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tkz7\Desktop\"/>
    </mc:Choice>
  </mc:AlternateContent>
  <xr:revisionPtr revIDLastSave="0" documentId="8_{ACF557CC-CE2D-4420-9118-7773468154F2}" xr6:coauthVersionLast="47" xr6:coauthVersionMax="47" xr10:uidLastSave="{00000000-0000-0000-0000-000000000000}"/>
  <bookViews>
    <workbookView xWindow="-28920" yWindow="960" windowWidth="29040" windowHeight="15840" xr2:uid="{CE657097-DC8B-4AA4-B506-F09614B03374}"/>
  </bookViews>
  <sheets>
    <sheet name="Reports 1 Apr 21 1 Apr 23" sheetId="1" r:id="rId1"/>
  </sheets>
  <definedNames>
    <definedName name="_xlnm._FilterDatabase" localSheetId="0" hidden="1">'Reports 1 Apr 21 1 Apr 23'!$A$1:$DG$3781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3746" i="1" l="1"/>
  <c r="CU3746" i="1"/>
  <c r="CT3746" i="1"/>
  <c r="CS3746" i="1"/>
  <c r="CR3746" i="1"/>
  <c r="CQ3746" i="1"/>
  <c r="CP3746" i="1"/>
  <c r="CO3746" i="1"/>
  <c r="CN3746" i="1"/>
  <c r="CM3746" i="1"/>
  <c r="CL3746" i="1"/>
  <c r="CK3746" i="1"/>
  <c r="CJ3746" i="1"/>
  <c r="CI3746" i="1"/>
  <c r="CH3746" i="1"/>
  <c r="CG3746" i="1"/>
  <c r="CF3746" i="1"/>
  <c r="CE3746" i="1"/>
  <c r="CD3746" i="1"/>
  <c r="U3746" i="1"/>
  <c r="CV3742" i="1"/>
  <c r="CU3742" i="1"/>
  <c r="CT3742" i="1"/>
  <c r="CS3742" i="1"/>
  <c r="CR3742" i="1"/>
  <c r="CQ3742" i="1"/>
  <c r="CP3742" i="1"/>
  <c r="CO3742" i="1"/>
  <c r="CN3742" i="1"/>
  <c r="CM3742" i="1"/>
  <c r="CL3742" i="1"/>
  <c r="CK3742" i="1"/>
  <c r="CJ3742" i="1"/>
  <c r="CI3742" i="1"/>
  <c r="CH3742" i="1"/>
  <c r="CG3742" i="1"/>
  <c r="CF3742" i="1"/>
  <c r="CE3742" i="1"/>
  <c r="CD3742" i="1"/>
  <c r="U3742" i="1"/>
  <c r="CV3728" i="1"/>
  <c r="CU3728" i="1"/>
  <c r="CT3728" i="1"/>
  <c r="CS3728" i="1"/>
  <c r="CR3728" i="1"/>
  <c r="CQ3728" i="1"/>
  <c r="CP3728" i="1"/>
  <c r="CO3728" i="1"/>
  <c r="CN3728" i="1"/>
  <c r="CM3728" i="1"/>
  <c r="CL3728" i="1"/>
  <c r="CK3728" i="1"/>
  <c r="CJ3728" i="1"/>
  <c r="CI3728" i="1"/>
  <c r="CH3728" i="1"/>
  <c r="CG3728" i="1"/>
  <c r="CF3728" i="1"/>
  <c r="CE3728" i="1"/>
  <c r="CD3728" i="1"/>
  <c r="U3728" i="1"/>
  <c r="CV3724" i="1"/>
  <c r="CU3724" i="1"/>
  <c r="CT3724" i="1"/>
  <c r="CS3724" i="1"/>
  <c r="CR3724" i="1"/>
  <c r="CQ3724" i="1"/>
  <c r="CP3724" i="1"/>
  <c r="CO3724" i="1"/>
  <c r="CN3724" i="1"/>
  <c r="CM3724" i="1"/>
  <c r="CL3724" i="1"/>
  <c r="CK3724" i="1"/>
  <c r="CJ3724" i="1"/>
  <c r="CI3724" i="1"/>
  <c r="CH3724" i="1"/>
  <c r="CG3724" i="1"/>
  <c r="CF3724" i="1"/>
  <c r="CE3724" i="1"/>
  <c r="CD3724" i="1"/>
  <c r="U3724" i="1"/>
  <c r="CV3722" i="1"/>
  <c r="CU3722" i="1"/>
  <c r="CT3722" i="1"/>
  <c r="CS3722" i="1"/>
  <c r="CR3722" i="1"/>
  <c r="CQ3722" i="1"/>
  <c r="CP3722" i="1"/>
  <c r="CO3722" i="1"/>
  <c r="CN3722" i="1"/>
  <c r="CM3722" i="1"/>
  <c r="CL3722" i="1"/>
  <c r="CK3722" i="1"/>
  <c r="CJ3722" i="1"/>
  <c r="CI3722" i="1"/>
  <c r="CH3722" i="1"/>
  <c r="CG3722" i="1"/>
  <c r="CF3722" i="1"/>
  <c r="CE3722" i="1"/>
  <c r="CD3722" i="1"/>
  <c r="U3722" i="1"/>
  <c r="CV3640" i="1"/>
  <c r="CU3640" i="1"/>
  <c r="CT3640" i="1"/>
  <c r="CS3640" i="1"/>
  <c r="CR3640" i="1"/>
  <c r="CQ3640" i="1"/>
  <c r="CP3640" i="1"/>
  <c r="CO3640" i="1"/>
  <c r="CN3640" i="1"/>
  <c r="CM3640" i="1"/>
  <c r="CL3640" i="1"/>
  <c r="CK3640" i="1"/>
  <c r="CJ3640" i="1"/>
  <c r="CI3640" i="1"/>
  <c r="CH3640" i="1"/>
  <c r="CG3640" i="1"/>
  <c r="CF3640" i="1"/>
  <c r="CE3640" i="1"/>
  <c r="CD3640" i="1"/>
  <c r="U3640" i="1"/>
  <c r="CV3090" i="1"/>
  <c r="CU3090" i="1"/>
  <c r="CT3090" i="1"/>
  <c r="CS3090" i="1"/>
  <c r="CR3090" i="1"/>
  <c r="CQ3090" i="1"/>
  <c r="CP3090" i="1"/>
  <c r="CO3090" i="1"/>
  <c r="CN3090" i="1"/>
  <c r="CM3090" i="1"/>
  <c r="CL3090" i="1"/>
  <c r="CK3090" i="1"/>
  <c r="CJ3090" i="1"/>
  <c r="CI3090" i="1"/>
  <c r="CH3090" i="1"/>
  <c r="CG3090" i="1"/>
  <c r="CF3090" i="1"/>
  <c r="CE3090" i="1"/>
  <c r="CD3090" i="1"/>
  <c r="U3090" i="1"/>
  <c r="CV3086" i="1"/>
  <c r="CU3086" i="1"/>
  <c r="CT3086" i="1"/>
  <c r="CS3086" i="1"/>
  <c r="CR3086" i="1"/>
  <c r="CQ3086" i="1"/>
  <c r="CP3086" i="1"/>
  <c r="CO3086" i="1"/>
  <c r="CN3086" i="1"/>
  <c r="CM3086" i="1"/>
  <c r="CL3086" i="1"/>
  <c r="CK3086" i="1"/>
  <c r="CJ3086" i="1"/>
  <c r="CI3086" i="1"/>
  <c r="CH3086" i="1"/>
  <c r="CG3086" i="1"/>
  <c r="CF3086" i="1"/>
  <c r="CE3086" i="1"/>
  <c r="CD3086" i="1"/>
  <c r="U3086" i="1"/>
  <c r="CV3013" i="1"/>
  <c r="CU3013" i="1"/>
  <c r="CT3013" i="1"/>
  <c r="CS3013" i="1"/>
  <c r="CR3013" i="1"/>
  <c r="CQ3013" i="1"/>
  <c r="CP3013" i="1"/>
  <c r="CO3013" i="1"/>
  <c r="CN3013" i="1"/>
  <c r="CM3013" i="1"/>
  <c r="CL3013" i="1"/>
  <c r="CK3013" i="1"/>
  <c r="CJ3013" i="1"/>
  <c r="CI3013" i="1"/>
  <c r="CH3013" i="1"/>
  <c r="CG3013" i="1"/>
  <c r="CF3013" i="1"/>
  <c r="CE3013" i="1"/>
  <c r="CD3013" i="1"/>
  <c r="U3013" i="1"/>
  <c r="CV2585" i="1"/>
  <c r="CU2585" i="1"/>
  <c r="CT2585" i="1"/>
  <c r="CS2585" i="1"/>
  <c r="CR2585" i="1"/>
  <c r="CQ2585" i="1"/>
  <c r="CP2585" i="1"/>
  <c r="CO2585" i="1"/>
  <c r="CN2585" i="1"/>
  <c r="CM2585" i="1"/>
  <c r="CL2585" i="1"/>
  <c r="CK2585" i="1"/>
  <c r="CJ2585" i="1"/>
  <c r="CI2585" i="1"/>
  <c r="CH2585" i="1"/>
  <c r="CG2585" i="1"/>
  <c r="CF2585" i="1"/>
  <c r="CE2585" i="1"/>
  <c r="CD2585" i="1"/>
  <c r="U2585" i="1"/>
  <c r="CV1970" i="1"/>
  <c r="CU1970" i="1"/>
  <c r="CT1970" i="1"/>
  <c r="CS1970" i="1"/>
  <c r="CR1970" i="1"/>
  <c r="CQ1970" i="1"/>
  <c r="CP1970" i="1"/>
  <c r="CO1970" i="1"/>
  <c r="CN1970" i="1"/>
  <c r="CM1970" i="1"/>
  <c r="CL1970" i="1"/>
  <c r="CK1970" i="1"/>
  <c r="CJ1970" i="1"/>
  <c r="CI1970" i="1"/>
  <c r="CH1970" i="1"/>
  <c r="CG1970" i="1"/>
  <c r="CF1970" i="1"/>
  <c r="CE1970" i="1"/>
  <c r="CD1970" i="1"/>
  <c r="U1970" i="1"/>
  <c r="CV3744" i="1"/>
  <c r="CU3744" i="1"/>
  <c r="CT3744" i="1"/>
  <c r="CS3744" i="1"/>
  <c r="CR3744" i="1"/>
  <c r="CQ3744" i="1"/>
  <c r="CP3744" i="1"/>
  <c r="CO3744" i="1"/>
  <c r="CN3744" i="1"/>
  <c r="CM3744" i="1"/>
  <c r="CL3744" i="1"/>
  <c r="CK3744" i="1"/>
  <c r="CJ3744" i="1"/>
  <c r="CI3744" i="1"/>
  <c r="CH3744" i="1"/>
  <c r="CG3744" i="1"/>
  <c r="CF3744" i="1"/>
  <c r="CE3744" i="1"/>
  <c r="CD3744" i="1"/>
  <c r="U3744" i="1"/>
  <c r="CV3735" i="1"/>
  <c r="CU3735" i="1"/>
  <c r="CT3735" i="1"/>
  <c r="CS3735" i="1"/>
  <c r="CR3735" i="1"/>
  <c r="CQ3735" i="1"/>
  <c r="CP3735" i="1"/>
  <c r="CO3735" i="1"/>
  <c r="CN3735" i="1"/>
  <c r="CM3735" i="1"/>
  <c r="CL3735" i="1"/>
  <c r="CK3735" i="1"/>
  <c r="CJ3735" i="1"/>
  <c r="CI3735" i="1"/>
  <c r="CH3735" i="1"/>
  <c r="CG3735" i="1"/>
  <c r="CF3735" i="1"/>
  <c r="CE3735" i="1"/>
  <c r="CD3735" i="1"/>
  <c r="U3735" i="1"/>
  <c r="CV3669" i="1"/>
  <c r="CU3669" i="1"/>
  <c r="CT3669" i="1"/>
  <c r="CS3669" i="1"/>
  <c r="CR3669" i="1"/>
  <c r="CQ3669" i="1"/>
  <c r="CP3669" i="1"/>
  <c r="CO3669" i="1"/>
  <c r="CN3669" i="1"/>
  <c r="CM3669" i="1"/>
  <c r="CL3669" i="1"/>
  <c r="CK3669" i="1"/>
  <c r="CJ3669" i="1"/>
  <c r="CI3669" i="1"/>
  <c r="CH3669" i="1"/>
  <c r="CG3669" i="1"/>
  <c r="CF3669" i="1"/>
  <c r="CE3669" i="1"/>
  <c r="CD3669" i="1"/>
  <c r="U3669" i="1"/>
  <c r="CV3665" i="1"/>
  <c r="CU3665" i="1"/>
  <c r="CT3665" i="1"/>
  <c r="CS3665" i="1"/>
  <c r="CR3665" i="1"/>
  <c r="CQ3665" i="1"/>
  <c r="CP3665" i="1"/>
  <c r="CO3665" i="1"/>
  <c r="CN3665" i="1"/>
  <c r="CM3665" i="1"/>
  <c r="CL3665" i="1"/>
  <c r="CK3665" i="1"/>
  <c r="CJ3665" i="1"/>
  <c r="CI3665" i="1"/>
  <c r="CH3665" i="1"/>
  <c r="CG3665" i="1"/>
  <c r="CF3665" i="1"/>
  <c r="CE3665" i="1"/>
  <c r="CD3665" i="1"/>
  <c r="U3665" i="1"/>
  <c r="CV3663" i="1"/>
  <c r="CU3663" i="1"/>
  <c r="CT3663" i="1"/>
  <c r="CS3663" i="1"/>
  <c r="CR3663" i="1"/>
  <c r="CQ3663" i="1"/>
  <c r="CP3663" i="1"/>
  <c r="CO3663" i="1"/>
  <c r="CN3663" i="1"/>
  <c r="CM3663" i="1"/>
  <c r="CL3663" i="1"/>
  <c r="CK3663" i="1"/>
  <c r="CJ3663" i="1"/>
  <c r="CI3663" i="1"/>
  <c r="CH3663" i="1"/>
  <c r="CG3663" i="1"/>
  <c r="CF3663" i="1"/>
  <c r="CE3663" i="1"/>
  <c r="CD3663" i="1"/>
  <c r="U3663" i="1"/>
  <c r="CV3647" i="1"/>
  <c r="CU3647" i="1"/>
  <c r="CT3647" i="1"/>
  <c r="CS3647" i="1"/>
  <c r="CR3647" i="1"/>
  <c r="CQ3647" i="1"/>
  <c r="CP3647" i="1"/>
  <c r="CO3647" i="1"/>
  <c r="CN3647" i="1"/>
  <c r="CM3647" i="1"/>
  <c r="CL3647" i="1"/>
  <c r="CK3647" i="1"/>
  <c r="CJ3647" i="1"/>
  <c r="CI3647" i="1"/>
  <c r="CH3647" i="1"/>
  <c r="CG3647" i="1"/>
  <c r="CF3647" i="1"/>
  <c r="CE3647" i="1"/>
  <c r="CD3647" i="1"/>
  <c r="U3647" i="1"/>
  <c r="CV3549" i="1"/>
  <c r="CU3549" i="1"/>
  <c r="CT3549" i="1"/>
  <c r="CS3549" i="1"/>
  <c r="CR3549" i="1"/>
  <c r="CQ3549" i="1"/>
  <c r="CP3549" i="1"/>
  <c r="CO3549" i="1"/>
  <c r="CN3549" i="1"/>
  <c r="CM3549" i="1"/>
  <c r="CL3549" i="1"/>
  <c r="CK3549" i="1"/>
  <c r="CJ3549" i="1"/>
  <c r="CI3549" i="1"/>
  <c r="CH3549" i="1"/>
  <c r="CG3549" i="1"/>
  <c r="CF3549" i="1"/>
  <c r="CE3549" i="1"/>
  <c r="CD3549" i="1"/>
  <c r="U3549" i="1"/>
  <c r="CV3482" i="1"/>
  <c r="CU3482" i="1"/>
  <c r="CT3482" i="1"/>
  <c r="CS3482" i="1"/>
  <c r="CR3482" i="1"/>
  <c r="CQ3482" i="1"/>
  <c r="CP3482" i="1"/>
  <c r="CO3482" i="1"/>
  <c r="CN3482" i="1"/>
  <c r="CM3482" i="1"/>
  <c r="CL3482" i="1"/>
  <c r="CK3482" i="1"/>
  <c r="CJ3482" i="1"/>
  <c r="CI3482" i="1"/>
  <c r="CH3482" i="1"/>
  <c r="CG3482" i="1"/>
  <c r="CF3482" i="1"/>
  <c r="CE3482" i="1"/>
  <c r="CD3482" i="1"/>
  <c r="U3482" i="1"/>
  <c r="CV3071" i="1"/>
  <c r="CU3071" i="1"/>
  <c r="CT3071" i="1"/>
  <c r="CS3071" i="1"/>
  <c r="CR3071" i="1"/>
  <c r="CQ3071" i="1"/>
  <c r="CP3071" i="1"/>
  <c r="CO3071" i="1"/>
  <c r="CN3071" i="1"/>
  <c r="CM3071" i="1"/>
  <c r="CL3071" i="1"/>
  <c r="CK3071" i="1"/>
  <c r="CJ3071" i="1"/>
  <c r="CI3071" i="1"/>
  <c r="CH3071" i="1"/>
  <c r="CG3071" i="1"/>
  <c r="CF3071" i="1"/>
  <c r="CE3071" i="1"/>
  <c r="CD3071" i="1"/>
  <c r="U3071" i="1"/>
  <c r="CV2561" i="1"/>
  <c r="CU2561" i="1"/>
  <c r="CT2561" i="1"/>
  <c r="CS2561" i="1"/>
  <c r="CR2561" i="1"/>
  <c r="CQ2561" i="1"/>
  <c r="CP2561" i="1"/>
  <c r="CO2561" i="1"/>
  <c r="CN2561" i="1"/>
  <c r="CM2561" i="1"/>
  <c r="CL2561" i="1"/>
  <c r="CK2561" i="1"/>
  <c r="CJ2561" i="1"/>
  <c r="CI2561" i="1"/>
  <c r="CH2561" i="1"/>
  <c r="CG2561" i="1"/>
  <c r="CF2561" i="1"/>
  <c r="CE2561" i="1"/>
  <c r="CD2561" i="1"/>
  <c r="U2561" i="1"/>
  <c r="CV3745" i="1"/>
  <c r="CU3745" i="1"/>
  <c r="CT3745" i="1"/>
  <c r="CS3745" i="1"/>
  <c r="CR3745" i="1"/>
  <c r="CQ3745" i="1"/>
  <c r="CP3745" i="1"/>
  <c r="CO3745" i="1"/>
  <c r="CN3745" i="1"/>
  <c r="CM3745" i="1"/>
  <c r="CL3745" i="1"/>
  <c r="CK3745" i="1"/>
  <c r="CJ3745" i="1"/>
  <c r="CI3745" i="1"/>
  <c r="CH3745" i="1"/>
  <c r="CG3745" i="1"/>
  <c r="CF3745" i="1"/>
  <c r="CV3741" i="1"/>
  <c r="CU3741" i="1"/>
  <c r="CT3741" i="1"/>
  <c r="CS3741" i="1"/>
  <c r="CR3741" i="1"/>
  <c r="CQ3741" i="1"/>
  <c r="CP3741" i="1"/>
  <c r="CO3741" i="1"/>
  <c r="CN3741" i="1"/>
  <c r="CM3741" i="1"/>
  <c r="CL3741" i="1"/>
  <c r="CK3741" i="1"/>
  <c r="CJ3741" i="1"/>
  <c r="CI3741" i="1"/>
  <c r="CH3741" i="1"/>
  <c r="CG3741" i="1"/>
  <c r="CF3741" i="1"/>
  <c r="CV3739" i="1"/>
  <c r="CU3739" i="1"/>
  <c r="CT3739" i="1"/>
  <c r="CS3739" i="1"/>
  <c r="CR3739" i="1"/>
  <c r="CQ3739" i="1"/>
  <c r="CP3739" i="1"/>
  <c r="CO3739" i="1"/>
  <c r="CN3739" i="1"/>
  <c r="CM3739" i="1"/>
  <c r="CL3739" i="1"/>
  <c r="CK3739" i="1"/>
  <c r="CJ3739" i="1"/>
  <c r="CI3739" i="1"/>
  <c r="CH3739" i="1"/>
  <c r="CG3739" i="1"/>
  <c r="CF3739" i="1"/>
  <c r="CV3733" i="1"/>
  <c r="CU3733" i="1"/>
  <c r="CT3733" i="1"/>
  <c r="CS3733" i="1"/>
  <c r="CR3733" i="1"/>
  <c r="CQ3733" i="1"/>
  <c r="CP3733" i="1"/>
  <c r="CO3733" i="1"/>
  <c r="CN3733" i="1"/>
  <c r="CM3733" i="1"/>
  <c r="CL3733" i="1"/>
  <c r="CK3733" i="1"/>
  <c r="CJ3733" i="1"/>
  <c r="CI3733" i="1"/>
  <c r="CH3733" i="1"/>
  <c r="CG3733" i="1"/>
  <c r="CF3733" i="1"/>
  <c r="CV3712" i="1"/>
  <c r="CU3712" i="1"/>
  <c r="CT3712" i="1"/>
  <c r="CS3712" i="1"/>
  <c r="CR3712" i="1"/>
  <c r="CQ3712" i="1"/>
  <c r="CP3712" i="1"/>
  <c r="CO3712" i="1"/>
  <c r="CN3712" i="1"/>
  <c r="CM3712" i="1"/>
  <c r="CL3712" i="1"/>
  <c r="CK3712" i="1"/>
  <c r="CJ3712" i="1"/>
  <c r="CI3712" i="1"/>
  <c r="CH3712" i="1"/>
  <c r="CG3712" i="1"/>
  <c r="CF3712" i="1"/>
  <c r="CV3705" i="1"/>
  <c r="CU3705" i="1"/>
  <c r="CT3705" i="1"/>
  <c r="CS3705" i="1"/>
  <c r="CR3705" i="1"/>
  <c r="CQ3705" i="1"/>
  <c r="CP3705" i="1"/>
  <c r="CO3705" i="1"/>
  <c r="CN3705" i="1"/>
  <c r="CM3705" i="1"/>
  <c r="CL3705" i="1"/>
  <c r="CK3705" i="1"/>
  <c r="CJ3705" i="1"/>
  <c r="CI3705" i="1"/>
  <c r="CH3705" i="1"/>
  <c r="CG3705" i="1"/>
  <c r="CF3705" i="1"/>
  <c r="CV3518" i="1"/>
  <c r="CU3518" i="1"/>
  <c r="CT3518" i="1"/>
  <c r="CS3518" i="1"/>
  <c r="CR3518" i="1"/>
  <c r="CQ3518" i="1"/>
  <c r="CP3518" i="1"/>
  <c r="CO3518" i="1"/>
  <c r="CN3518" i="1"/>
  <c r="CM3518" i="1"/>
  <c r="CL3518" i="1"/>
  <c r="CK3518" i="1"/>
  <c r="CJ3518" i="1"/>
  <c r="CI3518" i="1"/>
  <c r="CH3518" i="1"/>
  <c r="CG3518" i="1"/>
  <c r="CF3518" i="1"/>
  <c r="CV3726" i="1"/>
  <c r="CU3726" i="1"/>
  <c r="CT3726" i="1"/>
  <c r="CS3726" i="1"/>
  <c r="CR3726" i="1"/>
  <c r="CQ3726" i="1"/>
  <c r="CP3726" i="1"/>
  <c r="CO3726" i="1"/>
  <c r="CN3726" i="1"/>
  <c r="CM3726" i="1"/>
  <c r="CL3726" i="1"/>
  <c r="CK3726" i="1"/>
  <c r="CJ3726" i="1"/>
  <c r="CI3726" i="1"/>
  <c r="CH3726" i="1"/>
  <c r="CG3726" i="1"/>
  <c r="CF3726" i="1"/>
  <c r="CE3726" i="1"/>
  <c r="CD3726" i="1"/>
  <c r="U3726" i="1"/>
  <c r="CV3519" i="1"/>
  <c r="CU3519" i="1"/>
  <c r="CT3519" i="1"/>
  <c r="CS3519" i="1"/>
  <c r="CR3519" i="1"/>
  <c r="CQ3519" i="1"/>
  <c r="CP3519" i="1"/>
  <c r="CO3519" i="1"/>
  <c r="CN3519" i="1"/>
  <c r="CM3519" i="1"/>
  <c r="CL3519" i="1"/>
  <c r="CK3519" i="1"/>
  <c r="CJ3519" i="1"/>
  <c r="CI3519" i="1"/>
  <c r="CH3519" i="1"/>
  <c r="CG3519" i="1"/>
  <c r="CF3519" i="1"/>
  <c r="CE3519" i="1"/>
  <c r="CD3519" i="1"/>
  <c r="U3519" i="1"/>
  <c r="CV3478" i="1"/>
  <c r="CU3478" i="1"/>
  <c r="CT3478" i="1"/>
  <c r="CS3478" i="1"/>
  <c r="CR3478" i="1"/>
  <c r="CQ3478" i="1"/>
  <c r="CP3478" i="1"/>
  <c r="CO3478" i="1"/>
  <c r="CN3478" i="1"/>
  <c r="CM3478" i="1"/>
  <c r="CL3478" i="1"/>
  <c r="CK3478" i="1"/>
  <c r="CJ3478" i="1"/>
  <c r="CI3478" i="1"/>
  <c r="CH3478" i="1"/>
  <c r="CG3478" i="1"/>
  <c r="CF3478" i="1"/>
  <c r="CE3478" i="1"/>
  <c r="CD3478" i="1"/>
  <c r="U3478" i="1"/>
  <c r="CV3441" i="1"/>
  <c r="CU3441" i="1"/>
  <c r="CT3441" i="1"/>
  <c r="CS3441" i="1"/>
  <c r="CR3441" i="1"/>
  <c r="CQ3441" i="1"/>
  <c r="CP3441" i="1"/>
  <c r="CO3441" i="1"/>
  <c r="CN3441" i="1"/>
  <c r="CM3441" i="1"/>
  <c r="CL3441" i="1"/>
  <c r="CK3441" i="1"/>
  <c r="CJ3441" i="1"/>
  <c r="CI3441" i="1"/>
  <c r="CH3441" i="1"/>
  <c r="CG3441" i="1"/>
  <c r="CF3441" i="1"/>
  <c r="CE3441" i="1"/>
  <c r="CD3441" i="1"/>
  <c r="U3441" i="1"/>
  <c r="CV3344" i="1"/>
  <c r="CU3344" i="1"/>
  <c r="CT3344" i="1"/>
  <c r="CS3344" i="1"/>
  <c r="CR3344" i="1"/>
  <c r="CQ3344" i="1"/>
  <c r="CP3344" i="1"/>
  <c r="CO3344" i="1"/>
  <c r="CN3344" i="1"/>
  <c r="CM3344" i="1"/>
  <c r="CL3344" i="1"/>
  <c r="CK3344" i="1"/>
  <c r="CJ3344" i="1"/>
  <c r="CI3344" i="1"/>
  <c r="CH3344" i="1"/>
  <c r="CG3344" i="1"/>
  <c r="CF3344" i="1"/>
  <c r="CE3344" i="1"/>
  <c r="CD3344" i="1"/>
  <c r="U3344" i="1"/>
  <c r="CV2728" i="1"/>
  <c r="CU2728" i="1"/>
  <c r="CT2728" i="1"/>
  <c r="CS2728" i="1"/>
  <c r="CR2728" i="1"/>
  <c r="CQ2728" i="1"/>
  <c r="CP2728" i="1"/>
  <c r="CO2728" i="1"/>
  <c r="CN2728" i="1"/>
  <c r="CM2728" i="1"/>
  <c r="CL2728" i="1"/>
  <c r="CK2728" i="1"/>
  <c r="CJ2728" i="1"/>
  <c r="CI2728" i="1"/>
  <c r="CH2728" i="1"/>
  <c r="CG2728" i="1"/>
  <c r="CF2728" i="1"/>
  <c r="CE2728" i="1"/>
  <c r="CD2728" i="1"/>
  <c r="U2728" i="1"/>
  <c r="CV2307" i="1"/>
  <c r="CU2307" i="1"/>
  <c r="CT2307" i="1"/>
  <c r="CS2307" i="1"/>
  <c r="CR2307" i="1"/>
  <c r="CQ2307" i="1"/>
  <c r="CP2307" i="1"/>
  <c r="CO2307" i="1"/>
  <c r="CN2307" i="1"/>
  <c r="CM2307" i="1"/>
  <c r="CL2307" i="1"/>
  <c r="CK2307" i="1"/>
  <c r="CJ2307" i="1"/>
  <c r="CI2307" i="1"/>
  <c r="CH2307" i="1"/>
  <c r="CG2307" i="1"/>
  <c r="CF2307" i="1"/>
  <c r="CE2307" i="1"/>
  <c r="CD2307" i="1"/>
  <c r="U2307" i="1"/>
  <c r="CV908" i="1"/>
  <c r="CU908" i="1"/>
  <c r="CT908" i="1"/>
  <c r="CS908" i="1"/>
  <c r="CR908" i="1"/>
  <c r="CQ908" i="1"/>
  <c r="CP908" i="1"/>
  <c r="CO908" i="1"/>
  <c r="CN908" i="1"/>
  <c r="CM908" i="1"/>
  <c r="CL908" i="1"/>
  <c r="CK908" i="1"/>
  <c r="CJ908" i="1"/>
  <c r="CI908" i="1"/>
  <c r="CH908" i="1"/>
  <c r="CG908" i="1"/>
  <c r="CF908" i="1"/>
  <c r="CE908" i="1"/>
  <c r="CD908" i="1"/>
  <c r="U908" i="1"/>
  <c r="CV64" i="1"/>
  <c r="CU64" i="1"/>
  <c r="CT64" i="1"/>
  <c r="CS64" i="1"/>
  <c r="CR64" i="1"/>
  <c r="CQ64" i="1"/>
  <c r="CP64" i="1"/>
  <c r="CO64" i="1"/>
  <c r="CN64" i="1"/>
  <c r="CM64" i="1"/>
  <c r="CL64" i="1"/>
  <c r="CK64" i="1"/>
  <c r="CJ64" i="1"/>
  <c r="CI64" i="1"/>
  <c r="CH64" i="1"/>
  <c r="CG64" i="1"/>
  <c r="CF64" i="1"/>
  <c r="CE64" i="1"/>
  <c r="CD64" i="1"/>
  <c r="U64" i="1"/>
  <c r="CV6" i="1"/>
  <c r="CU6" i="1"/>
  <c r="CT6" i="1"/>
  <c r="CS6" i="1"/>
  <c r="CR6" i="1"/>
  <c r="CQ6" i="1"/>
  <c r="CP6" i="1"/>
  <c r="CO6" i="1"/>
  <c r="CN6" i="1"/>
  <c r="CM6" i="1"/>
  <c r="CL6" i="1"/>
  <c r="CK6" i="1"/>
  <c r="CJ6" i="1"/>
  <c r="CI6" i="1"/>
  <c r="CH6" i="1"/>
  <c r="CG6" i="1"/>
  <c r="CF6" i="1"/>
  <c r="CE6" i="1"/>
  <c r="CD6" i="1"/>
  <c r="U6" i="1"/>
  <c r="CV3743" i="1"/>
  <c r="CU3743" i="1"/>
  <c r="CT3743" i="1"/>
  <c r="CS3743" i="1"/>
  <c r="CR3743" i="1"/>
  <c r="CQ3743" i="1"/>
  <c r="CP3743" i="1"/>
  <c r="CO3743" i="1"/>
  <c r="CN3743" i="1"/>
  <c r="CM3743" i="1"/>
  <c r="CL3743" i="1"/>
  <c r="CK3743" i="1"/>
  <c r="CJ3743" i="1"/>
  <c r="CI3743" i="1"/>
  <c r="CH3743" i="1"/>
  <c r="CG3743" i="1"/>
  <c r="CF3743" i="1"/>
  <c r="CE3743" i="1"/>
  <c r="CD3743" i="1"/>
  <c r="U3743" i="1"/>
  <c r="CV3738" i="1"/>
  <c r="CU3738" i="1"/>
  <c r="CT3738" i="1"/>
  <c r="CS3738" i="1"/>
  <c r="CR3738" i="1"/>
  <c r="CQ3738" i="1"/>
  <c r="CP3738" i="1"/>
  <c r="CO3738" i="1"/>
  <c r="CN3738" i="1"/>
  <c r="CM3738" i="1"/>
  <c r="CL3738" i="1"/>
  <c r="CK3738" i="1"/>
  <c r="CJ3738" i="1"/>
  <c r="CI3738" i="1"/>
  <c r="CH3738" i="1"/>
  <c r="CG3738" i="1"/>
  <c r="CF3738" i="1"/>
  <c r="CE3738" i="1"/>
  <c r="CD3738" i="1"/>
  <c r="U3738" i="1"/>
  <c r="CV3727" i="1"/>
  <c r="CU3727" i="1"/>
  <c r="CT3727" i="1"/>
  <c r="CS3727" i="1"/>
  <c r="CR3727" i="1"/>
  <c r="CQ3727" i="1"/>
  <c r="CP3727" i="1"/>
  <c r="CO3727" i="1"/>
  <c r="CN3727" i="1"/>
  <c r="CM3727" i="1"/>
  <c r="CL3727" i="1"/>
  <c r="CK3727" i="1"/>
  <c r="CJ3727" i="1"/>
  <c r="CI3727" i="1"/>
  <c r="CH3727" i="1"/>
  <c r="CG3727" i="1"/>
  <c r="CF3727" i="1"/>
  <c r="CE3727" i="1"/>
  <c r="CD3727" i="1"/>
  <c r="U3727" i="1"/>
  <c r="CV3717" i="1"/>
  <c r="CU3717" i="1"/>
  <c r="CT3717" i="1"/>
  <c r="CS3717" i="1"/>
  <c r="CR3717" i="1"/>
  <c r="CQ3717" i="1"/>
  <c r="CP3717" i="1"/>
  <c r="CO3717" i="1"/>
  <c r="CN3717" i="1"/>
  <c r="CM3717" i="1"/>
  <c r="CL3717" i="1"/>
  <c r="CK3717" i="1"/>
  <c r="CJ3717" i="1"/>
  <c r="CI3717" i="1"/>
  <c r="CH3717" i="1"/>
  <c r="CG3717" i="1"/>
  <c r="CF3717" i="1"/>
  <c r="CE3717" i="1"/>
  <c r="CD3717" i="1"/>
  <c r="U3717" i="1"/>
  <c r="CV3244" i="1"/>
  <c r="CU3244" i="1"/>
  <c r="CT3244" i="1"/>
  <c r="CS3244" i="1"/>
  <c r="CR3244" i="1"/>
  <c r="CQ3244" i="1"/>
  <c r="CP3244" i="1"/>
  <c r="CO3244" i="1"/>
  <c r="CN3244" i="1"/>
  <c r="CM3244" i="1"/>
  <c r="CL3244" i="1"/>
  <c r="CK3244" i="1"/>
  <c r="CJ3244" i="1"/>
  <c r="CI3244" i="1"/>
  <c r="CH3244" i="1"/>
  <c r="CG3244" i="1"/>
  <c r="CF3244" i="1"/>
  <c r="CE3244" i="1"/>
  <c r="CD3244" i="1"/>
  <c r="U3244" i="1"/>
  <c r="CV2798" i="1"/>
  <c r="CU2798" i="1"/>
  <c r="CT2798" i="1"/>
  <c r="CS2798" i="1"/>
  <c r="CR2798" i="1"/>
  <c r="CQ2798" i="1"/>
  <c r="CP2798" i="1"/>
  <c r="CO2798" i="1"/>
  <c r="CN2798" i="1"/>
  <c r="CM2798" i="1"/>
  <c r="CL2798" i="1"/>
  <c r="CK2798" i="1"/>
  <c r="CJ2798" i="1"/>
  <c r="CI2798" i="1"/>
  <c r="CH2798" i="1"/>
  <c r="CG2798" i="1"/>
  <c r="CF2798" i="1"/>
  <c r="CE2798" i="1"/>
  <c r="CD2798" i="1"/>
  <c r="U2798" i="1"/>
  <c r="CV3737" i="1"/>
  <c r="CU3737" i="1"/>
  <c r="CT3737" i="1"/>
  <c r="CS3737" i="1"/>
  <c r="CR3737" i="1"/>
  <c r="CQ3737" i="1"/>
  <c r="CP3737" i="1"/>
  <c r="CO3737" i="1"/>
  <c r="CN3737" i="1"/>
  <c r="CM3737" i="1"/>
  <c r="CL3737" i="1"/>
  <c r="CK3737" i="1"/>
  <c r="CJ3737" i="1"/>
  <c r="CI3737" i="1"/>
  <c r="CH3737" i="1"/>
  <c r="CG3737" i="1"/>
  <c r="CF3737" i="1"/>
  <c r="CE3737" i="1"/>
  <c r="CD3737" i="1"/>
  <c r="U3737" i="1"/>
  <c r="CV3734" i="1"/>
  <c r="CU3734" i="1"/>
  <c r="CT3734" i="1"/>
  <c r="CS3734" i="1"/>
  <c r="CR3734" i="1"/>
  <c r="CQ3734" i="1"/>
  <c r="CP3734" i="1"/>
  <c r="CO3734" i="1"/>
  <c r="CN3734" i="1"/>
  <c r="CM3734" i="1"/>
  <c r="CL3734" i="1"/>
  <c r="CK3734" i="1"/>
  <c r="CJ3734" i="1"/>
  <c r="CI3734" i="1"/>
  <c r="CH3734" i="1"/>
  <c r="CG3734" i="1"/>
  <c r="CF3734" i="1"/>
  <c r="CE3734" i="1"/>
  <c r="CD3734" i="1"/>
  <c r="U3734" i="1"/>
  <c r="CV3730" i="1"/>
  <c r="CU3730" i="1"/>
  <c r="CT3730" i="1"/>
  <c r="CS3730" i="1"/>
  <c r="CR3730" i="1"/>
  <c r="CQ3730" i="1"/>
  <c r="CP3730" i="1"/>
  <c r="CO3730" i="1"/>
  <c r="CN3730" i="1"/>
  <c r="CM3730" i="1"/>
  <c r="CL3730" i="1"/>
  <c r="CK3730" i="1"/>
  <c r="CJ3730" i="1"/>
  <c r="CI3730" i="1"/>
  <c r="CH3730" i="1"/>
  <c r="CG3730" i="1"/>
  <c r="CF3730" i="1"/>
  <c r="CE3730" i="1"/>
  <c r="CD3730" i="1"/>
  <c r="U3730" i="1"/>
  <c r="CV3720" i="1"/>
  <c r="CU3720" i="1"/>
  <c r="CT3720" i="1"/>
  <c r="CS3720" i="1"/>
  <c r="CR3720" i="1"/>
  <c r="CQ3720" i="1"/>
  <c r="CP3720" i="1"/>
  <c r="CO3720" i="1"/>
  <c r="CN3720" i="1"/>
  <c r="CM3720" i="1"/>
  <c r="CL3720" i="1"/>
  <c r="CK3720" i="1"/>
  <c r="CJ3720" i="1"/>
  <c r="CI3720" i="1"/>
  <c r="CH3720" i="1"/>
  <c r="CG3720" i="1"/>
  <c r="CF3720" i="1"/>
  <c r="CE3720" i="1"/>
  <c r="CD3720" i="1"/>
  <c r="U3720" i="1"/>
  <c r="CV3689" i="1"/>
  <c r="CU3689" i="1"/>
  <c r="CT3689" i="1"/>
  <c r="CS3689" i="1"/>
  <c r="CR3689" i="1"/>
  <c r="CQ3689" i="1"/>
  <c r="CP3689" i="1"/>
  <c r="CO3689" i="1"/>
  <c r="CN3689" i="1"/>
  <c r="CM3689" i="1"/>
  <c r="CL3689" i="1"/>
  <c r="CK3689" i="1"/>
  <c r="CJ3689" i="1"/>
  <c r="CI3689" i="1"/>
  <c r="CH3689" i="1"/>
  <c r="CG3689" i="1"/>
  <c r="CF3689" i="1"/>
  <c r="CE3689" i="1"/>
  <c r="CD3689" i="1"/>
  <c r="U3689" i="1"/>
  <c r="CV3501" i="1"/>
  <c r="CU3501" i="1"/>
  <c r="CT3501" i="1"/>
  <c r="CS3501" i="1"/>
  <c r="CR3501" i="1"/>
  <c r="CQ3501" i="1"/>
  <c r="CP3501" i="1"/>
  <c r="CO3501" i="1"/>
  <c r="CN3501" i="1"/>
  <c r="CM3501" i="1"/>
  <c r="CL3501" i="1"/>
  <c r="CK3501" i="1"/>
  <c r="CJ3501" i="1"/>
  <c r="CI3501" i="1"/>
  <c r="CH3501" i="1"/>
  <c r="CG3501" i="1"/>
  <c r="CF3501" i="1"/>
  <c r="CE3501" i="1"/>
  <c r="CD3501" i="1"/>
  <c r="U3501" i="1"/>
  <c r="CV3494" i="1"/>
  <c r="CU3494" i="1"/>
  <c r="CT3494" i="1"/>
  <c r="CS3494" i="1"/>
  <c r="CR3494" i="1"/>
  <c r="CQ3494" i="1"/>
  <c r="CP3494" i="1"/>
  <c r="CO3494" i="1"/>
  <c r="CN3494" i="1"/>
  <c r="CM3494" i="1"/>
  <c r="CL3494" i="1"/>
  <c r="CK3494" i="1"/>
  <c r="CJ3494" i="1"/>
  <c r="CI3494" i="1"/>
  <c r="CH3494" i="1"/>
  <c r="CG3494" i="1"/>
  <c r="CF3494" i="1"/>
  <c r="CE3494" i="1"/>
  <c r="CD3494" i="1"/>
  <c r="U3494" i="1"/>
  <c r="CV2286" i="1"/>
  <c r="CU2286" i="1"/>
  <c r="CT2286" i="1"/>
  <c r="CS2286" i="1"/>
  <c r="CR2286" i="1"/>
  <c r="CQ2286" i="1"/>
  <c r="CP2286" i="1"/>
  <c r="CO2286" i="1"/>
  <c r="CN2286" i="1"/>
  <c r="CM2286" i="1"/>
  <c r="CL2286" i="1"/>
  <c r="CK2286" i="1"/>
  <c r="CJ2286" i="1"/>
  <c r="CI2286" i="1"/>
  <c r="CH2286" i="1"/>
  <c r="CG2286" i="1"/>
  <c r="CF2286" i="1"/>
  <c r="CE2286" i="1"/>
  <c r="CD2286" i="1"/>
  <c r="U2286" i="1"/>
  <c r="CV2049" i="1"/>
  <c r="CU2049" i="1"/>
  <c r="CT2049" i="1"/>
  <c r="CS2049" i="1"/>
  <c r="CR2049" i="1"/>
  <c r="CQ2049" i="1"/>
  <c r="CP2049" i="1"/>
  <c r="CO2049" i="1"/>
  <c r="CN2049" i="1"/>
  <c r="CM2049" i="1"/>
  <c r="CL2049" i="1"/>
  <c r="CK2049" i="1"/>
  <c r="CJ2049" i="1"/>
  <c r="CI2049" i="1"/>
  <c r="CH2049" i="1"/>
  <c r="CG2049" i="1"/>
  <c r="CF2049" i="1"/>
  <c r="CE2049" i="1"/>
  <c r="CD2049" i="1"/>
  <c r="U2049" i="1"/>
  <c r="CV1882" i="1"/>
  <c r="CU1882" i="1"/>
  <c r="CT1882" i="1"/>
  <c r="CS1882" i="1"/>
  <c r="CR1882" i="1"/>
  <c r="CQ1882" i="1"/>
  <c r="CP1882" i="1"/>
  <c r="CO1882" i="1"/>
  <c r="CN1882" i="1"/>
  <c r="CM1882" i="1"/>
  <c r="CL1882" i="1"/>
  <c r="CK1882" i="1"/>
  <c r="CJ1882" i="1"/>
  <c r="CI1882" i="1"/>
  <c r="CH1882" i="1"/>
  <c r="CG1882" i="1"/>
  <c r="CF1882" i="1"/>
  <c r="CE1882" i="1"/>
  <c r="CD1882" i="1"/>
  <c r="U1882" i="1"/>
  <c r="CV1779" i="1"/>
  <c r="CU1779" i="1"/>
  <c r="CT1779" i="1"/>
  <c r="CS1779" i="1"/>
  <c r="CR1779" i="1"/>
  <c r="CQ1779" i="1"/>
  <c r="CP1779" i="1"/>
  <c r="CO1779" i="1"/>
  <c r="CN1779" i="1"/>
  <c r="CM1779" i="1"/>
  <c r="CL1779" i="1"/>
  <c r="CK1779" i="1"/>
  <c r="CJ1779" i="1"/>
  <c r="CI1779" i="1"/>
  <c r="CH1779" i="1"/>
  <c r="CG1779" i="1"/>
  <c r="CF1779" i="1"/>
  <c r="CE1779" i="1"/>
  <c r="CD1779" i="1"/>
  <c r="U1779" i="1"/>
  <c r="CV3740" i="1"/>
  <c r="CU3740" i="1"/>
  <c r="CT3740" i="1"/>
  <c r="CS3740" i="1"/>
  <c r="CR3740" i="1"/>
  <c r="CQ3740" i="1"/>
  <c r="CP3740" i="1"/>
  <c r="CO3740" i="1"/>
  <c r="CN3740" i="1"/>
  <c r="CM3740" i="1"/>
  <c r="CL3740" i="1"/>
  <c r="CK3740" i="1"/>
  <c r="CJ3740" i="1"/>
  <c r="CI3740" i="1"/>
  <c r="CH3740" i="1"/>
  <c r="CG3740" i="1"/>
  <c r="CF3740" i="1"/>
  <c r="CE3740" i="1"/>
  <c r="CD3740" i="1"/>
  <c r="U3740" i="1"/>
  <c r="CV3731" i="1"/>
  <c r="CU3731" i="1"/>
  <c r="CT3731" i="1"/>
  <c r="CS3731" i="1"/>
  <c r="CR3731" i="1"/>
  <c r="CQ3731" i="1"/>
  <c r="CP3731" i="1"/>
  <c r="CO3731" i="1"/>
  <c r="CN3731" i="1"/>
  <c r="CM3731" i="1"/>
  <c r="CL3731" i="1"/>
  <c r="CK3731" i="1"/>
  <c r="CJ3731" i="1"/>
  <c r="CI3731" i="1"/>
  <c r="CH3731" i="1"/>
  <c r="CG3731" i="1"/>
  <c r="CF3731" i="1"/>
  <c r="CE3731" i="1"/>
  <c r="CD3731" i="1"/>
  <c r="U3731" i="1"/>
  <c r="CV3725" i="1"/>
  <c r="CU3725" i="1"/>
  <c r="CT3725" i="1"/>
  <c r="CS3725" i="1"/>
  <c r="CR3725" i="1"/>
  <c r="CQ3725" i="1"/>
  <c r="CP3725" i="1"/>
  <c r="CO3725" i="1"/>
  <c r="CN3725" i="1"/>
  <c r="CM3725" i="1"/>
  <c r="CL3725" i="1"/>
  <c r="CK3725" i="1"/>
  <c r="CJ3725" i="1"/>
  <c r="CI3725" i="1"/>
  <c r="CH3725" i="1"/>
  <c r="CG3725" i="1"/>
  <c r="CF3725" i="1"/>
  <c r="CE3725" i="1"/>
  <c r="CD3725" i="1"/>
  <c r="U3725" i="1"/>
  <c r="CV3711" i="1"/>
  <c r="CU3711" i="1"/>
  <c r="CT3711" i="1"/>
  <c r="CS3711" i="1"/>
  <c r="CR3711" i="1"/>
  <c r="CQ3711" i="1"/>
  <c r="CP3711" i="1"/>
  <c r="CO3711" i="1"/>
  <c r="CN3711" i="1"/>
  <c r="CM3711" i="1"/>
  <c r="CL3711" i="1"/>
  <c r="CK3711" i="1"/>
  <c r="CJ3711" i="1"/>
  <c r="CI3711" i="1"/>
  <c r="CH3711" i="1"/>
  <c r="CG3711" i="1"/>
  <c r="CF3711" i="1"/>
  <c r="CE3711" i="1"/>
  <c r="CD3711" i="1"/>
  <c r="U3711" i="1"/>
  <c r="CV3611" i="1"/>
  <c r="CU3611" i="1"/>
  <c r="CT3611" i="1"/>
  <c r="CS3611" i="1"/>
  <c r="CR3611" i="1"/>
  <c r="CQ3611" i="1"/>
  <c r="CP3611" i="1"/>
  <c r="CO3611" i="1"/>
  <c r="CN3611" i="1"/>
  <c r="CM3611" i="1"/>
  <c r="CL3611" i="1"/>
  <c r="CK3611" i="1"/>
  <c r="CJ3611" i="1"/>
  <c r="CI3611" i="1"/>
  <c r="CH3611" i="1"/>
  <c r="CG3611" i="1"/>
  <c r="CF3611" i="1"/>
  <c r="CE3611" i="1"/>
  <c r="CD3611" i="1"/>
  <c r="U3611" i="1"/>
  <c r="CV3512" i="1"/>
  <c r="CU3512" i="1"/>
  <c r="CT3512" i="1"/>
  <c r="CS3512" i="1"/>
  <c r="CR3512" i="1"/>
  <c r="CQ3512" i="1"/>
  <c r="CP3512" i="1"/>
  <c r="CO3512" i="1"/>
  <c r="CN3512" i="1"/>
  <c r="CM3512" i="1"/>
  <c r="CL3512" i="1"/>
  <c r="CK3512" i="1"/>
  <c r="CJ3512" i="1"/>
  <c r="CI3512" i="1"/>
  <c r="CH3512" i="1"/>
  <c r="CG3512" i="1"/>
  <c r="CF3512" i="1"/>
  <c r="CE3512" i="1"/>
  <c r="CD3512" i="1"/>
  <c r="U3512" i="1"/>
  <c r="CV3096" i="1"/>
  <c r="CU3096" i="1"/>
  <c r="CT3096" i="1"/>
  <c r="CS3096" i="1"/>
  <c r="CR3096" i="1"/>
  <c r="CQ3096" i="1"/>
  <c r="CP3096" i="1"/>
  <c r="CO3096" i="1"/>
  <c r="CN3096" i="1"/>
  <c r="CM3096" i="1"/>
  <c r="CL3096" i="1"/>
  <c r="CK3096" i="1"/>
  <c r="CJ3096" i="1"/>
  <c r="CI3096" i="1"/>
  <c r="CH3096" i="1"/>
  <c r="CG3096" i="1"/>
  <c r="CF3096" i="1"/>
  <c r="CE3096" i="1"/>
  <c r="CD3096" i="1"/>
  <c r="U3096" i="1"/>
  <c r="CV2733" i="1"/>
  <c r="CU2733" i="1"/>
  <c r="CT2733" i="1"/>
  <c r="CS2733" i="1"/>
  <c r="CR2733" i="1"/>
  <c r="CQ2733" i="1"/>
  <c r="CP2733" i="1"/>
  <c r="CO2733" i="1"/>
  <c r="CN2733" i="1"/>
  <c r="CM2733" i="1"/>
  <c r="CL2733" i="1"/>
  <c r="CK2733" i="1"/>
  <c r="CJ2733" i="1"/>
  <c r="CI2733" i="1"/>
  <c r="CH2733" i="1"/>
  <c r="CG2733" i="1"/>
  <c r="CF2733" i="1"/>
  <c r="CE2733" i="1"/>
  <c r="CD2733" i="1"/>
  <c r="U2733" i="1"/>
  <c r="CV538" i="1"/>
  <c r="CU538" i="1"/>
  <c r="CT538" i="1"/>
  <c r="CS538" i="1"/>
  <c r="CR538" i="1"/>
  <c r="CQ538" i="1"/>
  <c r="CP538" i="1"/>
  <c r="CO538" i="1"/>
  <c r="CN538" i="1"/>
  <c r="CM538" i="1"/>
  <c r="CL538" i="1"/>
  <c r="CK538" i="1"/>
  <c r="CJ538" i="1"/>
  <c r="CI538" i="1"/>
  <c r="CH538" i="1"/>
  <c r="CG538" i="1"/>
  <c r="CF538" i="1"/>
  <c r="CE538" i="1"/>
  <c r="CD538" i="1"/>
  <c r="U538" i="1"/>
  <c r="CV3732" i="1"/>
  <c r="CU3732" i="1"/>
  <c r="CT3732" i="1"/>
  <c r="CS3732" i="1"/>
  <c r="CR3732" i="1"/>
  <c r="CQ3732" i="1"/>
  <c r="CP3732" i="1"/>
  <c r="CO3732" i="1"/>
  <c r="CN3732" i="1"/>
  <c r="CM3732" i="1"/>
  <c r="CL3732" i="1"/>
  <c r="CK3732" i="1"/>
  <c r="CJ3732" i="1"/>
  <c r="CI3732" i="1"/>
  <c r="CH3732" i="1"/>
  <c r="CG3732" i="1"/>
  <c r="CF3732" i="1"/>
  <c r="CE3732" i="1"/>
  <c r="CD3732" i="1"/>
  <c r="U3732" i="1"/>
  <c r="CV3723" i="1"/>
  <c r="CU3723" i="1"/>
  <c r="CT3723" i="1"/>
  <c r="CS3723" i="1"/>
  <c r="CR3723" i="1"/>
  <c r="CQ3723" i="1"/>
  <c r="CP3723" i="1"/>
  <c r="CO3723" i="1"/>
  <c r="CN3723" i="1"/>
  <c r="CM3723" i="1"/>
  <c r="CL3723" i="1"/>
  <c r="CK3723" i="1"/>
  <c r="CJ3723" i="1"/>
  <c r="CI3723" i="1"/>
  <c r="CH3723" i="1"/>
  <c r="CG3723" i="1"/>
  <c r="CF3723" i="1"/>
  <c r="CE3723" i="1"/>
  <c r="CD3723" i="1"/>
  <c r="U3723" i="1"/>
  <c r="CV3718" i="1"/>
  <c r="CU3718" i="1"/>
  <c r="CT3718" i="1"/>
  <c r="CS3718" i="1"/>
  <c r="CR3718" i="1"/>
  <c r="CQ3718" i="1"/>
  <c r="CP3718" i="1"/>
  <c r="CO3718" i="1"/>
  <c r="CN3718" i="1"/>
  <c r="CM3718" i="1"/>
  <c r="CL3718" i="1"/>
  <c r="CK3718" i="1"/>
  <c r="CJ3718" i="1"/>
  <c r="CI3718" i="1"/>
  <c r="CH3718" i="1"/>
  <c r="CG3718" i="1"/>
  <c r="CF3718" i="1"/>
  <c r="CE3718" i="1"/>
  <c r="CD3718" i="1"/>
  <c r="U3718" i="1"/>
  <c r="CV3714" i="1"/>
  <c r="CU3714" i="1"/>
  <c r="CT3714" i="1"/>
  <c r="CS3714" i="1"/>
  <c r="CR3714" i="1"/>
  <c r="CQ3714" i="1"/>
  <c r="CP3714" i="1"/>
  <c r="CO3714" i="1"/>
  <c r="CN3714" i="1"/>
  <c r="CM3714" i="1"/>
  <c r="CL3714" i="1"/>
  <c r="CK3714" i="1"/>
  <c r="CJ3714" i="1"/>
  <c r="CI3714" i="1"/>
  <c r="CH3714" i="1"/>
  <c r="CG3714" i="1"/>
  <c r="CF3714" i="1"/>
  <c r="CE3714" i="1"/>
  <c r="CD3714" i="1"/>
  <c r="U3714" i="1"/>
  <c r="CV3713" i="1"/>
  <c r="CU3713" i="1"/>
  <c r="CT3713" i="1"/>
  <c r="CS3713" i="1"/>
  <c r="CR3713" i="1"/>
  <c r="CQ3713" i="1"/>
  <c r="CP3713" i="1"/>
  <c r="CO3713" i="1"/>
  <c r="CN3713" i="1"/>
  <c r="CM3713" i="1"/>
  <c r="CL3713" i="1"/>
  <c r="CK3713" i="1"/>
  <c r="CJ3713" i="1"/>
  <c r="CI3713" i="1"/>
  <c r="CH3713" i="1"/>
  <c r="CG3713" i="1"/>
  <c r="CF3713" i="1"/>
  <c r="CE3713" i="1"/>
  <c r="CD3713" i="1"/>
  <c r="U3713" i="1"/>
  <c r="CV3702" i="1"/>
  <c r="CU3702" i="1"/>
  <c r="CT3702" i="1"/>
  <c r="CS3702" i="1"/>
  <c r="CR3702" i="1"/>
  <c r="CQ3702" i="1"/>
  <c r="CP3702" i="1"/>
  <c r="CO3702" i="1"/>
  <c r="CN3702" i="1"/>
  <c r="CM3702" i="1"/>
  <c r="CL3702" i="1"/>
  <c r="CK3702" i="1"/>
  <c r="CJ3702" i="1"/>
  <c r="CI3702" i="1"/>
  <c r="CH3702" i="1"/>
  <c r="CG3702" i="1"/>
  <c r="CF3702" i="1"/>
  <c r="CE3702" i="1"/>
  <c r="CD3702" i="1"/>
  <c r="U3702" i="1"/>
  <c r="CV3687" i="1"/>
  <c r="CU3687" i="1"/>
  <c r="CT3687" i="1"/>
  <c r="CS3687" i="1"/>
  <c r="CR3687" i="1"/>
  <c r="CQ3687" i="1"/>
  <c r="CP3687" i="1"/>
  <c r="CO3687" i="1"/>
  <c r="CN3687" i="1"/>
  <c r="CM3687" i="1"/>
  <c r="CL3687" i="1"/>
  <c r="CK3687" i="1"/>
  <c r="CJ3687" i="1"/>
  <c r="CI3687" i="1"/>
  <c r="CH3687" i="1"/>
  <c r="CG3687" i="1"/>
  <c r="CF3687" i="1"/>
  <c r="CE3687" i="1"/>
  <c r="CD3687" i="1"/>
  <c r="U3687" i="1"/>
  <c r="CV3666" i="1"/>
  <c r="CU3666" i="1"/>
  <c r="CT3666" i="1"/>
  <c r="CS3666" i="1"/>
  <c r="CR3666" i="1"/>
  <c r="CQ3666" i="1"/>
  <c r="CP3666" i="1"/>
  <c r="CO3666" i="1"/>
  <c r="CN3666" i="1"/>
  <c r="CM3666" i="1"/>
  <c r="CL3666" i="1"/>
  <c r="CK3666" i="1"/>
  <c r="CJ3666" i="1"/>
  <c r="CI3666" i="1"/>
  <c r="CH3666" i="1"/>
  <c r="CG3666" i="1"/>
  <c r="CF3666" i="1"/>
  <c r="CE3666" i="1"/>
  <c r="CD3666" i="1"/>
  <c r="U3666" i="1"/>
  <c r="CV3450" i="1"/>
  <c r="CU3450" i="1"/>
  <c r="CT3450" i="1"/>
  <c r="CS3450" i="1"/>
  <c r="CR3450" i="1"/>
  <c r="CQ3450" i="1"/>
  <c r="CP3450" i="1"/>
  <c r="CO3450" i="1"/>
  <c r="CN3450" i="1"/>
  <c r="CM3450" i="1"/>
  <c r="CL3450" i="1"/>
  <c r="CK3450" i="1"/>
  <c r="CJ3450" i="1"/>
  <c r="CI3450" i="1"/>
  <c r="CH3450" i="1"/>
  <c r="CG3450" i="1"/>
  <c r="CF3450" i="1"/>
  <c r="CE3450" i="1"/>
  <c r="CD3450" i="1"/>
  <c r="U3450" i="1"/>
  <c r="CV2964" i="1"/>
  <c r="CU2964" i="1"/>
  <c r="CT2964" i="1"/>
  <c r="CS2964" i="1"/>
  <c r="CR2964" i="1"/>
  <c r="CQ2964" i="1"/>
  <c r="CP2964" i="1"/>
  <c r="CO2964" i="1"/>
  <c r="CN2964" i="1"/>
  <c r="CM2964" i="1"/>
  <c r="CL2964" i="1"/>
  <c r="CK2964" i="1"/>
  <c r="CJ2964" i="1"/>
  <c r="CI2964" i="1"/>
  <c r="CH2964" i="1"/>
  <c r="CG2964" i="1"/>
  <c r="CF2964" i="1"/>
  <c r="CE2964" i="1"/>
  <c r="CD2964" i="1"/>
  <c r="U2964" i="1"/>
  <c r="CV2652" i="1"/>
  <c r="CU2652" i="1"/>
  <c r="CT2652" i="1"/>
  <c r="CS2652" i="1"/>
  <c r="CR2652" i="1"/>
  <c r="CQ2652" i="1"/>
  <c r="CP2652" i="1"/>
  <c r="CO2652" i="1"/>
  <c r="CN2652" i="1"/>
  <c r="CM2652" i="1"/>
  <c r="CL2652" i="1"/>
  <c r="CK2652" i="1"/>
  <c r="CJ2652" i="1"/>
  <c r="CI2652" i="1"/>
  <c r="CH2652" i="1"/>
  <c r="CG2652" i="1"/>
  <c r="CF2652" i="1"/>
  <c r="CE2652" i="1"/>
  <c r="CD2652" i="1"/>
  <c r="U2652" i="1"/>
  <c r="CV2420" i="1"/>
  <c r="CU2420" i="1"/>
  <c r="CT2420" i="1"/>
  <c r="CS2420" i="1"/>
  <c r="CR2420" i="1"/>
  <c r="CQ2420" i="1"/>
  <c r="CP2420" i="1"/>
  <c r="CO2420" i="1"/>
  <c r="CN2420" i="1"/>
  <c r="CM2420" i="1"/>
  <c r="CL2420" i="1"/>
  <c r="CK2420" i="1"/>
  <c r="CJ2420" i="1"/>
  <c r="CI2420" i="1"/>
  <c r="CH2420" i="1"/>
  <c r="CG2420" i="1"/>
  <c r="CF2420" i="1"/>
  <c r="CE2420" i="1"/>
  <c r="CD2420" i="1"/>
  <c r="U2420" i="1"/>
  <c r="CV1886" i="1"/>
  <c r="CU1886" i="1"/>
  <c r="CT1886" i="1"/>
  <c r="CS1886" i="1"/>
  <c r="CR1886" i="1"/>
  <c r="CQ1886" i="1"/>
  <c r="CP1886" i="1"/>
  <c r="CO1886" i="1"/>
  <c r="CN1886" i="1"/>
  <c r="CM1886" i="1"/>
  <c r="CL1886" i="1"/>
  <c r="CK1886" i="1"/>
  <c r="CJ1886" i="1"/>
  <c r="CI1886" i="1"/>
  <c r="CH1886" i="1"/>
  <c r="CG1886" i="1"/>
  <c r="CF1886" i="1"/>
  <c r="CE1886" i="1"/>
  <c r="CD1886" i="1"/>
  <c r="U1886" i="1"/>
  <c r="CV3736" i="1"/>
  <c r="CU3736" i="1"/>
  <c r="CT3736" i="1"/>
  <c r="CS3736" i="1"/>
  <c r="CR3736" i="1"/>
  <c r="CQ3736" i="1"/>
  <c r="CP3736" i="1"/>
  <c r="CO3736" i="1"/>
  <c r="CN3736" i="1"/>
  <c r="CM3736" i="1"/>
  <c r="CL3736" i="1"/>
  <c r="CK3736" i="1"/>
  <c r="CJ3736" i="1"/>
  <c r="CI3736" i="1"/>
  <c r="CH3736" i="1"/>
  <c r="CG3736" i="1"/>
  <c r="CF3736" i="1"/>
  <c r="CE3736" i="1"/>
  <c r="CD3736" i="1"/>
  <c r="U3736" i="1"/>
  <c r="CV3729" i="1"/>
  <c r="CU3729" i="1"/>
  <c r="CT3729" i="1"/>
  <c r="CS3729" i="1"/>
  <c r="CR3729" i="1"/>
  <c r="CQ3729" i="1"/>
  <c r="CP3729" i="1"/>
  <c r="CO3729" i="1"/>
  <c r="CN3729" i="1"/>
  <c r="CM3729" i="1"/>
  <c r="CL3729" i="1"/>
  <c r="CK3729" i="1"/>
  <c r="CJ3729" i="1"/>
  <c r="CI3729" i="1"/>
  <c r="CH3729" i="1"/>
  <c r="CG3729" i="1"/>
  <c r="CF3729" i="1"/>
  <c r="CE3729" i="1"/>
  <c r="CD3729" i="1"/>
  <c r="U3729" i="1"/>
  <c r="CV3633" i="1"/>
  <c r="CU3633" i="1"/>
  <c r="CT3633" i="1"/>
  <c r="CS3633" i="1"/>
  <c r="CR3633" i="1"/>
  <c r="CQ3633" i="1"/>
  <c r="CP3633" i="1"/>
  <c r="CO3633" i="1"/>
  <c r="CN3633" i="1"/>
  <c r="CM3633" i="1"/>
  <c r="CL3633" i="1"/>
  <c r="CK3633" i="1"/>
  <c r="CJ3633" i="1"/>
  <c r="CI3633" i="1"/>
  <c r="CH3633" i="1"/>
  <c r="CG3633" i="1"/>
  <c r="CF3633" i="1"/>
  <c r="CE3633" i="1"/>
  <c r="CD3633" i="1"/>
  <c r="U3633" i="1"/>
  <c r="CV3397" i="1"/>
  <c r="CU3397" i="1"/>
  <c r="CT3397" i="1"/>
  <c r="CS3397" i="1"/>
  <c r="CR3397" i="1"/>
  <c r="CQ3397" i="1"/>
  <c r="CP3397" i="1"/>
  <c r="CO3397" i="1"/>
  <c r="CN3397" i="1"/>
  <c r="CM3397" i="1"/>
  <c r="CL3397" i="1"/>
  <c r="CK3397" i="1"/>
  <c r="CJ3397" i="1"/>
  <c r="CI3397" i="1"/>
  <c r="CH3397" i="1"/>
  <c r="CG3397" i="1"/>
  <c r="CF3397" i="1"/>
  <c r="CE3397" i="1"/>
  <c r="CD3397" i="1"/>
  <c r="U3397" i="1"/>
  <c r="CV3352" i="1"/>
  <c r="CU3352" i="1"/>
  <c r="CT3352" i="1"/>
  <c r="CS3352" i="1"/>
  <c r="CR3352" i="1"/>
  <c r="CQ3352" i="1"/>
  <c r="CP3352" i="1"/>
  <c r="CO3352" i="1"/>
  <c r="CN3352" i="1"/>
  <c r="CM3352" i="1"/>
  <c r="CL3352" i="1"/>
  <c r="CK3352" i="1"/>
  <c r="CJ3352" i="1"/>
  <c r="CI3352" i="1"/>
  <c r="CH3352" i="1"/>
  <c r="CG3352" i="1"/>
  <c r="CF3352" i="1"/>
  <c r="CE3352" i="1"/>
  <c r="CD3352" i="1"/>
  <c r="U3352" i="1"/>
  <c r="CV3019" i="1"/>
  <c r="CU3019" i="1"/>
  <c r="CT3019" i="1"/>
  <c r="CS3019" i="1"/>
  <c r="CR3019" i="1"/>
  <c r="CQ3019" i="1"/>
  <c r="CP3019" i="1"/>
  <c r="CO3019" i="1"/>
  <c r="CN3019" i="1"/>
  <c r="CM3019" i="1"/>
  <c r="CL3019" i="1"/>
  <c r="CK3019" i="1"/>
  <c r="CJ3019" i="1"/>
  <c r="CI3019" i="1"/>
  <c r="CH3019" i="1"/>
  <c r="CG3019" i="1"/>
  <c r="CF3019" i="1"/>
  <c r="CE3019" i="1"/>
  <c r="CD3019" i="1"/>
  <c r="U3019" i="1"/>
  <c r="CV2606" i="1"/>
  <c r="CU2606" i="1"/>
  <c r="CT2606" i="1"/>
  <c r="CS2606" i="1"/>
  <c r="CR2606" i="1"/>
  <c r="CQ2606" i="1"/>
  <c r="CP2606" i="1"/>
  <c r="CO2606" i="1"/>
  <c r="CN2606" i="1"/>
  <c r="CM2606" i="1"/>
  <c r="CL2606" i="1"/>
  <c r="CK2606" i="1"/>
  <c r="CJ2606" i="1"/>
  <c r="CI2606" i="1"/>
  <c r="CH2606" i="1"/>
  <c r="CG2606" i="1"/>
  <c r="CF2606" i="1"/>
  <c r="CE2606" i="1"/>
  <c r="CD2606" i="1"/>
  <c r="U2606" i="1"/>
  <c r="CV2512" i="1"/>
  <c r="CU2512" i="1"/>
  <c r="CT2512" i="1"/>
  <c r="CS2512" i="1"/>
  <c r="CR2512" i="1"/>
  <c r="CQ2512" i="1"/>
  <c r="CP2512" i="1"/>
  <c r="CO2512" i="1"/>
  <c r="CN2512" i="1"/>
  <c r="CM2512" i="1"/>
  <c r="CL2512" i="1"/>
  <c r="CK2512" i="1"/>
  <c r="CJ2512" i="1"/>
  <c r="CI2512" i="1"/>
  <c r="CH2512" i="1"/>
  <c r="CG2512" i="1"/>
  <c r="CF2512" i="1"/>
  <c r="CE2512" i="1"/>
  <c r="CD2512" i="1"/>
  <c r="U2512" i="1"/>
  <c r="CV2511" i="1"/>
  <c r="CU2511" i="1"/>
  <c r="CT2511" i="1"/>
  <c r="CS2511" i="1"/>
  <c r="CR2511" i="1"/>
  <c r="CQ2511" i="1"/>
  <c r="CP2511" i="1"/>
  <c r="CO2511" i="1"/>
  <c r="CN2511" i="1"/>
  <c r="CM2511" i="1"/>
  <c r="CL2511" i="1"/>
  <c r="CK2511" i="1"/>
  <c r="CJ2511" i="1"/>
  <c r="CI2511" i="1"/>
  <c r="CH2511" i="1"/>
  <c r="CG2511" i="1"/>
  <c r="CF2511" i="1"/>
  <c r="CE2511" i="1"/>
  <c r="CD2511" i="1"/>
  <c r="U2511" i="1"/>
  <c r="CV2001" i="1"/>
  <c r="CU2001" i="1"/>
  <c r="CT2001" i="1"/>
  <c r="CS2001" i="1"/>
  <c r="CR2001" i="1"/>
  <c r="CQ2001" i="1"/>
  <c r="CP2001" i="1"/>
  <c r="CO2001" i="1"/>
  <c r="CN2001" i="1"/>
  <c r="CM2001" i="1"/>
  <c r="CL2001" i="1"/>
  <c r="CK2001" i="1"/>
  <c r="CJ2001" i="1"/>
  <c r="CI2001" i="1"/>
  <c r="CH2001" i="1"/>
  <c r="CG2001" i="1"/>
  <c r="CF2001" i="1"/>
  <c r="CE2001" i="1"/>
  <c r="CD2001" i="1"/>
  <c r="U2001" i="1"/>
  <c r="CV1880" i="1"/>
  <c r="CU1880" i="1"/>
  <c r="CT1880" i="1"/>
  <c r="CS1880" i="1"/>
  <c r="CR1880" i="1"/>
  <c r="CQ1880" i="1"/>
  <c r="CP1880" i="1"/>
  <c r="CO1880" i="1"/>
  <c r="CN1880" i="1"/>
  <c r="CM1880" i="1"/>
  <c r="CL1880" i="1"/>
  <c r="CK1880" i="1"/>
  <c r="CJ1880" i="1"/>
  <c r="CI1880" i="1"/>
  <c r="CH1880" i="1"/>
  <c r="CG1880" i="1"/>
  <c r="CF1880" i="1"/>
  <c r="CE1880" i="1"/>
  <c r="CD1880" i="1"/>
  <c r="U1880" i="1"/>
  <c r="CV253" i="1"/>
  <c r="CU253" i="1"/>
  <c r="CT253" i="1"/>
  <c r="CS253" i="1"/>
  <c r="CR253" i="1"/>
  <c r="CQ253" i="1"/>
  <c r="CP253" i="1"/>
  <c r="CO253" i="1"/>
  <c r="CN253" i="1"/>
  <c r="CM253" i="1"/>
  <c r="CL253" i="1"/>
  <c r="CK253" i="1"/>
  <c r="CJ253" i="1"/>
  <c r="CI253" i="1"/>
  <c r="CH253" i="1"/>
  <c r="CG253" i="1"/>
  <c r="CF253" i="1"/>
  <c r="CE253" i="1"/>
  <c r="CD253" i="1"/>
  <c r="U253" i="1"/>
  <c r="CV3716" i="1"/>
  <c r="CU3716" i="1"/>
  <c r="CT3716" i="1"/>
  <c r="CS3716" i="1"/>
  <c r="CR3716" i="1"/>
  <c r="CQ3716" i="1"/>
  <c r="CP3716" i="1"/>
  <c r="CO3716" i="1"/>
  <c r="CN3716" i="1"/>
  <c r="CM3716" i="1"/>
  <c r="CL3716" i="1"/>
  <c r="CK3716" i="1"/>
  <c r="CJ3716" i="1"/>
  <c r="CI3716" i="1"/>
  <c r="CH3716" i="1"/>
  <c r="CG3716" i="1"/>
  <c r="CF3716" i="1"/>
  <c r="CE3716" i="1"/>
  <c r="CD3716" i="1"/>
  <c r="U3716" i="1"/>
  <c r="CV3708" i="1"/>
  <c r="CU3708" i="1"/>
  <c r="CT3708" i="1"/>
  <c r="CS3708" i="1"/>
  <c r="CR3708" i="1"/>
  <c r="CQ3708" i="1"/>
  <c r="CP3708" i="1"/>
  <c r="CO3708" i="1"/>
  <c r="CN3708" i="1"/>
  <c r="CM3708" i="1"/>
  <c r="CL3708" i="1"/>
  <c r="CK3708" i="1"/>
  <c r="CJ3708" i="1"/>
  <c r="CI3708" i="1"/>
  <c r="CH3708" i="1"/>
  <c r="CG3708" i="1"/>
  <c r="CF3708" i="1"/>
  <c r="CE3708" i="1"/>
  <c r="CD3708" i="1"/>
  <c r="U3708" i="1"/>
  <c r="CV3701" i="1"/>
  <c r="CU3701" i="1"/>
  <c r="CT3701" i="1"/>
  <c r="CS3701" i="1"/>
  <c r="CR3701" i="1"/>
  <c r="CQ3701" i="1"/>
  <c r="CP3701" i="1"/>
  <c r="CO3701" i="1"/>
  <c r="CN3701" i="1"/>
  <c r="CM3701" i="1"/>
  <c r="CL3701" i="1"/>
  <c r="CK3701" i="1"/>
  <c r="CJ3701" i="1"/>
  <c r="CI3701" i="1"/>
  <c r="CH3701" i="1"/>
  <c r="CG3701" i="1"/>
  <c r="CF3701" i="1"/>
  <c r="CE3701" i="1"/>
  <c r="CD3701" i="1"/>
  <c r="U3701" i="1"/>
  <c r="CV3699" i="1"/>
  <c r="CU3699" i="1"/>
  <c r="CT3699" i="1"/>
  <c r="CS3699" i="1"/>
  <c r="CR3699" i="1"/>
  <c r="CQ3699" i="1"/>
  <c r="CP3699" i="1"/>
  <c r="CO3699" i="1"/>
  <c r="CN3699" i="1"/>
  <c r="CM3699" i="1"/>
  <c r="CL3699" i="1"/>
  <c r="CK3699" i="1"/>
  <c r="CJ3699" i="1"/>
  <c r="CI3699" i="1"/>
  <c r="CH3699" i="1"/>
  <c r="CG3699" i="1"/>
  <c r="CF3699" i="1"/>
  <c r="CE3699" i="1"/>
  <c r="CD3699" i="1"/>
  <c r="U3699" i="1"/>
  <c r="CV3696" i="1"/>
  <c r="CU3696" i="1"/>
  <c r="CT3696" i="1"/>
  <c r="CS3696" i="1"/>
  <c r="CR3696" i="1"/>
  <c r="CQ3696" i="1"/>
  <c r="CP3696" i="1"/>
  <c r="CO3696" i="1"/>
  <c r="CN3696" i="1"/>
  <c r="CM3696" i="1"/>
  <c r="CL3696" i="1"/>
  <c r="CK3696" i="1"/>
  <c r="CJ3696" i="1"/>
  <c r="CI3696" i="1"/>
  <c r="CH3696" i="1"/>
  <c r="CG3696" i="1"/>
  <c r="CF3696" i="1"/>
  <c r="CE3696" i="1"/>
  <c r="CD3696" i="1"/>
  <c r="U3696" i="1"/>
  <c r="CV3658" i="1"/>
  <c r="CU3658" i="1"/>
  <c r="CT3658" i="1"/>
  <c r="CS3658" i="1"/>
  <c r="CR3658" i="1"/>
  <c r="CQ3658" i="1"/>
  <c r="CP3658" i="1"/>
  <c r="CO3658" i="1"/>
  <c r="CN3658" i="1"/>
  <c r="CM3658" i="1"/>
  <c r="CL3658" i="1"/>
  <c r="CK3658" i="1"/>
  <c r="CJ3658" i="1"/>
  <c r="CI3658" i="1"/>
  <c r="CH3658" i="1"/>
  <c r="CG3658" i="1"/>
  <c r="CF3658" i="1"/>
  <c r="CE3658" i="1"/>
  <c r="CD3658" i="1"/>
  <c r="U3658" i="1"/>
  <c r="CV3654" i="1"/>
  <c r="CU3654" i="1"/>
  <c r="CT3654" i="1"/>
  <c r="CS3654" i="1"/>
  <c r="CR3654" i="1"/>
  <c r="CQ3654" i="1"/>
  <c r="CP3654" i="1"/>
  <c r="CO3654" i="1"/>
  <c r="CN3654" i="1"/>
  <c r="CM3654" i="1"/>
  <c r="CL3654" i="1"/>
  <c r="CK3654" i="1"/>
  <c r="CJ3654" i="1"/>
  <c r="CI3654" i="1"/>
  <c r="CH3654" i="1"/>
  <c r="CG3654" i="1"/>
  <c r="CF3654" i="1"/>
  <c r="CE3654" i="1"/>
  <c r="CD3654" i="1"/>
  <c r="U3654" i="1"/>
  <c r="CV3653" i="1"/>
  <c r="CU3653" i="1"/>
  <c r="CT3653" i="1"/>
  <c r="CS3653" i="1"/>
  <c r="CR3653" i="1"/>
  <c r="CQ3653" i="1"/>
  <c r="CP3653" i="1"/>
  <c r="CO3653" i="1"/>
  <c r="CN3653" i="1"/>
  <c r="CM3653" i="1"/>
  <c r="CL3653" i="1"/>
  <c r="CK3653" i="1"/>
  <c r="CJ3653" i="1"/>
  <c r="CI3653" i="1"/>
  <c r="CH3653" i="1"/>
  <c r="CG3653" i="1"/>
  <c r="CF3653" i="1"/>
  <c r="CE3653" i="1"/>
  <c r="CD3653" i="1"/>
  <c r="U3653" i="1"/>
  <c r="CV3378" i="1"/>
  <c r="CU3378" i="1"/>
  <c r="CT3378" i="1"/>
  <c r="CS3378" i="1"/>
  <c r="CR3378" i="1"/>
  <c r="CQ3378" i="1"/>
  <c r="CP3378" i="1"/>
  <c r="CO3378" i="1"/>
  <c r="CN3378" i="1"/>
  <c r="CM3378" i="1"/>
  <c r="CL3378" i="1"/>
  <c r="CK3378" i="1"/>
  <c r="CJ3378" i="1"/>
  <c r="CI3378" i="1"/>
  <c r="CH3378" i="1"/>
  <c r="CG3378" i="1"/>
  <c r="CF3378" i="1"/>
  <c r="CE3378" i="1"/>
  <c r="CD3378" i="1"/>
  <c r="U3378" i="1"/>
  <c r="CV3068" i="1"/>
  <c r="CU3068" i="1"/>
  <c r="CT3068" i="1"/>
  <c r="CS3068" i="1"/>
  <c r="CR3068" i="1"/>
  <c r="CQ3068" i="1"/>
  <c r="CP3068" i="1"/>
  <c r="CO3068" i="1"/>
  <c r="CN3068" i="1"/>
  <c r="CM3068" i="1"/>
  <c r="CL3068" i="1"/>
  <c r="CK3068" i="1"/>
  <c r="CJ3068" i="1"/>
  <c r="CI3068" i="1"/>
  <c r="CH3068" i="1"/>
  <c r="CG3068" i="1"/>
  <c r="CF3068" i="1"/>
  <c r="CE3068" i="1"/>
  <c r="CD3068" i="1"/>
  <c r="U3068" i="1"/>
  <c r="CV2931" i="1"/>
  <c r="CU2931" i="1"/>
  <c r="CT2931" i="1"/>
  <c r="CS2931" i="1"/>
  <c r="CR2931" i="1"/>
  <c r="CQ2931" i="1"/>
  <c r="CP2931" i="1"/>
  <c r="CO2931" i="1"/>
  <c r="CN2931" i="1"/>
  <c r="CM2931" i="1"/>
  <c r="CL2931" i="1"/>
  <c r="CK2931" i="1"/>
  <c r="CJ2931" i="1"/>
  <c r="CI2931" i="1"/>
  <c r="CH2931" i="1"/>
  <c r="CG2931" i="1"/>
  <c r="CF2931" i="1"/>
  <c r="CE2931" i="1"/>
  <c r="CD2931" i="1"/>
  <c r="U2931" i="1"/>
  <c r="CV2922" i="1"/>
  <c r="CU2922" i="1"/>
  <c r="CT2922" i="1"/>
  <c r="CS2922" i="1"/>
  <c r="CR2922" i="1"/>
  <c r="CQ2922" i="1"/>
  <c r="CP2922" i="1"/>
  <c r="CO2922" i="1"/>
  <c r="CN2922" i="1"/>
  <c r="CM2922" i="1"/>
  <c r="CL2922" i="1"/>
  <c r="CK2922" i="1"/>
  <c r="CJ2922" i="1"/>
  <c r="CI2922" i="1"/>
  <c r="CH2922" i="1"/>
  <c r="CG2922" i="1"/>
  <c r="CF2922" i="1"/>
  <c r="CE2922" i="1"/>
  <c r="CD2922" i="1"/>
  <c r="U2922" i="1"/>
  <c r="CV2164" i="1"/>
  <c r="CU2164" i="1"/>
  <c r="CT2164" i="1"/>
  <c r="CS2164" i="1"/>
  <c r="CR2164" i="1"/>
  <c r="CQ2164" i="1"/>
  <c r="CP2164" i="1"/>
  <c r="CO2164" i="1"/>
  <c r="CN2164" i="1"/>
  <c r="CM2164" i="1"/>
  <c r="CL2164" i="1"/>
  <c r="CK2164" i="1"/>
  <c r="CJ2164" i="1"/>
  <c r="CI2164" i="1"/>
  <c r="CH2164" i="1"/>
  <c r="CG2164" i="1"/>
  <c r="CF2164" i="1"/>
  <c r="CE2164" i="1"/>
  <c r="CD2164" i="1"/>
  <c r="U2164" i="1"/>
  <c r="CV2020" i="1"/>
  <c r="CU2020" i="1"/>
  <c r="CT2020" i="1"/>
  <c r="CS2020" i="1"/>
  <c r="CR2020" i="1"/>
  <c r="CQ2020" i="1"/>
  <c r="CP2020" i="1"/>
  <c r="CO2020" i="1"/>
  <c r="CN2020" i="1"/>
  <c r="CM2020" i="1"/>
  <c r="CL2020" i="1"/>
  <c r="CK2020" i="1"/>
  <c r="CJ2020" i="1"/>
  <c r="CI2020" i="1"/>
  <c r="CH2020" i="1"/>
  <c r="CG2020" i="1"/>
  <c r="CF2020" i="1"/>
  <c r="CE2020" i="1"/>
  <c r="CD2020" i="1"/>
  <c r="U2020" i="1"/>
  <c r="CV183" i="1"/>
  <c r="CU183" i="1"/>
  <c r="CT183" i="1"/>
  <c r="CS183" i="1"/>
  <c r="CR183" i="1"/>
  <c r="CQ183" i="1"/>
  <c r="CP183" i="1"/>
  <c r="CO183" i="1"/>
  <c r="CN183" i="1"/>
  <c r="CM183" i="1"/>
  <c r="CL183" i="1"/>
  <c r="CK183" i="1"/>
  <c r="CJ183" i="1"/>
  <c r="CI183" i="1"/>
  <c r="CH183" i="1"/>
  <c r="CG183" i="1"/>
  <c r="CF183" i="1"/>
  <c r="CE183" i="1"/>
  <c r="CD183" i="1"/>
  <c r="U183" i="1"/>
  <c r="CV3721" i="1"/>
  <c r="CU3721" i="1"/>
  <c r="CT3721" i="1"/>
  <c r="CS3721" i="1"/>
  <c r="CR3721" i="1"/>
  <c r="CQ3721" i="1"/>
  <c r="CP3721" i="1"/>
  <c r="CO3721" i="1"/>
  <c r="CN3721" i="1"/>
  <c r="CM3721" i="1"/>
  <c r="CL3721" i="1"/>
  <c r="CK3721" i="1"/>
  <c r="CJ3721" i="1"/>
  <c r="CI3721" i="1"/>
  <c r="CH3721" i="1"/>
  <c r="CG3721" i="1"/>
  <c r="CF3721" i="1"/>
  <c r="CV3719" i="1"/>
  <c r="CU3719" i="1"/>
  <c r="CT3719" i="1"/>
  <c r="CS3719" i="1"/>
  <c r="CR3719" i="1"/>
  <c r="CQ3719" i="1"/>
  <c r="CP3719" i="1"/>
  <c r="CO3719" i="1"/>
  <c r="CN3719" i="1"/>
  <c r="CM3719" i="1"/>
  <c r="CL3719" i="1"/>
  <c r="CK3719" i="1"/>
  <c r="CJ3719" i="1"/>
  <c r="CI3719" i="1"/>
  <c r="CH3719" i="1"/>
  <c r="CG3719" i="1"/>
  <c r="CF3719" i="1"/>
  <c r="CV3671" i="1"/>
  <c r="CU3671" i="1"/>
  <c r="CT3671" i="1"/>
  <c r="CS3671" i="1"/>
  <c r="CR3671" i="1"/>
  <c r="CQ3671" i="1"/>
  <c r="CP3671" i="1"/>
  <c r="CO3671" i="1"/>
  <c r="CN3671" i="1"/>
  <c r="CM3671" i="1"/>
  <c r="CL3671" i="1"/>
  <c r="CK3671" i="1"/>
  <c r="CJ3671" i="1"/>
  <c r="CI3671" i="1"/>
  <c r="CH3671" i="1"/>
  <c r="CG3671" i="1"/>
  <c r="CF3671" i="1"/>
  <c r="CV3582" i="1"/>
  <c r="CU3582" i="1"/>
  <c r="CT3582" i="1"/>
  <c r="CS3582" i="1"/>
  <c r="CR3582" i="1"/>
  <c r="CQ3582" i="1"/>
  <c r="CP3582" i="1"/>
  <c r="CO3582" i="1"/>
  <c r="CN3582" i="1"/>
  <c r="CM3582" i="1"/>
  <c r="CL3582" i="1"/>
  <c r="CK3582" i="1"/>
  <c r="CJ3582" i="1"/>
  <c r="CI3582" i="1"/>
  <c r="CH3582" i="1"/>
  <c r="CG3582" i="1"/>
  <c r="CF3582" i="1"/>
  <c r="CV3480" i="1"/>
  <c r="CU3480" i="1"/>
  <c r="CT3480" i="1"/>
  <c r="CS3480" i="1"/>
  <c r="CR3480" i="1"/>
  <c r="CQ3480" i="1"/>
  <c r="CP3480" i="1"/>
  <c r="CO3480" i="1"/>
  <c r="CN3480" i="1"/>
  <c r="CM3480" i="1"/>
  <c r="CL3480" i="1"/>
  <c r="CK3480" i="1"/>
  <c r="CJ3480" i="1"/>
  <c r="CI3480" i="1"/>
  <c r="CH3480" i="1"/>
  <c r="CG3480" i="1"/>
  <c r="CF3480" i="1"/>
  <c r="CV3299" i="1"/>
  <c r="CU3299" i="1"/>
  <c r="CT3299" i="1"/>
  <c r="CS3299" i="1"/>
  <c r="CR3299" i="1"/>
  <c r="CQ3299" i="1"/>
  <c r="CP3299" i="1"/>
  <c r="CO3299" i="1"/>
  <c r="CN3299" i="1"/>
  <c r="CM3299" i="1"/>
  <c r="CL3299" i="1"/>
  <c r="CK3299" i="1"/>
  <c r="CJ3299" i="1"/>
  <c r="CI3299" i="1"/>
  <c r="CH3299" i="1"/>
  <c r="CG3299" i="1"/>
  <c r="CF3299" i="1"/>
  <c r="CV3103" i="1"/>
  <c r="CU3103" i="1"/>
  <c r="CT3103" i="1"/>
  <c r="CS3103" i="1"/>
  <c r="CR3103" i="1"/>
  <c r="CQ3103" i="1"/>
  <c r="CP3103" i="1"/>
  <c r="CO3103" i="1"/>
  <c r="CN3103" i="1"/>
  <c r="CM3103" i="1"/>
  <c r="CL3103" i="1"/>
  <c r="CK3103" i="1"/>
  <c r="CJ3103" i="1"/>
  <c r="CI3103" i="1"/>
  <c r="CH3103" i="1"/>
  <c r="CG3103" i="1"/>
  <c r="CF3103" i="1"/>
  <c r="CV1928" i="1"/>
  <c r="CU1928" i="1"/>
  <c r="CT1928" i="1"/>
  <c r="CS1928" i="1"/>
  <c r="CR1928" i="1"/>
  <c r="CQ1928" i="1"/>
  <c r="CP1928" i="1"/>
  <c r="CO1928" i="1"/>
  <c r="CN1928" i="1"/>
  <c r="CM1928" i="1"/>
  <c r="CL1928" i="1"/>
  <c r="CK1928" i="1"/>
  <c r="CJ1928" i="1"/>
  <c r="CI1928" i="1"/>
  <c r="CH1928" i="1"/>
  <c r="CG1928" i="1"/>
  <c r="CF1928" i="1"/>
  <c r="CV3715" i="1"/>
  <c r="CU3715" i="1"/>
  <c r="CT3715" i="1"/>
  <c r="CS3715" i="1"/>
  <c r="CR3715" i="1"/>
  <c r="CQ3715" i="1"/>
  <c r="CP3715" i="1"/>
  <c r="CO3715" i="1"/>
  <c r="CN3715" i="1"/>
  <c r="CM3715" i="1"/>
  <c r="CL3715" i="1"/>
  <c r="CK3715" i="1"/>
  <c r="CJ3715" i="1"/>
  <c r="CI3715" i="1"/>
  <c r="CH3715" i="1"/>
  <c r="CG3715" i="1"/>
  <c r="CF3715" i="1"/>
  <c r="CE3715" i="1"/>
  <c r="CD3715" i="1"/>
  <c r="U3715" i="1"/>
  <c r="CV3710" i="1"/>
  <c r="CU3710" i="1"/>
  <c r="CT3710" i="1"/>
  <c r="CS3710" i="1"/>
  <c r="CR3710" i="1"/>
  <c r="CQ3710" i="1"/>
  <c r="CP3710" i="1"/>
  <c r="CO3710" i="1"/>
  <c r="CN3710" i="1"/>
  <c r="CM3710" i="1"/>
  <c r="CL3710" i="1"/>
  <c r="CK3710" i="1"/>
  <c r="CJ3710" i="1"/>
  <c r="CI3710" i="1"/>
  <c r="CH3710" i="1"/>
  <c r="CG3710" i="1"/>
  <c r="CF3710" i="1"/>
  <c r="CE3710" i="1"/>
  <c r="CD3710" i="1"/>
  <c r="U3710" i="1"/>
  <c r="CV3700" i="1"/>
  <c r="CU3700" i="1"/>
  <c r="CT3700" i="1"/>
  <c r="CS3700" i="1"/>
  <c r="CR3700" i="1"/>
  <c r="CQ3700" i="1"/>
  <c r="CP3700" i="1"/>
  <c r="CO3700" i="1"/>
  <c r="CN3700" i="1"/>
  <c r="CM3700" i="1"/>
  <c r="CL3700" i="1"/>
  <c r="CK3700" i="1"/>
  <c r="CJ3700" i="1"/>
  <c r="CI3700" i="1"/>
  <c r="CH3700" i="1"/>
  <c r="CG3700" i="1"/>
  <c r="CF3700" i="1"/>
  <c r="CE3700" i="1"/>
  <c r="CD3700" i="1"/>
  <c r="U3700" i="1"/>
  <c r="CV3638" i="1"/>
  <c r="CU3638" i="1"/>
  <c r="CT3638" i="1"/>
  <c r="CS3638" i="1"/>
  <c r="CR3638" i="1"/>
  <c r="CQ3638" i="1"/>
  <c r="CP3638" i="1"/>
  <c r="CO3638" i="1"/>
  <c r="CN3638" i="1"/>
  <c r="CM3638" i="1"/>
  <c r="CL3638" i="1"/>
  <c r="CK3638" i="1"/>
  <c r="CJ3638" i="1"/>
  <c r="CI3638" i="1"/>
  <c r="CH3638" i="1"/>
  <c r="CG3638" i="1"/>
  <c r="CF3638" i="1"/>
  <c r="CE3638" i="1"/>
  <c r="CD3638" i="1"/>
  <c r="U3638" i="1"/>
  <c r="CV3615" i="1"/>
  <c r="CU3615" i="1"/>
  <c r="CT3615" i="1"/>
  <c r="CS3615" i="1"/>
  <c r="CR3615" i="1"/>
  <c r="CQ3615" i="1"/>
  <c r="CP3615" i="1"/>
  <c r="CO3615" i="1"/>
  <c r="CN3615" i="1"/>
  <c r="CM3615" i="1"/>
  <c r="CL3615" i="1"/>
  <c r="CK3615" i="1"/>
  <c r="CJ3615" i="1"/>
  <c r="CI3615" i="1"/>
  <c r="CH3615" i="1"/>
  <c r="CG3615" i="1"/>
  <c r="CF3615" i="1"/>
  <c r="CE3615" i="1"/>
  <c r="CD3615" i="1"/>
  <c r="U3615" i="1"/>
  <c r="CV3614" i="1"/>
  <c r="CU3614" i="1"/>
  <c r="CT3614" i="1"/>
  <c r="CS3614" i="1"/>
  <c r="CR3614" i="1"/>
  <c r="CQ3614" i="1"/>
  <c r="CP3614" i="1"/>
  <c r="CO3614" i="1"/>
  <c r="CN3614" i="1"/>
  <c r="CM3614" i="1"/>
  <c r="CL3614" i="1"/>
  <c r="CK3614" i="1"/>
  <c r="CJ3614" i="1"/>
  <c r="CI3614" i="1"/>
  <c r="CH3614" i="1"/>
  <c r="CG3614" i="1"/>
  <c r="CF3614" i="1"/>
  <c r="CE3614" i="1"/>
  <c r="CD3614" i="1"/>
  <c r="U3614" i="1"/>
  <c r="CV3606" i="1"/>
  <c r="CU3606" i="1"/>
  <c r="CT3606" i="1"/>
  <c r="CS3606" i="1"/>
  <c r="CR3606" i="1"/>
  <c r="CQ3606" i="1"/>
  <c r="CP3606" i="1"/>
  <c r="CO3606" i="1"/>
  <c r="CN3606" i="1"/>
  <c r="CM3606" i="1"/>
  <c r="CL3606" i="1"/>
  <c r="CK3606" i="1"/>
  <c r="CJ3606" i="1"/>
  <c r="CI3606" i="1"/>
  <c r="CH3606" i="1"/>
  <c r="CG3606" i="1"/>
  <c r="CF3606" i="1"/>
  <c r="CE3606" i="1"/>
  <c r="CD3606" i="1"/>
  <c r="U3606" i="1"/>
  <c r="CV3031" i="1"/>
  <c r="CU3031" i="1"/>
  <c r="CT3031" i="1"/>
  <c r="CS3031" i="1"/>
  <c r="CR3031" i="1"/>
  <c r="CQ3031" i="1"/>
  <c r="CP3031" i="1"/>
  <c r="CO3031" i="1"/>
  <c r="CN3031" i="1"/>
  <c r="CM3031" i="1"/>
  <c r="CL3031" i="1"/>
  <c r="CK3031" i="1"/>
  <c r="CJ3031" i="1"/>
  <c r="CI3031" i="1"/>
  <c r="CH3031" i="1"/>
  <c r="CG3031" i="1"/>
  <c r="CF3031" i="1"/>
  <c r="CE3031" i="1"/>
  <c r="CD3031" i="1"/>
  <c r="U3031" i="1"/>
  <c r="CV3021" i="1"/>
  <c r="CU3021" i="1"/>
  <c r="CT3021" i="1"/>
  <c r="CS3021" i="1"/>
  <c r="CR3021" i="1"/>
  <c r="CQ3021" i="1"/>
  <c r="CP3021" i="1"/>
  <c r="CO3021" i="1"/>
  <c r="CN3021" i="1"/>
  <c r="CM3021" i="1"/>
  <c r="CL3021" i="1"/>
  <c r="CK3021" i="1"/>
  <c r="CJ3021" i="1"/>
  <c r="CI3021" i="1"/>
  <c r="CH3021" i="1"/>
  <c r="CG3021" i="1"/>
  <c r="CF3021" i="1"/>
  <c r="CE3021" i="1"/>
  <c r="CD3021" i="1"/>
  <c r="U3021" i="1"/>
  <c r="CV2956" i="1"/>
  <c r="CU2956" i="1"/>
  <c r="CT2956" i="1"/>
  <c r="CS2956" i="1"/>
  <c r="CR2956" i="1"/>
  <c r="CQ2956" i="1"/>
  <c r="CP2956" i="1"/>
  <c r="CO2956" i="1"/>
  <c r="CN2956" i="1"/>
  <c r="CM2956" i="1"/>
  <c r="CL2956" i="1"/>
  <c r="CK2956" i="1"/>
  <c r="CJ2956" i="1"/>
  <c r="CI2956" i="1"/>
  <c r="CH2956" i="1"/>
  <c r="CG2956" i="1"/>
  <c r="CF2956" i="1"/>
  <c r="CE2956" i="1"/>
  <c r="CD2956" i="1"/>
  <c r="U2956" i="1"/>
  <c r="CV2644" i="1"/>
  <c r="CU2644" i="1"/>
  <c r="CT2644" i="1"/>
  <c r="CS2644" i="1"/>
  <c r="CR2644" i="1"/>
  <c r="CQ2644" i="1"/>
  <c r="CP2644" i="1"/>
  <c r="CO2644" i="1"/>
  <c r="CN2644" i="1"/>
  <c r="CM2644" i="1"/>
  <c r="CL2644" i="1"/>
  <c r="CK2644" i="1"/>
  <c r="CJ2644" i="1"/>
  <c r="CI2644" i="1"/>
  <c r="CH2644" i="1"/>
  <c r="CG2644" i="1"/>
  <c r="CF2644" i="1"/>
  <c r="CE2644" i="1"/>
  <c r="CD2644" i="1"/>
  <c r="U2644" i="1"/>
  <c r="CV1945" i="1"/>
  <c r="CU1945" i="1"/>
  <c r="CT1945" i="1"/>
  <c r="CS1945" i="1"/>
  <c r="CR1945" i="1"/>
  <c r="CQ1945" i="1"/>
  <c r="CP1945" i="1"/>
  <c r="CO1945" i="1"/>
  <c r="CN1945" i="1"/>
  <c r="CM1945" i="1"/>
  <c r="CL1945" i="1"/>
  <c r="CK1945" i="1"/>
  <c r="CJ1945" i="1"/>
  <c r="CI1945" i="1"/>
  <c r="CH1945" i="1"/>
  <c r="CG1945" i="1"/>
  <c r="CF1945" i="1"/>
  <c r="CE1945" i="1"/>
  <c r="CD1945" i="1"/>
  <c r="U1945" i="1"/>
  <c r="CV3698" i="1"/>
  <c r="CU3698" i="1"/>
  <c r="CT3698" i="1"/>
  <c r="CS3698" i="1"/>
  <c r="CR3698" i="1"/>
  <c r="CQ3698" i="1"/>
  <c r="CP3698" i="1"/>
  <c r="CO3698" i="1"/>
  <c r="CN3698" i="1"/>
  <c r="CM3698" i="1"/>
  <c r="CL3698" i="1"/>
  <c r="CK3698" i="1"/>
  <c r="CJ3698" i="1"/>
  <c r="CI3698" i="1"/>
  <c r="CH3698" i="1"/>
  <c r="CG3698" i="1"/>
  <c r="CF3698" i="1"/>
  <c r="CE3698" i="1"/>
  <c r="CD3698" i="1"/>
  <c r="U3698" i="1"/>
  <c r="CV3692" i="1"/>
  <c r="CU3692" i="1"/>
  <c r="CT3692" i="1"/>
  <c r="CS3692" i="1"/>
  <c r="CR3692" i="1"/>
  <c r="CQ3692" i="1"/>
  <c r="CP3692" i="1"/>
  <c r="CO3692" i="1"/>
  <c r="CN3692" i="1"/>
  <c r="CM3692" i="1"/>
  <c r="CL3692" i="1"/>
  <c r="CK3692" i="1"/>
  <c r="CJ3692" i="1"/>
  <c r="CI3692" i="1"/>
  <c r="CH3692" i="1"/>
  <c r="CG3692" i="1"/>
  <c r="CF3692" i="1"/>
  <c r="CE3692" i="1"/>
  <c r="CD3692" i="1"/>
  <c r="U3692" i="1"/>
  <c r="CV3591" i="1"/>
  <c r="CU3591" i="1"/>
  <c r="CT3591" i="1"/>
  <c r="CS3591" i="1"/>
  <c r="CR3591" i="1"/>
  <c r="CQ3591" i="1"/>
  <c r="CP3591" i="1"/>
  <c r="CO3591" i="1"/>
  <c r="CN3591" i="1"/>
  <c r="CM3591" i="1"/>
  <c r="CL3591" i="1"/>
  <c r="CK3591" i="1"/>
  <c r="CJ3591" i="1"/>
  <c r="CI3591" i="1"/>
  <c r="CH3591" i="1"/>
  <c r="CG3591" i="1"/>
  <c r="CF3591" i="1"/>
  <c r="CE3591" i="1"/>
  <c r="CD3591" i="1"/>
  <c r="U3591" i="1"/>
  <c r="CV3588" i="1"/>
  <c r="CU3588" i="1"/>
  <c r="CT3588" i="1"/>
  <c r="CS3588" i="1"/>
  <c r="CR3588" i="1"/>
  <c r="CQ3588" i="1"/>
  <c r="CP3588" i="1"/>
  <c r="CO3588" i="1"/>
  <c r="CN3588" i="1"/>
  <c r="CM3588" i="1"/>
  <c r="CL3588" i="1"/>
  <c r="CK3588" i="1"/>
  <c r="CJ3588" i="1"/>
  <c r="CI3588" i="1"/>
  <c r="CH3588" i="1"/>
  <c r="CG3588" i="1"/>
  <c r="CF3588" i="1"/>
  <c r="CE3588" i="1"/>
  <c r="CD3588" i="1"/>
  <c r="U3588" i="1"/>
  <c r="CV3581" i="1"/>
  <c r="CU3581" i="1"/>
  <c r="CT3581" i="1"/>
  <c r="CS3581" i="1"/>
  <c r="CR3581" i="1"/>
  <c r="CQ3581" i="1"/>
  <c r="CP3581" i="1"/>
  <c r="CO3581" i="1"/>
  <c r="CN3581" i="1"/>
  <c r="CM3581" i="1"/>
  <c r="CL3581" i="1"/>
  <c r="CK3581" i="1"/>
  <c r="CJ3581" i="1"/>
  <c r="CI3581" i="1"/>
  <c r="CH3581" i="1"/>
  <c r="CG3581" i="1"/>
  <c r="CF3581" i="1"/>
  <c r="CE3581" i="1"/>
  <c r="CD3581" i="1"/>
  <c r="U3581" i="1"/>
  <c r="CV3580" i="1"/>
  <c r="CU3580" i="1"/>
  <c r="CT3580" i="1"/>
  <c r="CS3580" i="1"/>
  <c r="CR3580" i="1"/>
  <c r="CQ3580" i="1"/>
  <c r="CP3580" i="1"/>
  <c r="CO3580" i="1"/>
  <c r="CN3580" i="1"/>
  <c r="CM3580" i="1"/>
  <c r="CL3580" i="1"/>
  <c r="CK3580" i="1"/>
  <c r="CJ3580" i="1"/>
  <c r="CI3580" i="1"/>
  <c r="CH3580" i="1"/>
  <c r="CG3580" i="1"/>
  <c r="CF3580" i="1"/>
  <c r="CE3580" i="1"/>
  <c r="CD3580" i="1"/>
  <c r="U3580" i="1"/>
  <c r="CV3578" i="1"/>
  <c r="CU3578" i="1"/>
  <c r="CT3578" i="1"/>
  <c r="CS3578" i="1"/>
  <c r="CR3578" i="1"/>
  <c r="CQ3578" i="1"/>
  <c r="CP3578" i="1"/>
  <c r="CO3578" i="1"/>
  <c r="CN3578" i="1"/>
  <c r="CM3578" i="1"/>
  <c r="CL3578" i="1"/>
  <c r="CK3578" i="1"/>
  <c r="CJ3578" i="1"/>
  <c r="CI3578" i="1"/>
  <c r="CH3578" i="1"/>
  <c r="CG3578" i="1"/>
  <c r="CF3578" i="1"/>
  <c r="CE3578" i="1"/>
  <c r="CD3578" i="1"/>
  <c r="U3578" i="1"/>
  <c r="CV3562" i="1"/>
  <c r="CU3562" i="1"/>
  <c r="CT3562" i="1"/>
  <c r="CS3562" i="1"/>
  <c r="CR3562" i="1"/>
  <c r="CQ3562" i="1"/>
  <c r="CP3562" i="1"/>
  <c r="CO3562" i="1"/>
  <c r="CN3562" i="1"/>
  <c r="CM3562" i="1"/>
  <c r="CL3562" i="1"/>
  <c r="CK3562" i="1"/>
  <c r="CJ3562" i="1"/>
  <c r="CI3562" i="1"/>
  <c r="CH3562" i="1"/>
  <c r="CG3562" i="1"/>
  <c r="CF3562" i="1"/>
  <c r="CE3562" i="1"/>
  <c r="CD3562" i="1"/>
  <c r="U3562" i="1"/>
  <c r="CV3509" i="1"/>
  <c r="CU3509" i="1"/>
  <c r="CT3509" i="1"/>
  <c r="CS3509" i="1"/>
  <c r="CR3509" i="1"/>
  <c r="CQ3509" i="1"/>
  <c r="CP3509" i="1"/>
  <c r="CO3509" i="1"/>
  <c r="CN3509" i="1"/>
  <c r="CM3509" i="1"/>
  <c r="CL3509" i="1"/>
  <c r="CK3509" i="1"/>
  <c r="CJ3509" i="1"/>
  <c r="CI3509" i="1"/>
  <c r="CH3509" i="1"/>
  <c r="CG3509" i="1"/>
  <c r="CF3509" i="1"/>
  <c r="CE3509" i="1"/>
  <c r="CD3509" i="1"/>
  <c r="U3509" i="1"/>
  <c r="CV3306" i="1"/>
  <c r="CU3306" i="1"/>
  <c r="CT3306" i="1"/>
  <c r="CS3306" i="1"/>
  <c r="CR3306" i="1"/>
  <c r="CQ3306" i="1"/>
  <c r="CP3306" i="1"/>
  <c r="CO3306" i="1"/>
  <c r="CN3306" i="1"/>
  <c r="CM3306" i="1"/>
  <c r="CL3306" i="1"/>
  <c r="CK3306" i="1"/>
  <c r="CJ3306" i="1"/>
  <c r="CI3306" i="1"/>
  <c r="CH3306" i="1"/>
  <c r="CG3306" i="1"/>
  <c r="CF3306" i="1"/>
  <c r="CE3306" i="1"/>
  <c r="CD3306" i="1"/>
  <c r="U3306" i="1"/>
  <c r="CV3191" i="1"/>
  <c r="CU3191" i="1"/>
  <c r="CT3191" i="1"/>
  <c r="CS3191" i="1"/>
  <c r="CR3191" i="1"/>
  <c r="CQ3191" i="1"/>
  <c r="CP3191" i="1"/>
  <c r="CO3191" i="1"/>
  <c r="CN3191" i="1"/>
  <c r="CM3191" i="1"/>
  <c r="CL3191" i="1"/>
  <c r="CK3191" i="1"/>
  <c r="CJ3191" i="1"/>
  <c r="CI3191" i="1"/>
  <c r="CH3191" i="1"/>
  <c r="CG3191" i="1"/>
  <c r="CF3191" i="1"/>
  <c r="CE3191" i="1"/>
  <c r="CD3191" i="1"/>
  <c r="U3191" i="1"/>
  <c r="CV3015" i="1"/>
  <c r="CU3015" i="1"/>
  <c r="CT3015" i="1"/>
  <c r="CS3015" i="1"/>
  <c r="CR3015" i="1"/>
  <c r="CQ3015" i="1"/>
  <c r="CP3015" i="1"/>
  <c r="CO3015" i="1"/>
  <c r="CN3015" i="1"/>
  <c r="CM3015" i="1"/>
  <c r="CL3015" i="1"/>
  <c r="CK3015" i="1"/>
  <c r="CJ3015" i="1"/>
  <c r="CI3015" i="1"/>
  <c r="CH3015" i="1"/>
  <c r="CG3015" i="1"/>
  <c r="CF3015" i="1"/>
  <c r="CE3015" i="1"/>
  <c r="CD3015" i="1"/>
  <c r="U3015" i="1"/>
  <c r="CV1962" i="1"/>
  <c r="CU1962" i="1"/>
  <c r="CT1962" i="1"/>
  <c r="CS1962" i="1"/>
  <c r="CR1962" i="1"/>
  <c r="CQ1962" i="1"/>
  <c r="CP1962" i="1"/>
  <c r="CO1962" i="1"/>
  <c r="CN1962" i="1"/>
  <c r="CM1962" i="1"/>
  <c r="CL1962" i="1"/>
  <c r="CK1962" i="1"/>
  <c r="CJ1962" i="1"/>
  <c r="CI1962" i="1"/>
  <c r="CH1962" i="1"/>
  <c r="CG1962" i="1"/>
  <c r="CF1962" i="1"/>
  <c r="CE1962" i="1"/>
  <c r="CD1962" i="1"/>
  <c r="U1962" i="1"/>
  <c r="CV1947" i="1"/>
  <c r="CU1947" i="1"/>
  <c r="CT1947" i="1"/>
  <c r="CS1947" i="1"/>
  <c r="CR1947" i="1"/>
  <c r="CQ1947" i="1"/>
  <c r="CP1947" i="1"/>
  <c r="CO1947" i="1"/>
  <c r="CN1947" i="1"/>
  <c r="CM1947" i="1"/>
  <c r="CL1947" i="1"/>
  <c r="CK1947" i="1"/>
  <c r="CJ1947" i="1"/>
  <c r="CI1947" i="1"/>
  <c r="CH1947" i="1"/>
  <c r="CG1947" i="1"/>
  <c r="CF1947" i="1"/>
  <c r="CE1947" i="1"/>
  <c r="CD1947" i="1"/>
  <c r="U1947" i="1"/>
  <c r="CV1054" i="1"/>
  <c r="CU1054" i="1"/>
  <c r="CT1054" i="1"/>
  <c r="CS1054" i="1"/>
  <c r="CR1054" i="1"/>
  <c r="CQ1054" i="1"/>
  <c r="CP1054" i="1"/>
  <c r="CO1054" i="1"/>
  <c r="CN1054" i="1"/>
  <c r="CM1054" i="1"/>
  <c r="CL1054" i="1"/>
  <c r="CK1054" i="1"/>
  <c r="CJ1054" i="1"/>
  <c r="CI1054" i="1"/>
  <c r="CH1054" i="1"/>
  <c r="CG1054" i="1"/>
  <c r="CF1054" i="1"/>
  <c r="CE1054" i="1"/>
  <c r="CD1054" i="1"/>
  <c r="U1054" i="1"/>
  <c r="CV827" i="1"/>
  <c r="CU827" i="1"/>
  <c r="CT827" i="1"/>
  <c r="CS827" i="1"/>
  <c r="CR827" i="1"/>
  <c r="CQ827" i="1"/>
  <c r="CP827" i="1"/>
  <c r="CO827" i="1"/>
  <c r="CN827" i="1"/>
  <c r="CM827" i="1"/>
  <c r="CL827" i="1"/>
  <c r="CK827" i="1"/>
  <c r="CJ827" i="1"/>
  <c r="CI827" i="1"/>
  <c r="CH827" i="1"/>
  <c r="CG827" i="1"/>
  <c r="CF827" i="1"/>
  <c r="CE827" i="1"/>
  <c r="CD827" i="1"/>
  <c r="U827" i="1"/>
  <c r="CV814" i="1"/>
  <c r="CU814" i="1"/>
  <c r="CT814" i="1"/>
  <c r="CS814" i="1"/>
  <c r="CR814" i="1"/>
  <c r="CQ814" i="1"/>
  <c r="CP814" i="1"/>
  <c r="CO814" i="1"/>
  <c r="CN814" i="1"/>
  <c r="CM814" i="1"/>
  <c r="CL814" i="1"/>
  <c r="CK814" i="1"/>
  <c r="CJ814" i="1"/>
  <c r="CI814" i="1"/>
  <c r="CH814" i="1"/>
  <c r="CG814" i="1"/>
  <c r="CF814" i="1"/>
  <c r="CE814" i="1"/>
  <c r="CD814" i="1"/>
  <c r="U814" i="1"/>
  <c r="CV3709" i="1"/>
  <c r="CU3709" i="1"/>
  <c r="CT3709" i="1"/>
  <c r="CS3709" i="1"/>
  <c r="CR3709" i="1"/>
  <c r="CQ3709" i="1"/>
  <c r="CP3709" i="1"/>
  <c r="CO3709" i="1"/>
  <c r="CN3709" i="1"/>
  <c r="CM3709" i="1"/>
  <c r="CL3709" i="1"/>
  <c r="CK3709" i="1"/>
  <c r="CJ3709" i="1"/>
  <c r="CI3709" i="1"/>
  <c r="CH3709" i="1"/>
  <c r="CG3709" i="1"/>
  <c r="CF3709" i="1"/>
  <c r="CE3709" i="1"/>
  <c r="CD3709" i="1"/>
  <c r="U3709" i="1"/>
  <c r="CV3704" i="1"/>
  <c r="CU3704" i="1"/>
  <c r="CT3704" i="1"/>
  <c r="CS3704" i="1"/>
  <c r="CR3704" i="1"/>
  <c r="CQ3704" i="1"/>
  <c r="CP3704" i="1"/>
  <c r="CO3704" i="1"/>
  <c r="CN3704" i="1"/>
  <c r="CM3704" i="1"/>
  <c r="CL3704" i="1"/>
  <c r="CK3704" i="1"/>
  <c r="CJ3704" i="1"/>
  <c r="CI3704" i="1"/>
  <c r="CH3704" i="1"/>
  <c r="CG3704" i="1"/>
  <c r="CF3704" i="1"/>
  <c r="CE3704" i="1"/>
  <c r="CD3704" i="1"/>
  <c r="U3704" i="1"/>
  <c r="CV3703" i="1"/>
  <c r="CU3703" i="1"/>
  <c r="CT3703" i="1"/>
  <c r="CS3703" i="1"/>
  <c r="CR3703" i="1"/>
  <c r="CQ3703" i="1"/>
  <c r="CP3703" i="1"/>
  <c r="CO3703" i="1"/>
  <c r="CN3703" i="1"/>
  <c r="CM3703" i="1"/>
  <c r="CL3703" i="1"/>
  <c r="CK3703" i="1"/>
  <c r="CJ3703" i="1"/>
  <c r="CI3703" i="1"/>
  <c r="CH3703" i="1"/>
  <c r="CG3703" i="1"/>
  <c r="CF3703" i="1"/>
  <c r="CE3703" i="1"/>
  <c r="CD3703" i="1"/>
  <c r="U3703" i="1"/>
  <c r="CV3697" i="1"/>
  <c r="CU3697" i="1"/>
  <c r="CT3697" i="1"/>
  <c r="CS3697" i="1"/>
  <c r="CR3697" i="1"/>
  <c r="CQ3697" i="1"/>
  <c r="CP3697" i="1"/>
  <c r="CO3697" i="1"/>
  <c r="CN3697" i="1"/>
  <c r="CM3697" i="1"/>
  <c r="CL3697" i="1"/>
  <c r="CK3697" i="1"/>
  <c r="CJ3697" i="1"/>
  <c r="CI3697" i="1"/>
  <c r="CH3697" i="1"/>
  <c r="CG3697" i="1"/>
  <c r="CF3697" i="1"/>
  <c r="CE3697" i="1"/>
  <c r="CD3697" i="1"/>
  <c r="U3697" i="1"/>
  <c r="CV3625" i="1"/>
  <c r="CU3625" i="1"/>
  <c r="CT3625" i="1"/>
  <c r="CS3625" i="1"/>
  <c r="CR3625" i="1"/>
  <c r="CQ3625" i="1"/>
  <c r="CP3625" i="1"/>
  <c r="CO3625" i="1"/>
  <c r="CN3625" i="1"/>
  <c r="CM3625" i="1"/>
  <c r="CL3625" i="1"/>
  <c r="CK3625" i="1"/>
  <c r="CJ3625" i="1"/>
  <c r="CI3625" i="1"/>
  <c r="CH3625" i="1"/>
  <c r="CG3625" i="1"/>
  <c r="CF3625" i="1"/>
  <c r="CE3625" i="1"/>
  <c r="CD3625" i="1"/>
  <c r="U3625" i="1"/>
  <c r="CV3547" i="1"/>
  <c r="CU3547" i="1"/>
  <c r="CT3547" i="1"/>
  <c r="CS3547" i="1"/>
  <c r="CR3547" i="1"/>
  <c r="CQ3547" i="1"/>
  <c r="CP3547" i="1"/>
  <c r="CO3547" i="1"/>
  <c r="CN3547" i="1"/>
  <c r="CM3547" i="1"/>
  <c r="CL3547" i="1"/>
  <c r="CK3547" i="1"/>
  <c r="CJ3547" i="1"/>
  <c r="CI3547" i="1"/>
  <c r="CH3547" i="1"/>
  <c r="CG3547" i="1"/>
  <c r="CF3547" i="1"/>
  <c r="CE3547" i="1"/>
  <c r="CD3547" i="1"/>
  <c r="U3547" i="1"/>
  <c r="CV3446" i="1"/>
  <c r="CU3446" i="1"/>
  <c r="CT3446" i="1"/>
  <c r="CS3446" i="1"/>
  <c r="CR3446" i="1"/>
  <c r="CQ3446" i="1"/>
  <c r="CP3446" i="1"/>
  <c r="CO3446" i="1"/>
  <c r="CN3446" i="1"/>
  <c r="CM3446" i="1"/>
  <c r="CL3446" i="1"/>
  <c r="CK3446" i="1"/>
  <c r="CJ3446" i="1"/>
  <c r="CI3446" i="1"/>
  <c r="CH3446" i="1"/>
  <c r="CG3446" i="1"/>
  <c r="CF3446" i="1"/>
  <c r="CE3446" i="1"/>
  <c r="CD3446" i="1"/>
  <c r="U3446" i="1"/>
  <c r="CV3421" i="1"/>
  <c r="CU3421" i="1"/>
  <c r="CT3421" i="1"/>
  <c r="CS3421" i="1"/>
  <c r="CR3421" i="1"/>
  <c r="CQ3421" i="1"/>
  <c r="CP3421" i="1"/>
  <c r="CO3421" i="1"/>
  <c r="CN3421" i="1"/>
  <c r="CM3421" i="1"/>
  <c r="CL3421" i="1"/>
  <c r="CK3421" i="1"/>
  <c r="CJ3421" i="1"/>
  <c r="CI3421" i="1"/>
  <c r="CH3421" i="1"/>
  <c r="CG3421" i="1"/>
  <c r="CF3421" i="1"/>
  <c r="CE3421" i="1"/>
  <c r="CD3421" i="1"/>
  <c r="U3421" i="1"/>
  <c r="CV3394" i="1"/>
  <c r="CU3394" i="1"/>
  <c r="CT3394" i="1"/>
  <c r="CS3394" i="1"/>
  <c r="CR3394" i="1"/>
  <c r="CQ3394" i="1"/>
  <c r="CP3394" i="1"/>
  <c r="CO3394" i="1"/>
  <c r="CN3394" i="1"/>
  <c r="CM3394" i="1"/>
  <c r="CL3394" i="1"/>
  <c r="CK3394" i="1"/>
  <c r="CJ3394" i="1"/>
  <c r="CI3394" i="1"/>
  <c r="CH3394" i="1"/>
  <c r="CG3394" i="1"/>
  <c r="CF3394" i="1"/>
  <c r="CE3394" i="1"/>
  <c r="CD3394" i="1"/>
  <c r="U3394" i="1"/>
  <c r="CV3312" i="1"/>
  <c r="CU3312" i="1"/>
  <c r="CT3312" i="1"/>
  <c r="CS3312" i="1"/>
  <c r="CR3312" i="1"/>
  <c r="CQ3312" i="1"/>
  <c r="CP3312" i="1"/>
  <c r="CO3312" i="1"/>
  <c r="CN3312" i="1"/>
  <c r="CM3312" i="1"/>
  <c r="CL3312" i="1"/>
  <c r="CK3312" i="1"/>
  <c r="CJ3312" i="1"/>
  <c r="CI3312" i="1"/>
  <c r="CH3312" i="1"/>
  <c r="CG3312" i="1"/>
  <c r="CF3312" i="1"/>
  <c r="CE3312" i="1"/>
  <c r="CD3312" i="1"/>
  <c r="U3312" i="1"/>
  <c r="CV3189" i="1"/>
  <c r="CU3189" i="1"/>
  <c r="CT3189" i="1"/>
  <c r="CS3189" i="1"/>
  <c r="CR3189" i="1"/>
  <c r="CQ3189" i="1"/>
  <c r="CP3189" i="1"/>
  <c r="CO3189" i="1"/>
  <c r="CN3189" i="1"/>
  <c r="CM3189" i="1"/>
  <c r="CL3189" i="1"/>
  <c r="CK3189" i="1"/>
  <c r="CJ3189" i="1"/>
  <c r="CI3189" i="1"/>
  <c r="CH3189" i="1"/>
  <c r="CG3189" i="1"/>
  <c r="CF3189" i="1"/>
  <c r="CE3189" i="1"/>
  <c r="CD3189" i="1"/>
  <c r="U3189" i="1"/>
  <c r="CV3162" i="1"/>
  <c r="CU3162" i="1"/>
  <c r="CT3162" i="1"/>
  <c r="CS3162" i="1"/>
  <c r="CR3162" i="1"/>
  <c r="CQ3162" i="1"/>
  <c r="CP3162" i="1"/>
  <c r="CO3162" i="1"/>
  <c r="CN3162" i="1"/>
  <c r="CM3162" i="1"/>
  <c r="CL3162" i="1"/>
  <c r="CK3162" i="1"/>
  <c r="CJ3162" i="1"/>
  <c r="CI3162" i="1"/>
  <c r="CH3162" i="1"/>
  <c r="CG3162" i="1"/>
  <c r="CF3162" i="1"/>
  <c r="CE3162" i="1"/>
  <c r="CD3162" i="1"/>
  <c r="U3162" i="1"/>
  <c r="CV3155" i="1"/>
  <c r="CU3155" i="1"/>
  <c r="CT3155" i="1"/>
  <c r="CS3155" i="1"/>
  <c r="CR3155" i="1"/>
  <c r="CQ3155" i="1"/>
  <c r="CP3155" i="1"/>
  <c r="CO3155" i="1"/>
  <c r="CN3155" i="1"/>
  <c r="CM3155" i="1"/>
  <c r="CL3155" i="1"/>
  <c r="CK3155" i="1"/>
  <c r="CJ3155" i="1"/>
  <c r="CI3155" i="1"/>
  <c r="CH3155" i="1"/>
  <c r="CG3155" i="1"/>
  <c r="CF3155" i="1"/>
  <c r="CE3155" i="1"/>
  <c r="CD3155" i="1"/>
  <c r="U3155" i="1"/>
  <c r="CV3135" i="1"/>
  <c r="CU3135" i="1"/>
  <c r="CT3135" i="1"/>
  <c r="CS3135" i="1"/>
  <c r="CR3135" i="1"/>
  <c r="CQ3135" i="1"/>
  <c r="CP3135" i="1"/>
  <c r="CO3135" i="1"/>
  <c r="CN3135" i="1"/>
  <c r="CM3135" i="1"/>
  <c r="CL3135" i="1"/>
  <c r="CK3135" i="1"/>
  <c r="CJ3135" i="1"/>
  <c r="CI3135" i="1"/>
  <c r="CH3135" i="1"/>
  <c r="CG3135" i="1"/>
  <c r="CF3135" i="1"/>
  <c r="CE3135" i="1"/>
  <c r="CD3135" i="1"/>
  <c r="U3135" i="1"/>
  <c r="CV3128" i="1"/>
  <c r="CU3128" i="1"/>
  <c r="CT3128" i="1"/>
  <c r="CS3128" i="1"/>
  <c r="CR3128" i="1"/>
  <c r="CQ3128" i="1"/>
  <c r="CP3128" i="1"/>
  <c r="CO3128" i="1"/>
  <c r="CN3128" i="1"/>
  <c r="CM3128" i="1"/>
  <c r="CL3128" i="1"/>
  <c r="CK3128" i="1"/>
  <c r="CJ3128" i="1"/>
  <c r="CI3128" i="1"/>
  <c r="CH3128" i="1"/>
  <c r="CG3128" i="1"/>
  <c r="CF3128" i="1"/>
  <c r="CE3128" i="1"/>
  <c r="CD3128" i="1"/>
  <c r="U3128" i="1"/>
  <c r="CV2894" i="1"/>
  <c r="CU2894" i="1"/>
  <c r="CT2894" i="1"/>
  <c r="CS2894" i="1"/>
  <c r="CR2894" i="1"/>
  <c r="CQ2894" i="1"/>
  <c r="CP2894" i="1"/>
  <c r="CO2894" i="1"/>
  <c r="CN2894" i="1"/>
  <c r="CM2894" i="1"/>
  <c r="CL2894" i="1"/>
  <c r="CK2894" i="1"/>
  <c r="CJ2894" i="1"/>
  <c r="CI2894" i="1"/>
  <c r="CH2894" i="1"/>
  <c r="CG2894" i="1"/>
  <c r="CF2894" i="1"/>
  <c r="CE2894" i="1"/>
  <c r="CD2894" i="1"/>
  <c r="U2894" i="1"/>
  <c r="CV1756" i="1"/>
  <c r="CU1756" i="1"/>
  <c r="CT1756" i="1"/>
  <c r="CS1756" i="1"/>
  <c r="CR1756" i="1"/>
  <c r="CQ1756" i="1"/>
  <c r="CP1756" i="1"/>
  <c r="CO1756" i="1"/>
  <c r="CN1756" i="1"/>
  <c r="CM1756" i="1"/>
  <c r="CL1756" i="1"/>
  <c r="CK1756" i="1"/>
  <c r="CJ1756" i="1"/>
  <c r="CI1756" i="1"/>
  <c r="CH1756" i="1"/>
  <c r="CG1756" i="1"/>
  <c r="CF1756" i="1"/>
  <c r="CE1756" i="1"/>
  <c r="CD1756" i="1"/>
  <c r="U1756" i="1"/>
  <c r="CV1048" i="1"/>
  <c r="CU1048" i="1"/>
  <c r="CT1048" i="1"/>
  <c r="CS1048" i="1"/>
  <c r="CR1048" i="1"/>
  <c r="CQ1048" i="1"/>
  <c r="CP1048" i="1"/>
  <c r="CO1048" i="1"/>
  <c r="CN1048" i="1"/>
  <c r="CM1048" i="1"/>
  <c r="CL1048" i="1"/>
  <c r="CK1048" i="1"/>
  <c r="CJ1048" i="1"/>
  <c r="CI1048" i="1"/>
  <c r="CH1048" i="1"/>
  <c r="CG1048" i="1"/>
  <c r="CF1048" i="1"/>
  <c r="CE1048" i="1"/>
  <c r="CD1048" i="1"/>
  <c r="U1048" i="1"/>
  <c r="CV677" i="1"/>
  <c r="CU677" i="1"/>
  <c r="CT677" i="1"/>
  <c r="CS677" i="1"/>
  <c r="CR677" i="1"/>
  <c r="CQ677" i="1"/>
  <c r="CP677" i="1"/>
  <c r="CO677" i="1"/>
  <c r="CN677" i="1"/>
  <c r="CM677" i="1"/>
  <c r="CL677" i="1"/>
  <c r="CK677" i="1"/>
  <c r="CJ677" i="1"/>
  <c r="CI677" i="1"/>
  <c r="CH677" i="1"/>
  <c r="CG677" i="1"/>
  <c r="CF677" i="1"/>
  <c r="CE677" i="1"/>
  <c r="CD677" i="1"/>
  <c r="U677" i="1"/>
  <c r="CV3707" i="1"/>
  <c r="CU3707" i="1"/>
  <c r="CT3707" i="1"/>
  <c r="CS3707" i="1"/>
  <c r="CR3707" i="1"/>
  <c r="CQ3707" i="1"/>
  <c r="CP3707" i="1"/>
  <c r="CO3707" i="1"/>
  <c r="CN3707" i="1"/>
  <c r="CM3707" i="1"/>
  <c r="CL3707" i="1"/>
  <c r="CK3707" i="1"/>
  <c r="CJ3707" i="1"/>
  <c r="CI3707" i="1"/>
  <c r="CH3707" i="1"/>
  <c r="CG3707" i="1"/>
  <c r="CF3707" i="1"/>
  <c r="CE3707" i="1"/>
  <c r="CD3707" i="1"/>
  <c r="U3707" i="1"/>
  <c r="CV3568" i="1"/>
  <c r="CU3568" i="1"/>
  <c r="CT3568" i="1"/>
  <c r="CS3568" i="1"/>
  <c r="CR3568" i="1"/>
  <c r="CQ3568" i="1"/>
  <c r="CP3568" i="1"/>
  <c r="CO3568" i="1"/>
  <c r="CN3568" i="1"/>
  <c r="CM3568" i="1"/>
  <c r="CL3568" i="1"/>
  <c r="CK3568" i="1"/>
  <c r="CJ3568" i="1"/>
  <c r="CI3568" i="1"/>
  <c r="CH3568" i="1"/>
  <c r="CG3568" i="1"/>
  <c r="CF3568" i="1"/>
  <c r="CE3568" i="1"/>
  <c r="CD3568" i="1"/>
  <c r="U3568" i="1"/>
  <c r="CV3540" i="1"/>
  <c r="CU3540" i="1"/>
  <c r="CT3540" i="1"/>
  <c r="CS3540" i="1"/>
  <c r="CR3540" i="1"/>
  <c r="CQ3540" i="1"/>
  <c r="CP3540" i="1"/>
  <c r="CO3540" i="1"/>
  <c r="CN3540" i="1"/>
  <c r="CM3540" i="1"/>
  <c r="CL3540" i="1"/>
  <c r="CK3540" i="1"/>
  <c r="CJ3540" i="1"/>
  <c r="CI3540" i="1"/>
  <c r="CH3540" i="1"/>
  <c r="CG3540" i="1"/>
  <c r="CF3540" i="1"/>
  <c r="CE3540" i="1"/>
  <c r="CD3540" i="1"/>
  <c r="U3540" i="1"/>
  <c r="CV3539" i="1"/>
  <c r="CU3539" i="1"/>
  <c r="CT3539" i="1"/>
  <c r="CS3539" i="1"/>
  <c r="CR3539" i="1"/>
  <c r="CQ3539" i="1"/>
  <c r="CP3539" i="1"/>
  <c r="CO3539" i="1"/>
  <c r="CN3539" i="1"/>
  <c r="CM3539" i="1"/>
  <c r="CL3539" i="1"/>
  <c r="CK3539" i="1"/>
  <c r="CJ3539" i="1"/>
  <c r="CI3539" i="1"/>
  <c r="CH3539" i="1"/>
  <c r="CG3539" i="1"/>
  <c r="CF3539" i="1"/>
  <c r="CE3539" i="1"/>
  <c r="CD3539" i="1"/>
  <c r="U3539" i="1"/>
  <c r="CV3534" i="1"/>
  <c r="CU3534" i="1"/>
  <c r="CT3534" i="1"/>
  <c r="CS3534" i="1"/>
  <c r="CR3534" i="1"/>
  <c r="CQ3534" i="1"/>
  <c r="CP3534" i="1"/>
  <c r="CO3534" i="1"/>
  <c r="CN3534" i="1"/>
  <c r="CM3534" i="1"/>
  <c r="CL3534" i="1"/>
  <c r="CK3534" i="1"/>
  <c r="CJ3534" i="1"/>
  <c r="CI3534" i="1"/>
  <c r="CH3534" i="1"/>
  <c r="CG3534" i="1"/>
  <c r="CF3534" i="1"/>
  <c r="CE3534" i="1"/>
  <c r="CD3534" i="1"/>
  <c r="U3534" i="1"/>
  <c r="CV3503" i="1"/>
  <c r="CU3503" i="1"/>
  <c r="CT3503" i="1"/>
  <c r="CS3503" i="1"/>
  <c r="CR3503" i="1"/>
  <c r="CQ3503" i="1"/>
  <c r="CP3503" i="1"/>
  <c r="CO3503" i="1"/>
  <c r="CN3503" i="1"/>
  <c r="CM3503" i="1"/>
  <c r="CL3503" i="1"/>
  <c r="CK3503" i="1"/>
  <c r="CJ3503" i="1"/>
  <c r="CI3503" i="1"/>
  <c r="CH3503" i="1"/>
  <c r="CG3503" i="1"/>
  <c r="CF3503" i="1"/>
  <c r="CE3503" i="1"/>
  <c r="CD3503" i="1"/>
  <c r="U3503" i="1"/>
  <c r="CV3477" i="1"/>
  <c r="CU3477" i="1"/>
  <c r="CT3477" i="1"/>
  <c r="CS3477" i="1"/>
  <c r="CR3477" i="1"/>
  <c r="CQ3477" i="1"/>
  <c r="CP3477" i="1"/>
  <c r="CO3477" i="1"/>
  <c r="CN3477" i="1"/>
  <c r="CM3477" i="1"/>
  <c r="CL3477" i="1"/>
  <c r="CK3477" i="1"/>
  <c r="CJ3477" i="1"/>
  <c r="CI3477" i="1"/>
  <c r="CH3477" i="1"/>
  <c r="CG3477" i="1"/>
  <c r="CF3477" i="1"/>
  <c r="CE3477" i="1"/>
  <c r="CD3477" i="1"/>
  <c r="U3477" i="1"/>
  <c r="CV3305" i="1"/>
  <c r="CU3305" i="1"/>
  <c r="CT3305" i="1"/>
  <c r="CS3305" i="1"/>
  <c r="CR3305" i="1"/>
  <c r="CQ3305" i="1"/>
  <c r="CP3305" i="1"/>
  <c r="CO3305" i="1"/>
  <c r="CN3305" i="1"/>
  <c r="CM3305" i="1"/>
  <c r="CL3305" i="1"/>
  <c r="CK3305" i="1"/>
  <c r="CJ3305" i="1"/>
  <c r="CI3305" i="1"/>
  <c r="CH3305" i="1"/>
  <c r="CG3305" i="1"/>
  <c r="CF3305" i="1"/>
  <c r="CE3305" i="1"/>
  <c r="CD3305" i="1"/>
  <c r="U3305" i="1"/>
  <c r="CV2538" i="1"/>
  <c r="CU2538" i="1"/>
  <c r="CT2538" i="1"/>
  <c r="CS2538" i="1"/>
  <c r="CR2538" i="1"/>
  <c r="CQ2538" i="1"/>
  <c r="CP2538" i="1"/>
  <c r="CO2538" i="1"/>
  <c r="CN2538" i="1"/>
  <c r="CM2538" i="1"/>
  <c r="CL2538" i="1"/>
  <c r="CK2538" i="1"/>
  <c r="CJ2538" i="1"/>
  <c r="CI2538" i="1"/>
  <c r="CH2538" i="1"/>
  <c r="CG2538" i="1"/>
  <c r="CF2538" i="1"/>
  <c r="CE2538" i="1"/>
  <c r="CD2538" i="1"/>
  <c r="U2538" i="1"/>
  <c r="CV2170" i="1"/>
  <c r="CU2170" i="1"/>
  <c r="CT2170" i="1"/>
  <c r="CS2170" i="1"/>
  <c r="CR2170" i="1"/>
  <c r="CQ2170" i="1"/>
  <c r="CP2170" i="1"/>
  <c r="CO2170" i="1"/>
  <c r="CN2170" i="1"/>
  <c r="CM2170" i="1"/>
  <c r="CL2170" i="1"/>
  <c r="CK2170" i="1"/>
  <c r="CJ2170" i="1"/>
  <c r="CI2170" i="1"/>
  <c r="CH2170" i="1"/>
  <c r="CG2170" i="1"/>
  <c r="CF2170" i="1"/>
  <c r="CE2170" i="1"/>
  <c r="CD2170" i="1"/>
  <c r="U2170" i="1"/>
  <c r="CV773" i="1"/>
  <c r="CU773" i="1"/>
  <c r="CT773" i="1"/>
  <c r="CS773" i="1"/>
  <c r="CR773" i="1"/>
  <c r="CQ773" i="1"/>
  <c r="CP773" i="1"/>
  <c r="CO773" i="1"/>
  <c r="CN773" i="1"/>
  <c r="CM773" i="1"/>
  <c r="CL773" i="1"/>
  <c r="CK773" i="1"/>
  <c r="CJ773" i="1"/>
  <c r="CI773" i="1"/>
  <c r="CH773" i="1"/>
  <c r="CG773" i="1"/>
  <c r="CF773" i="1"/>
  <c r="CE773" i="1"/>
  <c r="CD773" i="1"/>
  <c r="U773" i="1"/>
  <c r="DG3747" i="1"/>
  <c r="CY3747" i="1"/>
  <c r="CX3747" i="1"/>
  <c r="CW3747" i="1"/>
  <c r="CV3747" i="1"/>
  <c r="CU3747" i="1"/>
  <c r="CT3747" i="1"/>
  <c r="CS3747" i="1"/>
  <c r="CR3747" i="1"/>
  <c r="CQ3747" i="1"/>
  <c r="CP3747" i="1"/>
  <c r="CO3747" i="1"/>
  <c r="CN3747" i="1"/>
  <c r="CM3747" i="1"/>
  <c r="CL3747" i="1"/>
  <c r="CK3747" i="1"/>
  <c r="CJ3747" i="1"/>
  <c r="CI3747" i="1"/>
  <c r="CH3747" i="1"/>
  <c r="CG3747" i="1"/>
  <c r="CF3747" i="1"/>
  <c r="CE3747" i="1"/>
  <c r="CD3747" i="1"/>
  <c r="U3747" i="1"/>
  <c r="CV3706" i="1"/>
  <c r="CU3706" i="1"/>
  <c r="CT3706" i="1"/>
  <c r="CS3706" i="1"/>
  <c r="CR3706" i="1"/>
  <c r="CQ3706" i="1"/>
  <c r="CP3706" i="1"/>
  <c r="CO3706" i="1"/>
  <c r="CN3706" i="1"/>
  <c r="CM3706" i="1"/>
  <c r="CL3706" i="1"/>
  <c r="CK3706" i="1"/>
  <c r="CJ3706" i="1"/>
  <c r="CI3706" i="1"/>
  <c r="CH3706" i="1"/>
  <c r="CG3706" i="1"/>
  <c r="CF3706" i="1"/>
  <c r="CE3706" i="1"/>
  <c r="CD3706" i="1"/>
  <c r="U3706" i="1"/>
  <c r="CV3695" i="1"/>
  <c r="CU3695" i="1"/>
  <c r="CT3695" i="1"/>
  <c r="CS3695" i="1"/>
  <c r="CR3695" i="1"/>
  <c r="CQ3695" i="1"/>
  <c r="CP3695" i="1"/>
  <c r="CO3695" i="1"/>
  <c r="CN3695" i="1"/>
  <c r="CM3695" i="1"/>
  <c r="CL3695" i="1"/>
  <c r="CK3695" i="1"/>
  <c r="CJ3695" i="1"/>
  <c r="CI3695" i="1"/>
  <c r="CH3695" i="1"/>
  <c r="CG3695" i="1"/>
  <c r="CF3695" i="1"/>
  <c r="CE3695" i="1"/>
  <c r="CD3695" i="1"/>
  <c r="U3695" i="1"/>
  <c r="CV3694" i="1"/>
  <c r="CU3694" i="1"/>
  <c r="CT3694" i="1"/>
  <c r="CS3694" i="1"/>
  <c r="CR3694" i="1"/>
  <c r="CQ3694" i="1"/>
  <c r="CP3694" i="1"/>
  <c r="CO3694" i="1"/>
  <c r="CN3694" i="1"/>
  <c r="CM3694" i="1"/>
  <c r="CL3694" i="1"/>
  <c r="CK3694" i="1"/>
  <c r="CJ3694" i="1"/>
  <c r="CI3694" i="1"/>
  <c r="CH3694" i="1"/>
  <c r="CG3694" i="1"/>
  <c r="CF3694" i="1"/>
  <c r="CE3694" i="1"/>
  <c r="CD3694" i="1"/>
  <c r="U3694" i="1"/>
  <c r="CV3693" i="1"/>
  <c r="CU3693" i="1"/>
  <c r="CT3693" i="1"/>
  <c r="CS3693" i="1"/>
  <c r="CR3693" i="1"/>
  <c r="CQ3693" i="1"/>
  <c r="CP3693" i="1"/>
  <c r="CO3693" i="1"/>
  <c r="CN3693" i="1"/>
  <c r="CM3693" i="1"/>
  <c r="CL3693" i="1"/>
  <c r="CK3693" i="1"/>
  <c r="CJ3693" i="1"/>
  <c r="CI3693" i="1"/>
  <c r="CH3693" i="1"/>
  <c r="CG3693" i="1"/>
  <c r="CF3693" i="1"/>
  <c r="CE3693" i="1"/>
  <c r="CD3693" i="1"/>
  <c r="U3693" i="1"/>
  <c r="CV3691" i="1"/>
  <c r="CU3691" i="1"/>
  <c r="CT3691" i="1"/>
  <c r="CS3691" i="1"/>
  <c r="CR3691" i="1"/>
  <c r="CQ3691" i="1"/>
  <c r="CP3691" i="1"/>
  <c r="CO3691" i="1"/>
  <c r="CN3691" i="1"/>
  <c r="CM3691" i="1"/>
  <c r="CL3691" i="1"/>
  <c r="CK3691" i="1"/>
  <c r="CJ3691" i="1"/>
  <c r="CI3691" i="1"/>
  <c r="CH3691" i="1"/>
  <c r="CG3691" i="1"/>
  <c r="CF3691" i="1"/>
  <c r="CE3691" i="1"/>
  <c r="CD3691" i="1"/>
  <c r="U3691" i="1"/>
  <c r="CV3690" i="1"/>
  <c r="CU3690" i="1"/>
  <c r="CT3690" i="1"/>
  <c r="CS3690" i="1"/>
  <c r="CR3690" i="1"/>
  <c r="CQ3690" i="1"/>
  <c r="CP3690" i="1"/>
  <c r="CO3690" i="1"/>
  <c r="CN3690" i="1"/>
  <c r="CM3690" i="1"/>
  <c r="CL3690" i="1"/>
  <c r="CK3690" i="1"/>
  <c r="CJ3690" i="1"/>
  <c r="CI3690" i="1"/>
  <c r="CH3690" i="1"/>
  <c r="CG3690" i="1"/>
  <c r="CF3690" i="1"/>
  <c r="CE3690" i="1"/>
  <c r="CD3690" i="1"/>
  <c r="U3690" i="1"/>
  <c r="CV3688" i="1"/>
  <c r="CU3688" i="1"/>
  <c r="CT3688" i="1"/>
  <c r="CS3688" i="1"/>
  <c r="CR3688" i="1"/>
  <c r="CQ3688" i="1"/>
  <c r="CP3688" i="1"/>
  <c r="CO3688" i="1"/>
  <c r="CN3688" i="1"/>
  <c r="CM3688" i="1"/>
  <c r="CL3688" i="1"/>
  <c r="CK3688" i="1"/>
  <c r="CJ3688" i="1"/>
  <c r="CI3688" i="1"/>
  <c r="CH3688" i="1"/>
  <c r="CG3688" i="1"/>
  <c r="CF3688" i="1"/>
  <c r="CE3688" i="1"/>
  <c r="CD3688" i="1"/>
  <c r="U3688" i="1"/>
  <c r="CV3686" i="1"/>
  <c r="CU3686" i="1"/>
  <c r="CT3686" i="1"/>
  <c r="CS3686" i="1"/>
  <c r="CR3686" i="1"/>
  <c r="CQ3686" i="1"/>
  <c r="CP3686" i="1"/>
  <c r="CO3686" i="1"/>
  <c r="CN3686" i="1"/>
  <c r="CM3686" i="1"/>
  <c r="CL3686" i="1"/>
  <c r="CK3686" i="1"/>
  <c r="CJ3686" i="1"/>
  <c r="CI3686" i="1"/>
  <c r="CH3686" i="1"/>
  <c r="CG3686" i="1"/>
  <c r="CF3686" i="1"/>
  <c r="CE3686" i="1"/>
  <c r="CD3686" i="1"/>
  <c r="U3686" i="1"/>
  <c r="CV3685" i="1"/>
  <c r="CU3685" i="1"/>
  <c r="CT3685" i="1"/>
  <c r="CS3685" i="1"/>
  <c r="CR3685" i="1"/>
  <c r="CQ3685" i="1"/>
  <c r="CP3685" i="1"/>
  <c r="CO3685" i="1"/>
  <c r="CN3685" i="1"/>
  <c r="CM3685" i="1"/>
  <c r="CL3685" i="1"/>
  <c r="CK3685" i="1"/>
  <c r="CJ3685" i="1"/>
  <c r="CI3685" i="1"/>
  <c r="CH3685" i="1"/>
  <c r="CG3685" i="1"/>
  <c r="CF3685" i="1"/>
  <c r="CE3685" i="1"/>
  <c r="CD3685" i="1"/>
  <c r="U3685" i="1"/>
  <c r="CV3684" i="1"/>
  <c r="CU3684" i="1"/>
  <c r="CT3684" i="1"/>
  <c r="CS3684" i="1"/>
  <c r="CR3684" i="1"/>
  <c r="CQ3684" i="1"/>
  <c r="CP3684" i="1"/>
  <c r="CO3684" i="1"/>
  <c r="CN3684" i="1"/>
  <c r="CM3684" i="1"/>
  <c r="CL3684" i="1"/>
  <c r="CK3684" i="1"/>
  <c r="CJ3684" i="1"/>
  <c r="CI3684" i="1"/>
  <c r="CH3684" i="1"/>
  <c r="CG3684" i="1"/>
  <c r="CF3684" i="1"/>
  <c r="CE3684" i="1"/>
  <c r="CD3684" i="1"/>
  <c r="U3684" i="1"/>
  <c r="CV3683" i="1"/>
  <c r="CU3683" i="1"/>
  <c r="CT3683" i="1"/>
  <c r="CS3683" i="1"/>
  <c r="CR3683" i="1"/>
  <c r="CQ3683" i="1"/>
  <c r="CP3683" i="1"/>
  <c r="CO3683" i="1"/>
  <c r="CN3683" i="1"/>
  <c r="CM3683" i="1"/>
  <c r="CL3683" i="1"/>
  <c r="CK3683" i="1"/>
  <c r="CJ3683" i="1"/>
  <c r="CI3683" i="1"/>
  <c r="CH3683" i="1"/>
  <c r="CG3683" i="1"/>
  <c r="CF3683" i="1"/>
  <c r="CE3683" i="1"/>
  <c r="CD3683" i="1"/>
  <c r="U3683" i="1"/>
  <c r="CV3682" i="1"/>
  <c r="CU3682" i="1"/>
  <c r="CT3682" i="1"/>
  <c r="CS3682" i="1"/>
  <c r="CR3682" i="1"/>
  <c r="CQ3682" i="1"/>
  <c r="CP3682" i="1"/>
  <c r="CO3682" i="1"/>
  <c r="CN3682" i="1"/>
  <c r="CM3682" i="1"/>
  <c r="CL3682" i="1"/>
  <c r="CK3682" i="1"/>
  <c r="CJ3682" i="1"/>
  <c r="CI3682" i="1"/>
  <c r="CH3682" i="1"/>
  <c r="CG3682" i="1"/>
  <c r="CF3682" i="1"/>
  <c r="CE3682" i="1"/>
  <c r="CD3682" i="1"/>
  <c r="U3682" i="1"/>
  <c r="CV3681" i="1"/>
  <c r="CU3681" i="1"/>
  <c r="CT3681" i="1"/>
  <c r="CS3681" i="1"/>
  <c r="CR3681" i="1"/>
  <c r="CQ3681" i="1"/>
  <c r="CP3681" i="1"/>
  <c r="CO3681" i="1"/>
  <c r="CN3681" i="1"/>
  <c r="CM3681" i="1"/>
  <c r="CL3681" i="1"/>
  <c r="CK3681" i="1"/>
  <c r="CJ3681" i="1"/>
  <c r="CI3681" i="1"/>
  <c r="CH3681" i="1"/>
  <c r="CG3681" i="1"/>
  <c r="CF3681" i="1"/>
  <c r="CE3681" i="1"/>
  <c r="CD3681" i="1"/>
  <c r="U3681" i="1"/>
  <c r="CV3680" i="1"/>
  <c r="CU3680" i="1"/>
  <c r="CT3680" i="1"/>
  <c r="CS3680" i="1"/>
  <c r="CR3680" i="1"/>
  <c r="CQ3680" i="1"/>
  <c r="CP3680" i="1"/>
  <c r="CO3680" i="1"/>
  <c r="CN3680" i="1"/>
  <c r="CM3680" i="1"/>
  <c r="CL3680" i="1"/>
  <c r="CK3680" i="1"/>
  <c r="CJ3680" i="1"/>
  <c r="CI3680" i="1"/>
  <c r="CH3680" i="1"/>
  <c r="CG3680" i="1"/>
  <c r="CF3680" i="1"/>
  <c r="CE3680" i="1"/>
  <c r="CD3680" i="1"/>
  <c r="U3680" i="1"/>
  <c r="CV3679" i="1"/>
  <c r="CU3679" i="1"/>
  <c r="CT3679" i="1"/>
  <c r="CS3679" i="1"/>
  <c r="CR3679" i="1"/>
  <c r="CQ3679" i="1"/>
  <c r="CP3679" i="1"/>
  <c r="CO3679" i="1"/>
  <c r="CN3679" i="1"/>
  <c r="CM3679" i="1"/>
  <c r="CL3679" i="1"/>
  <c r="CK3679" i="1"/>
  <c r="CJ3679" i="1"/>
  <c r="CI3679" i="1"/>
  <c r="CH3679" i="1"/>
  <c r="CG3679" i="1"/>
  <c r="CF3679" i="1"/>
  <c r="CE3679" i="1"/>
  <c r="CD3679" i="1"/>
  <c r="U3679" i="1"/>
  <c r="CV3678" i="1"/>
  <c r="CU3678" i="1"/>
  <c r="CT3678" i="1"/>
  <c r="CS3678" i="1"/>
  <c r="CR3678" i="1"/>
  <c r="CQ3678" i="1"/>
  <c r="CP3678" i="1"/>
  <c r="CO3678" i="1"/>
  <c r="CN3678" i="1"/>
  <c r="CM3678" i="1"/>
  <c r="CL3678" i="1"/>
  <c r="CK3678" i="1"/>
  <c r="CJ3678" i="1"/>
  <c r="CI3678" i="1"/>
  <c r="CH3678" i="1"/>
  <c r="CG3678" i="1"/>
  <c r="CF3678" i="1"/>
  <c r="CE3678" i="1"/>
  <c r="CD3678" i="1"/>
  <c r="U3678" i="1"/>
  <c r="CV3677" i="1"/>
  <c r="CU3677" i="1"/>
  <c r="CT3677" i="1"/>
  <c r="CS3677" i="1"/>
  <c r="CR3677" i="1"/>
  <c r="CQ3677" i="1"/>
  <c r="CP3677" i="1"/>
  <c r="CO3677" i="1"/>
  <c r="CN3677" i="1"/>
  <c r="CM3677" i="1"/>
  <c r="CL3677" i="1"/>
  <c r="CK3677" i="1"/>
  <c r="CJ3677" i="1"/>
  <c r="CI3677" i="1"/>
  <c r="CH3677" i="1"/>
  <c r="CG3677" i="1"/>
  <c r="CF3677" i="1"/>
  <c r="CE3677" i="1"/>
  <c r="CD3677" i="1"/>
  <c r="U3677" i="1"/>
  <c r="CV3676" i="1"/>
  <c r="CU3676" i="1"/>
  <c r="CT3676" i="1"/>
  <c r="CS3676" i="1"/>
  <c r="CR3676" i="1"/>
  <c r="CQ3676" i="1"/>
  <c r="CP3676" i="1"/>
  <c r="CO3676" i="1"/>
  <c r="CN3676" i="1"/>
  <c r="CM3676" i="1"/>
  <c r="CL3676" i="1"/>
  <c r="CK3676" i="1"/>
  <c r="CJ3676" i="1"/>
  <c r="CI3676" i="1"/>
  <c r="CH3676" i="1"/>
  <c r="CG3676" i="1"/>
  <c r="CF3676" i="1"/>
  <c r="CE3676" i="1"/>
  <c r="CD3676" i="1"/>
  <c r="U3676" i="1"/>
  <c r="CV3675" i="1"/>
  <c r="CU3675" i="1"/>
  <c r="CT3675" i="1"/>
  <c r="CS3675" i="1"/>
  <c r="CR3675" i="1"/>
  <c r="CQ3675" i="1"/>
  <c r="CP3675" i="1"/>
  <c r="CO3675" i="1"/>
  <c r="CN3675" i="1"/>
  <c r="CM3675" i="1"/>
  <c r="CL3675" i="1"/>
  <c r="CK3675" i="1"/>
  <c r="CJ3675" i="1"/>
  <c r="CI3675" i="1"/>
  <c r="CH3675" i="1"/>
  <c r="CG3675" i="1"/>
  <c r="CF3675" i="1"/>
  <c r="CE3675" i="1"/>
  <c r="CD3675" i="1"/>
  <c r="U3675" i="1"/>
  <c r="CV3674" i="1"/>
  <c r="CU3674" i="1"/>
  <c r="CT3674" i="1"/>
  <c r="CS3674" i="1"/>
  <c r="CR3674" i="1"/>
  <c r="CQ3674" i="1"/>
  <c r="CP3674" i="1"/>
  <c r="CO3674" i="1"/>
  <c r="CN3674" i="1"/>
  <c r="CM3674" i="1"/>
  <c r="CL3674" i="1"/>
  <c r="CK3674" i="1"/>
  <c r="CJ3674" i="1"/>
  <c r="CI3674" i="1"/>
  <c r="CH3674" i="1"/>
  <c r="CG3674" i="1"/>
  <c r="CF3674" i="1"/>
  <c r="CE3674" i="1"/>
  <c r="CD3674" i="1"/>
  <c r="U3674" i="1"/>
  <c r="CV3673" i="1"/>
  <c r="CU3673" i="1"/>
  <c r="CT3673" i="1"/>
  <c r="CS3673" i="1"/>
  <c r="CR3673" i="1"/>
  <c r="CQ3673" i="1"/>
  <c r="CP3673" i="1"/>
  <c r="CO3673" i="1"/>
  <c r="CN3673" i="1"/>
  <c r="CM3673" i="1"/>
  <c r="CL3673" i="1"/>
  <c r="CK3673" i="1"/>
  <c r="CJ3673" i="1"/>
  <c r="CI3673" i="1"/>
  <c r="CH3673" i="1"/>
  <c r="CG3673" i="1"/>
  <c r="CF3673" i="1"/>
  <c r="CE3673" i="1"/>
  <c r="CD3673" i="1"/>
  <c r="U3673" i="1"/>
  <c r="CV3672" i="1"/>
  <c r="CU3672" i="1"/>
  <c r="CT3672" i="1"/>
  <c r="CS3672" i="1"/>
  <c r="CR3672" i="1"/>
  <c r="CQ3672" i="1"/>
  <c r="CP3672" i="1"/>
  <c r="CO3672" i="1"/>
  <c r="CN3672" i="1"/>
  <c r="CM3672" i="1"/>
  <c r="CL3672" i="1"/>
  <c r="CK3672" i="1"/>
  <c r="CJ3672" i="1"/>
  <c r="CI3672" i="1"/>
  <c r="CH3672" i="1"/>
  <c r="CG3672" i="1"/>
  <c r="CF3672" i="1"/>
  <c r="CE3672" i="1"/>
  <c r="CD3672" i="1"/>
  <c r="U3672" i="1"/>
  <c r="CV3670" i="1"/>
  <c r="CU3670" i="1"/>
  <c r="CT3670" i="1"/>
  <c r="CS3670" i="1"/>
  <c r="CR3670" i="1"/>
  <c r="CQ3670" i="1"/>
  <c r="CP3670" i="1"/>
  <c r="CO3670" i="1"/>
  <c r="CN3670" i="1"/>
  <c r="CM3670" i="1"/>
  <c r="CL3670" i="1"/>
  <c r="CK3670" i="1"/>
  <c r="CJ3670" i="1"/>
  <c r="CI3670" i="1"/>
  <c r="CH3670" i="1"/>
  <c r="CG3670" i="1"/>
  <c r="CF3670" i="1"/>
  <c r="CE3670" i="1"/>
  <c r="CD3670" i="1"/>
  <c r="U3670" i="1"/>
  <c r="CV3668" i="1"/>
  <c r="CU3668" i="1"/>
  <c r="CT3668" i="1"/>
  <c r="CS3668" i="1"/>
  <c r="CR3668" i="1"/>
  <c r="CQ3668" i="1"/>
  <c r="CP3668" i="1"/>
  <c r="CO3668" i="1"/>
  <c r="CN3668" i="1"/>
  <c r="CM3668" i="1"/>
  <c r="CL3668" i="1"/>
  <c r="CK3668" i="1"/>
  <c r="CJ3668" i="1"/>
  <c r="CI3668" i="1"/>
  <c r="CH3668" i="1"/>
  <c r="CG3668" i="1"/>
  <c r="CF3668" i="1"/>
  <c r="CE3668" i="1"/>
  <c r="CD3668" i="1"/>
  <c r="U3668" i="1"/>
  <c r="CV3667" i="1"/>
  <c r="CU3667" i="1"/>
  <c r="CT3667" i="1"/>
  <c r="CS3667" i="1"/>
  <c r="CR3667" i="1"/>
  <c r="CQ3667" i="1"/>
  <c r="CP3667" i="1"/>
  <c r="CO3667" i="1"/>
  <c r="CN3667" i="1"/>
  <c r="CM3667" i="1"/>
  <c r="CL3667" i="1"/>
  <c r="CK3667" i="1"/>
  <c r="CJ3667" i="1"/>
  <c r="CI3667" i="1"/>
  <c r="CH3667" i="1"/>
  <c r="CG3667" i="1"/>
  <c r="CF3667" i="1"/>
  <c r="CE3667" i="1"/>
  <c r="CD3667" i="1"/>
  <c r="U3667" i="1"/>
  <c r="CV3664" i="1"/>
  <c r="CU3664" i="1"/>
  <c r="CT3664" i="1"/>
  <c r="CS3664" i="1"/>
  <c r="CR3664" i="1"/>
  <c r="CQ3664" i="1"/>
  <c r="CP3664" i="1"/>
  <c r="CO3664" i="1"/>
  <c r="CN3664" i="1"/>
  <c r="CM3664" i="1"/>
  <c r="CL3664" i="1"/>
  <c r="CK3664" i="1"/>
  <c r="CJ3664" i="1"/>
  <c r="CI3664" i="1"/>
  <c r="CH3664" i="1"/>
  <c r="CG3664" i="1"/>
  <c r="CF3664" i="1"/>
  <c r="CE3664" i="1"/>
  <c r="CD3664" i="1"/>
  <c r="U3664" i="1"/>
  <c r="CV3662" i="1"/>
  <c r="CU3662" i="1"/>
  <c r="CT3662" i="1"/>
  <c r="CS3662" i="1"/>
  <c r="CR3662" i="1"/>
  <c r="CQ3662" i="1"/>
  <c r="CP3662" i="1"/>
  <c r="CO3662" i="1"/>
  <c r="CN3662" i="1"/>
  <c r="CM3662" i="1"/>
  <c r="CL3662" i="1"/>
  <c r="CK3662" i="1"/>
  <c r="CJ3662" i="1"/>
  <c r="CI3662" i="1"/>
  <c r="CH3662" i="1"/>
  <c r="CG3662" i="1"/>
  <c r="CF3662" i="1"/>
  <c r="CE3662" i="1"/>
  <c r="CD3662" i="1"/>
  <c r="U3662" i="1"/>
  <c r="CV3661" i="1"/>
  <c r="CU3661" i="1"/>
  <c r="CT3661" i="1"/>
  <c r="CS3661" i="1"/>
  <c r="CR3661" i="1"/>
  <c r="CQ3661" i="1"/>
  <c r="CP3661" i="1"/>
  <c r="CO3661" i="1"/>
  <c r="CN3661" i="1"/>
  <c r="CM3661" i="1"/>
  <c r="CL3661" i="1"/>
  <c r="CK3661" i="1"/>
  <c r="CJ3661" i="1"/>
  <c r="CI3661" i="1"/>
  <c r="CH3661" i="1"/>
  <c r="CG3661" i="1"/>
  <c r="CF3661" i="1"/>
  <c r="CE3661" i="1"/>
  <c r="CD3661" i="1"/>
  <c r="U3661" i="1"/>
  <c r="CV3660" i="1"/>
  <c r="CU3660" i="1"/>
  <c r="CT3660" i="1"/>
  <c r="CS3660" i="1"/>
  <c r="CR3660" i="1"/>
  <c r="CQ3660" i="1"/>
  <c r="CP3660" i="1"/>
  <c r="CO3660" i="1"/>
  <c r="CN3660" i="1"/>
  <c r="CM3660" i="1"/>
  <c r="CL3660" i="1"/>
  <c r="CK3660" i="1"/>
  <c r="CJ3660" i="1"/>
  <c r="CI3660" i="1"/>
  <c r="CH3660" i="1"/>
  <c r="CG3660" i="1"/>
  <c r="CF3660" i="1"/>
  <c r="CE3660" i="1"/>
  <c r="CD3660" i="1"/>
  <c r="U3660" i="1"/>
  <c r="CV3659" i="1"/>
  <c r="CU3659" i="1"/>
  <c r="CT3659" i="1"/>
  <c r="CS3659" i="1"/>
  <c r="CR3659" i="1"/>
  <c r="CQ3659" i="1"/>
  <c r="CP3659" i="1"/>
  <c r="CO3659" i="1"/>
  <c r="CN3659" i="1"/>
  <c r="CM3659" i="1"/>
  <c r="CL3659" i="1"/>
  <c r="CK3659" i="1"/>
  <c r="CJ3659" i="1"/>
  <c r="CI3659" i="1"/>
  <c r="CH3659" i="1"/>
  <c r="CG3659" i="1"/>
  <c r="CF3659" i="1"/>
  <c r="CE3659" i="1"/>
  <c r="CD3659" i="1"/>
  <c r="U3659" i="1"/>
  <c r="CV3657" i="1"/>
  <c r="CU3657" i="1"/>
  <c r="CT3657" i="1"/>
  <c r="CS3657" i="1"/>
  <c r="CR3657" i="1"/>
  <c r="CQ3657" i="1"/>
  <c r="CP3657" i="1"/>
  <c r="CO3657" i="1"/>
  <c r="CN3657" i="1"/>
  <c r="CM3657" i="1"/>
  <c r="CL3657" i="1"/>
  <c r="CK3657" i="1"/>
  <c r="CJ3657" i="1"/>
  <c r="CI3657" i="1"/>
  <c r="CH3657" i="1"/>
  <c r="CG3657" i="1"/>
  <c r="CF3657" i="1"/>
  <c r="CE3657" i="1"/>
  <c r="CD3657" i="1"/>
  <c r="U3657" i="1"/>
  <c r="CV3656" i="1"/>
  <c r="CU3656" i="1"/>
  <c r="CT3656" i="1"/>
  <c r="CS3656" i="1"/>
  <c r="CR3656" i="1"/>
  <c r="CQ3656" i="1"/>
  <c r="CP3656" i="1"/>
  <c r="CO3656" i="1"/>
  <c r="CN3656" i="1"/>
  <c r="CM3656" i="1"/>
  <c r="CL3656" i="1"/>
  <c r="CK3656" i="1"/>
  <c r="CJ3656" i="1"/>
  <c r="CI3656" i="1"/>
  <c r="CH3656" i="1"/>
  <c r="CG3656" i="1"/>
  <c r="CF3656" i="1"/>
  <c r="CE3656" i="1"/>
  <c r="CD3656" i="1"/>
  <c r="U3656" i="1"/>
  <c r="CV3655" i="1"/>
  <c r="CU3655" i="1"/>
  <c r="CT3655" i="1"/>
  <c r="CS3655" i="1"/>
  <c r="CR3655" i="1"/>
  <c r="CQ3655" i="1"/>
  <c r="CP3655" i="1"/>
  <c r="CO3655" i="1"/>
  <c r="CN3655" i="1"/>
  <c r="CM3655" i="1"/>
  <c r="CL3655" i="1"/>
  <c r="CK3655" i="1"/>
  <c r="CJ3655" i="1"/>
  <c r="CI3655" i="1"/>
  <c r="CH3655" i="1"/>
  <c r="CG3655" i="1"/>
  <c r="CF3655" i="1"/>
  <c r="CE3655" i="1"/>
  <c r="CD3655" i="1"/>
  <c r="U3655" i="1"/>
  <c r="CV3652" i="1"/>
  <c r="CU3652" i="1"/>
  <c r="CT3652" i="1"/>
  <c r="CS3652" i="1"/>
  <c r="CR3652" i="1"/>
  <c r="CQ3652" i="1"/>
  <c r="CP3652" i="1"/>
  <c r="CO3652" i="1"/>
  <c r="CN3652" i="1"/>
  <c r="CM3652" i="1"/>
  <c r="CL3652" i="1"/>
  <c r="CK3652" i="1"/>
  <c r="CJ3652" i="1"/>
  <c r="CI3652" i="1"/>
  <c r="CH3652" i="1"/>
  <c r="CG3652" i="1"/>
  <c r="CF3652" i="1"/>
  <c r="CE3652" i="1"/>
  <c r="CD3652" i="1"/>
  <c r="U3652" i="1"/>
  <c r="CV3651" i="1"/>
  <c r="CU3651" i="1"/>
  <c r="CT3651" i="1"/>
  <c r="CS3651" i="1"/>
  <c r="CR3651" i="1"/>
  <c r="CQ3651" i="1"/>
  <c r="CP3651" i="1"/>
  <c r="CO3651" i="1"/>
  <c r="CN3651" i="1"/>
  <c r="CM3651" i="1"/>
  <c r="CL3651" i="1"/>
  <c r="CK3651" i="1"/>
  <c r="CJ3651" i="1"/>
  <c r="CI3651" i="1"/>
  <c r="CH3651" i="1"/>
  <c r="CG3651" i="1"/>
  <c r="CF3651" i="1"/>
  <c r="CE3651" i="1"/>
  <c r="CD3651" i="1"/>
  <c r="U3651" i="1"/>
  <c r="CV3650" i="1"/>
  <c r="CU3650" i="1"/>
  <c r="CT3650" i="1"/>
  <c r="CS3650" i="1"/>
  <c r="CR3650" i="1"/>
  <c r="CQ3650" i="1"/>
  <c r="CP3650" i="1"/>
  <c r="CO3650" i="1"/>
  <c r="CN3650" i="1"/>
  <c r="CM3650" i="1"/>
  <c r="CL3650" i="1"/>
  <c r="CK3650" i="1"/>
  <c r="CJ3650" i="1"/>
  <c r="CI3650" i="1"/>
  <c r="CH3650" i="1"/>
  <c r="CG3650" i="1"/>
  <c r="CF3650" i="1"/>
  <c r="CE3650" i="1"/>
  <c r="CD3650" i="1"/>
  <c r="U3650" i="1"/>
  <c r="CV3649" i="1"/>
  <c r="CU3649" i="1"/>
  <c r="CT3649" i="1"/>
  <c r="CS3649" i="1"/>
  <c r="CR3649" i="1"/>
  <c r="CQ3649" i="1"/>
  <c r="CP3649" i="1"/>
  <c r="CO3649" i="1"/>
  <c r="CN3649" i="1"/>
  <c r="CM3649" i="1"/>
  <c r="CL3649" i="1"/>
  <c r="CK3649" i="1"/>
  <c r="CJ3649" i="1"/>
  <c r="CI3649" i="1"/>
  <c r="CH3649" i="1"/>
  <c r="CG3649" i="1"/>
  <c r="CF3649" i="1"/>
  <c r="CE3649" i="1"/>
  <c r="CD3649" i="1"/>
  <c r="U3649" i="1"/>
  <c r="CV3648" i="1"/>
  <c r="CU3648" i="1"/>
  <c r="CT3648" i="1"/>
  <c r="CS3648" i="1"/>
  <c r="CR3648" i="1"/>
  <c r="CQ3648" i="1"/>
  <c r="CP3648" i="1"/>
  <c r="CO3648" i="1"/>
  <c r="CN3648" i="1"/>
  <c r="CM3648" i="1"/>
  <c r="CL3648" i="1"/>
  <c r="CK3648" i="1"/>
  <c r="CJ3648" i="1"/>
  <c r="CI3648" i="1"/>
  <c r="CH3648" i="1"/>
  <c r="CG3648" i="1"/>
  <c r="CF3648" i="1"/>
  <c r="CE3648" i="1"/>
  <c r="CD3648" i="1"/>
  <c r="U3648" i="1"/>
  <c r="CV3646" i="1"/>
  <c r="CU3646" i="1"/>
  <c r="CT3646" i="1"/>
  <c r="CS3646" i="1"/>
  <c r="CR3646" i="1"/>
  <c r="CQ3646" i="1"/>
  <c r="CP3646" i="1"/>
  <c r="CO3646" i="1"/>
  <c r="CN3646" i="1"/>
  <c r="CM3646" i="1"/>
  <c r="CL3646" i="1"/>
  <c r="CK3646" i="1"/>
  <c r="CJ3646" i="1"/>
  <c r="CI3646" i="1"/>
  <c r="CH3646" i="1"/>
  <c r="CG3646" i="1"/>
  <c r="CF3646" i="1"/>
  <c r="CE3646" i="1"/>
  <c r="CD3646" i="1"/>
  <c r="U3646" i="1"/>
  <c r="CV3645" i="1"/>
  <c r="CU3645" i="1"/>
  <c r="CT3645" i="1"/>
  <c r="CS3645" i="1"/>
  <c r="CR3645" i="1"/>
  <c r="CQ3645" i="1"/>
  <c r="CP3645" i="1"/>
  <c r="CO3645" i="1"/>
  <c r="CN3645" i="1"/>
  <c r="CM3645" i="1"/>
  <c r="CL3645" i="1"/>
  <c r="CK3645" i="1"/>
  <c r="CJ3645" i="1"/>
  <c r="CI3645" i="1"/>
  <c r="CH3645" i="1"/>
  <c r="CG3645" i="1"/>
  <c r="CF3645" i="1"/>
  <c r="CE3645" i="1"/>
  <c r="CD3645" i="1"/>
  <c r="U3645" i="1"/>
  <c r="CV3644" i="1"/>
  <c r="CU3644" i="1"/>
  <c r="CT3644" i="1"/>
  <c r="CS3644" i="1"/>
  <c r="CR3644" i="1"/>
  <c r="CQ3644" i="1"/>
  <c r="CP3644" i="1"/>
  <c r="CO3644" i="1"/>
  <c r="CN3644" i="1"/>
  <c r="CM3644" i="1"/>
  <c r="CL3644" i="1"/>
  <c r="CK3644" i="1"/>
  <c r="CJ3644" i="1"/>
  <c r="CI3644" i="1"/>
  <c r="CH3644" i="1"/>
  <c r="CG3644" i="1"/>
  <c r="CF3644" i="1"/>
  <c r="CE3644" i="1"/>
  <c r="CD3644" i="1"/>
  <c r="U3644" i="1"/>
  <c r="CV3643" i="1"/>
  <c r="CU3643" i="1"/>
  <c r="CT3643" i="1"/>
  <c r="CS3643" i="1"/>
  <c r="CR3643" i="1"/>
  <c r="CQ3643" i="1"/>
  <c r="CP3643" i="1"/>
  <c r="CO3643" i="1"/>
  <c r="CN3643" i="1"/>
  <c r="CM3643" i="1"/>
  <c r="CL3643" i="1"/>
  <c r="CK3643" i="1"/>
  <c r="CJ3643" i="1"/>
  <c r="CI3643" i="1"/>
  <c r="CH3643" i="1"/>
  <c r="CG3643" i="1"/>
  <c r="CF3643" i="1"/>
  <c r="CE3643" i="1"/>
  <c r="CD3643" i="1"/>
  <c r="U3643" i="1"/>
  <c r="CV3642" i="1"/>
  <c r="CU3642" i="1"/>
  <c r="CT3642" i="1"/>
  <c r="CS3642" i="1"/>
  <c r="CR3642" i="1"/>
  <c r="CQ3642" i="1"/>
  <c r="CP3642" i="1"/>
  <c r="CO3642" i="1"/>
  <c r="CN3642" i="1"/>
  <c r="CM3642" i="1"/>
  <c r="CL3642" i="1"/>
  <c r="CK3642" i="1"/>
  <c r="CJ3642" i="1"/>
  <c r="CI3642" i="1"/>
  <c r="CH3642" i="1"/>
  <c r="CG3642" i="1"/>
  <c r="CF3642" i="1"/>
  <c r="CE3642" i="1"/>
  <c r="CD3642" i="1"/>
  <c r="U3642" i="1"/>
  <c r="CV3641" i="1"/>
  <c r="CU3641" i="1"/>
  <c r="CT3641" i="1"/>
  <c r="CS3641" i="1"/>
  <c r="CR3641" i="1"/>
  <c r="CQ3641" i="1"/>
  <c r="CP3641" i="1"/>
  <c r="CO3641" i="1"/>
  <c r="CN3641" i="1"/>
  <c r="CM3641" i="1"/>
  <c r="CL3641" i="1"/>
  <c r="CK3641" i="1"/>
  <c r="CJ3641" i="1"/>
  <c r="CI3641" i="1"/>
  <c r="CH3641" i="1"/>
  <c r="CG3641" i="1"/>
  <c r="CF3641" i="1"/>
  <c r="CE3641" i="1"/>
  <c r="CD3641" i="1"/>
  <c r="U3641" i="1"/>
  <c r="CV3639" i="1"/>
  <c r="CU3639" i="1"/>
  <c r="CT3639" i="1"/>
  <c r="CS3639" i="1"/>
  <c r="CR3639" i="1"/>
  <c r="CQ3639" i="1"/>
  <c r="CP3639" i="1"/>
  <c r="CO3639" i="1"/>
  <c r="CN3639" i="1"/>
  <c r="CM3639" i="1"/>
  <c r="CL3639" i="1"/>
  <c r="CK3639" i="1"/>
  <c r="CJ3639" i="1"/>
  <c r="CI3639" i="1"/>
  <c r="CH3639" i="1"/>
  <c r="CG3639" i="1"/>
  <c r="CF3639" i="1"/>
  <c r="CE3639" i="1"/>
  <c r="CD3639" i="1"/>
  <c r="U3639" i="1"/>
  <c r="CV3637" i="1"/>
  <c r="CU3637" i="1"/>
  <c r="CT3637" i="1"/>
  <c r="CS3637" i="1"/>
  <c r="CR3637" i="1"/>
  <c r="CQ3637" i="1"/>
  <c r="CP3637" i="1"/>
  <c r="CO3637" i="1"/>
  <c r="CN3637" i="1"/>
  <c r="CM3637" i="1"/>
  <c r="CL3637" i="1"/>
  <c r="CK3637" i="1"/>
  <c r="CJ3637" i="1"/>
  <c r="CI3637" i="1"/>
  <c r="CH3637" i="1"/>
  <c r="CG3637" i="1"/>
  <c r="CF3637" i="1"/>
  <c r="CE3637" i="1"/>
  <c r="CD3637" i="1"/>
  <c r="U3637" i="1"/>
  <c r="CV3636" i="1"/>
  <c r="CU3636" i="1"/>
  <c r="CT3636" i="1"/>
  <c r="CS3636" i="1"/>
  <c r="CR3636" i="1"/>
  <c r="CQ3636" i="1"/>
  <c r="CP3636" i="1"/>
  <c r="CO3636" i="1"/>
  <c r="CN3636" i="1"/>
  <c r="CM3636" i="1"/>
  <c r="CL3636" i="1"/>
  <c r="CK3636" i="1"/>
  <c r="CJ3636" i="1"/>
  <c r="CI3636" i="1"/>
  <c r="CH3636" i="1"/>
  <c r="CG3636" i="1"/>
  <c r="CF3636" i="1"/>
  <c r="CE3636" i="1"/>
  <c r="CD3636" i="1"/>
  <c r="U3636" i="1"/>
  <c r="CV3635" i="1"/>
  <c r="CU3635" i="1"/>
  <c r="CT3635" i="1"/>
  <c r="CS3635" i="1"/>
  <c r="CR3635" i="1"/>
  <c r="CQ3635" i="1"/>
  <c r="CP3635" i="1"/>
  <c r="CO3635" i="1"/>
  <c r="CN3635" i="1"/>
  <c r="CM3635" i="1"/>
  <c r="CL3635" i="1"/>
  <c r="CK3635" i="1"/>
  <c r="CJ3635" i="1"/>
  <c r="CI3635" i="1"/>
  <c r="CH3635" i="1"/>
  <c r="CG3635" i="1"/>
  <c r="CF3635" i="1"/>
  <c r="CE3635" i="1"/>
  <c r="CD3635" i="1"/>
  <c r="U3635" i="1"/>
  <c r="CV3634" i="1"/>
  <c r="CU3634" i="1"/>
  <c r="CT3634" i="1"/>
  <c r="CS3634" i="1"/>
  <c r="CR3634" i="1"/>
  <c r="CQ3634" i="1"/>
  <c r="CP3634" i="1"/>
  <c r="CO3634" i="1"/>
  <c r="CN3634" i="1"/>
  <c r="CM3634" i="1"/>
  <c r="CL3634" i="1"/>
  <c r="CK3634" i="1"/>
  <c r="CJ3634" i="1"/>
  <c r="CI3634" i="1"/>
  <c r="CH3634" i="1"/>
  <c r="CG3634" i="1"/>
  <c r="CF3634" i="1"/>
  <c r="CE3634" i="1"/>
  <c r="CD3634" i="1"/>
  <c r="U3634" i="1"/>
  <c r="CV3632" i="1"/>
  <c r="CU3632" i="1"/>
  <c r="CT3632" i="1"/>
  <c r="CS3632" i="1"/>
  <c r="CR3632" i="1"/>
  <c r="CQ3632" i="1"/>
  <c r="CP3632" i="1"/>
  <c r="CO3632" i="1"/>
  <c r="CN3632" i="1"/>
  <c r="CM3632" i="1"/>
  <c r="CL3632" i="1"/>
  <c r="CK3632" i="1"/>
  <c r="CJ3632" i="1"/>
  <c r="CI3632" i="1"/>
  <c r="CH3632" i="1"/>
  <c r="CG3632" i="1"/>
  <c r="CF3632" i="1"/>
  <c r="CE3632" i="1"/>
  <c r="CD3632" i="1"/>
  <c r="U3632" i="1"/>
  <c r="CV3631" i="1"/>
  <c r="CU3631" i="1"/>
  <c r="CT3631" i="1"/>
  <c r="CS3631" i="1"/>
  <c r="CR3631" i="1"/>
  <c r="CQ3631" i="1"/>
  <c r="CP3631" i="1"/>
  <c r="CO3631" i="1"/>
  <c r="CN3631" i="1"/>
  <c r="CM3631" i="1"/>
  <c r="CL3631" i="1"/>
  <c r="CK3631" i="1"/>
  <c r="CJ3631" i="1"/>
  <c r="CI3631" i="1"/>
  <c r="CH3631" i="1"/>
  <c r="CG3631" i="1"/>
  <c r="CF3631" i="1"/>
  <c r="CE3631" i="1"/>
  <c r="CD3631" i="1"/>
  <c r="U3631" i="1"/>
  <c r="CV3630" i="1"/>
  <c r="CU3630" i="1"/>
  <c r="CT3630" i="1"/>
  <c r="CS3630" i="1"/>
  <c r="CR3630" i="1"/>
  <c r="CQ3630" i="1"/>
  <c r="CP3630" i="1"/>
  <c r="CO3630" i="1"/>
  <c r="CN3630" i="1"/>
  <c r="CM3630" i="1"/>
  <c r="CL3630" i="1"/>
  <c r="CK3630" i="1"/>
  <c r="CJ3630" i="1"/>
  <c r="CI3630" i="1"/>
  <c r="CH3630" i="1"/>
  <c r="CG3630" i="1"/>
  <c r="CF3630" i="1"/>
  <c r="CE3630" i="1"/>
  <c r="CD3630" i="1"/>
  <c r="U3630" i="1"/>
  <c r="CV3629" i="1"/>
  <c r="CU3629" i="1"/>
  <c r="CT3629" i="1"/>
  <c r="CS3629" i="1"/>
  <c r="CR3629" i="1"/>
  <c r="CQ3629" i="1"/>
  <c r="CP3629" i="1"/>
  <c r="CO3629" i="1"/>
  <c r="CN3629" i="1"/>
  <c r="CM3629" i="1"/>
  <c r="CL3629" i="1"/>
  <c r="CK3629" i="1"/>
  <c r="CJ3629" i="1"/>
  <c r="CI3629" i="1"/>
  <c r="CH3629" i="1"/>
  <c r="CG3629" i="1"/>
  <c r="CF3629" i="1"/>
  <c r="CE3629" i="1"/>
  <c r="CD3629" i="1"/>
  <c r="U3629" i="1"/>
  <c r="CV3628" i="1"/>
  <c r="CU3628" i="1"/>
  <c r="CT3628" i="1"/>
  <c r="CS3628" i="1"/>
  <c r="CR3628" i="1"/>
  <c r="CQ3628" i="1"/>
  <c r="CP3628" i="1"/>
  <c r="CO3628" i="1"/>
  <c r="CN3628" i="1"/>
  <c r="CM3628" i="1"/>
  <c r="CL3628" i="1"/>
  <c r="CK3628" i="1"/>
  <c r="CJ3628" i="1"/>
  <c r="CI3628" i="1"/>
  <c r="CH3628" i="1"/>
  <c r="CG3628" i="1"/>
  <c r="CF3628" i="1"/>
  <c r="CE3628" i="1"/>
  <c r="CD3628" i="1"/>
  <c r="U3628" i="1"/>
  <c r="CV3627" i="1"/>
  <c r="CU3627" i="1"/>
  <c r="CT3627" i="1"/>
  <c r="CS3627" i="1"/>
  <c r="CR3627" i="1"/>
  <c r="CQ3627" i="1"/>
  <c r="CP3627" i="1"/>
  <c r="CO3627" i="1"/>
  <c r="CN3627" i="1"/>
  <c r="CM3627" i="1"/>
  <c r="CL3627" i="1"/>
  <c r="CK3627" i="1"/>
  <c r="CJ3627" i="1"/>
  <c r="CI3627" i="1"/>
  <c r="CH3627" i="1"/>
  <c r="CG3627" i="1"/>
  <c r="CF3627" i="1"/>
  <c r="CE3627" i="1"/>
  <c r="CD3627" i="1"/>
  <c r="U3627" i="1"/>
  <c r="CV3626" i="1"/>
  <c r="CU3626" i="1"/>
  <c r="CT3626" i="1"/>
  <c r="CS3626" i="1"/>
  <c r="CR3626" i="1"/>
  <c r="CQ3626" i="1"/>
  <c r="CP3626" i="1"/>
  <c r="CO3626" i="1"/>
  <c r="CN3626" i="1"/>
  <c r="CM3626" i="1"/>
  <c r="CL3626" i="1"/>
  <c r="CK3626" i="1"/>
  <c r="CJ3626" i="1"/>
  <c r="CI3626" i="1"/>
  <c r="CH3626" i="1"/>
  <c r="CG3626" i="1"/>
  <c r="CF3626" i="1"/>
  <c r="CE3626" i="1"/>
  <c r="CD3626" i="1"/>
  <c r="U3626" i="1"/>
  <c r="CV3624" i="1"/>
  <c r="CU3624" i="1"/>
  <c r="CT3624" i="1"/>
  <c r="CS3624" i="1"/>
  <c r="CR3624" i="1"/>
  <c r="CQ3624" i="1"/>
  <c r="CP3624" i="1"/>
  <c r="CO3624" i="1"/>
  <c r="CN3624" i="1"/>
  <c r="CM3624" i="1"/>
  <c r="CL3624" i="1"/>
  <c r="CK3624" i="1"/>
  <c r="CJ3624" i="1"/>
  <c r="CI3624" i="1"/>
  <c r="CH3624" i="1"/>
  <c r="CG3624" i="1"/>
  <c r="CF3624" i="1"/>
  <c r="CE3624" i="1"/>
  <c r="CD3624" i="1"/>
  <c r="U3624" i="1"/>
  <c r="CV3623" i="1"/>
  <c r="CU3623" i="1"/>
  <c r="CT3623" i="1"/>
  <c r="CS3623" i="1"/>
  <c r="CR3623" i="1"/>
  <c r="CQ3623" i="1"/>
  <c r="CP3623" i="1"/>
  <c r="CO3623" i="1"/>
  <c r="CN3623" i="1"/>
  <c r="CM3623" i="1"/>
  <c r="CL3623" i="1"/>
  <c r="CK3623" i="1"/>
  <c r="CJ3623" i="1"/>
  <c r="CI3623" i="1"/>
  <c r="CH3623" i="1"/>
  <c r="CG3623" i="1"/>
  <c r="CF3623" i="1"/>
  <c r="CE3623" i="1"/>
  <c r="CD3623" i="1"/>
  <c r="U3623" i="1"/>
  <c r="CV3622" i="1"/>
  <c r="CU3622" i="1"/>
  <c r="CT3622" i="1"/>
  <c r="CS3622" i="1"/>
  <c r="CR3622" i="1"/>
  <c r="CQ3622" i="1"/>
  <c r="CP3622" i="1"/>
  <c r="CO3622" i="1"/>
  <c r="CN3622" i="1"/>
  <c r="CM3622" i="1"/>
  <c r="CL3622" i="1"/>
  <c r="CK3622" i="1"/>
  <c r="CJ3622" i="1"/>
  <c r="CI3622" i="1"/>
  <c r="CH3622" i="1"/>
  <c r="CG3622" i="1"/>
  <c r="CF3622" i="1"/>
  <c r="CE3622" i="1"/>
  <c r="CD3622" i="1"/>
  <c r="U3622" i="1"/>
  <c r="CV3621" i="1"/>
  <c r="CU3621" i="1"/>
  <c r="CT3621" i="1"/>
  <c r="CS3621" i="1"/>
  <c r="CR3621" i="1"/>
  <c r="CQ3621" i="1"/>
  <c r="CP3621" i="1"/>
  <c r="CO3621" i="1"/>
  <c r="CN3621" i="1"/>
  <c r="CM3621" i="1"/>
  <c r="CL3621" i="1"/>
  <c r="CK3621" i="1"/>
  <c r="CJ3621" i="1"/>
  <c r="CI3621" i="1"/>
  <c r="CH3621" i="1"/>
  <c r="CG3621" i="1"/>
  <c r="CF3621" i="1"/>
  <c r="CE3621" i="1"/>
  <c r="CD3621" i="1"/>
  <c r="U3621" i="1"/>
  <c r="CV3620" i="1"/>
  <c r="CU3620" i="1"/>
  <c r="CT3620" i="1"/>
  <c r="CS3620" i="1"/>
  <c r="CR3620" i="1"/>
  <c r="CQ3620" i="1"/>
  <c r="CP3620" i="1"/>
  <c r="CO3620" i="1"/>
  <c r="CN3620" i="1"/>
  <c r="CM3620" i="1"/>
  <c r="CL3620" i="1"/>
  <c r="CK3620" i="1"/>
  <c r="CJ3620" i="1"/>
  <c r="CI3620" i="1"/>
  <c r="CH3620" i="1"/>
  <c r="CG3620" i="1"/>
  <c r="CF3620" i="1"/>
  <c r="CE3620" i="1"/>
  <c r="CD3620" i="1"/>
  <c r="U3620" i="1"/>
  <c r="CV3619" i="1"/>
  <c r="CU3619" i="1"/>
  <c r="CT3619" i="1"/>
  <c r="CS3619" i="1"/>
  <c r="CR3619" i="1"/>
  <c r="CQ3619" i="1"/>
  <c r="CP3619" i="1"/>
  <c r="CO3619" i="1"/>
  <c r="CN3619" i="1"/>
  <c r="CM3619" i="1"/>
  <c r="CL3619" i="1"/>
  <c r="CK3619" i="1"/>
  <c r="CJ3619" i="1"/>
  <c r="CI3619" i="1"/>
  <c r="CH3619" i="1"/>
  <c r="CG3619" i="1"/>
  <c r="CF3619" i="1"/>
  <c r="CE3619" i="1"/>
  <c r="CD3619" i="1"/>
  <c r="U3619" i="1"/>
  <c r="CV3618" i="1"/>
  <c r="CU3618" i="1"/>
  <c r="CT3618" i="1"/>
  <c r="CS3618" i="1"/>
  <c r="CR3618" i="1"/>
  <c r="CQ3618" i="1"/>
  <c r="CP3618" i="1"/>
  <c r="CO3618" i="1"/>
  <c r="CN3618" i="1"/>
  <c r="CM3618" i="1"/>
  <c r="CL3618" i="1"/>
  <c r="CK3618" i="1"/>
  <c r="CJ3618" i="1"/>
  <c r="CI3618" i="1"/>
  <c r="CH3618" i="1"/>
  <c r="CG3618" i="1"/>
  <c r="CF3618" i="1"/>
  <c r="CE3618" i="1"/>
  <c r="CD3618" i="1"/>
  <c r="U3618" i="1"/>
  <c r="CV3617" i="1"/>
  <c r="CU3617" i="1"/>
  <c r="CT3617" i="1"/>
  <c r="CS3617" i="1"/>
  <c r="CR3617" i="1"/>
  <c r="CQ3617" i="1"/>
  <c r="CP3617" i="1"/>
  <c r="CO3617" i="1"/>
  <c r="CN3617" i="1"/>
  <c r="CM3617" i="1"/>
  <c r="CL3617" i="1"/>
  <c r="CK3617" i="1"/>
  <c r="CJ3617" i="1"/>
  <c r="CI3617" i="1"/>
  <c r="CH3617" i="1"/>
  <c r="CG3617" i="1"/>
  <c r="CF3617" i="1"/>
  <c r="CE3617" i="1"/>
  <c r="CD3617" i="1"/>
  <c r="U3617" i="1"/>
  <c r="CV3616" i="1"/>
  <c r="CU3616" i="1"/>
  <c r="CT3616" i="1"/>
  <c r="CS3616" i="1"/>
  <c r="CR3616" i="1"/>
  <c r="CQ3616" i="1"/>
  <c r="CP3616" i="1"/>
  <c r="CO3616" i="1"/>
  <c r="CN3616" i="1"/>
  <c r="CM3616" i="1"/>
  <c r="CL3616" i="1"/>
  <c r="CK3616" i="1"/>
  <c r="CJ3616" i="1"/>
  <c r="CI3616" i="1"/>
  <c r="CH3616" i="1"/>
  <c r="CG3616" i="1"/>
  <c r="CF3616" i="1"/>
  <c r="CE3616" i="1"/>
  <c r="CD3616" i="1"/>
  <c r="U3616" i="1"/>
  <c r="CV3613" i="1"/>
  <c r="CU3613" i="1"/>
  <c r="CT3613" i="1"/>
  <c r="CS3613" i="1"/>
  <c r="CR3613" i="1"/>
  <c r="CQ3613" i="1"/>
  <c r="CP3613" i="1"/>
  <c r="CO3613" i="1"/>
  <c r="CN3613" i="1"/>
  <c r="CM3613" i="1"/>
  <c r="CL3613" i="1"/>
  <c r="CK3613" i="1"/>
  <c r="CJ3613" i="1"/>
  <c r="CI3613" i="1"/>
  <c r="CH3613" i="1"/>
  <c r="CG3613" i="1"/>
  <c r="CF3613" i="1"/>
  <c r="CE3613" i="1"/>
  <c r="CD3613" i="1"/>
  <c r="U3613" i="1"/>
  <c r="CV3612" i="1"/>
  <c r="CU3612" i="1"/>
  <c r="CT3612" i="1"/>
  <c r="CS3612" i="1"/>
  <c r="CR3612" i="1"/>
  <c r="CQ3612" i="1"/>
  <c r="CP3612" i="1"/>
  <c r="CO3612" i="1"/>
  <c r="CN3612" i="1"/>
  <c r="CM3612" i="1"/>
  <c r="CL3612" i="1"/>
  <c r="CK3612" i="1"/>
  <c r="CJ3612" i="1"/>
  <c r="CI3612" i="1"/>
  <c r="CH3612" i="1"/>
  <c r="CG3612" i="1"/>
  <c r="CF3612" i="1"/>
  <c r="CE3612" i="1"/>
  <c r="CD3612" i="1"/>
  <c r="U3612" i="1"/>
  <c r="CV3610" i="1"/>
  <c r="CU3610" i="1"/>
  <c r="CT3610" i="1"/>
  <c r="CS3610" i="1"/>
  <c r="CR3610" i="1"/>
  <c r="CQ3610" i="1"/>
  <c r="CP3610" i="1"/>
  <c r="CO3610" i="1"/>
  <c r="CN3610" i="1"/>
  <c r="CM3610" i="1"/>
  <c r="CL3610" i="1"/>
  <c r="CK3610" i="1"/>
  <c r="CJ3610" i="1"/>
  <c r="CI3610" i="1"/>
  <c r="CH3610" i="1"/>
  <c r="CG3610" i="1"/>
  <c r="CF3610" i="1"/>
  <c r="CE3610" i="1"/>
  <c r="CD3610" i="1"/>
  <c r="U3610" i="1"/>
  <c r="CV3609" i="1"/>
  <c r="CU3609" i="1"/>
  <c r="CT3609" i="1"/>
  <c r="CS3609" i="1"/>
  <c r="CR3609" i="1"/>
  <c r="CQ3609" i="1"/>
  <c r="CP3609" i="1"/>
  <c r="CO3609" i="1"/>
  <c r="CN3609" i="1"/>
  <c r="CM3609" i="1"/>
  <c r="CL3609" i="1"/>
  <c r="CK3609" i="1"/>
  <c r="CJ3609" i="1"/>
  <c r="CI3609" i="1"/>
  <c r="CH3609" i="1"/>
  <c r="CG3609" i="1"/>
  <c r="CF3609" i="1"/>
  <c r="CE3609" i="1"/>
  <c r="CD3609" i="1"/>
  <c r="U3609" i="1"/>
  <c r="CV3608" i="1"/>
  <c r="CU3608" i="1"/>
  <c r="CT3608" i="1"/>
  <c r="CS3608" i="1"/>
  <c r="CR3608" i="1"/>
  <c r="CQ3608" i="1"/>
  <c r="CP3608" i="1"/>
  <c r="CO3608" i="1"/>
  <c r="CN3608" i="1"/>
  <c r="CM3608" i="1"/>
  <c r="CL3608" i="1"/>
  <c r="CK3608" i="1"/>
  <c r="CJ3608" i="1"/>
  <c r="CI3608" i="1"/>
  <c r="CH3608" i="1"/>
  <c r="CG3608" i="1"/>
  <c r="CF3608" i="1"/>
  <c r="CE3608" i="1"/>
  <c r="CD3608" i="1"/>
  <c r="U3608" i="1"/>
  <c r="CV3607" i="1"/>
  <c r="CU3607" i="1"/>
  <c r="CT3607" i="1"/>
  <c r="CS3607" i="1"/>
  <c r="CR3607" i="1"/>
  <c r="CQ3607" i="1"/>
  <c r="CP3607" i="1"/>
  <c r="CO3607" i="1"/>
  <c r="CN3607" i="1"/>
  <c r="CM3607" i="1"/>
  <c r="CL3607" i="1"/>
  <c r="CK3607" i="1"/>
  <c r="CJ3607" i="1"/>
  <c r="CI3607" i="1"/>
  <c r="CH3607" i="1"/>
  <c r="CG3607" i="1"/>
  <c r="CF3607" i="1"/>
  <c r="CE3607" i="1"/>
  <c r="CD3607" i="1"/>
  <c r="U3607" i="1"/>
  <c r="CV3605" i="1"/>
  <c r="CU3605" i="1"/>
  <c r="CT3605" i="1"/>
  <c r="CS3605" i="1"/>
  <c r="CR3605" i="1"/>
  <c r="CQ3605" i="1"/>
  <c r="CP3605" i="1"/>
  <c r="CO3605" i="1"/>
  <c r="CN3605" i="1"/>
  <c r="CM3605" i="1"/>
  <c r="CL3605" i="1"/>
  <c r="CK3605" i="1"/>
  <c r="CJ3605" i="1"/>
  <c r="CI3605" i="1"/>
  <c r="CH3605" i="1"/>
  <c r="CG3605" i="1"/>
  <c r="CF3605" i="1"/>
  <c r="CE3605" i="1"/>
  <c r="CD3605" i="1"/>
  <c r="U3605" i="1"/>
  <c r="CV3604" i="1"/>
  <c r="CU3604" i="1"/>
  <c r="CT3604" i="1"/>
  <c r="CS3604" i="1"/>
  <c r="CR3604" i="1"/>
  <c r="CQ3604" i="1"/>
  <c r="CP3604" i="1"/>
  <c r="CO3604" i="1"/>
  <c r="CN3604" i="1"/>
  <c r="CM3604" i="1"/>
  <c r="CL3604" i="1"/>
  <c r="CK3604" i="1"/>
  <c r="CJ3604" i="1"/>
  <c r="CI3604" i="1"/>
  <c r="CH3604" i="1"/>
  <c r="CG3604" i="1"/>
  <c r="CF3604" i="1"/>
  <c r="CE3604" i="1"/>
  <c r="CD3604" i="1"/>
  <c r="U3604" i="1"/>
  <c r="CV3603" i="1"/>
  <c r="CU3603" i="1"/>
  <c r="CT3603" i="1"/>
  <c r="CS3603" i="1"/>
  <c r="CR3603" i="1"/>
  <c r="CQ3603" i="1"/>
  <c r="CP3603" i="1"/>
  <c r="CO3603" i="1"/>
  <c r="CN3603" i="1"/>
  <c r="CM3603" i="1"/>
  <c r="CL3603" i="1"/>
  <c r="CK3603" i="1"/>
  <c r="CJ3603" i="1"/>
  <c r="CI3603" i="1"/>
  <c r="CH3603" i="1"/>
  <c r="CG3603" i="1"/>
  <c r="CF3603" i="1"/>
  <c r="CE3603" i="1"/>
  <c r="CD3603" i="1"/>
  <c r="U3603" i="1"/>
  <c r="CV3602" i="1"/>
  <c r="CU3602" i="1"/>
  <c r="CT3602" i="1"/>
  <c r="CS3602" i="1"/>
  <c r="CR3602" i="1"/>
  <c r="CQ3602" i="1"/>
  <c r="CP3602" i="1"/>
  <c r="CO3602" i="1"/>
  <c r="CN3602" i="1"/>
  <c r="CM3602" i="1"/>
  <c r="CL3602" i="1"/>
  <c r="CK3602" i="1"/>
  <c r="CJ3602" i="1"/>
  <c r="CI3602" i="1"/>
  <c r="CH3602" i="1"/>
  <c r="CG3602" i="1"/>
  <c r="CF3602" i="1"/>
  <c r="CE3602" i="1"/>
  <c r="CD3602" i="1"/>
  <c r="U3602" i="1"/>
  <c r="CV3601" i="1"/>
  <c r="CU3601" i="1"/>
  <c r="CT3601" i="1"/>
  <c r="CS3601" i="1"/>
  <c r="CR3601" i="1"/>
  <c r="CQ3601" i="1"/>
  <c r="CP3601" i="1"/>
  <c r="CO3601" i="1"/>
  <c r="CN3601" i="1"/>
  <c r="CM3601" i="1"/>
  <c r="CL3601" i="1"/>
  <c r="CK3601" i="1"/>
  <c r="CJ3601" i="1"/>
  <c r="CI3601" i="1"/>
  <c r="CH3601" i="1"/>
  <c r="CG3601" i="1"/>
  <c r="CF3601" i="1"/>
  <c r="CE3601" i="1"/>
  <c r="CD3601" i="1"/>
  <c r="U3601" i="1"/>
  <c r="CV3600" i="1"/>
  <c r="CU3600" i="1"/>
  <c r="CT3600" i="1"/>
  <c r="CS3600" i="1"/>
  <c r="CR3600" i="1"/>
  <c r="CQ3600" i="1"/>
  <c r="CP3600" i="1"/>
  <c r="CO3600" i="1"/>
  <c r="CN3600" i="1"/>
  <c r="CM3600" i="1"/>
  <c r="CL3600" i="1"/>
  <c r="CK3600" i="1"/>
  <c r="CJ3600" i="1"/>
  <c r="CI3600" i="1"/>
  <c r="CH3600" i="1"/>
  <c r="CG3600" i="1"/>
  <c r="CF3600" i="1"/>
  <c r="CE3600" i="1"/>
  <c r="CD3600" i="1"/>
  <c r="U3600" i="1"/>
  <c r="CV3599" i="1"/>
  <c r="CU3599" i="1"/>
  <c r="CT3599" i="1"/>
  <c r="CS3599" i="1"/>
  <c r="CR3599" i="1"/>
  <c r="CQ3599" i="1"/>
  <c r="CP3599" i="1"/>
  <c r="CO3599" i="1"/>
  <c r="CN3599" i="1"/>
  <c r="CM3599" i="1"/>
  <c r="CL3599" i="1"/>
  <c r="CK3599" i="1"/>
  <c r="CJ3599" i="1"/>
  <c r="CI3599" i="1"/>
  <c r="CH3599" i="1"/>
  <c r="CG3599" i="1"/>
  <c r="CF3599" i="1"/>
  <c r="CE3599" i="1"/>
  <c r="CD3599" i="1"/>
  <c r="U3599" i="1"/>
  <c r="CV3598" i="1"/>
  <c r="CU3598" i="1"/>
  <c r="CT3598" i="1"/>
  <c r="CS3598" i="1"/>
  <c r="CR3598" i="1"/>
  <c r="CQ3598" i="1"/>
  <c r="CP3598" i="1"/>
  <c r="CO3598" i="1"/>
  <c r="CN3598" i="1"/>
  <c r="CM3598" i="1"/>
  <c r="CL3598" i="1"/>
  <c r="CK3598" i="1"/>
  <c r="CJ3598" i="1"/>
  <c r="CI3598" i="1"/>
  <c r="CH3598" i="1"/>
  <c r="CG3598" i="1"/>
  <c r="CF3598" i="1"/>
  <c r="CE3598" i="1"/>
  <c r="CD3598" i="1"/>
  <c r="U3598" i="1"/>
  <c r="CV3597" i="1"/>
  <c r="CU3597" i="1"/>
  <c r="CT3597" i="1"/>
  <c r="CS3597" i="1"/>
  <c r="CR3597" i="1"/>
  <c r="CQ3597" i="1"/>
  <c r="CP3597" i="1"/>
  <c r="CO3597" i="1"/>
  <c r="CN3597" i="1"/>
  <c r="CM3597" i="1"/>
  <c r="CL3597" i="1"/>
  <c r="CK3597" i="1"/>
  <c r="CJ3597" i="1"/>
  <c r="CI3597" i="1"/>
  <c r="CH3597" i="1"/>
  <c r="CG3597" i="1"/>
  <c r="CF3597" i="1"/>
  <c r="CE3597" i="1"/>
  <c r="CD3597" i="1"/>
  <c r="U3597" i="1"/>
  <c r="CV3596" i="1"/>
  <c r="CU3596" i="1"/>
  <c r="CT3596" i="1"/>
  <c r="CS3596" i="1"/>
  <c r="CR3596" i="1"/>
  <c r="CQ3596" i="1"/>
  <c r="CP3596" i="1"/>
  <c r="CO3596" i="1"/>
  <c r="CN3596" i="1"/>
  <c r="CM3596" i="1"/>
  <c r="CL3596" i="1"/>
  <c r="CK3596" i="1"/>
  <c r="CJ3596" i="1"/>
  <c r="CI3596" i="1"/>
  <c r="CH3596" i="1"/>
  <c r="CG3596" i="1"/>
  <c r="CF3596" i="1"/>
  <c r="CE3596" i="1"/>
  <c r="CD3596" i="1"/>
  <c r="U3596" i="1"/>
  <c r="CV3595" i="1"/>
  <c r="CU3595" i="1"/>
  <c r="CT3595" i="1"/>
  <c r="CS3595" i="1"/>
  <c r="CR3595" i="1"/>
  <c r="CQ3595" i="1"/>
  <c r="CP3595" i="1"/>
  <c r="CO3595" i="1"/>
  <c r="CN3595" i="1"/>
  <c r="CM3595" i="1"/>
  <c r="CL3595" i="1"/>
  <c r="CK3595" i="1"/>
  <c r="CJ3595" i="1"/>
  <c r="CI3595" i="1"/>
  <c r="CH3595" i="1"/>
  <c r="CG3595" i="1"/>
  <c r="CF3595" i="1"/>
  <c r="CE3595" i="1"/>
  <c r="CD3595" i="1"/>
  <c r="U3595" i="1"/>
  <c r="CV3594" i="1"/>
  <c r="CU3594" i="1"/>
  <c r="CT3594" i="1"/>
  <c r="CS3594" i="1"/>
  <c r="CR3594" i="1"/>
  <c r="CQ3594" i="1"/>
  <c r="CP3594" i="1"/>
  <c r="CO3594" i="1"/>
  <c r="CN3594" i="1"/>
  <c r="CM3594" i="1"/>
  <c r="CL3594" i="1"/>
  <c r="CK3594" i="1"/>
  <c r="CJ3594" i="1"/>
  <c r="CI3594" i="1"/>
  <c r="CH3594" i="1"/>
  <c r="CG3594" i="1"/>
  <c r="CF3594" i="1"/>
  <c r="CE3594" i="1"/>
  <c r="CD3594" i="1"/>
  <c r="U3594" i="1"/>
  <c r="CV3593" i="1"/>
  <c r="CU3593" i="1"/>
  <c r="CT3593" i="1"/>
  <c r="CS3593" i="1"/>
  <c r="CR3593" i="1"/>
  <c r="CQ3593" i="1"/>
  <c r="CP3593" i="1"/>
  <c r="CO3593" i="1"/>
  <c r="CN3593" i="1"/>
  <c r="CM3593" i="1"/>
  <c r="CL3593" i="1"/>
  <c r="CK3593" i="1"/>
  <c r="CJ3593" i="1"/>
  <c r="CI3593" i="1"/>
  <c r="CH3593" i="1"/>
  <c r="CG3593" i="1"/>
  <c r="CF3593" i="1"/>
  <c r="CE3593" i="1"/>
  <c r="CD3593" i="1"/>
  <c r="U3593" i="1"/>
  <c r="CV3592" i="1"/>
  <c r="CU3592" i="1"/>
  <c r="CT3592" i="1"/>
  <c r="CS3592" i="1"/>
  <c r="CR3592" i="1"/>
  <c r="CQ3592" i="1"/>
  <c r="CP3592" i="1"/>
  <c r="CO3592" i="1"/>
  <c r="CN3592" i="1"/>
  <c r="CM3592" i="1"/>
  <c r="CL3592" i="1"/>
  <c r="CK3592" i="1"/>
  <c r="CJ3592" i="1"/>
  <c r="CI3592" i="1"/>
  <c r="CH3592" i="1"/>
  <c r="CG3592" i="1"/>
  <c r="CF3592" i="1"/>
  <c r="CE3592" i="1"/>
  <c r="CD3592" i="1"/>
  <c r="U3592" i="1"/>
  <c r="CV3590" i="1"/>
  <c r="CU3590" i="1"/>
  <c r="CT3590" i="1"/>
  <c r="CS3590" i="1"/>
  <c r="CR3590" i="1"/>
  <c r="CQ3590" i="1"/>
  <c r="CP3590" i="1"/>
  <c r="CO3590" i="1"/>
  <c r="CN3590" i="1"/>
  <c r="CM3590" i="1"/>
  <c r="CL3590" i="1"/>
  <c r="CK3590" i="1"/>
  <c r="CJ3590" i="1"/>
  <c r="CI3590" i="1"/>
  <c r="CH3590" i="1"/>
  <c r="CG3590" i="1"/>
  <c r="CF3590" i="1"/>
  <c r="CE3590" i="1"/>
  <c r="CD3590" i="1"/>
  <c r="U3590" i="1"/>
  <c r="CV3589" i="1"/>
  <c r="CU3589" i="1"/>
  <c r="CT3589" i="1"/>
  <c r="CS3589" i="1"/>
  <c r="CR3589" i="1"/>
  <c r="CQ3589" i="1"/>
  <c r="CP3589" i="1"/>
  <c r="CO3589" i="1"/>
  <c r="CN3589" i="1"/>
  <c r="CM3589" i="1"/>
  <c r="CL3589" i="1"/>
  <c r="CK3589" i="1"/>
  <c r="CJ3589" i="1"/>
  <c r="CI3589" i="1"/>
  <c r="CH3589" i="1"/>
  <c r="CG3589" i="1"/>
  <c r="CF3589" i="1"/>
  <c r="CE3589" i="1"/>
  <c r="CD3589" i="1"/>
  <c r="U3589" i="1"/>
  <c r="CV3587" i="1"/>
  <c r="CU3587" i="1"/>
  <c r="CT3587" i="1"/>
  <c r="CS3587" i="1"/>
  <c r="CR3587" i="1"/>
  <c r="CQ3587" i="1"/>
  <c r="CP3587" i="1"/>
  <c r="CO3587" i="1"/>
  <c r="CN3587" i="1"/>
  <c r="CM3587" i="1"/>
  <c r="CL3587" i="1"/>
  <c r="CK3587" i="1"/>
  <c r="CJ3587" i="1"/>
  <c r="CI3587" i="1"/>
  <c r="CH3587" i="1"/>
  <c r="CG3587" i="1"/>
  <c r="CF3587" i="1"/>
  <c r="CE3587" i="1"/>
  <c r="CD3587" i="1"/>
  <c r="U3587" i="1"/>
  <c r="CV3586" i="1"/>
  <c r="CU3586" i="1"/>
  <c r="CT3586" i="1"/>
  <c r="CS3586" i="1"/>
  <c r="CR3586" i="1"/>
  <c r="CQ3586" i="1"/>
  <c r="CP3586" i="1"/>
  <c r="CO3586" i="1"/>
  <c r="CN3586" i="1"/>
  <c r="CM3586" i="1"/>
  <c r="CL3586" i="1"/>
  <c r="CK3586" i="1"/>
  <c r="CJ3586" i="1"/>
  <c r="CI3586" i="1"/>
  <c r="CH3586" i="1"/>
  <c r="CG3586" i="1"/>
  <c r="CF3586" i="1"/>
  <c r="CE3586" i="1"/>
  <c r="CD3586" i="1"/>
  <c r="U3586" i="1"/>
  <c r="CV3585" i="1"/>
  <c r="CU3585" i="1"/>
  <c r="CT3585" i="1"/>
  <c r="CS3585" i="1"/>
  <c r="CR3585" i="1"/>
  <c r="CQ3585" i="1"/>
  <c r="CP3585" i="1"/>
  <c r="CO3585" i="1"/>
  <c r="CN3585" i="1"/>
  <c r="CM3585" i="1"/>
  <c r="CL3585" i="1"/>
  <c r="CK3585" i="1"/>
  <c r="CJ3585" i="1"/>
  <c r="CI3585" i="1"/>
  <c r="CH3585" i="1"/>
  <c r="CG3585" i="1"/>
  <c r="CF3585" i="1"/>
  <c r="CE3585" i="1"/>
  <c r="CD3585" i="1"/>
  <c r="U3585" i="1"/>
  <c r="CV3584" i="1"/>
  <c r="CU3584" i="1"/>
  <c r="CT3584" i="1"/>
  <c r="CS3584" i="1"/>
  <c r="CR3584" i="1"/>
  <c r="CQ3584" i="1"/>
  <c r="CP3584" i="1"/>
  <c r="CO3584" i="1"/>
  <c r="CN3584" i="1"/>
  <c r="CM3584" i="1"/>
  <c r="CL3584" i="1"/>
  <c r="CK3584" i="1"/>
  <c r="CJ3584" i="1"/>
  <c r="CI3584" i="1"/>
  <c r="CH3584" i="1"/>
  <c r="CG3584" i="1"/>
  <c r="CF3584" i="1"/>
  <c r="CE3584" i="1"/>
  <c r="CD3584" i="1"/>
  <c r="U3584" i="1"/>
  <c r="CV3583" i="1"/>
  <c r="CU3583" i="1"/>
  <c r="CT3583" i="1"/>
  <c r="CS3583" i="1"/>
  <c r="CR3583" i="1"/>
  <c r="CQ3583" i="1"/>
  <c r="CP3583" i="1"/>
  <c r="CO3583" i="1"/>
  <c r="CN3583" i="1"/>
  <c r="CM3583" i="1"/>
  <c r="CL3583" i="1"/>
  <c r="CK3583" i="1"/>
  <c r="CJ3583" i="1"/>
  <c r="CI3583" i="1"/>
  <c r="CH3583" i="1"/>
  <c r="CG3583" i="1"/>
  <c r="CF3583" i="1"/>
  <c r="CE3583" i="1"/>
  <c r="CD3583" i="1"/>
  <c r="U3583" i="1"/>
  <c r="CV3579" i="1"/>
  <c r="CU3579" i="1"/>
  <c r="CT3579" i="1"/>
  <c r="CS3579" i="1"/>
  <c r="CR3579" i="1"/>
  <c r="CQ3579" i="1"/>
  <c r="CP3579" i="1"/>
  <c r="CO3579" i="1"/>
  <c r="CN3579" i="1"/>
  <c r="CM3579" i="1"/>
  <c r="CL3579" i="1"/>
  <c r="CK3579" i="1"/>
  <c r="CJ3579" i="1"/>
  <c r="CI3579" i="1"/>
  <c r="CH3579" i="1"/>
  <c r="CG3579" i="1"/>
  <c r="CF3579" i="1"/>
  <c r="CE3579" i="1"/>
  <c r="CD3579" i="1"/>
  <c r="U3579" i="1"/>
  <c r="CV3577" i="1"/>
  <c r="CU3577" i="1"/>
  <c r="CT3577" i="1"/>
  <c r="CS3577" i="1"/>
  <c r="CR3577" i="1"/>
  <c r="CQ3577" i="1"/>
  <c r="CP3577" i="1"/>
  <c r="CO3577" i="1"/>
  <c r="CN3577" i="1"/>
  <c r="CM3577" i="1"/>
  <c r="CL3577" i="1"/>
  <c r="CK3577" i="1"/>
  <c r="CJ3577" i="1"/>
  <c r="CI3577" i="1"/>
  <c r="CH3577" i="1"/>
  <c r="CG3577" i="1"/>
  <c r="CF3577" i="1"/>
  <c r="CE3577" i="1"/>
  <c r="CD3577" i="1"/>
  <c r="U3577" i="1"/>
  <c r="CV3576" i="1"/>
  <c r="CU3576" i="1"/>
  <c r="CT3576" i="1"/>
  <c r="CS3576" i="1"/>
  <c r="CR3576" i="1"/>
  <c r="CQ3576" i="1"/>
  <c r="CP3576" i="1"/>
  <c r="CO3576" i="1"/>
  <c r="CN3576" i="1"/>
  <c r="CM3576" i="1"/>
  <c r="CL3576" i="1"/>
  <c r="CK3576" i="1"/>
  <c r="CJ3576" i="1"/>
  <c r="CI3576" i="1"/>
  <c r="CH3576" i="1"/>
  <c r="CG3576" i="1"/>
  <c r="CF3576" i="1"/>
  <c r="CE3576" i="1"/>
  <c r="CD3576" i="1"/>
  <c r="U3576" i="1"/>
  <c r="CV3575" i="1"/>
  <c r="CU3575" i="1"/>
  <c r="CT3575" i="1"/>
  <c r="CS3575" i="1"/>
  <c r="CR3575" i="1"/>
  <c r="CQ3575" i="1"/>
  <c r="CP3575" i="1"/>
  <c r="CO3575" i="1"/>
  <c r="CN3575" i="1"/>
  <c r="CM3575" i="1"/>
  <c r="CL3575" i="1"/>
  <c r="CK3575" i="1"/>
  <c r="CJ3575" i="1"/>
  <c r="CI3575" i="1"/>
  <c r="CH3575" i="1"/>
  <c r="CG3575" i="1"/>
  <c r="CF3575" i="1"/>
  <c r="CE3575" i="1"/>
  <c r="CD3575" i="1"/>
  <c r="U3575" i="1"/>
  <c r="CV3574" i="1"/>
  <c r="CU3574" i="1"/>
  <c r="CT3574" i="1"/>
  <c r="CS3574" i="1"/>
  <c r="CR3574" i="1"/>
  <c r="CQ3574" i="1"/>
  <c r="CP3574" i="1"/>
  <c r="CO3574" i="1"/>
  <c r="CN3574" i="1"/>
  <c r="CM3574" i="1"/>
  <c r="CL3574" i="1"/>
  <c r="CK3574" i="1"/>
  <c r="CJ3574" i="1"/>
  <c r="CI3574" i="1"/>
  <c r="CH3574" i="1"/>
  <c r="CG3574" i="1"/>
  <c r="CF3574" i="1"/>
  <c r="CE3574" i="1"/>
  <c r="CD3574" i="1"/>
  <c r="U3574" i="1"/>
  <c r="CV3573" i="1"/>
  <c r="CU3573" i="1"/>
  <c r="CT3573" i="1"/>
  <c r="CS3573" i="1"/>
  <c r="CR3573" i="1"/>
  <c r="CQ3573" i="1"/>
  <c r="CP3573" i="1"/>
  <c r="CO3573" i="1"/>
  <c r="CN3573" i="1"/>
  <c r="CM3573" i="1"/>
  <c r="CL3573" i="1"/>
  <c r="CK3573" i="1"/>
  <c r="CJ3573" i="1"/>
  <c r="CI3573" i="1"/>
  <c r="CH3573" i="1"/>
  <c r="CG3573" i="1"/>
  <c r="CF3573" i="1"/>
  <c r="CE3573" i="1"/>
  <c r="CD3573" i="1"/>
  <c r="U3573" i="1"/>
  <c r="CV3572" i="1"/>
  <c r="CU3572" i="1"/>
  <c r="CT3572" i="1"/>
  <c r="CS3572" i="1"/>
  <c r="CR3572" i="1"/>
  <c r="CQ3572" i="1"/>
  <c r="CP3572" i="1"/>
  <c r="CO3572" i="1"/>
  <c r="CN3572" i="1"/>
  <c r="CM3572" i="1"/>
  <c r="CL3572" i="1"/>
  <c r="CK3572" i="1"/>
  <c r="CJ3572" i="1"/>
  <c r="CI3572" i="1"/>
  <c r="CH3572" i="1"/>
  <c r="CG3572" i="1"/>
  <c r="CF3572" i="1"/>
  <c r="CE3572" i="1"/>
  <c r="CD3572" i="1"/>
  <c r="U3572" i="1"/>
  <c r="CV3571" i="1"/>
  <c r="CU3571" i="1"/>
  <c r="CT3571" i="1"/>
  <c r="CS3571" i="1"/>
  <c r="CR3571" i="1"/>
  <c r="CQ3571" i="1"/>
  <c r="CP3571" i="1"/>
  <c r="CO3571" i="1"/>
  <c r="CN3571" i="1"/>
  <c r="CM3571" i="1"/>
  <c r="CL3571" i="1"/>
  <c r="CK3571" i="1"/>
  <c r="CJ3571" i="1"/>
  <c r="CI3571" i="1"/>
  <c r="CH3571" i="1"/>
  <c r="CG3571" i="1"/>
  <c r="CF3571" i="1"/>
  <c r="CE3571" i="1"/>
  <c r="CD3571" i="1"/>
  <c r="U3571" i="1"/>
  <c r="CV3570" i="1"/>
  <c r="CU3570" i="1"/>
  <c r="CT3570" i="1"/>
  <c r="CS3570" i="1"/>
  <c r="CR3570" i="1"/>
  <c r="CQ3570" i="1"/>
  <c r="CP3570" i="1"/>
  <c r="CO3570" i="1"/>
  <c r="CN3570" i="1"/>
  <c r="CM3570" i="1"/>
  <c r="CL3570" i="1"/>
  <c r="CK3570" i="1"/>
  <c r="CJ3570" i="1"/>
  <c r="CI3570" i="1"/>
  <c r="CH3570" i="1"/>
  <c r="CG3570" i="1"/>
  <c r="CF3570" i="1"/>
  <c r="CE3570" i="1"/>
  <c r="CD3570" i="1"/>
  <c r="U3570" i="1"/>
  <c r="CV3569" i="1"/>
  <c r="CU3569" i="1"/>
  <c r="CT3569" i="1"/>
  <c r="CS3569" i="1"/>
  <c r="CR3569" i="1"/>
  <c r="CQ3569" i="1"/>
  <c r="CP3569" i="1"/>
  <c r="CO3569" i="1"/>
  <c r="CN3569" i="1"/>
  <c r="CM3569" i="1"/>
  <c r="CL3569" i="1"/>
  <c r="CK3569" i="1"/>
  <c r="CJ3569" i="1"/>
  <c r="CI3569" i="1"/>
  <c r="CH3569" i="1"/>
  <c r="CG3569" i="1"/>
  <c r="CF3569" i="1"/>
  <c r="CE3569" i="1"/>
  <c r="CD3569" i="1"/>
  <c r="U3569" i="1"/>
  <c r="CV3567" i="1"/>
  <c r="CU3567" i="1"/>
  <c r="CT3567" i="1"/>
  <c r="CS3567" i="1"/>
  <c r="CR3567" i="1"/>
  <c r="CQ3567" i="1"/>
  <c r="CP3567" i="1"/>
  <c r="CO3567" i="1"/>
  <c r="CN3567" i="1"/>
  <c r="CM3567" i="1"/>
  <c r="CL3567" i="1"/>
  <c r="CK3567" i="1"/>
  <c r="CJ3567" i="1"/>
  <c r="CI3567" i="1"/>
  <c r="CH3567" i="1"/>
  <c r="CG3567" i="1"/>
  <c r="CF3567" i="1"/>
  <c r="CE3567" i="1"/>
  <c r="CD3567" i="1"/>
  <c r="U3567" i="1"/>
  <c r="CY3566" i="1"/>
  <c r="CX3566" i="1"/>
  <c r="CW3566" i="1"/>
  <c r="CV3566" i="1"/>
  <c r="CU3566" i="1"/>
  <c r="CT3566" i="1"/>
  <c r="CS3566" i="1"/>
  <c r="CR3566" i="1"/>
  <c r="CQ3566" i="1"/>
  <c r="CP3566" i="1"/>
  <c r="CO3566" i="1"/>
  <c r="CN3566" i="1"/>
  <c r="CM3566" i="1"/>
  <c r="CL3566" i="1"/>
  <c r="CK3566" i="1"/>
  <c r="CJ3566" i="1"/>
  <c r="CI3566" i="1"/>
  <c r="CH3566" i="1"/>
  <c r="CG3566" i="1"/>
  <c r="CF3566" i="1"/>
  <c r="CE3566" i="1"/>
  <c r="CD3566" i="1"/>
  <c r="U3566" i="1"/>
  <c r="CV3565" i="1"/>
  <c r="CU3565" i="1"/>
  <c r="CT3565" i="1"/>
  <c r="CS3565" i="1"/>
  <c r="CR3565" i="1"/>
  <c r="CQ3565" i="1"/>
  <c r="CP3565" i="1"/>
  <c r="CO3565" i="1"/>
  <c r="CN3565" i="1"/>
  <c r="CM3565" i="1"/>
  <c r="CL3565" i="1"/>
  <c r="CK3565" i="1"/>
  <c r="CJ3565" i="1"/>
  <c r="CI3565" i="1"/>
  <c r="CH3565" i="1"/>
  <c r="CG3565" i="1"/>
  <c r="CF3565" i="1"/>
  <c r="CE3565" i="1"/>
  <c r="CD3565" i="1"/>
  <c r="U3565" i="1"/>
  <c r="CV3564" i="1"/>
  <c r="CU3564" i="1"/>
  <c r="CT3564" i="1"/>
  <c r="CS3564" i="1"/>
  <c r="CR3564" i="1"/>
  <c r="CQ3564" i="1"/>
  <c r="CP3564" i="1"/>
  <c r="CO3564" i="1"/>
  <c r="CN3564" i="1"/>
  <c r="CM3564" i="1"/>
  <c r="CL3564" i="1"/>
  <c r="CK3564" i="1"/>
  <c r="CJ3564" i="1"/>
  <c r="CI3564" i="1"/>
  <c r="CH3564" i="1"/>
  <c r="CG3564" i="1"/>
  <c r="CF3564" i="1"/>
  <c r="CE3564" i="1"/>
  <c r="CD3564" i="1"/>
  <c r="U3564" i="1"/>
  <c r="CV3563" i="1"/>
  <c r="CU3563" i="1"/>
  <c r="CT3563" i="1"/>
  <c r="CS3563" i="1"/>
  <c r="CR3563" i="1"/>
  <c r="CQ3563" i="1"/>
  <c r="CP3563" i="1"/>
  <c r="CO3563" i="1"/>
  <c r="CN3563" i="1"/>
  <c r="CM3563" i="1"/>
  <c r="CL3563" i="1"/>
  <c r="CK3563" i="1"/>
  <c r="CJ3563" i="1"/>
  <c r="CI3563" i="1"/>
  <c r="CH3563" i="1"/>
  <c r="CG3563" i="1"/>
  <c r="CF3563" i="1"/>
  <c r="CE3563" i="1"/>
  <c r="CD3563" i="1"/>
  <c r="U3563" i="1"/>
  <c r="DG3561" i="1"/>
  <c r="CY3561" i="1"/>
  <c r="CX3561" i="1"/>
  <c r="CW3561" i="1"/>
  <c r="CV3561" i="1"/>
  <c r="CU3561" i="1"/>
  <c r="CT3561" i="1"/>
  <c r="CS3561" i="1"/>
  <c r="CR3561" i="1"/>
  <c r="CQ3561" i="1"/>
  <c r="CP3561" i="1"/>
  <c r="CO3561" i="1"/>
  <c r="CN3561" i="1"/>
  <c r="CM3561" i="1"/>
  <c r="CL3561" i="1"/>
  <c r="CK3561" i="1"/>
  <c r="CJ3561" i="1"/>
  <c r="CI3561" i="1"/>
  <c r="CH3561" i="1"/>
  <c r="CG3561" i="1"/>
  <c r="CF3561" i="1"/>
  <c r="U3561" i="1"/>
  <c r="CV3560" i="1"/>
  <c r="CU3560" i="1"/>
  <c r="CT3560" i="1"/>
  <c r="CS3560" i="1"/>
  <c r="CR3560" i="1"/>
  <c r="CQ3560" i="1"/>
  <c r="CP3560" i="1"/>
  <c r="CO3560" i="1"/>
  <c r="CN3560" i="1"/>
  <c r="CM3560" i="1"/>
  <c r="CL3560" i="1"/>
  <c r="CK3560" i="1"/>
  <c r="CJ3560" i="1"/>
  <c r="CI3560" i="1"/>
  <c r="CH3560" i="1"/>
  <c r="CG3560" i="1"/>
  <c r="CF3560" i="1"/>
  <c r="CE3560" i="1"/>
  <c r="CD3560" i="1"/>
  <c r="U3560" i="1"/>
  <c r="CV3559" i="1"/>
  <c r="CU3559" i="1"/>
  <c r="CT3559" i="1"/>
  <c r="CS3559" i="1"/>
  <c r="CR3559" i="1"/>
  <c r="CQ3559" i="1"/>
  <c r="CP3559" i="1"/>
  <c r="CO3559" i="1"/>
  <c r="CN3559" i="1"/>
  <c r="CM3559" i="1"/>
  <c r="CL3559" i="1"/>
  <c r="CK3559" i="1"/>
  <c r="CJ3559" i="1"/>
  <c r="CI3559" i="1"/>
  <c r="CH3559" i="1"/>
  <c r="CG3559" i="1"/>
  <c r="CF3559" i="1"/>
  <c r="CE3559" i="1"/>
  <c r="CD3559" i="1"/>
  <c r="U3559" i="1"/>
  <c r="CV3558" i="1"/>
  <c r="CU3558" i="1"/>
  <c r="CT3558" i="1"/>
  <c r="CS3558" i="1"/>
  <c r="CR3558" i="1"/>
  <c r="CQ3558" i="1"/>
  <c r="CP3558" i="1"/>
  <c r="CO3558" i="1"/>
  <c r="CN3558" i="1"/>
  <c r="CM3558" i="1"/>
  <c r="CL3558" i="1"/>
  <c r="CK3558" i="1"/>
  <c r="CJ3558" i="1"/>
  <c r="CI3558" i="1"/>
  <c r="CH3558" i="1"/>
  <c r="CG3558" i="1"/>
  <c r="CF3558" i="1"/>
  <c r="CE3558" i="1"/>
  <c r="CD3558" i="1"/>
  <c r="U3558" i="1"/>
  <c r="CV3557" i="1"/>
  <c r="CU3557" i="1"/>
  <c r="CT3557" i="1"/>
  <c r="CS3557" i="1"/>
  <c r="CR3557" i="1"/>
  <c r="CQ3557" i="1"/>
  <c r="CP3557" i="1"/>
  <c r="CO3557" i="1"/>
  <c r="CN3557" i="1"/>
  <c r="CM3557" i="1"/>
  <c r="CL3557" i="1"/>
  <c r="CK3557" i="1"/>
  <c r="CJ3557" i="1"/>
  <c r="CI3557" i="1"/>
  <c r="CH3557" i="1"/>
  <c r="CG3557" i="1"/>
  <c r="CF3557" i="1"/>
  <c r="CE3557" i="1"/>
  <c r="CD3557" i="1"/>
  <c r="U3557" i="1"/>
  <c r="DG3556" i="1"/>
  <c r="CY3556" i="1"/>
  <c r="CX3556" i="1"/>
  <c r="CW3556" i="1"/>
  <c r="CV3556" i="1"/>
  <c r="CU3556" i="1"/>
  <c r="CT3556" i="1"/>
  <c r="CS3556" i="1"/>
  <c r="CR3556" i="1"/>
  <c r="CQ3556" i="1"/>
  <c r="CP3556" i="1"/>
  <c r="CO3556" i="1"/>
  <c r="CN3556" i="1"/>
  <c r="CM3556" i="1"/>
  <c r="CL3556" i="1"/>
  <c r="CK3556" i="1"/>
  <c r="CJ3556" i="1"/>
  <c r="CI3556" i="1"/>
  <c r="CH3556" i="1"/>
  <c r="CG3556" i="1"/>
  <c r="CF3556" i="1"/>
  <c r="U3556" i="1"/>
  <c r="CV3555" i="1"/>
  <c r="CU3555" i="1"/>
  <c r="CT3555" i="1"/>
  <c r="CS3555" i="1"/>
  <c r="CR3555" i="1"/>
  <c r="CQ3555" i="1"/>
  <c r="CP3555" i="1"/>
  <c r="CO3555" i="1"/>
  <c r="CN3555" i="1"/>
  <c r="CM3555" i="1"/>
  <c r="CL3555" i="1"/>
  <c r="CK3555" i="1"/>
  <c r="CJ3555" i="1"/>
  <c r="CI3555" i="1"/>
  <c r="CH3555" i="1"/>
  <c r="CG3555" i="1"/>
  <c r="CF3555" i="1"/>
  <c r="CE3555" i="1"/>
  <c r="CD3555" i="1"/>
  <c r="U3555" i="1"/>
  <c r="CV3554" i="1"/>
  <c r="CU3554" i="1"/>
  <c r="CT3554" i="1"/>
  <c r="CS3554" i="1"/>
  <c r="CR3554" i="1"/>
  <c r="CQ3554" i="1"/>
  <c r="CP3554" i="1"/>
  <c r="CO3554" i="1"/>
  <c r="CN3554" i="1"/>
  <c r="CM3554" i="1"/>
  <c r="CL3554" i="1"/>
  <c r="CK3554" i="1"/>
  <c r="CJ3554" i="1"/>
  <c r="CI3554" i="1"/>
  <c r="CH3554" i="1"/>
  <c r="CG3554" i="1"/>
  <c r="CF3554" i="1"/>
  <c r="CE3554" i="1"/>
  <c r="CD3554" i="1"/>
  <c r="U3554" i="1"/>
  <c r="CV3553" i="1"/>
  <c r="CU3553" i="1"/>
  <c r="CT3553" i="1"/>
  <c r="CS3553" i="1"/>
  <c r="CR3553" i="1"/>
  <c r="CQ3553" i="1"/>
  <c r="CP3553" i="1"/>
  <c r="CO3553" i="1"/>
  <c r="CN3553" i="1"/>
  <c r="CM3553" i="1"/>
  <c r="CL3553" i="1"/>
  <c r="CK3553" i="1"/>
  <c r="CJ3553" i="1"/>
  <c r="CI3553" i="1"/>
  <c r="CH3553" i="1"/>
  <c r="CG3553" i="1"/>
  <c r="CF3553" i="1"/>
  <c r="CE3553" i="1"/>
  <c r="CD3553" i="1"/>
  <c r="U3553" i="1"/>
  <c r="DG3552" i="1"/>
  <c r="CY3552" i="1"/>
  <c r="CX3552" i="1"/>
  <c r="CW3552" i="1"/>
  <c r="CV3552" i="1"/>
  <c r="CU3552" i="1"/>
  <c r="CT3552" i="1"/>
  <c r="CS3552" i="1"/>
  <c r="CR3552" i="1"/>
  <c r="CQ3552" i="1"/>
  <c r="CP3552" i="1"/>
  <c r="CO3552" i="1"/>
  <c r="CN3552" i="1"/>
  <c r="CM3552" i="1"/>
  <c r="CL3552" i="1"/>
  <c r="CK3552" i="1"/>
  <c r="CJ3552" i="1"/>
  <c r="CI3552" i="1"/>
  <c r="CH3552" i="1"/>
  <c r="CG3552" i="1"/>
  <c r="CF3552" i="1"/>
  <c r="CV3551" i="1"/>
  <c r="CU3551" i="1"/>
  <c r="CT3551" i="1"/>
  <c r="CS3551" i="1"/>
  <c r="CR3551" i="1"/>
  <c r="CQ3551" i="1"/>
  <c r="CP3551" i="1"/>
  <c r="CO3551" i="1"/>
  <c r="CN3551" i="1"/>
  <c r="CM3551" i="1"/>
  <c r="CL3551" i="1"/>
  <c r="CK3551" i="1"/>
  <c r="CJ3551" i="1"/>
  <c r="CI3551" i="1"/>
  <c r="CH3551" i="1"/>
  <c r="CG3551" i="1"/>
  <c r="CF3551" i="1"/>
  <c r="CE3551" i="1"/>
  <c r="CD3551" i="1"/>
  <c r="U3551" i="1"/>
  <c r="DG3550" i="1"/>
  <c r="CY3550" i="1"/>
  <c r="CX3550" i="1"/>
  <c r="CW3550" i="1"/>
  <c r="CV3550" i="1"/>
  <c r="CU3550" i="1"/>
  <c r="CT3550" i="1"/>
  <c r="CS3550" i="1"/>
  <c r="CR3550" i="1"/>
  <c r="CQ3550" i="1"/>
  <c r="CP3550" i="1"/>
  <c r="CO3550" i="1"/>
  <c r="CN3550" i="1"/>
  <c r="CM3550" i="1"/>
  <c r="CL3550" i="1"/>
  <c r="CK3550" i="1"/>
  <c r="CJ3550" i="1"/>
  <c r="CI3550" i="1"/>
  <c r="CH3550" i="1"/>
  <c r="CG3550" i="1"/>
  <c r="CF3550" i="1"/>
  <c r="U3550" i="1"/>
  <c r="DG3548" i="1"/>
  <c r="CY3548" i="1"/>
  <c r="CX3548" i="1"/>
  <c r="CW3548" i="1"/>
  <c r="CV3548" i="1"/>
  <c r="CU3548" i="1"/>
  <c r="CT3548" i="1"/>
  <c r="CS3548" i="1"/>
  <c r="CR3548" i="1"/>
  <c r="CQ3548" i="1"/>
  <c r="CP3548" i="1"/>
  <c r="CO3548" i="1"/>
  <c r="CN3548" i="1"/>
  <c r="CM3548" i="1"/>
  <c r="CL3548" i="1"/>
  <c r="CK3548" i="1"/>
  <c r="CJ3548" i="1"/>
  <c r="CI3548" i="1"/>
  <c r="CH3548" i="1"/>
  <c r="CG3548" i="1"/>
  <c r="CF3548" i="1"/>
  <c r="DG3546" i="1"/>
  <c r="CY3546" i="1"/>
  <c r="CX3546" i="1"/>
  <c r="CW3546" i="1"/>
  <c r="CV3546" i="1"/>
  <c r="CU3546" i="1"/>
  <c r="CT3546" i="1"/>
  <c r="CS3546" i="1"/>
  <c r="CR3546" i="1"/>
  <c r="CQ3546" i="1"/>
  <c r="CP3546" i="1"/>
  <c r="CO3546" i="1"/>
  <c r="CN3546" i="1"/>
  <c r="CM3546" i="1"/>
  <c r="CL3546" i="1"/>
  <c r="CK3546" i="1"/>
  <c r="CJ3546" i="1"/>
  <c r="CI3546" i="1"/>
  <c r="CH3546" i="1"/>
  <c r="CG3546" i="1"/>
  <c r="CF3546" i="1"/>
  <c r="U3546" i="1"/>
  <c r="DG3545" i="1"/>
  <c r="CY3545" i="1"/>
  <c r="CX3545" i="1"/>
  <c r="CW3545" i="1"/>
  <c r="CV3545" i="1"/>
  <c r="CU3545" i="1"/>
  <c r="CT3545" i="1"/>
  <c r="CS3545" i="1"/>
  <c r="CR3545" i="1"/>
  <c r="CQ3545" i="1"/>
  <c r="CP3545" i="1"/>
  <c r="CO3545" i="1"/>
  <c r="CN3545" i="1"/>
  <c r="CM3545" i="1"/>
  <c r="CL3545" i="1"/>
  <c r="CK3545" i="1"/>
  <c r="CJ3545" i="1"/>
  <c r="CI3545" i="1"/>
  <c r="CH3545" i="1"/>
  <c r="CG3545" i="1"/>
  <c r="CF3545" i="1"/>
  <c r="CE3545" i="1"/>
  <c r="CD3545" i="1"/>
  <c r="U3545" i="1"/>
  <c r="CV3544" i="1"/>
  <c r="CU3544" i="1"/>
  <c r="CT3544" i="1"/>
  <c r="CS3544" i="1"/>
  <c r="CR3544" i="1"/>
  <c r="CQ3544" i="1"/>
  <c r="CP3544" i="1"/>
  <c r="CO3544" i="1"/>
  <c r="CN3544" i="1"/>
  <c r="CM3544" i="1"/>
  <c r="CL3544" i="1"/>
  <c r="CK3544" i="1"/>
  <c r="CJ3544" i="1"/>
  <c r="CI3544" i="1"/>
  <c r="CH3544" i="1"/>
  <c r="CG3544" i="1"/>
  <c r="CF3544" i="1"/>
  <c r="CE3544" i="1"/>
  <c r="CD3544" i="1"/>
  <c r="U3544" i="1"/>
  <c r="CV3543" i="1"/>
  <c r="CU3543" i="1"/>
  <c r="CT3543" i="1"/>
  <c r="CS3543" i="1"/>
  <c r="CR3543" i="1"/>
  <c r="CQ3543" i="1"/>
  <c r="CP3543" i="1"/>
  <c r="CO3543" i="1"/>
  <c r="CN3543" i="1"/>
  <c r="CM3543" i="1"/>
  <c r="CL3543" i="1"/>
  <c r="CK3543" i="1"/>
  <c r="CJ3543" i="1"/>
  <c r="CI3543" i="1"/>
  <c r="CH3543" i="1"/>
  <c r="CG3543" i="1"/>
  <c r="CF3543" i="1"/>
  <c r="CE3543" i="1"/>
  <c r="CD3543" i="1"/>
  <c r="U3543" i="1"/>
  <c r="CV3542" i="1"/>
  <c r="CU3542" i="1"/>
  <c r="CT3542" i="1"/>
  <c r="CS3542" i="1"/>
  <c r="CR3542" i="1"/>
  <c r="CQ3542" i="1"/>
  <c r="CP3542" i="1"/>
  <c r="CO3542" i="1"/>
  <c r="CN3542" i="1"/>
  <c r="CM3542" i="1"/>
  <c r="CL3542" i="1"/>
  <c r="CK3542" i="1"/>
  <c r="CJ3542" i="1"/>
  <c r="CI3542" i="1"/>
  <c r="CH3542" i="1"/>
  <c r="CG3542" i="1"/>
  <c r="CF3542" i="1"/>
  <c r="CE3542" i="1"/>
  <c r="CD3542" i="1"/>
  <c r="U3542" i="1"/>
  <c r="CV3541" i="1"/>
  <c r="CU3541" i="1"/>
  <c r="CT3541" i="1"/>
  <c r="CS3541" i="1"/>
  <c r="CR3541" i="1"/>
  <c r="CQ3541" i="1"/>
  <c r="CP3541" i="1"/>
  <c r="CO3541" i="1"/>
  <c r="CN3541" i="1"/>
  <c r="CM3541" i="1"/>
  <c r="CL3541" i="1"/>
  <c r="CK3541" i="1"/>
  <c r="CJ3541" i="1"/>
  <c r="CI3541" i="1"/>
  <c r="CH3541" i="1"/>
  <c r="CG3541" i="1"/>
  <c r="CF3541" i="1"/>
  <c r="CE3541" i="1"/>
  <c r="CD3541" i="1"/>
  <c r="U3541" i="1"/>
  <c r="DG3538" i="1"/>
  <c r="CY3538" i="1"/>
  <c r="CX3538" i="1"/>
  <c r="CW3538" i="1"/>
  <c r="CV3538" i="1"/>
  <c r="CU3538" i="1"/>
  <c r="CT3538" i="1"/>
  <c r="CS3538" i="1"/>
  <c r="CR3538" i="1"/>
  <c r="CQ3538" i="1"/>
  <c r="CP3538" i="1"/>
  <c r="CO3538" i="1"/>
  <c r="CN3538" i="1"/>
  <c r="CM3538" i="1"/>
  <c r="CL3538" i="1"/>
  <c r="CK3538" i="1"/>
  <c r="CJ3538" i="1"/>
  <c r="CI3538" i="1"/>
  <c r="CH3538" i="1"/>
  <c r="CG3538" i="1"/>
  <c r="CF3538" i="1"/>
  <c r="U3538" i="1"/>
  <c r="DG3537" i="1"/>
  <c r="CY3537" i="1"/>
  <c r="CX3537" i="1"/>
  <c r="CW3537" i="1"/>
  <c r="CV3537" i="1"/>
  <c r="CU3537" i="1"/>
  <c r="CT3537" i="1"/>
  <c r="CS3537" i="1"/>
  <c r="CR3537" i="1"/>
  <c r="CQ3537" i="1"/>
  <c r="CP3537" i="1"/>
  <c r="CO3537" i="1"/>
  <c r="CN3537" i="1"/>
  <c r="CM3537" i="1"/>
  <c r="CL3537" i="1"/>
  <c r="CK3537" i="1"/>
  <c r="CJ3537" i="1"/>
  <c r="CI3537" i="1"/>
  <c r="CH3537" i="1"/>
  <c r="CG3537" i="1"/>
  <c r="CF3537" i="1"/>
  <c r="CE3537" i="1"/>
  <c r="CD3537" i="1"/>
  <c r="U3537" i="1"/>
  <c r="DG3536" i="1"/>
  <c r="CY3536" i="1"/>
  <c r="CX3536" i="1"/>
  <c r="CW3536" i="1"/>
  <c r="CV3536" i="1"/>
  <c r="CU3536" i="1"/>
  <c r="CT3536" i="1"/>
  <c r="CS3536" i="1"/>
  <c r="CR3536" i="1"/>
  <c r="CQ3536" i="1"/>
  <c r="CP3536" i="1"/>
  <c r="CO3536" i="1"/>
  <c r="CN3536" i="1"/>
  <c r="CM3536" i="1"/>
  <c r="CL3536" i="1"/>
  <c r="CK3536" i="1"/>
  <c r="CJ3536" i="1"/>
  <c r="CI3536" i="1"/>
  <c r="CH3536" i="1"/>
  <c r="CG3536" i="1"/>
  <c r="CF3536" i="1"/>
  <c r="U3536" i="1"/>
  <c r="DG3535" i="1"/>
  <c r="CY3535" i="1"/>
  <c r="CX3535" i="1"/>
  <c r="CW3535" i="1"/>
  <c r="CV3535" i="1"/>
  <c r="CU3535" i="1"/>
  <c r="CT3535" i="1"/>
  <c r="CS3535" i="1"/>
  <c r="CR3535" i="1"/>
  <c r="CQ3535" i="1"/>
  <c r="CP3535" i="1"/>
  <c r="CO3535" i="1"/>
  <c r="CN3535" i="1"/>
  <c r="CM3535" i="1"/>
  <c r="CL3535" i="1"/>
  <c r="CK3535" i="1"/>
  <c r="CJ3535" i="1"/>
  <c r="CI3535" i="1"/>
  <c r="CH3535" i="1"/>
  <c r="CG3535" i="1"/>
  <c r="CF3535" i="1"/>
  <c r="CE3535" i="1"/>
  <c r="CD3535" i="1"/>
  <c r="U3535" i="1"/>
  <c r="DG3533" i="1"/>
  <c r="CY3533" i="1"/>
  <c r="CX3533" i="1"/>
  <c r="CW3533" i="1"/>
  <c r="CV3533" i="1"/>
  <c r="CU3533" i="1"/>
  <c r="CT3533" i="1"/>
  <c r="CS3533" i="1"/>
  <c r="CR3533" i="1"/>
  <c r="CQ3533" i="1"/>
  <c r="CP3533" i="1"/>
  <c r="CO3533" i="1"/>
  <c r="CN3533" i="1"/>
  <c r="CM3533" i="1"/>
  <c r="CL3533" i="1"/>
  <c r="CK3533" i="1"/>
  <c r="CJ3533" i="1"/>
  <c r="CI3533" i="1"/>
  <c r="CH3533" i="1"/>
  <c r="CG3533" i="1"/>
  <c r="CF3533" i="1"/>
  <c r="CE3533" i="1"/>
  <c r="CD3533" i="1"/>
  <c r="U3533" i="1"/>
  <c r="DG3532" i="1"/>
  <c r="CY3532" i="1"/>
  <c r="CX3532" i="1"/>
  <c r="CW3532" i="1"/>
  <c r="CV3532" i="1"/>
  <c r="CU3532" i="1"/>
  <c r="CT3532" i="1"/>
  <c r="CS3532" i="1"/>
  <c r="CR3532" i="1"/>
  <c r="CQ3532" i="1"/>
  <c r="CP3532" i="1"/>
  <c r="CO3532" i="1"/>
  <c r="CN3532" i="1"/>
  <c r="CM3532" i="1"/>
  <c r="CL3532" i="1"/>
  <c r="CK3532" i="1"/>
  <c r="CJ3532" i="1"/>
  <c r="CI3532" i="1"/>
  <c r="CH3532" i="1"/>
  <c r="CG3532" i="1"/>
  <c r="CF3532" i="1"/>
  <c r="U3532" i="1"/>
  <c r="CV3531" i="1"/>
  <c r="CU3531" i="1"/>
  <c r="CT3531" i="1"/>
  <c r="CS3531" i="1"/>
  <c r="CR3531" i="1"/>
  <c r="CQ3531" i="1"/>
  <c r="CP3531" i="1"/>
  <c r="CO3531" i="1"/>
  <c r="CN3531" i="1"/>
  <c r="CM3531" i="1"/>
  <c r="CL3531" i="1"/>
  <c r="CK3531" i="1"/>
  <c r="CJ3531" i="1"/>
  <c r="CI3531" i="1"/>
  <c r="CH3531" i="1"/>
  <c r="CG3531" i="1"/>
  <c r="CF3531" i="1"/>
  <c r="CE3531" i="1"/>
  <c r="CD3531" i="1"/>
  <c r="U3531" i="1"/>
  <c r="DG3530" i="1"/>
  <c r="CY3530" i="1"/>
  <c r="CX3530" i="1"/>
  <c r="CW3530" i="1"/>
  <c r="CV3530" i="1"/>
  <c r="CU3530" i="1"/>
  <c r="CT3530" i="1"/>
  <c r="CS3530" i="1"/>
  <c r="CR3530" i="1"/>
  <c r="CQ3530" i="1"/>
  <c r="CP3530" i="1"/>
  <c r="CO3530" i="1"/>
  <c r="CN3530" i="1"/>
  <c r="CM3530" i="1"/>
  <c r="CL3530" i="1"/>
  <c r="CK3530" i="1"/>
  <c r="CJ3530" i="1"/>
  <c r="CI3530" i="1"/>
  <c r="CH3530" i="1"/>
  <c r="CG3530" i="1"/>
  <c r="CF3530" i="1"/>
  <c r="CE3530" i="1"/>
  <c r="CD3530" i="1"/>
  <c r="U3530" i="1"/>
  <c r="CV3529" i="1"/>
  <c r="CU3529" i="1"/>
  <c r="CT3529" i="1"/>
  <c r="CS3529" i="1"/>
  <c r="CR3529" i="1"/>
  <c r="CQ3529" i="1"/>
  <c r="CP3529" i="1"/>
  <c r="CO3529" i="1"/>
  <c r="CN3529" i="1"/>
  <c r="CM3529" i="1"/>
  <c r="CL3529" i="1"/>
  <c r="CK3529" i="1"/>
  <c r="CJ3529" i="1"/>
  <c r="CI3529" i="1"/>
  <c r="CH3529" i="1"/>
  <c r="CG3529" i="1"/>
  <c r="CF3529" i="1"/>
  <c r="CE3529" i="1"/>
  <c r="CD3529" i="1"/>
  <c r="U3529" i="1"/>
  <c r="DG3528" i="1"/>
  <c r="CY3528" i="1"/>
  <c r="CX3528" i="1"/>
  <c r="CW3528" i="1"/>
  <c r="CV3528" i="1"/>
  <c r="CU3528" i="1"/>
  <c r="CT3528" i="1"/>
  <c r="CS3528" i="1"/>
  <c r="CR3528" i="1"/>
  <c r="CQ3528" i="1"/>
  <c r="CP3528" i="1"/>
  <c r="CO3528" i="1"/>
  <c r="CN3528" i="1"/>
  <c r="CM3528" i="1"/>
  <c r="CL3528" i="1"/>
  <c r="CK3528" i="1"/>
  <c r="CJ3528" i="1"/>
  <c r="CI3528" i="1"/>
  <c r="CH3528" i="1"/>
  <c r="CG3528" i="1"/>
  <c r="CF3528" i="1"/>
  <c r="U3528" i="1"/>
  <c r="CV3527" i="1"/>
  <c r="CU3527" i="1"/>
  <c r="CT3527" i="1"/>
  <c r="CS3527" i="1"/>
  <c r="CR3527" i="1"/>
  <c r="CQ3527" i="1"/>
  <c r="CP3527" i="1"/>
  <c r="CO3527" i="1"/>
  <c r="CN3527" i="1"/>
  <c r="CM3527" i="1"/>
  <c r="CL3527" i="1"/>
  <c r="CK3527" i="1"/>
  <c r="CJ3527" i="1"/>
  <c r="CI3527" i="1"/>
  <c r="CH3527" i="1"/>
  <c r="CG3527" i="1"/>
  <c r="CF3527" i="1"/>
  <c r="CE3527" i="1"/>
  <c r="CD3527" i="1"/>
  <c r="U3527" i="1"/>
  <c r="CV3526" i="1"/>
  <c r="CU3526" i="1"/>
  <c r="CT3526" i="1"/>
  <c r="CS3526" i="1"/>
  <c r="CR3526" i="1"/>
  <c r="CQ3526" i="1"/>
  <c r="CP3526" i="1"/>
  <c r="CO3526" i="1"/>
  <c r="CN3526" i="1"/>
  <c r="CM3526" i="1"/>
  <c r="CL3526" i="1"/>
  <c r="CK3526" i="1"/>
  <c r="CJ3526" i="1"/>
  <c r="CI3526" i="1"/>
  <c r="CH3526" i="1"/>
  <c r="CG3526" i="1"/>
  <c r="CF3526" i="1"/>
  <c r="CE3526" i="1"/>
  <c r="CD3526" i="1"/>
  <c r="U3526" i="1"/>
  <c r="DG3525" i="1"/>
  <c r="CY3525" i="1"/>
  <c r="CX3525" i="1"/>
  <c r="CW3525" i="1"/>
  <c r="CV3525" i="1"/>
  <c r="CU3525" i="1"/>
  <c r="CT3525" i="1"/>
  <c r="CS3525" i="1"/>
  <c r="CR3525" i="1"/>
  <c r="CQ3525" i="1"/>
  <c r="CP3525" i="1"/>
  <c r="CO3525" i="1"/>
  <c r="CN3525" i="1"/>
  <c r="CM3525" i="1"/>
  <c r="CL3525" i="1"/>
  <c r="CK3525" i="1"/>
  <c r="CJ3525" i="1"/>
  <c r="CI3525" i="1"/>
  <c r="CH3525" i="1"/>
  <c r="CG3525" i="1"/>
  <c r="CF3525" i="1"/>
  <c r="U3525" i="1"/>
  <c r="DG3524" i="1"/>
  <c r="CY3524" i="1"/>
  <c r="CX3524" i="1"/>
  <c r="CW3524" i="1"/>
  <c r="CV3524" i="1"/>
  <c r="CU3524" i="1"/>
  <c r="CT3524" i="1"/>
  <c r="CS3524" i="1"/>
  <c r="CR3524" i="1"/>
  <c r="CQ3524" i="1"/>
  <c r="CP3524" i="1"/>
  <c r="CO3524" i="1"/>
  <c r="CN3524" i="1"/>
  <c r="CM3524" i="1"/>
  <c r="CL3524" i="1"/>
  <c r="CK3524" i="1"/>
  <c r="CJ3524" i="1"/>
  <c r="CI3524" i="1"/>
  <c r="CH3524" i="1"/>
  <c r="CG3524" i="1"/>
  <c r="CF3524" i="1"/>
  <c r="CE3524" i="1"/>
  <c r="CD3524" i="1"/>
  <c r="U3524" i="1"/>
  <c r="CV3523" i="1"/>
  <c r="CU3523" i="1"/>
  <c r="CT3523" i="1"/>
  <c r="CS3523" i="1"/>
  <c r="CR3523" i="1"/>
  <c r="CQ3523" i="1"/>
  <c r="CP3523" i="1"/>
  <c r="CO3523" i="1"/>
  <c r="CN3523" i="1"/>
  <c r="CM3523" i="1"/>
  <c r="CL3523" i="1"/>
  <c r="CK3523" i="1"/>
  <c r="CJ3523" i="1"/>
  <c r="CI3523" i="1"/>
  <c r="CH3523" i="1"/>
  <c r="CG3523" i="1"/>
  <c r="CF3523" i="1"/>
  <c r="CE3523" i="1"/>
  <c r="CD3523" i="1"/>
  <c r="U3523" i="1"/>
  <c r="DG3522" i="1"/>
  <c r="CY3522" i="1"/>
  <c r="CX3522" i="1"/>
  <c r="CW3522" i="1"/>
  <c r="CV3522" i="1"/>
  <c r="CU3522" i="1"/>
  <c r="CT3522" i="1"/>
  <c r="CS3522" i="1"/>
  <c r="CR3522" i="1"/>
  <c r="CQ3522" i="1"/>
  <c r="CP3522" i="1"/>
  <c r="CO3522" i="1"/>
  <c r="CN3522" i="1"/>
  <c r="CM3522" i="1"/>
  <c r="CL3522" i="1"/>
  <c r="CK3522" i="1"/>
  <c r="CJ3522" i="1"/>
  <c r="CI3522" i="1"/>
  <c r="CH3522" i="1"/>
  <c r="CG3522" i="1"/>
  <c r="CF3522" i="1"/>
  <c r="U3522" i="1"/>
  <c r="DG3521" i="1"/>
  <c r="CY3521" i="1"/>
  <c r="CX3521" i="1"/>
  <c r="CW3521" i="1"/>
  <c r="CV3521" i="1"/>
  <c r="CU3521" i="1"/>
  <c r="CT3521" i="1"/>
  <c r="CS3521" i="1"/>
  <c r="CR3521" i="1"/>
  <c r="CQ3521" i="1"/>
  <c r="CP3521" i="1"/>
  <c r="CO3521" i="1"/>
  <c r="CN3521" i="1"/>
  <c r="CM3521" i="1"/>
  <c r="CL3521" i="1"/>
  <c r="CK3521" i="1"/>
  <c r="CJ3521" i="1"/>
  <c r="CI3521" i="1"/>
  <c r="CH3521" i="1"/>
  <c r="CG3521" i="1"/>
  <c r="CF3521" i="1"/>
  <c r="CE3521" i="1"/>
  <c r="CD3521" i="1"/>
  <c r="U3521" i="1"/>
  <c r="DG3520" i="1"/>
  <c r="CY3520" i="1"/>
  <c r="CX3520" i="1"/>
  <c r="CW3520" i="1"/>
  <c r="CV3520" i="1"/>
  <c r="CU3520" i="1"/>
  <c r="CT3520" i="1"/>
  <c r="CS3520" i="1"/>
  <c r="CR3520" i="1"/>
  <c r="CQ3520" i="1"/>
  <c r="CP3520" i="1"/>
  <c r="CO3520" i="1"/>
  <c r="CN3520" i="1"/>
  <c r="CM3520" i="1"/>
  <c r="CL3520" i="1"/>
  <c r="CK3520" i="1"/>
  <c r="CJ3520" i="1"/>
  <c r="CI3520" i="1"/>
  <c r="CH3520" i="1"/>
  <c r="CG3520" i="1"/>
  <c r="CF3520" i="1"/>
  <c r="U3520" i="1"/>
  <c r="CV3517" i="1"/>
  <c r="CU3517" i="1"/>
  <c r="CT3517" i="1"/>
  <c r="CS3517" i="1"/>
  <c r="CR3517" i="1"/>
  <c r="CQ3517" i="1"/>
  <c r="CP3517" i="1"/>
  <c r="CO3517" i="1"/>
  <c r="CN3517" i="1"/>
  <c r="CM3517" i="1"/>
  <c r="CL3517" i="1"/>
  <c r="CK3517" i="1"/>
  <c r="CJ3517" i="1"/>
  <c r="CI3517" i="1"/>
  <c r="CH3517" i="1"/>
  <c r="CG3517" i="1"/>
  <c r="CF3517" i="1"/>
  <c r="CE3517" i="1"/>
  <c r="CD3517" i="1"/>
  <c r="U3517" i="1"/>
  <c r="CV3516" i="1"/>
  <c r="CU3516" i="1"/>
  <c r="CT3516" i="1"/>
  <c r="CS3516" i="1"/>
  <c r="CR3516" i="1"/>
  <c r="CQ3516" i="1"/>
  <c r="CP3516" i="1"/>
  <c r="CO3516" i="1"/>
  <c r="CN3516" i="1"/>
  <c r="CM3516" i="1"/>
  <c r="CL3516" i="1"/>
  <c r="CK3516" i="1"/>
  <c r="CJ3516" i="1"/>
  <c r="CI3516" i="1"/>
  <c r="CH3516" i="1"/>
  <c r="CG3516" i="1"/>
  <c r="CF3516" i="1"/>
  <c r="CE3516" i="1"/>
  <c r="CD3516" i="1"/>
  <c r="U3516" i="1"/>
  <c r="DG3515" i="1"/>
  <c r="CY3515" i="1"/>
  <c r="CX3515" i="1"/>
  <c r="CW3515" i="1"/>
  <c r="CV3515" i="1"/>
  <c r="CU3515" i="1"/>
  <c r="CT3515" i="1"/>
  <c r="CS3515" i="1"/>
  <c r="CR3515" i="1"/>
  <c r="CQ3515" i="1"/>
  <c r="CP3515" i="1"/>
  <c r="CO3515" i="1"/>
  <c r="CN3515" i="1"/>
  <c r="CM3515" i="1"/>
  <c r="CL3515" i="1"/>
  <c r="CK3515" i="1"/>
  <c r="CJ3515" i="1"/>
  <c r="CI3515" i="1"/>
  <c r="CH3515" i="1"/>
  <c r="CG3515" i="1"/>
  <c r="CF3515" i="1"/>
  <c r="DG3514" i="1"/>
  <c r="CY3514" i="1"/>
  <c r="CX3514" i="1"/>
  <c r="CW3514" i="1"/>
  <c r="CV3514" i="1"/>
  <c r="CU3514" i="1"/>
  <c r="CT3514" i="1"/>
  <c r="CS3514" i="1"/>
  <c r="CR3514" i="1"/>
  <c r="CQ3514" i="1"/>
  <c r="CP3514" i="1"/>
  <c r="CO3514" i="1"/>
  <c r="CN3514" i="1"/>
  <c r="CM3514" i="1"/>
  <c r="CL3514" i="1"/>
  <c r="CK3514" i="1"/>
  <c r="CJ3514" i="1"/>
  <c r="CI3514" i="1"/>
  <c r="CH3514" i="1"/>
  <c r="CG3514" i="1"/>
  <c r="CF3514" i="1"/>
  <c r="DG3513" i="1"/>
  <c r="CY3513" i="1"/>
  <c r="CX3513" i="1"/>
  <c r="CW3513" i="1"/>
  <c r="CV3513" i="1"/>
  <c r="CU3513" i="1"/>
  <c r="CT3513" i="1"/>
  <c r="CS3513" i="1"/>
  <c r="CR3513" i="1"/>
  <c r="CQ3513" i="1"/>
  <c r="CP3513" i="1"/>
  <c r="CO3513" i="1"/>
  <c r="CN3513" i="1"/>
  <c r="CM3513" i="1"/>
  <c r="CL3513" i="1"/>
  <c r="CK3513" i="1"/>
  <c r="CJ3513" i="1"/>
  <c r="CI3513" i="1"/>
  <c r="CH3513" i="1"/>
  <c r="CG3513" i="1"/>
  <c r="CF3513" i="1"/>
  <c r="CE3513" i="1"/>
  <c r="CD3513" i="1"/>
  <c r="U3513" i="1"/>
  <c r="DG3511" i="1"/>
  <c r="CY3511" i="1"/>
  <c r="CX3511" i="1"/>
  <c r="CW3511" i="1"/>
  <c r="CV3511" i="1"/>
  <c r="CU3511" i="1"/>
  <c r="CT3511" i="1"/>
  <c r="CS3511" i="1"/>
  <c r="CR3511" i="1"/>
  <c r="CQ3511" i="1"/>
  <c r="CP3511" i="1"/>
  <c r="CO3511" i="1"/>
  <c r="CN3511" i="1"/>
  <c r="CM3511" i="1"/>
  <c r="CL3511" i="1"/>
  <c r="CK3511" i="1"/>
  <c r="CJ3511" i="1"/>
  <c r="CI3511" i="1"/>
  <c r="CH3511" i="1"/>
  <c r="CG3511" i="1"/>
  <c r="CF3511" i="1"/>
  <c r="CE3511" i="1"/>
  <c r="CD3511" i="1"/>
  <c r="U3511" i="1"/>
  <c r="DG3510" i="1"/>
  <c r="CY3510" i="1"/>
  <c r="CX3510" i="1"/>
  <c r="CW3510" i="1"/>
  <c r="CV3510" i="1"/>
  <c r="CU3510" i="1"/>
  <c r="CT3510" i="1"/>
  <c r="CS3510" i="1"/>
  <c r="CR3510" i="1"/>
  <c r="CQ3510" i="1"/>
  <c r="CP3510" i="1"/>
  <c r="CO3510" i="1"/>
  <c r="CN3510" i="1"/>
  <c r="CM3510" i="1"/>
  <c r="CL3510" i="1"/>
  <c r="CK3510" i="1"/>
  <c r="CJ3510" i="1"/>
  <c r="CI3510" i="1"/>
  <c r="CH3510" i="1"/>
  <c r="CG3510" i="1"/>
  <c r="CF3510" i="1"/>
  <c r="CE3510" i="1"/>
  <c r="CD3510" i="1"/>
  <c r="U3510" i="1"/>
  <c r="CV3508" i="1"/>
  <c r="CU3508" i="1"/>
  <c r="CT3508" i="1"/>
  <c r="CS3508" i="1"/>
  <c r="CR3508" i="1"/>
  <c r="CQ3508" i="1"/>
  <c r="CP3508" i="1"/>
  <c r="CO3508" i="1"/>
  <c r="CN3508" i="1"/>
  <c r="CM3508" i="1"/>
  <c r="CL3508" i="1"/>
  <c r="CK3508" i="1"/>
  <c r="CJ3508" i="1"/>
  <c r="CI3508" i="1"/>
  <c r="CH3508" i="1"/>
  <c r="CG3508" i="1"/>
  <c r="CF3508" i="1"/>
  <c r="CE3508" i="1"/>
  <c r="CD3508" i="1"/>
  <c r="U3508" i="1"/>
  <c r="DG3507" i="1"/>
  <c r="CY3507" i="1"/>
  <c r="CX3507" i="1"/>
  <c r="CW3507" i="1"/>
  <c r="CV3507" i="1"/>
  <c r="CU3507" i="1"/>
  <c r="CT3507" i="1"/>
  <c r="CS3507" i="1"/>
  <c r="CR3507" i="1"/>
  <c r="CQ3507" i="1"/>
  <c r="CP3507" i="1"/>
  <c r="CO3507" i="1"/>
  <c r="CN3507" i="1"/>
  <c r="CM3507" i="1"/>
  <c r="CL3507" i="1"/>
  <c r="CK3507" i="1"/>
  <c r="CJ3507" i="1"/>
  <c r="CI3507" i="1"/>
  <c r="CH3507" i="1"/>
  <c r="CG3507" i="1"/>
  <c r="CF3507" i="1"/>
  <c r="CY3506" i="1"/>
  <c r="CX3506" i="1"/>
  <c r="CW3506" i="1"/>
  <c r="CV3506" i="1"/>
  <c r="CU3506" i="1"/>
  <c r="CT3506" i="1"/>
  <c r="CS3506" i="1"/>
  <c r="CR3506" i="1"/>
  <c r="CQ3506" i="1"/>
  <c r="CP3506" i="1"/>
  <c r="CO3506" i="1"/>
  <c r="CN3506" i="1"/>
  <c r="CM3506" i="1"/>
  <c r="CL3506" i="1"/>
  <c r="CK3506" i="1"/>
  <c r="CJ3506" i="1"/>
  <c r="CI3506" i="1"/>
  <c r="CH3506" i="1"/>
  <c r="CG3506" i="1"/>
  <c r="CF3506" i="1"/>
  <c r="CE3506" i="1"/>
  <c r="CD3506" i="1"/>
  <c r="U3506" i="1"/>
  <c r="DG3505" i="1"/>
  <c r="CY3505" i="1"/>
  <c r="CX3505" i="1"/>
  <c r="CW3505" i="1"/>
  <c r="CV3505" i="1"/>
  <c r="CU3505" i="1"/>
  <c r="CT3505" i="1"/>
  <c r="CS3505" i="1"/>
  <c r="CR3505" i="1"/>
  <c r="CQ3505" i="1"/>
  <c r="CP3505" i="1"/>
  <c r="CO3505" i="1"/>
  <c r="CN3505" i="1"/>
  <c r="CM3505" i="1"/>
  <c r="CL3505" i="1"/>
  <c r="CK3505" i="1"/>
  <c r="CJ3505" i="1"/>
  <c r="CI3505" i="1"/>
  <c r="CH3505" i="1"/>
  <c r="CG3505" i="1"/>
  <c r="CF3505" i="1"/>
  <c r="U3505" i="1"/>
  <c r="DG3504" i="1"/>
  <c r="CY3504" i="1"/>
  <c r="CX3504" i="1"/>
  <c r="CW3504" i="1"/>
  <c r="CV3504" i="1"/>
  <c r="CU3504" i="1"/>
  <c r="CT3504" i="1"/>
  <c r="CS3504" i="1"/>
  <c r="CR3504" i="1"/>
  <c r="CQ3504" i="1"/>
  <c r="CP3504" i="1"/>
  <c r="CO3504" i="1"/>
  <c r="CN3504" i="1"/>
  <c r="CM3504" i="1"/>
  <c r="CL3504" i="1"/>
  <c r="CK3504" i="1"/>
  <c r="CJ3504" i="1"/>
  <c r="CI3504" i="1"/>
  <c r="CH3504" i="1"/>
  <c r="CG3504" i="1"/>
  <c r="CF3504" i="1"/>
  <c r="CE3504" i="1"/>
  <c r="CD3504" i="1"/>
  <c r="U3504" i="1"/>
  <c r="DG3502" i="1"/>
  <c r="CY3502" i="1"/>
  <c r="CX3502" i="1"/>
  <c r="CW3502" i="1"/>
  <c r="CV3502" i="1"/>
  <c r="CU3502" i="1"/>
  <c r="CT3502" i="1"/>
  <c r="CS3502" i="1"/>
  <c r="CR3502" i="1"/>
  <c r="CQ3502" i="1"/>
  <c r="CP3502" i="1"/>
  <c r="CO3502" i="1"/>
  <c r="CN3502" i="1"/>
  <c r="CM3502" i="1"/>
  <c r="CL3502" i="1"/>
  <c r="CK3502" i="1"/>
  <c r="CJ3502" i="1"/>
  <c r="CI3502" i="1"/>
  <c r="CH3502" i="1"/>
  <c r="CG3502" i="1"/>
  <c r="CF3502" i="1"/>
  <c r="CE3502" i="1"/>
  <c r="CD3502" i="1"/>
  <c r="U3502" i="1"/>
  <c r="DG3500" i="1"/>
  <c r="CY3500" i="1"/>
  <c r="CX3500" i="1"/>
  <c r="CW3500" i="1"/>
  <c r="CV3500" i="1"/>
  <c r="CU3500" i="1"/>
  <c r="CT3500" i="1"/>
  <c r="CS3500" i="1"/>
  <c r="CR3500" i="1"/>
  <c r="CQ3500" i="1"/>
  <c r="CP3500" i="1"/>
  <c r="CO3500" i="1"/>
  <c r="CN3500" i="1"/>
  <c r="CM3500" i="1"/>
  <c r="CL3500" i="1"/>
  <c r="CK3500" i="1"/>
  <c r="CJ3500" i="1"/>
  <c r="CI3500" i="1"/>
  <c r="CH3500" i="1"/>
  <c r="CG3500" i="1"/>
  <c r="CF3500" i="1"/>
  <c r="CE3500" i="1"/>
  <c r="CD3500" i="1"/>
  <c r="U3500" i="1"/>
  <c r="CV3499" i="1"/>
  <c r="CU3499" i="1"/>
  <c r="CT3499" i="1"/>
  <c r="CS3499" i="1"/>
  <c r="CR3499" i="1"/>
  <c r="CQ3499" i="1"/>
  <c r="CP3499" i="1"/>
  <c r="CO3499" i="1"/>
  <c r="CN3499" i="1"/>
  <c r="CM3499" i="1"/>
  <c r="CL3499" i="1"/>
  <c r="CK3499" i="1"/>
  <c r="CJ3499" i="1"/>
  <c r="CI3499" i="1"/>
  <c r="CH3499" i="1"/>
  <c r="CG3499" i="1"/>
  <c r="CF3499" i="1"/>
  <c r="CE3499" i="1"/>
  <c r="CD3499" i="1"/>
  <c r="U3499" i="1"/>
  <c r="DG3498" i="1"/>
  <c r="CY3498" i="1"/>
  <c r="CX3498" i="1"/>
  <c r="CW3498" i="1"/>
  <c r="CV3498" i="1"/>
  <c r="CU3498" i="1"/>
  <c r="CT3498" i="1"/>
  <c r="CS3498" i="1"/>
  <c r="CR3498" i="1"/>
  <c r="CQ3498" i="1"/>
  <c r="CP3498" i="1"/>
  <c r="CO3498" i="1"/>
  <c r="CN3498" i="1"/>
  <c r="CM3498" i="1"/>
  <c r="CL3498" i="1"/>
  <c r="CK3498" i="1"/>
  <c r="CJ3498" i="1"/>
  <c r="CI3498" i="1"/>
  <c r="CH3498" i="1"/>
  <c r="CG3498" i="1"/>
  <c r="CF3498" i="1"/>
  <c r="U3498" i="1"/>
  <c r="DG3497" i="1"/>
  <c r="CY3497" i="1"/>
  <c r="CX3497" i="1"/>
  <c r="CW3497" i="1"/>
  <c r="CV3497" i="1"/>
  <c r="CU3497" i="1"/>
  <c r="CT3497" i="1"/>
  <c r="CS3497" i="1"/>
  <c r="CR3497" i="1"/>
  <c r="CQ3497" i="1"/>
  <c r="CP3497" i="1"/>
  <c r="CO3497" i="1"/>
  <c r="CN3497" i="1"/>
  <c r="CM3497" i="1"/>
  <c r="CL3497" i="1"/>
  <c r="CK3497" i="1"/>
  <c r="CJ3497" i="1"/>
  <c r="CI3497" i="1"/>
  <c r="CH3497" i="1"/>
  <c r="CG3497" i="1"/>
  <c r="CF3497" i="1"/>
  <c r="CE3497" i="1"/>
  <c r="CD3497" i="1"/>
  <c r="U3497" i="1"/>
  <c r="DG3496" i="1"/>
  <c r="CY3496" i="1"/>
  <c r="CX3496" i="1"/>
  <c r="CW3496" i="1"/>
  <c r="CV3496" i="1"/>
  <c r="CU3496" i="1"/>
  <c r="CT3496" i="1"/>
  <c r="CS3496" i="1"/>
  <c r="CR3496" i="1"/>
  <c r="CQ3496" i="1"/>
  <c r="CP3496" i="1"/>
  <c r="CO3496" i="1"/>
  <c r="CN3496" i="1"/>
  <c r="CM3496" i="1"/>
  <c r="CL3496" i="1"/>
  <c r="CK3496" i="1"/>
  <c r="CJ3496" i="1"/>
  <c r="CI3496" i="1"/>
  <c r="CH3496" i="1"/>
  <c r="CG3496" i="1"/>
  <c r="CF3496" i="1"/>
  <c r="CE3496" i="1"/>
  <c r="CD3496" i="1"/>
  <c r="U3496" i="1"/>
  <c r="DG3495" i="1"/>
  <c r="CY3495" i="1"/>
  <c r="CX3495" i="1"/>
  <c r="CW3495" i="1"/>
  <c r="CV3495" i="1"/>
  <c r="CU3495" i="1"/>
  <c r="CT3495" i="1"/>
  <c r="CS3495" i="1"/>
  <c r="CR3495" i="1"/>
  <c r="CQ3495" i="1"/>
  <c r="CP3495" i="1"/>
  <c r="CO3495" i="1"/>
  <c r="CN3495" i="1"/>
  <c r="CM3495" i="1"/>
  <c r="CL3495" i="1"/>
  <c r="CK3495" i="1"/>
  <c r="CJ3495" i="1"/>
  <c r="CI3495" i="1"/>
  <c r="CH3495" i="1"/>
  <c r="CG3495" i="1"/>
  <c r="CF3495" i="1"/>
  <c r="U3495" i="1"/>
  <c r="DG3493" i="1"/>
  <c r="CY3493" i="1"/>
  <c r="CX3493" i="1"/>
  <c r="CW3493" i="1"/>
  <c r="CV3493" i="1"/>
  <c r="CU3493" i="1"/>
  <c r="CT3493" i="1"/>
  <c r="CS3493" i="1"/>
  <c r="CR3493" i="1"/>
  <c r="CQ3493" i="1"/>
  <c r="CP3493" i="1"/>
  <c r="CO3493" i="1"/>
  <c r="CN3493" i="1"/>
  <c r="CM3493" i="1"/>
  <c r="CL3493" i="1"/>
  <c r="CK3493" i="1"/>
  <c r="CJ3493" i="1"/>
  <c r="CI3493" i="1"/>
  <c r="CH3493" i="1"/>
  <c r="CG3493" i="1"/>
  <c r="CF3493" i="1"/>
  <c r="CE3493" i="1"/>
  <c r="CD3493" i="1"/>
  <c r="U3493" i="1"/>
  <c r="CV3492" i="1"/>
  <c r="CU3492" i="1"/>
  <c r="CT3492" i="1"/>
  <c r="CS3492" i="1"/>
  <c r="CR3492" i="1"/>
  <c r="CQ3492" i="1"/>
  <c r="CP3492" i="1"/>
  <c r="CO3492" i="1"/>
  <c r="CN3492" i="1"/>
  <c r="CM3492" i="1"/>
  <c r="CL3492" i="1"/>
  <c r="CK3492" i="1"/>
  <c r="CJ3492" i="1"/>
  <c r="CI3492" i="1"/>
  <c r="CH3492" i="1"/>
  <c r="CG3492" i="1"/>
  <c r="CF3492" i="1"/>
  <c r="CE3492" i="1"/>
  <c r="CD3492" i="1"/>
  <c r="U3492" i="1"/>
  <c r="DG3491" i="1"/>
  <c r="CY3491" i="1"/>
  <c r="CX3491" i="1"/>
  <c r="CW3491" i="1"/>
  <c r="CV3491" i="1"/>
  <c r="CU3491" i="1"/>
  <c r="CT3491" i="1"/>
  <c r="CS3491" i="1"/>
  <c r="CR3491" i="1"/>
  <c r="CQ3491" i="1"/>
  <c r="CP3491" i="1"/>
  <c r="CO3491" i="1"/>
  <c r="CN3491" i="1"/>
  <c r="CM3491" i="1"/>
  <c r="CL3491" i="1"/>
  <c r="CK3491" i="1"/>
  <c r="CJ3491" i="1"/>
  <c r="CI3491" i="1"/>
  <c r="CH3491" i="1"/>
  <c r="CG3491" i="1"/>
  <c r="CF3491" i="1"/>
  <c r="CE3491" i="1"/>
  <c r="CD3491" i="1"/>
  <c r="U3491" i="1"/>
  <c r="DG3490" i="1"/>
  <c r="CY3490" i="1"/>
  <c r="CX3490" i="1"/>
  <c r="CW3490" i="1"/>
  <c r="CV3490" i="1"/>
  <c r="CU3490" i="1"/>
  <c r="CT3490" i="1"/>
  <c r="CS3490" i="1"/>
  <c r="CR3490" i="1"/>
  <c r="CQ3490" i="1"/>
  <c r="CP3490" i="1"/>
  <c r="CO3490" i="1"/>
  <c r="CN3490" i="1"/>
  <c r="CM3490" i="1"/>
  <c r="CL3490" i="1"/>
  <c r="CK3490" i="1"/>
  <c r="CJ3490" i="1"/>
  <c r="CI3490" i="1"/>
  <c r="CH3490" i="1"/>
  <c r="CG3490" i="1"/>
  <c r="CF3490" i="1"/>
  <c r="CE3490" i="1"/>
  <c r="CD3490" i="1"/>
  <c r="U3490" i="1"/>
  <c r="DG3489" i="1"/>
  <c r="CY3489" i="1"/>
  <c r="CX3489" i="1"/>
  <c r="CW3489" i="1"/>
  <c r="CV3489" i="1"/>
  <c r="CU3489" i="1"/>
  <c r="CT3489" i="1"/>
  <c r="CS3489" i="1"/>
  <c r="CR3489" i="1"/>
  <c r="CQ3489" i="1"/>
  <c r="CP3489" i="1"/>
  <c r="CO3489" i="1"/>
  <c r="CN3489" i="1"/>
  <c r="CM3489" i="1"/>
  <c r="CL3489" i="1"/>
  <c r="CK3489" i="1"/>
  <c r="CJ3489" i="1"/>
  <c r="CI3489" i="1"/>
  <c r="CH3489" i="1"/>
  <c r="CG3489" i="1"/>
  <c r="CF3489" i="1"/>
  <c r="CE3489" i="1"/>
  <c r="CD3489" i="1"/>
  <c r="U3489" i="1"/>
  <c r="CV3488" i="1"/>
  <c r="CU3488" i="1"/>
  <c r="CT3488" i="1"/>
  <c r="CS3488" i="1"/>
  <c r="CR3488" i="1"/>
  <c r="CQ3488" i="1"/>
  <c r="CP3488" i="1"/>
  <c r="CO3488" i="1"/>
  <c r="CN3488" i="1"/>
  <c r="CM3488" i="1"/>
  <c r="CL3488" i="1"/>
  <c r="CK3488" i="1"/>
  <c r="CJ3488" i="1"/>
  <c r="CI3488" i="1"/>
  <c r="CH3488" i="1"/>
  <c r="CG3488" i="1"/>
  <c r="CF3488" i="1"/>
  <c r="CE3488" i="1"/>
  <c r="CD3488" i="1"/>
  <c r="U3488" i="1"/>
  <c r="CV3487" i="1"/>
  <c r="CU3487" i="1"/>
  <c r="CT3487" i="1"/>
  <c r="CS3487" i="1"/>
  <c r="CR3487" i="1"/>
  <c r="CQ3487" i="1"/>
  <c r="CP3487" i="1"/>
  <c r="CO3487" i="1"/>
  <c r="CN3487" i="1"/>
  <c r="CM3487" i="1"/>
  <c r="CL3487" i="1"/>
  <c r="CK3487" i="1"/>
  <c r="CJ3487" i="1"/>
  <c r="CI3487" i="1"/>
  <c r="CH3487" i="1"/>
  <c r="CG3487" i="1"/>
  <c r="CF3487" i="1"/>
  <c r="CE3487" i="1"/>
  <c r="CD3487" i="1"/>
  <c r="U3487" i="1"/>
  <c r="CY3486" i="1"/>
  <c r="CX3486" i="1"/>
  <c r="CW3486" i="1"/>
  <c r="CV3486" i="1"/>
  <c r="CU3486" i="1"/>
  <c r="CT3486" i="1"/>
  <c r="CS3486" i="1"/>
  <c r="CR3486" i="1"/>
  <c r="CQ3486" i="1"/>
  <c r="CP3486" i="1"/>
  <c r="CO3486" i="1"/>
  <c r="CN3486" i="1"/>
  <c r="CM3486" i="1"/>
  <c r="CL3486" i="1"/>
  <c r="CK3486" i="1"/>
  <c r="CJ3486" i="1"/>
  <c r="CI3486" i="1"/>
  <c r="CH3486" i="1"/>
  <c r="CG3486" i="1"/>
  <c r="CF3486" i="1"/>
  <c r="CE3486" i="1"/>
  <c r="CD3486" i="1"/>
  <c r="U3486" i="1"/>
  <c r="DG3485" i="1"/>
  <c r="CY3485" i="1"/>
  <c r="CX3485" i="1"/>
  <c r="CW3485" i="1"/>
  <c r="CV3485" i="1"/>
  <c r="CU3485" i="1"/>
  <c r="CT3485" i="1"/>
  <c r="CS3485" i="1"/>
  <c r="CR3485" i="1"/>
  <c r="CQ3485" i="1"/>
  <c r="CP3485" i="1"/>
  <c r="CO3485" i="1"/>
  <c r="CN3485" i="1"/>
  <c r="CM3485" i="1"/>
  <c r="CL3485" i="1"/>
  <c r="CK3485" i="1"/>
  <c r="CJ3485" i="1"/>
  <c r="CI3485" i="1"/>
  <c r="CH3485" i="1"/>
  <c r="CG3485" i="1"/>
  <c r="CF3485" i="1"/>
  <c r="CE3485" i="1"/>
  <c r="CD3485" i="1"/>
  <c r="U3485" i="1"/>
  <c r="DG3484" i="1"/>
  <c r="CY3484" i="1"/>
  <c r="CX3484" i="1"/>
  <c r="CW3484" i="1"/>
  <c r="CV3484" i="1"/>
  <c r="CU3484" i="1"/>
  <c r="CT3484" i="1"/>
  <c r="CS3484" i="1"/>
  <c r="CR3484" i="1"/>
  <c r="CQ3484" i="1"/>
  <c r="CP3484" i="1"/>
  <c r="CO3484" i="1"/>
  <c r="CN3484" i="1"/>
  <c r="CM3484" i="1"/>
  <c r="CL3484" i="1"/>
  <c r="CK3484" i="1"/>
  <c r="CJ3484" i="1"/>
  <c r="CI3484" i="1"/>
  <c r="CH3484" i="1"/>
  <c r="CG3484" i="1"/>
  <c r="CF3484" i="1"/>
  <c r="CY3483" i="1"/>
  <c r="CX3483" i="1"/>
  <c r="CW3483" i="1"/>
  <c r="CV3483" i="1"/>
  <c r="CU3483" i="1"/>
  <c r="CT3483" i="1"/>
  <c r="CS3483" i="1"/>
  <c r="CR3483" i="1"/>
  <c r="CQ3483" i="1"/>
  <c r="CP3483" i="1"/>
  <c r="CO3483" i="1"/>
  <c r="CN3483" i="1"/>
  <c r="CM3483" i="1"/>
  <c r="CL3483" i="1"/>
  <c r="CK3483" i="1"/>
  <c r="CJ3483" i="1"/>
  <c r="CI3483" i="1"/>
  <c r="CH3483" i="1"/>
  <c r="CG3483" i="1"/>
  <c r="CF3483" i="1"/>
  <c r="CE3483" i="1"/>
  <c r="CD3483" i="1"/>
  <c r="U3483" i="1"/>
  <c r="DG3481" i="1"/>
  <c r="CY3481" i="1"/>
  <c r="CX3481" i="1"/>
  <c r="CW3481" i="1"/>
  <c r="CV3481" i="1"/>
  <c r="CU3481" i="1"/>
  <c r="CT3481" i="1"/>
  <c r="CS3481" i="1"/>
  <c r="CR3481" i="1"/>
  <c r="CQ3481" i="1"/>
  <c r="CP3481" i="1"/>
  <c r="CO3481" i="1"/>
  <c r="CN3481" i="1"/>
  <c r="CM3481" i="1"/>
  <c r="CL3481" i="1"/>
  <c r="CK3481" i="1"/>
  <c r="CJ3481" i="1"/>
  <c r="CI3481" i="1"/>
  <c r="CH3481" i="1"/>
  <c r="CG3481" i="1"/>
  <c r="CF3481" i="1"/>
  <c r="CE3481" i="1"/>
  <c r="CD3481" i="1"/>
  <c r="U3481" i="1"/>
  <c r="DG3479" i="1"/>
  <c r="CY3479" i="1"/>
  <c r="CX3479" i="1"/>
  <c r="CW3479" i="1"/>
  <c r="CV3479" i="1"/>
  <c r="CU3479" i="1"/>
  <c r="CT3479" i="1"/>
  <c r="CS3479" i="1"/>
  <c r="CR3479" i="1"/>
  <c r="CQ3479" i="1"/>
  <c r="CP3479" i="1"/>
  <c r="CO3479" i="1"/>
  <c r="CN3479" i="1"/>
  <c r="CM3479" i="1"/>
  <c r="CL3479" i="1"/>
  <c r="CK3479" i="1"/>
  <c r="CJ3479" i="1"/>
  <c r="CI3479" i="1"/>
  <c r="CH3479" i="1"/>
  <c r="CG3479" i="1"/>
  <c r="CF3479" i="1"/>
  <c r="DG3476" i="1"/>
  <c r="CY3476" i="1"/>
  <c r="CX3476" i="1"/>
  <c r="CW3476" i="1"/>
  <c r="CV3476" i="1"/>
  <c r="CU3476" i="1"/>
  <c r="CT3476" i="1"/>
  <c r="CS3476" i="1"/>
  <c r="CR3476" i="1"/>
  <c r="CQ3476" i="1"/>
  <c r="CP3476" i="1"/>
  <c r="CO3476" i="1"/>
  <c r="CN3476" i="1"/>
  <c r="CM3476" i="1"/>
  <c r="CL3476" i="1"/>
  <c r="CK3476" i="1"/>
  <c r="CJ3476" i="1"/>
  <c r="CI3476" i="1"/>
  <c r="CH3476" i="1"/>
  <c r="CG3476" i="1"/>
  <c r="CF3476" i="1"/>
  <c r="CE3476" i="1"/>
  <c r="CD3476" i="1"/>
  <c r="U3476" i="1"/>
  <c r="CV3475" i="1"/>
  <c r="CU3475" i="1"/>
  <c r="CT3475" i="1"/>
  <c r="CS3475" i="1"/>
  <c r="CR3475" i="1"/>
  <c r="CQ3475" i="1"/>
  <c r="CP3475" i="1"/>
  <c r="CO3475" i="1"/>
  <c r="CN3475" i="1"/>
  <c r="CM3475" i="1"/>
  <c r="CL3475" i="1"/>
  <c r="CK3475" i="1"/>
  <c r="CJ3475" i="1"/>
  <c r="CI3475" i="1"/>
  <c r="CH3475" i="1"/>
  <c r="CG3475" i="1"/>
  <c r="CF3475" i="1"/>
  <c r="CE3475" i="1"/>
  <c r="CD3475" i="1"/>
  <c r="U3475" i="1"/>
  <c r="CV3474" i="1"/>
  <c r="CU3474" i="1"/>
  <c r="CT3474" i="1"/>
  <c r="CS3474" i="1"/>
  <c r="CR3474" i="1"/>
  <c r="CQ3474" i="1"/>
  <c r="CP3474" i="1"/>
  <c r="CO3474" i="1"/>
  <c r="CN3474" i="1"/>
  <c r="CM3474" i="1"/>
  <c r="CL3474" i="1"/>
  <c r="CK3474" i="1"/>
  <c r="CJ3474" i="1"/>
  <c r="CI3474" i="1"/>
  <c r="CH3474" i="1"/>
  <c r="CG3474" i="1"/>
  <c r="CF3474" i="1"/>
  <c r="CE3474" i="1"/>
  <c r="CD3474" i="1"/>
  <c r="U3474" i="1"/>
  <c r="DG3473" i="1"/>
  <c r="CY3473" i="1"/>
  <c r="CX3473" i="1"/>
  <c r="CW3473" i="1"/>
  <c r="CV3473" i="1"/>
  <c r="CU3473" i="1"/>
  <c r="CT3473" i="1"/>
  <c r="CS3473" i="1"/>
  <c r="CR3473" i="1"/>
  <c r="CQ3473" i="1"/>
  <c r="CP3473" i="1"/>
  <c r="CO3473" i="1"/>
  <c r="CN3473" i="1"/>
  <c r="CM3473" i="1"/>
  <c r="CL3473" i="1"/>
  <c r="CK3473" i="1"/>
  <c r="CJ3473" i="1"/>
  <c r="CI3473" i="1"/>
  <c r="CH3473" i="1"/>
  <c r="CG3473" i="1"/>
  <c r="CF3473" i="1"/>
  <c r="CE3473" i="1"/>
  <c r="CD3473" i="1"/>
  <c r="U3473" i="1"/>
  <c r="DG3472" i="1"/>
  <c r="CY3472" i="1"/>
  <c r="CX3472" i="1"/>
  <c r="CW3472" i="1"/>
  <c r="CV3472" i="1"/>
  <c r="CU3472" i="1"/>
  <c r="CT3472" i="1"/>
  <c r="CS3472" i="1"/>
  <c r="CR3472" i="1"/>
  <c r="CQ3472" i="1"/>
  <c r="CP3472" i="1"/>
  <c r="CO3472" i="1"/>
  <c r="CN3472" i="1"/>
  <c r="CM3472" i="1"/>
  <c r="CL3472" i="1"/>
  <c r="CK3472" i="1"/>
  <c r="CJ3472" i="1"/>
  <c r="CI3472" i="1"/>
  <c r="CH3472" i="1"/>
  <c r="CG3472" i="1"/>
  <c r="CF3472" i="1"/>
  <c r="CE3472" i="1"/>
  <c r="CD3472" i="1"/>
  <c r="U3472" i="1"/>
  <c r="DG3471" i="1"/>
  <c r="CY3471" i="1"/>
  <c r="CX3471" i="1"/>
  <c r="CW3471" i="1"/>
  <c r="CV3471" i="1"/>
  <c r="CU3471" i="1"/>
  <c r="CT3471" i="1"/>
  <c r="CS3471" i="1"/>
  <c r="CR3471" i="1"/>
  <c r="CQ3471" i="1"/>
  <c r="CP3471" i="1"/>
  <c r="CO3471" i="1"/>
  <c r="CN3471" i="1"/>
  <c r="CM3471" i="1"/>
  <c r="CL3471" i="1"/>
  <c r="CK3471" i="1"/>
  <c r="CJ3471" i="1"/>
  <c r="CI3471" i="1"/>
  <c r="CH3471" i="1"/>
  <c r="CG3471" i="1"/>
  <c r="CF3471" i="1"/>
  <c r="CE3471" i="1"/>
  <c r="CD3471" i="1"/>
  <c r="U3471" i="1"/>
  <c r="DG3470" i="1"/>
  <c r="CY3470" i="1"/>
  <c r="CX3470" i="1"/>
  <c r="CW3470" i="1"/>
  <c r="CV3470" i="1"/>
  <c r="CU3470" i="1"/>
  <c r="CT3470" i="1"/>
  <c r="CS3470" i="1"/>
  <c r="CR3470" i="1"/>
  <c r="CQ3470" i="1"/>
  <c r="CP3470" i="1"/>
  <c r="CO3470" i="1"/>
  <c r="CN3470" i="1"/>
  <c r="CM3470" i="1"/>
  <c r="CL3470" i="1"/>
  <c r="CK3470" i="1"/>
  <c r="CJ3470" i="1"/>
  <c r="CI3470" i="1"/>
  <c r="CH3470" i="1"/>
  <c r="CG3470" i="1"/>
  <c r="CF3470" i="1"/>
  <c r="CE3470" i="1"/>
  <c r="CD3470" i="1"/>
  <c r="U3470" i="1"/>
  <c r="DG3469" i="1"/>
  <c r="CY3469" i="1"/>
  <c r="CX3469" i="1"/>
  <c r="CW3469" i="1"/>
  <c r="CV3469" i="1"/>
  <c r="CU3469" i="1"/>
  <c r="CT3469" i="1"/>
  <c r="CS3469" i="1"/>
  <c r="CR3469" i="1"/>
  <c r="CQ3469" i="1"/>
  <c r="CP3469" i="1"/>
  <c r="CO3469" i="1"/>
  <c r="CN3469" i="1"/>
  <c r="CM3469" i="1"/>
  <c r="CL3469" i="1"/>
  <c r="CK3469" i="1"/>
  <c r="CJ3469" i="1"/>
  <c r="CI3469" i="1"/>
  <c r="CH3469" i="1"/>
  <c r="CG3469" i="1"/>
  <c r="CF3469" i="1"/>
  <c r="DG3468" i="1"/>
  <c r="CY3468" i="1"/>
  <c r="CX3468" i="1"/>
  <c r="CW3468" i="1"/>
  <c r="CV3468" i="1"/>
  <c r="CU3468" i="1"/>
  <c r="CT3468" i="1"/>
  <c r="CS3468" i="1"/>
  <c r="CR3468" i="1"/>
  <c r="CQ3468" i="1"/>
  <c r="CP3468" i="1"/>
  <c r="CO3468" i="1"/>
  <c r="CN3468" i="1"/>
  <c r="CM3468" i="1"/>
  <c r="CL3468" i="1"/>
  <c r="CK3468" i="1"/>
  <c r="CJ3468" i="1"/>
  <c r="CI3468" i="1"/>
  <c r="CH3468" i="1"/>
  <c r="CG3468" i="1"/>
  <c r="CF3468" i="1"/>
  <c r="CE3468" i="1"/>
  <c r="CD3468" i="1"/>
  <c r="U3468" i="1"/>
  <c r="DG3467" i="1"/>
  <c r="CY3467" i="1"/>
  <c r="CX3467" i="1"/>
  <c r="CW3467" i="1"/>
  <c r="CV3467" i="1"/>
  <c r="CU3467" i="1"/>
  <c r="CT3467" i="1"/>
  <c r="CS3467" i="1"/>
  <c r="CR3467" i="1"/>
  <c r="CQ3467" i="1"/>
  <c r="CP3467" i="1"/>
  <c r="CO3467" i="1"/>
  <c r="CN3467" i="1"/>
  <c r="CM3467" i="1"/>
  <c r="CL3467" i="1"/>
  <c r="CK3467" i="1"/>
  <c r="CJ3467" i="1"/>
  <c r="CI3467" i="1"/>
  <c r="CH3467" i="1"/>
  <c r="CG3467" i="1"/>
  <c r="CF3467" i="1"/>
  <c r="CE3467" i="1"/>
  <c r="CD3467" i="1"/>
  <c r="U3467" i="1"/>
  <c r="CV3466" i="1"/>
  <c r="CU3466" i="1"/>
  <c r="CT3466" i="1"/>
  <c r="CS3466" i="1"/>
  <c r="CR3466" i="1"/>
  <c r="CQ3466" i="1"/>
  <c r="CP3466" i="1"/>
  <c r="CO3466" i="1"/>
  <c r="CN3466" i="1"/>
  <c r="CM3466" i="1"/>
  <c r="CL3466" i="1"/>
  <c r="CK3466" i="1"/>
  <c r="CJ3466" i="1"/>
  <c r="CI3466" i="1"/>
  <c r="CH3466" i="1"/>
  <c r="CG3466" i="1"/>
  <c r="CF3466" i="1"/>
  <c r="CE3466" i="1"/>
  <c r="CD3466" i="1"/>
  <c r="U3466" i="1"/>
  <c r="CV3465" i="1"/>
  <c r="CU3465" i="1"/>
  <c r="CT3465" i="1"/>
  <c r="CS3465" i="1"/>
  <c r="CR3465" i="1"/>
  <c r="CQ3465" i="1"/>
  <c r="CP3465" i="1"/>
  <c r="CO3465" i="1"/>
  <c r="CN3465" i="1"/>
  <c r="CM3465" i="1"/>
  <c r="CL3465" i="1"/>
  <c r="CK3465" i="1"/>
  <c r="CJ3465" i="1"/>
  <c r="CI3465" i="1"/>
  <c r="CH3465" i="1"/>
  <c r="CG3465" i="1"/>
  <c r="CF3465" i="1"/>
  <c r="CE3465" i="1"/>
  <c r="CD3465" i="1"/>
  <c r="U3465" i="1"/>
  <c r="DG3464" i="1"/>
  <c r="CY3464" i="1"/>
  <c r="CX3464" i="1"/>
  <c r="CW3464" i="1"/>
  <c r="CV3464" i="1"/>
  <c r="CU3464" i="1"/>
  <c r="CT3464" i="1"/>
  <c r="CS3464" i="1"/>
  <c r="CR3464" i="1"/>
  <c r="CQ3464" i="1"/>
  <c r="CP3464" i="1"/>
  <c r="CO3464" i="1"/>
  <c r="CN3464" i="1"/>
  <c r="CM3464" i="1"/>
  <c r="CL3464" i="1"/>
  <c r="CK3464" i="1"/>
  <c r="CJ3464" i="1"/>
  <c r="CI3464" i="1"/>
  <c r="CH3464" i="1"/>
  <c r="CG3464" i="1"/>
  <c r="CF3464" i="1"/>
  <c r="CE3464" i="1"/>
  <c r="CD3464" i="1"/>
  <c r="U3464" i="1"/>
  <c r="CV3463" i="1"/>
  <c r="CU3463" i="1"/>
  <c r="CT3463" i="1"/>
  <c r="CS3463" i="1"/>
  <c r="CR3463" i="1"/>
  <c r="CQ3463" i="1"/>
  <c r="CP3463" i="1"/>
  <c r="CO3463" i="1"/>
  <c r="CN3463" i="1"/>
  <c r="CM3463" i="1"/>
  <c r="CL3463" i="1"/>
  <c r="CK3463" i="1"/>
  <c r="CJ3463" i="1"/>
  <c r="CI3463" i="1"/>
  <c r="CH3463" i="1"/>
  <c r="CG3463" i="1"/>
  <c r="CF3463" i="1"/>
  <c r="CE3463" i="1"/>
  <c r="CD3463" i="1"/>
  <c r="U3463" i="1"/>
  <c r="DG3462" i="1"/>
  <c r="CY3462" i="1"/>
  <c r="CX3462" i="1"/>
  <c r="CW3462" i="1"/>
  <c r="CV3462" i="1"/>
  <c r="CU3462" i="1"/>
  <c r="CT3462" i="1"/>
  <c r="CS3462" i="1"/>
  <c r="CR3462" i="1"/>
  <c r="CQ3462" i="1"/>
  <c r="CP3462" i="1"/>
  <c r="CO3462" i="1"/>
  <c r="CN3462" i="1"/>
  <c r="CM3462" i="1"/>
  <c r="CL3462" i="1"/>
  <c r="CK3462" i="1"/>
  <c r="CJ3462" i="1"/>
  <c r="CI3462" i="1"/>
  <c r="CH3462" i="1"/>
  <c r="CG3462" i="1"/>
  <c r="CF3462" i="1"/>
  <c r="CE3462" i="1"/>
  <c r="CD3462" i="1"/>
  <c r="U3462" i="1"/>
  <c r="DG3461" i="1"/>
  <c r="CY3461" i="1"/>
  <c r="CX3461" i="1"/>
  <c r="CW3461" i="1"/>
  <c r="CV3461" i="1"/>
  <c r="CU3461" i="1"/>
  <c r="CT3461" i="1"/>
  <c r="CS3461" i="1"/>
  <c r="CR3461" i="1"/>
  <c r="CQ3461" i="1"/>
  <c r="CP3461" i="1"/>
  <c r="CO3461" i="1"/>
  <c r="CN3461" i="1"/>
  <c r="CM3461" i="1"/>
  <c r="CL3461" i="1"/>
  <c r="CK3461" i="1"/>
  <c r="CJ3461" i="1"/>
  <c r="CI3461" i="1"/>
  <c r="CH3461" i="1"/>
  <c r="CG3461" i="1"/>
  <c r="CF3461" i="1"/>
  <c r="CE3461" i="1"/>
  <c r="CD3461" i="1"/>
  <c r="U3461" i="1"/>
  <c r="DG3460" i="1"/>
  <c r="CY3460" i="1"/>
  <c r="CX3460" i="1"/>
  <c r="CW3460" i="1"/>
  <c r="CV3460" i="1"/>
  <c r="CU3460" i="1"/>
  <c r="CT3460" i="1"/>
  <c r="CS3460" i="1"/>
  <c r="CR3460" i="1"/>
  <c r="CQ3460" i="1"/>
  <c r="CP3460" i="1"/>
  <c r="CO3460" i="1"/>
  <c r="CN3460" i="1"/>
  <c r="CM3460" i="1"/>
  <c r="CL3460" i="1"/>
  <c r="CK3460" i="1"/>
  <c r="CJ3460" i="1"/>
  <c r="CI3460" i="1"/>
  <c r="CH3460" i="1"/>
  <c r="CG3460" i="1"/>
  <c r="CF3460" i="1"/>
  <c r="CE3460" i="1"/>
  <c r="CD3460" i="1"/>
  <c r="U3460" i="1"/>
  <c r="CV3459" i="1"/>
  <c r="CU3459" i="1"/>
  <c r="CT3459" i="1"/>
  <c r="CS3459" i="1"/>
  <c r="CR3459" i="1"/>
  <c r="CQ3459" i="1"/>
  <c r="CP3459" i="1"/>
  <c r="CO3459" i="1"/>
  <c r="CN3459" i="1"/>
  <c r="CM3459" i="1"/>
  <c r="CL3459" i="1"/>
  <c r="CK3459" i="1"/>
  <c r="CJ3459" i="1"/>
  <c r="CI3459" i="1"/>
  <c r="CH3459" i="1"/>
  <c r="CG3459" i="1"/>
  <c r="CF3459" i="1"/>
  <c r="CE3459" i="1"/>
  <c r="CD3459" i="1"/>
  <c r="U3459" i="1"/>
  <c r="CY3458" i="1"/>
  <c r="CX3458" i="1"/>
  <c r="CW3458" i="1"/>
  <c r="CV3458" i="1"/>
  <c r="CU3458" i="1"/>
  <c r="CT3458" i="1"/>
  <c r="CS3458" i="1"/>
  <c r="CR3458" i="1"/>
  <c r="CQ3458" i="1"/>
  <c r="CP3458" i="1"/>
  <c r="CO3458" i="1"/>
  <c r="CN3458" i="1"/>
  <c r="CM3458" i="1"/>
  <c r="CL3458" i="1"/>
  <c r="CK3458" i="1"/>
  <c r="CJ3458" i="1"/>
  <c r="CI3458" i="1"/>
  <c r="CH3458" i="1"/>
  <c r="CG3458" i="1"/>
  <c r="CF3458" i="1"/>
  <c r="CE3458" i="1"/>
  <c r="CD3458" i="1"/>
  <c r="U3458" i="1"/>
  <c r="DG3457" i="1"/>
  <c r="CY3457" i="1"/>
  <c r="CX3457" i="1"/>
  <c r="CW3457" i="1"/>
  <c r="CV3457" i="1"/>
  <c r="CU3457" i="1"/>
  <c r="CT3457" i="1"/>
  <c r="CS3457" i="1"/>
  <c r="CR3457" i="1"/>
  <c r="CQ3457" i="1"/>
  <c r="CP3457" i="1"/>
  <c r="CO3457" i="1"/>
  <c r="CN3457" i="1"/>
  <c r="CM3457" i="1"/>
  <c r="CL3457" i="1"/>
  <c r="CK3457" i="1"/>
  <c r="CJ3457" i="1"/>
  <c r="CI3457" i="1"/>
  <c r="CH3457" i="1"/>
  <c r="CG3457" i="1"/>
  <c r="CF3457" i="1"/>
  <c r="CE3457" i="1"/>
  <c r="CD3457" i="1"/>
  <c r="U3457" i="1"/>
  <c r="DG3456" i="1"/>
  <c r="CY3456" i="1"/>
  <c r="CX3456" i="1"/>
  <c r="CW3456" i="1"/>
  <c r="CV3456" i="1"/>
  <c r="CU3456" i="1"/>
  <c r="CT3456" i="1"/>
  <c r="CS3456" i="1"/>
  <c r="CR3456" i="1"/>
  <c r="CQ3456" i="1"/>
  <c r="CP3456" i="1"/>
  <c r="CO3456" i="1"/>
  <c r="CN3456" i="1"/>
  <c r="CM3456" i="1"/>
  <c r="CL3456" i="1"/>
  <c r="CK3456" i="1"/>
  <c r="CJ3456" i="1"/>
  <c r="CI3456" i="1"/>
  <c r="CH3456" i="1"/>
  <c r="CG3456" i="1"/>
  <c r="CF3456" i="1"/>
  <c r="CE3456" i="1"/>
  <c r="CD3456" i="1"/>
  <c r="U3456" i="1"/>
  <c r="DG3455" i="1"/>
  <c r="CY3455" i="1"/>
  <c r="CX3455" i="1"/>
  <c r="CW3455" i="1"/>
  <c r="CV3455" i="1"/>
  <c r="CU3455" i="1"/>
  <c r="CT3455" i="1"/>
  <c r="CS3455" i="1"/>
  <c r="CR3455" i="1"/>
  <c r="CQ3455" i="1"/>
  <c r="CP3455" i="1"/>
  <c r="CO3455" i="1"/>
  <c r="CN3455" i="1"/>
  <c r="CM3455" i="1"/>
  <c r="CL3455" i="1"/>
  <c r="CK3455" i="1"/>
  <c r="CJ3455" i="1"/>
  <c r="CI3455" i="1"/>
  <c r="CH3455" i="1"/>
  <c r="CG3455" i="1"/>
  <c r="CF3455" i="1"/>
  <c r="CE3455" i="1"/>
  <c r="CD3455" i="1"/>
  <c r="U3455" i="1"/>
  <c r="DG3454" i="1"/>
  <c r="CY3454" i="1"/>
  <c r="CX3454" i="1"/>
  <c r="CW3454" i="1"/>
  <c r="CV3454" i="1"/>
  <c r="CU3454" i="1"/>
  <c r="CT3454" i="1"/>
  <c r="CS3454" i="1"/>
  <c r="CR3454" i="1"/>
  <c r="CQ3454" i="1"/>
  <c r="CP3454" i="1"/>
  <c r="CO3454" i="1"/>
  <c r="CN3454" i="1"/>
  <c r="CM3454" i="1"/>
  <c r="CL3454" i="1"/>
  <c r="CK3454" i="1"/>
  <c r="CJ3454" i="1"/>
  <c r="CI3454" i="1"/>
  <c r="CH3454" i="1"/>
  <c r="CG3454" i="1"/>
  <c r="CF3454" i="1"/>
  <c r="CE3454" i="1"/>
  <c r="CD3454" i="1"/>
  <c r="U3454" i="1"/>
  <c r="CV3453" i="1"/>
  <c r="CU3453" i="1"/>
  <c r="CT3453" i="1"/>
  <c r="CS3453" i="1"/>
  <c r="CR3453" i="1"/>
  <c r="CQ3453" i="1"/>
  <c r="CP3453" i="1"/>
  <c r="CO3453" i="1"/>
  <c r="CN3453" i="1"/>
  <c r="CM3453" i="1"/>
  <c r="CL3453" i="1"/>
  <c r="CK3453" i="1"/>
  <c r="CJ3453" i="1"/>
  <c r="CI3453" i="1"/>
  <c r="CH3453" i="1"/>
  <c r="CG3453" i="1"/>
  <c r="CF3453" i="1"/>
  <c r="CE3453" i="1"/>
  <c r="CD3453" i="1"/>
  <c r="U3453" i="1"/>
  <c r="CV3452" i="1"/>
  <c r="CU3452" i="1"/>
  <c r="CT3452" i="1"/>
  <c r="CS3452" i="1"/>
  <c r="CR3452" i="1"/>
  <c r="CQ3452" i="1"/>
  <c r="CP3452" i="1"/>
  <c r="CO3452" i="1"/>
  <c r="CN3452" i="1"/>
  <c r="CM3452" i="1"/>
  <c r="CL3452" i="1"/>
  <c r="CK3452" i="1"/>
  <c r="CJ3452" i="1"/>
  <c r="CI3452" i="1"/>
  <c r="CH3452" i="1"/>
  <c r="CG3452" i="1"/>
  <c r="CF3452" i="1"/>
  <c r="CE3452" i="1"/>
  <c r="CD3452" i="1"/>
  <c r="U3452" i="1"/>
  <c r="DG3451" i="1"/>
  <c r="CY3451" i="1"/>
  <c r="CX3451" i="1"/>
  <c r="CW3451" i="1"/>
  <c r="CV3451" i="1"/>
  <c r="CU3451" i="1"/>
  <c r="CT3451" i="1"/>
  <c r="CS3451" i="1"/>
  <c r="CR3451" i="1"/>
  <c r="CQ3451" i="1"/>
  <c r="CP3451" i="1"/>
  <c r="CO3451" i="1"/>
  <c r="CN3451" i="1"/>
  <c r="CM3451" i="1"/>
  <c r="CL3451" i="1"/>
  <c r="CK3451" i="1"/>
  <c r="CJ3451" i="1"/>
  <c r="CI3451" i="1"/>
  <c r="CH3451" i="1"/>
  <c r="CG3451" i="1"/>
  <c r="CF3451" i="1"/>
  <c r="CE3451" i="1"/>
  <c r="CD3451" i="1"/>
  <c r="U3451" i="1"/>
  <c r="DG3449" i="1"/>
  <c r="CY3449" i="1"/>
  <c r="CX3449" i="1"/>
  <c r="CW3449" i="1"/>
  <c r="CV3449" i="1"/>
  <c r="CU3449" i="1"/>
  <c r="CT3449" i="1"/>
  <c r="CS3449" i="1"/>
  <c r="CR3449" i="1"/>
  <c r="CQ3449" i="1"/>
  <c r="CP3449" i="1"/>
  <c r="CO3449" i="1"/>
  <c r="CN3449" i="1"/>
  <c r="CM3449" i="1"/>
  <c r="CL3449" i="1"/>
  <c r="CK3449" i="1"/>
  <c r="CJ3449" i="1"/>
  <c r="CI3449" i="1"/>
  <c r="CH3449" i="1"/>
  <c r="CG3449" i="1"/>
  <c r="CF3449" i="1"/>
  <c r="CE3449" i="1"/>
  <c r="CD3449" i="1"/>
  <c r="U3449" i="1"/>
  <c r="CV3448" i="1"/>
  <c r="CU3448" i="1"/>
  <c r="CT3448" i="1"/>
  <c r="CS3448" i="1"/>
  <c r="CR3448" i="1"/>
  <c r="CQ3448" i="1"/>
  <c r="CP3448" i="1"/>
  <c r="CO3448" i="1"/>
  <c r="CN3448" i="1"/>
  <c r="CM3448" i="1"/>
  <c r="CL3448" i="1"/>
  <c r="CK3448" i="1"/>
  <c r="CJ3448" i="1"/>
  <c r="CI3448" i="1"/>
  <c r="CH3448" i="1"/>
  <c r="CG3448" i="1"/>
  <c r="CF3448" i="1"/>
  <c r="CE3448" i="1"/>
  <c r="CD3448" i="1"/>
  <c r="U3448" i="1"/>
  <c r="CV3447" i="1"/>
  <c r="CU3447" i="1"/>
  <c r="CT3447" i="1"/>
  <c r="CS3447" i="1"/>
  <c r="CR3447" i="1"/>
  <c r="CQ3447" i="1"/>
  <c r="CP3447" i="1"/>
  <c r="CO3447" i="1"/>
  <c r="CN3447" i="1"/>
  <c r="CM3447" i="1"/>
  <c r="CL3447" i="1"/>
  <c r="CK3447" i="1"/>
  <c r="CJ3447" i="1"/>
  <c r="CI3447" i="1"/>
  <c r="CH3447" i="1"/>
  <c r="CG3447" i="1"/>
  <c r="CF3447" i="1"/>
  <c r="CE3447" i="1"/>
  <c r="CD3447" i="1"/>
  <c r="U3447" i="1"/>
  <c r="DG3445" i="1"/>
  <c r="CY3445" i="1"/>
  <c r="CX3445" i="1"/>
  <c r="CW3445" i="1"/>
  <c r="CV3445" i="1"/>
  <c r="CU3445" i="1"/>
  <c r="CT3445" i="1"/>
  <c r="CS3445" i="1"/>
  <c r="CR3445" i="1"/>
  <c r="CQ3445" i="1"/>
  <c r="CP3445" i="1"/>
  <c r="CO3445" i="1"/>
  <c r="CN3445" i="1"/>
  <c r="CM3445" i="1"/>
  <c r="CL3445" i="1"/>
  <c r="CK3445" i="1"/>
  <c r="CJ3445" i="1"/>
  <c r="CI3445" i="1"/>
  <c r="CH3445" i="1"/>
  <c r="CG3445" i="1"/>
  <c r="CF3445" i="1"/>
  <c r="CE3445" i="1"/>
  <c r="CD3445" i="1"/>
  <c r="U3445" i="1"/>
  <c r="DG3444" i="1"/>
  <c r="CY3444" i="1"/>
  <c r="CX3444" i="1"/>
  <c r="CW3444" i="1"/>
  <c r="CV3444" i="1"/>
  <c r="CU3444" i="1"/>
  <c r="CT3444" i="1"/>
  <c r="CS3444" i="1"/>
  <c r="CR3444" i="1"/>
  <c r="CQ3444" i="1"/>
  <c r="CP3444" i="1"/>
  <c r="CO3444" i="1"/>
  <c r="CN3444" i="1"/>
  <c r="CM3444" i="1"/>
  <c r="CL3444" i="1"/>
  <c r="CK3444" i="1"/>
  <c r="CJ3444" i="1"/>
  <c r="CI3444" i="1"/>
  <c r="CH3444" i="1"/>
  <c r="CG3444" i="1"/>
  <c r="CF3444" i="1"/>
  <c r="CE3444" i="1"/>
  <c r="CD3444" i="1"/>
  <c r="U3444" i="1"/>
  <c r="DG3443" i="1"/>
  <c r="CY3443" i="1"/>
  <c r="CX3443" i="1"/>
  <c r="CW3443" i="1"/>
  <c r="CV3443" i="1"/>
  <c r="CU3443" i="1"/>
  <c r="CT3443" i="1"/>
  <c r="CS3443" i="1"/>
  <c r="CR3443" i="1"/>
  <c r="CQ3443" i="1"/>
  <c r="CP3443" i="1"/>
  <c r="CO3443" i="1"/>
  <c r="CN3443" i="1"/>
  <c r="CM3443" i="1"/>
  <c r="CL3443" i="1"/>
  <c r="CK3443" i="1"/>
  <c r="CJ3443" i="1"/>
  <c r="CI3443" i="1"/>
  <c r="CH3443" i="1"/>
  <c r="CG3443" i="1"/>
  <c r="CF3443" i="1"/>
  <c r="CE3443" i="1"/>
  <c r="CD3443" i="1"/>
  <c r="U3443" i="1"/>
  <c r="DG3442" i="1"/>
  <c r="CY3442" i="1"/>
  <c r="CX3442" i="1"/>
  <c r="CW3442" i="1"/>
  <c r="CV3442" i="1"/>
  <c r="CU3442" i="1"/>
  <c r="CT3442" i="1"/>
  <c r="CS3442" i="1"/>
  <c r="CR3442" i="1"/>
  <c r="CQ3442" i="1"/>
  <c r="CP3442" i="1"/>
  <c r="CO3442" i="1"/>
  <c r="CN3442" i="1"/>
  <c r="CM3442" i="1"/>
  <c r="CL3442" i="1"/>
  <c r="CK3442" i="1"/>
  <c r="CJ3442" i="1"/>
  <c r="CI3442" i="1"/>
  <c r="CH3442" i="1"/>
  <c r="CG3442" i="1"/>
  <c r="CF3442" i="1"/>
  <c r="CE3442" i="1"/>
  <c r="CD3442" i="1"/>
  <c r="U3442" i="1"/>
  <c r="DG3440" i="1"/>
  <c r="CY3440" i="1"/>
  <c r="CX3440" i="1"/>
  <c r="CW3440" i="1"/>
  <c r="CV3440" i="1"/>
  <c r="CU3440" i="1"/>
  <c r="CT3440" i="1"/>
  <c r="CS3440" i="1"/>
  <c r="CR3440" i="1"/>
  <c r="CQ3440" i="1"/>
  <c r="CP3440" i="1"/>
  <c r="CO3440" i="1"/>
  <c r="CN3440" i="1"/>
  <c r="CM3440" i="1"/>
  <c r="CL3440" i="1"/>
  <c r="CK3440" i="1"/>
  <c r="CJ3440" i="1"/>
  <c r="CI3440" i="1"/>
  <c r="CH3440" i="1"/>
  <c r="CG3440" i="1"/>
  <c r="CF3440" i="1"/>
  <c r="CE3440" i="1"/>
  <c r="CD3440" i="1"/>
  <c r="U3440" i="1"/>
  <c r="DG3439" i="1"/>
  <c r="CY3439" i="1"/>
  <c r="CX3439" i="1"/>
  <c r="CW3439" i="1"/>
  <c r="CV3439" i="1"/>
  <c r="CU3439" i="1"/>
  <c r="CT3439" i="1"/>
  <c r="CS3439" i="1"/>
  <c r="CR3439" i="1"/>
  <c r="CQ3439" i="1"/>
  <c r="CP3439" i="1"/>
  <c r="CO3439" i="1"/>
  <c r="CN3439" i="1"/>
  <c r="CM3439" i="1"/>
  <c r="CL3439" i="1"/>
  <c r="CK3439" i="1"/>
  <c r="CJ3439" i="1"/>
  <c r="CI3439" i="1"/>
  <c r="CH3439" i="1"/>
  <c r="CG3439" i="1"/>
  <c r="CF3439" i="1"/>
  <c r="CE3439" i="1"/>
  <c r="CD3439" i="1"/>
  <c r="U3439" i="1"/>
  <c r="DG3438" i="1"/>
  <c r="CY3438" i="1"/>
  <c r="CX3438" i="1"/>
  <c r="CW3438" i="1"/>
  <c r="CV3438" i="1"/>
  <c r="CU3438" i="1"/>
  <c r="CT3438" i="1"/>
  <c r="CS3438" i="1"/>
  <c r="CR3438" i="1"/>
  <c r="CQ3438" i="1"/>
  <c r="CP3438" i="1"/>
  <c r="CO3438" i="1"/>
  <c r="CN3438" i="1"/>
  <c r="CM3438" i="1"/>
  <c r="CL3438" i="1"/>
  <c r="CK3438" i="1"/>
  <c r="CJ3438" i="1"/>
  <c r="CI3438" i="1"/>
  <c r="CH3438" i="1"/>
  <c r="CG3438" i="1"/>
  <c r="CF3438" i="1"/>
  <c r="CE3438" i="1"/>
  <c r="CD3438" i="1"/>
  <c r="U3438" i="1"/>
  <c r="CV3437" i="1"/>
  <c r="CU3437" i="1"/>
  <c r="CT3437" i="1"/>
  <c r="CS3437" i="1"/>
  <c r="CR3437" i="1"/>
  <c r="CQ3437" i="1"/>
  <c r="CP3437" i="1"/>
  <c r="CO3437" i="1"/>
  <c r="CN3437" i="1"/>
  <c r="CM3437" i="1"/>
  <c r="CL3437" i="1"/>
  <c r="CK3437" i="1"/>
  <c r="CJ3437" i="1"/>
  <c r="CI3437" i="1"/>
  <c r="CH3437" i="1"/>
  <c r="CG3437" i="1"/>
  <c r="CF3437" i="1"/>
  <c r="CE3437" i="1"/>
  <c r="CD3437" i="1"/>
  <c r="U3437" i="1"/>
  <c r="DG3436" i="1"/>
  <c r="CY3436" i="1"/>
  <c r="CX3436" i="1"/>
  <c r="CW3436" i="1"/>
  <c r="CV3436" i="1"/>
  <c r="CU3436" i="1"/>
  <c r="CT3436" i="1"/>
  <c r="CS3436" i="1"/>
  <c r="CR3436" i="1"/>
  <c r="CQ3436" i="1"/>
  <c r="CP3436" i="1"/>
  <c r="CO3436" i="1"/>
  <c r="CN3436" i="1"/>
  <c r="CM3436" i="1"/>
  <c r="CL3436" i="1"/>
  <c r="CK3436" i="1"/>
  <c r="CJ3436" i="1"/>
  <c r="CI3436" i="1"/>
  <c r="CH3436" i="1"/>
  <c r="CG3436" i="1"/>
  <c r="CF3436" i="1"/>
  <c r="CE3436" i="1"/>
  <c r="CD3436" i="1"/>
  <c r="U3436" i="1"/>
  <c r="DG3435" i="1"/>
  <c r="CY3435" i="1"/>
  <c r="CX3435" i="1"/>
  <c r="CW3435" i="1"/>
  <c r="CV3435" i="1"/>
  <c r="CU3435" i="1"/>
  <c r="CT3435" i="1"/>
  <c r="CS3435" i="1"/>
  <c r="CR3435" i="1"/>
  <c r="CQ3435" i="1"/>
  <c r="CP3435" i="1"/>
  <c r="CO3435" i="1"/>
  <c r="CN3435" i="1"/>
  <c r="CM3435" i="1"/>
  <c r="CL3435" i="1"/>
  <c r="CK3435" i="1"/>
  <c r="CJ3435" i="1"/>
  <c r="CI3435" i="1"/>
  <c r="CH3435" i="1"/>
  <c r="CG3435" i="1"/>
  <c r="CF3435" i="1"/>
  <c r="CE3435" i="1"/>
  <c r="CD3435" i="1"/>
  <c r="U3435" i="1"/>
  <c r="CV3434" i="1"/>
  <c r="CU3434" i="1"/>
  <c r="CT3434" i="1"/>
  <c r="CS3434" i="1"/>
  <c r="CR3434" i="1"/>
  <c r="CQ3434" i="1"/>
  <c r="CP3434" i="1"/>
  <c r="CO3434" i="1"/>
  <c r="CN3434" i="1"/>
  <c r="CM3434" i="1"/>
  <c r="CL3434" i="1"/>
  <c r="CK3434" i="1"/>
  <c r="CJ3434" i="1"/>
  <c r="CI3434" i="1"/>
  <c r="CH3434" i="1"/>
  <c r="CG3434" i="1"/>
  <c r="CF3434" i="1"/>
  <c r="CE3434" i="1"/>
  <c r="CD3434" i="1"/>
  <c r="U3434" i="1"/>
  <c r="CV3433" i="1"/>
  <c r="CU3433" i="1"/>
  <c r="CT3433" i="1"/>
  <c r="CS3433" i="1"/>
  <c r="CR3433" i="1"/>
  <c r="CQ3433" i="1"/>
  <c r="CP3433" i="1"/>
  <c r="CO3433" i="1"/>
  <c r="CN3433" i="1"/>
  <c r="CM3433" i="1"/>
  <c r="CL3433" i="1"/>
  <c r="CK3433" i="1"/>
  <c r="CJ3433" i="1"/>
  <c r="CI3433" i="1"/>
  <c r="CH3433" i="1"/>
  <c r="CG3433" i="1"/>
  <c r="CF3433" i="1"/>
  <c r="CE3433" i="1"/>
  <c r="CD3433" i="1"/>
  <c r="U3433" i="1"/>
  <c r="DG3432" i="1"/>
  <c r="CY3432" i="1"/>
  <c r="CX3432" i="1"/>
  <c r="CW3432" i="1"/>
  <c r="CV3432" i="1"/>
  <c r="CU3432" i="1"/>
  <c r="CT3432" i="1"/>
  <c r="CS3432" i="1"/>
  <c r="CR3432" i="1"/>
  <c r="CQ3432" i="1"/>
  <c r="CP3432" i="1"/>
  <c r="CO3432" i="1"/>
  <c r="CN3432" i="1"/>
  <c r="CM3432" i="1"/>
  <c r="CL3432" i="1"/>
  <c r="CK3432" i="1"/>
  <c r="CJ3432" i="1"/>
  <c r="CI3432" i="1"/>
  <c r="CH3432" i="1"/>
  <c r="CG3432" i="1"/>
  <c r="CF3432" i="1"/>
  <c r="CV3431" i="1"/>
  <c r="CU3431" i="1"/>
  <c r="CT3431" i="1"/>
  <c r="CS3431" i="1"/>
  <c r="CR3431" i="1"/>
  <c r="CQ3431" i="1"/>
  <c r="CP3431" i="1"/>
  <c r="CO3431" i="1"/>
  <c r="CN3431" i="1"/>
  <c r="CM3431" i="1"/>
  <c r="CL3431" i="1"/>
  <c r="CK3431" i="1"/>
  <c r="CJ3431" i="1"/>
  <c r="CI3431" i="1"/>
  <c r="CH3431" i="1"/>
  <c r="CG3431" i="1"/>
  <c r="CF3431" i="1"/>
  <c r="CE3431" i="1"/>
  <c r="CD3431" i="1"/>
  <c r="U3431" i="1"/>
  <c r="DG3430" i="1"/>
  <c r="CY3430" i="1"/>
  <c r="CX3430" i="1"/>
  <c r="CW3430" i="1"/>
  <c r="CV3430" i="1"/>
  <c r="CU3430" i="1"/>
  <c r="CT3430" i="1"/>
  <c r="CS3430" i="1"/>
  <c r="CR3430" i="1"/>
  <c r="CQ3430" i="1"/>
  <c r="CP3430" i="1"/>
  <c r="CO3430" i="1"/>
  <c r="CN3430" i="1"/>
  <c r="CM3430" i="1"/>
  <c r="CL3430" i="1"/>
  <c r="CK3430" i="1"/>
  <c r="CJ3430" i="1"/>
  <c r="CI3430" i="1"/>
  <c r="CH3430" i="1"/>
  <c r="CG3430" i="1"/>
  <c r="CF3430" i="1"/>
  <c r="CE3430" i="1"/>
  <c r="CD3430" i="1"/>
  <c r="U3430" i="1"/>
  <c r="DG3429" i="1"/>
  <c r="CY3429" i="1"/>
  <c r="CX3429" i="1"/>
  <c r="CW3429" i="1"/>
  <c r="CV3429" i="1"/>
  <c r="CU3429" i="1"/>
  <c r="CT3429" i="1"/>
  <c r="CS3429" i="1"/>
  <c r="CR3429" i="1"/>
  <c r="CQ3429" i="1"/>
  <c r="CP3429" i="1"/>
  <c r="CO3429" i="1"/>
  <c r="CN3429" i="1"/>
  <c r="CM3429" i="1"/>
  <c r="CL3429" i="1"/>
  <c r="CK3429" i="1"/>
  <c r="CJ3429" i="1"/>
  <c r="CI3429" i="1"/>
  <c r="CH3429" i="1"/>
  <c r="CG3429" i="1"/>
  <c r="CF3429" i="1"/>
  <c r="CE3429" i="1"/>
  <c r="CD3429" i="1"/>
  <c r="U3429" i="1"/>
  <c r="CV3428" i="1"/>
  <c r="CU3428" i="1"/>
  <c r="CT3428" i="1"/>
  <c r="CS3428" i="1"/>
  <c r="CR3428" i="1"/>
  <c r="CQ3428" i="1"/>
  <c r="CP3428" i="1"/>
  <c r="CO3428" i="1"/>
  <c r="CN3428" i="1"/>
  <c r="CM3428" i="1"/>
  <c r="CL3428" i="1"/>
  <c r="CK3428" i="1"/>
  <c r="CJ3428" i="1"/>
  <c r="CI3428" i="1"/>
  <c r="CH3428" i="1"/>
  <c r="CG3428" i="1"/>
  <c r="CF3428" i="1"/>
  <c r="CE3428" i="1"/>
  <c r="CD3428" i="1"/>
  <c r="U3428" i="1"/>
  <c r="DG3427" i="1"/>
  <c r="CY3427" i="1"/>
  <c r="CX3427" i="1"/>
  <c r="CW3427" i="1"/>
  <c r="CV3427" i="1"/>
  <c r="CU3427" i="1"/>
  <c r="CT3427" i="1"/>
  <c r="CS3427" i="1"/>
  <c r="CR3427" i="1"/>
  <c r="CQ3427" i="1"/>
  <c r="CP3427" i="1"/>
  <c r="CO3427" i="1"/>
  <c r="CN3427" i="1"/>
  <c r="CM3427" i="1"/>
  <c r="CL3427" i="1"/>
  <c r="CK3427" i="1"/>
  <c r="CJ3427" i="1"/>
  <c r="CI3427" i="1"/>
  <c r="CH3427" i="1"/>
  <c r="CG3427" i="1"/>
  <c r="CF3427" i="1"/>
  <c r="CE3427" i="1"/>
  <c r="CD3427" i="1"/>
  <c r="U3427" i="1"/>
  <c r="CV3426" i="1"/>
  <c r="CU3426" i="1"/>
  <c r="CT3426" i="1"/>
  <c r="CS3426" i="1"/>
  <c r="CR3426" i="1"/>
  <c r="CQ3426" i="1"/>
  <c r="CP3426" i="1"/>
  <c r="CO3426" i="1"/>
  <c r="CN3426" i="1"/>
  <c r="CM3426" i="1"/>
  <c r="CL3426" i="1"/>
  <c r="CK3426" i="1"/>
  <c r="CJ3426" i="1"/>
  <c r="CI3426" i="1"/>
  <c r="CH3426" i="1"/>
  <c r="CG3426" i="1"/>
  <c r="CF3426" i="1"/>
  <c r="CE3426" i="1"/>
  <c r="CD3426" i="1"/>
  <c r="U3426" i="1"/>
  <c r="DG3425" i="1"/>
  <c r="CY3425" i="1"/>
  <c r="CX3425" i="1"/>
  <c r="CW3425" i="1"/>
  <c r="CV3425" i="1"/>
  <c r="CU3425" i="1"/>
  <c r="CT3425" i="1"/>
  <c r="CS3425" i="1"/>
  <c r="CR3425" i="1"/>
  <c r="CQ3425" i="1"/>
  <c r="CP3425" i="1"/>
  <c r="CO3425" i="1"/>
  <c r="CN3425" i="1"/>
  <c r="CM3425" i="1"/>
  <c r="CL3425" i="1"/>
  <c r="CK3425" i="1"/>
  <c r="CJ3425" i="1"/>
  <c r="CI3425" i="1"/>
  <c r="CH3425" i="1"/>
  <c r="CG3425" i="1"/>
  <c r="CF3425" i="1"/>
  <c r="CE3425" i="1"/>
  <c r="CD3425" i="1"/>
  <c r="U3425" i="1"/>
  <c r="DG3424" i="1"/>
  <c r="CY3424" i="1"/>
  <c r="CX3424" i="1"/>
  <c r="CW3424" i="1"/>
  <c r="CV3424" i="1"/>
  <c r="CU3424" i="1"/>
  <c r="CT3424" i="1"/>
  <c r="CS3424" i="1"/>
  <c r="CR3424" i="1"/>
  <c r="CQ3424" i="1"/>
  <c r="CP3424" i="1"/>
  <c r="CO3424" i="1"/>
  <c r="CN3424" i="1"/>
  <c r="CM3424" i="1"/>
  <c r="CL3424" i="1"/>
  <c r="CK3424" i="1"/>
  <c r="CJ3424" i="1"/>
  <c r="CI3424" i="1"/>
  <c r="CH3424" i="1"/>
  <c r="CG3424" i="1"/>
  <c r="CF3424" i="1"/>
  <c r="CE3424" i="1"/>
  <c r="CD3424" i="1"/>
  <c r="U3424" i="1"/>
  <c r="CV3423" i="1"/>
  <c r="CU3423" i="1"/>
  <c r="CT3423" i="1"/>
  <c r="CS3423" i="1"/>
  <c r="CR3423" i="1"/>
  <c r="CQ3423" i="1"/>
  <c r="CP3423" i="1"/>
  <c r="CO3423" i="1"/>
  <c r="CN3423" i="1"/>
  <c r="CM3423" i="1"/>
  <c r="CL3423" i="1"/>
  <c r="CK3423" i="1"/>
  <c r="CJ3423" i="1"/>
  <c r="CI3423" i="1"/>
  <c r="CH3423" i="1"/>
  <c r="CG3423" i="1"/>
  <c r="CF3423" i="1"/>
  <c r="CE3423" i="1"/>
  <c r="CD3423" i="1"/>
  <c r="U3423" i="1"/>
  <c r="CV3422" i="1"/>
  <c r="CU3422" i="1"/>
  <c r="CT3422" i="1"/>
  <c r="CS3422" i="1"/>
  <c r="CR3422" i="1"/>
  <c r="CQ3422" i="1"/>
  <c r="CP3422" i="1"/>
  <c r="CO3422" i="1"/>
  <c r="CN3422" i="1"/>
  <c r="CM3422" i="1"/>
  <c r="CL3422" i="1"/>
  <c r="CK3422" i="1"/>
  <c r="CJ3422" i="1"/>
  <c r="CI3422" i="1"/>
  <c r="CH3422" i="1"/>
  <c r="CG3422" i="1"/>
  <c r="CF3422" i="1"/>
  <c r="CE3422" i="1"/>
  <c r="CD3422" i="1"/>
  <c r="U3422" i="1"/>
  <c r="DG3420" i="1"/>
  <c r="CY3420" i="1"/>
  <c r="CX3420" i="1"/>
  <c r="CW3420" i="1"/>
  <c r="CV3420" i="1"/>
  <c r="CU3420" i="1"/>
  <c r="CT3420" i="1"/>
  <c r="CS3420" i="1"/>
  <c r="CR3420" i="1"/>
  <c r="CQ3420" i="1"/>
  <c r="CP3420" i="1"/>
  <c r="CO3420" i="1"/>
  <c r="CN3420" i="1"/>
  <c r="CM3420" i="1"/>
  <c r="CL3420" i="1"/>
  <c r="CK3420" i="1"/>
  <c r="CJ3420" i="1"/>
  <c r="CI3420" i="1"/>
  <c r="CH3420" i="1"/>
  <c r="CG3420" i="1"/>
  <c r="CF3420" i="1"/>
  <c r="CE3420" i="1"/>
  <c r="CD3420" i="1"/>
  <c r="U3420" i="1"/>
  <c r="DG3419" i="1"/>
  <c r="CY3419" i="1"/>
  <c r="CX3419" i="1"/>
  <c r="CW3419" i="1"/>
  <c r="CV3419" i="1"/>
  <c r="CU3419" i="1"/>
  <c r="CT3419" i="1"/>
  <c r="CS3419" i="1"/>
  <c r="CR3419" i="1"/>
  <c r="CQ3419" i="1"/>
  <c r="CP3419" i="1"/>
  <c r="CO3419" i="1"/>
  <c r="CN3419" i="1"/>
  <c r="CM3419" i="1"/>
  <c r="CL3419" i="1"/>
  <c r="CK3419" i="1"/>
  <c r="CJ3419" i="1"/>
  <c r="CI3419" i="1"/>
  <c r="CH3419" i="1"/>
  <c r="CG3419" i="1"/>
  <c r="CF3419" i="1"/>
  <c r="CE3419" i="1"/>
  <c r="CD3419" i="1"/>
  <c r="U3419" i="1"/>
  <c r="DG3418" i="1"/>
  <c r="CY3418" i="1"/>
  <c r="CX3418" i="1"/>
  <c r="CW3418" i="1"/>
  <c r="CV3418" i="1"/>
  <c r="CU3418" i="1"/>
  <c r="CT3418" i="1"/>
  <c r="CS3418" i="1"/>
  <c r="CR3418" i="1"/>
  <c r="CQ3418" i="1"/>
  <c r="CP3418" i="1"/>
  <c r="CO3418" i="1"/>
  <c r="CN3418" i="1"/>
  <c r="CM3418" i="1"/>
  <c r="CL3418" i="1"/>
  <c r="CK3418" i="1"/>
  <c r="CJ3418" i="1"/>
  <c r="CI3418" i="1"/>
  <c r="CH3418" i="1"/>
  <c r="CG3418" i="1"/>
  <c r="CF3418" i="1"/>
  <c r="CE3418" i="1"/>
  <c r="CD3418" i="1"/>
  <c r="U3418" i="1"/>
  <c r="CV3417" i="1"/>
  <c r="CU3417" i="1"/>
  <c r="CT3417" i="1"/>
  <c r="CS3417" i="1"/>
  <c r="CR3417" i="1"/>
  <c r="CQ3417" i="1"/>
  <c r="CP3417" i="1"/>
  <c r="CO3417" i="1"/>
  <c r="CN3417" i="1"/>
  <c r="CM3417" i="1"/>
  <c r="CL3417" i="1"/>
  <c r="CK3417" i="1"/>
  <c r="CJ3417" i="1"/>
  <c r="CI3417" i="1"/>
  <c r="CH3417" i="1"/>
  <c r="CG3417" i="1"/>
  <c r="CF3417" i="1"/>
  <c r="CE3417" i="1"/>
  <c r="CD3417" i="1"/>
  <c r="U3417" i="1"/>
  <c r="CV3416" i="1"/>
  <c r="CU3416" i="1"/>
  <c r="CT3416" i="1"/>
  <c r="CS3416" i="1"/>
  <c r="CR3416" i="1"/>
  <c r="CQ3416" i="1"/>
  <c r="CP3416" i="1"/>
  <c r="CO3416" i="1"/>
  <c r="CN3416" i="1"/>
  <c r="CM3416" i="1"/>
  <c r="CL3416" i="1"/>
  <c r="CK3416" i="1"/>
  <c r="CJ3416" i="1"/>
  <c r="CI3416" i="1"/>
  <c r="CH3416" i="1"/>
  <c r="CG3416" i="1"/>
  <c r="CF3416" i="1"/>
  <c r="CE3416" i="1"/>
  <c r="CD3416" i="1"/>
  <c r="U3416" i="1"/>
  <c r="DG3415" i="1"/>
  <c r="CY3415" i="1"/>
  <c r="CX3415" i="1"/>
  <c r="CW3415" i="1"/>
  <c r="CV3415" i="1"/>
  <c r="CU3415" i="1"/>
  <c r="CT3415" i="1"/>
  <c r="CS3415" i="1"/>
  <c r="CR3415" i="1"/>
  <c r="CQ3415" i="1"/>
  <c r="CP3415" i="1"/>
  <c r="CO3415" i="1"/>
  <c r="CN3415" i="1"/>
  <c r="CM3415" i="1"/>
  <c r="CL3415" i="1"/>
  <c r="CK3415" i="1"/>
  <c r="CJ3415" i="1"/>
  <c r="CI3415" i="1"/>
  <c r="CH3415" i="1"/>
  <c r="CG3415" i="1"/>
  <c r="CF3415" i="1"/>
  <c r="CE3415" i="1"/>
  <c r="CD3415" i="1"/>
  <c r="U3415" i="1"/>
  <c r="DG3414" i="1"/>
  <c r="CY3414" i="1"/>
  <c r="CX3414" i="1"/>
  <c r="CW3414" i="1"/>
  <c r="CV3414" i="1"/>
  <c r="CU3414" i="1"/>
  <c r="CT3414" i="1"/>
  <c r="CS3414" i="1"/>
  <c r="CR3414" i="1"/>
  <c r="CQ3414" i="1"/>
  <c r="CP3414" i="1"/>
  <c r="CO3414" i="1"/>
  <c r="CN3414" i="1"/>
  <c r="CM3414" i="1"/>
  <c r="CL3414" i="1"/>
  <c r="CK3414" i="1"/>
  <c r="CJ3414" i="1"/>
  <c r="CI3414" i="1"/>
  <c r="CH3414" i="1"/>
  <c r="CG3414" i="1"/>
  <c r="CF3414" i="1"/>
  <c r="CE3414" i="1"/>
  <c r="CD3414" i="1"/>
  <c r="U3414" i="1"/>
  <c r="DG3413" i="1"/>
  <c r="CY3413" i="1"/>
  <c r="CX3413" i="1"/>
  <c r="CW3413" i="1"/>
  <c r="CV3413" i="1"/>
  <c r="CU3413" i="1"/>
  <c r="CT3413" i="1"/>
  <c r="CS3413" i="1"/>
  <c r="CR3413" i="1"/>
  <c r="CQ3413" i="1"/>
  <c r="CP3413" i="1"/>
  <c r="CO3413" i="1"/>
  <c r="CN3413" i="1"/>
  <c r="CM3413" i="1"/>
  <c r="CL3413" i="1"/>
  <c r="CK3413" i="1"/>
  <c r="CJ3413" i="1"/>
  <c r="CI3413" i="1"/>
  <c r="CH3413" i="1"/>
  <c r="CG3413" i="1"/>
  <c r="CF3413" i="1"/>
  <c r="CE3413" i="1"/>
  <c r="CD3413" i="1"/>
  <c r="U3413" i="1"/>
  <c r="CV3412" i="1"/>
  <c r="CU3412" i="1"/>
  <c r="CT3412" i="1"/>
  <c r="CS3412" i="1"/>
  <c r="CR3412" i="1"/>
  <c r="CQ3412" i="1"/>
  <c r="CP3412" i="1"/>
  <c r="CO3412" i="1"/>
  <c r="CN3412" i="1"/>
  <c r="CM3412" i="1"/>
  <c r="CL3412" i="1"/>
  <c r="CK3412" i="1"/>
  <c r="CJ3412" i="1"/>
  <c r="CI3412" i="1"/>
  <c r="CH3412" i="1"/>
  <c r="CG3412" i="1"/>
  <c r="CF3412" i="1"/>
  <c r="CE3412" i="1"/>
  <c r="CD3412" i="1"/>
  <c r="U3412" i="1"/>
  <c r="DG3411" i="1"/>
  <c r="CY3411" i="1"/>
  <c r="CX3411" i="1"/>
  <c r="CW3411" i="1"/>
  <c r="CV3411" i="1"/>
  <c r="CU3411" i="1"/>
  <c r="CT3411" i="1"/>
  <c r="CS3411" i="1"/>
  <c r="CR3411" i="1"/>
  <c r="CQ3411" i="1"/>
  <c r="CP3411" i="1"/>
  <c r="CO3411" i="1"/>
  <c r="CN3411" i="1"/>
  <c r="CM3411" i="1"/>
  <c r="CL3411" i="1"/>
  <c r="CK3411" i="1"/>
  <c r="CJ3411" i="1"/>
  <c r="CI3411" i="1"/>
  <c r="CH3411" i="1"/>
  <c r="CG3411" i="1"/>
  <c r="CF3411" i="1"/>
  <c r="CE3411" i="1"/>
  <c r="CD3411" i="1"/>
  <c r="U3411" i="1"/>
  <c r="CV3410" i="1"/>
  <c r="CU3410" i="1"/>
  <c r="CT3410" i="1"/>
  <c r="CS3410" i="1"/>
  <c r="CR3410" i="1"/>
  <c r="CQ3410" i="1"/>
  <c r="CP3410" i="1"/>
  <c r="CO3410" i="1"/>
  <c r="CN3410" i="1"/>
  <c r="CM3410" i="1"/>
  <c r="CL3410" i="1"/>
  <c r="CK3410" i="1"/>
  <c r="CJ3410" i="1"/>
  <c r="CI3410" i="1"/>
  <c r="CH3410" i="1"/>
  <c r="CG3410" i="1"/>
  <c r="CF3410" i="1"/>
  <c r="CE3410" i="1"/>
  <c r="CD3410" i="1"/>
  <c r="U3410" i="1"/>
  <c r="DG3409" i="1"/>
  <c r="CY3409" i="1"/>
  <c r="CX3409" i="1"/>
  <c r="CW3409" i="1"/>
  <c r="CV3409" i="1"/>
  <c r="CU3409" i="1"/>
  <c r="CT3409" i="1"/>
  <c r="CS3409" i="1"/>
  <c r="CR3409" i="1"/>
  <c r="CQ3409" i="1"/>
  <c r="CP3409" i="1"/>
  <c r="CO3409" i="1"/>
  <c r="CN3409" i="1"/>
  <c r="CM3409" i="1"/>
  <c r="CL3409" i="1"/>
  <c r="CK3409" i="1"/>
  <c r="CJ3409" i="1"/>
  <c r="CI3409" i="1"/>
  <c r="CH3409" i="1"/>
  <c r="CG3409" i="1"/>
  <c r="CF3409" i="1"/>
  <c r="CE3409" i="1"/>
  <c r="CD3409" i="1"/>
  <c r="U3409" i="1"/>
  <c r="DG3408" i="1"/>
  <c r="CY3408" i="1"/>
  <c r="CX3408" i="1"/>
  <c r="CW3408" i="1"/>
  <c r="CV3408" i="1"/>
  <c r="CU3408" i="1"/>
  <c r="CT3408" i="1"/>
  <c r="CS3408" i="1"/>
  <c r="CR3408" i="1"/>
  <c r="CQ3408" i="1"/>
  <c r="CP3408" i="1"/>
  <c r="CO3408" i="1"/>
  <c r="CN3408" i="1"/>
  <c r="CM3408" i="1"/>
  <c r="CL3408" i="1"/>
  <c r="CK3408" i="1"/>
  <c r="CJ3408" i="1"/>
  <c r="CI3408" i="1"/>
  <c r="CH3408" i="1"/>
  <c r="CG3408" i="1"/>
  <c r="CF3408" i="1"/>
  <c r="CE3408" i="1"/>
  <c r="CD3408" i="1"/>
  <c r="U3408" i="1"/>
  <c r="DG3407" i="1"/>
  <c r="CY3407" i="1"/>
  <c r="CX3407" i="1"/>
  <c r="CW3407" i="1"/>
  <c r="CV3407" i="1"/>
  <c r="CU3407" i="1"/>
  <c r="CT3407" i="1"/>
  <c r="CS3407" i="1"/>
  <c r="CR3407" i="1"/>
  <c r="CQ3407" i="1"/>
  <c r="CP3407" i="1"/>
  <c r="CO3407" i="1"/>
  <c r="CN3407" i="1"/>
  <c r="CM3407" i="1"/>
  <c r="CL3407" i="1"/>
  <c r="CK3407" i="1"/>
  <c r="CJ3407" i="1"/>
  <c r="CI3407" i="1"/>
  <c r="CH3407" i="1"/>
  <c r="CG3407" i="1"/>
  <c r="CF3407" i="1"/>
  <c r="CE3407" i="1"/>
  <c r="CD3407" i="1"/>
  <c r="U3407" i="1"/>
  <c r="DG3406" i="1"/>
  <c r="CY3406" i="1"/>
  <c r="CX3406" i="1"/>
  <c r="CW3406" i="1"/>
  <c r="CV3406" i="1"/>
  <c r="CU3406" i="1"/>
  <c r="CT3406" i="1"/>
  <c r="CS3406" i="1"/>
  <c r="CR3406" i="1"/>
  <c r="CQ3406" i="1"/>
  <c r="CP3406" i="1"/>
  <c r="CO3406" i="1"/>
  <c r="CN3406" i="1"/>
  <c r="CM3406" i="1"/>
  <c r="CL3406" i="1"/>
  <c r="CK3406" i="1"/>
  <c r="CJ3406" i="1"/>
  <c r="CI3406" i="1"/>
  <c r="CH3406" i="1"/>
  <c r="CG3406" i="1"/>
  <c r="CF3406" i="1"/>
  <c r="CE3406" i="1"/>
  <c r="CD3406" i="1"/>
  <c r="U3406" i="1"/>
  <c r="DG3405" i="1"/>
  <c r="CY3405" i="1"/>
  <c r="CX3405" i="1"/>
  <c r="CW3405" i="1"/>
  <c r="CV3405" i="1"/>
  <c r="CU3405" i="1"/>
  <c r="CT3405" i="1"/>
  <c r="CS3405" i="1"/>
  <c r="CR3405" i="1"/>
  <c r="CQ3405" i="1"/>
  <c r="CP3405" i="1"/>
  <c r="CO3405" i="1"/>
  <c r="CN3405" i="1"/>
  <c r="CM3405" i="1"/>
  <c r="CL3405" i="1"/>
  <c r="CK3405" i="1"/>
  <c r="CJ3405" i="1"/>
  <c r="CI3405" i="1"/>
  <c r="CH3405" i="1"/>
  <c r="CG3405" i="1"/>
  <c r="CF3405" i="1"/>
  <c r="CE3405" i="1"/>
  <c r="CD3405" i="1"/>
  <c r="U3405" i="1"/>
  <c r="DG3404" i="1"/>
  <c r="CY3404" i="1"/>
  <c r="CX3404" i="1"/>
  <c r="CW3404" i="1"/>
  <c r="CV3404" i="1"/>
  <c r="CU3404" i="1"/>
  <c r="CT3404" i="1"/>
  <c r="CS3404" i="1"/>
  <c r="CR3404" i="1"/>
  <c r="CQ3404" i="1"/>
  <c r="CP3404" i="1"/>
  <c r="CO3404" i="1"/>
  <c r="CN3404" i="1"/>
  <c r="CM3404" i="1"/>
  <c r="CL3404" i="1"/>
  <c r="CK3404" i="1"/>
  <c r="CJ3404" i="1"/>
  <c r="CI3404" i="1"/>
  <c r="CH3404" i="1"/>
  <c r="CG3404" i="1"/>
  <c r="CF3404" i="1"/>
  <c r="CE3404" i="1"/>
  <c r="CD3404" i="1"/>
  <c r="U3404" i="1"/>
  <c r="CV3403" i="1"/>
  <c r="CU3403" i="1"/>
  <c r="CT3403" i="1"/>
  <c r="CS3403" i="1"/>
  <c r="CR3403" i="1"/>
  <c r="CQ3403" i="1"/>
  <c r="CP3403" i="1"/>
  <c r="CO3403" i="1"/>
  <c r="CN3403" i="1"/>
  <c r="CM3403" i="1"/>
  <c r="CL3403" i="1"/>
  <c r="CK3403" i="1"/>
  <c r="CJ3403" i="1"/>
  <c r="CI3403" i="1"/>
  <c r="CH3403" i="1"/>
  <c r="CG3403" i="1"/>
  <c r="CF3403" i="1"/>
  <c r="CE3403" i="1"/>
  <c r="CD3403" i="1"/>
  <c r="U3403" i="1"/>
  <c r="DG3402" i="1"/>
  <c r="CY3402" i="1"/>
  <c r="CX3402" i="1"/>
  <c r="CW3402" i="1"/>
  <c r="CV3402" i="1"/>
  <c r="CU3402" i="1"/>
  <c r="CT3402" i="1"/>
  <c r="CS3402" i="1"/>
  <c r="CR3402" i="1"/>
  <c r="CQ3402" i="1"/>
  <c r="CP3402" i="1"/>
  <c r="CO3402" i="1"/>
  <c r="CN3402" i="1"/>
  <c r="CM3402" i="1"/>
  <c r="CL3402" i="1"/>
  <c r="CK3402" i="1"/>
  <c r="CJ3402" i="1"/>
  <c r="CI3402" i="1"/>
  <c r="CH3402" i="1"/>
  <c r="CG3402" i="1"/>
  <c r="CF3402" i="1"/>
  <c r="CE3402" i="1"/>
  <c r="CD3402" i="1"/>
  <c r="U3402" i="1"/>
  <c r="DG3401" i="1"/>
  <c r="CY3401" i="1"/>
  <c r="CX3401" i="1"/>
  <c r="CW3401" i="1"/>
  <c r="CV3401" i="1"/>
  <c r="CU3401" i="1"/>
  <c r="CT3401" i="1"/>
  <c r="CS3401" i="1"/>
  <c r="CR3401" i="1"/>
  <c r="CQ3401" i="1"/>
  <c r="CP3401" i="1"/>
  <c r="CO3401" i="1"/>
  <c r="CN3401" i="1"/>
  <c r="CM3401" i="1"/>
  <c r="CL3401" i="1"/>
  <c r="CK3401" i="1"/>
  <c r="CJ3401" i="1"/>
  <c r="CI3401" i="1"/>
  <c r="CH3401" i="1"/>
  <c r="CG3401" i="1"/>
  <c r="CF3401" i="1"/>
  <c r="CE3401" i="1"/>
  <c r="CD3401" i="1"/>
  <c r="U3401" i="1"/>
  <c r="DG3400" i="1"/>
  <c r="CY3400" i="1"/>
  <c r="CX3400" i="1"/>
  <c r="CW3400" i="1"/>
  <c r="CV3400" i="1"/>
  <c r="CU3400" i="1"/>
  <c r="CT3400" i="1"/>
  <c r="CS3400" i="1"/>
  <c r="CR3400" i="1"/>
  <c r="CQ3400" i="1"/>
  <c r="CP3400" i="1"/>
  <c r="CO3400" i="1"/>
  <c r="CN3400" i="1"/>
  <c r="CM3400" i="1"/>
  <c r="CL3400" i="1"/>
  <c r="CK3400" i="1"/>
  <c r="CJ3400" i="1"/>
  <c r="CI3400" i="1"/>
  <c r="CH3400" i="1"/>
  <c r="CG3400" i="1"/>
  <c r="CF3400" i="1"/>
  <c r="CE3400" i="1"/>
  <c r="CD3400" i="1"/>
  <c r="U3400" i="1"/>
  <c r="DG3399" i="1"/>
  <c r="CY3399" i="1"/>
  <c r="CX3399" i="1"/>
  <c r="CW3399" i="1"/>
  <c r="CV3399" i="1"/>
  <c r="CU3399" i="1"/>
  <c r="CT3399" i="1"/>
  <c r="CS3399" i="1"/>
  <c r="CR3399" i="1"/>
  <c r="CQ3399" i="1"/>
  <c r="CP3399" i="1"/>
  <c r="CO3399" i="1"/>
  <c r="CN3399" i="1"/>
  <c r="CM3399" i="1"/>
  <c r="CL3399" i="1"/>
  <c r="CK3399" i="1"/>
  <c r="CJ3399" i="1"/>
  <c r="CI3399" i="1"/>
  <c r="CH3399" i="1"/>
  <c r="CG3399" i="1"/>
  <c r="CF3399" i="1"/>
  <c r="CE3399" i="1"/>
  <c r="CD3399" i="1"/>
  <c r="U3399" i="1"/>
  <c r="DG3398" i="1"/>
  <c r="CY3398" i="1"/>
  <c r="CX3398" i="1"/>
  <c r="CW3398" i="1"/>
  <c r="CV3398" i="1"/>
  <c r="CU3398" i="1"/>
  <c r="CT3398" i="1"/>
  <c r="CS3398" i="1"/>
  <c r="CR3398" i="1"/>
  <c r="CQ3398" i="1"/>
  <c r="CP3398" i="1"/>
  <c r="CO3398" i="1"/>
  <c r="CN3398" i="1"/>
  <c r="CM3398" i="1"/>
  <c r="CL3398" i="1"/>
  <c r="CK3398" i="1"/>
  <c r="CJ3398" i="1"/>
  <c r="CI3398" i="1"/>
  <c r="CH3398" i="1"/>
  <c r="CG3398" i="1"/>
  <c r="CF3398" i="1"/>
  <c r="CE3398" i="1"/>
  <c r="CD3398" i="1"/>
  <c r="U3398" i="1"/>
  <c r="CV3396" i="1"/>
  <c r="CU3396" i="1"/>
  <c r="CT3396" i="1"/>
  <c r="CS3396" i="1"/>
  <c r="CR3396" i="1"/>
  <c r="CQ3396" i="1"/>
  <c r="CP3396" i="1"/>
  <c r="CO3396" i="1"/>
  <c r="CN3396" i="1"/>
  <c r="CM3396" i="1"/>
  <c r="CL3396" i="1"/>
  <c r="CK3396" i="1"/>
  <c r="CJ3396" i="1"/>
  <c r="CI3396" i="1"/>
  <c r="CH3396" i="1"/>
  <c r="CG3396" i="1"/>
  <c r="CF3396" i="1"/>
  <c r="CE3396" i="1"/>
  <c r="CD3396" i="1"/>
  <c r="U3396" i="1"/>
  <c r="CV3395" i="1"/>
  <c r="CU3395" i="1"/>
  <c r="CT3395" i="1"/>
  <c r="CS3395" i="1"/>
  <c r="CR3395" i="1"/>
  <c r="CQ3395" i="1"/>
  <c r="CP3395" i="1"/>
  <c r="CO3395" i="1"/>
  <c r="CN3395" i="1"/>
  <c r="CM3395" i="1"/>
  <c r="CL3395" i="1"/>
  <c r="CK3395" i="1"/>
  <c r="CJ3395" i="1"/>
  <c r="CI3395" i="1"/>
  <c r="CH3395" i="1"/>
  <c r="CG3395" i="1"/>
  <c r="CF3395" i="1"/>
  <c r="CE3395" i="1"/>
  <c r="CD3395" i="1"/>
  <c r="U3395" i="1"/>
  <c r="DG3393" i="1"/>
  <c r="CY3393" i="1"/>
  <c r="CX3393" i="1"/>
  <c r="CW3393" i="1"/>
  <c r="CV3393" i="1"/>
  <c r="CU3393" i="1"/>
  <c r="CT3393" i="1"/>
  <c r="CS3393" i="1"/>
  <c r="CR3393" i="1"/>
  <c r="CQ3393" i="1"/>
  <c r="CP3393" i="1"/>
  <c r="CO3393" i="1"/>
  <c r="CN3393" i="1"/>
  <c r="CM3393" i="1"/>
  <c r="CL3393" i="1"/>
  <c r="CK3393" i="1"/>
  <c r="CJ3393" i="1"/>
  <c r="CI3393" i="1"/>
  <c r="CH3393" i="1"/>
  <c r="CG3393" i="1"/>
  <c r="CF3393" i="1"/>
  <c r="CE3393" i="1"/>
  <c r="CD3393" i="1"/>
  <c r="U3393" i="1"/>
  <c r="CV3392" i="1"/>
  <c r="CU3392" i="1"/>
  <c r="CT3392" i="1"/>
  <c r="CS3392" i="1"/>
  <c r="CR3392" i="1"/>
  <c r="CQ3392" i="1"/>
  <c r="CP3392" i="1"/>
  <c r="CO3392" i="1"/>
  <c r="CN3392" i="1"/>
  <c r="CM3392" i="1"/>
  <c r="CL3392" i="1"/>
  <c r="CK3392" i="1"/>
  <c r="CJ3392" i="1"/>
  <c r="CI3392" i="1"/>
  <c r="CH3392" i="1"/>
  <c r="CG3392" i="1"/>
  <c r="CF3392" i="1"/>
  <c r="CE3392" i="1"/>
  <c r="CD3392" i="1"/>
  <c r="U3392" i="1"/>
  <c r="DG3391" i="1"/>
  <c r="CY3391" i="1"/>
  <c r="CX3391" i="1"/>
  <c r="CW3391" i="1"/>
  <c r="CV3391" i="1"/>
  <c r="CU3391" i="1"/>
  <c r="CT3391" i="1"/>
  <c r="CS3391" i="1"/>
  <c r="CR3391" i="1"/>
  <c r="CQ3391" i="1"/>
  <c r="CP3391" i="1"/>
  <c r="CO3391" i="1"/>
  <c r="CN3391" i="1"/>
  <c r="CM3391" i="1"/>
  <c r="CL3391" i="1"/>
  <c r="CK3391" i="1"/>
  <c r="CJ3391" i="1"/>
  <c r="CI3391" i="1"/>
  <c r="CH3391" i="1"/>
  <c r="CG3391" i="1"/>
  <c r="CF3391" i="1"/>
  <c r="CE3391" i="1"/>
  <c r="CD3391" i="1"/>
  <c r="U3391" i="1"/>
  <c r="CV3390" i="1"/>
  <c r="CU3390" i="1"/>
  <c r="CT3390" i="1"/>
  <c r="CS3390" i="1"/>
  <c r="CR3390" i="1"/>
  <c r="CQ3390" i="1"/>
  <c r="CP3390" i="1"/>
  <c r="CO3390" i="1"/>
  <c r="CN3390" i="1"/>
  <c r="CM3390" i="1"/>
  <c r="CL3390" i="1"/>
  <c r="CK3390" i="1"/>
  <c r="CJ3390" i="1"/>
  <c r="CI3390" i="1"/>
  <c r="CH3390" i="1"/>
  <c r="CG3390" i="1"/>
  <c r="CF3390" i="1"/>
  <c r="CE3390" i="1"/>
  <c r="CD3390" i="1"/>
  <c r="U3390" i="1"/>
  <c r="DG3389" i="1"/>
  <c r="CY3389" i="1"/>
  <c r="CX3389" i="1"/>
  <c r="CW3389" i="1"/>
  <c r="CV3389" i="1"/>
  <c r="CU3389" i="1"/>
  <c r="CT3389" i="1"/>
  <c r="CS3389" i="1"/>
  <c r="CR3389" i="1"/>
  <c r="CQ3389" i="1"/>
  <c r="CP3389" i="1"/>
  <c r="CO3389" i="1"/>
  <c r="CN3389" i="1"/>
  <c r="CM3389" i="1"/>
  <c r="CL3389" i="1"/>
  <c r="CK3389" i="1"/>
  <c r="CJ3389" i="1"/>
  <c r="CI3389" i="1"/>
  <c r="CH3389" i="1"/>
  <c r="CG3389" i="1"/>
  <c r="CF3389" i="1"/>
  <c r="CE3389" i="1"/>
  <c r="CD3389" i="1"/>
  <c r="U3389" i="1"/>
  <c r="CV3388" i="1"/>
  <c r="CU3388" i="1"/>
  <c r="CT3388" i="1"/>
  <c r="CS3388" i="1"/>
  <c r="CR3388" i="1"/>
  <c r="CQ3388" i="1"/>
  <c r="CP3388" i="1"/>
  <c r="CO3388" i="1"/>
  <c r="CN3388" i="1"/>
  <c r="CM3388" i="1"/>
  <c r="CL3388" i="1"/>
  <c r="CK3388" i="1"/>
  <c r="CJ3388" i="1"/>
  <c r="CI3388" i="1"/>
  <c r="CH3388" i="1"/>
  <c r="CG3388" i="1"/>
  <c r="CF3388" i="1"/>
  <c r="CE3388" i="1"/>
  <c r="CD3388" i="1"/>
  <c r="U3388" i="1"/>
  <c r="CV3387" i="1"/>
  <c r="CU3387" i="1"/>
  <c r="CT3387" i="1"/>
  <c r="CS3387" i="1"/>
  <c r="CR3387" i="1"/>
  <c r="CQ3387" i="1"/>
  <c r="CP3387" i="1"/>
  <c r="CO3387" i="1"/>
  <c r="CN3387" i="1"/>
  <c r="CM3387" i="1"/>
  <c r="CL3387" i="1"/>
  <c r="CK3387" i="1"/>
  <c r="CJ3387" i="1"/>
  <c r="CI3387" i="1"/>
  <c r="CH3387" i="1"/>
  <c r="CG3387" i="1"/>
  <c r="CF3387" i="1"/>
  <c r="CE3387" i="1"/>
  <c r="CD3387" i="1"/>
  <c r="U3387" i="1"/>
  <c r="DG3386" i="1"/>
  <c r="CY3386" i="1"/>
  <c r="CX3386" i="1"/>
  <c r="CW3386" i="1"/>
  <c r="CV3386" i="1"/>
  <c r="CU3386" i="1"/>
  <c r="CT3386" i="1"/>
  <c r="CS3386" i="1"/>
  <c r="CR3386" i="1"/>
  <c r="CQ3386" i="1"/>
  <c r="CP3386" i="1"/>
  <c r="CO3386" i="1"/>
  <c r="CN3386" i="1"/>
  <c r="CM3386" i="1"/>
  <c r="CL3386" i="1"/>
  <c r="CK3386" i="1"/>
  <c r="CJ3386" i="1"/>
  <c r="CI3386" i="1"/>
  <c r="CH3386" i="1"/>
  <c r="CG3386" i="1"/>
  <c r="CF3386" i="1"/>
  <c r="CE3386" i="1"/>
  <c r="CD3386" i="1"/>
  <c r="U3386" i="1"/>
  <c r="DG3385" i="1"/>
  <c r="CY3385" i="1"/>
  <c r="CX3385" i="1"/>
  <c r="CW3385" i="1"/>
  <c r="CV3385" i="1"/>
  <c r="CU3385" i="1"/>
  <c r="CT3385" i="1"/>
  <c r="CS3385" i="1"/>
  <c r="CR3385" i="1"/>
  <c r="CQ3385" i="1"/>
  <c r="CP3385" i="1"/>
  <c r="CO3385" i="1"/>
  <c r="CN3385" i="1"/>
  <c r="CM3385" i="1"/>
  <c r="CL3385" i="1"/>
  <c r="CK3385" i="1"/>
  <c r="CJ3385" i="1"/>
  <c r="CI3385" i="1"/>
  <c r="CH3385" i="1"/>
  <c r="CG3385" i="1"/>
  <c r="CF3385" i="1"/>
  <c r="CE3385" i="1"/>
  <c r="CD3385" i="1"/>
  <c r="U3385" i="1"/>
  <c r="DG3384" i="1"/>
  <c r="CY3384" i="1"/>
  <c r="CX3384" i="1"/>
  <c r="CW3384" i="1"/>
  <c r="CV3384" i="1"/>
  <c r="CU3384" i="1"/>
  <c r="CT3384" i="1"/>
  <c r="CS3384" i="1"/>
  <c r="CR3384" i="1"/>
  <c r="CQ3384" i="1"/>
  <c r="CP3384" i="1"/>
  <c r="CO3384" i="1"/>
  <c r="CN3384" i="1"/>
  <c r="CM3384" i="1"/>
  <c r="CL3384" i="1"/>
  <c r="CK3384" i="1"/>
  <c r="CJ3384" i="1"/>
  <c r="CI3384" i="1"/>
  <c r="CH3384" i="1"/>
  <c r="CG3384" i="1"/>
  <c r="CF3384" i="1"/>
  <c r="CE3384" i="1"/>
  <c r="CD3384" i="1"/>
  <c r="U3384" i="1"/>
  <c r="DG3383" i="1"/>
  <c r="CY3383" i="1"/>
  <c r="CX3383" i="1"/>
  <c r="CW3383" i="1"/>
  <c r="CV3383" i="1"/>
  <c r="CU3383" i="1"/>
  <c r="CT3383" i="1"/>
  <c r="CS3383" i="1"/>
  <c r="CR3383" i="1"/>
  <c r="CQ3383" i="1"/>
  <c r="CP3383" i="1"/>
  <c r="CO3383" i="1"/>
  <c r="CN3383" i="1"/>
  <c r="CM3383" i="1"/>
  <c r="CL3383" i="1"/>
  <c r="CK3383" i="1"/>
  <c r="CJ3383" i="1"/>
  <c r="CI3383" i="1"/>
  <c r="CH3383" i="1"/>
  <c r="CG3383" i="1"/>
  <c r="CF3383" i="1"/>
  <c r="CE3383" i="1"/>
  <c r="CD3383" i="1"/>
  <c r="U3383" i="1"/>
  <c r="CV3382" i="1"/>
  <c r="CU3382" i="1"/>
  <c r="CT3382" i="1"/>
  <c r="CS3382" i="1"/>
  <c r="CR3382" i="1"/>
  <c r="CQ3382" i="1"/>
  <c r="CP3382" i="1"/>
  <c r="CO3382" i="1"/>
  <c r="CN3382" i="1"/>
  <c r="CM3382" i="1"/>
  <c r="CL3382" i="1"/>
  <c r="CK3382" i="1"/>
  <c r="CJ3382" i="1"/>
  <c r="CI3382" i="1"/>
  <c r="CH3382" i="1"/>
  <c r="CG3382" i="1"/>
  <c r="CF3382" i="1"/>
  <c r="CE3382" i="1"/>
  <c r="CD3382" i="1"/>
  <c r="U3382" i="1"/>
  <c r="CY3381" i="1"/>
  <c r="CX3381" i="1"/>
  <c r="CW3381" i="1"/>
  <c r="CV3381" i="1"/>
  <c r="CU3381" i="1"/>
  <c r="CT3381" i="1"/>
  <c r="CS3381" i="1"/>
  <c r="CR3381" i="1"/>
  <c r="CQ3381" i="1"/>
  <c r="CP3381" i="1"/>
  <c r="CO3381" i="1"/>
  <c r="CN3381" i="1"/>
  <c r="CM3381" i="1"/>
  <c r="CL3381" i="1"/>
  <c r="CK3381" i="1"/>
  <c r="CJ3381" i="1"/>
  <c r="CI3381" i="1"/>
  <c r="CH3381" i="1"/>
  <c r="CG3381" i="1"/>
  <c r="CF3381" i="1"/>
  <c r="CV3380" i="1"/>
  <c r="CU3380" i="1"/>
  <c r="CT3380" i="1"/>
  <c r="CS3380" i="1"/>
  <c r="CR3380" i="1"/>
  <c r="CQ3380" i="1"/>
  <c r="CP3380" i="1"/>
  <c r="CO3380" i="1"/>
  <c r="CN3380" i="1"/>
  <c r="CM3380" i="1"/>
  <c r="CL3380" i="1"/>
  <c r="CK3380" i="1"/>
  <c r="CJ3380" i="1"/>
  <c r="CI3380" i="1"/>
  <c r="CH3380" i="1"/>
  <c r="CG3380" i="1"/>
  <c r="CF3380" i="1"/>
  <c r="CE3380" i="1"/>
  <c r="CD3380" i="1"/>
  <c r="U3380" i="1"/>
  <c r="DG3379" i="1"/>
  <c r="CY3379" i="1"/>
  <c r="CX3379" i="1"/>
  <c r="CW3379" i="1"/>
  <c r="CV3379" i="1"/>
  <c r="CU3379" i="1"/>
  <c r="CT3379" i="1"/>
  <c r="CS3379" i="1"/>
  <c r="CR3379" i="1"/>
  <c r="CQ3379" i="1"/>
  <c r="CP3379" i="1"/>
  <c r="CO3379" i="1"/>
  <c r="CN3379" i="1"/>
  <c r="CM3379" i="1"/>
  <c r="CL3379" i="1"/>
  <c r="CK3379" i="1"/>
  <c r="CJ3379" i="1"/>
  <c r="CI3379" i="1"/>
  <c r="CH3379" i="1"/>
  <c r="CG3379" i="1"/>
  <c r="CF3379" i="1"/>
  <c r="CE3379" i="1"/>
  <c r="CD3379" i="1"/>
  <c r="U3379" i="1"/>
  <c r="DG3377" i="1"/>
  <c r="CY3377" i="1"/>
  <c r="CX3377" i="1"/>
  <c r="CW3377" i="1"/>
  <c r="CV3377" i="1"/>
  <c r="CU3377" i="1"/>
  <c r="CT3377" i="1"/>
  <c r="CS3377" i="1"/>
  <c r="CR3377" i="1"/>
  <c r="CQ3377" i="1"/>
  <c r="CP3377" i="1"/>
  <c r="CO3377" i="1"/>
  <c r="CN3377" i="1"/>
  <c r="CM3377" i="1"/>
  <c r="CL3377" i="1"/>
  <c r="CK3377" i="1"/>
  <c r="CJ3377" i="1"/>
  <c r="CI3377" i="1"/>
  <c r="CH3377" i="1"/>
  <c r="CG3377" i="1"/>
  <c r="CF3377" i="1"/>
  <c r="CE3377" i="1"/>
  <c r="CD3377" i="1"/>
  <c r="U3377" i="1"/>
  <c r="DG3376" i="1"/>
  <c r="CY3376" i="1"/>
  <c r="CX3376" i="1"/>
  <c r="CW3376" i="1"/>
  <c r="CV3376" i="1"/>
  <c r="CU3376" i="1"/>
  <c r="CT3376" i="1"/>
  <c r="CS3376" i="1"/>
  <c r="CR3376" i="1"/>
  <c r="CQ3376" i="1"/>
  <c r="CP3376" i="1"/>
  <c r="CO3376" i="1"/>
  <c r="CN3376" i="1"/>
  <c r="CM3376" i="1"/>
  <c r="CL3376" i="1"/>
  <c r="CK3376" i="1"/>
  <c r="CJ3376" i="1"/>
  <c r="CI3376" i="1"/>
  <c r="CH3376" i="1"/>
  <c r="CG3376" i="1"/>
  <c r="CF3376" i="1"/>
  <c r="CE3376" i="1"/>
  <c r="CD3376" i="1"/>
  <c r="U3376" i="1"/>
  <c r="DG3375" i="1"/>
  <c r="CY3375" i="1"/>
  <c r="CX3375" i="1"/>
  <c r="CW3375" i="1"/>
  <c r="CV3375" i="1"/>
  <c r="CU3375" i="1"/>
  <c r="CT3375" i="1"/>
  <c r="CS3375" i="1"/>
  <c r="CR3375" i="1"/>
  <c r="CQ3375" i="1"/>
  <c r="CP3375" i="1"/>
  <c r="CO3375" i="1"/>
  <c r="CN3375" i="1"/>
  <c r="CM3375" i="1"/>
  <c r="CL3375" i="1"/>
  <c r="CK3375" i="1"/>
  <c r="CJ3375" i="1"/>
  <c r="CI3375" i="1"/>
  <c r="CH3375" i="1"/>
  <c r="CG3375" i="1"/>
  <c r="CF3375" i="1"/>
  <c r="CE3375" i="1"/>
  <c r="CD3375" i="1"/>
  <c r="U3375" i="1"/>
  <c r="DG3374" i="1"/>
  <c r="CY3374" i="1"/>
  <c r="CX3374" i="1"/>
  <c r="CW3374" i="1"/>
  <c r="CV3374" i="1"/>
  <c r="CU3374" i="1"/>
  <c r="CT3374" i="1"/>
  <c r="CS3374" i="1"/>
  <c r="CR3374" i="1"/>
  <c r="CQ3374" i="1"/>
  <c r="CP3374" i="1"/>
  <c r="CO3374" i="1"/>
  <c r="CN3374" i="1"/>
  <c r="CM3374" i="1"/>
  <c r="CL3374" i="1"/>
  <c r="CK3374" i="1"/>
  <c r="CJ3374" i="1"/>
  <c r="CI3374" i="1"/>
  <c r="CH3374" i="1"/>
  <c r="CG3374" i="1"/>
  <c r="CF3374" i="1"/>
  <c r="CE3374" i="1"/>
  <c r="CD3374" i="1"/>
  <c r="U3374" i="1"/>
  <c r="DG3373" i="1"/>
  <c r="CY3373" i="1"/>
  <c r="CX3373" i="1"/>
  <c r="CW3373" i="1"/>
  <c r="CV3373" i="1"/>
  <c r="CU3373" i="1"/>
  <c r="CT3373" i="1"/>
  <c r="CS3373" i="1"/>
  <c r="CR3373" i="1"/>
  <c r="CQ3373" i="1"/>
  <c r="CP3373" i="1"/>
  <c r="CO3373" i="1"/>
  <c r="CN3373" i="1"/>
  <c r="CM3373" i="1"/>
  <c r="CL3373" i="1"/>
  <c r="CK3373" i="1"/>
  <c r="CJ3373" i="1"/>
  <c r="CI3373" i="1"/>
  <c r="CH3373" i="1"/>
  <c r="CG3373" i="1"/>
  <c r="CF3373" i="1"/>
  <c r="CV3372" i="1"/>
  <c r="CU3372" i="1"/>
  <c r="CT3372" i="1"/>
  <c r="CS3372" i="1"/>
  <c r="CR3372" i="1"/>
  <c r="CQ3372" i="1"/>
  <c r="CP3372" i="1"/>
  <c r="CO3372" i="1"/>
  <c r="CN3372" i="1"/>
  <c r="CM3372" i="1"/>
  <c r="CL3372" i="1"/>
  <c r="CK3372" i="1"/>
  <c r="CJ3372" i="1"/>
  <c r="CI3372" i="1"/>
  <c r="CH3372" i="1"/>
  <c r="CG3372" i="1"/>
  <c r="CF3372" i="1"/>
  <c r="CE3372" i="1"/>
  <c r="CD3372" i="1"/>
  <c r="U3372" i="1"/>
  <c r="DG3371" i="1"/>
  <c r="CY3371" i="1"/>
  <c r="CX3371" i="1"/>
  <c r="CW3371" i="1"/>
  <c r="CV3371" i="1"/>
  <c r="CU3371" i="1"/>
  <c r="CT3371" i="1"/>
  <c r="CS3371" i="1"/>
  <c r="CR3371" i="1"/>
  <c r="CQ3371" i="1"/>
  <c r="CP3371" i="1"/>
  <c r="CO3371" i="1"/>
  <c r="CN3371" i="1"/>
  <c r="CM3371" i="1"/>
  <c r="CL3371" i="1"/>
  <c r="CK3371" i="1"/>
  <c r="CJ3371" i="1"/>
  <c r="CI3371" i="1"/>
  <c r="CH3371" i="1"/>
  <c r="CG3371" i="1"/>
  <c r="CF3371" i="1"/>
  <c r="CE3371" i="1"/>
  <c r="CD3371" i="1"/>
  <c r="U3371" i="1"/>
  <c r="DG3370" i="1"/>
  <c r="CY3370" i="1"/>
  <c r="CX3370" i="1"/>
  <c r="CW3370" i="1"/>
  <c r="CV3370" i="1"/>
  <c r="CU3370" i="1"/>
  <c r="CT3370" i="1"/>
  <c r="CS3370" i="1"/>
  <c r="CR3370" i="1"/>
  <c r="CQ3370" i="1"/>
  <c r="CP3370" i="1"/>
  <c r="CO3370" i="1"/>
  <c r="CN3370" i="1"/>
  <c r="CM3370" i="1"/>
  <c r="CL3370" i="1"/>
  <c r="CK3370" i="1"/>
  <c r="CJ3370" i="1"/>
  <c r="CI3370" i="1"/>
  <c r="CH3370" i="1"/>
  <c r="CG3370" i="1"/>
  <c r="CF3370" i="1"/>
  <c r="CE3370" i="1"/>
  <c r="CD3370" i="1"/>
  <c r="U3370" i="1"/>
  <c r="DG3369" i="1"/>
  <c r="CY3369" i="1"/>
  <c r="CX3369" i="1"/>
  <c r="CW3369" i="1"/>
  <c r="CV3369" i="1"/>
  <c r="CU3369" i="1"/>
  <c r="CT3369" i="1"/>
  <c r="CS3369" i="1"/>
  <c r="CR3369" i="1"/>
  <c r="CQ3369" i="1"/>
  <c r="CP3369" i="1"/>
  <c r="CO3369" i="1"/>
  <c r="CN3369" i="1"/>
  <c r="CM3369" i="1"/>
  <c r="CL3369" i="1"/>
  <c r="CK3369" i="1"/>
  <c r="CJ3369" i="1"/>
  <c r="CI3369" i="1"/>
  <c r="CH3369" i="1"/>
  <c r="CG3369" i="1"/>
  <c r="CF3369" i="1"/>
  <c r="CE3369" i="1"/>
  <c r="CD3369" i="1"/>
  <c r="U3369" i="1"/>
  <c r="CV3368" i="1"/>
  <c r="CU3368" i="1"/>
  <c r="CT3368" i="1"/>
  <c r="CS3368" i="1"/>
  <c r="CR3368" i="1"/>
  <c r="CQ3368" i="1"/>
  <c r="CP3368" i="1"/>
  <c r="CO3368" i="1"/>
  <c r="CN3368" i="1"/>
  <c r="CM3368" i="1"/>
  <c r="CL3368" i="1"/>
  <c r="CK3368" i="1"/>
  <c r="CJ3368" i="1"/>
  <c r="CI3368" i="1"/>
  <c r="CH3368" i="1"/>
  <c r="CG3368" i="1"/>
  <c r="CF3368" i="1"/>
  <c r="CE3368" i="1"/>
  <c r="CD3368" i="1"/>
  <c r="U3368" i="1"/>
  <c r="DG3367" i="1"/>
  <c r="CY3367" i="1"/>
  <c r="CX3367" i="1"/>
  <c r="CW3367" i="1"/>
  <c r="CV3367" i="1"/>
  <c r="CU3367" i="1"/>
  <c r="CT3367" i="1"/>
  <c r="CS3367" i="1"/>
  <c r="CR3367" i="1"/>
  <c r="CQ3367" i="1"/>
  <c r="CP3367" i="1"/>
  <c r="CO3367" i="1"/>
  <c r="CN3367" i="1"/>
  <c r="CM3367" i="1"/>
  <c r="CL3367" i="1"/>
  <c r="CK3367" i="1"/>
  <c r="CJ3367" i="1"/>
  <c r="CI3367" i="1"/>
  <c r="CH3367" i="1"/>
  <c r="CG3367" i="1"/>
  <c r="CF3367" i="1"/>
  <c r="CE3367" i="1"/>
  <c r="CD3367" i="1"/>
  <c r="U3367" i="1"/>
  <c r="DG3366" i="1"/>
  <c r="CY3366" i="1"/>
  <c r="CX3366" i="1"/>
  <c r="CW3366" i="1"/>
  <c r="CV3366" i="1"/>
  <c r="CU3366" i="1"/>
  <c r="CT3366" i="1"/>
  <c r="CS3366" i="1"/>
  <c r="CR3366" i="1"/>
  <c r="CQ3366" i="1"/>
  <c r="CP3366" i="1"/>
  <c r="CO3366" i="1"/>
  <c r="CN3366" i="1"/>
  <c r="CM3366" i="1"/>
  <c r="CL3366" i="1"/>
  <c r="CK3366" i="1"/>
  <c r="CJ3366" i="1"/>
  <c r="CI3366" i="1"/>
  <c r="CH3366" i="1"/>
  <c r="CG3366" i="1"/>
  <c r="CF3366" i="1"/>
  <c r="CE3366" i="1"/>
  <c r="CD3366" i="1"/>
  <c r="U3366" i="1"/>
  <c r="DG3365" i="1"/>
  <c r="CY3365" i="1"/>
  <c r="CX3365" i="1"/>
  <c r="CW3365" i="1"/>
  <c r="CV3365" i="1"/>
  <c r="CU3365" i="1"/>
  <c r="CT3365" i="1"/>
  <c r="CS3365" i="1"/>
  <c r="CR3365" i="1"/>
  <c r="CQ3365" i="1"/>
  <c r="CP3365" i="1"/>
  <c r="CO3365" i="1"/>
  <c r="CN3365" i="1"/>
  <c r="CM3365" i="1"/>
  <c r="CL3365" i="1"/>
  <c r="CK3365" i="1"/>
  <c r="CJ3365" i="1"/>
  <c r="CI3365" i="1"/>
  <c r="CH3365" i="1"/>
  <c r="CG3365" i="1"/>
  <c r="CF3365" i="1"/>
  <c r="CE3365" i="1"/>
  <c r="CD3365" i="1"/>
  <c r="U3365" i="1"/>
  <c r="DG3364" i="1"/>
  <c r="CY3364" i="1"/>
  <c r="CX3364" i="1"/>
  <c r="CW3364" i="1"/>
  <c r="CV3364" i="1"/>
  <c r="CU3364" i="1"/>
  <c r="CT3364" i="1"/>
  <c r="CS3364" i="1"/>
  <c r="CR3364" i="1"/>
  <c r="CQ3364" i="1"/>
  <c r="CP3364" i="1"/>
  <c r="CO3364" i="1"/>
  <c r="CN3364" i="1"/>
  <c r="CM3364" i="1"/>
  <c r="CL3364" i="1"/>
  <c r="CK3364" i="1"/>
  <c r="CJ3364" i="1"/>
  <c r="CI3364" i="1"/>
  <c r="CH3364" i="1"/>
  <c r="CG3364" i="1"/>
  <c r="CF3364" i="1"/>
  <c r="CE3364" i="1"/>
  <c r="CD3364" i="1"/>
  <c r="U3364" i="1"/>
  <c r="DG3363" i="1"/>
  <c r="CY3363" i="1"/>
  <c r="CX3363" i="1"/>
  <c r="CW3363" i="1"/>
  <c r="CV3363" i="1"/>
  <c r="CU3363" i="1"/>
  <c r="CT3363" i="1"/>
  <c r="CS3363" i="1"/>
  <c r="CR3363" i="1"/>
  <c r="CQ3363" i="1"/>
  <c r="CP3363" i="1"/>
  <c r="CO3363" i="1"/>
  <c r="CN3363" i="1"/>
  <c r="CM3363" i="1"/>
  <c r="CL3363" i="1"/>
  <c r="CK3363" i="1"/>
  <c r="CJ3363" i="1"/>
  <c r="CI3363" i="1"/>
  <c r="CH3363" i="1"/>
  <c r="CG3363" i="1"/>
  <c r="CF3363" i="1"/>
  <c r="CE3363" i="1"/>
  <c r="CD3363" i="1"/>
  <c r="U3363" i="1"/>
  <c r="DG3362" i="1"/>
  <c r="CY3362" i="1"/>
  <c r="CX3362" i="1"/>
  <c r="CW3362" i="1"/>
  <c r="CV3362" i="1"/>
  <c r="CU3362" i="1"/>
  <c r="CT3362" i="1"/>
  <c r="CS3362" i="1"/>
  <c r="CR3362" i="1"/>
  <c r="CQ3362" i="1"/>
  <c r="CP3362" i="1"/>
  <c r="CO3362" i="1"/>
  <c r="CN3362" i="1"/>
  <c r="CM3362" i="1"/>
  <c r="CL3362" i="1"/>
  <c r="CK3362" i="1"/>
  <c r="CJ3362" i="1"/>
  <c r="CI3362" i="1"/>
  <c r="CH3362" i="1"/>
  <c r="CG3362" i="1"/>
  <c r="CF3362" i="1"/>
  <c r="CE3362" i="1"/>
  <c r="CD3362" i="1"/>
  <c r="U3362" i="1"/>
  <c r="DG3361" i="1"/>
  <c r="CY3361" i="1"/>
  <c r="CX3361" i="1"/>
  <c r="CW3361" i="1"/>
  <c r="CV3361" i="1"/>
  <c r="CU3361" i="1"/>
  <c r="CT3361" i="1"/>
  <c r="CS3361" i="1"/>
  <c r="CR3361" i="1"/>
  <c r="CQ3361" i="1"/>
  <c r="CP3361" i="1"/>
  <c r="CO3361" i="1"/>
  <c r="CN3361" i="1"/>
  <c r="CM3361" i="1"/>
  <c r="CL3361" i="1"/>
  <c r="CK3361" i="1"/>
  <c r="CJ3361" i="1"/>
  <c r="CI3361" i="1"/>
  <c r="CH3361" i="1"/>
  <c r="CG3361" i="1"/>
  <c r="CF3361" i="1"/>
  <c r="CE3361" i="1"/>
  <c r="CD3361" i="1"/>
  <c r="U3361" i="1"/>
  <c r="DG3360" i="1"/>
  <c r="CY3360" i="1"/>
  <c r="CX3360" i="1"/>
  <c r="CW3360" i="1"/>
  <c r="CV3360" i="1"/>
  <c r="CU3360" i="1"/>
  <c r="CT3360" i="1"/>
  <c r="CS3360" i="1"/>
  <c r="CR3360" i="1"/>
  <c r="CQ3360" i="1"/>
  <c r="CP3360" i="1"/>
  <c r="CO3360" i="1"/>
  <c r="CN3360" i="1"/>
  <c r="CM3360" i="1"/>
  <c r="CL3360" i="1"/>
  <c r="CK3360" i="1"/>
  <c r="CJ3360" i="1"/>
  <c r="CI3360" i="1"/>
  <c r="CH3360" i="1"/>
  <c r="CG3360" i="1"/>
  <c r="CF3360" i="1"/>
  <c r="CE3360" i="1"/>
  <c r="CD3360" i="1"/>
  <c r="U3360" i="1"/>
  <c r="DG3359" i="1"/>
  <c r="CY3359" i="1"/>
  <c r="CX3359" i="1"/>
  <c r="CW3359" i="1"/>
  <c r="CV3359" i="1"/>
  <c r="CU3359" i="1"/>
  <c r="CT3359" i="1"/>
  <c r="CS3359" i="1"/>
  <c r="CR3359" i="1"/>
  <c r="CQ3359" i="1"/>
  <c r="CP3359" i="1"/>
  <c r="CO3359" i="1"/>
  <c r="CN3359" i="1"/>
  <c r="CM3359" i="1"/>
  <c r="CL3359" i="1"/>
  <c r="CK3359" i="1"/>
  <c r="CJ3359" i="1"/>
  <c r="CI3359" i="1"/>
  <c r="CH3359" i="1"/>
  <c r="CG3359" i="1"/>
  <c r="CF3359" i="1"/>
  <c r="CE3359" i="1"/>
  <c r="CD3359" i="1"/>
  <c r="U3359" i="1"/>
  <c r="DG3358" i="1"/>
  <c r="CY3358" i="1"/>
  <c r="CX3358" i="1"/>
  <c r="CW3358" i="1"/>
  <c r="CV3358" i="1"/>
  <c r="CU3358" i="1"/>
  <c r="CT3358" i="1"/>
  <c r="CS3358" i="1"/>
  <c r="CR3358" i="1"/>
  <c r="CQ3358" i="1"/>
  <c r="CP3358" i="1"/>
  <c r="CO3358" i="1"/>
  <c r="CN3358" i="1"/>
  <c r="CM3358" i="1"/>
  <c r="CL3358" i="1"/>
  <c r="CK3358" i="1"/>
  <c r="CJ3358" i="1"/>
  <c r="CI3358" i="1"/>
  <c r="CH3358" i="1"/>
  <c r="CG3358" i="1"/>
  <c r="CF3358" i="1"/>
  <c r="CE3358" i="1"/>
  <c r="CD3358" i="1"/>
  <c r="U3358" i="1"/>
  <c r="DG3357" i="1"/>
  <c r="CY3357" i="1"/>
  <c r="CX3357" i="1"/>
  <c r="CW3357" i="1"/>
  <c r="CV3357" i="1"/>
  <c r="CU3357" i="1"/>
  <c r="CT3357" i="1"/>
  <c r="CS3357" i="1"/>
  <c r="CR3357" i="1"/>
  <c r="CQ3357" i="1"/>
  <c r="CP3357" i="1"/>
  <c r="CO3357" i="1"/>
  <c r="CN3357" i="1"/>
  <c r="CM3357" i="1"/>
  <c r="CL3357" i="1"/>
  <c r="CK3357" i="1"/>
  <c r="CJ3357" i="1"/>
  <c r="CI3357" i="1"/>
  <c r="CH3357" i="1"/>
  <c r="CG3357" i="1"/>
  <c r="CF3357" i="1"/>
  <c r="CE3357" i="1"/>
  <c r="CD3357" i="1"/>
  <c r="U3357" i="1"/>
  <c r="DG3356" i="1"/>
  <c r="CY3356" i="1"/>
  <c r="CX3356" i="1"/>
  <c r="CW3356" i="1"/>
  <c r="CV3356" i="1"/>
  <c r="CU3356" i="1"/>
  <c r="CT3356" i="1"/>
  <c r="CS3356" i="1"/>
  <c r="CR3356" i="1"/>
  <c r="CQ3356" i="1"/>
  <c r="CP3356" i="1"/>
  <c r="CO3356" i="1"/>
  <c r="CN3356" i="1"/>
  <c r="CM3356" i="1"/>
  <c r="CL3356" i="1"/>
  <c r="CK3356" i="1"/>
  <c r="CJ3356" i="1"/>
  <c r="CI3356" i="1"/>
  <c r="CH3356" i="1"/>
  <c r="CG3356" i="1"/>
  <c r="CF3356" i="1"/>
  <c r="CE3356" i="1"/>
  <c r="CD3356" i="1"/>
  <c r="U3356" i="1"/>
  <c r="DG3355" i="1"/>
  <c r="CY3355" i="1"/>
  <c r="CX3355" i="1"/>
  <c r="CW3355" i="1"/>
  <c r="CV3355" i="1"/>
  <c r="CU3355" i="1"/>
  <c r="CT3355" i="1"/>
  <c r="CS3355" i="1"/>
  <c r="CR3355" i="1"/>
  <c r="CQ3355" i="1"/>
  <c r="CP3355" i="1"/>
  <c r="CO3355" i="1"/>
  <c r="CN3355" i="1"/>
  <c r="CM3355" i="1"/>
  <c r="CL3355" i="1"/>
  <c r="CK3355" i="1"/>
  <c r="CJ3355" i="1"/>
  <c r="CI3355" i="1"/>
  <c r="CH3355" i="1"/>
  <c r="CG3355" i="1"/>
  <c r="CF3355" i="1"/>
  <c r="CE3355" i="1"/>
  <c r="CD3355" i="1"/>
  <c r="U3355" i="1"/>
  <c r="DG3354" i="1"/>
  <c r="CY3354" i="1"/>
  <c r="CX3354" i="1"/>
  <c r="CW3354" i="1"/>
  <c r="CV3354" i="1"/>
  <c r="CU3354" i="1"/>
  <c r="CT3354" i="1"/>
  <c r="CS3354" i="1"/>
  <c r="CR3354" i="1"/>
  <c r="CQ3354" i="1"/>
  <c r="CP3354" i="1"/>
  <c r="CO3354" i="1"/>
  <c r="CN3354" i="1"/>
  <c r="CM3354" i="1"/>
  <c r="CL3354" i="1"/>
  <c r="CK3354" i="1"/>
  <c r="CJ3354" i="1"/>
  <c r="CI3354" i="1"/>
  <c r="CH3354" i="1"/>
  <c r="CG3354" i="1"/>
  <c r="CF3354" i="1"/>
  <c r="CE3354" i="1"/>
  <c r="CD3354" i="1"/>
  <c r="U3354" i="1"/>
  <c r="DG3353" i="1"/>
  <c r="CY3353" i="1"/>
  <c r="CX3353" i="1"/>
  <c r="CW3353" i="1"/>
  <c r="CV3353" i="1"/>
  <c r="CU3353" i="1"/>
  <c r="CT3353" i="1"/>
  <c r="CS3353" i="1"/>
  <c r="CR3353" i="1"/>
  <c r="CQ3353" i="1"/>
  <c r="CP3353" i="1"/>
  <c r="CO3353" i="1"/>
  <c r="CN3353" i="1"/>
  <c r="CM3353" i="1"/>
  <c r="CL3353" i="1"/>
  <c r="CK3353" i="1"/>
  <c r="CJ3353" i="1"/>
  <c r="CI3353" i="1"/>
  <c r="CH3353" i="1"/>
  <c r="CG3353" i="1"/>
  <c r="CF3353" i="1"/>
  <c r="CE3353" i="1"/>
  <c r="CD3353" i="1"/>
  <c r="U3353" i="1"/>
  <c r="DG3351" i="1"/>
  <c r="CY3351" i="1"/>
  <c r="CX3351" i="1"/>
  <c r="CW3351" i="1"/>
  <c r="CV3351" i="1"/>
  <c r="CU3351" i="1"/>
  <c r="CT3351" i="1"/>
  <c r="CS3351" i="1"/>
  <c r="CR3351" i="1"/>
  <c r="CQ3351" i="1"/>
  <c r="CP3351" i="1"/>
  <c r="CO3351" i="1"/>
  <c r="CN3351" i="1"/>
  <c r="CM3351" i="1"/>
  <c r="CL3351" i="1"/>
  <c r="CK3351" i="1"/>
  <c r="CJ3351" i="1"/>
  <c r="CI3351" i="1"/>
  <c r="CH3351" i="1"/>
  <c r="CG3351" i="1"/>
  <c r="CF3351" i="1"/>
  <c r="CE3351" i="1"/>
  <c r="CD3351" i="1"/>
  <c r="U3351" i="1"/>
  <c r="CV3350" i="1"/>
  <c r="CU3350" i="1"/>
  <c r="CT3350" i="1"/>
  <c r="CS3350" i="1"/>
  <c r="CR3350" i="1"/>
  <c r="CQ3350" i="1"/>
  <c r="CP3350" i="1"/>
  <c r="CO3350" i="1"/>
  <c r="CN3350" i="1"/>
  <c r="CM3350" i="1"/>
  <c r="CL3350" i="1"/>
  <c r="CK3350" i="1"/>
  <c r="CJ3350" i="1"/>
  <c r="CI3350" i="1"/>
  <c r="CH3350" i="1"/>
  <c r="CG3350" i="1"/>
  <c r="CF3350" i="1"/>
  <c r="CE3350" i="1"/>
  <c r="CD3350" i="1"/>
  <c r="U3350" i="1"/>
  <c r="DG3349" i="1"/>
  <c r="CY3349" i="1"/>
  <c r="CX3349" i="1"/>
  <c r="CW3349" i="1"/>
  <c r="CV3349" i="1"/>
  <c r="CU3349" i="1"/>
  <c r="CT3349" i="1"/>
  <c r="CS3349" i="1"/>
  <c r="CR3349" i="1"/>
  <c r="CQ3349" i="1"/>
  <c r="CP3349" i="1"/>
  <c r="CO3349" i="1"/>
  <c r="CN3349" i="1"/>
  <c r="CM3349" i="1"/>
  <c r="CL3349" i="1"/>
  <c r="CK3349" i="1"/>
  <c r="CJ3349" i="1"/>
  <c r="CI3349" i="1"/>
  <c r="CH3349" i="1"/>
  <c r="CG3349" i="1"/>
  <c r="CF3349" i="1"/>
  <c r="CE3349" i="1"/>
  <c r="CD3349" i="1"/>
  <c r="U3349" i="1"/>
  <c r="CV3348" i="1"/>
  <c r="CU3348" i="1"/>
  <c r="CT3348" i="1"/>
  <c r="CS3348" i="1"/>
  <c r="CR3348" i="1"/>
  <c r="CQ3348" i="1"/>
  <c r="CP3348" i="1"/>
  <c r="CO3348" i="1"/>
  <c r="CN3348" i="1"/>
  <c r="CM3348" i="1"/>
  <c r="CL3348" i="1"/>
  <c r="CK3348" i="1"/>
  <c r="CJ3348" i="1"/>
  <c r="CI3348" i="1"/>
  <c r="CH3348" i="1"/>
  <c r="CG3348" i="1"/>
  <c r="CF3348" i="1"/>
  <c r="CE3348" i="1"/>
  <c r="CD3348" i="1"/>
  <c r="U3348" i="1"/>
  <c r="DG3347" i="1"/>
  <c r="CY3347" i="1"/>
  <c r="CX3347" i="1"/>
  <c r="CW3347" i="1"/>
  <c r="CV3347" i="1"/>
  <c r="CU3347" i="1"/>
  <c r="CT3347" i="1"/>
  <c r="CS3347" i="1"/>
  <c r="CR3347" i="1"/>
  <c r="CQ3347" i="1"/>
  <c r="CP3347" i="1"/>
  <c r="CO3347" i="1"/>
  <c r="CN3347" i="1"/>
  <c r="CM3347" i="1"/>
  <c r="CL3347" i="1"/>
  <c r="CK3347" i="1"/>
  <c r="CJ3347" i="1"/>
  <c r="CI3347" i="1"/>
  <c r="CH3347" i="1"/>
  <c r="CG3347" i="1"/>
  <c r="CF3347" i="1"/>
  <c r="CE3347" i="1"/>
  <c r="CD3347" i="1"/>
  <c r="U3347" i="1"/>
  <c r="DG3346" i="1"/>
  <c r="CY3346" i="1"/>
  <c r="CX3346" i="1"/>
  <c r="CW3346" i="1"/>
  <c r="CV3346" i="1"/>
  <c r="CU3346" i="1"/>
  <c r="CT3346" i="1"/>
  <c r="CS3346" i="1"/>
  <c r="CR3346" i="1"/>
  <c r="CQ3346" i="1"/>
  <c r="CP3346" i="1"/>
  <c r="CO3346" i="1"/>
  <c r="CN3346" i="1"/>
  <c r="CM3346" i="1"/>
  <c r="CL3346" i="1"/>
  <c r="CK3346" i="1"/>
  <c r="CJ3346" i="1"/>
  <c r="CI3346" i="1"/>
  <c r="CH3346" i="1"/>
  <c r="CG3346" i="1"/>
  <c r="CF3346" i="1"/>
  <c r="CE3346" i="1"/>
  <c r="CD3346" i="1"/>
  <c r="U3346" i="1"/>
  <c r="DG3345" i="1"/>
  <c r="CY3345" i="1"/>
  <c r="CX3345" i="1"/>
  <c r="CW3345" i="1"/>
  <c r="CV3345" i="1"/>
  <c r="CU3345" i="1"/>
  <c r="CT3345" i="1"/>
  <c r="CS3345" i="1"/>
  <c r="CR3345" i="1"/>
  <c r="CQ3345" i="1"/>
  <c r="CP3345" i="1"/>
  <c r="CO3345" i="1"/>
  <c r="CN3345" i="1"/>
  <c r="CM3345" i="1"/>
  <c r="CL3345" i="1"/>
  <c r="CK3345" i="1"/>
  <c r="CJ3345" i="1"/>
  <c r="CI3345" i="1"/>
  <c r="CH3345" i="1"/>
  <c r="CG3345" i="1"/>
  <c r="CF3345" i="1"/>
  <c r="CE3345" i="1"/>
  <c r="CD3345" i="1"/>
  <c r="U3345" i="1"/>
  <c r="DG3343" i="1"/>
  <c r="CY3343" i="1"/>
  <c r="CX3343" i="1"/>
  <c r="CW3343" i="1"/>
  <c r="CV3343" i="1"/>
  <c r="CU3343" i="1"/>
  <c r="CT3343" i="1"/>
  <c r="CS3343" i="1"/>
  <c r="CR3343" i="1"/>
  <c r="CQ3343" i="1"/>
  <c r="CP3343" i="1"/>
  <c r="CO3343" i="1"/>
  <c r="CN3343" i="1"/>
  <c r="CM3343" i="1"/>
  <c r="CL3343" i="1"/>
  <c r="CK3343" i="1"/>
  <c r="CJ3343" i="1"/>
  <c r="CI3343" i="1"/>
  <c r="CH3343" i="1"/>
  <c r="CG3343" i="1"/>
  <c r="CF3343" i="1"/>
  <c r="U3343" i="1"/>
  <c r="DG3342" i="1"/>
  <c r="CY3342" i="1"/>
  <c r="CX3342" i="1"/>
  <c r="CW3342" i="1"/>
  <c r="CV3342" i="1"/>
  <c r="CU3342" i="1"/>
  <c r="CT3342" i="1"/>
  <c r="CS3342" i="1"/>
  <c r="CR3342" i="1"/>
  <c r="CQ3342" i="1"/>
  <c r="CP3342" i="1"/>
  <c r="CO3342" i="1"/>
  <c r="CN3342" i="1"/>
  <c r="CM3342" i="1"/>
  <c r="CL3342" i="1"/>
  <c r="CK3342" i="1"/>
  <c r="CJ3342" i="1"/>
  <c r="CI3342" i="1"/>
  <c r="CH3342" i="1"/>
  <c r="CG3342" i="1"/>
  <c r="CF3342" i="1"/>
  <c r="CE3342" i="1"/>
  <c r="CD3342" i="1"/>
  <c r="U3342" i="1"/>
  <c r="CV3341" i="1"/>
  <c r="CU3341" i="1"/>
  <c r="CT3341" i="1"/>
  <c r="CS3341" i="1"/>
  <c r="CR3341" i="1"/>
  <c r="CQ3341" i="1"/>
  <c r="CP3341" i="1"/>
  <c r="CO3341" i="1"/>
  <c r="CN3341" i="1"/>
  <c r="CM3341" i="1"/>
  <c r="CL3341" i="1"/>
  <c r="CK3341" i="1"/>
  <c r="CJ3341" i="1"/>
  <c r="CI3341" i="1"/>
  <c r="CH3341" i="1"/>
  <c r="CG3341" i="1"/>
  <c r="CF3341" i="1"/>
  <c r="CE3341" i="1"/>
  <c r="CD3341" i="1"/>
  <c r="U3341" i="1"/>
  <c r="DG3340" i="1"/>
  <c r="CY3340" i="1"/>
  <c r="CX3340" i="1"/>
  <c r="CW3340" i="1"/>
  <c r="CV3340" i="1"/>
  <c r="CU3340" i="1"/>
  <c r="CT3340" i="1"/>
  <c r="CS3340" i="1"/>
  <c r="CR3340" i="1"/>
  <c r="CQ3340" i="1"/>
  <c r="CP3340" i="1"/>
  <c r="CO3340" i="1"/>
  <c r="CN3340" i="1"/>
  <c r="CM3340" i="1"/>
  <c r="CL3340" i="1"/>
  <c r="CK3340" i="1"/>
  <c r="CJ3340" i="1"/>
  <c r="CI3340" i="1"/>
  <c r="CH3340" i="1"/>
  <c r="CG3340" i="1"/>
  <c r="CF3340" i="1"/>
  <c r="CE3340" i="1"/>
  <c r="CD3340" i="1"/>
  <c r="U3340" i="1"/>
  <c r="DG3339" i="1"/>
  <c r="CY3339" i="1"/>
  <c r="CX3339" i="1"/>
  <c r="CW3339" i="1"/>
  <c r="CV3339" i="1"/>
  <c r="CU3339" i="1"/>
  <c r="CT3339" i="1"/>
  <c r="CS3339" i="1"/>
  <c r="CR3339" i="1"/>
  <c r="CQ3339" i="1"/>
  <c r="CP3339" i="1"/>
  <c r="CO3339" i="1"/>
  <c r="CN3339" i="1"/>
  <c r="CM3339" i="1"/>
  <c r="CL3339" i="1"/>
  <c r="CK3339" i="1"/>
  <c r="CJ3339" i="1"/>
  <c r="CI3339" i="1"/>
  <c r="CH3339" i="1"/>
  <c r="CG3339" i="1"/>
  <c r="CF3339" i="1"/>
  <c r="CE3339" i="1"/>
  <c r="CD3339" i="1"/>
  <c r="U3339" i="1"/>
  <c r="DG3338" i="1"/>
  <c r="CY3338" i="1"/>
  <c r="CX3338" i="1"/>
  <c r="CW3338" i="1"/>
  <c r="CV3338" i="1"/>
  <c r="CU3338" i="1"/>
  <c r="CT3338" i="1"/>
  <c r="CS3338" i="1"/>
  <c r="CR3338" i="1"/>
  <c r="CQ3338" i="1"/>
  <c r="CP3338" i="1"/>
  <c r="CO3338" i="1"/>
  <c r="CN3338" i="1"/>
  <c r="CM3338" i="1"/>
  <c r="CL3338" i="1"/>
  <c r="CK3338" i="1"/>
  <c r="CJ3338" i="1"/>
  <c r="CI3338" i="1"/>
  <c r="CH3338" i="1"/>
  <c r="CG3338" i="1"/>
  <c r="CF3338" i="1"/>
  <c r="CE3338" i="1"/>
  <c r="CD3338" i="1"/>
  <c r="U3338" i="1"/>
  <c r="DG3337" i="1"/>
  <c r="CY3337" i="1"/>
  <c r="CX3337" i="1"/>
  <c r="CW3337" i="1"/>
  <c r="CV3337" i="1"/>
  <c r="CU3337" i="1"/>
  <c r="CT3337" i="1"/>
  <c r="CS3337" i="1"/>
  <c r="CR3337" i="1"/>
  <c r="CQ3337" i="1"/>
  <c r="CP3337" i="1"/>
  <c r="CO3337" i="1"/>
  <c r="CN3337" i="1"/>
  <c r="CM3337" i="1"/>
  <c r="CL3337" i="1"/>
  <c r="CK3337" i="1"/>
  <c r="CJ3337" i="1"/>
  <c r="CI3337" i="1"/>
  <c r="CH3337" i="1"/>
  <c r="CG3337" i="1"/>
  <c r="CF3337" i="1"/>
  <c r="CE3337" i="1"/>
  <c r="CD3337" i="1"/>
  <c r="U3337" i="1"/>
  <c r="DG3336" i="1"/>
  <c r="CY3336" i="1"/>
  <c r="CX3336" i="1"/>
  <c r="CW3336" i="1"/>
  <c r="CV3336" i="1"/>
  <c r="CU3336" i="1"/>
  <c r="CT3336" i="1"/>
  <c r="CS3336" i="1"/>
  <c r="CR3336" i="1"/>
  <c r="CQ3336" i="1"/>
  <c r="CP3336" i="1"/>
  <c r="CO3336" i="1"/>
  <c r="CN3336" i="1"/>
  <c r="CM3336" i="1"/>
  <c r="CL3336" i="1"/>
  <c r="CK3336" i="1"/>
  <c r="CJ3336" i="1"/>
  <c r="CI3336" i="1"/>
  <c r="CH3336" i="1"/>
  <c r="CG3336" i="1"/>
  <c r="CF3336" i="1"/>
  <c r="CE3336" i="1"/>
  <c r="CD3336" i="1"/>
  <c r="U3336" i="1"/>
  <c r="DG3335" i="1"/>
  <c r="CY3335" i="1"/>
  <c r="CX3335" i="1"/>
  <c r="CW3335" i="1"/>
  <c r="CV3335" i="1"/>
  <c r="CU3335" i="1"/>
  <c r="CT3335" i="1"/>
  <c r="CS3335" i="1"/>
  <c r="CR3335" i="1"/>
  <c r="CQ3335" i="1"/>
  <c r="CP3335" i="1"/>
  <c r="CO3335" i="1"/>
  <c r="CN3335" i="1"/>
  <c r="CM3335" i="1"/>
  <c r="CL3335" i="1"/>
  <c r="CK3335" i="1"/>
  <c r="CJ3335" i="1"/>
  <c r="CI3335" i="1"/>
  <c r="CH3335" i="1"/>
  <c r="CG3335" i="1"/>
  <c r="CF3335" i="1"/>
  <c r="CE3335" i="1"/>
  <c r="CD3335" i="1"/>
  <c r="U3335" i="1"/>
  <c r="DG3334" i="1"/>
  <c r="CY3334" i="1"/>
  <c r="CX3334" i="1"/>
  <c r="CW3334" i="1"/>
  <c r="CV3334" i="1"/>
  <c r="CU3334" i="1"/>
  <c r="CT3334" i="1"/>
  <c r="CS3334" i="1"/>
  <c r="CR3334" i="1"/>
  <c r="CQ3334" i="1"/>
  <c r="CP3334" i="1"/>
  <c r="CO3334" i="1"/>
  <c r="CN3334" i="1"/>
  <c r="CM3334" i="1"/>
  <c r="CL3334" i="1"/>
  <c r="CK3334" i="1"/>
  <c r="CJ3334" i="1"/>
  <c r="CI3334" i="1"/>
  <c r="CH3334" i="1"/>
  <c r="CG3334" i="1"/>
  <c r="CF3334" i="1"/>
  <c r="CE3334" i="1"/>
  <c r="CD3334" i="1"/>
  <c r="U3334" i="1"/>
  <c r="DG3333" i="1"/>
  <c r="CY3333" i="1"/>
  <c r="CX3333" i="1"/>
  <c r="CW3333" i="1"/>
  <c r="CV3333" i="1"/>
  <c r="CU3333" i="1"/>
  <c r="CT3333" i="1"/>
  <c r="CS3333" i="1"/>
  <c r="CR3333" i="1"/>
  <c r="CQ3333" i="1"/>
  <c r="CP3333" i="1"/>
  <c r="CO3333" i="1"/>
  <c r="CN3333" i="1"/>
  <c r="CM3333" i="1"/>
  <c r="CL3333" i="1"/>
  <c r="CK3333" i="1"/>
  <c r="CJ3333" i="1"/>
  <c r="CI3333" i="1"/>
  <c r="CH3333" i="1"/>
  <c r="CG3333" i="1"/>
  <c r="CF3333" i="1"/>
  <c r="CE3333" i="1"/>
  <c r="CD3333" i="1"/>
  <c r="U3333" i="1"/>
  <c r="DG3332" i="1"/>
  <c r="CY3332" i="1"/>
  <c r="CX3332" i="1"/>
  <c r="CW3332" i="1"/>
  <c r="CV3332" i="1"/>
  <c r="CU3332" i="1"/>
  <c r="CT3332" i="1"/>
  <c r="CS3332" i="1"/>
  <c r="CR3332" i="1"/>
  <c r="CQ3332" i="1"/>
  <c r="CP3332" i="1"/>
  <c r="CO3332" i="1"/>
  <c r="CN3332" i="1"/>
  <c r="CM3332" i="1"/>
  <c r="CL3332" i="1"/>
  <c r="CK3332" i="1"/>
  <c r="CJ3332" i="1"/>
  <c r="CI3332" i="1"/>
  <c r="CH3332" i="1"/>
  <c r="CG3332" i="1"/>
  <c r="CF3332" i="1"/>
  <c r="CE3332" i="1"/>
  <c r="CD3332" i="1"/>
  <c r="U3332" i="1"/>
  <c r="CV3331" i="1"/>
  <c r="CU3331" i="1"/>
  <c r="CT3331" i="1"/>
  <c r="CS3331" i="1"/>
  <c r="CR3331" i="1"/>
  <c r="CQ3331" i="1"/>
  <c r="CP3331" i="1"/>
  <c r="CO3331" i="1"/>
  <c r="CN3331" i="1"/>
  <c r="CM3331" i="1"/>
  <c r="CL3331" i="1"/>
  <c r="CK3331" i="1"/>
  <c r="CJ3331" i="1"/>
  <c r="CI3331" i="1"/>
  <c r="CH3331" i="1"/>
  <c r="CG3331" i="1"/>
  <c r="CF3331" i="1"/>
  <c r="CE3331" i="1"/>
  <c r="CD3331" i="1"/>
  <c r="U3331" i="1"/>
  <c r="CV3330" i="1"/>
  <c r="CU3330" i="1"/>
  <c r="CT3330" i="1"/>
  <c r="CS3330" i="1"/>
  <c r="CR3330" i="1"/>
  <c r="CQ3330" i="1"/>
  <c r="CP3330" i="1"/>
  <c r="CO3330" i="1"/>
  <c r="CN3330" i="1"/>
  <c r="CM3330" i="1"/>
  <c r="CL3330" i="1"/>
  <c r="CK3330" i="1"/>
  <c r="CJ3330" i="1"/>
  <c r="CI3330" i="1"/>
  <c r="CH3330" i="1"/>
  <c r="CG3330" i="1"/>
  <c r="CF3330" i="1"/>
  <c r="CE3330" i="1"/>
  <c r="CD3330" i="1"/>
  <c r="U3330" i="1"/>
  <c r="DG3329" i="1"/>
  <c r="CY3329" i="1"/>
  <c r="CX3329" i="1"/>
  <c r="CW3329" i="1"/>
  <c r="CV3329" i="1"/>
  <c r="CU3329" i="1"/>
  <c r="CT3329" i="1"/>
  <c r="CS3329" i="1"/>
  <c r="CR3329" i="1"/>
  <c r="CQ3329" i="1"/>
  <c r="CP3329" i="1"/>
  <c r="CO3329" i="1"/>
  <c r="CN3329" i="1"/>
  <c r="CM3329" i="1"/>
  <c r="CL3329" i="1"/>
  <c r="CK3329" i="1"/>
  <c r="CJ3329" i="1"/>
  <c r="CI3329" i="1"/>
  <c r="CH3329" i="1"/>
  <c r="CG3329" i="1"/>
  <c r="CF3329" i="1"/>
  <c r="CE3329" i="1"/>
  <c r="CD3329" i="1"/>
  <c r="U3329" i="1"/>
  <c r="DG3328" i="1"/>
  <c r="CY3328" i="1"/>
  <c r="CX3328" i="1"/>
  <c r="CW3328" i="1"/>
  <c r="CV3328" i="1"/>
  <c r="CU3328" i="1"/>
  <c r="CT3328" i="1"/>
  <c r="CS3328" i="1"/>
  <c r="CR3328" i="1"/>
  <c r="CQ3328" i="1"/>
  <c r="CP3328" i="1"/>
  <c r="CO3328" i="1"/>
  <c r="CN3328" i="1"/>
  <c r="CM3328" i="1"/>
  <c r="CL3328" i="1"/>
  <c r="CK3328" i="1"/>
  <c r="CJ3328" i="1"/>
  <c r="CI3328" i="1"/>
  <c r="CH3328" i="1"/>
  <c r="CG3328" i="1"/>
  <c r="CF3328" i="1"/>
  <c r="CE3328" i="1"/>
  <c r="CD3328" i="1"/>
  <c r="U3328" i="1"/>
  <c r="DG3327" i="1"/>
  <c r="CY3327" i="1"/>
  <c r="CX3327" i="1"/>
  <c r="CW3327" i="1"/>
  <c r="CV3327" i="1"/>
  <c r="CU3327" i="1"/>
  <c r="CT3327" i="1"/>
  <c r="CS3327" i="1"/>
  <c r="CR3327" i="1"/>
  <c r="CQ3327" i="1"/>
  <c r="CP3327" i="1"/>
  <c r="CO3327" i="1"/>
  <c r="CN3327" i="1"/>
  <c r="CM3327" i="1"/>
  <c r="CL3327" i="1"/>
  <c r="CK3327" i="1"/>
  <c r="CJ3327" i="1"/>
  <c r="CI3327" i="1"/>
  <c r="CH3327" i="1"/>
  <c r="CG3327" i="1"/>
  <c r="CF3327" i="1"/>
  <c r="U3327" i="1"/>
  <c r="DG3326" i="1"/>
  <c r="CY3326" i="1"/>
  <c r="CX3326" i="1"/>
  <c r="CW3326" i="1"/>
  <c r="CV3326" i="1"/>
  <c r="CU3326" i="1"/>
  <c r="CT3326" i="1"/>
  <c r="CS3326" i="1"/>
  <c r="CR3326" i="1"/>
  <c r="CQ3326" i="1"/>
  <c r="CP3326" i="1"/>
  <c r="CO3326" i="1"/>
  <c r="CN3326" i="1"/>
  <c r="CM3326" i="1"/>
  <c r="CL3326" i="1"/>
  <c r="CK3326" i="1"/>
  <c r="CJ3326" i="1"/>
  <c r="CI3326" i="1"/>
  <c r="CH3326" i="1"/>
  <c r="CG3326" i="1"/>
  <c r="CF3326" i="1"/>
  <c r="CE3326" i="1"/>
  <c r="CD3326" i="1"/>
  <c r="U3326" i="1"/>
  <c r="CV3325" i="1"/>
  <c r="CU3325" i="1"/>
  <c r="CT3325" i="1"/>
  <c r="CS3325" i="1"/>
  <c r="CR3325" i="1"/>
  <c r="CQ3325" i="1"/>
  <c r="CP3325" i="1"/>
  <c r="CO3325" i="1"/>
  <c r="CN3325" i="1"/>
  <c r="CM3325" i="1"/>
  <c r="CL3325" i="1"/>
  <c r="CK3325" i="1"/>
  <c r="CJ3325" i="1"/>
  <c r="CI3325" i="1"/>
  <c r="CH3325" i="1"/>
  <c r="CG3325" i="1"/>
  <c r="CF3325" i="1"/>
  <c r="CE3325" i="1"/>
  <c r="CD3325" i="1"/>
  <c r="U3325" i="1"/>
  <c r="CV3324" i="1"/>
  <c r="CU3324" i="1"/>
  <c r="CT3324" i="1"/>
  <c r="CS3324" i="1"/>
  <c r="CR3324" i="1"/>
  <c r="CQ3324" i="1"/>
  <c r="CP3324" i="1"/>
  <c r="CO3324" i="1"/>
  <c r="CN3324" i="1"/>
  <c r="CM3324" i="1"/>
  <c r="CL3324" i="1"/>
  <c r="CK3324" i="1"/>
  <c r="CJ3324" i="1"/>
  <c r="CI3324" i="1"/>
  <c r="CH3324" i="1"/>
  <c r="CG3324" i="1"/>
  <c r="CF3324" i="1"/>
  <c r="CE3324" i="1"/>
  <c r="CD3324" i="1"/>
  <c r="U3324" i="1"/>
  <c r="DG3323" i="1"/>
  <c r="CY3323" i="1"/>
  <c r="CX3323" i="1"/>
  <c r="CW3323" i="1"/>
  <c r="CV3323" i="1"/>
  <c r="CU3323" i="1"/>
  <c r="CT3323" i="1"/>
  <c r="CS3323" i="1"/>
  <c r="CR3323" i="1"/>
  <c r="CQ3323" i="1"/>
  <c r="CP3323" i="1"/>
  <c r="CO3323" i="1"/>
  <c r="CN3323" i="1"/>
  <c r="CM3323" i="1"/>
  <c r="CL3323" i="1"/>
  <c r="CK3323" i="1"/>
  <c r="CJ3323" i="1"/>
  <c r="CI3323" i="1"/>
  <c r="CH3323" i="1"/>
  <c r="CG3323" i="1"/>
  <c r="CF3323" i="1"/>
  <c r="CE3323" i="1"/>
  <c r="DG3322" i="1"/>
  <c r="CY3322" i="1"/>
  <c r="CX3322" i="1"/>
  <c r="CW3322" i="1"/>
  <c r="CV3322" i="1"/>
  <c r="CU3322" i="1"/>
  <c r="CT3322" i="1"/>
  <c r="CS3322" i="1"/>
  <c r="CR3322" i="1"/>
  <c r="CQ3322" i="1"/>
  <c r="CP3322" i="1"/>
  <c r="CO3322" i="1"/>
  <c r="CN3322" i="1"/>
  <c r="CM3322" i="1"/>
  <c r="CL3322" i="1"/>
  <c r="CK3322" i="1"/>
  <c r="CJ3322" i="1"/>
  <c r="CI3322" i="1"/>
  <c r="CH3322" i="1"/>
  <c r="CG3322" i="1"/>
  <c r="CF3322" i="1"/>
  <c r="CE3322" i="1"/>
  <c r="CV3321" i="1"/>
  <c r="CU3321" i="1"/>
  <c r="CT3321" i="1"/>
  <c r="CS3321" i="1"/>
  <c r="CR3321" i="1"/>
  <c r="CQ3321" i="1"/>
  <c r="CP3321" i="1"/>
  <c r="CO3321" i="1"/>
  <c r="CN3321" i="1"/>
  <c r="CM3321" i="1"/>
  <c r="CL3321" i="1"/>
  <c r="CK3321" i="1"/>
  <c r="CJ3321" i="1"/>
  <c r="CI3321" i="1"/>
  <c r="CH3321" i="1"/>
  <c r="CG3321" i="1"/>
  <c r="CF3321" i="1"/>
  <c r="CE3321" i="1"/>
  <c r="CD3321" i="1"/>
  <c r="U3321" i="1"/>
  <c r="DG3320" i="1"/>
  <c r="CY3320" i="1"/>
  <c r="CX3320" i="1"/>
  <c r="CW3320" i="1"/>
  <c r="CV3320" i="1"/>
  <c r="CU3320" i="1"/>
  <c r="CT3320" i="1"/>
  <c r="CS3320" i="1"/>
  <c r="CR3320" i="1"/>
  <c r="CQ3320" i="1"/>
  <c r="CP3320" i="1"/>
  <c r="CO3320" i="1"/>
  <c r="CN3320" i="1"/>
  <c r="CM3320" i="1"/>
  <c r="CL3320" i="1"/>
  <c r="CK3320" i="1"/>
  <c r="CJ3320" i="1"/>
  <c r="CI3320" i="1"/>
  <c r="CH3320" i="1"/>
  <c r="CG3320" i="1"/>
  <c r="CF3320" i="1"/>
  <c r="CE3320" i="1"/>
  <c r="CD3320" i="1"/>
  <c r="U3320" i="1"/>
  <c r="CV3319" i="1"/>
  <c r="CU3319" i="1"/>
  <c r="CT3319" i="1"/>
  <c r="CS3319" i="1"/>
  <c r="CR3319" i="1"/>
  <c r="CQ3319" i="1"/>
  <c r="CP3319" i="1"/>
  <c r="CO3319" i="1"/>
  <c r="CN3319" i="1"/>
  <c r="CM3319" i="1"/>
  <c r="CL3319" i="1"/>
  <c r="CK3319" i="1"/>
  <c r="CJ3319" i="1"/>
  <c r="CI3319" i="1"/>
  <c r="CH3319" i="1"/>
  <c r="CG3319" i="1"/>
  <c r="CF3319" i="1"/>
  <c r="CE3319" i="1"/>
  <c r="CD3319" i="1"/>
  <c r="U3319" i="1"/>
  <c r="DG3318" i="1"/>
  <c r="CY3318" i="1"/>
  <c r="CX3318" i="1"/>
  <c r="CW3318" i="1"/>
  <c r="CV3318" i="1"/>
  <c r="CU3318" i="1"/>
  <c r="CT3318" i="1"/>
  <c r="CS3318" i="1"/>
  <c r="CR3318" i="1"/>
  <c r="CQ3318" i="1"/>
  <c r="CP3318" i="1"/>
  <c r="CO3318" i="1"/>
  <c r="CN3318" i="1"/>
  <c r="CM3318" i="1"/>
  <c r="CL3318" i="1"/>
  <c r="CK3318" i="1"/>
  <c r="CJ3318" i="1"/>
  <c r="CI3318" i="1"/>
  <c r="CH3318" i="1"/>
  <c r="CG3318" i="1"/>
  <c r="CF3318" i="1"/>
  <c r="CE3318" i="1"/>
  <c r="DG3317" i="1"/>
  <c r="CY3317" i="1"/>
  <c r="CX3317" i="1"/>
  <c r="CW3317" i="1"/>
  <c r="CV3317" i="1"/>
  <c r="CU3317" i="1"/>
  <c r="CT3317" i="1"/>
  <c r="CS3317" i="1"/>
  <c r="CR3317" i="1"/>
  <c r="CQ3317" i="1"/>
  <c r="CP3317" i="1"/>
  <c r="CO3317" i="1"/>
  <c r="CN3317" i="1"/>
  <c r="CM3317" i="1"/>
  <c r="CL3317" i="1"/>
  <c r="CK3317" i="1"/>
  <c r="CJ3317" i="1"/>
  <c r="CI3317" i="1"/>
  <c r="CH3317" i="1"/>
  <c r="CG3317" i="1"/>
  <c r="CF3317" i="1"/>
  <c r="CE3317" i="1"/>
  <c r="CD3317" i="1"/>
  <c r="U3317" i="1"/>
  <c r="CV3316" i="1"/>
  <c r="CU3316" i="1"/>
  <c r="CT3316" i="1"/>
  <c r="CS3316" i="1"/>
  <c r="CR3316" i="1"/>
  <c r="CQ3316" i="1"/>
  <c r="CP3316" i="1"/>
  <c r="CO3316" i="1"/>
  <c r="CN3316" i="1"/>
  <c r="CM3316" i="1"/>
  <c r="CL3316" i="1"/>
  <c r="CK3316" i="1"/>
  <c r="CJ3316" i="1"/>
  <c r="CI3316" i="1"/>
  <c r="CH3316" i="1"/>
  <c r="CG3316" i="1"/>
  <c r="CF3316" i="1"/>
  <c r="CE3316" i="1"/>
  <c r="CD3316" i="1"/>
  <c r="U3316" i="1"/>
  <c r="DG3315" i="1"/>
  <c r="CY3315" i="1"/>
  <c r="CX3315" i="1"/>
  <c r="CW3315" i="1"/>
  <c r="CV3315" i="1"/>
  <c r="CU3315" i="1"/>
  <c r="CT3315" i="1"/>
  <c r="CS3315" i="1"/>
  <c r="CR3315" i="1"/>
  <c r="CQ3315" i="1"/>
  <c r="CP3315" i="1"/>
  <c r="CO3315" i="1"/>
  <c r="CN3315" i="1"/>
  <c r="CM3315" i="1"/>
  <c r="CL3315" i="1"/>
  <c r="CK3315" i="1"/>
  <c r="CJ3315" i="1"/>
  <c r="CI3315" i="1"/>
  <c r="CH3315" i="1"/>
  <c r="CG3315" i="1"/>
  <c r="CF3315" i="1"/>
  <c r="CE3315" i="1"/>
  <c r="CD3315" i="1"/>
  <c r="U3315" i="1"/>
  <c r="DG3314" i="1"/>
  <c r="CY3314" i="1"/>
  <c r="CX3314" i="1"/>
  <c r="CW3314" i="1"/>
  <c r="CV3314" i="1"/>
  <c r="CU3314" i="1"/>
  <c r="CT3314" i="1"/>
  <c r="CS3314" i="1"/>
  <c r="CR3314" i="1"/>
  <c r="CQ3314" i="1"/>
  <c r="CP3314" i="1"/>
  <c r="CO3314" i="1"/>
  <c r="CN3314" i="1"/>
  <c r="CM3314" i="1"/>
  <c r="CL3314" i="1"/>
  <c r="CK3314" i="1"/>
  <c r="CJ3314" i="1"/>
  <c r="CI3314" i="1"/>
  <c r="CH3314" i="1"/>
  <c r="CG3314" i="1"/>
  <c r="CF3314" i="1"/>
  <c r="CE3314" i="1"/>
  <c r="CV3313" i="1"/>
  <c r="CU3313" i="1"/>
  <c r="CT3313" i="1"/>
  <c r="CS3313" i="1"/>
  <c r="CR3313" i="1"/>
  <c r="CQ3313" i="1"/>
  <c r="CP3313" i="1"/>
  <c r="CO3313" i="1"/>
  <c r="CN3313" i="1"/>
  <c r="CM3313" i="1"/>
  <c r="CL3313" i="1"/>
  <c r="CK3313" i="1"/>
  <c r="CJ3313" i="1"/>
  <c r="CI3313" i="1"/>
  <c r="CH3313" i="1"/>
  <c r="CG3313" i="1"/>
  <c r="CF3313" i="1"/>
  <c r="CE3313" i="1"/>
  <c r="CD3313" i="1"/>
  <c r="U3313" i="1"/>
  <c r="DG3311" i="1"/>
  <c r="CY3311" i="1"/>
  <c r="CX3311" i="1"/>
  <c r="CW3311" i="1"/>
  <c r="CV3311" i="1"/>
  <c r="CU3311" i="1"/>
  <c r="CT3311" i="1"/>
  <c r="CS3311" i="1"/>
  <c r="CR3311" i="1"/>
  <c r="CQ3311" i="1"/>
  <c r="CP3311" i="1"/>
  <c r="CO3311" i="1"/>
  <c r="CN3311" i="1"/>
  <c r="CM3311" i="1"/>
  <c r="CL3311" i="1"/>
  <c r="CK3311" i="1"/>
  <c r="CJ3311" i="1"/>
  <c r="CI3311" i="1"/>
  <c r="CH3311" i="1"/>
  <c r="CG3311" i="1"/>
  <c r="CF3311" i="1"/>
  <c r="CE3311" i="1"/>
  <c r="CD3311" i="1"/>
  <c r="U3311" i="1"/>
  <c r="DG3310" i="1"/>
  <c r="CY3310" i="1"/>
  <c r="CX3310" i="1"/>
  <c r="CW3310" i="1"/>
  <c r="CV3310" i="1"/>
  <c r="CU3310" i="1"/>
  <c r="CT3310" i="1"/>
  <c r="CS3310" i="1"/>
  <c r="CR3310" i="1"/>
  <c r="CQ3310" i="1"/>
  <c r="CP3310" i="1"/>
  <c r="CO3310" i="1"/>
  <c r="CN3310" i="1"/>
  <c r="CM3310" i="1"/>
  <c r="CL3310" i="1"/>
  <c r="CK3310" i="1"/>
  <c r="CJ3310" i="1"/>
  <c r="CI3310" i="1"/>
  <c r="CH3310" i="1"/>
  <c r="CG3310" i="1"/>
  <c r="CF3310" i="1"/>
  <c r="CE3310" i="1"/>
  <c r="DG3309" i="1"/>
  <c r="CY3309" i="1"/>
  <c r="CX3309" i="1"/>
  <c r="CW3309" i="1"/>
  <c r="CV3309" i="1"/>
  <c r="CU3309" i="1"/>
  <c r="CT3309" i="1"/>
  <c r="CS3309" i="1"/>
  <c r="CR3309" i="1"/>
  <c r="CQ3309" i="1"/>
  <c r="CP3309" i="1"/>
  <c r="CO3309" i="1"/>
  <c r="CN3309" i="1"/>
  <c r="CM3309" i="1"/>
  <c r="CL3309" i="1"/>
  <c r="CK3309" i="1"/>
  <c r="CJ3309" i="1"/>
  <c r="CI3309" i="1"/>
  <c r="CH3309" i="1"/>
  <c r="CG3309" i="1"/>
  <c r="CF3309" i="1"/>
  <c r="CE3309" i="1"/>
  <c r="CD3309" i="1"/>
  <c r="U3309" i="1"/>
  <c r="CV3308" i="1"/>
  <c r="CU3308" i="1"/>
  <c r="CT3308" i="1"/>
  <c r="CS3308" i="1"/>
  <c r="CR3308" i="1"/>
  <c r="CQ3308" i="1"/>
  <c r="CP3308" i="1"/>
  <c r="CO3308" i="1"/>
  <c r="CN3308" i="1"/>
  <c r="CM3308" i="1"/>
  <c r="CL3308" i="1"/>
  <c r="CK3308" i="1"/>
  <c r="CJ3308" i="1"/>
  <c r="CI3308" i="1"/>
  <c r="CH3308" i="1"/>
  <c r="CG3308" i="1"/>
  <c r="CF3308" i="1"/>
  <c r="CE3308" i="1"/>
  <c r="CD3308" i="1"/>
  <c r="U3308" i="1"/>
  <c r="DG3307" i="1"/>
  <c r="CY3307" i="1"/>
  <c r="CX3307" i="1"/>
  <c r="CW3307" i="1"/>
  <c r="CV3307" i="1"/>
  <c r="CU3307" i="1"/>
  <c r="CT3307" i="1"/>
  <c r="CS3307" i="1"/>
  <c r="CR3307" i="1"/>
  <c r="CQ3307" i="1"/>
  <c r="CP3307" i="1"/>
  <c r="CO3307" i="1"/>
  <c r="CN3307" i="1"/>
  <c r="CM3307" i="1"/>
  <c r="CL3307" i="1"/>
  <c r="CK3307" i="1"/>
  <c r="CJ3307" i="1"/>
  <c r="CI3307" i="1"/>
  <c r="CH3307" i="1"/>
  <c r="CG3307" i="1"/>
  <c r="CF3307" i="1"/>
  <c r="CE3307" i="1"/>
  <c r="DG3304" i="1"/>
  <c r="CY3304" i="1"/>
  <c r="CX3304" i="1"/>
  <c r="CW3304" i="1"/>
  <c r="CV3304" i="1"/>
  <c r="CU3304" i="1"/>
  <c r="CT3304" i="1"/>
  <c r="CS3304" i="1"/>
  <c r="CR3304" i="1"/>
  <c r="CQ3304" i="1"/>
  <c r="CP3304" i="1"/>
  <c r="CO3304" i="1"/>
  <c r="CN3304" i="1"/>
  <c r="CM3304" i="1"/>
  <c r="CL3304" i="1"/>
  <c r="CK3304" i="1"/>
  <c r="CJ3304" i="1"/>
  <c r="CI3304" i="1"/>
  <c r="CH3304" i="1"/>
  <c r="CG3304" i="1"/>
  <c r="CF3304" i="1"/>
  <c r="CE3304" i="1"/>
  <c r="DG3303" i="1"/>
  <c r="CY3303" i="1"/>
  <c r="CX3303" i="1"/>
  <c r="CW3303" i="1"/>
  <c r="CV3303" i="1"/>
  <c r="CU3303" i="1"/>
  <c r="CT3303" i="1"/>
  <c r="CS3303" i="1"/>
  <c r="CR3303" i="1"/>
  <c r="CQ3303" i="1"/>
  <c r="CP3303" i="1"/>
  <c r="CO3303" i="1"/>
  <c r="CN3303" i="1"/>
  <c r="CM3303" i="1"/>
  <c r="CL3303" i="1"/>
  <c r="CK3303" i="1"/>
  <c r="CJ3303" i="1"/>
  <c r="CI3303" i="1"/>
  <c r="CH3303" i="1"/>
  <c r="CG3303" i="1"/>
  <c r="CF3303" i="1"/>
  <c r="CE3303" i="1"/>
  <c r="CD3303" i="1"/>
  <c r="U3303" i="1"/>
  <c r="DG3302" i="1"/>
  <c r="CY3302" i="1"/>
  <c r="CX3302" i="1"/>
  <c r="CW3302" i="1"/>
  <c r="CV3302" i="1"/>
  <c r="CU3302" i="1"/>
  <c r="CT3302" i="1"/>
  <c r="CS3302" i="1"/>
  <c r="CR3302" i="1"/>
  <c r="CQ3302" i="1"/>
  <c r="CP3302" i="1"/>
  <c r="CO3302" i="1"/>
  <c r="CN3302" i="1"/>
  <c r="CM3302" i="1"/>
  <c r="CL3302" i="1"/>
  <c r="CK3302" i="1"/>
  <c r="CJ3302" i="1"/>
  <c r="CI3302" i="1"/>
  <c r="CH3302" i="1"/>
  <c r="CG3302" i="1"/>
  <c r="CF3302" i="1"/>
  <c r="CE3302" i="1"/>
  <c r="CD3302" i="1"/>
  <c r="U3302" i="1"/>
  <c r="CY3301" i="1"/>
  <c r="CX3301" i="1"/>
  <c r="CW3301" i="1"/>
  <c r="CV3301" i="1"/>
  <c r="CU3301" i="1"/>
  <c r="CT3301" i="1"/>
  <c r="CS3301" i="1"/>
  <c r="CR3301" i="1"/>
  <c r="CQ3301" i="1"/>
  <c r="CP3301" i="1"/>
  <c r="CO3301" i="1"/>
  <c r="CN3301" i="1"/>
  <c r="CM3301" i="1"/>
  <c r="CL3301" i="1"/>
  <c r="CK3301" i="1"/>
  <c r="CJ3301" i="1"/>
  <c r="CI3301" i="1"/>
  <c r="CH3301" i="1"/>
  <c r="CG3301" i="1"/>
  <c r="CF3301" i="1"/>
  <c r="CE3301" i="1"/>
  <c r="CD3301" i="1"/>
  <c r="U3301" i="1"/>
  <c r="CV3300" i="1"/>
  <c r="CU3300" i="1"/>
  <c r="CT3300" i="1"/>
  <c r="CS3300" i="1"/>
  <c r="CR3300" i="1"/>
  <c r="CQ3300" i="1"/>
  <c r="CP3300" i="1"/>
  <c r="CO3300" i="1"/>
  <c r="CN3300" i="1"/>
  <c r="CM3300" i="1"/>
  <c r="CL3300" i="1"/>
  <c r="CK3300" i="1"/>
  <c r="CJ3300" i="1"/>
  <c r="CI3300" i="1"/>
  <c r="CH3300" i="1"/>
  <c r="CG3300" i="1"/>
  <c r="CF3300" i="1"/>
  <c r="CE3300" i="1"/>
  <c r="CD3300" i="1"/>
  <c r="U3300" i="1"/>
  <c r="DG3298" i="1"/>
  <c r="CY3298" i="1"/>
  <c r="CX3298" i="1"/>
  <c r="CW3298" i="1"/>
  <c r="CV3298" i="1"/>
  <c r="CU3298" i="1"/>
  <c r="CT3298" i="1"/>
  <c r="CS3298" i="1"/>
  <c r="CR3298" i="1"/>
  <c r="CQ3298" i="1"/>
  <c r="CP3298" i="1"/>
  <c r="CO3298" i="1"/>
  <c r="CN3298" i="1"/>
  <c r="CM3298" i="1"/>
  <c r="CL3298" i="1"/>
  <c r="CK3298" i="1"/>
  <c r="CJ3298" i="1"/>
  <c r="CI3298" i="1"/>
  <c r="CH3298" i="1"/>
  <c r="CG3298" i="1"/>
  <c r="CF3298" i="1"/>
  <c r="CE3298" i="1"/>
  <c r="CD3298" i="1"/>
  <c r="U3298" i="1"/>
  <c r="DG3297" i="1"/>
  <c r="CY3297" i="1"/>
  <c r="CX3297" i="1"/>
  <c r="CW3297" i="1"/>
  <c r="CV3297" i="1"/>
  <c r="CU3297" i="1"/>
  <c r="CT3297" i="1"/>
  <c r="CS3297" i="1"/>
  <c r="CR3297" i="1"/>
  <c r="CQ3297" i="1"/>
  <c r="CP3297" i="1"/>
  <c r="CO3297" i="1"/>
  <c r="CN3297" i="1"/>
  <c r="CM3297" i="1"/>
  <c r="CL3297" i="1"/>
  <c r="CK3297" i="1"/>
  <c r="CJ3297" i="1"/>
  <c r="CI3297" i="1"/>
  <c r="CH3297" i="1"/>
  <c r="CG3297" i="1"/>
  <c r="CF3297" i="1"/>
  <c r="CE3297" i="1"/>
  <c r="CD3297" i="1"/>
  <c r="U3297" i="1"/>
  <c r="DG3296" i="1"/>
  <c r="CY3296" i="1"/>
  <c r="CX3296" i="1"/>
  <c r="CW3296" i="1"/>
  <c r="CV3296" i="1"/>
  <c r="CU3296" i="1"/>
  <c r="CT3296" i="1"/>
  <c r="CS3296" i="1"/>
  <c r="CR3296" i="1"/>
  <c r="CQ3296" i="1"/>
  <c r="CP3296" i="1"/>
  <c r="CO3296" i="1"/>
  <c r="CN3296" i="1"/>
  <c r="CM3296" i="1"/>
  <c r="CL3296" i="1"/>
  <c r="CK3296" i="1"/>
  <c r="CJ3296" i="1"/>
  <c r="CI3296" i="1"/>
  <c r="CH3296" i="1"/>
  <c r="CG3296" i="1"/>
  <c r="CF3296" i="1"/>
  <c r="CE3296" i="1"/>
  <c r="CD3296" i="1"/>
  <c r="U3296" i="1"/>
  <c r="DG3295" i="1"/>
  <c r="CY3295" i="1"/>
  <c r="CX3295" i="1"/>
  <c r="CW3295" i="1"/>
  <c r="CV3295" i="1"/>
  <c r="CU3295" i="1"/>
  <c r="CT3295" i="1"/>
  <c r="CS3295" i="1"/>
  <c r="CR3295" i="1"/>
  <c r="CQ3295" i="1"/>
  <c r="CP3295" i="1"/>
  <c r="CO3295" i="1"/>
  <c r="CN3295" i="1"/>
  <c r="CM3295" i="1"/>
  <c r="CL3295" i="1"/>
  <c r="CK3295" i="1"/>
  <c r="CJ3295" i="1"/>
  <c r="CI3295" i="1"/>
  <c r="CH3295" i="1"/>
  <c r="CG3295" i="1"/>
  <c r="CF3295" i="1"/>
  <c r="CE3295" i="1"/>
  <c r="CD3295" i="1"/>
  <c r="U3295" i="1"/>
  <c r="DG3294" i="1"/>
  <c r="CY3294" i="1"/>
  <c r="CX3294" i="1"/>
  <c r="CW3294" i="1"/>
  <c r="CV3294" i="1"/>
  <c r="CU3294" i="1"/>
  <c r="CT3294" i="1"/>
  <c r="CS3294" i="1"/>
  <c r="CR3294" i="1"/>
  <c r="CQ3294" i="1"/>
  <c r="CP3294" i="1"/>
  <c r="CO3294" i="1"/>
  <c r="CN3294" i="1"/>
  <c r="CM3294" i="1"/>
  <c r="CL3294" i="1"/>
  <c r="CK3294" i="1"/>
  <c r="CJ3294" i="1"/>
  <c r="CI3294" i="1"/>
  <c r="CH3294" i="1"/>
  <c r="CG3294" i="1"/>
  <c r="CF3294" i="1"/>
  <c r="CE3294" i="1"/>
  <c r="DG3293" i="1"/>
  <c r="CY3293" i="1"/>
  <c r="CX3293" i="1"/>
  <c r="CW3293" i="1"/>
  <c r="CV3293" i="1"/>
  <c r="CU3293" i="1"/>
  <c r="CT3293" i="1"/>
  <c r="CS3293" i="1"/>
  <c r="CR3293" i="1"/>
  <c r="CQ3293" i="1"/>
  <c r="CP3293" i="1"/>
  <c r="CO3293" i="1"/>
  <c r="CN3293" i="1"/>
  <c r="CM3293" i="1"/>
  <c r="CL3293" i="1"/>
  <c r="CK3293" i="1"/>
  <c r="CJ3293" i="1"/>
  <c r="CI3293" i="1"/>
  <c r="CH3293" i="1"/>
  <c r="CG3293" i="1"/>
  <c r="CF3293" i="1"/>
  <c r="CE3293" i="1"/>
  <c r="CD3293" i="1"/>
  <c r="U3293" i="1"/>
  <c r="DG3292" i="1"/>
  <c r="CY3292" i="1"/>
  <c r="CX3292" i="1"/>
  <c r="CW3292" i="1"/>
  <c r="CV3292" i="1"/>
  <c r="CU3292" i="1"/>
  <c r="CT3292" i="1"/>
  <c r="CS3292" i="1"/>
  <c r="CR3292" i="1"/>
  <c r="CQ3292" i="1"/>
  <c r="CP3292" i="1"/>
  <c r="CO3292" i="1"/>
  <c r="CN3292" i="1"/>
  <c r="CM3292" i="1"/>
  <c r="CL3292" i="1"/>
  <c r="CK3292" i="1"/>
  <c r="CJ3292" i="1"/>
  <c r="CI3292" i="1"/>
  <c r="CH3292" i="1"/>
  <c r="CG3292" i="1"/>
  <c r="CF3292" i="1"/>
  <c r="CE3292" i="1"/>
  <c r="CD3292" i="1"/>
  <c r="U3292" i="1"/>
  <c r="CV3291" i="1"/>
  <c r="CU3291" i="1"/>
  <c r="CT3291" i="1"/>
  <c r="CS3291" i="1"/>
  <c r="CR3291" i="1"/>
  <c r="CQ3291" i="1"/>
  <c r="CP3291" i="1"/>
  <c r="CO3291" i="1"/>
  <c r="CN3291" i="1"/>
  <c r="CM3291" i="1"/>
  <c r="CL3291" i="1"/>
  <c r="CK3291" i="1"/>
  <c r="CJ3291" i="1"/>
  <c r="CI3291" i="1"/>
  <c r="CH3291" i="1"/>
  <c r="CG3291" i="1"/>
  <c r="CF3291" i="1"/>
  <c r="CE3291" i="1"/>
  <c r="CD3291" i="1"/>
  <c r="U3291" i="1"/>
  <c r="CV3290" i="1"/>
  <c r="CU3290" i="1"/>
  <c r="CT3290" i="1"/>
  <c r="CS3290" i="1"/>
  <c r="CR3290" i="1"/>
  <c r="CQ3290" i="1"/>
  <c r="CP3290" i="1"/>
  <c r="CO3290" i="1"/>
  <c r="CN3290" i="1"/>
  <c r="CM3290" i="1"/>
  <c r="CL3290" i="1"/>
  <c r="CK3290" i="1"/>
  <c r="CJ3290" i="1"/>
  <c r="CI3290" i="1"/>
  <c r="CH3290" i="1"/>
  <c r="CG3290" i="1"/>
  <c r="CF3290" i="1"/>
  <c r="CE3290" i="1"/>
  <c r="CD3290" i="1"/>
  <c r="U3290" i="1"/>
  <c r="CV3289" i="1"/>
  <c r="CU3289" i="1"/>
  <c r="CT3289" i="1"/>
  <c r="CS3289" i="1"/>
  <c r="CR3289" i="1"/>
  <c r="CQ3289" i="1"/>
  <c r="CP3289" i="1"/>
  <c r="CO3289" i="1"/>
  <c r="CN3289" i="1"/>
  <c r="CM3289" i="1"/>
  <c r="CL3289" i="1"/>
  <c r="CK3289" i="1"/>
  <c r="CJ3289" i="1"/>
  <c r="CI3289" i="1"/>
  <c r="CH3289" i="1"/>
  <c r="CG3289" i="1"/>
  <c r="CF3289" i="1"/>
  <c r="CE3289" i="1"/>
  <c r="CD3289" i="1"/>
  <c r="U3289" i="1"/>
  <c r="DG3288" i="1"/>
  <c r="CY3288" i="1"/>
  <c r="CX3288" i="1"/>
  <c r="CW3288" i="1"/>
  <c r="CV3288" i="1"/>
  <c r="CU3288" i="1"/>
  <c r="CT3288" i="1"/>
  <c r="CS3288" i="1"/>
  <c r="CR3288" i="1"/>
  <c r="CQ3288" i="1"/>
  <c r="CP3288" i="1"/>
  <c r="CO3288" i="1"/>
  <c r="CN3288" i="1"/>
  <c r="CM3288" i="1"/>
  <c r="CL3288" i="1"/>
  <c r="CK3288" i="1"/>
  <c r="CJ3288" i="1"/>
  <c r="CI3288" i="1"/>
  <c r="CH3288" i="1"/>
  <c r="CG3288" i="1"/>
  <c r="CF3288" i="1"/>
  <c r="CE3288" i="1"/>
  <c r="CV3287" i="1"/>
  <c r="CU3287" i="1"/>
  <c r="CT3287" i="1"/>
  <c r="CS3287" i="1"/>
  <c r="CR3287" i="1"/>
  <c r="CQ3287" i="1"/>
  <c r="CP3287" i="1"/>
  <c r="CO3287" i="1"/>
  <c r="CN3287" i="1"/>
  <c r="CM3287" i="1"/>
  <c r="CL3287" i="1"/>
  <c r="CK3287" i="1"/>
  <c r="CJ3287" i="1"/>
  <c r="CI3287" i="1"/>
  <c r="CH3287" i="1"/>
  <c r="CG3287" i="1"/>
  <c r="CF3287" i="1"/>
  <c r="CE3287" i="1"/>
  <c r="CD3287" i="1"/>
  <c r="U3287" i="1"/>
  <c r="DG3286" i="1"/>
  <c r="CY3286" i="1"/>
  <c r="CX3286" i="1"/>
  <c r="CW3286" i="1"/>
  <c r="CV3286" i="1"/>
  <c r="CU3286" i="1"/>
  <c r="CT3286" i="1"/>
  <c r="CS3286" i="1"/>
  <c r="CR3286" i="1"/>
  <c r="CQ3286" i="1"/>
  <c r="CP3286" i="1"/>
  <c r="CO3286" i="1"/>
  <c r="CN3286" i="1"/>
  <c r="CM3286" i="1"/>
  <c r="CL3286" i="1"/>
  <c r="CK3286" i="1"/>
  <c r="CJ3286" i="1"/>
  <c r="CI3286" i="1"/>
  <c r="CH3286" i="1"/>
  <c r="CG3286" i="1"/>
  <c r="CF3286" i="1"/>
  <c r="CE3286" i="1"/>
  <c r="CD3286" i="1"/>
  <c r="U3286" i="1"/>
  <c r="DG3285" i="1"/>
  <c r="CY3285" i="1"/>
  <c r="CX3285" i="1"/>
  <c r="CW3285" i="1"/>
  <c r="CV3285" i="1"/>
  <c r="CU3285" i="1"/>
  <c r="CT3285" i="1"/>
  <c r="CS3285" i="1"/>
  <c r="CR3285" i="1"/>
  <c r="CQ3285" i="1"/>
  <c r="CP3285" i="1"/>
  <c r="CO3285" i="1"/>
  <c r="CN3285" i="1"/>
  <c r="CM3285" i="1"/>
  <c r="CL3285" i="1"/>
  <c r="CK3285" i="1"/>
  <c r="CJ3285" i="1"/>
  <c r="CI3285" i="1"/>
  <c r="CH3285" i="1"/>
  <c r="CG3285" i="1"/>
  <c r="CF3285" i="1"/>
  <c r="CE3285" i="1"/>
  <c r="CD3285" i="1"/>
  <c r="U3285" i="1"/>
  <c r="DG3284" i="1"/>
  <c r="CY3284" i="1"/>
  <c r="CX3284" i="1"/>
  <c r="CW3284" i="1"/>
  <c r="CV3284" i="1"/>
  <c r="CU3284" i="1"/>
  <c r="CT3284" i="1"/>
  <c r="CS3284" i="1"/>
  <c r="CR3284" i="1"/>
  <c r="CQ3284" i="1"/>
  <c r="CP3284" i="1"/>
  <c r="CO3284" i="1"/>
  <c r="CN3284" i="1"/>
  <c r="CM3284" i="1"/>
  <c r="CL3284" i="1"/>
  <c r="CK3284" i="1"/>
  <c r="CJ3284" i="1"/>
  <c r="CI3284" i="1"/>
  <c r="CH3284" i="1"/>
  <c r="CG3284" i="1"/>
  <c r="CF3284" i="1"/>
  <c r="CE3284" i="1"/>
  <c r="CV3283" i="1"/>
  <c r="CU3283" i="1"/>
  <c r="CT3283" i="1"/>
  <c r="CS3283" i="1"/>
  <c r="CR3283" i="1"/>
  <c r="CQ3283" i="1"/>
  <c r="CP3283" i="1"/>
  <c r="CO3283" i="1"/>
  <c r="CN3283" i="1"/>
  <c r="CM3283" i="1"/>
  <c r="CL3283" i="1"/>
  <c r="CK3283" i="1"/>
  <c r="CJ3283" i="1"/>
  <c r="CI3283" i="1"/>
  <c r="CH3283" i="1"/>
  <c r="CG3283" i="1"/>
  <c r="CF3283" i="1"/>
  <c r="CE3283" i="1"/>
  <c r="CD3283" i="1"/>
  <c r="U3283" i="1"/>
  <c r="DG3282" i="1"/>
  <c r="CY3282" i="1"/>
  <c r="CX3282" i="1"/>
  <c r="CW3282" i="1"/>
  <c r="CV3282" i="1"/>
  <c r="CU3282" i="1"/>
  <c r="CT3282" i="1"/>
  <c r="CS3282" i="1"/>
  <c r="CR3282" i="1"/>
  <c r="CQ3282" i="1"/>
  <c r="CP3282" i="1"/>
  <c r="CO3282" i="1"/>
  <c r="CN3282" i="1"/>
  <c r="CM3282" i="1"/>
  <c r="CL3282" i="1"/>
  <c r="CK3282" i="1"/>
  <c r="CJ3282" i="1"/>
  <c r="CI3282" i="1"/>
  <c r="CH3282" i="1"/>
  <c r="CG3282" i="1"/>
  <c r="CF3282" i="1"/>
  <c r="CE3282" i="1"/>
  <c r="CD3282" i="1"/>
  <c r="U3282" i="1"/>
  <c r="CV3281" i="1"/>
  <c r="CU3281" i="1"/>
  <c r="CT3281" i="1"/>
  <c r="CS3281" i="1"/>
  <c r="CR3281" i="1"/>
  <c r="CQ3281" i="1"/>
  <c r="CP3281" i="1"/>
  <c r="CO3281" i="1"/>
  <c r="CN3281" i="1"/>
  <c r="CM3281" i="1"/>
  <c r="CL3281" i="1"/>
  <c r="CK3281" i="1"/>
  <c r="CJ3281" i="1"/>
  <c r="CI3281" i="1"/>
  <c r="CH3281" i="1"/>
  <c r="CG3281" i="1"/>
  <c r="CF3281" i="1"/>
  <c r="CE3281" i="1"/>
  <c r="CD3281" i="1"/>
  <c r="U3281" i="1"/>
  <c r="DG3280" i="1"/>
  <c r="CY3280" i="1"/>
  <c r="CX3280" i="1"/>
  <c r="CW3280" i="1"/>
  <c r="CV3280" i="1"/>
  <c r="CU3280" i="1"/>
  <c r="CT3280" i="1"/>
  <c r="CS3280" i="1"/>
  <c r="CR3280" i="1"/>
  <c r="CQ3280" i="1"/>
  <c r="CP3280" i="1"/>
  <c r="CO3280" i="1"/>
  <c r="CN3280" i="1"/>
  <c r="CM3280" i="1"/>
  <c r="CL3280" i="1"/>
  <c r="CK3280" i="1"/>
  <c r="CJ3280" i="1"/>
  <c r="CI3280" i="1"/>
  <c r="CH3280" i="1"/>
  <c r="CG3280" i="1"/>
  <c r="CF3280" i="1"/>
  <c r="CV3279" i="1"/>
  <c r="CU3279" i="1"/>
  <c r="CT3279" i="1"/>
  <c r="CS3279" i="1"/>
  <c r="CR3279" i="1"/>
  <c r="CQ3279" i="1"/>
  <c r="CP3279" i="1"/>
  <c r="CO3279" i="1"/>
  <c r="CN3279" i="1"/>
  <c r="CM3279" i="1"/>
  <c r="CL3279" i="1"/>
  <c r="CK3279" i="1"/>
  <c r="CJ3279" i="1"/>
  <c r="CI3279" i="1"/>
  <c r="CH3279" i="1"/>
  <c r="CG3279" i="1"/>
  <c r="CF3279" i="1"/>
  <c r="CE3279" i="1"/>
  <c r="CD3279" i="1"/>
  <c r="U3279" i="1"/>
  <c r="CV3278" i="1"/>
  <c r="CU3278" i="1"/>
  <c r="CT3278" i="1"/>
  <c r="CS3278" i="1"/>
  <c r="CR3278" i="1"/>
  <c r="CQ3278" i="1"/>
  <c r="CP3278" i="1"/>
  <c r="CO3278" i="1"/>
  <c r="CN3278" i="1"/>
  <c r="CM3278" i="1"/>
  <c r="CL3278" i="1"/>
  <c r="CK3278" i="1"/>
  <c r="CJ3278" i="1"/>
  <c r="CI3278" i="1"/>
  <c r="CH3278" i="1"/>
  <c r="CG3278" i="1"/>
  <c r="CF3278" i="1"/>
  <c r="CE3278" i="1"/>
  <c r="CD3278" i="1"/>
  <c r="U3278" i="1"/>
  <c r="DG3277" i="1"/>
  <c r="CY3277" i="1"/>
  <c r="CX3277" i="1"/>
  <c r="CW3277" i="1"/>
  <c r="CV3277" i="1"/>
  <c r="CU3277" i="1"/>
  <c r="CT3277" i="1"/>
  <c r="CS3277" i="1"/>
  <c r="CR3277" i="1"/>
  <c r="CQ3277" i="1"/>
  <c r="CP3277" i="1"/>
  <c r="CO3277" i="1"/>
  <c r="CN3277" i="1"/>
  <c r="CM3277" i="1"/>
  <c r="CL3277" i="1"/>
  <c r="CK3277" i="1"/>
  <c r="CJ3277" i="1"/>
  <c r="CI3277" i="1"/>
  <c r="CH3277" i="1"/>
  <c r="CG3277" i="1"/>
  <c r="CF3277" i="1"/>
  <c r="CE3277" i="1"/>
  <c r="CD3277" i="1"/>
  <c r="U3277" i="1"/>
  <c r="DG3276" i="1"/>
  <c r="CY3276" i="1"/>
  <c r="CX3276" i="1"/>
  <c r="CW3276" i="1"/>
  <c r="CV3276" i="1"/>
  <c r="CU3276" i="1"/>
  <c r="CT3276" i="1"/>
  <c r="CS3276" i="1"/>
  <c r="CR3276" i="1"/>
  <c r="CQ3276" i="1"/>
  <c r="CP3276" i="1"/>
  <c r="CO3276" i="1"/>
  <c r="CN3276" i="1"/>
  <c r="CM3276" i="1"/>
  <c r="CL3276" i="1"/>
  <c r="CK3276" i="1"/>
  <c r="CJ3276" i="1"/>
  <c r="CI3276" i="1"/>
  <c r="CH3276" i="1"/>
  <c r="CG3276" i="1"/>
  <c r="CF3276" i="1"/>
  <c r="CE3276" i="1"/>
  <c r="DG3275" i="1"/>
  <c r="CY3275" i="1"/>
  <c r="CX3275" i="1"/>
  <c r="CW3275" i="1"/>
  <c r="CV3275" i="1"/>
  <c r="CU3275" i="1"/>
  <c r="CT3275" i="1"/>
  <c r="CS3275" i="1"/>
  <c r="CR3275" i="1"/>
  <c r="CQ3275" i="1"/>
  <c r="CP3275" i="1"/>
  <c r="CO3275" i="1"/>
  <c r="CN3275" i="1"/>
  <c r="CM3275" i="1"/>
  <c r="CL3275" i="1"/>
  <c r="CK3275" i="1"/>
  <c r="CJ3275" i="1"/>
  <c r="CI3275" i="1"/>
  <c r="CH3275" i="1"/>
  <c r="CG3275" i="1"/>
  <c r="CF3275" i="1"/>
  <c r="CE3275" i="1"/>
  <c r="CD3275" i="1"/>
  <c r="U3275" i="1"/>
  <c r="CV3274" i="1"/>
  <c r="CU3274" i="1"/>
  <c r="CT3274" i="1"/>
  <c r="CS3274" i="1"/>
  <c r="CR3274" i="1"/>
  <c r="CQ3274" i="1"/>
  <c r="CP3274" i="1"/>
  <c r="CO3274" i="1"/>
  <c r="CN3274" i="1"/>
  <c r="CM3274" i="1"/>
  <c r="CL3274" i="1"/>
  <c r="CK3274" i="1"/>
  <c r="CJ3274" i="1"/>
  <c r="CI3274" i="1"/>
  <c r="CH3274" i="1"/>
  <c r="CG3274" i="1"/>
  <c r="CF3274" i="1"/>
  <c r="CE3274" i="1"/>
  <c r="CD3274" i="1"/>
  <c r="U3274" i="1"/>
  <c r="DG3273" i="1"/>
  <c r="CY3273" i="1"/>
  <c r="CX3273" i="1"/>
  <c r="CW3273" i="1"/>
  <c r="CV3273" i="1"/>
  <c r="CU3273" i="1"/>
  <c r="CT3273" i="1"/>
  <c r="CS3273" i="1"/>
  <c r="CR3273" i="1"/>
  <c r="CQ3273" i="1"/>
  <c r="CP3273" i="1"/>
  <c r="CO3273" i="1"/>
  <c r="CN3273" i="1"/>
  <c r="CM3273" i="1"/>
  <c r="CL3273" i="1"/>
  <c r="CK3273" i="1"/>
  <c r="CJ3273" i="1"/>
  <c r="CI3273" i="1"/>
  <c r="CH3273" i="1"/>
  <c r="CG3273" i="1"/>
  <c r="CF3273" i="1"/>
  <c r="DG3272" i="1"/>
  <c r="CY3272" i="1"/>
  <c r="CX3272" i="1"/>
  <c r="CW3272" i="1"/>
  <c r="CV3272" i="1"/>
  <c r="CU3272" i="1"/>
  <c r="CT3272" i="1"/>
  <c r="CS3272" i="1"/>
  <c r="CR3272" i="1"/>
  <c r="CQ3272" i="1"/>
  <c r="CP3272" i="1"/>
  <c r="CO3272" i="1"/>
  <c r="CN3272" i="1"/>
  <c r="CM3272" i="1"/>
  <c r="CL3272" i="1"/>
  <c r="CK3272" i="1"/>
  <c r="CJ3272" i="1"/>
  <c r="CI3272" i="1"/>
  <c r="CH3272" i="1"/>
  <c r="CG3272" i="1"/>
  <c r="CF3272" i="1"/>
  <c r="CE3272" i="1"/>
  <c r="CD3272" i="1"/>
  <c r="U3272" i="1"/>
  <c r="DG3271" i="1"/>
  <c r="CY3271" i="1"/>
  <c r="CX3271" i="1"/>
  <c r="CW3271" i="1"/>
  <c r="CV3271" i="1"/>
  <c r="CU3271" i="1"/>
  <c r="CT3271" i="1"/>
  <c r="CS3271" i="1"/>
  <c r="CR3271" i="1"/>
  <c r="CQ3271" i="1"/>
  <c r="CP3271" i="1"/>
  <c r="CO3271" i="1"/>
  <c r="CN3271" i="1"/>
  <c r="CM3271" i="1"/>
  <c r="CL3271" i="1"/>
  <c r="CK3271" i="1"/>
  <c r="CJ3271" i="1"/>
  <c r="CI3271" i="1"/>
  <c r="CH3271" i="1"/>
  <c r="CG3271" i="1"/>
  <c r="CF3271" i="1"/>
  <c r="CE3271" i="1"/>
  <c r="DG3270" i="1"/>
  <c r="CY3270" i="1"/>
  <c r="CX3270" i="1"/>
  <c r="CW3270" i="1"/>
  <c r="CV3270" i="1"/>
  <c r="CU3270" i="1"/>
  <c r="CT3270" i="1"/>
  <c r="CS3270" i="1"/>
  <c r="CR3270" i="1"/>
  <c r="CQ3270" i="1"/>
  <c r="CP3270" i="1"/>
  <c r="CO3270" i="1"/>
  <c r="CN3270" i="1"/>
  <c r="CM3270" i="1"/>
  <c r="CL3270" i="1"/>
  <c r="CK3270" i="1"/>
  <c r="CJ3270" i="1"/>
  <c r="CI3270" i="1"/>
  <c r="CH3270" i="1"/>
  <c r="CG3270" i="1"/>
  <c r="CF3270" i="1"/>
  <c r="CE3270" i="1"/>
  <c r="CD3270" i="1"/>
  <c r="U3270" i="1"/>
  <c r="DG3269" i="1"/>
  <c r="CY3269" i="1"/>
  <c r="CX3269" i="1"/>
  <c r="CW3269" i="1"/>
  <c r="CV3269" i="1"/>
  <c r="CU3269" i="1"/>
  <c r="CT3269" i="1"/>
  <c r="CS3269" i="1"/>
  <c r="CR3269" i="1"/>
  <c r="CQ3269" i="1"/>
  <c r="CP3269" i="1"/>
  <c r="CO3269" i="1"/>
  <c r="CN3269" i="1"/>
  <c r="CM3269" i="1"/>
  <c r="CL3269" i="1"/>
  <c r="CK3269" i="1"/>
  <c r="CJ3269" i="1"/>
  <c r="CI3269" i="1"/>
  <c r="CH3269" i="1"/>
  <c r="CG3269" i="1"/>
  <c r="CF3269" i="1"/>
  <c r="CE3269" i="1"/>
  <c r="CD3269" i="1"/>
  <c r="DG3268" i="1"/>
  <c r="CY3268" i="1"/>
  <c r="CX3268" i="1"/>
  <c r="CW3268" i="1"/>
  <c r="CV3268" i="1"/>
  <c r="CU3268" i="1"/>
  <c r="CT3268" i="1"/>
  <c r="CS3268" i="1"/>
  <c r="CR3268" i="1"/>
  <c r="CQ3268" i="1"/>
  <c r="CP3268" i="1"/>
  <c r="CO3268" i="1"/>
  <c r="CN3268" i="1"/>
  <c r="CM3268" i="1"/>
  <c r="CL3268" i="1"/>
  <c r="CK3268" i="1"/>
  <c r="CJ3268" i="1"/>
  <c r="CI3268" i="1"/>
  <c r="CH3268" i="1"/>
  <c r="CG3268" i="1"/>
  <c r="CF3268" i="1"/>
  <c r="CE3268" i="1"/>
  <c r="CD3268" i="1"/>
  <c r="U3268" i="1"/>
  <c r="DG3267" i="1"/>
  <c r="CY3267" i="1"/>
  <c r="CX3267" i="1"/>
  <c r="CW3267" i="1"/>
  <c r="CV3267" i="1"/>
  <c r="CU3267" i="1"/>
  <c r="CT3267" i="1"/>
  <c r="CS3267" i="1"/>
  <c r="CR3267" i="1"/>
  <c r="CQ3267" i="1"/>
  <c r="CP3267" i="1"/>
  <c r="CO3267" i="1"/>
  <c r="CN3267" i="1"/>
  <c r="CM3267" i="1"/>
  <c r="CL3267" i="1"/>
  <c r="CK3267" i="1"/>
  <c r="CJ3267" i="1"/>
  <c r="CI3267" i="1"/>
  <c r="CH3267" i="1"/>
  <c r="CG3267" i="1"/>
  <c r="CF3267" i="1"/>
  <c r="CE3267" i="1"/>
  <c r="CD3267" i="1"/>
  <c r="U3267" i="1"/>
  <c r="DG3266" i="1"/>
  <c r="CY3266" i="1"/>
  <c r="CX3266" i="1"/>
  <c r="CW3266" i="1"/>
  <c r="CV3266" i="1"/>
  <c r="CU3266" i="1"/>
  <c r="CT3266" i="1"/>
  <c r="CS3266" i="1"/>
  <c r="CR3266" i="1"/>
  <c r="CQ3266" i="1"/>
  <c r="CP3266" i="1"/>
  <c r="CO3266" i="1"/>
  <c r="CN3266" i="1"/>
  <c r="CM3266" i="1"/>
  <c r="CL3266" i="1"/>
  <c r="CK3266" i="1"/>
  <c r="CJ3266" i="1"/>
  <c r="CI3266" i="1"/>
  <c r="CH3266" i="1"/>
  <c r="CG3266" i="1"/>
  <c r="CF3266" i="1"/>
  <c r="CE3266" i="1"/>
  <c r="DG3265" i="1"/>
  <c r="CY3265" i="1"/>
  <c r="CX3265" i="1"/>
  <c r="CW3265" i="1"/>
  <c r="CV3265" i="1"/>
  <c r="CU3265" i="1"/>
  <c r="CT3265" i="1"/>
  <c r="CS3265" i="1"/>
  <c r="CR3265" i="1"/>
  <c r="CQ3265" i="1"/>
  <c r="CP3265" i="1"/>
  <c r="CO3265" i="1"/>
  <c r="CN3265" i="1"/>
  <c r="CM3265" i="1"/>
  <c r="CL3265" i="1"/>
  <c r="CK3265" i="1"/>
  <c r="CJ3265" i="1"/>
  <c r="CI3265" i="1"/>
  <c r="CH3265" i="1"/>
  <c r="CG3265" i="1"/>
  <c r="CF3265" i="1"/>
  <c r="CE3265" i="1"/>
  <c r="CD3265" i="1"/>
  <c r="U3265" i="1"/>
  <c r="CV3264" i="1"/>
  <c r="CU3264" i="1"/>
  <c r="CT3264" i="1"/>
  <c r="CS3264" i="1"/>
  <c r="CR3264" i="1"/>
  <c r="CQ3264" i="1"/>
  <c r="CP3264" i="1"/>
  <c r="CO3264" i="1"/>
  <c r="CN3264" i="1"/>
  <c r="CM3264" i="1"/>
  <c r="CL3264" i="1"/>
  <c r="CK3264" i="1"/>
  <c r="CJ3264" i="1"/>
  <c r="CI3264" i="1"/>
  <c r="CH3264" i="1"/>
  <c r="CG3264" i="1"/>
  <c r="CF3264" i="1"/>
  <c r="CE3264" i="1"/>
  <c r="CD3264" i="1"/>
  <c r="U3264" i="1"/>
  <c r="DG3263" i="1"/>
  <c r="CY3263" i="1"/>
  <c r="CX3263" i="1"/>
  <c r="CW3263" i="1"/>
  <c r="CV3263" i="1"/>
  <c r="CU3263" i="1"/>
  <c r="CT3263" i="1"/>
  <c r="CS3263" i="1"/>
  <c r="CR3263" i="1"/>
  <c r="CQ3263" i="1"/>
  <c r="CP3263" i="1"/>
  <c r="CO3263" i="1"/>
  <c r="CN3263" i="1"/>
  <c r="CM3263" i="1"/>
  <c r="CL3263" i="1"/>
  <c r="CK3263" i="1"/>
  <c r="CJ3263" i="1"/>
  <c r="CI3263" i="1"/>
  <c r="CH3263" i="1"/>
  <c r="CG3263" i="1"/>
  <c r="CF3263" i="1"/>
  <c r="CE3263" i="1"/>
  <c r="DG3262" i="1"/>
  <c r="CY3262" i="1"/>
  <c r="CX3262" i="1"/>
  <c r="CW3262" i="1"/>
  <c r="CV3262" i="1"/>
  <c r="CU3262" i="1"/>
  <c r="CT3262" i="1"/>
  <c r="CS3262" i="1"/>
  <c r="CR3262" i="1"/>
  <c r="CQ3262" i="1"/>
  <c r="CP3262" i="1"/>
  <c r="CO3262" i="1"/>
  <c r="CN3262" i="1"/>
  <c r="CM3262" i="1"/>
  <c r="CL3262" i="1"/>
  <c r="CK3262" i="1"/>
  <c r="CJ3262" i="1"/>
  <c r="CI3262" i="1"/>
  <c r="CH3262" i="1"/>
  <c r="CG3262" i="1"/>
  <c r="CF3262" i="1"/>
  <c r="CE3262" i="1"/>
  <c r="CD3262" i="1"/>
  <c r="U3262" i="1"/>
  <c r="CV3261" i="1"/>
  <c r="CU3261" i="1"/>
  <c r="CT3261" i="1"/>
  <c r="CS3261" i="1"/>
  <c r="CR3261" i="1"/>
  <c r="CQ3261" i="1"/>
  <c r="CP3261" i="1"/>
  <c r="CO3261" i="1"/>
  <c r="CN3261" i="1"/>
  <c r="CM3261" i="1"/>
  <c r="CL3261" i="1"/>
  <c r="CK3261" i="1"/>
  <c r="CJ3261" i="1"/>
  <c r="CI3261" i="1"/>
  <c r="CH3261" i="1"/>
  <c r="CG3261" i="1"/>
  <c r="CF3261" i="1"/>
  <c r="CE3261" i="1"/>
  <c r="CD3261" i="1"/>
  <c r="U3261" i="1"/>
  <c r="DG3260" i="1"/>
  <c r="CY3260" i="1"/>
  <c r="CX3260" i="1"/>
  <c r="CW3260" i="1"/>
  <c r="CV3260" i="1"/>
  <c r="CU3260" i="1"/>
  <c r="CT3260" i="1"/>
  <c r="CS3260" i="1"/>
  <c r="CR3260" i="1"/>
  <c r="CQ3260" i="1"/>
  <c r="CP3260" i="1"/>
  <c r="CO3260" i="1"/>
  <c r="CN3260" i="1"/>
  <c r="CM3260" i="1"/>
  <c r="CL3260" i="1"/>
  <c r="CK3260" i="1"/>
  <c r="CJ3260" i="1"/>
  <c r="CI3260" i="1"/>
  <c r="CH3260" i="1"/>
  <c r="CG3260" i="1"/>
  <c r="CF3260" i="1"/>
  <c r="CE3260" i="1"/>
  <c r="CD3260" i="1"/>
  <c r="U3260" i="1"/>
  <c r="DG3259" i="1"/>
  <c r="CY3259" i="1"/>
  <c r="CX3259" i="1"/>
  <c r="CW3259" i="1"/>
  <c r="CV3259" i="1"/>
  <c r="CU3259" i="1"/>
  <c r="CT3259" i="1"/>
  <c r="CS3259" i="1"/>
  <c r="CR3259" i="1"/>
  <c r="CQ3259" i="1"/>
  <c r="CP3259" i="1"/>
  <c r="CO3259" i="1"/>
  <c r="CN3259" i="1"/>
  <c r="CM3259" i="1"/>
  <c r="CL3259" i="1"/>
  <c r="CK3259" i="1"/>
  <c r="CJ3259" i="1"/>
  <c r="CI3259" i="1"/>
  <c r="CH3259" i="1"/>
  <c r="CG3259" i="1"/>
  <c r="CF3259" i="1"/>
  <c r="CE3259" i="1"/>
  <c r="CD3259" i="1"/>
  <c r="CV3258" i="1"/>
  <c r="CU3258" i="1"/>
  <c r="CT3258" i="1"/>
  <c r="CS3258" i="1"/>
  <c r="CR3258" i="1"/>
  <c r="CQ3258" i="1"/>
  <c r="CP3258" i="1"/>
  <c r="CO3258" i="1"/>
  <c r="CN3258" i="1"/>
  <c r="CM3258" i="1"/>
  <c r="CL3258" i="1"/>
  <c r="CK3258" i="1"/>
  <c r="CJ3258" i="1"/>
  <c r="CI3258" i="1"/>
  <c r="CH3258" i="1"/>
  <c r="CG3258" i="1"/>
  <c r="CF3258" i="1"/>
  <c r="CE3258" i="1"/>
  <c r="CD3258" i="1"/>
  <c r="U3258" i="1"/>
  <c r="DG3257" i="1"/>
  <c r="CY3257" i="1"/>
  <c r="CX3257" i="1"/>
  <c r="CW3257" i="1"/>
  <c r="CV3257" i="1"/>
  <c r="CU3257" i="1"/>
  <c r="CT3257" i="1"/>
  <c r="CS3257" i="1"/>
  <c r="CR3257" i="1"/>
  <c r="CQ3257" i="1"/>
  <c r="CP3257" i="1"/>
  <c r="CO3257" i="1"/>
  <c r="CN3257" i="1"/>
  <c r="CM3257" i="1"/>
  <c r="CL3257" i="1"/>
  <c r="CK3257" i="1"/>
  <c r="CJ3257" i="1"/>
  <c r="CI3257" i="1"/>
  <c r="CH3257" i="1"/>
  <c r="CG3257" i="1"/>
  <c r="CF3257" i="1"/>
  <c r="CE3257" i="1"/>
  <c r="CD3257" i="1"/>
  <c r="U3257" i="1"/>
  <c r="DG3256" i="1"/>
  <c r="CY3256" i="1"/>
  <c r="CX3256" i="1"/>
  <c r="CW3256" i="1"/>
  <c r="CV3256" i="1"/>
  <c r="CU3256" i="1"/>
  <c r="CT3256" i="1"/>
  <c r="CS3256" i="1"/>
  <c r="CR3256" i="1"/>
  <c r="CQ3256" i="1"/>
  <c r="CP3256" i="1"/>
  <c r="CO3256" i="1"/>
  <c r="CN3256" i="1"/>
  <c r="CM3256" i="1"/>
  <c r="CL3256" i="1"/>
  <c r="CK3256" i="1"/>
  <c r="CJ3256" i="1"/>
  <c r="CI3256" i="1"/>
  <c r="CH3256" i="1"/>
  <c r="CG3256" i="1"/>
  <c r="CF3256" i="1"/>
  <c r="CE3256" i="1"/>
  <c r="CD3256" i="1"/>
  <c r="DG3255" i="1"/>
  <c r="CY3255" i="1"/>
  <c r="CX3255" i="1"/>
  <c r="CW3255" i="1"/>
  <c r="CV3255" i="1"/>
  <c r="CU3255" i="1"/>
  <c r="CT3255" i="1"/>
  <c r="CS3255" i="1"/>
  <c r="CR3255" i="1"/>
  <c r="CQ3255" i="1"/>
  <c r="CP3255" i="1"/>
  <c r="CO3255" i="1"/>
  <c r="CN3255" i="1"/>
  <c r="CM3255" i="1"/>
  <c r="CL3255" i="1"/>
  <c r="CK3255" i="1"/>
  <c r="CJ3255" i="1"/>
  <c r="CI3255" i="1"/>
  <c r="CH3255" i="1"/>
  <c r="CG3255" i="1"/>
  <c r="CF3255" i="1"/>
  <c r="CE3255" i="1"/>
  <c r="CD3255" i="1"/>
  <c r="DG3254" i="1"/>
  <c r="CY3254" i="1"/>
  <c r="CX3254" i="1"/>
  <c r="CW3254" i="1"/>
  <c r="CV3254" i="1"/>
  <c r="CU3254" i="1"/>
  <c r="CT3254" i="1"/>
  <c r="CS3254" i="1"/>
  <c r="CR3254" i="1"/>
  <c r="CQ3254" i="1"/>
  <c r="CP3254" i="1"/>
  <c r="CO3254" i="1"/>
  <c r="CN3254" i="1"/>
  <c r="CM3254" i="1"/>
  <c r="CL3254" i="1"/>
  <c r="CK3254" i="1"/>
  <c r="CJ3254" i="1"/>
  <c r="CI3254" i="1"/>
  <c r="CH3254" i="1"/>
  <c r="CG3254" i="1"/>
  <c r="CF3254" i="1"/>
  <c r="CE3254" i="1"/>
  <c r="CD3254" i="1"/>
  <c r="U3254" i="1"/>
  <c r="DG3253" i="1"/>
  <c r="CY3253" i="1"/>
  <c r="CX3253" i="1"/>
  <c r="CW3253" i="1"/>
  <c r="CV3253" i="1"/>
  <c r="CU3253" i="1"/>
  <c r="CT3253" i="1"/>
  <c r="CS3253" i="1"/>
  <c r="CR3253" i="1"/>
  <c r="CQ3253" i="1"/>
  <c r="CP3253" i="1"/>
  <c r="CO3253" i="1"/>
  <c r="CN3253" i="1"/>
  <c r="CM3253" i="1"/>
  <c r="CL3253" i="1"/>
  <c r="CK3253" i="1"/>
  <c r="CJ3253" i="1"/>
  <c r="CI3253" i="1"/>
  <c r="CH3253" i="1"/>
  <c r="CG3253" i="1"/>
  <c r="CF3253" i="1"/>
  <c r="CE3253" i="1"/>
  <c r="CD3253" i="1"/>
  <c r="U3253" i="1"/>
  <c r="DG3252" i="1"/>
  <c r="CY3252" i="1"/>
  <c r="CX3252" i="1"/>
  <c r="CW3252" i="1"/>
  <c r="CV3252" i="1"/>
  <c r="CU3252" i="1"/>
  <c r="CT3252" i="1"/>
  <c r="CS3252" i="1"/>
  <c r="CR3252" i="1"/>
  <c r="CQ3252" i="1"/>
  <c r="CP3252" i="1"/>
  <c r="CO3252" i="1"/>
  <c r="CN3252" i="1"/>
  <c r="CM3252" i="1"/>
  <c r="CL3252" i="1"/>
  <c r="CK3252" i="1"/>
  <c r="CJ3252" i="1"/>
  <c r="CI3252" i="1"/>
  <c r="CH3252" i="1"/>
  <c r="CG3252" i="1"/>
  <c r="CF3252" i="1"/>
  <c r="CE3252" i="1"/>
  <c r="CV3251" i="1"/>
  <c r="CU3251" i="1"/>
  <c r="CT3251" i="1"/>
  <c r="CS3251" i="1"/>
  <c r="CR3251" i="1"/>
  <c r="CQ3251" i="1"/>
  <c r="CP3251" i="1"/>
  <c r="CO3251" i="1"/>
  <c r="CN3251" i="1"/>
  <c r="CM3251" i="1"/>
  <c r="CL3251" i="1"/>
  <c r="CK3251" i="1"/>
  <c r="CJ3251" i="1"/>
  <c r="CI3251" i="1"/>
  <c r="CH3251" i="1"/>
  <c r="CG3251" i="1"/>
  <c r="CF3251" i="1"/>
  <c r="CE3251" i="1"/>
  <c r="CD3251" i="1"/>
  <c r="U3251" i="1"/>
  <c r="DG3250" i="1"/>
  <c r="CY3250" i="1"/>
  <c r="CX3250" i="1"/>
  <c r="CW3250" i="1"/>
  <c r="CV3250" i="1"/>
  <c r="CU3250" i="1"/>
  <c r="CT3250" i="1"/>
  <c r="CS3250" i="1"/>
  <c r="CR3250" i="1"/>
  <c r="CQ3250" i="1"/>
  <c r="CP3250" i="1"/>
  <c r="CO3250" i="1"/>
  <c r="CN3250" i="1"/>
  <c r="CM3250" i="1"/>
  <c r="CL3250" i="1"/>
  <c r="CK3250" i="1"/>
  <c r="CJ3250" i="1"/>
  <c r="CI3250" i="1"/>
  <c r="CH3250" i="1"/>
  <c r="CG3250" i="1"/>
  <c r="CF3250" i="1"/>
  <c r="CE3250" i="1"/>
  <c r="CD3250" i="1"/>
  <c r="U3250" i="1"/>
  <c r="CV3249" i="1"/>
  <c r="CU3249" i="1"/>
  <c r="CT3249" i="1"/>
  <c r="CS3249" i="1"/>
  <c r="CR3249" i="1"/>
  <c r="CQ3249" i="1"/>
  <c r="CP3249" i="1"/>
  <c r="CO3249" i="1"/>
  <c r="CN3249" i="1"/>
  <c r="CM3249" i="1"/>
  <c r="CL3249" i="1"/>
  <c r="CK3249" i="1"/>
  <c r="CJ3249" i="1"/>
  <c r="CI3249" i="1"/>
  <c r="CH3249" i="1"/>
  <c r="CG3249" i="1"/>
  <c r="CF3249" i="1"/>
  <c r="CE3249" i="1"/>
  <c r="CD3249" i="1"/>
  <c r="U3249" i="1"/>
  <c r="CY3248" i="1"/>
  <c r="CX3248" i="1"/>
  <c r="CW3248" i="1"/>
  <c r="CV3248" i="1"/>
  <c r="CU3248" i="1"/>
  <c r="CT3248" i="1"/>
  <c r="CS3248" i="1"/>
  <c r="CR3248" i="1"/>
  <c r="CQ3248" i="1"/>
  <c r="CP3248" i="1"/>
  <c r="CO3248" i="1"/>
  <c r="CN3248" i="1"/>
  <c r="CM3248" i="1"/>
  <c r="CL3248" i="1"/>
  <c r="CK3248" i="1"/>
  <c r="CJ3248" i="1"/>
  <c r="CI3248" i="1"/>
  <c r="CH3248" i="1"/>
  <c r="CG3248" i="1"/>
  <c r="CF3248" i="1"/>
  <c r="CE3248" i="1"/>
  <c r="CD3248" i="1"/>
  <c r="U3248" i="1"/>
  <c r="DG3247" i="1"/>
  <c r="CY3247" i="1"/>
  <c r="CX3247" i="1"/>
  <c r="CW3247" i="1"/>
  <c r="CV3247" i="1"/>
  <c r="CU3247" i="1"/>
  <c r="CT3247" i="1"/>
  <c r="CS3247" i="1"/>
  <c r="CR3247" i="1"/>
  <c r="CQ3247" i="1"/>
  <c r="CP3247" i="1"/>
  <c r="CO3247" i="1"/>
  <c r="CN3247" i="1"/>
  <c r="CM3247" i="1"/>
  <c r="CL3247" i="1"/>
  <c r="CK3247" i="1"/>
  <c r="CJ3247" i="1"/>
  <c r="CI3247" i="1"/>
  <c r="CH3247" i="1"/>
  <c r="CG3247" i="1"/>
  <c r="CF3247" i="1"/>
  <c r="CE3247" i="1"/>
  <c r="CD3247" i="1"/>
  <c r="U3247" i="1"/>
  <c r="DG3246" i="1"/>
  <c r="CY3246" i="1"/>
  <c r="CX3246" i="1"/>
  <c r="CW3246" i="1"/>
  <c r="CV3246" i="1"/>
  <c r="CU3246" i="1"/>
  <c r="CT3246" i="1"/>
  <c r="CS3246" i="1"/>
  <c r="CR3246" i="1"/>
  <c r="CQ3246" i="1"/>
  <c r="CP3246" i="1"/>
  <c r="CO3246" i="1"/>
  <c r="CN3246" i="1"/>
  <c r="CM3246" i="1"/>
  <c r="CL3246" i="1"/>
  <c r="CK3246" i="1"/>
  <c r="CJ3246" i="1"/>
  <c r="CI3246" i="1"/>
  <c r="CH3246" i="1"/>
  <c r="CG3246" i="1"/>
  <c r="CF3246" i="1"/>
  <c r="CE3246" i="1"/>
  <c r="CD3246" i="1"/>
  <c r="U3246" i="1"/>
  <c r="DG3245" i="1"/>
  <c r="CY3245" i="1"/>
  <c r="CX3245" i="1"/>
  <c r="CW3245" i="1"/>
  <c r="CV3245" i="1"/>
  <c r="CU3245" i="1"/>
  <c r="CT3245" i="1"/>
  <c r="CS3245" i="1"/>
  <c r="CR3245" i="1"/>
  <c r="CQ3245" i="1"/>
  <c r="CP3245" i="1"/>
  <c r="CO3245" i="1"/>
  <c r="CN3245" i="1"/>
  <c r="CM3245" i="1"/>
  <c r="CL3245" i="1"/>
  <c r="CK3245" i="1"/>
  <c r="CJ3245" i="1"/>
  <c r="CI3245" i="1"/>
  <c r="CH3245" i="1"/>
  <c r="CG3245" i="1"/>
  <c r="CF3245" i="1"/>
  <c r="CE3245" i="1"/>
  <c r="CD3245" i="1"/>
  <c r="U3245" i="1"/>
  <c r="CV3243" i="1"/>
  <c r="CU3243" i="1"/>
  <c r="CT3243" i="1"/>
  <c r="CS3243" i="1"/>
  <c r="CR3243" i="1"/>
  <c r="CQ3243" i="1"/>
  <c r="CP3243" i="1"/>
  <c r="CO3243" i="1"/>
  <c r="CN3243" i="1"/>
  <c r="CM3243" i="1"/>
  <c r="CL3243" i="1"/>
  <c r="CK3243" i="1"/>
  <c r="CJ3243" i="1"/>
  <c r="CI3243" i="1"/>
  <c r="CH3243" i="1"/>
  <c r="CG3243" i="1"/>
  <c r="CF3243" i="1"/>
  <c r="CE3243" i="1"/>
  <c r="CD3243" i="1"/>
  <c r="U3243" i="1"/>
  <c r="DG3242" i="1"/>
  <c r="CY3242" i="1"/>
  <c r="CX3242" i="1"/>
  <c r="CW3242" i="1"/>
  <c r="CV3242" i="1"/>
  <c r="CU3242" i="1"/>
  <c r="CT3242" i="1"/>
  <c r="CS3242" i="1"/>
  <c r="CR3242" i="1"/>
  <c r="CQ3242" i="1"/>
  <c r="CP3242" i="1"/>
  <c r="CO3242" i="1"/>
  <c r="CN3242" i="1"/>
  <c r="CM3242" i="1"/>
  <c r="CL3242" i="1"/>
  <c r="CK3242" i="1"/>
  <c r="CJ3242" i="1"/>
  <c r="CI3242" i="1"/>
  <c r="CH3242" i="1"/>
  <c r="CG3242" i="1"/>
  <c r="CF3242" i="1"/>
  <c r="CE3242" i="1"/>
  <c r="CD3242" i="1"/>
  <c r="U3242" i="1"/>
  <c r="DG3241" i="1"/>
  <c r="CY3241" i="1"/>
  <c r="CX3241" i="1"/>
  <c r="CW3241" i="1"/>
  <c r="CV3241" i="1"/>
  <c r="CU3241" i="1"/>
  <c r="CT3241" i="1"/>
  <c r="CS3241" i="1"/>
  <c r="CR3241" i="1"/>
  <c r="CQ3241" i="1"/>
  <c r="CP3241" i="1"/>
  <c r="CO3241" i="1"/>
  <c r="CN3241" i="1"/>
  <c r="CM3241" i="1"/>
  <c r="CL3241" i="1"/>
  <c r="CK3241" i="1"/>
  <c r="CJ3241" i="1"/>
  <c r="CI3241" i="1"/>
  <c r="CH3241" i="1"/>
  <c r="CG3241" i="1"/>
  <c r="CF3241" i="1"/>
  <c r="CE3241" i="1"/>
  <c r="CD3241" i="1"/>
  <c r="U3241" i="1"/>
  <c r="CV3240" i="1"/>
  <c r="CU3240" i="1"/>
  <c r="CT3240" i="1"/>
  <c r="CS3240" i="1"/>
  <c r="CR3240" i="1"/>
  <c r="CQ3240" i="1"/>
  <c r="CP3240" i="1"/>
  <c r="CO3240" i="1"/>
  <c r="CN3240" i="1"/>
  <c r="CM3240" i="1"/>
  <c r="CL3240" i="1"/>
  <c r="CK3240" i="1"/>
  <c r="CJ3240" i="1"/>
  <c r="CI3240" i="1"/>
  <c r="CH3240" i="1"/>
  <c r="CG3240" i="1"/>
  <c r="CF3240" i="1"/>
  <c r="CE3240" i="1"/>
  <c r="CD3240" i="1"/>
  <c r="U3240" i="1"/>
  <c r="CV3239" i="1"/>
  <c r="CU3239" i="1"/>
  <c r="CT3239" i="1"/>
  <c r="CS3239" i="1"/>
  <c r="CR3239" i="1"/>
  <c r="CQ3239" i="1"/>
  <c r="CP3239" i="1"/>
  <c r="CO3239" i="1"/>
  <c r="CN3239" i="1"/>
  <c r="CM3239" i="1"/>
  <c r="CL3239" i="1"/>
  <c r="CK3239" i="1"/>
  <c r="CJ3239" i="1"/>
  <c r="CI3239" i="1"/>
  <c r="CH3239" i="1"/>
  <c r="CG3239" i="1"/>
  <c r="CF3239" i="1"/>
  <c r="CE3239" i="1"/>
  <c r="CD3239" i="1"/>
  <c r="U3239" i="1"/>
  <c r="CV3238" i="1"/>
  <c r="CU3238" i="1"/>
  <c r="CT3238" i="1"/>
  <c r="CS3238" i="1"/>
  <c r="CR3238" i="1"/>
  <c r="CQ3238" i="1"/>
  <c r="CP3238" i="1"/>
  <c r="CO3238" i="1"/>
  <c r="CN3238" i="1"/>
  <c r="CM3238" i="1"/>
  <c r="CL3238" i="1"/>
  <c r="CK3238" i="1"/>
  <c r="CJ3238" i="1"/>
  <c r="CI3238" i="1"/>
  <c r="CH3238" i="1"/>
  <c r="CG3238" i="1"/>
  <c r="CF3238" i="1"/>
  <c r="CE3238" i="1"/>
  <c r="CD3238" i="1"/>
  <c r="U3238" i="1"/>
  <c r="DG3237" i="1"/>
  <c r="CY3237" i="1"/>
  <c r="CX3237" i="1"/>
  <c r="CW3237" i="1"/>
  <c r="CV3237" i="1"/>
  <c r="CU3237" i="1"/>
  <c r="CT3237" i="1"/>
  <c r="CS3237" i="1"/>
  <c r="CR3237" i="1"/>
  <c r="CQ3237" i="1"/>
  <c r="CP3237" i="1"/>
  <c r="CO3237" i="1"/>
  <c r="CN3237" i="1"/>
  <c r="CM3237" i="1"/>
  <c r="CL3237" i="1"/>
  <c r="CK3237" i="1"/>
  <c r="CJ3237" i="1"/>
  <c r="CI3237" i="1"/>
  <c r="CH3237" i="1"/>
  <c r="CG3237" i="1"/>
  <c r="CF3237" i="1"/>
  <c r="CE3237" i="1"/>
  <c r="CD3237" i="1"/>
  <c r="U3237" i="1"/>
  <c r="CV3236" i="1"/>
  <c r="CU3236" i="1"/>
  <c r="CT3236" i="1"/>
  <c r="CS3236" i="1"/>
  <c r="CR3236" i="1"/>
  <c r="CQ3236" i="1"/>
  <c r="CP3236" i="1"/>
  <c r="CO3236" i="1"/>
  <c r="CN3236" i="1"/>
  <c r="CM3236" i="1"/>
  <c r="CL3236" i="1"/>
  <c r="CK3236" i="1"/>
  <c r="CJ3236" i="1"/>
  <c r="CI3236" i="1"/>
  <c r="CH3236" i="1"/>
  <c r="CG3236" i="1"/>
  <c r="CF3236" i="1"/>
  <c r="CE3236" i="1"/>
  <c r="CD3236" i="1"/>
  <c r="U3236" i="1"/>
  <c r="CV3235" i="1"/>
  <c r="CU3235" i="1"/>
  <c r="CT3235" i="1"/>
  <c r="CS3235" i="1"/>
  <c r="CR3235" i="1"/>
  <c r="CQ3235" i="1"/>
  <c r="CP3235" i="1"/>
  <c r="CO3235" i="1"/>
  <c r="CN3235" i="1"/>
  <c r="CM3235" i="1"/>
  <c r="CL3235" i="1"/>
  <c r="CK3235" i="1"/>
  <c r="CJ3235" i="1"/>
  <c r="CI3235" i="1"/>
  <c r="CH3235" i="1"/>
  <c r="CG3235" i="1"/>
  <c r="CF3235" i="1"/>
  <c r="CE3235" i="1"/>
  <c r="CD3235" i="1"/>
  <c r="U3235" i="1"/>
  <c r="DG3234" i="1"/>
  <c r="CY3234" i="1"/>
  <c r="CX3234" i="1"/>
  <c r="CW3234" i="1"/>
  <c r="CV3234" i="1"/>
  <c r="CU3234" i="1"/>
  <c r="CT3234" i="1"/>
  <c r="CS3234" i="1"/>
  <c r="CR3234" i="1"/>
  <c r="CQ3234" i="1"/>
  <c r="CP3234" i="1"/>
  <c r="CO3234" i="1"/>
  <c r="CN3234" i="1"/>
  <c r="CM3234" i="1"/>
  <c r="CL3234" i="1"/>
  <c r="CK3234" i="1"/>
  <c r="CJ3234" i="1"/>
  <c r="CI3234" i="1"/>
  <c r="CH3234" i="1"/>
  <c r="CG3234" i="1"/>
  <c r="CF3234" i="1"/>
  <c r="CE3234" i="1"/>
  <c r="CD3234" i="1"/>
  <c r="U3234" i="1"/>
  <c r="DG3233" i="1"/>
  <c r="CY3233" i="1"/>
  <c r="CX3233" i="1"/>
  <c r="CW3233" i="1"/>
  <c r="CV3233" i="1"/>
  <c r="CU3233" i="1"/>
  <c r="CT3233" i="1"/>
  <c r="CS3233" i="1"/>
  <c r="CR3233" i="1"/>
  <c r="CQ3233" i="1"/>
  <c r="CP3233" i="1"/>
  <c r="CO3233" i="1"/>
  <c r="CN3233" i="1"/>
  <c r="CM3233" i="1"/>
  <c r="CL3233" i="1"/>
  <c r="CK3233" i="1"/>
  <c r="CJ3233" i="1"/>
  <c r="CI3233" i="1"/>
  <c r="CH3233" i="1"/>
  <c r="CG3233" i="1"/>
  <c r="CF3233" i="1"/>
  <c r="CE3233" i="1"/>
  <c r="CD3233" i="1"/>
  <c r="CV3232" i="1"/>
  <c r="CU3232" i="1"/>
  <c r="CT3232" i="1"/>
  <c r="CS3232" i="1"/>
  <c r="CR3232" i="1"/>
  <c r="CQ3232" i="1"/>
  <c r="CP3232" i="1"/>
  <c r="CO3232" i="1"/>
  <c r="CN3232" i="1"/>
  <c r="CM3232" i="1"/>
  <c r="CL3232" i="1"/>
  <c r="CK3232" i="1"/>
  <c r="CJ3232" i="1"/>
  <c r="CI3232" i="1"/>
  <c r="CH3232" i="1"/>
  <c r="CG3232" i="1"/>
  <c r="CF3232" i="1"/>
  <c r="CE3232" i="1"/>
  <c r="CD3232" i="1"/>
  <c r="U3232" i="1"/>
  <c r="DG3231" i="1"/>
  <c r="CY3231" i="1"/>
  <c r="CX3231" i="1"/>
  <c r="CW3231" i="1"/>
  <c r="CV3231" i="1"/>
  <c r="CU3231" i="1"/>
  <c r="CT3231" i="1"/>
  <c r="CS3231" i="1"/>
  <c r="CR3231" i="1"/>
  <c r="CQ3231" i="1"/>
  <c r="CP3231" i="1"/>
  <c r="CO3231" i="1"/>
  <c r="CN3231" i="1"/>
  <c r="CM3231" i="1"/>
  <c r="CL3231" i="1"/>
  <c r="CK3231" i="1"/>
  <c r="CJ3231" i="1"/>
  <c r="CI3231" i="1"/>
  <c r="CH3231" i="1"/>
  <c r="CG3231" i="1"/>
  <c r="CF3231" i="1"/>
  <c r="CE3231" i="1"/>
  <c r="CD3231" i="1"/>
  <c r="U3231" i="1"/>
  <c r="CV3230" i="1"/>
  <c r="CU3230" i="1"/>
  <c r="CT3230" i="1"/>
  <c r="CS3230" i="1"/>
  <c r="CR3230" i="1"/>
  <c r="CQ3230" i="1"/>
  <c r="CP3230" i="1"/>
  <c r="CO3230" i="1"/>
  <c r="CN3230" i="1"/>
  <c r="CM3230" i="1"/>
  <c r="CL3230" i="1"/>
  <c r="CK3230" i="1"/>
  <c r="CJ3230" i="1"/>
  <c r="CI3230" i="1"/>
  <c r="CH3230" i="1"/>
  <c r="CG3230" i="1"/>
  <c r="CF3230" i="1"/>
  <c r="CE3230" i="1"/>
  <c r="CD3230" i="1"/>
  <c r="U3230" i="1"/>
  <c r="DG3229" i="1"/>
  <c r="CY3229" i="1"/>
  <c r="CX3229" i="1"/>
  <c r="CW3229" i="1"/>
  <c r="CV3229" i="1"/>
  <c r="CU3229" i="1"/>
  <c r="CT3229" i="1"/>
  <c r="CS3229" i="1"/>
  <c r="CR3229" i="1"/>
  <c r="CQ3229" i="1"/>
  <c r="CP3229" i="1"/>
  <c r="CO3229" i="1"/>
  <c r="CN3229" i="1"/>
  <c r="CM3229" i="1"/>
  <c r="CL3229" i="1"/>
  <c r="CK3229" i="1"/>
  <c r="CJ3229" i="1"/>
  <c r="CI3229" i="1"/>
  <c r="CH3229" i="1"/>
  <c r="CG3229" i="1"/>
  <c r="CF3229" i="1"/>
  <c r="CE3229" i="1"/>
  <c r="CD3229" i="1"/>
  <c r="U3229" i="1"/>
  <c r="DG3228" i="1"/>
  <c r="CY3228" i="1"/>
  <c r="CX3228" i="1"/>
  <c r="CW3228" i="1"/>
  <c r="CV3228" i="1"/>
  <c r="CU3228" i="1"/>
  <c r="CT3228" i="1"/>
  <c r="CS3228" i="1"/>
  <c r="CR3228" i="1"/>
  <c r="CQ3228" i="1"/>
  <c r="CP3228" i="1"/>
  <c r="CO3228" i="1"/>
  <c r="CN3228" i="1"/>
  <c r="CM3228" i="1"/>
  <c r="CL3228" i="1"/>
  <c r="CK3228" i="1"/>
  <c r="CJ3228" i="1"/>
  <c r="CI3228" i="1"/>
  <c r="CH3228" i="1"/>
  <c r="CG3228" i="1"/>
  <c r="CF3228" i="1"/>
  <c r="DG3227" i="1"/>
  <c r="CY3227" i="1"/>
  <c r="CX3227" i="1"/>
  <c r="CW3227" i="1"/>
  <c r="CV3227" i="1"/>
  <c r="CU3227" i="1"/>
  <c r="CT3227" i="1"/>
  <c r="CS3227" i="1"/>
  <c r="CR3227" i="1"/>
  <c r="CQ3227" i="1"/>
  <c r="CP3227" i="1"/>
  <c r="CO3227" i="1"/>
  <c r="CN3227" i="1"/>
  <c r="CM3227" i="1"/>
  <c r="CL3227" i="1"/>
  <c r="CK3227" i="1"/>
  <c r="CJ3227" i="1"/>
  <c r="CI3227" i="1"/>
  <c r="CH3227" i="1"/>
  <c r="CG3227" i="1"/>
  <c r="CF3227" i="1"/>
  <c r="CE3227" i="1"/>
  <c r="CD3227" i="1"/>
  <c r="U3227" i="1"/>
  <c r="DG3226" i="1"/>
  <c r="CY3226" i="1"/>
  <c r="CX3226" i="1"/>
  <c r="CW3226" i="1"/>
  <c r="CV3226" i="1"/>
  <c r="CU3226" i="1"/>
  <c r="CT3226" i="1"/>
  <c r="CS3226" i="1"/>
  <c r="CR3226" i="1"/>
  <c r="CQ3226" i="1"/>
  <c r="CP3226" i="1"/>
  <c r="CO3226" i="1"/>
  <c r="CN3226" i="1"/>
  <c r="CM3226" i="1"/>
  <c r="CL3226" i="1"/>
  <c r="CK3226" i="1"/>
  <c r="CJ3226" i="1"/>
  <c r="CI3226" i="1"/>
  <c r="CH3226" i="1"/>
  <c r="CG3226" i="1"/>
  <c r="CF3226" i="1"/>
  <c r="CE3226" i="1"/>
  <c r="CD3226" i="1"/>
  <c r="U3226" i="1"/>
  <c r="CV3225" i="1"/>
  <c r="CU3225" i="1"/>
  <c r="CT3225" i="1"/>
  <c r="CS3225" i="1"/>
  <c r="CR3225" i="1"/>
  <c r="CQ3225" i="1"/>
  <c r="CP3225" i="1"/>
  <c r="CO3225" i="1"/>
  <c r="CN3225" i="1"/>
  <c r="CM3225" i="1"/>
  <c r="CL3225" i="1"/>
  <c r="CK3225" i="1"/>
  <c r="CJ3225" i="1"/>
  <c r="CI3225" i="1"/>
  <c r="CH3225" i="1"/>
  <c r="CG3225" i="1"/>
  <c r="CF3225" i="1"/>
  <c r="CE3225" i="1"/>
  <c r="CD3225" i="1"/>
  <c r="U3225" i="1"/>
  <c r="DG3224" i="1"/>
  <c r="CY3224" i="1"/>
  <c r="CX3224" i="1"/>
  <c r="CW3224" i="1"/>
  <c r="CV3224" i="1"/>
  <c r="CU3224" i="1"/>
  <c r="CT3224" i="1"/>
  <c r="CS3224" i="1"/>
  <c r="CR3224" i="1"/>
  <c r="CQ3224" i="1"/>
  <c r="CP3224" i="1"/>
  <c r="CO3224" i="1"/>
  <c r="CN3224" i="1"/>
  <c r="CM3224" i="1"/>
  <c r="CL3224" i="1"/>
  <c r="CK3224" i="1"/>
  <c r="CJ3224" i="1"/>
  <c r="CI3224" i="1"/>
  <c r="CH3224" i="1"/>
  <c r="CG3224" i="1"/>
  <c r="CF3224" i="1"/>
  <c r="CE3224" i="1"/>
  <c r="CD3224" i="1"/>
  <c r="CV3223" i="1"/>
  <c r="CU3223" i="1"/>
  <c r="CT3223" i="1"/>
  <c r="CS3223" i="1"/>
  <c r="CR3223" i="1"/>
  <c r="CQ3223" i="1"/>
  <c r="CP3223" i="1"/>
  <c r="CO3223" i="1"/>
  <c r="CN3223" i="1"/>
  <c r="CM3223" i="1"/>
  <c r="CL3223" i="1"/>
  <c r="CK3223" i="1"/>
  <c r="CJ3223" i="1"/>
  <c r="CI3223" i="1"/>
  <c r="CH3223" i="1"/>
  <c r="CG3223" i="1"/>
  <c r="CF3223" i="1"/>
  <c r="CE3223" i="1"/>
  <c r="CD3223" i="1"/>
  <c r="U3223" i="1"/>
  <c r="DG3222" i="1"/>
  <c r="CY3222" i="1"/>
  <c r="CX3222" i="1"/>
  <c r="CW3222" i="1"/>
  <c r="CV3222" i="1"/>
  <c r="CU3222" i="1"/>
  <c r="CT3222" i="1"/>
  <c r="CS3222" i="1"/>
  <c r="CR3222" i="1"/>
  <c r="CQ3222" i="1"/>
  <c r="CP3222" i="1"/>
  <c r="CO3222" i="1"/>
  <c r="CN3222" i="1"/>
  <c r="CM3222" i="1"/>
  <c r="CL3222" i="1"/>
  <c r="CK3222" i="1"/>
  <c r="CJ3222" i="1"/>
  <c r="CI3222" i="1"/>
  <c r="CH3222" i="1"/>
  <c r="CG3222" i="1"/>
  <c r="CF3222" i="1"/>
  <c r="CE3222" i="1"/>
  <c r="CD3222" i="1"/>
  <c r="U3222" i="1"/>
  <c r="DG3221" i="1"/>
  <c r="CY3221" i="1"/>
  <c r="CX3221" i="1"/>
  <c r="CW3221" i="1"/>
  <c r="CV3221" i="1"/>
  <c r="CU3221" i="1"/>
  <c r="CT3221" i="1"/>
  <c r="CS3221" i="1"/>
  <c r="CR3221" i="1"/>
  <c r="CQ3221" i="1"/>
  <c r="CP3221" i="1"/>
  <c r="CO3221" i="1"/>
  <c r="CN3221" i="1"/>
  <c r="CM3221" i="1"/>
  <c r="CL3221" i="1"/>
  <c r="CK3221" i="1"/>
  <c r="CJ3221" i="1"/>
  <c r="CI3221" i="1"/>
  <c r="CH3221" i="1"/>
  <c r="CG3221" i="1"/>
  <c r="CF3221" i="1"/>
  <c r="CE3221" i="1"/>
  <c r="CD3221" i="1"/>
  <c r="U3221" i="1"/>
  <c r="DG3220" i="1"/>
  <c r="CY3220" i="1"/>
  <c r="CX3220" i="1"/>
  <c r="CW3220" i="1"/>
  <c r="CV3220" i="1"/>
  <c r="CU3220" i="1"/>
  <c r="CT3220" i="1"/>
  <c r="CS3220" i="1"/>
  <c r="CR3220" i="1"/>
  <c r="CQ3220" i="1"/>
  <c r="CP3220" i="1"/>
  <c r="CO3220" i="1"/>
  <c r="CN3220" i="1"/>
  <c r="CM3220" i="1"/>
  <c r="CL3220" i="1"/>
  <c r="CK3220" i="1"/>
  <c r="CJ3220" i="1"/>
  <c r="CI3220" i="1"/>
  <c r="CH3220" i="1"/>
  <c r="CG3220" i="1"/>
  <c r="CF3220" i="1"/>
  <c r="CE3220" i="1"/>
  <c r="CD3220" i="1"/>
  <c r="U3220" i="1"/>
  <c r="CV3219" i="1"/>
  <c r="CU3219" i="1"/>
  <c r="CT3219" i="1"/>
  <c r="CS3219" i="1"/>
  <c r="CR3219" i="1"/>
  <c r="CQ3219" i="1"/>
  <c r="CP3219" i="1"/>
  <c r="CO3219" i="1"/>
  <c r="CN3219" i="1"/>
  <c r="CM3219" i="1"/>
  <c r="CL3219" i="1"/>
  <c r="CK3219" i="1"/>
  <c r="CJ3219" i="1"/>
  <c r="CI3219" i="1"/>
  <c r="CH3219" i="1"/>
  <c r="CG3219" i="1"/>
  <c r="CF3219" i="1"/>
  <c r="CE3219" i="1"/>
  <c r="CD3219" i="1"/>
  <c r="U3219" i="1"/>
  <c r="DG3218" i="1"/>
  <c r="CY3218" i="1"/>
  <c r="CX3218" i="1"/>
  <c r="CW3218" i="1"/>
  <c r="CV3218" i="1"/>
  <c r="CU3218" i="1"/>
  <c r="CT3218" i="1"/>
  <c r="CS3218" i="1"/>
  <c r="CR3218" i="1"/>
  <c r="CQ3218" i="1"/>
  <c r="CP3218" i="1"/>
  <c r="CO3218" i="1"/>
  <c r="CN3218" i="1"/>
  <c r="CM3218" i="1"/>
  <c r="CL3218" i="1"/>
  <c r="CK3218" i="1"/>
  <c r="CJ3218" i="1"/>
  <c r="CI3218" i="1"/>
  <c r="CH3218" i="1"/>
  <c r="CG3218" i="1"/>
  <c r="CF3218" i="1"/>
  <c r="CE3218" i="1"/>
  <c r="CD3218" i="1"/>
  <c r="DG3217" i="1"/>
  <c r="CY3217" i="1"/>
  <c r="CX3217" i="1"/>
  <c r="CW3217" i="1"/>
  <c r="CV3217" i="1"/>
  <c r="CU3217" i="1"/>
  <c r="CT3217" i="1"/>
  <c r="CS3217" i="1"/>
  <c r="CR3217" i="1"/>
  <c r="CQ3217" i="1"/>
  <c r="CP3217" i="1"/>
  <c r="CO3217" i="1"/>
  <c r="CN3217" i="1"/>
  <c r="CM3217" i="1"/>
  <c r="CL3217" i="1"/>
  <c r="CK3217" i="1"/>
  <c r="CJ3217" i="1"/>
  <c r="CI3217" i="1"/>
  <c r="CH3217" i="1"/>
  <c r="CG3217" i="1"/>
  <c r="CF3217" i="1"/>
  <c r="CE3217" i="1"/>
  <c r="CD3217" i="1"/>
  <c r="U3217" i="1"/>
  <c r="DG3216" i="1"/>
  <c r="CY3216" i="1"/>
  <c r="CX3216" i="1"/>
  <c r="CW3216" i="1"/>
  <c r="CV3216" i="1"/>
  <c r="CU3216" i="1"/>
  <c r="CT3216" i="1"/>
  <c r="CS3216" i="1"/>
  <c r="CR3216" i="1"/>
  <c r="CQ3216" i="1"/>
  <c r="CP3216" i="1"/>
  <c r="CO3216" i="1"/>
  <c r="CN3216" i="1"/>
  <c r="CM3216" i="1"/>
  <c r="CL3216" i="1"/>
  <c r="CK3216" i="1"/>
  <c r="CJ3216" i="1"/>
  <c r="CI3216" i="1"/>
  <c r="CH3216" i="1"/>
  <c r="CG3216" i="1"/>
  <c r="CF3216" i="1"/>
  <c r="CE3216" i="1"/>
  <c r="CD3216" i="1"/>
  <c r="U3216" i="1"/>
  <c r="CV3215" i="1"/>
  <c r="CU3215" i="1"/>
  <c r="CT3215" i="1"/>
  <c r="CS3215" i="1"/>
  <c r="CR3215" i="1"/>
  <c r="CQ3215" i="1"/>
  <c r="CP3215" i="1"/>
  <c r="CO3215" i="1"/>
  <c r="CN3215" i="1"/>
  <c r="CM3215" i="1"/>
  <c r="CL3215" i="1"/>
  <c r="CK3215" i="1"/>
  <c r="CJ3215" i="1"/>
  <c r="CI3215" i="1"/>
  <c r="CH3215" i="1"/>
  <c r="CG3215" i="1"/>
  <c r="CF3215" i="1"/>
  <c r="CE3215" i="1"/>
  <c r="CD3215" i="1"/>
  <c r="U3215" i="1"/>
  <c r="DG3214" i="1"/>
  <c r="CY3214" i="1"/>
  <c r="CX3214" i="1"/>
  <c r="CW3214" i="1"/>
  <c r="CV3214" i="1"/>
  <c r="CU3214" i="1"/>
  <c r="CT3214" i="1"/>
  <c r="CS3214" i="1"/>
  <c r="CR3214" i="1"/>
  <c r="CQ3214" i="1"/>
  <c r="CP3214" i="1"/>
  <c r="CO3214" i="1"/>
  <c r="CN3214" i="1"/>
  <c r="CM3214" i="1"/>
  <c r="CL3214" i="1"/>
  <c r="CK3214" i="1"/>
  <c r="CJ3214" i="1"/>
  <c r="CI3214" i="1"/>
  <c r="CH3214" i="1"/>
  <c r="CG3214" i="1"/>
  <c r="CF3214" i="1"/>
  <c r="CE3214" i="1"/>
  <c r="CD3214" i="1"/>
  <c r="DG3213" i="1"/>
  <c r="CY3213" i="1"/>
  <c r="CX3213" i="1"/>
  <c r="CW3213" i="1"/>
  <c r="CV3213" i="1"/>
  <c r="CU3213" i="1"/>
  <c r="CT3213" i="1"/>
  <c r="CS3213" i="1"/>
  <c r="CR3213" i="1"/>
  <c r="CQ3213" i="1"/>
  <c r="CP3213" i="1"/>
  <c r="CO3213" i="1"/>
  <c r="CN3213" i="1"/>
  <c r="CM3213" i="1"/>
  <c r="CL3213" i="1"/>
  <c r="CK3213" i="1"/>
  <c r="CJ3213" i="1"/>
  <c r="CI3213" i="1"/>
  <c r="CH3213" i="1"/>
  <c r="CG3213" i="1"/>
  <c r="CF3213" i="1"/>
  <c r="CE3213" i="1"/>
  <c r="DG3212" i="1"/>
  <c r="CY3212" i="1"/>
  <c r="CX3212" i="1"/>
  <c r="CW3212" i="1"/>
  <c r="CV3212" i="1"/>
  <c r="CU3212" i="1"/>
  <c r="CT3212" i="1"/>
  <c r="CS3212" i="1"/>
  <c r="CR3212" i="1"/>
  <c r="CQ3212" i="1"/>
  <c r="CP3212" i="1"/>
  <c r="CO3212" i="1"/>
  <c r="CN3212" i="1"/>
  <c r="CM3212" i="1"/>
  <c r="CL3212" i="1"/>
  <c r="CK3212" i="1"/>
  <c r="CJ3212" i="1"/>
  <c r="CI3212" i="1"/>
  <c r="CH3212" i="1"/>
  <c r="CG3212" i="1"/>
  <c r="CF3212" i="1"/>
  <c r="CE3212" i="1"/>
  <c r="CD3212" i="1"/>
  <c r="U3212" i="1"/>
  <c r="DG3211" i="1"/>
  <c r="CY3211" i="1"/>
  <c r="CX3211" i="1"/>
  <c r="CW3211" i="1"/>
  <c r="CV3211" i="1"/>
  <c r="CU3211" i="1"/>
  <c r="CT3211" i="1"/>
  <c r="CS3211" i="1"/>
  <c r="CR3211" i="1"/>
  <c r="CQ3211" i="1"/>
  <c r="CP3211" i="1"/>
  <c r="CO3211" i="1"/>
  <c r="CN3211" i="1"/>
  <c r="CM3211" i="1"/>
  <c r="CL3211" i="1"/>
  <c r="CK3211" i="1"/>
  <c r="CJ3211" i="1"/>
  <c r="CI3211" i="1"/>
  <c r="CH3211" i="1"/>
  <c r="CG3211" i="1"/>
  <c r="CF3211" i="1"/>
  <c r="CE3211" i="1"/>
  <c r="CD3211" i="1"/>
  <c r="U3211" i="1"/>
  <c r="DG3210" i="1"/>
  <c r="CY3210" i="1"/>
  <c r="CX3210" i="1"/>
  <c r="CW3210" i="1"/>
  <c r="CV3210" i="1"/>
  <c r="CU3210" i="1"/>
  <c r="CT3210" i="1"/>
  <c r="CS3210" i="1"/>
  <c r="CR3210" i="1"/>
  <c r="CQ3210" i="1"/>
  <c r="CP3210" i="1"/>
  <c r="CO3210" i="1"/>
  <c r="CN3210" i="1"/>
  <c r="CM3210" i="1"/>
  <c r="CL3210" i="1"/>
  <c r="CK3210" i="1"/>
  <c r="CJ3210" i="1"/>
  <c r="CI3210" i="1"/>
  <c r="CH3210" i="1"/>
  <c r="CG3210" i="1"/>
  <c r="CF3210" i="1"/>
  <c r="CE3210" i="1"/>
  <c r="CD3210" i="1"/>
  <c r="U3210" i="1"/>
  <c r="CV3209" i="1"/>
  <c r="CU3209" i="1"/>
  <c r="CT3209" i="1"/>
  <c r="CS3209" i="1"/>
  <c r="CR3209" i="1"/>
  <c r="CQ3209" i="1"/>
  <c r="CP3209" i="1"/>
  <c r="CO3209" i="1"/>
  <c r="CN3209" i="1"/>
  <c r="CM3209" i="1"/>
  <c r="CL3209" i="1"/>
  <c r="CK3209" i="1"/>
  <c r="CJ3209" i="1"/>
  <c r="CI3209" i="1"/>
  <c r="CH3209" i="1"/>
  <c r="CG3209" i="1"/>
  <c r="CF3209" i="1"/>
  <c r="CE3209" i="1"/>
  <c r="CD3209" i="1"/>
  <c r="U3209" i="1"/>
  <c r="CV3208" i="1"/>
  <c r="CU3208" i="1"/>
  <c r="CT3208" i="1"/>
  <c r="CS3208" i="1"/>
  <c r="CR3208" i="1"/>
  <c r="CQ3208" i="1"/>
  <c r="CP3208" i="1"/>
  <c r="CO3208" i="1"/>
  <c r="CN3208" i="1"/>
  <c r="CM3208" i="1"/>
  <c r="CL3208" i="1"/>
  <c r="CK3208" i="1"/>
  <c r="CJ3208" i="1"/>
  <c r="CI3208" i="1"/>
  <c r="CH3208" i="1"/>
  <c r="CG3208" i="1"/>
  <c r="CF3208" i="1"/>
  <c r="CE3208" i="1"/>
  <c r="CD3208" i="1"/>
  <c r="U3208" i="1"/>
  <c r="DG3207" i="1"/>
  <c r="CY3207" i="1"/>
  <c r="CX3207" i="1"/>
  <c r="CW3207" i="1"/>
  <c r="CV3207" i="1"/>
  <c r="CU3207" i="1"/>
  <c r="CT3207" i="1"/>
  <c r="CS3207" i="1"/>
  <c r="CR3207" i="1"/>
  <c r="CQ3207" i="1"/>
  <c r="CP3207" i="1"/>
  <c r="CO3207" i="1"/>
  <c r="CN3207" i="1"/>
  <c r="CM3207" i="1"/>
  <c r="CL3207" i="1"/>
  <c r="CK3207" i="1"/>
  <c r="CJ3207" i="1"/>
  <c r="CI3207" i="1"/>
  <c r="CH3207" i="1"/>
  <c r="CG3207" i="1"/>
  <c r="CF3207" i="1"/>
  <c r="CE3207" i="1"/>
  <c r="CD3207" i="1"/>
  <c r="U3207" i="1"/>
  <c r="DG3206" i="1"/>
  <c r="CY3206" i="1"/>
  <c r="CX3206" i="1"/>
  <c r="CW3206" i="1"/>
  <c r="CV3206" i="1"/>
  <c r="CU3206" i="1"/>
  <c r="CT3206" i="1"/>
  <c r="CS3206" i="1"/>
  <c r="CR3206" i="1"/>
  <c r="CQ3206" i="1"/>
  <c r="CP3206" i="1"/>
  <c r="CO3206" i="1"/>
  <c r="CN3206" i="1"/>
  <c r="CM3206" i="1"/>
  <c r="CL3206" i="1"/>
  <c r="CK3206" i="1"/>
  <c r="CJ3206" i="1"/>
  <c r="CI3206" i="1"/>
  <c r="CH3206" i="1"/>
  <c r="CG3206" i="1"/>
  <c r="CF3206" i="1"/>
  <c r="CE3206" i="1"/>
  <c r="CD3206" i="1"/>
  <c r="U3206" i="1"/>
  <c r="DG3205" i="1"/>
  <c r="CY3205" i="1"/>
  <c r="CX3205" i="1"/>
  <c r="CW3205" i="1"/>
  <c r="CV3205" i="1"/>
  <c r="CU3205" i="1"/>
  <c r="CT3205" i="1"/>
  <c r="CS3205" i="1"/>
  <c r="CR3205" i="1"/>
  <c r="CQ3205" i="1"/>
  <c r="CP3205" i="1"/>
  <c r="CO3205" i="1"/>
  <c r="CN3205" i="1"/>
  <c r="CM3205" i="1"/>
  <c r="CL3205" i="1"/>
  <c r="CK3205" i="1"/>
  <c r="CJ3205" i="1"/>
  <c r="CI3205" i="1"/>
  <c r="CH3205" i="1"/>
  <c r="CG3205" i="1"/>
  <c r="CF3205" i="1"/>
  <c r="CE3205" i="1"/>
  <c r="CD3205" i="1"/>
  <c r="U3205" i="1"/>
  <c r="DG3204" i="1"/>
  <c r="CY3204" i="1"/>
  <c r="CX3204" i="1"/>
  <c r="CW3204" i="1"/>
  <c r="CV3204" i="1"/>
  <c r="CU3204" i="1"/>
  <c r="CT3204" i="1"/>
  <c r="CS3204" i="1"/>
  <c r="CR3204" i="1"/>
  <c r="CQ3204" i="1"/>
  <c r="CP3204" i="1"/>
  <c r="CO3204" i="1"/>
  <c r="CN3204" i="1"/>
  <c r="CM3204" i="1"/>
  <c r="CL3204" i="1"/>
  <c r="CK3204" i="1"/>
  <c r="CJ3204" i="1"/>
  <c r="CI3204" i="1"/>
  <c r="CH3204" i="1"/>
  <c r="CG3204" i="1"/>
  <c r="CF3204" i="1"/>
  <c r="CV3203" i="1"/>
  <c r="CU3203" i="1"/>
  <c r="CT3203" i="1"/>
  <c r="CS3203" i="1"/>
  <c r="CR3203" i="1"/>
  <c r="CQ3203" i="1"/>
  <c r="CP3203" i="1"/>
  <c r="CO3203" i="1"/>
  <c r="CN3203" i="1"/>
  <c r="CM3203" i="1"/>
  <c r="CL3203" i="1"/>
  <c r="CK3203" i="1"/>
  <c r="CJ3203" i="1"/>
  <c r="CI3203" i="1"/>
  <c r="CH3203" i="1"/>
  <c r="CG3203" i="1"/>
  <c r="CF3203" i="1"/>
  <c r="CE3203" i="1"/>
  <c r="CD3203" i="1"/>
  <c r="U3203" i="1"/>
  <c r="DG3202" i="1"/>
  <c r="CY3202" i="1"/>
  <c r="CX3202" i="1"/>
  <c r="CW3202" i="1"/>
  <c r="CV3202" i="1"/>
  <c r="CU3202" i="1"/>
  <c r="CT3202" i="1"/>
  <c r="CS3202" i="1"/>
  <c r="CR3202" i="1"/>
  <c r="CQ3202" i="1"/>
  <c r="CP3202" i="1"/>
  <c r="CO3202" i="1"/>
  <c r="CN3202" i="1"/>
  <c r="CM3202" i="1"/>
  <c r="CL3202" i="1"/>
  <c r="CK3202" i="1"/>
  <c r="CJ3202" i="1"/>
  <c r="CI3202" i="1"/>
  <c r="CH3202" i="1"/>
  <c r="CG3202" i="1"/>
  <c r="CF3202" i="1"/>
  <c r="CE3202" i="1"/>
  <c r="CD3202" i="1"/>
  <c r="U3202" i="1"/>
  <c r="DG3201" i="1"/>
  <c r="CY3201" i="1"/>
  <c r="CX3201" i="1"/>
  <c r="CW3201" i="1"/>
  <c r="CV3201" i="1"/>
  <c r="CU3201" i="1"/>
  <c r="CT3201" i="1"/>
  <c r="CS3201" i="1"/>
  <c r="CR3201" i="1"/>
  <c r="CQ3201" i="1"/>
  <c r="CP3201" i="1"/>
  <c r="CO3201" i="1"/>
  <c r="CN3201" i="1"/>
  <c r="CM3201" i="1"/>
  <c r="CL3201" i="1"/>
  <c r="CK3201" i="1"/>
  <c r="CJ3201" i="1"/>
  <c r="CI3201" i="1"/>
  <c r="CH3201" i="1"/>
  <c r="CG3201" i="1"/>
  <c r="CF3201" i="1"/>
  <c r="CE3201" i="1"/>
  <c r="CD3201" i="1"/>
  <c r="U3201" i="1"/>
  <c r="DG3200" i="1"/>
  <c r="CY3200" i="1"/>
  <c r="CX3200" i="1"/>
  <c r="CW3200" i="1"/>
  <c r="CV3200" i="1"/>
  <c r="CU3200" i="1"/>
  <c r="CT3200" i="1"/>
  <c r="CS3200" i="1"/>
  <c r="CR3200" i="1"/>
  <c r="CQ3200" i="1"/>
  <c r="CP3200" i="1"/>
  <c r="CO3200" i="1"/>
  <c r="CN3200" i="1"/>
  <c r="CM3200" i="1"/>
  <c r="CL3200" i="1"/>
  <c r="CK3200" i="1"/>
  <c r="CJ3200" i="1"/>
  <c r="CI3200" i="1"/>
  <c r="CH3200" i="1"/>
  <c r="CG3200" i="1"/>
  <c r="CF3200" i="1"/>
  <c r="CE3200" i="1"/>
  <c r="CD3200" i="1"/>
  <c r="U3200" i="1"/>
  <c r="CV3199" i="1"/>
  <c r="CU3199" i="1"/>
  <c r="CT3199" i="1"/>
  <c r="CS3199" i="1"/>
  <c r="CR3199" i="1"/>
  <c r="CQ3199" i="1"/>
  <c r="CP3199" i="1"/>
  <c r="CO3199" i="1"/>
  <c r="CN3199" i="1"/>
  <c r="CM3199" i="1"/>
  <c r="CL3199" i="1"/>
  <c r="CK3199" i="1"/>
  <c r="CJ3199" i="1"/>
  <c r="CI3199" i="1"/>
  <c r="CH3199" i="1"/>
  <c r="CG3199" i="1"/>
  <c r="CF3199" i="1"/>
  <c r="CE3199" i="1"/>
  <c r="CD3199" i="1"/>
  <c r="U3199" i="1"/>
  <c r="CV3198" i="1"/>
  <c r="CU3198" i="1"/>
  <c r="CT3198" i="1"/>
  <c r="CS3198" i="1"/>
  <c r="CR3198" i="1"/>
  <c r="CQ3198" i="1"/>
  <c r="CP3198" i="1"/>
  <c r="CO3198" i="1"/>
  <c r="CN3198" i="1"/>
  <c r="CM3198" i="1"/>
  <c r="CL3198" i="1"/>
  <c r="CK3198" i="1"/>
  <c r="CJ3198" i="1"/>
  <c r="CI3198" i="1"/>
  <c r="CH3198" i="1"/>
  <c r="CG3198" i="1"/>
  <c r="CF3198" i="1"/>
  <c r="CE3198" i="1"/>
  <c r="CD3198" i="1"/>
  <c r="U3198" i="1"/>
  <c r="DG3197" i="1"/>
  <c r="CY3197" i="1"/>
  <c r="CX3197" i="1"/>
  <c r="CW3197" i="1"/>
  <c r="CV3197" i="1"/>
  <c r="CU3197" i="1"/>
  <c r="CT3197" i="1"/>
  <c r="CS3197" i="1"/>
  <c r="CR3197" i="1"/>
  <c r="CQ3197" i="1"/>
  <c r="CP3197" i="1"/>
  <c r="CO3197" i="1"/>
  <c r="CN3197" i="1"/>
  <c r="CM3197" i="1"/>
  <c r="CL3197" i="1"/>
  <c r="CK3197" i="1"/>
  <c r="CJ3197" i="1"/>
  <c r="CI3197" i="1"/>
  <c r="CH3197" i="1"/>
  <c r="CG3197" i="1"/>
  <c r="CF3197" i="1"/>
  <c r="CE3197" i="1"/>
  <c r="CD3197" i="1"/>
  <c r="CY3196" i="1"/>
  <c r="CX3196" i="1"/>
  <c r="CW3196" i="1"/>
  <c r="CV3196" i="1"/>
  <c r="CU3196" i="1"/>
  <c r="CT3196" i="1"/>
  <c r="CS3196" i="1"/>
  <c r="CR3196" i="1"/>
  <c r="CQ3196" i="1"/>
  <c r="CP3196" i="1"/>
  <c r="CO3196" i="1"/>
  <c r="CN3196" i="1"/>
  <c r="CM3196" i="1"/>
  <c r="CL3196" i="1"/>
  <c r="CK3196" i="1"/>
  <c r="CJ3196" i="1"/>
  <c r="CI3196" i="1"/>
  <c r="CH3196" i="1"/>
  <c r="CG3196" i="1"/>
  <c r="CF3196" i="1"/>
  <c r="CE3196" i="1"/>
  <c r="CD3196" i="1"/>
  <c r="U3196" i="1"/>
  <c r="CV3195" i="1"/>
  <c r="CU3195" i="1"/>
  <c r="CT3195" i="1"/>
  <c r="CS3195" i="1"/>
  <c r="CR3195" i="1"/>
  <c r="CQ3195" i="1"/>
  <c r="CP3195" i="1"/>
  <c r="CO3195" i="1"/>
  <c r="CN3195" i="1"/>
  <c r="CM3195" i="1"/>
  <c r="CL3195" i="1"/>
  <c r="CK3195" i="1"/>
  <c r="CJ3195" i="1"/>
  <c r="CI3195" i="1"/>
  <c r="CH3195" i="1"/>
  <c r="CG3195" i="1"/>
  <c r="CF3195" i="1"/>
  <c r="CE3195" i="1"/>
  <c r="CD3195" i="1"/>
  <c r="U3195" i="1"/>
  <c r="DG3194" i="1"/>
  <c r="CY3194" i="1"/>
  <c r="CX3194" i="1"/>
  <c r="CW3194" i="1"/>
  <c r="CV3194" i="1"/>
  <c r="CU3194" i="1"/>
  <c r="CT3194" i="1"/>
  <c r="CS3194" i="1"/>
  <c r="CR3194" i="1"/>
  <c r="CQ3194" i="1"/>
  <c r="CP3194" i="1"/>
  <c r="CO3194" i="1"/>
  <c r="CN3194" i="1"/>
  <c r="CM3194" i="1"/>
  <c r="CL3194" i="1"/>
  <c r="CK3194" i="1"/>
  <c r="CJ3194" i="1"/>
  <c r="CI3194" i="1"/>
  <c r="CH3194" i="1"/>
  <c r="CG3194" i="1"/>
  <c r="CF3194" i="1"/>
  <c r="CE3194" i="1"/>
  <c r="CD3194" i="1"/>
  <c r="U3194" i="1"/>
  <c r="DG3193" i="1"/>
  <c r="CY3193" i="1"/>
  <c r="CX3193" i="1"/>
  <c r="CW3193" i="1"/>
  <c r="CV3193" i="1"/>
  <c r="CU3193" i="1"/>
  <c r="CT3193" i="1"/>
  <c r="CS3193" i="1"/>
  <c r="CR3193" i="1"/>
  <c r="CQ3193" i="1"/>
  <c r="CP3193" i="1"/>
  <c r="CO3193" i="1"/>
  <c r="CN3193" i="1"/>
  <c r="CM3193" i="1"/>
  <c r="CL3193" i="1"/>
  <c r="CK3193" i="1"/>
  <c r="CJ3193" i="1"/>
  <c r="CI3193" i="1"/>
  <c r="CH3193" i="1"/>
  <c r="CG3193" i="1"/>
  <c r="CF3193" i="1"/>
  <c r="CE3193" i="1"/>
  <c r="DG3192" i="1"/>
  <c r="CY3192" i="1"/>
  <c r="CX3192" i="1"/>
  <c r="CW3192" i="1"/>
  <c r="CV3192" i="1"/>
  <c r="CU3192" i="1"/>
  <c r="CT3192" i="1"/>
  <c r="CS3192" i="1"/>
  <c r="CR3192" i="1"/>
  <c r="CQ3192" i="1"/>
  <c r="CP3192" i="1"/>
  <c r="CO3192" i="1"/>
  <c r="CN3192" i="1"/>
  <c r="CM3192" i="1"/>
  <c r="CL3192" i="1"/>
  <c r="CK3192" i="1"/>
  <c r="CJ3192" i="1"/>
  <c r="CI3192" i="1"/>
  <c r="CH3192" i="1"/>
  <c r="CG3192" i="1"/>
  <c r="CF3192" i="1"/>
  <c r="CE3192" i="1"/>
  <c r="CD3192" i="1"/>
  <c r="DG3190" i="1"/>
  <c r="CY3190" i="1"/>
  <c r="CX3190" i="1"/>
  <c r="CW3190" i="1"/>
  <c r="CV3190" i="1"/>
  <c r="CU3190" i="1"/>
  <c r="CT3190" i="1"/>
  <c r="CS3190" i="1"/>
  <c r="CR3190" i="1"/>
  <c r="CQ3190" i="1"/>
  <c r="CP3190" i="1"/>
  <c r="CO3190" i="1"/>
  <c r="CN3190" i="1"/>
  <c r="CM3190" i="1"/>
  <c r="CL3190" i="1"/>
  <c r="CK3190" i="1"/>
  <c r="CJ3190" i="1"/>
  <c r="CI3190" i="1"/>
  <c r="CH3190" i="1"/>
  <c r="CG3190" i="1"/>
  <c r="CF3190" i="1"/>
  <c r="CE3190" i="1"/>
  <c r="CD3190" i="1"/>
  <c r="U3190" i="1"/>
  <c r="DG3188" i="1"/>
  <c r="CY3188" i="1"/>
  <c r="CX3188" i="1"/>
  <c r="CW3188" i="1"/>
  <c r="CV3188" i="1"/>
  <c r="CU3188" i="1"/>
  <c r="CT3188" i="1"/>
  <c r="CS3188" i="1"/>
  <c r="CR3188" i="1"/>
  <c r="CQ3188" i="1"/>
  <c r="CP3188" i="1"/>
  <c r="CO3188" i="1"/>
  <c r="CN3188" i="1"/>
  <c r="CM3188" i="1"/>
  <c r="CL3188" i="1"/>
  <c r="CK3188" i="1"/>
  <c r="CJ3188" i="1"/>
  <c r="CI3188" i="1"/>
  <c r="CH3188" i="1"/>
  <c r="CG3188" i="1"/>
  <c r="CF3188" i="1"/>
  <c r="CE3188" i="1"/>
  <c r="CD3188" i="1"/>
  <c r="U3188" i="1"/>
  <c r="DG3187" i="1"/>
  <c r="CY3187" i="1"/>
  <c r="CX3187" i="1"/>
  <c r="CW3187" i="1"/>
  <c r="CV3187" i="1"/>
  <c r="CU3187" i="1"/>
  <c r="CT3187" i="1"/>
  <c r="CS3187" i="1"/>
  <c r="CR3187" i="1"/>
  <c r="CQ3187" i="1"/>
  <c r="CP3187" i="1"/>
  <c r="CO3187" i="1"/>
  <c r="CN3187" i="1"/>
  <c r="CM3187" i="1"/>
  <c r="CL3187" i="1"/>
  <c r="CK3187" i="1"/>
  <c r="CJ3187" i="1"/>
  <c r="CI3187" i="1"/>
  <c r="CH3187" i="1"/>
  <c r="CG3187" i="1"/>
  <c r="CF3187" i="1"/>
  <c r="CE3187" i="1"/>
  <c r="CD3187" i="1"/>
  <c r="U3187" i="1"/>
  <c r="DG3186" i="1"/>
  <c r="CY3186" i="1"/>
  <c r="CX3186" i="1"/>
  <c r="CW3186" i="1"/>
  <c r="CV3186" i="1"/>
  <c r="CU3186" i="1"/>
  <c r="CT3186" i="1"/>
  <c r="CS3186" i="1"/>
  <c r="CR3186" i="1"/>
  <c r="CQ3186" i="1"/>
  <c r="CP3186" i="1"/>
  <c r="CO3186" i="1"/>
  <c r="CN3186" i="1"/>
  <c r="CM3186" i="1"/>
  <c r="CL3186" i="1"/>
  <c r="CK3186" i="1"/>
  <c r="CJ3186" i="1"/>
  <c r="CI3186" i="1"/>
  <c r="CH3186" i="1"/>
  <c r="CG3186" i="1"/>
  <c r="CF3186" i="1"/>
  <c r="CE3186" i="1"/>
  <c r="CD3186" i="1"/>
  <c r="CV3185" i="1"/>
  <c r="CU3185" i="1"/>
  <c r="CT3185" i="1"/>
  <c r="CS3185" i="1"/>
  <c r="CR3185" i="1"/>
  <c r="CQ3185" i="1"/>
  <c r="CP3185" i="1"/>
  <c r="CO3185" i="1"/>
  <c r="CN3185" i="1"/>
  <c r="CM3185" i="1"/>
  <c r="CL3185" i="1"/>
  <c r="CK3185" i="1"/>
  <c r="CJ3185" i="1"/>
  <c r="CI3185" i="1"/>
  <c r="CH3185" i="1"/>
  <c r="CG3185" i="1"/>
  <c r="CF3185" i="1"/>
  <c r="CE3185" i="1"/>
  <c r="CD3185" i="1"/>
  <c r="U3185" i="1"/>
  <c r="DG3184" i="1"/>
  <c r="CY3184" i="1"/>
  <c r="CX3184" i="1"/>
  <c r="CW3184" i="1"/>
  <c r="CV3184" i="1"/>
  <c r="CU3184" i="1"/>
  <c r="CT3184" i="1"/>
  <c r="CS3184" i="1"/>
  <c r="CR3184" i="1"/>
  <c r="CQ3184" i="1"/>
  <c r="CP3184" i="1"/>
  <c r="CO3184" i="1"/>
  <c r="CN3184" i="1"/>
  <c r="CM3184" i="1"/>
  <c r="CL3184" i="1"/>
  <c r="CK3184" i="1"/>
  <c r="CJ3184" i="1"/>
  <c r="CI3184" i="1"/>
  <c r="CH3184" i="1"/>
  <c r="CG3184" i="1"/>
  <c r="CF3184" i="1"/>
  <c r="CE3184" i="1"/>
  <c r="CD3184" i="1"/>
  <c r="U3184" i="1"/>
  <c r="DG3183" i="1"/>
  <c r="CY3183" i="1"/>
  <c r="CX3183" i="1"/>
  <c r="CW3183" i="1"/>
  <c r="CV3183" i="1"/>
  <c r="CU3183" i="1"/>
  <c r="CT3183" i="1"/>
  <c r="CS3183" i="1"/>
  <c r="CR3183" i="1"/>
  <c r="CQ3183" i="1"/>
  <c r="CP3183" i="1"/>
  <c r="CO3183" i="1"/>
  <c r="CN3183" i="1"/>
  <c r="CM3183" i="1"/>
  <c r="CL3183" i="1"/>
  <c r="CK3183" i="1"/>
  <c r="CJ3183" i="1"/>
  <c r="CI3183" i="1"/>
  <c r="CH3183" i="1"/>
  <c r="CG3183" i="1"/>
  <c r="CF3183" i="1"/>
  <c r="CE3183" i="1"/>
  <c r="CD3183" i="1"/>
  <c r="U3183" i="1"/>
  <c r="DG3182" i="1"/>
  <c r="CY3182" i="1"/>
  <c r="CX3182" i="1"/>
  <c r="CW3182" i="1"/>
  <c r="CV3182" i="1"/>
  <c r="CU3182" i="1"/>
  <c r="CT3182" i="1"/>
  <c r="CS3182" i="1"/>
  <c r="CR3182" i="1"/>
  <c r="CQ3182" i="1"/>
  <c r="CP3182" i="1"/>
  <c r="CO3182" i="1"/>
  <c r="CN3182" i="1"/>
  <c r="CM3182" i="1"/>
  <c r="CL3182" i="1"/>
  <c r="CK3182" i="1"/>
  <c r="CJ3182" i="1"/>
  <c r="CI3182" i="1"/>
  <c r="CH3182" i="1"/>
  <c r="CG3182" i="1"/>
  <c r="CF3182" i="1"/>
  <c r="CE3182" i="1"/>
  <c r="CD3182" i="1"/>
  <c r="U3182" i="1"/>
  <c r="DG3181" i="1"/>
  <c r="CY3181" i="1"/>
  <c r="CX3181" i="1"/>
  <c r="CW3181" i="1"/>
  <c r="CV3181" i="1"/>
  <c r="CU3181" i="1"/>
  <c r="CT3181" i="1"/>
  <c r="CS3181" i="1"/>
  <c r="CR3181" i="1"/>
  <c r="CQ3181" i="1"/>
  <c r="CP3181" i="1"/>
  <c r="CO3181" i="1"/>
  <c r="CN3181" i="1"/>
  <c r="CM3181" i="1"/>
  <c r="CL3181" i="1"/>
  <c r="CK3181" i="1"/>
  <c r="CJ3181" i="1"/>
  <c r="CI3181" i="1"/>
  <c r="CH3181" i="1"/>
  <c r="CG3181" i="1"/>
  <c r="CF3181" i="1"/>
  <c r="CE3181" i="1"/>
  <c r="CD3181" i="1"/>
  <c r="DG3180" i="1"/>
  <c r="CY3180" i="1"/>
  <c r="CX3180" i="1"/>
  <c r="CW3180" i="1"/>
  <c r="CV3180" i="1"/>
  <c r="CU3180" i="1"/>
  <c r="CT3180" i="1"/>
  <c r="CS3180" i="1"/>
  <c r="CR3180" i="1"/>
  <c r="CQ3180" i="1"/>
  <c r="CP3180" i="1"/>
  <c r="CO3180" i="1"/>
  <c r="CN3180" i="1"/>
  <c r="CM3180" i="1"/>
  <c r="CL3180" i="1"/>
  <c r="CK3180" i="1"/>
  <c r="CJ3180" i="1"/>
  <c r="CI3180" i="1"/>
  <c r="CH3180" i="1"/>
  <c r="CG3180" i="1"/>
  <c r="CF3180" i="1"/>
  <c r="CE3180" i="1"/>
  <c r="CD3180" i="1"/>
  <c r="U3180" i="1"/>
  <c r="DG3179" i="1"/>
  <c r="CY3179" i="1"/>
  <c r="CX3179" i="1"/>
  <c r="CW3179" i="1"/>
  <c r="CV3179" i="1"/>
  <c r="CU3179" i="1"/>
  <c r="CT3179" i="1"/>
  <c r="CS3179" i="1"/>
  <c r="CR3179" i="1"/>
  <c r="CQ3179" i="1"/>
  <c r="CP3179" i="1"/>
  <c r="CO3179" i="1"/>
  <c r="CN3179" i="1"/>
  <c r="CM3179" i="1"/>
  <c r="CL3179" i="1"/>
  <c r="CK3179" i="1"/>
  <c r="CJ3179" i="1"/>
  <c r="CI3179" i="1"/>
  <c r="CH3179" i="1"/>
  <c r="CG3179" i="1"/>
  <c r="CF3179" i="1"/>
  <c r="CE3179" i="1"/>
  <c r="CD3179" i="1"/>
  <c r="U3179" i="1"/>
  <c r="CV3178" i="1"/>
  <c r="CU3178" i="1"/>
  <c r="CT3178" i="1"/>
  <c r="CS3178" i="1"/>
  <c r="CR3178" i="1"/>
  <c r="CQ3178" i="1"/>
  <c r="CP3178" i="1"/>
  <c r="CO3178" i="1"/>
  <c r="CN3178" i="1"/>
  <c r="CM3178" i="1"/>
  <c r="CL3178" i="1"/>
  <c r="CK3178" i="1"/>
  <c r="CJ3178" i="1"/>
  <c r="CI3178" i="1"/>
  <c r="CH3178" i="1"/>
  <c r="CG3178" i="1"/>
  <c r="CF3178" i="1"/>
  <c r="CE3178" i="1"/>
  <c r="CD3178" i="1"/>
  <c r="U3178" i="1"/>
  <c r="DG3177" i="1"/>
  <c r="CY3177" i="1"/>
  <c r="CX3177" i="1"/>
  <c r="CW3177" i="1"/>
  <c r="CV3177" i="1"/>
  <c r="CU3177" i="1"/>
  <c r="CT3177" i="1"/>
  <c r="CS3177" i="1"/>
  <c r="CR3177" i="1"/>
  <c r="CQ3177" i="1"/>
  <c r="CP3177" i="1"/>
  <c r="CO3177" i="1"/>
  <c r="CN3177" i="1"/>
  <c r="CM3177" i="1"/>
  <c r="CL3177" i="1"/>
  <c r="CK3177" i="1"/>
  <c r="CJ3177" i="1"/>
  <c r="CI3177" i="1"/>
  <c r="CH3177" i="1"/>
  <c r="CG3177" i="1"/>
  <c r="CF3177" i="1"/>
  <c r="CE3177" i="1"/>
  <c r="CD3177" i="1"/>
  <c r="U3177" i="1"/>
  <c r="DG3176" i="1"/>
  <c r="CY3176" i="1"/>
  <c r="CX3176" i="1"/>
  <c r="CW3176" i="1"/>
  <c r="CV3176" i="1"/>
  <c r="CU3176" i="1"/>
  <c r="CT3176" i="1"/>
  <c r="CS3176" i="1"/>
  <c r="CR3176" i="1"/>
  <c r="CQ3176" i="1"/>
  <c r="CP3176" i="1"/>
  <c r="CO3176" i="1"/>
  <c r="CN3176" i="1"/>
  <c r="CM3176" i="1"/>
  <c r="CL3176" i="1"/>
  <c r="CK3176" i="1"/>
  <c r="CJ3176" i="1"/>
  <c r="CI3176" i="1"/>
  <c r="CH3176" i="1"/>
  <c r="CG3176" i="1"/>
  <c r="CF3176" i="1"/>
  <c r="CE3176" i="1"/>
  <c r="CD3176" i="1"/>
  <c r="U3176" i="1"/>
  <c r="DG3175" i="1"/>
  <c r="CY3175" i="1"/>
  <c r="CX3175" i="1"/>
  <c r="CW3175" i="1"/>
  <c r="CV3175" i="1"/>
  <c r="CU3175" i="1"/>
  <c r="CT3175" i="1"/>
  <c r="CS3175" i="1"/>
  <c r="CR3175" i="1"/>
  <c r="CQ3175" i="1"/>
  <c r="CP3175" i="1"/>
  <c r="CO3175" i="1"/>
  <c r="CN3175" i="1"/>
  <c r="CM3175" i="1"/>
  <c r="CL3175" i="1"/>
  <c r="CK3175" i="1"/>
  <c r="CJ3175" i="1"/>
  <c r="CI3175" i="1"/>
  <c r="CH3175" i="1"/>
  <c r="CG3175" i="1"/>
  <c r="CF3175" i="1"/>
  <c r="CE3175" i="1"/>
  <c r="CD3175" i="1"/>
  <c r="DG3174" i="1"/>
  <c r="CY3174" i="1"/>
  <c r="CX3174" i="1"/>
  <c r="CW3174" i="1"/>
  <c r="CV3174" i="1"/>
  <c r="CU3174" i="1"/>
  <c r="CT3174" i="1"/>
  <c r="CS3174" i="1"/>
  <c r="CR3174" i="1"/>
  <c r="CQ3174" i="1"/>
  <c r="CP3174" i="1"/>
  <c r="CO3174" i="1"/>
  <c r="CN3174" i="1"/>
  <c r="CM3174" i="1"/>
  <c r="CL3174" i="1"/>
  <c r="CK3174" i="1"/>
  <c r="CJ3174" i="1"/>
  <c r="CI3174" i="1"/>
  <c r="CH3174" i="1"/>
  <c r="CG3174" i="1"/>
  <c r="CF3174" i="1"/>
  <c r="CE3174" i="1"/>
  <c r="CD3174" i="1"/>
  <c r="U3174" i="1"/>
  <c r="DG3173" i="1"/>
  <c r="CY3173" i="1"/>
  <c r="CX3173" i="1"/>
  <c r="CW3173" i="1"/>
  <c r="CV3173" i="1"/>
  <c r="CU3173" i="1"/>
  <c r="CT3173" i="1"/>
  <c r="CS3173" i="1"/>
  <c r="CR3173" i="1"/>
  <c r="CQ3173" i="1"/>
  <c r="CP3173" i="1"/>
  <c r="CO3173" i="1"/>
  <c r="CN3173" i="1"/>
  <c r="CM3173" i="1"/>
  <c r="CL3173" i="1"/>
  <c r="CK3173" i="1"/>
  <c r="CJ3173" i="1"/>
  <c r="CI3173" i="1"/>
  <c r="CH3173" i="1"/>
  <c r="CG3173" i="1"/>
  <c r="CF3173" i="1"/>
  <c r="CE3173" i="1"/>
  <c r="CD3173" i="1"/>
  <c r="U3173" i="1"/>
  <c r="DG3172" i="1"/>
  <c r="CY3172" i="1"/>
  <c r="CX3172" i="1"/>
  <c r="CW3172" i="1"/>
  <c r="CV3172" i="1"/>
  <c r="CU3172" i="1"/>
  <c r="CT3172" i="1"/>
  <c r="CS3172" i="1"/>
  <c r="CR3172" i="1"/>
  <c r="CQ3172" i="1"/>
  <c r="CP3172" i="1"/>
  <c r="CO3172" i="1"/>
  <c r="CN3172" i="1"/>
  <c r="CM3172" i="1"/>
  <c r="CL3172" i="1"/>
  <c r="CK3172" i="1"/>
  <c r="CJ3172" i="1"/>
  <c r="CI3172" i="1"/>
  <c r="CH3172" i="1"/>
  <c r="CG3172" i="1"/>
  <c r="CF3172" i="1"/>
  <c r="CE3172" i="1"/>
  <c r="CD3172" i="1"/>
  <c r="CV3171" i="1"/>
  <c r="CU3171" i="1"/>
  <c r="CT3171" i="1"/>
  <c r="CS3171" i="1"/>
  <c r="CR3171" i="1"/>
  <c r="CQ3171" i="1"/>
  <c r="CP3171" i="1"/>
  <c r="CO3171" i="1"/>
  <c r="CN3171" i="1"/>
  <c r="CM3171" i="1"/>
  <c r="CL3171" i="1"/>
  <c r="CK3171" i="1"/>
  <c r="CJ3171" i="1"/>
  <c r="CI3171" i="1"/>
  <c r="CH3171" i="1"/>
  <c r="CG3171" i="1"/>
  <c r="CF3171" i="1"/>
  <c r="CE3171" i="1"/>
  <c r="CD3171" i="1"/>
  <c r="U3171" i="1"/>
  <c r="DG3170" i="1"/>
  <c r="CY3170" i="1"/>
  <c r="CX3170" i="1"/>
  <c r="CW3170" i="1"/>
  <c r="CV3170" i="1"/>
  <c r="CU3170" i="1"/>
  <c r="CT3170" i="1"/>
  <c r="CS3170" i="1"/>
  <c r="CR3170" i="1"/>
  <c r="CQ3170" i="1"/>
  <c r="CP3170" i="1"/>
  <c r="CO3170" i="1"/>
  <c r="CN3170" i="1"/>
  <c r="CM3170" i="1"/>
  <c r="CL3170" i="1"/>
  <c r="CK3170" i="1"/>
  <c r="CJ3170" i="1"/>
  <c r="CI3170" i="1"/>
  <c r="CH3170" i="1"/>
  <c r="CG3170" i="1"/>
  <c r="CF3170" i="1"/>
  <c r="CE3170" i="1"/>
  <c r="CD3170" i="1"/>
  <c r="CV3169" i="1"/>
  <c r="CU3169" i="1"/>
  <c r="CT3169" i="1"/>
  <c r="CS3169" i="1"/>
  <c r="CR3169" i="1"/>
  <c r="CQ3169" i="1"/>
  <c r="CP3169" i="1"/>
  <c r="CO3169" i="1"/>
  <c r="CN3169" i="1"/>
  <c r="CM3169" i="1"/>
  <c r="CL3169" i="1"/>
  <c r="CK3169" i="1"/>
  <c r="CJ3169" i="1"/>
  <c r="CI3169" i="1"/>
  <c r="CH3169" i="1"/>
  <c r="CG3169" i="1"/>
  <c r="CF3169" i="1"/>
  <c r="CE3169" i="1"/>
  <c r="CD3169" i="1"/>
  <c r="U3169" i="1"/>
  <c r="DG3168" i="1"/>
  <c r="CY3168" i="1"/>
  <c r="CX3168" i="1"/>
  <c r="CW3168" i="1"/>
  <c r="CV3168" i="1"/>
  <c r="CU3168" i="1"/>
  <c r="CT3168" i="1"/>
  <c r="CS3168" i="1"/>
  <c r="CR3168" i="1"/>
  <c r="CQ3168" i="1"/>
  <c r="CP3168" i="1"/>
  <c r="CO3168" i="1"/>
  <c r="CN3168" i="1"/>
  <c r="CM3168" i="1"/>
  <c r="CL3168" i="1"/>
  <c r="CK3168" i="1"/>
  <c r="CJ3168" i="1"/>
  <c r="CI3168" i="1"/>
  <c r="CH3168" i="1"/>
  <c r="CG3168" i="1"/>
  <c r="CF3168" i="1"/>
  <c r="CE3168" i="1"/>
  <c r="CD3168" i="1"/>
  <c r="U3168" i="1"/>
  <c r="CV3167" i="1"/>
  <c r="CU3167" i="1"/>
  <c r="CT3167" i="1"/>
  <c r="CS3167" i="1"/>
  <c r="CR3167" i="1"/>
  <c r="CQ3167" i="1"/>
  <c r="CP3167" i="1"/>
  <c r="CO3167" i="1"/>
  <c r="CN3167" i="1"/>
  <c r="CM3167" i="1"/>
  <c r="CL3167" i="1"/>
  <c r="CK3167" i="1"/>
  <c r="CJ3167" i="1"/>
  <c r="CI3167" i="1"/>
  <c r="CH3167" i="1"/>
  <c r="CG3167" i="1"/>
  <c r="CF3167" i="1"/>
  <c r="CE3167" i="1"/>
  <c r="CD3167" i="1"/>
  <c r="U3167" i="1"/>
  <c r="DG3166" i="1"/>
  <c r="CY3166" i="1"/>
  <c r="CX3166" i="1"/>
  <c r="CW3166" i="1"/>
  <c r="CV3166" i="1"/>
  <c r="CU3166" i="1"/>
  <c r="CT3166" i="1"/>
  <c r="CS3166" i="1"/>
  <c r="CR3166" i="1"/>
  <c r="CQ3166" i="1"/>
  <c r="CP3166" i="1"/>
  <c r="CO3166" i="1"/>
  <c r="CN3166" i="1"/>
  <c r="CM3166" i="1"/>
  <c r="CL3166" i="1"/>
  <c r="CK3166" i="1"/>
  <c r="CJ3166" i="1"/>
  <c r="CI3166" i="1"/>
  <c r="CH3166" i="1"/>
  <c r="CG3166" i="1"/>
  <c r="CF3166" i="1"/>
  <c r="U3166" i="1"/>
  <c r="DG3165" i="1"/>
  <c r="CY3165" i="1"/>
  <c r="CX3165" i="1"/>
  <c r="CW3165" i="1"/>
  <c r="CV3165" i="1"/>
  <c r="CU3165" i="1"/>
  <c r="CT3165" i="1"/>
  <c r="CS3165" i="1"/>
  <c r="CR3165" i="1"/>
  <c r="CQ3165" i="1"/>
  <c r="CP3165" i="1"/>
  <c r="CO3165" i="1"/>
  <c r="CN3165" i="1"/>
  <c r="CM3165" i="1"/>
  <c r="CL3165" i="1"/>
  <c r="CK3165" i="1"/>
  <c r="CJ3165" i="1"/>
  <c r="CI3165" i="1"/>
  <c r="CH3165" i="1"/>
  <c r="CG3165" i="1"/>
  <c r="CF3165" i="1"/>
  <c r="CE3165" i="1"/>
  <c r="CD3165" i="1"/>
  <c r="U3165" i="1"/>
  <c r="DG3164" i="1"/>
  <c r="CY3164" i="1"/>
  <c r="CX3164" i="1"/>
  <c r="CW3164" i="1"/>
  <c r="CV3164" i="1"/>
  <c r="CU3164" i="1"/>
  <c r="CT3164" i="1"/>
  <c r="CS3164" i="1"/>
  <c r="CR3164" i="1"/>
  <c r="CQ3164" i="1"/>
  <c r="CP3164" i="1"/>
  <c r="CO3164" i="1"/>
  <c r="CN3164" i="1"/>
  <c r="CM3164" i="1"/>
  <c r="CL3164" i="1"/>
  <c r="CK3164" i="1"/>
  <c r="CJ3164" i="1"/>
  <c r="CI3164" i="1"/>
  <c r="CH3164" i="1"/>
  <c r="CG3164" i="1"/>
  <c r="CF3164" i="1"/>
  <c r="CE3164" i="1"/>
  <c r="CD3164" i="1"/>
  <c r="DG3163" i="1"/>
  <c r="CY3163" i="1"/>
  <c r="CX3163" i="1"/>
  <c r="CW3163" i="1"/>
  <c r="CV3163" i="1"/>
  <c r="CU3163" i="1"/>
  <c r="CT3163" i="1"/>
  <c r="CS3163" i="1"/>
  <c r="CR3163" i="1"/>
  <c r="CQ3163" i="1"/>
  <c r="CP3163" i="1"/>
  <c r="CO3163" i="1"/>
  <c r="CN3163" i="1"/>
  <c r="CM3163" i="1"/>
  <c r="CL3163" i="1"/>
  <c r="CK3163" i="1"/>
  <c r="CJ3163" i="1"/>
  <c r="CI3163" i="1"/>
  <c r="CH3163" i="1"/>
  <c r="CG3163" i="1"/>
  <c r="CF3163" i="1"/>
  <c r="CE3163" i="1"/>
  <c r="DG3161" i="1"/>
  <c r="CY3161" i="1"/>
  <c r="CX3161" i="1"/>
  <c r="CW3161" i="1"/>
  <c r="CV3161" i="1"/>
  <c r="CU3161" i="1"/>
  <c r="CT3161" i="1"/>
  <c r="CS3161" i="1"/>
  <c r="CR3161" i="1"/>
  <c r="CQ3161" i="1"/>
  <c r="CP3161" i="1"/>
  <c r="CO3161" i="1"/>
  <c r="CN3161" i="1"/>
  <c r="CM3161" i="1"/>
  <c r="CL3161" i="1"/>
  <c r="CK3161" i="1"/>
  <c r="CJ3161" i="1"/>
  <c r="CI3161" i="1"/>
  <c r="CH3161" i="1"/>
  <c r="CG3161" i="1"/>
  <c r="CF3161" i="1"/>
  <c r="CE3161" i="1"/>
  <c r="CD3161" i="1"/>
  <c r="DG3160" i="1"/>
  <c r="CY3160" i="1"/>
  <c r="CX3160" i="1"/>
  <c r="CW3160" i="1"/>
  <c r="CV3160" i="1"/>
  <c r="CU3160" i="1"/>
  <c r="CT3160" i="1"/>
  <c r="CS3160" i="1"/>
  <c r="CR3160" i="1"/>
  <c r="CQ3160" i="1"/>
  <c r="CP3160" i="1"/>
  <c r="CO3160" i="1"/>
  <c r="CN3160" i="1"/>
  <c r="CM3160" i="1"/>
  <c r="CL3160" i="1"/>
  <c r="CK3160" i="1"/>
  <c r="CJ3160" i="1"/>
  <c r="CI3160" i="1"/>
  <c r="CH3160" i="1"/>
  <c r="CG3160" i="1"/>
  <c r="CF3160" i="1"/>
  <c r="CE3160" i="1"/>
  <c r="CD3160" i="1"/>
  <c r="CV3159" i="1"/>
  <c r="CU3159" i="1"/>
  <c r="CT3159" i="1"/>
  <c r="CS3159" i="1"/>
  <c r="CR3159" i="1"/>
  <c r="CQ3159" i="1"/>
  <c r="CP3159" i="1"/>
  <c r="CO3159" i="1"/>
  <c r="CN3159" i="1"/>
  <c r="CM3159" i="1"/>
  <c r="CL3159" i="1"/>
  <c r="CK3159" i="1"/>
  <c r="CJ3159" i="1"/>
  <c r="CI3159" i="1"/>
  <c r="CH3159" i="1"/>
  <c r="CG3159" i="1"/>
  <c r="CF3159" i="1"/>
  <c r="CE3159" i="1"/>
  <c r="CD3159" i="1"/>
  <c r="U3159" i="1"/>
  <c r="DG3158" i="1"/>
  <c r="CY3158" i="1"/>
  <c r="CX3158" i="1"/>
  <c r="CW3158" i="1"/>
  <c r="CV3158" i="1"/>
  <c r="CU3158" i="1"/>
  <c r="CT3158" i="1"/>
  <c r="CS3158" i="1"/>
  <c r="CR3158" i="1"/>
  <c r="CQ3158" i="1"/>
  <c r="CP3158" i="1"/>
  <c r="CO3158" i="1"/>
  <c r="CN3158" i="1"/>
  <c r="CM3158" i="1"/>
  <c r="CL3158" i="1"/>
  <c r="CK3158" i="1"/>
  <c r="CJ3158" i="1"/>
  <c r="CI3158" i="1"/>
  <c r="CH3158" i="1"/>
  <c r="CG3158" i="1"/>
  <c r="CF3158" i="1"/>
  <c r="CE3158" i="1"/>
  <c r="CD3158" i="1"/>
  <c r="CV3157" i="1"/>
  <c r="CU3157" i="1"/>
  <c r="CT3157" i="1"/>
  <c r="CS3157" i="1"/>
  <c r="CR3157" i="1"/>
  <c r="CQ3157" i="1"/>
  <c r="CP3157" i="1"/>
  <c r="CO3157" i="1"/>
  <c r="CN3157" i="1"/>
  <c r="CM3157" i="1"/>
  <c r="CL3157" i="1"/>
  <c r="CK3157" i="1"/>
  <c r="CJ3157" i="1"/>
  <c r="CI3157" i="1"/>
  <c r="CH3157" i="1"/>
  <c r="CG3157" i="1"/>
  <c r="CF3157" i="1"/>
  <c r="CE3157" i="1"/>
  <c r="CD3157" i="1"/>
  <c r="U3157" i="1"/>
  <c r="DG3156" i="1"/>
  <c r="CY3156" i="1"/>
  <c r="CX3156" i="1"/>
  <c r="CW3156" i="1"/>
  <c r="CV3156" i="1"/>
  <c r="CU3156" i="1"/>
  <c r="CT3156" i="1"/>
  <c r="CS3156" i="1"/>
  <c r="CR3156" i="1"/>
  <c r="CQ3156" i="1"/>
  <c r="CP3156" i="1"/>
  <c r="CO3156" i="1"/>
  <c r="CN3156" i="1"/>
  <c r="CM3156" i="1"/>
  <c r="CL3156" i="1"/>
  <c r="CK3156" i="1"/>
  <c r="CJ3156" i="1"/>
  <c r="CI3156" i="1"/>
  <c r="CH3156" i="1"/>
  <c r="CG3156" i="1"/>
  <c r="CF3156" i="1"/>
  <c r="CE3156" i="1"/>
  <c r="CD3156" i="1"/>
  <c r="U3156" i="1"/>
  <c r="CV3154" i="1"/>
  <c r="CU3154" i="1"/>
  <c r="CT3154" i="1"/>
  <c r="CS3154" i="1"/>
  <c r="CR3154" i="1"/>
  <c r="CQ3154" i="1"/>
  <c r="CP3154" i="1"/>
  <c r="CO3154" i="1"/>
  <c r="CN3154" i="1"/>
  <c r="CM3154" i="1"/>
  <c r="CL3154" i="1"/>
  <c r="CK3154" i="1"/>
  <c r="CJ3154" i="1"/>
  <c r="CI3154" i="1"/>
  <c r="CH3154" i="1"/>
  <c r="CG3154" i="1"/>
  <c r="CF3154" i="1"/>
  <c r="CE3154" i="1"/>
  <c r="CD3154" i="1"/>
  <c r="U3154" i="1"/>
  <c r="DG3153" i="1"/>
  <c r="CY3153" i="1"/>
  <c r="CX3153" i="1"/>
  <c r="CW3153" i="1"/>
  <c r="CV3153" i="1"/>
  <c r="CU3153" i="1"/>
  <c r="CT3153" i="1"/>
  <c r="CS3153" i="1"/>
  <c r="CR3153" i="1"/>
  <c r="CQ3153" i="1"/>
  <c r="CP3153" i="1"/>
  <c r="CO3153" i="1"/>
  <c r="CN3153" i="1"/>
  <c r="CM3153" i="1"/>
  <c r="CL3153" i="1"/>
  <c r="CK3153" i="1"/>
  <c r="CJ3153" i="1"/>
  <c r="CI3153" i="1"/>
  <c r="CH3153" i="1"/>
  <c r="CG3153" i="1"/>
  <c r="CF3153" i="1"/>
  <c r="CE3153" i="1"/>
  <c r="CD3153" i="1"/>
  <c r="CV3152" i="1"/>
  <c r="CU3152" i="1"/>
  <c r="CT3152" i="1"/>
  <c r="CS3152" i="1"/>
  <c r="CR3152" i="1"/>
  <c r="CQ3152" i="1"/>
  <c r="CP3152" i="1"/>
  <c r="CO3152" i="1"/>
  <c r="CN3152" i="1"/>
  <c r="CM3152" i="1"/>
  <c r="CL3152" i="1"/>
  <c r="CK3152" i="1"/>
  <c r="CJ3152" i="1"/>
  <c r="CI3152" i="1"/>
  <c r="CH3152" i="1"/>
  <c r="CG3152" i="1"/>
  <c r="CF3152" i="1"/>
  <c r="CE3152" i="1"/>
  <c r="CD3152" i="1"/>
  <c r="U3152" i="1"/>
  <c r="DG3151" i="1"/>
  <c r="CY3151" i="1"/>
  <c r="CX3151" i="1"/>
  <c r="CW3151" i="1"/>
  <c r="CV3151" i="1"/>
  <c r="CU3151" i="1"/>
  <c r="CT3151" i="1"/>
  <c r="CS3151" i="1"/>
  <c r="CR3151" i="1"/>
  <c r="CQ3151" i="1"/>
  <c r="CP3151" i="1"/>
  <c r="CO3151" i="1"/>
  <c r="CN3151" i="1"/>
  <c r="CM3151" i="1"/>
  <c r="CL3151" i="1"/>
  <c r="CK3151" i="1"/>
  <c r="CJ3151" i="1"/>
  <c r="CI3151" i="1"/>
  <c r="CH3151" i="1"/>
  <c r="CG3151" i="1"/>
  <c r="CF3151" i="1"/>
  <c r="CE3151" i="1"/>
  <c r="CD3151" i="1"/>
  <c r="U3151" i="1"/>
  <c r="DG3150" i="1"/>
  <c r="CY3150" i="1"/>
  <c r="CX3150" i="1"/>
  <c r="CW3150" i="1"/>
  <c r="CV3150" i="1"/>
  <c r="CU3150" i="1"/>
  <c r="CT3150" i="1"/>
  <c r="CS3150" i="1"/>
  <c r="CR3150" i="1"/>
  <c r="CQ3150" i="1"/>
  <c r="CP3150" i="1"/>
  <c r="CO3150" i="1"/>
  <c r="CN3150" i="1"/>
  <c r="CM3150" i="1"/>
  <c r="CL3150" i="1"/>
  <c r="CK3150" i="1"/>
  <c r="CJ3150" i="1"/>
  <c r="CI3150" i="1"/>
  <c r="CH3150" i="1"/>
  <c r="CG3150" i="1"/>
  <c r="CF3150" i="1"/>
  <c r="DG3149" i="1"/>
  <c r="CY3149" i="1"/>
  <c r="CX3149" i="1"/>
  <c r="CW3149" i="1"/>
  <c r="CV3149" i="1"/>
  <c r="CU3149" i="1"/>
  <c r="CT3149" i="1"/>
  <c r="CS3149" i="1"/>
  <c r="CR3149" i="1"/>
  <c r="CQ3149" i="1"/>
  <c r="CP3149" i="1"/>
  <c r="CO3149" i="1"/>
  <c r="CN3149" i="1"/>
  <c r="CM3149" i="1"/>
  <c r="CL3149" i="1"/>
  <c r="CK3149" i="1"/>
  <c r="CJ3149" i="1"/>
  <c r="CI3149" i="1"/>
  <c r="CH3149" i="1"/>
  <c r="CG3149" i="1"/>
  <c r="CF3149" i="1"/>
  <c r="CE3149" i="1"/>
  <c r="CD3149" i="1"/>
  <c r="U3149" i="1"/>
  <c r="CV3148" i="1"/>
  <c r="CU3148" i="1"/>
  <c r="CT3148" i="1"/>
  <c r="CS3148" i="1"/>
  <c r="CR3148" i="1"/>
  <c r="CQ3148" i="1"/>
  <c r="CP3148" i="1"/>
  <c r="CO3148" i="1"/>
  <c r="CN3148" i="1"/>
  <c r="CM3148" i="1"/>
  <c r="CL3148" i="1"/>
  <c r="CK3148" i="1"/>
  <c r="CJ3148" i="1"/>
  <c r="CI3148" i="1"/>
  <c r="CH3148" i="1"/>
  <c r="CG3148" i="1"/>
  <c r="CF3148" i="1"/>
  <c r="CE3148" i="1"/>
  <c r="CD3148" i="1"/>
  <c r="U3148" i="1"/>
  <c r="CV3147" i="1"/>
  <c r="CU3147" i="1"/>
  <c r="CT3147" i="1"/>
  <c r="CS3147" i="1"/>
  <c r="CR3147" i="1"/>
  <c r="CQ3147" i="1"/>
  <c r="CP3147" i="1"/>
  <c r="CO3147" i="1"/>
  <c r="CN3147" i="1"/>
  <c r="CM3147" i="1"/>
  <c r="CL3147" i="1"/>
  <c r="CK3147" i="1"/>
  <c r="CJ3147" i="1"/>
  <c r="CI3147" i="1"/>
  <c r="CH3147" i="1"/>
  <c r="CG3147" i="1"/>
  <c r="CF3147" i="1"/>
  <c r="CE3147" i="1"/>
  <c r="CD3147" i="1"/>
  <c r="U3147" i="1"/>
  <c r="CV3146" i="1"/>
  <c r="CU3146" i="1"/>
  <c r="CT3146" i="1"/>
  <c r="CS3146" i="1"/>
  <c r="CR3146" i="1"/>
  <c r="CQ3146" i="1"/>
  <c r="CP3146" i="1"/>
  <c r="CO3146" i="1"/>
  <c r="CN3146" i="1"/>
  <c r="CM3146" i="1"/>
  <c r="CL3146" i="1"/>
  <c r="CK3146" i="1"/>
  <c r="CJ3146" i="1"/>
  <c r="CI3146" i="1"/>
  <c r="CH3146" i="1"/>
  <c r="CG3146" i="1"/>
  <c r="CF3146" i="1"/>
  <c r="CE3146" i="1"/>
  <c r="CD3146" i="1"/>
  <c r="U3146" i="1"/>
  <c r="DG3145" i="1"/>
  <c r="CY3145" i="1"/>
  <c r="CX3145" i="1"/>
  <c r="CW3145" i="1"/>
  <c r="CV3145" i="1"/>
  <c r="CU3145" i="1"/>
  <c r="CT3145" i="1"/>
  <c r="CS3145" i="1"/>
  <c r="CR3145" i="1"/>
  <c r="CQ3145" i="1"/>
  <c r="CP3145" i="1"/>
  <c r="CO3145" i="1"/>
  <c r="CN3145" i="1"/>
  <c r="CM3145" i="1"/>
  <c r="CL3145" i="1"/>
  <c r="CK3145" i="1"/>
  <c r="CJ3145" i="1"/>
  <c r="CI3145" i="1"/>
  <c r="CH3145" i="1"/>
  <c r="CG3145" i="1"/>
  <c r="CF3145" i="1"/>
  <c r="CE3145" i="1"/>
  <c r="CD3145" i="1"/>
  <c r="U3145" i="1"/>
  <c r="CV3144" i="1"/>
  <c r="CU3144" i="1"/>
  <c r="CT3144" i="1"/>
  <c r="CS3144" i="1"/>
  <c r="CR3144" i="1"/>
  <c r="CQ3144" i="1"/>
  <c r="CP3144" i="1"/>
  <c r="CO3144" i="1"/>
  <c r="CN3144" i="1"/>
  <c r="CM3144" i="1"/>
  <c r="CL3144" i="1"/>
  <c r="CK3144" i="1"/>
  <c r="CJ3144" i="1"/>
  <c r="CI3144" i="1"/>
  <c r="CH3144" i="1"/>
  <c r="CG3144" i="1"/>
  <c r="CF3144" i="1"/>
  <c r="CE3144" i="1"/>
  <c r="CD3144" i="1"/>
  <c r="U3144" i="1"/>
  <c r="DG3143" i="1"/>
  <c r="CY3143" i="1"/>
  <c r="CX3143" i="1"/>
  <c r="CW3143" i="1"/>
  <c r="CV3143" i="1"/>
  <c r="CU3143" i="1"/>
  <c r="CT3143" i="1"/>
  <c r="CS3143" i="1"/>
  <c r="CR3143" i="1"/>
  <c r="CQ3143" i="1"/>
  <c r="CP3143" i="1"/>
  <c r="CO3143" i="1"/>
  <c r="CN3143" i="1"/>
  <c r="CM3143" i="1"/>
  <c r="CL3143" i="1"/>
  <c r="CK3143" i="1"/>
  <c r="CJ3143" i="1"/>
  <c r="CI3143" i="1"/>
  <c r="CH3143" i="1"/>
  <c r="CG3143" i="1"/>
  <c r="CF3143" i="1"/>
  <c r="CE3143" i="1"/>
  <c r="CD3143" i="1"/>
  <c r="U3143" i="1"/>
  <c r="DG3142" i="1"/>
  <c r="CY3142" i="1"/>
  <c r="CX3142" i="1"/>
  <c r="CW3142" i="1"/>
  <c r="CV3142" i="1"/>
  <c r="CU3142" i="1"/>
  <c r="CT3142" i="1"/>
  <c r="CS3142" i="1"/>
  <c r="CR3142" i="1"/>
  <c r="CQ3142" i="1"/>
  <c r="CP3142" i="1"/>
  <c r="CO3142" i="1"/>
  <c r="CN3142" i="1"/>
  <c r="CM3142" i="1"/>
  <c r="CL3142" i="1"/>
  <c r="CK3142" i="1"/>
  <c r="CJ3142" i="1"/>
  <c r="CI3142" i="1"/>
  <c r="CH3142" i="1"/>
  <c r="CG3142" i="1"/>
  <c r="CF3142" i="1"/>
  <c r="CE3142" i="1"/>
  <c r="CD3142" i="1"/>
  <c r="U3142" i="1"/>
  <c r="DG3141" i="1"/>
  <c r="CY3141" i="1"/>
  <c r="CX3141" i="1"/>
  <c r="CW3141" i="1"/>
  <c r="CV3141" i="1"/>
  <c r="CU3141" i="1"/>
  <c r="CT3141" i="1"/>
  <c r="CS3141" i="1"/>
  <c r="CR3141" i="1"/>
  <c r="CQ3141" i="1"/>
  <c r="CP3141" i="1"/>
  <c r="CO3141" i="1"/>
  <c r="CN3141" i="1"/>
  <c r="CM3141" i="1"/>
  <c r="CL3141" i="1"/>
  <c r="CK3141" i="1"/>
  <c r="CJ3141" i="1"/>
  <c r="CI3141" i="1"/>
  <c r="CH3141" i="1"/>
  <c r="CG3141" i="1"/>
  <c r="CF3141" i="1"/>
  <c r="CE3141" i="1"/>
  <c r="CD3141" i="1"/>
  <c r="U3141" i="1"/>
  <c r="DG3140" i="1"/>
  <c r="CY3140" i="1"/>
  <c r="CX3140" i="1"/>
  <c r="CW3140" i="1"/>
  <c r="CV3140" i="1"/>
  <c r="CU3140" i="1"/>
  <c r="CT3140" i="1"/>
  <c r="CS3140" i="1"/>
  <c r="CR3140" i="1"/>
  <c r="CQ3140" i="1"/>
  <c r="CP3140" i="1"/>
  <c r="CO3140" i="1"/>
  <c r="CN3140" i="1"/>
  <c r="CM3140" i="1"/>
  <c r="CL3140" i="1"/>
  <c r="CK3140" i="1"/>
  <c r="CJ3140" i="1"/>
  <c r="CI3140" i="1"/>
  <c r="CH3140" i="1"/>
  <c r="CG3140" i="1"/>
  <c r="CF3140" i="1"/>
  <c r="CE3140" i="1"/>
  <c r="CD3140" i="1"/>
  <c r="U3140" i="1"/>
  <c r="CV3139" i="1"/>
  <c r="CU3139" i="1"/>
  <c r="CT3139" i="1"/>
  <c r="CS3139" i="1"/>
  <c r="CR3139" i="1"/>
  <c r="CQ3139" i="1"/>
  <c r="CP3139" i="1"/>
  <c r="CO3139" i="1"/>
  <c r="CN3139" i="1"/>
  <c r="CM3139" i="1"/>
  <c r="CL3139" i="1"/>
  <c r="CK3139" i="1"/>
  <c r="CJ3139" i="1"/>
  <c r="CI3139" i="1"/>
  <c r="CH3139" i="1"/>
  <c r="CG3139" i="1"/>
  <c r="CF3139" i="1"/>
  <c r="CE3139" i="1"/>
  <c r="CD3139" i="1"/>
  <c r="U3139" i="1"/>
  <c r="DG3138" i="1"/>
  <c r="CY3138" i="1"/>
  <c r="CX3138" i="1"/>
  <c r="CW3138" i="1"/>
  <c r="CV3138" i="1"/>
  <c r="CU3138" i="1"/>
  <c r="CT3138" i="1"/>
  <c r="CS3138" i="1"/>
  <c r="CR3138" i="1"/>
  <c r="CQ3138" i="1"/>
  <c r="CP3138" i="1"/>
  <c r="CO3138" i="1"/>
  <c r="CN3138" i="1"/>
  <c r="CM3138" i="1"/>
  <c r="CL3138" i="1"/>
  <c r="CK3138" i="1"/>
  <c r="CJ3138" i="1"/>
  <c r="CI3138" i="1"/>
  <c r="CH3138" i="1"/>
  <c r="CG3138" i="1"/>
  <c r="CF3138" i="1"/>
  <c r="CE3138" i="1"/>
  <c r="CD3138" i="1"/>
  <c r="DG3137" i="1"/>
  <c r="CY3137" i="1"/>
  <c r="CX3137" i="1"/>
  <c r="CW3137" i="1"/>
  <c r="CV3137" i="1"/>
  <c r="CU3137" i="1"/>
  <c r="CT3137" i="1"/>
  <c r="CS3137" i="1"/>
  <c r="CR3137" i="1"/>
  <c r="CQ3137" i="1"/>
  <c r="CP3137" i="1"/>
  <c r="CO3137" i="1"/>
  <c r="CN3137" i="1"/>
  <c r="CM3137" i="1"/>
  <c r="CL3137" i="1"/>
  <c r="CK3137" i="1"/>
  <c r="CJ3137" i="1"/>
  <c r="CI3137" i="1"/>
  <c r="CH3137" i="1"/>
  <c r="CG3137" i="1"/>
  <c r="CF3137" i="1"/>
  <c r="CE3137" i="1"/>
  <c r="CD3137" i="1"/>
  <c r="U3137" i="1"/>
  <c r="DG3136" i="1"/>
  <c r="CY3136" i="1"/>
  <c r="CX3136" i="1"/>
  <c r="CW3136" i="1"/>
  <c r="CV3136" i="1"/>
  <c r="CU3136" i="1"/>
  <c r="CT3136" i="1"/>
  <c r="CS3136" i="1"/>
  <c r="CR3136" i="1"/>
  <c r="CQ3136" i="1"/>
  <c r="CP3136" i="1"/>
  <c r="CO3136" i="1"/>
  <c r="CN3136" i="1"/>
  <c r="CM3136" i="1"/>
  <c r="CL3136" i="1"/>
  <c r="CK3136" i="1"/>
  <c r="CJ3136" i="1"/>
  <c r="CI3136" i="1"/>
  <c r="CH3136" i="1"/>
  <c r="CG3136" i="1"/>
  <c r="CF3136" i="1"/>
  <c r="CE3136" i="1"/>
  <c r="CD3136" i="1"/>
  <c r="U3136" i="1"/>
  <c r="CV3134" i="1"/>
  <c r="CU3134" i="1"/>
  <c r="CT3134" i="1"/>
  <c r="CS3134" i="1"/>
  <c r="CR3134" i="1"/>
  <c r="CQ3134" i="1"/>
  <c r="CP3134" i="1"/>
  <c r="CO3134" i="1"/>
  <c r="CN3134" i="1"/>
  <c r="CM3134" i="1"/>
  <c r="CL3134" i="1"/>
  <c r="CK3134" i="1"/>
  <c r="CJ3134" i="1"/>
  <c r="CI3134" i="1"/>
  <c r="CH3134" i="1"/>
  <c r="CG3134" i="1"/>
  <c r="CF3134" i="1"/>
  <c r="CE3134" i="1"/>
  <c r="CD3134" i="1"/>
  <c r="U3134" i="1"/>
  <c r="CV3133" i="1"/>
  <c r="CU3133" i="1"/>
  <c r="CT3133" i="1"/>
  <c r="CS3133" i="1"/>
  <c r="CR3133" i="1"/>
  <c r="CQ3133" i="1"/>
  <c r="CP3133" i="1"/>
  <c r="CO3133" i="1"/>
  <c r="CN3133" i="1"/>
  <c r="CM3133" i="1"/>
  <c r="CL3133" i="1"/>
  <c r="CK3133" i="1"/>
  <c r="CJ3133" i="1"/>
  <c r="CI3133" i="1"/>
  <c r="CH3133" i="1"/>
  <c r="CG3133" i="1"/>
  <c r="CF3133" i="1"/>
  <c r="CE3133" i="1"/>
  <c r="CD3133" i="1"/>
  <c r="U3133" i="1"/>
  <c r="DG3132" i="1"/>
  <c r="CY3132" i="1"/>
  <c r="CX3132" i="1"/>
  <c r="CW3132" i="1"/>
  <c r="CV3132" i="1"/>
  <c r="CU3132" i="1"/>
  <c r="CT3132" i="1"/>
  <c r="CS3132" i="1"/>
  <c r="CR3132" i="1"/>
  <c r="CQ3132" i="1"/>
  <c r="CP3132" i="1"/>
  <c r="CO3132" i="1"/>
  <c r="CN3132" i="1"/>
  <c r="CM3132" i="1"/>
  <c r="CL3132" i="1"/>
  <c r="CK3132" i="1"/>
  <c r="CJ3132" i="1"/>
  <c r="CI3132" i="1"/>
  <c r="CH3132" i="1"/>
  <c r="CG3132" i="1"/>
  <c r="CF3132" i="1"/>
  <c r="CE3132" i="1"/>
  <c r="CD3132" i="1"/>
  <c r="DG3131" i="1"/>
  <c r="CY3131" i="1"/>
  <c r="CX3131" i="1"/>
  <c r="CW3131" i="1"/>
  <c r="CV3131" i="1"/>
  <c r="CU3131" i="1"/>
  <c r="CT3131" i="1"/>
  <c r="CS3131" i="1"/>
  <c r="CR3131" i="1"/>
  <c r="CQ3131" i="1"/>
  <c r="CP3131" i="1"/>
  <c r="CO3131" i="1"/>
  <c r="CN3131" i="1"/>
  <c r="CM3131" i="1"/>
  <c r="CL3131" i="1"/>
  <c r="CK3131" i="1"/>
  <c r="CJ3131" i="1"/>
  <c r="CI3131" i="1"/>
  <c r="CH3131" i="1"/>
  <c r="CG3131" i="1"/>
  <c r="CF3131" i="1"/>
  <c r="CE3131" i="1"/>
  <c r="CD3131" i="1"/>
  <c r="U3131" i="1"/>
  <c r="DG3130" i="1"/>
  <c r="CY3130" i="1"/>
  <c r="CX3130" i="1"/>
  <c r="CW3130" i="1"/>
  <c r="CV3130" i="1"/>
  <c r="CU3130" i="1"/>
  <c r="CT3130" i="1"/>
  <c r="CS3130" i="1"/>
  <c r="CR3130" i="1"/>
  <c r="CQ3130" i="1"/>
  <c r="CP3130" i="1"/>
  <c r="CO3130" i="1"/>
  <c r="CN3130" i="1"/>
  <c r="CM3130" i="1"/>
  <c r="CL3130" i="1"/>
  <c r="CK3130" i="1"/>
  <c r="CJ3130" i="1"/>
  <c r="CI3130" i="1"/>
  <c r="CH3130" i="1"/>
  <c r="CG3130" i="1"/>
  <c r="CF3130" i="1"/>
  <c r="CE3130" i="1"/>
  <c r="CD3130" i="1"/>
  <c r="CV3129" i="1"/>
  <c r="CU3129" i="1"/>
  <c r="CT3129" i="1"/>
  <c r="CS3129" i="1"/>
  <c r="CR3129" i="1"/>
  <c r="CQ3129" i="1"/>
  <c r="CP3129" i="1"/>
  <c r="CO3129" i="1"/>
  <c r="CN3129" i="1"/>
  <c r="CM3129" i="1"/>
  <c r="CL3129" i="1"/>
  <c r="CK3129" i="1"/>
  <c r="CJ3129" i="1"/>
  <c r="CI3129" i="1"/>
  <c r="CH3129" i="1"/>
  <c r="CG3129" i="1"/>
  <c r="CF3129" i="1"/>
  <c r="CE3129" i="1"/>
  <c r="CD3129" i="1"/>
  <c r="U3129" i="1"/>
  <c r="DG3127" i="1"/>
  <c r="CY3127" i="1"/>
  <c r="CX3127" i="1"/>
  <c r="CW3127" i="1"/>
  <c r="CV3127" i="1"/>
  <c r="CU3127" i="1"/>
  <c r="CT3127" i="1"/>
  <c r="CS3127" i="1"/>
  <c r="CR3127" i="1"/>
  <c r="CQ3127" i="1"/>
  <c r="CP3127" i="1"/>
  <c r="CO3127" i="1"/>
  <c r="CN3127" i="1"/>
  <c r="CM3127" i="1"/>
  <c r="CL3127" i="1"/>
  <c r="CK3127" i="1"/>
  <c r="CJ3127" i="1"/>
  <c r="CI3127" i="1"/>
  <c r="CH3127" i="1"/>
  <c r="CG3127" i="1"/>
  <c r="CF3127" i="1"/>
  <c r="CE3127" i="1"/>
  <c r="CD3127" i="1"/>
  <c r="CV3126" i="1"/>
  <c r="CU3126" i="1"/>
  <c r="CT3126" i="1"/>
  <c r="CS3126" i="1"/>
  <c r="CR3126" i="1"/>
  <c r="CQ3126" i="1"/>
  <c r="CP3126" i="1"/>
  <c r="CO3126" i="1"/>
  <c r="CN3126" i="1"/>
  <c r="CM3126" i="1"/>
  <c r="CL3126" i="1"/>
  <c r="CK3126" i="1"/>
  <c r="CJ3126" i="1"/>
  <c r="CI3126" i="1"/>
  <c r="CH3126" i="1"/>
  <c r="CG3126" i="1"/>
  <c r="CF3126" i="1"/>
  <c r="CE3126" i="1"/>
  <c r="CD3126" i="1"/>
  <c r="U3126" i="1"/>
  <c r="DG3125" i="1"/>
  <c r="CY3125" i="1"/>
  <c r="CX3125" i="1"/>
  <c r="CW3125" i="1"/>
  <c r="CV3125" i="1"/>
  <c r="CU3125" i="1"/>
  <c r="CT3125" i="1"/>
  <c r="CS3125" i="1"/>
  <c r="CR3125" i="1"/>
  <c r="CQ3125" i="1"/>
  <c r="CP3125" i="1"/>
  <c r="CO3125" i="1"/>
  <c r="CN3125" i="1"/>
  <c r="CM3125" i="1"/>
  <c r="CL3125" i="1"/>
  <c r="CK3125" i="1"/>
  <c r="CJ3125" i="1"/>
  <c r="CI3125" i="1"/>
  <c r="CH3125" i="1"/>
  <c r="CG3125" i="1"/>
  <c r="CF3125" i="1"/>
  <c r="CE3125" i="1"/>
  <c r="CD3125" i="1"/>
  <c r="U3125" i="1"/>
  <c r="DG3124" i="1"/>
  <c r="CY3124" i="1"/>
  <c r="CX3124" i="1"/>
  <c r="CW3124" i="1"/>
  <c r="CV3124" i="1"/>
  <c r="CU3124" i="1"/>
  <c r="CT3124" i="1"/>
  <c r="CS3124" i="1"/>
  <c r="CR3124" i="1"/>
  <c r="CQ3124" i="1"/>
  <c r="CP3124" i="1"/>
  <c r="CO3124" i="1"/>
  <c r="CN3124" i="1"/>
  <c r="CM3124" i="1"/>
  <c r="CL3124" i="1"/>
  <c r="CK3124" i="1"/>
  <c r="CJ3124" i="1"/>
  <c r="CI3124" i="1"/>
  <c r="CH3124" i="1"/>
  <c r="CG3124" i="1"/>
  <c r="CF3124" i="1"/>
  <c r="CE3124" i="1"/>
  <c r="CD3124" i="1"/>
  <c r="U3124" i="1"/>
  <c r="CV3123" i="1"/>
  <c r="CU3123" i="1"/>
  <c r="CT3123" i="1"/>
  <c r="CS3123" i="1"/>
  <c r="CR3123" i="1"/>
  <c r="CQ3123" i="1"/>
  <c r="CP3123" i="1"/>
  <c r="CO3123" i="1"/>
  <c r="CN3123" i="1"/>
  <c r="CM3123" i="1"/>
  <c r="CL3123" i="1"/>
  <c r="CK3123" i="1"/>
  <c r="CJ3123" i="1"/>
  <c r="CI3123" i="1"/>
  <c r="CH3123" i="1"/>
  <c r="CG3123" i="1"/>
  <c r="CF3123" i="1"/>
  <c r="CE3123" i="1"/>
  <c r="CD3123" i="1"/>
  <c r="U3123" i="1"/>
  <c r="DG3122" i="1"/>
  <c r="CY3122" i="1"/>
  <c r="CX3122" i="1"/>
  <c r="CW3122" i="1"/>
  <c r="CV3122" i="1"/>
  <c r="CU3122" i="1"/>
  <c r="CT3122" i="1"/>
  <c r="CS3122" i="1"/>
  <c r="CR3122" i="1"/>
  <c r="CQ3122" i="1"/>
  <c r="CP3122" i="1"/>
  <c r="CO3122" i="1"/>
  <c r="CN3122" i="1"/>
  <c r="CM3122" i="1"/>
  <c r="CL3122" i="1"/>
  <c r="CK3122" i="1"/>
  <c r="CJ3122" i="1"/>
  <c r="CI3122" i="1"/>
  <c r="CH3122" i="1"/>
  <c r="CG3122" i="1"/>
  <c r="CF3122" i="1"/>
  <c r="CE3122" i="1"/>
  <c r="CD3122" i="1"/>
  <c r="U3122" i="1"/>
  <c r="DG3121" i="1"/>
  <c r="CY3121" i="1"/>
  <c r="CX3121" i="1"/>
  <c r="CW3121" i="1"/>
  <c r="CV3121" i="1"/>
  <c r="CU3121" i="1"/>
  <c r="CT3121" i="1"/>
  <c r="CS3121" i="1"/>
  <c r="CR3121" i="1"/>
  <c r="CQ3121" i="1"/>
  <c r="CP3121" i="1"/>
  <c r="CO3121" i="1"/>
  <c r="CN3121" i="1"/>
  <c r="CM3121" i="1"/>
  <c r="CL3121" i="1"/>
  <c r="CK3121" i="1"/>
  <c r="CJ3121" i="1"/>
  <c r="CI3121" i="1"/>
  <c r="CH3121" i="1"/>
  <c r="CG3121" i="1"/>
  <c r="CF3121" i="1"/>
  <c r="CE3121" i="1"/>
  <c r="CV3120" i="1"/>
  <c r="CU3120" i="1"/>
  <c r="CT3120" i="1"/>
  <c r="CS3120" i="1"/>
  <c r="CR3120" i="1"/>
  <c r="CQ3120" i="1"/>
  <c r="CP3120" i="1"/>
  <c r="CO3120" i="1"/>
  <c r="CN3120" i="1"/>
  <c r="CM3120" i="1"/>
  <c r="CL3120" i="1"/>
  <c r="CK3120" i="1"/>
  <c r="CJ3120" i="1"/>
  <c r="CI3120" i="1"/>
  <c r="CH3120" i="1"/>
  <c r="CG3120" i="1"/>
  <c r="CF3120" i="1"/>
  <c r="CE3120" i="1"/>
  <c r="CD3120" i="1"/>
  <c r="U3120" i="1"/>
  <c r="DG3119" i="1"/>
  <c r="CY3119" i="1"/>
  <c r="CX3119" i="1"/>
  <c r="CW3119" i="1"/>
  <c r="CV3119" i="1"/>
  <c r="CU3119" i="1"/>
  <c r="CT3119" i="1"/>
  <c r="CS3119" i="1"/>
  <c r="CR3119" i="1"/>
  <c r="CQ3119" i="1"/>
  <c r="CP3119" i="1"/>
  <c r="CO3119" i="1"/>
  <c r="CN3119" i="1"/>
  <c r="CM3119" i="1"/>
  <c r="CL3119" i="1"/>
  <c r="CK3119" i="1"/>
  <c r="CJ3119" i="1"/>
  <c r="CI3119" i="1"/>
  <c r="CH3119" i="1"/>
  <c r="CG3119" i="1"/>
  <c r="CF3119" i="1"/>
  <c r="CE3119" i="1"/>
  <c r="CD3119" i="1"/>
  <c r="U3119" i="1"/>
  <c r="CV3118" i="1"/>
  <c r="CU3118" i="1"/>
  <c r="CT3118" i="1"/>
  <c r="CS3118" i="1"/>
  <c r="CR3118" i="1"/>
  <c r="CQ3118" i="1"/>
  <c r="CP3118" i="1"/>
  <c r="CO3118" i="1"/>
  <c r="CN3118" i="1"/>
  <c r="CM3118" i="1"/>
  <c r="CL3118" i="1"/>
  <c r="CK3118" i="1"/>
  <c r="CJ3118" i="1"/>
  <c r="CI3118" i="1"/>
  <c r="CH3118" i="1"/>
  <c r="CG3118" i="1"/>
  <c r="CF3118" i="1"/>
  <c r="CE3118" i="1"/>
  <c r="CD3118" i="1"/>
  <c r="U3118" i="1"/>
  <c r="DG3117" i="1"/>
  <c r="CY3117" i="1"/>
  <c r="CX3117" i="1"/>
  <c r="CW3117" i="1"/>
  <c r="CV3117" i="1"/>
  <c r="CU3117" i="1"/>
  <c r="CT3117" i="1"/>
  <c r="CS3117" i="1"/>
  <c r="CR3117" i="1"/>
  <c r="CQ3117" i="1"/>
  <c r="CP3117" i="1"/>
  <c r="CO3117" i="1"/>
  <c r="CN3117" i="1"/>
  <c r="CM3117" i="1"/>
  <c r="CL3117" i="1"/>
  <c r="CK3117" i="1"/>
  <c r="CJ3117" i="1"/>
  <c r="CI3117" i="1"/>
  <c r="CH3117" i="1"/>
  <c r="CG3117" i="1"/>
  <c r="CF3117" i="1"/>
  <c r="CV3116" i="1"/>
  <c r="CU3116" i="1"/>
  <c r="CT3116" i="1"/>
  <c r="CS3116" i="1"/>
  <c r="CR3116" i="1"/>
  <c r="CQ3116" i="1"/>
  <c r="CP3116" i="1"/>
  <c r="CO3116" i="1"/>
  <c r="CN3116" i="1"/>
  <c r="CM3116" i="1"/>
  <c r="CL3116" i="1"/>
  <c r="CK3116" i="1"/>
  <c r="CJ3116" i="1"/>
  <c r="CI3116" i="1"/>
  <c r="CH3116" i="1"/>
  <c r="CG3116" i="1"/>
  <c r="CF3116" i="1"/>
  <c r="CE3116" i="1"/>
  <c r="CD3116" i="1"/>
  <c r="U3116" i="1"/>
  <c r="DG3115" i="1"/>
  <c r="CY3115" i="1"/>
  <c r="CX3115" i="1"/>
  <c r="CW3115" i="1"/>
  <c r="CV3115" i="1"/>
  <c r="CU3115" i="1"/>
  <c r="CT3115" i="1"/>
  <c r="CS3115" i="1"/>
  <c r="CR3115" i="1"/>
  <c r="CQ3115" i="1"/>
  <c r="CP3115" i="1"/>
  <c r="CO3115" i="1"/>
  <c r="CN3115" i="1"/>
  <c r="CM3115" i="1"/>
  <c r="CL3115" i="1"/>
  <c r="CK3115" i="1"/>
  <c r="CJ3115" i="1"/>
  <c r="CI3115" i="1"/>
  <c r="CH3115" i="1"/>
  <c r="CG3115" i="1"/>
  <c r="CF3115" i="1"/>
  <c r="CE3115" i="1"/>
  <c r="CD3115" i="1"/>
  <c r="CV3114" i="1"/>
  <c r="CU3114" i="1"/>
  <c r="CT3114" i="1"/>
  <c r="CS3114" i="1"/>
  <c r="CR3114" i="1"/>
  <c r="CQ3114" i="1"/>
  <c r="CP3114" i="1"/>
  <c r="CO3114" i="1"/>
  <c r="CN3114" i="1"/>
  <c r="CM3114" i="1"/>
  <c r="CL3114" i="1"/>
  <c r="CK3114" i="1"/>
  <c r="CJ3114" i="1"/>
  <c r="CI3114" i="1"/>
  <c r="CH3114" i="1"/>
  <c r="CG3114" i="1"/>
  <c r="CF3114" i="1"/>
  <c r="CE3114" i="1"/>
  <c r="CD3114" i="1"/>
  <c r="U3114" i="1"/>
  <c r="DG3113" i="1"/>
  <c r="CY3113" i="1"/>
  <c r="CX3113" i="1"/>
  <c r="CW3113" i="1"/>
  <c r="CV3113" i="1"/>
  <c r="CU3113" i="1"/>
  <c r="CT3113" i="1"/>
  <c r="CS3113" i="1"/>
  <c r="CR3113" i="1"/>
  <c r="CQ3113" i="1"/>
  <c r="CP3113" i="1"/>
  <c r="CO3113" i="1"/>
  <c r="CN3113" i="1"/>
  <c r="CM3113" i="1"/>
  <c r="CL3113" i="1"/>
  <c r="CK3113" i="1"/>
  <c r="CJ3113" i="1"/>
  <c r="CI3113" i="1"/>
  <c r="CH3113" i="1"/>
  <c r="CG3113" i="1"/>
  <c r="CF3113" i="1"/>
  <c r="CE3113" i="1"/>
  <c r="CD3113" i="1"/>
  <c r="U3113" i="1"/>
  <c r="DG3112" i="1"/>
  <c r="CY3112" i="1"/>
  <c r="CX3112" i="1"/>
  <c r="CW3112" i="1"/>
  <c r="CV3112" i="1"/>
  <c r="CU3112" i="1"/>
  <c r="CT3112" i="1"/>
  <c r="CS3112" i="1"/>
  <c r="CR3112" i="1"/>
  <c r="CQ3112" i="1"/>
  <c r="CP3112" i="1"/>
  <c r="CO3112" i="1"/>
  <c r="CN3112" i="1"/>
  <c r="CM3112" i="1"/>
  <c r="CL3112" i="1"/>
  <c r="CK3112" i="1"/>
  <c r="CJ3112" i="1"/>
  <c r="CI3112" i="1"/>
  <c r="CH3112" i="1"/>
  <c r="CG3112" i="1"/>
  <c r="CF3112" i="1"/>
  <c r="CV3111" i="1"/>
  <c r="CU3111" i="1"/>
  <c r="CT3111" i="1"/>
  <c r="CS3111" i="1"/>
  <c r="CR3111" i="1"/>
  <c r="CQ3111" i="1"/>
  <c r="CP3111" i="1"/>
  <c r="CO3111" i="1"/>
  <c r="CN3111" i="1"/>
  <c r="CM3111" i="1"/>
  <c r="CL3111" i="1"/>
  <c r="CK3111" i="1"/>
  <c r="CJ3111" i="1"/>
  <c r="CI3111" i="1"/>
  <c r="CH3111" i="1"/>
  <c r="CG3111" i="1"/>
  <c r="CF3111" i="1"/>
  <c r="CE3111" i="1"/>
  <c r="CD3111" i="1"/>
  <c r="U3111" i="1"/>
  <c r="DG3110" i="1"/>
  <c r="CY3110" i="1"/>
  <c r="CX3110" i="1"/>
  <c r="CW3110" i="1"/>
  <c r="CV3110" i="1"/>
  <c r="CU3110" i="1"/>
  <c r="CT3110" i="1"/>
  <c r="CS3110" i="1"/>
  <c r="CR3110" i="1"/>
  <c r="CQ3110" i="1"/>
  <c r="CP3110" i="1"/>
  <c r="CO3110" i="1"/>
  <c r="CN3110" i="1"/>
  <c r="CM3110" i="1"/>
  <c r="CL3110" i="1"/>
  <c r="CK3110" i="1"/>
  <c r="CJ3110" i="1"/>
  <c r="CI3110" i="1"/>
  <c r="CH3110" i="1"/>
  <c r="CG3110" i="1"/>
  <c r="CF3110" i="1"/>
  <c r="CE3110" i="1"/>
  <c r="CD3110" i="1"/>
  <c r="U3110" i="1"/>
  <c r="CV3109" i="1"/>
  <c r="CU3109" i="1"/>
  <c r="CT3109" i="1"/>
  <c r="CS3109" i="1"/>
  <c r="CR3109" i="1"/>
  <c r="CQ3109" i="1"/>
  <c r="CP3109" i="1"/>
  <c r="CO3109" i="1"/>
  <c r="CN3109" i="1"/>
  <c r="CM3109" i="1"/>
  <c r="CL3109" i="1"/>
  <c r="CK3109" i="1"/>
  <c r="CJ3109" i="1"/>
  <c r="CI3109" i="1"/>
  <c r="CH3109" i="1"/>
  <c r="CG3109" i="1"/>
  <c r="CF3109" i="1"/>
  <c r="CE3109" i="1"/>
  <c r="CD3109" i="1"/>
  <c r="U3109" i="1"/>
  <c r="DG3108" i="1"/>
  <c r="CY3108" i="1"/>
  <c r="CX3108" i="1"/>
  <c r="CW3108" i="1"/>
  <c r="CV3108" i="1"/>
  <c r="CU3108" i="1"/>
  <c r="CT3108" i="1"/>
  <c r="CS3108" i="1"/>
  <c r="CR3108" i="1"/>
  <c r="CQ3108" i="1"/>
  <c r="CP3108" i="1"/>
  <c r="CO3108" i="1"/>
  <c r="CN3108" i="1"/>
  <c r="CM3108" i="1"/>
  <c r="CL3108" i="1"/>
  <c r="CK3108" i="1"/>
  <c r="CJ3108" i="1"/>
  <c r="CI3108" i="1"/>
  <c r="CH3108" i="1"/>
  <c r="CG3108" i="1"/>
  <c r="CF3108" i="1"/>
  <c r="CE3108" i="1"/>
  <c r="CD3108" i="1"/>
  <c r="DG3107" i="1"/>
  <c r="CY3107" i="1"/>
  <c r="CX3107" i="1"/>
  <c r="CW3107" i="1"/>
  <c r="CV3107" i="1"/>
  <c r="CU3107" i="1"/>
  <c r="CT3107" i="1"/>
  <c r="CS3107" i="1"/>
  <c r="CR3107" i="1"/>
  <c r="CQ3107" i="1"/>
  <c r="CP3107" i="1"/>
  <c r="CO3107" i="1"/>
  <c r="CN3107" i="1"/>
  <c r="CM3107" i="1"/>
  <c r="CL3107" i="1"/>
  <c r="CK3107" i="1"/>
  <c r="CJ3107" i="1"/>
  <c r="CI3107" i="1"/>
  <c r="CH3107" i="1"/>
  <c r="CG3107" i="1"/>
  <c r="CF3107" i="1"/>
  <c r="CE3107" i="1"/>
  <c r="CD3107" i="1"/>
  <c r="DG3106" i="1"/>
  <c r="CY3106" i="1"/>
  <c r="CX3106" i="1"/>
  <c r="CW3106" i="1"/>
  <c r="CV3106" i="1"/>
  <c r="CU3106" i="1"/>
  <c r="CT3106" i="1"/>
  <c r="CS3106" i="1"/>
  <c r="CR3106" i="1"/>
  <c r="CQ3106" i="1"/>
  <c r="CP3106" i="1"/>
  <c r="CO3106" i="1"/>
  <c r="CN3106" i="1"/>
  <c r="CM3106" i="1"/>
  <c r="CL3106" i="1"/>
  <c r="CK3106" i="1"/>
  <c r="CJ3106" i="1"/>
  <c r="CI3106" i="1"/>
  <c r="CH3106" i="1"/>
  <c r="CG3106" i="1"/>
  <c r="CF3106" i="1"/>
  <c r="CE3106" i="1"/>
  <c r="CD3106" i="1"/>
  <c r="U3106" i="1"/>
  <c r="DG3105" i="1"/>
  <c r="CY3105" i="1"/>
  <c r="CX3105" i="1"/>
  <c r="CW3105" i="1"/>
  <c r="CV3105" i="1"/>
  <c r="CU3105" i="1"/>
  <c r="CT3105" i="1"/>
  <c r="CS3105" i="1"/>
  <c r="CR3105" i="1"/>
  <c r="CQ3105" i="1"/>
  <c r="CP3105" i="1"/>
  <c r="CO3105" i="1"/>
  <c r="CN3105" i="1"/>
  <c r="CM3105" i="1"/>
  <c r="CL3105" i="1"/>
  <c r="CK3105" i="1"/>
  <c r="CJ3105" i="1"/>
  <c r="CI3105" i="1"/>
  <c r="CH3105" i="1"/>
  <c r="CG3105" i="1"/>
  <c r="CF3105" i="1"/>
  <c r="CE3105" i="1"/>
  <c r="CD3105" i="1"/>
  <c r="U3105" i="1"/>
  <c r="DG3104" i="1"/>
  <c r="CY3104" i="1"/>
  <c r="CX3104" i="1"/>
  <c r="CW3104" i="1"/>
  <c r="CV3104" i="1"/>
  <c r="CU3104" i="1"/>
  <c r="CT3104" i="1"/>
  <c r="CS3104" i="1"/>
  <c r="CR3104" i="1"/>
  <c r="CQ3104" i="1"/>
  <c r="CP3104" i="1"/>
  <c r="CO3104" i="1"/>
  <c r="CN3104" i="1"/>
  <c r="CM3104" i="1"/>
  <c r="CL3104" i="1"/>
  <c r="CK3104" i="1"/>
  <c r="CJ3104" i="1"/>
  <c r="CI3104" i="1"/>
  <c r="CH3104" i="1"/>
  <c r="CG3104" i="1"/>
  <c r="CF3104" i="1"/>
  <c r="CE3104" i="1"/>
  <c r="CD3104" i="1"/>
  <c r="CV3102" i="1"/>
  <c r="CU3102" i="1"/>
  <c r="CT3102" i="1"/>
  <c r="CS3102" i="1"/>
  <c r="CR3102" i="1"/>
  <c r="CQ3102" i="1"/>
  <c r="CP3102" i="1"/>
  <c r="CO3102" i="1"/>
  <c r="CN3102" i="1"/>
  <c r="CM3102" i="1"/>
  <c r="CL3102" i="1"/>
  <c r="CK3102" i="1"/>
  <c r="CJ3102" i="1"/>
  <c r="CI3102" i="1"/>
  <c r="CH3102" i="1"/>
  <c r="CG3102" i="1"/>
  <c r="CF3102" i="1"/>
  <c r="CE3102" i="1"/>
  <c r="CD3102" i="1"/>
  <c r="U3102" i="1"/>
  <c r="DG3101" i="1"/>
  <c r="CY3101" i="1"/>
  <c r="CX3101" i="1"/>
  <c r="CW3101" i="1"/>
  <c r="CV3101" i="1"/>
  <c r="CU3101" i="1"/>
  <c r="CT3101" i="1"/>
  <c r="CS3101" i="1"/>
  <c r="CR3101" i="1"/>
  <c r="CQ3101" i="1"/>
  <c r="CP3101" i="1"/>
  <c r="CO3101" i="1"/>
  <c r="CN3101" i="1"/>
  <c r="CM3101" i="1"/>
  <c r="CL3101" i="1"/>
  <c r="CK3101" i="1"/>
  <c r="CJ3101" i="1"/>
  <c r="CI3101" i="1"/>
  <c r="CH3101" i="1"/>
  <c r="CG3101" i="1"/>
  <c r="CF3101" i="1"/>
  <c r="CE3101" i="1"/>
  <c r="CD3101" i="1"/>
  <c r="DG3100" i="1"/>
  <c r="CY3100" i="1"/>
  <c r="CX3100" i="1"/>
  <c r="CW3100" i="1"/>
  <c r="CV3100" i="1"/>
  <c r="CU3100" i="1"/>
  <c r="CT3100" i="1"/>
  <c r="CS3100" i="1"/>
  <c r="CR3100" i="1"/>
  <c r="CQ3100" i="1"/>
  <c r="CP3100" i="1"/>
  <c r="CO3100" i="1"/>
  <c r="CN3100" i="1"/>
  <c r="CM3100" i="1"/>
  <c r="CL3100" i="1"/>
  <c r="CK3100" i="1"/>
  <c r="CJ3100" i="1"/>
  <c r="CI3100" i="1"/>
  <c r="CH3100" i="1"/>
  <c r="CG3100" i="1"/>
  <c r="CF3100" i="1"/>
  <c r="CE3100" i="1"/>
  <c r="CD3100" i="1"/>
  <c r="U3100" i="1"/>
  <c r="DG3099" i="1"/>
  <c r="CY3099" i="1"/>
  <c r="CX3099" i="1"/>
  <c r="CW3099" i="1"/>
  <c r="CV3099" i="1"/>
  <c r="CU3099" i="1"/>
  <c r="CT3099" i="1"/>
  <c r="CS3099" i="1"/>
  <c r="CR3099" i="1"/>
  <c r="CQ3099" i="1"/>
  <c r="CP3099" i="1"/>
  <c r="CO3099" i="1"/>
  <c r="CN3099" i="1"/>
  <c r="CM3099" i="1"/>
  <c r="CL3099" i="1"/>
  <c r="CK3099" i="1"/>
  <c r="CJ3099" i="1"/>
  <c r="CI3099" i="1"/>
  <c r="CH3099" i="1"/>
  <c r="CG3099" i="1"/>
  <c r="CF3099" i="1"/>
  <c r="CE3099" i="1"/>
  <c r="CD3099" i="1"/>
  <c r="DG3098" i="1"/>
  <c r="CY3098" i="1"/>
  <c r="CX3098" i="1"/>
  <c r="CW3098" i="1"/>
  <c r="CV3098" i="1"/>
  <c r="CU3098" i="1"/>
  <c r="CT3098" i="1"/>
  <c r="CS3098" i="1"/>
  <c r="CR3098" i="1"/>
  <c r="CQ3098" i="1"/>
  <c r="CP3098" i="1"/>
  <c r="CO3098" i="1"/>
  <c r="CN3098" i="1"/>
  <c r="CM3098" i="1"/>
  <c r="CL3098" i="1"/>
  <c r="CK3098" i="1"/>
  <c r="CJ3098" i="1"/>
  <c r="CI3098" i="1"/>
  <c r="CH3098" i="1"/>
  <c r="CG3098" i="1"/>
  <c r="CF3098" i="1"/>
  <c r="CE3098" i="1"/>
  <c r="CD3098" i="1"/>
  <c r="DG3097" i="1"/>
  <c r="CY3097" i="1"/>
  <c r="CX3097" i="1"/>
  <c r="CW3097" i="1"/>
  <c r="CV3097" i="1"/>
  <c r="CU3097" i="1"/>
  <c r="CT3097" i="1"/>
  <c r="CS3097" i="1"/>
  <c r="CR3097" i="1"/>
  <c r="CQ3097" i="1"/>
  <c r="CP3097" i="1"/>
  <c r="CO3097" i="1"/>
  <c r="CN3097" i="1"/>
  <c r="CM3097" i="1"/>
  <c r="CL3097" i="1"/>
  <c r="CK3097" i="1"/>
  <c r="CJ3097" i="1"/>
  <c r="CI3097" i="1"/>
  <c r="CH3097" i="1"/>
  <c r="CG3097" i="1"/>
  <c r="CF3097" i="1"/>
  <c r="CE3097" i="1"/>
  <c r="CD3097" i="1"/>
  <c r="U3097" i="1"/>
  <c r="DG3095" i="1"/>
  <c r="CY3095" i="1"/>
  <c r="CX3095" i="1"/>
  <c r="CW3095" i="1"/>
  <c r="CV3095" i="1"/>
  <c r="CU3095" i="1"/>
  <c r="CT3095" i="1"/>
  <c r="CS3095" i="1"/>
  <c r="CR3095" i="1"/>
  <c r="CQ3095" i="1"/>
  <c r="CP3095" i="1"/>
  <c r="CO3095" i="1"/>
  <c r="CN3095" i="1"/>
  <c r="CM3095" i="1"/>
  <c r="CL3095" i="1"/>
  <c r="CK3095" i="1"/>
  <c r="CJ3095" i="1"/>
  <c r="CI3095" i="1"/>
  <c r="CH3095" i="1"/>
  <c r="CG3095" i="1"/>
  <c r="CF3095" i="1"/>
  <c r="CE3095" i="1"/>
  <c r="CD3095" i="1"/>
  <c r="U3095" i="1"/>
  <c r="DG3094" i="1"/>
  <c r="CY3094" i="1"/>
  <c r="CX3094" i="1"/>
  <c r="CW3094" i="1"/>
  <c r="CV3094" i="1"/>
  <c r="CU3094" i="1"/>
  <c r="CT3094" i="1"/>
  <c r="CS3094" i="1"/>
  <c r="CR3094" i="1"/>
  <c r="CQ3094" i="1"/>
  <c r="CP3094" i="1"/>
  <c r="CO3094" i="1"/>
  <c r="CN3094" i="1"/>
  <c r="CM3094" i="1"/>
  <c r="CL3094" i="1"/>
  <c r="CK3094" i="1"/>
  <c r="CJ3094" i="1"/>
  <c r="CI3094" i="1"/>
  <c r="CH3094" i="1"/>
  <c r="CG3094" i="1"/>
  <c r="CF3094" i="1"/>
  <c r="CE3094" i="1"/>
  <c r="CD3094" i="1"/>
  <c r="CY3093" i="1"/>
  <c r="CX3093" i="1"/>
  <c r="CW3093" i="1"/>
  <c r="CV3093" i="1"/>
  <c r="CU3093" i="1"/>
  <c r="CT3093" i="1"/>
  <c r="CS3093" i="1"/>
  <c r="CR3093" i="1"/>
  <c r="CQ3093" i="1"/>
  <c r="CP3093" i="1"/>
  <c r="CO3093" i="1"/>
  <c r="CN3093" i="1"/>
  <c r="CM3093" i="1"/>
  <c r="CL3093" i="1"/>
  <c r="CK3093" i="1"/>
  <c r="CJ3093" i="1"/>
  <c r="CI3093" i="1"/>
  <c r="CH3093" i="1"/>
  <c r="CG3093" i="1"/>
  <c r="CF3093" i="1"/>
  <c r="CE3093" i="1"/>
  <c r="CD3093" i="1"/>
  <c r="U3093" i="1"/>
  <c r="DG3092" i="1"/>
  <c r="CY3092" i="1"/>
  <c r="CX3092" i="1"/>
  <c r="CW3092" i="1"/>
  <c r="CV3092" i="1"/>
  <c r="CU3092" i="1"/>
  <c r="CT3092" i="1"/>
  <c r="CS3092" i="1"/>
  <c r="CR3092" i="1"/>
  <c r="CQ3092" i="1"/>
  <c r="CP3092" i="1"/>
  <c r="CO3092" i="1"/>
  <c r="CN3092" i="1"/>
  <c r="CM3092" i="1"/>
  <c r="CL3092" i="1"/>
  <c r="CK3092" i="1"/>
  <c r="CJ3092" i="1"/>
  <c r="CI3092" i="1"/>
  <c r="CH3092" i="1"/>
  <c r="CG3092" i="1"/>
  <c r="CF3092" i="1"/>
  <c r="CE3092" i="1"/>
  <c r="CD3092" i="1"/>
  <c r="U3092" i="1"/>
  <c r="DG3091" i="1"/>
  <c r="CY3091" i="1"/>
  <c r="CX3091" i="1"/>
  <c r="CW3091" i="1"/>
  <c r="CV3091" i="1"/>
  <c r="CU3091" i="1"/>
  <c r="CT3091" i="1"/>
  <c r="CS3091" i="1"/>
  <c r="CR3091" i="1"/>
  <c r="CQ3091" i="1"/>
  <c r="CP3091" i="1"/>
  <c r="CO3091" i="1"/>
  <c r="CN3091" i="1"/>
  <c r="CM3091" i="1"/>
  <c r="CL3091" i="1"/>
  <c r="CK3091" i="1"/>
  <c r="CJ3091" i="1"/>
  <c r="CI3091" i="1"/>
  <c r="CH3091" i="1"/>
  <c r="CG3091" i="1"/>
  <c r="CF3091" i="1"/>
  <c r="CE3091" i="1"/>
  <c r="DG3089" i="1"/>
  <c r="CY3089" i="1"/>
  <c r="CX3089" i="1"/>
  <c r="CW3089" i="1"/>
  <c r="CV3089" i="1"/>
  <c r="CU3089" i="1"/>
  <c r="CT3089" i="1"/>
  <c r="CS3089" i="1"/>
  <c r="CR3089" i="1"/>
  <c r="CQ3089" i="1"/>
  <c r="CP3089" i="1"/>
  <c r="CO3089" i="1"/>
  <c r="CN3089" i="1"/>
  <c r="CM3089" i="1"/>
  <c r="CL3089" i="1"/>
  <c r="CK3089" i="1"/>
  <c r="CJ3089" i="1"/>
  <c r="CI3089" i="1"/>
  <c r="CH3089" i="1"/>
  <c r="CG3089" i="1"/>
  <c r="CF3089" i="1"/>
  <c r="CE3089" i="1"/>
  <c r="CD3089" i="1"/>
  <c r="U3089" i="1"/>
  <c r="DG3088" i="1"/>
  <c r="CY3088" i="1"/>
  <c r="CX3088" i="1"/>
  <c r="CW3088" i="1"/>
  <c r="CV3088" i="1"/>
  <c r="CU3088" i="1"/>
  <c r="CT3088" i="1"/>
  <c r="CS3088" i="1"/>
  <c r="CR3088" i="1"/>
  <c r="CQ3088" i="1"/>
  <c r="CP3088" i="1"/>
  <c r="CO3088" i="1"/>
  <c r="CN3088" i="1"/>
  <c r="CM3088" i="1"/>
  <c r="CL3088" i="1"/>
  <c r="CK3088" i="1"/>
  <c r="CJ3088" i="1"/>
  <c r="CI3088" i="1"/>
  <c r="CH3088" i="1"/>
  <c r="CG3088" i="1"/>
  <c r="CF3088" i="1"/>
  <c r="CE3088" i="1"/>
  <c r="CD3088" i="1"/>
  <c r="DG3087" i="1"/>
  <c r="CY3087" i="1"/>
  <c r="CX3087" i="1"/>
  <c r="CW3087" i="1"/>
  <c r="CV3087" i="1"/>
  <c r="CU3087" i="1"/>
  <c r="CT3087" i="1"/>
  <c r="CS3087" i="1"/>
  <c r="CR3087" i="1"/>
  <c r="CQ3087" i="1"/>
  <c r="CP3087" i="1"/>
  <c r="CO3087" i="1"/>
  <c r="CN3087" i="1"/>
  <c r="CM3087" i="1"/>
  <c r="CL3087" i="1"/>
  <c r="CK3087" i="1"/>
  <c r="CJ3087" i="1"/>
  <c r="CI3087" i="1"/>
  <c r="CH3087" i="1"/>
  <c r="CG3087" i="1"/>
  <c r="CF3087" i="1"/>
  <c r="CE3087" i="1"/>
  <c r="CD3087" i="1"/>
  <c r="U3087" i="1"/>
  <c r="DG3085" i="1"/>
  <c r="CY3085" i="1"/>
  <c r="CX3085" i="1"/>
  <c r="CW3085" i="1"/>
  <c r="CV3085" i="1"/>
  <c r="CU3085" i="1"/>
  <c r="CT3085" i="1"/>
  <c r="CS3085" i="1"/>
  <c r="CR3085" i="1"/>
  <c r="CQ3085" i="1"/>
  <c r="CP3085" i="1"/>
  <c r="CO3085" i="1"/>
  <c r="CN3085" i="1"/>
  <c r="CM3085" i="1"/>
  <c r="CL3085" i="1"/>
  <c r="CK3085" i="1"/>
  <c r="CJ3085" i="1"/>
  <c r="CI3085" i="1"/>
  <c r="CH3085" i="1"/>
  <c r="CG3085" i="1"/>
  <c r="CF3085" i="1"/>
  <c r="CE3085" i="1"/>
  <c r="CD3085" i="1"/>
  <c r="DG3084" i="1"/>
  <c r="CY3084" i="1"/>
  <c r="CX3084" i="1"/>
  <c r="CW3084" i="1"/>
  <c r="CV3084" i="1"/>
  <c r="CU3084" i="1"/>
  <c r="CT3084" i="1"/>
  <c r="CS3084" i="1"/>
  <c r="CR3084" i="1"/>
  <c r="CQ3084" i="1"/>
  <c r="CP3084" i="1"/>
  <c r="CO3084" i="1"/>
  <c r="CN3084" i="1"/>
  <c r="CM3084" i="1"/>
  <c r="CL3084" i="1"/>
  <c r="CK3084" i="1"/>
  <c r="CJ3084" i="1"/>
  <c r="CI3084" i="1"/>
  <c r="CH3084" i="1"/>
  <c r="CG3084" i="1"/>
  <c r="CF3084" i="1"/>
  <c r="DG3083" i="1"/>
  <c r="CY3083" i="1"/>
  <c r="CX3083" i="1"/>
  <c r="CW3083" i="1"/>
  <c r="CV3083" i="1"/>
  <c r="CU3083" i="1"/>
  <c r="CT3083" i="1"/>
  <c r="CS3083" i="1"/>
  <c r="CR3083" i="1"/>
  <c r="CQ3083" i="1"/>
  <c r="CP3083" i="1"/>
  <c r="CO3083" i="1"/>
  <c r="CN3083" i="1"/>
  <c r="CM3083" i="1"/>
  <c r="CL3083" i="1"/>
  <c r="CK3083" i="1"/>
  <c r="CJ3083" i="1"/>
  <c r="CI3083" i="1"/>
  <c r="CH3083" i="1"/>
  <c r="CG3083" i="1"/>
  <c r="CF3083" i="1"/>
  <c r="CE3083" i="1"/>
  <c r="CD3083" i="1"/>
  <c r="U3083" i="1"/>
  <c r="CV3082" i="1"/>
  <c r="CU3082" i="1"/>
  <c r="CT3082" i="1"/>
  <c r="CS3082" i="1"/>
  <c r="CR3082" i="1"/>
  <c r="CQ3082" i="1"/>
  <c r="CP3082" i="1"/>
  <c r="CO3082" i="1"/>
  <c r="CN3082" i="1"/>
  <c r="CM3082" i="1"/>
  <c r="CL3082" i="1"/>
  <c r="CK3082" i="1"/>
  <c r="CJ3082" i="1"/>
  <c r="CI3082" i="1"/>
  <c r="CH3082" i="1"/>
  <c r="CG3082" i="1"/>
  <c r="CF3082" i="1"/>
  <c r="CE3082" i="1"/>
  <c r="CD3082" i="1"/>
  <c r="U3082" i="1"/>
  <c r="DG3081" i="1"/>
  <c r="CY3081" i="1"/>
  <c r="CX3081" i="1"/>
  <c r="CW3081" i="1"/>
  <c r="CV3081" i="1"/>
  <c r="CU3081" i="1"/>
  <c r="CT3081" i="1"/>
  <c r="CS3081" i="1"/>
  <c r="CR3081" i="1"/>
  <c r="CQ3081" i="1"/>
  <c r="CP3081" i="1"/>
  <c r="CO3081" i="1"/>
  <c r="CN3081" i="1"/>
  <c r="CM3081" i="1"/>
  <c r="CL3081" i="1"/>
  <c r="CK3081" i="1"/>
  <c r="CJ3081" i="1"/>
  <c r="CI3081" i="1"/>
  <c r="CH3081" i="1"/>
  <c r="CG3081" i="1"/>
  <c r="CF3081" i="1"/>
  <c r="CE3081" i="1"/>
  <c r="DG3080" i="1"/>
  <c r="CY3080" i="1"/>
  <c r="CX3080" i="1"/>
  <c r="CW3080" i="1"/>
  <c r="CV3080" i="1"/>
  <c r="CU3080" i="1"/>
  <c r="CT3080" i="1"/>
  <c r="CS3080" i="1"/>
  <c r="CR3080" i="1"/>
  <c r="CQ3080" i="1"/>
  <c r="CP3080" i="1"/>
  <c r="CO3080" i="1"/>
  <c r="CN3080" i="1"/>
  <c r="CM3080" i="1"/>
  <c r="CL3080" i="1"/>
  <c r="CK3080" i="1"/>
  <c r="CJ3080" i="1"/>
  <c r="CI3080" i="1"/>
  <c r="CH3080" i="1"/>
  <c r="CG3080" i="1"/>
  <c r="CF3080" i="1"/>
  <c r="CE3080" i="1"/>
  <c r="CD3080" i="1"/>
  <c r="U3080" i="1"/>
  <c r="DG3079" i="1"/>
  <c r="CY3079" i="1"/>
  <c r="CX3079" i="1"/>
  <c r="CW3079" i="1"/>
  <c r="CV3079" i="1"/>
  <c r="CU3079" i="1"/>
  <c r="CT3079" i="1"/>
  <c r="CS3079" i="1"/>
  <c r="CR3079" i="1"/>
  <c r="CQ3079" i="1"/>
  <c r="CP3079" i="1"/>
  <c r="CO3079" i="1"/>
  <c r="CN3079" i="1"/>
  <c r="CM3079" i="1"/>
  <c r="CL3079" i="1"/>
  <c r="CK3079" i="1"/>
  <c r="CJ3079" i="1"/>
  <c r="CI3079" i="1"/>
  <c r="CH3079" i="1"/>
  <c r="CG3079" i="1"/>
  <c r="CF3079" i="1"/>
  <c r="CE3079" i="1"/>
  <c r="CD3079" i="1"/>
  <c r="DG3078" i="1"/>
  <c r="CY3078" i="1"/>
  <c r="CX3078" i="1"/>
  <c r="CW3078" i="1"/>
  <c r="CV3078" i="1"/>
  <c r="CU3078" i="1"/>
  <c r="CT3078" i="1"/>
  <c r="CS3078" i="1"/>
  <c r="CR3078" i="1"/>
  <c r="CQ3078" i="1"/>
  <c r="CP3078" i="1"/>
  <c r="CO3078" i="1"/>
  <c r="CN3078" i="1"/>
  <c r="CM3078" i="1"/>
  <c r="CL3078" i="1"/>
  <c r="CK3078" i="1"/>
  <c r="CJ3078" i="1"/>
  <c r="CI3078" i="1"/>
  <c r="CH3078" i="1"/>
  <c r="CG3078" i="1"/>
  <c r="CF3078" i="1"/>
  <c r="CE3078" i="1"/>
  <c r="CD3078" i="1"/>
  <c r="U3078" i="1"/>
  <c r="CY3077" i="1"/>
  <c r="CX3077" i="1"/>
  <c r="CW3077" i="1"/>
  <c r="CV3077" i="1"/>
  <c r="CU3077" i="1"/>
  <c r="CT3077" i="1"/>
  <c r="CS3077" i="1"/>
  <c r="CR3077" i="1"/>
  <c r="CQ3077" i="1"/>
  <c r="CP3077" i="1"/>
  <c r="CO3077" i="1"/>
  <c r="CN3077" i="1"/>
  <c r="CM3077" i="1"/>
  <c r="CL3077" i="1"/>
  <c r="CK3077" i="1"/>
  <c r="CJ3077" i="1"/>
  <c r="CI3077" i="1"/>
  <c r="CH3077" i="1"/>
  <c r="CG3077" i="1"/>
  <c r="CF3077" i="1"/>
  <c r="CE3077" i="1"/>
  <c r="CD3077" i="1"/>
  <c r="U3077" i="1"/>
  <c r="DG3076" i="1"/>
  <c r="CY3076" i="1"/>
  <c r="CX3076" i="1"/>
  <c r="CW3076" i="1"/>
  <c r="CV3076" i="1"/>
  <c r="CU3076" i="1"/>
  <c r="CT3076" i="1"/>
  <c r="CS3076" i="1"/>
  <c r="CR3076" i="1"/>
  <c r="CQ3076" i="1"/>
  <c r="CP3076" i="1"/>
  <c r="CO3076" i="1"/>
  <c r="CN3076" i="1"/>
  <c r="CM3076" i="1"/>
  <c r="CL3076" i="1"/>
  <c r="CK3076" i="1"/>
  <c r="CJ3076" i="1"/>
  <c r="CI3076" i="1"/>
  <c r="CH3076" i="1"/>
  <c r="CG3076" i="1"/>
  <c r="CF3076" i="1"/>
  <c r="CE3076" i="1"/>
  <c r="DG3075" i="1"/>
  <c r="CY3075" i="1"/>
  <c r="CX3075" i="1"/>
  <c r="CW3075" i="1"/>
  <c r="CV3075" i="1"/>
  <c r="CU3075" i="1"/>
  <c r="CT3075" i="1"/>
  <c r="CS3075" i="1"/>
  <c r="CR3075" i="1"/>
  <c r="CQ3075" i="1"/>
  <c r="CP3075" i="1"/>
  <c r="CO3075" i="1"/>
  <c r="CN3075" i="1"/>
  <c r="CM3075" i="1"/>
  <c r="CL3075" i="1"/>
  <c r="CK3075" i="1"/>
  <c r="CJ3075" i="1"/>
  <c r="CI3075" i="1"/>
  <c r="CH3075" i="1"/>
  <c r="CG3075" i="1"/>
  <c r="CF3075" i="1"/>
  <c r="CE3075" i="1"/>
  <c r="CD3075" i="1"/>
  <c r="U3075" i="1"/>
  <c r="CV3074" i="1"/>
  <c r="CU3074" i="1"/>
  <c r="CT3074" i="1"/>
  <c r="CS3074" i="1"/>
  <c r="CR3074" i="1"/>
  <c r="CQ3074" i="1"/>
  <c r="CP3074" i="1"/>
  <c r="CO3074" i="1"/>
  <c r="CN3074" i="1"/>
  <c r="CM3074" i="1"/>
  <c r="CL3074" i="1"/>
  <c r="CK3074" i="1"/>
  <c r="CJ3074" i="1"/>
  <c r="CI3074" i="1"/>
  <c r="CH3074" i="1"/>
  <c r="CG3074" i="1"/>
  <c r="CF3074" i="1"/>
  <c r="CE3074" i="1"/>
  <c r="CD3074" i="1"/>
  <c r="U3074" i="1"/>
  <c r="DG3073" i="1"/>
  <c r="CY3073" i="1"/>
  <c r="CX3073" i="1"/>
  <c r="CW3073" i="1"/>
  <c r="CV3073" i="1"/>
  <c r="CU3073" i="1"/>
  <c r="CT3073" i="1"/>
  <c r="CS3073" i="1"/>
  <c r="CR3073" i="1"/>
  <c r="CQ3073" i="1"/>
  <c r="CP3073" i="1"/>
  <c r="CO3073" i="1"/>
  <c r="CN3073" i="1"/>
  <c r="CM3073" i="1"/>
  <c r="CL3073" i="1"/>
  <c r="CK3073" i="1"/>
  <c r="CJ3073" i="1"/>
  <c r="CI3073" i="1"/>
  <c r="CH3073" i="1"/>
  <c r="CG3073" i="1"/>
  <c r="CF3073" i="1"/>
  <c r="CE3073" i="1"/>
  <c r="CD3073" i="1"/>
  <c r="U3073" i="1"/>
  <c r="CV3072" i="1"/>
  <c r="CU3072" i="1"/>
  <c r="CT3072" i="1"/>
  <c r="CS3072" i="1"/>
  <c r="CR3072" i="1"/>
  <c r="CQ3072" i="1"/>
  <c r="CP3072" i="1"/>
  <c r="CO3072" i="1"/>
  <c r="CN3072" i="1"/>
  <c r="CM3072" i="1"/>
  <c r="CL3072" i="1"/>
  <c r="CK3072" i="1"/>
  <c r="CJ3072" i="1"/>
  <c r="CI3072" i="1"/>
  <c r="CH3072" i="1"/>
  <c r="CG3072" i="1"/>
  <c r="CF3072" i="1"/>
  <c r="CE3072" i="1"/>
  <c r="CD3072" i="1"/>
  <c r="U3072" i="1"/>
  <c r="DG3070" i="1"/>
  <c r="CY3070" i="1"/>
  <c r="CX3070" i="1"/>
  <c r="CW3070" i="1"/>
  <c r="CV3070" i="1"/>
  <c r="CU3070" i="1"/>
  <c r="CT3070" i="1"/>
  <c r="CS3070" i="1"/>
  <c r="CR3070" i="1"/>
  <c r="CQ3070" i="1"/>
  <c r="CP3070" i="1"/>
  <c r="CO3070" i="1"/>
  <c r="CN3070" i="1"/>
  <c r="CM3070" i="1"/>
  <c r="CL3070" i="1"/>
  <c r="CK3070" i="1"/>
  <c r="CJ3070" i="1"/>
  <c r="CI3070" i="1"/>
  <c r="CH3070" i="1"/>
  <c r="CG3070" i="1"/>
  <c r="CF3070" i="1"/>
  <c r="CE3070" i="1"/>
  <c r="CD3070" i="1"/>
  <c r="U3070" i="1"/>
  <c r="DG3069" i="1"/>
  <c r="CY3069" i="1"/>
  <c r="CX3069" i="1"/>
  <c r="CW3069" i="1"/>
  <c r="CV3069" i="1"/>
  <c r="CU3069" i="1"/>
  <c r="CT3069" i="1"/>
  <c r="CS3069" i="1"/>
  <c r="CR3069" i="1"/>
  <c r="CQ3069" i="1"/>
  <c r="CP3069" i="1"/>
  <c r="CO3069" i="1"/>
  <c r="CN3069" i="1"/>
  <c r="CM3069" i="1"/>
  <c r="CL3069" i="1"/>
  <c r="CK3069" i="1"/>
  <c r="CJ3069" i="1"/>
  <c r="CI3069" i="1"/>
  <c r="CH3069" i="1"/>
  <c r="CG3069" i="1"/>
  <c r="CF3069" i="1"/>
  <c r="CE3069" i="1"/>
  <c r="CD3069" i="1"/>
  <c r="DG3067" i="1"/>
  <c r="CY3067" i="1"/>
  <c r="CX3067" i="1"/>
  <c r="CW3067" i="1"/>
  <c r="CV3067" i="1"/>
  <c r="CU3067" i="1"/>
  <c r="CT3067" i="1"/>
  <c r="CS3067" i="1"/>
  <c r="CR3067" i="1"/>
  <c r="CQ3067" i="1"/>
  <c r="CP3067" i="1"/>
  <c r="CO3067" i="1"/>
  <c r="CN3067" i="1"/>
  <c r="CM3067" i="1"/>
  <c r="CL3067" i="1"/>
  <c r="CK3067" i="1"/>
  <c r="CJ3067" i="1"/>
  <c r="CI3067" i="1"/>
  <c r="CH3067" i="1"/>
  <c r="CG3067" i="1"/>
  <c r="CF3067" i="1"/>
  <c r="CE3067" i="1"/>
  <c r="CD3067" i="1"/>
  <c r="U3067" i="1"/>
  <c r="DG3066" i="1"/>
  <c r="CY3066" i="1"/>
  <c r="CX3066" i="1"/>
  <c r="CW3066" i="1"/>
  <c r="CV3066" i="1"/>
  <c r="CU3066" i="1"/>
  <c r="CT3066" i="1"/>
  <c r="CS3066" i="1"/>
  <c r="CR3066" i="1"/>
  <c r="CQ3066" i="1"/>
  <c r="CP3066" i="1"/>
  <c r="CO3066" i="1"/>
  <c r="CN3066" i="1"/>
  <c r="CM3066" i="1"/>
  <c r="CL3066" i="1"/>
  <c r="CK3066" i="1"/>
  <c r="CJ3066" i="1"/>
  <c r="CI3066" i="1"/>
  <c r="CH3066" i="1"/>
  <c r="CG3066" i="1"/>
  <c r="CF3066" i="1"/>
  <c r="CE3066" i="1"/>
  <c r="CD3066" i="1"/>
  <c r="U3066" i="1"/>
  <c r="CV3065" i="1"/>
  <c r="CU3065" i="1"/>
  <c r="CT3065" i="1"/>
  <c r="CS3065" i="1"/>
  <c r="CR3065" i="1"/>
  <c r="CQ3065" i="1"/>
  <c r="CP3065" i="1"/>
  <c r="CO3065" i="1"/>
  <c r="CN3065" i="1"/>
  <c r="CM3065" i="1"/>
  <c r="CL3065" i="1"/>
  <c r="CK3065" i="1"/>
  <c r="CJ3065" i="1"/>
  <c r="CI3065" i="1"/>
  <c r="CH3065" i="1"/>
  <c r="CG3065" i="1"/>
  <c r="CF3065" i="1"/>
  <c r="CE3065" i="1"/>
  <c r="CD3065" i="1"/>
  <c r="U3065" i="1"/>
  <c r="DG3064" i="1"/>
  <c r="CY3064" i="1"/>
  <c r="CX3064" i="1"/>
  <c r="CW3064" i="1"/>
  <c r="CV3064" i="1"/>
  <c r="CU3064" i="1"/>
  <c r="CT3064" i="1"/>
  <c r="CS3064" i="1"/>
  <c r="CR3064" i="1"/>
  <c r="CQ3064" i="1"/>
  <c r="CP3064" i="1"/>
  <c r="CO3064" i="1"/>
  <c r="CN3064" i="1"/>
  <c r="CM3064" i="1"/>
  <c r="CL3064" i="1"/>
  <c r="CK3064" i="1"/>
  <c r="CJ3064" i="1"/>
  <c r="CI3064" i="1"/>
  <c r="CH3064" i="1"/>
  <c r="CG3064" i="1"/>
  <c r="CF3064" i="1"/>
  <c r="CE3064" i="1"/>
  <c r="CD3064" i="1"/>
  <c r="CV3063" i="1"/>
  <c r="CU3063" i="1"/>
  <c r="CT3063" i="1"/>
  <c r="CS3063" i="1"/>
  <c r="CR3063" i="1"/>
  <c r="CQ3063" i="1"/>
  <c r="CP3063" i="1"/>
  <c r="CO3063" i="1"/>
  <c r="CN3063" i="1"/>
  <c r="CM3063" i="1"/>
  <c r="CL3063" i="1"/>
  <c r="CK3063" i="1"/>
  <c r="CJ3063" i="1"/>
  <c r="CI3063" i="1"/>
  <c r="CH3063" i="1"/>
  <c r="CG3063" i="1"/>
  <c r="CF3063" i="1"/>
  <c r="CE3063" i="1"/>
  <c r="CD3063" i="1"/>
  <c r="U3063" i="1"/>
  <c r="DG3062" i="1"/>
  <c r="CY3062" i="1"/>
  <c r="CX3062" i="1"/>
  <c r="CW3062" i="1"/>
  <c r="CV3062" i="1"/>
  <c r="CU3062" i="1"/>
  <c r="CT3062" i="1"/>
  <c r="CS3062" i="1"/>
  <c r="CR3062" i="1"/>
  <c r="CQ3062" i="1"/>
  <c r="CP3062" i="1"/>
  <c r="CO3062" i="1"/>
  <c r="CN3062" i="1"/>
  <c r="CM3062" i="1"/>
  <c r="CL3062" i="1"/>
  <c r="CK3062" i="1"/>
  <c r="CJ3062" i="1"/>
  <c r="CI3062" i="1"/>
  <c r="CH3062" i="1"/>
  <c r="CG3062" i="1"/>
  <c r="CF3062" i="1"/>
  <c r="CE3062" i="1"/>
  <c r="CD3062" i="1"/>
  <c r="U3062" i="1"/>
  <c r="DG3061" i="1"/>
  <c r="CY3061" i="1"/>
  <c r="CX3061" i="1"/>
  <c r="CW3061" i="1"/>
  <c r="CV3061" i="1"/>
  <c r="CU3061" i="1"/>
  <c r="CT3061" i="1"/>
  <c r="CS3061" i="1"/>
  <c r="CR3061" i="1"/>
  <c r="CQ3061" i="1"/>
  <c r="CP3061" i="1"/>
  <c r="CO3061" i="1"/>
  <c r="CN3061" i="1"/>
  <c r="CM3061" i="1"/>
  <c r="CL3061" i="1"/>
  <c r="CK3061" i="1"/>
  <c r="CJ3061" i="1"/>
  <c r="CI3061" i="1"/>
  <c r="CH3061" i="1"/>
  <c r="CG3061" i="1"/>
  <c r="CF3061" i="1"/>
  <c r="DG3060" i="1"/>
  <c r="CY3060" i="1"/>
  <c r="CX3060" i="1"/>
  <c r="CW3060" i="1"/>
  <c r="CV3060" i="1"/>
  <c r="CU3060" i="1"/>
  <c r="CT3060" i="1"/>
  <c r="CS3060" i="1"/>
  <c r="CR3060" i="1"/>
  <c r="CQ3060" i="1"/>
  <c r="CP3060" i="1"/>
  <c r="CO3060" i="1"/>
  <c r="CN3060" i="1"/>
  <c r="CM3060" i="1"/>
  <c r="CL3060" i="1"/>
  <c r="CK3060" i="1"/>
  <c r="CJ3060" i="1"/>
  <c r="CI3060" i="1"/>
  <c r="CH3060" i="1"/>
  <c r="CG3060" i="1"/>
  <c r="CF3060" i="1"/>
  <c r="CE3060" i="1"/>
  <c r="CD3060" i="1"/>
  <c r="U3060" i="1"/>
  <c r="DG3059" i="1"/>
  <c r="CY3059" i="1"/>
  <c r="CX3059" i="1"/>
  <c r="CW3059" i="1"/>
  <c r="CV3059" i="1"/>
  <c r="CU3059" i="1"/>
  <c r="CT3059" i="1"/>
  <c r="CS3059" i="1"/>
  <c r="CR3059" i="1"/>
  <c r="CQ3059" i="1"/>
  <c r="CP3059" i="1"/>
  <c r="CO3059" i="1"/>
  <c r="CN3059" i="1"/>
  <c r="CM3059" i="1"/>
  <c r="CL3059" i="1"/>
  <c r="CK3059" i="1"/>
  <c r="CJ3059" i="1"/>
  <c r="CI3059" i="1"/>
  <c r="CH3059" i="1"/>
  <c r="CG3059" i="1"/>
  <c r="CF3059" i="1"/>
  <c r="CE3059" i="1"/>
  <c r="DG3058" i="1"/>
  <c r="CY3058" i="1"/>
  <c r="CX3058" i="1"/>
  <c r="CW3058" i="1"/>
  <c r="CV3058" i="1"/>
  <c r="CU3058" i="1"/>
  <c r="CT3058" i="1"/>
  <c r="CS3058" i="1"/>
  <c r="CR3058" i="1"/>
  <c r="CQ3058" i="1"/>
  <c r="CP3058" i="1"/>
  <c r="CO3058" i="1"/>
  <c r="CN3058" i="1"/>
  <c r="CM3058" i="1"/>
  <c r="CL3058" i="1"/>
  <c r="CK3058" i="1"/>
  <c r="CJ3058" i="1"/>
  <c r="CI3058" i="1"/>
  <c r="CH3058" i="1"/>
  <c r="CG3058" i="1"/>
  <c r="CF3058" i="1"/>
  <c r="CE3058" i="1"/>
  <c r="CD3058" i="1"/>
  <c r="DG3057" i="1"/>
  <c r="CY3057" i="1"/>
  <c r="CX3057" i="1"/>
  <c r="CW3057" i="1"/>
  <c r="CV3057" i="1"/>
  <c r="CU3057" i="1"/>
  <c r="CT3057" i="1"/>
  <c r="CS3057" i="1"/>
  <c r="CR3057" i="1"/>
  <c r="CQ3057" i="1"/>
  <c r="CP3057" i="1"/>
  <c r="CO3057" i="1"/>
  <c r="CN3057" i="1"/>
  <c r="CM3057" i="1"/>
  <c r="CL3057" i="1"/>
  <c r="CK3057" i="1"/>
  <c r="CJ3057" i="1"/>
  <c r="CI3057" i="1"/>
  <c r="CH3057" i="1"/>
  <c r="CG3057" i="1"/>
  <c r="CF3057" i="1"/>
  <c r="CE3057" i="1"/>
  <c r="CD3057" i="1"/>
  <c r="U3057" i="1"/>
  <c r="DG3056" i="1"/>
  <c r="CY3056" i="1"/>
  <c r="CX3056" i="1"/>
  <c r="CW3056" i="1"/>
  <c r="CV3056" i="1"/>
  <c r="CU3056" i="1"/>
  <c r="CT3056" i="1"/>
  <c r="CS3056" i="1"/>
  <c r="CR3056" i="1"/>
  <c r="CQ3056" i="1"/>
  <c r="CP3056" i="1"/>
  <c r="CO3056" i="1"/>
  <c r="CN3056" i="1"/>
  <c r="CM3056" i="1"/>
  <c r="CL3056" i="1"/>
  <c r="CK3056" i="1"/>
  <c r="CJ3056" i="1"/>
  <c r="CI3056" i="1"/>
  <c r="CH3056" i="1"/>
  <c r="CG3056" i="1"/>
  <c r="CF3056" i="1"/>
  <c r="CE3056" i="1"/>
  <c r="CD3056" i="1"/>
  <c r="U3056" i="1"/>
  <c r="DG3055" i="1"/>
  <c r="CY3055" i="1"/>
  <c r="CX3055" i="1"/>
  <c r="CW3055" i="1"/>
  <c r="CV3055" i="1"/>
  <c r="CU3055" i="1"/>
  <c r="CT3055" i="1"/>
  <c r="CS3055" i="1"/>
  <c r="CR3055" i="1"/>
  <c r="CQ3055" i="1"/>
  <c r="CP3055" i="1"/>
  <c r="CO3055" i="1"/>
  <c r="CN3055" i="1"/>
  <c r="CM3055" i="1"/>
  <c r="CL3055" i="1"/>
  <c r="CK3055" i="1"/>
  <c r="CJ3055" i="1"/>
  <c r="CI3055" i="1"/>
  <c r="CH3055" i="1"/>
  <c r="CG3055" i="1"/>
  <c r="CF3055" i="1"/>
  <c r="CE3055" i="1"/>
  <c r="CD3055" i="1"/>
  <c r="DG3054" i="1"/>
  <c r="CY3054" i="1"/>
  <c r="CX3054" i="1"/>
  <c r="CW3054" i="1"/>
  <c r="CV3054" i="1"/>
  <c r="CU3054" i="1"/>
  <c r="CT3054" i="1"/>
  <c r="CS3054" i="1"/>
  <c r="CR3054" i="1"/>
  <c r="CQ3054" i="1"/>
  <c r="CP3054" i="1"/>
  <c r="CO3054" i="1"/>
  <c r="CN3054" i="1"/>
  <c r="CM3054" i="1"/>
  <c r="CL3054" i="1"/>
  <c r="CK3054" i="1"/>
  <c r="CJ3054" i="1"/>
  <c r="CI3054" i="1"/>
  <c r="CH3054" i="1"/>
  <c r="CG3054" i="1"/>
  <c r="CF3054" i="1"/>
  <c r="CE3054" i="1"/>
  <c r="CD3054" i="1"/>
  <c r="DG3053" i="1"/>
  <c r="CY3053" i="1"/>
  <c r="CX3053" i="1"/>
  <c r="CW3053" i="1"/>
  <c r="CV3053" i="1"/>
  <c r="CU3053" i="1"/>
  <c r="CT3053" i="1"/>
  <c r="CS3053" i="1"/>
  <c r="CR3053" i="1"/>
  <c r="CQ3053" i="1"/>
  <c r="CP3053" i="1"/>
  <c r="CO3053" i="1"/>
  <c r="CN3053" i="1"/>
  <c r="CM3053" i="1"/>
  <c r="CL3053" i="1"/>
  <c r="CK3053" i="1"/>
  <c r="CJ3053" i="1"/>
  <c r="CI3053" i="1"/>
  <c r="CH3053" i="1"/>
  <c r="CG3053" i="1"/>
  <c r="CF3053" i="1"/>
  <c r="CE3053" i="1"/>
  <c r="CD3053" i="1"/>
  <c r="U3053" i="1"/>
  <c r="DG3052" i="1"/>
  <c r="CY3052" i="1"/>
  <c r="CX3052" i="1"/>
  <c r="CW3052" i="1"/>
  <c r="CV3052" i="1"/>
  <c r="CU3052" i="1"/>
  <c r="CT3052" i="1"/>
  <c r="CS3052" i="1"/>
  <c r="CR3052" i="1"/>
  <c r="CQ3052" i="1"/>
  <c r="CP3052" i="1"/>
  <c r="CO3052" i="1"/>
  <c r="CN3052" i="1"/>
  <c r="CM3052" i="1"/>
  <c r="CL3052" i="1"/>
  <c r="CK3052" i="1"/>
  <c r="CJ3052" i="1"/>
  <c r="CI3052" i="1"/>
  <c r="CH3052" i="1"/>
  <c r="CG3052" i="1"/>
  <c r="CF3052" i="1"/>
  <c r="U3052" i="1"/>
  <c r="DG3051" i="1"/>
  <c r="CY3051" i="1"/>
  <c r="CX3051" i="1"/>
  <c r="CW3051" i="1"/>
  <c r="CV3051" i="1"/>
  <c r="CU3051" i="1"/>
  <c r="CT3051" i="1"/>
  <c r="CS3051" i="1"/>
  <c r="CR3051" i="1"/>
  <c r="CQ3051" i="1"/>
  <c r="CP3051" i="1"/>
  <c r="CO3051" i="1"/>
  <c r="CN3051" i="1"/>
  <c r="CM3051" i="1"/>
  <c r="CL3051" i="1"/>
  <c r="CK3051" i="1"/>
  <c r="CJ3051" i="1"/>
  <c r="CI3051" i="1"/>
  <c r="CH3051" i="1"/>
  <c r="CG3051" i="1"/>
  <c r="CF3051" i="1"/>
  <c r="CE3051" i="1"/>
  <c r="CD3051" i="1"/>
  <c r="U3051" i="1"/>
  <c r="DG3050" i="1"/>
  <c r="CY3050" i="1"/>
  <c r="CX3050" i="1"/>
  <c r="CW3050" i="1"/>
  <c r="CV3050" i="1"/>
  <c r="CU3050" i="1"/>
  <c r="CT3050" i="1"/>
  <c r="CS3050" i="1"/>
  <c r="CR3050" i="1"/>
  <c r="CQ3050" i="1"/>
  <c r="CP3050" i="1"/>
  <c r="CO3050" i="1"/>
  <c r="CN3050" i="1"/>
  <c r="CM3050" i="1"/>
  <c r="CL3050" i="1"/>
  <c r="CK3050" i="1"/>
  <c r="CJ3050" i="1"/>
  <c r="CI3050" i="1"/>
  <c r="CH3050" i="1"/>
  <c r="CG3050" i="1"/>
  <c r="CF3050" i="1"/>
  <c r="CE3050" i="1"/>
  <c r="CD3050" i="1"/>
  <c r="DG3049" i="1"/>
  <c r="CY3049" i="1"/>
  <c r="CX3049" i="1"/>
  <c r="CW3049" i="1"/>
  <c r="CV3049" i="1"/>
  <c r="CU3049" i="1"/>
  <c r="CT3049" i="1"/>
  <c r="CS3049" i="1"/>
  <c r="CR3049" i="1"/>
  <c r="CQ3049" i="1"/>
  <c r="CP3049" i="1"/>
  <c r="CO3049" i="1"/>
  <c r="CN3049" i="1"/>
  <c r="CM3049" i="1"/>
  <c r="CL3049" i="1"/>
  <c r="CK3049" i="1"/>
  <c r="CJ3049" i="1"/>
  <c r="CI3049" i="1"/>
  <c r="CH3049" i="1"/>
  <c r="CG3049" i="1"/>
  <c r="CF3049" i="1"/>
  <c r="CE3049" i="1"/>
  <c r="CD3049" i="1"/>
  <c r="DG3048" i="1"/>
  <c r="CY3048" i="1"/>
  <c r="CX3048" i="1"/>
  <c r="CW3048" i="1"/>
  <c r="CV3048" i="1"/>
  <c r="CU3048" i="1"/>
  <c r="CT3048" i="1"/>
  <c r="CS3048" i="1"/>
  <c r="CR3048" i="1"/>
  <c r="CQ3048" i="1"/>
  <c r="CP3048" i="1"/>
  <c r="CO3048" i="1"/>
  <c r="CN3048" i="1"/>
  <c r="CM3048" i="1"/>
  <c r="CL3048" i="1"/>
  <c r="CK3048" i="1"/>
  <c r="CJ3048" i="1"/>
  <c r="CI3048" i="1"/>
  <c r="CH3048" i="1"/>
  <c r="CG3048" i="1"/>
  <c r="CF3048" i="1"/>
  <c r="CE3048" i="1"/>
  <c r="CD3048" i="1"/>
  <c r="DG3047" i="1"/>
  <c r="CY3047" i="1"/>
  <c r="CX3047" i="1"/>
  <c r="CW3047" i="1"/>
  <c r="CV3047" i="1"/>
  <c r="CU3047" i="1"/>
  <c r="CT3047" i="1"/>
  <c r="CS3047" i="1"/>
  <c r="CR3047" i="1"/>
  <c r="CQ3047" i="1"/>
  <c r="CP3047" i="1"/>
  <c r="CO3047" i="1"/>
  <c r="CN3047" i="1"/>
  <c r="CM3047" i="1"/>
  <c r="CL3047" i="1"/>
  <c r="CK3047" i="1"/>
  <c r="CJ3047" i="1"/>
  <c r="CI3047" i="1"/>
  <c r="CH3047" i="1"/>
  <c r="CG3047" i="1"/>
  <c r="CF3047" i="1"/>
  <c r="CE3047" i="1"/>
  <c r="CD3047" i="1"/>
  <c r="U3047" i="1"/>
  <c r="CY3046" i="1"/>
  <c r="CX3046" i="1"/>
  <c r="CW3046" i="1"/>
  <c r="CV3046" i="1"/>
  <c r="CU3046" i="1"/>
  <c r="CT3046" i="1"/>
  <c r="CS3046" i="1"/>
  <c r="CR3046" i="1"/>
  <c r="CQ3046" i="1"/>
  <c r="CP3046" i="1"/>
  <c r="CO3046" i="1"/>
  <c r="CN3046" i="1"/>
  <c r="CM3046" i="1"/>
  <c r="CL3046" i="1"/>
  <c r="CK3046" i="1"/>
  <c r="CJ3046" i="1"/>
  <c r="CI3046" i="1"/>
  <c r="CH3046" i="1"/>
  <c r="CG3046" i="1"/>
  <c r="CF3046" i="1"/>
  <c r="CE3046" i="1"/>
  <c r="CD3046" i="1"/>
  <c r="U3046" i="1"/>
  <c r="DG3045" i="1"/>
  <c r="CY3045" i="1"/>
  <c r="CX3045" i="1"/>
  <c r="CW3045" i="1"/>
  <c r="CV3045" i="1"/>
  <c r="CU3045" i="1"/>
  <c r="CT3045" i="1"/>
  <c r="CS3045" i="1"/>
  <c r="CR3045" i="1"/>
  <c r="CQ3045" i="1"/>
  <c r="CP3045" i="1"/>
  <c r="CO3045" i="1"/>
  <c r="CN3045" i="1"/>
  <c r="CM3045" i="1"/>
  <c r="CL3045" i="1"/>
  <c r="CK3045" i="1"/>
  <c r="CJ3045" i="1"/>
  <c r="CI3045" i="1"/>
  <c r="CH3045" i="1"/>
  <c r="CG3045" i="1"/>
  <c r="CF3045" i="1"/>
  <c r="CE3045" i="1"/>
  <c r="CD3045" i="1"/>
  <c r="DG3044" i="1"/>
  <c r="CY3044" i="1"/>
  <c r="CX3044" i="1"/>
  <c r="CW3044" i="1"/>
  <c r="CV3044" i="1"/>
  <c r="CU3044" i="1"/>
  <c r="CT3044" i="1"/>
  <c r="CS3044" i="1"/>
  <c r="CR3044" i="1"/>
  <c r="CQ3044" i="1"/>
  <c r="CP3044" i="1"/>
  <c r="CO3044" i="1"/>
  <c r="CN3044" i="1"/>
  <c r="CM3044" i="1"/>
  <c r="CL3044" i="1"/>
  <c r="CK3044" i="1"/>
  <c r="CJ3044" i="1"/>
  <c r="CI3044" i="1"/>
  <c r="CH3044" i="1"/>
  <c r="CG3044" i="1"/>
  <c r="CF3044" i="1"/>
  <c r="CE3044" i="1"/>
  <c r="CD3044" i="1"/>
  <c r="U3044" i="1"/>
  <c r="DG3043" i="1"/>
  <c r="CY3043" i="1"/>
  <c r="CX3043" i="1"/>
  <c r="CW3043" i="1"/>
  <c r="CV3043" i="1"/>
  <c r="CU3043" i="1"/>
  <c r="CT3043" i="1"/>
  <c r="CS3043" i="1"/>
  <c r="CR3043" i="1"/>
  <c r="CQ3043" i="1"/>
  <c r="CP3043" i="1"/>
  <c r="CO3043" i="1"/>
  <c r="CN3043" i="1"/>
  <c r="CM3043" i="1"/>
  <c r="CL3043" i="1"/>
  <c r="CK3043" i="1"/>
  <c r="CJ3043" i="1"/>
  <c r="CI3043" i="1"/>
  <c r="CH3043" i="1"/>
  <c r="CG3043" i="1"/>
  <c r="CF3043" i="1"/>
  <c r="CE3043" i="1"/>
  <c r="CD3043" i="1"/>
  <c r="U3043" i="1"/>
  <c r="DG3042" i="1"/>
  <c r="CY3042" i="1"/>
  <c r="CX3042" i="1"/>
  <c r="CW3042" i="1"/>
  <c r="CV3042" i="1"/>
  <c r="CU3042" i="1"/>
  <c r="CT3042" i="1"/>
  <c r="CS3042" i="1"/>
  <c r="CR3042" i="1"/>
  <c r="CQ3042" i="1"/>
  <c r="CP3042" i="1"/>
  <c r="CO3042" i="1"/>
  <c r="CN3042" i="1"/>
  <c r="CM3042" i="1"/>
  <c r="CL3042" i="1"/>
  <c r="CK3042" i="1"/>
  <c r="CJ3042" i="1"/>
  <c r="CI3042" i="1"/>
  <c r="CH3042" i="1"/>
  <c r="CG3042" i="1"/>
  <c r="CF3042" i="1"/>
  <c r="CE3042" i="1"/>
  <c r="CD3042" i="1"/>
  <c r="CV3041" i="1"/>
  <c r="CU3041" i="1"/>
  <c r="CT3041" i="1"/>
  <c r="CS3041" i="1"/>
  <c r="CR3041" i="1"/>
  <c r="CQ3041" i="1"/>
  <c r="CP3041" i="1"/>
  <c r="CO3041" i="1"/>
  <c r="CN3041" i="1"/>
  <c r="CM3041" i="1"/>
  <c r="CL3041" i="1"/>
  <c r="CK3041" i="1"/>
  <c r="CJ3041" i="1"/>
  <c r="CI3041" i="1"/>
  <c r="CH3041" i="1"/>
  <c r="CG3041" i="1"/>
  <c r="CF3041" i="1"/>
  <c r="CE3041" i="1"/>
  <c r="CD3041" i="1"/>
  <c r="U3041" i="1"/>
  <c r="DG3040" i="1"/>
  <c r="CY3040" i="1"/>
  <c r="CX3040" i="1"/>
  <c r="CW3040" i="1"/>
  <c r="CV3040" i="1"/>
  <c r="CU3040" i="1"/>
  <c r="CT3040" i="1"/>
  <c r="CS3040" i="1"/>
  <c r="CR3040" i="1"/>
  <c r="CQ3040" i="1"/>
  <c r="CP3040" i="1"/>
  <c r="CO3040" i="1"/>
  <c r="CN3040" i="1"/>
  <c r="CM3040" i="1"/>
  <c r="CL3040" i="1"/>
  <c r="CK3040" i="1"/>
  <c r="CJ3040" i="1"/>
  <c r="CI3040" i="1"/>
  <c r="CH3040" i="1"/>
  <c r="CG3040" i="1"/>
  <c r="CF3040" i="1"/>
  <c r="DG3039" i="1"/>
  <c r="CY3039" i="1"/>
  <c r="CX3039" i="1"/>
  <c r="CW3039" i="1"/>
  <c r="CV3039" i="1"/>
  <c r="CU3039" i="1"/>
  <c r="CT3039" i="1"/>
  <c r="CS3039" i="1"/>
  <c r="CR3039" i="1"/>
  <c r="CQ3039" i="1"/>
  <c r="CP3039" i="1"/>
  <c r="CO3039" i="1"/>
  <c r="CN3039" i="1"/>
  <c r="CM3039" i="1"/>
  <c r="CL3039" i="1"/>
  <c r="CK3039" i="1"/>
  <c r="CJ3039" i="1"/>
  <c r="CI3039" i="1"/>
  <c r="CH3039" i="1"/>
  <c r="CG3039" i="1"/>
  <c r="CF3039" i="1"/>
  <c r="CE3039" i="1"/>
  <c r="CD3039" i="1"/>
  <c r="DG3038" i="1"/>
  <c r="CY3038" i="1"/>
  <c r="CX3038" i="1"/>
  <c r="CW3038" i="1"/>
  <c r="CV3038" i="1"/>
  <c r="CU3038" i="1"/>
  <c r="CT3038" i="1"/>
  <c r="CS3038" i="1"/>
  <c r="CR3038" i="1"/>
  <c r="CQ3038" i="1"/>
  <c r="CP3038" i="1"/>
  <c r="CO3038" i="1"/>
  <c r="CN3038" i="1"/>
  <c r="CM3038" i="1"/>
  <c r="CL3038" i="1"/>
  <c r="CK3038" i="1"/>
  <c r="CJ3038" i="1"/>
  <c r="CI3038" i="1"/>
  <c r="CH3038" i="1"/>
  <c r="CG3038" i="1"/>
  <c r="CF3038" i="1"/>
  <c r="CE3038" i="1"/>
  <c r="CD3038" i="1"/>
  <c r="DG3037" i="1"/>
  <c r="CY3037" i="1"/>
  <c r="CX3037" i="1"/>
  <c r="CW3037" i="1"/>
  <c r="CV3037" i="1"/>
  <c r="CU3037" i="1"/>
  <c r="CT3037" i="1"/>
  <c r="CS3037" i="1"/>
  <c r="CR3037" i="1"/>
  <c r="CQ3037" i="1"/>
  <c r="CP3037" i="1"/>
  <c r="CO3037" i="1"/>
  <c r="CN3037" i="1"/>
  <c r="CM3037" i="1"/>
  <c r="CL3037" i="1"/>
  <c r="CK3037" i="1"/>
  <c r="CJ3037" i="1"/>
  <c r="CI3037" i="1"/>
  <c r="CH3037" i="1"/>
  <c r="CG3037" i="1"/>
  <c r="CF3037" i="1"/>
  <c r="CE3037" i="1"/>
  <c r="CD3037" i="1"/>
  <c r="U3037" i="1"/>
  <c r="CV3036" i="1"/>
  <c r="CU3036" i="1"/>
  <c r="CT3036" i="1"/>
  <c r="CS3036" i="1"/>
  <c r="CR3036" i="1"/>
  <c r="CQ3036" i="1"/>
  <c r="CP3036" i="1"/>
  <c r="CO3036" i="1"/>
  <c r="CN3036" i="1"/>
  <c r="CM3036" i="1"/>
  <c r="CL3036" i="1"/>
  <c r="CK3036" i="1"/>
  <c r="CJ3036" i="1"/>
  <c r="CI3036" i="1"/>
  <c r="CH3036" i="1"/>
  <c r="CG3036" i="1"/>
  <c r="CF3036" i="1"/>
  <c r="CE3036" i="1"/>
  <c r="CD3036" i="1"/>
  <c r="U3036" i="1"/>
  <c r="DG3035" i="1"/>
  <c r="CY3035" i="1"/>
  <c r="CX3035" i="1"/>
  <c r="CW3035" i="1"/>
  <c r="CV3035" i="1"/>
  <c r="CU3035" i="1"/>
  <c r="CT3035" i="1"/>
  <c r="CS3035" i="1"/>
  <c r="CR3035" i="1"/>
  <c r="CQ3035" i="1"/>
  <c r="CP3035" i="1"/>
  <c r="CO3035" i="1"/>
  <c r="CN3035" i="1"/>
  <c r="CM3035" i="1"/>
  <c r="CL3035" i="1"/>
  <c r="CK3035" i="1"/>
  <c r="CJ3035" i="1"/>
  <c r="CI3035" i="1"/>
  <c r="CH3035" i="1"/>
  <c r="CG3035" i="1"/>
  <c r="CF3035" i="1"/>
  <c r="CE3035" i="1"/>
  <c r="CD3035" i="1"/>
  <c r="DG3034" i="1"/>
  <c r="CY3034" i="1"/>
  <c r="CX3034" i="1"/>
  <c r="CW3034" i="1"/>
  <c r="CV3034" i="1"/>
  <c r="CU3034" i="1"/>
  <c r="CT3034" i="1"/>
  <c r="CS3034" i="1"/>
  <c r="CR3034" i="1"/>
  <c r="CQ3034" i="1"/>
  <c r="CP3034" i="1"/>
  <c r="CO3034" i="1"/>
  <c r="CN3034" i="1"/>
  <c r="CM3034" i="1"/>
  <c r="CL3034" i="1"/>
  <c r="CK3034" i="1"/>
  <c r="CJ3034" i="1"/>
  <c r="CI3034" i="1"/>
  <c r="CH3034" i="1"/>
  <c r="CG3034" i="1"/>
  <c r="CF3034" i="1"/>
  <c r="CE3034" i="1"/>
  <c r="CD3034" i="1"/>
  <c r="U3034" i="1"/>
  <c r="DG3033" i="1"/>
  <c r="CY3033" i="1"/>
  <c r="CX3033" i="1"/>
  <c r="CW3033" i="1"/>
  <c r="CV3033" i="1"/>
  <c r="CU3033" i="1"/>
  <c r="CT3033" i="1"/>
  <c r="CS3033" i="1"/>
  <c r="CR3033" i="1"/>
  <c r="CQ3033" i="1"/>
  <c r="CP3033" i="1"/>
  <c r="CO3033" i="1"/>
  <c r="CN3033" i="1"/>
  <c r="CM3033" i="1"/>
  <c r="CL3033" i="1"/>
  <c r="CK3033" i="1"/>
  <c r="CJ3033" i="1"/>
  <c r="CI3033" i="1"/>
  <c r="CH3033" i="1"/>
  <c r="CG3033" i="1"/>
  <c r="CF3033" i="1"/>
  <c r="CE3033" i="1"/>
  <c r="CD3033" i="1"/>
  <c r="CV3032" i="1"/>
  <c r="CU3032" i="1"/>
  <c r="CT3032" i="1"/>
  <c r="CS3032" i="1"/>
  <c r="CR3032" i="1"/>
  <c r="CQ3032" i="1"/>
  <c r="CP3032" i="1"/>
  <c r="CO3032" i="1"/>
  <c r="CN3032" i="1"/>
  <c r="CM3032" i="1"/>
  <c r="CL3032" i="1"/>
  <c r="CK3032" i="1"/>
  <c r="CJ3032" i="1"/>
  <c r="CI3032" i="1"/>
  <c r="CH3032" i="1"/>
  <c r="CG3032" i="1"/>
  <c r="CF3032" i="1"/>
  <c r="CE3032" i="1"/>
  <c r="CD3032" i="1"/>
  <c r="U3032" i="1"/>
  <c r="DG3030" i="1"/>
  <c r="CY3030" i="1"/>
  <c r="CX3030" i="1"/>
  <c r="CW3030" i="1"/>
  <c r="CV3030" i="1"/>
  <c r="CU3030" i="1"/>
  <c r="CT3030" i="1"/>
  <c r="CS3030" i="1"/>
  <c r="CR3030" i="1"/>
  <c r="CQ3030" i="1"/>
  <c r="CP3030" i="1"/>
  <c r="CO3030" i="1"/>
  <c r="CN3030" i="1"/>
  <c r="CM3030" i="1"/>
  <c r="CL3030" i="1"/>
  <c r="CK3030" i="1"/>
  <c r="CJ3030" i="1"/>
  <c r="CI3030" i="1"/>
  <c r="CH3030" i="1"/>
  <c r="CG3030" i="1"/>
  <c r="CF3030" i="1"/>
  <c r="CE3030" i="1"/>
  <c r="CD3030" i="1"/>
  <c r="U3030" i="1"/>
  <c r="CY3029" i="1"/>
  <c r="CX3029" i="1"/>
  <c r="CW3029" i="1"/>
  <c r="CV3029" i="1"/>
  <c r="CU3029" i="1"/>
  <c r="CT3029" i="1"/>
  <c r="CS3029" i="1"/>
  <c r="CR3029" i="1"/>
  <c r="CQ3029" i="1"/>
  <c r="CP3029" i="1"/>
  <c r="CO3029" i="1"/>
  <c r="CN3029" i="1"/>
  <c r="CM3029" i="1"/>
  <c r="CL3029" i="1"/>
  <c r="CK3029" i="1"/>
  <c r="CJ3029" i="1"/>
  <c r="CI3029" i="1"/>
  <c r="CH3029" i="1"/>
  <c r="CG3029" i="1"/>
  <c r="CF3029" i="1"/>
  <c r="CE3029" i="1"/>
  <c r="CD3029" i="1"/>
  <c r="U3029" i="1"/>
  <c r="DG3028" i="1"/>
  <c r="CY3028" i="1"/>
  <c r="CX3028" i="1"/>
  <c r="CW3028" i="1"/>
  <c r="CV3028" i="1"/>
  <c r="CU3028" i="1"/>
  <c r="CT3028" i="1"/>
  <c r="CS3028" i="1"/>
  <c r="CR3028" i="1"/>
  <c r="CQ3028" i="1"/>
  <c r="CP3028" i="1"/>
  <c r="CO3028" i="1"/>
  <c r="CN3028" i="1"/>
  <c r="CM3028" i="1"/>
  <c r="CL3028" i="1"/>
  <c r="CK3028" i="1"/>
  <c r="CJ3028" i="1"/>
  <c r="CI3028" i="1"/>
  <c r="CH3028" i="1"/>
  <c r="CG3028" i="1"/>
  <c r="CF3028" i="1"/>
  <c r="CE3028" i="1"/>
  <c r="CD3028" i="1"/>
  <c r="DG3027" i="1"/>
  <c r="CY3027" i="1"/>
  <c r="CX3027" i="1"/>
  <c r="CW3027" i="1"/>
  <c r="CV3027" i="1"/>
  <c r="CU3027" i="1"/>
  <c r="CT3027" i="1"/>
  <c r="CS3027" i="1"/>
  <c r="CR3027" i="1"/>
  <c r="CQ3027" i="1"/>
  <c r="CP3027" i="1"/>
  <c r="CO3027" i="1"/>
  <c r="CN3027" i="1"/>
  <c r="CM3027" i="1"/>
  <c r="CL3027" i="1"/>
  <c r="CK3027" i="1"/>
  <c r="CJ3027" i="1"/>
  <c r="CI3027" i="1"/>
  <c r="CH3027" i="1"/>
  <c r="CG3027" i="1"/>
  <c r="CF3027" i="1"/>
  <c r="CE3027" i="1"/>
  <c r="CD3027" i="1"/>
  <c r="CV3026" i="1"/>
  <c r="CU3026" i="1"/>
  <c r="CT3026" i="1"/>
  <c r="CS3026" i="1"/>
  <c r="CR3026" i="1"/>
  <c r="CQ3026" i="1"/>
  <c r="CP3026" i="1"/>
  <c r="CO3026" i="1"/>
  <c r="CN3026" i="1"/>
  <c r="CM3026" i="1"/>
  <c r="CL3026" i="1"/>
  <c r="CK3026" i="1"/>
  <c r="CJ3026" i="1"/>
  <c r="CI3026" i="1"/>
  <c r="CH3026" i="1"/>
  <c r="CG3026" i="1"/>
  <c r="CF3026" i="1"/>
  <c r="CE3026" i="1"/>
  <c r="CD3026" i="1"/>
  <c r="U3026" i="1"/>
  <c r="DG3025" i="1"/>
  <c r="CY3025" i="1"/>
  <c r="CX3025" i="1"/>
  <c r="CW3025" i="1"/>
  <c r="CV3025" i="1"/>
  <c r="CU3025" i="1"/>
  <c r="CT3025" i="1"/>
  <c r="CS3025" i="1"/>
  <c r="CR3025" i="1"/>
  <c r="CQ3025" i="1"/>
  <c r="CP3025" i="1"/>
  <c r="CO3025" i="1"/>
  <c r="CN3025" i="1"/>
  <c r="CM3025" i="1"/>
  <c r="CL3025" i="1"/>
  <c r="CK3025" i="1"/>
  <c r="CJ3025" i="1"/>
  <c r="CI3025" i="1"/>
  <c r="CH3025" i="1"/>
  <c r="CG3025" i="1"/>
  <c r="CF3025" i="1"/>
  <c r="CE3025" i="1"/>
  <c r="CD3025" i="1"/>
  <c r="U3025" i="1"/>
  <c r="CV3024" i="1"/>
  <c r="CU3024" i="1"/>
  <c r="CT3024" i="1"/>
  <c r="CS3024" i="1"/>
  <c r="CR3024" i="1"/>
  <c r="CQ3024" i="1"/>
  <c r="CP3024" i="1"/>
  <c r="CO3024" i="1"/>
  <c r="CN3024" i="1"/>
  <c r="CM3024" i="1"/>
  <c r="CL3024" i="1"/>
  <c r="CK3024" i="1"/>
  <c r="CJ3024" i="1"/>
  <c r="CI3024" i="1"/>
  <c r="CH3024" i="1"/>
  <c r="CG3024" i="1"/>
  <c r="CF3024" i="1"/>
  <c r="CE3024" i="1"/>
  <c r="CD3024" i="1"/>
  <c r="U3024" i="1"/>
  <c r="DG3023" i="1"/>
  <c r="CY3023" i="1"/>
  <c r="CX3023" i="1"/>
  <c r="CW3023" i="1"/>
  <c r="CV3023" i="1"/>
  <c r="CU3023" i="1"/>
  <c r="CT3023" i="1"/>
  <c r="CS3023" i="1"/>
  <c r="CR3023" i="1"/>
  <c r="CQ3023" i="1"/>
  <c r="CP3023" i="1"/>
  <c r="CO3023" i="1"/>
  <c r="CN3023" i="1"/>
  <c r="CM3023" i="1"/>
  <c r="CL3023" i="1"/>
  <c r="CK3023" i="1"/>
  <c r="CJ3023" i="1"/>
  <c r="CI3023" i="1"/>
  <c r="CH3023" i="1"/>
  <c r="CG3023" i="1"/>
  <c r="CF3023" i="1"/>
  <c r="CE3023" i="1"/>
  <c r="CD3023" i="1"/>
  <c r="U3023" i="1"/>
  <c r="DG3022" i="1"/>
  <c r="CY3022" i="1"/>
  <c r="CX3022" i="1"/>
  <c r="CW3022" i="1"/>
  <c r="CV3022" i="1"/>
  <c r="CU3022" i="1"/>
  <c r="CT3022" i="1"/>
  <c r="CS3022" i="1"/>
  <c r="CR3022" i="1"/>
  <c r="CQ3022" i="1"/>
  <c r="CP3022" i="1"/>
  <c r="CO3022" i="1"/>
  <c r="CN3022" i="1"/>
  <c r="CM3022" i="1"/>
  <c r="CL3022" i="1"/>
  <c r="CK3022" i="1"/>
  <c r="CJ3022" i="1"/>
  <c r="CI3022" i="1"/>
  <c r="CH3022" i="1"/>
  <c r="CG3022" i="1"/>
  <c r="CF3022" i="1"/>
  <c r="CE3022" i="1"/>
  <c r="CD3022" i="1"/>
  <c r="DG3020" i="1"/>
  <c r="CY3020" i="1"/>
  <c r="CX3020" i="1"/>
  <c r="CW3020" i="1"/>
  <c r="CV3020" i="1"/>
  <c r="CU3020" i="1"/>
  <c r="CT3020" i="1"/>
  <c r="CS3020" i="1"/>
  <c r="CR3020" i="1"/>
  <c r="CQ3020" i="1"/>
  <c r="CP3020" i="1"/>
  <c r="CO3020" i="1"/>
  <c r="CN3020" i="1"/>
  <c r="CM3020" i="1"/>
  <c r="CL3020" i="1"/>
  <c r="CK3020" i="1"/>
  <c r="CJ3020" i="1"/>
  <c r="CI3020" i="1"/>
  <c r="CH3020" i="1"/>
  <c r="CG3020" i="1"/>
  <c r="CF3020" i="1"/>
  <c r="CE3020" i="1"/>
  <c r="CD3020" i="1"/>
  <c r="U3020" i="1"/>
  <c r="DG3018" i="1"/>
  <c r="CY3018" i="1"/>
  <c r="CX3018" i="1"/>
  <c r="CW3018" i="1"/>
  <c r="CV3018" i="1"/>
  <c r="CU3018" i="1"/>
  <c r="CT3018" i="1"/>
  <c r="CS3018" i="1"/>
  <c r="CR3018" i="1"/>
  <c r="CQ3018" i="1"/>
  <c r="CP3018" i="1"/>
  <c r="CO3018" i="1"/>
  <c r="CN3018" i="1"/>
  <c r="CM3018" i="1"/>
  <c r="CL3018" i="1"/>
  <c r="CK3018" i="1"/>
  <c r="CJ3018" i="1"/>
  <c r="CI3018" i="1"/>
  <c r="CH3018" i="1"/>
  <c r="CG3018" i="1"/>
  <c r="CF3018" i="1"/>
  <c r="CE3018" i="1"/>
  <c r="CD3018" i="1"/>
  <c r="U3018" i="1"/>
  <c r="DG3017" i="1"/>
  <c r="CY3017" i="1"/>
  <c r="CX3017" i="1"/>
  <c r="CW3017" i="1"/>
  <c r="CV3017" i="1"/>
  <c r="CU3017" i="1"/>
  <c r="CT3017" i="1"/>
  <c r="CS3017" i="1"/>
  <c r="CR3017" i="1"/>
  <c r="CQ3017" i="1"/>
  <c r="CP3017" i="1"/>
  <c r="CO3017" i="1"/>
  <c r="CN3017" i="1"/>
  <c r="CM3017" i="1"/>
  <c r="CL3017" i="1"/>
  <c r="CK3017" i="1"/>
  <c r="CJ3017" i="1"/>
  <c r="CI3017" i="1"/>
  <c r="CH3017" i="1"/>
  <c r="CG3017" i="1"/>
  <c r="CF3017" i="1"/>
  <c r="CE3017" i="1"/>
  <c r="CD3017" i="1"/>
  <c r="DG3016" i="1"/>
  <c r="CY3016" i="1"/>
  <c r="CX3016" i="1"/>
  <c r="CW3016" i="1"/>
  <c r="CV3016" i="1"/>
  <c r="CU3016" i="1"/>
  <c r="CT3016" i="1"/>
  <c r="CS3016" i="1"/>
  <c r="CR3016" i="1"/>
  <c r="CQ3016" i="1"/>
  <c r="CP3016" i="1"/>
  <c r="CO3016" i="1"/>
  <c r="CN3016" i="1"/>
  <c r="CM3016" i="1"/>
  <c r="CL3016" i="1"/>
  <c r="CK3016" i="1"/>
  <c r="CJ3016" i="1"/>
  <c r="CI3016" i="1"/>
  <c r="CH3016" i="1"/>
  <c r="CG3016" i="1"/>
  <c r="CF3016" i="1"/>
  <c r="CE3016" i="1"/>
  <c r="CD3016" i="1"/>
  <c r="U3016" i="1"/>
  <c r="DG3014" i="1"/>
  <c r="CY3014" i="1"/>
  <c r="CX3014" i="1"/>
  <c r="CW3014" i="1"/>
  <c r="CV3014" i="1"/>
  <c r="CU3014" i="1"/>
  <c r="CT3014" i="1"/>
  <c r="CS3014" i="1"/>
  <c r="CR3014" i="1"/>
  <c r="CQ3014" i="1"/>
  <c r="CP3014" i="1"/>
  <c r="CO3014" i="1"/>
  <c r="CN3014" i="1"/>
  <c r="CM3014" i="1"/>
  <c r="CL3014" i="1"/>
  <c r="CK3014" i="1"/>
  <c r="CJ3014" i="1"/>
  <c r="CI3014" i="1"/>
  <c r="CH3014" i="1"/>
  <c r="CG3014" i="1"/>
  <c r="CF3014" i="1"/>
  <c r="CE3014" i="1"/>
  <c r="CD3014" i="1"/>
  <c r="U3014" i="1"/>
  <c r="DG3012" i="1"/>
  <c r="CY3012" i="1"/>
  <c r="CX3012" i="1"/>
  <c r="CW3012" i="1"/>
  <c r="CV3012" i="1"/>
  <c r="CU3012" i="1"/>
  <c r="CT3012" i="1"/>
  <c r="CS3012" i="1"/>
  <c r="CR3012" i="1"/>
  <c r="CQ3012" i="1"/>
  <c r="CP3012" i="1"/>
  <c r="CO3012" i="1"/>
  <c r="CN3012" i="1"/>
  <c r="CM3012" i="1"/>
  <c r="CL3012" i="1"/>
  <c r="CK3012" i="1"/>
  <c r="CJ3012" i="1"/>
  <c r="CI3012" i="1"/>
  <c r="CH3012" i="1"/>
  <c r="CG3012" i="1"/>
  <c r="CF3012" i="1"/>
  <c r="CE3012" i="1"/>
  <c r="CD3012" i="1"/>
  <c r="DG3011" i="1"/>
  <c r="CY3011" i="1"/>
  <c r="CX3011" i="1"/>
  <c r="CW3011" i="1"/>
  <c r="CV3011" i="1"/>
  <c r="CU3011" i="1"/>
  <c r="CT3011" i="1"/>
  <c r="CS3011" i="1"/>
  <c r="CR3011" i="1"/>
  <c r="CQ3011" i="1"/>
  <c r="CP3011" i="1"/>
  <c r="CO3011" i="1"/>
  <c r="CN3011" i="1"/>
  <c r="CM3011" i="1"/>
  <c r="CL3011" i="1"/>
  <c r="CK3011" i="1"/>
  <c r="CJ3011" i="1"/>
  <c r="CI3011" i="1"/>
  <c r="CH3011" i="1"/>
  <c r="CG3011" i="1"/>
  <c r="CF3011" i="1"/>
  <c r="CE3011" i="1"/>
  <c r="DG3010" i="1"/>
  <c r="CY3010" i="1"/>
  <c r="CX3010" i="1"/>
  <c r="CW3010" i="1"/>
  <c r="CV3010" i="1"/>
  <c r="CU3010" i="1"/>
  <c r="CT3010" i="1"/>
  <c r="CS3010" i="1"/>
  <c r="CR3010" i="1"/>
  <c r="CQ3010" i="1"/>
  <c r="CP3010" i="1"/>
  <c r="CO3010" i="1"/>
  <c r="CN3010" i="1"/>
  <c r="CM3010" i="1"/>
  <c r="CL3010" i="1"/>
  <c r="CK3010" i="1"/>
  <c r="CJ3010" i="1"/>
  <c r="CI3010" i="1"/>
  <c r="CH3010" i="1"/>
  <c r="CG3010" i="1"/>
  <c r="CF3010" i="1"/>
  <c r="CE3010" i="1"/>
  <c r="CD3010" i="1"/>
  <c r="DG3009" i="1"/>
  <c r="CY3009" i="1"/>
  <c r="CX3009" i="1"/>
  <c r="CW3009" i="1"/>
  <c r="CV3009" i="1"/>
  <c r="CU3009" i="1"/>
  <c r="CT3009" i="1"/>
  <c r="CS3009" i="1"/>
  <c r="CR3009" i="1"/>
  <c r="CQ3009" i="1"/>
  <c r="CP3009" i="1"/>
  <c r="CO3009" i="1"/>
  <c r="CN3009" i="1"/>
  <c r="CM3009" i="1"/>
  <c r="CL3009" i="1"/>
  <c r="CK3009" i="1"/>
  <c r="CJ3009" i="1"/>
  <c r="CI3009" i="1"/>
  <c r="CH3009" i="1"/>
  <c r="CG3009" i="1"/>
  <c r="CF3009" i="1"/>
  <c r="CE3009" i="1"/>
  <c r="CD3009" i="1"/>
  <c r="U3009" i="1"/>
  <c r="CV3008" i="1"/>
  <c r="CU3008" i="1"/>
  <c r="CT3008" i="1"/>
  <c r="CS3008" i="1"/>
  <c r="CR3008" i="1"/>
  <c r="CQ3008" i="1"/>
  <c r="CP3008" i="1"/>
  <c r="CO3008" i="1"/>
  <c r="CN3008" i="1"/>
  <c r="CM3008" i="1"/>
  <c r="CL3008" i="1"/>
  <c r="CK3008" i="1"/>
  <c r="CJ3008" i="1"/>
  <c r="CI3008" i="1"/>
  <c r="CH3008" i="1"/>
  <c r="CG3008" i="1"/>
  <c r="CF3008" i="1"/>
  <c r="CE3008" i="1"/>
  <c r="CD3008" i="1"/>
  <c r="U3008" i="1"/>
  <c r="DG3007" i="1"/>
  <c r="CY3007" i="1"/>
  <c r="CX3007" i="1"/>
  <c r="CW3007" i="1"/>
  <c r="CV3007" i="1"/>
  <c r="CU3007" i="1"/>
  <c r="CT3007" i="1"/>
  <c r="CS3007" i="1"/>
  <c r="CR3007" i="1"/>
  <c r="CQ3007" i="1"/>
  <c r="CP3007" i="1"/>
  <c r="CO3007" i="1"/>
  <c r="CN3007" i="1"/>
  <c r="CM3007" i="1"/>
  <c r="CL3007" i="1"/>
  <c r="CK3007" i="1"/>
  <c r="CJ3007" i="1"/>
  <c r="CI3007" i="1"/>
  <c r="CH3007" i="1"/>
  <c r="CG3007" i="1"/>
  <c r="CF3007" i="1"/>
  <c r="CV3006" i="1"/>
  <c r="CU3006" i="1"/>
  <c r="CT3006" i="1"/>
  <c r="CS3006" i="1"/>
  <c r="CR3006" i="1"/>
  <c r="CQ3006" i="1"/>
  <c r="CP3006" i="1"/>
  <c r="CO3006" i="1"/>
  <c r="CN3006" i="1"/>
  <c r="CM3006" i="1"/>
  <c r="CL3006" i="1"/>
  <c r="CK3006" i="1"/>
  <c r="CJ3006" i="1"/>
  <c r="CI3006" i="1"/>
  <c r="CH3006" i="1"/>
  <c r="CG3006" i="1"/>
  <c r="CF3006" i="1"/>
  <c r="CE3006" i="1"/>
  <c r="CD3006" i="1"/>
  <c r="U3006" i="1"/>
  <c r="DG3005" i="1"/>
  <c r="CY3005" i="1"/>
  <c r="CX3005" i="1"/>
  <c r="CW3005" i="1"/>
  <c r="CV3005" i="1"/>
  <c r="CU3005" i="1"/>
  <c r="CT3005" i="1"/>
  <c r="CS3005" i="1"/>
  <c r="CR3005" i="1"/>
  <c r="CQ3005" i="1"/>
  <c r="CP3005" i="1"/>
  <c r="CO3005" i="1"/>
  <c r="CN3005" i="1"/>
  <c r="CM3005" i="1"/>
  <c r="CL3005" i="1"/>
  <c r="CK3005" i="1"/>
  <c r="CJ3005" i="1"/>
  <c r="CI3005" i="1"/>
  <c r="CH3005" i="1"/>
  <c r="CG3005" i="1"/>
  <c r="CF3005" i="1"/>
  <c r="CE3005" i="1"/>
  <c r="CD3005" i="1"/>
  <c r="DG3004" i="1"/>
  <c r="CY3004" i="1"/>
  <c r="CX3004" i="1"/>
  <c r="CW3004" i="1"/>
  <c r="CV3004" i="1"/>
  <c r="CU3004" i="1"/>
  <c r="CT3004" i="1"/>
  <c r="CS3004" i="1"/>
  <c r="CR3004" i="1"/>
  <c r="CQ3004" i="1"/>
  <c r="CP3004" i="1"/>
  <c r="CO3004" i="1"/>
  <c r="CN3004" i="1"/>
  <c r="CM3004" i="1"/>
  <c r="CL3004" i="1"/>
  <c r="CK3004" i="1"/>
  <c r="CJ3004" i="1"/>
  <c r="CI3004" i="1"/>
  <c r="CH3004" i="1"/>
  <c r="CG3004" i="1"/>
  <c r="CF3004" i="1"/>
  <c r="CE3004" i="1"/>
  <c r="CD3004" i="1"/>
  <c r="U3004" i="1"/>
  <c r="CV3003" i="1"/>
  <c r="CU3003" i="1"/>
  <c r="CT3003" i="1"/>
  <c r="CS3003" i="1"/>
  <c r="CR3003" i="1"/>
  <c r="CQ3003" i="1"/>
  <c r="CP3003" i="1"/>
  <c r="CO3003" i="1"/>
  <c r="CN3003" i="1"/>
  <c r="CM3003" i="1"/>
  <c r="CL3003" i="1"/>
  <c r="CK3003" i="1"/>
  <c r="CJ3003" i="1"/>
  <c r="CI3003" i="1"/>
  <c r="CH3003" i="1"/>
  <c r="CG3003" i="1"/>
  <c r="CF3003" i="1"/>
  <c r="CE3003" i="1"/>
  <c r="CD3003" i="1"/>
  <c r="U3003" i="1"/>
  <c r="DG3002" i="1"/>
  <c r="CY3002" i="1"/>
  <c r="CX3002" i="1"/>
  <c r="CW3002" i="1"/>
  <c r="CV3002" i="1"/>
  <c r="CU3002" i="1"/>
  <c r="CT3002" i="1"/>
  <c r="CS3002" i="1"/>
  <c r="CR3002" i="1"/>
  <c r="CQ3002" i="1"/>
  <c r="CP3002" i="1"/>
  <c r="CO3002" i="1"/>
  <c r="CN3002" i="1"/>
  <c r="CM3002" i="1"/>
  <c r="CL3002" i="1"/>
  <c r="CK3002" i="1"/>
  <c r="CJ3002" i="1"/>
  <c r="CI3002" i="1"/>
  <c r="CH3002" i="1"/>
  <c r="CG3002" i="1"/>
  <c r="CF3002" i="1"/>
  <c r="CE3002" i="1"/>
  <c r="CD3002" i="1"/>
  <c r="DG3001" i="1"/>
  <c r="CY3001" i="1"/>
  <c r="CX3001" i="1"/>
  <c r="CW3001" i="1"/>
  <c r="CV3001" i="1"/>
  <c r="CU3001" i="1"/>
  <c r="CT3001" i="1"/>
  <c r="CS3001" i="1"/>
  <c r="CR3001" i="1"/>
  <c r="CQ3001" i="1"/>
  <c r="CP3001" i="1"/>
  <c r="CO3001" i="1"/>
  <c r="CN3001" i="1"/>
  <c r="CM3001" i="1"/>
  <c r="CL3001" i="1"/>
  <c r="CK3001" i="1"/>
  <c r="CJ3001" i="1"/>
  <c r="CI3001" i="1"/>
  <c r="CH3001" i="1"/>
  <c r="CG3001" i="1"/>
  <c r="CF3001" i="1"/>
  <c r="CE3001" i="1"/>
  <c r="CD3001" i="1"/>
  <c r="U3001" i="1"/>
  <c r="DG3000" i="1"/>
  <c r="CY3000" i="1"/>
  <c r="CX3000" i="1"/>
  <c r="CW3000" i="1"/>
  <c r="CV3000" i="1"/>
  <c r="CU3000" i="1"/>
  <c r="CT3000" i="1"/>
  <c r="CS3000" i="1"/>
  <c r="CR3000" i="1"/>
  <c r="CQ3000" i="1"/>
  <c r="CP3000" i="1"/>
  <c r="CO3000" i="1"/>
  <c r="CN3000" i="1"/>
  <c r="CM3000" i="1"/>
  <c r="CL3000" i="1"/>
  <c r="CK3000" i="1"/>
  <c r="CJ3000" i="1"/>
  <c r="CI3000" i="1"/>
  <c r="CH3000" i="1"/>
  <c r="CG3000" i="1"/>
  <c r="CF3000" i="1"/>
  <c r="CE3000" i="1"/>
  <c r="CD3000" i="1"/>
  <c r="U3000" i="1"/>
  <c r="DG2999" i="1"/>
  <c r="CY2999" i="1"/>
  <c r="CX2999" i="1"/>
  <c r="CW2999" i="1"/>
  <c r="CV2999" i="1"/>
  <c r="CU2999" i="1"/>
  <c r="CT2999" i="1"/>
  <c r="CS2999" i="1"/>
  <c r="CR2999" i="1"/>
  <c r="CQ2999" i="1"/>
  <c r="CP2999" i="1"/>
  <c r="CO2999" i="1"/>
  <c r="CN2999" i="1"/>
  <c r="CM2999" i="1"/>
  <c r="CL2999" i="1"/>
  <c r="CK2999" i="1"/>
  <c r="CJ2999" i="1"/>
  <c r="CI2999" i="1"/>
  <c r="CH2999" i="1"/>
  <c r="CG2999" i="1"/>
  <c r="CF2999" i="1"/>
  <c r="CE2999" i="1"/>
  <c r="CD2999" i="1"/>
  <c r="U2999" i="1"/>
  <c r="DG2998" i="1"/>
  <c r="CY2998" i="1"/>
  <c r="CX2998" i="1"/>
  <c r="CW2998" i="1"/>
  <c r="CV2998" i="1"/>
  <c r="CU2998" i="1"/>
  <c r="CT2998" i="1"/>
  <c r="CS2998" i="1"/>
  <c r="CR2998" i="1"/>
  <c r="CQ2998" i="1"/>
  <c r="CP2998" i="1"/>
  <c r="CO2998" i="1"/>
  <c r="CN2998" i="1"/>
  <c r="CM2998" i="1"/>
  <c r="CL2998" i="1"/>
  <c r="CK2998" i="1"/>
  <c r="CJ2998" i="1"/>
  <c r="CI2998" i="1"/>
  <c r="CH2998" i="1"/>
  <c r="CG2998" i="1"/>
  <c r="CF2998" i="1"/>
  <c r="CE2998" i="1"/>
  <c r="CD2998" i="1"/>
  <c r="U2998" i="1"/>
  <c r="DG2997" i="1"/>
  <c r="CY2997" i="1"/>
  <c r="CX2997" i="1"/>
  <c r="CW2997" i="1"/>
  <c r="CV2997" i="1"/>
  <c r="CU2997" i="1"/>
  <c r="CT2997" i="1"/>
  <c r="CS2997" i="1"/>
  <c r="CR2997" i="1"/>
  <c r="CQ2997" i="1"/>
  <c r="CP2997" i="1"/>
  <c r="CO2997" i="1"/>
  <c r="CN2997" i="1"/>
  <c r="CM2997" i="1"/>
  <c r="CL2997" i="1"/>
  <c r="CK2997" i="1"/>
  <c r="CJ2997" i="1"/>
  <c r="CI2997" i="1"/>
  <c r="CH2997" i="1"/>
  <c r="CG2997" i="1"/>
  <c r="CF2997" i="1"/>
  <c r="CE2997" i="1"/>
  <c r="CD2997" i="1"/>
  <c r="U2997" i="1"/>
  <c r="CY2996" i="1"/>
  <c r="CX2996" i="1"/>
  <c r="CW2996" i="1"/>
  <c r="CV2996" i="1"/>
  <c r="CU2996" i="1"/>
  <c r="CT2996" i="1"/>
  <c r="CS2996" i="1"/>
  <c r="CR2996" i="1"/>
  <c r="CQ2996" i="1"/>
  <c r="CP2996" i="1"/>
  <c r="CO2996" i="1"/>
  <c r="CN2996" i="1"/>
  <c r="CM2996" i="1"/>
  <c r="CL2996" i="1"/>
  <c r="CK2996" i="1"/>
  <c r="CJ2996" i="1"/>
  <c r="CI2996" i="1"/>
  <c r="CH2996" i="1"/>
  <c r="CG2996" i="1"/>
  <c r="CF2996" i="1"/>
  <c r="DG2995" i="1"/>
  <c r="CY2995" i="1"/>
  <c r="CX2995" i="1"/>
  <c r="CW2995" i="1"/>
  <c r="CV2995" i="1"/>
  <c r="CU2995" i="1"/>
  <c r="CT2995" i="1"/>
  <c r="CS2995" i="1"/>
  <c r="CR2995" i="1"/>
  <c r="CQ2995" i="1"/>
  <c r="CP2995" i="1"/>
  <c r="CO2995" i="1"/>
  <c r="CN2995" i="1"/>
  <c r="CM2995" i="1"/>
  <c r="CL2995" i="1"/>
  <c r="CK2995" i="1"/>
  <c r="CJ2995" i="1"/>
  <c r="CI2995" i="1"/>
  <c r="CH2995" i="1"/>
  <c r="CG2995" i="1"/>
  <c r="CF2995" i="1"/>
  <c r="CE2995" i="1"/>
  <c r="CD2995" i="1"/>
  <c r="DG2994" i="1"/>
  <c r="CY2994" i="1"/>
  <c r="CX2994" i="1"/>
  <c r="CW2994" i="1"/>
  <c r="CV2994" i="1"/>
  <c r="CU2994" i="1"/>
  <c r="CT2994" i="1"/>
  <c r="CS2994" i="1"/>
  <c r="CR2994" i="1"/>
  <c r="CQ2994" i="1"/>
  <c r="CP2994" i="1"/>
  <c r="CO2994" i="1"/>
  <c r="CN2994" i="1"/>
  <c r="CM2994" i="1"/>
  <c r="CL2994" i="1"/>
  <c r="CK2994" i="1"/>
  <c r="CJ2994" i="1"/>
  <c r="CI2994" i="1"/>
  <c r="CH2994" i="1"/>
  <c r="CG2994" i="1"/>
  <c r="CF2994" i="1"/>
  <c r="CE2994" i="1"/>
  <c r="CD2994" i="1"/>
  <c r="CV2993" i="1"/>
  <c r="CU2993" i="1"/>
  <c r="CT2993" i="1"/>
  <c r="CS2993" i="1"/>
  <c r="CR2993" i="1"/>
  <c r="CQ2993" i="1"/>
  <c r="CP2993" i="1"/>
  <c r="CO2993" i="1"/>
  <c r="CN2993" i="1"/>
  <c r="CM2993" i="1"/>
  <c r="CL2993" i="1"/>
  <c r="CK2993" i="1"/>
  <c r="CJ2993" i="1"/>
  <c r="CI2993" i="1"/>
  <c r="CH2993" i="1"/>
  <c r="CG2993" i="1"/>
  <c r="CF2993" i="1"/>
  <c r="CE2993" i="1"/>
  <c r="CD2993" i="1"/>
  <c r="U2993" i="1"/>
  <c r="DG2992" i="1"/>
  <c r="CY2992" i="1"/>
  <c r="CX2992" i="1"/>
  <c r="CW2992" i="1"/>
  <c r="CV2992" i="1"/>
  <c r="CU2992" i="1"/>
  <c r="CT2992" i="1"/>
  <c r="CS2992" i="1"/>
  <c r="CR2992" i="1"/>
  <c r="CQ2992" i="1"/>
  <c r="CP2992" i="1"/>
  <c r="CO2992" i="1"/>
  <c r="CN2992" i="1"/>
  <c r="CM2992" i="1"/>
  <c r="CL2992" i="1"/>
  <c r="CK2992" i="1"/>
  <c r="CJ2992" i="1"/>
  <c r="CI2992" i="1"/>
  <c r="CH2992" i="1"/>
  <c r="CG2992" i="1"/>
  <c r="CF2992" i="1"/>
  <c r="CE2992" i="1"/>
  <c r="CD2992" i="1"/>
  <c r="U2992" i="1"/>
  <c r="DG2991" i="1"/>
  <c r="CY2991" i="1"/>
  <c r="CX2991" i="1"/>
  <c r="CW2991" i="1"/>
  <c r="CV2991" i="1"/>
  <c r="CU2991" i="1"/>
  <c r="CT2991" i="1"/>
  <c r="CS2991" i="1"/>
  <c r="CR2991" i="1"/>
  <c r="CQ2991" i="1"/>
  <c r="CP2991" i="1"/>
  <c r="CO2991" i="1"/>
  <c r="CN2991" i="1"/>
  <c r="CM2991" i="1"/>
  <c r="CL2991" i="1"/>
  <c r="CK2991" i="1"/>
  <c r="CJ2991" i="1"/>
  <c r="CI2991" i="1"/>
  <c r="CH2991" i="1"/>
  <c r="CG2991" i="1"/>
  <c r="CF2991" i="1"/>
  <c r="CE2991" i="1"/>
  <c r="CD2991" i="1"/>
  <c r="U2991" i="1"/>
  <c r="DG2990" i="1"/>
  <c r="CY2990" i="1"/>
  <c r="CX2990" i="1"/>
  <c r="CW2990" i="1"/>
  <c r="CV2990" i="1"/>
  <c r="CU2990" i="1"/>
  <c r="CT2990" i="1"/>
  <c r="CS2990" i="1"/>
  <c r="CR2990" i="1"/>
  <c r="CQ2990" i="1"/>
  <c r="CP2990" i="1"/>
  <c r="CO2990" i="1"/>
  <c r="CN2990" i="1"/>
  <c r="CM2990" i="1"/>
  <c r="CL2990" i="1"/>
  <c r="CK2990" i="1"/>
  <c r="CJ2990" i="1"/>
  <c r="CI2990" i="1"/>
  <c r="CH2990" i="1"/>
  <c r="CG2990" i="1"/>
  <c r="CF2990" i="1"/>
  <c r="CE2990" i="1"/>
  <c r="CD2990" i="1"/>
  <c r="CV2989" i="1"/>
  <c r="CU2989" i="1"/>
  <c r="CT2989" i="1"/>
  <c r="CS2989" i="1"/>
  <c r="CR2989" i="1"/>
  <c r="CQ2989" i="1"/>
  <c r="CP2989" i="1"/>
  <c r="CO2989" i="1"/>
  <c r="CN2989" i="1"/>
  <c r="CM2989" i="1"/>
  <c r="CL2989" i="1"/>
  <c r="CK2989" i="1"/>
  <c r="CJ2989" i="1"/>
  <c r="CI2989" i="1"/>
  <c r="CH2989" i="1"/>
  <c r="CG2989" i="1"/>
  <c r="CF2989" i="1"/>
  <c r="CE2989" i="1"/>
  <c r="CD2989" i="1"/>
  <c r="U2989" i="1"/>
  <c r="CV2988" i="1"/>
  <c r="CU2988" i="1"/>
  <c r="CT2988" i="1"/>
  <c r="CS2988" i="1"/>
  <c r="CR2988" i="1"/>
  <c r="CQ2988" i="1"/>
  <c r="CP2988" i="1"/>
  <c r="CO2988" i="1"/>
  <c r="CN2988" i="1"/>
  <c r="CM2988" i="1"/>
  <c r="CL2988" i="1"/>
  <c r="CK2988" i="1"/>
  <c r="CJ2988" i="1"/>
  <c r="CI2988" i="1"/>
  <c r="CH2988" i="1"/>
  <c r="CG2988" i="1"/>
  <c r="CF2988" i="1"/>
  <c r="CE2988" i="1"/>
  <c r="CD2988" i="1"/>
  <c r="U2988" i="1"/>
  <c r="DG2987" i="1"/>
  <c r="CY2987" i="1"/>
  <c r="CX2987" i="1"/>
  <c r="CW2987" i="1"/>
  <c r="CV2987" i="1"/>
  <c r="CU2987" i="1"/>
  <c r="CT2987" i="1"/>
  <c r="CS2987" i="1"/>
  <c r="CR2987" i="1"/>
  <c r="CQ2987" i="1"/>
  <c r="CP2987" i="1"/>
  <c r="CO2987" i="1"/>
  <c r="CN2987" i="1"/>
  <c r="CM2987" i="1"/>
  <c r="CL2987" i="1"/>
  <c r="CK2987" i="1"/>
  <c r="CJ2987" i="1"/>
  <c r="CI2987" i="1"/>
  <c r="CH2987" i="1"/>
  <c r="CG2987" i="1"/>
  <c r="CF2987" i="1"/>
  <c r="CE2987" i="1"/>
  <c r="CD2987" i="1"/>
  <c r="U2987" i="1"/>
  <c r="CY2986" i="1"/>
  <c r="CX2986" i="1"/>
  <c r="CW2986" i="1"/>
  <c r="CV2986" i="1"/>
  <c r="CU2986" i="1"/>
  <c r="CT2986" i="1"/>
  <c r="CS2986" i="1"/>
  <c r="CR2986" i="1"/>
  <c r="CQ2986" i="1"/>
  <c r="CP2986" i="1"/>
  <c r="CO2986" i="1"/>
  <c r="CN2986" i="1"/>
  <c r="CM2986" i="1"/>
  <c r="CL2986" i="1"/>
  <c r="CK2986" i="1"/>
  <c r="CJ2986" i="1"/>
  <c r="CI2986" i="1"/>
  <c r="CH2986" i="1"/>
  <c r="CG2986" i="1"/>
  <c r="CF2986" i="1"/>
  <c r="CY2985" i="1"/>
  <c r="CX2985" i="1"/>
  <c r="CW2985" i="1"/>
  <c r="CV2985" i="1"/>
  <c r="CU2985" i="1"/>
  <c r="CT2985" i="1"/>
  <c r="CS2985" i="1"/>
  <c r="CR2985" i="1"/>
  <c r="CQ2985" i="1"/>
  <c r="CP2985" i="1"/>
  <c r="CO2985" i="1"/>
  <c r="CN2985" i="1"/>
  <c r="CM2985" i="1"/>
  <c r="CL2985" i="1"/>
  <c r="CK2985" i="1"/>
  <c r="CJ2985" i="1"/>
  <c r="CI2985" i="1"/>
  <c r="CH2985" i="1"/>
  <c r="CG2985" i="1"/>
  <c r="CF2985" i="1"/>
  <c r="CE2985" i="1"/>
  <c r="CD2985" i="1"/>
  <c r="U2985" i="1"/>
  <c r="CV2984" i="1"/>
  <c r="CU2984" i="1"/>
  <c r="CT2984" i="1"/>
  <c r="CS2984" i="1"/>
  <c r="CR2984" i="1"/>
  <c r="CQ2984" i="1"/>
  <c r="CP2984" i="1"/>
  <c r="CO2984" i="1"/>
  <c r="CN2984" i="1"/>
  <c r="CM2984" i="1"/>
  <c r="CL2984" i="1"/>
  <c r="CK2984" i="1"/>
  <c r="CJ2984" i="1"/>
  <c r="CI2984" i="1"/>
  <c r="CH2984" i="1"/>
  <c r="CG2984" i="1"/>
  <c r="CF2984" i="1"/>
  <c r="CE2984" i="1"/>
  <c r="CD2984" i="1"/>
  <c r="U2984" i="1"/>
  <c r="DG2983" i="1"/>
  <c r="CY2983" i="1"/>
  <c r="CX2983" i="1"/>
  <c r="CW2983" i="1"/>
  <c r="CV2983" i="1"/>
  <c r="CU2983" i="1"/>
  <c r="CT2983" i="1"/>
  <c r="CS2983" i="1"/>
  <c r="CR2983" i="1"/>
  <c r="CQ2983" i="1"/>
  <c r="CP2983" i="1"/>
  <c r="CO2983" i="1"/>
  <c r="CN2983" i="1"/>
  <c r="CM2983" i="1"/>
  <c r="CL2983" i="1"/>
  <c r="CK2983" i="1"/>
  <c r="CJ2983" i="1"/>
  <c r="CI2983" i="1"/>
  <c r="CH2983" i="1"/>
  <c r="CG2983" i="1"/>
  <c r="CF2983" i="1"/>
  <c r="CE2983" i="1"/>
  <c r="CD2983" i="1"/>
  <c r="U2983" i="1"/>
  <c r="CV2982" i="1"/>
  <c r="CU2982" i="1"/>
  <c r="CT2982" i="1"/>
  <c r="CS2982" i="1"/>
  <c r="CR2982" i="1"/>
  <c r="CQ2982" i="1"/>
  <c r="CP2982" i="1"/>
  <c r="CO2982" i="1"/>
  <c r="CN2982" i="1"/>
  <c r="CM2982" i="1"/>
  <c r="CL2982" i="1"/>
  <c r="CK2982" i="1"/>
  <c r="CJ2982" i="1"/>
  <c r="CI2982" i="1"/>
  <c r="CH2982" i="1"/>
  <c r="CG2982" i="1"/>
  <c r="CF2982" i="1"/>
  <c r="CE2982" i="1"/>
  <c r="CD2982" i="1"/>
  <c r="U2982" i="1"/>
  <c r="CV2981" i="1"/>
  <c r="CU2981" i="1"/>
  <c r="CT2981" i="1"/>
  <c r="CS2981" i="1"/>
  <c r="CR2981" i="1"/>
  <c r="CQ2981" i="1"/>
  <c r="CP2981" i="1"/>
  <c r="CO2981" i="1"/>
  <c r="CN2981" i="1"/>
  <c r="CM2981" i="1"/>
  <c r="CL2981" i="1"/>
  <c r="CK2981" i="1"/>
  <c r="CJ2981" i="1"/>
  <c r="CI2981" i="1"/>
  <c r="CH2981" i="1"/>
  <c r="CG2981" i="1"/>
  <c r="CF2981" i="1"/>
  <c r="CE2981" i="1"/>
  <c r="CD2981" i="1"/>
  <c r="U2981" i="1"/>
  <c r="CY2980" i="1"/>
  <c r="CX2980" i="1"/>
  <c r="CW2980" i="1"/>
  <c r="CV2980" i="1"/>
  <c r="CU2980" i="1"/>
  <c r="CT2980" i="1"/>
  <c r="CS2980" i="1"/>
  <c r="CR2980" i="1"/>
  <c r="CQ2980" i="1"/>
  <c r="CP2980" i="1"/>
  <c r="CO2980" i="1"/>
  <c r="CN2980" i="1"/>
  <c r="CM2980" i="1"/>
  <c r="CL2980" i="1"/>
  <c r="CK2980" i="1"/>
  <c r="CJ2980" i="1"/>
  <c r="CI2980" i="1"/>
  <c r="CH2980" i="1"/>
  <c r="CG2980" i="1"/>
  <c r="CF2980" i="1"/>
  <c r="DG2979" i="1"/>
  <c r="CY2979" i="1"/>
  <c r="CX2979" i="1"/>
  <c r="CW2979" i="1"/>
  <c r="CV2979" i="1"/>
  <c r="CU2979" i="1"/>
  <c r="CT2979" i="1"/>
  <c r="CS2979" i="1"/>
  <c r="CR2979" i="1"/>
  <c r="CQ2979" i="1"/>
  <c r="CP2979" i="1"/>
  <c r="CO2979" i="1"/>
  <c r="CN2979" i="1"/>
  <c r="CM2979" i="1"/>
  <c r="CL2979" i="1"/>
  <c r="CK2979" i="1"/>
  <c r="CJ2979" i="1"/>
  <c r="CI2979" i="1"/>
  <c r="CH2979" i="1"/>
  <c r="CG2979" i="1"/>
  <c r="CF2979" i="1"/>
  <c r="CE2979" i="1"/>
  <c r="CD2979" i="1"/>
  <c r="U2979" i="1"/>
  <c r="DG2978" i="1"/>
  <c r="CY2978" i="1"/>
  <c r="CX2978" i="1"/>
  <c r="CW2978" i="1"/>
  <c r="CV2978" i="1"/>
  <c r="CU2978" i="1"/>
  <c r="CT2978" i="1"/>
  <c r="CS2978" i="1"/>
  <c r="CR2978" i="1"/>
  <c r="CQ2978" i="1"/>
  <c r="CP2978" i="1"/>
  <c r="CO2978" i="1"/>
  <c r="CN2978" i="1"/>
  <c r="CM2978" i="1"/>
  <c r="CL2978" i="1"/>
  <c r="CK2978" i="1"/>
  <c r="CJ2978" i="1"/>
  <c r="CI2978" i="1"/>
  <c r="CH2978" i="1"/>
  <c r="CG2978" i="1"/>
  <c r="CF2978" i="1"/>
  <c r="CE2978" i="1"/>
  <c r="CD2978" i="1"/>
  <c r="DG2977" i="1"/>
  <c r="CY2977" i="1"/>
  <c r="CX2977" i="1"/>
  <c r="CW2977" i="1"/>
  <c r="CV2977" i="1"/>
  <c r="CU2977" i="1"/>
  <c r="CT2977" i="1"/>
  <c r="CS2977" i="1"/>
  <c r="CR2977" i="1"/>
  <c r="CQ2977" i="1"/>
  <c r="CP2977" i="1"/>
  <c r="CO2977" i="1"/>
  <c r="CN2977" i="1"/>
  <c r="CM2977" i="1"/>
  <c r="CL2977" i="1"/>
  <c r="CK2977" i="1"/>
  <c r="CJ2977" i="1"/>
  <c r="CI2977" i="1"/>
  <c r="CH2977" i="1"/>
  <c r="CG2977" i="1"/>
  <c r="CF2977" i="1"/>
  <c r="CE2977" i="1"/>
  <c r="CD2977" i="1"/>
  <c r="CV2976" i="1"/>
  <c r="CU2976" i="1"/>
  <c r="CT2976" i="1"/>
  <c r="CS2976" i="1"/>
  <c r="CR2976" i="1"/>
  <c r="CQ2976" i="1"/>
  <c r="CP2976" i="1"/>
  <c r="CO2976" i="1"/>
  <c r="CN2976" i="1"/>
  <c r="CM2976" i="1"/>
  <c r="CL2976" i="1"/>
  <c r="CK2976" i="1"/>
  <c r="CJ2976" i="1"/>
  <c r="CI2976" i="1"/>
  <c r="CH2976" i="1"/>
  <c r="CG2976" i="1"/>
  <c r="CF2976" i="1"/>
  <c r="CE2976" i="1"/>
  <c r="CD2976" i="1"/>
  <c r="U2976" i="1"/>
  <c r="DG2975" i="1"/>
  <c r="CY2975" i="1"/>
  <c r="CX2975" i="1"/>
  <c r="CW2975" i="1"/>
  <c r="CV2975" i="1"/>
  <c r="CU2975" i="1"/>
  <c r="CT2975" i="1"/>
  <c r="CS2975" i="1"/>
  <c r="CR2975" i="1"/>
  <c r="CQ2975" i="1"/>
  <c r="CP2975" i="1"/>
  <c r="CO2975" i="1"/>
  <c r="CN2975" i="1"/>
  <c r="CM2975" i="1"/>
  <c r="CL2975" i="1"/>
  <c r="CK2975" i="1"/>
  <c r="CJ2975" i="1"/>
  <c r="CI2975" i="1"/>
  <c r="CH2975" i="1"/>
  <c r="CG2975" i="1"/>
  <c r="CF2975" i="1"/>
  <c r="CE2975" i="1"/>
  <c r="CD2975" i="1"/>
  <c r="U2975" i="1"/>
  <c r="DG2974" i="1"/>
  <c r="CY2974" i="1"/>
  <c r="CX2974" i="1"/>
  <c r="CW2974" i="1"/>
  <c r="CV2974" i="1"/>
  <c r="CU2974" i="1"/>
  <c r="CT2974" i="1"/>
  <c r="CS2974" i="1"/>
  <c r="CR2974" i="1"/>
  <c r="CQ2974" i="1"/>
  <c r="CP2974" i="1"/>
  <c r="CO2974" i="1"/>
  <c r="CN2974" i="1"/>
  <c r="CM2974" i="1"/>
  <c r="CL2974" i="1"/>
  <c r="CK2974" i="1"/>
  <c r="CJ2974" i="1"/>
  <c r="CI2974" i="1"/>
  <c r="CH2974" i="1"/>
  <c r="CG2974" i="1"/>
  <c r="CF2974" i="1"/>
  <c r="CE2974" i="1"/>
  <c r="CD2974" i="1"/>
  <c r="U2974" i="1"/>
  <c r="DG2973" i="1"/>
  <c r="CY2973" i="1"/>
  <c r="CX2973" i="1"/>
  <c r="CW2973" i="1"/>
  <c r="CV2973" i="1"/>
  <c r="CU2973" i="1"/>
  <c r="CT2973" i="1"/>
  <c r="CS2973" i="1"/>
  <c r="CR2973" i="1"/>
  <c r="CQ2973" i="1"/>
  <c r="CP2973" i="1"/>
  <c r="CO2973" i="1"/>
  <c r="CN2973" i="1"/>
  <c r="CM2973" i="1"/>
  <c r="CL2973" i="1"/>
  <c r="CK2973" i="1"/>
  <c r="CJ2973" i="1"/>
  <c r="CI2973" i="1"/>
  <c r="CH2973" i="1"/>
  <c r="CG2973" i="1"/>
  <c r="CF2973" i="1"/>
  <c r="CE2973" i="1"/>
  <c r="CD2973" i="1"/>
  <c r="U2973" i="1"/>
  <c r="DG2972" i="1"/>
  <c r="CY2972" i="1"/>
  <c r="CX2972" i="1"/>
  <c r="CW2972" i="1"/>
  <c r="CV2972" i="1"/>
  <c r="CU2972" i="1"/>
  <c r="CT2972" i="1"/>
  <c r="CS2972" i="1"/>
  <c r="CR2972" i="1"/>
  <c r="CQ2972" i="1"/>
  <c r="CP2972" i="1"/>
  <c r="CO2972" i="1"/>
  <c r="CN2972" i="1"/>
  <c r="CM2972" i="1"/>
  <c r="CL2972" i="1"/>
  <c r="CK2972" i="1"/>
  <c r="CJ2972" i="1"/>
  <c r="CI2972" i="1"/>
  <c r="CH2972" i="1"/>
  <c r="CG2972" i="1"/>
  <c r="CF2972" i="1"/>
  <c r="CE2972" i="1"/>
  <c r="CD2972" i="1"/>
  <c r="DG2971" i="1"/>
  <c r="CY2971" i="1"/>
  <c r="CX2971" i="1"/>
  <c r="CW2971" i="1"/>
  <c r="CV2971" i="1"/>
  <c r="CU2971" i="1"/>
  <c r="CT2971" i="1"/>
  <c r="CS2971" i="1"/>
  <c r="CR2971" i="1"/>
  <c r="CQ2971" i="1"/>
  <c r="CP2971" i="1"/>
  <c r="CO2971" i="1"/>
  <c r="CN2971" i="1"/>
  <c r="CM2971" i="1"/>
  <c r="CL2971" i="1"/>
  <c r="CK2971" i="1"/>
  <c r="CJ2971" i="1"/>
  <c r="CI2971" i="1"/>
  <c r="CH2971" i="1"/>
  <c r="CG2971" i="1"/>
  <c r="CF2971" i="1"/>
  <c r="CE2971" i="1"/>
  <c r="CD2971" i="1"/>
  <c r="CV2970" i="1"/>
  <c r="CU2970" i="1"/>
  <c r="CT2970" i="1"/>
  <c r="CS2970" i="1"/>
  <c r="CR2970" i="1"/>
  <c r="CQ2970" i="1"/>
  <c r="CP2970" i="1"/>
  <c r="CO2970" i="1"/>
  <c r="CN2970" i="1"/>
  <c r="CM2970" i="1"/>
  <c r="CL2970" i="1"/>
  <c r="CK2970" i="1"/>
  <c r="CJ2970" i="1"/>
  <c r="CI2970" i="1"/>
  <c r="CH2970" i="1"/>
  <c r="CG2970" i="1"/>
  <c r="CF2970" i="1"/>
  <c r="CE2970" i="1"/>
  <c r="CD2970" i="1"/>
  <c r="U2970" i="1"/>
  <c r="DG2969" i="1"/>
  <c r="CY2969" i="1"/>
  <c r="CX2969" i="1"/>
  <c r="CW2969" i="1"/>
  <c r="CV2969" i="1"/>
  <c r="CU2969" i="1"/>
  <c r="CT2969" i="1"/>
  <c r="CS2969" i="1"/>
  <c r="CR2969" i="1"/>
  <c r="CQ2969" i="1"/>
  <c r="CP2969" i="1"/>
  <c r="CO2969" i="1"/>
  <c r="CN2969" i="1"/>
  <c r="CM2969" i="1"/>
  <c r="CL2969" i="1"/>
  <c r="CK2969" i="1"/>
  <c r="CJ2969" i="1"/>
  <c r="CI2969" i="1"/>
  <c r="CH2969" i="1"/>
  <c r="CG2969" i="1"/>
  <c r="CF2969" i="1"/>
  <c r="CE2969" i="1"/>
  <c r="CD2969" i="1"/>
  <c r="DG2968" i="1"/>
  <c r="CY2968" i="1"/>
  <c r="CX2968" i="1"/>
  <c r="CW2968" i="1"/>
  <c r="CV2968" i="1"/>
  <c r="CU2968" i="1"/>
  <c r="CT2968" i="1"/>
  <c r="CS2968" i="1"/>
  <c r="CR2968" i="1"/>
  <c r="CQ2968" i="1"/>
  <c r="CP2968" i="1"/>
  <c r="CO2968" i="1"/>
  <c r="CN2968" i="1"/>
  <c r="CM2968" i="1"/>
  <c r="CL2968" i="1"/>
  <c r="CK2968" i="1"/>
  <c r="CJ2968" i="1"/>
  <c r="CI2968" i="1"/>
  <c r="CH2968" i="1"/>
  <c r="CG2968" i="1"/>
  <c r="CF2968" i="1"/>
  <c r="CE2968" i="1"/>
  <c r="CD2968" i="1"/>
  <c r="U2968" i="1"/>
  <c r="DG2967" i="1"/>
  <c r="CY2967" i="1"/>
  <c r="CX2967" i="1"/>
  <c r="CW2967" i="1"/>
  <c r="CV2967" i="1"/>
  <c r="CU2967" i="1"/>
  <c r="CT2967" i="1"/>
  <c r="CS2967" i="1"/>
  <c r="CR2967" i="1"/>
  <c r="CQ2967" i="1"/>
  <c r="CP2967" i="1"/>
  <c r="CO2967" i="1"/>
  <c r="CN2967" i="1"/>
  <c r="CM2967" i="1"/>
  <c r="CL2967" i="1"/>
  <c r="CK2967" i="1"/>
  <c r="CJ2967" i="1"/>
  <c r="CI2967" i="1"/>
  <c r="CH2967" i="1"/>
  <c r="CG2967" i="1"/>
  <c r="CF2967" i="1"/>
  <c r="U2967" i="1"/>
  <c r="DG2966" i="1"/>
  <c r="CY2966" i="1"/>
  <c r="CX2966" i="1"/>
  <c r="CW2966" i="1"/>
  <c r="CV2966" i="1"/>
  <c r="CU2966" i="1"/>
  <c r="CT2966" i="1"/>
  <c r="CS2966" i="1"/>
  <c r="CR2966" i="1"/>
  <c r="CQ2966" i="1"/>
  <c r="CP2966" i="1"/>
  <c r="CO2966" i="1"/>
  <c r="CN2966" i="1"/>
  <c r="CM2966" i="1"/>
  <c r="CL2966" i="1"/>
  <c r="CK2966" i="1"/>
  <c r="CJ2966" i="1"/>
  <c r="CI2966" i="1"/>
  <c r="CH2966" i="1"/>
  <c r="CG2966" i="1"/>
  <c r="CF2966" i="1"/>
  <c r="CE2966" i="1"/>
  <c r="DG2965" i="1"/>
  <c r="CY2965" i="1"/>
  <c r="CX2965" i="1"/>
  <c r="CW2965" i="1"/>
  <c r="CV2965" i="1"/>
  <c r="CU2965" i="1"/>
  <c r="CT2965" i="1"/>
  <c r="CS2965" i="1"/>
  <c r="CR2965" i="1"/>
  <c r="CQ2965" i="1"/>
  <c r="CP2965" i="1"/>
  <c r="CO2965" i="1"/>
  <c r="CN2965" i="1"/>
  <c r="CM2965" i="1"/>
  <c r="CL2965" i="1"/>
  <c r="CK2965" i="1"/>
  <c r="CJ2965" i="1"/>
  <c r="CI2965" i="1"/>
  <c r="CH2965" i="1"/>
  <c r="CG2965" i="1"/>
  <c r="CF2965" i="1"/>
  <c r="CE2965" i="1"/>
  <c r="CD2965" i="1"/>
  <c r="U2965" i="1"/>
  <c r="CV2963" i="1"/>
  <c r="CU2963" i="1"/>
  <c r="CT2963" i="1"/>
  <c r="CS2963" i="1"/>
  <c r="CR2963" i="1"/>
  <c r="CQ2963" i="1"/>
  <c r="CP2963" i="1"/>
  <c r="CO2963" i="1"/>
  <c r="CN2963" i="1"/>
  <c r="CM2963" i="1"/>
  <c r="CL2963" i="1"/>
  <c r="CK2963" i="1"/>
  <c r="CJ2963" i="1"/>
  <c r="CI2963" i="1"/>
  <c r="CH2963" i="1"/>
  <c r="CG2963" i="1"/>
  <c r="CF2963" i="1"/>
  <c r="CE2963" i="1"/>
  <c r="CD2963" i="1"/>
  <c r="U2963" i="1"/>
  <c r="DG2962" i="1"/>
  <c r="CY2962" i="1"/>
  <c r="CX2962" i="1"/>
  <c r="CW2962" i="1"/>
  <c r="CV2962" i="1"/>
  <c r="CU2962" i="1"/>
  <c r="CT2962" i="1"/>
  <c r="CS2962" i="1"/>
  <c r="CR2962" i="1"/>
  <c r="CQ2962" i="1"/>
  <c r="CP2962" i="1"/>
  <c r="CO2962" i="1"/>
  <c r="CN2962" i="1"/>
  <c r="CM2962" i="1"/>
  <c r="CL2962" i="1"/>
  <c r="CK2962" i="1"/>
  <c r="CJ2962" i="1"/>
  <c r="CI2962" i="1"/>
  <c r="CH2962" i="1"/>
  <c r="CG2962" i="1"/>
  <c r="CF2962" i="1"/>
  <c r="CE2962" i="1"/>
  <c r="CD2962" i="1"/>
  <c r="DG2961" i="1"/>
  <c r="CY2961" i="1"/>
  <c r="CX2961" i="1"/>
  <c r="CW2961" i="1"/>
  <c r="CV2961" i="1"/>
  <c r="CU2961" i="1"/>
  <c r="CT2961" i="1"/>
  <c r="CS2961" i="1"/>
  <c r="CR2961" i="1"/>
  <c r="CQ2961" i="1"/>
  <c r="CP2961" i="1"/>
  <c r="CO2961" i="1"/>
  <c r="CN2961" i="1"/>
  <c r="CM2961" i="1"/>
  <c r="CL2961" i="1"/>
  <c r="CK2961" i="1"/>
  <c r="CJ2961" i="1"/>
  <c r="CI2961" i="1"/>
  <c r="CH2961" i="1"/>
  <c r="CG2961" i="1"/>
  <c r="CF2961" i="1"/>
  <c r="CE2961" i="1"/>
  <c r="CD2961" i="1"/>
  <c r="U2961" i="1"/>
  <c r="CV2960" i="1"/>
  <c r="CU2960" i="1"/>
  <c r="CT2960" i="1"/>
  <c r="CS2960" i="1"/>
  <c r="CR2960" i="1"/>
  <c r="CQ2960" i="1"/>
  <c r="CP2960" i="1"/>
  <c r="CO2960" i="1"/>
  <c r="CN2960" i="1"/>
  <c r="CM2960" i="1"/>
  <c r="CL2960" i="1"/>
  <c r="CK2960" i="1"/>
  <c r="CJ2960" i="1"/>
  <c r="CI2960" i="1"/>
  <c r="CH2960" i="1"/>
  <c r="CG2960" i="1"/>
  <c r="CF2960" i="1"/>
  <c r="CE2960" i="1"/>
  <c r="CD2960" i="1"/>
  <c r="U2960" i="1"/>
  <c r="DG2959" i="1"/>
  <c r="CY2959" i="1"/>
  <c r="CX2959" i="1"/>
  <c r="CW2959" i="1"/>
  <c r="CV2959" i="1"/>
  <c r="CU2959" i="1"/>
  <c r="CT2959" i="1"/>
  <c r="CS2959" i="1"/>
  <c r="CR2959" i="1"/>
  <c r="CQ2959" i="1"/>
  <c r="CP2959" i="1"/>
  <c r="CO2959" i="1"/>
  <c r="CN2959" i="1"/>
  <c r="CM2959" i="1"/>
  <c r="CL2959" i="1"/>
  <c r="CK2959" i="1"/>
  <c r="CJ2959" i="1"/>
  <c r="CI2959" i="1"/>
  <c r="CH2959" i="1"/>
  <c r="CG2959" i="1"/>
  <c r="CF2959" i="1"/>
  <c r="CE2959" i="1"/>
  <c r="CD2959" i="1"/>
  <c r="U2959" i="1"/>
  <c r="DG2958" i="1"/>
  <c r="CY2958" i="1"/>
  <c r="CX2958" i="1"/>
  <c r="CW2958" i="1"/>
  <c r="CV2958" i="1"/>
  <c r="CU2958" i="1"/>
  <c r="CT2958" i="1"/>
  <c r="CS2958" i="1"/>
  <c r="CR2958" i="1"/>
  <c r="CQ2958" i="1"/>
  <c r="CP2958" i="1"/>
  <c r="CO2958" i="1"/>
  <c r="CN2958" i="1"/>
  <c r="CM2958" i="1"/>
  <c r="CL2958" i="1"/>
  <c r="CK2958" i="1"/>
  <c r="CJ2958" i="1"/>
  <c r="CI2958" i="1"/>
  <c r="CH2958" i="1"/>
  <c r="CG2958" i="1"/>
  <c r="CF2958" i="1"/>
  <c r="CE2958" i="1"/>
  <c r="CD2958" i="1"/>
  <c r="U2958" i="1"/>
  <c r="DG2957" i="1"/>
  <c r="CY2957" i="1"/>
  <c r="CX2957" i="1"/>
  <c r="CW2957" i="1"/>
  <c r="CV2957" i="1"/>
  <c r="CU2957" i="1"/>
  <c r="CT2957" i="1"/>
  <c r="CS2957" i="1"/>
  <c r="CR2957" i="1"/>
  <c r="CQ2957" i="1"/>
  <c r="CP2957" i="1"/>
  <c r="CO2957" i="1"/>
  <c r="CN2957" i="1"/>
  <c r="CM2957" i="1"/>
  <c r="CL2957" i="1"/>
  <c r="CK2957" i="1"/>
  <c r="CJ2957" i="1"/>
  <c r="CI2957" i="1"/>
  <c r="CH2957" i="1"/>
  <c r="CG2957" i="1"/>
  <c r="CF2957" i="1"/>
  <c r="CE2957" i="1"/>
  <c r="CD2957" i="1"/>
  <c r="U2957" i="1"/>
  <c r="DG2955" i="1"/>
  <c r="CY2955" i="1"/>
  <c r="CX2955" i="1"/>
  <c r="CW2955" i="1"/>
  <c r="CV2955" i="1"/>
  <c r="CU2955" i="1"/>
  <c r="CT2955" i="1"/>
  <c r="CS2955" i="1"/>
  <c r="CR2955" i="1"/>
  <c r="CQ2955" i="1"/>
  <c r="CP2955" i="1"/>
  <c r="CO2955" i="1"/>
  <c r="CN2955" i="1"/>
  <c r="CM2955" i="1"/>
  <c r="CL2955" i="1"/>
  <c r="CK2955" i="1"/>
  <c r="CJ2955" i="1"/>
  <c r="CI2955" i="1"/>
  <c r="CH2955" i="1"/>
  <c r="CG2955" i="1"/>
  <c r="CF2955" i="1"/>
  <c r="CE2955" i="1"/>
  <c r="CD2955" i="1"/>
  <c r="U2955" i="1"/>
  <c r="DG2954" i="1"/>
  <c r="CY2954" i="1"/>
  <c r="CX2954" i="1"/>
  <c r="CW2954" i="1"/>
  <c r="CV2954" i="1"/>
  <c r="CU2954" i="1"/>
  <c r="CT2954" i="1"/>
  <c r="CS2954" i="1"/>
  <c r="CR2954" i="1"/>
  <c r="CQ2954" i="1"/>
  <c r="CP2954" i="1"/>
  <c r="CO2954" i="1"/>
  <c r="CN2954" i="1"/>
  <c r="CM2954" i="1"/>
  <c r="CL2954" i="1"/>
  <c r="CK2954" i="1"/>
  <c r="CJ2954" i="1"/>
  <c r="CI2954" i="1"/>
  <c r="CH2954" i="1"/>
  <c r="CG2954" i="1"/>
  <c r="CF2954" i="1"/>
  <c r="CE2954" i="1"/>
  <c r="CD2954" i="1"/>
  <c r="U2954" i="1"/>
  <c r="CV2953" i="1"/>
  <c r="CU2953" i="1"/>
  <c r="CT2953" i="1"/>
  <c r="CS2953" i="1"/>
  <c r="CR2953" i="1"/>
  <c r="CQ2953" i="1"/>
  <c r="CP2953" i="1"/>
  <c r="CO2953" i="1"/>
  <c r="CN2953" i="1"/>
  <c r="CM2953" i="1"/>
  <c r="CL2953" i="1"/>
  <c r="CK2953" i="1"/>
  <c r="CJ2953" i="1"/>
  <c r="CI2953" i="1"/>
  <c r="CH2953" i="1"/>
  <c r="CG2953" i="1"/>
  <c r="CF2953" i="1"/>
  <c r="CE2953" i="1"/>
  <c r="CD2953" i="1"/>
  <c r="U2953" i="1"/>
  <c r="DG2952" i="1"/>
  <c r="CY2952" i="1"/>
  <c r="CX2952" i="1"/>
  <c r="CW2952" i="1"/>
  <c r="CV2952" i="1"/>
  <c r="CU2952" i="1"/>
  <c r="CT2952" i="1"/>
  <c r="CS2952" i="1"/>
  <c r="CR2952" i="1"/>
  <c r="CQ2952" i="1"/>
  <c r="CP2952" i="1"/>
  <c r="CO2952" i="1"/>
  <c r="CN2952" i="1"/>
  <c r="CM2952" i="1"/>
  <c r="CL2952" i="1"/>
  <c r="CK2952" i="1"/>
  <c r="CJ2952" i="1"/>
  <c r="CI2952" i="1"/>
  <c r="CH2952" i="1"/>
  <c r="CG2952" i="1"/>
  <c r="CF2952" i="1"/>
  <c r="CE2952" i="1"/>
  <c r="CD2952" i="1"/>
  <c r="U2952" i="1"/>
  <c r="DG2951" i="1"/>
  <c r="CY2951" i="1"/>
  <c r="CX2951" i="1"/>
  <c r="CW2951" i="1"/>
  <c r="CV2951" i="1"/>
  <c r="CU2951" i="1"/>
  <c r="CT2951" i="1"/>
  <c r="CS2951" i="1"/>
  <c r="CR2951" i="1"/>
  <c r="CQ2951" i="1"/>
  <c r="CP2951" i="1"/>
  <c r="CO2951" i="1"/>
  <c r="CN2951" i="1"/>
  <c r="CM2951" i="1"/>
  <c r="CL2951" i="1"/>
  <c r="CK2951" i="1"/>
  <c r="CJ2951" i="1"/>
  <c r="CI2951" i="1"/>
  <c r="CH2951" i="1"/>
  <c r="CG2951" i="1"/>
  <c r="CF2951" i="1"/>
  <c r="CE2951" i="1"/>
  <c r="CD2951" i="1"/>
  <c r="U2951" i="1"/>
  <c r="DG2950" i="1"/>
  <c r="CY2950" i="1"/>
  <c r="CX2950" i="1"/>
  <c r="CW2950" i="1"/>
  <c r="CV2950" i="1"/>
  <c r="CU2950" i="1"/>
  <c r="CT2950" i="1"/>
  <c r="CS2950" i="1"/>
  <c r="CR2950" i="1"/>
  <c r="CQ2950" i="1"/>
  <c r="CP2950" i="1"/>
  <c r="CO2950" i="1"/>
  <c r="CN2950" i="1"/>
  <c r="CM2950" i="1"/>
  <c r="CL2950" i="1"/>
  <c r="CK2950" i="1"/>
  <c r="CJ2950" i="1"/>
  <c r="CI2950" i="1"/>
  <c r="CH2950" i="1"/>
  <c r="CG2950" i="1"/>
  <c r="CF2950" i="1"/>
  <c r="CE2950" i="1"/>
  <c r="CD2950" i="1"/>
  <c r="U2950" i="1"/>
  <c r="DG2949" i="1"/>
  <c r="CY2949" i="1"/>
  <c r="CX2949" i="1"/>
  <c r="CW2949" i="1"/>
  <c r="CV2949" i="1"/>
  <c r="CU2949" i="1"/>
  <c r="CT2949" i="1"/>
  <c r="CS2949" i="1"/>
  <c r="CR2949" i="1"/>
  <c r="CQ2949" i="1"/>
  <c r="CP2949" i="1"/>
  <c r="CO2949" i="1"/>
  <c r="CN2949" i="1"/>
  <c r="CM2949" i="1"/>
  <c r="CL2949" i="1"/>
  <c r="CK2949" i="1"/>
  <c r="CJ2949" i="1"/>
  <c r="CI2949" i="1"/>
  <c r="CH2949" i="1"/>
  <c r="CG2949" i="1"/>
  <c r="CF2949" i="1"/>
  <c r="CE2949" i="1"/>
  <c r="CD2949" i="1"/>
  <c r="DG2948" i="1"/>
  <c r="CY2948" i="1"/>
  <c r="CX2948" i="1"/>
  <c r="CW2948" i="1"/>
  <c r="CV2948" i="1"/>
  <c r="CU2948" i="1"/>
  <c r="CT2948" i="1"/>
  <c r="CS2948" i="1"/>
  <c r="CR2948" i="1"/>
  <c r="CQ2948" i="1"/>
  <c r="CP2948" i="1"/>
  <c r="CO2948" i="1"/>
  <c r="CN2948" i="1"/>
  <c r="CM2948" i="1"/>
  <c r="CL2948" i="1"/>
  <c r="CK2948" i="1"/>
  <c r="CJ2948" i="1"/>
  <c r="CI2948" i="1"/>
  <c r="CH2948" i="1"/>
  <c r="CG2948" i="1"/>
  <c r="CF2948" i="1"/>
  <c r="CY2947" i="1"/>
  <c r="CX2947" i="1"/>
  <c r="CW2947" i="1"/>
  <c r="CV2947" i="1"/>
  <c r="CU2947" i="1"/>
  <c r="CT2947" i="1"/>
  <c r="CS2947" i="1"/>
  <c r="CR2947" i="1"/>
  <c r="CQ2947" i="1"/>
  <c r="CP2947" i="1"/>
  <c r="CO2947" i="1"/>
  <c r="CN2947" i="1"/>
  <c r="CM2947" i="1"/>
  <c r="CL2947" i="1"/>
  <c r="CK2947" i="1"/>
  <c r="CJ2947" i="1"/>
  <c r="CI2947" i="1"/>
  <c r="CH2947" i="1"/>
  <c r="CG2947" i="1"/>
  <c r="CF2947" i="1"/>
  <c r="CE2947" i="1"/>
  <c r="CD2947" i="1"/>
  <c r="U2947" i="1"/>
  <c r="DG2946" i="1"/>
  <c r="CY2946" i="1"/>
  <c r="CX2946" i="1"/>
  <c r="CW2946" i="1"/>
  <c r="CV2946" i="1"/>
  <c r="CU2946" i="1"/>
  <c r="CT2946" i="1"/>
  <c r="CS2946" i="1"/>
  <c r="CR2946" i="1"/>
  <c r="CQ2946" i="1"/>
  <c r="CP2946" i="1"/>
  <c r="CO2946" i="1"/>
  <c r="CN2946" i="1"/>
  <c r="CM2946" i="1"/>
  <c r="CL2946" i="1"/>
  <c r="CK2946" i="1"/>
  <c r="CJ2946" i="1"/>
  <c r="CI2946" i="1"/>
  <c r="CH2946" i="1"/>
  <c r="CG2946" i="1"/>
  <c r="CF2946" i="1"/>
  <c r="CE2946" i="1"/>
  <c r="CD2946" i="1"/>
  <c r="U2946" i="1"/>
  <c r="DG2945" i="1"/>
  <c r="CY2945" i="1"/>
  <c r="CX2945" i="1"/>
  <c r="CW2945" i="1"/>
  <c r="CV2945" i="1"/>
  <c r="CU2945" i="1"/>
  <c r="CT2945" i="1"/>
  <c r="CS2945" i="1"/>
  <c r="CR2945" i="1"/>
  <c r="CQ2945" i="1"/>
  <c r="CP2945" i="1"/>
  <c r="CO2945" i="1"/>
  <c r="CN2945" i="1"/>
  <c r="CM2945" i="1"/>
  <c r="CL2945" i="1"/>
  <c r="CK2945" i="1"/>
  <c r="CJ2945" i="1"/>
  <c r="CI2945" i="1"/>
  <c r="CH2945" i="1"/>
  <c r="CG2945" i="1"/>
  <c r="CF2945" i="1"/>
  <c r="CE2945" i="1"/>
  <c r="CD2945" i="1"/>
  <c r="U2945" i="1"/>
  <c r="DG2944" i="1"/>
  <c r="CY2944" i="1"/>
  <c r="CX2944" i="1"/>
  <c r="CW2944" i="1"/>
  <c r="CV2944" i="1"/>
  <c r="CU2944" i="1"/>
  <c r="CT2944" i="1"/>
  <c r="CS2944" i="1"/>
  <c r="CR2944" i="1"/>
  <c r="CQ2944" i="1"/>
  <c r="CP2944" i="1"/>
  <c r="CO2944" i="1"/>
  <c r="CN2944" i="1"/>
  <c r="CM2944" i="1"/>
  <c r="CL2944" i="1"/>
  <c r="CK2944" i="1"/>
  <c r="CJ2944" i="1"/>
  <c r="CI2944" i="1"/>
  <c r="CH2944" i="1"/>
  <c r="CG2944" i="1"/>
  <c r="CF2944" i="1"/>
  <c r="U2944" i="1"/>
  <c r="DG2943" i="1"/>
  <c r="CY2943" i="1"/>
  <c r="CX2943" i="1"/>
  <c r="CW2943" i="1"/>
  <c r="CV2943" i="1"/>
  <c r="CU2943" i="1"/>
  <c r="CT2943" i="1"/>
  <c r="CS2943" i="1"/>
  <c r="CR2943" i="1"/>
  <c r="CQ2943" i="1"/>
  <c r="CP2943" i="1"/>
  <c r="CO2943" i="1"/>
  <c r="CN2943" i="1"/>
  <c r="CM2943" i="1"/>
  <c r="CL2943" i="1"/>
  <c r="CK2943" i="1"/>
  <c r="CJ2943" i="1"/>
  <c r="CI2943" i="1"/>
  <c r="CH2943" i="1"/>
  <c r="CG2943" i="1"/>
  <c r="CF2943" i="1"/>
  <c r="CE2943" i="1"/>
  <c r="CD2943" i="1"/>
  <c r="U2943" i="1"/>
  <c r="DG2942" i="1"/>
  <c r="CY2942" i="1"/>
  <c r="CX2942" i="1"/>
  <c r="CW2942" i="1"/>
  <c r="CV2942" i="1"/>
  <c r="CU2942" i="1"/>
  <c r="CT2942" i="1"/>
  <c r="CS2942" i="1"/>
  <c r="CR2942" i="1"/>
  <c r="CQ2942" i="1"/>
  <c r="CP2942" i="1"/>
  <c r="CO2942" i="1"/>
  <c r="CN2942" i="1"/>
  <c r="CM2942" i="1"/>
  <c r="CL2942" i="1"/>
  <c r="CK2942" i="1"/>
  <c r="CJ2942" i="1"/>
  <c r="CI2942" i="1"/>
  <c r="CH2942" i="1"/>
  <c r="CG2942" i="1"/>
  <c r="CF2942" i="1"/>
  <c r="CE2942" i="1"/>
  <c r="CD2942" i="1"/>
  <c r="U2942" i="1"/>
  <c r="CV2941" i="1"/>
  <c r="CU2941" i="1"/>
  <c r="CT2941" i="1"/>
  <c r="CS2941" i="1"/>
  <c r="CR2941" i="1"/>
  <c r="CQ2941" i="1"/>
  <c r="CP2941" i="1"/>
  <c r="CO2941" i="1"/>
  <c r="CN2941" i="1"/>
  <c r="CM2941" i="1"/>
  <c r="CL2941" i="1"/>
  <c r="CK2941" i="1"/>
  <c r="CJ2941" i="1"/>
  <c r="CI2941" i="1"/>
  <c r="CH2941" i="1"/>
  <c r="CG2941" i="1"/>
  <c r="CF2941" i="1"/>
  <c r="CE2941" i="1"/>
  <c r="CD2941" i="1"/>
  <c r="U2941" i="1"/>
  <c r="DG2940" i="1"/>
  <c r="CY2940" i="1"/>
  <c r="CX2940" i="1"/>
  <c r="CW2940" i="1"/>
  <c r="CV2940" i="1"/>
  <c r="CU2940" i="1"/>
  <c r="CT2940" i="1"/>
  <c r="CS2940" i="1"/>
  <c r="CR2940" i="1"/>
  <c r="CQ2940" i="1"/>
  <c r="CP2940" i="1"/>
  <c r="CO2940" i="1"/>
  <c r="CN2940" i="1"/>
  <c r="CM2940" i="1"/>
  <c r="CL2940" i="1"/>
  <c r="CK2940" i="1"/>
  <c r="CJ2940" i="1"/>
  <c r="CI2940" i="1"/>
  <c r="CH2940" i="1"/>
  <c r="CG2940" i="1"/>
  <c r="CF2940" i="1"/>
  <c r="CE2940" i="1"/>
  <c r="CD2940" i="1"/>
  <c r="DG2939" i="1"/>
  <c r="CY2939" i="1"/>
  <c r="CX2939" i="1"/>
  <c r="CW2939" i="1"/>
  <c r="CV2939" i="1"/>
  <c r="CU2939" i="1"/>
  <c r="CT2939" i="1"/>
  <c r="CS2939" i="1"/>
  <c r="CR2939" i="1"/>
  <c r="CQ2939" i="1"/>
  <c r="CP2939" i="1"/>
  <c r="CO2939" i="1"/>
  <c r="CN2939" i="1"/>
  <c r="CM2939" i="1"/>
  <c r="CL2939" i="1"/>
  <c r="CK2939" i="1"/>
  <c r="CJ2939" i="1"/>
  <c r="CI2939" i="1"/>
  <c r="CH2939" i="1"/>
  <c r="CG2939" i="1"/>
  <c r="CF2939" i="1"/>
  <c r="CE2939" i="1"/>
  <c r="CD2939" i="1"/>
  <c r="CV2938" i="1"/>
  <c r="CU2938" i="1"/>
  <c r="CT2938" i="1"/>
  <c r="CS2938" i="1"/>
  <c r="CR2938" i="1"/>
  <c r="CQ2938" i="1"/>
  <c r="CP2938" i="1"/>
  <c r="CO2938" i="1"/>
  <c r="CN2938" i="1"/>
  <c r="CM2938" i="1"/>
  <c r="CL2938" i="1"/>
  <c r="CK2938" i="1"/>
  <c r="CJ2938" i="1"/>
  <c r="CI2938" i="1"/>
  <c r="CH2938" i="1"/>
  <c r="CG2938" i="1"/>
  <c r="CF2938" i="1"/>
  <c r="CE2938" i="1"/>
  <c r="CD2938" i="1"/>
  <c r="U2938" i="1"/>
  <c r="DG2937" i="1"/>
  <c r="CY2937" i="1"/>
  <c r="CX2937" i="1"/>
  <c r="CW2937" i="1"/>
  <c r="CV2937" i="1"/>
  <c r="CU2937" i="1"/>
  <c r="CT2937" i="1"/>
  <c r="CS2937" i="1"/>
  <c r="CR2937" i="1"/>
  <c r="CQ2937" i="1"/>
  <c r="CP2937" i="1"/>
  <c r="CO2937" i="1"/>
  <c r="CN2937" i="1"/>
  <c r="CM2937" i="1"/>
  <c r="CL2937" i="1"/>
  <c r="CK2937" i="1"/>
  <c r="CJ2937" i="1"/>
  <c r="CI2937" i="1"/>
  <c r="CH2937" i="1"/>
  <c r="CG2937" i="1"/>
  <c r="CF2937" i="1"/>
  <c r="CE2937" i="1"/>
  <c r="CD2937" i="1"/>
  <c r="U2937" i="1"/>
  <c r="DG2936" i="1"/>
  <c r="CY2936" i="1"/>
  <c r="CX2936" i="1"/>
  <c r="CW2936" i="1"/>
  <c r="CV2936" i="1"/>
  <c r="CU2936" i="1"/>
  <c r="CT2936" i="1"/>
  <c r="CS2936" i="1"/>
  <c r="CR2936" i="1"/>
  <c r="CQ2936" i="1"/>
  <c r="CP2936" i="1"/>
  <c r="CO2936" i="1"/>
  <c r="CN2936" i="1"/>
  <c r="CM2936" i="1"/>
  <c r="CL2936" i="1"/>
  <c r="CK2936" i="1"/>
  <c r="CJ2936" i="1"/>
  <c r="CI2936" i="1"/>
  <c r="CH2936" i="1"/>
  <c r="CG2936" i="1"/>
  <c r="CF2936" i="1"/>
  <c r="CE2936" i="1"/>
  <c r="CD2936" i="1"/>
  <c r="U2936" i="1"/>
  <c r="DG2935" i="1"/>
  <c r="CY2935" i="1"/>
  <c r="CX2935" i="1"/>
  <c r="CW2935" i="1"/>
  <c r="CV2935" i="1"/>
  <c r="CU2935" i="1"/>
  <c r="CT2935" i="1"/>
  <c r="CS2935" i="1"/>
  <c r="CR2935" i="1"/>
  <c r="CQ2935" i="1"/>
  <c r="CP2935" i="1"/>
  <c r="CO2935" i="1"/>
  <c r="CN2935" i="1"/>
  <c r="CM2935" i="1"/>
  <c r="CL2935" i="1"/>
  <c r="CK2935" i="1"/>
  <c r="CJ2935" i="1"/>
  <c r="CI2935" i="1"/>
  <c r="CH2935" i="1"/>
  <c r="CG2935" i="1"/>
  <c r="CF2935" i="1"/>
  <c r="CE2935" i="1"/>
  <c r="CD2935" i="1"/>
  <c r="DG2934" i="1"/>
  <c r="CY2934" i="1"/>
  <c r="CX2934" i="1"/>
  <c r="CW2934" i="1"/>
  <c r="CV2934" i="1"/>
  <c r="CU2934" i="1"/>
  <c r="CT2934" i="1"/>
  <c r="CS2934" i="1"/>
  <c r="CR2934" i="1"/>
  <c r="CQ2934" i="1"/>
  <c r="CP2934" i="1"/>
  <c r="CO2934" i="1"/>
  <c r="CN2934" i="1"/>
  <c r="CM2934" i="1"/>
  <c r="CL2934" i="1"/>
  <c r="CK2934" i="1"/>
  <c r="CJ2934" i="1"/>
  <c r="CI2934" i="1"/>
  <c r="CH2934" i="1"/>
  <c r="CG2934" i="1"/>
  <c r="CF2934" i="1"/>
  <c r="CE2934" i="1"/>
  <c r="CD2934" i="1"/>
  <c r="DG2933" i="1"/>
  <c r="CY2933" i="1"/>
  <c r="CX2933" i="1"/>
  <c r="CW2933" i="1"/>
  <c r="CV2933" i="1"/>
  <c r="CU2933" i="1"/>
  <c r="CT2933" i="1"/>
  <c r="CS2933" i="1"/>
  <c r="CR2933" i="1"/>
  <c r="CQ2933" i="1"/>
  <c r="CP2933" i="1"/>
  <c r="CO2933" i="1"/>
  <c r="CN2933" i="1"/>
  <c r="CM2933" i="1"/>
  <c r="CL2933" i="1"/>
  <c r="CK2933" i="1"/>
  <c r="CJ2933" i="1"/>
  <c r="CI2933" i="1"/>
  <c r="CH2933" i="1"/>
  <c r="CG2933" i="1"/>
  <c r="CF2933" i="1"/>
  <c r="CE2933" i="1"/>
  <c r="CD2933" i="1"/>
  <c r="DG2932" i="1"/>
  <c r="CY2932" i="1"/>
  <c r="CX2932" i="1"/>
  <c r="CW2932" i="1"/>
  <c r="CV2932" i="1"/>
  <c r="CU2932" i="1"/>
  <c r="CT2932" i="1"/>
  <c r="CS2932" i="1"/>
  <c r="CR2932" i="1"/>
  <c r="CQ2932" i="1"/>
  <c r="CP2932" i="1"/>
  <c r="CO2932" i="1"/>
  <c r="CN2932" i="1"/>
  <c r="CM2932" i="1"/>
  <c r="CL2932" i="1"/>
  <c r="CK2932" i="1"/>
  <c r="CJ2932" i="1"/>
  <c r="CI2932" i="1"/>
  <c r="CH2932" i="1"/>
  <c r="CG2932" i="1"/>
  <c r="CF2932" i="1"/>
  <c r="CE2932" i="1"/>
  <c r="CD2932" i="1"/>
  <c r="DG2930" i="1"/>
  <c r="CY2930" i="1"/>
  <c r="CX2930" i="1"/>
  <c r="CW2930" i="1"/>
  <c r="CV2930" i="1"/>
  <c r="CU2930" i="1"/>
  <c r="CT2930" i="1"/>
  <c r="CS2930" i="1"/>
  <c r="CR2930" i="1"/>
  <c r="CQ2930" i="1"/>
  <c r="CP2930" i="1"/>
  <c r="CO2930" i="1"/>
  <c r="CN2930" i="1"/>
  <c r="CM2930" i="1"/>
  <c r="CL2930" i="1"/>
  <c r="CK2930" i="1"/>
  <c r="CJ2930" i="1"/>
  <c r="CI2930" i="1"/>
  <c r="CH2930" i="1"/>
  <c r="CG2930" i="1"/>
  <c r="CF2930" i="1"/>
  <c r="CE2930" i="1"/>
  <c r="CD2930" i="1"/>
  <c r="U2930" i="1"/>
  <c r="DG2929" i="1"/>
  <c r="CY2929" i="1"/>
  <c r="CX2929" i="1"/>
  <c r="CW2929" i="1"/>
  <c r="CV2929" i="1"/>
  <c r="CU2929" i="1"/>
  <c r="CT2929" i="1"/>
  <c r="CS2929" i="1"/>
  <c r="CR2929" i="1"/>
  <c r="CQ2929" i="1"/>
  <c r="CP2929" i="1"/>
  <c r="CO2929" i="1"/>
  <c r="CN2929" i="1"/>
  <c r="CM2929" i="1"/>
  <c r="CL2929" i="1"/>
  <c r="CK2929" i="1"/>
  <c r="CJ2929" i="1"/>
  <c r="CI2929" i="1"/>
  <c r="CH2929" i="1"/>
  <c r="CG2929" i="1"/>
  <c r="CF2929" i="1"/>
  <c r="CE2929" i="1"/>
  <c r="CD2929" i="1"/>
  <c r="U2929" i="1"/>
  <c r="CV2928" i="1"/>
  <c r="CU2928" i="1"/>
  <c r="CT2928" i="1"/>
  <c r="CS2928" i="1"/>
  <c r="CR2928" i="1"/>
  <c r="CQ2928" i="1"/>
  <c r="CP2928" i="1"/>
  <c r="CO2928" i="1"/>
  <c r="CN2928" i="1"/>
  <c r="CM2928" i="1"/>
  <c r="CL2928" i="1"/>
  <c r="CK2928" i="1"/>
  <c r="CJ2928" i="1"/>
  <c r="CI2928" i="1"/>
  <c r="CH2928" i="1"/>
  <c r="CG2928" i="1"/>
  <c r="CF2928" i="1"/>
  <c r="CE2928" i="1"/>
  <c r="CD2928" i="1"/>
  <c r="U2928" i="1"/>
  <c r="DG2927" i="1"/>
  <c r="CY2927" i="1"/>
  <c r="CX2927" i="1"/>
  <c r="CW2927" i="1"/>
  <c r="CV2927" i="1"/>
  <c r="CU2927" i="1"/>
  <c r="CT2927" i="1"/>
  <c r="CS2927" i="1"/>
  <c r="CR2927" i="1"/>
  <c r="CQ2927" i="1"/>
  <c r="CP2927" i="1"/>
  <c r="CO2927" i="1"/>
  <c r="CN2927" i="1"/>
  <c r="CM2927" i="1"/>
  <c r="CL2927" i="1"/>
  <c r="CK2927" i="1"/>
  <c r="CJ2927" i="1"/>
  <c r="CI2927" i="1"/>
  <c r="CH2927" i="1"/>
  <c r="CG2927" i="1"/>
  <c r="CF2927" i="1"/>
  <c r="CE2927" i="1"/>
  <c r="CD2927" i="1"/>
  <c r="DG2926" i="1"/>
  <c r="CY2926" i="1"/>
  <c r="CX2926" i="1"/>
  <c r="CW2926" i="1"/>
  <c r="CV2926" i="1"/>
  <c r="CU2926" i="1"/>
  <c r="CT2926" i="1"/>
  <c r="CS2926" i="1"/>
  <c r="CR2926" i="1"/>
  <c r="CQ2926" i="1"/>
  <c r="CP2926" i="1"/>
  <c r="CO2926" i="1"/>
  <c r="CN2926" i="1"/>
  <c r="CM2926" i="1"/>
  <c r="CL2926" i="1"/>
  <c r="CK2926" i="1"/>
  <c r="CJ2926" i="1"/>
  <c r="CI2926" i="1"/>
  <c r="CH2926" i="1"/>
  <c r="CG2926" i="1"/>
  <c r="CF2926" i="1"/>
  <c r="CE2926" i="1"/>
  <c r="CD2926" i="1"/>
  <c r="CV2925" i="1"/>
  <c r="CU2925" i="1"/>
  <c r="CT2925" i="1"/>
  <c r="CS2925" i="1"/>
  <c r="CR2925" i="1"/>
  <c r="CQ2925" i="1"/>
  <c r="CP2925" i="1"/>
  <c r="CO2925" i="1"/>
  <c r="CN2925" i="1"/>
  <c r="CM2925" i="1"/>
  <c r="CL2925" i="1"/>
  <c r="CK2925" i="1"/>
  <c r="CJ2925" i="1"/>
  <c r="CI2925" i="1"/>
  <c r="CH2925" i="1"/>
  <c r="CG2925" i="1"/>
  <c r="CF2925" i="1"/>
  <c r="CE2925" i="1"/>
  <c r="CD2925" i="1"/>
  <c r="U2925" i="1"/>
  <c r="DG2924" i="1"/>
  <c r="CY2924" i="1"/>
  <c r="CX2924" i="1"/>
  <c r="CW2924" i="1"/>
  <c r="CV2924" i="1"/>
  <c r="CU2924" i="1"/>
  <c r="CT2924" i="1"/>
  <c r="CS2924" i="1"/>
  <c r="CR2924" i="1"/>
  <c r="CQ2924" i="1"/>
  <c r="CP2924" i="1"/>
  <c r="CO2924" i="1"/>
  <c r="CN2924" i="1"/>
  <c r="CM2924" i="1"/>
  <c r="CL2924" i="1"/>
  <c r="CK2924" i="1"/>
  <c r="CJ2924" i="1"/>
  <c r="CI2924" i="1"/>
  <c r="CH2924" i="1"/>
  <c r="CG2924" i="1"/>
  <c r="CF2924" i="1"/>
  <c r="CE2924" i="1"/>
  <c r="DG2923" i="1"/>
  <c r="CY2923" i="1"/>
  <c r="CX2923" i="1"/>
  <c r="CW2923" i="1"/>
  <c r="CV2923" i="1"/>
  <c r="CU2923" i="1"/>
  <c r="CT2923" i="1"/>
  <c r="CS2923" i="1"/>
  <c r="CR2923" i="1"/>
  <c r="CQ2923" i="1"/>
  <c r="CP2923" i="1"/>
  <c r="CO2923" i="1"/>
  <c r="CN2923" i="1"/>
  <c r="CM2923" i="1"/>
  <c r="CL2923" i="1"/>
  <c r="CK2923" i="1"/>
  <c r="CJ2923" i="1"/>
  <c r="CI2923" i="1"/>
  <c r="CH2923" i="1"/>
  <c r="CG2923" i="1"/>
  <c r="CF2923" i="1"/>
  <c r="CE2923" i="1"/>
  <c r="CD2923" i="1"/>
  <c r="DG2921" i="1"/>
  <c r="CY2921" i="1"/>
  <c r="CX2921" i="1"/>
  <c r="CW2921" i="1"/>
  <c r="CV2921" i="1"/>
  <c r="CU2921" i="1"/>
  <c r="CT2921" i="1"/>
  <c r="CS2921" i="1"/>
  <c r="CR2921" i="1"/>
  <c r="CQ2921" i="1"/>
  <c r="CP2921" i="1"/>
  <c r="CO2921" i="1"/>
  <c r="CN2921" i="1"/>
  <c r="CM2921" i="1"/>
  <c r="CL2921" i="1"/>
  <c r="CK2921" i="1"/>
  <c r="CJ2921" i="1"/>
  <c r="CI2921" i="1"/>
  <c r="CH2921" i="1"/>
  <c r="CG2921" i="1"/>
  <c r="CF2921" i="1"/>
  <c r="CE2921" i="1"/>
  <c r="CD2921" i="1"/>
  <c r="U2921" i="1"/>
  <c r="DG2920" i="1"/>
  <c r="CY2920" i="1"/>
  <c r="CX2920" i="1"/>
  <c r="CW2920" i="1"/>
  <c r="CV2920" i="1"/>
  <c r="CU2920" i="1"/>
  <c r="CT2920" i="1"/>
  <c r="CS2920" i="1"/>
  <c r="CR2920" i="1"/>
  <c r="CQ2920" i="1"/>
  <c r="CP2920" i="1"/>
  <c r="CO2920" i="1"/>
  <c r="CN2920" i="1"/>
  <c r="CM2920" i="1"/>
  <c r="CL2920" i="1"/>
  <c r="CK2920" i="1"/>
  <c r="CJ2920" i="1"/>
  <c r="CI2920" i="1"/>
  <c r="CH2920" i="1"/>
  <c r="CG2920" i="1"/>
  <c r="CF2920" i="1"/>
  <c r="DG2919" i="1"/>
  <c r="CY2919" i="1"/>
  <c r="CX2919" i="1"/>
  <c r="CW2919" i="1"/>
  <c r="CV2919" i="1"/>
  <c r="CU2919" i="1"/>
  <c r="CT2919" i="1"/>
  <c r="CS2919" i="1"/>
  <c r="CR2919" i="1"/>
  <c r="CQ2919" i="1"/>
  <c r="CP2919" i="1"/>
  <c r="CO2919" i="1"/>
  <c r="CN2919" i="1"/>
  <c r="CM2919" i="1"/>
  <c r="CL2919" i="1"/>
  <c r="CK2919" i="1"/>
  <c r="CJ2919" i="1"/>
  <c r="CI2919" i="1"/>
  <c r="CH2919" i="1"/>
  <c r="CG2919" i="1"/>
  <c r="CF2919" i="1"/>
  <c r="CE2919" i="1"/>
  <c r="CD2919" i="1"/>
  <c r="U2919" i="1"/>
  <c r="DG2918" i="1"/>
  <c r="CY2918" i="1"/>
  <c r="CX2918" i="1"/>
  <c r="CW2918" i="1"/>
  <c r="CV2918" i="1"/>
  <c r="CU2918" i="1"/>
  <c r="CT2918" i="1"/>
  <c r="CS2918" i="1"/>
  <c r="CR2918" i="1"/>
  <c r="CQ2918" i="1"/>
  <c r="CP2918" i="1"/>
  <c r="CO2918" i="1"/>
  <c r="CN2918" i="1"/>
  <c r="CM2918" i="1"/>
  <c r="CL2918" i="1"/>
  <c r="CK2918" i="1"/>
  <c r="CJ2918" i="1"/>
  <c r="CI2918" i="1"/>
  <c r="CH2918" i="1"/>
  <c r="CG2918" i="1"/>
  <c r="CF2918" i="1"/>
  <c r="CE2918" i="1"/>
  <c r="CD2918" i="1"/>
  <c r="U2918" i="1"/>
  <c r="CV2917" i="1"/>
  <c r="CU2917" i="1"/>
  <c r="CT2917" i="1"/>
  <c r="CS2917" i="1"/>
  <c r="CR2917" i="1"/>
  <c r="CQ2917" i="1"/>
  <c r="CP2917" i="1"/>
  <c r="CO2917" i="1"/>
  <c r="CN2917" i="1"/>
  <c r="CM2917" i="1"/>
  <c r="CL2917" i="1"/>
  <c r="CK2917" i="1"/>
  <c r="CJ2917" i="1"/>
  <c r="CI2917" i="1"/>
  <c r="CH2917" i="1"/>
  <c r="CG2917" i="1"/>
  <c r="CF2917" i="1"/>
  <c r="CE2917" i="1"/>
  <c r="CD2917" i="1"/>
  <c r="U2917" i="1"/>
  <c r="DG2916" i="1"/>
  <c r="CY2916" i="1"/>
  <c r="CX2916" i="1"/>
  <c r="CW2916" i="1"/>
  <c r="CV2916" i="1"/>
  <c r="CU2916" i="1"/>
  <c r="CT2916" i="1"/>
  <c r="CS2916" i="1"/>
  <c r="CR2916" i="1"/>
  <c r="CQ2916" i="1"/>
  <c r="CP2916" i="1"/>
  <c r="CO2916" i="1"/>
  <c r="CN2916" i="1"/>
  <c r="CM2916" i="1"/>
  <c r="CL2916" i="1"/>
  <c r="CK2916" i="1"/>
  <c r="CJ2916" i="1"/>
  <c r="CI2916" i="1"/>
  <c r="CH2916" i="1"/>
  <c r="CG2916" i="1"/>
  <c r="CF2916" i="1"/>
  <c r="CE2916" i="1"/>
  <c r="CD2916" i="1"/>
  <c r="U2916" i="1"/>
  <c r="CV2915" i="1"/>
  <c r="CU2915" i="1"/>
  <c r="CT2915" i="1"/>
  <c r="CS2915" i="1"/>
  <c r="CR2915" i="1"/>
  <c r="CQ2915" i="1"/>
  <c r="CP2915" i="1"/>
  <c r="CO2915" i="1"/>
  <c r="CN2915" i="1"/>
  <c r="CM2915" i="1"/>
  <c r="CL2915" i="1"/>
  <c r="CK2915" i="1"/>
  <c r="CJ2915" i="1"/>
  <c r="CI2915" i="1"/>
  <c r="CH2915" i="1"/>
  <c r="CG2915" i="1"/>
  <c r="CF2915" i="1"/>
  <c r="CE2915" i="1"/>
  <c r="CD2915" i="1"/>
  <c r="U2915" i="1"/>
  <c r="DG2914" i="1"/>
  <c r="CY2914" i="1"/>
  <c r="CX2914" i="1"/>
  <c r="CW2914" i="1"/>
  <c r="CV2914" i="1"/>
  <c r="CU2914" i="1"/>
  <c r="CT2914" i="1"/>
  <c r="CS2914" i="1"/>
  <c r="CR2914" i="1"/>
  <c r="CQ2914" i="1"/>
  <c r="CP2914" i="1"/>
  <c r="CO2914" i="1"/>
  <c r="CN2914" i="1"/>
  <c r="CM2914" i="1"/>
  <c r="CL2914" i="1"/>
  <c r="CK2914" i="1"/>
  <c r="CJ2914" i="1"/>
  <c r="CI2914" i="1"/>
  <c r="CH2914" i="1"/>
  <c r="CG2914" i="1"/>
  <c r="CF2914" i="1"/>
  <c r="CE2914" i="1"/>
  <c r="CD2914" i="1"/>
  <c r="DG2913" i="1"/>
  <c r="CY2913" i="1"/>
  <c r="CX2913" i="1"/>
  <c r="CW2913" i="1"/>
  <c r="CV2913" i="1"/>
  <c r="CU2913" i="1"/>
  <c r="CT2913" i="1"/>
  <c r="CS2913" i="1"/>
  <c r="CR2913" i="1"/>
  <c r="CQ2913" i="1"/>
  <c r="CP2913" i="1"/>
  <c r="CO2913" i="1"/>
  <c r="CN2913" i="1"/>
  <c r="CM2913" i="1"/>
  <c r="CL2913" i="1"/>
  <c r="CK2913" i="1"/>
  <c r="CJ2913" i="1"/>
  <c r="CI2913" i="1"/>
  <c r="CH2913" i="1"/>
  <c r="CG2913" i="1"/>
  <c r="CF2913" i="1"/>
  <c r="CE2913" i="1"/>
  <c r="CD2913" i="1"/>
  <c r="U2913" i="1"/>
  <c r="DG2912" i="1"/>
  <c r="CY2912" i="1"/>
  <c r="CX2912" i="1"/>
  <c r="CW2912" i="1"/>
  <c r="CV2912" i="1"/>
  <c r="CU2912" i="1"/>
  <c r="CT2912" i="1"/>
  <c r="CS2912" i="1"/>
  <c r="CR2912" i="1"/>
  <c r="CQ2912" i="1"/>
  <c r="CP2912" i="1"/>
  <c r="CO2912" i="1"/>
  <c r="CN2912" i="1"/>
  <c r="CM2912" i="1"/>
  <c r="CL2912" i="1"/>
  <c r="CK2912" i="1"/>
  <c r="CJ2912" i="1"/>
  <c r="CI2912" i="1"/>
  <c r="CH2912" i="1"/>
  <c r="CG2912" i="1"/>
  <c r="CF2912" i="1"/>
  <c r="CE2912" i="1"/>
  <c r="CD2912" i="1"/>
  <c r="CV2911" i="1"/>
  <c r="CU2911" i="1"/>
  <c r="CT2911" i="1"/>
  <c r="CS2911" i="1"/>
  <c r="CR2911" i="1"/>
  <c r="CQ2911" i="1"/>
  <c r="CP2911" i="1"/>
  <c r="CO2911" i="1"/>
  <c r="CN2911" i="1"/>
  <c r="CM2911" i="1"/>
  <c r="CL2911" i="1"/>
  <c r="CK2911" i="1"/>
  <c r="CJ2911" i="1"/>
  <c r="CI2911" i="1"/>
  <c r="CH2911" i="1"/>
  <c r="CG2911" i="1"/>
  <c r="CF2911" i="1"/>
  <c r="CE2911" i="1"/>
  <c r="CD2911" i="1"/>
  <c r="U2911" i="1"/>
  <c r="DG2910" i="1"/>
  <c r="CY2910" i="1"/>
  <c r="CX2910" i="1"/>
  <c r="CW2910" i="1"/>
  <c r="CV2910" i="1"/>
  <c r="CU2910" i="1"/>
  <c r="CT2910" i="1"/>
  <c r="CS2910" i="1"/>
  <c r="CR2910" i="1"/>
  <c r="CQ2910" i="1"/>
  <c r="CP2910" i="1"/>
  <c r="CO2910" i="1"/>
  <c r="CN2910" i="1"/>
  <c r="CM2910" i="1"/>
  <c r="CL2910" i="1"/>
  <c r="CK2910" i="1"/>
  <c r="CJ2910" i="1"/>
  <c r="CI2910" i="1"/>
  <c r="CH2910" i="1"/>
  <c r="CG2910" i="1"/>
  <c r="CF2910" i="1"/>
  <c r="CE2910" i="1"/>
  <c r="CD2910" i="1"/>
  <c r="CV2909" i="1"/>
  <c r="CU2909" i="1"/>
  <c r="CT2909" i="1"/>
  <c r="CS2909" i="1"/>
  <c r="CR2909" i="1"/>
  <c r="CQ2909" i="1"/>
  <c r="CP2909" i="1"/>
  <c r="CO2909" i="1"/>
  <c r="CN2909" i="1"/>
  <c r="CM2909" i="1"/>
  <c r="CL2909" i="1"/>
  <c r="CK2909" i="1"/>
  <c r="CJ2909" i="1"/>
  <c r="CI2909" i="1"/>
  <c r="CH2909" i="1"/>
  <c r="CG2909" i="1"/>
  <c r="CF2909" i="1"/>
  <c r="CE2909" i="1"/>
  <c r="CD2909" i="1"/>
  <c r="U2909" i="1"/>
  <c r="DG2908" i="1"/>
  <c r="CY2908" i="1"/>
  <c r="CX2908" i="1"/>
  <c r="CW2908" i="1"/>
  <c r="CV2908" i="1"/>
  <c r="CU2908" i="1"/>
  <c r="CT2908" i="1"/>
  <c r="CS2908" i="1"/>
  <c r="CR2908" i="1"/>
  <c r="CQ2908" i="1"/>
  <c r="CP2908" i="1"/>
  <c r="CO2908" i="1"/>
  <c r="CN2908" i="1"/>
  <c r="CM2908" i="1"/>
  <c r="CL2908" i="1"/>
  <c r="CK2908" i="1"/>
  <c r="CJ2908" i="1"/>
  <c r="CI2908" i="1"/>
  <c r="CH2908" i="1"/>
  <c r="CG2908" i="1"/>
  <c r="CF2908" i="1"/>
  <c r="CE2908" i="1"/>
  <c r="CD2908" i="1"/>
  <c r="U2908" i="1"/>
  <c r="DG2907" i="1"/>
  <c r="CY2907" i="1"/>
  <c r="CX2907" i="1"/>
  <c r="CW2907" i="1"/>
  <c r="CV2907" i="1"/>
  <c r="CU2907" i="1"/>
  <c r="CT2907" i="1"/>
  <c r="CS2907" i="1"/>
  <c r="CR2907" i="1"/>
  <c r="CQ2907" i="1"/>
  <c r="CP2907" i="1"/>
  <c r="CO2907" i="1"/>
  <c r="CN2907" i="1"/>
  <c r="CM2907" i="1"/>
  <c r="CL2907" i="1"/>
  <c r="CK2907" i="1"/>
  <c r="CJ2907" i="1"/>
  <c r="CI2907" i="1"/>
  <c r="CH2907" i="1"/>
  <c r="CG2907" i="1"/>
  <c r="CF2907" i="1"/>
  <c r="CE2907" i="1"/>
  <c r="CD2907" i="1"/>
  <c r="DG2906" i="1"/>
  <c r="CY2906" i="1"/>
  <c r="CX2906" i="1"/>
  <c r="CW2906" i="1"/>
  <c r="CV2906" i="1"/>
  <c r="CU2906" i="1"/>
  <c r="CT2906" i="1"/>
  <c r="CS2906" i="1"/>
  <c r="CR2906" i="1"/>
  <c r="CQ2906" i="1"/>
  <c r="CP2906" i="1"/>
  <c r="CO2906" i="1"/>
  <c r="CN2906" i="1"/>
  <c r="CM2906" i="1"/>
  <c r="CL2906" i="1"/>
  <c r="CK2906" i="1"/>
  <c r="CJ2906" i="1"/>
  <c r="CI2906" i="1"/>
  <c r="CH2906" i="1"/>
  <c r="CG2906" i="1"/>
  <c r="CF2906" i="1"/>
  <c r="CE2906" i="1"/>
  <c r="CD2906" i="1"/>
  <c r="U2906" i="1"/>
  <c r="DG2905" i="1"/>
  <c r="CY2905" i="1"/>
  <c r="CX2905" i="1"/>
  <c r="CW2905" i="1"/>
  <c r="CV2905" i="1"/>
  <c r="CU2905" i="1"/>
  <c r="CT2905" i="1"/>
  <c r="CS2905" i="1"/>
  <c r="CR2905" i="1"/>
  <c r="CQ2905" i="1"/>
  <c r="CP2905" i="1"/>
  <c r="CO2905" i="1"/>
  <c r="CN2905" i="1"/>
  <c r="CM2905" i="1"/>
  <c r="CL2905" i="1"/>
  <c r="CK2905" i="1"/>
  <c r="CJ2905" i="1"/>
  <c r="CI2905" i="1"/>
  <c r="CH2905" i="1"/>
  <c r="CG2905" i="1"/>
  <c r="CF2905" i="1"/>
  <c r="CE2905" i="1"/>
  <c r="CD2905" i="1"/>
  <c r="U2905" i="1"/>
  <c r="DG2904" i="1"/>
  <c r="CY2904" i="1"/>
  <c r="CX2904" i="1"/>
  <c r="CW2904" i="1"/>
  <c r="CV2904" i="1"/>
  <c r="CU2904" i="1"/>
  <c r="CT2904" i="1"/>
  <c r="CS2904" i="1"/>
  <c r="CR2904" i="1"/>
  <c r="CQ2904" i="1"/>
  <c r="CP2904" i="1"/>
  <c r="CO2904" i="1"/>
  <c r="CN2904" i="1"/>
  <c r="CM2904" i="1"/>
  <c r="CL2904" i="1"/>
  <c r="CK2904" i="1"/>
  <c r="CJ2904" i="1"/>
  <c r="CI2904" i="1"/>
  <c r="CH2904" i="1"/>
  <c r="CG2904" i="1"/>
  <c r="CF2904" i="1"/>
  <c r="CE2904" i="1"/>
  <c r="CD2904" i="1"/>
  <c r="DG2903" i="1"/>
  <c r="CY2903" i="1"/>
  <c r="CX2903" i="1"/>
  <c r="CW2903" i="1"/>
  <c r="CV2903" i="1"/>
  <c r="CU2903" i="1"/>
  <c r="CT2903" i="1"/>
  <c r="CS2903" i="1"/>
  <c r="CR2903" i="1"/>
  <c r="CQ2903" i="1"/>
  <c r="CP2903" i="1"/>
  <c r="CO2903" i="1"/>
  <c r="CN2903" i="1"/>
  <c r="CM2903" i="1"/>
  <c r="CL2903" i="1"/>
  <c r="CK2903" i="1"/>
  <c r="CJ2903" i="1"/>
  <c r="CI2903" i="1"/>
  <c r="CH2903" i="1"/>
  <c r="CG2903" i="1"/>
  <c r="CF2903" i="1"/>
  <c r="CE2903" i="1"/>
  <c r="CD2903" i="1"/>
  <c r="DG2902" i="1"/>
  <c r="CY2902" i="1"/>
  <c r="CX2902" i="1"/>
  <c r="CW2902" i="1"/>
  <c r="CV2902" i="1"/>
  <c r="CU2902" i="1"/>
  <c r="CT2902" i="1"/>
  <c r="CS2902" i="1"/>
  <c r="CR2902" i="1"/>
  <c r="CQ2902" i="1"/>
  <c r="CP2902" i="1"/>
  <c r="CO2902" i="1"/>
  <c r="CN2902" i="1"/>
  <c r="CM2902" i="1"/>
  <c r="CL2902" i="1"/>
  <c r="CK2902" i="1"/>
  <c r="CJ2902" i="1"/>
  <c r="CI2902" i="1"/>
  <c r="CH2902" i="1"/>
  <c r="CG2902" i="1"/>
  <c r="CF2902" i="1"/>
  <c r="CE2902" i="1"/>
  <c r="CD2902" i="1"/>
  <c r="DG2901" i="1"/>
  <c r="CY2901" i="1"/>
  <c r="CX2901" i="1"/>
  <c r="CW2901" i="1"/>
  <c r="CV2901" i="1"/>
  <c r="CU2901" i="1"/>
  <c r="CT2901" i="1"/>
  <c r="CS2901" i="1"/>
  <c r="CR2901" i="1"/>
  <c r="CQ2901" i="1"/>
  <c r="CP2901" i="1"/>
  <c r="CO2901" i="1"/>
  <c r="CN2901" i="1"/>
  <c r="CM2901" i="1"/>
  <c r="CL2901" i="1"/>
  <c r="CK2901" i="1"/>
  <c r="CJ2901" i="1"/>
  <c r="CI2901" i="1"/>
  <c r="CH2901" i="1"/>
  <c r="CG2901" i="1"/>
  <c r="CF2901" i="1"/>
  <c r="CE2901" i="1"/>
  <c r="CD2901" i="1"/>
  <c r="CV2900" i="1"/>
  <c r="CU2900" i="1"/>
  <c r="CT2900" i="1"/>
  <c r="CS2900" i="1"/>
  <c r="CR2900" i="1"/>
  <c r="CQ2900" i="1"/>
  <c r="CP2900" i="1"/>
  <c r="CO2900" i="1"/>
  <c r="CN2900" i="1"/>
  <c r="CM2900" i="1"/>
  <c r="CL2900" i="1"/>
  <c r="CK2900" i="1"/>
  <c r="CJ2900" i="1"/>
  <c r="CI2900" i="1"/>
  <c r="CH2900" i="1"/>
  <c r="CG2900" i="1"/>
  <c r="CF2900" i="1"/>
  <c r="CE2900" i="1"/>
  <c r="CD2900" i="1"/>
  <c r="U2900" i="1"/>
  <c r="DG2899" i="1"/>
  <c r="CY2899" i="1"/>
  <c r="CX2899" i="1"/>
  <c r="CW2899" i="1"/>
  <c r="CV2899" i="1"/>
  <c r="CU2899" i="1"/>
  <c r="CT2899" i="1"/>
  <c r="CS2899" i="1"/>
  <c r="CR2899" i="1"/>
  <c r="CQ2899" i="1"/>
  <c r="CP2899" i="1"/>
  <c r="CO2899" i="1"/>
  <c r="CN2899" i="1"/>
  <c r="CM2899" i="1"/>
  <c r="CL2899" i="1"/>
  <c r="CK2899" i="1"/>
  <c r="CJ2899" i="1"/>
  <c r="CI2899" i="1"/>
  <c r="CH2899" i="1"/>
  <c r="CG2899" i="1"/>
  <c r="CF2899" i="1"/>
  <c r="CE2899" i="1"/>
  <c r="CD2899" i="1"/>
  <c r="DG2898" i="1"/>
  <c r="CY2898" i="1"/>
  <c r="CX2898" i="1"/>
  <c r="CW2898" i="1"/>
  <c r="CV2898" i="1"/>
  <c r="CU2898" i="1"/>
  <c r="CT2898" i="1"/>
  <c r="CS2898" i="1"/>
  <c r="CR2898" i="1"/>
  <c r="CQ2898" i="1"/>
  <c r="CP2898" i="1"/>
  <c r="CO2898" i="1"/>
  <c r="CN2898" i="1"/>
  <c r="CM2898" i="1"/>
  <c r="CL2898" i="1"/>
  <c r="CK2898" i="1"/>
  <c r="CJ2898" i="1"/>
  <c r="CI2898" i="1"/>
  <c r="CH2898" i="1"/>
  <c r="CG2898" i="1"/>
  <c r="CF2898" i="1"/>
  <c r="CE2898" i="1"/>
  <c r="CD2898" i="1"/>
  <c r="U2898" i="1"/>
  <c r="CV2897" i="1"/>
  <c r="CU2897" i="1"/>
  <c r="CT2897" i="1"/>
  <c r="CS2897" i="1"/>
  <c r="CR2897" i="1"/>
  <c r="CQ2897" i="1"/>
  <c r="CP2897" i="1"/>
  <c r="CO2897" i="1"/>
  <c r="CN2897" i="1"/>
  <c r="CM2897" i="1"/>
  <c r="CL2897" i="1"/>
  <c r="CK2897" i="1"/>
  <c r="CJ2897" i="1"/>
  <c r="CI2897" i="1"/>
  <c r="CH2897" i="1"/>
  <c r="CG2897" i="1"/>
  <c r="CF2897" i="1"/>
  <c r="CE2897" i="1"/>
  <c r="CD2897" i="1"/>
  <c r="U2897" i="1"/>
  <c r="DG2896" i="1"/>
  <c r="CY2896" i="1"/>
  <c r="CX2896" i="1"/>
  <c r="CW2896" i="1"/>
  <c r="CV2896" i="1"/>
  <c r="CU2896" i="1"/>
  <c r="CT2896" i="1"/>
  <c r="CS2896" i="1"/>
  <c r="CR2896" i="1"/>
  <c r="CQ2896" i="1"/>
  <c r="CP2896" i="1"/>
  <c r="CO2896" i="1"/>
  <c r="CN2896" i="1"/>
  <c r="CM2896" i="1"/>
  <c r="CL2896" i="1"/>
  <c r="CK2896" i="1"/>
  <c r="CJ2896" i="1"/>
  <c r="CI2896" i="1"/>
  <c r="CH2896" i="1"/>
  <c r="CG2896" i="1"/>
  <c r="CF2896" i="1"/>
  <c r="CE2896" i="1"/>
  <c r="CD2896" i="1"/>
  <c r="DG2895" i="1"/>
  <c r="CY2895" i="1"/>
  <c r="CX2895" i="1"/>
  <c r="CW2895" i="1"/>
  <c r="CV2895" i="1"/>
  <c r="CU2895" i="1"/>
  <c r="CT2895" i="1"/>
  <c r="CS2895" i="1"/>
  <c r="CR2895" i="1"/>
  <c r="CQ2895" i="1"/>
  <c r="CP2895" i="1"/>
  <c r="CO2895" i="1"/>
  <c r="CN2895" i="1"/>
  <c r="CM2895" i="1"/>
  <c r="CL2895" i="1"/>
  <c r="CK2895" i="1"/>
  <c r="CJ2895" i="1"/>
  <c r="CI2895" i="1"/>
  <c r="CH2895" i="1"/>
  <c r="CG2895" i="1"/>
  <c r="CF2895" i="1"/>
  <c r="CE2895" i="1"/>
  <c r="CD2895" i="1"/>
  <c r="U2895" i="1"/>
  <c r="DG2893" i="1"/>
  <c r="CY2893" i="1"/>
  <c r="CX2893" i="1"/>
  <c r="CW2893" i="1"/>
  <c r="CV2893" i="1"/>
  <c r="CU2893" i="1"/>
  <c r="CT2893" i="1"/>
  <c r="CS2893" i="1"/>
  <c r="CR2893" i="1"/>
  <c r="CQ2893" i="1"/>
  <c r="CP2893" i="1"/>
  <c r="CO2893" i="1"/>
  <c r="CN2893" i="1"/>
  <c r="CM2893" i="1"/>
  <c r="CL2893" i="1"/>
  <c r="CK2893" i="1"/>
  <c r="CJ2893" i="1"/>
  <c r="CI2893" i="1"/>
  <c r="CH2893" i="1"/>
  <c r="CG2893" i="1"/>
  <c r="CF2893" i="1"/>
  <c r="CE2893" i="1"/>
  <c r="CD2893" i="1"/>
  <c r="U2893" i="1"/>
  <c r="DG2892" i="1"/>
  <c r="CY2892" i="1"/>
  <c r="CX2892" i="1"/>
  <c r="CW2892" i="1"/>
  <c r="CV2892" i="1"/>
  <c r="CU2892" i="1"/>
  <c r="CT2892" i="1"/>
  <c r="CS2892" i="1"/>
  <c r="CR2892" i="1"/>
  <c r="CQ2892" i="1"/>
  <c r="CP2892" i="1"/>
  <c r="CO2892" i="1"/>
  <c r="CN2892" i="1"/>
  <c r="CM2892" i="1"/>
  <c r="CL2892" i="1"/>
  <c r="CK2892" i="1"/>
  <c r="CJ2892" i="1"/>
  <c r="CI2892" i="1"/>
  <c r="CH2892" i="1"/>
  <c r="CG2892" i="1"/>
  <c r="CF2892" i="1"/>
  <c r="CE2892" i="1"/>
  <c r="CD2892" i="1"/>
  <c r="U2892" i="1"/>
  <c r="DG2891" i="1"/>
  <c r="CY2891" i="1"/>
  <c r="CX2891" i="1"/>
  <c r="CW2891" i="1"/>
  <c r="CV2891" i="1"/>
  <c r="CU2891" i="1"/>
  <c r="CT2891" i="1"/>
  <c r="CS2891" i="1"/>
  <c r="CR2891" i="1"/>
  <c r="CQ2891" i="1"/>
  <c r="CP2891" i="1"/>
  <c r="CO2891" i="1"/>
  <c r="CN2891" i="1"/>
  <c r="CM2891" i="1"/>
  <c r="CL2891" i="1"/>
  <c r="CK2891" i="1"/>
  <c r="CJ2891" i="1"/>
  <c r="CI2891" i="1"/>
  <c r="CH2891" i="1"/>
  <c r="CG2891" i="1"/>
  <c r="CF2891" i="1"/>
  <c r="CE2891" i="1"/>
  <c r="CD2891" i="1"/>
  <c r="DG2890" i="1"/>
  <c r="CY2890" i="1"/>
  <c r="CX2890" i="1"/>
  <c r="CW2890" i="1"/>
  <c r="CV2890" i="1"/>
  <c r="CU2890" i="1"/>
  <c r="CT2890" i="1"/>
  <c r="CS2890" i="1"/>
  <c r="CR2890" i="1"/>
  <c r="CQ2890" i="1"/>
  <c r="CP2890" i="1"/>
  <c r="CO2890" i="1"/>
  <c r="CN2890" i="1"/>
  <c r="CM2890" i="1"/>
  <c r="CL2890" i="1"/>
  <c r="CK2890" i="1"/>
  <c r="CJ2890" i="1"/>
  <c r="CI2890" i="1"/>
  <c r="CH2890" i="1"/>
  <c r="CG2890" i="1"/>
  <c r="CF2890" i="1"/>
  <c r="CE2890" i="1"/>
  <c r="CD2890" i="1"/>
  <c r="U2890" i="1"/>
  <c r="DG2889" i="1"/>
  <c r="CY2889" i="1"/>
  <c r="CX2889" i="1"/>
  <c r="CW2889" i="1"/>
  <c r="CV2889" i="1"/>
  <c r="CU2889" i="1"/>
  <c r="CT2889" i="1"/>
  <c r="CS2889" i="1"/>
  <c r="CR2889" i="1"/>
  <c r="CQ2889" i="1"/>
  <c r="CP2889" i="1"/>
  <c r="CO2889" i="1"/>
  <c r="CN2889" i="1"/>
  <c r="CM2889" i="1"/>
  <c r="CL2889" i="1"/>
  <c r="CK2889" i="1"/>
  <c r="CJ2889" i="1"/>
  <c r="CI2889" i="1"/>
  <c r="CH2889" i="1"/>
  <c r="CG2889" i="1"/>
  <c r="CF2889" i="1"/>
  <c r="CE2889" i="1"/>
  <c r="CD2889" i="1"/>
  <c r="DG2888" i="1"/>
  <c r="CY2888" i="1"/>
  <c r="CX2888" i="1"/>
  <c r="CW2888" i="1"/>
  <c r="CV2888" i="1"/>
  <c r="CU2888" i="1"/>
  <c r="CT2888" i="1"/>
  <c r="CS2888" i="1"/>
  <c r="CR2888" i="1"/>
  <c r="CQ2888" i="1"/>
  <c r="CP2888" i="1"/>
  <c r="CO2888" i="1"/>
  <c r="CN2888" i="1"/>
  <c r="CM2888" i="1"/>
  <c r="CL2888" i="1"/>
  <c r="CK2888" i="1"/>
  <c r="CJ2888" i="1"/>
  <c r="CI2888" i="1"/>
  <c r="CH2888" i="1"/>
  <c r="CG2888" i="1"/>
  <c r="CF2888" i="1"/>
  <c r="CE2888" i="1"/>
  <c r="CD2888" i="1"/>
  <c r="U2888" i="1"/>
  <c r="DG2887" i="1"/>
  <c r="CY2887" i="1"/>
  <c r="CX2887" i="1"/>
  <c r="CW2887" i="1"/>
  <c r="CV2887" i="1"/>
  <c r="CU2887" i="1"/>
  <c r="CT2887" i="1"/>
  <c r="CS2887" i="1"/>
  <c r="CR2887" i="1"/>
  <c r="CQ2887" i="1"/>
  <c r="CP2887" i="1"/>
  <c r="CO2887" i="1"/>
  <c r="CN2887" i="1"/>
  <c r="CM2887" i="1"/>
  <c r="CL2887" i="1"/>
  <c r="CK2887" i="1"/>
  <c r="CJ2887" i="1"/>
  <c r="CI2887" i="1"/>
  <c r="CH2887" i="1"/>
  <c r="CG2887" i="1"/>
  <c r="CF2887" i="1"/>
  <c r="CE2887" i="1"/>
  <c r="CD2887" i="1"/>
  <c r="U2887" i="1"/>
  <c r="DG2886" i="1"/>
  <c r="CY2886" i="1"/>
  <c r="CX2886" i="1"/>
  <c r="CW2886" i="1"/>
  <c r="CV2886" i="1"/>
  <c r="CU2886" i="1"/>
  <c r="CT2886" i="1"/>
  <c r="CS2886" i="1"/>
  <c r="CR2886" i="1"/>
  <c r="CQ2886" i="1"/>
  <c r="CP2886" i="1"/>
  <c r="CO2886" i="1"/>
  <c r="CN2886" i="1"/>
  <c r="CM2886" i="1"/>
  <c r="CL2886" i="1"/>
  <c r="CK2886" i="1"/>
  <c r="CJ2886" i="1"/>
  <c r="CI2886" i="1"/>
  <c r="CH2886" i="1"/>
  <c r="CG2886" i="1"/>
  <c r="CF2886" i="1"/>
  <c r="CE2886" i="1"/>
  <c r="CD2886" i="1"/>
  <c r="U2886" i="1"/>
  <c r="DG2885" i="1"/>
  <c r="CY2885" i="1"/>
  <c r="CX2885" i="1"/>
  <c r="CW2885" i="1"/>
  <c r="CV2885" i="1"/>
  <c r="CU2885" i="1"/>
  <c r="CT2885" i="1"/>
  <c r="CS2885" i="1"/>
  <c r="CR2885" i="1"/>
  <c r="CQ2885" i="1"/>
  <c r="CP2885" i="1"/>
  <c r="CO2885" i="1"/>
  <c r="CN2885" i="1"/>
  <c r="CM2885" i="1"/>
  <c r="CL2885" i="1"/>
  <c r="CK2885" i="1"/>
  <c r="CJ2885" i="1"/>
  <c r="CI2885" i="1"/>
  <c r="CH2885" i="1"/>
  <c r="CG2885" i="1"/>
  <c r="CF2885" i="1"/>
  <c r="CE2885" i="1"/>
  <c r="CD2885" i="1"/>
  <c r="U2885" i="1"/>
  <c r="CV2884" i="1"/>
  <c r="CU2884" i="1"/>
  <c r="CT2884" i="1"/>
  <c r="CS2884" i="1"/>
  <c r="CR2884" i="1"/>
  <c r="CQ2884" i="1"/>
  <c r="CP2884" i="1"/>
  <c r="CO2884" i="1"/>
  <c r="CN2884" i="1"/>
  <c r="CM2884" i="1"/>
  <c r="CL2884" i="1"/>
  <c r="CK2884" i="1"/>
  <c r="CJ2884" i="1"/>
  <c r="CI2884" i="1"/>
  <c r="CH2884" i="1"/>
  <c r="CG2884" i="1"/>
  <c r="CF2884" i="1"/>
  <c r="CE2884" i="1"/>
  <c r="CD2884" i="1"/>
  <c r="U2884" i="1"/>
  <c r="CV2883" i="1"/>
  <c r="CU2883" i="1"/>
  <c r="CT2883" i="1"/>
  <c r="CS2883" i="1"/>
  <c r="CR2883" i="1"/>
  <c r="CQ2883" i="1"/>
  <c r="CP2883" i="1"/>
  <c r="CO2883" i="1"/>
  <c r="CN2883" i="1"/>
  <c r="CM2883" i="1"/>
  <c r="CL2883" i="1"/>
  <c r="CK2883" i="1"/>
  <c r="CJ2883" i="1"/>
  <c r="CI2883" i="1"/>
  <c r="CH2883" i="1"/>
  <c r="CG2883" i="1"/>
  <c r="CF2883" i="1"/>
  <c r="CE2883" i="1"/>
  <c r="CD2883" i="1"/>
  <c r="U2883" i="1"/>
  <c r="DG2882" i="1"/>
  <c r="CY2882" i="1"/>
  <c r="CX2882" i="1"/>
  <c r="CW2882" i="1"/>
  <c r="CV2882" i="1"/>
  <c r="CU2882" i="1"/>
  <c r="CT2882" i="1"/>
  <c r="CS2882" i="1"/>
  <c r="CR2882" i="1"/>
  <c r="CQ2882" i="1"/>
  <c r="CP2882" i="1"/>
  <c r="CO2882" i="1"/>
  <c r="CN2882" i="1"/>
  <c r="CM2882" i="1"/>
  <c r="CL2882" i="1"/>
  <c r="CK2882" i="1"/>
  <c r="CJ2882" i="1"/>
  <c r="CI2882" i="1"/>
  <c r="CH2882" i="1"/>
  <c r="CG2882" i="1"/>
  <c r="CF2882" i="1"/>
  <c r="CE2882" i="1"/>
  <c r="CD2882" i="1"/>
  <c r="CV2881" i="1"/>
  <c r="CU2881" i="1"/>
  <c r="CT2881" i="1"/>
  <c r="CS2881" i="1"/>
  <c r="CR2881" i="1"/>
  <c r="CQ2881" i="1"/>
  <c r="CP2881" i="1"/>
  <c r="CO2881" i="1"/>
  <c r="CN2881" i="1"/>
  <c r="CM2881" i="1"/>
  <c r="CL2881" i="1"/>
  <c r="CK2881" i="1"/>
  <c r="CJ2881" i="1"/>
  <c r="CI2881" i="1"/>
  <c r="CH2881" i="1"/>
  <c r="CG2881" i="1"/>
  <c r="CF2881" i="1"/>
  <c r="CE2881" i="1"/>
  <c r="CD2881" i="1"/>
  <c r="U2881" i="1"/>
  <c r="DG2880" i="1"/>
  <c r="CY2880" i="1"/>
  <c r="CX2880" i="1"/>
  <c r="CW2880" i="1"/>
  <c r="CV2880" i="1"/>
  <c r="CU2880" i="1"/>
  <c r="CT2880" i="1"/>
  <c r="CS2880" i="1"/>
  <c r="CR2880" i="1"/>
  <c r="CQ2880" i="1"/>
  <c r="CP2880" i="1"/>
  <c r="CO2880" i="1"/>
  <c r="CN2880" i="1"/>
  <c r="CM2880" i="1"/>
  <c r="CL2880" i="1"/>
  <c r="CK2880" i="1"/>
  <c r="CJ2880" i="1"/>
  <c r="CI2880" i="1"/>
  <c r="CH2880" i="1"/>
  <c r="CG2880" i="1"/>
  <c r="CF2880" i="1"/>
  <c r="CE2880" i="1"/>
  <c r="CD2880" i="1"/>
  <c r="DG2879" i="1"/>
  <c r="CY2879" i="1"/>
  <c r="CX2879" i="1"/>
  <c r="CW2879" i="1"/>
  <c r="CV2879" i="1"/>
  <c r="CU2879" i="1"/>
  <c r="CT2879" i="1"/>
  <c r="CS2879" i="1"/>
  <c r="CR2879" i="1"/>
  <c r="CQ2879" i="1"/>
  <c r="CP2879" i="1"/>
  <c r="CO2879" i="1"/>
  <c r="CN2879" i="1"/>
  <c r="CM2879" i="1"/>
  <c r="CL2879" i="1"/>
  <c r="CK2879" i="1"/>
  <c r="CJ2879" i="1"/>
  <c r="CI2879" i="1"/>
  <c r="CH2879" i="1"/>
  <c r="CG2879" i="1"/>
  <c r="CF2879" i="1"/>
  <c r="CE2879" i="1"/>
  <c r="CD2879" i="1"/>
  <c r="U2879" i="1"/>
  <c r="CV2878" i="1"/>
  <c r="CU2878" i="1"/>
  <c r="CT2878" i="1"/>
  <c r="CS2878" i="1"/>
  <c r="CR2878" i="1"/>
  <c r="CQ2878" i="1"/>
  <c r="CP2878" i="1"/>
  <c r="CO2878" i="1"/>
  <c r="CN2878" i="1"/>
  <c r="CM2878" i="1"/>
  <c r="CL2878" i="1"/>
  <c r="CK2878" i="1"/>
  <c r="CJ2878" i="1"/>
  <c r="CI2878" i="1"/>
  <c r="CH2878" i="1"/>
  <c r="CG2878" i="1"/>
  <c r="CF2878" i="1"/>
  <c r="CE2878" i="1"/>
  <c r="CD2878" i="1"/>
  <c r="U2878" i="1"/>
  <c r="DG2877" i="1"/>
  <c r="CY2877" i="1"/>
  <c r="CX2877" i="1"/>
  <c r="CW2877" i="1"/>
  <c r="CV2877" i="1"/>
  <c r="CU2877" i="1"/>
  <c r="CT2877" i="1"/>
  <c r="CS2877" i="1"/>
  <c r="CR2877" i="1"/>
  <c r="CQ2877" i="1"/>
  <c r="CP2877" i="1"/>
  <c r="CO2877" i="1"/>
  <c r="CN2877" i="1"/>
  <c r="CM2877" i="1"/>
  <c r="CL2877" i="1"/>
  <c r="CK2877" i="1"/>
  <c r="CJ2877" i="1"/>
  <c r="CI2877" i="1"/>
  <c r="CH2877" i="1"/>
  <c r="CG2877" i="1"/>
  <c r="CF2877" i="1"/>
  <c r="CE2877" i="1"/>
  <c r="CD2877" i="1"/>
  <c r="U2877" i="1"/>
  <c r="CY2876" i="1"/>
  <c r="CX2876" i="1"/>
  <c r="CW2876" i="1"/>
  <c r="CV2876" i="1"/>
  <c r="CU2876" i="1"/>
  <c r="CT2876" i="1"/>
  <c r="CS2876" i="1"/>
  <c r="CR2876" i="1"/>
  <c r="CQ2876" i="1"/>
  <c r="CP2876" i="1"/>
  <c r="CO2876" i="1"/>
  <c r="CN2876" i="1"/>
  <c r="CM2876" i="1"/>
  <c r="CL2876" i="1"/>
  <c r="CK2876" i="1"/>
  <c r="CJ2876" i="1"/>
  <c r="CI2876" i="1"/>
  <c r="CH2876" i="1"/>
  <c r="CG2876" i="1"/>
  <c r="CF2876" i="1"/>
  <c r="DG2875" i="1"/>
  <c r="CY2875" i="1"/>
  <c r="CX2875" i="1"/>
  <c r="CW2875" i="1"/>
  <c r="CV2875" i="1"/>
  <c r="CU2875" i="1"/>
  <c r="CT2875" i="1"/>
  <c r="CS2875" i="1"/>
  <c r="CR2875" i="1"/>
  <c r="CQ2875" i="1"/>
  <c r="CP2875" i="1"/>
  <c r="CO2875" i="1"/>
  <c r="CN2875" i="1"/>
  <c r="CM2875" i="1"/>
  <c r="CL2875" i="1"/>
  <c r="CK2875" i="1"/>
  <c r="CJ2875" i="1"/>
  <c r="CI2875" i="1"/>
  <c r="CH2875" i="1"/>
  <c r="CG2875" i="1"/>
  <c r="CF2875" i="1"/>
  <c r="CE2875" i="1"/>
  <c r="CD2875" i="1"/>
  <c r="DG2874" i="1"/>
  <c r="CY2874" i="1"/>
  <c r="CX2874" i="1"/>
  <c r="CW2874" i="1"/>
  <c r="CV2874" i="1"/>
  <c r="CU2874" i="1"/>
  <c r="CT2874" i="1"/>
  <c r="CS2874" i="1"/>
  <c r="CR2874" i="1"/>
  <c r="CQ2874" i="1"/>
  <c r="CP2874" i="1"/>
  <c r="CO2874" i="1"/>
  <c r="CN2874" i="1"/>
  <c r="CM2874" i="1"/>
  <c r="CL2874" i="1"/>
  <c r="CK2874" i="1"/>
  <c r="CJ2874" i="1"/>
  <c r="CI2874" i="1"/>
  <c r="CH2874" i="1"/>
  <c r="CG2874" i="1"/>
  <c r="CF2874" i="1"/>
  <c r="CE2874" i="1"/>
  <c r="CD2874" i="1"/>
  <c r="DG2873" i="1"/>
  <c r="CY2873" i="1"/>
  <c r="CX2873" i="1"/>
  <c r="CW2873" i="1"/>
  <c r="CV2873" i="1"/>
  <c r="CU2873" i="1"/>
  <c r="CT2873" i="1"/>
  <c r="CS2873" i="1"/>
  <c r="CR2873" i="1"/>
  <c r="CQ2873" i="1"/>
  <c r="CP2873" i="1"/>
  <c r="CO2873" i="1"/>
  <c r="CN2873" i="1"/>
  <c r="CM2873" i="1"/>
  <c r="CL2873" i="1"/>
  <c r="CK2873" i="1"/>
  <c r="CJ2873" i="1"/>
  <c r="CI2873" i="1"/>
  <c r="CH2873" i="1"/>
  <c r="CG2873" i="1"/>
  <c r="CF2873" i="1"/>
  <c r="CE2873" i="1"/>
  <c r="CD2873" i="1"/>
  <c r="DG2872" i="1"/>
  <c r="CY2872" i="1"/>
  <c r="CX2872" i="1"/>
  <c r="CW2872" i="1"/>
  <c r="CV2872" i="1"/>
  <c r="CU2872" i="1"/>
  <c r="CT2872" i="1"/>
  <c r="CS2872" i="1"/>
  <c r="CR2872" i="1"/>
  <c r="CQ2872" i="1"/>
  <c r="CP2872" i="1"/>
  <c r="CO2872" i="1"/>
  <c r="CN2872" i="1"/>
  <c r="CM2872" i="1"/>
  <c r="CL2872" i="1"/>
  <c r="CK2872" i="1"/>
  <c r="CJ2872" i="1"/>
  <c r="CI2872" i="1"/>
  <c r="CH2872" i="1"/>
  <c r="CG2872" i="1"/>
  <c r="CF2872" i="1"/>
  <c r="CE2872" i="1"/>
  <c r="CD2872" i="1"/>
  <c r="CV2871" i="1"/>
  <c r="CU2871" i="1"/>
  <c r="CT2871" i="1"/>
  <c r="CS2871" i="1"/>
  <c r="CR2871" i="1"/>
  <c r="CQ2871" i="1"/>
  <c r="CP2871" i="1"/>
  <c r="CO2871" i="1"/>
  <c r="CN2871" i="1"/>
  <c r="CM2871" i="1"/>
  <c r="CL2871" i="1"/>
  <c r="CK2871" i="1"/>
  <c r="CJ2871" i="1"/>
  <c r="CI2871" i="1"/>
  <c r="CH2871" i="1"/>
  <c r="CG2871" i="1"/>
  <c r="CF2871" i="1"/>
  <c r="CE2871" i="1"/>
  <c r="CD2871" i="1"/>
  <c r="U2871" i="1"/>
  <c r="CV2870" i="1"/>
  <c r="CU2870" i="1"/>
  <c r="CT2870" i="1"/>
  <c r="CS2870" i="1"/>
  <c r="CR2870" i="1"/>
  <c r="CQ2870" i="1"/>
  <c r="CP2870" i="1"/>
  <c r="CO2870" i="1"/>
  <c r="CN2870" i="1"/>
  <c r="CM2870" i="1"/>
  <c r="CL2870" i="1"/>
  <c r="CK2870" i="1"/>
  <c r="CJ2870" i="1"/>
  <c r="CI2870" i="1"/>
  <c r="CH2870" i="1"/>
  <c r="CG2870" i="1"/>
  <c r="CF2870" i="1"/>
  <c r="CE2870" i="1"/>
  <c r="CD2870" i="1"/>
  <c r="U2870" i="1"/>
  <c r="CV2869" i="1"/>
  <c r="CU2869" i="1"/>
  <c r="CT2869" i="1"/>
  <c r="CS2869" i="1"/>
  <c r="CR2869" i="1"/>
  <c r="CQ2869" i="1"/>
  <c r="CP2869" i="1"/>
  <c r="CO2869" i="1"/>
  <c r="CN2869" i="1"/>
  <c r="CM2869" i="1"/>
  <c r="CL2869" i="1"/>
  <c r="CK2869" i="1"/>
  <c r="CJ2869" i="1"/>
  <c r="CI2869" i="1"/>
  <c r="CH2869" i="1"/>
  <c r="CG2869" i="1"/>
  <c r="CF2869" i="1"/>
  <c r="CE2869" i="1"/>
  <c r="CD2869" i="1"/>
  <c r="U2869" i="1"/>
  <c r="DG2868" i="1"/>
  <c r="CY2868" i="1"/>
  <c r="CX2868" i="1"/>
  <c r="CW2868" i="1"/>
  <c r="CV2868" i="1"/>
  <c r="CU2868" i="1"/>
  <c r="CT2868" i="1"/>
  <c r="CS2868" i="1"/>
  <c r="CR2868" i="1"/>
  <c r="CQ2868" i="1"/>
  <c r="CP2868" i="1"/>
  <c r="CO2868" i="1"/>
  <c r="CN2868" i="1"/>
  <c r="CM2868" i="1"/>
  <c r="CL2868" i="1"/>
  <c r="CK2868" i="1"/>
  <c r="CJ2868" i="1"/>
  <c r="CI2868" i="1"/>
  <c r="CH2868" i="1"/>
  <c r="CG2868" i="1"/>
  <c r="CF2868" i="1"/>
  <c r="CE2868" i="1"/>
  <c r="CD2868" i="1"/>
  <c r="U2868" i="1"/>
  <c r="DG2867" i="1"/>
  <c r="CY2867" i="1"/>
  <c r="CX2867" i="1"/>
  <c r="CW2867" i="1"/>
  <c r="CV2867" i="1"/>
  <c r="CU2867" i="1"/>
  <c r="CT2867" i="1"/>
  <c r="CS2867" i="1"/>
  <c r="CR2867" i="1"/>
  <c r="CQ2867" i="1"/>
  <c r="CP2867" i="1"/>
  <c r="CO2867" i="1"/>
  <c r="CN2867" i="1"/>
  <c r="CM2867" i="1"/>
  <c r="CL2867" i="1"/>
  <c r="CK2867" i="1"/>
  <c r="CJ2867" i="1"/>
  <c r="CI2867" i="1"/>
  <c r="CH2867" i="1"/>
  <c r="CG2867" i="1"/>
  <c r="CF2867" i="1"/>
  <c r="CE2867" i="1"/>
  <c r="CD2867" i="1"/>
  <c r="CV2866" i="1"/>
  <c r="CU2866" i="1"/>
  <c r="CT2866" i="1"/>
  <c r="CS2866" i="1"/>
  <c r="CR2866" i="1"/>
  <c r="CQ2866" i="1"/>
  <c r="CP2866" i="1"/>
  <c r="CO2866" i="1"/>
  <c r="CN2866" i="1"/>
  <c r="CM2866" i="1"/>
  <c r="CL2866" i="1"/>
  <c r="CK2866" i="1"/>
  <c r="CJ2866" i="1"/>
  <c r="CI2866" i="1"/>
  <c r="CH2866" i="1"/>
  <c r="CG2866" i="1"/>
  <c r="CF2866" i="1"/>
  <c r="CE2866" i="1"/>
  <c r="CD2866" i="1"/>
  <c r="U2866" i="1"/>
  <c r="DG2865" i="1"/>
  <c r="CY2865" i="1"/>
  <c r="CX2865" i="1"/>
  <c r="CW2865" i="1"/>
  <c r="CV2865" i="1"/>
  <c r="CU2865" i="1"/>
  <c r="CT2865" i="1"/>
  <c r="CS2865" i="1"/>
  <c r="CR2865" i="1"/>
  <c r="CQ2865" i="1"/>
  <c r="CP2865" i="1"/>
  <c r="CO2865" i="1"/>
  <c r="CN2865" i="1"/>
  <c r="CM2865" i="1"/>
  <c r="CL2865" i="1"/>
  <c r="CK2865" i="1"/>
  <c r="CJ2865" i="1"/>
  <c r="CI2865" i="1"/>
  <c r="CH2865" i="1"/>
  <c r="CG2865" i="1"/>
  <c r="CF2865" i="1"/>
  <c r="CE2865" i="1"/>
  <c r="CD2865" i="1"/>
  <c r="DG2864" i="1"/>
  <c r="CY2864" i="1"/>
  <c r="CX2864" i="1"/>
  <c r="CW2864" i="1"/>
  <c r="CV2864" i="1"/>
  <c r="CU2864" i="1"/>
  <c r="CT2864" i="1"/>
  <c r="CS2864" i="1"/>
  <c r="CR2864" i="1"/>
  <c r="CQ2864" i="1"/>
  <c r="CP2864" i="1"/>
  <c r="CO2864" i="1"/>
  <c r="CN2864" i="1"/>
  <c r="CM2864" i="1"/>
  <c r="CL2864" i="1"/>
  <c r="CK2864" i="1"/>
  <c r="CJ2864" i="1"/>
  <c r="CI2864" i="1"/>
  <c r="CH2864" i="1"/>
  <c r="CG2864" i="1"/>
  <c r="CF2864" i="1"/>
  <c r="CE2864" i="1"/>
  <c r="CD2864" i="1"/>
  <c r="U2864" i="1"/>
  <c r="DG2863" i="1"/>
  <c r="CY2863" i="1"/>
  <c r="CX2863" i="1"/>
  <c r="CW2863" i="1"/>
  <c r="CV2863" i="1"/>
  <c r="CU2863" i="1"/>
  <c r="CT2863" i="1"/>
  <c r="CS2863" i="1"/>
  <c r="CR2863" i="1"/>
  <c r="CQ2863" i="1"/>
  <c r="CP2863" i="1"/>
  <c r="CO2863" i="1"/>
  <c r="CN2863" i="1"/>
  <c r="CM2863" i="1"/>
  <c r="CL2863" i="1"/>
  <c r="CK2863" i="1"/>
  <c r="CJ2863" i="1"/>
  <c r="CI2863" i="1"/>
  <c r="CH2863" i="1"/>
  <c r="CG2863" i="1"/>
  <c r="CF2863" i="1"/>
  <c r="CE2863" i="1"/>
  <c r="CD2863" i="1"/>
  <c r="U2863" i="1"/>
  <c r="DG2862" i="1"/>
  <c r="CY2862" i="1"/>
  <c r="CX2862" i="1"/>
  <c r="CW2862" i="1"/>
  <c r="CV2862" i="1"/>
  <c r="CU2862" i="1"/>
  <c r="CT2862" i="1"/>
  <c r="CS2862" i="1"/>
  <c r="CR2862" i="1"/>
  <c r="CQ2862" i="1"/>
  <c r="CP2862" i="1"/>
  <c r="CO2862" i="1"/>
  <c r="CN2862" i="1"/>
  <c r="CM2862" i="1"/>
  <c r="CL2862" i="1"/>
  <c r="CK2862" i="1"/>
  <c r="CJ2862" i="1"/>
  <c r="CI2862" i="1"/>
  <c r="CH2862" i="1"/>
  <c r="CG2862" i="1"/>
  <c r="CF2862" i="1"/>
  <c r="CE2862" i="1"/>
  <c r="CD2862" i="1"/>
  <c r="U2862" i="1"/>
  <c r="DG2861" i="1"/>
  <c r="CY2861" i="1"/>
  <c r="CX2861" i="1"/>
  <c r="CW2861" i="1"/>
  <c r="CV2861" i="1"/>
  <c r="CU2861" i="1"/>
  <c r="CT2861" i="1"/>
  <c r="CS2861" i="1"/>
  <c r="CR2861" i="1"/>
  <c r="CQ2861" i="1"/>
  <c r="CP2861" i="1"/>
  <c r="CO2861" i="1"/>
  <c r="CN2861" i="1"/>
  <c r="CM2861" i="1"/>
  <c r="CL2861" i="1"/>
  <c r="CK2861" i="1"/>
  <c r="CJ2861" i="1"/>
  <c r="CI2861" i="1"/>
  <c r="CH2861" i="1"/>
  <c r="CG2861" i="1"/>
  <c r="CF2861" i="1"/>
  <c r="CE2861" i="1"/>
  <c r="CD2861" i="1"/>
  <c r="DG2860" i="1"/>
  <c r="CY2860" i="1"/>
  <c r="CX2860" i="1"/>
  <c r="CW2860" i="1"/>
  <c r="CV2860" i="1"/>
  <c r="CU2860" i="1"/>
  <c r="CT2860" i="1"/>
  <c r="CS2860" i="1"/>
  <c r="CR2860" i="1"/>
  <c r="CQ2860" i="1"/>
  <c r="CP2860" i="1"/>
  <c r="CO2860" i="1"/>
  <c r="CN2860" i="1"/>
  <c r="CM2860" i="1"/>
  <c r="CL2860" i="1"/>
  <c r="CK2860" i="1"/>
  <c r="CJ2860" i="1"/>
  <c r="CI2860" i="1"/>
  <c r="CH2860" i="1"/>
  <c r="CG2860" i="1"/>
  <c r="CF2860" i="1"/>
  <c r="CE2860" i="1"/>
  <c r="CD2860" i="1"/>
  <c r="U2860" i="1"/>
  <c r="DG2859" i="1"/>
  <c r="CY2859" i="1"/>
  <c r="CX2859" i="1"/>
  <c r="CW2859" i="1"/>
  <c r="CV2859" i="1"/>
  <c r="CU2859" i="1"/>
  <c r="CT2859" i="1"/>
  <c r="CS2859" i="1"/>
  <c r="CR2859" i="1"/>
  <c r="CQ2859" i="1"/>
  <c r="CP2859" i="1"/>
  <c r="CO2859" i="1"/>
  <c r="CN2859" i="1"/>
  <c r="CM2859" i="1"/>
  <c r="CL2859" i="1"/>
  <c r="CK2859" i="1"/>
  <c r="CJ2859" i="1"/>
  <c r="CI2859" i="1"/>
  <c r="CH2859" i="1"/>
  <c r="CG2859" i="1"/>
  <c r="CF2859" i="1"/>
  <c r="CE2859" i="1"/>
  <c r="CD2859" i="1"/>
  <c r="U2859" i="1"/>
  <c r="DG2858" i="1"/>
  <c r="CY2858" i="1"/>
  <c r="CX2858" i="1"/>
  <c r="CW2858" i="1"/>
  <c r="CV2858" i="1"/>
  <c r="CU2858" i="1"/>
  <c r="CT2858" i="1"/>
  <c r="CS2858" i="1"/>
  <c r="CR2858" i="1"/>
  <c r="CQ2858" i="1"/>
  <c r="CP2858" i="1"/>
  <c r="CO2858" i="1"/>
  <c r="CN2858" i="1"/>
  <c r="CM2858" i="1"/>
  <c r="CL2858" i="1"/>
  <c r="CK2858" i="1"/>
  <c r="CJ2858" i="1"/>
  <c r="CI2858" i="1"/>
  <c r="CH2858" i="1"/>
  <c r="CG2858" i="1"/>
  <c r="CF2858" i="1"/>
  <c r="CE2858" i="1"/>
  <c r="CD2858" i="1"/>
  <c r="DG2857" i="1"/>
  <c r="CY2857" i="1"/>
  <c r="CX2857" i="1"/>
  <c r="CW2857" i="1"/>
  <c r="CV2857" i="1"/>
  <c r="CU2857" i="1"/>
  <c r="CT2857" i="1"/>
  <c r="CS2857" i="1"/>
  <c r="CR2857" i="1"/>
  <c r="CQ2857" i="1"/>
  <c r="CP2857" i="1"/>
  <c r="CO2857" i="1"/>
  <c r="CN2857" i="1"/>
  <c r="CM2857" i="1"/>
  <c r="CL2857" i="1"/>
  <c r="CK2857" i="1"/>
  <c r="CJ2857" i="1"/>
  <c r="CI2857" i="1"/>
  <c r="CH2857" i="1"/>
  <c r="CG2857" i="1"/>
  <c r="CF2857" i="1"/>
  <c r="CE2857" i="1"/>
  <c r="CD2857" i="1"/>
  <c r="U2857" i="1"/>
  <c r="CV2856" i="1"/>
  <c r="CU2856" i="1"/>
  <c r="CT2856" i="1"/>
  <c r="CS2856" i="1"/>
  <c r="CR2856" i="1"/>
  <c r="CQ2856" i="1"/>
  <c r="CP2856" i="1"/>
  <c r="CO2856" i="1"/>
  <c r="CN2856" i="1"/>
  <c r="CM2856" i="1"/>
  <c r="CL2856" i="1"/>
  <c r="CK2856" i="1"/>
  <c r="CJ2856" i="1"/>
  <c r="CI2856" i="1"/>
  <c r="CH2856" i="1"/>
  <c r="CG2856" i="1"/>
  <c r="CF2856" i="1"/>
  <c r="CE2856" i="1"/>
  <c r="CD2856" i="1"/>
  <c r="U2856" i="1"/>
  <c r="DG2855" i="1"/>
  <c r="CY2855" i="1"/>
  <c r="CX2855" i="1"/>
  <c r="CW2855" i="1"/>
  <c r="CV2855" i="1"/>
  <c r="CU2855" i="1"/>
  <c r="CT2855" i="1"/>
  <c r="CS2855" i="1"/>
  <c r="CR2855" i="1"/>
  <c r="CQ2855" i="1"/>
  <c r="CP2855" i="1"/>
  <c r="CO2855" i="1"/>
  <c r="CN2855" i="1"/>
  <c r="CM2855" i="1"/>
  <c r="CL2855" i="1"/>
  <c r="CK2855" i="1"/>
  <c r="CJ2855" i="1"/>
  <c r="CI2855" i="1"/>
  <c r="CH2855" i="1"/>
  <c r="CG2855" i="1"/>
  <c r="CF2855" i="1"/>
  <c r="CE2855" i="1"/>
  <c r="CD2855" i="1"/>
  <c r="U2855" i="1"/>
  <c r="CY2854" i="1"/>
  <c r="CX2854" i="1"/>
  <c r="CW2854" i="1"/>
  <c r="CV2854" i="1"/>
  <c r="CU2854" i="1"/>
  <c r="CT2854" i="1"/>
  <c r="CS2854" i="1"/>
  <c r="CR2854" i="1"/>
  <c r="CQ2854" i="1"/>
  <c r="CP2854" i="1"/>
  <c r="CO2854" i="1"/>
  <c r="CN2854" i="1"/>
  <c r="CM2854" i="1"/>
  <c r="CL2854" i="1"/>
  <c r="CK2854" i="1"/>
  <c r="CJ2854" i="1"/>
  <c r="CI2854" i="1"/>
  <c r="CH2854" i="1"/>
  <c r="CG2854" i="1"/>
  <c r="CF2854" i="1"/>
  <c r="CE2854" i="1"/>
  <c r="CD2854" i="1"/>
  <c r="U2854" i="1"/>
  <c r="DG2853" i="1"/>
  <c r="CY2853" i="1"/>
  <c r="CX2853" i="1"/>
  <c r="CW2853" i="1"/>
  <c r="CV2853" i="1"/>
  <c r="CU2853" i="1"/>
  <c r="CT2853" i="1"/>
  <c r="CS2853" i="1"/>
  <c r="CR2853" i="1"/>
  <c r="CQ2853" i="1"/>
  <c r="CP2853" i="1"/>
  <c r="CO2853" i="1"/>
  <c r="CN2853" i="1"/>
  <c r="CM2853" i="1"/>
  <c r="CL2853" i="1"/>
  <c r="CK2853" i="1"/>
  <c r="CJ2853" i="1"/>
  <c r="CI2853" i="1"/>
  <c r="CH2853" i="1"/>
  <c r="CG2853" i="1"/>
  <c r="CF2853" i="1"/>
  <c r="CE2853" i="1"/>
  <c r="CD2853" i="1"/>
  <c r="CV2852" i="1"/>
  <c r="CU2852" i="1"/>
  <c r="CT2852" i="1"/>
  <c r="CS2852" i="1"/>
  <c r="CR2852" i="1"/>
  <c r="CQ2852" i="1"/>
  <c r="CP2852" i="1"/>
  <c r="CO2852" i="1"/>
  <c r="CN2852" i="1"/>
  <c r="CM2852" i="1"/>
  <c r="CL2852" i="1"/>
  <c r="CK2852" i="1"/>
  <c r="CJ2852" i="1"/>
  <c r="CI2852" i="1"/>
  <c r="CH2852" i="1"/>
  <c r="CG2852" i="1"/>
  <c r="CF2852" i="1"/>
  <c r="CE2852" i="1"/>
  <c r="CD2852" i="1"/>
  <c r="U2852" i="1"/>
  <c r="DG2851" i="1"/>
  <c r="CY2851" i="1"/>
  <c r="CX2851" i="1"/>
  <c r="CW2851" i="1"/>
  <c r="CV2851" i="1"/>
  <c r="CU2851" i="1"/>
  <c r="CT2851" i="1"/>
  <c r="CS2851" i="1"/>
  <c r="CR2851" i="1"/>
  <c r="CQ2851" i="1"/>
  <c r="CP2851" i="1"/>
  <c r="CO2851" i="1"/>
  <c r="CN2851" i="1"/>
  <c r="CM2851" i="1"/>
  <c r="CL2851" i="1"/>
  <c r="CK2851" i="1"/>
  <c r="CJ2851" i="1"/>
  <c r="CI2851" i="1"/>
  <c r="CH2851" i="1"/>
  <c r="CG2851" i="1"/>
  <c r="CF2851" i="1"/>
  <c r="CE2851" i="1"/>
  <c r="CD2851" i="1"/>
  <c r="DG2850" i="1"/>
  <c r="CY2850" i="1"/>
  <c r="CX2850" i="1"/>
  <c r="CW2850" i="1"/>
  <c r="CV2850" i="1"/>
  <c r="CU2850" i="1"/>
  <c r="CT2850" i="1"/>
  <c r="CS2850" i="1"/>
  <c r="CR2850" i="1"/>
  <c r="CQ2850" i="1"/>
  <c r="CP2850" i="1"/>
  <c r="CO2850" i="1"/>
  <c r="CN2850" i="1"/>
  <c r="CM2850" i="1"/>
  <c r="CL2850" i="1"/>
  <c r="CK2850" i="1"/>
  <c r="CJ2850" i="1"/>
  <c r="CI2850" i="1"/>
  <c r="CH2850" i="1"/>
  <c r="CG2850" i="1"/>
  <c r="CF2850" i="1"/>
  <c r="CE2850" i="1"/>
  <c r="CD2850" i="1"/>
  <c r="U2850" i="1"/>
  <c r="DG2849" i="1"/>
  <c r="CY2849" i="1"/>
  <c r="CX2849" i="1"/>
  <c r="CW2849" i="1"/>
  <c r="CV2849" i="1"/>
  <c r="CU2849" i="1"/>
  <c r="CT2849" i="1"/>
  <c r="CS2849" i="1"/>
  <c r="CR2849" i="1"/>
  <c r="CQ2849" i="1"/>
  <c r="CP2849" i="1"/>
  <c r="CO2849" i="1"/>
  <c r="CN2849" i="1"/>
  <c r="CM2849" i="1"/>
  <c r="CL2849" i="1"/>
  <c r="CK2849" i="1"/>
  <c r="CJ2849" i="1"/>
  <c r="CI2849" i="1"/>
  <c r="CH2849" i="1"/>
  <c r="CG2849" i="1"/>
  <c r="CF2849" i="1"/>
  <c r="CE2849" i="1"/>
  <c r="CD2849" i="1"/>
  <c r="U2849" i="1"/>
  <c r="DG2848" i="1"/>
  <c r="CY2848" i="1"/>
  <c r="CX2848" i="1"/>
  <c r="CW2848" i="1"/>
  <c r="CV2848" i="1"/>
  <c r="CU2848" i="1"/>
  <c r="CT2848" i="1"/>
  <c r="CS2848" i="1"/>
  <c r="CR2848" i="1"/>
  <c r="CQ2848" i="1"/>
  <c r="CP2848" i="1"/>
  <c r="CO2848" i="1"/>
  <c r="CN2848" i="1"/>
  <c r="CM2848" i="1"/>
  <c r="CL2848" i="1"/>
  <c r="CK2848" i="1"/>
  <c r="CJ2848" i="1"/>
  <c r="CI2848" i="1"/>
  <c r="CH2848" i="1"/>
  <c r="CG2848" i="1"/>
  <c r="CF2848" i="1"/>
  <c r="CE2848" i="1"/>
  <c r="CD2848" i="1"/>
  <c r="DG2847" i="1"/>
  <c r="CY2847" i="1"/>
  <c r="CX2847" i="1"/>
  <c r="CW2847" i="1"/>
  <c r="CV2847" i="1"/>
  <c r="CU2847" i="1"/>
  <c r="CT2847" i="1"/>
  <c r="CS2847" i="1"/>
  <c r="CR2847" i="1"/>
  <c r="CQ2847" i="1"/>
  <c r="CP2847" i="1"/>
  <c r="CO2847" i="1"/>
  <c r="CN2847" i="1"/>
  <c r="CM2847" i="1"/>
  <c r="CL2847" i="1"/>
  <c r="CK2847" i="1"/>
  <c r="CJ2847" i="1"/>
  <c r="CI2847" i="1"/>
  <c r="CH2847" i="1"/>
  <c r="CG2847" i="1"/>
  <c r="CF2847" i="1"/>
  <c r="CE2847" i="1"/>
  <c r="CD2847" i="1"/>
  <c r="U2847" i="1"/>
  <c r="CV2846" i="1"/>
  <c r="CU2846" i="1"/>
  <c r="CT2846" i="1"/>
  <c r="CS2846" i="1"/>
  <c r="CR2846" i="1"/>
  <c r="CQ2846" i="1"/>
  <c r="CP2846" i="1"/>
  <c r="CO2846" i="1"/>
  <c r="CN2846" i="1"/>
  <c r="CM2846" i="1"/>
  <c r="CL2846" i="1"/>
  <c r="CK2846" i="1"/>
  <c r="CJ2846" i="1"/>
  <c r="CI2846" i="1"/>
  <c r="CH2846" i="1"/>
  <c r="CG2846" i="1"/>
  <c r="CF2846" i="1"/>
  <c r="CE2846" i="1"/>
  <c r="CD2846" i="1"/>
  <c r="U2846" i="1"/>
  <c r="DG2845" i="1"/>
  <c r="CY2845" i="1"/>
  <c r="CX2845" i="1"/>
  <c r="CW2845" i="1"/>
  <c r="CV2845" i="1"/>
  <c r="CU2845" i="1"/>
  <c r="CT2845" i="1"/>
  <c r="CS2845" i="1"/>
  <c r="CR2845" i="1"/>
  <c r="CQ2845" i="1"/>
  <c r="CP2845" i="1"/>
  <c r="CO2845" i="1"/>
  <c r="CN2845" i="1"/>
  <c r="CM2845" i="1"/>
  <c r="CL2845" i="1"/>
  <c r="CK2845" i="1"/>
  <c r="CJ2845" i="1"/>
  <c r="CI2845" i="1"/>
  <c r="CH2845" i="1"/>
  <c r="CG2845" i="1"/>
  <c r="CF2845" i="1"/>
  <c r="CE2845" i="1"/>
  <c r="CD2845" i="1"/>
  <c r="U2845" i="1"/>
  <c r="CV2844" i="1"/>
  <c r="CU2844" i="1"/>
  <c r="CT2844" i="1"/>
  <c r="CS2844" i="1"/>
  <c r="CR2844" i="1"/>
  <c r="CQ2844" i="1"/>
  <c r="CP2844" i="1"/>
  <c r="CO2844" i="1"/>
  <c r="CN2844" i="1"/>
  <c r="CM2844" i="1"/>
  <c r="CL2844" i="1"/>
  <c r="CK2844" i="1"/>
  <c r="CJ2844" i="1"/>
  <c r="CI2844" i="1"/>
  <c r="CH2844" i="1"/>
  <c r="CG2844" i="1"/>
  <c r="CF2844" i="1"/>
  <c r="CE2844" i="1"/>
  <c r="CD2844" i="1"/>
  <c r="U2844" i="1"/>
  <c r="DG2843" i="1"/>
  <c r="CY2843" i="1"/>
  <c r="CX2843" i="1"/>
  <c r="CW2843" i="1"/>
  <c r="CV2843" i="1"/>
  <c r="CU2843" i="1"/>
  <c r="CT2843" i="1"/>
  <c r="CS2843" i="1"/>
  <c r="CR2843" i="1"/>
  <c r="CQ2843" i="1"/>
  <c r="CP2843" i="1"/>
  <c r="CO2843" i="1"/>
  <c r="CN2843" i="1"/>
  <c r="CM2843" i="1"/>
  <c r="CL2843" i="1"/>
  <c r="CK2843" i="1"/>
  <c r="CJ2843" i="1"/>
  <c r="CI2843" i="1"/>
  <c r="CH2843" i="1"/>
  <c r="CG2843" i="1"/>
  <c r="CF2843" i="1"/>
  <c r="CE2843" i="1"/>
  <c r="CD2843" i="1"/>
  <c r="DG2842" i="1"/>
  <c r="CY2842" i="1"/>
  <c r="CX2842" i="1"/>
  <c r="CW2842" i="1"/>
  <c r="CV2842" i="1"/>
  <c r="CU2842" i="1"/>
  <c r="CT2842" i="1"/>
  <c r="CS2842" i="1"/>
  <c r="CR2842" i="1"/>
  <c r="CQ2842" i="1"/>
  <c r="CP2842" i="1"/>
  <c r="CO2842" i="1"/>
  <c r="CN2842" i="1"/>
  <c r="CM2842" i="1"/>
  <c r="CL2842" i="1"/>
  <c r="CK2842" i="1"/>
  <c r="CJ2842" i="1"/>
  <c r="CI2842" i="1"/>
  <c r="CH2842" i="1"/>
  <c r="CG2842" i="1"/>
  <c r="CF2842" i="1"/>
  <c r="CE2842" i="1"/>
  <c r="CD2842" i="1"/>
  <c r="DG2841" i="1"/>
  <c r="CY2841" i="1"/>
  <c r="CX2841" i="1"/>
  <c r="CW2841" i="1"/>
  <c r="CV2841" i="1"/>
  <c r="CU2841" i="1"/>
  <c r="CT2841" i="1"/>
  <c r="CS2841" i="1"/>
  <c r="CR2841" i="1"/>
  <c r="CQ2841" i="1"/>
  <c r="CP2841" i="1"/>
  <c r="CO2841" i="1"/>
  <c r="CN2841" i="1"/>
  <c r="CM2841" i="1"/>
  <c r="CL2841" i="1"/>
  <c r="CK2841" i="1"/>
  <c r="CJ2841" i="1"/>
  <c r="CI2841" i="1"/>
  <c r="CH2841" i="1"/>
  <c r="CG2841" i="1"/>
  <c r="CF2841" i="1"/>
  <c r="CE2841" i="1"/>
  <c r="CD2841" i="1"/>
  <c r="DG2840" i="1"/>
  <c r="CY2840" i="1"/>
  <c r="CX2840" i="1"/>
  <c r="CW2840" i="1"/>
  <c r="CV2840" i="1"/>
  <c r="CU2840" i="1"/>
  <c r="CT2840" i="1"/>
  <c r="CS2840" i="1"/>
  <c r="CR2840" i="1"/>
  <c r="CQ2840" i="1"/>
  <c r="CP2840" i="1"/>
  <c r="CO2840" i="1"/>
  <c r="CN2840" i="1"/>
  <c r="CM2840" i="1"/>
  <c r="CL2840" i="1"/>
  <c r="CK2840" i="1"/>
  <c r="CJ2840" i="1"/>
  <c r="CI2840" i="1"/>
  <c r="CH2840" i="1"/>
  <c r="CG2840" i="1"/>
  <c r="CF2840" i="1"/>
  <c r="CE2840" i="1"/>
  <c r="CD2840" i="1"/>
  <c r="U2840" i="1"/>
  <c r="DG2839" i="1"/>
  <c r="CY2839" i="1"/>
  <c r="CX2839" i="1"/>
  <c r="CW2839" i="1"/>
  <c r="CV2839" i="1"/>
  <c r="CU2839" i="1"/>
  <c r="CT2839" i="1"/>
  <c r="CS2839" i="1"/>
  <c r="CR2839" i="1"/>
  <c r="CQ2839" i="1"/>
  <c r="CP2839" i="1"/>
  <c r="CO2839" i="1"/>
  <c r="CN2839" i="1"/>
  <c r="CM2839" i="1"/>
  <c r="CL2839" i="1"/>
  <c r="CK2839" i="1"/>
  <c r="CJ2839" i="1"/>
  <c r="CI2839" i="1"/>
  <c r="CH2839" i="1"/>
  <c r="CG2839" i="1"/>
  <c r="CF2839" i="1"/>
  <c r="CE2839" i="1"/>
  <c r="CD2839" i="1"/>
  <c r="U2839" i="1"/>
  <c r="DG2838" i="1"/>
  <c r="CY2838" i="1"/>
  <c r="CX2838" i="1"/>
  <c r="CW2838" i="1"/>
  <c r="CV2838" i="1"/>
  <c r="CU2838" i="1"/>
  <c r="CT2838" i="1"/>
  <c r="CS2838" i="1"/>
  <c r="CR2838" i="1"/>
  <c r="CQ2838" i="1"/>
  <c r="CP2838" i="1"/>
  <c r="CO2838" i="1"/>
  <c r="CN2838" i="1"/>
  <c r="CM2838" i="1"/>
  <c r="CL2838" i="1"/>
  <c r="CK2838" i="1"/>
  <c r="CJ2838" i="1"/>
  <c r="CI2838" i="1"/>
  <c r="CH2838" i="1"/>
  <c r="CG2838" i="1"/>
  <c r="CF2838" i="1"/>
  <c r="CE2838" i="1"/>
  <c r="CD2838" i="1"/>
  <c r="U2838" i="1"/>
  <c r="DG2837" i="1"/>
  <c r="CY2837" i="1"/>
  <c r="CX2837" i="1"/>
  <c r="CW2837" i="1"/>
  <c r="CV2837" i="1"/>
  <c r="CU2837" i="1"/>
  <c r="CT2837" i="1"/>
  <c r="CS2837" i="1"/>
  <c r="CR2837" i="1"/>
  <c r="CQ2837" i="1"/>
  <c r="CP2837" i="1"/>
  <c r="CO2837" i="1"/>
  <c r="CN2837" i="1"/>
  <c r="CM2837" i="1"/>
  <c r="CL2837" i="1"/>
  <c r="CK2837" i="1"/>
  <c r="CJ2837" i="1"/>
  <c r="CI2837" i="1"/>
  <c r="CH2837" i="1"/>
  <c r="CG2837" i="1"/>
  <c r="CF2837" i="1"/>
  <c r="CE2837" i="1"/>
  <c r="CD2837" i="1"/>
  <c r="DG2836" i="1"/>
  <c r="CY2836" i="1"/>
  <c r="CX2836" i="1"/>
  <c r="CW2836" i="1"/>
  <c r="CV2836" i="1"/>
  <c r="CU2836" i="1"/>
  <c r="CT2836" i="1"/>
  <c r="CS2836" i="1"/>
  <c r="CR2836" i="1"/>
  <c r="CQ2836" i="1"/>
  <c r="CP2836" i="1"/>
  <c r="CO2836" i="1"/>
  <c r="CN2836" i="1"/>
  <c r="CM2836" i="1"/>
  <c r="CL2836" i="1"/>
  <c r="CK2836" i="1"/>
  <c r="CJ2836" i="1"/>
  <c r="CI2836" i="1"/>
  <c r="CH2836" i="1"/>
  <c r="CG2836" i="1"/>
  <c r="CF2836" i="1"/>
  <c r="CE2836" i="1"/>
  <c r="DG2835" i="1"/>
  <c r="CY2835" i="1"/>
  <c r="CX2835" i="1"/>
  <c r="CW2835" i="1"/>
  <c r="CV2835" i="1"/>
  <c r="CU2835" i="1"/>
  <c r="CT2835" i="1"/>
  <c r="CS2835" i="1"/>
  <c r="CR2835" i="1"/>
  <c r="CQ2835" i="1"/>
  <c r="CP2835" i="1"/>
  <c r="CO2835" i="1"/>
  <c r="CN2835" i="1"/>
  <c r="CM2835" i="1"/>
  <c r="CL2835" i="1"/>
  <c r="CK2835" i="1"/>
  <c r="CJ2835" i="1"/>
  <c r="CI2835" i="1"/>
  <c r="CH2835" i="1"/>
  <c r="CG2835" i="1"/>
  <c r="CF2835" i="1"/>
  <c r="CE2835" i="1"/>
  <c r="CD2835" i="1"/>
  <c r="CV2834" i="1"/>
  <c r="CU2834" i="1"/>
  <c r="CT2834" i="1"/>
  <c r="CS2834" i="1"/>
  <c r="CR2834" i="1"/>
  <c r="CQ2834" i="1"/>
  <c r="CP2834" i="1"/>
  <c r="CO2834" i="1"/>
  <c r="CN2834" i="1"/>
  <c r="CM2834" i="1"/>
  <c r="CL2834" i="1"/>
  <c r="CK2834" i="1"/>
  <c r="CJ2834" i="1"/>
  <c r="CI2834" i="1"/>
  <c r="CH2834" i="1"/>
  <c r="CG2834" i="1"/>
  <c r="CF2834" i="1"/>
  <c r="CE2834" i="1"/>
  <c r="CD2834" i="1"/>
  <c r="U2834" i="1"/>
  <c r="CV2833" i="1"/>
  <c r="CU2833" i="1"/>
  <c r="CT2833" i="1"/>
  <c r="CS2833" i="1"/>
  <c r="CR2833" i="1"/>
  <c r="CQ2833" i="1"/>
  <c r="CP2833" i="1"/>
  <c r="CO2833" i="1"/>
  <c r="CN2833" i="1"/>
  <c r="CM2833" i="1"/>
  <c r="CL2833" i="1"/>
  <c r="CK2833" i="1"/>
  <c r="CJ2833" i="1"/>
  <c r="CI2833" i="1"/>
  <c r="CH2833" i="1"/>
  <c r="CG2833" i="1"/>
  <c r="CF2833" i="1"/>
  <c r="CE2833" i="1"/>
  <c r="CD2833" i="1"/>
  <c r="U2833" i="1"/>
  <c r="DG2832" i="1"/>
  <c r="CY2832" i="1"/>
  <c r="CX2832" i="1"/>
  <c r="CW2832" i="1"/>
  <c r="CV2832" i="1"/>
  <c r="CU2832" i="1"/>
  <c r="CT2832" i="1"/>
  <c r="CS2832" i="1"/>
  <c r="CR2832" i="1"/>
  <c r="CQ2832" i="1"/>
  <c r="CP2832" i="1"/>
  <c r="CO2832" i="1"/>
  <c r="CN2832" i="1"/>
  <c r="CM2832" i="1"/>
  <c r="CL2832" i="1"/>
  <c r="CK2832" i="1"/>
  <c r="CJ2832" i="1"/>
  <c r="CI2832" i="1"/>
  <c r="CH2832" i="1"/>
  <c r="CG2832" i="1"/>
  <c r="CF2832" i="1"/>
  <c r="CE2832" i="1"/>
  <c r="CD2832" i="1"/>
  <c r="U2832" i="1"/>
  <c r="DG2831" i="1"/>
  <c r="CY2831" i="1"/>
  <c r="CX2831" i="1"/>
  <c r="CW2831" i="1"/>
  <c r="CV2831" i="1"/>
  <c r="CU2831" i="1"/>
  <c r="CT2831" i="1"/>
  <c r="CS2831" i="1"/>
  <c r="CR2831" i="1"/>
  <c r="CQ2831" i="1"/>
  <c r="CP2831" i="1"/>
  <c r="CO2831" i="1"/>
  <c r="CN2831" i="1"/>
  <c r="CM2831" i="1"/>
  <c r="CL2831" i="1"/>
  <c r="CK2831" i="1"/>
  <c r="CJ2831" i="1"/>
  <c r="CI2831" i="1"/>
  <c r="CH2831" i="1"/>
  <c r="CG2831" i="1"/>
  <c r="CF2831" i="1"/>
  <c r="CE2831" i="1"/>
  <c r="CD2831" i="1"/>
  <c r="DG2830" i="1"/>
  <c r="CY2830" i="1"/>
  <c r="CX2830" i="1"/>
  <c r="CW2830" i="1"/>
  <c r="CV2830" i="1"/>
  <c r="CU2830" i="1"/>
  <c r="CT2830" i="1"/>
  <c r="CS2830" i="1"/>
  <c r="CR2830" i="1"/>
  <c r="CQ2830" i="1"/>
  <c r="CP2830" i="1"/>
  <c r="CO2830" i="1"/>
  <c r="CN2830" i="1"/>
  <c r="CM2830" i="1"/>
  <c r="CL2830" i="1"/>
  <c r="CK2830" i="1"/>
  <c r="CJ2830" i="1"/>
  <c r="CI2830" i="1"/>
  <c r="CH2830" i="1"/>
  <c r="CG2830" i="1"/>
  <c r="CF2830" i="1"/>
  <c r="CE2830" i="1"/>
  <c r="CD2830" i="1"/>
  <c r="U2830" i="1"/>
  <c r="CY2829" i="1"/>
  <c r="CX2829" i="1"/>
  <c r="CW2829" i="1"/>
  <c r="CV2829" i="1"/>
  <c r="CU2829" i="1"/>
  <c r="CT2829" i="1"/>
  <c r="CS2829" i="1"/>
  <c r="CR2829" i="1"/>
  <c r="CQ2829" i="1"/>
  <c r="CP2829" i="1"/>
  <c r="CO2829" i="1"/>
  <c r="CN2829" i="1"/>
  <c r="CM2829" i="1"/>
  <c r="CL2829" i="1"/>
  <c r="CK2829" i="1"/>
  <c r="CJ2829" i="1"/>
  <c r="CI2829" i="1"/>
  <c r="CH2829" i="1"/>
  <c r="CG2829" i="1"/>
  <c r="CF2829" i="1"/>
  <c r="CE2829" i="1"/>
  <c r="CD2829" i="1"/>
  <c r="U2829" i="1"/>
  <c r="DG2828" i="1"/>
  <c r="CY2828" i="1"/>
  <c r="CX2828" i="1"/>
  <c r="CW2828" i="1"/>
  <c r="CV2828" i="1"/>
  <c r="CU2828" i="1"/>
  <c r="CT2828" i="1"/>
  <c r="CS2828" i="1"/>
  <c r="CR2828" i="1"/>
  <c r="CQ2828" i="1"/>
  <c r="CP2828" i="1"/>
  <c r="CO2828" i="1"/>
  <c r="CN2828" i="1"/>
  <c r="CM2828" i="1"/>
  <c r="CL2828" i="1"/>
  <c r="CK2828" i="1"/>
  <c r="CJ2828" i="1"/>
  <c r="CI2828" i="1"/>
  <c r="CH2828" i="1"/>
  <c r="CG2828" i="1"/>
  <c r="CF2828" i="1"/>
  <c r="CE2828" i="1"/>
  <c r="CD2828" i="1"/>
  <c r="DG2827" i="1"/>
  <c r="CY2827" i="1"/>
  <c r="CX2827" i="1"/>
  <c r="CW2827" i="1"/>
  <c r="CV2827" i="1"/>
  <c r="CU2827" i="1"/>
  <c r="CT2827" i="1"/>
  <c r="CS2827" i="1"/>
  <c r="CR2827" i="1"/>
  <c r="CQ2827" i="1"/>
  <c r="CP2827" i="1"/>
  <c r="CO2827" i="1"/>
  <c r="CN2827" i="1"/>
  <c r="CM2827" i="1"/>
  <c r="CL2827" i="1"/>
  <c r="CK2827" i="1"/>
  <c r="CJ2827" i="1"/>
  <c r="CI2827" i="1"/>
  <c r="CH2827" i="1"/>
  <c r="CG2827" i="1"/>
  <c r="CF2827" i="1"/>
  <c r="CE2827" i="1"/>
  <c r="CD2827" i="1"/>
  <c r="DG2826" i="1"/>
  <c r="CY2826" i="1"/>
  <c r="CX2826" i="1"/>
  <c r="CW2826" i="1"/>
  <c r="CV2826" i="1"/>
  <c r="CU2826" i="1"/>
  <c r="CT2826" i="1"/>
  <c r="CS2826" i="1"/>
  <c r="CR2826" i="1"/>
  <c r="CQ2826" i="1"/>
  <c r="CP2826" i="1"/>
  <c r="CO2826" i="1"/>
  <c r="CN2826" i="1"/>
  <c r="CM2826" i="1"/>
  <c r="CL2826" i="1"/>
  <c r="CK2826" i="1"/>
  <c r="CJ2826" i="1"/>
  <c r="CI2826" i="1"/>
  <c r="CH2826" i="1"/>
  <c r="CG2826" i="1"/>
  <c r="CF2826" i="1"/>
  <c r="CE2826" i="1"/>
  <c r="CD2826" i="1"/>
  <c r="DG2825" i="1"/>
  <c r="CY2825" i="1"/>
  <c r="CX2825" i="1"/>
  <c r="CW2825" i="1"/>
  <c r="CV2825" i="1"/>
  <c r="CU2825" i="1"/>
  <c r="CT2825" i="1"/>
  <c r="CS2825" i="1"/>
  <c r="CR2825" i="1"/>
  <c r="CQ2825" i="1"/>
  <c r="CP2825" i="1"/>
  <c r="CO2825" i="1"/>
  <c r="CN2825" i="1"/>
  <c r="CM2825" i="1"/>
  <c r="CL2825" i="1"/>
  <c r="CK2825" i="1"/>
  <c r="CJ2825" i="1"/>
  <c r="CI2825" i="1"/>
  <c r="CH2825" i="1"/>
  <c r="CG2825" i="1"/>
  <c r="CF2825" i="1"/>
  <c r="CE2825" i="1"/>
  <c r="CD2825" i="1"/>
  <c r="U2825" i="1"/>
  <c r="CV2824" i="1"/>
  <c r="CU2824" i="1"/>
  <c r="CT2824" i="1"/>
  <c r="CS2824" i="1"/>
  <c r="CR2824" i="1"/>
  <c r="CQ2824" i="1"/>
  <c r="CP2824" i="1"/>
  <c r="CO2824" i="1"/>
  <c r="CN2824" i="1"/>
  <c r="CM2824" i="1"/>
  <c r="CL2824" i="1"/>
  <c r="CK2824" i="1"/>
  <c r="CJ2824" i="1"/>
  <c r="CI2824" i="1"/>
  <c r="CH2824" i="1"/>
  <c r="CG2824" i="1"/>
  <c r="CF2824" i="1"/>
  <c r="CE2824" i="1"/>
  <c r="CD2824" i="1"/>
  <c r="U2824" i="1"/>
  <c r="DG2823" i="1"/>
  <c r="CY2823" i="1"/>
  <c r="CX2823" i="1"/>
  <c r="CW2823" i="1"/>
  <c r="CV2823" i="1"/>
  <c r="CU2823" i="1"/>
  <c r="CT2823" i="1"/>
  <c r="CS2823" i="1"/>
  <c r="CR2823" i="1"/>
  <c r="CQ2823" i="1"/>
  <c r="CP2823" i="1"/>
  <c r="CO2823" i="1"/>
  <c r="CN2823" i="1"/>
  <c r="CM2823" i="1"/>
  <c r="CL2823" i="1"/>
  <c r="CK2823" i="1"/>
  <c r="CJ2823" i="1"/>
  <c r="CI2823" i="1"/>
  <c r="CH2823" i="1"/>
  <c r="CG2823" i="1"/>
  <c r="CF2823" i="1"/>
  <c r="CE2823" i="1"/>
  <c r="CD2823" i="1"/>
  <c r="U2823" i="1"/>
  <c r="CV2822" i="1"/>
  <c r="CU2822" i="1"/>
  <c r="CT2822" i="1"/>
  <c r="CS2822" i="1"/>
  <c r="CR2822" i="1"/>
  <c r="CQ2822" i="1"/>
  <c r="CP2822" i="1"/>
  <c r="CO2822" i="1"/>
  <c r="CN2822" i="1"/>
  <c r="CM2822" i="1"/>
  <c r="CL2822" i="1"/>
  <c r="CK2822" i="1"/>
  <c r="CJ2822" i="1"/>
  <c r="CI2822" i="1"/>
  <c r="CH2822" i="1"/>
  <c r="CG2822" i="1"/>
  <c r="CF2822" i="1"/>
  <c r="CE2822" i="1"/>
  <c r="CD2822" i="1"/>
  <c r="U2822" i="1"/>
  <c r="DG2821" i="1"/>
  <c r="CY2821" i="1"/>
  <c r="CX2821" i="1"/>
  <c r="CW2821" i="1"/>
  <c r="CV2821" i="1"/>
  <c r="CU2821" i="1"/>
  <c r="CT2821" i="1"/>
  <c r="CS2821" i="1"/>
  <c r="CR2821" i="1"/>
  <c r="CQ2821" i="1"/>
  <c r="CP2821" i="1"/>
  <c r="CO2821" i="1"/>
  <c r="CN2821" i="1"/>
  <c r="CM2821" i="1"/>
  <c r="CL2821" i="1"/>
  <c r="CK2821" i="1"/>
  <c r="CJ2821" i="1"/>
  <c r="CI2821" i="1"/>
  <c r="CH2821" i="1"/>
  <c r="CG2821" i="1"/>
  <c r="CF2821" i="1"/>
  <c r="CE2821" i="1"/>
  <c r="CD2821" i="1"/>
  <c r="DG2820" i="1"/>
  <c r="CY2820" i="1"/>
  <c r="CX2820" i="1"/>
  <c r="CW2820" i="1"/>
  <c r="CV2820" i="1"/>
  <c r="CU2820" i="1"/>
  <c r="CT2820" i="1"/>
  <c r="CS2820" i="1"/>
  <c r="CR2820" i="1"/>
  <c r="CQ2820" i="1"/>
  <c r="CP2820" i="1"/>
  <c r="CO2820" i="1"/>
  <c r="CN2820" i="1"/>
  <c r="CM2820" i="1"/>
  <c r="CL2820" i="1"/>
  <c r="CK2820" i="1"/>
  <c r="CJ2820" i="1"/>
  <c r="CI2820" i="1"/>
  <c r="CH2820" i="1"/>
  <c r="CG2820" i="1"/>
  <c r="CF2820" i="1"/>
  <c r="CE2820" i="1"/>
  <c r="CD2820" i="1"/>
  <c r="CV2819" i="1"/>
  <c r="CU2819" i="1"/>
  <c r="CT2819" i="1"/>
  <c r="CS2819" i="1"/>
  <c r="CR2819" i="1"/>
  <c r="CQ2819" i="1"/>
  <c r="CP2819" i="1"/>
  <c r="CO2819" i="1"/>
  <c r="CN2819" i="1"/>
  <c r="CM2819" i="1"/>
  <c r="CL2819" i="1"/>
  <c r="CK2819" i="1"/>
  <c r="CJ2819" i="1"/>
  <c r="CI2819" i="1"/>
  <c r="CH2819" i="1"/>
  <c r="CG2819" i="1"/>
  <c r="CF2819" i="1"/>
  <c r="CE2819" i="1"/>
  <c r="CD2819" i="1"/>
  <c r="U2819" i="1"/>
  <c r="CY2818" i="1"/>
  <c r="CX2818" i="1"/>
  <c r="CW2818" i="1"/>
  <c r="CV2818" i="1"/>
  <c r="CU2818" i="1"/>
  <c r="CT2818" i="1"/>
  <c r="CS2818" i="1"/>
  <c r="CR2818" i="1"/>
  <c r="CQ2818" i="1"/>
  <c r="CP2818" i="1"/>
  <c r="CO2818" i="1"/>
  <c r="CN2818" i="1"/>
  <c r="CM2818" i="1"/>
  <c r="CL2818" i="1"/>
  <c r="CK2818" i="1"/>
  <c r="CJ2818" i="1"/>
  <c r="CI2818" i="1"/>
  <c r="CH2818" i="1"/>
  <c r="CG2818" i="1"/>
  <c r="CF2818" i="1"/>
  <c r="CE2818" i="1"/>
  <c r="CD2818" i="1"/>
  <c r="U2818" i="1"/>
  <c r="DG2817" i="1"/>
  <c r="CY2817" i="1"/>
  <c r="CX2817" i="1"/>
  <c r="CW2817" i="1"/>
  <c r="CV2817" i="1"/>
  <c r="CU2817" i="1"/>
  <c r="CT2817" i="1"/>
  <c r="CS2817" i="1"/>
  <c r="CR2817" i="1"/>
  <c r="CQ2817" i="1"/>
  <c r="CP2817" i="1"/>
  <c r="CO2817" i="1"/>
  <c r="CN2817" i="1"/>
  <c r="CM2817" i="1"/>
  <c r="CL2817" i="1"/>
  <c r="CK2817" i="1"/>
  <c r="CJ2817" i="1"/>
  <c r="CI2817" i="1"/>
  <c r="CH2817" i="1"/>
  <c r="CG2817" i="1"/>
  <c r="CF2817" i="1"/>
  <c r="CE2817" i="1"/>
  <c r="CD2817" i="1"/>
  <c r="DG2816" i="1"/>
  <c r="CY2816" i="1"/>
  <c r="CX2816" i="1"/>
  <c r="CW2816" i="1"/>
  <c r="CV2816" i="1"/>
  <c r="CU2816" i="1"/>
  <c r="CT2816" i="1"/>
  <c r="CS2816" i="1"/>
  <c r="CR2816" i="1"/>
  <c r="CQ2816" i="1"/>
  <c r="CP2816" i="1"/>
  <c r="CO2816" i="1"/>
  <c r="CN2816" i="1"/>
  <c r="CM2816" i="1"/>
  <c r="CL2816" i="1"/>
  <c r="CK2816" i="1"/>
  <c r="CJ2816" i="1"/>
  <c r="CI2816" i="1"/>
  <c r="CH2816" i="1"/>
  <c r="CG2816" i="1"/>
  <c r="CF2816" i="1"/>
  <c r="CE2816" i="1"/>
  <c r="CD2816" i="1"/>
  <c r="DG2815" i="1"/>
  <c r="CY2815" i="1"/>
  <c r="CX2815" i="1"/>
  <c r="CW2815" i="1"/>
  <c r="CV2815" i="1"/>
  <c r="CU2815" i="1"/>
  <c r="CT2815" i="1"/>
  <c r="CS2815" i="1"/>
  <c r="CR2815" i="1"/>
  <c r="CQ2815" i="1"/>
  <c r="CP2815" i="1"/>
  <c r="CO2815" i="1"/>
  <c r="CN2815" i="1"/>
  <c r="CM2815" i="1"/>
  <c r="CL2815" i="1"/>
  <c r="CK2815" i="1"/>
  <c r="CJ2815" i="1"/>
  <c r="CI2815" i="1"/>
  <c r="CH2815" i="1"/>
  <c r="CG2815" i="1"/>
  <c r="CF2815" i="1"/>
  <c r="CE2815" i="1"/>
  <c r="CD2815" i="1"/>
  <c r="U2815" i="1"/>
  <c r="DG2814" i="1"/>
  <c r="CY2814" i="1"/>
  <c r="CX2814" i="1"/>
  <c r="CW2814" i="1"/>
  <c r="CV2814" i="1"/>
  <c r="CU2814" i="1"/>
  <c r="CT2814" i="1"/>
  <c r="CS2814" i="1"/>
  <c r="CR2814" i="1"/>
  <c r="CQ2814" i="1"/>
  <c r="CP2814" i="1"/>
  <c r="CO2814" i="1"/>
  <c r="CN2814" i="1"/>
  <c r="CM2814" i="1"/>
  <c r="CL2814" i="1"/>
  <c r="CK2814" i="1"/>
  <c r="CJ2814" i="1"/>
  <c r="CI2814" i="1"/>
  <c r="CH2814" i="1"/>
  <c r="CG2814" i="1"/>
  <c r="CF2814" i="1"/>
  <c r="CE2814" i="1"/>
  <c r="CD2814" i="1"/>
  <c r="DG2813" i="1"/>
  <c r="CY2813" i="1"/>
  <c r="CX2813" i="1"/>
  <c r="CW2813" i="1"/>
  <c r="CV2813" i="1"/>
  <c r="CU2813" i="1"/>
  <c r="CT2813" i="1"/>
  <c r="CS2813" i="1"/>
  <c r="CR2813" i="1"/>
  <c r="CQ2813" i="1"/>
  <c r="CP2813" i="1"/>
  <c r="CO2813" i="1"/>
  <c r="CN2813" i="1"/>
  <c r="CM2813" i="1"/>
  <c r="CL2813" i="1"/>
  <c r="CK2813" i="1"/>
  <c r="CJ2813" i="1"/>
  <c r="CI2813" i="1"/>
  <c r="CH2813" i="1"/>
  <c r="CG2813" i="1"/>
  <c r="CF2813" i="1"/>
  <c r="CE2813" i="1"/>
  <c r="CD2813" i="1"/>
  <c r="DG2812" i="1"/>
  <c r="CY2812" i="1"/>
  <c r="CX2812" i="1"/>
  <c r="CW2812" i="1"/>
  <c r="CV2812" i="1"/>
  <c r="CU2812" i="1"/>
  <c r="CT2812" i="1"/>
  <c r="CS2812" i="1"/>
  <c r="CR2812" i="1"/>
  <c r="CQ2812" i="1"/>
  <c r="CP2812" i="1"/>
  <c r="CO2812" i="1"/>
  <c r="CN2812" i="1"/>
  <c r="CM2812" i="1"/>
  <c r="CL2812" i="1"/>
  <c r="CK2812" i="1"/>
  <c r="CJ2812" i="1"/>
  <c r="CI2812" i="1"/>
  <c r="CH2812" i="1"/>
  <c r="CG2812" i="1"/>
  <c r="CF2812" i="1"/>
  <c r="CE2812" i="1"/>
  <c r="CD2812" i="1"/>
  <c r="CV2811" i="1"/>
  <c r="CU2811" i="1"/>
  <c r="CT2811" i="1"/>
  <c r="CS2811" i="1"/>
  <c r="CR2811" i="1"/>
  <c r="CQ2811" i="1"/>
  <c r="CP2811" i="1"/>
  <c r="CO2811" i="1"/>
  <c r="CN2811" i="1"/>
  <c r="CM2811" i="1"/>
  <c r="CL2811" i="1"/>
  <c r="CK2811" i="1"/>
  <c r="CJ2811" i="1"/>
  <c r="CI2811" i="1"/>
  <c r="CH2811" i="1"/>
  <c r="CG2811" i="1"/>
  <c r="CF2811" i="1"/>
  <c r="CE2811" i="1"/>
  <c r="CD2811" i="1"/>
  <c r="U2811" i="1"/>
  <c r="DG2810" i="1"/>
  <c r="CY2810" i="1"/>
  <c r="CX2810" i="1"/>
  <c r="CW2810" i="1"/>
  <c r="CV2810" i="1"/>
  <c r="CU2810" i="1"/>
  <c r="CT2810" i="1"/>
  <c r="CS2810" i="1"/>
  <c r="CR2810" i="1"/>
  <c r="CQ2810" i="1"/>
  <c r="CP2810" i="1"/>
  <c r="CO2810" i="1"/>
  <c r="CN2810" i="1"/>
  <c r="CM2810" i="1"/>
  <c r="CL2810" i="1"/>
  <c r="CK2810" i="1"/>
  <c r="CJ2810" i="1"/>
  <c r="CI2810" i="1"/>
  <c r="CH2810" i="1"/>
  <c r="CG2810" i="1"/>
  <c r="CF2810" i="1"/>
  <c r="CE2810" i="1"/>
  <c r="CD2810" i="1"/>
  <c r="U2810" i="1"/>
  <c r="DG2809" i="1"/>
  <c r="CY2809" i="1"/>
  <c r="CX2809" i="1"/>
  <c r="CW2809" i="1"/>
  <c r="CV2809" i="1"/>
  <c r="CU2809" i="1"/>
  <c r="CT2809" i="1"/>
  <c r="CS2809" i="1"/>
  <c r="CR2809" i="1"/>
  <c r="CQ2809" i="1"/>
  <c r="CP2809" i="1"/>
  <c r="CO2809" i="1"/>
  <c r="CN2809" i="1"/>
  <c r="CM2809" i="1"/>
  <c r="CL2809" i="1"/>
  <c r="CK2809" i="1"/>
  <c r="CJ2809" i="1"/>
  <c r="CI2809" i="1"/>
  <c r="CH2809" i="1"/>
  <c r="CG2809" i="1"/>
  <c r="CF2809" i="1"/>
  <c r="CE2809" i="1"/>
  <c r="CD2809" i="1"/>
  <c r="DG2808" i="1"/>
  <c r="CY2808" i="1"/>
  <c r="CX2808" i="1"/>
  <c r="CW2808" i="1"/>
  <c r="CV2808" i="1"/>
  <c r="CU2808" i="1"/>
  <c r="CT2808" i="1"/>
  <c r="CS2808" i="1"/>
  <c r="CR2808" i="1"/>
  <c r="CQ2808" i="1"/>
  <c r="CP2808" i="1"/>
  <c r="CO2808" i="1"/>
  <c r="CN2808" i="1"/>
  <c r="CM2808" i="1"/>
  <c r="CL2808" i="1"/>
  <c r="CK2808" i="1"/>
  <c r="CJ2808" i="1"/>
  <c r="CI2808" i="1"/>
  <c r="CH2808" i="1"/>
  <c r="CG2808" i="1"/>
  <c r="CF2808" i="1"/>
  <c r="CE2808" i="1"/>
  <c r="CD2808" i="1"/>
  <c r="DG2807" i="1"/>
  <c r="CY2807" i="1"/>
  <c r="CX2807" i="1"/>
  <c r="CW2807" i="1"/>
  <c r="CV2807" i="1"/>
  <c r="CU2807" i="1"/>
  <c r="CT2807" i="1"/>
  <c r="CS2807" i="1"/>
  <c r="CR2807" i="1"/>
  <c r="CQ2807" i="1"/>
  <c r="CP2807" i="1"/>
  <c r="CO2807" i="1"/>
  <c r="CN2807" i="1"/>
  <c r="CM2807" i="1"/>
  <c r="CL2807" i="1"/>
  <c r="CK2807" i="1"/>
  <c r="CJ2807" i="1"/>
  <c r="CI2807" i="1"/>
  <c r="CH2807" i="1"/>
  <c r="CG2807" i="1"/>
  <c r="CF2807" i="1"/>
  <c r="CE2807" i="1"/>
  <c r="CD2807" i="1"/>
  <c r="CV2806" i="1"/>
  <c r="CU2806" i="1"/>
  <c r="CT2806" i="1"/>
  <c r="CS2806" i="1"/>
  <c r="CR2806" i="1"/>
  <c r="CQ2806" i="1"/>
  <c r="CP2806" i="1"/>
  <c r="CO2806" i="1"/>
  <c r="CN2806" i="1"/>
  <c r="CM2806" i="1"/>
  <c r="CL2806" i="1"/>
  <c r="CK2806" i="1"/>
  <c r="CJ2806" i="1"/>
  <c r="CI2806" i="1"/>
  <c r="CH2806" i="1"/>
  <c r="CG2806" i="1"/>
  <c r="CF2806" i="1"/>
  <c r="CE2806" i="1"/>
  <c r="CD2806" i="1"/>
  <c r="U2806" i="1"/>
  <c r="DG2805" i="1"/>
  <c r="CY2805" i="1"/>
  <c r="CX2805" i="1"/>
  <c r="CW2805" i="1"/>
  <c r="CV2805" i="1"/>
  <c r="CU2805" i="1"/>
  <c r="CT2805" i="1"/>
  <c r="CS2805" i="1"/>
  <c r="CR2805" i="1"/>
  <c r="CQ2805" i="1"/>
  <c r="CP2805" i="1"/>
  <c r="CO2805" i="1"/>
  <c r="CN2805" i="1"/>
  <c r="CM2805" i="1"/>
  <c r="CL2805" i="1"/>
  <c r="CK2805" i="1"/>
  <c r="CJ2805" i="1"/>
  <c r="CI2805" i="1"/>
  <c r="CH2805" i="1"/>
  <c r="CG2805" i="1"/>
  <c r="CF2805" i="1"/>
  <c r="CE2805" i="1"/>
  <c r="CD2805" i="1"/>
  <c r="DG2804" i="1"/>
  <c r="CY2804" i="1"/>
  <c r="CX2804" i="1"/>
  <c r="CW2804" i="1"/>
  <c r="CV2804" i="1"/>
  <c r="CU2804" i="1"/>
  <c r="CT2804" i="1"/>
  <c r="CS2804" i="1"/>
  <c r="CR2804" i="1"/>
  <c r="CQ2804" i="1"/>
  <c r="CP2804" i="1"/>
  <c r="CO2804" i="1"/>
  <c r="CN2804" i="1"/>
  <c r="CM2804" i="1"/>
  <c r="CL2804" i="1"/>
  <c r="CK2804" i="1"/>
  <c r="CJ2804" i="1"/>
  <c r="CI2804" i="1"/>
  <c r="CH2804" i="1"/>
  <c r="CG2804" i="1"/>
  <c r="CF2804" i="1"/>
  <c r="CE2804" i="1"/>
  <c r="CD2804" i="1"/>
  <c r="DG2803" i="1"/>
  <c r="CY2803" i="1"/>
  <c r="CX2803" i="1"/>
  <c r="CW2803" i="1"/>
  <c r="CV2803" i="1"/>
  <c r="CU2803" i="1"/>
  <c r="CT2803" i="1"/>
  <c r="CS2803" i="1"/>
  <c r="CR2803" i="1"/>
  <c r="CQ2803" i="1"/>
  <c r="CP2803" i="1"/>
  <c r="CO2803" i="1"/>
  <c r="CN2803" i="1"/>
  <c r="CM2803" i="1"/>
  <c r="CL2803" i="1"/>
  <c r="CK2803" i="1"/>
  <c r="CJ2803" i="1"/>
  <c r="CI2803" i="1"/>
  <c r="CH2803" i="1"/>
  <c r="CG2803" i="1"/>
  <c r="CF2803" i="1"/>
  <c r="CE2803" i="1"/>
  <c r="CD2803" i="1"/>
  <c r="DG2802" i="1"/>
  <c r="CY2802" i="1"/>
  <c r="CX2802" i="1"/>
  <c r="CW2802" i="1"/>
  <c r="CV2802" i="1"/>
  <c r="CU2802" i="1"/>
  <c r="CT2802" i="1"/>
  <c r="CS2802" i="1"/>
  <c r="CR2802" i="1"/>
  <c r="CQ2802" i="1"/>
  <c r="CP2802" i="1"/>
  <c r="CO2802" i="1"/>
  <c r="CN2802" i="1"/>
  <c r="CM2802" i="1"/>
  <c r="CL2802" i="1"/>
  <c r="CK2802" i="1"/>
  <c r="CJ2802" i="1"/>
  <c r="CI2802" i="1"/>
  <c r="CH2802" i="1"/>
  <c r="CG2802" i="1"/>
  <c r="CF2802" i="1"/>
  <c r="CE2802" i="1"/>
  <c r="CD2802" i="1"/>
  <c r="U2802" i="1"/>
  <c r="DG2801" i="1"/>
  <c r="CY2801" i="1"/>
  <c r="CX2801" i="1"/>
  <c r="CW2801" i="1"/>
  <c r="CV2801" i="1"/>
  <c r="CU2801" i="1"/>
  <c r="CT2801" i="1"/>
  <c r="CS2801" i="1"/>
  <c r="CR2801" i="1"/>
  <c r="CQ2801" i="1"/>
  <c r="CP2801" i="1"/>
  <c r="CO2801" i="1"/>
  <c r="CN2801" i="1"/>
  <c r="CM2801" i="1"/>
  <c r="CL2801" i="1"/>
  <c r="CK2801" i="1"/>
  <c r="CJ2801" i="1"/>
  <c r="CI2801" i="1"/>
  <c r="CH2801" i="1"/>
  <c r="CG2801" i="1"/>
  <c r="CF2801" i="1"/>
  <c r="CE2801" i="1"/>
  <c r="CD2801" i="1"/>
  <c r="U2801" i="1"/>
  <c r="DG2800" i="1"/>
  <c r="CY2800" i="1"/>
  <c r="CX2800" i="1"/>
  <c r="CW2800" i="1"/>
  <c r="CV2800" i="1"/>
  <c r="CU2800" i="1"/>
  <c r="CT2800" i="1"/>
  <c r="CS2800" i="1"/>
  <c r="CR2800" i="1"/>
  <c r="CQ2800" i="1"/>
  <c r="CP2800" i="1"/>
  <c r="CO2800" i="1"/>
  <c r="CN2800" i="1"/>
  <c r="CM2800" i="1"/>
  <c r="CL2800" i="1"/>
  <c r="CK2800" i="1"/>
  <c r="CJ2800" i="1"/>
  <c r="CI2800" i="1"/>
  <c r="CH2800" i="1"/>
  <c r="CG2800" i="1"/>
  <c r="CF2800" i="1"/>
  <c r="CE2800" i="1"/>
  <c r="CD2800" i="1"/>
  <c r="CV2799" i="1"/>
  <c r="CU2799" i="1"/>
  <c r="CT2799" i="1"/>
  <c r="CS2799" i="1"/>
  <c r="CR2799" i="1"/>
  <c r="CQ2799" i="1"/>
  <c r="CP2799" i="1"/>
  <c r="CO2799" i="1"/>
  <c r="CN2799" i="1"/>
  <c r="CM2799" i="1"/>
  <c r="CL2799" i="1"/>
  <c r="CK2799" i="1"/>
  <c r="CJ2799" i="1"/>
  <c r="CI2799" i="1"/>
  <c r="CH2799" i="1"/>
  <c r="CG2799" i="1"/>
  <c r="CF2799" i="1"/>
  <c r="CE2799" i="1"/>
  <c r="CD2799" i="1"/>
  <c r="U2799" i="1"/>
  <c r="CV2797" i="1"/>
  <c r="CU2797" i="1"/>
  <c r="CT2797" i="1"/>
  <c r="CS2797" i="1"/>
  <c r="CR2797" i="1"/>
  <c r="CQ2797" i="1"/>
  <c r="CP2797" i="1"/>
  <c r="CO2797" i="1"/>
  <c r="CN2797" i="1"/>
  <c r="CM2797" i="1"/>
  <c r="CL2797" i="1"/>
  <c r="CK2797" i="1"/>
  <c r="CJ2797" i="1"/>
  <c r="CI2797" i="1"/>
  <c r="CH2797" i="1"/>
  <c r="CG2797" i="1"/>
  <c r="CF2797" i="1"/>
  <c r="CE2797" i="1"/>
  <c r="CD2797" i="1"/>
  <c r="U2797" i="1"/>
  <c r="DG2796" i="1"/>
  <c r="CY2796" i="1"/>
  <c r="CX2796" i="1"/>
  <c r="CW2796" i="1"/>
  <c r="CV2796" i="1"/>
  <c r="CU2796" i="1"/>
  <c r="CT2796" i="1"/>
  <c r="CS2796" i="1"/>
  <c r="CR2796" i="1"/>
  <c r="CQ2796" i="1"/>
  <c r="CP2796" i="1"/>
  <c r="CO2796" i="1"/>
  <c r="CN2796" i="1"/>
  <c r="CM2796" i="1"/>
  <c r="CL2796" i="1"/>
  <c r="CK2796" i="1"/>
  <c r="CJ2796" i="1"/>
  <c r="CI2796" i="1"/>
  <c r="CH2796" i="1"/>
  <c r="CG2796" i="1"/>
  <c r="CF2796" i="1"/>
  <c r="CE2796" i="1"/>
  <c r="CD2796" i="1"/>
  <c r="DG2795" i="1"/>
  <c r="CY2795" i="1"/>
  <c r="CX2795" i="1"/>
  <c r="CW2795" i="1"/>
  <c r="CV2795" i="1"/>
  <c r="CU2795" i="1"/>
  <c r="CT2795" i="1"/>
  <c r="CS2795" i="1"/>
  <c r="CR2795" i="1"/>
  <c r="CQ2795" i="1"/>
  <c r="CP2795" i="1"/>
  <c r="CO2795" i="1"/>
  <c r="CN2795" i="1"/>
  <c r="CM2795" i="1"/>
  <c r="CL2795" i="1"/>
  <c r="CK2795" i="1"/>
  <c r="CJ2795" i="1"/>
  <c r="CI2795" i="1"/>
  <c r="CH2795" i="1"/>
  <c r="CG2795" i="1"/>
  <c r="CF2795" i="1"/>
  <c r="CE2795" i="1"/>
  <c r="CD2795" i="1"/>
  <c r="DG2794" i="1"/>
  <c r="CY2794" i="1"/>
  <c r="CX2794" i="1"/>
  <c r="CW2794" i="1"/>
  <c r="CV2794" i="1"/>
  <c r="CU2794" i="1"/>
  <c r="CT2794" i="1"/>
  <c r="CS2794" i="1"/>
  <c r="CR2794" i="1"/>
  <c r="CQ2794" i="1"/>
  <c r="CP2794" i="1"/>
  <c r="CO2794" i="1"/>
  <c r="CN2794" i="1"/>
  <c r="CM2794" i="1"/>
  <c r="CL2794" i="1"/>
  <c r="CK2794" i="1"/>
  <c r="CJ2794" i="1"/>
  <c r="CI2794" i="1"/>
  <c r="CH2794" i="1"/>
  <c r="CG2794" i="1"/>
  <c r="CF2794" i="1"/>
  <c r="CE2794" i="1"/>
  <c r="CD2794" i="1"/>
  <c r="CV2793" i="1"/>
  <c r="CU2793" i="1"/>
  <c r="CT2793" i="1"/>
  <c r="CS2793" i="1"/>
  <c r="CR2793" i="1"/>
  <c r="CQ2793" i="1"/>
  <c r="CP2793" i="1"/>
  <c r="CO2793" i="1"/>
  <c r="CN2793" i="1"/>
  <c r="CM2793" i="1"/>
  <c r="CL2793" i="1"/>
  <c r="CK2793" i="1"/>
  <c r="CJ2793" i="1"/>
  <c r="CI2793" i="1"/>
  <c r="CH2793" i="1"/>
  <c r="CG2793" i="1"/>
  <c r="CF2793" i="1"/>
  <c r="CE2793" i="1"/>
  <c r="CD2793" i="1"/>
  <c r="U2793" i="1"/>
  <c r="DG2792" i="1"/>
  <c r="CY2792" i="1"/>
  <c r="CX2792" i="1"/>
  <c r="CW2792" i="1"/>
  <c r="CV2792" i="1"/>
  <c r="CU2792" i="1"/>
  <c r="CT2792" i="1"/>
  <c r="CS2792" i="1"/>
  <c r="CR2792" i="1"/>
  <c r="CQ2792" i="1"/>
  <c r="CP2792" i="1"/>
  <c r="CO2792" i="1"/>
  <c r="CN2792" i="1"/>
  <c r="CM2792" i="1"/>
  <c r="CL2792" i="1"/>
  <c r="CK2792" i="1"/>
  <c r="CJ2792" i="1"/>
  <c r="CI2792" i="1"/>
  <c r="CH2792" i="1"/>
  <c r="CG2792" i="1"/>
  <c r="CF2792" i="1"/>
  <c r="CE2792" i="1"/>
  <c r="CD2792" i="1"/>
  <c r="U2792" i="1"/>
  <c r="DG2791" i="1"/>
  <c r="CY2791" i="1"/>
  <c r="CX2791" i="1"/>
  <c r="CW2791" i="1"/>
  <c r="CV2791" i="1"/>
  <c r="CU2791" i="1"/>
  <c r="CT2791" i="1"/>
  <c r="CS2791" i="1"/>
  <c r="CR2791" i="1"/>
  <c r="CQ2791" i="1"/>
  <c r="CP2791" i="1"/>
  <c r="CO2791" i="1"/>
  <c r="CN2791" i="1"/>
  <c r="CM2791" i="1"/>
  <c r="CL2791" i="1"/>
  <c r="CK2791" i="1"/>
  <c r="CJ2791" i="1"/>
  <c r="CI2791" i="1"/>
  <c r="CH2791" i="1"/>
  <c r="CG2791" i="1"/>
  <c r="CF2791" i="1"/>
  <c r="CE2791" i="1"/>
  <c r="CD2791" i="1"/>
  <c r="U2791" i="1"/>
  <c r="DG2790" i="1"/>
  <c r="CY2790" i="1"/>
  <c r="CX2790" i="1"/>
  <c r="CW2790" i="1"/>
  <c r="CV2790" i="1"/>
  <c r="CU2790" i="1"/>
  <c r="CT2790" i="1"/>
  <c r="CS2790" i="1"/>
  <c r="CR2790" i="1"/>
  <c r="CQ2790" i="1"/>
  <c r="CP2790" i="1"/>
  <c r="CO2790" i="1"/>
  <c r="CN2790" i="1"/>
  <c r="CM2790" i="1"/>
  <c r="CL2790" i="1"/>
  <c r="CK2790" i="1"/>
  <c r="CJ2790" i="1"/>
  <c r="CI2790" i="1"/>
  <c r="CH2790" i="1"/>
  <c r="CG2790" i="1"/>
  <c r="CF2790" i="1"/>
  <c r="CE2790" i="1"/>
  <c r="CD2790" i="1"/>
  <c r="DG2789" i="1"/>
  <c r="CY2789" i="1"/>
  <c r="CX2789" i="1"/>
  <c r="CW2789" i="1"/>
  <c r="CV2789" i="1"/>
  <c r="CU2789" i="1"/>
  <c r="CT2789" i="1"/>
  <c r="CS2789" i="1"/>
  <c r="CR2789" i="1"/>
  <c r="CQ2789" i="1"/>
  <c r="CP2789" i="1"/>
  <c r="CO2789" i="1"/>
  <c r="CN2789" i="1"/>
  <c r="CM2789" i="1"/>
  <c r="CL2789" i="1"/>
  <c r="CK2789" i="1"/>
  <c r="CJ2789" i="1"/>
  <c r="CI2789" i="1"/>
  <c r="CH2789" i="1"/>
  <c r="CG2789" i="1"/>
  <c r="CF2789" i="1"/>
  <c r="CE2789" i="1"/>
  <c r="CD2789" i="1"/>
  <c r="DG2788" i="1"/>
  <c r="CY2788" i="1"/>
  <c r="CX2788" i="1"/>
  <c r="CW2788" i="1"/>
  <c r="CV2788" i="1"/>
  <c r="CU2788" i="1"/>
  <c r="CT2788" i="1"/>
  <c r="CS2788" i="1"/>
  <c r="CR2788" i="1"/>
  <c r="CQ2788" i="1"/>
  <c r="CP2788" i="1"/>
  <c r="CO2788" i="1"/>
  <c r="CN2788" i="1"/>
  <c r="CM2788" i="1"/>
  <c r="CL2788" i="1"/>
  <c r="CK2788" i="1"/>
  <c r="CJ2788" i="1"/>
  <c r="CI2788" i="1"/>
  <c r="CH2788" i="1"/>
  <c r="CG2788" i="1"/>
  <c r="CF2788" i="1"/>
  <c r="CE2788" i="1"/>
  <c r="CD2788" i="1"/>
  <c r="DG2787" i="1"/>
  <c r="CY2787" i="1"/>
  <c r="CX2787" i="1"/>
  <c r="CW2787" i="1"/>
  <c r="CV2787" i="1"/>
  <c r="CU2787" i="1"/>
  <c r="CT2787" i="1"/>
  <c r="CS2787" i="1"/>
  <c r="CR2787" i="1"/>
  <c r="CQ2787" i="1"/>
  <c r="CP2787" i="1"/>
  <c r="CO2787" i="1"/>
  <c r="CN2787" i="1"/>
  <c r="CM2787" i="1"/>
  <c r="CL2787" i="1"/>
  <c r="CK2787" i="1"/>
  <c r="CJ2787" i="1"/>
  <c r="CI2787" i="1"/>
  <c r="CH2787" i="1"/>
  <c r="CG2787" i="1"/>
  <c r="CF2787" i="1"/>
  <c r="DG2786" i="1"/>
  <c r="CY2786" i="1"/>
  <c r="CX2786" i="1"/>
  <c r="CW2786" i="1"/>
  <c r="CV2786" i="1"/>
  <c r="CU2786" i="1"/>
  <c r="CT2786" i="1"/>
  <c r="CS2786" i="1"/>
  <c r="CR2786" i="1"/>
  <c r="CQ2786" i="1"/>
  <c r="CP2786" i="1"/>
  <c r="CO2786" i="1"/>
  <c r="CN2786" i="1"/>
  <c r="CM2786" i="1"/>
  <c r="CL2786" i="1"/>
  <c r="CK2786" i="1"/>
  <c r="CJ2786" i="1"/>
  <c r="CI2786" i="1"/>
  <c r="CH2786" i="1"/>
  <c r="CG2786" i="1"/>
  <c r="CF2786" i="1"/>
  <c r="CE2786" i="1"/>
  <c r="CD2786" i="1"/>
  <c r="DG2785" i="1"/>
  <c r="CY2785" i="1"/>
  <c r="CX2785" i="1"/>
  <c r="CW2785" i="1"/>
  <c r="CV2785" i="1"/>
  <c r="CU2785" i="1"/>
  <c r="CT2785" i="1"/>
  <c r="CS2785" i="1"/>
  <c r="CR2785" i="1"/>
  <c r="CQ2785" i="1"/>
  <c r="CP2785" i="1"/>
  <c r="CO2785" i="1"/>
  <c r="CN2785" i="1"/>
  <c r="CM2785" i="1"/>
  <c r="CL2785" i="1"/>
  <c r="CK2785" i="1"/>
  <c r="CJ2785" i="1"/>
  <c r="CI2785" i="1"/>
  <c r="CH2785" i="1"/>
  <c r="CG2785" i="1"/>
  <c r="CF2785" i="1"/>
  <c r="CE2785" i="1"/>
  <c r="CD2785" i="1"/>
  <c r="DG2784" i="1"/>
  <c r="CY2784" i="1"/>
  <c r="CX2784" i="1"/>
  <c r="CW2784" i="1"/>
  <c r="CV2784" i="1"/>
  <c r="CU2784" i="1"/>
  <c r="CT2784" i="1"/>
  <c r="CS2784" i="1"/>
  <c r="CR2784" i="1"/>
  <c r="CQ2784" i="1"/>
  <c r="CP2784" i="1"/>
  <c r="CO2784" i="1"/>
  <c r="CN2784" i="1"/>
  <c r="CM2784" i="1"/>
  <c r="CL2784" i="1"/>
  <c r="CK2784" i="1"/>
  <c r="CJ2784" i="1"/>
  <c r="CI2784" i="1"/>
  <c r="CH2784" i="1"/>
  <c r="CG2784" i="1"/>
  <c r="CF2784" i="1"/>
  <c r="CE2784" i="1"/>
  <c r="CD2784" i="1"/>
  <c r="DG2783" i="1"/>
  <c r="CY2783" i="1"/>
  <c r="CX2783" i="1"/>
  <c r="CW2783" i="1"/>
  <c r="CV2783" i="1"/>
  <c r="CU2783" i="1"/>
  <c r="CT2783" i="1"/>
  <c r="CS2783" i="1"/>
  <c r="CR2783" i="1"/>
  <c r="CQ2783" i="1"/>
  <c r="CP2783" i="1"/>
  <c r="CO2783" i="1"/>
  <c r="CN2783" i="1"/>
  <c r="CM2783" i="1"/>
  <c r="CL2783" i="1"/>
  <c r="CK2783" i="1"/>
  <c r="CJ2783" i="1"/>
  <c r="CI2783" i="1"/>
  <c r="CH2783" i="1"/>
  <c r="CG2783" i="1"/>
  <c r="CF2783" i="1"/>
  <c r="CE2783" i="1"/>
  <c r="CD2783" i="1"/>
  <c r="DG2782" i="1"/>
  <c r="CY2782" i="1"/>
  <c r="CX2782" i="1"/>
  <c r="CW2782" i="1"/>
  <c r="CV2782" i="1"/>
  <c r="CU2782" i="1"/>
  <c r="CT2782" i="1"/>
  <c r="CS2782" i="1"/>
  <c r="CR2782" i="1"/>
  <c r="CQ2782" i="1"/>
  <c r="CP2782" i="1"/>
  <c r="CO2782" i="1"/>
  <c r="CN2782" i="1"/>
  <c r="CM2782" i="1"/>
  <c r="CL2782" i="1"/>
  <c r="CK2782" i="1"/>
  <c r="CJ2782" i="1"/>
  <c r="CI2782" i="1"/>
  <c r="CH2782" i="1"/>
  <c r="CG2782" i="1"/>
  <c r="CF2782" i="1"/>
  <c r="U2782" i="1"/>
  <c r="DG2781" i="1"/>
  <c r="CY2781" i="1"/>
  <c r="CX2781" i="1"/>
  <c r="CW2781" i="1"/>
  <c r="CV2781" i="1"/>
  <c r="CU2781" i="1"/>
  <c r="CT2781" i="1"/>
  <c r="CS2781" i="1"/>
  <c r="CR2781" i="1"/>
  <c r="CQ2781" i="1"/>
  <c r="CP2781" i="1"/>
  <c r="CO2781" i="1"/>
  <c r="CN2781" i="1"/>
  <c r="CM2781" i="1"/>
  <c r="CL2781" i="1"/>
  <c r="CK2781" i="1"/>
  <c r="CJ2781" i="1"/>
  <c r="CI2781" i="1"/>
  <c r="CH2781" i="1"/>
  <c r="CG2781" i="1"/>
  <c r="CF2781" i="1"/>
  <c r="CE2781" i="1"/>
  <c r="CD2781" i="1"/>
  <c r="DG2780" i="1"/>
  <c r="CY2780" i="1"/>
  <c r="CX2780" i="1"/>
  <c r="CW2780" i="1"/>
  <c r="CV2780" i="1"/>
  <c r="CU2780" i="1"/>
  <c r="CT2780" i="1"/>
  <c r="CS2780" i="1"/>
  <c r="CR2780" i="1"/>
  <c r="CQ2780" i="1"/>
  <c r="CP2780" i="1"/>
  <c r="CO2780" i="1"/>
  <c r="CN2780" i="1"/>
  <c r="CM2780" i="1"/>
  <c r="CL2780" i="1"/>
  <c r="CK2780" i="1"/>
  <c r="CJ2780" i="1"/>
  <c r="CI2780" i="1"/>
  <c r="CH2780" i="1"/>
  <c r="CG2780" i="1"/>
  <c r="CF2780" i="1"/>
  <c r="CE2780" i="1"/>
  <c r="CD2780" i="1"/>
  <c r="DG2779" i="1"/>
  <c r="CY2779" i="1"/>
  <c r="CX2779" i="1"/>
  <c r="CW2779" i="1"/>
  <c r="CV2779" i="1"/>
  <c r="CU2779" i="1"/>
  <c r="CT2779" i="1"/>
  <c r="CS2779" i="1"/>
  <c r="CR2779" i="1"/>
  <c r="CQ2779" i="1"/>
  <c r="CP2779" i="1"/>
  <c r="CO2779" i="1"/>
  <c r="CN2779" i="1"/>
  <c r="CM2779" i="1"/>
  <c r="CL2779" i="1"/>
  <c r="CK2779" i="1"/>
  <c r="CJ2779" i="1"/>
  <c r="CI2779" i="1"/>
  <c r="CH2779" i="1"/>
  <c r="CG2779" i="1"/>
  <c r="CF2779" i="1"/>
  <c r="CE2779" i="1"/>
  <c r="CD2779" i="1"/>
  <c r="DG2778" i="1"/>
  <c r="CY2778" i="1"/>
  <c r="CX2778" i="1"/>
  <c r="CW2778" i="1"/>
  <c r="CV2778" i="1"/>
  <c r="CU2778" i="1"/>
  <c r="CT2778" i="1"/>
  <c r="CS2778" i="1"/>
  <c r="CR2778" i="1"/>
  <c r="CQ2778" i="1"/>
  <c r="CP2778" i="1"/>
  <c r="CO2778" i="1"/>
  <c r="CN2778" i="1"/>
  <c r="CM2778" i="1"/>
  <c r="CL2778" i="1"/>
  <c r="CK2778" i="1"/>
  <c r="CJ2778" i="1"/>
  <c r="CI2778" i="1"/>
  <c r="CH2778" i="1"/>
  <c r="CG2778" i="1"/>
  <c r="CF2778" i="1"/>
  <c r="CE2778" i="1"/>
  <c r="CD2778" i="1"/>
  <c r="DG2777" i="1"/>
  <c r="CY2777" i="1"/>
  <c r="CX2777" i="1"/>
  <c r="CW2777" i="1"/>
  <c r="CV2777" i="1"/>
  <c r="CU2777" i="1"/>
  <c r="CT2777" i="1"/>
  <c r="CS2777" i="1"/>
  <c r="CR2777" i="1"/>
  <c r="CQ2777" i="1"/>
  <c r="CP2777" i="1"/>
  <c r="CO2777" i="1"/>
  <c r="CN2777" i="1"/>
  <c r="CM2777" i="1"/>
  <c r="CL2777" i="1"/>
  <c r="CK2777" i="1"/>
  <c r="CJ2777" i="1"/>
  <c r="CI2777" i="1"/>
  <c r="CH2777" i="1"/>
  <c r="CG2777" i="1"/>
  <c r="CF2777" i="1"/>
  <c r="CE2777" i="1"/>
  <c r="CD2777" i="1"/>
  <c r="DG2776" i="1"/>
  <c r="CY2776" i="1"/>
  <c r="CX2776" i="1"/>
  <c r="CW2776" i="1"/>
  <c r="CV2776" i="1"/>
  <c r="CU2776" i="1"/>
  <c r="CT2776" i="1"/>
  <c r="CS2776" i="1"/>
  <c r="CR2776" i="1"/>
  <c r="CQ2776" i="1"/>
  <c r="CP2776" i="1"/>
  <c r="CO2776" i="1"/>
  <c r="CN2776" i="1"/>
  <c r="CM2776" i="1"/>
  <c r="CL2776" i="1"/>
  <c r="CK2776" i="1"/>
  <c r="CJ2776" i="1"/>
  <c r="CI2776" i="1"/>
  <c r="CH2776" i="1"/>
  <c r="CG2776" i="1"/>
  <c r="CF2776" i="1"/>
  <c r="CE2776" i="1"/>
  <c r="CD2776" i="1"/>
  <c r="CV2775" i="1"/>
  <c r="CU2775" i="1"/>
  <c r="CT2775" i="1"/>
  <c r="CS2775" i="1"/>
  <c r="CR2775" i="1"/>
  <c r="CQ2775" i="1"/>
  <c r="CP2775" i="1"/>
  <c r="CO2775" i="1"/>
  <c r="CN2775" i="1"/>
  <c r="CM2775" i="1"/>
  <c r="CL2775" i="1"/>
  <c r="CK2775" i="1"/>
  <c r="CJ2775" i="1"/>
  <c r="CI2775" i="1"/>
  <c r="CH2775" i="1"/>
  <c r="CG2775" i="1"/>
  <c r="CF2775" i="1"/>
  <c r="CE2775" i="1"/>
  <c r="CD2775" i="1"/>
  <c r="U2775" i="1"/>
  <c r="DG2774" i="1"/>
  <c r="CY2774" i="1"/>
  <c r="CX2774" i="1"/>
  <c r="CW2774" i="1"/>
  <c r="CV2774" i="1"/>
  <c r="CU2774" i="1"/>
  <c r="CT2774" i="1"/>
  <c r="CS2774" i="1"/>
  <c r="CR2774" i="1"/>
  <c r="CQ2774" i="1"/>
  <c r="CP2774" i="1"/>
  <c r="CO2774" i="1"/>
  <c r="CN2774" i="1"/>
  <c r="CM2774" i="1"/>
  <c r="CL2774" i="1"/>
  <c r="CK2774" i="1"/>
  <c r="CJ2774" i="1"/>
  <c r="CI2774" i="1"/>
  <c r="CH2774" i="1"/>
  <c r="CG2774" i="1"/>
  <c r="CF2774" i="1"/>
  <c r="CE2774" i="1"/>
  <c r="CD2774" i="1"/>
  <c r="DG2773" i="1"/>
  <c r="CY2773" i="1"/>
  <c r="CX2773" i="1"/>
  <c r="CW2773" i="1"/>
  <c r="CV2773" i="1"/>
  <c r="CU2773" i="1"/>
  <c r="CT2773" i="1"/>
  <c r="CS2773" i="1"/>
  <c r="CR2773" i="1"/>
  <c r="CQ2773" i="1"/>
  <c r="CP2773" i="1"/>
  <c r="CO2773" i="1"/>
  <c r="CN2773" i="1"/>
  <c r="CM2773" i="1"/>
  <c r="CL2773" i="1"/>
  <c r="CK2773" i="1"/>
  <c r="CJ2773" i="1"/>
  <c r="CI2773" i="1"/>
  <c r="CH2773" i="1"/>
  <c r="CG2773" i="1"/>
  <c r="CF2773" i="1"/>
  <c r="CE2773" i="1"/>
  <c r="CD2773" i="1"/>
  <c r="DG2772" i="1"/>
  <c r="CY2772" i="1"/>
  <c r="CX2772" i="1"/>
  <c r="CW2772" i="1"/>
  <c r="CV2772" i="1"/>
  <c r="CU2772" i="1"/>
  <c r="CT2772" i="1"/>
  <c r="CS2772" i="1"/>
  <c r="CR2772" i="1"/>
  <c r="CQ2772" i="1"/>
  <c r="CP2772" i="1"/>
  <c r="CO2772" i="1"/>
  <c r="CN2772" i="1"/>
  <c r="CM2772" i="1"/>
  <c r="CL2772" i="1"/>
  <c r="CK2772" i="1"/>
  <c r="CJ2772" i="1"/>
  <c r="CI2772" i="1"/>
  <c r="CH2772" i="1"/>
  <c r="CG2772" i="1"/>
  <c r="CF2772" i="1"/>
  <c r="CE2772" i="1"/>
  <c r="CD2772" i="1"/>
  <c r="DG2771" i="1"/>
  <c r="CY2771" i="1"/>
  <c r="CX2771" i="1"/>
  <c r="CW2771" i="1"/>
  <c r="CV2771" i="1"/>
  <c r="CU2771" i="1"/>
  <c r="CT2771" i="1"/>
  <c r="CS2771" i="1"/>
  <c r="CR2771" i="1"/>
  <c r="CQ2771" i="1"/>
  <c r="CP2771" i="1"/>
  <c r="CO2771" i="1"/>
  <c r="CN2771" i="1"/>
  <c r="CM2771" i="1"/>
  <c r="CL2771" i="1"/>
  <c r="CK2771" i="1"/>
  <c r="CJ2771" i="1"/>
  <c r="CI2771" i="1"/>
  <c r="CH2771" i="1"/>
  <c r="CG2771" i="1"/>
  <c r="CF2771" i="1"/>
  <c r="CE2771" i="1"/>
  <c r="CD2771" i="1"/>
  <c r="U2771" i="1"/>
  <c r="DG2770" i="1"/>
  <c r="CY2770" i="1"/>
  <c r="CX2770" i="1"/>
  <c r="CW2770" i="1"/>
  <c r="CV2770" i="1"/>
  <c r="CU2770" i="1"/>
  <c r="CT2770" i="1"/>
  <c r="CS2770" i="1"/>
  <c r="CR2770" i="1"/>
  <c r="CQ2770" i="1"/>
  <c r="CP2770" i="1"/>
  <c r="CO2770" i="1"/>
  <c r="CN2770" i="1"/>
  <c r="CM2770" i="1"/>
  <c r="CL2770" i="1"/>
  <c r="CK2770" i="1"/>
  <c r="CJ2770" i="1"/>
  <c r="CI2770" i="1"/>
  <c r="CH2770" i="1"/>
  <c r="CG2770" i="1"/>
  <c r="CF2770" i="1"/>
  <c r="CE2770" i="1"/>
  <c r="CD2770" i="1"/>
  <c r="DG2769" i="1"/>
  <c r="CY2769" i="1"/>
  <c r="CX2769" i="1"/>
  <c r="CW2769" i="1"/>
  <c r="CV2769" i="1"/>
  <c r="CU2769" i="1"/>
  <c r="CT2769" i="1"/>
  <c r="CS2769" i="1"/>
  <c r="CR2769" i="1"/>
  <c r="CQ2769" i="1"/>
  <c r="CP2769" i="1"/>
  <c r="CO2769" i="1"/>
  <c r="CN2769" i="1"/>
  <c r="CM2769" i="1"/>
  <c r="CL2769" i="1"/>
  <c r="CK2769" i="1"/>
  <c r="CJ2769" i="1"/>
  <c r="CI2769" i="1"/>
  <c r="CH2769" i="1"/>
  <c r="CG2769" i="1"/>
  <c r="CF2769" i="1"/>
  <c r="CE2769" i="1"/>
  <c r="CD2769" i="1"/>
  <c r="DG2768" i="1"/>
  <c r="CY2768" i="1"/>
  <c r="CX2768" i="1"/>
  <c r="CW2768" i="1"/>
  <c r="CV2768" i="1"/>
  <c r="CU2768" i="1"/>
  <c r="CT2768" i="1"/>
  <c r="CS2768" i="1"/>
  <c r="CR2768" i="1"/>
  <c r="CQ2768" i="1"/>
  <c r="CP2768" i="1"/>
  <c r="CO2768" i="1"/>
  <c r="CN2768" i="1"/>
  <c r="CM2768" i="1"/>
  <c r="CL2768" i="1"/>
  <c r="CK2768" i="1"/>
  <c r="CJ2768" i="1"/>
  <c r="CI2768" i="1"/>
  <c r="CH2768" i="1"/>
  <c r="CG2768" i="1"/>
  <c r="CF2768" i="1"/>
  <c r="CE2768" i="1"/>
  <c r="CD2768" i="1"/>
  <c r="U2768" i="1"/>
  <c r="DG2767" i="1"/>
  <c r="CY2767" i="1"/>
  <c r="CX2767" i="1"/>
  <c r="CW2767" i="1"/>
  <c r="CV2767" i="1"/>
  <c r="CU2767" i="1"/>
  <c r="CT2767" i="1"/>
  <c r="CS2767" i="1"/>
  <c r="CR2767" i="1"/>
  <c r="CQ2767" i="1"/>
  <c r="CP2767" i="1"/>
  <c r="CO2767" i="1"/>
  <c r="CN2767" i="1"/>
  <c r="CM2767" i="1"/>
  <c r="CL2767" i="1"/>
  <c r="CK2767" i="1"/>
  <c r="CJ2767" i="1"/>
  <c r="CI2767" i="1"/>
  <c r="CH2767" i="1"/>
  <c r="CG2767" i="1"/>
  <c r="CF2767" i="1"/>
  <c r="CE2767" i="1"/>
  <c r="CD2767" i="1"/>
  <c r="DG2766" i="1"/>
  <c r="CY2766" i="1"/>
  <c r="CX2766" i="1"/>
  <c r="CW2766" i="1"/>
  <c r="CV2766" i="1"/>
  <c r="CU2766" i="1"/>
  <c r="CT2766" i="1"/>
  <c r="CS2766" i="1"/>
  <c r="CR2766" i="1"/>
  <c r="CQ2766" i="1"/>
  <c r="CP2766" i="1"/>
  <c r="CO2766" i="1"/>
  <c r="CN2766" i="1"/>
  <c r="CM2766" i="1"/>
  <c r="CL2766" i="1"/>
  <c r="CK2766" i="1"/>
  <c r="CJ2766" i="1"/>
  <c r="CI2766" i="1"/>
  <c r="CH2766" i="1"/>
  <c r="CG2766" i="1"/>
  <c r="CF2766" i="1"/>
  <c r="CE2766" i="1"/>
  <c r="CD2766" i="1"/>
  <c r="DG2765" i="1"/>
  <c r="CY2765" i="1"/>
  <c r="CX2765" i="1"/>
  <c r="CW2765" i="1"/>
  <c r="CV2765" i="1"/>
  <c r="CU2765" i="1"/>
  <c r="CT2765" i="1"/>
  <c r="CS2765" i="1"/>
  <c r="CR2765" i="1"/>
  <c r="CQ2765" i="1"/>
  <c r="CP2765" i="1"/>
  <c r="CO2765" i="1"/>
  <c r="CN2765" i="1"/>
  <c r="CM2765" i="1"/>
  <c r="CL2765" i="1"/>
  <c r="CK2765" i="1"/>
  <c r="CJ2765" i="1"/>
  <c r="CI2765" i="1"/>
  <c r="CH2765" i="1"/>
  <c r="CG2765" i="1"/>
  <c r="CF2765" i="1"/>
  <c r="CE2765" i="1"/>
  <c r="CD2765" i="1"/>
  <c r="DG2764" i="1"/>
  <c r="CY2764" i="1"/>
  <c r="CX2764" i="1"/>
  <c r="CW2764" i="1"/>
  <c r="CV2764" i="1"/>
  <c r="CU2764" i="1"/>
  <c r="CT2764" i="1"/>
  <c r="CS2764" i="1"/>
  <c r="CR2764" i="1"/>
  <c r="CQ2764" i="1"/>
  <c r="CP2764" i="1"/>
  <c r="CO2764" i="1"/>
  <c r="CN2764" i="1"/>
  <c r="CM2764" i="1"/>
  <c r="CL2764" i="1"/>
  <c r="CK2764" i="1"/>
  <c r="CJ2764" i="1"/>
  <c r="CI2764" i="1"/>
  <c r="CH2764" i="1"/>
  <c r="CG2764" i="1"/>
  <c r="CF2764" i="1"/>
  <c r="CE2764" i="1"/>
  <c r="CD2764" i="1"/>
  <c r="U2764" i="1"/>
  <c r="CV2763" i="1"/>
  <c r="CU2763" i="1"/>
  <c r="CT2763" i="1"/>
  <c r="CS2763" i="1"/>
  <c r="CR2763" i="1"/>
  <c r="CQ2763" i="1"/>
  <c r="CP2763" i="1"/>
  <c r="CO2763" i="1"/>
  <c r="CN2763" i="1"/>
  <c r="CM2763" i="1"/>
  <c r="CL2763" i="1"/>
  <c r="CK2763" i="1"/>
  <c r="CJ2763" i="1"/>
  <c r="CI2763" i="1"/>
  <c r="CH2763" i="1"/>
  <c r="CG2763" i="1"/>
  <c r="CF2763" i="1"/>
  <c r="CE2763" i="1"/>
  <c r="CD2763" i="1"/>
  <c r="U2763" i="1"/>
  <c r="DG2762" i="1"/>
  <c r="CY2762" i="1"/>
  <c r="CX2762" i="1"/>
  <c r="CW2762" i="1"/>
  <c r="CV2762" i="1"/>
  <c r="CU2762" i="1"/>
  <c r="CT2762" i="1"/>
  <c r="CS2762" i="1"/>
  <c r="CR2762" i="1"/>
  <c r="CQ2762" i="1"/>
  <c r="CP2762" i="1"/>
  <c r="CO2762" i="1"/>
  <c r="CN2762" i="1"/>
  <c r="CM2762" i="1"/>
  <c r="CL2762" i="1"/>
  <c r="CK2762" i="1"/>
  <c r="CJ2762" i="1"/>
  <c r="CI2762" i="1"/>
  <c r="CH2762" i="1"/>
  <c r="CG2762" i="1"/>
  <c r="CF2762" i="1"/>
  <c r="CE2762" i="1"/>
  <c r="CD2762" i="1"/>
  <c r="U2762" i="1"/>
  <c r="DG2761" i="1"/>
  <c r="CY2761" i="1"/>
  <c r="CX2761" i="1"/>
  <c r="CW2761" i="1"/>
  <c r="CV2761" i="1"/>
  <c r="CU2761" i="1"/>
  <c r="CT2761" i="1"/>
  <c r="CS2761" i="1"/>
  <c r="CR2761" i="1"/>
  <c r="CQ2761" i="1"/>
  <c r="CP2761" i="1"/>
  <c r="CO2761" i="1"/>
  <c r="CN2761" i="1"/>
  <c r="CM2761" i="1"/>
  <c r="CL2761" i="1"/>
  <c r="CK2761" i="1"/>
  <c r="CJ2761" i="1"/>
  <c r="CI2761" i="1"/>
  <c r="CH2761" i="1"/>
  <c r="CG2761" i="1"/>
  <c r="CF2761" i="1"/>
  <c r="CE2761" i="1"/>
  <c r="CD2761" i="1"/>
  <c r="DG2760" i="1"/>
  <c r="CY2760" i="1"/>
  <c r="CX2760" i="1"/>
  <c r="CW2760" i="1"/>
  <c r="CV2760" i="1"/>
  <c r="CU2760" i="1"/>
  <c r="CT2760" i="1"/>
  <c r="CS2760" i="1"/>
  <c r="CR2760" i="1"/>
  <c r="CQ2760" i="1"/>
  <c r="CP2760" i="1"/>
  <c r="CO2760" i="1"/>
  <c r="CN2760" i="1"/>
  <c r="CM2760" i="1"/>
  <c r="CL2760" i="1"/>
  <c r="CK2760" i="1"/>
  <c r="CJ2760" i="1"/>
  <c r="CI2760" i="1"/>
  <c r="CH2760" i="1"/>
  <c r="CG2760" i="1"/>
  <c r="CF2760" i="1"/>
  <c r="CE2760" i="1"/>
  <c r="CD2760" i="1"/>
  <c r="CV2759" i="1"/>
  <c r="CU2759" i="1"/>
  <c r="CT2759" i="1"/>
  <c r="CS2759" i="1"/>
  <c r="CR2759" i="1"/>
  <c r="CQ2759" i="1"/>
  <c r="CP2759" i="1"/>
  <c r="CO2759" i="1"/>
  <c r="CN2759" i="1"/>
  <c r="CM2759" i="1"/>
  <c r="CL2759" i="1"/>
  <c r="CK2759" i="1"/>
  <c r="CJ2759" i="1"/>
  <c r="CI2759" i="1"/>
  <c r="CH2759" i="1"/>
  <c r="CG2759" i="1"/>
  <c r="CF2759" i="1"/>
  <c r="CE2759" i="1"/>
  <c r="CD2759" i="1"/>
  <c r="U2759" i="1"/>
  <c r="DG2758" i="1"/>
  <c r="CY2758" i="1"/>
  <c r="CX2758" i="1"/>
  <c r="CW2758" i="1"/>
  <c r="CV2758" i="1"/>
  <c r="CU2758" i="1"/>
  <c r="CT2758" i="1"/>
  <c r="CS2758" i="1"/>
  <c r="CR2758" i="1"/>
  <c r="CQ2758" i="1"/>
  <c r="CP2758" i="1"/>
  <c r="CO2758" i="1"/>
  <c r="CN2758" i="1"/>
  <c r="CM2758" i="1"/>
  <c r="CL2758" i="1"/>
  <c r="CK2758" i="1"/>
  <c r="CJ2758" i="1"/>
  <c r="CI2758" i="1"/>
  <c r="CH2758" i="1"/>
  <c r="CG2758" i="1"/>
  <c r="CF2758" i="1"/>
  <c r="CE2758" i="1"/>
  <c r="CD2758" i="1"/>
  <c r="U2758" i="1"/>
  <c r="DG2757" i="1"/>
  <c r="CY2757" i="1"/>
  <c r="CX2757" i="1"/>
  <c r="CW2757" i="1"/>
  <c r="CV2757" i="1"/>
  <c r="CU2757" i="1"/>
  <c r="CT2757" i="1"/>
  <c r="CS2757" i="1"/>
  <c r="CR2757" i="1"/>
  <c r="CQ2757" i="1"/>
  <c r="CP2757" i="1"/>
  <c r="CO2757" i="1"/>
  <c r="CN2757" i="1"/>
  <c r="CM2757" i="1"/>
  <c r="CL2757" i="1"/>
  <c r="CK2757" i="1"/>
  <c r="CJ2757" i="1"/>
  <c r="CI2757" i="1"/>
  <c r="CH2757" i="1"/>
  <c r="CG2757" i="1"/>
  <c r="CF2757" i="1"/>
  <c r="CE2757" i="1"/>
  <c r="CD2757" i="1"/>
  <c r="DG2756" i="1"/>
  <c r="CY2756" i="1"/>
  <c r="CX2756" i="1"/>
  <c r="CW2756" i="1"/>
  <c r="CV2756" i="1"/>
  <c r="CU2756" i="1"/>
  <c r="CT2756" i="1"/>
  <c r="CS2756" i="1"/>
  <c r="CR2756" i="1"/>
  <c r="CQ2756" i="1"/>
  <c r="CP2756" i="1"/>
  <c r="CO2756" i="1"/>
  <c r="CN2756" i="1"/>
  <c r="CM2756" i="1"/>
  <c r="CL2756" i="1"/>
  <c r="CK2756" i="1"/>
  <c r="CJ2756" i="1"/>
  <c r="CI2756" i="1"/>
  <c r="CH2756" i="1"/>
  <c r="CG2756" i="1"/>
  <c r="CF2756" i="1"/>
  <c r="CE2756" i="1"/>
  <c r="CD2756" i="1"/>
  <c r="DG2755" i="1"/>
  <c r="CY2755" i="1"/>
  <c r="CX2755" i="1"/>
  <c r="CW2755" i="1"/>
  <c r="CV2755" i="1"/>
  <c r="CU2755" i="1"/>
  <c r="CT2755" i="1"/>
  <c r="CS2755" i="1"/>
  <c r="CR2755" i="1"/>
  <c r="CQ2755" i="1"/>
  <c r="CP2755" i="1"/>
  <c r="CO2755" i="1"/>
  <c r="CN2755" i="1"/>
  <c r="CM2755" i="1"/>
  <c r="CL2755" i="1"/>
  <c r="CK2755" i="1"/>
  <c r="CJ2755" i="1"/>
  <c r="CI2755" i="1"/>
  <c r="CH2755" i="1"/>
  <c r="CG2755" i="1"/>
  <c r="CF2755" i="1"/>
  <c r="CE2755" i="1"/>
  <c r="CD2755" i="1"/>
  <c r="DG2754" i="1"/>
  <c r="CY2754" i="1"/>
  <c r="CX2754" i="1"/>
  <c r="CW2754" i="1"/>
  <c r="CV2754" i="1"/>
  <c r="CU2754" i="1"/>
  <c r="CT2754" i="1"/>
  <c r="CS2754" i="1"/>
  <c r="CR2754" i="1"/>
  <c r="CQ2754" i="1"/>
  <c r="CP2754" i="1"/>
  <c r="CO2754" i="1"/>
  <c r="CN2754" i="1"/>
  <c r="CM2754" i="1"/>
  <c r="CL2754" i="1"/>
  <c r="CK2754" i="1"/>
  <c r="CJ2754" i="1"/>
  <c r="CI2754" i="1"/>
  <c r="CH2754" i="1"/>
  <c r="CG2754" i="1"/>
  <c r="CF2754" i="1"/>
  <c r="CE2754" i="1"/>
  <c r="CD2754" i="1"/>
  <c r="DG2753" i="1"/>
  <c r="CY2753" i="1"/>
  <c r="CX2753" i="1"/>
  <c r="CW2753" i="1"/>
  <c r="CV2753" i="1"/>
  <c r="CU2753" i="1"/>
  <c r="CT2753" i="1"/>
  <c r="CS2753" i="1"/>
  <c r="CR2753" i="1"/>
  <c r="CQ2753" i="1"/>
  <c r="CP2753" i="1"/>
  <c r="CO2753" i="1"/>
  <c r="CN2753" i="1"/>
  <c r="CM2753" i="1"/>
  <c r="CL2753" i="1"/>
  <c r="CK2753" i="1"/>
  <c r="CJ2753" i="1"/>
  <c r="CI2753" i="1"/>
  <c r="CH2753" i="1"/>
  <c r="CG2753" i="1"/>
  <c r="CF2753" i="1"/>
  <c r="CE2753" i="1"/>
  <c r="CD2753" i="1"/>
  <c r="DG2752" i="1"/>
  <c r="CY2752" i="1"/>
  <c r="CX2752" i="1"/>
  <c r="CW2752" i="1"/>
  <c r="CV2752" i="1"/>
  <c r="CU2752" i="1"/>
  <c r="CT2752" i="1"/>
  <c r="CS2752" i="1"/>
  <c r="CR2752" i="1"/>
  <c r="CQ2752" i="1"/>
  <c r="CP2752" i="1"/>
  <c r="CO2752" i="1"/>
  <c r="CN2752" i="1"/>
  <c r="CM2752" i="1"/>
  <c r="CL2752" i="1"/>
  <c r="CK2752" i="1"/>
  <c r="CJ2752" i="1"/>
  <c r="CI2752" i="1"/>
  <c r="CH2752" i="1"/>
  <c r="CG2752" i="1"/>
  <c r="CF2752" i="1"/>
  <c r="CE2752" i="1"/>
  <c r="CD2752" i="1"/>
  <c r="DG2751" i="1"/>
  <c r="CY2751" i="1"/>
  <c r="CX2751" i="1"/>
  <c r="CW2751" i="1"/>
  <c r="CV2751" i="1"/>
  <c r="CU2751" i="1"/>
  <c r="CT2751" i="1"/>
  <c r="CS2751" i="1"/>
  <c r="CR2751" i="1"/>
  <c r="CQ2751" i="1"/>
  <c r="CP2751" i="1"/>
  <c r="CO2751" i="1"/>
  <c r="CN2751" i="1"/>
  <c r="CM2751" i="1"/>
  <c r="CL2751" i="1"/>
  <c r="CK2751" i="1"/>
  <c r="CJ2751" i="1"/>
  <c r="CI2751" i="1"/>
  <c r="CH2751" i="1"/>
  <c r="CG2751" i="1"/>
  <c r="CF2751" i="1"/>
  <c r="CE2751" i="1"/>
  <c r="CD2751" i="1"/>
  <c r="U2751" i="1"/>
  <c r="DG2750" i="1"/>
  <c r="CY2750" i="1"/>
  <c r="CX2750" i="1"/>
  <c r="CW2750" i="1"/>
  <c r="CV2750" i="1"/>
  <c r="CU2750" i="1"/>
  <c r="CT2750" i="1"/>
  <c r="CS2750" i="1"/>
  <c r="CR2750" i="1"/>
  <c r="CQ2750" i="1"/>
  <c r="CP2750" i="1"/>
  <c r="CO2750" i="1"/>
  <c r="CN2750" i="1"/>
  <c r="CM2750" i="1"/>
  <c r="CL2750" i="1"/>
  <c r="CK2750" i="1"/>
  <c r="CJ2750" i="1"/>
  <c r="CI2750" i="1"/>
  <c r="CH2750" i="1"/>
  <c r="CG2750" i="1"/>
  <c r="CF2750" i="1"/>
  <c r="CE2750" i="1"/>
  <c r="CD2750" i="1"/>
  <c r="DG2749" i="1"/>
  <c r="CY2749" i="1"/>
  <c r="CX2749" i="1"/>
  <c r="CW2749" i="1"/>
  <c r="CV2749" i="1"/>
  <c r="CU2749" i="1"/>
  <c r="CT2749" i="1"/>
  <c r="CS2749" i="1"/>
  <c r="CR2749" i="1"/>
  <c r="CQ2749" i="1"/>
  <c r="CP2749" i="1"/>
  <c r="CO2749" i="1"/>
  <c r="CN2749" i="1"/>
  <c r="CM2749" i="1"/>
  <c r="CL2749" i="1"/>
  <c r="CK2749" i="1"/>
  <c r="CJ2749" i="1"/>
  <c r="CI2749" i="1"/>
  <c r="CH2749" i="1"/>
  <c r="CG2749" i="1"/>
  <c r="CF2749" i="1"/>
  <c r="CE2749" i="1"/>
  <c r="CD2749" i="1"/>
  <c r="DG2748" i="1"/>
  <c r="CY2748" i="1"/>
  <c r="CX2748" i="1"/>
  <c r="CW2748" i="1"/>
  <c r="CV2748" i="1"/>
  <c r="CU2748" i="1"/>
  <c r="CT2748" i="1"/>
  <c r="CS2748" i="1"/>
  <c r="CR2748" i="1"/>
  <c r="CQ2748" i="1"/>
  <c r="CP2748" i="1"/>
  <c r="CO2748" i="1"/>
  <c r="CN2748" i="1"/>
  <c r="CM2748" i="1"/>
  <c r="CL2748" i="1"/>
  <c r="CK2748" i="1"/>
  <c r="CJ2748" i="1"/>
  <c r="CI2748" i="1"/>
  <c r="CH2748" i="1"/>
  <c r="CG2748" i="1"/>
  <c r="CF2748" i="1"/>
  <c r="CE2748" i="1"/>
  <c r="CD2748" i="1"/>
  <c r="DG2747" i="1"/>
  <c r="CY2747" i="1"/>
  <c r="CX2747" i="1"/>
  <c r="CW2747" i="1"/>
  <c r="CV2747" i="1"/>
  <c r="CU2747" i="1"/>
  <c r="CT2747" i="1"/>
  <c r="CS2747" i="1"/>
  <c r="CR2747" i="1"/>
  <c r="CQ2747" i="1"/>
  <c r="CP2747" i="1"/>
  <c r="CO2747" i="1"/>
  <c r="CN2747" i="1"/>
  <c r="CM2747" i="1"/>
  <c r="CL2747" i="1"/>
  <c r="CK2747" i="1"/>
  <c r="CJ2747" i="1"/>
  <c r="CI2747" i="1"/>
  <c r="CH2747" i="1"/>
  <c r="CG2747" i="1"/>
  <c r="CF2747" i="1"/>
  <c r="CE2747" i="1"/>
  <c r="CD2747" i="1"/>
  <c r="DG2746" i="1"/>
  <c r="CY2746" i="1"/>
  <c r="CX2746" i="1"/>
  <c r="CW2746" i="1"/>
  <c r="CV2746" i="1"/>
  <c r="CU2746" i="1"/>
  <c r="CT2746" i="1"/>
  <c r="CS2746" i="1"/>
  <c r="CR2746" i="1"/>
  <c r="CQ2746" i="1"/>
  <c r="CP2746" i="1"/>
  <c r="CO2746" i="1"/>
  <c r="CN2746" i="1"/>
  <c r="CM2746" i="1"/>
  <c r="CL2746" i="1"/>
  <c r="CK2746" i="1"/>
  <c r="CJ2746" i="1"/>
  <c r="CI2746" i="1"/>
  <c r="CH2746" i="1"/>
  <c r="CG2746" i="1"/>
  <c r="CF2746" i="1"/>
  <c r="CE2746" i="1"/>
  <c r="CD2746" i="1"/>
  <c r="U2746" i="1"/>
  <c r="DG2745" i="1"/>
  <c r="CY2745" i="1"/>
  <c r="CX2745" i="1"/>
  <c r="CW2745" i="1"/>
  <c r="CV2745" i="1"/>
  <c r="CU2745" i="1"/>
  <c r="CT2745" i="1"/>
  <c r="CS2745" i="1"/>
  <c r="CR2745" i="1"/>
  <c r="CQ2745" i="1"/>
  <c r="CP2745" i="1"/>
  <c r="CO2745" i="1"/>
  <c r="CN2745" i="1"/>
  <c r="CM2745" i="1"/>
  <c r="CL2745" i="1"/>
  <c r="CK2745" i="1"/>
  <c r="CJ2745" i="1"/>
  <c r="CI2745" i="1"/>
  <c r="CH2745" i="1"/>
  <c r="CG2745" i="1"/>
  <c r="CF2745" i="1"/>
  <c r="CE2745" i="1"/>
  <c r="CD2745" i="1"/>
  <c r="DG2744" i="1"/>
  <c r="CY2744" i="1"/>
  <c r="CX2744" i="1"/>
  <c r="CW2744" i="1"/>
  <c r="CV2744" i="1"/>
  <c r="CU2744" i="1"/>
  <c r="CT2744" i="1"/>
  <c r="CS2744" i="1"/>
  <c r="CR2744" i="1"/>
  <c r="CQ2744" i="1"/>
  <c r="CP2744" i="1"/>
  <c r="CO2744" i="1"/>
  <c r="CN2744" i="1"/>
  <c r="CM2744" i="1"/>
  <c r="CL2744" i="1"/>
  <c r="CK2744" i="1"/>
  <c r="CJ2744" i="1"/>
  <c r="CI2744" i="1"/>
  <c r="CH2744" i="1"/>
  <c r="CG2744" i="1"/>
  <c r="CF2744" i="1"/>
  <c r="CE2744" i="1"/>
  <c r="CD2744" i="1"/>
  <c r="CV2743" i="1"/>
  <c r="CU2743" i="1"/>
  <c r="CT2743" i="1"/>
  <c r="CS2743" i="1"/>
  <c r="CR2743" i="1"/>
  <c r="CQ2743" i="1"/>
  <c r="CP2743" i="1"/>
  <c r="CO2743" i="1"/>
  <c r="CN2743" i="1"/>
  <c r="CM2743" i="1"/>
  <c r="CL2743" i="1"/>
  <c r="CK2743" i="1"/>
  <c r="CJ2743" i="1"/>
  <c r="CI2743" i="1"/>
  <c r="CH2743" i="1"/>
  <c r="CG2743" i="1"/>
  <c r="CF2743" i="1"/>
  <c r="CE2743" i="1"/>
  <c r="CD2743" i="1"/>
  <c r="U2743" i="1"/>
  <c r="DG2742" i="1"/>
  <c r="CY2742" i="1"/>
  <c r="CX2742" i="1"/>
  <c r="CW2742" i="1"/>
  <c r="CV2742" i="1"/>
  <c r="CU2742" i="1"/>
  <c r="CT2742" i="1"/>
  <c r="CS2742" i="1"/>
  <c r="CR2742" i="1"/>
  <c r="CQ2742" i="1"/>
  <c r="CP2742" i="1"/>
  <c r="CO2742" i="1"/>
  <c r="CN2742" i="1"/>
  <c r="CM2742" i="1"/>
  <c r="CL2742" i="1"/>
  <c r="CK2742" i="1"/>
  <c r="CJ2742" i="1"/>
  <c r="CI2742" i="1"/>
  <c r="CH2742" i="1"/>
  <c r="CG2742" i="1"/>
  <c r="CF2742" i="1"/>
  <c r="CE2742" i="1"/>
  <c r="CD2742" i="1"/>
  <c r="DG2741" i="1"/>
  <c r="CY2741" i="1"/>
  <c r="CX2741" i="1"/>
  <c r="CW2741" i="1"/>
  <c r="CV2741" i="1"/>
  <c r="CU2741" i="1"/>
  <c r="CT2741" i="1"/>
  <c r="CS2741" i="1"/>
  <c r="CR2741" i="1"/>
  <c r="CQ2741" i="1"/>
  <c r="CP2741" i="1"/>
  <c r="CO2741" i="1"/>
  <c r="CN2741" i="1"/>
  <c r="CM2741" i="1"/>
  <c r="CL2741" i="1"/>
  <c r="CK2741" i="1"/>
  <c r="CJ2741" i="1"/>
  <c r="CI2741" i="1"/>
  <c r="CH2741" i="1"/>
  <c r="CG2741" i="1"/>
  <c r="CF2741" i="1"/>
  <c r="DG2740" i="1"/>
  <c r="CY2740" i="1"/>
  <c r="CX2740" i="1"/>
  <c r="CW2740" i="1"/>
  <c r="CV2740" i="1"/>
  <c r="CU2740" i="1"/>
  <c r="CT2740" i="1"/>
  <c r="CS2740" i="1"/>
  <c r="CR2740" i="1"/>
  <c r="CQ2740" i="1"/>
  <c r="CP2740" i="1"/>
  <c r="CO2740" i="1"/>
  <c r="CN2740" i="1"/>
  <c r="CM2740" i="1"/>
  <c r="CL2740" i="1"/>
  <c r="CK2740" i="1"/>
  <c r="CJ2740" i="1"/>
  <c r="CI2740" i="1"/>
  <c r="CH2740" i="1"/>
  <c r="CG2740" i="1"/>
  <c r="CF2740" i="1"/>
  <c r="U2740" i="1"/>
  <c r="DG2739" i="1"/>
  <c r="CY2739" i="1"/>
  <c r="CX2739" i="1"/>
  <c r="CW2739" i="1"/>
  <c r="CV2739" i="1"/>
  <c r="CU2739" i="1"/>
  <c r="CT2739" i="1"/>
  <c r="CS2739" i="1"/>
  <c r="CR2739" i="1"/>
  <c r="CQ2739" i="1"/>
  <c r="CP2739" i="1"/>
  <c r="CO2739" i="1"/>
  <c r="CN2739" i="1"/>
  <c r="CM2739" i="1"/>
  <c r="CL2739" i="1"/>
  <c r="CK2739" i="1"/>
  <c r="CJ2739" i="1"/>
  <c r="CI2739" i="1"/>
  <c r="CH2739" i="1"/>
  <c r="CG2739" i="1"/>
  <c r="CF2739" i="1"/>
  <c r="CE2739" i="1"/>
  <c r="CD2739" i="1"/>
  <c r="DG2738" i="1"/>
  <c r="CY2738" i="1"/>
  <c r="CX2738" i="1"/>
  <c r="CW2738" i="1"/>
  <c r="CV2738" i="1"/>
  <c r="CU2738" i="1"/>
  <c r="CT2738" i="1"/>
  <c r="CS2738" i="1"/>
  <c r="CR2738" i="1"/>
  <c r="CQ2738" i="1"/>
  <c r="CP2738" i="1"/>
  <c r="CO2738" i="1"/>
  <c r="CN2738" i="1"/>
  <c r="CM2738" i="1"/>
  <c r="CL2738" i="1"/>
  <c r="CK2738" i="1"/>
  <c r="CJ2738" i="1"/>
  <c r="CI2738" i="1"/>
  <c r="CH2738" i="1"/>
  <c r="CG2738" i="1"/>
  <c r="CF2738" i="1"/>
  <c r="CE2738" i="1"/>
  <c r="CD2738" i="1"/>
  <c r="CV2737" i="1"/>
  <c r="CU2737" i="1"/>
  <c r="CT2737" i="1"/>
  <c r="CS2737" i="1"/>
  <c r="CR2737" i="1"/>
  <c r="CQ2737" i="1"/>
  <c r="CP2737" i="1"/>
  <c r="CO2737" i="1"/>
  <c r="CN2737" i="1"/>
  <c r="CM2737" i="1"/>
  <c r="CL2737" i="1"/>
  <c r="CK2737" i="1"/>
  <c r="CJ2737" i="1"/>
  <c r="CI2737" i="1"/>
  <c r="CH2737" i="1"/>
  <c r="CG2737" i="1"/>
  <c r="CF2737" i="1"/>
  <c r="CE2737" i="1"/>
  <c r="CD2737" i="1"/>
  <c r="U2737" i="1"/>
  <c r="DG2736" i="1"/>
  <c r="CY2736" i="1"/>
  <c r="CX2736" i="1"/>
  <c r="CW2736" i="1"/>
  <c r="CV2736" i="1"/>
  <c r="CU2736" i="1"/>
  <c r="CT2736" i="1"/>
  <c r="CS2736" i="1"/>
  <c r="CR2736" i="1"/>
  <c r="CQ2736" i="1"/>
  <c r="CP2736" i="1"/>
  <c r="CO2736" i="1"/>
  <c r="CN2736" i="1"/>
  <c r="CM2736" i="1"/>
  <c r="CL2736" i="1"/>
  <c r="CK2736" i="1"/>
  <c r="CJ2736" i="1"/>
  <c r="CI2736" i="1"/>
  <c r="CH2736" i="1"/>
  <c r="CG2736" i="1"/>
  <c r="CF2736" i="1"/>
  <c r="CE2736" i="1"/>
  <c r="CD2736" i="1"/>
  <c r="U2736" i="1"/>
  <c r="DG2735" i="1"/>
  <c r="CY2735" i="1"/>
  <c r="CX2735" i="1"/>
  <c r="CW2735" i="1"/>
  <c r="CV2735" i="1"/>
  <c r="CU2735" i="1"/>
  <c r="CT2735" i="1"/>
  <c r="CS2735" i="1"/>
  <c r="CR2735" i="1"/>
  <c r="CQ2735" i="1"/>
  <c r="CP2735" i="1"/>
  <c r="CO2735" i="1"/>
  <c r="CN2735" i="1"/>
  <c r="CM2735" i="1"/>
  <c r="CL2735" i="1"/>
  <c r="CK2735" i="1"/>
  <c r="CJ2735" i="1"/>
  <c r="CI2735" i="1"/>
  <c r="CH2735" i="1"/>
  <c r="CG2735" i="1"/>
  <c r="CF2735" i="1"/>
  <c r="CE2735" i="1"/>
  <c r="CD2735" i="1"/>
  <c r="DG2734" i="1"/>
  <c r="CY2734" i="1"/>
  <c r="CX2734" i="1"/>
  <c r="CW2734" i="1"/>
  <c r="CV2734" i="1"/>
  <c r="CU2734" i="1"/>
  <c r="CT2734" i="1"/>
  <c r="CS2734" i="1"/>
  <c r="CR2734" i="1"/>
  <c r="CQ2734" i="1"/>
  <c r="CP2734" i="1"/>
  <c r="CO2734" i="1"/>
  <c r="CN2734" i="1"/>
  <c r="CM2734" i="1"/>
  <c r="CL2734" i="1"/>
  <c r="CK2734" i="1"/>
  <c r="CJ2734" i="1"/>
  <c r="CI2734" i="1"/>
  <c r="CH2734" i="1"/>
  <c r="CG2734" i="1"/>
  <c r="CF2734" i="1"/>
  <c r="CE2734" i="1"/>
  <c r="CD2734" i="1"/>
  <c r="U2734" i="1"/>
  <c r="DG2732" i="1"/>
  <c r="CY2732" i="1"/>
  <c r="CX2732" i="1"/>
  <c r="CW2732" i="1"/>
  <c r="CV2732" i="1"/>
  <c r="CU2732" i="1"/>
  <c r="CT2732" i="1"/>
  <c r="CS2732" i="1"/>
  <c r="CR2732" i="1"/>
  <c r="CQ2732" i="1"/>
  <c r="CP2732" i="1"/>
  <c r="CO2732" i="1"/>
  <c r="CN2732" i="1"/>
  <c r="CM2732" i="1"/>
  <c r="CL2732" i="1"/>
  <c r="CK2732" i="1"/>
  <c r="CJ2732" i="1"/>
  <c r="CI2732" i="1"/>
  <c r="CH2732" i="1"/>
  <c r="CG2732" i="1"/>
  <c r="CF2732" i="1"/>
  <c r="CE2732" i="1"/>
  <c r="CD2732" i="1"/>
  <c r="DG2731" i="1"/>
  <c r="CY2731" i="1"/>
  <c r="CX2731" i="1"/>
  <c r="CW2731" i="1"/>
  <c r="CV2731" i="1"/>
  <c r="CU2731" i="1"/>
  <c r="CT2731" i="1"/>
  <c r="CS2731" i="1"/>
  <c r="CR2731" i="1"/>
  <c r="CQ2731" i="1"/>
  <c r="CP2731" i="1"/>
  <c r="CO2731" i="1"/>
  <c r="CN2731" i="1"/>
  <c r="CM2731" i="1"/>
  <c r="CL2731" i="1"/>
  <c r="CK2731" i="1"/>
  <c r="CJ2731" i="1"/>
  <c r="CI2731" i="1"/>
  <c r="CH2731" i="1"/>
  <c r="CG2731" i="1"/>
  <c r="CF2731" i="1"/>
  <c r="CE2731" i="1"/>
  <c r="CD2731" i="1"/>
  <c r="DG2730" i="1"/>
  <c r="CY2730" i="1"/>
  <c r="CX2730" i="1"/>
  <c r="CW2730" i="1"/>
  <c r="CV2730" i="1"/>
  <c r="CU2730" i="1"/>
  <c r="CT2730" i="1"/>
  <c r="CS2730" i="1"/>
  <c r="CR2730" i="1"/>
  <c r="CQ2730" i="1"/>
  <c r="CP2730" i="1"/>
  <c r="CO2730" i="1"/>
  <c r="CN2730" i="1"/>
  <c r="CM2730" i="1"/>
  <c r="CL2730" i="1"/>
  <c r="CK2730" i="1"/>
  <c r="CJ2730" i="1"/>
  <c r="CI2730" i="1"/>
  <c r="CH2730" i="1"/>
  <c r="CG2730" i="1"/>
  <c r="CF2730" i="1"/>
  <c r="CE2730" i="1"/>
  <c r="CD2730" i="1"/>
  <c r="U2730" i="1"/>
  <c r="DG2729" i="1"/>
  <c r="CY2729" i="1"/>
  <c r="CX2729" i="1"/>
  <c r="CW2729" i="1"/>
  <c r="CV2729" i="1"/>
  <c r="CU2729" i="1"/>
  <c r="CT2729" i="1"/>
  <c r="CS2729" i="1"/>
  <c r="CR2729" i="1"/>
  <c r="CQ2729" i="1"/>
  <c r="CP2729" i="1"/>
  <c r="CO2729" i="1"/>
  <c r="CN2729" i="1"/>
  <c r="CM2729" i="1"/>
  <c r="CL2729" i="1"/>
  <c r="CK2729" i="1"/>
  <c r="CJ2729" i="1"/>
  <c r="CI2729" i="1"/>
  <c r="CH2729" i="1"/>
  <c r="CG2729" i="1"/>
  <c r="CF2729" i="1"/>
  <c r="CE2729" i="1"/>
  <c r="CD2729" i="1"/>
  <c r="U2729" i="1"/>
  <c r="DG2727" i="1"/>
  <c r="CY2727" i="1"/>
  <c r="CX2727" i="1"/>
  <c r="CW2727" i="1"/>
  <c r="CV2727" i="1"/>
  <c r="CU2727" i="1"/>
  <c r="CT2727" i="1"/>
  <c r="CS2727" i="1"/>
  <c r="CR2727" i="1"/>
  <c r="CQ2727" i="1"/>
  <c r="CP2727" i="1"/>
  <c r="CO2727" i="1"/>
  <c r="CN2727" i="1"/>
  <c r="CM2727" i="1"/>
  <c r="CL2727" i="1"/>
  <c r="CK2727" i="1"/>
  <c r="CJ2727" i="1"/>
  <c r="CI2727" i="1"/>
  <c r="CH2727" i="1"/>
  <c r="CG2727" i="1"/>
  <c r="CF2727" i="1"/>
  <c r="CE2727" i="1"/>
  <c r="CD2727" i="1"/>
  <c r="U2727" i="1"/>
  <c r="DG2726" i="1"/>
  <c r="CY2726" i="1"/>
  <c r="CX2726" i="1"/>
  <c r="CW2726" i="1"/>
  <c r="CV2726" i="1"/>
  <c r="CU2726" i="1"/>
  <c r="CT2726" i="1"/>
  <c r="CS2726" i="1"/>
  <c r="CR2726" i="1"/>
  <c r="CQ2726" i="1"/>
  <c r="CP2726" i="1"/>
  <c r="CO2726" i="1"/>
  <c r="CN2726" i="1"/>
  <c r="CM2726" i="1"/>
  <c r="CL2726" i="1"/>
  <c r="CK2726" i="1"/>
  <c r="CJ2726" i="1"/>
  <c r="CI2726" i="1"/>
  <c r="CH2726" i="1"/>
  <c r="CG2726" i="1"/>
  <c r="CF2726" i="1"/>
  <c r="CE2726" i="1"/>
  <c r="CD2726" i="1"/>
  <c r="U2726" i="1"/>
  <c r="DG2725" i="1"/>
  <c r="CY2725" i="1"/>
  <c r="CX2725" i="1"/>
  <c r="CW2725" i="1"/>
  <c r="CV2725" i="1"/>
  <c r="CU2725" i="1"/>
  <c r="CT2725" i="1"/>
  <c r="CS2725" i="1"/>
  <c r="CR2725" i="1"/>
  <c r="CQ2725" i="1"/>
  <c r="CP2725" i="1"/>
  <c r="CO2725" i="1"/>
  <c r="CN2725" i="1"/>
  <c r="CM2725" i="1"/>
  <c r="CL2725" i="1"/>
  <c r="CK2725" i="1"/>
  <c r="CJ2725" i="1"/>
  <c r="CI2725" i="1"/>
  <c r="CH2725" i="1"/>
  <c r="CG2725" i="1"/>
  <c r="CF2725" i="1"/>
  <c r="CE2725" i="1"/>
  <c r="CD2725" i="1"/>
  <c r="U2725" i="1"/>
  <c r="DG2724" i="1"/>
  <c r="CY2724" i="1"/>
  <c r="CX2724" i="1"/>
  <c r="CW2724" i="1"/>
  <c r="CV2724" i="1"/>
  <c r="CU2724" i="1"/>
  <c r="CT2724" i="1"/>
  <c r="CS2724" i="1"/>
  <c r="CR2724" i="1"/>
  <c r="CQ2724" i="1"/>
  <c r="CP2724" i="1"/>
  <c r="CO2724" i="1"/>
  <c r="CN2724" i="1"/>
  <c r="CM2724" i="1"/>
  <c r="CL2724" i="1"/>
  <c r="CK2724" i="1"/>
  <c r="CJ2724" i="1"/>
  <c r="CI2724" i="1"/>
  <c r="CH2724" i="1"/>
  <c r="CG2724" i="1"/>
  <c r="CF2724" i="1"/>
  <c r="CE2724" i="1"/>
  <c r="CD2724" i="1"/>
  <c r="DG2723" i="1"/>
  <c r="CY2723" i="1"/>
  <c r="CX2723" i="1"/>
  <c r="CW2723" i="1"/>
  <c r="CV2723" i="1"/>
  <c r="CU2723" i="1"/>
  <c r="CT2723" i="1"/>
  <c r="CS2723" i="1"/>
  <c r="CR2723" i="1"/>
  <c r="CQ2723" i="1"/>
  <c r="CP2723" i="1"/>
  <c r="CO2723" i="1"/>
  <c r="CN2723" i="1"/>
  <c r="CM2723" i="1"/>
  <c r="CL2723" i="1"/>
  <c r="CK2723" i="1"/>
  <c r="CJ2723" i="1"/>
  <c r="CI2723" i="1"/>
  <c r="CH2723" i="1"/>
  <c r="CG2723" i="1"/>
  <c r="CF2723" i="1"/>
  <c r="CE2723" i="1"/>
  <c r="CD2723" i="1"/>
  <c r="DG2722" i="1"/>
  <c r="CY2722" i="1"/>
  <c r="CX2722" i="1"/>
  <c r="CW2722" i="1"/>
  <c r="CV2722" i="1"/>
  <c r="CU2722" i="1"/>
  <c r="CT2722" i="1"/>
  <c r="CS2722" i="1"/>
  <c r="CR2722" i="1"/>
  <c r="CQ2722" i="1"/>
  <c r="CP2722" i="1"/>
  <c r="CO2722" i="1"/>
  <c r="CN2722" i="1"/>
  <c r="CM2722" i="1"/>
  <c r="CL2722" i="1"/>
  <c r="CK2722" i="1"/>
  <c r="CJ2722" i="1"/>
  <c r="CI2722" i="1"/>
  <c r="CH2722" i="1"/>
  <c r="CG2722" i="1"/>
  <c r="CF2722" i="1"/>
  <c r="CE2722" i="1"/>
  <c r="CD2722" i="1"/>
  <c r="DG2721" i="1"/>
  <c r="CY2721" i="1"/>
  <c r="CX2721" i="1"/>
  <c r="CW2721" i="1"/>
  <c r="CV2721" i="1"/>
  <c r="CU2721" i="1"/>
  <c r="CT2721" i="1"/>
  <c r="CS2721" i="1"/>
  <c r="CR2721" i="1"/>
  <c r="CQ2721" i="1"/>
  <c r="CP2721" i="1"/>
  <c r="CO2721" i="1"/>
  <c r="CN2721" i="1"/>
  <c r="CM2721" i="1"/>
  <c r="CL2721" i="1"/>
  <c r="CK2721" i="1"/>
  <c r="CJ2721" i="1"/>
  <c r="CI2721" i="1"/>
  <c r="CH2721" i="1"/>
  <c r="CG2721" i="1"/>
  <c r="CF2721" i="1"/>
  <c r="CE2721" i="1"/>
  <c r="CD2721" i="1"/>
  <c r="DG2720" i="1"/>
  <c r="CY2720" i="1"/>
  <c r="CX2720" i="1"/>
  <c r="CW2720" i="1"/>
  <c r="CV2720" i="1"/>
  <c r="CU2720" i="1"/>
  <c r="CT2720" i="1"/>
  <c r="CS2720" i="1"/>
  <c r="CR2720" i="1"/>
  <c r="CQ2720" i="1"/>
  <c r="CP2720" i="1"/>
  <c r="CO2720" i="1"/>
  <c r="CN2720" i="1"/>
  <c r="CM2720" i="1"/>
  <c r="CL2720" i="1"/>
  <c r="CK2720" i="1"/>
  <c r="CJ2720" i="1"/>
  <c r="CI2720" i="1"/>
  <c r="CH2720" i="1"/>
  <c r="CG2720" i="1"/>
  <c r="CF2720" i="1"/>
  <c r="CE2720" i="1"/>
  <c r="CD2720" i="1"/>
  <c r="DG2719" i="1"/>
  <c r="CY2719" i="1"/>
  <c r="CX2719" i="1"/>
  <c r="CW2719" i="1"/>
  <c r="CV2719" i="1"/>
  <c r="CU2719" i="1"/>
  <c r="CT2719" i="1"/>
  <c r="CS2719" i="1"/>
  <c r="CR2719" i="1"/>
  <c r="CQ2719" i="1"/>
  <c r="CP2719" i="1"/>
  <c r="CO2719" i="1"/>
  <c r="CN2719" i="1"/>
  <c r="CM2719" i="1"/>
  <c r="CL2719" i="1"/>
  <c r="CK2719" i="1"/>
  <c r="CJ2719" i="1"/>
  <c r="CI2719" i="1"/>
  <c r="CH2719" i="1"/>
  <c r="CG2719" i="1"/>
  <c r="CF2719" i="1"/>
  <c r="CE2719" i="1"/>
  <c r="CD2719" i="1"/>
  <c r="DG2718" i="1"/>
  <c r="CY2718" i="1"/>
  <c r="CX2718" i="1"/>
  <c r="CW2718" i="1"/>
  <c r="CV2718" i="1"/>
  <c r="CU2718" i="1"/>
  <c r="CT2718" i="1"/>
  <c r="CS2718" i="1"/>
  <c r="CR2718" i="1"/>
  <c r="CQ2718" i="1"/>
  <c r="CP2718" i="1"/>
  <c r="CO2718" i="1"/>
  <c r="CN2718" i="1"/>
  <c r="CM2718" i="1"/>
  <c r="CL2718" i="1"/>
  <c r="CK2718" i="1"/>
  <c r="CJ2718" i="1"/>
  <c r="CI2718" i="1"/>
  <c r="CH2718" i="1"/>
  <c r="CG2718" i="1"/>
  <c r="CF2718" i="1"/>
  <c r="CE2718" i="1"/>
  <c r="CD2718" i="1"/>
  <c r="DG2717" i="1"/>
  <c r="CY2717" i="1"/>
  <c r="CX2717" i="1"/>
  <c r="CW2717" i="1"/>
  <c r="CV2717" i="1"/>
  <c r="CU2717" i="1"/>
  <c r="CT2717" i="1"/>
  <c r="CS2717" i="1"/>
  <c r="CR2717" i="1"/>
  <c r="CQ2717" i="1"/>
  <c r="CP2717" i="1"/>
  <c r="CO2717" i="1"/>
  <c r="CN2717" i="1"/>
  <c r="CM2717" i="1"/>
  <c r="CL2717" i="1"/>
  <c r="CK2717" i="1"/>
  <c r="CJ2717" i="1"/>
  <c r="CI2717" i="1"/>
  <c r="CH2717" i="1"/>
  <c r="CG2717" i="1"/>
  <c r="CF2717" i="1"/>
  <c r="CE2717" i="1"/>
  <c r="CD2717" i="1"/>
  <c r="DG2716" i="1"/>
  <c r="CY2716" i="1"/>
  <c r="CX2716" i="1"/>
  <c r="CW2716" i="1"/>
  <c r="CV2716" i="1"/>
  <c r="CU2716" i="1"/>
  <c r="CT2716" i="1"/>
  <c r="CS2716" i="1"/>
  <c r="CR2716" i="1"/>
  <c r="CQ2716" i="1"/>
  <c r="CP2716" i="1"/>
  <c r="CO2716" i="1"/>
  <c r="CN2716" i="1"/>
  <c r="CM2716" i="1"/>
  <c r="CL2716" i="1"/>
  <c r="CK2716" i="1"/>
  <c r="CJ2716" i="1"/>
  <c r="CI2716" i="1"/>
  <c r="CH2716" i="1"/>
  <c r="CG2716" i="1"/>
  <c r="CF2716" i="1"/>
  <c r="CE2716" i="1"/>
  <c r="CD2716" i="1"/>
  <c r="DG2715" i="1"/>
  <c r="CY2715" i="1"/>
  <c r="CX2715" i="1"/>
  <c r="CW2715" i="1"/>
  <c r="CV2715" i="1"/>
  <c r="CU2715" i="1"/>
  <c r="CT2715" i="1"/>
  <c r="CS2715" i="1"/>
  <c r="CR2715" i="1"/>
  <c r="CQ2715" i="1"/>
  <c r="CP2715" i="1"/>
  <c r="CO2715" i="1"/>
  <c r="CN2715" i="1"/>
  <c r="CM2715" i="1"/>
  <c r="CL2715" i="1"/>
  <c r="CK2715" i="1"/>
  <c r="CJ2715" i="1"/>
  <c r="CI2715" i="1"/>
  <c r="CH2715" i="1"/>
  <c r="CG2715" i="1"/>
  <c r="CF2715" i="1"/>
  <c r="CE2715" i="1"/>
  <c r="CD2715" i="1"/>
  <c r="U2715" i="1"/>
  <c r="DG2714" i="1"/>
  <c r="CY2714" i="1"/>
  <c r="CX2714" i="1"/>
  <c r="CW2714" i="1"/>
  <c r="CV2714" i="1"/>
  <c r="CU2714" i="1"/>
  <c r="CT2714" i="1"/>
  <c r="CS2714" i="1"/>
  <c r="CR2714" i="1"/>
  <c r="CQ2714" i="1"/>
  <c r="CP2714" i="1"/>
  <c r="CO2714" i="1"/>
  <c r="CN2714" i="1"/>
  <c r="CM2714" i="1"/>
  <c r="CL2714" i="1"/>
  <c r="CK2714" i="1"/>
  <c r="CJ2714" i="1"/>
  <c r="CI2714" i="1"/>
  <c r="CH2714" i="1"/>
  <c r="CG2714" i="1"/>
  <c r="CF2714" i="1"/>
  <c r="CE2714" i="1"/>
  <c r="CD2714" i="1"/>
  <c r="U2714" i="1"/>
  <c r="CY2713" i="1"/>
  <c r="CX2713" i="1"/>
  <c r="CW2713" i="1"/>
  <c r="CV2713" i="1"/>
  <c r="CU2713" i="1"/>
  <c r="CT2713" i="1"/>
  <c r="CS2713" i="1"/>
  <c r="CR2713" i="1"/>
  <c r="CQ2713" i="1"/>
  <c r="CP2713" i="1"/>
  <c r="CO2713" i="1"/>
  <c r="CN2713" i="1"/>
  <c r="CM2713" i="1"/>
  <c r="CL2713" i="1"/>
  <c r="CK2713" i="1"/>
  <c r="CJ2713" i="1"/>
  <c r="CI2713" i="1"/>
  <c r="CH2713" i="1"/>
  <c r="CG2713" i="1"/>
  <c r="CF2713" i="1"/>
  <c r="CE2713" i="1"/>
  <c r="CD2713" i="1"/>
  <c r="U2713" i="1"/>
  <c r="DG2712" i="1"/>
  <c r="CY2712" i="1"/>
  <c r="CX2712" i="1"/>
  <c r="CW2712" i="1"/>
  <c r="CV2712" i="1"/>
  <c r="CU2712" i="1"/>
  <c r="CT2712" i="1"/>
  <c r="CS2712" i="1"/>
  <c r="CR2712" i="1"/>
  <c r="CQ2712" i="1"/>
  <c r="CP2712" i="1"/>
  <c r="CO2712" i="1"/>
  <c r="CN2712" i="1"/>
  <c r="CM2712" i="1"/>
  <c r="CL2712" i="1"/>
  <c r="CK2712" i="1"/>
  <c r="CJ2712" i="1"/>
  <c r="CI2712" i="1"/>
  <c r="CH2712" i="1"/>
  <c r="CG2712" i="1"/>
  <c r="CF2712" i="1"/>
  <c r="CE2712" i="1"/>
  <c r="CD2712" i="1"/>
  <c r="DG2711" i="1"/>
  <c r="CY2711" i="1"/>
  <c r="CX2711" i="1"/>
  <c r="CW2711" i="1"/>
  <c r="CV2711" i="1"/>
  <c r="CU2711" i="1"/>
  <c r="CT2711" i="1"/>
  <c r="CS2711" i="1"/>
  <c r="CR2711" i="1"/>
  <c r="CQ2711" i="1"/>
  <c r="CP2711" i="1"/>
  <c r="CO2711" i="1"/>
  <c r="CN2711" i="1"/>
  <c r="CM2711" i="1"/>
  <c r="CL2711" i="1"/>
  <c r="CK2711" i="1"/>
  <c r="CJ2711" i="1"/>
  <c r="CI2711" i="1"/>
  <c r="CH2711" i="1"/>
  <c r="CG2711" i="1"/>
  <c r="CF2711" i="1"/>
  <c r="CE2711" i="1"/>
  <c r="CD2711" i="1"/>
  <c r="DG2710" i="1"/>
  <c r="CY2710" i="1"/>
  <c r="CX2710" i="1"/>
  <c r="CW2710" i="1"/>
  <c r="CV2710" i="1"/>
  <c r="CU2710" i="1"/>
  <c r="CT2710" i="1"/>
  <c r="CS2710" i="1"/>
  <c r="CR2710" i="1"/>
  <c r="CQ2710" i="1"/>
  <c r="CP2710" i="1"/>
  <c r="CO2710" i="1"/>
  <c r="CN2710" i="1"/>
  <c r="CM2710" i="1"/>
  <c r="CL2710" i="1"/>
  <c r="CK2710" i="1"/>
  <c r="CJ2710" i="1"/>
  <c r="CI2710" i="1"/>
  <c r="CH2710" i="1"/>
  <c r="CG2710" i="1"/>
  <c r="CF2710" i="1"/>
  <c r="U2710" i="1"/>
  <c r="DG2709" i="1"/>
  <c r="CY2709" i="1"/>
  <c r="CX2709" i="1"/>
  <c r="CW2709" i="1"/>
  <c r="CV2709" i="1"/>
  <c r="CU2709" i="1"/>
  <c r="CT2709" i="1"/>
  <c r="CS2709" i="1"/>
  <c r="CR2709" i="1"/>
  <c r="CQ2709" i="1"/>
  <c r="CP2709" i="1"/>
  <c r="CO2709" i="1"/>
  <c r="CN2709" i="1"/>
  <c r="CM2709" i="1"/>
  <c r="CL2709" i="1"/>
  <c r="CK2709" i="1"/>
  <c r="CJ2709" i="1"/>
  <c r="CI2709" i="1"/>
  <c r="CH2709" i="1"/>
  <c r="CG2709" i="1"/>
  <c r="CF2709" i="1"/>
  <c r="CE2709" i="1"/>
  <c r="CD2709" i="1"/>
  <c r="DG2708" i="1"/>
  <c r="CY2708" i="1"/>
  <c r="CX2708" i="1"/>
  <c r="CW2708" i="1"/>
  <c r="CV2708" i="1"/>
  <c r="CU2708" i="1"/>
  <c r="CT2708" i="1"/>
  <c r="CS2708" i="1"/>
  <c r="CR2708" i="1"/>
  <c r="CQ2708" i="1"/>
  <c r="CP2708" i="1"/>
  <c r="CO2708" i="1"/>
  <c r="CN2708" i="1"/>
  <c r="CM2708" i="1"/>
  <c r="CL2708" i="1"/>
  <c r="CK2708" i="1"/>
  <c r="CJ2708" i="1"/>
  <c r="CI2708" i="1"/>
  <c r="CH2708" i="1"/>
  <c r="CG2708" i="1"/>
  <c r="CF2708" i="1"/>
  <c r="CE2708" i="1"/>
  <c r="CD2708" i="1"/>
  <c r="DG2707" i="1"/>
  <c r="CY2707" i="1"/>
  <c r="CX2707" i="1"/>
  <c r="CW2707" i="1"/>
  <c r="CV2707" i="1"/>
  <c r="CU2707" i="1"/>
  <c r="CT2707" i="1"/>
  <c r="CS2707" i="1"/>
  <c r="CR2707" i="1"/>
  <c r="CQ2707" i="1"/>
  <c r="CP2707" i="1"/>
  <c r="CO2707" i="1"/>
  <c r="CN2707" i="1"/>
  <c r="CM2707" i="1"/>
  <c r="CL2707" i="1"/>
  <c r="CK2707" i="1"/>
  <c r="CJ2707" i="1"/>
  <c r="CI2707" i="1"/>
  <c r="CH2707" i="1"/>
  <c r="CG2707" i="1"/>
  <c r="CF2707" i="1"/>
  <c r="CE2707" i="1"/>
  <c r="CD2707" i="1"/>
  <c r="U2707" i="1"/>
  <c r="DG2706" i="1"/>
  <c r="CY2706" i="1"/>
  <c r="CX2706" i="1"/>
  <c r="CW2706" i="1"/>
  <c r="CV2706" i="1"/>
  <c r="CU2706" i="1"/>
  <c r="CT2706" i="1"/>
  <c r="CS2706" i="1"/>
  <c r="CR2706" i="1"/>
  <c r="CQ2706" i="1"/>
  <c r="CP2706" i="1"/>
  <c r="CO2706" i="1"/>
  <c r="CN2706" i="1"/>
  <c r="CM2706" i="1"/>
  <c r="CL2706" i="1"/>
  <c r="CK2706" i="1"/>
  <c r="CJ2706" i="1"/>
  <c r="CI2706" i="1"/>
  <c r="CH2706" i="1"/>
  <c r="CG2706" i="1"/>
  <c r="CF2706" i="1"/>
  <c r="CE2706" i="1"/>
  <c r="CD2706" i="1"/>
  <c r="DG2705" i="1"/>
  <c r="CY2705" i="1"/>
  <c r="CX2705" i="1"/>
  <c r="CW2705" i="1"/>
  <c r="CV2705" i="1"/>
  <c r="CU2705" i="1"/>
  <c r="CT2705" i="1"/>
  <c r="CS2705" i="1"/>
  <c r="CR2705" i="1"/>
  <c r="CQ2705" i="1"/>
  <c r="CP2705" i="1"/>
  <c r="CO2705" i="1"/>
  <c r="CN2705" i="1"/>
  <c r="CM2705" i="1"/>
  <c r="CL2705" i="1"/>
  <c r="CK2705" i="1"/>
  <c r="CJ2705" i="1"/>
  <c r="CI2705" i="1"/>
  <c r="CH2705" i="1"/>
  <c r="CG2705" i="1"/>
  <c r="CF2705" i="1"/>
  <c r="CE2705" i="1"/>
  <c r="DG2704" i="1"/>
  <c r="CY2704" i="1"/>
  <c r="CX2704" i="1"/>
  <c r="CW2704" i="1"/>
  <c r="CV2704" i="1"/>
  <c r="CU2704" i="1"/>
  <c r="CT2704" i="1"/>
  <c r="CS2704" i="1"/>
  <c r="CR2704" i="1"/>
  <c r="CQ2704" i="1"/>
  <c r="CP2704" i="1"/>
  <c r="CO2704" i="1"/>
  <c r="CN2704" i="1"/>
  <c r="CM2704" i="1"/>
  <c r="CL2704" i="1"/>
  <c r="CK2704" i="1"/>
  <c r="CJ2704" i="1"/>
  <c r="CI2704" i="1"/>
  <c r="CH2704" i="1"/>
  <c r="CG2704" i="1"/>
  <c r="CF2704" i="1"/>
  <c r="CE2704" i="1"/>
  <c r="DG2703" i="1"/>
  <c r="CY2703" i="1"/>
  <c r="CX2703" i="1"/>
  <c r="CW2703" i="1"/>
  <c r="CV2703" i="1"/>
  <c r="CU2703" i="1"/>
  <c r="CT2703" i="1"/>
  <c r="CS2703" i="1"/>
  <c r="CR2703" i="1"/>
  <c r="CQ2703" i="1"/>
  <c r="CP2703" i="1"/>
  <c r="CO2703" i="1"/>
  <c r="CN2703" i="1"/>
  <c r="CM2703" i="1"/>
  <c r="CL2703" i="1"/>
  <c r="CK2703" i="1"/>
  <c r="CJ2703" i="1"/>
  <c r="CI2703" i="1"/>
  <c r="CH2703" i="1"/>
  <c r="CG2703" i="1"/>
  <c r="CF2703" i="1"/>
  <c r="CV2702" i="1"/>
  <c r="CU2702" i="1"/>
  <c r="CT2702" i="1"/>
  <c r="CS2702" i="1"/>
  <c r="CR2702" i="1"/>
  <c r="CQ2702" i="1"/>
  <c r="CP2702" i="1"/>
  <c r="CO2702" i="1"/>
  <c r="CN2702" i="1"/>
  <c r="CM2702" i="1"/>
  <c r="CL2702" i="1"/>
  <c r="CK2702" i="1"/>
  <c r="CJ2702" i="1"/>
  <c r="CI2702" i="1"/>
  <c r="CH2702" i="1"/>
  <c r="CG2702" i="1"/>
  <c r="CF2702" i="1"/>
  <c r="CE2702" i="1"/>
  <c r="CD2702" i="1"/>
  <c r="U2702" i="1"/>
  <c r="DG2701" i="1"/>
  <c r="CY2701" i="1"/>
  <c r="CX2701" i="1"/>
  <c r="CW2701" i="1"/>
  <c r="CV2701" i="1"/>
  <c r="CU2701" i="1"/>
  <c r="CT2701" i="1"/>
  <c r="CS2701" i="1"/>
  <c r="CR2701" i="1"/>
  <c r="CQ2701" i="1"/>
  <c r="CP2701" i="1"/>
  <c r="CO2701" i="1"/>
  <c r="CN2701" i="1"/>
  <c r="CM2701" i="1"/>
  <c r="CL2701" i="1"/>
  <c r="CK2701" i="1"/>
  <c r="CJ2701" i="1"/>
  <c r="CI2701" i="1"/>
  <c r="CH2701" i="1"/>
  <c r="CG2701" i="1"/>
  <c r="CF2701" i="1"/>
  <c r="CE2701" i="1"/>
  <c r="CD2701" i="1"/>
  <c r="U2701" i="1"/>
  <c r="DG2700" i="1"/>
  <c r="CY2700" i="1"/>
  <c r="CX2700" i="1"/>
  <c r="CW2700" i="1"/>
  <c r="CV2700" i="1"/>
  <c r="CU2700" i="1"/>
  <c r="CT2700" i="1"/>
  <c r="CS2700" i="1"/>
  <c r="CR2700" i="1"/>
  <c r="CQ2700" i="1"/>
  <c r="CP2700" i="1"/>
  <c r="CO2700" i="1"/>
  <c r="CN2700" i="1"/>
  <c r="CM2700" i="1"/>
  <c r="CL2700" i="1"/>
  <c r="CK2700" i="1"/>
  <c r="CJ2700" i="1"/>
  <c r="CI2700" i="1"/>
  <c r="CH2700" i="1"/>
  <c r="CG2700" i="1"/>
  <c r="CF2700" i="1"/>
  <c r="CE2700" i="1"/>
  <c r="CD2700" i="1"/>
  <c r="U2700" i="1"/>
  <c r="CV2699" i="1"/>
  <c r="CU2699" i="1"/>
  <c r="CT2699" i="1"/>
  <c r="CS2699" i="1"/>
  <c r="CR2699" i="1"/>
  <c r="CQ2699" i="1"/>
  <c r="CP2699" i="1"/>
  <c r="CO2699" i="1"/>
  <c r="CN2699" i="1"/>
  <c r="CM2699" i="1"/>
  <c r="CL2699" i="1"/>
  <c r="CK2699" i="1"/>
  <c r="CJ2699" i="1"/>
  <c r="CI2699" i="1"/>
  <c r="CH2699" i="1"/>
  <c r="CG2699" i="1"/>
  <c r="CF2699" i="1"/>
  <c r="CE2699" i="1"/>
  <c r="CD2699" i="1"/>
  <c r="U2699" i="1"/>
  <c r="CV2698" i="1"/>
  <c r="CU2698" i="1"/>
  <c r="CT2698" i="1"/>
  <c r="CS2698" i="1"/>
  <c r="CR2698" i="1"/>
  <c r="CQ2698" i="1"/>
  <c r="CP2698" i="1"/>
  <c r="CO2698" i="1"/>
  <c r="CN2698" i="1"/>
  <c r="CM2698" i="1"/>
  <c r="CL2698" i="1"/>
  <c r="CK2698" i="1"/>
  <c r="CJ2698" i="1"/>
  <c r="CI2698" i="1"/>
  <c r="CH2698" i="1"/>
  <c r="CG2698" i="1"/>
  <c r="CF2698" i="1"/>
  <c r="CE2698" i="1"/>
  <c r="CD2698" i="1"/>
  <c r="U2698" i="1"/>
  <c r="DG2697" i="1"/>
  <c r="CY2697" i="1"/>
  <c r="CX2697" i="1"/>
  <c r="CW2697" i="1"/>
  <c r="CV2697" i="1"/>
  <c r="CU2697" i="1"/>
  <c r="CT2697" i="1"/>
  <c r="CS2697" i="1"/>
  <c r="CR2697" i="1"/>
  <c r="CQ2697" i="1"/>
  <c r="CP2697" i="1"/>
  <c r="CO2697" i="1"/>
  <c r="CN2697" i="1"/>
  <c r="CM2697" i="1"/>
  <c r="CL2697" i="1"/>
  <c r="CK2697" i="1"/>
  <c r="CJ2697" i="1"/>
  <c r="CI2697" i="1"/>
  <c r="CH2697" i="1"/>
  <c r="CG2697" i="1"/>
  <c r="CF2697" i="1"/>
  <c r="CE2697" i="1"/>
  <c r="CD2697" i="1"/>
  <c r="U2697" i="1"/>
  <c r="DG2696" i="1"/>
  <c r="CY2696" i="1"/>
  <c r="CX2696" i="1"/>
  <c r="CW2696" i="1"/>
  <c r="CV2696" i="1"/>
  <c r="CU2696" i="1"/>
  <c r="CT2696" i="1"/>
  <c r="CS2696" i="1"/>
  <c r="CR2696" i="1"/>
  <c r="CQ2696" i="1"/>
  <c r="CP2696" i="1"/>
  <c r="CO2696" i="1"/>
  <c r="CN2696" i="1"/>
  <c r="CM2696" i="1"/>
  <c r="CL2696" i="1"/>
  <c r="CK2696" i="1"/>
  <c r="CJ2696" i="1"/>
  <c r="CI2696" i="1"/>
  <c r="CH2696" i="1"/>
  <c r="CG2696" i="1"/>
  <c r="CF2696" i="1"/>
  <c r="CE2696" i="1"/>
  <c r="CD2696" i="1"/>
  <c r="CV2695" i="1"/>
  <c r="CU2695" i="1"/>
  <c r="CT2695" i="1"/>
  <c r="CS2695" i="1"/>
  <c r="CR2695" i="1"/>
  <c r="CQ2695" i="1"/>
  <c r="CP2695" i="1"/>
  <c r="CO2695" i="1"/>
  <c r="CN2695" i="1"/>
  <c r="CM2695" i="1"/>
  <c r="CL2695" i="1"/>
  <c r="CK2695" i="1"/>
  <c r="CJ2695" i="1"/>
  <c r="CI2695" i="1"/>
  <c r="CH2695" i="1"/>
  <c r="CG2695" i="1"/>
  <c r="CF2695" i="1"/>
  <c r="CE2695" i="1"/>
  <c r="CD2695" i="1"/>
  <c r="U2695" i="1"/>
  <c r="CV2694" i="1"/>
  <c r="CU2694" i="1"/>
  <c r="CT2694" i="1"/>
  <c r="CS2694" i="1"/>
  <c r="CR2694" i="1"/>
  <c r="CQ2694" i="1"/>
  <c r="CP2694" i="1"/>
  <c r="CO2694" i="1"/>
  <c r="CN2694" i="1"/>
  <c r="CM2694" i="1"/>
  <c r="CL2694" i="1"/>
  <c r="CK2694" i="1"/>
  <c r="CJ2694" i="1"/>
  <c r="CI2694" i="1"/>
  <c r="CH2694" i="1"/>
  <c r="CG2694" i="1"/>
  <c r="CF2694" i="1"/>
  <c r="CE2694" i="1"/>
  <c r="CD2694" i="1"/>
  <c r="U2694" i="1"/>
  <c r="CV2693" i="1"/>
  <c r="CU2693" i="1"/>
  <c r="CT2693" i="1"/>
  <c r="CS2693" i="1"/>
  <c r="CR2693" i="1"/>
  <c r="CQ2693" i="1"/>
  <c r="CP2693" i="1"/>
  <c r="CO2693" i="1"/>
  <c r="CN2693" i="1"/>
  <c r="CM2693" i="1"/>
  <c r="CL2693" i="1"/>
  <c r="CK2693" i="1"/>
  <c r="CJ2693" i="1"/>
  <c r="CI2693" i="1"/>
  <c r="CH2693" i="1"/>
  <c r="CG2693" i="1"/>
  <c r="CF2693" i="1"/>
  <c r="CE2693" i="1"/>
  <c r="CD2693" i="1"/>
  <c r="U2693" i="1"/>
  <c r="DG2692" i="1"/>
  <c r="CY2692" i="1"/>
  <c r="CX2692" i="1"/>
  <c r="CW2692" i="1"/>
  <c r="CV2692" i="1"/>
  <c r="CU2692" i="1"/>
  <c r="CT2692" i="1"/>
  <c r="CS2692" i="1"/>
  <c r="CR2692" i="1"/>
  <c r="CQ2692" i="1"/>
  <c r="CP2692" i="1"/>
  <c r="CO2692" i="1"/>
  <c r="CN2692" i="1"/>
  <c r="CM2692" i="1"/>
  <c r="CL2692" i="1"/>
  <c r="CK2692" i="1"/>
  <c r="CJ2692" i="1"/>
  <c r="CI2692" i="1"/>
  <c r="CH2692" i="1"/>
  <c r="CG2692" i="1"/>
  <c r="CF2692" i="1"/>
  <c r="CE2692" i="1"/>
  <c r="CD2692" i="1"/>
  <c r="DG2691" i="1"/>
  <c r="CY2691" i="1"/>
  <c r="CX2691" i="1"/>
  <c r="CW2691" i="1"/>
  <c r="CV2691" i="1"/>
  <c r="CU2691" i="1"/>
  <c r="CT2691" i="1"/>
  <c r="CS2691" i="1"/>
  <c r="CR2691" i="1"/>
  <c r="CQ2691" i="1"/>
  <c r="CP2691" i="1"/>
  <c r="CO2691" i="1"/>
  <c r="CN2691" i="1"/>
  <c r="CM2691" i="1"/>
  <c r="CL2691" i="1"/>
  <c r="CK2691" i="1"/>
  <c r="CJ2691" i="1"/>
  <c r="CI2691" i="1"/>
  <c r="CH2691" i="1"/>
  <c r="CG2691" i="1"/>
  <c r="CF2691" i="1"/>
  <c r="CE2691" i="1"/>
  <c r="CD2691" i="1"/>
  <c r="DG2690" i="1"/>
  <c r="CY2690" i="1"/>
  <c r="CX2690" i="1"/>
  <c r="CW2690" i="1"/>
  <c r="CV2690" i="1"/>
  <c r="CU2690" i="1"/>
  <c r="CT2690" i="1"/>
  <c r="CS2690" i="1"/>
  <c r="CR2690" i="1"/>
  <c r="CQ2690" i="1"/>
  <c r="CP2690" i="1"/>
  <c r="CO2690" i="1"/>
  <c r="CN2690" i="1"/>
  <c r="CM2690" i="1"/>
  <c r="CL2690" i="1"/>
  <c r="CK2690" i="1"/>
  <c r="CJ2690" i="1"/>
  <c r="CI2690" i="1"/>
  <c r="CH2690" i="1"/>
  <c r="CG2690" i="1"/>
  <c r="CF2690" i="1"/>
  <c r="CE2690" i="1"/>
  <c r="CD2690" i="1"/>
  <c r="U2690" i="1"/>
  <c r="DG2689" i="1"/>
  <c r="CY2689" i="1"/>
  <c r="CX2689" i="1"/>
  <c r="CW2689" i="1"/>
  <c r="CV2689" i="1"/>
  <c r="CU2689" i="1"/>
  <c r="CT2689" i="1"/>
  <c r="CS2689" i="1"/>
  <c r="CR2689" i="1"/>
  <c r="CQ2689" i="1"/>
  <c r="CP2689" i="1"/>
  <c r="CO2689" i="1"/>
  <c r="CN2689" i="1"/>
  <c r="CM2689" i="1"/>
  <c r="CL2689" i="1"/>
  <c r="CK2689" i="1"/>
  <c r="CJ2689" i="1"/>
  <c r="CI2689" i="1"/>
  <c r="CH2689" i="1"/>
  <c r="CG2689" i="1"/>
  <c r="CF2689" i="1"/>
  <c r="U2689" i="1"/>
  <c r="DG2688" i="1"/>
  <c r="CY2688" i="1"/>
  <c r="CX2688" i="1"/>
  <c r="CW2688" i="1"/>
  <c r="CV2688" i="1"/>
  <c r="CU2688" i="1"/>
  <c r="CT2688" i="1"/>
  <c r="CS2688" i="1"/>
  <c r="CR2688" i="1"/>
  <c r="CQ2688" i="1"/>
  <c r="CP2688" i="1"/>
  <c r="CO2688" i="1"/>
  <c r="CN2688" i="1"/>
  <c r="CM2688" i="1"/>
  <c r="CL2688" i="1"/>
  <c r="CK2688" i="1"/>
  <c r="CJ2688" i="1"/>
  <c r="CI2688" i="1"/>
  <c r="CH2688" i="1"/>
  <c r="CG2688" i="1"/>
  <c r="CF2688" i="1"/>
  <c r="CE2688" i="1"/>
  <c r="CD2688" i="1"/>
  <c r="DG2687" i="1"/>
  <c r="CY2687" i="1"/>
  <c r="CX2687" i="1"/>
  <c r="CW2687" i="1"/>
  <c r="CV2687" i="1"/>
  <c r="CU2687" i="1"/>
  <c r="CT2687" i="1"/>
  <c r="CS2687" i="1"/>
  <c r="CR2687" i="1"/>
  <c r="CQ2687" i="1"/>
  <c r="CP2687" i="1"/>
  <c r="CO2687" i="1"/>
  <c r="CN2687" i="1"/>
  <c r="CM2687" i="1"/>
  <c r="CL2687" i="1"/>
  <c r="CK2687" i="1"/>
  <c r="CJ2687" i="1"/>
  <c r="CI2687" i="1"/>
  <c r="CH2687" i="1"/>
  <c r="CG2687" i="1"/>
  <c r="CF2687" i="1"/>
  <c r="CE2687" i="1"/>
  <c r="CD2687" i="1"/>
  <c r="U2687" i="1"/>
  <c r="DG2686" i="1"/>
  <c r="CY2686" i="1"/>
  <c r="CX2686" i="1"/>
  <c r="CW2686" i="1"/>
  <c r="CV2686" i="1"/>
  <c r="CU2686" i="1"/>
  <c r="CT2686" i="1"/>
  <c r="CS2686" i="1"/>
  <c r="CR2686" i="1"/>
  <c r="CQ2686" i="1"/>
  <c r="CP2686" i="1"/>
  <c r="CO2686" i="1"/>
  <c r="CN2686" i="1"/>
  <c r="CM2686" i="1"/>
  <c r="CL2686" i="1"/>
  <c r="CK2686" i="1"/>
  <c r="CJ2686" i="1"/>
  <c r="CI2686" i="1"/>
  <c r="CH2686" i="1"/>
  <c r="CG2686" i="1"/>
  <c r="CF2686" i="1"/>
  <c r="CE2686" i="1"/>
  <c r="CD2686" i="1"/>
  <c r="DG2685" i="1"/>
  <c r="CY2685" i="1"/>
  <c r="CX2685" i="1"/>
  <c r="CW2685" i="1"/>
  <c r="CV2685" i="1"/>
  <c r="CU2685" i="1"/>
  <c r="CT2685" i="1"/>
  <c r="CS2685" i="1"/>
  <c r="CR2685" i="1"/>
  <c r="CQ2685" i="1"/>
  <c r="CP2685" i="1"/>
  <c r="CO2685" i="1"/>
  <c r="CN2685" i="1"/>
  <c r="CM2685" i="1"/>
  <c r="CL2685" i="1"/>
  <c r="CK2685" i="1"/>
  <c r="CJ2685" i="1"/>
  <c r="CI2685" i="1"/>
  <c r="CH2685" i="1"/>
  <c r="CG2685" i="1"/>
  <c r="CF2685" i="1"/>
  <c r="CE2685" i="1"/>
  <c r="CD2685" i="1"/>
  <c r="DG2684" i="1"/>
  <c r="CY2684" i="1"/>
  <c r="CX2684" i="1"/>
  <c r="CW2684" i="1"/>
  <c r="CV2684" i="1"/>
  <c r="CU2684" i="1"/>
  <c r="CT2684" i="1"/>
  <c r="CS2684" i="1"/>
  <c r="CR2684" i="1"/>
  <c r="CQ2684" i="1"/>
  <c r="CP2684" i="1"/>
  <c r="CO2684" i="1"/>
  <c r="CN2684" i="1"/>
  <c r="CM2684" i="1"/>
  <c r="CL2684" i="1"/>
  <c r="CK2684" i="1"/>
  <c r="CJ2684" i="1"/>
  <c r="CI2684" i="1"/>
  <c r="CH2684" i="1"/>
  <c r="CG2684" i="1"/>
  <c r="CF2684" i="1"/>
  <c r="CE2684" i="1"/>
  <c r="CD2684" i="1"/>
  <c r="DG2683" i="1"/>
  <c r="CY2683" i="1"/>
  <c r="CX2683" i="1"/>
  <c r="CW2683" i="1"/>
  <c r="CV2683" i="1"/>
  <c r="CU2683" i="1"/>
  <c r="CT2683" i="1"/>
  <c r="CS2683" i="1"/>
  <c r="CR2683" i="1"/>
  <c r="CQ2683" i="1"/>
  <c r="CP2683" i="1"/>
  <c r="CO2683" i="1"/>
  <c r="CN2683" i="1"/>
  <c r="CM2683" i="1"/>
  <c r="CL2683" i="1"/>
  <c r="CK2683" i="1"/>
  <c r="CJ2683" i="1"/>
  <c r="CI2683" i="1"/>
  <c r="CH2683" i="1"/>
  <c r="CG2683" i="1"/>
  <c r="CF2683" i="1"/>
  <c r="CE2683" i="1"/>
  <c r="CD2683" i="1"/>
  <c r="DG2682" i="1"/>
  <c r="CY2682" i="1"/>
  <c r="CX2682" i="1"/>
  <c r="CW2682" i="1"/>
  <c r="CV2682" i="1"/>
  <c r="CU2682" i="1"/>
  <c r="CT2682" i="1"/>
  <c r="CS2682" i="1"/>
  <c r="CR2682" i="1"/>
  <c r="CQ2682" i="1"/>
  <c r="CP2682" i="1"/>
  <c r="CO2682" i="1"/>
  <c r="CN2682" i="1"/>
  <c r="CM2682" i="1"/>
  <c r="CL2682" i="1"/>
  <c r="CK2682" i="1"/>
  <c r="CJ2682" i="1"/>
  <c r="CI2682" i="1"/>
  <c r="CH2682" i="1"/>
  <c r="CG2682" i="1"/>
  <c r="CF2682" i="1"/>
  <c r="CE2682" i="1"/>
  <c r="CD2682" i="1"/>
  <c r="U2682" i="1"/>
  <c r="DG2681" i="1"/>
  <c r="CY2681" i="1"/>
  <c r="CX2681" i="1"/>
  <c r="CW2681" i="1"/>
  <c r="CV2681" i="1"/>
  <c r="CU2681" i="1"/>
  <c r="CT2681" i="1"/>
  <c r="CS2681" i="1"/>
  <c r="CR2681" i="1"/>
  <c r="CQ2681" i="1"/>
  <c r="CP2681" i="1"/>
  <c r="CO2681" i="1"/>
  <c r="CN2681" i="1"/>
  <c r="CM2681" i="1"/>
  <c r="CL2681" i="1"/>
  <c r="CK2681" i="1"/>
  <c r="CJ2681" i="1"/>
  <c r="CI2681" i="1"/>
  <c r="CH2681" i="1"/>
  <c r="CG2681" i="1"/>
  <c r="CF2681" i="1"/>
  <c r="CE2681" i="1"/>
  <c r="CD2681" i="1"/>
  <c r="DG2680" i="1"/>
  <c r="CY2680" i="1"/>
  <c r="CX2680" i="1"/>
  <c r="CW2680" i="1"/>
  <c r="CV2680" i="1"/>
  <c r="CU2680" i="1"/>
  <c r="CT2680" i="1"/>
  <c r="CS2680" i="1"/>
  <c r="CR2680" i="1"/>
  <c r="CQ2680" i="1"/>
  <c r="CP2680" i="1"/>
  <c r="CO2680" i="1"/>
  <c r="CN2680" i="1"/>
  <c r="CM2680" i="1"/>
  <c r="CL2680" i="1"/>
  <c r="CK2680" i="1"/>
  <c r="CJ2680" i="1"/>
  <c r="CI2680" i="1"/>
  <c r="CH2680" i="1"/>
  <c r="CG2680" i="1"/>
  <c r="CF2680" i="1"/>
  <c r="CE2680" i="1"/>
  <c r="CD2680" i="1"/>
  <c r="U2680" i="1"/>
  <c r="DG2679" i="1"/>
  <c r="CY2679" i="1"/>
  <c r="CX2679" i="1"/>
  <c r="CW2679" i="1"/>
  <c r="CV2679" i="1"/>
  <c r="CU2679" i="1"/>
  <c r="CT2679" i="1"/>
  <c r="CS2679" i="1"/>
  <c r="CR2679" i="1"/>
  <c r="CQ2679" i="1"/>
  <c r="CP2679" i="1"/>
  <c r="CO2679" i="1"/>
  <c r="CN2679" i="1"/>
  <c r="CM2679" i="1"/>
  <c r="CL2679" i="1"/>
  <c r="CK2679" i="1"/>
  <c r="CJ2679" i="1"/>
  <c r="CI2679" i="1"/>
  <c r="CH2679" i="1"/>
  <c r="CG2679" i="1"/>
  <c r="CF2679" i="1"/>
  <c r="CE2679" i="1"/>
  <c r="CD2679" i="1"/>
  <c r="DG2678" i="1"/>
  <c r="CY2678" i="1"/>
  <c r="CX2678" i="1"/>
  <c r="CW2678" i="1"/>
  <c r="CV2678" i="1"/>
  <c r="CU2678" i="1"/>
  <c r="CT2678" i="1"/>
  <c r="CS2678" i="1"/>
  <c r="CR2678" i="1"/>
  <c r="CQ2678" i="1"/>
  <c r="CP2678" i="1"/>
  <c r="CO2678" i="1"/>
  <c r="CN2678" i="1"/>
  <c r="CM2678" i="1"/>
  <c r="CL2678" i="1"/>
  <c r="CK2678" i="1"/>
  <c r="CJ2678" i="1"/>
  <c r="CI2678" i="1"/>
  <c r="CH2678" i="1"/>
  <c r="CG2678" i="1"/>
  <c r="CF2678" i="1"/>
  <c r="CE2678" i="1"/>
  <c r="CD2678" i="1"/>
  <c r="U2678" i="1"/>
  <c r="DG2677" i="1"/>
  <c r="CY2677" i="1"/>
  <c r="CX2677" i="1"/>
  <c r="CW2677" i="1"/>
  <c r="CV2677" i="1"/>
  <c r="CU2677" i="1"/>
  <c r="CT2677" i="1"/>
  <c r="CS2677" i="1"/>
  <c r="CR2677" i="1"/>
  <c r="CQ2677" i="1"/>
  <c r="CP2677" i="1"/>
  <c r="CO2677" i="1"/>
  <c r="CN2677" i="1"/>
  <c r="CM2677" i="1"/>
  <c r="CL2677" i="1"/>
  <c r="CK2677" i="1"/>
  <c r="CJ2677" i="1"/>
  <c r="CI2677" i="1"/>
  <c r="CH2677" i="1"/>
  <c r="CG2677" i="1"/>
  <c r="CF2677" i="1"/>
  <c r="CE2677" i="1"/>
  <c r="CD2677" i="1"/>
  <c r="DG2676" i="1"/>
  <c r="CY2676" i="1"/>
  <c r="CX2676" i="1"/>
  <c r="CW2676" i="1"/>
  <c r="CV2676" i="1"/>
  <c r="CU2676" i="1"/>
  <c r="CT2676" i="1"/>
  <c r="CS2676" i="1"/>
  <c r="CR2676" i="1"/>
  <c r="CQ2676" i="1"/>
  <c r="CP2676" i="1"/>
  <c r="CO2676" i="1"/>
  <c r="CN2676" i="1"/>
  <c r="CM2676" i="1"/>
  <c r="CL2676" i="1"/>
  <c r="CK2676" i="1"/>
  <c r="CJ2676" i="1"/>
  <c r="CI2676" i="1"/>
  <c r="CH2676" i="1"/>
  <c r="CG2676" i="1"/>
  <c r="CF2676" i="1"/>
  <c r="CE2676" i="1"/>
  <c r="CD2676" i="1"/>
  <c r="DG2675" i="1"/>
  <c r="CY2675" i="1"/>
  <c r="CX2675" i="1"/>
  <c r="CW2675" i="1"/>
  <c r="CV2675" i="1"/>
  <c r="CU2675" i="1"/>
  <c r="CT2675" i="1"/>
  <c r="CS2675" i="1"/>
  <c r="CR2675" i="1"/>
  <c r="CQ2675" i="1"/>
  <c r="CP2675" i="1"/>
  <c r="CO2675" i="1"/>
  <c r="CN2675" i="1"/>
  <c r="CM2675" i="1"/>
  <c r="CL2675" i="1"/>
  <c r="CK2675" i="1"/>
  <c r="CJ2675" i="1"/>
  <c r="CI2675" i="1"/>
  <c r="CH2675" i="1"/>
  <c r="CG2675" i="1"/>
  <c r="CF2675" i="1"/>
  <c r="CE2675" i="1"/>
  <c r="CD2675" i="1"/>
  <c r="U2675" i="1"/>
  <c r="DG2674" i="1"/>
  <c r="CY2674" i="1"/>
  <c r="CX2674" i="1"/>
  <c r="CW2674" i="1"/>
  <c r="CV2674" i="1"/>
  <c r="CU2674" i="1"/>
  <c r="CT2674" i="1"/>
  <c r="CS2674" i="1"/>
  <c r="CR2674" i="1"/>
  <c r="CQ2674" i="1"/>
  <c r="CP2674" i="1"/>
  <c r="CO2674" i="1"/>
  <c r="CN2674" i="1"/>
  <c r="CM2674" i="1"/>
  <c r="CL2674" i="1"/>
  <c r="CK2674" i="1"/>
  <c r="CJ2674" i="1"/>
  <c r="CI2674" i="1"/>
  <c r="CH2674" i="1"/>
  <c r="CG2674" i="1"/>
  <c r="CF2674" i="1"/>
  <c r="CE2674" i="1"/>
  <c r="CD2674" i="1"/>
  <c r="DG2673" i="1"/>
  <c r="CY2673" i="1"/>
  <c r="CX2673" i="1"/>
  <c r="CW2673" i="1"/>
  <c r="CV2673" i="1"/>
  <c r="CU2673" i="1"/>
  <c r="CT2673" i="1"/>
  <c r="CS2673" i="1"/>
  <c r="CR2673" i="1"/>
  <c r="CQ2673" i="1"/>
  <c r="CP2673" i="1"/>
  <c r="CO2673" i="1"/>
  <c r="CN2673" i="1"/>
  <c r="CM2673" i="1"/>
  <c r="CL2673" i="1"/>
  <c r="CK2673" i="1"/>
  <c r="CJ2673" i="1"/>
  <c r="CI2673" i="1"/>
  <c r="CH2673" i="1"/>
  <c r="CG2673" i="1"/>
  <c r="CF2673" i="1"/>
  <c r="CE2673" i="1"/>
  <c r="DG2672" i="1"/>
  <c r="CY2672" i="1"/>
  <c r="CX2672" i="1"/>
  <c r="CW2672" i="1"/>
  <c r="CV2672" i="1"/>
  <c r="CU2672" i="1"/>
  <c r="CT2672" i="1"/>
  <c r="CS2672" i="1"/>
  <c r="CR2672" i="1"/>
  <c r="CQ2672" i="1"/>
  <c r="CP2672" i="1"/>
  <c r="CO2672" i="1"/>
  <c r="CN2672" i="1"/>
  <c r="CM2672" i="1"/>
  <c r="CL2672" i="1"/>
  <c r="CK2672" i="1"/>
  <c r="CJ2672" i="1"/>
  <c r="CI2672" i="1"/>
  <c r="CH2672" i="1"/>
  <c r="CG2672" i="1"/>
  <c r="CF2672" i="1"/>
  <c r="CE2672" i="1"/>
  <c r="CD2672" i="1"/>
  <c r="CV2671" i="1"/>
  <c r="CU2671" i="1"/>
  <c r="CT2671" i="1"/>
  <c r="CS2671" i="1"/>
  <c r="CR2671" i="1"/>
  <c r="CQ2671" i="1"/>
  <c r="CP2671" i="1"/>
  <c r="CO2671" i="1"/>
  <c r="CN2671" i="1"/>
  <c r="CM2671" i="1"/>
  <c r="CL2671" i="1"/>
  <c r="CK2671" i="1"/>
  <c r="CJ2671" i="1"/>
  <c r="CI2671" i="1"/>
  <c r="CH2671" i="1"/>
  <c r="CG2671" i="1"/>
  <c r="CF2671" i="1"/>
  <c r="CE2671" i="1"/>
  <c r="CD2671" i="1"/>
  <c r="U2671" i="1"/>
  <c r="DG2670" i="1"/>
  <c r="CY2670" i="1"/>
  <c r="CX2670" i="1"/>
  <c r="CW2670" i="1"/>
  <c r="CV2670" i="1"/>
  <c r="CU2670" i="1"/>
  <c r="CT2670" i="1"/>
  <c r="CS2670" i="1"/>
  <c r="CR2670" i="1"/>
  <c r="CQ2670" i="1"/>
  <c r="CP2670" i="1"/>
  <c r="CO2670" i="1"/>
  <c r="CN2670" i="1"/>
  <c r="CM2670" i="1"/>
  <c r="CL2670" i="1"/>
  <c r="CK2670" i="1"/>
  <c r="CJ2670" i="1"/>
  <c r="CI2670" i="1"/>
  <c r="CH2670" i="1"/>
  <c r="CG2670" i="1"/>
  <c r="CF2670" i="1"/>
  <c r="CE2670" i="1"/>
  <c r="CD2670" i="1"/>
  <c r="DG2669" i="1"/>
  <c r="CY2669" i="1"/>
  <c r="CX2669" i="1"/>
  <c r="CW2669" i="1"/>
  <c r="CV2669" i="1"/>
  <c r="CU2669" i="1"/>
  <c r="CT2669" i="1"/>
  <c r="CS2669" i="1"/>
  <c r="CR2669" i="1"/>
  <c r="CQ2669" i="1"/>
  <c r="CP2669" i="1"/>
  <c r="CO2669" i="1"/>
  <c r="CN2669" i="1"/>
  <c r="CM2669" i="1"/>
  <c r="CL2669" i="1"/>
  <c r="CK2669" i="1"/>
  <c r="CJ2669" i="1"/>
  <c r="CI2669" i="1"/>
  <c r="CH2669" i="1"/>
  <c r="CG2669" i="1"/>
  <c r="CF2669" i="1"/>
  <c r="CE2669" i="1"/>
  <c r="CD2669" i="1"/>
  <c r="U2669" i="1"/>
  <c r="DG2668" i="1"/>
  <c r="CY2668" i="1"/>
  <c r="CX2668" i="1"/>
  <c r="CW2668" i="1"/>
  <c r="CV2668" i="1"/>
  <c r="CU2668" i="1"/>
  <c r="CT2668" i="1"/>
  <c r="CS2668" i="1"/>
  <c r="CR2668" i="1"/>
  <c r="CQ2668" i="1"/>
  <c r="CP2668" i="1"/>
  <c r="CO2668" i="1"/>
  <c r="CN2668" i="1"/>
  <c r="CM2668" i="1"/>
  <c r="CL2668" i="1"/>
  <c r="CK2668" i="1"/>
  <c r="CJ2668" i="1"/>
  <c r="CI2668" i="1"/>
  <c r="CH2668" i="1"/>
  <c r="CG2668" i="1"/>
  <c r="CF2668" i="1"/>
  <c r="CE2668" i="1"/>
  <c r="CD2668" i="1"/>
  <c r="DG2667" i="1"/>
  <c r="CY2667" i="1"/>
  <c r="CX2667" i="1"/>
  <c r="CW2667" i="1"/>
  <c r="CV2667" i="1"/>
  <c r="CU2667" i="1"/>
  <c r="CT2667" i="1"/>
  <c r="CS2667" i="1"/>
  <c r="CR2667" i="1"/>
  <c r="CQ2667" i="1"/>
  <c r="CP2667" i="1"/>
  <c r="CO2667" i="1"/>
  <c r="CN2667" i="1"/>
  <c r="CM2667" i="1"/>
  <c r="CL2667" i="1"/>
  <c r="CK2667" i="1"/>
  <c r="CJ2667" i="1"/>
  <c r="CI2667" i="1"/>
  <c r="CH2667" i="1"/>
  <c r="CG2667" i="1"/>
  <c r="CF2667" i="1"/>
  <c r="CE2667" i="1"/>
  <c r="CD2667" i="1"/>
  <c r="DG2666" i="1"/>
  <c r="CY2666" i="1"/>
  <c r="CX2666" i="1"/>
  <c r="CW2666" i="1"/>
  <c r="CV2666" i="1"/>
  <c r="CU2666" i="1"/>
  <c r="CT2666" i="1"/>
  <c r="CS2666" i="1"/>
  <c r="CR2666" i="1"/>
  <c r="CQ2666" i="1"/>
  <c r="CP2666" i="1"/>
  <c r="CO2666" i="1"/>
  <c r="CN2666" i="1"/>
  <c r="CM2666" i="1"/>
  <c r="CL2666" i="1"/>
  <c r="CK2666" i="1"/>
  <c r="CJ2666" i="1"/>
  <c r="CI2666" i="1"/>
  <c r="CH2666" i="1"/>
  <c r="CG2666" i="1"/>
  <c r="CF2666" i="1"/>
  <c r="CE2666" i="1"/>
  <c r="CD2666" i="1"/>
  <c r="DG2665" i="1"/>
  <c r="CY2665" i="1"/>
  <c r="CX2665" i="1"/>
  <c r="CW2665" i="1"/>
  <c r="CV2665" i="1"/>
  <c r="CU2665" i="1"/>
  <c r="CT2665" i="1"/>
  <c r="CS2665" i="1"/>
  <c r="CR2665" i="1"/>
  <c r="CQ2665" i="1"/>
  <c r="CP2665" i="1"/>
  <c r="CO2665" i="1"/>
  <c r="CN2665" i="1"/>
  <c r="CM2665" i="1"/>
  <c r="CL2665" i="1"/>
  <c r="CK2665" i="1"/>
  <c r="CJ2665" i="1"/>
  <c r="CI2665" i="1"/>
  <c r="CH2665" i="1"/>
  <c r="CG2665" i="1"/>
  <c r="CF2665" i="1"/>
  <c r="CE2665" i="1"/>
  <c r="CD2665" i="1"/>
  <c r="DG2664" i="1"/>
  <c r="CY2664" i="1"/>
  <c r="CX2664" i="1"/>
  <c r="CW2664" i="1"/>
  <c r="CV2664" i="1"/>
  <c r="CU2664" i="1"/>
  <c r="CT2664" i="1"/>
  <c r="CS2664" i="1"/>
  <c r="CR2664" i="1"/>
  <c r="CQ2664" i="1"/>
  <c r="CP2664" i="1"/>
  <c r="CO2664" i="1"/>
  <c r="CN2664" i="1"/>
  <c r="CM2664" i="1"/>
  <c r="CL2664" i="1"/>
  <c r="CK2664" i="1"/>
  <c r="CJ2664" i="1"/>
  <c r="CI2664" i="1"/>
  <c r="CH2664" i="1"/>
  <c r="CG2664" i="1"/>
  <c r="CF2664" i="1"/>
  <c r="CE2664" i="1"/>
  <c r="CD2664" i="1"/>
  <c r="U2664" i="1"/>
  <c r="DG2663" i="1"/>
  <c r="CY2663" i="1"/>
  <c r="CX2663" i="1"/>
  <c r="CW2663" i="1"/>
  <c r="CV2663" i="1"/>
  <c r="CU2663" i="1"/>
  <c r="CT2663" i="1"/>
  <c r="CS2663" i="1"/>
  <c r="CR2663" i="1"/>
  <c r="CQ2663" i="1"/>
  <c r="CP2663" i="1"/>
  <c r="CO2663" i="1"/>
  <c r="CN2663" i="1"/>
  <c r="CM2663" i="1"/>
  <c r="CL2663" i="1"/>
  <c r="CK2663" i="1"/>
  <c r="CJ2663" i="1"/>
  <c r="CI2663" i="1"/>
  <c r="CH2663" i="1"/>
  <c r="CG2663" i="1"/>
  <c r="CF2663" i="1"/>
  <c r="CE2663" i="1"/>
  <c r="CD2663" i="1"/>
  <c r="DG2662" i="1"/>
  <c r="CY2662" i="1"/>
  <c r="CX2662" i="1"/>
  <c r="CW2662" i="1"/>
  <c r="CV2662" i="1"/>
  <c r="CU2662" i="1"/>
  <c r="CT2662" i="1"/>
  <c r="CS2662" i="1"/>
  <c r="CR2662" i="1"/>
  <c r="CQ2662" i="1"/>
  <c r="CP2662" i="1"/>
  <c r="CO2662" i="1"/>
  <c r="CN2662" i="1"/>
  <c r="CM2662" i="1"/>
  <c r="CL2662" i="1"/>
  <c r="CK2662" i="1"/>
  <c r="CJ2662" i="1"/>
  <c r="CI2662" i="1"/>
  <c r="CH2662" i="1"/>
  <c r="CG2662" i="1"/>
  <c r="CF2662" i="1"/>
  <c r="CE2662" i="1"/>
  <c r="CD2662" i="1"/>
  <c r="U2662" i="1"/>
  <c r="DG2661" i="1"/>
  <c r="CY2661" i="1"/>
  <c r="CX2661" i="1"/>
  <c r="CW2661" i="1"/>
  <c r="CV2661" i="1"/>
  <c r="CU2661" i="1"/>
  <c r="CT2661" i="1"/>
  <c r="CS2661" i="1"/>
  <c r="CR2661" i="1"/>
  <c r="CQ2661" i="1"/>
  <c r="CP2661" i="1"/>
  <c r="CO2661" i="1"/>
  <c r="CN2661" i="1"/>
  <c r="CM2661" i="1"/>
  <c r="CL2661" i="1"/>
  <c r="CK2661" i="1"/>
  <c r="CJ2661" i="1"/>
  <c r="CI2661" i="1"/>
  <c r="CH2661" i="1"/>
  <c r="CG2661" i="1"/>
  <c r="CF2661" i="1"/>
  <c r="CE2661" i="1"/>
  <c r="CD2661" i="1"/>
  <c r="DG2660" i="1"/>
  <c r="CY2660" i="1"/>
  <c r="CX2660" i="1"/>
  <c r="CW2660" i="1"/>
  <c r="CV2660" i="1"/>
  <c r="CU2660" i="1"/>
  <c r="CT2660" i="1"/>
  <c r="CS2660" i="1"/>
  <c r="CR2660" i="1"/>
  <c r="CQ2660" i="1"/>
  <c r="CP2660" i="1"/>
  <c r="CO2660" i="1"/>
  <c r="CN2660" i="1"/>
  <c r="CM2660" i="1"/>
  <c r="CL2660" i="1"/>
  <c r="CK2660" i="1"/>
  <c r="CJ2660" i="1"/>
  <c r="CI2660" i="1"/>
  <c r="CH2660" i="1"/>
  <c r="CG2660" i="1"/>
  <c r="CF2660" i="1"/>
  <c r="DG2659" i="1"/>
  <c r="CY2659" i="1"/>
  <c r="CX2659" i="1"/>
  <c r="CW2659" i="1"/>
  <c r="CV2659" i="1"/>
  <c r="CU2659" i="1"/>
  <c r="CT2659" i="1"/>
  <c r="CS2659" i="1"/>
  <c r="CR2659" i="1"/>
  <c r="CQ2659" i="1"/>
  <c r="CP2659" i="1"/>
  <c r="CO2659" i="1"/>
  <c r="CN2659" i="1"/>
  <c r="CM2659" i="1"/>
  <c r="CL2659" i="1"/>
  <c r="CK2659" i="1"/>
  <c r="CJ2659" i="1"/>
  <c r="CI2659" i="1"/>
  <c r="CH2659" i="1"/>
  <c r="CG2659" i="1"/>
  <c r="CF2659" i="1"/>
  <c r="CE2659" i="1"/>
  <c r="CD2659" i="1"/>
  <c r="U2659" i="1"/>
  <c r="DG2658" i="1"/>
  <c r="CY2658" i="1"/>
  <c r="CX2658" i="1"/>
  <c r="CW2658" i="1"/>
  <c r="CV2658" i="1"/>
  <c r="CU2658" i="1"/>
  <c r="CT2658" i="1"/>
  <c r="CS2658" i="1"/>
  <c r="CR2658" i="1"/>
  <c r="CQ2658" i="1"/>
  <c r="CP2658" i="1"/>
  <c r="CO2658" i="1"/>
  <c r="CN2658" i="1"/>
  <c r="CM2658" i="1"/>
  <c r="CL2658" i="1"/>
  <c r="CK2658" i="1"/>
  <c r="CJ2658" i="1"/>
  <c r="CI2658" i="1"/>
  <c r="CH2658" i="1"/>
  <c r="CG2658" i="1"/>
  <c r="CF2658" i="1"/>
  <c r="CE2658" i="1"/>
  <c r="CD2658" i="1"/>
  <c r="U2658" i="1"/>
  <c r="CV2657" i="1"/>
  <c r="CU2657" i="1"/>
  <c r="CT2657" i="1"/>
  <c r="CS2657" i="1"/>
  <c r="CR2657" i="1"/>
  <c r="CQ2657" i="1"/>
  <c r="CP2657" i="1"/>
  <c r="CO2657" i="1"/>
  <c r="CN2657" i="1"/>
  <c r="CM2657" i="1"/>
  <c r="CL2657" i="1"/>
  <c r="CK2657" i="1"/>
  <c r="CJ2657" i="1"/>
  <c r="CI2657" i="1"/>
  <c r="CH2657" i="1"/>
  <c r="CG2657" i="1"/>
  <c r="CF2657" i="1"/>
  <c r="CE2657" i="1"/>
  <c r="CD2657" i="1"/>
  <c r="U2657" i="1"/>
  <c r="DG2656" i="1"/>
  <c r="CY2656" i="1"/>
  <c r="CX2656" i="1"/>
  <c r="CW2656" i="1"/>
  <c r="CV2656" i="1"/>
  <c r="CU2656" i="1"/>
  <c r="CT2656" i="1"/>
  <c r="CS2656" i="1"/>
  <c r="CR2656" i="1"/>
  <c r="CQ2656" i="1"/>
  <c r="CP2656" i="1"/>
  <c r="CO2656" i="1"/>
  <c r="CN2656" i="1"/>
  <c r="CM2656" i="1"/>
  <c r="CL2656" i="1"/>
  <c r="CK2656" i="1"/>
  <c r="CJ2656" i="1"/>
  <c r="CI2656" i="1"/>
  <c r="CH2656" i="1"/>
  <c r="CG2656" i="1"/>
  <c r="CF2656" i="1"/>
  <c r="CE2656" i="1"/>
  <c r="CD2656" i="1"/>
  <c r="DG2655" i="1"/>
  <c r="CY2655" i="1"/>
  <c r="CX2655" i="1"/>
  <c r="CW2655" i="1"/>
  <c r="CV2655" i="1"/>
  <c r="CU2655" i="1"/>
  <c r="CT2655" i="1"/>
  <c r="CS2655" i="1"/>
  <c r="CR2655" i="1"/>
  <c r="CQ2655" i="1"/>
  <c r="CP2655" i="1"/>
  <c r="CO2655" i="1"/>
  <c r="CN2655" i="1"/>
  <c r="CM2655" i="1"/>
  <c r="CL2655" i="1"/>
  <c r="CK2655" i="1"/>
  <c r="CJ2655" i="1"/>
  <c r="CI2655" i="1"/>
  <c r="CH2655" i="1"/>
  <c r="CG2655" i="1"/>
  <c r="CF2655" i="1"/>
  <c r="CE2655" i="1"/>
  <c r="CD2655" i="1"/>
  <c r="DG2654" i="1"/>
  <c r="CY2654" i="1"/>
  <c r="CX2654" i="1"/>
  <c r="CW2654" i="1"/>
  <c r="CV2654" i="1"/>
  <c r="CU2654" i="1"/>
  <c r="CT2654" i="1"/>
  <c r="CS2654" i="1"/>
  <c r="CR2654" i="1"/>
  <c r="CQ2654" i="1"/>
  <c r="CP2654" i="1"/>
  <c r="CO2654" i="1"/>
  <c r="CN2654" i="1"/>
  <c r="CM2654" i="1"/>
  <c r="CL2654" i="1"/>
  <c r="CK2654" i="1"/>
  <c r="CJ2654" i="1"/>
  <c r="CI2654" i="1"/>
  <c r="CH2654" i="1"/>
  <c r="CG2654" i="1"/>
  <c r="CF2654" i="1"/>
  <c r="CE2654" i="1"/>
  <c r="CD2654" i="1"/>
  <c r="DG2653" i="1"/>
  <c r="CY2653" i="1"/>
  <c r="CX2653" i="1"/>
  <c r="CW2653" i="1"/>
  <c r="CV2653" i="1"/>
  <c r="CU2653" i="1"/>
  <c r="CT2653" i="1"/>
  <c r="CS2653" i="1"/>
  <c r="CR2653" i="1"/>
  <c r="CQ2653" i="1"/>
  <c r="CP2653" i="1"/>
  <c r="CO2653" i="1"/>
  <c r="CN2653" i="1"/>
  <c r="CM2653" i="1"/>
  <c r="CL2653" i="1"/>
  <c r="CK2653" i="1"/>
  <c r="CJ2653" i="1"/>
  <c r="CI2653" i="1"/>
  <c r="CH2653" i="1"/>
  <c r="CG2653" i="1"/>
  <c r="CF2653" i="1"/>
  <c r="CE2653" i="1"/>
  <c r="CD2653" i="1"/>
  <c r="DG2651" i="1"/>
  <c r="CY2651" i="1"/>
  <c r="CX2651" i="1"/>
  <c r="CW2651" i="1"/>
  <c r="CV2651" i="1"/>
  <c r="CU2651" i="1"/>
  <c r="CT2651" i="1"/>
  <c r="CS2651" i="1"/>
  <c r="CR2651" i="1"/>
  <c r="CQ2651" i="1"/>
  <c r="CP2651" i="1"/>
  <c r="CO2651" i="1"/>
  <c r="CN2651" i="1"/>
  <c r="CM2651" i="1"/>
  <c r="CL2651" i="1"/>
  <c r="CK2651" i="1"/>
  <c r="CJ2651" i="1"/>
  <c r="CI2651" i="1"/>
  <c r="CH2651" i="1"/>
  <c r="CG2651" i="1"/>
  <c r="CF2651" i="1"/>
  <c r="CE2651" i="1"/>
  <c r="CD2651" i="1"/>
  <c r="U2651" i="1"/>
  <c r="DG2650" i="1"/>
  <c r="CY2650" i="1"/>
  <c r="CX2650" i="1"/>
  <c r="CW2650" i="1"/>
  <c r="CV2650" i="1"/>
  <c r="CU2650" i="1"/>
  <c r="CT2650" i="1"/>
  <c r="CS2650" i="1"/>
  <c r="CR2650" i="1"/>
  <c r="CQ2650" i="1"/>
  <c r="CP2650" i="1"/>
  <c r="CO2650" i="1"/>
  <c r="CN2650" i="1"/>
  <c r="CM2650" i="1"/>
  <c r="CL2650" i="1"/>
  <c r="CK2650" i="1"/>
  <c r="CJ2650" i="1"/>
  <c r="CI2650" i="1"/>
  <c r="CH2650" i="1"/>
  <c r="CG2650" i="1"/>
  <c r="CF2650" i="1"/>
  <c r="CE2650" i="1"/>
  <c r="CD2650" i="1"/>
  <c r="DG2649" i="1"/>
  <c r="CY2649" i="1"/>
  <c r="CX2649" i="1"/>
  <c r="CW2649" i="1"/>
  <c r="CV2649" i="1"/>
  <c r="CU2649" i="1"/>
  <c r="CT2649" i="1"/>
  <c r="CS2649" i="1"/>
  <c r="CR2649" i="1"/>
  <c r="CQ2649" i="1"/>
  <c r="CP2649" i="1"/>
  <c r="CO2649" i="1"/>
  <c r="CN2649" i="1"/>
  <c r="CM2649" i="1"/>
  <c r="CL2649" i="1"/>
  <c r="CK2649" i="1"/>
  <c r="CJ2649" i="1"/>
  <c r="CI2649" i="1"/>
  <c r="CH2649" i="1"/>
  <c r="CG2649" i="1"/>
  <c r="CF2649" i="1"/>
  <c r="DG2648" i="1"/>
  <c r="CY2648" i="1"/>
  <c r="CX2648" i="1"/>
  <c r="CW2648" i="1"/>
  <c r="CV2648" i="1"/>
  <c r="CU2648" i="1"/>
  <c r="CT2648" i="1"/>
  <c r="CS2648" i="1"/>
  <c r="CR2648" i="1"/>
  <c r="CQ2648" i="1"/>
  <c r="CP2648" i="1"/>
  <c r="CO2648" i="1"/>
  <c r="CN2648" i="1"/>
  <c r="CM2648" i="1"/>
  <c r="CL2648" i="1"/>
  <c r="CK2648" i="1"/>
  <c r="CJ2648" i="1"/>
  <c r="CI2648" i="1"/>
  <c r="CH2648" i="1"/>
  <c r="CG2648" i="1"/>
  <c r="CF2648" i="1"/>
  <c r="CE2648" i="1"/>
  <c r="CD2648" i="1"/>
  <c r="DG2647" i="1"/>
  <c r="CY2647" i="1"/>
  <c r="CX2647" i="1"/>
  <c r="CW2647" i="1"/>
  <c r="CV2647" i="1"/>
  <c r="CU2647" i="1"/>
  <c r="CT2647" i="1"/>
  <c r="CS2647" i="1"/>
  <c r="CR2647" i="1"/>
  <c r="CQ2647" i="1"/>
  <c r="CP2647" i="1"/>
  <c r="CO2647" i="1"/>
  <c r="CN2647" i="1"/>
  <c r="CM2647" i="1"/>
  <c r="CL2647" i="1"/>
  <c r="CK2647" i="1"/>
  <c r="CJ2647" i="1"/>
  <c r="CI2647" i="1"/>
  <c r="CH2647" i="1"/>
  <c r="CG2647" i="1"/>
  <c r="CF2647" i="1"/>
  <c r="CE2647" i="1"/>
  <c r="CD2647" i="1"/>
  <c r="U2647" i="1"/>
  <c r="DG2646" i="1"/>
  <c r="CY2646" i="1"/>
  <c r="CX2646" i="1"/>
  <c r="CW2646" i="1"/>
  <c r="CV2646" i="1"/>
  <c r="CU2646" i="1"/>
  <c r="CT2646" i="1"/>
  <c r="CS2646" i="1"/>
  <c r="CR2646" i="1"/>
  <c r="CQ2646" i="1"/>
  <c r="CP2646" i="1"/>
  <c r="CO2646" i="1"/>
  <c r="CN2646" i="1"/>
  <c r="CM2646" i="1"/>
  <c r="CL2646" i="1"/>
  <c r="CK2646" i="1"/>
  <c r="CJ2646" i="1"/>
  <c r="CI2646" i="1"/>
  <c r="CH2646" i="1"/>
  <c r="CG2646" i="1"/>
  <c r="CF2646" i="1"/>
  <c r="CE2646" i="1"/>
  <c r="CD2646" i="1"/>
  <c r="U2646" i="1"/>
  <c r="DG2645" i="1"/>
  <c r="CY2645" i="1"/>
  <c r="CX2645" i="1"/>
  <c r="CW2645" i="1"/>
  <c r="CV2645" i="1"/>
  <c r="CU2645" i="1"/>
  <c r="CT2645" i="1"/>
  <c r="CS2645" i="1"/>
  <c r="CR2645" i="1"/>
  <c r="CQ2645" i="1"/>
  <c r="CP2645" i="1"/>
  <c r="CO2645" i="1"/>
  <c r="CN2645" i="1"/>
  <c r="CM2645" i="1"/>
  <c r="CL2645" i="1"/>
  <c r="CK2645" i="1"/>
  <c r="CJ2645" i="1"/>
  <c r="CI2645" i="1"/>
  <c r="CH2645" i="1"/>
  <c r="CG2645" i="1"/>
  <c r="CF2645" i="1"/>
  <c r="CE2645" i="1"/>
  <c r="CD2645" i="1"/>
  <c r="DG2643" i="1"/>
  <c r="CY2643" i="1"/>
  <c r="CX2643" i="1"/>
  <c r="CW2643" i="1"/>
  <c r="CV2643" i="1"/>
  <c r="CU2643" i="1"/>
  <c r="CT2643" i="1"/>
  <c r="CS2643" i="1"/>
  <c r="CR2643" i="1"/>
  <c r="CQ2643" i="1"/>
  <c r="CP2643" i="1"/>
  <c r="CO2643" i="1"/>
  <c r="CN2643" i="1"/>
  <c r="CM2643" i="1"/>
  <c r="CL2643" i="1"/>
  <c r="CK2643" i="1"/>
  <c r="CJ2643" i="1"/>
  <c r="CI2643" i="1"/>
  <c r="CH2643" i="1"/>
  <c r="CG2643" i="1"/>
  <c r="CF2643" i="1"/>
  <c r="CE2643" i="1"/>
  <c r="CD2643" i="1"/>
  <c r="U2643" i="1"/>
  <c r="DG2642" i="1"/>
  <c r="CY2642" i="1"/>
  <c r="CX2642" i="1"/>
  <c r="CW2642" i="1"/>
  <c r="CV2642" i="1"/>
  <c r="CU2642" i="1"/>
  <c r="CT2642" i="1"/>
  <c r="CS2642" i="1"/>
  <c r="CR2642" i="1"/>
  <c r="CQ2642" i="1"/>
  <c r="CP2642" i="1"/>
  <c r="CO2642" i="1"/>
  <c r="CN2642" i="1"/>
  <c r="CM2642" i="1"/>
  <c r="CL2642" i="1"/>
  <c r="CK2642" i="1"/>
  <c r="CJ2642" i="1"/>
  <c r="CI2642" i="1"/>
  <c r="CH2642" i="1"/>
  <c r="CG2642" i="1"/>
  <c r="CF2642" i="1"/>
  <c r="CE2642" i="1"/>
  <c r="DG2641" i="1"/>
  <c r="CY2641" i="1"/>
  <c r="CX2641" i="1"/>
  <c r="CW2641" i="1"/>
  <c r="CV2641" i="1"/>
  <c r="CU2641" i="1"/>
  <c r="CT2641" i="1"/>
  <c r="CS2641" i="1"/>
  <c r="CR2641" i="1"/>
  <c r="CQ2641" i="1"/>
  <c r="CP2641" i="1"/>
  <c r="CO2641" i="1"/>
  <c r="CN2641" i="1"/>
  <c r="CM2641" i="1"/>
  <c r="CL2641" i="1"/>
  <c r="CK2641" i="1"/>
  <c r="CJ2641" i="1"/>
  <c r="CI2641" i="1"/>
  <c r="CH2641" i="1"/>
  <c r="CG2641" i="1"/>
  <c r="CF2641" i="1"/>
  <c r="CE2641" i="1"/>
  <c r="CD2641" i="1"/>
  <c r="DG2640" i="1"/>
  <c r="CY2640" i="1"/>
  <c r="CX2640" i="1"/>
  <c r="CW2640" i="1"/>
  <c r="CV2640" i="1"/>
  <c r="CU2640" i="1"/>
  <c r="CT2640" i="1"/>
  <c r="CS2640" i="1"/>
  <c r="CR2640" i="1"/>
  <c r="CQ2640" i="1"/>
  <c r="CP2640" i="1"/>
  <c r="CO2640" i="1"/>
  <c r="CN2640" i="1"/>
  <c r="CM2640" i="1"/>
  <c r="CL2640" i="1"/>
  <c r="CK2640" i="1"/>
  <c r="CJ2640" i="1"/>
  <c r="CI2640" i="1"/>
  <c r="CH2640" i="1"/>
  <c r="CG2640" i="1"/>
  <c r="CF2640" i="1"/>
  <c r="CE2640" i="1"/>
  <c r="CD2640" i="1"/>
  <c r="DG2639" i="1"/>
  <c r="CY2639" i="1"/>
  <c r="CX2639" i="1"/>
  <c r="CW2639" i="1"/>
  <c r="CV2639" i="1"/>
  <c r="CU2639" i="1"/>
  <c r="CT2639" i="1"/>
  <c r="CS2639" i="1"/>
  <c r="CR2639" i="1"/>
  <c r="CQ2639" i="1"/>
  <c r="CP2639" i="1"/>
  <c r="CO2639" i="1"/>
  <c r="CN2639" i="1"/>
  <c r="CM2639" i="1"/>
  <c r="CL2639" i="1"/>
  <c r="CK2639" i="1"/>
  <c r="CJ2639" i="1"/>
  <c r="CI2639" i="1"/>
  <c r="CH2639" i="1"/>
  <c r="CG2639" i="1"/>
  <c r="CF2639" i="1"/>
  <c r="CE2639" i="1"/>
  <c r="CD2639" i="1"/>
  <c r="CV2638" i="1"/>
  <c r="CU2638" i="1"/>
  <c r="CT2638" i="1"/>
  <c r="CS2638" i="1"/>
  <c r="CR2638" i="1"/>
  <c r="CQ2638" i="1"/>
  <c r="CP2638" i="1"/>
  <c r="CO2638" i="1"/>
  <c r="CN2638" i="1"/>
  <c r="CM2638" i="1"/>
  <c r="CL2638" i="1"/>
  <c r="CK2638" i="1"/>
  <c r="CJ2638" i="1"/>
  <c r="CI2638" i="1"/>
  <c r="CH2638" i="1"/>
  <c r="CG2638" i="1"/>
  <c r="CF2638" i="1"/>
  <c r="CE2638" i="1"/>
  <c r="CD2638" i="1"/>
  <c r="U2638" i="1"/>
  <c r="DG2637" i="1"/>
  <c r="CY2637" i="1"/>
  <c r="CX2637" i="1"/>
  <c r="CW2637" i="1"/>
  <c r="CV2637" i="1"/>
  <c r="CU2637" i="1"/>
  <c r="CT2637" i="1"/>
  <c r="CS2637" i="1"/>
  <c r="CR2637" i="1"/>
  <c r="CQ2637" i="1"/>
  <c r="CP2637" i="1"/>
  <c r="CO2637" i="1"/>
  <c r="CN2637" i="1"/>
  <c r="CM2637" i="1"/>
  <c r="CL2637" i="1"/>
  <c r="CK2637" i="1"/>
  <c r="CJ2637" i="1"/>
  <c r="CI2637" i="1"/>
  <c r="CH2637" i="1"/>
  <c r="CG2637" i="1"/>
  <c r="CF2637" i="1"/>
  <c r="CE2637" i="1"/>
  <c r="CD2637" i="1"/>
  <c r="DG2636" i="1"/>
  <c r="CY2636" i="1"/>
  <c r="CX2636" i="1"/>
  <c r="CW2636" i="1"/>
  <c r="CV2636" i="1"/>
  <c r="CU2636" i="1"/>
  <c r="CT2636" i="1"/>
  <c r="CS2636" i="1"/>
  <c r="CR2636" i="1"/>
  <c r="CQ2636" i="1"/>
  <c r="CP2636" i="1"/>
  <c r="CO2636" i="1"/>
  <c r="CN2636" i="1"/>
  <c r="CM2636" i="1"/>
  <c r="CL2636" i="1"/>
  <c r="CK2636" i="1"/>
  <c r="CJ2636" i="1"/>
  <c r="CI2636" i="1"/>
  <c r="CH2636" i="1"/>
  <c r="CG2636" i="1"/>
  <c r="CF2636" i="1"/>
  <c r="CE2636" i="1"/>
  <c r="CD2636" i="1"/>
  <c r="DG2635" i="1"/>
  <c r="CY2635" i="1"/>
  <c r="CX2635" i="1"/>
  <c r="CW2635" i="1"/>
  <c r="CV2635" i="1"/>
  <c r="CU2635" i="1"/>
  <c r="CT2635" i="1"/>
  <c r="CS2635" i="1"/>
  <c r="CR2635" i="1"/>
  <c r="CQ2635" i="1"/>
  <c r="CP2635" i="1"/>
  <c r="CO2635" i="1"/>
  <c r="CN2635" i="1"/>
  <c r="CM2635" i="1"/>
  <c r="CL2635" i="1"/>
  <c r="CK2635" i="1"/>
  <c r="CJ2635" i="1"/>
  <c r="CI2635" i="1"/>
  <c r="CH2635" i="1"/>
  <c r="CG2635" i="1"/>
  <c r="CF2635" i="1"/>
  <c r="CE2635" i="1"/>
  <c r="CD2635" i="1"/>
  <c r="CV2634" i="1"/>
  <c r="CU2634" i="1"/>
  <c r="CT2634" i="1"/>
  <c r="CS2634" i="1"/>
  <c r="CR2634" i="1"/>
  <c r="CQ2634" i="1"/>
  <c r="CP2634" i="1"/>
  <c r="CO2634" i="1"/>
  <c r="CN2634" i="1"/>
  <c r="CM2634" i="1"/>
  <c r="CL2634" i="1"/>
  <c r="CK2634" i="1"/>
  <c r="CJ2634" i="1"/>
  <c r="CI2634" i="1"/>
  <c r="CH2634" i="1"/>
  <c r="CG2634" i="1"/>
  <c r="CF2634" i="1"/>
  <c r="CE2634" i="1"/>
  <c r="CD2634" i="1"/>
  <c r="U2634" i="1"/>
  <c r="DG2633" i="1"/>
  <c r="CY2633" i="1"/>
  <c r="CX2633" i="1"/>
  <c r="CW2633" i="1"/>
  <c r="CV2633" i="1"/>
  <c r="CU2633" i="1"/>
  <c r="CT2633" i="1"/>
  <c r="CS2633" i="1"/>
  <c r="CR2633" i="1"/>
  <c r="CQ2633" i="1"/>
  <c r="CP2633" i="1"/>
  <c r="CO2633" i="1"/>
  <c r="CN2633" i="1"/>
  <c r="CM2633" i="1"/>
  <c r="CL2633" i="1"/>
  <c r="CK2633" i="1"/>
  <c r="CJ2633" i="1"/>
  <c r="CI2633" i="1"/>
  <c r="CH2633" i="1"/>
  <c r="CG2633" i="1"/>
  <c r="CF2633" i="1"/>
  <c r="CE2633" i="1"/>
  <c r="CD2633" i="1"/>
  <c r="U2633" i="1"/>
  <c r="DG2632" i="1"/>
  <c r="CY2632" i="1"/>
  <c r="CX2632" i="1"/>
  <c r="CW2632" i="1"/>
  <c r="CV2632" i="1"/>
  <c r="CU2632" i="1"/>
  <c r="CT2632" i="1"/>
  <c r="CS2632" i="1"/>
  <c r="CR2632" i="1"/>
  <c r="CQ2632" i="1"/>
  <c r="CP2632" i="1"/>
  <c r="CO2632" i="1"/>
  <c r="CN2632" i="1"/>
  <c r="CM2632" i="1"/>
  <c r="CL2632" i="1"/>
  <c r="CK2632" i="1"/>
  <c r="CJ2632" i="1"/>
  <c r="CI2632" i="1"/>
  <c r="CH2632" i="1"/>
  <c r="CG2632" i="1"/>
  <c r="CF2632" i="1"/>
  <c r="DG2631" i="1"/>
  <c r="CY2631" i="1"/>
  <c r="CX2631" i="1"/>
  <c r="CW2631" i="1"/>
  <c r="CV2631" i="1"/>
  <c r="CU2631" i="1"/>
  <c r="CT2631" i="1"/>
  <c r="CS2631" i="1"/>
  <c r="CR2631" i="1"/>
  <c r="CQ2631" i="1"/>
  <c r="CP2631" i="1"/>
  <c r="CO2631" i="1"/>
  <c r="CN2631" i="1"/>
  <c r="CM2631" i="1"/>
  <c r="CL2631" i="1"/>
  <c r="CK2631" i="1"/>
  <c r="CJ2631" i="1"/>
  <c r="CI2631" i="1"/>
  <c r="CH2631" i="1"/>
  <c r="CG2631" i="1"/>
  <c r="CF2631" i="1"/>
  <c r="CE2631" i="1"/>
  <c r="CD2631" i="1"/>
  <c r="DG2630" i="1"/>
  <c r="CY2630" i="1"/>
  <c r="CX2630" i="1"/>
  <c r="CW2630" i="1"/>
  <c r="CV2630" i="1"/>
  <c r="CU2630" i="1"/>
  <c r="CT2630" i="1"/>
  <c r="CS2630" i="1"/>
  <c r="CR2630" i="1"/>
  <c r="CQ2630" i="1"/>
  <c r="CP2630" i="1"/>
  <c r="CO2630" i="1"/>
  <c r="CN2630" i="1"/>
  <c r="CM2630" i="1"/>
  <c r="CL2630" i="1"/>
  <c r="CK2630" i="1"/>
  <c r="CJ2630" i="1"/>
  <c r="CI2630" i="1"/>
  <c r="CH2630" i="1"/>
  <c r="CG2630" i="1"/>
  <c r="CF2630" i="1"/>
  <c r="CE2630" i="1"/>
  <c r="CD2630" i="1"/>
  <c r="CV2629" i="1"/>
  <c r="CU2629" i="1"/>
  <c r="CT2629" i="1"/>
  <c r="CS2629" i="1"/>
  <c r="CR2629" i="1"/>
  <c r="CQ2629" i="1"/>
  <c r="CP2629" i="1"/>
  <c r="CO2629" i="1"/>
  <c r="CN2629" i="1"/>
  <c r="CM2629" i="1"/>
  <c r="CL2629" i="1"/>
  <c r="CK2629" i="1"/>
  <c r="CJ2629" i="1"/>
  <c r="CI2629" i="1"/>
  <c r="CH2629" i="1"/>
  <c r="CG2629" i="1"/>
  <c r="CF2629" i="1"/>
  <c r="CE2629" i="1"/>
  <c r="CD2629" i="1"/>
  <c r="U2629" i="1"/>
  <c r="DG2628" i="1"/>
  <c r="CY2628" i="1"/>
  <c r="CX2628" i="1"/>
  <c r="CW2628" i="1"/>
  <c r="CV2628" i="1"/>
  <c r="CU2628" i="1"/>
  <c r="CT2628" i="1"/>
  <c r="CS2628" i="1"/>
  <c r="CR2628" i="1"/>
  <c r="CQ2628" i="1"/>
  <c r="CP2628" i="1"/>
  <c r="CO2628" i="1"/>
  <c r="CN2628" i="1"/>
  <c r="CM2628" i="1"/>
  <c r="CL2628" i="1"/>
  <c r="CK2628" i="1"/>
  <c r="CJ2628" i="1"/>
  <c r="CI2628" i="1"/>
  <c r="CH2628" i="1"/>
  <c r="CG2628" i="1"/>
  <c r="CF2628" i="1"/>
  <c r="CE2628" i="1"/>
  <c r="CD2628" i="1"/>
  <c r="DG2627" i="1"/>
  <c r="CY2627" i="1"/>
  <c r="CX2627" i="1"/>
  <c r="CW2627" i="1"/>
  <c r="CV2627" i="1"/>
  <c r="CU2627" i="1"/>
  <c r="CT2627" i="1"/>
  <c r="CS2627" i="1"/>
  <c r="CR2627" i="1"/>
  <c r="CQ2627" i="1"/>
  <c r="CP2627" i="1"/>
  <c r="CO2627" i="1"/>
  <c r="CN2627" i="1"/>
  <c r="CM2627" i="1"/>
  <c r="CL2627" i="1"/>
  <c r="CK2627" i="1"/>
  <c r="CJ2627" i="1"/>
  <c r="CI2627" i="1"/>
  <c r="CH2627" i="1"/>
  <c r="CG2627" i="1"/>
  <c r="CF2627" i="1"/>
  <c r="CE2627" i="1"/>
  <c r="CD2627" i="1"/>
  <c r="CV2626" i="1"/>
  <c r="CU2626" i="1"/>
  <c r="CT2626" i="1"/>
  <c r="CS2626" i="1"/>
  <c r="CR2626" i="1"/>
  <c r="CQ2626" i="1"/>
  <c r="CP2626" i="1"/>
  <c r="CO2626" i="1"/>
  <c r="CN2626" i="1"/>
  <c r="CM2626" i="1"/>
  <c r="CL2626" i="1"/>
  <c r="CK2626" i="1"/>
  <c r="CJ2626" i="1"/>
  <c r="CI2626" i="1"/>
  <c r="CH2626" i="1"/>
  <c r="CG2626" i="1"/>
  <c r="CF2626" i="1"/>
  <c r="CE2626" i="1"/>
  <c r="CD2626" i="1"/>
  <c r="U2626" i="1"/>
  <c r="DG2625" i="1"/>
  <c r="CY2625" i="1"/>
  <c r="CX2625" i="1"/>
  <c r="CW2625" i="1"/>
  <c r="CV2625" i="1"/>
  <c r="CU2625" i="1"/>
  <c r="CT2625" i="1"/>
  <c r="CS2625" i="1"/>
  <c r="CR2625" i="1"/>
  <c r="CQ2625" i="1"/>
  <c r="CP2625" i="1"/>
  <c r="CO2625" i="1"/>
  <c r="CN2625" i="1"/>
  <c r="CM2625" i="1"/>
  <c r="CL2625" i="1"/>
  <c r="CK2625" i="1"/>
  <c r="CJ2625" i="1"/>
  <c r="CI2625" i="1"/>
  <c r="CH2625" i="1"/>
  <c r="CG2625" i="1"/>
  <c r="CF2625" i="1"/>
  <c r="CE2625" i="1"/>
  <c r="CD2625" i="1"/>
  <c r="U2625" i="1"/>
  <c r="DG2624" i="1"/>
  <c r="CY2624" i="1"/>
  <c r="CX2624" i="1"/>
  <c r="CW2624" i="1"/>
  <c r="CV2624" i="1"/>
  <c r="CU2624" i="1"/>
  <c r="CT2624" i="1"/>
  <c r="CS2624" i="1"/>
  <c r="CR2624" i="1"/>
  <c r="CQ2624" i="1"/>
  <c r="CP2624" i="1"/>
  <c r="CO2624" i="1"/>
  <c r="CN2624" i="1"/>
  <c r="CM2624" i="1"/>
  <c r="CL2624" i="1"/>
  <c r="CK2624" i="1"/>
  <c r="CJ2624" i="1"/>
  <c r="CI2624" i="1"/>
  <c r="CH2624" i="1"/>
  <c r="CG2624" i="1"/>
  <c r="CF2624" i="1"/>
  <c r="CE2624" i="1"/>
  <c r="CD2624" i="1"/>
  <c r="DG2623" i="1"/>
  <c r="CY2623" i="1"/>
  <c r="CX2623" i="1"/>
  <c r="CW2623" i="1"/>
  <c r="CV2623" i="1"/>
  <c r="CU2623" i="1"/>
  <c r="CT2623" i="1"/>
  <c r="CS2623" i="1"/>
  <c r="CR2623" i="1"/>
  <c r="CQ2623" i="1"/>
  <c r="CP2623" i="1"/>
  <c r="CO2623" i="1"/>
  <c r="CN2623" i="1"/>
  <c r="CM2623" i="1"/>
  <c r="CL2623" i="1"/>
  <c r="CK2623" i="1"/>
  <c r="CJ2623" i="1"/>
  <c r="CI2623" i="1"/>
  <c r="CH2623" i="1"/>
  <c r="CG2623" i="1"/>
  <c r="CF2623" i="1"/>
  <c r="CE2623" i="1"/>
  <c r="CD2623" i="1"/>
  <c r="U2623" i="1"/>
  <c r="DG2622" i="1"/>
  <c r="CY2622" i="1"/>
  <c r="CX2622" i="1"/>
  <c r="CW2622" i="1"/>
  <c r="CV2622" i="1"/>
  <c r="CU2622" i="1"/>
  <c r="CT2622" i="1"/>
  <c r="CS2622" i="1"/>
  <c r="CR2622" i="1"/>
  <c r="CQ2622" i="1"/>
  <c r="CP2622" i="1"/>
  <c r="CO2622" i="1"/>
  <c r="CN2622" i="1"/>
  <c r="CM2622" i="1"/>
  <c r="CL2622" i="1"/>
  <c r="CK2622" i="1"/>
  <c r="CJ2622" i="1"/>
  <c r="CI2622" i="1"/>
  <c r="CH2622" i="1"/>
  <c r="CG2622" i="1"/>
  <c r="CF2622" i="1"/>
  <c r="CE2622" i="1"/>
  <c r="CD2622" i="1"/>
  <c r="DG2621" i="1"/>
  <c r="CY2621" i="1"/>
  <c r="CX2621" i="1"/>
  <c r="CW2621" i="1"/>
  <c r="CV2621" i="1"/>
  <c r="CU2621" i="1"/>
  <c r="CT2621" i="1"/>
  <c r="CS2621" i="1"/>
  <c r="CR2621" i="1"/>
  <c r="CQ2621" i="1"/>
  <c r="CP2621" i="1"/>
  <c r="CO2621" i="1"/>
  <c r="CN2621" i="1"/>
  <c r="CM2621" i="1"/>
  <c r="CL2621" i="1"/>
  <c r="CK2621" i="1"/>
  <c r="CJ2621" i="1"/>
  <c r="CI2621" i="1"/>
  <c r="CH2621" i="1"/>
  <c r="CG2621" i="1"/>
  <c r="CF2621" i="1"/>
  <c r="CE2621" i="1"/>
  <c r="CD2621" i="1"/>
  <c r="DG2620" i="1"/>
  <c r="CY2620" i="1"/>
  <c r="CX2620" i="1"/>
  <c r="CW2620" i="1"/>
  <c r="CV2620" i="1"/>
  <c r="CU2620" i="1"/>
  <c r="CT2620" i="1"/>
  <c r="CS2620" i="1"/>
  <c r="CR2620" i="1"/>
  <c r="CQ2620" i="1"/>
  <c r="CP2620" i="1"/>
  <c r="CO2620" i="1"/>
  <c r="CN2620" i="1"/>
  <c r="CM2620" i="1"/>
  <c r="CL2620" i="1"/>
  <c r="CK2620" i="1"/>
  <c r="CJ2620" i="1"/>
  <c r="CI2620" i="1"/>
  <c r="CH2620" i="1"/>
  <c r="CG2620" i="1"/>
  <c r="CF2620" i="1"/>
  <c r="CE2620" i="1"/>
  <c r="CD2620" i="1"/>
  <c r="DG2619" i="1"/>
  <c r="CY2619" i="1"/>
  <c r="CX2619" i="1"/>
  <c r="CW2619" i="1"/>
  <c r="CV2619" i="1"/>
  <c r="CU2619" i="1"/>
  <c r="CT2619" i="1"/>
  <c r="CS2619" i="1"/>
  <c r="CR2619" i="1"/>
  <c r="CQ2619" i="1"/>
  <c r="CP2619" i="1"/>
  <c r="CO2619" i="1"/>
  <c r="CN2619" i="1"/>
  <c r="CM2619" i="1"/>
  <c r="CL2619" i="1"/>
  <c r="CK2619" i="1"/>
  <c r="CJ2619" i="1"/>
  <c r="CI2619" i="1"/>
  <c r="CH2619" i="1"/>
  <c r="CG2619" i="1"/>
  <c r="CF2619" i="1"/>
  <c r="CE2619" i="1"/>
  <c r="CD2619" i="1"/>
  <c r="U2619" i="1"/>
  <c r="DG2618" i="1"/>
  <c r="CY2618" i="1"/>
  <c r="CX2618" i="1"/>
  <c r="CW2618" i="1"/>
  <c r="CV2618" i="1"/>
  <c r="CU2618" i="1"/>
  <c r="CT2618" i="1"/>
  <c r="CS2618" i="1"/>
  <c r="CR2618" i="1"/>
  <c r="CQ2618" i="1"/>
  <c r="CP2618" i="1"/>
  <c r="CO2618" i="1"/>
  <c r="CN2618" i="1"/>
  <c r="CM2618" i="1"/>
  <c r="CL2618" i="1"/>
  <c r="CK2618" i="1"/>
  <c r="CJ2618" i="1"/>
  <c r="CI2618" i="1"/>
  <c r="CH2618" i="1"/>
  <c r="CG2618" i="1"/>
  <c r="CF2618" i="1"/>
  <c r="CE2618" i="1"/>
  <c r="CD2618" i="1"/>
  <c r="DG2617" i="1"/>
  <c r="CY2617" i="1"/>
  <c r="CX2617" i="1"/>
  <c r="CW2617" i="1"/>
  <c r="CV2617" i="1"/>
  <c r="CU2617" i="1"/>
  <c r="CT2617" i="1"/>
  <c r="CS2617" i="1"/>
  <c r="CR2617" i="1"/>
  <c r="CQ2617" i="1"/>
  <c r="CP2617" i="1"/>
  <c r="CO2617" i="1"/>
  <c r="CN2617" i="1"/>
  <c r="CM2617" i="1"/>
  <c r="CL2617" i="1"/>
  <c r="CK2617" i="1"/>
  <c r="CJ2617" i="1"/>
  <c r="CI2617" i="1"/>
  <c r="CH2617" i="1"/>
  <c r="CG2617" i="1"/>
  <c r="CF2617" i="1"/>
  <c r="CE2617" i="1"/>
  <c r="CD2617" i="1"/>
  <c r="DG2616" i="1"/>
  <c r="CY2616" i="1"/>
  <c r="CX2616" i="1"/>
  <c r="CW2616" i="1"/>
  <c r="CV2616" i="1"/>
  <c r="CU2616" i="1"/>
  <c r="CT2616" i="1"/>
  <c r="CS2616" i="1"/>
  <c r="CR2616" i="1"/>
  <c r="CQ2616" i="1"/>
  <c r="CP2616" i="1"/>
  <c r="CO2616" i="1"/>
  <c r="CN2616" i="1"/>
  <c r="CM2616" i="1"/>
  <c r="CL2616" i="1"/>
  <c r="CK2616" i="1"/>
  <c r="CJ2616" i="1"/>
  <c r="CI2616" i="1"/>
  <c r="CH2616" i="1"/>
  <c r="CG2616" i="1"/>
  <c r="CF2616" i="1"/>
  <c r="CE2616" i="1"/>
  <c r="CD2616" i="1"/>
  <c r="CV2615" i="1"/>
  <c r="CU2615" i="1"/>
  <c r="CT2615" i="1"/>
  <c r="CS2615" i="1"/>
  <c r="CR2615" i="1"/>
  <c r="CQ2615" i="1"/>
  <c r="CP2615" i="1"/>
  <c r="CO2615" i="1"/>
  <c r="CN2615" i="1"/>
  <c r="CM2615" i="1"/>
  <c r="CL2615" i="1"/>
  <c r="CK2615" i="1"/>
  <c r="CJ2615" i="1"/>
  <c r="CI2615" i="1"/>
  <c r="CH2615" i="1"/>
  <c r="CG2615" i="1"/>
  <c r="CF2615" i="1"/>
  <c r="CE2615" i="1"/>
  <c r="CD2615" i="1"/>
  <c r="U2615" i="1"/>
  <c r="DG2614" i="1"/>
  <c r="CY2614" i="1"/>
  <c r="CX2614" i="1"/>
  <c r="CW2614" i="1"/>
  <c r="CV2614" i="1"/>
  <c r="CU2614" i="1"/>
  <c r="CT2614" i="1"/>
  <c r="CS2614" i="1"/>
  <c r="CR2614" i="1"/>
  <c r="CQ2614" i="1"/>
  <c r="CP2614" i="1"/>
  <c r="CO2614" i="1"/>
  <c r="CN2614" i="1"/>
  <c r="CM2614" i="1"/>
  <c r="CL2614" i="1"/>
  <c r="CK2614" i="1"/>
  <c r="CJ2614" i="1"/>
  <c r="CI2614" i="1"/>
  <c r="CH2614" i="1"/>
  <c r="CG2614" i="1"/>
  <c r="CF2614" i="1"/>
  <c r="CE2614" i="1"/>
  <c r="CD2614" i="1"/>
  <c r="DG2613" i="1"/>
  <c r="CY2613" i="1"/>
  <c r="CX2613" i="1"/>
  <c r="CW2613" i="1"/>
  <c r="CV2613" i="1"/>
  <c r="CU2613" i="1"/>
  <c r="CT2613" i="1"/>
  <c r="CS2613" i="1"/>
  <c r="CR2613" i="1"/>
  <c r="CQ2613" i="1"/>
  <c r="CP2613" i="1"/>
  <c r="CO2613" i="1"/>
  <c r="CN2613" i="1"/>
  <c r="CM2613" i="1"/>
  <c r="CL2613" i="1"/>
  <c r="CK2613" i="1"/>
  <c r="CJ2613" i="1"/>
  <c r="CI2613" i="1"/>
  <c r="CH2613" i="1"/>
  <c r="CG2613" i="1"/>
  <c r="CF2613" i="1"/>
  <c r="CE2613" i="1"/>
  <c r="CD2613" i="1"/>
  <c r="U2613" i="1"/>
  <c r="DG2612" i="1"/>
  <c r="CY2612" i="1"/>
  <c r="CX2612" i="1"/>
  <c r="CW2612" i="1"/>
  <c r="CV2612" i="1"/>
  <c r="CU2612" i="1"/>
  <c r="CT2612" i="1"/>
  <c r="CS2612" i="1"/>
  <c r="CR2612" i="1"/>
  <c r="CQ2612" i="1"/>
  <c r="CP2612" i="1"/>
  <c r="CO2612" i="1"/>
  <c r="CN2612" i="1"/>
  <c r="CM2612" i="1"/>
  <c r="CL2612" i="1"/>
  <c r="CK2612" i="1"/>
  <c r="CJ2612" i="1"/>
  <c r="CI2612" i="1"/>
  <c r="CH2612" i="1"/>
  <c r="CG2612" i="1"/>
  <c r="CF2612" i="1"/>
  <c r="CE2612" i="1"/>
  <c r="CD2612" i="1"/>
  <c r="U2612" i="1"/>
  <c r="DG2611" i="1"/>
  <c r="CY2611" i="1"/>
  <c r="CX2611" i="1"/>
  <c r="CW2611" i="1"/>
  <c r="CV2611" i="1"/>
  <c r="CU2611" i="1"/>
  <c r="CT2611" i="1"/>
  <c r="CS2611" i="1"/>
  <c r="CR2611" i="1"/>
  <c r="CQ2611" i="1"/>
  <c r="CP2611" i="1"/>
  <c r="CO2611" i="1"/>
  <c r="CN2611" i="1"/>
  <c r="CM2611" i="1"/>
  <c r="CL2611" i="1"/>
  <c r="CK2611" i="1"/>
  <c r="CJ2611" i="1"/>
  <c r="CI2611" i="1"/>
  <c r="CH2611" i="1"/>
  <c r="CG2611" i="1"/>
  <c r="CF2611" i="1"/>
  <c r="CE2611" i="1"/>
  <c r="CD2611" i="1"/>
  <c r="U2611" i="1"/>
  <c r="DG2610" i="1"/>
  <c r="CY2610" i="1"/>
  <c r="CX2610" i="1"/>
  <c r="CW2610" i="1"/>
  <c r="CV2610" i="1"/>
  <c r="CU2610" i="1"/>
  <c r="CT2610" i="1"/>
  <c r="CS2610" i="1"/>
  <c r="CR2610" i="1"/>
  <c r="CQ2610" i="1"/>
  <c r="CP2610" i="1"/>
  <c r="CO2610" i="1"/>
  <c r="CN2610" i="1"/>
  <c r="CM2610" i="1"/>
  <c r="CL2610" i="1"/>
  <c r="CK2610" i="1"/>
  <c r="CJ2610" i="1"/>
  <c r="CI2610" i="1"/>
  <c r="CH2610" i="1"/>
  <c r="CG2610" i="1"/>
  <c r="CF2610" i="1"/>
  <c r="CE2610" i="1"/>
  <c r="CD2610" i="1"/>
  <c r="U2610" i="1"/>
  <c r="DG2609" i="1"/>
  <c r="CY2609" i="1"/>
  <c r="CX2609" i="1"/>
  <c r="CW2609" i="1"/>
  <c r="CV2609" i="1"/>
  <c r="CU2609" i="1"/>
  <c r="CT2609" i="1"/>
  <c r="CS2609" i="1"/>
  <c r="CR2609" i="1"/>
  <c r="CQ2609" i="1"/>
  <c r="CP2609" i="1"/>
  <c r="CO2609" i="1"/>
  <c r="CN2609" i="1"/>
  <c r="CM2609" i="1"/>
  <c r="CL2609" i="1"/>
  <c r="CK2609" i="1"/>
  <c r="CJ2609" i="1"/>
  <c r="CI2609" i="1"/>
  <c r="CH2609" i="1"/>
  <c r="CG2609" i="1"/>
  <c r="CF2609" i="1"/>
  <c r="CE2609" i="1"/>
  <c r="CD2609" i="1"/>
  <c r="DG2608" i="1"/>
  <c r="CY2608" i="1"/>
  <c r="CX2608" i="1"/>
  <c r="CW2608" i="1"/>
  <c r="CV2608" i="1"/>
  <c r="CU2608" i="1"/>
  <c r="CT2608" i="1"/>
  <c r="CS2608" i="1"/>
  <c r="CR2608" i="1"/>
  <c r="CQ2608" i="1"/>
  <c r="CP2608" i="1"/>
  <c r="CO2608" i="1"/>
  <c r="CN2608" i="1"/>
  <c r="CM2608" i="1"/>
  <c r="CL2608" i="1"/>
  <c r="CK2608" i="1"/>
  <c r="CJ2608" i="1"/>
  <c r="CI2608" i="1"/>
  <c r="CH2608" i="1"/>
  <c r="CG2608" i="1"/>
  <c r="CF2608" i="1"/>
  <c r="CE2608" i="1"/>
  <c r="CD2608" i="1"/>
  <c r="DG2607" i="1"/>
  <c r="CY2607" i="1"/>
  <c r="CX2607" i="1"/>
  <c r="CW2607" i="1"/>
  <c r="CV2607" i="1"/>
  <c r="CU2607" i="1"/>
  <c r="CT2607" i="1"/>
  <c r="CS2607" i="1"/>
  <c r="CR2607" i="1"/>
  <c r="CQ2607" i="1"/>
  <c r="CP2607" i="1"/>
  <c r="CO2607" i="1"/>
  <c r="CN2607" i="1"/>
  <c r="CM2607" i="1"/>
  <c r="CL2607" i="1"/>
  <c r="CK2607" i="1"/>
  <c r="CJ2607" i="1"/>
  <c r="CI2607" i="1"/>
  <c r="CH2607" i="1"/>
  <c r="CG2607" i="1"/>
  <c r="CF2607" i="1"/>
  <c r="CE2607" i="1"/>
  <c r="CD2607" i="1"/>
  <c r="DG2605" i="1"/>
  <c r="CY2605" i="1"/>
  <c r="CX2605" i="1"/>
  <c r="CW2605" i="1"/>
  <c r="CV2605" i="1"/>
  <c r="CU2605" i="1"/>
  <c r="CT2605" i="1"/>
  <c r="CS2605" i="1"/>
  <c r="CR2605" i="1"/>
  <c r="CQ2605" i="1"/>
  <c r="CP2605" i="1"/>
  <c r="CO2605" i="1"/>
  <c r="CN2605" i="1"/>
  <c r="CM2605" i="1"/>
  <c r="CL2605" i="1"/>
  <c r="CK2605" i="1"/>
  <c r="CJ2605" i="1"/>
  <c r="CI2605" i="1"/>
  <c r="CH2605" i="1"/>
  <c r="CG2605" i="1"/>
  <c r="CF2605" i="1"/>
  <c r="CE2605" i="1"/>
  <c r="CD2605" i="1"/>
  <c r="U2605" i="1"/>
  <c r="DG2604" i="1"/>
  <c r="CY2604" i="1"/>
  <c r="CX2604" i="1"/>
  <c r="CW2604" i="1"/>
  <c r="CV2604" i="1"/>
  <c r="CU2604" i="1"/>
  <c r="CT2604" i="1"/>
  <c r="CS2604" i="1"/>
  <c r="CR2604" i="1"/>
  <c r="CQ2604" i="1"/>
  <c r="CP2604" i="1"/>
  <c r="CO2604" i="1"/>
  <c r="CN2604" i="1"/>
  <c r="CM2604" i="1"/>
  <c r="CL2604" i="1"/>
  <c r="CK2604" i="1"/>
  <c r="CJ2604" i="1"/>
  <c r="CI2604" i="1"/>
  <c r="CH2604" i="1"/>
  <c r="CG2604" i="1"/>
  <c r="CF2604" i="1"/>
  <c r="CE2604" i="1"/>
  <c r="CD2604" i="1"/>
  <c r="DG2603" i="1"/>
  <c r="CY2603" i="1"/>
  <c r="CX2603" i="1"/>
  <c r="CW2603" i="1"/>
  <c r="CV2603" i="1"/>
  <c r="CU2603" i="1"/>
  <c r="CT2603" i="1"/>
  <c r="CS2603" i="1"/>
  <c r="CR2603" i="1"/>
  <c r="CQ2603" i="1"/>
  <c r="CP2603" i="1"/>
  <c r="CO2603" i="1"/>
  <c r="CN2603" i="1"/>
  <c r="CM2603" i="1"/>
  <c r="CL2603" i="1"/>
  <c r="CK2603" i="1"/>
  <c r="CJ2603" i="1"/>
  <c r="CI2603" i="1"/>
  <c r="CH2603" i="1"/>
  <c r="CG2603" i="1"/>
  <c r="CF2603" i="1"/>
  <c r="CE2603" i="1"/>
  <c r="CD2603" i="1"/>
  <c r="DG2602" i="1"/>
  <c r="CY2602" i="1"/>
  <c r="CX2602" i="1"/>
  <c r="CW2602" i="1"/>
  <c r="CV2602" i="1"/>
  <c r="CU2602" i="1"/>
  <c r="CT2602" i="1"/>
  <c r="CS2602" i="1"/>
  <c r="CR2602" i="1"/>
  <c r="CQ2602" i="1"/>
  <c r="CP2602" i="1"/>
  <c r="CO2602" i="1"/>
  <c r="CN2602" i="1"/>
  <c r="CM2602" i="1"/>
  <c r="CL2602" i="1"/>
  <c r="CK2602" i="1"/>
  <c r="CJ2602" i="1"/>
  <c r="CI2602" i="1"/>
  <c r="CH2602" i="1"/>
  <c r="CG2602" i="1"/>
  <c r="CF2602" i="1"/>
  <c r="CE2602" i="1"/>
  <c r="CD2602" i="1"/>
  <c r="U2602" i="1"/>
  <c r="DG2601" i="1"/>
  <c r="CY2601" i="1"/>
  <c r="CX2601" i="1"/>
  <c r="CW2601" i="1"/>
  <c r="CV2601" i="1"/>
  <c r="CU2601" i="1"/>
  <c r="CT2601" i="1"/>
  <c r="CS2601" i="1"/>
  <c r="CR2601" i="1"/>
  <c r="CQ2601" i="1"/>
  <c r="CP2601" i="1"/>
  <c r="CO2601" i="1"/>
  <c r="CN2601" i="1"/>
  <c r="CM2601" i="1"/>
  <c r="CL2601" i="1"/>
  <c r="CK2601" i="1"/>
  <c r="CJ2601" i="1"/>
  <c r="CI2601" i="1"/>
  <c r="CH2601" i="1"/>
  <c r="CG2601" i="1"/>
  <c r="CF2601" i="1"/>
  <c r="CE2601" i="1"/>
  <c r="CD2601" i="1"/>
  <c r="DG2600" i="1"/>
  <c r="CY2600" i="1"/>
  <c r="CX2600" i="1"/>
  <c r="CW2600" i="1"/>
  <c r="CV2600" i="1"/>
  <c r="CU2600" i="1"/>
  <c r="CT2600" i="1"/>
  <c r="CS2600" i="1"/>
  <c r="CR2600" i="1"/>
  <c r="CQ2600" i="1"/>
  <c r="CP2600" i="1"/>
  <c r="CO2600" i="1"/>
  <c r="CN2600" i="1"/>
  <c r="CM2600" i="1"/>
  <c r="CL2600" i="1"/>
  <c r="CK2600" i="1"/>
  <c r="CJ2600" i="1"/>
  <c r="CI2600" i="1"/>
  <c r="CH2600" i="1"/>
  <c r="CG2600" i="1"/>
  <c r="CF2600" i="1"/>
  <c r="CE2600" i="1"/>
  <c r="CD2600" i="1"/>
  <c r="U2600" i="1"/>
  <c r="DG2599" i="1"/>
  <c r="CY2599" i="1"/>
  <c r="CX2599" i="1"/>
  <c r="CW2599" i="1"/>
  <c r="CV2599" i="1"/>
  <c r="CU2599" i="1"/>
  <c r="CT2599" i="1"/>
  <c r="CS2599" i="1"/>
  <c r="CR2599" i="1"/>
  <c r="CQ2599" i="1"/>
  <c r="CP2599" i="1"/>
  <c r="CO2599" i="1"/>
  <c r="CN2599" i="1"/>
  <c r="CM2599" i="1"/>
  <c r="CL2599" i="1"/>
  <c r="CK2599" i="1"/>
  <c r="CJ2599" i="1"/>
  <c r="CI2599" i="1"/>
  <c r="CH2599" i="1"/>
  <c r="CG2599" i="1"/>
  <c r="CF2599" i="1"/>
  <c r="CE2599" i="1"/>
  <c r="CD2599" i="1"/>
  <c r="DG2598" i="1"/>
  <c r="CY2598" i="1"/>
  <c r="CX2598" i="1"/>
  <c r="CW2598" i="1"/>
  <c r="CV2598" i="1"/>
  <c r="CU2598" i="1"/>
  <c r="CT2598" i="1"/>
  <c r="CS2598" i="1"/>
  <c r="CR2598" i="1"/>
  <c r="CQ2598" i="1"/>
  <c r="CP2598" i="1"/>
  <c r="CO2598" i="1"/>
  <c r="CN2598" i="1"/>
  <c r="CM2598" i="1"/>
  <c r="CL2598" i="1"/>
  <c r="CK2598" i="1"/>
  <c r="CJ2598" i="1"/>
  <c r="CI2598" i="1"/>
  <c r="CH2598" i="1"/>
  <c r="CG2598" i="1"/>
  <c r="CF2598" i="1"/>
  <c r="CE2598" i="1"/>
  <c r="CD2598" i="1"/>
  <c r="CV2597" i="1"/>
  <c r="CU2597" i="1"/>
  <c r="CT2597" i="1"/>
  <c r="CS2597" i="1"/>
  <c r="CR2597" i="1"/>
  <c r="CQ2597" i="1"/>
  <c r="CP2597" i="1"/>
  <c r="CO2597" i="1"/>
  <c r="CN2597" i="1"/>
  <c r="CM2597" i="1"/>
  <c r="CL2597" i="1"/>
  <c r="CK2597" i="1"/>
  <c r="CJ2597" i="1"/>
  <c r="CI2597" i="1"/>
  <c r="CH2597" i="1"/>
  <c r="CG2597" i="1"/>
  <c r="CF2597" i="1"/>
  <c r="CE2597" i="1"/>
  <c r="CD2597" i="1"/>
  <c r="U2597" i="1"/>
  <c r="DG2596" i="1"/>
  <c r="CY2596" i="1"/>
  <c r="CX2596" i="1"/>
  <c r="CW2596" i="1"/>
  <c r="CV2596" i="1"/>
  <c r="CU2596" i="1"/>
  <c r="CT2596" i="1"/>
  <c r="CS2596" i="1"/>
  <c r="CR2596" i="1"/>
  <c r="CQ2596" i="1"/>
  <c r="CP2596" i="1"/>
  <c r="CO2596" i="1"/>
  <c r="CN2596" i="1"/>
  <c r="CM2596" i="1"/>
  <c r="CL2596" i="1"/>
  <c r="CK2596" i="1"/>
  <c r="CJ2596" i="1"/>
  <c r="CI2596" i="1"/>
  <c r="CH2596" i="1"/>
  <c r="CG2596" i="1"/>
  <c r="CF2596" i="1"/>
  <c r="CE2596" i="1"/>
  <c r="CD2596" i="1"/>
  <c r="DG2595" i="1"/>
  <c r="CY2595" i="1"/>
  <c r="CX2595" i="1"/>
  <c r="CW2595" i="1"/>
  <c r="CV2595" i="1"/>
  <c r="CU2595" i="1"/>
  <c r="CT2595" i="1"/>
  <c r="CS2595" i="1"/>
  <c r="CR2595" i="1"/>
  <c r="CQ2595" i="1"/>
  <c r="CP2595" i="1"/>
  <c r="CO2595" i="1"/>
  <c r="CN2595" i="1"/>
  <c r="CM2595" i="1"/>
  <c r="CL2595" i="1"/>
  <c r="CK2595" i="1"/>
  <c r="CJ2595" i="1"/>
  <c r="CI2595" i="1"/>
  <c r="CH2595" i="1"/>
  <c r="CG2595" i="1"/>
  <c r="CF2595" i="1"/>
  <c r="CE2595" i="1"/>
  <c r="CV2594" i="1"/>
  <c r="CU2594" i="1"/>
  <c r="CT2594" i="1"/>
  <c r="CS2594" i="1"/>
  <c r="CR2594" i="1"/>
  <c r="CQ2594" i="1"/>
  <c r="CP2594" i="1"/>
  <c r="CO2594" i="1"/>
  <c r="CN2594" i="1"/>
  <c r="CM2594" i="1"/>
  <c r="CL2594" i="1"/>
  <c r="CK2594" i="1"/>
  <c r="CJ2594" i="1"/>
  <c r="CI2594" i="1"/>
  <c r="CH2594" i="1"/>
  <c r="CG2594" i="1"/>
  <c r="CF2594" i="1"/>
  <c r="CE2594" i="1"/>
  <c r="CD2594" i="1"/>
  <c r="U2594" i="1"/>
  <c r="DG2593" i="1"/>
  <c r="CY2593" i="1"/>
  <c r="CX2593" i="1"/>
  <c r="CW2593" i="1"/>
  <c r="CV2593" i="1"/>
  <c r="CU2593" i="1"/>
  <c r="CT2593" i="1"/>
  <c r="CS2593" i="1"/>
  <c r="CR2593" i="1"/>
  <c r="CQ2593" i="1"/>
  <c r="CP2593" i="1"/>
  <c r="CO2593" i="1"/>
  <c r="CN2593" i="1"/>
  <c r="CM2593" i="1"/>
  <c r="CL2593" i="1"/>
  <c r="CK2593" i="1"/>
  <c r="CJ2593" i="1"/>
  <c r="CI2593" i="1"/>
  <c r="CH2593" i="1"/>
  <c r="CG2593" i="1"/>
  <c r="CF2593" i="1"/>
  <c r="CE2593" i="1"/>
  <c r="CD2593" i="1"/>
  <c r="CV2592" i="1"/>
  <c r="CU2592" i="1"/>
  <c r="CT2592" i="1"/>
  <c r="CS2592" i="1"/>
  <c r="CR2592" i="1"/>
  <c r="CQ2592" i="1"/>
  <c r="CP2592" i="1"/>
  <c r="CO2592" i="1"/>
  <c r="CN2592" i="1"/>
  <c r="CM2592" i="1"/>
  <c r="CL2592" i="1"/>
  <c r="CK2592" i="1"/>
  <c r="CJ2592" i="1"/>
  <c r="CI2592" i="1"/>
  <c r="CH2592" i="1"/>
  <c r="CG2592" i="1"/>
  <c r="CF2592" i="1"/>
  <c r="CE2592" i="1"/>
  <c r="CD2592" i="1"/>
  <c r="U2592" i="1"/>
  <c r="DG2591" i="1"/>
  <c r="CY2591" i="1"/>
  <c r="CX2591" i="1"/>
  <c r="CW2591" i="1"/>
  <c r="CV2591" i="1"/>
  <c r="CU2591" i="1"/>
  <c r="CT2591" i="1"/>
  <c r="CS2591" i="1"/>
  <c r="CR2591" i="1"/>
  <c r="CQ2591" i="1"/>
  <c r="CP2591" i="1"/>
  <c r="CO2591" i="1"/>
  <c r="CN2591" i="1"/>
  <c r="CM2591" i="1"/>
  <c r="CL2591" i="1"/>
  <c r="CK2591" i="1"/>
  <c r="CJ2591" i="1"/>
  <c r="CI2591" i="1"/>
  <c r="CH2591" i="1"/>
  <c r="CG2591" i="1"/>
  <c r="CF2591" i="1"/>
  <c r="CE2591" i="1"/>
  <c r="CD2591" i="1"/>
  <c r="DG2590" i="1"/>
  <c r="CY2590" i="1"/>
  <c r="CX2590" i="1"/>
  <c r="CW2590" i="1"/>
  <c r="CV2590" i="1"/>
  <c r="CU2590" i="1"/>
  <c r="CT2590" i="1"/>
  <c r="CS2590" i="1"/>
  <c r="CR2590" i="1"/>
  <c r="CQ2590" i="1"/>
  <c r="CP2590" i="1"/>
  <c r="CO2590" i="1"/>
  <c r="CN2590" i="1"/>
  <c r="CM2590" i="1"/>
  <c r="CL2590" i="1"/>
  <c r="CK2590" i="1"/>
  <c r="CJ2590" i="1"/>
  <c r="CI2590" i="1"/>
  <c r="CH2590" i="1"/>
  <c r="CG2590" i="1"/>
  <c r="CF2590" i="1"/>
  <c r="CE2590" i="1"/>
  <c r="CD2590" i="1"/>
  <c r="DG2589" i="1"/>
  <c r="CY2589" i="1"/>
  <c r="CX2589" i="1"/>
  <c r="CW2589" i="1"/>
  <c r="CV2589" i="1"/>
  <c r="CU2589" i="1"/>
  <c r="CT2589" i="1"/>
  <c r="CS2589" i="1"/>
  <c r="CR2589" i="1"/>
  <c r="CQ2589" i="1"/>
  <c r="CP2589" i="1"/>
  <c r="CO2589" i="1"/>
  <c r="CN2589" i="1"/>
  <c r="CM2589" i="1"/>
  <c r="CL2589" i="1"/>
  <c r="CK2589" i="1"/>
  <c r="CJ2589" i="1"/>
  <c r="CI2589" i="1"/>
  <c r="CH2589" i="1"/>
  <c r="CG2589" i="1"/>
  <c r="CF2589" i="1"/>
  <c r="CE2589" i="1"/>
  <c r="CD2589" i="1"/>
  <c r="U2589" i="1"/>
  <c r="DG2588" i="1"/>
  <c r="CY2588" i="1"/>
  <c r="CX2588" i="1"/>
  <c r="CW2588" i="1"/>
  <c r="CV2588" i="1"/>
  <c r="CU2588" i="1"/>
  <c r="CT2588" i="1"/>
  <c r="CS2588" i="1"/>
  <c r="CR2588" i="1"/>
  <c r="CQ2588" i="1"/>
  <c r="CP2588" i="1"/>
  <c r="CO2588" i="1"/>
  <c r="CN2588" i="1"/>
  <c r="CM2588" i="1"/>
  <c r="CL2588" i="1"/>
  <c r="CK2588" i="1"/>
  <c r="CJ2588" i="1"/>
  <c r="CI2588" i="1"/>
  <c r="CH2588" i="1"/>
  <c r="CG2588" i="1"/>
  <c r="CF2588" i="1"/>
  <c r="CE2588" i="1"/>
  <c r="CD2588" i="1"/>
  <c r="DG2587" i="1"/>
  <c r="CY2587" i="1"/>
  <c r="CX2587" i="1"/>
  <c r="CW2587" i="1"/>
  <c r="CV2587" i="1"/>
  <c r="CU2587" i="1"/>
  <c r="CT2587" i="1"/>
  <c r="CS2587" i="1"/>
  <c r="CR2587" i="1"/>
  <c r="CQ2587" i="1"/>
  <c r="CP2587" i="1"/>
  <c r="CO2587" i="1"/>
  <c r="CN2587" i="1"/>
  <c r="CM2587" i="1"/>
  <c r="CL2587" i="1"/>
  <c r="CK2587" i="1"/>
  <c r="CJ2587" i="1"/>
  <c r="CI2587" i="1"/>
  <c r="CH2587" i="1"/>
  <c r="CG2587" i="1"/>
  <c r="CF2587" i="1"/>
  <c r="CE2587" i="1"/>
  <c r="CD2587" i="1"/>
  <c r="DG2586" i="1"/>
  <c r="CY2586" i="1"/>
  <c r="CX2586" i="1"/>
  <c r="CW2586" i="1"/>
  <c r="CV2586" i="1"/>
  <c r="CU2586" i="1"/>
  <c r="CT2586" i="1"/>
  <c r="CS2586" i="1"/>
  <c r="CR2586" i="1"/>
  <c r="CQ2586" i="1"/>
  <c r="CP2586" i="1"/>
  <c r="CO2586" i="1"/>
  <c r="CN2586" i="1"/>
  <c r="CM2586" i="1"/>
  <c r="CL2586" i="1"/>
  <c r="CK2586" i="1"/>
  <c r="CJ2586" i="1"/>
  <c r="CI2586" i="1"/>
  <c r="CH2586" i="1"/>
  <c r="CG2586" i="1"/>
  <c r="CF2586" i="1"/>
  <c r="CE2586" i="1"/>
  <c r="CD2586" i="1"/>
  <c r="U2586" i="1"/>
  <c r="DG2584" i="1"/>
  <c r="CY2584" i="1"/>
  <c r="CX2584" i="1"/>
  <c r="CW2584" i="1"/>
  <c r="CV2584" i="1"/>
  <c r="CU2584" i="1"/>
  <c r="CT2584" i="1"/>
  <c r="CS2584" i="1"/>
  <c r="CR2584" i="1"/>
  <c r="CQ2584" i="1"/>
  <c r="CP2584" i="1"/>
  <c r="CO2584" i="1"/>
  <c r="CN2584" i="1"/>
  <c r="CM2584" i="1"/>
  <c r="CL2584" i="1"/>
  <c r="CK2584" i="1"/>
  <c r="CJ2584" i="1"/>
  <c r="CI2584" i="1"/>
  <c r="CH2584" i="1"/>
  <c r="CG2584" i="1"/>
  <c r="CF2584" i="1"/>
  <c r="CE2584" i="1"/>
  <c r="CD2584" i="1"/>
  <c r="DG2583" i="1"/>
  <c r="CY2583" i="1"/>
  <c r="CX2583" i="1"/>
  <c r="CW2583" i="1"/>
  <c r="CV2583" i="1"/>
  <c r="CU2583" i="1"/>
  <c r="CT2583" i="1"/>
  <c r="CS2583" i="1"/>
  <c r="CR2583" i="1"/>
  <c r="CQ2583" i="1"/>
  <c r="CP2583" i="1"/>
  <c r="CO2583" i="1"/>
  <c r="CN2583" i="1"/>
  <c r="CM2583" i="1"/>
  <c r="CL2583" i="1"/>
  <c r="CK2583" i="1"/>
  <c r="CJ2583" i="1"/>
  <c r="CI2583" i="1"/>
  <c r="CH2583" i="1"/>
  <c r="CG2583" i="1"/>
  <c r="CF2583" i="1"/>
  <c r="CE2583" i="1"/>
  <c r="CD2583" i="1"/>
  <c r="U2583" i="1"/>
  <c r="DG2582" i="1"/>
  <c r="CY2582" i="1"/>
  <c r="CX2582" i="1"/>
  <c r="CW2582" i="1"/>
  <c r="CV2582" i="1"/>
  <c r="CU2582" i="1"/>
  <c r="CT2582" i="1"/>
  <c r="CS2582" i="1"/>
  <c r="CR2582" i="1"/>
  <c r="CQ2582" i="1"/>
  <c r="CP2582" i="1"/>
  <c r="CO2582" i="1"/>
  <c r="CN2582" i="1"/>
  <c r="CM2582" i="1"/>
  <c r="CL2582" i="1"/>
  <c r="CK2582" i="1"/>
  <c r="CJ2582" i="1"/>
  <c r="CI2582" i="1"/>
  <c r="CH2582" i="1"/>
  <c r="CG2582" i="1"/>
  <c r="CF2582" i="1"/>
  <c r="CE2582" i="1"/>
  <c r="CD2582" i="1"/>
  <c r="U2582" i="1"/>
  <c r="DG2581" i="1"/>
  <c r="CY2581" i="1"/>
  <c r="CX2581" i="1"/>
  <c r="CW2581" i="1"/>
  <c r="CV2581" i="1"/>
  <c r="CU2581" i="1"/>
  <c r="CT2581" i="1"/>
  <c r="CS2581" i="1"/>
  <c r="CR2581" i="1"/>
  <c r="CQ2581" i="1"/>
  <c r="CP2581" i="1"/>
  <c r="CO2581" i="1"/>
  <c r="CN2581" i="1"/>
  <c r="CM2581" i="1"/>
  <c r="CL2581" i="1"/>
  <c r="CK2581" i="1"/>
  <c r="CJ2581" i="1"/>
  <c r="CI2581" i="1"/>
  <c r="CH2581" i="1"/>
  <c r="CG2581" i="1"/>
  <c r="CF2581" i="1"/>
  <c r="CE2581" i="1"/>
  <c r="CD2581" i="1"/>
  <c r="DG2580" i="1"/>
  <c r="CY2580" i="1"/>
  <c r="CX2580" i="1"/>
  <c r="CW2580" i="1"/>
  <c r="CV2580" i="1"/>
  <c r="CU2580" i="1"/>
  <c r="CT2580" i="1"/>
  <c r="CS2580" i="1"/>
  <c r="CR2580" i="1"/>
  <c r="CQ2580" i="1"/>
  <c r="CP2580" i="1"/>
  <c r="CO2580" i="1"/>
  <c r="CN2580" i="1"/>
  <c r="CM2580" i="1"/>
  <c r="CL2580" i="1"/>
  <c r="CK2580" i="1"/>
  <c r="CJ2580" i="1"/>
  <c r="CI2580" i="1"/>
  <c r="CH2580" i="1"/>
  <c r="CG2580" i="1"/>
  <c r="CF2580" i="1"/>
  <c r="CE2580" i="1"/>
  <c r="CD2580" i="1"/>
  <c r="CV2579" i="1"/>
  <c r="CU2579" i="1"/>
  <c r="CT2579" i="1"/>
  <c r="CS2579" i="1"/>
  <c r="CR2579" i="1"/>
  <c r="CQ2579" i="1"/>
  <c r="CP2579" i="1"/>
  <c r="CO2579" i="1"/>
  <c r="CN2579" i="1"/>
  <c r="CM2579" i="1"/>
  <c r="CL2579" i="1"/>
  <c r="CK2579" i="1"/>
  <c r="CJ2579" i="1"/>
  <c r="CI2579" i="1"/>
  <c r="CH2579" i="1"/>
  <c r="CG2579" i="1"/>
  <c r="CF2579" i="1"/>
  <c r="CE2579" i="1"/>
  <c r="CD2579" i="1"/>
  <c r="U2579" i="1"/>
  <c r="DG2578" i="1"/>
  <c r="CY2578" i="1"/>
  <c r="CX2578" i="1"/>
  <c r="CW2578" i="1"/>
  <c r="CV2578" i="1"/>
  <c r="CU2578" i="1"/>
  <c r="CT2578" i="1"/>
  <c r="CS2578" i="1"/>
  <c r="CR2578" i="1"/>
  <c r="CQ2578" i="1"/>
  <c r="CP2578" i="1"/>
  <c r="CO2578" i="1"/>
  <c r="CN2578" i="1"/>
  <c r="CM2578" i="1"/>
  <c r="CL2578" i="1"/>
  <c r="CK2578" i="1"/>
  <c r="CJ2578" i="1"/>
  <c r="CI2578" i="1"/>
  <c r="CH2578" i="1"/>
  <c r="CG2578" i="1"/>
  <c r="CF2578" i="1"/>
  <c r="CE2578" i="1"/>
  <c r="CV2577" i="1"/>
  <c r="CU2577" i="1"/>
  <c r="CT2577" i="1"/>
  <c r="CS2577" i="1"/>
  <c r="CR2577" i="1"/>
  <c r="CQ2577" i="1"/>
  <c r="CP2577" i="1"/>
  <c r="CO2577" i="1"/>
  <c r="CN2577" i="1"/>
  <c r="CM2577" i="1"/>
  <c r="CL2577" i="1"/>
  <c r="CK2577" i="1"/>
  <c r="CJ2577" i="1"/>
  <c r="CI2577" i="1"/>
  <c r="CH2577" i="1"/>
  <c r="CG2577" i="1"/>
  <c r="CF2577" i="1"/>
  <c r="CE2577" i="1"/>
  <c r="CD2577" i="1"/>
  <c r="U2577" i="1"/>
  <c r="DG2576" i="1"/>
  <c r="CY2576" i="1"/>
  <c r="CX2576" i="1"/>
  <c r="CW2576" i="1"/>
  <c r="CV2576" i="1"/>
  <c r="CU2576" i="1"/>
  <c r="CT2576" i="1"/>
  <c r="CS2576" i="1"/>
  <c r="CR2576" i="1"/>
  <c r="CQ2576" i="1"/>
  <c r="CP2576" i="1"/>
  <c r="CO2576" i="1"/>
  <c r="CN2576" i="1"/>
  <c r="CM2576" i="1"/>
  <c r="CL2576" i="1"/>
  <c r="CK2576" i="1"/>
  <c r="CJ2576" i="1"/>
  <c r="CI2576" i="1"/>
  <c r="CH2576" i="1"/>
  <c r="CG2576" i="1"/>
  <c r="CF2576" i="1"/>
  <c r="CE2576" i="1"/>
  <c r="CD2576" i="1"/>
  <c r="DG2575" i="1"/>
  <c r="CY2575" i="1"/>
  <c r="CX2575" i="1"/>
  <c r="CW2575" i="1"/>
  <c r="CV2575" i="1"/>
  <c r="CU2575" i="1"/>
  <c r="CT2575" i="1"/>
  <c r="CS2575" i="1"/>
  <c r="CR2575" i="1"/>
  <c r="CQ2575" i="1"/>
  <c r="CP2575" i="1"/>
  <c r="CO2575" i="1"/>
  <c r="CN2575" i="1"/>
  <c r="CM2575" i="1"/>
  <c r="CL2575" i="1"/>
  <c r="CK2575" i="1"/>
  <c r="CJ2575" i="1"/>
  <c r="CI2575" i="1"/>
  <c r="CH2575" i="1"/>
  <c r="CG2575" i="1"/>
  <c r="CF2575" i="1"/>
  <c r="CE2575" i="1"/>
  <c r="CD2575" i="1"/>
  <c r="U2575" i="1"/>
  <c r="CV2574" i="1"/>
  <c r="CU2574" i="1"/>
  <c r="CT2574" i="1"/>
  <c r="CS2574" i="1"/>
  <c r="CR2574" i="1"/>
  <c r="CQ2574" i="1"/>
  <c r="CP2574" i="1"/>
  <c r="CO2574" i="1"/>
  <c r="CN2574" i="1"/>
  <c r="CM2574" i="1"/>
  <c r="CL2574" i="1"/>
  <c r="CK2574" i="1"/>
  <c r="CJ2574" i="1"/>
  <c r="CI2574" i="1"/>
  <c r="CH2574" i="1"/>
  <c r="CG2574" i="1"/>
  <c r="CF2574" i="1"/>
  <c r="CE2574" i="1"/>
  <c r="CD2574" i="1"/>
  <c r="U2574" i="1"/>
  <c r="DG2573" i="1"/>
  <c r="CY2573" i="1"/>
  <c r="CX2573" i="1"/>
  <c r="CW2573" i="1"/>
  <c r="CV2573" i="1"/>
  <c r="CU2573" i="1"/>
  <c r="CT2573" i="1"/>
  <c r="CS2573" i="1"/>
  <c r="CR2573" i="1"/>
  <c r="CQ2573" i="1"/>
  <c r="CP2573" i="1"/>
  <c r="CO2573" i="1"/>
  <c r="CN2573" i="1"/>
  <c r="CM2573" i="1"/>
  <c r="CL2573" i="1"/>
  <c r="CK2573" i="1"/>
  <c r="CJ2573" i="1"/>
  <c r="CI2573" i="1"/>
  <c r="CH2573" i="1"/>
  <c r="CG2573" i="1"/>
  <c r="CF2573" i="1"/>
  <c r="CE2573" i="1"/>
  <c r="CD2573" i="1"/>
  <c r="U2573" i="1"/>
  <c r="CV2572" i="1"/>
  <c r="CU2572" i="1"/>
  <c r="CT2572" i="1"/>
  <c r="CS2572" i="1"/>
  <c r="CR2572" i="1"/>
  <c r="CQ2572" i="1"/>
  <c r="CP2572" i="1"/>
  <c r="CO2572" i="1"/>
  <c r="CN2572" i="1"/>
  <c r="CM2572" i="1"/>
  <c r="CL2572" i="1"/>
  <c r="CK2572" i="1"/>
  <c r="CJ2572" i="1"/>
  <c r="CI2572" i="1"/>
  <c r="CH2572" i="1"/>
  <c r="CG2572" i="1"/>
  <c r="CF2572" i="1"/>
  <c r="CE2572" i="1"/>
  <c r="CD2572" i="1"/>
  <c r="U2572" i="1"/>
  <c r="DG2571" i="1"/>
  <c r="CY2571" i="1"/>
  <c r="CX2571" i="1"/>
  <c r="CW2571" i="1"/>
  <c r="CV2571" i="1"/>
  <c r="CU2571" i="1"/>
  <c r="CT2571" i="1"/>
  <c r="CS2571" i="1"/>
  <c r="CR2571" i="1"/>
  <c r="CQ2571" i="1"/>
  <c r="CP2571" i="1"/>
  <c r="CO2571" i="1"/>
  <c r="CN2571" i="1"/>
  <c r="CM2571" i="1"/>
  <c r="CL2571" i="1"/>
  <c r="CK2571" i="1"/>
  <c r="CJ2571" i="1"/>
  <c r="CI2571" i="1"/>
  <c r="CH2571" i="1"/>
  <c r="CG2571" i="1"/>
  <c r="CF2571" i="1"/>
  <c r="CE2571" i="1"/>
  <c r="CD2571" i="1"/>
  <c r="DG2570" i="1"/>
  <c r="CY2570" i="1"/>
  <c r="CX2570" i="1"/>
  <c r="CW2570" i="1"/>
  <c r="CV2570" i="1"/>
  <c r="CU2570" i="1"/>
  <c r="CT2570" i="1"/>
  <c r="CS2570" i="1"/>
  <c r="CR2570" i="1"/>
  <c r="CQ2570" i="1"/>
  <c r="CP2570" i="1"/>
  <c r="CO2570" i="1"/>
  <c r="CN2570" i="1"/>
  <c r="CM2570" i="1"/>
  <c r="CL2570" i="1"/>
  <c r="CK2570" i="1"/>
  <c r="CJ2570" i="1"/>
  <c r="CI2570" i="1"/>
  <c r="CH2570" i="1"/>
  <c r="CG2570" i="1"/>
  <c r="CF2570" i="1"/>
  <c r="CV2569" i="1"/>
  <c r="CU2569" i="1"/>
  <c r="CT2569" i="1"/>
  <c r="CS2569" i="1"/>
  <c r="CR2569" i="1"/>
  <c r="CQ2569" i="1"/>
  <c r="CP2569" i="1"/>
  <c r="CO2569" i="1"/>
  <c r="CN2569" i="1"/>
  <c r="CM2569" i="1"/>
  <c r="CL2569" i="1"/>
  <c r="CK2569" i="1"/>
  <c r="CJ2569" i="1"/>
  <c r="CI2569" i="1"/>
  <c r="CH2569" i="1"/>
  <c r="CG2569" i="1"/>
  <c r="CF2569" i="1"/>
  <c r="CE2569" i="1"/>
  <c r="CD2569" i="1"/>
  <c r="U2569" i="1"/>
  <c r="DG2568" i="1"/>
  <c r="CY2568" i="1"/>
  <c r="CX2568" i="1"/>
  <c r="CW2568" i="1"/>
  <c r="CV2568" i="1"/>
  <c r="CU2568" i="1"/>
  <c r="CT2568" i="1"/>
  <c r="CS2568" i="1"/>
  <c r="CR2568" i="1"/>
  <c r="CQ2568" i="1"/>
  <c r="CP2568" i="1"/>
  <c r="CO2568" i="1"/>
  <c r="CN2568" i="1"/>
  <c r="CM2568" i="1"/>
  <c r="CL2568" i="1"/>
  <c r="CK2568" i="1"/>
  <c r="CJ2568" i="1"/>
  <c r="CI2568" i="1"/>
  <c r="CH2568" i="1"/>
  <c r="CG2568" i="1"/>
  <c r="CF2568" i="1"/>
  <c r="CE2568" i="1"/>
  <c r="CD2568" i="1"/>
  <c r="CY2567" i="1"/>
  <c r="CX2567" i="1"/>
  <c r="CW2567" i="1"/>
  <c r="CV2567" i="1"/>
  <c r="CU2567" i="1"/>
  <c r="CT2567" i="1"/>
  <c r="CS2567" i="1"/>
  <c r="CR2567" i="1"/>
  <c r="CQ2567" i="1"/>
  <c r="CP2567" i="1"/>
  <c r="CO2567" i="1"/>
  <c r="CN2567" i="1"/>
  <c r="CM2567" i="1"/>
  <c r="CL2567" i="1"/>
  <c r="CK2567" i="1"/>
  <c r="CJ2567" i="1"/>
  <c r="CI2567" i="1"/>
  <c r="CH2567" i="1"/>
  <c r="CG2567" i="1"/>
  <c r="CF2567" i="1"/>
  <c r="CE2567" i="1"/>
  <c r="CD2567" i="1"/>
  <c r="U2567" i="1"/>
  <c r="CV2566" i="1"/>
  <c r="CU2566" i="1"/>
  <c r="CT2566" i="1"/>
  <c r="CS2566" i="1"/>
  <c r="CR2566" i="1"/>
  <c r="CQ2566" i="1"/>
  <c r="CP2566" i="1"/>
  <c r="CO2566" i="1"/>
  <c r="CN2566" i="1"/>
  <c r="CM2566" i="1"/>
  <c r="CL2566" i="1"/>
  <c r="CK2566" i="1"/>
  <c r="CJ2566" i="1"/>
  <c r="CI2566" i="1"/>
  <c r="CH2566" i="1"/>
  <c r="CG2566" i="1"/>
  <c r="CF2566" i="1"/>
  <c r="CE2566" i="1"/>
  <c r="CD2566" i="1"/>
  <c r="U2566" i="1"/>
  <c r="DG2565" i="1"/>
  <c r="CY2565" i="1"/>
  <c r="CX2565" i="1"/>
  <c r="CW2565" i="1"/>
  <c r="CV2565" i="1"/>
  <c r="CU2565" i="1"/>
  <c r="CT2565" i="1"/>
  <c r="CS2565" i="1"/>
  <c r="CR2565" i="1"/>
  <c r="CQ2565" i="1"/>
  <c r="CP2565" i="1"/>
  <c r="CO2565" i="1"/>
  <c r="CN2565" i="1"/>
  <c r="CM2565" i="1"/>
  <c r="CL2565" i="1"/>
  <c r="CK2565" i="1"/>
  <c r="CJ2565" i="1"/>
  <c r="CI2565" i="1"/>
  <c r="CH2565" i="1"/>
  <c r="CG2565" i="1"/>
  <c r="CF2565" i="1"/>
  <c r="CE2565" i="1"/>
  <c r="CD2565" i="1"/>
  <c r="DG2564" i="1"/>
  <c r="CY2564" i="1"/>
  <c r="CX2564" i="1"/>
  <c r="CW2564" i="1"/>
  <c r="CV2564" i="1"/>
  <c r="CU2564" i="1"/>
  <c r="CT2564" i="1"/>
  <c r="CS2564" i="1"/>
  <c r="CR2564" i="1"/>
  <c r="CQ2564" i="1"/>
  <c r="CP2564" i="1"/>
  <c r="CO2564" i="1"/>
  <c r="CN2564" i="1"/>
  <c r="CM2564" i="1"/>
  <c r="CL2564" i="1"/>
  <c r="CK2564" i="1"/>
  <c r="CJ2564" i="1"/>
  <c r="CI2564" i="1"/>
  <c r="CH2564" i="1"/>
  <c r="CG2564" i="1"/>
  <c r="CF2564" i="1"/>
  <c r="CE2564" i="1"/>
  <c r="CD2564" i="1"/>
  <c r="DG2563" i="1"/>
  <c r="CY2563" i="1"/>
  <c r="CX2563" i="1"/>
  <c r="CW2563" i="1"/>
  <c r="CV2563" i="1"/>
  <c r="CU2563" i="1"/>
  <c r="CT2563" i="1"/>
  <c r="CS2563" i="1"/>
  <c r="CR2563" i="1"/>
  <c r="CQ2563" i="1"/>
  <c r="CP2563" i="1"/>
  <c r="CO2563" i="1"/>
  <c r="CN2563" i="1"/>
  <c r="CM2563" i="1"/>
  <c r="CL2563" i="1"/>
  <c r="CK2563" i="1"/>
  <c r="CJ2563" i="1"/>
  <c r="CI2563" i="1"/>
  <c r="CH2563" i="1"/>
  <c r="CG2563" i="1"/>
  <c r="CF2563" i="1"/>
  <c r="CE2563" i="1"/>
  <c r="CD2563" i="1"/>
  <c r="DG2562" i="1"/>
  <c r="CY2562" i="1"/>
  <c r="CX2562" i="1"/>
  <c r="CW2562" i="1"/>
  <c r="CV2562" i="1"/>
  <c r="CU2562" i="1"/>
  <c r="CT2562" i="1"/>
  <c r="CS2562" i="1"/>
  <c r="CR2562" i="1"/>
  <c r="CQ2562" i="1"/>
  <c r="CP2562" i="1"/>
  <c r="CO2562" i="1"/>
  <c r="CN2562" i="1"/>
  <c r="CM2562" i="1"/>
  <c r="CL2562" i="1"/>
  <c r="CK2562" i="1"/>
  <c r="CJ2562" i="1"/>
  <c r="CI2562" i="1"/>
  <c r="CH2562" i="1"/>
  <c r="CG2562" i="1"/>
  <c r="CF2562" i="1"/>
  <c r="CE2562" i="1"/>
  <c r="CD2562" i="1"/>
  <c r="DG2560" i="1"/>
  <c r="CY2560" i="1"/>
  <c r="CX2560" i="1"/>
  <c r="CW2560" i="1"/>
  <c r="CV2560" i="1"/>
  <c r="CU2560" i="1"/>
  <c r="CT2560" i="1"/>
  <c r="CS2560" i="1"/>
  <c r="CR2560" i="1"/>
  <c r="CQ2560" i="1"/>
  <c r="CP2560" i="1"/>
  <c r="CO2560" i="1"/>
  <c r="CN2560" i="1"/>
  <c r="CM2560" i="1"/>
  <c r="CL2560" i="1"/>
  <c r="CK2560" i="1"/>
  <c r="CJ2560" i="1"/>
  <c r="CI2560" i="1"/>
  <c r="CH2560" i="1"/>
  <c r="CG2560" i="1"/>
  <c r="CF2560" i="1"/>
  <c r="CE2560" i="1"/>
  <c r="CD2560" i="1"/>
  <c r="U2560" i="1"/>
  <c r="DG2559" i="1"/>
  <c r="CY2559" i="1"/>
  <c r="CX2559" i="1"/>
  <c r="CW2559" i="1"/>
  <c r="CV2559" i="1"/>
  <c r="CU2559" i="1"/>
  <c r="CT2559" i="1"/>
  <c r="CS2559" i="1"/>
  <c r="CR2559" i="1"/>
  <c r="CQ2559" i="1"/>
  <c r="CP2559" i="1"/>
  <c r="CO2559" i="1"/>
  <c r="CN2559" i="1"/>
  <c r="CM2559" i="1"/>
  <c r="CL2559" i="1"/>
  <c r="CK2559" i="1"/>
  <c r="CJ2559" i="1"/>
  <c r="CI2559" i="1"/>
  <c r="CH2559" i="1"/>
  <c r="CG2559" i="1"/>
  <c r="CF2559" i="1"/>
  <c r="CE2559" i="1"/>
  <c r="CD2559" i="1"/>
  <c r="DG2558" i="1"/>
  <c r="CY2558" i="1"/>
  <c r="CX2558" i="1"/>
  <c r="CW2558" i="1"/>
  <c r="CV2558" i="1"/>
  <c r="CU2558" i="1"/>
  <c r="CT2558" i="1"/>
  <c r="CS2558" i="1"/>
  <c r="CR2558" i="1"/>
  <c r="CQ2558" i="1"/>
  <c r="CP2558" i="1"/>
  <c r="CO2558" i="1"/>
  <c r="CN2558" i="1"/>
  <c r="CM2558" i="1"/>
  <c r="CL2558" i="1"/>
  <c r="CK2558" i="1"/>
  <c r="CJ2558" i="1"/>
  <c r="CI2558" i="1"/>
  <c r="CH2558" i="1"/>
  <c r="CG2558" i="1"/>
  <c r="CF2558" i="1"/>
  <c r="CE2558" i="1"/>
  <c r="CD2558" i="1"/>
  <c r="DG2557" i="1"/>
  <c r="CY2557" i="1"/>
  <c r="CX2557" i="1"/>
  <c r="CW2557" i="1"/>
  <c r="CV2557" i="1"/>
  <c r="CU2557" i="1"/>
  <c r="CT2557" i="1"/>
  <c r="CS2557" i="1"/>
  <c r="CR2557" i="1"/>
  <c r="CQ2557" i="1"/>
  <c r="CP2557" i="1"/>
  <c r="CO2557" i="1"/>
  <c r="CN2557" i="1"/>
  <c r="CM2557" i="1"/>
  <c r="CL2557" i="1"/>
  <c r="CK2557" i="1"/>
  <c r="CJ2557" i="1"/>
  <c r="CI2557" i="1"/>
  <c r="CH2557" i="1"/>
  <c r="CG2557" i="1"/>
  <c r="CF2557" i="1"/>
  <c r="CE2557" i="1"/>
  <c r="CD2557" i="1"/>
  <c r="DG2556" i="1"/>
  <c r="CY2556" i="1"/>
  <c r="CX2556" i="1"/>
  <c r="CW2556" i="1"/>
  <c r="CV2556" i="1"/>
  <c r="CU2556" i="1"/>
  <c r="CT2556" i="1"/>
  <c r="CS2556" i="1"/>
  <c r="CR2556" i="1"/>
  <c r="CQ2556" i="1"/>
  <c r="CP2556" i="1"/>
  <c r="CO2556" i="1"/>
  <c r="CN2556" i="1"/>
  <c r="CM2556" i="1"/>
  <c r="CL2556" i="1"/>
  <c r="CK2556" i="1"/>
  <c r="CJ2556" i="1"/>
  <c r="CI2556" i="1"/>
  <c r="CH2556" i="1"/>
  <c r="CG2556" i="1"/>
  <c r="CF2556" i="1"/>
  <c r="CE2556" i="1"/>
  <c r="CD2556" i="1"/>
  <c r="U2556" i="1"/>
  <c r="DG2555" i="1"/>
  <c r="CY2555" i="1"/>
  <c r="CX2555" i="1"/>
  <c r="CW2555" i="1"/>
  <c r="CV2555" i="1"/>
  <c r="CU2555" i="1"/>
  <c r="CT2555" i="1"/>
  <c r="CS2555" i="1"/>
  <c r="CR2555" i="1"/>
  <c r="CQ2555" i="1"/>
  <c r="CP2555" i="1"/>
  <c r="CO2555" i="1"/>
  <c r="CN2555" i="1"/>
  <c r="CM2555" i="1"/>
  <c r="CL2555" i="1"/>
  <c r="CK2555" i="1"/>
  <c r="CJ2555" i="1"/>
  <c r="CI2555" i="1"/>
  <c r="CH2555" i="1"/>
  <c r="CG2555" i="1"/>
  <c r="CF2555" i="1"/>
  <c r="CE2555" i="1"/>
  <c r="CD2555" i="1"/>
  <c r="DG2554" i="1"/>
  <c r="CY2554" i="1"/>
  <c r="CX2554" i="1"/>
  <c r="CW2554" i="1"/>
  <c r="CV2554" i="1"/>
  <c r="CU2554" i="1"/>
  <c r="CT2554" i="1"/>
  <c r="CS2554" i="1"/>
  <c r="CR2554" i="1"/>
  <c r="CQ2554" i="1"/>
  <c r="CP2554" i="1"/>
  <c r="CO2554" i="1"/>
  <c r="CN2554" i="1"/>
  <c r="CM2554" i="1"/>
  <c r="CL2554" i="1"/>
  <c r="CK2554" i="1"/>
  <c r="CJ2554" i="1"/>
  <c r="CI2554" i="1"/>
  <c r="CH2554" i="1"/>
  <c r="CG2554" i="1"/>
  <c r="CF2554" i="1"/>
  <c r="CE2554" i="1"/>
  <c r="CD2554" i="1"/>
  <c r="DG2553" i="1"/>
  <c r="CY2553" i="1"/>
  <c r="CX2553" i="1"/>
  <c r="CW2553" i="1"/>
  <c r="CV2553" i="1"/>
  <c r="CU2553" i="1"/>
  <c r="CT2553" i="1"/>
  <c r="CS2553" i="1"/>
  <c r="CR2553" i="1"/>
  <c r="CQ2553" i="1"/>
  <c r="CP2553" i="1"/>
  <c r="CO2553" i="1"/>
  <c r="CN2553" i="1"/>
  <c r="CM2553" i="1"/>
  <c r="CL2553" i="1"/>
  <c r="CK2553" i="1"/>
  <c r="CJ2553" i="1"/>
  <c r="CI2553" i="1"/>
  <c r="CH2553" i="1"/>
  <c r="CG2553" i="1"/>
  <c r="CF2553" i="1"/>
  <c r="CE2553" i="1"/>
  <c r="CD2553" i="1"/>
  <c r="DG2552" i="1"/>
  <c r="CY2552" i="1"/>
  <c r="CX2552" i="1"/>
  <c r="CW2552" i="1"/>
  <c r="CV2552" i="1"/>
  <c r="CU2552" i="1"/>
  <c r="CT2552" i="1"/>
  <c r="CS2552" i="1"/>
  <c r="CR2552" i="1"/>
  <c r="CQ2552" i="1"/>
  <c r="CP2552" i="1"/>
  <c r="CO2552" i="1"/>
  <c r="CN2552" i="1"/>
  <c r="CM2552" i="1"/>
  <c r="CL2552" i="1"/>
  <c r="CK2552" i="1"/>
  <c r="CJ2552" i="1"/>
  <c r="CI2552" i="1"/>
  <c r="CH2552" i="1"/>
  <c r="CG2552" i="1"/>
  <c r="CF2552" i="1"/>
  <c r="CE2552" i="1"/>
  <c r="CD2552" i="1"/>
  <c r="DG2551" i="1"/>
  <c r="CY2551" i="1"/>
  <c r="CX2551" i="1"/>
  <c r="CW2551" i="1"/>
  <c r="CV2551" i="1"/>
  <c r="CU2551" i="1"/>
  <c r="CT2551" i="1"/>
  <c r="CS2551" i="1"/>
  <c r="CR2551" i="1"/>
  <c r="CQ2551" i="1"/>
  <c r="CP2551" i="1"/>
  <c r="CO2551" i="1"/>
  <c r="CN2551" i="1"/>
  <c r="CM2551" i="1"/>
  <c r="CL2551" i="1"/>
  <c r="CK2551" i="1"/>
  <c r="CJ2551" i="1"/>
  <c r="CI2551" i="1"/>
  <c r="CH2551" i="1"/>
  <c r="CG2551" i="1"/>
  <c r="CF2551" i="1"/>
  <c r="CE2551" i="1"/>
  <c r="CD2551" i="1"/>
  <c r="U2551" i="1"/>
  <c r="DG2550" i="1"/>
  <c r="CY2550" i="1"/>
  <c r="CX2550" i="1"/>
  <c r="CW2550" i="1"/>
  <c r="CV2550" i="1"/>
  <c r="CU2550" i="1"/>
  <c r="CT2550" i="1"/>
  <c r="CS2550" i="1"/>
  <c r="CR2550" i="1"/>
  <c r="CQ2550" i="1"/>
  <c r="CP2550" i="1"/>
  <c r="CO2550" i="1"/>
  <c r="CN2550" i="1"/>
  <c r="CM2550" i="1"/>
  <c r="CL2550" i="1"/>
  <c r="CK2550" i="1"/>
  <c r="CJ2550" i="1"/>
  <c r="CI2550" i="1"/>
  <c r="CH2550" i="1"/>
  <c r="CG2550" i="1"/>
  <c r="CF2550" i="1"/>
  <c r="CE2550" i="1"/>
  <c r="CD2550" i="1"/>
  <c r="DG2549" i="1"/>
  <c r="CY2549" i="1"/>
  <c r="CX2549" i="1"/>
  <c r="CW2549" i="1"/>
  <c r="CV2549" i="1"/>
  <c r="CU2549" i="1"/>
  <c r="CT2549" i="1"/>
  <c r="CS2549" i="1"/>
  <c r="CR2549" i="1"/>
  <c r="CQ2549" i="1"/>
  <c r="CP2549" i="1"/>
  <c r="CO2549" i="1"/>
  <c r="CN2549" i="1"/>
  <c r="CM2549" i="1"/>
  <c r="CL2549" i="1"/>
  <c r="CK2549" i="1"/>
  <c r="CJ2549" i="1"/>
  <c r="CI2549" i="1"/>
  <c r="CH2549" i="1"/>
  <c r="CG2549" i="1"/>
  <c r="CF2549" i="1"/>
  <c r="CE2549" i="1"/>
  <c r="CD2549" i="1"/>
  <c r="DG2548" i="1"/>
  <c r="CY2548" i="1"/>
  <c r="CX2548" i="1"/>
  <c r="CW2548" i="1"/>
  <c r="CV2548" i="1"/>
  <c r="CU2548" i="1"/>
  <c r="CT2548" i="1"/>
  <c r="CS2548" i="1"/>
  <c r="CR2548" i="1"/>
  <c r="CQ2548" i="1"/>
  <c r="CP2548" i="1"/>
  <c r="CO2548" i="1"/>
  <c r="CN2548" i="1"/>
  <c r="CM2548" i="1"/>
  <c r="CL2548" i="1"/>
  <c r="CK2548" i="1"/>
  <c r="CJ2548" i="1"/>
  <c r="CI2548" i="1"/>
  <c r="CH2548" i="1"/>
  <c r="CG2548" i="1"/>
  <c r="CF2548" i="1"/>
  <c r="CE2548" i="1"/>
  <c r="CD2548" i="1"/>
  <c r="DG2547" i="1"/>
  <c r="CY2547" i="1"/>
  <c r="CX2547" i="1"/>
  <c r="CW2547" i="1"/>
  <c r="CV2547" i="1"/>
  <c r="CU2547" i="1"/>
  <c r="CT2547" i="1"/>
  <c r="CS2547" i="1"/>
  <c r="CR2547" i="1"/>
  <c r="CQ2547" i="1"/>
  <c r="CP2547" i="1"/>
  <c r="CO2547" i="1"/>
  <c r="CN2547" i="1"/>
  <c r="CM2547" i="1"/>
  <c r="CL2547" i="1"/>
  <c r="CK2547" i="1"/>
  <c r="CJ2547" i="1"/>
  <c r="CI2547" i="1"/>
  <c r="CH2547" i="1"/>
  <c r="CG2547" i="1"/>
  <c r="CF2547" i="1"/>
  <c r="CE2547" i="1"/>
  <c r="CD2547" i="1"/>
  <c r="DG2546" i="1"/>
  <c r="CY2546" i="1"/>
  <c r="CX2546" i="1"/>
  <c r="CW2546" i="1"/>
  <c r="CV2546" i="1"/>
  <c r="CU2546" i="1"/>
  <c r="CT2546" i="1"/>
  <c r="CS2546" i="1"/>
  <c r="CR2546" i="1"/>
  <c r="CQ2546" i="1"/>
  <c r="CP2546" i="1"/>
  <c r="CO2546" i="1"/>
  <c r="CN2546" i="1"/>
  <c r="CM2546" i="1"/>
  <c r="CL2546" i="1"/>
  <c r="CK2546" i="1"/>
  <c r="CJ2546" i="1"/>
  <c r="CI2546" i="1"/>
  <c r="CH2546" i="1"/>
  <c r="CG2546" i="1"/>
  <c r="CF2546" i="1"/>
  <c r="CV2545" i="1"/>
  <c r="CU2545" i="1"/>
  <c r="CT2545" i="1"/>
  <c r="CS2545" i="1"/>
  <c r="CR2545" i="1"/>
  <c r="CQ2545" i="1"/>
  <c r="CP2545" i="1"/>
  <c r="CO2545" i="1"/>
  <c r="CN2545" i="1"/>
  <c r="CM2545" i="1"/>
  <c r="CL2545" i="1"/>
  <c r="CK2545" i="1"/>
  <c r="CJ2545" i="1"/>
  <c r="CI2545" i="1"/>
  <c r="CH2545" i="1"/>
  <c r="CG2545" i="1"/>
  <c r="CF2545" i="1"/>
  <c r="CE2545" i="1"/>
  <c r="CD2545" i="1"/>
  <c r="U2545" i="1"/>
  <c r="DG2544" i="1"/>
  <c r="CY2544" i="1"/>
  <c r="CX2544" i="1"/>
  <c r="CW2544" i="1"/>
  <c r="CV2544" i="1"/>
  <c r="CU2544" i="1"/>
  <c r="CT2544" i="1"/>
  <c r="CS2544" i="1"/>
  <c r="CR2544" i="1"/>
  <c r="CQ2544" i="1"/>
  <c r="CP2544" i="1"/>
  <c r="CO2544" i="1"/>
  <c r="CN2544" i="1"/>
  <c r="CM2544" i="1"/>
  <c r="CL2544" i="1"/>
  <c r="CK2544" i="1"/>
  <c r="CJ2544" i="1"/>
  <c r="CI2544" i="1"/>
  <c r="CH2544" i="1"/>
  <c r="CG2544" i="1"/>
  <c r="CF2544" i="1"/>
  <c r="CE2544" i="1"/>
  <c r="CD2544" i="1"/>
  <c r="CY2543" i="1"/>
  <c r="CX2543" i="1"/>
  <c r="CW2543" i="1"/>
  <c r="CV2543" i="1"/>
  <c r="CU2543" i="1"/>
  <c r="CT2543" i="1"/>
  <c r="CS2543" i="1"/>
  <c r="CR2543" i="1"/>
  <c r="CQ2543" i="1"/>
  <c r="CP2543" i="1"/>
  <c r="CO2543" i="1"/>
  <c r="CN2543" i="1"/>
  <c r="CM2543" i="1"/>
  <c r="CL2543" i="1"/>
  <c r="CK2543" i="1"/>
  <c r="CJ2543" i="1"/>
  <c r="CI2543" i="1"/>
  <c r="CH2543" i="1"/>
  <c r="CG2543" i="1"/>
  <c r="CF2543" i="1"/>
  <c r="CE2543" i="1"/>
  <c r="CD2543" i="1"/>
  <c r="U2543" i="1"/>
  <c r="DG2542" i="1"/>
  <c r="CY2542" i="1"/>
  <c r="CX2542" i="1"/>
  <c r="CW2542" i="1"/>
  <c r="CV2542" i="1"/>
  <c r="CU2542" i="1"/>
  <c r="CT2542" i="1"/>
  <c r="CS2542" i="1"/>
  <c r="CR2542" i="1"/>
  <c r="CQ2542" i="1"/>
  <c r="CP2542" i="1"/>
  <c r="CO2542" i="1"/>
  <c r="CN2542" i="1"/>
  <c r="CM2542" i="1"/>
  <c r="CL2542" i="1"/>
  <c r="CK2542" i="1"/>
  <c r="CJ2542" i="1"/>
  <c r="CI2542" i="1"/>
  <c r="CH2542" i="1"/>
  <c r="CG2542" i="1"/>
  <c r="CF2542" i="1"/>
  <c r="CE2542" i="1"/>
  <c r="CD2542" i="1"/>
  <c r="U2542" i="1"/>
  <c r="DG2541" i="1"/>
  <c r="CY2541" i="1"/>
  <c r="CX2541" i="1"/>
  <c r="CW2541" i="1"/>
  <c r="CV2541" i="1"/>
  <c r="CU2541" i="1"/>
  <c r="CT2541" i="1"/>
  <c r="CS2541" i="1"/>
  <c r="CR2541" i="1"/>
  <c r="CQ2541" i="1"/>
  <c r="CP2541" i="1"/>
  <c r="CO2541" i="1"/>
  <c r="CN2541" i="1"/>
  <c r="CM2541" i="1"/>
  <c r="CL2541" i="1"/>
  <c r="CK2541" i="1"/>
  <c r="CJ2541" i="1"/>
  <c r="CI2541" i="1"/>
  <c r="CH2541" i="1"/>
  <c r="CG2541" i="1"/>
  <c r="CF2541" i="1"/>
  <c r="CE2541" i="1"/>
  <c r="CD2541" i="1"/>
  <c r="DG2540" i="1"/>
  <c r="CY2540" i="1"/>
  <c r="CX2540" i="1"/>
  <c r="CW2540" i="1"/>
  <c r="CV2540" i="1"/>
  <c r="CU2540" i="1"/>
  <c r="CT2540" i="1"/>
  <c r="CS2540" i="1"/>
  <c r="CR2540" i="1"/>
  <c r="CQ2540" i="1"/>
  <c r="CP2540" i="1"/>
  <c r="CO2540" i="1"/>
  <c r="CN2540" i="1"/>
  <c r="CM2540" i="1"/>
  <c r="CL2540" i="1"/>
  <c r="CK2540" i="1"/>
  <c r="CJ2540" i="1"/>
  <c r="CI2540" i="1"/>
  <c r="CH2540" i="1"/>
  <c r="CG2540" i="1"/>
  <c r="CF2540" i="1"/>
  <c r="DG2539" i="1"/>
  <c r="CY2539" i="1"/>
  <c r="CX2539" i="1"/>
  <c r="CW2539" i="1"/>
  <c r="CV2539" i="1"/>
  <c r="CU2539" i="1"/>
  <c r="CT2539" i="1"/>
  <c r="CS2539" i="1"/>
  <c r="CR2539" i="1"/>
  <c r="CQ2539" i="1"/>
  <c r="CP2539" i="1"/>
  <c r="CO2539" i="1"/>
  <c r="CN2539" i="1"/>
  <c r="CM2539" i="1"/>
  <c r="CL2539" i="1"/>
  <c r="CK2539" i="1"/>
  <c r="CJ2539" i="1"/>
  <c r="CI2539" i="1"/>
  <c r="CH2539" i="1"/>
  <c r="CG2539" i="1"/>
  <c r="CF2539" i="1"/>
  <c r="CE2539" i="1"/>
  <c r="CD2539" i="1"/>
  <c r="U2539" i="1"/>
  <c r="DG2537" i="1"/>
  <c r="CY2537" i="1"/>
  <c r="CX2537" i="1"/>
  <c r="CW2537" i="1"/>
  <c r="CV2537" i="1"/>
  <c r="CU2537" i="1"/>
  <c r="CT2537" i="1"/>
  <c r="CS2537" i="1"/>
  <c r="CR2537" i="1"/>
  <c r="CQ2537" i="1"/>
  <c r="CP2537" i="1"/>
  <c r="CO2537" i="1"/>
  <c r="CN2537" i="1"/>
  <c r="CM2537" i="1"/>
  <c r="CL2537" i="1"/>
  <c r="CK2537" i="1"/>
  <c r="CJ2537" i="1"/>
  <c r="CI2537" i="1"/>
  <c r="CH2537" i="1"/>
  <c r="CG2537" i="1"/>
  <c r="CF2537" i="1"/>
  <c r="CE2537" i="1"/>
  <c r="CD2537" i="1"/>
  <c r="U2537" i="1"/>
  <c r="DG2536" i="1"/>
  <c r="CY2536" i="1"/>
  <c r="CX2536" i="1"/>
  <c r="CW2536" i="1"/>
  <c r="CV2536" i="1"/>
  <c r="CU2536" i="1"/>
  <c r="CT2536" i="1"/>
  <c r="CS2536" i="1"/>
  <c r="CR2536" i="1"/>
  <c r="CQ2536" i="1"/>
  <c r="CP2536" i="1"/>
  <c r="CO2536" i="1"/>
  <c r="CN2536" i="1"/>
  <c r="CM2536" i="1"/>
  <c r="CL2536" i="1"/>
  <c r="CK2536" i="1"/>
  <c r="CJ2536" i="1"/>
  <c r="CI2536" i="1"/>
  <c r="CH2536" i="1"/>
  <c r="CG2536" i="1"/>
  <c r="CF2536" i="1"/>
  <c r="CE2536" i="1"/>
  <c r="CD2536" i="1"/>
  <c r="DG2535" i="1"/>
  <c r="CY2535" i="1"/>
  <c r="CX2535" i="1"/>
  <c r="CW2535" i="1"/>
  <c r="CV2535" i="1"/>
  <c r="CU2535" i="1"/>
  <c r="CT2535" i="1"/>
  <c r="CS2535" i="1"/>
  <c r="CR2535" i="1"/>
  <c r="CQ2535" i="1"/>
  <c r="CP2535" i="1"/>
  <c r="CO2535" i="1"/>
  <c r="CN2535" i="1"/>
  <c r="CM2535" i="1"/>
  <c r="CL2535" i="1"/>
  <c r="CK2535" i="1"/>
  <c r="CJ2535" i="1"/>
  <c r="CI2535" i="1"/>
  <c r="CH2535" i="1"/>
  <c r="CG2535" i="1"/>
  <c r="CF2535" i="1"/>
  <c r="CE2535" i="1"/>
  <c r="CD2535" i="1"/>
  <c r="DG2534" i="1"/>
  <c r="CY2534" i="1"/>
  <c r="CX2534" i="1"/>
  <c r="CW2534" i="1"/>
  <c r="CV2534" i="1"/>
  <c r="CU2534" i="1"/>
  <c r="CT2534" i="1"/>
  <c r="CS2534" i="1"/>
  <c r="CR2534" i="1"/>
  <c r="CQ2534" i="1"/>
  <c r="CP2534" i="1"/>
  <c r="CO2534" i="1"/>
  <c r="CN2534" i="1"/>
  <c r="CM2534" i="1"/>
  <c r="CL2534" i="1"/>
  <c r="CK2534" i="1"/>
  <c r="CJ2534" i="1"/>
  <c r="CI2534" i="1"/>
  <c r="CH2534" i="1"/>
  <c r="CG2534" i="1"/>
  <c r="CF2534" i="1"/>
  <c r="CE2534" i="1"/>
  <c r="CD2534" i="1"/>
  <c r="DG2533" i="1"/>
  <c r="CY2533" i="1"/>
  <c r="CX2533" i="1"/>
  <c r="CW2533" i="1"/>
  <c r="CV2533" i="1"/>
  <c r="CU2533" i="1"/>
  <c r="CT2533" i="1"/>
  <c r="CS2533" i="1"/>
  <c r="CR2533" i="1"/>
  <c r="CQ2533" i="1"/>
  <c r="CP2533" i="1"/>
  <c r="CO2533" i="1"/>
  <c r="CN2533" i="1"/>
  <c r="CM2533" i="1"/>
  <c r="CL2533" i="1"/>
  <c r="CK2533" i="1"/>
  <c r="CJ2533" i="1"/>
  <c r="CI2533" i="1"/>
  <c r="CH2533" i="1"/>
  <c r="CG2533" i="1"/>
  <c r="CF2533" i="1"/>
  <c r="CE2533" i="1"/>
  <c r="CD2533" i="1"/>
  <c r="CV2532" i="1"/>
  <c r="CU2532" i="1"/>
  <c r="CT2532" i="1"/>
  <c r="CS2532" i="1"/>
  <c r="CR2532" i="1"/>
  <c r="CQ2532" i="1"/>
  <c r="CP2532" i="1"/>
  <c r="CO2532" i="1"/>
  <c r="CN2532" i="1"/>
  <c r="CM2532" i="1"/>
  <c r="CL2532" i="1"/>
  <c r="CK2532" i="1"/>
  <c r="CJ2532" i="1"/>
  <c r="CI2532" i="1"/>
  <c r="CH2532" i="1"/>
  <c r="CG2532" i="1"/>
  <c r="CF2532" i="1"/>
  <c r="CE2532" i="1"/>
  <c r="CD2532" i="1"/>
  <c r="U2532" i="1"/>
  <c r="DG2531" i="1"/>
  <c r="CY2531" i="1"/>
  <c r="CX2531" i="1"/>
  <c r="CW2531" i="1"/>
  <c r="CV2531" i="1"/>
  <c r="CU2531" i="1"/>
  <c r="CT2531" i="1"/>
  <c r="CS2531" i="1"/>
  <c r="CR2531" i="1"/>
  <c r="CQ2531" i="1"/>
  <c r="CP2531" i="1"/>
  <c r="CO2531" i="1"/>
  <c r="CN2531" i="1"/>
  <c r="CM2531" i="1"/>
  <c r="CL2531" i="1"/>
  <c r="CK2531" i="1"/>
  <c r="CJ2531" i="1"/>
  <c r="CI2531" i="1"/>
  <c r="CH2531" i="1"/>
  <c r="CG2531" i="1"/>
  <c r="CF2531" i="1"/>
  <c r="CE2531" i="1"/>
  <c r="CD2531" i="1"/>
  <c r="U2531" i="1"/>
  <c r="DG2530" i="1"/>
  <c r="CY2530" i="1"/>
  <c r="CX2530" i="1"/>
  <c r="CW2530" i="1"/>
  <c r="CV2530" i="1"/>
  <c r="CU2530" i="1"/>
  <c r="CT2530" i="1"/>
  <c r="CS2530" i="1"/>
  <c r="CR2530" i="1"/>
  <c r="CQ2530" i="1"/>
  <c r="CP2530" i="1"/>
  <c r="CO2530" i="1"/>
  <c r="CN2530" i="1"/>
  <c r="CM2530" i="1"/>
  <c r="CL2530" i="1"/>
  <c r="CK2530" i="1"/>
  <c r="CJ2530" i="1"/>
  <c r="CI2530" i="1"/>
  <c r="CH2530" i="1"/>
  <c r="CG2530" i="1"/>
  <c r="CF2530" i="1"/>
  <c r="CE2530" i="1"/>
  <c r="CD2530" i="1"/>
  <c r="DG2529" i="1"/>
  <c r="CY2529" i="1"/>
  <c r="CX2529" i="1"/>
  <c r="CW2529" i="1"/>
  <c r="CV2529" i="1"/>
  <c r="CU2529" i="1"/>
  <c r="CT2529" i="1"/>
  <c r="CS2529" i="1"/>
  <c r="CR2529" i="1"/>
  <c r="CQ2529" i="1"/>
  <c r="CP2529" i="1"/>
  <c r="CO2529" i="1"/>
  <c r="CN2529" i="1"/>
  <c r="CM2529" i="1"/>
  <c r="CL2529" i="1"/>
  <c r="CK2529" i="1"/>
  <c r="CJ2529" i="1"/>
  <c r="CI2529" i="1"/>
  <c r="CH2529" i="1"/>
  <c r="CG2529" i="1"/>
  <c r="CF2529" i="1"/>
  <c r="CE2529" i="1"/>
  <c r="CD2529" i="1"/>
  <c r="DG2528" i="1"/>
  <c r="CY2528" i="1"/>
  <c r="CX2528" i="1"/>
  <c r="CW2528" i="1"/>
  <c r="CV2528" i="1"/>
  <c r="CU2528" i="1"/>
  <c r="CT2528" i="1"/>
  <c r="CS2528" i="1"/>
  <c r="CR2528" i="1"/>
  <c r="CQ2528" i="1"/>
  <c r="CP2528" i="1"/>
  <c r="CO2528" i="1"/>
  <c r="CN2528" i="1"/>
  <c r="CM2528" i="1"/>
  <c r="CL2528" i="1"/>
  <c r="CK2528" i="1"/>
  <c r="CJ2528" i="1"/>
  <c r="CI2528" i="1"/>
  <c r="CH2528" i="1"/>
  <c r="CG2528" i="1"/>
  <c r="CF2528" i="1"/>
  <c r="CE2528" i="1"/>
  <c r="CD2528" i="1"/>
  <c r="DG2527" i="1"/>
  <c r="CY2527" i="1"/>
  <c r="CX2527" i="1"/>
  <c r="CW2527" i="1"/>
  <c r="CV2527" i="1"/>
  <c r="CU2527" i="1"/>
  <c r="CT2527" i="1"/>
  <c r="CS2527" i="1"/>
  <c r="CR2527" i="1"/>
  <c r="CQ2527" i="1"/>
  <c r="CP2527" i="1"/>
  <c r="CO2527" i="1"/>
  <c r="CN2527" i="1"/>
  <c r="CM2527" i="1"/>
  <c r="CL2527" i="1"/>
  <c r="CK2527" i="1"/>
  <c r="CJ2527" i="1"/>
  <c r="CI2527" i="1"/>
  <c r="CH2527" i="1"/>
  <c r="CG2527" i="1"/>
  <c r="CF2527" i="1"/>
  <c r="CE2527" i="1"/>
  <c r="CD2527" i="1"/>
  <c r="DG2526" i="1"/>
  <c r="CY2526" i="1"/>
  <c r="CX2526" i="1"/>
  <c r="CW2526" i="1"/>
  <c r="CV2526" i="1"/>
  <c r="CU2526" i="1"/>
  <c r="CT2526" i="1"/>
  <c r="CS2526" i="1"/>
  <c r="CR2526" i="1"/>
  <c r="CQ2526" i="1"/>
  <c r="CP2526" i="1"/>
  <c r="CO2526" i="1"/>
  <c r="CN2526" i="1"/>
  <c r="CM2526" i="1"/>
  <c r="CL2526" i="1"/>
  <c r="CK2526" i="1"/>
  <c r="CJ2526" i="1"/>
  <c r="CI2526" i="1"/>
  <c r="CH2526" i="1"/>
  <c r="CG2526" i="1"/>
  <c r="CF2526" i="1"/>
  <c r="CE2526" i="1"/>
  <c r="CD2526" i="1"/>
  <c r="U2526" i="1"/>
  <c r="DG2525" i="1"/>
  <c r="CY2525" i="1"/>
  <c r="CX2525" i="1"/>
  <c r="CW2525" i="1"/>
  <c r="CV2525" i="1"/>
  <c r="CU2525" i="1"/>
  <c r="CT2525" i="1"/>
  <c r="CS2525" i="1"/>
  <c r="CR2525" i="1"/>
  <c r="CQ2525" i="1"/>
  <c r="CP2525" i="1"/>
  <c r="CO2525" i="1"/>
  <c r="CN2525" i="1"/>
  <c r="CM2525" i="1"/>
  <c r="CL2525" i="1"/>
  <c r="CK2525" i="1"/>
  <c r="CJ2525" i="1"/>
  <c r="CI2525" i="1"/>
  <c r="CH2525" i="1"/>
  <c r="CG2525" i="1"/>
  <c r="CF2525" i="1"/>
  <c r="CE2525" i="1"/>
  <c r="CD2525" i="1"/>
  <c r="DG2524" i="1"/>
  <c r="CY2524" i="1"/>
  <c r="CX2524" i="1"/>
  <c r="CW2524" i="1"/>
  <c r="CV2524" i="1"/>
  <c r="CU2524" i="1"/>
  <c r="CT2524" i="1"/>
  <c r="CS2524" i="1"/>
  <c r="CR2524" i="1"/>
  <c r="CQ2524" i="1"/>
  <c r="CP2524" i="1"/>
  <c r="CO2524" i="1"/>
  <c r="CN2524" i="1"/>
  <c r="CM2524" i="1"/>
  <c r="CL2524" i="1"/>
  <c r="CK2524" i="1"/>
  <c r="CJ2524" i="1"/>
  <c r="CI2524" i="1"/>
  <c r="CH2524" i="1"/>
  <c r="CG2524" i="1"/>
  <c r="CF2524" i="1"/>
  <c r="CE2524" i="1"/>
  <c r="CD2524" i="1"/>
  <c r="DG2523" i="1"/>
  <c r="CY2523" i="1"/>
  <c r="CX2523" i="1"/>
  <c r="CW2523" i="1"/>
  <c r="CV2523" i="1"/>
  <c r="CU2523" i="1"/>
  <c r="CT2523" i="1"/>
  <c r="CS2523" i="1"/>
  <c r="CR2523" i="1"/>
  <c r="CQ2523" i="1"/>
  <c r="CP2523" i="1"/>
  <c r="CO2523" i="1"/>
  <c r="CN2523" i="1"/>
  <c r="CM2523" i="1"/>
  <c r="CL2523" i="1"/>
  <c r="CK2523" i="1"/>
  <c r="CJ2523" i="1"/>
  <c r="CI2523" i="1"/>
  <c r="CH2523" i="1"/>
  <c r="CG2523" i="1"/>
  <c r="CF2523" i="1"/>
  <c r="CE2523" i="1"/>
  <c r="CD2523" i="1"/>
  <c r="U2523" i="1"/>
  <c r="DG2522" i="1"/>
  <c r="CY2522" i="1"/>
  <c r="CX2522" i="1"/>
  <c r="CW2522" i="1"/>
  <c r="CV2522" i="1"/>
  <c r="CU2522" i="1"/>
  <c r="CT2522" i="1"/>
  <c r="CS2522" i="1"/>
  <c r="CR2522" i="1"/>
  <c r="CQ2522" i="1"/>
  <c r="CP2522" i="1"/>
  <c r="CO2522" i="1"/>
  <c r="CN2522" i="1"/>
  <c r="CM2522" i="1"/>
  <c r="CL2522" i="1"/>
  <c r="CK2522" i="1"/>
  <c r="CJ2522" i="1"/>
  <c r="CI2522" i="1"/>
  <c r="CH2522" i="1"/>
  <c r="CG2522" i="1"/>
  <c r="CF2522" i="1"/>
  <c r="DG2521" i="1"/>
  <c r="CY2521" i="1"/>
  <c r="CX2521" i="1"/>
  <c r="CW2521" i="1"/>
  <c r="CV2521" i="1"/>
  <c r="CU2521" i="1"/>
  <c r="CT2521" i="1"/>
  <c r="CS2521" i="1"/>
  <c r="CR2521" i="1"/>
  <c r="CQ2521" i="1"/>
  <c r="CP2521" i="1"/>
  <c r="CO2521" i="1"/>
  <c r="CN2521" i="1"/>
  <c r="CM2521" i="1"/>
  <c r="CL2521" i="1"/>
  <c r="CK2521" i="1"/>
  <c r="CJ2521" i="1"/>
  <c r="CI2521" i="1"/>
  <c r="CH2521" i="1"/>
  <c r="CG2521" i="1"/>
  <c r="CF2521" i="1"/>
  <c r="CE2521" i="1"/>
  <c r="CD2521" i="1"/>
  <c r="DG2520" i="1"/>
  <c r="CY2520" i="1"/>
  <c r="CX2520" i="1"/>
  <c r="CW2520" i="1"/>
  <c r="CV2520" i="1"/>
  <c r="CU2520" i="1"/>
  <c r="CT2520" i="1"/>
  <c r="CS2520" i="1"/>
  <c r="CR2520" i="1"/>
  <c r="CQ2520" i="1"/>
  <c r="CP2520" i="1"/>
  <c r="CO2520" i="1"/>
  <c r="CN2520" i="1"/>
  <c r="CM2520" i="1"/>
  <c r="CL2520" i="1"/>
  <c r="CK2520" i="1"/>
  <c r="CJ2520" i="1"/>
  <c r="CI2520" i="1"/>
  <c r="CH2520" i="1"/>
  <c r="CG2520" i="1"/>
  <c r="CF2520" i="1"/>
  <c r="CE2520" i="1"/>
  <c r="CD2520" i="1"/>
  <c r="DG2519" i="1"/>
  <c r="CY2519" i="1"/>
  <c r="CX2519" i="1"/>
  <c r="CW2519" i="1"/>
  <c r="CV2519" i="1"/>
  <c r="CU2519" i="1"/>
  <c r="CT2519" i="1"/>
  <c r="CS2519" i="1"/>
  <c r="CR2519" i="1"/>
  <c r="CQ2519" i="1"/>
  <c r="CP2519" i="1"/>
  <c r="CO2519" i="1"/>
  <c r="CN2519" i="1"/>
  <c r="CM2519" i="1"/>
  <c r="CL2519" i="1"/>
  <c r="CK2519" i="1"/>
  <c r="CJ2519" i="1"/>
  <c r="CI2519" i="1"/>
  <c r="CH2519" i="1"/>
  <c r="CG2519" i="1"/>
  <c r="CF2519" i="1"/>
  <c r="CE2519" i="1"/>
  <c r="CD2519" i="1"/>
  <c r="DG2518" i="1"/>
  <c r="CY2518" i="1"/>
  <c r="CX2518" i="1"/>
  <c r="CW2518" i="1"/>
  <c r="CV2518" i="1"/>
  <c r="CU2518" i="1"/>
  <c r="CT2518" i="1"/>
  <c r="CS2518" i="1"/>
  <c r="CR2518" i="1"/>
  <c r="CQ2518" i="1"/>
  <c r="CP2518" i="1"/>
  <c r="CO2518" i="1"/>
  <c r="CN2518" i="1"/>
  <c r="CM2518" i="1"/>
  <c r="CL2518" i="1"/>
  <c r="CK2518" i="1"/>
  <c r="CJ2518" i="1"/>
  <c r="CI2518" i="1"/>
  <c r="CH2518" i="1"/>
  <c r="CG2518" i="1"/>
  <c r="CF2518" i="1"/>
  <c r="CE2518" i="1"/>
  <c r="CD2518" i="1"/>
  <c r="DG2517" i="1"/>
  <c r="CY2517" i="1"/>
  <c r="CX2517" i="1"/>
  <c r="CW2517" i="1"/>
  <c r="CV2517" i="1"/>
  <c r="CU2517" i="1"/>
  <c r="CT2517" i="1"/>
  <c r="CS2517" i="1"/>
  <c r="CR2517" i="1"/>
  <c r="CQ2517" i="1"/>
  <c r="CP2517" i="1"/>
  <c r="CO2517" i="1"/>
  <c r="CN2517" i="1"/>
  <c r="CM2517" i="1"/>
  <c r="CL2517" i="1"/>
  <c r="CK2517" i="1"/>
  <c r="CJ2517" i="1"/>
  <c r="CI2517" i="1"/>
  <c r="CH2517" i="1"/>
  <c r="CG2517" i="1"/>
  <c r="CF2517" i="1"/>
  <c r="CE2517" i="1"/>
  <c r="CD2517" i="1"/>
  <c r="U2517" i="1"/>
  <c r="CY2516" i="1"/>
  <c r="CX2516" i="1"/>
  <c r="CW2516" i="1"/>
  <c r="CV2516" i="1"/>
  <c r="CU2516" i="1"/>
  <c r="CT2516" i="1"/>
  <c r="CS2516" i="1"/>
  <c r="CR2516" i="1"/>
  <c r="CQ2516" i="1"/>
  <c r="CP2516" i="1"/>
  <c r="CO2516" i="1"/>
  <c r="CN2516" i="1"/>
  <c r="CM2516" i="1"/>
  <c r="CL2516" i="1"/>
  <c r="CK2516" i="1"/>
  <c r="CJ2516" i="1"/>
  <c r="CI2516" i="1"/>
  <c r="CH2516" i="1"/>
  <c r="CG2516" i="1"/>
  <c r="CF2516" i="1"/>
  <c r="CE2516" i="1"/>
  <c r="CD2516" i="1"/>
  <c r="U2516" i="1"/>
  <c r="DG2515" i="1"/>
  <c r="CY2515" i="1"/>
  <c r="CX2515" i="1"/>
  <c r="CW2515" i="1"/>
  <c r="CV2515" i="1"/>
  <c r="CU2515" i="1"/>
  <c r="CT2515" i="1"/>
  <c r="CS2515" i="1"/>
  <c r="CR2515" i="1"/>
  <c r="CQ2515" i="1"/>
  <c r="CP2515" i="1"/>
  <c r="CO2515" i="1"/>
  <c r="CN2515" i="1"/>
  <c r="CM2515" i="1"/>
  <c r="CL2515" i="1"/>
  <c r="CK2515" i="1"/>
  <c r="CJ2515" i="1"/>
  <c r="CI2515" i="1"/>
  <c r="CH2515" i="1"/>
  <c r="CG2515" i="1"/>
  <c r="CF2515" i="1"/>
  <c r="CE2515" i="1"/>
  <c r="CD2515" i="1"/>
  <c r="U2515" i="1"/>
  <c r="DG2514" i="1"/>
  <c r="CY2514" i="1"/>
  <c r="CX2514" i="1"/>
  <c r="CW2514" i="1"/>
  <c r="CV2514" i="1"/>
  <c r="CU2514" i="1"/>
  <c r="CT2514" i="1"/>
  <c r="CS2514" i="1"/>
  <c r="CR2514" i="1"/>
  <c r="CQ2514" i="1"/>
  <c r="CP2514" i="1"/>
  <c r="CO2514" i="1"/>
  <c r="CN2514" i="1"/>
  <c r="CM2514" i="1"/>
  <c r="CL2514" i="1"/>
  <c r="CK2514" i="1"/>
  <c r="CJ2514" i="1"/>
  <c r="CI2514" i="1"/>
  <c r="CH2514" i="1"/>
  <c r="CG2514" i="1"/>
  <c r="CF2514" i="1"/>
  <c r="CE2514" i="1"/>
  <c r="CD2514" i="1"/>
  <c r="U2514" i="1"/>
  <c r="CV2513" i="1"/>
  <c r="CU2513" i="1"/>
  <c r="CT2513" i="1"/>
  <c r="CS2513" i="1"/>
  <c r="CR2513" i="1"/>
  <c r="CQ2513" i="1"/>
  <c r="CP2513" i="1"/>
  <c r="CO2513" i="1"/>
  <c r="CN2513" i="1"/>
  <c r="CM2513" i="1"/>
  <c r="CL2513" i="1"/>
  <c r="CK2513" i="1"/>
  <c r="CJ2513" i="1"/>
  <c r="CI2513" i="1"/>
  <c r="CH2513" i="1"/>
  <c r="CG2513" i="1"/>
  <c r="CF2513" i="1"/>
  <c r="CE2513" i="1"/>
  <c r="CD2513" i="1"/>
  <c r="U2513" i="1"/>
  <c r="CV2510" i="1"/>
  <c r="CU2510" i="1"/>
  <c r="CT2510" i="1"/>
  <c r="CS2510" i="1"/>
  <c r="CR2510" i="1"/>
  <c r="CQ2510" i="1"/>
  <c r="CP2510" i="1"/>
  <c r="CO2510" i="1"/>
  <c r="CN2510" i="1"/>
  <c r="CM2510" i="1"/>
  <c r="CL2510" i="1"/>
  <c r="CK2510" i="1"/>
  <c r="CJ2510" i="1"/>
  <c r="CI2510" i="1"/>
  <c r="CH2510" i="1"/>
  <c r="CG2510" i="1"/>
  <c r="CF2510" i="1"/>
  <c r="CE2510" i="1"/>
  <c r="CD2510" i="1"/>
  <c r="U2510" i="1"/>
  <c r="DG2509" i="1"/>
  <c r="CY2509" i="1"/>
  <c r="CX2509" i="1"/>
  <c r="CW2509" i="1"/>
  <c r="CV2509" i="1"/>
  <c r="CU2509" i="1"/>
  <c r="CT2509" i="1"/>
  <c r="CS2509" i="1"/>
  <c r="CR2509" i="1"/>
  <c r="CQ2509" i="1"/>
  <c r="CP2509" i="1"/>
  <c r="CO2509" i="1"/>
  <c r="CN2509" i="1"/>
  <c r="CM2509" i="1"/>
  <c r="CL2509" i="1"/>
  <c r="CK2509" i="1"/>
  <c r="CJ2509" i="1"/>
  <c r="CI2509" i="1"/>
  <c r="CH2509" i="1"/>
  <c r="CG2509" i="1"/>
  <c r="CF2509" i="1"/>
  <c r="CE2509" i="1"/>
  <c r="CD2509" i="1"/>
  <c r="U2509" i="1"/>
  <c r="DG2508" i="1"/>
  <c r="CY2508" i="1"/>
  <c r="CX2508" i="1"/>
  <c r="CW2508" i="1"/>
  <c r="CV2508" i="1"/>
  <c r="CU2508" i="1"/>
  <c r="CT2508" i="1"/>
  <c r="CS2508" i="1"/>
  <c r="CR2508" i="1"/>
  <c r="CQ2508" i="1"/>
  <c r="CP2508" i="1"/>
  <c r="CO2508" i="1"/>
  <c r="CN2508" i="1"/>
  <c r="CM2508" i="1"/>
  <c r="CL2508" i="1"/>
  <c r="CK2508" i="1"/>
  <c r="CJ2508" i="1"/>
  <c r="CI2508" i="1"/>
  <c r="CH2508" i="1"/>
  <c r="CG2508" i="1"/>
  <c r="CF2508" i="1"/>
  <c r="CE2508" i="1"/>
  <c r="CD2508" i="1"/>
  <c r="DG2507" i="1"/>
  <c r="CY2507" i="1"/>
  <c r="CX2507" i="1"/>
  <c r="CW2507" i="1"/>
  <c r="CV2507" i="1"/>
  <c r="CU2507" i="1"/>
  <c r="CT2507" i="1"/>
  <c r="CS2507" i="1"/>
  <c r="CR2507" i="1"/>
  <c r="CQ2507" i="1"/>
  <c r="CP2507" i="1"/>
  <c r="CO2507" i="1"/>
  <c r="CN2507" i="1"/>
  <c r="CM2507" i="1"/>
  <c r="CL2507" i="1"/>
  <c r="CK2507" i="1"/>
  <c r="CJ2507" i="1"/>
  <c r="CI2507" i="1"/>
  <c r="CH2507" i="1"/>
  <c r="CG2507" i="1"/>
  <c r="CF2507" i="1"/>
  <c r="CE2507" i="1"/>
  <c r="CD2507" i="1"/>
  <c r="DG2506" i="1"/>
  <c r="CY2506" i="1"/>
  <c r="CX2506" i="1"/>
  <c r="CW2506" i="1"/>
  <c r="CV2506" i="1"/>
  <c r="CU2506" i="1"/>
  <c r="CT2506" i="1"/>
  <c r="CS2506" i="1"/>
  <c r="CR2506" i="1"/>
  <c r="CQ2506" i="1"/>
  <c r="CP2506" i="1"/>
  <c r="CO2506" i="1"/>
  <c r="CN2506" i="1"/>
  <c r="CM2506" i="1"/>
  <c r="CL2506" i="1"/>
  <c r="CK2506" i="1"/>
  <c r="CJ2506" i="1"/>
  <c r="CI2506" i="1"/>
  <c r="CH2506" i="1"/>
  <c r="CG2506" i="1"/>
  <c r="CF2506" i="1"/>
  <c r="CE2506" i="1"/>
  <c r="CD2506" i="1"/>
  <c r="DG2505" i="1"/>
  <c r="CY2505" i="1"/>
  <c r="CX2505" i="1"/>
  <c r="CW2505" i="1"/>
  <c r="CV2505" i="1"/>
  <c r="CU2505" i="1"/>
  <c r="CT2505" i="1"/>
  <c r="CS2505" i="1"/>
  <c r="CR2505" i="1"/>
  <c r="CQ2505" i="1"/>
  <c r="CP2505" i="1"/>
  <c r="CO2505" i="1"/>
  <c r="CN2505" i="1"/>
  <c r="CM2505" i="1"/>
  <c r="CL2505" i="1"/>
  <c r="CK2505" i="1"/>
  <c r="CJ2505" i="1"/>
  <c r="CI2505" i="1"/>
  <c r="CH2505" i="1"/>
  <c r="CG2505" i="1"/>
  <c r="CF2505" i="1"/>
  <c r="CE2505" i="1"/>
  <c r="CD2505" i="1"/>
  <c r="U2505" i="1"/>
  <c r="DG2504" i="1"/>
  <c r="CY2504" i="1"/>
  <c r="CX2504" i="1"/>
  <c r="CW2504" i="1"/>
  <c r="CV2504" i="1"/>
  <c r="CU2504" i="1"/>
  <c r="CT2504" i="1"/>
  <c r="CS2504" i="1"/>
  <c r="CR2504" i="1"/>
  <c r="CQ2504" i="1"/>
  <c r="CP2504" i="1"/>
  <c r="CO2504" i="1"/>
  <c r="CN2504" i="1"/>
  <c r="CM2504" i="1"/>
  <c r="CL2504" i="1"/>
  <c r="CK2504" i="1"/>
  <c r="CJ2504" i="1"/>
  <c r="CI2504" i="1"/>
  <c r="CH2504" i="1"/>
  <c r="CG2504" i="1"/>
  <c r="CF2504" i="1"/>
  <c r="CE2504" i="1"/>
  <c r="CD2504" i="1"/>
  <c r="DG2503" i="1"/>
  <c r="CY2503" i="1"/>
  <c r="CX2503" i="1"/>
  <c r="CW2503" i="1"/>
  <c r="CV2503" i="1"/>
  <c r="CU2503" i="1"/>
  <c r="CT2503" i="1"/>
  <c r="CS2503" i="1"/>
  <c r="CR2503" i="1"/>
  <c r="CQ2503" i="1"/>
  <c r="CP2503" i="1"/>
  <c r="CO2503" i="1"/>
  <c r="CN2503" i="1"/>
  <c r="CM2503" i="1"/>
  <c r="CL2503" i="1"/>
  <c r="CK2503" i="1"/>
  <c r="CJ2503" i="1"/>
  <c r="CI2503" i="1"/>
  <c r="CH2503" i="1"/>
  <c r="CG2503" i="1"/>
  <c r="CF2503" i="1"/>
  <c r="CE2503" i="1"/>
  <c r="CD2503" i="1"/>
  <c r="CV2502" i="1"/>
  <c r="CU2502" i="1"/>
  <c r="CT2502" i="1"/>
  <c r="CS2502" i="1"/>
  <c r="CR2502" i="1"/>
  <c r="CQ2502" i="1"/>
  <c r="CP2502" i="1"/>
  <c r="CO2502" i="1"/>
  <c r="CN2502" i="1"/>
  <c r="CM2502" i="1"/>
  <c r="CL2502" i="1"/>
  <c r="CK2502" i="1"/>
  <c r="CJ2502" i="1"/>
  <c r="CI2502" i="1"/>
  <c r="CH2502" i="1"/>
  <c r="CG2502" i="1"/>
  <c r="CF2502" i="1"/>
  <c r="CE2502" i="1"/>
  <c r="CD2502" i="1"/>
  <c r="U2502" i="1"/>
  <c r="DG2501" i="1"/>
  <c r="CY2501" i="1"/>
  <c r="CX2501" i="1"/>
  <c r="CW2501" i="1"/>
  <c r="CV2501" i="1"/>
  <c r="CU2501" i="1"/>
  <c r="CT2501" i="1"/>
  <c r="CS2501" i="1"/>
  <c r="CR2501" i="1"/>
  <c r="CQ2501" i="1"/>
  <c r="CP2501" i="1"/>
  <c r="CO2501" i="1"/>
  <c r="CN2501" i="1"/>
  <c r="CM2501" i="1"/>
  <c r="CL2501" i="1"/>
  <c r="CK2501" i="1"/>
  <c r="CJ2501" i="1"/>
  <c r="CI2501" i="1"/>
  <c r="CH2501" i="1"/>
  <c r="CG2501" i="1"/>
  <c r="CF2501" i="1"/>
  <c r="CE2501" i="1"/>
  <c r="CD2501" i="1"/>
  <c r="DG2500" i="1"/>
  <c r="CY2500" i="1"/>
  <c r="CX2500" i="1"/>
  <c r="CW2500" i="1"/>
  <c r="CV2500" i="1"/>
  <c r="CU2500" i="1"/>
  <c r="CT2500" i="1"/>
  <c r="CS2500" i="1"/>
  <c r="CR2500" i="1"/>
  <c r="CQ2500" i="1"/>
  <c r="CP2500" i="1"/>
  <c r="CO2500" i="1"/>
  <c r="CN2500" i="1"/>
  <c r="CM2500" i="1"/>
  <c r="CL2500" i="1"/>
  <c r="CK2500" i="1"/>
  <c r="CJ2500" i="1"/>
  <c r="CI2500" i="1"/>
  <c r="CH2500" i="1"/>
  <c r="CG2500" i="1"/>
  <c r="CF2500" i="1"/>
  <c r="CE2500" i="1"/>
  <c r="CD2500" i="1"/>
  <c r="DG2499" i="1"/>
  <c r="CY2499" i="1"/>
  <c r="CX2499" i="1"/>
  <c r="CW2499" i="1"/>
  <c r="CV2499" i="1"/>
  <c r="CU2499" i="1"/>
  <c r="CT2499" i="1"/>
  <c r="CS2499" i="1"/>
  <c r="CR2499" i="1"/>
  <c r="CQ2499" i="1"/>
  <c r="CP2499" i="1"/>
  <c r="CO2499" i="1"/>
  <c r="CN2499" i="1"/>
  <c r="CM2499" i="1"/>
  <c r="CL2499" i="1"/>
  <c r="CK2499" i="1"/>
  <c r="CJ2499" i="1"/>
  <c r="CI2499" i="1"/>
  <c r="CH2499" i="1"/>
  <c r="CG2499" i="1"/>
  <c r="CF2499" i="1"/>
  <c r="CE2499" i="1"/>
  <c r="CD2499" i="1"/>
  <c r="CV2498" i="1"/>
  <c r="CU2498" i="1"/>
  <c r="CT2498" i="1"/>
  <c r="CS2498" i="1"/>
  <c r="CR2498" i="1"/>
  <c r="CQ2498" i="1"/>
  <c r="CP2498" i="1"/>
  <c r="CO2498" i="1"/>
  <c r="CN2498" i="1"/>
  <c r="CM2498" i="1"/>
  <c r="CL2498" i="1"/>
  <c r="CK2498" i="1"/>
  <c r="CJ2498" i="1"/>
  <c r="CI2498" i="1"/>
  <c r="CH2498" i="1"/>
  <c r="CG2498" i="1"/>
  <c r="CF2498" i="1"/>
  <c r="CE2498" i="1"/>
  <c r="CD2498" i="1"/>
  <c r="U2498" i="1"/>
  <c r="U2497" i="1"/>
  <c r="DG2496" i="1"/>
  <c r="CY2496" i="1"/>
  <c r="CX2496" i="1"/>
  <c r="CW2496" i="1"/>
  <c r="CV2496" i="1"/>
  <c r="CU2496" i="1"/>
  <c r="CT2496" i="1"/>
  <c r="CS2496" i="1"/>
  <c r="CR2496" i="1"/>
  <c r="CQ2496" i="1"/>
  <c r="CP2496" i="1"/>
  <c r="CO2496" i="1"/>
  <c r="CN2496" i="1"/>
  <c r="CM2496" i="1"/>
  <c r="CL2496" i="1"/>
  <c r="CK2496" i="1"/>
  <c r="CJ2496" i="1"/>
  <c r="CI2496" i="1"/>
  <c r="CH2496" i="1"/>
  <c r="CG2496" i="1"/>
  <c r="CF2496" i="1"/>
  <c r="CE2496" i="1"/>
  <c r="CD2496" i="1"/>
  <c r="DG2495" i="1"/>
  <c r="CY2495" i="1"/>
  <c r="CX2495" i="1"/>
  <c r="CW2495" i="1"/>
  <c r="CV2495" i="1"/>
  <c r="CU2495" i="1"/>
  <c r="CT2495" i="1"/>
  <c r="CS2495" i="1"/>
  <c r="CR2495" i="1"/>
  <c r="CQ2495" i="1"/>
  <c r="CP2495" i="1"/>
  <c r="CO2495" i="1"/>
  <c r="CN2495" i="1"/>
  <c r="CM2495" i="1"/>
  <c r="CL2495" i="1"/>
  <c r="CK2495" i="1"/>
  <c r="CJ2495" i="1"/>
  <c r="CI2495" i="1"/>
  <c r="CH2495" i="1"/>
  <c r="CG2495" i="1"/>
  <c r="CF2495" i="1"/>
  <c r="CE2495" i="1"/>
  <c r="CD2495" i="1"/>
  <c r="DG2494" i="1"/>
  <c r="CY2494" i="1"/>
  <c r="CX2494" i="1"/>
  <c r="CW2494" i="1"/>
  <c r="CV2494" i="1"/>
  <c r="CU2494" i="1"/>
  <c r="CT2494" i="1"/>
  <c r="CS2494" i="1"/>
  <c r="CR2494" i="1"/>
  <c r="CQ2494" i="1"/>
  <c r="CP2494" i="1"/>
  <c r="CO2494" i="1"/>
  <c r="CN2494" i="1"/>
  <c r="CM2494" i="1"/>
  <c r="CL2494" i="1"/>
  <c r="CK2494" i="1"/>
  <c r="CJ2494" i="1"/>
  <c r="CI2494" i="1"/>
  <c r="CH2494" i="1"/>
  <c r="CG2494" i="1"/>
  <c r="CF2494" i="1"/>
  <c r="CE2494" i="1"/>
  <c r="CD2494" i="1"/>
  <c r="DG2493" i="1"/>
  <c r="CY2493" i="1"/>
  <c r="CX2493" i="1"/>
  <c r="CW2493" i="1"/>
  <c r="CV2493" i="1"/>
  <c r="CU2493" i="1"/>
  <c r="CT2493" i="1"/>
  <c r="CS2493" i="1"/>
  <c r="CR2493" i="1"/>
  <c r="CQ2493" i="1"/>
  <c r="CP2493" i="1"/>
  <c r="CO2493" i="1"/>
  <c r="CN2493" i="1"/>
  <c r="CM2493" i="1"/>
  <c r="CL2493" i="1"/>
  <c r="CK2493" i="1"/>
  <c r="CJ2493" i="1"/>
  <c r="CI2493" i="1"/>
  <c r="CH2493" i="1"/>
  <c r="CG2493" i="1"/>
  <c r="CF2493" i="1"/>
  <c r="CE2493" i="1"/>
  <c r="CD2493" i="1"/>
  <c r="DG2492" i="1"/>
  <c r="CY2492" i="1"/>
  <c r="CX2492" i="1"/>
  <c r="CW2492" i="1"/>
  <c r="CV2492" i="1"/>
  <c r="CU2492" i="1"/>
  <c r="CT2492" i="1"/>
  <c r="CS2492" i="1"/>
  <c r="CR2492" i="1"/>
  <c r="CQ2492" i="1"/>
  <c r="CP2492" i="1"/>
  <c r="CO2492" i="1"/>
  <c r="CN2492" i="1"/>
  <c r="CM2492" i="1"/>
  <c r="CL2492" i="1"/>
  <c r="CK2492" i="1"/>
  <c r="CJ2492" i="1"/>
  <c r="CI2492" i="1"/>
  <c r="CH2492" i="1"/>
  <c r="CG2492" i="1"/>
  <c r="CF2492" i="1"/>
  <c r="CE2492" i="1"/>
  <c r="CD2492" i="1"/>
  <c r="DG2491" i="1"/>
  <c r="CY2491" i="1"/>
  <c r="CX2491" i="1"/>
  <c r="CW2491" i="1"/>
  <c r="CV2491" i="1"/>
  <c r="CU2491" i="1"/>
  <c r="CT2491" i="1"/>
  <c r="CS2491" i="1"/>
  <c r="CR2491" i="1"/>
  <c r="CQ2491" i="1"/>
  <c r="CP2491" i="1"/>
  <c r="CO2491" i="1"/>
  <c r="CN2491" i="1"/>
  <c r="CM2491" i="1"/>
  <c r="CL2491" i="1"/>
  <c r="CK2491" i="1"/>
  <c r="CJ2491" i="1"/>
  <c r="CI2491" i="1"/>
  <c r="CH2491" i="1"/>
  <c r="CG2491" i="1"/>
  <c r="CF2491" i="1"/>
  <c r="CE2491" i="1"/>
  <c r="CD2491" i="1"/>
  <c r="CV2490" i="1"/>
  <c r="CU2490" i="1"/>
  <c r="CT2490" i="1"/>
  <c r="CS2490" i="1"/>
  <c r="CR2490" i="1"/>
  <c r="CQ2490" i="1"/>
  <c r="CP2490" i="1"/>
  <c r="CO2490" i="1"/>
  <c r="CN2490" i="1"/>
  <c r="CM2490" i="1"/>
  <c r="CL2490" i="1"/>
  <c r="CK2490" i="1"/>
  <c r="CJ2490" i="1"/>
  <c r="CI2490" i="1"/>
  <c r="CH2490" i="1"/>
  <c r="CG2490" i="1"/>
  <c r="CF2490" i="1"/>
  <c r="CE2490" i="1"/>
  <c r="CD2490" i="1"/>
  <c r="U2490" i="1"/>
  <c r="DG2489" i="1"/>
  <c r="CY2489" i="1"/>
  <c r="CX2489" i="1"/>
  <c r="CW2489" i="1"/>
  <c r="CV2489" i="1"/>
  <c r="CU2489" i="1"/>
  <c r="CT2489" i="1"/>
  <c r="CS2489" i="1"/>
  <c r="CR2489" i="1"/>
  <c r="CQ2489" i="1"/>
  <c r="CP2489" i="1"/>
  <c r="CO2489" i="1"/>
  <c r="CN2489" i="1"/>
  <c r="CM2489" i="1"/>
  <c r="CL2489" i="1"/>
  <c r="CK2489" i="1"/>
  <c r="CJ2489" i="1"/>
  <c r="CI2489" i="1"/>
  <c r="CH2489" i="1"/>
  <c r="CG2489" i="1"/>
  <c r="CF2489" i="1"/>
  <c r="CE2489" i="1"/>
  <c r="DG2488" i="1"/>
  <c r="CY2488" i="1"/>
  <c r="CX2488" i="1"/>
  <c r="CW2488" i="1"/>
  <c r="CV2488" i="1"/>
  <c r="CU2488" i="1"/>
  <c r="CT2488" i="1"/>
  <c r="CS2488" i="1"/>
  <c r="CR2488" i="1"/>
  <c r="CQ2488" i="1"/>
  <c r="CP2488" i="1"/>
  <c r="CO2488" i="1"/>
  <c r="CN2488" i="1"/>
  <c r="CM2488" i="1"/>
  <c r="CL2488" i="1"/>
  <c r="CK2488" i="1"/>
  <c r="CJ2488" i="1"/>
  <c r="CI2488" i="1"/>
  <c r="CH2488" i="1"/>
  <c r="CG2488" i="1"/>
  <c r="CF2488" i="1"/>
  <c r="CE2488" i="1"/>
  <c r="CD2488" i="1"/>
  <c r="DG2487" i="1"/>
  <c r="CY2487" i="1"/>
  <c r="CX2487" i="1"/>
  <c r="CW2487" i="1"/>
  <c r="CV2487" i="1"/>
  <c r="CU2487" i="1"/>
  <c r="CT2487" i="1"/>
  <c r="CS2487" i="1"/>
  <c r="CR2487" i="1"/>
  <c r="CQ2487" i="1"/>
  <c r="CP2487" i="1"/>
  <c r="CO2487" i="1"/>
  <c r="CN2487" i="1"/>
  <c r="CM2487" i="1"/>
  <c r="CL2487" i="1"/>
  <c r="CK2487" i="1"/>
  <c r="CJ2487" i="1"/>
  <c r="CI2487" i="1"/>
  <c r="CH2487" i="1"/>
  <c r="CG2487" i="1"/>
  <c r="CF2487" i="1"/>
  <c r="CE2487" i="1"/>
  <c r="CD2487" i="1"/>
  <c r="DG2486" i="1"/>
  <c r="CY2486" i="1"/>
  <c r="CX2486" i="1"/>
  <c r="CW2486" i="1"/>
  <c r="CV2486" i="1"/>
  <c r="CU2486" i="1"/>
  <c r="CT2486" i="1"/>
  <c r="CS2486" i="1"/>
  <c r="CR2486" i="1"/>
  <c r="CQ2486" i="1"/>
  <c r="CP2486" i="1"/>
  <c r="CO2486" i="1"/>
  <c r="CN2486" i="1"/>
  <c r="CM2486" i="1"/>
  <c r="CL2486" i="1"/>
  <c r="CK2486" i="1"/>
  <c r="CJ2486" i="1"/>
  <c r="CI2486" i="1"/>
  <c r="CH2486" i="1"/>
  <c r="CG2486" i="1"/>
  <c r="CF2486" i="1"/>
  <c r="CE2486" i="1"/>
  <c r="CD2486" i="1"/>
  <c r="DG2485" i="1"/>
  <c r="CY2485" i="1"/>
  <c r="CX2485" i="1"/>
  <c r="CW2485" i="1"/>
  <c r="CV2485" i="1"/>
  <c r="CU2485" i="1"/>
  <c r="CT2485" i="1"/>
  <c r="CS2485" i="1"/>
  <c r="CR2485" i="1"/>
  <c r="CQ2485" i="1"/>
  <c r="CP2485" i="1"/>
  <c r="CO2485" i="1"/>
  <c r="CN2485" i="1"/>
  <c r="CM2485" i="1"/>
  <c r="CL2485" i="1"/>
  <c r="CK2485" i="1"/>
  <c r="CJ2485" i="1"/>
  <c r="CI2485" i="1"/>
  <c r="CH2485" i="1"/>
  <c r="CG2485" i="1"/>
  <c r="CF2485" i="1"/>
  <c r="CE2485" i="1"/>
  <c r="CD2485" i="1"/>
  <c r="DG2484" i="1"/>
  <c r="CY2484" i="1"/>
  <c r="CX2484" i="1"/>
  <c r="CW2484" i="1"/>
  <c r="CV2484" i="1"/>
  <c r="CU2484" i="1"/>
  <c r="CT2484" i="1"/>
  <c r="CS2484" i="1"/>
  <c r="CR2484" i="1"/>
  <c r="CQ2484" i="1"/>
  <c r="CP2484" i="1"/>
  <c r="CO2484" i="1"/>
  <c r="CN2484" i="1"/>
  <c r="CM2484" i="1"/>
  <c r="CL2484" i="1"/>
  <c r="CK2484" i="1"/>
  <c r="CJ2484" i="1"/>
  <c r="CI2484" i="1"/>
  <c r="CH2484" i="1"/>
  <c r="CG2484" i="1"/>
  <c r="CF2484" i="1"/>
  <c r="CE2484" i="1"/>
  <c r="CD2484" i="1"/>
  <c r="DG2483" i="1"/>
  <c r="CY2483" i="1"/>
  <c r="CX2483" i="1"/>
  <c r="CW2483" i="1"/>
  <c r="CV2483" i="1"/>
  <c r="CU2483" i="1"/>
  <c r="CT2483" i="1"/>
  <c r="CS2483" i="1"/>
  <c r="CR2483" i="1"/>
  <c r="CQ2483" i="1"/>
  <c r="CP2483" i="1"/>
  <c r="CO2483" i="1"/>
  <c r="CN2483" i="1"/>
  <c r="CM2483" i="1"/>
  <c r="CL2483" i="1"/>
  <c r="CK2483" i="1"/>
  <c r="CJ2483" i="1"/>
  <c r="CI2483" i="1"/>
  <c r="CH2483" i="1"/>
  <c r="CG2483" i="1"/>
  <c r="CF2483" i="1"/>
  <c r="CE2483" i="1"/>
  <c r="CD2483" i="1"/>
  <c r="DG2482" i="1"/>
  <c r="CY2482" i="1"/>
  <c r="CX2482" i="1"/>
  <c r="CW2482" i="1"/>
  <c r="CV2482" i="1"/>
  <c r="CU2482" i="1"/>
  <c r="CT2482" i="1"/>
  <c r="CS2482" i="1"/>
  <c r="CR2482" i="1"/>
  <c r="CQ2482" i="1"/>
  <c r="CP2482" i="1"/>
  <c r="CO2482" i="1"/>
  <c r="CN2482" i="1"/>
  <c r="CM2482" i="1"/>
  <c r="CL2482" i="1"/>
  <c r="CK2482" i="1"/>
  <c r="CJ2482" i="1"/>
  <c r="CI2482" i="1"/>
  <c r="CH2482" i="1"/>
  <c r="CG2482" i="1"/>
  <c r="CF2482" i="1"/>
  <c r="CE2482" i="1"/>
  <c r="CD2482" i="1"/>
  <c r="DG2481" i="1"/>
  <c r="CY2481" i="1"/>
  <c r="CX2481" i="1"/>
  <c r="CW2481" i="1"/>
  <c r="CV2481" i="1"/>
  <c r="CU2481" i="1"/>
  <c r="CT2481" i="1"/>
  <c r="CS2481" i="1"/>
  <c r="CR2481" i="1"/>
  <c r="CQ2481" i="1"/>
  <c r="CP2481" i="1"/>
  <c r="CO2481" i="1"/>
  <c r="CN2481" i="1"/>
  <c r="CM2481" i="1"/>
  <c r="CL2481" i="1"/>
  <c r="CK2481" i="1"/>
  <c r="CJ2481" i="1"/>
  <c r="CI2481" i="1"/>
  <c r="CH2481" i="1"/>
  <c r="CG2481" i="1"/>
  <c r="CF2481" i="1"/>
  <c r="CE2481" i="1"/>
  <c r="CD2481" i="1"/>
  <c r="DG2480" i="1"/>
  <c r="CY2480" i="1"/>
  <c r="CX2480" i="1"/>
  <c r="CW2480" i="1"/>
  <c r="CV2480" i="1"/>
  <c r="CU2480" i="1"/>
  <c r="CT2480" i="1"/>
  <c r="CS2480" i="1"/>
  <c r="CR2480" i="1"/>
  <c r="CQ2480" i="1"/>
  <c r="CP2480" i="1"/>
  <c r="CO2480" i="1"/>
  <c r="CN2480" i="1"/>
  <c r="CM2480" i="1"/>
  <c r="CL2480" i="1"/>
  <c r="CK2480" i="1"/>
  <c r="CJ2480" i="1"/>
  <c r="CI2480" i="1"/>
  <c r="CH2480" i="1"/>
  <c r="CG2480" i="1"/>
  <c r="CF2480" i="1"/>
  <c r="CE2480" i="1"/>
  <c r="CD2480" i="1"/>
  <c r="DG2479" i="1"/>
  <c r="CY2479" i="1"/>
  <c r="CX2479" i="1"/>
  <c r="CW2479" i="1"/>
  <c r="CV2479" i="1"/>
  <c r="CU2479" i="1"/>
  <c r="CT2479" i="1"/>
  <c r="CS2479" i="1"/>
  <c r="CR2479" i="1"/>
  <c r="CQ2479" i="1"/>
  <c r="CP2479" i="1"/>
  <c r="CO2479" i="1"/>
  <c r="CN2479" i="1"/>
  <c r="CM2479" i="1"/>
  <c r="CL2479" i="1"/>
  <c r="CK2479" i="1"/>
  <c r="CJ2479" i="1"/>
  <c r="CI2479" i="1"/>
  <c r="CH2479" i="1"/>
  <c r="CG2479" i="1"/>
  <c r="CF2479" i="1"/>
  <c r="CE2479" i="1"/>
  <c r="CD2479" i="1"/>
  <c r="U2479" i="1"/>
  <c r="DG2478" i="1"/>
  <c r="CY2478" i="1"/>
  <c r="CX2478" i="1"/>
  <c r="CW2478" i="1"/>
  <c r="CV2478" i="1"/>
  <c r="CU2478" i="1"/>
  <c r="CT2478" i="1"/>
  <c r="CS2478" i="1"/>
  <c r="CR2478" i="1"/>
  <c r="CQ2478" i="1"/>
  <c r="CP2478" i="1"/>
  <c r="CO2478" i="1"/>
  <c r="CN2478" i="1"/>
  <c r="CM2478" i="1"/>
  <c r="CL2478" i="1"/>
  <c r="CK2478" i="1"/>
  <c r="CJ2478" i="1"/>
  <c r="CI2478" i="1"/>
  <c r="CH2478" i="1"/>
  <c r="CG2478" i="1"/>
  <c r="CF2478" i="1"/>
  <c r="CE2478" i="1"/>
  <c r="CD2478" i="1"/>
  <c r="DG2477" i="1"/>
  <c r="CY2477" i="1"/>
  <c r="CX2477" i="1"/>
  <c r="CW2477" i="1"/>
  <c r="CV2477" i="1"/>
  <c r="CU2477" i="1"/>
  <c r="CT2477" i="1"/>
  <c r="CS2477" i="1"/>
  <c r="CR2477" i="1"/>
  <c r="CQ2477" i="1"/>
  <c r="CP2477" i="1"/>
  <c r="CO2477" i="1"/>
  <c r="CN2477" i="1"/>
  <c r="CM2477" i="1"/>
  <c r="CL2477" i="1"/>
  <c r="CK2477" i="1"/>
  <c r="CJ2477" i="1"/>
  <c r="CI2477" i="1"/>
  <c r="CH2477" i="1"/>
  <c r="CG2477" i="1"/>
  <c r="CF2477" i="1"/>
  <c r="CE2477" i="1"/>
  <c r="CD2477" i="1"/>
  <c r="DG2476" i="1"/>
  <c r="CY2476" i="1"/>
  <c r="CX2476" i="1"/>
  <c r="CW2476" i="1"/>
  <c r="CV2476" i="1"/>
  <c r="CU2476" i="1"/>
  <c r="CT2476" i="1"/>
  <c r="CS2476" i="1"/>
  <c r="CR2476" i="1"/>
  <c r="CQ2476" i="1"/>
  <c r="CP2476" i="1"/>
  <c r="CO2476" i="1"/>
  <c r="CN2476" i="1"/>
  <c r="CM2476" i="1"/>
  <c r="CL2476" i="1"/>
  <c r="CK2476" i="1"/>
  <c r="CJ2476" i="1"/>
  <c r="CI2476" i="1"/>
  <c r="CH2476" i="1"/>
  <c r="CG2476" i="1"/>
  <c r="CF2476" i="1"/>
  <c r="CE2476" i="1"/>
  <c r="CD2476" i="1"/>
  <c r="DG2475" i="1"/>
  <c r="CY2475" i="1"/>
  <c r="CX2475" i="1"/>
  <c r="CW2475" i="1"/>
  <c r="CV2475" i="1"/>
  <c r="CU2475" i="1"/>
  <c r="CT2475" i="1"/>
  <c r="CS2475" i="1"/>
  <c r="CR2475" i="1"/>
  <c r="CQ2475" i="1"/>
  <c r="CP2475" i="1"/>
  <c r="CO2475" i="1"/>
  <c r="CN2475" i="1"/>
  <c r="CM2475" i="1"/>
  <c r="CL2475" i="1"/>
  <c r="CK2475" i="1"/>
  <c r="CJ2475" i="1"/>
  <c r="CI2475" i="1"/>
  <c r="CH2475" i="1"/>
  <c r="CG2475" i="1"/>
  <c r="CF2475" i="1"/>
  <c r="CE2475" i="1"/>
  <c r="CD2475" i="1"/>
  <c r="DG2474" i="1"/>
  <c r="CY2474" i="1"/>
  <c r="CX2474" i="1"/>
  <c r="CW2474" i="1"/>
  <c r="CV2474" i="1"/>
  <c r="CU2474" i="1"/>
  <c r="CT2474" i="1"/>
  <c r="CS2474" i="1"/>
  <c r="CR2474" i="1"/>
  <c r="CQ2474" i="1"/>
  <c r="CP2474" i="1"/>
  <c r="CO2474" i="1"/>
  <c r="CN2474" i="1"/>
  <c r="CM2474" i="1"/>
  <c r="CL2474" i="1"/>
  <c r="CK2474" i="1"/>
  <c r="CJ2474" i="1"/>
  <c r="CI2474" i="1"/>
  <c r="CH2474" i="1"/>
  <c r="CG2474" i="1"/>
  <c r="CF2474" i="1"/>
  <c r="CE2474" i="1"/>
  <c r="CD2474" i="1"/>
  <c r="U2474" i="1"/>
  <c r="DG2473" i="1"/>
  <c r="CY2473" i="1"/>
  <c r="CX2473" i="1"/>
  <c r="CW2473" i="1"/>
  <c r="CV2473" i="1"/>
  <c r="CU2473" i="1"/>
  <c r="CT2473" i="1"/>
  <c r="CS2473" i="1"/>
  <c r="CR2473" i="1"/>
  <c r="CQ2473" i="1"/>
  <c r="CP2473" i="1"/>
  <c r="CO2473" i="1"/>
  <c r="CN2473" i="1"/>
  <c r="CM2473" i="1"/>
  <c r="CL2473" i="1"/>
  <c r="CK2473" i="1"/>
  <c r="CJ2473" i="1"/>
  <c r="CI2473" i="1"/>
  <c r="CH2473" i="1"/>
  <c r="CG2473" i="1"/>
  <c r="CF2473" i="1"/>
  <c r="CE2473" i="1"/>
  <c r="CD2473" i="1"/>
  <c r="CV2472" i="1"/>
  <c r="CU2472" i="1"/>
  <c r="CT2472" i="1"/>
  <c r="CS2472" i="1"/>
  <c r="CR2472" i="1"/>
  <c r="CQ2472" i="1"/>
  <c r="CP2472" i="1"/>
  <c r="CO2472" i="1"/>
  <c r="CN2472" i="1"/>
  <c r="CM2472" i="1"/>
  <c r="CL2472" i="1"/>
  <c r="CK2472" i="1"/>
  <c r="CJ2472" i="1"/>
  <c r="CI2472" i="1"/>
  <c r="CH2472" i="1"/>
  <c r="CG2472" i="1"/>
  <c r="CF2472" i="1"/>
  <c r="CE2472" i="1"/>
  <c r="CD2472" i="1"/>
  <c r="U2472" i="1"/>
  <c r="DG2471" i="1"/>
  <c r="CY2471" i="1"/>
  <c r="CX2471" i="1"/>
  <c r="CW2471" i="1"/>
  <c r="CV2471" i="1"/>
  <c r="CU2471" i="1"/>
  <c r="CT2471" i="1"/>
  <c r="CS2471" i="1"/>
  <c r="CR2471" i="1"/>
  <c r="CQ2471" i="1"/>
  <c r="CP2471" i="1"/>
  <c r="CO2471" i="1"/>
  <c r="CN2471" i="1"/>
  <c r="CM2471" i="1"/>
  <c r="CL2471" i="1"/>
  <c r="CK2471" i="1"/>
  <c r="CJ2471" i="1"/>
  <c r="CI2471" i="1"/>
  <c r="CH2471" i="1"/>
  <c r="CG2471" i="1"/>
  <c r="CF2471" i="1"/>
  <c r="CE2471" i="1"/>
  <c r="CD2471" i="1"/>
  <c r="DG2470" i="1"/>
  <c r="CY2470" i="1"/>
  <c r="CX2470" i="1"/>
  <c r="CW2470" i="1"/>
  <c r="CV2470" i="1"/>
  <c r="CU2470" i="1"/>
  <c r="CT2470" i="1"/>
  <c r="CS2470" i="1"/>
  <c r="CR2470" i="1"/>
  <c r="CQ2470" i="1"/>
  <c r="CP2470" i="1"/>
  <c r="CO2470" i="1"/>
  <c r="CN2470" i="1"/>
  <c r="CM2470" i="1"/>
  <c r="CL2470" i="1"/>
  <c r="CK2470" i="1"/>
  <c r="CJ2470" i="1"/>
  <c r="CI2470" i="1"/>
  <c r="CH2470" i="1"/>
  <c r="CG2470" i="1"/>
  <c r="CF2470" i="1"/>
  <c r="CE2470" i="1"/>
  <c r="CD2470" i="1"/>
  <c r="U2470" i="1"/>
  <c r="DG2469" i="1"/>
  <c r="CY2469" i="1"/>
  <c r="CX2469" i="1"/>
  <c r="CW2469" i="1"/>
  <c r="CV2469" i="1"/>
  <c r="CU2469" i="1"/>
  <c r="CT2469" i="1"/>
  <c r="CS2469" i="1"/>
  <c r="CR2469" i="1"/>
  <c r="CQ2469" i="1"/>
  <c r="CP2469" i="1"/>
  <c r="CO2469" i="1"/>
  <c r="CN2469" i="1"/>
  <c r="CM2469" i="1"/>
  <c r="CL2469" i="1"/>
  <c r="CK2469" i="1"/>
  <c r="CJ2469" i="1"/>
  <c r="CI2469" i="1"/>
  <c r="CH2469" i="1"/>
  <c r="CG2469" i="1"/>
  <c r="CF2469" i="1"/>
  <c r="CE2469" i="1"/>
  <c r="CD2469" i="1"/>
  <c r="DG2468" i="1"/>
  <c r="CY2468" i="1"/>
  <c r="CX2468" i="1"/>
  <c r="CW2468" i="1"/>
  <c r="CV2468" i="1"/>
  <c r="CU2468" i="1"/>
  <c r="CT2468" i="1"/>
  <c r="CS2468" i="1"/>
  <c r="CR2468" i="1"/>
  <c r="CQ2468" i="1"/>
  <c r="CP2468" i="1"/>
  <c r="CO2468" i="1"/>
  <c r="CN2468" i="1"/>
  <c r="CM2468" i="1"/>
  <c r="CL2468" i="1"/>
  <c r="CK2468" i="1"/>
  <c r="CJ2468" i="1"/>
  <c r="CI2468" i="1"/>
  <c r="CH2468" i="1"/>
  <c r="CG2468" i="1"/>
  <c r="CF2468" i="1"/>
  <c r="CE2468" i="1"/>
  <c r="CD2468" i="1"/>
  <c r="DG2467" i="1"/>
  <c r="CY2467" i="1"/>
  <c r="CX2467" i="1"/>
  <c r="CW2467" i="1"/>
  <c r="CV2467" i="1"/>
  <c r="CU2467" i="1"/>
  <c r="CT2467" i="1"/>
  <c r="CS2467" i="1"/>
  <c r="CR2467" i="1"/>
  <c r="CQ2467" i="1"/>
  <c r="CP2467" i="1"/>
  <c r="CO2467" i="1"/>
  <c r="CN2467" i="1"/>
  <c r="CM2467" i="1"/>
  <c r="CL2467" i="1"/>
  <c r="CK2467" i="1"/>
  <c r="CJ2467" i="1"/>
  <c r="CI2467" i="1"/>
  <c r="CH2467" i="1"/>
  <c r="CG2467" i="1"/>
  <c r="CF2467" i="1"/>
  <c r="CE2467" i="1"/>
  <c r="CD2467" i="1"/>
  <c r="DG2466" i="1"/>
  <c r="CY2466" i="1"/>
  <c r="CX2466" i="1"/>
  <c r="CW2466" i="1"/>
  <c r="CV2466" i="1"/>
  <c r="CU2466" i="1"/>
  <c r="CT2466" i="1"/>
  <c r="CS2466" i="1"/>
  <c r="CR2466" i="1"/>
  <c r="CQ2466" i="1"/>
  <c r="CP2466" i="1"/>
  <c r="CO2466" i="1"/>
  <c r="CN2466" i="1"/>
  <c r="CM2466" i="1"/>
  <c r="CL2466" i="1"/>
  <c r="CK2466" i="1"/>
  <c r="CJ2466" i="1"/>
  <c r="CI2466" i="1"/>
  <c r="CH2466" i="1"/>
  <c r="CG2466" i="1"/>
  <c r="CF2466" i="1"/>
  <c r="CE2466" i="1"/>
  <c r="CD2466" i="1"/>
  <c r="CV2465" i="1"/>
  <c r="CU2465" i="1"/>
  <c r="CT2465" i="1"/>
  <c r="CS2465" i="1"/>
  <c r="CR2465" i="1"/>
  <c r="CQ2465" i="1"/>
  <c r="CP2465" i="1"/>
  <c r="CO2465" i="1"/>
  <c r="CN2465" i="1"/>
  <c r="CM2465" i="1"/>
  <c r="CL2465" i="1"/>
  <c r="CK2465" i="1"/>
  <c r="CJ2465" i="1"/>
  <c r="CI2465" i="1"/>
  <c r="CH2465" i="1"/>
  <c r="CG2465" i="1"/>
  <c r="CF2465" i="1"/>
  <c r="CE2465" i="1"/>
  <c r="CD2465" i="1"/>
  <c r="U2465" i="1"/>
  <c r="CV2464" i="1"/>
  <c r="CU2464" i="1"/>
  <c r="CT2464" i="1"/>
  <c r="CS2464" i="1"/>
  <c r="CR2464" i="1"/>
  <c r="CQ2464" i="1"/>
  <c r="CP2464" i="1"/>
  <c r="CO2464" i="1"/>
  <c r="CN2464" i="1"/>
  <c r="CM2464" i="1"/>
  <c r="CL2464" i="1"/>
  <c r="CK2464" i="1"/>
  <c r="CJ2464" i="1"/>
  <c r="CI2464" i="1"/>
  <c r="CH2464" i="1"/>
  <c r="CG2464" i="1"/>
  <c r="CF2464" i="1"/>
  <c r="CE2464" i="1"/>
  <c r="CD2464" i="1"/>
  <c r="U2464" i="1"/>
  <c r="DG2463" i="1"/>
  <c r="CY2463" i="1"/>
  <c r="CX2463" i="1"/>
  <c r="CW2463" i="1"/>
  <c r="CV2463" i="1"/>
  <c r="CU2463" i="1"/>
  <c r="CT2463" i="1"/>
  <c r="CS2463" i="1"/>
  <c r="CR2463" i="1"/>
  <c r="CQ2463" i="1"/>
  <c r="CP2463" i="1"/>
  <c r="CO2463" i="1"/>
  <c r="CN2463" i="1"/>
  <c r="CM2463" i="1"/>
  <c r="CL2463" i="1"/>
  <c r="CK2463" i="1"/>
  <c r="CJ2463" i="1"/>
  <c r="CI2463" i="1"/>
  <c r="CH2463" i="1"/>
  <c r="CG2463" i="1"/>
  <c r="CF2463" i="1"/>
  <c r="CE2463" i="1"/>
  <c r="CD2463" i="1"/>
  <c r="DG2462" i="1"/>
  <c r="CY2462" i="1"/>
  <c r="CX2462" i="1"/>
  <c r="CW2462" i="1"/>
  <c r="CV2462" i="1"/>
  <c r="CU2462" i="1"/>
  <c r="CT2462" i="1"/>
  <c r="CS2462" i="1"/>
  <c r="CR2462" i="1"/>
  <c r="CQ2462" i="1"/>
  <c r="CP2462" i="1"/>
  <c r="CO2462" i="1"/>
  <c r="CN2462" i="1"/>
  <c r="CM2462" i="1"/>
  <c r="CL2462" i="1"/>
  <c r="CK2462" i="1"/>
  <c r="CJ2462" i="1"/>
  <c r="CI2462" i="1"/>
  <c r="CH2462" i="1"/>
  <c r="CG2462" i="1"/>
  <c r="CF2462" i="1"/>
  <c r="CE2462" i="1"/>
  <c r="CD2462" i="1"/>
  <c r="DG2461" i="1"/>
  <c r="CY2461" i="1"/>
  <c r="CX2461" i="1"/>
  <c r="CW2461" i="1"/>
  <c r="CV2461" i="1"/>
  <c r="CU2461" i="1"/>
  <c r="CT2461" i="1"/>
  <c r="CS2461" i="1"/>
  <c r="CR2461" i="1"/>
  <c r="CQ2461" i="1"/>
  <c r="CP2461" i="1"/>
  <c r="CO2461" i="1"/>
  <c r="CN2461" i="1"/>
  <c r="CM2461" i="1"/>
  <c r="CL2461" i="1"/>
  <c r="CK2461" i="1"/>
  <c r="CJ2461" i="1"/>
  <c r="CI2461" i="1"/>
  <c r="CH2461" i="1"/>
  <c r="CG2461" i="1"/>
  <c r="CF2461" i="1"/>
  <c r="CE2461" i="1"/>
  <c r="CD2461" i="1"/>
  <c r="DG2460" i="1"/>
  <c r="CY2460" i="1"/>
  <c r="CX2460" i="1"/>
  <c r="CW2460" i="1"/>
  <c r="CV2460" i="1"/>
  <c r="CU2460" i="1"/>
  <c r="CT2460" i="1"/>
  <c r="CS2460" i="1"/>
  <c r="CR2460" i="1"/>
  <c r="CQ2460" i="1"/>
  <c r="CP2460" i="1"/>
  <c r="CO2460" i="1"/>
  <c r="CN2460" i="1"/>
  <c r="CM2460" i="1"/>
  <c r="CL2460" i="1"/>
  <c r="CK2460" i="1"/>
  <c r="CJ2460" i="1"/>
  <c r="CI2460" i="1"/>
  <c r="CH2460" i="1"/>
  <c r="CG2460" i="1"/>
  <c r="CF2460" i="1"/>
  <c r="CE2460" i="1"/>
  <c r="CD2460" i="1"/>
  <c r="DG2459" i="1"/>
  <c r="CY2459" i="1"/>
  <c r="CX2459" i="1"/>
  <c r="CW2459" i="1"/>
  <c r="CV2459" i="1"/>
  <c r="CU2459" i="1"/>
  <c r="CT2459" i="1"/>
  <c r="CS2459" i="1"/>
  <c r="CR2459" i="1"/>
  <c r="CQ2459" i="1"/>
  <c r="CP2459" i="1"/>
  <c r="CO2459" i="1"/>
  <c r="CN2459" i="1"/>
  <c r="CM2459" i="1"/>
  <c r="CL2459" i="1"/>
  <c r="CK2459" i="1"/>
  <c r="CJ2459" i="1"/>
  <c r="CI2459" i="1"/>
  <c r="CH2459" i="1"/>
  <c r="CG2459" i="1"/>
  <c r="CF2459" i="1"/>
  <c r="CE2459" i="1"/>
  <c r="CD2459" i="1"/>
  <c r="DG2458" i="1"/>
  <c r="CY2458" i="1"/>
  <c r="CX2458" i="1"/>
  <c r="CW2458" i="1"/>
  <c r="CV2458" i="1"/>
  <c r="CU2458" i="1"/>
  <c r="CT2458" i="1"/>
  <c r="CS2458" i="1"/>
  <c r="CR2458" i="1"/>
  <c r="CQ2458" i="1"/>
  <c r="CP2458" i="1"/>
  <c r="CO2458" i="1"/>
  <c r="CN2458" i="1"/>
  <c r="CM2458" i="1"/>
  <c r="CL2458" i="1"/>
  <c r="CK2458" i="1"/>
  <c r="CJ2458" i="1"/>
  <c r="CI2458" i="1"/>
  <c r="CH2458" i="1"/>
  <c r="CG2458" i="1"/>
  <c r="CF2458" i="1"/>
  <c r="CE2458" i="1"/>
  <c r="CD2458" i="1"/>
  <c r="CV2457" i="1"/>
  <c r="CU2457" i="1"/>
  <c r="CT2457" i="1"/>
  <c r="CS2457" i="1"/>
  <c r="CR2457" i="1"/>
  <c r="CQ2457" i="1"/>
  <c r="CP2457" i="1"/>
  <c r="CO2457" i="1"/>
  <c r="CN2457" i="1"/>
  <c r="CM2457" i="1"/>
  <c r="CL2457" i="1"/>
  <c r="CK2457" i="1"/>
  <c r="CJ2457" i="1"/>
  <c r="CI2457" i="1"/>
  <c r="CH2457" i="1"/>
  <c r="CG2457" i="1"/>
  <c r="CF2457" i="1"/>
  <c r="CE2457" i="1"/>
  <c r="CD2457" i="1"/>
  <c r="U2457" i="1"/>
  <c r="DG2456" i="1"/>
  <c r="CY2456" i="1"/>
  <c r="CX2456" i="1"/>
  <c r="CW2456" i="1"/>
  <c r="CV2456" i="1"/>
  <c r="CU2456" i="1"/>
  <c r="CT2456" i="1"/>
  <c r="CS2456" i="1"/>
  <c r="CR2456" i="1"/>
  <c r="CQ2456" i="1"/>
  <c r="CP2456" i="1"/>
  <c r="CO2456" i="1"/>
  <c r="CN2456" i="1"/>
  <c r="CM2456" i="1"/>
  <c r="CL2456" i="1"/>
  <c r="CK2456" i="1"/>
  <c r="CJ2456" i="1"/>
  <c r="CI2456" i="1"/>
  <c r="CH2456" i="1"/>
  <c r="CG2456" i="1"/>
  <c r="CF2456" i="1"/>
  <c r="CE2456" i="1"/>
  <c r="CD2456" i="1"/>
  <c r="DG2455" i="1"/>
  <c r="CY2455" i="1"/>
  <c r="CX2455" i="1"/>
  <c r="CW2455" i="1"/>
  <c r="CV2455" i="1"/>
  <c r="CU2455" i="1"/>
  <c r="CT2455" i="1"/>
  <c r="CS2455" i="1"/>
  <c r="CR2455" i="1"/>
  <c r="CQ2455" i="1"/>
  <c r="CP2455" i="1"/>
  <c r="CO2455" i="1"/>
  <c r="CN2455" i="1"/>
  <c r="CM2455" i="1"/>
  <c r="CL2455" i="1"/>
  <c r="CK2455" i="1"/>
  <c r="CJ2455" i="1"/>
  <c r="CI2455" i="1"/>
  <c r="CH2455" i="1"/>
  <c r="CG2455" i="1"/>
  <c r="CF2455" i="1"/>
  <c r="CE2455" i="1"/>
  <c r="CD2455" i="1"/>
  <c r="DG2454" i="1"/>
  <c r="CY2454" i="1"/>
  <c r="CX2454" i="1"/>
  <c r="CW2454" i="1"/>
  <c r="CV2454" i="1"/>
  <c r="CU2454" i="1"/>
  <c r="CT2454" i="1"/>
  <c r="CS2454" i="1"/>
  <c r="CR2454" i="1"/>
  <c r="CQ2454" i="1"/>
  <c r="CP2454" i="1"/>
  <c r="CO2454" i="1"/>
  <c r="CN2454" i="1"/>
  <c r="CM2454" i="1"/>
  <c r="CL2454" i="1"/>
  <c r="CK2454" i="1"/>
  <c r="CJ2454" i="1"/>
  <c r="CI2454" i="1"/>
  <c r="CH2454" i="1"/>
  <c r="CG2454" i="1"/>
  <c r="CF2454" i="1"/>
  <c r="CE2454" i="1"/>
  <c r="CD2454" i="1"/>
  <c r="DG2453" i="1"/>
  <c r="CY2453" i="1"/>
  <c r="CX2453" i="1"/>
  <c r="CW2453" i="1"/>
  <c r="CV2453" i="1"/>
  <c r="CU2453" i="1"/>
  <c r="CT2453" i="1"/>
  <c r="CS2453" i="1"/>
  <c r="CR2453" i="1"/>
  <c r="CQ2453" i="1"/>
  <c r="CP2453" i="1"/>
  <c r="CO2453" i="1"/>
  <c r="CN2453" i="1"/>
  <c r="CM2453" i="1"/>
  <c r="CL2453" i="1"/>
  <c r="CK2453" i="1"/>
  <c r="CJ2453" i="1"/>
  <c r="CI2453" i="1"/>
  <c r="CH2453" i="1"/>
  <c r="CG2453" i="1"/>
  <c r="CF2453" i="1"/>
  <c r="DG2452" i="1"/>
  <c r="CY2452" i="1"/>
  <c r="CX2452" i="1"/>
  <c r="CW2452" i="1"/>
  <c r="CV2452" i="1"/>
  <c r="CU2452" i="1"/>
  <c r="CT2452" i="1"/>
  <c r="CS2452" i="1"/>
  <c r="CR2452" i="1"/>
  <c r="CQ2452" i="1"/>
  <c r="CP2452" i="1"/>
  <c r="CO2452" i="1"/>
  <c r="CN2452" i="1"/>
  <c r="CM2452" i="1"/>
  <c r="CL2452" i="1"/>
  <c r="CK2452" i="1"/>
  <c r="CJ2452" i="1"/>
  <c r="CI2452" i="1"/>
  <c r="CH2452" i="1"/>
  <c r="CG2452" i="1"/>
  <c r="CF2452" i="1"/>
  <c r="CE2452" i="1"/>
  <c r="CD2452" i="1"/>
  <c r="CV2451" i="1"/>
  <c r="CU2451" i="1"/>
  <c r="CT2451" i="1"/>
  <c r="CS2451" i="1"/>
  <c r="CR2451" i="1"/>
  <c r="CQ2451" i="1"/>
  <c r="CP2451" i="1"/>
  <c r="CO2451" i="1"/>
  <c r="CN2451" i="1"/>
  <c r="CM2451" i="1"/>
  <c r="CL2451" i="1"/>
  <c r="CK2451" i="1"/>
  <c r="CJ2451" i="1"/>
  <c r="CI2451" i="1"/>
  <c r="CH2451" i="1"/>
  <c r="CG2451" i="1"/>
  <c r="CF2451" i="1"/>
  <c r="CE2451" i="1"/>
  <c r="CD2451" i="1"/>
  <c r="U2451" i="1"/>
  <c r="DG2450" i="1"/>
  <c r="CY2450" i="1"/>
  <c r="CX2450" i="1"/>
  <c r="CW2450" i="1"/>
  <c r="CV2450" i="1"/>
  <c r="CU2450" i="1"/>
  <c r="CT2450" i="1"/>
  <c r="CS2450" i="1"/>
  <c r="CR2450" i="1"/>
  <c r="CQ2450" i="1"/>
  <c r="CP2450" i="1"/>
  <c r="CO2450" i="1"/>
  <c r="CN2450" i="1"/>
  <c r="CM2450" i="1"/>
  <c r="CL2450" i="1"/>
  <c r="CK2450" i="1"/>
  <c r="CJ2450" i="1"/>
  <c r="CI2450" i="1"/>
  <c r="CH2450" i="1"/>
  <c r="CG2450" i="1"/>
  <c r="CF2450" i="1"/>
  <c r="CE2450" i="1"/>
  <c r="CD2450" i="1"/>
  <c r="DG2449" i="1"/>
  <c r="CY2449" i="1"/>
  <c r="CX2449" i="1"/>
  <c r="CW2449" i="1"/>
  <c r="CV2449" i="1"/>
  <c r="CU2449" i="1"/>
  <c r="CT2449" i="1"/>
  <c r="CS2449" i="1"/>
  <c r="CR2449" i="1"/>
  <c r="CQ2449" i="1"/>
  <c r="CP2449" i="1"/>
  <c r="CO2449" i="1"/>
  <c r="CN2449" i="1"/>
  <c r="CM2449" i="1"/>
  <c r="CL2449" i="1"/>
  <c r="CK2449" i="1"/>
  <c r="CJ2449" i="1"/>
  <c r="CI2449" i="1"/>
  <c r="CH2449" i="1"/>
  <c r="CG2449" i="1"/>
  <c r="CF2449" i="1"/>
  <c r="CE2449" i="1"/>
  <c r="CD2449" i="1"/>
  <c r="DG2448" i="1"/>
  <c r="CY2448" i="1"/>
  <c r="CX2448" i="1"/>
  <c r="CW2448" i="1"/>
  <c r="CV2448" i="1"/>
  <c r="CU2448" i="1"/>
  <c r="CT2448" i="1"/>
  <c r="CS2448" i="1"/>
  <c r="CR2448" i="1"/>
  <c r="CQ2448" i="1"/>
  <c r="CP2448" i="1"/>
  <c r="CO2448" i="1"/>
  <c r="CN2448" i="1"/>
  <c r="CM2448" i="1"/>
  <c r="CL2448" i="1"/>
  <c r="CK2448" i="1"/>
  <c r="CJ2448" i="1"/>
  <c r="CI2448" i="1"/>
  <c r="CH2448" i="1"/>
  <c r="CG2448" i="1"/>
  <c r="CF2448" i="1"/>
  <c r="CE2448" i="1"/>
  <c r="CD2448" i="1"/>
  <c r="DG2447" i="1"/>
  <c r="CY2447" i="1"/>
  <c r="CX2447" i="1"/>
  <c r="CW2447" i="1"/>
  <c r="CV2447" i="1"/>
  <c r="CU2447" i="1"/>
  <c r="CT2447" i="1"/>
  <c r="CS2447" i="1"/>
  <c r="CR2447" i="1"/>
  <c r="CQ2447" i="1"/>
  <c r="CP2447" i="1"/>
  <c r="CO2447" i="1"/>
  <c r="CN2447" i="1"/>
  <c r="CM2447" i="1"/>
  <c r="CL2447" i="1"/>
  <c r="CK2447" i="1"/>
  <c r="CJ2447" i="1"/>
  <c r="CI2447" i="1"/>
  <c r="CH2447" i="1"/>
  <c r="CG2447" i="1"/>
  <c r="CF2447" i="1"/>
  <c r="CE2447" i="1"/>
  <c r="CD2447" i="1"/>
  <c r="DG2446" i="1"/>
  <c r="CY2446" i="1"/>
  <c r="CX2446" i="1"/>
  <c r="CW2446" i="1"/>
  <c r="CV2446" i="1"/>
  <c r="CU2446" i="1"/>
  <c r="CT2446" i="1"/>
  <c r="CS2446" i="1"/>
  <c r="CR2446" i="1"/>
  <c r="CQ2446" i="1"/>
  <c r="CP2446" i="1"/>
  <c r="CO2446" i="1"/>
  <c r="CN2446" i="1"/>
  <c r="CM2446" i="1"/>
  <c r="CL2446" i="1"/>
  <c r="CK2446" i="1"/>
  <c r="CJ2446" i="1"/>
  <c r="CI2446" i="1"/>
  <c r="CH2446" i="1"/>
  <c r="CG2446" i="1"/>
  <c r="CF2446" i="1"/>
  <c r="CE2446" i="1"/>
  <c r="CD2446" i="1"/>
  <c r="DG2445" i="1"/>
  <c r="CY2445" i="1"/>
  <c r="CX2445" i="1"/>
  <c r="CW2445" i="1"/>
  <c r="CV2445" i="1"/>
  <c r="CU2445" i="1"/>
  <c r="CT2445" i="1"/>
  <c r="CS2445" i="1"/>
  <c r="CR2445" i="1"/>
  <c r="CQ2445" i="1"/>
  <c r="CP2445" i="1"/>
  <c r="CO2445" i="1"/>
  <c r="CN2445" i="1"/>
  <c r="CM2445" i="1"/>
  <c r="CL2445" i="1"/>
  <c r="CK2445" i="1"/>
  <c r="CJ2445" i="1"/>
  <c r="CI2445" i="1"/>
  <c r="CH2445" i="1"/>
  <c r="CG2445" i="1"/>
  <c r="CF2445" i="1"/>
  <c r="CE2445" i="1"/>
  <c r="CD2445" i="1"/>
  <c r="DG2444" i="1"/>
  <c r="CY2444" i="1"/>
  <c r="CX2444" i="1"/>
  <c r="CW2444" i="1"/>
  <c r="CV2444" i="1"/>
  <c r="CU2444" i="1"/>
  <c r="CT2444" i="1"/>
  <c r="CS2444" i="1"/>
  <c r="CR2444" i="1"/>
  <c r="CQ2444" i="1"/>
  <c r="CP2444" i="1"/>
  <c r="CO2444" i="1"/>
  <c r="CN2444" i="1"/>
  <c r="CM2444" i="1"/>
  <c r="CL2444" i="1"/>
  <c r="CK2444" i="1"/>
  <c r="CJ2444" i="1"/>
  <c r="CI2444" i="1"/>
  <c r="CH2444" i="1"/>
  <c r="CG2444" i="1"/>
  <c r="CF2444" i="1"/>
  <c r="CE2444" i="1"/>
  <c r="CD2444" i="1"/>
  <c r="DG2443" i="1"/>
  <c r="CY2443" i="1"/>
  <c r="CX2443" i="1"/>
  <c r="CW2443" i="1"/>
  <c r="CV2443" i="1"/>
  <c r="CU2443" i="1"/>
  <c r="CT2443" i="1"/>
  <c r="CS2443" i="1"/>
  <c r="CR2443" i="1"/>
  <c r="CQ2443" i="1"/>
  <c r="CP2443" i="1"/>
  <c r="CO2443" i="1"/>
  <c r="CN2443" i="1"/>
  <c r="CM2443" i="1"/>
  <c r="CL2443" i="1"/>
  <c r="CK2443" i="1"/>
  <c r="CJ2443" i="1"/>
  <c r="CI2443" i="1"/>
  <c r="CH2443" i="1"/>
  <c r="CG2443" i="1"/>
  <c r="CF2443" i="1"/>
  <c r="CE2443" i="1"/>
  <c r="CD2443" i="1"/>
  <c r="CV2442" i="1"/>
  <c r="CU2442" i="1"/>
  <c r="CT2442" i="1"/>
  <c r="CS2442" i="1"/>
  <c r="CR2442" i="1"/>
  <c r="CQ2442" i="1"/>
  <c r="CP2442" i="1"/>
  <c r="CO2442" i="1"/>
  <c r="CN2442" i="1"/>
  <c r="CM2442" i="1"/>
  <c r="CL2442" i="1"/>
  <c r="CK2442" i="1"/>
  <c r="CJ2442" i="1"/>
  <c r="CI2442" i="1"/>
  <c r="CH2442" i="1"/>
  <c r="CG2442" i="1"/>
  <c r="CF2442" i="1"/>
  <c r="CE2442" i="1"/>
  <c r="CD2442" i="1"/>
  <c r="U2442" i="1"/>
  <c r="CV2441" i="1"/>
  <c r="CU2441" i="1"/>
  <c r="CT2441" i="1"/>
  <c r="CS2441" i="1"/>
  <c r="CR2441" i="1"/>
  <c r="CQ2441" i="1"/>
  <c r="CP2441" i="1"/>
  <c r="CO2441" i="1"/>
  <c r="CN2441" i="1"/>
  <c r="CM2441" i="1"/>
  <c r="CL2441" i="1"/>
  <c r="CK2441" i="1"/>
  <c r="CJ2441" i="1"/>
  <c r="CI2441" i="1"/>
  <c r="CH2441" i="1"/>
  <c r="CG2441" i="1"/>
  <c r="CF2441" i="1"/>
  <c r="CE2441" i="1"/>
  <c r="CD2441" i="1"/>
  <c r="U2441" i="1"/>
  <c r="DG2440" i="1"/>
  <c r="CY2440" i="1"/>
  <c r="CX2440" i="1"/>
  <c r="CW2440" i="1"/>
  <c r="CV2440" i="1"/>
  <c r="CU2440" i="1"/>
  <c r="CT2440" i="1"/>
  <c r="CS2440" i="1"/>
  <c r="CR2440" i="1"/>
  <c r="CQ2440" i="1"/>
  <c r="CP2440" i="1"/>
  <c r="CO2440" i="1"/>
  <c r="CN2440" i="1"/>
  <c r="CM2440" i="1"/>
  <c r="CL2440" i="1"/>
  <c r="CK2440" i="1"/>
  <c r="CJ2440" i="1"/>
  <c r="CI2440" i="1"/>
  <c r="CH2440" i="1"/>
  <c r="CG2440" i="1"/>
  <c r="CF2440" i="1"/>
  <c r="CE2440" i="1"/>
  <c r="CD2440" i="1"/>
  <c r="DG2439" i="1"/>
  <c r="CY2439" i="1"/>
  <c r="CX2439" i="1"/>
  <c r="CW2439" i="1"/>
  <c r="CV2439" i="1"/>
  <c r="CU2439" i="1"/>
  <c r="CT2439" i="1"/>
  <c r="CS2439" i="1"/>
  <c r="CR2439" i="1"/>
  <c r="CQ2439" i="1"/>
  <c r="CP2439" i="1"/>
  <c r="CO2439" i="1"/>
  <c r="CN2439" i="1"/>
  <c r="CM2439" i="1"/>
  <c r="CL2439" i="1"/>
  <c r="CK2439" i="1"/>
  <c r="CJ2439" i="1"/>
  <c r="CI2439" i="1"/>
  <c r="CH2439" i="1"/>
  <c r="CG2439" i="1"/>
  <c r="CF2439" i="1"/>
  <c r="CE2439" i="1"/>
  <c r="CD2439" i="1"/>
  <c r="DG2438" i="1"/>
  <c r="CY2438" i="1"/>
  <c r="CX2438" i="1"/>
  <c r="CW2438" i="1"/>
  <c r="CV2438" i="1"/>
  <c r="CU2438" i="1"/>
  <c r="CT2438" i="1"/>
  <c r="CS2438" i="1"/>
  <c r="CR2438" i="1"/>
  <c r="CQ2438" i="1"/>
  <c r="CP2438" i="1"/>
  <c r="CO2438" i="1"/>
  <c r="CN2438" i="1"/>
  <c r="CM2438" i="1"/>
  <c r="CL2438" i="1"/>
  <c r="CK2438" i="1"/>
  <c r="CJ2438" i="1"/>
  <c r="CI2438" i="1"/>
  <c r="CH2438" i="1"/>
  <c r="CG2438" i="1"/>
  <c r="CF2438" i="1"/>
  <c r="DG2437" i="1"/>
  <c r="CY2437" i="1"/>
  <c r="CX2437" i="1"/>
  <c r="CW2437" i="1"/>
  <c r="CV2437" i="1"/>
  <c r="CU2437" i="1"/>
  <c r="CT2437" i="1"/>
  <c r="CS2437" i="1"/>
  <c r="CR2437" i="1"/>
  <c r="CQ2437" i="1"/>
  <c r="CP2437" i="1"/>
  <c r="CO2437" i="1"/>
  <c r="CN2437" i="1"/>
  <c r="CM2437" i="1"/>
  <c r="CL2437" i="1"/>
  <c r="CK2437" i="1"/>
  <c r="CJ2437" i="1"/>
  <c r="CI2437" i="1"/>
  <c r="CH2437" i="1"/>
  <c r="CG2437" i="1"/>
  <c r="CF2437" i="1"/>
  <c r="CE2437" i="1"/>
  <c r="CD2437" i="1"/>
  <c r="CV2436" i="1"/>
  <c r="CU2436" i="1"/>
  <c r="CT2436" i="1"/>
  <c r="CS2436" i="1"/>
  <c r="CR2436" i="1"/>
  <c r="CQ2436" i="1"/>
  <c r="CP2436" i="1"/>
  <c r="CO2436" i="1"/>
  <c r="CN2436" i="1"/>
  <c r="CM2436" i="1"/>
  <c r="CL2436" i="1"/>
  <c r="CK2436" i="1"/>
  <c r="CJ2436" i="1"/>
  <c r="CI2436" i="1"/>
  <c r="CH2436" i="1"/>
  <c r="CG2436" i="1"/>
  <c r="CF2436" i="1"/>
  <c r="CE2436" i="1"/>
  <c r="CD2436" i="1"/>
  <c r="U2436" i="1"/>
  <c r="DG2435" i="1"/>
  <c r="CY2435" i="1"/>
  <c r="CX2435" i="1"/>
  <c r="CW2435" i="1"/>
  <c r="CV2435" i="1"/>
  <c r="CU2435" i="1"/>
  <c r="CT2435" i="1"/>
  <c r="CS2435" i="1"/>
  <c r="CR2435" i="1"/>
  <c r="CQ2435" i="1"/>
  <c r="CP2435" i="1"/>
  <c r="CO2435" i="1"/>
  <c r="CN2435" i="1"/>
  <c r="CM2435" i="1"/>
  <c r="CL2435" i="1"/>
  <c r="CK2435" i="1"/>
  <c r="CJ2435" i="1"/>
  <c r="CI2435" i="1"/>
  <c r="CH2435" i="1"/>
  <c r="CG2435" i="1"/>
  <c r="CF2435" i="1"/>
  <c r="CE2435" i="1"/>
  <c r="CD2435" i="1"/>
  <c r="DG2434" i="1"/>
  <c r="CY2434" i="1"/>
  <c r="CX2434" i="1"/>
  <c r="CW2434" i="1"/>
  <c r="CV2434" i="1"/>
  <c r="CU2434" i="1"/>
  <c r="CT2434" i="1"/>
  <c r="CS2434" i="1"/>
  <c r="CR2434" i="1"/>
  <c r="CQ2434" i="1"/>
  <c r="CP2434" i="1"/>
  <c r="CO2434" i="1"/>
  <c r="CN2434" i="1"/>
  <c r="CM2434" i="1"/>
  <c r="CL2434" i="1"/>
  <c r="CK2434" i="1"/>
  <c r="CJ2434" i="1"/>
  <c r="CI2434" i="1"/>
  <c r="CH2434" i="1"/>
  <c r="CG2434" i="1"/>
  <c r="CF2434" i="1"/>
  <c r="CE2434" i="1"/>
  <c r="CD2434" i="1"/>
  <c r="CY2433" i="1"/>
  <c r="CX2433" i="1"/>
  <c r="CW2433" i="1"/>
  <c r="CV2433" i="1"/>
  <c r="CU2433" i="1"/>
  <c r="CT2433" i="1"/>
  <c r="CS2433" i="1"/>
  <c r="CR2433" i="1"/>
  <c r="CQ2433" i="1"/>
  <c r="CP2433" i="1"/>
  <c r="CO2433" i="1"/>
  <c r="CN2433" i="1"/>
  <c r="CM2433" i="1"/>
  <c r="CL2433" i="1"/>
  <c r="CK2433" i="1"/>
  <c r="CJ2433" i="1"/>
  <c r="CI2433" i="1"/>
  <c r="CH2433" i="1"/>
  <c r="CG2433" i="1"/>
  <c r="CF2433" i="1"/>
  <c r="CE2433" i="1"/>
  <c r="CD2433" i="1"/>
  <c r="U2433" i="1"/>
  <c r="DG2432" i="1"/>
  <c r="CY2432" i="1"/>
  <c r="CX2432" i="1"/>
  <c r="CW2432" i="1"/>
  <c r="CV2432" i="1"/>
  <c r="CU2432" i="1"/>
  <c r="CT2432" i="1"/>
  <c r="CS2432" i="1"/>
  <c r="CR2432" i="1"/>
  <c r="CQ2432" i="1"/>
  <c r="CP2432" i="1"/>
  <c r="CO2432" i="1"/>
  <c r="CN2432" i="1"/>
  <c r="CM2432" i="1"/>
  <c r="CL2432" i="1"/>
  <c r="CK2432" i="1"/>
  <c r="CJ2432" i="1"/>
  <c r="CI2432" i="1"/>
  <c r="CH2432" i="1"/>
  <c r="CG2432" i="1"/>
  <c r="CF2432" i="1"/>
  <c r="CE2432" i="1"/>
  <c r="CD2432" i="1"/>
  <c r="DG2431" i="1"/>
  <c r="CY2431" i="1"/>
  <c r="CX2431" i="1"/>
  <c r="CW2431" i="1"/>
  <c r="CV2431" i="1"/>
  <c r="CU2431" i="1"/>
  <c r="CT2431" i="1"/>
  <c r="CS2431" i="1"/>
  <c r="CR2431" i="1"/>
  <c r="CQ2431" i="1"/>
  <c r="CP2431" i="1"/>
  <c r="CO2431" i="1"/>
  <c r="CN2431" i="1"/>
  <c r="CM2431" i="1"/>
  <c r="CL2431" i="1"/>
  <c r="CK2431" i="1"/>
  <c r="CJ2431" i="1"/>
  <c r="CI2431" i="1"/>
  <c r="CH2431" i="1"/>
  <c r="CG2431" i="1"/>
  <c r="CF2431" i="1"/>
  <c r="CE2431" i="1"/>
  <c r="CD2431" i="1"/>
  <c r="DG2430" i="1"/>
  <c r="CY2430" i="1"/>
  <c r="CX2430" i="1"/>
  <c r="CW2430" i="1"/>
  <c r="CV2430" i="1"/>
  <c r="CU2430" i="1"/>
  <c r="CT2430" i="1"/>
  <c r="CS2430" i="1"/>
  <c r="CR2430" i="1"/>
  <c r="CQ2430" i="1"/>
  <c r="CP2430" i="1"/>
  <c r="CO2430" i="1"/>
  <c r="CN2430" i="1"/>
  <c r="CM2430" i="1"/>
  <c r="CL2430" i="1"/>
  <c r="CK2430" i="1"/>
  <c r="CJ2430" i="1"/>
  <c r="CI2430" i="1"/>
  <c r="CH2430" i="1"/>
  <c r="CG2430" i="1"/>
  <c r="CF2430" i="1"/>
  <c r="CE2430" i="1"/>
  <c r="CD2430" i="1"/>
  <c r="DG2429" i="1"/>
  <c r="CY2429" i="1"/>
  <c r="CX2429" i="1"/>
  <c r="CW2429" i="1"/>
  <c r="CV2429" i="1"/>
  <c r="CU2429" i="1"/>
  <c r="CT2429" i="1"/>
  <c r="CS2429" i="1"/>
  <c r="CR2429" i="1"/>
  <c r="CQ2429" i="1"/>
  <c r="CP2429" i="1"/>
  <c r="CO2429" i="1"/>
  <c r="CN2429" i="1"/>
  <c r="CM2429" i="1"/>
  <c r="CL2429" i="1"/>
  <c r="CK2429" i="1"/>
  <c r="CJ2429" i="1"/>
  <c r="CI2429" i="1"/>
  <c r="CH2429" i="1"/>
  <c r="CG2429" i="1"/>
  <c r="CF2429" i="1"/>
  <c r="CE2429" i="1"/>
  <c r="CD2429" i="1"/>
  <c r="DG2428" i="1"/>
  <c r="CY2428" i="1"/>
  <c r="CX2428" i="1"/>
  <c r="CW2428" i="1"/>
  <c r="CV2428" i="1"/>
  <c r="CU2428" i="1"/>
  <c r="CT2428" i="1"/>
  <c r="CS2428" i="1"/>
  <c r="CR2428" i="1"/>
  <c r="CQ2428" i="1"/>
  <c r="CP2428" i="1"/>
  <c r="CO2428" i="1"/>
  <c r="CN2428" i="1"/>
  <c r="CM2428" i="1"/>
  <c r="CL2428" i="1"/>
  <c r="CK2428" i="1"/>
  <c r="CJ2428" i="1"/>
  <c r="CI2428" i="1"/>
  <c r="CH2428" i="1"/>
  <c r="CG2428" i="1"/>
  <c r="CF2428" i="1"/>
  <c r="CE2428" i="1"/>
  <c r="CD2428" i="1"/>
  <c r="DG2427" i="1"/>
  <c r="CY2427" i="1"/>
  <c r="CX2427" i="1"/>
  <c r="CW2427" i="1"/>
  <c r="CV2427" i="1"/>
  <c r="CU2427" i="1"/>
  <c r="CT2427" i="1"/>
  <c r="CS2427" i="1"/>
  <c r="CR2427" i="1"/>
  <c r="CQ2427" i="1"/>
  <c r="CP2427" i="1"/>
  <c r="CO2427" i="1"/>
  <c r="CN2427" i="1"/>
  <c r="CM2427" i="1"/>
  <c r="CL2427" i="1"/>
  <c r="CK2427" i="1"/>
  <c r="CJ2427" i="1"/>
  <c r="CI2427" i="1"/>
  <c r="CH2427" i="1"/>
  <c r="CG2427" i="1"/>
  <c r="CF2427" i="1"/>
  <c r="CE2427" i="1"/>
  <c r="CD2427" i="1"/>
  <c r="DG2426" i="1"/>
  <c r="CY2426" i="1"/>
  <c r="CX2426" i="1"/>
  <c r="CW2426" i="1"/>
  <c r="CV2426" i="1"/>
  <c r="CU2426" i="1"/>
  <c r="CT2426" i="1"/>
  <c r="CS2426" i="1"/>
  <c r="CR2426" i="1"/>
  <c r="CQ2426" i="1"/>
  <c r="CP2426" i="1"/>
  <c r="CO2426" i="1"/>
  <c r="CN2426" i="1"/>
  <c r="CM2426" i="1"/>
  <c r="CL2426" i="1"/>
  <c r="CK2426" i="1"/>
  <c r="CJ2426" i="1"/>
  <c r="CI2426" i="1"/>
  <c r="CH2426" i="1"/>
  <c r="CG2426" i="1"/>
  <c r="CF2426" i="1"/>
  <c r="CE2426" i="1"/>
  <c r="CD2426" i="1"/>
  <c r="U2426" i="1"/>
  <c r="DG2425" i="1"/>
  <c r="CY2425" i="1"/>
  <c r="CX2425" i="1"/>
  <c r="CW2425" i="1"/>
  <c r="CV2425" i="1"/>
  <c r="CU2425" i="1"/>
  <c r="CT2425" i="1"/>
  <c r="CS2425" i="1"/>
  <c r="CR2425" i="1"/>
  <c r="CQ2425" i="1"/>
  <c r="CP2425" i="1"/>
  <c r="CO2425" i="1"/>
  <c r="CN2425" i="1"/>
  <c r="CM2425" i="1"/>
  <c r="CL2425" i="1"/>
  <c r="CK2425" i="1"/>
  <c r="CJ2425" i="1"/>
  <c r="CI2425" i="1"/>
  <c r="CH2425" i="1"/>
  <c r="CG2425" i="1"/>
  <c r="CF2425" i="1"/>
  <c r="CE2425" i="1"/>
  <c r="CD2425" i="1"/>
  <c r="DG2424" i="1"/>
  <c r="CY2424" i="1"/>
  <c r="CX2424" i="1"/>
  <c r="CW2424" i="1"/>
  <c r="CV2424" i="1"/>
  <c r="CU2424" i="1"/>
  <c r="CT2424" i="1"/>
  <c r="CS2424" i="1"/>
  <c r="CR2424" i="1"/>
  <c r="CQ2424" i="1"/>
  <c r="CP2424" i="1"/>
  <c r="CO2424" i="1"/>
  <c r="CN2424" i="1"/>
  <c r="CM2424" i="1"/>
  <c r="CL2424" i="1"/>
  <c r="CK2424" i="1"/>
  <c r="CJ2424" i="1"/>
  <c r="CI2424" i="1"/>
  <c r="CH2424" i="1"/>
  <c r="CG2424" i="1"/>
  <c r="CF2424" i="1"/>
  <c r="CV2423" i="1"/>
  <c r="CU2423" i="1"/>
  <c r="CT2423" i="1"/>
  <c r="CS2423" i="1"/>
  <c r="CR2423" i="1"/>
  <c r="CQ2423" i="1"/>
  <c r="CP2423" i="1"/>
  <c r="CO2423" i="1"/>
  <c r="CN2423" i="1"/>
  <c r="CM2423" i="1"/>
  <c r="CL2423" i="1"/>
  <c r="CK2423" i="1"/>
  <c r="CJ2423" i="1"/>
  <c r="CI2423" i="1"/>
  <c r="CH2423" i="1"/>
  <c r="CG2423" i="1"/>
  <c r="CF2423" i="1"/>
  <c r="CE2423" i="1"/>
  <c r="CD2423" i="1"/>
  <c r="U2423" i="1"/>
  <c r="DG2422" i="1"/>
  <c r="CY2422" i="1"/>
  <c r="CX2422" i="1"/>
  <c r="CW2422" i="1"/>
  <c r="CV2422" i="1"/>
  <c r="CU2422" i="1"/>
  <c r="CT2422" i="1"/>
  <c r="CS2422" i="1"/>
  <c r="CR2422" i="1"/>
  <c r="CQ2422" i="1"/>
  <c r="CP2422" i="1"/>
  <c r="CO2422" i="1"/>
  <c r="CN2422" i="1"/>
  <c r="CM2422" i="1"/>
  <c r="CL2422" i="1"/>
  <c r="CK2422" i="1"/>
  <c r="CJ2422" i="1"/>
  <c r="CI2422" i="1"/>
  <c r="CH2422" i="1"/>
  <c r="CG2422" i="1"/>
  <c r="CF2422" i="1"/>
  <c r="CE2422" i="1"/>
  <c r="CD2422" i="1"/>
  <c r="U2422" i="1"/>
  <c r="DG2421" i="1"/>
  <c r="CY2421" i="1"/>
  <c r="CX2421" i="1"/>
  <c r="CW2421" i="1"/>
  <c r="CV2421" i="1"/>
  <c r="CU2421" i="1"/>
  <c r="CT2421" i="1"/>
  <c r="CS2421" i="1"/>
  <c r="CR2421" i="1"/>
  <c r="CQ2421" i="1"/>
  <c r="CP2421" i="1"/>
  <c r="CO2421" i="1"/>
  <c r="CN2421" i="1"/>
  <c r="CM2421" i="1"/>
  <c r="CL2421" i="1"/>
  <c r="CK2421" i="1"/>
  <c r="CJ2421" i="1"/>
  <c r="CI2421" i="1"/>
  <c r="CH2421" i="1"/>
  <c r="CG2421" i="1"/>
  <c r="CF2421" i="1"/>
  <c r="CE2421" i="1"/>
  <c r="CD2421" i="1"/>
  <c r="DG2419" i="1"/>
  <c r="CY2419" i="1"/>
  <c r="CX2419" i="1"/>
  <c r="CW2419" i="1"/>
  <c r="CV2419" i="1"/>
  <c r="CU2419" i="1"/>
  <c r="CT2419" i="1"/>
  <c r="CS2419" i="1"/>
  <c r="CR2419" i="1"/>
  <c r="CQ2419" i="1"/>
  <c r="CP2419" i="1"/>
  <c r="CO2419" i="1"/>
  <c r="CN2419" i="1"/>
  <c r="CM2419" i="1"/>
  <c r="CL2419" i="1"/>
  <c r="CK2419" i="1"/>
  <c r="CJ2419" i="1"/>
  <c r="CI2419" i="1"/>
  <c r="CH2419" i="1"/>
  <c r="CG2419" i="1"/>
  <c r="CF2419" i="1"/>
  <c r="CE2419" i="1"/>
  <c r="CD2419" i="1"/>
  <c r="CV2418" i="1"/>
  <c r="CU2418" i="1"/>
  <c r="CT2418" i="1"/>
  <c r="CS2418" i="1"/>
  <c r="CR2418" i="1"/>
  <c r="CQ2418" i="1"/>
  <c r="CP2418" i="1"/>
  <c r="CO2418" i="1"/>
  <c r="CN2418" i="1"/>
  <c r="CM2418" i="1"/>
  <c r="CL2418" i="1"/>
  <c r="CK2418" i="1"/>
  <c r="CJ2418" i="1"/>
  <c r="CI2418" i="1"/>
  <c r="CH2418" i="1"/>
  <c r="CG2418" i="1"/>
  <c r="CF2418" i="1"/>
  <c r="CE2418" i="1"/>
  <c r="CD2418" i="1"/>
  <c r="U2418" i="1"/>
  <c r="DG2417" i="1"/>
  <c r="CY2417" i="1"/>
  <c r="CX2417" i="1"/>
  <c r="CW2417" i="1"/>
  <c r="CV2417" i="1"/>
  <c r="CU2417" i="1"/>
  <c r="CT2417" i="1"/>
  <c r="CS2417" i="1"/>
  <c r="CR2417" i="1"/>
  <c r="CQ2417" i="1"/>
  <c r="CP2417" i="1"/>
  <c r="CO2417" i="1"/>
  <c r="CN2417" i="1"/>
  <c r="CM2417" i="1"/>
  <c r="CL2417" i="1"/>
  <c r="CK2417" i="1"/>
  <c r="CJ2417" i="1"/>
  <c r="CI2417" i="1"/>
  <c r="CH2417" i="1"/>
  <c r="CG2417" i="1"/>
  <c r="CF2417" i="1"/>
  <c r="CE2417" i="1"/>
  <c r="CD2417" i="1"/>
  <c r="DG2416" i="1"/>
  <c r="CY2416" i="1"/>
  <c r="CX2416" i="1"/>
  <c r="CW2416" i="1"/>
  <c r="CV2416" i="1"/>
  <c r="CU2416" i="1"/>
  <c r="CT2416" i="1"/>
  <c r="CS2416" i="1"/>
  <c r="CR2416" i="1"/>
  <c r="CQ2416" i="1"/>
  <c r="CP2416" i="1"/>
  <c r="CO2416" i="1"/>
  <c r="CN2416" i="1"/>
  <c r="CM2416" i="1"/>
  <c r="CL2416" i="1"/>
  <c r="CK2416" i="1"/>
  <c r="CJ2416" i="1"/>
  <c r="CI2416" i="1"/>
  <c r="CH2416" i="1"/>
  <c r="CG2416" i="1"/>
  <c r="CF2416" i="1"/>
  <c r="CE2416" i="1"/>
  <c r="CD2416" i="1"/>
  <c r="CV2415" i="1"/>
  <c r="CU2415" i="1"/>
  <c r="CT2415" i="1"/>
  <c r="CS2415" i="1"/>
  <c r="CR2415" i="1"/>
  <c r="CQ2415" i="1"/>
  <c r="CP2415" i="1"/>
  <c r="CO2415" i="1"/>
  <c r="CN2415" i="1"/>
  <c r="CM2415" i="1"/>
  <c r="CL2415" i="1"/>
  <c r="CK2415" i="1"/>
  <c r="CJ2415" i="1"/>
  <c r="CI2415" i="1"/>
  <c r="CH2415" i="1"/>
  <c r="CG2415" i="1"/>
  <c r="CF2415" i="1"/>
  <c r="CE2415" i="1"/>
  <c r="CD2415" i="1"/>
  <c r="U2415" i="1"/>
  <c r="DG2414" i="1"/>
  <c r="CY2414" i="1"/>
  <c r="CX2414" i="1"/>
  <c r="CW2414" i="1"/>
  <c r="CV2414" i="1"/>
  <c r="CU2414" i="1"/>
  <c r="CT2414" i="1"/>
  <c r="CS2414" i="1"/>
  <c r="CR2414" i="1"/>
  <c r="CQ2414" i="1"/>
  <c r="CP2414" i="1"/>
  <c r="CO2414" i="1"/>
  <c r="CN2414" i="1"/>
  <c r="CM2414" i="1"/>
  <c r="CL2414" i="1"/>
  <c r="CK2414" i="1"/>
  <c r="CJ2414" i="1"/>
  <c r="CI2414" i="1"/>
  <c r="CH2414" i="1"/>
  <c r="CG2414" i="1"/>
  <c r="CF2414" i="1"/>
  <c r="CE2414" i="1"/>
  <c r="CD2414" i="1"/>
  <c r="DG2413" i="1"/>
  <c r="CY2413" i="1"/>
  <c r="CX2413" i="1"/>
  <c r="CW2413" i="1"/>
  <c r="CV2413" i="1"/>
  <c r="CU2413" i="1"/>
  <c r="CT2413" i="1"/>
  <c r="CS2413" i="1"/>
  <c r="CR2413" i="1"/>
  <c r="CQ2413" i="1"/>
  <c r="CP2413" i="1"/>
  <c r="CO2413" i="1"/>
  <c r="CN2413" i="1"/>
  <c r="CM2413" i="1"/>
  <c r="CL2413" i="1"/>
  <c r="CK2413" i="1"/>
  <c r="CJ2413" i="1"/>
  <c r="CI2413" i="1"/>
  <c r="CH2413" i="1"/>
  <c r="CG2413" i="1"/>
  <c r="CF2413" i="1"/>
  <c r="CE2413" i="1"/>
  <c r="CD2413" i="1"/>
  <c r="DG2412" i="1"/>
  <c r="CY2412" i="1"/>
  <c r="CX2412" i="1"/>
  <c r="CW2412" i="1"/>
  <c r="CV2412" i="1"/>
  <c r="CU2412" i="1"/>
  <c r="CT2412" i="1"/>
  <c r="CS2412" i="1"/>
  <c r="CR2412" i="1"/>
  <c r="CQ2412" i="1"/>
  <c r="CP2412" i="1"/>
  <c r="CO2412" i="1"/>
  <c r="CN2412" i="1"/>
  <c r="CM2412" i="1"/>
  <c r="CL2412" i="1"/>
  <c r="CK2412" i="1"/>
  <c r="CJ2412" i="1"/>
  <c r="CI2412" i="1"/>
  <c r="CH2412" i="1"/>
  <c r="CG2412" i="1"/>
  <c r="CF2412" i="1"/>
  <c r="CE2412" i="1"/>
  <c r="CD2412" i="1"/>
  <c r="DG2411" i="1"/>
  <c r="CY2411" i="1"/>
  <c r="CX2411" i="1"/>
  <c r="CW2411" i="1"/>
  <c r="CV2411" i="1"/>
  <c r="CU2411" i="1"/>
  <c r="CT2411" i="1"/>
  <c r="CS2411" i="1"/>
  <c r="CR2411" i="1"/>
  <c r="CQ2411" i="1"/>
  <c r="CP2411" i="1"/>
  <c r="CO2411" i="1"/>
  <c r="CN2411" i="1"/>
  <c r="CM2411" i="1"/>
  <c r="CL2411" i="1"/>
  <c r="CK2411" i="1"/>
  <c r="CJ2411" i="1"/>
  <c r="CI2411" i="1"/>
  <c r="CH2411" i="1"/>
  <c r="CG2411" i="1"/>
  <c r="CF2411" i="1"/>
  <c r="CE2411" i="1"/>
  <c r="CD2411" i="1"/>
  <c r="DG2410" i="1"/>
  <c r="CY2410" i="1"/>
  <c r="CX2410" i="1"/>
  <c r="CW2410" i="1"/>
  <c r="CV2410" i="1"/>
  <c r="CU2410" i="1"/>
  <c r="CT2410" i="1"/>
  <c r="CS2410" i="1"/>
  <c r="CR2410" i="1"/>
  <c r="CQ2410" i="1"/>
  <c r="CP2410" i="1"/>
  <c r="CO2410" i="1"/>
  <c r="CN2410" i="1"/>
  <c r="CM2410" i="1"/>
  <c r="CL2410" i="1"/>
  <c r="CK2410" i="1"/>
  <c r="CJ2410" i="1"/>
  <c r="CI2410" i="1"/>
  <c r="CH2410" i="1"/>
  <c r="CG2410" i="1"/>
  <c r="CF2410" i="1"/>
  <c r="CE2410" i="1"/>
  <c r="CD2410" i="1"/>
  <c r="DG2409" i="1"/>
  <c r="CY2409" i="1"/>
  <c r="CX2409" i="1"/>
  <c r="CW2409" i="1"/>
  <c r="CV2409" i="1"/>
  <c r="CU2409" i="1"/>
  <c r="CT2409" i="1"/>
  <c r="CS2409" i="1"/>
  <c r="CR2409" i="1"/>
  <c r="CQ2409" i="1"/>
  <c r="CP2409" i="1"/>
  <c r="CO2409" i="1"/>
  <c r="CN2409" i="1"/>
  <c r="CM2409" i="1"/>
  <c r="CL2409" i="1"/>
  <c r="CK2409" i="1"/>
  <c r="CJ2409" i="1"/>
  <c r="CI2409" i="1"/>
  <c r="CH2409" i="1"/>
  <c r="CG2409" i="1"/>
  <c r="CF2409" i="1"/>
  <c r="CE2409" i="1"/>
  <c r="CD2409" i="1"/>
  <c r="U2409" i="1"/>
  <c r="DG2408" i="1"/>
  <c r="CY2408" i="1"/>
  <c r="CX2408" i="1"/>
  <c r="CW2408" i="1"/>
  <c r="CV2408" i="1"/>
  <c r="CU2408" i="1"/>
  <c r="CT2408" i="1"/>
  <c r="CS2408" i="1"/>
  <c r="CR2408" i="1"/>
  <c r="CQ2408" i="1"/>
  <c r="CP2408" i="1"/>
  <c r="CO2408" i="1"/>
  <c r="CN2408" i="1"/>
  <c r="CM2408" i="1"/>
  <c r="CL2408" i="1"/>
  <c r="CK2408" i="1"/>
  <c r="CJ2408" i="1"/>
  <c r="CI2408" i="1"/>
  <c r="CH2408" i="1"/>
  <c r="CG2408" i="1"/>
  <c r="CF2408" i="1"/>
  <c r="CE2408" i="1"/>
  <c r="CD2408" i="1"/>
  <c r="DG2407" i="1"/>
  <c r="CY2407" i="1"/>
  <c r="CX2407" i="1"/>
  <c r="CW2407" i="1"/>
  <c r="CV2407" i="1"/>
  <c r="CU2407" i="1"/>
  <c r="CT2407" i="1"/>
  <c r="CS2407" i="1"/>
  <c r="CR2407" i="1"/>
  <c r="CQ2407" i="1"/>
  <c r="CP2407" i="1"/>
  <c r="CO2407" i="1"/>
  <c r="CN2407" i="1"/>
  <c r="CM2407" i="1"/>
  <c r="CL2407" i="1"/>
  <c r="CK2407" i="1"/>
  <c r="CJ2407" i="1"/>
  <c r="CI2407" i="1"/>
  <c r="CH2407" i="1"/>
  <c r="CG2407" i="1"/>
  <c r="CF2407" i="1"/>
  <c r="CE2407" i="1"/>
  <c r="CD2407" i="1"/>
  <c r="DG2406" i="1"/>
  <c r="CY2406" i="1"/>
  <c r="CX2406" i="1"/>
  <c r="CW2406" i="1"/>
  <c r="CV2406" i="1"/>
  <c r="CU2406" i="1"/>
  <c r="CT2406" i="1"/>
  <c r="CS2406" i="1"/>
  <c r="CR2406" i="1"/>
  <c r="CQ2406" i="1"/>
  <c r="CP2406" i="1"/>
  <c r="CO2406" i="1"/>
  <c r="CN2406" i="1"/>
  <c r="CM2406" i="1"/>
  <c r="CL2406" i="1"/>
  <c r="CK2406" i="1"/>
  <c r="CJ2406" i="1"/>
  <c r="CI2406" i="1"/>
  <c r="CH2406" i="1"/>
  <c r="CG2406" i="1"/>
  <c r="CF2406" i="1"/>
  <c r="CE2406" i="1"/>
  <c r="CD2406" i="1"/>
  <c r="CV2405" i="1"/>
  <c r="CU2405" i="1"/>
  <c r="CT2405" i="1"/>
  <c r="CS2405" i="1"/>
  <c r="CR2405" i="1"/>
  <c r="CQ2405" i="1"/>
  <c r="CP2405" i="1"/>
  <c r="CO2405" i="1"/>
  <c r="CN2405" i="1"/>
  <c r="CM2405" i="1"/>
  <c r="CL2405" i="1"/>
  <c r="CK2405" i="1"/>
  <c r="CJ2405" i="1"/>
  <c r="CI2405" i="1"/>
  <c r="CH2405" i="1"/>
  <c r="CG2405" i="1"/>
  <c r="CF2405" i="1"/>
  <c r="CE2405" i="1"/>
  <c r="CD2405" i="1"/>
  <c r="U2405" i="1"/>
  <c r="DG2404" i="1"/>
  <c r="CY2404" i="1"/>
  <c r="CX2404" i="1"/>
  <c r="CW2404" i="1"/>
  <c r="CV2404" i="1"/>
  <c r="CU2404" i="1"/>
  <c r="CT2404" i="1"/>
  <c r="CS2404" i="1"/>
  <c r="CR2404" i="1"/>
  <c r="CQ2404" i="1"/>
  <c r="CP2404" i="1"/>
  <c r="CO2404" i="1"/>
  <c r="CN2404" i="1"/>
  <c r="CM2404" i="1"/>
  <c r="CL2404" i="1"/>
  <c r="CK2404" i="1"/>
  <c r="CJ2404" i="1"/>
  <c r="CI2404" i="1"/>
  <c r="CH2404" i="1"/>
  <c r="CG2404" i="1"/>
  <c r="CF2404" i="1"/>
  <c r="CE2404" i="1"/>
  <c r="CD2404" i="1"/>
  <c r="DG2403" i="1"/>
  <c r="CY2403" i="1"/>
  <c r="CX2403" i="1"/>
  <c r="CW2403" i="1"/>
  <c r="CV2403" i="1"/>
  <c r="CU2403" i="1"/>
  <c r="CT2403" i="1"/>
  <c r="CS2403" i="1"/>
  <c r="CR2403" i="1"/>
  <c r="CQ2403" i="1"/>
  <c r="CP2403" i="1"/>
  <c r="CO2403" i="1"/>
  <c r="CN2403" i="1"/>
  <c r="CM2403" i="1"/>
  <c r="CL2403" i="1"/>
  <c r="CK2403" i="1"/>
  <c r="CJ2403" i="1"/>
  <c r="CI2403" i="1"/>
  <c r="CH2403" i="1"/>
  <c r="CG2403" i="1"/>
  <c r="CF2403" i="1"/>
  <c r="CE2403" i="1"/>
  <c r="CD2403" i="1"/>
  <c r="DG2402" i="1"/>
  <c r="CY2402" i="1"/>
  <c r="CX2402" i="1"/>
  <c r="CW2402" i="1"/>
  <c r="CV2402" i="1"/>
  <c r="CU2402" i="1"/>
  <c r="CT2402" i="1"/>
  <c r="CS2402" i="1"/>
  <c r="CR2402" i="1"/>
  <c r="CQ2402" i="1"/>
  <c r="CP2402" i="1"/>
  <c r="CO2402" i="1"/>
  <c r="CN2402" i="1"/>
  <c r="CM2402" i="1"/>
  <c r="CL2402" i="1"/>
  <c r="CK2402" i="1"/>
  <c r="CJ2402" i="1"/>
  <c r="CI2402" i="1"/>
  <c r="CH2402" i="1"/>
  <c r="CG2402" i="1"/>
  <c r="CF2402" i="1"/>
  <c r="CE2402" i="1"/>
  <c r="CD2402" i="1"/>
  <c r="U2402" i="1"/>
  <c r="DG2401" i="1"/>
  <c r="CY2401" i="1"/>
  <c r="CX2401" i="1"/>
  <c r="CW2401" i="1"/>
  <c r="CV2401" i="1"/>
  <c r="CU2401" i="1"/>
  <c r="CT2401" i="1"/>
  <c r="CS2401" i="1"/>
  <c r="CR2401" i="1"/>
  <c r="CQ2401" i="1"/>
  <c r="CP2401" i="1"/>
  <c r="CO2401" i="1"/>
  <c r="CN2401" i="1"/>
  <c r="CM2401" i="1"/>
  <c r="CL2401" i="1"/>
  <c r="CK2401" i="1"/>
  <c r="CJ2401" i="1"/>
  <c r="CI2401" i="1"/>
  <c r="CH2401" i="1"/>
  <c r="CG2401" i="1"/>
  <c r="CF2401" i="1"/>
  <c r="CE2401" i="1"/>
  <c r="CD2401" i="1"/>
  <c r="DG2400" i="1"/>
  <c r="CY2400" i="1"/>
  <c r="CX2400" i="1"/>
  <c r="CW2400" i="1"/>
  <c r="CV2400" i="1"/>
  <c r="CU2400" i="1"/>
  <c r="CT2400" i="1"/>
  <c r="CS2400" i="1"/>
  <c r="CR2400" i="1"/>
  <c r="CQ2400" i="1"/>
  <c r="CP2400" i="1"/>
  <c r="CO2400" i="1"/>
  <c r="CN2400" i="1"/>
  <c r="CM2400" i="1"/>
  <c r="CL2400" i="1"/>
  <c r="CK2400" i="1"/>
  <c r="CJ2400" i="1"/>
  <c r="CI2400" i="1"/>
  <c r="CH2400" i="1"/>
  <c r="CG2400" i="1"/>
  <c r="CF2400" i="1"/>
  <c r="CE2400" i="1"/>
  <c r="CD2400" i="1"/>
  <c r="DG2399" i="1"/>
  <c r="CY2399" i="1"/>
  <c r="CX2399" i="1"/>
  <c r="CW2399" i="1"/>
  <c r="CV2399" i="1"/>
  <c r="CU2399" i="1"/>
  <c r="CT2399" i="1"/>
  <c r="CS2399" i="1"/>
  <c r="CR2399" i="1"/>
  <c r="CQ2399" i="1"/>
  <c r="CP2399" i="1"/>
  <c r="CO2399" i="1"/>
  <c r="CN2399" i="1"/>
  <c r="CM2399" i="1"/>
  <c r="CL2399" i="1"/>
  <c r="CK2399" i="1"/>
  <c r="CJ2399" i="1"/>
  <c r="CI2399" i="1"/>
  <c r="CH2399" i="1"/>
  <c r="CG2399" i="1"/>
  <c r="CF2399" i="1"/>
  <c r="CE2399" i="1"/>
  <c r="DG2398" i="1"/>
  <c r="CY2398" i="1"/>
  <c r="CX2398" i="1"/>
  <c r="CW2398" i="1"/>
  <c r="CV2398" i="1"/>
  <c r="CU2398" i="1"/>
  <c r="CT2398" i="1"/>
  <c r="CS2398" i="1"/>
  <c r="CR2398" i="1"/>
  <c r="CQ2398" i="1"/>
  <c r="CP2398" i="1"/>
  <c r="CO2398" i="1"/>
  <c r="CN2398" i="1"/>
  <c r="CM2398" i="1"/>
  <c r="CL2398" i="1"/>
  <c r="CK2398" i="1"/>
  <c r="CJ2398" i="1"/>
  <c r="CI2398" i="1"/>
  <c r="CH2398" i="1"/>
  <c r="CG2398" i="1"/>
  <c r="CF2398" i="1"/>
  <c r="CE2398" i="1"/>
  <c r="CD2398" i="1"/>
  <c r="DG2397" i="1"/>
  <c r="CY2397" i="1"/>
  <c r="CX2397" i="1"/>
  <c r="CW2397" i="1"/>
  <c r="CV2397" i="1"/>
  <c r="CU2397" i="1"/>
  <c r="CT2397" i="1"/>
  <c r="CS2397" i="1"/>
  <c r="CR2397" i="1"/>
  <c r="CQ2397" i="1"/>
  <c r="CP2397" i="1"/>
  <c r="CO2397" i="1"/>
  <c r="CN2397" i="1"/>
  <c r="CM2397" i="1"/>
  <c r="CL2397" i="1"/>
  <c r="CK2397" i="1"/>
  <c r="CJ2397" i="1"/>
  <c r="CI2397" i="1"/>
  <c r="CH2397" i="1"/>
  <c r="CG2397" i="1"/>
  <c r="CF2397" i="1"/>
  <c r="CE2397" i="1"/>
  <c r="CD2397" i="1"/>
  <c r="DG2396" i="1"/>
  <c r="CY2396" i="1"/>
  <c r="CX2396" i="1"/>
  <c r="CW2396" i="1"/>
  <c r="CV2396" i="1"/>
  <c r="CU2396" i="1"/>
  <c r="CT2396" i="1"/>
  <c r="CS2396" i="1"/>
  <c r="CR2396" i="1"/>
  <c r="CQ2396" i="1"/>
  <c r="CP2396" i="1"/>
  <c r="CO2396" i="1"/>
  <c r="CN2396" i="1"/>
  <c r="CM2396" i="1"/>
  <c r="CL2396" i="1"/>
  <c r="CK2396" i="1"/>
  <c r="CJ2396" i="1"/>
  <c r="CI2396" i="1"/>
  <c r="CH2396" i="1"/>
  <c r="CG2396" i="1"/>
  <c r="CF2396" i="1"/>
  <c r="CE2396" i="1"/>
  <c r="CD2396" i="1"/>
  <c r="U2396" i="1"/>
  <c r="DG2395" i="1"/>
  <c r="CY2395" i="1"/>
  <c r="CX2395" i="1"/>
  <c r="CW2395" i="1"/>
  <c r="CV2395" i="1"/>
  <c r="CU2395" i="1"/>
  <c r="CT2395" i="1"/>
  <c r="CS2395" i="1"/>
  <c r="CR2395" i="1"/>
  <c r="CQ2395" i="1"/>
  <c r="CP2395" i="1"/>
  <c r="CO2395" i="1"/>
  <c r="CN2395" i="1"/>
  <c r="CM2395" i="1"/>
  <c r="CL2395" i="1"/>
  <c r="CK2395" i="1"/>
  <c r="CJ2395" i="1"/>
  <c r="CI2395" i="1"/>
  <c r="CH2395" i="1"/>
  <c r="CG2395" i="1"/>
  <c r="CF2395" i="1"/>
  <c r="CE2395" i="1"/>
  <c r="CD2395" i="1"/>
  <c r="DG2394" i="1"/>
  <c r="CY2394" i="1"/>
  <c r="CX2394" i="1"/>
  <c r="CW2394" i="1"/>
  <c r="CV2394" i="1"/>
  <c r="CU2394" i="1"/>
  <c r="CT2394" i="1"/>
  <c r="CS2394" i="1"/>
  <c r="CR2394" i="1"/>
  <c r="CQ2394" i="1"/>
  <c r="CP2394" i="1"/>
  <c r="CO2394" i="1"/>
  <c r="CN2394" i="1"/>
  <c r="CM2394" i="1"/>
  <c r="CL2394" i="1"/>
  <c r="CK2394" i="1"/>
  <c r="CJ2394" i="1"/>
  <c r="CI2394" i="1"/>
  <c r="CH2394" i="1"/>
  <c r="CG2394" i="1"/>
  <c r="CF2394" i="1"/>
  <c r="CE2394" i="1"/>
  <c r="CD2394" i="1"/>
  <c r="DG2393" i="1"/>
  <c r="CY2393" i="1"/>
  <c r="CX2393" i="1"/>
  <c r="CW2393" i="1"/>
  <c r="CV2393" i="1"/>
  <c r="CU2393" i="1"/>
  <c r="CT2393" i="1"/>
  <c r="CS2393" i="1"/>
  <c r="CR2393" i="1"/>
  <c r="CQ2393" i="1"/>
  <c r="CP2393" i="1"/>
  <c r="CO2393" i="1"/>
  <c r="CN2393" i="1"/>
  <c r="CM2393" i="1"/>
  <c r="CL2393" i="1"/>
  <c r="CK2393" i="1"/>
  <c r="CJ2393" i="1"/>
  <c r="CI2393" i="1"/>
  <c r="CH2393" i="1"/>
  <c r="CG2393" i="1"/>
  <c r="CF2393" i="1"/>
  <c r="CE2393" i="1"/>
  <c r="CD2393" i="1"/>
  <c r="DG2392" i="1"/>
  <c r="CY2392" i="1"/>
  <c r="CX2392" i="1"/>
  <c r="CW2392" i="1"/>
  <c r="CV2392" i="1"/>
  <c r="CU2392" i="1"/>
  <c r="CT2392" i="1"/>
  <c r="CS2392" i="1"/>
  <c r="CR2392" i="1"/>
  <c r="CQ2392" i="1"/>
  <c r="CP2392" i="1"/>
  <c r="CO2392" i="1"/>
  <c r="CN2392" i="1"/>
  <c r="CM2392" i="1"/>
  <c r="CL2392" i="1"/>
  <c r="CK2392" i="1"/>
  <c r="CJ2392" i="1"/>
  <c r="CI2392" i="1"/>
  <c r="CH2392" i="1"/>
  <c r="CG2392" i="1"/>
  <c r="CF2392" i="1"/>
  <c r="CE2392" i="1"/>
  <c r="CD2392" i="1"/>
  <c r="DG2391" i="1"/>
  <c r="CY2391" i="1"/>
  <c r="CX2391" i="1"/>
  <c r="CW2391" i="1"/>
  <c r="CV2391" i="1"/>
  <c r="CU2391" i="1"/>
  <c r="CT2391" i="1"/>
  <c r="CS2391" i="1"/>
  <c r="CR2391" i="1"/>
  <c r="CQ2391" i="1"/>
  <c r="CP2391" i="1"/>
  <c r="CO2391" i="1"/>
  <c r="CN2391" i="1"/>
  <c r="CM2391" i="1"/>
  <c r="CL2391" i="1"/>
  <c r="CK2391" i="1"/>
  <c r="CJ2391" i="1"/>
  <c r="CI2391" i="1"/>
  <c r="CH2391" i="1"/>
  <c r="CG2391" i="1"/>
  <c r="CF2391" i="1"/>
  <c r="CE2391" i="1"/>
  <c r="CD2391" i="1"/>
  <c r="U2391" i="1"/>
  <c r="DG2390" i="1"/>
  <c r="CY2390" i="1"/>
  <c r="CX2390" i="1"/>
  <c r="CW2390" i="1"/>
  <c r="CV2390" i="1"/>
  <c r="CU2390" i="1"/>
  <c r="CT2390" i="1"/>
  <c r="CS2390" i="1"/>
  <c r="CR2390" i="1"/>
  <c r="CQ2390" i="1"/>
  <c r="CP2390" i="1"/>
  <c r="CO2390" i="1"/>
  <c r="CN2390" i="1"/>
  <c r="CM2390" i="1"/>
  <c r="CL2390" i="1"/>
  <c r="CK2390" i="1"/>
  <c r="CJ2390" i="1"/>
  <c r="CI2390" i="1"/>
  <c r="CH2390" i="1"/>
  <c r="CG2390" i="1"/>
  <c r="CF2390" i="1"/>
  <c r="CE2390" i="1"/>
  <c r="CD2390" i="1"/>
  <c r="DG2389" i="1"/>
  <c r="CY2389" i="1"/>
  <c r="CX2389" i="1"/>
  <c r="CW2389" i="1"/>
  <c r="CV2389" i="1"/>
  <c r="CU2389" i="1"/>
  <c r="CT2389" i="1"/>
  <c r="CS2389" i="1"/>
  <c r="CR2389" i="1"/>
  <c r="CQ2389" i="1"/>
  <c r="CP2389" i="1"/>
  <c r="CO2389" i="1"/>
  <c r="CN2389" i="1"/>
  <c r="CM2389" i="1"/>
  <c r="CL2389" i="1"/>
  <c r="CK2389" i="1"/>
  <c r="CJ2389" i="1"/>
  <c r="CI2389" i="1"/>
  <c r="CH2389" i="1"/>
  <c r="CG2389" i="1"/>
  <c r="CF2389" i="1"/>
  <c r="CE2389" i="1"/>
  <c r="CD2389" i="1"/>
  <c r="DG2388" i="1"/>
  <c r="CY2388" i="1"/>
  <c r="CX2388" i="1"/>
  <c r="CW2388" i="1"/>
  <c r="CV2388" i="1"/>
  <c r="CU2388" i="1"/>
  <c r="CT2388" i="1"/>
  <c r="CS2388" i="1"/>
  <c r="CR2388" i="1"/>
  <c r="CQ2388" i="1"/>
  <c r="CP2388" i="1"/>
  <c r="CO2388" i="1"/>
  <c r="CN2388" i="1"/>
  <c r="CM2388" i="1"/>
  <c r="CL2388" i="1"/>
  <c r="CK2388" i="1"/>
  <c r="CJ2388" i="1"/>
  <c r="CI2388" i="1"/>
  <c r="CH2388" i="1"/>
  <c r="CG2388" i="1"/>
  <c r="CF2388" i="1"/>
  <c r="CE2388" i="1"/>
  <c r="CD2388" i="1"/>
  <c r="DG2387" i="1"/>
  <c r="CY2387" i="1"/>
  <c r="CX2387" i="1"/>
  <c r="CW2387" i="1"/>
  <c r="CV2387" i="1"/>
  <c r="CU2387" i="1"/>
  <c r="CT2387" i="1"/>
  <c r="CS2387" i="1"/>
  <c r="CR2387" i="1"/>
  <c r="CQ2387" i="1"/>
  <c r="CP2387" i="1"/>
  <c r="CO2387" i="1"/>
  <c r="CN2387" i="1"/>
  <c r="CM2387" i="1"/>
  <c r="CL2387" i="1"/>
  <c r="CK2387" i="1"/>
  <c r="CJ2387" i="1"/>
  <c r="CI2387" i="1"/>
  <c r="CH2387" i="1"/>
  <c r="CG2387" i="1"/>
  <c r="CF2387" i="1"/>
  <c r="CE2387" i="1"/>
  <c r="CD2387" i="1"/>
  <c r="U2387" i="1"/>
  <c r="DG2386" i="1"/>
  <c r="CY2386" i="1"/>
  <c r="CX2386" i="1"/>
  <c r="CW2386" i="1"/>
  <c r="CV2386" i="1"/>
  <c r="CU2386" i="1"/>
  <c r="CT2386" i="1"/>
  <c r="CS2386" i="1"/>
  <c r="CR2386" i="1"/>
  <c r="CQ2386" i="1"/>
  <c r="CP2386" i="1"/>
  <c r="CO2386" i="1"/>
  <c r="CN2386" i="1"/>
  <c r="CM2386" i="1"/>
  <c r="CL2386" i="1"/>
  <c r="CK2386" i="1"/>
  <c r="CJ2386" i="1"/>
  <c r="CI2386" i="1"/>
  <c r="CH2386" i="1"/>
  <c r="CG2386" i="1"/>
  <c r="CF2386" i="1"/>
  <c r="CE2386" i="1"/>
  <c r="CD2386" i="1"/>
  <c r="CV2385" i="1"/>
  <c r="CU2385" i="1"/>
  <c r="CT2385" i="1"/>
  <c r="CS2385" i="1"/>
  <c r="CR2385" i="1"/>
  <c r="CQ2385" i="1"/>
  <c r="CP2385" i="1"/>
  <c r="CO2385" i="1"/>
  <c r="CN2385" i="1"/>
  <c r="CM2385" i="1"/>
  <c r="CL2385" i="1"/>
  <c r="CK2385" i="1"/>
  <c r="CJ2385" i="1"/>
  <c r="CI2385" i="1"/>
  <c r="CH2385" i="1"/>
  <c r="CG2385" i="1"/>
  <c r="CF2385" i="1"/>
  <c r="CE2385" i="1"/>
  <c r="CD2385" i="1"/>
  <c r="U2385" i="1"/>
  <c r="DG2384" i="1"/>
  <c r="CY2384" i="1"/>
  <c r="CX2384" i="1"/>
  <c r="CW2384" i="1"/>
  <c r="CV2384" i="1"/>
  <c r="CU2384" i="1"/>
  <c r="CT2384" i="1"/>
  <c r="CS2384" i="1"/>
  <c r="CR2384" i="1"/>
  <c r="CQ2384" i="1"/>
  <c r="CP2384" i="1"/>
  <c r="CO2384" i="1"/>
  <c r="CN2384" i="1"/>
  <c r="CM2384" i="1"/>
  <c r="CL2384" i="1"/>
  <c r="CK2384" i="1"/>
  <c r="CJ2384" i="1"/>
  <c r="CI2384" i="1"/>
  <c r="CH2384" i="1"/>
  <c r="CG2384" i="1"/>
  <c r="CF2384" i="1"/>
  <c r="CE2384" i="1"/>
  <c r="CD2384" i="1"/>
  <c r="DG2383" i="1"/>
  <c r="CY2383" i="1"/>
  <c r="CX2383" i="1"/>
  <c r="CW2383" i="1"/>
  <c r="CV2383" i="1"/>
  <c r="CU2383" i="1"/>
  <c r="CT2383" i="1"/>
  <c r="CS2383" i="1"/>
  <c r="CR2383" i="1"/>
  <c r="CQ2383" i="1"/>
  <c r="CP2383" i="1"/>
  <c r="CO2383" i="1"/>
  <c r="CN2383" i="1"/>
  <c r="CM2383" i="1"/>
  <c r="CL2383" i="1"/>
  <c r="CK2383" i="1"/>
  <c r="CJ2383" i="1"/>
  <c r="CI2383" i="1"/>
  <c r="CH2383" i="1"/>
  <c r="CG2383" i="1"/>
  <c r="CF2383" i="1"/>
  <c r="CE2383" i="1"/>
  <c r="CD2383" i="1"/>
  <c r="DG2382" i="1"/>
  <c r="CY2382" i="1"/>
  <c r="CX2382" i="1"/>
  <c r="CW2382" i="1"/>
  <c r="CV2382" i="1"/>
  <c r="CU2382" i="1"/>
  <c r="CT2382" i="1"/>
  <c r="CS2382" i="1"/>
  <c r="CR2382" i="1"/>
  <c r="CQ2382" i="1"/>
  <c r="CP2382" i="1"/>
  <c r="CO2382" i="1"/>
  <c r="CN2382" i="1"/>
  <c r="CM2382" i="1"/>
  <c r="CL2382" i="1"/>
  <c r="CK2382" i="1"/>
  <c r="CJ2382" i="1"/>
  <c r="CI2382" i="1"/>
  <c r="CH2382" i="1"/>
  <c r="CG2382" i="1"/>
  <c r="CF2382" i="1"/>
  <c r="CE2382" i="1"/>
  <c r="CD2382" i="1"/>
  <c r="CY2381" i="1"/>
  <c r="CX2381" i="1"/>
  <c r="CW2381" i="1"/>
  <c r="CV2381" i="1"/>
  <c r="CU2381" i="1"/>
  <c r="CT2381" i="1"/>
  <c r="CS2381" i="1"/>
  <c r="CR2381" i="1"/>
  <c r="CQ2381" i="1"/>
  <c r="CP2381" i="1"/>
  <c r="CO2381" i="1"/>
  <c r="CN2381" i="1"/>
  <c r="CM2381" i="1"/>
  <c r="CL2381" i="1"/>
  <c r="CK2381" i="1"/>
  <c r="CJ2381" i="1"/>
  <c r="CI2381" i="1"/>
  <c r="CH2381" i="1"/>
  <c r="CG2381" i="1"/>
  <c r="CF2381" i="1"/>
  <c r="DG2380" i="1"/>
  <c r="CY2380" i="1"/>
  <c r="CX2380" i="1"/>
  <c r="CW2380" i="1"/>
  <c r="CV2380" i="1"/>
  <c r="CU2380" i="1"/>
  <c r="CT2380" i="1"/>
  <c r="CS2380" i="1"/>
  <c r="CR2380" i="1"/>
  <c r="CQ2380" i="1"/>
  <c r="CP2380" i="1"/>
  <c r="CO2380" i="1"/>
  <c r="CN2380" i="1"/>
  <c r="CM2380" i="1"/>
  <c r="CL2380" i="1"/>
  <c r="CK2380" i="1"/>
  <c r="CJ2380" i="1"/>
  <c r="CI2380" i="1"/>
  <c r="CH2380" i="1"/>
  <c r="CG2380" i="1"/>
  <c r="CF2380" i="1"/>
  <c r="CE2380" i="1"/>
  <c r="CD2380" i="1"/>
  <c r="DG2379" i="1"/>
  <c r="CY2379" i="1"/>
  <c r="CX2379" i="1"/>
  <c r="CW2379" i="1"/>
  <c r="CV2379" i="1"/>
  <c r="CU2379" i="1"/>
  <c r="CT2379" i="1"/>
  <c r="CS2379" i="1"/>
  <c r="CR2379" i="1"/>
  <c r="CQ2379" i="1"/>
  <c r="CP2379" i="1"/>
  <c r="CO2379" i="1"/>
  <c r="CN2379" i="1"/>
  <c r="CM2379" i="1"/>
  <c r="CL2379" i="1"/>
  <c r="CK2379" i="1"/>
  <c r="CJ2379" i="1"/>
  <c r="CI2379" i="1"/>
  <c r="CH2379" i="1"/>
  <c r="CG2379" i="1"/>
  <c r="CF2379" i="1"/>
  <c r="CE2379" i="1"/>
  <c r="CD2379" i="1"/>
  <c r="U2379" i="1"/>
  <c r="DG2378" i="1"/>
  <c r="CY2378" i="1"/>
  <c r="CX2378" i="1"/>
  <c r="CW2378" i="1"/>
  <c r="CV2378" i="1"/>
  <c r="CU2378" i="1"/>
  <c r="CT2378" i="1"/>
  <c r="CS2378" i="1"/>
  <c r="CR2378" i="1"/>
  <c r="CQ2378" i="1"/>
  <c r="CP2378" i="1"/>
  <c r="CO2378" i="1"/>
  <c r="CN2378" i="1"/>
  <c r="CM2378" i="1"/>
  <c r="CL2378" i="1"/>
  <c r="CK2378" i="1"/>
  <c r="CJ2378" i="1"/>
  <c r="CI2378" i="1"/>
  <c r="CH2378" i="1"/>
  <c r="CG2378" i="1"/>
  <c r="CF2378" i="1"/>
  <c r="CE2378" i="1"/>
  <c r="CD2378" i="1"/>
  <c r="DG2377" i="1"/>
  <c r="CY2377" i="1"/>
  <c r="CX2377" i="1"/>
  <c r="CW2377" i="1"/>
  <c r="CV2377" i="1"/>
  <c r="CU2377" i="1"/>
  <c r="CT2377" i="1"/>
  <c r="CS2377" i="1"/>
  <c r="CR2377" i="1"/>
  <c r="CQ2377" i="1"/>
  <c r="CP2377" i="1"/>
  <c r="CO2377" i="1"/>
  <c r="CN2377" i="1"/>
  <c r="CM2377" i="1"/>
  <c r="CL2377" i="1"/>
  <c r="CK2377" i="1"/>
  <c r="CJ2377" i="1"/>
  <c r="CI2377" i="1"/>
  <c r="CH2377" i="1"/>
  <c r="CG2377" i="1"/>
  <c r="CF2377" i="1"/>
  <c r="CE2377" i="1"/>
  <c r="CD2377" i="1"/>
  <c r="DG2376" i="1"/>
  <c r="CY2376" i="1"/>
  <c r="CX2376" i="1"/>
  <c r="CW2376" i="1"/>
  <c r="CV2376" i="1"/>
  <c r="CU2376" i="1"/>
  <c r="CT2376" i="1"/>
  <c r="CS2376" i="1"/>
  <c r="CR2376" i="1"/>
  <c r="CQ2376" i="1"/>
  <c r="CP2376" i="1"/>
  <c r="CO2376" i="1"/>
  <c r="CN2376" i="1"/>
  <c r="CM2376" i="1"/>
  <c r="CL2376" i="1"/>
  <c r="CK2376" i="1"/>
  <c r="CJ2376" i="1"/>
  <c r="CI2376" i="1"/>
  <c r="CH2376" i="1"/>
  <c r="CG2376" i="1"/>
  <c r="CF2376" i="1"/>
  <c r="CE2376" i="1"/>
  <c r="CD2376" i="1"/>
  <c r="U2376" i="1"/>
  <c r="DG2375" i="1"/>
  <c r="CY2375" i="1"/>
  <c r="CX2375" i="1"/>
  <c r="CW2375" i="1"/>
  <c r="CV2375" i="1"/>
  <c r="CU2375" i="1"/>
  <c r="CT2375" i="1"/>
  <c r="CS2375" i="1"/>
  <c r="CR2375" i="1"/>
  <c r="CQ2375" i="1"/>
  <c r="CP2375" i="1"/>
  <c r="CO2375" i="1"/>
  <c r="CN2375" i="1"/>
  <c r="CM2375" i="1"/>
  <c r="CL2375" i="1"/>
  <c r="CK2375" i="1"/>
  <c r="CJ2375" i="1"/>
  <c r="CI2375" i="1"/>
  <c r="CH2375" i="1"/>
  <c r="CG2375" i="1"/>
  <c r="CF2375" i="1"/>
  <c r="CE2375" i="1"/>
  <c r="CD2375" i="1"/>
  <c r="U2375" i="1"/>
  <c r="DG2374" i="1"/>
  <c r="CY2374" i="1"/>
  <c r="CX2374" i="1"/>
  <c r="CW2374" i="1"/>
  <c r="CV2374" i="1"/>
  <c r="CU2374" i="1"/>
  <c r="CT2374" i="1"/>
  <c r="CS2374" i="1"/>
  <c r="CR2374" i="1"/>
  <c r="CQ2374" i="1"/>
  <c r="CP2374" i="1"/>
  <c r="CO2374" i="1"/>
  <c r="CN2374" i="1"/>
  <c r="CM2374" i="1"/>
  <c r="CL2374" i="1"/>
  <c r="CK2374" i="1"/>
  <c r="CJ2374" i="1"/>
  <c r="CI2374" i="1"/>
  <c r="CH2374" i="1"/>
  <c r="CG2374" i="1"/>
  <c r="CF2374" i="1"/>
  <c r="CE2374" i="1"/>
  <c r="CD2374" i="1"/>
  <c r="CY2373" i="1"/>
  <c r="CX2373" i="1"/>
  <c r="CW2373" i="1"/>
  <c r="CV2373" i="1"/>
  <c r="CU2373" i="1"/>
  <c r="CT2373" i="1"/>
  <c r="CS2373" i="1"/>
  <c r="CR2373" i="1"/>
  <c r="CQ2373" i="1"/>
  <c r="CP2373" i="1"/>
  <c r="CO2373" i="1"/>
  <c r="CN2373" i="1"/>
  <c r="CM2373" i="1"/>
  <c r="CL2373" i="1"/>
  <c r="CK2373" i="1"/>
  <c r="CJ2373" i="1"/>
  <c r="CI2373" i="1"/>
  <c r="CH2373" i="1"/>
  <c r="CG2373" i="1"/>
  <c r="CF2373" i="1"/>
  <c r="CE2373" i="1"/>
  <c r="CD2373" i="1"/>
  <c r="U2373" i="1"/>
  <c r="CV2372" i="1"/>
  <c r="CU2372" i="1"/>
  <c r="CT2372" i="1"/>
  <c r="CS2372" i="1"/>
  <c r="CR2372" i="1"/>
  <c r="CQ2372" i="1"/>
  <c r="CP2372" i="1"/>
  <c r="CO2372" i="1"/>
  <c r="CN2372" i="1"/>
  <c r="CM2372" i="1"/>
  <c r="CL2372" i="1"/>
  <c r="CK2372" i="1"/>
  <c r="CJ2372" i="1"/>
  <c r="CI2372" i="1"/>
  <c r="CH2372" i="1"/>
  <c r="CG2372" i="1"/>
  <c r="CF2372" i="1"/>
  <c r="CE2372" i="1"/>
  <c r="CD2372" i="1"/>
  <c r="U2372" i="1"/>
  <c r="DG2371" i="1"/>
  <c r="CY2371" i="1"/>
  <c r="CX2371" i="1"/>
  <c r="CW2371" i="1"/>
  <c r="CV2371" i="1"/>
  <c r="CU2371" i="1"/>
  <c r="CT2371" i="1"/>
  <c r="CS2371" i="1"/>
  <c r="CR2371" i="1"/>
  <c r="CQ2371" i="1"/>
  <c r="CP2371" i="1"/>
  <c r="CO2371" i="1"/>
  <c r="CN2371" i="1"/>
  <c r="CM2371" i="1"/>
  <c r="CL2371" i="1"/>
  <c r="CK2371" i="1"/>
  <c r="CJ2371" i="1"/>
  <c r="CI2371" i="1"/>
  <c r="CH2371" i="1"/>
  <c r="CG2371" i="1"/>
  <c r="CF2371" i="1"/>
  <c r="CE2371" i="1"/>
  <c r="CD2371" i="1"/>
  <c r="DG2370" i="1"/>
  <c r="CY2370" i="1"/>
  <c r="CX2370" i="1"/>
  <c r="CW2370" i="1"/>
  <c r="CV2370" i="1"/>
  <c r="CU2370" i="1"/>
  <c r="CT2370" i="1"/>
  <c r="CS2370" i="1"/>
  <c r="CR2370" i="1"/>
  <c r="CQ2370" i="1"/>
  <c r="CP2370" i="1"/>
  <c r="CO2370" i="1"/>
  <c r="CN2370" i="1"/>
  <c r="CM2370" i="1"/>
  <c r="CL2370" i="1"/>
  <c r="CK2370" i="1"/>
  <c r="CJ2370" i="1"/>
  <c r="CI2370" i="1"/>
  <c r="CH2370" i="1"/>
  <c r="CG2370" i="1"/>
  <c r="CF2370" i="1"/>
  <c r="CE2370" i="1"/>
  <c r="CD2370" i="1"/>
  <c r="DG2369" i="1"/>
  <c r="CY2369" i="1"/>
  <c r="CX2369" i="1"/>
  <c r="CW2369" i="1"/>
  <c r="CV2369" i="1"/>
  <c r="CU2369" i="1"/>
  <c r="CT2369" i="1"/>
  <c r="CS2369" i="1"/>
  <c r="CR2369" i="1"/>
  <c r="CQ2369" i="1"/>
  <c r="CP2369" i="1"/>
  <c r="CO2369" i="1"/>
  <c r="CN2369" i="1"/>
  <c r="CM2369" i="1"/>
  <c r="CL2369" i="1"/>
  <c r="CK2369" i="1"/>
  <c r="CJ2369" i="1"/>
  <c r="CI2369" i="1"/>
  <c r="CH2369" i="1"/>
  <c r="CG2369" i="1"/>
  <c r="CF2369" i="1"/>
  <c r="CE2369" i="1"/>
  <c r="CD2369" i="1"/>
  <c r="U2369" i="1"/>
  <c r="CV2368" i="1"/>
  <c r="CU2368" i="1"/>
  <c r="CT2368" i="1"/>
  <c r="CS2368" i="1"/>
  <c r="CR2368" i="1"/>
  <c r="CQ2368" i="1"/>
  <c r="CP2368" i="1"/>
  <c r="CO2368" i="1"/>
  <c r="CN2368" i="1"/>
  <c r="CM2368" i="1"/>
  <c r="CL2368" i="1"/>
  <c r="CK2368" i="1"/>
  <c r="CJ2368" i="1"/>
  <c r="CI2368" i="1"/>
  <c r="CH2368" i="1"/>
  <c r="CG2368" i="1"/>
  <c r="CF2368" i="1"/>
  <c r="CE2368" i="1"/>
  <c r="CD2368" i="1"/>
  <c r="U2368" i="1"/>
  <c r="CV2367" i="1"/>
  <c r="CU2367" i="1"/>
  <c r="CT2367" i="1"/>
  <c r="CS2367" i="1"/>
  <c r="CR2367" i="1"/>
  <c r="CQ2367" i="1"/>
  <c r="CP2367" i="1"/>
  <c r="CO2367" i="1"/>
  <c r="CN2367" i="1"/>
  <c r="CM2367" i="1"/>
  <c r="CL2367" i="1"/>
  <c r="CK2367" i="1"/>
  <c r="CJ2367" i="1"/>
  <c r="CI2367" i="1"/>
  <c r="CH2367" i="1"/>
  <c r="CG2367" i="1"/>
  <c r="CF2367" i="1"/>
  <c r="CE2367" i="1"/>
  <c r="CD2367" i="1"/>
  <c r="U2367" i="1"/>
  <c r="CY2366" i="1"/>
  <c r="CX2366" i="1"/>
  <c r="CW2366" i="1"/>
  <c r="CV2366" i="1"/>
  <c r="CU2366" i="1"/>
  <c r="CT2366" i="1"/>
  <c r="CS2366" i="1"/>
  <c r="CR2366" i="1"/>
  <c r="CQ2366" i="1"/>
  <c r="CP2366" i="1"/>
  <c r="CO2366" i="1"/>
  <c r="CN2366" i="1"/>
  <c r="CM2366" i="1"/>
  <c r="CL2366" i="1"/>
  <c r="CK2366" i="1"/>
  <c r="CJ2366" i="1"/>
  <c r="CI2366" i="1"/>
  <c r="CH2366" i="1"/>
  <c r="CG2366" i="1"/>
  <c r="CF2366" i="1"/>
  <c r="CE2366" i="1"/>
  <c r="CD2366" i="1"/>
  <c r="U2366" i="1"/>
  <c r="DG2365" i="1"/>
  <c r="CY2365" i="1"/>
  <c r="CX2365" i="1"/>
  <c r="CW2365" i="1"/>
  <c r="CV2365" i="1"/>
  <c r="CU2365" i="1"/>
  <c r="CT2365" i="1"/>
  <c r="CS2365" i="1"/>
  <c r="CR2365" i="1"/>
  <c r="CQ2365" i="1"/>
  <c r="CP2365" i="1"/>
  <c r="CO2365" i="1"/>
  <c r="CN2365" i="1"/>
  <c r="CM2365" i="1"/>
  <c r="CL2365" i="1"/>
  <c r="CK2365" i="1"/>
  <c r="CJ2365" i="1"/>
  <c r="CI2365" i="1"/>
  <c r="CH2365" i="1"/>
  <c r="CG2365" i="1"/>
  <c r="CF2365" i="1"/>
  <c r="CE2365" i="1"/>
  <c r="CD2365" i="1"/>
  <c r="DG2364" i="1"/>
  <c r="CY2364" i="1"/>
  <c r="CX2364" i="1"/>
  <c r="CW2364" i="1"/>
  <c r="CV2364" i="1"/>
  <c r="CU2364" i="1"/>
  <c r="CT2364" i="1"/>
  <c r="CS2364" i="1"/>
  <c r="CR2364" i="1"/>
  <c r="CQ2364" i="1"/>
  <c r="CP2364" i="1"/>
  <c r="CO2364" i="1"/>
  <c r="CN2364" i="1"/>
  <c r="CM2364" i="1"/>
  <c r="CL2364" i="1"/>
  <c r="CK2364" i="1"/>
  <c r="CJ2364" i="1"/>
  <c r="CI2364" i="1"/>
  <c r="CH2364" i="1"/>
  <c r="CG2364" i="1"/>
  <c r="CF2364" i="1"/>
  <c r="CE2364" i="1"/>
  <c r="CD2364" i="1"/>
  <c r="DG2363" i="1"/>
  <c r="CY2363" i="1"/>
  <c r="CX2363" i="1"/>
  <c r="CW2363" i="1"/>
  <c r="CV2363" i="1"/>
  <c r="CU2363" i="1"/>
  <c r="CT2363" i="1"/>
  <c r="CS2363" i="1"/>
  <c r="CR2363" i="1"/>
  <c r="CQ2363" i="1"/>
  <c r="CP2363" i="1"/>
  <c r="CO2363" i="1"/>
  <c r="CN2363" i="1"/>
  <c r="CM2363" i="1"/>
  <c r="CL2363" i="1"/>
  <c r="CK2363" i="1"/>
  <c r="CJ2363" i="1"/>
  <c r="CI2363" i="1"/>
  <c r="CH2363" i="1"/>
  <c r="CG2363" i="1"/>
  <c r="CF2363" i="1"/>
  <c r="CE2363" i="1"/>
  <c r="CD2363" i="1"/>
  <c r="DG2362" i="1"/>
  <c r="CY2362" i="1"/>
  <c r="CX2362" i="1"/>
  <c r="CW2362" i="1"/>
  <c r="CV2362" i="1"/>
  <c r="CU2362" i="1"/>
  <c r="CT2362" i="1"/>
  <c r="CS2362" i="1"/>
  <c r="CR2362" i="1"/>
  <c r="CQ2362" i="1"/>
  <c r="CP2362" i="1"/>
  <c r="CO2362" i="1"/>
  <c r="CN2362" i="1"/>
  <c r="CM2362" i="1"/>
  <c r="CL2362" i="1"/>
  <c r="CK2362" i="1"/>
  <c r="CJ2362" i="1"/>
  <c r="CI2362" i="1"/>
  <c r="CH2362" i="1"/>
  <c r="CG2362" i="1"/>
  <c r="CF2362" i="1"/>
  <c r="CE2362" i="1"/>
  <c r="CD2362" i="1"/>
  <c r="DG2361" i="1"/>
  <c r="CY2361" i="1"/>
  <c r="CX2361" i="1"/>
  <c r="CW2361" i="1"/>
  <c r="CV2361" i="1"/>
  <c r="CU2361" i="1"/>
  <c r="CT2361" i="1"/>
  <c r="CS2361" i="1"/>
  <c r="CR2361" i="1"/>
  <c r="CQ2361" i="1"/>
  <c r="CP2361" i="1"/>
  <c r="CO2361" i="1"/>
  <c r="CN2361" i="1"/>
  <c r="CM2361" i="1"/>
  <c r="CL2361" i="1"/>
  <c r="CK2361" i="1"/>
  <c r="CJ2361" i="1"/>
  <c r="CI2361" i="1"/>
  <c r="CH2361" i="1"/>
  <c r="CG2361" i="1"/>
  <c r="CF2361" i="1"/>
  <c r="CE2361" i="1"/>
  <c r="CD2361" i="1"/>
  <c r="CY2360" i="1"/>
  <c r="CX2360" i="1"/>
  <c r="CW2360" i="1"/>
  <c r="CV2360" i="1"/>
  <c r="CU2360" i="1"/>
  <c r="CT2360" i="1"/>
  <c r="CS2360" i="1"/>
  <c r="CR2360" i="1"/>
  <c r="CQ2360" i="1"/>
  <c r="CP2360" i="1"/>
  <c r="CO2360" i="1"/>
  <c r="CN2360" i="1"/>
  <c r="CM2360" i="1"/>
  <c r="CL2360" i="1"/>
  <c r="CK2360" i="1"/>
  <c r="CJ2360" i="1"/>
  <c r="CI2360" i="1"/>
  <c r="CH2360" i="1"/>
  <c r="CG2360" i="1"/>
  <c r="CF2360" i="1"/>
  <c r="DG2359" i="1"/>
  <c r="CY2359" i="1"/>
  <c r="CX2359" i="1"/>
  <c r="CW2359" i="1"/>
  <c r="CV2359" i="1"/>
  <c r="CU2359" i="1"/>
  <c r="CT2359" i="1"/>
  <c r="CS2359" i="1"/>
  <c r="CR2359" i="1"/>
  <c r="CQ2359" i="1"/>
  <c r="CP2359" i="1"/>
  <c r="CO2359" i="1"/>
  <c r="CN2359" i="1"/>
  <c r="CM2359" i="1"/>
  <c r="CL2359" i="1"/>
  <c r="CK2359" i="1"/>
  <c r="CJ2359" i="1"/>
  <c r="CI2359" i="1"/>
  <c r="CH2359" i="1"/>
  <c r="CG2359" i="1"/>
  <c r="CF2359" i="1"/>
  <c r="CE2359" i="1"/>
  <c r="CD2359" i="1"/>
  <c r="DG2358" i="1"/>
  <c r="CY2358" i="1"/>
  <c r="CX2358" i="1"/>
  <c r="CW2358" i="1"/>
  <c r="CV2358" i="1"/>
  <c r="CU2358" i="1"/>
  <c r="CT2358" i="1"/>
  <c r="CS2358" i="1"/>
  <c r="CR2358" i="1"/>
  <c r="CQ2358" i="1"/>
  <c r="CP2358" i="1"/>
  <c r="CO2358" i="1"/>
  <c r="CN2358" i="1"/>
  <c r="CM2358" i="1"/>
  <c r="CL2358" i="1"/>
  <c r="CK2358" i="1"/>
  <c r="CJ2358" i="1"/>
  <c r="CI2358" i="1"/>
  <c r="CH2358" i="1"/>
  <c r="CG2358" i="1"/>
  <c r="CF2358" i="1"/>
  <c r="CE2358" i="1"/>
  <c r="CD2358" i="1"/>
  <c r="DG2357" i="1"/>
  <c r="CY2357" i="1"/>
  <c r="CX2357" i="1"/>
  <c r="CW2357" i="1"/>
  <c r="CV2357" i="1"/>
  <c r="CU2357" i="1"/>
  <c r="CT2357" i="1"/>
  <c r="CS2357" i="1"/>
  <c r="CR2357" i="1"/>
  <c r="CQ2357" i="1"/>
  <c r="CP2357" i="1"/>
  <c r="CO2357" i="1"/>
  <c r="CN2357" i="1"/>
  <c r="CM2357" i="1"/>
  <c r="CL2357" i="1"/>
  <c r="CK2357" i="1"/>
  <c r="CJ2357" i="1"/>
  <c r="CI2357" i="1"/>
  <c r="CH2357" i="1"/>
  <c r="CG2357" i="1"/>
  <c r="CF2357" i="1"/>
  <c r="CE2357" i="1"/>
  <c r="CD2357" i="1"/>
  <c r="CV2356" i="1"/>
  <c r="CU2356" i="1"/>
  <c r="CT2356" i="1"/>
  <c r="CS2356" i="1"/>
  <c r="CR2356" i="1"/>
  <c r="CQ2356" i="1"/>
  <c r="CP2356" i="1"/>
  <c r="CO2356" i="1"/>
  <c r="CN2356" i="1"/>
  <c r="CM2356" i="1"/>
  <c r="CL2356" i="1"/>
  <c r="CK2356" i="1"/>
  <c r="CJ2356" i="1"/>
  <c r="CI2356" i="1"/>
  <c r="CH2356" i="1"/>
  <c r="CG2356" i="1"/>
  <c r="CF2356" i="1"/>
  <c r="CE2356" i="1"/>
  <c r="CD2356" i="1"/>
  <c r="U2356" i="1"/>
  <c r="DG2355" i="1"/>
  <c r="CY2355" i="1"/>
  <c r="CX2355" i="1"/>
  <c r="CW2355" i="1"/>
  <c r="CV2355" i="1"/>
  <c r="CU2355" i="1"/>
  <c r="CT2355" i="1"/>
  <c r="CS2355" i="1"/>
  <c r="CR2355" i="1"/>
  <c r="CQ2355" i="1"/>
  <c r="CP2355" i="1"/>
  <c r="CO2355" i="1"/>
  <c r="CN2355" i="1"/>
  <c r="CM2355" i="1"/>
  <c r="CL2355" i="1"/>
  <c r="CK2355" i="1"/>
  <c r="CJ2355" i="1"/>
  <c r="CI2355" i="1"/>
  <c r="CH2355" i="1"/>
  <c r="CG2355" i="1"/>
  <c r="CF2355" i="1"/>
  <c r="CE2355" i="1"/>
  <c r="CD2355" i="1"/>
  <c r="U2355" i="1"/>
  <c r="DG2354" i="1"/>
  <c r="CY2354" i="1"/>
  <c r="CX2354" i="1"/>
  <c r="CW2354" i="1"/>
  <c r="CV2354" i="1"/>
  <c r="CU2354" i="1"/>
  <c r="CT2354" i="1"/>
  <c r="CS2354" i="1"/>
  <c r="CR2354" i="1"/>
  <c r="CQ2354" i="1"/>
  <c r="CP2354" i="1"/>
  <c r="CO2354" i="1"/>
  <c r="CN2354" i="1"/>
  <c r="CM2354" i="1"/>
  <c r="CL2354" i="1"/>
  <c r="CK2354" i="1"/>
  <c r="CJ2354" i="1"/>
  <c r="CI2354" i="1"/>
  <c r="CH2354" i="1"/>
  <c r="CG2354" i="1"/>
  <c r="CF2354" i="1"/>
  <c r="CE2354" i="1"/>
  <c r="CD2354" i="1"/>
  <c r="DG2353" i="1"/>
  <c r="CY2353" i="1"/>
  <c r="CX2353" i="1"/>
  <c r="CW2353" i="1"/>
  <c r="CV2353" i="1"/>
  <c r="CU2353" i="1"/>
  <c r="CT2353" i="1"/>
  <c r="CS2353" i="1"/>
  <c r="CR2353" i="1"/>
  <c r="CQ2353" i="1"/>
  <c r="CP2353" i="1"/>
  <c r="CO2353" i="1"/>
  <c r="CN2353" i="1"/>
  <c r="CM2353" i="1"/>
  <c r="CL2353" i="1"/>
  <c r="CK2353" i="1"/>
  <c r="CJ2353" i="1"/>
  <c r="CI2353" i="1"/>
  <c r="CH2353" i="1"/>
  <c r="CG2353" i="1"/>
  <c r="CF2353" i="1"/>
  <c r="CE2353" i="1"/>
  <c r="CD2353" i="1"/>
  <c r="DG2352" i="1"/>
  <c r="CY2352" i="1"/>
  <c r="CX2352" i="1"/>
  <c r="CW2352" i="1"/>
  <c r="CV2352" i="1"/>
  <c r="CU2352" i="1"/>
  <c r="CT2352" i="1"/>
  <c r="CS2352" i="1"/>
  <c r="CR2352" i="1"/>
  <c r="CQ2352" i="1"/>
  <c r="CP2352" i="1"/>
  <c r="CO2352" i="1"/>
  <c r="CN2352" i="1"/>
  <c r="CM2352" i="1"/>
  <c r="CL2352" i="1"/>
  <c r="CK2352" i="1"/>
  <c r="CJ2352" i="1"/>
  <c r="CI2352" i="1"/>
  <c r="CH2352" i="1"/>
  <c r="CG2352" i="1"/>
  <c r="CF2352" i="1"/>
  <c r="CE2352" i="1"/>
  <c r="CD2352" i="1"/>
  <c r="DG2351" i="1"/>
  <c r="CY2351" i="1"/>
  <c r="CX2351" i="1"/>
  <c r="CW2351" i="1"/>
  <c r="CV2351" i="1"/>
  <c r="CU2351" i="1"/>
  <c r="CT2351" i="1"/>
  <c r="CS2351" i="1"/>
  <c r="CR2351" i="1"/>
  <c r="CQ2351" i="1"/>
  <c r="CP2351" i="1"/>
  <c r="CO2351" i="1"/>
  <c r="CN2351" i="1"/>
  <c r="CM2351" i="1"/>
  <c r="CL2351" i="1"/>
  <c r="CK2351" i="1"/>
  <c r="CJ2351" i="1"/>
  <c r="CI2351" i="1"/>
  <c r="CH2351" i="1"/>
  <c r="CG2351" i="1"/>
  <c r="CF2351" i="1"/>
  <c r="CE2351" i="1"/>
  <c r="CD2351" i="1"/>
  <c r="DG2350" i="1"/>
  <c r="CY2350" i="1"/>
  <c r="CX2350" i="1"/>
  <c r="CW2350" i="1"/>
  <c r="CV2350" i="1"/>
  <c r="CU2350" i="1"/>
  <c r="CT2350" i="1"/>
  <c r="CS2350" i="1"/>
  <c r="CR2350" i="1"/>
  <c r="CQ2350" i="1"/>
  <c r="CP2350" i="1"/>
  <c r="CO2350" i="1"/>
  <c r="CN2350" i="1"/>
  <c r="CM2350" i="1"/>
  <c r="CL2350" i="1"/>
  <c r="CK2350" i="1"/>
  <c r="CJ2350" i="1"/>
  <c r="CI2350" i="1"/>
  <c r="CH2350" i="1"/>
  <c r="CG2350" i="1"/>
  <c r="CF2350" i="1"/>
  <c r="CE2350" i="1"/>
  <c r="CD2350" i="1"/>
  <c r="DG2349" i="1"/>
  <c r="CY2349" i="1"/>
  <c r="CX2349" i="1"/>
  <c r="CW2349" i="1"/>
  <c r="CV2349" i="1"/>
  <c r="CU2349" i="1"/>
  <c r="CT2349" i="1"/>
  <c r="CS2349" i="1"/>
  <c r="CR2349" i="1"/>
  <c r="CQ2349" i="1"/>
  <c r="CP2349" i="1"/>
  <c r="CO2349" i="1"/>
  <c r="CN2349" i="1"/>
  <c r="CM2349" i="1"/>
  <c r="CL2349" i="1"/>
  <c r="CK2349" i="1"/>
  <c r="CJ2349" i="1"/>
  <c r="CI2349" i="1"/>
  <c r="CH2349" i="1"/>
  <c r="CG2349" i="1"/>
  <c r="CF2349" i="1"/>
  <c r="CE2349" i="1"/>
  <c r="CD2349" i="1"/>
  <c r="DG2348" i="1"/>
  <c r="CY2348" i="1"/>
  <c r="CX2348" i="1"/>
  <c r="CW2348" i="1"/>
  <c r="CV2348" i="1"/>
  <c r="CU2348" i="1"/>
  <c r="CT2348" i="1"/>
  <c r="CS2348" i="1"/>
  <c r="CR2348" i="1"/>
  <c r="CQ2348" i="1"/>
  <c r="CP2348" i="1"/>
  <c r="CO2348" i="1"/>
  <c r="CN2348" i="1"/>
  <c r="CM2348" i="1"/>
  <c r="CL2348" i="1"/>
  <c r="CK2348" i="1"/>
  <c r="CJ2348" i="1"/>
  <c r="CI2348" i="1"/>
  <c r="CH2348" i="1"/>
  <c r="CG2348" i="1"/>
  <c r="CF2348" i="1"/>
  <c r="CE2348" i="1"/>
  <c r="CD2348" i="1"/>
  <c r="DG2347" i="1"/>
  <c r="CY2347" i="1"/>
  <c r="CX2347" i="1"/>
  <c r="CW2347" i="1"/>
  <c r="CV2347" i="1"/>
  <c r="CU2347" i="1"/>
  <c r="CT2347" i="1"/>
  <c r="CS2347" i="1"/>
  <c r="CR2347" i="1"/>
  <c r="CQ2347" i="1"/>
  <c r="CP2347" i="1"/>
  <c r="CO2347" i="1"/>
  <c r="CN2347" i="1"/>
  <c r="CM2347" i="1"/>
  <c r="CL2347" i="1"/>
  <c r="CK2347" i="1"/>
  <c r="CJ2347" i="1"/>
  <c r="CI2347" i="1"/>
  <c r="CH2347" i="1"/>
  <c r="CG2347" i="1"/>
  <c r="CF2347" i="1"/>
  <c r="CE2347" i="1"/>
  <c r="CD2347" i="1"/>
  <c r="DG2346" i="1"/>
  <c r="CY2346" i="1"/>
  <c r="CX2346" i="1"/>
  <c r="CW2346" i="1"/>
  <c r="CV2346" i="1"/>
  <c r="CU2346" i="1"/>
  <c r="CT2346" i="1"/>
  <c r="CS2346" i="1"/>
  <c r="CR2346" i="1"/>
  <c r="CQ2346" i="1"/>
  <c r="CP2346" i="1"/>
  <c r="CO2346" i="1"/>
  <c r="CN2346" i="1"/>
  <c r="CM2346" i="1"/>
  <c r="CL2346" i="1"/>
  <c r="CK2346" i="1"/>
  <c r="CJ2346" i="1"/>
  <c r="CI2346" i="1"/>
  <c r="CH2346" i="1"/>
  <c r="CG2346" i="1"/>
  <c r="CF2346" i="1"/>
  <c r="CE2346" i="1"/>
  <c r="CD2346" i="1"/>
  <c r="DG2345" i="1"/>
  <c r="CY2345" i="1"/>
  <c r="CX2345" i="1"/>
  <c r="CW2345" i="1"/>
  <c r="CV2345" i="1"/>
  <c r="CU2345" i="1"/>
  <c r="CT2345" i="1"/>
  <c r="CS2345" i="1"/>
  <c r="CR2345" i="1"/>
  <c r="CQ2345" i="1"/>
  <c r="CP2345" i="1"/>
  <c r="CO2345" i="1"/>
  <c r="CN2345" i="1"/>
  <c r="CM2345" i="1"/>
  <c r="CL2345" i="1"/>
  <c r="CK2345" i="1"/>
  <c r="CJ2345" i="1"/>
  <c r="CI2345" i="1"/>
  <c r="CH2345" i="1"/>
  <c r="CG2345" i="1"/>
  <c r="CF2345" i="1"/>
  <c r="CE2345" i="1"/>
  <c r="CD2345" i="1"/>
  <c r="DG2344" i="1"/>
  <c r="CY2344" i="1"/>
  <c r="CX2344" i="1"/>
  <c r="CW2344" i="1"/>
  <c r="CV2344" i="1"/>
  <c r="CU2344" i="1"/>
  <c r="CT2344" i="1"/>
  <c r="CS2344" i="1"/>
  <c r="CR2344" i="1"/>
  <c r="CQ2344" i="1"/>
  <c r="CP2344" i="1"/>
  <c r="CO2344" i="1"/>
  <c r="CN2344" i="1"/>
  <c r="CM2344" i="1"/>
  <c r="CL2344" i="1"/>
  <c r="CK2344" i="1"/>
  <c r="CJ2344" i="1"/>
  <c r="CI2344" i="1"/>
  <c r="CH2344" i="1"/>
  <c r="CG2344" i="1"/>
  <c r="CF2344" i="1"/>
  <c r="CE2344" i="1"/>
  <c r="DG2343" i="1"/>
  <c r="CY2343" i="1"/>
  <c r="CX2343" i="1"/>
  <c r="CW2343" i="1"/>
  <c r="CV2343" i="1"/>
  <c r="CU2343" i="1"/>
  <c r="CT2343" i="1"/>
  <c r="CS2343" i="1"/>
  <c r="CR2343" i="1"/>
  <c r="CQ2343" i="1"/>
  <c r="CP2343" i="1"/>
  <c r="CO2343" i="1"/>
  <c r="CN2343" i="1"/>
  <c r="CM2343" i="1"/>
  <c r="CL2343" i="1"/>
  <c r="CK2343" i="1"/>
  <c r="CJ2343" i="1"/>
  <c r="CI2343" i="1"/>
  <c r="CH2343" i="1"/>
  <c r="CG2343" i="1"/>
  <c r="CF2343" i="1"/>
  <c r="CE2343" i="1"/>
  <c r="CD2343" i="1"/>
  <c r="DG2342" i="1"/>
  <c r="CY2342" i="1"/>
  <c r="CX2342" i="1"/>
  <c r="CW2342" i="1"/>
  <c r="CV2342" i="1"/>
  <c r="CU2342" i="1"/>
  <c r="CT2342" i="1"/>
  <c r="CS2342" i="1"/>
  <c r="CR2342" i="1"/>
  <c r="CQ2342" i="1"/>
  <c r="CP2342" i="1"/>
  <c r="CO2342" i="1"/>
  <c r="CN2342" i="1"/>
  <c r="CM2342" i="1"/>
  <c r="CL2342" i="1"/>
  <c r="CK2342" i="1"/>
  <c r="CJ2342" i="1"/>
  <c r="CI2342" i="1"/>
  <c r="CH2342" i="1"/>
  <c r="CG2342" i="1"/>
  <c r="CF2342" i="1"/>
  <c r="CE2342" i="1"/>
  <c r="CD2342" i="1"/>
  <c r="U2342" i="1"/>
  <c r="DG2341" i="1"/>
  <c r="CY2341" i="1"/>
  <c r="CX2341" i="1"/>
  <c r="CW2341" i="1"/>
  <c r="CV2341" i="1"/>
  <c r="CU2341" i="1"/>
  <c r="CT2341" i="1"/>
  <c r="CS2341" i="1"/>
  <c r="CR2341" i="1"/>
  <c r="CQ2341" i="1"/>
  <c r="CP2341" i="1"/>
  <c r="CO2341" i="1"/>
  <c r="CN2341" i="1"/>
  <c r="CM2341" i="1"/>
  <c r="CL2341" i="1"/>
  <c r="CK2341" i="1"/>
  <c r="CJ2341" i="1"/>
  <c r="CI2341" i="1"/>
  <c r="CH2341" i="1"/>
  <c r="CG2341" i="1"/>
  <c r="CF2341" i="1"/>
  <c r="CE2341" i="1"/>
  <c r="CD2341" i="1"/>
  <c r="DG2340" i="1"/>
  <c r="CY2340" i="1"/>
  <c r="CX2340" i="1"/>
  <c r="CW2340" i="1"/>
  <c r="CV2340" i="1"/>
  <c r="CU2340" i="1"/>
  <c r="CT2340" i="1"/>
  <c r="CS2340" i="1"/>
  <c r="CR2340" i="1"/>
  <c r="CQ2340" i="1"/>
  <c r="CP2340" i="1"/>
  <c r="CO2340" i="1"/>
  <c r="CN2340" i="1"/>
  <c r="CM2340" i="1"/>
  <c r="CL2340" i="1"/>
  <c r="CK2340" i="1"/>
  <c r="CJ2340" i="1"/>
  <c r="CI2340" i="1"/>
  <c r="CH2340" i="1"/>
  <c r="CG2340" i="1"/>
  <c r="CF2340" i="1"/>
  <c r="CE2340" i="1"/>
  <c r="CD2340" i="1"/>
  <c r="CY2339" i="1"/>
  <c r="CX2339" i="1"/>
  <c r="CW2339" i="1"/>
  <c r="CV2339" i="1"/>
  <c r="CU2339" i="1"/>
  <c r="CT2339" i="1"/>
  <c r="CS2339" i="1"/>
  <c r="CR2339" i="1"/>
  <c r="CQ2339" i="1"/>
  <c r="CP2339" i="1"/>
  <c r="CO2339" i="1"/>
  <c r="CN2339" i="1"/>
  <c r="CM2339" i="1"/>
  <c r="CL2339" i="1"/>
  <c r="CK2339" i="1"/>
  <c r="CJ2339" i="1"/>
  <c r="CI2339" i="1"/>
  <c r="CH2339" i="1"/>
  <c r="CG2339" i="1"/>
  <c r="CF2339" i="1"/>
  <c r="DG2338" i="1"/>
  <c r="CY2338" i="1"/>
  <c r="CX2338" i="1"/>
  <c r="CW2338" i="1"/>
  <c r="CV2338" i="1"/>
  <c r="CU2338" i="1"/>
  <c r="CT2338" i="1"/>
  <c r="CS2338" i="1"/>
  <c r="CR2338" i="1"/>
  <c r="CQ2338" i="1"/>
  <c r="CP2338" i="1"/>
  <c r="CO2338" i="1"/>
  <c r="CN2338" i="1"/>
  <c r="CM2338" i="1"/>
  <c r="CL2338" i="1"/>
  <c r="CK2338" i="1"/>
  <c r="CJ2338" i="1"/>
  <c r="CI2338" i="1"/>
  <c r="CH2338" i="1"/>
  <c r="CG2338" i="1"/>
  <c r="CF2338" i="1"/>
  <c r="CE2338" i="1"/>
  <c r="CD2338" i="1"/>
  <c r="DG2337" i="1"/>
  <c r="CY2337" i="1"/>
  <c r="CX2337" i="1"/>
  <c r="CW2337" i="1"/>
  <c r="CV2337" i="1"/>
  <c r="CU2337" i="1"/>
  <c r="CT2337" i="1"/>
  <c r="CS2337" i="1"/>
  <c r="CR2337" i="1"/>
  <c r="CQ2337" i="1"/>
  <c r="CP2337" i="1"/>
  <c r="CO2337" i="1"/>
  <c r="CN2337" i="1"/>
  <c r="CM2337" i="1"/>
  <c r="CL2337" i="1"/>
  <c r="CK2337" i="1"/>
  <c r="CJ2337" i="1"/>
  <c r="CI2337" i="1"/>
  <c r="CH2337" i="1"/>
  <c r="CG2337" i="1"/>
  <c r="CF2337" i="1"/>
  <c r="CE2337" i="1"/>
  <c r="CD2337" i="1"/>
  <c r="DG2336" i="1"/>
  <c r="CY2336" i="1"/>
  <c r="CX2336" i="1"/>
  <c r="CW2336" i="1"/>
  <c r="CV2336" i="1"/>
  <c r="CU2336" i="1"/>
  <c r="CT2336" i="1"/>
  <c r="CS2336" i="1"/>
  <c r="CR2336" i="1"/>
  <c r="CQ2336" i="1"/>
  <c r="CP2336" i="1"/>
  <c r="CO2336" i="1"/>
  <c r="CN2336" i="1"/>
  <c r="CM2336" i="1"/>
  <c r="CL2336" i="1"/>
  <c r="CK2336" i="1"/>
  <c r="CJ2336" i="1"/>
  <c r="CI2336" i="1"/>
  <c r="CH2336" i="1"/>
  <c r="CG2336" i="1"/>
  <c r="CF2336" i="1"/>
  <c r="CE2336" i="1"/>
  <c r="CD2336" i="1"/>
  <c r="DG2335" i="1"/>
  <c r="CY2335" i="1"/>
  <c r="CX2335" i="1"/>
  <c r="CW2335" i="1"/>
  <c r="CV2335" i="1"/>
  <c r="CU2335" i="1"/>
  <c r="CT2335" i="1"/>
  <c r="CS2335" i="1"/>
  <c r="CR2335" i="1"/>
  <c r="CQ2335" i="1"/>
  <c r="CP2335" i="1"/>
  <c r="CO2335" i="1"/>
  <c r="CN2335" i="1"/>
  <c r="CM2335" i="1"/>
  <c r="CL2335" i="1"/>
  <c r="CK2335" i="1"/>
  <c r="CJ2335" i="1"/>
  <c r="CI2335" i="1"/>
  <c r="CH2335" i="1"/>
  <c r="CG2335" i="1"/>
  <c r="CF2335" i="1"/>
  <c r="CE2335" i="1"/>
  <c r="CD2335" i="1"/>
  <c r="U2335" i="1"/>
  <c r="DG2334" i="1"/>
  <c r="CY2334" i="1"/>
  <c r="CX2334" i="1"/>
  <c r="CW2334" i="1"/>
  <c r="CV2334" i="1"/>
  <c r="CU2334" i="1"/>
  <c r="CT2334" i="1"/>
  <c r="CS2334" i="1"/>
  <c r="CR2334" i="1"/>
  <c r="CQ2334" i="1"/>
  <c r="CP2334" i="1"/>
  <c r="CO2334" i="1"/>
  <c r="CN2334" i="1"/>
  <c r="CM2334" i="1"/>
  <c r="CL2334" i="1"/>
  <c r="CK2334" i="1"/>
  <c r="CJ2334" i="1"/>
  <c r="CI2334" i="1"/>
  <c r="CH2334" i="1"/>
  <c r="CG2334" i="1"/>
  <c r="CF2334" i="1"/>
  <c r="CE2334" i="1"/>
  <c r="CD2334" i="1"/>
  <c r="DG2333" i="1"/>
  <c r="CY2333" i="1"/>
  <c r="CX2333" i="1"/>
  <c r="CW2333" i="1"/>
  <c r="CV2333" i="1"/>
  <c r="CU2333" i="1"/>
  <c r="CT2333" i="1"/>
  <c r="CS2333" i="1"/>
  <c r="CR2333" i="1"/>
  <c r="CQ2333" i="1"/>
  <c r="CP2333" i="1"/>
  <c r="CO2333" i="1"/>
  <c r="CN2333" i="1"/>
  <c r="CM2333" i="1"/>
  <c r="CL2333" i="1"/>
  <c r="CK2333" i="1"/>
  <c r="CJ2333" i="1"/>
  <c r="CI2333" i="1"/>
  <c r="CH2333" i="1"/>
  <c r="CG2333" i="1"/>
  <c r="CF2333" i="1"/>
  <c r="CE2333" i="1"/>
  <c r="CD2333" i="1"/>
  <c r="DG2332" i="1"/>
  <c r="CY2332" i="1"/>
  <c r="CX2332" i="1"/>
  <c r="CW2332" i="1"/>
  <c r="CV2332" i="1"/>
  <c r="CU2332" i="1"/>
  <c r="CT2332" i="1"/>
  <c r="CS2332" i="1"/>
  <c r="CR2332" i="1"/>
  <c r="CQ2332" i="1"/>
  <c r="CP2332" i="1"/>
  <c r="CO2332" i="1"/>
  <c r="CN2332" i="1"/>
  <c r="CM2332" i="1"/>
  <c r="CL2332" i="1"/>
  <c r="CK2332" i="1"/>
  <c r="CJ2332" i="1"/>
  <c r="CI2332" i="1"/>
  <c r="CH2332" i="1"/>
  <c r="CG2332" i="1"/>
  <c r="CF2332" i="1"/>
  <c r="CE2332" i="1"/>
  <c r="CD2332" i="1"/>
  <c r="DG2331" i="1"/>
  <c r="CY2331" i="1"/>
  <c r="CX2331" i="1"/>
  <c r="CW2331" i="1"/>
  <c r="CV2331" i="1"/>
  <c r="CU2331" i="1"/>
  <c r="CT2331" i="1"/>
  <c r="CS2331" i="1"/>
  <c r="CR2331" i="1"/>
  <c r="CQ2331" i="1"/>
  <c r="CP2331" i="1"/>
  <c r="CO2331" i="1"/>
  <c r="CN2331" i="1"/>
  <c r="CM2331" i="1"/>
  <c r="CL2331" i="1"/>
  <c r="CK2331" i="1"/>
  <c r="CJ2331" i="1"/>
  <c r="CI2331" i="1"/>
  <c r="CH2331" i="1"/>
  <c r="CG2331" i="1"/>
  <c r="CF2331" i="1"/>
  <c r="CE2331" i="1"/>
  <c r="CD2331" i="1"/>
  <c r="DG2330" i="1"/>
  <c r="CY2330" i="1"/>
  <c r="CX2330" i="1"/>
  <c r="CW2330" i="1"/>
  <c r="CV2330" i="1"/>
  <c r="CU2330" i="1"/>
  <c r="CT2330" i="1"/>
  <c r="CS2330" i="1"/>
  <c r="CR2330" i="1"/>
  <c r="CQ2330" i="1"/>
  <c r="CP2330" i="1"/>
  <c r="CO2330" i="1"/>
  <c r="CN2330" i="1"/>
  <c r="CM2330" i="1"/>
  <c r="CL2330" i="1"/>
  <c r="CK2330" i="1"/>
  <c r="CJ2330" i="1"/>
  <c r="CI2330" i="1"/>
  <c r="CH2330" i="1"/>
  <c r="CG2330" i="1"/>
  <c r="CF2330" i="1"/>
  <c r="CE2330" i="1"/>
  <c r="CD2330" i="1"/>
  <c r="DG2329" i="1"/>
  <c r="CY2329" i="1"/>
  <c r="CX2329" i="1"/>
  <c r="CW2329" i="1"/>
  <c r="CV2329" i="1"/>
  <c r="CU2329" i="1"/>
  <c r="CT2329" i="1"/>
  <c r="CS2329" i="1"/>
  <c r="CR2329" i="1"/>
  <c r="CQ2329" i="1"/>
  <c r="CP2329" i="1"/>
  <c r="CO2329" i="1"/>
  <c r="CN2329" i="1"/>
  <c r="CM2329" i="1"/>
  <c r="CL2329" i="1"/>
  <c r="CK2329" i="1"/>
  <c r="CJ2329" i="1"/>
  <c r="CI2329" i="1"/>
  <c r="CH2329" i="1"/>
  <c r="CG2329" i="1"/>
  <c r="CF2329" i="1"/>
  <c r="DG2328" i="1"/>
  <c r="CY2328" i="1"/>
  <c r="CX2328" i="1"/>
  <c r="CW2328" i="1"/>
  <c r="CV2328" i="1"/>
  <c r="CU2328" i="1"/>
  <c r="CT2328" i="1"/>
  <c r="CS2328" i="1"/>
  <c r="CR2328" i="1"/>
  <c r="CQ2328" i="1"/>
  <c r="CP2328" i="1"/>
  <c r="CO2328" i="1"/>
  <c r="CN2328" i="1"/>
  <c r="CM2328" i="1"/>
  <c r="CL2328" i="1"/>
  <c r="CK2328" i="1"/>
  <c r="CJ2328" i="1"/>
  <c r="CI2328" i="1"/>
  <c r="CH2328" i="1"/>
  <c r="CG2328" i="1"/>
  <c r="CF2328" i="1"/>
  <c r="CE2328" i="1"/>
  <c r="CD2328" i="1"/>
  <c r="DG2327" i="1"/>
  <c r="CY2327" i="1"/>
  <c r="CX2327" i="1"/>
  <c r="CW2327" i="1"/>
  <c r="CV2327" i="1"/>
  <c r="CU2327" i="1"/>
  <c r="CT2327" i="1"/>
  <c r="CS2327" i="1"/>
  <c r="CR2327" i="1"/>
  <c r="CQ2327" i="1"/>
  <c r="CP2327" i="1"/>
  <c r="CO2327" i="1"/>
  <c r="CN2327" i="1"/>
  <c r="CM2327" i="1"/>
  <c r="CL2327" i="1"/>
  <c r="CK2327" i="1"/>
  <c r="CJ2327" i="1"/>
  <c r="CI2327" i="1"/>
  <c r="CH2327" i="1"/>
  <c r="CG2327" i="1"/>
  <c r="CF2327" i="1"/>
  <c r="CE2327" i="1"/>
  <c r="CD2327" i="1"/>
  <c r="U2327" i="1"/>
  <c r="DG2326" i="1"/>
  <c r="CY2326" i="1"/>
  <c r="CX2326" i="1"/>
  <c r="CW2326" i="1"/>
  <c r="CV2326" i="1"/>
  <c r="CU2326" i="1"/>
  <c r="CT2326" i="1"/>
  <c r="CS2326" i="1"/>
  <c r="CR2326" i="1"/>
  <c r="CQ2326" i="1"/>
  <c r="CP2326" i="1"/>
  <c r="CO2326" i="1"/>
  <c r="CN2326" i="1"/>
  <c r="CM2326" i="1"/>
  <c r="CL2326" i="1"/>
  <c r="CK2326" i="1"/>
  <c r="CJ2326" i="1"/>
  <c r="CI2326" i="1"/>
  <c r="CH2326" i="1"/>
  <c r="CG2326" i="1"/>
  <c r="CF2326" i="1"/>
  <c r="U2326" i="1"/>
  <c r="DG2325" i="1"/>
  <c r="CY2325" i="1"/>
  <c r="CX2325" i="1"/>
  <c r="CW2325" i="1"/>
  <c r="CV2325" i="1"/>
  <c r="CU2325" i="1"/>
  <c r="CT2325" i="1"/>
  <c r="CS2325" i="1"/>
  <c r="CR2325" i="1"/>
  <c r="CQ2325" i="1"/>
  <c r="CP2325" i="1"/>
  <c r="CO2325" i="1"/>
  <c r="CN2325" i="1"/>
  <c r="CM2325" i="1"/>
  <c r="CL2325" i="1"/>
  <c r="CK2325" i="1"/>
  <c r="CJ2325" i="1"/>
  <c r="CI2325" i="1"/>
  <c r="CH2325" i="1"/>
  <c r="CG2325" i="1"/>
  <c r="CF2325" i="1"/>
  <c r="CE2325" i="1"/>
  <c r="CD2325" i="1"/>
  <c r="DG2324" i="1"/>
  <c r="CY2324" i="1"/>
  <c r="CX2324" i="1"/>
  <c r="CW2324" i="1"/>
  <c r="CV2324" i="1"/>
  <c r="CU2324" i="1"/>
  <c r="CT2324" i="1"/>
  <c r="CS2324" i="1"/>
  <c r="CR2324" i="1"/>
  <c r="CQ2324" i="1"/>
  <c r="CP2324" i="1"/>
  <c r="CO2324" i="1"/>
  <c r="CN2324" i="1"/>
  <c r="CM2324" i="1"/>
  <c r="CL2324" i="1"/>
  <c r="CK2324" i="1"/>
  <c r="CJ2324" i="1"/>
  <c r="CI2324" i="1"/>
  <c r="CH2324" i="1"/>
  <c r="CG2324" i="1"/>
  <c r="CF2324" i="1"/>
  <c r="CE2324" i="1"/>
  <c r="CD2324" i="1"/>
  <c r="DG2323" i="1"/>
  <c r="CY2323" i="1"/>
  <c r="CX2323" i="1"/>
  <c r="CW2323" i="1"/>
  <c r="CV2323" i="1"/>
  <c r="CU2323" i="1"/>
  <c r="CT2323" i="1"/>
  <c r="CS2323" i="1"/>
  <c r="CR2323" i="1"/>
  <c r="CQ2323" i="1"/>
  <c r="CP2323" i="1"/>
  <c r="CO2323" i="1"/>
  <c r="CN2323" i="1"/>
  <c r="CM2323" i="1"/>
  <c r="CL2323" i="1"/>
  <c r="CK2323" i="1"/>
  <c r="CJ2323" i="1"/>
  <c r="CI2323" i="1"/>
  <c r="CH2323" i="1"/>
  <c r="CG2323" i="1"/>
  <c r="CF2323" i="1"/>
  <c r="CE2323" i="1"/>
  <c r="CD2323" i="1"/>
  <c r="CY2322" i="1"/>
  <c r="CX2322" i="1"/>
  <c r="CW2322" i="1"/>
  <c r="CV2322" i="1"/>
  <c r="CU2322" i="1"/>
  <c r="CT2322" i="1"/>
  <c r="CS2322" i="1"/>
  <c r="CR2322" i="1"/>
  <c r="CQ2322" i="1"/>
  <c r="CP2322" i="1"/>
  <c r="CO2322" i="1"/>
  <c r="CN2322" i="1"/>
  <c r="CM2322" i="1"/>
  <c r="CL2322" i="1"/>
  <c r="CK2322" i="1"/>
  <c r="CJ2322" i="1"/>
  <c r="CI2322" i="1"/>
  <c r="CH2322" i="1"/>
  <c r="CG2322" i="1"/>
  <c r="CF2322" i="1"/>
  <c r="CE2322" i="1"/>
  <c r="CD2322" i="1"/>
  <c r="U2322" i="1"/>
  <c r="DG2321" i="1"/>
  <c r="CY2321" i="1"/>
  <c r="CX2321" i="1"/>
  <c r="CW2321" i="1"/>
  <c r="CV2321" i="1"/>
  <c r="CU2321" i="1"/>
  <c r="CT2321" i="1"/>
  <c r="CS2321" i="1"/>
  <c r="CR2321" i="1"/>
  <c r="CQ2321" i="1"/>
  <c r="CP2321" i="1"/>
  <c r="CO2321" i="1"/>
  <c r="CN2321" i="1"/>
  <c r="CM2321" i="1"/>
  <c r="CL2321" i="1"/>
  <c r="CK2321" i="1"/>
  <c r="CJ2321" i="1"/>
  <c r="CI2321" i="1"/>
  <c r="CH2321" i="1"/>
  <c r="CG2321" i="1"/>
  <c r="CF2321" i="1"/>
  <c r="CE2321" i="1"/>
  <c r="CD2321" i="1"/>
  <c r="DG2320" i="1"/>
  <c r="CY2320" i="1"/>
  <c r="CX2320" i="1"/>
  <c r="CW2320" i="1"/>
  <c r="CV2320" i="1"/>
  <c r="CU2320" i="1"/>
  <c r="CT2320" i="1"/>
  <c r="CS2320" i="1"/>
  <c r="CR2320" i="1"/>
  <c r="CQ2320" i="1"/>
  <c r="CP2320" i="1"/>
  <c r="CO2320" i="1"/>
  <c r="CN2320" i="1"/>
  <c r="CM2320" i="1"/>
  <c r="CL2320" i="1"/>
  <c r="CK2320" i="1"/>
  <c r="CJ2320" i="1"/>
  <c r="CI2320" i="1"/>
  <c r="CH2320" i="1"/>
  <c r="CG2320" i="1"/>
  <c r="CF2320" i="1"/>
  <c r="CE2320" i="1"/>
  <c r="CD2320" i="1"/>
  <c r="CV2319" i="1"/>
  <c r="CU2319" i="1"/>
  <c r="CT2319" i="1"/>
  <c r="CS2319" i="1"/>
  <c r="CR2319" i="1"/>
  <c r="CQ2319" i="1"/>
  <c r="CP2319" i="1"/>
  <c r="CO2319" i="1"/>
  <c r="CN2319" i="1"/>
  <c r="CM2319" i="1"/>
  <c r="CL2319" i="1"/>
  <c r="CK2319" i="1"/>
  <c r="CJ2319" i="1"/>
  <c r="CI2319" i="1"/>
  <c r="CH2319" i="1"/>
  <c r="CG2319" i="1"/>
  <c r="CF2319" i="1"/>
  <c r="CE2319" i="1"/>
  <c r="CD2319" i="1"/>
  <c r="U2319" i="1"/>
  <c r="DG2318" i="1"/>
  <c r="CY2318" i="1"/>
  <c r="CX2318" i="1"/>
  <c r="CW2318" i="1"/>
  <c r="CV2318" i="1"/>
  <c r="CU2318" i="1"/>
  <c r="CT2318" i="1"/>
  <c r="CS2318" i="1"/>
  <c r="CR2318" i="1"/>
  <c r="CQ2318" i="1"/>
  <c r="CP2318" i="1"/>
  <c r="CO2318" i="1"/>
  <c r="CN2318" i="1"/>
  <c r="CM2318" i="1"/>
  <c r="CL2318" i="1"/>
  <c r="CK2318" i="1"/>
  <c r="CJ2318" i="1"/>
  <c r="CI2318" i="1"/>
  <c r="CH2318" i="1"/>
  <c r="CG2318" i="1"/>
  <c r="CF2318" i="1"/>
  <c r="CE2318" i="1"/>
  <c r="CD2318" i="1"/>
  <c r="DG2317" i="1"/>
  <c r="CY2317" i="1"/>
  <c r="CX2317" i="1"/>
  <c r="CW2317" i="1"/>
  <c r="CV2317" i="1"/>
  <c r="CU2317" i="1"/>
  <c r="CT2317" i="1"/>
  <c r="CS2317" i="1"/>
  <c r="CR2317" i="1"/>
  <c r="CQ2317" i="1"/>
  <c r="CP2317" i="1"/>
  <c r="CO2317" i="1"/>
  <c r="CN2317" i="1"/>
  <c r="CM2317" i="1"/>
  <c r="CL2317" i="1"/>
  <c r="CK2317" i="1"/>
  <c r="CJ2317" i="1"/>
  <c r="CI2317" i="1"/>
  <c r="CH2317" i="1"/>
  <c r="CG2317" i="1"/>
  <c r="CF2317" i="1"/>
  <c r="CE2317" i="1"/>
  <c r="CD2317" i="1"/>
  <c r="U2317" i="1"/>
  <c r="CV2316" i="1"/>
  <c r="CU2316" i="1"/>
  <c r="CT2316" i="1"/>
  <c r="CS2316" i="1"/>
  <c r="CR2316" i="1"/>
  <c r="CQ2316" i="1"/>
  <c r="CP2316" i="1"/>
  <c r="CO2316" i="1"/>
  <c r="CN2316" i="1"/>
  <c r="CM2316" i="1"/>
  <c r="CL2316" i="1"/>
  <c r="CK2316" i="1"/>
  <c r="CJ2316" i="1"/>
  <c r="CI2316" i="1"/>
  <c r="CH2316" i="1"/>
  <c r="CG2316" i="1"/>
  <c r="CF2316" i="1"/>
  <c r="CE2316" i="1"/>
  <c r="CD2316" i="1"/>
  <c r="U2316" i="1"/>
  <c r="DG2315" i="1"/>
  <c r="CY2315" i="1"/>
  <c r="CX2315" i="1"/>
  <c r="CW2315" i="1"/>
  <c r="CV2315" i="1"/>
  <c r="CU2315" i="1"/>
  <c r="CT2315" i="1"/>
  <c r="CS2315" i="1"/>
  <c r="CR2315" i="1"/>
  <c r="CQ2315" i="1"/>
  <c r="CP2315" i="1"/>
  <c r="CO2315" i="1"/>
  <c r="CN2315" i="1"/>
  <c r="CM2315" i="1"/>
  <c r="CL2315" i="1"/>
  <c r="CK2315" i="1"/>
  <c r="CJ2315" i="1"/>
  <c r="CI2315" i="1"/>
  <c r="CH2315" i="1"/>
  <c r="CG2315" i="1"/>
  <c r="CF2315" i="1"/>
  <c r="CE2315" i="1"/>
  <c r="CD2315" i="1"/>
  <c r="DG2314" i="1"/>
  <c r="CY2314" i="1"/>
  <c r="CX2314" i="1"/>
  <c r="CW2314" i="1"/>
  <c r="CV2314" i="1"/>
  <c r="CU2314" i="1"/>
  <c r="CT2314" i="1"/>
  <c r="CS2314" i="1"/>
  <c r="CR2314" i="1"/>
  <c r="CQ2314" i="1"/>
  <c r="CP2314" i="1"/>
  <c r="CO2314" i="1"/>
  <c r="CN2314" i="1"/>
  <c r="CM2314" i="1"/>
  <c r="CL2314" i="1"/>
  <c r="CK2314" i="1"/>
  <c r="CJ2314" i="1"/>
  <c r="CI2314" i="1"/>
  <c r="CH2314" i="1"/>
  <c r="CG2314" i="1"/>
  <c r="CF2314" i="1"/>
  <c r="CE2314" i="1"/>
  <c r="CD2314" i="1"/>
  <c r="DG2313" i="1"/>
  <c r="CY2313" i="1"/>
  <c r="CX2313" i="1"/>
  <c r="CW2313" i="1"/>
  <c r="CV2313" i="1"/>
  <c r="CU2313" i="1"/>
  <c r="CT2313" i="1"/>
  <c r="CS2313" i="1"/>
  <c r="CR2313" i="1"/>
  <c r="CQ2313" i="1"/>
  <c r="CP2313" i="1"/>
  <c r="CO2313" i="1"/>
  <c r="CN2313" i="1"/>
  <c r="CM2313" i="1"/>
  <c r="CL2313" i="1"/>
  <c r="CK2313" i="1"/>
  <c r="CJ2313" i="1"/>
  <c r="CI2313" i="1"/>
  <c r="CH2313" i="1"/>
  <c r="CG2313" i="1"/>
  <c r="CF2313" i="1"/>
  <c r="CE2313" i="1"/>
  <c r="CD2313" i="1"/>
  <c r="CV2312" i="1"/>
  <c r="CU2312" i="1"/>
  <c r="CT2312" i="1"/>
  <c r="CS2312" i="1"/>
  <c r="CR2312" i="1"/>
  <c r="CQ2312" i="1"/>
  <c r="CP2312" i="1"/>
  <c r="CO2312" i="1"/>
  <c r="CN2312" i="1"/>
  <c r="CM2312" i="1"/>
  <c r="CL2312" i="1"/>
  <c r="CK2312" i="1"/>
  <c r="CJ2312" i="1"/>
  <c r="CI2312" i="1"/>
  <c r="CH2312" i="1"/>
  <c r="CG2312" i="1"/>
  <c r="CF2312" i="1"/>
  <c r="CE2312" i="1"/>
  <c r="CD2312" i="1"/>
  <c r="U2312" i="1"/>
  <c r="DG2311" i="1"/>
  <c r="CY2311" i="1"/>
  <c r="CX2311" i="1"/>
  <c r="CW2311" i="1"/>
  <c r="CV2311" i="1"/>
  <c r="CU2311" i="1"/>
  <c r="CT2311" i="1"/>
  <c r="CS2311" i="1"/>
  <c r="CR2311" i="1"/>
  <c r="CQ2311" i="1"/>
  <c r="CP2311" i="1"/>
  <c r="CO2311" i="1"/>
  <c r="CN2311" i="1"/>
  <c r="CM2311" i="1"/>
  <c r="CL2311" i="1"/>
  <c r="CK2311" i="1"/>
  <c r="CJ2311" i="1"/>
  <c r="CI2311" i="1"/>
  <c r="CH2311" i="1"/>
  <c r="CG2311" i="1"/>
  <c r="CF2311" i="1"/>
  <c r="CE2311" i="1"/>
  <c r="CD2311" i="1"/>
  <c r="DG2310" i="1"/>
  <c r="CY2310" i="1"/>
  <c r="CX2310" i="1"/>
  <c r="CW2310" i="1"/>
  <c r="CV2310" i="1"/>
  <c r="CU2310" i="1"/>
  <c r="CT2310" i="1"/>
  <c r="CS2310" i="1"/>
  <c r="CR2310" i="1"/>
  <c r="CQ2310" i="1"/>
  <c r="CP2310" i="1"/>
  <c r="CO2310" i="1"/>
  <c r="CN2310" i="1"/>
  <c r="CM2310" i="1"/>
  <c r="CL2310" i="1"/>
  <c r="CK2310" i="1"/>
  <c r="CJ2310" i="1"/>
  <c r="CI2310" i="1"/>
  <c r="CH2310" i="1"/>
  <c r="CG2310" i="1"/>
  <c r="CF2310" i="1"/>
  <c r="CE2310" i="1"/>
  <c r="CD2310" i="1"/>
  <c r="DG2309" i="1"/>
  <c r="CY2309" i="1"/>
  <c r="CX2309" i="1"/>
  <c r="CW2309" i="1"/>
  <c r="CV2309" i="1"/>
  <c r="CU2309" i="1"/>
  <c r="CT2309" i="1"/>
  <c r="CS2309" i="1"/>
  <c r="CR2309" i="1"/>
  <c r="CQ2309" i="1"/>
  <c r="CP2309" i="1"/>
  <c r="CO2309" i="1"/>
  <c r="CN2309" i="1"/>
  <c r="CM2309" i="1"/>
  <c r="CL2309" i="1"/>
  <c r="CK2309" i="1"/>
  <c r="CJ2309" i="1"/>
  <c r="CI2309" i="1"/>
  <c r="CH2309" i="1"/>
  <c r="CG2309" i="1"/>
  <c r="CF2309" i="1"/>
  <c r="CE2309" i="1"/>
  <c r="CD2309" i="1"/>
  <c r="DG2308" i="1"/>
  <c r="CY2308" i="1"/>
  <c r="CX2308" i="1"/>
  <c r="CW2308" i="1"/>
  <c r="CV2308" i="1"/>
  <c r="CU2308" i="1"/>
  <c r="CT2308" i="1"/>
  <c r="CS2308" i="1"/>
  <c r="CR2308" i="1"/>
  <c r="CQ2308" i="1"/>
  <c r="CP2308" i="1"/>
  <c r="CO2308" i="1"/>
  <c r="CN2308" i="1"/>
  <c r="CM2308" i="1"/>
  <c r="CL2308" i="1"/>
  <c r="CK2308" i="1"/>
  <c r="CJ2308" i="1"/>
  <c r="CI2308" i="1"/>
  <c r="CH2308" i="1"/>
  <c r="CG2308" i="1"/>
  <c r="CF2308" i="1"/>
  <c r="CE2308" i="1"/>
  <c r="CD2308" i="1"/>
  <c r="DG2306" i="1"/>
  <c r="CY2306" i="1"/>
  <c r="CX2306" i="1"/>
  <c r="CW2306" i="1"/>
  <c r="CV2306" i="1"/>
  <c r="CU2306" i="1"/>
  <c r="CT2306" i="1"/>
  <c r="CS2306" i="1"/>
  <c r="CR2306" i="1"/>
  <c r="CQ2306" i="1"/>
  <c r="CP2306" i="1"/>
  <c r="CO2306" i="1"/>
  <c r="CN2306" i="1"/>
  <c r="CM2306" i="1"/>
  <c r="CL2306" i="1"/>
  <c r="CK2306" i="1"/>
  <c r="CJ2306" i="1"/>
  <c r="CI2306" i="1"/>
  <c r="CH2306" i="1"/>
  <c r="CG2306" i="1"/>
  <c r="CF2306" i="1"/>
  <c r="CE2306" i="1"/>
  <c r="CD2306" i="1"/>
  <c r="CV2305" i="1"/>
  <c r="CU2305" i="1"/>
  <c r="CT2305" i="1"/>
  <c r="CS2305" i="1"/>
  <c r="CR2305" i="1"/>
  <c r="CQ2305" i="1"/>
  <c r="CP2305" i="1"/>
  <c r="CO2305" i="1"/>
  <c r="CN2305" i="1"/>
  <c r="CM2305" i="1"/>
  <c r="CL2305" i="1"/>
  <c r="CK2305" i="1"/>
  <c r="CJ2305" i="1"/>
  <c r="CI2305" i="1"/>
  <c r="CH2305" i="1"/>
  <c r="CG2305" i="1"/>
  <c r="CF2305" i="1"/>
  <c r="CE2305" i="1"/>
  <c r="CD2305" i="1"/>
  <c r="U2305" i="1"/>
  <c r="DG2304" i="1"/>
  <c r="CY2304" i="1"/>
  <c r="CX2304" i="1"/>
  <c r="CW2304" i="1"/>
  <c r="CV2304" i="1"/>
  <c r="CU2304" i="1"/>
  <c r="CT2304" i="1"/>
  <c r="CS2304" i="1"/>
  <c r="CR2304" i="1"/>
  <c r="CQ2304" i="1"/>
  <c r="CP2304" i="1"/>
  <c r="CO2304" i="1"/>
  <c r="CN2304" i="1"/>
  <c r="CM2304" i="1"/>
  <c r="CL2304" i="1"/>
  <c r="CK2304" i="1"/>
  <c r="CJ2304" i="1"/>
  <c r="CI2304" i="1"/>
  <c r="CH2304" i="1"/>
  <c r="CG2304" i="1"/>
  <c r="CF2304" i="1"/>
  <c r="DG2303" i="1"/>
  <c r="CY2303" i="1"/>
  <c r="CX2303" i="1"/>
  <c r="CW2303" i="1"/>
  <c r="CV2303" i="1"/>
  <c r="CU2303" i="1"/>
  <c r="CT2303" i="1"/>
  <c r="CS2303" i="1"/>
  <c r="CR2303" i="1"/>
  <c r="CQ2303" i="1"/>
  <c r="CP2303" i="1"/>
  <c r="CO2303" i="1"/>
  <c r="CN2303" i="1"/>
  <c r="CM2303" i="1"/>
  <c r="CL2303" i="1"/>
  <c r="CK2303" i="1"/>
  <c r="CJ2303" i="1"/>
  <c r="CI2303" i="1"/>
  <c r="CH2303" i="1"/>
  <c r="CG2303" i="1"/>
  <c r="CF2303" i="1"/>
  <c r="CE2303" i="1"/>
  <c r="CD2303" i="1"/>
  <c r="U2303" i="1"/>
  <c r="DG2302" i="1"/>
  <c r="CY2302" i="1"/>
  <c r="CX2302" i="1"/>
  <c r="CW2302" i="1"/>
  <c r="CV2302" i="1"/>
  <c r="CU2302" i="1"/>
  <c r="CT2302" i="1"/>
  <c r="CS2302" i="1"/>
  <c r="CR2302" i="1"/>
  <c r="CQ2302" i="1"/>
  <c r="CP2302" i="1"/>
  <c r="CO2302" i="1"/>
  <c r="CN2302" i="1"/>
  <c r="CM2302" i="1"/>
  <c r="CL2302" i="1"/>
  <c r="CK2302" i="1"/>
  <c r="CJ2302" i="1"/>
  <c r="CI2302" i="1"/>
  <c r="CH2302" i="1"/>
  <c r="CG2302" i="1"/>
  <c r="CF2302" i="1"/>
  <c r="CE2302" i="1"/>
  <c r="CD2302" i="1"/>
  <c r="DG2301" i="1"/>
  <c r="CY2301" i="1"/>
  <c r="CX2301" i="1"/>
  <c r="CW2301" i="1"/>
  <c r="CV2301" i="1"/>
  <c r="CU2301" i="1"/>
  <c r="CT2301" i="1"/>
  <c r="CS2301" i="1"/>
  <c r="CR2301" i="1"/>
  <c r="CQ2301" i="1"/>
  <c r="CP2301" i="1"/>
  <c r="CO2301" i="1"/>
  <c r="CN2301" i="1"/>
  <c r="CM2301" i="1"/>
  <c r="CL2301" i="1"/>
  <c r="CK2301" i="1"/>
  <c r="CJ2301" i="1"/>
  <c r="CI2301" i="1"/>
  <c r="CH2301" i="1"/>
  <c r="CG2301" i="1"/>
  <c r="CF2301" i="1"/>
  <c r="CE2301" i="1"/>
  <c r="CD2301" i="1"/>
  <c r="DG2300" i="1"/>
  <c r="CY2300" i="1"/>
  <c r="CX2300" i="1"/>
  <c r="CW2300" i="1"/>
  <c r="CV2300" i="1"/>
  <c r="CU2300" i="1"/>
  <c r="CT2300" i="1"/>
  <c r="CS2300" i="1"/>
  <c r="CR2300" i="1"/>
  <c r="CQ2300" i="1"/>
  <c r="CP2300" i="1"/>
  <c r="CO2300" i="1"/>
  <c r="CN2300" i="1"/>
  <c r="CM2300" i="1"/>
  <c r="CL2300" i="1"/>
  <c r="CK2300" i="1"/>
  <c r="CJ2300" i="1"/>
  <c r="CI2300" i="1"/>
  <c r="CH2300" i="1"/>
  <c r="CG2300" i="1"/>
  <c r="CF2300" i="1"/>
  <c r="CE2300" i="1"/>
  <c r="CD2300" i="1"/>
  <c r="U2300" i="1"/>
  <c r="DG2299" i="1"/>
  <c r="CY2299" i="1"/>
  <c r="CX2299" i="1"/>
  <c r="CW2299" i="1"/>
  <c r="CV2299" i="1"/>
  <c r="CU2299" i="1"/>
  <c r="CT2299" i="1"/>
  <c r="CS2299" i="1"/>
  <c r="CR2299" i="1"/>
  <c r="CQ2299" i="1"/>
  <c r="CP2299" i="1"/>
  <c r="CO2299" i="1"/>
  <c r="CN2299" i="1"/>
  <c r="CM2299" i="1"/>
  <c r="CL2299" i="1"/>
  <c r="CK2299" i="1"/>
  <c r="CJ2299" i="1"/>
  <c r="CI2299" i="1"/>
  <c r="CH2299" i="1"/>
  <c r="CG2299" i="1"/>
  <c r="CF2299" i="1"/>
  <c r="CE2299" i="1"/>
  <c r="CD2299" i="1"/>
  <c r="DG2298" i="1"/>
  <c r="CY2298" i="1"/>
  <c r="CX2298" i="1"/>
  <c r="CW2298" i="1"/>
  <c r="CV2298" i="1"/>
  <c r="CU2298" i="1"/>
  <c r="CT2298" i="1"/>
  <c r="CS2298" i="1"/>
  <c r="CR2298" i="1"/>
  <c r="CQ2298" i="1"/>
  <c r="CP2298" i="1"/>
  <c r="CO2298" i="1"/>
  <c r="CN2298" i="1"/>
  <c r="CM2298" i="1"/>
  <c r="CL2298" i="1"/>
  <c r="CK2298" i="1"/>
  <c r="CJ2298" i="1"/>
  <c r="CI2298" i="1"/>
  <c r="CH2298" i="1"/>
  <c r="CG2298" i="1"/>
  <c r="CF2298" i="1"/>
  <c r="CE2298" i="1"/>
  <c r="CD2298" i="1"/>
  <c r="DG2297" i="1"/>
  <c r="CY2297" i="1"/>
  <c r="CX2297" i="1"/>
  <c r="CW2297" i="1"/>
  <c r="CV2297" i="1"/>
  <c r="CU2297" i="1"/>
  <c r="CT2297" i="1"/>
  <c r="CS2297" i="1"/>
  <c r="CR2297" i="1"/>
  <c r="CQ2297" i="1"/>
  <c r="CP2297" i="1"/>
  <c r="CO2297" i="1"/>
  <c r="CN2297" i="1"/>
  <c r="CM2297" i="1"/>
  <c r="CL2297" i="1"/>
  <c r="CK2297" i="1"/>
  <c r="CJ2297" i="1"/>
  <c r="CI2297" i="1"/>
  <c r="CH2297" i="1"/>
  <c r="CG2297" i="1"/>
  <c r="CF2297" i="1"/>
  <c r="CE2297" i="1"/>
  <c r="CD2297" i="1"/>
  <c r="DG2296" i="1"/>
  <c r="CY2296" i="1"/>
  <c r="CX2296" i="1"/>
  <c r="CW2296" i="1"/>
  <c r="CV2296" i="1"/>
  <c r="CU2296" i="1"/>
  <c r="CT2296" i="1"/>
  <c r="CS2296" i="1"/>
  <c r="CR2296" i="1"/>
  <c r="CQ2296" i="1"/>
  <c r="CP2296" i="1"/>
  <c r="CO2296" i="1"/>
  <c r="CN2296" i="1"/>
  <c r="CM2296" i="1"/>
  <c r="CL2296" i="1"/>
  <c r="CK2296" i="1"/>
  <c r="CJ2296" i="1"/>
  <c r="CI2296" i="1"/>
  <c r="CH2296" i="1"/>
  <c r="CG2296" i="1"/>
  <c r="CF2296" i="1"/>
  <c r="CE2296" i="1"/>
  <c r="CD2296" i="1"/>
  <c r="DG2295" i="1"/>
  <c r="CY2295" i="1"/>
  <c r="CX2295" i="1"/>
  <c r="CW2295" i="1"/>
  <c r="CV2295" i="1"/>
  <c r="CU2295" i="1"/>
  <c r="CT2295" i="1"/>
  <c r="CS2295" i="1"/>
  <c r="CR2295" i="1"/>
  <c r="CQ2295" i="1"/>
  <c r="CP2295" i="1"/>
  <c r="CO2295" i="1"/>
  <c r="CN2295" i="1"/>
  <c r="CM2295" i="1"/>
  <c r="CL2295" i="1"/>
  <c r="CK2295" i="1"/>
  <c r="CJ2295" i="1"/>
  <c r="CI2295" i="1"/>
  <c r="CH2295" i="1"/>
  <c r="CG2295" i="1"/>
  <c r="CF2295" i="1"/>
  <c r="CE2295" i="1"/>
  <c r="CD2295" i="1"/>
  <c r="DG2294" i="1"/>
  <c r="CY2294" i="1"/>
  <c r="CX2294" i="1"/>
  <c r="CW2294" i="1"/>
  <c r="CV2294" i="1"/>
  <c r="CU2294" i="1"/>
  <c r="CT2294" i="1"/>
  <c r="CS2294" i="1"/>
  <c r="CR2294" i="1"/>
  <c r="CQ2294" i="1"/>
  <c r="CP2294" i="1"/>
  <c r="CO2294" i="1"/>
  <c r="CN2294" i="1"/>
  <c r="CM2294" i="1"/>
  <c r="CL2294" i="1"/>
  <c r="CK2294" i="1"/>
  <c r="CJ2294" i="1"/>
  <c r="CI2294" i="1"/>
  <c r="CH2294" i="1"/>
  <c r="CG2294" i="1"/>
  <c r="CF2294" i="1"/>
  <c r="CE2294" i="1"/>
  <c r="CD2294" i="1"/>
  <c r="DG2293" i="1"/>
  <c r="CY2293" i="1"/>
  <c r="CX2293" i="1"/>
  <c r="CW2293" i="1"/>
  <c r="CV2293" i="1"/>
  <c r="CU2293" i="1"/>
  <c r="CT2293" i="1"/>
  <c r="CS2293" i="1"/>
  <c r="CR2293" i="1"/>
  <c r="CQ2293" i="1"/>
  <c r="CP2293" i="1"/>
  <c r="CO2293" i="1"/>
  <c r="CN2293" i="1"/>
  <c r="CM2293" i="1"/>
  <c r="CL2293" i="1"/>
  <c r="CK2293" i="1"/>
  <c r="CJ2293" i="1"/>
  <c r="CI2293" i="1"/>
  <c r="CH2293" i="1"/>
  <c r="CG2293" i="1"/>
  <c r="CF2293" i="1"/>
  <c r="CE2293" i="1"/>
  <c r="CD2293" i="1"/>
  <c r="DG2292" i="1"/>
  <c r="CY2292" i="1"/>
  <c r="CX2292" i="1"/>
  <c r="CW2292" i="1"/>
  <c r="CV2292" i="1"/>
  <c r="CU2292" i="1"/>
  <c r="CT2292" i="1"/>
  <c r="CS2292" i="1"/>
  <c r="CR2292" i="1"/>
  <c r="CQ2292" i="1"/>
  <c r="CP2292" i="1"/>
  <c r="CO2292" i="1"/>
  <c r="CN2292" i="1"/>
  <c r="CM2292" i="1"/>
  <c r="CL2292" i="1"/>
  <c r="CK2292" i="1"/>
  <c r="CJ2292" i="1"/>
  <c r="CI2292" i="1"/>
  <c r="CH2292" i="1"/>
  <c r="CG2292" i="1"/>
  <c r="CF2292" i="1"/>
  <c r="U2292" i="1"/>
  <c r="DG2291" i="1"/>
  <c r="CY2291" i="1"/>
  <c r="CX2291" i="1"/>
  <c r="CW2291" i="1"/>
  <c r="CV2291" i="1"/>
  <c r="CU2291" i="1"/>
  <c r="CT2291" i="1"/>
  <c r="CS2291" i="1"/>
  <c r="CR2291" i="1"/>
  <c r="CQ2291" i="1"/>
  <c r="CP2291" i="1"/>
  <c r="CO2291" i="1"/>
  <c r="CN2291" i="1"/>
  <c r="CM2291" i="1"/>
  <c r="CL2291" i="1"/>
  <c r="CK2291" i="1"/>
  <c r="CJ2291" i="1"/>
  <c r="CI2291" i="1"/>
  <c r="CH2291" i="1"/>
  <c r="CG2291" i="1"/>
  <c r="CF2291" i="1"/>
  <c r="CE2291" i="1"/>
  <c r="CD2291" i="1"/>
  <c r="DG2290" i="1"/>
  <c r="CY2290" i="1"/>
  <c r="CX2290" i="1"/>
  <c r="CW2290" i="1"/>
  <c r="CV2290" i="1"/>
  <c r="CU2290" i="1"/>
  <c r="CT2290" i="1"/>
  <c r="CS2290" i="1"/>
  <c r="CR2290" i="1"/>
  <c r="CQ2290" i="1"/>
  <c r="CP2290" i="1"/>
  <c r="CO2290" i="1"/>
  <c r="CN2290" i="1"/>
  <c r="CM2290" i="1"/>
  <c r="CL2290" i="1"/>
  <c r="CK2290" i="1"/>
  <c r="CJ2290" i="1"/>
  <c r="CI2290" i="1"/>
  <c r="CH2290" i="1"/>
  <c r="CG2290" i="1"/>
  <c r="CF2290" i="1"/>
  <c r="CE2290" i="1"/>
  <c r="CD2290" i="1"/>
  <c r="DG2289" i="1"/>
  <c r="CY2289" i="1"/>
  <c r="CX2289" i="1"/>
  <c r="CW2289" i="1"/>
  <c r="CV2289" i="1"/>
  <c r="CU2289" i="1"/>
  <c r="CT2289" i="1"/>
  <c r="CS2289" i="1"/>
  <c r="CR2289" i="1"/>
  <c r="CQ2289" i="1"/>
  <c r="CP2289" i="1"/>
  <c r="CO2289" i="1"/>
  <c r="CN2289" i="1"/>
  <c r="CM2289" i="1"/>
  <c r="CL2289" i="1"/>
  <c r="CK2289" i="1"/>
  <c r="CJ2289" i="1"/>
  <c r="CI2289" i="1"/>
  <c r="CH2289" i="1"/>
  <c r="CG2289" i="1"/>
  <c r="CF2289" i="1"/>
  <c r="CE2289" i="1"/>
  <c r="CD2289" i="1"/>
  <c r="DG2288" i="1"/>
  <c r="CY2288" i="1"/>
  <c r="CX2288" i="1"/>
  <c r="CW2288" i="1"/>
  <c r="CV2288" i="1"/>
  <c r="CU2288" i="1"/>
  <c r="CT2288" i="1"/>
  <c r="CS2288" i="1"/>
  <c r="CR2288" i="1"/>
  <c r="CQ2288" i="1"/>
  <c r="CP2288" i="1"/>
  <c r="CO2288" i="1"/>
  <c r="CN2288" i="1"/>
  <c r="CM2288" i="1"/>
  <c r="CL2288" i="1"/>
  <c r="CK2288" i="1"/>
  <c r="CJ2288" i="1"/>
  <c r="CI2288" i="1"/>
  <c r="CH2288" i="1"/>
  <c r="CG2288" i="1"/>
  <c r="CF2288" i="1"/>
  <c r="CE2288" i="1"/>
  <c r="CD2288" i="1"/>
  <c r="CV2287" i="1"/>
  <c r="CU2287" i="1"/>
  <c r="CT2287" i="1"/>
  <c r="CS2287" i="1"/>
  <c r="CR2287" i="1"/>
  <c r="CQ2287" i="1"/>
  <c r="CP2287" i="1"/>
  <c r="CO2287" i="1"/>
  <c r="CN2287" i="1"/>
  <c r="CM2287" i="1"/>
  <c r="CL2287" i="1"/>
  <c r="CK2287" i="1"/>
  <c r="CJ2287" i="1"/>
  <c r="CI2287" i="1"/>
  <c r="CH2287" i="1"/>
  <c r="CG2287" i="1"/>
  <c r="CF2287" i="1"/>
  <c r="CE2287" i="1"/>
  <c r="CD2287" i="1"/>
  <c r="U2287" i="1"/>
  <c r="DG2285" i="1"/>
  <c r="CY2285" i="1"/>
  <c r="CX2285" i="1"/>
  <c r="CW2285" i="1"/>
  <c r="CV2285" i="1"/>
  <c r="CU2285" i="1"/>
  <c r="CT2285" i="1"/>
  <c r="CS2285" i="1"/>
  <c r="CR2285" i="1"/>
  <c r="CQ2285" i="1"/>
  <c r="CP2285" i="1"/>
  <c r="CO2285" i="1"/>
  <c r="CN2285" i="1"/>
  <c r="CM2285" i="1"/>
  <c r="CL2285" i="1"/>
  <c r="CK2285" i="1"/>
  <c r="CJ2285" i="1"/>
  <c r="CI2285" i="1"/>
  <c r="CH2285" i="1"/>
  <c r="CG2285" i="1"/>
  <c r="CF2285" i="1"/>
  <c r="CE2285" i="1"/>
  <c r="CD2285" i="1"/>
  <c r="CY2284" i="1"/>
  <c r="CX2284" i="1"/>
  <c r="CW2284" i="1"/>
  <c r="CV2284" i="1"/>
  <c r="CU2284" i="1"/>
  <c r="CT2284" i="1"/>
  <c r="CS2284" i="1"/>
  <c r="CR2284" i="1"/>
  <c r="CQ2284" i="1"/>
  <c r="CP2284" i="1"/>
  <c r="CO2284" i="1"/>
  <c r="CN2284" i="1"/>
  <c r="CM2284" i="1"/>
  <c r="CL2284" i="1"/>
  <c r="CK2284" i="1"/>
  <c r="CJ2284" i="1"/>
  <c r="CI2284" i="1"/>
  <c r="CH2284" i="1"/>
  <c r="CG2284" i="1"/>
  <c r="CF2284" i="1"/>
  <c r="CE2284" i="1"/>
  <c r="CD2284" i="1"/>
  <c r="U2284" i="1"/>
  <c r="DG2283" i="1"/>
  <c r="CY2283" i="1"/>
  <c r="CX2283" i="1"/>
  <c r="CW2283" i="1"/>
  <c r="CV2283" i="1"/>
  <c r="CU2283" i="1"/>
  <c r="CT2283" i="1"/>
  <c r="CS2283" i="1"/>
  <c r="CR2283" i="1"/>
  <c r="CQ2283" i="1"/>
  <c r="CP2283" i="1"/>
  <c r="CO2283" i="1"/>
  <c r="CN2283" i="1"/>
  <c r="CM2283" i="1"/>
  <c r="CL2283" i="1"/>
  <c r="CK2283" i="1"/>
  <c r="CJ2283" i="1"/>
  <c r="CI2283" i="1"/>
  <c r="CH2283" i="1"/>
  <c r="CG2283" i="1"/>
  <c r="CF2283" i="1"/>
  <c r="CE2283" i="1"/>
  <c r="CD2283" i="1"/>
  <c r="U2283" i="1"/>
  <c r="DG2282" i="1"/>
  <c r="CY2282" i="1"/>
  <c r="CX2282" i="1"/>
  <c r="CW2282" i="1"/>
  <c r="CV2282" i="1"/>
  <c r="CU2282" i="1"/>
  <c r="CT2282" i="1"/>
  <c r="CS2282" i="1"/>
  <c r="CR2282" i="1"/>
  <c r="CQ2282" i="1"/>
  <c r="CP2282" i="1"/>
  <c r="CO2282" i="1"/>
  <c r="CN2282" i="1"/>
  <c r="CM2282" i="1"/>
  <c r="CL2282" i="1"/>
  <c r="CK2282" i="1"/>
  <c r="CJ2282" i="1"/>
  <c r="CI2282" i="1"/>
  <c r="CH2282" i="1"/>
  <c r="CG2282" i="1"/>
  <c r="CF2282" i="1"/>
  <c r="CE2282" i="1"/>
  <c r="CD2282" i="1"/>
  <c r="DG2281" i="1"/>
  <c r="CY2281" i="1"/>
  <c r="CX2281" i="1"/>
  <c r="CW2281" i="1"/>
  <c r="CV2281" i="1"/>
  <c r="CU2281" i="1"/>
  <c r="CT2281" i="1"/>
  <c r="CS2281" i="1"/>
  <c r="CR2281" i="1"/>
  <c r="CQ2281" i="1"/>
  <c r="CP2281" i="1"/>
  <c r="CO2281" i="1"/>
  <c r="CN2281" i="1"/>
  <c r="CM2281" i="1"/>
  <c r="CL2281" i="1"/>
  <c r="CK2281" i="1"/>
  <c r="CJ2281" i="1"/>
  <c r="CI2281" i="1"/>
  <c r="CH2281" i="1"/>
  <c r="CG2281" i="1"/>
  <c r="CF2281" i="1"/>
  <c r="CE2281" i="1"/>
  <c r="CD2281" i="1"/>
  <c r="CV2280" i="1"/>
  <c r="CU2280" i="1"/>
  <c r="CT2280" i="1"/>
  <c r="CS2280" i="1"/>
  <c r="CR2280" i="1"/>
  <c r="CQ2280" i="1"/>
  <c r="CP2280" i="1"/>
  <c r="CO2280" i="1"/>
  <c r="CN2280" i="1"/>
  <c r="CM2280" i="1"/>
  <c r="CL2280" i="1"/>
  <c r="CK2280" i="1"/>
  <c r="CJ2280" i="1"/>
  <c r="CI2280" i="1"/>
  <c r="CH2280" i="1"/>
  <c r="CG2280" i="1"/>
  <c r="CF2280" i="1"/>
  <c r="CE2280" i="1"/>
  <c r="CD2280" i="1"/>
  <c r="U2280" i="1"/>
  <c r="DG2279" i="1"/>
  <c r="CY2279" i="1"/>
  <c r="CX2279" i="1"/>
  <c r="CW2279" i="1"/>
  <c r="CV2279" i="1"/>
  <c r="CU2279" i="1"/>
  <c r="CT2279" i="1"/>
  <c r="CS2279" i="1"/>
  <c r="CR2279" i="1"/>
  <c r="CQ2279" i="1"/>
  <c r="CP2279" i="1"/>
  <c r="CO2279" i="1"/>
  <c r="CN2279" i="1"/>
  <c r="CM2279" i="1"/>
  <c r="CL2279" i="1"/>
  <c r="CK2279" i="1"/>
  <c r="CJ2279" i="1"/>
  <c r="CI2279" i="1"/>
  <c r="CH2279" i="1"/>
  <c r="CG2279" i="1"/>
  <c r="CF2279" i="1"/>
  <c r="CE2279" i="1"/>
  <c r="CD2279" i="1"/>
  <c r="DG2278" i="1"/>
  <c r="CY2278" i="1"/>
  <c r="CX2278" i="1"/>
  <c r="CW2278" i="1"/>
  <c r="CV2278" i="1"/>
  <c r="CU2278" i="1"/>
  <c r="CT2278" i="1"/>
  <c r="CS2278" i="1"/>
  <c r="CR2278" i="1"/>
  <c r="CQ2278" i="1"/>
  <c r="CP2278" i="1"/>
  <c r="CO2278" i="1"/>
  <c r="CN2278" i="1"/>
  <c r="CM2278" i="1"/>
  <c r="CL2278" i="1"/>
  <c r="CK2278" i="1"/>
  <c r="CJ2278" i="1"/>
  <c r="CI2278" i="1"/>
  <c r="CH2278" i="1"/>
  <c r="CG2278" i="1"/>
  <c r="CF2278" i="1"/>
  <c r="CE2278" i="1"/>
  <c r="CD2278" i="1"/>
  <c r="DG2277" i="1"/>
  <c r="CY2277" i="1"/>
  <c r="CX2277" i="1"/>
  <c r="CW2277" i="1"/>
  <c r="CV2277" i="1"/>
  <c r="CU2277" i="1"/>
  <c r="CT2277" i="1"/>
  <c r="CS2277" i="1"/>
  <c r="CR2277" i="1"/>
  <c r="CQ2277" i="1"/>
  <c r="CP2277" i="1"/>
  <c r="CO2277" i="1"/>
  <c r="CN2277" i="1"/>
  <c r="CM2277" i="1"/>
  <c r="CL2277" i="1"/>
  <c r="CK2277" i="1"/>
  <c r="CJ2277" i="1"/>
  <c r="CI2277" i="1"/>
  <c r="CH2277" i="1"/>
  <c r="CG2277" i="1"/>
  <c r="CF2277" i="1"/>
  <c r="CE2277" i="1"/>
  <c r="CD2277" i="1"/>
  <c r="CV2276" i="1"/>
  <c r="CU2276" i="1"/>
  <c r="CT2276" i="1"/>
  <c r="CS2276" i="1"/>
  <c r="CR2276" i="1"/>
  <c r="CQ2276" i="1"/>
  <c r="CP2276" i="1"/>
  <c r="CO2276" i="1"/>
  <c r="CN2276" i="1"/>
  <c r="CM2276" i="1"/>
  <c r="CL2276" i="1"/>
  <c r="CK2276" i="1"/>
  <c r="CJ2276" i="1"/>
  <c r="CI2276" i="1"/>
  <c r="CH2276" i="1"/>
  <c r="CG2276" i="1"/>
  <c r="CF2276" i="1"/>
  <c r="CE2276" i="1"/>
  <c r="CD2276" i="1"/>
  <c r="U2276" i="1"/>
  <c r="DG2275" i="1"/>
  <c r="CY2275" i="1"/>
  <c r="CX2275" i="1"/>
  <c r="CW2275" i="1"/>
  <c r="CV2275" i="1"/>
  <c r="CU2275" i="1"/>
  <c r="CT2275" i="1"/>
  <c r="CS2275" i="1"/>
  <c r="CR2275" i="1"/>
  <c r="CQ2275" i="1"/>
  <c r="CP2275" i="1"/>
  <c r="CO2275" i="1"/>
  <c r="CN2275" i="1"/>
  <c r="CM2275" i="1"/>
  <c r="CL2275" i="1"/>
  <c r="CK2275" i="1"/>
  <c r="CJ2275" i="1"/>
  <c r="CI2275" i="1"/>
  <c r="CH2275" i="1"/>
  <c r="CG2275" i="1"/>
  <c r="CF2275" i="1"/>
  <c r="CE2275" i="1"/>
  <c r="CD2275" i="1"/>
  <c r="DG2274" i="1"/>
  <c r="CY2274" i="1"/>
  <c r="CX2274" i="1"/>
  <c r="CW2274" i="1"/>
  <c r="CV2274" i="1"/>
  <c r="CU2274" i="1"/>
  <c r="CT2274" i="1"/>
  <c r="CS2274" i="1"/>
  <c r="CR2274" i="1"/>
  <c r="CQ2274" i="1"/>
  <c r="CP2274" i="1"/>
  <c r="CO2274" i="1"/>
  <c r="CN2274" i="1"/>
  <c r="CM2274" i="1"/>
  <c r="CL2274" i="1"/>
  <c r="CK2274" i="1"/>
  <c r="CJ2274" i="1"/>
  <c r="CI2274" i="1"/>
  <c r="CH2274" i="1"/>
  <c r="CG2274" i="1"/>
  <c r="CF2274" i="1"/>
  <c r="CE2274" i="1"/>
  <c r="CD2274" i="1"/>
  <c r="U2274" i="1"/>
  <c r="DG2273" i="1"/>
  <c r="CY2273" i="1"/>
  <c r="CX2273" i="1"/>
  <c r="CW2273" i="1"/>
  <c r="CV2273" i="1"/>
  <c r="CU2273" i="1"/>
  <c r="CT2273" i="1"/>
  <c r="CS2273" i="1"/>
  <c r="CR2273" i="1"/>
  <c r="CQ2273" i="1"/>
  <c r="CP2273" i="1"/>
  <c r="CO2273" i="1"/>
  <c r="CN2273" i="1"/>
  <c r="CM2273" i="1"/>
  <c r="CL2273" i="1"/>
  <c r="CK2273" i="1"/>
  <c r="CJ2273" i="1"/>
  <c r="CI2273" i="1"/>
  <c r="CH2273" i="1"/>
  <c r="CG2273" i="1"/>
  <c r="CF2273" i="1"/>
  <c r="CE2273" i="1"/>
  <c r="CD2273" i="1"/>
  <c r="DG2272" i="1"/>
  <c r="CY2272" i="1"/>
  <c r="CX2272" i="1"/>
  <c r="CW2272" i="1"/>
  <c r="CV2272" i="1"/>
  <c r="CU2272" i="1"/>
  <c r="CT2272" i="1"/>
  <c r="CS2272" i="1"/>
  <c r="CR2272" i="1"/>
  <c r="CQ2272" i="1"/>
  <c r="CP2272" i="1"/>
  <c r="CO2272" i="1"/>
  <c r="CN2272" i="1"/>
  <c r="CM2272" i="1"/>
  <c r="CL2272" i="1"/>
  <c r="CK2272" i="1"/>
  <c r="CJ2272" i="1"/>
  <c r="CI2272" i="1"/>
  <c r="CH2272" i="1"/>
  <c r="CG2272" i="1"/>
  <c r="CF2272" i="1"/>
  <c r="CE2272" i="1"/>
  <c r="CD2272" i="1"/>
  <c r="U2272" i="1"/>
  <c r="DG2271" i="1"/>
  <c r="CY2271" i="1"/>
  <c r="CX2271" i="1"/>
  <c r="CW2271" i="1"/>
  <c r="CV2271" i="1"/>
  <c r="CU2271" i="1"/>
  <c r="CT2271" i="1"/>
  <c r="CS2271" i="1"/>
  <c r="CR2271" i="1"/>
  <c r="CQ2271" i="1"/>
  <c r="CP2271" i="1"/>
  <c r="CO2271" i="1"/>
  <c r="CN2271" i="1"/>
  <c r="CM2271" i="1"/>
  <c r="CL2271" i="1"/>
  <c r="CK2271" i="1"/>
  <c r="CJ2271" i="1"/>
  <c r="CI2271" i="1"/>
  <c r="CH2271" i="1"/>
  <c r="CG2271" i="1"/>
  <c r="CF2271" i="1"/>
  <c r="CE2271" i="1"/>
  <c r="CD2271" i="1"/>
  <c r="DG2270" i="1"/>
  <c r="CY2270" i="1"/>
  <c r="CX2270" i="1"/>
  <c r="CW2270" i="1"/>
  <c r="CV2270" i="1"/>
  <c r="CU2270" i="1"/>
  <c r="CT2270" i="1"/>
  <c r="CS2270" i="1"/>
  <c r="CR2270" i="1"/>
  <c r="CQ2270" i="1"/>
  <c r="CP2270" i="1"/>
  <c r="CO2270" i="1"/>
  <c r="CN2270" i="1"/>
  <c r="CM2270" i="1"/>
  <c r="CL2270" i="1"/>
  <c r="CK2270" i="1"/>
  <c r="CJ2270" i="1"/>
  <c r="CI2270" i="1"/>
  <c r="CH2270" i="1"/>
  <c r="CG2270" i="1"/>
  <c r="CF2270" i="1"/>
  <c r="CE2270" i="1"/>
  <c r="CD2270" i="1"/>
  <c r="DG2269" i="1"/>
  <c r="CY2269" i="1"/>
  <c r="CX2269" i="1"/>
  <c r="CW2269" i="1"/>
  <c r="CV2269" i="1"/>
  <c r="CU2269" i="1"/>
  <c r="CT2269" i="1"/>
  <c r="CS2269" i="1"/>
  <c r="CR2269" i="1"/>
  <c r="CQ2269" i="1"/>
  <c r="CP2269" i="1"/>
  <c r="CO2269" i="1"/>
  <c r="CN2269" i="1"/>
  <c r="CM2269" i="1"/>
  <c r="CL2269" i="1"/>
  <c r="CK2269" i="1"/>
  <c r="CJ2269" i="1"/>
  <c r="CI2269" i="1"/>
  <c r="CH2269" i="1"/>
  <c r="CG2269" i="1"/>
  <c r="CF2269" i="1"/>
  <c r="CE2269" i="1"/>
  <c r="CD2269" i="1"/>
  <c r="U2269" i="1"/>
  <c r="DG2268" i="1"/>
  <c r="CY2268" i="1"/>
  <c r="CX2268" i="1"/>
  <c r="CW2268" i="1"/>
  <c r="CV2268" i="1"/>
  <c r="CU2268" i="1"/>
  <c r="CT2268" i="1"/>
  <c r="CS2268" i="1"/>
  <c r="CR2268" i="1"/>
  <c r="CQ2268" i="1"/>
  <c r="CP2268" i="1"/>
  <c r="CO2268" i="1"/>
  <c r="CN2268" i="1"/>
  <c r="CM2268" i="1"/>
  <c r="CL2268" i="1"/>
  <c r="CK2268" i="1"/>
  <c r="CJ2268" i="1"/>
  <c r="CI2268" i="1"/>
  <c r="CH2268" i="1"/>
  <c r="CG2268" i="1"/>
  <c r="CF2268" i="1"/>
  <c r="CE2268" i="1"/>
  <c r="CD2268" i="1"/>
  <c r="DG2267" i="1"/>
  <c r="CY2267" i="1"/>
  <c r="CX2267" i="1"/>
  <c r="CW2267" i="1"/>
  <c r="CV2267" i="1"/>
  <c r="CU2267" i="1"/>
  <c r="CT2267" i="1"/>
  <c r="CS2267" i="1"/>
  <c r="CR2267" i="1"/>
  <c r="CQ2267" i="1"/>
  <c r="CP2267" i="1"/>
  <c r="CO2267" i="1"/>
  <c r="CN2267" i="1"/>
  <c r="CM2267" i="1"/>
  <c r="CL2267" i="1"/>
  <c r="CK2267" i="1"/>
  <c r="CJ2267" i="1"/>
  <c r="CI2267" i="1"/>
  <c r="CH2267" i="1"/>
  <c r="CG2267" i="1"/>
  <c r="CF2267" i="1"/>
  <c r="CE2267" i="1"/>
  <c r="CD2267" i="1"/>
  <c r="CV2266" i="1"/>
  <c r="CU2266" i="1"/>
  <c r="CT2266" i="1"/>
  <c r="CS2266" i="1"/>
  <c r="CR2266" i="1"/>
  <c r="CQ2266" i="1"/>
  <c r="CP2266" i="1"/>
  <c r="CO2266" i="1"/>
  <c r="CN2266" i="1"/>
  <c r="CM2266" i="1"/>
  <c r="CL2266" i="1"/>
  <c r="CK2266" i="1"/>
  <c r="CJ2266" i="1"/>
  <c r="CI2266" i="1"/>
  <c r="CH2266" i="1"/>
  <c r="CG2266" i="1"/>
  <c r="CF2266" i="1"/>
  <c r="CE2266" i="1"/>
  <c r="CD2266" i="1"/>
  <c r="U2266" i="1"/>
  <c r="CY2265" i="1"/>
  <c r="CX2265" i="1"/>
  <c r="CW2265" i="1"/>
  <c r="CV2265" i="1"/>
  <c r="CU2265" i="1"/>
  <c r="CT2265" i="1"/>
  <c r="CS2265" i="1"/>
  <c r="CR2265" i="1"/>
  <c r="CQ2265" i="1"/>
  <c r="CP2265" i="1"/>
  <c r="CO2265" i="1"/>
  <c r="CN2265" i="1"/>
  <c r="CM2265" i="1"/>
  <c r="CL2265" i="1"/>
  <c r="CK2265" i="1"/>
  <c r="CJ2265" i="1"/>
  <c r="CI2265" i="1"/>
  <c r="CH2265" i="1"/>
  <c r="CG2265" i="1"/>
  <c r="CF2265" i="1"/>
  <c r="DG2264" i="1"/>
  <c r="CY2264" i="1"/>
  <c r="CX2264" i="1"/>
  <c r="CW2264" i="1"/>
  <c r="CV2264" i="1"/>
  <c r="CU2264" i="1"/>
  <c r="CT2264" i="1"/>
  <c r="CS2264" i="1"/>
  <c r="CR2264" i="1"/>
  <c r="CQ2264" i="1"/>
  <c r="CP2264" i="1"/>
  <c r="CO2264" i="1"/>
  <c r="CN2264" i="1"/>
  <c r="CM2264" i="1"/>
  <c r="CL2264" i="1"/>
  <c r="CK2264" i="1"/>
  <c r="CJ2264" i="1"/>
  <c r="CI2264" i="1"/>
  <c r="CH2264" i="1"/>
  <c r="CG2264" i="1"/>
  <c r="CF2264" i="1"/>
  <c r="CE2264" i="1"/>
  <c r="CD2264" i="1"/>
  <c r="U2264" i="1"/>
  <c r="DG2263" i="1"/>
  <c r="CY2263" i="1"/>
  <c r="CX2263" i="1"/>
  <c r="CW2263" i="1"/>
  <c r="CV2263" i="1"/>
  <c r="CU2263" i="1"/>
  <c r="CT2263" i="1"/>
  <c r="CS2263" i="1"/>
  <c r="CR2263" i="1"/>
  <c r="CQ2263" i="1"/>
  <c r="CP2263" i="1"/>
  <c r="CO2263" i="1"/>
  <c r="CN2263" i="1"/>
  <c r="CM2263" i="1"/>
  <c r="CL2263" i="1"/>
  <c r="CK2263" i="1"/>
  <c r="CJ2263" i="1"/>
  <c r="CI2263" i="1"/>
  <c r="CH2263" i="1"/>
  <c r="CG2263" i="1"/>
  <c r="CF2263" i="1"/>
  <c r="CE2263" i="1"/>
  <c r="CD2263" i="1"/>
  <c r="DG2262" i="1"/>
  <c r="CY2262" i="1"/>
  <c r="CX2262" i="1"/>
  <c r="CW2262" i="1"/>
  <c r="CV2262" i="1"/>
  <c r="CU2262" i="1"/>
  <c r="CT2262" i="1"/>
  <c r="CS2262" i="1"/>
  <c r="CR2262" i="1"/>
  <c r="CQ2262" i="1"/>
  <c r="CP2262" i="1"/>
  <c r="CO2262" i="1"/>
  <c r="CN2262" i="1"/>
  <c r="CM2262" i="1"/>
  <c r="CL2262" i="1"/>
  <c r="CK2262" i="1"/>
  <c r="CJ2262" i="1"/>
  <c r="CI2262" i="1"/>
  <c r="CH2262" i="1"/>
  <c r="CG2262" i="1"/>
  <c r="CF2262" i="1"/>
  <c r="CE2262" i="1"/>
  <c r="CD2262" i="1"/>
  <c r="DG2261" i="1"/>
  <c r="CY2261" i="1"/>
  <c r="CX2261" i="1"/>
  <c r="CW2261" i="1"/>
  <c r="CV2261" i="1"/>
  <c r="CU2261" i="1"/>
  <c r="CT2261" i="1"/>
  <c r="CS2261" i="1"/>
  <c r="CR2261" i="1"/>
  <c r="CQ2261" i="1"/>
  <c r="CP2261" i="1"/>
  <c r="CO2261" i="1"/>
  <c r="CN2261" i="1"/>
  <c r="CM2261" i="1"/>
  <c r="CL2261" i="1"/>
  <c r="CK2261" i="1"/>
  <c r="CJ2261" i="1"/>
  <c r="CI2261" i="1"/>
  <c r="CH2261" i="1"/>
  <c r="CG2261" i="1"/>
  <c r="CF2261" i="1"/>
  <c r="CE2261" i="1"/>
  <c r="CD2261" i="1"/>
  <c r="DG2260" i="1"/>
  <c r="CY2260" i="1"/>
  <c r="CX2260" i="1"/>
  <c r="CW2260" i="1"/>
  <c r="CV2260" i="1"/>
  <c r="CU2260" i="1"/>
  <c r="CT2260" i="1"/>
  <c r="CS2260" i="1"/>
  <c r="CR2260" i="1"/>
  <c r="CQ2260" i="1"/>
  <c r="CP2260" i="1"/>
  <c r="CO2260" i="1"/>
  <c r="CN2260" i="1"/>
  <c r="CM2260" i="1"/>
  <c r="CL2260" i="1"/>
  <c r="CK2260" i="1"/>
  <c r="CJ2260" i="1"/>
  <c r="CI2260" i="1"/>
  <c r="CH2260" i="1"/>
  <c r="CG2260" i="1"/>
  <c r="CF2260" i="1"/>
  <c r="CE2260" i="1"/>
  <c r="CD2260" i="1"/>
  <c r="DG2259" i="1"/>
  <c r="CY2259" i="1"/>
  <c r="CX2259" i="1"/>
  <c r="CW2259" i="1"/>
  <c r="CV2259" i="1"/>
  <c r="CU2259" i="1"/>
  <c r="CT2259" i="1"/>
  <c r="CS2259" i="1"/>
  <c r="CR2259" i="1"/>
  <c r="CQ2259" i="1"/>
  <c r="CP2259" i="1"/>
  <c r="CO2259" i="1"/>
  <c r="CN2259" i="1"/>
  <c r="CM2259" i="1"/>
  <c r="CL2259" i="1"/>
  <c r="CK2259" i="1"/>
  <c r="CJ2259" i="1"/>
  <c r="CI2259" i="1"/>
  <c r="CH2259" i="1"/>
  <c r="CG2259" i="1"/>
  <c r="CF2259" i="1"/>
  <c r="CE2259" i="1"/>
  <c r="CD2259" i="1"/>
  <c r="DG2258" i="1"/>
  <c r="CY2258" i="1"/>
  <c r="CX2258" i="1"/>
  <c r="CW2258" i="1"/>
  <c r="CV2258" i="1"/>
  <c r="CU2258" i="1"/>
  <c r="CT2258" i="1"/>
  <c r="CS2258" i="1"/>
  <c r="CR2258" i="1"/>
  <c r="CQ2258" i="1"/>
  <c r="CP2258" i="1"/>
  <c r="CO2258" i="1"/>
  <c r="CN2258" i="1"/>
  <c r="CM2258" i="1"/>
  <c r="CL2258" i="1"/>
  <c r="CK2258" i="1"/>
  <c r="CJ2258" i="1"/>
  <c r="CI2258" i="1"/>
  <c r="CH2258" i="1"/>
  <c r="CG2258" i="1"/>
  <c r="CF2258" i="1"/>
  <c r="CE2258" i="1"/>
  <c r="CD2258" i="1"/>
  <c r="DG2257" i="1"/>
  <c r="CY2257" i="1"/>
  <c r="CX2257" i="1"/>
  <c r="CW2257" i="1"/>
  <c r="CV2257" i="1"/>
  <c r="CU2257" i="1"/>
  <c r="CT2257" i="1"/>
  <c r="CS2257" i="1"/>
  <c r="CR2257" i="1"/>
  <c r="CQ2257" i="1"/>
  <c r="CP2257" i="1"/>
  <c r="CO2257" i="1"/>
  <c r="CN2257" i="1"/>
  <c r="CM2257" i="1"/>
  <c r="CL2257" i="1"/>
  <c r="CK2257" i="1"/>
  <c r="CJ2257" i="1"/>
  <c r="CI2257" i="1"/>
  <c r="CH2257" i="1"/>
  <c r="CG2257" i="1"/>
  <c r="CF2257" i="1"/>
  <c r="CE2257" i="1"/>
  <c r="CD2257" i="1"/>
  <c r="DG2256" i="1"/>
  <c r="CY2256" i="1"/>
  <c r="CX2256" i="1"/>
  <c r="CW2256" i="1"/>
  <c r="CV2256" i="1"/>
  <c r="CU2256" i="1"/>
  <c r="CT2256" i="1"/>
  <c r="CS2256" i="1"/>
  <c r="CR2256" i="1"/>
  <c r="CQ2256" i="1"/>
  <c r="CP2256" i="1"/>
  <c r="CO2256" i="1"/>
  <c r="CN2256" i="1"/>
  <c r="CM2256" i="1"/>
  <c r="CL2256" i="1"/>
  <c r="CK2256" i="1"/>
  <c r="CJ2256" i="1"/>
  <c r="CI2256" i="1"/>
  <c r="CH2256" i="1"/>
  <c r="CG2256" i="1"/>
  <c r="CF2256" i="1"/>
  <c r="CE2256" i="1"/>
  <c r="CD2256" i="1"/>
  <c r="DG2255" i="1"/>
  <c r="CY2255" i="1"/>
  <c r="CX2255" i="1"/>
  <c r="CW2255" i="1"/>
  <c r="CV2255" i="1"/>
  <c r="CU2255" i="1"/>
  <c r="CT2255" i="1"/>
  <c r="CS2255" i="1"/>
  <c r="CR2255" i="1"/>
  <c r="CQ2255" i="1"/>
  <c r="CP2255" i="1"/>
  <c r="CO2255" i="1"/>
  <c r="CN2255" i="1"/>
  <c r="CM2255" i="1"/>
  <c r="CL2255" i="1"/>
  <c r="CK2255" i="1"/>
  <c r="CJ2255" i="1"/>
  <c r="CI2255" i="1"/>
  <c r="CH2255" i="1"/>
  <c r="CG2255" i="1"/>
  <c r="CF2255" i="1"/>
  <c r="CE2255" i="1"/>
  <c r="CD2255" i="1"/>
  <c r="DG2254" i="1"/>
  <c r="CY2254" i="1"/>
  <c r="CX2254" i="1"/>
  <c r="CW2254" i="1"/>
  <c r="CV2254" i="1"/>
  <c r="CU2254" i="1"/>
  <c r="CT2254" i="1"/>
  <c r="CS2254" i="1"/>
  <c r="CR2254" i="1"/>
  <c r="CQ2254" i="1"/>
  <c r="CP2254" i="1"/>
  <c r="CO2254" i="1"/>
  <c r="CN2254" i="1"/>
  <c r="CM2254" i="1"/>
  <c r="CL2254" i="1"/>
  <c r="CK2254" i="1"/>
  <c r="CJ2254" i="1"/>
  <c r="CI2254" i="1"/>
  <c r="CH2254" i="1"/>
  <c r="CG2254" i="1"/>
  <c r="CF2254" i="1"/>
  <c r="CE2254" i="1"/>
  <c r="CD2254" i="1"/>
  <c r="DG2253" i="1"/>
  <c r="CY2253" i="1"/>
  <c r="CX2253" i="1"/>
  <c r="CW2253" i="1"/>
  <c r="CV2253" i="1"/>
  <c r="CU2253" i="1"/>
  <c r="CT2253" i="1"/>
  <c r="CS2253" i="1"/>
  <c r="CR2253" i="1"/>
  <c r="CQ2253" i="1"/>
  <c r="CP2253" i="1"/>
  <c r="CO2253" i="1"/>
  <c r="CN2253" i="1"/>
  <c r="CM2253" i="1"/>
  <c r="CL2253" i="1"/>
  <c r="CK2253" i="1"/>
  <c r="CJ2253" i="1"/>
  <c r="CI2253" i="1"/>
  <c r="CH2253" i="1"/>
  <c r="CG2253" i="1"/>
  <c r="CF2253" i="1"/>
  <c r="CE2253" i="1"/>
  <c r="CD2253" i="1"/>
  <c r="U2253" i="1"/>
  <c r="DG2252" i="1"/>
  <c r="CY2252" i="1"/>
  <c r="CX2252" i="1"/>
  <c r="CW2252" i="1"/>
  <c r="CV2252" i="1"/>
  <c r="CU2252" i="1"/>
  <c r="CT2252" i="1"/>
  <c r="CS2252" i="1"/>
  <c r="CR2252" i="1"/>
  <c r="CQ2252" i="1"/>
  <c r="CP2252" i="1"/>
  <c r="CO2252" i="1"/>
  <c r="CN2252" i="1"/>
  <c r="CM2252" i="1"/>
  <c r="CL2252" i="1"/>
  <c r="CK2252" i="1"/>
  <c r="CJ2252" i="1"/>
  <c r="CI2252" i="1"/>
  <c r="CH2252" i="1"/>
  <c r="CG2252" i="1"/>
  <c r="CF2252" i="1"/>
  <c r="CE2252" i="1"/>
  <c r="CD2252" i="1"/>
  <c r="DG2251" i="1"/>
  <c r="CY2251" i="1"/>
  <c r="CX2251" i="1"/>
  <c r="CW2251" i="1"/>
  <c r="CV2251" i="1"/>
  <c r="CU2251" i="1"/>
  <c r="CT2251" i="1"/>
  <c r="CS2251" i="1"/>
  <c r="CR2251" i="1"/>
  <c r="CQ2251" i="1"/>
  <c r="CP2251" i="1"/>
  <c r="CO2251" i="1"/>
  <c r="CN2251" i="1"/>
  <c r="CM2251" i="1"/>
  <c r="CL2251" i="1"/>
  <c r="CK2251" i="1"/>
  <c r="CJ2251" i="1"/>
  <c r="CI2251" i="1"/>
  <c r="CH2251" i="1"/>
  <c r="CG2251" i="1"/>
  <c r="CF2251" i="1"/>
  <c r="CE2251" i="1"/>
  <c r="CD2251" i="1"/>
  <c r="DG2250" i="1"/>
  <c r="CY2250" i="1"/>
  <c r="CX2250" i="1"/>
  <c r="CW2250" i="1"/>
  <c r="CV2250" i="1"/>
  <c r="CU2250" i="1"/>
  <c r="CT2250" i="1"/>
  <c r="CS2250" i="1"/>
  <c r="CR2250" i="1"/>
  <c r="CQ2250" i="1"/>
  <c r="CP2250" i="1"/>
  <c r="CO2250" i="1"/>
  <c r="CN2250" i="1"/>
  <c r="CM2250" i="1"/>
  <c r="CL2250" i="1"/>
  <c r="CK2250" i="1"/>
  <c r="CJ2250" i="1"/>
  <c r="CI2250" i="1"/>
  <c r="CH2250" i="1"/>
  <c r="CG2250" i="1"/>
  <c r="CF2250" i="1"/>
  <c r="CE2250" i="1"/>
  <c r="CD2250" i="1"/>
  <c r="U2250" i="1"/>
  <c r="DG2249" i="1"/>
  <c r="CY2249" i="1"/>
  <c r="CX2249" i="1"/>
  <c r="CW2249" i="1"/>
  <c r="CV2249" i="1"/>
  <c r="CU2249" i="1"/>
  <c r="CT2249" i="1"/>
  <c r="CS2249" i="1"/>
  <c r="CR2249" i="1"/>
  <c r="CQ2249" i="1"/>
  <c r="CP2249" i="1"/>
  <c r="CO2249" i="1"/>
  <c r="CN2249" i="1"/>
  <c r="CM2249" i="1"/>
  <c r="CL2249" i="1"/>
  <c r="CK2249" i="1"/>
  <c r="CJ2249" i="1"/>
  <c r="CI2249" i="1"/>
  <c r="CH2249" i="1"/>
  <c r="CG2249" i="1"/>
  <c r="CF2249" i="1"/>
  <c r="CE2249" i="1"/>
  <c r="CD2249" i="1"/>
  <c r="DG2248" i="1"/>
  <c r="CY2248" i="1"/>
  <c r="CX2248" i="1"/>
  <c r="CW2248" i="1"/>
  <c r="CV2248" i="1"/>
  <c r="CU2248" i="1"/>
  <c r="CT2248" i="1"/>
  <c r="CS2248" i="1"/>
  <c r="CR2248" i="1"/>
  <c r="CQ2248" i="1"/>
  <c r="CP2248" i="1"/>
  <c r="CO2248" i="1"/>
  <c r="CN2248" i="1"/>
  <c r="CM2248" i="1"/>
  <c r="CL2248" i="1"/>
  <c r="CK2248" i="1"/>
  <c r="CJ2248" i="1"/>
  <c r="CI2248" i="1"/>
  <c r="CH2248" i="1"/>
  <c r="CG2248" i="1"/>
  <c r="CF2248" i="1"/>
  <c r="CE2248" i="1"/>
  <c r="CD2248" i="1"/>
  <c r="U2248" i="1"/>
  <c r="DG2247" i="1"/>
  <c r="CY2247" i="1"/>
  <c r="CX2247" i="1"/>
  <c r="CW2247" i="1"/>
  <c r="CV2247" i="1"/>
  <c r="CU2247" i="1"/>
  <c r="CT2247" i="1"/>
  <c r="CS2247" i="1"/>
  <c r="CR2247" i="1"/>
  <c r="CQ2247" i="1"/>
  <c r="CP2247" i="1"/>
  <c r="CO2247" i="1"/>
  <c r="CN2247" i="1"/>
  <c r="CM2247" i="1"/>
  <c r="CL2247" i="1"/>
  <c r="CK2247" i="1"/>
  <c r="CJ2247" i="1"/>
  <c r="CI2247" i="1"/>
  <c r="CH2247" i="1"/>
  <c r="CG2247" i="1"/>
  <c r="CF2247" i="1"/>
  <c r="CE2247" i="1"/>
  <c r="CD2247" i="1"/>
  <c r="DG2246" i="1"/>
  <c r="CY2246" i="1"/>
  <c r="CX2246" i="1"/>
  <c r="CW2246" i="1"/>
  <c r="CV2246" i="1"/>
  <c r="CU2246" i="1"/>
  <c r="CT2246" i="1"/>
  <c r="CS2246" i="1"/>
  <c r="CR2246" i="1"/>
  <c r="CQ2246" i="1"/>
  <c r="CP2246" i="1"/>
  <c r="CO2246" i="1"/>
  <c r="CN2246" i="1"/>
  <c r="CM2246" i="1"/>
  <c r="CL2246" i="1"/>
  <c r="CK2246" i="1"/>
  <c r="CJ2246" i="1"/>
  <c r="CI2246" i="1"/>
  <c r="CH2246" i="1"/>
  <c r="CG2246" i="1"/>
  <c r="CF2246" i="1"/>
  <c r="CE2246" i="1"/>
  <c r="CD2246" i="1"/>
  <c r="DG2245" i="1"/>
  <c r="CY2245" i="1"/>
  <c r="CX2245" i="1"/>
  <c r="CW2245" i="1"/>
  <c r="CV2245" i="1"/>
  <c r="CU2245" i="1"/>
  <c r="CT2245" i="1"/>
  <c r="CS2245" i="1"/>
  <c r="CR2245" i="1"/>
  <c r="CQ2245" i="1"/>
  <c r="CP2245" i="1"/>
  <c r="CO2245" i="1"/>
  <c r="CN2245" i="1"/>
  <c r="CM2245" i="1"/>
  <c r="CL2245" i="1"/>
  <c r="CK2245" i="1"/>
  <c r="CJ2245" i="1"/>
  <c r="CI2245" i="1"/>
  <c r="CH2245" i="1"/>
  <c r="CG2245" i="1"/>
  <c r="CF2245" i="1"/>
  <c r="CE2245" i="1"/>
  <c r="CD2245" i="1"/>
  <c r="DG2244" i="1"/>
  <c r="CY2244" i="1"/>
  <c r="CX2244" i="1"/>
  <c r="CW2244" i="1"/>
  <c r="CV2244" i="1"/>
  <c r="CU2244" i="1"/>
  <c r="CT2244" i="1"/>
  <c r="CS2244" i="1"/>
  <c r="CR2244" i="1"/>
  <c r="CQ2244" i="1"/>
  <c r="CP2244" i="1"/>
  <c r="CO2244" i="1"/>
  <c r="CN2244" i="1"/>
  <c r="CM2244" i="1"/>
  <c r="CL2244" i="1"/>
  <c r="CK2244" i="1"/>
  <c r="CJ2244" i="1"/>
  <c r="CI2244" i="1"/>
  <c r="CH2244" i="1"/>
  <c r="CG2244" i="1"/>
  <c r="CF2244" i="1"/>
  <c r="CE2244" i="1"/>
  <c r="CD2244" i="1"/>
  <c r="DG2243" i="1"/>
  <c r="CY2243" i="1"/>
  <c r="CX2243" i="1"/>
  <c r="CW2243" i="1"/>
  <c r="CV2243" i="1"/>
  <c r="CU2243" i="1"/>
  <c r="CT2243" i="1"/>
  <c r="CS2243" i="1"/>
  <c r="CR2243" i="1"/>
  <c r="CQ2243" i="1"/>
  <c r="CP2243" i="1"/>
  <c r="CO2243" i="1"/>
  <c r="CN2243" i="1"/>
  <c r="CM2243" i="1"/>
  <c r="CL2243" i="1"/>
  <c r="CK2243" i="1"/>
  <c r="CJ2243" i="1"/>
  <c r="CI2243" i="1"/>
  <c r="CH2243" i="1"/>
  <c r="CG2243" i="1"/>
  <c r="CF2243" i="1"/>
  <c r="CE2243" i="1"/>
  <c r="CD2243" i="1"/>
  <c r="DG2242" i="1"/>
  <c r="CY2242" i="1"/>
  <c r="CX2242" i="1"/>
  <c r="CW2242" i="1"/>
  <c r="CV2242" i="1"/>
  <c r="CU2242" i="1"/>
  <c r="CT2242" i="1"/>
  <c r="CS2242" i="1"/>
  <c r="CR2242" i="1"/>
  <c r="CQ2242" i="1"/>
  <c r="CP2242" i="1"/>
  <c r="CO2242" i="1"/>
  <c r="CN2242" i="1"/>
  <c r="CM2242" i="1"/>
  <c r="CL2242" i="1"/>
  <c r="CK2242" i="1"/>
  <c r="CJ2242" i="1"/>
  <c r="CI2242" i="1"/>
  <c r="CH2242" i="1"/>
  <c r="CG2242" i="1"/>
  <c r="CF2242" i="1"/>
  <c r="CE2242" i="1"/>
  <c r="CD2242" i="1"/>
  <c r="CV2241" i="1"/>
  <c r="CU2241" i="1"/>
  <c r="CT2241" i="1"/>
  <c r="CS2241" i="1"/>
  <c r="CR2241" i="1"/>
  <c r="CQ2241" i="1"/>
  <c r="CP2241" i="1"/>
  <c r="CO2241" i="1"/>
  <c r="CN2241" i="1"/>
  <c r="CM2241" i="1"/>
  <c r="CL2241" i="1"/>
  <c r="CK2241" i="1"/>
  <c r="CJ2241" i="1"/>
  <c r="CI2241" i="1"/>
  <c r="CH2241" i="1"/>
  <c r="CG2241" i="1"/>
  <c r="CF2241" i="1"/>
  <c r="CE2241" i="1"/>
  <c r="CD2241" i="1"/>
  <c r="U2241" i="1"/>
  <c r="DG2240" i="1"/>
  <c r="CY2240" i="1"/>
  <c r="CX2240" i="1"/>
  <c r="CW2240" i="1"/>
  <c r="CV2240" i="1"/>
  <c r="CU2240" i="1"/>
  <c r="CT2240" i="1"/>
  <c r="CS2240" i="1"/>
  <c r="CR2240" i="1"/>
  <c r="CQ2240" i="1"/>
  <c r="CP2240" i="1"/>
  <c r="CO2240" i="1"/>
  <c r="CN2240" i="1"/>
  <c r="CM2240" i="1"/>
  <c r="CL2240" i="1"/>
  <c r="CK2240" i="1"/>
  <c r="CJ2240" i="1"/>
  <c r="CI2240" i="1"/>
  <c r="CH2240" i="1"/>
  <c r="CG2240" i="1"/>
  <c r="CF2240" i="1"/>
  <c r="CE2240" i="1"/>
  <c r="CD2240" i="1"/>
  <c r="DG2239" i="1"/>
  <c r="CY2239" i="1"/>
  <c r="CX2239" i="1"/>
  <c r="CW2239" i="1"/>
  <c r="CV2239" i="1"/>
  <c r="CU2239" i="1"/>
  <c r="CT2239" i="1"/>
  <c r="CS2239" i="1"/>
  <c r="CR2239" i="1"/>
  <c r="CQ2239" i="1"/>
  <c r="CP2239" i="1"/>
  <c r="CO2239" i="1"/>
  <c r="CN2239" i="1"/>
  <c r="CM2239" i="1"/>
  <c r="CL2239" i="1"/>
  <c r="CK2239" i="1"/>
  <c r="CJ2239" i="1"/>
  <c r="CI2239" i="1"/>
  <c r="CH2239" i="1"/>
  <c r="CG2239" i="1"/>
  <c r="CF2239" i="1"/>
  <c r="CE2239" i="1"/>
  <c r="CD2239" i="1"/>
  <c r="DG2238" i="1"/>
  <c r="CY2238" i="1"/>
  <c r="CX2238" i="1"/>
  <c r="CW2238" i="1"/>
  <c r="CV2238" i="1"/>
  <c r="CU2238" i="1"/>
  <c r="CT2238" i="1"/>
  <c r="CS2238" i="1"/>
  <c r="CR2238" i="1"/>
  <c r="CQ2238" i="1"/>
  <c r="CP2238" i="1"/>
  <c r="CO2238" i="1"/>
  <c r="CN2238" i="1"/>
  <c r="CM2238" i="1"/>
  <c r="CL2238" i="1"/>
  <c r="CK2238" i="1"/>
  <c r="CJ2238" i="1"/>
  <c r="CI2238" i="1"/>
  <c r="CH2238" i="1"/>
  <c r="CG2238" i="1"/>
  <c r="CF2238" i="1"/>
  <c r="CE2238" i="1"/>
  <c r="CD2238" i="1"/>
  <c r="U2238" i="1"/>
  <c r="DG2237" i="1"/>
  <c r="CY2237" i="1"/>
  <c r="CX2237" i="1"/>
  <c r="CW2237" i="1"/>
  <c r="CV2237" i="1"/>
  <c r="CU2237" i="1"/>
  <c r="CT2237" i="1"/>
  <c r="CS2237" i="1"/>
  <c r="CR2237" i="1"/>
  <c r="CQ2237" i="1"/>
  <c r="CP2237" i="1"/>
  <c r="CO2237" i="1"/>
  <c r="CN2237" i="1"/>
  <c r="CM2237" i="1"/>
  <c r="CL2237" i="1"/>
  <c r="CK2237" i="1"/>
  <c r="CJ2237" i="1"/>
  <c r="CI2237" i="1"/>
  <c r="CH2237" i="1"/>
  <c r="CG2237" i="1"/>
  <c r="CF2237" i="1"/>
  <c r="CE2237" i="1"/>
  <c r="CD2237" i="1"/>
  <c r="DG2236" i="1"/>
  <c r="CY2236" i="1"/>
  <c r="CX2236" i="1"/>
  <c r="CW2236" i="1"/>
  <c r="CV2236" i="1"/>
  <c r="CU2236" i="1"/>
  <c r="CT2236" i="1"/>
  <c r="CS2236" i="1"/>
  <c r="CR2236" i="1"/>
  <c r="CQ2236" i="1"/>
  <c r="CP2236" i="1"/>
  <c r="CO2236" i="1"/>
  <c r="CN2236" i="1"/>
  <c r="CM2236" i="1"/>
  <c r="CL2236" i="1"/>
  <c r="CK2236" i="1"/>
  <c r="CJ2236" i="1"/>
  <c r="CI2236" i="1"/>
  <c r="CH2236" i="1"/>
  <c r="CG2236" i="1"/>
  <c r="CF2236" i="1"/>
  <c r="CE2236" i="1"/>
  <c r="CD2236" i="1"/>
  <c r="U2236" i="1"/>
  <c r="DG2235" i="1"/>
  <c r="CY2235" i="1"/>
  <c r="CX2235" i="1"/>
  <c r="CW2235" i="1"/>
  <c r="CV2235" i="1"/>
  <c r="CU2235" i="1"/>
  <c r="CT2235" i="1"/>
  <c r="CS2235" i="1"/>
  <c r="CR2235" i="1"/>
  <c r="CQ2235" i="1"/>
  <c r="CP2235" i="1"/>
  <c r="CO2235" i="1"/>
  <c r="CN2235" i="1"/>
  <c r="CM2235" i="1"/>
  <c r="CL2235" i="1"/>
  <c r="CK2235" i="1"/>
  <c r="CJ2235" i="1"/>
  <c r="CI2235" i="1"/>
  <c r="CH2235" i="1"/>
  <c r="CG2235" i="1"/>
  <c r="CF2235" i="1"/>
  <c r="CE2235" i="1"/>
  <c r="CD2235" i="1"/>
  <c r="DG2234" i="1"/>
  <c r="CY2234" i="1"/>
  <c r="CX2234" i="1"/>
  <c r="CW2234" i="1"/>
  <c r="CV2234" i="1"/>
  <c r="CU2234" i="1"/>
  <c r="CT2234" i="1"/>
  <c r="CS2234" i="1"/>
  <c r="CR2234" i="1"/>
  <c r="CQ2234" i="1"/>
  <c r="CP2234" i="1"/>
  <c r="CO2234" i="1"/>
  <c r="CN2234" i="1"/>
  <c r="CM2234" i="1"/>
  <c r="CL2234" i="1"/>
  <c r="CK2234" i="1"/>
  <c r="CJ2234" i="1"/>
  <c r="CI2234" i="1"/>
  <c r="CH2234" i="1"/>
  <c r="CG2234" i="1"/>
  <c r="CF2234" i="1"/>
  <c r="U2234" i="1"/>
  <c r="DG2233" i="1"/>
  <c r="CY2233" i="1"/>
  <c r="CX2233" i="1"/>
  <c r="CW2233" i="1"/>
  <c r="CV2233" i="1"/>
  <c r="CU2233" i="1"/>
  <c r="CT2233" i="1"/>
  <c r="CS2233" i="1"/>
  <c r="CR2233" i="1"/>
  <c r="CQ2233" i="1"/>
  <c r="CP2233" i="1"/>
  <c r="CO2233" i="1"/>
  <c r="CN2233" i="1"/>
  <c r="CM2233" i="1"/>
  <c r="CL2233" i="1"/>
  <c r="CK2233" i="1"/>
  <c r="CJ2233" i="1"/>
  <c r="CI2233" i="1"/>
  <c r="CH2233" i="1"/>
  <c r="CG2233" i="1"/>
  <c r="CF2233" i="1"/>
  <c r="CE2233" i="1"/>
  <c r="CD2233" i="1"/>
  <c r="DG2232" i="1"/>
  <c r="CY2232" i="1"/>
  <c r="CX2232" i="1"/>
  <c r="CW2232" i="1"/>
  <c r="CV2232" i="1"/>
  <c r="CU2232" i="1"/>
  <c r="CT2232" i="1"/>
  <c r="CS2232" i="1"/>
  <c r="CR2232" i="1"/>
  <c r="CQ2232" i="1"/>
  <c r="CP2232" i="1"/>
  <c r="CO2232" i="1"/>
  <c r="CN2232" i="1"/>
  <c r="CM2232" i="1"/>
  <c r="CL2232" i="1"/>
  <c r="CK2232" i="1"/>
  <c r="CJ2232" i="1"/>
  <c r="CI2232" i="1"/>
  <c r="CH2232" i="1"/>
  <c r="CG2232" i="1"/>
  <c r="CF2232" i="1"/>
  <c r="CE2232" i="1"/>
  <c r="CD2232" i="1"/>
  <c r="DG2231" i="1"/>
  <c r="CY2231" i="1"/>
  <c r="CX2231" i="1"/>
  <c r="CW2231" i="1"/>
  <c r="CV2231" i="1"/>
  <c r="CU2231" i="1"/>
  <c r="CT2231" i="1"/>
  <c r="CS2231" i="1"/>
  <c r="CR2231" i="1"/>
  <c r="CQ2231" i="1"/>
  <c r="CP2231" i="1"/>
  <c r="CO2231" i="1"/>
  <c r="CN2231" i="1"/>
  <c r="CM2231" i="1"/>
  <c r="CL2231" i="1"/>
  <c r="CK2231" i="1"/>
  <c r="CJ2231" i="1"/>
  <c r="CI2231" i="1"/>
  <c r="CH2231" i="1"/>
  <c r="CG2231" i="1"/>
  <c r="CF2231" i="1"/>
  <c r="CE2231" i="1"/>
  <c r="CD2231" i="1"/>
  <c r="DG2230" i="1"/>
  <c r="CY2230" i="1"/>
  <c r="CX2230" i="1"/>
  <c r="CW2230" i="1"/>
  <c r="CV2230" i="1"/>
  <c r="CU2230" i="1"/>
  <c r="CT2230" i="1"/>
  <c r="CS2230" i="1"/>
  <c r="CR2230" i="1"/>
  <c r="CQ2230" i="1"/>
  <c r="CP2230" i="1"/>
  <c r="CO2230" i="1"/>
  <c r="CN2230" i="1"/>
  <c r="CM2230" i="1"/>
  <c r="CL2230" i="1"/>
  <c r="CK2230" i="1"/>
  <c r="CJ2230" i="1"/>
  <c r="CI2230" i="1"/>
  <c r="CH2230" i="1"/>
  <c r="CG2230" i="1"/>
  <c r="CF2230" i="1"/>
  <c r="CE2230" i="1"/>
  <c r="CD2230" i="1"/>
  <c r="DG2229" i="1"/>
  <c r="CY2229" i="1"/>
  <c r="CX2229" i="1"/>
  <c r="CW2229" i="1"/>
  <c r="CV2229" i="1"/>
  <c r="CU2229" i="1"/>
  <c r="CT2229" i="1"/>
  <c r="CS2229" i="1"/>
  <c r="CR2229" i="1"/>
  <c r="CQ2229" i="1"/>
  <c r="CP2229" i="1"/>
  <c r="CO2229" i="1"/>
  <c r="CN2229" i="1"/>
  <c r="CM2229" i="1"/>
  <c r="CL2229" i="1"/>
  <c r="CK2229" i="1"/>
  <c r="CJ2229" i="1"/>
  <c r="CI2229" i="1"/>
  <c r="CH2229" i="1"/>
  <c r="CG2229" i="1"/>
  <c r="CF2229" i="1"/>
  <c r="CE2229" i="1"/>
  <c r="CD2229" i="1"/>
  <c r="DG2228" i="1"/>
  <c r="CY2228" i="1"/>
  <c r="CX2228" i="1"/>
  <c r="CW2228" i="1"/>
  <c r="CV2228" i="1"/>
  <c r="CU2228" i="1"/>
  <c r="CT2228" i="1"/>
  <c r="CS2228" i="1"/>
  <c r="CR2228" i="1"/>
  <c r="CQ2228" i="1"/>
  <c r="CP2228" i="1"/>
  <c r="CO2228" i="1"/>
  <c r="CN2228" i="1"/>
  <c r="CM2228" i="1"/>
  <c r="CL2228" i="1"/>
  <c r="CK2228" i="1"/>
  <c r="CJ2228" i="1"/>
  <c r="CI2228" i="1"/>
  <c r="CH2228" i="1"/>
  <c r="CG2228" i="1"/>
  <c r="CF2228" i="1"/>
  <c r="CE2228" i="1"/>
  <c r="CD2228" i="1"/>
  <c r="U2228" i="1"/>
  <c r="DG2227" i="1"/>
  <c r="CY2227" i="1"/>
  <c r="CX2227" i="1"/>
  <c r="CW2227" i="1"/>
  <c r="CV2227" i="1"/>
  <c r="CU2227" i="1"/>
  <c r="CT2227" i="1"/>
  <c r="CS2227" i="1"/>
  <c r="CR2227" i="1"/>
  <c r="CQ2227" i="1"/>
  <c r="CP2227" i="1"/>
  <c r="CO2227" i="1"/>
  <c r="CN2227" i="1"/>
  <c r="CM2227" i="1"/>
  <c r="CL2227" i="1"/>
  <c r="CK2227" i="1"/>
  <c r="CJ2227" i="1"/>
  <c r="CI2227" i="1"/>
  <c r="CH2227" i="1"/>
  <c r="CG2227" i="1"/>
  <c r="CF2227" i="1"/>
  <c r="CE2227" i="1"/>
  <c r="CD2227" i="1"/>
  <c r="DG2226" i="1"/>
  <c r="CY2226" i="1"/>
  <c r="CX2226" i="1"/>
  <c r="CW2226" i="1"/>
  <c r="CV2226" i="1"/>
  <c r="CU2226" i="1"/>
  <c r="CT2226" i="1"/>
  <c r="CS2226" i="1"/>
  <c r="CR2226" i="1"/>
  <c r="CQ2226" i="1"/>
  <c r="CP2226" i="1"/>
  <c r="CO2226" i="1"/>
  <c r="CN2226" i="1"/>
  <c r="CM2226" i="1"/>
  <c r="CL2226" i="1"/>
  <c r="CK2226" i="1"/>
  <c r="CJ2226" i="1"/>
  <c r="CI2226" i="1"/>
  <c r="CH2226" i="1"/>
  <c r="CG2226" i="1"/>
  <c r="CF2226" i="1"/>
  <c r="CE2226" i="1"/>
  <c r="CD2226" i="1"/>
  <c r="DG2225" i="1"/>
  <c r="CY2225" i="1"/>
  <c r="CX2225" i="1"/>
  <c r="CW2225" i="1"/>
  <c r="CV2225" i="1"/>
  <c r="CU2225" i="1"/>
  <c r="CT2225" i="1"/>
  <c r="CS2225" i="1"/>
  <c r="CR2225" i="1"/>
  <c r="CQ2225" i="1"/>
  <c r="CP2225" i="1"/>
  <c r="CO2225" i="1"/>
  <c r="CN2225" i="1"/>
  <c r="CM2225" i="1"/>
  <c r="CL2225" i="1"/>
  <c r="CK2225" i="1"/>
  <c r="CJ2225" i="1"/>
  <c r="CI2225" i="1"/>
  <c r="CH2225" i="1"/>
  <c r="CG2225" i="1"/>
  <c r="CF2225" i="1"/>
  <c r="CY2224" i="1"/>
  <c r="CX2224" i="1"/>
  <c r="CW2224" i="1"/>
  <c r="CV2224" i="1"/>
  <c r="CU2224" i="1"/>
  <c r="CT2224" i="1"/>
  <c r="CS2224" i="1"/>
  <c r="CR2224" i="1"/>
  <c r="CQ2224" i="1"/>
  <c r="CP2224" i="1"/>
  <c r="CO2224" i="1"/>
  <c r="CN2224" i="1"/>
  <c r="CM2224" i="1"/>
  <c r="CL2224" i="1"/>
  <c r="CK2224" i="1"/>
  <c r="CJ2224" i="1"/>
  <c r="CI2224" i="1"/>
  <c r="CH2224" i="1"/>
  <c r="CG2224" i="1"/>
  <c r="CF2224" i="1"/>
  <c r="CE2224" i="1"/>
  <c r="CD2224" i="1"/>
  <c r="U2224" i="1"/>
  <c r="DG2223" i="1"/>
  <c r="CY2223" i="1"/>
  <c r="CX2223" i="1"/>
  <c r="CW2223" i="1"/>
  <c r="CV2223" i="1"/>
  <c r="CU2223" i="1"/>
  <c r="CT2223" i="1"/>
  <c r="CS2223" i="1"/>
  <c r="CR2223" i="1"/>
  <c r="CQ2223" i="1"/>
  <c r="CP2223" i="1"/>
  <c r="CO2223" i="1"/>
  <c r="CN2223" i="1"/>
  <c r="CM2223" i="1"/>
  <c r="CL2223" i="1"/>
  <c r="CK2223" i="1"/>
  <c r="CJ2223" i="1"/>
  <c r="CI2223" i="1"/>
  <c r="CH2223" i="1"/>
  <c r="CG2223" i="1"/>
  <c r="CF2223" i="1"/>
  <c r="CE2223" i="1"/>
  <c r="CD2223" i="1"/>
  <c r="DG2222" i="1"/>
  <c r="CY2222" i="1"/>
  <c r="CX2222" i="1"/>
  <c r="CW2222" i="1"/>
  <c r="CV2222" i="1"/>
  <c r="CU2222" i="1"/>
  <c r="CT2222" i="1"/>
  <c r="CS2222" i="1"/>
  <c r="CR2222" i="1"/>
  <c r="CQ2222" i="1"/>
  <c r="CP2222" i="1"/>
  <c r="CO2222" i="1"/>
  <c r="CN2222" i="1"/>
  <c r="CM2222" i="1"/>
  <c r="CL2222" i="1"/>
  <c r="CK2222" i="1"/>
  <c r="CJ2222" i="1"/>
  <c r="CI2222" i="1"/>
  <c r="CH2222" i="1"/>
  <c r="CG2222" i="1"/>
  <c r="CF2222" i="1"/>
  <c r="CE2222" i="1"/>
  <c r="CD2222" i="1"/>
  <c r="DG2221" i="1"/>
  <c r="CY2221" i="1"/>
  <c r="CX2221" i="1"/>
  <c r="CW2221" i="1"/>
  <c r="CV2221" i="1"/>
  <c r="CU2221" i="1"/>
  <c r="CT2221" i="1"/>
  <c r="CS2221" i="1"/>
  <c r="CR2221" i="1"/>
  <c r="CQ2221" i="1"/>
  <c r="CP2221" i="1"/>
  <c r="CO2221" i="1"/>
  <c r="CN2221" i="1"/>
  <c r="CM2221" i="1"/>
  <c r="CL2221" i="1"/>
  <c r="CK2221" i="1"/>
  <c r="CJ2221" i="1"/>
  <c r="CI2221" i="1"/>
  <c r="CH2221" i="1"/>
  <c r="CG2221" i="1"/>
  <c r="CF2221" i="1"/>
  <c r="CE2221" i="1"/>
  <c r="CD2221" i="1"/>
  <c r="CV2220" i="1"/>
  <c r="CU2220" i="1"/>
  <c r="CT2220" i="1"/>
  <c r="CS2220" i="1"/>
  <c r="CR2220" i="1"/>
  <c r="CQ2220" i="1"/>
  <c r="CP2220" i="1"/>
  <c r="CO2220" i="1"/>
  <c r="CN2220" i="1"/>
  <c r="CM2220" i="1"/>
  <c r="CL2220" i="1"/>
  <c r="CK2220" i="1"/>
  <c r="CJ2220" i="1"/>
  <c r="CI2220" i="1"/>
  <c r="CH2220" i="1"/>
  <c r="CG2220" i="1"/>
  <c r="CF2220" i="1"/>
  <c r="CE2220" i="1"/>
  <c r="CD2220" i="1"/>
  <c r="U2220" i="1"/>
  <c r="DG2219" i="1"/>
  <c r="CY2219" i="1"/>
  <c r="CX2219" i="1"/>
  <c r="CW2219" i="1"/>
  <c r="CV2219" i="1"/>
  <c r="CU2219" i="1"/>
  <c r="CT2219" i="1"/>
  <c r="CS2219" i="1"/>
  <c r="CR2219" i="1"/>
  <c r="CQ2219" i="1"/>
  <c r="CP2219" i="1"/>
  <c r="CO2219" i="1"/>
  <c r="CN2219" i="1"/>
  <c r="CM2219" i="1"/>
  <c r="CL2219" i="1"/>
  <c r="CK2219" i="1"/>
  <c r="CJ2219" i="1"/>
  <c r="CI2219" i="1"/>
  <c r="CH2219" i="1"/>
  <c r="CG2219" i="1"/>
  <c r="CF2219" i="1"/>
  <c r="CE2219" i="1"/>
  <c r="CD2219" i="1"/>
  <c r="DG2218" i="1"/>
  <c r="CY2218" i="1"/>
  <c r="CX2218" i="1"/>
  <c r="CW2218" i="1"/>
  <c r="CV2218" i="1"/>
  <c r="CU2218" i="1"/>
  <c r="CT2218" i="1"/>
  <c r="CS2218" i="1"/>
  <c r="CR2218" i="1"/>
  <c r="CQ2218" i="1"/>
  <c r="CP2218" i="1"/>
  <c r="CO2218" i="1"/>
  <c r="CN2218" i="1"/>
  <c r="CM2218" i="1"/>
  <c r="CL2218" i="1"/>
  <c r="CK2218" i="1"/>
  <c r="CJ2218" i="1"/>
  <c r="CI2218" i="1"/>
  <c r="CH2218" i="1"/>
  <c r="CG2218" i="1"/>
  <c r="CF2218" i="1"/>
  <c r="CE2218" i="1"/>
  <c r="CD2218" i="1"/>
  <c r="DG2217" i="1"/>
  <c r="CY2217" i="1"/>
  <c r="CX2217" i="1"/>
  <c r="CW2217" i="1"/>
  <c r="CV2217" i="1"/>
  <c r="CU2217" i="1"/>
  <c r="CT2217" i="1"/>
  <c r="CS2217" i="1"/>
  <c r="CR2217" i="1"/>
  <c r="CQ2217" i="1"/>
  <c r="CP2217" i="1"/>
  <c r="CO2217" i="1"/>
  <c r="CN2217" i="1"/>
  <c r="CM2217" i="1"/>
  <c r="CL2217" i="1"/>
  <c r="CK2217" i="1"/>
  <c r="CJ2217" i="1"/>
  <c r="CI2217" i="1"/>
  <c r="CH2217" i="1"/>
  <c r="CG2217" i="1"/>
  <c r="CF2217" i="1"/>
  <c r="CE2217" i="1"/>
  <c r="CD2217" i="1"/>
  <c r="CY2216" i="1"/>
  <c r="CX2216" i="1"/>
  <c r="CW2216" i="1"/>
  <c r="CV2216" i="1"/>
  <c r="CU2216" i="1"/>
  <c r="CT2216" i="1"/>
  <c r="CS2216" i="1"/>
  <c r="CR2216" i="1"/>
  <c r="CQ2216" i="1"/>
  <c r="CP2216" i="1"/>
  <c r="CO2216" i="1"/>
  <c r="CN2216" i="1"/>
  <c r="CM2216" i="1"/>
  <c r="CL2216" i="1"/>
  <c r="CK2216" i="1"/>
  <c r="CJ2216" i="1"/>
  <c r="CI2216" i="1"/>
  <c r="CH2216" i="1"/>
  <c r="CG2216" i="1"/>
  <c r="CF2216" i="1"/>
  <c r="CE2216" i="1"/>
  <c r="CD2216" i="1"/>
  <c r="U2216" i="1"/>
  <c r="DG2215" i="1"/>
  <c r="CY2215" i="1"/>
  <c r="CX2215" i="1"/>
  <c r="CW2215" i="1"/>
  <c r="CV2215" i="1"/>
  <c r="CU2215" i="1"/>
  <c r="CT2215" i="1"/>
  <c r="CS2215" i="1"/>
  <c r="CR2215" i="1"/>
  <c r="CQ2215" i="1"/>
  <c r="CP2215" i="1"/>
  <c r="CO2215" i="1"/>
  <c r="CN2215" i="1"/>
  <c r="CM2215" i="1"/>
  <c r="CL2215" i="1"/>
  <c r="CK2215" i="1"/>
  <c r="CJ2215" i="1"/>
  <c r="CI2215" i="1"/>
  <c r="CH2215" i="1"/>
  <c r="CG2215" i="1"/>
  <c r="CF2215" i="1"/>
  <c r="CE2215" i="1"/>
  <c r="CD2215" i="1"/>
  <c r="U2215" i="1"/>
  <c r="DG2214" i="1"/>
  <c r="CY2214" i="1"/>
  <c r="CX2214" i="1"/>
  <c r="CW2214" i="1"/>
  <c r="CV2214" i="1"/>
  <c r="CU2214" i="1"/>
  <c r="CT2214" i="1"/>
  <c r="CS2214" i="1"/>
  <c r="CR2214" i="1"/>
  <c r="CQ2214" i="1"/>
  <c r="CP2214" i="1"/>
  <c r="CO2214" i="1"/>
  <c r="CN2214" i="1"/>
  <c r="CM2214" i="1"/>
  <c r="CL2214" i="1"/>
  <c r="CK2214" i="1"/>
  <c r="CJ2214" i="1"/>
  <c r="CI2214" i="1"/>
  <c r="CH2214" i="1"/>
  <c r="CG2214" i="1"/>
  <c r="CF2214" i="1"/>
  <c r="CE2214" i="1"/>
  <c r="CD2214" i="1"/>
  <c r="DG2213" i="1"/>
  <c r="CY2213" i="1"/>
  <c r="CX2213" i="1"/>
  <c r="CW2213" i="1"/>
  <c r="CV2213" i="1"/>
  <c r="CU2213" i="1"/>
  <c r="CT2213" i="1"/>
  <c r="CS2213" i="1"/>
  <c r="CR2213" i="1"/>
  <c r="CQ2213" i="1"/>
  <c r="CP2213" i="1"/>
  <c r="CO2213" i="1"/>
  <c r="CN2213" i="1"/>
  <c r="CM2213" i="1"/>
  <c r="CL2213" i="1"/>
  <c r="CK2213" i="1"/>
  <c r="CJ2213" i="1"/>
  <c r="CI2213" i="1"/>
  <c r="CH2213" i="1"/>
  <c r="CG2213" i="1"/>
  <c r="CF2213" i="1"/>
  <c r="CE2213" i="1"/>
  <c r="CD2213" i="1"/>
  <c r="U2213" i="1"/>
  <c r="DG2212" i="1"/>
  <c r="CY2212" i="1"/>
  <c r="CX2212" i="1"/>
  <c r="CW2212" i="1"/>
  <c r="CV2212" i="1"/>
  <c r="CU2212" i="1"/>
  <c r="CT2212" i="1"/>
  <c r="CS2212" i="1"/>
  <c r="CR2212" i="1"/>
  <c r="CQ2212" i="1"/>
  <c r="CP2212" i="1"/>
  <c r="CO2212" i="1"/>
  <c r="CN2212" i="1"/>
  <c r="CM2212" i="1"/>
  <c r="CL2212" i="1"/>
  <c r="CK2212" i="1"/>
  <c r="CJ2212" i="1"/>
  <c r="CI2212" i="1"/>
  <c r="CH2212" i="1"/>
  <c r="CG2212" i="1"/>
  <c r="CF2212" i="1"/>
  <c r="CE2212" i="1"/>
  <c r="CD2212" i="1"/>
  <c r="DG2211" i="1"/>
  <c r="CY2211" i="1"/>
  <c r="CX2211" i="1"/>
  <c r="CW2211" i="1"/>
  <c r="CV2211" i="1"/>
  <c r="CU2211" i="1"/>
  <c r="CT2211" i="1"/>
  <c r="CS2211" i="1"/>
  <c r="CR2211" i="1"/>
  <c r="CQ2211" i="1"/>
  <c r="CP2211" i="1"/>
  <c r="CO2211" i="1"/>
  <c r="CN2211" i="1"/>
  <c r="CM2211" i="1"/>
  <c r="CL2211" i="1"/>
  <c r="CK2211" i="1"/>
  <c r="CJ2211" i="1"/>
  <c r="CI2211" i="1"/>
  <c r="CH2211" i="1"/>
  <c r="CG2211" i="1"/>
  <c r="CF2211" i="1"/>
  <c r="CE2211" i="1"/>
  <c r="CD2211" i="1"/>
  <c r="CY2210" i="1"/>
  <c r="CX2210" i="1"/>
  <c r="CW2210" i="1"/>
  <c r="CV2210" i="1"/>
  <c r="CU2210" i="1"/>
  <c r="CT2210" i="1"/>
  <c r="CS2210" i="1"/>
  <c r="CR2210" i="1"/>
  <c r="CQ2210" i="1"/>
  <c r="CP2210" i="1"/>
  <c r="CO2210" i="1"/>
  <c r="CN2210" i="1"/>
  <c r="CM2210" i="1"/>
  <c r="CL2210" i="1"/>
  <c r="CK2210" i="1"/>
  <c r="CJ2210" i="1"/>
  <c r="CI2210" i="1"/>
  <c r="CH2210" i="1"/>
  <c r="CG2210" i="1"/>
  <c r="CF2210" i="1"/>
  <c r="CE2210" i="1"/>
  <c r="CD2210" i="1"/>
  <c r="U2210" i="1"/>
  <c r="DG2209" i="1"/>
  <c r="CY2209" i="1"/>
  <c r="CX2209" i="1"/>
  <c r="CW2209" i="1"/>
  <c r="CV2209" i="1"/>
  <c r="CU2209" i="1"/>
  <c r="CT2209" i="1"/>
  <c r="CS2209" i="1"/>
  <c r="CR2209" i="1"/>
  <c r="CQ2209" i="1"/>
  <c r="CP2209" i="1"/>
  <c r="CO2209" i="1"/>
  <c r="CN2209" i="1"/>
  <c r="CM2209" i="1"/>
  <c r="CL2209" i="1"/>
  <c r="CK2209" i="1"/>
  <c r="CJ2209" i="1"/>
  <c r="CI2209" i="1"/>
  <c r="CH2209" i="1"/>
  <c r="CG2209" i="1"/>
  <c r="CF2209" i="1"/>
  <c r="CE2209" i="1"/>
  <c r="CD2209" i="1"/>
  <c r="CV2208" i="1"/>
  <c r="CU2208" i="1"/>
  <c r="CT2208" i="1"/>
  <c r="CS2208" i="1"/>
  <c r="CR2208" i="1"/>
  <c r="CQ2208" i="1"/>
  <c r="CP2208" i="1"/>
  <c r="CO2208" i="1"/>
  <c r="CN2208" i="1"/>
  <c r="CM2208" i="1"/>
  <c r="CL2208" i="1"/>
  <c r="CK2208" i="1"/>
  <c r="CJ2208" i="1"/>
  <c r="CI2208" i="1"/>
  <c r="CH2208" i="1"/>
  <c r="CG2208" i="1"/>
  <c r="CF2208" i="1"/>
  <c r="CE2208" i="1"/>
  <c r="CD2208" i="1"/>
  <c r="U2208" i="1"/>
  <c r="DG2207" i="1"/>
  <c r="CY2207" i="1"/>
  <c r="CX2207" i="1"/>
  <c r="CW2207" i="1"/>
  <c r="CV2207" i="1"/>
  <c r="CU2207" i="1"/>
  <c r="CT2207" i="1"/>
  <c r="CS2207" i="1"/>
  <c r="CR2207" i="1"/>
  <c r="CQ2207" i="1"/>
  <c r="CP2207" i="1"/>
  <c r="CO2207" i="1"/>
  <c r="CN2207" i="1"/>
  <c r="CM2207" i="1"/>
  <c r="CL2207" i="1"/>
  <c r="CK2207" i="1"/>
  <c r="CJ2207" i="1"/>
  <c r="CI2207" i="1"/>
  <c r="CH2207" i="1"/>
  <c r="CG2207" i="1"/>
  <c r="CF2207" i="1"/>
  <c r="CE2207" i="1"/>
  <c r="CD2207" i="1"/>
  <c r="DG2206" i="1"/>
  <c r="CY2206" i="1"/>
  <c r="CX2206" i="1"/>
  <c r="CW2206" i="1"/>
  <c r="CV2206" i="1"/>
  <c r="CU2206" i="1"/>
  <c r="CT2206" i="1"/>
  <c r="CS2206" i="1"/>
  <c r="CR2206" i="1"/>
  <c r="CQ2206" i="1"/>
  <c r="CP2206" i="1"/>
  <c r="CO2206" i="1"/>
  <c r="CN2206" i="1"/>
  <c r="CM2206" i="1"/>
  <c r="CL2206" i="1"/>
  <c r="CK2206" i="1"/>
  <c r="CJ2206" i="1"/>
  <c r="CI2206" i="1"/>
  <c r="CH2206" i="1"/>
  <c r="CG2206" i="1"/>
  <c r="CF2206" i="1"/>
  <c r="CE2206" i="1"/>
  <c r="CD2206" i="1"/>
  <c r="DG2205" i="1"/>
  <c r="CY2205" i="1"/>
  <c r="CX2205" i="1"/>
  <c r="CW2205" i="1"/>
  <c r="CV2205" i="1"/>
  <c r="CU2205" i="1"/>
  <c r="CT2205" i="1"/>
  <c r="CS2205" i="1"/>
  <c r="CR2205" i="1"/>
  <c r="CQ2205" i="1"/>
  <c r="CP2205" i="1"/>
  <c r="CO2205" i="1"/>
  <c r="CN2205" i="1"/>
  <c r="CM2205" i="1"/>
  <c r="CL2205" i="1"/>
  <c r="CK2205" i="1"/>
  <c r="CJ2205" i="1"/>
  <c r="CI2205" i="1"/>
  <c r="CH2205" i="1"/>
  <c r="CG2205" i="1"/>
  <c r="CF2205" i="1"/>
  <c r="CE2205" i="1"/>
  <c r="CD2205" i="1"/>
  <c r="DG2204" i="1"/>
  <c r="CY2204" i="1"/>
  <c r="CX2204" i="1"/>
  <c r="CW2204" i="1"/>
  <c r="CV2204" i="1"/>
  <c r="CU2204" i="1"/>
  <c r="CT2204" i="1"/>
  <c r="CS2204" i="1"/>
  <c r="CR2204" i="1"/>
  <c r="CQ2204" i="1"/>
  <c r="CP2204" i="1"/>
  <c r="CO2204" i="1"/>
  <c r="CN2204" i="1"/>
  <c r="CM2204" i="1"/>
  <c r="CL2204" i="1"/>
  <c r="CK2204" i="1"/>
  <c r="CJ2204" i="1"/>
  <c r="CI2204" i="1"/>
  <c r="CH2204" i="1"/>
  <c r="CG2204" i="1"/>
  <c r="CF2204" i="1"/>
  <c r="CE2204" i="1"/>
  <c r="CD2204" i="1"/>
  <c r="DG2203" i="1"/>
  <c r="CY2203" i="1"/>
  <c r="CX2203" i="1"/>
  <c r="CW2203" i="1"/>
  <c r="CV2203" i="1"/>
  <c r="CU2203" i="1"/>
  <c r="CT2203" i="1"/>
  <c r="CS2203" i="1"/>
  <c r="CR2203" i="1"/>
  <c r="CQ2203" i="1"/>
  <c r="CP2203" i="1"/>
  <c r="CO2203" i="1"/>
  <c r="CN2203" i="1"/>
  <c r="CM2203" i="1"/>
  <c r="CL2203" i="1"/>
  <c r="CK2203" i="1"/>
  <c r="CJ2203" i="1"/>
  <c r="CI2203" i="1"/>
  <c r="CH2203" i="1"/>
  <c r="CG2203" i="1"/>
  <c r="CF2203" i="1"/>
  <c r="U2203" i="1"/>
  <c r="DG2202" i="1"/>
  <c r="CY2202" i="1"/>
  <c r="CX2202" i="1"/>
  <c r="CW2202" i="1"/>
  <c r="CV2202" i="1"/>
  <c r="CU2202" i="1"/>
  <c r="CT2202" i="1"/>
  <c r="CS2202" i="1"/>
  <c r="CR2202" i="1"/>
  <c r="CQ2202" i="1"/>
  <c r="CP2202" i="1"/>
  <c r="CO2202" i="1"/>
  <c r="CN2202" i="1"/>
  <c r="CM2202" i="1"/>
  <c r="CL2202" i="1"/>
  <c r="CK2202" i="1"/>
  <c r="CJ2202" i="1"/>
  <c r="CI2202" i="1"/>
  <c r="CH2202" i="1"/>
  <c r="CG2202" i="1"/>
  <c r="CF2202" i="1"/>
  <c r="CE2202" i="1"/>
  <c r="CD2202" i="1"/>
  <c r="DG2201" i="1"/>
  <c r="CY2201" i="1"/>
  <c r="CX2201" i="1"/>
  <c r="CW2201" i="1"/>
  <c r="CV2201" i="1"/>
  <c r="CU2201" i="1"/>
  <c r="CT2201" i="1"/>
  <c r="CS2201" i="1"/>
  <c r="CR2201" i="1"/>
  <c r="CQ2201" i="1"/>
  <c r="CP2201" i="1"/>
  <c r="CO2201" i="1"/>
  <c r="CN2201" i="1"/>
  <c r="CM2201" i="1"/>
  <c r="CL2201" i="1"/>
  <c r="CK2201" i="1"/>
  <c r="CJ2201" i="1"/>
  <c r="CI2201" i="1"/>
  <c r="CH2201" i="1"/>
  <c r="CG2201" i="1"/>
  <c r="CF2201" i="1"/>
  <c r="CE2201" i="1"/>
  <c r="CD2201" i="1"/>
  <c r="DG2200" i="1"/>
  <c r="CY2200" i="1"/>
  <c r="CX2200" i="1"/>
  <c r="CW2200" i="1"/>
  <c r="CV2200" i="1"/>
  <c r="CU2200" i="1"/>
  <c r="CT2200" i="1"/>
  <c r="CS2200" i="1"/>
  <c r="CR2200" i="1"/>
  <c r="CQ2200" i="1"/>
  <c r="CP2200" i="1"/>
  <c r="CO2200" i="1"/>
  <c r="CN2200" i="1"/>
  <c r="CM2200" i="1"/>
  <c r="CL2200" i="1"/>
  <c r="CK2200" i="1"/>
  <c r="CJ2200" i="1"/>
  <c r="CI2200" i="1"/>
  <c r="CH2200" i="1"/>
  <c r="CG2200" i="1"/>
  <c r="CF2200" i="1"/>
  <c r="CE2200" i="1"/>
  <c r="CD2200" i="1"/>
  <c r="U2200" i="1"/>
  <c r="DG2199" i="1"/>
  <c r="CY2199" i="1"/>
  <c r="CX2199" i="1"/>
  <c r="CW2199" i="1"/>
  <c r="CV2199" i="1"/>
  <c r="CU2199" i="1"/>
  <c r="CT2199" i="1"/>
  <c r="CS2199" i="1"/>
  <c r="CR2199" i="1"/>
  <c r="CQ2199" i="1"/>
  <c r="CP2199" i="1"/>
  <c r="CO2199" i="1"/>
  <c r="CN2199" i="1"/>
  <c r="CM2199" i="1"/>
  <c r="CL2199" i="1"/>
  <c r="CK2199" i="1"/>
  <c r="CJ2199" i="1"/>
  <c r="CI2199" i="1"/>
  <c r="CH2199" i="1"/>
  <c r="CG2199" i="1"/>
  <c r="CF2199" i="1"/>
  <c r="CE2199" i="1"/>
  <c r="CD2199" i="1"/>
  <c r="DG2198" i="1"/>
  <c r="CY2198" i="1"/>
  <c r="CX2198" i="1"/>
  <c r="CW2198" i="1"/>
  <c r="CV2198" i="1"/>
  <c r="CU2198" i="1"/>
  <c r="CT2198" i="1"/>
  <c r="CS2198" i="1"/>
  <c r="CR2198" i="1"/>
  <c r="CQ2198" i="1"/>
  <c r="CP2198" i="1"/>
  <c r="CO2198" i="1"/>
  <c r="CN2198" i="1"/>
  <c r="CM2198" i="1"/>
  <c r="CL2198" i="1"/>
  <c r="CK2198" i="1"/>
  <c r="CJ2198" i="1"/>
  <c r="CI2198" i="1"/>
  <c r="CH2198" i="1"/>
  <c r="CG2198" i="1"/>
  <c r="CF2198" i="1"/>
  <c r="CE2198" i="1"/>
  <c r="CD2198" i="1"/>
  <c r="DG2197" i="1"/>
  <c r="CY2197" i="1"/>
  <c r="CX2197" i="1"/>
  <c r="CW2197" i="1"/>
  <c r="CV2197" i="1"/>
  <c r="CU2197" i="1"/>
  <c r="CT2197" i="1"/>
  <c r="CS2197" i="1"/>
  <c r="CR2197" i="1"/>
  <c r="CQ2197" i="1"/>
  <c r="CP2197" i="1"/>
  <c r="CO2197" i="1"/>
  <c r="CN2197" i="1"/>
  <c r="CM2197" i="1"/>
  <c r="CL2197" i="1"/>
  <c r="CK2197" i="1"/>
  <c r="CJ2197" i="1"/>
  <c r="CI2197" i="1"/>
  <c r="CH2197" i="1"/>
  <c r="CG2197" i="1"/>
  <c r="CF2197" i="1"/>
  <c r="CE2197" i="1"/>
  <c r="CD2197" i="1"/>
  <c r="DG2196" i="1"/>
  <c r="CY2196" i="1"/>
  <c r="CX2196" i="1"/>
  <c r="CW2196" i="1"/>
  <c r="CV2196" i="1"/>
  <c r="CU2196" i="1"/>
  <c r="CT2196" i="1"/>
  <c r="CS2196" i="1"/>
  <c r="CR2196" i="1"/>
  <c r="CQ2196" i="1"/>
  <c r="CP2196" i="1"/>
  <c r="CO2196" i="1"/>
  <c r="CN2196" i="1"/>
  <c r="CM2196" i="1"/>
  <c r="CL2196" i="1"/>
  <c r="CK2196" i="1"/>
  <c r="CJ2196" i="1"/>
  <c r="CI2196" i="1"/>
  <c r="CH2196" i="1"/>
  <c r="CG2196" i="1"/>
  <c r="CF2196" i="1"/>
  <c r="CE2196" i="1"/>
  <c r="CD2196" i="1"/>
  <c r="DG2195" i="1"/>
  <c r="CY2195" i="1"/>
  <c r="CX2195" i="1"/>
  <c r="CW2195" i="1"/>
  <c r="CV2195" i="1"/>
  <c r="CU2195" i="1"/>
  <c r="CT2195" i="1"/>
  <c r="CS2195" i="1"/>
  <c r="CR2195" i="1"/>
  <c r="CQ2195" i="1"/>
  <c r="CP2195" i="1"/>
  <c r="CO2195" i="1"/>
  <c r="CN2195" i="1"/>
  <c r="CM2195" i="1"/>
  <c r="CL2195" i="1"/>
  <c r="CK2195" i="1"/>
  <c r="CJ2195" i="1"/>
  <c r="CI2195" i="1"/>
  <c r="CH2195" i="1"/>
  <c r="CG2195" i="1"/>
  <c r="CF2195" i="1"/>
  <c r="CE2195" i="1"/>
  <c r="CD2195" i="1"/>
  <c r="DG2194" i="1"/>
  <c r="CY2194" i="1"/>
  <c r="CX2194" i="1"/>
  <c r="CW2194" i="1"/>
  <c r="CV2194" i="1"/>
  <c r="CU2194" i="1"/>
  <c r="CT2194" i="1"/>
  <c r="CS2194" i="1"/>
  <c r="CR2194" i="1"/>
  <c r="CQ2194" i="1"/>
  <c r="CP2194" i="1"/>
  <c r="CO2194" i="1"/>
  <c r="CN2194" i="1"/>
  <c r="CM2194" i="1"/>
  <c r="CL2194" i="1"/>
  <c r="CK2194" i="1"/>
  <c r="CJ2194" i="1"/>
  <c r="CI2194" i="1"/>
  <c r="CH2194" i="1"/>
  <c r="CG2194" i="1"/>
  <c r="CF2194" i="1"/>
  <c r="CE2194" i="1"/>
  <c r="CD2194" i="1"/>
  <c r="CY2193" i="1"/>
  <c r="CX2193" i="1"/>
  <c r="CW2193" i="1"/>
  <c r="CV2193" i="1"/>
  <c r="CU2193" i="1"/>
  <c r="CT2193" i="1"/>
  <c r="CS2193" i="1"/>
  <c r="CR2193" i="1"/>
  <c r="CQ2193" i="1"/>
  <c r="CP2193" i="1"/>
  <c r="CO2193" i="1"/>
  <c r="CN2193" i="1"/>
  <c r="CM2193" i="1"/>
  <c r="CL2193" i="1"/>
  <c r="CK2193" i="1"/>
  <c r="CJ2193" i="1"/>
  <c r="CI2193" i="1"/>
  <c r="CH2193" i="1"/>
  <c r="CG2193" i="1"/>
  <c r="CF2193" i="1"/>
  <c r="CE2193" i="1"/>
  <c r="CD2193" i="1"/>
  <c r="U2193" i="1"/>
  <c r="DG2192" i="1"/>
  <c r="CY2192" i="1"/>
  <c r="CX2192" i="1"/>
  <c r="CW2192" i="1"/>
  <c r="CV2192" i="1"/>
  <c r="CU2192" i="1"/>
  <c r="CT2192" i="1"/>
  <c r="CS2192" i="1"/>
  <c r="CR2192" i="1"/>
  <c r="CQ2192" i="1"/>
  <c r="CP2192" i="1"/>
  <c r="CO2192" i="1"/>
  <c r="CN2192" i="1"/>
  <c r="CM2192" i="1"/>
  <c r="CL2192" i="1"/>
  <c r="CK2192" i="1"/>
  <c r="CJ2192" i="1"/>
  <c r="CI2192" i="1"/>
  <c r="CH2192" i="1"/>
  <c r="CG2192" i="1"/>
  <c r="CF2192" i="1"/>
  <c r="CE2192" i="1"/>
  <c r="CD2192" i="1"/>
  <c r="U2192" i="1"/>
  <c r="DG2191" i="1"/>
  <c r="CY2191" i="1"/>
  <c r="CX2191" i="1"/>
  <c r="CW2191" i="1"/>
  <c r="CV2191" i="1"/>
  <c r="CU2191" i="1"/>
  <c r="CT2191" i="1"/>
  <c r="CS2191" i="1"/>
  <c r="CR2191" i="1"/>
  <c r="CQ2191" i="1"/>
  <c r="CP2191" i="1"/>
  <c r="CO2191" i="1"/>
  <c r="CN2191" i="1"/>
  <c r="CM2191" i="1"/>
  <c r="CL2191" i="1"/>
  <c r="CK2191" i="1"/>
  <c r="CJ2191" i="1"/>
  <c r="CI2191" i="1"/>
  <c r="CH2191" i="1"/>
  <c r="CG2191" i="1"/>
  <c r="CF2191" i="1"/>
  <c r="CE2191" i="1"/>
  <c r="CD2191" i="1"/>
  <c r="CV2190" i="1"/>
  <c r="CU2190" i="1"/>
  <c r="CT2190" i="1"/>
  <c r="CS2190" i="1"/>
  <c r="CR2190" i="1"/>
  <c r="CQ2190" i="1"/>
  <c r="CP2190" i="1"/>
  <c r="CO2190" i="1"/>
  <c r="CN2190" i="1"/>
  <c r="CM2190" i="1"/>
  <c r="CL2190" i="1"/>
  <c r="CK2190" i="1"/>
  <c r="CJ2190" i="1"/>
  <c r="CI2190" i="1"/>
  <c r="CH2190" i="1"/>
  <c r="CG2190" i="1"/>
  <c r="CF2190" i="1"/>
  <c r="CE2190" i="1"/>
  <c r="CD2190" i="1"/>
  <c r="U2190" i="1"/>
  <c r="DG2189" i="1"/>
  <c r="CY2189" i="1"/>
  <c r="CX2189" i="1"/>
  <c r="CW2189" i="1"/>
  <c r="CV2189" i="1"/>
  <c r="CU2189" i="1"/>
  <c r="CT2189" i="1"/>
  <c r="CS2189" i="1"/>
  <c r="CR2189" i="1"/>
  <c r="CQ2189" i="1"/>
  <c r="CP2189" i="1"/>
  <c r="CO2189" i="1"/>
  <c r="CN2189" i="1"/>
  <c r="CM2189" i="1"/>
  <c r="CL2189" i="1"/>
  <c r="CK2189" i="1"/>
  <c r="CJ2189" i="1"/>
  <c r="CI2189" i="1"/>
  <c r="CH2189" i="1"/>
  <c r="CG2189" i="1"/>
  <c r="CF2189" i="1"/>
  <c r="CE2189" i="1"/>
  <c r="CD2189" i="1"/>
  <c r="DG2188" i="1"/>
  <c r="CY2188" i="1"/>
  <c r="CX2188" i="1"/>
  <c r="CW2188" i="1"/>
  <c r="CV2188" i="1"/>
  <c r="CU2188" i="1"/>
  <c r="CT2188" i="1"/>
  <c r="CS2188" i="1"/>
  <c r="CR2188" i="1"/>
  <c r="CQ2188" i="1"/>
  <c r="CP2188" i="1"/>
  <c r="CO2188" i="1"/>
  <c r="CN2188" i="1"/>
  <c r="CM2188" i="1"/>
  <c r="CL2188" i="1"/>
  <c r="CK2188" i="1"/>
  <c r="CJ2188" i="1"/>
  <c r="CI2188" i="1"/>
  <c r="CH2188" i="1"/>
  <c r="CG2188" i="1"/>
  <c r="CF2188" i="1"/>
  <c r="DG2187" i="1"/>
  <c r="CY2187" i="1"/>
  <c r="CX2187" i="1"/>
  <c r="CW2187" i="1"/>
  <c r="CV2187" i="1"/>
  <c r="CU2187" i="1"/>
  <c r="CT2187" i="1"/>
  <c r="CS2187" i="1"/>
  <c r="CR2187" i="1"/>
  <c r="CQ2187" i="1"/>
  <c r="CP2187" i="1"/>
  <c r="CO2187" i="1"/>
  <c r="CN2187" i="1"/>
  <c r="CM2187" i="1"/>
  <c r="CL2187" i="1"/>
  <c r="CK2187" i="1"/>
  <c r="CJ2187" i="1"/>
  <c r="CI2187" i="1"/>
  <c r="CH2187" i="1"/>
  <c r="CG2187" i="1"/>
  <c r="CF2187" i="1"/>
  <c r="DG2186" i="1"/>
  <c r="CY2186" i="1"/>
  <c r="CX2186" i="1"/>
  <c r="CW2186" i="1"/>
  <c r="CV2186" i="1"/>
  <c r="CU2186" i="1"/>
  <c r="CT2186" i="1"/>
  <c r="CS2186" i="1"/>
  <c r="CR2186" i="1"/>
  <c r="CQ2186" i="1"/>
  <c r="CP2186" i="1"/>
  <c r="CO2186" i="1"/>
  <c r="CN2186" i="1"/>
  <c r="CM2186" i="1"/>
  <c r="CL2186" i="1"/>
  <c r="CK2186" i="1"/>
  <c r="CJ2186" i="1"/>
  <c r="CI2186" i="1"/>
  <c r="CH2186" i="1"/>
  <c r="CG2186" i="1"/>
  <c r="CF2186" i="1"/>
  <c r="CE2186" i="1"/>
  <c r="CD2186" i="1"/>
  <c r="CV2185" i="1"/>
  <c r="CU2185" i="1"/>
  <c r="CT2185" i="1"/>
  <c r="CS2185" i="1"/>
  <c r="CR2185" i="1"/>
  <c r="CQ2185" i="1"/>
  <c r="CP2185" i="1"/>
  <c r="CO2185" i="1"/>
  <c r="CN2185" i="1"/>
  <c r="CM2185" i="1"/>
  <c r="CL2185" i="1"/>
  <c r="CK2185" i="1"/>
  <c r="CJ2185" i="1"/>
  <c r="CI2185" i="1"/>
  <c r="CH2185" i="1"/>
  <c r="CG2185" i="1"/>
  <c r="CF2185" i="1"/>
  <c r="CE2185" i="1"/>
  <c r="CD2185" i="1"/>
  <c r="U2185" i="1"/>
  <c r="DG2184" i="1"/>
  <c r="CY2184" i="1"/>
  <c r="CX2184" i="1"/>
  <c r="CW2184" i="1"/>
  <c r="CV2184" i="1"/>
  <c r="CU2184" i="1"/>
  <c r="CT2184" i="1"/>
  <c r="CS2184" i="1"/>
  <c r="CR2184" i="1"/>
  <c r="CQ2184" i="1"/>
  <c r="CP2184" i="1"/>
  <c r="CO2184" i="1"/>
  <c r="CN2184" i="1"/>
  <c r="CM2184" i="1"/>
  <c r="CL2184" i="1"/>
  <c r="CK2184" i="1"/>
  <c r="CJ2184" i="1"/>
  <c r="CI2184" i="1"/>
  <c r="CH2184" i="1"/>
  <c r="CG2184" i="1"/>
  <c r="CF2184" i="1"/>
  <c r="U2184" i="1"/>
  <c r="CY2183" i="1"/>
  <c r="CX2183" i="1"/>
  <c r="CW2183" i="1"/>
  <c r="CV2183" i="1"/>
  <c r="CU2183" i="1"/>
  <c r="CT2183" i="1"/>
  <c r="CS2183" i="1"/>
  <c r="CR2183" i="1"/>
  <c r="CQ2183" i="1"/>
  <c r="CP2183" i="1"/>
  <c r="CO2183" i="1"/>
  <c r="CN2183" i="1"/>
  <c r="CM2183" i="1"/>
  <c r="CL2183" i="1"/>
  <c r="CK2183" i="1"/>
  <c r="CJ2183" i="1"/>
  <c r="CI2183" i="1"/>
  <c r="CH2183" i="1"/>
  <c r="CG2183" i="1"/>
  <c r="CF2183" i="1"/>
  <c r="CE2183" i="1"/>
  <c r="CD2183" i="1"/>
  <c r="U2183" i="1"/>
  <c r="DG2182" i="1"/>
  <c r="CY2182" i="1"/>
  <c r="CX2182" i="1"/>
  <c r="CW2182" i="1"/>
  <c r="CV2182" i="1"/>
  <c r="CU2182" i="1"/>
  <c r="CT2182" i="1"/>
  <c r="CS2182" i="1"/>
  <c r="CR2182" i="1"/>
  <c r="CQ2182" i="1"/>
  <c r="CP2182" i="1"/>
  <c r="CO2182" i="1"/>
  <c r="CN2182" i="1"/>
  <c r="CM2182" i="1"/>
  <c r="CL2182" i="1"/>
  <c r="CK2182" i="1"/>
  <c r="CJ2182" i="1"/>
  <c r="CI2182" i="1"/>
  <c r="CH2182" i="1"/>
  <c r="CG2182" i="1"/>
  <c r="CF2182" i="1"/>
  <c r="CE2182" i="1"/>
  <c r="CD2182" i="1"/>
  <c r="U2182" i="1"/>
  <c r="CV2181" i="1"/>
  <c r="CU2181" i="1"/>
  <c r="CT2181" i="1"/>
  <c r="CS2181" i="1"/>
  <c r="CR2181" i="1"/>
  <c r="CQ2181" i="1"/>
  <c r="CP2181" i="1"/>
  <c r="CO2181" i="1"/>
  <c r="CN2181" i="1"/>
  <c r="CM2181" i="1"/>
  <c r="CL2181" i="1"/>
  <c r="CK2181" i="1"/>
  <c r="CJ2181" i="1"/>
  <c r="CI2181" i="1"/>
  <c r="CH2181" i="1"/>
  <c r="CG2181" i="1"/>
  <c r="CF2181" i="1"/>
  <c r="CE2181" i="1"/>
  <c r="CD2181" i="1"/>
  <c r="U2181" i="1"/>
  <c r="DG2180" i="1"/>
  <c r="CY2180" i="1"/>
  <c r="CX2180" i="1"/>
  <c r="CW2180" i="1"/>
  <c r="CV2180" i="1"/>
  <c r="CU2180" i="1"/>
  <c r="CT2180" i="1"/>
  <c r="CS2180" i="1"/>
  <c r="CR2180" i="1"/>
  <c r="CQ2180" i="1"/>
  <c r="CP2180" i="1"/>
  <c r="CO2180" i="1"/>
  <c r="CN2180" i="1"/>
  <c r="CM2180" i="1"/>
  <c r="CL2180" i="1"/>
  <c r="CK2180" i="1"/>
  <c r="CJ2180" i="1"/>
  <c r="CI2180" i="1"/>
  <c r="CH2180" i="1"/>
  <c r="CG2180" i="1"/>
  <c r="CF2180" i="1"/>
  <c r="CE2180" i="1"/>
  <c r="CD2180" i="1"/>
  <c r="DG2179" i="1"/>
  <c r="CY2179" i="1"/>
  <c r="CX2179" i="1"/>
  <c r="CW2179" i="1"/>
  <c r="CV2179" i="1"/>
  <c r="CU2179" i="1"/>
  <c r="CT2179" i="1"/>
  <c r="CS2179" i="1"/>
  <c r="CR2179" i="1"/>
  <c r="CQ2179" i="1"/>
  <c r="CP2179" i="1"/>
  <c r="CO2179" i="1"/>
  <c r="CN2179" i="1"/>
  <c r="CM2179" i="1"/>
  <c r="CL2179" i="1"/>
  <c r="CK2179" i="1"/>
  <c r="CJ2179" i="1"/>
  <c r="CI2179" i="1"/>
  <c r="CH2179" i="1"/>
  <c r="CG2179" i="1"/>
  <c r="CF2179" i="1"/>
  <c r="CE2179" i="1"/>
  <c r="CD2179" i="1"/>
  <c r="DG2178" i="1"/>
  <c r="CY2178" i="1"/>
  <c r="CX2178" i="1"/>
  <c r="CW2178" i="1"/>
  <c r="CV2178" i="1"/>
  <c r="CU2178" i="1"/>
  <c r="CT2178" i="1"/>
  <c r="CS2178" i="1"/>
  <c r="CR2178" i="1"/>
  <c r="CQ2178" i="1"/>
  <c r="CP2178" i="1"/>
  <c r="CO2178" i="1"/>
  <c r="CN2178" i="1"/>
  <c r="CM2178" i="1"/>
  <c r="CL2178" i="1"/>
  <c r="CK2178" i="1"/>
  <c r="CJ2178" i="1"/>
  <c r="CI2178" i="1"/>
  <c r="CH2178" i="1"/>
  <c r="CG2178" i="1"/>
  <c r="CF2178" i="1"/>
  <c r="CE2178" i="1"/>
  <c r="CD2178" i="1"/>
  <c r="DG2177" i="1"/>
  <c r="CY2177" i="1"/>
  <c r="CX2177" i="1"/>
  <c r="CW2177" i="1"/>
  <c r="CV2177" i="1"/>
  <c r="CU2177" i="1"/>
  <c r="CT2177" i="1"/>
  <c r="CS2177" i="1"/>
  <c r="CR2177" i="1"/>
  <c r="CQ2177" i="1"/>
  <c r="CP2177" i="1"/>
  <c r="CO2177" i="1"/>
  <c r="CN2177" i="1"/>
  <c r="CM2177" i="1"/>
  <c r="CL2177" i="1"/>
  <c r="CK2177" i="1"/>
  <c r="CJ2177" i="1"/>
  <c r="CI2177" i="1"/>
  <c r="CH2177" i="1"/>
  <c r="CG2177" i="1"/>
  <c r="CF2177" i="1"/>
  <c r="CE2177" i="1"/>
  <c r="CD2177" i="1"/>
  <c r="DG2176" i="1"/>
  <c r="CY2176" i="1"/>
  <c r="CX2176" i="1"/>
  <c r="CW2176" i="1"/>
  <c r="CV2176" i="1"/>
  <c r="CU2176" i="1"/>
  <c r="CT2176" i="1"/>
  <c r="CS2176" i="1"/>
  <c r="CR2176" i="1"/>
  <c r="CQ2176" i="1"/>
  <c r="CP2176" i="1"/>
  <c r="CO2176" i="1"/>
  <c r="CN2176" i="1"/>
  <c r="CM2176" i="1"/>
  <c r="CL2176" i="1"/>
  <c r="CK2176" i="1"/>
  <c r="CJ2176" i="1"/>
  <c r="CI2176" i="1"/>
  <c r="CH2176" i="1"/>
  <c r="CG2176" i="1"/>
  <c r="CF2176" i="1"/>
  <c r="CE2176" i="1"/>
  <c r="CD2176" i="1"/>
  <c r="DG2175" i="1"/>
  <c r="CY2175" i="1"/>
  <c r="CX2175" i="1"/>
  <c r="CW2175" i="1"/>
  <c r="CV2175" i="1"/>
  <c r="CU2175" i="1"/>
  <c r="CT2175" i="1"/>
  <c r="CS2175" i="1"/>
  <c r="CR2175" i="1"/>
  <c r="CQ2175" i="1"/>
  <c r="CP2175" i="1"/>
  <c r="CO2175" i="1"/>
  <c r="CN2175" i="1"/>
  <c r="CM2175" i="1"/>
  <c r="CL2175" i="1"/>
  <c r="CK2175" i="1"/>
  <c r="CJ2175" i="1"/>
  <c r="CI2175" i="1"/>
  <c r="CH2175" i="1"/>
  <c r="CG2175" i="1"/>
  <c r="CF2175" i="1"/>
  <c r="DG2174" i="1"/>
  <c r="CY2174" i="1"/>
  <c r="CX2174" i="1"/>
  <c r="CW2174" i="1"/>
  <c r="CV2174" i="1"/>
  <c r="CU2174" i="1"/>
  <c r="CT2174" i="1"/>
  <c r="CS2174" i="1"/>
  <c r="CR2174" i="1"/>
  <c r="CQ2174" i="1"/>
  <c r="CP2174" i="1"/>
  <c r="CO2174" i="1"/>
  <c r="CN2174" i="1"/>
  <c r="CM2174" i="1"/>
  <c r="CL2174" i="1"/>
  <c r="CK2174" i="1"/>
  <c r="CJ2174" i="1"/>
  <c r="CI2174" i="1"/>
  <c r="CH2174" i="1"/>
  <c r="CG2174" i="1"/>
  <c r="CF2174" i="1"/>
  <c r="DG2173" i="1"/>
  <c r="CY2173" i="1"/>
  <c r="CX2173" i="1"/>
  <c r="CW2173" i="1"/>
  <c r="CV2173" i="1"/>
  <c r="CU2173" i="1"/>
  <c r="CT2173" i="1"/>
  <c r="CS2173" i="1"/>
  <c r="CR2173" i="1"/>
  <c r="CQ2173" i="1"/>
  <c r="CP2173" i="1"/>
  <c r="CO2173" i="1"/>
  <c r="CN2173" i="1"/>
  <c r="CM2173" i="1"/>
  <c r="CL2173" i="1"/>
  <c r="CK2173" i="1"/>
  <c r="CJ2173" i="1"/>
  <c r="CI2173" i="1"/>
  <c r="CH2173" i="1"/>
  <c r="CG2173" i="1"/>
  <c r="CF2173" i="1"/>
  <c r="CE2173" i="1"/>
  <c r="CD2173" i="1"/>
  <c r="CV2172" i="1"/>
  <c r="CU2172" i="1"/>
  <c r="CT2172" i="1"/>
  <c r="CS2172" i="1"/>
  <c r="CR2172" i="1"/>
  <c r="CQ2172" i="1"/>
  <c r="CP2172" i="1"/>
  <c r="CO2172" i="1"/>
  <c r="CN2172" i="1"/>
  <c r="CM2172" i="1"/>
  <c r="CL2172" i="1"/>
  <c r="CK2172" i="1"/>
  <c r="CJ2172" i="1"/>
  <c r="CI2172" i="1"/>
  <c r="CH2172" i="1"/>
  <c r="CG2172" i="1"/>
  <c r="CF2172" i="1"/>
  <c r="CE2172" i="1"/>
  <c r="CD2172" i="1"/>
  <c r="U2172" i="1"/>
  <c r="DG2171" i="1"/>
  <c r="CY2171" i="1"/>
  <c r="CX2171" i="1"/>
  <c r="CW2171" i="1"/>
  <c r="CV2171" i="1"/>
  <c r="CU2171" i="1"/>
  <c r="CT2171" i="1"/>
  <c r="CS2171" i="1"/>
  <c r="CR2171" i="1"/>
  <c r="CQ2171" i="1"/>
  <c r="CP2171" i="1"/>
  <c r="CO2171" i="1"/>
  <c r="CN2171" i="1"/>
  <c r="CM2171" i="1"/>
  <c r="CL2171" i="1"/>
  <c r="CK2171" i="1"/>
  <c r="CJ2171" i="1"/>
  <c r="CI2171" i="1"/>
  <c r="CH2171" i="1"/>
  <c r="CG2171" i="1"/>
  <c r="CF2171" i="1"/>
  <c r="CE2171" i="1"/>
  <c r="CD2171" i="1"/>
  <c r="DG2169" i="1"/>
  <c r="CY2169" i="1"/>
  <c r="CX2169" i="1"/>
  <c r="CW2169" i="1"/>
  <c r="CV2169" i="1"/>
  <c r="CU2169" i="1"/>
  <c r="CT2169" i="1"/>
  <c r="CS2169" i="1"/>
  <c r="CR2169" i="1"/>
  <c r="CQ2169" i="1"/>
  <c r="CP2169" i="1"/>
  <c r="CO2169" i="1"/>
  <c r="CN2169" i="1"/>
  <c r="CM2169" i="1"/>
  <c r="CL2169" i="1"/>
  <c r="CK2169" i="1"/>
  <c r="CJ2169" i="1"/>
  <c r="CI2169" i="1"/>
  <c r="CH2169" i="1"/>
  <c r="CG2169" i="1"/>
  <c r="CF2169" i="1"/>
  <c r="CE2169" i="1"/>
  <c r="CD2169" i="1"/>
  <c r="CY2168" i="1"/>
  <c r="CX2168" i="1"/>
  <c r="CW2168" i="1"/>
  <c r="CV2168" i="1"/>
  <c r="CU2168" i="1"/>
  <c r="CT2168" i="1"/>
  <c r="CS2168" i="1"/>
  <c r="CR2168" i="1"/>
  <c r="CQ2168" i="1"/>
  <c r="CP2168" i="1"/>
  <c r="CO2168" i="1"/>
  <c r="CN2168" i="1"/>
  <c r="CM2168" i="1"/>
  <c r="CL2168" i="1"/>
  <c r="CK2168" i="1"/>
  <c r="CJ2168" i="1"/>
  <c r="CI2168" i="1"/>
  <c r="CH2168" i="1"/>
  <c r="CG2168" i="1"/>
  <c r="CF2168" i="1"/>
  <c r="CE2168" i="1"/>
  <c r="CD2168" i="1"/>
  <c r="U2168" i="1"/>
  <c r="DG2167" i="1"/>
  <c r="CY2167" i="1"/>
  <c r="CX2167" i="1"/>
  <c r="CW2167" i="1"/>
  <c r="CV2167" i="1"/>
  <c r="CU2167" i="1"/>
  <c r="CT2167" i="1"/>
  <c r="CS2167" i="1"/>
  <c r="CR2167" i="1"/>
  <c r="CQ2167" i="1"/>
  <c r="CP2167" i="1"/>
  <c r="CO2167" i="1"/>
  <c r="CN2167" i="1"/>
  <c r="CM2167" i="1"/>
  <c r="CL2167" i="1"/>
  <c r="CK2167" i="1"/>
  <c r="CJ2167" i="1"/>
  <c r="CI2167" i="1"/>
  <c r="CH2167" i="1"/>
  <c r="CG2167" i="1"/>
  <c r="CF2167" i="1"/>
  <c r="CE2167" i="1"/>
  <c r="CD2167" i="1"/>
  <c r="DG2166" i="1"/>
  <c r="CY2166" i="1"/>
  <c r="CX2166" i="1"/>
  <c r="CW2166" i="1"/>
  <c r="CV2166" i="1"/>
  <c r="CU2166" i="1"/>
  <c r="CT2166" i="1"/>
  <c r="CS2166" i="1"/>
  <c r="CR2166" i="1"/>
  <c r="CQ2166" i="1"/>
  <c r="CP2166" i="1"/>
  <c r="CO2166" i="1"/>
  <c r="CN2166" i="1"/>
  <c r="CM2166" i="1"/>
  <c r="CL2166" i="1"/>
  <c r="CK2166" i="1"/>
  <c r="CJ2166" i="1"/>
  <c r="CI2166" i="1"/>
  <c r="CH2166" i="1"/>
  <c r="CG2166" i="1"/>
  <c r="CF2166" i="1"/>
  <c r="CE2166" i="1"/>
  <c r="CD2166" i="1"/>
  <c r="DG2165" i="1"/>
  <c r="CY2165" i="1"/>
  <c r="CX2165" i="1"/>
  <c r="CW2165" i="1"/>
  <c r="CV2165" i="1"/>
  <c r="CU2165" i="1"/>
  <c r="CT2165" i="1"/>
  <c r="CS2165" i="1"/>
  <c r="CR2165" i="1"/>
  <c r="CQ2165" i="1"/>
  <c r="CP2165" i="1"/>
  <c r="CO2165" i="1"/>
  <c r="CN2165" i="1"/>
  <c r="CM2165" i="1"/>
  <c r="CL2165" i="1"/>
  <c r="CK2165" i="1"/>
  <c r="CJ2165" i="1"/>
  <c r="CI2165" i="1"/>
  <c r="CH2165" i="1"/>
  <c r="CG2165" i="1"/>
  <c r="CF2165" i="1"/>
  <c r="CE2165" i="1"/>
  <c r="CD2165" i="1"/>
  <c r="DG2163" i="1"/>
  <c r="CY2163" i="1"/>
  <c r="CX2163" i="1"/>
  <c r="CW2163" i="1"/>
  <c r="CV2163" i="1"/>
  <c r="CU2163" i="1"/>
  <c r="CT2163" i="1"/>
  <c r="CS2163" i="1"/>
  <c r="CR2163" i="1"/>
  <c r="CQ2163" i="1"/>
  <c r="CP2163" i="1"/>
  <c r="CO2163" i="1"/>
  <c r="CN2163" i="1"/>
  <c r="CM2163" i="1"/>
  <c r="CL2163" i="1"/>
  <c r="CK2163" i="1"/>
  <c r="CJ2163" i="1"/>
  <c r="CI2163" i="1"/>
  <c r="CH2163" i="1"/>
  <c r="CG2163" i="1"/>
  <c r="CF2163" i="1"/>
  <c r="CE2163" i="1"/>
  <c r="CD2163" i="1"/>
  <c r="U2163" i="1"/>
  <c r="DG2162" i="1"/>
  <c r="CY2162" i="1"/>
  <c r="CX2162" i="1"/>
  <c r="CW2162" i="1"/>
  <c r="CV2162" i="1"/>
  <c r="CU2162" i="1"/>
  <c r="CT2162" i="1"/>
  <c r="CS2162" i="1"/>
  <c r="CR2162" i="1"/>
  <c r="CQ2162" i="1"/>
  <c r="CP2162" i="1"/>
  <c r="CO2162" i="1"/>
  <c r="CN2162" i="1"/>
  <c r="CM2162" i="1"/>
  <c r="CL2162" i="1"/>
  <c r="CK2162" i="1"/>
  <c r="CJ2162" i="1"/>
  <c r="CI2162" i="1"/>
  <c r="CH2162" i="1"/>
  <c r="CG2162" i="1"/>
  <c r="CF2162" i="1"/>
  <c r="CE2162" i="1"/>
  <c r="CD2162" i="1"/>
  <c r="DG2161" i="1"/>
  <c r="CY2161" i="1"/>
  <c r="CX2161" i="1"/>
  <c r="CW2161" i="1"/>
  <c r="CV2161" i="1"/>
  <c r="CU2161" i="1"/>
  <c r="CT2161" i="1"/>
  <c r="CS2161" i="1"/>
  <c r="CR2161" i="1"/>
  <c r="CQ2161" i="1"/>
  <c r="CP2161" i="1"/>
  <c r="CO2161" i="1"/>
  <c r="CN2161" i="1"/>
  <c r="CM2161" i="1"/>
  <c r="CL2161" i="1"/>
  <c r="CK2161" i="1"/>
  <c r="CJ2161" i="1"/>
  <c r="CI2161" i="1"/>
  <c r="CH2161" i="1"/>
  <c r="CG2161" i="1"/>
  <c r="CF2161" i="1"/>
  <c r="CE2161" i="1"/>
  <c r="CD2161" i="1"/>
  <c r="DG2160" i="1"/>
  <c r="CY2160" i="1"/>
  <c r="CX2160" i="1"/>
  <c r="CW2160" i="1"/>
  <c r="CV2160" i="1"/>
  <c r="CU2160" i="1"/>
  <c r="CT2160" i="1"/>
  <c r="CS2160" i="1"/>
  <c r="CR2160" i="1"/>
  <c r="CQ2160" i="1"/>
  <c r="CP2160" i="1"/>
  <c r="CO2160" i="1"/>
  <c r="CN2160" i="1"/>
  <c r="CM2160" i="1"/>
  <c r="CL2160" i="1"/>
  <c r="CK2160" i="1"/>
  <c r="CJ2160" i="1"/>
  <c r="CI2160" i="1"/>
  <c r="CH2160" i="1"/>
  <c r="CG2160" i="1"/>
  <c r="CF2160" i="1"/>
  <c r="CE2160" i="1"/>
  <c r="CD2160" i="1"/>
  <c r="DG2159" i="1"/>
  <c r="CY2159" i="1"/>
  <c r="CX2159" i="1"/>
  <c r="CW2159" i="1"/>
  <c r="CV2159" i="1"/>
  <c r="CU2159" i="1"/>
  <c r="CT2159" i="1"/>
  <c r="CS2159" i="1"/>
  <c r="CR2159" i="1"/>
  <c r="CQ2159" i="1"/>
  <c r="CP2159" i="1"/>
  <c r="CO2159" i="1"/>
  <c r="CN2159" i="1"/>
  <c r="CM2159" i="1"/>
  <c r="CL2159" i="1"/>
  <c r="CK2159" i="1"/>
  <c r="CJ2159" i="1"/>
  <c r="CI2159" i="1"/>
  <c r="CH2159" i="1"/>
  <c r="CG2159" i="1"/>
  <c r="CF2159" i="1"/>
  <c r="CE2159" i="1"/>
  <c r="CD2159" i="1"/>
  <c r="DG2158" i="1"/>
  <c r="CY2158" i="1"/>
  <c r="CX2158" i="1"/>
  <c r="CW2158" i="1"/>
  <c r="CV2158" i="1"/>
  <c r="CU2158" i="1"/>
  <c r="CT2158" i="1"/>
  <c r="CS2158" i="1"/>
  <c r="CR2158" i="1"/>
  <c r="CQ2158" i="1"/>
  <c r="CP2158" i="1"/>
  <c r="CO2158" i="1"/>
  <c r="CN2158" i="1"/>
  <c r="CM2158" i="1"/>
  <c r="CL2158" i="1"/>
  <c r="CK2158" i="1"/>
  <c r="CJ2158" i="1"/>
  <c r="CI2158" i="1"/>
  <c r="CH2158" i="1"/>
  <c r="CG2158" i="1"/>
  <c r="CF2158" i="1"/>
  <c r="CE2158" i="1"/>
  <c r="CD2158" i="1"/>
  <c r="U2158" i="1"/>
  <c r="DG2157" i="1"/>
  <c r="CY2157" i="1"/>
  <c r="CX2157" i="1"/>
  <c r="CW2157" i="1"/>
  <c r="CV2157" i="1"/>
  <c r="CU2157" i="1"/>
  <c r="CT2157" i="1"/>
  <c r="CS2157" i="1"/>
  <c r="CR2157" i="1"/>
  <c r="CQ2157" i="1"/>
  <c r="CP2157" i="1"/>
  <c r="CO2157" i="1"/>
  <c r="CN2157" i="1"/>
  <c r="CM2157" i="1"/>
  <c r="CL2157" i="1"/>
  <c r="CK2157" i="1"/>
  <c r="CJ2157" i="1"/>
  <c r="CI2157" i="1"/>
  <c r="CH2157" i="1"/>
  <c r="CG2157" i="1"/>
  <c r="CF2157" i="1"/>
  <c r="CE2157" i="1"/>
  <c r="CD2157" i="1"/>
  <c r="DG2156" i="1"/>
  <c r="CY2156" i="1"/>
  <c r="CX2156" i="1"/>
  <c r="CW2156" i="1"/>
  <c r="CV2156" i="1"/>
  <c r="CU2156" i="1"/>
  <c r="CT2156" i="1"/>
  <c r="CS2156" i="1"/>
  <c r="CR2156" i="1"/>
  <c r="CQ2156" i="1"/>
  <c r="CP2156" i="1"/>
  <c r="CO2156" i="1"/>
  <c r="CN2156" i="1"/>
  <c r="CM2156" i="1"/>
  <c r="CL2156" i="1"/>
  <c r="CK2156" i="1"/>
  <c r="CJ2156" i="1"/>
  <c r="CI2156" i="1"/>
  <c r="CH2156" i="1"/>
  <c r="CG2156" i="1"/>
  <c r="CF2156" i="1"/>
  <c r="CE2156" i="1"/>
  <c r="CD2156" i="1"/>
  <c r="DG2155" i="1"/>
  <c r="CY2155" i="1"/>
  <c r="CX2155" i="1"/>
  <c r="CW2155" i="1"/>
  <c r="CV2155" i="1"/>
  <c r="CU2155" i="1"/>
  <c r="CT2155" i="1"/>
  <c r="CS2155" i="1"/>
  <c r="CR2155" i="1"/>
  <c r="CQ2155" i="1"/>
  <c r="CP2155" i="1"/>
  <c r="CO2155" i="1"/>
  <c r="CN2155" i="1"/>
  <c r="CM2155" i="1"/>
  <c r="CL2155" i="1"/>
  <c r="CK2155" i="1"/>
  <c r="CJ2155" i="1"/>
  <c r="CI2155" i="1"/>
  <c r="CH2155" i="1"/>
  <c r="CG2155" i="1"/>
  <c r="CF2155" i="1"/>
  <c r="CE2155" i="1"/>
  <c r="CD2155" i="1"/>
  <c r="DG2154" i="1"/>
  <c r="CY2154" i="1"/>
  <c r="CX2154" i="1"/>
  <c r="CW2154" i="1"/>
  <c r="CV2154" i="1"/>
  <c r="CU2154" i="1"/>
  <c r="CT2154" i="1"/>
  <c r="CS2154" i="1"/>
  <c r="CR2154" i="1"/>
  <c r="CQ2154" i="1"/>
  <c r="CP2154" i="1"/>
  <c r="CO2154" i="1"/>
  <c r="CN2154" i="1"/>
  <c r="CM2154" i="1"/>
  <c r="CL2154" i="1"/>
  <c r="CK2154" i="1"/>
  <c r="CJ2154" i="1"/>
  <c r="CI2154" i="1"/>
  <c r="CH2154" i="1"/>
  <c r="CG2154" i="1"/>
  <c r="CF2154" i="1"/>
  <c r="CE2154" i="1"/>
  <c r="CD2154" i="1"/>
  <c r="U2154" i="1"/>
  <c r="DG2153" i="1"/>
  <c r="CY2153" i="1"/>
  <c r="CX2153" i="1"/>
  <c r="CW2153" i="1"/>
  <c r="CV2153" i="1"/>
  <c r="CU2153" i="1"/>
  <c r="CT2153" i="1"/>
  <c r="CS2153" i="1"/>
  <c r="CR2153" i="1"/>
  <c r="CQ2153" i="1"/>
  <c r="CP2153" i="1"/>
  <c r="CO2153" i="1"/>
  <c r="CN2153" i="1"/>
  <c r="CM2153" i="1"/>
  <c r="CL2153" i="1"/>
  <c r="CK2153" i="1"/>
  <c r="CJ2153" i="1"/>
  <c r="CI2153" i="1"/>
  <c r="CH2153" i="1"/>
  <c r="CG2153" i="1"/>
  <c r="CF2153" i="1"/>
  <c r="CE2153" i="1"/>
  <c r="CY2152" i="1"/>
  <c r="CX2152" i="1"/>
  <c r="CW2152" i="1"/>
  <c r="CV2152" i="1"/>
  <c r="CU2152" i="1"/>
  <c r="CT2152" i="1"/>
  <c r="CS2152" i="1"/>
  <c r="CR2152" i="1"/>
  <c r="CQ2152" i="1"/>
  <c r="CP2152" i="1"/>
  <c r="CO2152" i="1"/>
  <c r="CN2152" i="1"/>
  <c r="CM2152" i="1"/>
  <c r="CL2152" i="1"/>
  <c r="CK2152" i="1"/>
  <c r="CJ2152" i="1"/>
  <c r="CI2152" i="1"/>
  <c r="CH2152" i="1"/>
  <c r="CG2152" i="1"/>
  <c r="CF2152" i="1"/>
  <c r="CE2152" i="1"/>
  <c r="CD2152" i="1"/>
  <c r="U2152" i="1"/>
  <c r="DG2151" i="1"/>
  <c r="CY2151" i="1"/>
  <c r="CX2151" i="1"/>
  <c r="CW2151" i="1"/>
  <c r="CV2151" i="1"/>
  <c r="CU2151" i="1"/>
  <c r="CT2151" i="1"/>
  <c r="CS2151" i="1"/>
  <c r="CR2151" i="1"/>
  <c r="CQ2151" i="1"/>
  <c r="CP2151" i="1"/>
  <c r="CO2151" i="1"/>
  <c r="CN2151" i="1"/>
  <c r="CM2151" i="1"/>
  <c r="CL2151" i="1"/>
  <c r="CK2151" i="1"/>
  <c r="CJ2151" i="1"/>
  <c r="CI2151" i="1"/>
  <c r="CH2151" i="1"/>
  <c r="CG2151" i="1"/>
  <c r="CF2151" i="1"/>
  <c r="CE2151" i="1"/>
  <c r="CD2151" i="1"/>
  <c r="DG2150" i="1"/>
  <c r="CY2150" i="1"/>
  <c r="CX2150" i="1"/>
  <c r="CW2150" i="1"/>
  <c r="CV2150" i="1"/>
  <c r="CU2150" i="1"/>
  <c r="CT2150" i="1"/>
  <c r="CS2150" i="1"/>
  <c r="CR2150" i="1"/>
  <c r="CQ2150" i="1"/>
  <c r="CP2150" i="1"/>
  <c r="CO2150" i="1"/>
  <c r="CN2150" i="1"/>
  <c r="CM2150" i="1"/>
  <c r="CL2150" i="1"/>
  <c r="CK2150" i="1"/>
  <c r="CJ2150" i="1"/>
  <c r="CI2150" i="1"/>
  <c r="CH2150" i="1"/>
  <c r="CG2150" i="1"/>
  <c r="CF2150" i="1"/>
  <c r="CE2150" i="1"/>
  <c r="CD2150" i="1"/>
  <c r="DG2149" i="1"/>
  <c r="CY2149" i="1"/>
  <c r="CX2149" i="1"/>
  <c r="CW2149" i="1"/>
  <c r="CV2149" i="1"/>
  <c r="CU2149" i="1"/>
  <c r="CT2149" i="1"/>
  <c r="CS2149" i="1"/>
  <c r="CR2149" i="1"/>
  <c r="CQ2149" i="1"/>
  <c r="CP2149" i="1"/>
  <c r="CO2149" i="1"/>
  <c r="CN2149" i="1"/>
  <c r="CM2149" i="1"/>
  <c r="CL2149" i="1"/>
  <c r="CK2149" i="1"/>
  <c r="CJ2149" i="1"/>
  <c r="CI2149" i="1"/>
  <c r="CH2149" i="1"/>
  <c r="CG2149" i="1"/>
  <c r="CF2149" i="1"/>
  <c r="CE2149" i="1"/>
  <c r="CD2149" i="1"/>
  <c r="CV2148" i="1"/>
  <c r="CU2148" i="1"/>
  <c r="CT2148" i="1"/>
  <c r="CS2148" i="1"/>
  <c r="CR2148" i="1"/>
  <c r="CQ2148" i="1"/>
  <c r="CP2148" i="1"/>
  <c r="CO2148" i="1"/>
  <c r="CN2148" i="1"/>
  <c r="CM2148" i="1"/>
  <c r="CL2148" i="1"/>
  <c r="CK2148" i="1"/>
  <c r="CJ2148" i="1"/>
  <c r="CI2148" i="1"/>
  <c r="CH2148" i="1"/>
  <c r="CG2148" i="1"/>
  <c r="CF2148" i="1"/>
  <c r="CE2148" i="1"/>
  <c r="CD2148" i="1"/>
  <c r="U2148" i="1"/>
  <c r="DG2147" i="1"/>
  <c r="CY2147" i="1"/>
  <c r="CX2147" i="1"/>
  <c r="CW2147" i="1"/>
  <c r="CV2147" i="1"/>
  <c r="CU2147" i="1"/>
  <c r="CT2147" i="1"/>
  <c r="CS2147" i="1"/>
  <c r="CR2147" i="1"/>
  <c r="CQ2147" i="1"/>
  <c r="CP2147" i="1"/>
  <c r="CO2147" i="1"/>
  <c r="CN2147" i="1"/>
  <c r="CM2147" i="1"/>
  <c r="CL2147" i="1"/>
  <c r="CK2147" i="1"/>
  <c r="CJ2147" i="1"/>
  <c r="CI2147" i="1"/>
  <c r="CH2147" i="1"/>
  <c r="CG2147" i="1"/>
  <c r="CF2147" i="1"/>
  <c r="CE2147" i="1"/>
  <c r="CD2147" i="1"/>
  <c r="DG2146" i="1"/>
  <c r="CY2146" i="1"/>
  <c r="CX2146" i="1"/>
  <c r="CW2146" i="1"/>
  <c r="CV2146" i="1"/>
  <c r="CU2146" i="1"/>
  <c r="CT2146" i="1"/>
  <c r="CS2146" i="1"/>
  <c r="CR2146" i="1"/>
  <c r="CQ2146" i="1"/>
  <c r="CP2146" i="1"/>
  <c r="CO2146" i="1"/>
  <c r="CN2146" i="1"/>
  <c r="CM2146" i="1"/>
  <c r="CL2146" i="1"/>
  <c r="CK2146" i="1"/>
  <c r="CJ2146" i="1"/>
  <c r="CI2146" i="1"/>
  <c r="CH2146" i="1"/>
  <c r="CG2146" i="1"/>
  <c r="CF2146" i="1"/>
  <c r="CE2146" i="1"/>
  <c r="CD2146" i="1"/>
  <c r="DG2145" i="1"/>
  <c r="CY2145" i="1"/>
  <c r="CX2145" i="1"/>
  <c r="CW2145" i="1"/>
  <c r="CV2145" i="1"/>
  <c r="CU2145" i="1"/>
  <c r="CT2145" i="1"/>
  <c r="CS2145" i="1"/>
  <c r="CR2145" i="1"/>
  <c r="CQ2145" i="1"/>
  <c r="CP2145" i="1"/>
  <c r="CO2145" i="1"/>
  <c r="CN2145" i="1"/>
  <c r="CM2145" i="1"/>
  <c r="CL2145" i="1"/>
  <c r="CK2145" i="1"/>
  <c r="CJ2145" i="1"/>
  <c r="CI2145" i="1"/>
  <c r="CH2145" i="1"/>
  <c r="CG2145" i="1"/>
  <c r="CF2145" i="1"/>
  <c r="CE2145" i="1"/>
  <c r="CD2145" i="1"/>
  <c r="DG2144" i="1"/>
  <c r="CY2144" i="1"/>
  <c r="CX2144" i="1"/>
  <c r="CW2144" i="1"/>
  <c r="CV2144" i="1"/>
  <c r="CU2144" i="1"/>
  <c r="CT2144" i="1"/>
  <c r="CS2144" i="1"/>
  <c r="CR2144" i="1"/>
  <c r="CQ2144" i="1"/>
  <c r="CP2144" i="1"/>
  <c r="CO2144" i="1"/>
  <c r="CN2144" i="1"/>
  <c r="CM2144" i="1"/>
  <c r="CL2144" i="1"/>
  <c r="CK2144" i="1"/>
  <c r="CJ2144" i="1"/>
  <c r="CI2144" i="1"/>
  <c r="CH2144" i="1"/>
  <c r="CG2144" i="1"/>
  <c r="CF2144" i="1"/>
  <c r="CE2144" i="1"/>
  <c r="CD2144" i="1"/>
  <c r="U2144" i="1"/>
  <c r="DG2143" i="1"/>
  <c r="CY2143" i="1"/>
  <c r="CX2143" i="1"/>
  <c r="CW2143" i="1"/>
  <c r="CV2143" i="1"/>
  <c r="CU2143" i="1"/>
  <c r="CT2143" i="1"/>
  <c r="CS2143" i="1"/>
  <c r="CR2143" i="1"/>
  <c r="CQ2143" i="1"/>
  <c r="CP2143" i="1"/>
  <c r="CO2143" i="1"/>
  <c r="CN2143" i="1"/>
  <c r="CM2143" i="1"/>
  <c r="CL2143" i="1"/>
  <c r="CK2143" i="1"/>
  <c r="CJ2143" i="1"/>
  <c r="CI2143" i="1"/>
  <c r="CH2143" i="1"/>
  <c r="CG2143" i="1"/>
  <c r="CF2143" i="1"/>
  <c r="CE2143" i="1"/>
  <c r="CD2143" i="1"/>
  <c r="DG2142" i="1"/>
  <c r="CY2142" i="1"/>
  <c r="CX2142" i="1"/>
  <c r="CW2142" i="1"/>
  <c r="CV2142" i="1"/>
  <c r="CU2142" i="1"/>
  <c r="CT2142" i="1"/>
  <c r="CS2142" i="1"/>
  <c r="CR2142" i="1"/>
  <c r="CQ2142" i="1"/>
  <c r="CP2142" i="1"/>
  <c r="CO2142" i="1"/>
  <c r="CN2142" i="1"/>
  <c r="CM2142" i="1"/>
  <c r="CL2142" i="1"/>
  <c r="CK2142" i="1"/>
  <c r="CJ2142" i="1"/>
  <c r="CI2142" i="1"/>
  <c r="CH2142" i="1"/>
  <c r="CG2142" i="1"/>
  <c r="CF2142" i="1"/>
  <c r="CE2142" i="1"/>
  <c r="CD2142" i="1"/>
  <c r="DG2141" i="1"/>
  <c r="CY2141" i="1"/>
  <c r="CX2141" i="1"/>
  <c r="CW2141" i="1"/>
  <c r="CV2141" i="1"/>
  <c r="CU2141" i="1"/>
  <c r="CT2141" i="1"/>
  <c r="CS2141" i="1"/>
  <c r="CR2141" i="1"/>
  <c r="CQ2141" i="1"/>
  <c r="CP2141" i="1"/>
  <c r="CO2141" i="1"/>
  <c r="CN2141" i="1"/>
  <c r="CM2141" i="1"/>
  <c r="CL2141" i="1"/>
  <c r="CK2141" i="1"/>
  <c r="CJ2141" i="1"/>
  <c r="CI2141" i="1"/>
  <c r="CH2141" i="1"/>
  <c r="CG2141" i="1"/>
  <c r="CF2141" i="1"/>
  <c r="CE2141" i="1"/>
  <c r="CD2141" i="1"/>
  <c r="DG2140" i="1"/>
  <c r="CY2140" i="1"/>
  <c r="CX2140" i="1"/>
  <c r="CW2140" i="1"/>
  <c r="CV2140" i="1"/>
  <c r="CU2140" i="1"/>
  <c r="CT2140" i="1"/>
  <c r="CS2140" i="1"/>
  <c r="CR2140" i="1"/>
  <c r="CQ2140" i="1"/>
  <c r="CP2140" i="1"/>
  <c r="CO2140" i="1"/>
  <c r="CN2140" i="1"/>
  <c r="CM2140" i="1"/>
  <c r="CL2140" i="1"/>
  <c r="CK2140" i="1"/>
  <c r="CJ2140" i="1"/>
  <c r="CI2140" i="1"/>
  <c r="CH2140" i="1"/>
  <c r="CG2140" i="1"/>
  <c r="CF2140" i="1"/>
  <c r="CE2140" i="1"/>
  <c r="CD2140" i="1"/>
  <c r="DG2139" i="1"/>
  <c r="CY2139" i="1"/>
  <c r="CX2139" i="1"/>
  <c r="CW2139" i="1"/>
  <c r="CV2139" i="1"/>
  <c r="CU2139" i="1"/>
  <c r="CT2139" i="1"/>
  <c r="CS2139" i="1"/>
  <c r="CR2139" i="1"/>
  <c r="CQ2139" i="1"/>
  <c r="CP2139" i="1"/>
  <c r="CO2139" i="1"/>
  <c r="CN2139" i="1"/>
  <c r="CM2139" i="1"/>
  <c r="CL2139" i="1"/>
  <c r="CK2139" i="1"/>
  <c r="CJ2139" i="1"/>
  <c r="CI2139" i="1"/>
  <c r="CH2139" i="1"/>
  <c r="CG2139" i="1"/>
  <c r="CF2139" i="1"/>
  <c r="CE2139" i="1"/>
  <c r="CD2139" i="1"/>
  <c r="DG2138" i="1"/>
  <c r="CY2138" i="1"/>
  <c r="CX2138" i="1"/>
  <c r="CW2138" i="1"/>
  <c r="CV2138" i="1"/>
  <c r="CU2138" i="1"/>
  <c r="CT2138" i="1"/>
  <c r="CS2138" i="1"/>
  <c r="CR2138" i="1"/>
  <c r="CQ2138" i="1"/>
  <c r="CP2138" i="1"/>
  <c r="CO2138" i="1"/>
  <c r="CN2138" i="1"/>
  <c r="CM2138" i="1"/>
  <c r="CL2138" i="1"/>
  <c r="CK2138" i="1"/>
  <c r="CJ2138" i="1"/>
  <c r="CI2138" i="1"/>
  <c r="CH2138" i="1"/>
  <c r="CG2138" i="1"/>
  <c r="CF2138" i="1"/>
  <c r="CE2138" i="1"/>
  <c r="CD2138" i="1"/>
  <c r="DG2137" i="1"/>
  <c r="CY2137" i="1"/>
  <c r="CX2137" i="1"/>
  <c r="CW2137" i="1"/>
  <c r="CV2137" i="1"/>
  <c r="CU2137" i="1"/>
  <c r="CT2137" i="1"/>
  <c r="CS2137" i="1"/>
  <c r="CR2137" i="1"/>
  <c r="CQ2137" i="1"/>
  <c r="CP2137" i="1"/>
  <c r="CO2137" i="1"/>
  <c r="CN2137" i="1"/>
  <c r="CM2137" i="1"/>
  <c r="CL2137" i="1"/>
  <c r="CK2137" i="1"/>
  <c r="CJ2137" i="1"/>
  <c r="CI2137" i="1"/>
  <c r="CH2137" i="1"/>
  <c r="CG2137" i="1"/>
  <c r="CF2137" i="1"/>
  <c r="CE2137" i="1"/>
  <c r="CD2137" i="1"/>
  <c r="DG2136" i="1"/>
  <c r="CY2136" i="1"/>
  <c r="CX2136" i="1"/>
  <c r="CW2136" i="1"/>
  <c r="CV2136" i="1"/>
  <c r="CU2136" i="1"/>
  <c r="CT2136" i="1"/>
  <c r="CS2136" i="1"/>
  <c r="CR2136" i="1"/>
  <c r="CQ2136" i="1"/>
  <c r="CP2136" i="1"/>
  <c r="CO2136" i="1"/>
  <c r="CN2136" i="1"/>
  <c r="CM2136" i="1"/>
  <c r="CL2136" i="1"/>
  <c r="CK2136" i="1"/>
  <c r="CJ2136" i="1"/>
  <c r="CI2136" i="1"/>
  <c r="CH2136" i="1"/>
  <c r="CG2136" i="1"/>
  <c r="CF2136" i="1"/>
  <c r="CE2136" i="1"/>
  <c r="CD2136" i="1"/>
  <c r="U2136" i="1"/>
  <c r="DG2135" i="1"/>
  <c r="CY2135" i="1"/>
  <c r="CX2135" i="1"/>
  <c r="CW2135" i="1"/>
  <c r="CV2135" i="1"/>
  <c r="CU2135" i="1"/>
  <c r="CT2135" i="1"/>
  <c r="CS2135" i="1"/>
  <c r="CR2135" i="1"/>
  <c r="CQ2135" i="1"/>
  <c r="CP2135" i="1"/>
  <c r="CO2135" i="1"/>
  <c r="CN2135" i="1"/>
  <c r="CM2135" i="1"/>
  <c r="CL2135" i="1"/>
  <c r="CK2135" i="1"/>
  <c r="CJ2135" i="1"/>
  <c r="CI2135" i="1"/>
  <c r="CH2135" i="1"/>
  <c r="CG2135" i="1"/>
  <c r="CF2135" i="1"/>
  <c r="CE2135" i="1"/>
  <c r="CD2135" i="1"/>
  <c r="CV2134" i="1"/>
  <c r="CU2134" i="1"/>
  <c r="CT2134" i="1"/>
  <c r="CS2134" i="1"/>
  <c r="CR2134" i="1"/>
  <c r="CQ2134" i="1"/>
  <c r="CP2134" i="1"/>
  <c r="CO2134" i="1"/>
  <c r="CN2134" i="1"/>
  <c r="CM2134" i="1"/>
  <c r="CL2134" i="1"/>
  <c r="CK2134" i="1"/>
  <c r="CJ2134" i="1"/>
  <c r="CI2134" i="1"/>
  <c r="CH2134" i="1"/>
  <c r="CG2134" i="1"/>
  <c r="CF2134" i="1"/>
  <c r="CE2134" i="1"/>
  <c r="CD2134" i="1"/>
  <c r="U2134" i="1"/>
  <c r="DG2133" i="1"/>
  <c r="CY2133" i="1"/>
  <c r="CX2133" i="1"/>
  <c r="CW2133" i="1"/>
  <c r="CV2133" i="1"/>
  <c r="CU2133" i="1"/>
  <c r="CT2133" i="1"/>
  <c r="CS2133" i="1"/>
  <c r="CR2133" i="1"/>
  <c r="CQ2133" i="1"/>
  <c r="CP2133" i="1"/>
  <c r="CO2133" i="1"/>
  <c r="CN2133" i="1"/>
  <c r="CM2133" i="1"/>
  <c r="CL2133" i="1"/>
  <c r="CK2133" i="1"/>
  <c r="CJ2133" i="1"/>
  <c r="CI2133" i="1"/>
  <c r="CH2133" i="1"/>
  <c r="CG2133" i="1"/>
  <c r="CF2133" i="1"/>
  <c r="CE2133" i="1"/>
  <c r="CD2133" i="1"/>
  <c r="DG2132" i="1"/>
  <c r="CY2132" i="1"/>
  <c r="CX2132" i="1"/>
  <c r="CW2132" i="1"/>
  <c r="CV2132" i="1"/>
  <c r="CU2132" i="1"/>
  <c r="CT2132" i="1"/>
  <c r="CS2132" i="1"/>
  <c r="CR2132" i="1"/>
  <c r="CQ2132" i="1"/>
  <c r="CP2132" i="1"/>
  <c r="CO2132" i="1"/>
  <c r="CN2132" i="1"/>
  <c r="CM2132" i="1"/>
  <c r="CL2132" i="1"/>
  <c r="CK2132" i="1"/>
  <c r="CJ2132" i="1"/>
  <c r="CI2132" i="1"/>
  <c r="CH2132" i="1"/>
  <c r="CG2132" i="1"/>
  <c r="CF2132" i="1"/>
  <c r="CE2132" i="1"/>
  <c r="CD2132" i="1"/>
  <c r="DG2131" i="1"/>
  <c r="CY2131" i="1"/>
  <c r="CX2131" i="1"/>
  <c r="CW2131" i="1"/>
  <c r="CV2131" i="1"/>
  <c r="CU2131" i="1"/>
  <c r="CT2131" i="1"/>
  <c r="CS2131" i="1"/>
  <c r="CR2131" i="1"/>
  <c r="CQ2131" i="1"/>
  <c r="CP2131" i="1"/>
  <c r="CO2131" i="1"/>
  <c r="CN2131" i="1"/>
  <c r="CM2131" i="1"/>
  <c r="CL2131" i="1"/>
  <c r="CK2131" i="1"/>
  <c r="CJ2131" i="1"/>
  <c r="CI2131" i="1"/>
  <c r="CH2131" i="1"/>
  <c r="CG2131" i="1"/>
  <c r="CF2131" i="1"/>
  <c r="CV2130" i="1"/>
  <c r="CU2130" i="1"/>
  <c r="CT2130" i="1"/>
  <c r="CS2130" i="1"/>
  <c r="CR2130" i="1"/>
  <c r="CQ2130" i="1"/>
  <c r="CP2130" i="1"/>
  <c r="CO2130" i="1"/>
  <c r="CN2130" i="1"/>
  <c r="CM2130" i="1"/>
  <c r="CL2130" i="1"/>
  <c r="CK2130" i="1"/>
  <c r="CJ2130" i="1"/>
  <c r="CI2130" i="1"/>
  <c r="CH2130" i="1"/>
  <c r="CG2130" i="1"/>
  <c r="CF2130" i="1"/>
  <c r="CE2130" i="1"/>
  <c r="CD2130" i="1"/>
  <c r="U2130" i="1"/>
  <c r="DG2129" i="1"/>
  <c r="CY2129" i="1"/>
  <c r="CX2129" i="1"/>
  <c r="CW2129" i="1"/>
  <c r="CV2129" i="1"/>
  <c r="CU2129" i="1"/>
  <c r="CT2129" i="1"/>
  <c r="CS2129" i="1"/>
  <c r="CR2129" i="1"/>
  <c r="CQ2129" i="1"/>
  <c r="CP2129" i="1"/>
  <c r="CO2129" i="1"/>
  <c r="CN2129" i="1"/>
  <c r="CM2129" i="1"/>
  <c r="CL2129" i="1"/>
  <c r="CK2129" i="1"/>
  <c r="CJ2129" i="1"/>
  <c r="CI2129" i="1"/>
  <c r="CH2129" i="1"/>
  <c r="CG2129" i="1"/>
  <c r="CF2129" i="1"/>
  <c r="CE2129" i="1"/>
  <c r="CD2129" i="1"/>
  <c r="DG2128" i="1"/>
  <c r="CY2128" i="1"/>
  <c r="CX2128" i="1"/>
  <c r="CW2128" i="1"/>
  <c r="CV2128" i="1"/>
  <c r="CU2128" i="1"/>
  <c r="CT2128" i="1"/>
  <c r="CS2128" i="1"/>
  <c r="CR2128" i="1"/>
  <c r="CQ2128" i="1"/>
  <c r="CP2128" i="1"/>
  <c r="CO2128" i="1"/>
  <c r="CN2128" i="1"/>
  <c r="CM2128" i="1"/>
  <c r="CL2128" i="1"/>
  <c r="CK2128" i="1"/>
  <c r="CJ2128" i="1"/>
  <c r="CI2128" i="1"/>
  <c r="CH2128" i="1"/>
  <c r="CG2128" i="1"/>
  <c r="CF2128" i="1"/>
  <c r="CE2128" i="1"/>
  <c r="CD2128" i="1"/>
  <c r="CV2127" i="1"/>
  <c r="CU2127" i="1"/>
  <c r="CT2127" i="1"/>
  <c r="CS2127" i="1"/>
  <c r="CR2127" i="1"/>
  <c r="CQ2127" i="1"/>
  <c r="CP2127" i="1"/>
  <c r="CO2127" i="1"/>
  <c r="CN2127" i="1"/>
  <c r="CM2127" i="1"/>
  <c r="CL2127" i="1"/>
  <c r="CK2127" i="1"/>
  <c r="CJ2127" i="1"/>
  <c r="CI2127" i="1"/>
  <c r="CH2127" i="1"/>
  <c r="CG2127" i="1"/>
  <c r="CF2127" i="1"/>
  <c r="CE2127" i="1"/>
  <c r="CD2127" i="1"/>
  <c r="U2127" i="1"/>
  <c r="CV2126" i="1"/>
  <c r="CU2126" i="1"/>
  <c r="CT2126" i="1"/>
  <c r="CS2126" i="1"/>
  <c r="CR2126" i="1"/>
  <c r="CQ2126" i="1"/>
  <c r="CP2126" i="1"/>
  <c r="CO2126" i="1"/>
  <c r="CN2126" i="1"/>
  <c r="CM2126" i="1"/>
  <c r="CL2126" i="1"/>
  <c r="CK2126" i="1"/>
  <c r="CJ2126" i="1"/>
  <c r="CI2126" i="1"/>
  <c r="CH2126" i="1"/>
  <c r="CG2126" i="1"/>
  <c r="CF2126" i="1"/>
  <c r="CE2126" i="1"/>
  <c r="CD2126" i="1"/>
  <c r="U2126" i="1"/>
  <c r="DG2125" i="1"/>
  <c r="CY2125" i="1"/>
  <c r="CX2125" i="1"/>
  <c r="CW2125" i="1"/>
  <c r="CV2125" i="1"/>
  <c r="CU2125" i="1"/>
  <c r="CT2125" i="1"/>
  <c r="CS2125" i="1"/>
  <c r="CR2125" i="1"/>
  <c r="CQ2125" i="1"/>
  <c r="CP2125" i="1"/>
  <c r="CO2125" i="1"/>
  <c r="CN2125" i="1"/>
  <c r="CM2125" i="1"/>
  <c r="CL2125" i="1"/>
  <c r="CK2125" i="1"/>
  <c r="CJ2125" i="1"/>
  <c r="CI2125" i="1"/>
  <c r="CH2125" i="1"/>
  <c r="CG2125" i="1"/>
  <c r="CF2125" i="1"/>
  <c r="CE2125" i="1"/>
  <c r="CD2125" i="1"/>
  <c r="DG2124" i="1"/>
  <c r="CY2124" i="1"/>
  <c r="CX2124" i="1"/>
  <c r="CW2124" i="1"/>
  <c r="CV2124" i="1"/>
  <c r="CU2124" i="1"/>
  <c r="CT2124" i="1"/>
  <c r="CS2124" i="1"/>
  <c r="CR2124" i="1"/>
  <c r="CQ2124" i="1"/>
  <c r="CP2124" i="1"/>
  <c r="CO2124" i="1"/>
  <c r="CN2124" i="1"/>
  <c r="CM2124" i="1"/>
  <c r="CL2124" i="1"/>
  <c r="CK2124" i="1"/>
  <c r="CJ2124" i="1"/>
  <c r="CI2124" i="1"/>
  <c r="CH2124" i="1"/>
  <c r="CG2124" i="1"/>
  <c r="CF2124" i="1"/>
  <c r="CE2124" i="1"/>
  <c r="CD2124" i="1"/>
  <c r="DG2123" i="1"/>
  <c r="CY2123" i="1"/>
  <c r="CX2123" i="1"/>
  <c r="CW2123" i="1"/>
  <c r="CV2123" i="1"/>
  <c r="CU2123" i="1"/>
  <c r="CT2123" i="1"/>
  <c r="CS2123" i="1"/>
  <c r="CR2123" i="1"/>
  <c r="CQ2123" i="1"/>
  <c r="CP2123" i="1"/>
  <c r="CO2123" i="1"/>
  <c r="CN2123" i="1"/>
  <c r="CM2123" i="1"/>
  <c r="CL2123" i="1"/>
  <c r="CK2123" i="1"/>
  <c r="CJ2123" i="1"/>
  <c r="CI2123" i="1"/>
  <c r="CH2123" i="1"/>
  <c r="CG2123" i="1"/>
  <c r="CF2123" i="1"/>
  <c r="U2123" i="1"/>
  <c r="DG2122" i="1"/>
  <c r="CY2122" i="1"/>
  <c r="CX2122" i="1"/>
  <c r="CW2122" i="1"/>
  <c r="CV2122" i="1"/>
  <c r="CU2122" i="1"/>
  <c r="CT2122" i="1"/>
  <c r="CS2122" i="1"/>
  <c r="CR2122" i="1"/>
  <c r="CQ2122" i="1"/>
  <c r="CP2122" i="1"/>
  <c r="CO2122" i="1"/>
  <c r="CN2122" i="1"/>
  <c r="CM2122" i="1"/>
  <c r="CL2122" i="1"/>
  <c r="CK2122" i="1"/>
  <c r="CJ2122" i="1"/>
  <c r="CI2122" i="1"/>
  <c r="CH2122" i="1"/>
  <c r="CG2122" i="1"/>
  <c r="CF2122" i="1"/>
  <c r="DG2121" i="1"/>
  <c r="CY2121" i="1"/>
  <c r="CX2121" i="1"/>
  <c r="CW2121" i="1"/>
  <c r="CV2121" i="1"/>
  <c r="CU2121" i="1"/>
  <c r="CT2121" i="1"/>
  <c r="CS2121" i="1"/>
  <c r="CR2121" i="1"/>
  <c r="CQ2121" i="1"/>
  <c r="CP2121" i="1"/>
  <c r="CO2121" i="1"/>
  <c r="CN2121" i="1"/>
  <c r="CM2121" i="1"/>
  <c r="CL2121" i="1"/>
  <c r="CK2121" i="1"/>
  <c r="CJ2121" i="1"/>
  <c r="CI2121" i="1"/>
  <c r="CH2121" i="1"/>
  <c r="CG2121" i="1"/>
  <c r="CF2121" i="1"/>
  <c r="CE2121" i="1"/>
  <c r="CD2121" i="1"/>
  <c r="DG2120" i="1"/>
  <c r="CY2120" i="1"/>
  <c r="CX2120" i="1"/>
  <c r="CW2120" i="1"/>
  <c r="CV2120" i="1"/>
  <c r="CU2120" i="1"/>
  <c r="CT2120" i="1"/>
  <c r="CS2120" i="1"/>
  <c r="CR2120" i="1"/>
  <c r="CQ2120" i="1"/>
  <c r="CP2120" i="1"/>
  <c r="CO2120" i="1"/>
  <c r="CN2120" i="1"/>
  <c r="CM2120" i="1"/>
  <c r="CL2120" i="1"/>
  <c r="CK2120" i="1"/>
  <c r="CJ2120" i="1"/>
  <c r="CI2120" i="1"/>
  <c r="CH2120" i="1"/>
  <c r="CG2120" i="1"/>
  <c r="CF2120" i="1"/>
  <c r="CE2120" i="1"/>
  <c r="CD2120" i="1"/>
  <c r="DG2119" i="1"/>
  <c r="CY2119" i="1"/>
  <c r="CX2119" i="1"/>
  <c r="CW2119" i="1"/>
  <c r="CV2119" i="1"/>
  <c r="CU2119" i="1"/>
  <c r="CT2119" i="1"/>
  <c r="CS2119" i="1"/>
  <c r="CR2119" i="1"/>
  <c r="CQ2119" i="1"/>
  <c r="CP2119" i="1"/>
  <c r="CO2119" i="1"/>
  <c r="CN2119" i="1"/>
  <c r="CM2119" i="1"/>
  <c r="CL2119" i="1"/>
  <c r="CK2119" i="1"/>
  <c r="CJ2119" i="1"/>
  <c r="CI2119" i="1"/>
  <c r="CH2119" i="1"/>
  <c r="CG2119" i="1"/>
  <c r="CF2119" i="1"/>
  <c r="CE2119" i="1"/>
  <c r="CD2119" i="1"/>
  <c r="DG2118" i="1"/>
  <c r="CY2118" i="1"/>
  <c r="CX2118" i="1"/>
  <c r="CW2118" i="1"/>
  <c r="CV2118" i="1"/>
  <c r="CU2118" i="1"/>
  <c r="CT2118" i="1"/>
  <c r="CS2118" i="1"/>
  <c r="CR2118" i="1"/>
  <c r="CQ2118" i="1"/>
  <c r="CP2118" i="1"/>
  <c r="CO2118" i="1"/>
  <c r="CN2118" i="1"/>
  <c r="CM2118" i="1"/>
  <c r="CL2118" i="1"/>
  <c r="CK2118" i="1"/>
  <c r="CJ2118" i="1"/>
  <c r="CI2118" i="1"/>
  <c r="CH2118" i="1"/>
  <c r="CG2118" i="1"/>
  <c r="CF2118" i="1"/>
  <c r="CE2118" i="1"/>
  <c r="CD2118" i="1"/>
  <c r="CV2117" i="1"/>
  <c r="CU2117" i="1"/>
  <c r="CT2117" i="1"/>
  <c r="CS2117" i="1"/>
  <c r="CR2117" i="1"/>
  <c r="CQ2117" i="1"/>
  <c r="CP2117" i="1"/>
  <c r="CO2117" i="1"/>
  <c r="CN2117" i="1"/>
  <c r="CM2117" i="1"/>
  <c r="CL2117" i="1"/>
  <c r="CK2117" i="1"/>
  <c r="CJ2117" i="1"/>
  <c r="CI2117" i="1"/>
  <c r="CH2117" i="1"/>
  <c r="CG2117" i="1"/>
  <c r="CF2117" i="1"/>
  <c r="CE2117" i="1"/>
  <c r="CD2117" i="1"/>
  <c r="U2117" i="1"/>
  <c r="DG2116" i="1"/>
  <c r="CY2116" i="1"/>
  <c r="CX2116" i="1"/>
  <c r="CW2116" i="1"/>
  <c r="CV2116" i="1"/>
  <c r="CU2116" i="1"/>
  <c r="CT2116" i="1"/>
  <c r="CS2116" i="1"/>
  <c r="CR2116" i="1"/>
  <c r="CQ2116" i="1"/>
  <c r="CP2116" i="1"/>
  <c r="CO2116" i="1"/>
  <c r="CN2116" i="1"/>
  <c r="CM2116" i="1"/>
  <c r="CL2116" i="1"/>
  <c r="CK2116" i="1"/>
  <c r="CJ2116" i="1"/>
  <c r="CI2116" i="1"/>
  <c r="CH2116" i="1"/>
  <c r="CG2116" i="1"/>
  <c r="CF2116" i="1"/>
  <c r="CE2116" i="1"/>
  <c r="CD2116" i="1"/>
  <c r="CY2115" i="1"/>
  <c r="CX2115" i="1"/>
  <c r="CW2115" i="1"/>
  <c r="CV2115" i="1"/>
  <c r="CU2115" i="1"/>
  <c r="CT2115" i="1"/>
  <c r="CS2115" i="1"/>
  <c r="CR2115" i="1"/>
  <c r="CQ2115" i="1"/>
  <c r="CP2115" i="1"/>
  <c r="CO2115" i="1"/>
  <c r="CN2115" i="1"/>
  <c r="CM2115" i="1"/>
  <c r="CL2115" i="1"/>
  <c r="CK2115" i="1"/>
  <c r="CJ2115" i="1"/>
  <c r="CI2115" i="1"/>
  <c r="CH2115" i="1"/>
  <c r="CG2115" i="1"/>
  <c r="CF2115" i="1"/>
  <c r="DG2114" i="1"/>
  <c r="CY2114" i="1"/>
  <c r="CX2114" i="1"/>
  <c r="CW2114" i="1"/>
  <c r="CV2114" i="1"/>
  <c r="CU2114" i="1"/>
  <c r="CT2114" i="1"/>
  <c r="CS2114" i="1"/>
  <c r="CR2114" i="1"/>
  <c r="CQ2114" i="1"/>
  <c r="CP2114" i="1"/>
  <c r="CO2114" i="1"/>
  <c r="CN2114" i="1"/>
  <c r="CM2114" i="1"/>
  <c r="CL2114" i="1"/>
  <c r="CK2114" i="1"/>
  <c r="CJ2114" i="1"/>
  <c r="CI2114" i="1"/>
  <c r="CH2114" i="1"/>
  <c r="CG2114" i="1"/>
  <c r="CF2114" i="1"/>
  <c r="CE2114" i="1"/>
  <c r="CD2114" i="1"/>
  <c r="DG2113" i="1"/>
  <c r="CY2113" i="1"/>
  <c r="CX2113" i="1"/>
  <c r="CW2113" i="1"/>
  <c r="CV2113" i="1"/>
  <c r="CU2113" i="1"/>
  <c r="CT2113" i="1"/>
  <c r="CS2113" i="1"/>
  <c r="CR2113" i="1"/>
  <c r="CQ2113" i="1"/>
  <c r="CP2113" i="1"/>
  <c r="CO2113" i="1"/>
  <c r="CN2113" i="1"/>
  <c r="CM2113" i="1"/>
  <c r="CL2113" i="1"/>
  <c r="CK2113" i="1"/>
  <c r="CJ2113" i="1"/>
  <c r="CI2113" i="1"/>
  <c r="CH2113" i="1"/>
  <c r="CG2113" i="1"/>
  <c r="CF2113" i="1"/>
  <c r="CE2113" i="1"/>
  <c r="CD2113" i="1"/>
  <c r="DG2112" i="1"/>
  <c r="CY2112" i="1"/>
  <c r="CX2112" i="1"/>
  <c r="CW2112" i="1"/>
  <c r="CV2112" i="1"/>
  <c r="CU2112" i="1"/>
  <c r="CT2112" i="1"/>
  <c r="CS2112" i="1"/>
  <c r="CR2112" i="1"/>
  <c r="CQ2112" i="1"/>
  <c r="CP2112" i="1"/>
  <c r="CO2112" i="1"/>
  <c r="CN2112" i="1"/>
  <c r="CM2112" i="1"/>
  <c r="CL2112" i="1"/>
  <c r="CK2112" i="1"/>
  <c r="CJ2112" i="1"/>
  <c r="CI2112" i="1"/>
  <c r="CH2112" i="1"/>
  <c r="CG2112" i="1"/>
  <c r="CF2112" i="1"/>
  <c r="CE2112" i="1"/>
  <c r="CD2112" i="1"/>
  <c r="DG2111" i="1"/>
  <c r="CY2111" i="1"/>
  <c r="CX2111" i="1"/>
  <c r="CW2111" i="1"/>
  <c r="CV2111" i="1"/>
  <c r="CU2111" i="1"/>
  <c r="CT2111" i="1"/>
  <c r="CS2111" i="1"/>
  <c r="CR2111" i="1"/>
  <c r="CQ2111" i="1"/>
  <c r="CP2111" i="1"/>
  <c r="CO2111" i="1"/>
  <c r="CN2111" i="1"/>
  <c r="CM2111" i="1"/>
  <c r="CL2111" i="1"/>
  <c r="CK2111" i="1"/>
  <c r="CJ2111" i="1"/>
  <c r="CI2111" i="1"/>
  <c r="CH2111" i="1"/>
  <c r="CG2111" i="1"/>
  <c r="CF2111" i="1"/>
  <c r="CE2111" i="1"/>
  <c r="CD2111" i="1"/>
  <c r="U2111" i="1"/>
  <c r="DG2110" i="1"/>
  <c r="CY2110" i="1"/>
  <c r="CX2110" i="1"/>
  <c r="CW2110" i="1"/>
  <c r="CV2110" i="1"/>
  <c r="CU2110" i="1"/>
  <c r="CT2110" i="1"/>
  <c r="CS2110" i="1"/>
  <c r="CR2110" i="1"/>
  <c r="CQ2110" i="1"/>
  <c r="CP2110" i="1"/>
  <c r="CO2110" i="1"/>
  <c r="CN2110" i="1"/>
  <c r="CM2110" i="1"/>
  <c r="CL2110" i="1"/>
  <c r="CK2110" i="1"/>
  <c r="CJ2110" i="1"/>
  <c r="CI2110" i="1"/>
  <c r="CH2110" i="1"/>
  <c r="CG2110" i="1"/>
  <c r="CF2110" i="1"/>
  <c r="CE2110" i="1"/>
  <c r="CD2110" i="1"/>
  <c r="DG2109" i="1"/>
  <c r="CY2109" i="1"/>
  <c r="CX2109" i="1"/>
  <c r="CW2109" i="1"/>
  <c r="CV2109" i="1"/>
  <c r="CU2109" i="1"/>
  <c r="CT2109" i="1"/>
  <c r="CS2109" i="1"/>
  <c r="CR2109" i="1"/>
  <c r="CQ2109" i="1"/>
  <c r="CP2109" i="1"/>
  <c r="CO2109" i="1"/>
  <c r="CN2109" i="1"/>
  <c r="CM2109" i="1"/>
  <c r="CL2109" i="1"/>
  <c r="CK2109" i="1"/>
  <c r="CJ2109" i="1"/>
  <c r="CI2109" i="1"/>
  <c r="CH2109" i="1"/>
  <c r="CG2109" i="1"/>
  <c r="CF2109" i="1"/>
  <c r="CE2109" i="1"/>
  <c r="CD2109" i="1"/>
  <c r="DG2108" i="1"/>
  <c r="CY2108" i="1"/>
  <c r="CX2108" i="1"/>
  <c r="CW2108" i="1"/>
  <c r="CV2108" i="1"/>
  <c r="CU2108" i="1"/>
  <c r="CT2108" i="1"/>
  <c r="CS2108" i="1"/>
  <c r="CR2108" i="1"/>
  <c r="CQ2108" i="1"/>
  <c r="CP2108" i="1"/>
  <c r="CO2108" i="1"/>
  <c r="CN2108" i="1"/>
  <c r="CM2108" i="1"/>
  <c r="CL2108" i="1"/>
  <c r="CK2108" i="1"/>
  <c r="CJ2108" i="1"/>
  <c r="CI2108" i="1"/>
  <c r="CH2108" i="1"/>
  <c r="CG2108" i="1"/>
  <c r="CF2108" i="1"/>
  <c r="CE2108" i="1"/>
  <c r="CD2108" i="1"/>
  <c r="DG2107" i="1"/>
  <c r="CY2107" i="1"/>
  <c r="CX2107" i="1"/>
  <c r="CW2107" i="1"/>
  <c r="CV2107" i="1"/>
  <c r="CU2107" i="1"/>
  <c r="CT2107" i="1"/>
  <c r="CS2107" i="1"/>
  <c r="CR2107" i="1"/>
  <c r="CQ2107" i="1"/>
  <c r="CP2107" i="1"/>
  <c r="CO2107" i="1"/>
  <c r="CN2107" i="1"/>
  <c r="CM2107" i="1"/>
  <c r="CL2107" i="1"/>
  <c r="CK2107" i="1"/>
  <c r="CJ2107" i="1"/>
  <c r="CI2107" i="1"/>
  <c r="CH2107" i="1"/>
  <c r="CG2107" i="1"/>
  <c r="CF2107" i="1"/>
  <c r="CE2107" i="1"/>
  <c r="CD2107" i="1"/>
  <c r="U2107" i="1"/>
  <c r="DG2106" i="1"/>
  <c r="CY2106" i="1"/>
  <c r="CX2106" i="1"/>
  <c r="CW2106" i="1"/>
  <c r="CV2106" i="1"/>
  <c r="CU2106" i="1"/>
  <c r="CT2106" i="1"/>
  <c r="CS2106" i="1"/>
  <c r="CR2106" i="1"/>
  <c r="CQ2106" i="1"/>
  <c r="CP2106" i="1"/>
  <c r="CO2106" i="1"/>
  <c r="CN2106" i="1"/>
  <c r="CM2106" i="1"/>
  <c r="CL2106" i="1"/>
  <c r="CK2106" i="1"/>
  <c r="CJ2106" i="1"/>
  <c r="CI2106" i="1"/>
  <c r="CH2106" i="1"/>
  <c r="CG2106" i="1"/>
  <c r="CF2106" i="1"/>
  <c r="CE2106" i="1"/>
  <c r="CD2106" i="1"/>
  <c r="DG2105" i="1"/>
  <c r="CY2105" i="1"/>
  <c r="CX2105" i="1"/>
  <c r="CW2105" i="1"/>
  <c r="CV2105" i="1"/>
  <c r="CU2105" i="1"/>
  <c r="CT2105" i="1"/>
  <c r="CS2105" i="1"/>
  <c r="CR2105" i="1"/>
  <c r="CQ2105" i="1"/>
  <c r="CP2105" i="1"/>
  <c r="CO2105" i="1"/>
  <c r="CN2105" i="1"/>
  <c r="CM2105" i="1"/>
  <c r="CL2105" i="1"/>
  <c r="CK2105" i="1"/>
  <c r="CJ2105" i="1"/>
  <c r="CI2105" i="1"/>
  <c r="CH2105" i="1"/>
  <c r="CG2105" i="1"/>
  <c r="CF2105" i="1"/>
  <c r="CE2105" i="1"/>
  <c r="CD2105" i="1"/>
  <c r="U2105" i="1"/>
  <c r="DG2104" i="1"/>
  <c r="CY2104" i="1"/>
  <c r="CX2104" i="1"/>
  <c r="CW2104" i="1"/>
  <c r="CV2104" i="1"/>
  <c r="CU2104" i="1"/>
  <c r="CT2104" i="1"/>
  <c r="CS2104" i="1"/>
  <c r="CR2104" i="1"/>
  <c r="CQ2104" i="1"/>
  <c r="CP2104" i="1"/>
  <c r="CO2104" i="1"/>
  <c r="CN2104" i="1"/>
  <c r="CM2104" i="1"/>
  <c r="CL2104" i="1"/>
  <c r="CK2104" i="1"/>
  <c r="CJ2104" i="1"/>
  <c r="CI2104" i="1"/>
  <c r="CH2104" i="1"/>
  <c r="CG2104" i="1"/>
  <c r="CF2104" i="1"/>
  <c r="CE2104" i="1"/>
  <c r="CD2104" i="1"/>
  <c r="DG2103" i="1"/>
  <c r="CY2103" i="1"/>
  <c r="CX2103" i="1"/>
  <c r="CW2103" i="1"/>
  <c r="CV2103" i="1"/>
  <c r="CU2103" i="1"/>
  <c r="CT2103" i="1"/>
  <c r="CS2103" i="1"/>
  <c r="CR2103" i="1"/>
  <c r="CQ2103" i="1"/>
  <c r="CP2103" i="1"/>
  <c r="CO2103" i="1"/>
  <c r="CN2103" i="1"/>
  <c r="CM2103" i="1"/>
  <c r="CL2103" i="1"/>
  <c r="CK2103" i="1"/>
  <c r="CJ2103" i="1"/>
  <c r="CI2103" i="1"/>
  <c r="CH2103" i="1"/>
  <c r="CG2103" i="1"/>
  <c r="CF2103" i="1"/>
  <c r="CE2103" i="1"/>
  <c r="CD2103" i="1"/>
  <c r="DG2102" i="1"/>
  <c r="CY2102" i="1"/>
  <c r="CX2102" i="1"/>
  <c r="CW2102" i="1"/>
  <c r="CV2102" i="1"/>
  <c r="CU2102" i="1"/>
  <c r="CT2102" i="1"/>
  <c r="CS2102" i="1"/>
  <c r="CR2102" i="1"/>
  <c r="CQ2102" i="1"/>
  <c r="CP2102" i="1"/>
  <c r="CO2102" i="1"/>
  <c r="CN2102" i="1"/>
  <c r="CM2102" i="1"/>
  <c r="CL2102" i="1"/>
  <c r="CK2102" i="1"/>
  <c r="CJ2102" i="1"/>
  <c r="CI2102" i="1"/>
  <c r="CH2102" i="1"/>
  <c r="CG2102" i="1"/>
  <c r="CF2102" i="1"/>
  <c r="CE2102" i="1"/>
  <c r="CD2102" i="1"/>
  <c r="DG2101" i="1"/>
  <c r="CY2101" i="1"/>
  <c r="CX2101" i="1"/>
  <c r="CW2101" i="1"/>
  <c r="CV2101" i="1"/>
  <c r="CU2101" i="1"/>
  <c r="CT2101" i="1"/>
  <c r="CS2101" i="1"/>
  <c r="CR2101" i="1"/>
  <c r="CQ2101" i="1"/>
  <c r="CP2101" i="1"/>
  <c r="CO2101" i="1"/>
  <c r="CN2101" i="1"/>
  <c r="CM2101" i="1"/>
  <c r="CL2101" i="1"/>
  <c r="CK2101" i="1"/>
  <c r="CJ2101" i="1"/>
  <c r="CI2101" i="1"/>
  <c r="CH2101" i="1"/>
  <c r="CG2101" i="1"/>
  <c r="CF2101" i="1"/>
  <c r="CE2101" i="1"/>
  <c r="CD2101" i="1"/>
  <c r="DG2100" i="1"/>
  <c r="CY2100" i="1"/>
  <c r="CX2100" i="1"/>
  <c r="CW2100" i="1"/>
  <c r="CV2100" i="1"/>
  <c r="CU2100" i="1"/>
  <c r="CT2100" i="1"/>
  <c r="CS2100" i="1"/>
  <c r="CR2100" i="1"/>
  <c r="CQ2100" i="1"/>
  <c r="CP2100" i="1"/>
  <c r="CO2100" i="1"/>
  <c r="CN2100" i="1"/>
  <c r="CM2100" i="1"/>
  <c r="CL2100" i="1"/>
  <c r="CK2100" i="1"/>
  <c r="CJ2100" i="1"/>
  <c r="CI2100" i="1"/>
  <c r="CH2100" i="1"/>
  <c r="CG2100" i="1"/>
  <c r="CF2100" i="1"/>
  <c r="CE2100" i="1"/>
  <c r="CD2100" i="1"/>
  <c r="DG2099" i="1"/>
  <c r="CY2099" i="1"/>
  <c r="CX2099" i="1"/>
  <c r="CW2099" i="1"/>
  <c r="CV2099" i="1"/>
  <c r="CU2099" i="1"/>
  <c r="CT2099" i="1"/>
  <c r="CS2099" i="1"/>
  <c r="CR2099" i="1"/>
  <c r="CQ2099" i="1"/>
  <c r="CP2099" i="1"/>
  <c r="CO2099" i="1"/>
  <c r="CN2099" i="1"/>
  <c r="CM2099" i="1"/>
  <c r="CL2099" i="1"/>
  <c r="CK2099" i="1"/>
  <c r="CJ2099" i="1"/>
  <c r="CI2099" i="1"/>
  <c r="CH2099" i="1"/>
  <c r="CG2099" i="1"/>
  <c r="CF2099" i="1"/>
  <c r="CE2099" i="1"/>
  <c r="CD2099" i="1"/>
  <c r="U2099" i="1"/>
  <c r="DG2098" i="1"/>
  <c r="CY2098" i="1"/>
  <c r="CX2098" i="1"/>
  <c r="CW2098" i="1"/>
  <c r="CV2098" i="1"/>
  <c r="CU2098" i="1"/>
  <c r="CT2098" i="1"/>
  <c r="CS2098" i="1"/>
  <c r="CR2098" i="1"/>
  <c r="CQ2098" i="1"/>
  <c r="CP2098" i="1"/>
  <c r="CO2098" i="1"/>
  <c r="CN2098" i="1"/>
  <c r="CM2098" i="1"/>
  <c r="CL2098" i="1"/>
  <c r="CK2098" i="1"/>
  <c r="CJ2098" i="1"/>
  <c r="CI2098" i="1"/>
  <c r="CH2098" i="1"/>
  <c r="CG2098" i="1"/>
  <c r="CF2098" i="1"/>
  <c r="CE2098" i="1"/>
  <c r="CD2098" i="1"/>
  <c r="U2098" i="1"/>
  <c r="DG2097" i="1"/>
  <c r="CY2097" i="1"/>
  <c r="CX2097" i="1"/>
  <c r="CW2097" i="1"/>
  <c r="CV2097" i="1"/>
  <c r="CU2097" i="1"/>
  <c r="CT2097" i="1"/>
  <c r="CS2097" i="1"/>
  <c r="CR2097" i="1"/>
  <c r="CQ2097" i="1"/>
  <c r="CP2097" i="1"/>
  <c r="CO2097" i="1"/>
  <c r="CN2097" i="1"/>
  <c r="CM2097" i="1"/>
  <c r="CL2097" i="1"/>
  <c r="CK2097" i="1"/>
  <c r="CJ2097" i="1"/>
  <c r="CI2097" i="1"/>
  <c r="CH2097" i="1"/>
  <c r="CG2097" i="1"/>
  <c r="CF2097" i="1"/>
  <c r="CE2097" i="1"/>
  <c r="CD2097" i="1"/>
  <c r="DG2096" i="1"/>
  <c r="CY2096" i="1"/>
  <c r="CX2096" i="1"/>
  <c r="CW2096" i="1"/>
  <c r="CV2096" i="1"/>
  <c r="CU2096" i="1"/>
  <c r="CT2096" i="1"/>
  <c r="CS2096" i="1"/>
  <c r="CR2096" i="1"/>
  <c r="CQ2096" i="1"/>
  <c r="CP2096" i="1"/>
  <c r="CO2096" i="1"/>
  <c r="CN2096" i="1"/>
  <c r="CM2096" i="1"/>
  <c r="CL2096" i="1"/>
  <c r="CK2096" i="1"/>
  <c r="CJ2096" i="1"/>
  <c r="CI2096" i="1"/>
  <c r="CH2096" i="1"/>
  <c r="CG2096" i="1"/>
  <c r="CF2096" i="1"/>
  <c r="CE2096" i="1"/>
  <c r="CD2096" i="1"/>
  <c r="DG2095" i="1"/>
  <c r="CY2095" i="1"/>
  <c r="CX2095" i="1"/>
  <c r="CW2095" i="1"/>
  <c r="CV2095" i="1"/>
  <c r="CU2095" i="1"/>
  <c r="CT2095" i="1"/>
  <c r="CS2095" i="1"/>
  <c r="CR2095" i="1"/>
  <c r="CQ2095" i="1"/>
  <c r="CP2095" i="1"/>
  <c r="CO2095" i="1"/>
  <c r="CN2095" i="1"/>
  <c r="CM2095" i="1"/>
  <c r="CL2095" i="1"/>
  <c r="CK2095" i="1"/>
  <c r="CJ2095" i="1"/>
  <c r="CI2095" i="1"/>
  <c r="CH2095" i="1"/>
  <c r="CG2095" i="1"/>
  <c r="CF2095" i="1"/>
  <c r="CE2095" i="1"/>
  <c r="CD2095" i="1"/>
  <c r="DG2094" i="1"/>
  <c r="CY2094" i="1"/>
  <c r="CX2094" i="1"/>
  <c r="CW2094" i="1"/>
  <c r="CV2094" i="1"/>
  <c r="CU2094" i="1"/>
  <c r="CT2094" i="1"/>
  <c r="CS2094" i="1"/>
  <c r="CR2094" i="1"/>
  <c r="CQ2094" i="1"/>
  <c r="CP2094" i="1"/>
  <c r="CO2094" i="1"/>
  <c r="CN2094" i="1"/>
  <c r="CM2094" i="1"/>
  <c r="CL2094" i="1"/>
  <c r="CK2094" i="1"/>
  <c r="CJ2094" i="1"/>
  <c r="CI2094" i="1"/>
  <c r="CH2094" i="1"/>
  <c r="CG2094" i="1"/>
  <c r="CF2094" i="1"/>
  <c r="CE2094" i="1"/>
  <c r="CD2094" i="1"/>
  <c r="DG2093" i="1"/>
  <c r="CY2093" i="1"/>
  <c r="CX2093" i="1"/>
  <c r="CW2093" i="1"/>
  <c r="CV2093" i="1"/>
  <c r="CU2093" i="1"/>
  <c r="CT2093" i="1"/>
  <c r="CS2093" i="1"/>
  <c r="CR2093" i="1"/>
  <c r="CQ2093" i="1"/>
  <c r="CP2093" i="1"/>
  <c r="CO2093" i="1"/>
  <c r="CN2093" i="1"/>
  <c r="CM2093" i="1"/>
  <c r="CL2093" i="1"/>
  <c r="CK2093" i="1"/>
  <c r="CJ2093" i="1"/>
  <c r="CI2093" i="1"/>
  <c r="CH2093" i="1"/>
  <c r="CG2093" i="1"/>
  <c r="CF2093" i="1"/>
  <c r="CE2093" i="1"/>
  <c r="CD2093" i="1"/>
  <c r="DG2092" i="1"/>
  <c r="CY2092" i="1"/>
  <c r="CX2092" i="1"/>
  <c r="CW2092" i="1"/>
  <c r="CV2092" i="1"/>
  <c r="CU2092" i="1"/>
  <c r="CT2092" i="1"/>
  <c r="CS2092" i="1"/>
  <c r="CR2092" i="1"/>
  <c r="CQ2092" i="1"/>
  <c r="CP2092" i="1"/>
  <c r="CO2092" i="1"/>
  <c r="CN2092" i="1"/>
  <c r="CM2092" i="1"/>
  <c r="CL2092" i="1"/>
  <c r="CK2092" i="1"/>
  <c r="CJ2092" i="1"/>
  <c r="CI2092" i="1"/>
  <c r="CH2092" i="1"/>
  <c r="CG2092" i="1"/>
  <c r="CF2092" i="1"/>
  <c r="CE2092" i="1"/>
  <c r="CD2092" i="1"/>
  <c r="DG2091" i="1"/>
  <c r="CY2091" i="1"/>
  <c r="CX2091" i="1"/>
  <c r="CW2091" i="1"/>
  <c r="CV2091" i="1"/>
  <c r="CU2091" i="1"/>
  <c r="CT2091" i="1"/>
  <c r="CS2091" i="1"/>
  <c r="CR2091" i="1"/>
  <c r="CQ2091" i="1"/>
  <c r="CP2091" i="1"/>
  <c r="CO2091" i="1"/>
  <c r="CN2091" i="1"/>
  <c r="CM2091" i="1"/>
  <c r="CL2091" i="1"/>
  <c r="CK2091" i="1"/>
  <c r="CJ2091" i="1"/>
  <c r="CI2091" i="1"/>
  <c r="CH2091" i="1"/>
  <c r="CG2091" i="1"/>
  <c r="CF2091" i="1"/>
  <c r="CE2091" i="1"/>
  <c r="CD2091" i="1"/>
  <c r="DG2090" i="1"/>
  <c r="CY2090" i="1"/>
  <c r="CX2090" i="1"/>
  <c r="CW2090" i="1"/>
  <c r="CV2090" i="1"/>
  <c r="CU2090" i="1"/>
  <c r="CT2090" i="1"/>
  <c r="CS2090" i="1"/>
  <c r="CR2090" i="1"/>
  <c r="CQ2090" i="1"/>
  <c r="CP2090" i="1"/>
  <c r="CO2090" i="1"/>
  <c r="CN2090" i="1"/>
  <c r="CM2090" i="1"/>
  <c r="CL2090" i="1"/>
  <c r="CK2090" i="1"/>
  <c r="CJ2090" i="1"/>
  <c r="CI2090" i="1"/>
  <c r="CH2090" i="1"/>
  <c r="CG2090" i="1"/>
  <c r="CF2090" i="1"/>
  <c r="CE2090" i="1"/>
  <c r="CD2090" i="1"/>
  <c r="U2090" i="1"/>
  <c r="DG2089" i="1"/>
  <c r="CY2089" i="1"/>
  <c r="CX2089" i="1"/>
  <c r="CW2089" i="1"/>
  <c r="CV2089" i="1"/>
  <c r="CU2089" i="1"/>
  <c r="CT2089" i="1"/>
  <c r="CS2089" i="1"/>
  <c r="CR2089" i="1"/>
  <c r="CQ2089" i="1"/>
  <c r="CP2089" i="1"/>
  <c r="CO2089" i="1"/>
  <c r="CN2089" i="1"/>
  <c r="CM2089" i="1"/>
  <c r="CL2089" i="1"/>
  <c r="CK2089" i="1"/>
  <c r="CJ2089" i="1"/>
  <c r="CI2089" i="1"/>
  <c r="CH2089" i="1"/>
  <c r="CG2089" i="1"/>
  <c r="CF2089" i="1"/>
  <c r="CE2089" i="1"/>
  <c r="CD2089" i="1"/>
  <c r="DG2088" i="1"/>
  <c r="CY2088" i="1"/>
  <c r="CX2088" i="1"/>
  <c r="CW2088" i="1"/>
  <c r="CV2088" i="1"/>
  <c r="CU2088" i="1"/>
  <c r="CT2088" i="1"/>
  <c r="CS2088" i="1"/>
  <c r="CR2088" i="1"/>
  <c r="CQ2088" i="1"/>
  <c r="CP2088" i="1"/>
  <c r="CO2088" i="1"/>
  <c r="CN2088" i="1"/>
  <c r="CM2088" i="1"/>
  <c r="CL2088" i="1"/>
  <c r="CK2088" i="1"/>
  <c r="CJ2088" i="1"/>
  <c r="CI2088" i="1"/>
  <c r="CH2088" i="1"/>
  <c r="CG2088" i="1"/>
  <c r="CF2088" i="1"/>
  <c r="CE2088" i="1"/>
  <c r="CD2088" i="1"/>
  <c r="DG2087" i="1"/>
  <c r="CY2087" i="1"/>
  <c r="CX2087" i="1"/>
  <c r="CW2087" i="1"/>
  <c r="CV2087" i="1"/>
  <c r="CU2087" i="1"/>
  <c r="CT2087" i="1"/>
  <c r="CS2087" i="1"/>
  <c r="CR2087" i="1"/>
  <c r="CQ2087" i="1"/>
  <c r="CP2087" i="1"/>
  <c r="CO2087" i="1"/>
  <c r="CN2087" i="1"/>
  <c r="CM2087" i="1"/>
  <c r="CL2087" i="1"/>
  <c r="CK2087" i="1"/>
  <c r="CJ2087" i="1"/>
  <c r="CI2087" i="1"/>
  <c r="CH2087" i="1"/>
  <c r="CG2087" i="1"/>
  <c r="CF2087" i="1"/>
  <c r="CE2087" i="1"/>
  <c r="CD2087" i="1"/>
  <c r="U2087" i="1"/>
  <c r="DG2086" i="1"/>
  <c r="CY2086" i="1"/>
  <c r="CX2086" i="1"/>
  <c r="CW2086" i="1"/>
  <c r="CV2086" i="1"/>
  <c r="CU2086" i="1"/>
  <c r="CT2086" i="1"/>
  <c r="CS2086" i="1"/>
  <c r="CR2086" i="1"/>
  <c r="CQ2086" i="1"/>
  <c r="CP2086" i="1"/>
  <c r="CO2086" i="1"/>
  <c r="CN2086" i="1"/>
  <c r="CM2086" i="1"/>
  <c r="CL2086" i="1"/>
  <c r="CK2086" i="1"/>
  <c r="CJ2086" i="1"/>
  <c r="CI2086" i="1"/>
  <c r="CH2086" i="1"/>
  <c r="CG2086" i="1"/>
  <c r="CF2086" i="1"/>
  <c r="CE2086" i="1"/>
  <c r="CD2086" i="1"/>
  <c r="DG2085" i="1"/>
  <c r="CY2085" i="1"/>
  <c r="CX2085" i="1"/>
  <c r="CW2085" i="1"/>
  <c r="CV2085" i="1"/>
  <c r="CU2085" i="1"/>
  <c r="CT2085" i="1"/>
  <c r="CS2085" i="1"/>
  <c r="CR2085" i="1"/>
  <c r="CQ2085" i="1"/>
  <c r="CP2085" i="1"/>
  <c r="CO2085" i="1"/>
  <c r="CN2085" i="1"/>
  <c r="CM2085" i="1"/>
  <c r="CL2085" i="1"/>
  <c r="CK2085" i="1"/>
  <c r="CJ2085" i="1"/>
  <c r="CI2085" i="1"/>
  <c r="CH2085" i="1"/>
  <c r="CG2085" i="1"/>
  <c r="CF2085" i="1"/>
  <c r="CE2085" i="1"/>
  <c r="CD2085" i="1"/>
  <c r="DG2084" i="1"/>
  <c r="CY2084" i="1"/>
  <c r="CX2084" i="1"/>
  <c r="CW2084" i="1"/>
  <c r="CV2084" i="1"/>
  <c r="CU2084" i="1"/>
  <c r="CT2084" i="1"/>
  <c r="CS2084" i="1"/>
  <c r="CR2084" i="1"/>
  <c r="CQ2084" i="1"/>
  <c r="CP2084" i="1"/>
  <c r="CO2084" i="1"/>
  <c r="CN2084" i="1"/>
  <c r="CM2084" i="1"/>
  <c r="CL2084" i="1"/>
  <c r="CK2084" i="1"/>
  <c r="CJ2084" i="1"/>
  <c r="CI2084" i="1"/>
  <c r="CH2084" i="1"/>
  <c r="CG2084" i="1"/>
  <c r="CF2084" i="1"/>
  <c r="CE2084" i="1"/>
  <c r="CD2084" i="1"/>
  <c r="DG2083" i="1"/>
  <c r="CY2083" i="1"/>
  <c r="CX2083" i="1"/>
  <c r="CW2083" i="1"/>
  <c r="CV2083" i="1"/>
  <c r="CU2083" i="1"/>
  <c r="CT2083" i="1"/>
  <c r="CS2083" i="1"/>
  <c r="CR2083" i="1"/>
  <c r="CQ2083" i="1"/>
  <c r="CP2083" i="1"/>
  <c r="CO2083" i="1"/>
  <c r="CN2083" i="1"/>
  <c r="CM2083" i="1"/>
  <c r="CL2083" i="1"/>
  <c r="CK2083" i="1"/>
  <c r="CJ2083" i="1"/>
  <c r="CI2083" i="1"/>
  <c r="CH2083" i="1"/>
  <c r="CG2083" i="1"/>
  <c r="CF2083" i="1"/>
  <c r="CE2083" i="1"/>
  <c r="CD2083" i="1"/>
  <c r="DG2082" i="1"/>
  <c r="CY2082" i="1"/>
  <c r="CX2082" i="1"/>
  <c r="CW2082" i="1"/>
  <c r="CV2082" i="1"/>
  <c r="CU2082" i="1"/>
  <c r="CT2082" i="1"/>
  <c r="CS2082" i="1"/>
  <c r="CR2082" i="1"/>
  <c r="CQ2082" i="1"/>
  <c r="CP2082" i="1"/>
  <c r="CO2082" i="1"/>
  <c r="CN2082" i="1"/>
  <c r="CM2082" i="1"/>
  <c r="CL2082" i="1"/>
  <c r="CK2082" i="1"/>
  <c r="CJ2082" i="1"/>
  <c r="CI2082" i="1"/>
  <c r="CH2082" i="1"/>
  <c r="CG2082" i="1"/>
  <c r="CF2082" i="1"/>
  <c r="CE2082" i="1"/>
  <c r="CD2082" i="1"/>
  <c r="DG2081" i="1"/>
  <c r="CY2081" i="1"/>
  <c r="CX2081" i="1"/>
  <c r="CW2081" i="1"/>
  <c r="CV2081" i="1"/>
  <c r="CU2081" i="1"/>
  <c r="CT2081" i="1"/>
  <c r="CS2081" i="1"/>
  <c r="CR2081" i="1"/>
  <c r="CQ2081" i="1"/>
  <c r="CP2081" i="1"/>
  <c r="CO2081" i="1"/>
  <c r="CN2081" i="1"/>
  <c r="CM2081" i="1"/>
  <c r="CL2081" i="1"/>
  <c r="CK2081" i="1"/>
  <c r="CJ2081" i="1"/>
  <c r="CI2081" i="1"/>
  <c r="CH2081" i="1"/>
  <c r="CG2081" i="1"/>
  <c r="CF2081" i="1"/>
  <c r="CE2081" i="1"/>
  <c r="CD2081" i="1"/>
  <c r="DG2080" i="1"/>
  <c r="CY2080" i="1"/>
  <c r="CX2080" i="1"/>
  <c r="CW2080" i="1"/>
  <c r="CV2080" i="1"/>
  <c r="CU2080" i="1"/>
  <c r="CT2080" i="1"/>
  <c r="CS2080" i="1"/>
  <c r="CR2080" i="1"/>
  <c r="CQ2080" i="1"/>
  <c r="CP2080" i="1"/>
  <c r="CO2080" i="1"/>
  <c r="CN2080" i="1"/>
  <c r="CM2080" i="1"/>
  <c r="CL2080" i="1"/>
  <c r="CK2080" i="1"/>
  <c r="CJ2080" i="1"/>
  <c r="CI2080" i="1"/>
  <c r="CH2080" i="1"/>
  <c r="CG2080" i="1"/>
  <c r="CF2080" i="1"/>
  <c r="CE2080" i="1"/>
  <c r="CD2080" i="1"/>
  <c r="DG2079" i="1"/>
  <c r="CY2079" i="1"/>
  <c r="CX2079" i="1"/>
  <c r="CW2079" i="1"/>
  <c r="CV2079" i="1"/>
  <c r="CU2079" i="1"/>
  <c r="CT2079" i="1"/>
  <c r="CS2079" i="1"/>
  <c r="CR2079" i="1"/>
  <c r="CQ2079" i="1"/>
  <c r="CP2079" i="1"/>
  <c r="CO2079" i="1"/>
  <c r="CN2079" i="1"/>
  <c r="CM2079" i="1"/>
  <c r="CL2079" i="1"/>
  <c r="CK2079" i="1"/>
  <c r="CJ2079" i="1"/>
  <c r="CI2079" i="1"/>
  <c r="CH2079" i="1"/>
  <c r="CG2079" i="1"/>
  <c r="CF2079" i="1"/>
  <c r="CE2079" i="1"/>
  <c r="CD2079" i="1"/>
  <c r="DG2078" i="1"/>
  <c r="CY2078" i="1"/>
  <c r="CX2078" i="1"/>
  <c r="CW2078" i="1"/>
  <c r="CV2078" i="1"/>
  <c r="CU2078" i="1"/>
  <c r="CT2078" i="1"/>
  <c r="CS2078" i="1"/>
  <c r="CR2078" i="1"/>
  <c r="CQ2078" i="1"/>
  <c r="CP2078" i="1"/>
  <c r="CO2078" i="1"/>
  <c r="CN2078" i="1"/>
  <c r="CM2078" i="1"/>
  <c r="CL2078" i="1"/>
  <c r="CK2078" i="1"/>
  <c r="CJ2078" i="1"/>
  <c r="CI2078" i="1"/>
  <c r="CH2078" i="1"/>
  <c r="CG2078" i="1"/>
  <c r="CF2078" i="1"/>
  <c r="CE2078" i="1"/>
  <c r="CD2078" i="1"/>
  <c r="U2078" i="1"/>
  <c r="DG2077" i="1"/>
  <c r="CY2077" i="1"/>
  <c r="CX2077" i="1"/>
  <c r="CW2077" i="1"/>
  <c r="CV2077" i="1"/>
  <c r="CU2077" i="1"/>
  <c r="CT2077" i="1"/>
  <c r="CS2077" i="1"/>
  <c r="CR2077" i="1"/>
  <c r="CQ2077" i="1"/>
  <c r="CP2077" i="1"/>
  <c r="CO2077" i="1"/>
  <c r="CN2077" i="1"/>
  <c r="CM2077" i="1"/>
  <c r="CL2077" i="1"/>
  <c r="CK2077" i="1"/>
  <c r="CJ2077" i="1"/>
  <c r="CI2077" i="1"/>
  <c r="CH2077" i="1"/>
  <c r="CG2077" i="1"/>
  <c r="CF2077" i="1"/>
  <c r="CE2077" i="1"/>
  <c r="CD2077" i="1"/>
  <c r="U2077" i="1"/>
  <c r="DG2076" i="1"/>
  <c r="CY2076" i="1"/>
  <c r="CX2076" i="1"/>
  <c r="CW2076" i="1"/>
  <c r="CV2076" i="1"/>
  <c r="CU2076" i="1"/>
  <c r="CT2076" i="1"/>
  <c r="CS2076" i="1"/>
  <c r="CR2076" i="1"/>
  <c r="CQ2076" i="1"/>
  <c r="CP2076" i="1"/>
  <c r="CO2076" i="1"/>
  <c r="CN2076" i="1"/>
  <c r="CM2076" i="1"/>
  <c r="CL2076" i="1"/>
  <c r="CK2076" i="1"/>
  <c r="CJ2076" i="1"/>
  <c r="CI2076" i="1"/>
  <c r="CH2076" i="1"/>
  <c r="CG2076" i="1"/>
  <c r="CF2076" i="1"/>
  <c r="CE2076" i="1"/>
  <c r="CD2076" i="1"/>
  <c r="U2076" i="1"/>
  <c r="DG2075" i="1"/>
  <c r="CY2075" i="1"/>
  <c r="CX2075" i="1"/>
  <c r="CW2075" i="1"/>
  <c r="CV2075" i="1"/>
  <c r="CU2075" i="1"/>
  <c r="CT2075" i="1"/>
  <c r="CS2075" i="1"/>
  <c r="CR2075" i="1"/>
  <c r="CQ2075" i="1"/>
  <c r="CP2075" i="1"/>
  <c r="CO2075" i="1"/>
  <c r="CN2075" i="1"/>
  <c r="CM2075" i="1"/>
  <c r="CL2075" i="1"/>
  <c r="CK2075" i="1"/>
  <c r="CJ2075" i="1"/>
  <c r="CI2075" i="1"/>
  <c r="CH2075" i="1"/>
  <c r="CG2075" i="1"/>
  <c r="CF2075" i="1"/>
  <c r="CE2075" i="1"/>
  <c r="CD2075" i="1"/>
  <c r="U2075" i="1"/>
  <c r="DG2074" i="1"/>
  <c r="CY2074" i="1"/>
  <c r="CX2074" i="1"/>
  <c r="CW2074" i="1"/>
  <c r="CV2074" i="1"/>
  <c r="CU2074" i="1"/>
  <c r="CT2074" i="1"/>
  <c r="CS2074" i="1"/>
  <c r="CR2074" i="1"/>
  <c r="CQ2074" i="1"/>
  <c r="CP2074" i="1"/>
  <c r="CO2074" i="1"/>
  <c r="CN2074" i="1"/>
  <c r="CM2074" i="1"/>
  <c r="CL2074" i="1"/>
  <c r="CK2074" i="1"/>
  <c r="CJ2074" i="1"/>
  <c r="CI2074" i="1"/>
  <c r="CH2074" i="1"/>
  <c r="CG2074" i="1"/>
  <c r="CF2074" i="1"/>
  <c r="CE2074" i="1"/>
  <c r="CD2074" i="1"/>
  <c r="U2074" i="1"/>
  <c r="DG2073" i="1"/>
  <c r="CY2073" i="1"/>
  <c r="CX2073" i="1"/>
  <c r="CW2073" i="1"/>
  <c r="CV2073" i="1"/>
  <c r="CU2073" i="1"/>
  <c r="CT2073" i="1"/>
  <c r="CS2073" i="1"/>
  <c r="CR2073" i="1"/>
  <c r="CQ2073" i="1"/>
  <c r="CP2073" i="1"/>
  <c r="CO2073" i="1"/>
  <c r="CN2073" i="1"/>
  <c r="CM2073" i="1"/>
  <c r="CL2073" i="1"/>
  <c r="CK2073" i="1"/>
  <c r="CJ2073" i="1"/>
  <c r="CI2073" i="1"/>
  <c r="CH2073" i="1"/>
  <c r="CG2073" i="1"/>
  <c r="CF2073" i="1"/>
  <c r="CE2073" i="1"/>
  <c r="CD2073" i="1"/>
  <c r="DG2072" i="1"/>
  <c r="CY2072" i="1"/>
  <c r="CX2072" i="1"/>
  <c r="CW2072" i="1"/>
  <c r="CV2072" i="1"/>
  <c r="CU2072" i="1"/>
  <c r="CT2072" i="1"/>
  <c r="CS2072" i="1"/>
  <c r="CR2072" i="1"/>
  <c r="CQ2072" i="1"/>
  <c r="CP2072" i="1"/>
  <c r="CO2072" i="1"/>
  <c r="CN2072" i="1"/>
  <c r="CM2072" i="1"/>
  <c r="CL2072" i="1"/>
  <c r="CK2072" i="1"/>
  <c r="CJ2072" i="1"/>
  <c r="CI2072" i="1"/>
  <c r="CH2072" i="1"/>
  <c r="CG2072" i="1"/>
  <c r="CF2072" i="1"/>
  <c r="CE2072" i="1"/>
  <c r="CD2072" i="1"/>
  <c r="U2072" i="1"/>
  <c r="DG2071" i="1"/>
  <c r="CY2071" i="1"/>
  <c r="CX2071" i="1"/>
  <c r="CW2071" i="1"/>
  <c r="CV2071" i="1"/>
  <c r="CU2071" i="1"/>
  <c r="CT2071" i="1"/>
  <c r="CS2071" i="1"/>
  <c r="CR2071" i="1"/>
  <c r="CQ2071" i="1"/>
  <c r="CP2071" i="1"/>
  <c r="CO2071" i="1"/>
  <c r="CN2071" i="1"/>
  <c r="CM2071" i="1"/>
  <c r="CL2071" i="1"/>
  <c r="CK2071" i="1"/>
  <c r="CJ2071" i="1"/>
  <c r="CI2071" i="1"/>
  <c r="CH2071" i="1"/>
  <c r="CG2071" i="1"/>
  <c r="CF2071" i="1"/>
  <c r="CE2071" i="1"/>
  <c r="CD2071" i="1"/>
  <c r="DG2070" i="1"/>
  <c r="CY2070" i="1"/>
  <c r="CX2070" i="1"/>
  <c r="CW2070" i="1"/>
  <c r="CV2070" i="1"/>
  <c r="CU2070" i="1"/>
  <c r="CT2070" i="1"/>
  <c r="CS2070" i="1"/>
  <c r="CR2070" i="1"/>
  <c r="CQ2070" i="1"/>
  <c r="CP2070" i="1"/>
  <c r="CO2070" i="1"/>
  <c r="CN2070" i="1"/>
  <c r="CM2070" i="1"/>
  <c r="CL2070" i="1"/>
  <c r="CK2070" i="1"/>
  <c r="CJ2070" i="1"/>
  <c r="CI2070" i="1"/>
  <c r="CH2070" i="1"/>
  <c r="CG2070" i="1"/>
  <c r="CF2070" i="1"/>
  <c r="CE2070" i="1"/>
  <c r="CD2070" i="1"/>
  <c r="DG2069" i="1"/>
  <c r="CY2069" i="1"/>
  <c r="CX2069" i="1"/>
  <c r="CW2069" i="1"/>
  <c r="CV2069" i="1"/>
  <c r="CU2069" i="1"/>
  <c r="CT2069" i="1"/>
  <c r="CS2069" i="1"/>
  <c r="CR2069" i="1"/>
  <c r="CQ2069" i="1"/>
  <c r="CP2069" i="1"/>
  <c r="CO2069" i="1"/>
  <c r="CN2069" i="1"/>
  <c r="CM2069" i="1"/>
  <c r="CL2069" i="1"/>
  <c r="CK2069" i="1"/>
  <c r="CJ2069" i="1"/>
  <c r="CI2069" i="1"/>
  <c r="CH2069" i="1"/>
  <c r="CG2069" i="1"/>
  <c r="CF2069" i="1"/>
  <c r="CE2069" i="1"/>
  <c r="CD2069" i="1"/>
  <c r="DG2068" i="1"/>
  <c r="CY2068" i="1"/>
  <c r="CX2068" i="1"/>
  <c r="CW2068" i="1"/>
  <c r="CV2068" i="1"/>
  <c r="CU2068" i="1"/>
  <c r="CT2068" i="1"/>
  <c r="CS2068" i="1"/>
  <c r="CR2068" i="1"/>
  <c r="CQ2068" i="1"/>
  <c r="CP2068" i="1"/>
  <c r="CO2068" i="1"/>
  <c r="CN2068" i="1"/>
  <c r="CM2068" i="1"/>
  <c r="CL2068" i="1"/>
  <c r="CK2068" i="1"/>
  <c r="CJ2068" i="1"/>
  <c r="CI2068" i="1"/>
  <c r="CH2068" i="1"/>
  <c r="CG2068" i="1"/>
  <c r="CF2068" i="1"/>
  <c r="CE2068" i="1"/>
  <c r="CD2068" i="1"/>
  <c r="DG2067" i="1"/>
  <c r="CY2067" i="1"/>
  <c r="CX2067" i="1"/>
  <c r="CW2067" i="1"/>
  <c r="CV2067" i="1"/>
  <c r="CU2067" i="1"/>
  <c r="CT2067" i="1"/>
  <c r="CS2067" i="1"/>
  <c r="CR2067" i="1"/>
  <c r="CQ2067" i="1"/>
  <c r="CP2067" i="1"/>
  <c r="CO2067" i="1"/>
  <c r="CN2067" i="1"/>
  <c r="CM2067" i="1"/>
  <c r="CL2067" i="1"/>
  <c r="CK2067" i="1"/>
  <c r="CJ2067" i="1"/>
  <c r="CI2067" i="1"/>
  <c r="CH2067" i="1"/>
  <c r="CG2067" i="1"/>
  <c r="CF2067" i="1"/>
  <c r="CE2067" i="1"/>
  <c r="CD2067" i="1"/>
  <c r="U2067" i="1"/>
  <c r="DG2066" i="1"/>
  <c r="CY2066" i="1"/>
  <c r="CX2066" i="1"/>
  <c r="CW2066" i="1"/>
  <c r="CV2066" i="1"/>
  <c r="CU2066" i="1"/>
  <c r="CT2066" i="1"/>
  <c r="CS2066" i="1"/>
  <c r="CR2066" i="1"/>
  <c r="CQ2066" i="1"/>
  <c r="CP2066" i="1"/>
  <c r="CO2066" i="1"/>
  <c r="CN2066" i="1"/>
  <c r="CM2066" i="1"/>
  <c r="CL2066" i="1"/>
  <c r="CK2066" i="1"/>
  <c r="CJ2066" i="1"/>
  <c r="CI2066" i="1"/>
  <c r="CH2066" i="1"/>
  <c r="CG2066" i="1"/>
  <c r="CF2066" i="1"/>
  <c r="CE2066" i="1"/>
  <c r="CD2066" i="1"/>
  <c r="U2066" i="1"/>
  <c r="DG2065" i="1"/>
  <c r="CY2065" i="1"/>
  <c r="CX2065" i="1"/>
  <c r="CW2065" i="1"/>
  <c r="CV2065" i="1"/>
  <c r="CU2065" i="1"/>
  <c r="CT2065" i="1"/>
  <c r="CS2065" i="1"/>
  <c r="CR2065" i="1"/>
  <c r="CQ2065" i="1"/>
  <c r="CP2065" i="1"/>
  <c r="CO2065" i="1"/>
  <c r="CN2065" i="1"/>
  <c r="CM2065" i="1"/>
  <c r="CL2065" i="1"/>
  <c r="CK2065" i="1"/>
  <c r="CJ2065" i="1"/>
  <c r="CI2065" i="1"/>
  <c r="CH2065" i="1"/>
  <c r="CG2065" i="1"/>
  <c r="CF2065" i="1"/>
  <c r="CE2065" i="1"/>
  <c r="DG2064" i="1"/>
  <c r="CY2064" i="1"/>
  <c r="CX2064" i="1"/>
  <c r="CW2064" i="1"/>
  <c r="CV2064" i="1"/>
  <c r="CU2064" i="1"/>
  <c r="CT2064" i="1"/>
  <c r="CS2064" i="1"/>
  <c r="CR2064" i="1"/>
  <c r="CQ2064" i="1"/>
  <c r="CP2064" i="1"/>
  <c r="CO2064" i="1"/>
  <c r="CN2064" i="1"/>
  <c r="CM2064" i="1"/>
  <c r="CL2064" i="1"/>
  <c r="CK2064" i="1"/>
  <c r="CJ2064" i="1"/>
  <c r="CI2064" i="1"/>
  <c r="CH2064" i="1"/>
  <c r="CG2064" i="1"/>
  <c r="CF2064" i="1"/>
  <c r="CE2064" i="1"/>
  <c r="CD2064" i="1"/>
  <c r="DG2063" i="1"/>
  <c r="CY2063" i="1"/>
  <c r="CX2063" i="1"/>
  <c r="CW2063" i="1"/>
  <c r="CV2063" i="1"/>
  <c r="CU2063" i="1"/>
  <c r="CT2063" i="1"/>
  <c r="CS2063" i="1"/>
  <c r="CR2063" i="1"/>
  <c r="CQ2063" i="1"/>
  <c r="CP2063" i="1"/>
  <c r="CO2063" i="1"/>
  <c r="CN2063" i="1"/>
  <c r="CM2063" i="1"/>
  <c r="CL2063" i="1"/>
  <c r="CK2063" i="1"/>
  <c r="CJ2063" i="1"/>
  <c r="CI2063" i="1"/>
  <c r="CH2063" i="1"/>
  <c r="CG2063" i="1"/>
  <c r="CF2063" i="1"/>
  <c r="CE2063" i="1"/>
  <c r="CD2063" i="1"/>
  <c r="U2063" i="1"/>
  <c r="DG2062" i="1"/>
  <c r="CY2062" i="1"/>
  <c r="CX2062" i="1"/>
  <c r="CW2062" i="1"/>
  <c r="CV2062" i="1"/>
  <c r="CU2062" i="1"/>
  <c r="CT2062" i="1"/>
  <c r="CS2062" i="1"/>
  <c r="CR2062" i="1"/>
  <c r="CQ2062" i="1"/>
  <c r="CP2062" i="1"/>
  <c r="CO2062" i="1"/>
  <c r="CN2062" i="1"/>
  <c r="CM2062" i="1"/>
  <c r="CL2062" i="1"/>
  <c r="CK2062" i="1"/>
  <c r="CJ2062" i="1"/>
  <c r="CI2062" i="1"/>
  <c r="CH2062" i="1"/>
  <c r="CG2062" i="1"/>
  <c r="CF2062" i="1"/>
  <c r="CE2062" i="1"/>
  <c r="CD2062" i="1"/>
  <c r="DG2061" i="1"/>
  <c r="CY2061" i="1"/>
  <c r="CX2061" i="1"/>
  <c r="CW2061" i="1"/>
  <c r="CV2061" i="1"/>
  <c r="CU2061" i="1"/>
  <c r="CT2061" i="1"/>
  <c r="CS2061" i="1"/>
  <c r="CR2061" i="1"/>
  <c r="CQ2061" i="1"/>
  <c r="CP2061" i="1"/>
  <c r="CO2061" i="1"/>
  <c r="CN2061" i="1"/>
  <c r="CM2061" i="1"/>
  <c r="CL2061" i="1"/>
  <c r="CK2061" i="1"/>
  <c r="CJ2061" i="1"/>
  <c r="CI2061" i="1"/>
  <c r="CH2061" i="1"/>
  <c r="CG2061" i="1"/>
  <c r="CF2061" i="1"/>
  <c r="CE2061" i="1"/>
  <c r="CD2061" i="1"/>
  <c r="DG2060" i="1"/>
  <c r="CY2060" i="1"/>
  <c r="CX2060" i="1"/>
  <c r="CW2060" i="1"/>
  <c r="CV2060" i="1"/>
  <c r="CU2060" i="1"/>
  <c r="CT2060" i="1"/>
  <c r="CS2060" i="1"/>
  <c r="CR2060" i="1"/>
  <c r="CQ2060" i="1"/>
  <c r="CP2060" i="1"/>
  <c r="CO2060" i="1"/>
  <c r="CN2060" i="1"/>
  <c r="CM2060" i="1"/>
  <c r="CL2060" i="1"/>
  <c r="CK2060" i="1"/>
  <c r="CJ2060" i="1"/>
  <c r="CI2060" i="1"/>
  <c r="CH2060" i="1"/>
  <c r="CG2060" i="1"/>
  <c r="CF2060" i="1"/>
  <c r="CE2060" i="1"/>
  <c r="CD2060" i="1"/>
  <c r="DG2059" i="1"/>
  <c r="CY2059" i="1"/>
  <c r="CX2059" i="1"/>
  <c r="CW2059" i="1"/>
  <c r="CV2059" i="1"/>
  <c r="CU2059" i="1"/>
  <c r="CT2059" i="1"/>
  <c r="CS2059" i="1"/>
  <c r="CR2059" i="1"/>
  <c r="CQ2059" i="1"/>
  <c r="CP2059" i="1"/>
  <c r="CO2059" i="1"/>
  <c r="CN2059" i="1"/>
  <c r="CM2059" i="1"/>
  <c r="CL2059" i="1"/>
  <c r="CK2059" i="1"/>
  <c r="CJ2059" i="1"/>
  <c r="CI2059" i="1"/>
  <c r="CH2059" i="1"/>
  <c r="CG2059" i="1"/>
  <c r="CF2059" i="1"/>
  <c r="CE2059" i="1"/>
  <c r="CD2059" i="1"/>
  <c r="DG2058" i="1"/>
  <c r="CY2058" i="1"/>
  <c r="CX2058" i="1"/>
  <c r="CW2058" i="1"/>
  <c r="CV2058" i="1"/>
  <c r="CU2058" i="1"/>
  <c r="CT2058" i="1"/>
  <c r="CS2058" i="1"/>
  <c r="CR2058" i="1"/>
  <c r="CQ2058" i="1"/>
  <c r="CP2058" i="1"/>
  <c r="CO2058" i="1"/>
  <c r="CN2058" i="1"/>
  <c r="CM2058" i="1"/>
  <c r="CL2058" i="1"/>
  <c r="CK2058" i="1"/>
  <c r="CJ2058" i="1"/>
  <c r="CI2058" i="1"/>
  <c r="CH2058" i="1"/>
  <c r="CG2058" i="1"/>
  <c r="CF2058" i="1"/>
  <c r="CE2058" i="1"/>
  <c r="CD2058" i="1"/>
  <c r="U2058" i="1"/>
  <c r="DG2057" i="1"/>
  <c r="CY2057" i="1"/>
  <c r="CX2057" i="1"/>
  <c r="CW2057" i="1"/>
  <c r="CV2057" i="1"/>
  <c r="CU2057" i="1"/>
  <c r="CT2057" i="1"/>
  <c r="CS2057" i="1"/>
  <c r="CR2057" i="1"/>
  <c r="CQ2057" i="1"/>
  <c r="CP2057" i="1"/>
  <c r="CO2057" i="1"/>
  <c r="CN2057" i="1"/>
  <c r="CM2057" i="1"/>
  <c r="CL2057" i="1"/>
  <c r="CK2057" i="1"/>
  <c r="CJ2057" i="1"/>
  <c r="CI2057" i="1"/>
  <c r="CH2057" i="1"/>
  <c r="CG2057" i="1"/>
  <c r="CF2057" i="1"/>
  <c r="CE2057" i="1"/>
  <c r="CD2057" i="1"/>
  <c r="DG2056" i="1"/>
  <c r="CY2056" i="1"/>
  <c r="CX2056" i="1"/>
  <c r="CW2056" i="1"/>
  <c r="CV2056" i="1"/>
  <c r="CU2056" i="1"/>
  <c r="CT2056" i="1"/>
  <c r="CS2056" i="1"/>
  <c r="CR2056" i="1"/>
  <c r="CQ2056" i="1"/>
  <c r="CP2056" i="1"/>
  <c r="CO2056" i="1"/>
  <c r="CN2056" i="1"/>
  <c r="CM2056" i="1"/>
  <c r="CL2056" i="1"/>
  <c r="CK2056" i="1"/>
  <c r="CJ2056" i="1"/>
  <c r="CI2056" i="1"/>
  <c r="CH2056" i="1"/>
  <c r="CG2056" i="1"/>
  <c r="CF2056" i="1"/>
  <c r="CE2056" i="1"/>
  <c r="CD2056" i="1"/>
  <c r="DG2055" i="1"/>
  <c r="CY2055" i="1"/>
  <c r="CX2055" i="1"/>
  <c r="CW2055" i="1"/>
  <c r="CV2055" i="1"/>
  <c r="CU2055" i="1"/>
  <c r="CT2055" i="1"/>
  <c r="CS2055" i="1"/>
  <c r="CR2055" i="1"/>
  <c r="CQ2055" i="1"/>
  <c r="CP2055" i="1"/>
  <c r="CO2055" i="1"/>
  <c r="CN2055" i="1"/>
  <c r="CM2055" i="1"/>
  <c r="CL2055" i="1"/>
  <c r="CK2055" i="1"/>
  <c r="CJ2055" i="1"/>
  <c r="CI2055" i="1"/>
  <c r="CH2055" i="1"/>
  <c r="CG2055" i="1"/>
  <c r="CF2055" i="1"/>
  <c r="CE2055" i="1"/>
  <c r="CD2055" i="1"/>
  <c r="DG2054" i="1"/>
  <c r="CY2054" i="1"/>
  <c r="CX2054" i="1"/>
  <c r="CW2054" i="1"/>
  <c r="CV2054" i="1"/>
  <c r="CU2054" i="1"/>
  <c r="CT2054" i="1"/>
  <c r="CS2054" i="1"/>
  <c r="CR2054" i="1"/>
  <c r="CQ2054" i="1"/>
  <c r="CP2054" i="1"/>
  <c r="CO2054" i="1"/>
  <c r="CN2054" i="1"/>
  <c r="CM2054" i="1"/>
  <c r="CL2054" i="1"/>
  <c r="CK2054" i="1"/>
  <c r="CJ2054" i="1"/>
  <c r="CI2054" i="1"/>
  <c r="CH2054" i="1"/>
  <c r="CG2054" i="1"/>
  <c r="CF2054" i="1"/>
  <c r="CE2054" i="1"/>
  <c r="CD2054" i="1"/>
  <c r="DG2053" i="1"/>
  <c r="CY2053" i="1"/>
  <c r="CX2053" i="1"/>
  <c r="CW2053" i="1"/>
  <c r="CV2053" i="1"/>
  <c r="CU2053" i="1"/>
  <c r="CT2053" i="1"/>
  <c r="CS2053" i="1"/>
  <c r="CR2053" i="1"/>
  <c r="CQ2053" i="1"/>
  <c r="CP2053" i="1"/>
  <c r="CO2053" i="1"/>
  <c r="CN2053" i="1"/>
  <c r="CM2053" i="1"/>
  <c r="CL2053" i="1"/>
  <c r="CK2053" i="1"/>
  <c r="CJ2053" i="1"/>
  <c r="CI2053" i="1"/>
  <c r="CH2053" i="1"/>
  <c r="CG2053" i="1"/>
  <c r="CF2053" i="1"/>
  <c r="CE2053" i="1"/>
  <c r="CD2053" i="1"/>
  <c r="DG2052" i="1"/>
  <c r="CY2052" i="1"/>
  <c r="CX2052" i="1"/>
  <c r="CW2052" i="1"/>
  <c r="CV2052" i="1"/>
  <c r="CU2052" i="1"/>
  <c r="CT2052" i="1"/>
  <c r="CS2052" i="1"/>
  <c r="CR2052" i="1"/>
  <c r="CQ2052" i="1"/>
  <c r="CP2052" i="1"/>
  <c r="CO2052" i="1"/>
  <c r="CN2052" i="1"/>
  <c r="CM2052" i="1"/>
  <c r="CL2052" i="1"/>
  <c r="CK2052" i="1"/>
  <c r="CJ2052" i="1"/>
  <c r="CI2052" i="1"/>
  <c r="CH2052" i="1"/>
  <c r="CG2052" i="1"/>
  <c r="CF2052" i="1"/>
  <c r="CE2052" i="1"/>
  <c r="CD2052" i="1"/>
  <c r="U2052" i="1"/>
  <c r="DG2051" i="1"/>
  <c r="CY2051" i="1"/>
  <c r="CX2051" i="1"/>
  <c r="CW2051" i="1"/>
  <c r="CV2051" i="1"/>
  <c r="CU2051" i="1"/>
  <c r="CT2051" i="1"/>
  <c r="CS2051" i="1"/>
  <c r="CR2051" i="1"/>
  <c r="CQ2051" i="1"/>
  <c r="CP2051" i="1"/>
  <c r="CO2051" i="1"/>
  <c r="CN2051" i="1"/>
  <c r="CM2051" i="1"/>
  <c r="CL2051" i="1"/>
  <c r="CK2051" i="1"/>
  <c r="CJ2051" i="1"/>
  <c r="CI2051" i="1"/>
  <c r="CH2051" i="1"/>
  <c r="CG2051" i="1"/>
  <c r="CF2051" i="1"/>
  <c r="CE2051" i="1"/>
  <c r="CD2051" i="1"/>
  <c r="U2051" i="1"/>
  <c r="DG2050" i="1"/>
  <c r="CY2050" i="1"/>
  <c r="CX2050" i="1"/>
  <c r="CW2050" i="1"/>
  <c r="CV2050" i="1"/>
  <c r="CU2050" i="1"/>
  <c r="CT2050" i="1"/>
  <c r="CS2050" i="1"/>
  <c r="CR2050" i="1"/>
  <c r="CQ2050" i="1"/>
  <c r="CP2050" i="1"/>
  <c r="CO2050" i="1"/>
  <c r="CN2050" i="1"/>
  <c r="CM2050" i="1"/>
  <c r="CL2050" i="1"/>
  <c r="CK2050" i="1"/>
  <c r="CJ2050" i="1"/>
  <c r="CI2050" i="1"/>
  <c r="CH2050" i="1"/>
  <c r="CG2050" i="1"/>
  <c r="CF2050" i="1"/>
  <c r="CE2050" i="1"/>
  <c r="CD2050" i="1"/>
  <c r="DG2048" i="1"/>
  <c r="CY2048" i="1"/>
  <c r="CX2048" i="1"/>
  <c r="CW2048" i="1"/>
  <c r="CV2048" i="1"/>
  <c r="CU2048" i="1"/>
  <c r="CT2048" i="1"/>
  <c r="CS2048" i="1"/>
  <c r="CR2048" i="1"/>
  <c r="CQ2048" i="1"/>
  <c r="CP2048" i="1"/>
  <c r="CO2048" i="1"/>
  <c r="CN2048" i="1"/>
  <c r="CM2048" i="1"/>
  <c r="CL2048" i="1"/>
  <c r="CK2048" i="1"/>
  <c r="CJ2048" i="1"/>
  <c r="CI2048" i="1"/>
  <c r="CH2048" i="1"/>
  <c r="CG2048" i="1"/>
  <c r="CF2048" i="1"/>
  <c r="CE2048" i="1"/>
  <c r="CD2048" i="1"/>
  <c r="DG2047" i="1"/>
  <c r="CY2047" i="1"/>
  <c r="CX2047" i="1"/>
  <c r="CW2047" i="1"/>
  <c r="CV2047" i="1"/>
  <c r="CU2047" i="1"/>
  <c r="CT2047" i="1"/>
  <c r="CS2047" i="1"/>
  <c r="CR2047" i="1"/>
  <c r="CQ2047" i="1"/>
  <c r="CP2047" i="1"/>
  <c r="CO2047" i="1"/>
  <c r="CN2047" i="1"/>
  <c r="CM2047" i="1"/>
  <c r="CL2047" i="1"/>
  <c r="CK2047" i="1"/>
  <c r="CJ2047" i="1"/>
  <c r="CI2047" i="1"/>
  <c r="CH2047" i="1"/>
  <c r="CG2047" i="1"/>
  <c r="CF2047" i="1"/>
  <c r="CE2047" i="1"/>
  <c r="CD2047" i="1"/>
  <c r="DG2046" i="1"/>
  <c r="CY2046" i="1"/>
  <c r="CX2046" i="1"/>
  <c r="CW2046" i="1"/>
  <c r="CV2046" i="1"/>
  <c r="CU2046" i="1"/>
  <c r="CT2046" i="1"/>
  <c r="CS2046" i="1"/>
  <c r="CR2046" i="1"/>
  <c r="CQ2046" i="1"/>
  <c r="CP2046" i="1"/>
  <c r="CO2046" i="1"/>
  <c r="CN2046" i="1"/>
  <c r="CM2046" i="1"/>
  <c r="CL2046" i="1"/>
  <c r="CK2046" i="1"/>
  <c r="CJ2046" i="1"/>
  <c r="CI2046" i="1"/>
  <c r="CH2046" i="1"/>
  <c r="CG2046" i="1"/>
  <c r="CF2046" i="1"/>
  <c r="CE2046" i="1"/>
  <c r="CD2046" i="1"/>
  <c r="DG2045" i="1"/>
  <c r="CY2045" i="1"/>
  <c r="CX2045" i="1"/>
  <c r="CW2045" i="1"/>
  <c r="CV2045" i="1"/>
  <c r="CU2045" i="1"/>
  <c r="CT2045" i="1"/>
  <c r="CS2045" i="1"/>
  <c r="CR2045" i="1"/>
  <c r="CQ2045" i="1"/>
  <c r="CP2045" i="1"/>
  <c r="CO2045" i="1"/>
  <c r="CN2045" i="1"/>
  <c r="CM2045" i="1"/>
  <c r="CL2045" i="1"/>
  <c r="CK2045" i="1"/>
  <c r="CJ2045" i="1"/>
  <c r="CI2045" i="1"/>
  <c r="CH2045" i="1"/>
  <c r="CG2045" i="1"/>
  <c r="CF2045" i="1"/>
  <c r="U2045" i="1"/>
  <c r="DG2044" i="1"/>
  <c r="CY2044" i="1"/>
  <c r="CX2044" i="1"/>
  <c r="CW2044" i="1"/>
  <c r="CV2044" i="1"/>
  <c r="CU2044" i="1"/>
  <c r="CT2044" i="1"/>
  <c r="CS2044" i="1"/>
  <c r="CR2044" i="1"/>
  <c r="CQ2044" i="1"/>
  <c r="CP2044" i="1"/>
  <c r="CO2044" i="1"/>
  <c r="CN2044" i="1"/>
  <c r="CM2044" i="1"/>
  <c r="CL2044" i="1"/>
  <c r="CK2044" i="1"/>
  <c r="CJ2044" i="1"/>
  <c r="CI2044" i="1"/>
  <c r="CH2044" i="1"/>
  <c r="CG2044" i="1"/>
  <c r="CF2044" i="1"/>
  <c r="CE2044" i="1"/>
  <c r="CD2044" i="1"/>
  <c r="DG2043" i="1"/>
  <c r="CY2043" i="1"/>
  <c r="CX2043" i="1"/>
  <c r="CW2043" i="1"/>
  <c r="CV2043" i="1"/>
  <c r="CU2043" i="1"/>
  <c r="CT2043" i="1"/>
  <c r="CS2043" i="1"/>
  <c r="CR2043" i="1"/>
  <c r="CQ2043" i="1"/>
  <c r="CP2043" i="1"/>
  <c r="CO2043" i="1"/>
  <c r="CN2043" i="1"/>
  <c r="CM2043" i="1"/>
  <c r="CL2043" i="1"/>
  <c r="CK2043" i="1"/>
  <c r="CJ2043" i="1"/>
  <c r="CI2043" i="1"/>
  <c r="CH2043" i="1"/>
  <c r="CG2043" i="1"/>
  <c r="CF2043" i="1"/>
  <c r="CE2043" i="1"/>
  <c r="CD2043" i="1"/>
  <c r="DG2042" i="1"/>
  <c r="CY2042" i="1"/>
  <c r="CX2042" i="1"/>
  <c r="CW2042" i="1"/>
  <c r="CV2042" i="1"/>
  <c r="CU2042" i="1"/>
  <c r="CT2042" i="1"/>
  <c r="CS2042" i="1"/>
  <c r="CR2042" i="1"/>
  <c r="CQ2042" i="1"/>
  <c r="CP2042" i="1"/>
  <c r="CO2042" i="1"/>
  <c r="CN2042" i="1"/>
  <c r="CM2042" i="1"/>
  <c r="CL2042" i="1"/>
  <c r="CK2042" i="1"/>
  <c r="CJ2042" i="1"/>
  <c r="CI2042" i="1"/>
  <c r="CH2042" i="1"/>
  <c r="CG2042" i="1"/>
  <c r="CF2042" i="1"/>
  <c r="CE2042" i="1"/>
  <c r="CD2042" i="1"/>
  <c r="DG2041" i="1"/>
  <c r="CY2041" i="1"/>
  <c r="CX2041" i="1"/>
  <c r="CW2041" i="1"/>
  <c r="CV2041" i="1"/>
  <c r="CU2041" i="1"/>
  <c r="CT2041" i="1"/>
  <c r="CS2041" i="1"/>
  <c r="CR2041" i="1"/>
  <c r="CQ2041" i="1"/>
  <c r="CP2041" i="1"/>
  <c r="CO2041" i="1"/>
  <c r="CN2041" i="1"/>
  <c r="CM2041" i="1"/>
  <c r="CL2041" i="1"/>
  <c r="CK2041" i="1"/>
  <c r="CJ2041" i="1"/>
  <c r="CI2041" i="1"/>
  <c r="CH2041" i="1"/>
  <c r="CG2041" i="1"/>
  <c r="CF2041" i="1"/>
  <c r="CE2041" i="1"/>
  <c r="CD2041" i="1"/>
  <c r="DG2040" i="1"/>
  <c r="CY2040" i="1"/>
  <c r="CX2040" i="1"/>
  <c r="CW2040" i="1"/>
  <c r="CV2040" i="1"/>
  <c r="CU2040" i="1"/>
  <c r="CT2040" i="1"/>
  <c r="CS2040" i="1"/>
  <c r="CR2040" i="1"/>
  <c r="CQ2040" i="1"/>
  <c r="CP2040" i="1"/>
  <c r="CO2040" i="1"/>
  <c r="CN2040" i="1"/>
  <c r="CM2040" i="1"/>
  <c r="CL2040" i="1"/>
  <c r="CK2040" i="1"/>
  <c r="CJ2040" i="1"/>
  <c r="CI2040" i="1"/>
  <c r="CH2040" i="1"/>
  <c r="CG2040" i="1"/>
  <c r="CF2040" i="1"/>
  <c r="CE2040" i="1"/>
  <c r="CD2040" i="1"/>
  <c r="DG2039" i="1"/>
  <c r="CY2039" i="1"/>
  <c r="CX2039" i="1"/>
  <c r="CW2039" i="1"/>
  <c r="CV2039" i="1"/>
  <c r="CU2039" i="1"/>
  <c r="CT2039" i="1"/>
  <c r="CS2039" i="1"/>
  <c r="CR2039" i="1"/>
  <c r="CQ2039" i="1"/>
  <c r="CP2039" i="1"/>
  <c r="CO2039" i="1"/>
  <c r="CN2039" i="1"/>
  <c r="CM2039" i="1"/>
  <c r="CL2039" i="1"/>
  <c r="CK2039" i="1"/>
  <c r="CJ2039" i="1"/>
  <c r="CI2039" i="1"/>
  <c r="CH2039" i="1"/>
  <c r="CG2039" i="1"/>
  <c r="CF2039" i="1"/>
  <c r="CE2039" i="1"/>
  <c r="CD2039" i="1"/>
  <c r="CV2038" i="1"/>
  <c r="CU2038" i="1"/>
  <c r="CT2038" i="1"/>
  <c r="CS2038" i="1"/>
  <c r="CR2038" i="1"/>
  <c r="CQ2038" i="1"/>
  <c r="CP2038" i="1"/>
  <c r="CO2038" i="1"/>
  <c r="CN2038" i="1"/>
  <c r="CM2038" i="1"/>
  <c r="CL2038" i="1"/>
  <c r="CK2038" i="1"/>
  <c r="CJ2038" i="1"/>
  <c r="CI2038" i="1"/>
  <c r="CH2038" i="1"/>
  <c r="CG2038" i="1"/>
  <c r="CF2038" i="1"/>
  <c r="CE2038" i="1"/>
  <c r="CD2038" i="1"/>
  <c r="U2038" i="1"/>
  <c r="DG2037" i="1"/>
  <c r="CY2037" i="1"/>
  <c r="CX2037" i="1"/>
  <c r="CW2037" i="1"/>
  <c r="CV2037" i="1"/>
  <c r="CU2037" i="1"/>
  <c r="CT2037" i="1"/>
  <c r="CS2037" i="1"/>
  <c r="CR2037" i="1"/>
  <c r="CQ2037" i="1"/>
  <c r="CP2037" i="1"/>
  <c r="CO2037" i="1"/>
  <c r="CN2037" i="1"/>
  <c r="CM2037" i="1"/>
  <c r="CL2037" i="1"/>
  <c r="CK2037" i="1"/>
  <c r="CJ2037" i="1"/>
  <c r="CI2037" i="1"/>
  <c r="CH2037" i="1"/>
  <c r="CG2037" i="1"/>
  <c r="CF2037" i="1"/>
  <c r="CE2037" i="1"/>
  <c r="CD2037" i="1"/>
  <c r="DG2036" i="1"/>
  <c r="CY2036" i="1"/>
  <c r="CX2036" i="1"/>
  <c r="CW2036" i="1"/>
  <c r="CV2036" i="1"/>
  <c r="CU2036" i="1"/>
  <c r="CT2036" i="1"/>
  <c r="CS2036" i="1"/>
  <c r="CR2036" i="1"/>
  <c r="CQ2036" i="1"/>
  <c r="CP2036" i="1"/>
  <c r="CO2036" i="1"/>
  <c r="CN2036" i="1"/>
  <c r="CM2036" i="1"/>
  <c r="CL2036" i="1"/>
  <c r="CK2036" i="1"/>
  <c r="CJ2036" i="1"/>
  <c r="CI2036" i="1"/>
  <c r="CH2036" i="1"/>
  <c r="CG2036" i="1"/>
  <c r="CF2036" i="1"/>
  <c r="CE2036" i="1"/>
  <c r="CD2036" i="1"/>
  <c r="DG2035" i="1"/>
  <c r="CY2035" i="1"/>
  <c r="CX2035" i="1"/>
  <c r="CW2035" i="1"/>
  <c r="CV2035" i="1"/>
  <c r="CU2035" i="1"/>
  <c r="CT2035" i="1"/>
  <c r="CS2035" i="1"/>
  <c r="CR2035" i="1"/>
  <c r="CQ2035" i="1"/>
  <c r="CP2035" i="1"/>
  <c r="CO2035" i="1"/>
  <c r="CN2035" i="1"/>
  <c r="CM2035" i="1"/>
  <c r="CL2035" i="1"/>
  <c r="CK2035" i="1"/>
  <c r="CJ2035" i="1"/>
  <c r="CI2035" i="1"/>
  <c r="CH2035" i="1"/>
  <c r="CG2035" i="1"/>
  <c r="CF2035" i="1"/>
  <c r="CE2035" i="1"/>
  <c r="CD2035" i="1"/>
  <c r="DG2034" i="1"/>
  <c r="CY2034" i="1"/>
  <c r="CX2034" i="1"/>
  <c r="CW2034" i="1"/>
  <c r="CV2034" i="1"/>
  <c r="CU2034" i="1"/>
  <c r="CT2034" i="1"/>
  <c r="CS2034" i="1"/>
  <c r="CR2034" i="1"/>
  <c r="CQ2034" i="1"/>
  <c r="CP2034" i="1"/>
  <c r="CO2034" i="1"/>
  <c r="CN2034" i="1"/>
  <c r="CM2034" i="1"/>
  <c r="CL2034" i="1"/>
  <c r="CK2034" i="1"/>
  <c r="CJ2034" i="1"/>
  <c r="CI2034" i="1"/>
  <c r="CH2034" i="1"/>
  <c r="CG2034" i="1"/>
  <c r="CF2034" i="1"/>
  <c r="CE2034" i="1"/>
  <c r="CD2034" i="1"/>
  <c r="CY2033" i="1"/>
  <c r="CX2033" i="1"/>
  <c r="CW2033" i="1"/>
  <c r="CV2033" i="1"/>
  <c r="CU2033" i="1"/>
  <c r="CT2033" i="1"/>
  <c r="CS2033" i="1"/>
  <c r="CR2033" i="1"/>
  <c r="CQ2033" i="1"/>
  <c r="CP2033" i="1"/>
  <c r="CO2033" i="1"/>
  <c r="CN2033" i="1"/>
  <c r="CM2033" i="1"/>
  <c r="CL2033" i="1"/>
  <c r="CK2033" i="1"/>
  <c r="CJ2033" i="1"/>
  <c r="CI2033" i="1"/>
  <c r="CH2033" i="1"/>
  <c r="CG2033" i="1"/>
  <c r="CF2033" i="1"/>
  <c r="CE2033" i="1"/>
  <c r="CD2033" i="1"/>
  <c r="U2033" i="1"/>
  <c r="DG2032" i="1"/>
  <c r="CY2032" i="1"/>
  <c r="CX2032" i="1"/>
  <c r="CW2032" i="1"/>
  <c r="CV2032" i="1"/>
  <c r="CU2032" i="1"/>
  <c r="CT2032" i="1"/>
  <c r="CS2032" i="1"/>
  <c r="CR2032" i="1"/>
  <c r="CQ2032" i="1"/>
  <c r="CP2032" i="1"/>
  <c r="CO2032" i="1"/>
  <c r="CN2032" i="1"/>
  <c r="CM2032" i="1"/>
  <c r="CL2032" i="1"/>
  <c r="CK2032" i="1"/>
  <c r="CJ2032" i="1"/>
  <c r="CI2032" i="1"/>
  <c r="CH2032" i="1"/>
  <c r="CG2032" i="1"/>
  <c r="CF2032" i="1"/>
  <c r="CE2032" i="1"/>
  <c r="CD2032" i="1"/>
  <c r="DG2031" i="1"/>
  <c r="CY2031" i="1"/>
  <c r="CX2031" i="1"/>
  <c r="CW2031" i="1"/>
  <c r="CV2031" i="1"/>
  <c r="CU2031" i="1"/>
  <c r="CT2031" i="1"/>
  <c r="CS2031" i="1"/>
  <c r="CR2031" i="1"/>
  <c r="CQ2031" i="1"/>
  <c r="CP2031" i="1"/>
  <c r="CO2031" i="1"/>
  <c r="CN2031" i="1"/>
  <c r="CM2031" i="1"/>
  <c r="CL2031" i="1"/>
  <c r="CK2031" i="1"/>
  <c r="CJ2031" i="1"/>
  <c r="CI2031" i="1"/>
  <c r="CH2031" i="1"/>
  <c r="CG2031" i="1"/>
  <c r="CF2031" i="1"/>
  <c r="CE2031" i="1"/>
  <c r="CD2031" i="1"/>
  <c r="DG2030" i="1"/>
  <c r="CY2030" i="1"/>
  <c r="CX2030" i="1"/>
  <c r="CW2030" i="1"/>
  <c r="CV2030" i="1"/>
  <c r="CU2030" i="1"/>
  <c r="CT2030" i="1"/>
  <c r="CS2030" i="1"/>
  <c r="CR2030" i="1"/>
  <c r="CQ2030" i="1"/>
  <c r="CP2030" i="1"/>
  <c r="CO2030" i="1"/>
  <c r="CN2030" i="1"/>
  <c r="CM2030" i="1"/>
  <c r="CL2030" i="1"/>
  <c r="CK2030" i="1"/>
  <c r="CJ2030" i="1"/>
  <c r="CI2030" i="1"/>
  <c r="CH2030" i="1"/>
  <c r="CG2030" i="1"/>
  <c r="CF2030" i="1"/>
  <c r="CE2030" i="1"/>
  <c r="CD2030" i="1"/>
  <c r="U2030" i="1"/>
  <c r="DG2029" i="1"/>
  <c r="CY2029" i="1"/>
  <c r="CX2029" i="1"/>
  <c r="CW2029" i="1"/>
  <c r="CV2029" i="1"/>
  <c r="CU2029" i="1"/>
  <c r="CT2029" i="1"/>
  <c r="CS2029" i="1"/>
  <c r="CR2029" i="1"/>
  <c r="CQ2029" i="1"/>
  <c r="CP2029" i="1"/>
  <c r="CO2029" i="1"/>
  <c r="CN2029" i="1"/>
  <c r="CM2029" i="1"/>
  <c r="CL2029" i="1"/>
  <c r="CK2029" i="1"/>
  <c r="CJ2029" i="1"/>
  <c r="CI2029" i="1"/>
  <c r="CH2029" i="1"/>
  <c r="CG2029" i="1"/>
  <c r="CF2029" i="1"/>
  <c r="CE2029" i="1"/>
  <c r="CD2029" i="1"/>
  <c r="DG2028" i="1"/>
  <c r="CY2028" i="1"/>
  <c r="CX2028" i="1"/>
  <c r="CW2028" i="1"/>
  <c r="CV2028" i="1"/>
  <c r="CU2028" i="1"/>
  <c r="CT2028" i="1"/>
  <c r="CS2028" i="1"/>
  <c r="CR2028" i="1"/>
  <c r="CQ2028" i="1"/>
  <c r="CP2028" i="1"/>
  <c r="CO2028" i="1"/>
  <c r="CN2028" i="1"/>
  <c r="CM2028" i="1"/>
  <c r="CL2028" i="1"/>
  <c r="CK2028" i="1"/>
  <c r="CJ2028" i="1"/>
  <c r="CI2028" i="1"/>
  <c r="CH2028" i="1"/>
  <c r="CG2028" i="1"/>
  <c r="CF2028" i="1"/>
  <c r="CE2028" i="1"/>
  <c r="CD2028" i="1"/>
  <c r="DG2027" i="1"/>
  <c r="CY2027" i="1"/>
  <c r="CX2027" i="1"/>
  <c r="CW2027" i="1"/>
  <c r="CV2027" i="1"/>
  <c r="CU2027" i="1"/>
  <c r="CT2027" i="1"/>
  <c r="CS2027" i="1"/>
  <c r="CR2027" i="1"/>
  <c r="CQ2027" i="1"/>
  <c r="CP2027" i="1"/>
  <c r="CO2027" i="1"/>
  <c r="CN2027" i="1"/>
  <c r="CM2027" i="1"/>
  <c r="CL2027" i="1"/>
  <c r="CK2027" i="1"/>
  <c r="CJ2027" i="1"/>
  <c r="CI2027" i="1"/>
  <c r="CH2027" i="1"/>
  <c r="CG2027" i="1"/>
  <c r="CF2027" i="1"/>
  <c r="CE2027" i="1"/>
  <c r="CD2027" i="1"/>
  <c r="DG2026" i="1"/>
  <c r="CY2026" i="1"/>
  <c r="CX2026" i="1"/>
  <c r="CW2026" i="1"/>
  <c r="CV2026" i="1"/>
  <c r="CU2026" i="1"/>
  <c r="CT2026" i="1"/>
  <c r="CS2026" i="1"/>
  <c r="CR2026" i="1"/>
  <c r="CQ2026" i="1"/>
  <c r="CP2026" i="1"/>
  <c r="CO2026" i="1"/>
  <c r="CN2026" i="1"/>
  <c r="CM2026" i="1"/>
  <c r="CL2026" i="1"/>
  <c r="CK2026" i="1"/>
  <c r="CJ2026" i="1"/>
  <c r="CI2026" i="1"/>
  <c r="CH2026" i="1"/>
  <c r="CG2026" i="1"/>
  <c r="CF2026" i="1"/>
  <c r="CE2026" i="1"/>
  <c r="CD2026" i="1"/>
  <c r="DG2025" i="1"/>
  <c r="CY2025" i="1"/>
  <c r="CX2025" i="1"/>
  <c r="CW2025" i="1"/>
  <c r="CV2025" i="1"/>
  <c r="CU2025" i="1"/>
  <c r="CT2025" i="1"/>
  <c r="CS2025" i="1"/>
  <c r="CR2025" i="1"/>
  <c r="CQ2025" i="1"/>
  <c r="CP2025" i="1"/>
  <c r="CO2025" i="1"/>
  <c r="CN2025" i="1"/>
  <c r="CM2025" i="1"/>
  <c r="CL2025" i="1"/>
  <c r="CK2025" i="1"/>
  <c r="CJ2025" i="1"/>
  <c r="CI2025" i="1"/>
  <c r="CH2025" i="1"/>
  <c r="CG2025" i="1"/>
  <c r="CF2025" i="1"/>
  <c r="CE2025" i="1"/>
  <c r="CD2025" i="1"/>
  <c r="DG2024" i="1"/>
  <c r="CY2024" i="1"/>
  <c r="CX2024" i="1"/>
  <c r="CW2024" i="1"/>
  <c r="CV2024" i="1"/>
  <c r="CU2024" i="1"/>
  <c r="CT2024" i="1"/>
  <c r="CS2024" i="1"/>
  <c r="CR2024" i="1"/>
  <c r="CQ2024" i="1"/>
  <c r="CP2024" i="1"/>
  <c r="CO2024" i="1"/>
  <c r="CN2024" i="1"/>
  <c r="CM2024" i="1"/>
  <c r="CL2024" i="1"/>
  <c r="CK2024" i="1"/>
  <c r="CJ2024" i="1"/>
  <c r="CI2024" i="1"/>
  <c r="CH2024" i="1"/>
  <c r="CG2024" i="1"/>
  <c r="CF2024" i="1"/>
  <c r="CE2024" i="1"/>
  <c r="DG2023" i="1"/>
  <c r="CY2023" i="1"/>
  <c r="CX2023" i="1"/>
  <c r="CW2023" i="1"/>
  <c r="CV2023" i="1"/>
  <c r="CU2023" i="1"/>
  <c r="CT2023" i="1"/>
  <c r="CS2023" i="1"/>
  <c r="CR2023" i="1"/>
  <c r="CQ2023" i="1"/>
  <c r="CP2023" i="1"/>
  <c r="CO2023" i="1"/>
  <c r="CN2023" i="1"/>
  <c r="CM2023" i="1"/>
  <c r="CL2023" i="1"/>
  <c r="CK2023" i="1"/>
  <c r="CJ2023" i="1"/>
  <c r="CI2023" i="1"/>
  <c r="CH2023" i="1"/>
  <c r="CG2023" i="1"/>
  <c r="CF2023" i="1"/>
  <c r="CE2023" i="1"/>
  <c r="CD2023" i="1"/>
  <c r="DG2022" i="1"/>
  <c r="CY2022" i="1"/>
  <c r="CX2022" i="1"/>
  <c r="CW2022" i="1"/>
  <c r="CV2022" i="1"/>
  <c r="CU2022" i="1"/>
  <c r="CT2022" i="1"/>
  <c r="CS2022" i="1"/>
  <c r="CR2022" i="1"/>
  <c r="CQ2022" i="1"/>
  <c r="CP2022" i="1"/>
  <c r="CO2022" i="1"/>
  <c r="CN2022" i="1"/>
  <c r="CM2022" i="1"/>
  <c r="CL2022" i="1"/>
  <c r="CK2022" i="1"/>
  <c r="CJ2022" i="1"/>
  <c r="CI2022" i="1"/>
  <c r="CH2022" i="1"/>
  <c r="CG2022" i="1"/>
  <c r="CF2022" i="1"/>
  <c r="CE2022" i="1"/>
  <c r="CD2022" i="1"/>
  <c r="CY2021" i="1"/>
  <c r="CX2021" i="1"/>
  <c r="CW2021" i="1"/>
  <c r="CV2021" i="1"/>
  <c r="CU2021" i="1"/>
  <c r="CT2021" i="1"/>
  <c r="CS2021" i="1"/>
  <c r="CR2021" i="1"/>
  <c r="CQ2021" i="1"/>
  <c r="CP2021" i="1"/>
  <c r="CO2021" i="1"/>
  <c r="CN2021" i="1"/>
  <c r="CM2021" i="1"/>
  <c r="CL2021" i="1"/>
  <c r="CK2021" i="1"/>
  <c r="CJ2021" i="1"/>
  <c r="CI2021" i="1"/>
  <c r="CH2021" i="1"/>
  <c r="CG2021" i="1"/>
  <c r="CF2021" i="1"/>
  <c r="CE2021" i="1"/>
  <c r="CD2021" i="1"/>
  <c r="U2021" i="1"/>
  <c r="DG2019" i="1"/>
  <c r="CY2019" i="1"/>
  <c r="CX2019" i="1"/>
  <c r="CW2019" i="1"/>
  <c r="CV2019" i="1"/>
  <c r="CU2019" i="1"/>
  <c r="CT2019" i="1"/>
  <c r="CS2019" i="1"/>
  <c r="CR2019" i="1"/>
  <c r="CQ2019" i="1"/>
  <c r="CP2019" i="1"/>
  <c r="CO2019" i="1"/>
  <c r="CN2019" i="1"/>
  <c r="CM2019" i="1"/>
  <c r="CL2019" i="1"/>
  <c r="CK2019" i="1"/>
  <c r="CJ2019" i="1"/>
  <c r="CI2019" i="1"/>
  <c r="CH2019" i="1"/>
  <c r="CG2019" i="1"/>
  <c r="CF2019" i="1"/>
  <c r="CE2019" i="1"/>
  <c r="CD2019" i="1"/>
  <c r="U2019" i="1"/>
  <c r="DG2018" i="1"/>
  <c r="CY2018" i="1"/>
  <c r="CX2018" i="1"/>
  <c r="CW2018" i="1"/>
  <c r="CV2018" i="1"/>
  <c r="CU2018" i="1"/>
  <c r="CT2018" i="1"/>
  <c r="CS2018" i="1"/>
  <c r="CR2018" i="1"/>
  <c r="CQ2018" i="1"/>
  <c r="CP2018" i="1"/>
  <c r="CO2018" i="1"/>
  <c r="CN2018" i="1"/>
  <c r="CM2018" i="1"/>
  <c r="CL2018" i="1"/>
  <c r="CK2018" i="1"/>
  <c r="CJ2018" i="1"/>
  <c r="CI2018" i="1"/>
  <c r="CH2018" i="1"/>
  <c r="CG2018" i="1"/>
  <c r="CF2018" i="1"/>
  <c r="CE2018" i="1"/>
  <c r="CD2018" i="1"/>
  <c r="DG2017" i="1"/>
  <c r="CY2017" i="1"/>
  <c r="CX2017" i="1"/>
  <c r="CW2017" i="1"/>
  <c r="CV2017" i="1"/>
  <c r="CU2017" i="1"/>
  <c r="CT2017" i="1"/>
  <c r="CS2017" i="1"/>
  <c r="CR2017" i="1"/>
  <c r="CQ2017" i="1"/>
  <c r="CP2017" i="1"/>
  <c r="CO2017" i="1"/>
  <c r="CN2017" i="1"/>
  <c r="CM2017" i="1"/>
  <c r="CL2017" i="1"/>
  <c r="CK2017" i="1"/>
  <c r="CJ2017" i="1"/>
  <c r="CI2017" i="1"/>
  <c r="CH2017" i="1"/>
  <c r="CG2017" i="1"/>
  <c r="CF2017" i="1"/>
  <c r="CE2017" i="1"/>
  <c r="CD2017" i="1"/>
  <c r="DG2016" i="1"/>
  <c r="CY2016" i="1"/>
  <c r="CX2016" i="1"/>
  <c r="CW2016" i="1"/>
  <c r="CV2016" i="1"/>
  <c r="CU2016" i="1"/>
  <c r="CT2016" i="1"/>
  <c r="CS2016" i="1"/>
  <c r="CR2016" i="1"/>
  <c r="CQ2016" i="1"/>
  <c r="CP2016" i="1"/>
  <c r="CO2016" i="1"/>
  <c r="CN2016" i="1"/>
  <c r="CM2016" i="1"/>
  <c r="CL2016" i="1"/>
  <c r="CK2016" i="1"/>
  <c r="CJ2016" i="1"/>
  <c r="CI2016" i="1"/>
  <c r="CH2016" i="1"/>
  <c r="CG2016" i="1"/>
  <c r="CF2016" i="1"/>
  <c r="CE2016" i="1"/>
  <c r="CD2016" i="1"/>
  <c r="U2016" i="1"/>
  <c r="DG2015" i="1"/>
  <c r="CY2015" i="1"/>
  <c r="CX2015" i="1"/>
  <c r="CW2015" i="1"/>
  <c r="CV2015" i="1"/>
  <c r="CU2015" i="1"/>
  <c r="CT2015" i="1"/>
  <c r="CS2015" i="1"/>
  <c r="CR2015" i="1"/>
  <c r="CQ2015" i="1"/>
  <c r="CP2015" i="1"/>
  <c r="CO2015" i="1"/>
  <c r="CN2015" i="1"/>
  <c r="CM2015" i="1"/>
  <c r="CL2015" i="1"/>
  <c r="CK2015" i="1"/>
  <c r="CJ2015" i="1"/>
  <c r="CI2015" i="1"/>
  <c r="CH2015" i="1"/>
  <c r="CG2015" i="1"/>
  <c r="CF2015" i="1"/>
  <c r="CE2015" i="1"/>
  <c r="CD2015" i="1"/>
  <c r="DG2014" i="1"/>
  <c r="CY2014" i="1"/>
  <c r="CX2014" i="1"/>
  <c r="CW2014" i="1"/>
  <c r="CV2014" i="1"/>
  <c r="CU2014" i="1"/>
  <c r="CT2014" i="1"/>
  <c r="CS2014" i="1"/>
  <c r="CR2014" i="1"/>
  <c r="CQ2014" i="1"/>
  <c r="CP2014" i="1"/>
  <c r="CO2014" i="1"/>
  <c r="CN2014" i="1"/>
  <c r="CM2014" i="1"/>
  <c r="CL2014" i="1"/>
  <c r="CK2014" i="1"/>
  <c r="CJ2014" i="1"/>
  <c r="CI2014" i="1"/>
  <c r="CH2014" i="1"/>
  <c r="CG2014" i="1"/>
  <c r="CF2014" i="1"/>
  <c r="CE2014" i="1"/>
  <c r="CD2014" i="1"/>
  <c r="DG2013" i="1"/>
  <c r="CY2013" i="1"/>
  <c r="CX2013" i="1"/>
  <c r="CW2013" i="1"/>
  <c r="CV2013" i="1"/>
  <c r="CU2013" i="1"/>
  <c r="CT2013" i="1"/>
  <c r="CS2013" i="1"/>
  <c r="CR2013" i="1"/>
  <c r="CQ2013" i="1"/>
  <c r="CP2013" i="1"/>
  <c r="CO2013" i="1"/>
  <c r="CN2013" i="1"/>
  <c r="CM2013" i="1"/>
  <c r="CL2013" i="1"/>
  <c r="CK2013" i="1"/>
  <c r="CJ2013" i="1"/>
  <c r="CI2013" i="1"/>
  <c r="CH2013" i="1"/>
  <c r="CG2013" i="1"/>
  <c r="CF2013" i="1"/>
  <c r="CE2013" i="1"/>
  <c r="CD2013" i="1"/>
  <c r="DG2012" i="1"/>
  <c r="CY2012" i="1"/>
  <c r="CX2012" i="1"/>
  <c r="CW2012" i="1"/>
  <c r="CV2012" i="1"/>
  <c r="CU2012" i="1"/>
  <c r="CT2012" i="1"/>
  <c r="CS2012" i="1"/>
  <c r="CR2012" i="1"/>
  <c r="CQ2012" i="1"/>
  <c r="CP2012" i="1"/>
  <c r="CO2012" i="1"/>
  <c r="CN2012" i="1"/>
  <c r="CM2012" i="1"/>
  <c r="CL2012" i="1"/>
  <c r="CK2012" i="1"/>
  <c r="CJ2012" i="1"/>
  <c r="CI2012" i="1"/>
  <c r="CH2012" i="1"/>
  <c r="CG2012" i="1"/>
  <c r="CF2012" i="1"/>
  <c r="CE2012" i="1"/>
  <c r="CD2012" i="1"/>
  <c r="DG2011" i="1"/>
  <c r="CY2011" i="1"/>
  <c r="CX2011" i="1"/>
  <c r="CW2011" i="1"/>
  <c r="CV2011" i="1"/>
  <c r="CU2011" i="1"/>
  <c r="CT2011" i="1"/>
  <c r="CS2011" i="1"/>
  <c r="CR2011" i="1"/>
  <c r="CQ2011" i="1"/>
  <c r="CP2011" i="1"/>
  <c r="CO2011" i="1"/>
  <c r="CN2011" i="1"/>
  <c r="CM2011" i="1"/>
  <c r="CL2011" i="1"/>
  <c r="CK2011" i="1"/>
  <c r="CJ2011" i="1"/>
  <c r="CI2011" i="1"/>
  <c r="CH2011" i="1"/>
  <c r="CG2011" i="1"/>
  <c r="CF2011" i="1"/>
  <c r="CE2011" i="1"/>
  <c r="CD2011" i="1"/>
  <c r="DG2010" i="1"/>
  <c r="CY2010" i="1"/>
  <c r="CX2010" i="1"/>
  <c r="CW2010" i="1"/>
  <c r="CV2010" i="1"/>
  <c r="CU2010" i="1"/>
  <c r="CT2010" i="1"/>
  <c r="CS2010" i="1"/>
  <c r="CR2010" i="1"/>
  <c r="CQ2010" i="1"/>
  <c r="CP2010" i="1"/>
  <c r="CO2010" i="1"/>
  <c r="CN2010" i="1"/>
  <c r="CM2010" i="1"/>
  <c r="CL2010" i="1"/>
  <c r="CK2010" i="1"/>
  <c r="CJ2010" i="1"/>
  <c r="CI2010" i="1"/>
  <c r="CH2010" i="1"/>
  <c r="CG2010" i="1"/>
  <c r="CF2010" i="1"/>
  <c r="CE2010" i="1"/>
  <c r="CD2010" i="1"/>
  <c r="DG2009" i="1"/>
  <c r="CY2009" i="1"/>
  <c r="CX2009" i="1"/>
  <c r="CW2009" i="1"/>
  <c r="CV2009" i="1"/>
  <c r="CU2009" i="1"/>
  <c r="CT2009" i="1"/>
  <c r="CS2009" i="1"/>
  <c r="CR2009" i="1"/>
  <c r="CQ2009" i="1"/>
  <c r="CP2009" i="1"/>
  <c r="CO2009" i="1"/>
  <c r="CN2009" i="1"/>
  <c r="CM2009" i="1"/>
  <c r="CL2009" i="1"/>
  <c r="CK2009" i="1"/>
  <c r="CJ2009" i="1"/>
  <c r="CI2009" i="1"/>
  <c r="CH2009" i="1"/>
  <c r="CG2009" i="1"/>
  <c r="CF2009" i="1"/>
  <c r="CE2009" i="1"/>
  <c r="CD2009" i="1"/>
  <c r="DG2008" i="1"/>
  <c r="CY2008" i="1"/>
  <c r="CX2008" i="1"/>
  <c r="CW2008" i="1"/>
  <c r="CV2008" i="1"/>
  <c r="CU2008" i="1"/>
  <c r="CT2008" i="1"/>
  <c r="CS2008" i="1"/>
  <c r="CR2008" i="1"/>
  <c r="CQ2008" i="1"/>
  <c r="CP2008" i="1"/>
  <c r="CO2008" i="1"/>
  <c r="CN2008" i="1"/>
  <c r="CM2008" i="1"/>
  <c r="CL2008" i="1"/>
  <c r="CK2008" i="1"/>
  <c r="CJ2008" i="1"/>
  <c r="CI2008" i="1"/>
  <c r="CH2008" i="1"/>
  <c r="CG2008" i="1"/>
  <c r="CF2008" i="1"/>
  <c r="CE2008" i="1"/>
  <c r="CD2008" i="1"/>
  <c r="DG2007" i="1"/>
  <c r="CY2007" i="1"/>
  <c r="CX2007" i="1"/>
  <c r="CW2007" i="1"/>
  <c r="CV2007" i="1"/>
  <c r="CU2007" i="1"/>
  <c r="CT2007" i="1"/>
  <c r="CS2007" i="1"/>
  <c r="CR2007" i="1"/>
  <c r="CQ2007" i="1"/>
  <c r="CP2007" i="1"/>
  <c r="CO2007" i="1"/>
  <c r="CN2007" i="1"/>
  <c r="CM2007" i="1"/>
  <c r="CL2007" i="1"/>
  <c r="CK2007" i="1"/>
  <c r="CJ2007" i="1"/>
  <c r="CI2007" i="1"/>
  <c r="CH2007" i="1"/>
  <c r="CG2007" i="1"/>
  <c r="CF2007" i="1"/>
  <c r="U2007" i="1"/>
  <c r="DG2006" i="1"/>
  <c r="CY2006" i="1"/>
  <c r="CX2006" i="1"/>
  <c r="CW2006" i="1"/>
  <c r="CV2006" i="1"/>
  <c r="CU2006" i="1"/>
  <c r="CT2006" i="1"/>
  <c r="CS2006" i="1"/>
  <c r="CR2006" i="1"/>
  <c r="CQ2006" i="1"/>
  <c r="CP2006" i="1"/>
  <c r="CO2006" i="1"/>
  <c r="CN2006" i="1"/>
  <c r="CM2006" i="1"/>
  <c r="CL2006" i="1"/>
  <c r="CK2006" i="1"/>
  <c r="CJ2006" i="1"/>
  <c r="CI2006" i="1"/>
  <c r="CH2006" i="1"/>
  <c r="CG2006" i="1"/>
  <c r="CF2006" i="1"/>
  <c r="CE2006" i="1"/>
  <c r="CD2006" i="1"/>
  <c r="DG2005" i="1"/>
  <c r="CY2005" i="1"/>
  <c r="CX2005" i="1"/>
  <c r="CW2005" i="1"/>
  <c r="CV2005" i="1"/>
  <c r="CU2005" i="1"/>
  <c r="CT2005" i="1"/>
  <c r="CS2005" i="1"/>
  <c r="CR2005" i="1"/>
  <c r="CQ2005" i="1"/>
  <c r="CP2005" i="1"/>
  <c r="CO2005" i="1"/>
  <c r="CN2005" i="1"/>
  <c r="CM2005" i="1"/>
  <c r="CL2005" i="1"/>
  <c r="CK2005" i="1"/>
  <c r="CJ2005" i="1"/>
  <c r="CI2005" i="1"/>
  <c r="CH2005" i="1"/>
  <c r="CG2005" i="1"/>
  <c r="CF2005" i="1"/>
  <c r="CE2005" i="1"/>
  <c r="CD2005" i="1"/>
  <c r="CV2004" i="1"/>
  <c r="CU2004" i="1"/>
  <c r="CT2004" i="1"/>
  <c r="CS2004" i="1"/>
  <c r="CR2004" i="1"/>
  <c r="CQ2004" i="1"/>
  <c r="CP2004" i="1"/>
  <c r="CO2004" i="1"/>
  <c r="CN2004" i="1"/>
  <c r="CM2004" i="1"/>
  <c r="CL2004" i="1"/>
  <c r="CK2004" i="1"/>
  <c r="CJ2004" i="1"/>
  <c r="CI2004" i="1"/>
  <c r="CH2004" i="1"/>
  <c r="CG2004" i="1"/>
  <c r="CF2004" i="1"/>
  <c r="CE2004" i="1"/>
  <c r="CD2004" i="1"/>
  <c r="U2004" i="1"/>
  <c r="DG2003" i="1"/>
  <c r="CY2003" i="1"/>
  <c r="CX2003" i="1"/>
  <c r="CW2003" i="1"/>
  <c r="CV2003" i="1"/>
  <c r="CU2003" i="1"/>
  <c r="CT2003" i="1"/>
  <c r="CS2003" i="1"/>
  <c r="CR2003" i="1"/>
  <c r="CQ2003" i="1"/>
  <c r="CP2003" i="1"/>
  <c r="CO2003" i="1"/>
  <c r="CN2003" i="1"/>
  <c r="CM2003" i="1"/>
  <c r="CL2003" i="1"/>
  <c r="CK2003" i="1"/>
  <c r="CJ2003" i="1"/>
  <c r="CI2003" i="1"/>
  <c r="CH2003" i="1"/>
  <c r="CG2003" i="1"/>
  <c r="CF2003" i="1"/>
  <c r="CE2003" i="1"/>
  <c r="CD2003" i="1"/>
  <c r="DG2002" i="1"/>
  <c r="CY2002" i="1"/>
  <c r="CX2002" i="1"/>
  <c r="CW2002" i="1"/>
  <c r="CV2002" i="1"/>
  <c r="CU2002" i="1"/>
  <c r="CT2002" i="1"/>
  <c r="CS2002" i="1"/>
  <c r="CR2002" i="1"/>
  <c r="CQ2002" i="1"/>
  <c r="CP2002" i="1"/>
  <c r="CO2002" i="1"/>
  <c r="CN2002" i="1"/>
  <c r="CM2002" i="1"/>
  <c r="CL2002" i="1"/>
  <c r="CK2002" i="1"/>
  <c r="CJ2002" i="1"/>
  <c r="CI2002" i="1"/>
  <c r="CH2002" i="1"/>
  <c r="CG2002" i="1"/>
  <c r="CF2002" i="1"/>
  <c r="CE2002" i="1"/>
  <c r="CD2002" i="1"/>
  <c r="DG2000" i="1"/>
  <c r="CY2000" i="1"/>
  <c r="CX2000" i="1"/>
  <c r="CW2000" i="1"/>
  <c r="CV2000" i="1"/>
  <c r="CU2000" i="1"/>
  <c r="CT2000" i="1"/>
  <c r="CS2000" i="1"/>
  <c r="CR2000" i="1"/>
  <c r="CQ2000" i="1"/>
  <c r="CP2000" i="1"/>
  <c r="CO2000" i="1"/>
  <c r="CN2000" i="1"/>
  <c r="CM2000" i="1"/>
  <c r="CL2000" i="1"/>
  <c r="CK2000" i="1"/>
  <c r="CJ2000" i="1"/>
  <c r="CI2000" i="1"/>
  <c r="CH2000" i="1"/>
  <c r="CG2000" i="1"/>
  <c r="CF2000" i="1"/>
  <c r="CE2000" i="1"/>
  <c r="CD2000" i="1"/>
  <c r="DG1999" i="1"/>
  <c r="CY1999" i="1"/>
  <c r="CX1999" i="1"/>
  <c r="CW1999" i="1"/>
  <c r="CV1999" i="1"/>
  <c r="CU1999" i="1"/>
  <c r="CT1999" i="1"/>
  <c r="CS1999" i="1"/>
  <c r="CR1999" i="1"/>
  <c r="CQ1999" i="1"/>
  <c r="CP1999" i="1"/>
  <c r="CO1999" i="1"/>
  <c r="CN1999" i="1"/>
  <c r="CM1999" i="1"/>
  <c r="CL1999" i="1"/>
  <c r="CK1999" i="1"/>
  <c r="CJ1999" i="1"/>
  <c r="CI1999" i="1"/>
  <c r="CH1999" i="1"/>
  <c r="CG1999" i="1"/>
  <c r="CF1999" i="1"/>
  <c r="CE1999" i="1"/>
  <c r="CD1999" i="1"/>
  <c r="CY1998" i="1"/>
  <c r="CX1998" i="1"/>
  <c r="CW1998" i="1"/>
  <c r="CV1998" i="1"/>
  <c r="CU1998" i="1"/>
  <c r="CT1998" i="1"/>
  <c r="CS1998" i="1"/>
  <c r="CR1998" i="1"/>
  <c r="CQ1998" i="1"/>
  <c r="CP1998" i="1"/>
  <c r="CO1998" i="1"/>
  <c r="CN1998" i="1"/>
  <c r="CM1998" i="1"/>
  <c r="CL1998" i="1"/>
  <c r="CK1998" i="1"/>
  <c r="CJ1998" i="1"/>
  <c r="CI1998" i="1"/>
  <c r="CH1998" i="1"/>
  <c r="CG1998" i="1"/>
  <c r="CF1998" i="1"/>
  <c r="CE1998" i="1"/>
  <c r="CD1998" i="1"/>
  <c r="U1998" i="1"/>
  <c r="DG1997" i="1"/>
  <c r="CY1997" i="1"/>
  <c r="CX1997" i="1"/>
  <c r="CW1997" i="1"/>
  <c r="CV1997" i="1"/>
  <c r="CU1997" i="1"/>
  <c r="CT1997" i="1"/>
  <c r="CS1997" i="1"/>
  <c r="CR1997" i="1"/>
  <c r="CQ1997" i="1"/>
  <c r="CP1997" i="1"/>
  <c r="CO1997" i="1"/>
  <c r="CN1997" i="1"/>
  <c r="CM1997" i="1"/>
  <c r="CL1997" i="1"/>
  <c r="CK1997" i="1"/>
  <c r="CJ1997" i="1"/>
  <c r="CI1997" i="1"/>
  <c r="CH1997" i="1"/>
  <c r="CG1997" i="1"/>
  <c r="CF1997" i="1"/>
  <c r="CE1997" i="1"/>
  <c r="CD1997" i="1"/>
  <c r="DG1996" i="1"/>
  <c r="CY1996" i="1"/>
  <c r="CX1996" i="1"/>
  <c r="CW1996" i="1"/>
  <c r="CV1996" i="1"/>
  <c r="CU1996" i="1"/>
  <c r="CT1996" i="1"/>
  <c r="CS1996" i="1"/>
  <c r="CR1996" i="1"/>
  <c r="CQ1996" i="1"/>
  <c r="CP1996" i="1"/>
  <c r="CO1996" i="1"/>
  <c r="CN1996" i="1"/>
  <c r="CM1996" i="1"/>
  <c r="CL1996" i="1"/>
  <c r="CK1996" i="1"/>
  <c r="CJ1996" i="1"/>
  <c r="CI1996" i="1"/>
  <c r="CH1996" i="1"/>
  <c r="CG1996" i="1"/>
  <c r="CF1996" i="1"/>
  <c r="CE1996" i="1"/>
  <c r="CD1996" i="1"/>
  <c r="DG1995" i="1"/>
  <c r="CY1995" i="1"/>
  <c r="CX1995" i="1"/>
  <c r="CW1995" i="1"/>
  <c r="CV1995" i="1"/>
  <c r="CU1995" i="1"/>
  <c r="CT1995" i="1"/>
  <c r="CS1995" i="1"/>
  <c r="CR1995" i="1"/>
  <c r="CQ1995" i="1"/>
  <c r="CP1995" i="1"/>
  <c r="CO1995" i="1"/>
  <c r="CN1995" i="1"/>
  <c r="CM1995" i="1"/>
  <c r="CL1995" i="1"/>
  <c r="CK1995" i="1"/>
  <c r="CJ1995" i="1"/>
  <c r="CI1995" i="1"/>
  <c r="CH1995" i="1"/>
  <c r="CG1995" i="1"/>
  <c r="CF1995" i="1"/>
  <c r="CE1995" i="1"/>
  <c r="CD1995" i="1"/>
  <c r="U1995" i="1"/>
  <c r="DG1994" i="1"/>
  <c r="CY1994" i="1"/>
  <c r="CX1994" i="1"/>
  <c r="CW1994" i="1"/>
  <c r="CV1994" i="1"/>
  <c r="CU1994" i="1"/>
  <c r="CT1994" i="1"/>
  <c r="CS1994" i="1"/>
  <c r="CR1994" i="1"/>
  <c r="CQ1994" i="1"/>
  <c r="CP1994" i="1"/>
  <c r="CO1994" i="1"/>
  <c r="CN1994" i="1"/>
  <c r="CM1994" i="1"/>
  <c r="CL1994" i="1"/>
  <c r="CK1994" i="1"/>
  <c r="CJ1994" i="1"/>
  <c r="CI1994" i="1"/>
  <c r="CH1994" i="1"/>
  <c r="CG1994" i="1"/>
  <c r="CF1994" i="1"/>
  <c r="CE1994" i="1"/>
  <c r="CD1994" i="1"/>
  <c r="DG1993" i="1"/>
  <c r="CY1993" i="1"/>
  <c r="CX1993" i="1"/>
  <c r="CW1993" i="1"/>
  <c r="CV1993" i="1"/>
  <c r="CU1993" i="1"/>
  <c r="CT1993" i="1"/>
  <c r="CS1993" i="1"/>
  <c r="CR1993" i="1"/>
  <c r="CQ1993" i="1"/>
  <c r="CP1993" i="1"/>
  <c r="CO1993" i="1"/>
  <c r="CN1993" i="1"/>
  <c r="CM1993" i="1"/>
  <c r="CL1993" i="1"/>
  <c r="CK1993" i="1"/>
  <c r="CJ1993" i="1"/>
  <c r="CI1993" i="1"/>
  <c r="CH1993" i="1"/>
  <c r="CG1993" i="1"/>
  <c r="CF1993" i="1"/>
  <c r="CE1993" i="1"/>
  <c r="CD1993" i="1"/>
  <c r="DG1992" i="1"/>
  <c r="CY1992" i="1"/>
  <c r="CX1992" i="1"/>
  <c r="CW1992" i="1"/>
  <c r="CV1992" i="1"/>
  <c r="CU1992" i="1"/>
  <c r="CT1992" i="1"/>
  <c r="CS1992" i="1"/>
  <c r="CR1992" i="1"/>
  <c r="CQ1992" i="1"/>
  <c r="CP1992" i="1"/>
  <c r="CO1992" i="1"/>
  <c r="CN1992" i="1"/>
  <c r="CM1992" i="1"/>
  <c r="CL1992" i="1"/>
  <c r="CK1992" i="1"/>
  <c r="CJ1992" i="1"/>
  <c r="CI1992" i="1"/>
  <c r="CH1992" i="1"/>
  <c r="CG1992" i="1"/>
  <c r="CF1992" i="1"/>
  <c r="CE1992" i="1"/>
  <c r="DG1991" i="1"/>
  <c r="CY1991" i="1"/>
  <c r="CX1991" i="1"/>
  <c r="CW1991" i="1"/>
  <c r="CV1991" i="1"/>
  <c r="CU1991" i="1"/>
  <c r="CT1991" i="1"/>
  <c r="CS1991" i="1"/>
  <c r="CR1991" i="1"/>
  <c r="CQ1991" i="1"/>
  <c r="CP1991" i="1"/>
  <c r="CO1991" i="1"/>
  <c r="CN1991" i="1"/>
  <c r="CM1991" i="1"/>
  <c r="CL1991" i="1"/>
  <c r="CK1991" i="1"/>
  <c r="CJ1991" i="1"/>
  <c r="CI1991" i="1"/>
  <c r="CH1991" i="1"/>
  <c r="CG1991" i="1"/>
  <c r="CF1991" i="1"/>
  <c r="CE1991" i="1"/>
  <c r="CD1991" i="1"/>
  <c r="DG1990" i="1"/>
  <c r="CY1990" i="1"/>
  <c r="CX1990" i="1"/>
  <c r="CW1990" i="1"/>
  <c r="CV1990" i="1"/>
  <c r="CU1990" i="1"/>
  <c r="CT1990" i="1"/>
  <c r="CS1990" i="1"/>
  <c r="CR1990" i="1"/>
  <c r="CQ1990" i="1"/>
  <c r="CP1990" i="1"/>
  <c r="CO1990" i="1"/>
  <c r="CN1990" i="1"/>
  <c r="CM1990" i="1"/>
  <c r="CL1990" i="1"/>
  <c r="CK1990" i="1"/>
  <c r="CJ1990" i="1"/>
  <c r="CI1990" i="1"/>
  <c r="CH1990" i="1"/>
  <c r="CG1990" i="1"/>
  <c r="CF1990" i="1"/>
  <c r="CE1990" i="1"/>
  <c r="CD1990" i="1"/>
  <c r="CY1989" i="1"/>
  <c r="CX1989" i="1"/>
  <c r="CW1989" i="1"/>
  <c r="CV1989" i="1"/>
  <c r="CU1989" i="1"/>
  <c r="CT1989" i="1"/>
  <c r="CS1989" i="1"/>
  <c r="CR1989" i="1"/>
  <c r="CQ1989" i="1"/>
  <c r="CP1989" i="1"/>
  <c r="CO1989" i="1"/>
  <c r="CN1989" i="1"/>
  <c r="CM1989" i="1"/>
  <c r="CL1989" i="1"/>
  <c r="CK1989" i="1"/>
  <c r="CJ1989" i="1"/>
  <c r="CI1989" i="1"/>
  <c r="CH1989" i="1"/>
  <c r="CG1989" i="1"/>
  <c r="CF1989" i="1"/>
  <c r="CE1989" i="1"/>
  <c r="CD1989" i="1"/>
  <c r="U1989" i="1"/>
  <c r="DG1988" i="1"/>
  <c r="CY1988" i="1"/>
  <c r="CX1988" i="1"/>
  <c r="CW1988" i="1"/>
  <c r="CV1988" i="1"/>
  <c r="CU1988" i="1"/>
  <c r="CT1988" i="1"/>
  <c r="CS1988" i="1"/>
  <c r="CR1988" i="1"/>
  <c r="CQ1988" i="1"/>
  <c r="CP1988" i="1"/>
  <c r="CO1988" i="1"/>
  <c r="CN1988" i="1"/>
  <c r="CM1988" i="1"/>
  <c r="CL1988" i="1"/>
  <c r="CK1988" i="1"/>
  <c r="CJ1988" i="1"/>
  <c r="CI1988" i="1"/>
  <c r="CH1988" i="1"/>
  <c r="CG1988" i="1"/>
  <c r="CF1988" i="1"/>
  <c r="CE1988" i="1"/>
  <c r="CD1988" i="1"/>
  <c r="DG1987" i="1"/>
  <c r="CY1987" i="1"/>
  <c r="CX1987" i="1"/>
  <c r="CW1987" i="1"/>
  <c r="CV1987" i="1"/>
  <c r="CU1987" i="1"/>
  <c r="CT1987" i="1"/>
  <c r="CS1987" i="1"/>
  <c r="CR1987" i="1"/>
  <c r="CQ1987" i="1"/>
  <c r="CP1987" i="1"/>
  <c r="CO1987" i="1"/>
  <c r="CN1987" i="1"/>
  <c r="CM1987" i="1"/>
  <c r="CL1987" i="1"/>
  <c r="CK1987" i="1"/>
  <c r="CJ1987" i="1"/>
  <c r="CI1987" i="1"/>
  <c r="CH1987" i="1"/>
  <c r="CG1987" i="1"/>
  <c r="CF1987" i="1"/>
  <c r="CE1987" i="1"/>
  <c r="CD1987" i="1"/>
  <c r="DG1986" i="1"/>
  <c r="CY1986" i="1"/>
  <c r="CX1986" i="1"/>
  <c r="CW1986" i="1"/>
  <c r="CV1986" i="1"/>
  <c r="CU1986" i="1"/>
  <c r="CT1986" i="1"/>
  <c r="CS1986" i="1"/>
  <c r="CR1986" i="1"/>
  <c r="CQ1986" i="1"/>
  <c r="CP1986" i="1"/>
  <c r="CO1986" i="1"/>
  <c r="CN1986" i="1"/>
  <c r="CM1986" i="1"/>
  <c r="CL1986" i="1"/>
  <c r="CK1986" i="1"/>
  <c r="CJ1986" i="1"/>
  <c r="CI1986" i="1"/>
  <c r="CH1986" i="1"/>
  <c r="CG1986" i="1"/>
  <c r="CF1986" i="1"/>
  <c r="CE1986" i="1"/>
  <c r="CD1986" i="1"/>
  <c r="DG1985" i="1"/>
  <c r="CY1985" i="1"/>
  <c r="CX1985" i="1"/>
  <c r="CW1985" i="1"/>
  <c r="CV1985" i="1"/>
  <c r="CU1985" i="1"/>
  <c r="CT1985" i="1"/>
  <c r="CS1985" i="1"/>
  <c r="CR1985" i="1"/>
  <c r="CQ1985" i="1"/>
  <c r="CP1985" i="1"/>
  <c r="CO1985" i="1"/>
  <c r="CN1985" i="1"/>
  <c r="CM1985" i="1"/>
  <c r="CL1985" i="1"/>
  <c r="CK1985" i="1"/>
  <c r="CJ1985" i="1"/>
  <c r="CI1985" i="1"/>
  <c r="CH1985" i="1"/>
  <c r="CG1985" i="1"/>
  <c r="CF1985" i="1"/>
  <c r="CE1985" i="1"/>
  <c r="CD1985" i="1"/>
  <c r="DG1984" i="1"/>
  <c r="CY1984" i="1"/>
  <c r="CX1984" i="1"/>
  <c r="CW1984" i="1"/>
  <c r="CV1984" i="1"/>
  <c r="CU1984" i="1"/>
  <c r="CT1984" i="1"/>
  <c r="CS1984" i="1"/>
  <c r="CR1984" i="1"/>
  <c r="CQ1984" i="1"/>
  <c r="CP1984" i="1"/>
  <c r="CO1984" i="1"/>
  <c r="CN1984" i="1"/>
  <c r="CM1984" i="1"/>
  <c r="CL1984" i="1"/>
  <c r="CK1984" i="1"/>
  <c r="CJ1984" i="1"/>
  <c r="CI1984" i="1"/>
  <c r="CH1984" i="1"/>
  <c r="CG1984" i="1"/>
  <c r="CF1984" i="1"/>
  <c r="CE1984" i="1"/>
  <c r="CD1984" i="1"/>
  <c r="DG1983" i="1"/>
  <c r="CY1983" i="1"/>
  <c r="CX1983" i="1"/>
  <c r="CW1983" i="1"/>
  <c r="CV1983" i="1"/>
  <c r="CU1983" i="1"/>
  <c r="CT1983" i="1"/>
  <c r="CS1983" i="1"/>
  <c r="CR1983" i="1"/>
  <c r="CQ1983" i="1"/>
  <c r="CP1983" i="1"/>
  <c r="CO1983" i="1"/>
  <c r="CN1983" i="1"/>
  <c r="CM1983" i="1"/>
  <c r="CL1983" i="1"/>
  <c r="CK1983" i="1"/>
  <c r="CJ1983" i="1"/>
  <c r="CI1983" i="1"/>
  <c r="CH1983" i="1"/>
  <c r="CG1983" i="1"/>
  <c r="CF1983" i="1"/>
  <c r="CE1983" i="1"/>
  <c r="CD1983" i="1"/>
  <c r="DG1982" i="1"/>
  <c r="CY1982" i="1"/>
  <c r="CX1982" i="1"/>
  <c r="CW1982" i="1"/>
  <c r="CV1982" i="1"/>
  <c r="CU1982" i="1"/>
  <c r="CT1982" i="1"/>
  <c r="CS1982" i="1"/>
  <c r="CR1982" i="1"/>
  <c r="CQ1982" i="1"/>
  <c r="CP1982" i="1"/>
  <c r="CO1982" i="1"/>
  <c r="CN1982" i="1"/>
  <c r="CM1982" i="1"/>
  <c r="CL1982" i="1"/>
  <c r="CK1982" i="1"/>
  <c r="CJ1982" i="1"/>
  <c r="CI1982" i="1"/>
  <c r="CH1982" i="1"/>
  <c r="CG1982" i="1"/>
  <c r="CF1982" i="1"/>
  <c r="CE1982" i="1"/>
  <c r="CD1982" i="1"/>
  <c r="CY1981" i="1"/>
  <c r="CX1981" i="1"/>
  <c r="CW1981" i="1"/>
  <c r="CV1981" i="1"/>
  <c r="CU1981" i="1"/>
  <c r="CT1981" i="1"/>
  <c r="CS1981" i="1"/>
  <c r="CR1981" i="1"/>
  <c r="CQ1981" i="1"/>
  <c r="CP1981" i="1"/>
  <c r="CO1981" i="1"/>
  <c r="CN1981" i="1"/>
  <c r="CM1981" i="1"/>
  <c r="CL1981" i="1"/>
  <c r="CK1981" i="1"/>
  <c r="CJ1981" i="1"/>
  <c r="CI1981" i="1"/>
  <c r="CH1981" i="1"/>
  <c r="CG1981" i="1"/>
  <c r="CF1981" i="1"/>
  <c r="CE1981" i="1"/>
  <c r="CD1981" i="1"/>
  <c r="U1981" i="1"/>
  <c r="DG1980" i="1"/>
  <c r="CY1980" i="1"/>
  <c r="CX1980" i="1"/>
  <c r="CW1980" i="1"/>
  <c r="CV1980" i="1"/>
  <c r="CU1980" i="1"/>
  <c r="CT1980" i="1"/>
  <c r="CS1980" i="1"/>
  <c r="CR1980" i="1"/>
  <c r="CQ1980" i="1"/>
  <c r="CP1980" i="1"/>
  <c r="CO1980" i="1"/>
  <c r="CN1980" i="1"/>
  <c r="CM1980" i="1"/>
  <c r="CL1980" i="1"/>
  <c r="CK1980" i="1"/>
  <c r="CJ1980" i="1"/>
  <c r="CI1980" i="1"/>
  <c r="CH1980" i="1"/>
  <c r="CG1980" i="1"/>
  <c r="CF1980" i="1"/>
  <c r="CE1980" i="1"/>
  <c r="CD1980" i="1"/>
  <c r="DG1979" i="1"/>
  <c r="CY1979" i="1"/>
  <c r="CX1979" i="1"/>
  <c r="CW1979" i="1"/>
  <c r="CV1979" i="1"/>
  <c r="CU1979" i="1"/>
  <c r="CT1979" i="1"/>
  <c r="CS1979" i="1"/>
  <c r="CR1979" i="1"/>
  <c r="CQ1979" i="1"/>
  <c r="CP1979" i="1"/>
  <c r="CO1979" i="1"/>
  <c r="CN1979" i="1"/>
  <c r="CM1979" i="1"/>
  <c r="CL1979" i="1"/>
  <c r="CK1979" i="1"/>
  <c r="CJ1979" i="1"/>
  <c r="CI1979" i="1"/>
  <c r="CH1979" i="1"/>
  <c r="CG1979" i="1"/>
  <c r="CF1979" i="1"/>
  <c r="CE1979" i="1"/>
  <c r="CD1979" i="1"/>
  <c r="DG1978" i="1"/>
  <c r="CY1978" i="1"/>
  <c r="CX1978" i="1"/>
  <c r="CW1978" i="1"/>
  <c r="CV1978" i="1"/>
  <c r="CU1978" i="1"/>
  <c r="CT1978" i="1"/>
  <c r="CS1978" i="1"/>
  <c r="CR1978" i="1"/>
  <c r="CQ1978" i="1"/>
  <c r="CP1978" i="1"/>
  <c r="CO1978" i="1"/>
  <c r="CN1978" i="1"/>
  <c r="CM1978" i="1"/>
  <c r="CL1978" i="1"/>
  <c r="CK1978" i="1"/>
  <c r="CJ1978" i="1"/>
  <c r="CI1978" i="1"/>
  <c r="CH1978" i="1"/>
  <c r="CG1978" i="1"/>
  <c r="CF1978" i="1"/>
  <c r="CE1978" i="1"/>
  <c r="CD1978" i="1"/>
  <c r="DG1977" i="1"/>
  <c r="CY1977" i="1"/>
  <c r="CX1977" i="1"/>
  <c r="CW1977" i="1"/>
  <c r="CV1977" i="1"/>
  <c r="CU1977" i="1"/>
  <c r="CT1977" i="1"/>
  <c r="CS1977" i="1"/>
  <c r="CR1977" i="1"/>
  <c r="CQ1977" i="1"/>
  <c r="CP1977" i="1"/>
  <c r="CO1977" i="1"/>
  <c r="CN1977" i="1"/>
  <c r="CM1977" i="1"/>
  <c r="CL1977" i="1"/>
  <c r="CK1977" i="1"/>
  <c r="CJ1977" i="1"/>
  <c r="CI1977" i="1"/>
  <c r="CH1977" i="1"/>
  <c r="CG1977" i="1"/>
  <c r="CF1977" i="1"/>
  <c r="CE1977" i="1"/>
  <c r="CD1977" i="1"/>
  <c r="DG1976" i="1"/>
  <c r="CY1976" i="1"/>
  <c r="CX1976" i="1"/>
  <c r="CW1976" i="1"/>
  <c r="CV1976" i="1"/>
  <c r="CU1976" i="1"/>
  <c r="CT1976" i="1"/>
  <c r="CS1976" i="1"/>
  <c r="CR1976" i="1"/>
  <c r="CQ1976" i="1"/>
  <c r="CP1976" i="1"/>
  <c r="CO1976" i="1"/>
  <c r="CN1976" i="1"/>
  <c r="CM1976" i="1"/>
  <c r="CL1976" i="1"/>
  <c r="CK1976" i="1"/>
  <c r="CJ1976" i="1"/>
  <c r="CI1976" i="1"/>
  <c r="CH1976" i="1"/>
  <c r="CG1976" i="1"/>
  <c r="CF1976" i="1"/>
  <c r="CE1976" i="1"/>
  <c r="CD1976" i="1"/>
  <c r="DG1975" i="1"/>
  <c r="CY1975" i="1"/>
  <c r="CX1975" i="1"/>
  <c r="CW1975" i="1"/>
  <c r="CV1975" i="1"/>
  <c r="CU1975" i="1"/>
  <c r="CT1975" i="1"/>
  <c r="CS1975" i="1"/>
  <c r="CR1975" i="1"/>
  <c r="CQ1975" i="1"/>
  <c r="CP1975" i="1"/>
  <c r="CO1975" i="1"/>
  <c r="CN1975" i="1"/>
  <c r="CM1975" i="1"/>
  <c r="CL1975" i="1"/>
  <c r="CK1975" i="1"/>
  <c r="CJ1975" i="1"/>
  <c r="CI1975" i="1"/>
  <c r="CH1975" i="1"/>
  <c r="CG1975" i="1"/>
  <c r="CF1975" i="1"/>
  <c r="CE1975" i="1"/>
  <c r="CD1975" i="1"/>
  <c r="DG1974" i="1"/>
  <c r="CY1974" i="1"/>
  <c r="CX1974" i="1"/>
  <c r="CW1974" i="1"/>
  <c r="CV1974" i="1"/>
  <c r="CU1974" i="1"/>
  <c r="CT1974" i="1"/>
  <c r="CS1974" i="1"/>
  <c r="CR1974" i="1"/>
  <c r="CQ1974" i="1"/>
  <c r="CP1974" i="1"/>
  <c r="CO1974" i="1"/>
  <c r="CN1974" i="1"/>
  <c r="CM1974" i="1"/>
  <c r="CL1974" i="1"/>
  <c r="CK1974" i="1"/>
  <c r="CJ1974" i="1"/>
  <c r="CI1974" i="1"/>
  <c r="CH1974" i="1"/>
  <c r="CG1974" i="1"/>
  <c r="CF1974" i="1"/>
  <c r="CE1974" i="1"/>
  <c r="CD1974" i="1"/>
  <c r="U1974" i="1"/>
  <c r="DG1973" i="1"/>
  <c r="CY1973" i="1"/>
  <c r="CX1973" i="1"/>
  <c r="CW1973" i="1"/>
  <c r="CV1973" i="1"/>
  <c r="CU1973" i="1"/>
  <c r="CT1973" i="1"/>
  <c r="CS1973" i="1"/>
  <c r="CR1973" i="1"/>
  <c r="CQ1973" i="1"/>
  <c r="CP1973" i="1"/>
  <c r="CO1973" i="1"/>
  <c r="CN1973" i="1"/>
  <c r="CM1973" i="1"/>
  <c r="CL1973" i="1"/>
  <c r="CK1973" i="1"/>
  <c r="CJ1973" i="1"/>
  <c r="CI1973" i="1"/>
  <c r="CH1973" i="1"/>
  <c r="CG1973" i="1"/>
  <c r="CF1973" i="1"/>
  <c r="CE1973" i="1"/>
  <c r="CD1973" i="1"/>
  <c r="DG1972" i="1"/>
  <c r="CY1972" i="1"/>
  <c r="CX1972" i="1"/>
  <c r="CW1972" i="1"/>
  <c r="CV1972" i="1"/>
  <c r="CU1972" i="1"/>
  <c r="CT1972" i="1"/>
  <c r="CS1972" i="1"/>
  <c r="CR1972" i="1"/>
  <c r="CQ1972" i="1"/>
  <c r="CP1972" i="1"/>
  <c r="CO1972" i="1"/>
  <c r="CN1972" i="1"/>
  <c r="CM1972" i="1"/>
  <c r="CL1972" i="1"/>
  <c r="CK1972" i="1"/>
  <c r="CJ1972" i="1"/>
  <c r="CI1972" i="1"/>
  <c r="CH1972" i="1"/>
  <c r="CG1972" i="1"/>
  <c r="CF1972" i="1"/>
  <c r="CE1972" i="1"/>
  <c r="CD1972" i="1"/>
  <c r="DG1971" i="1"/>
  <c r="CY1971" i="1"/>
  <c r="CX1971" i="1"/>
  <c r="CW1971" i="1"/>
  <c r="CV1971" i="1"/>
  <c r="CU1971" i="1"/>
  <c r="CT1971" i="1"/>
  <c r="CS1971" i="1"/>
  <c r="CR1971" i="1"/>
  <c r="CQ1971" i="1"/>
  <c r="CP1971" i="1"/>
  <c r="CO1971" i="1"/>
  <c r="CN1971" i="1"/>
  <c r="CM1971" i="1"/>
  <c r="CL1971" i="1"/>
  <c r="CK1971" i="1"/>
  <c r="CJ1971" i="1"/>
  <c r="CI1971" i="1"/>
  <c r="CH1971" i="1"/>
  <c r="CG1971" i="1"/>
  <c r="CF1971" i="1"/>
  <c r="CE1971" i="1"/>
  <c r="CD1971" i="1"/>
  <c r="DG1969" i="1"/>
  <c r="CY1969" i="1"/>
  <c r="CX1969" i="1"/>
  <c r="CW1969" i="1"/>
  <c r="CV1969" i="1"/>
  <c r="CU1969" i="1"/>
  <c r="CT1969" i="1"/>
  <c r="CS1969" i="1"/>
  <c r="CR1969" i="1"/>
  <c r="CQ1969" i="1"/>
  <c r="CP1969" i="1"/>
  <c r="CO1969" i="1"/>
  <c r="CN1969" i="1"/>
  <c r="CM1969" i="1"/>
  <c r="CL1969" i="1"/>
  <c r="CK1969" i="1"/>
  <c r="CJ1969" i="1"/>
  <c r="CI1969" i="1"/>
  <c r="CH1969" i="1"/>
  <c r="CG1969" i="1"/>
  <c r="CF1969" i="1"/>
  <c r="CE1969" i="1"/>
  <c r="CD1969" i="1"/>
  <c r="DG1968" i="1"/>
  <c r="CY1968" i="1"/>
  <c r="CX1968" i="1"/>
  <c r="CW1968" i="1"/>
  <c r="CV1968" i="1"/>
  <c r="CU1968" i="1"/>
  <c r="CT1968" i="1"/>
  <c r="CS1968" i="1"/>
  <c r="CR1968" i="1"/>
  <c r="CQ1968" i="1"/>
  <c r="CP1968" i="1"/>
  <c r="CO1968" i="1"/>
  <c r="CN1968" i="1"/>
  <c r="CM1968" i="1"/>
  <c r="CL1968" i="1"/>
  <c r="CK1968" i="1"/>
  <c r="CJ1968" i="1"/>
  <c r="CI1968" i="1"/>
  <c r="CH1968" i="1"/>
  <c r="CG1968" i="1"/>
  <c r="CF1968" i="1"/>
  <c r="CE1968" i="1"/>
  <c r="CD1968" i="1"/>
  <c r="CY1967" i="1"/>
  <c r="CX1967" i="1"/>
  <c r="CW1967" i="1"/>
  <c r="CV1967" i="1"/>
  <c r="CU1967" i="1"/>
  <c r="CT1967" i="1"/>
  <c r="CS1967" i="1"/>
  <c r="CR1967" i="1"/>
  <c r="CQ1967" i="1"/>
  <c r="CP1967" i="1"/>
  <c r="CO1967" i="1"/>
  <c r="CN1967" i="1"/>
  <c r="CM1967" i="1"/>
  <c r="CL1967" i="1"/>
  <c r="CK1967" i="1"/>
  <c r="CJ1967" i="1"/>
  <c r="CI1967" i="1"/>
  <c r="CH1967" i="1"/>
  <c r="CG1967" i="1"/>
  <c r="CF1967" i="1"/>
  <c r="CE1967" i="1"/>
  <c r="CD1967" i="1"/>
  <c r="U1967" i="1"/>
  <c r="DG1966" i="1"/>
  <c r="CY1966" i="1"/>
  <c r="CX1966" i="1"/>
  <c r="CW1966" i="1"/>
  <c r="CV1966" i="1"/>
  <c r="CU1966" i="1"/>
  <c r="CT1966" i="1"/>
  <c r="CS1966" i="1"/>
  <c r="CR1966" i="1"/>
  <c r="CQ1966" i="1"/>
  <c r="CP1966" i="1"/>
  <c r="CO1966" i="1"/>
  <c r="CN1966" i="1"/>
  <c r="CM1966" i="1"/>
  <c r="CL1966" i="1"/>
  <c r="CK1966" i="1"/>
  <c r="CJ1966" i="1"/>
  <c r="CI1966" i="1"/>
  <c r="CH1966" i="1"/>
  <c r="CG1966" i="1"/>
  <c r="CF1966" i="1"/>
  <c r="CE1966" i="1"/>
  <c r="CD1966" i="1"/>
  <c r="DG1965" i="1"/>
  <c r="CY1965" i="1"/>
  <c r="CX1965" i="1"/>
  <c r="CW1965" i="1"/>
  <c r="CV1965" i="1"/>
  <c r="CU1965" i="1"/>
  <c r="CT1965" i="1"/>
  <c r="CS1965" i="1"/>
  <c r="CR1965" i="1"/>
  <c r="CQ1965" i="1"/>
  <c r="CP1965" i="1"/>
  <c r="CO1965" i="1"/>
  <c r="CN1965" i="1"/>
  <c r="CM1965" i="1"/>
  <c r="CL1965" i="1"/>
  <c r="CK1965" i="1"/>
  <c r="CJ1965" i="1"/>
  <c r="CI1965" i="1"/>
  <c r="CH1965" i="1"/>
  <c r="CG1965" i="1"/>
  <c r="CF1965" i="1"/>
  <c r="CE1965" i="1"/>
  <c r="CD1965" i="1"/>
  <c r="DG1964" i="1"/>
  <c r="CY1964" i="1"/>
  <c r="CX1964" i="1"/>
  <c r="CW1964" i="1"/>
  <c r="CV1964" i="1"/>
  <c r="CU1964" i="1"/>
  <c r="CT1964" i="1"/>
  <c r="CS1964" i="1"/>
  <c r="CR1964" i="1"/>
  <c r="CQ1964" i="1"/>
  <c r="CP1964" i="1"/>
  <c r="CO1964" i="1"/>
  <c r="CN1964" i="1"/>
  <c r="CM1964" i="1"/>
  <c r="CL1964" i="1"/>
  <c r="CK1964" i="1"/>
  <c r="CJ1964" i="1"/>
  <c r="CI1964" i="1"/>
  <c r="CH1964" i="1"/>
  <c r="CG1964" i="1"/>
  <c r="CF1964" i="1"/>
  <c r="CE1964" i="1"/>
  <c r="CD1964" i="1"/>
  <c r="DG1963" i="1"/>
  <c r="CY1963" i="1"/>
  <c r="CX1963" i="1"/>
  <c r="CW1963" i="1"/>
  <c r="CV1963" i="1"/>
  <c r="CU1963" i="1"/>
  <c r="CT1963" i="1"/>
  <c r="CS1963" i="1"/>
  <c r="CR1963" i="1"/>
  <c r="CQ1963" i="1"/>
  <c r="CP1963" i="1"/>
  <c r="CO1963" i="1"/>
  <c r="CN1963" i="1"/>
  <c r="CM1963" i="1"/>
  <c r="CL1963" i="1"/>
  <c r="CK1963" i="1"/>
  <c r="CJ1963" i="1"/>
  <c r="CI1963" i="1"/>
  <c r="CH1963" i="1"/>
  <c r="CG1963" i="1"/>
  <c r="CF1963" i="1"/>
  <c r="CE1963" i="1"/>
  <c r="CD1963" i="1"/>
  <c r="U1963" i="1"/>
  <c r="DG1961" i="1"/>
  <c r="CY1961" i="1"/>
  <c r="CX1961" i="1"/>
  <c r="CW1961" i="1"/>
  <c r="CV1961" i="1"/>
  <c r="CU1961" i="1"/>
  <c r="CT1961" i="1"/>
  <c r="CS1961" i="1"/>
  <c r="CR1961" i="1"/>
  <c r="CQ1961" i="1"/>
  <c r="CP1961" i="1"/>
  <c r="CO1961" i="1"/>
  <c r="CN1961" i="1"/>
  <c r="CM1961" i="1"/>
  <c r="CL1961" i="1"/>
  <c r="CK1961" i="1"/>
  <c r="CJ1961" i="1"/>
  <c r="CI1961" i="1"/>
  <c r="CH1961" i="1"/>
  <c r="CG1961" i="1"/>
  <c r="CF1961" i="1"/>
  <c r="CE1961" i="1"/>
  <c r="CD1961" i="1"/>
  <c r="DG1960" i="1"/>
  <c r="CY1960" i="1"/>
  <c r="CX1960" i="1"/>
  <c r="CW1960" i="1"/>
  <c r="CV1960" i="1"/>
  <c r="CU1960" i="1"/>
  <c r="CT1960" i="1"/>
  <c r="CS1960" i="1"/>
  <c r="CR1960" i="1"/>
  <c r="CQ1960" i="1"/>
  <c r="CP1960" i="1"/>
  <c r="CO1960" i="1"/>
  <c r="CN1960" i="1"/>
  <c r="CM1960" i="1"/>
  <c r="CL1960" i="1"/>
  <c r="CK1960" i="1"/>
  <c r="CJ1960" i="1"/>
  <c r="CI1960" i="1"/>
  <c r="CH1960" i="1"/>
  <c r="CG1960" i="1"/>
  <c r="CF1960" i="1"/>
  <c r="CE1960" i="1"/>
  <c r="CD1960" i="1"/>
  <c r="DG1959" i="1"/>
  <c r="CY1959" i="1"/>
  <c r="CX1959" i="1"/>
  <c r="CW1959" i="1"/>
  <c r="CV1959" i="1"/>
  <c r="CU1959" i="1"/>
  <c r="CT1959" i="1"/>
  <c r="CS1959" i="1"/>
  <c r="CR1959" i="1"/>
  <c r="CQ1959" i="1"/>
  <c r="CP1959" i="1"/>
  <c r="CO1959" i="1"/>
  <c r="CN1959" i="1"/>
  <c r="CM1959" i="1"/>
  <c r="CL1959" i="1"/>
  <c r="CK1959" i="1"/>
  <c r="CJ1959" i="1"/>
  <c r="CI1959" i="1"/>
  <c r="CH1959" i="1"/>
  <c r="CG1959" i="1"/>
  <c r="CF1959" i="1"/>
  <c r="CE1959" i="1"/>
  <c r="CD1959" i="1"/>
  <c r="CV1958" i="1"/>
  <c r="CU1958" i="1"/>
  <c r="CT1958" i="1"/>
  <c r="CS1958" i="1"/>
  <c r="CR1958" i="1"/>
  <c r="CQ1958" i="1"/>
  <c r="CP1958" i="1"/>
  <c r="CO1958" i="1"/>
  <c r="CN1958" i="1"/>
  <c r="CM1958" i="1"/>
  <c r="CL1958" i="1"/>
  <c r="CK1958" i="1"/>
  <c r="CJ1958" i="1"/>
  <c r="CI1958" i="1"/>
  <c r="CH1958" i="1"/>
  <c r="CG1958" i="1"/>
  <c r="CF1958" i="1"/>
  <c r="CE1958" i="1"/>
  <c r="CD1958" i="1"/>
  <c r="U1958" i="1"/>
  <c r="DG1957" i="1"/>
  <c r="CY1957" i="1"/>
  <c r="CX1957" i="1"/>
  <c r="CW1957" i="1"/>
  <c r="CV1957" i="1"/>
  <c r="CU1957" i="1"/>
  <c r="CT1957" i="1"/>
  <c r="CS1957" i="1"/>
  <c r="CR1957" i="1"/>
  <c r="CQ1957" i="1"/>
  <c r="CP1957" i="1"/>
  <c r="CO1957" i="1"/>
  <c r="CN1957" i="1"/>
  <c r="CM1957" i="1"/>
  <c r="CL1957" i="1"/>
  <c r="CK1957" i="1"/>
  <c r="CJ1957" i="1"/>
  <c r="CI1957" i="1"/>
  <c r="CH1957" i="1"/>
  <c r="CG1957" i="1"/>
  <c r="CF1957" i="1"/>
  <c r="CE1957" i="1"/>
  <c r="CD1957" i="1"/>
  <c r="DG1956" i="1"/>
  <c r="CY1956" i="1"/>
  <c r="CX1956" i="1"/>
  <c r="CW1956" i="1"/>
  <c r="CV1956" i="1"/>
  <c r="CU1956" i="1"/>
  <c r="CT1956" i="1"/>
  <c r="CS1956" i="1"/>
  <c r="CR1956" i="1"/>
  <c r="CQ1956" i="1"/>
  <c r="CP1956" i="1"/>
  <c r="CO1956" i="1"/>
  <c r="CN1956" i="1"/>
  <c r="CM1956" i="1"/>
  <c r="CL1956" i="1"/>
  <c r="CK1956" i="1"/>
  <c r="CJ1956" i="1"/>
  <c r="CI1956" i="1"/>
  <c r="CH1956" i="1"/>
  <c r="CG1956" i="1"/>
  <c r="CF1956" i="1"/>
  <c r="CE1956" i="1"/>
  <c r="CD1956" i="1"/>
  <c r="DG1955" i="1"/>
  <c r="CY1955" i="1"/>
  <c r="CX1955" i="1"/>
  <c r="CW1955" i="1"/>
  <c r="CV1955" i="1"/>
  <c r="CU1955" i="1"/>
  <c r="CT1955" i="1"/>
  <c r="CS1955" i="1"/>
  <c r="CR1955" i="1"/>
  <c r="CQ1955" i="1"/>
  <c r="CP1955" i="1"/>
  <c r="CO1955" i="1"/>
  <c r="CN1955" i="1"/>
  <c r="CM1955" i="1"/>
  <c r="CL1955" i="1"/>
  <c r="CK1955" i="1"/>
  <c r="CJ1955" i="1"/>
  <c r="CI1955" i="1"/>
  <c r="CH1955" i="1"/>
  <c r="CG1955" i="1"/>
  <c r="CF1955" i="1"/>
  <c r="CE1955" i="1"/>
  <c r="CD1955" i="1"/>
  <c r="DG1954" i="1"/>
  <c r="CY1954" i="1"/>
  <c r="CX1954" i="1"/>
  <c r="CW1954" i="1"/>
  <c r="CV1954" i="1"/>
  <c r="CU1954" i="1"/>
  <c r="CT1954" i="1"/>
  <c r="CS1954" i="1"/>
  <c r="CR1954" i="1"/>
  <c r="CQ1954" i="1"/>
  <c r="CP1954" i="1"/>
  <c r="CO1954" i="1"/>
  <c r="CN1954" i="1"/>
  <c r="CM1954" i="1"/>
  <c r="CL1954" i="1"/>
  <c r="CK1954" i="1"/>
  <c r="CJ1954" i="1"/>
  <c r="CI1954" i="1"/>
  <c r="CH1954" i="1"/>
  <c r="CG1954" i="1"/>
  <c r="CF1954" i="1"/>
  <c r="CE1954" i="1"/>
  <c r="CD1954" i="1"/>
  <c r="DG1953" i="1"/>
  <c r="CY1953" i="1"/>
  <c r="CX1953" i="1"/>
  <c r="CW1953" i="1"/>
  <c r="CV1953" i="1"/>
  <c r="CU1953" i="1"/>
  <c r="CT1953" i="1"/>
  <c r="CS1953" i="1"/>
  <c r="CR1953" i="1"/>
  <c r="CQ1953" i="1"/>
  <c r="CP1953" i="1"/>
  <c r="CO1953" i="1"/>
  <c r="CN1953" i="1"/>
  <c r="CM1953" i="1"/>
  <c r="CL1953" i="1"/>
  <c r="CK1953" i="1"/>
  <c r="CJ1953" i="1"/>
  <c r="CI1953" i="1"/>
  <c r="CH1953" i="1"/>
  <c r="CG1953" i="1"/>
  <c r="CF1953" i="1"/>
  <c r="CE1953" i="1"/>
  <c r="CD1953" i="1"/>
  <c r="DG1952" i="1"/>
  <c r="CY1952" i="1"/>
  <c r="CX1952" i="1"/>
  <c r="CW1952" i="1"/>
  <c r="CV1952" i="1"/>
  <c r="CU1952" i="1"/>
  <c r="CT1952" i="1"/>
  <c r="CS1952" i="1"/>
  <c r="CR1952" i="1"/>
  <c r="CQ1952" i="1"/>
  <c r="CP1952" i="1"/>
  <c r="CO1952" i="1"/>
  <c r="CN1952" i="1"/>
  <c r="CM1952" i="1"/>
  <c r="CL1952" i="1"/>
  <c r="CK1952" i="1"/>
  <c r="CJ1952" i="1"/>
  <c r="CI1952" i="1"/>
  <c r="CH1952" i="1"/>
  <c r="CG1952" i="1"/>
  <c r="CF1952" i="1"/>
  <c r="CE1952" i="1"/>
  <c r="CD1952" i="1"/>
  <c r="DG1951" i="1"/>
  <c r="CY1951" i="1"/>
  <c r="CX1951" i="1"/>
  <c r="CW1951" i="1"/>
  <c r="CV1951" i="1"/>
  <c r="CU1951" i="1"/>
  <c r="CT1951" i="1"/>
  <c r="CS1951" i="1"/>
  <c r="CR1951" i="1"/>
  <c r="CQ1951" i="1"/>
  <c r="CP1951" i="1"/>
  <c r="CO1951" i="1"/>
  <c r="CN1951" i="1"/>
  <c r="CM1951" i="1"/>
  <c r="CL1951" i="1"/>
  <c r="CK1951" i="1"/>
  <c r="CJ1951" i="1"/>
  <c r="CI1951" i="1"/>
  <c r="CH1951" i="1"/>
  <c r="CG1951" i="1"/>
  <c r="CF1951" i="1"/>
  <c r="CE1951" i="1"/>
  <c r="CD1951" i="1"/>
  <c r="DG1950" i="1"/>
  <c r="CY1950" i="1"/>
  <c r="CX1950" i="1"/>
  <c r="CW1950" i="1"/>
  <c r="CV1950" i="1"/>
  <c r="CU1950" i="1"/>
  <c r="CT1950" i="1"/>
  <c r="CS1950" i="1"/>
  <c r="CR1950" i="1"/>
  <c r="CQ1950" i="1"/>
  <c r="CP1950" i="1"/>
  <c r="CO1950" i="1"/>
  <c r="CN1950" i="1"/>
  <c r="CM1950" i="1"/>
  <c r="CL1950" i="1"/>
  <c r="CK1950" i="1"/>
  <c r="CJ1950" i="1"/>
  <c r="CI1950" i="1"/>
  <c r="CH1950" i="1"/>
  <c r="CG1950" i="1"/>
  <c r="CF1950" i="1"/>
  <c r="CE1950" i="1"/>
  <c r="CD1950" i="1"/>
  <c r="DG1949" i="1"/>
  <c r="CY1949" i="1"/>
  <c r="CX1949" i="1"/>
  <c r="CW1949" i="1"/>
  <c r="CV1949" i="1"/>
  <c r="CU1949" i="1"/>
  <c r="CT1949" i="1"/>
  <c r="CS1949" i="1"/>
  <c r="CR1949" i="1"/>
  <c r="CQ1949" i="1"/>
  <c r="CP1949" i="1"/>
  <c r="CO1949" i="1"/>
  <c r="CN1949" i="1"/>
  <c r="CM1949" i="1"/>
  <c r="CL1949" i="1"/>
  <c r="CK1949" i="1"/>
  <c r="CJ1949" i="1"/>
  <c r="CI1949" i="1"/>
  <c r="CH1949" i="1"/>
  <c r="CG1949" i="1"/>
  <c r="CF1949" i="1"/>
  <c r="CE1949" i="1"/>
  <c r="CD1949" i="1"/>
  <c r="U1949" i="1"/>
  <c r="CY1948" i="1"/>
  <c r="CX1948" i="1"/>
  <c r="CW1948" i="1"/>
  <c r="CV1948" i="1"/>
  <c r="CU1948" i="1"/>
  <c r="CT1948" i="1"/>
  <c r="CS1948" i="1"/>
  <c r="CR1948" i="1"/>
  <c r="CQ1948" i="1"/>
  <c r="CP1948" i="1"/>
  <c r="CO1948" i="1"/>
  <c r="CN1948" i="1"/>
  <c r="CM1948" i="1"/>
  <c r="CL1948" i="1"/>
  <c r="CK1948" i="1"/>
  <c r="CJ1948" i="1"/>
  <c r="CI1948" i="1"/>
  <c r="CH1948" i="1"/>
  <c r="CG1948" i="1"/>
  <c r="CF1948" i="1"/>
  <c r="DG1946" i="1"/>
  <c r="CY1946" i="1"/>
  <c r="CX1946" i="1"/>
  <c r="CW1946" i="1"/>
  <c r="CV1946" i="1"/>
  <c r="CU1946" i="1"/>
  <c r="CT1946" i="1"/>
  <c r="CS1946" i="1"/>
  <c r="CR1946" i="1"/>
  <c r="CQ1946" i="1"/>
  <c r="CP1946" i="1"/>
  <c r="CO1946" i="1"/>
  <c r="CN1946" i="1"/>
  <c r="CM1946" i="1"/>
  <c r="CL1946" i="1"/>
  <c r="CK1946" i="1"/>
  <c r="CJ1946" i="1"/>
  <c r="CI1946" i="1"/>
  <c r="CH1946" i="1"/>
  <c r="CG1946" i="1"/>
  <c r="CF1946" i="1"/>
  <c r="CE1946" i="1"/>
  <c r="CD1946" i="1"/>
  <c r="U1946" i="1"/>
  <c r="DG1944" i="1"/>
  <c r="CY1944" i="1"/>
  <c r="CX1944" i="1"/>
  <c r="CW1944" i="1"/>
  <c r="CV1944" i="1"/>
  <c r="CU1944" i="1"/>
  <c r="CT1944" i="1"/>
  <c r="CS1944" i="1"/>
  <c r="CR1944" i="1"/>
  <c r="CQ1944" i="1"/>
  <c r="CP1944" i="1"/>
  <c r="CO1944" i="1"/>
  <c r="CN1944" i="1"/>
  <c r="CM1944" i="1"/>
  <c r="CL1944" i="1"/>
  <c r="CK1944" i="1"/>
  <c r="CJ1944" i="1"/>
  <c r="CI1944" i="1"/>
  <c r="CH1944" i="1"/>
  <c r="CG1944" i="1"/>
  <c r="CF1944" i="1"/>
  <c r="CE1944" i="1"/>
  <c r="CD1944" i="1"/>
  <c r="U1943" i="1"/>
  <c r="DG1942" i="1"/>
  <c r="CY1942" i="1"/>
  <c r="CX1942" i="1"/>
  <c r="CW1942" i="1"/>
  <c r="CV1942" i="1"/>
  <c r="CU1942" i="1"/>
  <c r="CT1942" i="1"/>
  <c r="CS1942" i="1"/>
  <c r="CR1942" i="1"/>
  <c r="CQ1942" i="1"/>
  <c r="CP1942" i="1"/>
  <c r="CO1942" i="1"/>
  <c r="CN1942" i="1"/>
  <c r="CM1942" i="1"/>
  <c r="CL1942" i="1"/>
  <c r="CK1942" i="1"/>
  <c r="CJ1942" i="1"/>
  <c r="CI1942" i="1"/>
  <c r="CH1942" i="1"/>
  <c r="CG1942" i="1"/>
  <c r="CF1942" i="1"/>
  <c r="CE1942" i="1"/>
  <c r="CD1942" i="1"/>
  <c r="DG1941" i="1"/>
  <c r="CY1941" i="1"/>
  <c r="CX1941" i="1"/>
  <c r="CW1941" i="1"/>
  <c r="CV1941" i="1"/>
  <c r="CU1941" i="1"/>
  <c r="CT1941" i="1"/>
  <c r="CS1941" i="1"/>
  <c r="CR1941" i="1"/>
  <c r="CQ1941" i="1"/>
  <c r="CP1941" i="1"/>
  <c r="CO1941" i="1"/>
  <c r="CN1941" i="1"/>
  <c r="CM1941" i="1"/>
  <c r="CL1941" i="1"/>
  <c r="CK1941" i="1"/>
  <c r="CJ1941" i="1"/>
  <c r="CI1941" i="1"/>
  <c r="CH1941" i="1"/>
  <c r="CG1941" i="1"/>
  <c r="CF1941" i="1"/>
  <c r="CE1941" i="1"/>
  <c r="CD1941" i="1"/>
  <c r="DG1940" i="1"/>
  <c r="CY1940" i="1"/>
  <c r="CX1940" i="1"/>
  <c r="CW1940" i="1"/>
  <c r="CV1940" i="1"/>
  <c r="CU1940" i="1"/>
  <c r="CT1940" i="1"/>
  <c r="CS1940" i="1"/>
  <c r="CR1940" i="1"/>
  <c r="CQ1940" i="1"/>
  <c r="CP1940" i="1"/>
  <c r="CO1940" i="1"/>
  <c r="CN1940" i="1"/>
  <c r="CM1940" i="1"/>
  <c r="CL1940" i="1"/>
  <c r="CK1940" i="1"/>
  <c r="CJ1940" i="1"/>
  <c r="CI1940" i="1"/>
  <c r="CH1940" i="1"/>
  <c r="CG1940" i="1"/>
  <c r="CF1940" i="1"/>
  <c r="CE1940" i="1"/>
  <c r="CD1940" i="1"/>
  <c r="DG1939" i="1"/>
  <c r="CY1939" i="1"/>
  <c r="CX1939" i="1"/>
  <c r="CW1939" i="1"/>
  <c r="CV1939" i="1"/>
  <c r="CU1939" i="1"/>
  <c r="CT1939" i="1"/>
  <c r="CS1939" i="1"/>
  <c r="CR1939" i="1"/>
  <c r="CQ1939" i="1"/>
  <c r="CP1939" i="1"/>
  <c r="CO1939" i="1"/>
  <c r="CN1939" i="1"/>
  <c r="CM1939" i="1"/>
  <c r="CL1939" i="1"/>
  <c r="CK1939" i="1"/>
  <c r="CJ1939" i="1"/>
  <c r="CI1939" i="1"/>
  <c r="CH1939" i="1"/>
  <c r="CG1939" i="1"/>
  <c r="CF1939" i="1"/>
  <c r="CE1939" i="1"/>
  <c r="CD1939" i="1"/>
  <c r="DG1938" i="1"/>
  <c r="CY1938" i="1"/>
  <c r="CX1938" i="1"/>
  <c r="CW1938" i="1"/>
  <c r="CV1938" i="1"/>
  <c r="CU1938" i="1"/>
  <c r="CT1938" i="1"/>
  <c r="CS1938" i="1"/>
  <c r="CR1938" i="1"/>
  <c r="CQ1938" i="1"/>
  <c r="CP1938" i="1"/>
  <c r="CO1938" i="1"/>
  <c r="CN1938" i="1"/>
  <c r="CM1938" i="1"/>
  <c r="CL1938" i="1"/>
  <c r="CK1938" i="1"/>
  <c r="CJ1938" i="1"/>
  <c r="CI1938" i="1"/>
  <c r="CH1938" i="1"/>
  <c r="CG1938" i="1"/>
  <c r="CF1938" i="1"/>
  <c r="CE1938" i="1"/>
  <c r="CD1938" i="1"/>
  <c r="DG1937" i="1"/>
  <c r="CY1937" i="1"/>
  <c r="CX1937" i="1"/>
  <c r="CW1937" i="1"/>
  <c r="CV1937" i="1"/>
  <c r="CU1937" i="1"/>
  <c r="CT1937" i="1"/>
  <c r="CS1937" i="1"/>
  <c r="CR1937" i="1"/>
  <c r="CQ1937" i="1"/>
  <c r="CP1937" i="1"/>
  <c r="CO1937" i="1"/>
  <c r="CN1937" i="1"/>
  <c r="CM1937" i="1"/>
  <c r="CL1937" i="1"/>
  <c r="CK1937" i="1"/>
  <c r="CJ1937" i="1"/>
  <c r="CI1937" i="1"/>
  <c r="CH1937" i="1"/>
  <c r="CG1937" i="1"/>
  <c r="CF1937" i="1"/>
  <c r="CE1937" i="1"/>
  <c r="CD1937" i="1"/>
  <c r="DG1936" i="1"/>
  <c r="CY1936" i="1"/>
  <c r="CX1936" i="1"/>
  <c r="CW1936" i="1"/>
  <c r="CV1936" i="1"/>
  <c r="CU1936" i="1"/>
  <c r="CT1936" i="1"/>
  <c r="CS1936" i="1"/>
  <c r="CR1936" i="1"/>
  <c r="CQ1936" i="1"/>
  <c r="CP1936" i="1"/>
  <c r="CO1936" i="1"/>
  <c r="CN1936" i="1"/>
  <c r="CM1936" i="1"/>
  <c r="CL1936" i="1"/>
  <c r="CK1936" i="1"/>
  <c r="CJ1936" i="1"/>
  <c r="CI1936" i="1"/>
  <c r="CH1936" i="1"/>
  <c r="CG1936" i="1"/>
  <c r="CF1936" i="1"/>
  <c r="CE1936" i="1"/>
  <c r="CD1936" i="1"/>
  <c r="DG1935" i="1"/>
  <c r="CY1935" i="1"/>
  <c r="CX1935" i="1"/>
  <c r="CW1935" i="1"/>
  <c r="CV1935" i="1"/>
  <c r="CU1935" i="1"/>
  <c r="CT1935" i="1"/>
  <c r="CS1935" i="1"/>
  <c r="CR1935" i="1"/>
  <c r="CQ1935" i="1"/>
  <c r="CP1935" i="1"/>
  <c r="CO1935" i="1"/>
  <c r="CN1935" i="1"/>
  <c r="CM1935" i="1"/>
  <c r="CL1935" i="1"/>
  <c r="CK1935" i="1"/>
  <c r="CJ1935" i="1"/>
  <c r="CI1935" i="1"/>
  <c r="CH1935" i="1"/>
  <c r="CG1935" i="1"/>
  <c r="CF1935" i="1"/>
  <c r="CE1935" i="1"/>
  <c r="CD1935" i="1"/>
  <c r="DG1934" i="1"/>
  <c r="CY1934" i="1"/>
  <c r="CX1934" i="1"/>
  <c r="CW1934" i="1"/>
  <c r="CV1934" i="1"/>
  <c r="CU1934" i="1"/>
  <c r="CT1934" i="1"/>
  <c r="CS1934" i="1"/>
  <c r="CR1934" i="1"/>
  <c r="CQ1934" i="1"/>
  <c r="CP1934" i="1"/>
  <c r="CO1934" i="1"/>
  <c r="CN1934" i="1"/>
  <c r="CM1934" i="1"/>
  <c r="CL1934" i="1"/>
  <c r="CK1934" i="1"/>
  <c r="CJ1934" i="1"/>
  <c r="CI1934" i="1"/>
  <c r="CH1934" i="1"/>
  <c r="CG1934" i="1"/>
  <c r="CF1934" i="1"/>
  <c r="CE1934" i="1"/>
  <c r="CD1934" i="1"/>
  <c r="DG1933" i="1"/>
  <c r="CY1933" i="1"/>
  <c r="CX1933" i="1"/>
  <c r="CW1933" i="1"/>
  <c r="CV1933" i="1"/>
  <c r="CU1933" i="1"/>
  <c r="CT1933" i="1"/>
  <c r="CS1933" i="1"/>
  <c r="CR1933" i="1"/>
  <c r="CQ1933" i="1"/>
  <c r="CP1933" i="1"/>
  <c r="CO1933" i="1"/>
  <c r="CN1933" i="1"/>
  <c r="CM1933" i="1"/>
  <c r="CL1933" i="1"/>
  <c r="CK1933" i="1"/>
  <c r="CJ1933" i="1"/>
  <c r="CI1933" i="1"/>
  <c r="CH1933" i="1"/>
  <c r="CG1933" i="1"/>
  <c r="CF1933" i="1"/>
  <c r="CE1933" i="1"/>
  <c r="CD1933" i="1"/>
  <c r="DG1932" i="1"/>
  <c r="CY1932" i="1"/>
  <c r="CX1932" i="1"/>
  <c r="CW1932" i="1"/>
  <c r="CV1932" i="1"/>
  <c r="CU1932" i="1"/>
  <c r="CT1932" i="1"/>
  <c r="CS1932" i="1"/>
  <c r="CR1932" i="1"/>
  <c r="CQ1932" i="1"/>
  <c r="CP1932" i="1"/>
  <c r="CO1932" i="1"/>
  <c r="CN1932" i="1"/>
  <c r="CM1932" i="1"/>
  <c r="CL1932" i="1"/>
  <c r="CK1932" i="1"/>
  <c r="CJ1932" i="1"/>
  <c r="CI1932" i="1"/>
  <c r="CH1932" i="1"/>
  <c r="CG1932" i="1"/>
  <c r="CF1932" i="1"/>
  <c r="CE1932" i="1"/>
  <c r="CD1932" i="1"/>
  <c r="U1932" i="1"/>
  <c r="DG1931" i="1"/>
  <c r="CY1931" i="1"/>
  <c r="CX1931" i="1"/>
  <c r="CW1931" i="1"/>
  <c r="CV1931" i="1"/>
  <c r="CU1931" i="1"/>
  <c r="CT1931" i="1"/>
  <c r="CS1931" i="1"/>
  <c r="CR1931" i="1"/>
  <c r="CQ1931" i="1"/>
  <c r="CP1931" i="1"/>
  <c r="CO1931" i="1"/>
  <c r="CN1931" i="1"/>
  <c r="CM1931" i="1"/>
  <c r="CL1931" i="1"/>
  <c r="CK1931" i="1"/>
  <c r="CJ1931" i="1"/>
  <c r="CI1931" i="1"/>
  <c r="CH1931" i="1"/>
  <c r="CG1931" i="1"/>
  <c r="CF1931" i="1"/>
  <c r="CE1931" i="1"/>
  <c r="CD1931" i="1"/>
  <c r="DG1930" i="1"/>
  <c r="CY1930" i="1"/>
  <c r="CX1930" i="1"/>
  <c r="CW1930" i="1"/>
  <c r="CV1930" i="1"/>
  <c r="CU1930" i="1"/>
  <c r="CT1930" i="1"/>
  <c r="CS1930" i="1"/>
  <c r="CR1930" i="1"/>
  <c r="CQ1930" i="1"/>
  <c r="CP1930" i="1"/>
  <c r="CO1930" i="1"/>
  <c r="CN1930" i="1"/>
  <c r="CM1930" i="1"/>
  <c r="CL1930" i="1"/>
  <c r="CK1930" i="1"/>
  <c r="CJ1930" i="1"/>
  <c r="CI1930" i="1"/>
  <c r="CH1930" i="1"/>
  <c r="CG1930" i="1"/>
  <c r="CF1930" i="1"/>
  <c r="CE1930" i="1"/>
  <c r="CD1930" i="1"/>
  <c r="DG1929" i="1"/>
  <c r="CY1929" i="1"/>
  <c r="CX1929" i="1"/>
  <c r="CW1929" i="1"/>
  <c r="CV1929" i="1"/>
  <c r="CU1929" i="1"/>
  <c r="CT1929" i="1"/>
  <c r="CS1929" i="1"/>
  <c r="CR1929" i="1"/>
  <c r="CQ1929" i="1"/>
  <c r="CP1929" i="1"/>
  <c r="CO1929" i="1"/>
  <c r="CN1929" i="1"/>
  <c r="CM1929" i="1"/>
  <c r="CL1929" i="1"/>
  <c r="CK1929" i="1"/>
  <c r="CJ1929" i="1"/>
  <c r="CI1929" i="1"/>
  <c r="CH1929" i="1"/>
  <c r="CG1929" i="1"/>
  <c r="CF1929" i="1"/>
  <c r="CE1929" i="1"/>
  <c r="CD1929" i="1"/>
  <c r="DG1927" i="1"/>
  <c r="CY1927" i="1"/>
  <c r="CX1927" i="1"/>
  <c r="CW1927" i="1"/>
  <c r="CV1927" i="1"/>
  <c r="CU1927" i="1"/>
  <c r="CT1927" i="1"/>
  <c r="CS1927" i="1"/>
  <c r="CR1927" i="1"/>
  <c r="CQ1927" i="1"/>
  <c r="CP1927" i="1"/>
  <c r="CO1927" i="1"/>
  <c r="CN1927" i="1"/>
  <c r="CM1927" i="1"/>
  <c r="CL1927" i="1"/>
  <c r="CK1927" i="1"/>
  <c r="CJ1927" i="1"/>
  <c r="CI1927" i="1"/>
  <c r="CH1927" i="1"/>
  <c r="CG1927" i="1"/>
  <c r="CF1927" i="1"/>
  <c r="CE1927" i="1"/>
  <c r="CD1927" i="1"/>
  <c r="DG1926" i="1"/>
  <c r="CY1926" i="1"/>
  <c r="CX1926" i="1"/>
  <c r="CW1926" i="1"/>
  <c r="CV1926" i="1"/>
  <c r="CU1926" i="1"/>
  <c r="CT1926" i="1"/>
  <c r="CS1926" i="1"/>
  <c r="CR1926" i="1"/>
  <c r="CQ1926" i="1"/>
  <c r="CP1926" i="1"/>
  <c r="CO1926" i="1"/>
  <c r="CN1926" i="1"/>
  <c r="CM1926" i="1"/>
  <c r="CL1926" i="1"/>
  <c r="CK1926" i="1"/>
  <c r="CJ1926" i="1"/>
  <c r="CI1926" i="1"/>
  <c r="CH1926" i="1"/>
  <c r="CG1926" i="1"/>
  <c r="CF1926" i="1"/>
  <c r="CE1926" i="1"/>
  <c r="CD1926" i="1"/>
  <c r="DG1925" i="1"/>
  <c r="CY1925" i="1"/>
  <c r="CX1925" i="1"/>
  <c r="CW1925" i="1"/>
  <c r="CV1925" i="1"/>
  <c r="CU1925" i="1"/>
  <c r="CT1925" i="1"/>
  <c r="CS1925" i="1"/>
  <c r="CR1925" i="1"/>
  <c r="CQ1925" i="1"/>
  <c r="CP1925" i="1"/>
  <c r="CO1925" i="1"/>
  <c r="CN1925" i="1"/>
  <c r="CM1925" i="1"/>
  <c r="CL1925" i="1"/>
  <c r="CK1925" i="1"/>
  <c r="CJ1925" i="1"/>
  <c r="CI1925" i="1"/>
  <c r="CH1925" i="1"/>
  <c r="CG1925" i="1"/>
  <c r="CF1925" i="1"/>
  <c r="DG1924" i="1"/>
  <c r="CY1924" i="1"/>
  <c r="CX1924" i="1"/>
  <c r="CW1924" i="1"/>
  <c r="CV1924" i="1"/>
  <c r="CU1924" i="1"/>
  <c r="CT1924" i="1"/>
  <c r="CS1924" i="1"/>
  <c r="CR1924" i="1"/>
  <c r="CQ1924" i="1"/>
  <c r="CP1924" i="1"/>
  <c r="CO1924" i="1"/>
  <c r="CN1924" i="1"/>
  <c r="CM1924" i="1"/>
  <c r="CL1924" i="1"/>
  <c r="CK1924" i="1"/>
  <c r="CJ1924" i="1"/>
  <c r="CI1924" i="1"/>
  <c r="CH1924" i="1"/>
  <c r="CG1924" i="1"/>
  <c r="CF1924" i="1"/>
  <c r="CE1924" i="1"/>
  <c r="CD1924" i="1"/>
  <c r="DG1923" i="1"/>
  <c r="CY1923" i="1"/>
  <c r="CX1923" i="1"/>
  <c r="CW1923" i="1"/>
  <c r="CV1923" i="1"/>
  <c r="CU1923" i="1"/>
  <c r="CT1923" i="1"/>
  <c r="CS1923" i="1"/>
  <c r="CR1923" i="1"/>
  <c r="CQ1923" i="1"/>
  <c r="CP1923" i="1"/>
  <c r="CO1923" i="1"/>
  <c r="CN1923" i="1"/>
  <c r="CM1923" i="1"/>
  <c r="CL1923" i="1"/>
  <c r="CK1923" i="1"/>
  <c r="CJ1923" i="1"/>
  <c r="CI1923" i="1"/>
  <c r="CH1923" i="1"/>
  <c r="CG1923" i="1"/>
  <c r="CF1923" i="1"/>
  <c r="CE1923" i="1"/>
  <c r="CD1923" i="1"/>
  <c r="DG1922" i="1"/>
  <c r="CY1922" i="1"/>
  <c r="CX1922" i="1"/>
  <c r="CW1922" i="1"/>
  <c r="CV1922" i="1"/>
  <c r="CU1922" i="1"/>
  <c r="CT1922" i="1"/>
  <c r="CS1922" i="1"/>
  <c r="CR1922" i="1"/>
  <c r="CQ1922" i="1"/>
  <c r="CP1922" i="1"/>
  <c r="CO1922" i="1"/>
  <c r="CN1922" i="1"/>
  <c r="CM1922" i="1"/>
  <c r="CL1922" i="1"/>
  <c r="CK1922" i="1"/>
  <c r="CJ1922" i="1"/>
  <c r="CI1922" i="1"/>
  <c r="CH1922" i="1"/>
  <c r="CG1922" i="1"/>
  <c r="CF1922" i="1"/>
  <c r="CE1922" i="1"/>
  <c r="CD1922" i="1"/>
  <c r="U1922" i="1"/>
  <c r="DG1921" i="1"/>
  <c r="CY1921" i="1"/>
  <c r="CX1921" i="1"/>
  <c r="CW1921" i="1"/>
  <c r="CV1921" i="1"/>
  <c r="CU1921" i="1"/>
  <c r="CT1921" i="1"/>
  <c r="CS1921" i="1"/>
  <c r="CR1921" i="1"/>
  <c r="CQ1921" i="1"/>
  <c r="CP1921" i="1"/>
  <c r="CO1921" i="1"/>
  <c r="CN1921" i="1"/>
  <c r="CM1921" i="1"/>
  <c r="CL1921" i="1"/>
  <c r="CK1921" i="1"/>
  <c r="CJ1921" i="1"/>
  <c r="CI1921" i="1"/>
  <c r="CH1921" i="1"/>
  <c r="CG1921" i="1"/>
  <c r="CF1921" i="1"/>
  <c r="CE1921" i="1"/>
  <c r="CD1921" i="1"/>
  <c r="DG1920" i="1"/>
  <c r="CY1920" i="1"/>
  <c r="CX1920" i="1"/>
  <c r="CW1920" i="1"/>
  <c r="CV1920" i="1"/>
  <c r="CU1920" i="1"/>
  <c r="CT1920" i="1"/>
  <c r="CS1920" i="1"/>
  <c r="CR1920" i="1"/>
  <c r="CQ1920" i="1"/>
  <c r="CP1920" i="1"/>
  <c r="CO1920" i="1"/>
  <c r="CN1920" i="1"/>
  <c r="CM1920" i="1"/>
  <c r="CL1920" i="1"/>
  <c r="CK1920" i="1"/>
  <c r="CJ1920" i="1"/>
  <c r="CI1920" i="1"/>
  <c r="CH1920" i="1"/>
  <c r="CG1920" i="1"/>
  <c r="CF1920" i="1"/>
  <c r="CE1920" i="1"/>
  <c r="CD1920" i="1"/>
  <c r="DG1919" i="1"/>
  <c r="CY1919" i="1"/>
  <c r="CX1919" i="1"/>
  <c r="CW1919" i="1"/>
  <c r="CV1919" i="1"/>
  <c r="CU1919" i="1"/>
  <c r="CT1919" i="1"/>
  <c r="CS1919" i="1"/>
  <c r="CR1919" i="1"/>
  <c r="CQ1919" i="1"/>
  <c r="CP1919" i="1"/>
  <c r="CO1919" i="1"/>
  <c r="CN1919" i="1"/>
  <c r="CM1919" i="1"/>
  <c r="CL1919" i="1"/>
  <c r="CK1919" i="1"/>
  <c r="CJ1919" i="1"/>
  <c r="CI1919" i="1"/>
  <c r="CH1919" i="1"/>
  <c r="CG1919" i="1"/>
  <c r="CF1919" i="1"/>
  <c r="CE1919" i="1"/>
  <c r="CD1919" i="1"/>
  <c r="DG1918" i="1"/>
  <c r="CY1918" i="1"/>
  <c r="CX1918" i="1"/>
  <c r="CW1918" i="1"/>
  <c r="CV1918" i="1"/>
  <c r="CU1918" i="1"/>
  <c r="CT1918" i="1"/>
  <c r="CS1918" i="1"/>
  <c r="CR1918" i="1"/>
  <c r="CQ1918" i="1"/>
  <c r="CP1918" i="1"/>
  <c r="CO1918" i="1"/>
  <c r="CN1918" i="1"/>
  <c r="CM1918" i="1"/>
  <c r="CL1918" i="1"/>
  <c r="CK1918" i="1"/>
  <c r="CJ1918" i="1"/>
  <c r="CI1918" i="1"/>
  <c r="CH1918" i="1"/>
  <c r="CG1918" i="1"/>
  <c r="CF1918" i="1"/>
  <c r="CE1918" i="1"/>
  <c r="CD1918" i="1"/>
  <c r="DG1917" i="1"/>
  <c r="CY1917" i="1"/>
  <c r="CX1917" i="1"/>
  <c r="CW1917" i="1"/>
  <c r="CV1917" i="1"/>
  <c r="CU1917" i="1"/>
  <c r="CT1917" i="1"/>
  <c r="CS1917" i="1"/>
  <c r="CR1917" i="1"/>
  <c r="CQ1917" i="1"/>
  <c r="CP1917" i="1"/>
  <c r="CO1917" i="1"/>
  <c r="CN1917" i="1"/>
  <c r="CM1917" i="1"/>
  <c r="CL1917" i="1"/>
  <c r="CK1917" i="1"/>
  <c r="CJ1917" i="1"/>
  <c r="CI1917" i="1"/>
  <c r="CH1917" i="1"/>
  <c r="CG1917" i="1"/>
  <c r="CF1917" i="1"/>
  <c r="U1917" i="1"/>
  <c r="DG1916" i="1"/>
  <c r="CY1916" i="1"/>
  <c r="CX1916" i="1"/>
  <c r="CW1916" i="1"/>
  <c r="CV1916" i="1"/>
  <c r="CU1916" i="1"/>
  <c r="CT1916" i="1"/>
  <c r="CS1916" i="1"/>
  <c r="CR1916" i="1"/>
  <c r="CQ1916" i="1"/>
  <c r="CP1916" i="1"/>
  <c r="CO1916" i="1"/>
  <c r="CN1916" i="1"/>
  <c r="CM1916" i="1"/>
  <c r="CL1916" i="1"/>
  <c r="CK1916" i="1"/>
  <c r="CJ1916" i="1"/>
  <c r="CI1916" i="1"/>
  <c r="CH1916" i="1"/>
  <c r="CG1916" i="1"/>
  <c r="CF1916" i="1"/>
  <c r="CE1916" i="1"/>
  <c r="CD1916" i="1"/>
  <c r="U1916" i="1"/>
  <c r="DG1915" i="1"/>
  <c r="CY1915" i="1"/>
  <c r="CX1915" i="1"/>
  <c r="CW1915" i="1"/>
  <c r="CV1915" i="1"/>
  <c r="CU1915" i="1"/>
  <c r="CT1915" i="1"/>
  <c r="CS1915" i="1"/>
  <c r="CR1915" i="1"/>
  <c r="CQ1915" i="1"/>
  <c r="CP1915" i="1"/>
  <c r="CO1915" i="1"/>
  <c r="CN1915" i="1"/>
  <c r="CM1915" i="1"/>
  <c r="CL1915" i="1"/>
  <c r="CK1915" i="1"/>
  <c r="CJ1915" i="1"/>
  <c r="CI1915" i="1"/>
  <c r="CH1915" i="1"/>
  <c r="CG1915" i="1"/>
  <c r="CF1915" i="1"/>
  <c r="CE1915" i="1"/>
  <c r="CD1915" i="1"/>
  <c r="DG1914" i="1"/>
  <c r="CY1914" i="1"/>
  <c r="CX1914" i="1"/>
  <c r="CW1914" i="1"/>
  <c r="CV1914" i="1"/>
  <c r="CU1914" i="1"/>
  <c r="CT1914" i="1"/>
  <c r="CS1914" i="1"/>
  <c r="CR1914" i="1"/>
  <c r="CQ1914" i="1"/>
  <c r="CP1914" i="1"/>
  <c r="CO1914" i="1"/>
  <c r="CN1914" i="1"/>
  <c r="CM1914" i="1"/>
  <c r="CL1914" i="1"/>
  <c r="CK1914" i="1"/>
  <c r="CJ1914" i="1"/>
  <c r="CI1914" i="1"/>
  <c r="CH1914" i="1"/>
  <c r="CG1914" i="1"/>
  <c r="CF1914" i="1"/>
  <c r="CE1914" i="1"/>
  <c r="CD1914" i="1"/>
  <c r="U1914" i="1"/>
  <c r="DG1913" i="1"/>
  <c r="CY1913" i="1"/>
  <c r="CX1913" i="1"/>
  <c r="CW1913" i="1"/>
  <c r="CV1913" i="1"/>
  <c r="CU1913" i="1"/>
  <c r="CT1913" i="1"/>
  <c r="CS1913" i="1"/>
  <c r="CR1913" i="1"/>
  <c r="CQ1913" i="1"/>
  <c r="CP1913" i="1"/>
  <c r="CO1913" i="1"/>
  <c r="CN1913" i="1"/>
  <c r="CM1913" i="1"/>
  <c r="CL1913" i="1"/>
  <c r="CK1913" i="1"/>
  <c r="CJ1913" i="1"/>
  <c r="CI1913" i="1"/>
  <c r="CH1913" i="1"/>
  <c r="CG1913" i="1"/>
  <c r="CF1913" i="1"/>
  <c r="CE1913" i="1"/>
  <c r="CD1913" i="1"/>
  <c r="CV1912" i="1"/>
  <c r="CU1912" i="1"/>
  <c r="CT1912" i="1"/>
  <c r="CS1912" i="1"/>
  <c r="CR1912" i="1"/>
  <c r="CQ1912" i="1"/>
  <c r="CP1912" i="1"/>
  <c r="CO1912" i="1"/>
  <c r="CN1912" i="1"/>
  <c r="CM1912" i="1"/>
  <c r="CL1912" i="1"/>
  <c r="CK1912" i="1"/>
  <c r="CJ1912" i="1"/>
  <c r="CI1912" i="1"/>
  <c r="CH1912" i="1"/>
  <c r="CG1912" i="1"/>
  <c r="CF1912" i="1"/>
  <c r="CE1912" i="1"/>
  <c r="CD1912" i="1"/>
  <c r="U1912" i="1"/>
  <c r="DG1911" i="1"/>
  <c r="CY1911" i="1"/>
  <c r="CX1911" i="1"/>
  <c r="CW1911" i="1"/>
  <c r="CV1911" i="1"/>
  <c r="CU1911" i="1"/>
  <c r="CT1911" i="1"/>
  <c r="CS1911" i="1"/>
  <c r="CR1911" i="1"/>
  <c r="CQ1911" i="1"/>
  <c r="CP1911" i="1"/>
  <c r="CO1911" i="1"/>
  <c r="CN1911" i="1"/>
  <c r="CM1911" i="1"/>
  <c r="CL1911" i="1"/>
  <c r="CK1911" i="1"/>
  <c r="CJ1911" i="1"/>
  <c r="CI1911" i="1"/>
  <c r="CH1911" i="1"/>
  <c r="CG1911" i="1"/>
  <c r="CF1911" i="1"/>
  <c r="CE1911" i="1"/>
  <c r="CD1911" i="1"/>
  <c r="DG1910" i="1"/>
  <c r="CY1910" i="1"/>
  <c r="CX1910" i="1"/>
  <c r="CW1910" i="1"/>
  <c r="CV1910" i="1"/>
  <c r="CU1910" i="1"/>
  <c r="CT1910" i="1"/>
  <c r="CS1910" i="1"/>
  <c r="CR1910" i="1"/>
  <c r="CQ1910" i="1"/>
  <c r="CP1910" i="1"/>
  <c r="CO1910" i="1"/>
  <c r="CN1910" i="1"/>
  <c r="CM1910" i="1"/>
  <c r="CL1910" i="1"/>
  <c r="CK1910" i="1"/>
  <c r="CJ1910" i="1"/>
  <c r="CI1910" i="1"/>
  <c r="CH1910" i="1"/>
  <c r="CG1910" i="1"/>
  <c r="CF1910" i="1"/>
  <c r="CE1910" i="1"/>
  <c r="CD1910" i="1"/>
  <c r="DG1909" i="1"/>
  <c r="CY1909" i="1"/>
  <c r="CX1909" i="1"/>
  <c r="CW1909" i="1"/>
  <c r="CV1909" i="1"/>
  <c r="CU1909" i="1"/>
  <c r="CT1909" i="1"/>
  <c r="CS1909" i="1"/>
  <c r="CR1909" i="1"/>
  <c r="CQ1909" i="1"/>
  <c r="CP1909" i="1"/>
  <c r="CO1909" i="1"/>
  <c r="CN1909" i="1"/>
  <c r="CM1909" i="1"/>
  <c r="CL1909" i="1"/>
  <c r="CK1909" i="1"/>
  <c r="CJ1909" i="1"/>
  <c r="CI1909" i="1"/>
  <c r="CH1909" i="1"/>
  <c r="CG1909" i="1"/>
  <c r="CF1909" i="1"/>
  <c r="CE1909" i="1"/>
  <c r="CD1909" i="1"/>
  <c r="U1909" i="1"/>
  <c r="DG1908" i="1"/>
  <c r="CY1908" i="1"/>
  <c r="CX1908" i="1"/>
  <c r="CW1908" i="1"/>
  <c r="CV1908" i="1"/>
  <c r="CU1908" i="1"/>
  <c r="CT1908" i="1"/>
  <c r="CS1908" i="1"/>
  <c r="CR1908" i="1"/>
  <c r="CQ1908" i="1"/>
  <c r="CP1908" i="1"/>
  <c r="CO1908" i="1"/>
  <c r="CN1908" i="1"/>
  <c r="CM1908" i="1"/>
  <c r="CL1908" i="1"/>
  <c r="CK1908" i="1"/>
  <c r="CJ1908" i="1"/>
  <c r="CI1908" i="1"/>
  <c r="CH1908" i="1"/>
  <c r="CG1908" i="1"/>
  <c r="CF1908" i="1"/>
  <c r="CE1908" i="1"/>
  <c r="CD1908" i="1"/>
  <c r="DG1907" i="1"/>
  <c r="CY1907" i="1"/>
  <c r="CX1907" i="1"/>
  <c r="CW1907" i="1"/>
  <c r="CV1907" i="1"/>
  <c r="CU1907" i="1"/>
  <c r="CT1907" i="1"/>
  <c r="CS1907" i="1"/>
  <c r="CR1907" i="1"/>
  <c r="CQ1907" i="1"/>
  <c r="CP1907" i="1"/>
  <c r="CO1907" i="1"/>
  <c r="CN1907" i="1"/>
  <c r="CM1907" i="1"/>
  <c r="CL1907" i="1"/>
  <c r="CK1907" i="1"/>
  <c r="CJ1907" i="1"/>
  <c r="CI1907" i="1"/>
  <c r="CH1907" i="1"/>
  <c r="CG1907" i="1"/>
  <c r="CF1907" i="1"/>
  <c r="CE1907" i="1"/>
  <c r="CD1907" i="1"/>
  <c r="U1907" i="1"/>
  <c r="DG1906" i="1"/>
  <c r="CY1906" i="1"/>
  <c r="CX1906" i="1"/>
  <c r="CW1906" i="1"/>
  <c r="CV1906" i="1"/>
  <c r="CU1906" i="1"/>
  <c r="CT1906" i="1"/>
  <c r="CS1906" i="1"/>
  <c r="CR1906" i="1"/>
  <c r="CQ1906" i="1"/>
  <c r="CP1906" i="1"/>
  <c r="CO1906" i="1"/>
  <c r="CN1906" i="1"/>
  <c r="CM1906" i="1"/>
  <c r="CL1906" i="1"/>
  <c r="CK1906" i="1"/>
  <c r="CJ1906" i="1"/>
  <c r="CI1906" i="1"/>
  <c r="CH1906" i="1"/>
  <c r="CG1906" i="1"/>
  <c r="CF1906" i="1"/>
  <c r="CE1906" i="1"/>
  <c r="CD1906" i="1"/>
  <c r="DG1905" i="1"/>
  <c r="CY1905" i="1"/>
  <c r="CX1905" i="1"/>
  <c r="CW1905" i="1"/>
  <c r="CV1905" i="1"/>
  <c r="CU1905" i="1"/>
  <c r="CT1905" i="1"/>
  <c r="CS1905" i="1"/>
  <c r="CR1905" i="1"/>
  <c r="CQ1905" i="1"/>
  <c r="CP1905" i="1"/>
  <c r="CO1905" i="1"/>
  <c r="CN1905" i="1"/>
  <c r="CM1905" i="1"/>
  <c r="CL1905" i="1"/>
  <c r="CK1905" i="1"/>
  <c r="CJ1905" i="1"/>
  <c r="CI1905" i="1"/>
  <c r="CH1905" i="1"/>
  <c r="CG1905" i="1"/>
  <c r="CF1905" i="1"/>
  <c r="U1905" i="1"/>
  <c r="DG1904" i="1"/>
  <c r="CY1904" i="1"/>
  <c r="CX1904" i="1"/>
  <c r="CW1904" i="1"/>
  <c r="CV1904" i="1"/>
  <c r="CU1904" i="1"/>
  <c r="CT1904" i="1"/>
  <c r="CS1904" i="1"/>
  <c r="CR1904" i="1"/>
  <c r="CQ1904" i="1"/>
  <c r="CP1904" i="1"/>
  <c r="CO1904" i="1"/>
  <c r="CN1904" i="1"/>
  <c r="CM1904" i="1"/>
  <c r="CL1904" i="1"/>
  <c r="CK1904" i="1"/>
  <c r="CJ1904" i="1"/>
  <c r="CI1904" i="1"/>
  <c r="CH1904" i="1"/>
  <c r="CG1904" i="1"/>
  <c r="CF1904" i="1"/>
  <c r="CE1904" i="1"/>
  <c r="CD1904" i="1"/>
  <c r="U1904" i="1"/>
  <c r="DG1903" i="1"/>
  <c r="CY1903" i="1"/>
  <c r="CX1903" i="1"/>
  <c r="CW1903" i="1"/>
  <c r="CV1903" i="1"/>
  <c r="CU1903" i="1"/>
  <c r="CT1903" i="1"/>
  <c r="CS1903" i="1"/>
  <c r="CR1903" i="1"/>
  <c r="CQ1903" i="1"/>
  <c r="CP1903" i="1"/>
  <c r="CO1903" i="1"/>
  <c r="CN1903" i="1"/>
  <c r="CM1903" i="1"/>
  <c r="CL1903" i="1"/>
  <c r="CK1903" i="1"/>
  <c r="CJ1903" i="1"/>
  <c r="CI1903" i="1"/>
  <c r="CH1903" i="1"/>
  <c r="CG1903" i="1"/>
  <c r="CF1903" i="1"/>
  <c r="CE1903" i="1"/>
  <c r="CD1903" i="1"/>
  <c r="DG1902" i="1"/>
  <c r="CY1902" i="1"/>
  <c r="CX1902" i="1"/>
  <c r="CW1902" i="1"/>
  <c r="CV1902" i="1"/>
  <c r="CU1902" i="1"/>
  <c r="CT1902" i="1"/>
  <c r="CS1902" i="1"/>
  <c r="CR1902" i="1"/>
  <c r="CQ1902" i="1"/>
  <c r="CP1902" i="1"/>
  <c r="CO1902" i="1"/>
  <c r="CN1902" i="1"/>
  <c r="CM1902" i="1"/>
  <c r="CL1902" i="1"/>
  <c r="CK1902" i="1"/>
  <c r="CJ1902" i="1"/>
  <c r="CI1902" i="1"/>
  <c r="CH1902" i="1"/>
  <c r="CG1902" i="1"/>
  <c r="CF1902" i="1"/>
  <c r="CE1902" i="1"/>
  <c r="CD1902" i="1"/>
  <c r="DG1901" i="1"/>
  <c r="CY1901" i="1"/>
  <c r="CX1901" i="1"/>
  <c r="CW1901" i="1"/>
  <c r="CV1901" i="1"/>
  <c r="CU1901" i="1"/>
  <c r="CT1901" i="1"/>
  <c r="CS1901" i="1"/>
  <c r="CR1901" i="1"/>
  <c r="CQ1901" i="1"/>
  <c r="CP1901" i="1"/>
  <c r="CO1901" i="1"/>
  <c r="CN1901" i="1"/>
  <c r="CM1901" i="1"/>
  <c r="CL1901" i="1"/>
  <c r="CK1901" i="1"/>
  <c r="CJ1901" i="1"/>
  <c r="CI1901" i="1"/>
  <c r="CH1901" i="1"/>
  <c r="CG1901" i="1"/>
  <c r="CF1901" i="1"/>
  <c r="CE1901" i="1"/>
  <c r="CD1901" i="1"/>
  <c r="CV1900" i="1"/>
  <c r="CU1900" i="1"/>
  <c r="CT1900" i="1"/>
  <c r="CS1900" i="1"/>
  <c r="CR1900" i="1"/>
  <c r="CQ1900" i="1"/>
  <c r="CP1900" i="1"/>
  <c r="CO1900" i="1"/>
  <c r="CN1900" i="1"/>
  <c r="CM1900" i="1"/>
  <c r="CL1900" i="1"/>
  <c r="CK1900" i="1"/>
  <c r="CJ1900" i="1"/>
  <c r="CI1900" i="1"/>
  <c r="CH1900" i="1"/>
  <c r="CG1900" i="1"/>
  <c r="CF1900" i="1"/>
  <c r="CE1900" i="1"/>
  <c r="CD1900" i="1"/>
  <c r="U1900" i="1"/>
  <c r="DG1899" i="1"/>
  <c r="CY1899" i="1"/>
  <c r="CX1899" i="1"/>
  <c r="CW1899" i="1"/>
  <c r="CV1899" i="1"/>
  <c r="CU1899" i="1"/>
  <c r="CT1899" i="1"/>
  <c r="CS1899" i="1"/>
  <c r="CR1899" i="1"/>
  <c r="CQ1899" i="1"/>
  <c r="CP1899" i="1"/>
  <c r="CO1899" i="1"/>
  <c r="CN1899" i="1"/>
  <c r="CM1899" i="1"/>
  <c r="CL1899" i="1"/>
  <c r="CK1899" i="1"/>
  <c r="CJ1899" i="1"/>
  <c r="CI1899" i="1"/>
  <c r="CH1899" i="1"/>
  <c r="CG1899" i="1"/>
  <c r="CF1899" i="1"/>
  <c r="CE1899" i="1"/>
  <c r="CD1899" i="1"/>
  <c r="U1899" i="1"/>
  <c r="DG1898" i="1"/>
  <c r="CY1898" i="1"/>
  <c r="CX1898" i="1"/>
  <c r="CW1898" i="1"/>
  <c r="CV1898" i="1"/>
  <c r="CU1898" i="1"/>
  <c r="CT1898" i="1"/>
  <c r="CS1898" i="1"/>
  <c r="CR1898" i="1"/>
  <c r="CQ1898" i="1"/>
  <c r="CP1898" i="1"/>
  <c r="CO1898" i="1"/>
  <c r="CN1898" i="1"/>
  <c r="CM1898" i="1"/>
  <c r="CL1898" i="1"/>
  <c r="CK1898" i="1"/>
  <c r="CJ1898" i="1"/>
  <c r="CI1898" i="1"/>
  <c r="CH1898" i="1"/>
  <c r="CG1898" i="1"/>
  <c r="CF1898" i="1"/>
  <c r="CE1898" i="1"/>
  <c r="CD1898" i="1"/>
  <c r="DG1897" i="1"/>
  <c r="CY1897" i="1"/>
  <c r="CX1897" i="1"/>
  <c r="CW1897" i="1"/>
  <c r="CV1897" i="1"/>
  <c r="CU1897" i="1"/>
  <c r="CT1897" i="1"/>
  <c r="CS1897" i="1"/>
  <c r="CR1897" i="1"/>
  <c r="CQ1897" i="1"/>
  <c r="CP1897" i="1"/>
  <c r="CO1897" i="1"/>
  <c r="CN1897" i="1"/>
  <c r="CM1897" i="1"/>
  <c r="CL1897" i="1"/>
  <c r="CK1897" i="1"/>
  <c r="CJ1897" i="1"/>
  <c r="CI1897" i="1"/>
  <c r="CH1897" i="1"/>
  <c r="CG1897" i="1"/>
  <c r="CF1897" i="1"/>
  <c r="CE1897" i="1"/>
  <c r="CD1897" i="1"/>
  <c r="DG1896" i="1"/>
  <c r="CY1896" i="1"/>
  <c r="CX1896" i="1"/>
  <c r="CW1896" i="1"/>
  <c r="CV1896" i="1"/>
  <c r="CU1896" i="1"/>
  <c r="CT1896" i="1"/>
  <c r="CS1896" i="1"/>
  <c r="CR1896" i="1"/>
  <c r="CQ1896" i="1"/>
  <c r="CP1896" i="1"/>
  <c r="CO1896" i="1"/>
  <c r="CN1896" i="1"/>
  <c r="CM1896" i="1"/>
  <c r="CL1896" i="1"/>
  <c r="CK1896" i="1"/>
  <c r="CJ1896" i="1"/>
  <c r="CI1896" i="1"/>
  <c r="CH1896" i="1"/>
  <c r="CG1896" i="1"/>
  <c r="CF1896" i="1"/>
  <c r="CE1896" i="1"/>
  <c r="CD1896" i="1"/>
  <c r="DG1895" i="1"/>
  <c r="CY1895" i="1"/>
  <c r="CX1895" i="1"/>
  <c r="CW1895" i="1"/>
  <c r="CV1895" i="1"/>
  <c r="CU1895" i="1"/>
  <c r="CT1895" i="1"/>
  <c r="CS1895" i="1"/>
  <c r="CR1895" i="1"/>
  <c r="CQ1895" i="1"/>
  <c r="CP1895" i="1"/>
  <c r="CO1895" i="1"/>
  <c r="CN1895" i="1"/>
  <c r="CM1895" i="1"/>
  <c r="CL1895" i="1"/>
  <c r="CK1895" i="1"/>
  <c r="CJ1895" i="1"/>
  <c r="CI1895" i="1"/>
  <c r="CH1895" i="1"/>
  <c r="CG1895" i="1"/>
  <c r="CF1895" i="1"/>
  <c r="CE1895" i="1"/>
  <c r="CD1895" i="1"/>
  <c r="DG1894" i="1"/>
  <c r="CY1894" i="1"/>
  <c r="CX1894" i="1"/>
  <c r="CW1894" i="1"/>
  <c r="CV1894" i="1"/>
  <c r="CU1894" i="1"/>
  <c r="CT1894" i="1"/>
  <c r="CS1894" i="1"/>
  <c r="CR1894" i="1"/>
  <c r="CQ1894" i="1"/>
  <c r="CP1894" i="1"/>
  <c r="CO1894" i="1"/>
  <c r="CN1894" i="1"/>
  <c r="CM1894" i="1"/>
  <c r="CL1894" i="1"/>
  <c r="CK1894" i="1"/>
  <c r="CJ1894" i="1"/>
  <c r="CI1894" i="1"/>
  <c r="CH1894" i="1"/>
  <c r="CG1894" i="1"/>
  <c r="CF1894" i="1"/>
  <c r="U1894" i="1"/>
  <c r="DG1893" i="1"/>
  <c r="CY1893" i="1"/>
  <c r="CX1893" i="1"/>
  <c r="CW1893" i="1"/>
  <c r="CV1893" i="1"/>
  <c r="CU1893" i="1"/>
  <c r="CT1893" i="1"/>
  <c r="CS1893" i="1"/>
  <c r="CR1893" i="1"/>
  <c r="CQ1893" i="1"/>
  <c r="CP1893" i="1"/>
  <c r="CO1893" i="1"/>
  <c r="CN1893" i="1"/>
  <c r="CM1893" i="1"/>
  <c r="CL1893" i="1"/>
  <c r="CK1893" i="1"/>
  <c r="CJ1893" i="1"/>
  <c r="CI1893" i="1"/>
  <c r="CH1893" i="1"/>
  <c r="CG1893" i="1"/>
  <c r="CF1893" i="1"/>
  <c r="DG1892" i="1"/>
  <c r="CY1892" i="1"/>
  <c r="CX1892" i="1"/>
  <c r="CW1892" i="1"/>
  <c r="CV1892" i="1"/>
  <c r="CU1892" i="1"/>
  <c r="CT1892" i="1"/>
  <c r="CS1892" i="1"/>
  <c r="CR1892" i="1"/>
  <c r="CQ1892" i="1"/>
  <c r="CP1892" i="1"/>
  <c r="CO1892" i="1"/>
  <c r="CN1892" i="1"/>
  <c r="CM1892" i="1"/>
  <c r="CL1892" i="1"/>
  <c r="CK1892" i="1"/>
  <c r="CJ1892" i="1"/>
  <c r="CI1892" i="1"/>
  <c r="CH1892" i="1"/>
  <c r="CG1892" i="1"/>
  <c r="CF1892" i="1"/>
  <c r="DG1891" i="1"/>
  <c r="CY1891" i="1"/>
  <c r="CX1891" i="1"/>
  <c r="CW1891" i="1"/>
  <c r="CV1891" i="1"/>
  <c r="CU1891" i="1"/>
  <c r="CT1891" i="1"/>
  <c r="CS1891" i="1"/>
  <c r="CR1891" i="1"/>
  <c r="CQ1891" i="1"/>
  <c r="CP1891" i="1"/>
  <c r="CO1891" i="1"/>
  <c r="CN1891" i="1"/>
  <c r="CM1891" i="1"/>
  <c r="CL1891" i="1"/>
  <c r="CK1891" i="1"/>
  <c r="CJ1891" i="1"/>
  <c r="CI1891" i="1"/>
  <c r="CH1891" i="1"/>
  <c r="CG1891" i="1"/>
  <c r="CF1891" i="1"/>
  <c r="CE1891" i="1"/>
  <c r="CD1891" i="1"/>
  <c r="U1891" i="1"/>
  <c r="DG1890" i="1"/>
  <c r="CY1890" i="1"/>
  <c r="CX1890" i="1"/>
  <c r="CW1890" i="1"/>
  <c r="CV1890" i="1"/>
  <c r="CU1890" i="1"/>
  <c r="CT1890" i="1"/>
  <c r="CS1890" i="1"/>
  <c r="CR1890" i="1"/>
  <c r="CQ1890" i="1"/>
  <c r="CP1890" i="1"/>
  <c r="CO1890" i="1"/>
  <c r="CN1890" i="1"/>
  <c r="CM1890" i="1"/>
  <c r="CL1890" i="1"/>
  <c r="CK1890" i="1"/>
  <c r="CJ1890" i="1"/>
  <c r="CI1890" i="1"/>
  <c r="CH1890" i="1"/>
  <c r="CG1890" i="1"/>
  <c r="CF1890" i="1"/>
  <c r="CE1890" i="1"/>
  <c r="CD1890" i="1"/>
  <c r="DG1889" i="1"/>
  <c r="CY1889" i="1"/>
  <c r="CX1889" i="1"/>
  <c r="CW1889" i="1"/>
  <c r="CV1889" i="1"/>
  <c r="CU1889" i="1"/>
  <c r="CT1889" i="1"/>
  <c r="CS1889" i="1"/>
  <c r="CR1889" i="1"/>
  <c r="CQ1889" i="1"/>
  <c r="CP1889" i="1"/>
  <c r="CO1889" i="1"/>
  <c r="CN1889" i="1"/>
  <c r="CM1889" i="1"/>
  <c r="CL1889" i="1"/>
  <c r="CK1889" i="1"/>
  <c r="CJ1889" i="1"/>
  <c r="CI1889" i="1"/>
  <c r="CH1889" i="1"/>
  <c r="CG1889" i="1"/>
  <c r="CF1889" i="1"/>
  <c r="CE1889" i="1"/>
  <c r="CD1889" i="1"/>
  <c r="U1889" i="1"/>
  <c r="DG1888" i="1"/>
  <c r="CY1888" i="1"/>
  <c r="CX1888" i="1"/>
  <c r="CW1888" i="1"/>
  <c r="CV1888" i="1"/>
  <c r="CU1888" i="1"/>
  <c r="CT1888" i="1"/>
  <c r="CS1888" i="1"/>
  <c r="CR1888" i="1"/>
  <c r="CQ1888" i="1"/>
  <c r="CP1888" i="1"/>
  <c r="CO1888" i="1"/>
  <c r="CN1888" i="1"/>
  <c r="CM1888" i="1"/>
  <c r="CL1888" i="1"/>
  <c r="CK1888" i="1"/>
  <c r="CJ1888" i="1"/>
  <c r="CI1888" i="1"/>
  <c r="CH1888" i="1"/>
  <c r="CG1888" i="1"/>
  <c r="CF1888" i="1"/>
  <c r="CE1888" i="1"/>
  <c r="DG1887" i="1"/>
  <c r="CY1887" i="1"/>
  <c r="CX1887" i="1"/>
  <c r="CW1887" i="1"/>
  <c r="CV1887" i="1"/>
  <c r="CU1887" i="1"/>
  <c r="CT1887" i="1"/>
  <c r="CS1887" i="1"/>
  <c r="CR1887" i="1"/>
  <c r="CQ1887" i="1"/>
  <c r="CP1887" i="1"/>
  <c r="CO1887" i="1"/>
  <c r="CN1887" i="1"/>
  <c r="CM1887" i="1"/>
  <c r="CL1887" i="1"/>
  <c r="CK1887" i="1"/>
  <c r="CJ1887" i="1"/>
  <c r="CI1887" i="1"/>
  <c r="CH1887" i="1"/>
  <c r="CG1887" i="1"/>
  <c r="CF1887" i="1"/>
  <c r="CE1887" i="1"/>
  <c r="CD1887" i="1"/>
  <c r="DG1885" i="1"/>
  <c r="CY1885" i="1"/>
  <c r="CX1885" i="1"/>
  <c r="CW1885" i="1"/>
  <c r="CV1885" i="1"/>
  <c r="CU1885" i="1"/>
  <c r="CT1885" i="1"/>
  <c r="CS1885" i="1"/>
  <c r="CR1885" i="1"/>
  <c r="CQ1885" i="1"/>
  <c r="CP1885" i="1"/>
  <c r="CO1885" i="1"/>
  <c r="CN1885" i="1"/>
  <c r="CM1885" i="1"/>
  <c r="CL1885" i="1"/>
  <c r="CK1885" i="1"/>
  <c r="CJ1885" i="1"/>
  <c r="CI1885" i="1"/>
  <c r="CH1885" i="1"/>
  <c r="CG1885" i="1"/>
  <c r="CF1885" i="1"/>
  <c r="CE1885" i="1"/>
  <c r="CD1885" i="1"/>
  <c r="DG1884" i="1"/>
  <c r="CY1884" i="1"/>
  <c r="CX1884" i="1"/>
  <c r="CW1884" i="1"/>
  <c r="CV1884" i="1"/>
  <c r="CU1884" i="1"/>
  <c r="CT1884" i="1"/>
  <c r="CS1884" i="1"/>
  <c r="CR1884" i="1"/>
  <c r="CQ1884" i="1"/>
  <c r="CP1884" i="1"/>
  <c r="CO1884" i="1"/>
  <c r="CN1884" i="1"/>
  <c r="CM1884" i="1"/>
  <c r="CL1884" i="1"/>
  <c r="CK1884" i="1"/>
  <c r="CJ1884" i="1"/>
  <c r="CI1884" i="1"/>
  <c r="CH1884" i="1"/>
  <c r="CG1884" i="1"/>
  <c r="CF1884" i="1"/>
  <c r="CE1884" i="1"/>
  <c r="CD1884" i="1"/>
  <c r="DG1883" i="1"/>
  <c r="CY1883" i="1"/>
  <c r="CX1883" i="1"/>
  <c r="CW1883" i="1"/>
  <c r="CV1883" i="1"/>
  <c r="CU1883" i="1"/>
  <c r="CT1883" i="1"/>
  <c r="CS1883" i="1"/>
  <c r="CR1883" i="1"/>
  <c r="CQ1883" i="1"/>
  <c r="CP1883" i="1"/>
  <c r="CO1883" i="1"/>
  <c r="CN1883" i="1"/>
  <c r="CM1883" i="1"/>
  <c r="CL1883" i="1"/>
  <c r="CK1883" i="1"/>
  <c r="CJ1883" i="1"/>
  <c r="CI1883" i="1"/>
  <c r="CH1883" i="1"/>
  <c r="CG1883" i="1"/>
  <c r="CF1883" i="1"/>
  <c r="DG1881" i="1"/>
  <c r="CY1881" i="1"/>
  <c r="CX1881" i="1"/>
  <c r="CW1881" i="1"/>
  <c r="CV1881" i="1"/>
  <c r="CU1881" i="1"/>
  <c r="CT1881" i="1"/>
  <c r="CS1881" i="1"/>
  <c r="CR1881" i="1"/>
  <c r="CQ1881" i="1"/>
  <c r="CP1881" i="1"/>
  <c r="CO1881" i="1"/>
  <c r="CN1881" i="1"/>
  <c r="CM1881" i="1"/>
  <c r="CL1881" i="1"/>
  <c r="CK1881" i="1"/>
  <c r="CJ1881" i="1"/>
  <c r="CI1881" i="1"/>
  <c r="CH1881" i="1"/>
  <c r="CG1881" i="1"/>
  <c r="CF1881" i="1"/>
  <c r="CE1881" i="1"/>
  <c r="CD1881" i="1"/>
  <c r="U1881" i="1"/>
  <c r="DG1879" i="1"/>
  <c r="CY1879" i="1"/>
  <c r="CX1879" i="1"/>
  <c r="CW1879" i="1"/>
  <c r="CV1879" i="1"/>
  <c r="CU1879" i="1"/>
  <c r="CT1879" i="1"/>
  <c r="CS1879" i="1"/>
  <c r="CR1879" i="1"/>
  <c r="CQ1879" i="1"/>
  <c r="CP1879" i="1"/>
  <c r="CO1879" i="1"/>
  <c r="CN1879" i="1"/>
  <c r="CM1879" i="1"/>
  <c r="CL1879" i="1"/>
  <c r="CK1879" i="1"/>
  <c r="CJ1879" i="1"/>
  <c r="CI1879" i="1"/>
  <c r="CH1879" i="1"/>
  <c r="CG1879" i="1"/>
  <c r="CF1879" i="1"/>
  <c r="CE1879" i="1"/>
  <c r="CD1879" i="1"/>
  <c r="DG1878" i="1"/>
  <c r="CY1878" i="1"/>
  <c r="CX1878" i="1"/>
  <c r="CW1878" i="1"/>
  <c r="CV1878" i="1"/>
  <c r="CU1878" i="1"/>
  <c r="CT1878" i="1"/>
  <c r="CS1878" i="1"/>
  <c r="CR1878" i="1"/>
  <c r="CQ1878" i="1"/>
  <c r="CP1878" i="1"/>
  <c r="CO1878" i="1"/>
  <c r="CN1878" i="1"/>
  <c r="CM1878" i="1"/>
  <c r="CL1878" i="1"/>
  <c r="CK1878" i="1"/>
  <c r="CJ1878" i="1"/>
  <c r="CI1878" i="1"/>
  <c r="CH1878" i="1"/>
  <c r="CG1878" i="1"/>
  <c r="CF1878" i="1"/>
  <c r="CE1878" i="1"/>
  <c r="CD1878" i="1"/>
  <c r="DG1877" i="1"/>
  <c r="CY1877" i="1"/>
  <c r="CX1877" i="1"/>
  <c r="CW1877" i="1"/>
  <c r="CV1877" i="1"/>
  <c r="CU1877" i="1"/>
  <c r="CT1877" i="1"/>
  <c r="CS1877" i="1"/>
  <c r="CR1877" i="1"/>
  <c r="CQ1877" i="1"/>
  <c r="CP1877" i="1"/>
  <c r="CO1877" i="1"/>
  <c r="CN1877" i="1"/>
  <c r="CM1877" i="1"/>
  <c r="CL1877" i="1"/>
  <c r="CK1877" i="1"/>
  <c r="CJ1877" i="1"/>
  <c r="CI1877" i="1"/>
  <c r="CH1877" i="1"/>
  <c r="CG1877" i="1"/>
  <c r="CF1877" i="1"/>
  <c r="CE1877" i="1"/>
  <c r="CD1877" i="1"/>
  <c r="CV1876" i="1"/>
  <c r="CU1876" i="1"/>
  <c r="CT1876" i="1"/>
  <c r="CS1876" i="1"/>
  <c r="CR1876" i="1"/>
  <c r="CQ1876" i="1"/>
  <c r="CP1876" i="1"/>
  <c r="CO1876" i="1"/>
  <c r="CN1876" i="1"/>
  <c r="CM1876" i="1"/>
  <c r="CL1876" i="1"/>
  <c r="CK1876" i="1"/>
  <c r="CJ1876" i="1"/>
  <c r="CI1876" i="1"/>
  <c r="CH1876" i="1"/>
  <c r="CG1876" i="1"/>
  <c r="CF1876" i="1"/>
  <c r="CE1876" i="1"/>
  <c r="CD1876" i="1"/>
  <c r="U1876" i="1"/>
  <c r="DG1875" i="1"/>
  <c r="CY1875" i="1"/>
  <c r="CX1875" i="1"/>
  <c r="CW1875" i="1"/>
  <c r="CV1875" i="1"/>
  <c r="CU1875" i="1"/>
  <c r="CT1875" i="1"/>
  <c r="CS1875" i="1"/>
  <c r="CR1875" i="1"/>
  <c r="CQ1875" i="1"/>
  <c r="CP1875" i="1"/>
  <c r="CO1875" i="1"/>
  <c r="CN1875" i="1"/>
  <c r="CM1875" i="1"/>
  <c r="CL1875" i="1"/>
  <c r="CK1875" i="1"/>
  <c r="CJ1875" i="1"/>
  <c r="CI1875" i="1"/>
  <c r="CH1875" i="1"/>
  <c r="CG1875" i="1"/>
  <c r="CF1875" i="1"/>
  <c r="CE1875" i="1"/>
  <c r="CD1875" i="1"/>
  <c r="DG1874" i="1"/>
  <c r="CY1874" i="1"/>
  <c r="CX1874" i="1"/>
  <c r="CW1874" i="1"/>
  <c r="CV1874" i="1"/>
  <c r="CU1874" i="1"/>
  <c r="CT1874" i="1"/>
  <c r="CS1874" i="1"/>
  <c r="CR1874" i="1"/>
  <c r="CQ1874" i="1"/>
  <c r="CP1874" i="1"/>
  <c r="CO1874" i="1"/>
  <c r="CN1874" i="1"/>
  <c r="CM1874" i="1"/>
  <c r="CL1874" i="1"/>
  <c r="CK1874" i="1"/>
  <c r="CJ1874" i="1"/>
  <c r="CI1874" i="1"/>
  <c r="CH1874" i="1"/>
  <c r="CG1874" i="1"/>
  <c r="CF1874" i="1"/>
  <c r="CE1874" i="1"/>
  <c r="CD1874" i="1"/>
  <c r="DG1873" i="1"/>
  <c r="CY1873" i="1"/>
  <c r="CX1873" i="1"/>
  <c r="CW1873" i="1"/>
  <c r="CV1873" i="1"/>
  <c r="CU1873" i="1"/>
  <c r="CT1873" i="1"/>
  <c r="CS1873" i="1"/>
  <c r="CR1873" i="1"/>
  <c r="CQ1873" i="1"/>
  <c r="CP1873" i="1"/>
  <c r="CO1873" i="1"/>
  <c r="CN1873" i="1"/>
  <c r="CM1873" i="1"/>
  <c r="CL1873" i="1"/>
  <c r="CK1873" i="1"/>
  <c r="CJ1873" i="1"/>
  <c r="CI1873" i="1"/>
  <c r="CH1873" i="1"/>
  <c r="CG1873" i="1"/>
  <c r="CF1873" i="1"/>
  <c r="CE1873" i="1"/>
  <c r="CD1873" i="1"/>
  <c r="DG1872" i="1"/>
  <c r="CY1872" i="1"/>
  <c r="CX1872" i="1"/>
  <c r="CW1872" i="1"/>
  <c r="CV1872" i="1"/>
  <c r="CU1872" i="1"/>
  <c r="CT1872" i="1"/>
  <c r="CS1872" i="1"/>
  <c r="CR1872" i="1"/>
  <c r="CQ1872" i="1"/>
  <c r="CP1872" i="1"/>
  <c r="CO1872" i="1"/>
  <c r="CN1872" i="1"/>
  <c r="CM1872" i="1"/>
  <c r="CL1872" i="1"/>
  <c r="CK1872" i="1"/>
  <c r="CJ1872" i="1"/>
  <c r="CI1872" i="1"/>
  <c r="CH1872" i="1"/>
  <c r="CG1872" i="1"/>
  <c r="CF1872" i="1"/>
  <c r="CE1872" i="1"/>
  <c r="CD1872" i="1"/>
  <c r="DG1871" i="1"/>
  <c r="CY1871" i="1"/>
  <c r="CX1871" i="1"/>
  <c r="CW1871" i="1"/>
  <c r="CV1871" i="1"/>
  <c r="CU1871" i="1"/>
  <c r="CT1871" i="1"/>
  <c r="CS1871" i="1"/>
  <c r="CR1871" i="1"/>
  <c r="CQ1871" i="1"/>
  <c r="CP1871" i="1"/>
  <c r="CO1871" i="1"/>
  <c r="CN1871" i="1"/>
  <c r="CM1871" i="1"/>
  <c r="CL1871" i="1"/>
  <c r="CK1871" i="1"/>
  <c r="CJ1871" i="1"/>
  <c r="CI1871" i="1"/>
  <c r="CH1871" i="1"/>
  <c r="CG1871" i="1"/>
  <c r="CF1871" i="1"/>
  <c r="CE1871" i="1"/>
  <c r="CD1871" i="1"/>
  <c r="DG1870" i="1"/>
  <c r="CY1870" i="1"/>
  <c r="CX1870" i="1"/>
  <c r="CW1870" i="1"/>
  <c r="CV1870" i="1"/>
  <c r="CU1870" i="1"/>
  <c r="CT1870" i="1"/>
  <c r="CS1870" i="1"/>
  <c r="CR1870" i="1"/>
  <c r="CQ1870" i="1"/>
  <c r="CP1870" i="1"/>
  <c r="CO1870" i="1"/>
  <c r="CN1870" i="1"/>
  <c r="CM1870" i="1"/>
  <c r="CL1870" i="1"/>
  <c r="CK1870" i="1"/>
  <c r="CJ1870" i="1"/>
  <c r="CI1870" i="1"/>
  <c r="CH1870" i="1"/>
  <c r="CG1870" i="1"/>
  <c r="CF1870" i="1"/>
  <c r="CE1870" i="1"/>
  <c r="DG1869" i="1"/>
  <c r="CY1869" i="1"/>
  <c r="CX1869" i="1"/>
  <c r="CW1869" i="1"/>
  <c r="CV1869" i="1"/>
  <c r="CU1869" i="1"/>
  <c r="CT1869" i="1"/>
  <c r="CS1869" i="1"/>
  <c r="CR1869" i="1"/>
  <c r="CQ1869" i="1"/>
  <c r="CP1869" i="1"/>
  <c r="CO1869" i="1"/>
  <c r="CN1869" i="1"/>
  <c r="CM1869" i="1"/>
  <c r="CL1869" i="1"/>
  <c r="CK1869" i="1"/>
  <c r="CJ1869" i="1"/>
  <c r="CI1869" i="1"/>
  <c r="CH1869" i="1"/>
  <c r="CG1869" i="1"/>
  <c r="CF1869" i="1"/>
  <c r="CE1869" i="1"/>
  <c r="CD1869" i="1"/>
  <c r="DG1868" i="1"/>
  <c r="CY1868" i="1"/>
  <c r="CX1868" i="1"/>
  <c r="CW1868" i="1"/>
  <c r="CV1868" i="1"/>
  <c r="CU1868" i="1"/>
  <c r="CT1868" i="1"/>
  <c r="CS1868" i="1"/>
  <c r="CR1868" i="1"/>
  <c r="CQ1868" i="1"/>
  <c r="CP1868" i="1"/>
  <c r="CO1868" i="1"/>
  <c r="CN1868" i="1"/>
  <c r="CM1868" i="1"/>
  <c r="CL1868" i="1"/>
  <c r="CK1868" i="1"/>
  <c r="CJ1868" i="1"/>
  <c r="CI1868" i="1"/>
  <c r="CH1868" i="1"/>
  <c r="CG1868" i="1"/>
  <c r="CF1868" i="1"/>
  <c r="CE1868" i="1"/>
  <c r="CD1868" i="1"/>
  <c r="DG1867" i="1"/>
  <c r="CY1867" i="1"/>
  <c r="CX1867" i="1"/>
  <c r="CW1867" i="1"/>
  <c r="CV1867" i="1"/>
  <c r="CU1867" i="1"/>
  <c r="CT1867" i="1"/>
  <c r="CS1867" i="1"/>
  <c r="CR1867" i="1"/>
  <c r="CQ1867" i="1"/>
  <c r="CP1867" i="1"/>
  <c r="CO1867" i="1"/>
  <c r="CN1867" i="1"/>
  <c r="CM1867" i="1"/>
  <c r="CL1867" i="1"/>
  <c r="CK1867" i="1"/>
  <c r="CJ1867" i="1"/>
  <c r="CI1867" i="1"/>
  <c r="CH1867" i="1"/>
  <c r="CG1867" i="1"/>
  <c r="CF1867" i="1"/>
  <c r="CE1867" i="1"/>
  <c r="CD1867" i="1"/>
  <c r="CV1866" i="1"/>
  <c r="CU1866" i="1"/>
  <c r="CT1866" i="1"/>
  <c r="CS1866" i="1"/>
  <c r="CR1866" i="1"/>
  <c r="CQ1866" i="1"/>
  <c r="CP1866" i="1"/>
  <c r="CO1866" i="1"/>
  <c r="CN1866" i="1"/>
  <c r="CM1866" i="1"/>
  <c r="CL1866" i="1"/>
  <c r="CK1866" i="1"/>
  <c r="CJ1866" i="1"/>
  <c r="CI1866" i="1"/>
  <c r="CH1866" i="1"/>
  <c r="CG1866" i="1"/>
  <c r="CF1866" i="1"/>
  <c r="CE1866" i="1"/>
  <c r="CD1866" i="1"/>
  <c r="U1866" i="1"/>
  <c r="DG1865" i="1"/>
  <c r="CY1865" i="1"/>
  <c r="CX1865" i="1"/>
  <c r="CW1865" i="1"/>
  <c r="CV1865" i="1"/>
  <c r="CU1865" i="1"/>
  <c r="CT1865" i="1"/>
  <c r="CS1865" i="1"/>
  <c r="CR1865" i="1"/>
  <c r="CQ1865" i="1"/>
  <c r="CP1865" i="1"/>
  <c r="CO1865" i="1"/>
  <c r="CN1865" i="1"/>
  <c r="CM1865" i="1"/>
  <c r="CL1865" i="1"/>
  <c r="CK1865" i="1"/>
  <c r="CJ1865" i="1"/>
  <c r="CI1865" i="1"/>
  <c r="CH1865" i="1"/>
  <c r="CG1865" i="1"/>
  <c r="CF1865" i="1"/>
  <c r="CE1865" i="1"/>
  <c r="CD1865" i="1"/>
  <c r="CY1864" i="1"/>
  <c r="CX1864" i="1"/>
  <c r="CW1864" i="1"/>
  <c r="CV1864" i="1"/>
  <c r="CU1864" i="1"/>
  <c r="CT1864" i="1"/>
  <c r="CS1864" i="1"/>
  <c r="CR1864" i="1"/>
  <c r="CQ1864" i="1"/>
  <c r="CP1864" i="1"/>
  <c r="CO1864" i="1"/>
  <c r="CN1864" i="1"/>
  <c r="CM1864" i="1"/>
  <c r="CL1864" i="1"/>
  <c r="CK1864" i="1"/>
  <c r="CJ1864" i="1"/>
  <c r="CI1864" i="1"/>
  <c r="CH1864" i="1"/>
  <c r="CG1864" i="1"/>
  <c r="CF1864" i="1"/>
  <c r="CE1864" i="1"/>
  <c r="CD1864" i="1"/>
  <c r="U1864" i="1"/>
  <c r="DG1863" i="1"/>
  <c r="CY1863" i="1"/>
  <c r="CX1863" i="1"/>
  <c r="CW1863" i="1"/>
  <c r="CV1863" i="1"/>
  <c r="CU1863" i="1"/>
  <c r="CT1863" i="1"/>
  <c r="CS1863" i="1"/>
  <c r="CR1863" i="1"/>
  <c r="CQ1863" i="1"/>
  <c r="CP1863" i="1"/>
  <c r="CO1863" i="1"/>
  <c r="CN1863" i="1"/>
  <c r="CM1863" i="1"/>
  <c r="CL1863" i="1"/>
  <c r="CK1863" i="1"/>
  <c r="CJ1863" i="1"/>
  <c r="CI1863" i="1"/>
  <c r="CH1863" i="1"/>
  <c r="CG1863" i="1"/>
  <c r="CF1863" i="1"/>
  <c r="CE1863" i="1"/>
  <c r="CD1863" i="1"/>
  <c r="DG1862" i="1"/>
  <c r="CY1862" i="1"/>
  <c r="CX1862" i="1"/>
  <c r="CW1862" i="1"/>
  <c r="CV1862" i="1"/>
  <c r="CU1862" i="1"/>
  <c r="CT1862" i="1"/>
  <c r="CS1862" i="1"/>
  <c r="CR1862" i="1"/>
  <c r="CQ1862" i="1"/>
  <c r="CP1862" i="1"/>
  <c r="CO1862" i="1"/>
  <c r="CN1862" i="1"/>
  <c r="CM1862" i="1"/>
  <c r="CL1862" i="1"/>
  <c r="CK1862" i="1"/>
  <c r="CJ1862" i="1"/>
  <c r="CI1862" i="1"/>
  <c r="CH1862" i="1"/>
  <c r="CG1862" i="1"/>
  <c r="CF1862" i="1"/>
  <c r="CE1862" i="1"/>
  <c r="CD1862" i="1"/>
  <c r="DG1861" i="1"/>
  <c r="CY1861" i="1"/>
  <c r="CX1861" i="1"/>
  <c r="CW1861" i="1"/>
  <c r="CV1861" i="1"/>
  <c r="CU1861" i="1"/>
  <c r="CT1861" i="1"/>
  <c r="CS1861" i="1"/>
  <c r="CR1861" i="1"/>
  <c r="CQ1861" i="1"/>
  <c r="CP1861" i="1"/>
  <c r="CO1861" i="1"/>
  <c r="CN1861" i="1"/>
  <c r="CM1861" i="1"/>
  <c r="CL1861" i="1"/>
  <c r="CK1861" i="1"/>
  <c r="CJ1861" i="1"/>
  <c r="CI1861" i="1"/>
  <c r="CH1861" i="1"/>
  <c r="CG1861" i="1"/>
  <c r="CF1861" i="1"/>
  <c r="CE1861" i="1"/>
  <c r="CD1861" i="1"/>
  <c r="DG1860" i="1"/>
  <c r="CY1860" i="1"/>
  <c r="CX1860" i="1"/>
  <c r="CW1860" i="1"/>
  <c r="CV1860" i="1"/>
  <c r="CU1860" i="1"/>
  <c r="CT1860" i="1"/>
  <c r="CS1860" i="1"/>
  <c r="CR1860" i="1"/>
  <c r="CQ1860" i="1"/>
  <c r="CP1860" i="1"/>
  <c r="CO1860" i="1"/>
  <c r="CN1860" i="1"/>
  <c r="CM1860" i="1"/>
  <c r="CL1860" i="1"/>
  <c r="CK1860" i="1"/>
  <c r="CJ1860" i="1"/>
  <c r="CI1860" i="1"/>
  <c r="CH1860" i="1"/>
  <c r="CG1860" i="1"/>
  <c r="CF1860" i="1"/>
  <c r="CE1860" i="1"/>
  <c r="CD1860" i="1"/>
  <c r="DG1859" i="1"/>
  <c r="CY1859" i="1"/>
  <c r="CX1859" i="1"/>
  <c r="CW1859" i="1"/>
  <c r="CV1859" i="1"/>
  <c r="CU1859" i="1"/>
  <c r="CT1859" i="1"/>
  <c r="CS1859" i="1"/>
  <c r="CR1859" i="1"/>
  <c r="CQ1859" i="1"/>
  <c r="CP1859" i="1"/>
  <c r="CO1859" i="1"/>
  <c r="CN1859" i="1"/>
  <c r="CM1859" i="1"/>
  <c r="CL1859" i="1"/>
  <c r="CK1859" i="1"/>
  <c r="CJ1859" i="1"/>
  <c r="CI1859" i="1"/>
  <c r="CH1859" i="1"/>
  <c r="CG1859" i="1"/>
  <c r="CF1859" i="1"/>
  <c r="CE1859" i="1"/>
  <c r="CD1859" i="1"/>
  <c r="DG1858" i="1"/>
  <c r="CY1858" i="1"/>
  <c r="CX1858" i="1"/>
  <c r="CW1858" i="1"/>
  <c r="CV1858" i="1"/>
  <c r="CU1858" i="1"/>
  <c r="CT1858" i="1"/>
  <c r="CS1858" i="1"/>
  <c r="CR1858" i="1"/>
  <c r="CQ1858" i="1"/>
  <c r="CP1858" i="1"/>
  <c r="CO1858" i="1"/>
  <c r="CN1858" i="1"/>
  <c r="CM1858" i="1"/>
  <c r="CL1858" i="1"/>
  <c r="CK1858" i="1"/>
  <c r="CJ1858" i="1"/>
  <c r="CI1858" i="1"/>
  <c r="CH1858" i="1"/>
  <c r="CG1858" i="1"/>
  <c r="CF1858" i="1"/>
  <c r="CE1858" i="1"/>
  <c r="CD1858" i="1"/>
  <c r="DG1857" i="1"/>
  <c r="CY1857" i="1"/>
  <c r="CX1857" i="1"/>
  <c r="CW1857" i="1"/>
  <c r="CV1857" i="1"/>
  <c r="CU1857" i="1"/>
  <c r="CT1857" i="1"/>
  <c r="CS1857" i="1"/>
  <c r="CR1857" i="1"/>
  <c r="CQ1857" i="1"/>
  <c r="CP1857" i="1"/>
  <c r="CO1857" i="1"/>
  <c r="CN1857" i="1"/>
  <c r="CM1857" i="1"/>
  <c r="CL1857" i="1"/>
  <c r="CK1857" i="1"/>
  <c r="CJ1857" i="1"/>
  <c r="CI1857" i="1"/>
  <c r="CH1857" i="1"/>
  <c r="CG1857" i="1"/>
  <c r="CF1857" i="1"/>
  <c r="CE1857" i="1"/>
  <c r="CD1857" i="1"/>
  <c r="DG1856" i="1"/>
  <c r="CY1856" i="1"/>
  <c r="CX1856" i="1"/>
  <c r="CW1856" i="1"/>
  <c r="CV1856" i="1"/>
  <c r="CU1856" i="1"/>
  <c r="CT1856" i="1"/>
  <c r="CS1856" i="1"/>
  <c r="CR1856" i="1"/>
  <c r="CQ1856" i="1"/>
  <c r="CP1856" i="1"/>
  <c r="CO1856" i="1"/>
  <c r="CN1856" i="1"/>
  <c r="CM1856" i="1"/>
  <c r="CL1856" i="1"/>
  <c r="CK1856" i="1"/>
  <c r="CJ1856" i="1"/>
  <c r="CI1856" i="1"/>
  <c r="CH1856" i="1"/>
  <c r="CG1856" i="1"/>
  <c r="CF1856" i="1"/>
  <c r="CE1856" i="1"/>
  <c r="CD1856" i="1"/>
  <c r="U1856" i="1"/>
  <c r="DG1855" i="1"/>
  <c r="CY1855" i="1"/>
  <c r="CX1855" i="1"/>
  <c r="CW1855" i="1"/>
  <c r="CV1855" i="1"/>
  <c r="CU1855" i="1"/>
  <c r="CT1855" i="1"/>
  <c r="CS1855" i="1"/>
  <c r="CR1855" i="1"/>
  <c r="CQ1855" i="1"/>
  <c r="CP1855" i="1"/>
  <c r="CO1855" i="1"/>
  <c r="CN1855" i="1"/>
  <c r="CM1855" i="1"/>
  <c r="CL1855" i="1"/>
  <c r="CK1855" i="1"/>
  <c r="CJ1855" i="1"/>
  <c r="CI1855" i="1"/>
  <c r="CH1855" i="1"/>
  <c r="CG1855" i="1"/>
  <c r="CF1855" i="1"/>
  <c r="CE1855" i="1"/>
  <c r="CD1855" i="1"/>
  <c r="DG1854" i="1"/>
  <c r="CY1854" i="1"/>
  <c r="CX1854" i="1"/>
  <c r="CW1854" i="1"/>
  <c r="CV1854" i="1"/>
  <c r="CU1854" i="1"/>
  <c r="CT1854" i="1"/>
  <c r="CS1854" i="1"/>
  <c r="CR1854" i="1"/>
  <c r="CQ1854" i="1"/>
  <c r="CP1854" i="1"/>
  <c r="CO1854" i="1"/>
  <c r="CN1854" i="1"/>
  <c r="CM1854" i="1"/>
  <c r="CL1854" i="1"/>
  <c r="CK1854" i="1"/>
  <c r="CJ1854" i="1"/>
  <c r="CI1854" i="1"/>
  <c r="CH1854" i="1"/>
  <c r="CG1854" i="1"/>
  <c r="CF1854" i="1"/>
  <c r="CE1854" i="1"/>
  <c r="CD1854" i="1"/>
  <c r="DG1853" i="1"/>
  <c r="CY1853" i="1"/>
  <c r="CX1853" i="1"/>
  <c r="CW1853" i="1"/>
  <c r="CV1853" i="1"/>
  <c r="CU1853" i="1"/>
  <c r="CT1853" i="1"/>
  <c r="CS1853" i="1"/>
  <c r="CR1853" i="1"/>
  <c r="CQ1853" i="1"/>
  <c r="CP1853" i="1"/>
  <c r="CO1853" i="1"/>
  <c r="CN1853" i="1"/>
  <c r="CM1853" i="1"/>
  <c r="CL1853" i="1"/>
  <c r="CK1853" i="1"/>
  <c r="CJ1853" i="1"/>
  <c r="CI1853" i="1"/>
  <c r="CH1853" i="1"/>
  <c r="CG1853" i="1"/>
  <c r="CF1853" i="1"/>
  <c r="CE1853" i="1"/>
  <c r="CD1853" i="1"/>
  <c r="DG1852" i="1"/>
  <c r="CY1852" i="1"/>
  <c r="CX1852" i="1"/>
  <c r="CW1852" i="1"/>
  <c r="CV1852" i="1"/>
  <c r="CU1852" i="1"/>
  <c r="CT1852" i="1"/>
  <c r="CS1852" i="1"/>
  <c r="CR1852" i="1"/>
  <c r="CQ1852" i="1"/>
  <c r="CP1852" i="1"/>
  <c r="CO1852" i="1"/>
  <c r="CN1852" i="1"/>
  <c r="CM1852" i="1"/>
  <c r="CL1852" i="1"/>
  <c r="CK1852" i="1"/>
  <c r="CJ1852" i="1"/>
  <c r="CI1852" i="1"/>
  <c r="CH1852" i="1"/>
  <c r="CG1852" i="1"/>
  <c r="CF1852" i="1"/>
  <c r="CE1852" i="1"/>
  <c r="CD1852" i="1"/>
  <c r="DG1851" i="1"/>
  <c r="CY1851" i="1"/>
  <c r="CX1851" i="1"/>
  <c r="CW1851" i="1"/>
  <c r="CV1851" i="1"/>
  <c r="CU1851" i="1"/>
  <c r="CT1851" i="1"/>
  <c r="CS1851" i="1"/>
  <c r="CR1851" i="1"/>
  <c r="CQ1851" i="1"/>
  <c r="CP1851" i="1"/>
  <c r="CO1851" i="1"/>
  <c r="CN1851" i="1"/>
  <c r="CM1851" i="1"/>
  <c r="CL1851" i="1"/>
  <c r="CK1851" i="1"/>
  <c r="CJ1851" i="1"/>
  <c r="CI1851" i="1"/>
  <c r="CH1851" i="1"/>
  <c r="CG1851" i="1"/>
  <c r="CF1851" i="1"/>
  <c r="CE1851" i="1"/>
  <c r="CD1851" i="1"/>
  <c r="CV1850" i="1"/>
  <c r="CU1850" i="1"/>
  <c r="CT1850" i="1"/>
  <c r="CS1850" i="1"/>
  <c r="CR1850" i="1"/>
  <c r="CQ1850" i="1"/>
  <c r="CP1850" i="1"/>
  <c r="CO1850" i="1"/>
  <c r="CN1850" i="1"/>
  <c r="CM1850" i="1"/>
  <c r="CL1850" i="1"/>
  <c r="CK1850" i="1"/>
  <c r="CJ1850" i="1"/>
  <c r="CI1850" i="1"/>
  <c r="CH1850" i="1"/>
  <c r="CG1850" i="1"/>
  <c r="CF1850" i="1"/>
  <c r="CE1850" i="1"/>
  <c r="CD1850" i="1"/>
  <c r="U1850" i="1"/>
  <c r="DG1849" i="1"/>
  <c r="CY1849" i="1"/>
  <c r="CX1849" i="1"/>
  <c r="CW1849" i="1"/>
  <c r="CV1849" i="1"/>
  <c r="CU1849" i="1"/>
  <c r="CT1849" i="1"/>
  <c r="CS1849" i="1"/>
  <c r="CR1849" i="1"/>
  <c r="CQ1849" i="1"/>
  <c r="CP1849" i="1"/>
  <c r="CO1849" i="1"/>
  <c r="CN1849" i="1"/>
  <c r="CM1849" i="1"/>
  <c r="CL1849" i="1"/>
  <c r="CK1849" i="1"/>
  <c r="CJ1849" i="1"/>
  <c r="CI1849" i="1"/>
  <c r="CH1849" i="1"/>
  <c r="CG1849" i="1"/>
  <c r="CF1849" i="1"/>
  <c r="CE1849" i="1"/>
  <c r="CD1849" i="1"/>
  <c r="DG1848" i="1"/>
  <c r="CY1848" i="1"/>
  <c r="CX1848" i="1"/>
  <c r="CW1848" i="1"/>
  <c r="CV1848" i="1"/>
  <c r="CU1848" i="1"/>
  <c r="CT1848" i="1"/>
  <c r="CS1848" i="1"/>
  <c r="CR1848" i="1"/>
  <c r="CQ1848" i="1"/>
  <c r="CP1848" i="1"/>
  <c r="CO1848" i="1"/>
  <c r="CN1848" i="1"/>
  <c r="CM1848" i="1"/>
  <c r="CL1848" i="1"/>
  <c r="CK1848" i="1"/>
  <c r="CJ1848" i="1"/>
  <c r="CI1848" i="1"/>
  <c r="CH1848" i="1"/>
  <c r="CG1848" i="1"/>
  <c r="CF1848" i="1"/>
  <c r="CE1848" i="1"/>
  <c r="CD1848" i="1"/>
  <c r="DG1847" i="1"/>
  <c r="CY1847" i="1"/>
  <c r="CX1847" i="1"/>
  <c r="CW1847" i="1"/>
  <c r="CV1847" i="1"/>
  <c r="CU1847" i="1"/>
  <c r="CT1847" i="1"/>
  <c r="CS1847" i="1"/>
  <c r="CR1847" i="1"/>
  <c r="CQ1847" i="1"/>
  <c r="CP1847" i="1"/>
  <c r="CO1847" i="1"/>
  <c r="CN1847" i="1"/>
  <c r="CM1847" i="1"/>
  <c r="CL1847" i="1"/>
  <c r="CK1847" i="1"/>
  <c r="CJ1847" i="1"/>
  <c r="CI1847" i="1"/>
  <c r="CH1847" i="1"/>
  <c r="CG1847" i="1"/>
  <c r="CF1847" i="1"/>
  <c r="CE1847" i="1"/>
  <c r="CD1847" i="1"/>
  <c r="CY1846" i="1"/>
  <c r="CX1846" i="1"/>
  <c r="CW1846" i="1"/>
  <c r="CV1846" i="1"/>
  <c r="CU1846" i="1"/>
  <c r="CT1846" i="1"/>
  <c r="CS1846" i="1"/>
  <c r="CR1846" i="1"/>
  <c r="CQ1846" i="1"/>
  <c r="CP1846" i="1"/>
  <c r="CO1846" i="1"/>
  <c r="CN1846" i="1"/>
  <c r="CM1846" i="1"/>
  <c r="CL1846" i="1"/>
  <c r="CK1846" i="1"/>
  <c r="CJ1846" i="1"/>
  <c r="CI1846" i="1"/>
  <c r="CH1846" i="1"/>
  <c r="CG1846" i="1"/>
  <c r="CF1846" i="1"/>
  <c r="CE1846" i="1"/>
  <c r="CD1846" i="1"/>
  <c r="U1846" i="1"/>
  <c r="DG1845" i="1"/>
  <c r="CY1845" i="1"/>
  <c r="CX1845" i="1"/>
  <c r="CW1845" i="1"/>
  <c r="CV1845" i="1"/>
  <c r="CU1845" i="1"/>
  <c r="CT1845" i="1"/>
  <c r="CS1845" i="1"/>
  <c r="CR1845" i="1"/>
  <c r="CQ1845" i="1"/>
  <c r="CP1845" i="1"/>
  <c r="CO1845" i="1"/>
  <c r="CN1845" i="1"/>
  <c r="CM1845" i="1"/>
  <c r="CL1845" i="1"/>
  <c r="CK1845" i="1"/>
  <c r="CJ1845" i="1"/>
  <c r="CI1845" i="1"/>
  <c r="CH1845" i="1"/>
  <c r="CG1845" i="1"/>
  <c r="CF1845" i="1"/>
  <c r="CE1845" i="1"/>
  <c r="CD1845" i="1"/>
  <c r="DG1844" i="1"/>
  <c r="CY1844" i="1"/>
  <c r="CX1844" i="1"/>
  <c r="CW1844" i="1"/>
  <c r="CV1844" i="1"/>
  <c r="CU1844" i="1"/>
  <c r="CT1844" i="1"/>
  <c r="CS1844" i="1"/>
  <c r="CR1844" i="1"/>
  <c r="CQ1844" i="1"/>
  <c r="CP1844" i="1"/>
  <c r="CO1844" i="1"/>
  <c r="CN1844" i="1"/>
  <c r="CM1844" i="1"/>
  <c r="CL1844" i="1"/>
  <c r="CK1844" i="1"/>
  <c r="CJ1844" i="1"/>
  <c r="CI1844" i="1"/>
  <c r="CH1844" i="1"/>
  <c r="CG1844" i="1"/>
  <c r="CF1844" i="1"/>
  <c r="CE1844" i="1"/>
  <c r="CD1844" i="1"/>
  <c r="DG1843" i="1"/>
  <c r="CY1843" i="1"/>
  <c r="CX1843" i="1"/>
  <c r="CW1843" i="1"/>
  <c r="CV1843" i="1"/>
  <c r="CU1843" i="1"/>
  <c r="CT1843" i="1"/>
  <c r="CS1843" i="1"/>
  <c r="CR1843" i="1"/>
  <c r="CQ1843" i="1"/>
  <c r="CP1843" i="1"/>
  <c r="CO1843" i="1"/>
  <c r="CN1843" i="1"/>
  <c r="CM1843" i="1"/>
  <c r="CL1843" i="1"/>
  <c r="CK1843" i="1"/>
  <c r="CJ1843" i="1"/>
  <c r="CI1843" i="1"/>
  <c r="CH1843" i="1"/>
  <c r="CG1843" i="1"/>
  <c r="CF1843" i="1"/>
  <c r="CE1843" i="1"/>
  <c r="CD1843" i="1"/>
  <c r="DG1842" i="1"/>
  <c r="CY1842" i="1"/>
  <c r="CX1842" i="1"/>
  <c r="CW1842" i="1"/>
  <c r="CV1842" i="1"/>
  <c r="CU1842" i="1"/>
  <c r="CT1842" i="1"/>
  <c r="CS1842" i="1"/>
  <c r="CR1842" i="1"/>
  <c r="CQ1842" i="1"/>
  <c r="CP1842" i="1"/>
  <c r="CO1842" i="1"/>
  <c r="CN1842" i="1"/>
  <c r="CM1842" i="1"/>
  <c r="CL1842" i="1"/>
  <c r="CK1842" i="1"/>
  <c r="CJ1842" i="1"/>
  <c r="CI1842" i="1"/>
  <c r="CH1842" i="1"/>
  <c r="CG1842" i="1"/>
  <c r="CF1842" i="1"/>
  <c r="CE1842" i="1"/>
  <c r="CD1842" i="1"/>
  <c r="CY1841" i="1"/>
  <c r="CX1841" i="1"/>
  <c r="CW1841" i="1"/>
  <c r="CV1841" i="1"/>
  <c r="CU1841" i="1"/>
  <c r="CT1841" i="1"/>
  <c r="CS1841" i="1"/>
  <c r="CR1841" i="1"/>
  <c r="CQ1841" i="1"/>
  <c r="CP1841" i="1"/>
  <c r="CO1841" i="1"/>
  <c r="CN1841" i="1"/>
  <c r="CM1841" i="1"/>
  <c r="CL1841" i="1"/>
  <c r="CK1841" i="1"/>
  <c r="CJ1841" i="1"/>
  <c r="CI1841" i="1"/>
  <c r="CH1841" i="1"/>
  <c r="CG1841" i="1"/>
  <c r="CF1841" i="1"/>
  <c r="CV1840" i="1"/>
  <c r="CU1840" i="1"/>
  <c r="CT1840" i="1"/>
  <c r="CS1840" i="1"/>
  <c r="CR1840" i="1"/>
  <c r="CQ1840" i="1"/>
  <c r="CP1840" i="1"/>
  <c r="CO1840" i="1"/>
  <c r="CN1840" i="1"/>
  <c r="CM1840" i="1"/>
  <c r="CL1840" i="1"/>
  <c r="CK1840" i="1"/>
  <c r="CJ1840" i="1"/>
  <c r="CI1840" i="1"/>
  <c r="CH1840" i="1"/>
  <c r="CG1840" i="1"/>
  <c r="CF1840" i="1"/>
  <c r="CE1840" i="1"/>
  <c r="CD1840" i="1"/>
  <c r="U1840" i="1"/>
  <c r="DG1839" i="1"/>
  <c r="CY1839" i="1"/>
  <c r="CX1839" i="1"/>
  <c r="CW1839" i="1"/>
  <c r="CV1839" i="1"/>
  <c r="CU1839" i="1"/>
  <c r="CT1839" i="1"/>
  <c r="CS1839" i="1"/>
  <c r="CR1839" i="1"/>
  <c r="CQ1839" i="1"/>
  <c r="CP1839" i="1"/>
  <c r="CO1839" i="1"/>
  <c r="CN1839" i="1"/>
  <c r="CM1839" i="1"/>
  <c r="CL1839" i="1"/>
  <c r="CK1839" i="1"/>
  <c r="CJ1839" i="1"/>
  <c r="CI1839" i="1"/>
  <c r="CH1839" i="1"/>
  <c r="CG1839" i="1"/>
  <c r="CF1839" i="1"/>
  <c r="CE1839" i="1"/>
  <c r="CD1839" i="1"/>
  <c r="CV1838" i="1"/>
  <c r="CU1838" i="1"/>
  <c r="CT1838" i="1"/>
  <c r="CS1838" i="1"/>
  <c r="CR1838" i="1"/>
  <c r="CQ1838" i="1"/>
  <c r="CP1838" i="1"/>
  <c r="CO1838" i="1"/>
  <c r="CN1838" i="1"/>
  <c r="CM1838" i="1"/>
  <c r="CL1838" i="1"/>
  <c r="CK1838" i="1"/>
  <c r="CJ1838" i="1"/>
  <c r="CI1838" i="1"/>
  <c r="CH1838" i="1"/>
  <c r="CG1838" i="1"/>
  <c r="CF1838" i="1"/>
  <c r="CE1838" i="1"/>
  <c r="CD1838" i="1"/>
  <c r="U1838" i="1"/>
  <c r="CV1837" i="1"/>
  <c r="CU1837" i="1"/>
  <c r="CT1837" i="1"/>
  <c r="CS1837" i="1"/>
  <c r="CR1837" i="1"/>
  <c r="CQ1837" i="1"/>
  <c r="CP1837" i="1"/>
  <c r="CO1837" i="1"/>
  <c r="CN1837" i="1"/>
  <c r="CM1837" i="1"/>
  <c r="CL1837" i="1"/>
  <c r="CK1837" i="1"/>
  <c r="CJ1837" i="1"/>
  <c r="CI1837" i="1"/>
  <c r="CH1837" i="1"/>
  <c r="CG1837" i="1"/>
  <c r="CF1837" i="1"/>
  <c r="CE1837" i="1"/>
  <c r="CD1837" i="1"/>
  <c r="U1837" i="1"/>
  <c r="DG1836" i="1"/>
  <c r="CY1836" i="1"/>
  <c r="CX1836" i="1"/>
  <c r="CW1836" i="1"/>
  <c r="CV1836" i="1"/>
  <c r="CU1836" i="1"/>
  <c r="CT1836" i="1"/>
  <c r="CS1836" i="1"/>
  <c r="CR1836" i="1"/>
  <c r="CQ1836" i="1"/>
  <c r="CP1836" i="1"/>
  <c r="CO1836" i="1"/>
  <c r="CN1836" i="1"/>
  <c r="CM1836" i="1"/>
  <c r="CL1836" i="1"/>
  <c r="CK1836" i="1"/>
  <c r="CJ1836" i="1"/>
  <c r="CI1836" i="1"/>
  <c r="CH1836" i="1"/>
  <c r="CG1836" i="1"/>
  <c r="CF1836" i="1"/>
  <c r="CE1836" i="1"/>
  <c r="CD1836" i="1"/>
  <c r="DG1835" i="1"/>
  <c r="CY1835" i="1"/>
  <c r="CX1835" i="1"/>
  <c r="CW1835" i="1"/>
  <c r="CV1835" i="1"/>
  <c r="CU1835" i="1"/>
  <c r="CT1835" i="1"/>
  <c r="CS1835" i="1"/>
  <c r="CR1835" i="1"/>
  <c r="CQ1835" i="1"/>
  <c r="CP1835" i="1"/>
  <c r="CO1835" i="1"/>
  <c r="CN1835" i="1"/>
  <c r="CM1835" i="1"/>
  <c r="CL1835" i="1"/>
  <c r="CK1835" i="1"/>
  <c r="CJ1835" i="1"/>
  <c r="CI1835" i="1"/>
  <c r="CH1835" i="1"/>
  <c r="CG1835" i="1"/>
  <c r="CF1835" i="1"/>
  <c r="CE1835" i="1"/>
  <c r="CD1835" i="1"/>
  <c r="DG1834" i="1"/>
  <c r="CY1834" i="1"/>
  <c r="CX1834" i="1"/>
  <c r="CW1834" i="1"/>
  <c r="CV1834" i="1"/>
  <c r="CU1834" i="1"/>
  <c r="CT1834" i="1"/>
  <c r="CS1834" i="1"/>
  <c r="CR1834" i="1"/>
  <c r="CQ1834" i="1"/>
  <c r="CP1834" i="1"/>
  <c r="CO1834" i="1"/>
  <c r="CN1834" i="1"/>
  <c r="CM1834" i="1"/>
  <c r="CL1834" i="1"/>
  <c r="CK1834" i="1"/>
  <c r="CJ1834" i="1"/>
  <c r="CI1834" i="1"/>
  <c r="CH1834" i="1"/>
  <c r="CG1834" i="1"/>
  <c r="CF1834" i="1"/>
  <c r="CE1834" i="1"/>
  <c r="CD1834" i="1"/>
  <c r="CV1833" i="1"/>
  <c r="CU1833" i="1"/>
  <c r="CT1833" i="1"/>
  <c r="CS1833" i="1"/>
  <c r="CR1833" i="1"/>
  <c r="CQ1833" i="1"/>
  <c r="CP1833" i="1"/>
  <c r="CO1833" i="1"/>
  <c r="CN1833" i="1"/>
  <c r="CM1833" i="1"/>
  <c r="CL1833" i="1"/>
  <c r="CK1833" i="1"/>
  <c r="CJ1833" i="1"/>
  <c r="CI1833" i="1"/>
  <c r="CH1833" i="1"/>
  <c r="CG1833" i="1"/>
  <c r="CF1833" i="1"/>
  <c r="CE1833" i="1"/>
  <c r="CD1833" i="1"/>
  <c r="U1833" i="1"/>
  <c r="DG1832" i="1"/>
  <c r="CY1832" i="1"/>
  <c r="CX1832" i="1"/>
  <c r="CW1832" i="1"/>
  <c r="CV1832" i="1"/>
  <c r="CU1832" i="1"/>
  <c r="CT1832" i="1"/>
  <c r="CS1832" i="1"/>
  <c r="CR1832" i="1"/>
  <c r="CQ1832" i="1"/>
  <c r="CP1832" i="1"/>
  <c r="CO1832" i="1"/>
  <c r="CN1832" i="1"/>
  <c r="CM1832" i="1"/>
  <c r="CL1832" i="1"/>
  <c r="CK1832" i="1"/>
  <c r="CJ1832" i="1"/>
  <c r="CI1832" i="1"/>
  <c r="CH1832" i="1"/>
  <c r="CG1832" i="1"/>
  <c r="CF1832" i="1"/>
  <c r="CE1832" i="1"/>
  <c r="CD1832" i="1"/>
  <c r="DG1831" i="1"/>
  <c r="CY1831" i="1"/>
  <c r="CX1831" i="1"/>
  <c r="CW1831" i="1"/>
  <c r="CV1831" i="1"/>
  <c r="CU1831" i="1"/>
  <c r="CT1831" i="1"/>
  <c r="CS1831" i="1"/>
  <c r="CR1831" i="1"/>
  <c r="CQ1831" i="1"/>
  <c r="CP1831" i="1"/>
  <c r="CO1831" i="1"/>
  <c r="CN1831" i="1"/>
  <c r="CM1831" i="1"/>
  <c r="CL1831" i="1"/>
  <c r="CK1831" i="1"/>
  <c r="CJ1831" i="1"/>
  <c r="CI1831" i="1"/>
  <c r="CH1831" i="1"/>
  <c r="CG1831" i="1"/>
  <c r="CF1831" i="1"/>
  <c r="CE1831" i="1"/>
  <c r="CD1831" i="1"/>
  <c r="DG1830" i="1"/>
  <c r="CY1830" i="1"/>
  <c r="CX1830" i="1"/>
  <c r="CW1830" i="1"/>
  <c r="CV1830" i="1"/>
  <c r="CU1830" i="1"/>
  <c r="CT1830" i="1"/>
  <c r="CS1830" i="1"/>
  <c r="CR1830" i="1"/>
  <c r="CQ1830" i="1"/>
  <c r="CP1830" i="1"/>
  <c r="CO1830" i="1"/>
  <c r="CN1830" i="1"/>
  <c r="CM1830" i="1"/>
  <c r="CL1830" i="1"/>
  <c r="CK1830" i="1"/>
  <c r="CJ1830" i="1"/>
  <c r="CI1830" i="1"/>
  <c r="CH1830" i="1"/>
  <c r="CG1830" i="1"/>
  <c r="CF1830" i="1"/>
  <c r="DG1829" i="1"/>
  <c r="CY1829" i="1"/>
  <c r="CX1829" i="1"/>
  <c r="CW1829" i="1"/>
  <c r="CV1829" i="1"/>
  <c r="CU1829" i="1"/>
  <c r="CT1829" i="1"/>
  <c r="CS1829" i="1"/>
  <c r="CR1829" i="1"/>
  <c r="CQ1829" i="1"/>
  <c r="CP1829" i="1"/>
  <c r="CO1829" i="1"/>
  <c r="CN1829" i="1"/>
  <c r="CM1829" i="1"/>
  <c r="CL1829" i="1"/>
  <c r="CK1829" i="1"/>
  <c r="CJ1829" i="1"/>
  <c r="CI1829" i="1"/>
  <c r="CH1829" i="1"/>
  <c r="CG1829" i="1"/>
  <c r="CF1829" i="1"/>
  <c r="CE1829" i="1"/>
  <c r="CD1829" i="1"/>
  <c r="CV1828" i="1"/>
  <c r="CU1828" i="1"/>
  <c r="CT1828" i="1"/>
  <c r="CS1828" i="1"/>
  <c r="CR1828" i="1"/>
  <c r="CQ1828" i="1"/>
  <c r="CP1828" i="1"/>
  <c r="CO1828" i="1"/>
  <c r="CN1828" i="1"/>
  <c r="CM1828" i="1"/>
  <c r="CL1828" i="1"/>
  <c r="CK1828" i="1"/>
  <c r="CJ1828" i="1"/>
  <c r="CI1828" i="1"/>
  <c r="CH1828" i="1"/>
  <c r="CG1828" i="1"/>
  <c r="CF1828" i="1"/>
  <c r="CE1828" i="1"/>
  <c r="CD1828" i="1"/>
  <c r="U1828" i="1"/>
  <c r="DG1827" i="1"/>
  <c r="CY1827" i="1"/>
  <c r="CX1827" i="1"/>
  <c r="CW1827" i="1"/>
  <c r="CV1827" i="1"/>
  <c r="CU1827" i="1"/>
  <c r="CT1827" i="1"/>
  <c r="CS1827" i="1"/>
  <c r="CR1827" i="1"/>
  <c r="CQ1827" i="1"/>
  <c r="CP1827" i="1"/>
  <c r="CO1827" i="1"/>
  <c r="CN1827" i="1"/>
  <c r="CM1827" i="1"/>
  <c r="CL1827" i="1"/>
  <c r="CK1827" i="1"/>
  <c r="CJ1827" i="1"/>
  <c r="CI1827" i="1"/>
  <c r="CH1827" i="1"/>
  <c r="CG1827" i="1"/>
  <c r="CF1827" i="1"/>
  <c r="CE1827" i="1"/>
  <c r="CD1827" i="1"/>
  <c r="DG1826" i="1"/>
  <c r="CY1826" i="1"/>
  <c r="CX1826" i="1"/>
  <c r="CW1826" i="1"/>
  <c r="CV1826" i="1"/>
  <c r="CU1826" i="1"/>
  <c r="CT1826" i="1"/>
  <c r="CS1826" i="1"/>
  <c r="CR1826" i="1"/>
  <c r="CQ1826" i="1"/>
  <c r="CP1826" i="1"/>
  <c r="CO1826" i="1"/>
  <c r="CN1826" i="1"/>
  <c r="CM1826" i="1"/>
  <c r="CL1826" i="1"/>
  <c r="CK1826" i="1"/>
  <c r="CJ1826" i="1"/>
  <c r="CI1826" i="1"/>
  <c r="CH1826" i="1"/>
  <c r="CG1826" i="1"/>
  <c r="CF1826" i="1"/>
  <c r="CE1826" i="1"/>
  <c r="CD1826" i="1"/>
  <c r="DG1825" i="1"/>
  <c r="CY1825" i="1"/>
  <c r="CX1825" i="1"/>
  <c r="CW1825" i="1"/>
  <c r="CV1825" i="1"/>
  <c r="CU1825" i="1"/>
  <c r="CT1825" i="1"/>
  <c r="CS1825" i="1"/>
  <c r="CR1825" i="1"/>
  <c r="CQ1825" i="1"/>
  <c r="CP1825" i="1"/>
  <c r="CO1825" i="1"/>
  <c r="CN1825" i="1"/>
  <c r="CM1825" i="1"/>
  <c r="CL1825" i="1"/>
  <c r="CK1825" i="1"/>
  <c r="CJ1825" i="1"/>
  <c r="CI1825" i="1"/>
  <c r="CH1825" i="1"/>
  <c r="CG1825" i="1"/>
  <c r="CF1825" i="1"/>
  <c r="CE1825" i="1"/>
  <c r="CD1825" i="1"/>
  <c r="DG1824" i="1"/>
  <c r="CY1824" i="1"/>
  <c r="CX1824" i="1"/>
  <c r="CW1824" i="1"/>
  <c r="CV1824" i="1"/>
  <c r="CU1824" i="1"/>
  <c r="CT1824" i="1"/>
  <c r="CS1824" i="1"/>
  <c r="CR1824" i="1"/>
  <c r="CQ1824" i="1"/>
  <c r="CP1824" i="1"/>
  <c r="CO1824" i="1"/>
  <c r="CN1824" i="1"/>
  <c r="CM1824" i="1"/>
  <c r="CL1824" i="1"/>
  <c r="CK1824" i="1"/>
  <c r="CJ1824" i="1"/>
  <c r="CI1824" i="1"/>
  <c r="CH1824" i="1"/>
  <c r="CG1824" i="1"/>
  <c r="CF1824" i="1"/>
  <c r="CE1824" i="1"/>
  <c r="CD1824" i="1"/>
  <c r="DG1823" i="1"/>
  <c r="CY1823" i="1"/>
  <c r="CX1823" i="1"/>
  <c r="CW1823" i="1"/>
  <c r="CV1823" i="1"/>
  <c r="CU1823" i="1"/>
  <c r="CT1823" i="1"/>
  <c r="CS1823" i="1"/>
  <c r="CR1823" i="1"/>
  <c r="CQ1823" i="1"/>
  <c r="CP1823" i="1"/>
  <c r="CO1823" i="1"/>
  <c r="CN1823" i="1"/>
  <c r="CM1823" i="1"/>
  <c r="CL1823" i="1"/>
  <c r="CK1823" i="1"/>
  <c r="CJ1823" i="1"/>
  <c r="CI1823" i="1"/>
  <c r="CH1823" i="1"/>
  <c r="CG1823" i="1"/>
  <c r="CF1823" i="1"/>
  <c r="CE1823" i="1"/>
  <c r="CD1823" i="1"/>
  <c r="CV1822" i="1"/>
  <c r="CU1822" i="1"/>
  <c r="CT1822" i="1"/>
  <c r="CS1822" i="1"/>
  <c r="CR1822" i="1"/>
  <c r="CQ1822" i="1"/>
  <c r="CP1822" i="1"/>
  <c r="CO1822" i="1"/>
  <c r="CN1822" i="1"/>
  <c r="CM1822" i="1"/>
  <c r="CL1822" i="1"/>
  <c r="CK1822" i="1"/>
  <c r="CJ1822" i="1"/>
  <c r="CI1822" i="1"/>
  <c r="CH1822" i="1"/>
  <c r="CG1822" i="1"/>
  <c r="CF1822" i="1"/>
  <c r="CE1822" i="1"/>
  <c r="CD1822" i="1"/>
  <c r="U1822" i="1"/>
  <c r="DG1821" i="1"/>
  <c r="CY1821" i="1"/>
  <c r="CX1821" i="1"/>
  <c r="CW1821" i="1"/>
  <c r="CV1821" i="1"/>
  <c r="CU1821" i="1"/>
  <c r="CT1821" i="1"/>
  <c r="CS1821" i="1"/>
  <c r="CR1821" i="1"/>
  <c r="CQ1821" i="1"/>
  <c r="CP1821" i="1"/>
  <c r="CO1821" i="1"/>
  <c r="CN1821" i="1"/>
  <c r="CM1821" i="1"/>
  <c r="CL1821" i="1"/>
  <c r="CK1821" i="1"/>
  <c r="CJ1821" i="1"/>
  <c r="CI1821" i="1"/>
  <c r="CH1821" i="1"/>
  <c r="CG1821" i="1"/>
  <c r="CF1821" i="1"/>
  <c r="CE1821" i="1"/>
  <c r="CD1821" i="1"/>
  <c r="DG1820" i="1"/>
  <c r="CY1820" i="1"/>
  <c r="CX1820" i="1"/>
  <c r="CW1820" i="1"/>
  <c r="CV1820" i="1"/>
  <c r="CU1820" i="1"/>
  <c r="CT1820" i="1"/>
  <c r="CS1820" i="1"/>
  <c r="CR1820" i="1"/>
  <c r="CQ1820" i="1"/>
  <c r="CP1820" i="1"/>
  <c r="CO1820" i="1"/>
  <c r="CN1820" i="1"/>
  <c r="CM1820" i="1"/>
  <c r="CL1820" i="1"/>
  <c r="CK1820" i="1"/>
  <c r="CJ1820" i="1"/>
  <c r="CI1820" i="1"/>
  <c r="CH1820" i="1"/>
  <c r="CG1820" i="1"/>
  <c r="CF1820" i="1"/>
  <c r="CE1820" i="1"/>
  <c r="CD1820" i="1"/>
  <c r="DG1819" i="1"/>
  <c r="CY1819" i="1"/>
  <c r="CX1819" i="1"/>
  <c r="CW1819" i="1"/>
  <c r="CV1819" i="1"/>
  <c r="CU1819" i="1"/>
  <c r="CT1819" i="1"/>
  <c r="CS1819" i="1"/>
  <c r="CR1819" i="1"/>
  <c r="CQ1819" i="1"/>
  <c r="CP1819" i="1"/>
  <c r="CO1819" i="1"/>
  <c r="CN1819" i="1"/>
  <c r="CM1819" i="1"/>
  <c r="CL1819" i="1"/>
  <c r="CK1819" i="1"/>
  <c r="CJ1819" i="1"/>
  <c r="CI1819" i="1"/>
  <c r="CH1819" i="1"/>
  <c r="CG1819" i="1"/>
  <c r="CF1819" i="1"/>
  <c r="CE1819" i="1"/>
  <c r="CD1819" i="1"/>
  <c r="DG1818" i="1"/>
  <c r="CY1818" i="1"/>
  <c r="CX1818" i="1"/>
  <c r="CW1818" i="1"/>
  <c r="CV1818" i="1"/>
  <c r="CU1818" i="1"/>
  <c r="CT1818" i="1"/>
  <c r="CS1818" i="1"/>
  <c r="CR1818" i="1"/>
  <c r="CQ1818" i="1"/>
  <c r="CP1818" i="1"/>
  <c r="CO1818" i="1"/>
  <c r="CN1818" i="1"/>
  <c r="CM1818" i="1"/>
  <c r="CL1818" i="1"/>
  <c r="CK1818" i="1"/>
  <c r="CJ1818" i="1"/>
  <c r="CI1818" i="1"/>
  <c r="CH1818" i="1"/>
  <c r="CG1818" i="1"/>
  <c r="CF1818" i="1"/>
  <c r="CE1818" i="1"/>
  <c r="CD1818" i="1"/>
  <c r="DG1817" i="1"/>
  <c r="CY1817" i="1"/>
  <c r="CX1817" i="1"/>
  <c r="CW1817" i="1"/>
  <c r="CV1817" i="1"/>
  <c r="CU1817" i="1"/>
  <c r="CT1817" i="1"/>
  <c r="CS1817" i="1"/>
  <c r="CR1817" i="1"/>
  <c r="CQ1817" i="1"/>
  <c r="CP1817" i="1"/>
  <c r="CO1817" i="1"/>
  <c r="CN1817" i="1"/>
  <c r="CM1817" i="1"/>
  <c r="CL1817" i="1"/>
  <c r="CK1817" i="1"/>
  <c r="CJ1817" i="1"/>
  <c r="CI1817" i="1"/>
  <c r="CH1817" i="1"/>
  <c r="CG1817" i="1"/>
  <c r="CF1817" i="1"/>
  <c r="CE1817" i="1"/>
  <c r="CD1817" i="1"/>
  <c r="CV1816" i="1"/>
  <c r="CU1816" i="1"/>
  <c r="CT1816" i="1"/>
  <c r="CS1816" i="1"/>
  <c r="CR1816" i="1"/>
  <c r="CQ1816" i="1"/>
  <c r="CP1816" i="1"/>
  <c r="CO1816" i="1"/>
  <c r="CN1816" i="1"/>
  <c r="CM1816" i="1"/>
  <c r="CL1816" i="1"/>
  <c r="CK1816" i="1"/>
  <c r="CJ1816" i="1"/>
  <c r="CI1816" i="1"/>
  <c r="CH1816" i="1"/>
  <c r="CG1816" i="1"/>
  <c r="CF1816" i="1"/>
  <c r="CE1816" i="1"/>
  <c r="CD1816" i="1"/>
  <c r="U1816" i="1"/>
  <c r="CY1815" i="1"/>
  <c r="CX1815" i="1"/>
  <c r="CW1815" i="1"/>
  <c r="CV1815" i="1"/>
  <c r="CU1815" i="1"/>
  <c r="CT1815" i="1"/>
  <c r="CS1815" i="1"/>
  <c r="CR1815" i="1"/>
  <c r="CQ1815" i="1"/>
  <c r="CP1815" i="1"/>
  <c r="CO1815" i="1"/>
  <c r="CN1815" i="1"/>
  <c r="CM1815" i="1"/>
  <c r="CL1815" i="1"/>
  <c r="CK1815" i="1"/>
  <c r="CJ1815" i="1"/>
  <c r="CI1815" i="1"/>
  <c r="CH1815" i="1"/>
  <c r="CG1815" i="1"/>
  <c r="CF1815" i="1"/>
  <c r="CE1815" i="1"/>
  <c r="CD1815" i="1"/>
  <c r="U1815" i="1"/>
  <c r="DG1814" i="1"/>
  <c r="CY1814" i="1"/>
  <c r="CX1814" i="1"/>
  <c r="CW1814" i="1"/>
  <c r="CV1814" i="1"/>
  <c r="CU1814" i="1"/>
  <c r="CT1814" i="1"/>
  <c r="CS1814" i="1"/>
  <c r="CR1814" i="1"/>
  <c r="CQ1814" i="1"/>
  <c r="CP1814" i="1"/>
  <c r="CO1814" i="1"/>
  <c r="CN1814" i="1"/>
  <c r="CM1814" i="1"/>
  <c r="CL1814" i="1"/>
  <c r="CK1814" i="1"/>
  <c r="CJ1814" i="1"/>
  <c r="CI1814" i="1"/>
  <c r="CH1814" i="1"/>
  <c r="CG1814" i="1"/>
  <c r="CF1814" i="1"/>
  <c r="CE1814" i="1"/>
  <c r="CD1814" i="1"/>
  <c r="DG1813" i="1"/>
  <c r="CY1813" i="1"/>
  <c r="CX1813" i="1"/>
  <c r="CW1813" i="1"/>
  <c r="CV1813" i="1"/>
  <c r="CU1813" i="1"/>
  <c r="CT1813" i="1"/>
  <c r="CS1813" i="1"/>
  <c r="CR1813" i="1"/>
  <c r="CQ1813" i="1"/>
  <c r="CP1813" i="1"/>
  <c r="CO1813" i="1"/>
  <c r="CN1813" i="1"/>
  <c r="CM1813" i="1"/>
  <c r="CL1813" i="1"/>
  <c r="CK1813" i="1"/>
  <c r="CJ1813" i="1"/>
  <c r="CI1813" i="1"/>
  <c r="CH1813" i="1"/>
  <c r="CG1813" i="1"/>
  <c r="CF1813" i="1"/>
  <c r="CE1813" i="1"/>
  <c r="CD1813" i="1"/>
  <c r="DG1812" i="1"/>
  <c r="CY1812" i="1"/>
  <c r="CX1812" i="1"/>
  <c r="CW1812" i="1"/>
  <c r="CV1812" i="1"/>
  <c r="CU1812" i="1"/>
  <c r="CT1812" i="1"/>
  <c r="CS1812" i="1"/>
  <c r="CR1812" i="1"/>
  <c r="CQ1812" i="1"/>
  <c r="CP1812" i="1"/>
  <c r="CO1812" i="1"/>
  <c r="CN1812" i="1"/>
  <c r="CM1812" i="1"/>
  <c r="CL1812" i="1"/>
  <c r="CK1812" i="1"/>
  <c r="CJ1812" i="1"/>
  <c r="CI1812" i="1"/>
  <c r="CH1812" i="1"/>
  <c r="CG1812" i="1"/>
  <c r="CF1812" i="1"/>
  <c r="CE1812" i="1"/>
  <c r="CD1812" i="1"/>
  <c r="DG1811" i="1"/>
  <c r="CY1811" i="1"/>
  <c r="CX1811" i="1"/>
  <c r="CW1811" i="1"/>
  <c r="CV1811" i="1"/>
  <c r="CU1811" i="1"/>
  <c r="CT1811" i="1"/>
  <c r="CS1811" i="1"/>
  <c r="CR1811" i="1"/>
  <c r="CQ1811" i="1"/>
  <c r="CP1811" i="1"/>
  <c r="CO1811" i="1"/>
  <c r="CN1811" i="1"/>
  <c r="CM1811" i="1"/>
  <c r="CL1811" i="1"/>
  <c r="CK1811" i="1"/>
  <c r="CJ1811" i="1"/>
  <c r="CI1811" i="1"/>
  <c r="CH1811" i="1"/>
  <c r="CG1811" i="1"/>
  <c r="CF1811" i="1"/>
  <c r="CE1811" i="1"/>
  <c r="CD1811" i="1"/>
  <c r="U1811" i="1"/>
  <c r="DG1810" i="1"/>
  <c r="CY1810" i="1"/>
  <c r="CX1810" i="1"/>
  <c r="CW1810" i="1"/>
  <c r="CV1810" i="1"/>
  <c r="CU1810" i="1"/>
  <c r="CT1810" i="1"/>
  <c r="CS1810" i="1"/>
  <c r="CR1810" i="1"/>
  <c r="CQ1810" i="1"/>
  <c r="CP1810" i="1"/>
  <c r="CO1810" i="1"/>
  <c r="CN1810" i="1"/>
  <c r="CM1810" i="1"/>
  <c r="CL1810" i="1"/>
  <c r="CK1810" i="1"/>
  <c r="CJ1810" i="1"/>
  <c r="CI1810" i="1"/>
  <c r="CH1810" i="1"/>
  <c r="CG1810" i="1"/>
  <c r="CF1810" i="1"/>
  <c r="CE1810" i="1"/>
  <c r="CD1810" i="1"/>
  <c r="U1810" i="1"/>
  <c r="CV1809" i="1"/>
  <c r="CU1809" i="1"/>
  <c r="CT1809" i="1"/>
  <c r="CS1809" i="1"/>
  <c r="CR1809" i="1"/>
  <c r="CQ1809" i="1"/>
  <c r="CP1809" i="1"/>
  <c r="CO1809" i="1"/>
  <c r="CN1809" i="1"/>
  <c r="CM1809" i="1"/>
  <c r="CL1809" i="1"/>
  <c r="CK1809" i="1"/>
  <c r="CJ1809" i="1"/>
  <c r="CI1809" i="1"/>
  <c r="CH1809" i="1"/>
  <c r="CG1809" i="1"/>
  <c r="CF1809" i="1"/>
  <c r="CE1809" i="1"/>
  <c r="CD1809" i="1"/>
  <c r="U1809" i="1"/>
  <c r="DG1808" i="1"/>
  <c r="CY1808" i="1"/>
  <c r="CX1808" i="1"/>
  <c r="CW1808" i="1"/>
  <c r="CV1808" i="1"/>
  <c r="CU1808" i="1"/>
  <c r="CT1808" i="1"/>
  <c r="CS1808" i="1"/>
  <c r="CR1808" i="1"/>
  <c r="CQ1808" i="1"/>
  <c r="CP1808" i="1"/>
  <c r="CO1808" i="1"/>
  <c r="CN1808" i="1"/>
  <c r="CM1808" i="1"/>
  <c r="CL1808" i="1"/>
  <c r="CK1808" i="1"/>
  <c r="CJ1808" i="1"/>
  <c r="CI1808" i="1"/>
  <c r="CH1808" i="1"/>
  <c r="CG1808" i="1"/>
  <c r="CF1808" i="1"/>
  <c r="CE1808" i="1"/>
  <c r="CD1808" i="1"/>
  <c r="DG1807" i="1"/>
  <c r="CY1807" i="1"/>
  <c r="CX1807" i="1"/>
  <c r="CW1807" i="1"/>
  <c r="CV1807" i="1"/>
  <c r="CU1807" i="1"/>
  <c r="CT1807" i="1"/>
  <c r="CS1807" i="1"/>
  <c r="CR1807" i="1"/>
  <c r="CQ1807" i="1"/>
  <c r="CP1807" i="1"/>
  <c r="CO1807" i="1"/>
  <c r="CN1807" i="1"/>
  <c r="CM1807" i="1"/>
  <c r="CL1807" i="1"/>
  <c r="CK1807" i="1"/>
  <c r="CJ1807" i="1"/>
  <c r="CI1807" i="1"/>
  <c r="CH1807" i="1"/>
  <c r="CG1807" i="1"/>
  <c r="CF1807" i="1"/>
  <c r="CE1807" i="1"/>
  <c r="CD1807" i="1"/>
  <c r="DG1806" i="1"/>
  <c r="CY1806" i="1"/>
  <c r="CX1806" i="1"/>
  <c r="CW1806" i="1"/>
  <c r="CV1806" i="1"/>
  <c r="CU1806" i="1"/>
  <c r="CT1806" i="1"/>
  <c r="CS1806" i="1"/>
  <c r="CR1806" i="1"/>
  <c r="CQ1806" i="1"/>
  <c r="CP1806" i="1"/>
  <c r="CO1806" i="1"/>
  <c r="CN1806" i="1"/>
  <c r="CM1806" i="1"/>
  <c r="CL1806" i="1"/>
  <c r="CK1806" i="1"/>
  <c r="CJ1806" i="1"/>
  <c r="CI1806" i="1"/>
  <c r="CH1806" i="1"/>
  <c r="CG1806" i="1"/>
  <c r="CF1806" i="1"/>
  <c r="CE1806" i="1"/>
  <c r="CD1806" i="1"/>
  <c r="DG1805" i="1"/>
  <c r="CY1805" i="1"/>
  <c r="CX1805" i="1"/>
  <c r="CW1805" i="1"/>
  <c r="CV1805" i="1"/>
  <c r="CU1805" i="1"/>
  <c r="CT1805" i="1"/>
  <c r="CS1805" i="1"/>
  <c r="CR1805" i="1"/>
  <c r="CQ1805" i="1"/>
  <c r="CP1805" i="1"/>
  <c r="CO1805" i="1"/>
  <c r="CN1805" i="1"/>
  <c r="CM1805" i="1"/>
  <c r="CL1805" i="1"/>
  <c r="CK1805" i="1"/>
  <c r="CJ1805" i="1"/>
  <c r="CI1805" i="1"/>
  <c r="CH1805" i="1"/>
  <c r="CG1805" i="1"/>
  <c r="CF1805" i="1"/>
  <c r="CE1805" i="1"/>
  <c r="CD1805" i="1"/>
  <c r="DG1804" i="1"/>
  <c r="CY1804" i="1"/>
  <c r="CX1804" i="1"/>
  <c r="CW1804" i="1"/>
  <c r="CV1804" i="1"/>
  <c r="CU1804" i="1"/>
  <c r="CT1804" i="1"/>
  <c r="CS1804" i="1"/>
  <c r="CR1804" i="1"/>
  <c r="CQ1804" i="1"/>
  <c r="CP1804" i="1"/>
  <c r="CO1804" i="1"/>
  <c r="CN1804" i="1"/>
  <c r="CM1804" i="1"/>
  <c r="CL1804" i="1"/>
  <c r="CK1804" i="1"/>
  <c r="CJ1804" i="1"/>
  <c r="CI1804" i="1"/>
  <c r="CH1804" i="1"/>
  <c r="CG1804" i="1"/>
  <c r="CF1804" i="1"/>
  <c r="CE1804" i="1"/>
  <c r="CD1804" i="1"/>
  <c r="DG1803" i="1"/>
  <c r="CY1803" i="1"/>
  <c r="CX1803" i="1"/>
  <c r="CW1803" i="1"/>
  <c r="CV1803" i="1"/>
  <c r="CU1803" i="1"/>
  <c r="CT1803" i="1"/>
  <c r="CS1803" i="1"/>
  <c r="CR1803" i="1"/>
  <c r="CQ1803" i="1"/>
  <c r="CP1803" i="1"/>
  <c r="CO1803" i="1"/>
  <c r="CN1803" i="1"/>
  <c r="CM1803" i="1"/>
  <c r="CL1803" i="1"/>
  <c r="CK1803" i="1"/>
  <c r="CJ1803" i="1"/>
  <c r="CI1803" i="1"/>
  <c r="CH1803" i="1"/>
  <c r="CG1803" i="1"/>
  <c r="CF1803" i="1"/>
  <c r="CE1803" i="1"/>
  <c r="CD1803" i="1"/>
  <c r="CV1802" i="1"/>
  <c r="CU1802" i="1"/>
  <c r="CT1802" i="1"/>
  <c r="CS1802" i="1"/>
  <c r="CR1802" i="1"/>
  <c r="CQ1802" i="1"/>
  <c r="CP1802" i="1"/>
  <c r="CO1802" i="1"/>
  <c r="CN1802" i="1"/>
  <c r="CM1802" i="1"/>
  <c r="CL1802" i="1"/>
  <c r="CK1802" i="1"/>
  <c r="CJ1802" i="1"/>
  <c r="CI1802" i="1"/>
  <c r="CH1802" i="1"/>
  <c r="CG1802" i="1"/>
  <c r="CF1802" i="1"/>
  <c r="CE1802" i="1"/>
  <c r="CD1802" i="1"/>
  <c r="U1802" i="1"/>
  <c r="DG1801" i="1"/>
  <c r="CY1801" i="1"/>
  <c r="CX1801" i="1"/>
  <c r="CW1801" i="1"/>
  <c r="CV1801" i="1"/>
  <c r="CU1801" i="1"/>
  <c r="CT1801" i="1"/>
  <c r="CS1801" i="1"/>
  <c r="CR1801" i="1"/>
  <c r="CQ1801" i="1"/>
  <c r="CP1801" i="1"/>
  <c r="CO1801" i="1"/>
  <c r="CN1801" i="1"/>
  <c r="CM1801" i="1"/>
  <c r="CL1801" i="1"/>
  <c r="CK1801" i="1"/>
  <c r="CJ1801" i="1"/>
  <c r="CI1801" i="1"/>
  <c r="CH1801" i="1"/>
  <c r="CG1801" i="1"/>
  <c r="CF1801" i="1"/>
  <c r="CE1801" i="1"/>
  <c r="CD1801" i="1"/>
  <c r="DG1800" i="1"/>
  <c r="CY1800" i="1"/>
  <c r="CX1800" i="1"/>
  <c r="CW1800" i="1"/>
  <c r="CV1800" i="1"/>
  <c r="CU1800" i="1"/>
  <c r="CT1800" i="1"/>
  <c r="CS1800" i="1"/>
  <c r="CR1800" i="1"/>
  <c r="CQ1800" i="1"/>
  <c r="CP1800" i="1"/>
  <c r="CO1800" i="1"/>
  <c r="CN1800" i="1"/>
  <c r="CM1800" i="1"/>
  <c r="CL1800" i="1"/>
  <c r="CK1800" i="1"/>
  <c r="CJ1800" i="1"/>
  <c r="CI1800" i="1"/>
  <c r="CH1800" i="1"/>
  <c r="CG1800" i="1"/>
  <c r="CF1800" i="1"/>
  <c r="CE1800" i="1"/>
  <c r="CD1800" i="1"/>
  <c r="DG1799" i="1"/>
  <c r="CY1799" i="1"/>
  <c r="CX1799" i="1"/>
  <c r="CW1799" i="1"/>
  <c r="CV1799" i="1"/>
  <c r="CU1799" i="1"/>
  <c r="CT1799" i="1"/>
  <c r="CS1799" i="1"/>
  <c r="CR1799" i="1"/>
  <c r="CQ1799" i="1"/>
  <c r="CP1799" i="1"/>
  <c r="CO1799" i="1"/>
  <c r="CN1799" i="1"/>
  <c r="CM1799" i="1"/>
  <c r="CL1799" i="1"/>
  <c r="CK1799" i="1"/>
  <c r="CJ1799" i="1"/>
  <c r="CI1799" i="1"/>
  <c r="CH1799" i="1"/>
  <c r="CG1799" i="1"/>
  <c r="CF1799" i="1"/>
  <c r="CE1799" i="1"/>
  <c r="CD1799" i="1"/>
  <c r="DG1798" i="1"/>
  <c r="CY1798" i="1"/>
  <c r="CX1798" i="1"/>
  <c r="CW1798" i="1"/>
  <c r="CV1798" i="1"/>
  <c r="CU1798" i="1"/>
  <c r="CT1798" i="1"/>
  <c r="CS1798" i="1"/>
  <c r="CR1798" i="1"/>
  <c r="CQ1798" i="1"/>
  <c r="CP1798" i="1"/>
  <c r="CO1798" i="1"/>
  <c r="CN1798" i="1"/>
  <c r="CM1798" i="1"/>
  <c r="CL1798" i="1"/>
  <c r="CK1798" i="1"/>
  <c r="CJ1798" i="1"/>
  <c r="CI1798" i="1"/>
  <c r="CH1798" i="1"/>
  <c r="CG1798" i="1"/>
  <c r="CF1798" i="1"/>
  <c r="CE1798" i="1"/>
  <c r="CD1798" i="1"/>
  <c r="DG1797" i="1"/>
  <c r="CY1797" i="1"/>
  <c r="CX1797" i="1"/>
  <c r="CW1797" i="1"/>
  <c r="CV1797" i="1"/>
  <c r="CU1797" i="1"/>
  <c r="CT1797" i="1"/>
  <c r="CS1797" i="1"/>
  <c r="CR1797" i="1"/>
  <c r="CQ1797" i="1"/>
  <c r="CP1797" i="1"/>
  <c r="CO1797" i="1"/>
  <c r="CN1797" i="1"/>
  <c r="CM1797" i="1"/>
  <c r="CL1797" i="1"/>
  <c r="CK1797" i="1"/>
  <c r="CJ1797" i="1"/>
  <c r="CI1797" i="1"/>
  <c r="CH1797" i="1"/>
  <c r="CG1797" i="1"/>
  <c r="CF1797" i="1"/>
  <c r="CE1797" i="1"/>
  <c r="CD1797" i="1"/>
  <c r="DG1796" i="1"/>
  <c r="CY1796" i="1"/>
  <c r="CX1796" i="1"/>
  <c r="CW1796" i="1"/>
  <c r="CV1796" i="1"/>
  <c r="CU1796" i="1"/>
  <c r="CT1796" i="1"/>
  <c r="CS1796" i="1"/>
  <c r="CR1796" i="1"/>
  <c r="CQ1796" i="1"/>
  <c r="CP1796" i="1"/>
  <c r="CO1796" i="1"/>
  <c r="CN1796" i="1"/>
  <c r="CM1796" i="1"/>
  <c r="CL1796" i="1"/>
  <c r="CK1796" i="1"/>
  <c r="CJ1796" i="1"/>
  <c r="CI1796" i="1"/>
  <c r="CH1796" i="1"/>
  <c r="CG1796" i="1"/>
  <c r="CF1796" i="1"/>
  <c r="CE1796" i="1"/>
  <c r="CD1796" i="1"/>
  <c r="CW1795" i="1"/>
  <c r="CV1795" i="1"/>
  <c r="CU1795" i="1"/>
  <c r="CT1795" i="1"/>
  <c r="CS1795" i="1"/>
  <c r="CR1795" i="1"/>
  <c r="CQ1795" i="1"/>
  <c r="CP1795" i="1"/>
  <c r="CO1795" i="1"/>
  <c r="U1795" i="1"/>
  <c r="E1795" i="1"/>
  <c r="CL1795" i="1" s="1"/>
  <c r="DG1794" i="1"/>
  <c r="CY1794" i="1"/>
  <c r="CX1794" i="1"/>
  <c r="CW1794" i="1"/>
  <c r="CV1794" i="1"/>
  <c r="CU1794" i="1"/>
  <c r="CT1794" i="1"/>
  <c r="CS1794" i="1"/>
  <c r="CR1794" i="1"/>
  <c r="CQ1794" i="1"/>
  <c r="CP1794" i="1"/>
  <c r="CO1794" i="1"/>
  <c r="CN1794" i="1"/>
  <c r="CM1794" i="1"/>
  <c r="CL1794" i="1"/>
  <c r="CK1794" i="1"/>
  <c r="CJ1794" i="1"/>
  <c r="CI1794" i="1"/>
  <c r="CH1794" i="1"/>
  <c r="CG1794" i="1"/>
  <c r="CF1794" i="1"/>
  <c r="CE1794" i="1"/>
  <c r="CD1794" i="1"/>
  <c r="CY1793" i="1"/>
  <c r="CX1793" i="1"/>
  <c r="CW1793" i="1"/>
  <c r="CV1793" i="1"/>
  <c r="CU1793" i="1"/>
  <c r="CT1793" i="1"/>
  <c r="CS1793" i="1"/>
  <c r="CR1793" i="1"/>
  <c r="CQ1793" i="1"/>
  <c r="CP1793" i="1"/>
  <c r="CO1793" i="1"/>
  <c r="CN1793" i="1"/>
  <c r="CM1793" i="1"/>
  <c r="CL1793" i="1"/>
  <c r="CK1793" i="1"/>
  <c r="CJ1793" i="1"/>
  <c r="CI1793" i="1"/>
  <c r="CH1793" i="1"/>
  <c r="CG1793" i="1"/>
  <c r="CF1793" i="1"/>
  <c r="CE1793" i="1"/>
  <c r="CD1793" i="1"/>
  <c r="U1793" i="1"/>
  <c r="DG1792" i="1"/>
  <c r="CY1792" i="1"/>
  <c r="CX1792" i="1"/>
  <c r="CW1792" i="1"/>
  <c r="CV1792" i="1"/>
  <c r="CU1792" i="1"/>
  <c r="CT1792" i="1"/>
  <c r="CS1792" i="1"/>
  <c r="CR1792" i="1"/>
  <c r="CQ1792" i="1"/>
  <c r="CP1792" i="1"/>
  <c r="CO1792" i="1"/>
  <c r="CN1792" i="1"/>
  <c r="CM1792" i="1"/>
  <c r="CL1792" i="1"/>
  <c r="CK1792" i="1"/>
  <c r="CJ1792" i="1"/>
  <c r="CI1792" i="1"/>
  <c r="CH1792" i="1"/>
  <c r="CG1792" i="1"/>
  <c r="CF1792" i="1"/>
  <c r="CE1792" i="1"/>
  <c r="CD1792" i="1"/>
  <c r="DG1791" i="1"/>
  <c r="CY1791" i="1"/>
  <c r="CX1791" i="1"/>
  <c r="CW1791" i="1"/>
  <c r="CV1791" i="1"/>
  <c r="CU1791" i="1"/>
  <c r="CT1791" i="1"/>
  <c r="CS1791" i="1"/>
  <c r="CR1791" i="1"/>
  <c r="CQ1791" i="1"/>
  <c r="CP1791" i="1"/>
  <c r="CO1791" i="1"/>
  <c r="CN1791" i="1"/>
  <c r="CM1791" i="1"/>
  <c r="CL1791" i="1"/>
  <c r="CK1791" i="1"/>
  <c r="CJ1791" i="1"/>
  <c r="CI1791" i="1"/>
  <c r="CH1791" i="1"/>
  <c r="CG1791" i="1"/>
  <c r="CF1791" i="1"/>
  <c r="CE1791" i="1"/>
  <c r="CD1791" i="1"/>
  <c r="DG1790" i="1"/>
  <c r="CY1790" i="1"/>
  <c r="CX1790" i="1"/>
  <c r="CW1790" i="1"/>
  <c r="CV1790" i="1"/>
  <c r="CU1790" i="1"/>
  <c r="CT1790" i="1"/>
  <c r="CS1790" i="1"/>
  <c r="CR1790" i="1"/>
  <c r="CQ1790" i="1"/>
  <c r="CP1790" i="1"/>
  <c r="CO1790" i="1"/>
  <c r="CN1790" i="1"/>
  <c r="CM1790" i="1"/>
  <c r="CL1790" i="1"/>
  <c r="CK1790" i="1"/>
  <c r="CJ1790" i="1"/>
  <c r="CI1790" i="1"/>
  <c r="CH1790" i="1"/>
  <c r="CG1790" i="1"/>
  <c r="CF1790" i="1"/>
  <c r="CE1790" i="1"/>
  <c r="CD1790" i="1"/>
  <c r="DG1789" i="1"/>
  <c r="CY1789" i="1"/>
  <c r="CX1789" i="1"/>
  <c r="CW1789" i="1"/>
  <c r="CV1789" i="1"/>
  <c r="CU1789" i="1"/>
  <c r="CT1789" i="1"/>
  <c r="CS1789" i="1"/>
  <c r="CR1789" i="1"/>
  <c r="CQ1789" i="1"/>
  <c r="CP1789" i="1"/>
  <c r="CO1789" i="1"/>
  <c r="CN1789" i="1"/>
  <c r="CM1789" i="1"/>
  <c r="CL1789" i="1"/>
  <c r="CK1789" i="1"/>
  <c r="CJ1789" i="1"/>
  <c r="CI1789" i="1"/>
  <c r="CH1789" i="1"/>
  <c r="CG1789" i="1"/>
  <c r="CF1789" i="1"/>
  <c r="DG1788" i="1"/>
  <c r="CY1788" i="1"/>
  <c r="CX1788" i="1"/>
  <c r="CW1788" i="1"/>
  <c r="CV1788" i="1"/>
  <c r="CU1788" i="1"/>
  <c r="CT1788" i="1"/>
  <c r="CS1788" i="1"/>
  <c r="CR1788" i="1"/>
  <c r="CQ1788" i="1"/>
  <c r="CP1788" i="1"/>
  <c r="CO1788" i="1"/>
  <c r="CN1788" i="1"/>
  <c r="CM1788" i="1"/>
  <c r="CL1788" i="1"/>
  <c r="CK1788" i="1"/>
  <c r="CJ1788" i="1"/>
  <c r="CI1788" i="1"/>
  <c r="CH1788" i="1"/>
  <c r="CG1788" i="1"/>
  <c r="CF1788" i="1"/>
  <c r="CE1788" i="1"/>
  <c r="CD1788" i="1"/>
  <c r="DG1787" i="1"/>
  <c r="CY1787" i="1"/>
  <c r="CX1787" i="1"/>
  <c r="CW1787" i="1"/>
  <c r="CV1787" i="1"/>
  <c r="CU1787" i="1"/>
  <c r="CT1787" i="1"/>
  <c r="CS1787" i="1"/>
  <c r="CR1787" i="1"/>
  <c r="CQ1787" i="1"/>
  <c r="CP1787" i="1"/>
  <c r="CO1787" i="1"/>
  <c r="CN1787" i="1"/>
  <c r="CM1787" i="1"/>
  <c r="CL1787" i="1"/>
  <c r="CK1787" i="1"/>
  <c r="CJ1787" i="1"/>
  <c r="CI1787" i="1"/>
  <c r="CH1787" i="1"/>
  <c r="CG1787" i="1"/>
  <c r="CF1787" i="1"/>
  <c r="CE1787" i="1"/>
  <c r="CD1787" i="1"/>
  <c r="DG1786" i="1"/>
  <c r="CY1786" i="1"/>
  <c r="CX1786" i="1"/>
  <c r="CW1786" i="1"/>
  <c r="CV1786" i="1"/>
  <c r="CU1786" i="1"/>
  <c r="CT1786" i="1"/>
  <c r="CS1786" i="1"/>
  <c r="CR1786" i="1"/>
  <c r="CQ1786" i="1"/>
  <c r="CP1786" i="1"/>
  <c r="CO1786" i="1"/>
  <c r="CN1786" i="1"/>
  <c r="CM1786" i="1"/>
  <c r="CL1786" i="1"/>
  <c r="CK1786" i="1"/>
  <c r="CJ1786" i="1"/>
  <c r="CI1786" i="1"/>
  <c r="CH1786" i="1"/>
  <c r="CG1786" i="1"/>
  <c r="CF1786" i="1"/>
  <c r="CE1786" i="1"/>
  <c r="CD1786" i="1"/>
  <c r="U1786" i="1"/>
  <c r="DG1785" i="1"/>
  <c r="CY1785" i="1"/>
  <c r="CX1785" i="1"/>
  <c r="CW1785" i="1"/>
  <c r="CV1785" i="1"/>
  <c r="CU1785" i="1"/>
  <c r="CT1785" i="1"/>
  <c r="CS1785" i="1"/>
  <c r="CR1785" i="1"/>
  <c r="CQ1785" i="1"/>
  <c r="CP1785" i="1"/>
  <c r="CO1785" i="1"/>
  <c r="CN1785" i="1"/>
  <c r="CM1785" i="1"/>
  <c r="CL1785" i="1"/>
  <c r="CK1785" i="1"/>
  <c r="CJ1785" i="1"/>
  <c r="CI1785" i="1"/>
  <c r="CH1785" i="1"/>
  <c r="CG1785" i="1"/>
  <c r="CF1785" i="1"/>
  <c r="CE1785" i="1"/>
  <c r="CD1785" i="1"/>
  <c r="DG1784" i="1"/>
  <c r="CY1784" i="1"/>
  <c r="CX1784" i="1"/>
  <c r="CW1784" i="1"/>
  <c r="CV1784" i="1"/>
  <c r="CU1784" i="1"/>
  <c r="CT1784" i="1"/>
  <c r="CS1784" i="1"/>
  <c r="CR1784" i="1"/>
  <c r="CQ1784" i="1"/>
  <c r="CP1784" i="1"/>
  <c r="CO1784" i="1"/>
  <c r="CN1784" i="1"/>
  <c r="CM1784" i="1"/>
  <c r="CL1784" i="1"/>
  <c r="CK1784" i="1"/>
  <c r="CJ1784" i="1"/>
  <c r="CI1784" i="1"/>
  <c r="CH1784" i="1"/>
  <c r="CG1784" i="1"/>
  <c r="CF1784" i="1"/>
  <c r="CE1784" i="1"/>
  <c r="CD1784" i="1"/>
  <c r="DG1783" i="1"/>
  <c r="CY1783" i="1"/>
  <c r="CX1783" i="1"/>
  <c r="CW1783" i="1"/>
  <c r="CV1783" i="1"/>
  <c r="CU1783" i="1"/>
  <c r="CT1783" i="1"/>
  <c r="CS1783" i="1"/>
  <c r="CR1783" i="1"/>
  <c r="CQ1783" i="1"/>
  <c r="CP1783" i="1"/>
  <c r="CO1783" i="1"/>
  <c r="CN1783" i="1"/>
  <c r="CM1783" i="1"/>
  <c r="CL1783" i="1"/>
  <c r="CK1783" i="1"/>
  <c r="CJ1783" i="1"/>
  <c r="CI1783" i="1"/>
  <c r="CH1783" i="1"/>
  <c r="CG1783" i="1"/>
  <c r="CF1783" i="1"/>
  <c r="CE1783" i="1"/>
  <c r="CD1783" i="1"/>
  <c r="DG1782" i="1"/>
  <c r="CY1782" i="1"/>
  <c r="CX1782" i="1"/>
  <c r="CW1782" i="1"/>
  <c r="CV1782" i="1"/>
  <c r="CU1782" i="1"/>
  <c r="CT1782" i="1"/>
  <c r="CS1782" i="1"/>
  <c r="CR1782" i="1"/>
  <c r="CQ1782" i="1"/>
  <c r="CP1782" i="1"/>
  <c r="CO1782" i="1"/>
  <c r="CN1782" i="1"/>
  <c r="CM1782" i="1"/>
  <c r="CL1782" i="1"/>
  <c r="CK1782" i="1"/>
  <c r="CJ1782" i="1"/>
  <c r="CI1782" i="1"/>
  <c r="CH1782" i="1"/>
  <c r="CG1782" i="1"/>
  <c r="CF1782" i="1"/>
  <c r="CE1782" i="1"/>
  <c r="CD1782" i="1"/>
  <c r="DG1781" i="1"/>
  <c r="CY1781" i="1"/>
  <c r="CX1781" i="1"/>
  <c r="CW1781" i="1"/>
  <c r="CV1781" i="1"/>
  <c r="CU1781" i="1"/>
  <c r="CT1781" i="1"/>
  <c r="CS1781" i="1"/>
  <c r="CR1781" i="1"/>
  <c r="CQ1781" i="1"/>
  <c r="CP1781" i="1"/>
  <c r="CO1781" i="1"/>
  <c r="CN1781" i="1"/>
  <c r="CM1781" i="1"/>
  <c r="CL1781" i="1"/>
  <c r="CK1781" i="1"/>
  <c r="CJ1781" i="1"/>
  <c r="CI1781" i="1"/>
  <c r="CH1781" i="1"/>
  <c r="CG1781" i="1"/>
  <c r="CF1781" i="1"/>
  <c r="CE1781" i="1"/>
  <c r="CD1781" i="1"/>
  <c r="CW1780" i="1"/>
  <c r="CV1780" i="1"/>
  <c r="CU1780" i="1"/>
  <c r="CT1780" i="1"/>
  <c r="CS1780" i="1"/>
  <c r="CR1780" i="1"/>
  <c r="CQ1780" i="1"/>
  <c r="CP1780" i="1"/>
  <c r="CO1780" i="1"/>
  <c r="U1780" i="1"/>
  <c r="E1780" i="1"/>
  <c r="CW1778" i="1"/>
  <c r="CV1778" i="1"/>
  <c r="CU1778" i="1"/>
  <c r="CT1778" i="1"/>
  <c r="CS1778" i="1"/>
  <c r="CR1778" i="1"/>
  <c r="CQ1778" i="1"/>
  <c r="CP1778" i="1"/>
  <c r="CO1778" i="1"/>
  <c r="U1778" i="1"/>
  <c r="E1778" i="1"/>
  <c r="CX1778" i="1" s="1"/>
  <c r="DG1777" i="1"/>
  <c r="CY1777" i="1"/>
  <c r="CX1777" i="1"/>
  <c r="CW1777" i="1"/>
  <c r="CV1777" i="1"/>
  <c r="CU1777" i="1"/>
  <c r="CT1777" i="1"/>
  <c r="CS1777" i="1"/>
  <c r="CR1777" i="1"/>
  <c r="CQ1777" i="1"/>
  <c r="CP1777" i="1"/>
  <c r="CO1777" i="1"/>
  <c r="CN1777" i="1"/>
  <c r="CM1777" i="1"/>
  <c r="CL1777" i="1"/>
  <c r="CK1777" i="1"/>
  <c r="CJ1777" i="1"/>
  <c r="CI1777" i="1"/>
  <c r="CH1777" i="1"/>
  <c r="CG1777" i="1"/>
  <c r="CF1777" i="1"/>
  <c r="CE1777" i="1"/>
  <c r="CD1777" i="1"/>
  <c r="DG1776" i="1"/>
  <c r="CY1776" i="1"/>
  <c r="CX1776" i="1"/>
  <c r="CW1776" i="1"/>
  <c r="CV1776" i="1"/>
  <c r="CU1776" i="1"/>
  <c r="CT1776" i="1"/>
  <c r="CS1776" i="1"/>
  <c r="CR1776" i="1"/>
  <c r="CQ1776" i="1"/>
  <c r="CP1776" i="1"/>
  <c r="CO1776" i="1"/>
  <c r="CN1776" i="1"/>
  <c r="CM1776" i="1"/>
  <c r="CL1776" i="1"/>
  <c r="CK1776" i="1"/>
  <c r="CJ1776" i="1"/>
  <c r="CI1776" i="1"/>
  <c r="CH1776" i="1"/>
  <c r="CG1776" i="1"/>
  <c r="CF1776" i="1"/>
  <c r="CE1776" i="1"/>
  <c r="CD1776" i="1"/>
  <c r="DG1775" i="1"/>
  <c r="CY1775" i="1"/>
  <c r="CX1775" i="1"/>
  <c r="CW1775" i="1"/>
  <c r="CV1775" i="1"/>
  <c r="CU1775" i="1"/>
  <c r="CT1775" i="1"/>
  <c r="CS1775" i="1"/>
  <c r="CR1775" i="1"/>
  <c r="CQ1775" i="1"/>
  <c r="CP1775" i="1"/>
  <c r="CO1775" i="1"/>
  <c r="CN1775" i="1"/>
  <c r="CM1775" i="1"/>
  <c r="CL1775" i="1"/>
  <c r="CK1775" i="1"/>
  <c r="CJ1775" i="1"/>
  <c r="CI1775" i="1"/>
  <c r="CH1775" i="1"/>
  <c r="CG1775" i="1"/>
  <c r="CF1775" i="1"/>
  <c r="CE1775" i="1"/>
  <c r="CD1775" i="1"/>
  <c r="DG1774" i="1"/>
  <c r="CY1774" i="1"/>
  <c r="CX1774" i="1"/>
  <c r="CW1774" i="1"/>
  <c r="CV1774" i="1"/>
  <c r="CU1774" i="1"/>
  <c r="CT1774" i="1"/>
  <c r="CS1774" i="1"/>
  <c r="CR1774" i="1"/>
  <c r="CQ1774" i="1"/>
  <c r="CP1774" i="1"/>
  <c r="CO1774" i="1"/>
  <c r="CN1774" i="1"/>
  <c r="CM1774" i="1"/>
  <c r="CL1774" i="1"/>
  <c r="CK1774" i="1"/>
  <c r="CJ1774" i="1"/>
  <c r="CI1774" i="1"/>
  <c r="CH1774" i="1"/>
  <c r="CG1774" i="1"/>
  <c r="CF1774" i="1"/>
  <c r="DG1773" i="1"/>
  <c r="CY1773" i="1"/>
  <c r="CX1773" i="1"/>
  <c r="CW1773" i="1"/>
  <c r="CV1773" i="1"/>
  <c r="CU1773" i="1"/>
  <c r="CT1773" i="1"/>
  <c r="CS1773" i="1"/>
  <c r="CR1773" i="1"/>
  <c r="CQ1773" i="1"/>
  <c r="CP1773" i="1"/>
  <c r="CO1773" i="1"/>
  <c r="CN1773" i="1"/>
  <c r="CM1773" i="1"/>
  <c r="CL1773" i="1"/>
  <c r="CK1773" i="1"/>
  <c r="CJ1773" i="1"/>
  <c r="CI1773" i="1"/>
  <c r="CH1773" i="1"/>
  <c r="CG1773" i="1"/>
  <c r="CF1773" i="1"/>
  <c r="CE1773" i="1"/>
  <c r="CD1773" i="1"/>
  <c r="DG1772" i="1"/>
  <c r="CY1772" i="1"/>
  <c r="CX1772" i="1"/>
  <c r="CW1772" i="1"/>
  <c r="CV1772" i="1"/>
  <c r="CU1772" i="1"/>
  <c r="CT1772" i="1"/>
  <c r="CS1772" i="1"/>
  <c r="CR1772" i="1"/>
  <c r="CQ1772" i="1"/>
  <c r="CP1772" i="1"/>
  <c r="CO1772" i="1"/>
  <c r="CN1772" i="1"/>
  <c r="CM1772" i="1"/>
  <c r="CL1772" i="1"/>
  <c r="CK1772" i="1"/>
  <c r="CJ1772" i="1"/>
  <c r="CI1772" i="1"/>
  <c r="CH1772" i="1"/>
  <c r="CG1772" i="1"/>
  <c r="CF1772" i="1"/>
  <c r="CE1772" i="1"/>
  <c r="CD1772" i="1"/>
  <c r="DG1771" i="1"/>
  <c r="CY1771" i="1"/>
  <c r="CX1771" i="1"/>
  <c r="CW1771" i="1"/>
  <c r="CV1771" i="1"/>
  <c r="CU1771" i="1"/>
  <c r="CT1771" i="1"/>
  <c r="CS1771" i="1"/>
  <c r="CR1771" i="1"/>
  <c r="CQ1771" i="1"/>
  <c r="CP1771" i="1"/>
  <c r="CO1771" i="1"/>
  <c r="CN1771" i="1"/>
  <c r="CM1771" i="1"/>
  <c r="CL1771" i="1"/>
  <c r="CK1771" i="1"/>
  <c r="CJ1771" i="1"/>
  <c r="CI1771" i="1"/>
  <c r="CH1771" i="1"/>
  <c r="CG1771" i="1"/>
  <c r="CF1771" i="1"/>
  <c r="CE1771" i="1"/>
  <c r="CD1771" i="1"/>
  <c r="DG1770" i="1"/>
  <c r="CY1770" i="1"/>
  <c r="CX1770" i="1"/>
  <c r="CW1770" i="1"/>
  <c r="CV1770" i="1"/>
  <c r="CU1770" i="1"/>
  <c r="CT1770" i="1"/>
  <c r="CS1770" i="1"/>
  <c r="CR1770" i="1"/>
  <c r="CQ1770" i="1"/>
  <c r="CP1770" i="1"/>
  <c r="CO1770" i="1"/>
  <c r="CN1770" i="1"/>
  <c r="CM1770" i="1"/>
  <c r="CL1770" i="1"/>
  <c r="CK1770" i="1"/>
  <c r="CJ1770" i="1"/>
  <c r="CI1770" i="1"/>
  <c r="CH1770" i="1"/>
  <c r="CG1770" i="1"/>
  <c r="CF1770" i="1"/>
  <c r="CE1770" i="1"/>
  <c r="CD1770" i="1"/>
  <c r="CV1769" i="1"/>
  <c r="CU1769" i="1"/>
  <c r="CT1769" i="1"/>
  <c r="CS1769" i="1"/>
  <c r="CR1769" i="1"/>
  <c r="CQ1769" i="1"/>
  <c r="CP1769" i="1"/>
  <c r="CO1769" i="1"/>
  <c r="CN1769" i="1"/>
  <c r="CM1769" i="1"/>
  <c r="CL1769" i="1"/>
  <c r="CK1769" i="1"/>
  <c r="CJ1769" i="1"/>
  <c r="CI1769" i="1"/>
  <c r="CH1769" i="1"/>
  <c r="CG1769" i="1"/>
  <c r="CF1769" i="1"/>
  <c r="CE1769" i="1"/>
  <c r="CD1769" i="1"/>
  <c r="U1769" i="1"/>
  <c r="DG1768" i="1"/>
  <c r="CY1768" i="1"/>
  <c r="CX1768" i="1"/>
  <c r="CW1768" i="1"/>
  <c r="CV1768" i="1"/>
  <c r="CU1768" i="1"/>
  <c r="CT1768" i="1"/>
  <c r="CS1768" i="1"/>
  <c r="CR1768" i="1"/>
  <c r="CQ1768" i="1"/>
  <c r="CP1768" i="1"/>
  <c r="CO1768" i="1"/>
  <c r="CN1768" i="1"/>
  <c r="CM1768" i="1"/>
  <c r="CL1768" i="1"/>
  <c r="CK1768" i="1"/>
  <c r="CJ1768" i="1"/>
  <c r="CI1768" i="1"/>
  <c r="CH1768" i="1"/>
  <c r="CG1768" i="1"/>
  <c r="CF1768" i="1"/>
  <c r="CE1768" i="1"/>
  <c r="CD1768" i="1"/>
  <c r="DG1767" i="1"/>
  <c r="CY1767" i="1"/>
  <c r="CX1767" i="1"/>
  <c r="CW1767" i="1"/>
  <c r="CV1767" i="1"/>
  <c r="CU1767" i="1"/>
  <c r="CT1767" i="1"/>
  <c r="CS1767" i="1"/>
  <c r="CR1767" i="1"/>
  <c r="CQ1767" i="1"/>
  <c r="CP1767" i="1"/>
  <c r="CO1767" i="1"/>
  <c r="CN1767" i="1"/>
  <c r="CM1767" i="1"/>
  <c r="CL1767" i="1"/>
  <c r="CK1767" i="1"/>
  <c r="CJ1767" i="1"/>
  <c r="CI1767" i="1"/>
  <c r="CH1767" i="1"/>
  <c r="CG1767" i="1"/>
  <c r="CF1767" i="1"/>
  <c r="CE1767" i="1"/>
  <c r="CD1767" i="1"/>
  <c r="DG1766" i="1"/>
  <c r="CY1766" i="1"/>
  <c r="CX1766" i="1"/>
  <c r="CW1766" i="1"/>
  <c r="CV1766" i="1"/>
  <c r="CU1766" i="1"/>
  <c r="CT1766" i="1"/>
  <c r="CS1766" i="1"/>
  <c r="CR1766" i="1"/>
  <c r="CQ1766" i="1"/>
  <c r="CP1766" i="1"/>
  <c r="CO1766" i="1"/>
  <c r="CN1766" i="1"/>
  <c r="CM1766" i="1"/>
  <c r="CL1766" i="1"/>
  <c r="CK1766" i="1"/>
  <c r="CJ1766" i="1"/>
  <c r="CI1766" i="1"/>
  <c r="CH1766" i="1"/>
  <c r="CG1766" i="1"/>
  <c r="CF1766" i="1"/>
  <c r="CE1766" i="1"/>
  <c r="CD1766" i="1"/>
  <c r="DG1765" i="1"/>
  <c r="CY1765" i="1"/>
  <c r="CX1765" i="1"/>
  <c r="CW1765" i="1"/>
  <c r="CV1765" i="1"/>
  <c r="CU1765" i="1"/>
  <c r="CT1765" i="1"/>
  <c r="CS1765" i="1"/>
  <c r="CR1765" i="1"/>
  <c r="CQ1765" i="1"/>
  <c r="CP1765" i="1"/>
  <c r="CO1765" i="1"/>
  <c r="CN1765" i="1"/>
  <c r="CM1765" i="1"/>
  <c r="CL1765" i="1"/>
  <c r="CK1765" i="1"/>
  <c r="CJ1765" i="1"/>
  <c r="CI1765" i="1"/>
  <c r="CH1765" i="1"/>
  <c r="CG1765" i="1"/>
  <c r="CF1765" i="1"/>
  <c r="CE1765" i="1"/>
  <c r="CD1765" i="1"/>
  <c r="CW1764" i="1"/>
  <c r="CV1764" i="1"/>
  <c r="CU1764" i="1"/>
  <c r="CT1764" i="1"/>
  <c r="CS1764" i="1"/>
  <c r="CR1764" i="1"/>
  <c r="CQ1764" i="1"/>
  <c r="CP1764" i="1"/>
  <c r="CO1764" i="1"/>
  <c r="U1764" i="1"/>
  <c r="E1764" i="1"/>
  <c r="CN1764" i="1" s="1"/>
  <c r="DG1763" i="1"/>
  <c r="CY1763" i="1"/>
  <c r="CX1763" i="1"/>
  <c r="CW1763" i="1"/>
  <c r="CV1763" i="1"/>
  <c r="CU1763" i="1"/>
  <c r="CT1763" i="1"/>
  <c r="CS1763" i="1"/>
  <c r="CR1763" i="1"/>
  <c r="CQ1763" i="1"/>
  <c r="CP1763" i="1"/>
  <c r="CO1763" i="1"/>
  <c r="CN1763" i="1"/>
  <c r="CM1763" i="1"/>
  <c r="CL1763" i="1"/>
  <c r="CK1763" i="1"/>
  <c r="CJ1763" i="1"/>
  <c r="CI1763" i="1"/>
  <c r="CH1763" i="1"/>
  <c r="CG1763" i="1"/>
  <c r="CF1763" i="1"/>
  <c r="CE1763" i="1"/>
  <c r="CD1763" i="1"/>
  <c r="DG1762" i="1"/>
  <c r="CY1762" i="1"/>
  <c r="CX1762" i="1"/>
  <c r="CW1762" i="1"/>
  <c r="CV1762" i="1"/>
  <c r="CU1762" i="1"/>
  <c r="CT1762" i="1"/>
  <c r="CS1762" i="1"/>
  <c r="CR1762" i="1"/>
  <c r="CQ1762" i="1"/>
  <c r="CP1762" i="1"/>
  <c r="CO1762" i="1"/>
  <c r="CN1762" i="1"/>
  <c r="CM1762" i="1"/>
  <c r="CL1762" i="1"/>
  <c r="CK1762" i="1"/>
  <c r="CJ1762" i="1"/>
  <c r="CI1762" i="1"/>
  <c r="CH1762" i="1"/>
  <c r="CG1762" i="1"/>
  <c r="CF1762" i="1"/>
  <c r="CE1762" i="1"/>
  <c r="CD1762" i="1"/>
  <c r="DG1761" i="1"/>
  <c r="CY1761" i="1"/>
  <c r="CX1761" i="1"/>
  <c r="CW1761" i="1"/>
  <c r="CV1761" i="1"/>
  <c r="CU1761" i="1"/>
  <c r="CT1761" i="1"/>
  <c r="CS1761" i="1"/>
  <c r="CR1761" i="1"/>
  <c r="CQ1761" i="1"/>
  <c r="CP1761" i="1"/>
  <c r="CO1761" i="1"/>
  <c r="CN1761" i="1"/>
  <c r="CM1761" i="1"/>
  <c r="CL1761" i="1"/>
  <c r="CK1761" i="1"/>
  <c r="CJ1761" i="1"/>
  <c r="CI1761" i="1"/>
  <c r="CH1761" i="1"/>
  <c r="CG1761" i="1"/>
  <c r="CF1761" i="1"/>
  <c r="CE1761" i="1"/>
  <c r="CD1761" i="1"/>
  <c r="DG1760" i="1"/>
  <c r="CY1760" i="1"/>
  <c r="CX1760" i="1"/>
  <c r="CW1760" i="1"/>
  <c r="CV1760" i="1"/>
  <c r="CU1760" i="1"/>
  <c r="CT1760" i="1"/>
  <c r="CS1760" i="1"/>
  <c r="CR1760" i="1"/>
  <c r="CQ1760" i="1"/>
  <c r="CP1760" i="1"/>
  <c r="CO1760" i="1"/>
  <c r="CN1760" i="1"/>
  <c r="CM1760" i="1"/>
  <c r="CL1760" i="1"/>
  <c r="CK1760" i="1"/>
  <c r="CJ1760" i="1"/>
  <c r="CI1760" i="1"/>
  <c r="CH1760" i="1"/>
  <c r="CG1760" i="1"/>
  <c r="CF1760" i="1"/>
  <c r="CE1760" i="1"/>
  <c r="CD1760" i="1"/>
  <c r="DG1759" i="1"/>
  <c r="CY1759" i="1"/>
  <c r="CX1759" i="1"/>
  <c r="CW1759" i="1"/>
  <c r="CV1759" i="1"/>
  <c r="CU1759" i="1"/>
  <c r="CT1759" i="1"/>
  <c r="CS1759" i="1"/>
  <c r="CR1759" i="1"/>
  <c r="CQ1759" i="1"/>
  <c r="CP1759" i="1"/>
  <c r="CO1759" i="1"/>
  <c r="CN1759" i="1"/>
  <c r="CM1759" i="1"/>
  <c r="CL1759" i="1"/>
  <c r="CK1759" i="1"/>
  <c r="CJ1759" i="1"/>
  <c r="CI1759" i="1"/>
  <c r="CH1759" i="1"/>
  <c r="CG1759" i="1"/>
  <c r="CF1759" i="1"/>
  <c r="CE1759" i="1"/>
  <c r="CD1759" i="1"/>
  <c r="DG1758" i="1"/>
  <c r="CY1758" i="1"/>
  <c r="CX1758" i="1"/>
  <c r="CW1758" i="1"/>
  <c r="CV1758" i="1"/>
  <c r="CU1758" i="1"/>
  <c r="CT1758" i="1"/>
  <c r="CS1758" i="1"/>
  <c r="CR1758" i="1"/>
  <c r="CQ1758" i="1"/>
  <c r="CP1758" i="1"/>
  <c r="CO1758" i="1"/>
  <c r="CN1758" i="1"/>
  <c r="CM1758" i="1"/>
  <c r="CL1758" i="1"/>
  <c r="CK1758" i="1"/>
  <c r="CJ1758" i="1"/>
  <c r="CI1758" i="1"/>
  <c r="CH1758" i="1"/>
  <c r="CG1758" i="1"/>
  <c r="CF1758" i="1"/>
  <c r="CE1758" i="1"/>
  <c r="CD1758" i="1"/>
  <c r="CV1757" i="1"/>
  <c r="CU1757" i="1"/>
  <c r="CT1757" i="1"/>
  <c r="CS1757" i="1"/>
  <c r="CR1757" i="1"/>
  <c r="CQ1757" i="1"/>
  <c r="CP1757" i="1"/>
  <c r="CO1757" i="1"/>
  <c r="CN1757" i="1"/>
  <c r="CM1757" i="1"/>
  <c r="CL1757" i="1"/>
  <c r="CK1757" i="1"/>
  <c r="CJ1757" i="1"/>
  <c r="CI1757" i="1"/>
  <c r="CH1757" i="1"/>
  <c r="CG1757" i="1"/>
  <c r="CF1757" i="1"/>
  <c r="CE1757" i="1"/>
  <c r="CD1757" i="1"/>
  <c r="U1757" i="1"/>
  <c r="DG1755" i="1"/>
  <c r="CY1755" i="1"/>
  <c r="CX1755" i="1"/>
  <c r="CW1755" i="1"/>
  <c r="CV1755" i="1"/>
  <c r="CU1755" i="1"/>
  <c r="CT1755" i="1"/>
  <c r="CS1755" i="1"/>
  <c r="CR1755" i="1"/>
  <c r="CQ1755" i="1"/>
  <c r="CP1755" i="1"/>
  <c r="CO1755" i="1"/>
  <c r="CN1755" i="1"/>
  <c r="CM1755" i="1"/>
  <c r="CL1755" i="1"/>
  <c r="CK1755" i="1"/>
  <c r="CJ1755" i="1"/>
  <c r="CI1755" i="1"/>
  <c r="CH1755" i="1"/>
  <c r="CG1755" i="1"/>
  <c r="CF1755" i="1"/>
  <c r="CE1755" i="1"/>
  <c r="CD1755" i="1"/>
  <c r="DG1754" i="1"/>
  <c r="CY1754" i="1"/>
  <c r="CX1754" i="1"/>
  <c r="CW1754" i="1"/>
  <c r="CV1754" i="1"/>
  <c r="CU1754" i="1"/>
  <c r="CT1754" i="1"/>
  <c r="CS1754" i="1"/>
  <c r="CR1754" i="1"/>
  <c r="CQ1754" i="1"/>
  <c r="CP1754" i="1"/>
  <c r="CO1754" i="1"/>
  <c r="CN1754" i="1"/>
  <c r="CM1754" i="1"/>
  <c r="CL1754" i="1"/>
  <c r="CK1754" i="1"/>
  <c r="CJ1754" i="1"/>
  <c r="CI1754" i="1"/>
  <c r="CH1754" i="1"/>
  <c r="CG1754" i="1"/>
  <c r="CF1754" i="1"/>
  <c r="CE1754" i="1"/>
  <c r="CD1754" i="1"/>
  <c r="DG1753" i="1"/>
  <c r="CY1753" i="1"/>
  <c r="CX1753" i="1"/>
  <c r="CW1753" i="1"/>
  <c r="CV1753" i="1"/>
  <c r="CU1753" i="1"/>
  <c r="CT1753" i="1"/>
  <c r="CS1753" i="1"/>
  <c r="CR1753" i="1"/>
  <c r="CQ1753" i="1"/>
  <c r="CP1753" i="1"/>
  <c r="CO1753" i="1"/>
  <c r="CN1753" i="1"/>
  <c r="CM1753" i="1"/>
  <c r="CL1753" i="1"/>
  <c r="CK1753" i="1"/>
  <c r="CJ1753" i="1"/>
  <c r="CI1753" i="1"/>
  <c r="CH1753" i="1"/>
  <c r="CG1753" i="1"/>
  <c r="CF1753" i="1"/>
  <c r="CE1753" i="1"/>
  <c r="CD1753" i="1"/>
  <c r="DG1752" i="1"/>
  <c r="CY1752" i="1"/>
  <c r="CX1752" i="1"/>
  <c r="CW1752" i="1"/>
  <c r="CV1752" i="1"/>
  <c r="CU1752" i="1"/>
  <c r="CT1752" i="1"/>
  <c r="CS1752" i="1"/>
  <c r="CR1752" i="1"/>
  <c r="CQ1752" i="1"/>
  <c r="CP1752" i="1"/>
  <c r="CO1752" i="1"/>
  <c r="CN1752" i="1"/>
  <c r="CM1752" i="1"/>
  <c r="CL1752" i="1"/>
  <c r="CK1752" i="1"/>
  <c r="CJ1752" i="1"/>
  <c r="CI1752" i="1"/>
  <c r="CH1752" i="1"/>
  <c r="CG1752" i="1"/>
  <c r="CF1752" i="1"/>
  <c r="CE1752" i="1"/>
  <c r="CD1752" i="1"/>
  <c r="DG1751" i="1"/>
  <c r="CY1751" i="1"/>
  <c r="CX1751" i="1"/>
  <c r="CW1751" i="1"/>
  <c r="CV1751" i="1"/>
  <c r="CU1751" i="1"/>
  <c r="CT1751" i="1"/>
  <c r="CS1751" i="1"/>
  <c r="CR1751" i="1"/>
  <c r="CQ1751" i="1"/>
  <c r="CP1751" i="1"/>
  <c r="CO1751" i="1"/>
  <c r="CN1751" i="1"/>
  <c r="CM1751" i="1"/>
  <c r="CL1751" i="1"/>
  <c r="CK1751" i="1"/>
  <c r="CJ1751" i="1"/>
  <c r="CI1751" i="1"/>
  <c r="CH1751" i="1"/>
  <c r="CG1751" i="1"/>
  <c r="CF1751" i="1"/>
  <c r="CE1751" i="1"/>
  <c r="CD1751" i="1"/>
  <c r="DG1750" i="1"/>
  <c r="CY1750" i="1"/>
  <c r="CX1750" i="1"/>
  <c r="CW1750" i="1"/>
  <c r="CV1750" i="1"/>
  <c r="CU1750" i="1"/>
  <c r="CT1750" i="1"/>
  <c r="CS1750" i="1"/>
  <c r="CR1750" i="1"/>
  <c r="CQ1750" i="1"/>
  <c r="CP1750" i="1"/>
  <c r="CO1750" i="1"/>
  <c r="CN1750" i="1"/>
  <c r="CM1750" i="1"/>
  <c r="CL1750" i="1"/>
  <c r="CK1750" i="1"/>
  <c r="CJ1750" i="1"/>
  <c r="CI1750" i="1"/>
  <c r="CH1750" i="1"/>
  <c r="CG1750" i="1"/>
  <c r="CF1750" i="1"/>
  <c r="CE1750" i="1"/>
  <c r="CD1750" i="1"/>
  <c r="DG1749" i="1"/>
  <c r="CY1749" i="1"/>
  <c r="CX1749" i="1"/>
  <c r="CW1749" i="1"/>
  <c r="CV1749" i="1"/>
  <c r="CU1749" i="1"/>
  <c r="CT1749" i="1"/>
  <c r="CS1749" i="1"/>
  <c r="CR1749" i="1"/>
  <c r="CQ1749" i="1"/>
  <c r="CP1749" i="1"/>
  <c r="CO1749" i="1"/>
  <c r="CN1749" i="1"/>
  <c r="CM1749" i="1"/>
  <c r="CL1749" i="1"/>
  <c r="CK1749" i="1"/>
  <c r="CJ1749" i="1"/>
  <c r="CI1749" i="1"/>
  <c r="CH1749" i="1"/>
  <c r="CG1749" i="1"/>
  <c r="CF1749" i="1"/>
  <c r="CE1749" i="1"/>
  <c r="CD1749" i="1"/>
  <c r="DG1748" i="1"/>
  <c r="CY1748" i="1"/>
  <c r="CX1748" i="1"/>
  <c r="CW1748" i="1"/>
  <c r="CV1748" i="1"/>
  <c r="CU1748" i="1"/>
  <c r="CT1748" i="1"/>
  <c r="CS1748" i="1"/>
  <c r="CR1748" i="1"/>
  <c r="CQ1748" i="1"/>
  <c r="CP1748" i="1"/>
  <c r="CO1748" i="1"/>
  <c r="CN1748" i="1"/>
  <c r="CM1748" i="1"/>
  <c r="CL1748" i="1"/>
  <c r="CK1748" i="1"/>
  <c r="CJ1748" i="1"/>
  <c r="CI1748" i="1"/>
  <c r="CH1748" i="1"/>
  <c r="CG1748" i="1"/>
  <c r="CF1748" i="1"/>
  <c r="CV1747" i="1"/>
  <c r="CU1747" i="1"/>
  <c r="CT1747" i="1"/>
  <c r="CS1747" i="1"/>
  <c r="CR1747" i="1"/>
  <c r="CQ1747" i="1"/>
  <c r="CP1747" i="1"/>
  <c r="CO1747" i="1"/>
  <c r="CN1747" i="1"/>
  <c r="CM1747" i="1"/>
  <c r="CL1747" i="1"/>
  <c r="CK1747" i="1"/>
  <c r="CJ1747" i="1"/>
  <c r="CI1747" i="1"/>
  <c r="CH1747" i="1"/>
  <c r="CG1747" i="1"/>
  <c r="CF1747" i="1"/>
  <c r="CE1747" i="1"/>
  <c r="CD1747" i="1"/>
  <c r="U1747" i="1"/>
  <c r="DG1746" i="1"/>
  <c r="CY1746" i="1"/>
  <c r="CX1746" i="1"/>
  <c r="CW1746" i="1"/>
  <c r="CV1746" i="1"/>
  <c r="CU1746" i="1"/>
  <c r="CT1746" i="1"/>
  <c r="CS1746" i="1"/>
  <c r="CR1746" i="1"/>
  <c r="CQ1746" i="1"/>
  <c r="CP1746" i="1"/>
  <c r="CO1746" i="1"/>
  <c r="CN1746" i="1"/>
  <c r="CM1746" i="1"/>
  <c r="CL1746" i="1"/>
  <c r="CK1746" i="1"/>
  <c r="CJ1746" i="1"/>
  <c r="CI1746" i="1"/>
  <c r="CH1746" i="1"/>
  <c r="CG1746" i="1"/>
  <c r="CF1746" i="1"/>
  <c r="CE1746" i="1"/>
  <c r="CD1746" i="1"/>
  <c r="DG1745" i="1"/>
  <c r="CY1745" i="1"/>
  <c r="CX1745" i="1"/>
  <c r="CW1745" i="1"/>
  <c r="CV1745" i="1"/>
  <c r="CU1745" i="1"/>
  <c r="CT1745" i="1"/>
  <c r="CS1745" i="1"/>
  <c r="CR1745" i="1"/>
  <c r="CQ1745" i="1"/>
  <c r="CP1745" i="1"/>
  <c r="CO1745" i="1"/>
  <c r="CN1745" i="1"/>
  <c r="CM1745" i="1"/>
  <c r="CL1745" i="1"/>
  <c r="CK1745" i="1"/>
  <c r="CJ1745" i="1"/>
  <c r="CI1745" i="1"/>
  <c r="CH1745" i="1"/>
  <c r="CG1745" i="1"/>
  <c r="CF1745" i="1"/>
  <c r="CE1745" i="1"/>
  <c r="CD1745" i="1"/>
  <c r="DG1744" i="1"/>
  <c r="CY1744" i="1"/>
  <c r="CX1744" i="1"/>
  <c r="CW1744" i="1"/>
  <c r="CV1744" i="1"/>
  <c r="CU1744" i="1"/>
  <c r="CT1744" i="1"/>
  <c r="CS1744" i="1"/>
  <c r="CR1744" i="1"/>
  <c r="CQ1744" i="1"/>
  <c r="CP1744" i="1"/>
  <c r="CO1744" i="1"/>
  <c r="CN1744" i="1"/>
  <c r="CM1744" i="1"/>
  <c r="CL1744" i="1"/>
  <c r="CK1744" i="1"/>
  <c r="CJ1744" i="1"/>
  <c r="CI1744" i="1"/>
  <c r="CH1744" i="1"/>
  <c r="CG1744" i="1"/>
  <c r="CF1744" i="1"/>
  <c r="CE1744" i="1"/>
  <c r="CD1744" i="1"/>
  <c r="DG1743" i="1"/>
  <c r="CY1743" i="1"/>
  <c r="CX1743" i="1"/>
  <c r="CW1743" i="1"/>
  <c r="CV1743" i="1"/>
  <c r="CU1743" i="1"/>
  <c r="CT1743" i="1"/>
  <c r="CS1743" i="1"/>
  <c r="CR1743" i="1"/>
  <c r="CQ1743" i="1"/>
  <c r="CP1743" i="1"/>
  <c r="CO1743" i="1"/>
  <c r="CN1743" i="1"/>
  <c r="CM1743" i="1"/>
  <c r="CL1743" i="1"/>
  <c r="CK1743" i="1"/>
  <c r="CJ1743" i="1"/>
  <c r="CI1743" i="1"/>
  <c r="CH1743" i="1"/>
  <c r="CG1743" i="1"/>
  <c r="CF1743" i="1"/>
  <c r="CE1743" i="1"/>
  <c r="CD1743" i="1"/>
  <c r="DG1742" i="1"/>
  <c r="CY1742" i="1"/>
  <c r="CX1742" i="1"/>
  <c r="CW1742" i="1"/>
  <c r="CV1742" i="1"/>
  <c r="CU1742" i="1"/>
  <c r="CT1742" i="1"/>
  <c r="CS1742" i="1"/>
  <c r="CR1742" i="1"/>
  <c r="CQ1742" i="1"/>
  <c r="CP1742" i="1"/>
  <c r="CO1742" i="1"/>
  <c r="CN1742" i="1"/>
  <c r="CM1742" i="1"/>
  <c r="CL1742" i="1"/>
  <c r="CK1742" i="1"/>
  <c r="CJ1742" i="1"/>
  <c r="CI1742" i="1"/>
  <c r="CH1742" i="1"/>
  <c r="CG1742" i="1"/>
  <c r="CF1742" i="1"/>
  <c r="CE1742" i="1"/>
  <c r="CD1742" i="1"/>
  <c r="DG1741" i="1"/>
  <c r="CY1741" i="1"/>
  <c r="CX1741" i="1"/>
  <c r="CW1741" i="1"/>
  <c r="CV1741" i="1"/>
  <c r="CU1741" i="1"/>
  <c r="CT1741" i="1"/>
  <c r="CS1741" i="1"/>
  <c r="CR1741" i="1"/>
  <c r="CQ1741" i="1"/>
  <c r="CP1741" i="1"/>
  <c r="CO1741" i="1"/>
  <c r="CN1741" i="1"/>
  <c r="CM1741" i="1"/>
  <c r="CL1741" i="1"/>
  <c r="CK1741" i="1"/>
  <c r="CJ1741" i="1"/>
  <c r="CI1741" i="1"/>
  <c r="CH1741" i="1"/>
  <c r="CG1741" i="1"/>
  <c r="CF1741" i="1"/>
  <c r="CE1741" i="1"/>
  <c r="CD1741" i="1"/>
  <c r="DG1740" i="1"/>
  <c r="CY1740" i="1"/>
  <c r="CX1740" i="1"/>
  <c r="CW1740" i="1"/>
  <c r="CV1740" i="1"/>
  <c r="CU1740" i="1"/>
  <c r="CT1740" i="1"/>
  <c r="CS1740" i="1"/>
  <c r="CR1740" i="1"/>
  <c r="CQ1740" i="1"/>
  <c r="CP1740" i="1"/>
  <c r="CO1740" i="1"/>
  <c r="CN1740" i="1"/>
  <c r="CM1740" i="1"/>
  <c r="CL1740" i="1"/>
  <c r="CK1740" i="1"/>
  <c r="CJ1740" i="1"/>
  <c r="CI1740" i="1"/>
  <c r="CH1740" i="1"/>
  <c r="CG1740" i="1"/>
  <c r="CF1740" i="1"/>
  <c r="CE1740" i="1"/>
  <c r="CD1740" i="1"/>
  <c r="CY1739" i="1"/>
  <c r="CX1739" i="1"/>
  <c r="CW1739" i="1"/>
  <c r="CV1739" i="1"/>
  <c r="CU1739" i="1"/>
  <c r="CT1739" i="1"/>
  <c r="CS1739" i="1"/>
  <c r="CR1739" i="1"/>
  <c r="CQ1739" i="1"/>
  <c r="CP1739" i="1"/>
  <c r="CO1739" i="1"/>
  <c r="CN1739" i="1"/>
  <c r="CM1739" i="1"/>
  <c r="CL1739" i="1"/>
  <c r="CK1739" i="1"/>
  <c r="CJ1739" i="1"/>
  <c r="CI1739" i="1"/>
  <c r="CH1739" i="1"/>
  <c r="CG1739" i="1"/>
  <c r="CF1739" i="1"/>
  <c r="CE1739" i="1"/>
  <c r="CD1739" i="1"/>
  <c r="U1739" i="1"/>
  <c r="U1738" i="1"/>
  <c r="DG1737" i="1"/>
  <c r="CY1737" i="1"/>
  <c r="CX1737" i="1"/>
  <c r="CW1737" i="1"/>
  <c r="CV1737" i="1"/>
  <c r="CU1737" i="1"/>
  <c r="CT1737" i="1"/>
  <c r="CS1737" i="1"/>
  <c r="CR1737" i="1"/>
  <c r="CQ1737" i="1"/>
  <c r="CP1737" i="1"/>
  <c r="CO1737" i="1"/>
  <c r="CN1737" i="1"/>
  <c r="CM1737" i="1"/>
  <c r="CL1737" i="1"/>
  <c r="CK1737" i="1"/>
  <c r="CJ1737" i="1"/>
  <c r="CI1737" i="1"/>
  <c r="CH1737" i="1"/>
  <c r="CG1737" i="1"/>
  <c r="CF1737" i="1"/>
  <c r="CE1737" i="1"/>
  <c r="CD1737" i="1"/>
  <c r="DG1736" i="1"/>
  <c r="CY1736" i="1"/>
  <c r="CX1736" i="1"/>
  <c r="CW1736" i="1"/>
  <c r="CV1736" i="1"/>
  <c r="CU1736" i="1"/>
  <c r="CT1736" i="1"/>
  <c r="CS1736" i="1"/>
  <c r="CR1736" i="1"/>
  <c r="CQ1736" i="1"/>
  <c r="CP1736" i="1"/>
  <c r="CO1736" i="1"/>
  <c r="CN1736" i="1"/>
  <c r="CM1736" i="1"/>
  <c r="CL1736" i="1"/>
  <c r="CK1736" i="1"/>
  <c r="CJ1736" i="1"/>
  <c r="CI1736" i="1"/>
  <c r="CH1736" i="1"/>
  <c r="CG1736" i="1"/>
  <c r="CF1736" i="1"/>
  <c r="CE1736" i="1"/>
  <c r="CD1736" i="1"/>
  <c r="DG1735" i="1"/>
  <c r="CY1735" i="1"/>
  <c r="CX1735" i="1"/>
  <c r="CW1735" i="1"/>
  <c r="CV1735" i="1"/>
  <c r="CU1735" i="1"/>
  <c r="CT1735" i="1"/>
  <c r="CS1735" i="1"/>
  <c r="CR1735" i="1"/>
  <c r="CQ1735" i="1"/>
  <c r="CP1735" i="1"/>
  <c r="CO1735" i="1"/>
  <c r="CN1735" i="1"/>
  <c r="CM1735" i="1"/>
  <c r="CL1735" i="1"/>
  <c r="CK1735" i="1"/>
  <c r="CJ1735" i="1"/>
  <c r="CI1735" i="1"/>
  <c r="CH1735" i="1"/>
  <c r="CG1735" i="1"/>
  <c r="CF1735" i="1"/>
  <c r="CE1735" i="1"/>
  <c r="CD1735" i="1"/>
  <c r="CY1734" i="1"/>
  <c r="CX1734" i="1"/>
  <c r="CW1734" i="1"/>
  <c r="CV1734" i="1"/>
  <c r="CU1734" i="1"/>
  <c r="CT1734" i="1"/>
  <c r="CS1734" i="1"/>
  <c r="CR1734" i="1"/>
  <c r="CQ1734" i="1"/>
  <c r="CP1734" i="1"/>
  <c r="CO1734" i="1"/>
  <c r="CN1734" i="1"/>
  <c r="CM1734" i="1"/>
  <c r="CL1734" i="1"/>
  <c r="CK1734" i="1"/>
  <c r="CJ1734" i="1"/>
  <c r="CI1734" i="1"/>
  <c r="CH1734" i="1"/>
  <c r="CG1734" i="1"/>
  <c r="CF1734" i="1"/>
  <c r="DG1733" i="1"/>
  <c r="CY1733" i="1"/>
  <c r="CX1733" i="1"/>
  <c r="CW1733" i="1"/>
  <c r="CV1733" i="1"/>
  <c r="CU1733" i="1"/>
  <c r="CT1733" i="1"/>
  <c r="CS1733" i="1"/>
  <c r="CR1733" i="1"/>
  <c r="CQ1733" i="1"/>
  <c r="CP1733" i="1"/>
  <c r="CO1733" i="1"/>
  <c r="CN1733" i="1"/>
  <c r="CM1733" i="1"/>
  <c r="CL1733" i="1"/>
  <c r="CK1733" i="1"/>
  <c r="CJ1733" i="1"/>
  <c r="CI1733" i="1"/>
  <c r="CH1733" i="1"/>
  <c r="CG1733" i="1"/>
  <c r="CF1733" i="1"/>
  <c r="CE1733" i="1"/>
  <c r="CD1733" i="1"/>
  <c r="DG1732" i="1"/>
  <c r="CY1732" i="1"/>
  <c r="CX1732" i="1"/>
  <c r="CW1732" i="1"/>
  <c r="CV1732" i="1"/>
  <c r="CU1732" i="1"/>
  <c r="CT1732" i="1"/>
  <c r="CS1732" i="1"/>
  <c r="CR1732" i="1"/>
  <c r="CQ1732" i="1"/>
  <c r="CP1732" i="1"/>
  <c r="CO1732" i="1"/>
  <c r="CN1732" i="1"/>
  <c r="CM1732" i="1"/>
  <c r="CL1732" i="1"/>
  <c r="CK1732" i="1"/>
  <c r="CJ1732" i="1"/>
  <c r="CI1732" i="1"/>
  <c r="CH1732" i="1"/>
  <c r="CG1732" i="1"/>
  <c r="CF1732" i="1"/>
  <c r="CE1732" i="1"/>
  <c r="CD1732" i="1"/>
  <c r="DG1731" i="1"/>
  <c r="CY1731" i="1"/>
  <c r="CX1731" i="1"/>
  <c r="CW1731" i="1"/>
  <c r="CV1731" i="1"/>
  <c r="CU1731" i="1"/>
  <c r="CT1731" i="1"/>
  <c r="CS1731" i="1"/>
  <c r="CR1731" i="1"/>
  <c r="CQ1731" i="1"/>
  <c r="CP1731" i="1"/>
  <c r="CO1731" i="1"/>
  <c r="CN1731" i="1"/>
  <c r="CM1731" i="1"/>
  <c r="CL1731" i="1"/>
  <c r="CK1731" i="1"/>
  <c r="CJ1731" i="1"/>
  <c r="CI1731" i="1"/>
  <c r="CH1731" i="1"/>
  <c r="CG1731" i="1"/>
  <c r="CF1731" i="1"/>
  <c r="CE1731" i="1"/>
  <c r="CD1731" i="1"/>
  <c r="DG1730" i="1"/>
  <c r="CY1730" i="1"/>
  <c r="CX1730" i="1"/>
  <c r="CW1730" i="1"/>
  <c r="CV1730" i="1"/>
  <c r="CU1730" i="1"/>
  <c r="CT1730" i="1"/>
  <c r="CS1730" i="1"/>
  <c r="CR1730" i="1"/>
  <c r="CQ1730" i="1"/>
  <c r="CP1730" i="1"/>
  <c r="CO1730" i="1"/>
  <c r="CN1730" i="1"/>
  <c r="CM1730" i="1"/>
  <c r="CL1730" i="1"/>
  <c r="CK1730" i="1"/>
  <c r="CJ1730" i="1"/>
  <c r="CI1730" i="1"/>
  <c r="CH1730" i="1"/>
  <c r="CG1730" i="1"/>
  <c r="CF1730" i="1"/>
  <c r="CE1730" i="1"/>
  <c r="CD1730" i="1"/>
  <c r="U1730" i="1"/>
  <c r="DG1729" i="1"/>
  <c r="CY1729" i="1"/>
  <c r="CX1729" i="1"/>
  <c r="CW1729" i="1"/>
  <c r="CV1729" i="1"/>
  <c r="CU1729" i="1"/>
  <c r="CT1729" i="1"/>
  <c r="CS1729" i="1"/>
  <c r="CR1729" i="1"/>
  <c r="CQ1729" i="1"/>
  <c r="CP1729" i="1"/>
  <c r="CO1729" i="1"/>
  <c r="CN1729" i="1"/>
  <c r="CM1729" i="1"/>
  <c r="CL1729" i="1"/>
  <c r="CK1729" i="1"/>
  <c r="CJ1729" i="1"/>
  <c r="CI1729" i="1"/>
  <c r="CH1729" i="1"/>
  <c r="CG1729" i="1"/>
  <c r="CF1729" i="1"/>
  <c r="CE1729" i="1"/>
  <c r="CD1729" i="1"/>
  <c r="DG1728" i="1"/>
  <c r="CY1728" i="1"/>
  <c r="CX1728" i="1"/>
  <c r="CW1728" i="1"/>
  <c r="CV1728" i="1"/>
  <c r="CU1728" i="1"/>
  <c r="CT1728" i="1"/>
  <c r="CS1728" i="1"/>
  <c r="CR1728" i="1"/>
  <c r="CQ1728" i="1"/>
  <c r="CP1728" i="1"/>
  <c r="CO1728" i="1"/>
  <c r="CN1728" i="1"/>
  <c r="CM1728" i="1"/>
  <c r="CL1728" i="1"/>
  <c r="CK1728" i="1"/>
  <c r="CJ1728" i="1"/>
  <c r="CI1728" i="1"/>
  <c r="CH1728" i="1"/>
  <c r="CG1728" i="1"/>
  <c r="CF1728" i="1"/>
  <c r="CE1728" i="1"/>
  <c r="CD1728" i="1"/>
  <c r="DG1727" i="1"/>
  <c r="CY1727" i="1"/>
  <c r="CX1727" i="1"/>
  <c r="CW1727" i="1"/>
  <c r="CV1727" i="1"/>
  <c r="CU1727" i="1"/>
  <c r="CT1727" i="1"/>
  <c r="CS1727" i="1"/>
  <c r="CR1727" i="1"/>
  <c r="CQ1727" i="1"/>
  <c r="CP1727" i="1"/>
  <c r="CO1727" i="1"/>
  <c r="CN1727" i="1"/>
  <c r="CM1727" i="1"/>
  <c r="CL1727" i="1"/>
  <c r="CK1727" i="1"/>
  <c r="CJ1727" i="1"/>
  <c r="CI1727" i="1"/>
  <c r="CH1727" i="1"/>
  <c r="CG1727" i="1"/>
  <c r="CF1727" i="1"/>
  <c r="CE1727" i="1"/>
  <c r="CD1727" i="1"/>
  <c r="DG1726" i="1"/>
  <c r="CY1726" i="1"/>
  <c r="CX1726" i="1"/>
  <c r="CW1726" i="1"/>
  <c r="CV1726" i="1"/>
  <c r="CU1726" i="1"/>
  <c r="CT1726" i="1"/>
  <c r="CS1726" i="1"/>
  <c r="CR1726" i="1"/>
  <c r="CQ1726" i="1"/>
  <c r="CP1726" i="1"/>
  <c r="CO1726" i="1"/>
  <c r="CN1726" i="1"/>
  <c r="CM1726" i="1"/>
  <c r="CL1726" i="1"/>
  <c r="CK1726" i="1"/>
  <c r="CJ1726" i="1"/>
  <c r="CI1726" i="1"/>
  <c r="CH1726" i="1"/>
  <c r="CG1726" i="1"/>
  <c r="CF1726" i="1"/>
  <c r="CE1726" i="1"/>
  <c r="CD1726" i="1"/>
  <c r="DG1725" i="1"/>
  <c r="CY1725" i="1"/>
  <c r="CX1725" i="1"/>
  <c r="CW1725" i="1"/>
  <c r="CV1725" i="1"/>
  <c r="CU1725" i="1"/>
  <c r="CT1725" i="1"/>
  <c r="CS1725" i="1"/>
  <c r="CR1725" i="1"/>
  <c r="CQ1725" i="1"/>
  <c r="CP1725" i="1"/>
  <c r="CO1725" i="1"/>
  <c r="CN1725" i="1"/>
  <c r="CM1725" i="1"/>
  <c r="CL1725" i="1"/>
  <c r="CK1725" i="1"/>
  <c r="CJ1725" i="1"/>
  <c r="CI1725" i="1"/>
  <c r="CH1725" i="1"/>
  <c r="CG1725" i="1"/>
  <c r="CF1725" i="1"/>
  <c r="CE1725" i="1"/>
  <c r="CD1725" i="1"/>
  <c r="DG1724" i="1"/>
  <c r="CY1724" i="1"/>
  <c r="CX1724" i="1"/>
  <c r="CW1724" i="1"/>
  <c r="CV1724" i="1"/>
  <c r="CU1724" i="1"/>
  <c r="CT1724" i="1"/>
  <c r="CS1724" i="1"/>
  <c r="CR1724" i="1"/>
  <c r="CQ1724" i="1"/>
  <c r="CP1724" i="1"/>
  <c r="CO1724" i="1"/>
  <c r="CN1724" i="1"/>
  <c r="CM1724" i="1"/>
  <c r="CL1724" i="1"/>
  <c r="CK1724" i="1"/>
  <c r="CJ1724" i="1"/>
  <c r="CI1724" i="1"/>
  <c r="CH1724" i="1"/>
  <c r="CG1724" i="1"/>
  <c r="CF1724" i="1"/>
  <c r="CE1724" i="1"/>
  <c r="CD1724" i="1"/>
  <c r="DG1723" i="1"/>
  <c r="CY1723" i="1"/>
  <c r="CX1723" i="1"/>
  <c r="CW1723" i="1"/>
  <c r="CV1723" i="1"/>
  <c r="CU1723" i="1"/>
  <c r="CT1723" i="1"/>
  <c r="CS1723" i="1"/>
  <c r="CR1723" i="1"/>
  <c r="CQ1723" i="1"/>
  <c r="CP1723" i="1"/>
  <c r="CO1723" i="1"/>
  <c r="CN1723" i="1"/>
  <c r="CM1723" i="1"/>
  <c r="CL1723" i="1"/>
  <c r="CK1723" i="1"/>
  <c r="CJ1723" i="1"/>
  <c r="CI1723" i="1"/>
  <c r="CH1723" i="1"/>
  <c r="CG1723" i="1"/>
  <c r="CF1723" i="1"/>
  <c r="CE1723" i="1"/>
  <c r="CD1723" i="1"/>
  <c r="DG1722" i="1"/>
  <c r="CY1722" i="1"/>
  <c r="CX1722" i="1"/>
  <c r="CW1722" i="1"/>
  <c r="CV1722" i="1"/>
  <c r="CU1722" i="1"/>
  <c r="CT1722" i="1"/>
  <c r="CS1722" i="1"/>
  <c r="CR1722" i="1"/>
  <c r="CQ1722" i="1"/>
  <c r="CP1722" i="1"/>
  <c r="CO1722" i="1"/>
  <c r="CN1722" i="1"/>
  <c r="CM1722" i="1"/>
  <c r="CL1722" i="1"/>
  <c r="CK1722" i="1"/>
  <c r="CJ1722" i="1"/>
  <c r="CI1722" i="1"/>
  <c r="CH1722" i="1"/>
  <c r="CG1722" i="1"/>
  <c r="CF1722" i="1"/>
  <c r="CE1722" i="1"/>
  <c r="CD1722" i="1"/>
  <c r="U1722" i="1"/>
  <c r="CV1721" i="1"/>
  <c r="CU1721" i="1"/>
  <c r="CT1721" i="1"/>
  <c r="CS1721" i="1"/>
  <c r="CR1721" i="1"/>
  <c r="CQ1721" i="1"/>
  <c r="CP1721" i="1"/>
  <c r="CO1721" i="1"/>
  <c r="CN1721" i="1"/>
  <c r="CM1721" i="1"/>
  <c r="CL1721" i="1"/>
  <c r="CK1721" i="1"/>
  <c r="CJ1721" i="1"/>
  <c r="CI1721" i="1"/>
  <c r="CH1721" i="1"/>
  <c r="CG1721" i="1"/>
  <c r="CF1721" i="1"/>
  <c r="CE1721" i="1"/>
  <c r="CD1721" i="1"/>
  <c r="U1721" i="1"/>
  <c r="DG1720" i="1"/>
  <c r="CY1720" i="1"/>
  <c r="CX1720" i="1"/>
  <c r="CW1720" i="1"/>
  <c r="CV1720" i="1"/>
  <c r="CU1720" i="1"/>
  <c r="CT1720" i="1"/>
  <c r="CS1720" i="1"/>
  <c r="CR1720" i="1"/>
  <c r="CQ1720" i="1"/>
  <c r="CP1720" i="1"/>
  <c r="CO1720" i="1"/>
  <c r="CN1720" i="1"/>
  <c r="CM1720" i="1"/>
  <c r="CL1720" i="1"/>
  <c r="CK1720" i="1"/>
  <c r="CJ1720" i="1"/>
  <c r="CI1720" i="1"/>
  <c r="CH1720" i="1"/>
  <c r="CG1720" i="1"/>
  <c r="CF1720" i="1"/>
  <c r="CE1720" i="1"/>
  <c r="CD1720" i="1"/>
  <c r="CV1719" i="1"/>
  <c r="CU1719" i="1"/>
  <c r="CT1719" i="1"/>
  <c r="CS1719" i="1"/>
  <c r="CR1719" i="1"/>
  <c r="CQ1719" i="1"/>
  <c r="CP1719" i="1"/>
  <c r="CO1719" i="1"/>
  <c r="CN1719" i="1"/>
  <c r="CM1719" i="1"/>
  <c r="CL1719" i="1"/>
  <c r="CK1719" i="1"/>
  <c r="CJ1719" i="1"/>
  <c r="CI1719" i="1"/>
  <c r="CH1719" i="1"/>
  <c r="CG1719" i="1"/>
  <c r="CF1719" i="1"/>
  <c r="CE1719" i="1"/>
  <c r="CD1719" i="1"/>
  <c r="U1719" i="1"/>
  <c r="CY1718" i="1"/>
  <c r="CX1718" i="1"/>
  <c r="CW1718" i="1"/>
  <c r="CV1718" i="1"/>
  <c r="CU1718" i="1"/>
  <c r="CT1718" i="1"/>
  <c r="CS1718" i="1"/>
  <c r="CR1718" i="1"/>
  <c r="CQ1718" i="1"/>
  <c r="CP1718" i="1"/>
  <c r="CO1718" i="1"/>
  <c r="CN1718" i="1"/>
  <c r="CM1718" i="1"/>
  <c r="CL1718" i="1"/>
  <c r="CK1718" i="1"/>
  <c r="CJ1718" i="1"/>
  <c r="CI1718" i="1"/>
  <c r="CH1718" i="1"/>
  <c r="CG1718" i="1"/>
  <c r="CF1718" i="1"/>
  <c r="DG1717" i="1"/>
  <c r="CY1717" i="1"/>
  <c r="CX1717" i="1"/>
  <c r="CW1717" i="1"/>
  <c r="CV1717" i="1"/>
  <c r="CU1717" i="1"/>
  <c r="CT1717" i="1"/>
  <c r="CS1717" i="1"/>
  <c r="CR1717" i="1"/>
  <c r="CQ1717" i="1"/>
  <c r="CP1717" i="1"/>
  <c r="CO1717" i="1"/>
  <c r="CN1717" i="1"/>
  <c r="CM1717" i="1"/>
  <c r="CL1717" i="1"/>
  <c r="CK1717" i="1"/>
  <c r="CJ1717" i="1"/>
  <c r="CI1717" i="1"/>
  <c r="CH1717" i="1"/>
  <c r="CG1717" i="1"/>
  <c r="CF1717" i="1"/>
  <c r="CE1717" i="1"/>
  <c r="CD1717" i="1"/>
  <c r="DG1716" i="1"/>
  <c r="CY1716" i="1"/>
  <c r="CX1716" i="1"/>
  <c r="CW1716" i="1"/>
  <c r="CV1716" i="1"/>
  <c r="CU1716" i="1"/>
  <c r="CT1716" i="1"/>
  <c r="CS1716" i="1"/>
  <c r="CR1716" i="1"/>
  <c r="CQ1716" i="1"/>
  <c r="CP1716" i="1"/>
  <c r="CO1716" i="1"/>
  <c r="CN1716" i="1"/>
  <c r="CM1716" i="1"/>
  <c r="CL1716" i="1"/>
  <c r="CK1716" i="1"/>
  <c r="CJ1716" i="1"/>
  <c r="CI1716" i="1"/>
  <c r="CH1716" i="1"/>
  <c r="CG1716" i="1"/>
  <c r="CF1716" i="1"/>
  <c r="CE1716" i="1"/>
  <c r="CD1716" i="1"/>
  <c r="CV1715" i="1"/>
  <c r="CU1715" i="1"/>
  <c r="CT1715" i="1"/>
  <c r="CS1715" i="1"/>
  <c r="CR1715" i="1"/>
  <c r="CQ1715" i="1"/>
  <c r="CP1715" i="1"/>
  <c r="CO1715" i="1"/>
  <c r="CN1715" i="1"/>
  <c r="CM1715" i="1"/>
  <c r="CL1715" i="1"/>
  <c r="CK1715" i="1"/>
  <c r="CJ1715" i="1"/>
  <c r="CI1715" i="1"/>
  <c r="CH1715" i="1"/>
  <c r="CG1715" i="1"/>
  <c r="CF1715" i="1"/>
  <c r="CE1715" i="1"/>
  <c r="CD1715" i="1"/>
  <c r="U1715" i="1"/>
  <c r="DG1714" i="1"/>
  <c r="CY1714" i="1"/>
  <c r="CX1714" i="1"/>
  <c r="CW1714" i="1"/>
  <c r="CV1714" i="1"/>
  <c r="CU1714" i="1"/>
  <c r="CT1714" i="1"/>
  <c r="CS1714" i="1"/>
  <c r="CR1714" i="1"/>
  <c r="CQ1714" i="1"/>
  <c r="CP1714" i="1"/>
  <c r="CO1714" i="1"/>
  <c r="CN1714" i="1"/>
  <c r="CM1714" i="1"/>
  <c r="CL1714" i="1"/>
  <c r="CK1714" i="1"/>
  <c r="CJ1714" i="1"/>
  <c r="CI1714" i="1"/>
  <c r="CH1714" i="1"/>
  <c r="CG1714" i="1"/>
  <c r="CF1714" i="1"/>
  <c r="CE1714" i="1"/>
  <c r="CD1714" i="1"/>
  <c r="U1714" i="1"/>
  <c r="DG1713" i="1"/>
  <c r="CY1713" i="1"/>
  <c r="CX1713" i="1"/>
  <c r="CW1713" i="1"/>
  <c r="CV1713" i="1"/>
  <c r="CU1713" i="1"/>
  <c r="CT1713" i="1"/>
  <c r="CS1713" i="1"/>
  <c r="CR1713" i="1"/>
  <c r="CQ1713" i="1"/>
  <c r="CP1713" i="1"/>
  <c r="CO1713" i="1"/>
  <c r="CN1713" i="1"/>
  <c r="CM1713" i="1"/>
  <c r="CL1713" i="1"/>
  <c r="CK1713" i="1"/>
  <c r="CJ1713" i="1"/>
  <c r="CI1713" i="1"/>
  <c r="CH1713" i="1"/>
  <c r="CG1713" i="1"/>
  <c r="CF1713" i="1"/>
  <c r="CE1713" i="1"/>
  <c r="CD1713" i="1"/>
  <c r="DG1712" i="1"/>
  <c r="CY1712" i="1"/>
  <c r="CX1712" i="1"/>
  <c r="CW1712" i="1"/>
  <c r="CV1712" i="1"/>
  <c r="CU1712" i="1"/>
  <c r="CT1712" i="1"/>
  <c r="CS1712" i="1"/>
  <c r="CR1712" i="1"/>
  <c r="CQ1712" i="1"/>
  <c r="CP1712" i="1"/>
  <c r="CO1712" i="1"/>
  <c r="CN1712" i="1"/>
  <c r="CM1712" i="1"/>
  <c r="CL1712" i="1"/>
  <c r="CK1712" i="1"/>
  <c r="CJ1712" i="1"/>
  <c r="CI1712" i="1"/>
  <c r="CH1712" i="1"/>
  <c r="CG1712" i="1"/>
  <c r="CF1712" i="1"/>
  <c r="CE1712" i="1"/>
  <c r="CD1712" i="1"/>
  <c r="U1712" i="1"/>
  <c r="DG1711" i="1"/>
  <c r="CY1711" i="1"/>
  <c r="CX1711" i="1"/>
  <c r="CW1711" i="1"/>
  <c r="CV1711" i="1"/>
  <c r="CU1711" i="1"/>
  <c r="CT1711" i="1"/>
  <c r="CS1711" i="1"/>
  <c r="CR1711" i="1"/>
  <c r="CQ1711" i="1"/>
  <c r="CP1711" i="1"/>
  <c r="CO1711" i="1"/>
  <c r="CN1711" i="1"/>
  <c r="CM1711" i="1"/>
  <c r="CL1711" i="1"/>
  <c r="CK1711" i="1"/>
  <c r="CJ1711" i="1"/>
  <c r="CI1711" i="1"/>
  <c r="CH1711" i="1"/>
  <c r="CG1711" i="1"/>
  <c r="CF1711" i="1"/>
  <c r="CE1711" i="1"/>
  <c r="CD1711" i="1"/>
  <c r="DG1710" i="1"/>
  <c r="CY1710" i="1"/>
  <c r="CX1710" i="1"/>
  <c r="CW1710" i="1"/>
  <c r="CV1710" i="1"/>
  <c r="CU1710" i="1"/>
  <c r="CT1710" i="1"/>
  <c r="CS1710" i="1"/>
  <c r="CR1710" i="1"/>
  <c r="CQ1710" i="1"/>
  <c r="CP1710" i="1"/>
  <c r="CO1710" i="1"/>
  <c r="CN1710" i="1"/>
  <c r="CM1710" i="1"/>
  <c r="CL1710" i="1"/>
  <c r="CK1710" i="1"/>
  <c r="CJ1710" i="1"/>
  <c r="CI1710" i="1"/>
  <c r="CH1710" i="1"/>
  <c r="CG1710" i="1"/>
  <c r="CF1710" i="1"/>
  <c r="CE1710" i="1"/>
  <c r="CD1710" i="1"/>
  <c r="U1710" i="1"/>
  <c r="DG1709" i="1"/>
  <c r="CY1709" i="1"/>
  <c r="CX1709" i="1"/>
  <c r="CW1709" i="1"/>
  <c r="CV1709" i="1"/>
  <c r="CU1709" i="1"/>
  <c r="CT1709" i="1"/>
  <c r="CS1709" i="1"/>
  <c r="CR1709" i="1"/>
  <c r="CQ1709" i="1"/>
  <c r="CP1709" i="1"/>
  <c r="CO1709" i="1"/>
  <c r="CN1709" i="1"/>
  <c r="CM1709" i="1"/>
  <c r="CL1709" i="1"/>
  <c r="CK1709" i="1"/>
  <c r="CJ1709" i="1"/>
  <c r="CI1709" i="1"/>
  <c r="CH1709" i="1"/>
  <c r="CG1709" i="1"/>
  <c r="CF1709" i="1"/>
  <c r="CE1709" i="1"/>
  <c r="CD1709" i="1"/>
  <c r="DG1708" i="1"/>
  <c r="CY1708" i="1"/>
  <c r="CX1708" i="1"/>
  <c r="CW1708" i="1"/>
  <c r="CV1708" i="1"/>
  <c r="CU1708" i="1"/>
  <c r="CT1708" i="1"/>
  <c r="CS1708" i="1"/>
  <c r="CR1708" i="1"/>
  <c r="CQ1708" i="1"/>
  <c r="CP1708" i="1"/>
  <c r="CO1708" i="1"/>
  <c r="CN1708" i="1"/>
  <c r="CM1708" i="1"/>
  <c r="CL1708" i="1"/>
  <c r="CK1708" i="1"/>
  <c r="CJ1708" i="1"/>
  <c r="CI1708" i="1"/>
  <c r="CH1708" i="1"/>
  <c r="CG1708" i="1"/>
  <c r="CF1708" i="1"/>
  <c r="CE1708" i="1"/>
  <c r="CD1708" i="1"/>
  <c r="DG1707" i="1"/>
  <c r="CY1707" i="1"/>
  <c r="CX1707" i="1"/>
  <c r="CW1707" i="1"/>
  <c r="CV1707" i="1"/>
  <c r="CU1707" i="1"/>
  <c r="CT1707" i="1"/>
  <c r="CS1707" i="1"/>
  <c r="CR1707" i="1"/>
  <c r="CQ1707" i="1"/>
  <c r="CP1707" i="1"/>
  <c r="CO1707" i="1"/>
  <c r="CN1707" i="1"/>
  <c r="CM1707" i="1"/>
  <c r="CL1707" i="1"/>
  <c r="CK1707" i="1"/>
  <c r="CJ1707" i="1"/>
  <c r="CI1707" i="1"/>
  <c r="CH1707" i="1"/>
  <c r="CG1707" i="1"/>
  <c r="CF1707" i="1"/>
  <c r="CE1707" i="1"/>
  <c r="CD1707" i="1"/>
  <c r="U1707" i="1"/>
  <c r="DG1706" i="1"/>
  <c r="CY1706" i="1"/>
  <c r="CX1706" i="1"/>
  <c r="CW1706" i="1"/>
  <c r="CV1706" i="1"/>
  <c r="CU1706" i="1"/>
  <c r="CT1706" i="1"/>
  <c r="CS1706" i="1"/>
  <c r="CR1706" i="1"/>
  <c r="CQ1706" i="1"/>
  <c r="CP1706" i="1"/>
  <c r="CO1706" i="1"/>
  <c r="CN1706" i="1"/>
  <c r="CM1706" i="1"/>
  <c r="CL1706" i="1"/>
  <c r="CK1706" i="1"/>
  <c r="CJ1706" i="1"/>
  <c r="CI1706" i="1"/>
  <c r="CH1706" i="1"/>
  <c r="CG1706" i="1"/>
  <c r="CF1706" i="1"/>
  <c r="CE1706" i="1"/>
  <c r="CD1706" i="1"/>
  <c r="DG1705" i="1"/>
  <c r="CY1705" i="1"/>
  <c r="CX1705" i="1"/>
  <c r="CW1705" i="1"/>
  <c r="CV1705" i="1"/>
  <c r="CU1705" i="1"/>
  <c r="CT1705" i="1"/>
  <c r="CS1705" i="1"/>
  <c r="CR1705" i="1"/>
  <c r="CQ1705" i="1"/>
  <c r="CP1705" i="1"/>
  <c r="CO1705" i="1"/>
  <c r="CN1705" i="1"/>
  <c r="CM1705" i="1"/>
  <c r="CL1705" i="1"/>
  <c r="CK1705" i="1"/>
  <c r="CJ1705" i="1"/>
  <c r="CI1705" i="1"/>
  <c r="CH1705" i="1"/>
  <c r="CG1705" i="1"/>
  <c r="CF1705" i="1"/>
  <c r="CE1705" i="1"/>
  <c r="CD1705" i="1"/>
  <c r="DG1704" i="1"/>
  <c r="CY1704" i="1"/>
  <c r="CX1704" i="1"/>
  <c r="CW1704" i="1"/>
  <c r="CV1704" i="1"/>
  <c r="CU1704" i="1"/>
  <c r="CT1704" i="1"/>
  <c r="CS1704" i="1"/>
  <c r="CR1704" i="1"/>
  <c r="CQ1704" i="1"/>
  <c r="CP1704" i="1"/>
  <c r="CO1704" i="1"/>
  <c r="CN1704" i="1"/>
  <c r="CM1704" i="1"/>
  <c r="CL1704" i="1"/>
  <c r="CK1704" i="1"/>
  <c r="CJ1704" i="1"/>
  <c r="CI1704" i="1"/>
  <c r="CH1704" i="1"/>
  <c r="CG1704" i="1"/>
  <c r="CF1704" i="1"/>
  <c r="CE1704" i="1"/>
  <c r="CD1704" i="1"/>
  <c r="DG1703" i="1"/>
  <c r="CY1703" i="1"/>
  <c r="CX1703" i="1"/>
  <c r="CW1703" i="1"/>
  <c r="CV1703" i="1"/>
  <c r="CU1703" i="1"/>
  <c r="CT1703" i="1"/>
  <c r="CS1703" i="1"/>
  <c r="CR1703" i="1"/>
  <c r="CQ1703" i="1"/>
  <c r="CP1703" i="1"/>
  <c r="CO1703" i="1"/>
  <c r="CN1703" i="1"/>
  <c r="CM1703" i="1"/>
  <c r="CL1703" i="1"/>
  <c r="CK1703" i="1"/>
  <c r="CJ1703" i="1"/>
  <c r="CI1703" i="1"/>
  <c r="CH1703" i="1"/>
  <c r="CG1703" i="1"/>
  <c r="CF1703" i="1"/>
  <c r="CE1703" i="1"/>
  <c r="CD1703" i="1"/>
  <c r="DG1702" i="1"/>
  <c r="CY1702" i="1"/>
  <c r="CX1702" i="1"/>
  <c r="CW1702" i="1"/>
  <c r="CV1702" i="1"/>
  <c r="CU1702" i="1"/>
  <c r="CT1702" i="1"/>
  <c r="CS1702" i="1"/>
  <c r="CR1702" i="1"/>
  <c r="CQ1702" i="1"/>
  <c r="CP1702" i="1"/>
  <c r="CO1702" i="1"/>
  <c r="CN1702" i="1"/>
  <c r="CM1702" i="1"/>
  <c r="CL1702" i="1"/>
  <c r="CK1702" i="1"/>
  <c r="CJ1702" i="1"/>
  <c r="CI1702" i="1"/>
  <c r="CH1702" i="1"/>
  <c r="CG1702" i="1"/>
  <c r="CF1702" i="1"/>
  <c r="CE1702" i="1"/>
  <c r="CD1702" i="1"/>
  <c r="DG1701" i="1"/>
  <c r="CY1701" i="1"/>
  <c r="CX1701" i="1"/>
  <c r="CW1701" i="1"/>
  <c r="CV1701" i="1"/>
  <c r="CU1701" i="1"/>
  <c r="CT1701" i="1"/>
  <c r="CS1701" i="1"/>
  <c r="CR1701" i="1"/>
  <c r="CQ1701" i="1"/>
  <c r="CP1701" i="1"/>
  <c r="CO1701" i="1"/>
  <c r="CN1701" i="1"/>
  <c r="CM1701" i="1"/>
  <c r="CL1701" i="1"/>
  <c r="CK1701" i="1"/>
  <c r="CJ1701" i="1"/>
  <c r="CI1701" i="1"/>
  <c r="CH1701" i="1"/>
  <c r="CG1701" i="1"/>
  <c r="CF1701" i="1"/>
  <c r="CE1701" i="1"/>
  <c r="CD1701" i="1"/>
  <c r="CV1700" i="1"/>
  <c r="CU1700" i="1"/>
  <c r="CT1700" i="1"/>
  <c r="CS1700" i="1"/>
  <c r="CR1700" i="1"/>
  <c r="CQ1700" i="1"/>
  <c r="CP1700" i="1"/>
  <c r="CO1700" i="1"/>
  <c r="CN1700" i="1"/>
  <c r="CM1700" i="1"/>
  <c r="CL1700" i="1"/>
  <c r="CK1700" i="1"/>
  <c r="CJ1700" i="1"/>
  <c r="CI1700" i="1"/>
  <c r="CH1700" i="1"/>
  <c r="CG1700" i="1"/>
  <c r="CF1700" i="1"/>
  <c r="CE1700" i="1"/>
  <c r="CD1700" i="1"/>
  <c r="U1700" i="1"/>
  <c r="DG1699" i="1"/>
  <c r="CY1699" i="1"/>
  <c r="CX1699" i="1"/>
  <c r="CW1699" i="1"/>
  <c r="CV1699" i="1"/>
  <c r="CU1699" i="1"/>
  <c r="CT1699" i="1"/>
  <c r="CS1699" i="1"/>
  <c r="CR1699" i="1"/>
  <c r="CQ1699" i="1"/>
  <c r="CP1699" i="1"/>
  <c r="CO1699" i="1"/>
  <c r="CN1699" i="1"/>
  <c r="CM1699" i="1"/>
  <c r="CL1699" i="1"/>
  <c r="CK1699" i="1"/>
  <c r="CJ1699" i="1"/>
  <c r="CI1699" i="1"/>
  <c r="CH1699" i="1"/>
  <c r="CG1699" i="1"/>
  <c r="CF1699" i="1"/>
  <c r="CE1699" i="1"/>
  <c r="CD1699" i="1"/>
  <c r="U1699" i="1"/>
  <c r="DG1698" i="1"/>
  <c r="CY1698" i="1"/>
  <c r="CX1698" i="1"/>
  <c r="CW1698" i="1"/>
  <c r="CV1698" i="1"/>
  <c r="CU1698" i="1"/>
  <c r="CT1698" i="1"/>
  <c r="CS1698" i="1"/>
  <c r="CR1698" i="1"/>
  <c r="CQ1698" i="1"/>
  <c r="CP1698" i="1"/>
  <c r="CO1698" i="1"/>
  <c r="CN1698" i="1"/>
  <c r="CM1698" i="1"/>
  <c r="CL1698" i="1"/>
  <c r="CK1698" i="1"/>
  <c r="CJ1698" i="1"/>
  <c r="CI1698" i="1"/>
  <c r="CH1698" i="1"/>
  <c r="CG1698" i="1"/>
  <c r="CF1698" i="1"/>
  <c r="CE1698" i="1"/>
  <c r="CD1698" i="1"/>
  <c r="DG1697" i="1"/>
  <c r="CY1697" i="1"/>
  <c r="CX1697" i="1"/>
  <c r="CW1697" i="1"/>
  <c r="CV1697" i="1"/>
  <c r="CU1697" i="1"/>
  <c r="CT1697" i="1"/>
  <c r="CS1697" i="1"/>
  <c r="CR1697" i="1"/>
  <c r="CQ1697" i="1"/>
  <c r="CP1697" i="1"/>
  <c r="CO1697" i="1"/>
  <c r="CN1697" i="1"/>
  <c r="CM1697" i="1"/>
  <c r="CL1697" i="1"/>
  <c r="CK1697" i="1"/>
  <c r="CJ1697" i="1"/>
  <c r="CI1697" i="1"/>
  <c r="CH1697" i="1"/>
  <c r="CG1697" i="1"/>
  <c r="CF1697" i="1"/>
  <c r="CE1697" i="1"/>
  <c r="CD1697" i="1"/>
  <c r="DG1696" i="1"/>
  <c r="CY1696" i="1"/>
  <c r="CX1696" i="1"/>
  <c r="CW1696" i="1"/>
  <c r="CV1696" i="1"/>
  <c r="CU1696" i="1"/>
  <c r="CT1696" i="1"/>
  <c r="CS1696" i="1"/>
  <c r="CR1696" i="1"/>
  <c r="CQ1696" i="1"/>
  <c r="CP1696" i="1"/>
  <c r="CO1696" i="1"/>
  <c r="CN1696" i="1"/>
  <c r="CM1696" i="1"/>
  <c r="CL1696" i="1"/>
  <c r="CK1696" i="1"/>
  <c r="CJ1696" i="1"/>
  <c r="CI1696" i="1"/>
  <c r="CH1696" i="1"/>
  <c r="CG1696" i="1"/>
  <c r="CF1696" i="1"/>
  <c r="CE1696" i="1"/>
  <c r="CD1696" i="1"/>
  <c r="DG1695" i="1"/>
  <c r="CY1695" i="1"/>
  <c r="CX1695" i="1"/>
  <c r="CW1695" i="1"/>
  <c r="CV1695" i="1"/>
  <c r="CU1695" i="1"/>
  <c r="CT1695" i="1"/>
  <c r="CS1695" i="1"/>
  <c r="CR1695" i="1"/>
  <c r="CQ1695" i="1"/>
  <c r="CP1695" i="1"/>
  <c r="CO1695" i="1"/>
  <c r="CN1695" i="1"/>
  <c r="CM1695" i="1"/>
  <c r="CL1695" i="1"/>
  <c r="CK1695" i="1"/>
  <c r="CJ1695" i="1"/>
  <c r="CI1695" i="1"/>
  <c r="CH1695" i="1"/>
  <c r="CG1695" i="1"/>
  <c r="CF1695" i="1"/>
  <c r="CE1695" i="1"/>
  <c r="CD1695" i="1"/>
  <c r="DG1694" i="1"/>
  <c r="CY1694" i="1"/>
  <c r="CX1694" i="1"/>
  <c r="CW1694" i="1"/>
  <c r="CV1694" i="1"/>
  <c r="CU1694" i="1"/>
  <c r="CT1694" i="1"/>
  <c r="CS1694" i="1"/>
  <c r="CR1694" i="1"/>
  <c r="CQ1694" i="1"/>
  <c r="CP1694" i="1"/>
  <c r="CO1694" i="1"/>
  <c r="CN1694" i="1"/>
  <c r="CM1694" i="1"/>
  <c r="CL1694" i="1"/>
  <c r="CK1694" i="1"/>
  <c r="CJ1694" i="1"/>
  <c r="CI1694" i="1"/>
  <c r="CH1694" i="1"/>
  <c r="CG1694" i="1"/>
  <c r="CF1694" i="1"/>
  <c r="CE1694" i="1"/>
  <c r="CD1694" i="1"/>
  <c r="DG1693" i="1"/>
  <c r="CY1693" i="1"/>
  <c r="CX1693" i="1"/>
  <c r="CW1693" i="1"/>
  <c r="CV1693" i="1"/>
  <c r="CU1693" i="1"/>
  <c r="CT1693" i="1"/>
  <c r="CS1693" i="1"/>
  <c r="CR1693" i="1"/>
  <c r="CQ1693" i="1"/>
  <c r="CP1693" i="1"/>
  <c r="CO1693" i="1"/>
  <c r="CN1693" i="1"/>
  <c r="CM1693" i="1"/>
  <c r="CL1693" i="1"/>
  <c r="CK1693" i="1"/>
  <c r="CJ1693" i="1"/>
  <c r="CI1693" i="1"/>
  <c r="CH1693" i="1"/>
  <c r="CG1693" i="1"/>
  <c r="CF1693" i="1"/>
  <c r="CE1693" i="1"/>
  <c r="CD1693" i="1"/>
  <c r="CY1692" i="1"/>
  <c r="CX1692" i="1"/>
  <c r="CW1692" i="1"/>
  <c r="CV1692" i="1"/>
  <c r="CU1692" i="1"/>
  <c r="CT1692" i="1"/>
  <c r="CS1692" i="1"/>
  <c r="CR1692" i="1"/>
  <c r="CQ1692" i="1"/>
  <c r="CP1692" i="1"/>
  <c r="CO1692" i="1"/>
  <c r="CN1692" i="1"/>
  <c r="CM1692" i="1"/>
  <c r="CL1692" i="1"/>
  <c r="CK1692" i="1"/>
  <c r="CJ1692" i="1"/>
  <c r="CI1692" i="1"/>
  <c r="CH1692" i="1"/>
  <c r="CG1692" i="1"/>
  <c r="CF1692" i="1"/>
  <c r="CE1692" i="1"/>
  <c r="CD1692" i="1"/>
  <c r="U1692" i="1"/>
  <c r="DG1691" i="1"/>
  <c r="CY1691" i="1"/>
  <c r="CX1691" i="1"/>
  <c r="CW1691" i="1"/>
  <c r="CV1691" i="1"/>
  <c r="CU1691" i="1"/>
  <c r="CT1691" i="1"/>
  <c r="CS1691" i="1"/>
  <c r="CR1691" i="1"/>
  <c r="CQ1691" i="1"/>
  <c r="CP1691" i="1"/>
  <c r="CO1691" i="1"/>
  <c r="CN1691" i="1"/>
  <c r="CM1691" i="1"/>
  <c r="CL1691" i="1"/>
  <c r="CK1691" i="1"/>
  <c r="CJ1691" i="1"/>
  <c r="CI1691" i="1"/>
  <c r="CH1691" i="1"/>
  <c r="CG1691" i="1"/>
  <c r="CF1691" i="1"/>
  <c r="CE1691" i="1"/>
  <c r="CD1691" i="1"/>
  <c r="DG1690" i="1"/>
  <c r="CY1690" i="1"/>
  <c r="CX1690" i="1"/>
  <c r="CW1690" i="1"/>
  <c r="CV1690" i="1"/>
  <c r="CU1690" i="1"/>
  <c r="CT1690" i="1"/>
  <c r="CS1690" i="1"/>
  <c r="CR1690" i="1"/>
  <c r="CQ1690" i="1"/>
  <c r="CP1690" i="1"/>
  <c r="CO1690" i="1"/>
  <c r="CN1690" i="1"/>
  <c r="CM1690" i="1"/>
  <c r="CL1690" i="1"/>
  <c r="CK1690" i="1"/>
  <c r="CJ1690" i="1"/>
  <c r="CI1690" i="1"/>
  <c r="CH1690" i="1"/>
  <c r="CG1690" i="1"/>
  <c r="CF1690" i="1"/>
  <c r="CE1690" i="1"/>
  <c r="CD1690" i="1"/>
  <c r="DG1689" i="1"/>
  <c r="CY1689" i="1"/>
  <c r="CX1689" i="1"/>
  <c r="CW1689" i="1"/>
  <c r="CV1689" i="1"/>
  <c r="CU1689" i="1"/>
  <c r="CT1689" i="1"/>
  <c r="CS1689" i="1"/>
  <c r="CR1689" i="1"/>
  <c r="CQ1689" i="1"/>
  <c r="CP1689" i="1"/>
  <c r="CO1689" i="1"/>
  <c r="CN1689" i="1"/>
  <c r="CM1689" i="1"/>
  <c r="CL1689" i="1"/>
  <c r="CK1689" i="1"/>
  <c r="CJ1689" i="1"/>
  <c r="CI1689" i="1"/>
  <c r="CH1689" i="1"/>
  <c r="CG1689" i="1"/>
  <c r="CF1689" i="1"/>
  <c r="CE1689" i="1"/>
  <c r="CD1689" i="1"/>
  <c r="DG1688" i="1"/>
  <c r="CY1688" i="1"/>
  <c r="CX1688" i="1"/>
  <c r="CW1688" i="1"/>
  <c r="CV1688" i="1"/>
  <c r="CU1688" i="1"/>
  <c r="CT1688" i="1"/>
  <c r="CS1688" i="1"/>
  <c r="CR1688" i="1"/>
  <c r="CQ1688" i="1"/>
  <c r="CP1688" i="1"/>
  <c r="CO1688" i="1"/>
  <c r="CN1688" i="1"/>
  <c r="CM1688" i="1"/>
  <c r="CL1688" i="1"/>
  <c r="CK1688" i="1"/>
  <c r="CJ1688" i="1"/>
  <c r="CI1688" i="1"/>
  <c r="CH1688" i="1"/>
  <c r="CG1688" i="1"/>
  <c r="CF1688" i="1"/>
  <c r="CE1688" i="1"/>
  <c r="CD1688" i="1"/>
  <c r="DG1687" i="1"/>
  <c r="CY1687" i="1"/>
  <c r="CX1687" i="1"/>
  <c r="CW1687" i="1"/>
  <c r="CV1687" i="1"/>
  <c r="CU1687" i="1"/>
  <c r="CT1687" i="1"/>
  <c r="CS1687" i="1"/>
  <c r="CR1687" i="1"/>
  <c r="CQ1687" i="1"/>
  <c r="CP1687" i="1"/>
  <c r="CO1687" i="1"/>
  <c r="CN1687" i="1"/>
  <c r="CM1687" i="1"/>
  <c r="CL1687" i="1"/>
  <c r="CK1687" i="1"/>
  <c r="CJ1687" i="1"/>
  <c r="CI1687" i="1"/>
  <c r="CH1687" i="1"/>
  <c r="CG1687" i="1"/>
  <c r="CF1687" i="1"/>
  <c r="CE1687" i="1"/>
  <c r="CD1687" i="1"/>
  <c r="DG1686" i="1"/>
  <c r="CY1686" i="1"/>
  <c r="CX1686" i="1"/>
  <c r="CW1686" i="1"/>
  <c r="CV1686" i="1"/>
  <c r="CU1686" i="1"/>
  <c r="CT1686" i="1"/>
  <c r="CS1686" i="1"/>
  <c r="CR1686" i="1"/>
  <c r="CQ1686" i="1"/>
  <c r="CP1686" i="1"/>
  <c r="CO1686" i="1"/>
  <c r="CN1686" i="1"/>
  <c r="CM1686" i="1"/>
  <c r="CL1686" i="1"/>
  <c r="CK1686" i="1"/>
  <c r="CJ1686" i="1"/>
  <c r="CI1686" i="1"/>
  <c r="CH1686" i="1"/>
  <c r="CG1686" i="1"/>
  <c r="CF1686" i="1"/>
  <c r="CE1686" i="1"/>
  <c r="CD1686" i="1"/>
  <c r="DG1685" i="1"/>
  <c r="CY1685" i="1"/>
  <c r="CX1685" i="1"/>
  <c r="CW1685" i="1"/>
  <c r="CV1685" i="1"/>
  <c r="CU1685" i="1"/>
  <c r="CT1685" i="1"/>
  <c r="CS1685" i="1"/>
  <c r="CR1685" i="1"/>
  <c r="CQ1685" i="1"/>
  <c r="CP1685" i="1"/>
  <c r="CO1685" i="1"/>
  <c r="CN1685" i="1"/>
  <c r="CM1685" i="1"/>
  <c r="CL1685" i="1"/>
  <c r="CK1685" i="1"/>
  <c r="CJ1685" i="1"/>
  <c r="CI1685" i="1"/>
  <c r="CH1685" i="1"/>
  <c r="CG1685" i="1"/>
  <c r="CF1685" i="1"/>
  <c r="CE1685" i="1"/>
  <c r="CD1685" i="1"/>
  <c r="DG1684" i="1"/>
  <c r="CY1684" i="1"/>
  <c r="CX1684" i="1"/>
  <c r="CW1684" i="1"/>
  <c r="CV1684" i="1"/>
  <c r="CU1684" i="1"/>
  <c r="CT1684" i="1"/>
  <c r="CS1684" i="1"/>
  <c r="CR1684" i="1"/>
  <c r="CQ1684" i="1"/>
  <c r="CP1684" i="1"/>
  <c r="CO1684" i="1"/>
  <c r="CN1684" i="1"/>
  <c r="CM1684" i="1"/>
  <c r="CL1684" i="1"/>
  <c r="CK1684" i="1"/>
  <c r="CJ1684" i="1"/>
  <c r="CI1684" i="1"/>
  <c r="CH1684" i="1"/>
  <c r="CG1684" i="1"/>
  <c r="CF1684" i="1"/>
  <c r="DG1683" i="1"/>
  <c r="CY1683" i="1"/>
  <c r="CX1683" i="1"/>
  <c r="CW1683" i="1"/>
  <c r="CV1683" i="1"/>
  <c r="CU1683" i="1"/>
  <c r="CT1683" i="1"/>
  <c r="CS1683" i="1"/>
  <c r="CR1683" i="1"/>
  <c r="CQ1683" i="1"/>
  <c r="CP1683" i="1"/>
  <c r="CO1683" i="1"/>
  <c r="CN1683" i="1"/>
  <c r="CM1683" i="1"/>
  <c r="CL1683" i="1"/>
  <c r="CK1683" i="1"/>
  <c r="CJ1683" i="1"/>
  <c r="CI1683" i="1"/>
  <c r="CH1683" i="1"/>
  <c r="CG1683" i="1"/>
  <c r="CF1683" i="1"/>
  <c r="CE1683" i="1"/>
  <c r="CD1683" i="1"/>
  <c r="DG1682" i="1"/>
  <c r="CY1682" i="1"/>
  <c r="CX1682" i="1"/>
  <c r="CW1682" i="1"/>
  <c r="CV1682" i="1"/>
  <c r="CU1682" i="1"/>
  <c r="CT1682" i="1"/>
  <c r="CS1682" i="1"/>
  <c r="CR1682" i="1"/>
  <c r="CQ1682" i="1"/>
  <c r="CP1682" i="1"/>
  <c r="CO1682" i="1"/>
  <c r="CN1682" i="1"/>
  <c r="CM1682" i="1"/>
  <c r="CL1682" i="1"/>
  <c r="CK1682" i="1"/>
  <c r="CJ1682" i="1"/>
  <c r="CI1682" i="1"/>
  <c r="CH1682" i="1"/>
  <c r="CG1682" i="1"/>
  <c r="CF1682" i="1"/>
  <c r="CE1682" i="1"/>
  <c r="CD1682" i="1"/>
  <c r="DG1681" i="1"/>
  <c r="CY1681" i="1"/>
  <c r="CX1681" i="1"/>
  <c r="CW1681" i="1"/>
  <c r="CV1681" i="1"/>
  <c r="CU1681" i="1"/>
  <c r="CT1681" i="1"/>
  <c r="CS1681" i="1"/>
  <c r="CR1681" i="1"/>
  <c r="CQ1681" i="1"/>
  <c r="CP1681" i="1"/>
  <c r="CO1681" i="1"/>
  <c r="CN1681" i="1"/>
  <c r="CM1681" i="1"/>
  <c r="CL1681" i="1"/>
  <c r="CK1681" i="1"/>
  <c r="CJ1681" i="1"/>
  <c r="CI1681" i="1"/>
  <c r="CH1681" i="1"/>
  <c r="CG1681" i="1"/>
  <c r="CF1681" i="1"/>
  <c r="CE1681" i="1"/>
  <c r="CD1681" i="1"/>
  <c r="DG1680" i="1"/>
  <c r="CY1680" i="1"/>
  <c r="CX1680" i="1"/>
  <c r="CW1680" i="1"/>
  <c r="CV1680" i="1"/>
  <c r="CU1680" i="1"/>
  <c r="CT1680" i="1"/>
  <c r="CS1680" i="1"/>
  <c r="CR1680" i="1"/>
  <c r="CQ1680" i="1"/>
  <c r="CP1680" i="1"/>
  <c r="CO1680" i="1"/>
  <c r="CN1680" i="1"/>
  <c r="CM1680" i="1"/>
  <c r="CL1680" i="1"/>
  <c r="CK1680" i="1"/>
  <c r="CJ1680" i="1"/>
  <c r="CI1680" i="1"/>
  <c r="CH1680" i="1"/>
  <c r="CG1680" i="1"/>
  <c r="CF1680" i="1"/>
  <c r="CE1680" i="1"/>
  <c r="CD1680" i="1"/>
  <c r="DG1679" i="1"/>
  <c r="CY1679" i="1"/>
  <c r="CX1679" i="1"/>
  <c r="CW1679" i="1"/>
  <c r="CV1679" i="1"/>
  <c r="CU1679" i="1"/>
  <c r="CT1679" i="1"/>
  <c r="CS1679" i="1"/>
  <c r="CR1679" i="1"/>
  <c r="CQ1679" i="1"/>
  <c r="CP1679" i="1"/>
  <c r="CO1679" i="1"/>
  <c r="CN1679" i="1"/>
  <c r="CM1679" i="1"/>
  <c r="CL1679" i="1"/>
  <c r="CK1679" i="1"/>
  <c r="CJ1679" i="1"/>
  <c r="CI1679" i="1"/>
  <c r="CH1679" i="1"/>
  <c r="CG1679" i="1"/>
  <c r="CF1679" i="1"/>
  <c r="CE1679" i="1"/>
  <c r="CD1679" i="1"/>
  <c r="U1679" i="1"/>
  <c r="DG1678" i="1"/>
  <c r="CY1678" i="1"/>
  <c r="CX1678" i="1"/>
  <c r="CW1678" i="1"/>
  <c r="CV1678" i="1"/>
  <c r="CU1678" i="1"/>
  <c r="CT1678" i="1"/>
  <c r="CS1678" i="1"/>
  <c r="CR1678" i="1"/>
  <c r="CQ1678" i="1"/>
  <c r="CP1678" i="1"/>
  <c r="CO1678" i="1"/>
  <c r="CN1678" i="1"/>
  <c r="CM1678" i="1"/>
  <c r="CL1678" i="1"/>
  <c r="CK1678" i="1"/>
  <c r="CJ1678" i="1"/>
  <c r="CI1678" i="1"/>
  <c r="CH1678" i="1"/>
  <c r="CG1678" i="1"/>
  <c r="CF1678" i="1"/>
  <c r="CE1678" i="1"/>
  <c r="CD1678" i="1"/>
  <c r="U1678" i="1"/>
  <c r="DG1677" i="1"/>
  <c r="CY1677" i="1"/>
  <c r="CX1677" i="1"/>
  <c r="CW1677" i="1"/>
  <c r="CV1677" i="1"/>
  <c r="CU1677" i="1"/>
  <c r="CT1677" i="1"/>
  <c r="CS1677" i="1"/>
  <c r="CR1677" i="1"/>
  <c r="CQ1677" i="1"/>
  <c r="CP1677" i="1"/>
  <c r="CO1677" i="1"/>
  <c r="CN1677" i="1"/>
  <c r="CM1677" i="1"/>
  <c r="CL1677" i="1"/>
  <c r="CK1677" i="1"/>
  <c r="CJ1677" i="1"/>
  <c r="CI1677" i="1"/>
  <c r="CH1677" i="1"/>
  <c r="CG1677" i="1"/>
  <c r="CF1677" i="1"/>
  <c r="CE1677" i="1"/>
  <c r="CD1677" i="1"/>
  <c r="U1677" i="1"/>
  <c r="DG1676" i="1"/>
  <c r="CY1676" i="1"/>
  <c r="CX1676" i="1"/>
  <c r="CW1676" i="1"/>
  <c r="CV1676" i="1"/>
  <c r="CU1676" i="1"/>
  <c r="CT1676" i="1"/>
  <c r="CS1676" i="1"/>
  <c r="CR1676" i="1"/>
  <c r="CQ1676" i="1"/>
  <c r="CP1676" i="1"/>
  <c r="CO1676" i="1"/>
  <c r="CN1676" i="1"/>
  <c r="CM1676" i="1"/>
  <c r="CL1676" i="1"/>
  <c r="CK1676" i="1"/>
  <c r="CJ1676" i="1"/>
  <c r="CI1676" i="1"/>
  <c r="CH1676" i="1"/>
  <c r="CG1676" i="1"/>
  <c r="CF1676" i="1"/>
  <c r="CE1676" i="1"/>
  <c r="CD1676" i="1"/>
  <c r="DG1675" i="1"/>
  <c r="CY1675" i="1"/>
  <c r="CX1675" i="1"/>
  <c r="CW1675" i="1"/>
  <c r="CV1675" i="1"/>
  <c r="CU1675" i="1"/>
  <c r="CT1675" i="1"/>
  <c r="CS1675" i="1"/>
  <c r="CR1675" i="1"/>
  <c r="CQ1675" i="1"/>
  <c r="CP1675" i="1"/>
  <c r="CO1675" i="1"/>
  <c r="CN1675" i="1"/>
  <c r="CM1675" i="1"/>
  <c r="CL1675" i="1"/>
  <c r="CK1675" i="1"/>
  <c r="CJ1675" i="1"/>
  <c r="CI1675" i="1"/>
  <c r="CH1675" i="1"/>
  <c r="CG1675" i="1"/>
  <c r="CF1675" i="1"/>
  <c r="CE1675" i="1"/>
  <c r="CD1675" i="1"/>
  <c r="DG1674" i="1"/>
  <c r="CY1674" i="1"/>
  <c r="CX1674" i="1"/>
  <c r="CW1674" i="1"/>
  <c r="CV1674" i="1"/>
  <c r="CU1674" i="1"/>
  <c r="CT1674" i="1"/>
  <c r="CS1674" i="1"/>
  <c r="CR1674" i="1"/>
  <c r="CQ1674" i="1"/>
  <c r="CP1674" i="1"/>
  <c r="CO1674" i="1"/>
  <c r="CN1674" i="1"/>
  <c r="CM1674" i="1"/>
  <c r="CL1674" i="1"/>
  <c r="CK1674" i="1"/>
  <c r="CJ1674" i="1"/>
  <c r="CI1674" i="1"/>
  <c r="CH1674" i="1"/>
  <c r="CG1674" i="1"/>
  <c r="CF1674" i="1"/>
  <c r="CE1674" i="1"/>
  <c r="CD1674" i="1"/>
  <c r="DG1673" i="1"/>
  <c r="CY1673" i="1"/>
  <c r="CX1673" i="1"/>
  <c r="CW1673" i="1"/>
  <c r="CV1673" i="1"/>
  <c r="CU1673" i="1"/>
  <c r="CT1673" i="1"/>
  <c r="CS1673" i="1"/>
  <c r="CR1673" i="1"/>
  <c r="CQ1673" i="1"/>
  <c r="CP1673" i="1"/>
  <c r="CO1673" i="1"/>
  <c r="CN1673" i="1"/>
  <c r="CM1673" i="1"/>
  <c r="CL1673" i="1"/>
  <c r="CK1673" i="1"/>
  <c r="CJ1673" i="1"/>
  <c r="CI1673" i="1"/>
  <c r="CH1673" i="1"/>
  <c r="CG1673" i="1"/>
  <c r="CF1673" i="1"/>
  <c r="CE1673" i="1"/>
  <c r="CD1673" i="1"/>
  <c r="DG1672" i="1"/>
  <c r="CY1672" i="1"/>
  <c r="CX1672" i="1"/>
  <c r="CW1672" i="1"/>
  <c r="CV1672" i="1"/>
  <c r="CU1672" i="1"/>
  <c r="CT1672" i="1"/>
  <c r="CS1672" i="1"/>
  <c r="CR1672" i="1"/>
  <c r="CQ1672" i="1"/>
  <c r="CP1672" i="1"/>
  <c r="CO1672" i="1"/>
  <c r="CN1672" i="1"/>
  <c r="CM1672" i="1"/>
  <c r="CL1672" i="1"/>
  <c r="CK1672" i="1"/>
  <c r="CJ1672" i="1"/>
  <c r="CI1672" i="1"/>
  <c r="CH1672" i="1"/>
  <c r="CG1672" i="1"/>
  <c r="CF1672" i="1"/>
  <c r="CE1672" i="1"/>
  <c r="CD1672" i="1"/>
  <c r="DG1671" i="1"/>
  <c r="CY1671" i="1"/>
  <c r="CX1671" i="1"/>
  <c r="CW1671" i="1"/>
  <c r="CV1671" i="1"/>
  <c r="CU1671" i="1"/>
  <c r="CT1671" i="1"/>
  <c r="CS1671" i="1"/>
  <c r="CR1671" i="1"/>
  <c r="CQ1671" i="1"/>
  <c r="CP1671" i="1"/>
  <c r="CO1671" i="1"/>
  <c r="CN1671" i="1"/>
  <c r="CM1671" i="1"/>
  <c r="CL1671" i="1"/>
  <c r="CK1671" i="1"/>
  <c r="CJ1671" i="1"/>
  <c r="CI1671" i="1"/>
  <c r="CH1671" i="1"/>
  <c r="CG1671" i="1"/>
  <c r="CF1671" i="1"/>
  <c r="CE1671" i="1"/>
  <c r="CD1671" i="1"/>
  <c r="U1671" i="1"/>
  <c r="DG1670" i="1"/>
  <c r="CY1670" i="1"/>
  <c r="CX1670" i="1"/>
  <c r="CW1670" i="1"/>
  <c r="CV1670" i="1"/>
  <c r="CU1670" i="1"/>
  <c r="CT1670" i="1"/>
  <c r="CS1670" i="1"/>
  <c r="CR1670" i="1"/>
  <c r="CQ1670" i="1"/>
  <c r="CP1670" i="1"/>
  <c r="CO1670" i="1"/>
  <c r="CN1670" i="1"/>
  <c r="CM1670" i="1"/>
  <c r="CL1670" i="1"/>
  <c r="CK1670" i="1"/>
  <c r="CJ1670" i="1"/>
  <c r="CI1670" i="1"/>
  <c r="CH1670" i="1"/>
  <c r="CG1670" i="1"/>
  <c r="CF1670" i="1"/>
  <c r="CE1670" i="1"/>
  <c r="CD1670" i="1"/>
  <c r="DG1669" i="1"/>
  <c r="CY1669" i="1"/>
  <c r="CX1669" i="1"/>
  <c r="CW1669" i="1"/>
  <c r="CV1669" i="1"/>
  <c r="CU1669" i="1"/>
  <c r="CT1669" i="1"/>
  <c r="CS1669" i="1"/>
  <c r="CR1669" i="1"/>
  <c r="CQ1669" i="1"/>
  <c r="CP1669" i="1"/>
  <c r="CO1669" i="1"/>
  <c r="CN1669" i="1"/>
  <c r="CM1669" i="1"/>
  <c r="CL1669" i="1"/>
  <c r="CK1669" i="1"/>
  <c r="CJ1669" i="1"/>
  <c r="CI1669" i="1"/>
  <c r="CH1669" i="1"/>
  <c r="CG1669" i="1"/>
  <c r="CF1669" i="1"/>
  <c r="CE1669" i="1"/>
  <c r="CD1669" i="1"/>
  <c r="DG1668" i="1"/>
  <c r="CY1668" i="1"/>
  <c r="CX1668" i="1"/>
  <c r="CW1668" i="1"/>
  <c r="CV1668" i="1"/>
  <c r="CU1668" i="1"/>
  <c r="CT1668" i="1"/>
  <c r="CS1668" i="1"/>
  <c r="CR1668" i="1"/>
  <c r="CQ1668" i="1"/>
  <c r="CP1668" i="1"/>
  <c r="CO1668" i="1"/>
  <c r="CN1668" i="1"/>
  <c r="CM1668" i="1"/>
  <c r="CL1668" i="1"/>
  <c r="CK1668" i="1"/>
  <c r="CJ1668" i="1"/>
  <c r="CI1668" i="1"/>
  <c r="CH1668" i="1"/>
  <c r="CG1668" i="1"/>
  <c r="CF1668" i="1"/>
  <c r="CE1668" i="1"/>
  <c r="CD1668" i="1"/>
  <c r="DG1667" i="1"/>
  <c r="CY1667" i="1"/>
  <c r="CX1667" i="1"/>
  <c r="CW1667" i="1"/>
  <c r="CV1667" i="1"/>
  <c r="CU1667" i="1"/>
  <c r="CT1667" i="1"/>
  <c r="CS1667" i="1"/>
  <c r="CR1667" i="1"/>
  <c r="CQ1667" i="1"/>
  <c r="CP1667" i="1"/>
  <c r="CO1667" i="1"/>
  <c r="CN1667" i="1"/>
  <c r="CM1667" i="1"/>
  <c r="CL1667" i="1"/>
  <c r="CK1667" i="1"/>
  <c r="CJ1667" i="1"/>
  <c r="CI1667" i="1"/>
  <c r="CH1667" i="1"/>
  <c r="CG1667" i="1"/>
  <c r="CF1667" i="1"/>
  <c r="CE1667" i="1"/>
  <c r="CD1667" i="1"/>
  <c r="DG1666" i="1"/>
  <c r="CY1666" i="1"/>
  <c r="CX1666" i="1"/>
  <c r="CW1666" i="1"/>
  <c r="CV1666" i="1"/>
  <c r="CU1666" i="1"/>
  <c r="CT1666" i="1"/>
  <c r="CS1666" i="1"/>
  <c r="CR1666" i="1"/>
  <c r="CQ1666" i="1"/>
  <c r="CP1666" i="1"/>
  <c r="CO1666" i="1"/>
  <c r="CN1666" i="1"/>
  <c r="CM1666" i="1"/>
  <c r="CL1666" i="1"/>
  <c r="CK1666" i="1"/>
  <c r="CJ1666" i="1"/>
  <c r="CI1666" i="1"/>
  <c r="CH1666" i="1"/>
  <c r="CG1666" i="1"/>
  <c r="CF1666" i="1"/>
  <c r="CE1666" i="1"/>
  <c r="CD1666" i="1"/>
  <c r="DG1665" i="1"/>
  <c r="CY1665" i="1"/>
  <c r="CX1665" i="1"/>
  <c r="CW1665" i="1"/>
  <c r="CV1665" i="1"/>
  <c r="CU1665" i="1"/>
  <c r="CT1665" i="1"/>
  <c r="CS1665" i="1"/>
  <c r="CR1665" i="1"/>
  <c r="CQ1665" i="1"/>
  <c r="CP1665" i="1"/>
  <c r="CO1665" i="1"/>
  <c r="CN1665" i="1"/>
  <c r="CM1665" i="1"/>
  <c r="CL1665" i="1"/>
  <c r="CK1665" i="1"/>
  <c r="CJ1665" i="1"/>
  <c r="CI1665" i="1"/>
  <c r="CH1665" i="1"/>
  <c r="CG1665" i="1"/>
  <c r="CF1665" i="1"/>
  <c r="CE1665" i="1"/>
  <c r="CD1665" i="1"/>
  <c r="DG1664" i="1"/>
  <c r="CY1664" i="1"/>
  <c r="CX1664" i="1"/>
  <c r="CW1664" i="1"/>
  <c r="CV1664" i="1"/>
  <c r="CU1664" i="1"/>
  <c r="CT1664" i="1"/>
  <c r="CS1664" i="1"/>
  <c r="CR1664" i="1"/>
  <c r="CQ1664" i="1"/>
  <c r="CP1664" i="1"/>
  <c r="CO1664" i="1"/>
  <c r="CN1664" i="1"/>
  <c r="CM1664" i="1"/>
  <c r="CL1664" i="1"/>
  <c r="CK1664" i="1"/>
  <c r="CJ1664" i="1"/>
  <c r="CI1664" i="1"/>
  <c r="CH1664" i="1"/>
  <c r="CG1664" i="1"/>
  <c r="CF1664" i="1"/>
  <c r="CE1664" i="1"/>
  <c r="CD1664" i="1"/>
  <c r="U1664" i="1"/>
  <c r="DG1663" i="1"/>
  <c r="CY1663" i="1"/>
  <c r="CX1663" i="1"/>
  <c r="CW1663" i="1"/>
  <c r="CV1663" i="1"/>
  <c r="CU1663" i="1"/>
  <c r="CT1663" i="1"/>
  <c r="CS1663" i="1"/>
  <c r="CR1663" i="1"/>
  <c r="CQ1663" i="1"/>
  <c r="CP1663" i="1"/>
  <c r="CO1663" i="1"/>
  <c r="CN1663" i="1"/>
  <c r="CM1663" i="1"/>
  <c r="CL1663" i="1"/>
  <c r="CK1663" i="1"/>
  <c r="CJ1663" i="1"/>
  <c r="CI1663" i="1"/>
  <c r="CH1663" i="1"/>
  <c r="CG1663" i="1"/>
  <c r="CF1663" i="1"/>
  <c r="CE1663" i="1"/>
  <c r="CD1663" i="1"/>
  <c r="DG1662" i="1"/>
  <c r="CY1662" i="1"/>
  <c r="CX1662" i="1"/>
  <c r="CW1662" i="1"/>
  <c r="CV1662" i="1"/>
  <c r="CU1662" i="1"/>
  <c r="CT1662" i="1"/>
  <c r="CS1662" i="1"/>
  <c r="CR1662" i="1"/>
  <c r="CQ1662" i="1"/>
  <c r="CP1662" i="1"/>
  <c r="CO1662" i="1"/>
  <c r="CN1662" i="1"/>
  <c r="CM1662" i="1"/>
  <c r="CL1662" i="1"/>
  <c r="CK1662" i="1"/>
  <c r="CJ1662" i="1"/>
  <c r="CI1662" i="1"/>
  <c r="CH1662" i="1"/>
  <c r="CG1662" i="1"/>
  <c r="CF1662" i="1"/>
  <c r="CE1662" i="1"/>
  <c r="CD1662" i="1"/>
  <c r="DG1661" i="1"/>
  <c r="CY1661" i="1"/>
  <c r="CX1661" i="1"/>
  <c r="CW1661" i="1"/>
  <c r="CV1661" i="1"/>
  <c r="CU1661" i="1"/>
  <c r="CT1661" i="1"/>
  <c r="CS1661" i="1"/>
  <c r="CR1661" i="1"/>
  <c r="CQ1661" i="1"/>
  <c r="CP1661" i="1"/>
  <c r="CO1661" i="1"/>
  <c r="CN1661" i="1"/>
  <c r="CM1661" i="1"/>
  <c r="CL1661" i="1"/>
  <c r="CK1661" i="1"/>
  <c r="CJ1661" i="1"/>
  <c r="CI1661" i="1"/>
  <c r="CH1661" i="1"/>
  <c r="CG1661" i="1"/>
  <c r="CF1661" i="1"/>
  <c r="CE1661" i="1"/>
  <c r="CD1661" i="1"/>
  <c r="DG1660" i="1"/>
  <c r="CY1660" i="1"/>
  <c r="CX1660" i="1"/>
  <c r="CW1660" i="1"/>
  <c r="CV1660" i="1"/>
  <c r="CU1660" i="1"/>
  <c r="CT1660" i="1"/>
  <c r="CS1660" i="1"/>
  <c r="CR1660" i="1"/>
  <c r="CQ1660" i="1"/>
  <c r="CP1660" i="1"/>
  <c r="CO1660" i="1"/>
  <c r="CN1660" i="1"/>
  <c r="CM1660" i="1"/>
  <c r="CL1660" i="1"/>
  <c r="CK1660" i="1"/>
  <c r="CJ1660" i="1"/>
  <c r="CI1660" i="1"/>
  <c r="CH1660" i="1"/>
  <c r="CG1660" i="1"/>
  <c r="CF1660" i="1"/>
  <c r="CE1660" i="1"/>
  <c r="CD1660" i="1"/>
  <c r="DG1659" i="1"/>
  <c r="CY1659" i="1"/>
  <c r="CX1659" i="1"/>
  <c r="CW1659" i="1"/>
  <c r="CV1659" i="1"/>
  <c r="CU1659" i="1"/>
  <c r="CT1659" i="1"/>
  <c r="CS1659" i="1"/>
  <c r="CR1659" i="1"/>
  <c r="CQ1659" i="1"/>
  <c r="CP1659" i="1"/>
  <c r="CO1659" i="1"/>
  <c r="CN1659" i="1"/>
  <c r="CM1659" i="1"/>
  <c r="CL1659" i="1"/>
  <c r="CK1659" i="1"/>
  <c r="CJ1659" i="1"/>
  <c r="CI1659" i="1"/>
  <c r="CH1659" i="1"/>
  <c r="CG1659" i="1"/>
  <c r="CF1659" i="1"/>
  <c r="CE1659" i="1"/>
  <c r="CD1659" i="1"/>
  <c r="DG1658" i="1"/>
  <c r="CY1658" i="1"/>
  <c r="CX1658" i="1"/>
  <c r="CW1658" i="1"/>
  <c r="CV1658" i="1"/>
  <c r="CU1658" i="1"/>
  <c r="CT1658" i="1"/>
  <c r="CS1658" i="1"/>
  <c r="CR1658" i="1"/>
  <c r="CQ1658" i="1"/>
  <c r="CP1658" i="1"/>
  <c r="CO1658" i="1"/>
  <c r="CN1658" i="1"/>
  <c r="CM1658" i="1"/>
  <c r="CL1658" i="1"/>
  <c r="CK1658" i="1"/>
  <c r="CJ1658" i="1"/>
  <c r="CI1658" i="1"/>
  <c r="CH1658" i="1"/>
  <c r="CG1658" i="1"/>
  <c r="CF1658" i="1"/>
  <c r="CE1658" i="1"/>
  <c r="CD1658" i="1"/>
  <c r="DG1657" i="1"/>
  <c r="CY1657" i="1"/>
  <c r="CX1657" i="1"/>
  <c r="CW1657" i="1"/>
  <c r="CV1657" i="1"/>
  <c r="CU1657" i="1"/>
  <c r="CT1657" i="1"/>
  <c r="CS1657" i="1"/>
  <c r="CR1657" i="1"/>
  <c r="CQ1657" i="1"/>
  <c r="CP1657" i="1"/>
  <c r="CO1657" i="1"/>
  <c r="CN1657" i="1"/>
  <c r="CM1657" i="1"/>
  <c r="CL1657" i="1"/>
  <c r="CK1657" i="1"/>
  <c r="CJ1657" i="1"/>
  <c r="CI1657" i="1"/>
  <c r="CH1657" i="1"/>
  <c r="CG1657" i="1"/>
  <c r="CF1657" i="1"/>
  <c r="CE1657" i="1"/>
  <c r="CD1657" i="1"/>
  <c r="DG1656" i="1"/>
  <c r="CY1656" i="1"/>
  <c r="CX1656" i="1"/>
  <c r="CW1656" i="1"/>
  <c r="CV1656" i="1"/>
  <c r="CU1656" i="1"/>
  <c r="CT1656" i="1"/>
  <c r="CS1656" i="1"/>
  <c r="CR1656" i="1"/>
  <c r="CQ1656" i="1"/>
  <c r="CP1656" i="1"/>
  <c r="CO1656" i="1"/>
  <c r="CN1656" i="1"/>
  <c r="CM1656" i="1"/>
  <c r="CL1656" i="1"/>
  <c r="CK1656" i="1"/>
  <c r="CJ1656" i="1"/>
  <c r="CI1656" i="1"/>
  <c r="CH1656" i="1"/>
  <c r="CG1656" i="1"/>
  <c r="CF1656" i="1"/>
  <c r="CE1656" i="1"/>
  <c r="CD1656" i="1"/>
  <c r="U1656" i="1"/>
  <c r="DG1655" i="1"/>
  <c r="CY1655" i="1"/>
  <c r="CX1655" i="1"/>
  <c r="CW1655" i="1"/>
  <c r="CV1655" i="1"/>
  <c r="CU1655" i="1"/>
  <c r="CT1655" i="1"/>
  <c r="CS1655" i="1"/>
  <c r="CR1655" i="1"/>
  <c r="CQ1655" i="1"/>
  <c r="CP1655" i="1"/>
  <c r="CO1655" i="1"/>
  <c r="CN1655" i="1"/>
  <c r="CM1655" i="1"/>
  <c r="CL1655" i="1"/>
  <c r="CK1655" i="1"/>
  <c r="CJ1655" i="1"/>
  <c r="CI1655" i="1"/>
  <c r="CH1655" i="1"/>
  <c r="CG1655" i="1"/>
  <c r="CF1655" i="1"/>
  <c r="CE1655" i="1"/>
  <c r="CD1655" i="1"/>
  <c r="DG1654" i="1"/>
  <c r="CY1654" i="1"/>
  <c r="CX1654" i="1"/>
  <c r="CW1654" i="1"/>
  <c r="CV1654" i="1"/>
  <c r="CU1654" i="1"/>
  <c r="CT1654" i="1"/>
  <c r="CS1654" i="1"/>
  <c r="CR1654" i="1"/>
  <c r="CQ1654" i="1"/>
  <c r="CP1654" i="1"/>
  <c r="CO1654" i="1"/>
  <c r="CN1654" i="1"/>
  <c r="CM1654" i="1"/>
  <c r="CL1654" i="1"/>
  <c r="CK1654" i="1"/>
  <c r="CJ1654" i="1"/>
  <c r="CI1654" i="1"/>
  <c r="CH1654" i="1"/>
  <c r="CG1654" i="1"/>
  <c r="CF1654" i="1"/>
  <c r="CE1654" i="1"/>
  <c r="CD1654" i="1"/>
  <c r="U1653" i="1"/>
  <c r="DG1652" i="1"/>
  <c r="CY1652" i="1"/>
  <c r="CX1652" i="1"/>
  <c r="CW1652" i="1"/>
  <c r="CV1652" i="1"/>
  <c r="CU1652" i="1"/>
  <c r="CT1652" i="1"/>
  <c r="CS1652" i="1"/>
  <c r="CR1652" i="1"/>
  <c r="CQ1652" i="1"/>
  <c r="CP1652" i="1"/>
  <c r="CO1652" i="1"/>
  <c r="CN1652" i="1"/>
  <c r="CM1652" i="1"/>
  <c r="CL1652" i="1"/>
  <c r="CK1652" i="1"/>
  <c r="CJ1652" i="1"/>
  <c r="CI1652" i="1"/>
  <c r="CH1652" i="1"/>
  <c r="CG1652" i="1"/>
  <c r="CF1652" i="1"/>
  <c r="CE1652" i="1"/>
  <c r="CD1652" i="1"/>
  <c r="DG1651" i="1"/>
  <c r="CY1651" i="1"/>
  <c r="CX1651" i="1"/>
  <c r="CW1651" i="1"/>
  <c r="CV1651" i="1"/>
  <c r="CU1651" i="1"/>
  <c r="CT1651" i="1"/>
  <c r="CS1651" i="1"/>
  <c r="CR1651" i="1"/>
  <c r="CQ1651" i="1"/>
  <c r="CP1651" i="1"/>
  <c r="CO1651" i="1"/>
  <c r="CN1651" i="1"/>
  <c r="CM1651" i="1"/>
  <c r="CL1651" i="1"/>
  <c r="CK1651" i="1"/>
  <c r="CJ1651" i="1"/>
  <c r="CI1651" i="1"/>
  <c r="CH1651" i="1"/>
  <c r="CG1651" i="1"/>
  <c r="CF1651" i="1"/>
  <c r="CE1651" i="1"/>
  <c r="CD1651" i="1"/>
  <c r="DG1650" i="1"/>
  <c r="CY1650" i="1"/>
  <c r="CX1650" i="1"/>
  <c r="CW1650" i="1"/>
  <c r="CV1650" i="1"/>
  <c r="CU1650" i="1"/>
  <c r="CT1650" i="1"/>
  <c r="CS1650" i="1"/>
  <c r="CR1650" i="1"/>
  <c r="CQ1650" i="1"/>
  <c r="CP1650" i="1"/>
  <c r="CO1650" i="1"/>
  <c r="CN1650" i="1"/>
  <c r="CM1650" i="1"/>
  <c r="CL1650" i="1"/>
  <c r="CK1650" i="1"/>
  <c r="CJ1650" i="1"/>
  <c r="CI1650" i="1"/>
  <c r="CH1650" i="1"/>
  <c r="CG1650" i="1"/>
  <c r="CF1650" i="1"/>
  <c r="CE1650" i="1"/>
  <c r="CD1650" i="1"/>
  <c r="DG1649" i="1"/>
  <c r="CY1649" i="1"/>
  <c r="CX1649" i="1"/>
  <c r="CW1649" i="1"/>
  <c r="CV1649" i="1"/>
  <c r="CU1649" i="1"/>
  <c r="CT1649" i="1"/>
  <c r="CS1649" i="1"/>
  <c r="CR1649" i="1"/>
  <c r="CQ1649" i="1"/>
  <c r="CP1649" i="1"/>
  <c r="CO1649" i="1"/>
  <c r="CN1649" i="1"/>
  <c r="CM1649" i="1"/>
  <c r="CL1649" i="1"/>
  <c r="CK1649" i="1"/>
  <c r="CJ1649" i="1"/>
  <c r="CI1649" i="1"/>
  <c r="CH1649" i="1"/>
  <c r="CG1649" i="1"/>
  <c r="CF1649" i="1"/>
  <c r="CE1649" i="1"/>
  <c r="CD1649" i="1"/>
  <c r="DG1648" i="1"/>
  <c r="CY1648" i="1"/>
  <c r="CX1648" i="1"/>
  <c r="CW1648" i="1"/>
  <c r="CV1648" i="1"/>
  <c r="CU1648" i="1"/>
  <c r="CT1648" i="1"/>
  <c r="CS1648" i="1"/>
  <c r="CR1648" i="1"/>
  <c r="CQ1648" i="1"/>
  <c r="CP1648" i="1"/>
  <c r="CO1648" i="1"/>
  <c r="CN1648" i="1"/>
  <c r="CM1648" i="1"/>
  <c r="CL1648" i="1"/>
  <c r="CK1648" i="1"/>
  <c r="CJ1648" i="1"/>
  <c r="CI1648" i="1"/>
  <c r="CH1648" i="1"/>
  <c r="CG1648" i="1"/>
  <c r="CF1648" i="1"/>
  <c r="CE1648" i="1"/>
  <c r="CD1648" i="1"/>
  <c r="U1648" i="1"/>
  <c r="DG1647" i="1"/>
  <c r="CY1647" i="1"/>
  <c r="CX1647" i="1"/>
  <c r="CW1647" i="1"/>
  <c r="CV1647" i="1"/>
  <c r="CU1647" i="1"/>
  <c r="CT1647" i="1"/>
  <c r="CS1647" i="1"/>
  <c r="CR1647" i="1"/>
  <c r="CQ1647" i="1"/>
  <c r="CP1647" i="1"/>
  <c r="CO1647" i="1"/>
  <c r="CN1647" i="1"/>
  <c r="CM1647" i="1"/>
  <c r="CL1647" i="1"/>
  <c r="CK1647" i="1"/>
  <c r="CJ1647" i="1"/>
  <c r="CI1647" i="1"/>
  <c r="CH1647" i="1"/>
  <c r="CG1647" i="1"/>
  <c r="CF1647" i="1"/>
  <c r="U1647" i="1"/>
  <c r="DG1646" i="1"/>
  <c r="CY1646" i="1"/>
  <c r="CX1646" i="1"/>
  <c r="CW1646" i="1"/>
  <c r="CV1646" i="1"/>
  <c r="CU1646" i="1"/>
  <c r="CT1646" i="1"/>
  <c r="CS1646" i="1"/>
  <c r="CR1646" i="1"/>
  <c r="CQ1646" i="1"/>
  <c r="CP1646" i="1"/>
  <c r="CO1646" i="1"/>
  <c r="CN1646" i="1"/>
  <c r="CM1646" i="1"/>
  <c r="CL1646" i="1"/>
  <c r="CK1646" i="1"/>
  <c r="CJ1646" i="1"/>
  <c r="CI1646" i="1"/>
  <c r="CH1646" i="1"/>
  <c r="CG1646" i="1"/>
  <c r="CF1646" i="1"/>
  <c r="CE1646" i="1"/>
  <c r="CD1646" i="1"/>
  <c r="DG1645" i="1"/>
  <c r="CY1645" i="1"/>
  <c r="CX1645" i="1"/>
  <c r="CW1645" i="1"/>
  <c r="CV1645" i="1"/>
  <c r="CU1645" i="1"/>
  <c r="CT1645" i="1"/>
  <c r="CS1645" i="1"/>
  <c r="CR1645" i="1"/>
  <c r="CQ1645" i="1"/>
  <c r="CP1645" i="1"/>
  <c r="CO1645" i="1"/>
  <c r="CN1645" i="1"/>
  <c r="CM1645" i="1"/>
  <c r="CL1645" i="1"/>
  <c r="CK1645" i="1"/>
  <c r="CJ1645" i="1"/>
  <c r="CI1645" i="1"/>
  <c r="CH1645" i="1"/>
  <c r="CG1645" i="1"/>
  <c r="CF1645" i="1"/>
  <c r="CE1645" i="1"/>
  <c r="CD1645" i="1"/>
  <c r="DG1644" i="1"/>
  <c r="CY1644" i="1"/>
  <c r="CX1644" i="1"/>
  <c r="CW1644" i="1"/>
  <c r="CV1644" i="1"/>
  <c r="CU1644" i="1"/>
  <c r="CT1644" i="1"/>
  <c r="CS1644" i="1"/>
  <c r="CR1644" i="1"/>
  <c r="CQ1644" i="1"/>
  <c r="CP1644" i="1"/>
  <c r="CO1644" i="1"/>
  <c r="CN1644" i="1"/>
  <c r="CM1644" i="1"/>
  <c r="CL1644" i="1"/>
  <c r="CK1644" i="1"/>
  <c r="CJ1644" i="1"/>
  <c r="CI1644" i="1"/>
  <c r="CH1644" i="1"/>
  <c r="CG1644" i="1"/>
  <c r="CF1644" i="1"/>
  <c r="CE1644" i="1"/>
  <c r="CD1644" i="1"/>
  <c r="DG1643" i="1"/>
  <c r="CY1643" i="1"/>
  <c r="CX1643" i="1"/>
  <c r="CW1643" i="1"/>
  <c r="CV1643" i="1"/>
  <c r="CU1643" i="1"/>
  <c r="CT1643" i="1"/>
  <c r="CS1643" i="1"/>
  <c r="CR1643" i="1"/>
  <c r="CQ1643" i="1"/>
  <c r="CP1643" i="1"/>
  <c r="CO1643" i="1"/>
  <c r="CN1643" i="1"/>
  <c r="CM1643" i="1"/>
  <c r="CL1643" i="1"/>
  <c r="CK1643" i="1"/>
  <c r="CJ1643" i="1"/>
  <c r="CI1643" i="1"/>
  <c r="CH1643" i="1"/>
  <c r="CG1643" i="1"/>
  <c r="CF1643" i="1"/>
  <c r="CE1643" i="1"/>
  <c r="CD1643" i="1"/>
  <c r="DG1642" i="1"/>
  <c r="CY1642" i="1"/>
  <c r="CX1642" i="1"/>
  <c r="CW1642" i="1"/>
  <c r="CV1642" i="1"/>
  <c r="CU1642" i="1"/>
  <c r="CT1642" i="1"/>
  <c r="CS1642" i="1"/>
  <c r="CR1642" i="1"/>
  <c r="CQ1642" i="1"/>
  <c r="CP1642" i="1"/>
  <c r="CO1642" i="1"/>
  <c r="CN1642" i="1"/>
  <c r="CM1642" i="1"/>
  <c r="CL1642" i="1"/>
  <c r="CK1642" i="1"/>
  <c r="CJ1642" i="1"/>
  <c r="CI1642" i="1"/>
  <c r="CH1642" i="1"/>
  <c r="CG1642" i="1"/>
  <c r="CF1642" i="1"/>
  <c r="CE1642" i="1"/>
  <c r="CD1642" i="1"/>
  <c r="DG1641" i="1"/>
  <c r="CY1641" i="1"/>
  <c r="CX1641" i="1"/>
  <c r="CW1641" i="1"/>
  <c r="CV1641" i="1"/>
  <c r="CU1641" i="1"/>
  <c r="CT1641" i="1"/>
  <c r="CS1641" i="1"/>
  <c r="CR1641" i="1"/>
  <c r="CQ1641" i="1"/>
  <c r="CP1641" i="1"/>
  <c r="CO1641" i="1"/>
  <c r="CN1641" i="1"/>
  <c r="CM1641" i="1"/>
  <c r="CL1641" i="1"/>
  <c r="CK1641" i="1"/>
  <c r="CJ1641" i="1"/>
  <c r="CI1641" i="1"/>
  <c r="CH1641" i="1"/>
  <c r="CG1641" i="1"/>
  <c r="CF1641" i="1"/>
  <c r="CE1641" i="1"/>
  <c r="CD1641" i="1"/>
  <c r="DG1640" i="1"/>
  <c r="CY1640" i="1"/>
  <c r="CX1640" i="1"/>
  <c r="CW1640" i="1"/>
  <c r="CV1640" i="1"/>
  <c r="CU1640" i="1"/>
  <c r="CT1640" i="1"/>
  <c r="CS1640" i="1"/>
  <c r="CR1640" i="1"/>
  <c r="CQ1640" i="1"/>
  <c r="CP1640" i="1"/>
  <c r="CO1640" i="1"/>
  <c r="CN1640" i="1"/>
  <c r="CM1640" i="1"/>
  <c r="CL1640" i="1"/>
  <c r="CK1640" i="1"/>
  <c r="CJ1640" i="1"/>
  <c r="CI1640" i="1"/>
  <c r="CH1640" i="1"/>
  <c r="CG1640" i="1"/>
  <c r="CF1640" i="1"/>
  <c r="CE1640" i="1"/>
  <c r="CD1640" i="1"/>
  <c r="DG1639" i="1"/>
  <c r="CY1639" i="1"/>
  <c r="CX1639" i="1"/>
  <c r="CW1639" i="1"/>
  <c r="CV1639" i="1"/>
  <c r="CU1639" i="1"/>
  <c r="CT1639" i="1"/>
  <c r="CS1639" i="1"/>
  <c r="CR1639" i="1"/>
  <c r="CQ1639" i="1"/>
  <c r="CP1639" i="1"/>
  <c r="CO1639" i="1"/>
  <c r="CN1639" i="1"/>
  <c r="CM1639" i="1"/>
  <c r="CL1639" i="1"/>
  <c r="CK1639" i="1"/>
  <c r="CJ1639" i="1"/>
  <c r="CI1639" i="1"/>
  <c r="CH1639" i="1"/>
  <c r="CG1639" i="1"/>
  <c r="CF1639" i="1"/>
  <c r="CE1639" i="1"/>
  <c r="CD1639" i="1"/>
  <c r="DG1638" i="1"/>
  <c r="CY1638" i="1"/>
  <c r="CX1638" i="1"/>
  <c r="CW1638" i="1"/>
  <c r="CV1638" i="1"/>
  <c r="CU1638" i="1"/>
  <c r="CT1638" i="1"/>
  <c r="CS1638" i="1"/>
  <c r="CR1638" i="1"/>
  <c r="CQ1638" i="1"/>
  <c r="CP1638" i="1"/>
  <c r="CO1638" i="1"/>
  <c r="CN1638" i="1"/>
  <c r="CM1638" i="1"/>
  <c r="CL1638" i="1"/>
  <c r="CK1638" i="1"/>
  <c r="CJ1638" i="1"/>
  <c r="CI1638" i="1"/>
  <c r="CH1638" i="1"/>
  <c r="CG1638" i="1"/>
  <c r="CF1638" i="1"/>
  <c r="CE1638" i="1"/>
  <c r="CD1638" i="1"/>
  <c r="DG1637" i="1"/>
  <c r="CY1637" i="1"/>
  <c r="CX1637" i="1"/>
  <c r="CW1637" i="1"/>
  <c r="CV1637" i="1"/>
  <c r="CU1637" i="1"/>
  <c r="CT1637" i="1"/>
  <c r="CS1637" i="1"/>
  <c r="CR1637" i="1"/>
  <c r="CQ1637" i="1"/>
  <c r="CP1637" i="1"/>
  <c r="CO1637" i="1"/>
  <c r="CN1637" i="1"/>
  <c r="CM1637" i="1"/>
  <c r="CL1637" i="1"/>
  <c r="CK1637" i="1"/>
  <c r="CJ1637" i="1"/>
  <c r="CI1637" i="1"/>
  <c r="CH1637" i="1"/>
  <c r="CG1637" i="1"/>
  <c r="CF1637" i="1"/>
  <c r="CE1637" i="1"/>
  <c r="CD1637" i="1"/>
  <c r="DG1636" i="1"/>
  <c r="CY1636" i="1"/>
  <c r="CX1636" i="1"/>
  <c r="CW1636" i="1"/>
  <c r="CV1636" i="1"/>
  <c r="CU1636" i="1"/>
  <c r="CT1636" i="1"/>
  <c r="CS1636" i="1"/>
  <c r="CR1636" i="1"/>
  <c r="CQ1636" i="1"/>
  <c r="CP1636" i="1"/>
  <c r="CO1636" i="1"/>
  <c r="CN1636" i="1"/>
  <c r="CM1636" i="1"/>
  <c r="CL1636" i="1"/>
  <c r="CK1636" i="1"/>
  <c r="CJ1636" i="1"/>
  <c r="CI1636" i="1"/>
  <c r="CH1636" i="1"/>
  <c r="CG1636" i="1"/>
  <c r="CF1636" i="1"/>
  <c r="CE1636" i="1"/>
  <c r="CD1636" i="1"/>
  <c r="DG1635" i="1"/>
  <c r="CY1635" i="1"/>
  <c r="CX1635" i="1"/>
  <c r="CW1635" i="1"/>
  <c r="CV1635" i="1"/>
  <c r="CU1635" i="1"/>
  <c r="CT1635" i="1"/>
  <c r="CS1635" i="1"/>
  <c r="CR1635" i="1"/>
  <c r="CQ1635" i="1"/>
  <c r="CP1635" i="1"/>
  <c r="CO1635" i="1"/>
  <c r="CN1635" i="1"/>
  <c r="CM1635" i="1"/>
  <c r="CL1635" i="1"/>
  <c r="CK1635" i="1"/>
  <c r="CJ1635" i="1"/>
  <c r="CI1635" i="1"/>
  <c r="CH1635" i="1"/>
  <c r="CG1635" i="1"/>
  <c r="CF1635" i="1"/>
  <c r="CE1635" i="1"/>
  <c r="CD1635" i="1"/>
  <c r="DG1634" i="1"/>
  <c r="CY1634" i="1"/>
  <c r="CX1634" i="1"/>
  <c r="CW1634" i="1"/>
  <c r="CV1634" i="1"/>
  <c r="CU1634" i="1"/>
  <c r="CT1634" i="1"/>
  <c r="CS1634" i="1"/>
  <c r="CR1634" i="1"/>
  <c r="CQ1634" i="1"/>
  <c r="CP1634" i="1"/>
  <c r="CO1634" i="1"/>
  <c r="CN1634" i="1"/>
  <c r="CM1634" i="1"/>
  <c r="CL1634" i="1"/>
  <c r="CK1634" i="1"/>
  <c r="CJ1634" i="1"/>
  <c r="CI1634" i="1"/>
  <c r="CH1634" i="1"/>
  <c r="CG1634" i="1"/>
  <c r="CF1634" i="1"/>
  <c r="CE1634" i="1"/>
  <c r="CD1634" i="1"/>
  <c r="U1634" i="1"/>
  <c r="DG1633" i="1"/>
  <c r="CY1633" i="1"/>
  <c r="CX1633" i="1"/>
  <c r="CW1633" i="1"/>
  <c r="CV1633" i="1"/>
  <c r="CU1633" i="1"/>
  <c r="CT1633" i="1"/>
  <c r="CS1633" i="1"/>
  <c r="CR1633" i="1"/>
  <c r="CQ1633" i="1"/>
  <c r="CP1633" i="1"/>
  <c r="CO1633" i="1"/>
  <c r="CN1633" i="1"/>
  <c r="CM1633" i="1"/>
  <c r="CL1633" i="1"/>
  <c r="CK1633" i="1"/>
  <c r="CJ1633" i="1"/>
  <c r="CI1633" i="1"/>
  <c r="CH1633" i="1"/>
  <c r="CG1633" i="1"/>
  <c r="CF1633" i="1"/>
  <c r="CE1633" i="1"/>
  <c r="CD1633" i="1"/>
  <c r="DG1632" i="1"/>
  <c r="CY1632" i="1"/>
  <c r="CX1632" i="1"/>
  <c r="CW1632" i="1"/>
  <c r="CV1632" i="1"/>
  <c r="CU1632" i="1"/>
  <c r="CT1632" i="1"/>
  <c r="CS1632" i="1"/>
  <c r="CR1632" i="1"/>
  <c r="CQ1632" i="1"/>
  <c r="CP1632" i="1"/>
  <c r="CO1632" i="1"/>
  <c r="CN1632" i="1"/>
  <c r="CM1632" i="1"/>
  <c r="CL1632" i="1"/>
  <c r="CK1632" i="1"/>
  <c r="CJ1632" i="1"/>
  <c r="CI1632" i="1"/>
  <c r="CH1632" i="1"/>
  <c r="CG1632" i="1"/>
  <c r="CF1632" i="1"/>
  <c r="U1632" i="1"/>
  <c r="CV1631" i="1"/>
  <c r="CU1631" i="1"/>
  <c r="CT1631" i="1"/>
  <c r="CS1631" i="1"/>
  <c r="CR1631" i="1"/>
  <c r="CQ1631" i="1"/>
  <c r="CP1631" i="1"/>
  <c r="CO1631" i="1"/>
  <c r="CN1631" i="1"/>
  <c r="CM1631" i="1"/>
  <c r="CL1631" i="1"/>
  <c r="CK1631" i="1"/>
  <c r="CJ1631" i="1"/>
  <c r="CI1631" i="1"/>
  <c r="CH1631" i="1"/>
  <c r="CG1631" i="1"/>
  <c r="CF1631" i="1"/>
  <c r="CE1631" i="1"/>
  <c r="CD1631" i="1"/>
  <c r="U1631" i="1"/>
  <c r="DG1630" i="1"/>
  <c r="CY1630" i="1"/>
  <c r="CX1630" i="1"/>
  <c r="CW1630" i="1"/>
  <c r="CV1630" i="1"/>
  <c r="CU1630" i="1"/>
  <c r="CT1630" i="1"/>
  <c r="CS1630" i="1"/>
  <c r="CR1630" i="1"/>
  <c r="CQ1630" i="1"/>
  <c r="CP1630" i="1"/>
  <c r="CO1630" i="1"/>
  <c r="CN1630" i="1"/>
  <c r="CM1630" i="1"/>
  <c r="CL1630" i="1"/>
  <c r="CK1630" i="1"/>
  <c r="CJ1630" i="1"/>
  <c r="CI1630" i="1"/>
  <c r="CH1630" i="1"/>
  <c r="CG1630" i="1"/>
  <c r="CF1630" i="1"/>
  <c r="CE1630" i="1"/>
  <c r="CD1630" i="1"/>
  <c r="DG1629" i="1"/>
  <c r="CY1629" i="1"/>
  <c r="CX1629" i="1"/>
  <c r="CW1629" i="1"/>
  <c r="CV1629" i="1"/>
  <c r="CU1629" i="1"/>
  <c r="CT1629" i="1"/>
  <c r="CS1629" i="1"/>
  <c r="CR1629" i="1"/>
  <c r="CQ1629" i="1"/>
  <c r="CP1629" i="1"/>
  <c r="CO1629" i="1"/>
  <c r="CN1629" i="1"/>
  <c r="CM1629" i="1"/>
  <c r="CL1629" i="1"/>
  <c r="CK1629" i="1"/>
  <c r="CJ1629" i="1"/>
  <c r="CI1629" i="1"/>
  <c r="CH1629" i="1"/>
  <c r="CG1629" i="1"/>
  <c r="CF1629" i="1"/>
  <c r="CE1629" i="1"/>
  <c r="CD1629" i="1"/>
  <c r="DG1628" i="1"/>
  <c r="CY1628" i="1"/>
  <c r="CX1628" i="1"/>
  <c r="CW1628" i="1"/>
  <c r="CV1628" i="1"/>
  <c r="CU1628" i="1"/>
  <c r="CT1628" i="1"/>
  <c r="CS1628" i="1"/>
  <c r="CR1628" i="1"/>
  <c r="CQ1628" i="1"/>
  <c r="CP1628" i="1"/>
  <c r="CO1628" i="1"/>
  <c r="CN1628" i="1"/>
  <c r="CM1628" i="1"/>
  <c r="CL1628" i="1"/>
  <c r="CK1628" i="1"/>
  <c r="CJ1628" i="1"/>
  <c r="CI1628" i="1"/>
  <c r="CH1628" i="1"/>
  <c r="CG1628" i="1"/>
  <c r="CF1628" i="1"/>
  <c r="CE1628" i="1"/>
  <c r="CD1628" i="1"/>
  <c r="DG1627" i="1"/>
  <c r="CY1627" i="1"/>
  <c r="CX1627" i="1"/>
  <c r="CW1627" i="1"/>
  <c r="CV1627" i="1"/>
  <c r="CU1627" i="1"/>
  <c r="CT1627" i="1"/>
  <c r="CS1627" i="1"/>
  <c r="CR1627" i="1"/>
  <c r="CQ1627" i="1"/>
  <c r="CP1627" i="1"/>
  <c r="CO1627" i="1"/>
  <c r="CN1627" i="1"/>
  <c r="CM1627" i="1"/>
  <c r="CL1627" i="1"/>
  <c r="CK1627" i="1"/>
  <c r="CJ1627" i="1"/>
  <c r="CI1627" i="1"/>
  <c r="CH1627" i="1"/>
  <c r="CG1627" i="1"/>
  <c r="CF1627" i="1"/>
  <c r="CE1627" i="1"/>
  <c r="CD1627" i="1"/>
  <c r="DG1626" i="1"/>
  <c r="CY1626" i="1"/>
  <c r="CX1626" i="1"/>
  <c r="CW1626" i="1"/>
  <c r="CV1626" i="1"/>
  <c r="CU1626" i="1"/>
  <c r="CT1626" i="1"/>
  <c r="CS1626" i="1"/>
  <c r="CR1626" i="1"/>
  <c r="CQ1626" i="1"/>
  <c r="CP1626" i="1"/>
  <c r="CO1626" i="1"/>
  <c r="CN1626" i="1"/>
  <c r="CM1626" i="1"/>
  <c r="CL1626" i="1"/>
  <c r="CK1626" i="1"/>
  <c r="CJ1626" i="1"/>
  <c r="CI1626" i="1"/>
  <c r="CH1626" i="1"/>
  <c r="CG1626" i="1"/>
  <c r="CF1626" i="1"/>
  <c r="CE1626" i="1"/>
  <c r="CD1626" i="1"/>
  <c r="DG1625" i="1"/>
  <c r="CY1625" i="1"/>
  <c r="CX1625" i="1"/>
  <c r="CW1625" i="1"/>
  <c r="CV1625" i="1"/>
  <c r="CU1625" i="1"/>
  <c r="CT1625" i="1"/>
  <c r="CS1625" i="1"/>
  <c r="CR1625" i="1"/>
  <c r="CQ1625" i="1"/>
  <c r="CP1625" i="1"/>
  <c r="CO1625" i="1"/>
  <c r="CN1625" i="1"/>
  <c r="CM1625" i="1"/>
  <c r="CL1625" i="1"/>
  <c r="CK1625" i="1"/>
  <c r="CJ1625" i="1"/>
  <c r="CI1625" i="1"/>
  <c r="CH1625" i="1"/>
  <c r="CG1625" i="1"/>
  <c r="CF1625" i="1"/>
  <c r="CE1625" i="1"/>
  <c r="CD1625" i="1"/>
  <c r="U1625" i="1"/>
  <c r="DG1624" i="1"/>
  <c r="CY1624" i="1"/>
  <c r="CX1624" i="1"/>
  <c r="CW1624" i="1"/>
  <c r="CV1624" i="1"/>
  <c r="CU1624" i="1"/>
  <c r="CT1624" i="1"/>
  <c r="CS1624" i="1"/>
  <c r="CR1624" i="1"/>
  <c r="CQ1624" i="1"/>
  <c r="CP1624" i="1"/>
  <c r="CO1624" i="1"/>
  <c r="CN1624" i="1"/>
  <c r="CM1624" i="1"/>
  <c r="CL1624" i="1"/>
  <c r="CK1624" i="1"/>
  <c r="CJ1624" i="1"/>
  <c r="CI1624" i="1"/>
  <c r="CH1624" i="1"/>
  <c r="CG1624" i="1"/>
  <c r="CF1624" i="1"/>
  <c r="CE1624" i="1"/>
  <c r="CD1624" i="1"/>
  <c r="DG1623" i="1"/>
  <c r="CY1623" i="1"/>
  <c r="CX1623" i="1"/>
  <c r="CW1623" i="1"/>
  <c r="CV1623" i="1"/>
  <c r="CU1623" i="1"/>
  <c r="CT1623" i="1"/>
  <c r="CS1623" i="1"/>
  <c r="CR1623" i="1"/>
  <c r="CQ1623" i="1"/>
  <c r="CP1623" i="1"/>
  <c r="CO1623" i="1"/>
  <c r="CN1623" i="1"/>
  <c r="CM1623" i="1"/>
  <c r="CL1623" i="1"/>
  <c r="CK1623" i="1"/>
  <c r="CJ1623" i="1"/>
  <c r="CI1623" i="1"/>
  <c r="CH1623" i="1"/>
  <c r="CG1623" i="1"/>
  <c r="CF1623" i="1"/>
  <c r="CE1623" i="1"/>
  <c r="CD1623" i="1"/>
  <c r="DG1622" i="1"/>
  <c r="CY1622" i="1"/>
  <c r="CX1622" i="1"/>
  <c r="CW1622" i="1"/>
  <c r="CV1622" i="1"/>
  <c r="CU1622" i="1"/>
  <c r="CT1622" i="1"/>
  <c r="CS1622" i="1"/>
  <c r="CR1622" i="1"/>
  <c r="CQ1622" i="1"/>
  <c r="CP1622" i="1"/>
  <c r="CO1622" i="1"/>
  <c r="CN1622" i="1"/>
  <c r="CM1622" i="1"/>
  <c r="CL1622" i="1"/>
  <c r="CK1622" i="1"/>
  <c r="CJ1622" i="1"/>
  <c r="CI1622" i="1"/>
  <c r="CH1622" i="1"/>
  <c r="CG1622" i="1"/>
  <c r="CF1622" i="1"/>
  <c r="CE1622" i="1"/>
  <c r="CD1622" i="1"/>
  <c r="DG1621" i="1"/>
  <c r="CY1621" i="1"/>
  <c r="CX1621" i="1"/>
  <c r="CW1621" i="1"/>
  <c r="CV1621" i="1"/>
  <c r="CU1621" i="1"/>
  <c r="CT1621" i="1"/>
  <c r="CS1621" i="1"/>
  <c r="CR1621" i="1"/>
  <c r="CQ1621" i="1"/>
  <c r="CP1621" i="1"/>
  <c r="CO1621" i="1"/>
  <c r="CN1621" i="1"/>
  <c r="CM1621" i="1"/>
  <c r="CL1621" i="1"/>
  <c r="CK1621" i="1"/>
  <c r="CJ1621" i="1"/>
  <c r="CI1621" i="1"/>
  <c r="CH1621" i="1"/>
  <c r="CG1621" i="1"/>
  <c r="CF1621" i="1"/>
  <c r="CE1621" i="1"/>
  <c r="CD1621" i="1"/>
  <c r="DG1620" i="1"/>
  <c r="CY1620" i="1"/>
  <c r="CX1620" i="1"/>
  <c r="CW1620" i="1"/>
  <c r="CV1620" i="1"/>
  <c r="CU1620" i="1"/>
  <c r="CT1620" i="1"/>
  <c r="CS1620" i="1"/>
  <c r="CR1620" i="1"/>
  <c r="CQ1620" i="1"/>
  <c r="CP1620" i="1"/>
  <c r="CO1620" i="1"/>
  <c r="CN1620" i="1"/>
  <c r="CM1620" i="1"/>
  <c r="CL1620" i="1"/>
  <c r="CK1620" i="1"/>
  <c r="CJ1620" i="1"/>
  <c r="CI1620" i="1"/>
  <c r="CH1620" i="1"/>
  <c r="CG1620" i="1"/>
  <c r="CF1620" i="1"/>
  <c r="CE1620" i="1"/>
  <c r="CD1620" i="1"/>
  <c r="DG1619" i="1"/>
  <c r="CY1619" i="1"/>
  <c r="CX1619" i="1"/>
  <c r="CW1619" i="1"/>
  <c r="CV1619" i="1"/>
  <c r="CU1619" i="1"/>
  <c r="CT1619" i="1"/>
  <c r="CS1619" i="1"/>
  <c r="CR1619" i="1"/>
  <c r="CQ1619" i="1"/>
  <c r="CP1619" i="1"/>
  <c r="CO1619" i="1"/>
  <c r="CN1619" i="1"/>
  <c r="CM1619" i="1"/>
  <c r="CL1619" i="1"/>
  <c r="CK1619" i="1"/>
  <c r="CJ1619" i="1"/>
  <c r="CI1619" i="1"/>
  <c r="CH1619" i="1"/>
  <c r="CG1619" i="1"/>
  <c r="CF1619" i="1"/>
  <c r="CE1619" i="1"/>
  <c r="CD1619" i="1"/>
  <c r="DG1618" i="1"/>
  <c r="CY1618" i="1"/>
  <c r="CX1618" i="1"/>
  <c r="CW1618" i="1"/>
  <c r="CV1618" i="1"/>
  <c r="CU1618" i="1"/>
  <c r="CT1618" i="1"/>
  <c r="CS1618" i="1"/>
  <c r="CR1618" i="1"/>
  <c r="CQ1618" i="1"/>
  <c r="CP1618" i="1"/>
  <c r="CO1618" i="1"/>
  <c r="CN1618" i="1"/>
  <c r="CM1618" i="1"/>
  <c r="CL1618" i="1"/>
  <c r="CK1618" i="1"/>
  <c r="CJ1618" i="1"/>
  <c r="CI1618" i="1"/>
  <c r="CH1618" i="1"/>
  <c r="CG1618" i="1"/>
  <c r="CF1618" i="1"/>
  <c r="CE1618" i="1"/>
  <c r="CD1618" i="1"/>
  <c r="DG1617" i="1"/>
  <c r="CY1617" i="1"/>
  <c r="CX1617" i="1"/>
  <c r="CW1617" i="1"/>
  <c r="CV1617" i="1"/>
  <c r="CU1617" i="1"/>
  <c r="CT1617" i="1"/>
  <c r="CS1617" i="1"/>
  <c r="CR1617" i="1"/>
  <c r="CQ1617" i="1"/>
  <c r="CP1617" i="1"/>
  <c r="CO1617" i="1"/>
  <c r="CN1617" i="1"/>
  <c r="CM1617" i="1"/>
  <c r="CL1617" i="1"/>
  <c r="CK1617" i="1"/>
  <c r="CJ1617" i="1"/>
  <c r="CI1617" i="1"/>
  <c r="CH1617" i="1"/>
  <c r="CG1617" i="1"/>
  <c r="CF1617" i="1"/>
  <c r="CE1617" i="1"/>
  <c r="CD1617" i="1"/>
  <c r="DG1616" i="1"/>
  <c r="CY1616" i="1"/>
  <c r="CX1616" i="1"/>
  <c r="CW1616" i="1"/>
  <c r="CV1616" i="1"/>
  <c r="CU1616" i="1"/>
  <c r="CT1616" i="1"/>
  <c r="CS1616" i="1"/>
  <c r="CR1616" i="1"/>
  <c r="CQ1616" i="1"/>
  <c r="CP1616" i="1"/>
  <c r="CO1616" i="1"/>
  <c r="CN1616" i="1"/>
  <c r="CM1616" i="1"/>
  <c r="CL1616" i="1"/>
  <c r="CK1616" i="1"/>
  <c r="CJ1616" i="1"/>
  <c r="CI1616" i="1"/>
  <c r="CH1616" i="1"/>
  <c r="CG1616" i="1"/>
  <c r="CF1616" i="1"/>
  <c r="CE1616" i="1"/>
  <c r="CD1616" i="1"/>
  <c r="DG1615" i="1"/>
  <c r="CY1615" i="1"/>
  <c r="CX1615" i="1"/>
  <c r="CW1615" i="1"/>
  <c r="CV1615" i="1"/>
  <c r="CU1615" i="1"/>
  <c r="CT1615" i="1"/>
  <c r="CS1615" i="1"/>
  <c r="CR1615" i="1"/>
  <c r="CQ1615" i="1"/>
  <c r="CP1615" i="1"/>
  <c r="CO1615" i="1"/>
  <c r="CN1615" i="1"/>
  <c r="CM1615" i="1"/>
  <c r="CL1615" i="1"/>
  <c r="CK1615" i="1"/>
  <c r="CJ1615" i="1"/>
  <c r="CI1615" i="1"/>
  <c r="CH1615" i="1"/>
  <c r="CG1615" i="1"/>
  <c r="CF1615" i="1"/>
  <c r="CE1615" i="1"/>
  <c r="CD1615" i="1"/>
  <c r="DG1614" i="1"/>
  <c r="CY1614" i="1"/>
  <c r="CX1614" i="1"/>
  <c r="CW1614" i="1"/>
  <c r="CV1614" i="1"/>
  <c r="CU1614" i="1"/>
  <c r="CT1614" i="1"/>
  <c r="CS1614" i="1"/>
  <c r="CR1614" i="1"/>
  <c r="CQ1614" i="1"/>
  <c r="CP1614" i="1"/>
  <c r="CO1614" i="1"/>
  <c r="CN1614" i="1"/>
  <c r="CM1614" i="1"/>
  <c r="CL1614" i="1"/>
  <c r="CK1614" i="1"/>
  <c r="CJ1614" i="1"/>
  <c r="CI1614" i="1"/>
  <c r="CH1614" i="1"/>
  <c r="CG1614" i="1"/>
  <c r="CF1614" i="1"/>
  <c r="CE1614" i="1"/>
  <c r="CD1614" i="1"/>
  <c r="DG1613" i="1"/>
  <c r="CY1613" i="1"/>
  <c r="CX1613" i="1"/>
  <c r="CW1613" i="1"/>
  <c r="CV1613" i="1"/>
  <c r="CU1613" i="1"/>
  <c r="CT1613" i="1"/>
  <c r="CS1613" i="1"/>
  <c r="CR1613" i="1"/>
  <c r="CQ1613" i="1"/>
  <c r="CP1613" i="1"/>
  <c r="CO1613" i="1"/>
  <c r="CN1613" i="1"/>
  <c r="CM1613" i="1"/>
  <c r="CL1613" i="1"/>
  <c r="CK1613" i="1"/>
  <c r="CJ1613" i="1"/>
  <c r="CI1613" i="1"/>
  <c r="CH1613" i="1"/>
  <c r="CG1613" i="1"/>
  <c r="CF1613" i="1"/>
  <c r="CE1613" i="1"/>
  <c r="CD1613" i="1"/>
  <c r="DG1612" i="1"/>
  <c r="CY1612" i="1"/>
  <c r="CX1612" i="1"/>
  <c r="CW1612" i="1"/>
  <c r="CV1612" i="1"/>
  <c r="CU1612" i="1"/>
  <c r="CT1612" i="1"/>
  <c r="CS1612" i="1"/>
  <c r="CR1612" i="1"/>
  <c r="CQ1612" i="1"/>
  <c r="CP1612" i="1"/>
  <c r="CO1612" i="1"/>
  <c r="CN1612" i="1"/>
  <c r="CM1612" i="1"/>
  <c r="CL1612" i="1"/>
  <c r="CK1612" i="1"/>
  <c r="CJ1612" i="1"/>
  <c r="CI1612" i="1"/>
  <c r="CH1612" i="1"/>
  <c r="CG1612" i="1"/>
  <c r="CF1612" i="1"/>
  <c r="CE1612" i="1"/>
  <c r="CD1612" i="1"/>
  <c r="DG1611" i="1"/>
  <c r="CY1611" i="1"/>
  <c r="CX1611" i="1"/>
  <c r="CW1611" i="1"/>
  <c r="CV1611" i="1"/>
  <c r="CU1611" i="1"/>
  <c r="CT1611" i="1"/>
  <c r="CS1611" i="1"/>
  <c r="CR1611" i="1"/>
  <c r="CQ1611" i="1"/>
  <c r="CP1611" i="1"/>
  <c r="CO1611" i="1"/>
  <c r="CN1611" i="1"/>
  <c r="CM1611" i="1"/>
  <c r="CL1611" i="1"/>
  <c r="CK1611" i="1"/>
  <c r="CJ1611" i="1"/>
  <c r="CI1611" i="1"/>
  <c r="CH1611" i="1"/>
  <c r="CG1611" i="1"/>
  <c r="CF1611" i="1"/>
  <c r="CE1611" i="1"/>
  <c r="CD1611" i="1"/>
  <c r="DG1610" i="1"/>
  <c r="CY1610" i="1"/>
  <c r="CX1610" i="1"/>
  <c r="CW1610" i="1"/>
  <c r="CV1610" i="1"/>
  <c r="CU1610" i="1"/>
  <c r="CT1610" i="1"/>
  <c r="CS1610" i="1"/>
  <c r="CR1610" i="1"/>
  <c r="CQ1610" i="1"/>
  <c r="CP1610" i="1"/>
  <c r="CO1610" i="1"/>
  <c r="CN1610" i="1"/>
  <c r="CM1610" i="1"/>
  <c r="CL1610" i="1"/>
  <c r="CK1610" i="1"/>
  <c r="CJ1610" i="1"/>
  <c r="CI1610" i="1"/>
  <c r="CH1610" i="1"/>
  <c r="CG1610" i="1"/>
  <c r="CF1610" i="1"/>
  <c r="CE1610" i="1"/>
  <c r="CD1610" i="1"/>
  <c r="DG1609" i="1"/>
  <c r="CY1609" i="1"/>
  <c r="CX1609" i="1"/>
  <c r="CW1609" i="1"/>
  <c r="CV1609" i="1"/>
  <c r="CU1609" i="1"/>
  <c r="CT1609" i="1"/>
  <c r="CS1609" i="1"/>
  <c r="CR1609" i="1"/>
  <c r="CQ1609" i="1"/>
  <c r="CP1609" i="1"/>
  <c r="CO1609" i="1"/>
  <c r="CN1609" i="1"/>
  <c r="CM1609" i="1"/>
  <c r="CL1609" i="1"/>
  <c r="CK1609" i="1"/>
  <c r="CJ1609" i="1"/>
  <c r="CI1609" i="1"/>
  <c r="CH1609" i="1"/>
  <c r="CG1609" i="1"/>
  <c r="CF1609" i="1"/>
  <c r="CE1609" i="1"/>
  <c r="CD1609" i="1"/>
  <c r="CV1608" i="1"/>
  <c r="CU1608" i="1"/>
  <c r="CT1608" i="1"/>
  <c r="CS1608" i="1"/>
  <c r="CR1608" i="1"/>
  <c r="CQ1608" i="1"/>
  <c r="CP1608" i="1"/>
  <c r="CO1608" i="1"/>
  <c r="CN1608" i="1"/>
  <c r="CM1608" i="1"/>
  <c r="CL1608" i="1"/>
  <c r="CK1608" i="1"/>
  <c r="CJ1608" i="1"/>
  <c r="CI1608" i="1"/>
  <c r="CH1608" i="1"/>
  <c r="CG1608" i="1"/>
  <c r="CF1608" i="1"/>
  <c r="CE1608" i="1"/>
  <c r="CD1608" i="1"/>
  <c r="U1608" i="1"/>
  <c r="DG1607" i="1"/>
  <c r="CY1607" i="1"/>
  <c r="CX1607" i="1"/>
  <c r="CW1607" i="1"/>
  <c r="CV1607" i="1"/>
  <c r="CU1607" i="1"/>
  <c r="CT1607" i="1"/>
  <c r="CS1607" i="1"/>
  <c r="CR1607" i="1"/>
  <c r="CQ1607" i="1"/>
  <c r="CP1607" i="1"/>
  <c r="CO1607" i="1"/>
  <c r="CN1607" i="1"/>
  <c r="CM1607" i="1"/>
  <c r="CL1607" i="1"/>
  <c r="CK1607" i="1"/>
  <c r="CJ1607" i="1"/>
  <c r="CI1607" i="1"/>
  <c r="CH1607" i="1"/>
  <c r="CG1607" i="1"/>
  <c r="CF1607" i="1"/>
  <c r="CE1607" i="1"/>
  <c r="CD1607" i="1"/>
  <c r="DG1606" i="1"/>
  <c r="CY1606" i="1"/>
  <c r="CX1606" i="1"/>
  <c r="CW1606" i="1"/>
  <c r="CV1606" i="1"/>
  <c r="CU1606" i="1"/>
  <c r="CT1606" i="1"/>
  <c r="CS1606" i="1"/>
  <c r="CR1606" i="1"/>
  <c r="CQ1606" i="1"/>
  <c r="CP1606" i="1"/>
  <c r="CO1606" i="1"/>
  <c r="CN1606" i="1"/>
  <c r="CM1606" i="1"/>
  <c r="CL1606" i="1"/>
  <c r="CK1606" i="1"/>
  <c r="CJ1606" i="1"/>
  <c r="CI1606" i="1"/>
  <c r="CH1606" i="1"/>
  <c r="CG1606" i="1"/>
  <c r="CF1606" i="1"/>
  <c r="CE1606" i="1"/>
  <c r="CD1606" i="1"/>
  <c r="DG1605" i="1"/>
  <c r="CY1605" i="1"/>
  <c r="CX1605" i="1"/>
  <c r="CW1605" i="1"/>
  <c r="CV1605" i="1"/>
  <c r="CU1605" i="1"/>
  <c r="CT1605" i="1"/>
  <c r="CS1605" i="1"/>
  <c r="CR1605" i="1"/>
  <c r="CQ1605" i="1"/>
  <c r="CP1605" i="1"/>
  <c r="CO1605" i="1"/>
  <c r="CN1605" i="1"/>
  <c r="CM1605" i="1"/>
  <c r="CL1605" i="1"/>
  <c r="CK1605" i="1"/>
  <c r="CJ1605" i="1"/>
  <c r="CI1605" i="1"/>
  <c r="CH1605" i="1"/>
  <c r="CG1605" i="1"/>
  <c r="CF1605" i="1"/>
  <c r="CE1605" i="1"/>
  <c r="CD1605" i="1"/>
  <c r="DG1604" i="1"/>
  <c r="CY1604" i="1"/>
  <c r="CX1604" i="1"/>
  <c r="CW1604" i="1"/>
  <c r="CV1604" i="1"/>
  <c r="CU1604" i="1"/>
  <c r="CT1604" i="1"/>
  <c r="CS1604" i="1"/>
  <c r="CR1604" i="1"/>
  <c r="CQ1604" i="1"/>
  <c r="CP1604" i="1"/>
  <c r="CO1604" i="1"/>
  <c r="CN1604" i="1"/>
  <c r="CM1604" i="1"/>
  <c r="CL1604" i="1"/>
  <c r="CK1604" i="1"/>
  <c r="CJ1604" i="1"/>
  <c r="CI1604" i="1"/>
  <c r="CH1604" i="1"/>
  <c r="CG1604" i="1"/>
  <c r="CF1604" i="1"/>
  <c r="CE1604" i="1"/>
  <c r="CD1604" i="1"/>
  <c r="DG1603" i="1"/>
  <c r="CY1603" i="1"/>
  <c r="CX1603" i="1"/>
  <c r="CW1603" i="1"/>
  <c r="CV1603" i="1"/>
  <c r="CU1603" i="1"/>
  <c r="CT1603" i="1"/>
  <c r="CS1603" i="1"/>
  <c r="CR1603" i="1"/>
  <c r="CQ1603" i="1"/>
  <c r="CP1603" i="1"/>
  <c r="CO1603" i="1"/>
  <c r="CN1603" i="1"/>
  <c r="CM1603" i="1"/>
  <c r="CL1603" i="1"/>
  <c r="CK1603" i="1"/>
  <c r="CJ1603" i="1"/>
  <c r="CI1603" i="1"/>
  <c r="CH1603" i="1"/>
  <c r="CG1603" i="1"/>
  <c r="CF1603" i="1"/>
  <c r="CE1603" i="1"/>
  <c r="CD1603" i="1"/>
  <c r="DG1602" i="1"/>
  <c r="CY1602" i="1"/>
  <c r="CX1602" i="1"/>
  <c r="CW1602" i="1"/>
  <c r="CV1602" i="1"/>
  <c r="CU1602" i="1"/>
  <c r="CT1602" i="1"/>
  <c r="CS1602" i="1"/>
  <c r="CR1602" i="1"/>
  <c r="CQ1602" i="1"/>
  <c r="CP1602" i="1"/>
  <c r="CO1602" i="1"/>
  <c r="CN1602" i="1"/>
  <c r="CM1602" i="1"/>
  <c r="CL1602" i="1"/>
  <c r="CK1602" i="1"/>
  <c r="CJ1602" i="1"/>
  <c r="CI1602" i="1"/>
  <c r="CH1602" i="1"/>
  <c r="CG1602" i="1"/>
  <c r="CF1602" i="1"/>
  <c r="CE1602" i="1"/>
  <c r="CD1602" i="1"/>
  <c r="DG1601" i="1"/>
  <c r="CY1601" i="1"/>
  <c r="CX1601" i="1"/>
  <c r="CW1601" i="1"/>
  <c r="CV1601" i="1"/>
  <c r="CU1601" i="1"/>
  <c r="CT1601" i="1"/>
  <c r="CS1601" i="1"/>
  <c r="CR1601" i="1"/>
  <c r="CQ1601" i="1"/>
  <c r="CP1601" i="1"/>
  <c r="CO1601" i="1"/>
  <c r="CN1601" i="1"/>
  <c r="CM1601" i="1"/>
  <c r="CL1601" i="1"/>
  <c r="CK1601" i="1"/>
  <c r="CJ1601" i="1"/>
  <c r="CI1601" i="1"/>
  <c r="CH1601" i="1"/>
  <c r="CG1601" i="1"/>
  <c r="CF1601" i="1"/>
  <c r="CE1601" i="1"/>
  <c r="CD1601" i="1"/>
  <c r="DG1600" i="1"/>
  <c r="CY1600" i="1"/>
  <c r="CX1600" i="1"/>
  <c r="CW1600" i="1"/>
  <c r="CV1600" i="1"/>
  <c r="CU1600" i="1"/>
  <c r="CT1600" i="1"/>
  <c r="CS1600" i="1"/>
  <c r="CR1600" i="1"/>
  <c r="CQ1600" i="1"/>
  <c r="CP1600" i="1"/>
  <c r="CO1600" i="1"/>
  <c r="CN1600" i="1"/>
  <c r="CM1600" i="1"/>
  <c r="CL1600" i="1"/>
  <c r="CK1600" i="1"/>
  <c r="CJ1600" i="1"/>
  <c r="CI1600" i="1"/>
  <c r="CH1600" i="1"/>
  <c r="CG1600" i="1"/>
  <c r="CF1600" i="1"/>
  <c r="CE1600" i="1"/>
  <c r="CD1600" i="1"/>
  <c r="DG1599" i="1"/>
  <c r="CY1599" i="1"/>
  <c r="CX1599" i="1"/>
  <c r="CW1599" i="1"/>
  <c r="CV1599" i="1"/>
  <c r="CU1599" i="1"/>
  <c r="CT1599" i="1"/>
  <c r="CS1599" i="1"/>
  <c r="CR1599" i="1"/>
  <c r="CQ1599" i="1"/>
  <c r="CP1599" i="1"/>
  <c r="CO1599" i="1"/>
  <c r="CN1599" i="1"/>
  <c r="CM1599" i="1"/>
  <c r="CL1599" i="1"/>
  <c r="CK1599" i="1"/>
  <c r="CJ1599" i="1"/>
  <c r="CI1599" i="1"/>
  <c r="CH1599" i="1"/>
  <c r="CG1599" i="1"/>
  <c r="CF1599" i="1"/>
  <c r="CE1599" i="1"/>
  <c r="CD1599" i="1"/>
  <c r="DG1598" i="1"/>
  <c r="CY1598" i="1"/>
  <c r="CX1598" i="1"/>
  <c r="CW1598" i="1"/>
  <c r="CV1598" i="1"/>
  <c r="CU1598" i="1"/>
  <c r="CT1598" i="1"/>
  <c r="CS1598" i="1"/>
  <c r="CR1598" i="1"/>
  <c r="CQ1598" i="1"/>
  <c r="CP1598" i="1"/>
  <c r="CO1598" i="1"/>
  <c r="CN1598" i="1"/>
  <c r="CM1598" i="1"/>
  <c r="CL1598" i="1"/>
  <c r="CK1598" i="1"/>
  <c r="CJ1598" i="1"/>
  <c r="CI1598" i="1"/>
  <c r="CH1598" i="1"/>
  <c r="CG1598" i="1"/>
  <c r="CF1598" i="1"/>
  <c r="CE1598" i="1"/>
  <c r="CD1598" i="1"/>
  <c r="DG1597" i="1"/>
  <c r="CY1597" i="1"/>
  <c r="CX1597" i="1"/>
  <c r="CW1597" i="1"/>
  <c r="CV1597" i="1"/>
  <c r="CU1597" i="1"/>
  <c r="CT1597" i="1"/>
  <c r="CS1597" i="1"/>
  <c r="CR1597" i="1"/>
  <c r="CQ1597" i="1"/>
  <c r="CP1597" i="1"/>
  <c r="CO1597" i="1"/>
  <c r="CN1597" i="1"/>
  <c r="CM1597" i="1"/>
  <c r="CL1597" i="1"/>
  <c r="CK1597" i="1"/>
  <c r="CJ1597" i="1"/>
  <c r="CI1597" i="1"/>
  <c r="CH1597" i="1"/>
  <c r="CG1597" i="1"/>
  <c r="CF1597" i="1"/>
  <c r="CE1597" i="1"/>
  <c r="CD1597" i="1"/>
  <c r="DG1596" i="1"/>
  <c r="CY1596" i="1"/>
  <c r="CX1596" i="1"/>
  <c r="CW1596" i="1"/>
  <c r="CV1596" i="1"/>
  <c r="CU1596" i="1"/>
  <c r="CT1596" i="1"/>
  <c r="CS1596" i="1"/>
  <c r="CR1596" i="1"/>
  <c r="CQ1596" i="1"/>
  <c r="CP1596" i="1"/>
  <c r="CO1596" i="1"/>
  <c r="CN1596" i="1"/>
  <c r="CM1596" i="1"/>
  <c r="CL1596" i="1"/>
  <c r="CK1596" i="1"/>
  <c r="CJ1596" i="1"/>
  <c r="CI1596" i="1"/>
  <c r="CH1596" i="1"/>
  <c r="CG1596" i="1"/>
  <c r="CF1596" i="1"/>
  <c r="CE1596" i="1"/>
  <c r="CD1596" i="1"/>
  <c r="DG1595" i="1"/>
  <c r="CY1595" i="1"/>
  <c r="CX1595" i="1"/>
  <c r="CW1595" i="1"/>
  <c r="CV1595" i="1"/>
  <c r="CU1595" i="1"/>
  <c r="CT1595" i="1"/>
  <c r="CS1595" i="1"/>
  <c r="CR1595" i="1"/>
  <c r="CQ1595" i="1"/>
  <c r="CP1595" i="1"/>
  <c r="CO1595" i="1"/>
  <c r="CN1595" i="1"/>
  <c r="CM1595" i="1"/>
  <c r="CL1595" i="1"/>
  <c r="CK1595" i="1"/>
  <c r="CJ1595" i="1"/>
  <c r="CI1595" i="1"/>
  <c r="CH1595" i="1"/>
  <c r="CG1595" i="1"/>
  <c r="CF1595" i="1"/>
  <c r="CE1595" i="1"/>
  <c r="CD1595" i="1"/>
  <c r="DG1594" i="1"/>
  <c r="CY1594" i="1"/>
  <c r="CX1594" i="1"/>
  <c r="CW1594" i="1"/>
  <c r="CV1594" i="1"/>
  <c r="CU1594" i="1"/>
  <c r="CT1594" i="1"/>
  <c r="CS1594" i="1"/>
  <c r="CR1594" i="1"/>
  <c r="CQ1594" i="1"/>
  <c r="CP1594" i="1"/>
  <c r="CO1594" i="1"/>
  <c r="CN1594" i="1"/>
  <c r="CM1594" i="1"/>
  <c r="CL1594" i="1"/>
  <c r="CK1594" i="1"/>
  <c r="CJ1594" i="1"/>
  <c r="CI1594" i="1"/>
  <c r="CH1594" i="1"/>
  <c r="CG1594" i="1"/>
  <c r="CF1594" i="1"/>
  <c r="CE1594" i="1"/>
  <c r="CD1594" i="1"/>
  <c r="DG1593" i="1"/>
  <c r="CY1593" i="1"/>
  <c r="CX1593" i="1"/>
  <c r="CW1593" i="1"/>
  <c r="CV1593" i="1"/>
  <c r="CU1593" i="1"/>
  <c r="CT1593" i="1"/>
  <c r="CS1593" i="1"/>
  <c r="CR1593" i="1"/>
  <c r="CQ1593" i="1"/>
  <c r="CP1593" i="1"/>
  <c r="CO1593" i="1"/>
  <c r="CN1593" i="1"/>
  <c r="CM1593" i="1"/>
  <c r="CL1593" i="1"/>
  <c r="CK1593" i="1"/>
  <c r="CJ1593" i="1"/>
  <c r="CI1593" i="1"/>
  <c r="CH1593" i="1"/>
  <c r="CG1593" i="1"/>
  <c r="CF1593" i="1"/>
  <c r="CE1593" i="1"/>
  <c r="CD1593" i="1"/>
  <c r="DG1592" i="1"/>
  <c r="CY1592" i="1"/>
  <c r="CX1592" i="1"/>
  <c r="CW1592" i="1"/>
  <c r="CV1592" i="1"/>
  <c r="CU1592" i="1"/>
  <c r="CT1592" i="1"/>
  <c r="CS1592" i="1"/>
  <c r="CR1592" i="1"/>
  <c r="CQ1592" i="1"/>
  <c r="CP1592" i="1"/>
  <c r="CO1592" i="1"/>
  <c r="CN1592" i="1"/>
  <c r="CM1592" i="1"/>
  <c r="CL1592" i="1"/>
  <c r="CK1592" i="1"/>
  <c r="CJ1592" i="1"/>
  <c r="CI1592" i="1"/>
  <c r="CH1592" i="1"/>
  <c r="CG1592" i="1"/>
  <c r="CF1592" i="1"/>
  <c r="CE1592" i="1"/>
  <c r="CD1592" i="1"/>
  <c r="DG1591" i="1"/>
  <c r="CY1591" i="1"/>
  <c r="CX1591" i="1"/>
  <c r="CW1591" i="1"/>
  <c r="CV1591" i="1"/>
  <c r="CU1591" i="1"/>
  <c r="CT1591" i="1"/>
  <c r="CS1591" i="1"/>
  <c r="CR1591" i="1"/>
  <c r="CQ1591" i="1"/>
  <c r="CP1591" i="1"/>
  <c r="CO1591" i="1"/>
  <c r="CN1591" i="1"/>
  <c r="CM1591" i="1"/>
  <c r="CL1591" i="1"/>
  <c r="CK1591" i="1"/>
  <c r="CJ1591" i="1"/>
  <c r="CI1591" i="1"/>
  <c r="CH1591" i="1"/>
  <c r="CG1591" i="1"/>
  <c r="CF1591" i="1"/>
  <c r="CE1591" i="1"/>
  <c r="CD1591" i="1"/>
  <c r="DG1590" i="1"/>
  <c r="CY1590" i="1"/>
  <c r="CX1590" i="1"/>
  <c r="CW1590" i="1"/>
  <c r="CV1590" i="1"/>
  <c r="CU1590" i="1"/>
  <c r="CT1590" i="1"/>
  <c r="CS1590" i="1"/>
  <c r="CR1590" i="1"/>
  <c r="CQ1590" i="1"/>
  <c r="CP1590" i="1"/>
  <c r="CO1590" i="1"/>
  <c r="CN1590" i="1"/>
  <c r="CM1590" i="1"/>
  <c r="CL1590" i="1"/>
  <c r="CK1590" i="1"/>
  <c r="CJ1590" i="1"/>
  <c r="CI1590" i="1"/>
  <c r="CH1590" i="1"/>
  <c r="CG1590" i="1"/>
  <c r="CF1590" i="1"/>
  <c r="CE1590" i="1"/>
  <c r="CD1590" i="1"/>
  <c r="U1590" i="1"/>
  <c r="CV1589" i="1"/>
  <c r="CU1589" i="1"/>
  <c r="CT1589" i="1"/>
  <c r="CS1589" i="1"/>
  <c r="CR1589" i="1"/>
  <c r="CQ1589" i="1"/>
  <c r="CP1589" i="1"/>
  <c r="CO1589" i="1"/>
  <c r="CN1589" i="1"/>
  <c r="CM1589" i="1"/>
  <c r="CL1589" i="1"/>
  <c r="CK1589" i="1"/>
  <c r="CJ1589" i="1"/>
  <c r="CI1589" i="1"/>
  <c r="CH1589" i="1"/>
  <c r="CG1589" i="1"/>
  <c r="CF1589" i="1"/>
  <c r="CE1589" i="1"/>
  <c r="CD1589" i="1"/>
  <c r="U1589" i="1"/>
  <c r="DG1588" i="1"/>
  <c r="CY1588" i="1"/>
  <c r="CX1588" i="1"/>
  <c r="CW1588" i="1"/>
  <c r="CV1588" i="1"/>
  <c r="CU1588" i="1"/>
  <c r="CT1588" i="1"/>
  <c r="CS1588" i="1"/>
  <c r="CR1588" i="1"/>
  <c r="CQ1588" i="1"/>
  <c r="CP1588" i="1"/>
  <c r="CO1588" i="1"/>
  <c r="CN1588" i="1"/>
  <c r="CM1588" i="1"/>
  <c r="CL1588" i="1"/>
  <c r="CK1588" i="1"/>
  <c r="CJ1588" i="1"/>
  <c r="CI1588" i="1"/>
  <c r="CH1588" i="1"/>
  <c r="CG1588" i="1"/>
  <c r="CF1588" i="1"/>
  <c r="CE1588" i="1"/>
  <c r="CD1588" i="1"/>
  <c r="DG1587" i="1"/>
  <c r="CY1587" i="1"/>
  <c r="CX1587" i="1"/>
  <c r="CW1587" i="1"/>
  <c r="CV1587" i="1"/>
  <c r="CU1587" i="1"/>
  <c r="CT1587" i="1"/>
  <c r="CS1587" i="1"/>
  <c r="CR1587" i="1"/>
  <c r="CQ1587" i="1"/>
  <c r="CP1587" i="1"/>
  <c r="CO1587" i="1"/>
  <c r="CN1587" i="1"/>
  <c r="CM1587" i="1"/>
  <c r="CL1587" i="1"/>
  <c r="CK1587" i="1"/>
  <c r="CJ1587" i="1"/>
  <c r="CI1587" i="1"/>
  <c r="CH1587" i="1"/>
  <c r="CG1587" i="1"/>
  <c r="CF1587" i="1"/>
  <c r="DG1586" i="1"/>
  <c r="CY1586" i="1"/>
  <c r="CX1586" i="1"/>
  <c r="CW1586" i="1"/>
  <c r="CV1586" i="1"/>
  <c r="CU1586" i="1"/>
  <c r="CT1586" i="1"/>
  <c r="CS1586" i="1"/>
  <c r="CR1586" i="1"/>
  <c r="CQ1586" i="1"/>
  <c r="CP1586" i="1"/>
  <c r="CO1586" i="1"/>
  <c r="CN1586" i="1"/>
  <c r="CM1586" i="1"/>
  <c r="CL1586" i="1"/>
  <c r="CK1586" i="1"/>
  <c r="CJ1586" i="1"/>
  <c r="CI1586" i="1"/>
  <c r="CH1586" i="1"/>
  <c r="CG1586" i="1"/>
  <c r="CF1586" i="1"/>
  <c r="CE1586" i="1"/>
  <c r="CD1586" i="1"/>
  <c r="DG1585" i="1"/>
  <c r="CY1585" i="1"/>
  <c r="CX1585" i="1"/>
  <c r="CW1585" i="1"/>
  <c r="CV1585" i="1"/>
  <c r="CU1585" i="1"/>
  <c r="CT1585" i="1"/>
  <c r="CS1585" i="1"/>
  <c r="CR1585" i="1"/>
  <c r="CQ1585" i="1"/>
  <c r="CP1585" i="1"/>
  <c r="CO1585" i="1"/>
  <c r="CN1585" i="1"/>
  <c r="CM1585" i="1"/>
  <c r="CL1585" i="1"/>
  <c r="CK1585" i="1"/>
  <c r="CJ1585" i="1"/>
  <c r="CI1585" i="1"/>
  <c r="CH1585" i="1"/>
  <c r="CG1585" i="1"/>
  <c r="CF1585" i="1"/>
  <c r="CE1585" i="1"/>
  <c r="CD1585" i="1"/>
  <c r="DG1584" i="1"/>
  <c r="CY1584" i="1"/>
  <c r="CX1584" i="1"/>
  <c r="CW1584" i="1"/>
  <c r="CV1584" i="1"/>
  <c r="CU1584" i="1"/>
  <c r="CT1584" i="1"/>
  <c r="CS1584" i="1"/>
  <c r="CR1584" i="1"/>
  <c r="CQ1584" i="1"/>
  <c r="CP1584" i="1"/>
  <c r="CO1584" i="1"/>
  <c r="CN1584" i="1"/>
  <c r="CM1584" i="1"/>
  <c r="CL1584" i="1"/>
  <c r="CK1584" i="1"/>
  <c r="CJ1584" i="1"/>
  <c r="CI1584" i="1"/>
  <c r="CH1584" i="1"/>
  <c r="CG1584" i="1"/>
  <c r="CF1584" i="1"/>
  <c r="CE1584" i="1"/>
  <c r="CD1584" i="1"/>
  <c r="DG1583" i="1"/>
  <c r="CY1583" i="1"/>
  <c r="CX1583" i="1"/>
  <c r="CW1583" i="1"/>
  <c r="CV1583" i="1"/>
  <c r="CU1583" i="1"/>
  <c r="CT1583" i="1"/>
  <c r="CS1583" i="1"/>
  <c r="CR1583" i="1"/>
  <c r="CQ1583" i="1"/>
  <c r="CP1583" i="1"/>
  <c r="CO1583" i="1"/>
  <c r="CN1583" i="1"/>
  <c r="CM1583" i="1"/>
  <c r="CL1583" i="1"/>
  <c r="CK1583" i="1"/>
  <c r="CJ1583" i="1"/>
  <c r="CI1583" i="1"/>
  <c r="CH1583" i="1"/>
  <c r="CG1583" i="1"/>
  <c r="CF1583" i="1"/>
  <c r="CE1583" i="1"/>
  <c r="CD1583" i="1"/>
  <c r="U1583" i="1"/>
  <c r="DG1582" i="1"/>
  <c r="CY1582" i="1"/>
  <c r="CX1582" i="1"/>
  <c r="CW1582" i="1"/>
  <c r="CV1582" i="1"/>
  <c r="CU1582" i="1"/>
  <c r="CT1582" i="1"/>
  <c r="CS1582" i="1"/>
  <c r="CR1582" i="1"/>
  <c r="CQ1582" i="1"/>
  <c r="CP1582" i="1"/>
  <c r="CO1582" i="1"/>
  <c r="CN1582" i="1"/>
  <c r="CM1582" i="1"/>
  <c r="CL1582" i="1"/>
  <c r="CK1582" i="1"/>
  <c r="CJ1582" i="1"/>
  <c r="CI1582" i="1"/>
  <c r="CH1582" i="1"/>
  <c r="CG1582" i="1"/>
  <c r="CF1582" i="1"/>
  <c r="CE1582" i="1"/>
  <c r="CD1582" i="1"/>
  <c r="DG1581" i="1"/>
  <c r="CY1581" i="1"/>
  <c r="CX1581" i="1"/>
  <c r="CW1581" i="1"/>
  <c r="CV1581" i="1"/>
  <c r="CU1581" i="1"/>
  <c r="CT1581" i="1"/>
  <c r="CS1581" i="1"/>
  <c r="CR1581" i="1"/>
  <c r="CQ1581" i="1"/>
  <c r="CP1581" i="1"/>
  <c r="CO1581" i="1"/>
  <c r="CN1581" i="1"/>
  <c r="CM1581" i="1"/>
  <c r="CL1581" i="1"/>
  <c r="CK1581" i="1"/>
  <c r="CJ1581" i="1"/>
  <c r="CI1581" i="1"/>
  <c r="CH1581" i="1"/>
  <c r="CG1581" i="1"/>
  <c r="CF1581" i="1"/>
  <c r="CE1581" i="1"/>
  <c r="CD1581" i="1"/>
  <c r="DG1580" i="1"/>
  <c r="CY1580" i="1"/>
  <c r="CX1580" i="1"/>
  <c r="CW1580" i="1"/>
  <c r="CV1580" i="1"/>
  <c r="CU1580" i="1"/>
  <c r="CT1580" i="1"/>
  <c r="CS1580" i="1"/>
  <c r="CR1580" i="1"/>
  <c r="CQ1580" i="1"/>
  <c r="CP1580" i="1"/>
  <c r="CO1580" i="1"/>
  <c r="CN1580" i="1"/>
  <c r="CM1580" i="1"/>
  <c r="CL1580" i="1"/>
  <c r="CK1580" i="1"/>
  <c r="CJ1580" i="1"/>
  <c r="CI1580" i="1"/>
  <c r="CH1580" i="1"/>
  <c r="CG1580" i="1"/>
  <c r="CF1580" i="1"/>
  <c r="CE1580" i="1"/>
  <c r="CD1580" i="1"/>
  <c r="DG1579" i="1"/>
  <c r="CY1579" i="1"/>
  <c r="CX1579" i="1"/>
  <c r="CW1579" i="1"/>
  <c r="CV1579" i="1"/>
  <c r="CU1579" i="1"/>
  <c r="CT1579" i="1"/>
  <c r="CS1579" i="1"/>
  <c r="CR1579" i="1"/>
  <c r="CQ1579" i="1"/>
  <c r="CP1579" i="1"/>
  <c r="CO1579" i="1"/>
  <c r="CN1579" i="1"/>
  <c r="CM1579" i="1"/>
  <c r="CL1579" i="1"/>
  <c r="CK1579" i="1"/>
  <c r="CJ1579" i="1"/>
  <c r="CI1579" i="1"/>
  <c r="CH1579" i="1"/>
  <c r="CG1579" i="1"/>
  <c r="CF1579" i="1"/>
  <c r="CE1579" i="1"/>
  <c r="CD1579" i="1"/>
  <c r="DG1578" i="1"/>
  <c r="CY1578" i="1"/>
  <c r="CX1578" i="1"/>
  <c r="CW1578" i="1"/>
  <c r="CV1578" i="1"/>
  <c r="CU1578" i="1"/>
  <c r="CT1578" i="1"/>
  <c r="CS1578" i="1"/>
  <c r="CR1578" i="1"/>
  <c r="CQ1578" i="1"/>
  <c r="CP1578" i="1"/>
  <c r="CO1578" i="1"/>
  <c r="CN1578" i="1"/>
  <c r="CM1578" i="1"/>
  <c r="CL1578" i="1"/>
  <c r="CK1578" i="1"/>
  <c r="CJ1578" i="1"/>
  <c r="CI1578" i="1"/>
  <c r="CH1578" i="1"/>
  <c r="CG1578" i="1"/>
  <c r="CF1578" i="1"/>
  <c r="CE1578" i="1"/>
  <c r="CD1578" i="1"/>
  <c r="DG1577" i="1"/>
  <c r="CY1577" i="1"/>
  <c r="CX1577" i="1"/>
  <c r="CW1577" i="1"/>
  <c r="CV1577" i="1"/>
  <c r="CU1577" i="1"/>
  <c r="CT1577" i="1"/>
  <c r="CS1577" i="1"/>
  <c r="CR1577" i="1"/>
  <c r="CQ1577" i="1"/>
  <c r="CP1577" i="1"/>
  <c r="CO1577" i="1"/>
  <c r="CN1577" i="1"/>
  <c r="CM1577" i="1"/>
  <c r="CL1577" i="1"/>
  <c r="CK1577" i="1"/>
  <c r="CJ1577" i="1"/>
  <c r="CI1577" i="1"/>
  <c r="CH1577" i="1"/>
  <c r="CG1577" i="1"/>
  <c r="CF1577" i="1"/>
  <c r="CE1577" i="1"/>
  <c r="CD1577" i="1"/>
  <c r="DG1576" i="1"/>
  <c r="CY1576" i="1"/>
  <c r="CX1576" i="1"/>
  <c r="CW1576" i="1"/>
  <c r="CV1576" i="1"/>
  <c r="CU1576" i="1"/>
  <c r="CT1576" i="1"/>
  <c r="CS1576" i="1"/>
  <c r="CR1576" i="1"/>
  <c r="CQ1576" i="1"/>
  <c r="CP1576" i="1"/>
  <c r="CO1576" i="1"/>
  <c r="CN1576" i="1"/>
  <c r="CM1576" i="1"/>
  <c r="CL1576" i="1"/>
  <c r="CK1576" i="1"/>
  <c r="CJ1576" i="1"/>
  <c r="CI1576" i="1"/>
  <c r="CH1576" i="1"/>
  <c r="CG1576" i="1"/>
  <c r="CF1576" i="1"/>
  <c r="CE1576" i="1"/>
  <c r="CD1576" i="1"/>
  <c r="DG1575" i="1"/>
  <c r="CY1575" i="1"/>
  <c r="CX1575" i="1"/>
  <c r="CW1575" i="1"/>
  <c r="CV1575" i="1"/>
  <c r="CU1575" i="1"/>
  <c r="CT1575" i="1"/>
  <c r="CS1575" i="1"/>
  <c r="CR1575" i="1"/>
  <c r="CQ1575" i="1"/>
  <c r="CP1575" i="1"/>
  <c r="CO1575" i="1"/>
  <c r="CN1575" i="1"/>
  <c r="CM1575" i="1"/>
  <c r="CL1575" i="1"/>
  <c r="CK1575" i="1"/>
  <c r="CJ1575" i="1"/>
  <c r="CI1575" i="1"/>
  <c r="CH1575" i="1"/>
  <c r="CG1575" i="1"/>
  <c r="CF1575" i="1"/>
  <c r="CE1575" i="1"/>
  <c r="CD1575" i="1"/>
  <c r="DG1574" i="1"/>
  <c r="CY1574" i="1"/>
  <c r="CX1574" i="1"/>
  <c r="CW1574" i="1"/>
  <c r="CV1574" i="1"/>
  <c r="CU1574" i="1"/>
  <c r="CT1574" i="1"/>
  <c r="CS1574" i="1"/>
  <c r="CR1574" i="1"/>
  <c r="CQ1574" i="1"/>
  <c r="CP1574" i="1"/>
  <c r="CO1574" i="1"/>
  <c r="CN1574" i="1"/>
  <c r="CM1574" i="1"/>
  <c r="CL1574" i="1"/>
  <c r="CK1574" i="1"/>
  <c r="CJ1574" i="1"/>
  <c r="CI1574" i="1"/>
  <c r="CH1574" i="1"/>
  <c r="CG1574" i="1"/>
  <c r="CF1574" i="1"/>
  <c r="CE1574" i="1"/>
  <c r="CD1574" i="1"/>
  <c r="DG1573" i="1"/>
  <c r="CY1573" i="1"/>
  <c r="CX1573" i="1"/>
  <c r="CW1573" i="1"/>
  <c r="CV1573" i="1"/>
  <c r="CU1573" i="1"/>
  <c r="CT1573" i="1"/>
  <c r="CS1573" i="1"/>
  <c r="CR1573" i="1"/>
  <c r="CQ1573" i="1"/>
  <c r="CP1573" i="1"/>
  <c r="CO1573" i="1"/>
  <c r="CN1573" i="1"/>
  <c r="CM1573" i="1"/>
  <c r="CL1573" i="1"/>
  <c r="CK1573" i="1"/>
  <c r="CJ1573" i="1"/>
  <c r="CI1573" i="1"/>
  <c r="CH1573" i="1"/>
  <c r="CG1573" i="1"/>
  <c r="CF1573" i="1"/>
  <c r="CE1573" i="1"/>
  <c r="CD1573" i="1"/>
  <c r="DG1572" i="1"/>
  <c r="CY1572" i="1"/>
  <c r="CX1572" i="1"/>
  <c r="CW1572" i="1"/>
  <c r="CV1572" i="1"/>
  <c r="CU1572" i="1"/>
  <c r="CT1572" i="1"/>
  <c r="CS1572" i="1"/>
  <c r="CR1572" i="1"/>
  <c r="CQ1572" i="1"/>
  <c r="CP1572" i="1"/>
  <c r="CO1572" i="1"/>
  <c r="CN1572" i="1"/>
  <c r="CM1572" i="1"/>
  <c r="CL1572" i="1"/>
  <c r="CK1572" i="1"/>
  <c r="CJ1572" i="1"/>
  <c r="CI1572" i="1"/>
  <c r="CH1572" i="1"/>
  <c r="CG1572" i="1"/>
  <c r="CF1572" i="1"/>
  <c r="CE1572" i="1"/>
  <c r="CD1572" i="1"/>
  <c r="DG1571" i="1"/>
  <c r="CY1571" i="1"/>
  <c r="CX1571" i="1"/>
  <c r="CW1571" i="1"/>
  <c r="CV1571" i="1"/>
  <c r="CU1571" i="1"/>
  <c r="CT1571" i="1"/>
  <c r="CS1571" i="1"/>
  <c r="CR1571" i="1"/>
  <c r="CQ1571" i="1"/>
  <c r="CP1571" i="1"/>
  <c r="CO1571" i="1"/>
  <c r="CN1571" i="1"/>
  <c r="CM1571" i="1"/>
  <c r="CL1571" i="1"/>
  <c r="CK1571" i="1"/>
  <c r="CJ1571" i="1"/>
  <c r="CI1571" i="1"/>
  <c r="CH1571" i="1"/>
  <c r="CG1571" i="1"/>
  <c r="CF1571" i="1"/>
  <c r="CE1571" i="1"/>
  <c r="CD1571" i="1"/>
  <c r="DG1570" i="1"/>
  <c r="CY1570" i="1"/>
  <c r="CX1570" i="1"/>
  <c r="CW1570" i="1"/>
  <c r="CV1570" i="1"/>
  <c r="CU1570" i="1"/>
  <c r="CT1570" i="1"/>
  <c r="CS1570" i="1"/>
  <c r="CR1570" i="1"/>
  <c r="CQ1570" i="1"/>
  <c r="CP1570" i="1"/>
  <c r="CO1570" i="1"/>
  <c r="CN1570" i="1"/>
  <c r="CM1570" i="1"/>
  <c r="CL1570" i="1"/>
  <c r="CK1570" i="1"/>
  <c r="CJ1570" i="1"/>
  <c r="CI1570" i="1"/>
  <c r="CH1570" i="1"/>
  <c r="CG1570" i="1"/>
  <c r="CF1570" i="1"/>
  <c r="CE1570" i="1"/>
  <c r="CD1570" i="1"/>
  <c r="DG1569" i="1"/>
  <c r="CY1569" i="1"/>
  <c r="CX1569" i="1"/>
  <c r="CW1569" i="1"/>
  <c r="CV1569" i="1"/>
  <c r="CU1569" i="1"/>
  <c r="CT1569" i="1"/>
  <c r="CS1569" i="1"/>
  <c r="CR1569" i="1"/>
  <c r="CQ1569" i="1"/>
  <c r="CP1569" i="1"/>
  <c r="CO1569" i="1"/>
  <c r="CN1569" i="1"/>
  <c r="CM1569" i="1"/>
  <c r="CL1569" i="1"/>
  <c r="CK1569" i="1"/>
  <c r="CJ1569" i="1"/>
  <c r="CI1569" i="1"/>
  <c r="CH1569" i="1"/>
  <c r="CG1569" i="1"/>
  <c r="CF1569" i="1"/>
  <c r="CE1569" i="1"/>
  <c r="CD1569" i="1"/>
  <c r="DG1568" i="1"/>
  <c r="CY1568" i="1"/>
  <c r="CX1568" i="1"/>
  <c r="CW1568" i="1"/>
  <c r="CV1568" i="1"/>
  <c r="CU1568" i="1"/>
  <c r="CT1568" i="1"/>
  <c r="CS1568" i="1"/>
  <c r="CR1568" i="1"/>
  <c r="CQ1568" i="1"/>
  <c r="CP1568" i="1"/>
  <c r="CO1568" i="1"/>
  <c r="CN1568" i="1"/>
  <c r="CM1568" i="1"/>
  <c r="CL1568" i="1"/>
  <c r="CK1568" i="1"/>
  <c r="CJ1568" i="1"/>
  <c r="CI1568" i="1"/>
  <c r="CH1568" i="1"/>
  <c r="CG1568" i="1"/>
  <c r="CF1568" i="1"/>
  <c r="CE1568" i="1"/>
  <c r="CD1568" i="1"/>
  <c r="DG1567" i="1"/>
  <c r="CY1567" i="1"/>
  <c r="CX1567" i="1"/>
  <c r="CW1567" i="1"/>
  <c r="CV1567" i="1"/>
  <c r="CU1567" i="1"/>
  <c r="CT1567" i="1"/>
  <c r="CS1567" i="1"/>
  <c r="CR1567" i="1"/>
  <c r="CQ1567" i="1"/>
  <c r="CP1567" i="1"/>
  <c r="CO1567" i="1"/>
  <c r="CN1567" i="1"/>
  <c r="CM1567" i="1"/>
  <c r="CL1567" i="1"/>
  <c r="CK1567" i="1"/>
  <c r="CJ1567" i="1"/>
  <c r="CI1567" i="1"/>
  <c r="CH1567" i="1"/>
  <c r="CG1567" i="1"/>
  <c r="CF1567" i="1"/>
  <c r="CE1567" i="1"/>
  <c r="CD1567" i="1"/>
  <c r="DG1566" i="1"/>
  <c r="CY1566" i="1"/>
  <c r="CX1566" i="1"/>
  <c r="CW1566" i="1"/>
  <c r="CV1566" i="1"/>
  <c r="CU1566" i="1"/>
  <c r="CT1566" i="1"/>
  <c r="CS1566" i="1"/>
  <c r="CR1566" i="1"/>
  <c r="CQ1566" i="1"/>
  <c r="CP1566" i="1"/>
  <c r="CO1566" i="1"/>
  <c r="CN1566" i="1"/>
  <c r="CM1566" i="1"/>
  <c r="CL1566" i="1"/>
  <c r="CK1566" i="1"/>
  <c r="CJ1566" i="1"/>
  <c r="CI1566" i="1"/>
  <c r="CH1566" i="1"/>
  <c r="CG1566" i="1"/>
  <c r="CF1566" i="1"/>
  <c r="CE1566" i="1"/>
  <c r="CD1566" i="1"/>
  <c r="DG1565" i="1"/>
  <c r="CY1565" i="1"/>
  <c r="CX1565" i="1"/>
  <c r="CW1565" i="1"/>
  <c r="CV1565" i="1"/>
  <c r="CU1565" i="1"/>
  <c r="CT1565" i="1"/>
  <c r="CS1565" i="1"/>
  <c r="CR1565" i="1"/>
  <c r="CQ1565" i="1"/>
  <c r="CP1565" i="1"/>
  <c r="CO1565" i="1"/>
  <c r="CN1565" i="1"/>
  <c r="CM1565" i="1"/>
  <c r="CL1565" i="1"/>
  <c r="CK1565" i="1"/>
  <c r="CJ1565" i="1"/>
  <c r="CI1565" i="1"/>
  <c r="CH1565" i="1"/>
  <c r="CG1565" i="1"/>
  <c r="CF1565" i="1"/>
  <c r="CE1565" i="1"/>
  <c r="CD1565" i="1"/>
  <c r="DG1564" i="1"/>
  <c r="CY1564" i="1"/>
  <c r="CX1564" i="1"/>
  <c r="CW1564" i="1"/>
  <c r="CV1564" i="1"/>
  <c r="CU1564" i="1"/>
  <c r="CT1564" i="1"/>
  <c r="CS1564" i="1"/>
  <c r="CR1564" i="1"/>
  <c r="CQ1564" i="1"/>
  <c r="CP1564" i="1"/>
  <c r="CO1564" i="1"/>
  <c r="CN1564" i="1"/>
  <c r="CM1564" i="1"/>
  <c r="CL1564" i="1"/>
  <c r="CK1564" i="1"/>
  <c r="CJ1564" i="1"/>
  <c r="CI1564" i="1"/>
  <c r="CH1564" i="1"/>
  <c r="CG1564" i="1"/>
  <c r="CF1564" i="1"/>
  <c r="CE1564" i="1"/>
  <c r="CD1564" i="1"/>
  <c r="DG1563" i="1"/>
  <c r="CY1563" i="1"/>
  <c r="CX1563" i="1"/>
  <c r="CW1563" i="1"/>
  <c r="CV1563" i="1"/>
  <c r="CU1563" i="1"/>
  <c r="CT1563" i="1"/>
  <c r="CS1563" i="1"/>
  <c r="CR1563" i="1"/>
  <c r="CQ1563" i="1"/>
  <c r="CP1563" i="1"/>
  <c r="CO1563" i="1"/>
  <c r="CN1563" i="1"/>
  <c r="CM1563" i="1"/>
  <c r="CL1563" i="1"/>
  <c r="CK1563" i="1"/>
  <c r="CJ1563" i="1"/>
  <c r="CI1563" i="1"/>
  <c r="CH1563" i="1"/>
  <c r="CG1563" i="1"/>
  <c r="CF1563" i="1"/>
  <c r="CE1563" i="1"/>
  <c r="CD1563" i="1"/>
  <c r="DG1562" i="1"/>
  <c r="CY1562" i="1"/>
  <c r="CX1562" i="1"/>
  <c r="CW1562" i="1"/>
  <c r="CV1562" i="1"/>
  <c r="CU1562" i="1"/>
  <c r="CT1562" i="1"/>
  <c r="CS1562" i="1"/>
  <c r="CR1562" i="1"/>
  <c r="CQ1562" i="1"/>
  <c r="CP1562" i="1"/>
  <c r="CO1562" i="1"/>
  <c r="CN1562" i="1"/>
  <c r="CM1562" i="1"/>
  <c r="CL1562" i="1"/>
  <c r="CK1562" i="1"/>
  <c r="CJ1562" i="1"/>
  <c r="CI1562" i="1"/>
  <c r="CH1562" i="1"/>
  <c r="CG1562" i="1"/>
  <c r="CF1562" i="1"/>
  <c r="CE1562" i="1"/>
  <c r="CD1562" i="1"/>
  <c r="DG1561" i="1"/>
  <c r="CY1561" i="1"/>
  <c r="CX1561" i="1"/>
  <c r="CW1561" i="1"/>
  <c r="CV1561" i="1"/>
  <c r="CU1561" i="1"/>
  <c r="CT1561" i="1"/>
  <c r="CS1561" i="1"/>
  <c r="CR1561" i="1"/>
  <c r="CQ1561" i="1"/>
  <c r="CP1561" i="1"/>
  <c r="CO1561" i="1"/>
  <c r="CN1561" i="1"/>
  <c r="CM1561" i="1"/>
  <c r="CL1561" i="1"/>
  <c r="CK1561" i="1"/>
  <c r="CJ1561" i="1"/>
  <c r="CI1561" i="1"/>
  <c r="CH1561" i="1"/>
  <c r="CG1561" i="1"/>
  <c r="CF1561" i="1"/>
  <c r="CE1561" i="1"/>
  <c r="CD1561" i="1"/>
  <c r="DG1560" i="1"/>
  <c r="CY1560" i="1"/>
  <c r="CX1560" i="1"/>
  <c r="CW1560" i="1"/>
  <c r="CV1560" i="1"/>
  <c r="CU1560" i="1"/>
  <c r="CT1560" i="1"/>
  <c r="CS1560" i="1"/>
  <c r="CR1560" i="1"/>
  <c r="CQ1560" i="1"/>
  <c r="CP1560" i="1"/>
  <c r="CO1560" i="1"/>
  <c r="CN1560" i="1"/>
  <c r="CM1560" i="1"/>
  <c r="CL1560" i="1"/>
  <c r="CK1560" i="1"/>
  <c r="CJ1560" i="1"/>
  <c r="CI1560" i="1"/>
  <c r="CH1560" i="1"/>
  <c r="CG1560" i="1"/>
  <c r="CF1560" i="1"/>
  <c r="CE1560" i="1"/>
  <c r="CD1560" i="1"/>
  <c r="DG1559" i="1"/>
  <c r="CY1559" i="1"/>
  <c r="CX1559" i="1"/>
  <c r="CW1559" i="1"/>
  <c r="CV1559" i="1"/>
  <c r="CU1559" i="1"/>
  <c r="CT1559" i="1"/>
  <c r="CS1559" i="1"/>
  <c r="CR1559" i="1"/>
  <c r="CQ1559" i="1"/>
  <c r="CP1559" i="1"/>
  <c r="CO1559" i="1"/>
  <c r="CN1559" i="1"/>
  <c r="CM1559" i="1"/>
  <c r="CL1559" i="1"/>
  <c r="CK1559" i="1"/>
  <c r="CJ1559" i="1"/>
  <c r="CI1559" i="1"/>
  <c r="CH1559" i="1"/>
  <c r="CG1559" i="1"/>
  <c r="CF1559" i="1"/>
  <c r="CE1559" i="1"/>
  <c r="CD1559" i="1"/>
  <c r="DG1558" i="1"/>
  <c r="CY1558" i="1"/>
  <c r="CX1558" i="1"/>
  <c r="CW1558" i="1"/>
  <c r="CV1558" i="1"/>
  <c r="CU1558" i="1"/>
  <c r="CT1558" i="1"/>
  <c r="CS1558" i="1"/>
  <c r="CR1558" i="1"/>
  <c r="CQ1558" i="1"/>
  <c r="CP1558" i="1"/>
  <c r="CO1558" i="1"/>
  <c r="CN1558" i="1"/>
  <c r="CM1558" i="1"/>
  <c r="CL1558" i="1"/>
  <c r="CK1558" i="1"/>
  <c r="CJ1558" i="1"/>
  <c r="CI1558" i="1"/>
  <c r="CH1558" i="1"/>
  <c r="CG1558" i="1"/>
  <c r="CF1558" i="1"/>
  <c r="CE1558" i="1"/>
  <c r="CD1558" i="1"/>
  <c r="U1558" i="1"/>
  <c r="DG1557" i="1"/>
  <c r="CY1557" i="1"/>
  <c r="CX1557" i="1"/>
  <c r="CW1557" i="1"/>
  <c r="CV1557" i="1"/>
  <c r="CU1557" i="1"/>
  <c r="CT1557" i="1"/>
  <c r="CS1557" i="1"/>
  <c r="CR1557" i="1"/>
  <c r="CQ1557" i="1"/>
  <c r="CP1557" i="1"/>
  <c r="CO1557" i="1"/>
  <c r="CN1557" i="1"/>
  <c r="CM1557" i="1"/>
  <c r="CL1557" i="1"/>
  <c r="CK1557" i="1"/>
  <c r="CJ1557" i="1"/>
  <c r="CI1557" i="1"/>
  <c r="CH1557" i="1"/>
  <c r="CG1557" i="1"/>
  <c r="CF1557" i="1"/>
  <c r="CE1557" i="1"/>
  <c r="CD1557" i="1"/>
  <c r="DG1556" i="1"/>
  <c r="CY1556" i="1"/>
  <c r="CX1556" i="1"/>
  <c r="CW1556" i="1"/>
  <c r="CV1556" i="1"/>
  <c r="CU1556" i="1"/>
  <c r="CT1556" i="1"/>
  <c r="CS1556" i="1"/>
  <c r="CR1556" i="1"/>
  <c r="CQ1556" i="1"/>
  <c r="CP1556" i="1"/>
  <c r="CO1556" i="1"/>
  <c r="CN1556" i="1"/>
  <c r="CM1556" i="1"/>
  <c r="CL1556" i="1"/>
  <c r="CK1556" i="1"/>
  <c r="CJ1556" i="1"/>
  <c r="CI1556" i="1"/>
  <c r="CH1556" i="1"/>
  <c r="CG1556" i="1"/>
  <c r="CF1556" i="1"/>
  <c r="U1556" i="1"/>
  <c r="DG1555" i="1"/>
  <c r="CY1555" i="1"/>
  <c r="CX1555" i="1"/>
  <c r="CW1555" i="1"/>
  <c r="CV1555" i="1"/>
  <c r="CU1555" i="1"/>
  <c r="CT1555" i="1"/>
  <c r="CS1555" i="1"/>
  <c r="CR1555" i="1"/>
  <c r="CQ1555" i="1"/>
  <c r="CP1555" i="1"/>
  <c r="CO1555" i="1"/>
  <c r="CN1555" i="1"/>
  <c r="CM1555" i="1"/>
  <c r="CL1555" i="1"/>
  <c r="CK1555" i="1"/>
  <c r="CJ1555" i="1"/>
  <c r="CI1555" i="1"/>
  <c r="CH1555" i="1"/>
  <c r="CG1555" i="1"/>
  <c r="CF1555" i="1"/>
  <c r="CE1555" i="1"/>
  <c r="CD1555" i="1"/>
  <c r="DG1554" i="1"/>
  <c r="CY1554" i="1"/>
  <c r="CX1554" i="1"/>
  <c r="CW1554" i="1"/>
  <c r="CV1554" i="1"/>
  <c r="CU1554" i="1"/>
  <c r="CT1554" i="1"/>
  <c r="CS1554" i="1"/>
  <c r="CR1554" i="1"/>
  <c r="CQ1554" i="1"/>
  <c r="CP1554" i="1"/>
  <c r="CO1554" i="1"/>
  <c r="CN1554" i="1"/>
  <c r="CM1554" i="1"/>
  <c r="CL1554" i="1"/>
  <c r="CK1554" i="1"/>
  <c r="CJ1554" i="1"/>
  <c r="CI1554" i="1"/>
  <c r="CH1554" i="1"/>
  <c r="CG1554" i="1"/>
  <c r="CF1554" i="1"/>
  <c r="CE1554" i="1"/>
  <c r="CD1554" i="1"/>
  <c r="DG1553" i="1"/>
  <c r="CY1553" i="1"/>
  <c r="CX1553" i="1"/>
  <c r="CW1553" i="1"/>
  <c r="CV1553" i="1"/>
  <c r="CU1553" i="1"/>
  <c r="CT1553" i="1"/>
  <c r="CS1553" i="1"/>
  <c r="CR1553" i="1"/>
  <c r="CQ1553" i="1"/>
  <c r="CP1553" i="1"/>
  <c r="CO1553" i="1"/>
  <c r="CN1553" i="1"/>
  <c r="CM1553" i="1"/>
  <c r="CL1553" i="1"/>
  <c r="CK1553" i="1"/>
  <c r="CJ1553" i="1"/>
  <c r="CI1553" i="1"/>
  <c r="CH1553" i="1"/>
  <c r="CG1553" i="1"/>
  <c r="CF1553" i="1"/>
  <c r="CE1553" i="1"/>
  <c r="CD1553" i="1"/>
  <c r="DG1552" i="1"/>
  <c r="CY1552" i="1"/>
  <c r="CX1552" i="1"/>
  <c r="CW1552" i="1"/>
  <c r="CV1552" i="1"/>
  <c r="CU1552" i="1"/>
  <c r="CT1552" i="1"/>
  <c r="CS1552" i="1"/>
  <c r="CR1552" i="1"/>
  <c r="CQ1552" i="1"/>
  <c r="CP1552" i="1"/>
  <c r="CO1552" i="1"/>
  <c r="CN1552" i="1"/>
  <c r="CM1552" i="1"/>
  <c r="CL1552" i="1"/>
  <c r="CK1552" i="1"/>
  <c r="CJ1552" i="1"/>
  <c r="CI1552" i="1"/>
  <c r="CH1552" i="1"/>
  <c r="CG1552" i="1"/>
  <c r="CF1552" i="1"/>
  <c r="CE1552" i="1"/>
  <c r="CD1552" i="1"/>
  <c r="DG1551" i="1"/>
  <c r="CY1551" i="1"/>
  <c r="CX1551" i="1"/>
  <c r="CW1551" i="1"/>
  <c r="CV1551" i="1"/>
  <c r="CU1551" i="1"/>
  <c r="CT1551" i="1"/>
  <c r="CS1551" i="1"/>
  <c r="CR1551" i="1"/>
  <c r="CQ1551" i="1"/>
  <c r="CP1551" i="1"/>
  <c r="CO1551" i="1"/>
  <c r="CN1551" i="1"/>
  <c r="CM1551" i="1"/>
  <c r="CL1551" i="1"/>
  <c r="CK1551" i="1"/>
  <c r="CJ1551" i="1"/>
  <c r="CI1551" i="1"/>
  <c r="CH1551" i="1"/>
  <c r="CG1551" i="1"/>
  <c r="CF1551" i="1"/>
  <c r="CE1551" i="1"/>
  <c r="CD1551" i="1"/>
  <c r="DG1550" i="1"/>
  <c r="CY1550" i="1"/>
  <c r="CX1550" i="1"/>
  <c r="CW1550" i="1"/>
  <c r="CV1550" i="1"/>
  <c r="CU1550" i="1"/>
  <c r="CT1550" i="1"/>
  <c r="CS1550" i="1"/>
  <c r="CR1550" i="1"/>
  <c r="CQ1550" i="1"/>
  <c r="CP1550" i="1"/>
  <c r="CO1550" i="1"/>
  <c r="CN1550" i="1"/>
  <c r="CM1550" i="1"/>
  <c r="CL1550" i="1"/>
  <c r="CK1550" i="1"/>
  <c r="CJ1550" i="1"/>
  <c r="CI1550" i="1"/>
  <c r="CH1550" i="1"/>
  <c r="CG1550" i="1"/>
  <c r="CF1550" i="1"/>
  <c r="CE1550" i="1"/>
  <c r="CD1550" i="1"/>
  <c r="DG1549" i="1"/>
  <c r="CY1549" i="1"/>
  <c r="CX1549" i="1"/>
  <c r="CW1549" i="1"/>
  <c r="CV1549" i="1"/>
  <c r="CU1549" i="1"/>
  <c r="CT1549" i="1"/>
  <c r="CS1549" i="1"/>
  <c r="CR1549" i="1"/>
  <c r="CQ1549" i="1"/>
  <c r="CP1549" i="1"/>
  <c r="CO1549" i="1"/>
  <c r="CN1549" i="1"/>
  <c r="CM1549" i="1"/>
  <c r="CL1549" i="1"/>
  <c r="CK1549" i="1"/>
  <c r="CJ1549" i="1"/>
  <c r="CI1549" i="1"/>
  <c r="CH1549" i="1"/>
  <c r="CG1549" i="1"/>
  <c r="CF1549" i="1"/>
  <c r="CE1549" i="1"/>
  <c r="CD1549" i="1"/>
  <c r="DG1548" i="1"/>
  <c r="CY1548" i="1"/>
  <c r="CX1548" i="1"/>
  <c r="CW1548" i="1"/>
  <c r="CV1548" i="1"/>
  <c r="CU1548" i="1"/>
  <c r="CT1548" i="1"/>
  <c r="CS1548" i="1"/>
  <c r="CR1548" i="1"/>
  <c r="CQ1548" i="1"/>
  <c r="CP1548" i="1"/>
  <c r="CO1548" i="1"/>
  <c r="CN1548" i="1"/>
  <c r="CM1548" i="1"/>
  <c r="CL1548" i="1"/>
  <c r="CK1548" i="1"/>
  <c r="CJ1548" i="1"/>
  <c r="CI1548" i="1"/>
  <c r="CH1548" i="1"/>
  <c r="CG1548" i="1"/>
  <c r="CF1548" i="1"/>
  <c r="CE1548" i="1"/>
  <c r="CD1548" i="1"/>
  <c r="CV1547" i="1"/>
  <c r="CU1547" i="1"/>
  <c r="CT1547" i="1"/>
  <c r="CS1547" i="1"/>
  <c r="CR1547" i="1"/>
  <c r="CQ1547" i="1"/>
  <c r="CP1547" i="1"/>
  <c r="CO1547" i="1"/>
  <c r="CN1547" i="1"/>
  <c r="CM1547" i="1"/>
  <c r="CL1547" i="1"/>
  <c r="CK1547" i="1"/>
  <c r="CJ1547" i="1"/>
  <c r="CI1547" i="1"/>
  <c r="CH1547" i="1"/>
  <c r="CG1547" i="1"/>
  <c r="CF1547" i="1"/>
  <c r="CE1547" i="1"/>
  <c r="CD1547" i="1"/>
  <c r="U1547" i="1"/>
  <c r="DG1546" i="1"/>
  <c r="CY1546" i="1"/>
  <c r="CX1546" i="1"/>
  <c r="CW1546" i="1"/>
  <c r="CV1546" i="1"/>
  <c r="CU1546" i="1"/>
  <c r="CT1546" i="1"/>
  <c r="CS1546" i="1"/>
  <c r="CR1546" i="1"/>
  <c r="CQ1546" i="1"/>
  <c r="CP1546" i="1"/>
  <c r="CO1546" i="1"/>
  <c r="CN1546" i="1"/>
  <c r="CM1546" i="1"/>
  <c r="CL1546" i="1"/>
  <c r="CK1546" i="1"/>
  <c r="CJ1546" i="1"/>
  <c r="CI1546" i="1"/>
  <c r="CH1546" i="1"/>
  <c r="CG1546" i="1"/>
  <c r="CF1546" i="1"/>
  <c r="CE1546" i="1"/>
  <c r="CD1546" i="1"/>
  <c r="DG1545" i="1"/>
  <c r="CY1545" i="1"/>
  <c r="CX1545" i="1"/>
  <c r="CW1545" i="1"/>
  <c r="CV1545" i="1"/>
  <c r="CU1545" i="1"/>
  <c r="CT1545" i="1"/>
  <c r="CS1545" i="1"/>
  <c r="CR1545" i="1"/>
  <c r="CQ1545" i="1"/>
  <c r="CP1545" i="1"/>
  <c r="CO1545" i="1"/>
  <c r="CN1545" i="1"/>
  <c r="CM1545" i="1"/>
  <c r="CL1545" i="1"/>
  <c r="CK1545" i="1"/>
  <c r="CJ1545" i="1"/>
  <c r="CI1545" i="1"/>
  <c r="CH1545" i="1"/>
  <c r="CG1545" i="1"/>
  <c r="CF1545" i="1"/>
  <c r="CE1545" i="1"/>
  <c r="CD1545" i="1"/>
  <c r="DG1544" i="1"/>
  <c r="CY1544" i="1"/>
  <c r="CX1544" i="1"/>
  <c r="CW1544" i="1"/>
  <c r="CV1544" i="1"/>
  <c r="CU1544" i="1"/>
  <c r="CT1544" i="1"/>
  <c r="CS1544" i="1"/>
  <c r="CR1544" i="1"/>
  <c r="CQ1544" i="1"/>
  <c r="CP1544" i="1"/>
  <c r="CO1544" i="1"/>
  <c r="CN1544" i="1"/>
  <c r="CM1544" i="1"/>
  <c r="CL1544" i="1"/>
  <c r="CK1544" i="1"/>
  <c r="CJ1544" i="1"/>
  <c r="CI1544" i="1"/>
  <c r="CH1544" i="1"/>
  <c r="CG1544" i="1"/>
  <c r="CF1544" i="1"/>
  <c r="CE1544" i="1"/>
  <c r="CD1544" i="1"/>
  <c r="DG1543" i="1"/>
  <c r="CY1543" i="1"/>
  <c r="CX1543" i="1"/>
  <c r="CW1543" i="1"/>
  <c r="CV1543" i="1"/>
  <c r="CU1543" i="1"/>
  <c r="CT1543" i="1"/>
  <c r="CS1543" i="1"/>
  <c r="CR1543" i="1"/>
  <c r="CQ1543" i="1"/>
  <c r="CP1543" i="1"/>
  <c r="CO1543" i="1"/>
  <c r="CN1543" i="1"/>
  <c r="CM1543" i="1"/>
  <c r="CL1543" i="1"/>
  <c r="CK1543" i="1"/>
  <c r="CJ1543" i="1"/>
  <c r="CI1543" i="1"/>
  <c r="CH1543" i="1"/>
  <c r="CG1543" i="1"/>
  <c r="CF1543" i="1"/>
  <c r="CE1543" i="1"/>
  <c r="CD1543" i="1"/>
  <c r="DG1542" i="1"/>
  <c r="CY1542" i="1"/>
  <c r="CX1542" i="1"/>
  <c r="CW1542" i="1"/>
  <c r="CV1542" i="1"/>
  <c r="CU1542" i="1"/>
  <c r="CT1542" i="1"/>
  <c r="CS1542" i="1"/>
  <c r="CR1542" i="1"/>
  <c r="CQ1542" i="1"/>
  <c r="CP1542" i="1"/>
  <c r="CO1542" i="1"/>
  <c r="CN1542" i="1"/>
  <c r="CM1542" i="1"/>
  <c r="CL1542" i="1"/>
  <c r="CK1542" i="1"/>
  <c r="CJ1542" i="1"/>
  <c r="CI1542" i="1"/>
  <c r="CH1542" i="1"/>
  <c r="CG1542" i="1"/>
  <c r="CF1542" i="1"/>
  <c r="CE1542" i="1"/>
  <c r="CD1542" i="1"/>
  <c r="DG1541" i="1"/>
  <c r="CY1541" i="1"/>
  <c r="CX1541" i="1"/>
  <c r="CW1541" i="1"/>
  <c r="CV1541" i="1"/>
  <c r="CU1541" i="1"/>
  <c r="CT1541" i="1"/>
  <c r="CS1541" i="1"/>
  <c r="CR1541" i="1"/>
  <c r="CQ1541" i="1"/>
  <c r="CP1541" i="1"/>
  <c r="CO1541" i="1"/>
  <c r="CN1541" i="1"/>
  <c r="CM1541" i="1"/>
  <c r="CL1541" i="1"/>
  <c r="CK1541" i="1"/>
  <c r="CJ1541" i="1"/>
  <c r="CI1541" i="1"/>
  <c r="CH1541" i="1"/>
  <c r="CG1541" i="1"/>
  <c r="CF1541" i="1"/>
  <c r="CE1541" i="1"/>
  <c r="CD1541" i="1"/>
  <c r="DG1540" i="1"/>
  <c r="CY1540" i="1"/>
  <c r="CX1540" i="1"/>
  <c r="CW1540" i="1"/>
  <c r="CV1540" i="1"/>
  <c r="CU1540" i="1"/>
  <c r="CT1540" i="1"/>
  <c r="CS1540" i="1"/>
  <c r="CR1540" i="1"/>
  <c r="CQ1540" i="1"/>
  <c r="CP1540" i="1"/>
  <c r="CO1540" i="1"/>
  <c r="CN1540" i="1"/>
  <c r="CM1540" i="1"/>
  <c r="CL1540" i="1"/>
  <c r="CK1540" i="1"/>
  <c r="CJ1540" i="1"/>
  <c r="CI1540" i="1"/>
  <c r="CH1540" i="1"/>
  <c r="CG1540" i="1"/>
  <c r="CF1540" i="1"/>
  <c r="CE1540" i="1"/>
  <c r="CD1540" i="1"/>
  <c r="DG1539" i="1"/>
  <c r="CY1539" i="1"/>
  <c r="CX1539" i="1"/>
  <c r="CW1539" i="1"/>
  <c r="CV1539" i="1"/>
  <c r="CU1539" i="1"/>
  <c r="CT1539" i="1"/>
  <c r="CS1539" i="1"/>
  <c r="CR1539" i="1"/>
  <c r="CQ1539" i="1"/>
  <c r="CP1539" i="1"/>
  <c r="CO1539" i="1"/>
  <c r="CN1539" i="1"/>
  <c r="CM1539" i="1"/>
  <c r="CL1539" i="1"/>
  <c r="CK1539" i="1"/>
  <c r="CJ1539" i="1"/>
  <c r="CI1539" i="1"/>
  <c r="CH1539" i="1"/>
  <c r="CG1539" i="1"/>
  <c r="CF1539" i="1"/>
  <c r="CE1539" i="1"/>
  <c r="CD1539" i="1"/>
  <c r="DG1538" i="1"/>
  <c r="CY1538" i="1"/>
  <c r="CX1538" i="1"/>
  <c r="CW1538" i="1"/>
  <c r="CV1538" i="1"/>
  <c r="CU1538" i="1"/>
  <c r="CT1538" i="1"/>
  <c r="CS1538" i="1"/>
  <c r="CR1538" i="1"/>
  <c r="CQ1538" i="1"/>
  <c r="CP1538" i="1"/>
  <c r="CO1538" i="1"/>
  <c r="CN1538" i="1"/>
  <c r="CM1538" i="1"/>
  <c r="CL1538" i="1"/>
  <c r="CK1538" i="1"/>
  <c r="CJ1538" i="1"/>
  <c r="CI1538" i="1"/>
  <c r="CH1538" i="1"/>
  <c r="CG1538" i="1"/>
  <c r="CF1538" i="1"/>
  <c r="CE1538" i="1"/>
  <c r="CD1538" i="1"/>
  <c r="DG1537" i="1"/>
  <c r="CY1537" i="1"/>
  <c r="CX1537" i="1"/>
  <c r="CW1537" i="1"/>
  <c r="CV1537" i="1"/>
  <c r="CU1537" i="1"/>
  <c r="CT1537" i="1"/>
  <c r="CS1537" i="1"/>
  <c r="CR1537" i="1"/>
  <c r="CQ1537" i="1"/>
  <c r="CP1537" i="1"/>
  <c r="CO1537" i="1"/>
  <c r="CN1537" i="1"/>
  <c r="CM1537" i="1"/>
  <c r="CL1537" i="1"/>
  <c r="CK1537" i="1"/>
  <c r="CJ1537" i="1"/>
  <c r="CI1537" i="1"/>
  <c r="CH1537" i="1"/>
  <c r="CG1537" i="1"/>
  <c r="CF1537" i="1"/>
  <c r="CE1537" i="1"/>
  <c r="CD1537" i="1"/>
  <c r="DG1536" i="1"/>
  <c r="CY1536" i="1"/>
  <c r="CX1536" i="1"/>
  <c r="CW1536" i="1"/>
  <c r="CV1536" i="1"/>
  <c r="CU1536" i="1"/>
  <c r="CT1536" i="1"/>
  <c r="CS1536" i="1"/>
  <c r="CR1536" i="1"/>
  <c r="CQ1536" i="1"/>
  <c r="CP1536" i="1"/>
  <c r="CO1536" i="1"/>
  <c r="CN1536" i="1"/>
  <c r="CM1536" i="1"/>
  <c r="CL1536" i="1"/>
  <c r="CK1536" i="1"/>
  <c r="CJ1536" i="1"/>
  <c r="CI1536" i="1"/>
  <c r="CH1536" i="1"/>
  <c r="CG1536" i="1"/>
  <c r="CF1536" i="1"/>
  <c r="CE1536" i="1"/>
  <c r="CD1536" i="1"/>
  <c r="DG1535" i="1"/>
  <c r="CY1535" i="1"/>
  <c r="CX1535" i="1"/>
  <c r="CW1535" i="1"/>
  <c r="CV1535" i="1"/>
  <c r="CU1535" i="1"/>
  <c r="CT1535" i="1"/>
  <c r="CS1535" i="1"/>
  <c r="CR1535" i="1"/>
  <c r="CQ1535" i="1"/>
  <c r="CP1535" i="1"/>
  <c r="CO1535" i="1"/>
  <c r="CN1535" i="1"/>
  <c r="CM1535" i="1"/>
  <c r="CL1535" i="1"/>
  <c r="CK1535" i="1"/>
  <c r="CJ1535" i="1"/>
  <c r="CI1535" i="1"/>
  <c r="CH1535" i="1"/>
  <c r="CG1535" i="1"/>
  <c r="CF1535" i="1"/>
  <c r="CE1535" i="1"/>
  <c r="CD1535" i="1"/>
  <c r="DG1534" i="1"/>
  <c r="CY1534" i="1"/>
  <c r="CX1534" i="1"/>
  <c r="CW1534" i="1"/>
  <c r="CV1534" i="1"/>
  <c r="CU1534" i="1"/>
  <c r="CT1534" i="1"/>
  <c r="CS1534" i="1"/>
  <c r="CR1534" i="1"/>
  <c r="CQ1534" i="1"/>
  <c r="CP1534" i="1"/>
  <c r="CO1534" i="1"/>
  <c r="CN1534" i="1"/>
  <c r="CM1534" i="1"/>
  <c r="CL1534" i="1"/>
  <c r="CK1534" i="1"/>
  <c r="CJ1534" i="1"/>
  <c r="CI1534" i="1"/>
  <c r="CH1534" i="1"/>
  <c r="CG1534" i="1"/>
  <c r="CF1534" i="1"/>
  <c r="CE1534" i="1"/>
  <c r="CD1534" i="1"/>
  <c r="DG1533" i="1"/>
  <c r="CY1533" i="1"/>
  <c r="CX1533" i="1"/>
  <c r="CW1533" i="1"/>
  <c r="CV1533" i="1"/>
  <c r="CU1533" i="1"/>
  <c r="CT1533" i="1"/>
  <c r="CS1533" i="1"/>
  <c r="CR1533" i="1"/>
  <c r="CQ1533" i="1"/>
  <c r="CP1533" i="1"/>
  <c r="CO1533" i="1"/>
  <c r="CN1533" i="1"/>
  <c r="CM1533" i="1"/>
  <c r="CL1533" i="1"/>
  <c r="CK1533" i="1"/>
  <c r="CJ1533" i="1"/>
  <c r="CI1533" i="1"/>
  <c r="CH1533" i="1"/>
  <c r="CG1533" i="1"/>
  <c r="CF1533" i="1"/>
  <c r="CE1533" i="1"/>
  <c r="CD1533" i="1"/>
  <c r="DG1532" i="1"/>
  <c r="CY1532" i="1"/>
  <c r="CX1532" i="1"/>
  <c r="CW1532" i="1"/>
  <c r="CV1532" i="1"/>
  <c r="CU1532" i="1"/>
  <c r="CT1532" i="1"/>
  <c r="CS1532" i="1"/>
  <c r="CR1532" i="1"/>
  <c r="CQ1532" i="1"/>
  <c r="CP1532" i="1"/>
  <c r="CO1532" i="1"/>
  <c r="CN1532" i="1"/>
  <c r="CM1532" i="1"/>
  <c r="CL1532" i="1"/>
  <c r="CK1532" i="1"/>
  <c r="CJ1532" i="1"/>
  <c r="CI1532" i="1"/>
  <c r="CH1532" i="1"/>
  <c r="CG1532" i="1"/>
  <c r="CF1532" i="1"/>
  <c r="CE1532" i="1"/>
  <c r="CD1532" i="1"/>
  <c r="DG1531" i="1"/>
  <c r="CY1531" i="1"/>
  <c r="CX1531" i="1"/>
  <c r="CW1531" i="1"/>
  <c r="CV1531" i="1"/>
  <c r="CU1531" i="1"/>
  <c r="CT1531" i="1"/>
  <c r="CS1531" i="1"/>
  <c r="CR1531" i="1"/>
  <c r="CQ1531" i="1"/>
  <c r="CP1531" i="1"/>
  <c r="CO1531" i="1"/>
  <c r="CN1531" i="1"/>
  <c r="CM1531" i="1"/>
  <c r="CL1531" i="1"/>
  <c r="CK1531" i="1"/>
  <c r="CJ1531" i="1"/>
  <c r="CI1531" i="1"/>
  <c r="CH1531" i="1"/>
  <c r="CG1531" i="1"/>
  <c r="CF1531" i="1"/>
  <c r="CE1531" i="1"/>
  <c r="CD1531" i="1"/>
  <c r="DG1530" i="1"/>
  <c r="CY1530" i="1"/>
  <c r="CX1530" i="1"/>
  <c r="CW1530" i="1"/>
  <c r="CV1530" i="1"/>
  <c r="CU1530" i="1"/>
  <c r="CT1530" i="1"/>
  <c r="CS1530" i="1"/>
  <c r="CR1530" i="1"/>
  <c r="CQ1530" i="1"/>
  <c r="CP1530" i="1"/>
  <c r="CO1530" i="1"/>
  <c r="CN1530" i="1"/>
  <c r="CM1530" i="1"/>
  <c r="CL1530" i="1"/>
  <c r="CK1530" i="1"/>
  <c r="CJ1530" i="1"/>
  <c r="CI1530" i="1"/>
  <c r="CH1530" i="1"/>
  <c r="CG1530" i="1"/>
  <c r="CF1530" i="1"/>
  <c r="CE1530" i="1"/>
  <c r="CD1530" i="1"/>
  <c r="DG1529" i="1"/>
  <c r="CY1529" i="1"/>
  <c r="CX1529" i="1"/>
  <c r="CW1529" i="1"/>
  <c r="CV1529" i="1"/>
  <c r="CU1529" i="1"/>
  <c r="CT1529" i="1"/>
  <c r="CS1529" i="1"/>
  <c r="CR1529" i="1"/>
  <c r="CQ1529" i="1"/>
  <c r="CP1529" i="1"/>
  <c r="CO1529" i="1"/>
  <c r="CN1529" i="1"/>
  <c r="CM1529" i="1"/>
  <c r="CL1529" i="1"/>
  <c r="CK1529" i="1"/>
  <c r="CJ1529" i="1"/>
  <c r="CI1529" i="1"/>
  <c r="CH1529" i="1"/>
  <c r="CG1529" i="1"/>
  <c r="CF1529" i="1"/>
  <c r="CE1529" i="1"/>
  <c r="CD1529" i="1"/>
  <c r="DG1528" i="1"/>
  <c r="CY1528" i="1"/>
  <c r="CX1528" i="1"/>
  <c r="CW1528" i="1"/>
  <c r="CV1528" i="1"/>
  <c r="CU1528" i="1"/>
  <c r="CT1528" i="1"/>
  <c r="CS1528" i="1"/>
  <c r="CR1528" i="1"/>
  <c r="CQ1528" i="1"/>
  <c r="CP1528" i="1"/>
  <c r="CO1528" i="1"/>
  <c r="CN1528" i="1"/>
  <c r="CM1528" i="1"/>
  <c r="CL1528" i="1"/>
  <c r="CK1528" i="1"/>
  <c r="CJ1528" i="1"/>
  <c r="CI1528" i="1"/>
  <c r="CH1528" i="1"/>
  <c r="CG1528" i="1"/>
  <c r="CF1528" i="1"/>
  <c r="CE1528" i="1"/>
  <c r="CD1528" i="1"/>
  <c r="DG1527" i="1"/>
  <c r="CY1527" i="1"/>
  <c r="CX1527" i="1"/>
  <c r="CW1527" i="1"/>
  <c r="CV1527" i="1"/>
  <c r="CU1527" i="1"/>
  <c r="CT1527" i="1"/>
  <c r="CS1527" i="1"/>
  <c r="CR1527" i="1"/>
  <c r="CQ1527" i="1"/>
  <c r="CP1527" i="1"/>
  <c r="CO1527" i="1"/>
  <c r="CN1527" i="1"/>
  <c r="CM1527" i="1"/>
  <c r="CL1527" i="1"/>
  <c r="CK1527" i="1"/>
  <c r="CJ1527" i="1"/>
  <c r="CI1527" i="1"/>
  <c r="CH1527" i="1"/>
  <c r="CG1527" i="1"/>
  <c r="CF1527" i="1"/>
  <c r="CE1527" i="1"/>
  <c r="CD1527" i="1"/>
  <c r="DG1526" i="1"/>
  <c r="CY1526" i="1"/>
  <c r="CX1526" i="1"/>
  <c r="CW1526" i="1"/>
  <c r="CV1526" i="1"/>
  <c r="CU1526" i="1"/>
  <c r="CT1526" i="1"/>
  <c r="CS1526" i="1"/>
  <c r="CR1526" i="1"/>
  <c r="CQ1526" i="1"/>
  <c r="CP1526" i="1"/>
  <c r="CO1526" i="1"/>
  <c r="CN1526" i="1"/>
  <c r="CM1526" i="1"/>
  <c r="CL1526" i="1"/>
  <c r="CK1526" i="1"/>
  <c r="CJ1526" i="1"/>
  <c r="CI1526" i="1"/>
  <c r="CH1526" i="1"/>
  <c r="CG1526" i="1"/>
  <c r="CF1526" i="1"/>
  <c r="CE1526" i="1"/>
  <c r="CD1526" i="1"/>
  <c r="DG1525" i="1"/>
  <c r="CY1525" i="1"/>
  <c r="CX1525" i="1"/>
  <c r="CW1525" i="1"/>
  <c r="CV1525" i="1"/>
  <c r="CU1525" i="1"/>
  <c r="CT1525" i="1"/>
  <c r="CS1525" i="1"/>
  <c r="CR1525" i="1"/>
  <c r="CQ1525" i="1"/>
  <c r="CP1525" i="1"/>
  <c r="CO1525" i="1"/>
  <c r="CN1525" i="1"/>
  <c r="CM1525" i="1"/>
  <c r="CL1525" i="1"/>
  <c r="CK1525" i="1"/>
  <c r="CJ1525" i="1"/>
  <c r="CI1525" i="1"/>
  <c r="CH1525" i="1"/>
  <c r="CG1525" i="1"/>
  <c r="CF1525" i="1"/>
  <c r="CE1525" i="1"/>
  <c r="CD1525" i="1"/>
  <c r="DG1524" i="1"/>
  <c r="CY1524" i="1"/>
  <c r="CX1524" i="1"/>
  <c r="CW1524" i="1"/>
  <c r="CV1524" i="1"/>
  <c r="CU1524" i="1"/>
  <c r="CT1524" i="1"/>
  <c r="CS1524" i="1"/>
  <c r="CR1524" i="1"/>
  <c r="CQ1524" i="1"/>
  <c r="CP1524" i="1"/>
  <c r="CO1524" i="1"/>
  <c r="CN1524" i="1"/>
  <c r="CM1524" i="1"/>
  <c r="CL1524" i="1"/>
  <c r="CK1524" i="1"/>
  <c r="CJ1524" i="1"/>
  <c r="CI1524" i="1"/>
  <c r="CH1524" i="1"/>
  <c r="CG1524" i="1"/>
  <c r="CF1524" i="1"/>
  <c r="CE1524" i="1"/>
  <c r="CD1524" i="1"/>
  <c r="DG1523" i="1"/>
  <c r="CY1523" i="1"/>
  <c r="CX1523" i="1"/>
  <c r="CW1523" i="1"/>
  <c r="CV1523" i="1"/>
  <c r="CU1523" i="1"/>
  <c r="CT1523" i="1"/>
  <c r="CS1523" i="1"/>
  <c r="CR1523" i="1"/>
  <c r="CQ1523" i="1"/>
  <c r="CP1523" i="1"/>
  <c r="CO1523" i="1"/>
  <c r="CN1523" i="1"/>
  <c r="CM1523" i="1"/>
  <c r="CL1523" i="1"/>
  <c r="CK1523" i="1"/>
  <c r="CJ1523" i="1"/>
  <c r="CI1523" i="1"/>
  <c r="CH1523" i="1"/>
  <c r="CG1523" i="1"/>
  <c r="CF1523" i="1"/>
  <c r="CE1523" i="1"/>
  <c r="CD1523" i="1"/>
  <c r="CW1522" i="1"/>
  <c r="CV1522" i="1"/>
  <c r="CU1522" i="1"/>
  <c r="CT1522" i="1"/>
  <c r="CS1522" i="1"/>
  <c r="CR1522" i="1"/>
  <c r="CQ1522" i="1"/>
  <c r="CP1522" i="1"/>
  <c r="CO1522" i="1"/>
  <c r="U1522" i="1"/>
  <c r="E1522" i="1"/>
  <c r="DG1522" i="1" s="1"/>
  <c r="DG1521" i="1"/>
  <c r="CY1521" i="1"/>
  <c r="CX1521" i="1"/>
  <c r="CW1521" i="1"/>
  <c r="CV1521" i="1"/>
  <c r="CU1521" i="1"/>
  <c r="CT1521" i="1"/>
  <c r="CS1521" i="1"/>
  <c r="CR1521" i="1"/>
  <c r="CQ1521" i="1"/>
  <c r="CP1521" i="1"/>
  <c r="CO1521" i="1"/>
  <c r="CN1521" i="1"/>
  <c r="CM1521" i="1"/>
  <c r="CL1521" i="1"/>
  <c r="CK1521" i="1"/>
  <c r="CJ1521" i="1"/>
  <c r="CI1521" i="1"/>
  <c r="CH1521" i="1"/>
  <c r="CG1521" i="1"/>
  <c r="CF1521" i="1"/>
  <c r="CE1521" i="1"/>
  <c r="CD1521" i="1"/>
  <c r="DG1520" i="1"/>
  <c r="CY1520" i="1"/>
  <c r="CX1520" i="1"/>
  <c r="CW1520" i="1"/>
  <c r="CV1520" i="1"/>
  <c r="CU1520" i="1"/>
  <c r="CT1520" i="1"/>
  <c r="CS1520" i="1"/>
  <c r="CR1520" i="1"/>
  <c r="CQ1520" i="1"/>
  <c r="CP1520" i="1"/>
  <c r="CO1520" i="1"/>
  <c r="CN1520" i="1"/>
  <c r="CM1520" i="1"/>
  <c r="CL1520" i="1"/>
  <c r="CK1520" i="1"/>
  <c r="CJ1520" i="1"/>
  <c r="CI1520" i="1"/>
  <c r="CH1520" i="1"/>
  <c r="CG1520" i="1"/>
  <c r="CF1520" i="1"/>
  <c r="CE1520" i="1"/>
  <c r="CD1520" i="1"/>
  <c r="U1520" i="1"/>
  <c r="DG1519" i="1"/>
  <c r="CY1519" i="1"/>
  <c r="CX1519" i="1"/>
  <c r="CW1519" i="1"/>
  <c r="CV1519" i="1"/>
  <c r="CU1519" i="1"/>
  <c r="CT1519" i="1"/>
  <c r="CS1519" i="1"/>
  <c r="CR1519" i="1"/>
  <c r="CQ1519" i="1"/>
  <c r="CP1519" i="1"/>
  <c r="CO1519" i="1"/>
  <c r="CN1519" i="1"/>
  <c r="CM1519" i="1"/>
  <c r="CL1519" i="1"/>
  <c r="CK1519" i="1"/>
  <c r="CJ1519" i="1"/>
  <c r="CI1519" i="1"/>
  <c r="CH1519" i="1"/>
  <c r="CG1519" i="1"/>
  <c r="CF1519" i="1"/>
  <c r="CE1519" i="1"/>
  <c r="CD1519" i="1"/>
  <c r="DG1518" i="1"/>
  <c r="CY1518" i="1"/>
  <c r="CX1518" i="1"/>
  <c r="CW1518" i="1"/>
  <c r="CV1518" i="1"/>
  <c r="CU1518" i="1"/>
  <c r="CT1518" i="1"/>
  <c r="CS1518" i="1"/>
  <c r="CR1518" i="1"/>
  <c r="CQ1518" i="1"/>
  <c r="CP1518" i="1"/>
  <c r="CO1518" i="1"/>
  <c r="CN1518" i="1"/>
  <c r="CM1518" i="1"/>
  <c r="CL1518" i="1"/>
  <c r="CK1518" i="1"/>
  <c r="CJ1518" i="1"/>
  <c r="CI1518" i="1"/>
  <c r="CH1518" i="1"/>
  <c r="CG1518" i="1"/>
  <c r="CF1518" i="1"/>
  <c r="CE1518" i="1"/>
  <c r="CD1518" i="1"/>
  <c r="DG1517" i="1"/>
  <c r="CY1517" i="1"/>
  <c r="CX1517" i="1"/>
  <c r="CW1517" i="1"/>
  <c r="CV1517" i="1"/>
  <c r="CU1517" i="1"/>
  <c r="CT1517" i="1"/>
  <c r="CS1517" i="1"/>
  <c r="CR1517" i="1"/>
  <c r="CQ1517" i="1"/>
  <c r="CP1517" i="1"/>
  <c r="CO1517" i="1"/>
  <c r="CN1517" i="1"/>
  <c r="CM1517" i="1"/>
  <c r="CL1517" i="1"/>
  <c r="CK1517" i="1"/>
  <c r="CJ1517" i="1"/>
  <c r="CI1517" i="1"/>
  <c r="CH1517" i="1"/>
  <c r="CG1517" i="1"/>
  <c r="CF1517" i="1"/>
  <c r="CE1517" i="1"/>
  <c r="CD1517" i="1"/>
  <c r="DG1516" i="1"/>
  <c r="CY1516" i="1"/>
  <c r="CX1516" i="1"/>
  <c r="CW1516" i="1"/>
  <c r="CV1516" i="1"/>
  <c r="CU1516" i="1"/>
  <c r="CT1516" i="1"/>
  <c r="CS1516" i="1"/>
  <c r="CR1516" i="1"/>
  <c r="CQ1516" i="1"/>
  <c r="CP1516" i="1"/>
  <c r="CO1516" i="1"/>
  <c r="CN1516" i="1"/>
  <c r="CM1516" i="1"/>
  <c r="CL1516" i="1"/>
  <c r="CK1516" i="1"/>
  <c r="CJ1516" i="1"/>
  <c r="CI1516" i="1"/>
  <c r="CH1516" i="1"/>
  <c r="CG1516" i="1"/>
  <c r="CF1516" i="1"/>
  <c r="CE1516" i="1"/>
  <c r="CD1516" i="1"/>
  <c r="DG1515" i="1"/>
  <c r="CY1515" i="1"/>
  <c r="CX1515" i="1"/>
  <c r="CW1515" i="1"/>
  <c r="CV1515" i="1"/>
  <c r="CU1515" i="1"/>
  <c r="CT1515" i="1"/>
  <c r="CS1515" i="1"/>
  <c r="CR1515" i="1"/>
  <c r="CQ1515" i="1"/>
  <c r="CP1515" i="1"/>
  <c r="CO1515" i="1"/>
  <c r="CN1515" i="1"/>
  <c r="CM1515" i="1"/>
  <c r="CL1515" i="1"/>
  <c r="CK1515" i="1"/>
  <c r="CJ1515" i="1"/>
  <c r="CI1515" i="1"/>
  <c r="CH1515" i="1"/>
  <c r="CG1515" i="1"/>
  <c r="CF1515" i="1"/>
  <c r="CE1515" i="1"/>
  <c r="CD1515" i="1"/>
  <c r="U1515" i="1"/>
  <c r="DG1514" i="1"/>
  <c r="CY1514" i="1"/>
  <c r="CX1514" i="1"/>
  <c r="CW1514" i="1"/>
  <c r="CV1514" i="1"/>
  <c r="CU1514" i="1"/>
  <c r="CT1514" i="1"/>
  <c r="CS1514" i="1"/>
  <c r="CR1514" i="1"/>
  <c r="CQ1514" i="1"/>
  <c r="CP1514" i="1"/>
  <c r="CO1514" i="1"/>
  <c r="CN1514" i="1"/>
  <c r="CM1514" i="1"/>
  <c r="CL1514" i="1"/>
  <c r="CK1514" i="1"/>
  <c r="CJ1514" i="1"/>
  <c r="CI1514" i="1"/>
  <c r="CH1514" i="1"/>
  <c r="CG1514" i="1"/>
  <c r="CF1514" i="1"/>
  <c r="CE1514" i="1"/>
  <c r="CD1514" i="1"/>
  <c r="DG1513" i="1"/>
  <c r="CY1513" i="1"/>
  <c r="CX1513" i="1"/>
  <c r="CW1513" i="1"/>
  <c r="CV1513" i="1"/>
  <c r="CU1513" i="1"/>
  <c r="CT1513" i="1"/>
  <c r="CS1513" i="1"/>
  <c r="CR1513" i="1"/>
  <c r="CQ1513" i="1"/>
  <c r="CP1513" i="1"/>
  <c r="CO1513" i="1"/>
  <c r="CN1513" i="1"/>
  <c r="CM1513" i="1"/>
  <c r="CL1513" i="1"/>
  <c r="CK1513" i="1"/>
  <c r="CJ1513" i="1"/>
  <c r="CI1513" i="1"/>
  <c r="CH1513" i="1"/>
  <c r="CG1513" i="1"/>
  <c r="CF1513" i="1"/>
  <c r="CE1513" i="1"/>
  <c r="CD1513" i="1"/>
  <c r="DG1512" i="1"/>
  <c r="CY1512" i="1"/>
  <c r="CX1512" i="1"/>
  <c r="CW1512" i="1"/>
  <c r="CV1512" i="1"/>
  <c r="CU1512" i="1"/>
  <c r="CT1512" i="1"/>
  <c r="CS1512" i="1"/>
  <c r="CR1512" i="1"/>
  <c r="CQ1512" i="1"/>
  <c r="CP1512" i="1"/>
  <c r="CO1512" i="1"/>
  <c r="CN1512" i="1"/>
  <c r="CM1512" i="1"/>
  <c r="CL1512" i="1"/>
  <c r="CK1512" i="1"/>
  <c r="CJ1512" i="1"/>
  <c r="CI1512" i="1"/>
  <c r="CH1512" i="1"/>
  <c r="CG1512" i="1"/>
  <c r="CF1512" i="1"/>
  <c r="CE1512" i="1"/>
  <c r="CD1512" i="1"/>
  <c r="DG1511" i="1"/>
  <c r="CY1511" i="1"/>
  <c r="CX1511" i="1"/>
  <c r="CW1511" i="1"/>
  <c r="CV1511" i="1"/>
  <c r="CU1511" i="1"/>
  <c r="CT1511" i="1"/>
  <c r="CS1511" i="1"/>
  <c r="CR1511" i="1"/>
  <c r="CQ1511" i="1"/>
  <c r="CP1511" i="1"/>
  <c r="CO1511" i="1"/>
  <c r="CN1511" i="1"/>
  <c r="CM1511" i="1"/>
  <c r="CL1511" i="1"/>
  <c r="CK1511" i="1"/>
  <c r="CJ1511" i="1"/>
  <c r="CI1511" i="1"/>
  <c r="CH1511" i="1"/>
  <c r="CG1511" i="1"/>
  <c r="CF1511" i="1"/>
  <c r="CE1511" i="1"/>
  <c r="CD1511" i="1"/>
  <c r="DG1510" i="1"/>
  <c r="CY1510" i="1"/>
  <c r="CX1510" i="1"/>
  <c r="CW1510" i="1"/>
  <c r="CV1510" i="1"/>
  <c r="CU1510" i="1"/>
  <c r="CT1510" i="1"/>
  <c r="CS1510" i="1"/>
  <c r="CR1510" i="1"/>
  <c r="CQ1510" i="1"/>
  <c r="CP1510" i="1"/>
  <c r="CO1510" i="1"/>
  <c r="CN1510" i="1"/>
  <c r="CM1510" i="1"/>
  <c r="CL1510" i="1"/>
  <c r="CK1510" i="1"/>
  <c r="CJ1510" i="1"/>
  <c r="CI1510" i="1"/>
  <c r="CH1510" i="1"/>
  <c r="CG1510" i="1"/>
  <c r="CF1510" i="1"/>
  <c r="CE1510" i="1"/>
  <c r="CD1510" i="1"/>
  <c r="DG1509" i="1"/>
  <c r="CY1509" i="1"/>
  <c r="CX1509" i="1"/>
  <c r="CW1509" i="1"/>
  <c r="CV1509" i="1"/>
  <c r="CU1509" i="1"/>
  <c r="CT1509" i="1"/>
  <c r="CS1509" i="1"/>
  <c r="CR1509" i="1"/>
  <c r="CQ1509" i="1"/>
  <c r="CP1509" i="1"/>
  <c r="CO1509" i="1"/>
  <c r="CN1509" i="1"/>
  <c r="CM1509" i="1"/>
  <c r="CL1509" i="1"/>
  <c r="CK1509" i="1"/>
  <c r="CJ1509" i="1"/>
  <c r="CI1509" i="1"/>
  <c r="CH1509" i="1"/>
  <c r="CG1509" i="1"/>
  <c r="CF1509" i="1"/>
  <c r="CE1509" i="1"/>
  <c r="CD1509" i="1"/>
  <c r="DG1508" i="1"/>
  <c r="CY1508" i="1"/>
  <c r="CX1508" i="1"/>
  <c r="CW1508" i="1"/>
  <c r="CV1508" i="1"/>
  <c r="CU1508" i="1"/>
  <c r="CT1508" i="1"/>
  <c r="CS1508" i="1"/>
  <c r="CR1508" i="1"/>
  <c r="CQ1508" i="1"/>
  <c r="CP1508" i="1"/>
  <c r="CO1508" i="1"/>
  <c r="CN1508" i="1"/>
  <c r="CM1508" i="1"/>
  <c r="CL1508" i="1"/>
  <c r="CK1508" i="1"/>
  <c r="CJ1508" i="1"/>
  <c r="CI1508" i="1"/>
  <c r="CH1508" i="1"/>
  <c r="CG1508" i="1"/>
  <c r="CF1508" i="1"/>
  <c r="CE1508" i="1"/>
  <c r="CD1508" i="1"/>
  <c r="DG1507" i="1"/>
  <c r="CY1507" i="1"/>
  <c r="CX1507" i="1"/>
  <c r="CW1507" i="1"/>
  <c r="CV1507" i="1"/>
  <c r="CU1507" i="1"/>
  <c r="CT1507" i="1"/>
  <c r="CS1507" i="1"/>
  <c r="CR1507" i="1"/>
  <c r="CQ1507" i="1"/>
  <c r="CP1507" i="1"/>
  <c r="CO1507" i="1"/>
  <c r="CN1507" i="1"/>
  <c r="CM1507" i="1"/>
  <c r="CL1507" i="1"/>
  <c r="CK1507" i="1"/>
  <c r="CJ1507" i="1"/>
  <c r="CI1507" i="1"/>
  <c r="CH1507" i="1"/>
  <c r="CG1507" i="1"/>
  <c r="CF1507" i="1"/>
  <c r="CE1507" i="1"/>
  <c r="CD1507" i="1"/>
  <c r="DG1506" i="1"/>
  <c r="CY1506" i="1"/>
  <c r="CX1506" i="1"/>
  <c r="CW1506" i="1"/>
  <c r="CV1506" i="1"/>
  <c r="CU1506" i="1"/>
  <c r="CT1506" i="1"/>
  <c r="CS1506" i="1"/>
  <c r="CR1506" i="1"/>
  <c r="CQ1506" i="1"/>
  <c r="CP1506" i="1"/>
  <c r="CO1506" i="1"/>
  <c r="CN1506" i="1"/>
  <c r="CM1506" i="1"/>
  <c r="CL1506" i="1"/>
  <c r="CK1506" i="1"/>
  <c r="CJ1506" i="1"/>
  <c r="CI1506" i="1"/>
  <c r="CH1506" i="1"/>
  <c r="CG1506" i="1"/>
  <c r="CF1506" i="1"/>
  <c r="CE1506" i="1"/>
  <c r="CD1506" i="1"/>
  <c r="DG1505" i="1"/>
  <c r="CY1505" i="1"/>
  <c r="CX1505" i="1"/>
  <c r="CW1505" i="1"/>
  <c r="CV1505" i="1"/>
  <c r="CU1505" i="1"/>
  <c r="CT1505" i="1"/>
  <c r="CS1505" i="1"/>
  <c r="CR1505" i="1"/>
  <c r="CQ1505" i="1"/>
  <c r="CP1505" i="1"/>
  <c r="CO1505" i="1"/>
  <c r="CN1505" i="1"/>
  <c r="CM1505" i="1"/>
  <c r="CL1505" i="1"/>
  <c r="CK1505" i="1"/>
  <c r="CJ1505" i="1"/>
  <c r="CI1505" i="1"/>
  <c r="CH1505" i="1"/>
  <c r="CG1505" i="1"/>
  <c r="CF1505" i="1"/>
  <c r="CE1505" i="1"/>
  <c r="CD1505" i="1"/>
  <c r="DG1504" i="1"/>
  <c r="CY1504" i="1"/>
  <c r="CX1504" i="1"/>
  <c r="CW1504" i="1"/>
  <c r="CV1504" i="1"/>
  <c r="CU1504" i="1"/>
  <c r="CT1504" i="1"/>
  <c r="CS1504" i="1"/>
  <c r="CR1504" i="1"/>
  <c r="CQ1504" i="1"/>
  <c r="CP1504" i="1"/>
  <c r="CO1504" i="1"/>
  <c r="CN1504" i="1"/>
  <c r="CM1504" i="1"/>
  <c r="CL1504" i="1"/>
  <c r="CK1504" i="1"/>
  <c r="CJ1504" i="1"/>
  <c r="CI1504" i="1"/>
  <c r="CH1504" i="1"/>
  <c r="CG1504" i="1"/>
  <c r="CF1504" i="1"/>
  <c r="DG1503" i="1"/>
  <c r="CY1503" i="1"/>
  <c r="CX1503" i="1"/>
  <c r="CW1503" i="1"/>
  <c r="CV1503" i="1"/>
  <c r="CU1503" i="1"/>
  <c r="CT1503" i="1"/>
  <c r="CS1503" i="1"/>
  <c r="CR1503" i="1"/>
  <c r="CQ1503" i="1"/>
  <c r="CP1503" i="1"/>
  <c r="CO1503" i="1"/>
  <c r="CN1503" i="1"/>
  <c r="CM1503" i="1"/>
  <c r="CL1503" i="1"/>
  <c r="CK1503" i="1"/>
  <c r="CJ1503" i="1"/>
  <c r="CI1503" i="1"/>
  <c r="CH1503" i="1"/>
  <c r="CG1503" i="1"/>
  <c r="CF1503" i="1"/>
  <c r="CE1503" i="1"/>
  <c r="CD1503" i="1"/>
  <c r="DG1502" i="1"/>
  <c r="CY1502" i="1"/>
  <c r="CX1502" i="1"/>
  <c r="CW1502" i="1"/>
  <c r="CV1502" i="1"/>
  <c r="CU1502" i="1"/>
  <c r="CT1502" i="1"/>
  <c r="CS1502" i="1"/>
  <c r="CR1502" i="1"/>
  <c r="CQ1502" i="1"/>
  <c r="CP1502" i="1"/>
  <c r="CO1502" i="1"/>
  <c r="CN1502" i="1"/>
  <c r="CM1502" i="1"/>
  <c r="CL1502" i="1"/>
  <c r="CK1502" i="1"/>
  <c r="CJ1502" i="1"/>
  <c r="CI1502" i="1"/>
  <c r="CH1502" i="1"/>
  <c r="CG1502" i="1"/>
  <c r="CF1502" i="1"/>
  <c r="CE1502" i="1"/>
  <c r="CD1502" i="1"/>
  <c r="DG1501" i="1"/>
  <c r="CY1501" i="1"/>
  <c r="CX1501" i="1"/>
  <c r="CW1501" i="1"/>
  <c r="CV1501" i="1"/>
  <c r="CU1501" i="1"/>
  <c r="CT1501" i="1"/>
  <c r="CS1501" i="1"/>
  <c r="CR1501" i="1"/>
  <c r="CQ1501" i="1"/>
  <c r="CP1501" i="1"/>
  <c r="CO1501" i="1"/>
  <c r="CN1501" i="1"/>
  <c r="CM1501" i="1"/>
  <c r="CL1501" i="1"/>
  <c r="CK1501" i="1"/>
  <c r="CJ1501" i="1"/>
  <c r="CI1501" i="1"/>
  <c r="CH1501" i="1"/>
  <c r="CG1501" i="1"/>
  <c r="CF1501" i="1"/>
  <c r="CE1501" i="1"/>
  <c r="CD1501" i="1"/>
  <c r="DG1500" i="1"/>
  <c r="CY1500" i="1"/>
  <c r="CX1500" i="1"/>
  <c r="CW1500" i="1"/>
  <c r="CV1500" i="1"/>
  <c r="CU1500" i="1"/>
  <c r="CT1500" i="1"/>
  <c r="CS1500" i="1"/>
  <c r="CR1500" i="1"/>
  <c r="CQ1500" i="1"/>
  <c r="CP1500" i="1"/>
  <c r="CO1500" i="1"/>
  <c r="CN1500" i="1"/>
  <c r="CM1500" i="1"/>
  <c r="CL1500" i="1"/>
  <c r="CK1500" i="1"/>
  <c r="CJ1500" i="1"/>
  <c r="CI1500" i="1"/>
  <c r="CH1500" i="1"/>
  <c r="CG1500" i="1"/>
  <c r="CF1500" i="1"/>
  <c r="CE1500" i="1"/>
  <c r="CD1500" i="1"/>
  <c r="DG1499" i="1"/>
  <c r="CY1499" i="1"/>
  <c r="CX1499" i="1"/>
  <c r="CW1499" i="1"/>
  <c r="CV1499" i="1"/>
  <c r="CU1499" i="1"/>
  <c r="CT1499" i="1"/>
  <c r="CS1499" i="1"/>
  <c r="CR1499" i="1"/>
  <c r="CQ1499" i="1"/>
  <c r="CP1499" i="1"/>
  <c r="CO1499" i="1"/>
  <c r="CN1499" i="1"/>
  <c r="CM1499" i="1"/>
  <c r="CL1499" i="1"/>
  <c r="CK1499" i="1"/>
  <c r="CJ1499" i="1"/>
  <c r="CI1499" i="1"/>
  <c r="CH1499" i="1"/>
  <c r="CG1499" i="1"/>
  <c r="CF1499" i="1"/>
  <c r="CE1499" i="1"/>
  <c r="CD1499" i="1"/>
  <c r="DG1498" i="1"/>
  <c r="CY1498" i="1"/>
  <c r="CX1498" i="1"/>
  <c r="CW1498" i="1"/>
  <c r="CV1498" i="1"/>
  <c r="CU1498" i="1"/>
  <c r="CT1498" i="1"/>
  <c r="CS1498" i="1"/>
  <c r="CR1498" i="1"/>
  <c r="CQ1498" i="1"/>
  <c r="CP1498" i="1"/>
  <c r="CO1498" i="1"/>
  <c r="CN1498" i="1"/>
  <c r="CM1498" i="1"/>
  <c r="CL1498" i="1"/>
  <c r="CK1498" i="1"/>
  <c r="CJ1498" i="1"/>
  <c r="CI1498" i="1"/>
  <c r="CH1498" i="1"/>
  <c r="CG1498" i="1"/>
  <c r="CF1498" i="1"/>
  <c r="CE1498" i="1"/>
  <c r="CD1498" i="1"/>
  <c r="DG1497" i="1"/>
  <c r="CY1497" i="1"/>
  <c r="CX1497" i="1"/>
  <c r="CW1497" i="1"/>
  <c r="CV1497" i="1"/>
  <c r="CU1497" i="1"/>
  <c r="CT1497" i="1"/>
  <c r="CS1497" i="1"/>
  <c r="CR1497" i="1"/>
  <c r="CQ1497" i="1"/>
  <c r="CP1497" i="1"/>
  <c r="CO1497" i="1"/>
  <c r="CN1497" i="1"/>
  <c r="CM1497" i="1"/>
  <c r="CL1497" i="1"/>
  <c r="CK1497" i="1"/>
  <c r="CJ1497" i="1"/>
  <c r="CI1497" i="1"/>
  <c r="CH1497" i="1"/>
  <c r="CG1497" i="1"/>
  <c r="CF1497" i="1"/>
  <c r="CE1497" i="1"/>
  <c r="CD1497" i="1"/>
  <c r="DG1496" i="1"/>
  <c r="CY1496" i="1"/>
  <c r="CX1496" i="1"/>
  <c r="CW1496" i="1"/>
  <c r="CV1496" i="1"/>
  <c r="CU1496" i="1"/>
  <c r="CT1496" i="1"/>
  <c r="CS1496" i="1"/>
  <c r="CR1496" i="1"/>
  <c r="CQ1496" i="1"/>
  <c r="CP1496" i="1"/>
  <c r="CO1496" i="1"/>
  <c r="CN1496" i="1"/>
  <c r="CM1496" i="1"/>
  <c r="CL1496" i="1"/>
  <c r="CK1496" i="1"/>
  <c r="CJ1496" i="1"/>
  <c r="CI1496" i="1"/>
  <c r="CH1496" i="1"/>
  <c r="CG1496" i="1"/>
  <c r="CF1496" i="1"/>
  <c r="CE1496" i="1"/>
  <c r="CD1496" i="1"/>
  <c r="DG1495" i="1"/>
  <c r="CY1495" i="1"/>
  <c r="CX1495" i="1"/>
  <c r="CW1495" i="1"/>
  <c r="CV1495" i="1"/>
  <c r="CU1495" i="1"/>
  <c r="CT1495" i="1"/>
  <c r="CS1495" i="1"/>
  <c r="CR1495" i="1"/>
  <c r="CQ1495" i="1"/>
  <c r="CP1495" i="1"/>
  <c r="CO1495" i="1"/>
  <c r="CN1495" i="1"/>
  <c r="CM1495" i="1"/>
  <c r="CL1495" i="1"/>
  <c r="CK1495" i="1"/>
  <c r="CJ1495" i="1"/>
  <c r="CI1495" i="1"/>
  <c r="CH1495" i="1"/>
  <c r="CG1495" i="1"/>
  <c r="CF1495" i="1"/>
  <c r="CE1495" i="1"/>
  <c r="CD1495" i="1"/>
  <c r="DG1494" i="1"/>
  <c r="CY1494" i="1"/>
  <c r="CX1494" i="1"/>
  <c r="CW1494" i="1"/>
  <c r="CV1494" i="1"/>
  <c r="CU1494" i="1"/>
  <c r="CT1494" i="1"/>
  <c r="CS1494" i="1"/>
  <c r="CR1494" i="1"/>
  <c r="CQ1494" i="1"/>
  <c r="CP1494" i="1"/>
  <c r="CO1494" i="1"/>
  <c r="CN1494" i="1"/>
  <c r="CM1494" i="1"/>
  <c r="CL1494" i="1"/>
  <c r="CK1494" i="1"/>
  <c r="CJ1494" i="1"/>
  <c r="CI1494" i="1"/>
  <c r="CH1494" i="1"/>
  <c r="CG1494" i="1"/>
  <c r="CF1494" i="1"/>
  <c r="CE1494" i="1"/>
  <c r="CD1494" i="1"/>
  <c r="DG1493" i="1"/>
  <c r="CY1493" i="1"/>
  <c r="CX1493" i="1"/>
  <c r="CW1493" i="1"/>
  <c r="CV1493" i="1"/>
  <c r="CU1493" i="1"/>
  <c r="CT1493" i="1"/>
  <c r="CS1493" i="1"/>
  <c r="CR1493" i="1"/>
  <c r="CQ1493" i="1"/>
  <c r="CP1493" i="1"/>
  <c r="CO1493" i="1"/>
  <c r="CN1493" i="1"/>
  <c r="CM1493" i="1"/>
  <c r="CL1493" i="1"/>
  <c r="CK1493" i="1"/>
  <c r="CJ1493" i="1"/>
  <c r="CI1493" i="1"/>
  <c r="CH1493" i="1"/>
  <c r="CG1493" i="1"/>
  <c r="CF1493" i="1"/>
  <c r="CE1493" i="1"/>
  <c r="CD1493" i="1"/>
  <c r="DG1492" i="1"/>
  <c r="CY1492" i="1"/>
  <c r="CX1492" i="1"/>
  <c r="CW1492" i="1"/>
  <c r="CV1492" i="1"/>
  <c r="CU1492" i="1"/>
  <c r="CT1492" i="1"/>
  <c r="CS1492" i="1"/>
  <c r="CR1492" i="1"/>
  <c r="CQ1492" i="1"/>
  <c r="CP1492" i="1"/>
  <c r="CO1492" i="1"/>
  <c r="CN1492" i="1"/>
  <c r="CM1492" i="1"/>
  <c r="CL1492" i="1"/>
  <c r="CK1492" i="1"/>
  <c r="CJ1492" i="1"/>
  <c r="CI1492" i="1"/>
  <c r="CH1492" i="1"/>
  <c r="CG1492" i="1"/>
  <c r="CF1492" i="1"/>
  <c r="CE1492" i="1"/>
  <c r="CD1492" i="1"/>
  <c r="DG1491" i="1"/>
  <c r="CY1491" i="1"/>
  <c r="CX1491" i="1"/>
  <c r="CW1491" i="1"/>
  <c r="CV1491" i="1"/>
  <c r="CU1491" i="1"/>
  <c r="CT1491" i="1"/>
  <c r="CS1491" i="1"/>
  <c r="CR1491" i="1"/>
  <c r="CQ1491" i="1"/>
  <c r="CP1491" i="1"/>
  <c r="CO1491" i="1"/>
  <c r="CN1491" i="1"/>
  <c r="CM1491" i="1"/>
  <c r="CL1491" i="1"/>
  <c r="CK1491" i="1"/>
  <c r="CJ1491" i="1"/>
  <c r="CI1491" i="1"/>
  <c r="CH1491" i="1"/>
  <c r="CG1491" i="1"/>
  <c r="CF1491" i="1"/>
  <c r="CE1491" i="1"/>
  <c r="CD1491" i="1"/>
  <c r="DG1490" i="1"/>
  <c r="CY1490" i="1"/>
  <c r="CX1490" i="1"/>
  <c r="CW1490" i="1"/>
  <c r="CV1490" i="1"/>
  <c r="CU1490" i="1"/>
  <c r="CT1490" i="1"/>
  <c r="CS1490" i="1"/>
  <c r="CR1490" i="1"/>
  <c r="CQ1490" i="1"/>
  <c r="CP1490" i="1"/>
  <c r="CO1490" i="1"/>
  <c r="CN1490" i="1"/>
  <c r="CM1490" i="1"/>
  <c r="CL1490" i="1"/>
  <c r="CK1490" i="1"/>
  <c r="CJ1490" i="1"/>
  <c r="CI1490" i="1"/>
  <c r="CH1490" i="1"/>
  <c r="CG1490" i="1"/>
  <c r="CF1490" i="1"/>
  <c r="CE1490" i="1"/>
  <c r="CD1490" i="1"/>
  <c r="DG1489" i="1"/>
  <c r="CY1489" i="1"/>
  <c r="CX1489" i="1"/>
  <c r="CW1489" i="1"/>
  <c r="CV1489" i="1"/>
  <c r="CU1489" i="1"/>
  <c r="CT1489" i="1"/>
  <c r="CS1489" i="1"/>
  <c r="CR1489" i="1"/>
  <c r="CQ1489" i="1"/>
  <c r="CP1489" i="1"/>
  <c r="CO1489" i="1"/>
  <c r="CN1489" i="1"/>
  <c r="CM1489" i="1"/>
  <c r="CL1489" i="1"/>
  <c r="CK1489" i="1"/>
  <c r="CJ1489" i="1"/>
  <c r="CI1489" i="1"/>
  <c r="CH1489" i="1"/>
  <c r="CG1489" i="1"/>
  <c r="CF1489" i="1"/>
  <c r="CE1489" i="1"/>
  <c r="CD1489" i="1"/>
  <c r="U1489" i="1"/>
  <c r="DG1488" i="1"/>
  <c r="CY1488" i="1"/>
  <c r="CX1488" i="1"/>
  <c r="CW1488" i="1"/>
  <c r="CV1488" i="1"/>
  <c r="CU1488" i="1"/>
  <c r="CT1488" i="1"/>
  <c r="CS1488" i="1"/>
  <c r="CR1488" i="1"/>
  <c r="CQ1488" i="1"/>
  <c r="CP1488" i="1"/>
  <c r="CO1488" i="1"/>
  <c r="CN1488" i="1"/>
  <c r="CM1488" i="1"/>
  <c r="CL1488" i="1"/>
  <c r="CK1488" i="1"/>
  <c r="CJ1488" i="1"/>
  <c r="CI1488" i="1"/>
  <c r="CH1488" i="1"/>
  <c r="CG1488" i="1"/>
  <c r="CF1488" i="1"/>
  <c r="CE1488" i="1"/>
  <c r="CD1488" i="1"/>
  <c r="U1488" i="1"/>
  <c r="DG1487" i="1"/>
  <c r="CY1487" i="1"/>
  <c r="CX1487" i="1"/>
  <c r="CW1487" i="1"/>
  <c r="CV1487" i="1"/>
  <c r="CU1487" i="1"/>
  <c r="CT1487" i="1"/>
  <c r="CS1487" i="1"/>
  <c r="CR1487" i="1"/>
  <c r="CQ1487" i="1"/>
  <c r="CP1487" i="1"/>
  <c r="CO1487" i="1"/>
  <c r="CN1487" i="1"/>
  <c r="CM1487" i="1"/>
  <c r="CL1487" i="1"/>
  <c r="CK1487" i="1"/>
  <c r="CJ1487" i="1"/>
  <c r="CI1487" i="1"/>
  <c r="CH1487" i="1"/>
  <c r="CG1487" i="1"/>
  <c r="CF1487" i="1"/>
  <c r="CE1487" i="1"/>
  <c r="CD1487" i="1"/>
  <c r="DG1486" i="1"/>
  <c r="CY1486" i="1"/>
  <c r="CX1486" i="1"/>
  <c r="CW1486" i="1"/>
  <c r="CV1486" i="1"/>
  <c r="CU1486" i="1"/>
  <c r="CT1486" i="1"/>
  <c r="CS1486" i="1"/>
  <c r="CR1486" i="1"/>
  <c r="CQ1486" i="1"/>
  <c r="CP1486" i="1"/>
  <c r="CO1486" i="1"/>
  <c r="CN1486" i="1"/>
  <c r="CM1486" i="1"/>
  <c r="CL1486" i="1"/>
  <c r="CK1486" i="1"/>
  <c r="CJ1486" i="1"/>
  <c r="CI1486" i="1"/>
  <c r="CH1486" i="1"/>
  <c r="CG1486" i="1"/>
  <c r="CF1486" i="1"/>
  <c r="CE1486" i="1"/>
  <c r="CD1486" i="1"/>
  <c r="DG1485" i="1"/>
  <c r="CY1485" i="1"/>
  <c r="CX1485" i="1"/>
  <c r="CW1485" i="1"/>
  <c r="CV1485" i="1"/>
  <c r="CU1485" i="1"/>
  <c r="CT1485" i="1"/>
  <c r="CS1485" i="1"/>
  <c r="CR1485" i="1"/>
  <c r="CQ1485" i="1"/>
  <c r="CP1485" i="1"/>
  <c r="CO1485" i="1"/>
  <c r="CN1485" i="1"/>
  <c r="CM1485" i="1"/>
  <c r="CL1485" i="1"/>
  <c r="CK1485" i="1"/>
  <c r="CJ1485" i="1"/>
  <c r="CI1485" i="1"/>
  <c r="CH1485" i="1"/>
  <c r="CG1485" i="1"/>
  <c r="CF1485" i="1"/>
  <c r="CE1485" i="1"/>
  <c r="CD1485" i="1"/>
  <c r="DG1484" i="1"/>
  <c r="CY1484" i="1"/>
  <c r="CX1484" i="1"/>
  <c r="CW1484" i="1"/>
  <c r="CV1484" i="1"/>
  <c r="CU1484" i="1"/>
  <c r="CT1484" i="1"/>
  <c r="CS1484" i="1"/>
  <c r="CR1484" i="1"/>
  <c r="CQ1484" i="1"/>
  <c r="CP1484" i="1"/>
  <c r="CO1484" i="1"/>
  <c r="CN1484" i="1"/>
  <c r="CM1484" i="1"/>
  <c r="CL1484" i="1"/>
  <c r="CK1484" i="1"/>
  <c r="CJ1484" i="1"/>
  <c r="CI1484" i="1"/>
  <c r="CH1484" i="1"/>
  <c r="CG1484" i="1"/>
  <c r="CF1484" i="1"/>
  <c r="CE1484" i="1"/>
  <c r="CD1484" i="1"/>
  <c r="DG1483" i="1"/>
  <c r="CY1483" i="1"/>
  <c r="CX1483" i="1"/>
  <c r="CW1483" i="1"/>
  <c r="CV1483" i="1"/>
  <c r="CU1483" i="1"/>
  <c r="CT1483" i="1"/>
  <c r="CS1483" i="1"/>
  <c r="CR1483" i="1"/>
  <c r="CQ1483" i="1"/>
  <c r="CP1483" i="1"/>
  <c r="CO1483" i="1"/>
  <c r="CN1483" i="1"/>
  <c r="CM1483" i="1"/>
  <c r="CL1483" i="1"/>
  <c r="CK1483" i="1"/>
  <c r="CJ1483" i="1"/>
  <c r="CI1483" i="1"/>
  <c r="CH1483" i="1"/>
  <c r="CG1483" i="1"/>
  <c r="CF1483" i="1"/>
  <c r="CE1483" i="1"/>
  <c r="CD1483" i="1"/>
  <c r="DG1482" i="1"/>
  <c r="CY1482" i="1"/>
  <c r="CX1482" i="1"/>
  <c r="CW1482" i="1"/>
  <c r="CV1482" i="1"/>
  <c r="CU1482" i="1"/>
  <c r="CT1482" i="1"/>
  <c r="CS1482" i="1"/>
  <c r="CR1482" i="1"/>
  <c r="CQ1482" i="1"/>
  <c r="CP1482" i="1"/>
  <c r="CO1482" i="1"/>
  <c r="CN1482" i="1"/>
  <c r="CM1482" i="1"/>
  <c r="CL1482" i="1"/>
  <c r="CK1482" i="1"/>
  <c r="CJ1482" i="1"/>
  <c r="CI1482" i="1"/>
  <c r="CH1482" i="1"/>
  <c r="CG1482" i="1"/>
  <c r="CF1482" i="1"/>
  <c r="CE1482" i="1"/>
  <c r="CD1482" i="1"/>
  <c r="DG1481" i="1"/>
  <c r="CY1481" i="1"/>
  <c r="CX1481" i="1"/>
  <c r="CW1481" i="1"/>
  <c r="CV1481" i="1"/>
  <c r="CU1481" i="1"/>
  <c r="CT1481" i="1"/>
  <c r="CS1481" i="1"/>
  <c r="CR1481" i="1"/>
  <c r="CQ1481" i="1"/>
  <c r="CP1481" i="1"/>
  <c r="CO1481" i="1"/>
  <c r="CN1481" i="1"/>
  <c r="CM1481" i="1"/>
  <c r="CL1481" i="1"/>
  <c r="CK1481" i="1"/>
  <c r="CJ1481" i="1"/>
  <c r="CI1481" i="1"/>
  <c r="CH1481" i="1"/>
  <c r="CG1481" i="1"/>
  <c r="CF1481" i="1"/>
  <c r="CE1481" i="1"/>
  <c r="CD1481" i="1"/>
  <c r="DG1480" i="1"/>
  <c r="CY1480" i="1"/>
  <c r="CX1480" i="1"/>
  <c r="CW1480" i="1"/>
  <c r="CV1480" i="1"/>
  <c r="CU1480" i="1"/>
  <c r="CT1480" i="1"/>
  <c r="CS1480" i="1"/>
  <c r="CR1480" i="1"/>
  <c r="CQ1480" i="1"/>
  <c r="CP1480" i="1"/>
  <c r="CO1480" i="1"/>
  <c r="CN1480" i="1"/>
  <c r="CM1480" i="1"/>
  <c r="CL1480" i="1"/>
  <c r="CK1480" i="1"/>
  <c r="CJ1480" i="1"/>
  <c r="CI1480" i="1"/>
  <c r="CH1480" i="1"/>
  <c r="CG1480" i="1"/>
  <c r="CF1480" i="1"/>
  <c r="CE1480" i="1"/>
  <c r="CD1480" i="1"/>
  <c r="DG1479" i="1"/>
  <c r="CY1479" i="1"/>
  <c r="CX1479" i="1"/>
  <c r="CW1479" i="1"/>
  <c r="CV1479" i="1"/>
  <c r="CU1479" i="1"/>
  <c r="CT1479" i="1"/>
  <c r="CS1479" i="1"/>
  <c r="CR1479" i="1"/>
  <c r="CQ1479" i="1"/>
  <c r="CP1479" i="1"/>
  <c r="CO1479" i="1"/>
  <c r="CN1479" i="1"/>
  <c r="CM1479" i="1"/>
  <c r="CL1479" i="1"/>
  <c r="CK1479" i="1"/>
  <c r="CJ1479" i="1"/>
  <c r="CI1479" i="1"/>
  <c r="CH1479" i="1"/>
  <c r="CG1479" i="1"/>
  <c r="CF1479" i="1"/>
  <c r="CE1479" i="1"/>
  <c r="CD1479" i="1"/>
  <c r="DG1478" i="1"/>
  <c r="CY1478" i="1"/>
  <c r="CX1478" i="1"/>
  <c r="CW1478" i="1"/>
  <c r="CV1478" i="1"/>
  <c r="CU1478" i="1"/>
  <c r="CT1478" i="1"/>
  <c r="CS1478" i="1"/>
  <c r="CR1478" i="1"/>
  <c r="CQ1478" i="1"/>
  <c r="CP1478" i="1"/>
  <c r="CO1478" i="1"/>
  <c r="CN1478" i="1"/>
  <c r="CM1478" i="1"/>
  <c r="CL1478" i="1"/>
  <c r="CK1478" i="1"/>
  <c r="CJ1478" i="1"/>
  <c r="CI1478" i="1"/>
  <c r="CH1478" i="1"/>
  <c r="CG1478" i="1"/>
  <c r="CF1478" i="1"/>
  <c r="CE1478" i="1"/>
  <c r="CD1478" i="1"/>
  <c r="DG1477" i="1"/>
  <c r="CY1477" i="1"/>
  <c r="CX1477" i="1"/>
  <c r="CW1477" i="1"/>
  <c r="CV1477" i="1"/>
  <c r="CU1477" i="1"/>
  <c r="CT1477" i="1"/>
  <c r="CS1477" i="1"/>
  <c r="CR1477" i="1"/>
  <c r="CQ1477" i="1"/>
  <c r="CP1477" i="1"/>
  <c r="CO1477" i="1"/>
  <c r="CN1477" i="1"/>
  <c r="CM1477" i="1"/>
  <c r="CL1477" i="1"/>
  <c r="CK1477" i="1"/>
  <c r="CJ1477" i="1"/>
  <c r="CI1477" i="1"/>
  <c r="CH1477" i="1"/>
  <c r="CG1477" i="1"/>
  <c r="CF1477" i="1"/>
  <c r="CE1477" i="1"/>
  <c r="CD1477" i="1"/>
  <c r="DG1476" i="1"/>
  <c r="CY1476" i="1"/>
  <c r="CX1476" i="1"/>
  <c r="CW1476" i="1"/>
  <c r="CV1476" i="1"/>
  <c r="CU1476" i="1"/>
  <c r="CT1476" i="1"/>
  <c r="CS1476" i="1"/>
  <c r="CR1476" i="1"/>
  <c r="CQ1476" i="1"/>
  <c r="CP1476" i="1"/>
  <c r="CO1476" i="1"/>
  <c r="CN1476" i="1"/>
  <c r="CM1476" i="1"/>
  <c r="CL1476" i="1"/>
  <c r="CK1476" i="1"/>
  <c r="CJ1476" i="1"/>
  <c r="CI1476" i="1"/>
  <c r="CH1476" i="1"/>
  <c r="CG1476" i="1"/>
  <c r="CF1476" i="1"/>
  <c r="CE1476" i="1"/>
  <c r="CD1476" i="1"/>
  <c r="DG1475" i="1"/>
  <c r="CY1475" i="1"/>
  <c r="CX1475" i="1"/>
  <c r="CW1475" i="1"/>
  <c r="CV1475" i="1"/>
  <c r="CU1475" i="1"/>
  <c r="CT1475" i="1"/>
  <c r="CS1475" i="1"/>
  <c r="CR1475" i="1"/>
  <c r="CQ1475" i="1"/>
  <c r="CP1475" i="1"/>
  <c r="CO1475" i="1"/>
  <c r="CN1475" i="1"/>
  <c r="CM1475" i="1"/>
  <c r="CL1475" i="1"/>
  <c r="CK1475" i="1"/>
  <c r="CJ1475" i="1"/>
  <c r="CI1475" i="1"/>
  <c r="CH1475" i="1"/>
  <c r="CG1475" i="1"/>
  <c r="CF1475" i="1"/>
  <c r="CE1475" i="1"/>
  <c r="CD1475" i="1"/>
  <c r="DG1474" i="1"/>
  <c r="CY1474" i="1"/>
  <c r="CX1474" i="1"/>
  <c r="CW1474" i="1"/>
  <c r="CV1474" i="1"/>
  <c r="CU1474" i="1"/>
  <c r="CT1474" i="1"/>
  <c r="CS1474" i="1"/>
  <c r="CR1474" i="1"/>
  <c r="CQ1474" i="1"/>
  <c r="CP1474" i="1"/>
  <c r="CO1474" i="1"/>
  <c r="CN1474" i="1"/>
  <c r="CM1474" i="1"/>
  <c r="CL1474" i="1"/>
  <c r="CK1474" i="1"/>
  <c r="CJ1474" i="1"/>
  <c r="CI1474" i="1"/>
  <c r="CH1474" i="1"/>
  <c r="CG1474" i="1"/>
  <c r="CF1474" i="1"/>
  <c r="CE1474" i="1"/>
  <c r="CD1474" i="1"/>
  <c r="CW1473" i="1"/>
  <c r="CV1473" i="1"/>
  <c r="CU1473" i="1"/>
  <c r="CT1473" i="1"/>
  <c r="CS1473" i="1"/>
  <c r="CR1473" i="1"/>
  <c r="CQ1473" i="1"/>
  <c r="CP1473" i="1"/>
  <c r="CO1473" i="1"/>
  <c r="U1473" i="1"/>
  <c r="E1473" i="1"/>
  <c r="DG1473" i="1" s="1"/>
  <c r="DG1472" i="1"/>
  <c r="CY1472" i="1"/>
  <c r="CX1472" i="1"/>
  <c r="CW1472" i="1"/>
  <c r="CV1472" i="1"/>
  <c r="CU1472" i="1"/>
  <c r="CT1472" i="1"/>
  <c r="CS1472" i="1"/>
  <c r="CR1472" i="1"/>
  <c r="CQ1472" i="1"/>
  <c r="CP1472" i="1"/>
  <c r="CO1472" i="1"/>
  <c r="CN1472" i="1"/>
  <c r="CM1472" i="1"/>
  <c r="CL1472" i="1"/>
  <c r="CK1472" i="1"/>
  <c r="CJ1472" i="1"/>
  <c r="CI1472" i="1"/>
  <c r="CH1472" i="1"/>
  <c r="CG1472" i="1"/>
  <c r="CF1472" i="1"/>
  <c r="CE1472" i="1"/>
  <c r="CD1472" i="1"/>
  <c r="U1472" i="1"/>
  <c r="DG1471" i="1"/>
  <c r="CY1471" i="1"/>
  <c r="CX1471" i="1"/>
  <c r="CW1471" i="1"/>
  <c r="CV1471" i="1"/>
  <c r="CU1471" i="1"/>
  <c r="CT1471" i="1"/>
  <c r="CS1471" i="1"/>
  <c r="CR1471" i="1"/>
  <c r="CQ1471" i="1"/>
  <c r="CP1471" i="1"/>
  <c r="CO1471" i="1"/>
  <c r="CN1471" i="1"/>
  <c r="CM1471" i="1"/>
  <c r="CL1471" i="1"/>
  <c r="CK1471" i="1"/>
  <c r="CJ1471" i="1"/>
  <c r="CI1471" i="1"/>
  <c r="CH1471" i="1"/>
  <c r="CG1471" i="1"/>
  <c r="CF1471" i="1"/>
  <c r="CE1471" i="1"/>
  <c r="CD1471" i="1"/>
  <c r="DG1470" i="1"/>
  <c r="CY1470" i="1"/>
  <c r="CX1470" i="1"/>
  <c r="CW1470" i="1"/>
  <c r="CV1470" i="1"/>
  <c r="CU1470" i="1"/>
  <c r="CT1470" i="1"/>
  <c r="CS1470" i="1"/>
  <c r="CR1470" i="1"/>
  <c r="CQ1470" i="1"/>
  <c r="CP1470" i="1"/>
  <c r="CO1470" i="1"/>
  <c r="CN1470" i="1"/>
  <c r="CM1470" i="1"/>
  <c r="CL1470" i="1"/>
  <c r="CK1470" i="1"/>
  <c r="CJ1470" i="1"/>
  <c r="CI1470" i="1"/>
  <c r="CH1470" i="1"/>
  <c r="CG1470" i="1"/>
  <c r="CF1470" i="1"/>
  <c r="CE1470" i="1"/>
  <c r="CD1470" i="1"/>
  <c r="DG1469" i="1"/>
  <c r="CY1469" i="1"/>
  <c r="CX1469" i="1"/>
  <c r="CW1469" i="1"/>
  <c r="CV1469" i="1"/>
  <c r="CU1469" i="1"/>
  <c r="CT1469" i="1"/>
  <c r="CS1469" i="1"/>
  <c r="CR1469" i="1"/>
  <c r="CQ1469" i="1"/>
  <c r="CP1469" i="1"/>
  <c r="CO1469" i="1"/>
  <c r="CN1469" i="1"/>
  <c r="CM1469" i="1"/>
  <c r="CL1469" i="1"/>
  <c r="CK1469" i="1"/>
  <c r="CJ1469" i="1"/>
  <c r="CI1469" i="1"/>
  <c r="CH1469" i="1"/>
  <c r="CG1469" i="1"/>
  <c r="CF1469" i="1"/>
  <c r="CE1469" i="1"/>
  <c r="CD1469" i="1"/>
  <c r="DG1468" i="1"/>
  <c r="CY1468" i="1"/>
  <c r="CX1468" i="1"/>
  <c r="CW1468" i="1"/>
  <c r="CV1468" i="1"/>
  <c r="CU1468" i="1"/>
  <c r="CT1468" i="1"/>
  <c r="CS1468" i="1"/>
  <c r="CR1468" i="1"/>
  <c r="CQ1468" i="1"/>
  <c r="CP1468" i="1"/>
  <c r="CO1468" i="1"/>
  <c r="CN1468" i="1"/>
  <c r="CM1468" i="1"/>
  <c r="CL1468" i="1"/>
  <c r="CK1468" i="1"/>
  <c r="CJ1468" i="1"/>
  <c r="CI1468" i="1"/>
  <c r="CH1468" i="1"/>
  <c r="CG1468" i="1"/>
  <c r="CF1468" i="1"/>
  <c r="CE1468" i="1"/>
  <c r="CD1468" i="1"/>
  <c r="DG1467" i="1"/>
  <c r="CY1467" i="1"/>
  <c r="CX1467" i="1"/>
  <c r="CW1467" i="1"/>
  <c r="CV1467" i="1"/>
  <c r="CU1467" i="1"/>
  <c r="CT1467" i="1"/>
  <c r="CS1467" i="1"/>
  <c r="CR1467" i="1"/>
  <c r="CQ1467" i="1"/>
  <c r="CP1467" i="1"/>
  <c r="CO1467" i="1"/>
  <c r="CN1467" i="1"/>
  <c r="CM1467" i="1"/>
  <c r="CL1467" i="1"/>
  <c r="CK1467" i="1"/>
  <c r="CJ1467" i="1"/>
  <c r="CI1467" i="1"/>
  <c r="CH1467" i="1"/>
  <c r="CG1467" i="1"/>
  <c r="CF1467" i="1"/>
  <c r="CE1467" i="1"/>
  <c r="CD1467" i="1"/>
  <c r="DG1466" i="1"/>
  <c r="CY1466" i="1"/>
  <c r="CX1466" i="1"/>
  <c r="CW1466" i="1"/>
  <c r="CV1466" i="1"/>
  <c r="CU1466" i="1"/>
  <c r="CT1466" i="1"/>
  <c r="CS1466" i="1"/>
  <c r="CR1466" i="1"/>
  <c r="CQ1466" i="1"/>
  <c r="CP1466" i="1"/>
  <c r="CO1466" i="1"/>
  <c r="CN1466" i="1"/>
  <c r="CM1466" i="1"/>
  <c r="CL1466" i="1"/>
  <c r="CK1466" i="1"/>
  <c r="CJ1466" i="1"/>
  <c r="CI1466" i="1"/>
  <c r="CH1466" i="1"/>
  <c r="CG1466" i="1"/>
  <c r="CF1466" i="1"/>
  <c r="CE1466" i="1"/>
  <c r="CD1466" i="1"/>
  <c r="DG1465" i="1"/>
  <c r="CY1465" i="1"/>
  <c r="CX1465" i="1"/>
  <c r="CW1465" i="1"/>
  <c r="CV1465" i="1"/>
  <c r="CU1465" i="1"/>
  <c r="CT1465" i="1"/>
  <c r="CS1465" i="1"/>
  <c r="CR1465" i="1"/>
  <c r="CQ1465" i="1"/>
  <c r="CP1465" i="1"/>
  <c r="CO1465" i="1"/>
  <c r="CN1465" i="1"/>
  <c r="CM1465" i="1"/>
  <c r="CL1465" i="1"/>
  <c r="CK1465" i="1"/>
  <c r="CJ1465" i="1"/>
  <c r="CI1465" i="1"/>
  <c r="CH1465" i="1"/>
  <c r="CG1465" i="1"/>
  <c r="CF1465" i="1"/>
  <c r="CE1465" i="1"/>
  <c r="CD1465" i="1"/>
  <c r="DG1464" i="1"/>
  <c r="CY1464" i="1"/>
  <c r="CX1464" i="1"/>
  <c r="CW1464" i="1"/>
  <c r="CV1464" i="1"/>
  <c r="CU1464" i="1"/>
  <c r="CT1464" i="1"/>
  <c r="CS1464" i="1"/>
  <c r="CR1464" i="1"/>
  <c r="CQ1464" i="1"/>
  <c r="CP1464" i="1"/>
  <c r="CO1464" i="1"/>
  <c r="CN1464" i="1"/>
  <c r="CM1464" i="1"/>
  <c r="CL1464" i="1"/>
  <c r="CK1464" i="1"/>
  <c r="CJ1464" i="1"/>
  <c r="CI1464" i="1"/>
  <c r="CH1464" i="1"/>
  <c r="CG1464" i="1"/>
  <c r="CF1464" i="1"/>
  <c r="CE1464" i="1"/>
  <c r="CD1464" i="1"/>
  <c r="DG1463" i="1"/>
  <c r="CY1463" i="1"/>
  <c r="CX1463" i="1"/>
  <c r="CW1463" i="1"/>
  <c r="CV1463" i="1"/>
  <c r="CU1463" i="1"/>
  <c r="CT1463" i="1"/>
  <c r="CS1463" i="1"/>
  <c r="CR1463" i="1"/>
  <c r="CQ1463" i="1"/>
  <c r="CP1463" i="1"/>
  <c r="CO1463" i="1"/>
  <c r="CN1463" i="1"/>
  <c r="CM1463" i="1"/>
  <c r="CL1463" i="1"/>
  <c r="CK1463" i="1"/>
  <c r="CJ1463" i="1"/>
  <c r="CI1463" i="1"/>
  <c r="CH1463" i="1"/>
  <c r="CG1463" i="1"/>
  <c r="CF1463" i="1"/>
  <c r="CE1463" i="1"/>
  <c r="CD1463" i="1"/>
  <c r="CW1462" i="1"/>
  <c r="CV1462" i="1"/>
  <c r="CU1462" i="1"/>
  <c r="CT1462" i="1"/>
  <c r="CS1462" i="1"/>
  <c r="CR1462" i="1"/>
  <c r="CQ1462" i="1"/>
  <c r="CP1462" i="1"/>
  <c r="CO1462" i="1"/>
  <c r="U1462" i="1"/>
  <c r="E1462" i="1"/>
  <c r="DG1461" i="1"/>
  <c r="CY1461" i="1"/>
  <c r="CX1461" i="1"/>
  <c r="CW1461" i="1"/>
  <c r="CV1461" i="1"/>
  <c r="CU1461" i="1"/>
  <c r="CT1461" i="1"/>
  <c r="CS1461" i="1"/>
  <c r="CR1461" i="1"/>
  <c r="CQ1461" i="1"/>
  <c r="CP1461" i="1"/>
  <c r="CO1461" i="1"/>
  <c r="CN1461" i="1"/>
  <c r="CM1461" i="1"/>
  <c r="CL1461" i="1"/>
  <c r="CK1461" i="1"/>
  <c r="CJ1461" i="1"/>
  <c r="CI1461" i="1"/>
  <c r="CH1461" i="1"/>
  <c r="CG1461" i="1"/>
  <c r="CF1461" i="1"/>
  <c r="CE1461" i="1"/>
  <c r="CD1461" i="1"/>
  <c r="U1461" i="1"/>
  <c r="CY1460" i="1"/>
  <c r="CX1460" i="1"/>
  <c r="CW1460" i="1"/>
  <c r="CV1460" i="1"/>
  <c r="CU1460" i="1"/>
  <c r="CT1460" i="1"/>
  <c r="CS1460" i="1"/>
  <c r="CR1460" i="1"/>
  <c r="CQ1460" i="1"/>
  <c r="CP1460" i="1"/>
  <c r="CO1460" i="1"/>
  <c r="CN1460" i="1"/>
  <c r="CM1460" i="1"/>
  <c r="CL1460" i="1"/>
  <c r="CK1460" i="1"/>
  <c r="CJ1460" i="1"/>
  <c r="CI1460" i="1"/>
  <c r="CH1460" i="1"/>
  <c r="CG1460" i="1"/>
  <c r="CF1460" i="1"/>
  <c r="CE1460" i="1"/>
  <c r="CD1460" i="1"/>
  <c r="U1460" i="1"/>
  <c r="DG1459" i="1"/>
  <c r="CY1459" i="1"/>
  <c r="CX1459" i="1"/>
  <c r="CW1459" i="1"/>
  <c r="CV1459" i="1"/>
  <c r="CU1459" i="1"/>
  <c r="CT1459" i="1"/>
  <c r="CS1459" i="1"/>
  <c r="CR1459" i="1"/>
  <c r="CQ1459" i="1"/>
  <c r="CP1459" i="1"/>
  <c r="CO1459" i="1"/>
  <c r="CN1459" i="1"/>
  <c r="CM1459" i="1"/>
  <c r="CL1459" i="1"/>
  <c r="CK1459" i="1"/>
  <c r="CJ1459" i="1"/>
  <c r="CI1459" i="1"/>
  <c r="CH1459" i="1"/>
  <c r="CG1459" i="1"/>
  <c r="CF1459" i="1"/>
  <c r="CE1459" i="1"/>
  <c r="CD1459" i="1"/>
  <c r="DG1458" i="1"/>
  <c r="CY1458" i="1"/>
  <c r="CX1458" i="1"/>
  <c r="CW1458" i="1"/>
  <c r="CV1458" i="1"/>
  <c r="CU1458" i="1"/>
  <c r="CT1458" i="1"/>
  <c r="CS1458" i="1"/>
  <c r="CR1458" i="1"/>
  <c r="CQ1458" i="1"/>
  <c r="CP1458" i="1"/>
  <c r="CO1458" i="1"/>
  <c r="CN1458" i="1"/>
  <c r="CM1458" i="1"/>
  <c r="CL1458" i="1"/>
  <c r="CK1458" i="1"/>
  <c r="CJ1458" i="1"/>
  <c r="CI1458" i="1"/>
  <c r="CH1458" i="1"/>
  <c r="CG1458" i="1"/>
  <c r="CF1458" i="1"/>
  <c r="CE1458" i="1"/>
  <c r="CD1458" i="1"/>
  <c r="DG1457" i="1"/>
  <c r="CY1457" i="1"/>
  <c r="CX1457" i="1"/>
  <c r="CW1457" i="1"/>
  <c r="CV1457" i="1"/>
  <c r="CU1457" i="1"/>
  <c r="CT1457" i="1"/>
  <c r="CS1457" i="1"/>
  <c r="CR1457" i="1"/>
  <c r="CQ1457" i="1"/>
  <c r="CP1457" i="1"/>
  <c r="CO1457" i="1"/>
  <c r="CN1457" i="1"/>
  <c r="CM1457" i="1"/>
  <c r="CL1457" i="1"/>
  <c r="CK1457" i="1"/>
  <c r="CJ1457" i="1"/>
  <c r="CI1457" i="1"/>
  <c r="CH1457" i="1"/>
  <c r="CG1457" i="1"/>
  <c r="CF1457" i="1"/>
  <c r="CE1457" i="1"/>
  <c r="CD1457" i="1"/>
  <c r="DG1456" i="1"/>
  <c r="CY1456" i="1"/>
  <c r="CX1456" i="1"/>
  <c r="CW1456" i="1"/>
  <c r="CV1456" i="1"/>
  <c r="CU1456" i="1"/>
  <c r="CT1456" i="1"/>
  <c r="CS1456" i="1"/>
  <c r="CR1456" i="1"/>
  <c r="CQ1456" i="1"/>
  <c r="CP1456" i="1"/>
  <c r="CO1456" i="1"/>
  <c r="CN1456" i="1"/>
  <c r="CM1456" i="1"/>
  <c r="CL1456" i="1"/>
  <c r="CK1456" i="1"/>
  <c r="CJ1456" i="1"/>
  <c r="CI1456" i="1"/>
  <c r="CH1456" i="1"/>
  <c r="CG1456" i="1"/>
  <c r="CF1456" i="1"/>
  <c r="CE1456" i="1"/>
  <c r="CD1456" i="1"/>
  <c r="DG1455" i="1"/>
  <c r="CY1455" i="1"/>
  <c r="CX1455" i="1"/>
  <c r="CW1455" i="1"/>
  <c r="CV1455" i="1"/>
  <c r="CU1455" i="1"/>
  <c r="CT1455" i="1"/>
  <c r="CS1455" i="1"/>
  <c r="CR1455" i="1"/>
  <c r="CQ1455" i="1"/>
  <c r="CP1455" i="1"/>
  <c r="CO1455" i="1"/>
  <c r="CN1455" i="1"/>
  <c r="CM1455" i="1"/>
  <c r="CL1455" i="1"/>
  <c r="CK1455" i="1"/>
  <c r="CJ1455" i="1"/>
  <c r="CI1455" i="1"/>
  <c r="CH1455" i="1"/>
  <c r="CG1455" i="1"/>
  <c r="CF1455" i="1"/>
  <c r="CE1455" i="1"/>
  <c r="CD1455" i="1"/>
  <c r="DG1454" i="1"/>
  <c r="CY1454" i="1"/>
  <c r="CX1454" i="1"/>
  <c r="CW1454" i="1"/>
  <c r="CV1454" i="1"/>
  <c r="CU1454" i="1"/>
  <c r="CT1454" i="1"/>
  <c r="CS1454" i="1"/>
  <c r="CR1454" i="1"/>
  <c r="CQ1454" i="1"/>
  <c r="CP1454" i="1"/>
  <c r="CO1454" i="1"/>
  <c r="CN1454" i="1"/>
  <c r="CM1454" i="1"/>
  <c r="CL1454" i="1"/>
  <c r="CK1454" i="1"/>
  <c r="CJ1454" i="1"/>
  <c r="CI1454" i="1"/>
  <c r="CH1454" i="1"/>
  <c r="CG1454" i="1"/>
  <c r="CF1454" i="1"/>
  <c r="CE1454" i="1"/>
  <c r="CD1454" i="1"/>
  <c r="DG1453" i="1"/>
  <c r="CY1453" i="1"/>
  <c r="CX1453" i="1"/>
  <c r="CW1453" i="1"/>
  <c r="CV1453" i="1"/>
  <c r="CU1453" i="1"/>
  <c r="CT1453" i="1"/>
  <c r="CS1453" i="1"/>
  <c r="CR1453" i="1"/>
  <c r="CQ1453" i="1"/>
  <c r="CP1453" i="1"/>
  <c r="CO1453" i="1"/>
  <c r="CN1453" i="1"/>
  <c r="CM1453" i="1"/>
  <c r="CL1453" i="1"/>
  <c r="CK1453" i="1"/>
  <c r="CJ1453" i="1"/>
  <c r="CI1453" i="1"/>
  <c r="CH1453" i="1"/>
  <c r="CG1453" i="1"/>
  <c r="CF1453" i="1"/>
  <c r="U1453" i="1"/>
  <c r="DG1452" i="1"/>
  <c r="CY1452" i="1"/>
  <c r="CX1452" i="1"/>
  <c r="CW1452" i="1"/>
  <c r="CV1452" i="1"/>
  <c r="CU1452" i="1"/>
  <c r="CT1452" i="1"/>
  <c r="CS1452" i="1"/>
  <c r="CR1452" i="1"/>
  <c r="CQ1452" i="1"/>
  <c r="CP1452" i="1"/>
  <c r="CO1452" i="1"/>
  <c r="CN1452" i="1"/>
  <c r="CM1452" i="1"/>
  <c r="CL1452" i="1"/>
  <c r="CK1452" i="1"/>
  <c r="CJ1452" i="1"/>
  <c r="CI1452" i="1"/>
  <c r="CH1452" i="1"/>
  <c r="CG1452" i="1"/>
  <c r="CF1452" i="1"/>
  <c r="CE1452" i="1"/>
  <c r="CD1452" i="1"/>
  <c r="DG1451" i="1"/>
  <c r="CY1451" i="1"/>
  <c r="CX1451" i="1"/>
  <c r="CW1451" i="1"/>
  <c r="CV1451" i="1"/>
  <c r="CU1451" i="1"/>
  <c r="CT1451" i="1"/>
  <c r="CS1451" i="1"/>
  <c r="CR1451" i="1"/>
  <c r="CQ1451" i="1"/>
  <c r="CP1451" i="1"/>
  <c r="CO1451" i="1"/>
  <c r="CN1451" i="1"/>
  <c r="CM1451" i="1"/>
  <c r="CL1451" i="1"/>
  <c r="CK1451" i="1"/>
  <c r="CJ1451" i="1"/>
  <c r="CI1451" i="1"/>
  <c r="CH1451" i="1"/>
  <c r="CG1451" i="1"/>
  <c r="CF1451" i="1"/>
  <c r="CE1451" i="1"/>
  <c r="CD1451" i="1"/>
  <c r="U1451" i="1"/>
  <c r="DG1450" i="1"/>
  <c r="CY1450" i="1"/>
  <c r="CX1450" i="1"/>
  <c r="CW1450" i="1"/>
  <c r="CV1450" i="1"/>
  <c r="CU1450" i="1"/>
  <c r="CT1450" i="1"/>
  <c r="CS1450" i="1"/>
  <c r="CR1450" i="1"/>
  <c r="CQ1450" i="1"/>
  <c r="CP1450" i="1"/>
  <c r="CO1450" i="1"/>
  <c r="CN1450" i="1"/>
  <c r="CM1450" i="1"/>
  <c r="CL1450" i="1"/>
  <c r="CK1450" i="1"/>
  <c r="CJ1450" i="1"/>
  <c r="CI1450" i="1"/>
  <c r="CH1450" i="1"/>
  <c r="CG1450" i="1"/>
  <c r="CF1450" i="1"/>
  <c r="CE1450" i="1"/>
  <c r="CD1450" i="1"/>
  <c r="DG1449" i="1"/>
  <c r="CY1449" i="1"/>
  <c r="CX1449" i="1"/>
  <c r="CW1449" i="1"/>
  <c r="CV1449" i="1"/>
  <c r="CU1449" i="1"/>
  <c r="CT1449" i="1"/>
  <c r="CS1449" i="1"/>
  <c r="CR1449" i="1"/>
  <c r="CQ1449" i="1"/>
  <c r="CP1449" i="1"/>
  <c r="CO1449" i="1"/>
  <c r="CN1449" i="1"/>
  <c r="CM1449" i="1"/>
  <c r="CL1449" i="1"/>
  <c r="CK1449" i="1"/>
  <c r="CJ1449" i="1"/>
  <c r="CI1449" i="1"/>
  <c r="CH1449" i="1"/>
  <c r="CG1449" i="1"/>
  <c r="CF1449" i="1"/>
  <c r="CE1449" i="1"/>
  <c r="CD1449" i="1"/>
  <c r="DG1448" i="1"/>
  <c r="CY1448" i="1"/>
  <c r="CX1448" i="1"/>
  <c r="CW1448" i="1"/>
  <c r="CV1448" i="1"/>
  <c r="CU1448" i="1"/>
  <c r="CT1448" i="1"/>
  <c r="CS1448" i="1"/>
  <c r="CR1448" i="1"/>
  <c r="CQ1448" i="1"/>
  <c r="CP1448" i="1"/>
  <c r="CO1448" i="1"/>
  <c r="CN1448" i="1"/>
  <c r="CM1448" i="1"/>
  <c r="CL1448" i="1"/>
  <c r="CK1448" i="1"/>
  <c r="CJ1448" i="1"/>
  <c r="CI1448" i="1"/>
  <c r="CH1448" i="1"/>
  <c r="CG1448" i="1"/>
  <c r="CF1448" i="1"/>
  <c r="CE1448" i="1"/>
  <c r="CD1448" i="1"/>
  <c r="CV1447" i="1"/>
  <c r="CU1447" i="1"/>
  <c r="CT1447" i="1"/>
  <c r="CS1447" i="1"/>
  <c r="CR1447" i="1"/>
  <c r="CQ1447" i="1"/>
  <c r="CP1447" i="1"/>
  <c r="CO1447" i="1"/>
  <c r="CN1447" i="1"/>
  <c r="CM1447" i="1"/>
  <c r="CL1447" i="1"/>
  <c r="CK1447" i="1"/>
  <c r="CJ1447" i="1"/>
  <c r="CI1447" i="1"/>
  <c r="CH1447" i="1"/>
  <c r="CG1447" i="1"/>
  <c r="CF1447" i="1"/>
  <c r="CE1447" i="1"/>
  <c r="CD1447" i="1"/>
  <c r="U1447" i="1"/>
  <c r="DG1446" i="1"/>
  <c r="CY1446" i="1"/>
  <c r="CX1446" i="1"/>
  <c r="CW1446" i="1"/>
  <c r="CV1446" i="1"/>
  <c r="CU1446" i="1"/>
  <c r="CT1446" i="1"/>
  <c r="CS1446" i="1"/>
  <c r="CR1446" i="1"/>
  <c r="CQ1446" i="1"/>
  <c r="CP1446" i="1"/>
  <c r="CO1446" i="1"/>
  <c r="CN1446" i="1"/>
  <c r="CM1446" i="1"/>
  <c r="CL1446" i="1"/>
  <c r="CK1446" i="1"/>
  <c r="CJ1446" i="1"/>
  <c r="CI1446" i="1"/>
  <c r="CH1446" i="1"/>
  <c r="CG1446" i="1"/>
  <c r="CF1446" i="1"/>
  <c r="CE1446" i="1"/>
  <c r="CD1446" i="1"/>
  <c r="DG1445" i="1"/>
  <c r="CY1445" i="1"/>
  <c r="CX1445" i="1"/>
  <c r="CW1445" i="1"/>
  <c r="CV1445" i="1"/>
  <c r="CU1445" i="1"/>
  <c r="CT1445" i="1"/>
  <c r="CS1445" i="1"/>
  <c r="CR1445" i="1"/>
  <c r="CQ1445" i="1"/>
  <c r="CP1445" i="1"/>
  <c r="CO1445" i="1"/>
  <c r="CN1445" i="1"/>
  <c r="CM1445" i="1"/>
  <c r="CL1445" i="1"/>
  <c r="CK1445" i="1"/>
  <c r="CJ1445" i="1"/>
  <c r="CI1445" i="1"/>
  <c r="CH1445" i="1"/>
  <c r="CG1445" i="1"/>
  <c r="CF1445" i="1"/>
  <c r="CE1445" i="1"/>
  <c r="CD1445" i="1"/>
  <c r="DG1444" i="1"/>
  <c r="CY1444" i="1"/>
  <c r="CX1444" i="1"/>
  <c r="CW1444" i="1"/>
  <c r="CV1444" i="1"/>
  <c r="CU1444" i="1"/>
  <c r="CT1444" i="1"/>
  <c r="CS1444" i="1"/>
  <c r="CR1444" i="1"/>
  <c r="CQ1444" i="1"/>
  <c r="CP1444" i="1"/>
  <c r="CO1444" i="1"/>
  <c r="CN1444" i="1"/>
  <c r="CM1444" i="1"/>
  <c r="CL1444" i="1"/>
  <c r="CK1444" i="1"/>
  <c r="CJ1444" i="1"/>
  <c r="CI1444" i="1"/>
  <c r="CH1444" i="1"/>
  <c r="CG1444" i="1"/>
  <c r="CF1444" i="1"/>
  <c r="CE1444" i="1"/>
  <c r="CD1444" i="1"/>
  <c r="DG1443" i="1"/>
  <c r="CY1443" i="1"/>
  <c r="CX1443" i="1"/>
  <c r="CW1443" i="1"/>
  <c r="CV1443" i="1"/>
  <c r="CU1443" i="1"/>
  <c r="CT1443" i="1"/>
  <c r="CS1443" i="1"/>
  <c r="CR1443" i="1"/>
  <c r="CQ1443" i="1"/>
  <c r="CP1443" i="1"/>
  <c r="CO1443" i="1"/>
  <c r="CN1443" i="1"/>
  <c r="CM1443" i="1"/>
  <c r="CL1443" i="1"/>
  <c r="CK1443" i="1"/>
  <c r="CJ1443" i="1"/>
  <c r="CI1443" i="1"/>
  <c r="CH1443" i="1"/>
  <c r="CG1443" i="1"/>
  <c r="CF1443" i="1"/>
  <c r="CE1443" i="1"/>
  <c r="CD1443" i="1"/>
  <c r="U1443" i="1"/>
  <c r="DG1442" i="1"/>
  <c r="CY1442" i="1"/>
  <c r="CX1442" i="1"/>
  <c r="CW1442" i="1"/>
  <c r="CV1442" i="1"/>
  <c r="CU1442" i="1"/>
  <c r="CT1442" i="1"/>
  <c r="CS1442" i="1"/>
  <c r="CR1442" i="1"/>
  <c r="CQ1442" i="1"/>
  <c r="CP1442" i="1"/>
  <c r="CO1442" i="1"/>
  <c r="CN1442" i="1"/>
  <c r="CM1442" i="1"/>
  <c r="CL1442" i="1"/>
  <c r="CK1442" i="1"/>
  <c r="CJ1442" i="1"/>
  <c r="CI1442" i="1"/>
  <c r="CH1442" i="1"/>
  <c r="CG1442" i="1"/>
  <c r="CF1442" i="1"/>
  <c r="CE1442" i="1"/>
  <c r="CD1442" i="1"/>
  <c r="DG1441" i="1"/>
  <c r="CY1441" i="1"/>
  <c r="CX1441" i="1"/>
  <c r="CW1441" i="1"/>
  <c r="CV1441" i="1"/>
  <c r="CU1441" i="1"/>
  <c r="CT1441" i="1"/>
  <c r="CS1441" i="1"/>
  <c r="CR1441" i="1"/>
  <c r="CQ1441" i="1"/>
  <c r="CP1441" i="1"/>
  <c r="CO1441" i="1"/>
  <c r="CN1441" i="1"/>
  <c r="CM1441" i="1"/>
  <c r="CL1441" i="1"/>
  <c r="CK1441" i="1"/>
  <c r="CJ1441" i="1"/>
  <c r="CI1441" i="1"/>
  <c r="CH1441" i="1"/>
  <c r="CG1441" i="1"/>
  <c r="CF1441" i="1"/>
  <c r="CE1441" i="1"/>
  <c r="CD1441" i="1"/>
  <c r="U1441" i="1"/>
  <c r="DG1440" i="1"/>
  <c r="CY1440" i="1"/>
  <c r="CX1440" i="1"/>
  <c r="CW1440" i="1"/>
  <c r="CV1440" i="1"/>
  <c r="CU1440" i="1"/>
  <c r="CT1440" i="1"/>
  <c r="CS1440" i="1"/>
  <c r="CR1440" i="1"/>
  <c r="CQ1440" i="1"/>
  <c r="CP1440" i="1"/>
  <c r="CO1440" i="1"/>
  <c r="CN1440" i="1"/>
  <c r="CM1440" i="1"/>
  <c r="CL1440" i="1"/>
  <c r="CK1440" i="1"/>
  <c r="CJ1440" i="1"/>
  <c r="CI1440" i="1"/>
  <c r="CH1440" i="1"/>
  <c r="CG1440" i="1"/>
  <c r="CF1440" i="1"/>
  <c r="CE1440" i="1"/>
  <c r="CD1440" i="1"/>
  <c r="CV1439" i="1"/>
  <c r="CU1439" i="1"/>
  <c r="CT1439" i="1"/>
  <c r="CS1439" i="1"/>
  <c r="CR1439" i="1"/>
  <c r="CQ1439" i="1"/>
  <c r="CP1439" i="1"/>
  <c r="CO1439" i="1"/>
  <c r="CN1439" i="1"/>
  <c r="CM1439" i="1"/>
  <c r="CL1439" i="1"/>
  <c r="CK1439" i="1"/>
  <c r="CJ1439" i="1"/>
  <c r="CI1439" i="1"/>
  <c r="CH1439" i="1"/>
  <c r="CG1439" i="1"/>
  <c r="CF1439" i="1"/>
  <c r="CE1439" i="1"/>
  <c r="CD1439" i="1"/>
  <c r="U1439" i="1"/>
  <c r="DG1438" i="1"/>
  <c r="CY1438" i="1"/>
  <c r="CX1438" i="1"/>
  <c r="CW1438" i="1"/>
  <c r="CV1438" i="1"/>
  <c r="CU1438" i="1"/>
  <c r="CT1438" i="1"/>
  <c r="CS1438" i="1"/>
  <c r="CR1438" i="1"/>
  <c r="CQ1438" i="1"/>
  <c r="CP1438" i="1"/>
  <c r="CO1438" i="1"/>
  <c r="CN1438" i="1"/>
  <c r="CM1438" i="1"/>
  <c r="CL1438" i="1"/>
  <c r="CK1438" i="1"/>
  <c r="CJ1438" i="1"/>
  <c r="CI1438" i="1"/>
  <c r="CH1438" i="1"/>
  <c r="CG1438" i="1"/>
  <c r="CF1438" i="1"/>
  <c r="CE1438" i="1"/>
  <c r="CD1438" i="1"/>
  <c r="DG1437" i="1"/>
  <c r="CY1437" i="1"/>
  <c r="CX1437" i="1"/>
  <c r="CW1437" i="1"/>
  <c r="CV1437" i="1"/>
  <c r="CU1437" i="1"/>
  <c r="CT1437" i="1"/>
  <c r="CS1437" i="1"/>
  <c r="CR1437" i="1"/>
  <c r="CQ1437" i="1"/>
  <c r="CP1437" i="1"/>
  <c r="CO1437" i="1"/>
  <c r="CN1437" i="1"/>
  <c r="CM1437" i="1"/>
  <c r="CL1437" i="1"/>
  <c r="CK1437" i="1"/>
  <c r="CJ1437" i="1"/>
  <c r="CI1437" i="1"/>
  <c r="CH1437" i="1"/>
  <c r="CG1437" i="1"/>
  <c r="CF1437" i="1"/>
  <c r="CE1437" i="1"/>
  <c r="CD1437" i="1"/>
  <c r="DG1436" i="1"/>
  <c r="CY1436" i="1"/>
  <c r="CX1436" i="1"/>
  <c r="CW1436" i="1"/>
  <c r="CV1436" i="1"/>
  <c r="CU1436" i="1"/>
  <c r="CT1436" i="1"/>
  <c r="CS1436" i="1"/>
  <c r="CR1436" i="1"/>
  <c r="CQ1436" i="1"/>
  <c r="CP1436" i="1"/>
  <c r="CO1436" i="1"/>
  <c r="CN1436" i="1"/>
  <c r="CM1436" i="1"/>
  <c r="CL1436" i="1"/>
  <c r="CK1436" i="1"/>
  <c r="CJ1436" i="1"/>
  <c r="CI1436" i="1"/>
  <c r="CH1436" i="1"/>
  <c r="CG1436" i="1"/>
  <c r="CF1436" i="1"/>
  <c r="U1436" i="1"/>
  <c r="DG1435" i="1"/>
  <c r="CY1435" i="1"/>
  <c r="CX1435" i="1"/>
  <c r="CW1435" i="1"/>
  <c r="CV1435" i="1"/>
  <c r="CU1435" i="1"/>
  <c r="CT1435" i="1"/>
  <c r="CS1435" i="1"/>
  <c r="CR1435" i="1"/>
  <c r="CQ1435" i="1"/>
  <c r="CP1435" i="1"/>
  <c r="CO1435" i="1"/>
  <c r="CN1435" i="1"/>
  <c r="CM1435" i="1"/>
  <c r="CL1435" i="1"/>
  <c r="CK1435" i="1"/>
  <c r="CJ1435" i="1"/>
  <c r="CI1435" i="1"/>
  <c r="CH1435" i="1"/>
  <c r="CG1435" i="1"/>
  <c r="CF1435" i="1"/>
  <c r="CE1435" i="1"/>
  <c r="CD1435" i="1"/>
  <c r="DG1434" i="1"/>
  <c r="CY1434" i="1"/>
  <c r="CX1434" i="1"/>
  <c r="CW1434" i="1"/>
  <c r="CV1434" i="1"/>
  <c r="CU1434" i="1"/>
  <c r="CT1434" i="1"/>
  <c r="CS1434" i="1"/>
  <c r="CR1434" i="1"/>
  <c r="CQ1434" i="1"/>
  <c r="CP1434" i="1"/>
  <c r="CO1434" i="1"/>
  <c r="CN1434" i="1"/>
  <c r="CM1434" i="1"/>
  <c r="CL1434" i="1"/>
  <c r="CK1434" i="1"/>
  <c r="CJ1434" i="1"/>
  <c r="CI1434" i="1"/>
  <c r="CH1434" i="1"/>
  <c r="CG1434" i="1"/>
  <c r="CF1434" i="1"/>
  <c r="CE1434" i="1"/>
  <c r="CD1434" i="1"/>
  <c r="DG1433" i="1"/>
  <c r="CY1433" i="1"/>
  <c r="CX1433" i="1"/>
  <c r="CW1433" i="1"/>
  <c r="CV1433" i="1"/>
  <c r="CU1433" i="1"/>
  <c r="CT1433" i="1"/>
  <c r="CS1433" i="1"/>
  <c r="CR1433" i="1"/>
  <c r="CQ1433" i="1"/>
  <c r="CP1433" i="1"/>
  <c r="CO1433" i="1"/>
  <c r="CN1433" i="1"/>
  <c r="CM1433" i="1"/>
  <c r="CL1433" i="1"/>
  <c r="CK1433" i="1"/>
  <c r="CJ1433" i="1"/>
  <c r="CI1433" i="1"/>
  <c r="CH1433" i="1"/>
  <c r="CG1433" i="1"/>
  <c r="CF1433" i="1"/>
  <c r="CE1433" i="1"/>
  <c r="CD1433" i="1"/>
  <c r="DG1432" i="1"/>
  <c r="CY1432" i="1"/>
  <c r="CX1432" i="1"/>
  <c r="CW1432" i="1"/>
  <c r="CV1432" i="1"/>
  <c r="CU1432" i="1"/>
  <c r="CT1432" i="1"/>
  <c r="CS1432" i="1"/>
  <c r="CR1432" i="1"/>
  <c r="CQ1432" i="1"/>
  <c r="CP1432" i="1"/>
  <c r="CO1432" i="1"/>
  <c r="CN1432" i="1"/>
  <c r="CM1432" i="1"/>
  <c r="CL1432" i="1"/>
  <c r="CK1432" i="1"/>
  <c r="CJ1432" i="1"/>
  <c r="CI1432" i="1"/>
  <c r="CH1432" i="1"/>
  <c r="CG1432" i="1"/>
  <c r="CF1432" i="1"/>
  <c r="CE1432" i="1"/>
  <c r="CD1432" i="1"/>
  <c r="DG1431" i="1"/>
  <c r="CY1431" i="1"/>
  <c r="CX1431" i="1"/>
  <c r="CW1431" i="1"/>
  <c r="CV1431" i="1"/>
  <c r="CU1431" i="1"/>
  <c r="CT1431" i="1"/>
  <c r="CS1431" i="1"/>
  <c r="CR1431" i="1"/>
  <c r="CQ1431" i="1"/>
  <c r="CP1431" i="1"/>
  <c r="CO1431" i="1"/>
  <c r="CN1431" i="1"/>
  <c r="CM1431" i="1"/>
  <c r="CL1431" i="1"/>
  <c r="CK1431" i="1"/>
  <c r="CJ1431" i="1"/>
  <c r="CI1431" i="1"/>
  <c r="CH1431" i="1"/>
  <c r="CG1431" i="1"/>
  <c r="CF1431" i="1"/>
  <c r="CE1431" i="1"/>
  <c r="CD1431" i="1"/>
  <c r="U1431" i="1"/>
  <c r="DG1430" i="1"/>
  <c r="CY1430" i="1"/>
  <c r="CX1430" i="1"/>
  <c r="CW1430" i="1"/>
  <c r="CV1430" i="1"/>
  <c r="CU1430" i="1"/>
  <c r="CT1430" i="1"/>
  <c r="CS1430" i="1"/>
  <c r="CR1430" i="1"/>
  <c r="CQ1430" i="1"/>
  <c r="CP1430" i="1"/>
  <c r="CO1430" i="1"/>
  <c r="CN1430" i="1"/>
  <c r="CM1430" i="1"/>
  <c r="CL1430" i="1"/>
  <c r="CK1430" i="1"/>
  <c r="CJ1430" i="1"/>
  <c r="CI1430" i="1"/>
  <c r="CH1430" i="1"/>
  <c r="CG1430" i="1"/>
  <c r="CF1430" i="1"/>
  <c r="CE1430" i="1"/>
  <c r="CD1430" i="1"/>
  <c r="DG1429" i="1"/>
  <c r="CY1429" i="1"/>
  <c r="CX1429" i="1"/>
  <c r="CW1429" i="1"/>
  <c r="CV1429" i="1"/>
  <c r="CU1429" i="1"/>
  <c r="CT1429" i="1"/>
  <c r="CS1429" i="1"/>
  <c r="CR1429" i="1"/>
  <c r="CQ1429" i="1"/>
  <c r="CP1429" i="1"/>
  <c r="CO1429" i="1"/>
  <c r="CN1429" i="1"/>
  <c r="CM1429" i="1"/>
  <c r="CL1429" i="1"/>
  <c r="CK1429" i="1"/>
  <c r="CJ1429" i="1"/>
  <c r="CI1429" i="1"/>
  <c r="CH1429" i="1"/>
  <c r="CG1429" i="1"/>
  <c r="CF1429" i="1"/>
  <c r="CE1429" i="1"/>
  <c r="CD1429" i="1"/>
  <c r="U1429" i="1"/>
  <c r="DG1428" i="1"/>
  <c r="CY1428" i="1"/>
  <c r="CX1428" i="1"/>
  <c r="CW1428" i="1"/>
  <c r="CV1428" i="1"/>
  <c r="CU1428" i="1"/>
  <c r="CT1428" i="1"/>
  <c r="CS1428" i="1"/>
  <c r="CR1428" i="1"/>
  <c r="CQ1428" i="1"/>
  <c r="CP1428" i="1"/>
  <c r="CO1428" i="1"/>
  <c r="CN1428" i="1"/>
  <c r="CM1428" i="1"/>
  <c r="CL1428" i="1"/>
  <c r="CK1428" i="1"/>
  <c r="CJ1428" i="1"/>
  <c r="CI1428" i="1"/>
  <c r="CH1428" i="1"/>
  <c r="CG1428" i="1"/>
  <c r="CF1428" i="1"/>
  <c r="CE1428" i="1"/>
  <c r="CD1428" i="1"/>
  <c r="DG1427" i="1"/>
  <c r="CY1427" i="1"/>
  <c r="CX1427" i="1"/>
  <c r="CW1427" i="1"/>
  <c r="CV1427" i="1"/>
  <c r="CU1427" i="1"/>
  <c r="CT1427" i="1"/>
  <c r="CS1427" i="1"/>
  <c r="CR1427" i="1"/>
  <c r="CQ1427" i="1"/>
  <c r="CP1427" i="1"/>
  <c r="CO1427" i="1"/>
  <c r="CN1427" i="1"/>
  <c r="CM1427" i="1"/>
  <c r="CL1427" i="1"/>
  <c r="CK1427" i="1"/>
  <c r="CJ1427" i="1"/>
  <c r="CI1427" i="1"/>
  <c r="CH1427" i="1"/>
  <c r="CG1427" i="1"/>
  <c r="CF1427" i="1"/>
  <c r="CE1427" i="1"/>
  <c r="CD1427" i="1"/>
  <c r="DG1426" i="1"/>
  <c r="CY1426" i="1"/>
  <c r="CX1426" i="1"/>
  <c r="CW1426" i="1"/>
  <c r="CV1426" i="1"/>
  <c r="CU1426" i="1"/>
  <c r="CT1426" i="1"/>
  <c r="CS1426" i="1"/>
  <c r="CR1426" i="1"/>
  <c r="CQ1426" i="1"/>
  <c r="CP1426" i="1"/>
  <c r="CO1426" i="1"/>
  <c r="CN1426" i="1"/>
  <c r="CM1426" i="1"/>
  <c r="CL1426" i="1"/>
  <c r="CK1426" i="1"/>
  <c r="CJ1426" i="1"/>
  <c r="CI1426" i="1"/>
  <c r="CH1426" i="1"/>
  <c r="CG1426" i="1"/>
  <c r="CF1426" i="1"/>
  <c r="CE1426" i="1"/>
  <c r="CD1426" i="1"/>
  <c r="DG1425" i="1"/>
  <c r="CY1425" i="1"/>
  <c r="CX1425" i="1"/>
  <c r="CW1425" i="1"/>
  <c r="CV1425" i="1"/>
  <c r="CU1425" i="1"/>
  <c r="CT1425" i="1"/>
  <c r="CS1425" i="1"/>
  <c r="CR1425" i="1"/>
  <c r="CQ1425" i="1"/>
  <c r="CP1425" i="1"/>
  <c r="CO1425" i="1"/>
  <c r="CN1425" i="1"/>
  <c r="CM1425" i="1"/>
  <c r="CL1425" i="1"/>
  <c r="CK1425" i="1"/>
  <c r="CJ1425" i="1"/>
  <c r="CI1425" i="1"/>
  <c r="CH1425" i="1"/>
  <c r="CG1425" i="1"/>
  <c r="CF1425" i="1"/>
  <c r="CE1425" i="1"/>
  <c r="CD1425" i="1"/>
  <c r="DG1424" i="1"/>
  <c r="CY1424" i="1"/>
  <c r="CX1424" i="1"/>
  <c r="CW1424" i="1"/>
  <c r="CV1424" i="1"/>
  <c r="CU1424" i="1"/>
  <c r="CT1424" i="1"/>
  <c r="CS1424" i="1"/>
  <c r="CR1424" i="1"/>
  <c r="CQ1424" i="1"/>
  <c r="CP1424" i="1"/>
  <c r="CO1424" i="1"/>
  <c r="CN1424" i="1"/>
  <c r="CM1424" i="1"/>
  <c r="CL1424" i="1"/>
  <c r="CK1424" i="1"/>
  <c r="CJ1424" i="1"/>
  <c r="CI1424" i="1"/>
  <c r="CH1424" i="1"/>
  <c r="CG1424" i="1"/>
  <c r="CF1424" i="1"/>
  <c r="CE1424" i="1"/>
  <c r="CD1424" i="1"/>
  <c r="DG1423" i="1"/>
  <c r="CY1423" i="1"/>
  <c r="CX1423" i="1"/>
  <c r="CW1423" i="1"/>
  <c r="CV1423" i="1"/>
  <c r="CU1423" i="1"/>
  <c r="CT1423" i="1"/>
  <c r="CS1423" i="1"/>
  <c r="CR1423" i="1"/>
  <c r="CQ1423" i="1"/>
  <c r="CP1423" i="1"/>
  <c r="CO1423" i="1"/>
  <c r="CN1423" i="1"/>
  <c r="CM1423" i="1"/>
  <c r="CL1423" i="1"/>
  <c r="CK1423" i="1"/>
  <c r="CJ1423" i="1"/>
  <c r="CI1423" i="1"/>
  <c r="CH1423" i="1"/>
  <c r="CG1423" i="1"/>
  <c r="CF1423" i="1"/>
  <c r="CE1423" i="1"/>
  <c r="CD1423" i="1"/>
  <c r="DG1422" i="1"/>
  <c r="CY1422" i="1"/>
  <c r="CX1422" i="1"/>
  <c r="CW1422" i="1"/>
  <c r="CV1422" i="1"/>
  <c r="CU1422" i="1"/>
  <c r="CT1422" i="1"/>
  <c r="CS1422" i="1"/>
  <c r="CR1422" i="1"/>
  <c r="CQ1422" i="1"/>
  <c r="CP1422" i="1"/>
  <c r="CO1422" i="1"/>
  <c r="CN1422" i="1"/>
  <c r="CM1422" i="1"/>
  <c r="CL1422" i="1"/>
  <c r="CK1422" i="1"/>
  <c r="CJ1422" i="1"/>
  <c r="CI1422" i="1"/>
  <c r="CH1422" i="1"/>
  <c r="CG1422" i="1"/>
  <c r="CF1422" i="1"/>
  <c r="CE1422" i="1"/>
  <c r="CD1422" i="1"/>
  <c r="DG1421" i="1"/>
  <c r="CY1421" i="1"/>
  <c r="CX1421" i="1"/>
  <c r="CW1421" i="1"/>
  <c r="CV1421" i="1"/>
  <c r="CU1421" i="1"/>
  <c r="CT1421" i="1"/>
  <c r="CS1421" i="1"/>
  <c r="CR1421" i="1"/>
  <c r="CQ1421" i="1"/>
  <c r="CP1421" i="1"/>
  <c r="CO1421" i="1"/>
  <c r="CN1421" i="1"/>
  <c r="CM1421" i="1"/>
  <c r="CL1421" i="1"/>
  <c r="CK1421" i="1"/>
  <c r="CJ1421" i="1"/>
  <c r="CI1421" i="1"/>
  <c r="CH1421" i="1"/>
  <c r="CG1421" i="1"/>
  <c r="CF1421" i="1"/>
  <c r="CE1421" i="1"/>
  <c r="CD1421" i="1"/>
  <c r="DG1420" i="1"/>
  <c r="CY1420" i="1"/>
  <c r="CX1420" i="1"/>
  <c r="CW1420" i="1"/>
  <c r="CV1420" i="1"/>
  <c r="CU1420" i="1"/>
  <c r="CT1420" i="1"/>
  <c r="CS1420" i="1"/>
  <c r="CR1420" i="1"/>
  <c r="CQ1420" i="1"/>
  <c r="CP1420" i="1"/>
  <c r="CO1420" i="1"/>
  <c r="CN1420" i="1"/>
  <c r="CM1420" i="1"/>
  <c r="CL1420" i="1"/>
  <c r="CK1420" i="1"/>
  <c r="CJ1420" i="1"/>
  <c r="CI1420" i="1"/>
  <c r="CH1420" i="1"/>
  <c r="CG1420" i="1"/>
  <c r="CF1420" i="1"/>
  <c r="CE1420" i="1"/>
  <c r="CD1420" i="1"/>
  <c r="DG1419" i="1"/>
  <c r="CY1419" i="1"/>
  <c r="CX1419" i="1"/>
  <c r="CW1419" i="1"/>
  <c r="CV1419" i="1"/>
  <c r="CU1419" i="1"/>
  <c r="CT1419" i="1"/>
  <c r="CS1419" i="1"/>
  <c r="CR1419" i="1"/>
  <c r="CQ1419" i="1"/>
  <c r="CP1419" i="1"/>
  <c r="CO1419" i="1"/>
  <c r="CN1419" i="1"/>
  <c r="CM1419" i="1"/>
  <c r="CL1419" i="1"/>
  <c r="CK1419" i="1"/>
  <c r="CJ1419" i="1"/>
  <c r="CI1419" i="1"/>
  <c r="CH1419" i="1"/>
  <c r="CG1419" i="1"/>
  <c r="CF1419" i="1"/>
  <c r="CE1419" i="1"/>
  <c r="CD1419" i="1"/>
  <c r="DG1418" i="1"/>
  <c r="CY1418" i="1"/>
  <c r="CX1418" i="1"/>
  <c r="CW1418" i="1"/>
  <c r="CV1418" i="1"/>
  <c r="CU1418" i="1"/>
  <c r="CT1418" i="1"/>
  <c r="CS1418" i="1"/>
  <c r="CR1418" i="1"/>
  <c r="CQ1418" i="1"/>
  <c r="CP1418" i="1"/>
  <c r="CO1418" i="1"/>
  <c r="CN1418" i="1"/>
  <c r="CM1418" i="1"/>
  <c r="CL1418" i="1"/>
  <c r="CK1418" i="1"/>
  <c r="CJ1418" i="1"/>
  <c r="CI1418" i="1"/>
  <c r="CH1418" i="1"/>
  <c r="CG1418" i="1"/>
  <c r="CF1418" i="1"/>
  <c r="CE1418" i="1"/>
  <c r="CD1418" i="1"/>
  <c r="DG1417" i="1"/>
  <c r="CY1417" i="1"/>
  <c r="CX1417" i="1"/>
  <c r="CW1417" i="1"/>
  <c r="CV1417" i="1"/>
  <c r="CU1417" i="1"/>
  <c r="CT1417" i="1"/>
  <c r="CS1417" i="1"/>
  <c r="CR1417" i="1"/>
  <c r="CQ1417" i="1"/>
  <c r="CP1417" i="1"/>
  <c r="CO1417" i="1"/>
  <c r="CN1417" i="1"/>
  <c r="CM1417" i="1"/>
  <c r="CL1417" i="1"/>
  <c r="CK1417" i="1"/>
  <c r="CJ1417" i="1"/>
  <c r="CI1417" i="1"/>
  <c r="CH1417" i="1"/>
  <c r="CG1417" i="1"/>
  <c r="CF1417" i="1"/>
  <c r="CE1417" i="1"/>
  <c r="CD1417" i="1"/>
  <c r="U1417" i="1"/>
  <c r="DG1416" i="1"/>
  <c r="CY1416" i="1"/>
  <c r="CX1416" i="1"/>
  <c r="CW1416" i="1"/>
  <c r="CV1416" i="1"/>
  <c r="CU1416" i="1"/>
  <c r="CT1416" i="1"/>
  <c r="CS1416" i="1"/>
  <c r="CR1416" i="1"/>
  <c r="CQ1416" i="1"/>
  <c r="CP1416" i="1"/>
  <c r="CO1416" i="1"/>
  <c r="CN1416" i="1"/>
  <c r="CM1416" i="1"/>
  <c r="CL1416" i="1"/>
  <c r="CK1416" i="1"/>
  <c r="CJ1416" i="1"/>
  <c r="CI1416" i="1"/>
  <c r="CH1416" i="1"/>
  <c r="CG1416" i="1"/>
  <c r="CF1416" i="1"/>
  <c r="CE1416" i="1"/>
  <c r="CD1416" i="1"/>
  <c r="DG1415" i="1"/>
  <c r="CY1415" i="1"/>
  <c r="CX1415" i="1"/>
  <c r="CW1415" i="1"/>
  <c r="CV1415" i="1"/>
  <c r="CU1415" i="1"/>
  <c r="CT1415" i="1"/>
  <c r="CS1415" i="1"/>
  <c r="CR1415" i="1"/>
  <c r="CQ1415" i="1"/>
  <c r="CP1415" i="1"/>
  <c r="CO1415" i="1"/>
  <c r="CN1415" i="1"/>
  <c r="CM1415" i="1"/>
  <c r="CL1415" i="1"/>
  <c r="CK1415" i="1"/>
  <c r="CJ1415" i="1"/>
  <c r="CI1415" i="1"/>
  <c r="CH1415" i="1"/>
  <c r="CG1415" i="1"/>
  <c r="CF1415" i="1"/>
  <c r="CE1415" i="1"/>
  <c r="CD1415" i="1"/>
  <c r="DG1414" i="1"/>
  <c r="CY1414" i="1"/>
  <c r="CX1414" i="1"/>
  <c r="CW1414" i="1"/>
  <c r="CV1414" i="1"/>
  <c r="CU1414" i="1"/>
  <c r="CT1414" i="1"/>
  <c r="CS1414" i="1"/>
  <c r="CR1414" i="1"/>
  <c r="CQ1414" i="1"/>
  <c r="CP1414" i="1"/>
  <c r="CO1414" i="1"/>
  <c r="CN1414" i="1"/>
  <c r="CM1414" i="1"/>
  <c r="CL1414" i="1"/>
  <c r="CK1414" i="1"/>
  <c r="CJ1414" i="1"/>
  <c r="CI1414" i="1"/>
  <c r="CH1414" i="1"/>
  <c r="CG1414" i="1"/>
  <c r="CF1414" i="1"/>
  <c r="CE1414" i="1"/>
  <c r="CD1414" i="1"/>
  <c r="DG1413" i="1"/>
  <c r="CY1413" i="1"/>
  <c r="CX1413" i="1"/>
  <c r="CW1413" i="1"/>
  <c r="CV1413" i="1"/>
  <c r="CU1413" i="1"/>
  <c r="CT1413" i="1"/>
  <c r="CS1413" i="1"/>
  <c r="CR1413" i="1"/>
  <c r="CQ1413" i="1"/>
  <c r="CP1413" i="1"/>
  <c r="CO1413" i="1"/>
  <c r="CN1413" i="1"/>
  <c r="CM1413" i="1"/>
  <c r="CL1413" i="1"/>
  <c r="CK1413" i="1"/>
  <c r="CJ1413" i="1"/>
  <c r="CI1413" i="1"/>
  <c r="CH1413" i="1"/>
  <c r="CG1413" i="1"/>
  <c r="CF1413" i="1"/>
  <c r="CE1413" i="1"/>
  <c r="CD1413" i="1"/>
  <c r="DG1412" i="1"/>
  <c r="CY1412" i="1"/>
  <c r="CX1412" i="1"/>
  <c r="CW1412" i="1"/>
  <c r="CV1412" i="1"/>
  <c r="CU1412" i="1"/>
  <c r="CT1412" i="1"/>
  <c r="CS1412" i="1"/>
  <c r="CR1412" i="1"/>
  <c r="CQ1412" i="1"/>
  <c r="CP1412" i="1"/>
  <c r="CO1412" i="1"/>
  <c r="CN1412" i="1"/>
  <c r="CM1412" i="1"/>
  <c r="CL1412" i="1"/>
  <c r="CK1412" i="1"/>
  <c r="CJ1412" i="1"/>
  <c r="CI1412" i="1"/>
  <c r="CH1412" i="1"/>
  <c r="CG1412" i="1"/>
  <c r="CF1412" i="1"/>
  <c r="CE1412" i="1"/>
  <c r="CD1412" i="1"/>
  <c r="U1412" i="1"/>
  <c r="DG1411" i="1"/>
  <c r="CY1411" i="1"/>
  <c r="CX1411" i="1"/>
  <c r="CW1411" i="1"/>
  <c r="CV1411" i="1"/>
  <c r="CU1411" i="1"/>
  <c r="CT1411" i="1"/>
  <c r="CS1411" i="1"/>
  <c r="CR1411" i="1"/>
  <c r="CQ1411" i="1"/>
  <c r="CP1411" i="1"/>
  <c r="CO1411" i="1"/>
  <c r="CN1411" i="1"/>
  <c r="CM1411" i="1"/>
  <c r="CL1411" i="1"/>
  <c r="CK1411" i="1"/>
  <c r="CJ1411" i="1"/>
  <c r="CI1411" i="1"/>
  <c r="CH1411" i="1"/>
  <c r="CG1411" i="1"/>
  <c r="CF1411" i="1"/>
  <c r="CE1411" i="1"/>
  <c r="CD1411" i="1"/>
  <c r="DG1410" i="1"/>
  <c r="CY1410" i="1"/>
  <c r="CX1410" i="1"/>
  <c r="CW1410" i="1"/>
  <c r="CV1410" i="1"/>
  <c r="CU1410" i="1"/>
  <c r="CT1410" i="1"/>
  <c r="CS1410" i="1"/>
  <c r="CR1410" i="1"/>
  <c r="CQ1410" i="1"/>
  <c r="CP1410" i="1"/>
  <c r="CO1410" i="1"/>
  <c r="CN1410" i="1"/>
  <c r="CM1410" i="1"/>
  <c r="CL1410" i="1"/>
  <c r="CK1410" i="1"/>
  <c r="CJ1410" i="1"/>
  <c r="CI1410" i="1"/>
  <c r="CH1410" i="1"/>
  <c r="CG1410" i="1"/>
  <c r="CF1410" i="1"/>
  <c r="CE1410" i="1"/>
  <c r="CD1410" i="1"/>
  <c r="DG1409" i="1"/>
  <c r="CY1409" i="1"/>
  <c r="CX1409" i="1"/>
  <c r="CW1409" i="1"/>
  <c r="CV1409" i="1"/>
  <c r="CU1409" i="1"/>
  <c r="CT1409" i="1"/>
  <c r="CS1409" i="1"/>
  <c r="CR1409" i="1"/>
  <c r="CQ1409" i="1"/>
  <c r="CP1409" i="1"/>
  <c r="CO1409" i="1"/>
  <c r="CN1409" i="1"/>
  <c r="CM1409" i="1"/>
  <c r="CL1409" i="1"/>
  <c r="CK1409" i="1"/>
  <c r="CJ1409" i="1"/>
  <c r="CI1409" i="1"/>
  <c r="CH1409" i="1"/>
  <c r="CG1409" i="1"/>
  <c r="CF1409" i="1"/>
  <c r="CE1409" i="1"/>
  <c r="CD1409" i="1"/>
  <c r="DG1408" i="1"/>
  <c r="CY1408" i="1"/>
  <c r="CX1408" i="1"/>
  <c r="CW1408" i="1"/>
  <c r="CV1408" i="1"/>
  <c r="CU1408" i="1"/>
  <c r="CT1408" i="1"/>
  <c r="CS1408" i="1"/>
  <c r="CR1408" i="1"/>
  <c r="CQ1408" i="1"/>
  <c r="CP1408" i="1"/>
  <c r="CO1408" i="1"/>
  <c r="CN1408" i="1"/>
  <c r="CM1408" i="1"/>
  <c r="CL1408" i="1"/>
  <c r="CK1408" i="1"/>
  <c r="CJ1408" i="1"/>
  <c r="CI1408" i="1"/>
  <c r="CH1408" i="1"/>
  <c r="CG1408" i="1"/>
  <c r="CF1408" i="1"/>
  <c r="CE1408" i="1"/>
  <c r="CD1408" i="1"/>
  <c r="U1408" i="1"/>
  <c r="DG1407" i="1"/>
  <c r="CY1407" i="1"/>
  <c r="CX1407" i="1"/>
  <c r="CW1407" i="1"/>
  <c r="CV1407" i="1"/>
  <c r="CU1407" i="1"/>
  <c r="CT1407" i="1"/>
  <c r="CS1407" i="1"/>
  <c r="CR1407" i="1"/>
  <c r="CQ1407" i="1"/>
  <c r="CP1407" i="1"/>
  <c r="CO1407" i="1"/>
  <c r="CN1407" i="1"/>
  <c r="CM1407" i="1"/>
  <c r="CL1407" i="1"/>
  <c r="CK1407" i="1"/>
  <c r="CJ1407" i="1"/>
  <c r="CI1407" i="1"/>
  <c r="CH1407" i="1"/>
  <c r="CG1407" i="1"/>
  <c r="CF1407" i="1"/>
  <c r="CE1407" i="1"/>
  <c r="CD1407" i="1"/>
  <c r="DG1406" i="1"/>
  <c r="CY1406" i="1"/>
  <c r="CX1406" i="1"/>
  <c r="CW1406" i="1"/>
  <c r="CV1406" i="1"/>
  <c r="CU1406" i="1"/>
  <c r="CT1406" i="1"/>
  <c r="CS1406" i="1"/>
  <c r="CR1406" i="1"/>
  <c r="CQ1406" i="1"/>
  <c r="CP1406" i="1"/>
  <c r="CO1406" i="1"/>
  <c r="CN1406" i="1"/>
  <c r="CM1406" i="1"/>
  <c r="CL1406" i="1"/>
  <c r="CK1406" i="1"/>
  <c r="CJ1406" i="1"/>
  <c r="CI1406" i="1"/>
  <c r="CH1406" i="1"/>
  <c r="CG1406" i="1"/>
  <c r="CF1406" i="1"/>
  <c r="CE1406" i="1"/>
  <c r="CD1406" i="1"/>
  <c r="DG1405" i="1"/>
  <c r="CY1405" i="1"/>
  <c r="CX1405" i="1"/>
  <c r="CW1405" i="1"/>
  <c r="CV1405" i="1"/>
  <c r="CU1405" i="1"/>
  <c r="CT1405" i="1"/>
  <c r="CS1405" i="1"/>
  <c r="CR1405" i="1"/>
  <c r="CQ1405" i="1"/>
  <c r="CP1405" i="1"/>
  <c r="CO1405" i="1"/>
  <c r="CN1405" i="1"/>
  <c r="CM1405" i="1"/>
  <c r="CL1405" i="1"/>
  <c r="CK1405" i="1"/>
  <c r="CJ1405" i="1"/>
  <c r="CI1405" i="1"/>
  <c r="CH1405" i="1"/>
  <c r="CG1405" i="1"/>
  <c r="CF1405" i="1"/>
  <c r="CE1405" i="1"/>
  <c r="CD1405" i="1"/>
  <c r="DG1404" i="1"/>
  <c r="CY1404" i="1"/>
  <c r="CX1404" i="1"/>
  <c r="CW1404" i="1"/>
  <c r="CV1404" i="1"/>
  <c r="CU1404" i="1"/>
  <c r="CT1404" i="1"/>
  <c r="CS1404" i="1"/>
  <c r="CR1404" i="1"/>
  <c r="CQ1404" i="1"/>
  <c r="CP1404" i="1"/>
  <c r="CO1404" i="1"/>
  <c r="CN1404" i="1"/>
  <c r="CM1404" i="1"/>
  <c r="CL1404" i="1"/>
  <c r="CK1404" i="1"/>
  <c r="CJ1404" i="1"/>
  <c r="CI1404" i="1"/>
  <c r="CH1404" i="1"/>
  <c r="CG1404" i="1"/>
  <c r="CF1404" i="1"/>
  <c r="CE1404" i="1"/>
  <c r="CD1404" i="1"/>
  <c r="DG1403" i="1"/>
  <c r="CY1403" i="1"/>
  <c r="CX1403" i="1"/>
  <c r="CW1403" i="1"/>
  <c r="CV1403" i="1"/>
  <c r="CU1403" i="1"/>
  <c r="CT1403" i="1"/>
  <c r="CS1403" i="1"/>
  <c r="CR1403" i="1"/>
  <c r="CQ1403" i="1"/>
  <c r="CP1403" i="1"/>
  <c r="CO1403" i="1"/>
  <c r="CN1403" i="1"/>
  <c r="CM1403" i="1"/>
  <c r="CL1403" i="1"/>
  <c r="CK1403" i="1"/>
  <c r="CJ1403" i="1"/>
  <c r="CI1403" i="1"/>
  <c r="CH1403" i="1"/>
  <c r="CG1403" i="1"/>
  <c r="CF1403" i="1"/>
  <c r="CE1403" i="1"/>
  <c r="CD1403" i="1"/>
  <c r="DG1402" i="1"/>
  <c r="CY1402" i="1"/>
  <c r="CX1402" i="1"/>
  <c r="CW1402" i="1"/>
  <c r="CV1402" i="1"/>
  <c r="CU1402" i="1"/>
  <c r="CT1402" i="1"/>
  <c r="CS1402" i="1"/>
  <c r="CR1402" i="1"/>
  <c r="CQ1402" i="1"/>
  <c r="CP1402" i="1"/>
  <c r="CO1402" i="1"/>
  <c r="CN1402" i="1"/>
  <c r="CM1402" i="1"/>
  <c r="CL1402" i="1"/>
  <c r="CK1402" i="1"/>
  <c r="CJ1402" i="1"/>
  <c r="CI1402" i="1"/>
  <c r="CH1402" i="1"/>
  <c r="CG1402" i="1"/>
  <c r="CF1402" i="1"/>
  <c r="CE1402" i="1"/>
  <c r="CD1402" i="1"/>
  <c r="DG1401" i="1"/>
  <c r="CY1401" i="1"/>
  <c r="CX1401" i="1"/>
  <c r="CW1401" i="1"/>
  <c r="CV1401" i="1"/>
  <c r="CU1401" i="1"/>
  <c r="CT1401" i="1"/>
  <c r="CS1401" i="1"/>
  <c r="CR1401" i="1"/>
  <c r="CQ1401" i="1"/>
  <c r="CP1401" i="1"/>
  <c r="CO1401" i="1"/>
  <c r="CN1401" i="1"/>
  <c r="CM1401" i="1"/>
  <c r="CL1401" i="1"/>
  <c r="CK1401" i="1"/>
  <c r="CJ1401" i="1"/>
  <c r="CI1401" i="1"/>
  <c r="CH1401" i="1"/>
  <c r="CG1401" i="1"/>
  <c r="CF1401" i="1"/>
  <c r="CE1401" i="1"/>
  <c r="CD1401" i="1"/>
  <c r="DG1400" i="1"/>
  <c r="CY1400" i="1"/>
  <c r="CX1400" i="1"/>
  <c r="CW1400" i="1"/>
  <c r="CV1400" i="1"/>
  <c r="CU1400" i="1"/>
  <c r="CT1400" i="1"/>
  <c r="CS1400" i="1"/>
  <c r="CR1400" i="1"/>
  <c r="CQ1400" i="1"/>
  <c r="CP1400" i="1"/>
  <c r="CO1400" i="1"/>
  <c r="CN1400" i="1"/>
  <c r="CM1400" i="1"/>
  <c r="CL1400" i="1"/>
  <c r="CK1400" i="1"/>
  <c r="CJ1400" i="1"/>
  <c r="CI1400" i="1"/>
  <c r="CH1400" i="1"/>
  <c r="CG1400" i="1"/>
  <c r="CF1400" i="1"/>
  <c r="CE1400" i="1"/>
  <c r="CD1400" i="1"/>
  <c r="DG1399" i="1"/>
  <c r="CY1399" i="1"/>
  <c r="CX1399" i="1"/>
  <c r="CW1399" i="1"/>
  <c r="CV1399" i="1"/>
  <c r="CU1399" i="1"/>
  <c r="CT1399" i="1"/>
  <c r="CS1399" i="1"/>
  <c r="CR1399" i="1"/>
  <c r="CQ1399" i="1"/>
  <c r="CP1399" i="1"/>
  <c r="CO1399" i="1"/>
  <c r="CN1399" i="1"/>
  <c r="CM1399" i="1"/>
  <c r="CL1399" i="1"/>
  <c r="CK1399" i="1"/>
  <c r="CJ1399" i="1"/>
  <c r="CI1399" i="1"/>
  <c r="CH1399" i="1"/>
  <c r="CG1399" i="1"/>
  <c r="CF1399" i="1"/>
  <c r="CE1399" i="1"/>
  <c r="CD1399" i="1"/>
  <c r="DG1398" i="1"/>
  <c r="CY1398" i="1"/>
  <c r="CX1398" i="1"/>
  <c r="CW1398" i="1"/>
  <c r="CV1398" i="1"/>
  <c r="CU1398" i="1"/>
  <c r="CT1398" i="1"/>
  <c r="CS1398" i="1"/>
  <c r="CR1398" i="1"/>
  <c r="CQ1398" i="1"/>
  <c r="CP1398" i="1"/>
  <c r="CO1398" i="1"/>
  <c r="CN1398" i="1"/>
  <c r="CM1398" i="1"/>
  <c r="CL1398" i="1"/>
  <c r="CK1398" i="1"/>
  <c r="CJ1398" i="1"/>
  <c r="CI1398" i="1"/>
  <c r="CH1398" i="1"/>
  <c r="CG1398" i="1"/>
  <c r="CF1398" i="1"/>
  <c r="CE1398" i="1"/>
  <c r="CD1398" i="1"/>
  <c r="CY1397" i="1"/>
  <c r="CX1397" i="1"/>
  <c r="CW1397" i="1"/>
  <c r="CV1397" i="1"/>
  <c r="CU1397" i="1"/>
  <c r="CT1397" i="1"/>
  <c r="CS1397" i="1"/>
  <c r="CR1397" i="1"/>
  <c r="CQ1397" i="1"/>
  <c r="CP1397" i="1"/>
  <c r="CO1397" i="1"/>
  <c r="CN1397" i="1"/>
  <c r="CM1397" i="1"/>
  <c r="CL1397" i="1"/>
  <c r="CK1397" i="1"/>
  <c r="CJ1397" i="1"/>
  <c r="CI1397" i="1"/>
  <c r="CH1397" i="1"/>
  <c r="CG1397" i="1"/>
  <c r="CF1397" i="1"/>
  <c r="DG1396" i="1"/>
  <c r="CY1396" i="1"/>
  <c r="CX1396" i="1"/>
  <c r="CW1396" i="1"/>
  <c r="CV1396" i="1"/>
  <c r="CU1396" i="1"/>
  <c r="CT1396" i="1"/>
  <c r="CS1396" i="1"/>
  <c r="CR1396" i="1"/>
  <c r="CQ1396" i="1"/>
  <c r="CP1396" i="1"/>
  <c r="CO1396" i="1"/>
  <c r="CN1396" i="1"/>
  <c r="CM1396" i="1"/>
  <c r="CL1396" i="1"/>
  <c r="CK1396" i="1"/>
  <c r="CJ1396" i="1"/>
  <c r="CI1396" i="1"/>
  <c r="CH1396" i="1"/>
  <c r="CG1396" i="1"/>
  <c r="CF1396" i="1"/>
  <c r="CE1396" i="1"/>
  <c r="CD1396" i="1"/>
  <c r="CW1395" i="1"/>
  <c r="CV1395" i="1"/>
  <c r="CU1395" i="1"/>
  <c r="CT1395" i="1"/>
  <c r="CS1395" i="1"/>
  <c r="CR1395" i="1"/>
  <c r="CQ1395" i="1"/>
  <c r="CP1395" i="1"/>
  <c r="CO1395" i="1"/>
  <c r="U1395" i="1"/>
  <c r="E1395" i="1"/>
  <c r="DG1394" i="1"/>
  <c r="CY1394" i="1"/>
  <c r="CX1394" i="1"/>
  <c r="CW1394" i="1"/>
  <c r="CV1394" i="1"/>
  <c r="CU1394" i="1"/>
  <c r="CT1394" i="1"/>
  <c r="CS1394" i="1"/>
  <c r="CR1394" i="1"/>
  <c r="CQ1394" i="1"/>
  <c r="CP1394" i="1"/>
  <c r="CO1394" i="1"/>
  <c r="CN1394" i="1"/>
  <c r="CM1394" i="1"/>
  <c r="CL1394" i="1"/>
  <c r="CK1394" i="1"/>
  <c r="CJ1394" i="1"/>
  <c r="CI1394" i="1"/>
  <c r="CH1394" i="1"/>
  <c r="CG1394" i="1"/>
  <c r="CF1394" i="1"/>
  <c r="CE1394" i="1"/>
  <c r="CD1394" i="1"/>
  <c r="CW1393" i="1"/>
  <c r="CV1393" i="1"/>
  <c r="CU1393" i="1"/>
  <c r="CT1393" i="1"/>
  <c r="CS1393" i="1"/>
  <c r="CR1393" i="1"/>
  <c r="CQ1393" i="1"/>
  <c r="CP1393" i="1"/>
  <c r="CO1393" i="1"/>
  <c r="U1393" i="1"/>
  <c r="E1393" i="1"/>
  <c r="DG1393" i="1" s="1"/>
  <c r="CW1392" i="1"/>
  <c r="CV1392" i="1"/>
  <c r="CU1392" i="1"/>
  <c r="CT1392" i="1"/>
  <c r="CS1392" i="1"/>
  <c r="CR1392" i="1"/>
  <c r="CQ1392" i="1"/>
  <c r="CP1392" i="1"/>
  <c r="CO1392" i="1"/>
  <c r="U1392" i="1"/>
  <c r="E1392" i="1"/>
  <c r="CK1392" i="1" s="1"/>
  <c r="DG1391" i="1"/>
  <c r="CY1391" i="1"/>
  <c r="CX1391" i="1"/>
  <c r="CW1391" i="1"/>
  <c r="CV1391" i="1"/>
  <c r="CU1391" i="1"/>
  <c r="CT1391" i="1"/>
  <c r="CS1391" i="1"/>
  <c r="CR1391" i="1"/>
  <c r="CQ1391" i="1"/>
  <c r="CP1391" i="1"/>
  <c r="CO1391" i="1"/>
  <c r="CN1391" i="1"/>
  <c r="CM1391" i="1"/>
  <c r="CL1391" i="1"/>
  <c r="CK1391" i="1"/>
  <c r="CJ1391" i="1"/>
  <c r="CI1391" i="1"/>
  <c r="CH1391" i="1"/>
  <c r="CG1391" i="1"/>
  <c r="CF1391" i="1"/>
  <c r="CE1391" i="1"/>
  <c r="CD1391" i="1"/>
  <c r="DG1390" i="1"/>
  <c r="CY1390" i="1"/>
  <c r="CX1390" i="1"/>
  <c r="CW1390" i="1"/>
  <c r="CV1390" i="1"/>
  <c r="CU1390" i="1"/>
  <c r="CT1390" i="1"/>
  <c r="CS1390" i="1"/>
  <c r="CR1390" i="1"/>
  <c r="CQ1390" i="1"/>
  <c r="CP1390" i="1"/>
  <c r="CO1390" i="1"/>
  <c r="CN1390" i="1"/>
  <c r="CM1390" i="1"/>
  <c r="CL1390" i="1"/>
  <c r="CK1390" i="1"/>
  <c r="CJ1390" i="1"/>
  <c r="CI1390" i="1"/>
  <c r="CH1390" i="1"/>
  <c r="CG1390" i="1"/>
  <c r="CF1390" i="1"/>
  <c r="CE1390" i="1"/>
  <c r="CD1390" i="1"/>
  <c r="CY1389" i="1"/>
  <c r="CX1389" i="1"/>
  <c r="CW1389" i="1"/>
  <c r="CV1389" i="1"/>
  <c r="CU1389" i="1"/>
  <c r="CT1389" i="1"/>
  <c r="CS1389" i="1"/>
  <c r="CR1389" i="1"/>
  <c r="CQ1389" i="1"/>
  <c r="CP1389" i="1"/>
  <c r="CO1389" i="1"/>
  <c r="CN1389" i="1"/>
  <c r="CM1389" i="1"/>
  <c r="CL1389" i="1"/>
  <c r="CK1389" i="1"/>
  <c r="CJ1389" i="1"/>
  <c r="CI1389" i="1"/>
  <c r="CH1389" i="1"/>
  <c r="CG1389" i="1"/>
  <c r="CF1389" i="1"/>
  <c r="CE1389" i="1"/>
  <c r="CD1389" i="1"/>
  <c r="U1389" i="1"/>
  <c r="DG1388" i="1"/>
  <c r="CY1388" i="1"/>
  <c r="CX1388" i="1"/>
  <c r="CW1388" i="1"/>
  <c r="CV1388" i="1"/>
  <c r="CU1388" i="1"/>
  <c r="CT1388" i="1"/>
  <c r="CS1388" i="1"/>
  <c r="CR1388" i="1"/>
  <c r="CQ1388" i="1"/>
  <c r="CP1388" i="1"/>
  <c r="CO1388" i="1"/>
  <c r="CN1388" i="1"/>
  <c r="CM1388" i="1"/>
  <c r="CL1388" i="1"/>
  <c r="CK1388" i="1"/>
  <c r="CJ1388" i="1"/>
  <c r="CI1388" i="1"/>
  <c r="CH1388" i="1"/>
  <c r="CG1388" i="1"/>
  <c r="CF1388" i="1"/>
  <c r="CE1388" i="1"/>
  <c r="CD1388" i="1"/>
  <c r="CW1387" i="1"/>
  <c r="CV1387" i="1"/>
  <c r="CU1387" i="1"/>
  <c r="CT1387" i="1"/>
  <c r="CS1387" i="1"/>
  <c r="CR1387" i="1"/>
  <c r="CQ1387" i="1"/>
  <c r="CP1387" i="1"/>
  <c r="CO1387" i="1"/>
  <c r="U1387" i="1"/>
  <c r="E1387" i="1"/>
  <c r="CY1387" i="1" s="1"/>
  <c r="DG1386" i="1"/>
  <c r="CY1386" i="1"/>
  <c r="CX1386" i="1"/>
  <c r="CW1386" i="1"/>
  <c r="CV1386" i="1"/>
  <c r="CU1386" i="1"/>
  <c r="CT1386" i="1"/>
  <c r="CS1386" i="1"/>
  <c r="CR1386" i="1"/>
  <c r="CQ1386" i="1"/>
  <c r="CP1386" i="1"/>
  <c r="CO1386" i="1"/>
  <c r="CN1386" i="1"/>
  <c r="CM1386" i="1"/>
  <c r="CL1386" i="1"/>
  <c r="CK1386" i="1"/>
  <c r="CJ1386" i="1"/>
  <c r="CI1386" i="1"/>
  <c r="CH1386" i="1"/>
  <c r="CG1386" i="1"/>
  <c r="CF1386" i="1"/>
  <c r="CE1386" i="1"/>
  <c r="CD1386" i="1"/>
  <c r="CV1385" i="1"/>
  <c r="CU1385" i="1"/>
  <c r="CT1385" i="1"/>
  <c r="CS1385" i="1"/>
  <c r="CR1385" i="1"/>
  <c r="CQ1385" i="1"/>
  <c r="CP1385" i="1"/>
  <c r="CO1385" i="1"/>
  <c r="CN1385" i="1"/>
  <c r="CM1385" i="1"/>
  <c r="CL1385" i="1"/>
  <c r="CK1385" i="1"/>
  <c r="CJ1385" i="1"/>
  <c r="CI1385" i="1"/>
  <c r="CH1385" i="1"/>
  <c r="CG1385" i="1"/>
  <c r="CF1385" i="1"/>
  <c r="CE1385" i="1"/>
  <c r="CD1385" i="1"/>
  <c r="U1385" i="1"/>
  <c r="CW1384" i="1"/>
  <c r="CV1384" i="1"/>
  <c r="CU1384" i="1"/>
  <c r="CT1384" i="1"/>
  <c r="CS1384" i="1"/>
  <c r="CR1384" i="1"/>
  <c r="CQ1384" i="1"/>
  <c r="CP1384" i="1"/>
  <c r="CO1384" i="1"/>
  <c r="U1384" i="1"/>
  <c r="E1384" i="1"/>
  <c r="DG1383" i="1"/>
  <c r="CY1383" i="1"/>
  <c r="CX1383" i="1"/>
  <c r="CW1383" i="1"/>
  <c r="CV1383" i="1"/>
  <c r="CU1383" i="1"/>
  <c r="CT1383" i="1"/>
  <c r="CS1383" i="1"/>
  <c r="CR1383" i="1"/>
  <c r="CQ1383" i="1"/>
  <c r="CP1383" i="1"/>
  <c r="CO1383" i="1"/>
  <c r="CN1383" i="1"/>
  <c r="CM1383" i="1"/>
  <c r="CL1383" i="1"/>
  <c r="CK1383" i="1"/>
  <c r="CJ1383" i="1"/>
  <c r="CI1383" i="1"/>
  <c r="CH1383" i="1"/>
  <c r="CG1383" i="1"/>
  <c r="CF1383" i="1"/>
  <c r="CE1383" i="1"/>
  <c r="CD1383" i="1"/>
  <c r="U1383" i="1"/>
  <c r="CW1382" i="1"/>
  <c r="CV1382" i="1"/>
  <c r="CU1382" i="1"/>
  <c r="CT1382" i="1"/>
  <c r="CS1382" i="1"/>
  <c r="CR1382" i="1"/>
  <c r="CQ1382" i="1"/>
  <c r="CP1382" i="1"/>
  <c r="CO1382" i="1"/>
  <c r="U1382" i="1"/>
  <c r="E1382" i="1"/>
  <c r="CM1382" i="1" s="1"/>
  <c r="CW1381" i="1"/>
  <c r="CV1381" i="1"/>
  <c r="CU1381" i="1"/>
  <c r="CT1381" i="1"/>
  <c r="CS1381" i="1"/>
  <c r="CR1381" i="1"/>
  <c r="CQ1381" i="1"/>
  <c r="CP1381" i="1"/>
  <c r="CO1381" i="1"/>
  <c r="U1381" i="1"/>
  <c r="E1381" i="1"/>
  <c r="DG1381" i="1" s="1"/>
  <c r="DG1380" i="1"/>
  <c r="CY1380" i="1"/>
  <c r="CX1380" i="1"/>
  <c r="CW1380" i="1"/>
  <c r="CV1380" i="1"/>
  <c r="CU1380" i="1"/>
  <c r="CT1380" i="1"/>
  <c r="CS1380" i="1"/>
  <c r="CR1380" i="1"/>
  <c r="CQ1380" i="1"/>
  <c r="CP1380" i="1"/>
  <c r="CO1380" i="1"/>
  <c r="CN1380" i="1"/>
  <c r="CM1380" i="1"/>
  <c r="CL1380" i="1"/>
  <c r="CK1380" i="1"/>
  <c r="CJ1380" i="1"/>
  <c r="CI1380" i="1"/>
  <c r="CH1380" i="1"/>
  <c r="CG1380" i="1"/>
  <c r="CF1380" i="1"/>
  <c r="CE1380" i="1"/>
  <c r="CD1380" i="1"/>
  <c r="DG1379" i="1"/>
  <c r="CY1379" i="1"/>
  <c r="CX1379" i="1"/>
  <c r="CW1379" i="1"/>
  <c r="CV1379" i="1"/>
  <c r="CU1379" i="1"/>
  <c r="CT1379" i="1"/>
  <c r="CS1379" i="1"/>
  <c r="CR1379" i="1"/>
  <c r="CQ1379" i="1"/>
  <c r="CP1379" i="1"/>
  <c r="CO1379" i="1"/>
  <c r="CN1379" i="1"/>
  <c r="CM1379" i="1"/>
  <c r="CL1379" i="1"/>
  <c r="CK1379" i="1"/>
  <c r="CJ1379" i="1"/>
  <c r="CI1379" i="1"/>
  <c r="CH1379" i="1"/>
  <c r="CG1379" i="1"/>
  <c r="CF1379" i="1"/>
  <c r="CE1379" i="1"/>
  <c r="CD1379" i="1"/>
  <c r="U1379" i="1"/>
  <c r="CW1378" i="1"/>
  <c r="CV1378" i="1"/>
  <c r="CU1378" i="1"/>
  <c r="CT1378" i="1"/>
  <c r="CS1378" i="1"/>
  <c r="CR1378" i="1"/>
  <c r="CQ1378" i="1"/>
  <c r="CP1378" i="1"/>
  <c r="CO1378" i="1"/>
  <c r="U1378" i="1"/>
  <c r="E1378" i="1"/>
  <c r="DG1377" i="1"/>
  <c r="CY1377" i="1"/>
  <c r="CX1377" i="1"/>
  <c r="CW1377" i="1"/>
  <c r="CV1377" i="1"/>
  <c r="CU1377" i="1"/>
  <c r="CT1377" i="1"/>
  <c r="CS1377" i="1"/>
  <c r="CR1377" i="1"/>
  <c r="CQ1377" i="1"/>
  <c r="CP1377" i="1"/>
  <c r="CO1377" i="1"/>
  <c r="CN1377" i="1"/>
  <c r="CM1377" i="1"/>
  <c r="CL1377" i="1"/>
  <c r="CK1377" i="1"/>
  <c r="CJ1377" i="1"/>
  <c r="CI1377" i="1"/>
  <c r="CH1377" i="1"/>
  <c r="CG1377" i="1"/>
  <c r="CF1377" i="1"/>
  <c r="CE1377" i="1"/>
  <c r="CD1377" i="1"/>
  <c r="DG1376" i="1"/>
  <c r="CY1376" i="1"/>
  <c r="CX1376" i="1"/>
  <c r="CW1376" i="1"/>
  <c r="CV1376" i="1"/>
  <c r="CU1376" i="1"/>
  <c r="CT1376" i="1"/>
  <c r="CS1376" i="1"/>
  <c r="CR1376" i="1"/>
  <c r="CQ1376" i="1"/>
  <c r="CP1376" i="1"/>
  <c r="CO1376" i="1"/>
  <c r="CN1376" i="1"/>
  <c r="CM1376" i="1"/>
  <c r="CL1376" i="1"/>
  <c r="CK1376" i="1"/>
  <c r="CJ1376" i="1"/>
  <c r="CI1376" i="1"/>
  <c r="CH1376" i="1"/>
  <c r="CG1376" i="1"/>
  <c r="CF1376" i="1"/>
  <c r="CE1376" i="1"/>
  <c r="CD1376" i="1"/>
  <c r="CW1375" i="1"/>
  <c r="CV1375" i="1"/>
  <c r="CU1375" i="1"/>
  <c r="CT1375" i="1"/>
  <c r="CS1375" i="1"/>
  <c r="CR1375" i="1"/>
  <c r="CQ1375" i="1"/>
  <c r="CP1375" i="1"/>
  <c r="CO1375" i="1"/>
  <c r="U1375" i="1"/>
  <c r="E1375" i="1"/>
  <c r="CM1375" i="1" s="1"/>
  <c r="CW1374" i="1"/>
  <c r="CV1374" i="1"/>
  <c r="CU1374" i="1"/>
  <c r="CT1374" i="1"/>
  <c r="CS1374" i="1"/>
  <c r="CR1374" i="1"/>
  <c r="CQ1374" i="1"/>
  <c r="CP1374" i="1"/>
  <c r="CO1374" i="1"/>
  <c r="U1374" i="1"/>
  <c r="E1374" i="1"/>
  <c r="DG1374" i="1" s="1"/>
  <c r="DG1373" i="1"/>
  <c r="CY1373" i="1"/>
  <c r="CX1373" i="1"/>
  <c r="CW1373" i="1"/>
  <c r="CV1373" i="1"/>
  <c r="CU1373" i="1"/>
  <c r="CT1373" i="1"/>
  <c r="CS1373" i="1"/>
  <c r="CR1373" i="1"/>
  <c r="CQ1373" i="1"/>
  <c r="CP1373" i="1"/>
  <c r="CO1373" i="1"/>
  <c r="CN1373" i="1"/>
  <c r="CM1373" i="1"/>
  <c r="CL1373" i="1"/>
  <c r="CK1373" i="1"/>
  <c r="CJ1373" i="1"/>
  <c r="CI1373" i="1"/>
  <c r="CH1373" i="1"/>
  <c r="CG1373" i="1"/>
  <c r="CF1373" i="1"/>
  <c r="CE1373" i="1"/>
  <c r="CD1373" i="1"/>
  <c r="CW1372" i="1"/>
  <c r="CV1372" i="1"/>
  <c r="CU1372" i="1"/>
  <c r="CT1372" i="1"/>
  <c r="CS1372" i="1"/>
  <c r="CR1372" i="1"/>
  <c r="CQ1372" i="1"/>
  <c r="CP1372" i="1"/>
  <c r="CO1372" i="1"/>
  <c r="U1372" i="1"/>
  <c r="E1372" i="1"/>
  <c r="DG1372" i="1" s="1"/>
  <c r="CW1371" i="1"/>
  <c r="CV1371" i="1"/>
  <c r="CU1371" i="1"/>
  <c r="CT1371" i="1"/>
  <c r="CS1371" i="1"/>
  <c r="CR1371" i="1"/>
  <c r="CQ1371" i="1"/>
  <c r="CP1371" i="1"/>
  <c r="CO1371" i="1"/>
  <c r="U1371" i="1"/>
  <c r="E1371" i="1"/>
  <c r="DG1370" i="1"/>
  <c r="CY1370" i="1"/>
  <c r="CX1370" i="1"/>
  <c r="CW1370" i="1"/>
  <c r="CV1370" i="1"/>
  <c r="CU1370" i="1"/>
  <c r="CT1370" i="1"/>
  <c r="CS1370" i="1"/>
  <c r="CR1370" i="1"/>
  <c r="CQ1370" i="1"/>
  <c r="CP1370" i="1"/>
  <c r="CO1370" i="1"/>
  <c r="CN1370" i="1"/>
  <c r="CM1370" i="1"/>
  <c r="CL1370" i="1"/>
  <c r="CK1370" i="1"/>
  <c r="CJ1370" i="1"/>
  <c r="CI1370" i="1"/>
  <c r="CH1370" i="1"/>
  <c r="CG1370" i="1"/>
  <c r="CF1370" i="1"/>
  <c r="CE1370" i="1"/>
  <c r="CD1370" i="1"/>
  <c r="DG1369" i="1"/>
  <c r="CY1369" i="1"/>
  <c r="CX1369" i="1"/>
  <c r="CW1369" i="1"/>
  <c r="CV1369" i="1"/>
  <c r="CU1369" i="1"/>
  <c r="CT1369" i="1"/>
  <c r="CS1369" i="1"/>
  <c r="CR1369" i="1"/>
  <c r="CQ1369" i="1"/>
  <c r="CP1369" i="1"/>
  <c r="CO1369" i="1"/>
  <c r="CN1369" i="1"/>
  <c r="CM1369" i="1"/>
  <c r="CL1369" i="1"/>
  <c r="CK1369" i="1"/>
  <c r="CJ1369" i="1"/>
  <c r="CI1369" i="1"/>
  <c r="CH1369" i="1"/>
  <c r="CG1369" i="1"/>
  <c r="CF1369" i="1"/>
  <c r="CE1369" i="1"/>
  <c r="DG1368" i="1"/>
  <c r="CY1368" i="1"/>
  <c r="CX1368" i="1"/>
  <c r="CW1368" i="1"/>
  <c r="CV1368" i="1"/>
  <c r="CU1368" i="1"/>
  <c r="CT1368" i="1"/>
  <c r="CS1368" i="1"/>
  <c r="CR1368" i="1"/>
  <c r="CQ1368" i="1"/>
  <c r="CP1368" i="1"/>
  <c r="CO1368" i="1"/>
  <c r="CN1368" i="1"/>
  <c r="CM1368" i="1"/>
  <c r="CL1368" i="1"/>
  <c r="CK1368" i="1"/>
  <c r="CJ1368" i="1"/>
  <c r="CI1368" i="1"/>
  <c r="CH1368" i="1"/>
  <c r="CG1368" i="1"/>
  <c r="CF1368" i="1"/>
  <c r="CE1368" i="1"/>
  <c r="CD1368" i="1"/>
  <c r="U1368" i="1"/>
  <c r="DG1367" i="1"/>
  <c r="CY1367" i="1"/>
  <c r="CX1367" i="1"/>
  <c r="CW1367" i="1"/>
  <c r="CV1367" i="1"/>
  <c r="CU1367" i="1"/>
  <c r="CT1367" i="1"/>
  <c r="CS1367" i="1"/>
  <c r="CR1367" i="1"/>
  <c r="CQ1367" i="1"/>
  <c r="CP1367" i="1"/>
  <c r="CO1367" i="1"/>
  <c r="CN1367" i="1"/>
  <c r="CM1367" i="1"/>
  <c r="CL1367" i="1"/>
  <c r="CK1367" i="1"/>
  <c r="CJ1367" i="1"/>
  <c r="CI1367" i="1"/>
  <c r="CH1367" i="1"/>
  <c r="CG1367" i="1"/>
  <c r="CF1367" i="1"/>
  <c r="CE1367" i="1"/>
  <c r="CD1367" i="1"/>
  <c r="DG1366" i="1"/>
  <c r="CY1366" i="1"/>
  <c r="CX1366" i="1"/>
  <c r="CW1366" i="1"/>
  <c r="CV1366" i="1"/>
  <c r="CU1366" i="1"/>
  <c r="CT1366" i="1"/>
  <c r="CS1366" i="1"/>
  <c r="CR1366" i="1"/>
  <c r="CQ1366" i="1"/>
  <c r="CP1366" i="1"/>
  <c r="CO1366" i="1"/>
  <c r="CN1366" i="1"/>
  <c r="CM1366" i="1"/>
  <c r="CL1366" i="1"/>
  <c r="CK1366" i="1"/>
  <c r="CJ1366" i="1"/>
  <c r="CI1366" i="1"/>
  <c r="CH1366" i="1"/>
  <c r="CG1366" i="1"/>
  <c r="CF1366" i="1"/>
  <c r="CE1366" i="1"/>
  <c r="CD1366" i="1"/>
  <c r="DG1365" i="1"/>
  <c r="CY1365" i="1"/>
  <c r="CX1365" i="1"/>
  <c r="CW1365" i="1"/>
  <c r="CV1365" i="1"/>
  <c r="CU1365" i="1"/>
  <c r="CT1365" i="1"/>
  <c r="CS1365" i="1"/>
  <c r="CR1365" i="1"/>
  <c r="CQ1365" i="1"/>
  <c r="CP1365" i="1"/>
  <c r="CO1365" i="1"/>
  <c r="CN1365" i="1"/>
  <c r="CM1365" i="1"/>
  <c r="CL1365" i="1"/>
  <c r="CK1365" i="1"/>
  <c r="CJ1365" i="1"/>
  <c r="CI1365" i="1"/>
  <c r="CH1365" i="1"/>
  <c r="CG1365" i="1"/>
  <c r="CF1365" i="1"/>
  <c r="CE1365" i="1"/>
  <c r="CD1365" i="1"/>
  <c r="DG1364" i="1"/>
  <c r="CY1364" i="1"/>
  <c r="CX1364" i="1"/>
  <c r="CW1364" i="1"/>
  <c r="CV1364" i="1"/>
  <c r="CU1364" i="1"/>
  <c r="CT1364" i="1"/>
  <c r="CS1364" i="1"/>
  <c r="CR1364" i="1"/>
  <c r="CQ1364" i="1"/>
  <c r="CP1364" i="1"/>
  <c r="CO1364" i="1"/>
  <c r="CN1364" i="1"/>
  <c r="CM1364" i="1"/>
  <c r="CL1364" i="1"/>
  <c r="CK1364" i="1"/>
  <c r="CJ1364" i="1"/>
  <c r="CI1364" i="1"/>
  <c r="CH1364" i="1"/>
  <c r="CG1364" i="1"/>
  <c r="CF1364" i="1"/>
  <c r="CE1364" i="1"/>
  <c r="CD1364" i="1"/>
  <c r="CY1363" i="1"/>
  <c r="CX1363" i="1"/>
  <c r="CW1363" i="1"/>
  <c r="CV1363" i="1"/>
  <c r="CU1363" i="1"/>
  <c r="CT1363" i="1"/>
  <c r="CS1363" i="1"/>
  <c r="CR1363" i="1"/>
  <c r="CQ1363" i="1"/>
  <c r="CP1363" i="1"/>
  <c r="CO1363" i="1"/>
  <c r="CN1363" i="1"/>
  <c r="CM1363" i="1"/>
  <c r="CL1363" i="1"/>
  <c r="CK1363" i="1"/>
  <c r="CJ1363" i="1"/>
  <c r="CI1363" i="1"/>
  <c r="CH1363" i="1"/>
  <c r="CG1363" i="1"/>
  <c r="CF1363" i="1"/>
  <c r="CE1363" i="1"/>
  <c r="CD1363" i="1"/>
  <c r="U1363" i="1"/>
  <c r="DG1362" i="1"/>
  <c r="CY1362" i="1"/>
  <c r="CX1362" i="1"/>
  <c r="CW1362" i="1"/>
  <c r="CV1362" i="1"/>
  <c r="CU1362" i="1"/>
  <c r="CT1362" i="1"/>
  <c r="CS1362" i="1"/>
  <c r="CR1362" i="1"/>
  <c r="CQ1362" i="1"/>
  <c r="CP1362" i="1"/>
  <c r="CO1362" i="1"/>
  <c r="CN1362" i="1"/>
  <c r="CM1362" i="1"/>
  <c r="CL1362" i="1"/>
  <c r="CK1362" i="1"/>
  <c r="CJ1362" i="1"/>
  <c r="CI1362" i="1"/>
  <c r="CH1362" i="1"/>
  <c r="CG1362" i="1"/>
  <c r="CF1362" i="1"/>
  <c r="CE1362" i="1"/>
  <c r="CD1362" i="1"/>
  <c r="U1362" i="1"/>
  <c r="DG1361" i="1"/>
  <c r="CY1361" i="1"/>
  <c r="CX1361" i="1"/>
  <c r="CW1361" i="1"/>
  <c r="CV1361" i="1"/>
  <c r="CU1361" i="1"/>
  <c r="CT1361" i="1"/>
  <c r="CS1361" i="1"/>
  <c r="CR1361" i="1"/>
  <c r="CQ1361" i="1"/>
  <c r="CP1361" i="1"/>
  <c r="CO1361" i="1"/>
  <c r="CN1361" i="1"/>
  <c r="CM1361" i="1"/>
  <c r="CL1361" i="1"/>
  <c r="CK1361" i="1"/>
  <c r="CJ1361" i="1"/>
  <c r="CI1361" i="1"/>
  <c r="CH1361" i="1"/>
  <c r="CG1361" i="1"/>
  <c r="CF1361" i="1"/>
  <c r="DG1360" i="1"/>
  <c r="CY1360" i="1"/>
  <c r="CX1360" i="1"/>
  <c r="CW1360" i="1"/>
  <c r="CV1360" i="1"/>
  <c r="CU1360" i="1"/>
  <c r="CT1360" i="1"/>
  <c r="CS1360" i="1"/>
  <c r="CR1360" i="1"/>
  <c r="CQ1360" i="1"/>
  <c r="CP1360" i="1"/>
  <c r="CO1360" i="1"/>
  <c r="CN1360" i="1"/>
  <c r="CM1360" i="1"/>
  <c r="CL1360" i="1"/>
  <c r="CK1360" i="1"/>
  <c r="CJ1360" i="1"/>
  <c r="CI1360" i="1"/>
  <c r="CH1360" i="1"/>
  <c r="CG1360" i="1"/>
  <c r="CF1360" i="1"/>
  <c r="CE1360" i="1"/>
  <c r="CD1360" i="1"/>
  <c r="DG1359" i="1"/>
  <c r="CY1359" i="1"/>
  <c r="CX1359" i="1"/>
  <c r="CW1359" i="1"/>
  <c r="CV1359" i="1"/>
  <c r="CU1359" i="1"/>
  <c r="CT1359" i="1"/>
  <c r="CS1359" i="1"/>
  <c r="CR1359" i="1"/>
  <c r="CQ1359" i="1"/>
  <c r="CP1359" i="1"/>
  <c r="CO1359" i="1"/>
  <c r="CN1359" i="1"/>
  <c r="CM1359" i="1"/>
  <c r="CL1359" i="1"/>
  <c r="CK1359" i="1"/>
  <c r="CJ1359" i="1"/>
  <c r="CI1359" i="1"/>
  <c r="CH1359" i="1"/>
  <c r="CG1359" i="1"/>
  <c r="CF1359" i="1"/>
  <c r="CE1359" i="1"/>
  <c r="CD1359" i="1"/>
  <c r="DG1358" i="1"/>
  <c r="CY1358" i="1"/>
  <c r="CX1358" i="1"/>
  <c r="CW1358" i="1"/>
  <c r="CV1358" i="1"/>
  <c r="CU1358" i="1"/>
  <c r="CT1358" i="1"/>
  <c r="CS1358" i="1"/>
  <c r="CR1358" i="1"/>
  <c r="CQ1358" i="1"/>
  <c r="CP1358" i="1"/>
  <c r="CO1358" i="1"/>
  <c r="CN1358" i="1"/>
  <c r="CM1358" i="1"/>
  <c r="CL1358" i="1"/>
  <c r="CK1358" i="1"/>
  <c r="CJ1358" i="1"/>
  <c r="CI1358" i="1"/>
  <c r="CH1358" i="1"/>
  <c r="CG1358" i="1"/>
  <c r="CF1358" i="1"/>
  <c r="CE1358" i="1"/>
  <c r="CD1358" i="1"/>
  <c r="DG1357" i="1"/>
  <c r="CY1357" i="1"/>
  <c r="CX1357" i="1"/>
  <c r="CW1357" i="1"/>
  <c r="CV1357" i="1"/>
  <c r="CU1357" i="1"/>
  <c r="CT1357" i="1"/>
  <c r="CS1357" i="1"/>
  <c r="CR1357" i="1"/>
  <c r="CQ1357" i="1"/>
  <c r="CP1357" i="1"/>
  <c r="CO1357" i="1"/>
  <c r="CN1357" i="1"/>
  <c r="CM1357" i="1"/>
  <c r="CL1357" i="1"/>
  <c r="CK1357" i="1"/>
  <c r="CJ1357" i="1"/>
  <c r="CI1357" i="1"/>
  <c r="CH1357" i="1"/>
  <c r="CG1357" i="1"/>
  <c r="CF1357" i="1"/>
  <c r="CE1357" i="1"/>
  <c r="CD1357" i="1"/>
  <c r="CW1356" i="1"/>
  <c r="CV1356" i="1"/>
  <c r="CU1356" i="1"/>
  <c r="CT1356" i="1"/>
  <c r="CS1356" i="1"/>
  <c r="CR1356" i="1"/>
  <c r="CQ1356" i="1"/>
  <c r="CP1356" i="1"/>
  <c r="CO1356" i="1"/>
  <c r="U1356" i="1"/>
  <c r="E1356" i="1"/>
  <c r="DG1356" i="1" s="1"/>
  <c r="DG1355" i="1"/>
  <c r="CY1355" i="1"/>
  <c r="CX1355" i="1"/>
  <c r="CW1355" i="1"/>
  <c r="CV1355" i="1"/>
  <c r="CU1355" i="1"/>
  <c r="CT1355" i="1"/>
  <c r="CS1355" i="1"/>
  <c r="CR1355" i="1"/>
  <c r="CQ1355" i="1"/>
  <c r="CP1355" i="1"/>
  <c r="CO1355" i="1"/>
  <c r="CN1355" i="1"/>
  <c r="CM1355" i="1"/>
  <c r="CL1355" i="1"/>
  <c r="CK1355" i="1"/>
  <c r="CJ1355" i="1"/>
  <c r="CI1355" i="1"/>
  <c r="CH1355" i="1"/>
  <c r="CG1355" i="1"/>
  <c r="CF1355" i="1"/>
  <c r="CE1355" i="1"/>
  <c r="CD1355" i="1"/>
  <c r="DG1354" i="1"/>
  <c r="CY1354" i="1"/>
  <c r="CX1354" i="1"/>
  <c r="CW1354" i="1"/>
  <c r="CV1354" i="1"/>
  <c r="CU1354" i="1"/>
  <c r="CT1354" i="1"/>
  <c r="CS1354" i="1"/>
  <c r="CR1354" i="1"/>
  <c r="CQ1354" i="1"/>
  <c r="CP1354" i="1"/>
  <c r="CO1354" i="1"/>
  <c r="CN1354" i="1"/>
  <c r="CM1354" i="1"/>
  <c r="CL1354" i="1"/>
  <c r="CK1354" i="1"/>
  <c r="CJ1354" i="1"/>
  <c r="CI1354" i="1"/>
  <c r="CH1354" i="1"/>
  <c r="CG1354" i="1"/>
  <c r="CF1354" i="1"/>
  <c r="CE1354" i="1"/>
  <c r="CD1354" i="1"/>
  <c r="DG1353" i="1"/>
  <c r="CY1353" i="1"/>
  <c r="CX1353" i="1"/>
  <c r="CW1353" i="1"/>
  <c r="CV1353" i="1"/>
  <c r="CU1353" i="1"/>
  <c r="CT1353" i="1"/>
  <c r="CS1353" i="1"/>
  <c r="CR1353" i="1"/>
  <c r="CQ1353" i="1"/>
  <c r="CP1353" i="1"/>
  <c r="CO1353" i="1"/>
  <c r="CN1353" i="1"/>
  <c r="CM1353" i="1"/>
  <c r="CL1353" i="1"/>
  <c r="CK1353" i="1"/>
  <c r="CJ1353" i="1"/>
  <c r="CI1353" i="1"/>
  <c r="CH1353" i="1"/>
  <c r="CG1353" i="1"/>
  <c r="CF1353" i="1"/>
  <c r="CE1353" i="1"/>
  <c r="CD1353" i="1"/>
  <c r="DG1352" i="1"/>
  <c r="CY1352" i="1"/>
  <c r="CX1352" i="1"/>
  <c r="CW1352" i="1"/>
  <c r="CV1352" i="1"/>
  <c r="CU1352" i="1"/>
  <c r="CT1352" i="1"/>
  <c r="CS1352" i="1"/>
  <c r="CR1352" i="1"/>
  <c r="CQ1352" i="1"/>
  <c r="CP1352" i="1"/>
  <c r="CO1352" i="1"/>
  <c r="CN1352" i="1"/>
  <c r="CM1352" i="1"/>
  <c r="CL1352" i="1"/>
  <c r="CK1352" i="1"/>
  <c r="CJ1352" i="1"/>
  <c r="CI1352" i="1"/>
  <c r="CH1352" i="1"/>
  <c r="CG1352" i="1"/>
  <c r="CF1352" i="1"/>
  <c r="CE1352" i="1"/>
  <c r="CD1352" i="1"/>
  <c r="DG1351" i="1"/>
  <c r="CY1351" i="1"/>
  <c r="CX1351" i="1"/>
  <c r="CW1351" i="1"/>
  <c r="CV1351" i="1"/>
  <c r="CU1351" i="1"/>
  <c r="CT1351" i="1"/>
  <c r="CS1351" i="1"/>
  <c r="CR1351" i="1"/>
  <c r="CQ1351" i="1"/>
  <c r="CP1351" i="1"/>
  <c r="CO1351" i="1"/>
  <c r="CN1351" i="1"/>
  <c r="CM1351" i="1"/>
  <c r="CL1351" i="1"/>
  <c r="CK1351" i="1"/>
  <c r="CJ1351" i="1"/>
  <c r="CI1351" i="1"/>
  <c r="CH1351" i="1"/>
  <c r="CG1351" i="1"/>
  <c r="CF1351" i="1"/>
  <c r="CE1351" i="1"/>
  <c r="CD1351" i="1"/>
  <c r="CW1350" i="1"/>
  <c r="CV1350" i="1"/>
  <c r="CU1350" i="1"/>
  <c r="CT1350" i="1"/>
  <c r="CS1350" i="1"/>
  <c r="CR1350" i="1"/>
  <c r="CQ1350" i="1"/>
  <c r="CP1350" i="1"/>
  <c r="CO1350" i="1"/>
  <c r="U1350" i="1"/>
  <c r="E1350" i="1"/>
  <c r="DG1349" i="1"/>
  <c r="CY1349" i="1"/>
  <c r="CX1349" i="1"/>
  <c r="CW1349" i="1"/>
  <c r="CV1349" i="1"/>
  <c r="CU1349" i="1"/>
  <c r="CT1349" i="1"/>
  <c r="CS1349" i="1"/>
  <c r="CR1349" i="1"/>
  <c r="CQ1349" i="1"/>
  <c r="CP1349" i="1"/>
  <c r="CO1349" i="1"/>
  <c r="CN1349" i="1"/>
  <c r="CM1349" i="1"/>
  <c r="CL1349" i="1"/>
  <c r="CK1349" i="1"/>
  <c r="CJ1349" i="1"/>
  <c r="CI1349" i="1"/>
  <c r="CH1349" i="1"/>
  <c r="CG1349" i="1"/>
  <c r="CF1349" i="1"/>
  <c r="CE1349" i="1"/>
  <c r="CD1349" i="1"/>
  <c r="DG1348" i="1"/>
  <c r="CY1348" i="1"/>
  <c r="CX1348" i="1"/>
  <c r="CW1348" i="1"/>
  <c r="CV1348" i="1"/>
  <c r="CU1348" i="1"/>
  <c r="CT1348" i="1"/>
  <c r="CS1348" i="1"/>
  <c r="CR1348" i="1"/>
  <c r="CQ1348" i="1"/>
  <c r="CP1348" i="1"/>
  <c r="CO1348" i="1"/>
  <c r="CN1348" i="1"/>
  <c r="CM1348" i="1"/>
  <c r="CL1348" i="1"/>
  <c r="CK1348" i="1"/>
  <c r="CJ1348" i="1"/>
  <c r="CI1348" i="1"/>
  <c r="CH1348" i="1"/>
  <c r="CG1348" i="1"/>
  <c r="CF1348" i="1"/>
  <c r="CE1348" i="1"/>
  <c r="CD1348" i="1"/>
  <c r="DG1347" i="1"/>
  <c r="CY1347" i="1"/>
  <c r="CX1347" i="1"/>
  <c r="CW1347" i="1"/>
  <c r="CV1347" i="1"/>
  <c r="CU1347" i="1"/>
  <c r="CT1347" i="1"/>
  <c r="CS1347" i="1"/>
  <c r="CR1347" i="1"/>
  <c r="CQ1347" i="1"/>
  <c r="CP1347" i="1"/>
  <c r="CO1347" i="1"/>
  <c r="CN1347" i="1"/>
  <c r="CM1347" i="1"/>
  <c r="CL1347" i="1"/>
  <c r="CK1347" i="1"/>
  <c r="CJ1347" i="1"/>
  <c r="CI1347" i="1"/>
  <c r="CH1347" i="1"/>
  <c r="CG1347" i="1"/>
  <c r="CF1347" i="1"/>
  <c r="CE1347" i="1"/>
  <c r="CD1347" i="1"/>
  <c r="DG1346" i="1"/>
  <c r="CY1346" i="1"/>
  <c r="CX1346" i="1"/>
  <c r="CW1346" i="1"/>
  <c r="CV1346" i="1"/>
  <c r="CU1346" i="1"/>
  <c r="CT1346" i="1"/>
  <c r="CS1346" i="1"/>
  <c r="CR1346" i="1"/>
  <c r="CQ1346" i="1"/>
  <c r="CP1346" i="1"/>
  <c r="CO1346" i="1"/>
  <c r="CN1346" i="1"/>
  <c r="CM1346" i="1"/>
  <c r="CL1346" i="1"/>
  <c r="CK1346" i="1"/>
  <c r="CJ1346" i="1"/>
  <c r="CI1346" i="1"/>
  <c r="CH1346" i="1"/>
  <c r="CG1346" i="1"/>
  <c r="CF1346" i="1"/>
  <c r="CE1346" i="1"/>
  <c r="CD1346" i="1"/>
  <c r="DG1345" i="1"/>
  <c r="CY1345" i="1"/>
  <c r="CX1345" i="1"/>
  <c r="CW1345" i="1"/>
  <c r="CV1345" i="1"/>
  <c r="CU1345" i="1"/>
  <c r="CT1345" i="1"/>
  <c r="CS1345" i="1"/>
  <c r="CR1345" i="1"/>
  <c r="CQ1345" i="1"/>
  <c r="CP1345" i="1"/>
  <c r="CO1345" i="1"/>
  <c r="CN1345" i="1"/>
  <c r="CM1345" i="1"/>
  <c r="CL1345" i="1"/>
  <c r="CK1345" i="1"/>
  <c r="CJ1345" i="1"/>
  <c r="CI1345" i="1"/>
  <c r="CH1345" i="1"/>
  <c r="CG1345" i="1"/>
  <c r="CF1345" i="1"/>
  <c r="CE1345" i="1"/>
  <c r="CD1345" i="1"/>
  <c r="DG1344" i="1"/>
  <c r="CY1344" i="1"/>
  <c r="CX1344" i="1"/>
  <c r="CW1344" i="1"/>
  <c r="CV1344" i="1"/>
  <c r="CU1344" i="1"/>
  <c r="CT1344" i="1"/>
  <c r="CS1344" i="1"/>
  <c r="CR1344" i="1"/>
  <c r="CQ1344" i="1"/>
  <c r="CP1344" i="1"/>
  <c r="CO1344" i="1"/>
  <c r="CN1344" i="1"/>
  <c r="CM1344" i="1"/>
  <c r="CL1344" i="1"/>
  <c r="CK1344" i="1"/>
  <c r="CJ1344" i="1"/>
  <c r="CI1344" i="1"/>
  <c r="CH1344" i="1"/>
  <c r="CG1344" i="1"/>
  <c r="CF1344" i="1"/>
  <c r="CE1344" i="1"/>
  <c r="CD1344" i="1"/>
  <c r="DG1343" i="1"/>
  <c r="CY1343" i="1"/>
  <c r="CX1343" i="1"/>
  <c r="CW1343" i="1"/>
  <c r="CV1343" i="1"/>
  <c r="CU1343" i="1"/>
  <c r="CT1343" i="1"/>
  <c r="CS1343" i="1"/>
  <c r="CR1343" i="1"/>
  <c r="CQ1343" i="1"/>
  <c r="CP1343" i="1"/>
  <c r="CO1343" i="1"/>
  <c r="CN1343" i="1"/>
  <c r="CM1343" i="1"/>
  <c r="CL1343" i="1"/>
  <c r="CK1343" i="1"/>
  <c r="CJ1343" i="1"/>
  <c r="CI1343" i="1"/>
  <c r="CH1343" i="1"/>
  <c r="CG1343" i="1"/>
  <c r="CF1343" i="1"/>
  <c r="CE1343" i="1"/>
  <c r="CD1343" i="1"/>
  <c r="CV1342" i="1"/>
  <c r="CU1342" i="1"/>
  <c r="CT1342" i="1"/>
  <c r="CS1342" i="1"/>
  <c r="CR1342" i="1"/>
  <c r="CQ1342" i="1"/>
  <c r="CP1342" i="1"/>
  <c r="CO1342" i="1"/>
  <c r="CN1342" i="1"/>
  <c r="CM1342" i="1"/>
  <c r="CL1342" i="1"/>
  <c r="CK1342" i="1"/>
  <c r="CJ1342" i="1"/>
  <c r="CI1342" i="1"/>
  <c r="CH1342" i="1"/>
  <c r="CG1342" i="1"/>
  <c r="CF1342" i="1"/>
  <c r="CE1342" i="1"/>
  <c r="CD1342" i="1"/>
  <c r="U1342" i="1"/>
  <c r="DG1341" i="1"/>
  <c r="CY1341" i="1"/>
  <c r="CX1341" i="1"/>
  <c r="CW1341" i="1"/>
  <c r="CV1341" i="1"/>
  <c r="CU1341" i="1"/>
  <c r="CT1341" i="1"/>
  <c r="CS1341" i="1"/>
  <c r="CR1341" i="1"/>
  <c r="CQ1341" i="1"/>
  <c r="CP1341" i="1"/>
  <c r="CO1341" i="1"/>
  <c r="CN1341" i="1"/>
  <c r="CM1341" i="1"/>
  <c r="CL1341" i="1"/>
  <c r="CK1341" i="1"/>
  <c r="CJ1341" i="1"/>
  <c r="CI1341" i="1"/>
  <c r="CH1341" i="1"/>
  <c r="CG1341" i="1"/>
  <c r="CF1341" i="1"/>
  <c r="CE1341" i="1"/>
  <c r="CD1341" i="1"/>
  <c r="DG1340" i="1"/>
  <c r="CY1340" i="1"/>
  <c r="CX1340" i="1"/>
  <c r="CW1340" i="1"/>
  <c r="CV1340" i="1"/>
  <c r="CU1340" i="1"/>
  <c r="CT1340" i="1"/>
  <c r="CS1340" i="1"/>
  <c r="CR1340" i="1"/>
  <c r="CQ1340" i="1"/>
  <c r="CP1340" i="1"/>
  <c r="CO1340" i="1"/>
  <c r="CN1340" i="1"/>
  <c r="CM1340" i="1"/>
  <c r="CL1340" i="1"/>
  <c r="CK1340" i="1"/>
  <c r="CJ1340" i="1"/>
  <c r="CI1340" i="1"/>
  <c r="CH1340" i="1"/>
  <c r="CG1340" i="1"/>
  <c r="CF1340" i="1"/>
  <c r="CE1340" i="1"/>
  <c r="CD1340" i="1"/>
  <c r="CW1339" i="1"/>
  <c r="CV1339" i="1"/>
  <c r="CU1339" i="1"/>
  <c r="CT1339" i="1"/>
  <c r="CS1339" i="1"/>
  <c r="CR1339" i="1"/>
  <c r="CQ1339" i="1"/>
  <c r="CP1339" i="1"/>
  <c r="CO1339" i="1"/>
  <c r="U1339" i="1"/>
  <c r="E1339" i="1"/>
  <c r="DG1338" i="1"/>
  <c r="CY1338" i="1"/>
  <c r="CX1338" i="1"/>
  <c r="CW1338" i="1"/>
  <c r="CV1338" i="1"/>
  <c r="CU1338" i="1"/>
  <c r="CT1338" i="1"/>
  <c r="CS1338" i="1"/>
  <c r="CR1338" i="1"/>
  <c r="CQ1338" i="1"/>
  <c r="CP1338" i="1"/>
  <c r="CO1338" i="1"/>
  <c r="CN1338" i="1"/>
  <c r="CM1338" i="1"/>
  <c r="CL1338" i="1"/>
  <c r="CK1338" i="1"/>
  <c r="CJ1338" i="1"/>
  <c r="CI1338" i="1"/>
  <c r="CH1338" i="1"/>
  <c r="CG1338" i="1"/>
  <c r="CF1338" i="1"/>
  <c r="CE1338" i="1"/>
  <c r="CD1338" i="1"/>
  <c r="U1338" i="1"/>
  <c r="DG1337" i="1"/>
  <c r="CY1337" i="1"/>
  <c r="CX1337" i="1"/>
  <c r="CW1337" i="1"/>
  <c r="CV1337" i="1"/>
  <c r="CU1337" i="1"/>
  <c r="CT1337" i="1"/>
  <c r="CS1337" i="1"/>
  <c r="CR1337" i="1"/>
  <c r="CQ1337" i="1"/>
  <c r="CP1337" i="1"/>
  <c r="CO1337" i="1"/>
  <c r="CN1337" i="1"/>
  <c r="CM1337" i="1"/>
  <c r="CL1337" i="1"/>
  <c r="CK1337" i="1"/>
  <c r="CJ1337" i="1"/>
  <c r="CI1337" i="1"/>
  <c r="CH1337" i="1"/>
  <c r="CG1337" i="1"/>
  <c r="CF1337" i="1"/>
  <c r="CE1337" i="1"/>
  <c r="CD1337" i="1"/>
  <c r="CW1336" i="1"/>
  <c r="CV1336" i="1"/>
  <c r="CU1336" i="1"/>
  <c r="CT1336" i="1"/>
  <c r="CS1336" i="1"/>
  <c r="CR1336" i="1"/>
  <c r="CQ1336" i="1"/>
  <c r="CP1336" i="1"/>
  <c r="CO1336" i="1"/>
  <c r="U1336" i="1"/>
  <c r="E1336" i="1"/>
  <c r="CK1336" i="1" s="1"/>
  <c r="DG1335" i="1"/>
  <c r="CY1335" i="1"/>
  <c r="CX1335" i="1"/>
  <c r="CW1335" i="1"/>
  <c r="CV1335" i="1"/>
  <c r="CU1335" i="1"/>
  <c r="CT1335" i="1"/>
  <c r="CS1335" i="1"/>
  <c r="CR1335" i="1"/>
  <c r="CQ1335" i="1"/>
  <c r="CP1335" i="1"/>
  <c r="CO1335" i="1"/>
  <c r="CN1335" i="1"/>
  <c r="CM1335" i="1"/>
  <c r="CL1335" i="1"/>
  <c r="CK1335" i="1"/>
  <c r="CJ1335" i="1"/>
  <c r="CI1335" i="1"/>
  <c r="CH1335" i="1"/>
  <c r="CG1335" i="1"/>
  <c r="CF1335" i="1"/>
  <c r="CE1335" i="1"/>
  <c r="CD1335" i="1"/>
  <c r="CW1334" i="1"/>
  <c r="CV1334" i="1"/>
  <c r="CU1334" i="1"/>
  <c r="CT1334" i="1"/>
  <c r="CS1334" i="1"/>
  <c r="CR1334" i="1"/>
  <c r="CQ1334" i="1"/>
  <c r="CP1334" i="1"/>
  <c r="CO1334" i="1"/>
  <c r="U1334" i="1"/>
  <c r="E1334" i="1"/>
  <c r="DG1333" i="1"/>
  <c r="CY1333" i="1"/>
  <c r="CX1333" i="1"/>
  <c r="CW1333" i="1"/>
  <c r="CV1333" i="1"/>
  <c r="CU1333" i="1"/>
  <c r="CT1333" i="1"/>
  <c r="CS1333" i="1"/>
  <c r="CR1333" i="1"/>
  <c r="CQ1333" i="1"/>
  <c r="CP1333" i="1"/>
  <c r="CO1333" i="1"/>
  <c r="CN1333" i="1"/>
  <c r="CM1333" i="1"/>
  <c r="CL1333" i="1"/>
  <c r="CK1333" i="1"/>
  <c r="CJ1333" i="1"/>
  <c r="CI1333" i="1"/>
  <c r="CH1333" i="1"/>
  <c r="CG1333" i="1"/>
  <c r="CF1333" i="1"/>
  <c r="CE1333" i="1"/>
  <c r="CD1333" i="1"/>
  <c r="DG1332" i="1"/>
  <c r="CY1332" i="1"/>
  <c r="CX1332" i="1"/>
  <c r="CW1332" i="1"/>
  <c r="CV1332" i="1"/>
  <c r="CU1332" i="1"/>
  <c r="CT1332" i="1"/>
  <c r="CS1332" i="1"/>
  <c r="CR1332" i="1"/>
  <c r="CQ1332" i="1"/>
  <c r="CP1332" i="1"/>
  <c r="CO1332" i="1"/>
  <c r="CN1332" i="1"/>
  <c r="CM1332" i="1"/>
  <c r="CL1332" i="1"/>
  <c r="CK1332" i="1"/>
  <c r="CJ1332" i="1"/>
  <c r="CI1332" i="1"/>
  <c r="CH1332" i="1"/>
  <c r="CG1332" i="1"/>
  <c r="CF1332" i="1"/>
  <c r="CE1332" i="1"/>
  <c r="CD1332" i="1"/>
  <c r="CW1331" i="1"/>
  <c r="CV1331" i="1"/>
  <c r="CU1331" i="1"/>
  <c r="CT1331" i="1"/>
  <c r="CS1331" i="1"/>
  <c r="CR1331" i="1"/>
  <c r="CQ1331" i="1"/>
  <c r="CP1331" i="1"/>
  <c r="CO1331" i="1"/>
  <c r="U1331" i="1"/>
  <c r="E1331" i="1"/>
  <c r="CY1331" i="1" s="1"/>
  <c r="CW1330" i="1"/>
  <c r="CV1330" i="1"/>
  <c r="CU1330" i="1"/>
  <c r="CT1330" i="1"/>
  <c r="CS1330" i="1"/>
  <c r="CR1330" i="1"/>
  <c r="CQ1330" i="1"/>
  <c r="CP1330" i="1"/>
  <c r="CO1330" i="1"/>
  <c r="U1330" i="1"/>
  <c r="E1330" i="1"/>
  <c r="DG1330" i="1" s="1"/>
  <c r="CW1329" i="1"/>
  <c r="CV1329" i="1"/>
  <c r="CU1329" i="1"/>
  <c r="CT1329" i="1"/>
  <c r="CS1329" i="1"/>
  <c r="CR1329" i="1"/>
  <c r="CQ1329" i="1"/>
  <c r="CP1329" i="1"/>
  <c r="CO1329" i="1"/>
  <c r="U1329" i="1"/>
  <c r="E1329" i="1"/>
  <c r="CX1329" i="1" s="1"/>
  <c r="CW1328" i="1"/>
  <c r="CV1328" i="1"/>
  <c r="CU1328" i="1"/>
  <c r="CT1328" i="1"/>
  <c r="CS1328" i="1"/>
  <c r="CR1328" i="1"/>
  <c r="CQ1328" i="1"/>
  <c r="CP1328" i="1"/>
  <c r="CO1328" i="1"/>
  <c r="U1328" i="1"/>
  <c r="E1328" i="1"/>
  <c r="DG1327" i="1"/>
  <c r="CY1327" i="1"/>
  <c r="CX1327" i="1"/>
  <c r="CW1327" i="1"/>
  <c r="CV1327" i="1"/>
  <c r="CU1327" i="1"/>
  <c r="CT1327" i="1"/>
  <c r="CS1327" i="1"/>
  <c r="CR1327" i="1"/>
  <c r="CQ1327" i="1"/>
  <c r="CP1327" i="1"/>
  <c r="CO1327" i="1"/>
  <c r="CN1327" i="1"/>
  <c r="CM1327" i="1"/>
  <c r="CL1327" i="1"/>
  <c r="CK1327" i="1"/>
  <c r="CJ1327" i="1"/>
  <c r="CI1327" i="1"/>
  <c r="CH1327" i="1"/>
  <c r="CG1327" i="1"/>
  <c r="CF1327" i="1"/>
  <c r="CE1327" i="1"/>
  <c r="CD1327" i="1"/>
  <c r="DG1326" i="1"/>
  <c r="CY1326" i="1"/>
  <c r="CX1326" i="1"/>
  <c r="CW1326" i="1"/>
  <c r="CV1326" i="1"/>
  <c r="CU1326" i="1"/>
  <c r="CT1326" i="1"/>
  <c r="CS1326" i="1"/>
  <c r="CR1326" i="1"/>
  <c r="CQ1326" i="1"/>
  <c r="CP1326" i="1"/>
  <c r="CO1326" i="1"/>
  <c r="CN1326" i="1"/>
  <c r="CM1326" i="1"/>
  <c r="CL1326" i="1"/>
  <c r="CK1326" i="1"/>
  <c r="CJ1326" i="1"/>
  <c r="CI1326" i="1"/>
  <c r="CH1326" i="1"/>
  <c r="CG1326" i="1"/>
  <c r="CF1326" i="1"/>
  <c r="CE1326" i="1"/>
  <c r="CD1326" i="1"/>
  <c r="CW1325" i="1"/>
  <c r="CV1325" i="1"/>
  <c r="CU1325" i="1"/>
  <c r="CT1325" i="1"/>
  <c r="CS1325" i="1"/>
  <c r="CR1325" i="1"/>
  <c r="CQ1325" i="1"/>
  <c r="CP1325" i="1"/>
  <c r="CO1325" i="1"/>
  <c r="U1325" i="1"/>
  <c r="E1325" i="1"/>
  <c r="CW1324" i="1"/>
  <c r="CV1324" i="1"/>
  <c r="CU1324" i="1"/>
  <c r="CT1324" i="1"/>
  <c r="CS1324" i="1"/>
  <c r="CR1324" i="1"/>
  <c r="CQ1324" i="1"/>
  <c r="CP1324" i="1"/>
  <c r="CO1324" i="1"/>
  <c r="U1324" i="1"/>
  <c r="E1324" i="1"/>
  <c r="CK1324" i="1" s="1"/>
  <c r="DG1323" i="1"/>
  <c r="CY1323" i="1"/>
  <c r="CX1323" i="1"/>
  <c r="CW1323" i="1"/>
  <c r="CV1323" i="1"/>
  <c r="CU1323" i="1"/>
  <c r="CT1323" i="1"/>
  <c r="CS1323" i="1"/>
  <c r="CR1323" i="1"/>
  <c r="CQ1323" i="1"/>
  <c r="CP1323" i="1"/>
  <c r="CO1323" i="1"/>
  <c r="CN1323" i="1"/>
  <c r="CM1323" i="1"/>
  <c r="CL1323" i="1"/>
  <c r="CK1323" i="1"/>
  <c r="CJ1323" i="1"/>
  <c r="CI1323" i="1"/>
  <c r="CH1323" i="1"/>
  <c r="CG1323" i="1"/>
  <c r="CF1323" i="1"/>
  <c r="CE1323" i="1"/>
  <c r="CD1323" i="1"/>
  <c r="DG1322" i="1"/>
  <c r="CY1322" i="1"/>
  <c r="CX1322" i="1"/>
  <c r="CW1322" i="1"/>
  <c r="CV1322" i="1"/>
  <c r="CU1322" i="1"/>
  <c r="CT1322" i="1"/>
  <c r="CS1322" i="1"/>
  <c r="CR1322" i="1"/>
  <c r="CQ1322" i="1"/>
  <c r="CP1322" i="1"/>
  <c r="CO1322" i="1"/>
  <c r="CN1322" i="1"/>
  <c r="CM1322" i="1"/>
  <c r="CL1322" i="1"/>
  <c r="CK1322" i="1"/>
  <c r="CJ1322" i="1"/>
  <c r="CI1322" i="1"/>
  <c r="CH1322" i="1"/>
  <c r="CG1322" i="1"/>
  <c r="CF1322" i="1"/>
  <c r="CE1322" i="1"/>
  <c r="CD1322" i="1"/>
  <c r="CW1321" i="1"/>
  <c r="CV1321" i="1"/>
  <c r="CU1321" i="1"/>
  <c r="CT1321" i="1"/>
  <c r="CS1321" i="1"/>
  <c r="CR1321" i="1"/>
  <c r="CQ1321" i="1"/>
  <c r="CP1321" i="1"/>
  <c r="CO1321" i="1"/>
  <c r="U1321" i="1"/>
  <c r="E1321" i="1"/>
  <c r="CK1321" i="1" s="1"/>
  <c r="DG1320" i="1"/>
  <c r="CY1320" i="1"/>
  <c r="CX1320" i="1"/>
  <c r="CW1320" i="1"/>
  <c r="CV1320" i="1"/>
  <c r="CU1320" i="1"/>
  <c r="CT1320" i="1"/>
  <c r="CS1320" i="1"/>
  <c r="CR1320" i="1"/>
  <c r="CQ1320" i="1"/>
  <c r="CP1320" i="1"/>
  <c r="CO1320" i="1"/>
  <c r="CN1320" i="1"/>
  <c r="CM1320" i="1"/>
  <c r="CL1320" i="1"/>
  <c r="CK1320" i="1"/>
  <c r="CJ1320" i="1"/>
  <c r="CI1320" i="1"/>
  <c r="CH1320" i="1"/>
  <c r="CG1320" i="1"/>
  <c r="CF1320" i="1"/>
  <c r="CE1320" i="1"/>
  <c r="CD1320" i="1"/>
  <c r="DG1319" i="1"/>
  <c r="CY1319" i="1"/>
  <c r="CX1319" i="1"/>
  <c r="CW1319" i="1"/>
  <c r="CV1319" i="1"/>
  <c r="CU1319" i="1"/>
  <c r="CT1319" i="1"/>
  <c r="CS1319" i="1"/>
  <c r="CR1319" i="1"/>
  <c r="CQ1319" i="1"/>
  <c r="CP1319" i="1"/>
  <c r="CO1319" i="1"/>
  <c r="CN1319" i="1"/>
  <c r="CM1319" i="1"/>
  <c r="CL1319" i="1"/>
  <c r="CK1319" i="1"/>
  <c r="CJ1319" i="1"/>
  <c r="CI1319" i="1"/>
  <c r="CH1319" i="1"/>
  <c r="CG1319" i="1"/>
  <c r="CF1319" i="1"/>
  <c r="CE1319" i="1"/>
  <c r="CD1319" i="1"/>
  <c r="U1319" i="1"/>
  <c r="CW1318" i="1"/>
  <c r="CV1318" i="1"/>
  <c r="CU1318" i="1"/>
  <c r="CT1318" i="1"/>
  <c r="CS1318" i="1"/>
  <c r="CR1318" i="1"/>
  <c r="CQ1318" i="1"/>
  <c r="CP1318" i="1"/>
  <c r="CO1318" i="1"/>
  <c r="U1318" i="1"/>
  <c r="E1318" i="1"/>
  <c r="DG1318" i="1" s="1"/>
  <c r="DG1317" i="1"/>
  <c r="CY1317" i="1"/>
  <c r="CX1317" i="1"/>
  <c r="CW1317" i="1"/>
  <c r="CV1317" i="1"/>
  <c r="CU1317" i="1"/>
  <c r="CT1317" i="1"/>
  <c r="CS1317" i="1"/>
  <c r="CR1317" i="1"/>
  <c r="CQ1317" i="1"/>
  <c r="CP1317" i="1"/>
  <c r="CO1317" i="1"/>
  <c r="CN1317" i="1"/>
  <c r="CM1317" i="1"/>
  <c r="CL1317" i="1"/>
  <c r="CK1317" i="1"/>
  <c r="CJ1317" i="1"/>
  <c r="CI1317" i="1"/>
  <c r="CH1317" i="1"/>
  <c r="CG1317" i="1"/>
  <c r="CF1317" i="1"/>
  <c r="DG1316" i="1"/>
  <c r="CY1316" i="1"/>
  <c r="CX1316" i="1"/>
  <c r="CW1316" i="1"/>
  <c r="CV1316" i="1"/>
  <c r="CU1316" i="1"/>
  <c r="CT1316" i="1"/>
  <c r="CS1316" i="1"/>
  <c r="CR1316" i="1"/>
  <c r="CQ1316" i="1"/>
  <c r="CP1316" i="1"/>
  <c r="CO1316" i="1"/>
  <c r="CN1316" i="1"/>
  <c r="CM1316" i="1"/>
  <c r="CL1316" i="1"/>
  <c r="CK1316" i="1"/>
  <c r="CJ1316" i="1"/>
  <c r="CI1316" i="1"/>
  <c r="CH1316" i="1"/>
  <c r="CG1316" i="1"/>
  <c r="CF1316" i="1"/>
  <c r="CE1316" i="1"/>
  <c r="CD1316" i="1"/>
  <c r="CW1315" i="1"/>
  <c r="CV1315" i="1"/>
  <c r="CU1315" i="1"/>
  <c r="CT1315" i="1"/>
  <c r="CS1315" i="1"/>
  <c r="CR1315" i="1"/>
  <c r="CQ1315" i="1"/>
  <c r="CP1315" i="1"/>
  <c r="CO1315" i="1"/>
  <c r="U1315" i="1"/>
  <c r="E1315" i="1"/>
  <c r="CG1315" i="1" s="1"/>
  <c r="DG1314" i="1"/>
  <c r="CY1314" i="1"/>
  <c r="CX1314" i="1"/>
  <c r="CW1314" i="1"/>
  <c r="CV1314" i="1"/>
  <c r="CU1314" i="1"/>
  <c r="CT1314" i="1"/>
  <c r="CS1314" i="1"/>
  <c r="CR1314" i="1"/>
  <c r="CQ1314" i="1"/>
  <c r="CP1314" i="1"/>
  <c r="CO1314" i="1"/>
  <c r="CN1314" i="1"/>
  <c r="CM1314" i="1"/>
  <c r="CL1314" i="1"/>
  <c r="CK1314" i="1"/>
  <c r="CJ1314" i="1"/>
  <c r="CI1314" i="1"/>
  <c r="CH1314" i="1"/>
  <c r="CG1314" i="1"/>
  <c r="CF1314" i="1"/>
  <c r="CE1314" i="1"/>
  <c r="CD1314" i="1"/>
  <c r="DG1313" i="1"/>
  <c r="CY1313" i="1"/>
  <c r="CX1313" i="1"/>
  <c r="CW1313" i="1"/>
  <c r="CV1313" i="1"/>
  <c r="CU1313" i="1"/>
  <c r="CT1313" i="1"/>
  <c r="CS1313" i="1"/>
  <c r="CR1313" i="1"/>
  <c r="CQ1313" i="1"/>
  <c r="CP1313" i="1"/>
  <c r="CO1313" i="1"/>
  <c r="CN1313" i="1"/>
  <c r="CM1313" i="1"/>
  <c r="CL1313" i="1"/>
  <c r="CK1313" i="1"/>
  <c r="CJ1313" i="1"/>
  <c r="CI1313" i="1"/>
  <c r="CH1313" i="1"/>
  <c r="CG1313" i="1"/>
  <c r="CF1313" i="1"/>
  <c r="CE1313" i="1"/>
  <c r="CD1313" i="1"/>
  <c r="CW1312" i="1"/>
  <c r="CV1312" i="1"/>
  <c r="CU1312" i="1"/>
  <c r="CT1312" i="1"/>
  <c r="CS1312" i="1"/>
  <c r="CR1312" i="1"/>
  <c r="CQ1312" i="1"/>
  <c r="CP1312" i="1"/>
  <c r="CO1312" i="1"/>
  <c r="U1312" i="1"/>
  <c r="E1312" i="1"/>
  <c r="CM1312" i="1" s="1"/>
  <c r="DG1311" i="1"/>
  <c r="CY1311" i="1"/>
  <c r="CX1311" i="1"/>
  <c r="CW1311" i="1"/>
  <c r="CV1311" i="1"/>
  <c r="CU1311" i="1"/>
  <c r="CT1311" i="1"/>
  <c r="CS1311" i="1"/>
  <c r="CR1311" i="1"/>
  <c r="CQ1311" i="1"/>
  <c r="CP1311" i="1"/>
  <c r="CO1311" i="1"/>
  <c r="CN1311" i="1"/>
  <c r="CM1311" i="1"/>
  <c r="CL1311" i="1"/>
  <c r="CK1311" i="1"/>
  <c r="CJ1311" i="1"/>
  <c r="CI1311" i="1"/>
  <c r="CH1311" i="1"/>
  <c r="CG1311" i="1"/>
  <c r="CF1311" i="1"/>
  <c r="CE1311" i="1"/>
  <c r="CD1311" i="1"/>
  <c r="CW1310" i="1"/>
  <c r="CV1310" i="1"/>
  <c r="CU1310" i="1"/>
  <c r="CT1310" i="1"/>
  <c r="CS1310" i="1"/>
  <c r="CR1310" i="1"/>
  <c r="CQ1310" i="1"/>
  <c r="CP1310" i="1"/>
  <c r="CO1310" i="1"/>
  <c r="U1310" i="1"/>
  <c r="E1310" i="1"/>
  <c r="CN1310" i="1" s="1"/>
  <c r="DG1309" i="1"/>
  <c r="CY1309" i="1"/>
  <c r="CX1309" i="1"/>
  <c r="CW1309" i="1"/>
  <c r="CV1309" i="1"/>
  <c r="CU1309" i="1"/>
  <c r="CT1309" i="1"/>
  <c r="CS1309" i="1"/>
  <c r="CR1309" i="1"/>
  <c r="CQ1309" i="1"/>
  <c r="CP1309" i="1"/>
  <c r="CO1309" i="1"/>
  <c r="CN1309" i="1"/>
  <c r="CM1309" i="1"/>
  <c r="CL1309" i="1"/>
  <c r="CK1309" i="1"/>
  <c r="CJ1309" i="1"/>
  <c r="CI1309" i="1"/>
  <c r="CH1309" i="1"/>
  <c r="CG1309" i="1"/>
  <c r="CF1309" i="1"/>
  <c r="CE1309" i="1"/>
  <c r="CD1309" i="1"/>
  <c r="DG1308" i="1"/>
  <c r="CY1308" i="1"/>
  <c r="CX1308" i="1"/>
  <c r="CW1308" i="1"/>
  <c r="CV1308" i="1"/>
  <c r="CU1308" i="1"/>
  <c r="CT1308" i="1"/>
  <c r="CS1308" i="1"/>
  <c r="CR1308" i="1"/>
  <c r="CQ1308" i="1"/>
  <c r="CP1308" i="1"/>
  <c r="CO1308" i="1"/>
  <c r="CN1308" i="1"/>
  <c r="CM1308" i="1"/>
  <c r="CL1308" i="1"/>
  <c r="CK1308" i="1"/>
  <c r="CJ1308" i="1"/>
  <c r="CI1308" i="1"/>
  <c r="CH1308" i="1"/>
  <c r="CG1308" i="1"/>
  <c r="CF1308" i="1"/>
  <c r="CE1308" i="1"/>
  <c r="CD1308" i="1"/>
  <c r="DG1307" i="1"/>
  <c r="CY1307" i="1"/>
  <c r="CX1307" i="1"/>
  <c r="CW1307" i="1"/>
  <c r="CV1307" i="1"/>
  <c r="CU1307" i="1"/>
  <c r="CT1307" i="1"/>
  <c r="CS1307" i="1"/>
  <c r="CR1307" i="1"/>
  <c r="CQ1307" i="1"/>
  <c r="CP1307" i="1"/>
  <c r="CO1307" i="1"/>
  <c r="CN1307" i="1"/>
  <c r="CM1307" i="1"/>
  <c r="CL1307" i="1"/>
  <c r="CK1307" i="1"/>
  <c r="CJ1307" i="1"/>
  <c r="CI1307" i="1"/>
  <c r="CH1307" i="1"/>
  <c r="CG1307" i="1"/>
  <c r="CF1307" i="1"/>
  <c r="CE1307" i="1"/>
  <c r="CD1307" i="1"/>
  <c r="DG1306" i="1"/>
  <c r="CY1306" i="1"/>
  <c r="CX1306" i="1"/>
  <c r="CW1306" i="1"/>
  <c r="CV1306" i="1"/>
  <c r="CU1306" i="1"/>
  <c r="CT1306" i="1"/>
  <c r="CS1306" i="1"/>
  <c r="CR1306" i="1"/>
  <c r="CQ1306" i="1"/>
  <c r="CP1306" i="1"/>
  <c r="CO1306" i="1"/>
  <c r="CN1306" i="1"/>
  <c r="CM1306" i="1"/>
  <c r="CL1306" i="1"/>
  <c r="CK1306" i="1"/>
  <c r="CJ1306" i="1"/>
  <c r="CI1306" i="1"/>
  <c r="CH1306" i="1"/>
  <c r="CG1306" i="1"/>
  <c r="CF1306" i="1"/>
  <c r="U1306" i="1"/>
  <c r="DG1305" i="1"/>
  <c r="CY1305" i="1"/>
  <c r="CX1305" i="1"/>
  <c r="CW1305" i="1"/>
  <c r="CV1305" i="1"/>
  <c r="CU1305" i="1"/>
  <c r="CT1305" i="1"/>
  <c r="CS1305" i="1"/>
  <c r="CR1305" i="1"/>
  <c r="CQ1305" i="1"/>
  <c r="CP1305" i="1"/>
  <c r="CO1305" i="1"/>
  <c r="CN1305" i="1"/>
  <c r="CM1305" i="1"/>
  <c r="CL1305" i="1"/>
  <c r="CK1305" i="1"/>
  <c r="CJ1305" i="1"/>
  <c r="CI1305" i="1"/>
  <c r="CH1305" i="1"/>
  <c r="CG1305" i="1"/>
  <c r="CF1305" i="1"/>
  <c r="CE1305" i="1"/>
  <c r="CD1305" i="1"/>
  <c r="DG1304" i="1"/>
  <c r="CY1304" i="1"/>
  <c r="CX1304" i="1"/>
  <c r="CW1304" i="1"/>
  <c r="CV1304" i="1"/>
  <c r="CU1304" i="1"/>
  <c r="CT1304" i="1"/>
  <c r="CS1304" i="1"/>
  <c r="CR1304" i="1"/>
  <c r="CQ1304" i="1"/>
  <c r="CP1304" i="1"/>
  <c r="CO1304" i="1"/>
  <c r="CN1304" i="1"/>
  <c r="CM1304" i="1"/>
  <c r="CL1304" i="1"/>
  <c r="CK1304" i="1"/>
  <c r="CJ1304" i="1"/>
  <c r="CI1304" i="1"/>
  <c r="CH1304" i="1"/>
  <c r="CG1304" i="1"/>
  <c r="CF1304" i="1"/>
  <c r="CE1304" i="1"/>
  <c r="CD1304" i="1"/>
  <c r="DG1303" i="1"/>
  <c r="CY1303" i="1"/>
  <c r="CX1303" i="1"/>
  <c r="CW1303" i="1"/>
  <c r="CV1303" i="1"/>
  <c r="CU1303" i="1"/>
  <c r="CT1303" i="1"/>
  <c r="CS1303" i="1"/>
  <c r="CR1303" i="1"/>
  <c r="CQ1303" i="1"/>
  <c r="CP1303" i="1"/>
  <c r="CO1303" i="1"/>
  <c r="CN1303" i="1"/>
  <c r="CM1303" i="1"/>
  <c r="CL1303" i="1"/>
  <c r="CK1303" i="1"/>
  <c r="CJ1303" i="1"/>
  <c r="CI1303" i="1"/>
  <c r="CH1303" i="1"/>
  <c r="CG1303" i="1"/>
  <c r="CF1303" i="1"/>
  <c r="CE1303" i="1"/>
  <c r="CD1303" i="1"/>
  <c r="CY1302" i="1"/>
  <c r="CX1302" i="1"/>
  <c r="CW1302" i="1"/>
  <c r="CV1302" i="1"/>
  <c r="CU1302" i="1"/>
  <c r="CT1302" i="1"/>
  <c r="CS1302" i="1"/>
  <c r="CR1302" i="1"/>
  <c r="CQ1302" i="1"/>
  <c r="CP1302" i="1"/>
  <c r="CO1302" i="1"/>
  <c r="CN1302" i="1"/>
  <c r="CM1302" i="1"/>
  <c r="CL1302" i="1"/>
  <c r="CK1302" i="1"/>
  <c r="CJ1302" i="1"/>
  <c r="CI1302" i="1"/>
  <c r="CH1302" i="1"/>
  <c r="CG1302" i="1"/>
  <c r="CF1302" i="1"/>
  <c r="CE1302" i="1"/>
  <c r="CD1302" i="1"/>
  <c r="U1302" i="1"/>
  <c r="CW1301" i="1"/>
  <c r="CV1301" i="1"/>
  <c r="CU1301" i="1"/>
  <c r="CT1301" i="1"/>
  <c r="CS1301" i="1"/>
  <c r="CR1301" i="1"/>
  <c r="CQ1301" i="1"/>
  <c r="CP1301" i="1"/>
  <c r="CO1301" i="1"/>
  <c r="U1301" i="1"/>
  <c r="E1301" i="1"/>
  <c r="CN1301" i="1" s="1"/>
  <c r="DG1300" i="1"/>
  <c r="CY1300" i="1"/>
  <c r="CX1300" i="1"/>
  <c r="CW1300" i="1"/>
  <c r="CV1300" i="1"/>
  <c r="CU1300" i="1"/>
  <c r="CT1300" i="1"/>
  <c r="CS1300" i="1"/>
  <c r="CR1300" i="1"/>
  <c r="CQ1300" i="1"/>
  <c r="CP1300" i="1"/>
  <c r="CO1300" i="1"/>
  <c r="CN1300" i="1"/>
  <c r="CM1300" i="1"/>
  <c r="CL1300" i="1"/>
  <c r="CK1300" i="1"/>
  <c r="CJ1300" i="1"/>
  <c r="CI1300" i="1"/>
  <c r="CH1300" i="1"/>
  <c r="CG1300" i="1"/>
  <c r="CF1300" i="1"/>
  <c r="CE1300" i="1"/>
  <c r="CD1300" i="1"/>
  <c r="DG1299" i="1"/>
  <c r="CY1299" i="1"/>
  <c r="CX1299" i="1"/>
  <c r="CW1299" i="1"/>
  <c r="CV1299" i="1"/>
  <c r="CU1299" i="1"/>
  <c r="CT1299" i="1"/>
  <c r="CS1299" i="1"/>
  <c r="CR1299" i="1"/>
  <c r="CQ1299" i="1"/>
  <c r="CP1299" i="1"/>
  <c r="CO1299" i="1"/>
  <c r="CN1299" i="1"/>
  <c r="CM1299" i="1"/>
  <c r="CL1299" i="1"/>
  <c r="CK1299" i="1"/>
  <c r="CJ1299" i="1"/>
  <c r="CI1299" i="1"/>
  <c r="CH1299" i="1"/>
  <c r="CG1299" i="1"/>
  <c r="CF1299" i="1"/>
  <c r="CE1299" i="1"/>
  <c r="CD1299" i="1"/>
  <c r="DG1298" i="1"/>
  <c r="CY1298" i="1"/>
  <c r="CX1298" i="1"/>
  <c r="CW1298" i="1"/>
  <c r="CV1298" i="1"/>
  <c r="CU1298" i="1"/>
  <c r="CT1298" i="1"/>
  <c r="CS1298" i="1"/>
  <c r="CR1298" i="1"/>
  <c r="CQ1298" i="1"/>
  <c r="CP1298" i="1"/>
  <c r="CO1298" i="1"/>
  <c r="CN1298" i="1"/>
  <c r="CM1298" i="1"/>
  <c r="CL1298" i="1"/>
  <c r="CK1298" i="1"/>
  <c r="CJ1298" i="1"/>
  <c r="CI1298" i="1"/>
  <c r="CH1298" i="1"/>
  <c r="CG1298" i="1"/>
  <c r="CF1298" i="1"/>
  <c r="CE1298" i="1"/>
  <c r="CD1298" i="1"/>
  <c r="DG1297" i="1"/>
  <c r="CY1297" i="1"/>
  <c r="CX1297" i="1"/>
  <c r="CW1297" i="1"/>
  <c r="CV1297" i="1"/>
  <c r="CU1297" i="1"/>
  <c r="CT1297" i="1"/>
  <c r="CS1297" i="1"/>
  <c r="CR1297" i="1"/>
  <c r="CQ1297" i="1"/>
  <c r="CP1297" i="1"/>
  <c r="CO1297" i="1"/>
  <c r="CN1297" i="1"/>
  <c r="CM1297" i="1"/>
  <c r="CL1297" i="1"/>
  <c r="CK1297" i="1"/>
  <c r="CJ1297" i="1"/>
  <c r="CI1297" i="1"/>
  <c r="CH1297" i="1"/>
  <c r="CG1297" i="1"/>
  <c r="CF1297" i="1"/>
  <c r="CE1297" i="1"/>
  <c r="CD1297" i="1"/>
  <c r="DG1296" i="1"/>
  <c r="CY1296" i="1"/>
  <c r="CX1296" i="1"/>
  <c r="CW1296" i="1"/>
  <c r="CV1296" i="1"/>
  <c r="CU1296" i="1"/>
  <c r="CT1296" i="1"/>
  <c r="CS1296" i="1"/>
  <c r="CR1296" i="1"/>
  <c r="CQ1296" i="1"/>
  <c r="CP1296" i="1"/>
  <c r="CO1296" i="1"/>
  <c r="CN1296" i="1"/>
  <c r="CM1296" i="1"/>
  <c r="CL1296" i="1"/>
  <c r="CK1296" i="1"/>
  <c r="CJ1296" i="1"/>
  <c r="CI1296" i="1"/>
  <c r="CH1296" i="1"/>
  <c r="CG1296" i="1"/>
  <c r="CF1296" i="1"/>
  <c r="CE1296" i="1"/>
  <c r="CD1296" i="1"/>
  <c r="DG1295" i="1"/>
  <c r="CY1295" i="1"/>
  <c r="CX1295" i="1"/>
  <c r="CW1295" i="1"/>
  <c r="CV1295" i="1"/>
  <c r="CU1295" i="1"/>
  <c r="CT1295" i="1"/>
  <c r="CS1295" i="1"/>
  <c r="CR1295" i="1"/>
  <c r="CQ1295" i="1"/>
  <c r="CP1295" i="1"/>
  <c r="CO1295" i="1"/>
  <c r="CN1295" i="1"/>
  <c r="CM1295" i="1"/>
  <c r="CL1295" i="1"/>
  <c r="CK1295" i="1"/>
  <c r="CJ1295" i="1"/>
  <c r="CI1295" i="1"/>
  <c r="CH1295" i="1"/>
  <c r="CG1295" i="1"/>
  <c r="CF1295" i="1"/>
  <c r="CE1295" i="1"/>
  <c r="CD1295" i="1"/>
  <c r="DG1294" i="1"/>
  <c r="CY1294" i="1"/>
  <c r="CX1294" i="1"/>
  <c r="CW1294" i="1"/>
  <c r="CV1294" i="1"/>
  <c r="CU1294" i="1"/>
  <c r="CT1294" i="1"/>
  <c r="CS1294" i="1"/>
  <c r="CR1294" i="1"/>
  <c r="CQ1294" i="1"/>
  <c r="CP1294" i="1"/>
  <c r="CO1294" i="1"/>
  <c r="CN1294" i="1"/>
  <c r="CM1294" i="1"/>
  <c r="CL1294" i="1"/>
  <c r="CK1294" i="1"/>
  <c r="CJ1294" i="1"/>
  <c r="CI1294" i="1"/>
  <c r="CH1294" i="1"/>
  <c r="CG1294" i="1"/>
  <c r="CF1294" i="1"/>
  <c r="CE1294" i="1"/>
  <c r="CD1294" i="1"/>
  <c r="DG1293" i="1"/>
  <c r="CY1293" i="1"/>
  <c r="CX1293" i="1"/>
  <c r="CW1293" i="1"/>
  <c r="CV1293" i="1"/>
  <c r="CU1293" i="1"/>
  <c r="CT1293" i="1"/>
  <c r="CS1293" i="1"/>
  <c r="CR1293" i="1"/>
  <c r="CQ1293" i="1"/>
  <c r="CP1293" i="1"/>
  <c r="CO1293" i="1"/>
  <c r="CN1293" i="1"/>
  <c r="CM1293" i="1"/>
  <c r="CL1293" i="1"/>
  <c r="CK1293" i="1"/>
  <c r="CJ1293" i="1"/>
  <c r="CI1293" i="1"/>
  <c r="CH1293" i="1"/>
  <c r="CG1293" i="1"/>
  <c r="CF1293" i="1"/>
  <c r="CE1293" i="1"/>
  <c r="CD1293" i="1"/>
  <c r="CY1292" i="1"/>
  <c r="CX1292" i="1"/>
  <c r="CW1292" i="1"/>
  <c r="CV1292" i="1"/>
  <c r="CU1292" i="1"/>
  <c r="CT1292" i="1"/>
  <c r="CS1292" i="1"/>
  <c r="CR1292" i="1"/>
  <c r="CQ1292" i="1"/>
  <c r="CP1292" i="1"/>
  <c r="CO1292" i="1"/>
  <c r="CN1292" i="1"/>
  <c r="CM1292" i="1"/>
  <c r="CL1292" i="1"/>
  <c r="CK1292" i="1"/>
  <c r="CJ1292" i="1"/>
  <c r="CI1292" i="1"/>
  <c r="CH1292" i="1"/>
  <c r="CG1292" i="1"/>
  <c r="CF1292" i="1"/>
  <c r="CE1292" i="1"/>
  <c r="CD1292" i="1"/>
  <c r="U1292" i="1"/>
  <c r="CW1291" i="1"/>
  <c r="CV1291" i="1"/>
  <c r="CU1291" i="1"/>
  <c r="CT1291" i="1"/>
  <c r="CS1291" i="1"/>
  <c r="CR1291" i="1"/>
  <c r="CQ1291" i="1"/>
  <c r="CP1291" i="1"/>
  <c r="CO1291" i="1"/>
  <c r="U1291" i="1"/>
  <c r="E1291" i="1"/>
  <c r="CW1290" i="1"/>
  <c r="CV1290" i="1"/>
  <c r="CU1290" i="1"/>
  <c r="CT1290" i="1"/>
  <c r="CS1290" i="1"/>
  <c r="CR1290" i="1"/>
  <c r="CQ1290" i="1"/>
  <c r="CP1290" i="1"/>
  <c r="CO1290" i="1"/>
  <c r="U1290" i="1"/>
  <c r="E1290" i="1"/>
  <c r="CN1290" i="1" s="1"/>
  <c r="CW1289" i="1"/>
  <c r="CV1289" i="1"/>
  <c r="CU1289" i="1"/>
  <c r="CT1289" i="1"/>
  <c r="CS1289" i="1"/>
  <c r="CR1289" i="1"/>
  <c r="CQ1289" i="1"/>
  <c r="CP1289" i="1"/>
  <c r="CO1289" i="1"/>
  <c r="U1289" i="1"/>
  <c r="E1289" i="1"/>
  <c r="DG1289" i="1" s="1"/>
  <c r="DG1288" i="1"/>
  <c r="CY1288" i="1"/>
  <c r="CX1288" i="1"/>
  <c r="CW1288" i="1"/>
  <c r="CV1288" i="1"/>
  <c r="CU1288" i="1"/>
  <c r="CT1288" i="1"/>
  <c r="CS1288" i="1"/>
  <c r="CR1288" i="1"/>
  <c r="CQ1288" i="1"/>
  <c r="CP1288" i="1"/>
  <c r="CO1288" i="1"/>
  <c r="CN1288" i="1"/>
  <c r="CM1288" i="1"/>
  <c r="CL1288" i="1"/>
  <c r="CK1288" i="1"/>
  <c r="CJ1288" i="1"/>
  <c r="CI1288" i="1"/>
  <c r="CH1288" i="1"/>
  <c r="CG1288" i="1"/>
  <c r="CF1288" i="1"/>
  <c r="CE1288" i="1"/>
  <c r="CD1288" i="1"/>
  <c r="CW1287" i="1"/>
  <c r="CV1287" i="1"/>
  <c r="CU1287" i="1"/>
  <c r="CT1287" i="1"/>
  <c r="CS1287" i="1"/>
  <c r="CR1287" i="1"/>
  <c r="CQ1287" i="1"/>
  <c r="CP1287" i="1"/>
  <c r="CO1287" i="1"/>
  <c r="U1287" i="1"/>
  <c r="E1287" i="1"/>
  <c r="DG1286" i="1"/>
  <c r="CY1286" i="1"/>
  <c r="CX1286" i="1"/>
  <c r="CW1286" i="1"/>
  <c r="CV1286" i="1"/>
  <c r="CU1286" i="1"/>
  <c r="CT1286" i="1"/>
  <c r="CS1286" i="1"/>
  <c r="CR1286" i="1"/>
  <c r="CQ1286" i="1"/>
  <c r="CP1286" i="1"/>
  <c r="CO1286" i="1"/>
  <c r="CN1286" i="1"/>
  <c r="CM1286" i="1"/>
  <c r="CL1286" i="1"/>
  <c r="CK1286" i="1"/>
  <c r="CJ1286" i="1"/>
  <c r="CI1286" i="1"/>
  <c r="CH1286" i="1"/>
  <c r="CG1286" i="1"/>
  <c r="CF1286" i="1"/>
  <c r="CE1286" i="1"/>
  <c r="CD1286" i="1"/>
  <c r="U1286" i="1"/>
  <c r="DG1285" i="1"/>
  <c r="CY1285" i="1"/>
  <c r="CX1285" i="1"/>
  <c r="CW1285" i="1"/>
  <c r="CV1285" i="1"/>
  <c r="CU1285" i="1"/>
  <c r="CT1285" i="1"/>
  <c r="CS1285" i="1"/>
  <c r="CR1285" i="1"/>
  <c r="CQ1285" i="1"/>
  <c r="CP1285" i="1"/>
  <c r="CO1285" i="1"/>
  <c r="CN1285" i="1"/>
  <c r="CM1285" i="1"/>
  <c r="CL1285" i="1"/>
  <c r="CK1285" i="1"/>
  <c r="CJ1285" i="1"/>
  <c r="CI1285" i="1"/>
  <c r="CH1285" i="1"/>
  <c r="CG1285" i="1"/>
  <c r="CF1285" i="1"/>
  <c r="CE1285" i="1"/>
  <c r="CD1285" i="1"/>
  <c r="CW1284" i="1"/>
  <c r="CV1284" i="1"/>
  <c r="CU1284" i="1"/>
  <c r="CT1284" i="1"/>
  <c r="CS1284" i="1"/>
  <c r="CR1284" i="1"/>
  <c r="CQ1284" i="1"/>
  <c r="CP1284" i="1"/>
  <c r="CO1284" i="1"/>
  <c r="U1284" i="1"/>
  <c r="E1284" i="1"/>
  <c r="CW1283" i="1"/>
  <c r="CV1283" i="1"/>
  <c r="CU1283" i="1"/>
  <c r="CT1283" i="1"/>
  <c r="CS1283" i="1"/>
  <c r="CR1283" i="1"/>
  <c r="CQ1283" i="1"/>
  <c r="CP1283" i="1"/>
  <c r="CO1283" i="1"/>
  <c r="U1283" i="1"/>
  <c r="E1283" i="1"/>
  <c r="CK1283" i="1" s="1"/>
  <c r="DG1282" i="1"/>
  <c r="CY1282" i="1"/>
  <c r="CX1282" i="1"/>
  <c r="CW1282" i="1"/>
  <c r="CV1282" i="1"/>
  <c r="CU1282" i="1"/>
  <c r="CT1282" i="1"/>
  <c r="CS1282" i="1"/>
  <c r="CR1282" i="1"/>
  <c r="CQ1282" i="1"/>
  <c r="CP1282" i="1"/>
  <c r="CO1282" i="1"/>
  <c r="CN1282" i="1"/>
  <c r="CM1282" i="1"/>
  <c r="CL1282" i="1"/>
  <c r="CK1282" i="1"/>
  <c r="CJ1282" i="1"/>
  <c r="CI1282" i="1"/>
  <c r="CH1282" i="1"/>
  <c r="CG1282" i="1"/>
  <c r="CF1282" i="1"/>
  <c r="CE1282" i="1"/>
  <c r="CD1282" i="1"/>
  <c r="CW1281" i="1"/>
  <c r="CV1281" i="1"/>
  <c r="CU1281" i="1"/>
  <c r="CT1281" i="1"/>
  <c r="CS1281" i="1"/>
  <c r="CR1281" i="1"/>
  <c r="CQ1281" i="1"/>
  <c r="CP1281" i="1"/>
  <c r="CO1281" i="1"/>
  <c r="U1281" i="1"/>
  <c r="E1281" i="1"/>
  <c r="DG1281" i="1" s="1"/>
  <c r="DG1280" i="1"/>
  <c r="CY1280" i="1"/>
  <c r="CX1280" i="1"/>
  <c r="CW1280" i="1"/>
  <c r="CV1280" i="1"/>
  <c r="CU1280" i="1"/>
  <c r="CT1280" i="1"/>
  <c r="CS1280" i="1"/>
  <c r="CR1280" i="1"/>
  <c r="CQ1280" i="1"/>
  <c r="CP1280" i="1"/>
  <c r="CO1280" i="1"/>
  <c r="CN1280" i="1"/>
  <c r="CM1280" i="1"/>
  <c r="CL1280" i="1"/>
  <c r="CK1280" i="1"/>
  <c r="CJ1280" i="1"/>
  <c r="CI1280" i="1"/>
  <c r="CH1280" i="1"/>
  <c r="CG1280" i="1"/>
  <c r="CF1280" i="1"/>
  <c r="CE1280" i="1"/>
  <c r="CD1280" i="1"/>
  <c r="DG1279" i="1"/>
  <c r="CY1279" i="1"/>
  <c r="CX1279" i="1"/>
  <c r="CW1279" i="1"/>
  <c r="CV1279" i="1"/>
  <c r="CU1279" i="1"/>
  <c r="CT1279" i="1"/>
  <c r="CS1279" i="1"/>
  <c r="CR1279" i="1"/>
  <c r="CQ1279" i="1"/>
  <c r="CP1279" i="1"/>
  <c r="CO1279" i="1"/>
  <c r="CN1279" i="1"/>
  <c r="CM1279" i="1"/>
  <c r="CL1279" i="1"/>
  <c r="CK1279" i="1"/>
  <c r="CJ1279" i="1"/>
  <c r="CI1279" i="1"/>
  <c r="CH1279" i="1"/>
  <c r="CG1279" i="1"/>
  <c r="CF1279" i="1"/>
  <c r="CE1279" i="1"/>
  <c r="CD1279" i="1"/>
  <c r="U1279" i="1"/>
  <c r="CW1278" i="1"/>
  <c r="CV1278" i="1"/>
  <c r="CU1278" i="1"/>
  <c r="CT1278" i="1"/>
  <c r="CS1278" i="1"/>
  <c r="CR1278" i="1"/>
  <c r="CQ1278" i="1"/>
  <c r="CP1278" i="1"/>
  <c r="CO1278" i="1"/>
  <c r="U1278" i="1"/>
  <c r="E1278" i="1"/>
  <c r="CJ1278" i="1" s="1"/>
  <c r="DG1277" i="1"/>
  <c r="CY1277" i="1"/>
  <c r="CX1277" i="1"/>
  <c r="CW1277" i="1"/>
  <c r="CV1277" i="1"/>
  <c r="CU1277" i="1"/>
  <c r="CT1277" i="1"/>
  <c r="CS1277" i="1"/>
  <c r="CR1277" i="1"/>
  <c r="CQ1277" i="1"/>
  <c r="CP1277" i="1"/>
  <c r="CO1277" i="1"/>
  <c r="CN1277" i="1"/>
  <c r="CM1277" i="1"/>
  <c r="CL1277" i="1"/>
  <c r="CK1277" i="1"/>
  <c r="CJ1277" i="1"/>
  <c r="CI1277" i="1"/>
  <c r="CH1277" i="1"/>
  <c r="CG1277" i="1"/>
  <c r="CF1277" i="1"/>
  <c r="CE1277" i="1"/>
  <c r="CD1277" i="1"/>
  <c r="DG1276" i="1"/>
  <c r="CY1276" i="1"/>
  <c r="CX1276" i="1"/>
  <c r="CW1276" i="1"/>
  <c r="CV1276" i="1"/>
  <c r="CU1276" i="1"/>
  <c r="CT1276" i="1"/>
  <c r="CS1276" i="1"/>
  <c r="CR1276" i="1"/>
  <c r="CQ1276" i="1"/>
  <c r="CP1276" i="1"/>
  <c r="CO1276" i="1"/>
  <c r="CN1276" i="1"/>
  <c r="CM1276" i="1"/>
  <c r="CL1276" i="1"/>
  <c r="CK1276" i="1"/>
  <c r="CJ1276" i="1"/>
  <c r="CI1276" i="1"/>
  <c r="CH1276" i="1"/>
  <c r="CG1276" i="1"/>
  <c r="CF1276" i="1"/>
  <c r="CE1276" i="1"/>
  <c r="CD1276" i="1"/>
  <c r="CW1275" i="1"/>
  <c r="CV1275" i="1"/>
  <c r="CU1275" i="1"/>
  <c r="CT1275" i="1"/>
  <c r="CS1275" i="1"/>
  <c r="CR1275" i="1"/>
  <c r="CQ1275" i="1"/>
  <c r="CP1275" i="1"/>
  <c r="CO1275" i="1"/>
  <c r="U1275" i="1"/>
  <c r="E1275" i="1"/>
  <c r="CI1275" i="1" s="1"/>
  <c r="CW1274" i="1"/>
  <c r="CV1274" i="1"/>
  <c r="CU1274" i="1"/>
  <c r="CT1274" i="1"/>
  <c r="CS1274" i="1"/>
  <c r="CR1274" i="1"/>
  <c r="CQ1274" i="1"/>
  <c r="CP1274" i="1"/>
  <c r="CO1274" i="1"/>
  <c r="U1274" i="1"/>
  <c r="E1274" i="1"/>
  <c r="CF1274" i="1" s="1"/>
  <c r="DG1273" i="1"/>
  <c r="CY1273" i="1"/>
  <c r="CX1273" i="1"/>
  <c r="CW1273" i="1"/>
  <c r="CV1273" i="1"/>
  <c r="CU1273" i="1"/>
  <c r="CT1273" i="1"/>
  <c r="CS1273" i="1"/>
  <c r="CR1273" i="1"/>
  <c r="CQ1273" i="1"/>
  <c r="CP1273" i="1"/>
  <c r="CO1273" i="1"/>
  <c r="CN1273" i="1"/>
  <c r="CM1273" i="1"/>
  <c r="CL1273" i="1"/>
  <c r="CK1273" i="1"/>
  <c r="CJ1273" i="1"/>
  <c r="CI1273" i="1"/>
  <c r="CH1273" i="1"/>
  <c r="CG1273" i="1"/>
  <c r="CF1273" i="1"/>
  <c r="CE1273" i="1"/>
  <c r="CD1273" i="1"/>
  <c r="U1273" i="1"/>
  <c r="DG1272" i="1"/>
  <c r="CY1272" i="1"/>
  <c r="CX1272" i="1"/>
  <c r="CW1272" i="1"/>
  <c r="CV1272" i="1"/>
  <c r="CU1272" i="1"/>
  <c r="CT1272" i="1"/>
  <c r="CS1272" i="1"/>
  <c r="CR1272" i="1"/>
  <c r="CQ1272" i="1"/>
  <c r="CP1272" i="1"/>
  <c r="CO1272" i="1"/>
  <c r="CN1272" i="1"/>
  <c r="CM1272" i="1"/>
  <c r="CL1272" i="1"/>
  <c r="CK1272" i="1"/>
  <c r="CJ1272" i="1"/>
  <c r="CI1272" i="1"/>
  <c r="CH1272" i="1"/>
  <c r="CG1272" i="1"/>
  <c r="CF1272" i="1"/>
  <c r="CE1272" i="1"/>
  <c r="CD1272" i="1"/>
  <c r="DG1271" i="1"/>
  <c r="CY1271" i="1"/>
  <c r="CX1271" i="1"/>
  <c r="CW1271" i="1"/>
  <c r="CV1271" i="1"/>
  <c r="CU1271" i="1"/>
  <c r="CT1271" i="1"/>
  <c r="CS1271" i="1"/>
  <c r="CR1271" i="1"/>
  <c r="CQ1271" i="1"/>
  <c r="CP1271" i="1"/>
  <c r="CO1271" i="1"/>
  <c r="CN1271" i="1"/>
  <c r="CM1271" i="1"/>
  <c r="CL1271" i="1"/>
  <c r="CK1271" i="1"/>
  <c r="CJ1271" i="1"/>
  <c r="CI1271" i="1"/>
  <c r="CH1271" i="1"/>
  <c r="CG1271" i="1"/>
  <c r="CF1271" i="1"/>
  <c r="CE1271" i="1"/>
  <c r="CD1271" i="1"/>
  <c r="DG1270" i="1"/>
  <c r="CY1270" i="1"/>
  <c r="CX1270" i="1"/>
  <c r="CW1270" i="1"/>
  <c r="CV1270" i="1"/>
  <c r="CU1270" i="1"/>
  <c r="CT1270" i="1"/>
  <c r="CS1270" i="1"/>
  <c r="CR1270" i="1"/>
  <c r="CQ1270" i="1"/>
  <c r="CP1270" i="1"/>
  <c r="CO1270" i="1"/>
  <c r="CN1270" i="1"/>
  <c r="CM1270" i="1"/>
  <c r="CL1270" i="1"/>
  <c r="CK1270" i="1"/>
  <c r="CJ1270" i="1"/>
  <c r="CI1270" i="1"/>
  <c r="CH1270" i="1"/>
  <c r="CG1270" i="1"/>
  <c r="CF1270" i="1"/>
  <c r="CE1270" i="1"/>
  <c r="CD1270" i="1"/>
  <c r="DG1269" i="1"/>
  <c r="CY1269" i="1"/>
  <c r="CX1269" i="1"/>
  <c r="CW1269" i="1"/>
  <c r="CV1269" i="1"/>
  <c r="CU1269" i="1"/>
  <c r="CT1269" i="1"/>
  <c r="CS1269" i="1"/>
  <c r="CR1269" i="1"/>
  <c r="CQ1269" i="1"/>
  <c r="CP1269" i="1"/>
  <c r="CO1269" i="1"/>
  <c r="CN1269" i="1"/>
  <c r="CM1269" i="1"/>
  <c r="CL1269" i="1"/>
  <c r="CK1269" i="1"/>
  <c r="CJ1269" i="1"/>
  <c r="CI1269" i="1"/>
  <c r="CH1269" i="1"/>
  <c r="CG1269" i="1"/>
  <c r="CF1269" i="1"/>
  <c r="CE1269" i="1"/>
  <c r="CD1269" i="1"/>
  <c r="DG1268" i="1"/>
  <c r="CY1268" i="1"/>
  <c r="CX1268" i="1"/>
  <c r="CW1268" i="1"/>
  <c r="CV1268" i="1"/>
  <c r="CU1268" i="1"/>
  <c r="CT1268" i="1"/>
  <c r="CS1268" i="1"/>
  <c r="CR1268" i="1"/>
  <c r="CQ1268" i="1"/>
  <c r="CP1268" i="1"/>
  <c r="CO1268" i="1"/>
  <c r="CN1268" i="1"/>
  <c r="CM1268" i="1"/>
  <c r="CL1268" i="1"/>
  <c r="CK1268" i="1"/>
  <c r="CJ1268" i="1"/>
  <c r="CI1268" i="1"/>
  <c r="CH1268" i="1"/>
  <c r="CG1268" i="1"/>
  <c r="CF1268" i="1"/>
  <c r="CE1268" i="1"/>
  <c r="CD1268" i="1"/>
  <c r="CW1267" i="1"/>
  <c r="CV1267" i="1"/>
  <c r="CU1267" i="1"/>
  <c r="CT1267" i="1"/>
  <c r="CS1267" i="1"/>
  <c r="CR1267" i="1"/>
  <c r="CQ1267" i="1"/>
  <c r="CP1267" i="1"/>
  <c r="CO1267" i="1"/>
  <c r="U1267" i="1"/>
  <c r="E1267" i="1"/>
  <c r="DG1266" i="1"/>
  <c r="CY1266" i="1"/>
  <c r="CX1266" i="1"/>
  <c r="CW1266" i="1"/>
  <c r="CV1266" i="1"/>
  <c r="CU1266" i="1"/>
  <c r="CT1266" i="1"/>
  <c r="CS1266" i="1"/>
  <c r="CR1266" i="1"/>
  <c r="CQ1266" i="1"/>
  <c r="CP1266" i="1"/>
  <c r="CO1266" i="1"/>
  <c r="CN1266" i="1"/>
  <c r="CM1266" i="1"/>
  <c r="CL1266" i="1"/>
  <c r="CK1266" i="1"/>
  <c r="CJ1266" i="1"/>
  <c r="CI1266" i="1"/>
  <c r="CH1266" i="1"/>
  <c r="CG1266" i="1"/>
  <c r="CF1266" i="1"/>
  <c r="CE1266" i="1"/>
  <c r="CD1266" i="1"/>
  <c r="DG1265" i="1"/>
  <c r="CY1265" i="1"/>
  <c r="CX1265" i="1"/>
  <c r="CW1265" i="1"/>
  <c r="CV1265" i="1"/>
  <c r="CU1265" i="1"/>
  <c r="CT1265" i="1"/>
  <c r="CS1265" i="1"/>
  <c r="CR1265" i="1"/>
  <c r="CQ1265" i="1"/>
  <c r="CP1265" i="1"/>
  <c r="CO1265" i="1"/>
  <c r="CN1265" i="1"/>
  <c r="CM1265" i="1"/>
  <c r="CL1265" i="1"/>
  <c r="CK1265" i="1"/>
  <c r="CJ1265" i="1"/>
  <c r="CI1265" i="1"/>
  <c r="CH1265" i="1"/>
  <c r="CG1265" i="1"/>
  <c r="CF1265" i="1"/>
  <c r="CE1265" i="1"/>
  <c r="CD1265" i="1"/>
  <c r="DG1264" i="1"/>
  <c r="CY1264" i="1"/>
  <c r="CX1264" i="1"/>
  <c r="CW1264" i="1"/>
  <c r="CV1264" i="1"/>
  <c r="CU1264" i="1"/>
  <c r="CT1264" i="1"/>
  <c r="CS1264" i="1"/>
  <c r="CR1264" i="1"/>
  <c r="CQ1264" i="1"/>
  <c r="CP1264" i="1"/>
  <c r="CO1264" i="1"/>
  <c r="CN1264" i="1"/>
  <c r="CM1264" i="1"/>
  <c r="CL1264" i="1"/>
  <c r="CK1264" i="1"/>
  <c r="CJ1264" i="1"/>
  <c r="CI1264" i="1"/>
  <c r="CH1264" i="1"/>
  <c r="CG1264" i="1"/>
  <c r="CF1264" i="1"/>
  <c r="CE1264" i="1"/>
  <c r="CD1264" i="1"/>
  <c r="U1264" i="1"/>
  <c r="CW1263" i="1"/>
  <c r="CV1263" i="1"/>
  <c r="CU1263" i="1"/>
  <c r="CT1263" i="1"/>
  <c r="CS1263" i="1"/>
  <c r="CR1263" i="1"/>
  <c r="CQ1263" i="1"/>
  <c r="CP1263" i="1"/>
  <c r="CO1263" i="1"/>
  <c r="U1263" i="1"/>
  <c r="E1263" i="1"/>
  <c r="CM1263" i="1" s="1"/>
  <c r="DG1262" i="1"/>
  <c r="CY1262" i="1"/>
  <c r="CX1262" i="1"/>
  <c r="CW1262" i="1"/>
  <c r="CV1262" i="1"/>
  <c r="CU1262" i="1"/>
  <c r="CT1262" i="1"/>
  <c r="CS1262" i="1"/>
  <c r="CR1262" i="1"/>
  <c r="CQ1262" i="1"/>
  <c r="CP1262" i="1"/>
  <c r="CO1262" i="1"/>
  <c r="CN1262" i="1"/>
  <c r="CM1262" i="1"/>
  <c r="CL1262" i="1"/>
  <c r="CK1262" i="1"/>
  <c r="CJ1262" i="1"/>
  <c r="CI1262" i="1"/>
  <c r="CH1262" i="1"/>
  <c r="CG1262" i="1"/>
  <c r="CF1262" i="1"/>
  <c r="CE1262" i="1"/>
  <c r="CD1262" i="1"/>
  <c r="DG1261" i="1"/>
  <c r="CY1261" i="1"/>
  <c r="CX1261" i="1"/>
  <c r="CW1261" i="1"/>
  <c r="CV1261" i="1"/>
  <c r="CU1261" i="1"/>
  <c r="CT1261" i="1"/>
  <c r="CS1261" i="1"/>
  <c r="CR1261" i="1"/>
  <c r="CQ1261" i="1"/>
  <c r="CP1261" i="1"/>
  <c r="CO1261" i="1"/>
  <c r="CN1261" i="1"/>
  <c r="CM1261" i="1"/>
  <c r="CL1261" i="1"/>
  <c r="CK1261" i="1"/>
  <c r="CJ1261" i="1"/>
  <c r="CI1261" i="1"/>
  <c r="CH1261" i="1"/>
  <c r="CG1261" i="1"/>
  <c r="CF1261" i="1"/>
  <c r="CE1261" i="1"/>
  <c r="CD1261" i="1"/>
  <c r="DG1260" i="1"/>
  <c r="CY1260" i="1"/>
  <c r="CX1260" i="1"/>
  <c r="CW1260" i="1"/>
  <c r="CV1260" i="1"/>
  <c r="CU1260" i="1"/>
  <c r="CT1260" i="1"/>
  <c r="CS1260" i="1"/>
  <c r="CR1260" i="1"/>
  <c r="CQ1260" i="1"/>
  <c r="CP1260" i="1"/>
  <c r="CO1260" i="1"/>
  <c r="CN1260" i="1"/>
  <c r="CM1260" i="1"/>
  <c r="CL1260" i="1"/>
  <c r="CK1260" i="1"/>
  <c r="CJ1260" i="1"/>
  <c r="CI1260" i="1"/>
  <c r="CH1260" i="1"/>
  <c r="CG1260" i="1"/>
  <c r="CF1260" i="1"/>
  <c r="CE1260" i="1"/>
  <c r="CD1260" i="1"/>
  <c r="DG1259" i="1"/>
  <c r="CY1259" i="1"/>
  <c r="CX1259" i="1"/>
  <c r="CW1259" i="1"/>
  <c r="CV1259" i="1"/>
  <c r="CU1259" i="1"/>
  <c r="CT1259" i="1"/>
  <c r="CS1259" i="1"/>
  <c r="CR1259" i="1"/>
  <c r="CQ1259" i="1"/>
  <c r="CP1259" i="1"/>
  <c r="CO1259" i="1"/>
  <c r="CN1259" i="1"/>
  <c r="CM1259" i="1"/>
  <c r="CL1259" i="1"/>
  <c r="CK1259" i="1"/>
  <c r="CJ1259" i="1"/>
  <c r="CI1259" i="1"/>
  <c r="CH1259" i="1"/>
  <c r="CG1259" i="1"/>
  <c r="CF1259" i="1"/>
  <c r="CE1259" i="1"/>
  <c r="CD1259" i="1"/>
  <c r="DG1258" i="1"/>
  <c r="CY1258" i="1"/>
  <c r="CX1258" i="1"/>
  <c r="CW1258" i="1"/>
  <c r="CV1258" i="1"/>
  <c r="CU1258" i="1"/>
  <c r="CT1258" i="1"/>
  <c r="CS1258" i="1"/>
  <c r="CR1258" i="1"/>
  <c r="CQ1258" i="1"/>
  <c r="CP1258" i="1"/>
  <c r="CO1258" i="1"/>
  <c r="CN1258" i="1"/>
  <c r="CM1258" i="1"/>
  <c r="CL1258" i="1"/>
  <c r="CK1258" i="1"/>
  <c r="CJ1258" i="1"/>
  <c r="CI1258" i="1"/>
  <c r="CH1258" i="1"/>
  <c r="CG1258" i="1"/>
  <c r="CF1258" i="1"/>
  <c r="CE1258" i="1"/>
  <c r="CD1258" i="1"/>
  <c r="DG1257" i="1"/>
  <c r="CY1257" i="1"/>
  <c r="CX1257" i="1"/>
  <c r="CW1257" i="1"/>
  <c r="CV1257" i="1"/>
  <c r="CU1257" i="1"/>
  <c r="CT1257" i="1"/>
  <c r="CS1257" i="1"/>
  <c r="CR1257" i="1"/>
  <c r="CQ1257" i="1"/>
  <c r="CP1257" i="1"/>
  <c r="CO1257" i="1"/>
  <c r="CN1257" i="1"/>
  <c r="CM1257" i="1"/>
  <c r="CL1257" i="1"/>
  <c r="CK1257" i="1"/>
  <c r="CJ1257" i="1"/>
  <c r="CI1257" i="1"/>
  <c r="CH1257" i="1"/>
  <c r="CG1257" i="1"/>
  <c r="CF1257" i="1"/>
  <c r="CE1257" i="1"/>
  <c r="CD1257" i="1"/>
  <c r="U1257" i="1"/>
  <c r="DG1256" i="1"/>
  <c r="CY1256" i="1"/>
  <c r="CX1256" i="1"/>
  <c r="CW1256" i="1"/>
  <c r="CV1256" i="1"/>
  <c r="CU1256" i="1"/>
  <c r="CT1256" i="1"/>
  <c r="CS1256" i="1"/>
  <c r="CR1256" i="1"/>
  <c r="CQ1256" i="1"/>
  <c r="CP1256" i="1"/>
  <c r="CO1256" i="1"/>
  <c r="CN1256" i="1"/>
  <c r="CM1256" i="1"/>
  <c r="CL1256" i="1"/>
  <c r="CK1256" i="1"/>
  <c r="CJ1256" i="1"/>
  <c r="CI1256" i="1"/>
  <c r="CH1256" i="1"/>
  <c r="CG1256" i="1"/>
  <c r="CF1256" i="1"/>
  <c r="CE1256" i="1"/>
  <c r="CD1256" i="1"/>
  <c r="DG1255" i="1"/>
  <c r="CY1255" i="1"/>
  <c r="CX1255" i="1"/>
  <c r="CW1255" i="1"/>
  <c r="CV1255" i="1"/>
  <c r="CU1255" i="1"/>
  <c r="CT1255" i="1"/>
  <c r="CS1255" i="1"/>
  <c r="CR1255" i="1"/>
  <c r="CQ1255" i="1"/>
  <c r="CP1255" i="1"/>
  <c r="CO1255" i="1"/>
  <c r="CN1255" i="1"/>
  <c r="CM1255" i="1"/>
  <c r="CL1255" i="1"/>
  <c r="CK1255" i="1"/>
  <c r="CJ1255" i="1"/>
  <c r="CI1255" i="1"/>
  <c r="CH1255" i="1"/>
  <c r="CG1255" i="1"/>
  <c r="CF1255" i="1"/>
  <c r="CE1255" i="1"/>
  <c r="CD1255" i="1"/>
  <c r="DG1254" i="1"/>
  <c r="CY1254" i="1"/>
  <c r="CX1254" i="1"/>
  <c r="CW1254" i="1"/>
  <c r="CV1254" i="1"/>
  <c r="CU1254" i="1"/>
  <c r="CT1254" i="1"/>
  <c r="CS1254" i="1"/>
  <c r="CR1254" i="1"/>
  <c r="CQ1254" i="1"/>
  <c r="CP1254" i="1"/>
  <c r="CO1254" i="1"/>
  <c r="CN1254" i="1"/>
  <c r="CM1254" i="1"/>
  <c r="CL1254" i="1"/>
  <c r="CK1254" i="1"/>
  <c r="CJ1254" i="1"/>
  <c r="CI1254" i="1"/>
  <c r="CH1254" i="1"/>
  <c r="CG1254" i="1"/>
  <c r="CF1254" i="1"/>
  <c r="CE1254" i="1"/>
  <c r="CD1254" i="1"/>
  <c r="DG1253" i="1"/>
  <c r="CY1253" i="1"/>
  <c r="CX1253" i="1"/>
  <c r="CW1253" i="1"/>
  <c r="CV1253" i="1"/>
  <c r="CU1253" i="1"/>
  <c r="CT1253" i="1"/>
  <c r="CS1253" i="1"/>
  <c r="CR1253" i="1"/>
  <c r="CQ1253" i="1"/>
  <c r="CP1253" i="1"/>
  <c r="CO1253" i="1"/>
  <c r="CN1253" i="1"/>
  <c r="CM1253" i="1"/>
  <c r="CL1253" i="1"/>
  <c r="CK1253" i="1"/>
  <c r="CJ1253" i="1"/>
  <c r="CI1253" i="1"/>
  <c r="CH1253" i="1"/>
  <c r="CG1253" i="1"/>
  <c r="CF1253" i="1"/>
  <c r="CE1253" i="1"/>
  <c r="CD1253" i="1"/>
  <c r="DG1252" i="1"/>
  <c r="CY1252" i="1"/>
  <c r="CX1252" i="1"/>
  <c r="CW1252" i="1"/>
  <c r="CV1252" i="1"/>
  <c r="CU1252" i="1"/>
  <c r="CT1252" i="1"/>
  <c r="CS1252" i="1"/>
  <c r="CR1252" i="1"/>
  <c r="CQ1252" i="1"/>
  <c r="CP1252" i="1"/>
  <c r="CO1252" i="1"/>
  <c r="CN1252" i="1"/>
  <c r="CM1252" i="1"/>
  <c r="CL1252" i="1"/>
  <c r="CK1252" i="1"/>
  <c r="CJ1252" i="1"/>
  <c r="CI1252" i="1"/>
  <c r="CH1252" i="1"/>
  <c r="CG1252" i="1"/>
  <c r="CF1252" i="1"/>
  <c r="CE1252" i="1"/>
  <c r="CD1252" i="1"/>
  <c r="CV1251" i="1"/>
  <c r="CU1251" i="1"/>
  <c r="CT1251" i="1"/>
  <c r="CS1251" i="1"/>
  <c r="CR1251" i="1"/>
  <c r="CQ1251" i="1"/>
  <c r="CP1251" i="1"/>
  <c r="CO1251" i="1"/>
  <c r="CN1251" i="1"/>
  <c r="CM1251" i="1"/>
  <c r="CL1251" i="1"/>
  <c r="CK1251" i="1"/>
  <c r="CJ1251" i="1"/>
  <c r="CI1251" i="1"/>
  <c r="CH1251" i="1"/>
  <c r="CG1251" i="1"/>
  <c r="CF1251" i="1"/>
  <c r="CE1251" i="1"/>
  <c r="CD1251" i="1"/>
  <c r="U1251" i="1"/>
  <c r="DG1250" i="1"/>
  <c r="CY1250" i="1"/>
  <c r="CX1250" i="1"/>
  <c r="CW1250" i="1"/>
  <c r="CV1250" i="1"/>
  <c r="CU1250" i="1"/>
  <c r="CT1250" i="1"/>
  <c r="CS1250" i="1"/>
  <c r="CR1250" i="1"/>
  <c r="CQ1250" i="1"/>
  <c r="CP1250" i="1"/>
  <c r="CO1250" i="1"/>
  <c r="CN1250" i="1"/>
  <c r="CM1250" i="1"/>
  <c r="CL1250" i="1"/>
  <c r="CK1250" i="1"/>
  <c r="CJ1250" i="1"/>
  <c r="CI1250" i="1"/>
  <c r="CH1250" i="1"/>
  <c r="CG1250" i="1"/>
  <c r="CF1250" i="1"/>
  <c r="CE1250" i="1"/>
  <c r="CD1250" i="1"/>
  <c r="DG1249" i="1"/>
  <c r="CY1249" i="1"/>
  <c r="CX1249" i="1"/>
  <c r="CW1249" i="1"/>
  <c r="CV1249" i="1"/>
  <c r="CU1249" i="1"/>
  <c r="CT1249" i="1"/>
  <c r="CS1249" i="1"/>
  <c r="CR1249" i="1"/>
  <c r="CQ1249" i="1"/>
  <c r="CP1249" i="1"/>
  <c r="CO1249" i="1"/>
  <c r="CN1249" i="1"/>
  <c r="CM1249" i="1"/>
  <c r="CL1249" i="1"/>
  <c r="CK1249" i="1"/>
  <c r="CJ1249" i="1"/>
  <c r="CI1249" i="1"/>
  <c r="CH1249" i="1"/>
  <c r="CG1249" i="1"/>
  <c r="CF1249" i="1"/>
  <c r="CE1249" i="1"/>
  <c r="CD1249" i="1"/>
  <c r="CW1248" i="1"/>
  <c r="CV1248" i="1"/>
  <c r="CU1248" i="1"/>
  <c r="CT1248" i="1"/>
  <c r="CS1248" i="1"/>
  <c r="CR1248" i="1"/>
  <c r="CQ1248" i="1"/>
  <c r="CP1248" i="1"/>
  <c r="CO1248" i="1"/>
  <c r="U1248" i="1"/>
  <c r="E1248" i="1"/>
  <c r="DG1248" i="1" s="1"/>
  <c r="CW1247" i="1"/>
  <c r="CV1247" i="1"/>
  <c r="CU1247" i="1"/>
  <c r="CT1247" i="1"/>
  <c r="CS1247" i="1"/>
  <c r="CR1247" i="1"/>
  <c r="CQ1247" i="1"/>
  <c r="CP1247" i="1"/>
  <c r="CO1247" i="1"/>
  <c r="U1247" i="1"/>
  <c r="E1247" i="1"/>
  <c r="CW1246" i="1"/>
  <c r="CV1246" i="1"/>
  <c r="CU1246" i="1"/>
  <c r="CT1246" i="1"/>
  <c r="CS1246" i="1"/>
  <c r="CR1246" i="1"/>
  <c r="CQ1246" i="1"/>
  <c r="CP1246" i="1"/>
  <c r="CO1246" i="1"/>
  <c r="U1246" i="1"/>
  <c r="E1246" i="1"/>
  <c r="CG1246" i="1" s="1"/>
  <c r="CW1245" i="1"/>
  <c r="CV1245" i="1"/>
  <c r="CU1245" i="1"/>
  <c r="CT1245" i="1"/>
  <c r="CS1245" i="1"/>
  <c r="CR1245" i="1"/>
  <c r="CQ1245" i="1"/>
  <c r="CP1245" i="1"/>
  <c r="CO1245" i="1"/>
  <c r="U1245" i="1"/>
  <c r="E1245" i="1"/>
  <c r="CN1245" i="1" s="1"/>
  <c r="CW1244" i="1"/>
  <c r="CV1244" i="1"/>
  <c r="CU1244" i="1"/>
  <c r="CT1244" i="1"/>
  <c r="CS1244" i="1"/>
  <c r="CR1244" i="1"/>
  <c r="CQ1244" i="1"/>
  <c r="CP1244" i="1"/>
  <c r="CO1244" i="1"/>
  <c r="U1244" i="1"/>
  <c r="E1244" i="1"/>
  <c r="DG1244" i="1" s="1"/>
  <c r="DG1243" i="1"/>
  <c r="CY1243" i="1"/>
  <c r="CX1243" i="1"/>
  <c r="CW1243" i="1"/>
  <c r="CV1243" i="1"/>
  <c r="CU1243" i="1"/>
  <c r="CT1243" i="1"/>
  <c r="CS1243" i="1"/>
  <c r="CR1243" i="1"/>
  <c r="CQ1243" i="1"/>
  <c r="CP1243" i="1"/>
  <c r="CO1243" i="1"/>
  <c r="CN1243" i="1"/>
  <c r="CM1243" i="1"/>
  <c r="CL1243" i="1"/>
  <c r="CK1243" i="1"/>
  <c r="CJ1243" i="1"/>
  <c r="CI1243" i="1"/>
  <c r="CH1243" i="1"/>
  <c r="CG1243" i="1"/>
  <c r="CF1243" i="1"/>
  <c r="CE1243" i="1"/>
  <c r="CD1243" i="1"/>
  <c r="DG1242" i="1"/>
  <c r="CY1242" i="1"/>
  <c r="CX1242" i="1"/>
  <c r="CW1242" i="1"/>
  <c r="CV1242" i="1"/>
  <c r="CU1242" i="1"/>
  <c r="CT1242" i="1"/>
  <c r="CS1242" i="1"/>
  <c r="CR1242" i="1"/>
  <c r="CQ1242" i="1"/>
  <c r="CP1242" i="1"/>
  <c r="CO1242" i="1"/>
  <c r="CN1242" i="1"/>
  <c r="CM1242" i="1"/>
  <c r="CL1242" i="1"/>
  <c r="CK1242" i="1"/>
  <c r="CJ1242" i="1"/>
  <c r="CI1242" i="1"/>
  <c r="CH1242" i="1"/>
  <c r="CG1242" i="1"/>
  <c r="CF1242" i="1"/>
  <c r="CW1241" i="1"/>
  <c r="CV1241" i="1"/>
  <c r="CU1241" i="1"/>
  <c r="CT1241" i="1"/>
  <c r="CS1241" i="1"/>
  <c r="CR1241" i="1"/>
  <c r="CQ1241" i="1"/>
  <c r="CP1241" i="1"/>
  <c r="CO1241" i="1"/>
  <c r="U1241" i="1"/>
  <c r="E1241" i="1"/>
  <c r="CD1241" i="1" s="1"/>
  <c r="DG1240" i="1"/>
  <c r="CY1240" i="1"/>
  <c r="CX1240" i="1"/>
  <c r="CW1240" i="1"/>
  <c r="CV1240" i="1"/>
  <c r="CU1240" i="1"/>
  <c r="CT1240" i="1"/>
  <c r="CS1240" i="1"/>
  <c r="CR1240" i="1"/>
  <c r="CQ1240" i="1"/>
  <c r="CP1240" i="1"/>
  <c r="CO1240" i="1"/>
  <c r="CN1240" i="1"/>
  <c r="CM1240" i="1"/>
  <c r="CL1240" i="1"/>
  <c r="CK1240" i="1"/>
  <c r="CJ1240" i="1"/>
  <c r="CI1240" i="1"/>
  <c r="CH1240" i="1"/>
  <c r="CG1240" i="1"/>
  <c r="CF1240" i="1"/>
  <c r="CE1240" i="1"/>
  <c r="CD1240" i="1"/>
  <c r="DG1239" i="1"/>
  <c r="CY1239" i="1"/>
  <c r="CX1239" i="1"/>
  <c r="CW1239" i="1"/>
  <c r="CV1239" i="1"/>
  <c r="CU1239" i="1"/>
  <c r="CT1239" i="1"/>
  <c r="CS1239" i="1"/>
  <c r="CR1239" i="1"/>
  <c r="CQ1239" i="1"/>
  <c r="CP1239" i="1"/>
  <c r="CO1239" i="1"/>
  <c r="CN1239" i="1"/>
  <c r="CM1239" i="1"/>
  <c r="CL1239" i="1"/>
  <c r="CK1239" i="1"/>
  <c r="CJ1239" i="1"/>
  <c r="CI1239" i="1"/>
  <c r="CH1239" i="1"/>
  <c r="CG1239" i="1"/>
  <c r="CF1239" i="1"/>
  <c r="CE1239" i="1"/>
  <c r="CD1239" i="1"/>
  <c r="DG1238" i="1"/>
  <c r="CY1238" i="1"/>
  <c r="CX1238" i="1"/>
  <c r="CW1238" i="1"/>
  <c r="CV1238" i="1"/>
  <c r="CU1238" i="1"/>
  <c r="CT1238" i="1"/>
  <c r="CS1238" i="1"/>
  <c r="CR1238" i="1"/>
  <c r="CQ1238" i="1"/>
  <c r="CP1238" i="1"/>
  <c r="CO1238" i="1"/>
  <c r="CN1238" i="1"/>
  <c r="CM1238" i="1"/>
  <c r="CL1238" i="1"/>
  <c r="CK1238" i="1"/>
  <c r="CJ1238" i="1"/>
  <c r="CI1238" i="1"/>
  <c r="CH1238" i="1"/>
  <c r="CG1238" i="1"/>
  <c r="CF1238" i="1"/>
  <c r="U1238" i="1"/>
  <c r="DG1237" i="1"/>
  <c r="CY1237" i="1"/>
  <c r="CX1237" i="1"/>
  <c r="CW1237" i="1"/>
  <c r="CV1237" i="1"/>
  <c r="CU1237" i="1"/>
  <c r="CT1237" i="1"/>
  <c r="CS1237" i="1"/>
  <c r="CR1237" i="1"/>
  <c r="CQ1237" i="1"/>
  <c r="CP1237" i="1"/>
  <c r="CO1237" i="1"/>
  <c r="CN1237" i="1"/>
  <c r="CM1237" i="1"/>
  <c r="CL1237" i="1"/>
  <c r="CK1237" i="1"/>
  <c r="CJ1237" i="1"/>
  <c r="CI1237" i="1"/>
  <c r="CH1237" i="1"/>
  <c r="CG1237" i="1"/>
  <c r="CF1237" i="1"/>
  <c r="CE1237" i="1"/>
  <c r="CD1237" i="1"/>
  <c r="DG1236" i="1"/>
  <c r="CY1236" i="1"/>
  <c r="CX1236" i="1"/>
  <c r="CW1236" i="1"/>
  <c r="CV1236" i="1"/>
  <c r="CU1236" i="1"/>
  <c r="CT1236" i="1"/>
  <c r="CS1236" i="1"/>
  <c r="CR1236" i="1"/>
  <c r="CQ1236" i="1"/>
  <c r="CP1236" i="1"/>
  <c r="CO1236" i="1"/>
  <c r="CN1236" i="1"/>
  <c r="CM1236" i="1"/>
  <c r="CL1236" i="1"/>
  <c r="CK1236" i="1"/>
  <c r="CJ1236" i="1"/>
  <c r="CI1236" i="1"/>
  <c r="CH1236" i="1"/>
  <c r="CG1236" i="1"/>
  <c r="CF1236" i="1"/>
  <c r="CE1236" i="1"/>
  <c r="CD1236" i="1"/>
  <c r="CW1235" i="1"/>
  <c r="CV1235" i="1"/>
  <c r="CU1235" i="1"/>
  <c r="CT1235" i="1"/>
  <c r="CS1235" i="1"/>
  <c r="CR1235" i="1"/>
  <c r="CQ1235" i="1"/>
  <c r="CP1235" i="1"/>
  <c r="CO1235" i="1"/>
  <c r="U1235" i="1"/>
  <c r="E1235" i="1"/>
  <c r="CN1235" i="1" s="1"/>
  <c r="CW1234" i="1"/>
  <c r="CV1234" i="1"/>
  <c r="CU1234" i="1"/>
  <c r="CT1234" i="1"/>
  <c r="CS1234" i="1"/>
  <c r="CR1234" i="1"/>
  <c r="CQ1234" i="1"/>
  <c r="CP1234" i="1"/>
  <c r="CO1234" i="1"/>
  <c r="U1234" i="1"/>
  <c r="E1234" i="1"/>
  <c r="DG1234" i="1" s="1"/>
  <c r="DG1233" i="1"/>
  <c r="CY1233" i="1"/>
  <c r="CX1233" i="1"/>
  <c r="CW1233" i="1"/>
  <c r="CV1233" i="1"/>
  <c r="CU1233" i="1"/>
  <c r="CT1233" i="1"/>
  <c r="CS1233" i="1"/>
  <c r="CR1233" i="1"/>
  <c r="CQ1233" i="1"/>
  <c r="CP1233" i="1"/>
  <c r="CO1233" i="1"/>
  <c r="CN1233" i="1"/>
  <c r="CM1233" i="1"/>
  <c r="CL1233" i="1"/>
  <c r="CK1233" i="1"/>
  <c r="CJ1233" i="1"/>
  <c r="CI1233" i="1"/>
  <c r="CH1233" i="1"/>
  <c r="CG1233" i="1"/>
  <c r="CF1233" i="1"/>
  <c r="CE1233" i="1"/>
  <c r="CD1233" i="1"/>
  <c r="DG1232" i="1"/>
  <c r="CY1232" i="1"/>
  <c r="CX1232" i="1"/>
  <c r="CW1232" i="1"/>
  <c r="CV1232" i="1"/>
  <c r="CU1232" i="1"/>
  <c r="CT1232" i="1"/>
  <c r="CS1232" i="1"/>
  <c r="CR1232" i="1"/>
  <c r="CQ1232" i="1"/>
  <c r="CP1232" i="1"/>
  <c r="CO1232" i="1"/>
  <c r="CN1232" i="1"/>
  <c r="CM1232" i="1"/>
  <c r="CL1232" i="1"/>
  <c r="CK1232" i="1"/>
  <c r="CJ1232" i="1"/>
  <c r="CI1232" i="1"/>
  <c r="CH1232" i="1"/>
  <c r="CG1232" i="1"/>
  <c r="CF1232" i="1"/>
  <c r="CE1232" i="1"/>
  <c r="CD1232" i="1"/>
  <c r="DG1231" i="1"/>
  <c r="CY1231" i="1"/>
  <c r="CX1231" i="1"/>
  <c r="CW1231" i="1"/>
  <c r="CV1231" i="1"/>
  <c r="CU1231" i="1"/>
  <c r="CT1231" i="1"/>
  <c r="CS1231" i="1"/>
  <c r="CR1231" i="1"/>
  <c r="CQ1231" i="1"/>
  <c r="CP1231" i="1"/>
  <c r="CO1231" i="1"/>
  <c r="CN1231" i="1"/>
  <c r="CM1231" i="1"/>
  <c r="CL1231" i="1"/>
  <c r="CK1231" i="1"/>
  <c r="CJ1231" i="1"/>
  <c r="CI1231" i="1"/>
  <c r="CH1231" i="1"/>
  <c r="CG1231" i="1"/>
  <c r="CF1231" i="1"/>
  <c r="CE1231" i="1"/>
  <c r="CD1231" i="1"/>
  <c r="DG1230" i="1"/>
  <c r="CY1230" i="1"/>
  <c r="CX1230" i="1"/>
  <c r="CW1230" i="1"/>
  <c r="CV1230" i="1"/>
  <c r="CU1230" i="1"/>
  <c r="CT1230" i="1"/>
  <c r="CS1230" i="1"/>
  <c r="CR1230" i="1"/>
  <c r="CQ1230" i="1"/>
  <c r="CP1230" i="1"/>
  <c r="CO1230" i="1"/>
  <c r="CN1230" i="1"/>
  <c r="CM1230" i="1"/>
  <c r="CL1230" i="1"/>
  <c r="CK1230" i="1"/>
  <c r="CJ1230" i="1"/>
  <c r="CI1230" i="1"/>
  <c r="CH1230" i="1"/>
  <c r="CG1230" i="1"/>
  <c r="CF1230" i="1"/>
  <c r="CE1230" i="1"/>
  <c r="CD1230" i="1"/>
  <c r="CW1229" i="1"/>
  <c r="CV1229" i="1"/>
  <c r="CU1229" i="1"/>
  <c r="CT1229" i="1"/>
  <c r="CS1229" i="1"/>
  <c r="CR1229" i="1"/>
  <c r="CQ1229" i="1"/>
  <c r="CP1229" i="1"/>
  <c r="CO1229" i="1"/>
  <c r="U1229" i="1"/>
  <c r="E1229" i="1"/>
  <c r="CE1229" i="1" s="1"/>
  <c r="DG1228" i="1"/>
  <c r="CY1228" i="1"/>
  <c r="CX1228" i="1"/>
  <c r="CW1228" i="1"/>
  <c r="CV1228" i="1"/>
  <c r="CU1228" i="1"/>
  <c r="CT1228" i="1"/>
  <c r="CS1228" i="1"/>
  <c r="CR1228" i="1"/>
  <c r="CQ1228" i="1"/>
  <c r="CP1228" i="1"/>
  <c r="CO1228" i="1"/>
  <c r="CN1228" i="1"/>
  <c r="CM1228" i="1"/>
  <c r="CL1228" i="1"/>
  <c r="CK1228" i="1"/>
  <c r="CJ1228" i="1"/>
  <c r="CI1228" i="1"/>
  <c r="CH1228" i="1"/>
  <c r="CG1228" i="1"/>
  <c r="CF1228" i="1"/>
  <c r="CE1228" i="1"/>
  <c r="CD1228" i="1"/>
  <c r="DG1227" i="1"/>
  <c r="CY1227" i="1"/>
  <c r="CX1227" i="1"/>
  <c r="CW1227" i="1"/>
  <c r="CV1227" i="1"/>
  <c r="CU1227" i="1"/>
  <c r="CT1227" i="1"/>
  <c r="CS1227" i="1"/>
  <c r="CR1227" i="1"/>
  <c r="CQ1227" i="1"/>
  <c r="CP1227" i="1"/>
  <c r="CO1227" i="1"/>
  <c r="CN1227" i="1"/>
  <c r="CM1227" i="1"/>
  <c r="CL1227" i="1"/>
  <c r="CK1227" i="1"/>
  <c r="CJ1227" i="1"/>
  <c r="CI1227" i="1"/>
  <c r="CH1227" i="1"/>
  <c r="CG1227" i="1"/>
  <c r="CF1227" i="1"/>
  <c r="CE1227" i="1"/>
  <c r="CD1227" i="1"/>
  <c r="DG1226" i="1"/>
  <c r="CY1226" i="1"/>
  <c r="CX1226" i="1"/>
  <c r="CW1226" i="1"/>
  <c r="CV1226" i="1"/>
  <c r="CU1226" i="1"/>
  <c r="CT1226" i="1"/>
  <c r="CS1226" i="1"/>
  <c r="CR1226" i="1"/>
  <c r="CQ1226" i="1"/>
  <c r="CP1226" i="1"/>
  <c r="CO1226" i="1"/>
  <c r="CN1226" i="1"/>
  <c r="CM1226" i="1"/>
  <c r="CL1226" i="1"/>
  <c r="CK1226" i="1"/>
  <c r="CJ1226" i="1"/>
  <c r="CI1226" i="1"/>
  <c r="CH1226" i="1"/>
  <c r="CG1226" i="1"/>
  <c r="CF1226" i="1"/>
  <c r="CE1226" i="1"/>
  <c r="CD1226" i="1"/>
  <c r="CV1225" i="1"/>
  <c r="CU1225" i="1"/>
  <c r="CT1225" i="1"/>
  <c r="CS1225" i="1"/>
  <c r="CR1225" i="1"/>
  <c r="CQ1225" i="1"/>
  <c r="CP1225" i="1"/>
  <c r="CO1225" i="1"/>
  <c r="CN1225" i="1"/>
  <c r="CM1225" i="1"/>
  <c r="CL1225" i="1"/>
  <c r="CK1225" i="1"/>
  <c r="CJ1225" i="1"/>
  <c r="CI1225" i="1"/>
  <c r="CH1225" i="1"/>
  <c r="CG1225" i="1"/>
  <c r="CF1225" i="1"/>
  <c r="CE1225" i="1"/>
  <c r="CD1225" i="1"/>
  <c r="U1225" i="1"/>
  <c r="CW1224" i="1"/>
  <c r="CV1224" i="1"/>
  <c r="CU1224" i="1"/>
  <c r="CT1224" i="1"/>
  <c r="CS1224" i="1"/>
  <c r="CR1224" i="1"/>
  <c r="CQ1224" i="1"/>
  <c r="CP1224" i="1"/>
  <c r="CO1224" i="1"/>
  <c r="U1224" i="1"/>
  <c r="E1224" i="1"/>
  <c r="CN1224" i="1" s="1"/>
  <c r="CW1223" i="1"/>
  <c r="CV1223" i="1"/>
  <c r="CU1223" i="1"/>
  <c r="CT1223" i="1"/>
  <c r="CS1223" i="1"/>
  <c r="CR1223" i="1"/>
  <c r="CQ1223" i="1"/>
  <c r="CP1223" i="1"/>
  <c r="CO1223" i="1"/>
  <c r="U1223" i="1"/>
  <c r="E1223" i="1"/>
  <c r="DG1223" i="1" s="1"/>
  <c r="CW1222" i="1"/>
  <c r="CV1222" i="1"/>
  <c r="CU1222" i="1"/>
  <c r="CT1222" i="1"/>
  <c r="CS1222" i="1"/>
  <c r="CR1222" i="1"/>
  <c r="CQ1222" i="1"/>
  <c r="CP1222" i="1"/>
  <c r="CO1222" i="1"/>
  <c r="U1222" i="1"/>
  <c r="E1222" i="1"/>
  <c r="CK1222" i="1" s="1"/>
  <c r="DG1221" i="1"/>
  <c r="CY1221" i="1"/>
  <c r="CX1221" i="1"/>
  <c r="CW1221" i="1"/>
  <c r="CV1221" i="1"/>
  <c r="CU1221" i="1"/>
  <c r="CT1221" i="1"/>
  <c r="CS1221" i="1"/>
  <c r="CR1221" i="1"/>
  <c r="CQ1221" i="1"/>
  <c r="CP1221" i="1"/>
  <c r="CO1221" i="1"/>
  <c r="CN1221" i="1"/>
  <c r="CM1221" i="1"/>
  <c r="CL1221" i="1"/>
  <c r="CK1221" i="1"/>
  <c r="CJ1221" i="1"/>
  <c r="CI1221" i="1"/>
  <c r="CH1221" i="1"/>
  <c r="CG1221" i="1"/>
  <c r="CF1221" i="1"/>
  <c r="CE1221" i="1"/>
  <c r="CD1221" i="1"/>
  <c r="CW1220" i="1"/>
  <c r="CV1220" i="1"/>
  <c r="CU1220" i="1"/>
  <c r="CT1220" i="1"/>
  <c r="CS1220" i="1"/>
  <c r="CR1220" i="1"/>
  <c r="CQ1220" i="1"/>
  <c r="CP1220" i="1"/>
  <c r="CO1220" i="1"/>
  <c r="U1220" i="1"/>
  <c r="E1220" i="1"/>
  <c r="DG1219" i="1"/>
  <c r="CY1219" i="1"/>
  <c r="CX1219" i="1"/>
  <c r="CW1219" i="1"/>
  <c r="CV1219" i="1"/>
  <c r="CU1219" i="1"/>
  <c r="CT1219" i="1"/>
  <c r="CS1219" i="1"/>
  <c r="CR1219" i="1"/>
  <c r="CQ1219" i="1"/>
  <c r="CP1219" i="1"/>
  <c r="CO1219" i="1"/>
  <c r="CN1219" i="1"/>
  <c r="CM1219" i="1"/>
  <c r="CL1219" i="1"/>
  <c r="CK1219" i="1"/>
  <c r="CJ1219" i="1"/>
  <c r="CI1219" i="1"/>
  <c r="CH1219" i="1"/>
  <c r="CG1219" i="1"/>
  <c r="CF1219" i="1"/>
  <c r="CE1219" i="1"/>
  <c r="CD1219" i="1"/>
  <c r="CW1218" i="1"/>
  <c r="CV1218" i="1"/>
  <c r="CU1218" i="1"/>
  <c r="CT1218" i="1"/>
  <c r="CS1218" i="1"/>
  <c r="CR1218" i="1"/>
  <c r="CQ1218" i="1"/>
  <c r="CP1218" i="1"/>
  <c r="CO1218" i="1"/>
  <c r="U1218" i="1"/>
  <c r="E1218" i="1"/>
  <c r="CY1218" i="1" s="1"/>
  <c r="CW1217" i="1"/>
  <c r="CV1217" i="1"/>
  <c r="CU1217" i="1"/>
  <c r="CT1217" i="1"/>
  <c r="CS1217" i="1"/>
  <c r="CR1217" i="1"/>
  <c r="CQ1217" i="1"/>
  <c r="CP1217" i="1"/>
  <c r="CO1217" i="1"/>
  <c r="U1217" i="1"/>
  <c r="E1217" i="1"/>
  <c r="DG1217" i="1" s="1"/>
  <c r="DG1216" i="1"/>
  <c r="CY1216" i="1"/>
  <c r="CX1216" i="1"/>
  <c r="CW1216" i="1"/>
  <c r="CV1216" i="1"/>
  <c r="CU1216" i="1"/>
  <c r="CT1216" i="1"/>
  <c r="CS1216" i="1"/>
  <c r="CR1216" i="1"/>
  <c r="CQ1216" i="1"/>
  <c r="CP1216" i="1"/>
  <c r="CO1216" i="1"/>
  <c r="CN1216" i="1"/>
  <c r="CM1216" i="1"/>
  <c r="CL1216" i="1"/>
  <c r="CK1216" i="1"/>
  <c r="CJ1216" i="1"/>
  <c r="CI1216" i="1"/>
  <c r="CH1216" i="1"/>
  <c r="CG1216" i="1"/>
  <c r="CF1216" i="1"/>
  <c r="CE1216" i="1"/>
  <c r="CD1216" i="1"/>
  <c r="DG1215" i="1"/>
  <c r="CY1215" i="1"/>
  <c r="CX1215" i="1"/>
  <c r="CW1215" i="1"/>
  <c r="CV1215" i="1"/>
  <c r="CU1215" i="1"/>
  <c r="CT1215" i="1"/>
  <c r="CS1215" i="1"/>
  <c r="CR1215" i="1"/>
  <c r="CQ1215" i="1"/>
  <c r="CP1215" i="1"/>
  <c r="CO1215" i="1"/>
  <c r="CN1215" i="1"/>
  <c r="CM1215" i="1"/>
  <c r="CL1215" i="1"/>
  <c r="CK1215" i="1"/>
  <c r="CJ1215" i="1"/>
  <c r="CI1215" i="1"/>
  <c r="CH1215" i="1"/>
  <c r="CG1215" i="1"/>
  <c r="CF1215" i="1"/>
  <c r="CE1215" i="1"/>
  <c r="CD1215" i="1"/>
  <c r="DG1214" i="1"/>
  <c r="CY1214" i="1"/>
  <c r="CX1214" i="1"/>
  <c r="CW1214" i="1"/>
  <c r="CV1214" i="1"/>
  <c r="CU1214" i="1"/>
  <c r="CT1214" i="1"/>
  <c r="CS1214" i="1"/>
  <c r="CR1214" i="1"/>
  <c r="CQ1214" i="1"/>
  <c r="CP1214" i="1"/>
  <c r="CO1214" i="1"/>
  <c r="CN1214" i="1"/>
  <c r="CM1214" i="1"/>
  <c r="CL1214" i="1"/>
  <c r="CK1214" i="1"/>
  <c r="CJ1214" i="1"/>
  <c r="CI1214" i="1"/>
  <c r="CH1214" i="1"/>
  <c r="CG1214" i="1"/>
  <c r="CF1214" i="1"/>
  <c r="CE1214" i="1"/>
  <c r="CD1214" i="1"/>
  <c r="CW1213" i="1"/>
  <c r="CV1213" i="1"/>
  <c r="CU1213" i="1"/>
  <c r="CT1213" i="1"/>
  <c r="CS1213" i="1"/>
  <c r="CR1213" i="1"/>
  <c r="CQ1213" i="1"/>
  <c r="CP1213" i="1"/>
  <c r="CO1213" i="1"/>
  <c r="U1213" i="1"/>
  <c r="E1213" i="1"/>
  <c r="DG1213" i="1" s="1"/>
  <c r="CV1212" i="1"/>
  <c r="CU1212" i="1"/>
  <c r="CT1212" i="1"/>
  <c r="CS1212" i="1"/>
  <c r="CR1212" i="1"/>
  <c r="CQ1212" i="1"/>
  <c r="CP1212" i="1"/>
  <c r="CO1212" i="1"/>
  <c r="CN1212" i="1"/>
  <c r="CM1212" i="1"/>
  <c r="CL1212" i="1"/>
  <c r="CK1212" i="1"/>
  <c r="CJ1212" i="1"/>
  <c r="CI1212" i="1"/>
  <c r="CH1212" i="1"/>
  <c r="CG1212" i="1"/>
  <c r="CF1212" i="1"/>
  <c r="CE1212" i="1"/>
  <c r="CD1212" i="1"/>
  <c r="U1212" i="1"/>
  <c r="CW1211" i="1"/>
  <c r="CV1211" i="1"/>
  <c r="CU1211" i="1"/>
  <c r="CT1211" i="1"/>
  <c r="CS1211" i="1"/>
  <c r="CR1211" i="1"/>
  <c r="CQ1211" i="1"/>
  <c r="CP1211" i="1"/>
  <c r="CO1211" i="1"/>
  <c r="U1211" i="1"/>
  <c r="E1211" i="1"/>
  <c r="CE1211" i="1" s="1"/>
  <c r="CW1210" i="1"/>
  <c r="CV1210" i="1"/>
  <c r="CU1210" i="1"/>
  <c r="CT1210" i="1"/>
  <c r="CS1210" i="1"/>
  <c r="CR1210" i="1"/>
  <c r="CQ1210" i="1"/>
  <c r="CP1210" i="1"/>
  <c r="CO1210" i="1"/>
  <c r="U1210" i="1"/>
  <c r="E1210" i="1"/>
  <c r="CX1210" i="1" s="1"/>
  <c r="CW1209" i="1"/>
  <c r="CV1209" i="1"/>
  <c r="CU1209" i="1"/>
  <c r="CT1209" i="1"/>
  <c r="CS1209" i="1"/>
  <c r="CR1209" i="1"/>
  <c r="CQ1209" i="1"/>
  <c r="CP1209" i="1"/>
  <c r="CO1209" i="1"/>
  <c r="U1209" i="1"/>
  <c r="E1209" i="1"/>
  <c r="DG1209" i="1" s="1"/>
  <c r="CW1208" i="1"/>
  <c r="CV1208" i="1"/>
  <c r="CU1208" i="1"/>
  <c r="CT1208" i="1"/>
  <c r="CS1208" i="1"/>
  <c r="CR1208" i="1"/>
  <c r="CQ1208" i="1"/>
  <c r="CP1208" i="1"/>
  <c r="CO1208" i="1"/>
  <c r="U1208" i="1"/>
  <c r="E1208" i="1"/>
  <c r="DG1207" i="1"/>
  <c r="CY1207" i="1"/>
  <c r="CX1207" i="1"/>
  <c r="CW1207" i="1"/>
  <c r="CV1207" i="1"/>
  <c r="CU1207" i="1"/>
  <c r="CT1207" i="1"/>
  <c r="CS1207" i="1"/>
  <c r="CR1207" i="1"/>
  <c r="CQ1207" i="1"/>
  <c r="CP1207" i="1"/>
  <c r="CO1207" i="1"/>
  <c r="CN1207" i="1"/>
  <c r="CM1207" i="1"/>
  <c r="CL1207" i="1"/>
  <c r="CK1207" i="1"/>
  <c r="CJ1207" i="1"/>
  <c r="CI1207" i="1"/>
  <c r="CH1207" i="1"/>
  <c r="CG1207" i="1"/>
  <c r="CF1207" i="1"/>
  <c r="CE1207" i="1"/>
  <c r="CD1207" i="1"/>
  <c r="CW1206" i="1"/>
  <c r="CV1206" i="1"/>
  <c r="CU1206" i="1"/>
  <c r="CT1206" i="1"/>
  <c r="CS1206" i="1"/>
  <c r="CR1206" i="1"/>
  <c r="CQ1206" i="1"/>
  <c r="CP1206" i="1"/>
  <c r="CO1206" i="1"/>
  <c r="U1206" i="1"/>
  <c r="E1206" i="1"/>
  <c r="CY1206" i="1" s="1"/>
  <c r="DG1205" i="1"/>
  <c r="CY1205" i="1"/>
  <c r="CX1205" i="1"/>
  <c r="CW1205" i="1"/>
  <c r="CV1205" i="1"/>
  <c r="CU1205" i="1"/>
  <c r="CT1205" i="1"/>
  <c r="CS1205" i="1"/>
  <c r="CR1205" i="1"/>
  <c r="CQ1205" i="1"/>
  <c r="CP1205" i="1"/>
  <c r="CO1205" i="1"/>
  <c r="CN1205" i="1"/>
  <c r="CM1205" i="1"/>
  <c r="CL1205" i="1"/>
  <c r="CK1205" i="1"/>
  <c r="CJ1205" i="1"/>
  <c r="CI1205" i="1"/>
  <c r="CH1205" i="1"/>
  <c r="CG1205" i="1"/>
  <c r="CF1205" i="1"/>
  <c r="CE1205" i="1"/>
  <c r="CD1205" i="1"/>
  <c r="U1205" i="1"/>
  <c r="CW1204" i="1"/>
  <c r="CV1204" i="1"/>
  <c r="CU1204" i="1"/>
  <c r="CT1204" i="1"/>
  <c r="CS1204" i="1"/>
  <c r="CR1204" i="1"/>
  <c r="CQ1204" i="1"/>
  <c r="CP1204" i="1"/>
  <c r="CO1204" i="1"/>
  <c r="U1204" i="1"/>
  <c r="E1204" i="1"/>
  <c r="CW1203" i="1"/>
  <c r="CV1203" i="1"/>
  <c r="CU1203" i="1"/>
  <c r="CT1203" i="1"/>
  <c r="CS1203" i="1"/>
  <c r="CR1203" i="1"/>
  <c r="CQ1203" i="1"/>
  <c r="CP1203" i="1"/>
  <c r="CO1203" i="1"/>
  <c r="U1203" i="1"/>
  <c r="E1203" i="1"/>
  <c r="DG1203" i="1" s="1"/>
  <c r="DG1202" i="1"/>
  <c r="CY1202" i="1"/>
  <c r="CX1202" i="1"/>
  <c r="CW1202" i="1"/>
  <c r="CV1202" i="1"/>
  <c r="CU1202" i="1"/>
  <c r="CT1202" i="1"/>
  <c r="CS1202" i="1"/>
  <c r="CR1202" i="1"/>
  <c r="CQ1202" i="1"/>
  <c r="CP1202" i="1"/>
  <c r="CO1202" i="1"/>
  <c r="CN1202" i="1"/>
  <c r="CM1202" i="1"/>
  <c r="CL1202" i="1"/>
  <c r="CK1202" i="1"/>
  <c r="CJ1202" i="1"/>
  <c r="CI1202" i="1"/>
  <c r="CH1202" i="1"/>
  <c r="CG1202" i="1"/>
  <c r="CF1202" i="1"/>
  <c r="CE1202" i="1"/>
  <c r="CD1202" i="1"/>
  <c r="CW1201" i="1"/>
  <c r="CV1201" i="1"/>
  <c r="CU1201" i="1"/>
  <c r="CT1201" i="1"/>
  <c r="CS1201" i="1"/>
  <c r="CR1201" i="1"/>
  <c r="CQ1201" i="1"/>
  <c r="CP1201" i="1"/>
  <c r="CO1201" i="1"/>
  <c r="U1201" i="1"/>
  <c r="E1201" i="1"/>
  <c r="DG1200" i="1"/>
  <c r="CY1200" i="1"/>
  <c r="CX1200" i="1"/>
  <c r="CW1200" i="1"/>
  <c r="CV1200" i="1"/>
  <c r="CU1200" i="1"/>
  <c r="CT1200" i="1"/>
  <c r="CS1200" i="1"/>
  <c r="CR1200" i="1"/>
  <c r="CQ1200" i="1"/>
  <c r="CP1200" i="1"/>
  <c r="CO1200" i="1"/>
  <c r="CN1200" i="1"/>
  <c r="CM1200" i="1"/>
  <c r="CL1200" i="1"/>
  <c r="CK1200" i="1"/>
  <c r="CJ1200" i="1"/>
  <c r="CI1200" i="1"/>
  <c r="CH1200" i="1"/>
  <c r="CG1200" i="1"/>
  <c r="CF1200" i="1"/>
  <c r="CE1200" i="1"/>
  <c r="CD1200" i="1"/>
  <c r="CY1199" i="1"/>
  <c r="CX1199" i="1"/>
  <c r="CW1199" i="1"/>
  <c r="CV1199" i="1"/>
  <c r="CU1199" i="1"/>
  <c r="CT1199" i="1"/>
  <c r="CS1199" i="1"/>
  <c r="CR1199" i="1"/>
  <c r="CQ1199" i="1"/>
  <c r="CP1199" i="1"/>
  <c r="CO1199" i="1"/>
  <c r="CN1199" i="1"/>
  <c r="CM1199" i="1"/>
  <c r="CL1199" i="1"/>
  <c r="CK1199" i="1"/>
  <c r="CJ1199" i="1"/>
  <c r="CI1199" i="1"/>
  <c r="CH1199" i="1"/>
  <c r="CG1199" i="1"/>
  <c r="CF1199" i="1"/>
  <c r="CY1198" i="1"/>
  <c r="CX1198" i="1"/>
  <c r="CW1198" i="1"/>
  <c r="CV1198" i="1"/>
  <c r="CU1198" i="1"/>
  <c r="CT1198" i="1"/>
  <c r="CS1198" i="1"/>
  <c r="CR1198" i="1"/>
  <c r="CQ1198" i="1"/>
  <c r="CP1198" i="1"/>
  <c r="CO1198" i="1"/>
  <c r="CN1198" i="1"/>
  <c r="CM1198" i="1"/>
  <c r="CL1198" i="1"/>
  <c r="CK1198" i="1"/>
  <c r="CJ1198" i="1"/>
  <c r="CI1198" i="1"/>
  <c r="CH1198" i="1"/>
  <c r="CG1198" i="1"/>
  <c r="CF1198" i="1"/>
  <c r="DG1197" i="1"/>
  <c r="CY1197" i="1"/>
  <c r="CX1197" i="1"/>
  <c r="CW1197" i="1"/>
  <c r="CV1197" i="1"/>
  <c r="CU1197" i="1"/>
  <c r="CT1197" i="1"/>
  <c r="CS1197" i="1"/>
  <c r="CR1197" i="1"/>
  <c r="CQ1197" i="1"/>
  <c r="CP1197" i="1"/>
  <c r="CO1197" i="1"/>
  <c r="CN1197" i="1"/>
  <c r="CM1197" i="1"/>
  <c r="CL1197" i="1"/>
  <c r="CK1197" i="1"/>
  <c r="CJ1197" i="1"/>
  <c r="CI1197" i="1"/>
  <c r="CH1197" i="1"/>
  <c r="CG1197" i="1"/>
  <c r="CF1197" i="1"/>
  <c r="CE1197" i="1"/>
  <c r="CD1197" i="1"/>
  <c r="DG1196" i="1"/>
  <c r="CY1196" i="1"/>
  <c r="CX1196" i="1"/>
  <c r="CW1196" i="1"/>
  <c r="CV1196" i="1"/>
  <c r="CU1196" i="1"/>
  <c r="CT1196" i="1"/>
  <c r="CS1196" i="1"/>
  <c r="CR1196" i="1"/>
  <c r="CQ1196" i="1"/>
  <c r="CP1196" i="1"/>
  <c r="CO1196" i="1"/>
  <c r="CN1196" i="1"/>
  <c r="CM1196" i="1"/>
  <c r="CL1196" i="1"/>
  <c r="CK1196" i="1"/>
  <c r="CJ1196" i="1"/>
  <c r="CI1196" i="1"/>
  <c r="CH1196" i="1"/>
  <c r="CG1196" i="1"/>
  <c r="CF1196" i="1"/>
  <c r="CE1196" i="1"/>
  <c r="CD1196" i="1"/>
  <c r="CV1195" i="1"/>
  <c r="CU1195" i="1"/>
  <c r="CT1195" i="1"/>
  <c r="CS1195" i="1"/>
  <c r="CR1195" i="1"/>
  <c r="CQ1195" i="1"/>
  <c r="CP1195" i="1"/>
  <c r="CO1195" i="1"/>
  <c r="CN1195" i="1"/>
  <c r="CM1195" i="1"/>
  <c r="CL1195" i="1"/>
  <c r="CK1195" i="1"/>
  <c r="CJ1195" i="1"/>
  <c r="CI1195" i="1"/>
  <c r="CH1195" i="1"/>
  <c r="CG1195" i="1"/>
  <c r="CF1195" i="1"/>
  <c r="CE1195" i="1"/>
  <c r="CD1195" i="1"/>
  <c r="U1195" i="1"/>
  <c r="CV1194" i="1"/>
  <c r="CU1194" i="1"/>
  <c r="CT1194" i="1"/>
  <c r="CS1194" i="1"/>
  <c r="CR1194" i="1"/>
  <c r="CQ1194" i="1"/>
  <c r="CP1194" i="1"/>
  <c r="CO1194" i="1"/>
  <c r="CN1194" i="1"/>
  <c r="CM1194" i="1"/>
  <c r="CL1194" i="1"/>
  <c r="CK1194" i="1"/>
  <c r="CJ1194" i="1"/>
  <c r="CI1194" i="1"/>
  <c r="CH1194" i="1"/>
  <c r="CG1194" i="1"/>
  <c r="CF1194" i="1"/>
  <c r="CE1194" i="1"/>
  <c r="CD1194" i="1"/>
  <c r="U1194" i="1"/>
  <c r="CY1193" i="1"/>
  <c r="CX1193" i="1"/>
  <c r="CW1193" i="1"/>
  <c r="CV1193" i="1"/>
  <c r="CU1193" i="1"/>
  <c r="CT1193" i="1"/>
  <c r="CS1193" i="1"/>
  <c r="CR1193" i="1"/>
  <c r="CQ1193" i="1"/>
  <c r="CP1193" i="1"/>
  <c r="CO1193" i="1"/>
  <c r="CN1193" i="1"/>
  <c r="CM1193" i="1"/>
  <c r="CL1193" i="1"/>
  <c r="CK1193" i="1"/>
  <c r="CJ1193" i="1"/>
  <c r="CI1193" i="1"/>
  <c r="CH1193" i="1"/>
  <c r="CG1193" i="1"/>
  <c r="CF1193" i="1"/>
  <c r="CW1192" i="1"/>
  <c r="CV1192" i="1"/>
  <c r="CU1192" i="1"/>
  <c r="CT1192" i="1"/>
  <c r="CS1192" i="1"/>
  <c r="CR1192" i="1"/>
  <c r="CQ1192" i="1"/>
  <c r="CP1192" i="1"/>
  <c r="CO1192" i="1"/>
  <c r="U1192" i="1"/>
  <c r="E1192" i="1"/>
  <c r="CN1192" i="1" s="1"/>
  <c r="CW1191" i="1"/>
  <c r="CV1191" i="1"/>
  <c r="CU1191" i="1"/>
  <c r="CT1191" i="1"/>
  <c r="CS1191" i="1"/>
  <c r="CR1191" i="1"/>
  <c r="CQ1191" i="1"/>
  <c r="CP1191" i="1"/>
  <c r="CO1191" i="1"/>
  <c r="U1191" i="1"/>
  <c r="E1191" i="1"/>
  <c r="CG1191" i="1" s="1"/>
  <c r="DG1190" i="1"/>
  <c r="CY1190" i="1"/>
  <c r="CX1190" i="1"/>
  <c r="CW1190" i="1"/>
  <c r="CV1190" i="1"/>
  <c r="CU1190" i="1"/>
  <c r="CT1190" i="1"/>
  <c r="CS1190" i="1"/>
  <c r="CR1190" i="1"/>
  <c r="CQ1190" i="1"/>
  <c r="CP1190" i="1"/>
  <c r="CO1190" i="1"/>
  <c r="CN1190" i="1"/>
  <c r="CM1190" i="1"/>
  <c r="CL1190" i="1"/>
  <c r="CK1190" i="1"/>
  <c r="CJ1190" i="1"/>
  <c r="CI1190" i="1"/>
  <c r="CH1190" i="1"/>
  <c r="CG1190" i="1"/>
  <c r="CF1190" i="1"/>
  <c r="CE1190" i="1"/>
  <c r="CD1190" i="1"/>
  <c r="DG1189" i="1"/>
  <c r="CY1189" i="1"/>
  <c r="CX1189" i="1"/>
  <c r="CW1189" i="1"/>
  <c r="CV1189" i="1"/>
  <c r="CU1189" i="1"/>
  <c r="CT1189" i="1"/>
  <c r="CS1189" i="1"/>
  <c r="CR1189" i="1"/>
  <c r="CQ1189" i="1"/>
  <c r="CP1189" i="1"/>
  <c r="CO1189" i="1"/>
  <c r="CN1189" i="1"/>
  <c r="CM1189" i="1"/>
  <c r="CL1189" i="1"/>
  <c r="CK1189" i="1"/>
  <c r="CJ1189" i="1"/>
  <c r="CI1189" i="1"/>
  <c r="CH1189" i="1"/>
  <c r="CG1189" i="1"/>
  <c r="CF1189" i="1"/>
  <c r="CE1189" i="1"/>
  <c r="CD1189" i="1"/>
  <c r="DG1188" i="1"/>
  <c r="CY1188" i="1"/>
  <c r="CX1188" i="1"/>
  <c r="CW1188" i="1"/>
  <c r="CV1188" i="1"/>
  <c r="CU1188" i="1"/>
  <c r="CT1188" i="1"/>
  <c r="CS1188" i="1"/>
  <c r="CR1188" i="1"/>
  <c r="CQ1188" i="1"/>
  <c r="CP1188" i="1"/>
  <c r="CO1188" i="1"/>
  <c r="CN1188" i="1"/>
  <c r="CM1188" i="1"/>
  <c r="CL1188" i="1"/>
  <c r="CK1188" i="1"/>
  <c r="CJ1188" i="1"/>
  <c r="CI1188" i="1"/>
  <c r="CH1188" i="1"/>
  <c r="CG1188" i="1"/>
  <c r="CF1188" i="1"/>
  <c r="CE1188" i="1"/>
  <c r="CD1188" i="1"/>
  <c r="DG1187" i="1"/>
  <c r="CY1187" i="1"/>
  <c r="CX1187" i="1"/>
  <c r="CW1187" i="1"/>
  <c r="CV1187" i="1"/>
  <c r="CU1187" i="1"/>
  <c r="CT1187" i="1"/>
  <c r="CS1187" i="1"/>
  <c r="CR1187" i="1"/>
  <c r="CQ1187" i="1"/>
  <c r="CP1187" i="1"/>
  <c r="CO1187" i="1"/>
  <c r="CN1187" i="1"/>
  <c r="CM1187" i="1"/>
  <c r="CL1187" i="1"/>
  <c r="CK1187" i="1"/>
  <c r="CJ1187" i="1"/>
  <c r="CI1187" i="1"/>
  <c r="CH1187" i="1"/>
  <c r="CG1187" i="1"/>
  <c r="CF1187" i="1"/>
  <c r="CE1187" i="1"/>
  <c r="CD1187" i="1"/>
  <c r="CW1186" i="1"/>
  <c r="CV1186" i="1"/>
  <c r="CU1186" i="1"/>
  <c r="CT1186" i="1"/>
  <c r="CS1186" i="1"/>
  <c r="CR1186" i="1"/>
  <c r="CQ1186" i="1"/>
  <c r="CP1186" i="1"/>
  <c r="CO1186" i="1"/>
  <c r="U1186" i="1"/>
  <c r="E1186" i="1"/>
  <c r="DG1186" i="1" s="1"/>
  <c r="DG1185" i="1"/>
  <c r="CY1185" i="1"/>
  <c r="CX1185" i="1"/>
  <c r="CW1185" i="1"/>
  <c r="CV1185" i="1"/>
  <c r="CU1185" i="1"/>
  <c r="CT1185" i="1"/>
  <c r="CS1185" i="1"/>
  <c r="CR1185" i="1"/>
  <c r="CQ1185" i="1"/>
  <c r="CP1185" i="1"/>
  <c r="CO1185" i="1"/>
  <c r="CN1185" i="1"/>
  <c r="CM1185" i="1"/>
  <c r="CL1185" i="1"/>
  <c r="CK1185" i="1"/>
  <c r="CJ1185" i="1"/>
  <c r="CI1185" i="1"/>
  <c r="CH1185" i="1"/>
  <c r="CG1185" i="1"/>
  <c r="CF1185" i="1"/>
  <c r="CE1185" i="1"/>
  <c r="CD1185" i="1"/>
  <c r="U1185" i="1"/>
  <c r="DG1184" i="1"/>
  <c r="CY1184" i="1"/>
  <c r="CX1184" i="1"/>
  <c r="CW1184" i="1"/>
  <c r="CV1184" i="1"/>
  <c r="CU1184" i="1"/>
  <c r="CT1184" i="1"/>
  <c r="CS1184" i="1"/>
  <c r="CR1184" i="1"/>
  <c r="CQ1184" i="1"/>
  <c r="CP1184" i="1"/>
  <c r="CO1184" i="1"/>
  <c r="CN1184" i="1"/>
  <c r="CM1184" i="1"/>
  <c r="CL1184" i="1"/>
  <c r="CK1184" i="1"/>
  <c r="CJ1184" i="1"/>
  <c r="CI1184" i="1"/>
  <c r="CH1184" i="1"/>
  <c r="CG1184" i="1"/>
  <c r="CF1184" i="1"/>
  <c r="CE1184" i="1"/>
  <c r="CD1184" i="1"/>
  <c r="CW1183" i="1"/>
  <c r="CV1183" i="1"/>
  <c r="CU1183" i="1"/>
  <c r="CT1183" i="1"/>
  <c r="CS1183" i="1"/>
  <c r="CR1183" i="1"/>
  <c r="CQ1183" i="1"/>
  <c r="CP1183" i="1"/>
  <c r="CO1183" i="1"/>
  <c r="U1183" i="1"/>
  <c r="E1183" i="1"/>
  <c r="DG1183" i="1" s="1"/>
  <c r="DG1182" i="1"/>
  <c r="CY1182" i="1"/>
  <c r="CX1182" i="1"/>
  <c r="CW1182" i="1"/>
  <c r="CV1182" i="1"/>
  <c r="CU1182" i="1"/>
  <c r="CT1182" i="1"/>
  <c r="CS1182" i="1"/>
  <c r="CR1182" i="1"/>
  <c r="CQ1182" i="1"/>
  <c r="CP1182" i="1"/>
  <c r="CO1182" i="1"/>
  <c r="CN1182" i="1"/>
  <c r="CM1182" i="1"/>
  <c r="CL1182" i="1"/>
  <c r="CK1182" i="1"/>
  <c r="CJ1182" i="1"/>
  <c r="CI1182" i="1"/>
  <c r="CH1182" i="1"/>
  <c r="CG1182" i="1"/>
  <c r="CF1182" i="1"/>
  <c r="CE1182" i="1"/>
  <c r="CD1182" i="1"/>
  <c r="DG1181" i="1"/>
  <c r="CY1181" i="1"/>
  <c r="CX1181" i="1"/>
  <c r="CW1181" i="1"/>
  <c r="CV1181" i="1"/>
  <c r="CU1181" i="1"/>
  <c r="CT1181" i="1"/>
  <c r="CS1181" i="1"/>
  <c r="CR1181" i="1"/>
  <c r="CQ1181" i="1"/>
  <c r="CP1181" i="1"/>
  <c r="CO1181" i="1"/>
  <c r="CN1181" i="1"/>
  <c r="CM1181" i="1"/>
  <c r="CL1181" i="1"/>
  <c r="CK1181" i="1"/>
  <c r="CJ1181" i="1"/>
  <c r="CI1181" i="1"/>
  <c r="CH1181" i="1"/>
  <c r="CG1181" i="1"/>
  <c r="CF1181" i="1"/>
  <c r="CE1181" i="1"/>
  <c r="CD1181" i="1"/>
  <c r="DG1180" i="1"/>
  <c r="CY1180" i="1"/>
  <c r="CX1180" i="1"/>
  <c r="CW1180" i="1"/>
  <c r="CV1180" i="1"/>
  <c r="CU1180" i="1"/>
  <c r="CT1180" i="1"/>
  <c r="CS1180" i="1"/>
  <c r="CR1180" i="1"/>
  <c r="CQ1180" i="1"/>
  <c r="CP1180" i="1"/>
  <c r="CO1180" i="1"/>
  <c r="CN1180" i="1"/>
  <c r="CM1180" i="1"/>
  <c r="CL1180" i="1"/>
  <c r="CK1180" i="1"/>
  <c r="CJ1180" i="1"/>
  <c r="CI1180" i="1"/>
  <c r="CH1180" i="1"/>
  <c r="CG1180" i="1"/>
  <c r="CF1180" i="1"/>
  <c r="CE1180" i="1"/>
  <c r="CD1180" i="1"/>
  <c r="DG1179" i="1"/>
  <c r="CY1179" i="1"/>
  <c r="CX1179" i="1"/>
  <c r="CW1179" i="1"/>
  <c r="CV1179" i="1"/>
  <c r="CU1179" i="1"/>
  <c r="CT1179" i="1"/>
  <c r="CS1179" i="1"/>
  <c r="CR1179" i="1"/>
  <c r="CQ1179" i="1"/>
  <c r="CP1179" i="1"/>
  <c r="CO1179" i="1"/>
  <c r="CN1179" i="1"/>
  <c r="CM1179" i="1"/>
  <c r="CL1179" i="1"/>
  <c r="CK1179" i="1"/>
  <c r="CJ1179" i="1"/>
  <c r="CI1179" i="1"/>
  <c r="CH1179" i="1"/>
  <c r="CG1179" i="1"/>
  <c r="CF1179" i="1"/>
  <c r="CE1179" i="1"/>
  <c r="CD1179" i="1"/>
  <c r="DG1178" i="1"/>
  <c r="CY1178" i="1"/>
  <c r="CX1178" i="1"/>
  <c r="CW1178" i="1"/>
  <c r="CV1178" i="1"/>
  <c r="CU1178" i="1"/>
  <c r="CT1178" i="1"/>
  <c r="CS1178" i="1"/>
  <c r="CR1178" i="1"/>
  <c r="CQ1178" i="1"/>
  <c r="CP1178" i="1"/>
  <c r="CO1178" i="1"/>
  <c r="CN1178" i="1"/>
  <c r="CM1178" i="1"/>
  <c r="CL1178" i="1"/>
  <c r="CK1178" i="1"/>
  <c r="CJ1178" i="1"/>
  <c r="CI1178" i="1"/>
  <c r="CH1178" i="1"/>
  <c r="CG1178" i="1"/>
  <c r="CF1178" i="1"/>
  <c r="CE1178" i="1"/>
  <c r="CD1178" i="1"/>
  <c r="CW1177" i="1"/>
  <c r="CV1177" i="1"/>
  <c r="CU1177" i="1"/>
  <c r="CT1177" i="1"/>
  <c r="CS1177" i="1"/>
  <c r="CR1177" i="1"/>
  <c r="CQ1177" i="1"/>
  <c r="CP1177" i="1"/>
  <c r="CO1177" i="1"/>
  <c r="U1177" i="1"/>
  <c r="E1177" i="1"/>
  <c r="CX1177" i="1" s="1"/>
  <c r="DG1176" i="1"/>
  <c r="CY1176" i="1"/>
  <c r="CX1176" i="1"/>
  <c r="CW1176" i="1"/>
  <c r="CV1176" i="1"/>
  <c r="CU1176" i="1"/>
  <c r="CT1176" i="1"/>
  <c r="CS1176" i="1"/>
  <c r="CR1176" i="1"/>
  <c r="CQ1176" i="1"/>
  <c r="CP1176" i="1"/>
  <c r="CO1176" i="1"/>
  <c r="CN1176" i="1"/>
  <c r="CM1176" i="1"/>
  <c r="CL1176" i="1"/>
  <c r="CK1176" i="1"/>
  <c r="CJ1176" i="1"/>
  <c r="CI1176" i="1"/>
  <c r="CH1176" i="1"/>
  <c r="CG1176" i="1"/>
  <c r="CF1176" i="1"/>
  <c r="CE1176" i="1"/>
  <c r="CD1176" i="1"/>
  <c r="CY1175" i="1"/>
  <c r="CX1175" i="1"/>
  <c r="CW1175" i="1"/>
  <c r="CV1175" i="1"/>
  <c r="CU1175" i="1"/>
  <c r="CT1175" i="1"/>
  <c r="CS1175" i="1"/>
  <c r="CR1175" i="1"/>
  <c r="CQ1175" i="1"/>
  <c r="CP1175" i="1"/>
  <c r="CO1175" i="1"/>
  <c r="CN1175" i="1"/>
  <c r="CM1175" i="1"/>
  <c r="CL1175" i="1"/>
  <c r="CK1175" i="1"/>
  <c r="CJ1175" i="1"/>
  <c r="CI1175" i="1"/>
  <c r="CH1175" i="1"/>
  <c r="CG1175" i="1"/>
  <c r="CF1175" i="1"/>
  <c r="CE1175" i="1"/>
  <c r="CD1175" i="1"/>
  <c r="U1175" i="1"/>
  <c r="DG1174" i="1"/>
  <c r="CY1174" i="1"/>
  <c r="CX1174" i="1"/>
  <c r="CW1174" i="1"/>
  <c r="CV1174" i="1"/>
  <c r="CU1174" i="1"/>
  <c r="CT1174" i="1"/>
  <c r="CS1174" i="1"/>
  <c r="CR1174" i="1"/>
  <c r="CQ1174" i="1"/>
  <c r="CP1174" i="1"/>
  <c r="CO1174" i="1"/>
  <c r="CN1174" i="1"/>
  <c r="CM1174" i="1"/>
  <c r="CL1174" i="1"/>
  <c r="CK1174" i="1"/>
  <c r="CJ1174" i="1"/>
  <c r="CI1174" i="1"/>
  <c r="CH1174" i="1"/>
  <c r="CG1174" i="1"/>
  <c r="CF1174" i="1"/>
  <c r="CE1174" i="1"/>
  <c r="CD1174" i="1"/>
  <c r="CW1173" i="1"/>
  <c r="CV1173" i="1"/>
  <c r="CU1173" i="1"/>
  <c r="CT1173" i="1"/>
  <c r="CS1173" i="1"/>
  <c r="CR1173" i="1"/>
  <c r="CQ1173" i="1"/>
  <c r="CP1173" i="1"/>
  <c r="CO1173" i="1"/>
  <c r="U1173" i="1"/>
  <c r="E1173" i="1"/>
  <c r="CW1172" i="1"/>
  <c r="CV1172" i="1"/>
  <c r="CU1172" i="1"/>
  <c r="CT1172" i="1"/>
  <c r="CS1172" i="1"/>
  <c r="CR1172" i="1"/>
  <c r="CQ1172" i="1"/>
  <c r="CP1172" i="1"/>
  <c r="CO1172" i="1"/>
  <c r="U1172" i="1"/>
  <c r="E1172" i="1"/>
  <c r="CD1172" i="1" s="1"/>
  <c r="DG1171" i="1"/>
  <c r="CY1171" i="1"/>
  <c r="CX1171" i="1"/>
  <c r="CW1171" i="1"/>
  <c r="CV1171" i="1"/>
  <c r="CU1171" i="1"/>
  <c r="CT1171" i="1"/>
  <c r="CS1171" i="1"/>
  <c r="CR1171" i="1"/>
  <c r="CQ1171" i="1"/>
  <c r="CP1171" i="1"/>
  <c r="CO1171" i="1"/>
  <c r="CN1171" i="1"/>
  <c r="CM1171" i="1"/>
  <c r="CL1171" i="1"/>
  <c r="CK1171" i="1"/>
  <c r="CJ1171" i="1"/>
  <c r="CI1171" i="1"/>
  <c r="CH1171" i="1"/>
  <c r="CG1171" i="1"/>
  <c r="CF1171" i="1"/>
  <c r="CE1171" i="1"/>
  <c r="CD1171" i="1"/>
  <c r="CW1170" i="1"/>
  <c r="CV1170" i="1"/>
  <c r="CU1170" i="1"/>
  <c r="CT1170" i="1"/>
  <c r="CS1170" i="1"/>
  <c r="CR1170" i="1"/>
  <c r="CQ1170" i="1"/>
  <c r="CP1170" i="1"/>
  <c r="CO1170" i="1"/>
  <c r="U1170" i="1"/>
  <c r="E1170" i="1"/>
  <c r="CG1170" i="1" s="1"/>
  <c r="DG1169" i="1"/>
  <c r="CY1169" i="1"/>
  <c r="CX1169" i="1"/>
  <c r="CW1169" i="1"/>
  <c r="CV1169" i="1"/>
  <c r="CU1169" i="1"/>
  <c r="CT1169" i="1"/>
  <c r="CS1169" i="1"/>
  <c r="CR1169" i="1"/>
  <c r="CQ1169" i="1"/>
  <c r="CP1169" i="1"/>
  <c r="CO1169" i="1"/>
  <c r="CN1169" i="1"/>
  <c r="CM1169" i="1"/>
  <c r="CL1169" i="1"/>
  <c r="CK1169" i="1"/>
  <c r="CJ1169" i="1"/>
  <c r="CI1169" i="1"/>
  <c r="CH1169" i="1"/>
  <c r="CG1169" i="1"/>
  <c r="CF1169" i="1"/>
  <c r="CE1169" i="1"/>
  <c r="CD1169" i="1"/>
  <c r="CW1168" i="1"/>
  <c r="CV1168" i="1"/>
  <c r="CU1168" i="1"/>
  <c r="CT1168" i="1"/>
  <c r="CS1168" i="1"/>
  <c r="CR1168" i="1"/>
  <c r="CQ1168" i="1"/>
  <c r="CP1168" i="1"/>
  <c r="CO1168" i="1"/>
  <c r="U1168" i="1"/>
  <c r="E1168" i="1"/>
  <c r="CW1167" i="1"/>
  <c r="CV1167" i="1"/>
  <c r="CU1167" i="1"/>
  <c r="CT1167" i="1"/>
  <c r="CS1167" i="1"/>
  <c r="CR1167" i="1"/>
  <c r="CQ1167" i="1"/>
  <c r="CP1167" i="1"/>
  <c r="CO1167" i="1"/>
  <c r="U1167" i="1"/>
  <c r="E1167" i="1"/>
  <c r="DG1167" i="1" s="1"/>
  <c r="CW1166" i="1"/>
  <c r="CV1166" i="1"/>
  <c r="CU1166" i="1"/>
  <c r="CT1166" i="1"/>
  <c r="CS1166" i="1"/>
  <c r="CR1166" i="1"/>
  <c r="CQ1166" i="1"/>
  <c r="CP1166" i="1"/>
  <c r="CO1166" i="1"/>
  <c r="U1166" i="1"/>
  <c r="E1166" i="1"/>
  <c r="DG1165" i="1"/>
  <c r="CY1165" i="1"/>
  <c r="CX1165" i="1"/>
  <c r="CW1165" i="1"/>
  <c r="CV1165" i="1"/>
  <c r="CU1165" i="1"/>
  <c r="CT1165" i="1"/>
  <c r="CS1165" i="1"/>
  <c r="CR1165" i="1"/>
  <c r="CQ1165" i="1"/>
  <c r="CP1165" i="1"/>
  <c r="CO1165" i="1"/>
  <c r="CN1165" i="1"/>
  <c r="CM1165" i="1"/>
  <c r="CL1165" i="1"/>
  <c r="CK1165" i="1"/>
  <c r="CJ1165" i="1"/>
  <c r="CI1165" i="1"/>
  <c r="CH1165" i="1"/>
  <c r="CG1165" i="1"/>
  <c r="CF1165" i="1"/>
  <c r="CE1165" i="1"/>
  <c r="CD1165" i="1"/>
  <c r="CV1164" i="1"/>
  <c r="CU1164" i="1"/>
  <c r="CT1164" i="1"/>
  <c r="CS1164" i="1"/>
  <c r="CR1164" i="1"/>
  <c r="CQ1164" i="1"/>
  <c r="CP1164" i="1"/>
  <c r="CO1164" i="1"/>
  <c r="CN1164" i="1"/>
  <c r="CM1164" i="1"/>
  <c r="CL1164" i="1"/>
  <c r="CK1164" i="1"/>
  <c r="CJ1164" i="1"/>
  <c r="CI1164" i="1"/>
  <c r="CH1164" i="1"/>
  <c r="CG1164" i="1"/>
  <c r="CF1164" i="1"/>
  <c r="CE1164" i="1"/>
  <c r="CD1164" i="1"/>
  <c r="U1164" i="1"/>
  <c r="DG1163" i="1"/>
  <c r="CY1163" i="1"/>
  <c r="CX1163" i="1"/>
  <c r="CW1163" i="1"/>
  <c r="CV1163" i="1"/>
  <c r="CU1163" i="1"/>
  <c r="CT1163" i="1"/>
  <c r="CS1163" i="1"/>
  <c r="CR1163" i="1"/>
  <c r="CQ1163" i="1"/>
  <c r="CP1163" i="1"/>
  <c r="CO1163" i="1"/>
  <c r="CN1163" i="1"/>
  <c r="CM1163" i="1"/>
  <c r="CL1163" i="1"/>
  <c r="CK1163" i="1"/>
  <c r="CJ1163" i="1"/>
  <c r="CI1163" i="1"/>
  <c r="CH1163" i="1"/>
  <c r="CG1163" i="1"/>
  <c r="CF1163" i="1"/>
  <c r="CE1163" i="1"/>
  <c r="CD1163" i="1"/>
  <c r="DG1162" i="1"/>
  <c r="CY1162" i="1"/>
  <c r="CX1162" i="1"/>
  <c r="CW1162" i="1"/>
  <c r="CV1162" i="1"/>
  <c r="CU1162" i="1"/>
  <c r="CT1162" i="1"/>
  <c r="CS1162" i="1"/>
  <c r="CR1162" i="1"/>
  <c r="CQ1162" i="1"/>
  <c r="CP1162" i="1"/>
  <c r="CO1162" i="1"/>
  <c r="CN1162" i="1"/>
  <c r="CM1162" i="1"/>
  <c r="CL1162" i="1"/>
  <c r="CK1162" i="1"/>
  <c r="CJ1162" i="1"/>
  <c r="CI1162" i="1"/>
  <c r="CH1162" i="1"/>
  <c r="CG1162" i="1"/>
  <c r="CF1162" i="1"/>
  <c r="CE1162" i="1"/>
  <c r="CD1162" i="1"/>
  <c r="CW1161" i="1"/>
  <c r="CV1161" i="1"/>
  <c r="CU1161" i="1"/>
  <c r="CT1161" i="1"/>
  <c r="CS1161" i="1"/>
  <c r="CR1161" i="1"/>
  <c r="CQ1161" i="1"/>
  <c r="CP1161" i="1"/>
  <c r="CO1161" i="1"/>
  <c r="U1161" i="1"/>
  <c r="E1161" i="1"/>
  <c r="DG1160" i="1"/>
  <c r="CY1160" i="1"/>
  <c r="CX1160" i="1"/>
  <c r="CW1160" i="1"/>
  <c r="CV1160" i="1"/>
  <c r="CU1160" i="1"/>
  <c r="CT1160" i="1"/>
  <c r="CS1160" i="1"/>
  <c r="CR1160" i="1"/>
  <c r="CQ1160" i="1"/>
  <c r="CP1160" i="1"/>
  <c r="CO1160" i="1"/>
  <c r="CN1160" i="1"/>
  <c r="CM1160" i="1"/>
  <c r="CL1160" i="1"/>
  <c r="CK1160" i="1"/>
  <c r="CJ1160" i="1"/>
  <c r="CI1160" i="1"/>
  <c r="CH1160" i="1"/>
  <c r="CG1160" i="1"/>
  <c r="CF1160" i="1"/>
  <c r="CE1160" i="1"/>
  <c r="CD1160" i="1"/>
  <c r="CW1159" i="1"/>
  <c r="CV1159" i="1"/>
  <c r="CU1159" i="1"/>
  <c r="CT1159" i="1"/>
  <c r="CS1159" i="1"/>
  <c r="CR1159" i="1"/>
  <c r="CQ1159" i="1"/>
  <c r="CP1159" i="1"/>
  <c r="CO1159" i="1"/>
  <c r="U1159" i="1"/>
  <c r="E1159" i="1"/>
  <c r="CW1158" i="1"/>
  <c r="CV1158" i="1"/>
  <c r="CU1158" i="1"/>
  <c r="CT1158" i="1"/>
  <c r="CS1158" i="1"/>
  <c r="CR1158" i="1"/>
  <c r="CQ1158" i="1"/>
  <c r="CP1158" i="1"/>
  <c r="CO1158" i="1"/>
  <c r="U1158" i="1"/>
  <c r="E1158" i="1"/>
  <c r="CY1158" i="1" s="1"/>
  <c r="CW1157" i="1"/>
  <c r="CV1157" i="1"/>
  <c r="CU1157" i="1"/>
  <c r="CT1157" i="1"/>
  <c r="CS1157" i="1"/>
  <c r="CR1157" i="1"/>
  <c r="CQ1157" i="1"/>
  <c r="CP1157" i="1"/>
  <c r="CO1157" i="1"/>
  <c r="U1157" i="1"/>
  <c r="E1157" i="1"/>
  <c r="DG1157" i="1" s="1"/>
  <c r="CW1156" i="1"/>
  <c r="CV1156" i="1"/>
  <c r="CU1156" i="1"/>
  <c r="CT1156" i="1"/>
  <c r="CS1156" i="1"/>
  <c r="CR1156" i="1"/>
  <c r="CQ1156" i="1"/>
  <c r="CP1156" i="1"/>
  <c r="CO1156" i="1"/>
  <c r="U1156" i="1"/>
  <c r="E1156" i="1"/>
  <c r="CY1156" i="1" s="1"/>
  <c r="DG1155" i="1"/>
  <c r="CY1155" i="1"/>
  <c r="CX1155" i="1"/>
  <c r="CW1155" i="1"/>
  <c r="CV1155" i="1"/>
  <c r="CU1155" i="1"/>
  <c r="CT1155" i="1"/>
  <c r="CS1155" i="1"/>
  <c r="CR1155" i="1"/>
  <c r="CQ1155" i="1"/>
  <c r="CP1155" i="1"/>
  <c r="CO1155" i="1"/>
  <c r="CN1155" i="1"/>
  <c r="CM1155" i="1"/>
  <c r="CL1155" i="1"/>
  <c r="CK1155" i="1"/>
  <c r="CJ1155" i="1"/>
  <c r="CI1155" i="1"/>
  <c r="CH1155" i="1"/>
  <c r="CG1155" i="1"/>
  <c r="CF1155" i="1"/>
  <c r="CE1155" i="1"/>
  <c r="CD1155" i="1"/>
  <c r="DG1154" i="1"/>
  <c r="CY1154" i="1"/>
  <c r="CX1154" i="1"/>
  <c r="CW1154" i="1"/>
  <c r="CV1154" i="1"/>
  <c r="CU1154" i="1"/>
  <c r="CT1154" i="1"/>
  <c r="CS1154" i="1"/>
  <c r="CR1154" i="1"/>
  <c r="CQ1154" i="1"/>
  <c r="CP1154" i="1"/>
  <c r="CO1154" i="1"/>
  <c r="CN1154" i="1"/>
  <c r="CM1154" i="1"/>
  <c r="CL1154" i="1"/>
  <c r="CK1154" i="1"/>
  <c r="CJ1154" i="1"/>
  <c r="CI1154" i="1"/>
  <c r="CH1154" i="1"/>
  <c r="CG1154" i="1"/>
  <c r="CF1154" i="1"/>
  <c r="CE1154" i="1"/>
  <c r="CD1154" i="1"/>
  <c r="DG1153" i="1"/>
  <c r="CY1153" i="1"/>
  <c r="CX1153" i="1"/>
  <c r="CW1153" i="1"/>
  <c r="CV1153" i="1"/>
  <c r="CU1153" i="1"/>
  <c r="CT1153" i="1"/>
  <c r="CS1153" i="1"/>
  <c r="CR1153" i="1"/>
  <c r="CQ1153" i="1"/>
  <c r="CP1153" i="1"/>
  <c r="CO1153" i="1"/>
  <c r="CN1153" i="1"/>
  <c r="CM1153" i="1"/>
  <c r="CL1153" i="1"/>
  <c r="CK1153" i="1"/>
  <c r="CJ1153" i="1"/>
  <c r="CI1153" i="1"/>
  <c r="CH1153" i="1"/>
  <c r="CG1153" i="1"/>
  <c r="CF1153" i="1"/>
  <c r="CE1153" i="1"/>
  <c r="CD1153" i="1"/>
  <c r="DG1152" i="1"/>
  <c r="CY1152" i="1"/>
  <c r="CX1152" i="1"/>
  <c r="CW1152" i="1"/>
  <c r="CV1152" i="1"/>
  <c r="CU1152" i="1"/>
  <c r="CT1152" i="1"/>
  <c r="CS1152" i="1"/>
  <c r="CR1152" i="1"/>
  <c r="CQ1152" i="1"/>
  <c r="CP1152" i="1"/>
  <c r="CO1152" i="1"/>
  <c r="CN1152" i="1"/>
  <c r="CM1152" i="1"/>
  <c r="CL1152" i="1"/>
  <c r="CK1152" i="1"/>
  <c r="CJ1152" i="1"/>
  <c r="CI1152" i="1"/>
  <c r="CH1152" i="1"/>
  <c r="CG1152" i="1"/>
  <c r="CF1152" i="1"/>
  <c r="CE1152" i="1"/>
  <c r="CD1152" i="1"/>
  <c r="DG1151" i="1"/>
  <c r="CY1151" i="1"/>
  <c r="CX1151" i="1"/>
  <c r="CW1151" i="1"/>
  <c r="CV1151" i="1"/>
  <c r="CU1151" i="1"/>
  <c r="CT1151" i="1"/>
  <c r="CS1151" i="1"/>
  <c r="CR1151" i="1"/>
  <c r="CQ1151" i="1"/>
  <c r="CP1151" i="1"/>
  <c r="CO1151" i="1"/>
  <c r="CN1151" i="1"/>
  <c r="CM1151" i="1"/>
  <c r="CL1151" i="1"/>
  <c r="CK1151" i="1"/>
  <c r="CJ1151" i="1"/>
  <c r="CI1151" i="1"/>
  <c r="CH1151" i="1"/>
  <c r="CG1151" i="1"/>
  <c r="CF1151" i="1"/>
  <c r="CE1151" i="1"/>
  <c r="CD1151" i="1"/>
  <c r="CY1150" i="1"/>
  <c r="CX1150" i="1"/>
  <c r="CW1150" i="1"/>
  <c r="CV1150" i="1"/>
  <c r="CU1150" i="1"/>
  <c r="CT1150" i="1"/>
  <c r="CS1150" i="1"/>
  <c r="CR1150" i="1"/>
  <c r="CQ1150" i="1"/>
  <c r="CP1150" i="1"/>
  <c r="CO1150" i="1"/>
  <c r="CN1150" i="1"/>
  <c r="CM1150" i="1"/>
  <c r="CL1150" i="1"/>
  <c r="CK1150" i="1"/>
  <c r="CJ1150" i="1"/>
  <c r="CI1150" i="1"/>
  <c r="CH1150" i="1"/>
  <c r="CG1150" i="1"/>
  <c r="CF1150" i="1"/>
  <c r="CW1149" i="1"/>
  <c r="CV1149" i="1"/>
  <c r="CU1149" i="1"/>
  <c r="CT1149" i="1"/>
  <c r="CS1149" i="1"/>
  <c r="CR1149" i="1"/>
  <c r="CQ1149" i="1"/>
  <c r="CP1149" i="1"/>
  <c r="CO1149" i="1"/>
  <c r="U1149" i="1"/>
  <c r="E1149" i="1"/>
  <c r="CJ1149" i="1" s="1"/>
  <c r="DG1148" i="1"/>
  <c r="CY1148" i="1"/>
  <c r="CX1148" i="1"/>
  <c r="CW1148" i="1"/>
  <c r="CV1148" i="1"/>
  <c r="CU1148" i="1"/>
  <c r="CT1148" i="1"/>
  <c r="CS1148" i="1"/>
  <c r="CR1148" i="1"/>
  <c r="CQ1148" i="1"/>
  <c r="CP1148" i="1"/>
  <c r="CO1148" i="1"/>
  <c r="CN1148" i="1"/>
  <c r="CM1148" i="1"/>
  <c r="CL1148" i="1"/>
  <c r="CK1148" i="1"/>
  <c r="CJ1148" i="1"/>
  <c r="CI1148" i="1"/>
  <c r="CH1148" i="1"/>
  <c r="CG1148" i="1"/>
  <c r="CF1148" i="1"/>
  <c r="CE1148" i="1"/>
  <c r="CD1148" i="1"/>
  <c r="CW1147" i="1"/>
  <c r="CV1147" i="1"/>
  <c r="CU1147" i="1"/>
  <c r="CT1147" i="1"/>
  <c r="CS1147" i="1"/>
  <c r="CR1147" i="1"/>
  <c r="CQ1147" i="1"/>
  <c r="CP1147" i="1"/>
  <c r="CO1147" i="1"/>
  <c r="U1147" i="1"/>
  <c r="E1147" i="1"/>
  <c r="CE1147" i="1" s="1"/>
  <c r="CW1146" i="1"/>
  <c r="CV1146" i="1"/>
  <c r="CU1146" i="1"/>
  <c r="CT1146" i="1"/>
  <c r="CS1146" i="1"/>
  <c r="CR1146" i="1"/>
  <c r="CQ1146" i="1"/>
  <c r="CP1146" i="1"/>
  <c r="CO1146" i="1"/>
  <c r="U1146" i="1"/>
  <c r="E1146" i="1"/>
  <c r="CN1146" i="1" s="1"/>
  <c r="DG1145" i="1"/>
  <c r="CY1145" i="1"/>
  <c r="CX1145" i="1"/>
  <c r="CW1145" i="1"/>
  <c r="CV1145" i="1"/>
  <c r="CU1145" i="1"/>
  <c r="CT1145" i="1"/>
  <c r="CS1145" i="1"/>
  <c r="CR1145" i="1"/>
  <c r="CQ1145" i="1"/>
  <c r="CP1145" i="1"/>
  <c r="CO1145" i="1"/>
  <c r="CN1145" i="1"/>
  <c r="CM1145" i="1"/>
  <c r="CL1145" i="1"/>
  <c r="CK1145" i="1"/>
  <c r="CJ1145" i="1"/>
  <c r="CI1145" i="1"/>
  <c r="CH1145" i="1"/>
  <c r="CG1145" i="1"/>
  <c r="CF1145" i="1"/>
  <c r="CE1145" i="1"/>
  <c r="CD1145" i="1"/>
  <c r="DG1144" i="1"/>
  <c r="CY1144" i="1"/>
  <c r="CX1144" i="1"/>
  <c r="CW1144" i="1"/>
  <c r="CV1144" i="1"/>
  <c r="CU1144" i="1"/>
  <c r="CT1144" i="1"/>
  <c r="CS1144" i="1"/>
  <c r="CR1144" i="1"/>
  <c r="CQ1144" i="1"/>
  <c r="CP1144" i="1"/>
  <c r="CO1144" i="1"/>
  <c r="CN1144" i="1"/>
  <c r="CM1144" i="1"/>
  <c r="CL1144" i="1"/>
  <c r="CK1144" i="1"/>
  <c r="CJ1144" i="1"/>
  <c r="CI1144" i="1"/>
  <c r="CH1144" i="1"/>
  <c r="CG1144" i="1"/>
  <c r="CF1144" i="1"/>
  <c r="CE1144" i="1"/>
  <c r="CD1144" i="1"/>
  <c r="U1144" i="1"/>
  <c r="DG1143" i="1"/>
  <c r="CY1143" i="1"/>
  <c r="CX1143" i="1"/>
  <c r="CW1143" i="1"/>
  <c r="CV1143" i="1"/>
  <c r="CU1143" i="1"/>
  <c r="CT1143" i="1"/>
  <c r="CS1143" i="1"/>
  <c r="CR1143" i="1"/>
  <c r="CQ1143" i="1"/>
  <c r="CP1143" i="1"/>
  <c r="CO1143" i="1"/>
  <c r="CN1143" i="1"/>
  <c r="CM1143" i="1"/>
  <c r="CL1143" i="1"/>
  <c r="CK1143" i="1"/>
  <c r="CJ1143" i="1"/>
  <c r="CI1143" i="1"/>
  <c r="CH1143" i="1"/>
  <c r="CG1143" i="1"/>
  <c r="CF1143" i="1"/>
  <c r="CE1143" i="1"/>
  <c r="CD1143" i="1"/>
  <c r="U1143" i="1"/>
  <c r="CY1142" i="1"/>
  <c r="CX1142" i="1"/>
  <c r="CW1142" i="1"/>
  <c r="CV1142" i="1"/>
  <c r="CU1142" i="1"/>
  <c r="CT1142" i="1"/>
  <c r="CS1142" i="1"/>
  <c r="CR1142" i="1"/>
  <c r="CQ1142" i="1"/>
  <c r="CP1142" i="1"/>
  <c r="CO1142" i="1"/>
  <c r="CN1142" i="1"/>
  <c r="CM1142" i="1"/>
  <c r="CL1142" i="1"/>
  <c r="CK1142" i="1"/>
  <c r="CJ1142" i="1"/>
  <c r="CI1142" i="1"/>
  <c r="CH1142" i="1"/>
  <c r="CG1142" i="1"/>
  <c r="CF1142" i="1"/>
  <c r="CE1142" i="1"/>
  <c r="CD1142" i="1"/>
  <c r="U1142" i="1"/>
  <c r="DG1141" i="1"/>
  <c r="CY1141" i="1"/>
  <c r="CX1141" i="1"/>
  <c r="CW1141" i="1"/>
  <c r="CV1141" i="1"/>
  <c r="CU1141" i="1"/>
  <c r="CT1141" i="1"/>
  <c r="CS1141" i="1"/>
  <c r="CR1141" i="1"/>
  <c r="CQ1141" i="1"/>
  <c r="CP1141" i="1"/>
  <c r="CO1141" i="1"/>
  <c r="CN1141" i="1"/>
  <c r="CM1141" i="1"/>
  <c r="CL1141" i="1"/>
  <c r="CK1141" i="1"/>
  <c r="CJ1141" i="1"/>
  <c r="CI1141" i="1"/>
  <c r="CH1141" i="1"/>
  <c r="CG1141" i="1"/>
  <c r="CF1141" i="1"/>
  <c r="CE1141" i="1"/>
  <c r="CD1141" i="1"/>
  <c r="DG1140" i="1"/>
  <c r="CY1140" i="1"/>
  <c r="CX1140" i="1"/>
  <c r="CW1140" i="1"/>
  <c r="CV1140" i="1"/>
  <c r="CU1140" i="1"/>
  <c r="CT1140" i="1"/>
  <c r="CS1140" i="1"/>
  <c r="CR1140" i="1"/>
  <c r="CQ1140" i="1"/>
  <c r="CP1140" i="1"/>
  <c r="CO1140" i="1"/>
  <c r="CN1140" i="1"/>
  <c r="CM1140" i="1"/>
  <c r="CL1140" i="1"/>
  <c r="CK1140" i="1"/>
  <c r="CJ1140" i="1"/>
  <c r="CI1140" i="1"/>
  <c r="CH1140" i="1"/>
  <c r="CG1140" i="1"/>
  <c r="CF1140" i="1"/>
  <c r="CE1140" i="1"/>
  <c r="CD1140" i="1"/>
  <c r="CW1139" i="1"/>
  <c r="CV1139" i="1"/>
  <c r="CU1139" i="1"/>
  <c r="CT1139" i="1"/>
  <c r="CS1139" i="1"/>
  <c r="CR1139" i="1"/>
  <c r="CQ1139" i="1"/>
  <c r="CP1139" i="1"/>
  <c r="CO1139" i="1"/>
  <c r="U1139" i="1"/>
  <c r="E1139" i="1"/>
  <c r="CV1138" i="1"/>
  <c r="CU1138" i="1"/>
  <c r="CT1138" i="1"/>
  <c r="CS1138" i="1"/>
  <c r="CR1138" i="1"/>
  <c r="CQ1138" i="1"/>
  <c r="CP1138" i="1"/>
  <c r="CO1138" i="1"/>
  <c r="CN1138" i="1"/>
  <c r="CM1138" i="1"/>
  <c r="CL1138" i="1"/>
  <c r="CK1138" i="1"/>
  <c r="CJ1138" i="1"/>
  <c r="CI1138" i="1"/>
  <c r="CH1138" i="1"/>
  <c r="CG1138" i="1"/>
  <c r="CF1138" i="1"/>
  <c r="CE1138" i="1"/>
  <c r="CD1138" i="1"/>
  <c r="U1138" i="1"/>
  <c r="CW1137" i="1"/>
  <c r="CV1137" i="1"/>
  <c r="CU1137" i="1"/>
  <c r="CT1137" i="1"/>
  <c r="CS1137" i="1"/>
  <c r="CR1137" i="1"/>
  <c r="CQ1137" i="1"/>
  <c r="CP1137" i="1"/>
  <c r="CO1137" i="1"/>
  <c r="U1137" i="1"/>
  <c r="E1137" i="1"/>
  <c r="CW1136" i="1"/>
  <c r="CV1136" i="1"/>
  <c r="CU1136" i="1"/>
  <c r="CT1136" i="1"/>
  <c r="CS1136" i="1"/>
  <c r="CR1136" i="1"/>
  <c r="CQ1136" i="1"/>
  <c r="CP1136" i="1"/>
  <c r="CO1136" i="1"/>
  <c r="U1136" i="1"/>
  <c r="E1136" i="1"/>
  <c r="DG1135" i="1"/>
  <c r="CY1135" i="1"/>
  <c r="CX1135" i="1"/>
  <c r="CW1135" i="1"/>
  <c r="CV1135" i="1"/>
  <c r="CU1135" i="1"/>
  <c r="CT1135" i="1"/>
  <c r="CS1135" i="1"/>
  <c r="CR1135" i="1"/>
  <c r="CQ1135" i="1"/>
  <c r="CP1135" i="1"/>
  <c r="CO1135" i="1"/>
  <c r="CN1135" i="1"/>
  <c r="CM1135" i="1"/>
  <c r="CL1135" i="1"/>
  <c r="CK1135" i="1"/>
  <c r="CJ1135" i="1"/>
  <c r="CI1135" i="1"/>
  <c r="CH1135" i="1"/>
  <c r="CG1135" i="1"/>
  <c r="CF1135" i="1"/>
  <c r="CE1135" i="1"/>
  <c r="CD1135" i="1"/>
  <c r="DG1134" i="1"/>
  <c r="CY1134" i="1"/>
  <c r="CX1134" i="1"/>
  <c r="CW1134" i="1"/>
  <c r="CV1134" i="1"/>
  <c r="CU1134" i="1"/>
  <c r="CT1134" i="1"/>
  <c r="CS1134" i="1"/>
  <c r="CR1134" i="1"/>
  <c r="CQ1134" i="1"/>
  <c r="CP1134" i="1"/>
  <c r="CO1134" i="1"/>
  <c r="CN1134" i="1"/>
  <c r="CM1134" i="1"/>
  <c r="CL1134" i="1"/>
  <c r="CK1134" i="1"/>
  <c r="CJ1134" i="1"/>
  <c r="CI1134" i="1"/>
  <c r="CH1134" i="1"/>
  <c r="CG1134" i="1"/>
  <c r="CF1134" i="1"/>
  <c r="CE1134" i="1"/>
  <c r="CD1134" i="1"/>
  <c r="CV1133" i="1"/>
  <c r="CU1133" i="1"/>
  <c r="CT1133" i="1"/>
  <c r="CS1133" i="1"/>
  <c r="CR1133" i="1"/>
  <c r="CQ1133" i="1"/>
  <c r="CP1133" i="1"/>
  <c r="CO1133" i="1"/>
  <c r="CN1133" i="1"/>
  <c r="CM1133" i="1"/>
  <c r="CL1133" i="1"/>
  <c r="CK1133" i="1"/>
  <c r="CJ1133" i="1"/>
  <c r="CI1133" i="1"/>
  <c r="CH1133" i="1"/>
  <c r="CG1133" i="1"/>
  <c r="CF1133" i="1"/>
  <c r="CE1133" i="1"/>
  <c r="CD1133" i="1"/>
  <c r="U1133" i="1"/>
  <c r="DG1132" i="1"/>
  <c r="CY1132" i="1"/>
  <c r="CX1132" i="1"/>
  <c r="CW1132" i="1"/>
  <c r="CV1132" i="1"/>
  <c r="CU1132" i="1"/>
  <c r="CT1132" i="1"/>
  <c r="CS1132" i="1"/>
  <c r="CR1132" i="1"/>
  <c r="CQ1132" i="1"/>
  <c r="CP1132" i="1"/>
  <c r="CO1132" i="1"/>
  <c r="CN1132" i="1"/>
  <c r="CM1132" i="1"/>
  <c r="CL1132" i="1"/>
  <c r="CK1132" i="1"/>
  <c r="CJ1132" i="1"/>
  <c r="CI1132" i="1"/>
  <c r="CH1132" i="1"/>
  <c r="CG1132" i="1"/>
  <c r="CF1132" i="1"/>
  <c r="CE1132" i="1"/>
  <c r="CD1132" i="1"/>
  <c r="CW1131" i="1"/>
  <c r="CV1131" i="1"/>
  <c r="CU1131" i="1"/>
  <c r="CT1131" i="1"/>
  <c r="CS1131" i="1"/>
  <c r="CR1131" i="1"/>
  <c r="CQ1131" i="1"/>
  <c r="CP1131" i="1"/>
  <c r="CO1131" i="1"/>
  <c r="U1131" i="1"/>
  <c r="E1131" i="1"/>
  <c r="CE1131" i="1" s="1"/>
  <c r="CW1130" i="1"/>
  <c r="CV1130" i="1"/>
  <c r="CU1130" i="1"/>
  <c r="CT1130" i="1"/>
  <c r="CS1130" i="1"/>
  <c r="CR1130" i="1"/>
  <c r="CQ1130" i="1"/>
  <c r="CP1130" i="1"/>
  <c r="CO1130" i="1"/>
  <c r="U1130" i="1"/>
  <c r="E1130" i="1"/>
  <c r="CG1130" i="1" s="1"/>
  <c r="DG1129" i="1"/>
  <c r="CY1129" i="1"/>
  <c r="CX1129" i="1"/>
  <c r="CW1129" i="1"/>
  <c r="CV1129" i="1"/>
  <c r="CU1129" i="1"/>
  <c r="CT1129" i="1"/>
  <c r="CS1129" i="1"/>
  <c r="CR1129" i="1"/>
  <c r="CQ1129" i="1"/>
  <c r="CP1129" i="1"/>
  <c r="CO1129" i="1"/>
  <c r="CN1129" i="1"/>
  <c r="CM1129" i="1"/>
  <c r="CL1129" i="1"/>
  <c r="CK1129" i="1"/>
  <c r="CJ1129" i="1"/>
  <c r="CI1129" i="1"/>
  <c r="CH1129" i="1"/>
  <c r="CG1129" i="1"/>
  <c r="CF1129" i="1"/>
  <c r="CE1129" i="1"/>
  <c r="CD1129" i="1"/>
  <c r="CW1128" i="1"/>
  <c r="CV1128" i="1"/>
  <c r="CU1128" i="1"/>
  <c r="CT1128" i="1"/>
  <c r="CS1128" i="1"/>
  <c r="CR1128" i="1"/>
  <c r="CQ1128" i="1"/>
  <c r="CP1128" i="1"/>
  <c r="CO1128" i="1"/>
  <c r="U1128" i="1"/>
  <c r="E1128" i="1"/>
  <c r="CG1128" i="1" s="1"/>
  <c r="DG1127" i="1"/>
  <c r="CY1127" i="1"/>
  <c r="CX1127" i="1"/>
  <c r="CW1127" i="1"/>
  <c r="CV1127" i="1"/>
  <c r="CU1127" i="1"/>
  <c r="CT1127" i="1"/>
  <c r="CS1127" i="1"/>
  <c r="CR1127" i="1"/>
  <c r="CQ1127" i="1"/>
  <c r="CP1127" i="1"/>
  <c r="CO1127" i="1"/>
  <c r="CN1127" i="1"/>
  <c r="CM1127" i="1"/>
  <c r="CL1127" i="1"/>
  <c r="CK1127" i="1"/>
  <c r="CJ1127" i="1"/>
  <c r="CI1127" i="1"/>
  <c r="CH1127" i="1"/>
  <c r="CG1127" i="1"/>
  <c r="CF1127" i="1"/>
  <c r="CE1127" i="1"/>
  <c r="CD1127" i="1"/>
  <c r="DG1126" i="1"/>
  <c r="CY1126" i="1"/>
  <c r="CX1126" i="1"/>
  <c r="CW1126" i="1"/>
  <c r="CV1126" i="1"/>
  <c r="CU1126" i="1"/>
  <c r="CT1126" i="1"/>
  <c r="CS1126" i="1"/>
  <c r="CR1126" i="1"/>
  <c r="CQ1126" i="1"/>
  <c r="CP1126" i="1"/>
  <c r="CO1126" i="1"/>
  <c r="CN1126" i="1"/>
  <c r="CM1126" i="1"/>
  <c r="CL1126" i="1"/>
  <c r="CK1126" i="1"/>
  <c r="CJ1126" i="1"/>
  <c r="CI1126" i="1"/>
  <c r="CH1126" i="1"/>
  <c r="CG1126" i="1"/>
  <c r="CF1126" i="1"/>
  <c r="CE1126" i="1"/>
  <c r="CD1126" i="1"/>
  <c r="DG1125" i="1"/>
  <c r="CY1125" i="1"/>
  <c r="CX1125" i="1"/>
  <c r="CW1125" i="1"/>
  <c r="CV1125" i="1"/>
  <c r="CU1125" i="1"/>
  <c r="CT1125" i="1"/>
  <c r="CS1125" i="1"/>
  <c r="CR1125" i="1"/>
  <c r="CQ1125" i="1"/>
  <c r="CP1125" i="1"/>
  <c r="CO1125" i="1"/>
  <c r="CN1125" i="1"/>
  <c r="CM1125" i="1"/>
  <c r="CL1125" i="1"/>
  <c r="CK1125" i="1"/>
  <c r="CJ1125" i="1"/>
  <c r="CI1125" i="1"/>
  <c r="CH1125" i="1"/>
  <c r="CG1125" i="1"/>
  <c r="CF1125" i="1"/>
  <c r="CE1125" i="1"/>
  <c r="CD1125" i="1"/>
  <c r="U1125" i="1"/>
  <c r="CW1124" i="1"/>
  <c r="CV1124" i="1"/>
  <c r="CU1124" i="1"/>
  <c r="CT1124" i="1"/>
  <c r="CS1124" i="1"/>
  <c r="CR1124" i="1"/>
  <c r="CQ1124" i="1"/>
  <c r="CP1124" i="1"/>
  <c r="CO1124" i="1"/>
  <c r="U1124" i="1"/>
  <c r="E1124" i="1"/>
  <c r="CM1124" i="1" s="1"/>
  <c r="DG1123" i="1"/>
  <c r="CY1123" i="1"/>
  <c r="CX1123" i="1"/>
  <c r="CW1123" i="1"/>
  <c r="CV1123" i="1"/>
  <c r="CU1123" i="1"/>
  <c r="CT1123" i="1"/>
  <c r="CS1123" i="1"/>
  <c r="CR1123" i="1"/>
  <c r="CQ1123" i="1"/>
  <c r="CP1123" i="1"/>
  <c r="CO1123" i="1"/>
  <c r="CN1123" i="1"/>
  <c r="CM1123" i="1"/>
  <c r="CL1123" i="1"/>
  <c r="CK1123" i="1"/>
  <c r="CJ1123" i="1"/>
  <c r="CI1123" i="1"/>
  <c r="CH1123" i="1"/>
  <c r="CG1123" i="1"/>
  <c r="CF1123" i="1"/>
  <c r="CE1123" i="1"/>
  <c r="CD1123" i="1"/>
  <c r="U1123" i="1"/>
  <c r="DG1122" i="1"/>
  <c r="CY1122" i="1"/>
  <c r="CX1122" i="1"/>
  <c r="CW1122" i="1"/>
  <c r="CV1122" i="1"/>
  <c r="CU1122" i="1"/>
  <c r="CT1122" i="1"/>
  <c r="CS1122" i="1"/>
  <c r="CR1122" i="1"/>
  <c r="CQ1122" i="1"/>
  <c r="CP1122" i="1"/>
  <c r="CO1122" i="1"/>
  <c r="CN1122" i="1"/>
  <c r="CM1122" i="1"/>
  <c r="CL1122" i="1"/>
  <c r="CK1122" i="1"/>
  <c r="CJ1122" i="1"/>
  <c r="CI1122" i="1"/>
  <c r="CH1122" i="1"/>
  <c r="CG1122" i="1"/>
  <c r="CF1122" i="1"/>
  <c r="CE1122" i="1"/>
  <c r="CD1122" i="1"/>
  <c r="U1122" i="1"/>
  <c r="DG1121" i="1"/>
  <c r="CY1121" i="1"/>
  <c r="CX1121" i="1"/>
  <c r="CW1121" i="1"/>
  <c r="CV1121" i="1"/>
  <c r="CU1121" i="1"/>
  <c r="CT1121" i="1"/>
  <c r="CS1121" i="1"/>
  <c r="CR1121" i="1"/>
  <c r="CQ1121" i="1"/>
  <c r="CP1121" i="1"/>
  <c r="CO1121" i="1"/>
  <c r="CN1121" i="1"/>
  <c r="CM1121" i="1"/>
  <c r="CL1121" i="1"/>
  <c r="CK1121" i="1"/>
  <c r="CJ1121" i="1"/>
  <c r="CI1121" i="1"/>
  <c r="CH1121" i="1"/>
  <c r="CG1121" i="1"/>
  <c r="CF1121" i="1"/>
  <c r="CE1121" i="1"/>
  <c r="CD1121" i="1"/>
  <c r="DG1120" i="1"/>
  <c r="CY1120" i="1"/>
  <c r="CX1120" i="1"/>
  <c r="CW1120" i="1"/>
  <c r="CV1120" i="1"/>
  <c r="CU1120" i="1"/>
  <c r="CT1120" i="1"/>
  <c r="CS1120" i="1"/>
  <c r="CR1120" i="1"/>
  <c r="CQ1120" i="1"/>
  <c r="CP1120" i="1"/>
  <c r="CO1120" i="1"/>
  <c r="CN1120" i="1"/>
  <c r="CM1120" i="1"/>
  <c r="CL1120" i="1"/>
  <c r="CK1120" i="1"/>
  <c r="CJ1120" i="1"/>
  <c r="CI1120" i="1"/>
  <c r="CH1120" i="1"/>
  <c r="CG1120" i="1"/>
  <c r="CF1120" i="1"/>
  <c r="CE1120" i="1"/>
  <c r="CD1120" i="1"/>
  <c r="CW1119" i="1"/>
  <c r="CV1119" i="1"/>
  <c r="CU1119" i="1"/>
  <c r="CT1119" i="1"/>
  <c r="CS1119" i="1"/>
  <c r="CR1119" i="1"/>
  <c r="CQ1119" i="1"/>
  <c r="CP1119" i="1"/>
  <c r="CO1119" i="1"/>
  <c r="U1119" i="1"/>
  <c r="E1119" i="1"/>
  <c r="DG1118" i="1"/>
  <c r="CY1118" i="1"/>
  <c r="CX1118" i="1"/>
  <c r="CW1118" i="1"/>
  <c r="CV1118" i="1"/>
  <c r="CU1118" i="1"/>
  <c r="CT1118" i="1"/>
  <c r="CS1118" i="1"/>
  <c r="CR1118" i="1"/>
  <c r="CQ1118" i="1"/>
  <c r="CP1118" i="1"/>
  <c r="CO1118" i="1"/>
  <c r="CN1118" i="1"/>
  <c r="CM1118" i="1"/>
  <c r="CL1118" i="1"/>
  <c r="CK1118" i="1"/>
  <c r="CJ1118" i="1"/>
  <c r="CI1118" i="1"/>
  <c r="CH1118" i="1"/>
  <c r="CG1118" i="1"/>
  <c r="CF1118" i="1"/>
  <c r="CE1118" i="1"/>
  <c r="CD1118" i="1"/>
  <c r="CW1117" i="1"/>
  <c r="CV1117" i="1"/>
  <c r="CU1117" i="1"/>
  <c r="CT1117" i="1"/>
  <c r="CS1117" i="1"/>
  <c r="CR1117" i="1"/>
  <c r="CQ1117" i="1"/>
  <c r="CP1117" i="1"/>
  <c r="CO1117" i="1"/>
  <c r="U1117" i="1"/>
  <c r="E1117" i="1"/>
  <c r="DG1116" i="1"/>
  <c r="CY1116" i="1"/>
  <c r="CX1116" i="1"/>
  <c r="CW1116" i="1"/>
  <c r="CV1116" i="1"/>
  <c r="CU1116" i="1"/>
  <c r="CT1116" i="1"/>
  <c r="CS1116" i="1"/>
  <c r="CR1116" i="1"/>
  <c r="CQ1116" i="1"/>
  <c r="CP1116" i="1"/>
  <c r="CO1116" i="1"/>
  <c r="CN1116" i="1"/>
  <c r="CM1116" i="1"/>
  <c r="CL1116" i="1"/>
  <c r="CK1116" i="1"/>
  <c r="CJ1116" i="1"/>
  <c r="CI1116" i="1"/>
  <c r="CH1116" i="1"/>
  <c r="CG1116" i="1"/>
  <c r="CF1116" i="1"/>
  <c r="CE1116" i="1"/>
  <c r="CD1116" i="1"/>
  <c r="DG1115" i="1"/>
  <c r="CY1115" i="1"/>
  <c r="CX1115" i="1"/>
  <c r="CW1115" i="1"/>
  <c r="CV1115" i="1"/>
  <c r="CU1115" i="1"/>
  <c r="CT1115" i="1"/>
  <c r="CS1115" i="1"/>
  <c r="CR1115" i="1"/>
  <c r="CQ1115" i="1"/>
  <c r="CP1115" i="1"/>
  <c r="CO1115" i="1"/>
  <c r="CN1115" i="1"/>
  <c r="CM1115" i="1"/>
  <c r="CL1115" i="1"/>
  <c r="CK1115" i="1"/>
  <c r="CJ1115" i="1"/>
  <c r="CI1115" i="1"/>
  <c r="CH1115" i="1"/>
  <c r="CG1115" i="1"/>
  <c r="CF1115" i="1"/>
  <c r="CE1115" i="1"/>
  <c r="CD1115" i="1"/>
  <c r="DG1114" i="1"/>
  <c r="CY1114" i="1"/>
  <c r="CX1114" i="1"/>
  <c r="CW1114" i="1"/>
  <c r="CV1114" i="1"/>
  <c r="CU1114" i="1"/>
  <c r="CT1114" i="1"/>
  <c r="CS1114" i="1"/>
  <c r="CR1114" i="1"/>
  <c r="CQ1114" i="1"/>
  <c r="CP1114" i="1"/>
  <c r="CO1114" i="1"/>
  <c r="CN1114" i="1"/>
  <c r="CM1114" i="1"/>
  <c r="CL1114" i="1"/>
  <c r="CK1114" i="1"/>
  <c r="CJ1114" i="1"/>
  <c r="CI1114" i="1"/>
  <c r="CH1114" i="1"/>
  <c r="CG1114" i="1"/>
  <c r="CF1114" i="1"/>
  <c r="CE1114" i="1"/>
  <c r="CD1114" i="1"/>
  <c r="CW1113" i="1"/>
  <c r="CV1113" i="1"/>
  <c r="CU1113" i="1"/>
  <c r="CT1113" i="1"/>
  <c r="CS1113" i="1"/>
  <c r="CR1113" i="1"/>
  <c r="CQ1113" i="1"/>
  <c r="CP1113" i="1"/>
  <c r="CO1113" i="1"/>
  <c r="U1113" i="1"/>
  <c r="E1113" i="1"/>
  <c r="CK1113" i="1" s="1"/>
  <c r="CW1112" i="1"/>
  <c r="CV1112" i="1"/>
  <c r="CU1112" i="1"/>
  <c r="CT1112" i="1"/>
  <c r="CS1112" i="1"/>
  <c r="CR1112" i="1"/>
  <c r="CQ1112" i="1"/>
  <c r="CP1112" i="1"/>
  <c r="CO1112" i="1"/>
  <c r="U1112" i="1"/>
  <c r="E1112" i="1"/>
  <c r="DG1111" i="1"/>
  <c r="CY1111" i="1"/>
  <c r="CX1111" i="1"/>
  <c r="CW1111" i="1"/>
  <c r="CV1111" i="1"/>
  <c r="CU1111" i="1"/>
  <c r="CT1111" i="1"/>
  <c r="CS1111" i="1"/>
  <c r="CR1111" i="1"/>
  <c r="CQ1111" i="1"/>
  <c r="CP1111" i="1"/>
  <c r="CO1111" i="1"/>
  <c r="CN1111" i="1"/>
  <c r="CM1111" i="1"/>
  <c r="CL1111" i="1"/>
  <c r="CK1111" i="1"/>
  <c r="CJ1111" i="1"/>
  <c r="CI1111" i="1"/>
  <c r="CH1111" i="1"/>
  <c r="CG1111" i="1"/>
  <c r="CF1111" i="1"/>
  <c r="CE1111" i="1"/>
  <c r="CD1111" i="1"/>
  <c r="CW1110" i="1"/>
  <c r="CV1110" i="1"/>
  <c r="CU1110" i="1"/>
  <c r="CT1110" i="1"/>
  <c r="CS1110" i="1"/>
  <c r="CR1110" i="1"/>
  <c r="CQ1110" i="1"/>
  <c r="CP1110" i="1"/>
  <c r="CO1110" i="1"/>
  <c r="U1110" i="1"/>
  <c r="E1110" i="1"/>
  <c r="CY1110" i="1" s="1"/>
  <c r="DG1109" i="1"/>
  <c r="CY1109" i="1"/>
  <c r="CX1109" i="1"/>
  <c r="CW1109" i="1"/>
  <c r="CV1109" i="1"/>
  <c r="CU1109" i="1"/>
  <c r="CT1109" i="1"/>
  <c r="CS1109" i="1"/>
  <c r="CR1109" i="1"/>
  <c r="CQ1109" i="1"/>
  <c r="CP1109" i="1"/>
  <c r="CO1109" i="1"/>
  <c r="CN1109" i="1"/>
  <c r="CM1109" i="1"/>
  <c r="CL1109" i="1"/>
  <c r="CK1109" i="1"/>
  <c r="CJ1109" i="1"/>
  <c r="CI1109" i="1"/>
  <c r="CH1109" i="1"/>
  <c r="CG1109" i="1"/>
  <c r="CF1109" i="1"/>
  <c r="CE1109" i="1"/>
  <c r="CD1109" i="1"/>
  <c r="DG1108" i="1"/>
  <c r="CY1108" i="1"/>
  <c r="CX1108" i="1"/>
  <c r="CW1108" i="1"/>
  <c r="CV1108" i="1"/>
  <c r="CU1108" i="1"/>
  <c r="CT1108" i="1"/>
  <c r="CS1108" i="1"/>
  <c r="CR1108" i="1"/>
  <c r="CQ1108" i="1"/>
  <c r="CP1108" i="1"/>
  <c r="CO1108" i="1"/>
  <c r="CN1108" i="1"/>
  <c r="CM1108" i="1"/>
  <c r="CL1108" i="1"/>
  <c r="CK1108" i="1"/>
  <c r="CJ1108" i="1"/>
  <c r="CI1108" i="1"/>
  <c r="CH1108" i="1"/>
  <c r="CG1108" i="1"/>
  <c r="CF1108" i="1"/>
  <c r="CE1108" i="1"/>
  <c r="CD1108" i="1"/>
  <c r="DG1107" i="1"/>
  <c r="CY1107" i="1"/>
  <c r="CX1107" i="1"/>
  <c r="CW1107" i="1"/>
  <c r="CV1107" i="1"/>
  <c r="CU1107" i="1"/>
  <c r="CT1107" i="1"/>
  <c r="CS1107" i="1"/>
  <c r="CR1107" i="1"/>
  <c r="CQ1107" i="1"/>
  <c r="CP1107" i="1"/>
  <c r="CO1107" i="1"/>
  <c r="CN1107" i="1"/>
  <c r="CM1107" i="1"/>
  <c r="CL1107" i="1"/>
  <c r="CK1107" i="1"/>
  <c r="CJ1107" i="1"/>
  <c r="CI1107" i="1"/>
  <c r="CH1107" i="1"/>
  <c r="CG1107" i="1"/>
  <c r="CF1107" i="1"/>
  <c r="CE1107" i="1"/>
  <c r="CD1107" i="1"/>
  <c r="DG1106" i="1"/>
  <c r="CY1106" i="1"/>
  <c r="CX1106" i="1"/>
  <c r="CW1106" i="1"/>
  <c r="CV1106" i="1"/>
  <c r="CU1106" i="1"/>
  <c r="CT1106" i="1"/>
  <c r="CS1106" i="1"/>
  <c r="CR1106" i="1"/>
  <c r="CQ1106" i="1"/>
  <c r="CP1106" i="1"/>
  <c r="CO1106" i="1"/>
  <c r="CN1106" i="1"/>
  <c r="CM1106" i="1"/>
  <c r="CL1106" i="1"/>
  <c r="CK1106" i="1"/>
  <c r="CJ1106" i="1"/>
  <c r="CI1106" i="1"/>
  <c r="CH1106" i="1"/>
  <c r="CG1106" i="1"/>
  <c r="CF1106" i="1"/>
  <c r="CE1106" i="1"/>
  <c r="CD1106" i="1"/>
  <c r="DG1105" i="1"/>
  <c r="CY1105" i="1"/>
  <c r="CX1105" i="1"/>
  <c r="CW1105" i="1"/>
  <c r="CV1105" i="1"/>
  <c r="CU1105" i="1"/>
  <c r="CT1105" i="1"/>
  <c r="CS1105" i="1"/>
  <c r="CR1105" i="1"/>
  <c r="CQ1105" i="1"/>
  <c r="CP1105" i="1"/>
  <c r="CO1105" i="1"/>
  <c r="CN1105" i="1"/>
  <c r="CM1105" i="1"/>
  <c r="CL1105" i="1"/>
  <c r="CK1105" i="1"/>
  <c r="CJ1105" i="1"/>
  <c r="CI1105" i="1"/>
  <c r="CH1105" i="1"/>
  <c r="CG1105" i="1"/>
  <c r="CF1105" i="1"/>
  <c r="CE1105" i="1"/>
  <c r="CD1105" i="1"/>
  <c r="CW1104" i="1"/>
  <c r="CV1104" i="1"/>
  <c r="CU1104" i="1"/>
  <c r="CT1104" i="1"/>
  <c r="CS1104" i="1"/>
  <c r="CR1104" i="1"/>
  <c r="CQ1104" i="1"/>
  <c r="CP1104" i="1"/>
  <c r="CO1104" i="1"/>
  <c r="U1104" i="1"/>
  <c r="E1104" i="1"/>
  <c r="CX1104" i="1" s="1"/>
  <c r="CW1103" i="1"/>
  <c r="CV1103" i="1"/>
  <c r="CU1103" i="1"/>
  <c r="CT1103" i="1"/>
  <c r="CS1103" i="1"/>
  <c r="CR1103" i="1"/>
  <c r="CQ1103" i="1"/>
  <c r="CP1103" i="1"/>
  <c r="CO1103" i="1"/>
  <c r="U1103" i="1"/>
  <c r="E1103" i="1"/>
  <c r="CF1103" i="1" s="1"/>
  <c r="CW1102" i="1"/>
  <c r="CV1102" i="1"/>
  <c r="CU1102" i="1"/>
  <c r="CT1102" i="1"/>
  <c r="CS1102" i="1"/>
  <c r="CR1102" i="1"/>
  <c r="CQ1102" i="1"/>
  <c r="CP1102" i="1"/>
  <c r="CO1102" i="1"/>
  <c r="U1102" i="1"/>
  <c r="E1102" i="1"/>
  <c r="CM1102" i="1" s="1"/>
  <c r="CW1101" i="1"/>
  <c r="CV1101" i="1"/>
  <c r="CU1101" i="1"/>
  <c r="CT1101" i="1"/>
  <c r="CS1101" i="1"/>
  <c r="CR1101" i="1"/>
  <c r="CQ1101" i="1"/>
  <c r="CP1101" i="1"/>
  <c r="CO1101" i="1"/>
  <c r="U1101" i="1"/>
  <c r="E1101" i="1"/>
  <c r="CY1100" i="1"/>
  <c r="CX1100" i="1"/>
  <c r="CW1100" i="1"/>
  <c r="CV1100" i="1"/>
  <c r="CU1100" i="1"/>
  <c r="CT1100" i="1"/>
  <c r="CS1100" i="1"/>
  <c r="CR1100" i="1"/>
  <c r="CQ1100" i="1"/>
  <c r="CP1100" i="1"/>
  <c r="CO1100" i="1"/>
  <c r="CN1100" i="1"/>
  <c r="CM1100" i="1"/>
  <c r="CL1100" i="1"/>
  <c r="CK1100" i="1"/>
  <c r="CJ1100" i="1"/>
  <c r="CI1100" i="1"/>
  <c r="CH1100" i="1"/>
  <c r="CG1100" i="1"/>
  <c r="CF1100" i="1"/>
  <c r="CE1100" i="1"/>
  <c r="CD1100" i="1"/>
  <c r="U1100" i="1"/>
  <c r="CW1099" i="1"/>
  <c r="CV1099" i="1"/>
  <c r="CU1099" i="1"/>
  <c r="CT1099" i="1"/>
  <c r="CS1099" i="1"/>
  <c r="CR1099" i="1"/>
  <c r="CQ1099" i="1"/>
  <c r="CP1099" i="1"/>
  <c r="CO1099" i="1"/>
  <c r="U1099" i="1"/>
  <c r="E1099" i="1"/>
  <c r="CK1099" i="1" s="1"/>
  <c r="DG1098" i="1"/>
  <c r="CY1098" i="1"/>
  <c r="CX1098" i="1"/>
  <c r="CW1098" i="1"/>
  <c r="CV1098" i="1"/>
  <c r="CU1098" i="1"/>
  <c r="CT1098" i="1"/>
  <c r="CS1098" i="1"/>
  <c r="CR1098" i="1"/>
  <c r="CQ1098" i="1"/>
  <c r="CP1098" i="1"/>
  <c r="CO1098" i="1"/>
  <c r="CN1098" i="1"/>
  <c r="CM1098" i="1"/>
  <c r="CL1098" i="1"/>
  <c r="CK1098" i="1"/>
  <c r="CJ1098" i="1"/>
  <c r="CI1098" i="1"/>
  <c r="CH1098" i="1"/>
  <c r="CG1098" i="1"/>
  <c r="CF1098" i="1"/>
  <c r="CE1098" i="1"/>
  <c r="CD1098" i="1"/>
  <c r="CW1097" i="1"/>
  <c r="CV1097" i="1"/>
  <c r="CU1097" i="1"/>
  <c r="CT1097" i="1"/>
  <c r="CS1097" i="1"/>
  <c r="CR1097" i="1"/>
  <c r="CQ1097" i="1"/>
  <c r="CP1097" i="1"/>
  <c r="CO1097" i="1"/>
  <c r="U1097" i="1"/>
  <c r="E1097" i="1"/>
  <c r="CM1097" i="1" s="1"/>
  <c r="DG1096" i="1"/>
  <c r="CY1096" i="1"/>
  <c r="CX1096" i="1"/>
  <c r="CW1096" i="1"/>
  <c r="CV1096" i="1"/>
  <c r="CU1096" i="1"/>
  <c r="CT1096" i="1"/>
  <c r="CS1096" i="1"/>
  <c r="CR1096" i="1"/>
  <c r="CQ1096" i="1"/>
  <c r="CP1096" i="1"/>
  <c r="CO1096" i="1"/>
  <c r="CN1096" i="1"/>
  <c r="CM1096" i="1"/>
  <c r="CL1096" i="1"/>
  <c r="CK1096" i="1"/>
  <c r="CJ1096" i="1"/>
  <c r="CI1096" i="1"/>
  <c r="CH1096" i="1"/>
  <c r="CG1096" i="1"/>
  <c r="CF1096" i="1"/>
  <c r="CE1096" i="1"/>
  <c r="CD1096" i="1"/>
  <c r="DG1095" i="1"/>
  <c r="CY1095" i="1"/>
  <c r="CX1095" i="1"/>
  <c r="CW1095" i="1"/>
  <c r="CV1095" i="1"/>
  <c r="CU1095" i="1"/>
  <c r="CT1095" i="1"/>
  <c r="CS1095" i="1"/>
  <c r="CR1095" i="1"/>
  <c r="CQ1095" i="1"/>
  <c r="CP1095" i="1"/>
  <c r="CO1095" i="1"/>
  <c r="CN1095" i="1"/>
  <c r="CM1095" i="1"/>
  <c r="CL1095" i="1"/>
  <c r="CK1095" i="1"/>
  <c r="CJ1095" i="1"/>
  <c r="CI1095" i="1"/>
  <c r="CH1095" i="1"/>
  <c r="CG1095" i="1"/>
  <c r="CF1095" i="1"/>
  <c r="U1095" i="1"/>
  <c r="DG1094" i="1"/>
  <c r="CY1094" i="1"/>
  <c r="CX1094" i="1"/>
  <c r="CW1094" i="1"/>
  <c r="CV1094" i="1"/>
  <c r="CU1094" i="1"/>
  <c r="CT1094" i="1"/>
  <c r="CS1094" i="1"/>
  <c r="CR1094" i="1"/>
  <c r="CQ1094" i="1"/>
  <c r="CP1094" i="1"/>
  <c r="CO1094" i="1"/>
  <c r="CN1094" i="1"/>
  <c r="CM1094" i="1"/>
  <c r="CL1094" i="1"/>
  <c r="CK1094" i="1"/>
  <c r="CJ1094" i="1"/>
  <c r="CI1094" i="1"/>
  <c r="CH1094" i="1"/>
  <c r="CG1094" i="1"/>
  <c r="CF1094" i="1"/>
  <c r="CE1094" i="1"/>
  <c r="CD1094" i="1"/>
  <c r="DG1093" i="1"/>
  <c r="CY1093" i="1"/>
  <c r="CX1093" i="1"/>
  <c r="CW1093" i="1"/>
  <c r="CV1093" i="1"/>
  <c r="CU1093" i="1"/>
  <c r="CT1093" i="1"/>
  <c r="CS1093" i="1"/>
  <c r="CR1093" i="1"/>
  <c r="CQ1093" i="1"/>
  <c r="CP1093" i="1"/>
  <c r="CO1093" i="1"/>
  <c r="CN1093" i="1"/>
  <c r="CM1093" i="1"/>
  <c r="CL1093" i="1"/>
  <c r="CK1093" i="1"/>
  <c r="CJ1093" i="1"/>
  <c r="CI1093" i="1"/>
  <c r="CH1093" i="1"/>
  <c r="CG1093" i="1"/>
  <c r="CF1093" i="1"/>
  <c r="CE1093" i="1"/>
  <c r="CD1093" i="1"/>
  <c r="DG1092" i="1"/>
  <c r="CY1092" i="1"/>
  <c r="CX1092" i="1"/>
  <c r="CW1092" i="1"/>
  <c r="CV1092" i="1"/>
  <c r="CU1092" i="1"/>
  <c r="CT1092" i="1"/>
  <c r="CS1092" i="1"/>
  <c r="CR1092" i="1"/>
  <c r="CQ1092" i="1"/>
  <c r="CP1092" i="1"/>
  <c r="CO1092" i="1"/>
  <c r="CN1092" i="1"/>
  <c r="CM1092" i="1"/>
  <c r="CL1092" i="1"/>
  <c r="CK1092" i="1"/>
  <c r="CJ1092" i="1"/>
  <c r="CI1092" i="1"/>
  <c r="CH1092" i="1"/>
  <c r="CG1092" i="1"/>
  <c r="CF1092" i="1"/>
  <c r="CE1092" i="1"/>
  <c r="CD1092" i="1"/>
  <c r="DG1091" i="1"/>
  <c r="CY1091" i="1"/>
  <c r="CX1091" i="1"/>
  <c r="CW1091" i="1"/>
  <c r="CV1091" i="1"/>
  <c r="CU1091" i="1"/>
  <c r="CT1091" i="1"/>
  <c r="CS1091" i="1"/>
  <c r="CR1091" i="1"/>
  <c r="CQ1091" i="1"/>
  <c r="CP1091" i="1"/>
  <c r="CO1091" i="1"/>
  <c r="CN1091" i="1"/>
  <c r="CM1091" i="1"/>
  <c r="CL1091" i="1"/>
  <c r="CK1091" i="1"/>
  <c r="CJ1091" i="1"/>
  <c r="CI1091" i="1"/>
  <c r="CH1091" i="1"/>
  <c r="CG1091" i="1"/>
  <c r="CF1091" i="1"/>
  <c r="CE1091" i="1"/>
  <c r="CD1091" i="1"/>
  <c r="DG1090" i="1"/>
  <c r="CY1090" i="1"/>
  <c r="CX1090" i="1"/>
  <c r="CW1090" i="1"/>
  <c r="CV1090" i="1"/>
  <c r="CU1090" i="1"/>
  <c r="CT1090" i="1"/>
  <c r="CS1090" i="1"/>
  <c r="CR1090" i="1"/>
  <c r="CQ1090" i="1"/>
  <c r="CP1090" i="1"/>
  <c r="CO1090" i="1"/>
  <c r="CN1090" i="1"/>
  <c r="CM1090" i="1"/>
  <c r="CL1090" i="1"/>
  <c r="CK1090" i="1"/>
  <c r="CJ1090" i="1"/>
  <c r="CI1090" i="1"/>
  <c r="CH1090" i="1"/>
  <c r="CG1090" i="1"/>
  <c r="CF1090" i="1"/>
  <c r="CE1090" i="1"/>
  <c r="CD1090" i="1"/>
  <c r="CY1089" i="1"/>
  <c r="CX1089" i="1"/>
  <c r="CW1089" i="1"/>
  <c r="CV1089" i="1"/>
  <c r="CU1089" i="1"/>
  <c r="CT1089" i="1"/>
  <c r="CS1089" i="1"/>
  <c r="CR1089" i="1"/>
  <c r="CQ1089" i="1"/>
  <c r="CP1089" i="1"/>
  <c r="CO1089" i="1"/>
  <c r="CN1089" i="1"/>
  <c r="CM1089" i="1"/>
  <c r="CL1089" i="1"/>
  <c r="CK1089" i="1"/>
  <c r="CJ1089" i="1"/>
  <c r="CI1089" i="1"/>
  <c r="CH1089" i="1"/>
  <c r="CG1089" i="1"/>
  <c r="CF1089" i="1"/>
  <c r="CE1089" i="1"/>
  <c r="CD1089" i="1"/>
  <c r="U1089" i="1"/>
  <c r="CW1088" i="1"/>
  <c r="CV1088" i="1"/>
  <c r="CU1088" i="1"/>
  <c r="CT1088" i="1"/>
  <c r="CS1088" i="1"/>
  <c r="CR1088" i="1"/>
  <c r="CQ1088" i="1"/>
  <c r="CP1088" i="1"/>
  <c r="CO1088" i="1"/>
  <c r="U1088" i="1"/>
  <c r="E1088" i="1"/>
  <c r="CK1088" i="1" s="1"/>
  <c r="CW1087" i="1"/>
  <c r="CV1087" i="1"/>
  <c r="CU1087" i="1"/>
  <c r="CT1087" i="1"/>
  <c r="CS1087" i="1"/>
  <c r="CR1087" i="1"/>
  <c r="CQ1087" i="1"/>
  <c r="CP1087" i="1"/>
  <c r="CO1087" i="1"/>
  <c r="U1087" i="1"/>
  <c r="E1087" i="1"/>
  <c r="CL1087" i="1" s="1"/>
  <c r="DG1086" i="1"/>
  <c r="CY1086" i="1"/>
  <c r="CX1086" i="1"/>
  <c r="CW1086" i="1"/>
  <c r="CV1086" i="1"/>
  <c r="CU1086" i="1"/>
  <c r="CT1086" i="1"/>
  <c r="CS1086" i="1"/>
  <c r="CR1086" i="1"/>
  <c r="CQ1086" i="1"/>
  <c r="CP1086" i="1"/>
  <c r="CO1086" i="1"/>
  <c r="CN1086" i="1"/>
  <c r="CM1086" i="1"/>
  <c r="CL1086" i="1"/>
  <c r="CK1086" i="1"/>
  <c r="CJ1086" i="1"/>
  <c r="CI1086" i="1"/>
  <c r="CH1086" i="1"/>
  <c r="CG1086" i="1"/>
  <c r="CF1086" i="1"/>
  <c r="CV1085" i="1"/>
  <c r="CU1085" i="1"/>
  <c r="CT1085" i="1"/>
  <c r="CS1085" i="1"/>
  <c r="CR1085" i="1"/>
  <c r="CQ1085" i="1"/>
  <c r="CP1085" i="1"/>
  <c r="CO1085" i="1"/>
  <c r="CN1085" i="1"/>
  <c r="CM1085" i="1"/>
  <c r="CL1085" i="1"/>
  <c r="CK1085" i="1"/>
  <c r="CJ1085" i="1"/>
  <c r="CI1085" i="1"/>
  <c r="CH1085" i="1"/>
  <c r="CG1085" i="1"/>
  <c r="CF1085" i="1"/>
  <c r="CE1085" i="1"/>
  <c r="CD1085" i="1"/>
  <c r="U1085" i="1"/>
  <c r="CY1084" i="1"/>
  <c r="CX1084" i="1"/>
  <c r="CW1084" i="1"/>
  <c r="CV1084" i="1"/>
  <c r="CU1084" i="1"/>
  <c r="CT1084" i="1"/>
  <c r="CS1084" i="1"/>
  <c r="CR1084" i="1"/>
  <c r="CQ1084" i="1"/>
  <c r="CP1084" i="1"/>
  <c r="CO1084" i="1"/>
  <c r="CN1084" i="1"/>
  <c r="CM1084" i="1"/>
  <c r="CL1084" i="1"/>
  <c r="CK1084" i="1"/>
  <c r="CJ1084" i="1"/>
  <c r="CI1084" i="1"/>
  <c r="CH1084" i="1"/>
  <c r="CG1084" i="1"/>
  <c r="CF1084" i="1"/>
  <c r="CE1084" i="1"/>
  <c r="CD1084" i="1"/>
  <c r="U1084" i="1"/>
  <c r="CW1083" i="1"/>
  <c r="CV1083" i="1"/>
  <c r="CU1083" i="1"/>
  <c r="CT1083" i="1"/>
  <c r="CS1083" i="1"/>
  <c r="CR1083" i="1"/>
  <c r="CQ1083" i="1"/>
  <c r="CP1083" i="1"/>
  <c r="CO1083" i="1"/>
  <c r="U1083" i="1"/>
  <c r="E1083" i="1"/>
  <c r="DG1082" i="1"/>
  <c r="CY1082" i="1"/>
  <c r="CX1082" i="1"/>
  <c r="CW1082" i="1"/>
  <c r="CV1082" i="1"/>
  <c r="CU1082" i="1"/>
  <c r="CT1082" i="1"/>
  <c r="CS1082" i="1"/>
  <c r="CR1082" i="1"/>
  <c r="CQ1082" i="1"/>
  <c r="CP1082" i="1"/>
  <c r="CO1082" i="1"/>
  <c r="CN1082" i="1"/>
  <c r="CM1082" i="1"/>
  <c r="CL1082" i="1"/>
  <c r="CK1082" i="1"/>
  <c r="CJ1082" i="1"/>
  <c r="CI1082" i="1"/>
  <c r="CH1082" i="1"/>
  <c r="CG1082" i="1"/>
  <c r="CF1082" i="1"/>
  <c r="CE1082" i="1"/>
  <c r="CD1082" i="1"/>
  <c r="CW1081" i="1"/>
  <c r="CV1081" i="1"/>
  <c r="CU1081" i="1"/>
  <c r="CT1081" i="1"/>
  <c r="CS1081" i="1"/>
  <c r="CR1081" i="1"/>
  <c r="CQ1081" i="1"/>
  <c r="CP1081" i="1"/>
  <c r="CO1081" i="1"/>
  <c r="U1081" i="1"/>
  <c r="E1081" i="1"/>
  <c r="CM1081" i="1" s="1"/>
  <c r="DG1080" i="1"/>
  <c r="CY1080" i="1"/>
  <c r="CX1080" i="1"/>
  <c r="CW1080" i="1"/>
  <c r="CV1080" i="1"/>
  <c r="CU1080" i="1"/>
  <c r="CT1080" i="1"/>
  <c r="CS1080" i="1"/>
  <c r="CR1080" i="1"/>
  <c r="CQ1080" i="1"/>
  <c r="CP1080" i="1"/>
  <c r="CO1080" i="1"/>
  <c r="CN1080" i="1"/>
  <c r="CM1080" i="1"/>
  <c r="CL1080" i="1"/>
  <c r="CK1080" i="1"/>
  <c r="CJ1080" i="1"/>
  <c r="CI1080" i="1"/>
  <c r="CH1080" i="1"/>
  <c r="CG1080" i="1"/>
  <c r="CF1080" i="1"/>
  <c r="CE1080" i="1"/>
  <c r="CD1080" i="1"/>
  <c r="CW1079" i="1"/>
  <c r="CV1079" i="1"/>
  <c r="CU1079" i="1"/>
  <c r="CT1079" i="1"/>
  <c r="CS1079" i="1"/>
  <c r="CR1079" i="1"/>
  <c r="CQ1079" i="1"/>
  <c r="CP1079" i="1"/>
  <c r="CO1079" i="1"/>
  <c r="U1079" i="1"/>
  <c r="E1079" i="1"/>
  <c r="CM1079" i="1" s="1"/>
  <c r="CW1078" i="1"/>
  <c r="CV1078" i="1"/>
  <c r="CU1078" i="1"/>
  <c r="CT1078" i="1"/>
  <c r="CS1078" i="1"/>
  <c r="CR1078" i="1"/>
  <c r="CQ1078" i="1"/>
  <c r="CP1078" i="1"/>
  <c r="CO1078" i="1"/>
  <c r="U1078" i="1"/>
  <c r="E1078" i="1"/>
  <c r="CY1077" i="1"/>
  <c r="CX1077" i="1"/>
  <c r="CW1077" i="1"/>
  <c r="CV1077" i="1"/>
  <c r="CU1077" i="1"/>
  <c r="CT1077" i="1"/>
  <c r="CS1077" i="1"/>
  <c r="CR1077" i="1"/>
  <c r="CQ1077" i="1"/>
  <c r="CP1077" i="1"/>
  <c r="CO1077" i="1"/>
  <c r="CN1077" i="1"/>
  <c r="CM1077" i="1"/>
  <c r="CL1077" i="1"/>
  <c r="CK1077" i="1"/>
  <c r="CJ1077" i="1"/>
  <c r="CI1077" i="1"/>
  <c r="CH1077" i="1"/>
  <c r="CG1077" i="1"/>
  <c r="CF1077" i="1"/>
  <c r="CW1076" i="1"/>
  <c r="CV1076" i="1"/>
  <c r="CU1076" i="1"/>
  <c r="CT1076" i="1"/>
  <c r="CS1076" i="1"/>
  <c r="CR1076" i="1"/>
  <c r="CQ1076" i="1"/>
  <c r="CP1076" i="1"/>
  <c r="CO1076" i="1"/>
  <c r="U1076" i="1"/>
  <c r="E1076" i="1"/>
  <c r="CK1076" i="1" s="1"/>
  <c r="CW1075" i="1"/>
  <c r="CV1075" i="1"/>
  <c r="CU1075" i="1"/>
  <c r="CT1075" i="1"/>
  <c r="CS1075" i="1"/>
  <c r="CR1075" i="1"/>
  <c r="CQ1075" i="1"/>
  <c r="CP1075" i="1"/>
  <c r="CO1075" i="1"/>
  <c r="U1075" i="1"/>
  <c r="E1075" i="1"/>
  <c r="CL1075" i="1" s="1"/>
  <c r="DG1074" i="1"/>
  <c r="CY1074" i="1"/>
  <c r="CX1074" i="1"/>
  <c r="CW1074" i="1"/>
  <c r="CV1074" i="1"/>
  <c r="CU1074" i="1"/>
  <c r="CT1074" i="1"/>
  <c r="CS1074" i="1"/>
  <c r="CR1074" i="1"/>
  <c r="CQ1074" i="1"/>
  <c r="CP1074" i="1"/>
  <c r="CO1074" i="1"/>
  <c r="CN1074" i="1"/>
  <c r="CM1074" i="1"/>
  <c r="CL1074" i="1"/>
  <c r="CK1074" i="1"/>
  <c r="CJ1074" i="1"/>
  <c r="CI1074" i="1"/>
  <c r="CH1074" i="1"/>
  <c r="CG1074" i="1"/>
  <c r="CF1074" i="1"/>
  <c r="CE1074" i="1"/>
  <c r="CD1074" i="1"/>
  <c r="CW1073" i="1"/>
  <c r="CV1073" i="1"/>
  <c r="CU1073" i="1"/>
  <c r="CT1073" i="1"/>
  <c r="CS1073" i="1"/>
  <c r="CR1073" i="1"/>
  <c r="CQ1073" i="1"/>
  <c r="CP1073" i="1"/>
  <c r="CO1073" i="1"/>
  <c r="U1073" i="1"/>
  <c r="E1073" i="1"/>
  <c r="CM1073" i="1" s="1"/>
  <c r="DG1072" i="1"/>
  <c r="CY1072" i="1"/>
  <c r="CX1072" i="1"/>
  <c r="CW1072" i="1"/>
  <c r="CV1072" i="1"/>
  <c r="CU1072" i="1"/>
  <c r="CT1072" i="1"/>
  <c r="CS1072" i="1"/>
  <c r="CR1072" i="1"/>
  <c r="CQ1072" i="1"/>
  <c r="CP1072" i="1"/>
  <c r="CO1072" i="1"/>
  <c r="CN1072" i="1"/>
  <c r="CM1072" i="1"/>
  <c r="CL1072" i="1"/>
  <c r="CK1072" i="1"/>
  <c r="CJ1072" i="1"/>
  <c r="CI1072" i="1"/>
  <c r="CH1072" i="1"/>
  <c r="CG1072" i="1"/>
  <c r="CF1072" i="1"/>
  <c r="CE1072" i="1"/>
  <c r="CD1072" i="1"/>
  <c r="DG1071" i="1"/>
  <c r="CY1071" i="1"/>
  <c r="CX1071" i="1"/>
  <c r="CW1071" i="1"/>
  <c r="CV1071" i="1"/>
  <c r="CU1071" i="1"/>
  <c r="CT1071" i="1"/>
  <c r="CS1071" i="1"/>
  <c r="CR1071" i="1"/>
  <c r="CQ1071" i="1"/>
  <c r="CP1071" i="1"/>
  <c r="CO1071" i="1"/>
  <c r="CN1071" i="1"/>
  <c r="CM1071" i="1"/>
  <c r="CL1071" i="1"/>
  <c r="CK1071" i="1"/>
  <c r="CJ1071" i="1"/>
  <c r="CI1071" i="1"/>
  <c r="CH1071" i="1"/>
  <c r="CG1071" i="1"/>
  <c r="CF1071" i="1"/>
  <c r="CE1071" i="1"/>
  <c r="CD1071" i="1"/>
  <c r="CW1070" i="1"/>
  <c r="CV1070" i="1"/>
  <c r="CU1070" i="1"/>
  <c r="CT1070" i="1"/>
  <c r="CS1070" i="1"/>
  <c r="CR1070" i="1"/>
  <c r="CQ1070" i="1"/>
  <c r="CP1070" i="1"/>
  <c r="CO1070" i="1"/>
  <c r="U1070" i="1"/>
  <c r="E1070" i="1"/>
  <c r="CK1070" i="1" s="1"/>
  <c r="DG1069" i="1"/>
  <c r="CY1069" i="1"/>
  <c r="CX1069" i="1"/>
  <c r="CW1069" i="1"/>
  <c r="CV1069" i="1"/>
  <c r="CU1069" i="1"/>
  <c r="CT1069" i="1"/>
  <c r="CS1069" i="1"/>
  <c r="CR1069" i="1"/>
  <c r="CQ1069" i="1"/>
  <c r="CP1069" i="1"/>
  <c r="CO1069" i="1"/>
  <c r="CN1069" i="1"/>
  <c r="CM1069" i="1"/>
  <c r="CL1069" i="1"/>
  <c r="CK1069" i="1"/>
  <c r="CJ1069" i="1"/>
  <c r="CI1069" i="1"/>
  <c r="CH1069" i="1"/>
  <c r="CG1069" i="1"/>
  <c r="CF1069" i="1"/>
  <c r="CE1069" i="1"/>
  <c r="CD1069" i="1"/>
  <c r="CW1068" i="1"/>
  <c r="CV1068" i="1"/>
  <c r="CU1068" i="1"/>
  <c r="CT1068" i="1"/>
  <c r="CS1068" i="1"/>
  <c r="CR1068" i="1"/>
  <c r="CQ1068" i="1"/>
  <c r="CP1068" i="1"/>
  <c r="CO1068" i="1"/>
  <c r="U1068" i="1"/>
  <c r="E1068" i="1"/>
  <c r="CK1068" i="1" s="1"/>
  <c r="CW1067" i="1"/>
  <c r="CV1067" i="1"/>
  <c r="CU1067" i="1"/>
  <c r="CT1067" i="1"/>
  <c r="CS1067" i="1"/>
  <c r="CR1067" i="1"/>
  <c r="CQ1067" i="1"/>
  <c r="CP1067" i="1"/>
  <c r="CO1067" i="1"/>
  <c r="U1067" i="1"/>
  <c r="E1067" i="1"/>
  <c r="DG1067" i="1" s="1"/>
  <c r="CW1066" i="1"/>
  <c r="CV1066" i="1"/>
  <c r="CU1066" i="1"/>
  <c r="CT1066" i="1"/>
  <c r="CS1066" i="1"/>
  <c r="CR1066" i="1"/>
  <c r="CQ1066" i="1"/>
  <c r="CP1066" i="1"/>
  <c r="CO1066" i="1"/>
  <c r="U1066" i="1"/>
  <c r="E1066" i="1"/>
  <c r="CM1066" i="1" s="1"/>
  <c r="CW1065" i="1"/>
  <c r="CV1065" i="1"/>
  <c r="CU1065" i="1"/>
  <c r="CT1065" i="1"/>
  <c r="CS1065" i="1"/>
  <c r="CR1065" i="1"/>
  <c r="CQ1065" i="1"/>
  <c r="CP1065" i="1"/>
  <c r="CO1065" i="1"/>
  <c r="U1065" i="1"/>
  <c r="E1065" i="1"/>
  <c r="DG1065" i="1" s="1"/>
  <c r="CW1064" i="1"/>
  <c r="CV1064" i="1"/>
  <c r="CU1064" i="1"/>
  <c r="CT1064" i="1"/>
  <c r="CS1064" i="1"/>
  <c r="CR1064" i="1"/>
  <c r="CQ1064" i="1"/>
  <c r="CP1064" i="1"/>
  <c r="CO1064" i="1"/>
  <c r="U1064" i="1"/>
  <c r="E1064" i="1"/>
  <c r="CF1064" i="1" s="1"/>
  <c r="DG1063" i="1"/>
  <c r="CY1063" i="1"/>
  <c r="CX1063" i="1"/>
  <c r="CW1063" i="1"/>
  <c r="CV1063" i="1"/>
  <c r="CU1063" i="1"/>
  <c r="CT1063" i="1"/>
  <c r="CS1063" i="1"/>
  <c r="CR1063" i="1"/>
  <c r="CQ1063" i="1"/>
  <c r="CP1063" i="1"/>
  <c r="CO1063" i="1"/>
  <c r="CN1063" i="1"/>
  <c r="CM1063" i="1"/>
  <c r="CL1063" i="1"/>
  <c r="CK1063" i="1"/>
  <c r="CJ1063" i="1"/>
  <c r="CI1063" i="1"/>
  <c r="CH1063" i="1"/>
  <c r="CG1063" i="1"/>
  <c r="CF1063" i="1"/>
  <c r="CE1063" i="1"/>
  <c r="CD1063" i="1"/>
  <c r="CW1062" i="1"/>
  <c r="CV1062" i="1"/>
  <c r="CU1062" i="1"/>
  <c r="CT1062" i="1"/>
  <c r="CS1062" i="1"/>
  <c r="CR1062" i="1"/>
  <c r="CQ1062" i="1"/>
  <c r="CP1062" i="1"/>
  <c r="CO1062" i="1"/>
  <c r="U1062" i="1"/>
  <c r="E1062" i="1"/>
  <c r="CW1061" i="1"/>
  <c r="CV1061" i="1"/>
  <c r="CU1061" i="1"/>
  <c r="CT1061" i="1"/>
  <c r="CS1061" i="1"/>
  <c r="CR1061" i="1"/>
  <c r="CQ1061" i="1"/>
  <c r="CP1061" i="1"/>
  <c r="CO1061" i="1"/>
  <c r="U1061" i="1"/>
  <c r="E1061" i="1"/>
  <c r="CX1061" i="1" s="1"/>
  <c r="DG1060" i="1"/>
  <c r="CY1060" i="1"/>
  <c r="CX1060" i="1"/>
  <c r="CW1060" i="1"/>
  <c r="CV1060" i="1"/>
  <c r="CU1060" i="1"/>
  <c r="CT1060" i="1"/>
  <c r="CS1060" i="1"/>
  <c r="CR1060" i="1"/>
  <c r="CQ1060" i="1"/>
  <c r="CP1060" i="1"/>
  <c r="CO1060" i="1"/>
  <c r="CN1060" i="1"/>
  <c r="CM1060" i="1"/>
  <c r="CL1060" i="1"/>
  <c r="CK1060" i="1"/>
  <c r="CJ1060" i="1"/>
  <c r="CI1060" i="1"/>
  <c r="CH1060" i="1"/>
  <c r="CG1060" i="1"/>
  <c r="CF1060" i="1"/>
  <c r="CE1060" i="1"/>
  <c r="CD1060" i="1"/>
  <c r="DG1059" i="1"/>
  <c r="CY1059" i="1"/>
  <c r="CX1059" i="1"/>
  <c r="CW1059" i="1"/>
  <c r="CV1059" i="1"/>
  <c r="CU1059" i="1"/>
  <c r="CT1059" i="1"/>
  <c r="CS1059" i="1"/>
  <c r="CR1059" i="1"/>
  <c r="CQ1059" i="1"/>
  <c r="CP1059" i="1"/>
  <c r="CO1059" i="1"/>
  <c r="CN1059" i="1"/>
  <c r="CM1059" i="1"/>
  <c r="CL1059" i="1"/>
  <c r="CK1059" i="1"/>
  <c r="CJ1059" i="1"/>
  <c r="CI1059" i="1"/>
  <c r="CH1059" i="1"/>
  <c r="CG1059" i="1"/>
  <c r="CF1059" i="1"/>
  <c r="CE1059" i="1"/>
  <c r="CD1059" i="1"/>
  <c r="DG1058" i="1"/>
  <c r="CY1058" i="1"/>
  <c r="CX1058" i="1"/>
  <c r="CW1058" i="1"/>
  <c r="CV1058" i="1"/>
  <c r="CU1058" i="1"/>
  <c r="CT1058" i="1"/>
  <c r="CS1058" i="1"/>
  <c r="CR1058" i="1"/>
  <c r="CQ1058" i="1"/>
  <c r="CP1058" i="1"/>
  <c r="CO1058" i="1"/>
  <c r="CN1058" i="1"/>
  <c r="CM1058" i="1"/>
  <c r="CL1058" i="1"/>
  <c r="CK1058" i="1"/>
  <c r="CJ1058" i="1"/>
  <c r="CI1058" i="1"/>
  <c r="CH1058" i="1"/>
  <c r="CG1058" i="1"/>
  <c r="CF1058" i="1"/>
  <c r="CE1058" i="1"/>
  <c r="CD1058" i="1"/>
  <c r="CW1057" i="1"/>
  <c r="CV1057" i="1"/>
  <c r="CU1057" i="1"/>
  <c r="CT1057" i="1"/>
  <c r="CS1057" i="1"/>
  <c r="CR1057" i="1"/>
  <c r="CQ1057" i="1"/>
  <c r="CP1057" i="1"/>
  <c r="CO1057" i="1"/>
  <c r="U1057" i="1"/>
  <c r="E1057" i="1"/>
  <c r="CH1057" i="1" s="1"/>
  <c r="DG1056" i="1"/>
  <c r="CY1056" i="1"/>
  <c r="CX1056" i="1"/>
  <c r="CW1056" i="1"/>
  <c r="CV1056" i="1"/>
  <c r="CU1056" i="1"/>
  <c r="CT1056" i="1"/>
  <c r="CS1056" i="1"/>
  <c r="CR1056" i="1"/>
  <c r="CQ1056" i="1"/>
  <c r="CP1056" i="1"/>
  <c r="CO1056" i="1"/>
  <c r="CN1056" i="1"/>
  <c r="CM1056" i="1"/>
  <c r="CL1056" i="1"/>
  <c r="CK1056" i="1"/>
  <c r="CJ1056" i="1"/>
  <c r="CI1056" i="1"/>
  <c r="CH1056" i="1"/>
  <c r="CG1056" i="1"/>
  <c r="CF1056" i="1"/>
  <c r="CE1056" i="1"/>
  <c r="CD1056" i="1"/>
  <c r="DG1055" i="1"/>
  <c r="CY1055" i="1"/>
  <c r="CX1055" i="1"/>
  <c r="CW1055" i="1"/>
  <c r="CV1055" i="1"/>
  <c r="CU1055" i="1"/>
  <c r="CT1055" i="1"/>
  <c r="CS1055" i="1"/>
  <c r="CR1055" i="1"/>
  <c r="CQ1055" i="1"/>
  <c r="CP1055" i="1"/>
  <c r="CO1055" i="1"/>
  <c r="CN1055" i="1"/>
  <c r="CM1055" i="1"/>
  <c r="CL1055" i="1"/>
  <c r="CK1055" i="1"/>
  <c r="CJ1055" i="1"/>
  <c r="CI1055" i="1"/>
  <c r="CH1055" i="1"/>
  <c r="CG1055" i="1"/>
  <c r="CF1055" i="1"/>
  <c r="CE1055" i="1"/>
  <c r="CD1055" i="1"/>
  <c r="CW1053" i="1"/>
  <c r="CV1053" i="1"/>
  <c r="CU1053" i="1"/>
  <c r="CT1053" i="1"/>
  <c r="CS1053" i="1"/>
  <c r="CR1053" i="1"/>
  <c r="CQ1053" i="1"/>
  <c r="CP1053" i="1"/>
  <c r="CO1053" i="1"/>
  <c r="U1053" i="1"/>
  <c r="E1053" i="1"/>
  <c r="CM1053" i="1" s="1"/>
  <c r="DG1052" i="1"/>
  <c r="CY1052" i="1"/>
  <c r="CX1052" i="1"/>
  <c r="CW1052" i="1"/>
  <c r="CV1052" i="1"/>
  <c r="CU1052" i="1"/>
  <c r="CT1052" i="1"/>
  <c r="CS1052" i="1"/>
  <c r="CR1052" i="1"/>
  <c r="CQ1052" i="1"/>
  <c r="CP1052" i="1"/>
  <c r="CO1052" i="1"/>
  <c r="CN1052" i="1"/>
  <c r="CM1052" i="1"/>
  <c r="CL1052" i="1"/>
  <c r="CK1052" i="1"/>
  <c r="CJ1052" i="1"/>
  <c r="CI1052" i="1"/>
  <c r="CH1052" i="1"/>
  <c r="CG1052" i="1"/>
  <c r="CF1052" i="1"/>
  <c r="CE1052" i="1"/>
  <c r="CD1052" i="1"/>
  <c r="U1052" i="1"/>
  <c r="CW1051" i="1"/>
  <c r="CV1051" i="1"/>
  <c r="CU1051" i="1"/>
  <c r="CT1051" i="1"/>
  <c r="CS1051" i="1"/>
  <c r="CR1051" i="1"/>
  <c r="CQ1051" i="1"/>
  <c r="CP1051" i="1"/>
  <c r="CO1051" i="1"/>
  <c r="U1051" i="1"/>
  <c r="E1051" i="1"/>
  <c r="DG1051" i="1" s="1"/>
  <c r="DG1050" i="1"/>
  <c r="CY1050" i="1"/>
  <c r="CX1050" i="1"/>
  <c r="CW1050" i="1"/>
  <c r="CV1050" i="1"/>
  <c r="CU1050" i="1"/>
  <c r="CT1050" i="1"/>
  <c r="CS1050" i="1"/>
  <c r="CR1050" i="1"/>
  <c r="CQ1050" i="1"/>
  <c r="CP1050" i="1"/>
  <c r="CO1050" i="1"/>
  <c r="CN1050" i="1"/>
  <c r="CM1050" i="1"/>
  <c r="CL1050" i="1"/>
  <c r="CK1050" i="1"/>
  <c r="CJ1050" i="1"/>
  <c r="CI1050" i="1"/>
  <c r="CH1050" i="1"/>
  <c r="CG1050" i="1"/>
  <c r="CF1050" i="1"/>
  <c r="CE1050" i="1"/>
  <c r="CD1050" i="1"/>
  <c r="DG1049" i="1"/>
  <c r="CY1049" i="1"/>
  <c r="CX1049" i="1"/>
  <c r="CW1049" i="1"/>
  <c r="CV1049" i="1"/>
  <c r="CU1049" i="1"/>
  <c r="CT1049" i="1"/>
  <c r="CS1049" i="1"/>
  <c r="CR1049" i="1"/>
  <c r="CQ1049" i="1"/>
  <c r="CP1049" i="1"/>
  <c r="CO1049" i="1"/>
  <c r="CN1049" i="1"/>
  <c r="CM1049" i="1"/>
  <c r="CL1049" i="1"/>
  <c r="CK1049" i="1"/>
  <c r="CJ1049" i="1"/>
  <c r="CI1049" i="1"/>
  <c r="CH1049" i="1"/>
  <c r="CG1049" i="1"/>
  <c r="CF1049" i="1"/>
  <c r="CE1049" i="1"/>
  <c r="CD1049" i="1"/>
  <c r="CW1047" i="1"/>
  <c r="CV1047" i="1"/>
  <c r="CU1047" i="1"/>
  <c r="CT1047" i="1"/>
  <c r="CS1047" i="1"/>
  <c r="CR1047" i="1"/>
  <c r="CQ1047" i="1"/>
  <c r="CP1047" i="1"/>
  <c r="CO1047" i="1"/>
  <c r="U1047" i="1"/>
  <c r="E1047" i="1"/>
  <c r="DG1046" i="1"/>
  <c r="CY1046" i="1"/>
  <c r="CX1046" i="1"/>
  <c r="CW1046" i="1"/>
  <c r="CV1046" i="1"/>
  <c r="CU1046" i="1"/>
  <c r="CT1046" i="1"/>
  <c r="CS1046" i="1"/>
  <c r="CR1046" i="1"/>
  <c r="CQ1046" i="1"/>
  <c r="CP1046" i="1"/>
  <c r="CO1046" i="1"/>
  <c r="CN1046" i="1"/>
  <c r="CM1046" i="1"/>
  <c r="CL1046" i="1"/>
  <c r="CK1046" i="1"/>
  <c r="CJ1046" i="1"/>
  <c r="CI1046" i="1"/>
  <c r="CH1046" i="1"/>
  <c r="CG1046" i="1"/>
  <c r="CF1046" i="1"/>
  <c r="CE1046" i="1"/>
  <c r="CD1046" i="1"/>
  <c r="DG1045" i="1"/>
  <c r="CY1045" i="1"/>
  <c r="CX1045" i="1"/>
  <c r="CW1045" i="1"/>
  <c r="CV1045" i="1"/>
  <c r="CU1045" i="1"/>
  <c r="CT1045" i="1"/>
  <c r="CS1045" i="1"/>
  <c r="CR1045" i="1"/>
  <c r="CQ1045" i="1"/>
  <c r="CP1045" i="1"/>
  <c r="CO1045" i="1"/>
  <c r="CN1045" i="1"/>
  <c r="CM1045" i="1"/>
  <c r="CL1045" i="1"/>
  <c r="CK1045" i="1"/>
  <c r="CJ1045" i="1"/>
  <c r="CI1045" i="1"/>
  <c r="CH1045" i="1"/>
  <c r="CG1045" i="1"/>
  <c r="CF1045" i="1"/>
  <c r="CE1045" i="1"/>
  <c r="CD1045" i="1"/>
  <c r="DG1044" i="1"/>
  <c r="CY1044" i="1"/>
  <c r="CX1044" i="1"/>
  <c r="CW1044" i="1"/>
  <c r="CV1044" i="1"/>
  <c r="CU1044" i="1"/>
  <c r="CT1044" i="1"/>
  <c r="CS1044" i="1"/>
  <c r="CR1044" i="1"/>
  <c r="CQ1044" i="1"/>
  <c r="CP1044" i="1"/>
  <c r="CO1044" i="1"/>
  <c r="CN1044" i="1"/>
  <c r="CM1044" i="1"/>
  <c r="CL1044" i="1"/>
  <c r="CK1044" i="1"/>
  <c r="CJ1044" i="1"/>
  <c r="CI1044" i="1"/>
  <c r="CH1044" i="1"/>
  <c r="CG1044" i="1"/>
  <c r="CF1044" i="1"/>
  <c r="CE1044" i="1"/>
  <c r="CD1044" i="1"/>
  <c r="DG1043" i="1"/>
  <c r="CY1043" i="1"/>
  <c r="CX1043" i="1"/>
  <c r="CW1043" i="1"/>
  <c r="CV1043" i="1"/>
  <c r="CU1043" i="1"/>
  <c r="CT1043" i="1"/>
  <c r="CS1043" i="1"/>
  <c r="CR1043" i="1"/>
  <c r="CQ1043" i="1"/>
  <c r="CP1043" i="1"/>
  <c r="CO1043" i="1"/>
  <c r="CN1043" i="1"/>
  <c r="CM1043" i="1"/>
  <c r="CL1043" i="1"/>
  <c r="CK1043" i="1"/>
  <c r="CJ1043" i="1"/>
  <c r="CI1043" i="1"/>
  <c r="CH1043" i="1"/>
  <c r="CG1043" i="1"/>
  <c r="CF1043" i="1"/>
  <c r="CE1043" i="1"/>
  <c r="CD1043" i="1"/>
  <c r="CW1042" i="1"/>
  <c r="CV1042" i="1"/>
  <c r="CU1042" i="1"/>
  <c r="CT1042" i="1"/>
  <c r="CS1042" i="1"/>
  <c r="CR1042" i="1"/>
  <c r="CQ1042" i="1"/>
  <c r="CP1042" i="1"/>
  <c r="CO1042" i="1"/>
  <c r="U1042" i="1"/>
  <c r="E1042" i="1"/>
  <c r="CY1042" i="1" s="1"/>
  <c r="DG1041" i="1"/>
  <c r="CY1041" i="1"/>
  <c r="CX1041" i="1"/>
  <c r="CW1041" i="1"/>
  <c r="CV1041" i="1"/>
  <c r="CU1041" i="1"/>
  <c r="CT1041" i="1"/>
  <c r="CS1041" i="1"/>
  <c r="CR1041" i="1"/>
  <c r="CQ1041" i="1"/>
  <c r="CP1041" i="1"/>
  <c r="CO1041" i="1"/>
  <c r="CN1041" i="1"/>
  <c r="CM1041" i="1"/>
  <c r="CL1041" i="1"/>
  <c r="CK1041" i="1"/>
  <c r="CJ1041" i="1"/>
  <c r="CI1041" i="1"/>
  <c r="CH1041" i="1"/>
  <c r="CG1041" i="1"/>
  <c r="CF1041" i="1"/>
  <c r="CE1041" i="1"/>
  <c r="CD1041" i="1"/>
  <c r="CW1040" i="1"/>
  <c r="CV1040" i="1"/>
  <c r="CU1040" i="1"/>
  <c r="CT1040" i="1"/>
  <c r="CS1040" i="1"/>
  <c r="CR1040" i="1"/>
  <c r="CQ1040" i="1"/>
  <c r="CP1040" i="1"/>
  <c r="CO1040" i="1"/>
  <c r="U1040" i="1"/>
  <c r="E1040" i="1"/>
  <c r="DG1040" i="1" s="1"/>
  <c r="DG1039" i="1"/>
  <c r="CY1039" i="1"/>
  <c r="CX1039" i="1"/>
  <c r="CW1039" i="1"/>
  <c r="CV1039" i="1"/>
  <c r="CU1039" i="1"/>
  <c r="CT1039" i="1"/>
  <c r="CS1039" i="1"/>
  <c r="CR1039" i="1"/>
  <c r="CQ1039" i="1"/>
  <c r="CP1039" i="1"/>
  <c r="CO1039" i="1"/>
  <c r="CN1039" i="1"/>
  <c r="CM1039" i="1"/>
  <c r="CL1039" i="1"/>
  <c r="CK1039" i="1"/>
  <c r="CJ1039" i="1"/>
  <c r="CI1039" i="1"/>
  <c r="CH1039" i="1"/>
  <c r="CG1039" i="1"/>
  <c r="CF1039" i="1"/>
  <c r="CE1039" i="1"/>
  <c r="CD1039" i="1"/>
  <c r="U1039" i="1"/>
  <c r="DG1038" i="1"/>
  <c r="CY1038" i="1"/>
  <c r="CX1038" i="1"/>
  <c r="CW1038" i="1"/>
  <c r="CV1038" i="1"/>
  <c r="CU1038" i="1"/>
  <c r="CT1038" i="1"/>
  <c r="CS1038" i="1"/>
  <c r="CR1038" i="1"/>
  <c r="CQ1038" i="1"/>
  <c r="CP1038" i="1"/>
  <c r="CO1038" i="1"/>
  <c r="CN1038" i="1"/>
  <c r="CM1038" i="1"/>
  <c r="CL1038" i="1"/>
  <c r="CK1038" i="1"/>
  <c r="CJ1038" i="1"/>
  <c r="CI1038" i="1"/>
  <c r="CH1038" i="1"/>
  <c r="CG1038" i="1"/>
  <c r="CF1038" i="1"/>
  <c r="CE1038" i="1"/>
  <c r="CD1038" i="1"/>
  <c r="DG1037" i="1"/>
  <c r="CY1037" i="1"/>
  <c r="CX1037" i="1"/>
  <c r="CW1037" i="1"/>
  <c r="CV1037" i="1"/>
  <c r="CU1037" i="1"/>
  <c r="CT1037" i="1"/>
  <c r="CS1037" i="1"/>
  <c r="CR1037" i="1"/>
  <c r="CQ1037" i="1"/>
  <c r="CP1037" i="1"/>
  <c r="CO1037" i="1"/>
  <c r="CN1037" i="1"/>
  <c r="CM1037" i="1"/>
  <c r="CL1037" i="1"/>
  <c r="CK1037" i="1"/>
  <c r="CJ1037" i="1"/>
  <c r="CI1037" i="1"/>
  <c r="CH1037" i="1"/>
  <c r="CG1037" i="1"/>
  <c r="CF1037" i="1"/>
  <c r="CE1037" i="1"/>
  <c r="CD1037" i="1"/>
  <c r="CW1036" i="1"/>
  <c r="CV1036" i="1"/>
  <c r="CU1036" i="1"/>
  <c r="CT1036" i="1"/>
  <c r="CS1036" i="1"/>
  <c r="CR1036" i="1"/>
  <c r="CQ1036" i="1"/>
  <c r="CP1036" i="1"/>
  <c r="CO1036" i="1"/>
  <c r="U1036" i="1"/>
  <c r="E1036" i="1"/>
  <c r="CW1035" i="1"/>
  <c r="CV1035" i="1"/>
  <c r="CU1035" i="1"/>
  <c r="CT1035" i="1"/>
  <c r="CS1035" i="1"/>
  <c r="CR1035" i="1"/>
  <c r="CQ1035" i="1"/>
  <c r="CP1035" i="1"/>
  <c r="CO1035" i="1"/>
  <c r="U1035" i="1"/>
  <c r="E1035" i="1"/>
  <c r="CK1035" i="1" s="1"/>
  <c r="DG1034" i="1"/>
  <c r="CY1034" i="1"/>
  <c r="CX1034" i="1"/>
  <c r="CW1034" i="1"/>
  <c r="CV1034" i="1"/>
  <c r="CU1034" i="1"/>
  <c r="CT1034" i="1"/>
  <c r="CS1034" i="1"/>
  <c r="CR1034" i="1"/>
  <c r="CQ1034" i="1"/>
  <c r="CP1034" i="1"/>
  <c r="CO1034" i="1"/>
  <c r="CN1034" i="1"/>
  <c r="CM1034" i="1"/>
  <c r="CL1034" i="1"/>
  <c r="CK1034" i="1"/>
  <c r="CJ1034" i="1"/>
  <c r="CI1034" i="1"/>
  <c r="CH1034" i="1"/>
  <c r="CG1034" i="1"/>
  <c r="CF1034" i="1"/>
  <c r="CE1034" i="1"/>
  <c r="CD1034" i="1"/>
  <c r="DG1033" i="1"/>
  <c r="CY1033" i="1"/>
  <c r="CX1033" i="1"/>
  <c r="CW1033" i="1"/>
  <c r="CV1033" i="1"/>
  <c r="CU1033" i="1"/>
  <c r="CT1033" i="1"/>
  <c r="CS1033" i="1"/>
  <c r="CR1033" i="1"/>
  <c r="CQ1033" i="1"/>
  <c r="CP1033" i="1"/>
  <c r="CO1033" i="1"/>
  <c r="CN1033" i="1"/>
  <c r="CM1033" i="1"/>
  <c r="CL1033" i="1"/>
  <c r="CK1033" i="1"/>
  <c r="CJ1033" i="1"/>
  <c r="CI1033" i="1"/>
  <c r="CH1033" i="1"/>
  <c r="CG1033" i="1"/>
  <c r="CF1033" i="1"/>
  <c r="CE1033" i="1"/>
  <c r="CD1033" i="1"/>
  <c r="CY1032" i="1"/>
  <c r="CX1032" i="1"/>
  <c r="CW1032" i="1"/>
  <c r="CV1032" i="1"/>
  <c r="CU1032" i="1"/>
  <c r="CT1032" i="1"/>
  <c r="CS1032" i="1"/>
  <c r="CR1032" i="1"/>
  <c r="CQ1032" i="1"/>
  <c r="CP1032" i="1"/>
  <c r="CO1032" i="1"/>
  <c r="CN1032" i="1"/>
  <c r="CM1032" i="1"/>
  <c r="CL1032" i="1"/>
  <c r="CK1032" i="1"/>
  <c r="CJ1032" i="1"/>
  <c r="CI1032" i="1"/>
  <c r="CH1032" i="1"/>
  <c r="CG1032" i="1"/>
  <c r="CF1032" i="1"/>
  <c r="CW1031" i="1"/>
  <c r="CV1031" i="1"/>
  <c r="CU1031" i="1"/>
  <c r="CT1031" i="1"/>
  <c r="CS1031" i="1"/>
  <c r="CR1031" i="1"/>
  <c r="CQ1031" i="1"/>
  <c r="CP1031" i="1"/>
  <c r="CO1031" i="1"/>
  <c r="U1031" i="1"/>
  <c r="E1031" i="1"/>
  <c r="DG1030" i="1"/>
  <c r="CY1030" i="1"/>
  <c r="CX1030" i="1"/>
  <c r="CW1030" i="1"/>
  <c r="CV1030" i="1"/>
  <c r="CU1030" i="1"/>
  <c r="CT1030" i="1"/>
  <c r="CS1030" i="1"/>
  <c r="CR1030" i="1"/>
  <c r="CQ1030" i="1"/>
  <c r="CP1030" i="1"/>
  <c r="CO1030" i="1"/>
  <c r="CN1030" i="1"/>
  <c r="CM1030" i="1"/>
  <c r="CL1030" i="1"/>
  <c r="CK1030" i="1"/>
  <c r="CJ1030" i="1"/>
  <c r="CI1030" i="1"/>
  <c r="CH1030" i="1"/>
  <c r="CG1030" i="1"/>
  <c r="CF1030" i="1"/>
  <c r="CE1030" i="1"/>
  <c r="CD1030" i="1"/>
  <c r="CW1029" i="1"/>
  <c r="CV1029" i="1"/>
  <c r="CU1029" i="1"/>
  <c r="CT1029" i="1"/>
  <c r="CS1029" i="1"/>
  <c r="CR1029" i="1"/>
  <c r="CQ1029" i="1"/>
  <c r="CP1029" i="1"/>
  <c r="CO1029" i="1"/>
  <c r="U1029" i="1"/>
  <c r="E1029" i="1"/>
  <c r="CD1029" i="1" s="1"/>
  <c r="DG1028" i="1"/>
  <c r="CY1028" i="1"/>
  <c r="CX1028" i="1"/>
  <c r="CW1028" i="1"/>
  <c r="CV1028" i="1"/>
  <c r="CU1028" i="1"/>
  <c r="CT1028" i="1"/>
  <c r="CS1028" i="1"/>
  <c r="CR1028" i="1"/>
  <c r="CQ1028" i="1"/>
  <c r="CP1028" i="1"/>
  <c r="CO1028" i="1"/>
  <c r="CN1028" i="1"/>
  <c r="CM1028" i="1"/>
  <c r="CL1028" i="1"/>
  <c r="CK1028" i="1"/>
  <c r="CJ1028" i="1"/>
  <c r="CI1028" i="1"/>
  <c r="CH1028" i="1"/>
  <c r="CG1028" i="1"/>
  <c r="CF1028" i="1"/>
  <c r="CE1028" i="1"/>
  <c r="CD1028" i="1"/>
  <c r="U1028" i="1"/>
  <c r="DG1027" i="1"/>
  <c r="CY1027" i="1"/>
  <c r="CX1027" i="1"/>
  <c r="CW1027" i="1"/>
  <c r="CV1027" i="1"/>
  <c r="CU1027" i="1"/>
  <c r="CT1027" i="1"/>
  <c r="CS1027" i="1"/>
  <c r="CR1027" i="1"/>
  <c r="CQ1027" i="1"/>
  <c r="CP1027" i="1"/>
  <c r="CO1027" i="1"/>
  <c r="CN1027" i="1"/>
  <c r="CM1027" i="1"/>
  <c r="CL1027" i="1"/>
  <c r="CK1027" i="1"/>
  <c r="CJ1027" i="1"/>
  <c r="CI1027" i="1"/>
  <c r="CH1027" i="1"/>
  <c r="CG1027" i="1"/>
  <c r="CF1027" i="1"/>
  <c r="CE1027" i="1"/>
  <c r="CD1027" i="1"/>
  <c r="DG1026" i="1"/>
  <c r="CY1026" i="1"/>
  <c r="CX1026" i="1"/>
  <c r="CW1026" i="1"/>
  <c r="CV1026" i="1"/>
  <c r="CU1026" i="1"/>
  <c r="CT1026" i="1"/>
  <c r="CS1026" i="1"/>
  <c r="CR1026" i="1"/>
  <c r="CQ1026" i="1"/>
  <c r="CP1026" i="1"/>
  <c r="CO1026" i="1"/>
  <c r="CN1026" i="1"/>
  <c r="CM1026" i="1"/>
  <c r="CL1026" i="1"/>
  <c r="CK1026" i="1"/>
  <c r="CJ1026" i="1"/>
  <c r="CI1026" i="1"/>
  <c r="CH1026" i="1"/>
  <c r="CG1026" i="1"/>
  <c r="CF1026" i="1"/>
  <c r="CE1026" i="1"/>
  <c r="CD1026" i="1"/>
  <c r="DG1025" i="1"/>
  <c r="CY1025" i="1"/>
  <c r="CX1025" i="1"/>
  <c r="CW1025" i="1"/>
  <c r="CV1025" i="1"/>
  <c r="CU1025" i="1"/>
  <c r="CT1025" i="1"/>
  <c r="CS1025" i="1"/>
  <c r="CR1025" i="1"/>
  <c r="CQ1025" i="1"/>
  <c r="CP1025" i="1"/>
  <c r="CO1025" i="1"/>
  <c r="CN1025" i="1"/>
  <c r="CM1025" i="1"/>
  <c r="CL1025" i="1"/>
  <c r="CK1025" i="1"/>
  <c r="CJ1025" i="1"/>
  <c r="CI1025" i="1"/>
  <c r="CH1025" i="1"/>
  <c r="CG1025" i="1"/>
  <c r="CF1025" i="1"/>
  <c r="CE1025" i="1"/>
  <c r="DG1024" i="1"/>
  <c r="CY1024" i="1"/>
  <c r="CX1024" i="1"/>
  <c r="CW1024" i="1"/>
  <c r="CV1024" i="1"/>
  <c r="CU1024" i="1"/>
  <c r="CT1024" i="1"/>
  <c r="CS1024" i="1"/>
  <c r="CR1024" i="1"/>
  <c r="CQ1024" i="1"/>
  <c r="CP1024" i="1"/>
  <c r="CO1024" i="1"/>
  <c r="CN1024" i="1"/>
  <c r="CM1024" i="1"/>
  <c r="CL1024" i="1"/>
  <c r="CK1024" i="1"/>
  <c r="CJ1024" i="1"/>
  <c r="CI1024" i="1"/>
  <c r="CH1024" i="1"/>
  <c r="CG1024" i="1"/>
  <c r="CF1024" i="1"/>
  <c r="CE1024" i="1"/>
  <c r="CD1024" i="1"/>
  <c r="DG1023" i="1"/>
  <c r="CY1023" i="1"/>
  <c r="CX1023" i="1"/>
  <c r="CW1023" i="1"/>
  <c r="CV1023" i="1"/>
  <c r="CU1023" i="1"/>
  <c r="CT1023" i="1"/>
  <c r="CS1023" i="1"/>
  <c r="CR1023" i="1"/>
  <c r="CQ1023" i="1"/>
  <c r="CP1023" i="1"/>
  <c r="CO1023" i="1"/>
  <c r="CN1023" i="1"/>
  <c r="CM1023" i="1"/>
  <c r="CL1023" i="1"/>
  <c r="CK1023" i="1"/>
  <c r="CJ1023" i="1"/>
  <c r="CI1023" i="1"/>
  <c r="CH1023" i="1"/>
  <c r="CG1023" i="1"/>
  <c r="CF1023" i="1"/>
  <c r="CE1023" i="1"/>
  <c r="CD1023" i="1"/>
  <c r="DG1022" i="1"/>
  <c r="CY1022" i="1"/>
  <c r="CX1022" i="1"/>
  <c r="CW1022" i="1"/>
  <c r="CV1022" i="1"/>
  <c r="CU1022" i="1"/>
  <c r="CT1022" i="1"/>
  <c r="CS1022" i="1"/>
  <c r="CR1022" i="1"/>
  <c r="CQ1022" i="1"/>
  <c r="CP1022" i="1"/>
  <c r="CO1022" i="1"/>
  <c r="CN1022" i="1"/>
  <c r="CM1022" i="1"/>
  <c r="CL1022" i="1"/>
  <c r="CK1022" i="1"/>
  <c r="CJ1022" i="1"/>
  <c r="CI1022" i="1"/>
  <c r="CH1022" i="1"/>
  <c r="CG1022" i="1"/>
  <c r="CF1022" i="1"/>
  <c r="CE1022" i="1"/>
  <c r="CD1022" i="1"/>
  <c r="DG1021" i="1"/>
  <c r="CY1021" i="1"/>
  <c r="CX1021" i="1"/>
  <c r="CW1021" i="1"/>
  <c r="CV1021" i="1"/>
  <c r="CU1021" i="1"/>
  <c r="CT1021" i="1"/>
  <c r="CS1021" i="1"/>
  <c r="CR1021" i="1"/>
  <c r="CQ1021" i="1"/>
  <c r="CP1021" i="1"/>
  <c r="CO1021" i="1"/>
  <c r="CN1021" i="1"/>
  <c r="CM1021" i="1"/>
  <c r="CL1021" i="1"/>
  <c r="CK1021" i="1"/>
  <c r="CJ1021" i="1"/>
  <c r="CI1021" i="1"/>
  <c r="CH1021" i="1"/>
  <c r="CG1021" i="1"/>
  <c r="CF1021" i="1"/>
  <c r="CE1021" i="1"/>
  <c r="CD1021" i="1"/>
  <c r="DG1020" i="1"/>
  <c r="CY1020" i="1"/>
  <c r="CX1020" i="1"/>
  <c r="CW1020" i="1"/>
  <c r="CV1020" i="1"/>
  <c r="CU1020" i="1"/>
  <c r="CT1020" i="1"/>
  <c r="CS1020" i="1"/>
  <c r="CR1020" i="1"/>
  <c r="CQ1020" i="1"/>
  <c r="CP1020" i="1"/>
  <c r="CO1020" i="1"/>
  <c r="CN1020" i="1"/>
  <c r="CM1020" i="1"/>
  <c r="CL1020" i="1"/>
  <c r="CK1020" i="1"/>
  <c r="CJ1020" i="1"/>
  <c r="CI1020" i="1"/>
  <c r="CH1020" i="1"/>
  <c r="CG1020" i="1"/>
  <c r="CF1020" i="1"/>
  <c r="CE1020" i="1"/>
  <c r="CD1020" i="1"/>
  <c r="CY1019" i="1"/>
  <c r="CX1019" i="1"/>
  <c r="CW1019" i="1"/>
  <c r="CV1019" i="1"/>
  <c r="CU1019" i="1"/>
  <c r="CT1019" i="1"/>
  <c r="CS1019" i="1"/>
  <c r="CR1019" i="1"/>
  <c r="CQ1019" i="1"/>
  <c r="CP1019" i="1"/>
  <c r="CO1019" i="1"/>
  <c r="CN1019" i="1"/>
  <c r="CM1019" i="1"/>
  <c r="CL1019" i="1"/>
  <c r="CK1019" i="1"/>
  <c r="CJ1019" i="1"/>
  <c r="CI1019" i="1"/>
  <c r="CH1019" i="1"/>
  <c r="CG1019" i="1"/>
  <c r="CF1019" i="1"/>
  <c r="CE1019" i="1"/>
  <c r="CD1019" i="1"/>
  <c r="U1019" i="1"/>
  <c r="DG1018" i="1"/>
  <c r="CY1018" i="1"/>
  <c r="CX1018" i="1"/>
  <c r="CW1018" i="1"/>
  <c r="CV1018" i="1"/>
  <c r="CU1018" i="1"/>
  <c r="CT1018" i="1"/>
  <c r="CS1018" i="1"/>
  <c r="CR1018" i="1"/>
  <c r="CQ1018" i="1"/>
  <c r="CP1018" i="1"/>
  <c r="CO1018" i="1"/>
  <c r="CN1018" i="1"/>
  <c r="CM1018" i="1"/>
  <c r="CL1018" i="1"/>
  <c r="CK1018" i="1"/>
  <c r="CJ1018" i="1"/>
  <c r="CI1018" i="1"/>
  <c r="CH1018" i="1"/>
  <c r="CG1018" i="1"/>
  <c r="CF1018" i="1"/>
  <c r="CE1018" i="1"/>
  <c r="CD1018" i="1"/>
  <c r="CW1017" i="1"/>
  <c r="CV1017" i="1"/>
  <c r="CU1017" i="1"/>
  <c r="CT1017" i="1"/>
  <c r="CS1017" i="1"/>
  <c r="CR1017" i="1"/>
  <c r="CQ1017" i="1"/>
  <c r="CP1017" i="1"/>
  <c r="CO1017" i="1"/>
  <c r="U1017" i="1"/>
  <c r="E1017" i="1"/>
  <c r="CK1017" i="1" s="1"/>
  <c r="CY1016" i="1"/>
  <c r="CX1016" i="1"/>
  <c r="CW1016" i="1"/>
  <c r="CV1016" i="1"/>
  <c r="CU1016" i="1"/>
  <c r="CT1016" i="1"/>
  <c r="CS1016" i="1"/>
  <c r="CR1016" i="1"/>
  <c r="CQ1016" i="1"/>
  <c r="CP1016" i="1"/>
  <c r="CO1016" i="1"/>
  <c r="CN1016" i="1"/>
  <c r="CM1016" i="1"/>
  <c r="CL1016" i="1"/>
  <c r="CK1016" i="1"/>
  <c r="CJ1016" i="1"/>
  <c r="CI1016" i="1"/>
  <c r="CH1016" i="1"/>
  <c r="CG1016" i="1"/>
  <c r="CF1016" i="1"/>
  <c r="CV1015" i="1"/>
  <c r="CU1015" i="1"/>
  <c r="CT1015" i="1"/>
  <c r="CS1015" i="1"/>
  <c r="CR1015" i="1"/>
  <c r="CQ1015" i="1"/>
  <c r="CP1015" i="1"/>
  <c r="CO1015" i="1"/>
  <c r="CN1015" i="1"/>
  <c r="CM1015" i="1"/>
  <c r="CL1015" i="1"/>
  <c r="CK1015" i="1"/>
  <c r="CJ1015" i="1"/>
  <c r="CI1015" i="1"/>
  <c r="CH1015" i="1"/>
  <c r="CG1015" i="1"/>
  <c r="CF1015" i="1"/>
  <c r="CE1015" i="1"/>
  <c r="CD1015" i="1"/>
  <c r="U1015" i="1"/>
  <c r="DG1014" i="1"/>
  <c r="CY1014" i="1"/>
  <c r="CX1014" i="1"/>
  <c r="CW1014" i="1"/>
  <c r="CV1014" i="1"/>
  <c r="CU1014" i="1"/>
  <c r="CT1014" i="1"/>
  <c r="CS1014" i="1"/>
  <c r="CR1014" i="1"/>
  <c r="CQ1014" i="1"/>
  <c r="CP1014" i="1"/>
  <c r="CO1014" i="1"/>
  <c r="CN1014" i="1"/>
  <c r="CM1014" i="1"/>
  <c r="CL1014" i="1"/>
  <c r="CK1014" i="1"/>
  <c r="CJ1014" i="1"/>
  <c r="CI1014" i="1"/>
  <c r="CH1014" i="1"/>
  <c r="CG1014" i="1"/>
  <c r="CF1014" i="1"/>
  <c r="CE1014" i="1"/>
  <c r="CD1014" i="1"/>
  <c r="DG1013" i="1"/>
  <c r="CY1013" i="1"/>
  <c r="CX1013" i="1"/>
  <c r="CW1013" i="1"/>
  <c r="CV1013" i="1"/>
  <c r="CU1013" i="1"/>
  <c r="CT1013" i="1"/>
  <c r="CS1013" i="1"/>
  <c r="CR1013" i="1"/>
  <c r="CQ1013" i="1"/>
  <c r="CP1013" i="1"/>
  <c r="CO1013" i="1"/>
  <c r="CN1013" i="1"/>
  <c r="CM1013" i="1"/>
  <c r="CL1013" i="1"/>
  <c r="CK1013" i="1"/>
  <c r="CJ1013" i="1"/>
  <c r="CI1013" i="1"/>
  <c r="CH1013" i="1"/>
  <c r="CG1013" i="1"/>
  <c r="CF1013" i="1"/>
  <c r="CE1013" i="1"/>
  <c r="CD1013" i="1"/>
  <c r="DG1012" i="1"/>
  <c r="CY1012" i="1"/>
  <c r="CX1012" i="1"/>
  <c r="CW1012" i="1"/>
  <c r="CV1012" i="1"/>
  <c r="CU1012" i="1"/>
  <c r="CT1012" i="1"/>
  <c r="CS1012" i="1"/>
  <c r="CR1012" i="1"/>
  <c r="CQ1012" i="1"/>
  <c r="CP1012" i="1"/>
  <c r="CO1012" i="1"/>
  <c r="CN1012" i="1"/>
  <c r="CM1012" i="1"/>
  <c r="CL1012" i="1"/>
  <c r="CK1012" i="1"/>
  <c r="CJ1012" i="1"/>
  <c r="CI1012" i="1"/>
  <c r="CH1012" i="1"/>
  <c r="CG1012" i="1"/>
  <c r="CF1012" i="1"/>
  <c r="CE1012" i="1"/>
  <c r="CD1012" i="1"/>
  <c r="U1012" i="1"/>
  <c r="DG1011" i="1"/>
  <c r="CY1011" i="1"/>
  <c r="CX1011" i="1"/>
  <c r="CW1011" i="1"/>
  <c r="CV1011" i="1"/>
  <c r="CU1011" i="1"/>
  <c r="CT1011" i="1"/>
  <c r="CS1011" i="1"/>
  <c r="CR1011" i="1"/>
  <c r="CQ1011" i="1"/>
  <c r="CP1011" i="1"/>
  <c r="CO1011" i="1"/>
  <c r="CN1011" i="1"/>
  <c r="CM1011" i="1"/>
  <c r="CL1011" i="1"/>
  <c r="CK1011" i="1"/>
  <c r="CJ1011" i="1"/>
  <c r="CI1011" i="1"/>
  <c r="CH1011" i="1"/>
  <c r="CG1011" i="1"/>
  <c r="CF1011" i="1"/>
  <c r="CE1011" i="1"/>
  <c r="CD1011" i="1"/>
  <c r="DG1010" i="1"/>
  <c r="CY1010" i="1"/>
  <c r="CX1010" i="1"/>
  <c r="CW1010" i="1"/>
  <c r="CV1010" i="1"/>
  <c r="CU1010" i="1"/>
  <c r="CT1010" i="1"/>
  <c r="CS1010" i="1"/>
  <c r="CR1010" i="1"/>
  <c r="CQ1010" i="1"/>
  <c r="CP1010" i="1"/>
  <c r="CO1010" i="1"/>
  <c r="CN1010" i="1"/>
  <c r="CM1010" i="1"/>
  <c r="CL1010" i="1"/>
  <c r="CK1010" i="1"/>
  <c r="CJ1010" i="1"/>
  <c r="CI1010" i="1"/>
  <c r="CH1010" i="1"/>
  <c r="CG1010" i="1"/>
  <c r="CF1010" i="1"/>
  <c r="CE1010" i="1"/>
  <c r="CD1010" i="1"/>
  <c r="DG1009" i="1"/>
  <c r="CY1009" i="1"/>
  <c r="CX1009" i="1"/>
  <c r="CW1009" i="1"/>
  <c r="CV1009" i="1"/>
  <c r="CU1009" i="1"/>
  <c r="CT1009" i="1"/>
  <c r="CS1009" i="1"/>
  <c r="CR1009" i="1"/>
  <c r="CQ1009" i="1"/>
  <c r="CP1009" i="1"/>
  <c r="CO1009" i="1"/>
  <c r="CN1009" i="1"/>
  <c r="CM1009" i="1"/>
  <c r="CL1009" i="1"/>
  <c r="CK1009" i="1"/>
  <c r="CJ1009" i="1"/>
  <c r="CI1009" i="1"/>
  <c r="CH1009" i="1"/>
  <c r="CG1009" i="1"/>
  <c r="CF1009" i="1"/>
  <c r="CE1009" i="1"/>
  <c r="CD1009" i="1"/>
  <c r="DG1008" i="1"/>
  <c r="CY1008" i="1"/>
  <c r="CX1008" i="1"/>
  <c r="CW1008" i="1"/>
  <c r="CV1008" i="1"/>
  <c r="CU1008" i="1"/>
  <c r="CT1008" i="1"/>
  <c r="CS1008" i="1"/>
  <c r="CR1008" i="1"/>
  <c r="CQ1008" i="1"/>
  <c r="CP1008" i="1"/>
  <c r="CO1008" i="1"/>
  <c r="CN1008" i="1"/>
  <c r="CM1008" i="1"/>
  <c r="CL1008" i="1"/>
  <c r="CK1008" i="1"/>
  <c r="CJ1008" i="1"/>
  <c r="CI1008" i="1"/>
  <c r="CH1008" i="1"/>
  <c r="CG1008" i="1"/>
  <c r="CF1008" i="1"/>
  <c r="CE1008" i="1"/>
  <c r="CD1008" i="1"/>
  <c r="DG1007" i="1"/>
  <c r="CY1007" i="1"/>
  <c r="CX1007" i="1"/>
  <c r="CW1007" i="1"/>
  <c r="CV1007" i="1"/>
  <c r="CU1007" i="1"/>
  <c r="CT1007" i="1"/>
  <c r="CS1007" i="1"/>
  <c r="CR1007" i="1"/>
  <c r="CQ1007" i="1"/>
  <c r="CP1007" i="1"/>
  <c r="CO1007" i="1"/>
  <c r="CN1007" i="1"/>
  <c r="CM1007" i="1"/>
  <c r="CL1007" i="1"/>
  <c r="CK1007" i="1"/>
  <c r="CJ1007" i="1"/>
  <c r="CI1007" i="1"/>
  <c r="CH1007" i="1"/>
  <c r="CG1007" i="1"/>
  <c r="CF1007" i="1"/>
  <c r="CE1007" i="1"/>
  <c r="CD1007" i="1"/>
  <c r="DG1006" i="1"/>
  <c r="CY1006" i="1"/>
  <c r="CX1006" i="1"/>
  <c r="CW1006" i="1"/>
  <c r="CV1006" i="1"/>
  <c r="CU1006" i="1"/>
  <c r="CT1006" i="1"/>
  <c r="CS1006" i="1"/>
  <c r="CR1006" i="1"/>
  <c r="CQ1006" i="1"/>
  <c r="CP1006" i="1"/>
  <c r="CO1006" i="1"/>
  <c r="CN1006" i="1"/>
  <c r="CM1006" i="1"/>
  <c r="CL1006" i="1"/>
  <c r="CK1006" i="1"/>
  <c r="CJ1006" i="1"/>
  <c r="CI1006" i="1"/>
  <c r="CH1006" i="1"/>
  <c r="CG1006" i="1"/>
  <c r="CF1006" i="1"/>
  <c r="CE1006" i="1"/>
  <c r="CD1006" i="1"/>
  <c r="U1006" i="1"/>
  <c r="CW1005" i="1"/>
  <c r="CV1005" i="1"/>
  <c r="CU1005" i="1"/>
  <c r="CT1005" i="1"/>
  <c r="CS1005" i="1"/>
  <c r="CR1005" i="1"/>
  <c r="CQ1005" i="1"/>
  <c r="CP1005" i="1"/>
  <c r="CO1005" i="1"/>
  <c r="U1005" i="1"/>
  <c r="E1005" i="1"/>
  <c r="CM1005" i="1" s="1"/>
  <c r="CW1004" i="1"/>
  <c r="CV1004" i="1"/>
  <c r="CU1004" i="1"/>
  <c r="CT1004" i="1"/>
  <c r="CS1004" i="1"/>
  <c r="CR1004" i="1"/>
  <c r="CQ1004" i="1"/>
  <c r="CP1004" i="1"/>
  <c r="CO1004" i="1"/>
  <c r="U1004" i="1"/>
  <c r="E1004" i="1"/>
  <c r="CM1004" i="1" s="1"/>
  <c r="CW1003" i="1"/>
  <c r="CV1003" i="1"/>
  <c r="CU1003" i="1"/>
  <c r="CT1003" i="1"/>
  <c r="CS1003" i="1"/>
  <c r="CR1003" i="1"/>
  <c r="CQ1003" i="1"/>
  <c r="CP1003" i="1"/>
  <c r="CO1003" i="1"/>
  <c r="U1003" i="1"/>
  <c r="E1003" i="1"/>
  <c r="CG1003" i="1" s="1"/>
  <c r="DG1002" i="1"/>
  <c r="CY1002" i="1"/>
  <c r="CX1002" i="1"/>
  <c r="CW1002" i="1"/>
  <c r="CV1002" i="1"/>
  <c r="CU1002" i="1"/>
  <c r="CT1002" i="1"/>
  <c r="CS1002" i="1"/>
  <c r="CR1002" i="1"/>
  <c r="CQ1002" i="1"/>
  <c r="CP1002" i="1"/>
  <c r="CO1002" i="1"/>
  <c r="CN1002" i="1"/>
  <c r="CM1002" i="1"/>
  <c r="CL1002" i="1"/>
  <c r="CK1002" i="1"/>
  <c r="CJ1002" i="1"/>
  <c r="CI1002" i="1"/>
  <c r="CH1002" i="1"/>
  <c r="CG1002" i="1"/>
  <c r="CF1002" i="1"/>
  <c r="CE1002" i="1"/>
  <c r="CD1002" i="1"/>
  <c r="DG1001" i="1"/>
  <c r="CY1001" i="1"/>
  <c r="CX1001" i="1"/>
  <c r="CW1001" i="1"/>
  <c r="CV1001" i="1"/>
  <c r="CU1001" i="1"/>
  <c r="CT1001" i="1"/>
  <c r="CS1001" i="1"/>
  <c r="CR1001" i="1"/>
  <c r="CQ1001" i="1"/>
  <c r="CP1001" i="1"/>
  <c r="CO1001" i="1"/>
  <c r="CN1001" i="1"/>
  <c r="CM1001" i="1"/>
  <c r="CL1001" i="1"/>
  <c r="CK1001" i="1"/>
  <c r="CJ1001" i="1"/>
  <c r="CI1001" i="1"/>
  <c r="CH1001" i="1"/>
  <c r="CG1001" i="1"/>
  <c r="CF1001" i="1"/>
  <c r="CE1001" i="1"/>
  <c r="CD1001" i="1"/>
  <c r="DG1000" i="1"/>
  <c r="CY1000" i="1"/>
  <c r="CX1000" i="1"/>
  <c r="CW1000" i="1"/>
  <c r="CV1000" i="1"/>
  <c r="CU1000" i="1"/>
  <c r="CT1000" i="1"/>
  <c r="CS1000" i="1"/>
  <c r="CR1000" i="1"/>
  <c r="CQ1000" i="1"/>
  <c r="CP1000" i="1"/>
  <c r="CO1000" i="1"/>
  <c r="CN1000" i="1"/>
  <c r="CM1000" i="1"/>
  <c r="CL1000" i="1"/>
  <c r="CK1000" i="1"/>
  <c r="CJ1000" i="1"/>
  <c r="CI1000" i="1"/>
  <c r="CH1000" i="1"/>
  <c r="CG1000" i="1"/>
  <c r="CF1000" i="1"/>
  <c r="CE1000" i="1"/>
  <c r="CD1000" i="1"/>
  <c r="CW999" i="1"/>
  <c r="CV999" i="1"/>
  <c r="CU999" i="1"/>
  <c r="CT999" i="1"/>
  <c r="CS999" i="1"/>
  <c r="CR999" i="1"/>
  <c r="CQ999" i="1"/>
  <c r="CP999" i="1"/>
  <c r="CO999" i="1"/>
  <c r="U999" i="1"/>
  <c r="E999" i="1"/>
  <c r="CM999" i="1" s="1"/>
  <c r="DG998" i="1"/>
  <c r="CY998" i="1"/>
  <c r="CX998" i="1"/>
  <c r="CW998" i="1"/>
  <c r="CV998" i="1"/>
  <c r="CU998" i="1"/>
  <c r="CT998" i="1"/>
  <c r="CS998" i="1"/>
  <c r="CR998" i="1"/>
  <c r="CQ998" i="1"/>
  <c r="CP998" i="1"/>
  <c r="CO998" i="1"/>
  <c r="CN998" i="1"/>
  <c r="CM998" i="1"/>
  <c r="CL998" i="1"/>
  <c r="CK998" i="1"/>
  <c r="CJ998" i="1"/>
  <c r="CI998" i="1"/>
  <c r="CH998" i="1"/>
  <c r="CG998" i="1"/>
  <c r="CF998" i="1"/>
  <c r="CE998" i="1"/>
  <c r="CD998" i="1"/>
  <c r="DG997" i="1"/>
  <c r="CY997" i="1"/>
  <c r="CX997" i="1"/>
  <c r="CW997" i="1"/>
  <c r="CV997" i="1"/>
  <c r="CU997" i="1"/>
  <c r="CT997" i="1"/>
  <c r="CS997" i="1"/>
  <c r="CR997" i="1"/>
  <c r="CQ997" i="1"/>
  <c r="CP997" i="1"/>
  <c r="CO997" i="1"/>
  <c r="CN997" i="1"/>
  <c r="CM997" i="1"/>
  <c r="CL997" i="1"/>
  <c r="CK997" i="1"/>
  <c r="CJ997" i="1"/>
  <c r="CI997" i="1"/>
  <c r="CH997" i="1"/>
  <c r="CG997" i="1"/>
  <c r="CF997" i="1"/>
  <c r="CE997" i="1"/>
  <c r="CD997" i="1"/>
  <c r="DG996" i="1"/>
  <c r="CY996" i="1"/>
  <c r="CX996" i="1"/>
  <c r="CW996" i="1"/>
  <c r="CV996" i="1"/>
  <c r="CU996" i="1"/>
  <c r="CT996" i="1"/>
  <c r="CS996" i="1"/>
  <c r="CR996" i="1"/>
  <c r="CQ996" i="1"/>
  <c r="CP996" i="1"/>
  <c r="CO996" i="1"/>
  <c r="CN996" i="1"/>
  <c r="CM996" i="1"/>
  <c r="CL996" i="1"/>
  <c r="CK996" i="1"/>
  <c r="CJ996" i="1"/>
  <c r="CI996" i="1"/>
  <c r="CH996" i="1"/>
  <c r="CG996" i="1"/>
  <c r="CF996" i="1"/>
  <c r="CE996" i="1"/>
  <c r="CD996" i="1"/>
  <c r="CV995" i="1"/>
  <c r="CU995" i="1"/>
  <c r="CT995" i="1"/>
  <c r="CS995" i="1"/>
  <c r="CR995" i="1"/>
  <c r="CQ995" i="1"/>
  <c r="CP995" i="1"/>
  <c r="CO995" i="1"/>
  <c r="CN995" i="1"/>
  <c r="CM995" i="1"/>
  <c r="CL995" i="1"/>
  <c r="CK995" i="1"/>
  <c r="CJ995" i="1"/>
  <c r="CI995" i="1"/>
  <c r="CH995" i="1"/>
  <c r="CG995" i="1"/>
  <c r="CF995" i="1"/>
  <c r="CE995" i="1"/>
  <c r="CD995" i="1"/>
  <c r="U995" i="1"/>
  <c r="DG994" i="1"/>
  <c r="CY994" i="1"/>
  <c r="CX994" i="1"/>
  <c r="CW994" i="1"/>
  <c r="CV994" i="1"/>
  <c r="CU994" i="1"/>
  <c r="CT994" i="1"/>
  <c r="CS994" i="1"/>
  <c r="CR994" i="1"/>
  <c r="CQ994" i="1"/>
  <c r="CP994" i="1"/>
  <c r="CO994" i="1"/>
  <c r="CN994" i="1"/>
  <c r="CM994" i="1"/>
  <c r="CL994" i="1"/>
  <c r="CK994" i="1"/>
  <c r="CJ994" i="1"/>
  <c r="CI994" i="1"/>
  <c r="CH994" i="1"/>
  <c r="CG994" i="1"/>
  <c r="CF994" i="1"/>
  <c r="CE994" i="1"/>
  <c r="CD994" i="1"/>
  <c r="DG993" i="1"/>
  <c r="CY993" i="1"/>
  <c r="CX993" i="1"/>
  <c r="CW993" i="1"/>
  <c r="CV993" i="1"/>
  <c r="CU993" i="1"/>
  <c r="CT993" i="1"/>
  <c r="CS993" i="1"/>
  <c r="CR993" i="1"/>
  <c r="CQ993" i="1"/>
  <c r="CP993" i="1"/>
  <c r="CO993" i="1"/>
  <c r="CN993" i="1"/>
  <c r="CM993" i="1"/>
  <c r="CL993" i="1"/>
  <c r="CK993" i="1"/>
  <c r="CJ993" i="1"/>
  <c r="CI993" i="1"/>
  <c r="CH993" i="1"/>
  <c r="CG993" i="1"/>
  <c r="CF993" i="1"/>
  <c r="CE993" i="1"/>
  <c r="CD993" i="1"/>
  <c r="DG992" i="1"/>
  <c r="CY992" i="1"/>
  <c r="CX992" i="1"/>
  <c r="CW992" i="1"/>
  <c r="CV992" i="1"/>
  <c r="CU992" i="1"/>
  <c r="CT992" i="1"/>
  <c r="CS992" i="1"/>
  <c r="CR992" i="1"/>
  <c r="CQ992" i="1"/>
  <c r="CP992" i="1"/>
  <c r="CO992" i="1"/>
  <c r="CN992" i="1"/>
  <c r="CM992" i="1"/>
  <c r="CL992" i="1"/>
  <c r="CK992" i="1"/>
  <c r="CJ992" i="1"/>
  <c r="CI992" i="1"/>
  <c r="CH992" i="1"/>
  <c r="CG992" i="1"/>
  <c r="CF992" i="1"/>
  <c r="CE992" i="1"/>
  <c r="CD992" i="1"/>
  <c r="CV991" i="1"/>
  <c r="CU991" i="1"/>
  <c r="CT991" i="1"/>
  <c r="CS991" i="1"/>
  <c r="CR991" i="1"/>
  <c r="CQ991" i="1"/>
  <c r="CP991" i="1"/>
  <c r="CO991" i="1"/>
  <c r="CN991" i="1"/>
  <c r="CM991" i="1"/>
  <c r="CL991" i="1"/>
  <c r="CK991" i="1"/>
  <c r="CJ991" i="1"/>
  <c r="CI991" i="1"/>
  <c r="CH991" i="1"/>
  <c r="CG991" i="1"/>
  <c r="CF991" i="1"/>
  <c r="CE991" i="1"/>
  <c r="CD991" i="1"/>
  <c r="U991" i="1"/>
  <c r="DG990" i="1"/>
  <c r="CY990" i="1"/>
  <c r="CX990" i="1"/>
  <c r="CW990" i="1"/>
  <c r="CV990" i="1"/>
  <c r="CU990" i="1"/>
  <c r="CT990" i="1"/>
  <c r="CS990" i="1"/>
  <c r="CR990" i="1"/>
  <c r="CQ990" i="1"/>
  <c r="CP990" i="1"/>
  <c r="CO990" i="1"/>
  <c r="CN990" i="1"/>
  <c r="CM990" i="1"/>
  <c r="CL990" i="1"/>
  <c r="CK990" i="1"/>
  <c r="CJ990" i="1"/>
  <c r="CI990" i="1"/>
  <c r="CH990" i="1"/>
  <c r="CG990" i="1"/>
  <c r="CF990" i="1"/>
  <c r="CE990" i="1"/>
  <c r="CD990" i="1"/>
  <c r="CY989" i="1"/>
  <c r="CX989" i="1"/>
  <c r="CW989" i="1"/>
  <c r="CV989" i="1"/>
  <c r="CU989" i="1"/>
  <c r="CT989" i="1"/>
  <c r="CS989" i="1"/>
  <c r="CR989" i="1"/>
  <c r="CQ989" i="1"/>
  <c r="CP989" i="1"/>
  <c r="CO989" i="1"/>
  <c r="CN989" i="1"/>
  <c r="CM989" i="1"/>
  <c r="CL989" i="1"/>
  <c r="CK989" i="1"/>
  <c r="CJ989" i="1"/>
  <c r="CI989" i="1"/>
  <c r="CH989" i="1"/>
  <c r="CG989" i="1"/>
  <c r="CF989" i="1"/>
  <c r="DG988" i="1"/>
  <c r="CY988" i="1"/>
  <c r="CX988" i="1"/>
  <c r="CW988" i="1"/>
  <c r="CV988" i="1"/>
  <c r="CU988" i="1"/>
  <c r="CT988" i="1"/>
  <c r="CS988" i="1"/>
  <c r="CR988" i="1"/>
  <c r="CQ988" i="1"/>
  <c r="CP988" i="1"/>
  <c r="CO988" i="1"/>
  <c r="CN988" i="1"/>
  <c r="CM988" i="1"/>
  <c r="CL988" i="1"/>
  <c r="CK988" i="1"/>
  <c r="CJ988" i="1"/>
  <c r="CI988" i="1"/>
  <c r="CH988" i="1"/>
  <c r="CG988" i="1"/>
  <c r="CF988" i="1"/>
  <c r="CE988" i="1"/>
  <c r="CD988" i="1"/>
  <c r="DG987" i="1"/>
  <c r="CY987" i="1"/>
  <c r="CX987" i="1"/>
  <c r="CW987" i="1"/>
  <c r="CV987" i="1"/>
  <c r="CU987" i="1"/>
  <c r="CT987" i="1"/>
  <c r="CS987" i="1"/>
  <c r="CR987" i="1"/>
  <c r="CQ987" i="1"/>
  <c r="CP987" i="1"/>
  <c r="CO987" i="1"/>
  <c r="CN987" i="1"/>
  <c r="CM987" i="1"/>
  <c r="CL987" i="1"/>
  <c r="CK987" i="1"/>
  <c r="CJ987" i="1"/>
  <c r="CI987" i="1"/>
  <c r="CH987" i="1"/>
  <c r="CG987" i="1"/>
  <c r="CF987" i="1"/>
  <c r="CE987" i="1"/>
  <c r="CD987" i="1"/>
  <c r="CW986" i="1"/>
  <c r="CV986" i="1"/>
  <c r="CU986" i="1"/>
  <c r="CT986" i="1"/>
  <c r="CS986" i="1"/>
  <c r="CR986" i="1"/>
  <c r="CQ986" i="1"/>
  <c r="CP986" i="1"/>
  <c r="CO986" i="1"/>
  <c r="U986" i="1"/>
  <c r="E986" i="1"/>
  <c r="CY986" i="1" s="1"/>
  <c r="CW985" i="1"/>
  <c r="CV985" i="1"/>
  <c r="CU985" i="1"/>
  <c r="CT985" i="1"/>
  <c r="CS985" i="1"/>
  <c r="CR985" i="1"/>
  <c r="CQ985" i="1"/>
  <c r="CP985" i="1"/>
  <c r="CO985" i="1"/>
  <c r="U985" i="1"/>
  <c r="E985" i="1"/>
  <c r="CK985" i="1" s="1"/>
  <c r="DG984" i="1"/>
  <c r="CY984" i="1"/>
  <c r="CX984" i="1"/>
  <c r="CW984" i="1"/>
  <c r="CV984" i="1"/>
  <c r="CU984" i="1"/>
  <c r="CT984" i="1"/>
  <c r="CS984" i="1"/>
  <c r="CR984" i="1"/>
  <c r="CQ984" i="1"/>
  <c r="CP984" i="1"/>
  <c r="CO984" i="1"/>
  <c r="CN984" i="1"/>
  <c r="CM984" i="1"/>
  <c r="CL984" i="1"/>
  <c r="CK984" i="1"/>
  <c r="CJ984" i="1"/>
  <c r="CI984" i="1"/>
  <c r="CH984" i="1"/>
  <c r="CG984" i="1"/>
  <c r="CF984" i="1"/>
  <c r="CE984" i="1"/>
  <c r="CD984" i="1"/>
  <c r="DG983" i="1"/>
  <c r="CY983" i="1"/>
  <c r="CX983" i="1"/>
  <c r="CW983" i="1"/>
  <c r="CV983" i="1"/>
  <c r="CU983" i="1"/>
  <c r="CT983" i="1"/>
  <c r="CS983" i="1"/>
  <c r="CR983" i="1"/>
  <c r="CQ983" i="1"/>
  <c r="CP983" i="1"/>
  <c r="CO983" i="1"/>
  <c r="CN983" i="1"/>
  <c r="CM983" i="1"/>
  <c r="CL983" i="1"/>
  <c r="CK983" i="1"/>
  <c r="CJ983" i="1"/>
  <c r="CI983" i="1"/>
  <c r="CH983" i="1"/>
  <c r="CG983" i="1"/>
  <c r="CF983" i="1"/>
  <c r="CE983" i="1"/>
  <c r="CD983" i="1"/>
  <c r="DG982" i="1"/>
  <c r="CY982" i="1"/>
  <c r="CX982" i="1"/>
  <c r="CW982" i="1"/>
  <c r="CV982" i="1"/>
  <c r="CU982" i="1"/>
  <c r="CT982" i="1"/>
  <c r="CS982" i="1"/>
  <c r="CR982" i="1"/>
  <c r="CQ982" i="1"/>
  <c r="CP982" i="1"/>
  <c r="CO982" i="1"/>
  <c r="CN982" i="1"/>
  <c r="CM982" i="1"/>
  <c r="CL982" i="1"/>
  <c r="CK982" i="1"/>
  <c r="CJ982" i="1"/>
  <c r="CI982" i="1"/>
  <c r="CH982" i="1"/>
  <c r="CG982" i="1"/>
  <c r="CF982" i="1"/>
  <c r="CE982" i="1"/>
  <c r="CD982" i="1"/>
  <c r="DG981" i="1"/>
  <c r="CY981" i="1"/>
  <c r="CX981" i="1"/>
  <c r="CW981" i="1"/>
  <c r="CV981" i="1"/>
  <c r="CU981" i="1"/>
  <c r="CT981" i="1"/>
  <c r="CS981" i="1"/>
  <c r="CR981" i="1"/>
  <c r="CQ981" i="1"/>
  <c r="CP981" i="1"/>
  <c r="CO981" i="1"/>
  <c r="CN981" i="1"/>
  <c r="CM981" i="1"/>
  <c r="CL981" i="1"/>
  <c r="CK981" i="1"/>
  <c r="CJ981" i="1"/>
  <c r="CI981" i="1"/>
  <c r="CH981" i="1"/>
  <c r="CG981" i="1"/>
  <c r="CF981" i="1"/>
  <c r="CE981" i="1"/>
  <c r="CD981" i="1"/>
  <c r="DG980" i="1"/>
  <c r="CY980" i="1"/>
  <c r="CX980" i="1"/>
  <c r="CW980" i="1"/>
  <c r="CV980" i="1"/>
  <c r="CU980" i="1"/>
  <c r="CT980" i="1"/>
  <c r="CS980" i="1"/>
  <c r="CR980" i="1"/>
  <c r="CQ980" i="1"/>
  <c r="CP980" i="1"/>
  <c r="CO980" i="1"/>
  <c r="CN980" i="1"/>
  <c r="CM980" i="1"/>
  <c r="CL980" i="1"/>
  <c r="CK980" i="1"/>
  <c r="CJ980" i="1"/>
  <c r="CI980" i="1"/>
  <c r="CH980" i="1"/>
  <c r="CG980" i="1"/>
  <c r="CF980" i="1"/>
  <c r="CE980" i="1"/>
  <c r="CD980" i="1"/>
  <c r="DG979" i="1"/>
  <c r="CY979" i="1"/>
  <c r="CX979" i="1"/>
  <c r="CW979" i="1"/>
  <c r="CV979" i="1"/>
  <c r="CU979" i="1"/>
  <c r="CT979" i="1"/>
  <c r="CS979" i="1"/>
  <c r="CR979" i="1"/>
  <c r="CQ979" i="1"/>
  <c r="CP979" i="1"/>
  <c r="CO979" i="1"/>
  <c r="CN979" i="1"/>
  <c r="CM979" i="1"/>
  <c r="CL979" i="1"/>
  <c r="CK979" i="1"/>
  <c r="CJ979" i="1"/>
  <c r="CI979" i="1"/>
  <c r="CH979" i="1"/>
  <c r="CG979" i="1"/>
  <c r="CF979" i="1"/>
  <c r="CE979" i="1"/>
  <c r="CD979" i="1"/>
  <c r="U979" i="1"/>
  <c r="DG978" i="1"/>
  <c r="CY978" i="1"/>
  <c r="CX978" i="1"/>
  <c r="CW978" i="1"/>
  <c r="CV978" i="1"/>
  <c r="CU978" i="1"/>
  <c r="CT978" i="1"/>
  <c r="CS978" i="1"/>
  <c r="CR978" i="1"/>
  <c r="CQ978" i="1"/>
  <c r="CP978" i="1"/>
  <c r="CO978" i="1"/>
  <c r="CN978" i="1"/>
  <c r="CM978" i="1"/>
  <c r="CL978" i="1"/>
  <c r="CK978" i="1"/>
  <c r="CJ978" i="1"/>
  <c r="CI978" i="1"/>
  <c r="CH978" i="1"/>
  <c r="CG978" i="1"/>
  <c r="CF978" i="1"/>
  <c r="CE978" i="1"/>
  <c r="CD978" i="1"/>
  <c r="DG977" i="1"/>
  <c r="CY977" i="1"/>
  <c r="CX977" i="1"/>
  <c r="CW977" i="1"/>
  <c r="CV977" i="1"/>
  <c r="CU977" i="1"/>
  <c r="CT977" i="1"/>
  <c r="CS977" i="1"/>
  <c r="CR977" i="1"/>
  <c r="CQ977" i="1"/>
  <c r="CP977" i="1"/>
  <c r="CO977" i="1"/>
  <c r="CN977" i="1"/>
  <c r="CM977" i="1"/>
  <c r="CL977" i="1"/>
  <c r="CK977" i="1"/>
  <c r="CJ977" i="1"/>
  <c r="CI977" i="1"/>
  <c r="CH977" i="1"/>
  <c r="CG977" i="1"/>
  <c r="CF977" i="1"/>
  <c r="CE977" i="1"/>
  <c r="CD977" i="1"/>
  <c r="DG976" i="1"/>
  <c r="CY976" i="1"/>
  <c r="CX976" i="1"/>
  <c r="CW976" i="1"/>
  <c r="CV976" i="1"/>
  <c r="CU976" i="1"/>
  <c r="CT976" i="1"/>
  <c r="CS976" i="1"/>
  <c r="CR976" i="1"/>
  <c r="CQ976" i="1"/>
  <c r="CP976" i="1"/>
  <c r="CO976" i="1"/>
  <c r="CN976" i="1"/>
  <c r="CM976" i="1"/>
  <c r="CL976" i="1"/>
  <c r="CK976" i="1"/>
  <c r="CJ976" i="1"/>
  <c r="CI976" i="1"/>
  <c r="CH976" i="1"/>
  <c r="CG976" i="1"/>
  <c r="CF976" i="1"/>
  <c r="CE976" i="1"/>
  <c r="CD976" i="1"/>
  <c r="CW975" i="1"/>
  <c r="CV975" i="1"/>
  <c r="CU975" i="1"/>
  <c r="CT975" i="1"/>
  <c r="CS975" i="1"/>
  <c r="CR975" i="1"/>
  <c r="CQ975" i="1"/>
  <c r="CP975" i="1"/>
  <c r="CO975" i="1"/>
  <c r="U975" i="1"/>
  <c r="E975" i="1"/>
  <c r="CD975" i="1" s="1"/>
  <c r="DG974" i="1"/>
  <c r="CY974" i="1"/>
  <c r="CX974" i="1"/>
  <c r="CW974" i="1"/>
  <c r="CV974" i="1"/>
  <c r="CU974" i="1"/>
  <c r="CT974" i="1"/>
  <c r="CS974" i="1"/>
  <c r="CR974" i="1"/>
  <c r="CQ974" i="1"/>
  <c r="CP974" i="1"/>
  <c r="CO974" i="1"/>
  <c r="CN974" i="1"/>
  <c r="CM974" i="1"/>
  <c r="CL974" i="1"/>
  <c r="CK974" i="1"/>
  <c r="CJ974" i="1"/>
  <c r="CI974" i="1"/>
  <c r="CH974" i="1"/>
  <c r="CG974" i="1"/>
  <c r="CF974" i="1"/>
  <c r="CE974" i="1"/>
  <c r="CD974" i="1"/>
  <c r="CW973" i="1"/>
  <c r="CV973" i="1"/>
  <c r="CU973" i="1"/>
  <c r="CT973" i="1"/>
  <c r="CS973" i="1"/>
  <c r="CR973" i="1"/>
  <c r="CQ973" i="1"/>
  <c r="CP973" i="1"/>
  <c r="CO973" i="1"/>
  <c r="U973" i="1"/>
  <c r="E973" i="1"/>
  <c r="DG973" i="1" s="1"/>
  <c r="DG972" i="1"/>
  <c r="CY972" i="1"/>
  <c r="CX972" i="1"/>
  <c r="CW972" i="1"/>
  <c r="CV972" i="1"/>
  <c r="CU972" i="1"/>
  <c r="CT972" i="1"/>
  <c r="CS972" i="1"/>
  <c r="CR972" i="1"/>
  <c r="CQ972" i="1"/>
  <c r="CP972" i="1"/>
  <c r="CO972" i="1"/>
  <c r="CN972" i="1"/>
  <c r="CM972" i="1"/>
  <c r="CL972" i="1"/>
  <c r="CK972" i="1"/>
  <c r="CJ972" i="1"/>
  <c r="CI972" i="1"/>
  <c r="CH972" i="1"/>
  <c r="CG972" i="1"/>
  <c r="CF972" i="1"/>
  <c r="CE972" i="1"/>
  <c r="CD972" i="1"/>
  <c r="U972" i="1"/>
  <c r="DG971" i="1"/>
  <c r="CY971" i="1"/>
  <c r="CX971" i="1"/>
  <c r="CW971" i="1"/>
  <c r="CV971" i="1"/>
  <c r="CU971" i="1"/>
  <c r="CT971" i="1"/>
  <c r="CS971" i="1"/>
  <c r="CR971" i="1"/>
  <c r="CQ971" i="1"/>
  <c r="CP971" i="1"/>
  <c r="CO971" i="1"/>
  <c r="CN971" i="1"/>
  <c r="CM971" i="1"/>
  <c r="CL971" i="1"/>
  <c r="CK971" i="1"/>
  <c r="CJ971" i="1"/>
  <c r="CI971" i="1"/>
  <c r="CH971" i="1"/>
  <c r="CG971" i="1"/>
  <c r="CF971" i="1"/>
  <c r="CE971" i="1"/>
  <c r="CD971" i="1"/>
  <c r="CW970" i="1"/>
  <c r="CV970" i="1"/>
  <c r="CU970" i="1"/>
  <c r="CT970" i="1"/>
  <c r="CS970" i="1"/>
  <c r="CR970" i="1"/>
  <c r="CQ970" i="1"/>
  <c r="CP970" i="1"/>
  <c r="CO970" i="1"/>
  <c r="U970" i="1"/>
  <c r="E970" i="1"/>
  <c r="CM970" i="1" s="1"/>
  <c r="DG969" i="1"/>
  <c r="CY969" i="1"/>
  <c r="CX969" i="1"/>
  <c r="CW969" i="1"/>
  <c r="CV969" i="1"/>
  <c r="CU969" i="1"/>
  <c r="CT969" i="1"/>
  <c r="CS969" i="1"/>
  <c r="CR969" i="1"/>
  <c r="CQ969" i="1"/>
  <c r="CP969" i="1"/>
  <c r="CO969" i="1"/>
  <c r="CN969" i="1"/>
  <c r="CM969" i="1"/>
  <c r="CL969" i="1"/>
  <c r="CK969" i="1"/>
  <c r="CJ969" i="1"/>
  <c r="CI969" i="1"/>
  <c r="CH969" i="1"/>
  <c r="CG969" i="1"/>
  <c r="CF969" i="1"/>
  <c r="CE969" i="1"/>
  <c r="CD969" i="1"/>
  <c r="CW968" i="1"/>
  <c r="CV968" i="1"/>
  <c r="CU968" i="1"/>
  <c r="CT968" i="1"/>
  <c r="CS968" i="1"/>
  <c r="CR968" i="1"/>
  <c r="CQ968" i="1"/>
  <c r="CP968" i="1"/>
  <c r="CO968" i="1"/>
  <c r="U968" i="1"/>
  <c r="E968" i="1"/>
  <c r="CM968" i="1" s="1"/>
  <c r="DG967" i="1"/>
  <c r="CY967" i="1"/>
  <c r="CX967" i="1"/>
  <c r="CW967" i="1"/>
  <c r="CV967" i="1"/>
  <c r="CU967" i="1"/>
  <c r="CT967" i="1"/>
  <c r="CS967" i="1"/>
  <c r="CR967" i="1"/>
  <c r="CQ967" i="1"/>
  <c r="CP967" i="1"/>
  <c r="CO967" i="1"/>
  <c r="CN967" i="1"/>
  <c r="CM967" i="1"/>
  <c r="CL967" i="1"/>
  <c r="CK967" i="1"/>
  <c r="CJ967" i="1"/>
  <c r="CI967" i="1"/>
  <c r="CH967" i="1"/>
  <c r="CG967" i="1"/>
  <c r="CF967" i="1"/>
  <c r="CE967" i="1"/>
  <c r="CD967" i="1"/>
  <c r="DG966" i="1"/>
  <c r="CY966" i="1"/>
  <c r="CX966" i="1"/>
  <c r="CW966" i="1"/>
  <c r="CV966" i="1"/>
  <c r="CU966" i="1"/>
  <c r="CT966" i="1"/>
  <c r="CS966" i="1"/>
  <c r="CR966" i="1"/>
  <c r="CQ966" i="1"/>
  <c r="CP966" i="1"/>
  <c r="CO966" i="1"/>
  <c r="CN966" i="1"/>
  <c r="CM966" i="1"/>
  <c r="CL966" i="1"/>
  <c r="CK966" i="1"/>
  <c r="CJ966" i="1"/>
  <c r="CI966" i="1"/>
  <c r="CH966" i="1"/>
  <c r="CG966" i="1"/>
  <c r="CF966" i="1"/>
  <c r="CE966" i="1"/>
  <c r="CD966" i="1"/>
  <c r="CW965" i="1"/>
  <c r="CV965" i="1"/>
  <c r="CU965" i="1"/>
  <c r="CT965" i="1"/>
  <c r="CS965" i="1"/>
  <c r="CR965" i="1"/>
  <c r="CQ965" i="1"/>
  <c r="CP965" i="1"/>
  <c r="CO965" i="1"/>
  <c r="U965" i="1"/>
  <c r="E965" i="1"/>
  <c r="DG965" i="1" s="1"/>
  <c r="DG964" i="1"/>
  <c r="CY964" i="1"/>
  <c r="CX964" i="1"/>
  <c r="CW964" i="1"/>
  <c r="CV964" i="1"/>
  <c r="CU964" i="1"/>
  <c r="CT964" i="1"/>
  <c r="CS964" i="1"/>
  <c r="CR964" i="1"/>
  <c r="CQ964" i="1"/>
  <c r="CP964" i="1"/>
  <c r="CO964" i="1"/>
  <c r="CN964" i="1"/>
  <c r="CM964" i="1"/>
  <c r="CL964" i="1"/>
  <c r="CK964" i="1"/>
  <c r="CJ964" i="1"/>
  <c r="CI964" i="1"/>
  <c r="CH964" i="1"/>
  <c r="CG964" i="1"/>
  <c r="CF964" i="1"/>
  <c r="CE964" i="1"/>
  <c r="CD964" i="1"/>
  <c r="DG963" i="1"/>
  <c r="CY963" i="1"/>
  <c r="CX963" i="1"/>
  <c r="CW963" i="1"/>
  <c r="CV963" i="1"/>
  <c r="CU963" i="1"/>
  <c r="CT963" i="1"/>
  <c r="CS963" i="1"/>
  <c r="CR963" i="1"/>
  <c r="CQ963" i="1"/>
  <c r="CP963" i="1"/>
  <c r="CO963" i="1"/>
  <c r="CN963" i="1"/>
  <c r="CM963" i="1"/>
  <c r="CL963" i="1"/>
  <c r="CK963" i="1"/>
  <c r="CJ963" i="1"/>
  <c r="CI963" i="1"/>
  <c r="CH963" i="1"/>
  <c r="CG963" i="1"/>
  <c r="CF963" i="1"/>
  <c r="CE963" i="1"/>
  <c r="CD963" i="1"/>
  <c r="DG962" i="1"/>
  <c r="CY962" i="1"/>
  <c r="CX962" i="1"/>
  <c r="CW962" i="1"/>
  <c r="CV962" i="1"/>
  <c r="CU962" i="1"/>
  <c r="CT962" i="1"/>
  <c r="CS962" i="1"/>
  <c r="CR962" i="1"/>
  <c r="CQ962" i="1"/>
  <c r="CP962" i="1"/>
  <c r="CO962" i="1"/>
  <c r="CN962" i="1"/>
  <c r="CM962" i="1"/>
  <c r="CL962" i="1"/>
  <c r="CK962" i="1"/>
  <c r="CJ962" i="1"/>
  <c r="CI962" i="1"/>
  <c r="CH962" i="1"/>
  <c r="CG962" i="1"/>
  <c r="CF962" i="1"/>
  <c r="CE962" i="1"/>
  <c r="CD962" i="1"/>
  <c r="DG961" i="1"/>
  <c r="CY961" i="1"/>
  <c r="CX961" i="1"/>
  <c r="CW961" i="1"/>
  <c r="CV961" i="1"/>
  <c r="CU961" i="1"/>
  <c r="CT961" i="1"/>
  <c r="CS961" i="1"/>
  <c r="CR961" i="1"/>
  <c r="CQ961" i="1"/>
  <c r="CP961" i="1"/>
  <c r="CO961" i="1"/>
  <c r="CN961" i="1"/>
  <c r="CM961" i="1"/>
  <c r="CL961" i="1"/>
  <c r="CK961" i="1"/>
  <c r="CJ961" i="1"/>
  <c r="CI961" i="1"/>
  <c r="CH961" i="1"/>
  <c r="CG961" i="1"/>
  <c r="CF961" i="1"/>
  <c r="CE961" i="1"/>
  <c r="CD961" i="1"/>
  <c r="DG960" i="1"/>
  <c r="CY960" i="1"/>
  <c r="CX960" i="1"/>
  <c r="CW960" i="1"/>
  <c r="CV960" i="1"/>
  <c r="CU960" i="1"/>
  <c r="CT960" i="1"/>
  <c r="CS960" i="1"/>
  <c r="CR960" i="1"/>
  <c r="CQ960" i="1"/>
  <c r="CP960" i="1"/>
  <c r="CO960" i="1"/>
  <c r="CN960" i="1"/>
  <c r="CM960" i="1"/>
  <c r="CL960" i="1"/>
  <c r="CK960" i="1"/>
  <c r="CJ960" i="1"/>
  <c r="CI960" i="1"/>
  <c r="CH960" i="1"/>
  <c r="CG960" i="1"/>
  <c r="CF960" i="1"/>
  <c r="CE960" i="1"/>
  <c r="CD960" i="1"/>
  <c r="CW959" i="1"/>
  <c r="CV959" i="1"/>
  <c r="CU959" i="1"/>
  <c r="CT959" i="1"/>
  <c r="CS959" i="1"/>
  <c r="CR959" i="1"/>
  <c r="CQ959" i="1"/>
  <c r="CP959" i="1"/>
  <c r="CO959" i="1"/>
  <c r="U959" i="1"/>
  <c r="E959" i="1"/>
  <c r="CX959" i="1" s="1"/>
  <c r="DG958" i="1"/>
  <c r="CY958" i="1"/>
  <c r="CX958" i="1"/>
  <c r="CW958" i="1"/>
  <c r="CV958" i="1"/>
  <c r="CU958" i="1"/>
  <c r="CT958" i="1"/>
  <c r="CS958" i="1"/>
  <c r="CR958" i="1"/>
  <c r="CQ958" i="1"/>
  <c r="CP958" i="1"/>
  <c r="CO958" i="1"/>
  <c r="CN958" i="1"/>
  <c r="CM958" i="1"/>
  <c r="CL958" i="1"/>
  <c r="CK958" i="1"/>
  <c r="CJ958" i="1"/>
  <c r="CI958" i="1"/>
  <c r="CH958" i="1"/>
  <c r="CG958" i="1"/>
  <c r="CF958" i="1"/>
  <c r="CE958" i="1"/>
  <c r="CD958" i="1"/>
  <c r="CW957" i="1"/>
  <c r="CV957" i="1"/>
  <c r="CU957" i="1"/>
  <c r="CT957" i="1"/>
  <c r="CS957" i="1"/>
  <c r="CR957" i="1"/>
  <c r="CQ957" i="1"/>
  <c r="CP957" i="1"/>
  <c r="CO957" i="1"/>
  <c r="U957" i="1"/>
  <c r="E957" i="1"/>
  <c r="DG957" i="1" s="1"/>
  <c r="DG956" i="1"/>
  <c r="CY956" i="1"/>
  <c r="CX956" i="1"/>
  <c r="CW956" i="1"/>
  <c r="CV956" i="1"/>
  <c r="CU956" i="1"/>
  <c r="CT956" i="1"/>
  <c r="CS956" i="1"/>
  <c r="CR956" i="1"/>
  <c r="CQ956" i="1"/>
  <c r="CP956" i="1"/>
  <c r="CO956" i="1"/>
  <c r="CN956" i="1"/>
  <c r="CM956" i="1"/>
  <c r="CL956" i="1"/>
  <c r="CK956" i="1"/>
  <c r="CJ956" i="1"/>
  <c r="CI956" i="1"/>
  <c r="CH956" i="1"/>
  <c r="CG956" i="1"/>
  <c r="CF956" i="1"/>
  <c r="CE956" i="1"/>
  <c r="CD956" i="1"/>
  <c r="U956" i="1"/>
  <c r="DG955" i="1"/>
  <c r="CY955" i="1"/>
  <c r="CX955" i="1"/>
  <c r="CW955" i="1"/>
  <c r="CV955" i="1"/>
  <c r="CU955" i="1"/>
  <c r="CT955" i="1"/>
  <c r="CS955" i="1"/>
  <c r="CR955" i="1"/>
  <c r="CQ955" i="1"/>
  <c r="CP955" i="1"/>
  <c r="CO955" i="1"/>
  <c r="CN955" i="1"/>
  <c r="CM955" i="1"/>
  <c r="CL955" i="1"/>
  <c r="CK955" i="1"/>
  <c r="CJ955" i="1"/>
  <c r="CI955" i="1"/>
  <c r="CH955" i="1"/>
  <c r="CG955" i="1"/>
  <c r="CF955" i="1"/>
  <c r="CE955" i="1"/>
  <c r="CD955" i="1"/>
  <c r="DG954" i="1"/>
  <c r="CY954" i="1"/>
  <c r="CX954" i="1"/>
  <c r="CW954" i="1"/>
  <c r="CV954" i="1"/>
  <c r="CU954" i="1"/>
  <c r="CT954" i="1"/>
  <c r="CS954" i="1"/>
  <c r="CR954" i="1"/>
  <c r="CQ954" i="1"/>
  <c r="CP954" i="1"/>
  <c r="CO954" i="1"/>
  <c r="CN954" i="1"/>
  <c r="CM954" i="1"/>
  <c r="CL954" i="1"/>
  <c r="CK954" i="1"/>
  <c r="CJ954" i="1"/>
  <c r="CI954" i="1"/>
  <c r="CH954" i="1"/>
  <c r="CG954" i="1"/>
  <c r="CF954" i="1"/>
  <c r="CE954" i="1"/>
  <c r="CD954" i="1"/>
  <c r="CW953" i="1"/>
  <c r="CV953" i="1"/>
  <c r="CU953" i="1"/>
  <c r="CT953" i="1"/>
  <c r="CS953" i="1"/>
  <c r="CR953" i="1"/>
  <c r="CQ953" i="1"/>
  <c r="CP953" i="1"/>
  <c r="CO953" i="1"/>
  <c r="U953" i="1"/>
  <c r="E953" i="1"/>
  <c r="CN953" i="1" s="1"/>
  <c r="DG952" i="1"/>
  <c r="CY952" i="1"/>
  <c r="CX952" i="1"/>
  <c r="CW952" i="1"/>
  <c r="CV952" i="1"/>
  <c r="CU952" i="1"/>
  <c r="CT952" i="1"/>
  <c r="CS952" i="1"/>
  <c r="CR952" i="1"/>
  <c r="CQ952" i="1"/>
  <c r="CP952" i="1"/>
  <c r="CO952" i="1"/>
  <c r="CN952" i="1"/>
  <c r="CM952" i="1"/>
  <c r="CL952" i="1"/>
  <c r="CK952" i="1"/>
  <c r="CJ952" i="1"/>
  <c r="CI952" i="1"/>
  <c r="CH952" i="1"/>
  <c r="CG952" i="1"/>
  <c r="CF952" i="1"/>
  <c r="CE952" i="1"/>
  <c r="CD952" i="1"/>
  <c r="CW951" i="1"/>
  <c r="CV951" i="1"/>
  <c r="CU951" i="1"/>
  <c r="CT951" i="1"/>
  <c r="CS951" i="1"/>
  <c r="CR951" i="1"/>
  <c r="CQ951" i="1"/>
  <c r="CP951" i="1"/>
  <c r="CO951" i="1"/>
  <c r="U951" i="1"/>
  <c r="E951" i="1"/>
  <c r="CN951" i="1" s="1"/>
  <c r="CW950" i="1"/>
  <c r="CV950" i="1"/>
  <c r="CU950" i="1"/>
  <c r="CT950" i="1"/>
  <c r="CS950" i="1"/>
  <c r="CR950" i="1"/>
  <c r="CQ950" i="1"/>
  <c r="CP950" i="1"/>
  <c r="CO950" i="1"/>
  <c r="U950" i="1"/>
  <c r="E950" i="1"/>
  <c r="CX950" i="1" s="1"/>
  <c r="CY949" i="1"/>
  <c r="CX949" i="1"/>
  <c r="CW949" i="1"/>
  <c r="CV949" i="1"/>
  <c r="CU949" i="1"/>
  <c r="CT949" i="1"/>
  <c r="CS949" i="1"/>
  <c r="CR949" i="1"/>
  <c r="CQ949" i="1"/>
  <c r="CP949" i="1"/>
  <c r="CO949" i="1"/>
  <c r="CN949" i="1"/>
  <c r="CM949" i="1"/>
  <c r="CL949" i="1"/>
  <c r="CK949" i="1"/>
  <c r="CJ949" i="1"/>
  <c r="CI949" i="1"/>
  <c r="CH949" i="1"/>
  <c r="CG949" i="1"/>
  <c r="CF949" i="1"/>
  <c r="CE949" i="1"/>
  <c r="CD949" i="1"/>
  <c r="U949" i="1"/>
  <c r="DG948" i="1"/>
  <c r="CY948" i="1"/>
  <c r="CX948" i="1"/>
  <c r="CW948" i="1"/>
  <c r="CV948" i="1"/>
  <c r="CU948" i="1"/>
  <c r="CT948" i="1"/>
  <c r="CS948" i="1"/>
  <c r="CR948" i="1"/>
  <c r="CQ948" i="1"/>
  <c r="CP948" i="1"/>
  <c r="CO948" i="1"/>
  <c r="CN948" i="1"/>
  <c r="CM948" i="1"/>
  <c r="CL948" i="1"/>
  <c r="CK948" i="1"/>
  <c r="CJ948" i="1"/>
  <c r="CI948" i="1"/>
  <c r="CH948" i="1"/>
  <c r="CG948" i="1"/>
  <c r="CF948" i="1"/>
  <c r="CE948" i="1"/>
  <c r="CD948" i="1"/>
  <c r="CW947" i="1"/>
  <c r="CV947" i="1"/>
  <c r="CU947" i="1"/>
  <c r="CT947" i="1"/>
  <c r="CS947" i="1"/>
  <c r="CR947" i="1"/>
  <c r="CQ947" i="1"/>
  <c r="CP947" i="1"/>
  <c r="CO947" i="1"/>
  <c r="U947" i="1"/>
  <c r="E947" i="1"/>
  <c r="CN947" i="1" s="1"/>
  <c r="CW946" i="1"/>
  <c r="CV946" i="1"/>
  <c r="CU946" i="1"/>
  <c r="CT946" i="1"/>
  <c r="CS946" i="1"/>
  <c r="CR946" i="1"/>
  <c r="CQ946" i="1"/>
  <c r="CP946" i="1"/>
  <c r="CO946" i="1"/>
  <c r="U946" i="1"/>
  <c r="E946" i="1"/>
  <c r="CX946" i="1" s="1"/>
  <c r="DG945" i="1"/>
  <c r="CY945" i="1"/>
  <c r="CX945" i="1"/>
  <c r="CW945" i="1"/>
  <c r="CV945" i="1"/>
  <c r="CU945" i="1"/>
  <c r="CT945" i="1"/>
  <c r="CS945" i="1"/>
  <c r="CR945" i="1"/>
  <c r="CQ945" i="1"/>
  <c r="CP945" i="1"/>
  <c r="CO945" i="1"/>
  <c r="CN945" i="1"/>
  <c r="CM945" i="1"/>
  <c r="CL945" i="1"/>
  <c r="CK945" i="1"/>
  <c r="CJ945" i="1"/>
  <c r="CI945" i="1"/>
  <c r="CH945" i="1"/>
  <c r="CG945" i="1"/>
  <c r="CF945" i="1"/>
  <c r="CE945" i="1"/>
  <c r="CD945" i="1"/>
  <c r="DG944" i="1"/>
  <c r="CY944" i="1"/>
  <c r="CX944" i="1"/>
  <c r="CW944" i="1"/>
  <c r="CV944" i="1"/>
  <c r="CU944" i="1"/>
  <c r="CT944" i="1"/>
  <c r="CS944" i="1"/>
  <c r="CR944" i="1"/>
  <c r="CQ944" i="1"/>
  <c r="CP944" i="1"/>
  <c r="CO944" i="1"/>
  <c r="CN944" i="1"/>
  <c r="CM944" i="1"/>
  <c r="CL944" i="1"/>
  <c r="CK944" i="1"/>
  <c r="CJ944" i="1"/>
  <c r="CI944" i="1"/>
  <c r="CH944" i="1"/>
  <c r="CG944" i="1"/>
  <c r="CF944" i="1"/>
  <c r="CE944" i="1"/>
  <c r="CD944" i="1"/>
  <c r="CW943" i="1"/>
  <c r="CV943" i="1"/>
  <c r="CU943" i="1"/>
  <c r="CT943" i="1"/>
  <c r="CS943" i="1"/>
  <c r="CR943" i="1"/>
  <c r="CQ943" i="1"/>
  <c r="CP943" i="1"/>
  <c r="CO943" i="1"/>
  <c r="U943" i="1"/>
  <c r="E943" i="1"/>
  <c r="CM943" i="1" s="1"/>
  <c r="DG942" i="1"/>
  <c r="CY942" i="1"/>
  <c r="CX942" i="1"/>
  <c r="CW942" i="1"/>
  <c r="CV942" i="1"/>
  <c r="CU942" i="1"/>
  <c r="CT942" i="1"/>
  <c r="CS942" i="1"/>
  <c r="CR942" i="1"/>
  <c r="CQ942" i="1"/>
  <c r="CP942" i="1"/>
  <c r="CO942" i="1"/>
  <c r="CN942" i="1"/>
  <c r="CM942" i="1"/>
  <c r="CL942" i="1"/>
  <c r="CK942" i="1"/>
  <c r="CJ942" i="1"/>
  <c r="CI942" i="1"/>
  <c r="CH942" i="1"/>
  <c r="CG942" i="1"/>
  <c r="CF942" i="1"/>
  <c r="CE942" i="1"/>
  <c r="CD942" i="1"/>
  <c r="CW941" i="1"/>
  <c r="CV941" i="1"/>
  <c r="CU941" i="1"/>
  <c r="CT941" i="1"/>
  <c r="CS941" i="1"/>
  <c r="CR941" i="1"/>
  <c r="CQ941" i="1"/>
  <c r="CP941" i="1"/>
  <c r="CO941" i="1"/>
  <c r="U941" i="1"/>
  <c r="E941" i="1"/>
  <c r="CK941" i="1" s="1"/>
  <c r="DG940" i="1"/>
  <c r="CY940" i="1"/>
  <c r="CX940" i="1"/>
  <c r="CW940" i="1"/>
  <c r="CV940" i="1"/>
  <c r="CU940" i="1"/>
  <c r="CT940" i="1"/>
  <c r="CS940" i="1"/>
  <c r="CR940" i="1"/>
  <c r="CQ940" i="1"/>
  <c r="CP940" i="1"/>
  <c r="CO940" i="1"/>
  <c r="CN940" i="1"/>
  <c r="CM940" i="1"/>
  <c r="CL940" i="1"/>
  <c r="CK940" i="1"/>
  <c r="CJ940" i="1"/>
  <c r="CI940" i="1"/>
  <c r="CH940" i="1"/>
  <c r="CG940" i="1"/>
  <c r="CF940" i="1"/>
  <c r="CE940" i="1"/>
  <c r="CD940" i="1"/>
  <c r="DG939" i="1"/>
  <c r="CY939" i="1"/>
  <c r="CX939" i="1"/>
  <c r="CW939" i="1"/>
  <c r="CV939" i="1"/>
  <c r="CU939" i="1"/>
  <c r="CT939" i="1"/>
  <c r="CS939" i="1"/>
  <c r="CR939" i="1"/>
  <c r="CQ939" i="1"/>
  <c r="CP939" i="1"/>
  <c r="CO939" i="1"/>
  <c r="CN939" i="1"/>
  <c r="CM939" i="1"/>
  <c r="CL939" i="1"/>
  <c r="CK939" i="1"/>
  <c r="CJ939" i="1"/>
  <c r="CI939" i="1"/>
  <c r="CH939" i="1"/>
  <c r="CG939" i="1"/>
  <c r="CF939" i="1"/>
  <c r="DG938" i="1"/>
  <c r="CY938" i="1"/>
  <c r="CX938" i="1"/>
  <c r="CW938" i="1"/>
  <c r="CV938" i="1"/>
  <c r="CU938" i="1"/>
  <c r="CT938" i="1"/>
  <c r="CS938" i="1"/>
  <c r="CR938" i="1"/>
  <c r="CQ938" i="1"/>
  <c r="CP938" i="1"/>
  <c r="CO938" i="1"/>
  <c r="CN938" i="1"/>
  <c r="CM938" i="1"/>
  <c r="CL938" i="1"/>
  <c r="CK938" i="1"/>
  <c r="CJ938" i="1"/>
  <c r="CI938" i="1"/>
  <c r="CH938" i="1"/>
  <c r="CG938" i="1"/>
  <c r="CF938" i="1"/>
  <c r="CE938" i="1"/>
  <c r="CD938" i="1"/>
  <c r="DG937" i="1"/>
  <c r="CY937" i="1"/>
  <c r="CX937" i="1"/>
  <c r="CW937" i="1"/>
  <c r="CV937" i="1"/>
  <c r="CU937" i="1"/>
  <c r="CT937" i="1"/>
  <c r="CS937" i="1"/>
  <c r="CR937" i="1"/>
  <c r="CQ937" i="1"/>
  <c r="CP937" i="1"/>
  <c r="CO937" i="1"/>
  <c r="CN937" i="1"/>
  <c r="CM937" i="1"/>
  <c r="CL937" i="1"/>
  <c r="CK937" i="1"/>
  <c r="CJ937" i="1"/>
  <c r="CI937" i="1"/>
  <c r="CH937" i="1"/>
  <c r="CG937" i="1"/>
  <c r="CF937" i="1"/>
  <c r="CE937" i="1"/>
  <c r="CD937" i="1"/>
  <c r="U937" i="1"/>
  <c r="CW936" i="1"/>
  <c r="CV936" i="1"/>
  <c r="CU936" i="1"/>
  <c r="CT936" i="1"/>
  <c r="CS936" i="1"/>
  <c r="CR936" i="1"/>
  <c r="CQ936" i="1"/>
  <c r="CP936" i="1"/>
  <c r="CO936" i="1"/>
  <c r="U936" i="1"/>
  <c r="E936" i="1"/>
  <c r="DG935" i="1"/>
  <c r="CY935" i="1"/>
  <c r="CX935" i="1"/>
  <c r="CW935" i="1"/>
  <c r="CV935" i="1"/>
  <c r="CU935" i="1"/>
  <c r="CT935" i="1"/>
  <c r="CS935" i="1"/>
  <c r="CR935" i="1"/>
  <c r="CQ935" i="1"/>
  <c r="CP935" i="1"/>
  <c r="CO935" i="1"/>
  <c r="CN935" i="1"/>
  <c r="CM935" i="1"/>
  <c r="CL935" i="1"/>
  <c r="CK935" i="1"/>
  <c r="CJ935" i="1"/>
  <c r="CI935" i="1"/>
  <c r="CH935" i="1"/>
  <c r="CG935" i="1"/>
  <c r="CF935" i="1"/>
  <c r="CE935" i="1"/>
  <c r="CD935" i="1"/>
  <c r="DG934" i="1"/>
  <c r="CY934" i="1"/>
  <c r="CX934" i="1"/>
  <c r="CW934" i="1"/>
  <c r="CV934" i="1"/>
  <c r="CU934" i="1"/>
  <c r="CT934" i="1"/>
  <c r="CS934" i="1"/>
  <c r="CR934" i="1"/>
  <c r="CQ934" i="1"/>
  <c r="CP934" i="1"/>
  <c r="CO934" i="1"/>
  <c r="CN934" i="1"/>
  <c r="CM934" i="1"/>
  <c r="CL934" i="1"/>
  <c r="CK934" i="1"/>
  <c r="CJ934" i="1"/>
  <c r="CI934" i="1"/>
  <c r="CH934" i="1"/>
  <c r="CG934" i="1"/>
  <c r="CF934" i="1"/>
  <c r="CE934" i="1"/>
  <c r="CD934" i="1"/>
  <c r="DG933" i="1"/>
  <c r="CY933" i="1"/>
  <c r="CX933" i="1"/>
  <c r="CW933" i="1"/>
  <c r="CV933" i="1"/>
  <c r="CU933" i="1"/>
  <c r="CT933" i="1"/>
  <c r="CS933" i="1"/>
  <c r="CR933" i="1"/>
  <c r="CQ933" i="1"/>
  <c r="CP933" i="1"/>
  <c r="CO933" i="1"/>
  <c r="CN933" i="1"/>
  <c r="CM933" i="1"/>
  <c r="CL933" i="1"/>
  <c r="CK933" i="1"/>
  <c r="CJ933" i="1"/>
  <c r="CI933" i="1"/>
  <c r="CH933" i="1"/>
  <c r="CG933" i="1"/>
  <c r="CF933" i="1"/>
  <c r="CE933" i="1"/>
  <c r="CD933" i="1"/>
  <c r="DG932" i="1"/>
  <c r="CY932" i="1"/>
  <c r="CX932" i="1"/>
  <c r="CW932" i="1"/>
  <c r="CV932" i="1"/>
  <c r="CU932" i="1"/>
  <c r="CT932" i="1"/>
  <c r="CS932" i="1"/>
  <c r="CR932" i="1"/>
  <c r="CQ932" i="1"/>
  <c r="CP932" i="1"/>
  <c r="CO932" i="1"/>
  <c r="CN932" i="1"/>
  <c r="CM932" i="1"/>
  <c r="CL932" i="1"/>
  <c r="CK932" i="1"/>
  <c r="CJ932" i="1"/>
  <c r="CI932" i="1"/>
  <c r="CH932" i="1"/>
  <c r="CG932" i="1"/>
  <c r="CF932" i="1"/>
  <c r="CE932" i="1"/>
  <c r="CD932" i="1"/>
  <c r="DG931" i="1"/>
  <c r="CY931" i="1"/>
  <c r="CX931" i="1"/>
  <c r="CW931" i="1"/>
  <c r="CV931" i="1"/>
  <c r="CU931" i="1"/>
  <c r="CT931" i="1"/>
  <c r="CS931" i="1"/>
  <c r="CR931" i="1"/>
  <c r="CQ931" i="1"/>
  <c r="CP931" i="1"/>
  <c r="CO931" i="1"/>
  <c r="CN931" i="1"/>
  <c r="CM931" i="1"/>
  <c r="CL931" i="1"/>
  <c r="CK931" i="1"/>
  <c r="CJ931" i="1"/>
  <c r="CI931" i="1"/>
  <c r="CH931" i="1"/>
  <c r="CG931" i="1"/>
  <c r="CF931" i="1"/>
  <c r="CE931" i="1"/>
  <c r="CD931" i="1"/>
  <c r="DG930" i="1"/>
  <c r="CY930" i="1"/>
  <c r="CX930" i="1"/>
  <c r="CW930" i="1"/>
  <c r="CV930" i="1"/>
  <c r="CU930" i="1"/>
  <c r="CT930" i="1"/>
  <c r="CS930" i="1"/>
  <c r="CR930" i="1"/>
  <c r="CQ930" i="1"/>
  <c r="CP930" i="1"/>
  <c r="CO930" i="1"/>
  <c r="CN930" i="1"/>
  <c r="CM930" i="1"/>
  <c r="CL930" i="1"/>
  <c r="CK930" i="1"/>
  <c r="CJ930" i="1"/>
  <c r="CI930" i="1"/>
  <c r="CH930" i="1"/>
  <c r="CG930" i="1"/>
  <c r="CF930" i="1"/>
  <c r="CE930" i="1"/>
  <c r="CD930" i="1"/>
  <c r="CW929" i="1"/>
  <c r="CV929" i="1"/>
  <c r="CU929" i="1"/>
  <c r="CT929" i="1"/>
  <c r="CS929" i="1"/>
  <c r="CR929" i="1"/>
  <c r="CQ929" i="1"/>
  <c r="CP929" i="1"/>
  <c r="CO929" i="1"/>
  <c r="U929" i="1"/>
  <c r="E929" i="1"/>
  <c r="CE929" i="1" s="1"/>
  <c r="CW928" i="1"/>
  <c r="CV928" i="1"/>
  <c r="CU928" i="1"/>
  <c r="CT928" i="1"/>
  <c r="CS928" i="1"/>
  <c r="CR928" i="1"/>
  <c r="CQ928" i="1"/>
  <c r="CP928" i="1"/>
  <c r="CO928" i="1"/>
  <c r="U928" i="1"/>
  <c r="E928" i="1"/>
  <c r="CY928" i="1" s="1"/>
  <c r="CW927" i="1"/>
  <c r="CV927" i="1"/>
  <c r="CU927" i="1"/>
  <c r="CT927" i="1"/>
  <c r="CS927" i="1"/>
  <c r="CR927" i="1"/>
  <c r="CQ927" i="1"/>
  <c r="CP927" i="1"/>
  <c r="CO927" i="1"/>
  <c r="U927" i="1"/>
  <c r="E927" i="1"/>
  <c r="CW926" i="1"/>
  <c r="CV926" i="1"/>
  <c r="CU926" i="1"/>
  <c r="CT926" i="1"/>
  <c r="CS926" i="1"/>
  <c r="CR926" i="1"/>
  <c r="CQ926" i="1"/>
  <c r="CP926" i="1"/>
  <c r="CO926" i="1"/>
  <c r="U926" i="1"/>
  <c r="E926" i="1"/>
  <c r="CX926" i="1" s="1"/>
  <c r="CW925" i="1"/>
  <c r="CV925" i="1"/>
  <c r="CU925" i="1"/>
  <c r="CT925" i="1"/>
  <c r="CS925" i="1"/>
  <c r="CR925" i="1"/>
  <c r="CQ925" i="1"/>
  <c r="CP925" i="1"/>
  <c r="CO925" i="1"/>
  <c r="U925" i="1"/>
  <c r="E925" i="1"/>
  <c r="CN925" i="1" s="1"/>
  <c r="CW924" i="1"/>
  <c r="CV924" i="1"/>
  <c r="CU924" i="1"/>
  <c r="CT924" i="1"/>
  <c r="CS924" i="1"/>
  <c r="CR924" i="1"/>
  <c r="CQ924" i="1"/>
  <c r="CP924" i="1"/>
  <c r="CO924" i="1"/>
  <c r="U924" i="1"/>
  <c r="E924" i="1"/>
  <c r="CL924" i="1" s="1"/>
  <c r="CW923" i="1"/>
  <c r="CV923" i="1"/>
  <c r="CU923" i="1"/>
  <c r="CT923" i="1"/>
  <c r="CS923" i="1"/>
  <c r="CR923" i="1"/>
  <c r="CQ923" i="1"/>
  <c r="CP923" i="1"/>
  <c r="CO923" i="1"/>
  <c r="U923" i="1"/>
  <c r="E923" i="1"/>
  <c r="DG922" i="1"/>
  <c r="CY922" i="1"/>
  <c r="CX922" i="1"/>
  <c r="CW922" i="1"/>
  <c r="CV922" i="1"/>
  <c r="CU922" i="1"/>
  <c r="CT922" i="1"/>
  <c r="CS922" i="1"/>
  <c r="CR922" i="1"/>
  <c r="CQ922" i="1"/>
  <c r="CP922" i="1"/>
  <c r="CO922" i="1"/>
  <c r="CN922" i="1"/>
  <c r="CM922" i="1"/>
  <c r="CL922" i="1"/>
  <c r="CK922" i="1"/>
  <c r="CJ922" i="1"/>
  <c r="CI922" i="1"/>
  <c r="CH922" i="1"/>
  <c r="CG922" i="1"/>
  <c r="CF922" i="1"/>
  <c r="CW921" i="1"/>
  <c r="CV921" i="1"/>
  <c r="CU921" i="1"/>
  <c r="CT921" i="1"/>
  <c r="CS921" i="1"/>
  <c r="CR921" i="1"/>
  <c r="CQ921" i="1"/>
  <c r="CP921" i="1"/>
  <c r="CO921" i="1"/>
  <c r="U921" i="1"/>
  <c r="E921" i="1"/>
  <c r="CD921" i="1" s="1"/>
  <c r="CW920" i="1"/>
  <c r="CV920" i="1"/>
  <c r="CU920" i="1"/>
  <c r="CT920" i="1"/>
  <c r="CS920" i="1"/>
  <c r="CR920" i="1"/>
  <c r="CQ920" i="1"/>
  <c r="CP920" i="1"/>
  <c r="CO920" i="1"/>
  <c r="U920" i="1"/>
  <c r="E920" i="1"/>
  <c r="CL920" i="1" s="1"/>
  <c r="CW919" i="1"/>
  <c r="CV919" i="1"/>
  <c r="CU919" i="1"/>
  <c r="CT919" i="1"/>
  <c r="CS919" i="1"/>
  <c r="CR919" i="1"/>
  <c r="CQ919" i="1"/>
  <c r="CP919" i="1"/>
  <c r="CO919" i="1"/>
  <c r="U919" i="1"/>
  <c r="E919" i="1"/>
  <c r="DG918" i="1"/>
  <c r="CY918" i="1"/>
  <c r="CX918" i="1"/>
  <c r="CW918" i="1"/>
  <c r="CV918" i="1"/>
  <c r="CU918" i="1"/>
  <c r="CT918" i="1"/>
  <c r="CS918" i="1"/>
  <c r="CR918" i="1"/>
  <c r="CQ918" i="1"/>
  <c r="CP918" i="1"/>
  <c r="CO918" i="1"/>
  <c r="CN918" i="1"/>
  <c r="CM918" i="1"/>
  <c r="CL918" i="1"/>
  <c r="CK918" i="1"/>
  <c r="CJ918" i="1"/>
  <c r="CI918" i="1"/>
  <c r="CH918" i="1"/>
  <c r="CG918" i="1"/>
  <c r="CF918" i="1"/>
  <c r="CE918" i="1"/>
  <c r="CD918" i="1"/>
  <c r="CW917" i="1"/>
  <c r="CV917" i="1"/>
  <c r="CU917" i="1"/>
  <c r="CT917" i="1"/>
  <c r="CS917" i="1"/>
  <c r="CR917" i="1"/>
  <c r="CQ917" i="1"/>
  <c r="CP917" i="1"/>
  <c r="CO917" i="1"/>
  <c r="U917" i="1"/>
  <c r="E917" i="1"/>
  <c r="DG916" i="1"/>
  <c r="CY916" i="1"/>
  <c r="CX916" i="1"/>
  <c r="CW916" i="1"/>
  <c r="CV916" i="1"/>
  <c r="CU916" i="1"/>
  <c r="CT916" i="1"/>
  <c r="CS916" i="1"/>
  <c r="CR916" i="1"/>
  <c r="CQ916" i="1"/>
  <c r="CP916" i="1"/>
  <c r="CO916" i="1"/>
  <c r="CN916" i="1"/>
  <c r="CM916" i="1"/>
  <c r="CL916" i="1"/>
  <c r="CK916" i="1"/>
  <c r="CJ916" i="1"/>
  <c r="CI916" i="1"/>
  <c r="CH916" i="1"/>
  <c r="CG916" i="1"/>
  <c r="CF916" i="1"/>
  <c r="CE916" i="1"/>
  <c r="CD916" i="1"/>
  <c r="CW915" i="1"/>
  <c r="CV915" i="1"/>
  <c r="CU915" i="1"/>
  <c r="CT915" i="1"/>
  <c r="CS915" i="1"/>
  <c r="CR915" i="1"/>
  <c r="CQ915" i="1"/>
  <c r="CP915" i="1"/>
  <c r="CO915" i="1"/>
  <c r="U915" i="1"/>
  <c r="E915" i="1"/>
  <c r="CF915" i="1" s="1"/>
  <c r="DG914" i="1"/>
  <c r="CY914" i="1"/>
  <c r="CX914" i="1"/>
  <c r="CW914" i="1"/>
  <c r="CV914" i="1"/>
  <c r="CU914" i="1"/>
  <c r="CT914" i="1"/>
  <c r="CS914" i="1"/>
  <c r="CR914" i="1"/>
  <c r="CQ914" i="1"/>
  <c r="CP914" i="1"/>
  <c r="CO914" i="1"/>
  <c r="CN914" i="1"/>
  <c r="CM914" i="1"/>
  <c r="CL914" i="1"/>
  <c r="CK914" i="1"/>
  <c r="CJ914" i="1"/>
  <c r="CI914" i="1"/>
  <c r="CH914" i="1"/>
  <c r="CG914" i="1"/>
  <c r="CF914" i="1"/>
  <c r="CE914" i="1"/>
  <c r="CD914" i="1"/>
  <c r="CW913" i="1"/>
  <c r="CV913" i="1"/>
  <c r="CU913" i="1"/>
  <c r="CT913" i="1"/>
  <c r="CS913" i="1"/>
  <c r="CR913" i="1"/>
  <c r="CQ913" i="1"/>
  <c r="CP913" i="1"/>
  <c r="CO913" i="1"/>
  <c r="U913" i="1"/>
  <c r="E913" i="1"/>
  <c r="CW912" i="1"/>
  <c r="CV912" i="1"/>
  <c r="CU912" i="1"/>
  <c r="CT912" i="1"/>
  <c r="CS912" i="1"/>
  <c r="CR912" i="1"/>
  <c r="CQ912" i="1"/>
  <c r="CP912" i="1"/>
  <c r="CO912" i="1"/>
  <c r="U912" i="1"/>
  <c r="E912" i="1"/>
  <c r="DG912" i="1" s="1"/>
  <c r="DG911" i="1"/>
  <c r="CY911" i="1"/>
  <c r="CX911" i="1"/>
  <c r="CW911" i="1"/>
  <c r="CV911" i="1"/>
  <c r="CU911" i="1"/>
  <c r="CT911" i="1"/>
  <c r="CS911" i="1"/>
  <c r="CR911" i="1"/>
  <c r="CQ911" i="1"/>
  <c r="CP911" i="1"/>
  <c r="CO911" i="1"/>
  <c r="CN911" i="1"/>
  <c r="CM911" i="1"/>
  <c r="CL911" i="1"/>
  <c r="CK911" i="1"/>
  <c r="CJ911" i="1"/>
  <c r="CI911" i="1"/>
  <c r="CH911" i="1"/>
  <c r="CG911" i="1"/>
  <c r="CF911" i="1"/>
  <c r="CE911" i="1"/>
  <c r="CD911" i="1"/>
  <c r="CW910" i="1"/>
  <c r="CV910" i="1"/>
  <c r="CU910" i="1"/>
  <c r="CT910" i="1"/>
  <c r="CS910" i="1"/>
  <c r="CR910" i="1"/>
  <c r="CQ910" i="1"/>
  <c r="CP910" i="1"/>
  <c r="CO910" i="1"/>
  <c r="U910" i="1"/>
  <c r="E910" i="1"/>
  <c r="CW909" i="1"/>
  <c r="CV909" i="1"/>
  <c r="CU909" i="1"/>
  <c r="CT909" i="1"/>
  <c r="CS909" i="1"/>
  <c r="CR909" i="1"/>
  <c r="CQ909" i="1"/>
  <c r="CP909" i="1"/>
  <c r="CO909" i="1"/>
  <c r="U909" i="1"/>
  <c r="E909" i="1"/>
  <c r="CY907" i="1"/>
  <c r="CX907" i="1"/>
  <c r="CW907" i="1"/>
  <c r="CV907" i="1"/>
  <c r="CU907" i="1"/>
  <c r="CT907" i="1"/>
  <c r="CS907" i="1"/>
  <c r="CR907" i="1"/>
  <c r="CQ907" i="1"/>
  <c r="CP907" i="1"/>
  <c r="CO907" i="1"/>
  <c r="CN907" i="1"/>
  <c r="CM907" i="1"/>
  <c r="CL907" i="1"/>
  <c r="CK907" i="1"/>
  <c r="CJ907" i="1"/>
  <c r="CI907" i="1"/>
  <c r="CH907" i="1"/>
  <c r="CG907" i="1"/>
  <c r="CF907" i="1"/>
  <c r="CE907" i="1"/>
  <c r="CD907" i="1"/>
  <c r="U907" i="1"/>
  <c r="CV906" i="1"/>
  <c r="CU906" i="1"/>
  <c r="CT906" i="1"/>
  <c r="CS906" i="1"/>
  <c r="CR906" i="1"/>
  <c r="CQ906" i="1"/>
  <c r="CP906" i="1"/>
  <c r="CO906" i="1"/>
  <c r="CN906" i="1"/>
  <c r="CM906" i="1"/>
  <c r="CL906" i="1"/>
  <c r="CK906" i="1"/>
  <c r="CJ906" i="1"/>
  <c r="CI906" i="1"/>
  <c r="CH906" i="1"/>
  <c r="CG906" i="1"/>
  <c r="CF906" i="1"/>
  <c r="CE906" i="1"/>
  <c r="CD906" i="1"/>
  <c r="U906" i="1"/>
  <c r="CW905" i="1"/>
  <c r="CV905" i="1"/>
  <c r="CU905" i="1"/>
  <c r="CT905" i="1"/>
  <c r="CS905" i="1"/>
  <c r="CR905" i="1"/>
  <c r="CQ905" i="1"/>
  <c r="CP905" i="1"/>
  <c r="CO905" i="1"/>
  <c r="U905" i="1"/>
  <c r="E905" i="1"/>
  <c r="CE905" i="1" s="1"/>
  <c r="CV904" i="1"/>
  <c r="CU904" i="1"/>
  <c r="CT904" i="1"/>
  <c r="CS904" i="1"/>
  <c r="CR904" i="1"/>
  <c r="CQ904" i="1"/>
  <c r="CP904" i="1"/>
  <c r="CO904" i="1"/>
  <c r="CN904" i="1"/>
  <c r="CM904" i="1"/>
  <c r="CL904" i="1"/>
  <c r="CK904" i="1"/>
  <c r="CJ904" i="1"/>
  <c r="CI904" i="1"/>
  <c r="CH904" i="1"/>
  <c r="CG904" i="1"/>
  <c r="CF904" i="1"/>
  <c r="CE904" i="1"/>
  <c r="CD904" i="1"/>
  <c r="U904" i="1"/>
  <c r="CW903" i="1"/>
  <c r="CV903" i="1"/>
  <c r="CU903" i="1"/>
  <c r="CT903" i="1"/>
  <c r="CS903" i="1"/>
  <c r="CR903" i="1"/>
  <c r="CQ903" i="1"/>
  <c r="CP903" i="1"/>
  <c r="CO903" i="1"/>
  <c r="U903" i="1"/>
  <c r="E903" i="1"/>
  <c r="CY903" i="1" s="1"/>
  <c r="DG902" i="1"/>
  <c r="CY902" i="1"/>
  <c r="CX902" i="1"/>
  <c r="CW902" i="1"/>
  <c r="CV902" i="1"/>
  <c r="CU902" i="1"/>
  <c r="CT902" i="1"/>
  <c r="CS902" i="1"/>
  <c r="CR902" i="1"/>
  <c r="CQ902" i="1"/>
  <c r="CP902" i="1"/>
  <c r="CO902" i="1"/>
  <c r="CN902" i="1"/>
  <c r="CM902" i="1"/>
  <c r="CL902" i="1"/>
  <c r="CK902" i="1"/>
  <c r="CJ902" i="1"/>
  <c r="CI902" i="1"/>
  <c r="CH902" i="1"/>
  <c r="CG902" i="1"/>
  <c r="CF902" i="1"/>
  <c r="CE902" i="1"/>
  <c r="CD902" i="1"/>
  <c r="DG901" i="1"/>
  <c r="CY901" i="1"/>
  <c r="CX901" i="1"/>
  <c r="CW901" i="1"/>
  <c r="CV901" i="1"/>
  <c r="CU901" i="1"/>
  <c r="CT901" i="1"/>
  <c r="CS901" i="1"/>
  <c r="CR901" i="1"/>
  <c r="CQ901" i="1"/>
  <c r="CP901" i="1"/>
  <c r="CO901" i="1"/>
  <c r="CN901" i="1"/>
  <c r="CM901" i="1"/>
  <c r="CL901" i="1"/>
  <c r="CK901" i="1"/>
  <c r="CJ901" i="1"/>
  <c r="CI901" i="1"/>
  <c r="CH901" i="1"/>
  <c r="CG901" i="1"/>
  <c r="CF901" i="1"/>
  <c r="CE901" i="1"/>
  <c r="CD901" i="1"/>
  <c r="CW900" i="1"/>
  <c r="CV900" i="1"/>
  <c r="CU900" i="1"/>
  <c r="CT900" i="1"/>
  <c r="CS900" i="1"/>
  <c r="CR900" i="1"/>
  <c r="CQ900" i="1"/>
  <c r="CP900" i="1"/>
  <c r="CO900" i="1"/>
  <c r="U900" i="1"/>
  <c r="E900" i="1"/>
  <c r="CK900" i="1" s="1"/>
  <c r="CW899" i="1"/>
  <c r="CV899" i="1"/>
  <c r="CU899" i="1"/>
  <c r="CT899" i="1"/>
  <c r="CS899" i="1"/>
  <c r="CR899" i="1"/>
  <c r="CQ899" i="1"/>
  <c r="CP899" i="1"/>
  <c r="CO899" i="1"/>
  <c r="U899" i="1"/>
  <c r="E899" i="1"/>
  <c r="CW898" i="1"/>
  <c r="CV898" i="1"/>
  <c r="CU898" i="1"/>
  <c r="CT898" i="1"/>
  <c r="CS898" i="1"/>
  <c r="CR898" i="1"/>
  <c r="CQ898" i="1"/>
  <c r="CP898" i="1"/>
  <c r="CO898" i="1"/>
  <c r="U898" i="1"/>
  <c r="E898" i="1"/>
  <c r="DG898" i="1" s="1"/>
  <c r="CW897" i="1"/>
  <c r="CV897" i="1"/>
  <c r="CU897" i="1"/>
  <c r="CT897" i="1"/>
  <c r="CS897" i="1"/>
  <c r="CR897" i="1"/>
  <c r="CQ897" i="1"/>
  <c r="CP897" i="1"/>
  <c r="CO897" i="1"/>
  <c r="U897" i="1"/>
  <c r="E897" i="1"/>
  <c r="CI897" i="1" s="1"/>
  <c r="DG896" i="1"/>
  <c r="CY896" i="1"/>
  <c r="CX896" i="1"/>
  <c r="CW896" i="1"/>
  <c r="CV896" i="1"/>
  <c r="CU896" i="1"/>
  <c r="CT896" i="1"/>
  <c r="CS896" i="1"/>
  <c r="CR896" i="1"/>
  <c r="CQ896" i="1"/>
  <c r="CP896" i="1"/>
  <c r="CO896" i="1"/>
  <c r="CN896" i="1"/>
  <c r="CM896" i="1"/>
  <c r="CL896" i="1"/>
  <c r="CK896" i="1"/>
  <c r="CJ896" i="1"/>
  <c r="CI896" i="1"/>
  <c r="CH896" i="1"/>
  <c r="CG896" i="1"/>
  <c r="CF896" i="1"/>
  <c r="CE896" i="1"/>
  <c r="CD896" i="1"/>
  <c r="DG895" i="1"/>
  <c r="CY895" i="1"/>
  <c r="CX895" i="1"/>
  <c r="CW895" i="1"/>
  <c r="CV895" i="1"/>
  <c r="CU895" i="1"/>
  <c r="CT895" i="1"/>
  <c r="CS895" i="1"/>
  <c r="CR895" i="1"/>
  <c r="CQ895" i="1"/>
  <c r="CP895" i="1"/>
  <c r="CO895" i="1"/>
  <c r="CN895" i="1"/>
  <c r="CM895" i="1"/>
  <c r="CL895" i="1"/>
  <c r="CK895" i="1"/>
  <c r="CJ895" i="1"/>
  <c r="CI895" i="1"/>
  <c r="CH895" i="1"/>
  <c r="CG895" i="1"/>
  <c r="CF895" i="1"/>
  <c r="CE895" i="1"/>
  <c r="CD895" i="1"/>
  <c r="CW894" i="1"/>
  <c r="CV894" i="1"/>
  <c r="CU894" i="1"/>
  <c r="CT894" i="1"/>
  <c r="CS894" i="1"/>
  <c r="CR894" i="1"/>
  <c r="CQ894" i="1"/>
  <c r="CP894" i="1"/>
  <c r="CO894" i="1"/>
  <c r="U894" i="1"/>
  <c r="E894" i="1"/>
  <c r="DG894" i="1" s="1"/>
  <c r="DG893" i="1"/>
  <c r="CY893" i="1"/>
  <c r="CX893" i="1"/>
  <c r="CW893" i="1"/>
  <c r="CV893" i="1"/>
  <c r="CU893" i="1"/>
  <c r="CT893" i="1"/>
  <c r="CS893" i="1"/>
  <c r="CR893" i="1"/>
  <c r="CQ893" i="1"/>
  <c r="CP893" i="1"/>
  <c r="CO893" i="1"/>
  <c r="CN893" i="1"/>
  <c r="CM893" i="1"/>
  <c r="CL893" i="1"/>
  <c r="CK893" i="1"/>
  <c r="CJ893" i="1"/>
  <c r="CI893" i="1"/>
  <c r="CH893" i="1"/>
  <c r="CG893" i="1"/>
  <c r="CF893" i="1"/>
  <c r="CE893" i="1"/>
  <c r="CD893" i="1"/>
  <c r="CW892" i="1"/>
  <c r="CV892" i="1"/>
  <c r="CU892" i="1"/>
  <c r="CT892" i="1"/>
  <c r="CS892" i="1"/>
  <c r="CR892" i="1"/>
  <c r="CQ892" i="1"/>
  <c r="CP892" i="1"/>
  <c r="CO892" i="1"/>
  <c r="U892" i="1"/>
  <c r="E892" i="1"/>
  <c r="DG892" i="1" s="1"/>
  <c r="DG891" i="1"/>
  <c r="CY891" i="1"/>
  <c r="CX891" i="1"/>
  <c r="CW891" i="1"/>
  <c r="CV891" i="1"/>
  <c r="CU891" i="1"/>
  <c r="CT891" i="1"/>
  <c r="CS891" i="1"/>
  <c r="CR891" i="1"/>
  <c r="CQ891" i="1"/>
  <c r="CP891" i="1"/>
  <c r="CO891" i="1"/>
  <c r="CN891" i="1"/>
  <c r="CM891" i="1"/>
  <c r="CL891" i="1"/>
  <c r="CK891" i="1"/>
  <c r="CJ891" i="1"/>
  <c r="CI891" i="1"/>
  <c r="CH891" i="1"/>
  <c r="CG891" i="1"/>
  <c r="CF891" i="1"/>
  <c r="CE891" i="1"/>
  <c r="CD891" i="1"/>
  <c r="DG890" i="1"/>
  <c r="CY890" i="1"/>
  <c r="CX890" i="1"/>
  <c r="CW890" i="1"/>
  <c r="CV890" i="1"/>
  <c r="CU890" i="1"/>
  <c r="CT890" i="1"/>
  <c r="CS890" i="1"/>
  <c r="CR890" i="1"/>
  <c r="CQ890" i="1"/>
  <c r="CP890" i="1"/>
  <c r="CO890" i="1"/>
  <c r="CN890" i="1"/>
  <c r="CM890" i="1"/>
  <c r="CL890" i="1"/>
  <c r="CK890" i="1"/>
  <c r="CJ890" i="1"/>
  <c r="CI890" i="1"/>
  <c r="CH890" i="1"/>
  <c r="CG890" i="1"/>
  <c r="CF890" i="1"/>
  <c r="CE890" i="1"/>
  <c r="CD890" i="1"/>
  <c r="CW889" i="1"/>
  <c r="CV889" i="1"/>
  <c r="CU889" i="1"/>
  <c r="CT889" i="1"/>
  <c r="CS889" i="1"/>
  <c r="CR889" i="1"/>
  <c r="CQ889" i="1"/>
  <c r="CP889" i="1"/>
  <c r="CO889" i="1"/>
  <c r="U889" i="1"/>
  <c r="E889" i="1"/>
  <c r="CL889" i="1" s="1"/>
  <c r="CW888" i="1"/>
  <c r="CV888" i="1"/>
  <c r="CU888" i="1"/>
  <c r="CT888" i="1"/>
  <c r="CS888" i="1"/>
  <c r="CR888" i="1"/>
  <c r="CQ888" i="1"/>
  <c r="CP888" i="1"/>
  <c r="CO888" i="1"/>
  <c r="U888" i="1"/>
  <c r="E888" i="1"/>
  <c r="DG888" i="1" s="1"/>
  <c r="DG887" i="1"/>
  <c r="CY887" i="1"/>
  <c r="CX887" i="1"/>
  <c r="CW887" i="1"/>
  <c r="CV887" i="1"/>
  <c r="CU887" i="1"/>
  <c r="CT887" i="1"/>
  <c r="CS887" i="1"/>
  <c r="CR887" i="1"/>
  <c r="CQ887" i="1"/>
  <c r="CP887" i="1"/>
  <c r="CO887" i="1"/>
  <c r="CN887" i="1"/>
  <c r="CM887" i="1"/>
  <c r="CL887" i="1"/>
  <c r="CK887" i="1"/>
  <c r="CJ887" i="1"/>
  <c r="CI887" i="1"/>
  <c r="CH887" i="1"/>
  <c r="CG887" i="1"/>
  <c r="CF887" i="1"/>
  <c r="DG886" i="1"/>
  <c r="CY886" i="1"/>
  <c r="CX886" i="1"/>
  <c r="CW886" i="1"/>
  <c r="CV886" i="1"/>
  <c r="CU886" i="1"/>
  <c r="CT886" i="1"/>
  <c r="CS886" i="1"/>
  <c r="CR886" i="1"/>
  <c r="CQ886" i="1"/>
  <c r="CP886" i="1"/>
  <c r="CO886" i="1"/>
  <c r="CN886" i="1"/>
  <c r="CM886" i="1"/>
  <c r="CL886" i="1"/>
  <c r="CK886" i="1"/>
  <c r="CJ886" i="1"/>
  <c r="CI886" i="1"/>
  <c r="CH886" i="1"/>
  <c r="CG886" i="1"/>
  <c r="CF886" i="1"/>
  <c r="CE886" i="1"/>
  <c r="CD886" i="1"/>
  <c r="U886" i="1"/>
  <c r="CW885" i="1"/>
  <c r="CV885" i="1"/>
  <c r="CU885" i="1"/>
  <c r="CT885" i="1"/>
  <c r="CS885" i="1"/>
  <c r="CR885" i="1"/>
  <c r="CQ885" i="1"/>
  <c r="CP885" i="1"/>
  <c r="CO885" i="1"/>
  <c r="U885" i="1"/>
  <c r="E885" i="1"/>
  <c r="CX885" i="1" s="1"/>
  <c r="CW884" i="1"/>
  <c r="CV884" i="1"/>
  <c r="CU884" i="1"/>
  <c r="CT884" i="1"/>
  <c r="CS884" i="1"/>
  <c r="CR884" i="1"/>
  <c r="CQ884" i="1"/>
  <c r="CP884" i="1"/>
  <c r="CO884" i="1"/>
  <c r="U884" i="1"/>
  <c r="E884" i="1"/>
  <c r="CL884" i="1" s="1"/>
  <c r="CW883" i="1"/>
  <c r="CV883" i="1"/>
  <c r="CU883" i="1"/>
  <c r="CT883" i="1"/>
  <c r="CS883" i="1"/>
  <c r="CR883" i="1"/>
  <c r="CQ883" i="1"/>
  <c r="CP883" i="1"/>
  <c r="CO883" i="1"/>
  <c r="U883" i="1"/>
  <c r="E883" i="1"/>
  <c r="CJ883" i="1" s="1"/>
  <c r="CW882" i="1"/>
  <c r="CV882" i="1"/>
  <c r="CU882" i="1"/>
  <c r="CT882" i="1"/>
  <c r="CS882" i="1"/>
  <c r="CR882" i="1"/>
  <c r="CQ882" i="1"/>
  <c r="CP882" i="1"/>
  <c r="CO882" i="1"/>
  <c r="U882" i="1"/>
  <c r="E882" i="1"/>
  <c r="DG882" i="1" s="1"/>
  <c r="DG881" i="1"/>
  <c r="CY881" i="1"/>
  <c r="CX881" i="1"/>
  <c r="CW881" i="1"/>
  <c r="CV881" i="1"/>
  <c r="CU881" i="1"/>
  <c r="CT881" i="1"/>
  <c r="CS881" i="1"/>
  <c r="CR881" i="1"/>
  <c r="CQ881" i="1"/>
  <c r="CP881" i="1"/>
  <c r="CO881" i="1"/>
  <c r="CN881" i="1"/>
  <c r="CM881" i="1"/>
  <c r="CL881" i="1"/>
  <c r="CK881" i="1"/>
  <c r="CJ881" i="1"/>
  <c r="CI881" i="1"/>
  <c r="CH881" i="1"/>
  <c r="CG881" i="1"/>
  <c r="CF881" i="1"/>
  <c r="CE881" i="1"/>
  <c r="CD881" i="1"/>
  <c r="DG880" i="1"/>
  <c r="CY880" i="1"/>
  <c r="CX880" i="1"/>
  <c r="CW880" i="1"/>
  <c r="CV880" i="1"/>
  <c r="CU880" i="1"/>
  <c r="CT880" i="1"/>
  <c r="CS880" i="1"/>
  <c r="CR880" i="1"/>
  <c r="CQ880" i="1"/>
  <c r="CP880" i="1"/>
  <c r="CO880" i="1"/>
  <c r="CN880" i="1"/>
  <c r="CM880" i="1"/>
  <c r="CL880" i="1"/>
  <c r="CK880" i="1"/>
  <c r="CJ880" i="1"/>
  <c r="CI880" i="1"/>
  <c r="CH880" i="1"/>
  <c r="CG880" i="1"/>
  <c r="CF880" i="1"/>
  <c r="CE880" i="1"/>
  <c r="CD880" i="1"/>
  <c r="DG879" i="1"/>
  <c r="CY879" i="1"/>
  <c r="CX879" i="1"/>
  <c r="CW879" i="1"/>
  <c r="CV879" i="1"/>
  <c r="CU879" i="1"/>
  <c r="CT879" i="1"/>
  <c r="CS879" i="1"/>
  <c r="CR879" i="1"/>
  <c r="CQ879" i="1"/>
  <c r="CP879" i="1"/>
  <c r="CO879" i="1"/>
  <c r="CN879" i="1"/>
  <c r="CM879" i="1"/>
  <c r="CL879" i="1"/>
  <c r="CK879" i="1"/>
  <c r="CJ879" i="1"/>
  <c r="CI879" i="1"/>
  <c r="CH879" i="1"/>
  <c r="CG879" i="1"/>
  <c r="CF879" i="1"/>
  <c r="CE879" i="1"/>
  <c r="CD879" i="1"/>
  <c r="DG878" i="1"/>
  <c r="CY878" i="1"/>
  <c r="CX878" i="1"/>
  <c r="CW878" i="1"/>
  <c r="CV878" i="1"/>
  <c r="CU878" i="1"/>
  <c r="CT878" i="1"/>
  <c r="CS878" i="1"/>
  <c r="CR878" i="1"/>
  <c r="CQ878" i="1"/>
  <c r="CP878" i="1"/>
  <c r="CO878" i="1"/>
  <c r="CN878" i="1"/>
  <c r="CM878" i="1"/>
  <c r="CL878" i="1"/>
  <c r="CK878" i="1"/>
  <c r="CJ878" i="1"/>
  <c r="CI878" i="1"/>
  <c r="CH878" i="1"/>
  <c r="CG878" i="1"/>
  <c r="CF878" i="1"/>
  <c r="CE878" i="1"/>
  <c r="CD878" i="1"/>
  <c r="DG877" i="1"/>
  <c r="CY877" i="1"/>
  <c r="CX877" i="1"/>
  <c r="CW877" i="1"/>
  <c r="CV877" i="1"/>
  <c r="CU877" i="1"/>
  <c r="CT877" i="1"/>
  <c r="CS877" i="1"/>
  <c r="CR877" i="1"/>
  <c r="CQ877" i="1"/>
  <c r="CP877" i="1"/>
  <c r="CO877" i="1"/>
  <c r="CN877" i="1"/>
  <c r="CM877" i="1"/>
  <c r="CL877" i="1"/>
  <c r="CK877" i="1"/>
  <c r="CJ877" i="1"/>
  <c r="CI877" i="1"/>
  <c r="CH877" i="1"/>
  <c r="CG877" i="1"/>
  <c r="CF877" i="1"/>
  <c r="CE877" i="1"/>
  <c r="CD877" i="1"/>
  <c r="DG876" i="1"/>
  <c r="CY876" i="1"/>
  <c r="CX876" i="1"/>
  <c r="CW876" i="1"/>
  <c r="CV876" i="1"/>
  <c r="CU876" i="1"/>
  <c r="CT876" i="1"/>
  <c r="CS876" i="1"/>
  <c r="CR876" i="1"/>
  <c r="CQ876" i="1"/>
  <c r="CP876" i="1"/>
  <c r="CO876" i="1"/>
  <c r="CN876" i="1"/>
  <c r="CM876" i="1"/>
  <c r="CL876" i="1"/>
  <c r="CK876" i="1"/>
  <c r="CJ876" i="1"/>
  <c r="CI876" i="1"/>
  <c r="CH876" i="1"/>
  <c r="CG876" i="1"/>
  <c r="CF876" i="1"/>
  <c r="CW875" i="1"/>
  <c r="CV875" i="1"/>
  <c r="CU875" i="1"/>
  <c r="CT875" i="1"/>
  <c r="CS875" i="1"/>
  <c r="CR875" i="1"/>
  <c r="CQ875" i="1"/>
  <c r="CP875" i="1"/>
  <c r="CO875" i="1"/>
  <c r="U875" i="1"/>
  <c r="E875" i="1"/>
  <c r="CN875" i="1" s="1"/>
  <c r="DG874" i="1"/>
  <c r="CY874" i="1"/>
  <c r="CX874" i="1"/>
  <c r="CW874" i="1"/>
  <c r="CV874" i="1"/>
  <c r="CU874" i="1"/>
  <c r="CT874" i="1"/>
  <c r="CS874" i="1"/>
  <c r="CR874" i="1"/>
  <c r="CQ874" i="1"/>
  <c r="CP874" i="1"/>
  <c r="CO874" i="1"/>
  <c r="CN874" i="1"/>
  <c r="CM874" i="1"/>
  <c r="CL874" i="1"/>
  <c r="CK874" i="1"/>
  <c r="CJ874" i="1"/>
  <c r="CI874" i="1"/>
  <c r="CH874" i="1"/>
  <c r="CG874" i="1"/>
  <c r="CF874" i="1"/>
  <c r="CE874" i="1"/>
  <c r="CD874" i="1"/>
  <c r="DG873" i="1"/>
  <c r="CY873" i="1"/>
  <c r="CX873" i="1"/>
  <c r="CW873" i="1"/>
  <c r="CV873" i="1"/>
  <c r="CU873" i="1"/>
  <c r="CT873" i="1"/>
  <c r="CS873" i="1"/>
  <c r="CR873" i="1"/>
  <c r="CQ873" i="1"/>
  <c r="CP873" i="1"/>
  <c r="CO873" i="1"/>
  <c r="CN873" i="1"/>
  <c r="CM873" i="1"/>
  <c r="CL873" i="1"/>
  <c r="CK873" i="1"/>
  <c r="CJ873" i="1"/>
  <c r="CI873" i="1"/>
  <c r="CH873" i="1"/>
  <c r="CG873" i="1"/>
  <c r="CF873" i="1"/>
  <c r="CE873" i="1"/>
  <c r="CD873" i="1"/>
  <c r="CW872" i="1"/>
  <c r="CV872" i="1"/>
  <c r="CU872" i="1"/>
  <c r="CT872" i="1"/>
  <c r="CS872" i="1"/>
  <c r="CR872" i="1"/>
  <c r="CQ872" i="1"/>
  <c r="CP872" i="1"/>
  <c r="CO872" i="1"/>
  <c r="U872" i="1"/>
  <c r="E872" i="1"/>
  <c r="CY872" i="1" s="1"/>
  <c r="CW871" i="1"/>
  <c r="CV871" i="1"/>
  <c r="CU871" i="1"/>
  <c r="CT871" i="1"/>
  <c r="CS871" i="1"/>
  <c r="CR871" i="1"/>
  <c r="CQ871" i="1"/>
  <c r="CP871" i="1"/>
  <c r="CO871" i="1"/>
  <c r="U871" i="1"/>
  <c r="E871" i="1"/>
  <c r="CG871" i="1" s="1"/>
  <c r="CW870" i="1"/>
  <c r="CV870" i="1"/>
  <c r="CU870" i="1"/>
  <c r="CT870" i="1"/>
  <c r="CS870" i="1"/>
  <c r="CR870" i="1"/>
  <c r="CQ870" i="1"/>
  <c r="CP870" i="1"/>
  <c r="CO870" i="1"/>
  <c r="U870" i="1"/>
  <c r="E870" i="1"/>
  <c r="CL870" i="1" s="1"/>
  <c r="DG869" i="1"/>
  <c r="CY869" i="1"/>
  <c r="CX869" i="1"/>
  <c r="CW869" i="1"/>
  <c r="CV869" i="1"/>
  <c r="CU869" i="1"/>
  <c r="CT869" i="1"/>
  <c r="CS869" i="1"/>
  <c r="CR869" i="1"/>
  <c r="CQ869" i="1"/>
  <c r="CP869" i="1"/>
  <c r="CO869" i="1"/>
  <c r="CN869" i="1"/>
  <c r="CM869" i="1"/>
  <c r="CL869" i="1"/>
  <c r="CK869" i="1"/>
  <c r="CJ869" i="1"/>
  <c r="CI869" i="1"/>
  <c r="CH869" i="1"/>
  <c r="CG869" i="1"/>
  <c r="CF869" i="1"/>
  <c r="CE869" i="1"/>
  <c r="CD869" i="1"/>
  <c r="CW868" i="1"/>
  <c r="CV868" i="1"/>
  <c r="CU868" i="1"/>
  <c r="CT868" i="1"/>
  <c r="CS868" i="1"/>
  <c r="CR868" i="1"/>
  <c r="CQ868" i="1"/>
  <c r="CP868" i="1"/>
  <c r="CO868" i="1"/>
  <c r="U868" i="1"/>
  <c r="E868" i="1"/>
  <c r="CX868" i="1" s="1"/>
  <c r="CW867" i="1"/>
  <c r="CV867" i="1"/>
  <c r="CU867" i="1"/>
  <c r="CT867" i="1"/>
  <c r="CS867" i="1"/>
  <c r="CR867" i="1"/>
  <c r="CQ867" i="1"/>
  <c r="CP867" i="1"/>
  <c r="CO867" i="1"/>
  <c r="U867" i="1"/>
  <c r="E867" i="1"/>
  <c r="DG867" i="1" s="1"/>
  <c r="CW866" i="1"/>
  <c r="CV866" i="1"/>
  <c r="CU866" i="1"/>
  <c r="CT866" i="1"/>
  <c r="CS866" i="1"/>
  <c r="CR866" i="1"/>
  <c r="CQ866" i="1"/>
  <c r="CP866" i="1"/>
  <c r="CO866" i="1"/>
  <c r="U866" i="1"/>
  <c r="E866" i="1"/>
  <c r="CW865" i="1"/>
  <c r="CV865" i="1"/>
  <c r="CU865" i="1"/>
  <c r="CT865" i="1"/>
  <c r="CS865" i="1"/>
  <c r="CR865" i="1"/>
  <c r="CQ865" i="1"/>
  <c r="CP865" i="1"/>
  <c r="CO865" i="1"/>
  <c r="U865" i="1"/>
  <c r="E865" i="1"/>
  <c r="CX865" i="1" s="1"/>
  <c r="DG864" i="1"/>
  <c r="CY864" i="1"/>
  <c r="CX864" i="1"/>
  <c r="CW864" i="1"/>
  <c r="CV864" i="1"/>
  <c r="CU864" i="1"/>
  <c r="CT864" i="1"/>
  <c r="CS864" i="1"/>
  <c r="CR864" i="1"/>
  <c r="CQ864" i="1"/>
  <c r="CP864" i="1"/>
  <c r="CO864" i="1"/>
  <c r="CN864" i="1"/>
  <c r="CM864" i="1"/>
  <c r="CL864" i="1"/>
  <c r="CK864" i="1"/>
  <c r="CJ864" i="1"/>
  <c r="CI864" i="1"/>
  <c r="CH864" i="1"/>
  <c r="CG864" i="1"/>
  <c r="CF864" i="1"/>
  <c r="CE864" i="1"/>
  <c r="CD864" i="1"/>
  <c r="CW863" i="1"/>
  <c r="CV863" i="1"/>
  <c r="CU863" i="1"/>
  <c r="CT863" i="1"/>
  <c r="CS863" i="1"/>
  <c r="CR863" i="1"/>
  <c r="CQ863" i="1"/>
  <c r="CP863" i="1"/>
  <c r="CO863" i="1"/>
  <c r="U863" i="1"/>
  <c r="E863" i="1"/>
  <c r="CF863" i="1" s="1"/>
  <c r="DG862" i="1"/>
  <c r="CY862" i="1"/>
  <c r="CX862" i="1"/>
  <c r="CW862" i="1"/>
  <c r="CV862" i="1"/>
  <c r="CU862" i="1"/>
  <c r="CT862" i="1"/>
  <c r="CS862" i="1"/>
  <c r="CR862" i="1"/>
  <c r="CQ862" i="1"/>
  <c r="CP862" i="1"/>
  <c r="CO862" i="1"/>
  <c r="CN862" i="1"/>
  <c r="CM862" i="1"/>
  <c r="CL862" i="1"/>
  <c r="CK862" i="1"/>
  <c r="CJ862" i="1"/>
  <c r="CI862" i="1"/>
  <c r="CH862" i="1"/>
  <c r="CG862" i="1"/>
  <c r="CF862" i="1"/>
  <c r="CE862" i="1"/>
  <c r="CD862" i="1"/>
  <c r="DG861" i="1"/>
  <c r="CY861" i="1"/>
  <c r="CX861" i="1"/>
  <c r="CW861" i="1"/>
  <c r="CV861" i="1"/>
  <c r="CU861" i="1"/>
  <c r="CT861" i="1"/>
  <c r="CS861" i="1"/>
  <c r="CR861" i="1"/>
  <c r="CQ861" i="1"/>
  <c r="CP861" i="1"/>
  <c r="CO861" i="1"/>
  <c r="CN861" i="1"/>
  <c r="CM861" i="1"/>
  <c r="CL861" i="1"/>
  <c r="CK861" i="1"/>
  <c r="CJ861" i="1"/>
  <c r="CI861" i="1"/>
  <c r="CH861" i="1"/>
  <c r="CG861" i="1"/>
  <c r="CF861" i="1"/>
  <c r="CE861" i="1"/>
  <c r="CD861" i="1"/>
  <c r="DG860" i="1"/>
  <c r="CY860" i="1"/>
  <c r="CX860" i="1"/>
  <c r="CW860" i="1"/>
  <c r="CV860" i="1"/>
  <c r="CU860" i="1"/>
  <c r="CT860" i="1"/>
  <c r="CS860" i="1"/>
  <c r="CR860" i="1"/>
  <c r="CQ860" i="1"/>
  <c r="CP860" i="1"/>
  <c r="CO860" i="1"/>
  <c r="CN860" i="1"/>
  <c r="CM860" i="1"/>
  <c r="CL860" i="1"/>
  <c r="CK860" i="1"/>
  <c r="CJ860" i="1"/>
  <c r="CI860" i="1"/>
  <c r="CH860" i="1"/>
  <c r="CG860" i="1"/>
  <c r="CF860" i="1"/>
  <c r="CE860" i="1"/>
  <c r="CD860" i="1"/>
  <c r="CW859" i="1"/>
  <c r="CV859" i="1"/>
  <c r="CU859" i="1"/>
  <c r="CT859" i="1"/>
  <c r="CS859" i="1"/>
  <c r="CR859" i="1"/>
  <c r="CQ859" i="1"/>
  <c r="CP859" i="1"/>
  <c r="CO859" i="1"/>
  <c r="U859" i="1"/>
  <c r="E859" i="1"/>
  <c r="CL859" i="1" s="1"/>
  <c r="DG858" i="1"/>
  <c r="CY858" i="1"/>
  <c r="CX858" i="1"/>
  <c r="CW858" i="1"/>
  <c r="CV858" i="1"/>
  <c r="CU858" i="1"/>
  <c r="CT858" i="1"/>
  <c r="CS858" i="1"/>
  <c r="CR858" i="1"/>
  <c r="CQ858" i="1"/>
  <c r="CP858" i="1"/>
  <c r="CO858" i="1"/>
  <c r="CN858" i="1"/>
  <c r="CM858" i="1"/>
  <c r="CL858" i="1"/>
  <c r="CK858" i="1"/>
  <c r="CJ858" i="1"/>
  <c r="CI858" i="1"/>
  <c r="CH858" i="1"/>
  <c r="CG858" i="1"/>
  <c r="CF858" i="1"/>
  <c r="CE858" i="1"/>
  <c r="CD858" i="1"/>
  <c r="CW857" i="1"/>
  <c r="CV857" i="1"/>
  <c r="CU857" i="1"/>
  <c r="CT857" i="1"/>
  <c r="CS857" i="1"/>
  <c r="CR857" i="1"/>
  <c r="CQ857" i="1"/>
  <c r="CP857" i="1"/>
  <c r="CO857" i="1"/>
  <c r="U857" i="1"/>
  <c r="E857" i="1"/>
  <c r="CL857" i="1" s="1"/>
  <c r="CW856" i="1"/>
  <c r="CV856" i="1"/>
  <c r="CU856" i="1"/>
  <c r="CT856" i="1"/>
  <c r="CS856" i="1"/>
  <c r="CR856" i="1"/>
  <c r="CQ856" i="1"/>
  <c r="CP856" i="1"/>
  <c r="CO856" i="1"/>
  <c r="U856" i="1"/>
  <c r="E856" i="1"/>
  <c r="DG855" i="1"/>
  <c r="CY855" i="1"/>
  <c r="CX855" i="1"/>
  <c r="CW855" i="1"/>
  <c r="CV855" i="1"/>
  <c r="CU855" i="1"/>
  <c r="CT855" i="1"/>
  <c r="CS855" i="1"/>
  <c r="CR855" i="1"/>
  <c r="CQ855" i="1"/>
  <c r="CP855" i="1"/>
  <c r="CO855" i="1"/>
  <c r="CN855" i="1"/>
  <c r="CM855" i="1"/>
  <c r="CL855" i="1"/>
  <c r="CK855" i="1"/>
  <c r="CJ855" i="1"/>
  <c r="CI855" i="1"/>
  <c r="CH855" i="1"/>
  <c r="CG855" i="1"/>
  <c r="CF855" i="1"/>
  <c r="CE855" i="1"/>
  <c r="CD855" i="1"/>
  <c r="CW854" i="1"/>
  <c r="CV854" i="1"/>
  <c r="CU854" i="1"/>
  <c r="CT854" i="1"/>
  <c r="CS854" i="1"/>
  <c r="CR854" i="1"/>
  <c r="CQ854" i="1"/>
  <c r="CP854" i="1"/>
  <c r="CO854" i="1"/>
  <c r="U854" i="1"/>
  <c r="E854" i="1"/>
  <c r="CW853" i="1"/>
  <c r="CV853" i="1"/>
  <c r="CU853" i="1"/>
  <c r="CT853" i="1"/>
  <c r="CS853" i="1"/>
  <c r="CR853" i="1"/>
  <c r="CQ853" i="1"/>
  <c r="CP853" i="1"/>
  <c r="CO853" i="1"/>
  <c r="U853" i="1"/>
  <c r="E853" i="1"/>
  <c r="CN853" i="1" s="1"/>
  <c r="CW852" i="1"/>
  <c r="CV852" i="1"/>
  <c r="CU852" i="1"/>
  <c r="CT852" i="1"/>
  <c r="CS852" i="1"/>
  <c r="CR852" i="1"/>
  <c r="CQ852" i="1"/>
  <c r="CP852" i="1"/>
  <c r="CO852" i="1"/>
  <c r="U852" i="1"/>
  <c r="E852" i="1"/>
  <c r="CJ852" i="1" s="1"/>
  <c r="DG851" i="1"/>
  <c r="CY851" i="1"/>
  <c r="CX851" i="1"/>
  <c r="CW851" i="1"/>
  <c r="CV851" i="1"/>
  <c r="CU851" i="1"/>
  <c r="CT851" i="1"/>
  <c r="CS851" i="1"/>
  <c r="CR851" i="1"/>
  <c r="CQ851" i="1"/>
  <c r="CP851" i="1"/>
  <c r="CO851" i="1"/>
  <c r="CN851" i="1"/>
  <c r="CM851" i="1"/>
  <c r="CL851" i="1"/>
  <c r="CK851" i="1"/>
  <c r="CJ851" i="1"/>
  <c r="CI851" i="1"/>
  <c r="CH851" i="1"/>
  <c r="CG851" i="1"/>
  <c r="CF851" i="1"/>
  <c r="CE851" i="1"/>
  <c r="CD851" i="1"/>
  <c r="DG850" i="1"/>
  <c r="CY850" i="1"/>
  <c r="CX850" i="1"/>
  <c r="CW850" i="1"/>
  <c r="CV850" i="1"/>
  <c r="CU850" i="1"/>
  <c r="CT850" i="1"/>
  <c r="CS850" i="1"/>
  <c r="CR850" i="1"/>
  <c r="CQ850" i="1"/>
  <c r="CP850" i="1"/>
  <c r="CO850" i="1"/>
  <c r="CN850" i="1"/>
  <c r="CM850" i="1"/>
  <c r="CL850" i="1"/>
  <c r="CK850" i="1"/>
  <c r="CJ850" i="1"/>
  <c r="CI850" i="1"/>
  <c r="CH850" i="1"/>
  <c r="CG850" i="1"/>
  <c r="CF850" i="1"/>
  <c r="CE850" i="1"/>
  <c r="CD850" i="1"/>
  <c r="DG849" i="1"/>
  <c r="CY849" i="1"/>
  <c r="CX849" i="1"/>
  <c r="CW849" i="1"/>
  <c r="CV849" i="1"/>
  <c r="CU849" i="1"/>
  <c r="CT849" i="1"/>
  <c r="CS849" i="1"/>
  <c r="CR849" i="1"/>
  <c r="CQ849" i="1"/>
  <c r="CP849" i="1"/>
  <c r="CO849" i="1"/>
  <c r="CN849" i="1"/>
  <c r="CM849" i="1"/>
  <c r="CL849" i="1"/>
  <c r="CK849" i="1"/>
  <c r="CJ849" i="1"/>
  <c r="CI849" i="1"/>
  <c r="CH849" i="1"/>
  <c r="CG849" i="1"/>
  <c r="CF849" i="1"/>
  <c r="CE849" i="1"/>
  <c r="CD849" i="1"/>
  <c r="U849" i="1"/>
  <c r="DG848" i="1"/>
  <c r="CY848" i="1"/>
  <c r="CX848" i="1"/>
  <c r="CW848" i="1"/>
  <c r="CV848" i="1"/>
  <c r="CU848" i="1"/>
  <c r="CT848" i="1"/>
  <c r="CS848" i="1"/>
  <c r="CR848" i="1"/>
  <c r="CQ848" i="1"/>
  <c r="CP848" i="1"/>
  <c r="CO848" i="1"/>
  <c r="CN848" i="1"/>
  <c r="CM848" i="1"/>
  <c r="CL848" i="1"/>
  <c r="CK848" i="1"/>
  <c r="CJ848" i="1"/>
  <c r="CI848" i="1"/>
  <c r="CH848" i="1"/>
  <c r="CG848" i="1"/>
  <c r="CF848" i="1"/>
  <c r="CE848" i="1"/>
  <c r="CD848" i="1"/>
  <c r="DG847" i="1"/>
  <c r="CY847" i="1"/>
  <c r="CX847" i="1"/>
  <c r="CW847" i="1"/>
  <c r="CV847" i="1"/>
  <c r="CU847" i="1"/>
  <c r="CT847" i="1"/>
  <c r="CS847" i="1"/>
  <c r="CR847" i="1"/>
  <c r="CQ847" i="1"/>
  <c r="CP847" i="1"/>
  <c r="CO847" i="1"/>
  <c r="CN847" i="1"/>
  <c r="CM847" i="1"/>
  <c r="CL847" i="1"/>
  <c r="CK847" i="1"/>
  <c r="CJ847" i="1"/>
  <c r="CI847" i="1"/>
  <c r="CH847" i="1"/>
  <c r="CG847" i="1"/>
  <c r="CF847" i="1"/>
  <c r="CE847" i="1"/>
  <c r="CD847" i="1"/>
  <c r="DG846" i="1"/>
  <c r="CY846" i="1"/>
  <c r="CX846" i="1"/>
  <c r="CW846" i="1"/>
  <c r="CV846" i="1"/>
  <c r="CU846" i="1"/>
  <c r="CT846" i="1"/>
  <c r="CS846" i="1"/>
  <c r="CR846" i="1"/>
  <c r="CQ846" i="1"/>
  <c r="CP846" i="1"/>
  <c r="CO846" i="1"/>
  <c r="CN846" i="1"/>
  <c r="CM846" i="1"/>
  <c r="CL846" i="1"/>
  <c r="CK846" i="1"/>
  <c r="CJ846" i="1"/>
  <c r="CI846" i="1"/>
  <c r="CH846" i="1"/>
  <c r="CG846" i="1"/>
  <c r="CF846" i="1"/>
  <c r="CE846" i="1"/>
  <c r="CD846" i="1"/>
  <c r="CV845" i="1"/>
  <c r="CU845" i="1"/>
  <c r="CT845" i="1"/>
  <c r="CS845" i="1"/>
  <c r="CR845" i="1"/>
  <c r="CQ845" i="1"/>
  <c r="CP845" i="1"/>
  <c r="CO845" i="1"/>
  <c r="CN845" i="1"/>
  <c r="CM845" i="1"/>
  <c r="CL845" i="1"/>
  <c r="CK845" i="1"/>
  <c r="CJ845" i="1"/>
  <c r="CI845" i="1"/>
  <c r="CH845" i="1"/>
  <c r="CG845" i="1"/>
  <c r="CF845" i="1"/>
  <c r="CE845" i="1"/>
  <c r="CD845" i="1"/>
  <c r="U845" i="1"/>
  <c r="DG844" i="1"/>
  <c r="CY844" i="1"/>
  <c r="CX844" i="1"/>
  <c r="CW844" i="1"/>
  <c r="CV844" i="1"/>
  <c r="CU844" i="1"/>
  <c r="CT844" i="1"/>
  <c r="CS844" i="1"/>
  <c r="CR844" i="1"/>
  <c r="CQ844" i="1"/>
  <c r="CP844" i="1"/>
  <c r="CO844" i="1"/>
  <c r="CN844" i="1"/>
  <c r="CM844" i="1"/>
  <c r="CL844" i="1"/>
  <c r="CK844" i="1"/>
  <c r="CJ844" i="1"/>
  <c r="CI844" i="1"/>
  <c r="CH844" i="1"/>
  <c r="CG844" i="1"/>
  <c r="CF844" i="1"/>
  <c r="CE844" i="1"/>
  <c r="CD844" i="1"/>
  <c r="DG843" i="1"/>
  <c r="CY843" i="1"/>
  <c r="CX843" i="1"/>
  <c r="CW843" i="1"/>
  <c r="CV843" i="1"/>
  <c r="CU843" i="1"/>
  <c r="CT843" i="1"/>
  <c r="CS843" i="1"/>
  <c r="CR843" i="1"/>
  <c r="CQ843" i="1"/>
  <c r="CP843" i="1"/>
  <c r="CO843" i="1"/>
  <c r="CN843" i="1"/>
  <c r="CM843" i="1"/>
  <c r="CL843" i="1"/>
  <c r="CK843" i="1"/>
  <c r="CJ843" i="1"/>
  <c r="CI843" i="1"/>
  <c r="CH843" i="1"/>
  <c r="CG843" i="1"/>
  <c r="CF843" i="1"/>
  <c r="CE843" i="1"/>
  <c r="CD843" i="1"/>
  <c r="DG842" i="1"/>
  <c r="CY842" i="1"/>
  <c r="CX842" i="1"/>
  <c r="CW842" i="1"/>
  <c r="CV842" i="1"/>
  <c r="CU842" i="1"/>
  <c r="CT842" i="1"/>
  <c r="CS842" i="1"/>
  <c r="CR842" i="1"/>
  <c r="CQ842" i="1"/>
  <c r="CP842" i="1"/>
  <c r="CO842" i="1"/>
  <c r="CN842" i="1"/>
  <c r="CM842" i="1"/>
  <c r="CL842" i="1"/>
  <c r="CK842" i="1"/>
  <c r="CJ842" i="1"/>
  <c r="CI842" i="1"/>
  <c r="CH842" i="1"/>
  <c r="CG842" i="1"/>
  <c r="CF842" i="1"/>
  <c r="CE842" i="1"/>
  <c r="CD842" i="1"/>
  <c r="DG841" i="1"/>
  <c r="CY841" i="1"/>
  <c r="CX841" i="1"/>
  <c r="CW841" i="1"/>
  <c r="CV841" i="1"/>
  <c r="CU841" i="1"/>
  <c r="CT841" i="1"/>
  <c r="CS841" i="1"/>
  <c r="CR841" i="1"/>
  <c r="CQ841" i="1"/>
  <c r="CP841" i="1"/>
  <c r="CO841" i="1"/>
  <c r="CN841" i="1"/>
  <c r="CM841" i="1"/>
  <c r="CL841" i="1"/>
  <c r="CK841" i="1"/>
  <c r="CJ841" i="1"/>
  <c r="CI841" i="1"/>
  <c r="CH841" i="1"/>
  <c r="CG841" i="1"/>
  <c r="CF841" i="1"/>
  <c r="CE841" i="1"/>
  <c r="CD841" i="1"/>
  <c r="DG840" i="1"/>
  <c r="CY840" i="1"/>
  <c r="CX840" i="1"/>
  <c r="CW840" i="1"/>
  <c r="CV840" i="1"/>
  <c r="CU840" i="1"/>
  <c r="CT840" i="1"/>
  <c r="CS840" i="1"/>
  <c r="CR840" i="1"/>
  <c r="CQ840" i="1"/>
  <c r="CP840" i="1"/>
  <c r="CO840" i="1"/>
  <c r="CN840" i="1"/>
  <c r="CM840" i="1"/>
  <c r="CL840" i="1"/>
  <c r="CK840" i="1"/>
  <c r="CJ840" i="1"/>
  <c r="CI840" i="1"/>
  <c r="CH840" i="1"/>
  <c r="CG840" i="1"/>
  <c r="CF840" i="1"/>
  <c r="CE840" i="1"/>
  <c r="CD840" i="1"/>
  <c r="U840" i="1"/>
  <c r="DG839" i="1"/>
  <c r="CY839" i="1"/>
  <c r="CX839" i="1"/>
  <c r="CW839" i="1"/>
  <c r="CV839" i="1"/>
  <c r="CU839" i="1"/>
  <c r="CT839" i="1"/>
  <c r="CS839" i="1"/>
  <c r="CR839" i="1"/>
  <c r="CQ839" i="1"/>
  <c r="CP839" i="1"/>
  <c r="CO839" i="1"/>
  <c r="CN839" i="1"/>
  <c r="CM839" i="1"/>
  <c r="CL839" i="1"/>
  <c r="CK839" i="1"/>
  <c r="CJ839" i="1"/>
  <c r="CI839" i="1"/>
  <c r="CH839" i="1"/>
  <c r="CG839" i="1"/>
  <c r="CF839" i="1"/>
  <c r="CE839" i="1"/>
  <c r="CD839" i="1"/>
  <c r="CW838" i="1"/>
  <c r="CV838" i="1"/>
  <c r="CU838" i="1"/>
  <c r="CT838" i="1"/>
  <c r="CS838" i="1"/>
  <c r="CR838" i="1"/>
  <c r="CQ838" i="1"/>
  <c r="CP838" i="1"/>
  <c r="CO838" i="1"/>
  <c r="U838" i="1"/>
  <c r="E838" i="1"/>
  <c r="DG837" i="1"/>
  <c r="CY837" i="1"/>
  <c r="CX837" i="1"/>
  <c r="CW837" i="1"/>
  <c r="CV837" i="1"/>
  <c r="CU837" i="1"/>
  <c r="CT837" i="1"/>
  <c r="CS837" i="1"/>
  <c r="CR837" i="1"/>
  <c r="CQ837" i="1"/>
  <c r="CP837" i="1"/>
  <c r="CO837" i="1"/>
  <c r="CN837" i="1"/>
  <c r="CM837" i="1"/>
  <c r="CL837" i="1"/>
  <c r="CK837" i="1"/>
  <c r="CJ837" i="1"/>
  <c r="CI837" i="1"/>
  <c r="CH837" i="1"/>
  <c r="CG837" i="1"/>
  <c r="CF837" i="1"/>
  <c r="CE837" i="1"/>
  <c r="CD837" i="1"/>
  <c r="U837" i="1"/>
  <c r="CW836" i="1"/>
  <c r="CV836" i="1"/>
  <c r="CU836" i="1"/>
  <c r="CT836" i="1"/>
  <c r="CS836" i="1"/>
  <c r="CR836" i="1"/>
  <c r="CQ836" i="1"/>
  <c r="CP836" i="1"/>
  <c r="CO836" i="1"/>
  <c r="U836" i="1"/>
  <c r="E836" i="1"/>
  <c r="DG835" i="1"/>
  <c r="CY835" i="1"/>
  <c r="CX835" i="1"/>
  <c r="CW835" i="1"/>
  <c r="CV835" i="1"/>
  <c r="CU835" i="1"/>
  <c r="CT835" i="1"/>
  <c r="CS835" i="1"/>
  <c r="CR835" i="1"/>
  <c r="CQ835" i="1"/>
  <c r="CP835" i="1"/>
  <c r="CO835" i="1"/>
  <c r="CN835" i="1"/>
  <c r="CM835" i="1"/>
  <c r="CL835" i="1"/>
  <c r="CK835" i="1"/>
  <c r="CJ835" i="1"/>
  <c r="CI835" i="1"/>
  <c r="CH835" i="1"/>
  <c r="CG835" i="1"/>
  <c r="CF835" i="1"/>
  <c r="CE835" i="1"/>
  <c r="CD835" i="1"/>
  <c r="U835" i="1"/>
  <c r="DG834" i="1"/>
  <c r="CY834" i="1"/>
  <c r="CX834" i="1"/>
  <c r="CW834" i="1"/>
  <c r="CV834" i="1"/>
  <c r="CU834" i="1"/>
  <c r="CT834" i="1"/>
  <c r="CS834" i="1"/>
  <c r="CR834" i="1"/>
  <c r="CQ834" i="1"/>
  <c r="CP834" i="1"/>
  <c r="CO834" i="1"/>
  <c r="CN834" i="1"/>
  <c r="CM834" i="1"/>
  <c r="CL834" i="1"/>
  <c r="CK834" i="1"/>
  <c r="CJ834" i="1"/>
  <c r="CI834" i="1"/>
  <c r="CH834" i="1"/>
  <c r="CG834" i="1"/>
  <c r="CF834" i="1"/>
  <c r="CE834" i="1"/>
  <c r="CD834" i="1"/>
  <c r="CW833" i="1"/>
  <c r="CV833" i="1"/>
  <c r="CU833" i="1"/>
  <c r="CT833" i="1"/>
  <c r="CS833" i="1"/>
  <c r="CR833" i="1"/>
  <c r="CQ833" i="1"/>
  <c r="CP833" i="1"/>
  <c r="CO833" i="1"/>
  <c r="U833" i="1"/>
  <c r="E833" i="1"/>
  <c r="CX833" i="1" s="1"/>
  <c r="CW832" i="1"/>
  <c r="CV832" i="1"/>
  <c r="CU832" i="1"/>
  <c r="CT832" i="1"/>
  <c r="CS832" i="1"/>
  <c r="CR832" i="1"/>
  <c r="CQ832" i="1"/>
  <c r="CP832" i="1"/>
  <c r="CO832" i="1"/>
  <c r="U832" i="1"/>
  <c r="E832" i="1"/>
  <c r="DG832" i="1" s="1"/>
  <c r="DG831" i="1"/>
  <c r="CY831" i="1"/>
  <c r="CX831" i="1"/>
  <c r="CW831" i="1"/>
  <c r="CV831" i="1"/>
  <c r="CU831" i="1"/>
  <c r="CT831" i="1"/>
  <c r="CS831" i="1"/>
  <c r="CR831" i="1"/>
  <c r="CQ831" i="1"/>
  <c r="CP831" i="1"/>
  <c r="CO831" i="1"/>
  <c r="CN831" i="1"/>
  <c r="CM831" i="1"/>
  <c r="CL831" i="1"/>
  <c r="CK831" i="1"/>
  <c r="CJ831" i="1"/>
  <c r="CI831" i="1"/>
  <c r="CH831" i="1"/>
  <c r="CG831" i="1"/>
  <c r="CF831" i="1"/>
  <c r="CE831" i="1"/>
  <c r="CD831" i="1"/>
  <c r="DG830" i="1"/>
  <c r="CY830" i="1"/>
  <c r="CX830" i="1"/>
  <c r="CW830" i="1"/>
  <c r="CV830" i="1"/>
  <c r="CU830" i="1"/>
  <c r="CT830" i="1"/>
  <c r="CS830" i="1"/>
  <c r="CR830" i="1"/>
  <c r="CQ830" i="1"/>
  <c r="CP830" i="1"/>
  <c r="CO830" i="1"/>
  <c r="CN830" i="1"/>
  <c r="CM830" i="1"/>
  <c r="CL830" i="1"/>
  <c r="CK830" i="1"/>
  <c r="CJ830" i="1"/>
  <c r="CI830" i="1"/>
  <c r="CH830" i="1"/>
  <c r="CG830" i="1"/>
  <c r="CF830" i="1"/>
  <c r="CE830" i="1"/>
  <c r="CD830" i="1"/>
  <c r="CW829" i="1"/>
  <c r="CV829" i="1"/>
  <c r="CU829" i="1"/>
  <c r="CT829" i="1"/>
  <c r="CS829" i="1"/>
  <c r="CR829" i="1"/>
  <c r="CQ829" i="1"/>
  <c r="CP829" i="1"/>
  <c r="CO829" i="1"/>
  <c r="U829" i="1"/>
  <c r="E829" i="1"/>
  <c r="DG828" i="1"/>
  <c r="CY828" i="1"/>
  <c r="CX828" i="1"/>
  <c r="CW828" i="1"/>
  <c r="CV828" i="1"/>
  <c r="CU828" i="1"/>
  <c r="CT828" i="1"/>
  <c r="CS828" i="1"/>
  <c r="CR828" i="1"/>
  <c r="CQ828" i="1"/>
  <c r="CP828" i="1"/>
  <c r="CO828" i="1"/>
  <c r="CN828" i="1"/>
  <c r="CM828" i="1"/>
  <c r="CL828" i="1"/>
  <c r="CK828" i="1"/>
  <c r="CJ828" i="1"/>
  <c r="CI828" i="1"/>
  <c r="CH828" i="1"/>
  <c r="CG828" i="1"/>
  <c r="CF828" i="1"/>
  <c r="CE828" i="1"/>
  <c r="CD828" i="1"/>
  <c r="U828" i="1"/>
  <c r="DG826" i="1"/>
  <c r="CY826" i="1"/>
  <c r="CX826" i="1"/>
  <c r="CW826" i="1"/>
  <c r="CV826" i="1"/>
  <c r="CU826" i="1"/>
  <c r="CT826" i="1"/>
  <c r="CS826" i="1"/>
  <c r="CR826" i="1"/>
  <c r="CQ826" i="1"/>
  <c r="CP826" i="1"/>
  <c r="CO826" i="1"/>
  <c r="CN826" i="1"/>
  <c r="CM826" i="1"/>
  <c r="CL826" i="1"/>
  <c r="CK826" i="1"/>
  <c r="CJ826" i="1"/>
  <c r="CI826" i="1"/>
  <c r="CH826" i="1"/>
  <c r="CG826" i="1"/>
  <c r="CF826" i="1"/>
  <c r="CE826" i="1"/>
  <c r="CD826" i="1"/>
  <c r="U826" i="1"/>
  <c r="DG825" i="1"/>
  <c r="CY825" i="1"/>
  <c r="CX825" i="1"/>
  <c r="CW825" i="1"/>
  <c r="CV825" i="1"/>
  <c r="CU825" i="1"/>
  <c r="CT825" i="1"/>
  <c r="CS825" i="1"/>
  <c r="CR825" i="1"/>
  <c r="CQ825" i="1"/>
  <c r="CP825" i="1"/>
  <c r="CO825" i="1"/>
  <c r="CN825" i="1"/>
  <c r="CM825" i="1"/>
  <c r="CL825" i="1"/>
  <c r="CK825" i="1"/>
  <c r="CJ825" i="1"/>
  <c r="CI825" i="1"/>
  <c r="CH825" i="1"/>
  <c r="CG825" i="1"/>
  <c r="CF825" i="1"/>
  <c r="CE825" i="1"/>
  <c r="CD825" i="1"/>
  <c r="CW824" i="1"/>
  <c r="CV824" i="1"/>
  <c r="CU824" i="1"/>
  <c r="CT824" i="1"/>
  <c r="CS824" i="1"/>
  <c r="CR824" i="1"/>
  <c r="CQ824" i="1"/>
  <c r="CP824" i="1"/>
  <c r="CO824" i="1"/>
  <c r="U824" i="1"/>
  <c r="E824" i="1"/>
  <c r="CX824" i="1" s="1"/>
  <c r="DG823" i="1"/>
  <c r="CY823" i="1"/>
  <c r="CX823" i="1"/>
  <c r="CW823" i="1"/>
  <c r="CV823" i="1"/>
  <c r="CU823" i="1"/>
  <c r="CT823" i="1"/>
  <c r="CS823" i="1"/>
  <c r="CR823" i="1"/>
  <c r="CQ823" i="1"/>
  <c r="CP823" i="1"/>
  <c r="CO823" i="1"/>
  <c r="CN823" i="1"/>
  <c r="CM823" i="1"/>
  <c r="CL823" i="1"/>
  <c r="CK823" i="1"/>
  <c r="CJ823" i="1"/>
  <c r="CI823" i="1"/>
  <c r="CH823" i="1"/>
  <c r="CG823" i="1"/>
  <c r="CF823" i="1"/>
  <c r="CE823" i="1"/>
  <c r="CD823" i="1"/>
  <c r="DG822" i="1"/>
  <c r="CY822" i="1"/>
  <c r="CX822" i="1"/>
  <c r="CW822" i="1"/>
  <c r="CV822" i="1"/>
  <c r="CU822" i="1"/>
  <c r="CT822" i="1"/>
  <c r="CS822" i="1"/>
  <c r="CR822" i="1"/>
  <c r="CQ822" i="1"/>
  <c r="CP822" i="1"/>
  <c r="CO822" i="1"/>
  <c r="CN822" i="1"/>
  <c r="CM822" i="1"/>
  <c r="CL822" i="1"/>
  <c r="CK822" i="1"/>
  <c r="CJ822" i="1"/>
  <c r="CI822" i="1"/>
  <c r="CH822" i="1"/>
  <c r="CG822" i="1"/>
  <c r="CF822" i="1"/>
  <c r="CE822" i="1"/>
  <c r="CD822" i="1"/>
  <c r="CW821" i="1"/>
  <c r="CV821" i="1"/>
  <c r="CU821" i="1"/>
  <c r="CT821" i="1"/>
  <c r="CS821" i="1"/>
  <c r="CR821" i="1"/>
  <c r="CQ821" i="1"/>
  <c r="CP821" i="1"/>
  <c r="CO821" i="1"/>
  <c r="U821" i="1"/>
  <c r="E821" i="1"/>
  <c r="CL821" i="1" s="1"/>
  <c r="DG820" i="1"/>
  <c r="CY820" i="1"/>
  <c r="CX820" i="1"/>
  <c r="CW820" i="1"/>
  <c r="CV820" i="1"/>
  <c r="CU820" i="1"/>
  <c r="CT820" i="1"/>
  <c r="CS820" i="1"/>
  <c r="CR820" i="1"/>
  <c r="CQ820" i="1"/>
  <c r="CP820" i="1"/>
  <c r="CO820" i="1"/>
  <c r="CN820" i="1"/>
  <c r="CM820" i="1"/>
  <c r="CL820" i="1"/>
  <c r="CK820" i="1"/>
  <c r="CJ820" i="1"/>
  <c r="CI820" i="1"/>
  <c r="CH820" i="1"/>
  <c r="CG820" i="1"/>
  <c r="CF820" i="1"/>
  <c r="CE820" i="1"/>
  <c r="CD820" i="1"/>
  <c r="U820" i="1"/>
  <c r="DG819" i="1"/>
  <c r="CY819" i="1"/>
  <c r="CX819" i="1"/>
  <c r="CW819" i="1"/>
  <c r="CV819" i="1"/>
  <c r="CU819" i="1"/>
  <c r="CT819" i="1"/>
  <c r="CS819" i="1"/>
  <c r="CR819" i="1"/>
  <c r="CQ819" i="1"/>
  <c r="CP819" i="1"/>
  <c r="CO819" i="1"/>
  <c r="CN819" i="1"/>
  <c r="CM819" i="1"/>
  <c r="CL819" i="1"/>
  <c r="CK819" i="1"/>
  <c r="CJ819" i="1"/>
  <c r="CI819" i="1"/>
  <c r="CH819" i="1"/>
  <c r="CG819" i="1"/>
  <c r="CF819" i="1"/>
  <c r="CE819" i="1"/>
  <c r="CD819" i="1"/>
  <c r="DG818" i="1"/>
  <c r="CY818" i="1"/>
  <c r="CX818" i="1"/>
  <c r="CW818" i="1"/>
  <c r="CV818" i="1"/>
  <c r="CU818" i="1"/>
  <c r="CT818" i="1"/>
  <c r="CS818" i="1"/>
  <c r="CR818" i="1"/>
  <c r="CQ818" i="1"/>
  <c r="CP818" i="1"/>
  <c r="CO818" i="1"/>
  <c r="CN818" i="1"/>
  <c r="CM818" i="1"/>
  <c r="CL818" i="1"/>
  <c r="CK818" i="1"/>
  <c r="CJ818" i="1"/>
  <c r="CI818" i="1"/>
  <c r="CH818" i="1"/>
  <c r="CG818" i="1"/>
  <c r="CF818" i="1"/>
  <c r="CE818" i="1"/>
  <c r="CD818" i="1"/>
  <c r="CW817" i="1"/>
  <c r="CV817" i="1"/>
  <c r="CU817" i="1"/>
  <c r="CT817" i="1"/>
  <c r="CS817" i="1"/>
  <c r="CR817" i="1"/>
  <c r="CQ817" i="1"/>
  <c r="CP817" i="1"/>
  <c r="CO817" i="1"/>
  <c r="U817" i="1"/>
  <c r="E817" i="1"/>
  <c r="CF817" i="1" s="1"/>
  <c r="DG816" i="1"/>
  <c r="CY816" i="1"/>
  <c r="CX816" i="1"/>
  <c r="CW816" i="1"/>
  <c r="CV816" i="1"/>
  <c r="CU816" i="1"/>
  <c r="CT816" i="1"/>
  <c r="CS816" i="1"/>
  <c r="CR816" i="1"/>
  <c r="CQ816" i="1"/>
  <c r="CP816" i="1"/>
  <c r="CO816" i="1"/>
  <c r="CN816" i="1"/>
  <c r="CM816" i="1"/>
  <c r="CL816" i="1"/>
  <c r="CK816" i="1"/>
  <c r="CJ816" i="1"/>
  <c r="CI816" i="1"/>
  <c r="CH816" i="1"/>
  <c r="CG816" i="1"/>
  <c r="CF816" i="1"/>
  <c r="CE816" i="1"/>
  <c r="CD816" i="1"/>
  <c r="CW815" i="1"/>
  <c r="CV815" i="1"/>
  <c r="CU815" i="1"/>
  <c r="CT815" i="1"/>
  <c r="CS815" i="1"/>
  <c r="CR815" i="1"/>
  <c r="CQ815" i="1"/>
  <c r="CP815" i="1"/>
  <c r="CO815" i="1"/>
  <c r="U815" i="1"/>
  <c r="E815" i="1"/>
  <c r="CN815" i="1" s="1"/>
  <c r="DG813" i="1"/>
  <c r="CY813" i="1"/>
  <c r="CX813" i="1"/>
  <c r="CW813" i="1"/>
  <c r="CV813" i="1"/>
  <c r="CU813" i="1"/>
  <c r="CT813" i="1"/>
  <c r="CS813" i="1"/>
  <c r="CR813" i="1"/>
  <c r="CQ813" i="1"/>
  <c r="CP813" i="1"/>
  <c r="CO813" i="1"/>
  <c r="CN813" i="1"/>
  <c r="CM813" i="1"/>
  <c r="CL813" i="1"/>
  <c r="CK813" i="1"/>
  <c r="CJ813" i="1"/>
  <c r="CI813" i="1"/>
  <c r="CH813" i="1"/>
  <c r="CG813" i="1"/>
  <c r="CF813" i="1"/>
  <c r="CE813" i="1"/>
  <c r="CD813" i="1"/>
  <c r="DG812" i="1"/>
  <c r="CY812" i="1"/>
  <c r="CX812" i="1"/>
  <c r="CW812" i="1"/>
  <c r="CV812" i="1"/>
  <c r="CU812" i="1"/>
  <c r="CT812" i="1"/>
  <c r="CS812" i="1"/>
  <c r="CR812" i="1"/>
  <c r="CQ812" i="1"/>
  <c r="CP812" i="1"/>
  <c r="CO812" i="1"/>
  <c r="CN812" i="1"/>
  <c r="CM812" i="1"/>
  <c r="CL812" i="1"/>
  <c r="CK812" i="1"/>
  <c r="CJ812" i="1"/>
  <c r="CI812" i="1"/>
  <c r="CH812" i="1"/>
  <c r="CG812" i="1"/>
  <c r="CF812" i="1"/>
  <c r="CE812" i="1"/>
  <c r="CD812" i="1"/>
  <c r="CW811" i="1"/>
  <c r="CV811" i="1"/>
  <c r="CU811" i="1"/>
  <c r="CT811" i="1"/>
  <c r="CS811" i="1"/>
  <c r="CR811" i="1"/>
  <c r="CQ811" i="1"/>
  <c r="CP811" i="1"/>
  <c r="CO811" i="1"/>
  <c r="U811" i="1"/>
  <c r="E811" i="1"/>
  <c r="CN811" i="1" s="1"/>
  <c r="DG810" i="1"/>
  <c r="CY810" i="1"/>
  <c r="CX810" i="1"/>
  <c r="CW810" i="1"/>
  <c r="CV810" i="1"/>
  <c r="CU810" i="1"/>
  <c r="CT810" i="1"/>
  <c r="CS810" i="1"/>
  <c r="CR810" i="1"/>
  <c r="CQ810" i="1"/>
  <c r="CP810" i="1"/>
  <c r="CO810" i="1"/>
  <c r="CN810" i="1"/>
  <c r="CM810" i="1"/>
  <c r="CL810" i="1"/>
  <c r="CK810" i="1"/>
  <c r="CJ810" i="1"/>
  <c r="CI810" i="1"/>
  <c r="CH810" i="1"/>
  <c r="CG810" i="1"/>
  <c r="CF810" i="1"/>
  <c r="CE810" i="1"/>
  <c r="CD810" i="1"/>
  <c r="CW809" i="1"/>
  <c r="CV809" i="1"/>
  <c r="CU809" i="1"/>
  <c r="CT809" i="1"/>
  <c r="CS809" i="1"/>
  <c r="CR809" i="1"/>
  <c r="CQ809" i="1"/>
  <c r="CP809" i="1"/>
  <c r="CO809" i="1"/>
  <c r="U809" i="1"/>
  <c r="E809" i="1"/>
  <c r="CN809" i="1" s="1"/>
  <c r="DG808" i="1"/>
  <c r="CY808" i="1"/>
  <c r="CX808" i="1"/>
  <c r="CW808" i="1"/>
  <c r="CV808" i="1"/>
  <c r="CU808" i="1"/>
  <c r="CT808" i="1"/>
  <c r="CS808" i="1"/>
  <c r="CR808" i="1"/>
  <c r="CQ808" i="1"/>
  <c r="CP808" i="1"/>
  <c r="CO808" i="1"/>
  <c r="CN808" i="1"/>
  <c r="CM808" i="1"/>
  <c r="CL808" i="1"/>
  <c r="CK808" i="1"/>
  <c r="CJ808" i="1"/>
  <c r="CI808" i="1"/>
  <c r="CH808" i="1"/>
  <c r="CG808" i="1"/>
  <c r="CF808" i="1"/>
  <c r="CE808" i="1"/>
  <c r="CD808" i="1"/>
  <c r="DG807" i="1"/>
  <c r="CY807" i="1"/>
  <c r="CX807" i="1"/>
  <c r="CW807" i="1"/>
  <c r="CV807" i="1"/>
  <c r="CU807" i="1"/>
  <c r="CT807" i="1"/>
  <c r="CS807" i="1"/>
  <c r="CR807" i="1"/>
  <c r="CQ807" i="1"/>
  <c r="CP807" i="1"/>
  <c r="CO807" i="1"/>
  <c r="CN807" i="1"/>
  <c r="CM807" i="1"/>
  <c r="CL807" i="1"/>
  <c r="CK807" i="1"/>
  <c r="CJ807" i="1"/>
  <c r="CI807" i="1"/>
  <c r="CH807" i="1"/>
  <c r="CG807" i="1"/>
  <c r="CF807" i="1"/>
  <c r="CE807" i="1"/>
  <c r="CD807" i="1"/>
  <c r="CV806" i="1"/>
  <c r="CU806" i="1"/>
  <c r="CT806" i="1"/>
  <c r="CS806" i="1"/>
  <c r="CR806" i="1"/>
  <c r="CQ806" i="1"/>
  <c r="CP806" i="1"/>
  <c r="CO806" i="1"/>
  <c r="CN806" i="1"/>
  <c r="CM806" i="1"/>
  <c r="CL806" i="1"/>
  <c r="CK806" i="1"/>
  <c r="CJ806" i="1"/>
  <c r="CI806" i="1"/>
  <c r="CH806" i="1"/>
  <c r="CG806" i="1"/>
  <c r="CF806" i="1"/>
  <c r="CE806" i="1"/>
  <c r="CD806" i="1"/>
  <c r="U806" i="1"/>
  <c r="DG805" i="1"/>
  <c r="CY805" i="1"/>
  <c r="CX805" i="1"/>
  <c r="CW805" i="1"/>
  <c r="CV805" i="1"/>
  <c r="CU805" i="1"/>
  <c r="CT805" i="1"/>
  <c r="CS805" i="1"/>
  <c r="CR805" i="1"/>
  <c r="CQ805" i="1"/>
  <c r="CP805" i="1"/>
  <c r="CO805" i="1"/>
  <c r="CN805" i="1"/>
  <c r="CM805" i="1"/>
  <c r="CL805" i="1"/>
  <c r="CK805" i="1"/>
  <c r="CJ805" i="1"/>
  <c r="CI805" i="1"/>
  <c r="CH805" i="1"/>
  <c r="CG805" i="1"/>
  <c r="CF805" i="1"/>
  <c r="CE805" i="1"/>
  <c r="CD805" i="1"/>
  <c r="CW804" i="1"/>
  <c r="CV804" i="1"/>
  <c r="CU804" i="1"/>
  <c r="CT804" i="1"/>
  <c r="CS804" i="1"/>
  <c r="CR804" i="1"/>
  <c r="CQ804" i="1"/>
  <c r="CP804" i="1"/>
  <c r="CO804" i="1"/>
  <c r="U804" i="1"/>
  <c r="E804" i="1"/>
  <c r="DG803" i="1"/>
  <c r="CY803" i="1"/>
  <c r="CX803" i="1"/>
  <c r="CW803" i="1"/>
  <c r="CV803" i="1"/>
  <c r="CU803" i="1"/>
  <c r="CT803" i="1"/>
  <c r="CS803" i="1"/>
  <c r="CR803" i="1"/>
  <c r="CQ803" i="1"/>
  <c r="CP803" i="1"/>
  <c r="CO803" i="1"/>
  <c r="CN803" i="1"/>
  <c r="CM803" i="1"/>
  <c r="CL803" i="1"/>
  <c r="CK803" i="1"/>
  <c r="CJ803" i="1"/>
  <c r="CI803" i="1"/>
  <c r="CH803" i="1"/>
  <c r="CG803" i="1"/>
  <c r="CF803" i="1"/>
  <c r="CE803" i="1"/>
  <c r="CD803" i="1"/>
  <c r="CW802" i="1"/>
  <c r="CV802" i="1"/>
  <c r="CU802" i="1"/>
  <c r="CT802" i="1"/>
  <c r="CS802" i="1"/>
  <c r="CR802" i="1"/>
  <c r="CQ802" i="1"/>
  <c r="CP802" i="1"/>
  <c r="CO802" i="1"/>
  <c r="U802" i="1"/>
  <c r="E802" i="1"/>
  <c r="CW801" i="1"/>
  <c r="CV801" i="1"/>
  <c r="CU801" i="1"/>
  <c r="CT801" i="1"/>
  <c r="CS801" i="1"/>
  <c r="CR801" i="1"/>
  <c r="CQ801" i="1"/>
  <c r="CP801" i="1"/>
  <c r="CO801" i="1"/>
  <c r="U801" i="1"/>
  <c r="E801" i="1"/>
  <c r="CN801" i="1" s="1"/>
  <c r="CW800" i="1"/>
  <c r="CV800" i="1"/>
  <c r="CU800" i="1"/>
  <c r="CT800" i="1"/>
  <c r="CS800" i="1"/>
  <c r="CR800" i="1"/>
  <c r="CQ800" i="1"/>
  <c r="CP800" i="1"/>
  <c r="CO800" i="1"/>
  <c r="U800" i="1"/>
  <c r="E800" i="1"/>
  <c r="CW799" i="1"/>
  <c r="CV799" i="1"/>
  <c r="CU799" i="1"/>
  <c r="CT799" i="1"/>
  <c r="CS799" i="1"/>
  <c r="CR799" i="1"/>
  <c r="CQ799" i="1"/>
  <c r="CP799" i="1"/>
  <c r="CO799" i="1"/>
  <c r="U799" i="1"/>
  <c r="E799" i="1"/>
  <c r="CH799" i="1" s="1"/>
  <c r="CW798" i="1"/>
  <c r="CV798" i="1"/>
  <c r="CU798" i="1"/>
  <c r="CT798" i="1"/>
  <c r="CS798" i="1"/>
  <c r="CR798" i="1"/>
  <c r="CQ798" i="1"/>
  <c r="CP798" i="1"/>
  <c r="CO798" i="1"/>
  <c r="U798" i="1"/>
  <c r="E798" i="1"/>
  <c r="CK798" i="1" s="1"/>
  <c r="DG797" i="1"/>
  <c r="CY797" i="1"/>
  <c r="CX797" i="1"/>
  <c r="CW797" i="1"/>
  <c r="CV797" i="1"/>
  <c r="CU797" i="1"/>
  <c r="CT797" i="1"/>
  <c r="CS797" i="1"/>
  <c r="CR797" i="1"/>
  <c r="CQ797" i="1"/>
  <c r="CP797" i="1"/>
  <c r="CO797" i="1"/>
  <c r="CN797" i="1"/>
  <c r="CM797" i="1"/>
  <c r="CL797" i="1"/>
  <c r="CK797" i="1"/>
  <c r="CJ797" i="1"/>
  <c r="CI797" i="1"/>
  <c r="CH797" i="1"/>
  <c r="CG797" i="1"/>
  <c r="CF797" i="1"/>
  <c r="CE797" i="1"/>
  <c r="CD797" i="1"/>
  <c r="CW796" i="1"/>
  <c r="CV796" i="1"/>
  <c r="CU796" i="1"/>
  <c r="CT796" i="1"/>
  <c r="CS796" i="1"/>
  <c r="CR796" i="1"/>
  <c r="CQ796" i="1"/>
  <c r="CP796" i="1"/>
  <c r="CO796" i="1"/>
  <c r="U796" i="1"/>
  <c r="E796" i="1"/>
  <c r="CK796" i="1" s="1"/>
  <c r="DG795" i="1"/>
  <c r="CY795" i="1"/>
  <c r="CX795" i="1"/>
  <c r="CW795" i="1"/>
  <c r="CV795" i="1"/>
  <c r="CU795" i="1"/>
  <c r="CT795" i="1"/>
  <c r="CS795" i="1"/>
  <c r="CR795" i="1"/>
  <c r="CQ795" i="1"/>
  <c r="CP795" i="1"/>
  <c r="CO795" i="1"/>
  <c r="CN795" i="1"/>
  <c r="CM795" i="1"/>
  <c r="CL795" i="1"/>
  <c r="CK795" i="1"/>
  <c r="CJ795" i="1"/>
  <c r="CI795" i="1"/>
  <c r="CH795" i="1"/>
  <c r="CG795" i="1"/>
  <c r="CF795" i="1"/>
  <c r="CE795" i="1"/>
  <c r="CD795" i="1"/>
  <c r="U795" i="1"/>
  <c r="DG794" i="1"/>
  <c r="CY794" i="1"/>
  <c r="CX794" i="1"/>
  <c r="CW794" i="1"/>
  <c r="CV794" i="1"/>
  <c r="CU794" i="1"/>
  <c r="CT794" i="1"/>
  <c r="CS794" i="1"/>
  <c r="CR794" i="1"/>
  <c r="CQ794" i="1"/>
  <c r="CP794" i="1"/>
  <c r="CO794" i="1"/>
  <c r="CN794" i="1"/>
  <c r="CM794" i="1"/>
  <c r="CL794" i="1"/>
  <c r="CK794" i="1"/>
  <c r="CJ794" i="1"/>
  <c r="CI794" i="1"/>
  <c r="CH794" i="1"/>
  <c r="CG794" i="1"/>
  <c r="CF794" i="1"/>
  <c r="CE794" i="1"/>
  <c r="CD794" i="1"/>
  <c r="DG793" i="1"/>
  <c r="CY793" i="1"/>
  <c r="CX793" i="1"/>
  <c r="CW793" i="1"/>
  <c r="CV793" i="1"/>
  <c r="CU793" i="1"/>
  <c r="CT793" i="1"/>
  <c r="CS793" i="1"/>
  <c r="CR793" i="1"/>
  <c r="CQ793" i="1"/>
  <c r="CP793" i="1"/>
  <c r="CO793" i="1"/>
  <c r="CN793" i="1"/>
  <c r="CM793" i="1"/>
  <c r="CL793" i="1"/>
  <c r="CK793" i="1"/>
  <c r="CJ793" i="1"/>
  <c r="CI793" i="1"/>
  <c r="CH793" i="1"/>
  <c r="CG793" i="1"/>
  <c r="CF793" i="1"/>
  <c r="CE793" i="1"/>
  <c r="CD793" i="1"/>
  <c r="DG792" i="1"/>
  <c r="CY792" i="1"/>
  <c r="CX792" i="1"/>
  <c r="CW792" i="1"/>
  <c r="CV792" i="1"/>
  <c r="CU792" i="1"/>
  <c r="CT792" i="1"/>
  <c r="CS792" i="1"/>
  <c r="CR792" i="1"/>
  <c r="CQ792" i="1"/>
  <c r="CP792" i="1"/>
  <c r="CO792" i="1"/>
  <c r="CN792" i="1"/>
  <c r="CM792" i="1"/>
  <c r="CL792" i="1"/>
  <c r="CK792" i="1"/>
  <c r="CJ792" i="1"/>
  <c r="CI792" i="1"/>
  <c r="CH792" i="1"/>
  <c r="CG792" i="1"/>
  <c r="CF792" i="1"/>
  <c r="CE792" i="1"/>
  <c r="CD792" i="1"/>
  <c r="DG791" i="1"/>
  <c r="CY791" i="1"/>
  <c r="CX791" i="1"/>
  <c r="CW791" i="1"/>
  <c r="CV791" i="1"/>
  <c r="CU791" i="1"/>
  <c r="CT791" i="1"/>
  <c r="CS791" i="1"/>
  <c r="CR791" i="1"/>
  <c r="CQ791" i="1"/>
  <c r="CP791" i="1"/>
  <c r="CO791" i="1"/>
  <c r="CN791" i="1"/>
  <c r="CM791" i="1"/>
  <c r="CL791" i="1"/>
  <c r="CK791" i="1"/>
  <c r="CJ791" i="1"/>
  <c r="CI791" i="1"/>
  <c r="CH791" i="1"/>
  <c r="CG791" i="1"/>
  <c r="CF791" i="1"/>
  <c r="CE791" i="1"/>
  <c r="CD791" i="1"/>
  <c r="U791" i="1"/>
  <c r="DG790" i="1"/>
  <c r="CY790" i="1"/>
  <c r="CX790" i="1"/>
  <c r="CW790" i="1"/>
  <c r="CV790" i="1"/>
  <c r="CU790" i="1"/>
  <c r="CT790" i="1"/>
  <c r="CS790" i="1"/>
  <c r="CR790" i="1"/>
  <c r="CQ790" i="1"/>
  <c r="CP790" i="1"/>
  <c r="CO790" i="1"/>
  <c r="CN790" i="1"/>
  <c r="CM790" i="1"/>
  <c r="CL790" i="1"/>
  <c r="CK790" i="1"/>
  <c r="CJ790" i="1"/>
  <c r="CI790" i="1"/>
  <c r="CH790" i="1"/>
  <c r="CG790" i="1"/>
  <c r="CF790" i="1"/>
  <c r="CE790" i="1"/>
  <c r="CD790" i="1"/>
  <c r="DG789" i="1"/>
  <c r="CY789" i="1"/>
  <c r="CX789" i="1"/>
  <c r="CW789" i="1"/>
  <c r="CV789" i="1"/>
  <c r="CU789" i="1"/>
  <c r="CT789" i="1"/>
  <c r="CS789" i="1"/>
  <c r="CR789" i="1"/>
  <c r="CQ789" i="1"/>
  <c r="CP789" i="1"/>
  <c r="CO789" i="1"/>
  <c r="CN789" i="1"/>
  <c r="CM789" i="1"/>
  <c r="CL789" i="1"/>
  <c r="CK789" i="1"/>
  <c r="CJ789" i="1"/>
  <c r="CI789" i="1"/>
  <c r="CH789" i="1"/>
  <c r="CG789" i="1"/>
  <c r="CF789" i="1"/>
  <c r="CE789" i="1"/>
  <c r="CD789" i="1"/>
  <c r="DG788" i="1"/>
  <c r="CY788" i="1"/>
  <c r="CX788" i="1"/>
  <c r="CW788" i="1"/>
  <c r="CV788" i="1"/>
  <c r="CU788" i="1"/>
  <c r="CT788" i="1"/>
  <c r="CS788" i="1"/>
  <c r="CR788" i="1"/>
  <c r="CQ788" i="1"/>
  <c r="CP788" i="1"/>
  <c r="CO788" i="1"/>
  <c r="CN788" i="1"/>
  <c r="CM788" i="1"/>
  <c r="CL788" i="1"/>
  <c r="CK788" i="1"/>
  <c r="CJ788" i="1"/>
  <c r="CI788" i="1"/>
  <c r="CH788" i="1"/>
  <c r="CG788" i="1"/>
  <c r="CF788" i="1"/>
  <c r="CE788" i="1"/>
  <c r="CD788" i="1"/>
  <c r="U788" i="1"/>
  <c r="DG787" i="1"/>
  <c r="CY787" i="1"/>
  <c r="CX787" i="1"/>
  <c r="CW787" i="1"/>
  <c r="CV787" i="1"/>
  <c r="CU787" i="1"/>
  <c r="CT787" i="1"/>
  <c r="CS787" i="1"/>
  <c r="CR787" i="1"/>
  <c r="CQ787" i="1"/>
  <c r="CP787" i="1"/>
  <c r="CO787" i="1"/>
  <c r="CN787" i="1"/>
  <c r="CM787" i="1"/>
  <c r="CL787" i="1"/>
  <c r="CK787" i="1"/>
  <c r="CJ787" i="1"/>
  <c r="CI787" i="1"/>
  <c r="CH787" i="1"/>
  <c r="CG787" i="1"/>
  <c r="CF787" i="1"/>
  <c r="CE787" i="1"/>
  <c r="CD787" i="1"/>
  <c r="CY786" i="1"/>
  <c r="CX786" i="1"/>
  <c r="CW786" i="1"/>
  <c r="CV786" i="1"/>
  <c r="CU786" i="1"/>
  <c r="CT786" i="1"/>
  <c r="CS786" i="1"/>
  <c r="CR786" i="1"/>
  <c r="CQ786" i="1"/>
  <c r="CP786" i="1"/>
  <c r="CO786" i="1"/>
  <c r="CN786" i="1"/>
  <c r="CM786" i="1"/>
  <c r="CL786" i="1"/>
  <c r="CK786" i="1"/>
  <c r="CJ786" i="1"/>
  <c r="CI786" i="1"/>
  <c r="CH786" i="1"/>
  <c r="CG786" i="1"/>
  <c r="CF786" i="1"/>
  <c r="CW785" i="1"/>
  <c r="CV785" i="1"/>
  <c r="CU785" i="1"/>
  <c r="CT785" i="1"/>
  <c r="CS785" i="1"/>
  <c r="CR785" i="1"/>
  <c r="CQ785" i="1"/>
  <c r="CP785" i="1"/>
  <c r="CO785" i="1"/>
  <c r="U785" i="1"/>
  <c r="E785" i="1"/>
  <c r="DG785" i="1" s="1"/>
  <c r="DG784" i="1"/>
  <c r="CY784" i="1"/>
  <c r="CX784" i="1"/>
  <c r="CW784" i="1"/>
  <c r="CV784" i="1"/>
  <c r="CU784" i="1"/>
  <c r="CT784" i="1"/>
  <c r="CS784" i="1"/>
  <c r="CR784" i="1"/>
  <c r="CQ784" i="1"/>
  <c r="CP784" i="1"/>
  <c r="CO784" i="1"/>
  <c r="CN784" i="1"/>
  <c r="CM784" i="1"/>
  <c r="CL784" i="1"/>
  <c r="CK784" i="1"/>
  <c r="CJ784" i="1"/>
  <c r="CI784" i="1"/>
  <c r="CH784" i="1"/>
  <c r="CG784" i="1"/>
  <c r="CF784" i="1"/>
  <c r="CE784" i="1"/>
  <c r="CD784" i="1"/>
  <c r="DG783" i="1"/>
  <c r="CY783" i="1"/>
  <c r="CX783" i="1"/>
  <c r="CW783" i="1"/>
  <c r="CV783" i="1"/>
  <c r="CU783" i="1"/>
  <c r="CT783" i="1"/>
  <c r="CS783" i="1"/>
  <c r="CR783" i="1"/>
  <c r="CQ783" i="1"/>
  <c r="CP783" i="1"/>
  <c r="CO783" i="1"/>
  <c r="CN783" i="1"/>
  <c r="CM783" i="1"/>
  <c r="CL783" i="1"/>
  <c r="CK783" i="1"/>
  <c r="CJ783" i="1"/>
  <c r="CI783" i="1"/>
  <c r="CH783" i="1"/>
  <c r="CG783" i="1"/>
  <c r="CF783" i="1"/>
  <c r="CE783" i="1"/>
  <c r="CD783" i="1"/>
  <c r="CW782" i="1"/>
  <c r="CV782" i="1"/>
  <c r="CU782" i="1"/>
  <c r="CT782" i="1"/>
  <c r="CS782" i="1"/>
  <c r="CR782" i="1"/>
  <c r="CQ782" i="1"/>
  <c r="CP782" i="1"/>
  <c r="CO782" i="1"/>
  <c r="U782" i="1"/>
  <c r="E782" i="1"/>
  <c r="CF782" i="1" s="1"/>
  <c r="DG781" i="1"/>
  <c r="CY781" i="1"/>
  <c r="CX781" i="1"/>
  <c r="CW781" i="1"/>
  <c r="CV781" i="1"/>
  <c r="CU781" i="1"/>
  <c r="CT781" i="1"/>
  <c r="CS781" i="1"/>
  <c r="CR781" i="1"/>
  <c r="CQ781" i="1"/>
  <c r="CP781" i="1"/>
  <c r="CO781" i="1"/>
  <c r="CN781" i="1"/>
  <c r="CM781" i="1"/>
  <c r="CL781" i="1"/>
  <c r="CK781" i="1"/>
  <c r="CJ781" i="1"/>
  <c r="CI781" i="1"/>
  <c r="CH781" i="1"/>
  <c r="CG781" i="1"/>
  <c r="CF781" i="1"/>
  <c r="CE781" i="1"/>
  <c r="CD781" i="1"/>
  <c r="CW780" i="1"/>
  <c r="CV780" i="1"/>
  <c r="CU780" i="1"/>
  <c r="CT780" i="1"/>
  <c r="CS780" i="1"/>
  <c r="CR780" i="1"/>
  <c r="CQ780" i="1"/>
  <c r="CP780" i="1"/>
  <c r="CO780" i="1"/>
  <c r="U780" i="1"/>
  <c r="E780" i="1"/>
  <c r="DG779" i="1"/>
  <c r="CY779" i="1"/>
  <c r="CX779" i="1"/>
  <c r="CW779" i="1"/>
  <c r="CV779" i="1"/>
  <c r="CU779" i="1"/>
  <c r="CT779" i="1"/>
  <c r="CS779" i="1"/>
  <c r="CR779" i="1"/>
  <c r="CQ779" i="1"/>
  <c r="CP779" i="1"/>
  <c r="CO779" i="1"/>
  <c r="CN779" i="1"/>
  <c r="CM779" i="1"/>
  <c r="CL779" i="1"/>
  <c r="CK779" i="1"/>
  <c r="CJ779" i="1"/>
  <c r="CI779" i="1"/>
  <c r="CH779" i="1"/>
  <c r="CG779" i="1"/>
  <c r="CF779" i="1"/>
  <c r="CE779" i="1"/>
  <c r="CD779" i="1"/>
  <c r="DG778" i="1"/>
  <c r="CY778" i="1"/>
  <c r="CX778" i="1"/>
  <c r="CW778" i="1"/>
  <c r="CV778" i="1"/>
  <c r="CU778" i="1"/>
  <c r="CT778" i="1"/>
  <c r="CS778" i="1"/>
  <c r="CR778" i="1"/>
  <c r="CQ778" i="1"/>
  <c r="CP778" i="1"/>
  <c r="CO778" i="1"/>
  <c r="CN778" i="1"/>
  <c r="CM778" i="1"/>
  <c r="CL778" i="1"/>
  <c r="CK778" i="1"/>
  <c r="CJ778" i="1"/>
  <c r="CI778" i="1"/>
  <c r="CH778" i="1"/>
  <c r="CG778" i="1"/>
  <c r="CF778" i="1"/>
  <c r="CE778" i="1"/>
  <c r="CD778" i="1"/>
  <c r="DG777" i="1"/>
  <c r="CY777" i="1"/>
  <c r="CX777" i="1"/>
  <c r="CW777" i="1"/>
  <c r="CV777" i="1"/>
  <c r="CU777" i="1"/>
  <c r="CT777" i="1"/>
  <c r="CS777" i="1"/>
  <c r="CR777" i="1"/>
  <c r="CQ777" i="1"/>
  <c r="CP777" i="1"/>
  <c r="CO777" i="1"/>
  <c r="CN777" i="1"/>
  <c r="CM777" i="1"/>
  <c r="CL777" i="1"/>
  <c r="CK777" i="1"/>
  <c r="CJ777" i="1"/>
  <c r="CI777" i="1"/>
  <c r="CH777" i="1"/>
  <c r="CG777" i="1"/>
  <c r="CF777" i="1"/>
  <c r="CE777" i="1"/>
  <c r="CD777" i="1"/>
  <c r="DG776" i="1"/>
  <c r="CY776" i="1"/>
  <c r="CX776" i="1"/>
  <c r="CW776" i="1"/>
  <c r="CV776" i="1"/>
  <c r="CU776" i="1"/>
  <c r="CT776" i="1"/>
  <c r="CS776" i="1"/>
  <c r="CR776" i="1"/>
  <c r="CQ776" i="1"/>
  <c r="CP776" i="1"/>
  <c r="CO776" i="1"/>
  <c r="CN776" i="1"/>
  <c r="CM776" i="1"/>
  <c r="CL776" i="1"/>
  <c r="CK776" i="1"/>
  <c r="CJ776" i="1"/>
  <c r="CI776" i="1"/>
  <c r="CH776" i="1"/>
  <c r="CG776" i="1"/>
  <c r="CF776" i="1"/>
  <c r="CE776" i="1"/>
  <c r="CD776" i="1"/>
  <c r="CY775" i="1"/>
  <c r="CX775" i="1"/>
  <c r="CW775" i="1"/>
  <c r="CV775" i="1"/>
  <c r="CU775" i="1"/>
  <c r="CT775" i="1"/>
  <c r="CS775" i="1"/>
  <c r="CR775" i="1"/>
  <c r="CQ775" i="1"/>
  <c r="CP775" i="1"/>
  <c r="CO775" i="1"/>
  <c r="CN775" i="1"/>
  <c r="CM775" i="1"/>
  <c r="CL775" i="1"/>
  <c r="CK775" i="1"/>
  <c r="CJ775" i="1"/>
  <c r="CI775" i="1"/>
  <c r="CH775" i="1"/>
  <c r="CG775" i="1"/>
  <c r="CF775" i="1"/>
  <c r="CE775" i="1"/>
  <c r="CD775" i="1"/>
  <c r="U775" i="1"/>
  <c r="DG774" i="1"/>
  <c r="CY774" i="1"/>
  <c r="CX774" i="1"/>
  <c r="CW774" i="1"/>
  <c r="CV774" i="1"/>
  <c r="CU774" i="1"/>
  <c r="CT774" i="1"/>
  <c r="CS774" i="1"/>
  <c r="CR774" i="1"/>
  <c r="CQ774" i="1"/>
  <c r="CP774" i="1"/>
  <c r="CO774" i="1"/>
  <c r="CN774" i="1"/>
  <c r="CM774" i="1"/>
  <c r="CL774" i="1"/>
  <c r="CK774" i="1"/>
  <c r="CJ774" i="1"/>
  <c r="CI774" i="1"/>
  <c r="CH774" i="1"/>
  <c r="CG774" i="1"/>
  <c r="CF774" i="1"/>
  <c r="CE774" i="1"/>
  <c r="CD774" i="1"/>
  <c r="DG772" i="1"/>
  <c r="CY772" i="1"/>
  <c r="CX772" i="1"/>
  <c r="CW772" i="1"/>
  <c r="CV772" i="1"/>
  <c r="CU772" i="1"/>
  <c r="CT772" i="1"/>
  <c r="CS772" i="1"/>
  <c r="CR772" i="1"/>
  <c r="CQ772" i="1"/>
  <c r="CP772" i="1"/>
  <c r="CO772" i="1"/>
  <c r="CN772" i="1"/>
  <c r="CM772" i="1"/>
  <c r="CL772" i="1"/>
  <c r="CK772" i="1"/>
  <c r="CJ772" i="1"/>
  <c r="CI772" i="1"/>
  <c r="CH772" i="1"/>
  <c r="CG772" i="1"/>
  <c r="CF772" i="1"/>
  <c r="CE772" i="1"/>
  <c r="CD772" i="1"/>
  <c r="DG771" i="1"/>
  <c r="CY771" i="1"/>
  <c r="CX771" i="1"/>
  <c r="CW771" i="1"/>
  <c r="CV771" i="1"/>
  <c r="CU771" i="1"/>
  <c r="CT771" i="1"/>
  <c r="CS771" i="1"/>
  <c r="CR771" i="1"/>
  <c r="CQ771" i="1"/>
  <c r="CP771" i="1"/>
  <c r="CO771" i="1"/>
  <c r="CN771" i="1"/>
  <c r="CM771" i="1"/>
  <c r="CL771" i="1"/>
  <c r="CK771" i="1"/>
  <c r="CJ771" i="1"/>
  <c r="CI771" i="1"/>
  <c r="CH771" i="1"/>
  <c r="CG771" i="1"/>
  <c r="CF771" i="1"/>
  <c r="CE771" i="1"/>
  <c r="CD771" i="1"/>
  <c r="CW770" i="1"/>
  <c r="CV770" i="1"/>
  <c r="CU770" i="1"/>
  <c r="CT770" i="1"/>
  <c r="CS770" i="1"/>
  <c r="CR770" i="1"/>
  <c r="CQ770" i="1"/>
  <c r="CP770" i="1"/>
  <c r="CO770" i="1"/>
  <c r="U770" i="1"/>
  <c r="E770" i="1"/>
  <c r="CY770" i="1" s="1"/>
  <c r="CW769" i="1"/>
  <c r="CV769" i="1"/>
  <c r="CU769" i="1"/>
  <c r="CT769" i="1"/>
  <c r="CS769" i="1"/>
  <c r="CR769" i="1"/>
  <c r="CQ769" i="1"/>
  <c r="CP769" i="1"/>
  <c r="CO769" i="1"/>
  <c r="U769" i="1"/>
  <c r="E769" i="1"/>
  <c r="CH769" i="1" s="1"/>
  <c r="CW768" i="1"/>
  <c r="CV768" i="1"/>
  <c r="CU768" i="1"/>
  <c r="CT768" i="1"/>
  <c r="CS768" i="1"/>
  <c r="CR768" i="1"/>
  <c r="CQ768" i="1"/>
  <c r="CP768" i="1"/>
  <c r="CO768" i="1"/>
  <c r="U768" i="1"/>
  <c r="E768" i="1"/>
  <c r="CL768" i="1" s="1"/>
  <c r="DG767" i="1"/>
  <c r="CY767" i="1"/>
  <c r="CX767" i="1"/>
  <c r="CW767" i="1"/>
  <c r="CV767" i="1"/>
  <c r="CU767" i="1"/>
  <c r="CT767" i="1"/>
  <c r="CS767" i="1"/>
  <c r="CR767" i="1"/>
  <c r="CQ767" i="1"/>
  <c r="CP767" i="1"/>
  <c r="CO767" i="1"/>
  <c r="CN767" i="1"/>
  <c r="CM767" i="1"/>
  <c r="CL767" i="1"/>
  <c r="CK767" i="1"/>
  <c r="CJ767" i="1"/>
  <c r="CI767" i="1"/>
  <c r="CH767" i="1"/>
  <c r="CG767" i="1"/>
  <c r="CF767" i="1"/>
  <c r="CE767" i="1"/>
  <c r="CD767" i="1"/>
  <c r="U767" i="1"/>
  <c r="DG766" i="1"/>
  <c r="CY766" i="1"/>
  <c r="CX766" i="1"/>
  <c r="CW766" i="1"/>
  <c r="CV766" i="1"/>
  <c r="CU766" i="1"/>
  <c r="CT766" i="1"/>
  <c r="CS766" i="1"/>
  <c r="CR766" i="1"/>
  <c r="CQ766" i="1"/>
  <c r="CP766" i="1"/>
  <c r="CO766" i="1"/>
  <c r="CN766" i="1"/>
  <c r="CM766" i="1"/>
  <c r="CL766" i="1"/>
  <c r="CK766" i="1"/>
  <c r="CJ766" i="1"/>
  <c r="CI766" i="1"/>
  <c r="CH766" i="1"/>
  <c r="CG766" i="1"/>
  <c r="CF766" i="1"/>
  <c r="CE766" i="1"/>
  <c r="CD766" i="1"/>
  <c r="DG765" i="1"/>
  <c r="CY765" i="1"/>
  <c r="CX765" i="1"/>
  <c r="CW765" i="1"/>
  <c r="CV765" i="1"/>
  <c r="CU765" i="1"/>
  <c r="CT765" i="1"/>
  <c r="CS765" i="1"/>
  <c r="CR765" i="1"/>
  <c r="CQ765" i="1"/>
  <c r="CP765" i="1"/>
  <c r="CO765" i="1"/>
  <c r="CN765" i="1"/>
  <c r="CM765" i="1"/>
  <c r="CL765" i="1"/>
  <c r="CK765" i="1"/>
  <c r="CJ765" i="1"/>
  <c r="CI765" i="1"/>
  <c r="CH765" i="1"/>
  <c r="CG765" i="1"/>
  <c r="CF765" i="1"/>
  <c r="CE765" i="1"/>
  <c r="CD765" i="1"/>
  <c r="U765" i="1"/>
  <c r="DG764" i="1"/>
  <c r="CY764" i="1"/>
  <c r="CX764" i="1"/>
  <c r="CW764" i="1"/>
  <c r="CV764" i="1"/>
  <c r="CU764" i="1"/>
  <c r="CT764" i="1"/>
  <c r="CS764" i="1"/>
  <c r="CR764" i="1"/>
  <c r="CQ764" i="1"/>
  <c r="CP764" i="1"/>
  <c r="CO764" i="1"/>
  <c r="CN764" i="1"/>
  <c r="CM764" i="1"/>
  <c r="CL764" i="1"/>
  <c r="CK764" i="1"/>
  <c r="CJ764" i="1"/>
  <c r="CI764" i="1"/>
  <c r="CH764" i="1"/>
  <c r="CG764" i="1"/>
  <c r="CF764" i="1"/>
  <c r="CE764" i="1"/>
  <c r="CD764" i="1"/>
  <c r="CW763" i="1"/>
  <c r="CV763" i="1"/>
  <c r="CU763" i="1"/>
  <c r="CT763" i="1"/>
  <c r="CS763" i="1"/>
  <c r="CR763" i="1"/>
  <c r="CQ763" i="1"/>
  <c r="CP763" i="1"/>
  <c r="CO763" i="1"/>
  <c r="U763" i="1"/>
  <c r="E763" i="1"/>
  <c r="CW762" i="1"/>
  <c r="CV762" i="1"/>
  <c r="CU762" i="1"/>
  <c r="CT762" i="1"/>
  <c r="CS762" i="1"/>
  <c r="CR762" i="1"/>
  <c r="CQ762" i="1"/>
  <c r="CP762" i="1"/>
  <c r="CO762" i="1"/>
  <c r="U762" i="1"/>
  <c r="E762" i="1"/>
  <c r="CN762" i="1" s="1"/>
  <c r="CW761" i="1"/>
  <c r="CV761" i="1"/>
  <c r="CU761" i="1"/>
  <c r="CT761" i="1"/>
  <c r="CS761" i="1"/>
  <c r="CR761" i="1"/>
  <c r="CQ761" i="1"/>
  <c r="CP761" i="1"/>
  <c r="CO761" i="1"/>
  <c r="U761" i="1"/>
  <c r="E761" i="1"/>
  <c r="CN761" i="1" s="1"/>
  <c r="DG760" i="1"/>
  <c r="CY760" i="1"/>
  <c r="CX760" i="1"/>
  <c r="CW760" i="1"/>
  <c r="CV760" i="1"/>
  <c r="CU760" i="1"/>
  <c r="CT760" i="1"/>
  <c r="CS760" i="1"/>
  <c r="CR760" i="1"/>
  <c r="CQ760" i="1"/>
  <c r="CP760" i="1"/>
  <c r="CO760" i="1"/>
  <c r="CN760" i="1"/>
  <c r="CM760" i="1"/>
  <c r="CL760" i="1"/>
  <c r="CK760" i="1"/>
  <c r="CJ760" i="1"/>
  <c r="CI760" i="1"/>
  <c r="CH760" i="1"/>
  <c r="CG760" i="1"/>
  <c r="CF760" i="1"/>
  <c r="CE760" i="1"/>
  <c r="CD760" i="1"/>
  <c r="DG759" i="1"/>
  <c r="CY759" i="1"/>
  <c r="CX759" i="1"/>
  <c r="CW759" i="1"/>
  <c r="CV759" i="1"/>
  <c r="CU759" i="1"/>
  <c r="CT759" i="1"/>
  <c r="CS759" i="1"/>
  <c r="CR759" i="1"/>
  <c r="CQ759" i="1"/>
  <c r="CP759" i="1"/>
  <c r="CO759" i="1"/>
  <c r="CN759" i="1"/>
  <c r="CM759" i="1"/>
  <c r="CL759" i="1"/>
  <c r="CK759" i="1"/>
  <c r="CJ759" i="1"/>
  <c r="CI759" i="1"/>
  <c r="CH759" i="1"/>
  <c r="CG759" i="1"/>
  <c r="CF759" i="1"/>
  <c r="CE759" i="1"/>
  <c r="CD759" i="1"/>
  <c r="DG758" i="1"/>
  <c r="CY758" i="1"/>
  <c r="CX758" i="1"/>
  <c r="CW758" i="1"/>
  <c r="CV758" i="1"/>
  <c r="CU758" i="1"/>
  <c r="CT758" i="1"/>
  <c r="CS758" i="1"/>
  <c r="CR758" i="1"/>
  <c r="CQ758" i="1"/>
  <c r="CP758" i="1"/>
  <c r="CO758" i="1"/>
  <c r="CN758" i="1"/>
  <c r="CM758" i="1"/>
  <c r="CL758" i="1"/>
  <c r="CK758" i="1"/>
  <c r="CJ758" i="1"/>
  <c r="CI758" i="1"/>
  <c r="CH758" i="1"/>
  <c r="CG758" i="1"/>
  <c r="CF758" i="1"/>
  <c r="CE758" i="1"/>
  <c r="CD758" i="1"/>
  <c r="DG757" i="1"/>
  <c r="CY757" i="1"/>
  <c r="CX757" i="1"/>
  <c r="CW757" i="1"/>
  <c r="CV757" i="1"/>
  <c r="CU757" i="1"/>
  <c r="CT757" i="1"/>
  <c r="CS757" i="1"/>
  <c r="CR757" i="1"/>
  <c r="CQ757" i="1"/>
  <c r="CP757" i="1"/>
  <c r="CO757" i="1"/>
  <c r="CN757" i="1"/>
  <c r="CM757" i="1"/>
  <c r="CL757" i="1"/>
  <c r="CK757" i="1"/>
  <c r="CJ757" i="1"/>
  <c r="CI757" i="1"/>
  <c r="CH757" i="1"/>
  <c r="CG757" i="1"/>
  <c r="CF757" i="1"/>
  <c r="CE757" i="1"/>
  <c r="CD757" i="1"/>
  <c r="CW756" i="1"/>
  <c r="CV756" i="1"/>
  <c r="CU756" i="1"/>
  <c r="CT756" i="1"/>
  <c r="CS756" i="1"/>
  <c r="CR756" i="1"/>
  <c r="CQ756" i="1"/>
  <c r="CP756" i="1"/>
  <c r="CO756" i="1"/>
  <c r="U756" i="1"/>
  <c r="E756" i="1"/>
  <c r="CH756" i="1" s="1"/>
  <c r="DG755" i="1"/>
  <c r="CY755" i="1"/>
  <c r="CX755" i="1"/>
  <c r="CW755" i="1"/>
  <c r="CV755" i="1"/>
  <c r="CU755" i="1"/>
  <c r="CT755" i="1"/>
  <c r="CS755" i="1"/>
  <c r="CR755" i="1"/>
  <c r="CQ755" i="1"/>
  <c r="CP755" i="1"/>
  <c r="CO755" i="1"/>
  <c r="CN755" i="1"/>
  <c r="CM755" i="1"/>
  <c r="CL755" i="1"/>
  <c r="CK755" i="1"/>
  <c r="CJ755" i="1"/>
  <c r="CI755" i="1"/>
  <c r="CH755" i="1"/>
  <c r="CG755" i="1"/>
  <c r="CF755" i="1"/>
  <c r="CE755" i="1"/>
  <c r="CD755" i="1"/>
  <c r="DG754" i="1"/>
  <c r="CY754" i="1"/>
  <c r="CX754" i="1"/>
  <c r="CW754" i="1"/>
  <c r="CV754" i="1"/>
  <c r="CU754" i="1"/>
  <c r="CT754" i="1"/>
  <c r="CS754" i="1"/>
  <c r="CR754" i="1"/>
  <c r="CQ754" i="1"/>
  <c r="CP754" i="1"/>
  <c r="CO754" i="1"/>
  <c r="CN754" i="1"/>
  <c r="CM754" i="1"/>
  <c r="CL754" i="1"/>
  <c r="CK754" i="1"/>
  <c r="CJ754" i="1"/>
  <c r="CI754" i="1"/>
  <c r="CH754" i="1"/>
  <c r="CG754" i="1"/>
  <c r="CF754" i="1"/>
  <c r="DG753" i="1"/>
  <c r="CY753" i="1"/>
  <c r="CX753" i="1"/>
  <c r="CW753" i="1"/>
  <c r="CV753" i="1"/>
  <c r="CU753" i="1"/>
  <c r="CT753" i="1"/>
  <c r="CS753" i="1"/>
  <c r="CR753" i="1"/>
  <c r="CQ753" i="1"/>
  <c r="CP753" i="1"/>
  <c r="CO753" i="1"/>
  <c r="CN753" i="1"/>
  <c r="CM753" i="1"/>
  <c r="CL753" i="1"/>
  <c r="CK753" i="1"/>
  <c r="CJ753" i="1"/>
  <c r="CI753" i="1"/>
  <c r="CH753" i="1"/>
  <c r="CG753" i="1"/>
  <c r="CF753" i="1"/>
  <c r="CE753" i="1"/>
  <c r="CD753" i="1"/>
  <c r="DG752" i="1"/>
  <c r="CY752" i="1"/>
  <c r="CX752" i="1"/>
  <c r="CW752" i="1"/>
  <c r="CV752" i="1"/>
  <c r="CU752" i="1"/>
  <c r="CT752" i="1"/>
  <c r="CS752" i="1"/>
  <c r="CR752" i="1"/>
  <c r="CQ752" i="1"/>
  <c r="CP752" i="1"/>
  <c r="CO752" i="1"/>
  <c r="CN752" i="1"/>
  <c r="CM752" i="1"/>
  <c r="CL752" i="1"/>
  <c r="CK752" i="1"/>
  <c r="CJ752" i="1"/>
  <c r="CI752" i="1"/>
  <c r="CH752" i="1"/>
  <c r="CG752" i="1"/>
  <c r="CF752" i="1"/>
  <c r="CE752" i="1"/>
  <c r="CD752" i="1"/>
  <c r="DG751" i="1"/>
  <c r="CY751" i="1"/>
  <c r="CX751" i="1"/>
  <c r="CW751" i="1"/>
  <c r="CV751" i="1"/>
  <c r="CU751" i="1"/>
  <c r="CT751" i="1"/>
  <c r="CS751" i="1"/>
  <c r="CR751" i="1"/>
  <c r="CQ751" i="1"/>
  <c r="CP751" i="1"/>
  <c r="CO751" i="1"/>
  <c r="CN751" i="1"/>
  <c r="CM751" i="1"/>
  <c r="CL751" i="1"/>
  <c r="CK751" i="1"/>
  <c r="CJ751" i="1"/>
  <c r="CI751" i="1"/>
  <c r="CH751" i="1"/>
  <c r="CG751" i="1"/>
  <c r="CF751" i="1"/>
  <c r="CE751" i="1"/>
  <c r="CD751" i="1"/>
  <c r="CW750" i="1"/>
  <c r="CV750" i="1"/>
  <c r="CU750" i="1"/>
  <c r="CT750" i="1"/>
  <c r="CS750" i="1"/>
  <c r="CR750" i="1"/>
  <c r="CQ750" i="1"/>
  <c r="CP750" i="1"/>
  <c r="CO750" i="1"/>
  <c r="U750" i="1"/>
  <c r="E750" i="1"/>
  <c r="CL750" i="1" s="1"/>
  <c r="DG749" i="1"/>
  <c r="CY749" i="1"/>
  <c r="CX749" i="1"/>
  <c r="CW749" i="1"/>
  <c r="CV749" i="1"/>
  <c r="CU749" i="1"/>
  <c r="CT749" i="1"/>
  <c r="CS749" i="1"/>
  <c r="CR749" i="1"/>
  <c r="CQ749" i="1"/>
  <c r="CP749" i="1"/>
  <c r="CO749" i="1"/>
  <c r="CN749" i="1"/>
  <c r="CM749" i="1"/>
  <c r="CL749" i="1"/>
  <c r="CK749" i="1"/>
  <c r="CJ749" i="1"/>
  <c r="CI749" i="1"/>
  <c r="CH749" i="1"/>
  <c r="CG749" i="1"/>
  <c r="CF749" i="1"/>
  <c r="CE749" i="1"/>
  <c r="CD749" i="1"/>
  <c r="CW748" i="1"/>
  <c r="CV748" i="1"/>
  <c r="CU748" i="1"/>
  <c r="CT748" i="1"/>
  <c r="CS748" i="1"/>
  <c r="CR748" i="1"/>
  <c r="CQ748" i="1"/>
  <c r="CP748" i="1"/>
  <c r="CO748" i="1"/>
  <c r="U748" i="1"/>
  <c r="E748" i="1"/>
  <c r="DG747" i="1"/>
  <c r="CY747" i="1"/>
  <c r="CX747" i="1"/>
  <c r="CW747" i="1"/>
  <c r="CV747" i="1"/>
  <c r="CU747" i="1"/>
  <c r="CT747" i="1"/>
  <c r="CS747" i="1"/>
  <c r="CR747" i="1"/>
  <c r="CQ747" i="1"/>
  <c r="CP747" i="1"/>
  <c r="CO747" i="1"/>
  <c r="CN747" i="1"/>
  <c r="CM747" i="1"/>
  <c r="CL747" i="1"/>
  <c r="CK747" i="1"/>
  <c r="CJ747" i="1"/>
  <c r="CI747" i="1"/>
  <c r="CH747" i="1"/>
  <c r="CG747" i="1"/>
  <c r="CF747" i="1"/>
  <c r="CE747" i="1"/>
  <c r="CD747" i="1"/>
  <c r="CV746" i="1"/>
  <c r="CU746" i="1"/>
  <c r="CT746" i="1"/>
  <c r="CS746" i="1"/>
  <c r="CR746" i="1"/>
  <c r="CQ746" i="1"/>
  <c r="CP746" i="1"/>
  <c r="CO746" i="1"/>
  <c r="CN746" i="1"/>
  <c r="CM746" i="1"/>
  <c r="CL746" i="1"/>
  <c r="CK746" i="1"/>
  <c r="CJ746" i="1"/>
  <c r="CI746" i="1"/>
  <c r="CH746" i="1"/>
  <c r="CG746" i="1"/>
  <c r="CF746" i="1"/>
  <c r="CE746" i="1"/>
  <c r="CD746" i="1"/>
  <c r="U746" i="1"/>
  <c r="CW745" i="1"/>
  <c r="CV745" i="1"/>
  <c r="CU745" i="1"/>
  <c r="CT745" i="1"/>
  <c r="CS745" i="1"/>
  <c r="CR745" i="1"/>
  <c r="CQ745" i="1"/>
  <c r="CP745" i="1"/>
  <c r="CO745" i="1"/>
  <c r="U745" i="1"/>
  <c r="E745" i="1"/>
  <c r="CX745" i="1" s="1"/>
  <c r="DG744" i="1"/>
  <c r="CY744" i="1"/>
  <c r="CX744" i="1"/>
  <c r="CW744" i="1"/>
  <c r="CV744" i="1"/>
  <c r="CU744" i="1"/>
  <c r="CT744" i="1"/>
  <c r="CS744" i="1"/>
  <c r="CR744" i="1"/>
  <c r="CQ744" i="1"/>
  <c r="CP744" i="1"/>
  <c r="CO744" i="1"/>
  <c r="CN744" i="1"/>
  <c r="CM744" i="1"/>
  <c r="CL744" i="1"/>
  <c r="CK744" i="1"/>
  <c r="CJ744" i="1"/>
  <c r="CI744" i="1"/>
  <c r="CH744" i="1"/>
  <c r="CG744" i="1"/>
  <c r="CF744" i="1"/>
  <c r="CE744" i="1"/>
  <c r="CD744" i="1"/>
  <c r="DG743" i="1"/>
  <c r="CY743" i="1"/>
  <c r="CX743" i="1"/>
  <c r="CW743" i="1"/>
  <c r="CV743" i="1"/>
  <c r="CU743" i="1"/>
  <c r="CT743" i="1"/>
  <c r="CS743" i="1"/>
  <c r="CR743" i="1"/>
  <c r="CQ743" i="1"/>
  <c r="CP743" i="1"/>
  <c r="CO743" i="1"/>
  <c r="CN743" i="1"/>
  <c r="CM743" i="1"/>
  <c r="CL743" i="1"/>
  <c r="CK743" i="1"/>
  <c r="CJ743" i="1"/>
  <c r="CI743" i="1"/>
  <c r="CH743" i="1"/>
  <c r="CG743" i="1"/>
  <c r="CF743" i="1"/>
  <c r="CE743" i="1"/>
  <c r="CD743" i="1"/>
  <c r="DG742" i="1"/>
  <c r="CY742" i="1"/>
  <c r="CX742" i="1"/>
  <c r="CW742" i="1"/>
  <c r="CV742" i="1"/>
  <c r="CU742" i="1"/>
  <c r="CT742" i="1"/>
  <c r="CS742" i="1"/>
  <c r="CR742" i="1"/>
  <c r="CQ742" i="1"/>
  <c r="CP742" i="1"/>
  <c r="CO742" i="1"/>
  <c r="CN742" i="1"/>
  <c r="CM742" i="1"/>
  <c r="CL742" i="1"/>
  <c r="CK742" i="1"/>
  <c r="CJ742" i="1"/>
  <c r="CI742" i="1"/>
  <c r="CH742" i="1"/>
  <c r="CG742" i="1"/>
  <c r="CF742" i="1"/>
  <c r="CE742" i="1"/>
  <c r="CD742" i="1"/>
  <c r="DG741" i="1"/>
  <c r="CY741" i="1"/>
  <c r="CX741" i="1"/>
  <c r="CW741" i="1"/>
  <c r="CV741" i="1"/>
  <c r="CU741" i="1"/>
  <c r="CT741" i="1"/>
  <c r="CS741" i="1"/>
  <c r="CR741" i="1"/>
  <c r="CQ741" i="1"/>
  <c r="CP741" i="1"/>
  <c r="CO741" i="1"/>
  <c r="CN741" i="1"/>
  <c r="CM741" i="1"/>
  <c r="CL741" i="1"/>
  <c r="CK741" i="1"/>
  <c r="CJ741" i="1"/>
  <c r="CI741" i="1"/>
  <c r="CH741" i="1"/>
  <c r="CG741" i="1"/>
  <c r="CF741" i="1"/>
  <c r="CW740" i="1"/>
  <c r="CV740" i="1"/>
  <c r="CU740" i="1"/>
  <c r="CT740" i="1"/>
  <c r="CS740" i="1"/>
  <c r="CR740" i="1"/>
  <c r="CQ740" i="1"/>
  <c r="CP740" i="1"/>
  <c r="CO740" i="1"/>
  <c r="U740" i="1"/>
  <c r="E740" i="1"/>
  <c r="CK740" i="1" s="1"/>
  <c r="DG739" i="1"/>
  <c r="CY739" i="1"/>
  <c r="CX739" i="1"/>
  <c r="CW739" i="1"/>
  <c r="CV739" i="1"/>
  <c r="CU739" i="1"/>
  <c r="CT739" i="1"/>
  <c r="CS739" i="1"/>
  <c r="CR739" i="1"/>
  <c r="CQ739" i="1"/>
  <c r="CP739" i="1"/>
  <c r="CO739" i="1"/>
  <c r="CN739" i="1"/>
  <c r="CM739" i="1"/>
  <c r="CL739" i="1"/>
  <c r="CK739" i="1"/>
  <c r="CJ739" i="1"/>
  <c r="CI739" i="1"/>
  <c r="CH739" i="1"/>
  <c r="CG739" i="1"/>
  <c r="CF739" i="1"/>
  <c r="CE739" i="1"/>
  <c r="CD739" i="1"/>
  <c r="CW738" i="1"/>
  <c r="CV738" i="1"/>
  <c r="CU738" i="1"/>
  <c r="CT738" i="1"/>
  <c r="CS738" i="1"/>
  <c r="CR738" i="1"/>
  <c r="CQ738" i="1"/>
  <c r="CP738" i="1"/>
  <c r="CO738" i="1"/>
  <c r="U738" i="1"/>
  <c r="E738" i="1"/>
  <c r="CK738" i="1" s="1"/>
  <c r="CW737" i="1"/>
  <c r="CV737" i="1"/>
  <c r="CU737" i="1"/>
  <c r="CT737" i="1"/>
  <c r="CS737" i="1"/>
  <c r="CR737" i="1"/>
  <c r="CQ737" i="1"/>
  <c r="CP737" i="1"/>
  <c r="CO737" i="1"/>
  <c r="U737" i="1"/>
  <c r="E737" i="1"/>
  <c r="CN737" i="1" s="1"/>
  <c r="DG736" i="1"/>
  <c r="CY736" i="1"/>
  <c r="CX736" i="1"/>
  <c r="CW736" i="1"/>
  <c r="CV736" i="1"/>
  <c r="CU736" i="1"/>
  <c r="CT736" i="1"/>
  <c r="CS736" i="1"/>
  <c r="CR736" i="1"/>
  <c r="CQ736" i="1"/>
  <c r="CP736" i="1"/>
  <c r="CO736" i="1"/>
  <c r="CN736" i="1"/>
  <c r="CM736" i="1"/>
  <c r="CL736" i="1"/>
  <c r="CK736" i="1"/>
  <c r="CJ736" i="1"/>
  <c r="CI736" i="1"/>
  <c r="CH736" i="1"/>
  <c r="CG736" i="1"/>
  <c r="CF736" i="1"/>
  <c r="CE736" i="1"/>
  <c r="CD736" i="1"/>
  <c r="CW735" i="1"/>
  <c r="CV735" i="1"/>
  <c r="CU735" i="1"/>
  <c r="CT735" i="1"/>
  <c r="CS735" i="1"/>
  <c r="CR735" i="1"/>
  <c r="CQ735" i="1"/>
  <c r="CP735" i="1"/>
  <c r="CO735" i="1"/>
  <c r="U735" i="1"/>
  <c r="E735" i="1"/>
  <c r="CD735" i="1" s="1"/>
  <c r="DG734" i="1"/>
  <c r="CY734" i="1"/>
  <c r="CX734" i="1"/>
  <c r="CW734" i="1"/>
  <c r="CV734" i="1"/>
  <c r="CU734" i="1"/>
  <c r="CT734" i="1"/>
  <c r="CS734" i="1"/>
  <c r="CR734" i="1"/>
  <c r="CQ734" i="1"/>
  <c r="CP734" i="1"/>
  <c r="CO734" i="1"/>
  <c r="CN734" i="1"/>
  <c r="CM734" i="1"/>
  <c r="CL734" i="1"/>
  <c r="CK734" i="1"/>
  <c r="CJ734" i="1"/>
  <c r="CI734" i="1"/>
  <c r="CH734" i="1"/>
  <c r="CG734" i="1"/>
  <c r="CF734" i="1"/>
  <c r="CE734" i="1"/>
  <c r="CD734" i="1"/>
  <c r="DG733" i="1"/>
  <c r="CY733" i="1"/>
  <c r="CX733" i="1"/>
  <c r="CW733" i="1"/>
  <c r="CV733" i="1"/>
  <c r="CU733" i="1"/>
  <c r="CT733" i="1"/>
  <c r="CS733" i="1"/>
  <c r="CR733" i="1"/>
  <c r="CQ733" i="1"/>
  <c r="CP733" i="1"/>
  <c r="CO733" i="1"/>
  <c r="CN733" i="1"/>
  <c r="CM733" i="1"/>
  <c r="CL733" i="1"/>
  <c r="CK733" i="1"/>
  <c r="CJ733" i="1"/>
  <c r="CI733" i="1"/>
  <c r="CH733" i="1"/>
  <c r="CG733" i="1"/>
  <c r="CF733" i="1"/>
  <c r="CE733" i="1"/>
  <c r="CD733" i="1"/>
  <c r="CW732" i="1"/>
  <c r="CV732" i="1"/>
  <c r="CU732" i="1"/>
  <c r="CT732" i="1"/>
  <c r="CS732" i="1"/>
  <c r="CR732" i="1"/>
  <c r="CQ732" i="1"/>
  <c r="CP732" i="1"/>
  <c r="CO732" i="1"/>
  <c r="U732" i="1"/>
  <c r="E732" i="1"/>
  <c r="CK732" i="1" s="1"/>
  <c r="DG731" i="1"/>
  <c r="CY731" i="1"/>
  <c r="CX731" i="1"/>
  <c r="CW731" i="1"/>
  <c r="CV731" i="1"/>
  <c r="CU731" i="1"/>
  <c r="CT731" i="1"/>
  <c r="CS731" i="1"/>
  <c r="CR731" i="1"/>
  <c r="CQ731" i="1"/>
  <c r="CP731" i="1"/>
  <c r="CO731" i="1"/>
  <c r="CN731" i="1"/>
  <c r="CM731" i="1"/>
  <c r="CL731" i="1"/>
  <c r="CK731" i="1"/>
  <c r="CJ731" i="1"/>
  <c r="CI731" i="1"/>
  <c r="CH731" i="1"/>
  <c r="CG731" i="1"/>
  <c r="CF731" i="1"/>
  <c r="CE731" i="1"/>
  <c r="CD731" i="1"/>
  <c r="CW730" i="1"/>
  <c r="CV730" i="1"/>
  <c r="CU730" i="1"/>
  <c r="CT730" i="1"/>
  <c r="CS730" i="1"/>
  <c r="CR730" i="1"/>
  <c r="CQ730" i="1"/>
  <c r="CP730" i="1"/>
  <c r="CO730" i="1"/>
  <c r="U730" i="1"/>
  <c r="E730" i="1"/>
  <c r="CK730" i="1" s="1"/>
  <c r="DG729" i="1"/>
  <c r="CY729" i="1"/>
  <c r="CX729" i="1"/>
  <c r="CW729" i="1"/>
  <c r="CV729" i="1"/>
  <c r="CU729" i="1"/>
  <c r="CT729" i="1"/>
  <c r="CS729" i="1"/>
  <c r="CR729" i="1"/>
  <c r="CQ729" i="1"/>
  <c r="CP729" i="1"/>
  <c r="CO729" i="1"/>
  <c r="CN729" i="1"/>
  <c r="CM729" i="1"/>
  <c r="CL729" i="1"/>
  <c r="CK729" i="1"/>
  <c r="CJ729" i="1"/>
  <c r="CI729" i="1"/>
  <c r="CH729" i="1"/>
  <c r="CG729" i="1"/>
  <c r="CF729" i="1"/>
  <c r="CE729" i="1"/>
  <c r="CD729" i="1"/>
  <c r="DG728" i="1"/>
  <c r="CY728" i="1"/>
  <c r="CX728" i="1"/>
  <c r="CW728" i="1"/>
  <c r="CV728" i="1"/>
  <c r="CU728" i="1"/>
  <c r="CT728" i="1"/>
  <c r="CS728" i="1"/>
  <c r="CR728" i="1"/>
  <c r="CQ728" i="1"/>
  <c r="CP728" i="1"/>
  <c r="CO728" i="1"/>
  <c r="CN728" i="1"/>
  <c r="CM728" i="1"/>
  <c r="CL728" i="1"/>
  <c r="CK728" i="1"/>
  <c r="CJ728" i="1"/>
  <c r="CI728" i="1"/>
  <c r="CH728" i="1"/>
  <c r="CG728" i="1"/>
  <c r="CF728" i="1"/>
  <c r="CE728" i="1"/>
  <c r="CD728" i="1"/>
  <c r="DG727" i="1"/>
  <c r="CY727" i="1"/>
  <c r="CX727" i="1"/>
  <c r="CW727" i="1"/>
  <c r="CV727" i="1"/>
  <c r="CU727" i="1"/>
  <c r="CT727" i="1"/>
  <c r="CS727" i="1"/>
  <c r="CR727" i="1"/>
  <c r="CQ727" i="1"/>
  <c r="CP727" i="1"/>
  <c r="CO727" i="1"/>
  <c r="CN727" i="1"/>
  <c r="CM727" i="1"/>
  <c r="CL727" i="1"/>
  <c r="CK727" i="1"/>
  <c r="CJ727" i="1"/>
  <c r="CI727" i="1"/>
  <c r="CH727" i="1"/>
  <c r="CG727" i="1"/>
  <c r="CF727" i="1"/>
  <c r="CE727" i="1"/>
  <c r="CD727" i="1"/>
  <c r="CW726" i="1"/>
  <c r="CV726" i="1"/>
  <c r="CU726" i="1"/>
  <c r="CT726" i="1"/>
  <c r="CS726" i="1"/>
  <c r="CR726" i="1"/>
  <c r="CQ726" i="1"/>
  <c r="CP726" i="1"/>
  <c r="CO726" i="1"/>
  <c r="U726" i="1"/>
  <c r="E726" i="1"/>
  <c r="DG726" i="1" s="1"/>
  <c r="CW725" i="1"/>
  <c r="CV725" i="1"/>
  <c r="CU725" i="1"/>
  <c r="CT725" i="1"/>
  <c r="CS725" i="1"/>
  <c r="CR725" i="1"/>
  <c r="CQ725" i="1"/>
  <c r="CP725" i="1"/>
  <c r="CO725" i="1"/>
  <c r="U725" i="1"/>
  <c r="E725" i="1"/>
  <c r="CY725" i="1" s="1"/>
  <c r="DG724" i="1"/>
  <c r="CY724" i="1"/>
  <c r="CX724" i="1"/>
  <c r="CW724" i="1"/>
  <c r="CV724" i="1"/>
  <c r="CU724" i="1"/>
  <c r="CT724" i="1"/>
  <c r="CS724" i="1"/>
  <c r="CR724" i="1"/>
  <c r="CQ724" i="1"/>
  <c r="CP724" i="1"/>
  <c r="CO724" i="1"/>
  <c r="CN724" i="1"/>
  <c r="CM724" i="1"/>
  <c r="CL724" i="1"/>
  <c r="CK724" i="1"/>
  <c r="CJ724" i="1"/>
  <c r="CI724" i="1"/>
  <c r="CH724" i="1"/>
  <c r="CG724" i="1"/>
  <c r="CF724" i="1"/>
  <c r="CE724" i="1"/>
  <c r="CD724" i="1"/>
  <c r="U724" i="1"/>
  <c r="CW723" i="1"/>
  <c r="CV723" i="1"/>
  <c r="CU723" i="1"/>
  <c r="CT723" i="1"/>
  <c r="CS723" i="1"/>
  <c r="CR723" i="1"/>
  <c r="CQ723" i="1"/>
  <c r="CP723" i="1"/>
  <c r="CO723" i="1"/>
  <c r="U723" i="1"/>
  <c r="E723" i="1"/>
  <c r="CL723" i="1" s="1"/>
  <c r="DG722" i="1"/>
  <c r="CY722" i="1"/>
  <c r="CX722" i="1"/>
  <c r="CW722" i="1"/>
  <c r="CV722" i="1"/>
  <c r="CU722" i="1"/>
  <c r="CT722" i="1"/>
  <c r="CS722" i="1"/>
  <c r="CR722" i="1"/>
  <c r="CQ722" i="1"/>
  <c r="CP722" i="1"/>
  <c r="CO722" i="1"/>
  <c r="CN722" i="1"/>
  <c r="CM722" i="1"/>
  <c r="CL722" i="1"/>
  <c r="CK722" i="1"/>
  <c r="CJ722" i="1"/>
  <c r="CI722" i="1"/>
  <c r="CH722" i="1"/>
  <c r="CG722" i="1"/>
  <c r="CF722" i="1"/>
  <c r="CE722" i="1"/>
  <c r="CD722" i="1"/>
  <c r="CW721" i="1"/>
  <c r="CV721" i="1"/>
  <c r="CU721" i="1"/>
  <c r="CT721" i="1"/>
  <c r="CS721" i="1"/>
  <c r="CR721" i="1"/>
  <c r="CQ721" i="1"/>
  <c r="CP721" i="1"/>
  <c r="CO721" i="1"/>
  <c r="U721" i="1"/>
  <c r="E721" i="1"/>
  <c r="CK721" i="1" s="1"/>
  <c r="DG720" i="1"/>
  <c r="CY720" i="1"/>
  <c r="CX720" i="1"/>
  <c r="CW720" i="1"/>
  <c r="CV720" i="1"/>
  <c r="CU720" i="1"/>
  <c r="CT720" i="1"/>
  <c r="CS720" i="1"/>
  <c r="CR720" i="1"/>
  <c r="CQ720" i="1"/>
  <c r="CP720" i="1"/>
  <c r="CO720" i="1"/>
  <c r="CN720" i="1"/>
  <c r="CM720" i="1"/>
  <c r="CL720" i="1"/>
  <c r="CK720" i="1"/>
  <c r="CJ720" i="1"/>
  <c r="CI720" i="1"/>
  <c r="CH720" i="1"/>
  <c r="CG720" i="1"/>
  <c r="CF720" i="1"/>
  <c r="CE720" i="1"/>
  <c r="CD720" i="1"/>
  <c r="CW719" i="1"/>
  <c r="CV719" i="1"/>
  <c r="CU719" i="1"/>
  <c r="CT719" i="1"/>
  <c r="CS719" i="1"/>
  <c r="CR719" i="1"/>
  <c r="CQ719" i="1"/>
  <c r="CP719" i="1"/>
  <c r="CO719" i="1"/>
  <c r="U719" i="1"/>
  <c r="E719" i="1"/>
  <c r="CL719" i="1" s="1"/>
  <c r="DG718" i="1"/>
  <c r="CY718" i="1"/>
  <c r="CX718" i="1"/>
  <c r="CW718" i="1"/>
  <c r="CV718" i="1"/>
  <c r="CU718" i="1"/>
  <c r="CT718" i="1"/>
  <c r="CS718" i="1"/>
  <c r="CR718" i="1"/>
  <c r="CQ718" i="1"/>
  <c r="CP718" i="1"/>
  <c r="CO718" i="1"/>
  <c r="CN718" i="1"/>
  <c r="CM718" i="1"/>
  <c r="CL718" i="1"/>
  <c r="CK718" i="1"/>
  <c r="CJ718" i="1"/>
  <c r="CI718" i="1"/>
  <c r="CH718" i="1"/>
  <c r="CG718" i="1"/>
  <c r="CF718" i="1"/>
  <c r="CE718" i="1"/>
  <c r="CD718" i="1"/>
  <c r="DG717" i="1"/>
  <c r="CY717" i="1"/>
  <c r="CX717" i="1"/>
  <c r="CW717" i="1"/>
  <c r="CV717" i="1"/>
  <c r="CU717" i="1"/>
  <c r="CT717" i="1"/>
  <c r="CS717" i="1"/>
  <c r="CR717" i="1"/>
  <c r="CQ717" i="1"/>
  <c r="CP717" i="1"/>
  <c r="CO717" i="1"/>
  <c r="CN717" i="1"/>
  <c r="CM717" i="1"/>
  <c r="CL717" i="1"/>
  <c r="CK717" i="1"/>
  <c r="CJ717" i="1"/>
  <c r="CI717" i="1"/>
  <c r="CH717" i="1"/>
  <c r="CG717" i="1"/>
  <c r="CF717" i="1"/>
  <c r="CE717" i="1"/>
  <c r="CD717" i="1"/>
  <c r="CW716" i="1"/>
  <c r="CV716" i="1"/>
  <c r="CU716" i="1"/>
  <c r="CT716" i="1"/>
  <c r="CS716" i="1"/>
  <c r="CR716" i="1"/>
  <c r="CQ716" i="1"/>
  <c r="CP716" i="1"/>
  <c r="CO716" i="1"/>
  <c r="U716" i="1"/>
  <c r="E716" i="1"/>
  <c r="CY716" i="1" s="1"/>
  <c r="DG715" i="1"/>
  <c r="CY715" i="1"/>
  <c r="CX715" i="1"/>
  <c r="CW715" i="1"/>
  <c r="CV715" i="1"/>
  <c r="CU715" i="1"/>
  <c r="CT715" i="1"/>
  <c r="CS715" i="1"/>
  <c r="CR715" i="1"/>
  <c r="CQ715" i="1"/>
  <c r="CP715" i="1"/>
  <c r="CO715" i="1"/>
  <c r="CN715" i="1"/>
  <c r="CM715" i="1"/>
  <c r="CL715" i="1"/>
  <c r="CK715" i="1"/>
  <c r="CJ715" i="1"/>
  <c r="CI715" i="1"/>
  <c r="CH715" i="1"/>
  <c r="CG715" i="1"/>
  <c r="CF715" i="1"/>
  <c r="CE715" i="1"/>
  <c r="CD715" i="1"/>
  <c r="CW714" i="1"/>
  <c r="CV714" i="1"/>
  <c r="CU714" i="1"/>
  <c r="CT714" i="1"/>
  <c r="CS714" i="1"/>
  <c r="CR714" i="1"/>
  <c r="CQ714" i="1"/>
  <c r="CP714" i="1"/>
  <c r="CO714" i="1"/>
  <c r="U714" i="1"/>
  <c r="E714" i="1"/>
  <c r="CY714" i="1" s="1"/>
  <c r="CW713" i="1"/>
  <c r="CV713" i="1"/>
  <c r="CU713" i="1"/>
  <c r="CT713" i="1"/>
  <c r="CS713" i="1"/>
  <c r="CR713" i="1"/>
  <c r="CQ713" i="1"/>
  <c r="CP713" i="1"/>
  <c r="CO713" i="1"/>
  <c r="U713" i="1"/>
  <c r="E713" i="1"/>
  <c r="CM713" i="1" s="1"/>
  <c r="DG712" i="1"/>
  <c r="CY712" i="1"/>
  <c r="CX712" i="1"/>
  <c r="CW712" i="1"/>
  <c r="CV712" i="1"/>
  <c r="CU712" i="1"/>
  <c r="CT712" i="1"/>
  <c r="CS712" i="1"/>
  <c r="CR712" i="1"/>
  <c r="CQ712" i="1"/>
  <c r="CP712" i="1"/>
  <c r="CO712" i="1"/>
  <c r="CN712" i="1"/>
  <c r="CM712" i="1"/>
  <c r="CL712" i="1"/>
  <c r="CK712" i="1"/>
  <c r="CJ712" i="1"/>
  <c r="CI712" i="1"/>
  <c r="CH712" i="1"/>
  <c r="CG712" i="1"/>
  <c r="CF712" i="1"/>
  <c r="CE712" i="1"/>
  <c r="CD712" i="1"/>
  <c r="CW711" i="1"/>
  <c r="CV711" i="1"/>
  <c r="CU711" i="1"/>
  <c r="CT711" i="1"/>
  <c r="CS711" i="1"/>
  <c r="CR711" i="1"/>
  <c r="CQ711" i="1"/>
  <c r="CP711" i="1"/>
  <c r="CO711" i="1"/>
  <c r="U711" i="1"/>
  <c r="E711" i="1"/>
  <c r="CK711" i="1" s="1"/>
  <c r="CW710" i="1"/>
  <c r="CV710" i="1"/>
  <c r="CU710" i="1"/>
  <c r="CT710" i="1"/>
  <c r="CS710" i="1"/>
  <c r="CR710" i="1"/>
  <c r="CQ710" i="1"/>
  <c r="CP710" i="1"/>
  <c r="CO710" i="1"/>
  <c r="U710" i="1"/>
  <c r="E710" i="1"/>
  <c r="CK710" i="1" s="1"/>
  <c r="DG709" i="1"/>
  <c r="CY709" i="1"/>
  <c r="CX709" i="1"/>
  <c r="CW709" i="1"/>
  <c r="CV709" i="1"/>
  <c r="CU709" i="1"/>
  <c r="CT709" i="1"/>
  <c r="CS709" i="1"/>
  <c r="CR709" i="1"/>
  <c r="CQ709" i="1"/>
  <c r="CP709" i="1"/>
  <c r="CO709" i="1"/>
  <c r="CN709" i="1"/>
  <c r="CM709" i="1"/>
  <c r="CL709" i="1"/>
  <c r="CK709" i="1"/>
  <c r="CJ709" i="1"/>
  <c r="CI709" i="1"/>
  <c r="CH709" i="1"/>
  <c r="CG709" i="1"/>
  <c r="CF709" i="1"/>
  <c r="CE709" i="1"/>
  <c r="CD709" i="1"/>
  <c r="CW708" i="1"/>
  <c r="CV708" i="1"/>
  <c r="CU708" i="1"/>
  <c r="CT708" i="1"/>
  <c r="CS708" i="1"/>
  <c r="CR708" i="1"/>
  <c r="CQ708" i="1"/>
  <c r="CP708" i="1"/>
  <c r="CO708" i="1"/>
  <c r="U708" i="1"/>
  <c r="E708" i="1"/>
  <c r="DG707" i="1"/>
  <c r="CY707" i="1"/>
  <c r="CX707" i="1"/>
  <c r="CW707" i="1"/>
  <c r="CV707" i="1"/>
  <c r="CU707" i="1"/>
  <c r="CT707" i="1"/>
  <c r="CS707" i="1"/>
  <c r="CR707" i="1"/>
  <c r="CQ707" i="1"/>
  <c r="CP707" i="1"/>
  <c r="CO707" i="1"/>
  <c r="CN707" i="1"/>
  <c r="CM707" i="1"/>
  <c r="CL707" i="1"/>
  <c r="CK707" i="1"/>
  <c r="CJ707" i="1"/>
  <c r="CI707" i="1"/>
  <c r="CH707" i="1"/>
  <c r="CG707" i="1"/>
  <c r="CF707" i="1"/>
  <c r="CE707" i="1"/>
  <c r="CD707" i="1"/>
  <c r="DG706" i="1"/>
  <c r="CY706" i="1"/>
  <c r="CX706" i="1"/>
  <c r="CW706" i="1"/>
  <c r="CV706" i="1"/>
  <c r="CU706" i="1"/>
  <c r="CT706" i="1"/>
  <c r="CS706" i="1"/>
  <c r="CR706" i="1"/>
  <c r="CQ706" i="1"/>
  <c r="CP706" i="1"/>
  <c r="CO706" i="1"/>
  <c r="CN706" i="1"/>
  <c r="CM706" i="1"/>
  <c r="CL706" i="1"/>
  <c r="CK706" i="1"/>
  <c r="CJ706" i="1"/>
  <c r="CI706" i="1"/>
  <c r="CH706" i="1"/>
  <c r="CG706" i="1"/>
  <c r="CF706" i="1"/>
  <c r="CE706" i="1"/>
  <c r="CD706" i="1"/>
  <c r="CW705" i="1"/>
  <c r="CV705" i="1"/>
  <c r="CU705" i="1"/>
  <c r="CT705" i="1"/>
  <c r="CS705" i="1"/>
  <c r="CR705" i="1"/>
  <c r="CQ705" i="1"/>
  <c r="CP705" i="1"/>
  <c r="CO705" i="1"/>
  <c r="U705" i="1"/>
  <c r="E705" i="1"/>
  <c r="CK705" i="1" s="1"/>
  <c r="CW704" i="1"/>
  <c r="CV704" i="1"/>
  <c r="CU704" i="1"/>
  <c r="CT704" i="1"/>
  <c r="CS704" i="1"/>
  <c r="CR704" i="1"/>
  <c r="CQ704" i="1"/>
  <c r="CP704" i="1"/>
  <c r="CO704" i="1"/>
  <c r="U704" i="1"/>
  <c r="E704" i="1"/>
  <c r="DG703" i="1"/>
  <c r="CY703" i="1"/>
  <c r="CX703" i="1"/>
  <c r="CW703" i="1"/>
  <c r="CV703" i="1"/>
  <c r="CU703" i="1"/>
  <c r="CT703" i="1"/>
  <c r="CS703" i="1"/>
  <c r="CR703" i="1"/>
  <c r="CQ703" i="1"/>
  <c r="CP703" i="1"/>
  <c r="CO703" i="1"/>
  <c r="CN703" i="1"/>
  <c r="CM703" i="1"/>
  <c r="CL703" i="1"/>
  <c r="CK703" i="1"/>
  <c r="CJ703" i="1"/>
  <c r="CI703" i="1"/>
  <c r="CH703" i="1"/>
  <c r="CG703" i="1"/>
  <c r="CF703" i="1"/>
  <c r="CE703" i="1"/>
  <c r="CD703" i="1"/>
  <c r="DG702" i="1"/>
  <c r="CY702" i="1"/>
  <c r="CX702" i="1"/>
  <c r="CW702" i="1"/>
  <c r="CV702" i="1"/>
  <c r="CU702" i="1"/>
  <c r="CT702" i="1"/>
  <c r="CS702" i="1"/>
  <c r="CR702" i="1"/>
  <c r="CQ702" i="1"/>
  <c r="CP702" i="1"/>
  <c r="CO702" i="1"/>
  <c r="CN702" i="1"/>
  <c r="CM702" i="1"/>
  <c r="CL702" i="1"/>
  <c r="CK702" i="1"/>
  <c r="CJ702" i="1"/>
  <c r="CI702" i="1"/>
  <c r="CH702" i="1"/>
  <c r="CG702" i="1"/>
  <c r="CF702" i="1"/>
  <c r="CE702" i="1"/>
  <c r="DG701" i="1"/>
  <c r="CY701" i="1"/>
  <c r="CX701" i="1"/>
  <c r="CW701" i="1"/>
  <c r="CV701" i="1"/>
  <c r="CU701" i="1"/>
  <c r="CT701" i="1"/>
  <c r="CS701" i="1"/>
  <c r="CR701" i="1"/>
  <c r="CQ701" i="1"/>
  <c r="CP701" i="1"/>
  <c r="CO701" i="1"/>
  <c r="CN701" i="1"/>
  <c r="CM701" i="1"/>
  <c r="CL701" i="1"/>
  <c r="CK701" i="1"/>
  <c r="CJ701" i="1"/>
  <c r="CI701" i="1"/>
  <c r="CH701" i="1"/>
  <c r="CG701" i="1"/>
  <c r="CF701" i="1"/>
  <c r="CE701" i="1"/>
  <c r="CD701" i="1"/>
  <c r="DG700" i="1"/>
  <c r="CY700" i="1"/>
  <c r="CX700" i="1"/>
  <c r="CW700" i="1"/>
  <c r="CV700" i="1"/>
  <c r="CU700" i="1"/>
  <c r="CT700" i="1"/>
  <c r="CS700" i="1"/>
  <c r="CR700" i="1"/>
  <c r="CQ700" i="1"/>
  <c r="CP700" i="1"/>
  <c r="CO700" i="1"/>
  <c r="CN700" i="1"/>
  <c r="CM700" i="1"/>
  <c r="CL700" i="1"/>
  <c r="CK700" i="1"/>
  <c r="CJ700" i="1"/>
  <c r="CI700" i="1"/>
  <c r="CH700" i="1"/>
  <c r="CG700" i="1"/>
  <c r="CF700" i="1"/>
  <c r="CE700" i="1"/>
  <c r="CD700" i="1"/>
  <c r="CW699" i="1"/>
  <c r="CV699" i="1"/>
  <c r="CU699" i="1"/>
  <c r="CT699" i="1"/>
  <c r="CS699" i="1"/>
  <c r="CR699" i="1"/>
  <c r="CQ699" i="1"/>
  <c r="CP699" i="1"/>
  <c r="CO699" i="1"/>
  <c r="U699" i="1"/>
  <c r="E699" i="1"/>
  <c r="CW698" i="1"/>
  <c r="CV698" i="1"/>
  <c r="CU698" i="1"/>
  <c r="CT698" i="1"/>
  <c r="CS698" i="1"/>
  <c r="CR698" i="1"/>
  <c r="CQ698" i="1"/>
  <c r="CP698" i="1"/>
  <c r="CO698" i="1"/>
  <c r="U698" i="1"/>
  <c r="E698" i="1"/>
  <c r="CW697" i="1"/>
  <c r="CV697" i="1"/>
  <c r="CU697" i="1"/>
  <c r="CT697" i="1"/>
  <c r="CS697" i="1"/>
  <c r="CR697" i="1"/>
  <c r="CQ697" i="1"/>
  <c r="CP697" i="1"/>
  <c r="CO697" i="1"/>
  <c r="U697" i="1"/>
  <c r="E697" i="1"/>
  <c r="CL697" i="1" s="1"/>
  <c r="DG696" i="1"/>
  <c r="CY696" i="1"/>
  <c r="CX696" i="1"/>
  <c r="CW696" i="1"/>
  <c r="CV696" i="1"/>
  <c r="CU696" i="1"/>
  <c r="CT696" i="1"/>
  <c r="CS696" i="1"/>
  <c r="CR696" i="1"/>
  <c r="CQ696" i="1"/>
  <c r="CP696" i="1"/>
  <c r="CO696" i="1"/>
  <c r="CN696" i="1"/>
  <c r="CM696" i="1"/>
  <c r="CL696" i="1"/>
  <c r="CK696" i="1"/>
  <c r="CJ696" i="1"/>
  <c r="CI696" i="1"/>
  <c r="CH696" i="1"/>
  <c r="CG696" i="1"/>
  <c r="CF696" i="1"/>
  <c r="CE696" i="1"/>
  <c r="CD696" i="1"/>
  <c r="DG695" i="1"/>
  <c r="CY695" i="1"/>
  <c r="CX695" i="1"/>
  <c r="CW695" i="1"/>
  <c r="CV695" i="1"/>
  <c r="CU695" i="1"/>
  <c r="CT695" i="1"/>
  <c r="CS695" i="1"/>
  <c r="CR695" i="1"/>
  <c r="CQ695" i="1"/>
  <c r="CP695" i="1"/>
  <c r="CO695" i="1"/>
  <c r="CN695" i="1"/>
  <c r="CM695" i="1"/>
  <c r="CL695" i="1"/>
  <c r="CK695" i="1"/>
  <c r="CJ695" i="1"/>
  <c r="CI695" i="1"/>
  <c r="CH695" i="1"/>
  <c r="CG695" i="1"/>
  <c r="CF695" i="1"/>
  <c r="CE695" i="1"/>
  <c r="CD695" i="1"/>
  <c r="U695" i="1"/>
  <c r="DG694" i="1"/>
  <c r="CY694" i="1"/>
  <c r="CX694" i="1"/>
  <c r="CW694" i="1"/>
  <c r="CV694" i="1"/>
  <c r="CU694" i="1"/>
  <c r="CT694" i="1"/>
  <c r="CS694" i="1"/>
  <c r="CR694" i="1"/>
  <c r="CQ694" i="1"/>
  <c r="CP694" i="1"/>
  <c r="CO694" i="1"/>
  <c r="CN694" i="1"/>
  <c r="CM694" i="1"/>
  <c r="CL694" i="1"/>
  <c r="CK694" i="1"/>
  <c r="CJ694" i="1"/>
  <c r="CI694" i="1"/>
  <c r="CH694" i="1"/>
  <c r="CG694" i="1"/>
  <c r="CF694" i="1"/>
  <c r="CE694" i="1"/>
  <c r="CD694" i="1"/>
  <c r="CW693" i="1"/>
  <c r="CV693" i="1"/>
  <c r="CU693" i="1"/>
  <c r="CT693" i="1"/>
  <c r="CS693" i="1"/>
  <c r="CR693" i="1"/>
  <c r="CQ693" i="1"/>
  <c r="CP693" i="1"/>
  <c r="CO693" i="1"/>
  <c r="U693" i="1"/>
  <c r="E693" i="1"/>
  <c r="CJ693" i="1" s="1"/>
  <c r="CW692" i="1"/>
  <c r="CV692" i="1"/>
  <c r="CU692" i="1"/>
  <c r="CT692" i="1"/>
  <c r="CS692" i="1"/>
  <c r="CR692" i="1"/>
  <c r="CQ692" i="1"/>
  <c r="CP692" i="1"/>
  <c r="CO692" i="1"/>
  <c r="U692" i="1"/>
  <c r="E692" i="1"/>
  <c r="CI692" i="1" s="1"/>
  <c r="CW691" i="1"/>
  <c r="CV691" i="1"/>
  <c r="CU691" i="1"/>
  <c r="CT691" i="1"/>
  <c r="CS691" i="1"/>
  <c r="CR691" i="1"/>
  <c r="CQ691" i="1"/>
  <c r="CP691" i="1"/>
  <c r="CO691" i="1"/>
  <c r="U691" i="1"/>
  <c r="E691" i="1"/>
  <c r="CL691" i="1" s="1"/>
  <c r="DG690" i="1"/>
  <c r="CY690" i="1"/>
  <c r="CX690" i="1"/>
  <c r="CW690" i="1"/>
  <c r="CV690" i="1"/>
  <c r="CU690" i="1"/>
  <c r="CT690" i="1"/>
  <c r="CS690" i="1"/>
  <c r="CR690" i="1"/>
  <c r="CQ690" i="1"/>
  <c r="CP690" i="1"/>
  <c r="CO690" i="1"/>
  <c r="CN690" i="1"/>
  <c r="CM690" i="1"/>
  <c r="CL690" i="1"/>
  <c r="CK690" i="1"/>
  <c r="CJ690" i="1"/>
  <c r="CI690" i="1"/>
  <c r="CH690" i="1"/>
  <c r="CG690" i="1"/>
  <c r="CF690" i="1"/>
  <c r="CE690" i="1"/>
  <c r="CD690" i="1"/>
  <c r="CW689" i="1"/>
  <c r="CV689" i="1"/>
  <c r="CU689" i="1"/>
  <c r="CT689" i="1"/>
  <c r="CS689" i="1"/>
  <c r="CR689" i="1"/>
  <c r="CQ689" i="1"/>
  <c r="CP689" i="1"/>
  <c r="CO689" i="1"/>
  <c r="U689" i="1"/>
  <c r="E689" i="1"/>
  <c r="CN689" i="1" s="1"/>
  <c r="DG688" i="1"/>
  <c r="CY688" i="1"/>
  <c r="CX688" i="1"/>
  <c r="CW688" i="1"/>
  <c r="CV688" i="1"/>
  <c r="CU688" i="1"/>
  <c r="CT688" i="1"/>
  <c r="CS688" i="1"/>
  <c r="CR688" i="1"/>
  <c r="CQ688" i="1"/>
  <c r="CP688" i="1"/>
  <c r="CO688" i="1"/>
  <c r="CN688" i="1"/>
  <c r="CM688" i="1"/>
  <c r="CL688" i="1"/>
  <c r="CK688" i="1"/>
  <c r="CJ688" i="1"/>
  <c r="CI688" i="1"/>
  <c r="CH688" i="1"/>
  <c r="CG688" i="1"/>
  <c r="CF688" i="1"/>
  <c r="CE688" i="1"/>
  <c r="CD688" i="1"/>
  <c r="DG687" i="1"/>
  <c r="CY687" i="1"/>
  <c r="CX687" i="1"/>
  <c r="CW687" i="1"/>
  <c r="CV687" i="1"/>
  <c r="CU687" i="1"/>
  <c r="CT687" i="1"/>
  <c r="CS687" i="1"/>
  <c r="CR687" i="1"/>
  <c r="CQ687" i="1"/>
  <c r="CP687" i="1"/>
  <c r="CO687" i="1"/>
  <c r="CN687" i="1"/>
  <c r="CM687" i="1"/>
  <c r="CL687" i="1"/>
  <c r="CK687" i="1"/>
  <c r="CJ687" i="1"/>
  <c r="CI687" i="1"/>
  <c r="CH687" i="1"/>
  <c r="CG687" i="1"/>
  <c r="CF687" i="1"/>
  <c r="CE687" i="1"/>
  <c r="CD687" i="1"/>
  <c r="DG686" i="1"/>
  <c r="CY686" i="1"/>
  <c r="CX686" i="1"/>
  <c r="CW686" i="1"/>
  <c r="CV686" i="1"/>
  <c r="CU686" i="1"/>
  <c r="CT686" i="1"/>
  <c r="CS686" i="1"/>
  <c r="CR686" i="1"/>
  <c r="CQ686" i="1"/>
  <c r="CP686" i="1"/>
  <c r="CO686" i="1"/>
  <c r="CN686" i="1"/>
  <c r="CM686" i="1"/>
  <c r="CL686" i="1"/>
  <c r="CK686" i="1"/>
  <c r="CJ686" i="1"/>
  <c r="CI686" i="1"/>
  <c r="CH686" i="1"/>
  <c r="CG686" i="1"/>
  <c r="CF686" i="1"/>
  <c r="CE686" i="1"/>
  <c r="CD686" i="1"/>
  <c r="DG685" i="1"/>
  <c r="CY685" i="1"/>
  <c r="CX685" i="1"/>
  <c r="CW685" i="1"/>
  <c r="CV685" i="1"/>
  <c r="CU685" i="1"/>
  <c r="CT685" i="1"/>
  <c r="CS685" i="1"/>
  <c r="CR685" i="1"/>
  <c r="CQ685" i="1"/>
  <c r="CP685" i="1"/>
  <c r="CO685" i="1"/>
  <c r="CN685" i="1"/>
  <c r="CM685" i="1"/>
  <c r="CL685" i="1"/>
  <c r="CK685" i="1"/>
  <c r="CJ685" i="1"/>
  <c r="CI685" i="1"/>
  <c r="CH685" i="1"/>
  <c r="CG685" i="1"/>
  <c r="CF685" i="1"/>
  <c r="CE685" i="1"/>
  <c r="CD685" i="1"/>
  <c r="DG684" i="1"/>
  <c r="CY684" i="1"/>
  <c r="CX684" i="1"/>
  <c r="CW684" i="1"/>
  <c r="CV684" i="1"/>
  <c r="CU684" i="1"/>
  <c r="CT684" i="1"/>
  <c r="CS684" i="1"/>
  <c r="CR684" i="1"/>
  <c r="CQ684" i="1"/>
  <c r="CP684" i="1"/>
  <c r="CO684" i="1"/>
  <c r="CN684" i="1"/>
  <c r="CM684" i="1"/>
  <c r="CL684" i="1"/>
  <c r="CK684" i="1"/>
  <c r="CJ684" i="1"/>
  <c r="CI684" i="1"/>
  <c r="CH684" i="1"/>
  <c r="CG684" i="1"/>
  <c r="CF684" i="1"/>
  <c r="CE684" i="1"/>
  <c r="CD684" i="1"/>
  <c r="CW683" i="1"/>
  <c r="CV683" i="1"/>
  <c r="CU683" i="1"/>
  <c r="CT683" i="1"/>
  <c r="CS683" i="1"/>
  <c r="CR683" i="1"/>
  <c r="CQ683" i="1"/>
  <c r="CP683" i="1"/>
  <c r="CO683" i="1"/>
  <c r="U683" i="1"/>
  <c r="E683" i="1"/>
  <c r="CN683" i="1" s="1"/>
  <c r="DG682" i="1"/>
  <c r="CY682" i="1"/>
  <c r="CX682" i="1"/>
  <c r="CW682" i="1"/>
  <c r="CV682" i="1"/>
  <c r="CU682" i="1"/>
  <c r="CT682" i="1"/>
  <c r="CS682" i="1"/>
  <c r="CR682" i="1"/>
  <c r="CQ682" i="1"/>
  <c r="CP682" i="1"/>
  <c r="CO682" i="1"/>
  <c r="CN682" i="1"/>
  <c r="CM682" i="1"/>
  <c r="CL682" i="1"/>
  <c r="CK682" i="1"/>
  <c r="CJ682" i="1"/>
  <c r="CI682" i="1"/>
  <c r="CH682" i="1"/>
  <c r="CG682" i="1"/>
  <c r="CF682" i="1"/>
  <c r="CE682" i="1"/>
  <c r="CD682" i="1"/>
  <c r="CW681" i="1"/>
  <c r="CV681" i="1"/>
  <c r="CU681" i="1"/>
  <c r="CT681" i="1"/>
  <c r="CS681" i="1"/>
  <c r="CR681" i="1"/>
  <c r="CQ681" i="1"/>
  <c r="CP681" i="1"/>
  <c r="CO681" i="1"/>
  <c r="U681" i="1"/>
  <c r="E681" i="1"/>
  <c r="DG680" i="1"/>
  <c r="CY680" i="1"/>
  <c r="CX680" i="1"/>
  <c r="CW680" i="1"/>
  <c r="CV680" i="1"/>
  <c r="CU680" i="1"/>
  <c r="CT680" i="1"/>
  <c r="CS680" i="1"/>
  <c r="CR680" i="1"/>
  <c r="CQ680" i="1"/>
  <c r="CP680" i="1"/>
  <c r="CO680" i="1"/>
  <c r="CN680" i="1"/>
  <c r="CM680" i="1"/>
  <c r="CL680" i="1"/>
  <c r="CK680" i="1"/>
  <c r="CJ680" i="1"/>
  <c r="CI680" i="1"/>
  <c r="CH680" i="1"/>
  <c r="CG680" i="1"/>
  <c r="CF680" i="1"/>
  <c r="CE680" i="1"/>
  <c r="CD680" i="1"/>
  <c r="DG679" i="1"/>
  <c r="CY679" i="1"/>
  <c r="CX679" i="1"/>
  <c r="CW679" i="1"/>
  <c r="CV679" i="1"/>
  <c r="CU679" i="1"/>
  <c r="CT679" i="1"/>
  <c r="CS679" i="1"/>
  <c r="CR679" i="1"/>
  <c r="CQ679" i="1"/>
  <c r="CP679" i="1"/>
  <c r="CO679" i="1"/>
  <c r="CN679" i="1"/>
  <c r="CM679" i="1"/>
  <c r="CL679" i="1"/>
  <c r="CK679" i="1"/>
  <c r="CJ679" i="1"/>
  <c r="CI679" i="1"/>
  <c r="CH679" i="1"/>
  <c r="CG679" i="1"/>
  <c r="CF679" i="1"/>
  <c r="CE679" i="1"/>
  <c r="CD679" i="1"/>
  <c r="CW678" i="1"/>
  <c r="CV678" i="1"/>
  <c r="CU678" i="1"/>
  <c r="CT678" i="1"/>
  <c r="CS678" i="1"/>
  <c r="CR678" i="1"/>
  <c r="CQ678" i="1"/>
  <c r="CP678" i="1"/>
  <c r="CO678" i="1"/>
  <c r="U678" i="1"/>
  <c r="E678" i="1"/>
  <c r="DG678" i="1" s="1"/>
  <c r="DG676" i="1"/>
  <c r="CY676" i="1"/>
  <c r="CX676" i="1"/>
  <c r="CW676" i="1"/>
  <c r="CV676" i="1"/>
  <c r="CU676" i="1"/>
  <c r="CT676" i="1"/>
  <c r="CS676" i="1"/>
  <c r="CR676" i="1"/>
  <c r="CQ676" i="1"/>
  <c r="CP676" i="1"/>
  <c r="CO676" i="1"/>
  <c r="CN676" i="1"/>
  <c r="CM676" i="1"/>
  <c r="CL676" i="1"/>
  <c r="CK676" i="1"/>
  <c r="CJ676" i="1"/>
  <c r="CI676" i="1"/>
  <c r="CH676" i="1"/>
  <c r="CG676" i="1"/>
  <c r="CF676" i="1"/>
  <c r="CE676" i="1"/>
  <c r="CD676" i="1"/>
  <c r="CW675" i="1"/>
  <c r="CV675" i="1"/>
  <c r="CU675" i="1"/>
  <c r="CT675" i="1"/>
  <c r="CS675" i="1"/>
  <c r="CR675" i="1"/>
  <c r="CQ675" i="1"/>
  <c r="CP675" i="1"/>
  <c r="CO675" i="1"/>
  <c r="U675" i="1"/>
  <c r="E675" i="1"/>
  <c r="CW674" i="1"/>
  <c r="CV674" i="1"/>
  <c r="CU674" i="1"/>
  <c r="CT674" i="1"/>
  <c r="CS674" i="1"/>
  <c r="CR674" i="1"/>
  <c r="CQ674" i="1"/>
  <c r="CP674" i="1"/>
  <c r="CO674" i="1"/>
  <c r="U674" i="1"/>
  <c r="E674" i="1"/>
  <c r="CY674" i="1" s="1"/>
  <c r="DG673" i="1"/>
  <c r="CY673" i="1"/>
  <c r="CX673" i="1"/>
  <c r="CW673" i="1"/>
  <c r="CV673" i="1"/>
  <c r="CU673" i="1"/>
  <c r="CT673" i="1"/>
  <c r="CS673" i="1"/>
  <c r="CR673" i="1"/>
  <c r="CQ673" i="1"/>
  <c r="CP673" i="1"/>
  <c r="CO673" i="1"/>
  <c r="CN673" i="1"/>
  <c r="CM673" i="1"/>
  <c r="CL673" i="1"/>
  <c r="CK673" i="1"/>
  <c r="CJ673" i="1"/>
  <c r="CI673" i="1"/>
  <c r="CH673" i="1"/>
  <c r="CG673" i="1"/>
  <c r="CF673" i="1"/>
  <c r="CE673" i="1"/>
  <c r="CD673" i="1"/>
  <c r="CW672" i="1"/>
  <c r="CV672" i="1"/>
  <c r="CU672" i="1"/>
  <c r="CT672" i="1"/>
  <c r="CS672" i="1"/>
  <c r="CR672" i="1"/>
  <c r="CQ672" i="1"/>
  <c r="CP672" i="1"/>
  <c r="CO672" i="1"/>
  <c r="U672" i="1"/>
  <c r="E672" i="1"/>
  <c r="CL672" i="1" s="1"/>
  <c r="DG671" i="1"/>
  <c r="CY671" i="1"/>
  <c r="CX671" i="1"/>
  <c r="CW671" i="1"/>
  <c r="CV671" i="1"/>
  <c r="CU671" i="1"/>
  <c r="CT671" i="1"/>
  <c r="CS671" i="1"/>
  <c r="CR671" i="1"/>
  <c r="CQ671" i="1"/>
  <c r="CP671" i="1"/>
  <c r="CO671" i="1"/>
  <c r="CN671" i="1"/>
  <c r="CM671" i="1"/>
  <c r="CL671" i="1"/>
  <c r="CK671" i="1"/>
  <c r="CJ671" i="1"/>
  <c r="CI671" i="1"/>
  <c r="CH671" i="1"/>
  <c r="CG671" i="1"/>
  <c r="CF671" i="1"/>
  <c r="CE671" i="1"/>
  <c r="CD671" i="1"/>
  <c r="U671" i="1"/>
  <c r="DG670" i="1"/>
  <c r="CY670" i="1"/>
  <c r="CX670" i="1"/>
  <c r="CW670" i="1"/>
  <c r="CV670" i="1"/>
  <c r="CU670" i="1"/>
  <c r="CT670" i="1"/>
  <c r="CS670" i="1"/>
  <c r="CR670" i="1"/>
  <c r="CQ670" i="1"/>
  <c r="CP670" i="1"/>
  <c r="CO670" i="1"/>
  <c r="CN670" i="1"/>
  <c r="CM670" i="1"/>
  <c r="CL670" i="1"/>
  <c r="CK670" i="1"/>
  <c r="CJ670" i="1"/>
  <c r="CI670" i="1"/>
  <c r="CH670" i="1"/>
  <c r="CG670" i="1"/>
  <c r="CF670" i="1"/>
  <c r="CE670" i="1"/>
  <c r="CD670" i="1"/>
  <c r="DG669" i="1"/>
  <c r="CY669" i="1"/>
  <c r="CX669" i="1"/>
  <c r="CW669" i="1"/>
  <c r="CV669" i="1"/>
  <c r="CU669" i="1"/>
  <c r="CT669" i="1"/>
  <c r="CS669" i="1"/>
  <c r="CR669" i="1"/>
  <c r="CQ669" i="1"/>
  <c r="CP669" i="1"/>
  <c r="CO669" i="1"/>
  <c r="CN669" i="1"/>
  <c r="CM669" i="1"/>
  <c r="CL669" i="1"/>
  <c r="CK669" i="1"/>
  <c r="CJ669" i="1"/>
  <c r="CI669" i="1"/>
  <c r="CH669" i="1"/>
  <c r="CG669" i="1"/>
  <c r="CF669" i="1"/>
  <c r="CE669" i="1"/>
  <c r="CD669" i="1"/>
  <c r="DG668" i="1"/>
  <c r="CY668" i="1"/>
  <c r="CX668" i="1"/>
  <c r="CW668" i="1"/>
  <c r="CV668" i="1"/>
  <c r="CU668" i="1"/>
  <c r="CT668" i="1"/>
  <c r="CS668" i="1"/>
  <c r="CR668" i="1"/>
  <c r="CQ668" i="1"/>
  <c r="CP668" i="1"/>
  <c r="CO668" i="1"/>
  <c r="CN668" i="1"/>
  <c r="CM668" i="1"/>
  <c r="CL668" i="1"/>
  <c r="CK668" i="1"/>
  <c r="CJ668" i="1"/>
  <c r="CI668" i="1"/>
  <c r="CH668" i="1"/>
  <c r="CG668" i="1"/>
  <c r="CF668" i="1"/>
  <c r="CE668" i="1"/>
  <c r="CD668" i="1"/>
  <c r="U668" i="1"/>
  <c r="DG667" i="1"/>
  <c r="CY667" i="1"/>
  <c r="CX667" i="1"/>
  <c r="CW667" i="1"/>
  <c r="CV667" i="1"/>
  <c r="CU667" i="1"/>
  <c r="CT667" i="1"/>
  <c r="CS667" i="1"/>
  <c r="CR667" i="1"/>
  <c r="CQ667" i="1"/>
  <c r="CP667" i="1"/>
  <c r="CO667" i="1"/>
  <c r="CN667" i="1"/>
  <c r="CM667" i="1"/>
  <c r="CL667" i="1"/>
  <c r="CK667" i="1"/>
  <c r="CJ667" i="1"/>
  <c r="CI667" i="1"/>
  <c r="CH667" i="1"/>
  <c r="CG667" i="1"/>
  <c r="CF667" i="1"/>
  <c r="CE667" i="1"/>
  <c r="CD667" i="1"/>
  <c r="DG666" i="1"/>
  <c r="CY666" i="1"/>
  <c r="CX666" i="1"/>
  <c r="CW666" i="1"/>
  <c r="CV666" i="1"/>
  <c r="CU666" i="1"/>
  <c r="CT666" i="1"/>
  <c r="CS666" i="1"/>
  <c r="CR666" i="1"/>
  <c r="CQ666" i="1"/>
  <c r="CP666" i="1"/>
  <c r="CO666" i="1"/>
  <c r="CN666" i="1"/>
  <c r="CM666" i="1"/>
  <c r="CL666" i="1"/>
  <c r="CK666" i="1"/>
  <c r="CJ666" i="1"/>
  <c r="CI666" i="1"/>
  <c r="CH666" i="1"/>
  <c r="CG666" i="1"/>
  <c r="CF666" i="1"/>
  <c r="CE666" i="1"/>
  <c r="CD666" i="1"/>
  <c r="DG665" i="1"/>
  <c r="CY665" i="1"/>
  <c r="CX665" i="1"/>
  <c r="CW665" i="1"/>
  <c r="CV665" i="1"/>
  <c r="CU665" i="1"/>
  <c r="CT665" i="1"/>
  <c r="CS665" i="1"/>
  <c r="CR665" i="1"/>
  <c r="CQ665" i="1"/>
  <c r="CP665" i="1"/>
  <c r="CO665" i="1"/>
  <c r="CN665" i="1"/>
  <c r="CM665" i="1"/>
  <c r="CL665" i="1"/>
  <c r="CK665" i="1"/>
  <c r="CJ665" i="1"/>
  <c r="CI665" i="1"/>
  <c r="CH665" i="1"/>
  <c r="CG665" i="1"/>
  <c r="CF665" i="1"/>
  <c r="CE665" i="1"/>
  <c r="CD665" i="1"/>
  <c r="DG664" i="1"/>
  <c r="CY664" i="1"/>
  <c r="CX664" i="1"/>
  <c r="CW664" i="1"/>
  <c r="CV664" i="1"/>
  <c r="CU664" i="1"/>
  <c r="CT664" i="1"/>
  <c r="CS664" i="1"/>
  <c r="CR664" i="1"/>
  <c r="CQ664" i="1"/>
  <c r="CP664" i="1"/>
  <c r="CO664" i="1"/>
  <c r="CN664" i="1"/>
  <c r="CM664" i="1"/>
  <c r="CL664" i="1"/>
  <c r="CK664" i="1"/>
  <c r="CJ664" i="1"/>
  <c r="CI664" i="1"/>
  <c r="CH664" i="1"/>
  <c r="CG664" i="1"/>
  <c r="CF664" i="1"/>
  <c r="CE664" i="1"/>
  <c r="CD664" i="1"/>
  <c r="CW663" i="1"/>
  <c r="CV663" i="1"/>
  <c r="CU663" i="1"/>
  <c r="CT663" i="1"/>
  <c r="CS663" i="1"/>
  <c r="CR663" i="1"/>
  <c r="CQ663" i="1"/>
  <c r="CP663" i="1"/>
  <c r="CO663" i="1"/>
  <c r="U663" i="1"/>
  <c r="E663" i="1"/>
  <c r="DG663" i="1" s="1"/>
  <c r="DG662" i="1"/>
  <c r="CY662" i="1"/>
  <c r="CX662" i="1"/>
  <c r="CW662" i="1"/>
  <c r="CV662" i="1"/>
  <c r="CU662" i="1"/>
  <c r="CT662" i="1"/>
  <c r="CS662" i="1"/>
  <c r="CR662" i="1"/>
  <c r="CQ662" i="1"/>
  <c r="CP662" i="1"/>
  <c r="CO662" i="1"/>
  <c r="CN662" i="1"/>
  <c r="CM662" i="1"/>
  <c r="CL662" i="1"/>
  <c r="CK662" i="1"/>
  <c r="CJ662" i="1"/>
  <c r="CI662" i="1"/>
  <c r="CH662" i="1"/>
  <c r="CG662" i="1"/>
  <c r="CF662" i="1"/>
  <c r="CE662" i="1"/>
  <c r="CD662" i="1"/>
  <c r="U662" i="1"/>
  <c r="DG661" i="1"/>
  <c r="CY661" i="1"/>
  <c r="CX661" i="1"/>
  <c r="CW661" i="1"/>
  <c r="CV661" i="1"/>
  <c r="CU661" i="1"/>
  <c r="CT661" i="1"/>
  <c r="CS661" i="1"/>
  <c r="CR661" i="1"/>
  <c r="CQ661" i="1"/>
  <c r="CP661" i="1"/>
  <c r="CO661" i="1"/>
  <c r="CN661" i="1"/>
  <c r="CM661" i="1"/>
  <c r="CL661" i="1"/>
  <c r="CK661" i="1"/>
  <c r="CJ661" i="1"/>
  <c r="CI661" i="1"/>
  <c r="CH661" i="1"/>
  <c r="CG661" i="1"/>
  <c r="CF661" i="1"/>
  <c r="CE661" i="1"/>
  <c r="CD661" i="1"/>
  <c r="DG660" i="1"/>
  <c r="CY660" i="1"/>
  <c r="CX660" i="1"/>
  <c r="CW660" i="1"/>
  <c r="CV660" i="1"/>
  <c r="CU660" i="1"/>
  <c r="CT660" i="1"/>
  <c r="CS660" i="1"/>
  <c r="CR660" i="1"/>
  <c r="CQ660" i="1"/>
  <c r="CP660" i="1"/>
  <c r="CO660" i="1"/>
  <c r="CN660" i="1"/>
  <c r="CM660" i="1"/>
  <c r="CL660" i="1"/>
  <c r="CK660" i="1"/>
  <c r="CJ660" i="1"/>
  <c r="CI660" i="1"/>
  <c r="CH660" i="1"/>
  <c r="CG660" i="1"/>
  <c r="CF660" i="1"/>
  <c r="CE660" i="1"/>
  <c r="CD660" i="1"/>
  <c r="DG659" i="1"/>
  <c r="CY659" i="1"/>
  <c r="CX659" i="1"/>
  <c r="CW659" i="1"/>
  <c r="CV659" i="1"/>
  <c r="CU659" i="1"/>
  <c r="CT659" i="1"/>
  <c r="CS659" i="1"/>
  <c r="CR659" i="1"/>
  <c r="CQ659" i="1"/>
  <c r="CP659" i="1"/>
  <c r="CO659" i="1"/>
  <c r="CN659" i="1"/>
  <c r="CM659" i="1"/>
  <c r="CL659" i="1"/>
  <c r="CK659" i="1"/>
  <c r="CJ659" i="1"/>
  <c r="CI659" i="1"/>
  <c r="CH659" i="1"/>
  <c r="CG659" i="1"/>
  <c r="CF659" i="1"/>
  <c r="CE659" i="1"/>
  <c r="CD659" i="1"/>
  <c r="DG658" i="1"/>
  <c r="CY658" i="1"/>
  <c r="CX658" i="1"/>
  <c r="CW658" i="1"/>
  <c r="CV658" i="1"/>
  <c r="CU658" i="1"/>
  <c r="CT658" i="1"/>
  <c r="CS658" i="1"/>
  <c r="CR658" i="1"/>
  <c r="CQ658" i="1"/>
  <c r="CP658" i="1"/>
  <c r="CO658" i="1"/>
  <c r="CN658" i="1"/>
  <c r="CM658" i="1"/>
  <c r="CL658" i="1"/>
  <c r="CK658" i="1"/>
  <c r="CJ658" i="1"/>
  <c r="CI658" i="1"/>
  <c r="CH658" i="1"/>
  <c r="CG658" i="1"/>
  <c r="CF658" i="1"/>
  <c r="CE658" i="1"/>
  <c r="CD658" i="1"/>
  <c r="DG657" i="1"/>
  <c r="CY657" i="1"/>
  <c r="CX657" i="1"/>
  <c r="CW657" i="1"/>
  <c r="CV657" i="1"/>
  <c r="CU657" i="1"/>
  <c r="CT657" i="1"/>
  <c r="CS657" i="1"/>
  <c r="CR657" i="1"/>
  <c r="CQ657" i="1"/>
  <c r="CP657" i="1"/>
  <c r="CO657" i="1"/>
  <c r="CN657" i="1"/>
  <c r="CM657" i="1"/>
  <c r="CL657" i="1"/>
  <c r="CK657" i="1"/>
  <c r="CJ657" i="1"/>
  <c r="CI657" i="1"/>
  <c r="CH657" i="1"/>
  <c r="CG657" i="1"/>
  <c r="CF657" i="1"/>
  <c r="CE657" i="1"/>
  <c r="CD657" i="1"/>
  <c r="DG656" i="1"/>
  <c r="CY656" i="1"/>
  <c r="CX656" i="1"/>
  <c r="CW656" i="1"/>
  <c r="CV656" i="1"/>
  <c r="CU656" i="1"/>
  <c r="CT656" i="1"/>
  <c r="CS656" i="1"/>
  <c r="CR656" i="1"/>
  <c r="CQ656" i="1"/>
  <c r="CP656" i="1"/>
  <c r="CO656" i="1"/>
  <c r="CN656" i="1"/>
  <c r="CM656" i="1"/>
  <c r="CL656" i="1"/>
  <c r="CK656" i="1"/>
  <c r="CJ656" i="1"/>
  <c r="CI656" i="1"/>
  <c r="CH656" i="1"/>
  <c r="CG656" i="1"/>
  <c r="CF656" i="1"/>
  <c r="CE656" i="1"/>
  <c r="CD656" i="1"/>
  <c r="DG655" i="1"/>
  <c r="CY655" i="1"/>
  <c r="CX655" i="1"/>
  <c r="CW655" i="1"/>
  <c r="CV655" i="1"/>
  <c r="CU655" i="1"/>
  <c r="CT655" i="1"/>
  <c r="CS655" i="1"/>
  <c r="CR655" i="1"/>
  <c r="CQ655" i="1"/>
  <c r="CP655" i="1"/>
  <c r="CO655" i="1"/>
  <c r="CN655" i="1"/>
  <c r="CM655" i="1"/>
  <c r="CL655" i="1"/>
  <c r="CK655" i="1"/>
  <c r="CJ655" i="1"/>
  <c r="CI655" i="1"/>
  <c r="CH655" i="1"/>
  <c r="CG655" i="1"/>
  <c r="CF655" i="1"/>
  <c r="CE655" i="1"/>
  <c r="CD655" i="1"/>
  <c r="DG654" i="1"/>
  <c r="CY654" i="1"/>
  <c r="CX654" i="1"/>
  <c r="CW654" i="1"/>
  <c r="CV654" i="1"/>
  <c r="CU654" i="1"/>
  <c r="CT654" i="1"/>
  <c r="CS654" i="1"/>
  <c r="CR654" i="1"/>
  <c r="CQ654" i="1"/>
  <c r="CP654" i="1"/>
  <c r="CO654" i="1"/>
  <c r="CN654" i="1"/>
  <c r="CM654" i="1"/>
  <c r="CL654" i="1"/>
  <c r="CK654" i="1"/>
  <c r="CJ654" i="1"/>
  <c r="CI654" i="1"/>
  <c r="CH654" i="1"/>
  <c r="CG654" i="1"/>
  <c r="CF654" i="1"/>
  <c r="CE654" i="1"/>
  <c r="CD654" i="1"/>
  <c r="CW653" i="1"/>
  <c r="CV653" i="1"/>
  <c r="CU653" i="1"/>
  <c r="CT653" i="1"/>
  <c r="CS653" i="1"/>
  <c r="CR653" i="1"/>
  <c r="CQ653" i="1"/>
  <c r="CP653" i="1"/>
  <c r="CO653" i="1"/>
  <c r="U653" i="1"/>
  <c r="E653" i="1"/>
  <c r="CD653" i="1" s="1"/>
  <c r="CW652" i="1"/>
  <c r="CV652" i="1"/>
  <c r="CU652" i="1"/>
  <c r="CT652" i="1"/>
  <c r="CS652" i="1"/>
  <c r="CR652" i="1"/>
  <c r="CQ652" i="1"/>
  <c r="CP652" i="1"/>
  <c r="CO652" i="1"/>
  <c r="U652" i="1"/>
  <c r="E652" i="1"/>
  <c r="CW651" i="1"/>
  <c r="CV651" i="1"/>
  <c r="CU651" i="1"/>
  <c r="CT651" i="1"/>
  <c r="CS651" i="1"/>
  <c r="CR651" i="1"/>
  <c r="CQ651" i="1"/>
  <c r="CP651" i="1"/>
  <c r="CO651" i="1"/>
  <c r="U651" i="1"/>
  <c r="E651" i="1"/>
  <c r="CL651" i="1" s="1"/>
  <c r="DG650" i="1"/>
  <c r="CY650" i="1"/>
  <c r="CX650" i="1"/>
  <c r="CW650" i="1"/>
  <c r="CV650" i="1"/>
  <c r="CU650" i="1"/>
  <c r="CT650" i="1"/>
  <c r="CS650" i="1"/>
  <c r="CR650" i="1"/>
  <c r="CQ650" i="1"/>
  <c r="CP650" i="1"/>
  <c r="CO650" i="1"/>
  <c r="CN650" i="1"/>
  <c r="CM650" i="1"/>
  <c r="CL650" i="1"/>
  <c r="CK650" i="1"/>
  <c r="CJ650" i="1"/>
  <c r="CI650" i="1"/>
  <c r="CH650" i="1"/>
  <c r="CG650" i="1"/>
  <c r="CF650" i="1"/>
  <c r="CE650" i="1"/>
  <c r="CD650" i="1"/>
  <c r="U650" i="1"/>
  <c r="DG649" i="1"/>
  <c r="CY649" i="1"/>
  <c r="CX649" i="1"/>
  <c r="CW649" i="1"/>
  <c r="CV649" i="1"/>
  <c r="CU649" i="1"/>
  <c r="CT649" i="1"/>
  <c r="CS649" i="1"/>
  <c r="CR649" i="1"/>
  <c r="CQ649" i="1"/>
  <c r="CP649" i="1"/>
  <c r="CO649" i="1"/>
  <c r="CN649" i="1"/>
  <c r="CM649" i="1"/>
  <c r="CL649" i="1"/>
  <c r="CK649" i="1"/>
  <c r="CJ649" i="1"/>
  <c r="CI649" i="1"/>
  <c r="CH649" i="1"/>
  <c r="CG649" i="1"/>
  <c r="CF649" i="1"/>
  <c r="CE649" i="1"/>
  <c r="CD649" i="1"/>
  <c r="DG648" i="1"/>
  <c r="CY648" i="1"/>
  <c r="CX648" i="1"/>
  <c r="CW648" i="1"/>
  <c r="CV648" i="1"/>
  <c r="CU648" i="1"/>
  <c r="CT648" i="1"/>
  <c r="CS648" i="1"/>
  <c r="CR648" i="1"/>
  <c r="CQ648" i="1"/>
  <c r="CP648" i="1"/>
  <c r="CO648" i="1"/>
  <c r="CN648" i="1"/>
  <c r="CM648" i="1"/>
  <c r="CL648" i="1"/>
  <c r="CK648" i="1"/>
  <c r="CJ648" i="1"/>
  <c r="CI648" i="1"/>
  <c r="CH648" i="1"/>
  <c r="CG648" i="1"/>
  <c r="CF648" i="1"/>
  <c r="CE648" i="1"/>
  <c r="CD648" i="1"/>
  <c r="CW647" i="1"/>
  <c r="CV647" i="1"/>
  <c r="CU647" i="1"/>
  <c r="CT647" i="1"/>
  <c r="CS647" i="1"/>
  <c r="CR647" i="1"/>
  <c r="CQ647" i="1"/>
  <c r="CP647" i="1"/>
  <c r="CO647" i="1"/>
  <c r="U647" i="1"/>
  <c r="E647" i="1"/>
  <c r="CL647" i="1" s="1"/>
  <c r="DG646" i="1"/>
  <c r="CY646" i="1"/>
  <c r="CX646" i="1"/>
  <c r="CW646" i="1"/>
  <c r="CV646" i="1"/>
  <c r="CU646" i="1"/>
  <c r="CT646" i="1"/>
  <c r="CS646" i="1"/>
  <c r="CR646" i="1"/>
  <c r="CQ646" i="1"/>
  <c r="CP646" i="1"/>
  <c r="CO646" i="1"/>
  <c r="CN646" i="1"/>
  <c r="CM646" i="1"/>
  <c r="CL646" i="1"/>
  <c r="CK646" i="1"/>
  <c r="CJ646" i="1"/>
  <c r="CI646" i="1"/>
  <c r="CH646" i="1"/>
  <c r="CG646" i="1"/>
  <c r="CF646" i="1"/>
  <c r="CE646" i="1"/>
  <c r="CD646" i="1"/>
  <c r="DG645" i="1"/>
  <c r="CY645" i="1"/>
  <c r="CX645" i="1"/>
  <c r="CW645" i="1"/>
  <c r="CV645" i="1"/>
  <c r="CU645" i="1"/>
  <c r="CT645" i="1"/>
  <c r="CS645" i="1"/>
  <c r="CR645" i="1"/>
  <c r="CQ645" i="1"/>
  <c r="CP645" i="1"/>
  <c r="CO645" i="1"/>
  <c r="CN645" i="1"/>
  <c r="CM645" i="1"/>
  <c r="CL645" i="1"/>
  <c r="CK645" i="1"/>
  <c r="CJ645" i="1"/>
  <c r="CI645" i="1"/>
  <c r="CH645" i="1"/>
  <c r="CG645" i="1"/>
  <c r="CF645" i="1"/>
  <c r="CE645" i="1"/>
  <c r="CD645" i="1"/>
  <c r="CW644" i="1"/>
  <c r="CV644" i="1"/>
  <c r="CU644" i="1"/>
  <c r="CT644" i="1"/>
  <c r="CS644" i="1"/>
  <c r="CR644" i="1"/>
  <c r="CQ644" i="1"/>
  <c r="CP644" i="1"/>
  <c r="CO644" i="1"/>
  <c r="U644" i="1"/>
  <c r="E644" i="1"/>
  <c r="CM644" i="1" s="1"/>
  <c r="DG643" i="1"/>
  <c r="CY643" i="1"/>
  <c r="CX643" i="1"/>
  <c r="CW643" i="1"/>
  <c r="CV643" i="1"/>
  <c r="CU643" i="1"/>
  <c r="CT643" i="1"/>
  <c r="CS643" i="1"/>
  <c r="CR643" i="1"/>
  <c r="CQ643" i="1"/>
  <c r="CP643" i="1"/>
  <c r="CO643" i="1"/>
  <c r="CN643" i="1"/>
  <c r="CM643" i="1"/>
  <c r="CL643" i="1"/>
  <c r="CK643" i="1"/>
  <c r="CJ643" i="1"/>
  <c r="CI643" i="1"/>
  <c r="CH643" i="1"/>
  <c r="CG643" i="1"/>
  <c r="CF643" i="1"/>
  <c r="CE643" i="1"/>
  <c r="CD643" i="1"/>
  <c r="CW642" i="1"/>
  <c r="CV642" i="1"/>
  <c r="CU642" i="1"/>
  <c r="CT642" i="1"/>
  <c r="CS642" i="1"/>
  <c r="CR642" i="1"/>
  <c r="CQ642" i="1"/>
  <c r="CP642" i="1"/>
  <c r="CO642" i="1"/>
  <c r="U642" i="1"/>
  <c r="E642" i="1"/>
  <c r="DG641" i="1"/>
  <c r="CY641" i="1"/>
  <c r="CX641" i="1"/>
  <c r="CW641" i="1"/>
  <c r="CV641" i="1"/>
  <c r="CU641" i="1"/>
  <c r="CT641" i="1"/>
  <c r="CS641" i="1"/>
  <c r="CR641" i="1"/>
  <c r="CQ641" i="1"/>
  <c r="CP641" i="1"/>
  <c r="CO641" i="1"/>
  <c r="CN641" i="1"/>
  <c r="CM641" i="1"/>
  <c r="CL641" i="1"/>
  <c r="CK641" i="1"/>
  <c r="CJ641" i="1"/>
  <c r="CI641" i="1"/>
  <c r="CH641" i="1"/>
  <c r="CG641" i="1"/>
  <c r="CF641" i="1"/>
  <c r="CE641" i="1"/>
  <c r="CD641" i="1"/>
  <c r="CW640" i="1"/>
  <c r="CV640" i="1"/>
  <c r="CU640" i="1"/>
  <c r="CT640" i="1"/>
  <c r="CS640" i="1"/>
  <c r="CR640" i="1"/>
  <c r="CQ640" i="1"/>
  <c r="CP640" i="1"/>
  <c r="CO640" i="1"/>
  <c r="U640" i="1"/>
  <c r="E640" i="1"/>
  <c r="CW639" i="1"/>
  <c r="CV639" i="1"/>
  <c r="CU639" i="1"/>
  <c r="CT639" i="1"/>
  <c r="CS639" i="1"/>
  <c r="CR639" i="1"/>
  <c r="CQ639" i="1"/>
  <c r="CP639" i="1"/>
  <c r="CO639" i="1"/>
  <c r="U639" i="1"/>
  <c r="E639" i="1"/>
  <c r="CL639" i="1" s="1"/>
  <c r="DG638" i="1"/>
  <c r="CY638" i="1"/>
  <c r="CX638" i="1"/>
  <c r="CW638" i="1"/>
  <c r="CV638" i="1"/>
  <c r="CU638" i="1"/>
  <c r="CT638" i="1"/>
  <c r="CS638" i="1"/>
  <c r="CR638" i="1"/>
  <c r="CQ638" i="1"/>
  <c r="CP638" i="1"/>
  <c r="CO638" i="1"/>
  <c r="CN638" i="1"/>
  <c r="CM638" i="1"/>
  <c r="CL638" i="1"/>
  <c r="CK638" i="1"/>
  <c r="CJ638" i="1"/>
  <c r="CI638" i="1"/>
  <c r="CH638" i="1"/>
  <c r="CG638" i="1"/>
  <c r="CF638" i="1"/>
  <c r="CE638" i="1"/>
  <c r="CD638" i="1"/>
  <c r="DG637" i="1"/>
  <c r="CY637" i="1"/>
  <c r="CX637" i="1"/>
  <c r="CW637" i="1"/>
  <c r="CV637" i="1"/>
  <c r="CU637" i="1"/>
  <c r="CT637" i="1"/>
  <c r="CS637" i="1"/>
  <c r="CR637" i="1"/>
  <c r="CQ637" i="1"/>
  <c r="CP637" i="1"/>
  <c r="CO637" i="1"/>
  <c r="CN637" i="1"/>
  <c r="CM637" i="1"/>
  <c r="CL637" i="1"/>
  <c r="CK637" i="1"/>
  <c r="CJ637" i="1"/>
  <c r="CI637" i="1"/>
  <c r="CH637" i="1"/>
  <c r="CG637" i="1"/>
  <c r="CF637" i="1"/>
  <c r="CE637" i="1"/>
  <c r="CD637" i="1"/>
  <c r="CW636" i="1"/>
  <c r="CV636" i="1"/>
  <c r="CU636" i="1"/>
  <c r="CT636" i="1"/>
  <c r="CS636" i="1"/>
  <c r="CR636" i="1"/>
  <c r="CQ636" i="1"/>
  <c r="CP636" i="1"/>
  <c r="CO636" i="1"/>
  <c r="U636" i="1"/>
  <c r="E636" i="1"/>
  <c r="DG636" i="1" s="1"/>
  <c r="DG635" i="1"/>
  <c r="CY635" i="1"/>
  <c r="CX635" i="1"/>
  <c r="CW635" i="1"/>
  <c r="CV635" i="1"/>
  <c r="CU635" i="1"/>
  <c r="CT635" i="1"/>
  <c r="CS635" i="1"/>
  <c r="CR635" i="1"/>
  <c r="CQ635" i="1"/>
  <c r="CP635" i="1"/>
  <c r="CO635" i="1"/>
  <c r="CN635" i="1"/>
  <c r="CM635" i="1"/>
  <c r="CL635" i="1"/>
  <c r="CK635" i="1"/>
  <c r="CJ635" i="1"/>
  <c r="CI635" i="1"/>
  <c r="CH635" i="1"/>
  <c r="CG635" i="1"/>
  <c r="CF635" i="1"/>
  <c r="CE635" i="1"/>
  <c r="CD635" i="1"/>
  <c r="DG634" i="1"/>
  <c r="CY634" i="1"/>
  <c r="CX634" i="1"/>
  <c r="CW634" i="1"/>
  <c r="CV634" i="1"/>
  <c r="CU634" i="1"/>
  <c r="CT634" i="1"/>
  <c r="CS634" i="1"/>
  <c r="CR634" i="1"/>
  <c r="CQ634" i="1"/>
  <c r="CP634" i="1"/>
  <c r="CO634" i="1"/>
  <c r="CN634" i="1"/>
  <c r="CM634" i="1"/>
  <c r="CL634" i="1"/>
  <c r="CK634" i="1"/>
  <c r="CJ634" i="1"/>
  <c r="CI634" i="1"/>
  <c r="CH634" i="1"/>
  <c r="CG634" i="1"/>
  <c r="CF634" i="1"/>
  <c r="CE634" i="1"/>
  <c r="CD634" i="1"/>
  <c r="DG633" i="1"/>
  <c r="CY633" i="1"/>
  <c r="CX633" i="1"/>
  <c r="CW633" i="1"/>
  <c r="CV633" i="1"/>
  <c r="CU633" i="1"/>
  <c r="CT633" i="1"/>
  <c r="CS633" i="1"/>
  <c r="CR633" i="1"/>
  <c r="CQ633" i="1"/>
  <c r="CP633" i="1"/>
  <c r="CO633" i="1"/>
  <c r="CN633" i="1"/>
  <c r="CM633" i="1"/>
  <c r="CL633" i="1"/>
  <c r="CK633" i="1"/>
  <c r="CJ633" i="1"/>
  <c r="CI633" i="1"/>
  <c r="CH633" i="1"/>
  <c r="CG633" i="1"/>
  <c r="CF633" i="1"/>
  <c r="CE633" i="1"/>
  <c r="CD633" i="1"/>
  <c r="DG632" i="1"/>
  <c r="CY632" i="1"/>
  <c r="CX632" i="1"/>
  <c r="CW632" i="1"/>
  <c r="CV632" i="1"/>
  <c r="CU632" i="1"/>
  <c r="CT632" i="1"/>
  <c r="CS632" i="1"/>
  <c r="CR632" i="1"/>
  <c r="CQ632" i="1"/>
  <c r="CP632" i="1"/>
  <c r="CO632" i="1"/>
  <c r="CN632" i="1"/>
  <c r="CM632" i="1"/>
  <c r="CL632" i="1"/>
  <c r="CK632" i="1"/>
  <c r="CJ632" i="1"/>
  <c r="CI632" i="1"/>
  <c r="CH632" i="1"/>
  <c r="CG632" i="1"/>
  <c r="CF632" i="1"/>
  <c r="CE632" i="1"/>
  <c r="CD632" i="1"/>
  <c r="U632" i="1"/>
  <c r="DG631" i="1"/>
  <c r="CY631" i="1"/>
  <c r="CX631" i="1"/>
  <c r="CW631" i="1"/>
  <c r="CV631" i="1"/>
  <c r="CU631" i="1"/>
  <c r="CT631" i="1"/>
  <c r="CS631" i="1"/>
  <c r="CR631" i="1"/>
  <c r="CQ631" i="1"/>
  <c r="CP631" i="1"/>
  <c r="CO631" i="1"/>
  <c r="CN631" i="1"/>
  <c r="CM631" i="1"/>
  <c r="CL631" i="1"/>
  <c r="CK631" i="1"/>
  <c r="CJ631" i="1"/>
  <c r="CI631" i="1"/>
  <c r="CH631" i="1"/>
  <c r="CG631" i="1"/>
  <c r="CF631" i="1"/>
  <c r="CE631" i="1"/>
  <c r="CD631" i="1"/>
  <c r="DG630" i="1"/>
  <c r="CY630" i="1"/>
  <c r="CX630" i="1"/>
  <c r="CW630" i="1"/>
  <c r="CV630" i="1"/>
  <c r="CU630" i="1"/>
  <c r="CT630" i="1"/>
  <c r="CS630" i="1"/>
  <c r="CR630" i="1"/>
  <c r="CQ630" i="1"/>
  <c r="CP630" i="1"/>
  <c r="CO630" i="1"/>
  <c r="CN630" i="1"/>
  <c r="CM630" i="1"/>
  <c r="CL630" i="1"/>
  <c r="CK630" i="1"/>
  <c r="CJ630" i="1"/>
  <c r="CI630" i="1"/>
  <c r="CH630" i="1"/>
  <c r="CG630" i="1"/>
  <c r="CF630" i="1"/>
  <c r="CE630" i="1"/>
  <c r="CD630" i="1"/>
  <c r="DG629" i="1"/>
  <c r="CY629" i="1"/>
  <c r="CX629" i="1"/>
  <c r="CW629" i="1"/>
  <c r="CV629" i="1"/>
  <c r="CU629" i="1"/>
  <c r="CT629" i="1"/>
  <c r="CS629" i="1"/>
  <c r="CR629" i="1"/>
  <c r="CQ629" i="1"/>
  <c r="CP629" i="1"/>
  <c r="CO629" i="1"/>
  <c r="CN629" i="1"/>
  <c r="CM629" i="1"/>
  <c r="CL629" i="1"/>
  <c r="CK629" i="1"/>
  <c r="CJ629" i="1"/>
  <c r="CI629" i="1"/>
  <c r="CH629" i="1"/>
  <c r="CG629" i="1"/>
  <c r="CF629" i="1"/>
  <c r="CE629" i="1"/>
  <c r="CD629" i="1"/>
  <c r="DG628" i="1"/>
  <c r="CY628" i="1"/>
  <c r="CX628" i="1"/>
  <c r="CW628" i="1"/>
  <c r="CV628" i="1"/>
  <c r="CU628" i="1"/>
  <c r="CT628" i="1"/>
  <c r="CS628" i="1"/>
  <c r="CR628" i="1"/>
  <c r="CQ628" i="1"/>
  <c r="CP628" i="1"/>
  <c r="CO628" i="1"/>
  <c r="CN628" i="1"/>
  <c r="CM628" i="1"/>
  <c r="CL628" i="1"/>
  <c r="CK628" i="1"/>
  <c r="CJ628" i="1"/>
  <c r="CI628" i="1"/>
  <c r="CH628" i="1"/>
  <c r="CG628" i="1"/>
  <c r="CF628" i="1"/>
  <c r="CE628" i="1"/>
  <c r="CD628" i="1"/>
  <c r="DG627" i="1"/>
  <c r="CY627" i="1"/>
  <c r="CX627" i="1"/>
  <c r="CW627" i="1"/>
  <c r="CV627" i="1"/>
  <c r="CU627" i="1"/>
  <c r="CT627" i="1"/>
  <c r="CS627" i="1"/>
  <c r="CR627" i="1"/>
  <c r="CQ627" i="1"/>
  <c r="CP627" i="1"/>
  <c r="CO627" i="1"/>
  <c r="CN627" i="1"/>
  <c r="CM627" i="1"/>
  <c r="CL627" i="1"/>
  <c r="CK627" i="1"/>
  <c r="CJ627" i="1"/>
  <c r="CI627" i="1"/>
  <c r="CH627" i="1"/>
  <c r="CG627" i="1"/>
  <c r="CF627" i="1"/>
  <c r="CE627" i="1"/>
  <c r="CD627" i="1"/>
  <c r="DG626" i="1"/>
  <c r="CY626" i="1"/>
  <c r="CX626" i="1"/>
  <c r="CW626" i="1"/>
  <c r="CV626" i="1"/>
  <c r="CU626" i="1"/>
  <c r="CT626" i="1"/>
  <c r="CS626" i="1"/>
  <c r="CR626" i="1"/>
  <c r="CQ626" i="1"/>
  <c r="CP626" i="1"/>
  <c r="CO626" i="1"/>
  <c r="CN626" i="1"/>
  <c r="CM626" i="1"/>
  <c r="CL626" i="1"/>
  <c r="CK626" i="1"/>
  <c r="CJ626" i="1"/>
  <c r="CI626" i="1"/>
  <c r="CH626" i="1"/>
  <c r="CG626" i="1"/>
  <c r="CF626" i="1"/>
  <c r="CE626" i="1"/>
  <c r="CD626" i="1"/>
  <c r="DG625" i="1"/>
  <c r="CY625" i="1"/>
  <c r="CX625" i="1"/>
  <c r="CW625" i="1"/>
  <c r="CV625" i="1"/>
  <c r="CU625" i="1"/>
  <c r="CT625" i="1"/>
  <c r="CS625" i="1"/>
  <c r="CR625" i="1"/>
  <c r="CQ625" i="1"/>
  <c r="CP625" i="1"/>
  <c r="CO625" i="1"/>
  <c r="CN625" i="1"/>
  <c r="CM625" i="1"/>
  <c r="CL625" i="1"/>
  <c r="CK625" i="1"/>
  <c r="CJ625" i="1"/>
  <c r="CI625" i="1"/>
  <c r="CH625" i="1"/>
  <c r="CG625" i="1"/>
  <c r="CF625" i="1"/>
  <c r="CE625" i="1"/>
  <c r="CD625" i="1"/>
  <c r="DG624" i="1"/>
  <c r="CY624" i="1"/>
  <c r="CX624" i="1"/>
  <c r="CW624" i="1"/>
  <c r="CV624" i="1"/>
  <c r="CU624" i="1"/>
  <c r="CT624" i="1"/>
  <c r="CS624" i="1"/>
  <c r="CR624" i="1"/>
  <c r="CQ624" i="1"/>
  <c r="CP624" i="1"/>
  <c r="CO624" i="1"/>
  <c r="CN624" i="1"/>
  <c r="CM624" i="1"/>
  <c r="CL624" i="1"/>
  <c r="CK624" i="1"/>
  <c r="CJ624" i="1"/>
  <c r="CI624" i="1"/>
  <c r="CH624" i="1"/>
  <c r="CG624" i="1"/>
  <c r="CF624" i="1"/>
  <c r="CE624" i="1"/>
  <c r="CD624" i="1"/>
  <c r="CW623" i="1"/>
  <c r="CV623" i="1"/>
  <c r="CU623" i="1"/>
  <c r="CT623" i="1"/>
  <c r="CS623" i="1"/>
  <c r="CR623" i="1"/>
  <c r="CQ623" i="1"/>
  <c r="CP623" i="1"/>
  <c r="CO623" i="1"/>
  <c r="U623" i="1"/>
  <c r="E623" i="1"/>
  <c r="CE623" i="1" s="1"/>
  <c r="CW622" i="1"/>
  <c r="CV622" i="1"/>
  <c r="CU622" i="1"/>
  <c r="CT622" i="1"/>
  <c r="CS622" i="1"/>
  <c r="CR622" i="1"/>
  <c r="CQ622" i="1"/>
  <c r="CP622" i="1"/>
  <c r="CO622" i="1"/>
  <c r="U622" i="1"/>
  <c r="E622" i="1"/>
  <c r="DG622" i="1" s="1"/>
  <c r="DG621" i="1"/>
  <c r="CY621" i="1"/>
  <c r="CX621" i="1"/>
  <c r="CW621" i="1"/>
  <c r="CV621" i="1"/>
  <c r="CU621" i="1"/>
  <c r="CT621" i="1"/>
  <c r="CS621" i="1"/>
  <c r="CR621" i="1"/>
  <c r="CQ621" i="1"/>
  <c r="CP621" i="1"/>
  <c r="CO621" i="1"/>
  <c r="CN621" i="1"/>
  <c r="CM621" i="1"/>
  <c r="CL621" i="1"/>
  <c r="CK621" i="1"/>
  <c r="CJ621" i="1"/>
  <c r="CI621" i="1"/>
  <c r="CH621" i="1"/>
  <c r="CG621" i="1"/>
  <c r="CF621" i="1"/>
  <c r="CE621" i="1"/>
  <c r="CD621" i="1"/>
  <c r="DG620" i="1"/>
  <c r="CY620" i="1"/>
  <c r="CX620" i="1"/>
  <c r="CW620" i="1"/>
  <c r="CV620" i="1"/>
  <c r="CU620" i="1"/>
  <c r="CT620" i="1"/>
  <c r="CS620" i="1"/>
  <c r="CR620" i="1"/>
  <c r="CQ620" i="1"/>
  <c r="CP620" i="1"/>
  <c r="CO620" i="1"/>
  <c r="CN620" i="1"/>
  <c r="CM620" i="1"/>
  <c r="CL620" i="1"/>
  <c r="CK620" i="1"/>
  <c r="CJ620" i="1"/>
  <c r="CI620" i="1"/>
  <c r="CH620" i="1"/>
  <c r="CG620" i="1"/>
  <c r="CF620" i="1"/>
  <c r="CE620" i="1"/>
  <c r="CD620" i="1"/>
  <c r="DG619" i="1"/>
  <c r="CY619" i="1"/>
  <c r="CX619" i="1"/>
  <c r="CW619" i="1"/>
  <c r="CV619" i="1"/>
  <c r="CU619" i="1"/>
  <c r="CT619" i="1"/>
  <c r="CS619" i="1"/>
  <c r="CR619" i="1"/>
  <c r="CQ619" i="1"/>
  <c r="CP619" i="1"/>
  <c r="CO619" i="1"/>
  <c r="CN619" i="1"/>
  <c r="CM619" i="1"/>
  <c r="CL619" i="1"/>
  <c r="CK619" i="1"/>
  <c r="CJ619" i="1"/>
  <c r="CI619" i="1"/>
  <c r="CH619" i="1"/>
  <c r="CG619" i="1"/>
  <c r="CF619" i="1"/>
  <c r="CE619" i="1"/>
  <c r="CD619" i="1"/>
  <c r="CW618" i="1"/>
  <c r="CV618" i="1"/>
  <c r="CU618" i="1"/>
  <c r="CT618" i="1"/>
  <c r="CS618" i="1"/>
  <c r="CR618" i="1"/>
  <c r="CQ618" i="1"/>
  <c r="CP618" i="1"/>
  <c r="CO618" i="1"/>
  <c r="U618" i="1"/>
  <c r="E618" i="1"/>
  <c r="CX618" i="1" s="1"/>
  <c r="DG617" i="1"/>
  <c r="CY617" i="1"/>
  <c r="CX617" i="1"/>
  <c r="CW617" i="1"/>
  <c r="CV617" i="1"/>
  <c r="CU617" i="1"/>
  <c r="CT617" i="1"/>
  <c r="CS617" i="1"/>
  <c r="CR617" i="1"/>
  <c r="CQ617" i="1"/>
  <c r="CP617" i="1"/>
  <c r="CO617" i="1"/>
  <c r="CN617" i="1"/>
  <c r="CM617" i="1"/>
  <c r="CL617" i="1"/>
  <c r="CK617" i="1"/>
  <c r="CJ617" i="1"/>
  <c r="CI617" i="1"/>
  <c r="CH617" i="1"/>
  <c r="CG617" i="1"/>
  <c r="CF617" i="1"/>
  <c r="CE617" i="1"/>
  <c r="CD617" i="1"/>
  <c r="DG616" i="1"/>
  <c r="CY616" i="1"/>
  <c r="CX616" i="1"/>
  <c r="CW616" i="1"/>
  <c r="CV616" i="1"/>
  <c r="CU616" i="1"/>
  <c r="CT616" i="1"/>
  <c r="CS616" i="1"/>
  <c r="CR616" i="1"/>
  <c r="CQ616" i="1"/>
  <c r="CP616" i="1"/>
  <c r="CO616" i="1"/>
  <c r="CN616" i="1"/>
  <c r="CM616" i="1"/>
  <c r="CL616" i="1"/>
  <c r="CK616" i="1"/>
  <c r="CJ616" i="1"/>
  <c r="CI616" i="1"/>
  <c r="CH616" i="1"/>
  <c r="CG616" i="1"/>
  <c r="CF616" i="1"/>
  <c r="CE616" i="1"/>
  <c r="CD616" i="1"/>
  <c r="CW615" i="1"/>
  <c r="CV615" i="1"/>
  <c r="CU615" i="1"/>
  <c r="CT615" i="1"/>
  <c r="CS615" i="1"/>
  <c r="CR615" i="1"/>
  <c r="CQ615" i="1"/>
  <c r="CP615" i="1"/>
  <c r="CO615" i="1"/>
  <c r="U615" i="1"/>
  <c r="E615" i="1"/>
  <c r="CI615" i="1" s="1"/>
  <c r="CW614" i="1"/>
  <c r="CV614" i="1"/>
  <c r="CU614" i="1"/>
  <c r="CT614" i="1"/>
  <c r="CS614" i="1"/>
  <c r="CR614" i="1"/>
  <c r="CQ614" i="1"/>
  <c r="CP614" i="1"/>
  <c r="CO614" i="1"/>
  <c r="U614" i="1"/>
  <c r="E614" i="1"/>
  <c r="CG614" i="1" s="1"/>
  <c r="DG613" i="1"/>
  <c r="CY613" i="1"/>
  <c r="CX613" i="1"/>
  <c r="CW613" i="1"/>
  <c r="CV613" i="1"/>
  <c r="CU613" i="1"/>
  <c r="CT613" i="1"/>
  <c r="CS613" i="1"/>
  <c r="CR613" i="1"/>
  <c r="CQ613" i="1"/>
  <c r="CP613" i="1"/>
  <c r="CO613" i="1"/>
  <c r="CN613" i="1"/>
  <c r="CM613" i="1"/>
  <c r="CL613" i="1"/>
  <c r="CK613" i="1"/>
  <c r="CJ613" i="1"/>
  <c r="CI613" i="1"/>
  <c r="CH613" i="1"/>
  <c r="CG613" i="1"/>
  <c r="CF613" i="1"/>
  <c r="CE613" i="1"/>
  <c r="CD613" i="1"/>
  <c r="DG612" i="1"/>
  <c r="CY612" i="1"/>
  <c r="CX612" i="1"/>
  <c r="CW612" i="1"/>
  <c r="CV612" i="1"/>
  <c r="CU612" i="1"/>
  <c r="CT612" i="1"/>
  <c r="CS612" i="1"/>
  <c r="CR612" i="1"/>
  <c r="CQ612" i="1"/>
  <c r="CP612" i="1"/>
  <c r="CO612" i="1"/>
  <c r="CN612" i="1"/>
  <c r="CM612" i="1"/>
  <c r="CL612" i="1"/>
  <c r="CK612" i="1"/>
  <c r="CJ612" i="1"/>
  <c r="CI612" i="1"/>
  <c r="CH612" i="1"/>
  <c r="CG612" i="1"/>
  <c r="CF612" i="1"/>
  <c r="CE612" i="1"/>
  <c r="CD612" i="1"/>
  <c r="U612" i="1"/>
  <c r="CW611" i="1"/>
  <c r="CV611" i="1"/>
  <c r="CU611" i="1"/>
  <c r="CT611" i="1"/>
  <c r="CS611" i="1"/>
  <c r="CR611" i="1"/>
  <c r="CQ611" i="1"/>
  <c r="CP611" i="1"/>
  <c r="CO611" i="1"/>
  <c r="U611" i="1"/>
  <c r="E611" i="1"/>
  <c r="CG611" i="1" s="1"/>
  <c r="DG610" i="1"/>
  <c r="CY610" i="1"/>
  <c r="CX610" i="1"/>
  <c r="CW610" i="1"/>
  <c r="CV610" i="1"/>
  <c r="CU610" i="1"/>
  <c r="CT610" i="1"/>
  <c r="CS610" i="1"/>
  <c r="CR610" i="1"/>
  <c r="CQ610" i="1"/>
  <c r="CP610" i="1"/>
  <c r="CO610" i="1"/>
  <c r="CN610" i="1"/>
  <c r="CM610" i="1"/>
  <c r="CL610" i="1"/>
  <c r="CK610" i="1"/>
  <c r="CJ610" i="1"/>
  <c r="CI610" i="1"/>
  <c r="CH610" i="1"/>
  <c r="CG610" i="1"/>
  <c r="CF610" i="1"/>
  <c r="CE610" i="1"/>
  <c r="CD610" i="1"/>
  <c r="CW609" i="1"/>
  <c r="CV609" i="1"/>
  <c r="CU609" i="1"/>
  <c r="CT609" i="1"/>
  <c r="CS609" i="1"/>
  <c r="CR609" i="1"/>
  <c r="CQ609" i="1"/>
  <c r="CP609" i="1"/>
  <c r="CO609" i="1"/>
  <c r="U609" i="1"/>
  <c r="E609" i="1"/>
  <c r="DG608" i="1"/>
  <c r="CY608" i="1"/>
  <c r="CX608" i="1"/>
  <c r="CW608" i="1"/>
  <c r="CV608" i="1"/>
  <c r="CU608" i="1"/>
  <c r="CT608" i="1"/>
  <c r="CS608" i="1"/>
  <c r="CR608" i="1"/>
  <c r="CQ608" i="1"/>
  <c r="CP608" i="1"/>
  <c r="CO608" i="1"/>
  <c r="CN608" i="1"/>
  <c r="CM608" i="1"/>
  <c r="CL608" i="1"/>
  <c r="CK608" i="1"/>
  <c r="CJ608" i="1"/>
  <c r="CI608" i="1"/>
  <c r="CH608" i="1"/>
  <c r="CG608" i="1"/>
  <c r="CF608" i="1"/>
  <c r="CE608" i="1"/>
  <c r="CD608" i="1"/>
  <c r="U608" i="1"/>
  <c r="CW607" i="1"/>
  <c r="CV607" i="1"/>
  <c r="CU607" i="1"/>
  <c r="CT607" i="1"/>
  <c r="CS607" i="1"/>
  <c r="CR607" i="1"/>
  <c r="CQ607" i="1"/>
  <c r="CP607" i="1"/>
  <c r="CO607" i="1"/>
  <c r="U607" i="1"/>
  <c r="E607" i="1"/>
  <c r="CX607" i="1" s="1"/>
  <c r="CW606" i="1"/>
  <c r="CV606" i="1"/>
  <c r="CU606" i="1"/>
  <c r="CT606" i="1"/>
  <c r="CS606" i="1"/>
  <c r="CR606" i="1"/>
  <c r="CQ606" i="1"/>
  <c r="CP606" i="1"/>
  <c r="CO606" i="1"/>
  <c r="U606" i="1"/>
  <c r="E606" i="1"/>
  <c r="CF606" i="1" s="1"/>
  <c r="DG605" i="1"/>
  <c r="CY605" i="1"/>
  <c r="CX605" i="1"/>
  <c r="CW605" i="1"/>
  <c r="CV605" i="1"/>
  <c r="CU605" i="1"/>
  <c r="CT605" i="1"/>
  <c r="CS605" i="1"/>
  <c r="CR605" i="1"/>
  <c r="CQ605" i="1"/>
  <c r="CP605" i="1"/>
  <c r="CO605" i="1"/>
  <c r="CN605" i="1"/>
  <c r="CM605" i="1"/>
  <c r="CL605" i="1"/>
  <c r="CK605" i="1"/>
  <c r="CJ605" i="1"/>
  <c r="CI605" i="1"/>
  <c r="CH605" i="1"/>
  <c r="CG605" i="1"/>
  <c r="CF605" i="1"/>
  <c r="CE605" i="1"/>
  <c r="CD605" i="1"/>
  <c r="U605" i="1"/>
  <c r="DG604" i="1"/>
  <c r="CY604" i="1"/>
  <c r="CX604" i="1"/>
  <c r="CW604" i="1"/>
  <c r="CV604" i="1"/>
  <c r="CU604" i="1"/>
  <c r="CT604" i="1"/>
  <c r="CS604" i="1"/>
  <c r="CR604" i="1"/>
  <c r="CQ604" i="1"/>
  <c r="CP604" i="1"/>
  <c r="CO604" i="1"/>
  <c r="CN604" i="1"/>
  <c r="CM604" i="1"/>
  <c r="CL604" i="1"/>
  <c r="CK604" i="1"/>
  <c r="CJ604" i="1"/>
  <c r="CI604" i="1"/>
  <c r="CH604" i="1"/>
  <c r="CG604" i="1"/>
  <c r="CF604" i="1"/>
  <c r="CE604" i="1"/>
  <c r="CD604" i="1"/>
  <c r="DG603" i="1"/>
  <c r="CY603" i="1"/>
  <c r="CX603" i="1"/>
  <c r="CW603" i="1"/>
  <c r="CV603" i="1"/>
  <c r="CU603" i="1"/>
  <c r="CT603" i="1"/>
  <c r="CS603" i="1"/>
  <c r="CR603" i="1"/>
  <c r="CQ603" i="1"/>
  <c r="CP603" i="1"/>
  <c r="CO603" i="1"/>
  <c r="CN603" i="1"/>
  <c r="CM603" i="1"/>
  <c r="CL603" i="1"/>
  <c r="CK603" i="1"/>
  <c r="CJ603" i="1"/>
  <c r="CI603" i="1"/>
  <c r="CH603" i="1"/>
  <c r="CG603" i="1"/>
  <c r="CF603" i="1"/>
  <c r="CE603" i="1"/>
  <c r="CD603" i="1"/>
  <c r="DG602" i="1"/>
  <c r="CY602" i="1"/>
  <c r="CX602" i="1"/>
  <c r="CW602" i="1"/>
  <c r="CV602" i="1"/>
  <c r="CU602" i="1"/>
  <c r="CT602" i="1"/>
  <c r="CS602" i="1"/>
  <c r="CR602" i="1"/>
  <c r="CQ602" i="1"/>
  <c r="CP602" i="1"/>
  <c r="CO602" i="1"/>
  <c r="CN602" i="1"/>
  <c r="CM602" i="1"/>
  <c r="CL602" i="1"/>
  <c r="CK602" i="1"/>
  <c r="CJ602" i="1"/>
  <c r="CI602" i="1"/>
  <c r="CH602" i="1"/>
  <c r="CG602" i="1"/>
  <c r="CF602" i="1"/>
  <c r="CE602" i="1"/>
  <c r="CD602" i="1"/>
  <c r="U602" i="1"/>
  <c r="DG601" i="1"/>
  <c r="CY601" i="1"/>
  <c r="CX601" i="1"/>
  <c r="CW601" i="1"/>
  <c r="CV601" i="1"/>
  <c r="CU601" i="1"/>
  <c r="CT601" i="1"/>
  <c r="CS601" i="1"/>
  <c r="CR601" i="1"/>
  <c r="CQ601" i="1"/>
  <c r="CP601" i="1"/>
  <c r="CO601" i="1"/>
  <c r="CN601" i="1"/>
  <c r="CM601" i="1"/>
  <c r="CL601" i="1"/>
  <c r="CK601" i="1"/>
  <c r="CJ601" i="1"/>
  <c r="CI601" i="1"/>
  <c r="CH601" i="1"/>
  <c r="CG601" i="1"/>
  <c r="CF601" i="1"/>
  <c r="CE601" i="1"/>
  <c r="CD601" i="1"/>
  <c r="DG600" i="1"/>
  <c r="CY600" i="1"/>
  <c r="CX600" i="1"/>
  <c r="CW600" i="1"/>
  <c r="CV600" i="1"/>
  <c r="CU600" i="1"/>
  <c r="CT600" i="1"/>
  <c r="CS600" i="1"/>
  <c r="CR600" i="1"/>
  <c r="CQ600" i="1"/>
  <c r="CP600" i="1"/>
  <c r="CO600" i="1"/>
  <c r="CN600" i="1"/>
  <c r="CM600" i="1"/>
  <c r="CL600" i="1"/>
  <c r="CK600" i="1"/>
  <c r="CJ600" i="1"/>
  <c r="CI600" i="1"/>
  <c r="CH600" i="1"/>
  <c r="CG600" i="1"/>
  <c r="CF600" i="1"/>
  <c r="CE600" i="1"/>
  <c r="CD600" i="1"/>
  <c r="CW599" i="1"/>
  <c r="CV599" i="1"/>
  <c r="CU599" i="1"/>
  <c r="CT599" i="1"/>
  <c r="CS599" i="1"/>
  <c r="CR599" i="1"/>
  <c r="CQ599" i="1"/>
  <c r="CP599" i="1"/>
  <c r="CO599" i="1"/>
  <c r="U599" i="1"/>
  <c r="E599" i="1"/>
  <c r="DG599" i="1" s="1"/>
  <c r="CW598" i="1"/>
  <c r="CV598" i="1"/>
  <c r="CU598" i="1"/>
  <c r="CT598" i="1"/>
  <c r="CS598" i="1"/>
  <c r="CR598" i="1"/>
  <c r="CQ598" i="1"/>
  <c r="CP598" i="1"/>
  <c r="CO598" i="1"/>
  <c r="U598" i="1"/>
  <c r="E598" i="1"/>
  <c r="CM598" i="1" s="1"/>
  <c r="CW597" i="1"/>
  <c r="CV597" i="1"/>
  <c r="CU597" i="1"/>
  <c r="CT597" i="1"/>
  <c r="CS597" i="1"/>
  <c r="CR597" i="1"/>
  <c r="CQ597" i="1"/>
  <c r="CP597" i="1"/>
  <c r="CO597" i="1"/>
  <c r="U597" i="1"/>
  <c r="E597" i="1"/>
  <c r="DG596" i="1"/>
  <c r="CY596" i="1"/>
  <c r="CX596" i="1"/>
  <c r="CW596" i="1"/>
  <c r="CV596" i="1"/>
  <c r="CU596" i="1"/>
  <c r="CT596" i="1"/>
  <c r="CS596" i="1"/>
  <c r="CR596" i="1"/>
  <c r="CQ596" i="1"/>
  <c r="CP596" i="1"/>
  <c r="CO596" i="1"/>
  <c r="CN596" i="1"/>
  <c r="CM596" i="1"/>
  <c r="CL596" i="1"/>
  <c r="CK596" i="1"/>
  <c r="CJ596" i="1"/>
  <c r="CI596" i="1"/>
  <c r="CH596" i="1"/>
  <c r="CG596" i="1"/>
  <c r="CF596" i="1"/>
  <c r="CE596" i="1"/>
  <c r="CD596" i="1"/>
  <c r="DG595" i="1"/>
  <c r="CY595" i="1"/>
  <c r="CX595" i="1"/>
  <c r="CW595" i="1"/>
  <c r="CV595" i="1"/>
  <c r="CU595" i="1"/>
  <c r="CT595" i="1"/>
  <c r="CS595" i="1"/>
  <c r="CR595" i="1"/>
  <c r="CQ595" i="1"/>
  <c r="CP595" i="1"/>
  <c r="CO595" i="1"/>
  <c r="CN595" i="1"/>
  <c r="CM595" i="1"/>
  <c r="CL595" i="1"/>
  <c r="CK595" i="1"/>
  <c r="CJ595" i="1"/>
  <c r="CI595" i="1"/>
  <c r="CH595" i="1"/>
  <c r="CG595" i="1"/>
  <c r="CF595" i="1"/>
  <c r="CE595" i="1"/>
  <c r="CD595" i="1"/>
  <c r="CW594" i="1"/>
  <c r="CV594" i="1"/>
  <c r="CU594" i="1"/>
  <c r="CT594" i="1"/>
  <c r="CS594" i="1"/>
  <c r="CR594" i="1"/>
  <c r="CQ594" i="1"/>
  <c r="CP594" i="1"/>
  <c r="CO594" i="1"/>
  <c r="U594" i="1"/>
  <c r="E594" i="1"/>
  <c r="CW593" i="1"/>
  <c r="CV593" i="1"/>
  <c r="CU593" i="1"/>
  <c r="CT593" i="1"/>
  <c r="CS593" i="1"/>
  <c r="CR593" i="1"/>
  <c r="CQ593" i="1"/>
  <c r="CP593" i="1"/>
  <c r="CO593" i="1"/>
  <c r="U593" i="1"/>
  <c r="E593" i="1"/>
  <c r="CN593" i="1" s="1"/>
  <c r="DG592" i="1"/>
  <c r="CY592" i="1"/>
  <c r="CX592" i="1"/>
  <c r="CW592" i="1"/>
  <c r="CV592" i="1"/>
  <c r="CU592" i="1"/>
  <c r="CT592" i="1"/>
  <c r="CS592" i="1"/>
  <c r="CR592" i="1"/>
  <c r="CQ592" i="1"/>
  <c r="CP592" i="1"/>
  <c r="CO592" i="1"/>
  <c r="CN592" i="1"/>
  <c r="CM592" i="1"/>
  <c r="CL592" i="1"/>
  <c r="CK592" i="1"/>
  <c r="CJ592" i="1"/>
  <c r="CI592" i="1"/>
  <c r="CH592" i="1"/>
  <c r="CG592" i="1"/>
  <c r="CF592" i="1"/>
  <c r="CE592" i="1"/>
  <c r="CD592" i="1"/>
  <c r="DG591" i="1"/>
  <c r="CY591" i="1"/>
  <c r="CX591" i="1"/>
  <c r="CW591" i="1"/>
  <c r="CV591" i="1"/>
  <c r="CU591" i="1"/>
  <c r="CT591" i="1"/>
  <c r="CS591" i="1"/>
  <c r="CR591" i="1"/>
  <c r="CQ591" i="1"/>
  <c r="CP591" i="1"/>
  <c r="CO591" i="1"/>
  <c r="CN591" i="1"/>
  <c r="CM591" i="1"/>
  <c r="CL591" i="1"/>
  <c r="CK591" i="1"/>
  <c r="CJ591" i="1"/>
  <c r="CI591" i="1"/>
  <c r="CH591" i="1"/>
  <c r="CG591" i="1"/>
  <c r="CF591" i="1"/>
  <c r="CE591" i="1"/>
  <c r="CD591" i="1"/>
  <c r="DG590" i="1"/>
  <c r="CY590" i="1"/>
  <c r="CX590" i="1"/>
  <c r="CW590" i="1"/>
  <c r="CV590" i="1"/>
  <c r="CU590" i="1"/>
  <c r="CT590" i="1"/>
  <c r="CS590" i="1"/>
  <c r="CR590" i="1"/>
  <c r="CQ590" i="1"/>
  <c r="CP590" i="1"/>
  <c r="CO590" i="1"/>
  <c r="CN590" i="1"/>
  <c r="CM590" i="1"/>
  <c r="CL590" i="1"/>
  <c r="CK590" i="1"/>
  <c r="CJ590" i="1"/>
  <c r="CI590" i="1"/>
  <c r="CH590" i="1"/>
  <c r="CG590" i="1"/>
  <c r="CF590" i="1"/>
  <c r="CE590" i="1"/>
  <c r="CD590" i="1"/>
  <c r="U590" i="1"/>
  <c r="DG589" i="1"/>
  <c r="CY589" i="1"/>
  <c r="CX589" i="1"/>
  <c r="CW589" i="1"/>
  <c r="CV589" i="1"/>
  <c r="CU589" i="1"/>
  <c r="CT589" i="1"/>
  <c r="CS589" i="1"/>
  <c r="CR589" i="1"/>
  <c r="CQ589" i="1"/>
  <c r="CP589" i="1"/>
  <c r="CO589" i="1"/>
  <c r="CN589" i="1"/>
  <c r="CM589" i="1"/>
  <c r="CL589" i="1"/>
  <c r="CK589" i="1"/>
  <c r="CJ589" i="1"/>
  <c r="CI589" i="1"/>
  <c r="CH589" i="1"/>
  <c r="CG589" i="1"/>
  <c r="CF589" i="1"/>
  <c r="CE589" i="1"/>
  <c r="CD589" i="1"/>
  <c r="CW588" i="1"/>
  <c r="CV588" i="1"/>
  <c r="CU588" i="1"/>
  <c r="CT588" i="1"/>
  <c r="CS588" i="1"/>
  <c r="CR588" i="1"/>
  <c r="CQ588" i="1"/>
  <c r="CP588" i="1"/>
  <c r="CO588" i="1"/>
  <c r="U588" i="1"/>
  <c r="E588" i="1"/>
  <c r="DG587" i="1"/>
  <c r="CY587" i="1"/>
  <c r="CX587" i="1"/>
  <c r="CW587" i="1"/>
  <c r="CV587" i="1"/>
  <c r="CU587" i="1"/>
  <c r="CT587" i="1"/>
  <c r="CS587" i="1"/>
  <c r="CR587" i="1"/>
  <c r="CQ587" i="1"/>
  <c r="CP587" i="1"/>
  <c r="CO587" i="1"/>
  <c r="CN587" i="1"/>
  <c r="CM587" i="1"/>
  <c r="CL587" i="1"/>
  <c r="CK587" i="1"/>
  <c r="CJ587" i="1"/>
  <c r="CI587" i="1"/>
  <c r="CH587" i="1"/>
  <c r="CG587" i="1"/>
  <c r="CF587" i="1"/>
  <c r="CE587" i="1"/>
  <c r="CD587" i="1"/>
  <c r="U587" i="1"/>
  <c r="DG586" i="1"/>
  <c r="CY586" i="1"/>
  <c r="CX586" i="1"/>
  <c r="CW586" i="1"/>
  <c r="CV586" i="1"/>
  <c r="CU586" i="1"/>
  <c r="CT586" i="1"/>
  <c r="CS586" i="1"/>
  <c r="CR586" i="1"/>
  <c r="CQ586" i="1"/>
  <c r="CP586" i="1"/>
  <c r="CO586" i="1"/>
  <c r="CN586" i="1"/>
  <c r="CM586" i="1"/>
  <c r="CL586" i="1"/>
  <c r="CK586" i="1"/>
  <c r="CJ586" i="1"/>
  <c r="CI586" i="1"/>
  <c r="CH586" i="1"/>
  <c r="CG586" i="1"/>
  <c r="CF586" i="1"/>
  <c r="CE586" i="1"/>
  <c r="CD586" i="1"/>
  <c r="DG585" i="1"/>
  <c r="CY585" i="1"/>
  <c r="CX585" i="1"/>
  <c r="CW585" i="1"/>
  <c r="CV585" i="1"/>
  <c r="CU585" i="1"/>
  <c r="CT585" i="1"/>
  <c r="CS585" i="1"/>
  <c r="CR585" i="1"/>
  <c r="CQ585" i="1"/>
  <c r="CP585" i="1"/>
  <c r="CO585" i="1"/>
  <c r="CN585" i="1"/>
  <c r="CM585" i="1"/>
  <c r="CL585" i="1"/>
  <c r="CK585" i="1"/>
  <c r="CJ585" i="1"/>
  <c r="CI585" i="1"/>
  <c r="CH585" i="1"/>
  <c r="CG585" i="1"/>
  <c r="CF585" i="1"/>
  <c r="CE585" i="1"/>
  <c r="CD585" i="1"/>
  <c r="CW584" i="1"/>
  <c r="CV584" i="1"/>
  <c r="CU584" i="1"/>
  <c r="CT584" i="1"/>
  <c r="CS584" i="1"/>
  <c r="CR584" i="1"/>
  <c r="CQ584" i="1"/>
  <c r="CP584" i="1"/>
  <c r="CO584" i="1"/>
  <c r="U584" i="1"/>
  <c r="E584" i="1"/>
  <c r="CW583" i="1"/>
  <c r="CV583" i="1"/>
  <c r="CU583" i="1"/>
  <c r="CT583" i="1"/>
  <c r="CS583" i="1"/>
  <c r="CR583" i="1"/>
  <c r="CQ583" i="1"/>
  <c r="CP583" i="1"/>
  <c r="CO583" i="1"/>
  <c r="U583" i="1"/>
  <c r="E583" i="1"/>
  <c r="CW582" i="1"/>
  <c r="CV582" i="1"/>
  <c r="CU582" i="1"/>
  <c r="CT582" i="1"/>
  <c r="CS582" i="1"/>
  <c r="CR582" i="1"/>
  <c r="CQ582" i="1"/>
  <c r="CP582" i="1"/>
  <c r="CO582" i="1"/>
  <c r="U582" i="1"/>
  <c r="E582" i="1"/>
  <c r="CN582" i="1" s="1"/>
  <c r="CW581" i="1"/>
  <c r="CV581" i="1"/>
  <c r="CU581" i="1"/>
  <c r="CT581" i="1"/>
  <c r="CS581" i="1"/>
  <c r="CR581" i="1"/>
  <c r="CQ581" i="1"/>
  <c r="CP581" i="1"/>
  <c r="CO581" i="1"/>
  <c r="U581" i="1"/>
  <c r="E581" i="1"/>
  <c r="CW580" i="1"/>
  <c r="CV580" i="1"/>
  <c r="CU580" i="1"/>
  <c r="CT580" i="1"/>
  <c r="CS580" i="1"/>
  <c r="CR580" i="1"/>
  <c r="CQ580" i="1"/>
  <c r="CP580" i="1"/>
  <c r="CO580" i="1"/>
  <c r="U580" i="1"/>
  <c r="E580" i="1"/>
  <c r="DG580" i="1" s="1"/>
  <c r="DG579" i="1"/>
  <c r="CY579" i="1"/>
  <c r="CX579" i="1"/>
  <c r="CW579" i="1"/>
  <c r="CV579" i="1"/>
  <c r="CU579" i="1"/>
  <c r="CT579" i="1"/>
  <c r="CS579" i="1"/>
  <c r="CR579" i="1"/>
  <c r="CQ579" i="1"/>
  <c r="CP579" i="1"/>
  <c r="CO579" i="1"/>
  <c r="CN579" i="1"/>
  <c r="CM579" i="1"/>
  <c r="CL579" i="1"/>
  <c r="CK579" i="1"/>
  <c r="CJ579" i="1"/>
  <c r="CI579" i="1"/>
  <c r="CH579" i="1"/>
  <c r="CG579" i="1"/>
  <c r="CF579" i="1"/>
  <c r="CE579" i="1"/>
  <c r="CD579" i="1"/>
  <c r="CW578" i="1"/>
  <c r="CV578" i="1"/>
  <c r="CU578" i="1"/>
  <c r="CT578" i="1"/>
  <c r="CS578" i="1"/>
  <c r="CR578" i="1"/>
  <c r="CQ578" i="1"/>
  <c r="CP578" i="1"/>
  <c r="CO578" i="1"/>
  <c r="U578" i="1"/>
  <c r="E578" i="1"/>
  <c r="DG578" i="1" s="1"/>
  <c r="DG577" i="1"/>
  <c r="CY577" i="1"/>
  <c r="CX577" i="1"/>
  <c r="CW577" i="1"/>
  <c r="CV577" i="1"/>
  <c r="CU577" i="1"/>
  <c r="CT577" i="1"/>
  <c r="CS577" i="1"/>
  <c r="CR577" i="1"/>
  <c r="CQ577" i="1"/>
  <c r="CP577" i="1"/>
  <c r="CO577" i="1"/>
  <c r="CN577" i="1"/>
  <c r="CM577" i="1"/>
  <c r="CL577" i="1"/>
  <c r="CK577" i="1"/>
  <c r="CJ577" i="1"/>
  <c r="CI577" i="1"/>
  <c r="CH577" i="1"/>
  <c r="CG577" i="1"/>
  <c r="CF577" i="1"/>
  <c r="CE577" i="1"/>
  <c r="CD577" i="1"/>
  <c r="U577" i="1"/>
  <c r="CW576" i="1"/>
  <c r="CV576" i="1"/>
  <c r="CU576" i="1"/>
  <c r="CT576" i="1"/>
  <c r="CS576" i="1"/>
  <c r="CR576" i="1"/>
  <c r="CQ576" i="1"/>
  <c r="CP576" i="1"/>
  <c r="CO576" i="1"/>
  <c r="U576" i="1"/>
  <c r="E576" i="1"/>
  <c r="CW575" i="1"/>
  <c r="CV575" i="1"/>
  <c r="CU575" i="1"/>
  <c r="CT575" i="1"/>
  <c r="CS575" i="1"/>
  <c r="CR575" i="1"/>
  <c r="CQ575" i="1"/>
  <c r="CP575" i="1"/>
  <c r="CO575" i="1"/>
  <c r="U575" i="1"/>
  <c r="E575" i="1"/>
  <c r="CX575" i="1" s="1"/>
  <c r="DG574" i="1"/>
  <c r="CY574" i="1"/>
  <c r="CX574" i="1"/>
  <c r="CW574" i="1"/>
  <c r="CV574" i="1"/>
  <c r="CU574" i="1"/>
  <c r="CT574" i="1"/>
  <c r="CS574" i="1"/>
  <c r="CR574" i="1"/>
  <c r="CQ574" i="1"/>
  <c r="CP574" i="1"/>
  <c r="CO574" i="1"/>
  <c r="CN574" i="1"/>
  <c r="CM574" i="1"/>
  <c r="CL574" i="1"/>
  <c r="CK574" i="1"/>
  <c r="CJ574" i="1"/>
  <c r="CI574" i="1"/>
  <c r="CH574" i="1"/>
  <c r="CG574" i="1"/>
  <c r="CF574" i="1"/>
  <c r="CE574" i="1"/>
  <c r="CD574" i="1"/>
  <c r="U574" i="1"/>
  <c r="CW573" i="1"/>
  <c r="CV573" i="1"/>
  <c r="CU573" i="1"/>
  <c r="CT573" i="1"/>
  <c r="CS573" i="1"/>
  <c r="CR573" i="1"/>
  <c r="CQ573" i="1"/>
  <c r="CP573" i="1"/>
  <c r="CO573" i="1"/>
  <c r="U573" i="1"/>
  <c r="E573" i="1"/>
  <c r="DG573" i="1" s="1"/>
  <c r="CW572" i="1"/>
  <c r="CV572" i="1"/>
  <c r="CU572" i="1"/>
  <c r="CT572" i="1"/>
  <c r="CS572" i="1"/>
  <c r="CR572" i="1"/>
  <c r="CQ572" i="1"/>
  <c r="CP572" i="1"/>
  <c r="CO572" i="1"/>
  <c r="U572" i="1"/>
  <c r="E572" i="1"/>
  <c r="CI572" i="1" s="1"/>
  <c r="DG571" i="1"/>
  <c r="CY571" i="1"/>
  <c r="CX571" i="1"/>
  <c r="CW571" i="1"/>
  <c r="CV571" i="1"/>
  <c r="CU571" i="1"/>
  <c r="CT571" i="1"/>
  <c r="CS571" i="1"/>
  <c r="CR571" i="1"/>
  <c r="CQ571" i="1"/>
  <c r="CP571" i="1"/>
  <c r="CO571" i="1"/>
  <c r="CN571" i="1"/>
  <c r="CM571" i="1"/>
  <c r="CL571" i="1"/>
  <c r="CK571" i="1"/>
  <c r="CJ571" i="1"/>
  <c r="CI571" i="1"/>
  <c r="CH571" i="1"/>
  <c r="CG571" i="1"/>
  <c r="CF571" i="1"/>
  <c r="CE571" i="1"/>
  <c r="CD571" i="1"/>
  <c r="CW570" i="1"/>
  <c r="CV570" i="1"/>
  <c r="CU570" i="1"/>
  <c r="CT570" i="1"/>
  <c r="CS570" i="1"/>
  <c r="CR570" i="1"/>
  <c r="CQ570" i="1"/>
  <c r="CP570" i="1"/>
  <c r="CO570" i="1"/>
  <c r="U570" i="1"/>
  <c r="E570" i="1"/>
  <c r="DG570" i="1" s="1"/>
  <c r="DG569" i="1"/>
  <c r="CY569" i="1"/>
  <c r="CX569" i="1"/>
  <c r="CW569" i="1"/>
  <c r="CV569" i="1"/>
  <c r="CU569" i="1"/>
  <c r="CT569" i="1"/>
  <c r="CS569" i="1"/>
  <c r="CR569" i="1"/>
  <c r="CQ569" i="1"/>
  <c r="CP569" i="1"/>
  <c r="CO569" i="1"/>
  <c r="CN569" i="1"/>
  <c r="CM569" i="1"/>
  <c r="CL569" i="1"/>
  <c r="CK569" i="1"/>
  <c r="CJ569" i="1"/>
  <c r="CI569" i="1"/>
  <c r="CH569" i="1"/>
  <c r="CG569" i="1"/>
  <c r="CF569" i="1"/>
  <c r="CE569" i="1"/>
  <c r="CD569" i="1"/>
  <c r="DG568" i="1"/>
  <c r="CY568" i="1"/>
  <c r="CX568" i="1"/>
  <c r="CW568" i="1"/>
  <c r="CV568" i="1"/>
  <c r="CU568" i="1"/>
  <c r="CT568" i="1"/>
  <c r="CS568" i="1"/>
  <c r="CR568" i="1"/>
  <c r="CQ568" i="1"/>
  <c r="CP568" i="1"/>
  <c r="CO568" i="1"/>
  <c r="CN568" i="1"/>
  <c r="CM568" i="1"/>
  <c r="CL568" i="1"/>
  <c r="CK568" i="1"/>
  <c r="CJ568" i="1"/>
  <c r="CI568" i="1"/>
  <c r="CH568" i="1"/>
  <c r="CG568" i="1"/>
  <c r="CF568" i="1"/>
  <c r="CE568" i="1"/>
  <c r="CD568" i="1"/>
  <c r="CW567" i="1"/>
  <c r="CV567" i="1"/>
  <c r="CU567" i="1"/>
  <c r="CT567" i="1"/>
  <c r="CS567" i="1"/>
  <c r="CR567" i="1"/>
  <c r="CQ567" i="1"/>
  <c r="CP567" i="1"/>
  <c r="CO567" i="1"/>
  <c r="U567" i="1"/>
  <c r="E567" i="1"/>
  <c r="DG566" i="1"/>
  <c r="CY566" i="1"/>
  <c r="CX566" i="1"/>
  <c r="CW566" i="1"/>
  <c r="CV566" i="1"/>
  <c r="CU566" i="1"/>
  <c r="CT566" i="1"/>
  <c r="CS566" i="1"/>
  <c r="CR566" i="1"/>
  <c r="CQ566" i="1"/>
  <c r="CP566" i="1"/>
  <c r="CO566" i="1"/>
  <c r="CN566" i="1"/>
  <c r="CM566" i="1"/>
  <c r="CL566" i="1"/>
  <c r="CK566" i="1"/>
  <c r="CJ566" i="1"/>
  <c r="CI566" i="1"/>
  <c r="CH566" i="1"/>
  <c r="CG566" i="1"/>
  <c r="CF566" i="1"/>
  <c r="CE566" i="1"/>
  <c r="CD566" i="1"/>
  <c r="CW565" i="1"/>
  <c r="CV565" i="1"/>
  <c r="CU565" i="1"/>
  <c r="CT565" i="1"/>
  <c r="CS565" i="1"/>
  <c r="CR565" i="1"/>
  <c r="CQ565" i="1"/>
  <c r="CP565" i="1"/>
  <c r="CO565" i="1"/>
  <c r="U565" i="1"/>
  <c r="E565" i="1"/>
  <c r="DG564" i="1"/>
  <c r="CY564" i="1"/>
  <c r="CX564" i="1"/>
  <c r="CW564" i="1"/>
  <c r="CV564" i="1"/>
  <c r="CU564" i="1"/>
  <c r="CT564" i="1"/>
  <c r="CS564" i="1"/>
  <c r="CR564" i="1"/>
  <c r="CQ564" i="1"/>
  <c r="CP564" i="1"/>
  <c r="CO564" i="1"/>
  <c r="CN564" i="1"/>
  <c r="CM564" i="1"/>
  <c r="CL564" i="1"/>
  <c r="CK564" i="1"/>
  <c r="CJ564" i="1"/>
  <c r="CI564" i="1"/>
  <c r="CH564" i="1"/>
  <c r="CG564" i="1"/>
  <c r="CF564" i="1"/>
  <c r="CE564" i="1"/>
  <c r="CD564" i="1"/>
  <c r="U564" i="1"/>
  <c r="CY563" i="1"/>
  <c r="CX563" i="1"/>
  <c r="CW563" i="1"/>
  <c r="CV563" i="1"/>
  <c r="CU563" i="1"/>
  <c r="CT563" i="1"/>
  <c r="CS563" i="1"/>
  <c r="CR563" i="1"/>
  <c r="CQ563" i="1"/>
  <c r="CP563" i="1"/>
  <c r="CO563" i="1"/>
  <c r="CN563" i="1"/>
  <c r="CM563" i="1"/>
  <c r="CL563" i="1"/>
  <c r="CK563" i="1"/>
  <c r="CJ563" i="1"/>
  <c r="CI563" i="1"/>
  <c r="CH563" i="1"/>
  <c r="CG563" i="1"/>
  <c r="CF563" i="1"/>
  <c r="CE563" i="1"/>
  <c r="CD563" i="1"/>
  <c r="U563" i="1"/>
  <c r="CW562" i="1"/>
  <c r="CV562" i="1"/>
  <c r="CU562" i="1"/>
  <c r="CT562" i="1"/>
  <c r="CS562" i="1"/>
  <c r="CR562" i="1"/>
  <c r="CQ562" i="1"/>
  <c r="CP562" i="1"/>
  <c r="CO562" i="1"/>
  <c r="U562" i="1"/>
  <c r="E562" i="1"/>
  <c r="CJ562" i="1" s="1"/>
  <c r="DG561" i="1"/>
  <c r="CY561" i="1"/>
  <c r="CX561" i="1"/>
  <c r="CW561" i="1"/>
  <c r="CV561" i="1"/>
  <c r="CU561" i="1"/>
  <c r="CT561" i="1"/>
  <c r="CS561" i="1"/>
  <c r="CR561" i="1"/>
  <c r="CQ561" i="1"/>
  <c r="CP561" i="1"/>
  <c r="CO561" i="1"/>
  <c r="CN561" i="1"/>
  <c r="CM561" i="1"/>
  <c r="CL561" i="1"/>
  <c r="CK561" i="1"/>
  <c r="CJ561" i="1"/>
  <c r="CI561" i="1"/>
  <c r="CH561" i="1"/>
  <c r="CG561" i="1"/>
  <c r="CF561" i="1"/>
  <c r="CE561" i="1"/>
  <c r="CD561" i="1"/>
  <c r="DG560" i="1"/>
  <c r="CY560" i="1"/>
  <c r="CX560" i="1"/>
  <c r="CW560" i="1"/>
  <c r="CV560" i="1"/>
  <c r="CU560" i="1"/>
  <c r="CT560" i="1"/>
  <c r="CS560" i="1"/>
  <c r="CR560" i="1"/>
  <c r="CQ560" i="1"/>
  <c r="CP560" i="1"/>
  <c r="CO560" i="1"/>
  <c r="CN560" i="1"/>
  <c r="CM560" i="1"/>
  <c r="CL560" i="1"/>
  <c r="CK560" i="1"/>
  <c r="CJ560" i="1"/>
  <c r="CI560" i="1"/>
  <c r="CH560" i="1"/>
  <c r="CG560" i="1"/>
  <c r="CF560" i="1"/>
  <c r="CE560" i="1"/>
  <c r="CD560" i="1"/>
  <c r="DG559" i="1"/>
  <c r="CY559" i="1"/>
  <c r="CX559" i="1"/>
  <c r="CW559" i="1"/>
  <c r="CV559" i="1"/>
  <c r="CU559" i="1"/>
  <c r="CT559" i="1"/>
  <c r="CS559" i="1"/>
  <c r="CR559" i="1"/>
  <c r="CQ559" i="1"/>
  <c r="CP559" i="1"/>
  <c r="CO559" i="1"/>
  <c r="CN559" i="1"/>
  <c r="CM559" i="1"/>
  <c r="CL559" i="1"/>
  <c r="CK559" i="1"/>
  <c r="CJ559" i="1"/>
  <c r="CI559" i="1"/>
  <c r="CH559" i="1"/>
  <c r="CG559" i="1"/>
  <c r="CF559" i="1"/>
  <c r="CE559" i="1"/>
  <c r="CD559" i="1"/>
  <c r="DG558" i="1"/>
  <c r="CY558" i="1"/>
  <c r="CX558" i="1"/>
  <c r="CW558" i="1"/>
  <c r="CV558" i="1"/>
  <c r="CU558" i="1"/>
  <c r="CT558" i="1"/>
  <c r="CS558" i="1"/>
  <c r="CR558" i="1"/>
  <c r="CQ558" i="1"/>
  <c r="CP558" i="1"/>
  <c r="CO558" i="1"/>
  <c r="CN558" i="1"/>
  <c r="CM558" i="1"/>
  <c r="CL558" i="1"/>
  <c r="CK558" i="1"/>
  <c r="CJ558" i="1"/>
  <c r="CI558" i="1"/>
  <c r="CH558" i="1"/>
  <c r="CG558" i="1"/>
  <c r="CF558" i="1"/>
  <c r="CE558" i="1"/>
  <c r="CD558" i="1"/>
  <c r="CW557" i="1"/>
  <c r="CV557" i="1"/>
  <c r="CU557" i="1"/>
  <c r="CT557" i="1"/>
  <c r="CS557" i="1"/>
  <c r="CR557" i="1"/>
  <c r="CQ557" i="1"/>
  <c r="CP557" i="1"/>
  <c r="CO557" i="1"/>
  <c r="U557" i="1"/>
  <c r="E557" i="1"/>
  <c r="CK557" i="1" s="1"/>
  <c r="CW556" i="1"/>
  <c r="CV556" i="1"/>
  <c r="CU556" i="1"/>
  <c r="CT556" i="1"/>
  <c r="CS556" i="1"/>
  <c r="CR556" i="1"/>
  <c r="CQ556" i="1"/>
  <c r="CP556" i="1"/>
  <c r="CO556" i="1"/>
  <c r="U556" i="1"/>
  <c r="E556" i="1"/>
  <c r="CK556" i="1" s="1"/>
  <c r="DG555" i="1"/>
  <c r="CY555" i="1"/>
  <c r="CX555" i="1"/>
  <c r="CW555" i="1"/>
  <c r="CV555" i="1"/>
  <c r="CU555" i="1"/>
  <c r="CT555" i="1"/>
  <c r="CS555" i="1"/>
  <c r="CR555" i="1"/>
  <c r="CQ555" i="1"/>
  <c r="CP555" i="1"/>
  <c r="CO555" i="1"/>
  <c r="CN555" i="1"/>
  <c r="CM555" i="1"/>
  <c r="CL555" i="1"/>
  <c r="CK555" i="1"/>
  <c r="CJ555" i="1"/>
  <c r="CI555" i="1"/>
  <c r="CH555" i="1"/>
  <c r="CG555" i="1"/>
  <c r="CF555" i="1"/>
  <c r="CE555" i="1"/>
  <c r="CD555" i="1"/>
  <c r="U555" i="1"/>
  <c r="DG554" i="1"/>
  <c r="CY554" i="1"/>
  <c r="CX554" i="1"/>
  <c r="CW554" i="1"/>
  <c r="CV554" i="1"/>
  <c r="CU554" i="1"/>
  <c r="CT554" i="1"/>
  <c r="CS554" i="1"/>
  <c r="CR554" i="1"/>
  <c r="CQ554" i="1"/>
  <c r="CP554" i="1"/>
  <c r="CO554" i="1"/>
  <c r="CN554" i="1"/>
  <c r="CM554" i="1"/>
  <c r="CL554" i="1"/>
  <c r="CK554" i="1"/>
  <c r="CJ554" i="1"/>
  <c r="CI554" i="1"/>
  <c r="CH554" i="1"/>
  <c r="CG554" i="1"/>
  <c r="CF554" i="1"/>
  <c r="CE554" i="1"/>
  <c r="CD554" i="1"/>
  <c r="CW553" i="1"/>
  <c r="CV553" i="1"/>
  <c r="CU553" i="1"/>
  <c r="CT553" i="1"/>
  <c r="CS553" i="1"/>
  <c r="CR553" i="1"/>
  <c r="CQ553" i="1"/>
  <c r="CP553" i="1"/>
  <c r="CO553" i="1"/>
  <c r="U553" i="1"/>
  <c r="E553" i="1"/>
  <c r="CW552" i="1"/>
  <c r="CV552" i="1"/>
  <c r="CU552" i="1"/>
  <c r="CT552" i="1"/>
  <c r="CS552" i="1"/>
  <c r="CR552" i="1"/>
  <c r="CQ552" i="1"/>
  <c r="CP552" i="1"/>
  <c r="CO552" i="1"/>
  <c r="U552" i="1"/>
  <c r="E552" i="1"/>
  <c r="CN552" i="1" s="1"/>
  <c r="DG551" i="1"/>
  <c r="CY551" i="1"/>
  <c r="CX551" i="1"/>
  <c r="CW551" i="1"/>
  <c r="CV551" i="1"/>
  <c r="CU551" i="1"/>
  <c r="CT551" i="1"/>
  <c r="CS551" i="1"/>
  <c r="CR551" i="1"/>
  <c r="CQ551" i="1"/>
  <c r="CP551" i="1"/>
  <c r="CO551" i="1"/>
  <c r="CN551" i="1"/>
  <c r="CM551" i="1"/>
  <c r="CL551" i="1"/>
  <c r="CK551" i="1"/>
  <c r="CJ551" i="1"/>
  <c r="CI551" i="1"/>
  <c r="CH551" i="1"/>
  <c r="CG551" i="1"/>
  <c r="CF551" i="1"/>
  <c r="CE551" i="1"/>
  <c r="CD551" i="1"/>
  <c r="DG550" i="1"/>
  <c r="CY550" i="1"/>
  <c r="CX550" i="1"/>
  <c r="CW550" i="1"/>
  <c r="CV550" i="1"/>
  <c r="CU550" i="1"/>
  <c r="CT550" i="1"/>
  <c r="CS550" i="1"/>
  <c r="CR550" i="1"/>
  <c r="CQ550" i="1"/>
  <c r="CP550" i="1"/>
  <c r="CO550" i="1"/>
  <c r="CN550" i="1"/>
  <c r="CM550" i="1"/>
  <c r="CL550" i="1"/>
  <c r="CK550" i="1"/>
  <c r="CJ550" i="1"/>
  <c r="CI550" i="1"/>
  <c r="CH550" i="1"/>
  <c r="CG550" i="1"/>
  <c r="CF550" i="1"/>
  <c r="CE550" i="1"/>
  <c r="CD550" i="1"/>
  <c r="DG549" i="1"/>
  <c r="CY549" i="1"/>
  <c r="CX549" i="1"/>
  <c r="CW549" i="1"/>
  <c r="CV549" i="1"/>
  <c r="CU549" i="1"/>
  <c r="CT549" i="1"/>
  <c r="CS549" i="1"/>
  <c r="CR549" i="1"/>
  <c r="CQ549" i="1"/>
  <c r="CP549" i="1"/>
  <c r="CO549" i="1"/>
  <c r="CN549" i="1"/>
  <c r="CM549" i="1"/>
  <c r="CL549" i="1"/>
  <c r="CK549" i="1"/>
  <c r="CJ549" i="1"/>
  <c r="CI549" i="1"/>
  <c r="CH549" i="1"/>
  <c r="CG549" i="1"/>
  <c r="CF549" i="1"/>
  <c r="CE549" i="1"/>
  <c r="CD549" i="1"/>
  <c r="DG548" i="1"/>
  <c r="CY548" i="1"/>
  <c r="CX548" i="1"/>
  <c r="CW548" i="1"/>
  <c r="CV548" i="1"/>
  <c r="CU548" i="1"/>
  <c r="CT548" i="1"/>
  <c r="CS548" i="1"/>
  <c r="CR548" i="1"/>
  <c r="CQ548" i="1"/>
  <c r="CP548" i="1"/>
  <c r="CO548" i="1"/>
  <c r="CN548" i="1"/>
  <c r="CM548" i="1"/>
  <c r="CL548" i="1"/>
  <c r="CK548" i="1"/>
  <c r="CJ548" i="1"/>
  <c r="CI548" i="1"/>
  <c r="CH548" i="1"/>
  <c r="CG548" i="1"/>
  <c r="CF548" i="1"/>
  <c r="CE548" i="1"/>
  <c r="CD548" i="1"/>
  <c r="CW547" i="1"/>
  <c r="CV547" i="1"/>
  <c r="CU547" i="1"/>
  <c r="CT547" i="1"/>
  <c r="CS547" i="1"/>
  <c r="CR547" i="1"/>
  <c r="CQ547" i="1"/>
  <c r="CP547" i="1"/>
  <c r="CO547" i="1"/>
  <c r="U547" i="1"/>
  <c r="E547" i="1"/>
  <c r="DG547" i="1" s="1"/>
  <c r="DG546" i="1"/>
  <c r="CY546" i="1"/>
  <c r="CX546" i="1"/>
  <c r="CW546" i="1"/>
  <c r="CV546" i="1"/>
  <c r="CU546" i="1"/>
  <c r="CT546" i="1"/>
  <c r="CS546" i="1"/>
  <c r="CR546" i="1"/>
  <c r="CQ546" i="1"/>
  <c r="CP546" i="1"/>
  <c r="CO546" i="1"/>
  <c r="CN546" i="1"/>
  <c r="CM546" i="1"/>
  <c r="CL546" i="1"/>
  <c r="CK546" i="1"/>
  <c r="CJ546" i="1"/>
  <c r="CI546" i="1"/>
  <c r="CH546" i="1"/>
  <c r="CG546" i="1"/>
  <c r="CF546" i="1"/>
  <c r="CE546" i="1"/>
  <c r="CD546" i="1"/>
  <c r="DG545" i="1"/>
  <c r="CY545" i="1"/>
  <c r="CX545" i="1"/>
  <c r="CW545" i="1"/>
  <c r="CV545" i="1"/>
  <c r="CU545" i="1"/>
  <c r="CT545" i="1"/>
  <c r="CS545" i="1"/>
  <c r="CR545" i="1"/>
  <c r="CQ545" i="1"/>
  <c r="CP545" i="1"/>
  <c r="CO545" i="1"/>
  <c r="CN545" i="1"/>
  <c r="CM545" i="1"/>
  <c r="CL545" i="1"/>
  <c r="CK545" i="1"/>
  <c r="CJ545" i="1"/>
  <c r="CI545" i="1"/>
  <c r="CH545" i="1"/>
  <c r="CG545" i="1"/>
  <c r="CF545" i="1"/>
  <c r="CE545" i="1"/>
  <c r="CD545" i="1"/>
  <c r="U545" i="1"/>
  <c r="CW544" i="1"/>
  <c r="CV544" i="1"/>
  <c r="CU544" i="1"/>
  <c r="CT544" i="1"/>
  <c r="CS544" i="1"/>
  <c r="CR544" i="1"/>
  <c r="CQ544" i="1"/>
  <c r="CP544" i="1"/>
  <c r="CO544" i="1"/>
  <c r="U544" i="1"/>
  <c r="E544" i="1"/>
  <c r="DG544" i="1" s="1"/>
  <c r="DG543" i="1"/>
  <c r="CY543" i="1"/>
  <c r="CX543" i="1"/>
  <c r="CW543" i="1"/>
  <c r="CV543" i="1"/>
  <c r="CU543" i="1"/>
  <c r="CT543" i="1"/>
  <c r="CS543" i="1"/>
  <c r="CR543" i="1"/>
  <c r="CQ543" i="1"/>
  <c r="CP543" i="1"/>
  <c r="CO543" i="1"/>
  <c r="CN543" i="1"/>
  <c r="CM543" i="1"/>
  <c r="CL543" i="1"/>
  <c r="CK543" i="1"/>
  <c r="CJ543" i="1"/>
  <c r="CI543" i="1"/>
  <c r="CH543" i="1"/>
  <c r="CG543" i="1"/>
  <c r="CF543" i="1"/>
  <c r="CE543" i="1"/>
  <c r="CD543" i="1"/>
  <c r="CW542" i="1"/>
  <c r="CV542" i="1"/>
  <c r="CU542" i="1"/>
  <c r="CT542" i="1"/>
  <c r="CS542" i="1"/>
  <c r="CR542" i="1"/>
  <c r="CQ542" i="1"/>
  <c r="CP542" i="1"/>
  <c r="CO542" i="1"/>
  <c r="U542" i="1"/>
  <c r="E542" i="1"/>
  <c r="CF542" i="1" s="1"/>
  <c r="CW541" i="1"/>
  <c r="CV541" i="1"/>
  <c r="CU541" i="1"/>
  <c r="CT541" i="1"/>
  <c r="CS541" i="1"/>
  <c r="CR541" i="1"/>
  <c r="CQ541" i="1"/>
  <c r="CP541" i="1"/>
  <c r="CO541" i="1"/>
  <c r="U541" i="1"/>
  <c r="E541" i="1"/>
  <c r="CK541" i="1" s="1"/>
  <c r="DG540" i="1"/>
  <c r="CY540" i="1"/>
  <c r="CX540" i="1"/>
  <c r="CW540" i="1"/>
  <c r="CV540" i="1"/>
  <c r="CU540" i="1"/>
  <c r="CT540" i="1"/>
  <c r="CS540" i="1"/>
  <c r="CR540" i="1"/>
  <c r="CQ540" i="1"/>
  <c r="CP540" i="1"/>
  <c r="CO540" i="1"/>
  <c r="CN540" i="1"/>
  <c r="CM540" i="1"/>
  <c r="CL540" i="1"/>
  <c r="CK540" i="1"/>
  <c r="CJ540" i="1"/>
  <c r="CI540" i="1"/>
  <c r="CH540" i="1"/>
  <c r="CG540" i="1"/>
  <c r="CF540" i="1"/>
  <c r="DG539" i="1"/>
  <c r="CY539" i="1"/>
  <c r="CX539" i="1"/>
  <c r="CW539" i="1"/>
  <c r="CV539" i="1"/>
  <c r="CU539" i="1"/>
  <c r="CT539" i="1"/>
  <c r="CS539" i="1"/>
  <c r="CR539" i="1"/>
  <c r="CQ539" i="1"/>
  <c r="CP539" i="1"/>
  <c r="CO539" i="1"/>
  <c r="CN539" i="1"/>
  <c r="CM539" i="1"/>
  <c r="CL539" i="1"/>
  <c r="CK539" i="1"/>
  <c r="CJ539" i="1"/>
  <c r="CI539" i="1"/>
  <c r="CH539" i="1"/>
  <c r="CG539" i="1"/>
  <c r="CF539" i="1"/>
  <c r="CE539" i="1"/>
  <c r="CD539" i="1"/>
  <c r="CW537" i="1"/>
  <c r="CV537" i="1"/>
  <c r="CU537" i="1"/>
  <c r="CT537" i="1"/>
  <c r="CS537" i="1"/>
  <c r="CR537" i="1"/>
  <c r="CQ537" i="1"/>
  <c r="CP537" i="1"/>
  <c r="CO537" i="1"/>
  <c r="U537" i="1"/>
  <c r="E537" i="1"/>
  <c r="CL537" i="1" s="1"/>
  <c r="CW536" i="1"/>
  <c r="CV536" i="1"/>
  <c r="CU536" i="1"/>
  <c r="CT536" i="1"/>
  <c r="CS536" i="1"/>
  <c r="CR536" i="1"/>
  <c r="CQ536" i="1"/>
  <c r="CP536" i="1"/>
  <c r="CO536" i="1"/>
  <c r="U536" i="1"/>
  <c r="E536" i="1"/>
  <c r="CX536" i="1" s="1"/>
  <c r="DG535" i="1"/>
  <c r="CY535" i="1"/>
  <c r="CX535" i="1"/>
  <c r="CW535" i="1"/>
  <c r="CV535" i="1"/>
  <c r="CU535" i="1"/>
  <c r="CT535" i="1"/>
  <c r="CS535" i="1"/>
  <c r="CR535" i="1"/>
  <c r="CQ535" i="1"/>
  <c r="CP535" i="1"/>
  <c r="CO535" i="1"/>
  <c r="CN535" i="1"/>
  <c r="CM535" i="1"/>
  <c r="CL535" i="1"/>
  <c r="CK535" i="1"/>
  <c r="CJ535" i="1"/>
  <c r="CI535" i="1"/>
  <c r="CH535" i="1"/>
  <c r="CG535" i="1"/>
  <c r="CF535" i="1"/>
  <c r="CE535" i="1"/>
  <c r="CD535" i="1"/>
  <c r="DG534" i="1"/>
  <c r="CY534" i="1"/>
  <c r="CX534" i="1"/>
  <c r="CW534" i="1"/>
  <c r="CV534" i="1"/>
  <c r="CU534" i="1"/>
  <c r="CT534" i="1"/>
  <c r="CS534" i="1"/>
  <c r="CR534" i="1"/>
  <c r="CQ534" i="1"/>
  <c r="CP534" i="1"/>
  <c r="CO534" i="1"/>
  <c r="CN534" i="1"/>
  <c r="CM534" i="1"/>
  <c r="CL534" i="1"/>
  <c r="CK534" i="1"/>
  <c r="CJ534" i="1"/>
  <c r="CI534" i="1"/>
  <c r="CH534" i="1"/>
  <c r="CG534" i="1"/>
  <c r="CF534" i="1"/>
  <c r="CE534" i="1"/>
  <c r="CD534" i="1"/>
  <c r="CW533" i="1"/>
  <c r="CV533" i="1"/>
  <c r="CU533" i="1"/>
  <c r="CT533" i="1"/>
  <c r="CS533" i="1"/>
  <c r="CR533" i="1"/>
  <c r="CQ533" i="1"/>
  <c r="CP533" i="1"/>
  <c r="CO533" i="1"/>
  <c r="U533" i="1"/>
  <c r="E533" i="1"/>
  <c r="CM533" i="1" s="1"/>
  <c r="CW532" i="1"/>
  <c r="CV532" i="1"/>
  <c r="CU532" i="1"/>
  <c r="CT532" i="1"/>
  <c r="CS532" i="1"/>
  <c r="CR532" i="1"/>
  <c r="CQ532" i="1"/>
  <c r="CP532" i="1"/>
  <c r="CO532" i="1"/>
  <c r="U532" i="1"/>
  <c r="E532" i="1"/>
  <c r="CY532" i="1" s="1"/>
  <c r="DG531" i="1"/>
  <c r="CY531" i="1"/>
  <c r="CX531" i="1"/>
  <c r="CW531" i="1"/>
  <c r="CV531" i="1"/>
  <c r="CU531" i="1"/>
  <c r="CT531" i="1"/>
  <c r="CS531" i="1"/>
  <c r="CR531" i="1"/>
  <c r="CQ531" i="1"/>
  <c r="CP531" i="1"/>
  <c r="CO531" i="1"/>
  <c r="CN531" i="1"/>
  <c r="CM531" i="1"/>
  <c r="CL531" i="1"/>
  <c r="CK531" i="1"/>
  <c r="CJ531" i="1"/>
  <c r="CI531" i="1"/>
  <c r="CH531" i="1"/>
  <c r="CG531" i="1"/>
  <c r="CF531" i="1"/>
  <c r="CE531" i="1"/>
  <c r="CD531" i="1"/>
  <c r="DG530" i="1"/>
  <c r="CY530" i="1"/>
  <c r="CX530" i="1"/>
  <c r="CW530" i="1"/>
  <c r="CV530" i="1"/>
  <c r="CU530" i="1"/>
  <c r="CT530" i="1"/>
  <c r="CS530" i="1"/>
  <c r="CR530" i="1"/>
  <c r="CQ530" i="1"/>
  <c r="CP530" i="1"/>
  <c r="CO530" i="1"/>
  <c r="CN530" i="1"/>
  <c r="CM530" i="1"/>
  <c r="CL530" i="1"/>
  <c r="CK530" i="1"/>
  <c r="CJ530" i="1"/>
  <c r="CI530" i="1"/>
  <c r="CH530" i="1"/>
  <c r="CG530" i="1"/>
  <c r="CF530" i="1"/>
  <c r="CE530" i="1"/>
  <c r="CD530" i="1"/>
  <c r="CW529" i="1"/>
  <c r="CV529" i="1"/>
  <c r="CU529" i="1"/>
  <c r="CT529" i="1"/>
  <c r="CS529" i="1"/>
  <c r="CR529" i="1"/>
  <c r="CQ529" i="1"/>
  <c r="CP529" i="1"/>
  <c r="CO529" i="1"/>
  <c r="U529" i="1"/>
  <c r="E529" i="1"/>
  <c r="CX529" i="1" s="1"/>
  <c r="CW528" i="1"/>
  <c r="CV528" i="1"/>
  <c r="CU528" i="1"/>
  <c r="CT528" i="1"/>
  <c r="CS528" i="1"/>
  <c r="CR528" i="1"/>
  <c r="CQ528" i="1"/>
  <c r="CP528" i="1"/>
  <c r="CO528" i="1"/>
  <c r="U528" i="1"/>
  <c r="E528" i="1"/>
  <c r="CY528" i="1" s="1"/>
  <c r="DG527" i="1"/>
  <c r="CY527" i="1"/>
  <c r="CX527" i="1"/>
  <c r="CW527" i="1"/>
  <c r="CV527" i="1"/>
  <c r="CU527" i="1"/>
  <c r="CT527" i="1"/>
  <c r="CS527" i="1"/>
  <c r="CR527" i="1"/>
  <c r="CQ527" i="1"/>
  <c r="CP527" i="1"/>
  <c r="CO527" i="1"/>
  <c r="CN527" i="1"/>
  <c r="CM527" i="1"/>
  <c r="CL527" i="1"/>
  <c r="CK527" i="1"/>
  <c r="CJ527" i="1"/>
  <c r="CI527" i="1"/>
  <c r="CH527" i="1"/>
  <c r="CG527" i="1"/>
  <c r="CF527" i="1"/>
  <c r="CE527" i="1"/>
  <c r="CD527" i="1"/>
  <c r="CW526" i="1"/>
  <c r="CV526" i="1"/>
  <c r="CU526" i="1"/>
  <c r="CT526" i="1"/>
  <c r="CS526" i="1"/>
  <c r="CR526" i="1"/>
  <c r="CQ526" i="1"/>
  <c r="CP526" i="1"/>
  <c r="CO526" i="1"/>
  <c r="U526" i="1"/>
  <c r="E526" i="1"/>
  <c r="CN526" i="1" s="1"/>
  <c r="DG525" i="1"/>
  <c r="CY525" i="1"/>
  <c r="CX525" i="1"/>
  <c r="CW525" i="1"/>
  <c r="CV525" i="1"/>
  <c r="CU525" i="1"/>
  <c r="CT525" i="1"/>
  <c r="CS525" i="1"/>
  <c r="CR525" i="1"/>
  <c r="CQ525" i="1"/>
  <c r="CP525" i="1"/>
  <c r="CO525" i="1"/>
  <c r="CN525" i="1"/>
  <c r="CM525" i="1"/>
  <c r="CL525" i="1"/>
  <c r="CK525" i="1"/>
  <c r="CJ525" i="1"/>
  <c r="CI525" i="1"/>
  <c r="CH525" i="1"/>
  <c r="CG525" i="1"/>
  <c r="CF525" i="1"/>
  <c r="CE525" i="1"/>
  <c r="CD525" i="1"/>
  <c r="U525" i="1"/>
  <c r="DG524" i="1"/>
  <c r="CY524" i="1"/>
  <c r="CX524" i="1"/>
  <c r="CW524" i="1"/>
  <c r="CV524" i="1"/>
  <c r="CU524" i="1"/>
  <c r="CT524" i="1"/>
  <c r="CS524" i="1"/>
  <c r="CR524" i="1"/>
  <c r="CQ524" i="1"/>
  <c r="CP524" i="1"/>
  <c r="CO524" i="1"/>
  <c r="CN524" i="1"/>
  <c r="CM524" i="1"/>
  <c r="CL524" i="1"/>
  <c r="CK524" i="1"/>
  <c r="CJ524" i="1"/>
  <c r="CI524" i="1"/>
  <c r="CH524" i="1"/>
  <c r="CG524" i="1"/>
  <c r="CF524" i="1"/>
  <c r="CE524" i="1"/>
  <c r="CD524" i="1"/>
  <c r="U524" i="1"/>
  <c r="DG523" i="1"/>
  <c r="CY523" i="1"/>
  <c r="CX523" i="1"/>
  <c r="CW523" i="1"/>
  <c r="CV523" i="1"/>
  <c r="CU523" i="1"/>
  <c r="CT523" i="1"/>
  <c r="CS523" i="1"/>
  <c r="CR523" i="1"/>
  <c r="CQ523" i="1"/>
  <c r="CP523" i="1"/>
  <c r="CO523" i="1"/>
  <c r="CN523" i="1"/>
  <c r="CM523" i="1"/>
  <c r="CL523" i="1"/>
  <c r="CK523" i="1"/>
  <c r="CJ523" i="1"/>
  <c r="CI523" i="1"/>
  <c r="CH523" i="1"/>
  <c r="CG523" i="1"/>
  <c r="CF523" i="1"/>
  <c r="CE523" i="1"/>
  <c r="CD523" i="1"/>
  <c r="U523" i="1"/>
  <c r="CW522" i="1"/>
  <c r="CV522" i="1"/>
  <c r="CU522" i="1"/>
  <c r="CT522" i="1"/>
  <c r="CS522" i="1"/>
  <c r="CR522" i="1"/>
  <c r="CQ522" i="1"/>
  <c r="CP522" i="1"/>
  <c r="CO522" i="1"/>
  <c r="U522" i="1"/>
  <c r="E522" i="1"/>
  <c r="CW521" i="1"/>
  <c r="CV521" i="1"/>
  <c r="CU521" i="1"/>
  <c r="CT521" i="1"/>
  <c r="CS521" i="1"/>
  <c r="CR521" i="1"/>
  <c r="CQ521" i="1"/>
  <c r="CP521" i="1"/>
  <c r="CO521" i="1"/>
  <c r="U521" i="1"/>
  <c r="E521" i="1"/>
  <c r="CK521" i="1" s="1"/>
  <c r="DG520" i="1"/>
  <c r="CY520" i="1"/>
  <c r="CX520" i="1"/>
  <c r="CW520" i="1"/>
  <c r="CV520" i="1"/>
  <c r="CU520" i="1"/>
  <c r="CT520" i="1"/>
  <c r="CS520" i="1"/>
  <c r="CR520" i="1"/>
  <c r="CQ520" i="1"/>
  <c r="CP520" i="1"/>
  <c r="CO520" i="1"/>
  <c r="CN520" i="1"/>
  <c r="CM520" i="1"/>
  <c r="CL520" i="1"/>
  <c r="CK520" i="1"/>
  <c r="CJ520" i="1"/>
  <c r="CI520" i="1"/>
  <c r="CH520" i="1"/>
  <c r="CG520" i="1"/>
  <c r="CF520" i="1"/>
  <c r="CE520" i="1"/>
  <c r="CD520" i="1"/>
  <c r="CW519" i="1"/>
  <c r="CV519" i="1"/>
  <c r="CU519" i="1"/>
  <c r="CT519" i="1"/>
  <c r="CS519" i="1"/>
  <c r="CR519" i="1"/>
  <c r="CQ519" i="1"/>
  <c r="CP519" i="1"/>
  <c r="CO519" i="1"/>
  <c r="U519" i="1"/>
  <c r="E519" i="1"/>
  <c r="CD519" i="1" s="1"/>
  <c r="DG518" i="1"/>
  <c r="CY518" i="1"/>
  <c r="CX518" i="1"/>
  <c r="CW518" i="1"/>
  <c r="CV518" i="1"/>
  <c r="CU518" i="1"/>
  <c r="CT518" i="1"/>
  <c r="CS518" i="1"/>
  <c r="CR518" i="1"/>
  <c r="CQ518" i="1"/>
  <c r="CP518" i="1"/>
  <c r="CO518" i="1"/>
  <c r="CN518" i="1"/>
  <c r="CM518" i="1"/>
  <c r="CL518" i="1"/>
  <c r="CK518" i="1"/>
  <c r="CJ518" i="1"/>
  <c r="CI518" i="1"/>
  <c r="CH518" i="1"/>
  <c r="CG518" i="1"/>
  <c r="CF518" i="1"/>
  <c r="CE518" i="1"/>
  <c r="CD518" i="1"/>
  <c r="U518" i="1"/>
  <c r="DG517" i="1"/>
  <c r="CY517" i="1"/>
  <c r="CX517" i="1"/>
  <c r="CW517" i="1"/>
  <c r="CV517" i="1"/>
  <c r="CU517" i="1"/>
  <c r="CT517" i="1"/>
  <c r="CS517" i="1"/>
  <c r="CR517" i="1"/>
  <c r="CQ517" i="1"/>
  <c r="CP517" i="1"/>
  <c r="CO517" i="1"/>
  <c r="CN517" i="1"/>
  <c r="CM517" i="1"/>
  <c r="CL517" i="1"/>
  <c r="CK517" i="1"/>
  <c r="CJ517" i="1"/>
  <c r="CI517" i="1"/>
  <c r="CH517" i="1"/>
  <c r="CG517" i="1"/>
  <c r="CF517" i="1"/>
  <c r="CE517" i="1"/>
  <c r="CD517" i="1"/>
  <c r="CW516" i="1"/>
  <c r="CV516" i="1"/>
  <c r="CU516" i="1"/>
  <c r="CT516" i="1"/>
  <c r="CS516" i="1"/>
  <c r="CR516" i="1"/>
  <c r="CQ516" i="1"/>
  <c r="CP516" i="1"/>
  <c r="CO516" i="1"/>
  <c r="U516" i="1"/>
  <c r="E516" i="1"/>
  <c r="DG515" i="1"/>
  <c r="CY515" i="1"/>
  <c r="CX515" i="1"/>
  <c r="CW515" i="1"/>
  <c r="CV515" i="1"/>
  <c r="CU515" i="1"/>
  <c r="CT515" i="1"/>
  <c r="CS515" i="1"/>
  <c r="CR515" i="1"/>
  <c r="CQ515" i="1"/>
  <c r="CP515" i="1"/>
  <c r="CO515" i="1"/>
  <c r="CN515" i="1"/>
  <c r="CM515" i="1"/>
  <c r="CL515" i="1"/>
  <c r="CK515" i="1"/>
  <c r="CJ515" i="1"/>
  <c r="CI515" i="1"/>
  <c r="CH515" i="1"/>
  <c r="CG515" i="1"/>
  <c r="CF515" i="1"/>
  <c r="CE515" i="1"/>
  <c r="CD515" i="1"/>
  <c r="DG514" i="1"/>
  <c r="CY514" i="1"/>
  <c r="CX514" i="1"/>
  <c r="CW514" i="1"/>
  <c r="CV514" i="1"/>
  <c r="CU514" i="1"/>
  <c r="CT514" i="1"/>
  <c r="CS514" i="1"/>
  <c r="CR514" i="1"/>
  <c r="CQ514" i="1"/>
  <c r="CP514" i="1"/>
  <c r="CO514" i="1"/>
  <c r="CN514" i="1"/>
  <c r="CM514" i="1"/>
  <c r="CL514" i="1"/>
  <c r="CK514" i="1"/>
  <c r="CJ514" i="1"/>
  <c r="CI514" i="1"/>
  <c r="CH514" i="1"/>
  <c r="CG514" i="1"/>
  <c r="CF514" i="1"/>
  <c r="CE514" i="1"/>
  <c r="CD514" i="1"/>
  <c r="CW513" i="1"/>
  <c r="CV513" i="1"/>
  <c r="CU513" i="1"/>
  <c r="CT513" i="1"/>
  <c r="CS513" i="1"/>
  <c r="CR513" i="1"/>
  <c r="CQ513" i="1"/>
  <c r="CP513" i="1"/>
  <c r="CO513" i="1"/>
  <c r="U513" i="1"/>
  <c r="E513" i="1"/>
  <c r="CK513" i="1" s="1"/>
  <c r="DG512" i="1"/>
  <c r="CY512" i="1"/>
  <c r="CX512" i="1"/>
  <c r="CW512" i="1"/>
  <c r="CV512" i="1"/>
  <c r="CU512" i="1"/>
  <c r="CT512" i="1"/>
  <c r="CS512" i="1"/>
  <c r="CR512" i="1"/>
  <c r="CQ512" i="1"/>
  <c r="CP512" i="1"/>
  <c r="CO512" i="1"/>
  <c r="CN512" i="1"/>
  <c r="CM512" i="1"/>
  <c r="CL512" i="1"/>
  <c r="CK512" i="1"/>
  <c r="CJ512" i="1"/>
  <c r="CI512" i="1"/>
  <c r="CH512" i="1"/>
  <c r="CG512" i="1"/>
  <c r="CF512" i="1"/>
  <c r="CE512" i="1"/>
  <c r="CD512" i="1"/>
  <c r="DG511" i="1"/>
  <c r="CY511" i="1"/>
  <c r="CX511" i="1"/>
  <c r="CW511" i="1"/>
  <c r="CV511" i="1"/>
  <c r="CU511" i="1"/>
  <c r="CT511" i="1"/>
  <c r="CS511" i="1"/>
  <c r="CR511" i="1"/>
  <c r="CQ511" i="1"/>
  <c r="CP511" i="1"/>
  <c r="CO511" i="1"/>
  <c r="CN511" i="1"/>
  <c r="CM511" i="1"/>
  <c r="CL511" i="1"/>
  <c r="CK511" i="1"/>
  <c r="CJ511" i="1"/>
  <c r="CI511" i="1"/>
  <c r="CH511" i="1"/>
  <c r="CG511" i="1"/>
  <c r="CF511" i="1"/>
  <c r="CE511" i="1"/>
  <c r="CD511" i="1"/>
  <c r="DG510" i="1"/>
  <c r="CY510" i="1"/>
  <c r="CX510" i="1"/>
  <c r="CW510" i="1"/>
  <c r="CV510" i="1"/>
  <c r="CU510" i="1"/>
  <c r="CT510" i="1"/>
  <c r="CS510" i="1"/>
  <c r="CR510" i="1"/>
  <c r="CQ510" i="1"/>
  <c r="CP510" i="1"/>
  <c r="CO510" i="1"/>
  <c r="CN510" i="1"/>
  <c r="CM510" i="1"/>
  <c r="CL510" i="1"/>
  <c r="CK510" i="1"/>
  <c r="CJ510" i="1"/>
  <c r="CI510" i="1"/>
  <c r="CH510" i="1"/>
  <c r="CG510" i="1"/>
  <c r="CF510" i="1"/>
  <c r="CE510" i="1"/>
  <c r="CD510" i="1"/>
  <c r="DG509" i="1"/>
  <c r="CY509" i="1"/>
  <c r="CX509" i="1"/>
  <c r="CW509" i="1"/>
  <c r="CV509" i="1"/>
  <c r="CU509" i="1"/>
  <c r="CT509" i="1"/>
  <c r="CS509" i="1"/>
  <c r="CR509" i="1"/>
  <c r="CQ509" i="1"/>
  <c r="CP509" i="1"/>
  <c r="CO509" i="1"/>
  <c r="CN509" i="1"/>
  <c r="CM509" i="1"/>
  <c r="CL509" i="1"/>
  <c r="CK509" i="1"/>
  <c r="CJ509" i="1"/>
  <c r="CI509" i="1"/>
  <c r="CH509" i="1"/>
  <c r="CG509" i="1"/>
  <c r="CF509" i="1"/>
  <c r="CE509" i="1"/>
  <c r="CD509" i="1"/>
  <c r="DG508" i="1"/>
  <c r="CY508" i="1"/>
  <c r="CX508" i="1"/>
  <c r="CW508" i="1"/>
  <c r="CV508" i="1"/>
  <c r="CU508" i="1"/>
  <c r="CT508" i="1"/>
  <c r="CS508" i="1"/>
  <c r="CR508" i="1"/>
  <c r="CQ508" i="1"/>
  <c r="CP508" i="1"/>
  <c r="CO508" i="1"/>
  <c r="CN508" i="1"/>
  <c r="CM508" i="1"/>
  <c r="CL508" i="1"/>
  <c r="CK508" i="1"/>
  <c r="CJ508" i="1"/>
  <c r="CI508" i="1"/>
  <c r="CH508" i="1"/>
  <c r="CG508" i="1"/>
  <c r="CF508" i="1"/>
  <c r="CE508" i="1"/>
  <c r="CD508" i="1"/>
  <c r="DG507" i="1"/>
  <c r="CY507" i="1"/>
  <c r="CX507" i="1"/>
  <c r="CW507" i="1"/>
  <c r="CV507" i="1"/>
  <c r="CU507" i="1"/>
  <c r="CT507" i="1"/>
  <c r="CS507" i="1"/>
  <c r="CR507" i="1"/>
  <c r="CQ507" i="1"/>
  <c r="CP507" i="1"/>
  <c r="CO507" i="1"/>
  <c r="CN507" i="1"/>
  <c r="CM507" i="1"/>
  <c r="CL507" i="1"/>
  <c r="CK507" i="1"/>
  <c r="CJ507" i="1"/>
  <c r="CI507" i="1"/>
  <c r="CH507" i="1"/>
  <c r="CG507" i="1"/>
  <c r="CF507" i="1"/>
  <c r="CE507" i="1"/>
  <c r="CD507" i="1"/>
  <c r="CW506" i="1"/>
  <c r="CV506" i="1"/>
  <c r="CU506" i="1"/>
  <c r="CT506" i="1"/>
  <c r="CS506" i="1"/>
  <c r="CR506" i="1"/>
  <c r="CQ506" i="1"/>
  <c r="CP506" i="1"/>
  <c r="CO506" i="1"/>
  <c r="U506" i="1"/>
  <c r="E506" i="1"/>
  <c r="CL506" i="1" s="1"/>
  <c r="DG505" i="1"/>
  <c r="CY505" i="1"/>
  <c r="CX505" i="1"/>
  <c r="CW505" i="1"/>
  <c r="CV505" i="1"/>
  <c r="CU505" i="1"/>
  <c r="CT505" i="1"/>
  <c r="CS505" i="1"/>
  <c r="CR505" i="1"/>
  <c r="CQ505" i="1"/>
  <c r="CP505" i="1"/>
  <c r="CO505" i="1"/>
  <c r="CN505" i="1"/>
  <c r="CM505" i="1"/>
  <c r="CL505" i="1"/>
  <c r="CK505" i="1"/>
  <c r="CJ505" i="1"/>
  <c r="CI505" i="1"/>
  <c r="CH505" i="1"/>
  <c r="CG505" i="1"/>
  <c r="CF505" i="1"/>
  <c r="CE505" i="1"/>
  <c r="CD505" i="1"/>
  <c r="DG504" i="1"/>
  <c r="CY504" i="1"/>
  <c r="CX504" i="1"/>
  <c r="CW504" i="1"/>
  <c r="CV504" i="1"/>
  <c r="CU504" i="1"/>
  <c r="CT504" i="1"/>
  <c r="CS504" i="1"/>
  <c r="CR504" i="1"/>
  <c r="CQ504" i="1"/>
  <c r="CP504" i="1"/>
  <c r="CO504" i="1"/>
  <c r="CN504" i="1"/>
  <c r="CM504" i="1"/>
  <c r="CL504" i="1"/>
  <c r="CK504" i="1"/>
  <c r="CJ504" i="1"/>
  <c r="CI504" i="1"/>
  <c r="CH504" i="1"/>
  <c r="CG504" i="1"/>
  <c r="CF504" i="1"/>
  <c r="CE504" i="1"/>
  <c r="CD504" i="1"/>
  <c r="DG503" i="1"/>
  <c r="CY503" i="1"/>
  <c r="CX503" i="1"/>
  <c r="CW503" i="1"/>
  <c r="CV503" i="1"/>
  <c r="CU503" i="1"/>
  <c r="CT503" i="1"/>
  <c r="CS503" i="1"/>
  <c r="CR503" i="1"/>
  <c r="CQ503" i="1"/>
  <c r="CP503" i="1"/>
  <c r="CO503" i="1"/>
  <c r="CN503" i="1"/>
  <c r="CM503" i="1"/>
  <c r="CL503" i="1"/>
  <c r="CK503" i="1"/>
  <c r="CJ503" i="1"/>
  <c r="CI503" i="1"/>
  <c r="CH503" i="1"/>
  <c r="CG503" i="1"/>
  <c r="CF503" i="1"/>
  <c r="CE503" i="1"/>
  <c r="CD503" i="1"/>
  <c r="CW502" i="1"/>
  <c r="CV502" i="1"/>
  <c r="CU502" i="1"/>
  <c r="CT502" i="1"/>
  <c r="CS502" i="1"/>
  <c r="CR502" i="1"/>
  <c r="CQ502" i="1"/>
  <c r="CP502" i="1"/>
  <c r="CO502" i="1"/>
  <c r="U502" i="1"/>
  <c r="E502" i="1"/>
  <c r="CW501" i="1"/>
  <c r="CV501" i="1"/>
  <c r="CU501" i="1"/>
  <c r="CT501" i="1"/>
  <c r="CS501" i="1"/>
  <c r="CR501" i="1"/>
  <c r="CQ501" i="1"/>
  <c r="CP501" i="1"/>
  <c r="CO501" i="1"/>
  <c r="U501" i="1"/>
  <c r="E501" i="1"/>
  <c r="DG501" i="1" s="1"/>
  <c r="DG500" i="1"/>
  <c r="CY500" i="1"/>
  <c r="CX500" i="1"/>
  <c r="CW500" i="1"/>
  <c r="CV500" i="1"/>
  <c r="CU500" i="1"/>
  <c r="CT500" i="1"/>
  <c r="CS500" i="1"/>
  <c r="CR500" i="1"/>
  <c r="CQ500" i="1"/>
  <c r="CP500" i="1"/>
  <c r="CO500" i="1"/>
  <c r="CN500" i="1"/>
  <c r="CM500" i="1"/>
  <c r="CL500" i="1"/>
  <c r="CK500" i="1"/>
  <c r="CJ500" i="1"/>
  <c r="CI500" i="1"/>
  <c r="CH500" i="1"/>
  <c r="CG500" i="1"/>
  <c r="CF500" i="1"/>
  <c r="CE500" i="1"/>
  <c r="CD500" i="1"/>
  <c r="DG499" i="1"/>
  <c r="CY499" i="1"/>
  <c r="CX499" i="1"/>
  <c r="CW499" i="1"/>
  <c r="CV499" i="1"/>
  <c r="CU499" i="1"/>
  <c r="CT499" i="1"/>
  <c r="CS499" i="1"/>
  <c r="CR499" i="1"/>
  <c r="CQ499" i="1"/>
  <c r="CP499" i="1"/>
  <c r="CO499" i="1"/>
  <c r="CN499" i="1"/>
  <c r="CM499" i="1"/>
  <c r="CL499" i="1"/>
  <c r="CK499" i="1"/>
  <c r="CJ499" i="1"/>
  <c r="CI499" i="1"/>
  <c r="CH499" i="1"/>
  <c r="CG499" i="1"/>
  <c r="CF499" i="1"/>
  <c r="CE499" i="1"/>
  <c r="CD499" i="1"/>
  <c r="CW498" i="1"/>
  <c r="CV498" i="1"/>
  <c r="CU498" i="1"/>
  <c r="CT498" i="1"/>
  <c r="CS498" i="1"/>
  <c r="CR498" i="1"/>
  <c r="CQ498" i="1"/>
  <c r="CP498" i="1"/>
  <c r="CO498" i="1"/>
  <c r="U498" i="1"/>
  <c r="E498" i="1"/>
  <c r="CD498" i="1" s="1"/>
  <c r="CW497" i="1"/>
  <c r="CV497" i="1"/>
  <c r="CU497" i="1"/>
  <c r="CT497" i="1"/>
  <c r="CS497" i="1"/>
  <c r="CR497" i="1"/>
  <c r="CQ497" i="1"/>
  <c r="CP497" i="1"/>
  <c r="CO497" i="1"/>
  <c r="U497" i="1"/>
  <c r="E497" i="1"/>
  <c r="CN497" i="1" s="1"/>
  <c r="CW496" i="1"/>
  <c r="CV496" i="1"/>
  <c r="CU496" i="1"/>
  <c r="CT496" i="1"/>
  <c r="CS496" i="1"/>
  <c r="CR496" i="1"/>
  <c r="CQ496" i="1"/>
  <c r="CP496" i="1"/>
  <c r="CO496" i="1"/>
  <c r="U496" i="1"/>
  <c r="E496" i="1"/>
  <c r="DG495" i="1"/>
  <c r="CY495" i="1"/>
  <c r="CX495" i="1"/>
  <c r="CW495" i="1"/>
  <c r="CV495" i="1"/>
  <c r="CU495" i="1"/>
  <c r="CT495" i="1"/>
  <c r="CS495" i="1"/>
  <c r="CR495" i="1"/>
  <c r="CQ495" i="1"/>
  <c r="CP495" i="1"/>
  <c r="CO495" i="1"/>
  <c r="CN495" i="1"/>
  <c r="CM495" i="1"/>
  <c r="CL495" i="1"/>
  <c r="CK495" i="1"/>
  <c r="CJ495" i="1"/>
  <c r="CI495" i="1"/>
  <c r="CH495" i="1"/>
  <c r="CG495" i="1"/>
  <c r="CF495" i="1"/>
  <c r="CE495" i="1"/>
  <c r="CD495" i="1"/>
  <c r="DG494" i="1"/>
  <c r="CY494" i="1"/>
  <c r="CX494" i="1"/>
  <c r="CW494" i="1"/>
  <c r="CV494" i="1"/>
  <c r="CU494" i="1"/>
  <c r="CT494" i="1"/>
  <c r="CS494" i="1"/>
  <c r="CR494" i="1"/>
  <c r="CQ494" i="1"/>
  <c r="CP494" i="1"/>
  <c r="CO494" i="1"/>
  <c r="CN494" i="1"/>
  <c r="CM494" i="1"/>
  <c r="CL494" i="1"/>
  <c r="CK494" i="1"/>
  <c r="CJ494" i="1"/>
  <c r="CI494" i="1"/>
  <c r="CH494" i="1"/>
  <c r="CG494" i="1"/>
  <c r="CF494" i="1"/>
  <c r="CE494" i="1"/>
  <c r="CD494" i="1"/>
  <c r="CW493" i="1"/>
  <c r="CV493" i="1"/>
  <c r="CU493" i="1"/>
  <c r="CT493" i="1"/>
  <c r="CS493" i="1"/>
  <c r="CR493" i="1"/>
  <c r="CQ493" i="1"/>
  <c r="CP493" i="1"/>
  <c r="CO493" i="1"/>
  <c r="U493" i="1"/>
  <c r="E493" i="1"/>
  <c r="DG492" i="1"/>
  <c r="CY492" i="1"/>
  <c r="CX492" i="1"/>
  <c r="CW492" i="1"/>
  <c r="CV492" i="1"/>
  <c r="CU492" i="1"/>
  <c r="CT492" i="1"/>
  <c r="CS492" i="1"/>
  <c r="CR492" i="1"/>
  <c r="CQ492" i="1"/>
  <c r="CP492" i="1"/>
  <c r="CO492" i="1"/>
  <c r="CN492" i="1"/>
  <c r="CM492" i="1"/>
  <c r="CL492" i="1"/>
  <c r="CK492" i="1"/>
  <c r="CJ492" i="1"/>
  <c r="CI492" i="1"/>
  <c r="CH492" i="1"/>
  <c r="CG492" i="1"/>
  <c r="CF492" i="1"/>
  <c r="CE492" i="1"/>
  <c r="CD492" i="1"/>
  <c r="U492" i="1"/>
  <c r="DG491" i="1"/>
  <c r="CY491" i="1"/>
  <c r="CX491" i="1"/>
  <c r="CW491" i="1"/>
  <c r="CV491" i="1"/>
  <c r="CU491" i="1"/>
  <c r="CT491" i="1"/>
  <c r="CS491" i="1"/>
  <c r="CR491" i="1"/>
  <c r="CQ491" i="1"/>
  <c r="CP491" i="1"/>
  <c r="CO491" i="1"/>
  <c r="CN491" i="1"/>
  <c r="CM491" i="1"/>
  <c r="CL491" i="1"/>
  <c r="CK491" i="1"/>
  <c r="CJ491" i="1"/>
  <c r="CI491" i="1"/>
  <c r="CH491" i="1"/>
  <c r="CG491" i="1"/>
  <c r="CF491" i="1"/>
  <c r="CE491" i="1"/>
  <c r="CD491" i="1"/>
  <c r="CW490" i="1"/>
  <c r="CV490" i="1"/>
  <c r="CU490" i="1"/>
  <c r="CT490" i="1"/>
  <c r="CS490" i="1"/>
  <c r="CR490" i="1"/>
  <c r="CQ490" i="1"/>
  <c r="CP490" i="1"/>
  <c r="CO490" i="1"/>
  <c r="U490" i="1"/>
  <c r="E490" i="1"/>
  <c r="CX490" i="1" s="1"/>
  <c r="CY489" i="1"/>
  <c r="CX489" i="1"/>
  <c r="CW489" i="1"/>
  <c r="CV489" i="1"/>
  <c r="CU489" i="1"/>
  <c r="CT489" i="1"/>
  <c r="CS489" i="1"/>
  <c r="CR489" i="1"/>
  <c r="CQ489" i="1"/>
  <c r="CP489" i="1"/>
  <c r="CO489" i="1"/>
  <c r="CN489" i="1"/>
  <c r="CM489" i="1"/>
  <c r="CL489" i="1"/>
  <c r="CK489" i="1"/>
  <c r="CJ489" i="1"/>
  <c r="CI489" i="1"/>
  <c r="CH489" i="1"/>
  <c r="CG489" i="1"/>
  <c r="CF489" i="1"/>
  <c r="CE489" i="1"/>
  <c r="CD489" i="1"/>
  <c r="U489" i="1"/>
  <c r="CW488" i="1"/>
  <c r="CV488" i="1"/>
  <c r="CU488" i="1"/>
  <c r="CT488" i="1"/>
  <c r="CS488" i="1"/>
  <c r="CR488" i="1"/>
  <c r="CQ488" i="1"/>
  <c r="CP488" i="1"/>
  <c r="CO488" i="1"/>
  <c r="U488" i="1"/>
  <c r="E488" i="1"/>
  <c r="DG487" i="1"/>
  <c r="CY487" i="1"/>
  <c r="CX487" i="1"/>
  <c r="CW487" i="1"/>
  <c r="CV487" i="1"/>
  <c r="CU487" i="1"/>
  <c r="CT487" i="1"/>
  <c r="CS487" i="1"/>
  <c r="CR487" i="1"/>
  <c r="CQ487" i="1"/>
  <c r="CP487" i="1"/>
  <c r="CO487" i="1"/>
  <c r="CN487" i="1"/>
  <c r="CM487" i="1"/>
  <c r="CL487" i="1"/>
  <c r="CK487" i="1"/>
  <c r="CJ487" i="1"/>
  <c r="CI487" i="1"/>
  <c r="CH487" i="1"/>
  <c r="CG487" i="1"/>
  <c r="CF487" i="1"/>
  <c r="CE487" i="1"/>
  <c r="CD487" i="1"/>
  <c r="U487" i="1"/>
  <c r="CW486" i="1"/>
  <c r="CV486" i="1"/>
  <c r="CU486" i="1"/>
  <c r="CT486" i="1"/>
  <c r="CS486" i="1"/>
  <c r="CR486" i="1"/>
  <c r="CQ486" i="1"/>
  <c r="CP486" i="1"/>
  <c r="CO486" i="1"/>
  <c r="U486" i="1"/>
  <c r="E486" i="1"/>
  <c r="DG485" i="1"/>
  <c r="CY485" i="1"/>
  <c r="CX485" i="1"/>
  <c r="CW485" i="1"/>
  <c r="CV485" i="1"/>
  <c r="CU485" i="1"/>
  <c r="CT485" i="1"/>
  <c r="CS485" i="1"/>
  <c r="CR485" i="1"/>
  <c r="CQ485" i="1"/>
  <c r="CP485" i="1"/>
  <c r="CO485" i="1"/>
  <c r="CN485" i="1"/>
  <c r="CM485" i="1"/>
  <c r="CL485" i="1"/>
  <c r="CK485" i="1"/>
  <c r="CJ485" i="1"/>
  <c r="CI485" i="1"/>
  <c r="CH485" i="1"/>
  <c r="CG485" i="1"/>
  <c r="CF485" i="1"/>
  <c r="CE485" i="1"/>
  <c r="CD485" i="1"/>
  <c r="DG484" i="1"/>
  <c r="CY484" i="1"/>
  <c r="CX484" i="1"/>
  <c r="CW484" i="1"/>
  <c r="CV484" i="1"/>
  <c r="CU484" i="1"/>
  <c r="CT484" i="1"/>
  <c r="CS484" i="1"/>
  <c r="CR484" i="1"/>
  <c r="CQ484" i="1"/>
  <c r="CP484" i="1"/>
  <c r="CO484" i="1"/>
  <c r="CN484" i="1"/>
  <c r="CM484" i="1"/>
  <c r="CL484" i="1"/>
  <c r="CK484" i="1"/>
  <c r="CJ484" i="1"/>
  <c r="CI484" i="1"/>
  <c r="CH484" i="1"/>
  <c r="CG484" i="1"/>
  <c r="CF484" i="1"/>
  <c r="CE484" i="1"/>
  <c r="CD484" i="1"/>
  <c r="CW483" i="1"/>
  <c r="CV483" i="1"/>
  <c r="CU483" i="1"/>
  <c r="CT483" i="1"/>
  <c r="CS483" i="1"/>
  <c r="CR483" i="1"/>
  <c r="CQ483" i="1"/>
  <c r="CP483" i="1"/>
  <c r="CO483" i="1"/>
  <c r="U483" i="1"/>
  <c r="E483" i="1"/>
  <c r="CM483" i="1" s="1"/>
  <c r="CW482" i="1"/>
  <c r="CV482" i="1"/>
  <c r="CU482" i="1"/>
  <c r="CT482" i="1"/>
  <c r="CS482" i="1"/>
  <c r="CR482" i="1"/>
  <c r="CQ482" i="1"/>
  <c r="CP482" i="1"/>
  <c r="CO482" i="1"/>
  <c r="U482" i="1"/>
  <c r="E482" i="1"/>
  <c r="DG481" i="1"/>
  <c r="CY481" i="1"/>
  <c r="CX481" i="1"/>
  <c r="CW481" i="1"/>
  <c r="CV481" i="1"/>
  <c r="CU481" i="1"/>
  <c r="CT481" i="1"/>
  <c r="CS481" i="1"/>
  <c r="CR481" i="1"/>
  <c r="CQ481" i="1"/>
  <c r="CP481" i="1"/>
  <c r="CO481" i="1"/>
  <c r="CN481" i="1"/>
  <c r="CM481" i="1"/>
  <c r="CL481" i="1"/>
  <c r="CK481" i="1"/>
  <c r="CJ481" i="1"/>
  <c r="CI481" i="1"/>
  <c r="CH481" i="1"/>
  <c r="CG481" i="1"/>
  <c r="CF481" i="1"/>
  <c r="CE481" i="1"/>
  <c r="CD481" i="1"/>
  <c r="CW480" i="1"/>
  <c r="CV480" i="1"/>
  <c r="CU480" i="1"/>
  <c r="CT480" i="1"/>
  <c r="CS480" i="1"/>
  <c r="CR480" i="1"/>
  <c r="CQ480" i="1"/>
  <c r="CP480" i="1"/>
  <c r="CO480" i="1"/>
  <c r="U480" i="1"/>
  <c r="E480" i="1"/>
  <c r="CI480" i="1" s="1"/>
  <c r="CW479" i="1"/>
  <c r="CV479" i="1"/>
  <c r="CU479" i="1"/>
  <c r="CT479" i="1"/>
  <c r="CS479" i="1"/>
  <c r="CR479" i="1"/>
  <c r="CQ479" i="1"/>
  <c r="CP479" i="1"/>
  <c r="CO479" i="1"/>
  <c r="U479" i="1"/>
  <c r="E479" i="1"/>
  <c r="CM479" i="1" s="1"/>
  <c r="DG478" i="1"/>
  <c r="CY478" i="1"/>
  <c r="CX478" i="1"/>
  <c r="CW478" i="1"/>
  <c r="CV478" i="1"/>
  <c r="CU478" i="1"/>
  <c r="CT478" i="1"/>
  <c r="CS478" i="1"/>
  <c r="CR478" i="1"/>
  <c r="CQ478" i="1"/>
  <c r="CP478" i="1"/>
  <c r="CO478" i="1"/>
  <c r="CN478" i="1"/>
  <c r="CM478" i="1"/>
  <c r="CL478" i="1"/>
  <c r="CK478" i="1"/>
  <c r="CJ478" i="1"/>
  <c r="CI478" i="1"/>
  <c r="CH478" i="1"/>
  <c r="CG478" i="1"/>
  <c r="CF478" i="1"/>
  <c r="CE478" i="1"/>
  <c r="CD478" i="1"/>
  <c r="DG477" i="1"/>
  <c r="CY477" i="1"/>
  <c r="CX477" i="1"/>
  <c r="CW477" i="1"/>
  <c r="CV477" i="1"/>
  <c r="CU477" i="1"/>
  <c r="CT477" i="1"/>
  <c r="CS477" i="1"/>
  <c r="CR477" i="1"/>
  <c r="CQ477" i="1"/>
  <c r="CP477" i="1"/>
  <c r="CO477" i="1"/>
  <c r="CN477" i="1"/>
  <c r="CM477" i="1"/>
  <c r="CL477" i="1"/>
  <c r="CK477" i="1"/>
  <c r="CJ477" i="1"/>
  <c r="CI477" i="1"/>
  <c r="CH477" i="1"/>
  <c r="CG477" i="1"/>
  <c r="CF477" i="1"/>
  <c r="CE477" i="1"/>
  <c r="CD477" i="1"/>
  <c r="DG476" i="1"/>
  <c r="CY476" i="1"/>
  <c r="CX476" i="1"/>
  <c r="CW476" i="1"/>
  <c r="CV476" i="1"/>
  <c r="CU476" i="1"/>
  <c r="CT476" i="1"/>
  <c r="CS476" i="1"/>
  <c r="CR476" i="1"/>
  <c r="CQ476" i="1"/>
  <c r="CP476" i="1"/>
  <c r="CO476" i="1"/>
  <c r="CN476" i="1"/>
  <c r="CM476" i="1"/>
  <c r="CL476" i="1"/>
  <c r="CK476" i="1"/>
  <c r="CJ476" i="1"/>
  <c r="CI476" i="1"/>
  <c r="CH476" i="1"/>
  <c r="CG476" i="1"/>
  <c r="CF476" i="1"/>
  <c r="CE476" i="1"/>
  <c r="CD476" i="1"/>
  <c r="CW475" i="1"/>
  <c r="CV475" i="1"/>
  <c r="CU475" i="1"/>
  <c r="CT475" i="1"/>
  <c r="CS475" i="1"/>
  <c r="CR475" i="1"/>
  <c r="CQ475" i="1"/>
  <c r="CP475" i="1"/>
  <c r="CO475" i="1"/>
  <c r="U475" i="1"/>
  <c r="E475" i="1"/>
  <c r="DG475" i="1" s="1"/>
  <c r="DG474" i="1"/>
  <c r="CY474" i="1"/>
  <c r="CX474" i="1"/>
  <c r="CW474" i="1"/>
  <c r="CV474" i="1"/>
  <c r="CU474" i="1"/>
  <c r="CT474" i="1"/>
  <c r="CS474" i="1"/>
  <c r="CR474" i="1"/>
  <c r="CQ474" i="1"/>
  <c r="CP474" i="1"/>
  <c r="CO474" i="1"/>
  <c r="CN474" i="1"/>
  <c r="CM474" i="1"/>
  <c r="CL474" i="1"/>
  <c r="CK474" i="1"/>
  <c r="CJ474" i="1"/>
  <c r="CI474" i="1"/>
  <c r="CH474" i="1"/>
  <c r="CG474" i="1"/>
  <c r="CF474" i="1"/>
  <c r="CE474" i="1"/>
  <c r="CD474" i="1"/>
  <c r="U474" i="1"/>
  <c r="DG473" i="1"/>
  <c r="CY473" i="1"/>
  <c r="CX473" i="1"/>
  <c r="CW473" i="1"/>
  <c r="CV473" i="1"/>
  <c r="CU473" i="1"/>
  <c r="CT473" i="1"/>
  <c r="CS473" i="1"/>
  <c r="CR473" i="1"/>
  <c r="CQ473" i="1"/>
  <c r="CP473" i="1"/>
  <c r="CO473" i="1"/>
  <c r="CN473" i="1"/>
  <c r="CM473" i="1"/>
  <c r="CL473" i="1"/>
  <c r="CK473" i="1"/>
  <c r="CJ473" i="1"/>
  <c r="CI473" i="1"/>
  <c r="CH473" i="1"/>
  <c r="CG473" i="1"/>
  <c r="CF473" i="1"/>
  <c r="CE473" i="1"/>
  <c r="CD473" i="1"/>
  <c r="DG472" i="1"/>
  <c r="CY472" i="1"/>
  <c r="CX472" i="1"/>
  <c r="CW472" i="1"/>
  <c r="CV472" i="1"/>
  <c r="CU472" i="1"/>
  <c r="CT472" i="1"/>
  <c r="CS472" i="1"/>
  <c r="CR472" i="1"/>
  <c r="CQ472" i="1"/>
  <c r="CP472" i="1"/>
  <c r="CO472" i="1"/>
  <c r="CN472" i="1"/>
  <c r="CM472" i="1"/>
  <c r="CL472" i="1"/>
  <c r="CK472" i="1"/>
  <c r="CJ472" i="1"/>
  <c r="CI472" i="1"/>
  <c r="CH472" i="1"/>
  <c r="CG472" i="1"/>
  <c r="CF472" i="1"/>
  <c r="CE472" i="1"/>
  <c r="CD472" i="1"/>
  <c r="DG471" i="1"/>
  <c r="CY471" i="1"/>
  <c r="CX471" i="1"/>
  <c r="CW471" i="1"/>
  <c r="CV471" i="1"/>
  <c r="CU471" i="1"/>
  <c r="CT471" i="1"/>
  <c r="CS471" i="1"/>
  <c r="CR471" i="1"/>
  <c r="CQ471" i="1"/>
  <c r="CP471" i="1"/>
  <c r="CO471" i="1"/>
  <c r="CN471" i="1"/>
  <c r="CM471" i="1"/>
  <c r="CL471" i="1"/>
  <c r="CK471" i="1"/>
  <c r="CJ471" i="1"/>
  <c r="CI471" i="1"/>
  <c r="CH471" i="1"/>
  <c r="CG471" i="1"/>
  <c r="CF471" i="1"/>
  <c r="CE471" i="1"/>
  <c r="CD471" i="1"/>
  <c r="CW470" i="1"/>
  <c r="CV470" i="1"/>
  <c r="CU470" i="1"/>
  <c r="CT470" i="1"/>
  <c r="CS470" i="1"/>
  <c r="CR470" i="1"/>
  <c r="CQ470" i="1"/>
  <c r="CP470" i="1"/>
  <c r="CO470" i="1"/>
  <c r="U470" i="1"/>
  <c r="E470" i="1"/>
  <c r="CN470" i="1" s="1"/>
  <c r="CW469" i="1"/>
  <c r="CV469" i="1"/>
  <c r="CU469" i="1"/>
  <c r="CT469" i="1"/>
  <c r="CS469" i="1"/>
  <c r="CR469" i="1"/>
  <c r="CQ469" i="1"/>
  <c r="CP469" i="1"/>
  <c r="CO469" i="1"/>
  <c r="U469" i="1"/>
  <c r="E469" i="1"/>
  <c r="CW468" i="1"/>
  <c r="CV468" i="1"/>
  <c r="CU468" i="1"/>
  <c r="CT468" i="1"/>
  <c r="CS468" i="1"/>
  <c r="CR468" i="1"/>
  <c r="CQ468" i="1"/>
  <c r="CP468" i="1"/>
  <c r="CO468" i="1"/>
  <c r="U468" i="1"/>
  <c r="E468" i="1"/>
  <c r="CK468" i="1" s="1"/>
  <c r="DG467" i="1"/>
  <c r="CY467" i="1"/>
  <c r="CX467" i="1"/>
  <c r="CW467" i="1"/>
  <c r="CV467" i="1"/>
  <c r="CU467" i="1"/>
  <c r="CT467" i="1"/>
  <c r="CS467" i="1"/>
  <c r="CR467" i="1"/>
  <c r="CQ467" i="1"/>
  <c r="CP467" i="1"/>
  <c r="CO467" i="1"/>
  <c r="CN467" i="1"/>
  <c r="CM467" i="1"/>
  <c r="CL467" i="1"/>
  <c r="CK467" i="1"/>
  <c r="CJ467" i="1"/>
  <c r="CI467" i="1"/>
  <c r="CH467" i="1"/>
  <c r="CG467" i="1"/>
  <c r="CF467" i="1"/>
  <c r="CE467" i="1"/>
  <c r="CD467" i="1"/>
  <c r="U467" i="1"/>
  <c r="DG466" i="1"/>
  <c r="CY466" i="1"/>
  <c r="CX466" i="1"/>
  <c r="CW466" i="1"/>
  <c r="CV466" i="1"/>
  <c r="CU466" i="1"/>
  <c r="CT466" i="1"/>
  <c r="CS466" i="1"/>
  <c r="CR466" i="1"/>
  <c r="CQ466" i="1"/>
  <c r="CP466" i="1"/>
  <c r="CO466" i="1"/>
  <c r="CN466" i="1"/>
  <c r="CM466" i="1"/>
  <c r="CL466" i="1"/>
  <c r="CK466" i="1"/>
  <c r="CJ466" i="1"/>
  <c r="CI466" i="1"/>
  <c r="CH466" i="1"/>
  <c r="CG466" i="1"/>
  <c r="CF466" i="1"/>
  <c r="CE466" i="1"/>
  <c r="CD466" i="1"/>
  <c r="CW465" i="1"/>
  <c r="CV465" i="1"/>
  <c r="CU465" i="1"/>
  <c r="CT465" i="1"/>
  <c r="CS465" i="1"/>
  <c r="CR465" i="1"/>
  <c r="CQ465" i="1"/>
  <c r="CP465" i="1"/>
  <c r="CO465" i="1"/>
  <c r="U465" i="1"/>
  <c r="E465" i="1"/>
  <c r="CM465" i="1" s="1"/>
  <c r="CW464" i="1"/>
  <c r="CV464" i="1"/>
  <c r="CU464" i="1"/>
  <c r="CT464" i="1"/>
  <c r="CS464" i="1"/>
  <c r="CR464" i="1"/>
  <c r="CQ464" i="1"/>
  <c r="CP464" i="1"/>
  <c r="CO464" i="1"/>
  <c r="U464" i="1"/>
  <c r="E464" i="1"/>
  <c r="CL464" i="1" s="1"/>
  <c r="CW463" i="1"/>
  <c r="CV463" i="1"/>
  <c r="CU463" i="1"/>
  <c r="CT463" i="1"/>
  <c r="CS463" i="1"/>
  <c r="CR463" i="1"/>
  <c r="CQ463" i="1"/>
  <c r="CP463" i="1"/>
  <c r="CO463" i="1"/>
  <c r="U463" i="1"/>
  <c r="E463" i="1"/>
  <c r="CF463" i="1" s="1"/>
  <c r="DG462" i="1"/>
  <c r="CY462" i="1"/>
  <c r="CX462" i="1"/>
  <c r="CW462" i="1"/>
  <c r="CV462" i="1"/>
  <c r="CU462" i="1"/>
  <c r="CT462" i="1"/>
  <c r="CS462" i="1"/>
  <c r="CR462" i="1"/>
  <c r="CQ462" i="1"/>
  <c r="CP462" i="1"/>
  <c r="CO462" i="1"/>
  <c r="CN462" i="1"/>
  <c r="CM462" i="1"/>
  <c r="CL462" i="1"/>
  <c r="CK462" i="1"/>
  <c r="CJ462" i="1"/>
  <c r="CI462" i="1"/>
  <c r="CH462" i="1"/>
  <c r="CG462" i="1"/>
  <c r="CF462" i="1"/>
  <c r="CE462" i="1"/>
  <c r="CD462" i="1"/>
  <c r="U462" i="1"/>
  <c r="CW461" i="1"/>
  <c r="CV461" i="1"/>
  <c r="CU461" i="1"/>
  <c r="CT461" i="1"/>
  <c r="CS461" i="1"/>
  <c r="CR461" i="1"/>
  <c r="CQ461" i="1"/>
  <c r="CP461" i="1"/>
  <c r="CO461" i="1"/>
  <c r="U461" i="1"/>
  <c r="E461" i="1"/>
  <c r="DG460" i="1"/>
  <c r="CY460" i="1"/>
  <c r="CX460" i="1"/>
  <c r="CW460" i="1"/>
  <c r="CV460" i="1"/>
  <c r="CU460" i="1"/>
  <c r="CT460" i="1"/>
  <c r="CS460" i="1"/>
  <c r="CR460" i="1"/>
  <c r="CQ460" i="1"/>
  <c r="CP460" i="1"/>
  <c r="CO460" i="1"/>
  <c r="CN460" i="1"/>
  <c r="CM460" i="1"/>
  <c r="CL460" i="1"/>
  <c r="CK460" i="1"/>
  <c r="CJ460" i="1"/>
  <c r="CI460" i="1"/>
  <c r="CH460" i="1"/>
  <c r="CG460" i="1"/>
  <c r="CF460" i="1"/>
  <c r="CE460" i="1"/>
  <c r="CD460" i="1"/>
  <c r="CW459" i="1"/>
  <c r="CV459" i="1"/>
  <c r="CU459" i="1"/>
  <c r="CT459" i="1"/>
  <c r="CS459" i="1"/>
  <c r="CR459" i="1"/>
  <c r="CQ459" i="1"/>
  <c r="CP459" i="1"/>
  <c r="CO459" i="1"/>
  <c r="U459" i="1"/>
  <c r="E459" i="1"/>
  <c r="DG458" i="1"/>
  <c r="CY458" i="1"/>
  <c r="CX458" i="1"/>
  <c r="CW458" i="1"/>
  <c r="CV458" i="1"/>
  <c r="CU458" i="1"/>
  <c r="CT458" i="1"/>
  <c r="CS458" i="1"/>
  <c r="CR458" i="1"/>
  <c r="CQ458" i="1"/>
  <c r="CP458" i="1"/>
  <c r="CO458" i="1"/>
  <c r="CN458" i="1"/>
  <c r="CM458" i="1"/>
  <c r="CL458" i="1"/>
  <c r="CK458" i="1"/>
  <c r="CJ458" i="1"/>
  <c r="CI458" i="1"/>
  <c r="CH458" i="1"/>
  <c r="CG458" i="1"/>
  <c r="CF458" i="1"/>
  <c r="CE458" i="1"/>
  <c r="CD458" i="1"/>
  <c r="CW457" i="1"/>
  <c r="CV457" i="1"/>
  <c r="CU457" i="1"/>
  <c r="CT457" i="1"/>
  <c r="CS457" i="1"/>
  <c r="CR457" i="1"/>
  <c r="CQ457" i="1"/>
  <c r="CP457" i="1"/>
  <c r="CO457" i="1"/>
  <c r="U457" i="1"/>
  <c r="E457" i="1"/>
  <c r="CM457" i="1" s="1"/>
  <c r="DG456" i="1"/>
  <c r="CY456" i="1"/>
  <c r="CX456" i="1"/>
  <c r="CW456" i="1"/>
  <c r="CV456" i="1"/>
  <c r="CU456" i="1"/>
  <c r="CT456" i="1"/>
  <c r="CS456" i="1"/>
  <c r="CR456" i="1"/>
  <c r="CQ456" i="1"/>
  <c r="CP456" i="1"/>
  <c r="CO456" i="1"/>
  <c r="CN456" i="1"/>
  <c r="CM456" i="1"/>
  <c r="CL456" i="1"/>
  <c r="CK456" i="1"/>
  <c r="CJ456" i="1"/>
  <c r="CI456" i="1"/>
  <c r="CH456" i="1"/>
  <c r="CG456" i="1"/>
  <c r="CF456" i="1"/>
  <c r="CE456" i="1"/>
  <c r="CD456" i="1"/>
  <c r="DG455" i="1"/>
  <c r="CY455" i="1"/>
  <c r="CX455" i="1"/>
  <c r="CW455" i="1"/>
  <c r="CV455" i="1"/>
  <c r="CU455" i="1"/>
  <c r="CT455" i="1"/>
  <c r="CS455" i="1"/>
  <c r="CR455" i="1"/>
  <c r="CQ455" i="1"/>
  <c r="CP455" i="1"/>
  <c r="CO455" i="1"/>
  <c r="CN455" i="1"/>
  <c r="CM455" i="1"/>
  <c r="CL455" i="1"/>
  <c r="CK455" i="1"/>
  <c r="CJ455" i="1"/>
  <c r="CI455" i="1"/>
  <c r="CH455" i="1"/>
  <c r="CG455" i="1"/>
  <c r="CF455" i="1"/>
  <c r="CE455" i="1"/>
  <c r="CD455" i="1"/>
  <c r="DG454" i="1"/>
  <c r="CY454" i="1"/>
  <c r="CX454" i="1"/>
  <c r="CW454" i="1"/>
  <c r="CV454" i="1"/>
  <c r="CU454" i="1"/>
  <c r="CT454" i="1"/>
  <c r="CS454" i="1"/>
  <c r="CR454" i="1"/>
  <c r="CQ454" i="1"/>
  <c r="CP454" i="1"/>
  <c r="CO454" i="1"/>
  <c r="CN454" i="1"/>
  <c r="CM454" i="1"/>
  <c r="CL454" i="1"/>
  <c r="CK454" i="1"/>
  <c r="CJ454" i="1"/>
  <c r="CI454" i="1"/>
  <c r="CH454" i="1"/>
  <c r="CG454" i="1"/>
  <c r="CF454" i="1"/>
  <c r="CE454" i="1"/>
  <c r="CD454" i="1"/>
  <c r="DG453" i="1"/>
  <c r="CY453" i="1"/>
  <c r="CX453" i="1"/>
  <c r="CW453" i="1"/>
  <c r="CV453" i="1"/>
  <c r="CU453" i="1"/>
  <c r="CT453" i="1"/>
  <c r="CS453" i="1"/>
  <c r="CR453" i="1"/>
  <c r="CQ453" i="1"/>
  <c r="CP453" i="1"/>
  <c r="CO453" i="1"/>
  <c r="CN453" i="1"/>
  <c r="CM453" i="1"/>
  <c r="CL453" i="1"/>
  <c r="CK453" i="1"/>
  <c r="CJ453" i="1"/>
  <c r="CI453" i="1"/>
  <c r="CH453" i="1"/>
  <c r="CG453" i="1"/>
  <c r="CF453" i="1"/>
  <c r="U453" i="1"/>
  <c r="CW452" i="1"/>
  <c r="CV452" i="1"/>
  <c r="CU452" i="1"/>
  <c r="CT452" i="1"/>
  <c r="CS452" i="1"/>
  <c r="CR452" i="1"/>
  <c r="CQ452" i="1"/>
  <c r="CP452" i="1"/>
  <c r="CO452" i="1"/>
  <c r="U452" i="1"/>
  <c r="E452" i="1"/>
  <c r="CL452" i="1" s="1"/>
  <c r="CW451" i="1"/>
  <c r="CV451" i="1"/>
  <c r="CU451" i="1"/>
  <c r="CT451" i="1"/>
  <c r="CS451" i="1"/>
  <c r="CR451" i="1"/>
  <c r="CQ451" i="1"/>
  <c r="CP451" i="1"/>
  <c r="CO451" i="1"/>
  <c r="U451" i="1"/>
  <c r="E451" i="1"/>
  <c r="DG451" i="1" s="1"/>
  <c r="DG450" i="1"/>
  <c r="CY450" i="1"/>
  <c r="CX450" i="1"/>
  <c r="CW450" i="1"/>
  <c r="CV450" i="1"/>
  <c r="CU450" i="1"/>
  <c r="CT450" i="1"/>
  <c r="CS450" i="1"/>
  <c r="CR450" i="1"/>
  <c r="CQ450" i="1"/>
  <c r="CP450" i="1"/>
  <c r="CO450" i="1"/>
  <c r="CN450" i="1"/>
  <c r="CM450" i="1"/>
  <c r="CL450" i="1"/>
  <c r="CK450" i="1"/>
  <c r="CJ450" i="1"/>
  <c r="CI450" i="1"/>
  <c r="CH450" i="1"/>
  <c r="CG450" i="1"/>
  <c r="CF450" i="1"/>
  <c r="CE450" i="1"/>
  <c r="CD450" i="1"/>
  <c r="DG449" i="1"/>
  <c r="CY449" i="1"/>
  <c r="CX449" i="1"/>
  <c r="CW449" i="1"/>
  <c r="CV449" i="1"/>
  <c r="CU449" i="1"/>
  <c r="CT449" i="1"/>
  <c r="CS449" i="1"/>
  <c r="CR449" i="1"/>
  <c r="CQ449" i="1"/>
  <c r="CP449" i="1"/>
  <c r="CO449" i="1"/>
  <c r="CN449" i="1"/>
  <c r="CM449" i="1"/>
  <c r="CL449" i="1"/>
  <c r="CK449" i="1"/>
  <c r="CJ449" i="1"/>
  <c r="CI449" i="1"/>
  <c r="CH449" i="1"/>
  <c r="CG449" i="1"/>
  <c r="CF449" i="1"/>
  <c r="CE449" i="1"/>
  <c r="CD449" i="1"/>
  <c r="DG448" i="1"/>
  <c r="CY448" i="1"/>
  <c r="CX448" i="1"/>
  <c r="CW448" i="1"/>
  <c r="CV448" i="1"/>
  <c r="CU448" i="1"/>
  <c r="CT448" i="1"/>
  <c r="CS448" i="1"/>
  <c r="CR448" i="1"/>
  <c r="CQ448" i="1"/>
  <c r="CP448" i="1"/>
  <c r="CO448" i="1"/>
  <c r="CN448" i="1"/>
  <c r="CM448" i="1"/>
  <c r="CL448" i="1"/>
  <c r="CK448" i="1"/>
  <c r="CJ448" i="1"/>
  <c r="CI448" i="1"/>
  <c r="CH448" i="1"/>
  <c r="CG448" i="1"/>
  <c r="CF448" i="1"/>
  <c r="CE448" i="1"/>
  <c r="CD448" i="1"/>
  <c r="CW447" i="1"/>
  <c r="CV447" i="1"/>
  <c r="CU447" i="1"/>
  <c r="CT447" i="1"/>
  <c r="CS447" i="1"/>
  <c r="CR447" i="1"/>
  <c r="CQ447" i="1"/>
  <c r="CP447" i="1"/>
  <c r="CO447" i="1"/>
  <c r="U447" i="1"/>
  <c r="E447" i="1"/>
  <c r="CM447" i="1" s="1"/>
  <c r="CW446" i="1"/>
  <c r="CV446" i="1"/>
  <c r="CU446" i="1"/>
  <c r="CT446" i="1"/>
  <c r="CS446" i="1"/>
  <c r="CR446" i="1"/>
  <c r="CQ446" i="1"/>
  <c r="CP446" i="1"/>
  <c r="CO446" i="1"/>
  <c r="U446" i="1"/>
  <c r="E446" i="1"/>
  <c r="CY446" i="1" s="1"/>
  <c r="CW445" i="1"/>
  <c r="CV445" i="1"/>
  <c r="CU445" i="1"/>
  <c r="CT445" i="1"/>
  <c r="CS445" i="1"/>
  <c r="CR445" i="1"/>
  <c r="CQ445" i="1"/>
  <c r="CP445" i="1"/>
  <c r="CO445" i="1"/>
  <c r="U445" i="1"/>
  <c r="E445" i="1"/>
  <c r="CE445" i="1" s="1"/>
  <c r="CW444" i="1"/>
  <c r="CV444" i="1"/>
  <c r="CU444" i="1"/>
  <c r="CT444" i="1"/>
  <c r="CS444" i="1"/>
  <c r="CR444" i="1"/>
  <c r="CQ444" i="1"/>
  <c r="CP444" i="1"/>
  <c r="CO444" i="1"/>
  <c r="U444" i="1"/>
  <c r="E444" i="1"/>
  <c r="CW443" i="1"/>
  <c r="CV443" i="1"/>
  <c r="CU443" i="1"/>
  <c r="CT443" i="1"/>
  <c r="CS443" i="1"/>
  <c r="CR443" i="1"/>
  <c r="CQ443" i="1"/>
  <c r="CP443" i="1"/>
  <c r="CO443" i="1"/>
  <c r="U443" i="1"/>
  <c r="E443" i="1"/>
  <c r="CE443" i="1" s="1"/>
  <c r="CW442" i="1"/>
  <c r="CV442" i="1"/>
  <c r="CU442" i="1"/>
  <c r="CT442" i="1"/>
  <c r="CS442" i="1"/>
  <c r="CR442" i="1"/>
  <c r="CQ442" i="1"/>
  <c r="CP442" i="1"/>
  <c r="CO442" i="1"/>
  <c r="U442" i="1"/>
  <c r="E442" i="1"/>
  <c r="CX442" i="1" s="1"/>
  <c r="CW441" i="1"/>
  <c r="CV441" i="1"/>
  <c r="CU441" i="1"/>
  <c r="CT441" i="1"/>
  <c r="CS441" i="1"/>
  <c r="CR441" i="1"/>
  <c r="CQ441" i="1"/>
  <c r="CP441" i="1"/>
  <c r="CO441" i="1"/>
  <c r="U441" i="1"/>
  <c r="E441" i="1"/>
  <c r="CL441" i="1" s="1"/>
  <c r="CW440" i="1"/>
  <c r="CV440" i="1"/>
  <c r="CU440" i="1"/>
  <c r="CT440" i="1"/>
  <c r="CS440" i="1"/>
  <c r="CR440" i="1"/>
  <c r="CQ440" i="1"/>
  <c r="CP440" i="1"/>
  <c r="CO440" i="1"/>
  <c r="U440" i="1"/>
  <c r="E440" i="1"/>
  <c r="CH440" i="1" s="1"/>
  <c r="CW439" i="1"/>
  <c r="CV439" i="1"/>
  <c r="CU439" i="1"/>
  <c r="CT439" i="1"/>
  <c r="CS439" i="1"/>
  <c r="CR439" i="1"/>
  <c r="CQ439" i="1"/>
  <c r="CP439" i="1"/>
  <c r="CO439" i="1"/>
  <c r="U439" i="1"/>
  <c r="E439" i="1"/>
  <c r="CM439" i="1" s="1"/>
  <c r="DG438" i="1"/>
  <c r="CY438" i="1"/>
  <c r="CX438" i="1"/>
  <c r="CW438" i="1"/>
  <c r="CV438" i="1"/>
  <c r="CU438" i="1"/>
  <c r="CT438" i="1"/>
  <c r="CS438" i="1"/>
  <c r="CR438" i="1"/>
  <c r="CQ438" i="1"/>
  <c r="CP438" i="1"/>
  <c r="CO438" i="1"/>
  <c r="CN438" i="1"/>
  <c r="CM438" i="1"/>
  <c r="CL438" i="1"/>
  <c r="CK438" i="1"/>
  <c r="CJ438" i="1"/>
  <c r="CI438" i="1"/>
  <c r="CH438" i="1"/>
  <c r="CG438" i="1"/>
  <c r="CF438" i="1"/>
  <c r="CE438" i="1"/>
  <c r="CD438" i="1"/>
  <c r="DG437" i="1"/>
  <c r="CY437" i="1"/>
  <c r="CX437" i="1"/>
  <c r="CW437" i="1"/>
  <c r="CV437" i="1"/>
  <c r="CU437" i="1"/>
  <c r="CT437" i="1"/>
  <c r="CS437" i="1"/>
  <c r="CR437" i="1"/>
  <c r="CQ437" i="1"/>
  <c r="CP437" i="1"/>
  <c r="CO437" i="1"/>
  <c r="CN437" i="1"/>
  <c r="CM437" i="1"/>
  <c r="CL437" i="1"/>
  <c r="CK437" i="1"/>
  <c r="CJ437" i="1"/>
  <c r="CI437" i="1"/>
  <c r="CH437" i="1"/>
  <c r="CG437" i="1"/>
  <c r="CF437" i="1"/>
  <c r="CE437" i="1"/>
  <c r="CD437" i="1"/>
  <c r="DG436" i="1"/>
  <c r="CY436" i="1"/>
  <c r="CX436" i="1"/>
  <c r="CW436" i="1"/>
  <c r="CV436" i="1"/>
  <c r="CU436" i="1"/>
  <c r="CT436" i="1"/>
  <c r="CS436" i="1"/>
  <c r="CR436" i="1"/>
  <c r="CQ436" i="1"/>
  <c r="CP436" i="1"/>
  <c r="CO436" i="1"/>
  <c r="CN436" i="1"/>
  <c r="CM436" i="1"/>
  <c r="CL436" i="1"/>
  <c r="CK436" i="1"/>
  <c r="CJ436" i="1"/>
  <c r="CI436" i="1"/>
  <c r="CH436" i="1"/>
  <c r="CG436" i="1"/>
  <c r="CF436" i="1"/>
  <c r="CE436" i="1"/>
  <c r="CD436" i="1"/>
  <c r="DG435" i="1"/>
  <c r="CY435" i="1"/>
  <c r="CX435" i="1"/>
  <c r="CW435" i="1"/>
  <c r="CV435" i="1"/>
  <c r="CU435" i="1"/>
  <c r="CT435" i="1"/>
  <c r="CS435" i="1"/>
  <c r="CR435" i="1"/>
  <c r="CQ435" i="1"/>
  <c r="CP435" i="1"/>
  <c r="CO435" i="1"/>
  <c r="CN435" i="1"/>
  <c r="CM435" i="1"/>
  <c r="CL435" i="1"/>
  <c r="CK435" i="1"/>
  <c r="CJ435" i="1"/>
  <c r="CI435" i="1"/>
  <c r="CH435" i="1"/>
  <c r="CG435" i="1"/>
  <c r="CF435" i="1"/>
  <c r="CE435" i="1"/>
  <c r="CD435" i="1"/>
  <c r="DG434" i="1"/>
  <c r="CY434" i="1"/>
  <c r="CX434" i="1"/>
  <c r="CW434" i="1"/>
  <c r="CV434" i="1"/>
  <c r="CU434" i="1"/>
  <c r="CT434" i="1"/>
  <c r="CS434" i="1"/>
  <c r="CR434" i="1"/>
  <c r="CQ434" i="1"/>
  <c r="CP434" i="1"/>
  <c r="CO434" i="1"/>
  <c r="CN434" i="1"/>
  <c r="CM434" i="1"/>
  <c r="CL434" i="1"/>
  <c r="CK434" i="1"/>
  <c r="CJ434" i="1"/>
  <c r="CI434" i="1"/>
  <c r="CH434" i="1"/>
  <c r="CG434" i="1"/>
  <c r="CF434" i="1"/>
  <c r="CE434" i="1"/>
  <c r="CD434" i="1"/>
  <c r="CW433" i="1"/>
  <c r="CV433" i="1"/>
  <c r="CU433" i="1"/>
  <c r="CT433" i="1"/>
  <c r="CS433" i="1"/>
  <c r="CR433" i="1"/>
  <c r="CQ433" i="1"/>
  <c r="CP433" i="1"/>
  <c r="CO433" i="1"/>
  <c r="U433" i="1"/>
  <c r="E433" i="1"/>
  <c r="CL433" i="1" s="1"/>
  <c r="DG432" i="1"/>
  <c r="CY432" i="1"/>
  <c r="CX432" i="1"/>
  <c r="CW432" i="1"/>
  <c r="CV432" i="1"/>
  <c r="CU432" i="1"/>
  <c r="CT432" i="1"/>
  <c r="CS432" i="1"/>
  <c r="CR432" i="1"/>
  <c r="CQ432" i="1"/>
  <c r="CP432" i="1"/>
  <c r="CO432" i="1"/>
  <c r="CN432" i="1"/>
  <c r="CM432" i="1"/>
  <c r="CL432" i="1"/>
  <c r="CK432" i="1"/>
  <c r="CJ432" i="1"/>
  <c r="CI432" i="1"/>
  <c r="CH432" i="1"/>
  <c r="CG432" i="1"/>
  <c r="CF432" i="1"/>
  <c r="CE432" i="1"/>
  <c r="CD432" i="1"/>
  <c r="DG431" i="1"/>
  <c r="CY431" i="1"/>
  <c r="CX431" i="1"/>
  <c r="CW431" i="1"/>
  <c r="CV431" i="1"/>
  <c r="CU431" i="1"/>
  <c r="CT431" i="1"/>
  <c r="CS431" i="1"/>
  <c r="CR431" i="1"/>
  <c r="CQ431" i="1"/>
  <c r="CP431" i="1"/>
  <c r="CO431" i="1"/>
  <c r="CN431" i="1"/>
  <c r="CM431" i="1"/>
  <c r="CL431" i="1"/>
  <c r="CK431" i="1"/>
  <c r="CJ431" i="1"/>
  <c r="CI431" i="1"/>
  <c r="CH431" i="1"/>
  <c r="CG431" i="1"/>
  <c r="CF431" i="1"/>
  <c r="CE431" i="1"/>
  <c r="CD431" i="1"/>
  <c r="DG430" i="1"/>
  <c r="CY430" i="1"/>
  <c r="CX430" i="1"/>
  <c r="CW430" i="1"/>
  <c r="CV430" i="1"/>
  <c r="CU430" i="1"/>
  <c r="CT430" i="1"/>
  <c r="CS430" i="1"/>
  <c r="CR430" i="1"/>
  <c r="CQ430" i="1"/>
  <c r="CP430" i="1"/>
  <c r="CO430" i="1"/>
  <c r="CN430" i="1"/>
  <c r="CM430" i="1"/>
  <c r="CL430" i="1"/>
  <c r="CK430" i="1"/>
  <c r="CJ430" i="1"/>
  <c r="CI430" i="1"/>
  <c r="CH430" i="1"/>
  <c r="CG430" i="1"/>
  <c r="CF430" i="1"/>
  <c r="CE430" i="1"/>
  <c r="CD430" i="1"/>
  <c r="CW429" i="1"/>
  <c r="CV429" i="1"/>
  <c r="CU429" i="1"/>
  <c r="CT429" i="1"/>
  <c r="CS429" i="1"/>
  <c r="CR429" i="1"/>
  <c r="CQ429" i="1"/>
  <c r="CP429" i="1"/>
  <c r="CO429" i="1"/>
  <c r="U429" i="1"/>
  <c r="E429" i="1"/>
  <c r="CX429" i="1" s="1"/>
  <c r="CW428" i="1"/>
  <c r="CV428" i="1"/>
  <c r="CU428" i="1"/>
  <c r="CT428" i="1"/>
  <c r="CS428" i="1"/>
  <c r="CR428" i="1"/>
  <c r="CQ428" i="1"/>
  <c r="CP428" i="1"/>
  <c r="CO428" i="1"/>
  <c r="U428" i="1"/>
  <c r="E428" i="1"/>
  <c r="CL428" i="1" s="1"/>
  <c r="DG427" i="1"/>
  <c r="CY427" i="1"/>
  <c r="CX427" i="1"/>
  <c r="CW427" i="1"/>
  <c r="CV427" i="1"/>
  <c r="CU427" i="1"/>
  <c r="CT427" i="1"/>
  <c r="CS427" i="1"/>
  <c r="CR427" i="1"/>
  <c r="CQ427" i="1"/>
  <c r="CP427" i="1"/>
  <c r="CO427" i="1"/>
  <c r="CN427" i="1"/>
  <c r="CM427" i="1"/>
  <c r="CL427" i="1"/>
  <c r="CK427" i="1"/>
  <c r="CJ427" i="1"/>
  <c r="CI427" i="1"/>
  <c r="CH427" i="1"/>
  <c r="CG427" i="1"/>
  <c r="CF427" i="1"/>
  <c r="CE427" i="1"/>
  <c r="CD427" i="1"/>
  <c r="U427" i="1"/>
  <c r="CW426" i="1"/>
  <c r="CV426" i="1"/>
  <c r="CU426" i="1"/>
  <c r="CT426" i="1"/>
  <c r="CS426" i="1"/>
  <c r="CR426" i="1"/>
  <c r="CQ426" i="1"/>
  <c r="CP426" i="1"/>
  <c r="CO426" i="1"/>
  <c r="U426" i="1"/>
  <c r="E426" i="1"/>
  <c r="CJ426" i="1" s="1"/>
  <c r="DG425" i="1"/>
  <c r="CY425" i="1"/>
  <c r="CX425" i="1"/>
  <c r="CW425" i="1"/>
  <c r="CV425" i="1"/>
  <c r="CU425" i="1"/>
  <c r="CT425" i="1"/>
  <c r="CS425" i="1"/>
  <c r="CR425" i="1"/>
  <c r="CQ425" i="1"/>
  <c r="CP425" i="1"/>
  <c r="CO425" i="1"/>
  <c r="CN425" i="1"/>
  <c r="CM425" i="1"/>
  <c r="CL425" i="1"/>
  <c r="CK425" i="1"/>
  <c r="CJ425" i="1"/>
  <c r="CI425" i="1"/>
  <c r="CH425" i="1"/>
  <c r="CG425" i="1"/>
  <c r="CF425" i="1"/>
  <c r="CE425" i="1"/>
  <c r="CD425" i="1"/>
  <c r="CW424" i="1"/>
  <c r="CV424" i="1"/>
  <c r="CU424" i="1"/>
  <c r="CT424" i="1"/>
  <c r="CS424" i="1"/>
  <c r="CR424" i="1"/>
  <c r="CQ424" i="1"/>
  <c r="CP424" i="1"/>
  <c r="CO424" i="1"/>
  <c r="U424" i="1"/>
  <c r="E424" i="1"/>
  <c r="CH424" i="1" s="1"/>
  <c r="CW423" i="1"/>
  <c r="CV423" i="1"/>
  <c r="CU423" i="1"/>
  <c r="CT423" i="1"/>
  <c r="CS423" i="1"/>
  <c r="CR423" i="1"/>
  <c r="CQ423" i="1"/>
  <c r="CP423" i="1"/>
  <c r="CO423" i="1"/>
  <c r="U423" i="1"/>
  <c r="E423" i="1"/>
  <c r="DG423" i="1" s="1"/>
  <c r="CW422" i="1"/>
  <c r="CV422" i="1"/>
  <c r="CU422" i="1"/>
  <c r="CT422" i="1"/>
  <c r="CS422" i="1"/>
  <c r="CR422" i="1"/>
  <c r="CQ422" i="1"/>
  <c r="CP422" i="1"/>
  <c r="CO422" i="1"/>
  <c r="U422" i="1"/>
  <c r="E422" i="1"/>
  <c r="CL422" i="1" s="1"/>
  <c r="CW421" i="1"/>
  <c r="CV421" i="1"/>
  <c r="CU421" i="1"/>
  <c r="CT421" i="1"/>
  <c r="CS421" i="1"/>
  <c r="CR421" i="1"/>
  <c r="CQ421" i="1"/>
  <c r="CP421" i="1"/>
  <c r="CO421" i="1"/>
  <c r="U421" i="1"/>
  <c r="E421" i="1"/>
  <c r="CM421" i="1" s="1"/>
  <c r="CW420" i="1"/>
  <c r="CV420" i="1"/>
  <c r="CU420" i="1"/>
  <c r="CT420" i="1"/>
  <c r="CS420" i="1"/>
  <c r="CR420" i="1"/>
  <c r="CQ420" i="1"/>
  <c r="CP420" i="1"/>
  <c r="CO420" i="1"/>
  <c r="U420" i="1"/>
  <c r="E420" i="1"/>
  <c r="DG420" i="1" s="1"/>
  <c r="DG419" i="1"/>
  <c r="CY419" i="1"/>
  <c r="CX419" i="1"/>
  <c r="CW419" i="1"/>
  <c r="CV419" i="1"/>
  <c r="CU419" i="1"/>
  <c r="CT419" i="1"/>
  <c r="CS419" i="1"/>
  <c r="CR419" i="1"/>
  <c r="CQ419" i="1"/>
  <c r="CP419" i="1"/>
  <c r="CO419" i="1"/>
  <c r="CN419" i="1"/>
  <c r="CM419" i="1"/>
  <c r="CL419" i="1"/>
  <c r="CK419" i="1"/>
  <c r="CJ419" i="1"/>
  <c r="CI419" i="1"/>
  <c r="CH419" i="1"/>
  <c r="CG419" i="1"/>
  <c r="CF419" i="1"/>
  <c r="CW418" i="1"/>
  <c r="CV418" i="1"/>
  <c r="CU418" i="1"/>
  <c r="CT418" i="1"/>
  <c r="CS418" i="1"/>
  <c r="CR418" i="1"/>
  <c r="CQ418" i="1"/>
  <c r="CP418" i="1"/>
  <c r="CO418" i="1"/>
  <c r="U418" i="1"/>
  <c r="E418" i="1"/>
  <c r="CW417" i="1"/>
  <c r="CV417" i="1"/>
  <c r="CU417" i="1"/>
  <c r="CT417" i="1"/>
  <c r="CS417" i="1"/>
  <c r="CR417" i="1"/>
  <c r="CQ417" i="1"/>
  <c r="CP417" i="1"/>
  <c r="CO417" i="1"/>
  <c r="U417" i="1"/>
  <c r="E417" i="1"/>
  <c r="CY417" i="1" s="1"/>
  <c r="CW416" i="1"/>
  <c r="CV416" i="1"/>
  <c r="CU416" i="1"/>
  <c r="CT416" i="1"/>
  <c r="CS416" i="1"/>
  <c r="CR416" i="1"/>
  <c r="CQ416" i="1"/>
  <c r="CP416" i="1"/>
  <c r="CO416" i="1"/>
  <c r="U416" i="1"/>
  <c r="E416" i="1"/>
  <c r="DG416" i="1" s="1"/>
  <c r="CW415" i="1"/>
  <c r="CV415" i="1"/>
  <c r="CU415" i="1"/>
  <c r="CT415" i="1"/>
  <c r="CS415" i="1"/>
  <c r="CR415" i="1"/>
  <c r="CQ415" i="1"/>
  <c r="CP415" i="1"/>
  <c r="CO415" i="1"/>
  <c r="U415" i="1"/>
  <c r="E415" i="1"/>
  <c r="CW414" i="1"/>
  <c r="CV414" i="1"/>
  <c r="CU414" i="1"/>
  <c r="CT414" i="1"/>
  <c r="CS414" i="1"/>
  <c r="CR414" i="1"/>
  <c r="CQ414" i="1"/>
  <c r="CP414" i="1"/>
  <c r="CO414" i="1"/>
  <c r="U414" i="1"/>
  <c r="E414" i="1"/>
  <c r="CW413" i="1"/>
  <c r="CV413" i="1"/>
  <c r="CU413" i="1"/>
  <c r="CT413" i="1"/>
  <c r="CS413" i="1"/>
  <c r="CR413" i="1"/>
  <c r="CQ413" i="1"/>
  <c r="CP413" i="1"/>
  <c r="CO413" i="1"/>
  <c r="U413" i="1"/>
  <c r="E413" i="1"/>
  <c r="DG413" i="1" s="1"/>
  <c r="DG412" i="1"/>
  <c r="CY412" i="1"/>
  <c r="CX412" i="1"/>
  <c r="CW412" i="1"/>
  <c r="CV412" i="1"/>
  <c r="CU412" i="1"/>
  <c r="CT412" i="1"/>
  <c r="CS412" i="1"/>
  <c r="CR412" i="1"/>
  <c r="CQ412" i="1"/>
  <c r="CP412" i="1"/>
  <c r="CO412" i="1"/>
  <c r="CN412" i="1"/>
  <c r="CM412" i="1"/>
  <c r="CL412" i="1"/>
  <c r="CK412" i="1"/>
  <c r="CJ412" i="1"/>
  <c r="CI412" i="1"/>
  <c r="CH412" i="1"/>
  <c r="CG412" i="1"/>
  <c r="CF412" i="1"/>
  <c r="CE412" i="1"/>
  <c r="CD412" i="1"/>
  <c r="CW411" i="1"/>
  <c r="CV411" i="1"/>
  <c r="CU411" i="1"/>
  <c r="CT411" i="1"/>
  <c r="CS411" i="1"/>
  <c r="CR411" i="1"/>
  <c r="CQ411" i="1"/>
  <c r="CP411" i="1"/>
  <c r="CO411" i="1"/>
  <c r="U411" i="1"/>
  <c r="E411" i="1"/>
  <c r="DG411" i="1" s="1"/>
  <c r="DG410" i="1"/>
  <c r="CY410" i="1"/>
  <c r="CX410" i="1"/>
  <c r="CW410" i="1"/>
  <c r="CV410" i="1"/>
  <c r="CU410" i="1"/>
  <c r="CT410" i="1"/>
  <c r="CS410" i="1"/>
  <c r="CR410" i="1"/>
  <c r="CQ410" i="1"/>
  <c r="CP410" i="1"/>
  <c r="CO410" i="1"/>
  <c r="CN410" i="1"/>
  <c r="CM410" i="1"/>
  <c r="CL410" i="1"/>
  <c r="CK410" i="1"/>
  <c r="CJ410" i="1"/>
  <c r="CI410" i="1"/>
  <c r="CH410" i="1"/>
  <c r="CG410" i="1"/>
  <c r="CF410" i="1"/>
  <c r="CE410" i="1"/>
  <c r="CD410" i="1"/>
  <c r="DG409" i="1"/>
  <c r="CY409" i="1"/>
  <c r="CX409" i="1"/>
  <c r="CW409" i="1"/>
  <c r="CV409" i="1"/>
  <c r="CU409" i="1"/>
  <c r="CT409" i="1"/>
  <c r="CS409" i="1"/>
  <c r="CR409" i="1"/>
  <c r="CQ409" i="1"/>
  <c r="CP409" i="1"/>
  <c r="CO409" i="1"/>
  <c r="CN409" i="1"/>
  <c r="CM409" i="1"/>
  <c r="CL409" i="1"/>
  <c r="CK409" i="1"/>
  <c r="CJ409" i="1"/>
  <c r="CI409" i="1"/>
  <c r="CH409" i="1"/>
  <c r="CG409" i="1"/>
  <c r="CF409" i="1"/>
  <c r="CE409" i="1"/>
  <c r="CD409" i="1"/>
  <c r="CW408" i="1"/>
  <c r="CV408" i="1"/>
  <c r="CU408" i="1"/>
  <c r="CT408" i="1"/>
  <c r="CS408" i="1"/>
  <c r="CR408" i="1"/>
  <c r="CQ408" i="1"/>
  <c r="CP408" i="1"/>
  <c r="CO408" i="1"/>
  <c r="U408" i="1"/>
  <c r="E408" i="1"/>
  <c r="CX408" i="1" s="1"/>
  <c r="CW407" i="1"/>
  <c r="CV407" i="1"/>
  <c r="CU407" i="1"/>
  <c r="CT407" i="1"/>
  <c r="CS407" i="1"/>
  <c r="CR407" i="1"/>
  <c r="CQ407" i="1"/>
  <c r="CP407" i="1"/>
  <c r="CO407" i="1"/>
  <c r="U407" i="1"/>
  <c r="E407" i="1"/>
  <c r="DG407" i="1" s="1"/>
  <c r="CW406" i="1"/>
  <c r="CV406" i="1"/>
  <c r="CU406" i="1"/>
  <c r="CT406" i="1"/>
  <c r="CS406" i="1"/>
  <c r="CR406" i="1"/>
  <c r="CQ406" i="1"/>
  <c r="CP406" i="1"/>
  <c r="CO406" i="1"/>
  <c r="U406" i="1"/>
  <c r="E406" i="1"/>
  <c r="CM406" i="1" s="1"/>
  <c r="DG405" i="1"/>
  <c r="CY405" i="1"/>
  <c r="CX405" i="1"/>
  <c r="CW405" i="1"/>
  <c r="CV405" i="1"/>
  <c r="CU405" i="1"/>
  <c r="CT405" i="1"/>
  <c r="CS405" i="1"/>
  <c r="CR405" i="1"/>
  <c r="CQ405" i="1"/>
  <c r="CP405" i="1"/>
  <c r="CO405" i="1"/>
  <c r="CN405" i="1"/>
  <c r="CM405" i="1"/>
  <c r="CL405" i="1"/>
  <c r="CK405" i="1"/>
  <c r="CJ405" i="1"/>
  <c r="CI405" i="1"/>
  <c r="CH405" i="1"/>
  <c r="CG405" i="1"/>
  <c r="CF405" i="1"/>
  <c r="CE405" i="1"/>
  <c r="CD405" i="1"/>
  <c r="DG404" i="1"/>
  <c r="CY404" i="1"/>
  <c r="CX404" i="1"/>
  <c r="CW404" i="1"/>
  <c r="CV404" i="1"/>
  <c r="CU404" i="1"/>
  <c r="CT404" i="1"/>
  <c r="CS404" i="1"/>
  <c r="CR404" i="1"/>
  <c r="CQ404" i="1"/>
  <c r="CP404" i="1"/>
  <c r="CO404" i="1"/>
  <c r="CN404" i="1"/>
  <c r="CM404" i="1"/>
  <c r="CL404" i="1"/>
  <c r="CK404" i="1"/>
  <c r="CJ404" i="1"/>
  <c r="CI404" i="1"/>
  <c r="CH404" i="1"/>
  <c r="CG404" i="1"/>
  <c r="CF404" i="1"/>
  <c r="CE404" i="1"/>
  <c r="CD404" i="1"/>
  <c r="DG403" i="1"/>
  <c r="CY403" i="1"/>
  <c r="CX403" i="1"/>
  <c r="CW403" i="1"/>
  <c r="CV403" i="1"/>
  <c r="CU403" i="1"/>
  <c r="CT403" i="1"/>
  <c r="CS403" i="1"/>
  <c r="CR403" i="1"/>
  <c r="CQ403" i="1"/>
  <c r="CP403" i="1"/>
  <c r="CO403" i="1"/>
  <c r="CN403" i="1"/>
  <c r="CM403" i="1"/>
  <c r="CL403" i="1"/>
  <c r="CK403" i="1"/>
  <c r="CJ403" i="1"/>
  <c r="CI403" i="1"/>
  <c r="CH403" i="1"/>
  <c r="CG403" i="1"/>
  <c r="CF403" i="1"/>
  <c r="CE403" i="1"/>
  <c r="CD403" i="1"/>
  <c r="DG402" i="1"/>
  <c r="CY402" i="1"/>
  <c r="CX402" i="1"/>
  <c r="CW402" i="1"/>
  <c r="CV402" i="1"/>
  <c r="CU402" i="1"/>
  <c r="CT402" i="1"/>
  <c r="CS402" i="1"/>
  <c r="CR402" i="1"/>
  <c r="CQ402" i="1"/>
  <c r="CP402" i="1"/>
  <c r="CO402" i="1"/>
  <c r="CN402" i="1"/>
  <c r="CM402" i="1"/>
  <c r="CL402" i="1"/>
  <c r="CK402" i="1"/>
  <c r="CJ402" i="1"/>
  <c r="CI402" i="1"/>
  <c r="CH402" i="1"/>
  <c r="CG402" i="1"/>
  <c r="CF402" i="1"/>
  <c r="CE402" i="1"/>
  <c r="CD402" i="1"/>
  <c r="U402" i="1"/>
  <c r="CW401" i="1"/>
  <c r="CV401" i="1"/>
  <c r="CU401" i="1"/>
  <c r="CT401" i="1"/>
  <c r="CS401" i="1"/>
  <c r="CR401" i="1"/>
  <c r="CQ401" i="1"/>
  <c r="CP401" i="1"/>
  <c r="CO401" i="1"/>
  <c r="U401" i="1"/>
  <c r="E401" i="1"/>
  <c r="CW400" i="1"/>
  <c r="CV400" i="1"/>
  <c r="CU400" i="1"/>
  <c r="CT400" i="1"/>
  <c r="CS400" i="1"/>
  <c r="CR400" i="1"/>
  <c r="CQ400" i="1"/>
  <c r="CP400" i="1"/>
  <c r="CO400" i="1"/>
  <c r="U400" i="1"/>
  <c r="E400" i="1"/>
  <c r="CM400" i="1" s="1"/>
  <c r="CW399" i="1"/>
  <c r="CV399" i="1"/>
  <c r="CU399" i="1"/>
  <c r="CT399" i="1"/>
  <c r="CS399" i="1"/>
  <c r="CR399" i="1"/>
  <c r="CQ399" i="1"/>
  <c r="CP399" i="1"/>
  <c r="CO399" i="1"/>
  <c r="U399" i="1"/>
  <c r="E399" i="1"/>
  <c r="CI399" i="1" s="1"/>
  <c r="CW398" i="1"/>
  <c r="CV398" i="1"/>
  <c r="CU398" i="1"/>
  <c r="CT398" i="1"/>
  <c r="CS398" i="1"/>
  <c r="CR398" i="1"/>
  <c r="CQ398" i="1"/>
  <c r="CP398" i="1"/>
  <c r="CO398" i="1"/>
  <c r="U398" i="1"/>
  <c r="E398" i="1"/>
  <c r="CY398" i="1" s="1"/>
  <c r="DG397" i="1"/>
  <c r="CY397" i="1"/>
  <c r="CX397" i="1"/>
  <c r="CW397" i="1"/>
  <c r="CV397" i="1"/>
  <c r="CU397" i="1"/>
  <c r="CT397" i="1"/>
  <c r="CS397" i="1"/>
  <c r="CR397" i="1"/>
  <c r="CQ397" i="1"/>
  <c r="CP397" i="1"/>
  <c r="CO397" i="1"/>
  <c r="CN397" i="1"/>
  <c r="CM397" i="1"/>
  <c r="CL397" i="1"/>
  <c r="CK397" i="1"/>
  <c r="CJ397" i="1"/>
  <c r="CI397" i="1"/>
  <c r="CH397" i="1"/>
  <c r="CG397" i="1"/>
  <c r="CF397" i="1"/>
  <c r="CE397" i="1"/>
  <c r="CD397" i="1"/>
  <c r="DG396" i="1"/>
  <c r="CY396" i="1"/>
  <c r="CX396" i="1"/>
  <c r="CW396" i="1"/>
  <c r="CV396" i="1"/>
  <c r="CU396" i="1"/>
  <c r="CT396" i="1"/>
  <c r="CS396" i="1"/>
  <c r="CR396" i="1"/>
  <c r="CQ396" i="1"/>
  <c r="CP396" i="1"/>
  <c r="CO396" i="1"/>
  <c r="CN396" i="1"/>
  <c r="CM396" i="1"/>
  <c r="CL396" i="1"/>
  <c r="CK396" i="1"/>
  <c r="CJ396" i="1"/>
  <c r="CI396" i="1"/>
  <c r="CH396" i="1"/>
  <c r="CG396" i="1"/>
  <c r="CF396" i="1"/>
  <c r="CE396" i="1"/>
  <c r="CD396" i="1"/>
  <c r="DG395" i="1"/>
  <c r="CY395" i="1"/>
  <c r="CX395" i="1"/>
  <c r="CW395" i="1"/>
  <c r="CV395" i="1"/>
  <c r="CU395" i="1"/>
  <c r="CT395" i="1"/>
  <c r="CS395" i="1"/>
  <c r="CR395" i="1"/>
  <c r="CQ395" i="1"/>
  <c r="CP395" i="1"/>
  <c r="CO395" i="1"/>
  <c r="CN395" i="1"/>
  <c r="CM395" i="1"/>
  <c r="CL395" i="1"/>
  <c r="CK395" i="1"/>
  <c r="CJ395" i="1"/>
  <c r="CI395" i="1"/>
  <c r="CH395" i="1"/>
  <c r="CG395" i="1"/>
  <c r="CF395" i="1"/>
  <c r="CE395" i="1"/>
  <c r="CD395" i="1"/>
  <c r="CW394" i="1"/>
  <c r="CV394" i="1"/>
  <c r="CU394" i="1"/>
  <c r="CT394" i="1"/>
  <c r="CS394" i="1"/>
  <c r="CR394" i="1"/>
  <c r="CQ394" i="1"/>
  <c r="CP394" i="1"/>
  <c r="CO394" i="1"/>
  <c r="U394" i="1"/>
  <c r="E394" i="1"/>
  <c r="CW393" i="1"/>
  <c r="CV393" i="1"/>
  <c r="CU393" i="1"/>
  <c r="CT393" i="1"/>
  <c r="CS393" i="1"/>
  <c r="CR393" i="1"/>
  <c r="CQ393" i="1"/>
  <c r="CP393" i="1"/>
  <c r="CO393" i="1"/>
  <c r="U393" i="1"/>
  <c r="E393" i="1"/>
  <c r="DG393" i="1" s="1"/>
  <c r="DG392" i="1"/>
  <c r="CY392" i="1"/>
  <c r="CX392" i="1"/>
  <c r="CW392" i="1"/>
  <c r="CV392" i="1"/>
  <c r="CU392" i="1"/>
  <c r="CT392" i="1"/>
  <c r="CS392" i="1"/>
  <c r="CR392" i="1"/>
  <c r="CQ392" i="1"/>
  <c r="CP392" i="1"/>
  <c r="CO392" i="1"/>
  <c r="CN392" i="1"/>
  <c r="CM392" i="1"/>
  <c r="CL392" i="1"/>
  <c r="CK392" i="1"/>
  <c r="CJ392" i="1"/>
  <c r="CI392" i="1"/>
  <c r="CH392" i="1"/>
  <c r="CG392" i="1"/>
  <c r="CF392" i="1"/>
  <c r="CE392" i="1"/>
  <c r="CD392" i="1"/>
  <c r="DG391" i="1"/>
  <c r="CY391" i="1"/>
  <c r="CX391" i="1"/>
  <c r="CW391" i="1"/>
  <c r="CV391" i="1"/>
  <c r="CU391" i="1"/>
  <c r="CT391" i="1"/>
  <c r="CS391" i="1"/>
  <c r="CR391" i="1"/>
  <c r="CQ391" i="1"/>
  <c r="CP391" i="1"/>
  <c r="CO391" i="1"/>
  <c r="CN391" i="1"/>
  <c r="CM391" i="1"/>
  <c r="CL391" i="1"/>
  <c r="CK391" i="1"/>
  <c r="CJ391" i="1"/>
  <c r="CI391" i="1"/>
  <c r="CH391" i="1"/>
  <c r="CG391" i="1"/>
  <c r="CF391" i="1"/>
  <c r="CE391" i="1"/>
  <c r="CD391" i="1"/>
  <c r="CW390" i="1"/>
  <c r="CV390" i="1"/>
  <c r="CU390" i="1"/>
  <c r="CT390" i="1"/>
  <c r="CS390" i="1"/>
  <c r="CR390" i="1"/>
  <c r="CQ390" i="1"/>
  <c r="CP390" i="1"/>
  <c r="CO390" i="1"/>
  <c r="U390" i="1"/>
  <c r="E390" i="1"/>
  <c r="CW389" i="1"/>
  <c r="CV389" i="1"/>
  <c r="CU389" i="1"/>
  <c r="CT389" i="1"/>
  <c r="CS389" i="1"/>
  <c r="CR389" i="1"/>
  <c r="CQ389" i="1"/>
  <c r="CP389" i="1"/>
  <c r="CO389" i="1"/>
  <c r="U389" i="1"/>
  <c r="E389" i="1"/>
  <c r="DG389" i="1" s="1"/>
  <c r="CW388" i="1"/>
  <c r="CV388" i="1"/>
  <c r="CU388" i="1"/>
  <c r="CT388" i="1"/>
  <c r="CS388" i="1"/>
  <c r="CR388" i="1"/>
  <c r="CQ388" i="1"/>
  <c r="CP388" i="1"/>
  <c r="CO388" i="1"/>
  <c r="U388" i="1"/>
  <c r="E388" i="1"/>
  <c r="CL388" i="1" s="1"/>
  <c r="CW387" i="1"/>
  <c r="CV387" i="1"/>
  <c r="CU387" i="1"/>
  <c r="CT387" i="1"/>
  <c r="CS387" i="1"/>
  <c r="CR387" i="1"/>
  <c r="CQ387" i="1"/>
  <c r="CP387" i="1"/>
  <c r="CO387" i="1"/>
  <c r="U387" i="1"/>
  <c r="E387" i="1"/>
  <c r="CL387" i="1" s="1"/>
  <c r="DG386" i="1"/>
  <c r="CY386" i="1"/>
  <c r="CX386" i="1"/>
  <c r="CW386" i="1"/>
  <c r="CV386" i="1"/>
  <c r="CU386" i="1"/>
  <c r="CT386" i="1"/>
  <c r="CS386" i="1"/>
  <c r="CR386" i="1"/>
  <c r="CQ386" i="1"/>
  <c r="CP386" i="1"/>
  <c r="CO386" i="1"/>
  <c r="CN386" i="1"/>
  <c r="CM386" i="1"/>
  <c r="CL386" i="1"/>
  <c r="CK386" i="1"/>
  <c r="CJ386" i="1"/>
  <c r="CI386" i="1"/>
  <c r="CH386" i="1"/>
  <c r="CG386" i="1"/>
  <c r="CF386" i="1"/>
  <c r="CE386" i="1"/>
  <c r="CD386" i="1"/>
  <c r="CW385" i="1"/>
  <c r="CV385" i="1"/>
  <c r="CU385" i="1"/>
  <c r="CT385" i="1"/>
  <c r="CS385" i="1"/>
  <c r="CR385" i="1"/>
  <c r="CQ385" i="1"/>
  <c r="CP385" i="1"/>
  <c r="CO385" i="1"/>
  <c r="U385" i="1"/>
  <c r="E385" i="1"/>
  <c r="CL385" i="1" s="1"/>
  <c r="CW384" i="1"/>
  <c r="CV384" i="1"/>
  <c r="CU384" i="1"/>
  <c r="CT384" i="1"/>
  <c r="CS384" i="1"/>
  <c r="CR384" i="1"/>
  <c r="CQ384" i="1"/>
  <c r="CP384" i="1"/>
  <c r="CO384" i="1"/>
  <c r="U384" i="1"/>
  <c r="E384" i="1"/>
  <c r="CM384" i="1" s="1"/>
  <c r="CW383" i="1"/>
  <c r="CV383" i="1"/>
  <c r="CU383" i="1"/>
  <c r="CT383" i="1"/>
  <c r="CS383" i="1"/>
  <c r="CR383" i="1"/>
  <c r="CQ383" i="1"/>
  <c r="CP383" i="1"/>
  <c r="CO383" i="1"/>
  <c r="U383" i="1"/>
  <c r="E383" i="1"/>
  <c r="CW382" i="1"/>
  <c r="CV382" i="1"/>
  <c r="CU382" i="1"/>
  <c r="CT382" i="1"/>
  <c r="CS382" i="1"/>
  <c r="CR382" i="1"/>
  <c r="CQ382" i="1"/>
  <c r="CP382" i="1"/>
  <c r="CO382" i="1"/>
  <c r="U382" i="1"/>
  <c r="E382" i="1"/>
  <c r="DG381" i="1"/>
  <c r="CY381" i="1"/>
  <c r="CX381" i="1"/>
  <c r="CW381" i="1"/>
  <c r="CV381" i="1"/>
  <c r="CU381" i="1"/>
  <c r="CT381" i="1"/>
  <c r="CS381" i="1"/>
  <c r="CR381" i="1"/>
  <c r="CQ381" i="1"/>
  <c r="CP381" i="1"/>
  <c r="CO381" i="1"/>
  <c r="CN381" i="1"/>
  <c r="CM381" i="1"/>
  <c r="CL381" i="1"/>
  <c r="CK381" i="1"/>
  <c r="CJ381" i="1"/>
  <c r="CI381" i="1"/>
  <c r="CH381" i="1"/>
  <c r="CG381" i="1"/>
  <c r="CF381" i="1"/>
  <c r="DG380" i="1"/>
  <c r="CY380" i="1"/>
  <c r="CX380" i="1"/>
  <c r="CW380" i="1"/>
  <c r="CV380" i="1"/>
  <c r="CU380" i="1"/>
  <c r="CT380" i="1"/>
  <c r="CS380" i="1"/>
  <c r="CR380" i="1"/>
  <c r="CQ380" i="1"/>
  <c r="CP380" i="1"/>
  <c r="CO380" i="1"/>
  <c r="CN380" i="1"/>
  <c r="CM380" i="1"/>
  <c r="CL380" i="1"/>
  <c r="CK380" i="1"/>
  <c r="CJ380" i="1"/>
  <c r="CI380" i="1"/>
  <c r="CH380" i="1"/>
  <c r="CG380" i="1"/>
  <c r="CF380" i="1"/>
  <c r="CE380" i="1"/>
  <c r="CD380" i="1"/>
  <c r="DG379" i="1"/>
  <c r="CY379" i="1"/>
  <c r="CX379" i="1"/>
  <c r="CW379" i="1"/>
  <c r="CV379" i="1"/>
  <c r="CU379" i="1"/>
  <c r="CT379" i="1"/>
  <c r="CS379" i="1"/>
  <c r="CR379" i="1"/>
  <c r="CQ379" i="1"/>
  <c r="CP379" i="1"/>
  <c r="CO379" i="1"/>
  <c r="CN379" i="1"/>
  <c r="CM379" i="1"/>
  <c r="CL379" i="1"/>
  <c r="CK379" i="1"/>
  <c r="CJ379" i="1"/>
  <c r="CI379" i="1"/>
  <c r="CH379" i="1"/>
  <c r="CG379" i="1"/>
  <c r="CF379" i="1"/>
  <c r="CE379" i="1"/>
  <c r="CD379" i="1"/>
  <c r="U379" i="1"/>
  <c r="DG378" i="1"/>
  <c r="CY378" i="1"/>
  <c r="CX378" i="1"/>
  <c r="CW378" i="1"/>
  <c r="CV378" i="1"/>
  <c r="CU378" i="1"/>
  <c r="CT378" i="1"/>
  <c r="CS378" i="1"/>
  <c r="CR378" i="1"/>
  <c r="CQ378" i="1"/>
  <c r="CP378" i="1"/>
  <c r="CO378" i="1"/>
  <c r="CN378" i="1"/>
  <c r="CM378" i="1"/>
  <c r="CL378" i="1"/>
  <c r="CK378" i="1"/>
  <c r="CJ378" i="1"/>
  <c r="CI378" i="1"/>
  <c r="CH378" i="1"/>
  <c r="CG378" i="1"/>
  <c r="CF378" i="1"/>
  <c r="CE378" i="1"/>
  <c r="CD378" i="1"/>
  <c r="CW377" i="1"/>
  <c r="CV377" i="1"/>
  <c r="CU377" i="1"/>
  <c r="CT377" i="1"/>
  <c r="CS377" i="1"/>
  <c r="CR377" i="1"/>
  <c r="CQ377" i="1"/>
  <c r="CP377" i="1"/>
  <c r="CO377" i="1"/>
  <c r="U377" i="1"/>
  <c r="E377" i="1"/>
  <c r="DG376" i="1"/>
  <c r="CY376" i="1"/>
  <c r="CX376" i="1"/>
  <c r="CW376" i="1"/>
  <c r="CV376" i="1"/>
  <c r="CU376" i="1"/>
  <c r="CT376" i="1"/>
  <c r="CS376" i="1"/>
  <c r="CR376" i="1"/>
  <c r="CQ376" i="1"/>
  <c r="CP376" i="1"/>
  <c r="CO376" i="1"/>
  <c r="CN376" i="1"/>
  <c r="CM376" i="1"/>
  <c r="CL376" i="1"/>
  <c r="CK376" i="1"/>
  <c r="CJ376" i="1"/>
  <c r="CI376" i="1"/>
  <c r="CH376" i="1"/>
  <c r="CG376" i="1"/>
  <c r="CF376" i="1"/>
  <c r="CE376" i="1"/>
  <c r="CD376" i="1"/>
  <c r="DG375" i="1"/>
  <c r="CY375" i="1"/>
  <c r="CX375" i="1"/>
  <c r="CW375" i="1"/>
  <c r="CV375" i="1"/>
  <c r="CU375" i="1"/>
  <c r="CT375" i="1"/>
  <c r="CS375" i="1"/>
  <c r="CR375" i="1"/>
  <c r="CQ375" i="1"/>
  <c r="CP375" i="1"/>
  <c r="CO375" i="1"/>
  <c r="CN375" i="1"/>
  <c r="CM375" i="1"/>
  <c r="CL375" i="1"/>
  <c r="CK375" i="1"/>
  <c r="CJ375" i="1"/>
  <c r="CI375" i="1"/>
  <c r="CH375" i="1"/>
  <c r="CG375" i="1"/>
  <c r="CF375" i="1"/>
  <c r="CE375" i="1"/>
  <c r="CD375" i="1"/>
  <c r="U375" i="1"/>
  <c r="DG374" i="1"/>
  <c r="CY374" i="1"/>
  <c r="CX374" i="1"/>
  <c r="CW374" i="1"/>
  <c r="CV374" i="1"/>
  <c r="CU374" i="1"/>
  <c r="CT374" i="1"/>
  <c r="CS374" i="1"/>
  <c r="CR374" i="1"/>
  <c r="CQ374" i="1"/>
  <c r="CP374" i="1"/>
  <c r="CO374" i="1"/>
  <c r="CN374" i="1"/>
  <c r="CM374" i="1"/>
  <c r="CL374" i="1"/>
  <c r="CK374" i="1"/>
  <c r="CJ374" i="1"/>
  <c r="CI374" i="1"/>
  <c r="CH374" i="1"/>
  <c r="CG374" i="1"/>
  <c r="CF374" i="1"/>
  <c r="DG373" i="1"/>
  <c r="CY373" i="1"/>
  <c r="CX373" i="1"/>
  <c r="CW373" i="1"/>
  <c r="CV373" i="1"/>
  <c r="CU373" i="1"/>
  <c r="CT373" i="1"/>
  <c r="CS373" i="1"/>
  <c r="CR373" i="1"/>
  <c r="CQ373" i="1"/>
  <c r="CP373" i="1"/>
  <c r="CO373" i="1"/>
  <c r="CN373" i="1"/>
  <c r="CM373" i="1"/>
  <c r="CL373" i="1"/>
  <c r="CK373" i="1"/>
  <c r="CJ373" i="1"/>
  <c r="CI373" i="1"/>
  <c r="CH373" i="1"/>
  <c r="CG373" i="1"/>
  <c r="CF373" i="1"/>
  <c r="CE373" i="1"/>
  <c r="CD373" i="1"/>
  <c r="DG372" i="1"/>
  <c r="CY372" i="1"/>
  <c r="CX372" i="1"/>
  <c r="CW372" i="1"/>
  <c r="CV372" i="1"/>
  <c r="CU372" i="1"/>
  <c r="CT372" i="1"/>
  <c r="CS372" i="1"/>
  <c r="CR372" i="1"/>
  <c r="CQ372" i="1"/>
  <c r="CP372" i="1"/>
  <c r="CO372" i="1"/>
  <c r="CN372" i="1"/>
  <c r="CM372" i="1"/>
  <c r="CL372" i="1"/>
  <c r="CK372" i="1"/>
  <c r="CJ372" i="1"/>
  <c r="CI372" i="1"/>
  <c r="CH372" i="1"/>
  <c r="CG372" i="1"/>
  <c r="CF372" i="1"/>
  <c r="CE372" i="1"/>
  <c r="CD372" i="1"/>
  <c r="CW371" i="1"/>
  <c r="CV371" i="1"/>
  <c r="CU371" i="1"/>
  <c r="CT371" i="1"/>
  <c r="CS371" i="1"/>
  <c r="CR371" i="1"/>
  <c r="CQ371" i="1"/>
  <c r="CP371" i="1"/>
  <c r="CO371" i="1"/>
  <c r="U371" i="1"/>
  <c r="E371" i="1"/>
  <c r="CJ371" i="1" s="1"/>
  <c r="DG370" i="1"/>
  <c r="CY370" i="1"/>
  <c r="CX370" i="1"/>
  <c r="CW370" i="1"/>
  <c r="CV370" i="1"/>
  <c r="CU370" i="1"/>
  <c r="CT370" i="1"/>
  <c r="CS370" i="1"/>
  <c r="CR370" i="1"/>
  <c r="CQ370" i="1"/>
  <c r="CP370" i="1"/>
  <c r="CO370" i="1"/>
  <c r="CN370" i="1"/>
  <c r="CM370" i="1"/>
  <c r="CL370" i="1"/>
  <c r="CK370" i="1"/>
  <c r="CJ370" i="1"/>
  <c r="CI370" i="1"/>
  <c r="CH370" i="1"/>
  <c r="CG370" i="1"/>
  <c r="CF370" i="1"/>
  <c r="U370" i="1"/>
  <c r="CW369" i="1"/>
  <c r="CV369" i="1"/>
  <c r="CU369" i="1"/>
  <c r="CT369" i="1"/>
  <c r="CS369" i="1"/>
  <c r="CR369" i="1"/>
  <c r="CQ369" i="1"/>
  <c r="CP369" i="1"/>
  <c r="CO369" i="1"/>
  <c r="U369" i="1"/>
  <c r="E369" i="1"/>
  <c r="CN369" i="1" s="1"/>
  <c r="CY368" i="1"/>
  <c r="CX368" i="1"/>
  <c r="CW368" i="1"/>
  <c r="CV368" i="1"/>
  <c r="CU368" i="1"/>
  <c r="CT368" i="1"/>
  <c r="CS368" i="1"/>
  <c r="CR368" i="1"/>
  <c r="CQ368" i="1"/>
  <c r="CP368" i="1"/>
  <c r="CO368" i="1"/>
  <c r="CN368" i="1"/>
  <c r="CM368" i="1"/>
  <c r="CL368" i="1"/>
  <c r="CK368" i="1"/>
  <c r="CJ368" i="1"/>
  <c r="CI368" i="1"/>
  <c r="CH368" i="1"/>
  <c r="CG368" i="1"/>
  <c r="CF368" i="1"/>
  <c r="DG367" i="1"/>
  <c r="CY367" i="1"/>
  <c r="CX367" i="1"/>
  <c r="CW367" i="1"/>
  <c r="CV367" i="1"/>
  <c r="CU367" i="1"/>
  <c r="CT367" i="1"/>
  <c r="CS367" i="1"/>
  <c r="CR367" i="1"/>
  <c r="CQ367" i="1"/>
  <c r="CP367" i="1"/>
  <c r="CO367" i="1"/>
  <c r="CN367" i="1"/>
  <c r="CM367" i="1"/>
  <c r="CL367" i="1"/>
  <c r="CK367" i="1"/>
  <c r="CJ367" i="1"/>
  <c r="CI367" i="1"/>
  <c r="CH367" i="1"/>
  <c r="CG367" i="1"/>
  <c r="CF367" i="1"/>
  <c r="CE367" i="1"/>
  <c r="CD367" i="1"/>
  <c r="DG366" i="1"/>
  <c r="CY366" i="1"/>
  <c r="CX366" i="1"/>
  <c r="CW366" i="1"/>
  <c r="CV366" i="1"/>
  <c r="CU366" i="1"/>
  <c r="CT366" i="1"/>
  <c r="CS366" i="1"/>
  <c r="CR366" i="1"/>
  <c r="CQ366" i="1"/>
  <c r="CP366" i="1"/>
  <c r="CO366" i="1"/>
  <c r="CN366" i="1"/>
  <c r="CM366" i="1"/>
  <c r="CL366" i="1"/>
  <c r="CK366" i="1"/>
  <c r="CJ366" i="1"/>
  <c r="CI366" i="1"/>
  <c r="CH366" i="1"/>
  <c r="CG366" i="1"/>
  <c r="CF366" i="1"/>
  <c r="CE366" i="1"/>
  <c r="CD366" i="1"/>
  <c r="DG365" i="1"/>
  <c r="CY365" i="1"/>
  <c r="CX365" i="1"/>
  <c r="CW365" i="1"/>
  <c r="CV365" i="1"/>
  <c r="CU365" i="1"/>
  <c r="CT365" i="1"/>
  <c r="CS365" i="1"/>
  <c r="CR365" i="1"/>
  <c r="CQ365" i="1"/>
  <c r="CP365" i="1"/>
  <c r="CO365" i="1"/>
  <c r="CN365" i="1"/>
  <c r="CM365" i="1"/>
  <c r="CL365" i="1"/>
  <c r="CK365" i="1"/>
  <c r="CJ365" i="1"/>
  <c r="CI365" i="1"/>
  <c r="CH365" i="1"/>
  <c r="CG365" i="1"/>
  <c r="CF365" i="1"/>
  <c r="CE365" i="1"/>
  <c r="CD365" i="1"/>
  <c r="U365" i="1"/>
  <c r="DG364" i="1"/>
  <c r="CY364" i="1"/>
  <c r="CX364" i="1"/>
  <c r="CW364" i="1"/>
  <c r="CV364" i="1"/>
  <c r="CU364" i="1"/>
  <c r="CT364" i="1"/>
  <c r="CS364" i="1"/>
  <c r="CR364" i="1"/>
  <c r="CQ364" i="1"/>
  <c r="CP364" i="1"/>
  <c r="CO364" i="1"/>
  <c r="CN364" i="1"/>
  <c r="CM364" i="1"/>
  <c r="CL364" i="1"/>
  <c r="CK364" i="1"/>
  <c r="CJ364" i="1"/>
  <c r="CI364" i="1"/>
  <c r="CH364" i="1"/>
  <c r="CG364" i="1"/>
  <c r="CF364" i="1"/>
  <c r="CE364" i="1"/>
  <c r="CD364" i="1"/>
  <c r="CW363" i="1"/>
  <c r="CV363" i="1"/>
  <c r="CU363" i="1"/>
  <c r="CT363" i="1"/>
  <c r="CS363" i="1"/>
  <c r="CR363" i="1"/>
  <c r="CQ363" i="1"/>
  <c r="CP363" i="1"/>
  <c r="CO363" i="1"/>
  <c r="U363" i="1"/>
  <c r="E363" i="1"/>
  <c r="CW362" i="1"/>
  <c r="CV362" i="1"/>
  <c r="CU362" i="1"/>
  <c r="CT362" i="1"/>
  <c r="CS362" i="1"/>
  <c r="CR362" i="1"/>
  <c r="CQ362" i="1"/>
  <c r="CP362" i="1"/>
  <c r="CO362" i="1"/>
  <c r="U362" i="1"/>
  <c r="E362" i="1"/>
  <c r="DG361" i="1"/>
  <c r="CY361" i="1"/>
  <c r="CX361" i="1"/>
  <c r="CW361" i="1"/>
  <c r="CV361" i="1"/>
  <c r="CU361" i="1"/>
  <c r="CT361" i="1"/>
  <c r="CS361" i="1"/>
  <c r="CR361" i="1"/>
  <c r="CQ361" i="1"/>
  <c r="CP361" i="1"/>
  <c r="CO361" i="1"/>
  <c r="CN361" i="1"/>
  <c r="CM361" i="1"/>
  <c r="CL361" i="1"/>
  <c r="CK361" i="1"/>
  <c r="CJ361" i="1"/>
  <c r="CI361" i="1"/>
  <c r="CH361" i="1"/>
  <c r="CG361" i="1"/>
  <c r="CF361" i="1"/>
  <c r="CE361" i="1"/>
  <c r="CD361" i="1"/>
  <c r="CW360" i="1"/>
  <c r="CV360" i="1"/>
  <c r="CU360" i="1"/>
  <c r="CT360" i="1"/>
  <c r="CS360" i="1"/>
  <c r="CR360" i="1"/>
  <c r="CQ360" i="1"/>
  <c r="CP360" i="1"/>
  <c r="CO360" i="1"/>
  <c r="U360" i="1"/>
  <c r="E360" i="1"/>
  <c r="CG360" i="1" s="1"/>
  <c r="DG359" i="1"/>
  <c r="CY359" i="1"/>
  <c r="CX359" i="1"/>
  <c r="CW359" i="1"/>
  <c r="CV359" i="1"/>
  <c r="CU359" i="1"/>
  <c r="CT359" i="1"/>
  <c r="CS359" i="1"/>
  <c r="CR359" i="1"/>
  <c r="CQ359" i="1"/>
  <c r="CP359" i="1"/>
  <c r="CO359" i="1"/>
  <c r="CN359" i="1"/>
  <c r="CM359" i="1"/>
  <c r="CL359" i="1"/>
  <c r="CK359" i="1"/>
  <c r="CJ359" i="1"/>
  <c r="CI359" i="1"/>
  <c r="CH359" i="1"/>
  <c r="CG359" i="1"/>
  <c r="CF359" i="1"/>
  <c r="CW358" i="1"/>
  <c r="CV358" i="1"/>
  <c r="CU358" i="1"/>
  <c r="CT358" i="1"/>
  <c r="CS358" i="1"/>
  <c r="CR358" i="1"/>
  <c r="CQ358" i="1"/>
  <c r="CP358" i="1"/>
  <c r="CO358" i="1"/>
  <c r="U358" i="1"/>
  <c r="E358" i="1"/>
  <c r="CG358" i="1" s="1"/>
  <c r="CY357" i="1"/>
  <c r="CX357" i="1"/>
  <c r="CW357" i="1"/>
  <c r="CV357" i="1"/>
  <c r="CU357" i="1"/>
  <c r="CT357" i="1"/>
  <c r="CS357" i="1"/>
  <c r="CR357" i="1"/>
  <c r="CQ357" i="1"/>
  <c r="CP357" i="1"/>
  <c r="CO357" i="1"/>
  <c r="CN357" i="1"/>
  <c r="CM357" i="1"/>
  <c r="CL357" i="1"/>
  <c r="CK357" i="1"/>
  <c r="CJ357" i="1"/>
  <c r="CI357" i="1"/>
  <c r="CH357" i="1"/>
  <c r="CG357" i="1"/>
  <c r="CF357" i="1"/>
  <c r="DG356" i="1"/>
  <c r="CY356" i="1"/>
  <c r="CX356" i="1"/>
  <c r="CW356" i="1"/>
  <c r="CV356" i="1"/>
  <c r="CU356" i="1"/>
  <c r="CT356" i="1"/>
  <c r="CS356" i="1"/>
  <c r="CR356" i="1"/>
  <c r="CQ356" i="1"/>
  <c r="CP356" i="1"/>
  <c r="CO356" i="1"/>
  <c r="CN356" i="1"/>
  <c r="CM356" i="1"/>
  <c r="CL356" i="1"/>
  <c r="CK356" i="1"/>
  <c r="CJ356" i="1"/>
  <c r="CI356" i="1"/>
  <c r="CH356" i="1"/>
  <c r="CG356" i="1"/>
  <c r="CF356" i="1"/>
  <c r="CE356" i="1"/>
  <c r="CD356" i="1"/>
  <c r="DG355" i="1"/>
  <c r="CY355" i="1"/>
  <c r="CX355" i="1"/>
  <c r="CW355" i="1"/>
  <c r="CV355" i="1"/>
  <c r="CU355" i="1"/>
  <c r="CT355" i="1"/>
  <c r="CS355" i="1"/>
  <c r="CR355" i="1"/>
  <c r="CQ355" i="1"/>
  <c r="CP355" i="1"/>
  <c r="CO355" i="1"/>
  <c r="CN355" i="1"/>
  <c r="CM355" i="1"/>
  <c r="CL355" i="1"/>
  <c r="CK355" i="1"/>
  <c r="CJ355" i="1"/>
  <c r="CI355" i="1"/>
  <c r="CH355" i="1"/>
  <c r="CG355" i="1"/>
  <c r="CF355" i="1"/>
  <c r="CE355" i="1"/>
  <c r="CD355" i="1"/>
  <c r="CW354" i="1"/>
  <c r="CV354" i="1"/>
  <c r="CU354" i="1"/>
  <c r="CT354" i="1"/>
  <c r="CS354" i="1"/>
  <c r="CR354" i="1"/>
  <c r="CQ354" i="1"/>
  <c r="CP354" i="1"/>
  <c r="CO354" i="1"/>
  <c r="U354" i="1"/>
  <c r="E354" i="1"/>
  <c r="CL354" i="1" s="1"/>
  <c r="DG353" i="1"/>
  <c r="CY353" i="1"/>
  <c r="CX353" i="1"/>
  <c r="CW353" i="1"/>
  <c r="CV353" i="1"/>
  <c r="CU353" i="1"/>
  <c r="CT353" i="1"/>
  <c r="CS353" i="1"/>
  <c r="CR353" i="1"/>
  <c r="CQ353" i="1"/>
  <c r="CP353" i="1"/>
  <c r="CO353" i="1"/>
  <c r="CN353" i="1"/>
  <c r="CM353" i="1"/>
  <c r="CL353" i="1"/>
  <c r="CK353" i="1"/>
  <c r="CJ353" i="1"/>
  <c r="CI353" i="1"/>
  <c r="CH353" i="1"/>
  <c r="CG353" i="1"/>
  <c r="CF353" i="1"/>
  <c r="CE353" i="1"/>
  <c r="CD353" i="1"/>
  <c r="DG352" i="1"/>
  <c r="CY352" i="1"/>
  <c r="CX352" i="1"/>
  <c r="CW352" i="1"/>
  <c r="CV352" i="1"/>
  <c r="CU352" i="1"/>
  <c r="CT352" i="1"/>
  <c r="CS352" i="1"/>
  <c r="CR352" i="1"/>
  <c r="CQ352" i="1"/>
  <c r="CP352" i="1"/>
  <c r="CO352" i="1"/>
  <c r="CN352" i="1"/>
  <c r="CM352" i="1"/>
  <c r="CL352" i="1"/>
  <c r="CK352" i="1"/>
  <c r="CJ352" i="1"/>
  <c r="CI352" i="1"/>
  <c r="CH352" i="1"/>
  <c r="CG352" i="1"/>
  <c r="CF352" i="1"/>
  <c r="CE352" i="1"/>
  <c r="CD352" i="1"/>
  <c r="DG351" i="1"/>
  <c r="CY351" i="1"/>
  <c r="CX351" i="1"/>
  <c r="CW351" i="1"/>
  <c r="CV351" i="1"/>
  <c r="CU351" i="1"/>
  <c r="CT351" i="1"/>
  <c r="CS351" i="1"/>
  <c r="CR351" i="1"/>
  <c r="CQ351" i="1"/>
  <c r="CP351" i="1"/>
  <c r="CO351" i="1"/>
  <c r="CN351" i="1"/>
  <c r="CM351" i="1"/>
  <c r="CL351" i="1"/>
  <c r="CK351" i="1"/>
  <c r="CJ351" i="1"/>
  <c r="CI351" i="1"/>
  <c r="CH351" i="1"/>
  <c r="CG351" i="1"/>
  <c r="CF351" i="1"/>
  <c r="CE351" i="1"/>
  <c r="CD351" i="1"/>
  <c r="CW350" i="1"/>
  <c r="CV350" i="1"/>
  <c r="CU350" i="1"/>
  <c r="CT350" i="1"/>
  <c r="CS350" i="1"/>
  <c r="CR350" i="1"/>
  <c r="CQ350" i="1"/>
  <c r="CP350" i="1"/>
  <c r="CO350" i="1"/>
  <c r="U350" i="1"/>
  <c r="E350" i="1"/>
  <c r="DG350" i="1" s="1"/>
  <c r="CW349" i="1"/>
  <c r="CV349" i="1"/>
  <c r="CU349" i="1"/>
  <c r="CT349" i="1"/>
  <c r="CS349" i="1"/>
  <c r="CR349" i="1"/>
  <c r="CQ349" i="1"/>
  <c r="CP349" i="1"/>
  <c r="CO349" i="1"/>
  <c r="U349" i="1"/>
  <c r="E349" i="1"/>
  <c r="CD349" i="1" s="1"/>
  <c r="CW348" i="1"/>
  <c r="CV348" i="1"/>
  <c r="CU348" i="1"/>
  <c r="CT348" i="1"/>
  <c r="CS348" i="1"/>
  <c r="CR348" i="1"/>
  <c r="CQ348" i="1"/>
  <c r="CP348" i="1"/>
  <c r="CO348" i="1"/>
  <c r="U348" i="1"/>
  <c r="E348" i="1"/>
  <c r="CM348" i="1" s="1"/>
  <c r="DG347" i="1"/>
  <c r="CY347" i="1"/>
  <c r="CX347" i="1"/>
  <c r="CW347" i="1"/>
  <c r="CV347" i="1"/>
  <c r="CU347" i="1"/>
  <c r="CT347" i="1"/>
  <c r="CS347" i="1"/>
  <c r="CR347" i="1"/>
  <c r="CQ347" i="1"/>
  <c r="CP347" i="1"/>
  <c r="CO347" i="1"/>
  <c r="CN347" i="1"/>
  <c r="CM347" i="1"/>
  <c r="CL347" i="1"/>
  <c r="CK347" i="1"/>
  <c r="CJ347" i="1"/>
  <c r="CI347" i="1"/>
  <c r="CH347" i="1"/>
  <c r="CG347" i="1"/>
  <c r="CF347" i="1"/>
  <c r="CE347" i="1"/>
  <c r="CD347" i="1"/>
  <c r="DG346" i="1"/>
  <c r="CY346" i="1"/>
  <c r="CX346" i="1"/>
  <c r="CW346" i="1"/>
  <c r="CV346" i="1"/>
  <c r="CU346" i="1"/>
  <c r="CT346" i="1"/>
  <c r="CS346" i="1"/>
  <c r="CR346" i="1"/>
  <c r="CQ346" i="1"/>
  <c r="CP346" i="1"/>
  <c r="CO346" i="1"/>
  <c r="CN346" i="1"/>
  <c r="CM346" i="1"/>
  <c r="CL346" i="1"/>
  <c r="CK346" i="1"/>
  <c r="CJ346" i="1"/>
  <c r="CI346" i="1"/>
  <c r="CH346" i="1"/>
  <c r="CG346" i="1"/>
  <c r="CF346" i="1"/>
  <c r="CE346" i="1"/>
  <c r="CD346" i="1"/>
  <c r="U346" i="1"/>
  <c r="CW345" i="1"/>
  <c r="CV345" i="1"/>
  <c r="CU345" i="1"/>
  <c r="CT345" i="1"/>
  <c r="CS345" i="1"/>
  <c r="CR345" i="1"/>
  <c r="CQ345" i="1"/>
  <c r="CP345" i="1"/>
  <c r="CO345" i="1"/>
  <c r="U345" i="1"/>
  <c r="E345" i="1"/>
  <c r="CM345" i="1" s="1"/>
  <c r="DG344" i="1"/>
  <c r="CY344" i="1"/>
  <c r="CX344" i="1"/>
  <c r="CW344" i="1"/>
  <c r="CV344" i="1"/>
  <c r="CU344" i="1"/>
  <c r="CT344" i="1"/>
  <c r="CS344" i="1"/>
  <c r="CR344" i="1"/>
  <c r="CQ344" i="1"/>
  <c r="CP344" i="1"/>
  <c r="CO344" i="1"/>
  <c r="CN344" i="1"/>
  <c r="CM344" i="1"/>
  <c r="CL344" i="1"/>
  <c r="CK344" i="1"/>
  <c r="CJ344" i="1"/>
  <c r="CI344" i="1"/>
  <c r="CH344" i="1"/>
  <c r="CG344" i="1"/>
  <c r="CF344" i="1"/>
  <c r="CE344" i="1"/>
  <c r="CD344" i="1"/>
  <c r="U344" i="1"/>
  <c r="CV343" i="1"/>
  <c r="CU343" i="1"/>
  <c r="CT343" i="1"/>
  <c r="CS343" i="1"/>
  <c r="CR343" i="1"/>
  <c r="CQ343" i="1"/>
  <c r="CP343" i="1"/>
  <c r="CO343" i="1"/>
  <c r="CN343" i="1"/>
  <c r="CM343" i="1"/>
  <c r="CL343" i="1"/>
  <c r="CK343" i="1"/>
  <c r="CJ343" i="1"/>
  <c r="CI343" i="1"/>
  <c r="CH343" i="1"/>
  <c r="CG343" i="1"/>
  <c r="CF343" i="1"/>
  <c r="CE343" i="1"/>
  <c r="CD343" i="1"/>
  <c r="U343" i="1"/>
  <c r="CY342" i="1"/>
  <c r="CX342" i="1"/>
  <c r="CW342" i="1"/>
  <c r="CV342" i="1"/>
  <c r="CU342" i="1"/>
  <c r="CT342" i="1"/>
  <c r="CS342" i="1"/>
  <c r="CR342" i="1"/>
  <c r="CQ342" i="1"/>
  <c r="CP342" i="1"/>
  <c r="CO342" i="1"/>
  <c r="CN342" i="1"/>
  <c r="CM342" i="1"/>
  <c r="CL342" i="1"/>
  <c r="CK342" i="1"/>
  <c r="CJ342" i="1"/>
  <c r="CI342" i="1"/>
  <c r="CH342" i="1"/>
  <c r="CG342" i="1"/>
  <c r="CF342" i="1"/>
  <c r="CW341" i="1"/>
  <c r="CV341" i="1"/>
  <c r="CU341" i="1"/>
  <c r="CT341" i="1"/>
  <c r="CS341" i="1"/>
  <c r="CR341" i="1"/>
  <c r="CQ341" i="1"/>
  <c r="CP341" i="1"/>
  <c r="CO341" i="1"/>
  <c r="U341" i="1"/>
  <c r="E341" i="1"/>
  <c r="CW340" i="1"/>
  <c r="CV340" i="1"/>
  <c r="CU340" i="1"/>
  <c r="CT340" i="1"/>
  <c r="CS340" i="1"/>
  <c r="CR340" i="1"/>
  <c r="CQ340" i="1"/>
  <c r="CP340" i="1"/>
  <c r="CO340" i="1"/>
  <c r="U340" i="1"/>
  <c r="E340" i="1"/>
  <c r="DG340" i="1" s="1"/>
  <c r="DG339" i="1"/>
  <c r="CY339" i="1"/>
  <c r="CX339" i="1"/>
  <c r="CW339" i="1"/>
  <c r="CV339" i="1"/>
  <c r="CU339" i="1"/>
  <c r="CT339" i="1"/>
  <c r="CS339" i="1"/>
  <c r="CR339" i="1"/>
  <c r="CQ339" i="1"/>
  <c r="CP339" i="1"/>
  <c r="CO339" i="1"/>
  <c r="CN339" i="1"/>
  <c r="CM339" i="1"/>
  <c r="CL339" i="1"/>
  <c r="CK339" i="1"/>
  <c r="CJ339" i="1"/>
  <c r="CI339" i="1"/>
  <c r="CH339" i="1"/>
  <c r="CG339" i="1"/>
  <c r="CF339" i="1"/>
  <c r="CE339" i="1"/>
  <c r="CD339" i="1"/>
  <c r="CW338" i="1"/>
  <c r="CV338" i="1"/>
  <c r="CU338" i="1"/>
  <c r="CT338" i="1"/>
  <c r="CS338" i="1"/>
  <c r="CR338" i="1"/>
  <c r="CQ338" i="1"/>
  <c r="CP338" i="1"/>
  <c r="CO338" i="1"/>
  <c r="U338" i="1"/>
  <c r="E338" i="1"/>
  <c r="DG338" i="1" s="1"/>
  <c r="CW337" i="1"/>
  <c r="CV337" i="1"/>
  <c r="CU337" i="1"/>
  <c r="CT337" i="1"/>
  <c r="CS337" i="1"/>
  <c r="CR337" i="1"/>
  <c r="CQ337" i="1"/>
  <c r="CP337" i="1"/>
  <c r="CO337" i="1"/>
  <c r="U337" i="1"/>
  <c r="E337" i="1"/>
  <c r="CN337" i="1" s="1"/>
  <c r="CW336" i="1"/>
  <c r="CV336" i="1"/>
  <c r="CU336" i="1"/>
  <c r="CT336" i="1"/>
  <c r="CS336" i="1"/>
  <c r="CR336" i="1"/>
  <c r="CQ336" i="1"/>
  <c r="CP336" i="1"/>
  <c r="CO336" i="1"/>
  <c r="U336" i="1"/>
  <c r="E336" i="1"/>
  <c r="CK336" i="1" s="1"/>
  <c r="CW335" i="1"/>
  <c r="CV335" i="1"/>
  <c r="CU335" i="1"/>
  <c r="CT335" i="1"/>
  <c r="CS335" i="1"/>
  <c r="CR335" i="1"/>
  <c r="CQ335" i="1"/>
  <c r="CP335" i="1"/>
  <c r="CO335" i="1"/>
  <c r="U335" i="1"/>
  <c r="E335" i="1"/>
  <c r="DG335" i="1" s="1"/>
  <c r="CW334" i="1"/>
  <c r="CV334" i="1"/>
  <c r="CU334" i="1"/>
  <c r="CT334" i="1"/>
  <c r="CS334" i="1"/>
  <c r="CR334" i="1"/>
  <c r="CQ334" i="1"/>
  <c r="CP334" i="1"/>
  <c r="CO334" i="1"/>
  <c r="U334" i="1"/>
  <c r="E334" i="1"/>
  <c r="DG334" i="1" s="1"/>
  <c r="DG333" i="1"/>
  <c r="CY333" i="1"/>
  <c r="CX333" i="1"/>
  <c r="CW333" i="1"/>
  <c r="CV333" i="1"/>
  <c r="CU333" i="1"/>
  <c r="CT333" i="1"/>
  <c r="CS333" i="1"/>
  <c r="CR333" i="1"/>
  <c r="CQ333" i="1"/>
  <c r="CP333" i="1"/>
  <c r="CO333" i="1"/>
  <c r="CN333" i="1"/>
  <c r="CM333" i="1"/>
  <c r="CL333" i="1"/>
  <c r="CK333" i="1"/>
  <c r="CJ333" i="1"/>
  <c r="CI333" i="1"/>
  <c r="CH333" i="1"/>
  <c r="CG333" i="1"/>
  <c r="CF333" i="1"/>
  <c r="CE333" i="1"/>
  <c r="CD333" i="1"/>
  <c r="DG332" i="1"/>
  <c r="CY332" i="1"/>
  <c r="CX332" i="1"/>
  <c r="CW332" i="1"/>
  <c r="CV332" i="1"/>
  <c r="CU332" i="1"/>
  <c r="CT332" i="1"/>
  <c r="CS332" i="1"/>
  <c r="CR332" i="1"/>
  <c r="CQ332" i="1"/>
  <c r="CP332" i="1"/>
  <c r="CO332" i="1"/>
  <c r="CN332" i="1"/>
  <c r="CM332" i="1"/>
  <c r="CL332" i="1"/>
  <c r="CK332" i="1"/>
  <c r="CJ332" i="1"/>
  <c r="CI332" i="1"/>
  <c r="CH332" i="1"/>
  <c r="CG332" i="1"/>
  <c r="CF332" i="1"/>
  <c r="U332" i="1"/>
  <c r="DG331" i="1"/>
  <c r="CY331" i="1"/>
  <c r="CX331" i="1"/>
  <c r="CW331" i="1"/>
  <c r="CV331" i="1"/>
  <c r="CU331" i="1"/>
  <c r="CT331" i="1"/>
  <c r="CS331" i="1"/>
  <c r="CR331" i="1"/>
  <c r="CQ331" i="1"/>
  <c r="CP331" i="1"/>
  <c r="CO331" i="1"/>
  <c r="CN331" i="1"/>
  <c r="CM331" i="1"/>
  <c r="CL331" i="1"/>
  <c r="CK331" i="1"/>
  <c r="CJ331" i="1"/>
  <c r="CI331" i="1"/>
  <c r="CH331" i="1"/>
  <c r="CG331" i="1"/>
  <c r="CF331" i="1"/>
  <c r="CE331" i="1"/>
  <c r="CD331" i="1"/>
  <c r="DG330" i="1"/>
  <c r="CY330" i="1"/>
  <c r="CX330" i="1"/>
  <c r="CW330" i="1"/>
  <c r="CV330" i="1"/>
  <c r="CU330" i="1"/>
  <c r="CT330" i="1"/>
  <c r="CS330" i="1"/>
  <c r="CR330" i="1"/>
  <c r="CQ330" i="1"/>
  <c r="CP330" i="1"/>
  <c r="CO330" i="1"/>
  <c r="CN330" i="1"/>
  <c r="CM330" i="1"/>
  <c r="CL330" i="1"/>
  <c r="CK330" i="1"/>
  <c r="CJ330" i="1"/>
  <c r="CI330" i="1"/>
  <c r="CH330" i="1"/>
  <c r="CG330" i="1"/>
  <c r="CF330" i="1"/>
  <c r="CE330" i="1"/>
  <c r="CD330" i="1"/>
  <c r="DG329" i="1"/>
  <c r="CY329" i="1"/>
  <c r="CX329" i="1"/>
  <c r="CW329" i="1"/>
  <c r="CV329" i="1"/>
  <c r="CU329" i="1"/>
  <c r="CT329" i="1"/>
  <c r="CS329" i="1"/>
  <c r="CR329" i="1"/>
  <c r="CQ329" i="1"/>
  <c r="CP329" i="1"/>
  <c r="CO329" i="1"/>
  <c r="CN329" i="1"/>
  <c r="CM329" i="1"/>
  <c r="CL329" i="1"/>
  <c r="CK329" i="1"/>
  <c r="CJ329" i="1"/>
  <c r="CI329" i="1"/>
  <c r="CH329" i="1"/>
  <c r="CG329" i="1"/>
  <c r="CF329" i="1"/>
  <c r="CE329" i="1"/>
  <c r="CD329" i="1"/>
  <c r="CW328" i="1"/>
  <c r="CV328" i="1"/>
  <c r="CU328" i="1"/>
  <c r="CT328" i="1"/>
  <c r="CS328" i="1"/>
  <c r="CR328" i="1"/>
  <c r="CQ328" i="1"/>
  <c r="CP328" i="1"/>
  <c r="CO328" i="1"/>
  <c r="U328" i="1"/>
  <c r="E328" i="1"/>
  <c r="CN328" i="1" s="1"/>
  <c r="DG327" i="1"/>
  <c r="CY327" i="1"/>
  <c r="CX327" i="1"/>
  <c r="CW327" i="1"/>
  <c r="CV327" i="1"/>
  <c r="CU327" i="1"/>
  <c r="CT327" i="1"/>
  <c r="CS327" i="1"/>
  <c r="CR327" i="1"/>
  <c r="CQ327" i="1"/>
  <c r="CP327" i="1"/>
  <c r="CO327" i="1"/>
  <c r="CN327" i="1"/>
  <c r="CM327" i="1"/>
  <c r="CL327" i="1"/>
  <c r="CK327" i="1"/>
  <c r="CJ327" i="1"/>
  <c r="CI327" i="1"/>
  <c r="CH327" i="1"/>
  <c r="CG327" i="1"/>
  <c r="CF327" i="1"/>
  <c r="CE327" i="1"/>
  <c r="CD327" i="1"/>
  <c r="U327" i="1"/>
  <c r="CW326" i="1"/>
  <c r="CV326" i="1"/>
  <c r="CU326" i="1"/>
  <c r="CT326" i="1"/>
  <c r="CS326" i="1"/>
  <c r="CR326" i="1"/>
  <c r="CQ326" i="1"/>
  <c r="CP326" i="1"/>
  <c r="CO326" i="1"/>
  <c r="U326" i="1"/>
  <c r="E326" i="1"/>
  <c r="CI326" i="1" s="1"/>
  <c r="DG325" i="1"/>
  <c r="CY325" i="1"/>
  <c r="CX325" i="1"/>
  <c r="CW325" i="1"/>
  <c r="CV325" i="1"/>
  <c r="CU325" i="1"/>
  <c r="CT325" i="1"/>
  <c r="CS325" i="1"/>
  <c r="CR325" i="1"/>
  <c r="CQ325" i="1"/>
  <c r="CP325" i="1"/>
  <c r="CO325" i="1"/>
  <c r="CN325" i="1"/>
  <c r="CM325" i="1"/>
  <c r="CL325" i="1"/>
  <c r="CK325" i="1"/>
  <c r="CJ325" i="1"/>
  <c r="CI325" i="1"/>
  <c r="CH325" i="1"/>
  <c r="CG325" i="1"/>
  <c r="CF325" i="1"/>
  <c r="CE325" i="1"/>
  <c r="CD325" i="1"/>
  <c r="CW324" i="1"/>
  <c r="CV324" i="1"/>
  <c r="CU324" i="1"/>
  <c r="CT324" i="1"/>
  <c r="CS324" i="1"/>
  <c r="CR324" i="1"/>
  <c r="CQ324" i="1"/>
  <c r="CP324" i="1"/>
  <c r="CO324" i="1"/>
  <c r="U324" i="1"/>
  <c r="E324" i="1"/>
  <c r="CM324" i="1" s="1"/>
  <c r="DG323" i="1"/>
  <c r="CY323" i="1"/>
  <c r="CX323" i="1"/>
  <c r="CW323" i="1"/>
  <c r="CV323" i="1"/>
  <c r="CU323" i="1"/>
  <c r="CT323" i="1"/>
  <c r="CS323" i="1"/>
  <c r="CR323" i="1"/>
  <c r="CQ323" i="1"/>
  <c r="CP323" i="1"/>
  <c r="CO323" i="1"/>
  <c r="CN323" i="1"/>
  <c r="CM323" i="1"/>
  <c r="CL323" i="1"/>
  <c r="CK323" i="1"/>
  <c r="CJ323" i="1"/>
  <c r="CI323" i="1"/>
  <c r="CH323" i="1"/>
  <c r="CG323" i="1"/>
  <c r="CF323" i="1"/>
  <c r="CE323" i="1"/>
  <c r="CD323" i="1"/>
  <c r="CW322" i="1"/>
  <c r="CV322" i="1"/>
  <c r="CU322" i="1"/>
  <c r="CT322" i="1"/>
  <c r="CS322" i="1"/>
  <c r="CR322" i="1"/>
  <c r="CQ322" i="1"/>
  <c r="CP322" i="1"/>
  <c r="CO322" i="1"/>
  <c r="U322" i="1"/>
  <c r="E322" i="1"/>
  <c r="CH322" i="1" s="1"/>
  <c r="CW321" i="1"/>
  <c r="CV321" i="1"/>
  <c r="CU321" i="1"/>
  <c r="CT321" i="1"/>
  <c r="CS321" i="1"/>
  <c r="CR321" i="1"/>
  <c r="CQ321" i="1"/>
  <c r="CP321" i="1"/>
  <c r="CO321" i="1"/>
  <c r="U321" i="1"/>
  <c r="E321" i="1"/>
  <c r="CD321" i="1" s="1"/>
  <c r="CW320" i="1"/>
  <c r="CV320" i="1"/>
  <c r="CU320" i="1"/>
  <c r="CT320" i="1"/>
  <c r="CS320" i="1"/>
  <c r="CR320" i="1"/>
  <c r="CQ320" i="1"/>
  <c r="CP320" i="1"/>
  <c r="CO320" i="1"/>
  <c r="U320" i="1"/>
  <c r="E320" i="1"/>
  <c r="CY320" i="1" s="1"/>
  <c r="DG319" i="1"/>
  <c r="CY319" i="1"/>
  <c r="CX319" i="1"/>
  <c r="CW319" i="1"/>
  <c r="CV319" i="1"/>
  <c r="CU319" i="1"/>
  <c r="CT319" i="1"/>
  <c r="CS319" i="1"/>
  <c r="CR319" i="1"/>
  <c r="CQ319" i="1"/>
  <c r="CP319" i="1"/>
  <c r="CO319" i="1"/>
  <c r="CN319" i="1"/>
  <c r="CM319" i="1"/>
  <c r="CL319" i="1"/>
  <c r="CK319" i="1"/>
  <c r="CJ319" i="1"/>
  <c r="CI319" i="1"/>
  <c r="CH319" i="1"/>
  <c r="CG319" i="1"/>
  <c r="CF319" i="1"/>
  <c r="CE319" i="1"/>
  <c r="CD319" i="1"/>
  <c r="CW318" i="1"/>
  <c r="CV318" i="1"/>
  <c r="CU318" i="1"/>
  <c r="CT318" i="1"/>
  <c r="CS318" i="1"/>
  <c r="CR318" i="1"/>
  <c r="CQ318" i="1"/>
  <c r="CP318" i="1"/>
  <c r="CO318" i="1"/>
  <c r="U318" i="1"/>
  <c r="E318" i="1"/>
  <c r="CY318" i="1" s="1"/>
  <c r="CW317" i="1"/>
  <c r="CV317" i="1"/>
  <c r="CU317" i="1"/>
  <c r="CT317" i="1"/>
  <c r="CS317" i="1"/>
  <c r="CR317" i="1"/>
  <c r="CQ317" i="1"/>
  <c r="CP317" i="1"/>
  <c r="CO317" i="1"/>
  <c r="U317" i="1"/>
  <c r="E317" i="1"/>
  <c r="CW316" i="1"/>
  <c r="CV316" i="1"/>
  <c r="CU316" i="1"/>
  <c r="CT316" i="1"/>
  <c r="CS316" i="1"/>
  <c r="CR316" i="1"/>
  <c r="CQ316" i="1"/>
  <c r="CP316" i="1"/>
  <c r="CO316" i="1"/>
  <c r="U316" i="1"/>
  <c r="E316" i="1"/>
  <c r="CM316" i="1" s="1"/>
  <c r="DG315" i="1"/>
  <c r="CY315" i="1"/>
  <c r="CX315" i="1"/>
  <c r="CW315" i="1"/>
  <c r="CV315" i="1"/>
  <c r="CU315" i="1"/>
  <c r="CT315" i="1"/>
  <c r="CS315" i="1"/>
  <c r="CR315" i="1"/>
  <c r="CQ315" i="1"/>
  <c r="CP315" i="1"/>
  <c r="CO315" i="1"/>
  <c r="CN315" i="1"/>
  <c r="CM315" i="1"/>
  <c r="CL315" i="1"/>
  <c r="CK315" i="1"/>
  <c r="CJ315" i="1"/>
  <c r="CI315" i="1"/>
  <c r="CH315" i="1"/>
  <c r="CG315" i="1"/>
  <c r="CF315" i="1"/>
  <c r="CE315" i="1"/>
  <c r="CD315" i="1"/>
  <c r="CW314" i="1"/>
  <c r="CV314" i="1"/>
  <c r="CU314" i="1"/>
  <c r="CT314" i="1"/>
  <c r="CS314" i="1"/>
  <c r="CR314" i="1"/>
  <c r="CQ314" i="1"/>
  <c r="CP314" i="1"/>
  <c r="CO314" i="1"/>
  <c r="U314" i="1"/>
  <c r="E314" i="1"/>
  <c r="CY314" i="1" s="1"/>
  <c r="DG313" i="1"/>
  <c r="CY313" i="1"/>
  <c r="CX313" i="1"/>
  <c r="CW313" i="1"/>
  <c r="CV313" i="1"/>
  <c r="CU313" i="1"/>
  <c r="CT313" i="1"/>
  <c r="CS313" i="1"/>
  <c r="CR313" i="1"/>
  <c r="CQ313" i="1"/>
  <c r="CP313" i="1"/>
  <c r="CO313" i="1"/>
  <c r="CN313" i="1"/>
  <c r="CM313" i="1"/>
  <c r="CL313" i="1"/>
  <c r="CK313" i="1"/>
  <c r="CJ313" i="1"/>
  <c r="CI313" i="1"/>
  <c r="CH313" i="1"/>
  <c r="CG313" i="1"/>
  <c r="CF313" i="1"/>
  <c r="CE313" i="1"/>
  <c r="CD313" i="1"/>
  <c r="CV312" i="1"/>
  <c r="CU312" i="1"/>
  <c r="CT312" i="1"/>
  <c r="CS312" i="1"/>
  <c r="CR312" i="1"/>
  <c r="CQ312" i="1"/>
  <c r="CP312" i="1"/>
  <c r="CO312" i="1"/>
  <c r="CN312" i="1"/>
  <c r="CM312" i="1"/>
  <c r="CL312" i="1"/>
  <c r="CK312" i="1"/>
  <c r="CJ312" i="1"/>
  <c r="CI312" i="1"/>
  <c r="CH312" i="1"/>
  <c r="CG312" i="1"/>
  <c r="CF312" i="1"/>
  <c r="CE312" i="1"/>
  <c r="CD312" i="1"/>
  <c r="U312" i="1"/>
  <c r="CW311" i="1"/>
  <c r="CV311" i="1"/>
  <c r="CU311" i="1"/>
  <c r="CT311" i="1"/>
  <c r="CS311" i="1"/>
  <c r="CR311" i="1"/>
  <c r="CQ311" i="1"/>
  <c r="CP311" i="1"/>
  <c r="CO311" i="1"/>
  <c r="U311" i="1"/>
  <c r="E311" i="1"/>
  <c r="CN311" i="1" s="1"/>
  <c r="CW310" i="1"/>
  <c r="CV310" i="1"/>
  <c r="CU310" i="1"/>
  <c r="CT310" i="1"/>
  <c r="CS310" i="1"/>
  <c r="CR310" i="1"/>
  <c r="CQ310" i="1"/>
  <c r="CP310" i="1"/>
  <c r="CO310" i="1"/>
  <c r="U310" i="1"/>
  <c r="E310" i="1"/>
  <c r="CL310" i="1" s="1"/>
  <c r="DG309" i="1"/>
  <c r="CY309" i="1"/>
  <c r="CX309" i="1"/>
  <c r="CW309" i="1"/>
  <c r="CV309" i="1"/>
  <c r="CU309" i="1"/>
  <c r="CT309" i="1"/>
  <c r="CS309" i="1"/>
  <c r="CR309" i="1"/>
  <c r="CQ309" i="1"/>
  <c r="CP309" i="1"/>
  <c r="CO309" i="1"/>
  <c r="CN309" i="1"/>
  <c r="CM309" i="1"/>
  <c r="CL309" i="1"/>
  <c r="CK309" i="1"/>
  <c r="CJ309" i="1"/>
  <c r="CI309" i="1"/>
  <c r="CH309" i="1"/>
  <c r="CG309" i="1"/>
  <c r="CF309" i="1"/>
  <c r="CE309" i="1"/>
  <c r="CD309" i="1"/>
  <c r="CW308" i="1"/>
  <c r="CV308" i="1"/>
  <c r="CU308" i="1"/>
  <c r="CT308" i="1"/>
  <c r="CS308" i="1"/>
  <c r="CR308" i="1"/>
  <c r="CQ308" i="1"/>
  <c r="CP308" i="1"/>
  <c r="CO308" i="1"/>
  <c r="U308" i="1"/>
  <c r="E308" i="1"/>
  <c r="CW307" i="1"/>
  <c r="CV307" i="1"/>
  <c r="CU307" i="1"/>
  <c r="CT307" i="1"/>
  <c r="CS307" i="1"/>
  <c r="CR307" i="1"/>
  <c r="CQ307" i="1"/>
  <c r="CP307" i="1"/>
  <c r="CO307" i="1"/>
  <c r="U307" i="1"/>
  <c r="E307" i="1"/>
  <c r="CX307" i="1" s="1"/>
  <c r="CW306" i="1"/>
  <c r="CV306" i="1"/>
  <c r="CU306" i="1"/>
  <c r="CT306" i="1"/>
  <c r="CS306" i="1"/>
  <c r="CR306" i="1"/>
  <c r="CQ306" i="1"/>
  <c r="CP306" i="1"/>
  <c r="CO306" i="1"/>
  <c r="U306" i="1"/>
  <c r="E306" i="1"/>
  <c r="DG306" i="1" s="1"/>
  <c r="DG305" i="1"/>
  <c r="CY305" i="1"/>
  <c r="CX305" i="1"/>
  <c r="CW305" i="1"/>
  <c r="CV305" i="1"/>
  <c r="CU305" i="1"/>
  <c r="CT305" i="1"/>
  <c r="CS305" i="1"/>
  <c r="CR305" i="1"/>
  <c r="CQ305" i="1"/>
  <c r="CP305" i="1"/>
  <c r="CO305" i="1"/>
  <c r="CN305" i="1"/>
  <c r="CM305" i="1"/>
  <c r="CL305" i="1"/>
  <c r="CK305" i="1"/>
  <c r="CJ305" i="1"/>
  <c r="CI305" i="1"/>
  <c r="CH305" i="1"/>
  <c r="CG305" i="1"/>
  <c r="CF305" i="1"/>
  <c r="CE305" i="1"/>
  <c r="CD305" i="1"/>
  <c r="U305" i="1"/>
  <c r="CW304" i="1"/>
  <c r="CV304" i="1"/>
  <c r="CU304" i="1"/>
  <c r="CT304" i="1"/>
  <c r="CS304" i="1"/>
  <c r="CR304" i="1"/>
  <c r="CQ304" i="1"/>
  <c r="CP304" i="1"/>
  <c r="CO304" i="1"/>
  <c r="U304" i="1"/>
  <c r="E304" i="1"/>
  <c r="CM304" i="1" s="1"/>
  <c r="DG303" i="1"/>
  <c r="CY303" i="1"/>
  <c r="CX303" i="1"/>
  <c r="CW303" i="1"/>
  <c r="CV303" i="1"/>
  <c r="CU303" i="1"/>
  <c r="CT303" i="1"/>
  <c r="CS303" i="1"/>
  <c r="CR303" i="1"/>
  <c r="CQ303" i="1"/>
  <c r="CP303" i="1"/>
  <c r="CO303" i="1"/>
  <c r="CN303" i="1"/>
  <c r="CM303" i="1"/>
  <c r="CL303" i="1"/>
  <c r="CK303" i="1"/>
  <c r="CJ303" i="1"/>
  <c r="CI303" i="1"/>
  <c r="CH303" i="1"/>
  <c r="CG303" i="1"/>
  <c r="CF303" i="1"/>
  <c r="CE303" i="1"/>
  <c r="CD303" i="1"/>
  <c r="DG302" i="1"/>
  <c r="CY302" i="1"/>
  <c r="CX302" i="1"/>
  <c r="CW302" i="1"/>
  <c r="CV302" i="1"/>
  <c r="CU302" i="1"/>
  <c r="CT302" i="1"/>
  <c r="CS302" i="1"/>
  <c r="CR302" i="1"/>
  <c r="CQ302" i="1"/>
  <c r="CP302" i="1"/>
  <c r="CO302" i="1"/>
  <c r="CN302" i="1"/>
  <c r="CM302" i="1"/>
  <c r="CL302" i="1"/>
  <c r="CK302" i="1"/>
  <c r="CJ302" i="1"/>
  <c r="CI302" i="1"/>
  <c r="CH302" i="1"/>
  <c r="CG302" i="1"/>
  <c r="CF302" i="1"/>
  <c r="CE302" i="1"/>
  <c r="CD302" i="1"/>
  <c r="CW301" i="1"/>
  <c r="CV301" i="1"/>
  <c r="CU301" i="1"/>
  <c r="CT301" i="1"/>
  <c r="CS301" i="1"/>
  <c r="CR301" i="1"/>
  <c r="CQ301" i="1"/>
  <c r="CP301" i="1"/>
  <c r="CO301" i="1"/>
  <c r="U301" i="1"/>
  <c r="E301" i="1"/>
  <c r="CW300" i="1"/>
  <c r="CV300" i="1"/>
  <c r="CU300" i="1"/>
  <c r="CT300" i="1"/>
  <c r="CS300" i="1"/>
  <c r="CR300" i="1"/>
  <c r="CQ300" i="1"/>
  <c r="CP300" i="1"/>
  <c r="CO300" i="1"/>
  <c r="U300" i="1"/>
  <c r="E300" i="1"/>
  <c r="CL300" i="1" s="1"/>
  <c r="CW299" i="1"/>
  <c r="CV299" i="1"/>
  <c r="CU299" i="1"/>
  <c r="CT299" i="1"/>
  <c r="CS299" i="1"/>
  <c r="CR299" i="1"/>
  <c r="CQ299" i="1"/>
  <c r="CP299" i="1"/>
  <c r="CO299" i="1"/>
  <c r="U299" i="1"/>
  <c r="E299" i="1"/>
  <c r="CX299" i="1" s="1"/>
  <c r="CY298" i="1"/>
  <c r="CX298" i="1"/>
  <c r="CW298" i="1"/>
  <c r="CV298" i="1"/>
  <c r="CU298" i="1"/>
  <c r="CT298" i="1"/>
  <c r="CS298" i="1"/>
  <c r="CR298" i="1"/>
  <c r="CQ298" i="1"/>
  <c r="CP298" i="1"/>
  <c r="CO298" i="1"/>
  <c r="CN298" i="1"/>
  <c r="CM298" i="1"/>
  <c r="CL298" i="1"/>
  <c r="CK298" i="1"/>
  <c r="CJ298" i="1"/>
  <c r="CI298" i="1"/>
  <c r="CH298" i="1"/>
  <c r="CG298" i="1"/>
  <c r="CF298" i="1"/>
  <c r="CE298" i="1"/>
  <c r="CD298" i="1"/>
  <c r="U298" i="1"/>
  <c r="DG297" i="1"/>
  <c r="CY297" i="1"/>
  <c r="CX297" i="1"/>
  <c r="CW297" i="1"/>
  <c r="CV297" i="1"/>
  <c r="CU297" i="1"/>
  <c r="CT297" i="1"/>
  <c r="CS297" i="1"/>
  <c r="CR297" i="1"/>
  <c r="CQ297" i="1"/>
  <c r="CP297" i="1"/>
  <c r="CO297" i="1"/>
  <c r="CN297" i="1"/>
  <c r="CM297" i="1"/>
  <c r="CL297" i="1"/>
  <c r="CK297" i="1"/>
  <c r="CJ297" i="1"/>
  <c r="CI297" i="1"/>
  <c r="CH297" i="1"/>
  <c r="CG297" i="1"/>
  <c r="CF297" i="1"/>
  <c r="CE297" i="1"/>
  <c r="CD297" i="1"/>
  <c r="U297" i="1"/>
  <c r="DG296" i="1"/>
  <c r="CY296" i="1"/>
  <c r="CX296" i="1"/>
  <c r="CW296" i="1"/>
  <c r="CV296" i="1"/>
  <c r="CU296" i="1"/>
  <c r="CT296" i="1"/>
  <c r="CS296" i="1"/>
  <c r="CR296" i="1"/>
  <c r="CQ296" i="1"/>
  <c r="CP296" i="1"/>
  <c r="CO296" i="1"/>
  <c r="CN296" i="1"/>
  <c r="CM296" i="1"/>
  <c r="CL296" i="1"/>
  <c r="CK296" i="1"/>
  <c r="CJ296" i="1"/>
  <c r="CI296" i="1"/>
  <c r="CH296" i="1"/>
  <c r="CG296" i="1"/>
  <c r="CF296" i="1"/>
  <c r="CE296" i="1"/>
  <c r="CD296" i="1"/>
  <c r="DG295" i="1"/>
  <c r="CY295" i="1"/>
  <c r="CX295" i="1"/>
  <c r="CW295" i="1"/>
  <c r="CV295" i="1"/>
  <c r="CU295" i="1"/>
  <c r="CT295" i="1"/>
  <c r="CS295" i="1"/>
  <c r="CR295" i="1"/>
  <c r="CQ295" i="1"/>
  <c r="CP295" i="1"/>
  <c r="CO295" i="1"/>
  <c r="CN295" i="1"/>
  <c r="CM295" i="1"/>
  <c r="CL295" i="1"/>
  <c r="CK295" i="1"/>
  <c r="CJ295" i="1"/>
  <c r="CI295" i="1"/>
  <c r="CH295" i="1"/>
  <c r="CG295" i="1"/>
  <c r="CF295" i="1"/>
  <c r="CE295" i="1"/>
  <c r="CD295" i="1"/>
  <c r="DG294" i="1"/>
  <c r="CY294" i="1"/>
  <c r="CX294" i="1"/>
  <c r="CW294" i="1"/>
  <c r="CV294" i="1"/>
  <c r="CU294" i="1"/>
  <c r="CT294" i="1"/>
  <c r="CS294" i="1"/>
  <c r="CR294" i="1"/>
  <c r="CQ294" i="1"/>
  <c r="CP294" i="1"/>
  <c r="CO294" i="1"/>
  <c r="CN294" i="1"/>
  <c r="CM294" i="1"/>
  <c r="CL294" i="1"/>
  <c r="CK294" i="1"/>
  <c r="CJ294" i="1"/>
  <c r="CI294" i="1"/>
  <c r="CH294" i="1"/>
  <c r="CG294" i="1"/>
  <c r="CF294" i="1"/>
  <c r="CE294" i="1"/>
  <c r="CD294" i="1"/>
  <c r="DG293" i="1"/>
  <c r="CY293" i="1"/>
  <c r="CX293" i="1"/>
  <c r="CW293" i="1"/>
  <c r="CV293" i="1"/>
  <c r="CU293" i="1"/>
  <c r="CT293" i="1"/>
  <c r="CS293" i="1"/>
  <c r="CR293" i="1"/>
  <c r="CQ293" i="1"/>
  <c r="CP293" i="1"/>
  <c r="CO293" i="1"/>
  <c r="CN293" i="1"/>
  <c r="CM293" i="1"/>
  <c r="CL293" i="1"/>
  <c r="CK293" i="1"/>
  <c r="CJ293" i="1"/>
  <c r="CI293" i="1"/>
  <c r="CH293" i="1"/>
  <c r="CG293" i="1"/>
  <c r="CF293" i="1"/>
  <c r="CE293" i="1"/>
  <c r="CD293" i="1"/>
  <c r="DG292" i="1"/>
  <c r="CY292" i="1"/>
  <c r="CX292" i="1"/>
  <c r="CW292" i="1"/>
  <c r="CV292" i="1"/>
  <c r="CU292" i="1"/>
  <c r="CT292" i="1"/>
  <c r="CS292" i="1"/>
  <c r="CR292" i="1"/>
  <c r="CQ292" i="1"/>
  <c r="CP292" i="1"/>
  <c r="CO292" i="1"/>
  <c r="CN292" i="1"/>
  <c r="CM292" i="1"/>
  <c r="CL292" i="1"/>
  <c r="CK292" i="1"/>
  <c r="CJ292" i="1"/>
  <c r="CI292" i="1"/>
  <c r="CH292" i="1"/>
  <c r="CG292" i="1"/>
  <c r="CF292" i="1"/>
  <c r="CE292" i="1"/>
  <c r="CD292" i="1"/>
  <c r="DG291" i="1"/>
  <c r="CY291" i="1"/>
  <c r="CX291" i="1"/>
  <c r="CW291" i="1"/>
  <c r="CV291" i="1"/>
  <c r="CU291" i="1"/>
  <c r="CT291" i="1"/>
  <c r="CS291" i="1"/>
  <c r="CR291" i="1"/>
  <c r="CQ291" i="1"/>
  <c r="CP291" i="1"/>
  <c r="CO291" i="1"/>
  <c r="CN291" i="1"/>
  <c r="CM291" i="1"/>
  <c r="CL291" i="1"/>
  <c r="CK291" i="1"/>
  <c r="CJ291" i="1"/>
  <c r="CI291" i="1"/>
  <c r="CH291" i="1"/>
  <c r="CG291" i="1"/>
  <c r="CF291" i="1"/>
  <c r="CE291" i="1"/>
  <c r="CD291" i="1"/>
  <c r="CW290" i="1"/>
  <c r="CV290" i="1"/>
  <c r="CU290" i="1"/>
  <c r="CT290" i="1"/>
  <c r="CS290" i="1"/>
  <c r="CR290" i="1"/>
  <c r="CQ290" i="1"/>
  <c r="CP290" i="1"/>
  <c r="CO290" i="1"/>
  <c r="U290" i="1"/>
  <c r="E290" i="1"/>
  <c r="CW289" i="1"/>
  <c r="CV289" i="1"/>
  <c r="CU289" i="1"/>
  <c r="CT289" i="1"/>
  <c r="CS289" i="1"/>
  <c r="CR289" i="1"/>
  <c r="CQ289" i="1"/>
  <c r="CP289" i="1"/>
  <c r="CO289" i="1"/>
  <c r="U289" i="1"/>
  <c r="E289" i="1"/>
  <c r="CY289" i="1" s="1"/>
  <c r="CW288" i="1"/>
  <c r="CV288" i="1"/>
  <c r="CU288" i="1"/>
  <c r="CT288" i="1"/>
  <c r="CS288" i="1"/>
  <c r="CR288" i="1"/>
  <c r="CQ288" i="1"/>
  <c r="CP288" i="1"/>
  <c r="CO288" i="1"/>
  <c r="U288" i="1"/>
  <c r="E288" i="1"/>
  <c r="CG288" i="1" s="1"/>
  <c r="DG287" i="1"/>
  <c r="CY287" i="1"/>
  <c r="CX287" i="1"/>
  <c r="CW287" i="1"/>
  <c r="CV287" i="1"/>
  <c r="CU287" i="1"/>
  <c r="CT287" i="1"/>
  <c r="CS287" i="1"/>
  <c r="CR287" i="1"/>
  <c r="CQ287" i="1"/>
  <c r="CP287" i="1"/>
  <c r="CO287" i="1"/>
  <c r="CN287" i="1"/>
  <c r="CM287" i="1"/>
  <c r="CL287" i="1"/>
  <c r="CK287" i="1"/>
  <c r="CJ287" i="1"/>
  <c r="CI287" i="1"/>
  <c r="CH287" i="1"/>
  <c r="CG287" i="1"/>
  <c r="CF287" i="1"/>
  <c r="CE287" i="1"/>
  <c r="CD287" i="1"/>
  <c r="CW286" i="1"/>
  <c r="CV286" i="1"/>
  <c r="CU286" i="1"/>
  <c r="CT286" i="1"/>
  <c r="CS286" i="1"/>
  <c r="CR286" i="1"/>
  <c r="CQ286" i="1"/>
  <c r="CP286" i="1"/>
  <c r="CO286" i="1"/>
  <c r="U286" i="1"/>
  <c r="E286" i="1"/>
  <c r="CG286" i="1" s="1"/>
  <c r="DG285" i="1"/>
  <c r="CY285" i="1"/>
  <c r="CX285" i="1"/>
  <c r="CW285" i="1"/>
  <c r="CV285" i="1"/>
  <c r="CU285" i="1"/>
  <c r="CT285" i="1"/>
  <c r="CS285" i="1"/>
  <c r="CR285" i="1"/>
  <c r="CQ285" i="1"/>
  <c r="CP285" i="1"/>
  <c r="CO285" i="1"/>
  <c r="CN285" i="1"/>
  <c r="CM285" i="1"/>
  <c r="CL285" i="1"/>
  <c r="CK285" i="1"/>
  <c r="CJ285" i="1"/>
  <c r="CI285" i="1"/>
  <c r="CH285" i="1"/>
  <c r="CG285" i="1"/>
  <c r="CF285" i="1"/>
  <c r="CE285" i="1"/>
  <c r="CD285" i="1"/>
  <c r="DG284" i="1"/>
  <c r="CY284" i="1"/>
  <c r="CX284" i="1"/>
  <c r="CW284" i="1"/>
  <c r="CV284" i="1"/>
  <c r="CU284" i="1"/>
  <c r="CT284" i="1"/>
  <c r="CS284" i="1"/>
  <c r="CR284" i="1"/>
  <c r="CQ284" i="1"/>
  <c r="CP284" i="1"/>
  <c r="CO284" i="1"/>
  <c r="CN284" i="1"/>
  <c r="CM284" i="1"/>
  <c r="CL284" i="1"/>
  <c r="CK284" i="1"/>
  <c r="CJ284" i="1"/>
  <c r="CI284" i="1"/>
  <c r="CH284" i="1"/>
  <c r="CG284" i="1"/>
  <c r="CF284" i="1"/>
  <c r="CE284" i="1"/>
  <c r="CD284" i="1"/>
  <c r="CW283" i="1"/>
  <c r="CV283" i="1"/>
  <c r="CU283" i="1"/>
  <c r="CT283" i="1"/>
  <c r="CS283" i="1"/>
  <c r="CR283" i="1"/>
  <c r="CQ283" i="1"/>
  <c r="CP283" i="1"/>
  <c r="CO283" i="1"/>
  <c r="U283" i="1"/>
  <c r="E283" i="1"/>
  <c r="CY283" i="1" s="1"/>
  <c r="DG282" i="1"/>
  <c r="CY282" i="1"/>
  <c r="CX282" i="1"/>
  <c r="CW282" i="1"/>
  <c r="CV282" i="1"/>
  <c r="CU282" i="1"/>
  <c r="CT282" i="1"/>
  <c r="CS282" i="1"/>
  <c r="CR282" i="1"/>
  <c r="CQ282" i="1"/>
  <c r="CP282" i="1"/>
  <c r="CO282" i="1"/>
  <c r="CN282" i="1"/>
  <c r="CM282" i="1"/>
  <c r="CL282" i="1"/>
  <c r="CK282" i="1"/>
  <c r="CJ282" i="1"/>
  <c r="CI282" i="1"/>
  <c r="CH282" i="1"/>
  <c r="CG282" i="1"/>
  <c r="CF282" i="1"/>
  <c r="CE282" i="1"/>
  <c r="CD282" i="1"/>
  <c r="DG281" i="1"/>
  <c r="CY281" i="1"/>
  <c r="CX281" i="1"/>
  <c r="CW281" i="1"/>
  <c r="CV281" i="1"/>
  <c r="CU281" i="1"/>
  <c r="CT281" i="1"/>
  <c r="CS281" i="1"/>
  <c r="CR281" i="1"/>
  <c r="CQ281" i="1"/>
  <c r="CP281" i="1"/>
  <c r="CO281" i="1"/>
  <c r="CN281" i="1"/>
  <c r="CM281" i="1"/>
  <c r="CL281" i="1"/>
  <c r="CK281" i="1"/>
  <c r="CJ281" i="1"/>
  <c r="CI281" i="1"/>
  <c r="CH281" i="1"/>
  <c r="CG281" i="1"/>
  <c r="CF281" i="1"/>
  <c r="CE281" i="1"/>
  <c r="CD281" i="1"/>
  <c r="CW280" i="1"/>
  <c r="CV280" i="1"/>
  <c r="CU280" i="1"/>
  <c r="CT280" i="1"/>
  <c r="CS280" i="1"/>
  <c r="CR280" i="1"/>
  <c r="CQ280" i="1"/>
  <c r="CP280" i="1"/>
  <c r="CO280" i="1"/>
  <c r="U280" i="1"/>
  <c r="E280" i="1"/>
  <c r="CN280" i="1" s="1"/>
  <c r="CY279" i="1"/>
  <c r="CX279" i="1"/>
  <c r="CW279" i="1"/>
  <c r="CV279" i="1"/>
  <c r="CU279" i="1"/>
  <c r="CT279" i="1"/>
  <c r="CS279" i="1"/>
  <c r="CR279" i="1"/>
  <c r="CQ279" i="1"/>
  <c r="CP279" i="1"/>
  <c r="CO279" i="1"/>
  <c r="CN279" i="1"/>
  <c r="CM279" i="1"/>
  <c r="CL279" i="1"/>
  <c r="CK279" i="1"/>
  <c r="CJ279" i="1"/>
  <c r="CI279" i="1"/>
  <c r="CH279" i="1"/>
  <c r="CG279" i="1"/>
  <c r="CF279" i="1"/>
  <c r="CE279" i="1"/>
  <c r="CD279" i="1"/>
  <c r="U279" i="1"/>
  <c r="DG278" i="1"/>
  <c r="CY278" i="1"/>
  <c r="CX278" i="1"/>
  <c r="CW278" i="1"/>
  <c r="CV278" i="1"/>
  <c r="CU278" i="1"/>
  <c r="CT278" i="1"/>
  <c r="CS278" i="1"/>
  <c r="CR278" i="1"/>
  <c r="CQ278" i="1"/>
  <c r="CP278" i="1"/>
  <c r="CO278" i="1"/>
  <c r="CN278" i="1"/>
  <c r="CM278" i="1"/>
  <c r="CL278" i="1"/>
  <c r="CK278" i="1"/>
  <c r="CJ278" i="1"/>
  <c r="CI278" i="1"/>
  <c r="CH278" i="1"/>
  <c r="CG278" i="1"/>
  <c r="CF278" i="1"/>
  <c r="CE278" i="1"/>
  <c r="CD278" i="1"/>
  <c r="DG277" i="1"/>
  <c r="CY277" i="1"/>
  <c r="CX277" i="1"/>
  <c r="CW277" i="1"/>
  <c r="CV277" i="1"/>
  <c r="CU277" i="1"/>
  <c r="CT277" i="1"/>
  <c r="CS277" i="1"/>
  <c r="CR277" i="1"/>
  <c r="CQ277" i="1"/>
  <c r="CP277" i="1"/>
  <c r="CO277" i="1"/>
  <c r="CN277" i="1"/>
  <c r="CM277" i="1"/>
  <c r="CL277" i="1"/>
  <c r="CK277" i="1"/>
  <c r="CJ277" i="1"/>
  <c r="CI277" i="1"/>
  <c r="CH277" i="1"/>
  <c r="CG277" i="1"/>
  <c r="CF277" i="1"/>
  <c r="CE277" i="1"/>
  <c r="CD277" i="1"/>
  <c r="DG276" i="1"/>
  <c r="CY276" i="1"/>
  <c r="CX276" i="1"/>
  <c r="CW276" i="1"/>
  <c r="CV276" i="1"/>
  <c r="CU276" i="1"/>
  <c r="CT276" i="1"/>
  <c r="CS276" i="1"/>
  <c r="CR276" i="1"/>
  <c r="CQ276" i="1"/>
  <c r="CP276" i="1"/>
  <c r="CO276" i="1"/>
  <c r="CN276" i="1"/>
  <c r="CM276" i="1"/>
  <c r="CL276" i="1"/>
  <c r="CK276" i="1"/>
  <c r="CJ276" i="1"/>
  <c r="CI276" i="1"/>
  <c r="CH276" i="1"/>
  <c r="CG276" i="1"/>
  <c r="CF276" i="1"/>
  <c r="CE276" i="1"/>
  <c r="CD276" i="1"/>
  <c r="DG275" i="1"/>
  <c r="CY275" i="1"/>
  <c r="CX275" i="1"/>
  <c r="CW275" i="1"/>
  <c r="CV275" i="1"/>
  <c r="CU275" i="1"/>
  <c r="CT275" i="1"/>
  <c r="CS275" i="1"/>
  <c r="CR275" i="1"/>
  <c r="CQ275" i="1"/>
  <c r="CP275" i="1"/>
  <c r="CO275" i="1"/>
  <c r="CN275" i="1"/>
  <c r="CM275" i="1"/>
  <c r="CL275" i="1"/>
  <c r="CK275" i="1"/>
  <c r="CJ275" i="1"/>
  <c r="CI275" i="1"/>
  <c r="CH275" i="1"/>
  <c r="CG275" i="1"/>
  <c r="CF275" i="1"/>
  <c r="CE275" i="1"/>
  <c r="CD275" i="1"/>
  <c r="DG274" i="1"/>
  <c r="CY274" i="1"/>
  <c r="CX274" i="1"/>
  <c r="CW274" i="1"/>
  <c r="CV274" i="1"/>
  <c r="CU274" i="1"/>
  <c r="CT274" i="1"/>
  <c r="CS274" i="1"/>
  <c r="CR274" i="1"/>
  <c r="CQ274" i="1"/>
  <c r="CP274" i="1"/>
  <c r="CO274" i="1"/>
  <c r="CN274" i="1"/>
  <c r="CM274" i="1"/>
  <c r="CL274" i="1"/>
  <c r="CK274" i="1"/>
  <c r="CJ274" i="1"/>
  <c r="CI274" i="1"/>
  <c r="CH274" i="1"/>
  <c r="CG274" i="1"/>
  <c r="CF274" i="1"/>
  <c r="CE274" i="1"/>
  <c r="CD274" i="1"/>
  <c r="CW273" i="1"/>
  <c r="CV273" i="1"/>
  <c r="CU273" i="1"/>
  <c r="CT273" i="1"/>
  <c r="CS273" i="1"/>
  <c r="CR273" i="1"/>
  <c r="CQ273" i="1"/>
  <c r="CP273" i="1"/>
  <c r="CO273" i="1"/>
  <c r="U273" i="1"/>
  <c r="E273" i="1"/>
  <c r="CX273" i="1" s="1"/>
  <c r="DG272" i="1"/>
  <c r="CY272" i="1"/>
  <c r="CX272" i="1"/>
  <c r="CW272" i="1"/>
  <c r="CV272" i="1"/>
  <c r="CU272" i="1"/>
  <c r="CT272" i="1"/>
  <c r="CS272" i="1"/>
  <c r="CR272" i="1"/>
  <c r="CQ272" i="1"/>
  <c r="CP272" i="1"/>
  <c r="CO272" i="1"/>
  <c r="CN272" i="1"/>
  <c r="CM272" i="1"/>
  <c r="CL272" i="1"/>
  <c r="CK272" i="1"/>
  <c r="CJ272" i="1"/>
  <c r="CI272" i="1"/>
  <c r="CH272" i="1"/>
  <c r="CG272" i="1"/>
  <c r="CF272" i="1"/>
  <c r="CE272" i="1"/>
  <c r="CD272" i="1"/>
  <c r="CW271" i="1"/>
  <c r="CV271" i="1"/>
  <c r="CU271" i="1"/>
  <c r="CT271" i="1"/>
  <c r="CS271" i="1"/>
  <c r="CR271" i="1"/>
  <c r="CQ271" i="1"/>
  <c r="CP271" i="1"/>
  <c r="CO271" i="1"/>
  <c r="U271" i="1"/>
  <c r="E271" i="1"/>
  <c r="CX271" i="1" s="1"/>
  <c r="CW270" i="1"/>
  <c r="CV270" i="1"/>
  <c r="CU270" i="1"/>
  <c r="CT270" i="1"/>
  <c r="CS270" i="1"/>
  <c r="CR270" i="1"/>
  <c r="CQ270" i="1"/>
  <c r="CP270" i="1"/>
  <c r="CO270" i="1"/>
  <c r="U270" i="1"/>
  <c r="E270" i="1"/>
  <c r="CX270" i="1" s="1"/>
  <c r="DG269" i="1"/>
  <c r="CY269" i="1"/>
  <c r="CX269" i="1"/>
  <c r="CW269" i="1"/>
  <c r="CV269" i="1"/>
  <c r="CU269" i="1"/>
  <c r="CT269" i="1"/>
  <c r="CS269" i="1"/>
  <c r="CR269" i="1"/>
  <c r="CQ269" i="1"/>
  <c r="CP269" i="1"/>
  <c r="CO269" i="1"/>
  <c r="CN269" i="1"/>
  <c r="CM269" i="1"/>
  <c r="CL269" i="1"/>
  <c r="CK269" i="1"/>
  <c r="CJ269" i="1"/>
  <c r="CI269" i="1"/>
  <c r="CH269" i="1"/>
  <c r="CG269" i="1"/>
  <c r="CF269" i="1"/>
  <c r="CE269" i="1"/>
  <c r="CD269" i="1"/>
  <c r="DG268" i="1"/>
  <c r="CY268" i="1"/>
  <c r="CX268" i="1"/>
  <c r="CW268" i="1"/>
  <c r="CV268" i="1"/>
  <c r="CU268" i="1"/>
  <c r="CT268" i="1"/>
  <c r="CS268" i="1"/>
  <c r="CR268" i="1"/>
  <c r="CQ268" i="1"/>
  <c r="CP268" i="1"/>
  <c r="CO268" i="1"/>
  <c r="CN268" i="1"/>
  <c r="CM268" i="1"/>
  <c r="CL268" i="1"/>
  <c r="CK268" i="1"/>
  <c r="CJ268" i="1"/>
  <c r="CI268" i="1"/>
  <c r="CH268" i="1"/>
  <c r="CG268" i="1"/>
  <c r="CF268" i="1"/>
  <c r="CE268" i="1"/>
  <c r="CD268" i="1"/>
  <c r="DG267" i="1"/>
  <c r="CY267" i="1"/>
  <c r="CX267" i="1"/>
  <c r="CW267" i="1"/>
  <c r="CV267" i="1"/>
  <c r="CU267" i="1"/>
  <c r="CT267" i="1"/>
  <c r="CS267" i="1"/>
  <c r="CR267" i="1"/>
  <c r="CQ267" i="1"/>
  <c r="CP267" i="1"/>
  <c r="CO267" i="1"/>
  <c r="CN267" i="1"/>
  <c r="CM267" i="1"/>
  <c r="CL267" i="1"/>
  <c r="CK267" i="1"/>
  <c r="CJ267" i="1"/>
  <c r="CI267" i="1"/>
  <c r="CH267" i="1"/>
  <c r="CG267" i="1"/>
  <c r="CF267" i="1"/>
  <c r="CE267" i="1"/>
  <c r="CD267" i="1"/>
  <c r="U267" i="1"/>
  <c r="DG266" i="1"/>
  <c r="CY266" i="1"/>
  <c r="CX266" i="1"/>
  <c r="CW266" i="1"/>
  <c r="CV266" i="1"/>
  <c r="CU266" i="1"/>
  <c r="CT266" i="1"/>
  <c r="CS266" i="1"/>
  <c r="CR266" i="1"/>
  <c r="CQ266" i="1"/>
  <c r="CP266" i="1"/>
  <c r="CO266" i="1"/>
  <c r="CN266" i="1"/>
  <c r="CM266" i="1"/>
  <c r="CL266" i="1"/>
  <c r="CK266" i="1"/>
  <c r="CJ266" i="1"/>
  <c r="CI266" i="1"/>
  <c r="CH266" i="1"/>
  <c r="CG266" i="1"/>
  <c r="CF266" i="1"/>
  <c r="CE266" i="1"/>
  <c r="CD266" i="1"/>
  <c r="DG265" i="1"/>
  <c r="CY265" i="1"/>
  <c r="CX265" i="1"/>
  <c r="CW265" i="1"/>
  <c r="CV265" i="1"/>
  <c r="CU265" i="1"/>
  <c r="CT265" i="1"/>
  <c r="CS265" i="1"/>
  <c r="CR265" i="1"/>
  <c r="CQ265" i="1"/>
  <c r="CP265" i="1"/>
  <c r="CO265" i="1"/>
  <c r="CN265" i="1"/>
  <c r="CM265" i="1"/>
  <c r="CL265" i="1"/>
  <c r="CK265" i="1"/>
  <c r="CJ265" i="1"/>
  <c r="CI265" i="1"/>
  <c r="CH265" i="1"/>
  <c r="CG265" i="1"/>
  <c r="CF265" i="1"/>
  <c r="CE265" i="1"/>
  <c r="CD265" i="1"/>
  <c r="DG264" i="1"/>
  <c r="CY264" i="1"/>
  <c r="CX264" i="1"/>
  <c r="CW264" i="1"/>
  <c r="CV264" i="1"/>
  <c r="CU264" i="1"/>
  <c r="CT264" i="1"/>
  <c r="CS264" i="1"/>
  <c r="CR264" i="1"/>
  <c r="CQ264" i="1"/>
  <c r="CP264" i="1"/>
  <c r="CO264" i="1"/>
  <c r="CN264" i="1"/>
  <c r="CM264" i="1"/>
  <c r="CL264" i="1"/>
  <c r="CK264" i="1"/>
  <c r="CJ264" i="1"/>
  <c r="CI264" i="1"/>
  <c r="CH264" i="1"/>
  <c r="CG264" i="1"/>
  <c r="CF264" i="1"/>
  <c r="CE264" i="1"/>
  <c r="CD264" i="1"/>
  <c r="CW263" i="1"/>
  <c r="CV263" i="1"/>
  <c r="CU263" i="1"/>
  <c r="CT263" i="1"/>
  <c r="CS263" i="1"/>
  <c r="CR263" i="1"/>
  <c r="CQ263" i="1"/>
  <c r="CP263" i="1"/>
  <c r="CO263" i="1"/>
  <c r="U263" i="1"/>
  <c r="E263" i="1"/>
  <c r="CL263" i="1" s="1"/>
  <c r="CW262" i="1"/>
  <c r="CV262" i="1"/>
  <c r="CU262" i="1"/>
  <c r="CT262" i="1"/>
  <c r="CS262" i="1"/>
  <c r="CR262" i="1"/>
  <c r="CQ262" i="1"/>
  <c r="CP262" i="1"/>
  <c r="CO262" i="1"/>
  <c r="U262" i="1"/>
  <c r="E262" i="1"/>
  <c r="DG262" i="1" s="1"/>
  <c r="DG261" i="1"/>
  <c r="CY261" i="1"/>
  <c r="CX261" i="1"/>
  <c r="CW261" i="1"/>
  <c r="CV261" i="1"/>
  <c r="CU261" i="1"/>
  <c r="CT261" i="1"/>
  <c r="CS261" i="1"/>
  <c r="CR261" i="1"/>
  <c r="CQ261" i="1"/>
  <c r="CP261" i="1"/>
  <c r="CO261" i="1"/>
  <c r="CN261" i="1"/>
  <c r="CM261" i="1"/>
  <c r="CL261" i="1"/>
  <c r="CK261" i="1"/>
  <c r="CJ261" i="1"/>
  <c r="CI261" i="1"/>
  <c r="CH261" i="1"/>
  <c r="CG261" i="1"/>
  <c r="CF261" i="1"/>
  <c r="CE261" i="1"/>
  <c r="CD261" i="1"/>
  <c r="DG260" i="1"/>
  <c r="CY260" i="1"/>
  <c r="CX260" i="1"/>
  <c r="CW260" i="1"/>
  <c r="CV260" i="1"/>
  <c r="CU260" i="1"/>
  <c r="CT260" i="1"/>
  <c r="CS260" i="1"/>
  <c r="CR260" i="1"/>
  <c r="CQ260" i="1"/>
  <c r="CP260" i="1"/>
  <c r="CO260" i="1"/>
  <c r="CN260" i="1"/>
  <c r="CM260" i="1"/>
  <c r="CL260" i="1"/>
  <c r="CK260" i="1"/>
  <c r="CJ260" i="1"/>
  <c r="CI260" i="1"/>
  <c r="CH260" i="1"/>
  <c r="CG260" i="1"/>
  <c r="CF260" i="1"/>
  <c r="CE260" i="1"/>
  <c r="CD260" i="1"/>
  <c r="DG259" i="1"/>
  <c r="CY259" i="1"/>
  <c r="CX259" i="1"/>
  <c r="CW259" i="1"/>
  <c r="CV259" i="1"/>
  <c r="CU259" i="1"/>
  <c r="CT259" i="1"/>
  <c r="CS259" i="1"/>
  <c r="CR259" i="1"/>
  <c r="CQ259" i="1"/>
  <c r="CP259" i="1"/>
  <c r="CO259" i="1"/>
  <c r="CN259" i="1"/>
  <c r="CM259" i="1"/>
  <c r="CL259" i="1"/>
  <c r="CK259" i="1"/>
  <c r="CJ259" i="1"/>
  <c r="CI259" i="1"/>
  <c r="CH259" i="1"/>
  <c r="CG259" i="1"/>
  <c r="CF259" i="1"/>
  <c r="CE259" i="1"/>
  <c r="CD259" i="1"/>
  <c r="CW258" i="1"/>
  <c r="CV258" i="1"/>
  <c r="CU258" i="1"/>
  <c r="CT258" i="1"/>
  <c r="CS258" i="1"/>
  <c r="CR258" i="1"/>
  <c r="CQ258" i="1"/>
  <c r="CP258" i="1"/>
  <c r="CO258" i="1"/>
  <c r="U258" i="1"/>
  <c r="E258" i="1"/>
  <c r="DG258" i="1" s="1"/>
  <c r="CW257" i="1"/>
  <c r="CV257" i="1"/>
  <c r="CU257" i="1"/>
  <c r="CT257" i="1"/>
  <c r="CS257" i="1"/>
  <c r="CR257" i="1"/>
  <c r="CQ257" i="1"/>
  <c r="CP257" i="1"/>
  <c r="CO257" i="1"/>
  <c r="U257" i="1"/>
  <c r="E257" i="1"/>
  <c r="CK257" i="1" s="1"/>
  <c r="DG256" i="1"/>
  <c r="CY256" i="1"/>
  <c r="CX256" i="1"/>
  <c r="CW256" i="1"/>
  <c r="CV256" i="1"/>
  <c r="CU256" i="1"/>
  <c r="CT256" i="1"/>
  <c r="CS256" i="1"/>
  <c r="CR256" i="1"/>
  <c r="CQ256" i="1"/>
  <c r="CP256" i="1"/>
  <c r="CO256" i="1"/>
  <c r="CN256" i="1"/>
  <c r="CM256" i="1"/>
  <c r="CL256" i="1"/>
  <c r="CK256" i="1"/>
  <c r="CJ256" i="1"/>
  <c r="CI256" i="1"/>
  <c r="CH256" i="1"/>
  <c r="CG256" i="1"/>
  <c r="CF256" i="1"/>
  <c r="CE256" i="1"/>
  <c r="CD256" i="1"/>
  <c r="DG255" i="1"/>
  <c r="CY255" i="1"/>
  <c r="CX255" i="1"/>
  <c r="CW255" i="1"/>
  <c r="CV255" i="1"/>
  <c r="CU255" i="1"/>
  <c r="CT255" i="1"/>
  <c r="CS255" i="1"/>
  <c r="CR255" i="1"/>
  <c r="CQ255" i="1"/>
  <c r="CP255" i="1"/>
  <c r="CO255" i="1"/>
  <c r="CN255" i="1"/>
  <c r="CM255" i="1"/>
  <c r="CL255" i="1"/>
  <c r="CK255" i="1"/>
  <c r="CJ255" i="1"/>
  <c r="CI255" i="1"/>
  <c r="CH255" i="1"/>
  <c r="CG255" i="1"/>
  <c r="CF255" i="1"/>
  <c r="CE255" i="1"/>
  <c r="CD255" i="1"/>
  <c r="CW254" i="1"/>
  <c r="CV254" i="1"/>
  <c r="CU254" i="1"/>
  <c r="CT254" i="1"/>
  <c r="CS254" i="1"/>
  <c r="CR254" i="1"/>
  <c r="CQ254" i="1"/>
  <c r="CP254" i="1"/>
  <c r="CO254" i="1"/>
  <c r="U254" i="1"/>
  <c r="E254" i="1"/>
  <c r="DG254" i="1" s="1"/>
  <c r="DG252" i="1"/>
  <c r="CY252" i="1"/>
  <c r="CX252" i="1"/>
  <c r="CW252" i="1"/>
  <c r="CV252" i="1"/>
  <c r="CU252" i="1"/>
  <c r="CT252" i="1"/>
  <c r="CS252" i="1"/>
  <c r="CR252" i="1"/>
  <c r="CQ252" i="1"/>
  <c r="CP252" i="1"/>
  <c r="CO252" i="1"/>
  <c r="CN252" i="1"/>
  <c r="CM252" i="1"/>
  <c r="CL252" i="1"/>
  <c r="CK252" i="1"/>
  <c r="CJ252" i="1"/>
  <c r="CI252" i="1"/>
  <c r="CH252" i="1"/>
  <c r="CG252" i="1"/>
  <c r="CF252" i="1"/>
  <c r="CE252" i="1"/>
  <c r="CD252" i="1"/>
  <c r="CW251" i="1"/>
  <c r="CV251" i="1"/>
  <c r="CU251" i="1"/>
  <c r="CT251" i="1"/>
  <c r="CS251" i="1"/>
  <c r="CR251" i="1"/>
  <c r="CQ251" i="1"/>
  <c r="CP251" i="1"/>
  <c r="CO251" i="1"/>
  <c r="U251" i="1"/>
  <c r="E251" i="1"/>
  <c r="CW250" i="1"/>
  <c r="CV250" i="1"/>
  <c r="CU250" i="1"/>
  <c r="CT250" i="1"/>
  <c r="CS250" i="1"/>
  <c r="CR250" i="1"/>
  <c r="CQ250" i="1"/>
  <c r="CP250" i="1"/>
  <c r="CO250" i="1"/>
  <c r="U250" i="1"/>
  <c r="E250" i="1"/>
  <c r="CG250" i="1" s="1"/>
  <c r="DG249" i="1"/>
  <c r="CY249" i="1"/>
  <c r="CX249" i="1"/>
  <c r="CW249" i="1"/>
  <c r="CV249" i="1"/>
  <c r="CU249" i="1"/>
  <c r="CT249" i="1"/>
  <c r="CS249" i="1"/>
  <c r="CR249" i="1"/>
  <c r="CQ249" i="1"/>
  <c r="CP249" i="1"/>
  <c r="CO249" i="1"/>
  <c r="CN249" i="1"/>
  <c r="CM249" i="1"/>
  <c r="CL249" i="1"/>
  <c r="CK249" i="1"/>
  <c r="CJ249" i="1"/>
  <c r="CI249" i="1"/>
  <c r="CH249" i="1"/>
  <c r="CG249" i="1"/>
  <c r="CF249" i="1"/>
  <c r="CE249" i="1"/>
  <c r="CD249" i="1"/>
  <c r="CW248" i="1"/>
  <c r="CV248" i="1"/>
  <c r="CU248" i="1"/>
  <c r="CT248" i="1"/>
  <c r="CS248" i="1"/>
  <c r="CR248" i="1"/>
  <c r="CQ248" i="1"/>
  <c r="CP248" i="1"/>
  <c r="CO248" i="1"/>
  <c r="U248" i="1"/>
  <c r="E248" i="1"/>
  <c r="CG248" i="1" s="1"/>
  <c r="DG247" i="1"/>
  <c r="CY247" i="1"/>
  <c r="CX247" i="1"/>
  <c r="CW247" i="1"/>
  <c r="CV247" i="1"/>
  <c r="CU247" i="1"/>
  <c r="CT247" i="1"/>
  <c r="CS247" i="1"/>
  <c r="CR247" i="1"/>
  <c r="CQ247" i="1"/>
  <c r="CP247" i="1"/>
  <c r="CO247" i="1"/>
  <c r="CN247" i="1"/>
  <c r="CM247" i="1"/>
  <c r="CL247" i="1"/>
  <c r="CK247" i="1"/>
  <c r="CJ247" i="1"/>
  <c r="CI247" i="1"/>
  <c r="CH247" i="1"/>
  <c r="CG247" i="1"/>
  <c r="CF247" i="1"/>
  <c r="CE247" i="1"/>
  <c r="CD247" i="1"/>
  <c r="DG246" i="1"/>
  <c r="CY246" i="1"/>
  <c r="CX246" i="1"/>
  <c r="CW246" i="1"/>
  <c r="CV246" i="1"/>
  <c r="CU246" i="1"/>
  <c r="CT246" i="1"/>
  <c r="CS246" i="1"/>
  <c r="CR246" i="1"/>
  <c r="CQ246" i="1"/>
  <c r="CP246" i="1"/>
  <c r="CO246" i="1"/>
  <c r="CN246" i="1"/>
  <c r="CM246" i="1"/>
  <c r="CL246" i="1"/>
  <c r="CK246" i="1"/>
  <c r="CJ246" i="1"/>
  <c r="CI246" i="1"/>
  <c r="CH246" i="1"/>
  <c r="CG246" i="1"/>
  <c r="CF246" i="1"/>
  <c r="CE246" i="1"/>
  <c r="CD246" i="1"/>
  <c r="U246" i="1"/>
  <c r="DG245" i="1"/>
  <c r="CY245" i="1"/>
  <c r="CX245" i="1"/>
  <c r="CW245" i="1"/>
  <c r="CV245" i="1"/>
  <c r="CU245" i="1"/>
  <c r="CT245" i="1"/>
  <c r="CS245" i="1"/>
  <c r="CR245" i="1"/>
  <c r="CQ245" i="1"/>
  <c r="CP245" i="1"/>
  <c r="CO245" i="1"/>
  <c r="CN245" i="1"/>
  <c r="CM245" i="1"/>
  <c r="CL245" i="1"/>
  <c r="CK245" i="1"/>
  <c r="CJ245" i="1"/>
  <c r="CI245" i="1"/>
  <c r="CH245" i="1"/>
  <c r="CG245" i="1"/>
  <c r="CF245" i="1"/>
  <c r="CE245" i="1"/>
  <c r="CD245" i="1"/>
  <c r="DG244" i="1"/>
  <c r="CY244" i="1"/>
  <c r="CX244" i="1"/>
  <c r="CW244" i="1"/>
  <c r="CV244" i="1"/>
  <c r="CU244" i="1"/>
  <c r="CT244" i="1"/>
  <c r="CS244" i="1"/>
  <c r="CR244" i="1"/>
  <c r="CQ244" i="1"/>
  <c r="CP244" i="1"/>
  <c r="CO244" i="1"/>
  <c r="CN244" i="1"/>
  <c r="CM244" i="1"/>
  <c r="CL244" i="1"/>
  <c r="CK244" i="1"/>
  <c r="CJ244" i="1"/>
  <c r="CI244" i="1"/>
  <c r="CH244" i="1"/>
  <c r="CG244" i="1"/>
  <c r="CF244" i="1"/>
  <c r="CE244" i="1"/>
  <c r="CD244" i="1"/>
  <c r="U244" i="1"/>
  <c r="CW243" i="1"/>
  <c r="CV243" i="1"/>
  <c r="CU243" i="1"/>
  <c r="CT243" i="1"/>
  <c r="CS243" i="1"/>
  <c r="CR243" i="1"/>
  <c r="CQ243" i="1"/>
  <c r="CP243" i="1"/>
  <c r="CO243" i="1"/>
  <c r="U243" i="1"/>
  <c r="E243" i="1"/>
  <c r="CJ243" i="1" s="1"/>
  <c r="DG242" i="1"/>
  <c r="CY242" i="1"/>
  <c r="CX242" i="1"/>
  <c r="CW242" i="1"/>
  <c r="CV242" i="1"/>
  <c r="CU242" i="1"/>
  <c r="CT242" i="1"/>
  <c r="CS242" i="1"/>
  <c r="CR242" i="1"/>
  <c r="CQ242" i="1"/>
  <c r="CP242" i="1"/>
  <c r="CO242" i="1"/>
  <c r="CN242" i="1"/>
  <c r="CM242" i="1"/>
  <c r="CL242" i="1"/>
  <c r="CK242" i="1"/>
  <c r="CJ242" i="1"/>
  <c r="CI242" i="1"/>
  <c r="CH242" i="1"/>
  <c r="CG242" i="1"/>
  <c r="CF242" i="1"/>
  <c r="CE242" i="1"/>
  <c r="CD242" i="1"/>
  <c r="DG241" i="1"/>
  <c r="CY241" i="1"/>
  <c r="CX241" i="1"/>
  <c r="CW241" i="1"/>
  <c r="CV241" i="1"/>
  <c r="CU241" i="1"/>
  <c r="CT241" i="1"/>
  <c r="CS241" i="1"/>
  <c r="CR241" i="1"/>
  <c r="CQ241" i="1"/>
  <c r="CP241" i="1"/>
  <c r="CO241" i="1"/>
  <c r="CN241" i="1"/>
  <c r="CM241" i="1"/>
  <c r="CL241" i="1"/>
  <c r="CK241" i="1"/>
  <c r="CJ241" i="1"/>
  <c r="CI241" i="1"/>
  <c r="CH241" i="1"/>
  <c r="CG241" i="1"/>
  <c r="CF241" i="1"/>
  <c r="CE241" i="1"/>
  <c r="CD241" i="1"/>
  <c r="DG240" i="1"/>
  <c r="CY240" i="1"/>
  <c r="CX240" i="1"/>
  <c r="CW240" i="1"/>
  <c r="CV240" i="1"/>
  <c r="CU240" i="1"/>
  <c r="CT240" i="1"/>
  <c r="CS240" i="1"/>
  <c r="CR240" i="1"/>
  <c r="CQ240" i="1"/>
  <c r="CP240" i="1"/>
  <c r="CO240" i="1"/>
  <c r="CN240" i="1"/>
  <c r="CM240" i="1"/>
  <c r="CL240" i="1"/>
  <c r="CK240" i="1"/>
  <c r="CJ240" i="1"/>
  <c r="CI240" i="1"/>
  <c r="CH240" i="1"/>
  <c r="CG240" i="1"/>
  <c r="CF240" i="1"/>
  <c r="CE240" i="1"/>
  <c r="CD240" i="1"/>
  <c r="U240" i="1"/>
  <c r="DG239" i="1"/>
  <c r="CY239" i="1"/>
  <c r="CX239" i="1"/>
  <c r="CW239" i="1"/>
  <c r="CV239" i="1"/>
  <c r="CU239" i="1"/>
  <c r="CT239" i="1"/>
  <c r="CS239" i="1"/>
  <c r="CR239" i="1"/>
  <c r="CQ239" i="1"/>
  <c r="CP239" i="1"/>
  <c r="CO239" i="1"/>
  <c r="CN239" i="1"/>
  <c r="CM239" i="1"/>
  <c r="CL239" i="1"/>
  <c r="CK239" i="1"/>
  <c r="CJ239" i="1"/>
  <c r="CI239" i="1"/>
  <c r="CH239" i="1"/>
  <c r="CG239" i="1"/>
  <c r="CF239" i="1"/>
  <c r="CE239" i="1"/>
  <c r="CD239" i="1"/>
  <c r="DG238" i="1"/>
  <c r="CY238" i="1"/>
  <c r="CX238" i="1"/>
  <c r="CW238" i="1"/>
  <c r="CV238" i="1"/>
  <c r="CU238" i="1"/>
  <c r="CT238" i="1"/>
  <c r="CS238" i="1"/>
  <c r="CR238" i="1"/>
  <c r="CQ238" i="1"/>
  <c r="CP238" i="1"/>
  <c r="CO238" i="1"/>
  <c r="CN238" i="1"/>
  <c r="CM238" i="1"/>
  <c r="CL238" i="1"/>
  <c r="CK238" i="1"/>
  <c r="CJ238" i="1"/>
  <c r="CI238" i="1"/>
  <c r="CH238" i="1"/>
  <c r="CG238" i="1"/>
  <c r="CF238" i="1"/>
  <c r="CE238" i="1"/>
  <c r="CD238" i="1"/>
  <c r="U238" i="1"/>
  <c r="DG237" i="1"/>
  <c r="CY237" i="1"/>
  <c r="CX237" i="1"/>
  <c r="CW237" i="1"/>
  <c r="CV237" i="1"/>
  <c r="CU237" i="1"/>
  <c r="CT237" i="1"/>
  <c r="CS237" i="1"/>
  <c r="CR237" i="1"/>
  <c r="CQ237" i="1"/>
  <c r="CP237" i="1"/>
  <c r="CO237" i="1"/>
  <c r="CN237" i="1"/>
  <c r="CM237" i="1"/>
  <c r="CL237" i="1"/>
  <c r="CK237" i="1"/>
  <c r="CJ237" i="1"/>
  <c r="CI237" i="1"/>
  <c r="CH237" i="1"/>
  <c r="CG237" i="1"/>
  <c r="CF237" i="1"/>
  <c r="CE237" i="1"/>
  <c r="CD237" i="1"/>
  <c r="CW236" i="1"/>
  <c r="CV236" i="1"/>
  <c r="CU236" i="1"/>
  <c r="CT236" i="1"/>
  <c r="CS236" i="1"/>
  <c r="CR236" i="1"/>
  <c r="CQ236" i="1"/>
  <c r="CP236" i="1"/>
  <c r="CO236" i="1"/>
  <c r="U236" i="1"/>
  <c r="E236" i="1"/>
  <c r="CW235" i="1"/>
  <c r="CV235" i="1"/>
  <c r="CU235" i="1"/>
  <c r="CT235" i="1"/>
  <c r="CS235" i="1"/>
  <c r="CR235" i="1"/>
  <c r="CQ235" i="1"/>
  <c r="CP235" i="1"/>
  <c r="CO235" i="1"/>
  <c r="U235" i="1"/>
  <c r="E235" i="1"/>
  <c r="CL235" i="1" s="1"/>
  <c r="DG234" i="1"/>
  <c r="CY234" i="1"/>
  <c r="CX234" i="1"/>
  <c r="CW234" i="1"/>
  <c r="CV234" i="1"/>
  <c r="CU234" i="1"/>
  <c r="CT234" i="1"/>
  <c r="CS234" i="1"/>
  <c r="CR234" i="1"/>
  <c r="CQ234" i="1"/>
  <c r="CP234" i="1"/>
  <c r="CO234" i="1"/>
  <c r="CN234" i="1"/>
  <c r="CM234" i="1"/>
  <c r="CL234" i="1"/>
  <c r="CK234" i="1"/>
  <c r="CJ234" i="1"/>
  <c r="CI234" i="1"/>
  <c r="CH234" i="1"/>
  <c r="CG234" i="1"/>
  <c r="CF234" i="1"/>
  <c r="CE234" i="1"/>
  <c r="CD234" i="1"/>
  <c r="CW233" i="1"/>
  <c r="CV233" i="1"/>
  <c r="CU233" i="1"/>
  <c r="CT233" i="1"/>
  <c r="CS233" i="1"/>
  <c r="CR233" i="1"/>
  <c r="CQ233" i="1"/>
  <c r="CP233" i="1"/>
  <c r="CO233" i="1"/>
  <c r="U233" i="1"/>
  <c r="E233" i="1"/>
  <c r="CL233" i="1" s="1"/>
  <c r="DG232" i="1"/>
  <c r="CY232" i="1"/>
  <c r="CX232" i="1"/>
  <c r="CW232" i="1"/>
  <c r="CV232" i="1"/>
  <c r="CU232" i="1"/>
  <c r="CT232" i="1"/>
  <c r="CS232" i="1"/>
  <c r="CR232" i="1"/>
  <c r="CQ232" i="1"/>
  <c r="CP232" i="1"/>
  <c r="CO232" i="1"/>
  <c r="CN232" i="1"/>
  <c r="CM232" i="1"/>
  <c r="CL232" i="1"/>
  <c r="CK232" i="1"/>
  <c r="CJ232" i="1"/>
  <c r="CI232" i="1"/>
  <c r="CH232" i="1"/>
  <c r="CG232" i="1"/>
  <c r="CF232" i="1"/>
  <c r="CE232" i="1"/>
  <c r="CD232" i="1"/>
  <c r="DG231" i="1"/>
  <c r="CY231" i="1"/>
  <c r="CX231" i="1"/>
  <c r="CW231" i="1"/>
  <c r="CV231" i="1"/>
  <c r="CU231" i="1"/>
  <c r="CT231" i="1"/>
  <c r="CS231" i="1"/>
  <c r="CR231" i="1"/>
  <c r="CQ231" i="1"/>
  <c r="CP231" i="1"/>
  <c r="CO231" i="1"/>
  <c r="CN231" i="1"/>
  <c r="CM231" i="1"/>
  <c r="CL231" i="1"/>
  <c r="CK231" i="1"/>
  <c r="CJ231" i="1"/>
  <c r="CI231" i="1"/>
  <c r="CH231" i="1"/>
  <c r="CG231" i="1"/>
  <c r="CF231" i="1"/>
  <c r="CE231" i="1"/>
  <c r="CD231" i="1"/>
  <c r="CW230" i="1"/>
  <c r="CV230" i="1"/>
  <c r="CU230" i="1"/>
  <c r="CT230" i="1"/>
  <c r="CS230" i="1"/>
  <c r="CR230" i="1"/>
  <c r="CQ230" i="1"/>
  <c r="CP230" i="1"/>
  <c r="CO230" i="1"/>
  <c r="U230" i="1"/>
  <c r="E230" i="1"/>
  <c r="CE230" i="1" s="1"/>
  <c r="DG229" i="1"/>
  <c r="CY229" i="1"/>
  <c r="CX229" i="1"/>
  <c r="CW229" i="1"/>
  <c r="CV229" i="1"/>
  <c r="CU229" i="1"/>
  <c r="CT229" i="1"/>
  <c r="CS229" i="1"/>
  <c r="CR229" i="1"/>
  <c r="CQ229" i="1"/>
  <c r="CP229" i="1"/>
  <c r="CO229" i="1"/>
  <c r="CN229" i="1"/>
  <c r="CM229" i="1"/>
  <c r="CL229" i="1"/>
  <c r="CK229" i="1"/>
  <c r="CJ229" i="1"/>
  <c r="CI229" i="1"/>
  <c r="CH229" i="1"/>
  <c r="CG229" i="1"/>
  <c r="CF229" i="1"/>
  <c r="CE229" i="1"/>
  <c r="CD229" i="1"/>
  <c r="DG228" i="1"/>
  <c r="CY228" i="1"/>
  <c r="CX228" i="1"/>
  <c r="CW228" i="1"/>
  <c r="CV228" i="1"/>
  <c r="CU228" i="1"/>
  <c r="CT228" i="1"/>
  <c r="CS228" i="1"/>
  <c r="CR228" i="1"/>
  <c r="CQ228" i="1"/>
  <c r="CP228" i="1"/>
  <c r="CO228" i="1"/>
  <c r="CN228" i="1"/>
  <c r="CM228" i="1"/>
  <c r="CL228" i="1"/>
  <c r="CK228" i="1"/>
  <c r="CJ228" i="1"/>
  <c r="CI228" i="1"/>
  <c r="CH228" i="1"/>
  <c r="CG228" i="1"/>
  <c r="CF228" i="1"/>
  <c r="CE228" i="1"/>
  <c r="CD228" i="1"/>
  <c r="CW227" i="1"/>
  <c r="CV227" i="1"/>
  <c r="CU227" i="1"/>
  <c r="CT227" i="1"/>
  <c r="CS227" i="1"/>
  <c r="CR227" i="1"/>
  <c r="CQ227" i="1"/>
  <c r="CP227" i="1"/>
  <c r="CO227" i="1"/>
  <c r="U227" i="1"/>
  <c r="E227" i="1"/>
  <c r="DG227" i="1" s="1"/>
  <c r="CV226" i="1"/>
  <c r="CU226" i="1"/>
  <c r="CT226" i="1"/>
  <c r="CS226" i="1"/>
  <c r="CR226" i="1"/>
  <c r="CQ226" i="1"/>
  <c r="CP226" i="1"/>
  <c r="CO226" i="1"/>
  <c r="CN226" i="1"/>
  <c r="CM226" i="1"/>
  <c r="CL226" i="1"/>
  <c r="CK226" i="1"/>
  <c r="CJ226" i="1"/>
  <c r="CI226" i="1"/>
  <c r="CH226" i="1"/>
  <c r="CG226" i="1"/>
  <c r="CF226" i="1"/>
  <c r="CE226" i="1"/>
  <c r="CD226" i="1"/>
  <c r="U226" i="1"/>
  <c r="DG225" i="1"/>
  <c r="CY225" i="1"/>
  <c r="CX225" i="1"/>
  <c r="CW225" i="1"/>
  <c r="CV225" i="1"/>
  <c r="CU225" i="1"/>
  <c r="CT225" i="1"/>
  <c r="CS225" i="1"/>
  <c r="CR225" i="1"/>
  <c r="CQ225" i="1"/>
  <c r="CP225" i="1"/>
  <c r="CO225" i="1"/>
  <c r="CN225" i="1"/>
  <c r="CM225" i="1"/>
  <c r="CL225" i="1"/>
  <c r="CK225" i="1"/>
  <c r="CJ225" i="1"/>
  <c r="CI225" i="1"/>
  <c r="CH225" i="1"/>
  <c r="CG225" i="1"/>
  <c r="CF225" i="1"/>
  <c r="CE225" i="1"/>
  <c r="CD225" i="1"/>
  <c r="DG224" i="1"/>
  <c r="CY224" i="1"/>
  <c r="CX224" i="1"/>
  <c r="CW224" i="1"/>
  <c r="CV224" i="1"/>
  <c r="CU224" i="1"/>
  <c r="CT224" i="1"/>
  <c r="CS224" i="1"/>
  <c r="CR224" i="1"/>
  <c r="CQ224" i="1"/>
  <c r="CP224" i="1"/>
  <c r="CO224" i="1"/>
  <c r="CN224" i="1"/>
  <c r="CM224" i="1"/>
  <c r="CL224" i="1"/>
  <c r="CK224" i="1"/>
  <c r="CJ224" i="1"/>
  <c r="CI224" i="1"/>
  <c r="CH224" i="1"/>
  <c r="CG224" i="1"/>
  <c r="CF224" i="1"/>
  <c r="CE224" i="1"/>
  <c r="CD224" i="1"/>
  <c r="DG223" i="1"/>
  <c r="CY223" i="1"/>
  <c r="CX223" i="1"/>
  <c r="CW223" i="1"/>
  <c r="CV223" i="1"/>
  <c r="CU223" i="1"/>
  <c r="CT223" i="1"/>
  <c r="CS223" i="1"/>
  <c r="CR223" i="1"/>
  <c r="CQ223" i="1"/>
  <c r="CP223" i="1"/>
  <c r="CO223" i="1"/>
  <c r="CN223" i="1"/>
  <c r="CM223" i="1"/>
  <c r="CL223" i="1"/>
  <c r="CK223" i="1"/>
  <c r="CJ223" i="1"/>
  <c r="CI223" i="1"/>
  <c r="CH223" i="1"/>
  <c r="CG223" i="1"/>
  <c r="CF223" i="1"/>
  <c r="CE223" i="1"/>
  <c r="CD223" i="1"/>
  <c r="CW222" i="1"/>
  <c r="CV222" i="1"/>
  <c r="CU222" i="1"/>
  <c r="CT222" i="1"/>
  <c r="CS222" i="1"/>
  <c r="CR222" i="1"/>
  <c r="CQ222" i="1"/>
  <c r="CP222" i="1"/>
  <c r="CO222" i="1"/>
  <c r="U222" i="1"/>
  <c r="E222" i="1"/>
  <c r="CN222" i="1" s="1"/>
  <c r="CW221" i="1"/>
  <c r="CV221" i="1"/>
  <c r="CU221" i="1"/>
  <c r="CT221" i="1"/>
  <c r="CS221" i="1"/>
  <c r="CR221" i="1"/>
  <c r="CQ221" i="1"/>
  <c r="CP221" i="1"/>
  <c r="CO221" i="1"/>
  <c r="U221" i="1"/>
  <c r="E221" i="1"/>
  <c r="DG221" i="1" s="1"/>
  <c r="DG220" i="1"/>
  <c r="CY220" i="1"/>
  <c r="CX220" i="1"/>
  <c r="CW220" i="1"/>
  <c r="CV220" i="1"/>
  <c r="CU220" i="1"/>
  <c r="CT220" i="1"/>
  <c r="CS220" i="1"/>
  <c r="CR220" i="1"/>
  <c r="CQ220" i="1"/>
  <c r="CP220" i="1"/>
  <c r="CO220" i="1"/>
  <c r="CN220" i="1"/>
  <c r="CM220" i="1"/>
  <c r="CL220" i="1"/>
  <c r="CK220" i="1"/>
  <c r="CJ220" i="1"/>
  <c r="CI220" i="1"/>
  <c r="CH220" i="1"/>
  <c r="CG220" i="1"/>
  <c r="CF220" i="1"/>
  <c r="CE220" i="1"/>
  <c r="CD220" i="1"/>
  <c r="CW219" i="1"/>
  <c r="CV219" i="1"/>
  <c r="CU219" i="1"/>
  <c r="CT219" i="1"/>
  <c r="CS219" i="1"/>
  <c r="CR219" i="1"/>
  <c r="CQ219" i="1"/>
  <c r="CP219" i="1"/>
  <c r="CO219" i="1"/>
  <c r="U219" i="1"/>
  <c r="E219" i="1"/>
  <c r="CK219" i="1" s="1"/>
  <c r="DG218" i="1"/>
  <c r="CY218" i="1"/>
  <c r="CX218" i="1"/>
  <c r="CW218" i="1"/>
  <c r="CV218" i="1"/>
  <c r="CU218" i="1"/>
  <c r="CT218" i="1"/>
  <c r="CS218" i="1"/>
  <c r="CR218" i="1"/>
  <c r="CQ218" i="1"/>
  <c r="CP218" i="1"/>
  <c r="CO218" i="1"/>
  <c r="CN218" i="1"/>
  <c r="CM218" i="1"/>
  <c r="CL218" i="1"/>
  <c r="CK218" i="1"/>
  <c r="CJ218" i="1"/>
  <c r="CI218" i="1"/>
  <c r="CH218" i="1"/>
  <c r="CG218" i="1"/>
  <c r="CF218" i="1"/>
  <c r="CE218" i="1"/>
  <c r="CW217" i="1"/>
  <c r="CV217" i="1"/>
  <c r="CU217" i="1"/>
  <c r="CT217" i="1"/>
  <c r="CS217" i="1"/>
  <c r="CR217" i="1"/>
  <c r="CQ217" i="1"/>
  <c r="CP217" i="1"/>
  <c r="CO217" i="1"/>
  <c r="U217" i="1"/>
  <c r="E217" i="1"/>
  <c r="CW216" i="1"/>
  <c r="CV216" i="1"/>
  <c r="CU216" i="1"/>
  <c r="CT216" i="1"/>
  <c r="CS216" i="1"/>
  <c r="CR216" i="1"/>
  <c r="CQ216" i="1"/>
  <c r="CP216" i="1"/>
  <c r="CO216" i="1"/>
  <c r="U216" i="1"/>
  <c r="E216" i="1"/>
  <c r="CK216" i="1" s="1"/>
  <c r="CW215" i="1"/>
  <c r="CV215" i="1"/>
  <c r="CU215" i="1"/>
  <c r="CT215" i="1"/>
  <c r="CS215" i="1"/>
  <c r="CR215" i="1"/>
  <c r="CQ215" i="1"/>
  <c r="CP215" i="1"/>
  <c r="CO215" i="1"/>
  <c r="U215" i="1"/>
  <c r="E215" i="1"/>
  <c r="DG215" i="1" s="1"/>
  <c r="DG214" i="1"/>
  <c r="CY214" i="1"/>
  <c r="CX214" i="1"/>
  <c r="CW214" i="1"/>
  <c r="CV214" i="1"/>
  <c r="CU214" i="1"/>
  <c r="CT214" i="1"/>
  <c r="CS214" i="1"/>
  <c r="CR214" i="1"/>
  <c r="CQ214" i="1"/>
  <c r="CP214" i="1"/>
  <c r="CO214" i="1"/>
  <c r="CN214" i="1"/>
  <c r="CM214" i="1"/>
  <c r="CL214" i="1"/>
  <c r="CK214" i="1"/>
  <c r="CJ214" i="1"/>
  <c r="CI214" i="1"/>
  <c r="CH214" i="1"/>
  <c r="CG214" i="1"/>
  <c r="CF214" i="1"/>
  <c r="CE214" i="1"/>
  <c r="CD214" i="1"/>
  <c r="DG213" i="1"/>
  <c r="CY213" i="1"/>
  <c r="CX213" i="1"/>
  <c r="CW213" i="1"/>
  <c r="CV213" i="1"/>
  <c r="CU213" i="1"/>
  <c r="CT213" i="1"/>
  <c r="CS213" i="1"/>
  <c r="CR213" i="1"/>
  <c r="CQ213" i="1"/>
  <c r="CP213" i="1"/>
  <c r="CO213" i="1"/>
  <c r="CN213" i="1"/>
  <c r="CM213" i="1"/>
  <c r="CL213" i="1"/>
  <c r="CK213" i="1"/>
  <c r="CJ213" i="1"/>
  <c r="CI213" i="1"/>
  <c r="CH213" i="1"/>
  <c r="CG213" i="1"/>
  <c r="CF213" i="1"/>
  <c r="CE213" i="1"/>
  <c r="CD213" i="1"/>
  <c r="DG212" i="1"/>
  <c r="CY212" i="1"/>
  <c r="CX212" i="1"/>
  <c r="CW212" i="1"/>
  <c r="CV212" i="1"/>
  <c r="CU212" i="1"/>
  <c r="CT212" i="1"/>
  <c r="CS212" i="1"/>
  <c r="CR212" i="1"/>
  <c r="CQ212" i="1"/>
  <c r="CP212" i="1"/>
  <c r="CO212" i="1"/>
  <c r="CN212" i="1"/>
  <c r="CM212" i="1"/>
  <c r="CL212" i="1"/>
  <c r="CK212" i="1"/>
  <c r="CJ212" i="1"/>
  <c r="CI212" i="1"/>
  <c r="CH212" i="1"/>
  <c r="CG212" i="1"/>
  <c r="CF212" i="1"/>
  <c r="CE212" i="1"/>
  <c r="CD212" i="1"/>
  <c r="CW211" i="1"/>
  <c r="CV211" i="1"/>
  <c r="CU211" i="1"/>
  <c r="CT211" i="1"/>
  <c r="CS211" i="1"/>
  <c r="CR211" i="1"/>
  <c r="CQ211" i="1"/>
  <c r="CP211" i="1"/>
  <c r="CO211" i="1"/>
  <c r="U211" i="1"/>
  <c r="E211" i="1"/>
  <c r="DG211" i="1" s="1"/>
  <c r="DG210" i="1"/>
  <c r="CY210" i="1"/>
  <c r="CX210" i="1"/>
  <c r="CW210" i="1"/>
  <c r="CV210" i="1"/>
  <c r="CU210" i="1"/>
  <c r="CT210" i="1"/>
  <c r="CS210" i="1"/>
  <c r="CR210" i="1"/>
  <c r="CQ210" i="1"/>
  <c r="CP210" i="1"/>
  <c r="CO210" i="1"/>
  <c r="CN210" i="1"/>
  <c r="CM210" i="1"/>
  <c r="CL210" i="1"/>
  <c r="CK210" i="1"/>
  <c r="CJ210" i="1"/>
  <c r="CI210" i="1"/>
  <c r="CH210" i="1"/>
  <c r="CG210" i="1"/>
  <c r="CF210" i="1"/>
  <c r="CE210" i="1"/>
  <c r="CD210" i="1"/>
  <c r="CW209" i="1"/>
  <c r="CV209" i="1"/>
  <c r="CU209" i="1"/>
  <c r="CT209" i="1"/>
  <c r="CS209" i="1"/>
  <c r="CR209" i="1"/>
  <c r="CQ209" i="1"/>
  <c r="CP209" i="1"/>
  <c r="CO209" i="1"/>
  <c r="U209" i="1"/>
  <c r="E209" i="1"/>
  <c r="CX209" i="1" s="1"/>
  <c r="DG208" i="1"/>
  <c r="CY208" i="1"/>
  <c r="CX208" i="1"/>
  <c r="CW208" i="1"/>
  <c r="CV208" i="1"/>
  <c r="CU208" i="1"/>
  <c r="CT208" i="1"/>
  <c r="CS208" i="1"/>
  <c r="CR208" i="1"/>
  <c r="CQ208" i="1"/>
  <c r="CP208" i="1"/>
  <c r="CO208" i="1"/>
  <c r="CN208" i="1"/>
  <c r="CM208" i="1"/>
  <c r="CL208" i="1"/>
  <c r="CK208" i="1"/>
  <c r="CJ208" i="1"/>
  <c r="CI208" i="1"/>
  <c r="CH208" i="1"/>
  <c r="CG208" i="1"/>
  <c r="CF208" i="1"/>
  <c r="CE208" i="1"/>
  <c r="CD208" i="1"/>
  <c r="DG207" i="1"/>
  <c r="CY207" i="1"/>
  <c r="CX207" i="1"/>
  <c r="CW207" i="1"/>
  <c r="CV207" i="1"/>
  <c r="CU207" i="1"/>
  <c r="CT207" i="1"/>
  <c r="CS207" i="1"/>
  <c r="CR207" i="1"/>
  <c r="CQ207" i="1"/>
  <c r="CP207" i="1"/>
  <c r="CO207" i="1"/>
  <c r="CN207" i="1"/>
  <c r="CM207" i="1"/>
  <c r="CL207" i="1"/>
  <c r="CK207" i="1"/>
  <c r="CJ207" i="1"/>
  <c r="CI207" i="1"/>
  <c r="CH207" i="1"/>
  <c r="CG207" i="1"/>
  <c r="CF207" i="1"/>
  <c r="CE207" i="1"/>
  <c r="CD207" i="1"/>
  <c r="CW206" i="1"/>
  <c r="CV206" i="1"/>
  <c r="CU206" i="1"/>
  <c r="CT206" i="1"/>
  <c r="CS206" i="1"/>
  <c r="CR206" i="1"/>
  <c r="CQ206" i="1"/>
  <c r="CP206" i="1"/>
  <c r="CO206" i="1"/>
  <c r="U206" i="1"/>
  <c r="E206" i="1"/>
  <c r="CK206" i="1" s="1"/>
  <c r="DG205" i="1"/>
  <c r="CY205" i="1"/>
  <c r="CX205" i="1"/>
  <c r="CW205" i="1"/>
  <c r="CV205" i="1"/>
  <c r="CU205" i="1"/>
  <c r="CT205" i="1"/>
  <c r="CS205" i="1"/>
  <c r="CR205" i="1"/>
  <c r="CQ205" i="1"/>
  <c r="CP205" i="1"/>
  <c r="CO205" i="1"/>
  <c r="CN205" i="1"/>
  <c r="CM205" i="1"/>
  <c r="CL205" i="1"/>
  <c r="CK205" i="1"/>
  <c r="CJ205" i="1"/>
  <c r="CI205" i="1"/>
  <c r="CH205" i="1"/>
  <c r="CG205" i="1"/>
  <c r="CF205" i="1"/>
  <c r="CE205" i="1"/>
  <c r="CD205" i="1"/>
  <c r="U205" i="1"/>
  <c r="DG204" i="1"/>
  <c r="CY204" i="1"/>
  <c r="CX204" i="1"/>
  <c r="CW204" i="1"/>
  <c r="CV204" i="1"/>
  <c r="CU204" i="1"/>
  <c r="CT204" i="1"/>
  <c r="CS204" i="1"/>
  <c r="CR204" i="1"/>
  <c r="CQ204" i="1"/>
  <c r="CP204" i="1"/>
  <c r="CO204" i="1"/>
  <c r="CN204" i="1"/>
  <c r="CM204" i="1"/>
  <c r="CL204" i="1"/>
  <c r="CK204" i="1"/>
  <c r="CJ204" i="1"/>
  <c r="CI204" i="1"/>
  <c r="CH204" i="1"/>
  <c r="CG204" i="1"/>
  <c r="CF204" i="1"/>
  <c r="CE204" i="1"/>
  <c r="CD204" i="1"/>
  <c r="DG203" i="1"/>
  <c r="CY203" i="1"/>
  <c r="CX203" i="1"/>
  <c r="CW203" i="1"/>
  <c r="CV203" i="1"/>
  <c r="CU203" i="1"/>
  <c r="CT203" i="1"/>
  <c r="CS203" i="1"/>
  <c r="CR203" i="1"/>
  <c r="CQ203" i="1"/>
  <c r="CP203" i="1"/>
  <c r="CO203" i="1"/>
  <c r="CN203" i="1"/>
  <c r="CM203" i="1"/>
  <c r="CL203" i="1"/>
  <c r="CK203" i="1"/>
  <c r="CJ203" i="1"/>
  <c r="CI203" i="1"/>
  <c r="CH203" i="1"/>
  <c r="CG203" i="1"/>
  <c r="CF203" i="1"/>
  <c r="CE203" i="1"/>
  <c r="CD203" i="1"/>
  <c r="DG202" i="1"/>
  <c r="CY202" i="1"/>
  <c r="CX202" i="1"/>
  <c r="CW202" i="1"/>
  <c r="CV202" i="1"/>
  <c r="CU202" i="1"/>
  <c r="CT202" i="1"/>
  <c r="CS202" i="1"/>
  <c r="CR202" i="1"/>
  <c r="CQ202" i="1"/>
  <c r="CP202" i="1"/>
  <c r="CO202" i="1"/>
  <c r="CN202" i="1"/>
  <c r="CM202" i="1"/>
  <c r="CL202" i="1"/>
  <c r="CK202" i="1"/>
  <c r="CJ202" i="1"/>
  <c r="CI202" i="1"/>
  <c r="CH202" i="1"/>
  <c r="CG202" i="1"/>
  <c r="CF202" i="1"/>
  <c r="CE202" i="1"/>
  <c r="CD202" i="1"/>
  <c r="CW201" i="1"/>
  <c r="CV201" i="1"/>
  <c r="CU201" i="1"/>
  <c r="CT201" i="1"/>
  <c r="CS201" i="1"/>
  <c r="CR201" i="1"/>
  <c r="CQ201" i="1"/>
  <c r="CP201" i="1"/>
  <c r="CO201" i="1"/>
  <c r="U201" i="1"/>
  <c r="E201" i="1"/>
  <c r="DG201" i="1" s="1"/>
  <c r="DG200" i="1"/>
  <c r="CY200" i="1"/>
  <c r="CX200" i="1"/>
  <c r="CW200" i="1"/>
  <c r="CV200" i="1"/>
  <c r="CU200" i="1"/>
  <c r="CT200" i="1"/>
  <c r="CS200" i="1"/>
  <c r="CR200" i="1"/>
  <c r="CQ200" i="1"/>
  <c r="CP200" i="1"/>
  <c r="CO200" i="1"/>
  <c r="CN200" i="1"/>
  <c r="CM200" i="1"/>
  <c r="CL200" i="1"/>
  <c r="CK200" i="1"/>
  <c r="CJ200" i="1"/>
  <c r="CI200" i="1"/>
  <c r="CH200" i="1"/>
  <c r="CG200" i="1"/>
  <c r="CF200" i="1"/>
  <c r="CE200" i="1"/>
  <c r="CD200" i="1"/>
  <c r="DG199" i="1"/>
  <c r="CY199" i="1"/>
  <c r="CX199" i="1"/>
  <c r="CW199" i="1"/>
  <c r="CV199" i="1"/>
  <c r="CU199" i="1"/>
  <c r="CT199" i="1"/>
  <c r="CS199" i="1"/>
  <c r="CR199" i="1"/>
  <c r="CQ199" i="1"/>
  <c r="CP199" i="1"/>
  <c r="CO199" i="1"/>
  <c r="CN199" i="1"/>
  <c r="CM199" i="1"/>
  <c r="CL199" i="1"/>
  <c r="CK199" i="1"/>
  <c r="CJ199" i="1"/>
  <c r="CI199" i="1"/>
  <c r="CH199" i="1"/>
  <c r="CG199" i="1"/>
  <c r="CF199" i="1"/>
  <c r="CE199" i="1"/>
  <c r="CD199" i="1"/>
  <c r="DG198" i="1"/>
  <c r="CY198" i="1"/>
  <c r="CX198" i="1"/>
  <c r="CW198" i="1"/>
  <c r="CV198" i="1"/>
  <c r="CU198" i="1"/>
  <c r="CT198" i="1"/>
  <c r="CS198" i="1"/>
  <c r="CR198" i="1"/>
  <c r="CQ198" i="1"/>
  <c r="CP198" i="1"/>
  <c r="CO198" i="1"/>
  <c r="CN198" i="1"/>
  <c r="CM198" i="1"/>
  <c r="CL198" i="1"/>
  <c r="CK198" i="1"/>
  <c r="CJ198" i="1"/>
  <c r="CI198" i="1"/>
  <c r="CH198" i="1"/>
  <c r="CG198" i="1"/>
  <c r="CF198" i="1"/>
  <c r="CW197" i="1"/>
  <c r="CV197" i="1"/>
  <c r="CU197" i="1"/>
  <c r="CT197" i="1"/>
  <c r="CS197" i="1"/>
  <c r="CR197" i="1"/>
  <c r="CQ197" i="1"/>
  <c r="CP197" i="1"/>
  <c r="CO197" i="1"/>
  <c r="U197" i="1"/>
  <c r="E197" i="1"/>
  <c r="CL197" i="1" s="1"/>
  <c r="DG196" i="1"/>
  <c r="CY196" i="1"/>
  <c r="CX196" i="1"/>
  <c r="CW196" i="1"/>
  <c r="CV196" i="1"/>
  <c r="CU196" i="1"/>
  <c r="CT196" i="1"/>
  <c r="CS196" i="1"/>
  <c r="CR196" i="1"/>
  <c r="CQ196" i="1"/>
  <c r="CP196" i="1"/>
  <c r="CO196" i="1"/>
  <c r="CN196" i="1"/>
  <c r="CM196" i="1"/>
  <c r="CL196" i="1"/>
  <c r="CK196" i="1"/>
  <c r="CJ196" i="1"/>
  <c r="CI196" i="1"/>
  <c r="CH196" i="1"/>
  <c r="CG196" i="1"/>
  <c r="CF196" i="1"/>
  <c r="CE196" i="1"/>
  <c r="CD196" i="1"/>
  <c r="DG195" i="1"/>
  <c r="CY195" i="1"/>
  <c r="CX195" i="1"/>
  <c r="CW195" i="1"/>
  <c r="CV195" i="1"/>
  <c r="CU195" i="1"/>
  <c r="CT195" i="1"/>
  <c r="CS195" i="1"/>
  <c r="CR195" i="1"/>
  <c r="CQ195" i="1"/>
  <c r="CP195" i="1"/>
  <c r="CO195" i="1"/>
  <c r="CN195" i="1"/>
  <c r="CM195" i="1"/>
  <c r="CL195" i="1"/>
  <c r="CK195" i="1"/>
  <c r="CJ195" i="1"/>
  <c r="CI195" i="1"/>
  <c r="CH195" i="1"/>
  <c r="CG195" i="1"/>
  <c r="CF195" i="1"/>
  <c r="CE195" i="1"/>
  <c r="CD195" i="1"/>
  <c r="DG194" i="1"/>
  <c r="CY194" i="1"/>
  <c r="CX194" i="1"/>
  <c r="CW194" i="1"/>
  <c r="CV194" i="1"/>
  <c r="CU194" i="1"/>
  <c r="CT194" i="1"/>
  <c r="CS194" i="1"/>
  <c r="CR194" i="1"/>
  <c r="CQ194" i="1"/>
  <c r="CP194" i="1"/>
  <c r="CO194" i="1"/>
  <c r="CN194" i="1"/>
  <c r="CM194" i="1"/>
  <c r="CL194" i="1"/>
  <c r="CK194" i="1"/>
  <c r="CJ194" i="1"/>
  <c r="CI194" i="1"/>
  <c r="CH194" i="1"/>
  <c r="CG194" i="1"/>
  <c r="CF194" i="1"/>
  <c r="CE194" i="1"/>
  <c r="CD194" i="1"/>
  <c r="DG193" i="1"/>
  <c r="CY193" i="1"/>
  <c r="CX193" i="1"/>
  <c r="CW193" i="1"/>
  <c r="CV193" i="1"/>
  <c r="CU193" i="1"/>
  <c r="CT193" i="1"/>
  <c r="CS193" i="1"/>
  <c r="CR193" i="1"/>
  <c r="CQ193" i="1"/>
  <c r="CP193" i="1"/>
  <c r="CO193" i="1"/>
  <c r="CN193" i="1"/>
  <c r="CM193" i="1"/>
  <c r="CL193" i="1"/>
  <c r="CK193" i="1"/>
  <c r="CJ193" i="1"/>
  <c r="CI193" i="1"/>
  <c r="CH193" i="1"/>
  <c r="CG193" i="1"/>
  <c r="CF193" i="1"/>
  <c r="CE193" i="1"/>
  <c r="CD193" i="1"/>
  <c r="DG192" i="1"/>
  <c r="CY192" i="1"/>
  <c r="CX192" i="1"/>
  <c r="CW192" i="1"/>
  <c r="CV192" i="1"/>
  <c r="CU192" i="1"/>
  <c r="CT192" i="1"/>
  <c r="CS192" i="1"/>
  <c r="CR192" i="1"/>
  <c r="CQ192" i="1"/>
  <c r="CP192" i="1"/>
  <c r="CO192" i="1"/>
  <c r="CN192" i="1"/>
  <c r="CM192" i="1"/>
  <c r="CL192" i="1"/>
  <c r="CK192" i="1"/>
  <c r="CJ192" i="1"/>
  <c r="CI192" i="1"/>
  <c r="CH192" i="1"/>
  <c r="CG192" i="1"/>
  <c r="CF192" i="1"/>
  <c r="CE192" i="1"/>
  <c r="CD192" i="1"/>
  <c r="DG191" i="1"/>
  <c r="CY191" i="1"/>
  <c r="CX191" i="1"/>
  <c r="CW191" i="1"/>
  <c r="CV191" i="1"/>
  <c r="CU191" i="1"/>
  <c r="CT191" i="1"/>
  <c r="CS191" i="1"/>
  <c r="CR191" i="1"/>
  <c r="CQ191" i="1"/>
  <c r="CP191" i="1"/>
  <c r="CO191" i="1"/>
  <c r="CN191" i="1"/>
  <c r="CM191" i="1"/>
  <c r="CL191" i="1"/>
  <c r="CK191" i="1"/>
  <c r="CJ191" i="1"/>
  <c r="CI191" i="1"/>
  <c r="CH191" i="1"/>
  <c r="CG191" i="1"/>
  <c r="CF191" i="1"/>
  <c r="CE191" i="1"/>
  <c r="CD191" i="1"/>
  <c r="CW190" i="1"/>
  <c r="CV190" i="1"/>
  <c r="CU190" i="1"/>
  <c r="CT190" i="1"/>
  <c r="CS190" i="1"/>
  <c r="CR190" i="1"/>
  <c r="CQ190" i="1"/>
  <c r="CP190" i="1"/>
  <c r="CO190" i="1"/>
  <c r="U190" i="1"/>
  <c r="E190" i="1"/>
  <c r="CY190" i="1" s="1"/>
  <c r="CW189" i="1"/>
  <c r="CV189" i="1"/>
  <c r="CU189" i="1"/>
  <c r="CT189" i="1"/>
  <c r="CS189" i="1"/>
  <c r="CR189" i="1"/>
  <c r="CQ189" i="1"/>
  <c r="CP189" i="1"/>
  <c r="CO189" i="1"/>
  <c r="U189" i="1"/>
  <c r="E189" i="1"/>
  <c r="DG189" i="1" s="1"/>
  <c r="DG188" i="1"/>
  <c r="CY188" i="1"/>
  <c r="CX188" i="1"/>
  <c r="CW188" i="1"/>
  <c r="CV188" i="1"/>
  <c r="CU188" i="1"/>
  <c r="CT188" i="1"/>
  <c r="CS188" i="1"/>
  <c r="CR188" i="1"/>
  <c r="CQ188" i="1"/>
  <c r="CP188" i="1"/>
  <c r="CO188" i="1"/>
  <c r="CN188" i="1"/>
  <c r="CM188" i="1"/>
  <c r="CL188" i="1"/>
  <c r="CK188" i="1"/>
  <c r="CJ188" i="1"/>
  <c r="CI188" i="1"/>
  <c r="CH188" i="1"/>
  <c r="CG188" i="1"/>
  <c r="CF188" i="1"/>
  <c r="CE188" i="1"/>
  <c r="CD188" i="1"/>
  <c r="CW187" i="1"/>
  <c r="CV187" i="1"/>
  <c r="CU187" i="1"/>
  <c r="CT187" i="1"/>
  <c r="CS187" i="1"/>
  <c r="CR187" i="1"/>
  <c r="CQ187" i="1"/>
  <c r="CP187" i="1"/>
  <c r="CO187" i="1"/>
  <c r="U187" i="1"/>
  <c r="E187" i="1"/>
  <c r="DG187" i="1" s="1"/>
  <c r="CW186" i="1"/>
  <c r="CV186" i="1"/>
  <c r="CU186" i="1"/>
  <c r="CT186" i="1"/>
  <c r="CS186" i="1"/>
  <c r="CR186" i="1"/>
  <c r="CQ186" i="1"/>
  <c r="CP186" i="1"/>
  <c r="CO186" i="1"/>
  <c r="U186" i="1"/>
  <c r="E186" i="1"/>
  <c r="DG186" i="1" s="1"/>
  <c r="DG185" i="1"/>
  <c r="CY185" i="1"/>
  <c r="CX185" i="1"/>
  <c r="CW185" i="1"/>
  <c r="CV185" i="1"/>
  <c r="CU185" i="1"/>
  <c r="CT185" i="1"/>
  <c r="CS185" i="1"/>
  <c r="CR185" i="1"/>
  <c r="CQ185" i="1"/>
  <c r="CP185" i="1"/>
  <c r="CO185" i="1"/>
  <c r="CN185" i="1"/>
  <c r="CM185" i="1"/>
  <c r="CL185" i="1"/>
  <c r="CK185" i="1"/>
  <c r="CJ185" i="1"/>
  <c r="CI185" i="1"/>
  <c r="CH185" i="1"/>
  <c r="CG185" i="1"/>
  <c r="CF185" i="1"/>
  <c r="CE185" i="1"/>
  <c r="CD185" i="1"/>
  <c r="DG184" i="1"/>
  <c r="CY184" i="1"/>
  <c r="CX184" i="1"/>
  <c r="CW184" i="1"/>
  <c r="CV184" i="1"/>
  <c r="CU184" i="1"/>
  <c r="CT184" i="1"/>
  <c r="CS184" i="1"/>
  <c r="CR184" i="1"/>
  <c r="CQ184" i="1"/>
  <c r="CP184" i="1"/>
  <c r="CO184" i="1"/>
  <c r="CN184" i="1"/>
  <c r="CM184" i="1"/>
  <c r="CL184" i="1"/>
  <c r="CK184" i="1"/>
  <c r="CJ184" i="1"/>
  <c r="CI184" i="1"/>
  <c r="CH184" i="1"/>
  <c r="CG184" i="1"/>
  <c r="CF184" i="1"/>
  <c r="CE184" i="1"/>
  <c r="CD184" i="1"/>
  <c r="U184" i="1"/>
  <c r="CW182" i="1"/>
  <c r="CV182" i="1"/>
  <c r="CU182" i="1"/>
  <c r="CT182" i="1"/>
  <c r="CS182" i="1"/>
  <c r="CR182" i="1"/>
  <c r="CQ182" i="1"/>
  <c r="CP182" i="1"/>
  <c r="CO182" i="1"/>
  <c r="U182" i="1"/>
  <c r="E182" i="1"/>
  <c r="DG182" i="1" s="1"/>
  <c r="DG181" i="1"/>
  <c r="CY181" i="1"/>
  <c r="CX181" i="1"/>
  <c r="CW181" i="1"/>
  <c r="CV181" i="1"/>
  <c r="CU181" i="1"/>
  <c r="CT181" i="1"/>
  <c r="CS181" i="1"/>
  <c r="CR181" i="1"/>
  <c r="CQ181" i="1"/>
  <c r="CP181" i="1"/>
  <c r="CO181" i="1"/>
  <c r="CN181" i="1"/>
  <c r="CM181" i="1"/>
  <c r="CL181" i="1"/>
  <c r="CK181" i="1"/>
  <c r="CJ181" i="1"/>
  <c r="CI181" i="1"/>
  <c r="CH181" i="1"/>
  <c r="CG181" i="1"/>
  <c r="CF181" i="1"/>
  <c r="CE181" i="1"/>
  <c r="CD181" i="1"/>
  <c r="DG180" i="1"/>
  <c r="CY180" i="1"/>
  <c r="CX180" i="1"/>
  <c r="CW180" i="1"/>
  <c r="CV180" i="1"/>
  <c r="CU180" i="1"/>
  <c r="CT180" i="1"/>
  <c r="CS180" i="1"/>
  <c r="CR180" i="1"/>
  <c r="CQ180" i="1"/>
  <c r="CP180" i="1"/>
  <c r="CO180" i="1"/>
  <c r="CN180" i="1"/>
  <c r="CM180" i="1"/>
  <c r="CL180" i="1"/>
  <c r="CK180" i="1"/>
  <c r="CJ180" i="1"/>
  <c r="CI180" i="1"/>
  <c r="CH180" i="1"/>
  <c r="CG180" i="1"/>
  <c r="CF180" i="1"/>
  <c r="CE180" i="1"/>
  <c r="CD180" i="1"/>
  <c r="CW179" i="1"/>
  <c r="CV179" i="1"/>
  <c r="CU179" i="1"/>
  <c r="CT179" i="1"/>
  <c r="CS179" i="1"/>
  <c r="CR179" i="1"/>
  <c r="CQ179" i="1"/>
  <c r="CP179" i="1"/>
  <c r="CO179" i="1"/>
  <c r="U179" i="1"/>
  <c r="E179" i="1"/>
  <c r="DG179" i="1" s="1"/>
  <c r="DG178" i="1"/>
  <c r="CY178" i="1"/>
  <c r="CX178" i="1"/>
  <c r="CW178" i="1"/>
  <c r="CV178" i="1"/>
  <c r="CU178" i="1"/>
  <c r="CT178" i="1"/>
  <c r="CS178" i="1"/>
  <c r="CR178" i="1"/>
  <c r="CQ178" i="1"/>
  <c r="CP178" i="1"/>
  <c r="CO178" i="1"/>
  <c r="CN178" i="1"/>
  <c r="CM178" i="1"/>
  <c r="CL178" i="1"/>
  <c r="CK178" i="1"/>
  <c r="CJ178" i="1"/>
  <c r="CI178" i="1"/>
  <c r="CH178" i="1"/>
  <c r="CG178" i="1"/>
  <c r="CF178" i="1"/>
  <c r="CE178" i="1"/>
  <c r="CD178" i="1"/>
  <c r="DG177" i="1"/>
  <c r="CY177" i="1"/>
  <c r="CX177" i="1"/>
  <c r="CW177" i="1"/>
  <c r="CV177" i="1"/>
  <c r="CU177" i="1"/>
  <c r="CT177" i="1"/>
  <c r="CS177" i="1"/>
  <c r="CR177" i="1"/>
  <c r="CQ177" i="1"/>
  <c r="CP177" i="1"/>
  <c r="CO177" i="1"/>
  <c r="CN177" i="1"/>
  <c r="CM177" i="1"/>
  <c r="CL177" i="1"/>
  <c r="CK177" i="1"/>
  <c r="CJ177" i="1"/>
  <c r="CI177" i="1"/>
  <c r="CH177" i="1"/>
  <c r="CG177" i="1"/>
  <c r="CF177" i="1"/>
  <c r="CE177" i="1"/>
  <c r="CD177" i="1"/>
  <c r="DG176" i="1"/>
  <c r="CY176" i="1"/>
  <c r="CX176" i="1"/>
  <c r="CW176" i="1"/>
  <c r="CV176" i="1"/>
  <c r="CU176" i="1"/>
  <c r="CT176" i="1"/>
  <c r="CS176" i="1"/>
  <c r="CR176" i="1"/>
  <c r="CQ176" i="1"/>
  <c r="CP176" i="1"/>
  <c r="CO176" i="1"/>
  <c r="CN176" i="1"/>
  <c r="CM176" i="1"/>
  <c r="CL176" i="1"/>
  <c r="CK176" i="1"/>
  <c r="CJ176" i="1"/>
  <c r="CI176" i="1"/>
  <c r="CH176" i="1"/>
  <c r="CG176" i="1"/>
  <c r="CF176" i="1"/>
  <c r="CE176" i="1"/>
  <c r="CD176" i="1"/>
  <c r="U176" i="1"/>
  <c r="DG175" i="1"/>
  <c r="CY175" i="1"/>
  <c r="CX175" i="1"/>
  <c r="CW175" i="1"/>
  <c r="CV175" i="1"/>
  <c r="CU175" i="1"/>
  <c r="CT175" i="1"/>
  <c r="CS175" i="1"/>
  <c r="CR175" i="1"/>
  <c r="CQ175" i="1"/>
  <c r="CP175" i="1"/>
  <c r="CO175" i="1"/>
  <c r="CN175" i="1"/>
  <c r="CM175" i="1"/>
  <c r="CL175" i="1"/>
  <c r="CK175" i="1"/>
  <c r="CJ175" i="1"/>
  <c r="CI175" i="1"/>
  <c r="CH175" i="1"/>
  <c r="CG175" i="1"/>
  <c r="CF175" i="1"/>
  <c r="CE175" i="1"/>
  <c r="CD175" i="1"/>
  <c r="DG174" i="1"/>
  <c r="CY174" i="1"/>
  <c r="CX174" i="1"/>
  <c r="CW174" i="1"/>
  <c r="CV174" i="1"/>
  <c r="CU174" i="1"/>
  <c r="CT174" i="1"/>
  <c r="CS174" i="1"/>
  <c r="CR174" i="1"/>
  <c r="CQ174" i="1"/>
  <c r="CP174" i="1"/>
  <c r="CO174" i="1"/>
  <c r="CN174" i="1"/>
  <c r="CM174" i="1"/>
  <c r="CL174" i="1"/>
  <c r="CK174" i="1"/>
  <c r="CJ174" i="1"/>
  <c r="CI174" i="1"/>
  <c r="CH174" i="1"/>
  <c r="CG174" i="1"/>
  <c r="CF174" i="1"/>
  <c r="CE174" i="1"/>
  <c r="CD174" i="1"/>
  <c r="CW173" i="1"/>
  <c r="CV173" i="1"/>
  <c r="CU173" i="1"/>
  <c r="CT173" i="1"/>
  <c r="CS173" i="1"/>
  <c r="CR173" i="1"/>
  <c r="CQ173" i="1"/>
  <c r="CP173" i="1"/>
  <c r="CO173" i="1"/>
  <c r="U173" i="1"/>
  <c r="E173" i="1"/>
  <c r="CX173" i="1" s="1"/>
  <c r="DG172" i="1"/>
  <c r="CY172" i="1"/>
  <c r="CX172" i="1"/>
  <c r="CW172" i="1"/>
  <c r="CV172" i="1"/>
  <c r="CU172" i="1"/>
  <c r="CT172" i="1"/>
  <c r="CS172" i="1"/>
  <c r="CR172" i="1"/>
  <c r="CQ172" i="1"/>
  <c r="CP172" i="1"/>
  <c r="CO172" i="1"/>
  <c r="CN172" i="1"/>
  <c r="CM172" i="1"/>
  <c r="CL172" i="1"/>
  <c r="CK172" i="1"/>
  <c r="CJ172" i="1"/>
  <c r="CI172" i="1"/>
  <c r="CH172" i="1"/>
  <c r="CG172" i="1"/>
  <c r="CF172" i="1"/>
  <c r="CE172" i="1"/>
  <c r="CD172" i="1"/>
  <c r="U172" i="1"/>
  <c r="DG171" i="1"/>
  <c r="CY171" i="1"/>
  <c r="CX171" i="1"/>
  <c r="CW171" i="1"/>
  <c r="CV171" i="1"/>
  <c r="CU171" i="1"/>
  <c r="CT171" i="1"/>
  <c r="CS171" i="1"/>
  <c r="CR171" i="1"/>
  <c r="CQ171" i="1"/>
  <c r="CP171" i="1"/>
  <c r="CO171" i="1"/>
  <c r="CN171" i="1"/>
  <c r="CM171" i="1"/>
  <c r="CL171" i="1"/>
  <c r="CK171" i="1"/>
  <c r="CJ171" i="1"/>
  <c r="CI171" i="1"/>
  <c r="CH171" i="1"/>
  <c r="CG171" i="1"/>
  <c r="CF171" i="1"/>
  <c r="CE171" i="1"/>
  <c r="CD171" i="1"/>
  <c r="U171" i="1"/>
  <c r="CW170" i="1"/>
  <c r="CV170" i="1"/>
  <c r="CU170" i="1"/>
  <c r="CT170" i="1"/>
  <c r="CS170" i="1"/>
  <c r="CR170" i="1"/>
  <c r="CQ170" i="1"/>
  <c r="CP170" i="1"/>
  <c r="CO170" i="1"/>
  <c r="U170" i="1"/>
  <c r="E170" i="1"/>
  <c r="CG170" i="1" s="1"/>
  <c r="DG169" i="1"/>
  <c r="CY169" i="1"/>
  <c r="CX169" i="1"/>
  <c r="CW169" i="1"/>
  <c r="CV169" i="1"/>
  <c r="CU169" i="1"/>
  <c r="CT169" i="1"/>
  <c r="CS169" i="1"/>
  <c r="CR169" i="1"/>
  <c r="CQ169" i="1"/>
  <c r="CP169" i="1"/>
  <c r="CO169" i="1"/>
  <c r="CN169" i="1"/>
  <c r="CM169" i="1"/>
  <c r="CL169" i="1"/>
  <c r="CK169" i="1"/>
  <c r="CJ169" i="1"/>
  <c r="CI169" i="1"/>
  <c r="CH169" i="1"/>
  <c r="CG169" i="1"/>
  <c r="CF169" i="1"/>
  <c r="CE169" i="1"/>
  <c r="CD169" i="1"/>
  <c r="DG168" i="1"/>
  <c r="CY168" i="1"/>
  <c r="CX168" i="1"/>
  <c r="CW168" i="1"/>
  <c r="CV168" i="1"/>
  <c r="CU168" i="1"/>
  <c r="CT168" i="1"/>
  <c r="CS168" i="1"/>
  <c r="CR168" i="1"/>
  <c r="CQ168" i="1"/>
  <c r="CP168" i="1"/>
  <c r="CO168" i="1"/>
  <c r="CN168" i="1"/>
  <c r="CM168" i="1"/>
  <c r="CL168" i="1"/>
  <c r="CK168" i="1"/>
  <c r="CJ168" i="1"/>
  <c r="CI168" i="1"/>
  <c r="CH168" i="1"/>
  <c r="CG168" i="1"/>
  <c r="CF168" i="1"/>
  <c r="CE168" i="1"/>
  <c r="CD168" i="1"/>
  <c r="DG167" i="1"/>
  <c r="CY167" i="1"/>
  <c r="CX167" i="1"/>
  <c r="CW167" i="1"/>
  <c r="CV167" i="1"/>
  <c r="CU167" i="1"/>
  <c r="CT167" i="1"/>
  <c r="CS167" i="1"/>
  <c r="CR167" i="1"/>
  <c r="CQ167" i="1"/>
  <c r="CP167" i="1"/>
  <c r="CO167" i="1"/>
  <c r="CN167" i="1"/>
  <c r="CM167" i="1"/>
  <c r="CL167" i="1"/>
  <c r="CK167" i="1"/>
  <c r="CJ167" i="1"/>
  <c r="CI167" i="1"/>
  <c r="CH167" i="1"/>
  <c r="CG167" i="1"/>
  <c r="CF167" i="1"/>
  <c r="CE167" i="1"/>
  <c r="CD167" i="1"/>
  <c r="CW166" i="1"/>
  <c r="CV166" i="1"/>
  <c r="CU166" i="1"/>
  <c r="CT166" i="1"/>
  <c r="CS166" i="1"/>
  <c r="CR166" i="1"/>
  <c r="CQ166" i="1"/>
  <c r="CP166" i="1"/>
  <c r="CO166" i="1"/>
  <c r="U166" i="1"/>
  <c r="E166" i="1"/>
  <c r="CM166" i="1" s="1"/>
  <c r="CW165" i="1"/>
  <c r="CV165" i="1"/>
  <c r="CU165" i="1"/>
  <c r="CT165" i="1"/>
  <c r="CS165" i="1"/>
  <c r="CR165" i="1"/>
  <c r="CQ165" i="1"/>
  <c r="CP165" i="1"/>
  <c r="CO165" i="1"/>
  <c r="U165" i="1"/>
  <c r="E165" i="1"/>
  <c r="DG165" i="1" s="1"/>
  <c r="CW164" i="1"/>
  <c r="CV164" i="1"/>
  <c r="CU164" i="1"/>
  <c r="CT164" i="1"/>
  <c r="CS164" i="1"/>
  <c r="CR164" i="1"/>
  <c r="CQ164" i="1"/>
  <c r="CP164" i="1"/>
  <c r="CO164" i="1"/>
  <c r="U164" i="1"/>
  <c r="E164" i="1"/>
  <c r="CG164" i="1" s="1"/>
  <c r="DG163" i="1"/>
  <c r="CY163" i="1"/>
  <c r="CX163" i="1"/>
  <c r="CW163" i="1"/>
  <c r="CV163" i="1"/>
  <c r="CU163" i="1"/>
  <c r="CT163" i="1"/>
  <c r="CS163" i="1"/>
  <c r="CR163" i="1"/>
  <c r="CQ163" i="1"/>
  <c r="CP163" i="1"/>
  <c r="CO163" i="1"/>
  <c r="CN163" i="1"/>
  <c r="CM163" i="1"/>
  <c r="CL163" i="1"/>
  <c r="CK163" i="1"/>
  <c r="CJ163" i="1"/>
  <c r="CI163" i="1"/>
  <c r="CH163" i="1"/>
  <c r="CG163" i="1"/>
  <c r="CF163" i="1"/>
  <c r="CE163" i="1"/>
  <c r="CD163" i="1"/>
  <c r="DG162" i="1"/>
  <c r="CY162" i="1"/>
  <c r="CX162" i="1"/>
  <c r="CW162" i="1"/>
  <c r="CV162" i="1"/>
  <c r="CU162" i="1"/>
  <c r="CT162" i="1"/>
  <c r="CS162" i="1"/>
  <c r="CR162" i="1"/>
  <c r="CQ162" i="1"/>
  <c r="CP162" i="1"/>
  <c r="CO162" i="1"/>
  <c r="CN162" i="1"/>
  <c r="CM162" i="1"/>
  <c r="CL162" i="1"/>
  <c r="CK162" i="1"/>
  <c r="CJ162" i="1"/>
  <c r="CI162" i="1"/>
  <c r="CH162" i="1"/>
  <c r="CG162" i="1"/>
  <c r="CF162" i="1"/>
  <c r="CE162" i="1"/>
  <c r="CD162" i="1"/>
  <c r="U162" i="1"/>
  <c r="DG161" i="1"/>
  <c r="CY161" i="1"/>
  <c r="CX161" i="1"/>
  <c r="CW161" i="1"/>
  <c r="CV161" i="1"/>
  <c r="CU161" i="1"/>
  <c r="CT161" i="1"/>
  <c r="CS161" i="1"/>
  <c r="CR161" i="1"/>
  <c r="CQ161" i="1"/>
  <c r="CP161" i="1"/>
  <c r="CO161" i="1"/>
  <c r="CN161" i="1"/>
  <c r="CM161" i="1"/>
  <c r="CL161" i="1"/>
  <c r="CK161" i="1"/>
  <c r="CJ161" i="1"/>
  <c r="CI161" i="1"/>
  <c r="CH161" i="1"/>
  <c r="CG161" i="1"/>
  <c r="CF161" i="1"/>
  <c r="CE161" i="1"/>
  <c r="CD161" i="1"/>
  <c r="CW160" i="1"/>
  <c r="CV160" i="1"/>
  <c r="CU160" i="1"/>
  <c r="CT160" i="1"/>
  <c r="CS160" i="1"/>
  <c r="CR160" i="1"/>
  <c r="CQ160" i="1"/>
  <c r="CP160" i="1"/>
  <c r="CO160" i="1"/>
  <c r="U160" i="1"/>
  <c r="E160" i="1"/>
  <c r="DG160" i="1" s="1"/>
  <c r="CW159" i="1"/>
  <c r="CV159" i="1"/>
  <c r="CU159" i="1"/>
  <c r="CT159" i="1"/>
  <c r="CS159" i="1"/>
  <c r="CR159" i="1"/>
  <c r="CQ159" i="1"/>
  <c r="CP159" i="1"/>
  <c r="CO159" i="1"/>
  <c r="U159" i="1"/>
  <c r="E159" i="1"/>
  <c r="DG158" i="1"/>
  <c r="CY158" i="1"/>
  <c r="CX158" i="1"/>
  <c r="CW158" i="1"/>
  <c r="CV158" i="1"/>
  <c r="CU158" i="1"/>
  <c r="CT158" i="1"/>
  <c r="CS158" i="1"/>
  <c r="CR158" i="1"/>
  <c r="CQ158" i="1"/>
  <c r="CP158" i="1"/>
  <c r="CO158" i="1"/>
  <c r="CN158" i="1"/>
  <c r="CM158" i="1"/>
  <c r="CL158" i="1"/>
  <c r="CK158" i="1"/>
  <c r="CJ158" i="1"/>
  <c r="CI158" i="1"/>
  <c r="CH158" i="1"/>
  <c r="CG158" i="1"/>
  <c r="CF158" i="1"/>
  <c r="CE158" i="1"/>
  <c r="CD158" i="1"/>
  <c r="DG157" i="1"/>
  <c r="CY157" i="1"/>
  <c r="CX157" i="1"/>
  <c r="CW157" i="1"/>
  <c r="CV157" i="1"/>
  <c r="CU157" i="1"/>
  <c r="CT157" i="1"/>
  <c r="CS157" i="1"/>
  <c r="CR157" i="1"/>
  <c r="CQ157" i="1"/>
  <c r="CP157" i="1"/>
  <c r="CO157" i="1"/>
  <c r="CN157" i="1"/>
  <c r="CM157" i="1"/>
  <c r="CL157" i="1"/>
  <c r="CK157" i="1"/>
  <c r="CJ157" i="1"/>
  <c r="CI157" i="1"/>
  <c r="CH157" i="1"/>
  <c r="CG157" i="1"/>
  <c r="CF157" i="1"/>
  <c r="CE157" i="1"/>
  <c r="CD157" i="1"/>
  <c r="CW156" i="1"/>
  <c r="CV156" i="1"/>
  <c r="CU156" i="1"/>
  <c r="CT156" i="1"/>
  <c r="CS156" i="1"/>
  <c r="CR156" i="1"/>
  <c r="CQ156" i="1"/>
  <c r="CP156" i="1"/>
  <c r="CO156" i="1"/>
  <c r="U156" i="1"/>
  <c r="E156" i="1"/>
  <c r="CJ156" i="1" s="1"/>
  <c r="CW155" i="1"/>
  <c r="CV155" i="1"/>
  <c r="CU155" i="1"/>
  <c r="CT155" i="1"/>
  <c r="CS155" i="1"/>
  <c r="CR155" i="1"/>
  <c r="CQ155" i="1"/>
  <c r="CP155" i="1"/>
  <c r="CO155" i="1"/>
  <c r="U155" i="1"/>
  <c r="E155" i="1"/>
  <c r="CG155" i="1" s="1"/>
  <c r="CW154" i="1"/>
  <c r="CV154" i="1"/>
  <c r="CU154" i="1"/>
  <c r="CT154" i="1"/>
  <c r="CS154" i="1"/>
  <c r="CR154" i="1"/>
  <c r="CQ154" i="1"/>
  <c r="CP154" i="1"/>
  <c r="CO154" i="1"/>
  <c r="U154" i="1"/>
  <c r="E154" i="1"/>
  <c r="DG153" i="1"/>
  <c r="CY153" i="1"/>
  <c r="CX153" i="1"/>
  <c r="CW153" i="1"/>
  <c r="CV153" i="1"/>
  <c r="CU153" i="1"/>
  <c r="CT153" i="1"/>
  <c r="CS153" i="1"/>
  <c r="CR153" i="1"/>
  <c r="CQ153" i="1"/>
  <c r="CP153" i="1"/>
  <c r="CO153" i="1"/>
  <c r="CN153" i="1"/>
  <c r="CM153" i="1"/>
  <c r="CL153" i="1"/>
  <c r="CK153" i="1"/>
  <c r="CJ153" i="1"/>
  <c r="CI153" i="1"/>
  <c r="CH153" i="1"/>
  <c r="CG153" i="1"/>
  <c r="CF153" i="1"/>
  <c r="CE153" i="1"/>
  <c r="CD153" i="1"/>
  <c r="U153" i="1"/>
  <c r="CV152" i="1"/>
  <c r="CU152" i="1"/>
  <c r="CT152" i="1"/>
  <c r="CS152" i="1"/>
  <c r="CR152" i="1"/>
  <c r="CQ152" i="1"/>
  <c r="CP152" i="1"/>
  <c r="CO152" i="1"/>
  <c r="CN152" i="1"/>
  <c r="CM152" i="1"/>
  <c r="CL152" i="1"/>
  <c r="CK152" i="1"/>
  <c r="CJ152" i="1"/>
  <c r="CI152" i="1"/>
  <c r="CH152" i="1"/>
  <c r="CG152" i="1"/>
  <c r="CF152" i="1"/>
  <c r="CE152" i="1"/>
  <c r="CD152" i="1"/>
  <c r="U152" i="1"/>
  <c r="DG151" i="1"/>
  <c r="CY151" i="1"/>
  <c r="CX151" i="1"/>
  <c r="CW151" i="1"/>
  <c r="CV151" i="1"/>
  <c r="CU151" i="1"/>
  <c r="CT151" i="1"/>
  <c r="CS151" i="1"/>
  <c r="CR151" i="1"/>
  <c r="CQ151" i="1"/>
  <c r="CP151" i="1"/>
  <c r="CO151" i="1"/>
  <c r="CN151" i="1"/>
  <c r="CM151" i="1"/>
  <c r="CL151" i="1"/>
  <c r="CK151" i="1"/>
  <c r="CJ151" i="1"/>
  <c r="CI151" i="1"/>
  <c r="CH151" i="1"/>
  <c r="CG151" i="1"/>
  <c r="CF151" i="1"/>
  <c r="CE151" i="1"/>
  <c r="CD151" i="1"/>
  <c r="U151" i="1"/>
  <c r="DG150" i="1"/>
  <c r="CY150" i="1"/>
  <c r="CX150" i="1"/>
  <c r="CW150" i="1"/>
  <c r="CV150" i="1"/>
  <c r="CU150" i="1"/>
  <c r="CT150" i="1"/>
  <c r="CS150" i="1"/>
  <c r="CR150" i="1"/>
  <c r="CQ150" i="1"/>
  <c r="CP150" i="1"/>
  <c r="CO150" i="1"/>
  <c r="CN150" i="1"/>
  <c r="CM150" i="1"/>
  <c r="CL150" i="1"/>
  <c r="CK150" i="1"/>
  <c r="CJ150" i="1"/>
  <c r="CI150" i="1"/>
  <c r="CH150" i="1"/>
  <c r="CG150" i="1"/>
  <c r="CF150" i="1"/>
  <c r="CE150" i="1"/>
  <c r="CD150" i="1"/>
  <c r="CW149" i="1"/>
  <c r="CV149" i="1"/>
  <c r="CU149" i="1"/>
  <c r="CT149" i="1"/>
  <c r="CS149" i="1"/>
  <c r="CR149" i="1"/>
  <c r="CQ149" i="1"/>
  <c r="CP149" i="1"/>
  <c r="CO149" i="1"/>
  <c r="U149" i="1"/>
  <c r="E149" i="1"/>
  <c r="DG149" i="1" s="1"/>
  <c r="DG148" i="1"/>
  <c r="CY148" i="1"/>
  <c r="CX148" i="1"/>
  <c r="CW148" i="1"/>
  <c r="CV148" i="1"/>
  <c r="CU148" i="1"/>
  <c r="CT148" i="1"/>
  <c r="CS148" i="1"/>
  <c r="CR148" i="1"/>
  <c r="CQ148" i="1"/>
  <c r="CP148" i="1"/>
  <c r="CO148" i="1"/>
  <c r="CN148" i="1"/>
  <c r="CM148" i="1"/>
  <c r="CL148" i="1"/>
  <c r="CK148" i="1"/>
  <c r="CJ148" i="1"/>
  <c r="CI148" i="1"/>
  <c r="CH148" i="1"/>
  <c r="CG148" i="1"/>
  <c r="CF148" i="1"/>
  <c r="CE148" i="1"/>
  <c r="CD148" i="1"/>
  <c r="CW147" i="1"/>
  <c r="CV147" i="1"/>
  <c r="CU147" i="1"/>
  <c r="CT147" i="1"/>
  <c r="CS147" i="1"/>
  <c r="CR147" i="1"/>
  <c r="CQ147" i="1"/>
  <c r="CP147" i="1"/>
  <c r="CO147" i="1"/>
  <c r="U147" i="1"/>
  <c r="E147" i="1"/>
  <c r="CE147" i="1" s="1"/>
  <c r="DG146" i="1"/>
  <c r="CY146" i="1"/>
  <c r="CX146" i="1"/>
  <c r="CW146" i="1"/>
  <c r="CV146" i="1"/>
  <c r="CU146" i="1"/>
  <c r="CT146" i="1"/>
  <c r="CS146" i="1"/>
  <c r="CR146" i="1"/>
  <c r="CQ146" i="1"/>
  <c r="CP146" i="1"/>
  <c r="CO146" i="1"/>
  <c r="CN146" i="1"/>
  <c r="CM146" i="1"/>
  <c r="CL146" i="1"/>
  <c r="CK146" i="1"/>
  <c r="CJ146" i="1"/>
  <c r="CI146" i="1"/>
  <c r="CH146" i="1"/>
  <c r="CG146" i="1"/>
  <c r="CF146" i="1"/>
  <c r="CE146" i="1"/>
  <c r="CD146" i="1"/>
  <c r="U146" i="1"/>
  <c r="DG145" i="1"/>
  <c r="CY145" i="1"/>
  <c r="CX145" i="1"/>
  <c r="CW145" i="1"/>
  <c r="CV145" i="1"/>
  <c r="CU145" i="1"/>
  <c r="CT145" i="1"/>
  <c r="CS145" i="1"/>
  <c r="CR145" i="1"/>
  <c r="CQ145" i="1"/>
  <c r="CP145" i="1"/>
  <c r="CO145" i="1"/>
  <c r="CN145" i="1"/>
  <c r="CM145" i="1"/>
  <c r="CL145" i="1"/>
  <c r="CK145" i="1"/>
  <c r="CJ145" i="1"/>
  <c r="CI145" i="1"/>
  <c r="CH145" i="1"/>
  <c r="CG145" i="1"/>
  <c r="CF145" i="1"/>
  <c r="CE145" i="1"/>
  <c r="CD145" i="1"/>
  <c r="U145" i="1"/>
  <c r="CW144" i="1"/>
  <c r="CV144" i="1"/>
  <c r="CU144" i="1"/>
  <c r="CT144" i="1"/>
  <c r="CS144" i="1"/>
  <c r="CR144" i="1"/>
  <c r="CQ144" i="1"/>
  <c r="CP144" i="1"/>
  <c r="CO144" i="1"/>
  <c r="U144" i="1"/>
  <c r="E144" i="1"/>
  <c r="CK144" i="1" s="1"/>
  <c r="CW143" i="1"/>
  <c r="CV143" i="1"/>
  <c r="CU143" i="1"/>
  <c r="CT143" i="1"/>
  <c r="CS143" i="1"/>
  <c r="CR143" i="1"/>
  <c r="CQ143" i="1"/>
  <c r="CP143" i="1"/>
  <c r="CO143" i="1"/>
  <c r="U143" i="1"/>
  <c r="E143" i="1"/>
  <c r="DG143" i="1" s="1"/>
  <c r="CW142" i="1"/>
  <c r="CV142" i="1"/>
  <c r="CU142" i="1"/>
  <c r="CT142" i="1"/>
  <c r="CS142" i="1"/>
  <c r="CR142" i="1"/>
  <c r="CQ142" i="1"/>
  <c r="CP142" i="1"/>
  <c r="CO142" i="1"/>
  <c r="U142" i="1"/>
  <c r="E142" i="1"/>
  <c r="CG142" i="1" s="1"/>
  <c r="DG141" i="1"/>
  <c r="CY141" i="1"/>
  <c r="CX141" i="1"/>
  <c r="CW141" i="1"/>
  <c r="CV141" i="1"/>
  <c r="CU141" i="1"/>
  <c r="CT141" i="1"/>
  <c r="CS141" i="1"/>
  <c r="CR141" i="1"/>
  <c r="CQ141" i="1"/>
  <c r="CP141" i="1"/>
  <c r="CO141" i="1"/>
  <c r="CN141" i="1"/>
  <c r="CM141" i="1"/>
  <c r="CL141" i="1"/>
  <c r="CK141" i="1"/>
  <c r="CJ141" i="1"/>
  <c r="CI141" i="1"/>
  <c r="CH141" i="1"/>
  <c r="CG141" i="1"/>
  <c r="CF141" i="1"/>
  <c r="CE141" i="1"/>
  <c r="CD141" i="1"/>
  <c r="DG140" i="1"/>
  <c r="CY140" i="1"/>
  <c r="CX140" i="1"/>
  <c r="CW140" i="1"/>
  <c r="CV140" i="1"/>
  <c r="CU140" i="1"/>
  <c r="CT140" i="1"/>
  <c r="CS140" i="1"/>
  <c r="CR140" i="1"/>
  <c r="CQ140" i="1"/>
  <c r="CP140" i="1"/>
  <c r="CO140" i="1"/>
  <c r="CN140" i="1"/>
  <c r="CM140" i="1"/>
  <c r="CL140" i="1"/>
  <c r="CK140" i="1"/>
  <c r="CJ140" i="1"/>
  <c r="CI140" i="1"/>
  <c r="CH140" i="1"/>
  <c r="CG140" i="1"/>
  <c r="CF140" i="1"/>
  <c r="CE140" i="1"/>
  <c r="CD140" i="1"/>
  <c r="U140" i="1"/>
  <c r="DG139" i="1"/>
  <c r="CY139" i="1"/>
  <c r="CX139" i="1"/>
  <c r="CW139" i="1"/>
  <c r="CV139" i="1"/>
  <c r="CU139" i="1"/>
  <c r="CT139" i="1"/>
  <c r="CS139" i="1"/>
  <c r="CR139" i="1"/>
  <c r="CQ139" i="1"/>
  <c r="CP139" i="1"/>
  <c r="CO139" i="1"/>
  <c r="CN139" i="1"/>
  <c r="CM139" i="1"/>
  <c r="CL139" i="1"/>
  <c r="CK139" i="1"/>
  <c r="CJ139" i="1"/>
  <c r="CI139" i="1"/>
  <c r="CH139" i="1"/>
  <c r="CG139" i="1"/>
  <c r="CF139" i="1"/>
  <c r="CE139" i="1"/>
  <c r="CD139" i="1"/>
  <c r="DG138" i="1"/>
  <c r="CY138" i="1"/>
  <c r="CX138" i="1"/>
  <c r="CW138" i="1"/>
  <c r="CV138" i="1"/>
  <c r="CU138" i="1"/>
  <c r="CT138" i="1"/>
  <c r="CS138" i="1"/>
  <c r="CR138" i="1"/>
  <c r="CQ138" i="1"/>
  <c r="CP138" i="1"/>
  <c r="CO138" i="1"/>
  <c r="CN138" i="1"/>
  <c r="CM138" i="1"/>
  <c r="CL138" i="1"/>
  <c r="CK138" i="1"/>
  <c r="CJ138" i="1"/>
  <c r="CI138" i="1"/>
  <c r="CH138" i="1"/>
  <c r="CG138" i="1"/>
  <c r="CF138" i="1"/>
  <c r="CE138" i="1"/>
  <c r="CD138" i="1"/>
  <c r="DG137" i="1"/>
  <c r="CY137" i="1"/>
  <c r="CX137" i="1"/>
  <c r="CW137" i="1"/>
  <c r="CV137" i="1"/>
  <c r="CU137" i="1"/>
  <c r="CT137" i="1"/>
  <c r="CS137" i="1"/>
  <c r="CR137" i="1"/>
  <c r="CQ137" i="1"/>
  <c r="CP137" i="1"/>
  <c r="CO137" i="1"/>
  <c r="CN137" i="1"/>
  <c r="CM137" i="1"/>
  <c r="CL137" i="1"/>
  <c r="CK137" i="1"/>
  <c r="CJ137" i="1"/>
  <c r="CI137" i="1"/>
  <c r="CH137" i="1"/>
  <c r="CG137" i="1"/>
  <c r="CF137" i="1"/>
  <c r="CE137" i="1"/>
  <c r="CD137" i="1"/>
  <c r="DG136" i="1"/>
  <c r="CY136" i="1"/>
  <c r="CX136" i="1"/>
  <c r="CW136" i="1"/>
  <c r="CV136" i="1"/>
  <c r="CU136" i="1"/>
  <c r="CT136" i="1"/>
  <c r="CS136" i="1"/>
  <c r="CR136" i="1"/>
  <c r="CQ136" i="1"/>
  <c r="CP136" i="1"/>
  <c r="CO136" i="1"/>
  <c r="CN136" i="1"/>
  <c r="CM136" i="1"/>
  <c r="CL136" i="1"/>
  <c r="CK136" i="1"/>
  <c r="CJ136" i="1"/>
  <c r="CI136" i="1"/>
  <c r="CH136" i="1"/>
  <c r="CG136" i="1"/>
  <c r="CF136" i="1"/>
  <c r="CE136" i="1"/>
  <c r="CD136" i="1"/>
  <c r="CW135" i="1"/>
  <c r="CV135" i="1"/>
  <c r="CU135" i="1"/>
  <c r="CT135" i="1"/>
  <c r="CS135" i="1"/>
  <c r="CR135" i="1"/>
  <c r="CQ135" i="1"/>
  <c r="CP135" i="1"/>
  <c r="CO135" i="1"/>
  <c r="U135" i="1"/>
  <c r="E135" i="1"/>
  <c r="CK135" i="1" s="1"/>
  <c r="DG134" i="1"/>
  <c r="CY134" i="1"/>
  <c r="CX134" i="1"/>
  <c r="CW134" i="1"/>
  <c r="CV134" i="1"/>
  <c r="CU134" i="1"/>
  <c r="CT134" i="1"/>
  <c r="CS134" i="1"/>
  <c r="CR134" i="1"/>
  <c r="CQ134" i="1"/>
  <c r="CP134" i="1"/>
  <c r="CO134" i="1"/>
  <c r="CN134" i="1"/>
  <c r="CM134" i="1"/>
  <c r="CL134" i="1"/>
  <c r="CK134" i="1"/>
  <c r="CJ134" i="1"/>
  <c r="CI134" i="1"/>
  <c r="CH134" i="1"/>
  <c r="CG134" i="1"/>
  <c r="CF134" i="1"/>
  <c r="CE134" i="1"/>
  <c r="CD134" i="1"/>
  <c r="DG133" i="1"/>
  <c r="CY133" i="1"/>
  <c r="CX133" i="1"/>
  <c r="CW133" i="1"/>
  <c r="CV133" i="1"/>
  <c r="CU133" i="1"/>
  <c r="CT133" i="1"/>
  <c r="CS133" i="1"/>
  <c r="CR133" i="1"/>
  <c r="CQ133" i="1"/>
  <c r="CP133" i="1"/>
  <c r="CO133" i="1"/>
  <c r="CN133" i="1"/>
  <c r="CM133" i="1"/>
  <c r="CL133" i="1"/>
  <c r="CK133" i="1"/>
  <c r="CJ133" i="1"/>
  <c r="CI133" i="1"/>
  <c r="CH133" i="1"/>
  <c r="CG133" i="1"/>
  <c r="CF133" i="1"/>
  <c r="CE133" i="1"/>
  <c r="CW132" i="1"/>
  <c r="CV132" i="1"/>
  <c r="CU132" i="1"/>
  <c r="CT132" i="1"/>
  <c r="CS132" i="1"/>
  <c r="CR132" i="1"/>
  <c r="CQ132" i="1"/>
  <c r="CP132" i="1"/>
  <c r="CO132" i="1"/>
  <c r="U132" i="1"/>
  <c r="E132" i="1"/>
  <c r="DG132" i="1" s="1"/>
  <c r="DG131" i="1"/>
  <c r="CY131" i="1"/>
  <c r="CX131" i="1"/>
  <c r="CW131" i="1"/>
  <c r="CV131" i="1"/>
  <c r="CU131" i="1"/>
  <c r="CT131" i="1"/>
  <c r="CS131" i="1"/>
  <c r="CR131" i="1"/>
  <c r="CQ131" i="1"/>
  <c r="CP131" i="1"/>
  <c r="CO131" i="1"/>
  <c r="CN131" i="1"/>
  <c r="CM131" i="1"/>
  <c r="CL131" i="1"/>
  <c r="CK131" i="1"/>
  <c r="CJ131" i="1"/>
  <c r="CI131" i="1"/>
  <c r="CH131" i="1"/>
  <c r="CG131" i="1"/>
  <c r="CF131" i="1"/>
  <c r="CE131" i="1"/>
  <c r="CD131" i="1"/>
  <c r="DG130" i="1"/>
  <c r="CY130" i="1"/>
  <c r="CX130" i="1"/>
  <c r="CW130" i="1"/>
  <c r="CV130" i="1"/>
  <c r="CU130" i="1"/>
  <c r="CT130" i="1"/>
  <c r="CS130" i="1"/>
  <c r="CR130" i="1"/>
  <c r="CQ130" i="1"/>
  <c r="CP130" i="1"/>
  <c r="CO130" i="1"/>
  <c r="CN130" i="1"/>
  <c r="CM130" i="1"/>
  <c r="CL130" i="1"/>
  <c r="CK130" i="1"/>
  <c r="CJ130" i="1"/>
  <c r="CI130" i="1"/>
  <c r="CH130" i="1"/>
  <c r="CG130" i="1"/>
  <c r="CF130" i="1"/>
  <c r="CE130" i="1"/>
  <c r="CD130" i="1"/>
  <c r="DG129" i="1"/>
  <c r="CY129" i="1"/>
  <c r="CX129" i="1"/>
  <c r="CW129" i="1"/>
  <c r="CV129" i="1"/>
  <c r="CU129" i="1"/>
  <c r="CT129" i="1"/>
  <c r="CS129" i="1"/>
  <c r="CR129" i="1"/>
  <c r="CQ129" i="1"/>
  <c r="CP129" i="1"/>
  <c r="CO129" i="1"/>
  <c r="CN129" i="1"/>
  <c r="CM129" i="1"/>
  <c r="CL129" i="1"/>
  <c r="CK129" i="1"/>
  <c r="CJ129" i="1"/>
  <c r="CI129" i="1"/>
  <c r="CH129" i="1"/>
  <c r="CG129" i="1"/>
  <c r="CF129" i="1"/>
  <c r="CE129" i="1"/>
  <c r="CD129" i="1"/>
  <c r="CW128" i="1"/>
  <c r="CV128" i="1"/>
  <c r="CU128" i="1"/>
  <c r="CT128" i="1"/>
  <c r="CS128" i="1"/>
  <c r="CR128" i="1"/>
  <c r="CQ128" i="1"/>
  <c r="CP128" i="1"/>
  <c r="CO128" i="1"/>
  <c r="U128" i="1"/>
  <c r="E128" i="1"/>
  <c r="CM128" i="1" s="1"/>
  <c r="CW127" i="1"/>
  <c r="CV127" i="1"/>
  <c r="CU127" i="1"/>
  <c r="CT127" i="1"/>
  <c r="CS127" i="1"/>
  <c r="CR127" i="1"/>
  <c r="CQ127" i="1"/>
  <c r="CP127" i="1"/>
  <c r="CO127" i="1"/>
  <c r="U127" i="1"/>
  <c r="E127" i="1"/>
  <c r="CY127" i="1" s="1"/>
  <c r="DG126" i="1"/>
  <c r="CY126" i="1"/>
  <c r="CX126" i="1"/>
  <c r="CW126" i="1"/>
  <c r="CV126" i="1"/>
  <c r="CU126" i="1"/>
  <c r="CT126" i="1"/>
  <c r="CS126" i="1"/>
  <c r="CR126" i="1"/>
  <c r="CQ126" i="1"/>
  <c r="CP126" i="1"/>
  <c r="CO126" i="1"/>
  <c r="CN126" i="1"/>
  <c r="CM126" i="1"/>
  <c r="CL126" i="1"/>
  <c r="CK126" i="1"/>
  <c r="CJ126" i="1"/>
  <c r="CI126" i="1"/>
  <c r="CH126" i="1"/>
  <c r="CG126" i="1"/>
  <c r="CF126" i="1"/>
  <c r="CE126" i="1"/>
  <c r="CD126" i="1"/>
  <c r="DG125" i="1"/>
  <c r="CY125" i="1"/>
  <c r="CX125" i="1"/>
  <c r="CW125" i="1"/>
  <c r="CV125" i="1"/>
  <c r="CU125" i="1"/>
  <c r="CT125" i="1"/>
  <c r="CS125" i="1"/>
  <c r="CR125" i="1"/>
  <c r="CQ125" i="1"/>
  <c r="CP125" i="1"/>
  <c r="CO125" i="1"/>
  <c r="CN125" i="1"/>
  <c r="CM125" i="1"/>
  <c r="CL125" i="1"/>
  <c r="CK125" i="1"/>
  <c r="CJ125" i="1"/>
  <c r="CI125" i="1"/>
  <c r="CH125" i="1"/>
  <c r="CG125" i="1"/>
  <c r="CF125" i="1"/>
  <c r="CE125" i="1"/>
  <c r="CD125" i="1"/>
  <c r="DG124" i="1"/>
  <c r="CY124" i="1"/>
  <c r="CX124" i="1"/>
  <c r="CW124" i="1"/>
  <c r="CV124" i="1"/>
  <c r="CU124" i="1"/>
  <c r="CT124" i="1"/>
  <c r="CS124" i="1"/>
  <c r="CR124" i="1"/>
  <c r="CQ124" i="1"/>
  <c r="CP124" i="1"/>
  <c r="CO124" i="1"/>
  <c r="CN124" i="1"/>
  <c r="CM124" i="1"/>
  <c r="CL124" i="1"/>
  <c r="CK124" i="1"/>
  <c r="CJ124" i="1"/>
  <c r="CI124" i="1"/>
  <c r="CH124" i="1"/>
  <c r="CG124" i="1"/>
  <c r="CF124" i="1"/>
  <c r="CE124" i="1"/>
  <c r="CD124" i="1"/>
  <c r="DG123" i="1"/>
  <c r="CY123" i="1"/>
  <c r="CX123" i="1"/>
  <c r="CW123" i="1"/>
  <c r="CV123" i="1"/>
  <c r="CU123" i="1"/>
  <c r="CT123" i="1"/>
  <c r="CS123" i="1"/>
  <c r="CR123" i="1"/>
  <c r="CQ123" i="1"/>
  <c r="CP123" i="1"/>
  <c r="CO123" i="1"/>
  <c r="CN123" i="1"/>
  <c r="CM123" i="1"/>
  <c r="CL123" i="1"/>
  <c r="CK123" i="1"/>
  <c r="CJ123" i="1"/>
  <c r="CI123" i="1"/>
  <c r="CH123" i="1"/>
  <c r="CG123" i="1"/>
  <c r="CF123" i="1"/>
  <c r="CE123" i="1"/>
  <c r="CD123" i="1"/>
  <c r="DG122" i="1"/>
  <c r="CY122" i="1"/>
  <c r="CX122" i="1"/>
  <c r="CW122" i="1"/>
  <c r="CV122" i="1"/>
  <c r="CU122" i="1"/>
  <c r="CT122" i="1"/>
  <c r="CS122" i="1"/>
  <c r="CR122" i="1"/>
  <c r="CQ122" i="1"/>
  <c r="CP122" i="1"/>
  <c r="CO122" i="1"/>
  <c r="CN122" i="1"/>
  <c r="CM122" i="1"/>
  <c r="CL122" i="1"/>
  <c r="CK122" i="1"/>
  <c r="CJ122" i="1"/>
  <c r="CI122" i="1"/>
  <c r="CH122" i="1"/>
  <c r="CG122" i="1"/>
  <c r="CF122" i="1"/>
  <c r="CE122" i="1"/>
  <c r="CD122" i="1"/>
  <c r="CW121" i="1"/>
  <c r="CV121" i="1"/>
  <c r="CU121" i="1"/>
  <c r="CT121" i="1"/>
  <c r="CS121" i="1"/>
  <c r="CR121" i="1"/>
  <c r="CQ121" i="1"/>
  <c r="CP121" i="1"/>
  <c r="CO121" i="1"/>
  <c r="U121" i="1"/>
  <c r="E121" i="1"/>
  <c r="CX121" i="1" s="1"/>
  <c r="DG120" i="1"/>
  <c r="CY120" i="1"/>
  <c r="CX120" i="1"/>
  <c r="CW120" i="1"/>
  <c r="CV120" i="1"/>
  <c r="CU120" i="1"/>
  <c r="CT120" i="1"/>
  <c r="CS120" i="1"/>
  <c r="CR120" i="1"/>
  <c r="CQ120" i="1"/>
  <c r="CP120" i="1"/>
  <c r="CO120" i="1"/>
  <c r="CN120" i="1"/>
  <c r="CM120" i="1"/>
  <c r="CL120" i="1"/>
  <c r="CK120" i="1"/>
  <c r="CJ120" i="1"/>
  <c r="CI120" i="1"/>
  <c r="CH120" i="1"/>
  <c r="CG120" i="1"/>
  <c r="CF120" i="1"/>
  <c r="CE120" i="1"/>
  <c r="CD120" i="1"/>
  <c r="CW119" i="1"/>
  <c r="CV119" i="1"/>
  <c r="CU119" i="1"/>
  <c r="CT119" i="1"/>
  <c r="CS119" i="1"/>
  <c r="CR119" i="1"/>
  <c r="CQ119" i="1"/>
  <c r="CP119" i="1"/>
  <c r="CO119" i="1"/>
  <c r="U119" i="1"/>
  <c r="E119" i="1"/>
  <c r="DG119" i="1" s="1"/>
  <c r="CW118" i="1"/>
  <c r="CV118" i="1"/>
  <c r="CU118" i="1"/>
  <c r="CT118" i="1"/>
  <c r="CS118" i="1"/>
  <c r="CR118" i="1"/>
  <c r="CQ118" i="1"/>
  <c r="CP118" i="1"/>
  <c r="CO118" i="1"/>
  <c r="U118" i="1"/>
  <c r="E118" i="1"/>
  <c r="CK118" i="1" s="1"/>
  <c r="CW117" i="1"/>
  <c r="CV117" i="1"/>
  <c r="CU117" i="1"/>
  <c r="CT117" i="1"/>
  <c r="CS117" i="1"/>
  <c r="CR117" i="1"/>
  <c r="CQ117" i="1"/>
  <c r="CP117" i="1"/>
  <c r="CO117" i="1"/>
  <c r="U117" i="1"/>
  <c r="E117" i="1"/>
  <c r="DG117" i="1" s="1"/>
  <c r="DG116" i="1"/>
  <c r="CY116" i="1"/>
  <c r="CX116" i="1"/>
  <c r="CW116" i="1"/>
  <c r="CV116" i="1"/>
  <c r="CU116" i="1"/>
  <c r="CT116" i="1"/>
  <c r="CS116" i="1"/>
  <c r="CR116" i="1"/>
  <c r="CQ116" i="1"/>
  <c r="CP116" i="1"/>
  <c r="CO116" i="1"/>
  <c r="CN116" i="1"/>
  <c r="CM116" i="1"/>
  <c r="CL116" i="1"/>
  <c r="CK116" i="1"/>
  <c r="CJ116" i="1"/>
  <c r="CI116" i="1"/>
  <c r="CH116" i="1"/>
  <c r="CG116" i="1"/>
  <c r="CF116" i="1"/>
  <c r="CE116" i="1"/>
  <c r="CD116" i="1"/>
  <c r="DG115" i="1"/>
  <c r="CY115" i="1"/>
  <c r="CX115" i="1"/>
  <c r="CW115" i="1"/>
  <c r="CV115" i="1"/>
  <c r="CU115" i="1"/>
  <c r="CT115" i="1"/>
  <c r="CS115" i="1"/>
  <c r="CR115" i="1"/>
  <c r="CQ115" i="1"/>
  <c r="CP115" i="1"/>
  <c r="CO115" i="1"/>
  <c r="CN115" i="1"/>
  <c r="CM115" i="1"/>
  <c r="CL115" i="1"/>
  <c r="CK115" i="1"/>
  <c r="CJ115" i="1"/>
  <c r="CI115" i="1"/>
  <c r="CH115" i="1"/>
  <c r="CG115" i="1"/>
  <c r="CF115" i="1"/>
  <c r="CE115" i="1"/>
  <c r="CD115" i="1"/>
  <c r="DG114" i="1"/>
  <c r="CY114" i="1"/>
  <c r="CX114" i="1"/>
  <c r="CW114" i="1"/>
  <c r="CV114" i="1"/>
  <c r="CU114" i="1"/>
  <c r="CT114" i="1"/>
  <c r="CS114" i="1"/>
  <c r="CR114" i="1"/>
  <c r="CQ114" i="1"/>
  <c r="CP114" i="1"/>
  <c r="CO114" i="1"/>
  <c r="CN114" i="1"/>
  <c r="CM114" i="1"/>
  <c r="CL114" i="1"/>
  <c r="CK114" i="1"/>
  <c r="CJ114" i="1"/>
  <c r="CI114" i="1"/>
  <c r="CH114" i="1"/>
  <c r="CG114" i="1"/>
  <c r="CF114" i="1"/>
  <c r="CE114" i="1"/>
  <c r="CD114" i="1"/>
  <c r="DG113" i="1"/>
  <c r="CY113" i="1"/>
  <c r="CX113" i="1"/>
  <c r="CW113" i="1"/>
  <c r="CV113" i="1"/>
  <c r="CU113" i="1"/>
  <c r="CT113" i="1"/>
  <c r="CS113" i="1"/>
  <c r="CR113" i="1"/>
  <c r="CQ113" i="1"/>
  <c r="CP113" i="1"/>
  <c r="CO113" i="1"/>
  <c r="CN113" i="1"/>
  <c r="CM113" i="1"/>
  <c r="CL113" i="1"/>
  <c r="CK113" i="1"/>
  <c r="CJ113" i="1"/>
  <c r="CI113" i="1"/>
  <c r="CH113" i="1"/>
  <c r="CG113" i="1"/>
  <c r="CF113" i="1"/>
  <c r="CE113" i="1"/>
  <c r="CD113" i="1"/>
  <c r="DG112" i="1"/>
  <c r="CY112" i="1"/>
  <c r="CX112" i="1"/>
  <c r="CW112" i="1"/>
  <c r="CV112" i="1"/>
  <c r="CU112" i="1"/>
  <c r="CT112" i="1"/>
  <c r="CS112" i="1"/>
  <c r="CR112" i="1"/>
  <c r="CQ112" i="1"/>
  <c r="CP112" i="1"/>
  <c r="CO112" i="1"/>
  <c r="CN112" i="1"/>
  <c r="CM112" i="1"/>
  <c r="CL112" i="1"/>
  <c r="CK112" i="1"/>
  <c r="CJ112" i="1"/>
  <c r="CI112" i="1"/>
  <c r="CH112" i="1"/>
  <c r="CG112" i="1"/>
  <c r="CF112" i="1"/>
  <c r="CE112" i="1"/>
  <c r="CD112" i="1"/>
  <c r="CW111" i="1"/>
  <c r="CV111" i="1"/>
  <c r="CU111" i="1"/>
  <c r="CT111" i="1"/>
  <c r="CS111" i="1"/>
  <c r="CR111" i="1"/>
  <c r="CQ111" i="1"/>
  <c r="CP111" i="1"/>
  <c r="CO111" i="1"/>
  <c r="U111" i="1"/>
  <c r="E111" i="1"/>
  <c r="DG111" i="1" s="1"/>
  <c r="DG110" i="1"/>
  <c r="CY110" i="1"/>
  <c r="CX110" i="1"/>
  <c r="CW110" i="1"/>
  <c r="CV110" i="1"/>
  <c r="CU110" i="1"/>
  <c r="CT110" i="1"/>
  <c r="CS110" i="1"/>
  <c r="CR110" i="1"/>
  <c r="CQ110" i="1"/>
  <c r="CP110" i="1"/>
  <c r="CO110" i="1"/>
  <c r="CN110" i="1"/>
  <c r="CM110" i="1"/>
  <c r="CL110" i="1"/>
  <c r="CK110" i="1"/>
  <c r="CJ110" i="1"/>
  <c r="CI110" i="1"/>
  <c r="CH110" i="1"/>
  <c r="CG110" i="1"/>
  <c r="CF110" i="1"/>
  <c r="CW109" i="1"/>
  <c r="CV109" i="1"/>
  <c r="CU109" i="1"/>
  <c r="CT109" i="1"/>
  <c r="CS109" i="1"/>
  <c r="CR109" i="1"/>
  <c r="CQ109" i="1"/>
  <c r="CP109" i="1"/>
  <c r="CO109" i="1"/>
  <c r="U109" i="1"/>
  <c r="E109" i="1"/>
  <c r="CY109" i="1" s="1"/>
  <c r="CW108" i="1"/>
  <c r="CV108" i="1"/>
  <c r="CU108" i="1"/>
  <c r="CT108" i="1"/>
  <c r="CS108" i="1"/>
  <c r="CR108" i="1"/>
  <c r="CQ108" i="1"/>
  <c r="CP108" i="1"/>
  <c r="CO108" i="1"/>
  <c r="U108" i="1"/>
  <c r="E108" i="1"/>
  <c r="DG108" i="1" s="1"/>
  <c r="DG107" i="1"/>
  <c r="CY107" i="1"/>
  <c r="CX107" i="1"/>
  <c r="CW107" i="1"/>
  <c r="CV107" i="1"/>
  <c r="CU107" i="1"/>
  <c r="CT107" i="1"/>
  <c r="CS107" i="1"/>
  <c r="CR107" i="1"/>
  <c r="CQ107" i="1"/>
  <c r="CP107" i="1"/>
  <c r="CO107" i="1"/>
  <c r="CN107" i="1"/>
  <c r="CM107" i="1"/>
  <c r="CL107" i="1"/>
  <c r="CK107" i="1"/>
  <c r="CJ107" i="1"/>
  <c r="CI107" i="1"/>
  <c r="CH107" i="1"/>
  <c r="CG107" i="1"/>
  <c r="CF107" i="1"/>
  <c r="CE107" i="1"/>
  <c r="CD107" i="1"/>
  <c r="CW106" i="1"/>
  <c r="CV106" i="1"/>
  <c r="CU106" i="1"/>
  <c r="CT106" i="1"/>
  <c r="CS106" i="1"/>
  <c r="CR106" i="1"/>
  <c r="CQ106" i="1"/>
  <c r="CP106" i="1"/>
  <c r="CO106" i="1"/>
  <c r="U106" i="1"/>
  <c r="E106" i="1"/>
  <c r="DG106" i="1" s="1"/>
  <c r="DG105" i="1"/>
  <c r="CY105" i="1"/>
  <c r="CX105" i="1"/>
  <c r="CW105" i="1"/>
  <c r="CV105" i="1"/>
  <c r="CU105" i="1"/>
  <c r="CT105" i="1"/>
  <c r="CS105" i="1"/>
  <c r="CR105" i="1"/>
  <c r="CQ105" i="1"/>
  <c r="CP105" i="1"/>
  <c r="CO105" i="1"/>
  <c r="CN105" i="1"/>
  <c r="CM105" i="1"/>
  <c r="CL105" i="1"/>
  <c r="CK105" i="1"/>
  <c r="CJ105" i="1"/>
  <c r="CI105" i="1"/>
  <c r="CH105" i="1"/>
  <c r="CG105" i="1"/>
  <c r="CF105" i="1"/>
  <c r="CE105" i="1"/>
  <c r="CD105" i="1"/>
  <c r="U105" i="1"/>
  <c r="CW104" i="1"/>
  <c r="CV104" i="1"/>
  <c r="CU104" i="1"/>
  <c r="CT104" i="1"/>
  <c r="CS104" i="1"/>
  <c r="CR104" i="1"/>
  <c r="CQ104" i="1"/>
  <c r="CP104" i="1"/>
  <c r="CO104" i="1"/>
  <c r="U104" i="1"/>
  <c r="E104" i="1"/>
  <c r="CI104" i="1" s="1"/>
  <c r="CW103" i="1"/>
  <c r="CV103" i="1"/>
  <c r="CU103" i="1"/>
  <c r="CT103" i="1"/>
  <c r="CS103" i="1"/>
  <c r="CR103" i="1"/>
  <c r="CQ103" i="1"/>
  <c r="CP103" i="1"/>
  <c r="CO103" i="1"/>
  <c r="U103" i="1"/>
  <c r="E103" i="1"/>
  <c r="CL103" i="1" s="1"/>
  <c r="DG102" i="1"/>
  <c r="CY102" i="1"/>
  <c r="CX102" i="1"/>
  <c r="CW102" i="1"/>
  <c r="CV102" i="1"/>
  <c r="CU102" i="1"/>
  <c r="CT102" i="1"/>
  <c r="CS102" i="1"/>
  <c r="CR102" i="1"/>
  <c r="CQ102" i="1"/>
  <c r="CP102" i="1"/>
  <c r="CO102" i="1"/>
  <c r="CN102" i="1"/>
  <c r="CM102" i="1"/>
  <c r="CL102" i="1"/>
  <c r="CK102" i="1"/>
  <c r="CJ102" i="1"/>
  <c r="CI102" i="1"/>
  <c r="CH102" i="1"/>
  <c r="CG102" i="1"/>
  <c r="CF102" i="1"/>
  <c r="CE102" i="1"/>
  <c r="CD102" i="1"/>
  <c r="CW101" i="1"/>
  <c r="CV101" i="1"/>
  <c r="CU101" i="1"/>
  <c r="CT101" i="1"/>
  <c r="CS101" i="1"/>
  <c r="CR101" i="1"/>
  <c r="CQ101" i="1"/>
  <c r="CP101" i="1"/>
  <c r="CO101" i="1"/>
  <c r="U101" i="1"/>
  <c r="E101" i="1"/>
  <c r="CK101" i="1" s="1"/>
  <c r="DG100" i="1"/>
  <c r="CY100" i="1"/>
  <c r="CX100" i="1"/>
  <c r="CW100" i="1"/>
  <c r="CV100" i="1"/>
  <c r="CU100" i="1"/>
  <c r="CT100" i="1"/>
  <c r="CS100" i="1"/>
  <c r="CR100" i="1"/>
  <c r="CQ100" i="1"/>
  <c r="CP100" i="1"/>
  <c r="CO100" i="1"/>
  <c r="CN100" i="1"/>
  <c r="CM100" i="1"/>
  <c r="CL100" i="1"/>
  <c r="CK100" i="1"/>
  <c r="CJ100" i="1"/>
  <c r="CI100" i="1"/>
  <c r="CH100" i="1"/>
  <c r="CG100" i="1"/>
  <c r="CF100" i="1"/>
  <c r="CE100" i="1"/>
  <c r="CD100" i="1"/>
  <c r="DG99" i="1"/>
  <c r="CY99" i="1"/>
  <c r="CX99" i="1"/>
  <c r="CW99" i="1"/>
  <c r="CV99" i="1"/>
  <c r="CU99" i="1"/>
  <c r="CT99" i="1"/>
  <c r="CS99" i="1"/>
  <c r="CR99" i="1"/>
  <c r="CQ99" i="1"/>
  <c r="CP99" i="1"/>
  <c r="CO99" i="1"/>
  <c r="CN99" i="1"/>
  <c r="CM99" i="1"/>
  <c r="CL99" i="1"/>
  <c r="CK99" i="1"/>
  <c r="CJ99" i="1"/>
  <c r="CI99" i="1"/>
  <c r="CH99" i="1"/>
  <c r="CG99" i="1"/>
  <c r="CF99" i="1"/>
  <c r="CE99" i="1"/>
  <c r="CD99" i="1"/>
  <c r="DG98" i="1"/>
  <c r="CY98" i="1"/>
  <c r="CX98" i="1"/>
  <c r="CW98" i="1"/>
  <c r="CV98" i="1"/>
  <c r="CU98" i="1"/>
  <c r="CT98" i="1"/>
  <c r="CS98" i="1"/>
  <c r="CR98" i="1"/>
  <c r="CQ98" i="1"/>
  <c r="CP98" i="1"/>
  <c r="CO98" i="1"/>
  <c r="CN98" i="1"/>
  <c r="CM98" i="1"/>
  <c r="CL98" i="1"/>
  <c r="CK98" i="1"/>
  <c r="CJ98" i="1"/>
  <c r="CI98" i="1"/>
  <c r="CH98" i="1"/>
  <c r="CG98" i="1"/>
  <c r="CF98" i="1"/>
  <c r="CE98" i="1"/>
  <c r="CD98" i="1"/>
  <c r="U98" i="1"/>
  <c r="CW97" i="1"/>
  <c r="CV97" i="1"/>
  <c r="CU97" i="1"/>
  <c r="CT97" i="1"/>
  <c r="CS97" i="1"/>
  <c r="CR97" i="1"/>
  <c r="CQ97" i="1"/>
  <c r="CP97" i="1"/>
  <c r="CO97" i="1"/>
  <c r="U97" i="1"/>
  <c r="E97" i="1"/>
  <c r="DG97" i="1" s="1"/>
  <c r="CW96" i="1"/>
  <c r="CV96" i="1"/>
  <c r="CU96" i="1"/>
  <c r="CT96" i="1"/>
  <c r="CS96" i="1"/>
  <c r="CR96" i="1"/>
  <c r="CQ96" i="1"/>
  <c r="CP96" i="1"/>
  <c r="CO96" i="1"/>
  <c r="U96" i="1"/>
  <c r="E96" i="1"/>
  <c r="DG96" i="1" s="1"/>
  <c r="DG95" i="1"/>
  <c r="CY95" i="1"/>
  <c r="CX95" i="1"/>
  <c r="CW95" i="1"/>
  <c r="CV95" i="1"/>
  <c r="CU95" i="1"/>
  <c r="CT95" i="1"/>
  <c r="CS95" i="1"/>
  <c r="CR95" i="1"/>
  <c r="CQ95" i="1"/>
  <c r="CP95" i="1"/>
  <c r="CO95" i="1"/>
  <c r="CN95" i="1"/>
  <c r="CM95" i="1"/>
  <c r="CL95" i="1"/>
  <c r="CK95" i="1"/>
  <c r="CJ95" i="1"/>
  <c r="CI95" i="1"/>
  <c r="CH95" i="1"/>
  <c r="CG95" i="1"/>
  <c r="CF95" i="1"/>
  <c r="CE95" i="1"/>
  <c r="CD95" i="1"/>
  <c r="DG94" i="1"/>
  <c r="CY94" i="1"/>
  <c r="CX94" i="1"/>
  <c r="CW94" i="1"/>
  <c r="CV94" i="1"/>
  <c r="CU94" i="1"/>
  <c r="CT94" i="1"/>
  <c r="CS94" i="1"/>
  <c r="CR94" i="1"/>
  <c r="CQ94" i="1"/>
  <c r="CP94" i="1"/>
  <c r="CO94" i="1"/>
  <c r="CN94" i="1"/>
  <c r="CM94" i="1"/>
  <c r="CL94" i="1"/>
  <c r="CK94" i="1"/>
  <c r="CJ94" i="1"/>
  <c r="CI94" i="1"/>
  <c r="CH94" i="1"/>
  <c r="CG94" i="1"/>
  <c r="CF94" i="1"/>
  <c r="CE94" i="1"/>
  <c r="CD94" i="1"/>
  <c r="DG93" i="1"/>
  <c r="CY93" i="1"/>
  <c r="CX93" i="1"/>
  <c r="CW93" i="1"/>
  <c r="CV93" i="1"/>
  <c r="CU93" i="1"/>
  <c r="CT93" i="1"/>
  <c r="CS93" i="1"/>
  <c r="CR93" i="1"/>
  <c r="CQ93" i="1"/>
  <c r="CP93" i="1"/>
  <c r="CO93" i="1"/>
  <c r="CN93" i="1"/>
  <c r="CM93" i="1"/>
  <c r="CL93" i="1"/>
  <c r="CK93" i="1"/>
  <c r="CJ93" i="1"/>
  <c r="CI93" i="1"/>
  <c r="CH93" i="1"/>
  <c r="CG93" i="1"/>
  <c r="CF93" i="1"/>
  <c r="CW92" i="1"/>
  <c r="CV92" i="1"/>
  <c r="CU92" i="1"/>
  <c r="CT92" i="1"/>
  <c r="CS92" i="1"/>
  <c r="CR92" i="1"/>
  <c r="CQ92" i="1"/>
  <c r="CP92" i="1"/>
  <c r="CO92" i="1"/>
  <c r="U92" i="1"/>
  <c r="E92" i="1"/>
  <c r="DG92" i="1" s="1"/>
  <c r="DG91" i="1"/>
  <c r="CY91" i="1"/>
  <c r="CX91" i="1"/>
  <c r="CW91" i="1"/>
  <c r="CV91" i="1"/>
  <c r="CU91" i="1"/>
  <c r="CT91" i="1"/>
  <c r="CS91" i="1"/>
  <c r="CR91" i="1"/>
  <c r="CQ91" i="1"/>
  <c r="CP91" i="1"/>
  <c r="CO91" i="1"/>
  <c r="CN91" i="1"/>
  <c r="CM91" i="1"/>
  <c r="CL91" i="1"/>
  <c r="CK91" i="1"/>
  <c r="CJ91" i="1"/>
  <c r="CI91" i="1"/>
  <c r="CH91" i="1"/>
  <c r="CG91" i="1"/>
  <c r="CF91" i="1"/>
  <c r="CE91" i="1"/>
  <c r="CD91" i="1"/>
  <c r="U91" i="1"/>
  <c r="DG90" i="1"/>
  <c r="CY90" i="1"/>
  <c r="CX90" i="1"/>
  <c r="CW90" i="1"/>
  <c r="CV90" i="1"/>
  <c r="CU90" i="1"/>
  <c r="CT90" i="1"/>
  <c r="CS90" i="1"/>
  <c r="CR90" i="1"/>
  <c r="CQ90" i="1"/>
  <c r="CP90" i="1"/>
  <c r="CO90" i="1"/>
  <c r="CN90" i="1"/>
  <c r="CM90" i="1"/>
  <c r="CL90" i="1"/>
  <c r="CK90" i="1"/>
  <c r="CJ90" i="1"/>
  <c r="CI90" i="1"/>
  <c r="CH90" i="1"/>
  <c r="CG90" i="1"/>
  <c r="CF90" i="1"/>
  <c r="CE90" i="1"/>
  <c r="CD90" i="1"/>
  <c r="U90" i="1"/>
  <c r="DG89" i="1"/>
  <c r="CY89" i="1"/>
  <c r="CX89" i="1"/>
  <c r="CW89" i="1"/>
  <c r="CV89" i="1"/>
  <c r="CU89" i="1"/>
  <c r="CT89" i="1"/>
  <c r="CS89" i="1"/>
  <c r="CR89" i="1"/>
  <c r="CQ89" i="1"/>
  <c r="CP89" i="1"/>
  <c r="CO89" i="1"/>
  <c r="CN89" i="1"/>
  <c r="CM89" i="1"/>
  <c r="CL89" i="1"/>
  <c r="CK89" i="1"/>
  <c r="CJ89" i="1"/>
  <c r="CI89" i="1"/>
  <c r="CH89" i="1"/>
  <c r="CG89" i="1"/>
  <c r="CF89" i="1"/>
  <c r="CE89" i="1"/>
  <c r="CD89" i="1"/>
  <c r="CW88" i="1"/>
  <c r="CV88" i="1"/>
  <c r="CU88" i="1"/>
  <c r="CT88" i="1"/>
  <c r="CS88" i="1"/>
  <c r="CR88" i="1"/>
  <c r="CQ88" i="1"/>
  <c r="CP88" i="1"/>
  <c r="CO88" i="1"/>
  <c r="U88" i="1"/>
  <c r="E88" i="1"/>
  <c r="CJ88" i="1" s="1"/>
  <c r="DG87" i="1"/>
  <c r="CY87" i="1"/>
  <c r="CX87" i="1"/>
  <c r="CW87" i="1"/>
  <c r="CV87" i="1"/>
  <c r="CU87" i="1"/>
  <c r="CT87" i="1"/>
  <c r="CS87" i="1"/>
  <c r="CR87" i="1"/>
  <c r="CQ87" i="1"/>
  <c r="CP87" i="1"/>
  <c r="CO87" i="1"/>
  <c r="CN87" i="1"/>
  <c r="CM87" i="1"/>
  <c r="CL87" i="1"/>
  <c r="CK87" i="1"/>
  <c r="CJ87" i="1"/>
  <c r="CI87" i="1"/>
  <c r="CH87" i="1"/>
  <c r="CG87" i="1"/>
  <c r="CF87" i="1"/>
  <c r="CE87" i="1"/>
  <c r="CD87" i="1"/>
  <c r="U87" i="1"/>
  <c r="CW86" i="1"/>
  <c r="CV86" i="1"/>
  <c r="CU86" i="1"/>
  <c r="CT86" i="1"/>
  <c r="CS86" i="1"/>
  <c r="CR86" i="1"/>
  <c r="CQ86" i="1"/>
  <c r="CP86" i="1"/>
  <c r="CO86" i="1"/>
  <c r="U86" i="1"/>
  <c r="E86" i="1"/>
  <c r="CE86" i="1" s="1"/>
  <c r="DG85" i="1"/>
  <c r="CY85" i="1"/>
  <c r="CX85" i="1"/>
  <c r="CW85" i="1"/>
  <c r="CV85" i="1"/>
  <c r="CU85" i="1"/>
  <c r="CT85" i="1"/>
  <c r="CS85" i="1"/>
  <c r="CR85" i="1"/>
  <c r="CQ85" i="1"/>
  <c r="CP85" i="1"/>
  <c r="CO85" i="1"/>
  <c r="CN85" i="1"/>
  <c r="CM85" i="1"/>
  <c r="CL85" i="1"/>
  <c r="CK85" i="1"/>
  <c r="CJ85" i="1"/>
  <c r="CI85" i="1"/>
  <c r="CH85" i="1"/>
  <c r="CG85" i="1"/>
  <c r="CF85" i="1"/>
  <c r="CE85" i="1"/>
  <c r="CD85" i="1"/>
  <c r="CW84" i="1"/>
  <c r="CV84" i="1"/>
  <c r="CU84" i="1"/>
  <c r="CT84" i="1"/>
  <c r="CS84" i="1"/>
  <c r="CR84" i="1"/>
  <c r="CQ84" i="1"/>
  <c r="CP84" i="1"/>
  <c r="CO84" i="1"/>
  <c r="U84" i="1"/>
  <c r="E84" i="1"/>
  <c r="CL84" i="1" s="1"/>
  <c r="DG83" i="1"/>
  <c r="CY83" i="1"/>
  <c r="CX83" i="1"/>
  <c r="CW83" i="1"/>
  <c r="CV83" i="1"/>
  <c r="CU83" i="1"/>
  <c r="CT83" i="1"/>
  <c r="CS83" i="1"/>
  <c r="CR83" i="1"/>
  <c r="CQ83" i="1"/>
  <c r="CP83" i="1"/>
  <c r="CO83" i="1"/>
  <c r="CN83" i="1"/>
  <c r="CM83" i="1"/>
  <c r="CL83" i="1"/>
  <c r="CK83" i="1"/>
  <c r="CJ83" i="1"/>
  <c r="CI83" i="1"/>
  <c r="CH83" i="1"/>
  <c r="CG83" i="1"/>
  <c r="CF83" i="1"/>
  <c r="CE83" i="1"/>
  <c r="CD83" i="1"/>
  <c r="CW82" i="1"/>
  <c r="CV82" i="1"/>
  <c r="CU82" i="1"/>
  <c r="CT82" i="1"/>
  <c r="CS82" i="1"/>
  <c r="CR82" i="1"/>
  <c r="CQ82" i="1"/>
  <c r="CP82" i="1"/>
  <c r="CO82" i="1"/>
  <c r="U82" i="1"/>
  <c r="E82" i="1"/>
  <c r="CH82" i="1" s="1"/>
  <c r="DG81" i="1"/>
  <c r="CY81" i="1"/>
  <c r="CX81" i="1"/>
  <c r="CW81" i="1"/>
  <c r="CV81" i="1"/>
  <c r="CU81" i="1"/>
  <c r="CT81" i="1"/>
  <c r="CS81" i="1"/>
  <c r="CR81" i="1"/>
  <c r="CQ81" i="1"/>
  <c r="CP81" i="1"/>
  <c r="CO81" i="1"/>
  <c r="CN81" i="1"/>
  <c r="CM81" i="1"/>
  <c r="CL81" i="1"/>
  <c r="CK81" i="1"/>
  <c r="CJ81" i="1"/>
  <c r="CI81" i="1"/>
  <c r="CH81" i="1"/>
  <c r="CG81" i="1"/>
  <c r="CF81" i="1"/>
  <c r="CE81" i="1"/>
  <c r="CW80" i="1"/>
  <c r="CV80" i="1"/>
  <c r="CU80" i="1"/>
  <c r="CT80" i="1"/>
  <c r="CS80" i="1"/>
  <c r="CR80" i="1"/>
  <c r="CQ80" i="1"/>
  <c r="CP80" i="1"/>
  <c r="CO80" i="1"/>
  <c r="U80" i="1"/>
  <c r="E80" i="1"/>
  <c r="CX80" i="1" s="1"/>
  <c r="CW79" i="1"/>
  <c r="CV79" i="1"/>
  <c r="CU79" i="1"/>
  <c r="CT79" i="1"/>
  <c r="CS79" i="1"/>
  <c r="CR79" i="1"/>
  <c r="CQ79" i="1"/>
  <c r="CP79" i="1"/>
  <c r="CO79" i="1"/>
  <c r="U79" i="1"/>
  <c r="E79" i="1"/>
  <c r="CX79" i="1" s="1"/>
  <c r="CW78" i="1"/>
  <c r="CV78" i="1"/>
  <c r="CU78" i="1"/>
  <c r="CT78" i="1"/>
  <c r="CS78" i="1"/>
  <c r="CR78" i="1"/>
  <c r="CQ78" i="1"/>
  <c r="CP78" i="1"/>
  <c r="CO78" i="1"/>
  <c r="U78" i="1"/>
  <c r="E78" i="1"/>
  <c r="CY78" i="1" s="1"/>
  <c r="CW77" i="1"/>
  <c r="CV77" i="1"/>
  <c r="CU77" i="1"/>
  <c r="CT77" i="1"/>
  <c r="CS77" i="1"/>
  <c r="CR77" i="1"/>
  <c r="CQ77" i="1"/>
  <c r="CP77" i="1"/>
  <c r="CO77" i="1"/>
  <c r="U77" i="1"/>
  <c r="E77" i="1"/>
  <c r="CM77" i="1" s="1"/>
  <c r="DG76" i="1"/>
  <c r="CY76" i="1"/>
  <c r="CX76" i="1"/>
  <c r="CW76" i="1"/>
  <c r="CV76" i="1"/>
  <c r="CU76" i="1"/>
  <c r="CT76" i="1"/>
  <c r="CS76" i="1"/>
  <c r="CR76" i="1"/>
  <c r="CQ76" i="1"/>
  <c r="CP76" i="1"/>
  <c r="CO76" i="1"/>
  <c r="CN76" i="1"/>
  <c r="CM76" i="1"/>
  <c r="CL76" i="1"/>
  <c r="CK76" i="1"/>
  <c r="CJ76" i="1"/>
  <c r="CI76" i="1"/>
  <c r="CH76" i="1"/>
  <c r="CG76" i="1"/>
  <c r="CF76" i="1"/>
  <c r="CE76" i="1"/>
  <c r="CD76" i="1"/>
  <c r="DG75" i="1"/>
  <c r="CY75" i="1"/>
  <c r="CX75" i="1"/>
  <c r="CW75" i="1"/>
  <c r="CV75" i="1"/>
  <c r="CU75" i="1"/>
  <c r="CT75" i="1"/>
  <c r="CS75" i="1"/>
  <c r="CR75" i="1"/>
  <c r="CQ75" i="1"/>
  <c r="CP75" i="1"/>
  <c r="CO75" i="1"/>
  <c r="CN75" i="1"/>
  <c r="CM75" i="1"/>
  <c r="CL75" i="1"/>
  <c r="CK75" i="1"/>
  <c r="CJ75" i="1"/>
  <c r="CI75" i="1"/>
  <c r="CH75" i="1"/>
  <c r="CG75" i="1"/>
  <c r="CF75" i="1"/>
  <c r="CE75" i="1"/>
  <c r="CD75" i="1"/>
  <c r="CW74" i="1"/>
  <c r="CV74" i="1"/>
  <c r="CU74" i="1"/>
  <c r="CT74" i="1"/>
  <c r="CS74" i="1"/>
  <c r="CR74" i="1"/>
  <c r="CQ74" i="1"/>
  <c r="CP74" i="1"/>
  <c r="CO74" i="1"/>
  <c r="U74" i="1"/>
  <c r="E74" i="1"/>
  <c r="CY74" i="1" s="1"/>
  <c r="DG73" i="1"/>
  <c r="CY73" i="1"/>
  <c r="CX73" i="1"/>
  <c r="CW73" i="1"/>
  <c r="CV73" i="1"/>
  <c r="CU73" i="1"/>
  <c r="CT73" i="1"/>
  <c r="CS73" i="1"/>
  <c r="CR73" i="1"/>
  <c r="CQ73" i="1"/>
  <c r="CP73" i="1"/>
  <c r="CO73" i="1"/>
  <c r="CN73" i="1"/>
  <c r="CM73" i="1"/>
  <c r="CL73" i="1"/>
  <c r="CK73" i="1"/>
  <c r="CJ73" i="1"/>
  <c r="CI73" i="1"/>
  <c r="CH73" i="1"/>
  <c r="CG73" i="1"/>
  <c r="CF73" i="1"/>
  <c r="CE73" i="1"/>
  <c r="CD73" i="1"/>
  <c r="U73" i="1"/>
  <c r="DG72" i="1"/>
  <c r="CY72" i="1"/>
  <c r="CX72" i="1"/>
  <c r="CW72" i="1"/>
  <c r="CV72" i="1"/>
  <c r="CU72" i="1"/>
  <c r="CT72" i="1"/>
  <c r="CS72" i="1"/>
  <c r="CR72" i="1"/>
  <c r="CQ72" i="1"/>
  <c r="CP72" i="1"/>
  <c r="CO72" i="1"/>
  <c r="CN72" i="1"/>
  <c r="CM72" i="1"/>
  <c r="CL72" i="1"/>
  <c r="CK72" i="1"/>
  <c r="CJ72" i="1"/>
  <c r="CI72" i="1"/>
  <c r="CH72" i="1"/>
  <c r="CG72" i="1"/>
  <c r="CF72" i="1"/>
  <c r="CE72" i="1"/>
  <c r="CD72" i="1"/>
  <c r="DG71" i="1"/>
  <c r="CY71" i="1"/>
  <c r="CX71" i="1"/>
  <c r="CW71" i="1"/>
  <c r="CV71" i="1"/>
  <c r="CU71" i="1"/>
  <c r="CT71" i="1"/>
  <c r="CS71" i="1"/>
  <c r="CR71" i="1"/>
  <c r="CQ71" i="1"/>
  <c r="CP71" i="1"/>
  <c r="CO71" i="1"/>
  <c r="CN71" i="1"/>
  <c r="CM71" i="1"/>
  <c r="CL71" i="1"/>
  <c r="CK71" i="1"/>
  <c r="CJ71" i="1"/>
  <c r="CI71" i="1"/>
  <c r="CH71" i="1"/>
  <c r="CG71" i="1"/>
  <c r="CF71" i="1"/>
  <c r="CE71" i="1"/>
  <c r="CD71" i="1"/>
  <c r="DG70" i="1"/>
  <c r="CY70" i="1"/>
  <c r="CX70" i="1"/>
  <c r="CW70" i="1"/>
  <c r="CV70" i="1"/>
  <c r="CU70" i="1"/>
  <c r="CT70" i="1"/>
  <c r="CS70" i="1"/>
  <c r="CR70" i="1"/>
  <c r="CQ70" i="1"/>
  <c r="CP70" i="1"/>
  <c r="CO70" i="1"/>
  <c r="CN70" i="1"/>
  <c r="CM70" i="1"/>
  <c r="CL70" i="1"/>
  <c r="CK70" i="1"/>
  <c r="CJ70" i="1"/>
  <c r="CI70" i="1"/>
  <c r="CH70" i="1"/>
  <c r="CG70" i="1"/>
  <c r="CF70" i="1"/>
  <c r="CE70" i="1"/>
  <c r="CD70" i="1"/>
  <c r="DG69" i="1"/>
  <c r="CY69" i="1"/>
  <c r="CX69" i="1"/>
  <c r="CW69" i="1"/>
  <c r="CV69" i="1"/>
  <c r="CU69" i="1"/>
  <c r="CT69" i="1"/>
  <c r="CS69" i="1"/>
  <c r="CR69" i="1"/>
  <c r="CQ69" i="1"/>
  <c r="CP69" i="1"/>
  <c r="CO69" i="1"/>
  <c r="CN69" i="1"/>
  <c r="CM69" i="1"/>
  <c r="CL69" i="1"/>
  <c r="CK69" i="1"/>
  <c r="CJ69" i="1"/>
  <c r="CI69" i="1"/>
  <c r="CH69" i="1"/>
  <c r="CG69" i="1"/>
  <c r="CF69" i="1"/>
  <c r="CE69" i="1"/>
  <c r="CD69" i="1"/>
  <c r="CW68" i="1"/>
  <c r="CV68" i="1"/>
  <c r="CU68" i="1"/>
  <c r="CT68" i="1"/>
  <c r="CS68" i="1"/>
  <c r="CR68" i="1"/>
  <c r="CQ68" i="1"/>
  <c r="CP68" i="1"/>
  <c r="CO68" i="1"/>
  <c r="U68" i="1"/>
  <c r="E68" i="1"/>
  <c r="DG68" i="1" s="1"/>
  <c r="DG67" i="1"/>
  <c r="CY67" i="1"/>
  <c r="CX67" i="1"/>
  <c r="CW67" i="1"/>
  <c r="CV67" i="1"/>
  <c r="CU67" i="1"/>
  <c r="CT67" i="1"/>
  <c r="CS67" i="1"/>
  <c r="CR67" i="1"/>
  <c r="CQ67" i="1"/>
  <c r="CP67" i="1"/>
  <c r="CO67" i="1"/>
  <c r="CN67" i="1"/>
  <c r="CM67" i="1"/>
  <c r="CL67" i="1"/>
  <c r="CK67" i="1"/>
  <c r="CJ67" i="1"/>
  <c r="CI67" i="1"/>
  <c r="CH67" i="1"/>
  <c r="CG67" i="1"/>
  <c r="CF67" i="1"/>
  <c r="CE67" i="1"/>
  <c r="CD67" i="1"/>
  <c r="DG66" i="1"/>
  <c r="CY66" i="1"/>
  <c r="CX66" i="1"/>
  <c r="CW66" i="1"/>
  <c r="CV66" i="1"/>
  <c r="CU66" i="1"/>
  <c r="CT66" i="1"/>
  <c r="CS66" i="1"/>
  <c r="CR66" i="1"/>
  <c r="CQ66" i="1"/>
  <c r="CP66" i="1"/>
  <c r="CO66" i="1"/>
  <c r="CN66" i="1"/>
  <c r="CM66" i="1"/>
  <c r="CL66" i="1"/>
  <c r="CK66" i="1"/>
  <c r="CJ66" i="1"/>
  <c r="CI66" i="1"/>
  <c r="CH66" i="1"/>
  <c r="CG66" i="1"/>
  <c r="CF66" i="1"/>
  <c r="CE66" i="1"/>
  <c r="CD66" i="1"/>
  <c r="DG65" i="1"/>
  <c r="CY65" i="1"/>
  <c r="CX65" i="1"/>
  <c r="CW65" i="1"/>
  <c r="CV65" i="1"/>
  <c r="CU65" i="1"/>
  <c r="CT65" i="1"/>
  <c r="CS65" i="1"/>
  <c r="CR65" i="1"/>
  <c r="CQ65" i="1"/>
  <c r="CP65" i="1"/>
  <c r="CO65" i="1"/>
  <c r="CN65" i="1"/>
  <c r="CM65" i="1"/>
  <c r="CL65" i="1"/>
  <c r="CK65" i="1"/>
  <c r="CJ65" i="1"/>
  <c r="CI65" i="1"/>
  <c r="CH65" i="1"/>
  <c r="CG65" i="1"/>
  <c r="CF65" i="1"/>
  <c r="CE65" i="1"/>
  <c r="CD65" i="1"/>
  <c r="DG63" i="1"/>
  <c r="CY63" i="1"/>
  <c r="CX63" i="1"/>
  <c r="CW63" i="1"/>
  <c r="CV63" i="1"/>
  <c r="CU63" i="1"/>
  <c r="CT63" i="1"/>
  <c r="CS63" i="1"/>
  <c r="CR63" i="1"/>
  <c r="CQ63" i="1"/>
  <c r="CP63" i="1"/>
  <c r="CO63" i="1"/>
  <c r="CN63" i="1"/>
  <c r="CM63" i="1"/>
  <c r="CL63" i="1"/>
  <c r="CK63" i="1"/>
  <c r="CJ63" i="1"/>
  <c r="CI63" i="1"/>
  <c r="CH63" i="1"/>
  <c r="CG63" i="1"/>
  <c r="CF63" i="1"/>
  <c r="U63" i="1"/>
  <c r="DG62" i="1"/>
  <c r="CY62" i="1"/>
  <c r="CX62" i="1"/>
  <c r="CW62" i="1"/>
  <c r="CV62" i="1"/>
  <c r="CU62" i="1"/>
  <c r="CT62" i="1"/>
  <c r="CS62" i="1"/>
  <c r="CR62" i="1"/>
  <c r="CQ62" i="1"/>
  <c r="CP62" i="1"/>
  <c r="CO62" i="1"/>
  <c r="CN62" i="1"/>
  <c r="CM62" i="1"/>
  <c r="CL62" i="1"/>
  <c r="CK62" i="1"/>
  <c r="CJ62" i="1"/>
  <c r="CI62" i="1"/>
  <c r="CH62" i="1"/>
  <c r="CG62" i="1"/>
  <c r="CF62" i="1"/>
  <c r="CE62" i="1"/>
  <c r="CD62" i="1"/>
  <c r="DG61" i="1"/>
  <c r="CY61" i="1"/>
  <c r="CX61" i="1"/>
  <c r="CW61" i="1"/>
  <c r="CV61" i="1"/>
  <c r="CU61" i="1"/>
  <c r="CT61" i="1"/>
  <c r="CS61" i="1"/>
  <c r="CR61" i="1"/>
  <c r="CQ61" i="1"/>
  <c r="CP61" i="1"/>
  <c r="CO61" i="1"/>
  <c r="CN61" i="1"/>
  <c r="CM61" i="1"/>
  <c r="CL61" i="1"/>
  <c r="CK61" i="1"/>
  <c r="CJ61" i="1"/>
  <c r="CI61" i="1"/>
  <c r="CH61" i="1"/>
  <c r="CG61" i="1"/>
  <c r="CF61" i="1"/>
  <c r="CE61" i="1"/>
  <c r="CD61" i="1"/>
  <c r="DG60" i="1"/>
  <c r="CY60" i="1"/>
  <c r="CX60" i="1"/>
  <c r="CW60" i="1"/>
  <c r="CV60" i="1"/>
  <c r="CU60" i="1"/>
  <c r="CT60" i="1"/>
  <c r="CS60" i="1"/>
  <c r="CR60" i="1"/>
  <c r="CQ60" i="1"/>
  <c r="CP60" i="1"/>
  <c r="CO60" i="1"/>
  <c r="CN60" i="1"/>
  <c r="CM60" i="1"/>
  <c r="CL60" i="1"/>
  <c r="CK60" i="1"/>
  <c r="CJ60" i="1"/>
  <c r="CI60" i="1"/>
  <c r="CH60" i="1"/>
  <c r="CG60" i="1"/>
  <c r="CF60" i="1"/>
  <c r="CE60" i="1"/>
  <c r="CD60" i="1"/>
  <c r="DG59" i="1"/>
  <c r="CY59" i="1"/>
  <c r="CX59" i="1"/>
  <c r="CW59" i="1"/>
  <c r="CV59" i="1"/>
  <c r="CU59" i="1"/>
  <c r="CT59" i="1"/>
  <c r="CS59" i="1"/>
  <c r="CR59" i="1"/>
  <c r="CQ59" i="1"/>
  <c r="CP59" i="1"/>
  <c r="CO59" i="1"/>
  <c r="CN59" i="1"/>
  <c r="CM59" i="1"/>
  <c r="CL59" i="1"/>
  <c r="CK59" i="1"/>
  <c r="CJ59" i="1"/>
  <c r="CI59" i="1"/>
  <c r="CH59" i="1"/>
  <c r="CG59" i="1"/>
  <c r="CF59" i="1"/>
  <c r="CE59" i="1"/>
  <c r="CD59" i="1"/>
  <c r="DG58" i="1"/>
  <c r="CY58" i="1"/>
  <c r="CX58" i="1"/>
  <c r="CW58" i="1"/>
  <c r="CV58" i="1"/>
  <c r="CU58" i="1"/>
  <c r="CT58" i="1"/>
  <c r="CS58" i="1"/>
  <c r="CR58" i="1"/>
  <c r="CQ58" i="1"/>
  <c r="CP58" i="1"/>
  <c r="CO58" i="1"/>
  <c r="CN58" i="1"/>
  <c r="CM58" i="1"/>
  <c r="CL58" i="1"/>
  <c r="CK58" i="1"/>
  <c r="CJ58" i="1"/>
  <c r="CI58" i="1"/>
  <c r="CH58" i="1"/>
  <c r="CG58" i="1"/>
  <c r="CF58" i="1"/>
  <c r="CE58" i="1"/>
  <c r="CD58" i="1"/>
  <c r="DG57" i="1"/>
  <c r="CY57" i="1"/>
  <c r="CX57" i="1"/>
  <c r="CW57" i="1"/>
  <c r="CV57" i="1"/>
  <c r="CU57" i="1"/>
  <c r="CT57" i="1"/>
  <c r="CS57" i="1"/>
  <c r="CR57" i="1"/>
  <c r="CQ57" i="1"/>
  <c r="CP57" i="1"/>
  <c r="CO57" i="1"/>
  <c r="CN57" i="1"/>
  <c r="CM57" i="1"/>
  <c r="CL57" i="1"/>
  <c r="CK57" i="1"/>
  <c r="CJ57" i="1"/>
  <c r="CI57" i="1"/>
  <c r="CH57" i="1"/>
  <c r="CG57" i="1"/>
  <c r="CF57" i="1"/>
  <c r="CE57" i="1"/>
  <c r="CD57" i="1"/>
  <c r="DG56" i="1"/>
  <c r="CY56" i="1"/>
  <c r="CX56" i="1"/>
  <c r="CW56" i="1"/>
  <c r="CV56" i="1"/>
  <c r="CU56" i="1"/>
  <c r="CT56" i="1"/>
  <c r="CS56" i="1"/>
  <c r="CR56" i="1"/>
  <c r="CQ56" i="1"/>
  <c r="CP56" i="1"/>
  <c r="CO56" i="1"/>
  <c r="CN56" i="1"/>
  <c r="CM56" i="1"/>
  <c r="CL56" i="1"/>
  <c r="CK56" i="1"/>
  <c r="CJ56" i="1"/>
  <c r="CI56" i="1"/>
  <c r="CH56" i="1"/>
  <c r="CG56" i="1"/>
  <c r="CF56" i="1"/>
  <c r="CE56" i="1"/>
  <c r="CD56" i="1"/>
  <c r="DG55" i="1"/>
  <c r="CY55" i="1"/>
  <c r="CX55" i="1"/>
  <c r="CW55" i="1"/>
  <c r="CV55" i="1"/>
  <c r="CU55" i="1"/>
  <c r="CT55" i="1"/>
  <c r="CS55" i="1"/>
  <c r="CR55" i="1"/>
  <c r="CQ55" i="1"/>
  <c r="CP55" i="1"/>
  <c r="CO55" i="1"/>
  <c r="CN55" i="1"/>
  <c r="CM55" i="1"/>
  <c r="CL55" i="1"/>
  <c r="CK55" i="1"/>
  <c r="CJ55" i="1"/>
  <c r="CI55" i="1"/>
  <c r="CH55" i="1"/>
  <c r="CG55" i="1"/>
  <c r="CF55" i="1"/>
  <c r="CE55" i="1"/>
  <c r="CD55" i="1"/>
  <c r="CW54" i="1"/>
  <c r="CV54" i="1"/>
  <c r="CU54" i="1"/>
  <c r="CT54" i="1"/>
  <c r="CS54" i="1"/>
  <c r="CR54" i="1"/>
  <c r="CQ54" i="1"/>
  <c r="CP54" i="1"/>
  <c r="CO54" i="1"/>
  <c r="U54" i="1"/>
  <c r="E54" i="1"/>
  <c r="DG54" i="1" s="1"/>
  <c r="DG53" i="1"/>
  <c r="CY53" i="1"/>
  <c r="CX53" i="1"/>
  <c r="CW53" i="1"/>
  <c r="CV53" i="1"/>
  <c r="CU53" i="1"/>
  <c r="CT53" i="1"/>
  <c r="CS53" i="1"/>
  <c r="CR53" i="1"/>
  <c r="CQ53" i="1"/>
  <c r="CP53" i="1"/>
  <c r="CO53" i="1"/>
  <c r="CN53" i="1"/>
  <c r="CM53" i="1"/>
  <c r="CL53" i="1"/>
  <c r="CK53" i="1"/>
  <c r="CJ53" i="1"/>
  <c r="CI53" i="1"/>
  <c r="CH53" i="1"/>
  <c r="CG53" i="1"/>
  <c r="CF53" i="1"/>
  <c r="CE53" i="1"/>
  <c r="CD53" i="1"/>
  <c r="DG52" i="1"/>
  <c r="CY52" i="1"/>
  <c r="CX52" i="1"/>
  <c r="CW52" i="1"/>
  <c r="CV52" i="1"/>
  <c r="CU52" i="1"/>
  <c r="CT52" i="1"/>
  <c r="CS52" i="1"/>
  <c r="CR52" i="1"/>
  <c r="CQ52" i="1"/>
  <c r="CP52" i="1"/>
  <c r="CO52" i="1"/>
  <c r="CN52" i="1"/>
  <c r="CM52" i="1"/>
  <c r="CL52" i="1"/>
  <c r="CK52" i="1"/>
  <c r="CJ52" i="1"/>
  <c r="CI52" i="1"/>
  <c r="CH52" i="1"/>
  <c r="CG52" i="1"/>
  <c r="CF52" i="1"/>
  <c r="CE52" i="1"/>
  <c r="CD52" i="1"/>
  <c r="DG51" i="1"/>
  <c r="CY51" i="1"/>
  <c r="CX51" i="1"/>
  <c r="CW51" i="1"/>
  <c r="CV51" i="1"/>
  <c r="CU51" i="1"/>
  <c r="CT51" i="1"/>
  <c r="CS51" i="1"/>
  <c r="CR51" i="1"/>
  <c r="CQ51" i="1"/>
  <c r="CP51" i="1"/>
  <c r="CO51" i="1"/>
  <c r="CN51" i="1"/>
  <c r="CM51" i="1"/>
  <c r="CL51" i="1"/>
  <c r="CK51" i="1"/>
  <c r="CJ51" i="1"/>
  <c r="CI51" i="1"/>
  <c r="CH51" i="1"/>
  <c r="CG51" i="1"/>
  <c r="CF51" i="1"/>
  <c r="CE51" i="1"/>
  <c r="CD51" i="1"/>
  <c r="CV50" i="1"/>
  <c r="CU50" i="1"/>
  <c r="CT50" i="1"/>
  <c r="CS50" i="1"/>
  <c r="CR50" i="1"/>
  <c r="CQ50" i="1"/>
  <c r="CP50" i="1"/>
  <c r="CO50" i="1"/>
  <c r="CN50" i="1"/>
  <c r="CM50" i="1"/>
  <c r="CL50" i="1"/>
  <c r="CK50" i="1"/>
  <c r="CJ50" i="1"/>
  <c r="CI50" i="1"/>
  <c r="CH50" i="1"/>
  <c r="CG50" i="1"/>
  <c r="CF50" i="1"/>
  <c r="CE50" i="1"/>
  <c r="CD50" i="1"/>
  <c r="U50" i="1"/>
  <c r="DG49" i="1"/>
  <c r="CY49" i="1"/>
  <c r="CX49" i="1"/>
  <c r="CW49" i="1"/>
  <c r="CV49" i="1"/>
  <c r="CU49" i="1"/>
  <c r="CT49" i="1"/>
  <c r="CS49" i="1"/>
  <c r="CR49" i="1"/>
  <c r="CQ49" i="1"/>
  <c r="CP49" i="1"/>
  <c r="CO49" i="1"/>
  <c r="CN49" i="1"/>
  <c r="CM49" i="1"/>
  <c r="CL49" i="1"/>
  <c r="CK49" i="1"/>
  <c r="CJ49" i="1"/>
  <c r="CI49" i="1"/>
  <c r="CH49" i="1"/>
  <c r="CG49" i="1"/>
  <c r="CF49" i="1"/>
  <c r="CE49" i="1"/>
  <c r="CD49" i="1"/>
  <c r="DG48" i="1"/>
  <c r="CY48" i="1"/>
  <c r="CX48" i="1"/>
  <c r="CW48" i="1"/>
  <c r="CV48" i="1"/>
  <c r="CU48" i="1"/>
  <c r="CT48" i="1"/>
  <c r="CS48" i="1"/>
  <c r="CR48" i="1"/>
  <c r="CQ48" i="1"/>
  <c r="CP48" i="1"/>
  <c r="CO48" i="1"/>
  <c r="CN48" i="1"/>
  <c r="CM48" i="1"/>
  <c r="CL48" i="1"/>
  <c r="CK48" i="1"/>
  <c r="CJ48" i="1"/>
  <c r="CI48" i="1"/>
  <c r="CH48" i="1"/>
  <c r="CG48" i="1"/>
  <c r="CF48" i="1"/>
  <c r="CE48" i="1"/>
  <c r="U48" i="1"/>
  <c r="DG47" i="1"/>
  <c r="CY47" i="1"/>
  <c r="CX47" i="1"/>
  <c r="CW47" i="1"/>
  <c r="CV47" i="1"/>
  <c r="CU47" i="1"/>
  <c r="CT47" i="1"/>
  <c r="CS47" i="1"/>
  <c r="CR47" i="1"/>
  <c r="CQ47" i="1"/>
  <c r="CP47" i="1"/>
  <c r="CO47" i="1"/>
  <c r="CN47" i="1"/>
  <c r="CM47" i="1"/>
  <c r="CL47" i="1"/>
  <c r="CK47" i="1"/>
  <c r="CJ47" i="1"/>
  <c r="CI47" i="1"/>
  <c r="CH47" i="1"/>
  <c r="CG47" i="1"/>
  <c r="CF47" i="1"/>
  <c r="CE47" i="1"/>
  <c r="CD47" i="1"/>
  <c r="U47" i="1"/>
  <c r="DG46" i="1"/>
  <c r="CY46" i="1"/>
  <c r="CX46" i="1"/>
  <c r="CW46" i="1"/>
  <c r="CV46" i="1"/>
  <c r="CU46" i="1"/>
  <c r="CT46" i="1"/>
  <c r="CS46" i="1"/>
  <c r="CR46" i="1"/>
  <c r="CQ46" i="1"/>
  <c r="CP46" i="1"/>
  <c r="CO46" i="1"/>
  <c r="CN46" i="1"/>
  <c r="CM46" i="1"/>
  <c r="CL46" i="1"/>
  <c r="CK46" i="1"/>
  <c r="CJ46" i="1"/>
  <c r="CI46" i="1"/>
  <c r="CH46" i="1"/>
  <c r="CG46" i="1"/>
  <c r="CF46" i="1"/>
  <c r="CE46" i="1"/>
  <c r="CD46" i="1"/>
  <c r="CW45" i="1"/>
  <c r="CV45" i="1"/>
  <c r="CU45" i="1"/>
  <c r="CT45" i="1"/>
  <c r="CS45" i="1"/>
  <c r="CR45" i="1"/>
  <c r="CQ45" i="1"/>
  <c r="CP45" i="1"/>
  <c r="CO45" i="1"/>
  <c r="U45" i="1"/>
  <c r="E45" i="1"/>
  <c r="CY45" i="1" s="1"/>
  <c r="CW44" i="1"/>
  <c r="CV44" i="1"/>
  <c r="CU44" i="1"/>
  <c r="CT44" i="1"/>
  <c r="CS44" i="1"/>
  <c r="CR44" i="1"/>
  <c r="CQ44" i="1"/>
  <c r="CP44" i="1"/>
  <c r="CO44" i="1"/>
  <c r="U44" i="1"/>
  <c r="E44" i="1"/>
  <c r="DG44" i="1" s="1"/>
  <c r="DG43" i="1"/>
  <c r="CY43" i="1"/>
  <c r="CX43" i="1"/>
  <c r="CW43" i="1"/>
  <c r="CV43" i="1"/>
  <c r="CU43" i="1"/>
  <c r="CT43" i="1"/>
  <c r="CS43" i="1"/>
  <c r="CR43" i="1"/>
  <c r="CQ43" i="1"/>
  <c r="CP43" i="1"/>
  <c r="CO43" i="1"/>
  <c r="CN43" i="1"/>
  <c r="CM43" i="1"/>
  <c r="CL43" i="1"/>
  <c r="CK43" i="1"/>
  <c r="CJ43" i="1"/>
  <c r="CI43" i="1"/>
  <c r="CH43" i="1"/>
  <c r="CG43" i="1"/>
  <c r="CF43" i="1"/>
  <c r="CE43" i="1"/>
  <c r="CD43" i="1"/>
  <c r="DG42" i="1"/>
  <c r="CY42" i="1"/>
  <c r="CX42" i="1"/>
  <c r="CW42" i="1"/>
  <c r="CV42" i="1"/>
  <c r="CU42" i="1"/>
  <c r="CT42" i="1"/>
  <c r="CS42" i="1"/>
  <c r="CR42" i="1"/>
  <c r="CQ42" i="1"/>
  <c r="CP42" i="1"/>
  <c r="CO42" i="1"/>
  <c r="CN42" i="1"/>
  <c r="CM42" i="1"/>
  <c r="CL42" i="1"/>
  <c r="CK42" i="1"/>
  <c r="CJ42" i="1"/>
  <c r="CI42" i="1"/>
  <c r="CH42" i="1"/>
  <c r="CG42" i="1"/>
  <c r="CF42" i="1"/>
  <c r="CE42" i="1"/>
  <c r="CD42" i="1"/>
  <c r="CW41" i="1"/>
  <c r="CV41" i="1"/>
  <c r="CU41" i="1"/>
  <c r="CT41" i="1"/>
  <c r="CS41" i="1"/>
  <c r="CR41" i="1"/>
  <c r="CQ41" i="1"/>
  <c r="CP41" i="1"/>
  <c r="CO41" i="1"/>
  <c r="U41" i="1"/>
  <c r="E41" i="1"/>
  <c r="CY41" i="1" s="1"/>
  <c r="DG40" i="1"/>
  <c r="CY40" i="1"/>
  <c r="CX40" i="1"/>
  <c r="CW40" i="1"/>
  <c r="CV40" i="1"/>
  <c r="CU40" i="1"/>
  <c r="CT40" i="1"/>
  <c r="CS40" i="1"/>
  <c r="CR40" i="1"/>
  <c r="CQ40" i="1"/>
  <c r="CP40" i="1"/>
  <c r="CO40" i="1"/>
  <c r="CN40" i="1"/>
  <c r="CM40" i="1"/>
  <c r="CL40" i="1"/>
  <c r="CK40" i="1"/>
  <c r="CJ40" i="1"/>
  <c r="CI40" i="1"/>
  <c r="CH40" i="1"/>
  <c r="CG40" i="1"/>
  <c r="CF40" i="1"/>
  <c r="CE40" i="1"/>
  <c r="CD40" i="1"/>
  <c r="DG39" i="1"/>
  <c r="CY39" i="1"/>
  <c r="CX39" i="1"/>
  <c r="CW39" i="1"/>
  <c r="CV39" i="1"/>
  <c r="CU39" i="1"/>
  <c r="CT39" i="1"/>
  <c r="CS39" i="1"/>
  <c r="CR39" i="1"/>
  <c r="CQ39" i="1"/>
  <c r="CP39" i="1"/>
  <c r="CO39" i="1"/>
  <c r="CN39" i="1"/>
  <c r="CM39" i="1"/>
  <c r="CL39" i="1"/>
  <c r="CK39" i="1"/>
  <c r="CJ39" i="1"/>
  <c r="CI39" i="1"/>
  <c r="CH39" i="1"/>
  <c r="CG39" i="1"/>
  <c r="CF39" i="1"/>
  <c r="CE39" i="1"/>
  <c r="CD39" i="1"/>
  <c r="DG38" i="1"/>
  <c r="CY38" i="1"/>
  <c r="CX38" i="1"/>
  <c r="CW38" i="1"/>
  <c r="CV38" i="1"/>
  <c r="CU38" i="1"/>
  <c r="CT38" i="1"/>
  <c r="CS38" i="1"/>
  <c r="CR38" i="1"/>
  <c r="CQ38" i="1"/>
  <c r="CP38" i="1"/>
  <c r="CO38" i="1"/>
  <c r="CN38" i="1"/>
  <c r="CM38" i="1"/>
  <c r="CL38" i="1"/>
  <c r="CK38" i="1"/>
  <c r="CJ38" i="1"/>
  <c r="CI38" i="1"/>
  <c r="CH38" i="1"/>
  <c r="CG38" i="1"/>
  <c r="CF38" i="1"/>
  <c r="CE38" i="1"/>
  <c r="CD38" i="1"/>
  <c r="CW37" i="1"/>
  <c r="CV37" i="1"/>
  <c r="CU37" i="1"/>
  <c r="CT37" i="1"/>
  <c r="CS37" i="1"/>
  <c r="CR37" i="1"/>
  <c r="CQ37" i="1"/>
  <c r="CP37" i="1"/>
  <c r="CO37" i="1"/>
  <c r="U37" i="1"/>
  <c r="E37" i="1"/>
  <c r="CJ37" i="1" s="1"/>
  <c r="DG36" i="1"/>
  <c r="CY36" i="1"/>
  <c r="CX36" i="1"/>
  <c r="CW36" i="1"/>
  <c r="CV36" i="1"/>
  <c r="CU36" i="1"/>
  <c r="CT36" i="1"/>
  <c r="CS36" i="1"/>
  <c r="CR36" i="1"/>
  <c r="CQ36" i="1"/>
  <c r="CP36" i="1"/>
  <c r="CO36" i="1"/>
  <c r="CN36" i="1"/>
  <c r="CM36" i="1"/>
  <c r="CL36" i="1"/>
  <c r="CK36" i="1"/>
  <c r="CJ36" i="1"/>
  <c r="CI36" i="1"/>
  <c r="CH36" i="1"/>
  <c r="CG36" i="1"/>
  <c r="CF36" i="1"/>
  <c r="CE36" i="1"/>
  <c r="CD36" i="1"/>
  <c r="CW35" i="1"/>
  <c r="CV35" i="1"/>
  <c r="CU35" i="1"/>
  <c r="CT35" i="1"/>
  <c r="CS35" i="1"/>
  <c r="CR35" i="1"/>
  <c r="CQ35" i="1"/>
  <c r="CP35" i="1"/>
  <c r="CO35" i="1"/>
  <c r="U35" i="1"/>
  <c r="E35" i="1"/>
  <c r="DG34" i="1"/>
  <c r="CY34" i="1"/>
  <c r="CX34" i="1"/>
  <c r="CW34" i="1"/>
  <c r="CV34" i="1"/>
  <c r="CU34" i="1"/>
  <c r="CT34" i="1"/>
  <c r="CS34" i="1"/>
  <c r="CR34" i="1"/>
  <c r="CQ34" i="1"/>
  <c r="CP34" i="1"/>
  <c r="CO34" i="1"/>
  <c r="CN34" i="1"/>
  <c r="CM34" i="1"/>
  <c r="CL34" i="1"/>
  <c r="CK34" i="1"/>
  <c r="CJ34" i="1"/>
  <c r="CI34" i="1"/>
  <c r="CH34" i="1"/>
  <c r="CG34" i="1"/>
  <c r="CF34" i="1"/>
  <c r="DG33" i="1"/>
  <c r="CY33" i="1"/>
  <c r="CX33" i="1"/>
  <c r="CW33" i="1"/>
  <c r="CV33" i="1"/>
  <c r="CU33" i="1"/>
  <c r="CT33" i="1"/>
  <c r="CS33" i="1"/>
  <c r="CR33" i="1"/>
  <c r="CQ33" i="1"/>
  <c r="CP33" i="1"/>
  <c r="CO33" i="1"/>
  <c r="CN33" i="1"/>
  <c r="CM33" i="1"/>
  <c r="CL33" i="1"/>
  <c r="CK33" i="1"/>
  <c r="CJ33" i="1"/>
  <c r="CI33" i="1"/>
  <c r="CH33" i="1"/>
  <c r="CG33" i="1"/>
  <c r="CF33" i="1"/>
  <c r="CE33" i="1"/>
  <c r="CD33" i="1"/>
  <c r="DG32" i="1"/>
  <c r="CY32" i="1"/>
  <c r="CX32" i="1"/>
  <c r="CW32" i="1"/>
  <c r="CV32" i="1"/>
  <c r="CU32" i="1"/>
  <c r="CT32" i="1"/>
  <c r="CS32" i="1"/>
  <c r="CR32" i="1"/>
  <c r="CQ32" i="1"/>
  <c r="CP32" i="1"/>
  <c r="CO32" i="1"/>
  <c r="CN32" i="1"/>
  <c r="CM32" i="1"/>
  <c r="CL32" i="1"/>
  <c r="CK32" i="1"/>
  <c r="CJ32" i="1"/>
  <c r="CI32" i="1"/>
  <c r="CH32" i="1"/>
  <c r="CG32" i="1"/>
  <c r="CF32" i="1"/>
  <c r="CE32" i="1"/>
  <c r="CW31" i="1"/>
  <c r="CV31" i="1"/>
  <c r="CU31" i="1"/>
  <c r="CT31" i="1"/>
  <c r="CS31" i="1"/>
  <c r="CR31" i="1"/>
  <c r="CQ31" i="1"/>
  <c r="CP31" i="1"/>
  <c r="CO31" i="1"/>
  <c r="U31" i="1"/>
  <c r="E31" i="1"/>
  <c r="DG30" i="1"/>
  <c r="CY30" i="1"/>
  <c r="CX30" i="1"/>
  <c r="CW30" i="1"/>
  <c r="CV30" i="1"/>
  <c r="CU30" i="1"/>
  <c r="CT30" i="1"/>
  <c r="CS30" i="1"/>
  <c r="CR30" i="1"/>
  <c r="CQ30" i="1"/>
  <c r="CP30" i="1"/>
  <c r="CO30" i="1"/>
  <c r="CN30" i="1"/>
  <c r="CM30" i="1"/>
  <c r="CL30" i="1"/>
  <c r="CK30" i="1"/>
  <c r="CJ30" i="1"/>
  <c r="CI30" i="1"/>
  <c r="CH30" i="1"/>
  <c r="CG30" i="1"/>
  <c r="CF30" i="1"/>
  <c r="CE30" i="1"/>
  <c r="CD30" i="1"/>
  <c r="DG29" i="1"/>
  <c r="CY29" i="1"/>
  <c r="CX29" i="1"/>
  <c r="CW29" i="1"/>
  <c r="CV29" i="1"/>
  <c r="CU29" i="1"/>
  <c r="CT29" i="1"/>
  <c r="CS29" i="1"/>
  <c r="CR29" i="1"/>
  <c r="CQ29" i="1"/>
  <c r="CP29" i="1"/>
  <c r="CO29" i="1"/>
  <c r="CN29" i="1"/>
  <c r="CM29" i="1"/>
  <c r="CL29" i="1"/>
  <c r="CK29" i="1"/>
  <c r="CJ29" i="1"/>
  <c r="CI29" i="1"/>
  <c r="CH29" i="1"/>
  <c r="CG29" i="1"/>
  <c r="CF29" i="1"/>
  <c r="CE29" i="1"/>
  <c r="CD29" i="1"/>
  <c r="CW28" i="1"/>
  <c r="CV28" i="1"/>
  <c r="CU28" i="1"/>
  <c r="CT28" i="1"/>
  <c r="CS28" i="1"/>
  <c r="CR28" i="1"/>
  <c r="CQ28" i="1"/>
  <c r="CP28" i="1"/>
  <c r="CO28" i="1"/>
  <c r="U28" i="1"/>
  <c r="E28" i="1"/>
  <c r="CY28" i="1" s="1"/>
  <c r="DG27" i="1"/>
  <c r="CY27" i="1"/>
  <c r="CX27" i="1"/>
  <c r="CW27" i="1"/>
  <c r="CV27" i="1"/>
  <c r="CU27" i="1"/>
  <c r="CT27" i="1"/>
  <c r="CS27" i="1"/>
  <c r="CR27" i="1"/>
  <c r="CQ27" i="1"/>
  <c r="CP27" i="1"/>
  <c r="CO27" i="1"/>
  <c r="CN27" i="1"/>
  <c r="CM27" i="1"/>
  <c r="CL27" i="1"/>
  <c r="CK27" i="1"/>
  <c r="CJ27" i="1"/>
  <c r="CI27" i="1"/>
  <c r="CH27" i="1"/>
  <c r="CG27" i="1"/>
  <c r="CF27" i="1"/>
  <c r="CE27" i="1"/>
  <c r="CD27" i="1"/>
  <c r="DG26" i="1"/>
  <c r="CY26" i="1"/>
  <c r="CX26" i="1"/>
  <c r="CW26" i="1"/>
  <c r="CV26" i="1"/>
  <c r="CU26" i="1"/>
  <c r="CT26" i="1"/>
  <c r="CS26" i="1"/>
  <c r="CR26" i="1"/>
  <c r="CQ26" i="1"/>
  <c r="CP26" i="1"/>
  <c r="CO26" i="1"/>
  <c r="CN26" i="1"/>
  <c r="CM26" i="1"/>
  <c r="CL26" i="1"/>
  <c r="CK26" i="1"/>
  <c r="CJ26" i="1"/>
  <c r="CI26" i="1"/>
  <c r="CH26" i="1"/>
  <c r="CG26" i="1"/>
  <c r="CF26" i="1"/>
  <c r="CE26" i="1"/>
  <c r="CD26" i="1"/>
  <c r="DG25" i="1"/>
  <c r="CY25" i="1"/>
  <c r="CX25" i="1"/>
  <c r="CW25" i="1"/>
  <c r="CV25" i="1"/>
  <c r="CU25" i="1"/>
  <c r="CT25" i="1"/>
  <c r="CS25" i="1"/>
  <c r="CR25" i="1"/>
  <c r="CQ25" i="1"/>
  <c r="CP25" i="1"/>
  <c r="CO25" i="1"/>
  <c r="CN25" i="1"/>
  <c r="CM25" i="1"/>
  <c r="CL25" i="1"/>
  <c r="CK25" i="1"/>
  <c r="CJ25" i="1"/>
  <c r="CI25" i="1"/>
  <c r="CH25" i="1"/>
  <c r="CG25" i="1"/>
  <c r="CF25" i="1"/>
  <c r="CE25" i="1"/>
  <c r="CD25" i="1"/>
  <c r="DG24" i="1"/>
  <c r="CY24" i="1"/>
  <c r="CX24" i="1"/>
  <c r="CW24" i="1"/>
  <c r="CV24" i="1"/>
  <c r="CU24" i="1"/>
  <c r="CT24" i="1"/>
  <c r="CS24" i="1"/>
  <c r="CR24" i="1"/>
  <c r="CQ24" i="1"/>
  <c r="CP24" i="1"/>
  <c r="CO24" i="1"/>
  <c r="CN24" i="1"/>
  <c r="CM24" i="1"/>
  <c r="CL24" i="1"/>
  <c r="CK24" i="1"/>
  <c r="CJ24" i="1"/>
  <c r="CI24" i="1"/>
  <c r="CH24" i="1"/>
  <c r="CG24" i="1"/>
  <c r="CF24" i="1"/>
  <c r="CE24" i="1"/>
  <c r="CD24" i="1"/>
  <c r="DG23" i="1"/>
  <c r="CY23" i="1"/>
  <c r="CX23" i="1"/>
  <c r="CW23" i="1"/>
  <c r="CV23" i="1"/>
  <c r="CU23" i="1"/>
  <c r="CT23" i="1"/>
  <c r="CS23" i="1"/>
  <c r="CR23" i="1"/>
  <c r="CQ23" i="1"/>
  <c r="CP23" i="1"/>
  <c r="CO23" i="1"/>
  <c r="CN23" i="1"/>
  <c r="CM23" i="1"/>
  <c r="CL23" i="1"/>
  <c r="CK23" i="1"/>
  <c r="CJ23" i="1"/>
  <c r="CI23" i="1"/>
  <c r="CH23" i="1"/>
  <c r="CG23" i="1"/>
  <c r="CF23" i="1"/>
  <c r="CE23" i="1"/>
  <c r="CD23" i="1"/>
  <c r="CW22" i="1"/>
  <c r="CV22" i="1"/>
  <c r="CU22" i="1"/>
  <c r="CT22" i="1"/>
  <c r="CS22" i="1"/>
  <c r="CR22" i="1"/>
  <c r="CQ22" i="1"/>
  <c r="CP22" i="1"/>
  <c r="CO22" i="1"/>
  <c r="U22" i="1"/>
  <c r="E22" i="1"/>
  <c r="CX22" i="1" s="1"/>
  <c r="CW21" i="1"/>
  <c r="CV21" i="1"/>
  <c r="CU21" i="1"/>
  <c r="CT21" i="1"/>
  <c r="CS21" i="1"/>
  <c r="CR21" i="1"/>
  <c r="CQ21" i="1"/>
  <c r="CP21" i="1"/>
  <c r="CO21" i="1"/>
  <c r="U21" i="1"/>
  <c r="E21" i="1"/>
  <c r="DG21" i="1" s="1"/>
  <c r="DG20" i="1"/>
  <c r="CY20" i="1"/>
  <c r="CX20" i="1"/>
  <c r="CW20" i="1"/>
  <c r="CV20" i="1"/>
  <c r="CU20" i="1"/>
  <c r="CT20" i="1"/>
  <c r="CS20" i="1"/>
  <c r="CR20" i="1"/>
  <c r="CQ20" i="1"/>
  <c r="CP20" i="1"/>
  <c r="CO20" i="1"/>
  <c r="CN20" i="1"/>
  <c r="CM20" i="1"/>
  <c r="CL20" i="1"/>
  <c r="CK20" i="1"/>
  <c r="CJ20" i="1"/>
  <c r="CI20" i="1"/>
  <c r="CH20" i="1"/>
  <c r="CG20" i="1"/>
  <c r="CF20" i="1"/>
  <c r="CE20" i="1"/>
  <c r="CD20" i="1"/>
  <c r="DG19" i="1"/>
  <c r="CY19" i="1"/>
  <c r="CX19" i="1"/>
  <c r="CW19" i="1"/>
  <c r="CV19" i="1"/>
  <c r="CU19" i="1"/>
  <c r="CT19" i="1"/>
  <c r="CS19" i="1"/>
  <c r="CR19" i="1"/>
  <c r="CQ19" i="1"/>
  <c r="CP19" i="1"/>
  <c r="CO19" i="1"/>
  <c r="CN19" i="1"/>
  <c r="CM19" i="1"/>
  <c r="CL19" i="1"/>
  <c r="CK19" i="1"/>
  <c r="CJ19" i="1"/>
  <c r="CI19" i="1"/>
  <c r="CH19" i="1"/>
  <c r="CG19" i="1"/>
  <c r="CF19" i="1"/>
  <c r="CE19" i="1"/>
  <c r="CD19" i="1"/>
  <c r="DG18" i="1"/>
  <c r="CY18" i="1"/>
  <c r="CX18" i="1"/>
  <c r="CW18" i="1"/>
  <c r="CV18" i="1"/>
  <c r="CU18" i="1"/>
  <c r="CT18" i="1"/>
  <c r="CS18" i="1"/>
  <c r="CR18" i="1"/>
  <c r="CQ18" i="1"/>
  <c r="CP18" i="1"/>
  <c r="CO18" i="1"/>
  <c r="CN18" i="1"/>
  <c r="CM18" i="1"/>
  <c r="CL18" i="1"/>
  <c r="CK18" i="1"/>
  <c r="CJ18" i="1"/>
  <c r="CI18" i="1"/>
  <c r="CH18" i="1"/>
  <c r="CG18" i="1"/>
  <c r="CF18" i="1"/>
  <c r="CE18" i="1"/>
  <c r="CD18" i="1"/>
  <c r="DG17" i="1"/>
  <c r="CY17" i="1"/>
  <c r="CX17" i="1"/>
  <c r="CW17" i="1"/>
  <c r="CV17" i="1"/>
  <c r="CU17" i="1"/>
  <c r="CT17" i="1"/>
  <c r="CS17" i="1"/>
  <c r="CR17" i="1"/>
  <c r="CQ17" i="1"/>
  <c r="CP17" i="1"/>
  <c r="CO17" i="1"/>
  <c r="CN17" i="1"/>
  <c r="CM17" i="1"/>
  <c r="CL17" i="1"/>
  <c r="CK17" i="1"/>
  <c r="CJ17" i="1"/>
  <c r="CI17" i="1"/>
  <c r="CH17" i="1"/>
  <c r="CG17" i="1"/>
  <c r="CF17" i="1"/>
  <c r="CE17" i="1"/>
  <c r="CD17" i="1"/>
  <c r="DG16" i="1"/>
  <c r="CY16" i="1"/>
  <c r="CX16" i="1"/>
  <c r="CW16" i="1"/>
  <c r="CV16" i="1"/>
  <c r="CU16" i="1"/>
  <c r="CT16" i="1"/>
  <c r="CS16" i="1"/>
  <c r="CR16" i="1"/>
  <c r="CQ16" i="1"/>
  <c r="CP16" i="1"/>
  <c r="CO16" i="1"/>
  <c r="CN16" i="1"/>
  <c r="CM16" i="1"/>
  <c r="CL16" i="1"/>
  <c r="CK16" i="1"/>
  <c r="CJ16" i="1"/>
  <c r="CI16" i="1"/>
  <c r="CH16" i="1"/>
  <c r="CG16" i="1"/>
  <c r="CF16" i="1"/>
  <c r="CE16" i="1"/>
  <c r="CD16" i="1"/>
  <c r="DG15" i="1"/>
  <c r="CY15" i="1"/>
  <c r="CX15" i="1"/>
  <c r="CW15" i="1"/>
  <c r="CV15" i="1"/>
  <c r="CU15" i="1"/>
  <c r="CT15" i="1"/>
  <c r="CS15" i="1"/>
  <c r="CR15" i="1"/>
  <c r="CQ15" i="1"/>
  <c r="CP15" i="1"/>
  <c r="CO15" i="1"/>
  <c r="CN15" i="1"/>
  <c r="CM15" i="1"/>
  <c r="CL15" i="1"/>
  <c r="CK15" i="1"/>
  <c r="CJ15" i="1"/>
  <c r="CI15" i="1"/>
  <c r="CH15" i="1"/>
  <c r="CG15" i="1"/>
  <c r="CF15" i="1"/>
  <c r="CE15" i="1"/>
  <c r="CD15" i="1"/>
  <c r="DG14" i="1"/>
  <c r="CY14" i="1"/>
  <c r="CX14" i="1"/>
  <c r="CW14" i="1"/>
  <c r="CV14" i="1"/>
  <c r="CU14" i="1"/>
  <c r="CT14" i="1"/>
  <c r="CS14" i="1"/>
  <c r="CR14" i="1"/>
  <c r="CQ14" i="1"/>
  <c r="CP14" i="1"/>
  <c r="CO14" i="1"/>
  <c r="CN14" i="1"/>
  <c r="CM14" i="1"/>
  <c r="CL14" i="1"/>
  <c r="CK14" i="1"/>
  <c r="CJ14" i="1"/>
  <c r="CI14" i="1"/>
  <c r="CH14" i="1"/>
  <c r="CG14" i="1"/>
  <c r="CF14" i="1"/>
  <c r="DG13" i="1"/>
  <c r="CY13" i="1"/>
  <c r="CX13" i="1"/>
  <c r="CW13" i="1"/>
  <c r="CV13" i="1"/>
  <c r="CU13" i="1"/>
  <c r="CT13" i="1"/>
  <c r="CS13" i="1"/>
  <c r="CR13" i="1"/>
  <c r="CQ13" i="1"/>
  <c r="CP13" i="1"/>
  <c r="CO13" i="1"/>
  <c r="CN13" i="1"/>
  <c r="CM13" i="1"/>
  <c r="CL13" i="1"/>
  <c r="CK13" i="1"/>
  <c r="CJ13" i="1"/>
  <c r="CI13" i="1"/>
  <c r="CH13" i="1"/>
  <c r="CG13" i="1"/>
  <c r="CF13" i="1"/>
  <c r="CE13" i="1"/>
  <c r="CD13" i="1"/>
  <c r="U13" i="1"/>
  <c r="DG12" i="1"/>
  <c r="CY12" i="1"/>
  <c r="CX12" i="1"/>
  <c r="CW12" i="1"/>
  <c r="CV12" i="1"/>
  <c r="CU12" i="1"/>
  <c r="CT12" i="1"/>
  <c r="CS12" i="1"/>
  <c r="CR12" i="1"/>
  <c r="CQ12" i="1"/>
  <c r="CP12" i="1"/>
  <c r="CO12" i="1"/>
  <c r="CN12" i="1"/>
  <c r="CM12" i="1"/>
  <c r="CL12" i="1"/>
  <c r="CK12" i="1"/>
  <c r="CJ12" i="1"/>
  <c r="CI12" i="1"/>
  <c r="CH12" i="1"/>
  <c r="CG12" i="1"/>
  <c r="CF12" i="1"/>
  <c r="CE12" i="1"/>
  <c r="CD12" i="1"/>
  <c r="DG11" i="1"/>
  <c r="CY11" i="1"/>
  <c r="CX11" i="1"/>
  <c r="CW11" i="1"/>
  <c r="CV11" i="1"/>
  <c r="CU11" i="1"/>
  <c r="CT11" i="1"/>
  <c r="CS11" i="1"/>
  <c r="CR11" i="1"/>
  <c r="CQ11" i="1"/>
  <c r="CP11" i="1"/>
  <c r="CO11" i="1"/>
  <c r="CN11" i="1"/>
  <c r="CM11" i="1"/>
  <c r="CL11" i="1"/>
  <c r="CK11" i="1"/>
  <c r="CJ11" i="1"/>
  <c r="CI11" i="1"/>
  <c r="CH11" i="1"/>
  <c r="CG11" i="1"/>
  <c r="CF11" i="1"/>
  <c r="CE11" i="1"/>
  <c r="CD11" i="1"/>
  <c r="DG10" i="1"/>
  <c r="CY10" i="1"/>
  <c r="CX10" i="1"/>
  <c r="CW10" i="1"/>
  <c r="CV10" i="1"/>
  <c r="CU10" i="1"/>
  <c r="CT10" i="1"/>
  <c r="CS10" i="1"/>
  <c r="CR10" i="1"/>
  <c r="CQ10" i="1"/>
  <c r="CP10" i="1"/>
  <c r="CO10" i="1"/>
  <c r="CN10" i="1"/>
  <c r="CM10" i="1"/>
  <c r="CL10" i="1"/>
  <c r="CK10" i="1"/>
  <c r="CJ10" i="1"/>
  <c r="CI10" i="1"/>
  <c r="CH10" i="1"/>
  <c r="CG10" i="1"/>
  <c r="CF10" i="1"/>
  <c r="CE10" i="1"/>
  <c r="CW9" i="1"/>
  <c r="CV9" i="1"/>
  <c r="CU9" i="1"/>
  <c r="CT9" i="1"/>
  <c r="CS9" i="1"/>
  <c r="CR9" i="1"/>
  <c r="CQ9" i="1"/>
  <c r="CP9" i="1"/>
  <c r="CO9" i="1"/>
  <c r="U9" i="1"/>
  <c r="E9" i="1"/>
  <c r="DG8" i="1"/>
  <c r="CY8" i="1"/>
  <c r="CX8" i="1"/>
  <c r="CW8" i="1"/>
  <c r="CV8" i="1"/>
  <c r="CU8" i="1"/>
  <c r="CT8" i="1"/>
  <c r="CS8" i="1"/>
  <c r="CR8" i="1"/>
  <c r="CQ8" i="1"/>
  <c r="CP8" i="1"/>
  <c r="CO8" i="1"/>
  <c r="CN8" i="1"/>
  <c r="CM8" i="1"/>
  <c r="CL8" i="1"/>
  <c r="CK8" i="1"/>
  <c r="CJ8" i="1"/>
  <c r="CI8" i="1"/>
  <c r="CH8" i="1"/>
  <c r="CG8" i="1"/>
  <c r="CF8" i="1"/>
  <c r="DG7" i="1"/>
  <c r="CY7" i="1"/>
  <c r="CX7" i="1"/>
  <c r="CW7" i="1"/>
  <c r="CV7" i="1"/>
  <c r="CU7" i="1"/>
  <c r="CT7" i="1"/>
  <c r="CS7" i="1"/>
  <c r="CR7" i="1"/>
  <c r="CQ7" i="1"/>
  <c r="CP7" i="1"/>
  <c r="CO7" i="1"/>
  <c r="CN7" i="1"/>
  <c r="CM7" i="1"/>
  <c r="CL7" i="1"/>
  <c r="CK7" i="1"/>
  <c r="CJ7" i="1"/>
  <c r="CI7" i="1"/>
  <c r="CH7" i="1"/>
  <c r="CG7" i="1"/>
  <c r="CF7" i="1"/>
  <c r="CE7" i="1"/>
  <c r="CD7" i="1"/>
  <c r="DG5" i="1"/>
  <c r="CY5" i="1"/>
  <c r="CX5" i="1"/>
  <c r="CW5" i="1"/>
  <c r="CV5" i="1"/>
  <c r="CU5" i="1"/>
  <c r="CT5" i="1"/>
  <c r="CS5" i="1"/>
  <c r="CR5" i="1"/>
  <c r="CQ5" i="1"/>
  <c r="CP5" i="1"/>
  <c r="CO5" i="1"/>
  <c r="CN5" i="1"/>
  <c r="CM5" i="1"/>
  <c r="CL5" i="1"/>
  <c r="CK5" i="1"/>
  <c r="CJ5" i="1"/>
  <c r="CI5" i="1"/>
  <c r="CH5" i="1"/>
  <c r="CG5" i="1"/>
  <c r="CF5" i="1"/>
  <c r="CE5" i="1"/>
  <c r="CD5" i="1"/>
  <c r="DG4" i="1"/>
  <c r="CY4" i="1"/>
  <c r="CX4" i="1"/>
  <c r="CW4" i="1"/>
  <c r="CV4" i="1"/>
  <c r="CU4" i="1"/>
  <c r="CT4" i="1"/>
  <c r="CS4" i="1"/>
  <c r="CR4" i="1"/>
  <c r="CQ4" i="1"/>
  <c r="CP4" i="1"/>
  <c r="CO4" i="1"/>
  <c r="CN4" i="1"/>
  <c r="CM4" i="1"/>
  <c r="CL4" i="1"/>
  <c r="CK4" i="1"/>
  <c r="CJ4" i="1"/>
  <c r="CI4" i="1"/>
  <c r="CH4" i="1"/>
  <c r="CG4" i="1"/>
  <c r="CF4" i="1"/>
  <c r="CE4" i="1"/>
  <c r="CD4" i="1"/>
  <c r="DG3" i="1"/>
  <c r="CY3" i="1"/>
  <c r="CX3" i="1"/>
  <c r="CW3" i="1"/>
  <c r="CV3" i="1"/>
  <c r="CU3" i="1"/>
  <c r="CT3" i="1"/>
  <c r="CS3" i="1"/>
  <c r="CR3" i="1"/>
  <c r="CQ3" i="1"/>
  <c r="CP3" i="1"/>
  <c r="CO3" i="1"/>
  <c r="CN3" i="1"/>
  <c r="CM3" i="1"/>
  <c r="CL3" i="1"/>
  <c r="CK3" i="1"/>
  <c r="CJ3" i="1"/>
  <c r="CI3" i="1"/>
  <c r="CH3" i="1"/>
  <c r="CG3" i="1"/>
  <c r="CF3" i="1"/>
  <c r="DG2" i="1"/>
  <c r="CY2" i="1"/>
  <c r="CX2" i="1"/>
  <c r="CW2" i="1"/>
  <c r="CV2" i="1"/>
  <c r="CU2" i="1"/>
  <c r="CT2" i="1"/>
  <c r="CS2" i="1"/>
  <c r="CR2" i="1"/>
  <c r="CQ2" i="1"/>
  <c r="CP2" i="1"/>
  <c r="CO2" i="1"/>
  <c r="CN2" i="1"/>
  <c r="CM2" i="1"/>
  <c r="CL2" i="1"/>
  <c r="CK2" i="1"/>
  <c r="CJ2" i="1"/>
  <c r="CI2" i="1"/>
  <c r="CH2" i="1"/>
  <c r="CG2" i="1"/>
  <c r="CF2" i="1"/>
  <c r="CE2" i="1"/>
  <c r="CD2" i="1"/>
  <c r="U2" i="1"/>
  <c r="CI1321" i="1" l="1"/>
  <c r="CM1473" i="1"/>
  <c r="CE318" i="1"/>
  <c r="CK354" i="1"/>
  <c r="CL371" i="1"/>
  <c r="CD1191" i="1"/>
  <c r="CE480" i="1"/>
  <c r="CN926" i="1"/>
  <c r="CI870" i="1"/>
  <c r="CM1076" i="1"/>
  <c r="CJ1147" i="1"/>
  <c r="CM1147" i="1"/>
  <c r="CX321" i="1"/>
  <c r="CN750" i="1"/>
  <c r="CL1312" i="1"/>
  <c r="CD324" i="1"/>
  <c r="CF501" i="1"/>
  <c r="CE1070" i="1"/>
  <c r="CE1099" i="1"/>
  <c r="CI1147" i="1"/>
  <c r="CD144" i="1"/>
  <c r="CD644" i="1"/>
  <c r="CD737" i="1"/>
  <c r="CF872" i="1"/>
  <c r="CM144" i="1"/>
  <c r="CG644" i="1"/>
  <c r="CK872" i="1"/>
  <c r="CD211" i="1"/>
  <c r="CE271" i="1"/>
  <c r="CX144" i="1"/>
  <c r="CI211" i="1"/>
  <c r="CY452" i="1"/>
  <c r="CD423" i="1"/>
  <c r="CF118" i="1"/>
  <c r="CL423" i="1"/>
  <c r="CI735" i="1"/>
  <c r="CY884" i="1"/>
  <c r="CK965" i="1"/>
  <c r="CL324" i="1"/>
  <c r="CF338" i="1"/>
  <c r="CX398" i="1"/>
  <c r="CY573" i="1"/>
  <c r="CH770" i="1"/>
  <c r="CH872" i="1"/>
  <c r="CX1066" i="1"/>
  <c r="CY1244" i="1"/>
  <c r="CI1387" i="1"/>
  <c r="CF692" i="1"/>
  <c r="CD697" i="1"/>
  <c r="CD711" i="1"/>
  <c r="CD1065" i="1"/>
  <c r="CG692" i="1"/>
  <c r="CG697" i="1"/>
  <c r="CN1065" i="1"/>
  <c r="CF497" i="1"/>
  <c r="CD270" i="1"/>
  <c r="CF288" i="1"/>
  <c r="CM311" i="1"/>
  <c r="CD334" i="1"/>
  <c r="CK348" i="1"/>
  <c r="CM692" i="1"/>
  <c r="CD970" i="1"/>
  <c r="CD1005" i="1"/>
  <c r="CL1128" i="1"/>
  <c r="CG384" i="1"/>
  <c r="CN692" i="1"/>
  <c r="CE884" i="1"/>
  <c r="CN970" i="1"/>
  <c r="CM1167" i="1"/>
  <c r="CD1209" i="1"/>
  <c r="CE1213" i="1"/>
  <c r="CY544" i="1"/>
  <c r="CG1209" i="1"/>
  <c r="CF1213" i="1"/>
  <c r="CH166" i="1"/>
  <c r="CH211" i="1"/>
  <c r="CE501" i="1"/>
  <c r="CH738" i="1"/>
  <c r="CX799" i="1"/>
  <c r="CE870" i="1"/>
  <c r="CD872" i="1"/>
  <c r="CG1066" i="1"/>
  <c r="CJ1146" i="1"/>
  <c r="DG1147" i="1"/>
  <c r="CH1213" i="1"/>
  <c r="CF1244" i="1"/>
  <c r="CJ1283" i="1"/>
  <c r="CE1473" i="1"/>
  <c r="CM86" i="1"/>
  <c r="CM672" i="1"/>
  <c r="CM1070" i="1"/>
  <c r="CE82" i="1"/>
  <c r="CE316" i="1"/>
  <c r="CE824" i="1"/>
  <c r="CK1067" i="1"/>
  <c r="CG1087" i="1"/>
  <c r="CI1764" i="1"/>
  <c r="CH21" i="1"/>
  <c r="CX785" i="1"/>
  <c r="CM824" i="1"/>
  <c r="CY957" i="1"/>
  <c r="CH250" i="1"/>
  <c r="CI271" i="1"/>
  <c r="CN322" i="1"/>
  <c r="CI334" i="1"/>
  <c r="CE336" i="1"/>
  <c r="CD388" i="1"/>
  <c r="CI710" i="1"/>
  <c r="CL730" i="1"/>
  <c r="CI768" i="1"/>
  <c r="CH1066" i="1"/>
  <c r="CX1087" i="1"/>
  <c r="CE1209" i="1"/>
  <c r="CD1374" i="1"/>
  <c r="CM413" i="1"/>
  <c r="CM82" i="1"/>
  <c r="CX21" i="1"/>
  <c r="CN144" i="1"/>
  <c r="CY166" i="1"/>
  <c r="CK334" i="1"/>
  <c r="CF358" i="1"/>
  <c r="CH475" i="1"/>
  <c r="CX532" i="1"/>
  <c r="CY824" i="1"/>
  <c r="CD875" i="1"/>
  <c r="CL1066" i="1"/>
  <c r="CH1158" i="1"/>
  <c r="CF1209" i="1"/>
  <c r="CD1245" i="1"/>
  <c r="CE1374" i="1"/>
  <c r="CI84" i="1"/>
  <c r="CL135" i="1"/>
  <c r="CH340" i="1"/>
  <c r="CD350" i="1"/>
  <c r="CN358" i="1"/>
  <c r="CY526" i="1"/>
  <c r="CJ1158" i="1"/>
  <c r="CL1245" i="1"/>
  <c r="CK304" i="1"/>
  <c r="CL1209" i="1"/>
  <c r="CK170" i="1"/>
  <c r="CM271" i="1"/>
  <c r="CN288" i="1"/>
  <c r="CL316" i="1"/>
  <c r="CL334" i="1"/>
  <c r="CM336" i="1"/>
  <c r="CX358" i="1"/>
  <c r="CM388" i="1"/>
  <c r="CE422" i="1"/>
  <c r="CL475" i="1"/>
  <c r="CH497" i="1"/>
  <c r="CI578" i="1"/>
  <c r="CH663" i="1"/>
  <c r="CH711" i="1"/>
  <c r="CL796" i="1"/>
  <c r="CI859" i="1"/>
  <c r="CD999" i="1"/>
  <c r="CM1017" i="1"/>
  <c r="CD1042" i="1"/>
  <c r="CF1065" i="1"/>
  <c r="CH1131" i="1"/>
  <c r="CD1167" i="1"/>
  <c r="CK1170" i="1"/>
  <c r="CE1191" i="1"/>
  <c r="CY1234" i="1"/>
  <c r="CL1244" i="1"/>
  <c r="CK1278" i="1"/>
  <c r="DG1331" i="1"/>
  <c r="CN1375" i="1"/>
  <c r="CG1382" i="1"/>
  <c r="CK1764" i="1"/>
  <c r="CM44" i="1"/>
  <c r="CF142" i="1"/>
  <c r="CX262" i="1"/>
  <c r="CD326" i="1"/>
  <c r="CG393" i="1"/>
  <c r="CK399" i="1"/>
  <c r="CN422" i="1"/>
  <c r="CJ479" i="1"/>
  <c r="CG533" i="1"/>
  <c r="CN578" i="1"/>
  <c r="CG653" i="1"/>
  <c r="CN663" i="1"/>
  <c r="CD821" i="1"/>
  <c r="CH863" i="1"/>
  <c r="CH871" i="1"/>
  <c r="CH912" i="1"/>
  <c r="CD928" i="1"/>
  <c r="CX973" i="1"/>
  <c r="CF986" i="1"/>
  <c r="CF1003" i="1"/>
  <c r="CY1067" i="1"/>
  <c r="CD1079" i="1"/>
  <c r="CE1167" i="1"/>
  <c r="CL1191" i="1"/>
  <c r="CN1278" i="1"/>
  <c r="CK1522" i="1"/>
  <c r="CI1795" i="1"/>
  <c r="CH533" i="1"/>
  <c r="CI653" i="1"/>
  <c r="CH821" i="1"/>
  <c r="CK863" i="1"/>
  <c r="CI1003" i="1"/>
  <c r="CX1029" i="1"/>
  <c r="CG1079" i="1"/>
  <c r="CX1218" i="1"/>
  <c r="CK142" i="1"/>
  <c r="CE326" i="1"/>
  <c r="CE21" i="1"/>
  <c r="CN142" i="1"/>
  <c r="DG156" i="1"/>
  <c r="CE273" i="1"/>
  <c r="CF286" i="1"/>
  <c r="CD304" i="1"/>
  <c r="CG326" i="1"/>
  <c r="CM338" i="1"/>
  <c r="CE387" i="1"/>
  <c r="CM407" i="1"/>
  <c r="CD440" i="1"/>
  <c r="CK463" i="1"/>
  <c r="CN533" i="1"/>
  <c r="CY651" i="1"/>
  <c r="CM653" i="1"/>
  <c r="CM710" i="1"/>
  <c r="CK735" i="1"/>
  <c r="CI821" i="1"/>
  <c r="CF870" i="1"/>
  <c r="CG875" i="1"/>
  <c r="CF970" i="1"/>
  <c r="CN1003" i="1"/>
  <c r="CL1005" i="1"/>
  <c r="CG144" i="1"/>
  <c r="CD182" i="1"/>
  <c r="CD216" i="1"/>
  <c r="CX219" i="1"/>
  <c r="CN286" i="1"/>
  <c r="CE304" i="1"/>
  <c r="CE314" i="1"/>
  <c r="CN326" i="1"/>
  <c r="CF337" i="1"/>
  <c r="DG371" i="1"/>
  <c r="CM389" i="1"/>
  <c r="CL440" i="1"/>
  <c r="CG468" i="1"/>
  <c r="CD475" i="1"/>
  <c r="CG521" i="1"/>
  <c r="CE526" i="1"/>
  <c r="CG570" i="1"/>
  <c r="CE573" i="1"/>
  <c r="CN580" i="1"/>
  <c r="CH582" i="1"/>
  <c r="CG598" i="1"/>
  <c r="CX614" i="1"/>
  <c r="CE636" i="1"/>
  <c r="CH721" i="1"/>
  <c r="CX798" i="1"/>
  <c r="CE815" i="1"/>
  <c r="CN821" i="1"/>
  <c r="CF853" i="1"/>
  <c r="CH870" i="1"/>
  <c r="CM875" i="1"/>
  <c r="CH1053" i="1"/>
  <c r="CE1067" i="1"/>
  <c r="CM1099" i="1"/>
  <c r="CK1147" i="1"/>
  <c r="CX1209" i="1"/>
  <c r="CG1213" i="1"/>
  <c r="CF1263" i="1"/>
  <c r="DG1336" i="1"/>
  <c r="CL1381" i="1"/>
  <c r="CX156" i="1"/>
  <c r="CL21" i="1"/>
  <c r="CY142" i="1"/>
  <c r="CK182" i="1"/>
  <c r="CM216" i="1"/>
  <c r="CH304" i="1"/>
  <c r="CH337" i="1"/>
  <c r="CE475" i="1"/>
  <c r="CL521" i="1"/>
  <c r="CI526" i="1"/>
  <c r="CI570" i="1"/>
  <c r="CG573" i="1"/>
  <c r="CL598" i="1"/>
  <c r="CF636" i="1"/>
  <c r="CX653" i="1"/>
  <c r="CL721" i="1"/>
  <c r="CF1067" i="1"/>
  <c r="CK1393" i="1"/>
  <c r="CN216" i="1"/>
  <c r="CF475" i="1"/>
  <c r="CY580" i="1"/>
  <c r="CX853" i="1"/>
  <c r="CG1067" i="1"/>
  <c r="CL1393" i="1"/>
  <c r="CX1301" i="1"/>
  <c r="CG21" i="1"/>
  <c r="CF79" i="1"/>
  <c r="CY118" i="1"/>
  <c r="CM135" i="1"/>
  <c r="CH142" i="1"/>
  <c r="CY144" i="1"/>
  <c r="CN170" i="1"/>
  <c r="CN182" i="1"/>
  <c r="CE211" i="1"/>
  <c r="CG216" i="1"/>
  <c r="CI338" i="1"/>
  <c r="CI340" i="1"/>
  <c r="CK393" i="1"/>
  <c r="CH422" i="1"/>
  <c r="CI440" i="1"/>
  <c r="DG457" i="1"/>
  <c r="CL463" i="1"/>
  <c r="CX475" i="1"/>
  <c r="CG479" i="1"/>
  <c r="CD497" i="1"/>
  <c r="CD501" i="1"/>
  <c r="CM526" i="1"/>
  <c r="CL533" i="1"/>
  <c r="CF570" i="1"/>
  <c r="CX599" i="1"/>
  <c r="CY623" i="1"/>
  <c r="CD636" i="1"/>
  <c r="CX639" i="1"/>
  <c r="CE644" i="1"/>
  <c r="CD710" i="1"/>
  <c r="CL711" i="1"/>
  <c r="CD721" i="1"/>
  <c r="CD738" i="1"/>
  <c r="CH796" i="1"/>
  <c r="CY859" i="1"/>
  <c r="CD863" i="1"/>
  <c r="CD871" i="1"/>
  <c r="CX875" i="1"/>
  <c r="CX882" i="1"/>
  <c r="CY924" i="1"/>
  <c r="CG965" i="1"/>
  <c r="CY1040" i="1"/>
  <c r="CF1128" i="1"/>
  <c r="CG1158" i="1"/>
  <c r="CN1381" i="1"/>
  <c r="CH68" i="1"/>
  <c r="CH79" i="1"/>
  <c r="CJ117" i="1"/>
  <c r="CG128" i="1"/>
  <c r="CF164" i="1"/>
  <c r="CE201" i="1"/>
  <c r="CG243" i="1"/>
  <c r="CE307" i="1"/>
  <c r="CM340" i="1"/>
  <c r="CH360" i="1"/>
  <c r="CN393" i="1"/>
  <c r="CD408" i="1"/>
  <c r="CF421" i="1"/>
  <c r="CH447" i="1"/>
  <c r="CE506" i="1"/>
  <c r="CN547" i="1"/>
  <c r="CD552" i="1"/>
  <c r="CD674" i="1"/>
  <c r="CK691" i="1"/>
  <c r="CD705" i="1"/>
  <c r="CD732" i="1"/>
  <c r="CE868" i="1"/>
  <c r="CD889" i="1"/>
  <c r="CD900" i="1"/>
  <c r="CD941" i="1"/>
  <c r="CI975" i="1"/>
  <c r="CJ1274" i="1"/>
  <c r="CE1301" i="1"/>
  <c r="CD1310" i="1"/>
  <c r="CI1315" i="1"/>
  <c r="CE1318" i="1"/>
  <c r="CE1324" i="1"/>
  <c r="CE1392" i="1"/>
  <c r="CN1795" i="1"/>
  <c r="CK201" i="1"/>
  <c r="CI307" i="1"/>
  <c r="CN340" i="1"/>
  <c r="CI360" i="1"/>
  <c r="CI421" i="1"/>
  <c r="CI447" i="1"/>
  <c r="CI506" i="1"/>
  <c r="CG674" i="1"/>
  <c r="CE705" i="1"/>
  <c r="CH732" i="1"/>
  <c r="CI868" i="1"/>
  <c r="CE941" i="1"/>
  <c r="CL975" i="1"/>
  <c r="CL1210" i="1"/>
  <c r="CE1223" i="1"/>
  <c r="CK1235" i="1"/>
  <c r="CY1263" i="1"/>
  <c r="CK1274" i="1"/>
  <c r="CM1290" i="1"/>
  <c r="CF1301" i="1"/>
  <c r="CE1310" i="1"/>
  <c r="CI1318" i="1"/>
  <c r="CE1372" i="1"/>
  <c r="CM1374" i="1"/>
  <c r="CD1381" i="1"/>
  <c r="CX1381" i="1"/>
  <c r="DG1387" i="1"/>
  <c r="CI1392" i="1"/>
  <c r="CI128" i="1"/>
  <c r="CH164" i="1"/>
  <c r="CG119" i="1"/>
  <c r="CK128" i="1"/>
  <c r="CN147" i="1"/>
  <c r="CN164" i="1"/>
  <c r="CD186" i="1"/>
  <c r="CM206" i="1"/>
  <c r="CH263" i="1"/>
  <c r="CH270" i="1"/>
  <c r="CH288" i="1"/>
  <c r="CK307" i="1"/>
  <c r="CK320" i="1"/>
  <c r="CG324" i="1"/>
  <c r="CY334" i="1"/>
  <c r="CG336" i="1"/>
  <c r="CI384" i="1"/>
  <c r="CF387" i="1"/>
  <c r="CX393" i="1"/>
  <c r="CE411" i="1"/>
  <c r="CN421" i="1"/>
  <c r="CK447" i="1"/>
  <c r="CL497" i="1"/>
  <c r="CH501" i="1"/>
  <c r="CG557" i="1"/>
  <c r="CE593" i="1"/>
  <c r="CD599" i="1"/>
  <c r="CG607" i="1"/>
  <c r="CH611" i="1"/>
  <c r="CG636" i="1"/>
  <c r="CM674" i="1"/>
  <c r="CH705" i="1"/>
  <c r="CI737" i="1"/>
  <c r="CG745" i="1"/>
  <c r="CK768" i="1"/>
  <c r="CI770" i="1"/>
  <c r="CI824" i="1"/>
  <c r="CN863" i="1"/>
  <c r="CN868" i="1"/>
  <c r="CN870" i="1"/>
  <c r="CE875" i="1"/>
  <c r="CE882" i="1"/>
  <c r="CG920" i="1"/>
  <c r="CE925" i="1"/>
  <c r="CK929" i="1"/>
  <c r="CI941" i="1"/>
  <c r="CF973" i="1"/>
  <c r="CN975" i="1"/>
  <c r="CN986" i="1"/>
  <c r="CF999" i="1"/>
  <c r="CD1040" i="1"/>
  <c r="CE1051" i="1"/>
  <c r="CL1053" i="1"/>
  <c r="CX1065" i="1"/>
  <c r="CI1131" i="1"/>
  <c r="CM1146" i="1"/>
  <c r="CI1209" i="1"/>
  <c r="CY1213" i="1"/>
  <c r="CF1222" i="1"/>
  <c r="CG1223" i="1"/>
  <c r="CE1234" i="1"/>
  <c r="CE1246" i="1"/>
  <c r="CN1274" i="1"/>
  <c r="CG1301" i="1"/>
  <c r="CH1310" i="1"/>
  <c r="CM1318" i="1"/>
  <c r="CY1324" i="1"/>
  <c r="CF1372" i="1"/>
  <c r="CE1381" i="1"/>
  <c r="CM1392" i="1"/>
  <c r="CM119" i="1"/>
  <c r="CN128" i="1"/>
  <c r="CF170" i="1"/>
  <c r="CK186" i="1"/>
  <c r="CX211" i="1"/>
  <c r="CX216" i="1"/>
  <c r="CM307" i="1"/>
  <c r="CE322" i="1"/>
  <c r="CD340" i="1"/>
  <c r="CX340" i="1"/>
  <c r="CY360" i="1"/>
  <c r="CK384" i="1"/>
  <c r="CE389" i="1"/>
  <c r="CD393" i="1"/>
  <c r="CD426" i="1"/>
  <c r="CM429" i="1"/>
  <c r="CL501" i="1"/>
  <c r="CG528" i="1"/>
  <c r="CF544" i="1"/>
  <c r="CY570" i="1"/>
  <c r="CH593" i="1"/>
  <c r="CF599" i="1"/>
  <c r="CI607" i="1"/>
  <c r="CM636" i="1"/>
  <c r="CE651" i="1"/>
  <c r="CE683" i="1"/>
  <c r="CF689" i="1"/>
  <c r="CM705" i="1"/>
  <c r="CD719" i="1"/>
  <c r="CX732" i="1"/>
  <c r="CD740" i="1"/>
  <c r="CI745" i="1"/>
  <c r="CG785" i="1"/>
  <c r="CD798" i="1"/>
  <c r="CF882" i="1"/>
  <c r="DG883" i="1"/>
  <c r="CE924" i="1"/>
  <c r="CL929" i="1"/>
  <c r="CL941" i="1"/>
  <c r="CD957" i="1"/>
  <c r="CH973" i="1"/>
  <c r="CH999" i="1"/>
  <c r="CE1040" i="1"/>
  <c r="CF1051" i="1"/>
  <c r="CG1075" i="1"/>
  <c r="CG1110" i="1"/>
  <c r="CF1130" i="1"/>
  <c r="CK1131" i="1"/>
  <c r="CL1192" i="1"/>
  <c r="CG1222" i="1"/>
  <c r="CF1234" i="1"/>
  <c r="CK1246" i="1"/>
  <c r="CL1248" i="1"/>
  <c r="CH1301" i="1"/>
  <c r="CG1372" i="1"/>
  <c r="CF1381" i="1"/>
  <c r="CH1522" i="1"/>
  <c r="CH1764" i="1"/>
  <c r="CH170" i="1"/>
  <c r="DG173" i="1"/>
  <c r="CN186" i="1"/>
  <c r="DG270" i="1"/>
  <c r="CI322" i="1"/>
  <c r="CF340" i="1"/>
  <c r="CY340" i="1"/>
  <c r="CF389" i="1"/>
  <c r="CE393" i="1"/>
  <c r="CK433" i="1"/>
  <c r="CD446" i="1"/>
  <c r="CX464" i="1"/>
  <c r="CN544" i="1"/>
  <c r="CM593" i="1"/>
  <c r="CD598" i="1"/>
  <c r="CI599" i="1"/>
  <c r="CK607" i="1"/>
  <c r="CI651" i="1"/>
  <c r="CF663" i="1"/>
  <c r="CG683" i="1"/>
  <c r="CH689" i="1"/>
  <c r="CM719" i="1"/>
  <c r="CD730" i="1"/>
  <c r="CY737" i="1"/>
  <c r="CL740" i="1"/>
  <c r="CH785" i="1"/>
  <c r="CH798" i="1"/>
  <c r="CY833" i="1"/>
  <c r="CX870" i="1"/>
  <c r="CH875" i="1"/>
  <c r="CI882" i="1"/>
  <c r="CX920" i="1"/>
  <c r="CF924" i="1"/>
  <c r="CM929" i="1"/>
  <c r="CM941" i="1"/>
  <c r="CF957" i="1"/>
  <c r="CK973" i="1"/>
  <c r="CI1040" i="1"/>
  <c r="CG1051" i="1"/>
  <c r="CI1075" i="1"/>
  <c r="CK1110" i="1"/>
  <c r="CI1130" i="1"/>
  <c r="CN1209" i="1"/>
  <c r="CH1222" i="1"/>
  <c r="CH1234" i="1"/>
  <c r="CM1246" i="1"/>
  <c r="CL1301" i="1"/>
  <c r="CK1372" i="1"/>
  <c r="CG1381" i="1"/>
  <c r="CF1382" i="1"/>
  <c r="CX1392" i="1"/>
  <c r="CI1522" i="1"/>
  <c r="CN118" i="1"/>
  <c r="CX119" i="1"/>
  <c r="CY128" i="1"/>
  <c r="CG135" i="1"/>
  <c r="CI170" i="1"/>
  <c r="CG182" i="1"/>
  <c r="CH286" i="1"/>
  <c r="CK322" i="1"/>
  <c r="CX324" i="1"/>
  <c r="CG334" i="1"/>
  <c r="CJ335" i="1"/>
  <c r="CE338" i="1"/>
  <c r="CG340" i="1"/>
  <c r="CD354" i="1"/>
  <c r="CK358" i="1"/>
  <c r="CD371" i="1"/>
  <c r="CK389" i="1"/>
  <c r="CF393" i="1"/>
  <c r="CE400" i="1"/>
  <c r="DG426" i="1"/>
  <c r="CX501" i="1"/>
  <c r="CM599" i="1"/>
  <c r="CX636" i="1"/>
  <c r="CM689" i="1"/>
  <c r="CN882" i="1"/>
  <c r="CI924" i="1"/>
  <c r="CL1040" i="1"/>
  <c r="CN1051" i="1"/>
  <c r="CK1075" i="1"/>
  <c r="CL1130" i="1"/>
  <c r="CI1222" i="1"/>
  <c r="CI1381" i="1"/>
  <c r="DG415" i="1"/>
  <c r="CD415" i="1"/>
  <c r="CF21" i="1"/>
  <c r="CY21" i="1"/>
  <c r="CL68" i="1"/>
  <c r="CM79" i="1"/>
  <c r="CN84" i="1"/>
  <c r="CG101" i="1"/>
  <c r="CI111" i="1"/>
  <c r="CG117" i="1"/>
  <c r="CD118" i="1"/>
  <c r="CY149" i="1"/>
  <c r="CK164" i="1"/>
  <c r="CD166" i="1"/>
  <c r="CJ173" i="1"/>
  <c r="CY186" i="1"/>
  <c r="CD206" i="1"/>
  <c r="CG211" i="1"/>
  <c r="CX221" i="1"/>
  <c r="CY248" i="1"/>
  <c r="CY271" i="1"/>
  <c r="CG304" i="1"/>
  <c r="CX310" i="1"/>
  <c r="DG326" i="1"/>
  <c r="CF326" i="1"/>
  <c r="CM326" i="1"/>
  <c r="CX326" i="1"/>
  <c r="CX383" i="1"/>
  <c r="CH383" i="1"/>
  <c r="CG445" i="1"/>
  <c r="CK445" i="1"/>
  <c r="CJ445" i="1"/>
  <c r="CD445" i="1"/>
  <c r="CE536" i="1"/>
  <c r="CM582" i="1"/>
  <c r="CG582" i="1"/>
  <c r="CF582" i="1"/>
  <c r="CD582" i="1"/>
  <c r="DG584" i="1"/>
  <c r="CJ584" i="1"/>
  <c r="CK723" i="1"/>
  <c r="CH723" i="1"/>
  <c r="CD723" i="1"/>
  <c r="CM723" i="1"/>
  <c r="DG817" i="1"/>
  <c r="CK817" i="1"/>
  <c r="CH817" i="1"/>
  <c r="CG817" i="1"/>
  <c r="CX817" i="1"/>
  <c r="CD817" i="1"/>
  <c r="CN817" i="1"/>
  <c r="CM817" i="1"/>
  <c r="CG362" i="1"/>
  <c r="CH362" i="1"/>
  <c r="CD28" i="1"/>
  <c r="CN68" i="1"/>
  <c r="CD78" i="1"/>
  <c r="CN111" i="1"/>
  <c r="CH117" i="1"/>
  <c r="CE118" i="1"/>
  <c r="CX118" i="1"/>
  <c r="CD149" i="1"/>
  <c r="CI155" i="1"/>
  <c r="CF166" i="1"/>
  <c r="CD190" i="1"/>
  <c r="CE206" i="1"/>
  <c r="CD221" i="1"/>
  <c r="CD227" i="1"/>
  <c r="CH233" i="1"/>
  <c r="CE248" i="1"/>
  <c r="CG254" i="1"/>
  <c r="CF258" i="1"/>
  <c r="CJ280" i="1"/>
  <c r="CK299" i="1"/>
  <c r="CD299" i="1"/>
  <c r="CE300" i="1"/>
  <c r="DG311" i="1"/>
  <c r="CI311" i="1"/>
  <c r="CF311" i="1"/>
  <c r="CX311" i="1"/>
  <c r="DG348" i="1"/>
  <c r="CI348" i="1"/>
  <c r="CY348" i="1"/>
  <c r="CE348" i="1"/>
  <c r="CN348" i="1"/>
  <c r="CE362" i="1"/>
  <c r="CK377" i="1"/>
  <c r="CE377" i="1"/>
  <c r="CX377" i="1"/>
  <c r="CH377" i="1"/>
  <c r="CK398" i="1"/>
  <c r="CF398" i="1"/>
  <c r="CX401" i="1"/>
  <c r="CL401" i="1"/>
  <c r="CL415" i="1"/>
  <c r="CD424" i="1"/>
  <c r="CI482" i="1"/>
  <c r="CM482" i="1"/>
  <c r="CH482" i="1"/>
  <c r="CF482" i="1"/>
  <c r="CY482" i="1"/>
  <c r="CD482" i="1"/>
  <c r="CH483" i="1"/>
  <c r="CY588" i="1"/>
  <c r="CK588" i="1"/>
  <c r="CI588" i="1"/>
  <c r="CH588" i="1"/>
  <c r="CY597" i="1"/>
  <c r="CM597" i="1"/>
  <c r="CG609" i="1"/>
  <c r="CX609" i="1"/>
  <c r="CL609" i="1"/>
  <c r="CH609" i="1"/>
  <c r="DG708" i="1"/>
  <c r="CE708" i="1"/>
  <c r="CD708" i="1"/>
  <c r="CN708" i="1"/>
  <c r="CK708" i="1"/>
  <c r="CX936" i="1"/>
  <c r="CN936" i="1"/>
  <c r="CF936" i="1"/>
  <c r="DG443" i="1"/>
  <c r="CF443" i="1"/>
  <c r="CD443" i="1"/>
  <c r="CY443" i="1"/>
  <c r="CN443" i="1"/>
  <c r="CM642" i="1"/>
  <c r="CD642" i="1"/>
  <c r="CG149" i="1"/>
  <c r="CI190" i="1"/>
  <c r="CE221" i="1"/>
  <c r="CF227" i="1"/>
  <c r="CF248" i="1"/>
  <c r="DG283" i="1"/>
  <c r="CH283" i="1"/>
  <c r="CG382" i="1"/>
  <c r="CH382" i="1"/>
  <c r="CM415" i="1"/>
  <c r="CL418" i="1"/>
  <c r="CN418" i="1"/>
  <c r="CM418" i="1"/>
  <c r="CF424" i="1"/>
  <c r="CG443" i="1"/>
  <c r="CY486" i="1"/>
  <c r="CK486" i="1"/>
  <c r="CI486" i="1"/>
  <c r="CG486" i="1"/>
  <c r="DG800" i="1"/>
  <c r="CF800" i="1"/>
  <c r="CK802" i="1"/>
  <c r="CM802" i="1"/>
  <c r="CG802" i="1"/>
  <c r="CY802" i="1"/>
  <c r="CX802" i="1"/>
  <c r="CI28" i="1"/>
  <c r="CI78" i="1"/>
  <c r="CI21" i="1"/>
  <c r="CL28" i="1"/>
  <c r="CL45" i="1"/>
  <c r="CX68" i="1"/>
  <c r="CD74" i="1"/>
  <c r="CY84" i="1"/>
  <c r="CK96" i="1"/>
  <c r="CD103" i="1"/>
  <c r="CG118" i="1"/>
  <c r="CK121" i="1"/>
  <c r="CX128" i="1"/>
  <c r="CF144" i="1"/>
  <c r="CH149" i="1"/>
  <c r="CI166" i="1"/>
  <c r="CE182" i="1"/>
  <c r="CE186" i="1"/>
  <c r="CE187" i="1"/>
  <c r="CL211" i="1"/>
  <c r="CF216" i="1"/>
  <c r="CG221" i="1"/>
  <c r="CF222" i="1"/>
  <c r="CK227" i="1"/>
  <c r="CH248" i="1"/>
  <c r="CM250" i="1"/>
  <c r="CY254" i="1"/>
  <c r="CD262" i="1"/>
  <c r="CN263" i="1"/>
  <c r="CG270" i="1"/>
  <c r="CG271" i="1"/>
  <c r="CK273" i="1"/>
  <c r="DG280" i="1"/>
  <c r="CH299" i="1"/>
  <c r="CD311" i="1"/>
  <c r="CG337" i="1"/>
  <c r="CL337" i="1"/>
  <c r="CD348" i="1"/>
  <c r="CY362" i="1"/>
  <c r="CF377" i="1"/>
  <c r="CE385" i="1"/>
  <c r="CE398" i="1"/>
  <c r="CD401" i="1"/>
  <c r="CM428" i="1"/>
  <c r="CI443" i="1"/>
  <c r="CE482" i="1"/>
  <c r="DG522" i="1"/>
  <c r="CY522" i="1"/>
  <c r="CN522" i="1"/>
  <c r="CF522" i="1"/>
  <c r="CM537" i="1"/>
  <c r="CG537" i="1"/>
  <c r="CF537" i="1"/>
  <c r="CD537" i="1"/>
  <c r="CX537" i="1"/>
  <c r="CN537" i="1"/>
  <c r="DG553" i="1"/>
  <c r="CL553" i="1"/>
  <c r="CK553" i="1"/>
  <c r="CH553" i="1"/>
  <c r="CL588" i="1"/>
  <c r="CE597" i="1"/>
  <c r="CD609" i="1"/>
  <c r="CY615" i="1"/>
  <c r="CH615" i="1"/>
  <c r="CX149" i="1"/>
  <c r="CE68" i="1"/>
  <c r="CY68" i="1"/>
  <c r="CH80" i="1"/>
  <c r="CF84" i="1"/>
  <c r="CX117" i="1"/>
  <c r="CH118" i="1"/>
  <c r="CE132" i="1"/>
  <c r="CL149" i="1"/>
  <c r="CG160" i="1"/>
  <c r="CL166" i="1"/>
  <c r="CM211" i="1"/>
  <c r="CI221" i="1"/>
  <c r="CN227" i="1"/>
  <c r="CH235" i="1"/>
  <c r="CK248" i="1"/>
  <c r="CL257" i="1"/>
  <c r="CG262" i="1"/>
  <c r="CE283" i="1"/>
  <c r="CL299" i="1"/>
  <c r="DG304" i="1"/>
  <c r="CI304" i="1"/>
  <c r="CF310" i="1"/>
  <c r="CE311" i="1"/>
  <c r="CX336" i="1"/>
  <c r="CI336" i="1"/>
  <c r="CF348" i="1"/>
  <c r="CI350" i="1"/>
  <c r="CF350" i="1"/>
  <c r="CG377" i="1"/>
  <c r="CE382" i="1"/>
  <c r="CF385" i="1"/>
  <c r="CG398" i="1"/>
  <c r="CI401" i="1"/>
  <c r="CH418" i="1"/>
  <c r="CE442" i="1"/>
  <c r="CK482" i="1"/>
  <c r="CH486" i="1"/>
  <c r="CN496" i="1"/>
  <c r="CL496" i="1"/>
  <c r="CD529" i="1"/>
  <c r="CM532" i="1"/>
  <c r="CE532" i="1"/>
  <c r="CY572" i="1"/>
  <c r="CL572" i="1"/>
  <c r="CK572" i="1"/>
  <c r="CH572" i="1"/>
  <c r="CN681" i="1"/>
  <c r="CK681" i="1"/>
  <c r="CG681" i="1"/>
  <c r="CN800" i="1"/>
  <c r="CF802" i="1"/>
  <c r="CM854" i="1"/>
  <c r="CE854" i="1"/>
  <c r="DG513" i="1"/>
  <c r="CY513" i="1"/>
  <c r="CN513" i="1"/>
  <c r="CF513" i="1"/>
  <c r="CX84" i="1"/>
  <c r="CN21" i="1"/>
  <c r="CF68" i="1"/>
  <c r="CG84" i="1"/>
  <c r="CH86" i="1"/>
  <c r="CI118" i="1"/>
  <c r="CF119" i="1"/>
  <c r="CF128" i="1"/>
  <c r="CD135" i="1"/>
  <c r="CH144" i="1"/>
  <c r="CM149" i="1"/>
  <c r="CG156" i="1"/>
  <c r="CY170" i="1"/>
  <c r="CI182" i="1"/>
  <c r="CL186" i="1"/>
  <c r="CN211" i="1"/>
  <c r="CH216" i="1"/>
  <c r="CG219" i="1"/>
  <c r="CM221" i="1"/>
  <c r="CM248" i="1"/>
  <c r="CN257" i="1"/>
  <c r="CM262" i="1"/>
  <c r="CL270" i="1"/>
  <c r="CK271" i="1"/>
  <c r="CL283" i="1"/>
  <c r="DG290" i="1"/>
  <c r="CF290" i="1"/>
  <c r="CY304" i="1"/>
  <c r="CH310" i="1"/>
  <c r="CG311" i="1"/>
  <c r="CG348" i="1"/>
  <c r="CM358" i="1"/>
  <c r="CH358" i="1"/>
  <c r="CY358" i="1"/>
  <c r="CI382" i="1"/>
  <c r="CH398" i="1"/>
  <c r="CM442" i="1"/>
  <c r="CK480" i="1"/>
  <c r="CH480" i="1"/>
  <c r="CG480" i="1"/>
  <c r="CN482" i="1"/>
  <c r="CK522" i="1"/>
  <c r="CN528" i="1"/>
  <c r="CM528" i="1"/>
  <c r="CI528" i="1"/>
  <c r="CH528" i="1"/>
  <c r="CE528" i="1"/>
  <c r="CH537" i="1"/>
  <c r="DG556" i="1"/>
  <c r="CX556" i="1"/>
  <c r="CL556" i="1"/>
  <c r="CD556" i="1"/>
  <c r="DG567" i="1"/>
  <c r="CJ567" i="1"/>
  <c r="CM583" i="1"/>
  <c r="CN583" i="1"/>
  <c r="CD583" i="1"/>
  <c r="CG618" i="1"/>
  <c r="CL618" i="1"/>
  <c r="CH618" i="1"/>
  <c r="CD618" i="1"/>
  <c r="DG756" i="1"/>
  <c r="CD756" i="1"/>
  <c r="CX756" i="1"/>
  <c r="CY756" i="1"/>
  <c r="CI756" i="1"/>
  <c r="CX829" i="1"/>
  <c r="CG829" i="1"/>
  <c r="CE829" i="1"/>
  <c r="CY829" i="1"/>
  <c r="CX248" i="1"/>
  <c r="DG424" i="1"/>
  <c r="CX424" i="1"/>
  <c r="CL424" i="1"/>
  <c r="CK424" i="1"/>
  <c r="CG424" i="1"/>
  <c r="CL483" i="1"/>
  <c r="CF483" i="1"/>
  <c r="CG68" i="1"/>
  <c r="CH84" i="1"/>
  <c r="CM118" i="1"/>
  <c r="CX166" i="1"/>
  <c r="CN221" i="1"/>
  <c r="CX227" i="1"/>
  <c r="CN283" i="1"/>
  <c r="CN310" i="1"/>
  <c r="CN345" i="1"/>
  <c r="CD345" i="1"/>
  <c r="CY377" i="1"/>
  <c r="CK382" i="1"/>
  <c r="DG390" i="1"/>
  <c r="CM390" i="1"/>
  <c r="DG441" i="1"/>
  <c r="CM441" i="1"/>
  <c r="CD441" i="1"/>
  <c r="CG463" i="1"/>
  <c r="CE463" i="1"/>
  <c r="CY463" i="1"/>
  <c r="CN463" i="1"/>
  <c r="CN488" i="1"/>
  <c r="CX488" i="1"/>
  <c r="CE488" i="1"/>
  <c r="CN536" i="1"/>
  <c r="CM536" i="1"/>
  <c r="CK536" i="1"/>
  <c r="CI536" i="1"/>
  <c r="CH536" i="1"/>
  <c r="CY536" i="1"/>
  <c r="CE681" i="1"/>
  <c r="CD854" i="1"/>
  <c r="CN338" i="1"/>
  <c r="CN389" i="1"/>
  <c r="CL408" i="1"/>
  <c r="CG421" i="1"/>
  <c r="CF422" i="1"/>
  <c r="CE423" i="1"/>
  <c r="CF426" i="1"/>
  <c r="CG440" i="1"/>
  <c r="CL446" i="1"/>
  <c r="DG447" i="1"/>
  <c r="CK475" i="1"/>
  <c r="CK501" i="1"/>
  <c r="CG506" i="1"/>
  <c r="CH526" i="1"/>
  <c r="CX533" i="1"/>
  <c r="CI544" i="1"/>
  <c r="CY547" i="1"/>
  <c r="CH570" i="1"/>
  <c r="CF573" i="1"/>
  <c r="CG593" i="1"/>
  <c r="CH598" i="1"/>
  <c r="CE599" i="1"/>
  <c r="CL611" i="1"/>
  <c r="CI636" i="1"/>
  <c r="CF644" i="1"/>
  <c r="CF651" i="1"/>
  <c r="DG653" i="1"/>
  <c r="CE653" i="1"/>
  <c r="CN653" i="1"/>
  <c r="CH674" i="1"/>
  <c r="CI689" i="1"/>
  <c r="CL692" i="1"/>
  <c r="CY692" i="1"/>
  <c r="CE692" i="1"/>
  <c r="CD692" i="1"/>
  <c r="CJ692" i="1"/>
  <c r="DG692" i="1"/>
  <c r="CE710" i="1"/>
  <c r="DG735" i="1"/>
  <c r="CN735" i="1"/>
  <c r="CL735" i="1"/>
  <c r="CF735" i="1"/>
  <c r="CF737" i="1"/>
  <c r="DG780" i="1"/>
  <c r="CF780" i="1"/>
  <c r="CM897" i="1"/>
  <c r="CK897" i="1"/>
  <c r="CH897" i="1"/>
  <c r="CK899" i="1"/>
  <c r="CI899" i="1"/>
  <c r="CE899" i="1"/>
  <c r="DG946" i="1"/>
  <c r="CN946" i="1"/>
  <c r="CI946" i="1"/>
  <c r="CG946" i="1"/>
  <c r="CF946" i="1"/>
  <c r="CN950" i="1"/>
  <c r="CN1004" i="1"/>
  <c r="CH1004" i="1"/>
  <c r="CG1004" i="1"/>
  <c r="CY1004" i="1"/>
  <c r="CE1004" i="1"/>
  <c r="CX1004" i="1"/>
  <c r="CD1004" i="1"/>
  <c r="CK1004" i="1"/>
  <c r="CM1047" i="1"/>
  <c r="CL1047" i="1"/>
  <c r="CG1047" i="1"/>
  <c r="CY1112" i="1"/>
  <c r="CK1112" i="1"/>
  <c r="CK1161" i="1"/>
  <c r="CN1161" i="1"/>
  <c r="CI1161" i="1"/>
  <c r="CH1161" i="1"/>
  <c r="CG1161" i="1"/>
  <c r="CF1161" i="1"/>
  <c r="DG1291" i="1"/>
  <c r="CL1291" i="1"/>
  <c r="CI1291" i="1"/>
  <c r="CG1291" i="1"/>
  <c r="CF1291" i="1"/>
  <c r="CX1291" i="1"/>
  <c r="CE1291" i="1"/>
  <c r="CD1291" i="1"/>
  <c r="CN1291" i="1"/>
  <c r="DG1395" i="1"/>
  <c r="CL1395" i="1"/>
  <c r="CK1395" i="1"/>
  <c r="CI1395" i="1"/>
  <c r="CH1395" i="1"/>
  <c r="CG1395" i="1"/>
  <c r="CE320" i="1"/>
  <c r="CY322" i="1"/>
  <c r="CD338" i="1"/>
  <c r="CX338" i="1"/>
  <c r="CL340" i="1"/>
  <c r="CE360" i="1"/>
  <c r="CD389" i="1"/>
  <c r="CX389" i="1"/>
  <c r="CE407" i="1"/>
  <c r="CY408" i="1"/>
  <c r="CK421" i="1"/>
  <c r="CM422" i="1"/>
  <c r="CM423" i="1"/>
  <c r="CY426" i="1"/>
  <c r="CD429" i="1"/>
  <c r="CJ440" i="1"/>
  <c r="CN475" i="1"/>
  <c r="CN501" i="1"/>
  <c r="CD521" i="1"/>
  <c r="CK526" i="1"/>
  <c r="CD533" i="1"/>
  <c r="CL570" i="1"/>
  <c r="CI573" i="1"/>
  <c r="CF580" i="1"/>
  <c r="CI593" i="1"/>
  <c r="CN598" i="1"/>
  <c r="CG599" i="1"/>
  <c r="CE607" i="1"/>
  <c r="CX611" i="1"/>
  <c r="CN636" i="1"/>
  <c r="CI644" i="1"/>
  <c r="CM651" i="1"/>
  <c r="DG697" i="1"/>
  <c r="CK697" i="1"/>
  <c r="CI697" i="1"/>
  <c r="DG770" i="1"/>
  <c r="CD770" i="1"/>
  <c r="CX770" i="1"/>
  <c r="DG782" i="1"/>
  <c r="CN782" i="1"/>
  <c r="DG799" i="1"/>
  <c r="CK799" i="1"/>
  <c r="CI799" i="1"/>
  <c r="CG799" i="1"/>
  <c r="CL868" i="1"/>
  <c r="CK868" i="1"/>
  <c r="CH868" i="1"/>
  <c r="CG868" i="1"/>
  <c r="CY868" i="1"/>
  <c r="CF868" i="1"/>
  <c r="CK889" i="1"/>
  <c r="CM889" i="1"/>
  <c r="CE889" i="1"/>
  <c r="CD897" i="1"/>
  <c r="CL899" i="1"/>
  <c r="CE946" i="1"/>
  <c r="CI1004" i="1"/>
  <c r="CD1047" i="1"/>
  <c r="CG1064" i="1"/>
  <c r="CY1064" i="1"/>
  <c r="CI1064" i="1"/>
  <c r="CL1103" i="1"/>
  <c r="CH1103" i="1"/>
  <c r="CG1103" i="1"/>
  <c r="CF1112" i="1"/>
  <c r="CK1328" i="1"/>
  <c r="CM1328" i="1"/>
  <c r="CI1328" i="1"/>
  <c r="CH1328" i="1"/>
  <c r="CE1328" i="1"/>
  <c r="CD1328" i="1"/>
  <c r="CY1328" i="1"/>
  <c r="CM570" i="1"/>
  <c r="CK713" i="1"/>
  <c r="CH713" i="1"/>
  <c r="CD713" i="1"/>
  <c r="DG815" i="1"/>
  <c r="CM815" i="1"/>
  <c r="CH815" i="1"/>
  <c r="CG815" i="1"/>
  <c r="CD815" i="1"/>
  <c r="DG821" i="1"/>
  <c r="CY821" i="1"/>
  <c r="CG821" i="1"/>
  <c r="CX821" i="1"/>
  <c r="CF821" i="1"/>
  <c r="CE821" i="1"/>
  <c r="CM821" i="1"/>
  <c r="DG926" i="1"/>
  <c r="CI926" i="1"/>
  <c r="CG926" i="1"/>
  <c r="CF926" i="1"/>
  <c r="DG959" i="1"/>
  <c r="CI959" i="1"/>
  <c r="CG959" i="1"/>
  <c r="CF959" i="1"/>
  <c r="CE959" i="1"/>
  <c r="DG1206" i="1"/>
  <c r="CX1206" i="1"/>
  <c r="CI1206" i="1"/>
  <c r="CG1206" i="1"/>
  <c r="CF1206" i="1"/>
  <c r="CE1206" i="1"/>
  <c r="CN1247" i="1"/>
  <c r="CL1247" i="1"/>
  <c r="CD1247" i="1"/>
  <c r="CM1291" i="1"/>
  <c r="CK1371" i="1"/>
  <c r="CM1371" i="1"/>
  <c r="CI1371" i="1"/>
  <c r="CG1371" i="1"/>
  <c r="CF1371" i="1"/>
  <c r="CY1371" i="1"/>
  <c r="CE1371" i="1"/>
  <c r="CX1371" i="1"/>
  <c r="CD1371" i="1"/>
  <c r="CX598" i="1"/>
  <c r="DG644" i="1"/>
  <c r="CN644" i="1"/>
  <c r="CN674" i="1"/>
  <c r="CK674" i="1"/>
  <c r="DG689" i="1"/>
  <c r="CY689" i="1"/>
  <c r="CE689" i="1"/>
  <c r="CD689" i="1"/>
  <c r="CL689" i="1"/>
  <c r="CL762" i="1"/>
  <c r="CF762" i="1"/>
  <c r="CE762" i="1"/>
  <c r="CK804" i="1"/>
  <c r="CI804" i="1"/>
  <c r="DG900" i="1"/>
  <c r="CN900" i="1"/>
  <c r="CI900" i="1"/>
  <c r="CF900" i="1"/>
  <c r="CE900" i="1"/>
  <c r="CX900" i="1"/>
  <c r="CM921" i="1"/>
  <c r="CL921" i="1"/>
  <c r="DG1035" i="1"/>
  <c r="CI1035" i="1"/>
  <c r="CH1035" i="1"/>
  <c r="CG1035" i="1"/>
  <c r="CD1035" i="1"/>
  <c r="CY1035" i="1"/>
  <c r="CM1035" i="1"/>
  <c r="DG1057" i="1"/>
  <c r="CY1057" i="1"/>
  <c r="CI1057" i="1"/>
  <c r="CY1161" i="1"/>
  <c r="CX1395" i="1"/>
  <c r="CG307" i="1"/>
  <c r="CE324" i="1"/>
  <c r="CE334" i="1"/>
  <c r="CG338" i="1"/>
  <c r="CE340" i="1"/>
  <c r="CM360" i="1"/>
  <c r="CH371" i="1"/>
  <c r="CH384" i="1"/>
  <c r="CH389" i="1"/>
  <c r="DG440" i="1"/>
  <c r="CD464" i="1"/>
  <c r="CX526" i="1"/>
  <c r="CI547" i="1"/>
  <c r="CD570" i="1"/>
  <c r="CX570" i="1"/>
  <c r="CF578" i="1"/>
  <c r="CY593" i="1"/>
  <c r="CN599" i="1"/>
  <c r="CX644" i="1"/>
  <c r="DG710" i="1"/>
  <c r="CG710" i="1"/>
  <c r="CF710" i="1"/>
  <c r="CN710" i="1"/>
  <c r="CY710" i="1"/>
  <c r="CL713" i="1"/>
  <c r="CK719" i="1"/>
  <c r="CH719" i="1"/>
  <c r="DG737" i="1"/>
  <c r="CL737" i="1"/>
  <c r="CK737" i="1"/>
  <c r="CE737" i="1"/>
  <c r="CE926" i="1"/>
  <c r="CN959" i="1"/>
  <c r="CG985" i="1"/>
  <c r="DG1284" i="1"/>
  <c r="CY1284" i="1"/>
  <c r="CJ1284" i="1"/>
  <c r="CI1284" i="1"/>
  <c r="CX1328" i="1"/>
  <c r="CN1371" i="1"/>
  <c r="CK769" i="1"/>
  <c r="CL769" i="1"/>
  <c r="CN905" i="1"/>
  <c r="CM905" i="1"/>
  <c r="CH905" i="1"/>
  <c r="CG905" i="1"/>
  <c r="CK943" i="1"/>
  <c r="CL943" i="1"/>
  <c r="CI943" i="1"/>
  <c r="CE943" i="1"/>
  <c r="CD943" i="1"/>
  <c r="DG950" i="1"/>
  <c r="CI950" i="1"/>
  <c r="CG950" i="1"/>
  <c r="CF950" i="1"/>
  <c r="CE950" i="1"/>
  <c r="DG968" i="1"/>
  <c r="CK968" i="1"/>
  <c r="CI968" i="1"/>
  <c r="CH968" i="1"/>
  <c r="CD968" i="1"/>
  <c r="CY968" i="1"/>
  <c r="CN968" i="1"/>
  <c r="CM1119" i="1"/>
  <c r="CL1119" i="1"/>
  <c r="CG1119" i="1"/>
  <c r="CD1119" i="1"/>
  <c r="CG1778" i="1"/>
  <c r="CM1778" i="1"/>
  <c r="CI1778" i="1"/>
  <c r="CH1778" i="1"/>
  <c r="CE1778" i="1"/>
  <c r="CD1778" i="1"/>
  <c r="CY1778" i="1"/>
  <c r="CL705" i="1"/>
  <c r="CM711" i="1"/>
  <c r="CM721" i="1"/>
  <c r="CE853" i="1"/>
  <c r="CL863" i="1"/>
  <c r="CK870" i="1"/>
  <c r="CL871" i="1"/>
  <c r="CI872" i="1"/>
  <c r="CL875" i="1"/>
  <c r="CG882" i="1"/>
  <c r="CG912" i="1"/>
  <c r="CF920" i="1"/>
  <c r="CG924" i="1"/>
  <c r="CD925" i="1"/>
  <c r="CE957" i="1"/>
  <c r="CX957" i="1"/>
  <c r="CH965" i="1"/>
  <c r="CY973" i="1"/>
  <c r="CG999" i="1"/>
  <c r="CY1003" i="1"/>
  <c r="CH1005" i="1"/>
  <c r="CE1017" i="1"/>
  <c r="CG1040" i="1"/>
  <c r="CM1042" i="1"/>
  <c r="CI1051" i="1"/>
  <c r="CE1065" i="1"/>
  <c r="CF1087" i="1"/>
  <c r="CI1128" i="1"/>
  <c r="CN1130" i="1"/>
  <c r="CM1131" i="1"/>
  <c r="CI1158" i="1"/>
  <c r="CG1167" i="1"/>
  <c r="CE1170" i="1"/>
  <c r="CF1210" i="1"/>
  <c r="CF1223" i="1"/>
  <c r="CG1234" i="1"/>
  <c r="CI1235" i="1"/>
  <c r="CE1244" i="1"/>
  <c r="CX1244" i="1"/>
  <c r="DG1274" i="1"/>
  <c r="DG1278" i="1"/>
  <c r="CI1301" i="1"/>
  <c r="CL1310" i="1"/>
  <c r="CL1315" i="1"/>
  <c r="CD1318" i="1"/>
  <c r="CN1318" i="1"/>
  <c r="CD1324" i="1"/>
  <c r="CH1372" i="1"/>
  <c r="CG1374" i="1"/>
  <c r="CM1381" i="1"/>
  <c r="CN1382" i="1"/>
  <c r="CD1473" i="1"/>
  <c r="CX1473" i="1"/>
  <c r="CM1795" i="1"/>
  <c r="CL853" i="1"/>
  <c r="CD859" i="1"/>
  <c r="CX871" i="1"/>
  <c r="CN872" i="1"/>
  <c r="CL882" i="1"/>
  <c r="CK912" i="1"/>
  <c r="CH920" i="1"/>
  <c r="CK924" i="1"/>
  <c r="CH925" i="1"/>
  <c r="CG957" i="1"/>
  <c r="CE973" i="1"/>
  <c r="CK999" i="1"/>
  <c r="CN1005" i="1"/>
  <c r="CK1040" i="1"/>
  <c r="CG1065" i="1"/>
  <c r="CY1065" i="1"/>
  <c r="CE1076" i="1"/>
  <c r="CL1081" i="1"/>
  <c r="CI1087" i="1"/>
  <c r="CN1128" i="1"/>
  <c r="CK1158" i="1"/>
  <c r="CN1167" i="1"/>
  <c r="CL1170" i="1"/>
  <c r="CD1192" i="1"/>
  <c r="CJ1203" i="1"/>
  <c r="CM1209" i="1"/>
  <c r="CM1213" i="1"/>
  <c r="CN1222" i="1"/>
  <c r="CH1223" i="1"/>
  <c r="CM1234" i="1"/>
  <c r="CL1235" i="1"/>
  <c r="CG1244" i="1"/>
  <c r="CD1246" i="1"/>
  <c r="CE1263" i="1"/>
  <c r="CX1310" i="1"/>
  <c r="CF1318" i="1"/>
  <c r="CX1318" i="1"/>
  <c r="CH1324" i="1"/>
  <c r="CM1372" i="1"/>
  <c r="CN1374" i="1"/>
  <c r="CY1392" i="1"/>
  <c r="CF1473" i="1"/>
  <c r="CM853" i="1"/>
  <c r="CX863" i="1"/>
  <c r="CK920" i="1"/>
  <c r="CL925" i="1"/>
  <c r="CH957" i="1"/>
  <c r="CX1051" i="1"/>
  <c r="CH1065" i="1"/>
  <c r="CK1087" i="1"/>
  <c r="CM1170" i="1"/>
  <c r="CJ1186" i="1"/>
  <c r="CM1223" i="1"/>
  <c r="CH1244" i="1"/>
  <c r="CG1318" i="1"/>
  <c r="CY1318" i="1"/>
  <c r="CL1324" i="1"/>
  <c r="CG1473" i="1"/>
  <c r="CK683" i="1"/>
  <c r="CL732" i="1"/>
  <c r="CY863" i="1"/>
  <c r="CX924" i="1"/>
  <c r="CM925" i="1"/>
  <c r="CL957" i="1"/>
  <c r="CX999" i="1"/>
  <c r="CX1005" i="1"/>
  <c r="CI1065" i="1"/>
  <c r="CY1149" i="1"/>
  <c r="DG1158" i="1"/>
  <c r="CX1213" i="1"/>
  <c r="CY1222" i="1"/>
  <c r="CX1234" i="1"/>
  <c r="CI1244" i="1"/>
  <c r="CH1318" i="1"/>
  <c r="CX1372" i="1"/>
  <c r="CD1392" i="1"/>
  <c r="CK1473" i="1"/>
  <c r="CM957" i="1"/>
  <c r="CL1065" i="1"/>
  <c r="CX1223" i="1"/>
  <c r="CY853" i="1"/>
  <c r="CY920" i="1"/>
  <c r="CX925" i="1"/>
  <c r="CN957" i="1"/>
  <c r="CM1065" i="1"/>
  <c r="CY1087" i="1"/>
  <c r="CY1223" i="1"/>
  <c r="CN1244" i="1"/>
  <c r="CL1318" i="1"/>
  <c r="CN1473" i="1"/>
  <c r="DG9" i="1"/>
  <c r="CG9" i="1"/>
  <c r="CK31" i="1"/>
  <c r="CJ31" i="1"/>
  <c r="DG35" i="1"/>
  <c r="CG35" i="1"/>
  <c r="CG79" i="1"/>
  <c r="CL82" i="1"/>
  <c r="CK82" i="1"/>
  <c r="CI82" i="1"/>
  <c r="CY82" i="1"/>
  <c r="CG82" i="1"/>
  <c r="CX82" i="1"/>
  <c r="CF82" i="1"/>
  <c r="CN82" i="1"/>
  <c r="CG121" i="1"/>
  <c r="CK230" i="1"/>
  <c r="CD230" i="1"/>
  <c r="CM230" i="1"/>
  <c r="CL230" i="1"/>
  <c r="CI230" i="1"/>
  <c r="CG230" i="1"/>
  <c r="CM394" i="1"/>
  <c r="DG394" i="1"/>
  <c r="CE394" i="1"/>
  <c r="CG159" i="1"/>
  <c r="CN159" i="1"/>
  <c r="CI159" i="1"/>
  <c r="CH159" i="1"/>
  <c r="CF159" i="1"/>
  <c r="CY159" i="1"/>
  <c r="CK1137" i="1"/>
  <c r="CE1137" i="1"/>
  <c r="CM1137" i="1"/>
  <c r="CG209" i="1"/>
  <c r="CK236" i="1"/>
  <c r="CD236" i="1"/>
  <c r="CY236" i="1"/>
  <c r="CM236" i="1"/>
  <c r="CL236" i="1"/>
  <c r="CI236" i="1"/>
  <c r="CG236" i="1"/>
  <c r="DG251" i="1"/>
  <c r="CG251" i="1"/>
  <c r="CH289" i="1"/>
  <c r="CD9" i="1"/>
  <c r="CK159" i="1"/>
  <c r="CL22" i="1"/>
  <c r="CH22" i="1"/>
  <c r="CF22" i="1"/>
  <c r="CE31" i="1"/>
  <c r="CJ35" i="1"/>
  <c r="DG147" i="1"/>
  <c r="CM147" i="1"/>
  <c r="CD147" i="1"/>
  <c r="CL147" i="1"/>
  <c r="CI147" i="1"/>
  <c r="CY147" i="1"/>
  <c r="CH147" i="1"/>
  <c r="CX147" i="1"/>
  <c r="CG147" i="1"/>
  <c r="CF147" i="1"/>
  <c r="CK209" i="1"/>
  <c r="DG217" i="1"/>
  <c r="CN217" i="1"/>
  <c r="CD217" i="1"/>
  <c r="CM217" i="1"/>
  <c r="CK217" i="1"/>
  <c r="CH217" i="1"/>
  <c r="CG217" i="1"/>
  <c r="CX217" i="1"/>
  <c r="CF217" i="1"/>
  <c r="CL289" i="1"/>
  <c r="CF9" i="1"/>
  <c r="CK9" i="1"/>
  <c r="CM31" i="1"/>
  <c r="DG37" i="1"/>
  <c r="CH37" i="1"/>
  <c r="CG37" i="1"/>
  <c r="CX159" i="1"/>
  <c r="CE197" i="1"/>
  <c r="CE236" i="1"/>
  <c r="CJ258" i="1"/>
  <c r="CD258" i="1"/>
  <c r="CM258" i="1"/>
  <c r="CL258" i="1"/>
  <c r="CI258" i="1"/>
  <c r="DG104" i="1"/>
  <c r="CL104" i="1"/>
  <c r="CK104" i="1"/>
  <c r="CF104" i="1"/>
  <c r="CY104" i="1"/>
  <c r="CE104" i="1"/>
  <c r="CD104" i="1"/>
  <c r="CN104" i="1"/>
  <c r="CL9" i="1"/>
  <c r="CE22" i="1"/>
  <c r="DG77" i="1"/>
  <c r="CJ77" i="1"/>
  <c r="CE77" i="1"/>
  <c r="DG88" i="1"/>
  <c r="CG88" i="1"/>
  <c r="CK103" i="1"/>
  <c r="CM103" i="1"/>
  <c r="CG103" i="1"/>
  <c r="CE103" i="1"/>
  <c r="CM104" i="1"/>
  <c r="CY154" i="1"/>
  <c r="CD154" i="1"/>
  <c r="CE217" i="1"/>
  <c r="CL222" i="1"/>
  <c r="CX222" i="1"/>
  <c r="CE222" i="1"/>
  <c r="CM222" i="1"/>
  <c r="CK222" i="1"/>
  <c r="CH222" i="1"/>
  <c r="CG222" i="1"/>
  <c r="CG308" i="1"/>
  <c r="CD308" i="1"/>
  <c r="CX308" i="1"/>
  <c r="CN308" i="1"/>
  <c r="CL308" i="1"/>
  <c r="CH308" i="1"/>
  <c r="CF308" i="1"/>
  <c r="DG444" i="1"/>
  <c r="CK444" i="1"/>
  <c r="CH444" i="1"/>
  <c r="CF444" i="1"/>
  <c r="CX444" i="1"/>
  <c r="CE444" i="1"/>
  <c r="CD444" i="1"/>
  <c r="CN444" i="1"/>
  <c r="CM444" i="1"/>
  <c r="CL444" i="1"/>
  <c r="DG209" i="1"/>
  <c r="CI209" i="1"/>
  <c r="CY209" i="1"/>
  <c r="CH209" i="1"/>
  <c r="CF209" i="1"/>
  <c r="CN209" i="1"/>
  <c r="CE209" i="1"/>
  <c r="CM209" i="1"/>
  <c r="CD209" i="1"/>
  <c r="CL209" i="1"/>
  <c r="CK197" i="1"/>
  <c r="CN197" i="1"/>
  <c r="CD197" i="1"/>
  <c r="CM197" i="1"/>
  <c r="CI197" i="1"/>
  <c r="CH197" i="1"/>
  <c r="CY197" i="1"/>
  <c r="CG197" i="1"/>
  <c r="CX197" i="1"/>
  <c r="CF197" i="1"/>
  <c r="CN9" i="1"/>
  <c r="CM22" i="1"/>
  <c r="DG31" i="1"/>
  <c r="CL79" i="1"/>
  <c r="CE79" i="1"/>
  <c r="CN79" i="1"/>
  <c r="CK79" i="1"/>
  <c r="CI79" i="1"/>
  <c r="CY79" i="1"/>
  <c r="CJ80" i="1"/>
  <c r="CG80" i="1"/>
  <c r="DG80" i="1"/>
  <c r="CK147" i="1"/>
  <c r="CX165" i="1"/>
  <c r="CG165" i="1"/>
  <c r="CL217" i="1"/>
  <c r="DG219" i="1"/>
  <c r="CI219" i="1"/>
  <c r="CY219" i="1"/>
  <c r="CH219" i="1"/>
  <c r="CF219" i="1"/>
  <c r="CN219" i="1"/>
  <c r="CE219" i="1"/>
  <c r="CM219" i="1"/>
  <c r="CD219" i="1"/>
  <c r="CL219" i="1"/>
  <c r="DG289" i="1"/>
  <c r="CF289" i="1"/>
  <c r="CK289" i="1"/>
  <c r="CI289" i="1"/>
  <c r="CX289" i="1"/>
  <c r="CG289" i="1"/>
  <c r="CE289" i="1"/>
  <c r="CN289" i="1"/>
  <c r="CD289" i="1"/>
  <c r="CM289" i="1"/>
  <c r="CN22" i="1"/>
  <c r="CL86" i="1"/>
  <c r="CK86" i="1"/>
  <c r="CI86" i="1"/>
  <c r="CY86" i="1"/>
  <c r="CG86" i="1"/>
  <c r="CX86" i="1"/>
  <c r="CF86" i="1"/>
  <c r="CN86" i="1"/>
  <c r="DG121" i="1"/>
  <c r="CI121" i="1"/>
  <c r="CH121" i="1"/>
  <c r="CF121" i="1"/>
  <c r="CN121" i="1"/>
  <c r="CE121" i="1"/>
  <c r="CM121" i="1"/>
  <c r="CD121" i="1"/>
  <c r="CL121" i="1"/>
  <c r="CX155" i="1"/>
  <c r="CL227" i="1"/>
  <c r="CM233" i="1"/>
  <c r="CM235" i="1"/>
  <c r="CX243" i="1"/>
  <c r="CN248" i="1"/>
  <c r="CI250" i="1"/>
  <c r="CH262" i="1"/>
  <c r="CY262" i="1"/>
  <c r="CF270" i="1"/>
  <c r="CN271" i="1"/>
  <c r="CM273" i="1"/>
  <c r="CI283" i="1"/>
  <c r="CD286" i="1"/>
  <c r="CD288" i="1"/>
  <c r="CJ290" i="1"/>
  <c r="CG300" i="1"/>
  <c r="CI314" i="1"/>
  <c r="CG318" i="1"/>
  <c r="DG322" i="1"/>
  <c r="CX322" i="1"/>
  <c r="CG322" i="1"/>
  <c r="CF322" i="1"/>
  <c r="CM322" i="1"/>
  <c r="CD322" i="1"/>
  <c r="CE345" i="1"/>
  <c r="CK349" i="1"/>
  <c r="CX349" i="1"/>
  <c r="CL349" i="1"/>
  <c r="CH349" i="1"/>
  <c r="CK369" i="1"/>
  <c r="DG399" i="1"/>
  <c r="CH399" i="1"/>
  <c r="CX399" i="1"/>
  <c r="CG399" i="1"/>
  <c r="CF399" i="1"/>
  <c r="CN399" i="1"/>
  <c r="CE399" i="1"/>
  <c r="CM399" i="1"/>
  <c r="CD399" i="1"/>
  <c r="CL399" i="1"/>
  <c r="DG490" i="1"/>
  <c r="CD490" i="1"/>
  <c r="CL490" i="1"/>
  <c r="CN490" i="1"/>
  <c r="CM490" i="1"/>
  <c r="CK490" i="1"/>
  <c r="CH490" i="1"/>
  <c r="CF490" i="1"/>
  <c r="CE490" i="1"/>
  <c r="CY111" i="1"/>
  <c r="CH119" i="1"/>
  <c r="CH128" i="1"/>
  <c r="CE135" i="1"/>
  <c r="CX142" i="1"/>
  <c r="CE144" i="1"/>
  <c r="CI149" i="1"/>
  <c r="CY155" i="1"/>
  <c r="CI164" i="1"/>
  <c r="CG166" i="1"/>
  <c r="CF182" i="1"/>
  <c r="CY182" i="1"/>
  <c r="CM186" i="1"/>
  <c r="CM201" i="1"/>
  <c r="CF211" i="1"/>
  <c r="CE216" i="1"/>
  <c r="CF221" i="1"/>
  <c r="CM227" i="1"/>
  <c r="CN233" i="1"/>
  <c r="CN235" i="1"/>
  <c r="DG243" i="1"/>
  <c r="CK250" i="1"/>
  <c r="CI262" i="1"/>
  <c r="DG263" i="1"/>
  <c r="CK283" i="1"/>
  <c r="CN290" i="1"/>
  <c r="CH300" i="1"/>
  <c r="CM314" i="1"/>
  <c r="CK318" i="1"/>
  <c r="DG324" i="1"/>
  <c r="CI324" i="1"/>
  <c r="CY324" i="1"/>
  <c r="CH324" i="1"/>
  <c r="CF324" i="1"/>
  <c r="CN324" i="1"/>
  <c r="CL345" i="1"/>
  <c r="CK388" i="1"/>
  <c r="CI388" i="1"/>
  <c r="CH388" i="1"/>
  <c r="CY388" i="1"/>
  <c r="CG388" i="1"/>
  <c r="CX388" i="1"/>
  <c r="CF388" i="1"/>
  <c r="CE388" i="1"/>
  <c r="CX414" i="1"/>
  <c r="CY414" i="1"/>
  <c r="CL414" i="1"/>
  <c r="CI414" i="1"/>
  <c r="CD414" i="1"/>
  <c r="CN581" i="1"/>
  <c r="CH581" i="1"/>
  <c r="CG581" i="1"/>
  <c r="CY581" i="1"/>
  <c r="CE581" i="1"/>
  <c r="CX581" i="1"/>
  <c r="CM581" i="1"/>
  <c r="CK581" i="1"/>
  <c r="CI581" i="1"/>
  <c r="CM594" i="1"/>
  <c r="CL594" i="1"/>
  <c r="CH594" i="1"/>
  <c r="CG594" i="1"/>
  <c r="CF594" i="1"/>
  <c r="CX594" i="1"/>
  <c r="CN594" i="1"/>
  <c r="CD594" i="1"/>
  <c r="DG838" i="1"/>
  <c r="CI838" i="1"/>
  <c r="CY838" i="1"/>
  <c r="CH838" i="1"/>
  <c r="CX838" i="1"/>
  <c r="CG838" i="1"/>
  <c r="CF838" i="1"/>
  <c r="CN838" i="1"/>
  <c r="CE838" i="1"/>
  <c r="CM838" i="1"/>
  <c r="CD838" i="1"/>
  <c r="CL838" i="1"/>
  <c r="CK838" i="1"/>
  <c r="CI68" i="1"/>
  <c r="CL78" i="1"/>
  <c r="CK84" i="1"/>
  <c r="CG92" i="1"/>
  <c r="CD96" i="1"/>
  <c r="CD101" i="1"/>
  <c r="CD111" i="1"/>
  <c r="CK119" i="1"/>
  <c r="CD127" i="1"/>
  <c r="CK149" i="1"/>
  <c r="CF155" i="1"/>
  <c r="CG173" i="1"/>
  <c r="CE189" i="1"/>
  <c r="CG215" i="1"/>
  <c r="CK262" i="1"/>
  <c r="CY273" i="1"/>
  <c r="CK300" i="1"/>
  <c r="CG321" i="1"/>
  <c r="CN321" i="1"/>
  <c r="CL321" i="1"/>
  <c r="CF321" i="1"/>
  <c r="CM341" i="1"/>
  <c r="CN341" i="1"/>
  <c r="CF341" i="1"/>
  <c r="CL363" i="1"/>
  <c r="CJ363" i="1"/>
  <c r="CH363" i="1"/>
  <c r="CG363" i="1"/>
  <c r="CD363" i="1"/>
  <c r="DG640" i="1"/>
  <c r="CX640" i="1"/>
  <c r="CG640" i="1"/>
  <c r="CF640" i="1"/>
  <c r="CN640" i="1"/>
  <c r="CE640" i="1"/>
  <c r="CM640" i="1"/>
  <c r="CD640" i="1"/>
  <c r="CL640" i="1"/>
  <c r="CY640" i="1"/>
  <c r="CK640" i="1"/>
  <c r="CI640" i="1"/>
  <c r="CH640" i="1"/>
  <c r="DG698" i="1"/>
  <c r="CN698" i="1"/>
  <c r="CK698" i="1"/>
  <c r="CH698" i="1"/>
  <c r="CF698" i="1"/>
  <c r="CK21" i="1"/>
  <c r="CK68" i="1"/>
  <c r="CM84" i="1"/>
  <c r="CH92" i="1"/>
  <c r="CF96" i="1"/>
  <c r="CE101" i="1"/>
  <c r="CF111" i="1"/>
  <c r="CL119" i="1"/>
  <c r="CI127" i="1"/>
  <c r="CH155" i="1"/>
  <c r="CH173" i="1"/>
  <c r="CJ189" i="1"/>
  <c r="CH215" i="1"/>
  <c r="CY216" i="1"/>
  <c r="CH221" i="1"/>
  <c r="CY221" i="1"/>
  <c r="CE227" i="1"/>
  <c r="CX233" i="1"/>
  <c r="CX235" i="1"/>
  <c r="CN250" i="1"/>
  <c r="CL262" i="1"/>
  <c r="CE263" i="1"/>
  <c r="CJ270" i="1"/>
  <c r="CF271" i="1"/>
  <c r="CD283" i="1"/>
  <c r="CM283" i="1"/>
  <c r="CL286" i="1"/>
  <c r="CL288" i="1"/>
  <c r="DG316" i="1"/>
  <c r="CI316" i="1"/>
  <c r="CG316" i="1"/>
  <c r="CY316" i="1"/>
  <c r="CD316" i="1"/>
  <c r="CX320" i="1"/>
  <c r="CM320" i="1"/>
  <c r="CI320" i="1"/>
  <c r="DG493" i="1"/>
  <c r="CL493" i="1"/>
  <c r="CF493" i="1"/>
  <c r="CM493" i="1"/>
  <c r="CK493" i="1"/>
  <c r="CH493" i="1"/>
  <c r="CE493" i="1"/>
  <c r="CD493" i="1"/>
  <c r="CX493" i="1"/>
  <c r="DG675" i="1"/>
  <c r="CJ675" i="1"/>
  <c r="DG704" i="1"/>
  <c r="CH704" i="1"/>
  <c r="CY704" i="1"/>
  <c r="CG704" i="1"/>
  <c r="CF704" i="1"/>
  <c r="CN704" i="1"/>
  <c r="CE704" i="1"/>
  <c r="CM704" i="1"/>
  <c r="CD704" i="1"/>
  <c r="CL704" i="1"/>
  <c r="CK704" i="1"/>
  <c r="CI704" i="1"/>
  <c r="DG300" i="1"/>
  <c r="CM300" i="1"/>
  <c r="CI300" i="1"/>
  <c r="DG314" i="1"/>
  <c r="CL314" i="1"/>
  <c r="CK314" i="1"/>
  <c r="CG314" i="1"/>
  <c r="DG406" i="1"/>
  <c r="CK406" i="1"/>
  <c r="CH406" i="1"/>
  <c r="CG406" i="1"/>
  <c r="CX406" i="1"/>
  <c r="CF406" i="1"/>
  <c r="CE406" i="1"/>
  <c r="CN406" i="1"/>
  <c r="CD406" i="1"/>
  <c r="CL451" i="1"/>
  <c r="CK451" i="1"/>
  <c r="CJ451" i="1"/>
  <c r="CG451" i="1"/>
  <c r="CE451" i="1"/>
  <c r="CD451" i="1"/>
  <c r="CX461" i="1"/>
  <c r="CJ461" i="1"/>
  <c r="CH461" i="1"/>
  <c r="CG461" i="1"/>
  <c r="CF461" i="1"/>
  <c r="CE461" i="1"/>
  <c r="DG461" i="1"/>
  <c r="CD21" i="1"/>
  <c r="CM21" i="1"/>
  <c r="CL41" i="1"/>
  <c r="CD68" i="1"/>
  <c r="CM68" i="1"/>
  <c r="CE84" i="1"/>
  <c r="CL96" i="1"/>
  <c r="CL101" i="1"/>
  <c r="CK111" i="1"/>
  <c r="CL118" i="1"/>
  <c r="CD119" i="1"/>
  <c r="CN119" i="1"/>
  <c r="CI142" i="1"/>
  <c r="CI144" i="1"/>
  <c r="CE149" i="1"/>
  <c r="CN149" i="1"/>
  <c r="CK155" i="1"/>
  <c r="CX160" i="1"/>
  <c r="CX164" i="1"/>
  <c r="CN166" i="1"/>
  <c r="CL182" i="1"/>
  <c r="CF186" i="1"/>
  <c r="CG206" i="1"/>
  <c r="CK211" i="1"/>
  <c r="CX215" i="1"/>
  <c r="CI216" i="1"/>
  <c r="CK221" i="1"/>
  <c r="CH227" i="1"/>
  <c r="CY227" i="1"/>
  <c r="CE233" i="1"/>
  <c r="CE235" i="1"/>
  <c r="CH243" i="1"/>
  <c r="CI248" i="1"/>
  <c r="CE250" i="1"/>
  <c r="CX250" i="1"/>
  <c r="CI254" i="1"/>
  <c r="CE262" i="1"/>
  <c r="CN262" i="1"/>
  <c r="CJ263" i="1"/>
  <c r="CG273" i="1"/>
  <c r="CF283" i="1"/>
  <c r="CX300" i="1"/>
  <c r="CX318" i="1"/>
  <c r="CM318" i="1"/>
  <c r="CI318" i="1"/>
  <c r="CH321" i="1"/>
  <c r="DG345" i="1"/>
  <c r="CK345" i="1"/>
  <c r="CI345" i="1"/>
  <c r="CG345" i="1"/>
  <c r="CY345" i="1"/>
  <c r="CF345" i="1"/>
  <c r="DG363" i="1"/>
  <c r="CM417" i="1"/>
  <c r="CN417" i="1"/>
  <c r="CK417" i="1"/>
  <c r="CI417" i="1"/>
  <c r="CG417" i="1"/>
  <c r="CF417" i="1"/>
  <c r="DG433" i="1"/>
  <c r="CI433" i="1"/>
  <c r="CG433" i="1"/>
  <c r="CY433" i="1"/>
  <c r="CF433" i="1"/>
  <c r="CE433" i="1"/>
  <c r="CN433" i="1"/>
  <c r="CD433" i="1"/>
  <c r="CM433" i="1"/>
  <c r="CK439" i="1"/>
  <c r="CJ439" i="1"/>
  <c r="CI439" i="1"/>
  <c r="DG439" i="1"/>
  <c r="CH439" i="1"/>
  <c r="CY439" i="1"/>
  <c r="CE439" i="1"/>
  <c r="CX439" i="1"/>
  <c r="CN493" i="1"/>
  <c r="DG496" i="1"/>
  <c r="CX496" i="1"/>
  <c r="CG496" i="1"/>
  <c r="CM496" i="1"/>
  <c r="CD496" i="1"/>
  <c r="CK496" i="1"/>
  <c r="CI496" i="1"/>
  <c r="CH496" i="1"/>
  <c r="CF496" i="1"/>
  <c r="CY496" i="1"/>
  <c r="CE496" i="1"/>
  <c r="DG502" i="1"/>
  <c r="CL502" i="1"/>
  <c r="CN96" i="1"/>
  <c r="CM101" i="1"/>
  <c r="CL111" i="1"/>
  <c r="CE119" i="1"/>
  <c r="CL144" i="1"/>
  <c r="CF149" i="1"/>
  <c r="CN155" i="1"/>
  <c r="CY164" i="1"/>
  <c r="CX170" i="1"/>
  <c r="CM182" i="1"/>
  <c r="CI186" i="1"/>
  <c r="CL206" i="1"/>
  <c r="CL216" i="1"/>
  <c r="CL221" i="1"/>
  <c r="CI227" i="1"/>
  <c r="CF233" i="1"/>
  <c r="CF235" i="1"/>
  <c r="CF250" i="1"/>
  <c r="CY250" i="1"/>
  <c r="CF262" i="1"/>
  <c r="CI273" i="1"/>
  <c r="CG283" i="1"/>
  <c r="CX283" i="1"/>
  <c r="CX286" i="1"/>
  <c r="CX288" i="1"/>
  <c r="CD300" i="1"/>
  <c r="CY300" i="1"/>
  <c r="CG310" i="1"/>
  <c r="CD310" i="1"/>
  <c r="CD314" i="1"/>
  <c r="CK316" i="1"/>
  <c r="CG320" i="1"/>
  <c r="CL322" i="1"/>
  <c r="CK324" i="1"/>
  <c r="CM328" i="1"/>
  <c r="CF328" i="1"/>
  <c r="CM369" i="1"/>
  <c r="CI369" i="1"/>
  <c r="CH369" i="1"/>
  <c r="CG369" i="1"/>
  <c r="CY369" i="1"/>
  <c r="CF369" i="1"/>
  <c r="CX369" i="1"/>
  <c r="CN388" i="1"/>
  <c r="CL406" i="1"/>
  <c r="CG428" i="1"/>
  <c r="CJ428" i="1"/>
  <c r="DG428" i="1"/>
  <c r="CI428" i="1"/>
  <c r="CY428" i="1"/>
  <c r="CH428" i="1"/>
  <c r="CX428" i="1"/>
  <c r="CE428" i="1"/>
  <c r="CD428" i="1"/>
  <c r="CN428" i="1"/>
  <c r="CM461" i="1"/>
  <c r="CL304" i="1"/>
  <c r="CY307" i="1"/>
  <c r="CH311" i="1"/>
  <c r="CY311" i="1"/>
  <c r="CH326" i="1"/>
  <c r="CY326" i="1"/>
  <c r="CM334" i="1"/>
  <c r="CY336" i="1"/>
  <c r="CH338" i="1"/>
  <c r="CY338" i="1"/>
  <c r="CK340" i="1"/>
  <c r="CL348" i="1"/>
  <c r="CH350" i="1"/>
  <c r="CY354" i="1"/>
  <c r="CI358" i="1"/>
  <c r="CK360" i="1"/>
  <c r="CI362" i="1"/>
  <c r="CI377" i="1"/>
  <c r="CM382" i="1"/>
  <c r="DG383" i="1"/>
  <c r="CN384" i="1"/>
  <c r="CH385" i="1"/>
  <c r="CH387" i="1"/>
  <c r="CG389" i="1"/>
  <c r="CH393" i="1"/>
  <c r="CI398" i="1"/>
  <c r="CY401" i="1"/>
  <c r="CM411" i="1"/>
  <c r="CE415" i="1"/>
  <c r="CN415" i="1"/>
  <c r="CX418" i="1"/>
  <c r="CF423" i="1"/>
  <c r="CX423" i="1"/>
  <c r="CG426" i="1"/>
  <c r="CE429" i="1"/>
  <c r="CY429" i="1"/>
  <c r="CE441" i="1"/>
  <c r="CN441" i="1"/>
  <c r="CE464" i="1"/>
  <c r="CL469" i="1"/>
  <c r="DG469" i="1"/>
  <c r="DG480" i="1"/>
  <c r="CM480" i="1"/>
  <c r="CD480" i="1"/>
  <c r="CL480" i="1"/>
  <c r="DG483" i="1"/>
  <c r="CK483" i="1"/>
  <c r="CX483" i="1"/>
  <c r="CN483" i="1"/>
  <c r="DG486" i="1"/>
  <c r="CF486" i="1"/>
  <c r="CL486" i="1"/>
  <c r="CM486" i="1"/>
  <c r="CF488" i="1"/>
  <c r="CM497" i="1"/>
  <c r="DG506" i="1"/>
  <c r="CN506" i="1"/>
  <c r="CD506" i="1"/>
  <c r="CM506" i="1"/>
  <c r="CK506" i="1"/>
  <c r="CY506" i="1"/>
  <c r="CL516" i="1"/>
  <c r="CJ516" i="1"/>
  <c r="CG516" i="1"/>
  <c r="CD516" i="1"/>
  <c r="CN529" i="1"/>
  <c r="CE552" i="1"/>
  <c r="CE583" i="1"/>
  <c r="CX597" i="1"/>
  <c r="CK615" i="1"/>
  <c r="CX623" i="1"/>
  <c r="CM623" i="1"/>
  <c r="CK623" i="1"/>
  <c r="CI623" i="1"/>
  <c r="CG623" i="1"/>
  <c r="CK642" i="1"/>
  <c r="CK763" i="1"/>
  <c r="CX763" i="1"/>
  <c r="CL763" i="1"/>
  <c r="CH763" i="1"/>
  <c r="CD763" i="1"/>
  <c r="CX337" i="1"/>
  <c r="CJ350" i="1"/>
  <c r="CK362" i="1"/>
  <c r="CL377" i="1"/>
  <c r="CM385" i="1"/>
  <c r="CM387" i="1"/>
  <c r="CL398" i="1"/>
  <c r="DG400" i="1"/>
  <c r="CF415" i="1"/>
  <c r="CG423" i="1"/>
  <c r="CY423" i="1"/>
  <c r="CI426" i="1"/>
  <c r="CG429" i="1"/>
  <c r="DG429" i="1"/>
  <c r="CF441" i="1"/>
  <c r="CK443" i="1"/>
  <c r="CL445" i="1"/>
  <c r="DG463" i="1"/>
  <c r="CI463" i="1"/>
  <c r="CM463" i="1"/>
  <c r="CF464" i="1"/>
  <c r="CN480" i="1"/>
  <c r="CN486" i="1"/>
  <c r="CK488" i="1"/>
  <c r="CN532" i="1"/>
  <c r="CK532" i="1"/>
  <c r="CI532" i="1"/>
  <c r="CH532" i="1"/>
  <c r="CG532" i="1"/>
  <c r="CL552" i="1"/>
  <c r="CK576" i="1"/>
  <c r="CG576" i="1"/>
  <c r="CK583" i="1"/>
  <c r="DG588" i="1"/>
  <c r="CX588" i="1"/>
  <c r="CG588" i="1"/>
  <c r="CF588" i="1"/>
  <c r="CN588" i="1"/>
  <c r="CE588" i="1"/>
  <c r="CM588" i="1"/>
  <c r="CD588" i="1"/>
  <c r="CL642" i="1"/>
  <c r="CM699" i="1"/>
  <c r="DG699" i="1"/>
  <c r="CJ699" i="1"/>
  <c r="CG699" i="1"/>
  <c r="DG714" i="1"/>
  <c r="CL714" i="1"/>
  <c r="CK714" i="1"/>
  <c r="CI714" i="1"/>
  <c r="CG714" i="1"/>
  <c r="CD714" i="1"/>
  <c r="DG725" i="1"/>
  <c r="CL725" i="1"/>
  <c r="CK725" i="1"/>
  <c r="CI725" i="1"/>
  <c r="CG725" i="1"/>
  <c r="CD725" i="1"/>
  <c r="DG885" i="1"/>
  <c r="CI885" i="1"/>
  <c r="CY885" i="1"/>
  <c r="CF885" i="1"/>
  <c r="CN885" i="1"/>
  <c r="CL885" i="1"/>
  <c r="CK885" i="1"/>
  <c r="CH885" i="1"/>
  <c r="CD885" i="1"/>
  <c r="DG1078" i="1"/>
  <c r="CI1078" i="1"/>
  <c r="CY1078" i="1"/>
  <c r="CH1078" i="1"/>
  <c r="CX1078" i="1"/>
  <c r="CG1078" i="1"/>
  <c r="CF1078" i="1"/>
  <c r="CN1078" i="1"/>
  <c r="CE1078" i="1"/>
  <c r="CM1078" i="1"/>
  <c r="CD1078" i="1"/>
  <c r="CL1078" i="1"/>
  <c r="CK1078" i="1"/>
  <c r="CK311" i="1"/>
  <c r="CK326" i="1"/>
  <c r="CK338" i="1"/>
  <c r="CL350" i="1"/>
  <c r="CM362" i="1"/>
  <c r="CM377" i="1"/>
  <c r="CX382" i="1"/>
  <c r="CX384" i="1"/>
  <c r="CN385" i="1"/>
  <c r="CN387" i="1"/>
  <c r="CL393" i="1"/>
  <c r="CM398" i="1"/>
  <c r="CG415" i="1"/>
  <c r="CX415" i="1"/>
  <c r="CE418" i="1"/>
  <c r="CY421" i="1"/>
  <c r="CH423" i="1"/>
  <c r="CN424" i="1"/>
  <c r="CL426" i="1"/>
  <c r="CH429" i="1"/>
  <c r="CG441" i="1"/>
  <c r="CX441" i="1"/>
  <c r="CL443" i="1"/>
  <c r="CD452" i="1"/>
  <c r="CH464" i="1"/>
  <c r="CF469" i="1"/>
  <c r="CD483" i="1"/>
  <c r="CD486" i="1"/>
  <c r="CL488" i="1"/>
  <c r="DG497" i="1"/>
  <c r="CK497" i="1"/>
  <c r="CX497" i="1"/>
  <c r="CE497" i="1"/>
  <c r="DG542" i="1"/>
  <c r="CY542" i="1"/>
  <c r="CN542" i="1"/>
  <c r="CI542" i="1"/>
  <c r="CM552" i="1"/>
  <c r="DG572" i="1"/>
  <c r="CX572" i="1"/>
  <c r="CG572" i="1"/>
  <c r="CF572" i="1"/>
  <c r="CN572" i="1"/>
  <c r="CE572" i="1"/>
  <c r="CM572" i="1"/>
  <c r="CD572" i="1"/>
  <c r="CL583" i="1"/>
  <c r="DG606" i="1"/>
  <c r="CN606" i="1"/>
  <c r="CN672" i="1"/>
  <c r="CK672" i="1"/>
  <c r="CI672" i="1"/>
  <c r="CH672" i="1"/>
  <c r="CY672" i="1"/>
  <c r="CG672" i="1"/>
  <c r="CX672" i="1"/>
  <c r="CE672" i="1"/>
  <c r="CD672" i="1"/>
  <c r="DG909" i="1"/>
  <c r="CY909" i="1"/>
  <c r="CH909" i="1"/>
  <c r="CX909" i="1"/>
  <c r="CF909" i="1"/>
  <c r="CE909" i="1"/>
  <c r="CM909" i="1"/>
  <c r="CN909" i="1"/>
  <c r="CL909" i="1"/>
  <c r="CK909" i="1"/>
  <c r="CI909" i="1"/>
  <c r="CD909" i="1"/>
  <c r="CL311" i="1"/>
  <c r="CL326" i="1"/>
  <c r="CD337" i="1"/>
  <c r="CL338" i="1"/>
  <c r="CX360" i="1"/>
  <c r="CD377" i="1"/>
  <c r="CN377" i="1"/>
  <c r="CY382" i="1"/>
  <c r="CF384" i="1"/>
  <c r="CY384" i="1"/>
  <c r="CL389" i="1"/>
  <c r="CM393" i="1"/>
  <c r="CD398" i="1"/>
  <c r="CN398" i="1"/>
  <c r="CI408" i="1"/>
  <c r="CE413" i="1"/>
  <c r="CH415" i="1"/>
  <c r="CY415" i="1"/>
  <c r="CF418" i="1"/>
  <c r="CX422" i="1"/>
  <c r="CI423" i="1"/>
  <c r="CM426" i="1"/>
  <c r="CI429" i="1"/>
  <c r="CY440" i="1"/>
  <c r="CH441" i="1"/>
  <c r="CY441" i="1"/>
  <c r="CM443" i="1"/>
  <c r="DG445" i="1"/>
  <c r="CF457" i="1"/>
  <c r="CD463" i="1"/>
  <c r="CK464" i="1"/>
  <c r="CL468" i="1"/>
  <c r="CE468" i="1"/>
  <c r="CF480" i="1"/>
  <c r="CY480" i="1"/>
  <c r="DG482" i="1"/>
  <c r="CX482" i="1"/>
  <c r="CG482" i="1"/>
  <c r="CL482" i="1"/>
  <c r="CE483" i="1"/>
  <c r="CE486" i="1"/>
  <c r="CX486" i="1"/>
  <c r="CM488" i="1"/>
  <c r="CF506" i="1"/>
  <c r="DG516" i="1"/>
  <c r="CK519" i="1"/>
  <c r="CL519" i="1"/>
  <c r="CG519" i="1"/>
  <c r="CN597" i="1"/>
  <c r="CK597" i="1"/>
  <c r="CI597" i="1"/>
  <c r="CH597" i="1"/>
  <c r="CG597" i="1"/>
  <c r="CY691" i="1"/>
  <c r="CI691" i="1"/>
  <c r="DG691" i="1"/>
  <c r="CH691" i="1"/>
  <c r="CX691" i="1"/>
  <c r="CG691" i="1"/>
  <c r="CF691" i="1"/>
  <c r="CN691" i="1"/>
  <c r="CE691" i="1"/>
  <c r="CM691" i="1"/>
  <c r="CD691" i="1"/>
  <c r="CY1036" i="1"/>
  <c r="CX1036" i="1"/>
  <c r="CL1036" i="1"/>
  <c r="CK1036" i="1"/>
  <c r="CH1036" i="1"/>
  <c r="CD1036" i="1"/>
  <c r="CX350" i="1"/>
  <c r="CX362" i="1"/>
  <c r="CX385" i="1"/>
  <c r="CX387" i="1"/>
  <c r="CI415" i="1"/>
  <c r="CK423" i="1"/>
  <c r="CJ429" i="1"/>
  <c r="CI441" i="1"/>
  <c r="DG615" i="1"/>
  <c r="CX615" i="1"/>
  <c r="CG615" i="1"/>
  <c r="CF615" i="1"/>
  <c r="CN615" i="1"/>
  <c r="CE615" i="1"/>
  <c r="CM615" i="1"/>
  <c r="CD615" i="1"/>
  <c r="CL615" i="1"/>
  <c r="DG716" i="1"/>
  <c r="CL716" i="1"/>
  <c r="CK716" i="1"/>
  <c r="CI716" i="1"/>
  <c r="CG716" i="1"/>
  <c r="CD716" i="1"/>
  <c r="CL748" i="1"/>
  <c r="CN748" i="1"/>
  <c r="CM748" i="1"/>
  <c r="CK748" i="1"/>
  <c r="CI748" i="1"/>
  <c r="CF748" i="1"/>
  <c r="CE748" i="1"/>
  <c r="CY748" i="1"/>
  <c r="CL801" i="1"/>
  <c r="CM801" i="1"/>
  <c r="CI801" i="1"/>
  <c r="CH801" i="1"/>
  <c r="CG801" i="1"/>
  <c r="CY801" i="1"/>
  <c r="CF801" i="1"/>
  <c r="CX801" i="1"/>
  <c r="CE801" i="1"/>
  <c r="CX836" i="1"/>
  <c r="CY836" i="1"/>
  <c r="CM836" i="1"/>
  <c r="CI836" i="1"/>
  <c r="CG836" i="1"/>
  <c r="CE836" i="1"/>
  <c r="CM1031" i="1"/>
  <c r="CL1031" i="1"/>
  <c r="CH1031" i="1"/>
  <c r="CG1031" i="1"/>
  <c r="CD1031" i="1"/>
  <c r="CX1031" i="1"/>
  <c r="CK415" i="1"/>
  <c r="CL429" i="1"/>
  <c r="CK441" i="1"/>
  <c r="DG464" i="1"/>
  <c r="CN464" i="1"/>
  <c r="CM464" i="1"/>
  <c r="DG488" i="1"/>
  <c r="CH488" i="1"/>
  <c r="CD488" i="1"/>
  <c r="CM529" i="1"/>
  <c r="CL529" i="1"/>
  <c r="CH529" i="1"/>
  <c r="CG529" i="1"/>
  <c r="CF529" i="1"/>
  <c r="DG552" i="1"/>
  <c r="CK552" i="1"/>
  <c r="CI552" i="1"/>
  <c r="CG552" i="1"/>
  <c r="CY552" i="1"/>
  <c r="CF552" i="1"/>
  <c r="DG575" i="1"/>
  <c r="CL575" i="1"/>
  <c r="CK575" i="1"/>
  <c r="CH575" i="1"/>
  <c r="CD575" i="1"/>
  <c r="DG583" i="1"/>
  <c r="CI583" i="1"/>
  <c r="CY583" i="1"/>
  <c r="CH583" i="1"/>
  <c r="CX583" i="1"/>
  <c r="CG583" i="1"/>
  <c r="CF583" i="1"/>
  <c r="DG642" i="1"/>
  <c r="CI642" i="1"/>
  <c r="CY642" i="1"/>
  <c r="CH642" i="1"/>
  <c r="CX642" i="1"/>
  <c r="CG642" i="1"/>
  <c r="CF642" i="1"/>
  <c r="CN642" i="1"/>
  <c r="CE642" i="1"/>
  <c r="CL652" i="1"/>
  <c r="CX652" i="1"/>
  <c r="CH652" i="1"/>
  <c r="DG910" i="1"/>
  <c r="CX910" i="1"/>
  <c r="CH910" i="1"/>
  <c r="CK910" i="1"/>
  <c r="CG910" i="1"/>
  <c r="CL804" i="1"/>
  <c r="DG865" i="1"/>
  <c r="CY865" i="1"/>
  <c r="CD865" i="1"/>
  <c r="CK865" i="1"/>
  <c r="CX866" i="1"/>
  <c r="CH866" i="1"/>
  <c r="DG919" i="1"/>
  <c r="CN919" i="1"/>
  <c r="DG923" i="1"/>
  <c r="CF923" i="1"/>
  <c r="DG927" i="1"/>
  <c r="CJ927" i="1"/>
  <c r="DG1208" i="1"/>
  <c r="CI1208" i="1"/>
  <c r="CH1208" i="1"/>
  <c r="CG1208" i="1"/>
  <c r="CX1208" i="1"/>
  <c r="CE1208" i="1"/>
  <c r="CY1208" i="1"/>
  <c r="CN1208" i="1"/>
  <c r="CM1208" i="1"/>
  <c r="CF1208" i="1"/>
  <c r="CG651" i="1"/>
  <c r="CF653" i="1"/>
  <c r="CL663" i="1"/>
  <c r="CI674" i="1"/>
  <c r="CI681" i="1"/>
  <c r="CI683" i="1"/>
  <c r="CK689" i="1"/>
  <c r="CF708" i="1"/>
  <c r="CY708" i="1"/>
  <c r="CL710" i="1"/>
  <c r="CE711" i="1"/>
  <c r="CE713" i="1"/>
  <c r="CE719" i="1"/>
  <c r="CE721" i="1"/>
  <c r="CE723" i="1"/>
  <c r="CX730" i="1"/>
  <c r="CE735" i="1"/>
  <c r="CY735" i="1"/>
  <c r="CM737" i="1"/>
  <c r="CL738" i="1"/>
  <c r="CX740" i="1"/>
  <c r="CM745" i="1"/>
  <c r="CY750" i="1"/>
  <c r="CK756" i="1"/>
  <c r="CI762" i="1"/>
  <c r="CM768" i="1"/>
  <c r="CK770" i="1"/>
  <c r="CN780" i="1"/>
  <c r="CI785" i="1"/>
  <c r="CY799" i="1"/>
  <c r="CH802" i="1"/>
  <c r="CM804" i="1"/>
  <c r="CK815" i="1"/>
  <c r="CE817" i="1"/>
  <c r="CK821" i="1"/>
  <c r="CG824" i="1"/>
  <c r="CI829" i="1"/>
  <c r="CG854" i="1"/>
  <c r="CE872" i="1"/>
  <c r="CK884" i="1"/>
  <c r="CM884" i="1"/>
  <c r="CI884" i="1"/>
  <c r="CD884" i="1"/>
  <c r="DG897" i="1"/>
  <c r="CX897" i="1"/>
  <c r="CG897" i="1"/>
  <c r="CF897" i="1"/>
  <c r="CN897" i="1"/>
  <c r="CE897" i="1"/>
  <c r="CL897" i="1"/>
  <c r="CY897" i="1"/>
  <c r="DG913" i="1"/>
  <c r="CN913" i="1"/>
  <c r="CF913" i="1"/>
  <c r="DG929" i="1"/>
  <c r="CI929" i="1"/>
  <c r="CY929" i="1"/>
  <c r="CH929" i="1"/>
  <c r="CX929" i="1"/>
  <c r="CF929" i="1"/>
  <c r="CN929" i="1"/>
  <c r="CD929" i="1"/>
  <c r="CJ1157" i="1"/>
  <c r="CX1157" i="1"/>
  <c r="CL1157" i="1"/>
  <c r="CK1157" i="1"/>
  <c r="CH1157" i="1"/>
  <c r="CD1157" i="1"/>
  <c r="DG1173" i="1"/>
  <c r="CL1173" i="1"/>
  <c r="CD1173" i="1"/>
  <c r="DG1177" i="1"/>
  <c r="CE1177" i="1"/>
  <c r="CN1177" i="1"/>
  <c r="CD1177" i="1"/>
  <c r="CM1177" i="1"/>
  <c r="CK1177" i="1"/>
  <c r="CL1177" i="1"/>
  <c r="CH1177" i="1"/>
  <c r="CG1177" i="1"/>
  <c r="CF1177" i="1"/>
  <c r="CG708" i="1"/>
  <c r="CF726" i="1"/>
  <c r="CE750" i="1"/>
  <c r="CL756" i="1"/>
  <c r="CK762" i="1"/>
  <c r="CX769" i="1"/>
  <c r="CL770" i="1"/>
  <c r="CK785" i="1"/>
  <c r="CX796" i="1"/>
  <c r="CI802" i="1"/>
  <c r="CD804" i="1"/>
  <c r="CN804" i="1"/>
  <c r="CL815" i="1"/>
  <c r="CM829" i="1"/>
  <c r="CE833" i="1"/>
  <c r="CG853" i="1"/>
  <c r="CI853" i="1"/>
  <c r="CD853" i="1"/>
  <c r="CI854" i="1"/>
  <c r="CF865" i="1"/>
  <c r="CG866" i="1"/>
  <c r="CF919" i="1"/>
  <c r="CN923" i="1"/>
  <c r="CG936" i="1"/>
  <c r="CM936" i="1"/>
  <c r="CI936" i="1"/>
  <c r="CH936" i="1"/>
  <c r="CY936" i="1"/>
  <c r="CE936" i="1"/>
  <c r="DG970" i="1"/>
  <c r="CK970" i="1"/>
  <c r="CI970" i="1"/>
  <c r="CY970" i="1"/>
  <c r="CH970" i="1"/>
  <c r="CE970" i="1"/>
  <c r="CX970" i="1"/>
  <c r="DG975" i="1"/>
  <c r="CY975" i="1"/>
  <c r="CH975" i="1"/>
  <c r="CX975" i="1"/>
  <c r="CF975" i="1"/>
  <c r="CE975" i="1"/>
  <c r="CM975" i="1"/>
  <c r="DG985" i="1"/>
  <c r="CX985" i="1"/>
  <c r="CH985" i="1"/>
  <c r="DG1042" i="1"/>
  <c r="CL1042" i="1"/>
  <c r="CK1042" i="1"/>
  <c r="CI1042" i="1"/>
  <c r="CG1042" i="1"/>
  <c r="CE1042" i="1"/>
  <c r="CG1062" i="1"/>
  <c r="CY1062" i="1"/>
  <c r="CN1062" i="1"/>
  <c r="CI1062" i="1"/>
  <c r="CF1062" i="1"/>
  <c r="DG1166" i="1"/>
  <c r="CI1166" i="1"/>
  <c r="CY1166" i="1"/>
  <c r="CH1166" i="1"/>
  <c r="CX1166" i="1"/>
  <c r="CG1166" i="1"/>
  <c r="CN1166" i="1"/>
  <c r="CE1166" i="1"/>
  <c r="CM1166" i="1"/>
  <c r="CL1166" i="1"/>
  <c r="CK1166" i="1"/>
  <c r="CF1166" i="1"/>
  <c r="CD1166" i="1"/>
  <c r="DG1334" i="1"/>
  <c r="CK1334" i="1"/>
  <c r="CJ1334" i="1"/>
  <c r="CK528" i="1"/>
  <c r="CX553" i="1"/>
  <c r="CK570" i="1"/>
  <c r="CK573" i="1"/>
  <c r="CY578" i="1"/>
  <c r="CL582" i="1"/>
  <c r="CK593" i="1"/>
  <c r="CH599" i="1"/>
  <c r="CY599" i="1"/>
  <c r="CM607" i="1"/>
  <c r="CH636" i="1"/>
  <c r="CY636" i="1"/>
  <c r="CH644" i="1"/>
  <c r="CY644" i="1"/>
  <c r="CK651" i="1"/>
  <c r="CH653" i="1"/>
  <c r="CY653" i="1"/>
  <c r="CL674" i="1"/>
  <c r="CM681" i="1"/>
  <c r="CM683" i="1"/>
  <c r="CI708" i="1"/>
  <c r="CN726" i="1"/>
  <c r="CX738" i="1"/>
  <c r="CY745" i="1"/>
  <c r="CF750" i="1"/>
  <c r="CM762" i="1"/>
  <c r="CY768" i="1"/>
  <c r="CL802" i="1"/>
  <c r="CE804" i="1"/>
  <c r="CG833" i="1"/>
  <c r="CH865" i="1"/>
  <c r="DG915" i="1"/>
  <c r="CN915" i="1"/>
  <c r="CK928" i="1"/>
  <c r="CM928" i="1"/>
  <c r="CL928" i="1"/>
  <c r="CE928" i="1"/>
  <c r="CM1029" i="1"/>
  <c r="CN1029" i="1"/>
  <c r="CL1029" i="1"/>
  <c r="CH1029" i="1"/>
  <c r="CG1029" i="1"/>
  <c r="CF1029" i="1"/>
  <c r="CM1083" i="1"/>
  <c r="CL1083" i="1"/>
  <c r="CG1083" i="1"/>
  <c r="CD1083" i="1"/>
  <c r="DG1102" i="1"/>
  <c r="CI1102" i="1"/>
  <c r="CY1102" i="1"/>
  <c r="CG1102" i="1"/>
  <c r="CL1102" i="1"/>
  <c r="CH1102" i="1"/>
  <c r="CF1102" i="1"/>
  <c r="CE1102" i="1"/>
  <c r="CX1102" i="1"/>
  <c r="CD1102" i="1"/>
  <c r="CL573" i="1"/>
  <c r="CD614" i="1"/>
  <c r="CF622" i="1"/>
  <c r="CF639" i="1"/>
  <c r="CH647" i="1"/>
  <c r="CX663" i="1"/>
  <c r="CI750" i="1"/>
  <c r="CF804" i="1"/>
  <c r="CX804" i="1"/>
  <c r="CI833" i="1"/>
  <c r="CI865" i="1"/>
  <c r="CN867" i="1"/>
  <c r="CF867" i="1"/>
  <c r="CL903" i="1"/>
  <c r="CM903" i="1"/>
  <c r="CI903" i="1"/>
  <c r="CL1073" i="1"/>
  <c r="CI1073" i="1"/>
  <c r="CG1073" i="1"/>
  <c r="CF1073" i="1"/>
  <c r="CY1073" i="1"/>
  <c r="CE1073" i="1"/>
  <c r="CD1073" i="1"/>
  <c r="CN1073" i="1"/>
  <c r="CL1136" i="1"/>
  <c r="CK1136" i="1"/>
  <c r="CH1136" i="1"/>
  <c r="CY1136" i="1"/>
  <c r="CN1136" i="1"/>
  <c r="CI1136" i="1"/>
  <c r="CG1136" i="1"/>
  <c r="CF1136" i="1"/>
  <c r="CM573" i="1"/>
  <c r="CK599" i="1"/>
  <c r="CY607" i="1"/>
  <c r="CH614" i="1"/>
  <c r="CN622" i="1"/>
  <c r="CK636" i="1"/>
  <c r="CH639" i="1"/>
  <c r="CK644" i="1"/>
  <c r="CN651" i="1"/>
  <c r="CK653" i="1"/>
  <c r="CY681" i="1"/>
  <c r="CY683" i="1"/>
  <c r="CL708" i="1"/>
  <c r="CK750" i="1"/>
  <c r="CY785" i="1"/>
  <c r="CD802" i="1"/>
  <c r="CN802" i="1"/>
  <c r="CG804" i="1"/>
  <c r="CY804" i="1"/>
  <c r="CF832" i="1"/>
  <c r="CM833" i="1"/>
  <c r="CJ854" i="1"/>
  <c r="CX854" i="1"/>
  <c r="CH854" i="1"/>
  <c r="CY854" i="1"/>
  <c r="CL865" i="1"/>
  <c r="CN921" i="1"/>
  <c r="CH921" i="1"/>
  <c r="CG921" i="1"/>
  <c r="CE921" i="1"/>
  <c r="CX921" i="1"/>
  <c r="CI1156" i="1"/>
  <c r="DG1156" i="1"/>
  <c r="CD1156" i="1"/>
  <c r="CL1156" i="1"/>
  <c r="CK1156" i="1"/>
  <c r="CJ1156" i="1"/>
  <c r="CE1156" i="1"/>
  <c r="CG1168" i="1"/>
  <c r="CE1168" i="1"/>
  <c r="CD1168" i="1"/>
  <c r="CM1168" i="1"/>
  <c r="CL1168" i="1"/>
  <c r="CK1168" i="1"/>
  <c r="CK1204" i="1"/>
  <c r="CG1204" i="1"/>
  <c r="CF1204" i="1"/>
  <c r="CY1204" i="1"/>
  <c r="CX1204" i="1"/>
  <c r="CN1204" i="1"/>
  <c r="CI1204" i="1"/>
  <c r="CH1204" i="1"/>
  <c r="CJ1287" i="1"/>
  <c r="DG1287" i="1"/>
  <c r="CY1287" i="1"/>
  <c r="CM475" i="1"/>
  <c r="CM501" i="1"/>
  <c r="CI513" i="1"/>
  <c r="CI522" i="1"/>
  <c r="CG526" i="1"/>
  <c r="CX528" i="1"/>
  <c r="CF533" i="1"/>
  <c r="CG536" i="1"/>
  <c r="CG541" i="1"/>
  <c r="CF547" i="1"/>
  <c r="CD553" i="1"/>
  <c r="CH556" i="1"/>
  <c r="DG562" i="1"/>
  <c r="CE570" i="1"/>
  <c r="CN570" i="1"/>
  <c r="CD573" i="1"/>
  <c r="CN573" i="1"/>
  <c r="CI580" i="1"/>
  <c r="CX582" i="1"/>
  <c r="CX593" i="1"/>
  <c r="CF598" i="1"/>
  <c r="CL599" i="1"/>
  <c r="CD611" i="1"/>
  <c r="CL614" i="1"/>
  <c r="CL636" i="1"/>
  <c r="CN639" i="1"/>
  <c r="CL644" i="1"/>
  <c r="CX647" i="1"/>
  <c r="CL653" i="1"/>
  <c r="CD663" i="1"/>
  <c r="CE674" i="1"/>
  <c r="CX674" i="1"/>
  <c r="CG689" i="1"/>
  <c r="CX689" i="1"/>
  <c r="CI693" i="1"/>
  <c r="CY697" i="1"/>
  <c r="CX705" i="1"/>
  <c r="CM708" i="1"/>
  <c r="CX711" i="1"/>
  <c r="CX713" i="1"/>
  <c r="CX719" i="1"/>
  <c r="CX721" i="1"/>
  <c r="CX723" i="1"/>
  <c r="CH730" i="1"/>
  <c r="CM735" i="1"/>
  <c r="CH740" i="1"/>
  <c r="CE745" i="1"/>
  <c r="CM750" i="1"/>
  <c r="CG756" i="1"/>
  <c r="CY762" i="1"/>
  <c r="CE768" i="1"/>
  <c r="CD769" i="1"/>
  <c r="CG770" i="1"/>
  <c r="CD796" i="1"/>
  <c r="CL798" i="1"/>
  <c r="CE802" i="1"/>
  <c r="CH804" i="1"/>
  <c r="CF815" i="1"/>
  <c r="CX815" i="1"/>
  <c r="CL817" i="1"/>
  <c r="CN832" i="1"/>
  <c r="CH853" i="1"/>
  <c r="DG854" i="1"/>
  <c r="CK856" i="1"/>
  <c r="CH856" i="1"/>
  <c r="DG863" i="1"/>
  <c r="CI863" i="1"/>
  <c r="CJ867" i="1"/>
  <c r="CN871" i="1"/>
  <c r="CE871" i="1"/>
  <c r="CM871" i="1"/>
  <c r="DG872" i="1"/>
  <c r="CL872" i="1"/>
  <c r="CX872" i="1"/>
  <c r="CG872" i="1"/>
  <c r="CM872" i="1"/>
  <c r="CE903" i="1"/>
  <c r="DG917" i="1"/>
  <c r="CN917" i="1"/>
  <c r="CF917" i="1"/>
  <c r="CI928" i="1"/>
  <c r="CL970" i="1"/>
  <c r="CK975" i="1"/>
  <c r="CK1073" i="1"/>
  <c r="CN1102" i="1"/>
  <c r="CN1139" i="1"/>
  <c r="CH1139" i="1"/>
  <c r="CY1139" i="1"/>
  <c r="CX1139" i="1"/>
  <c r="CM1139" i="1"/>
  <c r="CK1139" i="1"/>
  <c r="CI1139" i="1"/>
  <c r="CE1139" i="1"/>
  <c r="CK1057" i="1"/>
  <c r="CM1117" i="1"/>
  <c r="CG1117" i="1"/>
  <c r="CN1124" i="1"/>
  <c r="CH1124" i="1"/>
  <c r="CX1124" i="1"/>
  <c r="CD1124" i="1"/>
  <c r="CY1124" i="1"/>
  <c r="CJ1159" i="1"/>
  <c r="CY1159" i="1"/>
  <c r="CN1159" i="1"/>
  <c r="CK1220" i="1"/>
  <c r="CI1220" i="1"/>
  <c r="CH1220" i="1"/>
  <c r="CG1220" i="1"/>
  <c r="CY1220" i="1"/>
  <c r="DG1224" i="1"/>
  <c r="CY1224" i="1"/>
  <c r="CH1224" i="1"/>
  <c r="CX1224" i="1"/>
  <c r="CG1224" i="1"/>
  <c r="CF1224" i="1"/>
  <c r="CM1224" i="1"/>
  <c r="CD1224" i="1"/>
  <c r="DG1325" i="1"/>
  <c r="CH1325" i="1"/>
  <c r="CY1325" i="1"/>
  <c r="CG1325" i="1"/>
  <c r="CX1325" i="1"/>
  <c r="CF1325" i="1"/>
  <c r="CE1325" i="1"/>
  <c r="CM1325" i="1"/>
  <c r="CD1325" i="1"/>
  <c r="CL1325" i="1"/>
  <c r="CL1384" i="1"/>
  <c r="CN1384" i="1"/>
  <c r="CM1384" i="1"/>
  <c r="CI1384" i="1"/>
  <c r="CF1384" i="1"/>
  <c r="CE1384" i="1"/>
  <c r="CM868" i="1"/>
  <c r="CG870" i="1"/>
  <c r="CY870" i="1"/>
  <c r="CH882" i="1"/>
  <c r="CY882" i="1"/>
  <c r="CI889" i="1"/>
  <c r="CM899" i="1"/>
  <c r="CH900" i="1"/>
  <c r="CY900" i="1"/>
  <c r="CL905" i="1"/>
  <c r="CI920" i="1"/>
  <c r="CH924" i="1"/>
  <c r="CH926" i="1"/>
  <c r="CY926" i="1"/>
  <c r="CH946" i="1"/>
  <c r="CY946" i="1"/>
  <c r="CH950" i="1"/>
  <c r="CY950" i="1"/>
  <c r="CH959" i="1"/>
  <c r="CY959" i="1"/>
  <c r="CL968" i="1"/>
  <c r="CI973" i="1"/>
  <c r="CL1035" i="1"/>
  <c r="CH1047" i="1"/>
  <c r="CH1051" i="1"/>
  <c r="CY1051" i="1"/>
  <c r="CX1053" i="1"/>
  <c r="CL1057" i="1"/>
  <c r="CN1064" i="1"/>
  <c r="CI1067" i="1"/>
  <c r="CM1075" i="1"/>
  <c r="CL1079" i="1"/>
  <c r="CH1087" i="1"/>
  <c r="CL1112" i="1"/>
  <c r="CN1112" i="1"/>
  <c r="CI1112" i="1"/>
  <c r="CG1172" i="1"/>
  <c r="CL1172" i="1"/>
  <c r="CK1172" i="1"/>
  <c r="CE1172" i="1"/>
  <c r="DG1210" i="1"/>
  <c r="CE1210" i="1"/>
  <c r="CN1210" i="1"/>
  <c r="CD1210" i="1"/>
  <c r="CM1210" i="1"/>
  <c r="CK1210" i="1"/>
  <c r="CG1211" i="1"/>
  <c r="CM1211" i="1"/>
  <c r="CL1211" i="1"/>
  <c r="CK1211" i="1"/>
  <c r="CD1211" i="1"/>
  <c r="CG1229" i="1"/>
  <c r="CM1229" i="1"/>
  <c r="CL1229" i="1"/>
  <c r="CK1229" i="1"/>
  <c r="CD1229" i="1"/>
  <c r="CX1245" i="1"/>
  <c r="CG1245" i="1"/>
  <c r="CF1245" i="1"/>
  <c r="CE1245" i="1"/>
  <c r="CM1245" i="1"/>
  <c r="CE1275" i="1"/>
  <c r="CM1275" i="1"/>
  <c r="CJ1275" i="1"/>
  <c r="CM1350" i="1"/>
  <c r="CN1350" i="1"/>
  <c r="CG1350" i="1"/>
  <c r="CF1350" i="1"/>
  <c r="CN1780" i="1"/>
  <c r="CL1780" i="1"/>
  <c r="CK1780" i="1"/>
  <c r="CI1780" i="1"/>
  <c r="CH1780" i="1"/>
  <c r="CG1780" i="1"/>
  <c r="CY1780" i="1"/>
  <c r="CD1780" i="1"/>
  <c r="CX1780" i="1"/>
  <c r="CD1057" i="1"/>
  <c r="CM1057" i="1"/>
  <c r="CE1068" i="1"/>
  <c r="CN1075" i="1"/>
  <c r="CE1088" i="1"/>
  <c r="CY1103" i="1"/>
  <c r="CM1103" i="1"/>
  <c r="CK1103" i="1"/>
  <c r="CN1103" i="1"/>
  <c r="CD1117" i="1"/>
  <c r="CE1124" i="1"/>
  <c r="CG1146" i="1"/>
  <c r="CE1146" i="1"/>
  <c r="DG1146" i="1"/>
  <c r="CF1159" i="1"/>
  <c r="CF1220" i="1"/>
  <c r="CE1224" i="1"/>
  <c r="CI1325" i="1"/>
  <c r="DG1378" i="1"/>
  <c r="CI1378" i="1"/>
  <c r="CH1378" i="1"/>
  <c r="CX1378" i="1"/>
  <c r="CG1378" i="1"/>
  <c r="CF1378" i="1"/>
  <c r="CN1378" i="1"/>
  <c r="CE1378" i="1"/>
  <c r="CM1378" i="1"/>
  <c r="CD1378" i="1"/>
  <c r="CK882" i="1"/>
  <c r="CY899" i="1"/>
  <c r="CM920" i="1"/>
  <c r="CK926" i="1"/>
  <c r="CK946" i="1"/>
  <c r="CK950" i="1"/>
  <c r="CK959" i="1"/>
  <c r="CL973" i="1"/>
  <c r="CK1051" i="1"/>
  <c r="CE1057" i="1"/>
  <c r="CN1057" i="1"/>
  <c r="CL1067" i="1"/>
  <c r="CM1068" i="1"/>
  <c r="CM1088" i="1"/>
  <c r="CK1101" i="1"/>
  <c r="CE1101" i="1"/>
  <c r="CL1110" i="1"/>
  <c r="CN1110" i="1"/>
  <c r="CI1110" i="1"/>
  <c r="CL1117" i="1"/>
  <c r="CI1124" i="1"/>
  <c r="CH1159" i="1"/>
  <c r="CK1218" i="1"/>
  <c r="CN1218" i="1"/>
  <c r="CI1218" i="1"/>
  <c r="CH1218" i="1"/>
  <c r="CF1218" i="1"/>
  <c r="CN1220" i="1"/>
  <c r="CI1224" i="1"/>
  <c r="DG1235" i="1"/>
  <c r="CY1235" i="1"/>
  <c r="CH1235" i="1"/>
  <c r="CX1235" i="1"/>
  <c r="CG1235" i="1"/>
  <c r="CF1235" i="1"/>
  <c r="CM1235" i="1"/>
  <c r="CD1235" i="1"/>
  <c r="CG1290" i="1"/>
  <c r="CL1290" i="1"/>
  <c r="CI1290" i="1"/>
  <c r="CH1290" i="1"/>
  <c r="CY1290" i="1"/>
  <c r="CF1290" i="1"/>
  <c r="CX1290" i="1"/>
  <c r="CE1290" i="1"/>
  <c r="CK1325" i="1"/>
  <c r="DG1339" i="1"/>
  <c r="CK1339" i="1"/>
  <c r="CJ1339" i="1"/>
  <c r="CY1384" i="1"/>
  <c r="CM1462" i="1"/>
  <c r="CN1462" i="1"/>
  <c r="CG1462" i="1"/>
  <c r="CF1462" i="1"/>
  <c r="CL900" i="1"/>
  <c r="CX905" i="1"/>
  <c r="CN920" i="1"/>
  <c r="CM924" i="1"/>
  <c r="CL926" i="1"/>
  <c r="CL946" i="1"/>
  <c r="CL950" i="1"/>
  <c r="CI957" i="1"/>
  <c r="CL959" i="1"/>
  <c r="CE968" i="1"/>
  <c r="CM973" i="1"/>
  <c r="CL999" i="1"/>
  <c r="CL1004" i="1"/>
  <c r="CF1005" i="1"/>
  <c r="CE1035" i="1"/>
  <c r="CX1035" i="1"/>
  <c r="CM1040" i="1"/>
  <c r="CX1047" i="1"/>
  <c r="CL1051" i="1"/>
  <c r="CD1053" i="1"/>
  <c r="CF1057" i="1"/>
  <c r="CK1065" i="1"/>
  <c r="CM1067" i="1"/>
  <c r="CE1075" i="1"/>
  <c r="CY1075" i="1"/>
  <c r="CD1081" i="1"/>
  <c r="CN1087" i="1"/>
  <c r="CK1097" i="1"/>
  <c r="CE1097" i="1"/>
  <c r="CD1103" i="1"/>
  <c r="CX1103" i="1"/>
  <c r="CG1112" i="1"/>
  <c r="CK1124" i="1"/>
  <c r="CN1131" i="1"/>
  <c r="CY1131" i="1"/>
  <c r="CX1131" i="1"/>
  <c r="CD1146" i="1"/>
  <c r="CF1149" i="1"/>
  <c r="CM1172" i="1"/>
  <c r="CG1210" i="1"/>
  <c r="CK1224" i="1"/>
  <c r="CH1245" i="1"/>
  <c r="CN1267" i="1"/>
  <c r="DG1267" i="1"/>
  <c r="CN1312" i="1"/>
  <c r="CK1312" i="1"/>
  <c r="CH1312" i="1"/>
  <c r="CG1312" i="1"/>
  <c r="CE1312" i="1"/>
  <c r="CX1312" i="1"/>
  <c r="CD1312" i="1"/>
  <c r="CK1378" i="1"/>
  <c r="CM870" i="1"/>
  <c r="CD882" i="1"/>
  <c r="CM882" i="1"/>
  <c r="CY889" i="1"/>
  <c r="CD899" i="1"/>
  <c r="CM900" i="1"/>
  <c r="CD905" i="1"/>
  <c r="CE920" i="1"/>
  <c r="CN924" i="1"/>
  <c r="CG925" i="1"/>
  <c r="CD926" i="1"/>
  <c r="CM926" i="1"/>
  <c r="CY941" i="1"/>
  <c r="CY943" i="1"/>
  <c r="CD946" i="1"/>
  <c r="CM946" i="1"/>
  <c r="CD950" i="1"/>
  <c r="CM950" i="1"/>
  <c r="CK957" i="1"/>
  <c r="CD959" i="1"/>
  <c r="CM959" i="1"/>
  <c r="CF968" i="1"/>
  <c r="CX968" i="1"/>
  <c r="CD973" i="1"/>
  <c r="CN973" i="1"/>
  <c r="CN999" i="1"/>
  <c r="CG1005" i="1"/>
  <c r="CD1051" i="1"/>
  <c r="CM1051" i="1"/>
  <c r="CG1053" i="1"/>
  <c r="CG1057" i="1"/>
  <c r="CX1057" i="1"/>
  <c r="CD1066" i="1"/>
  <c r="CD1067" i="1"/>
  <c r="CN1067" i="1"/>
  <c r="CF1075" i="1"/>
  <c r="CG1081" i="1"/>
  <c r="CM1101" i="1"/>
  <c r="CE1103" i="1"/>
  <c r="CF1110" i="1"/>
  <c r="CL1124" i="1"/>
  <c r="CF1146" i="1"/>
  <c r="CK1149" i="1"/>
  <c r="CH1210" i="1"/>
  <c r="CG1218" i="1"/>
  <c r="CX1220" i="1"/>
  <c r="CL1224" i="1"/>
  <c r="CE1235" i="1"/>
  <c r="CN1241" i="1"/>
  <c r="CL1241" i="1"/>
  <c r="CK1245" i="1"/>
  <c r="CY1275" i="1"/>
  <c r="CD1290" i="1"/>
  <c r="DG1321" i="1"/>
  <c r="CY1321" i="1"/>
  <c r="CH1321" i="1"/>
  <c r="CX1321" i="1"/>
  <c r="CG1321" i="1"/>
  <c r="CF1321" i="1"/>
  <c r="CN1321" i="1"/>
  <c r="CE1321" i="1"/>
  <c r="CM1321" i="1"/>
  <c r="CD1321" i="1"/>
  <c r="CL1321" i="1"/>
  <c r="DG1329" i="1"/>
  <c r="CL1329" i="1"/>
  <c r="CK1329" i="1"/>
  <c r="CI1329" i="1"/>
  <c r="CH1329" i="1"/>
  <c r="CG1329" i="1"/>
  <c r="CY1329" i="1"/>
  <c r="CD1329" i="1"/>
  <c r="CL1378" i="1"/>
  <c r="CM1315" i="1"/>
  <c r="CY1128" i="1"/>
  <c r="CY1130" i="1"/>
  <c r="CY1147" i="1"/>
  <c r="CF1167" i="1"/>
  <c r="CX1167" i="1"/>
  <c r="CK1191" i="1"/>
  <c r="CH1206" i="1"/>
  <c r="CH1209" i="1"/>
  <c r="CY1209" i="1"/>
  <c r="CI1213" i="1"/>
  <c r="CX1222" i="1"/>
  <c r="CI1223" i="1"/>
  <c r="CI1234" i="1"/>
  <c r="CK1244" i="1"/>
  <c r="CL1246" i="1"/>
  <c r="CH1291" i="1"/>
  <c r="CY1291" i="1"/>
  <c r="CK1301" i="1"/>
  <c r="CG1310" i="1"/>
  <c r="CN1315" i="1"/>
  <c r="CK1318" i="1"/>
  <c r="CI1324" i="1"/>
  <c r="CL1328" i="1"/>
  <c r="CH1371" i="1"/>
  <c r="CL1372" i="1"/>
  <c r="CF1374" i="1"/>
  <c r="CX1374" i="1"/>
  <c r="CH1381" i="1"/>
  <c r="CH1392" i="1"/>
  <c r="CX1393" i="1"/>
  <c r="CH1473" i="1"/>
  <c r="CL1522" i="1"/>
  <c r="CL1764" i="1"/>
  <c r="CL1778" i="1"/>
  <c r="CD1315" i="1"/>
  <c r="CD1393" i="1"/>
  <c r="CM1522" i="1"/>
  <c r="CY1795" i="1"/>
  <c r="CD1128" i="1"/>
  <c r="CD1130" i="1"/>
  <c r="CF1147" i="1"/>
  <c r="CX1161" i="1"/>
  <c r="CH1167" i="1"/>
  <c r="CD1170" i="1"/>
  <c r="CM1191" i="1"/>
  <c r="CM1206" i="1"/>
  <c r="CK1209" i="1"/>
  <c r="CN1213" i="1"/>
  <c r="CN1223" i="1"/>
  <c r="CN1234" i="1"/>
  <c r="CD1244" i="1"/>
  <c r="CM1244" i="1"/>
  <c r="CJ1248" i="1"/>
  <c r="DG1263" i="1"/>
  <c r="CK1291" i="1"/>
  <c r="CD1301" i="1"/>
  <c r="CM1301" i="1"/>
  <c r="CK1310" i="1"/>
  <c r="CE1315" i="1"/>
  <c r="CX1315" i="1"/>
  <c r="CM1324" i="1"/>
  <c r="CL1371" i="1"/>
  <c r="CD1372" i="1"/>
  <c r="CN1372" i="1"/>
  <c r="CH1374" i="1"/>
  <c r="CK1381" i="1"/>
  <c r="CL1392" i="1"/>
  <c r="CG1393" i="1"/>
  <c r="CD1395" i="1"/>
  <c r="CL1473" i="1"/>
  <c r="CX1764" i="1"/>
  <c r="CK1167" i="1"/>
  <c r="CN1206" i="1"/>
  <c r="CF1315" i="1"/>
  <c r="CY1315" i="1"/>
  <c r="CK1374" i="1"/>
  <c r="CF1375" i="1"/>
  <c r="CH1393" i="1"/>
  <c r="CD1522" i="1"/>
  <c r="CX1522" i="1"/>
  <c r="CD1764" i="1"/>
  <c r="CY1764" i="1"/>
  <c r="CE1795" i="1"/>
  <c r="CL1167" i="1"/>
  <c r="CM1310" i="1"/>
  <c r="CH1315" i="1"/>
  <c r="CX1324" i="1"/>
  <c r="CL1374" i="1"/>
  <c r="CG1375" i="1"/>
  <c r="CI1393" i="1"/>
  <c r="CE1522" i="1"/>
  <c r="CY1522" i="1"/>
  <c r="CG1764" i="1"/>
  <c r="CF1795" i="1"/>
  <c r="CJ28" i="1"/>
  <c r="CH35" i="1"/>
  <c r="CY44" i="1"/>
  <c r="CI44" i="1"/>
  <c r="CX44" i="1"/>
  <c r="CH44" i="1"/>
  <c r="CG44" i="1"/>
  <c r="CN44" i="1"/>
  <c r="CF44" i="1"/>
  <c r="CL44" i="1"/>
  <c r="CD44" i="1"/>
  <c r="CX45" i="1"/>
  <c r="CH45" i="1"/>
  <c r="CG45" i="1"/>
  <c r="CN45" i="1"/>
  <c r="CF45" i="1"/>
  <c r="CM45" i="1"/>
  <c r="CE45" i="1"/>
  <c r="CK45" i="1"/>
  <c r="DG45" i="1"/>
  <c r="CI74" i="1"/>
  <c r="CK77" i="1"/>
  <c r="CJ78" i="1"/>
  <c r="CH88" i="1"/>
  <c r="CJ92" i="1"/>
  <c r="CE108" i="1"/>
  <c r="CD109" i="1"/>
  <c r="CJ127" i="1"/>
  <c r="CJ132" i="1"/>
  <c r="CI154" i="1"/>
  <c r="CN156" i="1"/>
  <c r="CF156" i="1"/>
  <c r="CM156" i="1"/>
  <c r="CE156" i="1"/>
  <c r="CL156" i="1"/>
  <c r="CD156" i="1"/>
  <c r="CK156" i="1"/>
  <c r="CY156" i="1"/>
  <c r="CI156" i="1"/>
  <c r="CN160" i="1"/>
  <c r="CF160" i="1"/>
  <c r="CM160" i="1"/>
  <c r="CE160" i="1"/>
  <c r="CL160" i="1"/>
  <c r="CD160" i="1"/>
  <c r="CK160" i="1"/>
  <c r="CY160" i="1"/>
  <c r="CI160" i="1"/>
  <c r="CN165" i="1"/>
  <c r="CF165" i="1"/>
  <c r="CM165" i="1"/>
  <c r="CE165" i="1"/>
  <c r="CL165" i="1"/>
  <c r="CD165" i="1"/>
  <c r="CK165" i="1"/>
  <c r="CY165" i="1"/>
  <c r="CI165" i="1"/>
  <c r="CJ187" i="1"/>
  <c r="CK189" i="1"/>
  <c r="CJ190" i="1"/>
  <c r="CY201" i="1"/>
  <c r="CI201" i="1"/>
  <c r="CX201" i="1"/>
  <c r="CH201" i="1"/>
  <c r="CG201" i="1"/>
  <c r="CN201" i="1"/>
  <c r="CF201" i="1"/>
  <c r="CL201" i="1"/>
  <c r="CD201" i="1"/>
  <c r="CJ215" i="1"/>
  <c r="CN243" i="1"/>
  <c r="CF243" i="1"/>
  <c r="CM243" i="1"/>
  <c r="CE243" i="1"/>
  <c r="CL243" i="1"/>
  <c r="CD243" i="1"/>
  <c r="CK243" i="1"/>
  <c r="CY243" i="1"/>
  <c r="CI243" i="1"/>
  <c r="CH251" i="1"/>
  <c r="CK254" i="1"/>
  <c r="CX41" i="1"/>
  <c r="CH41" i="1"/>
  <c r="CG41" i="1"/>
  <c r="CN41" i="1"/>
  <c r="CF41" i="1"/>
  <c r="CM41" i="1"/>
  <c r="CE41" i="1"/>
  <c r="CK41" i="1"/>
  <c r="DG41" i="1"/>
  <c r="CE54" i="1"/>
  <c r="CJ74" i="1"/>
  <c r="CE97" i="1"/>
  <c r="CE106" i="1"/>
  <c r="CJ108" i="1"/>
  <c r="CI109" i="1"/>
  <c r="CN117" i="1"/>
  <c r="CF117" i="1"/>
  <c r="CM117" i="1"/>
  <c r="CE117" i="1"/>
  <c r="CL117" i="1"/>
  <c r="CD117" i="1"/>
  <c r="CK117" i="1"/>
  <c r="CY117" i="1"/>
  <c r="CI117" i="1"/>
  <c r="CL127" i="1"/>
  <c r="CK132" i="1"/>
  <c r="CG143" i="1"/>
  <c r="CJ154" i="1"/>
  <c r="CE179" i="1"/>
  <c r="CK187" i="1"/>
  <c r="CM189" i="1"/>
  <c r="CL190" i="1"/>
  <c r="CJ251" i="1"/>
  <c r="CY317" i="1"/>
  <c r="CI317" i="1"/>
  <c r="CX317" i="1"/>
  <c r="CH317" i="1"/>
  <c r="CG317" i="1"/>
  <c r="CN317" i="1"/>
  <c r="CF317" i="1"/>
  <c r="CM317" i="1"/>
  <c r="CE317" i="1"/>
  <c r="CL317" i="1"/>
  <c r="CD317" i="1"/>
  <c r="CK317" i="1"/>
  <c r="DG317" i="1"/>
  <c r="CJ317" i="1"/>
  <c r="CX37" i="1"/>
  <c r="CE44" i="1"/>
  <c r="CD45" i="1"/>
  <c r="CJ54" i="1"/>
  <c r="CL74" i="1"/>
  <c r="CN80" i="1"/>
  <c r="CF80" i="1"/>
  <c r="CM80" i="1"/>
  <c r="CE80" i="1"/>
  <c r="CL80" i="1"/>
  <c r="CD80" i="1"/>
  <c r="CK80" i="1"/>
  <c r="CY80" i="1"/>
  <c r="CI80" i="1"/>
  <c r="CX92" i="1"/>
  <c r="CJ97" i="1"/>
  <c r="CJ106" i="1"/>
  <c r="CK108" i="1"/>
  <c r="CJ109" i="1"/>
  <c r="CM132" i="1"/>
  <c r="CH143" i="1"/>
  <c r="CL154" i="1"/>
  <c r="CJ179" i="1"/>
  <c r="CM187" i="1"/>
  <c r="CY257" i="1"/>
  <c r="CI257" i="1"/>
  <c r="CJ257" i="1"/>
  <c r="DG257" i="1"/>
  <c r="CH257" i="1"/>
  <c r="CX257" i="1"/>
  <c r="CG257" i="1"/>
  <c r="CF257" i="1"/>
  <c r="CM257" i="1"/>
  <c r="CD257" i="1"/>
  <c r="CY31" i="1"/>
  <c r="CI31" i="1"/>
  <c r="CX31" i="1"/>
  <c r="CH31" i="1"/>
  <c r="CG31" i="1"/>
  <c r="CN31" i="1"/>
  <c r="CF31" i="1"/>
  <c r="CL31" i="1"/>
  <c r="CD31" i="1"/>
  <c r="CX35" i="1"/>
  <c r="CD41" i="1"/>
  <c r="CJ44" i="1"/>
  <c r="CI45" i="1"/>
  <c r="CK54" i="1"/>
  <c r="CX88" i="1"/>
  <c r="CK97" i="1"/>
  <c r="CK106" i="1"/>
  <c r="CM108" i="1"/>
  <c r="CL109" i="1"/>
  <c r="CJ143" i="1"/>
  <c r="CH156" i="1"/>
  <c r="CH160" i="1"/>
  <c r="CH165" i="1"/>
  <c r="CN173" i="1"/>
  <c r="CF173" i="1"/>
  <c r="CM173" i="1"/>
  <c r="CE173" i="1"/>
  <c r="CL173" i="1"/>
  <c r="CD173" i="1"/>
  <c r="CK173" i="1"/>
  <c r="CY173" i="1"/>
  <c r="CI173" i="1"/>
  <c r="CK179" i="1"/>
  <c r="CJ201" i="1"/>
  <c r="CX251" i="1"/>
  <c r="CX28" i="1"/>
  <c r="CH28" i="1"/>
  <c r="CG28" i="1"/>
  <c r="CN28" i="1"/>
  <c r="CF28" i="1"/>
  <c r="CM28" i="1"/>
  <c r="CE28" i="1"/>
  <c r="CK28" i="1"/>
  <c r="DG28" i="1"/>
  <c r="CN37" i="1"/>
  <c r="CF37" i="1"/>
  <c r="CM37" i="1"/>
  <c r="CE37" i="1"/>
  <c r="CL37" i="1"/>
  <c r="CD37" i="1"/>
  <c r="CK37" i="1"/>
  <c r="CY37" i="1"/>
  <c r="CI37" i="1"/>
  <c r="CI41" i="1"/>
  <c r="CK44" i="1"/>
  <c r="CJ45" i="1"/>
  <c r="CM54" i="1"/>
  <c r="CY77" i="1"/>
  <c r="CI77" i="1"/>
  <c r="CX77" i="1"/>
  <c r="CH77" i="1"/>
  <c r="CG77" i="1"/>
  <c r="CN77" i="1"/>
  <c r="CF77" i="1"/>
  <c r="CL77" i="1"/>
  <c r="CD77" i="1"/>
  <c r="CX78" i="1"/>
  <c r="CH78" i="1"/>
  <c r="CG78" i="1"/>
  <c r="CN78" i="1"/>
  <c r="CF78" i="1"/>
  <c r="CM78" i="1"/>
  <c r="CE78" i="1"/>
  <c r="CK78" i="1"/>
  <c r="DG78" i="1"/>
  <c r="CN92" i="1"/>
  <c r="CF92" i="1"/>
  <c r="CM92" i="1"/>
  <c r="CE92" i="1"/>
  <c r="CL92" i="1"/>
  <c r="CD92" i="1"/>
  <c r="CK92" i="1"/>
  <c r="CY92" i="1"/>
  <c r="CI92" i="1"/>
  <c r="CM97" i="1"/>
  <c r="CM106" i="1"/>
  <c r="CX127" i="1"/>
  <c r="CH127" i="1"/>
  <c r="CG127" i="1"/>
  <c r="CN127" i="1"/>
  <c r="CF127" i="1"/>
  <c r="CM127" i="1"/>
  <c r="CE127" i="1"/>
  <c r="CK127" i="1"/>
  <c r="DG127" i="1"/>
  <c r="CJ160" i="1"/>
  <c r="CJ165" i="1"/>
  <c r="CM179" i="1"/>
  <c r="CY189" i="1"/>
  <c r="CI189" i="1"/>
  <c r="CX189" i="1"/>
  <c r="CH189" i="1"/>
  <c r="CG189" i="1"/>
  <c r="CN189" i="1"/>
  <c r="CF189" i="1"/>
  <c r="CL189" i="1"/>
  <c r="CD189" i="1"/>
  <c r="CX190" i="1"/>
  <c r="CH190" i="1"/>
  <c r="CG190" i="1"/>
  <c r="CN190" i="1"/>
  <c r="CF190" i="1"/>
  <c r="CM190" i="1"/>
  <c r="CE190" i="1"/>
  <c r="CK190" i="1"/>
  <c r="DG190" i="1"/>
  <c r="CN215" i="1"/>
  <c r="CF215" i="1"/>
  <c r="CM215" i="1"/>
  <c r="CE215" i="1"/>
  <c r="CL215" i="1"/>
  <c r="CD215" i="1"/>
  <c r="CK215" i="1"/>
  <c r="CY215" i="1"/>
  <c r="CI215" i="1"/>
  <c r="CX254" i="1"/>
  <c r="CH254" i="1"/>
  <c r="CF254" i="1"/>
  <c r="CN254" i="1"/>
  <c r="CE254" i="1"/>
  <c r="CM254" i="1"/>
  <c r="CD254" i="1"/>
  <c r="CL254" i="1"/>
  <c r="CJ254" i="1"/>
  <c r="CE257" i="1"/>
  <c r="CN35" i="1"/>
  <c r="CF35" i="1"/>
  <c r="CM35" i="1"/>
  <c r="CE35" i="1"/>
  <c r="CL35" i="1"/>
  <c r="CD35" i="1"/>
  <c r="CK35" i="1"/>
  <c r="CY35" i="1"/>
  <c r="CI35" i="1"/>
  <c r="CJ41" i="1"/>
  <c r="CX74" i="1"/>
  <c r="CH74" i="1"/>
  <c r="CG74" i="1"/>
  <c r="CN74" i="1"/>
  <c r="CF74" i="1"/>
  <c r="CM74" i="1"/>
  <c r="CE74" i="1"/>
  <c r="CK74" i="1"/>
  <c r="DG74" i="1"/>
  <c r="CN88" i="1"/>
  <c r="CF88" i="1"/>
  <c r="CM88" i="1"/>
  <c r="CE88" i="1"/>
  <c r="CL88" i="1"/>
  <c r="CD88" i="1"/>
  <c r="CK88" i="1"/>
  <c r="CY88" i="1"/>
  <c r="CI88" i="1"/>
  <c r="CY132" i="1"/>
  <c r="CI132" i="1"/>
  <c r="CX132" i="1"/>
  <c r="CH132" i="1"/>
  <c r="CG132" i="1"/>
  <c r="CN132" i="1"/>
  <c r="CF132" i="1"/>
  <c r="CL132" i="1"/>
  <c r="CD132" i="1"/>
  <c r="CX143" i="1"/>
  <c r="CX154" i="1"/>
  <c r="CH154" i="1"/>
  <c r="CG154" i="1"/>
  <c r="CN154" i="1"/>
  <c r="CF154" i="1"/>
  <c r="CM154" i="1"/>
  <c r="CE154" i="1"/>
  <c r="CK154" i="1"/>
  <c r="DG154" i="1"/>
  <c r="CY187" i="1"/>
  <c r="CI187" i="1"/>
  <c r="CX187" i="1"/>
  <c r="CH187" i="1"/>
  <c r="CG187" i="1"/>
  <c r="CN187" i="1"/>
  <c r="CF187" i="1"/>
  <c r="CL187" i="1"/>
  <c r="CD187" i="1"/>
  <c r="CN251" i="1"/>
  <c r="CF251" i="1"/>
  <c r="CM251" i="1"/>
  <c r="CE251" i="1"/>
  <c r="CL251" i="1"/>
  <c r="CD251" i="1"/>
  <c r="CK251" i="1"/>
  <c r="CY251" i="1"/>
  <c r="CI251" i="1"/>
  <c r="CY108" i="1"/>
  <c r="CI108" i="1"/>
  <c r="CX108" i="1"/>
  <c r="CH108" i="1"/>
  <c r="CG108" i="1"/>
  <c r="CN108" i="1"/>
  <c r="CF108" i="1"/>
  <c r="CL108" i="1"/>
  <c r="CD108" i="1"/>
  <c r="CX109" i="1"/>
  <c r="CH109" i="1"/>
  <c r="CG109" i="1"/>
  <c r="CN109" i="1"/>
  <c r="CF109" i="1"/>
  <c r="CM109" i="1"/>
  <c r="CE109" i="1"/>
  <c r="CK109" i="1"/>
  <c r="DG109" i="1"/>
  <c r="CY54" i="1"/>
  <c r="CI54" i="1"/>
  <c r="CX54" i="1"/>
  <c r="CH54" i="1"/>
  <c r="CG54" i="1"/>
  <c r="CN54" i="1"/>
  <c r="CF54" i="1"/>
  <c r="CL54" i="1"/>
  <c r="CD54" i="1"/>
  <c r="CY97" i="1"/>
  <c r="CI97" i="1"/>
  <c r="CX97" i="1"/>
  <c r="CH97" i="1"/>
  <c r="CG97" i="1"/>
  <c r="CN97" i="1"/>
  <c r="CF97" i="1"/>
  <c r="CL97" i="1"/>
  <c r="CD97" i="1"/>
  <c r="CY106" i="1"/>
  <c r="CI106" i="1"/>
  <c r="CX106" i="1"/>
  <c r="CH106" i="1"/>
  <c r="CG106" i="1"/>
  <c r="CN106" i="1"/>
  <c r="CF106" i="1"/>
  <c r="CL106" i="1"/>
  <c r="CD106" i="1"/>
  <c r="CN143" i="1"/>
  <c r="CF143" i="1"/>
  <c r="CM143" i="1"/>
  <c r="CE143" i="1"/>
  <c r="CL143" i="1"/>
  <c r="CD143" i="1"/>
  <c r="CK143" i="1"/>
  <c r="CY143" i="1"/>
  <c r="CI143" i="1"/>
  <c r="CY179" i="1"/>
  <c r="CI179" i="1"/>
  <c r="CX179" i="1"/>
  <c r="CH179" i="1"/>
  <c r="CG179" i="1"/>
  <c r="CN179" i="1"/>
  <c r="CF179" i="1"/>
  <c r="CL179" i="1"/>
  <c r="CD179" i="1"/>
  <c r="CY301" i="1"/>
  <c r="CI301" i="1"/>
  <c r="CX301" i="1"/>
  <c r="CH301" i="1"/>
  <c r="CG301" i="1"/>
  <c r="CN301" i="1"/>
  <c r="CF301" i="1"/>
  <c r="CM301" i="1"/>
  <c r="CE301" i="1"/>
  <c r="CL301" i="1"/>
  <c r="CD301" i="1"/>
  <c r="CK301" i="1"/>
  <c r="DG301" i="1"/>
  <c r="CJ301" i="1"/>
  <c r="CE9" i="1"/>
  <c r="CM9" i="1"/>
  <c r="CG22" i="1"/>
  <c r="CJ79" i="1"/>
  <c r="DG79" i="1"/>
  <c r="CJ82" i="1"/>
  <c r="DG82" i="1"/>
  <c r="CJ84" i="1"/>
  <c r="DG84" i="1"/>
  <c r="CJ86" i="1"/>
  <c r="DG86" i="1"/>
  <c r="CE96" i="1"/>
  <c r="CM96" i="1"/>
  <c r="CF101" i="1"/>
  <c r="CN101" i="1"/>
  <c r="CF103" i="1"/>
  <c r="CN103" i="1"/>
  <c r="CE111" i="1"/>
  <c r="CM111" i="1"/>
  <c r="CJ128" i="1"/>
  <c r="DG128" i="1"/>
  <c r="CF135" i="1"/>
  <c r="CN135" i="1"/>
  <c r="CJ142" i="1"/>
  <c r="DG142" i="1"/>
  <c r="CJ155" i="1"/>
  <c r="DG155" i="1"/>
  <c r="CJ159" i="1"/>
  <c r="DG159" i="1"/>
  <c r="CJ164" i="1"/>
  <c r="DG164" i="1"/>
  <c r="CJ170" i="1"/>
  <c r="DG170" i="1"/>
  <c r="CF206" i="1"/>
  <c r="CN206" i="1"/>
  <c r="CF230" i="1"/>
  <c r="CN230" i="1"/>
  <c r="CG233" i="1"/>
  <c r="CG235" i="1"/>
  <c r="CF236" i="1"/>
  <c r="CN236" i="1"/>
  <c r="CJ248" i="1"/>
  <c r="DG248" i="1"/>
  <c r="CJ250" i="1"/>
  <c r="DG250" i="1"/>
  <c r="CE258" i="1"/>
  <c r="CN258" i="1"/>
  <c r="CY263" i="1"/>
  <c r="CI263" i="1"/>
  <c r="CK263" i="1"/>
  <c r="CY306" i="1"/>
  <c r="CI306" i="1"/>
  <c r="CX306" i="1"/>
  <c r="CH306" i="1"/>
  <c r="CG306" i="1"/>
  <c r="CN306" i="1"/>
  <c r="CF306" i="1"/>
  <c r="CM306" i="1"/>
  <c r="CE306" i="1"/>
  <c r="CL306" i="1"/>
  <c r="CD306" i="1"/>
  <c r="CK306" i="1"/>
  <c r="CJ21" i="1"/>
  <c r="CI22" i="1"/>
  <c r="CY22" i="1"/>
  <c r="CJ68" i="1"/>
  <c r="CD79" i="1"/>
  <c r="CD82" i="1"/>
  <c r="CD84" i="1"/>
  <c r="CD86" i="1"/>
  <c r="CG96" i="1"/>
  <c r="CH101" i="1"/>
  <c r="CX101" i="1"/>
  <c r="CH103" i="1"/>
  <c r="CX103" i="1"/>
  <c r="CG104" i="1"/>
  <c r="CG111" i="1"/>
  <c r="CJ118" i="1"/>
  <c r="DG118" i="1"/>
  <c r="CI119" i="1"/>
  <c r="CY119" i="1"/>
  <c r="CY121" i="1"/>
  <c r="CD128" i="1"/>
  <c r="CL128" i="1"/>
  <c r="CH135" i="1"/>
  <c r="CX135" i="1"/>
  <c r="CD142" i="1"/>
  <c r="CL142" i="1"/>
  <c r="CJ144" i="1"/>
  <c r="DG144" i="1"/>
  <c r="CD155" i="1"/>
  <c r="CL155" i="1"/>
  <c r="CD159" i="1"/>
  <c r="CL159" i="1"/>
  <c r="CD164" i="1"/>
  <c r="CL164" i="1"/>
  <c r="CJ166" i="1"/>
  <c r="DG166" i="1"/>
  <c r="CD170" i="1"/>
  <c r="CL170" i="1"/>
  <c r="CG186" i="1"/>
  <c r="CJ197" i="1"/>
  <c r="DG197" i="1"/>
  <c r="CH206" i="1"/>
  <c r="CX206" i="1"/>
  <c r="CY211" i="1"/>
  <c r="CJ216" i="1"/>
  <c r="DG216" i="1"/>
  <c r="CI217" i="1"/>
  <c r="CY217" i="1"/>
  <c r="CJ219" i="1"/>
  <c r="CJ221" i="1"/>
  <c r="CI222" i="1"/>
  <c r="CY222" i="1"/>
  <c r="CG227" i="1"/>
  <c r="CH230" i="1"/>
  <c r="CX230" i="1"/>
  <c r="CI233" i="1"/>
  <c r="CY233" i="1"/>
  <c r="CI235" i="1"/>
  <c r="CY235" i="1"/>
  <c r="CH236" i="1"/>
  <c r="CX236" i="1"/>
  <c r="CD248" i="1"/>
  <c r="CL248" i="1"/>
  <c r="CD250" i="1"/>
  <c r="CL250" i="1"/>
  <c r="CG258" i="1"/>
  <c r="CY258" i="1"/>
  <c r="CD263" i="1"/>
  <c r="CM263" i="1"/>
  <c r="CY270" i="1"/>
  <c r="CI270" i="1"/>
  <c r="CM270" i="1"/>
  <c r="CE270" i="1"/>
  <c r="CK270" i="1"/>
  <c r="CN270" i="1"/>
  <c r="CJ306" i="1"/>
  <c r="CY335" i="1"/>
  <c r="CI335" i="1"/>
  <c r="CX335" i="1"/>
  <c r="CH335" i="1"/>
  <c r="CG335" i="1"/>
  <c r="CN335" i="1"/>
  <c r="CF335" i="1"/>
  <c r="CM335" i="1"/>
  <c r="CE335" i="1"/>
  <c r="CL335" i="1"/>
  <c r="CD335" i="1"/>
  <c r="CK335" i="1"/>
  <c r="CH9" i="1"/>
  <c r="CX9" i="1"/>
  <c r="CJ22" i="1"/>
  <c r="DG22" i="1"/>
  <c r="CH96" i="1"/>
  <c r="CX96" i="1"/>
  <c r="CI101" i="1"/>
  <c r="CY101" i="1"/>
  <c r="CI103" i="1"/>
  <c r="CY103" i="1"/>
  <c r="CH104" i="1"/>
  <c r="CX104" i="1"/>
  <c r="CH111" i="1"/>
  <c r="CX111" i="1"/>
  <c r="CJ119" i="1"/>
  <c r="CJ121" i="1"/>
  <c r="CE128" i="1"/>
  <c r="CI135" i="1"/>
  <c r="CY135" i="1"/>
  <c r="CE142" i="1"/>
  <c r="CM142" i="1"/>
  <c r="CJ147" i="1"/>
  <c r="CJ149" i="1"/>
  <c r="CE155" i="1"/>
  <c r="CM155" i="1"/>
  <c r="CE159" i="1"/>
  <c r="CM159" i="1"/>
  <c r="CE164" i="1"/>
  <c r="CM164" i="1"/>
  <c r="CK166" i="1"/>
  <c r="CE170" i="1"/>
  <c r="CM170" i="1"/>
  <c r="CH182" i="1"/>
  <c r="CX182" i="1"/>
  <c r="CH186" i="1"/>
  <c r="CX186" i="1"/>
  <c r="CI206" i="1"/>
  <c r="CY206" i="1"/>
  <c r="CJ209" i="1"/>
  <c r="CJ211" i="1"/>
  <c r="CJ217" i="1"/>
  <c r="CJ222" i="1"/>
  <c r="DG222" i="1"/>
  <c r="CY230" i="1"/>
  <c r="CJ233" i="1"/>
  <c r="DG233" i="1"/>
  <c r="CJ235" i="1"/>
  <c r="DG235" i="1"/>
  <c r="CM280" i="1"/>
  <c r="CE280" i="1"/>
  <c r="CL280" i="1"/>
  <c r="CD280" i="1"/>
  <c r="CK280" i="1"/>
  <c r="CY280" i="1"/>
  <c r="CI280" i="1"/>
  <c r="CX280" i="1"/>
  <c r="CH280" i="1"/>
  <c r="CG280" i="1"/>
  <c r="CI9" i="1"/>
  <c r="CY9" i="1"/>
  <c r="CK22" i="1"/>
  <c r="CI96" i="1"/>
  <c r="CY96" i="1"/>
  <c r="CJ101" i="1"/>
  <c r="DG101" i="1"/>
  <c r="CJ103" i="1"/>
  <c r="DG103" i="1"/>
  <c r="CJ135" i="1"/>
  <c r="DG135" i="1"/>
  <c r="CJ206" i="1"/>
  <c r="DG206" i="1"/>
  <c r="CJ230" i="1"/>
  <c r="DG230" i="1"/>
  <c r="CK233" i="1"/>
  <c r="CK235" i="1"/>
  <c r="CJ236" i="1"/>
  <c r="DG236" i="1"/>
  <c r="CF263" i="1"/>
  <c r="CJ9" i="1"/>
  <c r="CD22" i="1"/>
  <c r="CJ96" i="1"/>
  <c r="CJ104" i="1"/>
  <c r="CJ111" i="1"/>
  <c r="CE166" i="1"/>
  <c r="CJ182" i="1"/>
  <c r="CJ186" i="1"/>
  <c r="CD222" i="1"/>
  <c r="CJ227" i="1"/>
  <c r="CD233" i="1"/>
  <c r="CD235" i="1"/>
  <c r="CX258" i="1"/>
  <c r="CH258" i="1"/>
  <c r="CK258" i="1"/>
  <c r="CG263" i="1"/>
  <c r="CX263" i="1"/>
  <c r="CF280" i="1"/>
  <c r="CM290" i="1"/>
  <c r="CE290" i="1"/>
  <c r="CL290" i="1"/>
  <c r="CD290" i="1"/>
  <c r="CK290" i="1"/>
  <c r="CY290" i="1"/>
  <c r="CI290" i="1"/>
  <c r="CX290" i="1"/>
  <c r="CH290" i="1"/>
  <c r="CG290" i="1"/>
  <c r="CJ271" i="1"/>
  <c r="DG271" i="1"/>
  <c r="CJ273" i="1"/>
  <c r="DG273" i="1"/>
  <c r="CI286" i="1"/>
  <c r="CY286" i="1"/>
  <c r="CI288" i="1"/>
  <c r="CY288" i="1"/>
  <c r="CE299" i="1"/>
  <c r="CM299" i="1"/>
  <c r="CJ307" i="1"/>
  <c r="DG307" i="1"/>
  <c r="CI308" i="1"/>
  <c r="CY308" i="1"/>
  <c r="CI310" i="1"/>
  <c r="CY310" i="1"/>
  <c r="CJ318" i="1"/>
  <c r="DG318" i="1"/>
  <c r="CJ320" i="1"/>
  <c r="DG320" i="1"/>
  <c r="CI321" i="1"/>
  <c r="CY321" i="1"/>
  <c r="CG328" i="1"/>
  <c r="CJ336" i="1"/>
  <c r="DG336" i="1"/>
  <c r="CI337" i="1"/>
  <c r="CY337" i="1"/>
  <c r="CG341" i="1"/>
  <c r="CE349" i="1"/>
  <c r="CM349" i="1"/>
  <c r="CG371" i="1"/>
  <c r="CJ383" i="1"/>
  <c r="CJ394" i="1"/>
  <c r="CJ400" i="1"/>
  <c r="CJ416" i="1"/>
  <c r="CJ286" i="1"/>
  <c r="DG286" i="1"/>
  <c r="CJ288" i="1"/>
  <c r="DG288" i="1"/>
  <c r="CF299" i="1"/>
  <c r="CN299" i="1"/>
  <c r="CJ308" i="1"/>
  <c r="DG308" i="1"/>
  <c r="CJ310" i="1"/>
  <c r="DG310" i="1"/>
  <c r="CJ321" i="1"/>
  <c r="DG321" i="1"/>
  <c r="CH328" i="1"/>
  <c r="CX328" i="1"/>
  <c r="CJ337" i="1"/>
  <c r="DG337" i="1"/>
  <c r="CH341" i="1"/>
  <c r="CX341" i="1"/>
  <c r="CF349" i="1"/>
  <c r="CN349" i="1"/>
  <c r="CX354" i="1"/>
  <c r="CH354" i="1"/>
  <c r="CG354" i="1"/>
  <c r="CM354" i="1"/>
  <c r="CE354" i="1"/>
  <c r="CN354" i="1"/>
  <c r="CY465" i="1"/>
  <c r="CI465" i="1"/>
  <c r="CX465" i="1"/>
  <c r="CH465" i="1"/>
  <c r="CN465" i="1"/>
  <c r="CF465" i="1"/>
  <c r="CJ465" i="1"/>
  <c r="CG465" i="1"/>
  <c r="CE465" i="1"/>
  <c r="DG465" i="1"/>
  <c r="CD465" i="1"/>
  <c r="CL465" i="1"/>
  <c r="CK465" i="1"/>
  <c r="CJ262" i="1"/>
  <c r="CD271" i="1"/>
  <c r="CL271" i="1"/>
  <c r="CD273" i="1"/>
  <c r="CL273" i="1"/>
  <c r="CJ283" i="1"/>
  <c r="CK286" i="1"/>
  <c r="CK288" i="1"/>
  <c r="CJ289" i="1"/>
  <c r="CG299" i="1"/>
  <c r="CF300" i="1"/>
  <c r="CN300" i="1"/>
  <c r="CF304" i="1"/>
  <c r="CN304" i="1"/>
  <c r="CD307" i="1"/>
  <c r="CL307" i="1"/>
  <c r="CK308" i="1"/>
  <c r="CK310" i="1"/>
  <c r="CJ311" i="1"/>
  <c r="CF314" i="1"/>
  <c r="CN314" i="1"/>
  <c r="CF316" i="1"/>
  <c r="CN316" i="1"/>
  <c r="CD318" i="1"/>
  <c r="CL318" i="1"/>
  <c r="CD320" i="1"/>
  <c r="CL320" i="1"/>
  <c r="CK321" i="1"/>
  <c r="CJ322" i="1"/>
  <c r="CJ324" i="1"/>
  <c r="CJ326" i="1"/>
  <c r="CI328" i="1"/>
  <c r="CY328" i="1"/>
  <c r="CF334" i="1"/>
  <c r="CN334" i="1"/>
  <c r="CD336" i="1"/>
  <c r="CL336" i="1"/>
  <c r="CK337" i="1"/>
  <c r="CJ338" i="1"/>
  <c r="CJ340" i="1"/>
  <c r="CI341" i="1"/>
  <c r="CY341" i="1"/>
  <c r="CH345" i="1"/>
  <c r="CX345" i="1"/>
  <c r="CH348" i="1"/>
  <c r="CX348" i="1"/>
  <c r="CG349" i="1"/>
  <c r="CG350" i="1"/>
  <c r="CY350" i="1"/>
  <c r="CN363" i="1"/>
  <c r="CF363" i="1"/>
  <c r="CM363" i="1"/>
  <c r="CE363" i="1"/>
  <c r="CK363" i="1"/>
  <c r="CY363" i="1"/>
  <c r="CI363" i="1"/>
  <c r="CX363" i="1"/>
  <c r="CG420" i="1"/>
  <c r="CN420" i="1"/>
  <c r="CF420" i="1"/>
  <c r="CM420" i="1"/>
  <c r="CE420" i="1"/>
  <c r="CL420" i="1"/>
  <c r="CD420" i="1"/>
  <c r="CK420" i="1"/>
  <c r="CY420" i="1"/>
  <c r="CI420" i="1"/>
  <c r="CX420" i="1"/>
  <c r="CH420" i="1"/>
  <c r="CL459" i="1"/>
  <c r="CD459" i="1"/>
  <c r="CK459" i="1"/>
  <c r="CY459" i="1"/>
  <c r="CI459" i="1"/>
  <c r="CH459" i="1"/>
  <c r="CG459" i="1"/>
  <c r="DG459" i="1"/>
  <c r="CF459" i="1"/>
  <c r="CX459" i="1"/>
  <c r="CE459" i="1"/>
  <c r="CM459" i="1"/>
  <c r="CJ459" i="1"/>
  <c r="CJ328" i="1"/>
  <c r="DG328" i="1"/>
  <c r="CJ341" i="1"/>
  <c r="DG341" i="1"/>
  <c r="CY390" i="1"/>
  <c r="CI390" i="1"/>
  <c r="CX390" i="1"/>
  <c r="CH390" i="1"/>
  <c r="CG390" i="1"/>
  <c r="CN390" i="1"/>
  <c r="CF390" i="1"/>
  <c r="CL390" i="1"/>
  <c r="CD390" i="1"/>
  <c r="CK390" i="1"/>
  <c r="CF273" i="1"/>
  <c r="CN273" i="1"/>
  <c r="CE286" i="1"/>
  <c r="CM286" i="1"/>
  <c r="CE288" i="1"/>
  <c r="CM288" i="1"/>
  <c r="CI299" i="1"/>
  <c r="CY299" i="1"/>
  <c r="CX304" i="1"/>
  <c r="CF307" i="1"/>
  <c r="CN307" i="1"/>
  <c r="CE308" i="1"/>
  <c r="CM308" i="1"/>
  <c r="CE310" i="1"/>
  <c r="CM310" i="1"/>
  <c r="CH314" i="1"/>
  <c r="CX314" i="1"/>
  <c r="CH316" i="1"/>
  <c r="CX316" i="1"/>
  <c r="CF318" i="1"/>
  <c r="CN318" i="1"/>
  <c r="CF320" i="1"/>
  <c r="CN320" i="1"/>
  <c r="CE321" i="1"/>
  <c r="CM321" i="1"/>
  <c r="CK328" i="1"/>
  <c r="CH334" i="1"/>
  <c r="CX334" i="1"/>
  <c r="CF336" i="1"/>
  <c r="CN336" i="1"/>
  <c r="CE337" i="1"/>
  <c r="CM337" i="1"/>
  <c r="CK341" i="1"/>
  <c r="CJ345" i="1"/>
  <c r="CJ348" i="1"/>
  <c r="CI349" i="1"/>
  <c r="CY349" i="1"/>
  <c r="CF354" i="1"/>
  <c r="DG354" i="1"/>
  <c r="CN383" i="1"/>
  <c r="CF383" i="1"/>
  <c r="CM383" i="1"/>
  <c r="CE383" i="1"/>
  <c r="CL383" i="1"/>
  <c r="CD383" i="1"/>
  <c r="CK383" i="1"/>
  <c r="CY383" i="1"/>
  <c r="CI383" i="1"/>
  <c r="CJ420" i="1"/>
  <c r="CN459" i="1"/>
  <c r="CJ299" i="1"/>
  <c r="DG299" i="1"/>
  <c r="CD328" i="1"/>
  <c r="CL328" i="1"/>
  <c r="CD341" i="1"/>
  <c r="CL341" i="1"/>
  <c r="CJ349" i="1"/>
  <c r="DG349" i="1"/>
  <c r="CI354" i="1"/>
  <c r="CN371" i="1"/>
  <c r="CF371" i="1"/>
  <c r="CM371" i="1"/>
  <c r="CE371" i="1"/>
  <c r="CK371" i="1"/>
  <c r="CY371" i="1"/>
  <c r="CI371" i="1"/>
  <c r="CX371" i="1"/>
  <c r="CE390" i="1"/>
  <c r="CY394" i="1"/>
  <c r="CI394" i="1"/>
  <c r="CX394" i="1"/>
  <c r="CH394" i="1"/>
  <c r="CG394" i="1"/>
  <c r="CN394" i="1"/>
  <c r="CF394" i="1"/>
  <c r="CL394" i="1"/>
  <c r="CD394" i="1"/>
  <c r="CK394" i="1"/>
  <c r="CY400" i="1"/>
  <c r="CI400" i="1"/>
  <c r="CX400" i="1"/>
  <c r="CH400" i="1"/>
  <c r="CG400" i="1"/>
  <c r="CN400" i="1"/>
  <c r="CF400" i="1"/>
  <c r="CL400" i="1"/>
  <c r="CD400" i="1"/>
  <c r="CK400" i="1"/>
  <c r="CH271" i="1"/>
  <c r="CH273" i="1"/>
  <c r="CJ300" i="1"/>
  <c r="CJ304" i="1"/>
  <c r="CH307" i="1"/>
  <c r="CJ314" i="1"/>
  <c r="CJ316" i="1"/>
  <c r="CH318" i="1"/>
  <c r="CH320" i="1"/>
  <c r="CE328" i="1"/>
  <c r="CJ334" i="1"/>
  <c r="CH336" i="1"/>
  <c r="CE341" i="1"/>
  <c r="CN350" i="1"/>
  <c r="CM350" i="1"/>
  <c r="CE350" i="1"/>
  <c r="CK350" i="1"/>
  <c r="CJ354" i="1"/>
  <c r="CG383" i="1"/>
  <c r="CJ390" i="1"/>
  <c r="CG416" i="1"/>
  <c r="CN416" i="1"/>
  <c r="CF416" i="1"/>
  <c r="CM416" i="1"/>
  <c r="CE416" i="1"/>
  <c r="CL416" i="1"/>
  <c r="CD416" i="1"/>
  <c r="CK416" i="1"/>
  <c r="CY416" i="1"/>
  <c r="CI416" i="1"/>
  <c r="CX416" i="1"/>
  <c r="CH416" i="1"/>
  <c r="CX470" i="1"/>
  <c r="CH470" i="1"/>
  <c r="CG470" i="1"/>
  <c r="CM470" i="1"/>
  <c r="CE470" i="1"/>
  <c r="CJ470" i="1"/>
  <c r="CI470" i="1"/>
  <c r="DG470" i="1"/>
  <c r="CF470" i="1"/>
  <c r="CY470" i="1"/>
  <c r="CD470" i="1"/>
  <c r="CL470" i="1"/>
  <c r="CK470" i="1"/>
  <c r="CJ401" i="1"/>
  <c r="DG401" i="1"/>
  <c r="CK407" i="1"/>
  <c r="CJ408" i="1"/>
  <c r="DG408" i="1"/>
  <c r="CK411" i="1"/>
  <c r="CK413" i="1"/>
  <c r="CJ414" i="1"/>
  <c r="DG414" i="1"/>
  <c r="CL442" i="1"/>
  <c r="CD442" i="1"/>
  <c r="CK442" i="1"/>
  <c r="CY442" i="1"/>
  <c r="CI442" i="1"/>
  <c r="CN442" i="1"/>
  <c r="CX446" i="1"/>
  <c r="CH446" i="1"/>
  <c r="CG446" i="1"/>
  <c r="CM446" i="1"/>
  <c r="CE446" i="1"/>
  <c r="CN446" i="1"/>
  <c r="CX452" i="1"/>
  <c r="CH452" i="1"/>
  <c r="CG452" i="1"/>
  <c r="CM452" i="1"/>
  <c r="CE452" i="1"/>
  <c r="CN452" i="1"/>
  <c r="CY498" i="1"/>
  <c r="CI498" i="1"/>
  <c r="CX498" i="1"/>
  <c r="CH498" i="1"/>
  <c r="CN498" i="1"/>
  <c r="CF498" i="1"/>
  <c r="CM498" i="1"/>
  <c r="CE498" i="1"/>
  <c r="DG498" i="1"/>
  <c r="CN675" i="1"/>
  <c r="CF675" i="1"/>
  <c r="CM675" i="1"/>
  <c r="CE675" i="1"/>
  <c r="CL675" i="1"/>
  <c r="CD675" i="1"/>
  <c r="CK675" i="1"/>
  <c r="CY675" i="1"/>
  <c r="CI675" i="1"/>
  <c r="CX675" i="1"/>
  <c r="CH675" i="1"/>
  <c r="CG675" i="1"/>
  <c r="CJ360" i="1"/>
  <c r="DG360" i="1"/>
  <c r="CJ362" i="1"/>
  <c r="DG362" i="1"/>
  <c r="CJ382" i="1"/>
  <c r="DG382" i="1"/>
  <c r="CG385" i="1"/>
  <c r="CG387" i="1"/>
  <c r="CK401" i="1"/>
  <c r="CD407" i="1"/>
  <c r="CL407" i="1"/>
  <c r="CK408" i="1"/>
  <c r="CD411" i="1"/>
  <c r="CL411" i="1"/>
  <c r="CD413" i="1"/>
  <c r="CL413" i="1"/>
  <c r="CK414" i="1"/>
  <c r="CJ415" i="1"/>
  <c r="CH417" i="1"/>
  <c r="CX417" i="1"/>
  <c r="CG418" i="1"/>
  <c r="CH421" i="1"/>
  <c r="CX421" i="1"/>
  <c r="CG422" i="1"/>
  <c r="CN423" i="1"/>
  <c r="CE424" i="1"/>
  <c r="CM424" i="1"/>
  <c r="CE426" i="1"/>
  <c r="CN426" i="1"/>
  <c r="CF428" i="1"/>
  <c r="CG439" i="1"/>
  <c r="CN439" i="1"/>
  <c r="CF439" i="1"/>
  <c r="CL439" i="1"/>
  <c r="CD439" i="1"/>
  <c r="CJ447" i="1"/>
  <c r="CE457" i="1"/>
  <c r="CX457" i="1"/>
  <c r="CJ468" i="1"/>
  <c r="CD469" i="1"/>
  <c r="CY469" i="1"/>
  <c r="CH479" i="1"/>
  <c r="CJ358" i="1"/>
  <c r="DG358" i="1"/>
  <c r="CD360" i="1"/>
  <c r="CL360" i="1"/>
  <c r="CD362" i="1"/>
  <c r="CL362" i="1"/>
  <c r="CJ369" i="1"/>
  <c r="DG369" i="1"/>
  <c r="CD382" i="1"/>
  <c r="CL382" i="1"/>
  <c r="CJ384" i="1"/>
  <c r="DG384" i="1"/>
  <c r="CI385" i="1"/>
  <c r="CY385" i="1"/>
  <c r="CI387" i="1"/>
  <c r="CY387" i="1"/>
  <c r="CE401" i="1"/>
  <c r="CM401" i="1"/>
  <c r="CF407" i="1"/>
  <c r="CN407" i="1"/>
  <c r="CE408" i="1"/>
  <c r="CM408" i="1"/>
  <c r="CF411" i="1"/>
  <c r="CN411" i="1"/>
  <c r="CF413" i="1"/>
  <c r="CN413" i="1"/>
  <c r="CE414" i="1"/>
  <c r="CM414" i="1"/>
  <c r="CJ417" i="1"/>
  <c r="DG417" i="1"/>
  <c r="CI418" i="1"/>
  <c r="CY418" i="1"/>
  <c r="CJ421" i="1"/>
  <c r="DG421" i="1"/>
  <c r="CI422" i="1"/>
  <c r="CY422" i="1"/>
  <c r="CF442" i="1"/>
  <c r="DG442" i="1"/>
  <c r="CF446" i="1"/>
  <c r="DG446" i="1"/>
  <c r="CF452" i="1"/>
  <c r="DG452" i="1"/>
  <c r="CG457" i="1"/>
  <c r="CI469" i="1"/>
  <c r="CG498" i="1"/>
  <c r="CK502" i="1"/>
  <c r="CY502" i="1"/>
  <c r="CI502" i="1"/>
  <c r="CX502" i="1"/>
  <c r="CH502" i="1"/>
  <c r="CN502" i="1"/>
  <c r="CF502" i="1"/>
  <c r="CM502" i="1"/>
  <c r="CE502" i="1"/>
  <c r="CN565" i="1"/>
  <c r="CF565" i="1"/>
  <c r="CM565" i="1"/>
  <c r="CE565" i="1"/>
  <c r="CL565" i="1"/>
  <c r="CD565" i="1"/>
  <c r="CK565" i="1"/>
  <c r="CY565" i="1"/>
  <c r="CI565" i="1"/>
  <c r="CX565" i="1"/>
  <c r="CH565" i="1"/>
  <c r="CG565" i="1"/>
  <c r="CJ385" i="1"/>
  <c r="DG385" i="1"/>
  <c r="CJ387" i="1"/>
  <c r="DG387" i="1"/>
  <c r="CF401" i="1"/>
  <c r="CN401" i="1"/>
  <c r="CG407" i="1"/>
  <c r="CF408" i="1"/>
  <c r="CN408" i="1"/>
  <c r="CG411" i="1"/>
  <c r="CG413" i="1"/>
  <c r="CF414" i="1"/>
  <c r="CN414" i="1"/>
  <c r="CJ418" i="1"/>
  <c r="DG418" i="1"/>
  <c r="CJ422" i="1"/>
  <c r="DG422" i="1"/>
  <c r="CG442" i="1"/>
  <c r="CI446" i="1"/>
  <c r="CG447" i="1"/>
  <c r="CN447" i="1"/>
  <c r="CF447" i="1"/>
  <c r="CL447" i="1"/>
  <c r="CD447" i="1"/>
  <c r="CI452" i="1"/>
  <c r="CH457" i="1"/>
  <c r="CY468" i="1"/>
  <c r="CI468" i="1"/>
  <c r="CX468" i="1"/>
  <c r="CH468" i="1"/>
  <c r="CN468" i="1"/>
  <c r="CF468" i="1"/>
  <c r="CM468" i="1"/>
  <c r="CJ469" i="1"/>
  <c r="CL479" i="1"/>
  <c r="CD479" i="1"/>
  <c r="CK479" i="1"/>
  <c r="CY479" i="1"/>
  <c r="CI479" i="1"/>
  <c r="CN479" i="1"/>
  <c r="CJ498" i="1"/>
  <c r="CN678" i="1"/>
  <c r="CF678" i="1"/>
  <c r="CM678" i="1"/>
  <c r="CE678" i="1"/>
  <c r="CL678" i="1"/>
  <c r="CD678" i="1"/>
  <c r="CK678" i="1"/>
  <c r="CY678" i="1"/>
  <c r="CI678" i="1"/>
  <c r="CX678" i="1"/>
  <c r="CH678" i="1"/>
  <c r="CG678" i="1"/>
  <c r="CD358" i="1"/>
  <c r="CL358" i="1"/>
  <c r="CF360" i="1"/>
  <c r="CN360" i="1"/>
  <c r="CF362" i="1"/>
  <c r="CN362" i="1"/>
  <c r="CD369" i="1"/>
  <c r="CL369" i="1"/>
  <c r="CJ377" i="1"/>
  <c r="DG377" i="1"/>
  <c r="CF382" i="1"/>
  <c r="CN382" i="1"/>
  <c r="CD384" i="1"/>
  <c r="CL384" i="1"/>
  <c r="CK385" i="1"/>
  <c r="CK387" i="1"/>
  <c r="CJ388" i="1"/>
  <c r="DG388" i="1"/>
  <c r="CI389" i="1"/>
  <c r="CY389" i="1"/>
  <c r="CI393" i="1"/>
  <c r="CY393" i="1"/>
  <c r="CJ398" i="1"/>
  <c r="DG398" i="1"/>
  <c r="CY399" i="1"/>
  <c r="CG401" i="1"/>
  <c r="CI406" i="1"/>
  <c r="CY406" i="1"/>
  <c r="CH407" i="1"/>
  <c r="CX407" i="1"/>
  <c r="CG408" i="1"/>
  <c r="CH411" i="1"/>
  <c r="CX411" i="1"/>
  <c r="CH413" i="1"/>
  <c r="CX413" i="1"/>
  <c r="CG414" i="1"/>
  <c r="CD417" i="1"/>
  <c r="CL417" i="1"/>
  <c r="CK418" i="1"/>
  <c r="CD421" i="1"/>
  <c r="CL421" i="1"/>
  <c r="CK422" i="1"/>
  <c r="CJ423" i="1"/>
  <c r="CI424" i="1"/>
  <c r="CY424" i="1"/>
  <c r="CK428" i="1"/>
  <c r="CN429" i="1"/>
  <c r="CF429" i="1"/>
  <c r="CK429" i="1"/>
  <c r="CN440" i="1"/>
  <c r="CF440" i="1"/>
  <c r="CM440" i="1"/>
  <c r="CE440" i="1"/>
  <c r="CK440" i="1"/>
  <c r="CH442" i="1"/>
  <c r="CY445" i="1"/>
  <c r="CI445" i="1"/>
  <c r="CX445" i="1"/>
  <c r="CH445" i="1"/>
  <c r="CN445" i="1"/>
  <c r="CF445" i="1"/>
  <c r="CM445" i="1"/>
  <c r="CJ446" i="1"/>
  <c r="CX447" i="1"/>
  <c r="CY451" i="1"/>
  <c r="CI451" i="1"/>
  <c r="CX451" i="1"/>
  <c r="CH451" i="1"/>
  <c r="CN451" i="1"/>
  <c r="CF451" i="1"/>
  <c r="CM451" i="1"/>
  <c r="CJ452" i="1"/>
  <c r="CJ457" i="1"/>
  <c r="CL461" i="1"/>
  <c r="CD461" i="1"/>
  <c r="CK461" i="1"/>
  <c r="CY461" i="1"/>
  <c r="CI461" i="1"/>
  <c r="CN461" i="1"/>
  <c r="CK469" i="1"/>
  <c r="CK498" i="1"/>
  <c r="CD502" i="1"/>
  <c r="CK516" i="1"/>
  <c r="CY516" i="1"/>
  <c r="CI516" i="1"/>
  <c r="CX516" i="1"/>
  <c r="CH516" i="1"/>
  <c r="CN516" i="1"/>
  <c r="CF516" i="1"/>
  <c r="CM516" i="1"/>
  <c r="CE516" i="1"/>
  <c r="CJ565" i="1"/>
  <c r="CE358" i="1"/>
  <c r="CE369" i="1"/>
  <c r="CE384" i="1"/>
  <c r="CD385" i="1"/>
  <c r="CD387" i="1"/>
  <c r="CJ389" i="1"/>
  <c r="CJ393" i="1"/>
  <c r="CJ399" i="1"/>
  <c r="CH401" i="1"/>
  <c r="CJ406" i="1"/>
  <c r="CI407" i="1"/>
  <c r="CY407" i="1"/>
  <c r="CH408" i="1"/>
  <c r="CI411" i="1"/>
  <c r="CY411" i="1"/>
  <c r="CI413" i="1"/>
  <c r="CY413" i="1"/>
  <c r="CH414" i="1"/>
  <c r="CE417" i="1"/>
  <c r="CD418" i="1"/>
  <c r="CE421" i="1"/>
  <c r="CD422" i="1"/>
  <c r="CJ424" i="1"/>
  <c r="CX426" i="1"/>
  <c r="CH426" i="1"/>
  <c r="CK426" i="1"/>
  <c r="CX440" i="1"/>
  <c r="CJ442" i="1"/>
  <c r="CK446" i="1"/>
  <c r="CE447" i="1"/>
  <c r="CY447" i="1"/>
  <c r="CK452" i="1"/>
  <c r="CD468" i="1"/>
  <c r="DG468" i="1"/>
  <c r="CE479" i="1"/>
  <c r="CX479" i="1"/>
  <c r="CL498" i="1"/>
  <c r="CG502" i="1"/>
  <c r="CN584" i="1"/>
  <c r="CF584" i="1"/>
  <c r="CM584" i="1"/>
  <c r="CE584" i="1"/>
  <c r="CL584" i="1"/>
  <c r="CD584" i="1"/>
  <c r="CK584" i="1"/>
  <c r="CY584" i="1"/>
  <c r="CI584" i="1"/>
  <c r="CX584" i="1"/>
  <c r="CH584" i="1"/>
  <c r="CG584" i="1"/>
  <c r="CJ678" i="1"/>
  <c r="CJ407" i="1"/>
  <c r="CJ411" i="1"/>
  <c r="CJ413" i="1"/>
  <c r="CL457" i="1"/>
  <c r="CD457" i="1"/>
  <c r="CK457" i="1"/>
  <c r="CY457" i="1"/>
  <c r="CI457" i="1"/>
  <c r="CN457" i="1"/>
  <c r="CX469" i="1"/>
  <c r="CH469" i="1"/>
  <c r="CG469" i="1"/>
  <c r="CM469" i="1"/>
  <c r="CE469" i="1"/>
  <c r="CN469" i="1"/>
  <c r="CF479" i="1"/>
  <c r="DG479" i="1"/>
  <c r="CJ502" i="1"/>
  <c r="CN562" i="1"/>
  <c r="CF562" i="1"/>
  <c r="CM562" i="1"/>
  <c r="CE562" i="1"/>
  <c r="CL562" i="1"/>
  <c r="CD562" i="1"/>
  <c r="CK562" i="1"/>
  <c r="CY562" i="1"/>
  <c r="CI562" i="1"/>
  <c r="CX562" i="1"/>
  <c r="CH562" i="1"/>
  <c r="CG562" i="1"/>
  <c r="DG565" i="1"/>
  <c r="CN567" i="1"/>
  <c r="CF567" i="1"/>
  <c r="CM567" i="1"/>
  <c r="CE567" i="1"/>
  <c r="CL567" i="1"/>
  <c r="CD567" i="1"/>
  <c r="CK567" i="1"/>
  <c r="CY567" i="1"/>
  <c r="CI567" i="1"/>
  <c r="CX567" i="1"/>
  <c r="CH567" i="1"/>
  <c r="CG567" i="1"/>
  <c r="CJ526" i="1"/>
  <c r="DG526" i="1"/>
  <c r="CJ528" i="1"/>
  <c r="DG528" i="1"/>
  <c r="CI529" i="1"/>
  <c r="CY529" i="1"/>
  <c r="CJ532" i="1"/>
  <c r="DG532" i="1"/>
  <c r="CI533" i="1"/>
  <c r="CY533" i="1"/>
  <c r="CJ536" i="1"/>
  <c r="DG536" i="1"/>
  <c r="CI537" i="1"/>
  <c r="CY537" i="1"/>
  <c r="CD541" i="1"/>
  <c r="CL541" i="1"/>
  <c r="CK542" i="1"/>
  <c r="CK544" i="1"/>
  <c r="CK547" i="1"/>
  <c r="CE553" i="1"/>
  <c r="CM553" i="1"/>
  <c r="CE556" i="1"/>
  <c r="CM556" i="1"/>
  <c r="CD557" i="1"/>
  <c r="CL557" i="1"/>
  <c r="CE575" i="1"/>
  <c r="CM575" i="1"/>
  <c r="CD576" i="1"/>
  <c r="CL576" i="1"/>
  <c r="CK578" i="1"/>
  <c r="CK580" i="1"/>
  <c r="CJ581" i="1"/>
  <c r="DG581" i="1"/>
  <c r="CI582" i="1"/>
  <c r="CY582" i="1"/>
  <c r="CJ593" i="1"/>
  <c r="DG593" i="1"/>
  <c r="CI594" i="1"/>
  <c r="CY594" i="1"/>
  <c r="CJ597" i="1"/>
  <c r="DG597" i="1"/>
  <c r="CI598" i="1"/>
  <c r="CY598" i="1"/>
  <c r="CK606" i="1"/>
  <c r="CJ607" i="1"/>
  <c r="DG607" i="1"/>
  <c r="CI609" i="1"/>
  <c r="CY609" i="1"/>
  <c r="CI611" i="1"/>
  <c r="CY611" i="1"/>
  <c r="CI614" i="1"/>
  <c r="CY614" i="1"/>
  <c r="CI618" i="1"/>
  <c r="CY618" i="1"/>
  <c r="CK622" i="1"/>
  <c r="CJ623" i="1"/>
  <c r="DG623" i="1"/>
  <c r="CE639" i="1"/>
  <c r="CM639" i="1"/>
  <c r="CE647" i="1"/>
  <c r="CM647" i="1"/>
  <c r="CE652" i="1"/>
  <c r="CM652" i="1"/>
  <c r="CK663" i="1"/>
  <c r="CH681" i="1"/>
  <c r="CX681" i="1"/>
  <c r="CH683" i="1"/>
  <c r="CX683" i="1"/>
  <c r="CE693" i="1"/>
  <c r="CX693" i="1"/>
  <c r="CI699" i="1"/>
  <c r="CD513" i="1"/>
  <c r="CL513" i="1"/>
  <c r="CE519" i="1"/>
  <c r="CM519" i="1"/>
  <c r="CE521" i="1"/>
  <c r="CM521" i="1"/>
  <c r="CD522" i="1"/>
  <c r="CL522" i="1"/>
  <c r="CJ529" i="1"/>
  <c r="DG529" i="1"/>
  <c r="CJ533" i="1"/>
  <c r="DG533" i="1"/>
  <c r="CJ537" i="1"/>
  <c r="DG537" i="1"/>
  <c r="CE541" i="1"/>
  <c r="CM541" i="1"/>
  <c r="CD542" i="1"/>
  <c r="CL542" i="1"/>
  <c r="CD544" i="1"/>
  <c r="CL544" i="1"/>
  <c r="CD547" i="1"/>
  <c r="CL547" i="1"/>
  <c r="CF553" i="1"/>
  <c r="CN553" i="1"/>
  <c r="CF556" i="1"/>
  <c r="CN556" i="1"/>
  <c r="CE557" i="1"/>
  <c r="CM557" i="1"/>
  <c r="CF575" i="1"/>
  <c r="CN575" i="1"/>
  <c r="CE576" i="1"/>
  <c r="CM576" i="1"/>
  <c r="CD578" i="1"/>
  <c r="CL578" i="1"/>
  <c r="CD580" i="1"/>
  <c r="CL580" i="1"/>
  <c r="CJ582" i="1"/>
  <c r="DG582" i="1"/>
  <c r="CJ594" i="1"/>
  <c r="DG594" i="1"/>
  <c r="CJ598" i="1"/>
  <c r="DG598" i="1"/>
  <c r="CD606" i="1"/>
  <c r="CL606" i="1"/>
  <c r="CJ609" i="1"/>
  <c r="DG609" i="1"/>
  <c r="CJ611" i="1"/>
  <c r="DG611" i="1"/>
  <c r="CJ614" i="1"/>
  <c r="DG614" i="1"/>
  <c r="CJ618" i="1"/>
  <c r="DG618" i="1"/>
  <c r="CD622" i="1"/>
  <c r="CL622" i="1"/>
  <c r="CF647" i="1"/>
  <c r="CN647" i="1"/>
  <c r="CF652" i="1"/>
  <c r="CN652" i="1"/>
  <c r="CF693" i="1"/>
  <c r="CY693" i="1"/>
  <c r="CY726" i="1"/>
  <c r="CI726" i="1"/>
  <c r="CX726" i="1"/>
  <c r="CH726" i="1"/>
  <c r="CG726" i="1"/>
  <c r="CM726" i="1"/>
  <c r="CE726" i="1"/>
  <c r="CL726" i="1"/>
  <c r="CD726" i="1"/>
  <c r="CK726" i="1"/>
  <c r="CH433" i="1"/>
  <c r="CX433" i="1"/>
  <c r="CJ441" i="1"/>
  <c r="CH443" i="1"/>
  <c r="CX443" i="1"/>
  <c r="CG444" i="1"/>
  <c r="CH463" i="1"/>
  <c r="CX463" i="1"/>
  <c r="CG464" i="1"/>
  <c r="CG475" i="1"/>
  <c r="CX480" i="1"/>
  <c r="CG483" i="1"/>
  <c r="CG488" i="1"/>
  <c r="CG490" i="1"/>
  <c r="CG493" i="1"/>
  <c r="CG497" i="1"/>
  <c r="CG501" i="1"/>
  <c r="CH506" i="1"/>
  <c r="CX506" i="1"/>
  <c r="CE513" i="1"/>
  <c r="CM513" i="1"/>
  <c r="CF519" i="1"/>
  <c r="CN519" i="1"/>
  <c r="CF521" i="1"/>
  <c r="CN521" i="1"/>
  <c r="CE522" i="1"/>
  <c r="CM522" i="1"/>
  <c r="CD526" i="1"/>
  <c r="CL526" i="1"/>
  <c r="CD528" i="1"/>
  <c r="CL528" i="1"/>
  <c r="CK529" i="1"/>
  <c r="CD532" i="1"/>
  <c r="CL532" i="1"/>
  <c r="CK533" i="1"/>
  <c r="CD536" i="1"/>
  <c r="CL536" i="1"/>
  <c r="CK537" i="1"/>
  <c r="CF541" i="1"/>
  <c r="CN541" i="1"/>
  <c r="CE542" i="1"/>
  <c r="CM542" i="1"/>
  <c r="CE544" i="1"/>
  <c r="CM544" i="1"/>
  <c r="CE547" i="1"/>
  <c r="CM547" i="1"/>
  <c r="CH552" i="1"/>
  <c r="CX552" i="1"/>
  <c r="CG553" i="1"/>
  <c r="CG556" i="1"/>
  <c r="CF557" i="1"/>
  <c r="CN557" i="1"/>
  <c r="CJ570" i="1"/>
  <c r="CJ572" i="1"/>
  <c r="CH573" i="1"/>
  <c r="CX573" i="1"/>
  <c r="CG575" i="1"/>
  <c r="CF576" i="1"/>
  <c r="CN576" i="1"/>
  <c r="CE578" i="1"/>
  <c r="CM578" i="1"/>
  <c r="CE580" i="1"/>
  <c r="CM580" i="1"/>
  <c r="CD581" i="1"/>
  <c r="CL581" i="1"/>
  <c r="CK582" i="1"/>
  <c r="CJ583" i="1"/>
  <c r="CJ588" i="1"/>
  <c r="CD593" i="1"/>
  <c r="CL593" i="1"/>
  <c r="CK594" i="1"/>
  <c r="CD597" i="1"/>
  <c r="CL597" i="1"/>
  <c r="CK598" i="1"/>
  <c r="CJ599" i="1"/>
  <c r="CE606" i="1"/>
  <c r="CM606" i="1"/>
  <c r="CD607" i="1"/>
  <c r="CL607" i="1"/>
  <c r="CK609" i="1"/>
  <c r="CK611" i="1"/>
  <c r="CK614" i="1"/>
  <c r="CJ615" i="1"/>
  <c r="CK618" i="1"/>
  <c r="CE622" i="1"/>
  <c r="CM622" i="1"/>
  <c r="CD623" i="1"/>
  <c r="CL623" i="1"/>
  <c r="CG639" i="1"/>
  <c r="CG647" i="1"/>
  <c r="CH651" i="1"/>
  <c r="CX651" i="1"/>
  <c r="CG652" i="1"/>
  <c r="CE663" i="1"/>
  <c r="CM663" i="1"/>
  <c r="CJ672" i="1"/>
  <c r="DG672" i="1"/>
  <c r="CJ674" i="1"/>
  <c r="DG674" i="1"/>
  <c r="CJ681" i="1"/>
  <c r="DG681" i="1"/>
  <c r="CJ683" i="1"/>
  <c r="DG683" i="1"/>
  <c r="CH693" i="1"/>
  <c r="DG693" i="1"/>
  <c r="CY698" i="1"/>
  <c r="CI698" i="1"/>
  <c r="CG698" i="1"/>
  <c r="CM698" i="1"/>
  <c r="CE698" i="1"/>
  <c r="CL698" i="1"/>
  <c r="CD698" i="1"/>
  <c r="CX698" i="1"/>
  <c r="CJ433" i="1"/>
  <c r="CJ443" i="1"/>
  <c r="CI444" i="1"/>
  <c r="CY444" i="1"/>
  <c r="CJ463" i="1"/>
  <c r="CI464" i="1"/>
  <c r="CY464" i="1"/>
  <c r="CI475" i="1"/>
  <c r="CY475" i="1"/>
  <c r="CJ480" i="1"/>
  <c r="CJ482" i="1"/>
  <c r="CI483" i="1"/>
  <c r="CY483" i="1"/>
  <c r="CJ486" i="1"/>
  <c r="CI488" i="1"/>
  <c r="CY488" i="1"/>
  <c r="CI490" i="1"/>
  <c r="CY490" i="1"/>
  <c r="CI493" i="1"/>
  <c r="CY493" i="1"/>
  <c r="CJ496" i="1"/>
  <c r="CI497" i="1"/>
  <c r="CY497" i="1"/>
  <c r="CI501" i="1"/>
  <c r="CY501" i="1"/>
  <c r="CJ506" i="1"/>
  <c r="CG513" i="1"/>
  <c r="CH519" i="1"/>
  <c r="CX519" i="1"/>
  <c r="CH521" i="1"/>
  <c r="CX521" i="1"/>
  <c r="CG522" i="1"/>
  <c r="CF526" i="1"/>
  <c r="CF528" i="1"/>
  <c r="CE529" i="1"/>
  <c r="CF532" i="1"/>
  <c r="CE533" i="1"/>
  <c r="CF536" i="1"/>
  <c r="CE537" i="1"/>
  <c r="CH541" i="1"/>
  <c r="CX541" i="1"/>
  <c r="CG542" i="1"/>
  <c r="CG544" i="1"/>
  <c r="CG547" i="1"/>
  <c r="CJ552" i="1"/>
  <c r="CI553" i="1"/>
  <c r="CY553" i="1"/>
  <c r="CI556" i="1"/>
  <c r="CY556" i="1"/>
  <c r="CH557" i="1"/>
  <c r="CX557" i="1"/>
  <c r="CJ573" i="1"/>
  <c r="CI575" i="1"/>
  <c r="CY575" i="1"/>
  <c r="CH576" i="1"/>
  <c r="CX576" i="1"/>
  <c r="CG578" i="1"/>
  <c r="CG580" i="1"/>
  <c r="CF581" i="1"/>
  <c r="CE582" i="1"/>
  <c r="CF593" i="1"/>
  <c r="CE594" i="1"/>
  <c r="CF597" i="1"/>
  <c r="CE598" i="1"/>
  <c r="CG606" i="1"/>
  <c r="CF607" i="1"/>
  <c r="CN607" i="1"/>
  <c r="CE609" i="1"/>
  <c r="CM609" i="1"/>
  <c r="CE611" i="1"/>
  <c r="CM611" i="1"/>
  <c r="CE614" i="1"/>
  <c r="CM614" i="1"/>
  <c r="CE618" i="1"/>
  <c r="CM618" i="1"/>
  <c r="CG622" i="1"/>
  <c r="CF623" i="1"/>
  <c r="CN623" i="1"/>
  <c r="CI639" i="1"/>
  <c r="CY639" i="1"/>
  <c r="CI647" i="1"/>
  <c r="CY647" i="1"/>
  <c r="CJ651" i="1"/>
  <c r="DG651" i="1"/>
  <c r="CI652" i="1"/>
  <c r="CY652" i="1"/>
  <c r="CG663" i="1"/>
  <c r="CD681" i="1"/>
  <c r="CL681" i="1"/>
  <c r="CD683" i="1"/>
  <c r="CL683" i="1"/>
  <c r="CX699" i="1"/>
  <c r="CH699" i="1"/>
  <c r="CN699" i="1"/>
  <c r="CF699" i="1"/>
  <c r="CL699" i="1"/>
  <c r="CD699" i="1"/>
  <c r="CK699" i="1"/>
  <c r="CY699" i="1"/>
  <c r="CJ726" i="1"/>
  <c r="CJ444" i="1"/>
  <c r="CJ464" i="1"/>
  <c r="CJ475" i="1"/>
  <c r="CJ483" i="1"/>
  <c r="CJ488" i="1"/>
  <c r="CJ490" i="1"/>
  <c r="CJ493" i="1"/>
  <c r="CJ497" i="1"/>
  <c r="CJ501" i="1"/>
  <c r="CH513" i="1"/>
  <c r="CX513" i="1"/>
  <c r="CI519" i="1"/>
  <c r="CY519" i="1"/>
  <c r="CI521" i="1"/>
  <c r="CY521" i="1"/>
  <c r="CH522" i="1"/>
  <c r="CX522" i="1"/>
  <c r="CI541" i="1"/>
  <c r="CY541" i="1"/>
  <c r="CH542" i="1"/>
  <c r="CX542" i="1"/>
  <c r="CH544" i="1"/>
  <c r="CX544" i="1"/>
  <c r="CH547" i="1"/>
  <c r="CX547" i="1"/>
  <c r="CJ553" i="1"/>
  <c r="CJ556" i="1"/>
  <c r="CI557" i="1"/>
  <c r="CY557" i="1"/>
  <c r="CJ575" i="1"/>
  <c r="CI576" i="1"/>
  <c r="CY576" i="1"/>
  <c r="CH578" i="1"/>
  <c r="CX578" i="1"/>
  <c r="CH580" i="1"/>
  <c r="CX580" i="1"/>
  <c r="CH606" i="1"/>
  <c r="CX606" i="1"/>
  <c r="CF609" i="1"/>
  <c r="CN609" i="1"/>
  <c r="CF611" i="1"/>
  <c r="CN611" i="1"/>
  <c r="CF614" i="1"/>
  <c r="CN614" i="1"/>
  <c r="CF618" i="1"/>
  <c r="CN618" i="1"/>
  <c r="CH622" i="1"/>
  <c r="CX622" i="1"/>
  <c r="CJ639" i="1"/>
  <c r="DG639" i="1"/>
  <c r="CJ647" i="1"/>
  <c r="DG647" i="1"/>
  <c r="CJ652" i="1"/>
  <c r="DG652" i="1"/>
  <c r="CG693" i="1"/>
  <c r="CM693" i="1"/>
  <c r="CL693" i="1"/>
  <c r="CK693" i="1"/>
  <c r="CJ519" i="1"/>
  <c r="DG519" i="1"/>
  <c r="CJ521" i="1"/>
  <c r="DG521" i="1"/>
  <c r="CJ541" i="1"/>
  <c r="DG541" i="1"/>
  <c r="CJ557" i="1"/>
  <c r="DG557" i="1"/>
  <c r="CJ576" i="1"/>
  <c r="DG576" i="1"/>
  <c r="CI606" i="1"/>
  <c r="CY606" i="1"/>
  <c r="CH607" i="1"/>
  <c r="CI622" i="1"/>
  <c r="CY622" i="1"/>
  <c r="CH623" i="1"/>
  <c r="CJ636" i="1"/>
  <c r="CK639" i="1"/>
  <c r="CJ640" i="1"/>
  <c r="CJ642" i="1"/>
  <c r="CJ644" i="1"/>
  <c r="CK647" i="1"/>
  <c r="CD651" i="1"/>
  <c r="CK652" i="1"/>
  <c r="CJ653" i="1"/>
  <c r="CI663" i="1"/>
  <c r="CY663" i="1"/>
  <c r="CF672" i="1"/>
  <c r="CF674" i="1"/>
  <c r="CF681" i="1"/>
  <c r="CF683" i="1"/>
  <c r="CJ689" i="1"/>
  <c r="CJ691" i="1"/>
  <c r="CX692" i="1"/>
  <c r="CH692" i="1"/>
  <c r="CK692" i="1"/>
  <c r="CN693" i="1"/>
  <c r="CJ698" i="1"/>
  <c r="CE699" i="1"/>
  <c r="CJ513" i="1"/>
  <c r="CJ522" i="1"/>
  <c r="CJ542" i="1"/>
  <c r="CJ544" i="1"/>
  <c r="CJ547" i="1"/>
  <c r="CJ578" i="1"/>
  <c r="CJ580" i="1"/>
  <c r="CJ606" i="1"/>
  <c r="CJ622" i="1"/>
  <c r="CD639" i="1"/>
  <c r="CD647" i="1"/>
  <c r="CD652" i="1"/>
  <c r="CJ663" i="1"/>
  <c r="CD693" i="1"/>
  <c r="CE730" i="1"/>
  <c r="CM730" i="1"/>
  <c r="CE732" i="1"/>
  <c r="CM732" i="1"/>
  <c r="CE738" i="1"/>
  <c r="CM738" i="1"/>
  <c r="CE740" i="1"/>
  <c r="CM740" i="1"/>
  <c r="CJ745" i="1"/>
  <c r="DG745" i="1"/>
  <c r="CG761" i="1"/>
  <c r="CE763" i="1"/>
  <c r="CM763" i="1"/>
  <c r="CF768" i="1"/>
  <c r="CN768" i="1"/>
  <c r="CE769" i="1"/>
  <c r="CM769" i="1"/>
  <c r="CK780" i="1"/>
  <c r="CK782" i="1"/>
  <c r="CD785" i="1"/>
  <c r="CL785" i="1"/>
  <c r="CE796" i="1"/>
  <c r="CM796" i="1"/>
  <c r="CE798" i="1"/>
  <c r="CM798" i="1"/>
  <c r="CD799" i="1"/>
  <c r="CL799" i="1"/>
  <c r="CK800" i="1"/>
  <c r="CJ801" i="1"/>
  <c r="DG801" i="1"/>
  <c r="CG809" i="1"/>
  <c r="CG811" i="1"/>
  <c r="CJ824" i="1"/>
  <c r="DG824" i="1"/>
  <c r="CJ829" i="1"/>
  <c r="DG829" i="1"/>
  <c r="CK832" i="1"/>
  <c r="CJ833" i="1"/>
  <c r="DG833" i="1"/>
  <c r="CJ836" i="1"/>
  <c r="DG836" i="1"/>
  <c r="CG852" i="1"/>
  <c r="CY852" i="1"/>
  <c r="CI857" i="1"/>
  <c r="CN888" i="1"/>
  <c r="CF888" i="1"/>
  <c r="CM888" i="1"/>
  <c r="CE888" i="1"/>
  <c r="CL888" i="1"/>
  <c r="CD888" i="1"/>
  <c r="CK888" i="1"/>
  <c r="CY888" i="1"/>
  <c r="CI888" i="1"/>
  <c r="CX888" i="1"/>
  <c r="CH888" i="1"/>
  <c r="CG888" i="1"/>
  <c r="CN894" i="1"/>
  <c r="CF894" i="1"/>
  <c r="CM894" i="1"/>
  <c r="CE894" i="1"/>
  <c r="CL894" i="1"/>
  <c r="CD894" i="1"/>
  <c r="CK894" i="1"/>
  <c r="CY894" i="1"/>
  <c r="CI894" i="1"/>
  <c r="CX894" i="1"/>
  <c r="CH894" i="1"/>
  <c r="CG894" i="1"/>
  <c r="CE697" i="1"/>
  <c r="CM697" i="1"/>
  <c r="CF705" i="1"/>
  <c r="CN705" i="1"/>
  <c r="CF711" i="1"/>
  <c r="CN711" i="1"/>
  <c r="CF713" i="1"/>
  <c r="CN713" i="1"/>
  <c r="CE714" i="1"/>
  <c r="CM714" i="1"/>
  <c r="CE716" i="1"/>
  <c r="CM716" i="1"/>
  <c r="CF719" i="1"/>
  <c r="CN719" i="1"/>
  <c r="CF721" i="1"/>
  <c r="CN721" i="1"/>
  <c r="CF723" i="1"/>
  <c r="CN723" i="1"/>
  <c r="CE725" i="1"/>
  <c r="CM725" i="1"/>
  <c r="CF730" i="1"/>
  <c r="CN730" i="1"/>
  <c r="CF732" i="1"/>
  <c r="CN732" i="1"/>
  <c r="CG735" i="1"/>
  <c r="CG737" i="1"/>
  <c r="CF738" i="1"/>
  <c r="CN738" i="1"/>
  <c r="CF740" i="1"/>
  <c r="CN740" i="1"/>
  <c r="CK745" i="1"/>
  <c r="CG748" i="1"/>
  <c r="CG750" i="1"/>
  <c r="CE756" i="1"/>
  <c r="CM756" i="1"/>
  <c r="CH761" i="1"/>
  <c r="CX761" i="1"/>
  <c r="CG762" i="1"/>
  <c r="CF763" i="1"/>
  <c r="CN763" i="1"/>
  <c r="CG768" i="1"/>
  <c r="CF769" i="1"/>
  <c r="CN769" i="1"/>
  <c r="CE770" i="1"/>
  <c r="CM770" i="1"/>
  <c r="CD780" i="1"/>
  <c r="CL780" i="1"/>
  <c r="CD782" i="1"/>
  <c r="CL782" i="1"/>
  <c r="CE785" i="1"/>
  <c r="CM785" i="1"/>
  <c r="CF796" i="1"/>
  <c r="CN796" i="1"/>
  <c r="CF798" i="1"/>
  <c r="CN798" i="1"/>
  <c r="CE799" i="1"/>
  <c r="CM799" i="1"/>
  <c r="CD800" i="1"/>
  <c r="CL800" i="1"/>
  <c r="CK801" i="1"/>
  <c r="CJ802" i="1"/>
  <c r="DG802" i="1"/>
  <c r="CJ804" i="1"/>
  <c r="DG804" i="1"/>
  <c r="CH809" i="1"/>
  <c r="CX809" i="1"/>
  <c r="CH811" i="1"/>
  <c r="CX811" i="1"/>
  <c r="CI815" i="1"/>
  <c r="CY815" i="1"/>
  <c r="CI817" i="1"/>
  <c r="CY817" i="1"/>
  <c r="CJ821" i="1"/>
  <c r="CK824" i="1"/>
  <c r="CK829" i="1"/>
  <c r="CD832" i="1"/>
  <c r="CL832" i="1"/>
  <c r="CK833" i="1"/>
  <c r="CK836" i="1"/>
  <c r="CJ838" i="1"/>
  <c r="CI852" i="1"/>
  <c r="DG852" i="1"/>
  <c r="CJ853" i="1"/>
  <c r="DG853" i="1"/>
  <c r="CE856" i="1"/>
  <c r="CX856" i="1"/>
  <c r="CJ857" i="1"/>
  <c r="CF859" i="1"/>
  <c r="DG859" i="1"/>
  <c r="CJ866" i="1"/>
  <c r="CG867" i="1"/>
  <c r="CN883" i="1"/>
  <c r="CF883" i="1"/>
  <c r="CM883" i="1"/>
  <c r="CE883" i="1"/>
  <c r="CL883" i="1"/>
  <c r="CD883" i="1"/>
  <c r="CK883" i="1"/>
  <c r="CY883" i="1"/>
  <c r="CI883" i="1"/>
  <c r="CX883" i="1"/>
  <c r="CH883" i="1"/>
  <c r="CG883" i="1"/>
  <c r="CF697" i="1"/>
  <c r="CN697" i="1"/>
  <c r="CX704" i="1"/>
  <c r="CG705" i="1"/>
  <c r="CH708" i="1"/>
  <c r="CX708" i="1"/>
  <c r="CH710" i="1"/>
  <c r="CX710" i="1"/>
  <c r="CG711" i="1"/>
  <c r="CG713" i="1"/>
  <c r="CF714" i="1"/>
  <c r="CN714" i="1"/>
  <c r="CF716" i="1"/>
  <c r="CN716" i="1"/>
  <c r="CG719" i="1"/>
  <c r="CG721" i="1"/>
  <c r="CG723" i="1"/>
  <c r="CF725" i="1"/>
  <c r="CN725" i="1"/>
  <c r="CG730" i="1"/>
  <c r="CG732" i="1"/>
  <c r="CH735" i="1"/>
  <c r="CX735" i="1"/>
  <c r="CH737" i="1"/>
  <c r="CX737" i="1"/>
  <c r="CG738" i="1"/>
  <c r="CG740" i="1"/>
  <c r="CD745" i="1"/>
  <c r="CL745" i="1"/>
  <c r="CH748" i="1"/>
  <c r="CX748" i="1"/>
  <c r="CH750" i="1"/>
  <c r="CX750" i="1"/>
  <c r="CF756" i="1"/>
  <c r="CN756" i="1"/>
  <c r="CI761" i="1"/>
  <c r="CY761" i="1"/>
  <c r="CH762" i="1"/>
  <c r="CX762" i="1"/>
  <c r="CG763" i="1"/>
  <c r="CH768" i="1"/>
  <c r="CX768" i="1"/>
  <c r="CG769" i="1"/>
  <c r="CF770" i="1"/>
  <c r="CN770" i="1"/>
  <c r="CE780" i="1"/>
  <c r="CM780" i="1"/>
  <c r="CE782" i="1"/>
  <c r="CM782" i="1"/>
  <c r="CF785" i="1"/>
  <c r="CN785" i="1"/>
  <c r="CG796" i="1"/>
  <c r="CG798" i="1"/>
  <c r="CF799" i="1"/>
  <c r="CN799" i="1"/>
  <c r="CE800" i="1"/>
  <c r="CM800" i="1"/>
  <c r="CD801" i="1"/>
  <c r="CI809" i="1"/>
  <c r="CY809" i="1"/>
  <c r="CI811" i="1"/>
  <c r="CY811" i="1"/>
  <c r="CJ815" i="1"/>
  <c r="CJ817" i="1"/>
  <c r="CD824" i="1"/>
  <c r="CL824" i="1"/>
  <c r="CD829" i="1"/>
  <c r="CL829" i="1"/>
  <c r="CE832" i="1"/>
  <c r="CM832" i="1"/>
  <c r="CD833" i="1"/>
  <c r="CL833" i="1"/>
  <c r="CD836" i="1"/>
  <c r="CL836" i="1"/>
  <c r="CK853" i="1"/>
  <c r="CN854" i="1"/>
  <c r="CF854" i="1"/>
  <c r="CL854" i="1"/>
  <c r="CK854" i="1"/>
  <c r="CG856" i="1"/>
  <c r="DG856" i="1"/>
  <c r="CG859" i="1"/>
  <c r="CK866" i="1"/>
  <c r="CI867" i="1"/>
  <c r="CJ888" i="1"/>
  <c r="CJ894" i="1"/>
  <c r="CN898" i="1"/>
  <c r="CF898" i="1"/>
  <c r="CM898" i="1"/>
  <c r="CE898" i="1"/>
  <c r="CL898" i="1"/>
  <c r="CD898" i="1"/>
  <c r="CK898" i="1"/>
  <c r="CY898" i="1"/>
  <c r="CI898" i="1"/>
  <c r="CX898" i="1"/>
  <c r="CH898" i="1"/>
  <c r="CG898" i="1"/>
  <c r="CJ761" i="1"/>
  <c r="DG761" i="1"/>
  <c r="CJ809" i="1"/>
  <c r="DG809" i="1"/>
  <c r="CJ811" i="1"/>
  <c r="DG811" i="1"/>
  <c r="CX852" i="1"/>
  <c r="CH852" i="1"/>
  <c r="CK852" i="1"/>
  <c r="CX857" i="1"/>
  <c r="CH857" i="1"/>
  <c r="CM857" i="1"/>
  <c r="CE857" i="1"/>
  <c r="CK857" i="1"/>
  <c r="CN857" i="1"/>
  <c r="CH697" i="1"/>
  <c r="CX697" i="1"/>
  <c r="CJ704" i="1"/>
  <c r="CI705" i="1"/>
  <c r="CY705" i="1"/>
  <c r="CJ708" i="1"/>
  <c r="CJ710" i="1"/>
  <c r="CI711" i="1"/>
  <c r="CY711" i="1"/>
  <c r="CI713" i="1"/>
  <c r="CY713" i="1"/>
  <c r="CH714" i="1"/>
  <c r="CX714" i="1"/>
  <c r="CH716" i="1"/>
  <c r="CX716" i="1"/>
  <c r="CI719" i="1"/>
  <c r="CY719" i="1"/>
  <c r="CI721" i="1"/>
  <c r="CY721" i="1"/>
  <c r="CI723" i="1"/>
  <c r="CY723" i="1"/>
  <c r="CH725" i="1"/>
  <c r="CX725" i="1"/>
  <c r="CI730" i="1"/>
  <c r="CY730" i="1"/>
  <c r="CI732" i="1"/>
  <c r="CY732" i="1"/>
  <c r="CJ735" i="1"/>
  <c r="CJ737" i="1"/>
  <c r="CI738" i="1"/>
  <c r="CY738" i="1"/>
  <c r="CI740" i="1"/>
  <c r="CY740" i="1"/>
  <c r="CF745" i="1"/>
  <c r="CN745" i="1"/>
  <c r="CJ748" i="1"/>
  <c r="DG748" i="1"/>
  <c r="CJ750" i="1"/>
  <c r="DG750" i="1"/>
  <c r="CK761" i="1"/>
  <c r="CJ762" i="1"/>
  <c r="DG762" i="1"/>
  <c r="CI763" i="1"/>
  <c r="CY763" i="1"/>
  <c r="CJ768" i="1"/>
  <c r="DG768" i="1"/>
  <c r="CI769" i="1"/>
  <c r="CY769" i="1"/>
  <c r="CG780" i="1"/>
  <c r="CG782" i="1"/>
  <c r="CI796" i="1"/>
  <c r="CY796" i="1"/>
  <c r="CI798" i="1"/>
  <c r="CY798" i="1"/>
  <c r="CG800" i="1"/>
  <c r="CK809" i="1"/>
  <c r="CK811" i="1"/>
  <c r="CF824" i="1"/>
  <c r="CN824" i="1"/>
  <c r="CF829" i="1"/>
  <c r="CN829" i="1"/>
  <c r="CG832" i="1"/>
  <c r="CF833" i="1"/>
  <c r="CN833" i="1"/>
  <c r="CF836" i="1"/>
  <c r="CN836" i="1"/>
  <c r="CL852" i="1"/>
  <c r="CI856" i="1"/>
  <c r="CJ859" i="1"/>
  <c r="CN892" i="1"/>
  <c r="CF892" i="1"/>
  <c r="CM892" i="1"/>
  <c r="CE892" i="1"/>
  <c r="CL892" i="1"/>
  <c r="CD892" i="1"/>
  <c r="CK892" i="1"/>
  <c r="CY892" i="1"/>
  <c r="CI892" i="1"/>
  <c r="CX892" i="1"/>
  <c r="CH892" i="1"/>
  <c r="CG892" i="1"/>
  <c r="CJ898" i="1"/>
  <c r="CJ705" i="1"/>
  <c r="DG705" i="1"/>
  <c r="CJ711" i="1"/>
  <c r="DG711" i="1"/>
  <c r="CJ713" i="1"/>
  <c r="DG713" i="1"/>
  <c r="CJ719" i="1"/>
  <c r="DG719" i="1"/>
  <c r="CJ721" i="1"/>
  <c r="DG721" i="1"/>
  <c r="CJ723" i="1"/>
  <c r="DG723" i="1"/>
  <c r="CJ730" i="1"/>
  <c r="DG730" i="1"/>
  <c r="CJ732" i="1"/>
  <c r="DG732" i="1"/>
  <c r="CJ738" i="1"/>
  <c r="DG738" i="1"/>
  <c r="CJ740" i="1"/>
  <c r="DG740" i="1"/>
  <c r="CD761" i="1"/>
  <c r="CL761" i="1"/>
  <c r="CJ763" i="1"/>
  <c r="DG763" i="1"/>
  <c r="CJ769" i="1"/>
  <c r="DG769" i="1"/>
  <c r="CH780" i="1"/>
  <c r="CX780" i="1"/>
  <c r="CH782" i="1"/>
  <c r="CX782" i="1"/>
  <c r="CJ796" i="1"/>
  <c r="DG796" i="1"/>
  <c r="CJ798" i="1"/>
  <c r="DG798" i="1"/>
  <c r="CH800" i="1"/>
  <c r="CX800" i="1"/>
  <c r="CD809" i="1"/>
  <c r="CL809" i="1"/>
  <c r="CD811" i="1"/>
  <c r="CL811" i="1"/>
  <c r="CH832" i="1"/>
  <c r="CX832" i="1"/>
  <c r="CD852" i="1"/>
  <c r="CM852" i="1"/>
  <c r="CJ856" i="1"/>
  <c r="CD857" i="1"/>
  <c r="CY857" i="1"/>
  <c r="CY866" i="1"/>
  <c r="CI866" i="1"/>
  <c r="CN866" i="1"/>
  <c r="CF866" i="1"/>
  <c r="CM866" i="1"/>
  <c r="CE866" i="1"/>
  <c r="CL866" i="1"/>
  <c r="CD866" i="1"/>
  <c r="DG866" i="1"/>
  <c r="CJ697" i="1"/>
  <c r="CJ714" i="1"/>
  <c r="CJ716" i="1"/>
  <c r="CJ725" i="1"/>
  <c r="CH745" i="1"/>
  <c r="CD748" i="1"/>
  <c r="CD750" i="1"/>
  <c r="CJ756" i="1"/>
  <c r="CE761" i="1"/>
  <c r="CM761" i="1"/>
  <c r="CD762" i="1"/>
  <c r="CD768" i="1"/>
  <c r="CJ770" i="1"/>
  <c r="CI780" i="1"/>
  <c r="CY780" i="1"/>
  <c r="CI782" i="1"/>
  <c r="CY782" i="1"/>
  <c r="CJ785" i="1"/>
  <c r="CJ799" i="1"/>
  <c r="CI800" i="1"/>
  <c r="CY800" i="1"/>
  <c r="CE809" i="1"/>
  <c r="CM809" i="1"/>
  <c r="CE811" i="1"/>
  <c r="CM811" i="1"/>
  <c r="CH824" i="1"/>
  <c r="CH829" i="1"/>
  <c r="CI832" i="1"/>
  <c r="CY832" i="1"/>
  <c r="CH833" i="1"/>
  <c r="CH836" i="1"/>
  <c r="CE852" i="1"/>
  <c r="CN852" i="1"/>
  <c r="CF857" i="1"/>
  <c r="DG857" i="1"/>
  <c r="CX859" i="1"/>
  <c r="CH859" i="1"/>
  <c r="CM859" i="1"/>
  <c r="CE859" i="1"/>
  <c r="CK859" i="1"/>
  <c r="CN859" i="1"/>
  <c r="CX867" i="1"/>
  <c r="CH867" i="1"/>
  <c r="CM867" i="1"/>
  <c r="CE867" i="1"/>
  <c r="CL867" i="1"/>
  <c r="CD867" i="1"/>
  <c r="CK867" i="1"/>
  <c r="CY867" i="1"/>
  <c r="CJ892" i="1"/>
  <c r="CN927" i="1"/>
  <c r="CF927" i="1"/>
  <c r="CM927" i="1"/>
  <c r="CE927" i="1"/>
  <c r="CL927" i="1"/>
  <c r="CD927" i="1"/>
  <c r="CK927" i="1"/>
  <c r="CY927" i="1"/>
  <c r="CI927" i="1"/>
  <c r="CX927" i="1"/>
  <c r="CH927" i="1"/>
  <c r="CG927" i="1"/>
  <c r="CF761" i="1"/>
  <c r="CJ780" i="1"/>
  <c r="CJ782" i="1"/>
  <c r="CJ800" i="1"/>
  <c r="CF809" i="1"/>
  <c r="CF811" i="1"/>
  <c r="CJ832" i="1"/>
  <c r="CF852" i="1"/>
  <c r="CY856" i="1"/>
  <c r="CN856" i="1"/>
  <c r="CF856" i="1"/>
  <c r="CL856" i="1"/>
  <c r="CD856" i="1"/>
  <c r="CM856" i="1"/>
  <c r="CG857" i="1"/>
  <c r="CE863" i="1"/>
  <c r="CM863" i="1"/>
  <c r="CE865" i="1"/>
  <c r="CM865" i="1"/>
  <c r="CJ868" i="1"/>
  <c r="DG868" i="1"/>
  <c r="CJ870" i="1"/>
  <c r="DG870" i="1"/>
  <c r="CI871" i="1"/>
  <c r="CY871" i="1"/>
  <c r="CI875" i="1"/>
  <c r="CY875" i="1"/>
  <c r="CF884" i="1"/>
  <c r="CN884" i="1"/>
  <c r="CE885" i="1"/>
  <c r="CM885" i="1"/>
  <c r="CF889" i="1"/>
  <c r="CN889" i="1"/>
  <c r="CF899" i="1"/>
  <c r="CN899" i="1"/>
  <c r="CF903" i="1"/>
  <c r="CN903" i="1"/>
  <c r="CI905" i="1"/>
  <c r="CY905" i="1"/>
  <c r="CD910" i="1"/>
  <c r="CL910" i="1"/>
  <c r="CD912" i="1"/>
  <c r="CL912" i="1"/>
  <c r="CK913" i="1"/>
  <c r="CK915" i="1"/>
  <c r="CK917" i="1"/>
  <c r="CK919" i="1"/>
  <c r="CJ920" i="1"/>
  <c r="DG920" i="1"/>
  <c r="CI921" i="1"/>
  <c r="CY921" i="1"/>
  <c r="CK923" i="1"/>
  <c r="CJ924" i="1"/>
  <c r="DG924" i="1"/>
  <c r="CI925" i="1"/>
  <c r="CY925" i="1"/>
  <c r="CF928" i="1"/>
  <c r="CN928" i="1"/>
  <c r="CJ936" i="1"/>
  <c r="DG936" i="1"/>
  <c r="CF941" i="1"/>
  <c r="CN941" i="1"/>
  <c r="CF943" i="1"/>
  <c r="CN943" i="1"/>
  <c r="CG947" i="1"/>
  <c r="CG951" i="1"/>
  <c r="CG953" i="1"/>
  <c r="CD965" i="1"/>
  <c r="CL965" i="1"/>
  <c r="CD985" i="1"/>
  <c r="CL985" i="1"/>
  <c r="CK986" i="1"/>
  <c r="CN865" i="1"/>
  <c r="CJ871" i="1"/>
  <c r="DG871" i="1"/>
  <c r="CJ875" i="1"/>
  <c r="DG875" i="1"/>
  <c r="CG884" i="1"/>
  <c r="CG889" i="1"/>
  <c r="CG899" i="1"/>
  <c r="CG903" i="1"/>
  <c r="CJ905" i="1"/>
  <c r="DG905" i="1"/>
  <c r="CE910" i="1"/>
  <c r="CM910" i="1"/>
  <c r="CE912" i="1"/>
  <c r="CM912" i="1"/>
  <c r="CD913" i="1"/>
  <c r="CL913" i="1"/>
  <c r="CD915" i="1"/>
  <c r="CL915" i="1"/>
  <c r="CD917" i="1"/>
  <c r="CL917" i="1"/>
  <c r="CD919" i="1"/>
  <c r="CL919" i="1"/>
  <c r="CJ921" i="1"/>
  <c r="DG921" i="1"/>
  <c r="CD923" i="1"/>
  <c r="CL923" i="1"/>
  <c r="CJ925" i="1"/>
  <c r="DG925" i="1"/>
  <c r="CG928" i="1"/>
  <c r="CK936" i="1"/>
  <c r="CG941" i="1"/>
  <c r="CG943" i="1"/>
  <c r="CH947" i="1"/>
  <c r="CX947" i="1"/>
  <c r="CH951" i="1"/>
  <c r="CX951" i="1"/>
  <c r="CH953" i="1"/>
  <c r="CX953" i="1"/>
  <c r="CE965" i="1"/>
  <c r="CM965" i="1"/>
  <c r="CE985" i="1"/>
  <c r="CM985" i="1"/>
  <c r="CD986" i="1"/>
  <c r="CL986" i="1"/>
  <c r="CG863" i="1"/>
  <c r="CG865" i="1"/>
  <c r="CD868" i="1"/>
  <c r="CD870" i="1"/>
  <c r="CK871" i="1"/>
  <c r="CJ872" i="1"/>
  <c r="CK875" i="1"/>
  <c r="CJ882" i="1"/>
  <c r="CH884" i="1"/>
  <c r="CX884" i="1"/>
  <c r="CG885" i="1"/>
  <c r="CH889" i="1"/>
  <c r="CX889" i="1"/>
  <c r="CJ897" i="1"/>
  <c r="CH899" i="1"/>
  <c r="CX899" i="1"/>
  <c r="CG900" i="1"/>
  <c r="CH903" i="1"/>
  <c r="CX903" i="1"/>
  <c r="CK905" i="1"/>
  <c r="CG909" i="1"/>
  <c r="CF910" i="1"/>
  <c r="CN910" i="1"/>
  <c r="CF912" i="1"/>
  <c r="CN912" i="1"/>
  <c r="CE913" i="1"/>
  <c r="CM913" i="1"/>
  <c r="CE915" i="1"/>
  <c r="CM915" i="1"/>
  <c r="CE917" i="1"/>
  <c r="CM917" i="1"/>
  <c r="CE919" i="1"/>
  <c r="CM919" i="1"/>
  <c r="CD920" i="1"/>
  <c r="CK921" i="1"/>
  <c r="CE923" i="1"/>
  <c r="CM923" i="1"/>
  <c r="CD924" i="1"/>
  <c r="CK925" i="1"/>
  <c r="CJ926" i="1"/>
  <c r="CH928" i="1"/>
  <c r="CX928" i="1"/>
  <c r="CG929" i="1"/>
  <c r="CD936" i="1"/>
  <c r="CL936" i="1"/>
  <c r="CH941" i="1"/>
  <c r="CX941" i="1"/>
  <c r="CH943" i="1"/>
  <c r="CX943" i="1"/>
  <c r="CJ946" i="1"/>
  <c r="CI947" i="1"/>
  <c r="CY947" i="1"/>
  <c r="CJ950" i="1"/>
  <c r="CI951" i="1"/>
  <c r="CY951" i="1"/>
  <c r="CI953" i="1"/>
  <c r="CY953" i="1"/>
  <c r="CJ957" i="1"/>
  <c r="CJ959" i="1"/>
  <c r="CF965" i="1"/>
  <c r="CN965" i="1"/>
  <c r="CG968" i="1"/>
  <c r="CG970" i="1"/>
  <c r="CG973" i="1"/>
  <c r="CG975" i="1"/>
  <c r="CF985" i="1"/>
  <c r="CN985" i="1"/>
  <c r="CE986" i="1"/>
  <c r="CM986" i="1"/>
  <c r="CJ947" i="1"/>
  <c r="DG947" i="1"/>
  <c r="CJ951" i="1"/>
  <c r="DG951" i="1"/>
  <c r="CJ953" i="1"/>
  <c r="DG953" i="1"/>
  <c r="CJ884" i="1"/>
  <c r="DG884" i="1"/>
  <c r="CJ889" i="1"/>
  <c r="DG889" i="1"/>
  <c r="CJ899" i="1"/>
  <c r="DG899" i="1"/>
  <c r="CJ903" i="1"/>
  <c r="DG903" i="1"/>
  <c r="CX912" i="1"/>
  <c r="CG913" i="1"/>
  <c r="CG915" i="1"/>
  <c r="CG917" i="1"/>
  <c r="CG919" i="1"/>
  <c r="CG923" i="1"/>
  <c r="CJ928" i="1"/>
  <c r="DG928" i="1"/>
  <c r="CJ941" i="1"/>
  <c r="DG941" i="1"/>
  <c r="CJ943" i="1"/>
  <c r="DG943" i="1"/>
  <c r="CK947" i="1"/>
  <c r="CK951" i="1"/>
  <c r="CK953" i="1"/>
  <c r="CX965" i="1"/>
  <c r="CG986" i="1"/>
  <c r="CJ863" i="1"/>
  <c r="CJ865" i="1"/>
  <c r="CF871" i="1"/>
  <c r="CF875" i="1"/>
  <c r="CJ885" i="1"/>
  <c r="CJ900" i="1"/>
  <c r="CK903" i="1"/>
  <c r="CF905" i="1"/>
  <c r="CJ909" i="1"/>
  <c r="CI910" i="1"/>
  <c r="CY910" i="1"/>
  <c r="CI912" i="1"/>
  <c r="CY912" i="1"/>
  <c r="CH913" i="1"/>
  <c r="CX913" i="1"/>
  <c r="CH915" i="1"/>
  <c r="CX915" i="1"/>
  <c r="CH917" i="1"/>
  <c r="CX917" i="1"/>
  <c r="CH919" i="1"/>
  <c r="CX919" i="1"/>
  <c r="CF921" i="1"/>
  <c r="CH923" i="1"/>
  <c r="CX923" i="1"/>
  <c r="CF925" i="1"/>
  <c r="CJ929" i="1"/>
  <c r="CD947" i="1"/>
  <c r="CL947" i="1"/>
  <c r="CD951" i="1"/>
  <c r="CL951" i="1"/>
  <c r="CD953" i="1"/>
  <c r="CL953" i="1"/>
  <c r="CI965" i="1"/>
  <c r="CY965" i="1"/>
  <c r="CJ968" i="1"/>
  <c r="CJ970" i="1"/>
  <c r="CJ973" i="1"/>
  <c r="CJ975" i="1"/>
  <c r="CI985" i="1"/>
  <c r="CY985" i="1"/>
  <c r="CH986" i="1"/>
  <c r="CX986" i="1"/>
  <c r="CD903" i="1"/>
  <c r="CJ910" i="1"/>
  <c r="CJ912" i="1"/>
  <c r="CI913" i="1"/>
  <c r="CY913" i="1"/>
  <c r="CI915" i="1"/>
  <c r="CY915" i="1"/>
  <c r="CI917" i="1"/>
  <c r="CY917" i="1"/>
  <c r="CI919" i="1"/>
  <c r="CY919" i="1"/>
  <c r="CI923" i="1"/>
  <c r="CY923" i="1"/>
  <c r="CE947" i="1"/>
  <c r="CM947" i="1"/>
  <c r="CE951" i="1"/>
  <c r="CM951" i="1"/>
  <c r="CE953" i="1"/>
  <c r="CM953" i="1"/>
  <c r="CJ965" i="1"/>
  <c r="CJ985" i="1"/>
  <c r="CI986" i="1"/>
  <c r="DG986" i="1"/>
  <c r="CJ913" i="1"/>
  <c r="CJ915" i="1"/>
  <c r="CJ917" i="1"/>
  <c r="CJ919" i="1"/>
  <c r="CJ923" i="1"/>
  <c r="CF947" i="1"/>
  <c r="CF951" i="1"/>
  <c r="CF953" i="1"/>
  <c r="CJ986" i="1"/>
  <c r="CH1003" i="1"/>
  <c r="CX1003" i="1"/>
  <c r="CD1017" i="1"/>
  <c r="CL1017" i="1"/>
  <c r="CF1031" i="1"/>
  <c r="CN1031" i="1"/>
  <c r="CJ1036" i="1"/>
  <c r="DG1036" i="1"/>
  <c r="CF1047" i="1"/>
  <c r="CN1047" i="1"/>
  <c r="CF1053" i="1"/>
  <c r="CN1053" i="1"/>
  <c r="CI1061" i="1"/>
  <c r="CY1061" i="1"/>
  <c r="CH1062" i="1"/>
  <c r="CX1062" i="1"/>
  <c r="CH1064" i="1"/>
  <c r="CX1064" i="1"/>
  <c r="CF1066" i="1"/>
  <c r="CN1066" i="1"/>
  <c r="CD1068" i="1"/>
  <c r="CL1068" i="1"/>
  <c r="CD1070" i="1"/>
  <c r="CL1070" i="1"/>
  <c r="CD1076" i="1"/>
  <c r="CL1076" i="1"/>
  <c r="CF1079" i="1"/>
  <c r="CN1079" i="1"/>
  <c r="CF1081" i="1"/>
  <c r="CN1081" i="1"/>
  <c r="CF1083" i="1"/>
  <c r="CN1083" i="1"/>
  <c r="CE1087" i="1"/>
  <c r="CM1087" i="1"/>
  <c r="CD1088" i="1"/>
  <c r="CL1088" i="1"/>
  <c r="CD1097" i="1"/>
  <c r="CL1097" i="1"/>
  <c r="CD1099" i="1"/>
  <c r="CL1099" i="1"/>
  <c r="CD1101" i="1"/>
  <c r="CL1101" i="1"/>
  <c r="CK1102" i="1"/>
  <c r="CJ1103" i="1"/>
  <c r="DG1103" i="1"/>
  <c r="CI1104" i="1"/>
  <c r="CY1104" i="1"/>
  <c r="CE1110" i="1"/>
  <c r="CM1110" i="1"/>
  <c r="CE1112" i="1"/>
  <c r="CM1112" i="1"/>
  <c r="CD1113" i="1"/>
  <c r="CL1113" i="1"/>
  <c r="CF1117" i="1"/>
  <c r="CN1117" i="1"/>
  <c r="CF1119" i="1"/>
  <c r="CN1119" i="1"/>
  <c r="CG1124" i="1"/>
  <c r="CH1128" i="1"/>
  <c r="CX1128" i="1"/>
  <c r="CH1130" i="1"/>
  <c r="CX1130" i="1"/>
  <c r="CG1131" i="1"/>
  <c r="CE1136" i="1"/>
  <c r="CM1136" i="1"/>
  <c r="CD1137" i="1"/>
  <c r="CL1137" i="1"/>
  <c r="CG1139" i="1"/>
  <c r="CY1146" i="1"/>
  <c r="CI1146" i="1"/>
  <c r="CX1146" i="1"/>
  <c r="CH1146" i="1"/>
  <c r="CL1146" i="1"/>
  <c r="CJ1183" i="1"/>
  <c r="CJ1061" i="1"/>
  <c r="DG1061" i="1"/>
  <c r="CJ1104" i="1"/>
  <c r="DG1104" i="1"/>
  <c r="CE1113" i="1"/>
  <c r="CM1113" i="1"/>
  <c r="CL1201" i="1"/>
  <c r="CD1201" i="1"/>
  <c r="CK1201" i="1"/>
  <c r="CY1201" i="1"/>
  <c r="CI1201" i="1"/>
  <c r="CX1201" i="1"/>
  <c r="CH1201" i="1"/>
  <c r="CG1201" i="1"/>
  <c r="CN1201" i="1"/>
  <c r="CF1201" i="1"/>
  <c r="CM1201" i="1"/>
  <c r="CE1201" i="1"/>
  <c r="CJ1003" i="1"/>
  <c r="DG1003" i="1"/>
  <c r="CF1017" i="1"/>
  <c r="CN1017" i="1"/>
  <c r="CK1061" i="1"/>
  <c r="CJ1062" i="1"/>
  <c r="DG1062" i="1"/>
  <c r="CJ1064" i="1"/>
  <c r="DG1064" i="1"/>
  <c r="CF1068" i="1"/>
  <c r="CN1068" i="1"/>
  <c r="CF1070" i="1"/>
  <c r="CN1070" i="1"/>
  <c r="CF1076" i="1"/>
  <c r="CN1076" i="1"/>
  <c r="CH1079" i="1"/>
  <c r="CX1079" i="1"/>
  <c r="CH1081" i="1"/>
  <c r="CX1081" i="1"/>
  <c r="CH1083" i="1"/>
  <c r="CX1083" i="1"/>
  <c r="CF1088" i="1"/>
  <c r="CN1088" i="1"/>
  <c r="CF1097" i="1"/>
  <c r="CN1097" i="1"/>
  <c r="CF1099" i="1"/>
  <c r="CN1099" i="1"/>
  <c r="CF1101" i="1"/>
  <c r="CN1101" i="1"/>
  <c r="CK1104" i="1"/>
  <c r="CF1113" i="1"/>
  <c r="CN1113" i="1"/>
  <c r="CH1117" i="1"/>
  <c r="CX1117" i="1"/>
  <c r="CH1119" i="1"/>
  <c r="CX1119" i="1"/>
  <c r="CJ1128" i="1"/>
  <c r="DG1128" i="1"/>
  <c r="CJ1130" i="1"/>
  <c r="DG1130" i="1"/>
  <c r="CF1137" i="1"/>
  <c r="CN1137" i="1"/>
  <c r="CX1149" i="1"/>
  <c r="CH1149" i="1"/>
  <c r="CG1149" i="1"/>
  <c r="CL1149" i="1"/>
  <c r="CK1159" i="1"/>
  <c r="CM1159" i="1"/>
  <c r="CE1159" i="1"/>
  <c r="CL1159" i="1"/>
  <c r="CD1159" i="1"/>
  <c r="CN1173" i="1"/>
  <c r="CF1173" i="1"/>
  <c r="CM1173" i="1"/>
  <c r="CE1173" i="1"/>
  <c r="CK1173" i="1"/>
  <c r="CY1173" i="1"/>
  <c r="CI1173" i="1"/>
  <c r="CX1173" i="1"/>
  <c r="CH1173" i="1"/>
  <c r="CG1173" i="1"/>
  <c r="CL1186" i="1"/>
  <c r="CD1186" i="1"/>
  <c r="CK1186" i="1"/>
  <c r="CY1186" i="1"/>
  <c r="CI1186" i="1"/>
  <c r="CX1186" i="1"/>
  <c r="CH1186" i="1"/>
  <c r="CG1186" i="1"/>
  <c r="CN1186" i="1"/>
  <c r="CF1186" i="1"/>
  <c r="CM1186" i="1"/>
  <c r="CE1186" i="1"/>
  <c r="CI999" i="1"/>
  <c r="CY999" i="1"/>
  <c r="CK1003" i="1"/>
  <c r="CJ1004" i="1"/>
  <c r="DG1004" i="1"/>
  <c r="CI1005" i="1"/>
  <c r="CY1005" i="1"/>
  <c r="CG1017" i="1"/>
  <c r="CI1029" i="1"/>
  <c r="CY1029" i="1"/>
  <c r="CI1031" i="1"/>
  <c r="CY1031" i="1"/>
  <c r="CF1035" i="1"/>
  <c r="CN1035" i="1"/>
  <c r="CE1036" i="1"/>
  <c r="CM1036" i="1"/>
  <c r="CF1040" i="1"/>
  <c r="CN1040" i="1"/>
  <c r="CF1042" i="1"/>
  <c r="CN1042" i="1"/>
  <c r="CI1047" i="1"/>
  <c r="CY1047" i="1"/>
  <c r="CJ1051" i="1"/>
  <c r="CI1053" i="1"/>
  <c r="CY1053" i="1"/>
  <c r="CJ1057" i="1"/>
  <c r="CD1061" i="1"/>
  <c r="CL1061" i="1"/>
  <c r="CK1062" i="1"/>
  <c r="CK1064" i="1"/>
  <c r="CJ1065" i="1"/>
  <c r="CI1066" i="1"/>
  <c r="CY1066" i="1"/>
  <c r="CH1067" i="1"/>
  <c r="CX1067" i="1"/>
  <c r="CG1068" i="1"/>
  <c r="CG1070" i="1"/>
  <c r="CH1073" i="1"/>
  <c r="CX1073" i="1"/>
  <c r="CH1075" i="1"/>
  <c r="CX1075" i="1"/>
  <c r="CG1076" i="1"/>
  <c r="CJ1078" i="1"/>
  <c r="CI1079" i="1"/>
  <c r="CY1079" i="1"/>
  <c r="CI1081" i="1"/>
  <c r="CY1081" i="1"/>
  <c r="CI1083" i="1"/>
  <c r="CY1083" i="1"/>
  <c r="CG1088" i="1"/>
  <c r="CG1097" i="1"/>
  <c r="CG1099" i="1"/>
  <c r="CG1101" i="1"/>
  <c r="CD1104" i="1"/>
  <c r="CL1104" i="1"/>
  <c r="CH1110" i="1"/>
  <c r="CX1110" i="1"/>
  <c r="CH1112" i="1"/>
  <c r="CX1112" i="1"/>
  <c r="CG1113" i="1"/>
  <c r="CI1117" i="1"/>
  <c r="CY1117" i="1"/>
  <c r="CI1119" i="1"/>
  <c r="CY1119" i="1"/>
  <c r="CJ1124" i="1"/>
  <c r="DG1124" i="1"/>
  <c r="CK1128" i="1"/>
  <c r="CK1130" i="1"/>
  <c r="CJ1131" i="1"/>
  <c r="DG1131" i="1"/>
  <c r="CX1136" i="1"/>
  <c r="CG1137" i="1"/>
  <c r="CJ1139" i="1"/>
  <c r="DG1139" i="1"/>
  <c r="CM1149" i="1"/>
  <c r="CM1157" i="1"/>
  <c r="CE1157" i="1"/>
  <c r="CG1157" i="1"/>
  <c r="CN1157" i="1"/>
  <c r="CF1157" i="1"/>
  <c r="CX1159" i="1"/>
  <c r="CJ1201" i="1"/>
  <c r="CJ999" i="1"/>
  <c r="DG999" i="1"/>
  <c r="CD1003" i="1"/>
  <c r="CL1003" i="1"/>
  <c r="CJ1005" i="1"/>
  <c r="DG1005" i="1"/>
  <c r="CH1017" i="1"/>
  <c r="CX1017" i="1"/>
  <c r="CJ1029" i="1"/>
  <c r="DG1029" i="1"/>
  <c r="CJ1031" i="1"/>
  <c r="DG1031" i="1"/>
  <c r="CF1036" i="1"/>
  <c r="CN1036" i="1"/>
  <c r="CJ1047" i="1"/>
  <c r="DG1047" i="1"/>
  <c r="CJ1053" i="1"/>
  <c r="DG1053" i="1"/>
  <c r="CE1061" i="1"/>
  <c r="CM1061" i="1"/>
  <c r="CD1062" i="1"/>
  <c r="CL1062" i="1"/>
  <c r="CD1064" i="1"/>
  <c r="CL1064" i="1"/>
  <c r="CJ1066" i="1"/>
  <c r="DG1066" i="1"/>
  <c r="CH1068" i="1"/>
  <c r="CX1068" i="1"/>
  <c r="CH1070" i="1"/>
  <c r="CX1070" i="1"/>
  <c r="CH1076" i="1"/>
  <c r="CX1076" i="1"/>
  <c r="CJ1079" i="1"/>
  <c r="DG1079" i="1"/>
  <c r="CJ1081" i="1"/>
  <c r="DG1081" i="1"/>
  <c r="CJ1083" i="1"/>
  <c r="DG1083" i="1"/>
  <c r="CH1088" i="1"/>
  <c r="CX1088" i="1"/>
  <c r="CH1097" i="1"/>
  <c r="CX1097" i="1"/>
  <c r="CH1099" i="1"/>
  <c r="CX1099" i="1"/>
  <c r="CH1101" i="1"/>
  <c r="CX1101" i="1"/>
  <c r="CE1104" i="1"/>
  <c r="CM1104" i="1"/>
  <c r="CH1113" i="1"/>
  <c r="CX1113" i="1"/>
  <c r="CJ1117" i="1"/>
  <c r="DG1117" i="1"/>
  <c r="CJ1119" i="1"/>
  <c r="DG1119" i="1"/>
  <c r="CH1137" i="1"/>
  <c r="CX1137" i="1"/>
  <c r="CD1149" i="1"/>
  <c r="CN1149" i="1"/>
  <c r="CL1217" i="1"/>
  <c r="CD1217" i="1"/>
  <c r="CK1217" i="1"/>
  <c r="CY1217" i="1"/>
  <c r="CI1217" i="1"/>
  <c r="CX1217" i="1"/>
  <c r="CH1217" i="1"/>
  <c r="CG1217" i="1"/>
  <c r="CN1217" i="1"/>
  <c r="CF1217" i="1"/>
  <c r="CM1217" i="1"/>
  <c r="CE1217" i="1"/>
  <c r="CE1003" i="1"/>
  <c r="CM1003" i="1"/>
  <c r="CK1005" i="1"/>
  <c r="CI1017" i="1"/>
  <c r="CY1017" i="1"/>
  <c r="CK1029" i="1"/>
  <c r="CK1031" i="1"/>
  <c r="CG1036" i="1"/>
  <c r="CH1040" i="1"/>
  <c r="CX1040" i="1"/>
  <c r="CH1042" i="1"/>
  <c r="CX1042" i="1"/>
  <c r="CK1047" i="1"/>
  <c r="CK1053" i="1"/>
  <c r="CF1061" i="1"/>
  <c r="CN1061" i="1"/>
  <c r="CE1062" i="1"/>
  <c r="CM1062" i="1"/>
  <c r="CE1064" i="1"/>
  <c r="CM1064" i="1"/>
  <c r="CK1066" i="1"/>
  <c r="CJ1067" i="1"/>
  <c r="CI1068" i="1"/>
  <c r="CY1068" i="1"/>
  <c r="CI1070" i="1"/>
  <c r="CY1070" i="1"/>
  <c r="CJ1073" i="1"/>
  <c r="DG1073" i="1"/>
  <c r="CJ1075" i="1"/>
  <c r="DG1075" i="1"/>
  <c r="CI1076" i="1"/>
  <c r="CY1076" i="1"/>
  <c r="CK1079" i="1"/>
  <c r="CK1081" i="1"/>
  <c r="CK1083" i="1"/>
  <c r="CJ1087" i="1"/>
  <c r="DG1087" i="1"/>
  <c r="CI1088" i="1"/>
  <c r="CY1088" i="1"/>
  <c r="CI1097" i="1"/>
  <c r="CY1097" i="1"/>
  <c r="CI1099" i="1"/>
  <c r="CY1099" i="1"/>
  <c r="CI1101" i="1"/>
  <c r="CY1101" i="1"/>
  <c r="CF1104" i="1"/>
  <c r="CN1104" i="1"/>
  <c r="CJ1110" i="1"/>
  <c r="DG1110" i="1"/>
  <c r="CJ1112" i="1"/>
  <c r="DG1112" i="1"/>
  <c r="CI1113" i="1"/>
  <c r="CY1113" i="1"/>
  <c r="CK1117" i="1"/>
  <c r="CK1119" i="1"/>
  <c r="CE1128" i="1"/>
  <c r="CM1128" i="1"/>
  <c r="CE1130" i="1"/>
  <c r="CM1130" i="1"/>
  <c r="CD1131" i="1"/>
  <c r="CL1131" i="1"/>
  <c r="CJ1136" i="1"/>
  <c r="DG1136" i="1"/>
  <c r="CI1137" i="1"/>
  <c r="CY1137" i="1"/>
  <c r="CD1139" i="1"/>
  <c r="CL1139" i="1"/>
  <c r="CX1147" i="1"/>
  <c r="CH1147" i="1"/>
  <c r="CG1147" i="1"/>
  <c r="CL1147" i="1"/>
  <c r="CE1149" i="1"/>
  <c r="CY1157" i="1"/>
  <c r="CG1159" i="1"/>
  <c r="DG1159" i="1"/>
  <c r="CJ1173" i="1"/>
  <c r="DG1201" i="1"/>
  <c r="CL1203" i="1"/>
  <c r="CD1203" i="1"/>
  <c r="CK1203" i="1"/>
  <c r="CY1203" i="1"/>
  <c r="CI1203" i="1"/>
  <c r="CX1203" i="1"/>
  <c r="CH1203" i="1"/>
  <c r="CG1203" i="1"/>
  <c r="CN1203" i="1"/>
  <c r="CF1203" i="1"/>
  <c r="CM1203" i="1"/>
  <c r="CE1203" i="1"/>
  <c r="CJ1017" i="1"/>
  <c r="DG1017" i="1"/>
  <c r="CG1061" i="1"/>
  <c r="CJ1068" i="1"/>
  <c r="DG1068" i="1"/>
  <c r="CJ1070" i="1"/>
  <c r="DG1070" i="1"/>
  <c r="CJ1076" i="1"/>
  <c r="DG1076" i="1"/>
  <c r="CJ1088" i="1"/>
  <c r="DG1088" i="1"/>
  <c r="CJ1097" i="1"/>
  <c r="DG1097" i="1"/>
  <c r="CJ1099" i="1"/>
  <c r="DG1099" i="1"/>
  <c r="CJ1101" i="1"/>
  <c r="DG1101" i="1"/>
  <c r="CG1104" i="1"/>
  <c r="CJ1113" i="1"/>
  <c r="DG1113" i="1"/>
  <c r="CJ1137" i="1"/>
  <c r="DG1137" i="1"/>
  <c r="CL1183" i="1"/>
  <c r="CD1183" i="1"/>
  <c r="CK1183" i="1"/>
  <c r="CY1183" i="1"/>
  <c r="CI1183" i="1"/>
  <c r="CX1183" i="1"/>
  <c r="CH1183" i="1"/>
  <c r="CG1183" i="1"/>
  <c r="CN1183" i="1"/>
  <c r="CF1183" i="1"/>
  <c r="CM1183" i="1"/>
  <c r="CE1183" i="1"/>
  <c r="CJ1217" i="1"/>
  <c r="CE999" i="1"/>
  <c r="CF1004" i="1"/>
  <c r="CE1005" i="1"/>
  <c r="CE1029" i="1"/>
  <c r="CE1031" i="1"/>
  <c r="CJ1035" i="1"/>
  <c r="CI1036" i="1"/>
  <c r="CJ1040" i="1"/>
  <c r="CJ1042" i="1"/>
  <c r="CE1047" i="1"/>
  <c r="CE1053" i="1"/>
  <c r="CH1061" i="1"/>
  <c r="CE1066" i="1"/>
  <c r="CD1075" i="1"/>
  <c r="CE1079" i="1"/>
  <c r="CE1081" i="1"/>
  <c r="CE1083" i="1"/>
  <c r="CD1087" i="1"/>
  <c r="CJ1102" i="1"/>
  <c r="CI1103" i="1"/>
  <c r="CH1104" i="1"/>
  <c r="CD1110" i="1"/>
  <c r="CD1112" i="1"/>
  <c r="CE1117" i="1"/>
  <c r="CE1119" i="1"/>
  <c r="CF1124" i="1"/>
  <c r="CF1131" i="1"/>
  <c r="CD1136" i="1"/>
  <c r="CF1139" i="1"/>
  <c r="CK1146" i="1"/>
  <c r="CD1147" i="1"/>
  <c r="CN1147" i="1"/>
  <c r="CI1149" i="1"/>
  <c r="DG1149" i="1"/>
  <c r="CN1156" i="1"/>
  <c r="CF1156" i="1"/>
  <c r="CX1156" i="1"/>
  <c r="CH1156" i="1"/>
  <c r="CG1156" i="1"/>
  <c r="CM1156" i="1"/>
  <c r="CI1157" i="1"/>
  <c r="CL1158" i="1"/>
  <c r="CD1158" i="1"/>
  <c r="CN1158" i="1"/>
  <c r="CF1158" i="1"/>
  <c r="CM1158" i="1"/>
  <c r="CE1158" i="1"/>
  <c r="CX1158" i="1"/>
  <c r="CI1159" i="1"/>
  <c r="CD1161" i="1"/>
  <c r="CL1161" i="1"/>
  <c r="CJ1166" i="1"/>
  <c r="CI1167" i="1"/>
  <c r="CY1167" i="1"/>
  <c r="CH1168" i="1"/>
  <c r="CX1168" i="1"/>
  <c r="CH1170" i="1"/>
  <c r="CX1170" i="1"/>
  <c r="CH1172" i="1"/>
  <c r="CX1172" i="1"/>
  <c r="CI1177" i="1"/>
  <c r="CY1177" i="1"/>
  <c r="CH1191" i="1"/>
  <c r="CX1191" i="1"/>
  <c r="CG1192" i="1"/>
  <c r="CD1204" i="1"/>
  <c r="CL1204" i="1"/>
  <c r="CK1206" i="1"/>
  <c r="CK1208" i="1"/>
  <c r="CJ1209" i="1"/>
  <c r="CI1210" i="1"/>
  <c r="CY1210" i="1"/>
  <c r="CH1211" i="1"/>
  <c r="CX1211" i="1"/>
  <c r="CK1213" i="1"/>
  <c r="CD1218" i="1"/>
  <c r="CL1218" i="1"/>
  <c r="CD1220" i="1"/>
  <c r="CL1220" i="1"/>
  <c r="CD1222" i="1"/>
  <c r="CL1222" i="1"/>
  <c r="CK1223" i="1"/>
  <c r="CJ1224" i="1"/>
  <c r="CH1229" i="1"/>
  <c r="CX1229" i="1"/>
  <c r="CK1234" i="1"/>
  <c r="CJ1235" i="1"/>
  <c r="CG1241" i="1"/>
  <c r="CJ1244" i="1"/>
  <c r="CI1245" i="1"/>
  <c r="CY1245" i="1"/>
  <c r="CH1246" i="1"/>
  <c r="CX1246" i="1"/>
  <c r="CG1247" i="1"/>
  <c r="CF1248" i="1"/>
  <c r="CK1263" i="1"/>
  <c r="CJ1267" i="1"/>
  <c r="CF1278" i="1"/>
  <c r="CK1281" i="1"/>
  <c r="CX1284" i="1"/>
  <c r="CH1284" i="1"/>
  <c r="CG1284" i="1"/>
  <c r="CN1284" i="1"/>
  <c r="CF1284" i="1"/>
  <c r="CM1284" i="1"/>
  <c r="CE1284" i="1"/>
  <c r="CL1284" i="1"/>
  <c r="CD1284" i="1"/>
  <c r="CK1284" i="1"/>
  <c r="CI1287" i="1"/>
  <c r="CJ1330" i="1"/>
  <c r="CJ1336" i="1"/>
  <c r="CK1356" i="1"/>
  <c r="CE1161" i="1"/>
  <c r="CM1161" i="1"/>
  <c r="CJ1167" i="1"/>
  <c r="CI1168" i="1"/>
  <c r="CY1168" i="1"/>
  <c r="CI1170" i="1"/>
  <c r="CY1170" i="1"/>
  <c r="CI1172" i="1"/>
  <c r="CY1172" i="1"/>
  <c r="CJ1177" i="1"/>
  <c r="CI1191" i="1"/>
  <c r="CY1191" i="1"/>
  <c r="CH1192" i="1"/>
  <c r="CX1192" i="1"/>
  <c r="CE1204" i="1"/>
  <c r="CM1204" i="1"/>
  <c r="CD1206" i="1"/>
  <c r="CL1206" i="1"/>
  <c r="CD1208" i="1"/>
  <c r="CL1208" i="1"/>
  <c r="CJ1210" i="1"/>
  <c r="CI1211" i="1"/>
  <c r="CY1211" i="1"/>
  <c r="CD1213" i="1"/>
  <c r="CL1213" i="1"/>
  <c r="CE1218" i="1"/>
  <c r="CM1218" i="1"/>
  <c r="CE1220" i="1"/>
  <c r="CM1220" i="1"/>
  <c r="CE1222" i="1"/>
  <c r="CM1222" i="1"/>
  <c r="CD1223" i="1"/>
  <c r="CL1223" i="1"/>
  <c r="CI1229" i="1"/>
  <c r="CY1229" i="1"/>
  <c r="CD1234" i="1"/>
  <c r="CL1234" i="1"/>
  <c r="CH1241" i="1"/>
  <c r="CX1241" i="1"/>
  <c r="CJ1245" i="1"/>
  <c r="DG1245" i="1"/>
  <c r="CI1246" i="1"/>
  <c r="CY1246" i="1"/>
  <c r="CH1247" i="1"/>
  <c r="CX1247" i="1"/>
  <c r="CG1248" i="1"/>
  <c r="CY1248" i="1"/>
  <c r="CY1289" i="1"/>
  <c r="CK1330" i="1"/>
  <c r="CY1334" i="1"/>
  <c r="CI1334" i="1"/>
  <c r="CX1334" i="1"/>
  <c r="CH1334" i="1"/>
  <c r="CG1334" i="1"/>
  <c r="CN1334" i="1"/>
  <c r="CF1334" i="1"/>
  <c r="CM1334" i="1"/>
  <c r="CE1334" i="1"/>
  <c r="CL1334" i="1"/>
  <c r="CD1334" i="1"/>
  <c r="CJ1168" i="1"/>
  <c r="DG1168" i="1"/>
  <c r="CJ1170" i="1"/>
  <c r="DG1170" i="1"/>
  <c r="CJ1172" i="1"/>
  <c r="DG1172" i="1"/>
  <c r="CJ1191" i="1"/>
  <c r="DG1191" i="1"/>
  <c r="CI1192" i="1"/>
  <c r="CY1192" i="1"/>
  <c r="CJ1211" i="1"/>
  <c r="DG1211" i="1"/>
  <c r="CJ1229" i="1"/>
  <c r="DG1229" i="1"/>
  <c r="CI1241" i="1"/>
  <c r="CY1241" i="1"/>
  <c r="CJ1246" i="1"/>
  <c r="DG1246" i="1"/>
  <c r="CI1247" i="1"/>
  <c r="CY1247" i="1"/>
  <c r="CI1248" i="1"/>
  <c r="CL1263" i="1"/>
  <c r="CD1263" i="1"/>
  <c r="CX1263" i="1"/>
  <c r="CH1263" i="1"/>
  <c r="CG1263" i="1"/>
  <c r="CN1263" i="1"/>
  <c r="CY1283" i="1"/>
  <c r="CI1283" i="1"/>
  <c r="CX1283" i="1"/>
  <c r="CH1283" i="1"/>
  <c r="CG1283" i="1"/>
  <c r="CN1283" i="1"/>
  <c r="CF1283" i="1"/>
  <c r="CM1283" i="1"/>
  <c r="CE1283" i="1"/>
  <c r="CL1283" i="1"/>
  <c r="CD1283" i="1"/>
  <c r="CJ1192" i="1"/>
  <c r="DG1192" i="1"/>
  <c r="CJ1241" i="1"/>
  <c r="DG1241" i="1"/>
  <c r="CJ1247" i="1"/>
  <c r="DG1247" i="1"/>
  <c r="CY1339" i="1"/>
  <c r="CI1339" i="1"/>
  <c r="CX1339" i="1"/>
  <c r="CH1339" i="1"/>
  <c r="CG1339" i="1"/>
  <c r="CN1339" i="1"/>
  <c r="CF1339" i="1"/>
  <c r="CM1339" i="1"/>
  <c r="CE1339" i="1"/>
  <c r="CL1339" i="1"/>
  <c r="CD1339" i="1"/>
  <c r="CK1192" i="1"/>
  <c r="CK1241" i="1"/>
  <c r="CK1247" i="1"/>
  <c r="CX1248" i="1"/>
  <c r="CH1248" i="1"/>
  <c r="CK1248" i="1"/>
  <c r="CM1267" i="1"/>
  <c r="CE1267" i="1"/>
  <c r="CL1267" i="1"/>
  <c r="CD1267" i="1"/>
  <c r="CK1267" i="1"/>
  <c r="CY1267" i="1"/>
  <c r="CI1267" i="1"/>
  <c r="CX1267" i="1"/>
  <c r="CH1267" i="1"/>
  <c r="CX1289" i="1"/>
  <c r="CH1289" i="1"/>
  <c r="CG1289" i="1"/>
  <c r="CN1289" i="1"/>
  <c r="CF1289" i="1"/>
  <c r="CM1289" i="1"/>
  <c r="CE1289" i="1"/>
  <c r="CL1289" i="1"/>
  <c r="CD1289" i="1"/>
  <c r="CK1289" i="1"/>
  <c r="CX1331" i="1"/>
  <c r="CH1331" i="1"/>
  <c r="CG1331" i="1"/>
  <c r="CN1331" i="1"/>
  <c r="CF1331" i="1"/>
  <c r="CM1331" i="1"/>
  <c r="CE1331" i="1"/>
  <c r="CL1331" i="1"/>
  <c r="CD1331" i="1"/>
  <c r="CK1331" i="1"/>
  <c r="CX1387" i="1"/>
  <c r="CH1387" i="1"/>
  <c r="CG1387" i="1"/>
  <c r="CN1387" i="1"/>
  <c r="CF1387" i="1"/>
  <c r="CM1387" i="1"/>
  <c r="CE1387" i="1"/>
  <c r="CL1387" i="1"/>
  <c r="CD1387" i="1"/>
  <c r="CK1387" i="1"/>
  <c r="CY1281" i="1"/>
  <c r="CI1281" i="1"/>
  <c r="CX1281" i="1"/>
  <c r="CH1281" i="1"/>
  <c r="CG1281" i="1"/>
  <c r="CN1281" i="1"/>
  <c r="CF1281" i="1"/>
  <c r="CM1281" i="1"/>
  <c r="CE1281" i="1"/>
  <c r="CL1281" i="1"/>
  <c r="CD1281" i="1"/>
  <c r="CY1356" i="1"/>
  <c r="CI1356" i="1"/>
  <c r="CX1356" i="1"/>
  <c r="CH1356" i="1"/>
  <c r="CG1356" i="1"/>
  <c r="CN1356" i="1"/>
  <c r="CF1356" i="1"/>
  <c r="CM1356" i="1"/>
  <c r="CE1356" i="1"/>
  <c r="CL1356" i="1"/>
  <c r="CD1356" i="1"/>
  <c r="CJ1161" i="1"/>
  <c r="DG1161" i="1"/>
  <c r="CF1168" i="1"/>
  <c r="CN1168" i="1"/>
  <c r="CF1170" i="1"/>
  <c r="CN1170" i="1"/>
  <c r="CF1172" i="1"/>
  <c r="CN1172" i="1"/>
  <c r="CF1191" i="1"/>
  <c r="CN1191" i="1"/>
  <c r="CE1192" i="1"/>
  <c r="CM1192" i="1"/>
  <c r="CJ1204" i="1"/>
  <c r="DG1204" i="1"/>
  <c r="CF1211" i="1"/>
  <c r="CN1211" i="1"/>
  <c r="CJ1218" i="1"/>
  <c r="DG1218" i="1"/>
  <c r="CJ1220" i="1"/>
  <c r="DG1220" i="1"/>
  <c r="CJ1222" i="1"/>
  <c r="DG1222" i="1"/>
  <c r="CF1229" i="1"/>
  <c r="CN1229" i="1"/>
  <c r="CE1241" i="1"/>
  <c r="CM1241" i="1"/>
  <c r="CF1246" i="1"/>
  <c r="CN1246" i="1"/>
  <c r="CE1247" i="1"/>
  <c r="CM1247" i="1"/>
  <c r="CD1248" i="1"/>
  <c r="CM1248" i="1"/>
  <c r="CI1263" i="1"/>
  <c r="CF1267" i="1"/>
  <c r="CY1278" i="1"/>
  <c r="CI1278" i="1"/>
  <c r="CX1278" i="1"/>
  <c r="CH1278" i="1"/>
  <c r="CG1278" i="1"/>
  <c r="CM1278" i="1"/>
  <c r="CE1278" i="1"/>
  <c r="CL1278" i="1"/>
  <c r="CD1278" i="1"/>
  <c r="CX1287" i="1"/>
  <c r="CH1287" i="1"/>
  <c r="CG1287" i="1"/>
  <c r="CN1287" i="1"/>
  <c r="CF1287" i="1"/>
  <c r="CM1287" i="1"/>
  <c r="CE1287" i="1"/>
  <c r="CL1287" i="1"/>
  <c r="CD1287" i="1"/>
  <c r="CK1287" i="1"/>
  <c r="CI1289" i="1"/>
  <c r="CY1330" i="1"/>
  <c r="CI1330" i="1"/>
  <c r="CX1330" i="1"/>
  <c r="CH1330" i="1"/>
  <c r="CG1330" i="1"/>
  <c r="CN1330" i="1"/>
  <c r="CF1330" i="1"/>
  <c r="CM1330" i="1"/>
  <c r="CE1330" i="1"/>
  <c r="CL1330" i="1"/>
  <c r="CD1330" i="1"/>
  <c r="CI1331" i="1"/>
  <c r="CY1336" i="1"/>
  <c r="CI1336" i="1"/>
  <c r="CX1336" i="1"/>
  <c r="CH1336" i="1"/>
  <c r="CG1336" i="1"/>
  <c r="CN1336" i="1"/>
  <c r="CF1336" i="1"/>
  <c r="CM1336" i="1"/>
  <c r="CE1336" i="1"/>
  <c r="CL1336" i="1"/>
  <c r="CD1336" i="1"/>
  <c r="CF1192" i="1"/>
  <c r="CJ1206" i="1"/>
  <c r="CJ1208" i="1"/>
  <c r="CJ1213" i="1"/>
  <c r="CJ1223" i="1"/>
  <c r="CJ1234" i="1"/>
  <c r="CF1241" i="1"/>
  <c r="CF1247" i="1"/>
  <c r="CE1248" i="1"/>
  <c r="CN1248" i="1"/>
  <c r="CJ1263" i="1"/>
  <c r="CG1267" i="1"/>
  <c r="CY1274" i="1"/>
  <c r="CI1274" i="1"/>
  <c r="CX1274" i="1"/>
  <c r="CH1274" i="1"/>
  <c r="CG1274" i="1"/>
  <c r="CM1274" i="1"/>
  <c r="CE1274" i="1"/>
  <c r="CL1274" i="1"/>
  <c r="CD1274" i="1"/>
  <c r="CX1275" i="1"/>
  <c r="CH1275" i="1"/>
  <c r="CG1275" i="1"/>
  <c r="CN1275" i="1"/>
  <c r="CF1275" i="1"/>
  <c r="CL1275" i="1"/>
  <c r="CD1275" i="1"/>
  <c r="CK1275" i="1"/>
  <c r="DG1275" i="1"/>
  <c r="CJ1281" i="1"/>
  <c r="DG1283" i="1"/>
  <c r="CJ1289" i="1"/>
  <c r="CJ1331" i="1"/>
  <c r="CJ1356" i="1"/>
  <c r="CJ1387" i="1"/>
  <c r="CJ1290" i="1"/>
  <c r="DG1290" i="1"/>
  <c r="CY1301" i="1"/>
  <c r="CI1310" i="1"/>
  <c r="CY1310" i="1"/>
  <c r="CI1312" i="1"/>
  <c r="CY1312" i="1"/>
  <c r="CJ1315" i="1"/>
  <c r="DG1315" i="1"/>
  <c r="CF1324" i="1"/>
  <c r="CN1324" i="1"/>
  <c r="CF1328" i="1"/>
  <c r="CN1328" i="1"/>
  <c r="CE1329" i="1"/>
  <c r="CM1329" i="1"/>
  <c r="CH1350" i="1"/>
  <c r="CX1350" i="1"/>
  <c r="CJ1371" i="1"/>
  <c r="DG1371" i="1"/>
  <c r="CI1372" i="1"/>
  <c r="CY1372" i="1"/>
  <c r="CI1374" i="1"/>
  <c r="CY1374" i="1"/>
  <c r="CH1375" i="1"/>
  <c r="CX1375" i="1"/>
  <c r="CY1378" i="1"/>
  <c r="CY1381" i="1"/>
  <c r="CH1382" i="1"/>
  <c r="CX1382" i="1"/>
  <c r="CG1384" i="1"/>
  <c r="CF1392" i="1"/>
  <c r="CN1392" i="1"/>
  <c r="CE1393" i="1"/>
  <c r="CM1393" i="1"/>
  <c r="CE1395" i="1"/>
  <c r="CM1395" i="1"/>
  <c r="CH1462" i="1"/>
  <c r="CX1462" i="1"/>
  <c r="CI1473" i="1"/>
  <c r="CY1473" i="1"/>
  <c r="CF1522" i="1"/>
  <c r="CN1522" i="1"/>
  <c r="CJ1778" i="1"/>
  <c r="DG1778" i="1"/>
  <c r="CG1795" i="1"/>
  <c r="CK1290" i="1"/>
  <c r="CJ1291" i="1"/>
  <c r="CJ1301" i="1"/>
  <c r="DG1301" i="1"/>
  <c r="CJ1310" i="1"/>
  <c r="DG1310" i="1"/>
  <c r="CJ1312" i="1"/>
  <c r="DG1312" i="1"/>
  <c r="CK1315" i="1"/>
  <c r="CG1324" i="1"/>
  <c r="CN1325" i="1"/>
  <c r="CG1328" i="1"/>
  <c r="CF1329" i="1"/>
  <c r="CN1329" i="1"/>
  <c r="CI1350" i="1"/>
  <c r="CY1350" i="1"/>
  <c r="CJ1372" i="1"/>
  <c r="CJ1374" i="1"/>
  <c r="CI1375" i="1"/>
  <c r="CY1375" i="1"/>
  <c r="CJ1378" i="1"/>
  <c r="CJ1381" i="1"/>
  <c r="CI1382" i="1"/>
  <c r="CY1382" i="1"/>
  <c r="CH1384" i="1"/>
  <c r="CX1384" i="1"/>
  <c r="CG1392" i="1"/>
  <c r="CF1393" i="1"/>
  <c r="CN1393" i="1"/>
  <c r="CF1395" i="1"/>
  <c r="CN1395" i="1"/>
  <c r="CI1462" i="1"/>
  <c r="CY1462" i="1"/>
  <c r="CJ1473" i="1"/>
  <c r="CG1522" i="1"/>
  <c r="CJ1764" i="1"/>
  <c r="DG1764" i="1"/>
  <c r="CK1778" i="1"/>
  <c r="CJ1780" i="1"/>
  <c r="DG1780" i="1"/>
  <c r="CH1795" i="1"/>
  <c r="CX1795" i="1"/>
  <c r="CJ1350" i="1"/>
  <c r="DG1350" i="1"/>
  <c r="CJ1375" i="1"/>
  <c r="DG1375" i="1"/>
  <c r="CJ1382" i="1"/>
  <c r="DG1382" i="1"/>
  <c r="CJ1462" i="1"/>
  <c r="DG1462" i="1"/>
  <c r="CK1350" i="1"/>
  <c r="CK1375" i="1"/>
  <c r="CK1382" i="1"/>
  <c r="CJ1384" i="1"/>
  <c r="DG1384" i="1"/>
  <c r="CK1462" i="1"/>
  <c r="CJ1795" i="1"/>
  <c r="DG1795" i="1"/>
  <c r="CJ1324" i="1"/>
  <c r="DG1324" i="1"/>
  <c r="CJ1328" i="1"/>
  <c r="DG1328" i="1"/>
  <c r="CD1350" i="1"/>
  <c r="CL1350" i="1"/>
  <c r="CD1375" i="1"/>
  <c r="CL1375" i="1"/>
  <c r="CD1382" i="1"/>
  <c r="CL1382" i="1"/>
  <c r="CK1384" i="1"/>
  <c r="CJ1392" i="1"/>
  <c r="DG1392" i="1"/>
  <c r="CY1393" i="1"/>
  <c r="CY1395" i="1"/>
  <c r="CD1462" i="1"/>
  <c r="CL1462" i="1"/>
  <c r="CJ1522" i="1"/>
  <c r="CE1764" i="1"/>
  <c r="CM1764" i="1"/>
  <c r="CF1778" i="1"/>
  <c r="CN1778" i="1"/>
  <c r="CE1780" i="1"/>
  <c r="CM1780" i="1"/>
  <c r="CK1795" i="1"/>
  <c r="CF1310" i="1"/>
  <c r="CF1312" i="1"/>
  <c r="CJ1318" i="1"/>
  <c r="CJ1321" i="1"/>
  <c r="CJ1325" i="1"/>
  <c r="CJ1329" i="1"/>
  <c r="CE1350" i="1"/>
  <c r="CE1375" i="1"/>
  <c r="CE1382" i="1"/>
  <c r="CD1384" i="1"/>
  <c r="CJ1393" i="1"/>
  <c r="CJ1395" i="1"/>
  <c r="CE1462" i="1"/>
  <c r="CF1764" i="1"/>
  <c r="CF1780" i="1"/>
  <c r="CD1795" i="1"/>
</calcChain>
</file>

<file path=xl/sharedStrings.xml><?xml version="1.0" encoding="utf-8"?>
<sst xmlns="http://schemas.openxmlformats.org/spreadsheetml/2006/main" count="145087" uniqueCount="15380">
  <si>
    <t xml:space="preserve"> </t>
  </si>
  <si>
    <t>VAERS ID</t>
  </si>
  <si>
    <t>Date VAERS received the report</t>
  </si>
  <si>
    <t>Date of birth</t>
  </si>
  <si>
    <t>Age</t>
  </si>
  <si>
    <t>Sex</t>
  </si>
  <si>
    <t>Ethnicity</t>
  </si>
  <si>
    <t>Race  (check all that apply)</t>
  </si>
  <si>
    <t>Vaccine Date for Dose 1</t>
  </si>
  <si>
    <t>Vaccine Manufacturer for Dose 1</t>
  </si>
  <si>
    <t>Lot Number for Dose 1</t>
  </si>
  <si>
    <t xml:space="preserve">Vaccination Date for Dose 2 (if applicable)  </t>
  </si>
  <si>
    <t>Vaccine Manufacturer for Dose 2</t>
  </si>
  <si>
    <t>Lot Number for Dose 2</t>
  </si>
  <si>
    <t>Select AESI(s) for which this VAERS ID was assigned</t>
  </si>
  <si>
    <t>Is this case a rule-out based on the initial VAERS report?</t>
  </si>
  <si>
    <t>If yes, enter the reason for rule-out and stop abstraction.</t>
  </si>
  <si>
    <t>Myopericarditis rule out reason</t>
  </si>
  <si>
    <t>Are medical records available</t>
  </si>
  <si>
    <t>Was the health provider contacted and interviewed?</t>
  </si>
  <si>
    <t>Confirm</t>
  </si>
  <si>
    <t>Case Def</t>
  </si>
  <si>
    <t>Did a physician diagnose the patient's response as myopericarditis, myocarditis, pericarditis? (e.g. was the VAERS report filed by a physician, or do available medical records state, 'Doctor diagnosed...myopericarditis, myocarditis, pericarditis?)</t>
  </si>
  <si>
    <t>What was the physician diagnosis?</t>
  </si>
  <si>
    <t>Did the patient develop signs and symptoms within 42 days following vaccine administration?</t>
  </si>
  <si>
    <t>Did symptoms occur following dose 1?</t>
  </si>
  <si>
    <t>Did symptoms occur following dose 2?</t>
  </si>
  <si>
    <t>How many days after receipt of their last dose?</t>
  </si>
  <si>
    <t xml:space="preserve">Did the patient, during the same 42 day period, have upper respiratory illness or flu-like symptoms (fever, cough, malaise, etc.) or have documented illness or signs/symptoms consistent with the following pathogens or illnessess:  Adenoviruses Coxsackieviruses (especially Coxsackievirus B) Herpesviruses (such as cyomegalovirus, Epstein Barr virus, HHV 6) Echovirus Enterovirus Hepatitis B or C virus Influenza A or B Parvovirus B19 </t>
  </si>
  <si>
    <t>Please select all that apply</t>
  </si>
  <si>
    <t>Please list the other infection(s)</t>
  </si>
  <si>
    <t>Did the patient have a history of myocarditis, pericarditis, or myopericarditis?</t>
  </si>
  <si>
    <t>Please specify</t>
  </si>
  <si>
    <t>Did the patient have a history of any of the following conditions (check all that apply):</t>
  </si>
  <si>
    <t>Please specify the other systemic inflammatory illness</t>
  </si>
  <si>
    <t>Did the patient have a history of exposure to the following (check all that apply):</t>
  </si>
  <si>
    <t>List symptoms present (check all that apply)</t>
  </si>
  <si>
    <t>What is the highest temp known?</t>
  </si>
  <si>
    <t>What is the duration of the fever at presentation?</t>
  </si>
  <si>
    <t>Please specify the other symptoms that are present:</t>
  </si>
  <si>
    <t>Diagnostic tests (check all that apply)</t>
  </si>
  <si>
    <t>What were the results of the imaging test?</t>
  </si>
  <si>
    <t>What were the findings?</t>
  </si>
  <si>
    <t>ECG/EKG or other rhythm monitoring results details</t>
  </si>
  <si>
    <t>Were any of these EKG findings considered abnormal?</t>
  </si>
  <si>
    <t>Any echocardiogram details</t>
  </si>
  <si>
    <t>What was the severity of the decreased left ventricular function?</t>
  </si>
  <si>
    <t>How severe was the pericardial effusion?</t>
  </si>
  <si>
    <t>Please list the lowest ejection fraction percentage recorded</t>
  </si>
  <si>
    <t>Was there ever any left ventricular strain?</t>
  </si>
  <si>
    <t>Cardiac enzyme details    If selected, please enter the values and units.</t>
  </si>
  <si>
    <t xml:space="preserve">Troponin I: </t>
  </si>
  <si>
    <t>Troponin C</t>
  </si>
  <si>
    <t>Troponin T</t>
  </si>
  <si>
    <t>CKMB:</t>
  </si>
  <si>
    <t>BNP:</t>
  </si>
  <si>
    <t>Pro-BNP:</t>
  </si>
  <si>
    <t>CRP:</t>
  </si>
  <si>
    <t>ESR:</t>
  </si>
  <si>
    <t>Were any of these cardiac enzymes tests/assays considered elevated (above the normal range)?</t>
  </si>
  <si>
    <t>Was the patient hospitalized?</t>
  </si>
  <si>
    <t>Were there treatments administered during hospitalization for myocarditis?</t>
  </si>
  <si>
    <t>Please check all the treatments that were received</t>
  </si>
  <si>
    <t>Please specify the other treatments that were received</t>
  </si>
  <si>
    <t>Were treatments administered?</t>
  </si>
  <si>
    <t>Please indicate if the following were administered:</t>
  </si>
  <si>
    <t>What was the patient's outcome?</t>
  </si>
  <si>
    <t>Where was the patient discharged to?</t>
  </si>
  <si>
    <t>Has the patient fully recovered from their symptoms?</t>
  </si>
  <si>
    <t>Please specify what symptoms and/or difficulties the patient still has:</t>
  </si>
  <si>
    <t>Please describe the patient's disposition</t>
  </si>
  <si>
    <t>The disposition was last updated on</t>
  </si>
  <si>
    <t>Initial presentation of the case, additional impressions, clarifications, or comments:</t>
  </si>
  <si>
    <t>If this review is still ongoing/not completed AND your VAERS deployment is ending, please select yes.    If this review is completed, please select no.</t>
  </si>
  <si>
    <t>Does this report meet one of the above case definitions?</t>
  </si>
  <si>
    <t>Complete?</t>
  </si>
  <si>
    <t>Dose No.</t>
  </si>
  <si>
    <t>State</t>
  </si>
  <si>
    <t>PeriCP</t>
  </si>
  <si>
    <t>ed&lt;30</t>
  </si>
  <si>
    <t>ed&lt;18</t>
  </si>
  <si>
    <t>5 to 11</t>
  </si>
  <si>
    <t>12 to 15</t>
  </si>
  <si>
    <t>16 to 17</t>
  </si>
  <si>
    <t>18 to 24</t>
  </si>
  <si>
    <t>25 to 29</t>
  </si>
  <si>
    <t>30 to 39</t>
  </si>
  <si>
    <t>40 to 49</t>
  </si>
  <si>
    <t>50 to 64</t>
  </si>
  <si>
    <t>65+</t>
  </si>
  <si>
    <t>7-day risk</t>
  </si>
  <si>
    <t>8-day risk</t>
  </si>
  <si>
    <t>day 8-21 risk</t>
  </si>
  <si>
    <t>sex</t>
  </si>
  <si>
    <t>dose 1 Pfizer</t>
  </si>
  <si>
    <t>dose 1 Moderna</t>
  </si>
  <si>
    <t>dose 1 Janssen</t>
  </si>
  <si>
    <t>dose 2 Pfizer</t>
  </si>
  <si>
    <t>dose 2 Moderna</t>
  </si>
  <si>
    <t>&lt;30</t>
  </si>
  <si>
    <t>18 to 40 yo</t>
  </si>
  <si>
    <t>Dose 3 date</t>
  </si>
  <si>
    <t>Dose 3 MNF</t>
  </si>
  <si>
    <t>Dose 3 Lot</t>
  </si>
  <si>
    <t>Dose 4 date</t>
  </si>
  <si>
    <t>Dose 4 MNF</t>
  </si>
  <si>
    <t>Dose 4 Lot</t>
  </si>
  <si>
    <t>&lt;18</t>
  </si>
  <si>
    <t>Female</t>
  </si>
  <si>
    <t>Pfizer-BioNTech</t>
  </si>
  <si>
    <t>Myopericarditis</t>
  </si>
  <si>
    <t>No</t>
  </si>
  <si>
    <t>Yes</t>
  </si>
  <si>
    <t>yes</t>
  </si>
  <si>
    <t>Myocarditis only</t>
  </si>
  <si>
    <t>None of the above/medical history does not indicate a history of exposure</t>
  </si>
  <si>
    <t>Chest pain/pressure/discomfort,Dyspnea/shortness of breath/pain with breathing,Palpitations,Other (specify)</t>
  </si>
  <si>
    <t>ECG/EKG or other rhythm monitoring,Any echocardiogram,Cardiac enzymes: peak value for any of the following labs</t>
  </si>
  <si>
    <t>ST elevation/ST abnormalities</t>
  </si>
  <si>
    <t>Decreased left ventricular function,Pericardial effusion,Ejection fraction percentage</t>
  </si>
  <si>
    <t>Troponin I {myoperi_troponin_i},CRP {myoperi_crp},ESR {myoperi_esr}</t>
  </si>
  <si>
    <t>Discharged</t>
  </si>
  <si>
    <t>Home</t>
  </si>
  <si>
    <t>Myopericarditis (probable or confirmed)</t>
  </si>
  <si>
    <t>Complete</t>
  </si>
  <si>
    <t xml:space="preserve">UT </t>
  </si>
  <si>
    <t>no</t>
  </si>
  <si>
    <t>Male</t>
  </si>
  <si>
    <t>Moderna</t>
  </si>
  <si>
    <t>Chest pain/pressure/discomfort</t>
  </si>
  <si>
    <t>ECG/EKG or other rhythm monitoring,Any echocardiogram,Cardiac Magnetic Resonance Imaging (cMRI),Cardiac enzymes: peak value for any of the following labs</t>
  </si>
  <si>
    <t>ST elevation/ST abnormalities,Conduction delays or blocks</t>
  </si>
  <si>
    <t>Normal echocardiogram</t>
  </si>
  <si>
    <t>Troponin I {myoperi_troponin_i},BNP {myoperi_bnp},CRP {myoperi_crp},ESR {myoperi_esr}</t>
  </si>
  <si>
    <t>3 mm/hr</t>
  </si>
  <si>
    <t>NSAIDS other than aspirin (e.g. ketorolac/Toradol, ibuprofen/Motrin/Advil, naproxen/Naprosyn/Aleve, colchicine),IVIG</t>
  </si>
  <si>
    <t>Confirmed myocarditis</t>
  </si>
  <si>
    <t>MN</t>
  </si>
  <si>
    <t>Pericarditis only</t>
  </si>
  <si>
    <t>Chest pain/pressure/discomfort,Dyspnea/shortness of breath/pain with breathing,Pleuritic chest pain without another attributable cause (e.g., pneumonia),Pericardial rub</t>
  </si>
  <si>
    <t>ST elevation/ST abnormalities,T-wave abnormalities/abnormal repolarization</t>
  </si>
  <si>
    <t>Troponin T {myoperi_troponin_t},CRP {myoperi_crp}</t>
  </si>
  <si>
    <t>NSAIDS other than aspirin (e.g. ketorolac/Toradol, ibuprofen/Motrin/Advil, naproxen/Naprosyn/Aleve, colchicine)</t>
  </si>
  <si>
    <t xml:space="preserve">CA </t>
  </si>
  <si>
    <t>Chest pain/pressure/discomfort,Dyspnea/shortness of breath/pain with breathing,Pleuritic chest pain without another attributable cause (e.g., pneumonia)</t>
  </si>
  <si>
    <t>ST elevation/ST abnormalities,PR depression without reciprocal ST depression</t>
  </si>
  <si>
    <t>&lt;0.010 ng/mL</t>
  </si>
  <si>
    <t>10 mm/hr</t>
  </si>
  <si>
    <t>Other {myoperi_treat_oth}</t>
  </si>
  <si>
    <t>NY</t>
  </si>
  <si>
    <t>Chest pain/pressure/discomfort,Dyspnea/shortness of breath/pain with breathing</t>
  </si>
  <si>
    <t>ECG/EKG or other rhythm monitoring</t>
  </si>
  <si>
    <t>ibuprofen</t>
  </si>
  <si>
    <t>Not a case</t>
  </si>
  <si>
    <t>SC</t>
  </si>
  <si>
    <t>Troponin I {myoperi_troponin_i}</t>
  </si>
  <si>
    <t>Probable myocarditis</t>
  </si>
  <si>
    <t>NM</t>
  </si>
  <si>
    <t>Unknown</t>
  </si>
  <si>
    <t>DUPL</t>
  </si>
  <si>
    <t>Chest pain/pressure/discomfort,Dyspnea/shortness of breath/pain with breathing,Pleuritic chest pain without another attributable cause (e.g., pneumonia),Other (specify)</t>
  </si>
  <si>
    <t>NSAIDS other than aspirin (e.g. ketorolac/Toradol, ibuprofen/Motrin/Advil, naproxen/Naprosyn/Aleve, colchicine),Other {myoperi_hospital_treat_oth}</t>
  </si>
  <si>
    <t>Incomplete</t>
  </si>
  <si>
    <t>Not reported</t>
  </si>
  <si>
    <t>Dyspnea/shortness of breath/pain with breathing,Palpitations,Other (specify)</t>
  </si>
  <si>
    <t>Brain fog, movement disorder, dystonia, muscle spasms, tremors and contractions</t>
  </si>
  <si>
    <t>ECG/EKG or other rhythm monitoring,Any echocardiogram,Cardiac enzymes: peak value for any of the following labs,Other diagnostic test(s)</t>
  </si>
  <si>
    <t>0 (N)</t>
  </si>
  <si>
    <t xml:space="preserve">Shortness of breath with exertion, fatigue with exertion, palpitations, and probable POTS, breathing dysfunctional. Brain fog ? physical therapy or cardiopulmonary rehab. Neurocognitive rehab and continuously since March or April. I also had very sudden severe depression that came on that was new. Developed more neurological symptoms including movement disorder, dystonia, muscle spasms, tremors and contractions. One point in time, nightmares with hallucinations. Intermittent hives and rashes. Vertigo, migraines, limb weakness and unsteady gage at times. Brain fog became more severe for a while. Had vision issues at times intermittently, haven?t been able to work since the end of May with these issues. All of the Dysautonomia symptoms, movement disorder became so severe that we thought it could be seizures ? went through lots of testing and luckily there?s no sinus seizures but are still debilitating. Exercise intolerance including the spasms and tremors, nausea, cold sweats. Severe fatigue. Medication intolerance to many medications. Dysphasia ? swallowing issues.   Got COVID again at the beginning of December 2021 ? pericarditis, oxygen now with exertion and sleep, hyperglycemia.   Have also had some numbness and tingling in limbs with internal tremors and electrical sensations throughout my body.    Exercise tolerance test - dysfunctional breathing with exercise  Cytokines lab test - interleukins 4, 5, 6 elevated  Swallow studies - dysphagia  EEG - no seizures indicated  multiple sleep studies &amp; oxygen studies  multiple blood lab works for autoimmune studies  cardiac work ups - echo, stress test, EKGs, blood work  MRI - head, brain - looked okay  CAT scans  CT of chest  full autonomic testing - soon to look at POTS and other conditions  2 Holter monitors  Chest x-rays    </t>
  </si>
  <si>
    <t>CO</t>
  </si>
  <si>
    <t>Chest pain/pressure/discomfort,Pericardial rub</t>
  </si>
  <si>
    <t>ECG/EKG or other rhythm monitoring,Any echocardiogram,Cardiac Magnetic Resonance Imaging (cMRI)</t>
  </si>
  <si>
    <t>colchicine, ibuprofen</t>
  </si>
  <si>
    <t>fully recovered</t>
  </si>
  <si>
    <t>Pericarditis</t>
  </si>
  <si>
    <t>VA</t>
  </si>
  <si>
    <t>T-wave abnormalities/abnormal repolarization,Frequent atrial or ventricular ectopy</t>
  </si>
  <si>
    <t>Decreased left ventricular function,Ejection fraction percentage</t>
  </si>
  <si>
    <t>40-45%</t>
  </si>
  <si>
    <t>Troponin I {myoperi_troponin_i},CRP {myoperi_crp}</t>
  </si>
  <si>
    <t>Other {myoperi_hospital_treat_oth}</t>
  </si>
  <si>
    <t>IL</t>
  </si>
  <si>
    <t>Vasoactive medications (e.g. milrinone, epinephrine, norepinephrine, vasopressin, dopamine),Diuretics (e.g. furosemide/Lasix, cholorothiazide/Diuril),Antiarrhythmics,Anticoagulation other than aspirin (Warfarin/Coumadin, Plavix/Clopidogrel)</t>
  </si>
  <si>
    <t>0000-01-01</t>
  </si>
  <si>
    <t>unknown</t>
  </si>
  <si>
    <t>Chest pain/pressure/discomfort,Dyspnea/shortness of breath/pain with breathing,Palpitations</t>
  </si>
  <si>
    <t>&lt;10.0</t>
  </si>
  <si>
    <t>Anticoagulation other than aspirin (Warfarin/Coumadin, Plavix/Clopidogrel)</t>
  </si>
  <si>
    <t>PA</t>
  </si>
  <si>
    <t>Chest pain/pressure/discomfort,Palpitations</t>
  </si>
  <si>
    <t>Atrial, supraventricular, or ventricular arrhythmia</t>
  </si>
  <si>
    <t>Pericardial effusion,Ejection fraction percentage</t>
  </si>
  <si>
    <t>Other infection, please specify {myoperi_other_inf}</t>
  </si>
  <si>
    <t>Other systemic inflammatory illness</t>
  </si>
  <si>
    <t>Chest pain/pressure/discomfort,Dyspnea/shortness of breath/pain with breathing,Other (specify)</t>
  </si>
  <si>
    <t>ECG/EKG or other rhythm monitoring,Any echocardiogram,Cardiac Magnetic Resonance Imaging (cMRI),Cardiac enzymes: peak value for any of the following labs,Other diagnostic test(s)</t>
  </si>
  <si>
    <t>Conduction delays or blocks</t>
  </si>
  <si>
    <t>Pericardial effusion</t>
  </si>
  <si>
    <t>Troponin I {myoperi_troponin_i},Pro-BNP {myoperi_pro_bnp},CRP {myoperi_crp},ESR {myoperi_esr}</t>
  </si>
  <si>
    <t>CA</t>
  </si>
  <si>
    <t>Aspirin</t>
  </si>
  <si>
    <t>Chest pain/pressure/discomfort,Other (specify)</t>
  </si>
  <si>
    <t>Troponin I {myoperi_troponin_i},Troponin T {myoperi_troponin_t},ESR {myoperi_esr}</t>
  </si>
  <si>
    <t>Aspirin,Other {myoperi_hospital_treat_oth}</t>
  </si>
  <si>
    <t>AK</t>
  </si>
  <si>
    <t>Troponin I {myoperi_troponin_i},CKMB {myoperi_ckmb},BNP {myoperi_bnp}</t>
  </si>
  <si>
    <t>NSAIDS other than aspirin (e.g. ketorolac/Toradol, ibuprofen/Motrin/Advil, naproxen/Naprosyn/Aleve, colchicine),Anticoagulation other than aspirin (Warfarin/Coumadin, Plavix/Clopidogrel),Other {myoperi_hospital_treat_oth}</t>
  </si>
  <si>
    <t>FL</t>
  </si>
  <si>
    <t>Troponin I {myoperi_troponin_i},CKMB {myoperi_ckmb},CRP {myoperi_crp}</t>
  </si>
  <si>
    <t>Aspirin,NSAIDS other than aspirin (e.g. ketorolac/Toradol, ibuprofen/Motrin/Advil, naproxen/Naprosyn/Aleve, colchicine),Corticosteroids (e.g. prednisone, methylprednisolone, hydrocortisone),Anticoagulation other than aspirin (Warfarin/Coumadin, Plavix/Clopidogrel),Other {myoperi_hospital_treat_oth}</t>
  </si>
  <si>
    <t xml:space="preserve">Washington </t>
  </si>
  <si>
    <t>Chest pain/pressure/discomfort,Pleuritic chest pain without another attributable cause (e.g., pneumonia),Other (specify)</t>
  </si>
  <si>
    <t>nausea</t>
  </si>
  <si>
    <t>ECG/EKG or other rhythm monitoring,Cardiac Magnetic Resonance Imaging (cMRI),Cardiac enzymes: peak value for any of the following labs</t>
  </si>
  <si>
    <t>Nitroglycerin</t>
  </si>
  <si>
    <t>Chest pain/pressure/discomfort,Pleuritic chest pain without another attributable cause (e.g., pneumonia)</t>
  </si>
  <si>
    <t>APAP</t>
  </si>
  <si>
    <t>CRP {myoperi_crp}</t>
  </si>
  <si>
    <t>Ibuprofen and Colchicine</t>
  </si>
  <si>
    <t>Missouri</t>
  </si>
  <si>
    <t>NA</t>
  </si>
  <si>
    <t>ECG/EKG or other rhythm monitoring,Cardiac enzymes: peak value for any of the following labs</t>
  </si>
  <si>
    <t>Troponin T {myoperi_troponin_t}</t>
  </si>
  <si>
    <t>1.45 ng/mL</t>
  </si>
  <si>
    <t>GA</t>
  </si>
  <si>
    <t>fever</t>
  </si>
  <si>
    <t>Aspirin,NSAIDS other than aspirin (e.g. ketorolac/Toradol, ibuprofen/Motrin/Advil, naproxen/Naprosyn/Aleve, colchicine)</t>
  </si>
  <si>
    <t>OH</t>
  </si>
  <si>
    <t>Pleuritic chest pain without another attributable cause (e.g., pneumonia),Other (specify)</t>
  </si>
  <si>
    <t>T-wave abnormalities/abnormal repolarization</t>
  </si>
  <si>
    <t>Troponin I {myoperi_troponin_i},Troponin T {myoperi_troponin_t},Pro-BNP {myoperi_pro_bnp},CRP {myoperi_crp},ESR {myoperi_esr}</t>
  </si>
  <si>
    <t>Aspirin,NSAIDS other than aspirin (e.g. ketorolac/Toradol, ibuprofen/Motrin/Advil, naproxen/Naprosyn/Aleve, colchicine),Corticosteroids (e.g. prednisone, methylprednisolone, hydrocortisone),IVIG,Other {myoperi_hospital_treat_oth}</t>
  </si>
  <si>
    <t>Unverified</t>
  </si>
  <si>
    <t>MA</t>
  </si>
  <si>
    <t>Aspirin,Other {myoperi_treat_oth}</t>
  </si>
  <si>
    <t>Ibuprofen</t>
  </si>
  <si>
    <t>KY</t>
  </si>
  <si>
    <t>ECG/EKG or other rhythm monitoring,Any echocardiogram</t>
  </si>
  <si>
    <t>Ejection fraction percentage</t>
  </si>
  <si>
    <t>7.6 mg/dL</t>
  </si>
  <si>
    <t>17 mm/hr</t>
  </si>
  <si>
    <t>Aspirin,NSAIDS other than aspirin (e.g. ketorolac/Toradol, ibuprofen/Motrin/Advil, naproxen/Naprosyn/Aleve, colchicine),Anticoagulation other than aspirin (Warfarin/Coumadin, Plavix/Clopidogrel),Other {myoperi_hospital_treat_oth}</t>
  </si>
  <si>
    <t>Dyspnea/shortness of breath/pain with breathing</t>
  </si>
  <si>
    <t>Decreased left ventricular function</t>
  </si>
  <si>
    <t>Troponin T {myoperi_troponin_t},CKMB {myoperi_ckmb},Pro-BNP {myoperi_pro_bnp}</t>
  </si>
  <si>
    <t>Troponin I {myoperi_troponin_i},BNP {myoperi_bnp},ESR {myoperi_esr}</t>
  </si>
  <si>
    <t>TX</t>
  </si>
  <si>
    <t>CT</t>
  </si>
  <si>
    <t>Troponin I {myoperi_troponin_i},CKMB {myoperi_ckmb},CRP {myoperi_crp},ESR {myoperi_esr}</t>
  </si>
  <si>
    <t>AV block 1st degree</t>
  </si>
  <si>
    <t>NSAIDS</t>
  </si>
  <si>
    <t>Troponin I {myoperi_troponin_i},CKMB {myoperi_ckmb},BNP {myoperi_bnp},CRP {myoperi_crp},ESR {myoperi_esr}</t>
  </si>
  <si>
    <t>Chronic Asthma, Previous anaphylaxis reaction from vaccine</t>
  </si>
  <si>
    <t>OR</t>
  </si>
  <si>
    <t>Troponin T {myoperi_troponin_t},CRP {myoperi_crp},ESR {myoperi_esr}</t>
  </si>
  <si>
    <t>Any echocardiogram,Cardiac enzymes: peak value for any of the following labs</t>
  </si>
  <si>
    <t>WA</t>
  </si>
  <si>
    <t>NR</t>
  </si>
  <si>
    <t>MI</t>
  </si>
  <si>
    <t>AZ</t>
  </si>
  <si>
    <t>headache and vertigo; states "anaphylaxis"</t>
  </si>
  <si>
    <t>normal &lt;0.0</t>
  </si>
  <si>
    <t>Still has exertional dyspnea fatigue and depression; HCP questions if pt's symptoms relate the her personal feelings about the vaccine</t>
  </si>
  <si>
    <t>Remains on colchicine and will continue to be followed</t>
  </si>
  <si>
    <t>VT</t>
  </si>
  <si>
    <t>MD</t>
  </si>
  <si>
    <t>tachycardia</t>
  </si>
  <si>
    <t>Michigan</t>
  </si>
  <si>
    <t>Aspirin,NSAIDS other than aspirin (e.g. ketorolac/Toradol, ibuprofen/Motrin/Advil, naproxen/Naprosyn/Aleve, colchicine),Other {myoperi_hospital_treat_oth}</t>
  </si>
  <si>
    <t>Texas</t>
  </si>
  <si>
    <t>NE</t>
  </si>
  <si>
    <t>PR depression without reciprocal ST depression</t>
  </si>
  <si>
    <t>normal</t>
  </si>
  <si>
    <t>Corticosteroids (e.g. prednisone, methylprednisolone, hydrocortisone),Other {myoperi_hospital_treat_oth}</t>
  </si>
  <si>
    <t>PR</t>
  </si>
  <si>
    <t>Another facility</t>
  </si>
  <si>
    <t>&lt;0.01</t>
  </si>
  <si>
    <t>Miscode of diagnosis</t>
  </si>
  <si>
    <t>Complete - all data fields for abstraction have been completed, with data from provider interview and/or medical record review</t>
  </si>
  <si>
    <t>NJ</t>
  </si>
  <si>
    <t xml:space="preserve">Fevers, malaise </t>
  </si>
  <si>
    <t xml:space="preserve">Dx myocarditis--cMRI found focal areas of late gadolinium in basal/inf and inf/lat wall c/w myocarditis  EF 55% Cath.  Patient has not yet had f/u but was discharged in good health. </t>
  </si>
  <si>
    <t>MEdical records ordered and pending confirmation but sufficient information to confirm case.  CP and dx by cMRI/troponins. (13 Dec 2022) Per radiology report, cMRI c (+) focal late gadolinium enhancement c subendocardial sparing (thus, scarring less likely), and adjacent pericardial enchancement, suggestive of myopericarditis.</t>
  </si>
  <si>
    <t>carvedilol, lisinopril</t>
  </si>
  <si>
    <t>Fatigue</t>
  </si>
  <si>
    <t>Any echocardiogram</t>
  </si>
  <si>
    <t xml:space="preserve">Not specified </t>
  </si>
  <si>
    <t>Pleuritic chest pain without another attributable cause (e.g., pneumonia)</t>
  </si>
  <si>
    <t xml:space="preserve">IL </t>
  </si>
  <si>
    <t>Aspirin,Anticoagulation other than aspirin (Warfarin/Coumadin, Plavix/Clopidogrel),Other {myoperi_hospital_treat_oth}</t>
  </si>
  <si>
    <t>NH</t>
  </si>
  <si>
    <t>Other (specify)</t>
  </si>
  <si>
    <t>Troponin T {myoperi_troponin_t},CKMB {myoperi_ckmb}</t>
  </si>
  <si>
    <t>Kentucky</t>
  </si>
  <si>
    <t>Chest pain/pressure/discomfort,Palpitations,Other (specify)</t>
  </si>
  <si>
    <t>Florida</t>
  </si>
  <si>
    <t>Cardiac enzymes: peak value for any of the following labs</t>
  </si>
  <si>
    <t>Corticosteroids (e.g. prednisone, methylprednisolone, hydrocortisone)</t>
  </si>
  <si>
    <t>Recovered.</t>
  </si>
  <si>
    <t>Troponin I {myoperi_troponin_i},Pro-BNP {myoperi_pro_bnp}</t>
  </si>
  <si>
    <t>&lt;0.03</t>
  </si>
  <si>
    <t>NSAIDS other than aspirin (e.g. ketorolac/Toradol, ibuprofen/Motrin/Advil, naproxen/Naprosyn/Aleve, colchicine),Corticosteroids (e.g. prednisone, methylprednisolone, hydrocortisone)</t>
  </si>
  <si>
    <t>Conneticut</t>
  </si>
  <si>
    <t>Troponin I {myoperi_troponin_i},Troponin T {myoperi_troponin_t},BNP {myoperi_bnp},CRP {myoperi_crp}</t>
  </si>
  <si>
    <t>beta blocker</t>
  </si>
  <si>
    <t>NSAIDS other than aspirin (e.g. ketorolac/Toradol, ibuprofen/Motrin/Advil, naproxen/Naprosyn/Aleve, colchicine),Regular/Low flow Nasal cannula oxygen support</t>
  </si>
  <si>
    <t>Psoriatic arthritis</t>
  </si>
  <si>
    <t>Wisconsin</t>
  </si>
  <si>
    <t>ME</t>
  </si>
  <si>
    <t xml:space="preserve">no </t>
  </si>
  <si>
    <t>Troponin I {myoperi_troponin_i},BNP {myoperi_bnp},CRP {myoperi_crp}</t>
  </si>
  <si>
    <t>WI</t>
  </si>
  <si>
    <t>12ng/L</t>
  </si>
  <si>
    <t>ketorolac, nitroglycerin sublingual</t>
  </si>
  <si>
    <t>As of 5/10/21, patient d/c'd to home from ER and reported recovered</t>
  </si>
  <si>
    <t>Death,Myopericarditis</t>
  </si>
  <si>
    <t>Histopathologic evidence of myocardial inflammation (e.g., biopsy or autopsy)</t>
  </si>
  <si>
    <t>DC</t>
  </si>
  <si>
    <t>IVIG</t>
  </si>
  <si>
    <t>TN</t>
  </si>
  <si>
    <t>CRP {myoperi_crp},ESR {myoperi_esr}</t>
  </si>
  <si>
    <t>undetectable</t>
  </si>
  <si>
    <t>NSAIDS other than aspirin (e.g. ketorolac/Toradol, ibuprofen/Motrin/Advil, naproxen/Naprosyn/Aleve, colchicine),Anticoagulation other than aspirin (Warfarin/Coumadin, Plavix/Clopidogrel)</t>
  </si>
  <si>
    <t>Sjogren's syndrome</t>
  </si>
  <si>
    <t>Troponin I {myoperi_troponin_i},Troponin T {myoperi_troponin_t},CKMB {myoperi_ckmb}</t>
  </si>
  <si>
    <t>Aspirin,NSAIDS other than aspirin (e.g. ketorolac/Toradol, ibuprofen/Motrin/Advil, naproxen/Naprosyn/Aleve, colchicine),Anticoagulation other than aspirin (Warfarin/Coumadin, Plavix/Clopidogrel)</t>
  </si>
  <si>
    <t>NV</t>
  </si>
  <si>
    <t>Troponin I {myoperi_troponin_i},CKMB {myoperi_ckmb},Pro-BNP {myoperi_pro_bnp}</t>
  </si>
  <si>
    <t>&lt;0.02 (N)</t>
  </si>
  <si>
    <t>Nebraska</t>
  </si>
  <si>
    <t>NC</t>
  </si>
  <si>
    <t>ECG/EKG or other rhythm monitoring,Any echocardiogram,Cardiac enzymes: peak value for any of the following labs,Histopathologic evidence of myocardial inflammation (e.g., biopsy or autopsy)</t>
  </si>
  <si>
    <t>Coxsackieviruses (especially Coxsackievirus B),Other infection, please specify {myoperi_other_inf}</t>
  </si>
  <si>
    <t>T-wave abnormalities/abnormal repolarization,AV block 1st degree</t>
  </si>
  <si>
    <t>&lt;0.02</t>
  </si>
  <si>
    <t>KS</t>
  </si>
  <si>
    <t>Antiarrhythmics</t>
  </si>
  <si>
    <t>arm soreness, fever, chills, headache</t>
  </si>
  <si>
    <t>Troponin I {myoperi_troponin_i},CKMB {myoperi_ckmb},Pro-BNP {myoperi_pro_bnp},CRP {myoperi_crp},ESR {myoperi_esr}</t>
  </si>
  <si>
    <t>23.5 ng/ ml</t>
  </si>
  <si>
    <t>18 ng/mL</t>
  </si>
  <si>
    <t>316 pg/mL</t>
  </si>
  <si>
    <t>2.5 mg/dL</t>
  </si>
  <si>
    <t>8 mm/h</t>
  </si>
  <si>
    <t>IV fluids, metoprolol, ibuprofen, colchicine</t>
  </si>
  <si>
    <t>Discharged on colchicine x 3 months. Follow up PCP, and Cardiology in 1 month. At cardiology follow up, reported intermittent chest pain. Had repeat ECHO and also cMRI. No strenuous exercise. Another cardiology follow up expected. Also to follow up with PMD.</t>
  </si>
  <si>
    <t>Maryland</t>
  </si>
  <si>
    <t>not reported</t>
  </si>
  <si>
    <t>colchicine</t>
  </si>
  <si>
    <t>Dyspnea/shortness of breath/pain with breathing,Other (specify)</t>
  </si>
  <si>
    <t>pericardial effusion</t>
  </si>
  <si>
    <t>6/9: ST abnormality</t>
  </si>
  <si>
    <t>Ohio</t>
  </si>
  <si>
    <t>Celiac disease</t>
  </si>
  <si>
    <t>Antiarrhythmics,Other {myoperi_hospital_treat_oth}</t>
  </si>
  <si>
    <t>Colchicine</t>
  </si>
  <si>
    <t xml:space="preserve">Maryland </t>
  </si>
  <si>
    <t>RI</t>
  </si>
  <si>
    <t>Dyspnea/shortness of breath/pain with breathing,Palpitations</t>
  </si>
  <si>
    <t>jaw pain</t>
  </si>
  <si>
    <t>Decreased left ventricular function,Pericardial effusion</t>
  </si>
  <si>
    <t>NSAIDS other than aspirin (e.g. ketorolac/Toradol, ibuprofen/Motrin/Advil, naproxen/Naprosyn/Aleve, colchicine),Corticosteroids (e.g. prednisone, methylprednisolone, hydrocortisone),Other {myoperi_hospital_treat_oth}</t>
  </si>
  <si>
    <t>0.01, 0.01</t>
  </si>
  <si>
    <t>NSAIDS other than aspirin (e.g. ketorolac/Toradol, ibuprofen/Motrin/Advil, naproxen/Naprosyn/Aleve, colchicine),Antiarrhythmics,Anticoagulation other than aspirin (Warfarin/Coumadin, Plavix/Clopidogrel)</t>
  </si>
  <si>
    <t>Scleroderma</t>
  </si>
  <si>
    <t xml:space="preserve">Pennsylvania </t>
  </si>
  <si>
    <t>Rhinovirus</t>
  </si>
  <si>
    <t>Chest pain/pressure/discomfort,Dyspnea/shortness of breath/pain with breathing,Fever (highest temp known and duration at presentation)</t>
  </si>
  <si>
    <t>6 mg/dL</t>
  </si>
  <si>
    <t>16 mm/hr</t>
  </si>
  <si>
    <t>NSAIDS other than aspirin (e.g. ketorolac/Toradol, ibuprofen/Motrin/Advil, naproxen/Naprosyn/Aleve, colchicine),Diuretics (e.g. furosemide/Lasix, cholorothiazide/Diuril)</t>
  </si>
  <si>
    <t>Troponin I {myoperi_troponin_i},CKMB {myoperi_ckmb},BNP {myoperi_bnp},CRP {myoperi_crp}</t>
  </si>
  <si>
    <t>Hawaii</t>
  </si>
  <si>
    <t>50-55</t>
  </si>
  <si>
    <t>Troponin I {myoperi_troponin_i},CKMB {myoperi_ckmb},BNP {myoperi_bnp},ESR {myoperi_esr}</t>
  </si>
  <si>
    <t>2/19: 9.91; 2/20:9.12; 3/3: 0.01</t>
  </si>
  <si>
    <t>2/19: 516 (total); 638; 2/20: 547; 488</t>
  </si>
  <si>
    <t xml:space="preserve">2/19: 95.4 (nl: 0-100); </t>
  </si>
  <si>
    <t>2/19: 5 (nl: 0-15)</t>
  </si>
  <si>
    <t>2/19 with CP  ECHO-false tendon within left ventricle; no pericardial effusion;   lovanox; pepcid</t>
  </si>
  <si>
    <t>d/w?</t>
  </si>
  <si>
    <t>chills</t>
  </si>
  <si>
    <t>cMRI c/w myocarditis</t>
  </si>
  <si>
    <t>ID</t>
  </si>
  <si>
    <t>chest pain</t>
  </si>
  <si>
    <t>NSAIDS other than aspirin (e.g. ketorolac/Toradol, ibuprofen/Motrin/Advil, naproxen/Naprosyn/Aleve, colchicine),Corticosteroids (e.g. prednisone, methylprednisolone, hydrocortisone),Antiarrhythmics</t>
  </si>
  <si>
    <t>IN</t>
  </si>
  <si>
    <t xml:space="preserve">ibuprofen 6-800 mg, 4x/day and colchicine 0.6 mg </t>
  </si>
  <si>
    <t xml:space="preserve">Discharged to home under care of cardiologist </t>
  </si>
  <si>
    <t xml:space="preserve">Colorado </t>
  </si>
  <si>
    <t>Crohn's disease</t>
  </si>
  <si>
    <t>Chest pain/pressure/discomfort,Dyspnea/shortness of breath/pain with breathing,Pericardial rub</t>
  </si>
  <si>
    <t>NSAIDS other than aspirin (e.g. ketorolac/Toradol, ibuprofen/Motrin/Advil, naproxen/Naprosyn/Aleve, colchicine),Vasoactive medications (e.g. milrinone, epinephrine, norepinephrine, vasopressin, dopamine),Anticoagulation other than aspirin (Warfarin/Coumadin, Plavix/Clopidogrel)</t>
  </si>
  <si>
    <t>Cardiac Magnetic Resonance Imaging (cMRI),Cardiac enzymes: peak value for any of the following labs</t>
  </si>
  <si>
    <t>MO</t>
  </si>
  <si>
    <t>Troponin I {myoperi_troponin_i},Pro-BNP {myoperi_pro_bnp},CRP {myoperi_crp}</t>
  </si>
  <si>
    <t>Chest pain/pressure/discomfort,Pericardial rub,Other (specify)</t>
  </si>
  <si>
    <t>Anticoagulation other than aspirin (Warfarin/Coumadin, Plavix/Clopidogrel),Other {myoperi_hospital_treat_oth}</t>
  </si>
  <si>
    <t>45-50%</t>
  </si>
  <si>
    <t>Georgia</t>
  </si>
  <si>
    <t>Ulcerative Colitis</t>
  </si>
  <si>
    <t>T-wave abnormalities/abnormal repolarization,Atrial, supraventricular, or ventricular arrhythmia</t>
  </si>
  <si>
    <t>Troponin I {myoperi_troponin_i},BNP {myoperi_bnp}</t>
  </si>
  <si>
    <t>Aspirin,NSAIDS other than aspirin (e.g. ketorolac/Toradol, ibuprofen/Motrin/Advil, naproxen/Naprosyn/Aleve, colchicine),Antiarrhythmics</t>
  </si>
  <si>
    <t xml:space="preserve">metoprolol </t>
  </si>
  <si>
    <t xml:space="preserve">Pt observed for 2 days </t>
  </si>
  <si>
    <t xml:space="preserve">Virginia </t>
  </si>
  <si>
    <t>Any echocardiogram,Cardiac Magnetic Resonance Imaging (cMRI)</t>
  </si>
  <si>
    <t>35-40%</t>
  </si>
  <si>
    <t>J&amp;J/Janssen</t>
  </si>
  <si>
    <t xml:space="preserve">Patient has been suffering from headaches, rashes, chest pain, and numbness to her hands and fingers. Patient was order a CT scan of the chest. CT scan indicates mild pericarditis as well as post inflammatory lung changes. Echocardiogram is pending to confirm the diagnoses of pericarditis. Patient had MRI of the head and brain and that showed up as unremarkable. Patient continues to have these symptoms and denies having any of these symptoms before the COVID-19 vaccine. </t>
  </si>
  <si>
    <t>&lt;0.1</t>
  </si>
  <si>
    <t>Acute motor axonal neuropathy</t>
  </si>
  <si>
    <t>Decreased left ventricular function,Ejection fraction percentage,Left ventricular strain</t>
  </si>
  <si>
    <t>Troponin I {myoperi_troponin_i},ESR {myoperi_esr}</t>
  </si>
  <si>
    <t>12.23 ng/mL</t>
  </si>
  <si>
    <t>"improving"</t>
  </si>
  <si>
    <t>Tennessee</t>
  </si>
  <si>
    <t>Alcohol (e.g. &gt; 2 drinks/day for months or longer, or recent heavy binge drinking)</t>
  </si>
  <si>
    <t>ECG/EKG or other rhythm monitoring,Imaging (e.g., echocardiography, cMRI) showing depressed left ventricular function,Any echocardiogram,Cardiac Magnetic Resonance Imaging (cMRI),Cardiac enzymes: peak value for any of the following labs</t>
  </si>
  <si>
    <t>Abnormal {myoperi_imaging_abnormal}</t>
  </si>
  <si>
    <t>Troponin T {myoperi_troponin_t},CKMB {myoperi_ckmb},Pro-BNP {myoperi_pro_bnp},CRP {myoperi_crp},ESR {myoperi_esr}</t>
  </si>
  <si>
    <t>metoprolol</t>
  </si>
  <si>
    <t>elevated</t>
  </si>
  <si>
    <t>25-30%</t>
  </si>
  <si>
    <t>fever, chills, myalgias</t>
  </si>
  <si>
    <t>Japan</t>
  </si>
  <si>
    <t>&lt; 0.04</t>
  </si>
  <si>
    <t>&lt; 1.0 (normal)</t>
  </si>
  <si>
    <t>14.1, 20.5</t>
  </si>
  <si>
    <t>Aspirin,Immunomodulators (e.g. anakinra/Kineret, tocilizumab/Actemra, infliximab/Remicade)</t>
  </si>
  <si>
    <t>Pt's symptoms have resolved; still being seen by cardiology for recurrent pericarditis (prior to vaccine) and doing well on anakinra</t>
  </si>
  <si>
    <t>52 yo male with prior history of recurrent pericarditis (after a fib ablation) developed chest pain 2 days after first vaccine. 9/1/21: emailed provider  9/21/21: spoke to provider who reviewed inpt and outpt record; met criteria for pericarditis</t>
  </si>
  <si>
    <t>headaches</t>
  </si>
  <si>
    <t>14,724ng/mL (ref: &lt;=45)</t>
  </si>
  <si>
    <t>Aspirin,NSAIDS other than aspirin (e.g. ketorolac/Toradol, ibuprofen/Motrin/Advil, naproxen/Naprosyn/Aleve, colchicine),Vasoactive medications (e.g. milrinone, epinephrine, norepinephrine, vasopressin, dopamine),Anticoagulation other than aspirin (Warfarin/Coumadin, Plavix/Clopidogrel)</t>
  </si>
  <si>
    <t>As of 5/27/21, patient was seen at cardiologist 5/18/21 and reported to be recovered with infrequent chest pain (approximately 3 wks prior) and recently participated in a 20 mile bike ride, no other symptoms</t>
  </si>
  <si>
    <t>&lt;0.006ng/mL</t>
  </si>
  <si>
    <t>118.9mg/dL</t>
  </si>
  <si>
    <t>VAERS reporter is MD (Emergency) indicated on VAERS that patient had not recovered from AE but discharged to home after 2 days in hospital. No symptoms/difficulties listed on VAERS, no medical record</t>
  </si>
  <si>
    <t>As of 4/3/2021, patient was discharged to home after 2 days hospitalized dx: idiopathic pericarditis, prescribed colchicine</t>
  </si>
  <si>
    <t>Atorvastatin, metoprolol, tadalafil</t>
  </si>
  <si>
    <t>Much better as, when the event happened, but is still on medications and follow-up visits as of June, 2021 to PCP and Cardiologists. Patient exhibited mild CVD during testing of vaccine adverse events with Myocarditis. Patient passed stressed test, but limited activities are advised by cardiologists.</t>
  </si>
  <si>
    <t>Patient is looking to file a claim through CICP, to recoup the burdensome financial damages that vaccine adverse event has caused.</t>
  </si>
  <si>
    <t>Chest pain, discomfort. Patient denies difficulty or shortness of breathing. Within 2 days of second Pfizer Cov19 shot, patient was hospitalized with classic diagnosis of Myocarditis. Also, a mild CVD was identified during the same time, and patient is advised accordingly.</t>
  </si>
  <si>
    <t>Seen in clinic on 4/8/2021 - no chest pain or other findings to suggest ongoing pericarditis. was supposed to f/u with cardiologist but PMD does not have records.</t>
  </si>
  <si>
    <t>Interviewed MD. Patient diagnosed with acute pericarditis following first Pfizer vaccination; CP, ECG ST elevation, nl troponins.</t>
  </si>
  <si>
    <t>fever, chills, headache, left arm pain, nausea/vomiting, sweating</t>
  </si>
  <si>
    <t>2.35 (n 0-0.03)</t>
  </si>
  <si>
    <t>9/1/2021: 34 yo male developed chest pain 1 day following second vaccine; records requested  9/20 &amp; 27/21: LM for provider   10/27/21: med records reviewed from first ED; second hospital records still pending</t>
  </si>
  <si>
    <t>bradycardia on FitBit</t>
  </si>
  <si>
    <t>1512 (high sensitivity)</t>
  </si>
  <si>
    <t>Aspirin,Antiarrhythmics,Anticoagulation other than aspirin (Warfarin/Coumadin, Plavix/Clopidogrel),Other {myoperi_hospital_treat_oth}</t>
  </si>
  <si>
    <t>seeing cardiology as f/u. some fatigue, exercise intolerance improving.</t>
  </si>
  <si>
    <t xml:space="preserve">normal cardiac MRI on follow-up. </t>
  </si>
  <si>
    <t xml:space="preserve">symptoms were improved but not fully recovered. Presented to cardiac clinic several weeks later with mild but persistent intermittent chest pain. Troponins had normalized at clinic follow-up. </t>
  </si>
  <si>
    <t>Initially presented to outside hospital. Cardiac MRI showed inflammation c/w myocardial inflammation. Clean cath.</t>
  </si>
  <si>
    <t>1.240 ng/mL</t>
  </si>
  <si>
    <t>atrial fibrillation episode in hospital</t>
  </si>
  <si>
    <t>fever, headache, neck pain, nausea</t>
  </si>
  <si>
    <t>Troponin T {myoperi_troponin_t},CKMB {myoperi_ckmb},CRP {myoperi_crp}</t>
  </si>
  <si>
    <t>Discharged 04/07 home stable with cards follow up scheduled</t>
  </si>
  <si>
    <t xml:space="preserve">19 yo M presented with chest pain, fever, headache, neck pain 12 hours after receiving J&amp;J vaccine. ECG with STE and PR depressions, elevated troponins, depressed EF on echo, and evidence of myocarditis on cardiac MRI. Medical report limited - doesn't look like he was worked up for viral etiologies but viral prodrome not noted in history. </t>
  </si>
  <si>
    <t xml:space="preserve">OH </t>
  </si>
  <si>
    <t>Within 24 hrs after 2nd dose, discomfort, uneasiness, fever, aches etc, but, started to have Chest pain @ day 2 after Moderna 2nd Shot, which intensified @ day 3. cMRI confirmed as Myopericarditis with increased Troponin and efflusion.</t>
  </si>
  <si>
    <t>Waiting for the medical records.</t>
  </si>
  <si>
    <t>left arm numbness and epigastric pain</t>
  </si>
  <si>
    <t>max 20779.9 ng/L</t>
  </si>
  <si>
    <t>664 pg/ml</t>
  </si>
  <si>
    <t>5.46 mg/dL</t>
  </si>
  <si>
    <t>Morphine 4mg/ml inj: 2-4mg IV q4H. DuoNeb 3ml neb q4H, Zofran 4mg IV q6H. Tylenol 650mg PO q4H. Carvedilol 3.125mg BID. atorvastatin 40mg qHS. Lisinopril 1.5mg once daily. Metroprolol Tartrate 100mg once.</t>
  </si>
  <si>
    <t>Discharged home</t>
  </si>
  <si>
    <t>Approximately 3d following his second dose of the Covid-19 vaccination he developed significant chest pain as well as epigastric pain and left arm numbness.  EKG in the ED demonstrated J-point elevation in the lateral leads that resolved on a subsequent tracing. Troponin was elevated. His chest pain improved with morphine. Had CTA chest demonstrating splenomegaly and mild pulmonary interstitial edema,, no PE. CTA heart showed no CAD or coronary anomalies.  ischarge on ASA 81mg once daily, atorvastatin 40mg QHS, Metoprolol Succinate ER 25mg once daily</t>
  </si>
  <si>
    <t>undetermined</t>
  </si>
  <si>
    <t>(+) Rh factor 3/28/21; CRP, ESR, Uric acid elevated</t>
  </si>
  <si>
    <t>&lt;0.15 ng/mL</t>
  </si>
  <si>
    <t>161 mg/L</t>
  </si>
  <si>
    <t>23 mm/hr</t>
  </si>
  <si>
    <t>Tylenol</t>
  </si>
  <si>
    <t xml:space="preserve">Patient reported (9/7/21) that he is mostly recovered but still easily fatigued and not back to normal </t>
  </si>
  <si>
    <t>As of 9/7/2021, patient had been discharged from hospital to home, recovered but still easily fatigued</t>
  </si>
  <si>
    <r>
      <rPr>
        <sz val="11"/>
        <color rgb="FFFF0000"/>
        <rFont val="Calibri"/>
        <family val="2"/>
        <scheme val="minor"/>
      </rPr>
      <t>pericarditis</t>
    </r>
    <r>
      <rPr>
        <sz val="11"/>
        <color theme="1"/>
        <rFont val="Calibri"/>
        <family val="2"/>
        <scheme val="minor"/>
      </rPr>
      <t xml:space="preserve"> (Not a case)</t>
    </r>
  </si>
  <si>
    <t>Colorado</t>
  </si>
  <si>
    <t>cMRI c/w myopericarditis</t>
  </si>
  <si>
    <t xml:space="preserve">(2 Sep) Per record review: 29 y M c pleuritic CP, elevated troponin, and cMRI c/w myopericarditis. Tx'd c ibuprofen and colchicine, d/c c resolution of CP. </t>
  </si>
  <si>
    <t>lower extremity swelling, left arm pain</t>
  </si>
  <si>
    <t>&lt;20</t>
  </si>
  <si>
    <t>Aspirin,NSAIDS other than aspirin (e.g. ketorolac/Toradol, ibuprofen/Motrin/Advil, naproxen/Naprosyn/Aleve, colchicine),Diuretics (e.g. furosemide/Lasix, cholorothiazide/Diuril),Antiarrhythmics,Anticoagulation other than aspirin (Warfarin/Coumadin, Plavix/Clopidogrel)</t>
  </si>
  <si>
    <t>Pt was transferred to Flagstaff hospital and had cardiac cath.  Thought to have nSTEMI and had stents placed.  They did not have further lab or test abnormalities.  He was discharged and had his symptoms fully resolved.  Has not been seen since discharge on date below</t>
  </si>
  <si>
    <t>70 yo male with chest pain and dyspnea 1-2 days s/p 1st vaccine.  Found to have CHF and MI per cardiology.  Treated with medical mgmt.  Records requested 9/1/2021  9/21/21: spoke to provider; see disposition above.  Reviewed case; meets criteria for myopericarditis.</t>
  </si>
  <si>
    <t>3.05 ng/ml</t>
  </si>
  <si>
    <t xml:space="preserve"> discharged 4/9/2021</t>
  </si>
  <si>
    <t>72 y old F Pfizer 2nd dose? 3/30; Chest Pain 4/4. Hospitalized 3 days . Troponin I 3.05 ng/ml , ECG  ST elevation. Echo  consistent with Myocarditis</t>
  </si>
  <si>
    <t>IA</t>
  </si>
  <si>
    <t>peak 72.6 ng/mL</t>
  </si>
  <si>
    <t>Patient discharged from hospital with no further chest pain; troponins trending down</t>
  </si>
  <si>
    <t>Acute pericarditis and probable myocarditis (elevated troponins, abnl EKG, wall motion abnormalities on echo) following beginning 4 days after first dose of Moderna vaccine.</t>
  </si>
  <si>
    <t>under evaluation for inflammatory disease due to elevated ANA</t>
  </si>
  <si>
    <t>bitemporal headache, jaw pain, reflux, night sweats, weight loss</t>
  </si>
  <si>
    <t>40 (elevated)</t>
  </si>
  <si>
    <t>87 (elevated)</t>
  </si>
  <si>
    <t>Colchicine  Prednisone  Tylenol  Celebrex</t>
  </si>
  <si>
    <t>Last rheumatology visit 10/22/21: pt remained on low dose prednisone for persistent intermittent chest pain.  Cardiology was considering starting IL-1 inhibitor therapy</t>
  </si>
  <si>
    <t>Remains under care of cardiology and rheumatology with diagnosis of recurrent pericarditis of unknown cause</t>
  </si>
  <si>
    <t xml:space="preserve">9/7/2021: "pericarditis" on self-report VAERS. Clinic visit only? No hospital/ED mentioned. Called MD three times, no answer.  Unable to adjudicate report.   10/26/21: emailed reporter/pt and LM for provider  2/3/22: records available (although not from cardiology) good review of patient's illness documented by rheumatology:  Meets definition per chest pain and EKG diagnostic for probably myopericarditis (as noted in clinical notes); echocardiogram normal; troponins and cardiac MRI not done  </t>
  </si>
  <si>
    <t>California</t>
  </si>
  <si>
    <t>Ibuprophen for 1 wk.</t>
  </si>
  <si>
    <t>Chest pain, went to Urgent care. They performed EKG, but it was normal. Doctor said based upon symptoms with clinical finding being normal it could be GERD/Stress/Pericarditis. For pain was prescribed Ibuprophen and visit to primary care after 15 days for follow-up.</t>
  </si>
  <si>
    <t>Chest pain like heart attack, urgent care, EKG. EKG was normal and based upon symptoms without clinical evidence it was suspected to be GERD/Stress/Pericarditis. Prescribed Ibuprophen for pain and to follow-up with primary care. Since EKG was normal, no blood chemistry was done.</t>
  </si>
  <si>
    <t>diaphoresis, nausea, neurologic symptoms</t>
  </si>
  <si>
    <t>&lt;0.012 ng/mL</t>
  </si>
  <si>
    <t>&lt;0.50</t>
  </si>
  <si>
    <t>Seen by cardiologist on 6/15/21 - could not tolerate stress test or repeat ECHO; Saw PMD on 6/18/21 - symptoms improved but still with intermittent chest tightness. Advised to f/u with cardiologist to check for resolution of pericardial effusion, started on ASA.</t>
  </si>
  <si>
    <t>55 yo F who developed neurologic symptoms 2 days after first Moderna vaccine, followed by chest tightness, SOB 42 days after vaccine. Presented to ED on 5/14/21. ECG - NSR, probable left atrial enlargement, no ST elevations; ECHO slight pericardial effusion; normal troponin, CRP, ESR. Left ED AMA. Followed up with cardiologist and PMD.</t>
  </si>
  <si>
    <t>Arizona</t>
  </si>
  <si>
    <t>Dyspnea/shortness of breath/pain with breathing,Palpitations,Pleuritic chest pain without another attributable cause (e.g., pneumonia),Other (specify)</t>
  </si>
  <si>
    <t>tingling in limbs, syncope, tachycardia</t>
  </si>
  <si>
    <t>11.0 ng/mL</t>
  </si>
  <si>
    <t>3.16 mg/L</t>
  </si>
  <si>
    <t>He continues to have some DOE and episodic tachycardia out of proportion to level of activity.</t>
  </si>
  <si>
    <t xml:space="preserve">22 y/o male presented to ER 3 days s/p 1st Moderna with pleuritic CP, dyspnea, syncope, tachycardia, and tingling sensation of limbs, admitted with dx of myopericarditis, treated with colchicine overnight, and released with full resolution of sx. Troponin I was elevated. EKG reportedly with diffuse ST elevations. Meets criteria for myopericarditis. Pt. has not fully recovered, and recently had cMRI and is f/u later this month for an echo. </t>
  </si>
  <si>
    <t>4.25-5.4 (NORMAL 0.01-0.04)</t>
  </si>
  <si>
    <t>Pt has completely recovered per patient and provider</t>
  </si>
  <si>
    <t>Coxsackieviruses (especially Coxsackievirus B)</t>
  </si>
  <si>
    <t>still some chest pain</t>
  </si>
  <si>
    <t>April 11, still some chest pain</t>
  </si>
  <si>
    <t>Patient is allergic to Penicillin and Amoxicillin. Patient also has autoimmune disease Sjorgrens. Patient was hospitalized for one day and had mild Pericarditis. Patient is doing well.</t>
  </si>
  <si>
    <t>Sent home with resolution of symptoms on ibuprofen therapy. Followed up with cardiologist on 4/30, no ongoing symptoms or signs noted, ibuprofen stopped. Plan at follow-up for repeat cardiac MRI and repeat echo in 6 months</t>
  </si>
  <si>
    <t>17M with PMHx of obesity, depression (on escitalopram) and anxiety, received Pfizer vaccine 4/8, presents 4/11 with mild anterior chest pain without radiation, possible pleuritic chest pain. SARS-CoV-2 PCR negative, spike protein Ab positive post-vaccination. No history of chemical exposures. EKG showed diffuse ST segment elevation. Troponins on admit 0.52, peaking at 8.68 within 24 hours, downtrending by next morning. Echo showed normal LV function, no pericardial effusion. Cardiac MRI showed normal LV function but possible delayed hyperenhancement in lateral and inferior LV wall limited to epicardium. No complications during hospitalization, symptoms resolved, was discharged 4/15. Cardiology f/u on 4/30 noted no concerns for ongoing issues.</t>
  </si>
  <si>
    <t xml:space="preserve">Multiple environmental and drug allergies, Asthma, OSA on CPAP, Insomnia </t>
  </si>
  <si>
    <t>Prilosec 20 mg daily  Losartan 25 mg daily  Eszopiclone 2 mg daily  Proair Inhaler PRN  Flovent twice daily</t>
  </si>
  <si>
    <t xml:space="preserve">Since given the one NTG he has not had any further recurrence of chest pain or joint pain. He only c/o fatigue. He has seen his HCP &amp; cardiologist at NMCP and instructed on diagnosis of myocarditis and pericarditis. </t>
  </si>
  <si>
    <t>Patient with ongoing allergies, Asthma and insomnia, when took Pfizer first shot, had an onset of adverse event within 24 hrs, that lead to diagnosis of probable Myopericarditis upon diagnostics and was hospitalized for 2 days. There are two different VAERS reports with different vaccination dates from different healthcare providers. Will request medical records. It appears that patient's medical history of allergy and inflammation might have been an adding factor for causing adverse event. But the fact remains that the patient suffered the Myopericarditis adverse event after the first shot.</t>
  </si>
  <si>
    <t>Fever, cough, congestion</t>
  </si>
  <si>
    <t>37.8 ng/mL</t>
  </si>
  <si>
    <t>32.9 ng/mL</t>
  </si>
  <si>
    <t>6.4 mg/dL</t>
  </si>
  <si>
    <t>15 mm/hr</t>
  </si>
  <si>
    <t>Chest pain free was discharged home with f/u in 2 wks on ibuprofen, colchicine, and pantoprazole.</t>
  </si>
  <si>
    <t xml:space="preserve">19 y/o admitted 2 days s/p 2nd Pfizer with CP, dyspnea, fever, cough, and congestion, elevated troponin, and cMRI c/w myocarditis. </t>
  </si>
  <si>
    <t>AL</t>
  </si>
  <si>
    <t>(2 Sep) Per chart review, 23 y M developed CP and elevated troponins; d/c p hospital x1 d</t>
  </si>
  <si>
    <t>fever, chills, sweating, severe headache</t>
  </si>
  <si>
    <t>&lt;0.03ng/ml</t>
  </si>
  <si>
    <t>As of 4/13/21, patient was d/c'd from ER same day; no diagnosis; no treatment. Patient reported recovered from symptoms</t>
  </si>
  <si>
    <t xml:space="preserve">Ehlers-Danlos syndrome, chronic pain (fibromyalgia), lyme disease, chronic mouth pain and infection </t>
  </si>
  <si>
    <t>Neck and shoulder pain.</t>
  </si>
  <si>
    <t>5.34 ng/ml (H)</t>
  </si>
  <si>
    <t>6.7 mg/L (N)</t>
  </si>
  <si>
    <t>Patient had an acute sudden Chest pain, which remained consistent post Moderna vaccine 4 days. Patient forst went to clinic and from there NSTEMI, send to ER at the hospital. At the hospital, Troponin trending up. cMRI and  cardiac catheterization came normal.</t>
  </si>
  <si>
    <t>Medical records available and reviewed. This is a case of 35 yrs F, with co-morbidity of fibromyalgia, Ehlers-Danlos syndrome, history of lyme disease, high risk cardiac family history and daily use of Marijuana. Patient post 4th day of Moderna 2nd shot of COV-19 started sudden chest pain. Diagnosed NSTEMI from EKG, and Troponin significantly trending upward every 2 hrs. Patient hospitalized from 3/30/21 afternoon through 3/31/21. Left Cardiac cath, reveled no CAD,  or pressure issues but mild hypokinesis of the basal inferior wall. The ECHO was normal. The cMRI was also normal and no inflammation was seen. Thus, with initial diagnosis of NSTEMI and troponin trending upward together with symptoms and timeline, it can be classified as probable Myocarditis. There is some adverse reaction, causing chest pain and troponin elevation, but it appears from MRI (and CBC results prior to catheterization), that it is not Myocarditis or Pericarditis. Thus, the chest pain and troponin elevation is considered nonspecific cause which could be initiated due to mix of events including patient's daily marijuana consumption, rheumatoid/fibromyalgia condition or patient's comorbid connective tissue syndrome or past COV19 infection together with vaccine. Thus it is difficult to exactly pin-point in this case that vaccine caused Myocarditis, as there is no clinical confirmed (cMRI negative) evidence of Myocarditis. Also, in hospital patient was not treated for Myocarditis but only for pain. NOTE: Probable Myocarditis OR Not a case.</t>
  </si>
  <si>
    <t xml:space="preserve">Unresponsive </t>
  </si>
  <si>
    <t xml:space="preserve">5/23/2022 - Records review  23 y/o male, no PMH or drug use.  He reportedly went out for a jog and was subsequently found on the side of the road near his home residence by family.  911 was called, EMS responded and pronounced the decedent dead on scene.  No overt traumatic injuries were identified on the body on scene.  The decedent received the J&amp;J COVID-19 vaccine on 4/9/2021 (4 days prior to death). He reportedly felt unwell the day he received the vaccine but had no symptoms the following day or days leading up to his death.  There is no known family history of sudden cardiac death.   Died on 4/13/2021.   *Autopsy report:    FINDINGS:   I.	Lymphocytic myocarditis   II.	Myocardial bridging of the LT anterior descending coronary artery   III.	Diffuse pulmonary edema and hemorrhage.   IV.	Evidence of medical intervention   Toxicology revealed caffeine in the blood.     DX:  Multiple organs, autopsy:  A.	Immunohistochemical evidence of complement C4d staining or cardiomyocytes, consistent with acute myocardial injury   B.	Pulmonary edema and hemorrhage   1.	No immunohistochemical evidence of SARS-CoV-2  2.	No molecular evidence of SARS-CoV-2  C.	Medulla oblongata and adrenal gland with no conspicuous histopathological abnormalities   CAUSE OF DEATH:  Lymphocytic myocarditis   *Other significant conditions:  Myocardial bridging of the LT anterior descending coronary artery.   *Case definition met for myocarditis.    Abstraction complete   </t>
  </si>
  <si>
    <t>This is a death report.    5/23/2022 - Records review  23 y/o male, no PMH or drug use.  He reportedly went out for a jog and was subsequently found on the side of the road near his home residence by family.  911 was called, EMS responded and pronounced the decedent dead on scene.  No overt traumatic injuries were identified on the body on scene.  The decedent received the J&amp;J COVID-19 vaccine on 4/9/2021 (4 days prior to death). He reportedly felt unwell the day he received the vaccine but had no symptoms the following day or days leading up to his death.  There is no known family history of sudden cardiac death.   Died on 4/13/2021.   *Autopsy report:    FINDINGS:   I.	Lymphocytic myocarditis   II.	Myocardial bridging of the LT anterior descending coronary artery   III.	Diffuse pulmonary edema and hemorrhage.   IV.	Evidence of medical intervention   Toxicology revealed caffeine in the blood.     DX:  Multiple organs, autopsy:  A.	Immunohistochemical evidence of complement C4d staining or cardiomyocytes, consistent with acute myocardial injury   B.	Pulmonary edema and hemorrhage   1.	No immunohistochemical evidence of SARS-CoV-2  2.	No molecular evidence of SARS-CoV-2  C.	Medulla oblongata and adrenal gland with no conspicuous histopathological abnormalities   CAUSE OF DEATH:  Lymphocytic myocarditis   *Other significant conditions:  Myocardial bridging of the LT anterior descending coronary artery.   *Case definition met for myocarditis.    Abstraction complete   (27 May 2022) Per IDPB evaluation, not myocarditis</t>
  </si>
  <si>
    <t>Idaho</t>
  </si>
  <si>
    <t>Dyspnea/shortness of breath/pain with breathing,Pleuritic chest pain without another attributable cause (e.g., pneumonia),Other (specify)</t>
  </si>
  <si>
    <t>fatigue, cough, fever</t>
  </si>
  <si>
    <t>&lt;0.01ng/mL</t>
  </si>
  <si>
    <t>Saw cardiologist in follow-up on July 27; had resolution of symptoms at that time. Near resolution of pericardial effusion, and improvement in inflammatory markers.</t>
  </si>
  <si>
    <t>Pericarditis confirmed by interview of HCP</t>
  </si>
  <si>
    <t>Fainted immediately after 2nd dose inside pharmacy</t>
  </si>
  <si>
    <t>Troponin T {myoperi_troponin_t},CKMB {myoperi_ckmb},CRP {myoperi_crp},ESR {myoperi_esr}</t>
  </si>
  <si>
    <t>&lt;6 ng/L (ref: 0-14)</t>
  </si>
  <si>
    <t>3.7 ng/mL (ref: 0-0.5)</t>
  </si>
  <si>
    <t>0.4 mg/L (ref: 1-3)</t>
  </si>
  <si>
    <t>13 mm/hr (ref: 0-20)</t>
  </si>
  <si>
    <t>As of 11/10/21, patient had been treated as outpatient, no hospitalization and reported recovered</t>
  </si>
  <si>
    <t>Pennsylvania</t>
  </si>
  <si>
    <t xml:space="preserve">Pt. was in Trauma Acute Care Unit (3/25/21-5/19/21), pericardectomy performed 3/25, history of restrictive pericarditis, pleural effusions, AFib </t>
  </si>
  <si>
    <t>ST elevation/ST abnormalities,T-wave abnormalities/abnormal repolarization,AV block 1st degree</t>
  </si>
  <si>
    <t>0.04ng/mL</t>
  </si>
  <si>
    <t>986 pg/mL (5/6/21); 767pg/mL(5/9/21)</t>
  </si>
  <si>
    <t>Aspirin,IVIG,Antiarrhythmics,Anticoagulation other than aspirin (Warfarin/Coumadin, Plavix/Clopidogrel),Intubation or mechanical ventilation</t>
  </si>
  <si>
    <t xml:space="preserve">Patient d/c'd 5/19/21 to home on hospice after 55 days in hospital; pt. dependent on tracheostomy, ventilator, g-tube, Guillain Barre' syndrome, aortic valve stenosis. </t>
  </si>
  <si>
    <t>As of 5/19/21, patient d/c'd home with hospice care, with palliative care only.</t>
  </si>
  <si>
    <t>normal per cardiologist</t>
  </si>
  <si>
    <t>elevated (no value given)</t>
  </si>
  <si>
    <t>Colchicine  NSAID</t>
  </si>
  <si>
    <t>Pt has fully recovered but continues to have elevated CRP</t>
  </si>
  <si>
    <t xml:space="preserve">75 yo male presented with chest pain; echo showed pericardial effusion; treated with NSAIDs as outpt.  Per cardiologist he has completely recovered.  </t>
  </si>
  <si>
    <t>zero</t>
  </si>
  <si>
    <t>"Ive not been able to sleep laying down since day 5 following the vaccine. Chest pain, shortness of breath and right upper quadrant pain are all a result of the vaccine."</t>
  </si>
  <si>
    <t>9/1/21: called MD, no answer. Requested records.  9/27/21: called MD, no answer.   10/15/21: still no records. Unable to adjudicate report.   11/14/21 ED records show pt c/o "SSCP starting at 0200 [3/23/21] that is constant and radiates to L axillan and neck"  and reported recently getting a covid 19 vaccination. Pt described CP as squeezing but gets sharp when lays down. also reports DOE. PMH: Asthma, cluster HA, visian d/o, ADHD, and acute pelvic pain. EKG NSR only abnl R axis deviation no conduction delay, ST/PR seg elev/dep.  Telemetry during ED stay was NSR in 90's. CXR neg. Trop I zero. d-dimer neg. No pain imp c toradol. Reported "felt unwell all weekend with general weakness and soreness" following 1st covid-19 vaccination the prior week. No echo done. d/c dx was nonspecific chest pain and "? AE [adverse event] from COVID vaccine/chest wall inflammation" rx naproxen 500mg bid prn. Not a case will close and mark as complete.</t>
  </si>
  <si>
    <t>nausea, feeling feverish, headache</t>
  </si>
  <si>
    <t>0.56 ng/mL</t>
  </si>
  <si>
    <t>21.9 ng/mL</t>
  </si>
  <si>
    <t>41 pg/mL</t>
  </si>
  <si>
    <t>0.7 mg/dL</t>
  </si>
  <si>
    <t>Aspirin,Anticoagulation other than aspirin (Warfarin/Coumadin, Plavix/Clopidogrel)</t>
  </si>
  <si>
    <t>Discharged on lisinopril and coreg</t>
  </si>
  <si>
    <t>22 y/o male hospitalized with pleuritic chest pain, feeling feverish, dyspnea, nausea, and headache, admitted 6 day s/p Janssen with EKG showing ST elevations and t wave abnormalities, elevated troponin, and cMRI c/w myocarditis. Meets criteria for myopericarditis.</t>
  </si>
  <si>
    <t>0.44 &amp; 1.06 (n &lt;0.03)</t>
  </si>
  <si>
    <t>2, 2.5 &amp; 3.1 (n &lt; 0.05)</t>
  </si>
  <si>
    <t>26 &amp; 54 (n 0-20)</t>
  </si>
  <si>
    <t>DIscharged home; seen by PCP 9/2/2021 and symptoms have resolved</t>
  </si>
  <si>
    <t xml:space="preserve">31 yo female 5 days post vaccine with chest pain.  Admitted and diagnosed with pericarditis.  Emailed provider for disposition.  9/3/2021: spoke to provider who saw pt 9/2/2021.  </t>
  </si>
  <si>
    <t>"anti-inflammatories and anti-nausea medications"</t>
  </si>
  <si>
    <t>spoke with ER attending on 9/7, normal EKG, normal troponin, discharge diagnosis 'chest pain'</t>
  </si>
  <si>
    <t>LA</t>
  </si>
  <si>
    <t>SARS CoV2 on March 10 2021</t>
  </si>
  <si>
    <t>anorexia, chills, abdominal discomfort</t>
  </si>
  <si>
    <t xml:space="preserve">Discharged to home in good health.  Was to f/u with a cMRI but never followed up. </t>
  </si>
  <si>
    <t xml:space="preserve">Symptoms were not consistent with myo or pericarditis but CTA found "pericardial thickening" and patient dx with myocarditis.   Persons who lack symptoms may be classified as subclinical myocarditis-.   Medical records were ordered  to further  "rule in" as a case. </t>
  </si>
  <si>
    <t>sinus node dysfxn c sx bradycardia</t>
  </si>
  <si>
    <r>
      <t xml:space="preserve">Ejection fraction percentage; </t>
    </r>
    <r>
      <rPr>
        <b/>
        <sz val="11"/>
        <color rgb="FFFF0000"/>
        <rFont val="Calibri"/>
        <family val="2"/>
        <scheme val="minor"/>
      </rPr>
      <t>small pericardial effusion</t>
    </r>
  </si>
  <si>
    <t>82yr old F Moderna #2 on 3/5. 2 wks later  CP , admitted Pericarditis. Trop Nl, EKG : ST  changes, Echo  EF 55%, CT  early  Pneumonia.  (9 Sep) per record review, pt c admitted 9 da s/p vax and dx c pericarditis; the current report details a subsequent admission for dyspnea and palpitations. Findings c/w previous dx of pericarditis (but resolving) and sinus node dysfunction; together, meet defintion for probable myopericarditis.</t>
  </si>
  <si>
    <t>Dyspnea/shortness of breath/pain with breathing,Pleuritic chest pain without another attributable cause (e.g., pneumonia)</t>
  </si>
  <si>
    <t>&lt;0.02 ng/mL</t>
  </si>
  <si>
    <t>1.8 (nl)</t>
  </si>
  <si>
    <t>As of May 6 follow-up, she was feeling much better. Some mediastinal LAD on CT thought to be reactive per heme/onc.</t>
  </si>
  <si>
    <t>Confirmed pericarditis per MD interview.</t>
  </si>
  <si>
    <t>Atrial, supraventricular, or ventricular arrhythmia,Frequent atrial or ventricular ectopy</t>
  </si>
  <si>
    <t>5.49 ( Labeled "Critical H*")</t>
  </si>
  <si>
    <t>63.2 (H) nml &lt;=10 mg/L</t>
  </si>
  <si>
    <t>12 (nml range 0-30 mm/h)</t>
  </si>
  <si>
    <t>metoprolol for rate control of new onset a-fib</t>
  </si>
  <si>
    <t>not specified, patient submitted report on 4/14/21 answers "no" to question "has the patient recovered from the adverse event?"  palpitations (from May and June 2021 outpatient notes - phone call with physician)</t>
  </si>
  <si>
    <t xml:space="preserve"> - patient had new onset a-fib - anticoagulation and B-blocker started  - patient on regular ibuprofen at home, no additional NSAIDs given  - contacted provider (hospitalist) had no first hand knowledge of ongoing symptoms but was able to see outpatient follow up from May and June where still complained of palpitations</t>
  </si>
  <si>
    <t>never admitted. had 3 ED visits and has seen 2 cardiologists as outpt</t>
  </si>
  <si>
    <t>atrial fibrillation</t>
  </si>
  <si>
    <t>Limited workout. Was in military and affected the lifestyle and work etc., Still have medications, visits and heart monitoring.</t>
  </si>
  <si>
    <t xml:space="preserve">Not recovered completely. Arterial Fibrillation. </t>
  </si>
  <si>
    <t>Chest pain/pressure/discomfort,Dyspnea/shortness of breath/pain with breathing,Palpitations,Pericardial rub</t>
  </si>
  <si>
    <t>ECG/EKG or other rhythm monitoring,Any echocardiogram,Cardiac Magnetic Resonance Imaging (cMRI),Cardiac enzymes: peak value for any of the following labs,Histopathologic evidence of pericardial inflammation (e.g., biopsy or autopsy)</t>
  </si>
  <si>
    <t>0.324ng/mL (4/5/21); 0.261ng/mL (4/5/21)</t>
  </si>
  <si>
    <t>85.6mg/L (4/5/21)</t>
  </si>
  <si>
    <t>As of 4/15/21, patient had been discharged to home after 2 hospitalizations and treatment for pericardial effusions</t>
  </si>
  <si>
    <t>65 y/o male w/ PMHx of HTN, HLD, T2DM, Pericarditis, recurrent pericardial effusion, hospitalized 5 days post 2nd Moderna dose, resulting in 750cc serous fluid drained from pericardial effusion, colchicine &amp; indomethacin for pericarditis; released 2 days later in stable condition, but returned to ED 9 days later due to in-stent thrombosis &amp; STEMI w/ repeat DES; ECG: pericardial effusion; friction rub; pericardial biopsy c/w pericarditis; treated &amp; d/c'd 4 days after in stable condition.</t>
  </si>
  <si>
    <t>Headaches, lightheaded</t>
  </si>
  <si>
    <t>Troponin I {myoperi_troponin_i},CKMB {myoperi_ckmb}</t>
  </si>
  <si>
    <t>&lt;0.01 ng/mL</t>
  </si>
  <si>
    <t>2.8 ng/mL (ref range 0.0-5.9)</t>
  </si>
  <si>
    <t xml:space="preserve">Chest pain had resolved by time of discharge. Prescribed Indocin for 2 weeks. Did not keep his follow up appt scheduled with the cardiologist and did not reschedule. </t>
  </si>
  <si>
    <t xml:space="preserve">Pt VAERS says pericarditis from cardiac cath? MRs requested 9/3/21.  10/25/21: MR Received. 4/14/21: Pt had chest pain with ST elevations. Troponins negative. Cardiac cath normal and says "likely pericardial irritation". Discharge on 4/15/21 dx of acute pericarditis. Prescribed Indocin and advised to follow up with cardiologist in 2 - 4 weeks. He cancelled that appointment and did not reschedule. </t>
  </si>
  <si>
    <t>chest pain radiated to jaw and down arm</t>
  </si>
  <si>
    <t>ECG/EKG or other rhythm monitoring,Imaging (e.g., echocardiography, cMRI) showing depressed left ventricular function,Cardiac Magnetic Resonance Imaging (cMRI),Cardiac enzymes: peak value for any of the following labs</t>
  </si>
  <si>
    <t>Discharge home, follow-up 6mo after discharge.    Disposition unknown, provider requests that we contact medical records.</t>
  </si>
  <si>
    <t>peak 206.7</t>
  </si>
  <si>
    <t>Discharged to home with improving CP on high dose ASA and colchicine.</t>
  </si>
  <si>
    <t>Pt developed pericarditis 7 days following first vaccination, then recurrent pericarditis 6 days following 2nd vaccine.</t>
  </si>
  <si>
    <t>i talked with the provider who indicated the patient did not have any test or finding consistent with myopericarditis.</t>
  </si>
  <si>
    <t>11809, 12412 &amp; 15122</t>
  </si>
  <si>
    <t>59 (n &lt;10)</t>
  </si>
  <si>
    <t>19 (n 0-15)</t>
  </si>
  <si>
    <t>DIscharged home with diagnosis of STEMI &amp; myopericarditis (per angiography); per cardiologist pt has fully recovered</t>
  </si>
  <si>
    <t>31 yo male 3 days post vaccine with chest pain and SOB.  Cardiac cath negative except findings consistent with myoparicarditis.  Per cardiologist patient has fully recovered</t>
  </si>
  <si>
    <t>just supportive treatment. No medications given</t>
  </si>
  <si>
    <t>fatigue</t>
  </si>
  <si>
    <t>unclear - just based on Q20 answered "no"</t>
  </si>
  <si>
    <t>Virginia</t>
  </si>
  <si>
    <t>Home, uncertain beyond.  Not outpt followup available.</t>
  </si>
  <si>
    <t>pleuritic chest pain with ? pneumonia</t>
  </si>
  <si>
    <t>Any echocardiogram,Cardiac Magnetic Resonance Imaging (cMRI),Cardiac enzymes: peak value for any of the following labs</t>
  </si>
  <si>
    <t xml:space="preserve">37yr old M Janssen 3/11; Chest pain 3/22. Echo 40% EJ frac. Pulmonary edema, ST  elevations Trop I 4.77 ;    Dx Myopericarditis  cMRI 'supported Myocarditis" </t>
  </si>
  <si>
    <t>lopressor</t>
  </si>
  <si>
    <t>asymptomatic at follow-up in cardiology clinic</t>
  </si>
  <si>
    <t>ECG/EKG or other rhythm monitoring,Imaging (e.g., echocardiography, cMRI) showing depressed left ventricular function,Any echocardiogram,Cardiac enzymes: peak value for any of the following labs</t>
  </si>
  <si>
    <t>cardiac MRI consistent with myocarditis.  Echo in hospital mild LV global longitudinal strain 17. LVEF 49%</t>
  </si>
  <si>
    <t>Trivial</t>
  </si>
  <si>
    <t>75ng/ml</t>
  </si>
  <si>
    <t>colcichine</t>
  </si>
  <si>
    <t xml:space="preserve">Discharged in satisfactory condition. Chest pain resolved. Hep B, herpes, histone antibody IGg, lyme, coxsackie, adenovirus, CMV, parvovirus pending. </t>
  </si>
  <si>
    <t>Followup outpatient echo in 4 weeks, possible MRI in 4-6 weeks</t>
  </si>
  <si>
    <t xml:space="preserve">M patient complaining of chest pain went to the ER 1.5 days after second Moderna shot. Initial EKG's showed diffuse ST elevations and Troponin 6 ng/ml.  He was admitted the hospital. Cardiac MRI mildly reduced left ventricular function and mild global hypokinesis and consistent with myocarditis and not a heart attack.  Delayed galidonium enhancement suggestive of myocarditis. </t>
  </si>
  <si>
    <t>typical pain described as made worse by lying down, deep inspiration. Other symptoms: pain in lower throat, neck,  diaphoresis</t>
  </si>
  <si>
    <t>Troponin T {myoperi_troponin_t},BNP {myoperi_bnp},CRP {myoperi_crp}</t>
  </si>
  <si>
    <t>Patient still has some chest pain and it is still being monitored per conversation with her provider</t>
  </si>
  <si>
    <t>at home but not fully recovered</t>
  </si>
  <si>
    <t>the provider indicated the patient had been well never having these signs and symptoms</t>
  </si>
  <si>
    <t xml:space="preserve">WA </t>
  </si>
  <si>
    <t>Normal</t>
  </si>
  <si>
    <t>4/16: 1.199; 6.104; 7.059; 4/17: 10.0474/19:1.526; 4/4/26: &lt;0.1</t>
  </si>
  <si>
    <t xml:space="preserve">4/17: 477; </t>
  </si>
  <si>
    <t>4/16: 2.70 (nl &lt;0.5)</t>
  </si>
  <si>
    <t>14 (nl)</t>
  </si>
  <si>
    <t>D/C on 4/19</t>
  </si>
  <si>
    <t xml:space="preserve">date of vax: 04/12/2021 -unknown if 1st or 2nd </t>
  </si>
  <si>
    <t>Dyspnea/shortness of breath/pain with breathing,Headache,Other (specify)</t>
  </si>
  <si>
    <t xml:space="preserve">Cough </t>
  </si>
  <si>
    <t>ECG/EKG or other rhythm monitoring,Imaging (e.g., echocardiography, cMRI) showing depressed left ventricular function,Cardiac enzymes: peak value for any of the following labs</t>
  </si>
  <si>
    <t>Mid-myocardial wall enhancement L vent.  No pericardial wall thickening</t>
  </si>
  <si>
    <t>improving on discharge, follow up in July 2021.</t>
  </si>
  <si>
    <t>D/C chest pain free.</t>
  </si>
  <si>
    <t xml:space="preserve">Probable 19yo s/p second Pfizer dose, cMR showing enhancement, with positive troponin.  Discharged home improving, has not contacted cardiologist for worsening symptoms, next follow up in July. </t>
  </si>
  <si>
    <t>ST elevation/ST abnormalities,AV block 1st degree</t>
  </si>
  <si>
    <t>0.192, 0.29 (n&lt; 0.045)</t>
  </si>
  <si>
    <t>7.4 (n &lt;1)</t>
  </si>
  <si>
    <t>9 (n&lt;20)</t>
  </si>
  <si>
    <t>Diuretics (e.g. furosemide/Lasix, cholorothiazide/Diuril),Anticoagulation other than aspirin (Warfarin/Coumadin, Plavix/Clopidogrel),Other {myoperi_hospital_treat_oth}</t>
  </si>
  <si>
    <t>Repatha; cardiac stent X 4</t>
  </si>
  <si>
    <t xml:space="preserve">Pt had intermittent chest pain at follow-up cardiology visits; </t>
  </si>
  <si>
    <t>Pt seen as outpt by cardiology in August and September.  Last seen 9/23/21: had outpt nuclear   stress test; diagnosed with CAD s/p stenting  10/13/21: repeat troponins, ESR and CRP all normal</t>
  </si>
  <si>
    <t>sudden cardiac death</t>
  </si>
  <si>
    <t>Death</t>
  </si>
  <si>
    <t>Pt. had mild focal myocarditis noted by medical examiner after sudden cardiac death 8 days s/p Janssen. Symptoms other than sudden cardiac death are not noted, but diagnosis was confirmed by ME. Not selecting myocarditis as does not technically meet the definition, though confirmed by ME. (17 Sep) Will consider probable subclinical myocarditis, given histopathologic findings</t>
  </si>
  <si>
    <t>Heart issues - see below</t>
  </si>
  <si>
    <t>Per HCP - pt has had 4 ECHOS and a cardiac cath since April, 2021. A TEE showed a large vegetation on her anterior leaflet. She has been diagnosed with endocarditis. She has been on multiple medications including IV antibiotics.</t>
  </si>
  <si>
    <t>Troponin I {myoperi_troponin_i},Troponin T {myoperi_troponin_t},CRP {myoperi_crp},ESR {myoperi_esr}</t>
  </si>
  <si>
    <t>32,140 pg/mL</t>
  </si>
  <si>
    <t>2.46 ng/mL (UL 0.43)</t>
  </si>
  <si>
    <t>NSAIDS other than aspirin (e.g. ketorolac/Toradol, ibuprofen/Motrin/Advil, naproxen/Naprosyn/Aleve, colchicine),Antiarrhythmics,Other {myoperi_hospital_treat_oth}</t>
  </si>
  <si>
    <t>pain had improved/resolved on discharge, discharged with several weeks  of NSAIDS</t>
  </si>
  <si>
    <t>cardiac cath: no evidence of CAD. Had an episode in the hospital of bradycardia/hyoptension (thought to be a vasovagal reaction from pain), recovered with fluids. Multiple episodes of NSVT in the hospital treated with metoprolol</t>
  </si>
  <si>
    <t>patient experienced onset of subjective and eventually objective fevers 4 days after receiving the second Moderna vaccination. He experienced malaise, and fatigue as well and some shortness of breath with chest tightness and was ultimately diagnosed with pericardial effusion and pericarditis. echocardiogram showing pericardial effusion. Long list of viral testing and some bacterial testing, all came negative.</t>
  </si>
  <si>
    <t>ND</t>
  </si>
  <si>
    <t>orthopnea</t>
  </si>
  <si>
    <t>ST elevation/ST abnormalities,T-wave abnormalities/abnormal repolarization,Atrial, supraventricular, or ventricular arrhythmia</t>
  </si>
  <si>
    <t>Troponin T {myoperi_troponin_t},Pro-BNP {myoperi_pro_bnp},CRP {myoperi_crp}</t>
  </si>
  <si>
    <t xml:space="preserve">F/u with outpt clinic provider-  feeling ok.  Left AMA on 4/3.    ECHO on 3/31 LV - ef 45%, mildly decreased function, </t>
  </si>
  <si>
    <t>Alternative Dx meets probable case but hvy etOH history-   26yo with admission with increased cardiac enzymes, decreased LV function.  EKG findings 4/14- moderate t-wave abnormality, (s/p 2weeks post event)</t>
  </si>
  <si>
    <t>(2 Sep) Per chart review, 28 y M c obesity and HTN, developed CP and elevated troponins</t>
  </si>
  <si>
    <t>4345 (high sensitivity)</t>
  </si>
  <si>
    <t>SOME PALPITATIONS</t>
  </si>
  <si>
    <t>EKG on 4/20 - improved; NO RBBB, NUT INTRAVENTRICULAR CONDUCTION DELAY-QRS 132</t>
  </si>
  <si>
    <t>RESP VIRUS PANEL: NEGATIVE</t>
  </si>
  <si>
    <t>altered mental status, hypothermia, hypotension</t>
  </si>
  <si>
    <t>4/15/21: 0.034ng/mL</t>
  </si>
  <si>
    <t>4/15/21: 15.00; 5/12/21: 0.080mg/L</t>
  </si>
  <si>
    <t>Stable. Discharged with antibiotics in April. Otherwise, continue with home medications (for her chronic conditions) and follow up with subspecialists as outpatient; f/u with PCP in 2-3 days.</t>
  </si>
  <si>
    <t>This case is not entirely straightforward. 16 y/o female with autism, cerebral palsy, and epilepsy developed altered mental status, hypothermia and hypotension about 14 days following both her 1st and 2nd vacc. Patient is non-verbal. 1st event: pericarditis considered at ER due to diffuse J-point elevation on EKG; troponin and ESR wnl, CRP elevated. If  diffuse J-point elevation is indicative of pericarditis, then one of the 3 possible objectively -measurable criteria of our pericarditis definition has been satisfied. To satisfy the definition, we need the patient to express that she is having chest pain, and she can't tell us that. Furthermore, once transferred from the ER to the hospital, pericarditis is never mentioned again- not listed as a problem, no further follow-up, no treatment, and patient recovers with warming, fluid support and antibiotics. Discharge dx: sepsis due to culture+ UTI. The lack of interest in the EKG finding by several subsequent clinicians leads me to discount the original suspicion.   2nd event: CRP elevated but no cardiac diagnostics performed or even discussed- cardiac involvement not even considered. So, while this person had an adverse event following the 2nd vacc, that AE doesn't fall into any current AESI category. Discharge diagnosis: culture negative sepsis.  Last reviewed 9/10/21.</t>
  </si>
  <si>
    <t>Patient was much better within 24 hrs of being hospitalized and was discharged home</t>
  </si>
  <si>
    <t>&gt;1090 PG/20</t>
  </si>
  <si>
    <t>Pt improved during stay and discharge.   Uncertain if fully recovered, but significantly improved</t>
  </si>
  <si>
    <t>Not a case (does nto meet suspect criteria, only +cardiac enzymes)- 30yo with left sided chest pain 3d s/p Moderna vaccination (#2), elevated troponin, with normal EKG (no previous EKG).  Echocardiogram showed mild concentric LVH.  Information verified by discussion with reporter reviewing chart and hospital network charts.</t>
  </si>
  <si>
    <t xml:space="preserve">Still has some fatigue, and on medicines.   </t>
  </si>
  <si>
    <t>Discharge home, with lingering symptoms.</t>
  </si>
  <si>
    <t>nausea, diarrhea</t>
  </si>
  <si>
    <t>ECG/EKG or other rhythm monitoring,Any echocardiogram,Cardiac enzymes: peak value for any of the following labs,Histopathologic evidence of pericardial inflammation (e.g., biopsy or autopsy),Other diagnostic test(s)</t>
  </si>
  <si>
    <t>0.178, 0.211 (n &lt; 0.028)</t>
  </si>
  <si>
    <t>Seen by cardiology 7/30/2021: continued colchicine for 90 days  Followed up with PCP who last saw her 9/8/2021 and she had fully recovered  4/4/21: PCP outpt records provide no details</t>
  </si>
  <si>
    <t>70 yo female developed GI symptoms 42 days after second vaccine  11/15/21: requested records; spoke to HCP who reviewed outpt and hospital records;  meets criteria for probable myopericarditis ( chest pain, elevated troponins, EKG findings, normal echo)</t>
  </si>
  <si>
    <t>4.93 ng/mL</t>
  </si>
  <si>
    <t>49.1 mg/L</t>
  </si>
  <si>
    <t>21 mm/hr</t>
  </si>
  <si>
    <t>Had ongoing chest pain at discharged, but improving from admission</t>
  </si>
  <si>
    <t>Discharged home with internal medicine and cardiology follow-up</t>
  </si>
  <si>
    <t xml:space="preserve">23F w/ right-sided chest pain, elevated troponins, inferior t-wave inversions on inferior leads. Echo with apical hypokinesis, normal LVEF, Cardiac MRI reported as: "Delayed contrast enhancement imaging of the left ventricle is abnormal, There is patchy epicardial hyperenhancement of the distal inferior wall and focal epicardial hyperenhancement in the mid lateral wall. There is also evidence of pericardium   enhancement in the mid inferior wall and lateral wall of the RV with increased signal in STIR imaging (edema) with no evidence of pericardial effusion. The prior finding is consistent with myopericarditis." Cardiac cath without abnormalities. Discussed with HCP on 8-6. Requested records 8-3. </t>
  </si>
  <si>
    <t>diaphoresis, lightheadedness (h/o syncope)</t>
  </si>
  <si>
    <t>&lt;0.017ng/mL (ref: &lt;0.020))</t>
  </si>
  <si>
    <t>24pg/mL (ref:&lt;=100 )</t>
  </si>
  <si>
    <t>As of 4/20/21, patient had been evaluated and d/c to home from ED, with no evidence of cardiac issues; patient reported recovered in VAERS report</t>
  </si>
  <si>
    <t>1/5/22: Reassigned case; records available    34 y/o female PMH atrial septal defect surgical repair, syncope and panic attacks, developed severe chest pain 1 day after 2nd COVID vaccine dose, presented to ED via EMS &amp; treated en route with ASA, evaluated at ED; ECG normal, Troponin &amp; BNP normal, no Echo performed and patient was d/c to home from ED and advised to f/u with PCP if symptoms persisted.     Complete/not a case.</t>
  </si>
  <si>
    <t>Washington</t>
  </si>
  <si>
    <t>not specified if pleuritic or nonpleuritic, will f/u records</t>
  </si>
  <si>
    <t>7 &gt; 6 _&gt; 5 &gt; 3.5 (check record, may not be troponin T)</t>
  </si>
  <si>
    <t xml:space="preserve">Possible case. Reporter is patient's mother, so will f/u provider and request records.    Mild chest pain began 4/17 PM within 48 hours of receiving Pfizer shot #2 (4/15/21). Did not go away overnight. Went to urgent care 4/18 AM and was found to have irregular EKG, so went to ER with same EKG findings, troponin level 7 (does not list which troponin). Transported to CHOP cardiology unit and released on 4/19/21 after 24 hours of observation. </t>
  </si>
  <si>
    <t xml:space="preserve">2.8; 3.5; 1.19 </t>
  </si>
  <si>
    <t xml:space="preserve">No more chest pain; transferred back to jail; </t>
  </si>
  <si>
    <t>EKG - diffuse J-point elevation in all leads; peaked t-waves  ECHO normal; no pericardial effusion; Coronary arteriogram normal</t>
  </si>
  <si>
    <t xml:space="preserve">fatigue, body tingling </t>
  </si>
  <si>
    <t>0.368, 0.335, 0.239</t>
  </si>
  <si>
    <t>.</t>
  </si>
  <si>
    <t xml:space="preserve">4.00; 3.75; </t>
  </si>
  <si>
    <t>4/11: 38 (nl)</t>
  </si>
  <si>
    <t>4/11: 4.7; 4/13: 2.2; 4/19: 0.7</t>
  </si>
  <si>
    <t>4/11: 17; 4/12: 2; 4/19:3</t>
  </si>
  <si>
    <t xml:space="preserve">4/15 intermittent mild CP &amp; mild DOE; rs with ibuprofen  4/19: improved; off ibuprofen; intermittent DOE   </t>
  </si>
  <si>
    <t>Admitted 4/11 (4 days after vaccination); TTE significant for mild enlargement of RV (RVID: 28.3 mm (20-30); RV-Dim base: 47 mm (25-41); RV-Dim mid-40mm (19-35); pressure; nasal congestion attributed to seasonal allergies; D/C'd 4/13; data from health care provider</t>
  </si>
  <si>
    <t>still having some chest pain but inflammatory markers had normalized.  Did not repeat cMRI. Was not still on anti-inflammatory medications</t>
  </si>
  <si>
    <t>Still having chest pain as of 6/01/21. Thought might be due to GERD.  Has not been seen since.</t>
  </si>
  <si>
    <t>38 yo female 38 days post second vaccine with chest pain; records requested  9/20/21: spoke with provider; treated for mild myocarditis; last seen in June and still having mild symptoms; not certain if related to myocarditis (pt also had GERD); meets criteria for myopericarditis</t>
  </si>
  <si>
    <t xml:space="preserve">peak: 5.34 </t>
  </si>
  <si>
    <t>421 (30-300)</t>
  </si>
  <si>
    <t>&lt;10 (nl 0-100)</t>
  </si>
  <si>
    <t>2.68 (nl 0-0.5)</t>
  </si>
  <si>
    <t xml:space="preserve">D/C 5/04  4/20: still with CP (pressure) on exertion and DOE; EKG: SB: 59;  TWI in III and avF   Troponin I: &lt;0.01; CRP 0.2  5/18: Televisit: back to normal by 4/27 </t>
  </si>
  <si>
    <t xml:space="preserve">4/02: onset of CP  4/03: admitted; EKG nl; CTA nl; troponin, CRP elevated  4/04: D/C'd  4/20: still with CP (pressure) on exertion and DOE; </t>
  </si>
  <si>
    <t>ST elevation/ST abnormalities,Atrial, supraventricular, or ventricular arrhythmia</t>
  </si>
  <si>
    <t>0.023 ng/mL</t>
  </si>
  <si>
    <t>Pt discharged to home after 4 day hospitalization. Discharge condition: good.</t>
  </si>
  <si>
    <t>Pericarditis with symptoms starting 15 days post first vaccination.</t>
  </si>
  <si>
    <t>32.5 (nl &lt; 0.045)</t>
  </si>
  <si>
    <t>11.0 (0.2-0.49)</t>
  </si>
  <si>
    <t>9 (nl)</t>
  </si>
  <si>
    <t>beta blockers</t>
  </si>
  <si>
    <t xml:space="preserve">D/C'd 3/18; hospitalized x 3d; CP resolved quickly  </t>
  </si>
  <si>
    <t xml:space="preserve">Vaccine administered 4/13/21; unknown if 1st and 2nd dose; CP started 2 days after receiving Pfizer vaccine;   troponin max at 32.5 ; EKG "profoundly abnormal"  No resp virus panel  repeat ECHO on D#3 normal;  </t>
  </si>
  <si>
    <t>Inconclusive {myoperi_imaging_incon}</t>
  </si>
  <si>
    <t xml:space="preserve">cardiac MRI on 4/21: small pericardial effusion; no gadollinium enhancement; nl LV and RV fxn; EF=68% </t>
  </si>
  <si>
    <t>60-65</t>
  </si>
  <si>
    <t xml:space="preserve">Lisinopril on D/C for myocarditis </t>
  </si>
  <si>
    <t>4/27: to ER again with 3 hour progressive onset of SSCP (pressure) without radiation worse with exertion; different than prior episode; EKG - nl; troponin I &lt;0.01; CXR-clear;   5/18-no CP; fully resolved</t>
  </si>
  <si>
    <t xml:space="preserve">admitted 4/17; D/C'd 4/18   EKG, ECHO normal; SARS-CoV2 PCR negative;  </t>
  </si>
  <si>
    <t>cMRI NOT c/w myocarditis</t>
  </si>
  <si>
    <t>55-60</t>
  </si>
  <si>
    <t>4/20: 15.1</t>
  </si>
  <si>
    <t>CK=865</t>
  </si>
  <si>
    <t xml:space="preserve"> 4/20: 83.5 (&lt;93)</t>
  </si>
  <si>
    <t>64 (nl &lt;10)</t>
  </si>
  <si>
    <t>42 (nl: 0-20)</t>
  </si>
  <si>
    <t xml:space="preserve">D/C's on HD#3 -  4/21;  unknown if fully recovered; sx's mostly resolved after HD#1  </t>
  </si>
  <si>
    <t>EKG changes c/w "strain"; Troponin 13.2 on admission; peaked at 15;   ECHO 4/20: congenital bicuspid aortic valve; no pericardial fluid; was still in hospital at time of report  cardiac MRI 4/20; no evidence of myocarditis  4/21: cardiac CTA: nl; no gadollinium enhancement   resp virus panel: neg;   AST: 88 (19-60)  ALT :23 (&lt;50); Alk phos, Bili-nl;   COVID PCR neg x 2; (4 Sep) absent cMRI evidence of myocarditis, dx of NSTEMI, although CTA revealed no atherosclerotic plaques or other occlusion</t>
  </si>
  <si>
    <t>4/13: cardiac mri- EF nl; gadollinium delayed enhancement anterior and mid myocardium in apical lateral wall; anterior pericardium small pericardial effusion; myopericarditis;   coronary CT angiogram: negative</t>
  </si>
  <si>
    <t>6185 (high sensitivity)</t>
  </si>
  <si>
    <t>19.6 (nl &lt;1)</t>
  </si>
  <si>
    <t xml:space="preserve">intermittent CP; returned 2 days later for IV Toradol; mild CP with cough or sneeze; CRP: nl; ESR: nl   </t>
  </si>
  <si>
    <t>ER 4/12 - D/C 4/14</t>
  </si>
  <si>
    <t>"High Sensitivity Troponin" 6185; 6073; 5038; EKG worsening inferior and anterolateral ST elevation; cardiac MRI: "concerning for myopericarditis".  Resp virus panel neg; EBV-neg;    4/12; AST: 38 (5-40); ALT 21(5-50)</t>
  </si>
  <si>
    <t>55-60%</t>
  </si>
  <si>
    <t>Troponin T {myoperi_troponin_t},Pro-BNP {myoperi_pro_bnp},CRP {myoperi_crp},ESR {myoperi_esr}</t>
  </si>
  <si>
    <t>623 (initial on 4/9) - 936 (4/10) - 259 (4/12)</t>
  </si>
  <si>
    <t>387 (4/9) - 103 (4/11)</t>
  </si>
  <si>
    <t>25 (4/9) - 21 (4/11)</t>
  </si>
  <si>
    <t>36yo WM devel fever, malaise, CP day of 2nd dose Pfizer, to ER nl ECG, nl troponin T, admitted 2d after (more CP, relieved by sitting forward, friction rub on exam, elev troponin, abnl ECG) for 3d, toponin elev, ECG pericarditis, Rx colchicine + indomethacin + acetominophen + pantoprazole</t>
  </si>
  <si>
    <t>Nausea/vomiting,Pleuritic chest pain without another attributable cause (e.g., pneumonia),Headache</t>
  </si>
  <si>
    <t>60-65%</t>
  </si>
  <si>
    <t>4/20: 0.45 (nl 0-0.01); 0.52; 0.60; 4/21: 0.49</t>
  </si>
  <si>
    <t>693 (nl 5-125)</t>
  </si>
  <si>
    <t>85 (nl 0-5)</t>
  </si>
  <si>
    <t>14 9nl 0-15)</t>
  </si>
  <si>
    <t>Zolfran (anti-emetic)</t>
  </si>
  <si>
    <t xml:space="preserve">D/C's 4/21; feeling better;   RTC 4/26: no CP since D/C; </t>
  </si>
  <si>
    <t>1 week before admission" 1d of H/A , n/v  (3-4d before vaccination);   3d PTA, chills, body aches, temp&gt;100 - probably from vaccine;   2d PTA  (4/18)- H/A, intermittent CP; 4/19 steady CP  4/20 EKG: ST elevation inferolateral leads;   4/21: EKG: TW abnormalities; resolved ST elevation  4/20: ECHO: LVEF: 60-65%; no regional wall motion abnormalities; trace MR; trace TR; no pericardial effusion; LV nl function;   GLC=135</t>
  </si>
  <si>
    <t>nausea, vomiting</t>
  </si>
  <si>
    <t>Symptoms resolved, pt. had normal catheterization adn d/c on ibuprofen for outpatient echo.</t>
  </si>
  <si>
    <t>22 y/o male 1 day s/p 2nd Moderna experienced chest pain and palpitations, nausea, and vomiting, and was hospitalized 3 days s/p with elevated troponin, ST elevations, and normal catheterization, treated with ibuprofen and d/c with resolution of sx.</t>
  </si>
  <si>
    <t>adenomatous polyps, actinic keratoses, small bowel obstruction</t>
  </si>
  <si>
    <t>Cough.</t>
  </si>
  <si>
    <t>Metoprolol, Atorvastatin, valACYclovir</t>
  </si>
  <si>
    <t>Multiple different system issues started within 48 hours of first Moderna COV-19 vaccine.</t>
  </si>
  <si>
    <t>Left patient from a perfectly healthy status to compromised life.</t>
  </si>
  <si>
    <t>Mrs are available to review and reviewed on 4/26/2022. Patient a 53 yo M, ran a half Marathon on 3/27/21. Otherwise healthy, then took a Moderna first shot on 3/28/21 and started to feel bad with health, starting SOB post vaccine 2 days. On 4/13/21 pt. went to urgent care where initial results were abnormal, so sent to ER. At ER both Chest X-ray and TTE showed severe Pulmonary Embolism. D-dimer was 2640. Segmental and subsegmental thrombus embolism was found.  From 4/13/21 to May, June, July, Aug, until October, patient is been seen by various specialists including Cardiologist, Neurologist, Rheumatologist and many other physicians, hospitals and tests and findings were mentioned above. Upon careful review of all the medical records, it was concluded that, the trigger of all the multiple events was that patient is heterozygous for prothrombin G20210A, which put the patient at high risk for venous thrombosis, leading to multiple strokes, brain damage and possibly Myocarditis/cardiomyopathy. Did vaccine trigger the prothrombin gene variant? Not sure, but it is possible. Thus, this is a vaccine adverse event causing multiple syndromes secondary to venous Thrombosis. But, patient did not knew of being heterozygous prothrombin gene carrier and it's risks towards this particular vaccine. Thus, this case meets the AESI of probable Myocarditis, with minimal damage caused. Most of the damage caused by venous Thrombosis and that is not the event of my current assignment. Patient a 53 yo M suddenly hospitalized after 48 hrs of vaccine and diagnosed with PE. No clear evidence of Myocarditis exists, however, based upon Tachycardia (abnormal ECG), abnormal ECHO and lower EF% of 43%, this case qualifies for AE of probable Myocarditis. There are other findings, of Prothrombin gene variant, but after the vaccine and adverse effects, not prior. Thus, it is possible that vaccine triggered variant heterozygous gene.</t>
  </si>
  <si>
    <t>Chest pain/pressure/discomfort,Headache</t>
  </si>
  <si>
    <t>9.46 - 16.70 - 2.34</t>
  </si>
  <si>
    <t>4/18:547; 4/19:1,140; 4/21:630</t>
  </si>
  <si>
    <t>4/18:29.9; 4/19:40.3; 4/21:15.5</t>
  </si>
  <si>
    <t>Also received Menactra (Meningitis Conjugate) and Bexsero (Men B) vaccines on 3/31/21; ECHO - 4/18: MRI on 4/21:  LVEF 57%; no evidence of gadallinium enhancement; urine tox screen negative; resp panel negative:  loss of taste on admission; adm 4/18; D/C 4/22; FUP 5/11 fup EKG and echo - normal fxn; past h/o COVID - in January 2021 - PCR+; minimal sxs; few weeks before admission with palpitations and heart racing: 30d monitor normal- occasional ST with a few PVCs;  data provided by health care provider</t>
  </si>
  <si>
    <t>fever, diaphoresis</t>
  </si>
  <si>
    <t>19.0 (&lt;0.05 normal)</t>
  </si>
  <si>
    <t>unclear.  the submitting physician states "unknown" for Q20</t>
  </si>
  <si>
    <t>pt discharged from hospital but no mention of where they went - clinician unable to say</t>
  </si>
  <si>
    <t>Chest pain/pressure/discomfort,Dyspnea/shortness of breath/pain with breathing,Nausea/vomiting</t>
  </si>
  <si>
    <t>4/19 CT angiogram nl coronary arteries and small pericardial effusion;   4/21 cardiac MRI: mildly dilated LV; low nl function; LVEF 53%; hypopkinesis of mid inferolateral LV wall with increased T1 (suggests fibrosis) and T2 (suggests inflammation) values;  mid-myocardial delayed gadallinium enhancement of the base to mid inferior and inferoseptal LV wall - all consistent with acute myocarditis (pericarditis had likely resolved by 4/21 following rx with NSAIDs)</t>
  </si>
  <si>
    <t>Mild</t>
  </si>
  <si>
    <t>4/17: 59%; 4/18: 50%</t>
  </si>
  <si>
    <t>Troponin I {myoperi_troponin_i},Troponin T {myoperi_troponin_t},CKMB {myoperi_ckmb},Pro-BNP {myoperi_pro_bnp},CRP {myoperi_crp},ESR {myoperi_esr}</t>
  </si>
  <si>
    <t>4/18: 32,140 - high sensitivity</t>
  </si>
  <si>
    <t>4/18: 2.46 (7 h after troponin I)</t>
  </si>
  <si>
    <t>4/18: CK-1,350 (MB: 150) - index 11.1 (high)</t>
  </si>
  <si>
    <t>4/18: 1,393 ((nl to 125)</t>
  </si>
  <si>
    <t>4/17; 74.2 (nl &lt;10)</t>
  </si>
  <si>
    <t>4/18: 49 (nl &lt;15)</t>
  </si>
  <si>
    <t>beta blocker (metoprolol)</t>
  </si>
  <si>
    <t xml:space="preserve">D/C'd on 4/21;  NSVT resolved </t>
  </si>
  <si>
    <t xml:space="preserve">CP-radiated to neck and abdomen; worse with movement;    EKG on admission 4/17: Sinus Tach; otherwise nl;  EKG: 4/18: diffuse ST elevation;  ECHO 4/18: mild hypokinesis of LV distal anterior wall; nl pericardium;  Telemetry-4/18-6:36 AM - NSVT (9 beat); improved over time; occasionally junctional tachycardia (not considered pathologic in young)  NSVT and PVCs on monitor; also tested on 4/19 (5:30 PM) for RSV, SARS-COV-2, Flu A and B, EBV, EBV, HIV, Lyme, strep  all negative; IgA nl;; Coxsackie B1 neg; Coxsackie B2: 1:80 (nl &lt; 1:10); Coxsackie B3 nl; Coxsackie B4: 1:320 (nl &lt;1:10); Coxsackie B5, B6, negative;  ANA negative; Blood cx negative;   rx-ed with NSAIDs and beta blocker because of non-sustained VT;  4/17: LFTs all nl - AST 29; 4/18: AST: 141 (nl&lt;41); 4/19: 82; other LFTs nl; (common with viral infections ) ; </t>
  </si>
  <si>
    <r>
      <t xml:space="preserve">Abnormal {myoperi_imaging_abnormal}; </t>
    </r>
    <r>
      <rPr>
        <b/>
        <sz val="11"/>
        <color rgb="FFFF0000"/>
        <rFont val="Calibri"/>
        <family val="2"/>
        <scheme val="minor"/>
      </rPr>
      <t>cMRI c/w myocarditis</t>
    </r>
  </si>
  <si>
    <t>asymptomatic at follow-up</t>
  </si>
  <si>
    <t>4/19 angiogram no CAD</t>
  </si>
  <si>
    <t>Chest pain/pressure/discomfort,Pericardial rub,Headache,Other (specify)</t>
  </si>
  <si>
    <t>muscle aches</t>
  </si>
  <si>
    <t>5.3 ng/mL</t>
  </si>
  <si>
    <t xml:space="preserve">Symptoms resolved. Put on some pain medications on discharge. No info on follow up appointment. </t>
  </si>
  <si>
    <t>23 yo M with Hx patent ductus arteriosus and obesity presented with non pleuritic chest pain on day 2 after dose 2 of moderna. EKG with diffuse J point elevations, elevated troponin. cardiac cath with no evidence CAD, EF 50% and echocardiogram with mild hypokinesis of apex. Information from VAERS report and speaking with Dr. Eric Penton. Meets definition probable myocarditis</t>
  </si>
  <si>
    <t>myalgias, fatigue, fever, chills</t>
  </si>
  <si>
    <t>9.58 ng/mL</t>
  </si>
  <si>
    <t>18 pg/mL</t>
  </si>
  <si>
    <t>0.8 mg/dL</t>
  </si>
  <si>
    <t xml:space="preserve">Pain free at discharge. Discharged home on colchicine and ibuprofen. Saw cardiology a few weeks after. No additional imaging done. </t>
  </si>
  <si>
    <t>Hypertension</t>
  </si>
  <si>
    <t>chest tightness</t>
  </si>
  <si>
    <t>PR depression without reciprocal ST depression,Conduction delays or blocks</t>
  </si>
  <si>
    <t>2155 ng/L</t>
  </si>
  <si>
    <t xml:space="preserve">Discharged home on 4/24/21 with resolution of symptoms. Plan to have follow up 1 month. Did not get second dose of Pfizer vaccine. </t>
  </si>
  <si>
    <t>Abdominal pain, fever, chills, malaise</t>
  </si>
  <si>
    <t>ECG/EKG or other rhythm monitoring,Any echocardiogram,Cardiac Magnetic Resonance Imaging (cMRI),Cardiac enzymes: peak value for any of the following labs,Histopathologic evidence of myocardial inflammation (e.g., biopsy or autopsy)</t>
  </si>
  <si>
    <t>"elevated"</t>
  </si>
  <si>
    <t>Vasoactive medications (e.g. milrinone, epinephrine, norepinephrine, vasopressin, dopamine),VAD (ventricular assist device)</t>
  </si>
  <si>
    <t>ECG/EKG or other rhythm monitoring,Imaging (e.g., echocardiography, cMRI) showing depressed left ventricular function,Any echocardiogram,Cardiac enzymes: peak value for any of the following labs,Histopathologic evidence of pericardial inflammation (e.g., biopsy or autopsy)</t>
  </si>
  <si>
    <t xml:space="preserve">4/16: mildly reduced LV systolic fxn at EF 60%; mild global hypokinesis; evidence of small to medium epicardial delayed gadollinium enhancement in mid and apical anterolateral  and anterior segments with concomitant myocardial edema suggestive of myocarditis; no evidence of late gadollimium enhancement  which would suggestive of an infarct ; RV nl size; and low normal systolic function; evidence of circumferential pericardial enhancement without significant pericardial thickening; pericardium measures 2-3 mm; small circumferential pericardial effusion. </t>
  </si>
  <si>
    <t>Decreased left ventricular function,Pericardial effusion,Ejection fraction percentage,Left ventricular strain</t>
  </si>
  <si>
    <t xml:space="preserve">LVEF-49%; </t>
  </si>
  <si>
    <t>75.00 &lt;0.04) ng/ml</t>
  </si>
  <si>
    <t>4/16: 2.5 mg/dl (nl &lt;1.0); 2.7; 4/18: 1.3; 5/18: &lt;0.3</t>
  </si>
  <si>
    <t>4/16: 2 mm/hr(nl 0-20); 4; 5/18:2</t>
  </si>
  <si>
    <t xml:space="preserve">protonic; </t>
  </si>
  <si>
    <t xml:space="preserve">seen on 5/18, denied CP; had 3 episodes of palpitations; none currently; plan to repeat cardiac MRI in June; </t>
  </si>
  <si>
    <t xml:space="preserve">ECHO 4/16: global longitudinal strain at -17%; nl LV and RV size; nl RV fxn; nl pressures;   resp pathogen panel negative (adenovirus, coronavitrus, flu A, flu B, mycoplasma parainfluenza 1-4l rhinovirus,m RSV; RF negative; Lyme negative; D/C'd 4/16-4/19 </t>
  </si>
  <si>
    <t>Discharged on ibuprofen/colchicine, and famotidine with cardiology f/u</t>
  </si>
  <si>
    <t xml:space="preserve">27  yo male hospitalized 3 days s/p 2nd Pfizer with chest pain, dyspnea, ST segment changes on EKG, cMRI c/w myopericarditis, and elevated troponin, treated with colchicine and NSAIDs. Meets criteria for myopericarditis. </t>
  </si>
  <si>
    <t>3440.9pg/mL</t>
  </si>
  <si>
    <t>25.0ng/mL</t>
  </si>
  <si>
    <t>As of 4/22/21, MD VAERS reporter indicated that patient had recovered from AE</t>
  </si>
  <si>
    <t>MD VAERS Report: 35 y/o male developed chest pain &amp; myocarditis 2 days after Moderna vax dose; hospitalized X 1 day, echocardiogram, cardiac cath/angiogram, troponin tests in hospital. Patient was d/c'd after 1 day, and reported to be recovered. Will request ED/Hospital records for 4/17 to 4/25/21, because patient was vaccinated at the same hospital on 4/17/21. Unclear dates of vaccination, # doses, or hospitalization. HCP has not been interviewed or records reviewed as of 9/5/21    10/25/21: Records received &amp; reviewed; patient was admitted x 1 day for HTN, chest pain, elevated Troponin; NSTEMI diagnosed from EKG, ECHO, no ischemic pattern. Patient h/o HTN treated with ARBs, physically active and experienced CP after playing tennis and snowboarding twice. MD's concerned for myocarditis due to recent vaccine administration, but EKG, ECHO normal; patient was treated for NSTEMI &amp; DVT prophylaxis, chest pain resolved.  Not a case.</t>
  </si>
  <si>
    <t xml:space="preserve"> fatigue, HA, racing heart</t>
  </si>
  <si>
    <t>nl</t>
  </si>
  <si>
    <t>Poor exercise tolerance as of 9/3/2021; unclear if related to initial symptoms</t>
  </si>
  <si>
    <t>Symptoms of fatigue, racing heart, chest pain began on 4/6/21, 46 days after 2nd vaccination. Physician interview on 9/3/21; cardiologist diagnosed mild signs of pericarditis based on echocardiogram; did not mention effusion. normal ECG, normal CRP and ESR; patient has history of WPW syndrome s/p ablation as a child and was concerned her racing heart represented a recurrence.</t>
  </si>
  <si>
    <t>Italy</t>
  </si>
  <si>
    <t>&lt;6 ng/l</t>
  </si>
  <si>
    <t>22 year old male presented with chest pain, found to have ITP (treated with steroids). Chest pain work up: nl ECG, nl echo, troponin&lt;6 ng/l. Discharge summary states acute pericarditis (though he does not meet our case definition)</t>
  </si>
  <si>
    <t>COVID-19 4 weeks ago</t>
  </si>
  <si>
    <t>50-55%</t>
  </si>
  <si>
    <t>improved in hospital and discharged home with F/U with cardiology and PCP.</t>
  </si>
  <si>
    <t>24 yo male presented to ED with chest pain, SOB, 1 day after 1st dose of Moderna vaccine. Had COVID-19 infection 4 weeks prior. EKG NL, echo EF 50-55% no effusion, troponin elevated at 9.9. Tx with colchicine and improved in hospital. Discharged to home.</t>
  </si>
  <si>
    <t>Metoprolol 25 mg po qday; lisinopril 2.5 mg po dday</t>
  </si>
  <si>
    <t>60-65% w/C-MRI 52%</t>
  </si>
  <si>
    <t>2554-3953-6726-7452</t>
  </si>
  <si>
    <t>IV Rocephin, Vancomycin, MSO4, Solu-medrol  Heparin  Atorvastin  Pantoprazole  Lisinopril</t>
  </si>
  <si>
    <t>Residual CP/SOB</t>
  </si>
  <si>
    <t>Stable, D/C'd to home. Will restart classes at University.</t>
  </si>
  <si>
    <t>Insufficient information to determine case status based upon VAERS report alone. Attempted email contact with HCP a third time on 7/1 [Rio Landa].  UPDATE: 11-22-2021 MR available:  Pt noted sxs of mild CP/SOB, chills, fever, malaise, cough day of vax. Presented to University student health clinic, was tx for asthma with nebulizer but did not improve SOB. CP increased and persisted, presented to ED and transferred to Duke. CT -PE, EKG: ST elevation, tachy, Echo: EF 60-65%, Troponin l: 2554-3953-6726-7452, Troponin T: 387, CRP:1.60, ESR: 30, CXR: Clear, HIV-, D-dimer: nl</t>
  </si>
  <si>
    <t>headache, fatigue, arm pain</t>
  </si>
  <si>
    <t xml:space="preserve">Still has chest pain as of last report 4/23/2021  7/7/2021: no further symptoms  </t>
  </si>
  <si>
    <t>Discharged on NSAID to care of cardiologist  9/7/2021: per provider pt has recovered fully as of 7/7/2021</t>
  </si>
  <si>
    <t>36 yo female with prior pericarditis developed chest pain 10 days after first vaccine.  Evaluated in ED/urgent care and treated with NSAIDs for presumptive pericarditis. Requested records and left message for provider 9/2/21  9/7/2021: spoke to provider who does not have access to med records but provider familiar with case and states all testing was normal; last saw patient 7/7/21 and she has recovered.     9/20/21: records still not available; will close case; does not meet criteria since all testing was normal and treatment was presumptive per provider</t>
  </si>
  <si>
    <t xml:space="preserve">Patient was hospitalized for CP and SOP which occurred &lt;24 hours after 2nd dose COVID vx.  Hospitalized and dx with myocarditis and d/c to home. Confirmed return to normal health upon discharge. </t>
  </si>
  <si>
    <t xml:space="preserve">Patient presented to first hospital with CP and SOP, and then referred to ST Cloud Hosp where the report was made.  Dx with myocarditis with elevated CRP and Troponin--mixed interpretation of ECG (with one report of elevated ST, but final report without).  Contacted on call physician for more information. </t>
  </si>
  <si>
    <t>Imaging (e.g., echocardiography, cMRI) showing depressed left ventricular function,Cardiac Magnetic Resonance Imaging (cMRI),Cardiac enzymes: peak value for any of the following labs</t>
  </si>
  <si>
    <t>elevated (no troponin type listed)</t>
  </si>
  <si>
    <t>Possible case, will f/u provider and records.     18yo M s/p Pfizer #1 on 4/19, start of adverse event 4/20. Elevated troponin; Cardiac MRI consistent with myocarditis. Hospitalized. No other information available at this time.</t>
  </si>
  <si>
    <t>ST elevation/ST abnormalities; 2/10: not comatible with myo</t>
  </si>
  <si>
    <t>&lt;0.03 (&lt;0.04 ng/mL)</t>
  </si>
  <si>
    <t>800mg Ibuprofen daily</t>
  </si>
  <si>
    <t>Currently 15 days after vaccine, still showing symptoms after 3 days of treatment. ibuprofen TID ; Colchicine BID x 3 mos  As of 5/26/21 still with intermittent CP. Atypical CP (ache, burning sensation, moves from left to right</t>
  </si>
  <si>
    <t>Patient report. Awaiting medical records. 10/25/2021: 27 yr old w chest pain/pleuritic. Dx w pericarditis supported by EKG 0 ST elevation. Tx w ibuprofen. Req medical records.  2.4.2022:  Medical records received and reviewed. Does not meet case definition. Chest pain only, all labs and tests (neg troponin, normal CRP normal BMP, normal chest Xray; EKG - initial EKG unremarkable subsequent EKG denoted Incomplete RBBB secondary to HTN) are normal.</t>
  </si>
  <si>
    <t>661 ng/L</t>
  </si>
  <si>
    <t>Sent home after hospitalization considered recovered from mild pericarditis seen on   cardiac MRI. Has T wave abnormalities, elevated troponin unspecified. Normal echo, normal CT of coronary arteries.</t>
  </si>
  <si>
    <t>Patient experienced fatigue, myalgia, low grade fever following second dose of Moderna. This sxs resolved, but on 4/17 presented with new onset chest pain, SOB.  Admitted to hospital given diagnosis of pericarditis. Had elevated troponin and mild/nonspecific EKG.  Normal ECHO, CT of coronary system.  Treated with NSAIDS and discharged with mild residual pain. in hospital cardiac MRI showed mild pericardial inflammation.  No evidence of myocardial inflammation or infiltrative disease.</t>
  </si>
  <si>
    <t>Small</t>
  </si>
  <si>
    <t>0.089 ng/ml</t>
  </si>
  <si>
    <t>discharged on colchicine and metoprolol with instructions to limit activity. Spoke to reporting pharmacist who read from chart.</t>
  </si>
  <si>
    <t>sweats</t>
  </si>
  <si>
    <t>0.082 (&lt;=0.07)</t>
  </si>
  <si>
    <t xml:space="preserve">fever, arm soreness </t>
  </si>
  <si>
    <t>24.4; 27.0, 9</t>
  </si>
  <si>
    <t>Aspirin,Regular/Low flow Nasal cannula oxygen support,Other {myoperi_hospital_treat_oth}</t>
  </si>
  <si>
    <t>Med: Metoprolol.   LT heart cath - no coronary artery disease, normal EF</t>
  </si>
  <si>
    <t xml:space="preserve">DCD home improved.  To F/U with cardiology </t>
  </si>
  <si>
    <t xml:space="preserve">23 yo male with no PMHx presented with unspecified chest pain on day 2 after dose 2 of moderna vaccine. VAERS report only. Had elevated unspecified troponin of 27, echo with unknown results. no evidence of previous viral infection. Emailed healthcare provider on 2/26 for confirmation. Awaiting response. Need EKG results to see if meets case definition. myocarditis (chest pain, elevated troponin). Sent email to provider 8-3-21 [EW]. Requested records 8-3-21. [EW] Records still not available 8-24-21. Left voice message for Nevena Willcox 8-24. Based upon VAERS report alone, pt. noted to have chest pain and elevated troponin, meeting criteria for probable myocarditis.     **Records reviewed 10/22/2021  23 y/o male c/o fever, arm soreness next day after 2nd vaccine.  Then 2 days after vaccine c/o chest pain.  Took Tylenol, got better, then pain restarted. Trop 24.4, D-dimer normal, EKG - ST elevation.  LT heart cath - normal.  ECHO - EF 60% &amp; unremarkable.  CT of chest - Unilateral LT adenopathy; Minimal bilateral pleural effusions with assoc minimal bibasilar atelectasis; Otherwise, unremarkable.  CXR - WNL.  Medication TX - ASA, Metoprolol.  DX: Chest Pain/Possibly myocarditis/pericarditis.  DCD - Improved &amp; Stable.  Abstraction complete.  Possible myocarditis.      </t>
  </si>
  <si>
    <t>10,303 pg/mL (ULN 18 pg/mL)</t>
  </si>
  <si>
    <t xml:space="preserve">radiating into left shoulder and arm. </t>
  </si>
  <si>
    <t>"elevated at 11"</t>
  </si>
  <si>
    <t>Metoprolol</t>
  </si>
  <si>
    <t>manufacturer's report states "the outcome was recovered with sequelae on an unspecified date"  12/28/21: Spoke with staff at cardiologist's office. Pt was seen in follow up on 4/9/21 with a follow up ECHO on 7/7/21. No further follow up. Will order records to confirm as unable to speak with cardiologist directly.</t>
  </si>
  <si>
    <t>sore throat, mildly elevated ASO titer</t>
  </si>
  <si>
    <t>myalgia, fever</t>
  </si>
  <si>
    <t>Primary discharge dx was SIRS secondary to acute rheumatic fever was working dx, myocarditis was second. Left AMA after 9 days to go to ER at different hospital. We only have records from 1st hospital. Infectious workup did not identify a pathogen but patient did not stay to finish nuclear medicine infection screening test.</t>
  </si>
  <si>
    <t>Not a typical post-vaccination case; other causes not entirely ruled out based on available info. Final resolution is unknown.  About 11 days after vaccination, which was about 1 week prior to hospitalization, started having body aches (myalgia) and fever (up to 102.7), he had some joint pains, soreness, followed by GI symptoms of nausea, vomiting, diarrhea and emesis. He then started having some chest pain and left-sided, what sounds like pleuritic pain, and he also got a little short of breath that brought him to the hospital. A week ago, he had gone to the urgent care center where he had a COVID test and Streptococcus A test that were negative. His sore throat eventually resolved. The chest pain stared 17 days after vaccination.</t>
  </si>
  <si>
    <t>Headache, slight fever, aches, and fatigue. Pt states CP was "positional" and same as pericarditis sxs of 2016</t>
  </si>
  <si>
    <t>15 ng/L</t>
  </si>
  <si>
    <t>4/20/21- WNL per MD</t>
  </si>
  <si>
    <t>4/20/21 - WNL per MD</t>
  </si>
  <si>
    <t>Ibuprofen 800 mg tid and Colchicine 0.6 mg bid x 3 months</t>
  </si>
  <si>
    <t xml:space="preserve">Per MD - Finished Colchicine and has not been back. </t>
  </si>
  <si>
    <t>Chest pain/pressure/discomfort,Dyspnea/shortness of breath/pain with breathing,Nausea/vomiting,Other (specify)</t>
  </si>
  <si>
    <t>anorexia, abdominal pain</t>
  </si>
  <si>
    <t>15.849 ng/mL</t>
  </si>
  <si>
    <t xml:space="preserve">Symptoms had improved but still was having positional chest pain. Dyspnea had fully resolved. </t>
  </si>
  <si>
    <t>Spoke with physician on 5/28/21.</t>
  </si>
  <si>
    <t xml:space="preserve">Clean cath. </t>
  </si>
  <si>
    <t>fever (100), myalgias</t>
  </si>
  <si>
    <t>ST elevation/ST abnormalities,T-wave abnormalities/abnormal repolarization,PR depression without reciprocal ST depression</t>
  </si>
  <si>
    <t>10.6 ng/mL</t>
  </si>
  <si>
    <t>"much improved" but with some discomfort with exertion</t>
  </si>
  <si>
    <t xml:space="preserve"> seen by cardiology on 5/19/2021 with persistent EKG abnormalities persistent, inverted t-waves, still on slow colchicine taper</t>
  </si>
  <si>
    <t xml:space="preserve">cardiac CT angiogram was normal </t>
  </si>
  <si>
    <t>near syncope &amp; hypotension to SBP 80's, resolved with IVF</t>
  </si>
  <si>
    <t>T-wave abnormalities/abnormal repolarization,PR depression without reciprocal ST depression</t>
  </si>
  <si>
    <t>20.691 ng/mL</t>
  </si>
  <si>
    <t>18 (normal)</t>
  </si>
  <si>
    <t>cath - clean</t>
  </si>
  <si>
    <t>asymptomatic</t>
  </si>
  <si>
    <t>(9 Nov) Per records, 40 y M c CP, "tropquant" (presumably HS troponin) elevated at 264</t>
  </si>
  <si>
    <t>Vasoactive medications (e.g. milrinone, epinephrine, norepinephrine, vasopressin, dopamine),Other {myoperi_hospital_treat_oth}</t>
  </si>
  <si>
    <t>entresto, carvedilol, spironolactone for HF</t>
  </si>
  <si>
    <t>EF 20% on admission and in cardiogenic shock. Tx in hospital for HF, now fully recovered with normal EF.</t>
  </si>
  <si>
    <t>had symptoms (cough, sore throat) but all viral panel negative</t>
  </si>
  <si>
    <t>fever (101.4), chills, fatigue, cough, sore throat.</t>
  </si>
  <si>
    <t>6.5 ng/ml</t>
  </si>
  <si>
    <t xml:space="preserve">Cardiac MRI scheduled for week of 06/07/2021 or 06/14/2021. </t>
  </si>
  <si>
    <t>&lt;0.012ng/mL</t>
  </si>
  <si>
    <t>As of 4/26/21, patient was d/c'd to home from ED, reported not recovered by spouse</t>
  </si>
  <si>
    <t>41 y/o female with no chronic health conditions developed chest pain, jaw pain, and left arm pain, approximately 23 days after Pfizer vaccination; she was seen in ER and EKG, ECHO, Trop normal, and pain resolved. No diagnosis upon d/c, advised to follow-up w/ PCP, cardio or return to ER if she experienced symptoms again. Case doesn't meet criteria for classification; not a case</t>
  </si>
  <si>
    <t>3.44 ng/ml</t>
  </si>
  <si>
    <t>left shoulder soreness</t>
  </si>
  <si>
    <t>0.02, 0.03, &lt;0.01 (n 0.00-0.03)</t>
  </si>
  <si>
    <t>21 (n 15-80)</t>
  </si>
  <si>
    <t>Chest pain had improved but was still present at time of discharge</t>
  </si>
  <si>
    <t>Discharged home after 1 day with colchicine and NSAIDs.  To follow-up with cardiology (no cardiology follow-up available)</t>
  </si>
  <si>
    <t>53 yo male developed chest pain 27 days post second dose: 9/2/21: records requested and LM for provider: 9/20/21: provider's office provided different hospital; records requested; LM again for provider who did see patient once after hospitalization  11/01/21: hospital records obtained; meets criteria for pericarditis (chest pain, EKG changes, normal echo)</t>
  </si>
  <si>
    <t>Fevers, chills, myalgias</t>
  </si>
  <si>
    <t>Discharged after 1 day, had normal cardiac cath, d/c with 2 weeks of colchicine and was lost to f/u. Symptoms were resolved at the time of d/c.</t>
  </si>
  <si>
    <t>19 y/o male experienced fevers, chills, and myalgias 12 hours s/p 1st Pfizer, followed by chest pain, elevated troponin, and EKG findings c/w pericarditis, and TTE showing mild global hypokinesis 1 day s/p vaccine. Meets criteria for myopericarditis.</t>
  </si>
  <si>
    <t>Fever, chills, severe myalgias, fatigue and generalized weakness.</t>
  </si>
  <si>
    <t>&lt;0.01ng/mL (&lt;0.01 ng/mL)</t>
  </si>
  <si>
    <t>767pg/mL (20-125 pg/mL)</t>
  </si>
  <si>
    <t>44.9mg/L (0.0-4.9 mg/L)</t>
  </si>
  <si>
    <t>Vasoactive medications (e.g. milrinone, epinephrine, norepinephrine, vasopressin, dopamine),Anticoagulation other than aspirin (Warfarin/Coumadin, Plavix/Clopidogrel),Other {myoperi_hospital_treat_oth}</t>
  </si>
  <si>
    <t>Beta Blocker</t>
  </si>
  <si>
    <t>60 day VAERS follow up: "still being treated for pericarditis/A-fibrillation".</t>
  </si>
  <si>
    <t>Stable. Resume ..normal activities as tolerated. Close follow-up with cardiology.</t>
  </si>
  <si>
    <t xml:space="preserve">Meets case criteria for probable myopericarditis:    -New onset DOE and pleuritic chest pain  -Abnormal EKG findings c/w myocarditis (sustained A-fib)  -ST elevation EKG changes  -No other identifiable cause (Neg viral work-up; notation of other non cardiovascular symptoms as "possibly related to adverse vaccine reaction as patient recently had second Moderna shot."    Of note, onset of sx was D8 after vaccination; care was sought on D14 after vaccination.  </t>
  </si>
  <si>
    <t>chest pain worse lying down</t>
  </si>
  <si>
    <t>10/77 ng/ml</t>
  </si>
  <si>
    <t>asymptomatic on discharge, persistent inflammatory markers, still tapering her prednisone/colchicine.</t>
  </si>
  <si>
    <t xml:space="preserve"> - All EKG were normal.  - CXR consistent with an enlarging pericardial effusion.   - TTE 04/05 with small circumferential pericardial effusion but no tamponade physiology.  - Cardiac MRI 04/07  Impression:  1. Compared to 3/16/2021 there has been enlargement in now a   moderate-sized pericardial effusion. Findings are nonspecific and   could be related to pericarditis but there is no abnormal pericardial   thickening.  2. New small bilateral pleural effusions.  3. Otherwise negative exam. No evidence of myocarditis or   infiltrative myocardial process.</t>
  </si>
  <si>
    <t>dizziness, neck pain</t>
  </si>
  <si>
    <t>7.07 ng/ml</t>
  </si>
  <si>
    <t xml:space="preserve">Discharged home with no medications and symptoms resolved once admitted. Patient was supposed to have follow-up with cardiology but he did not follow-up. He was discharged with no concerns. </t>
  </si>
  <si>
    <t>13.654 ng/ml</t>
  </si>
  <si>
    <t>cardiac cath done initially, negative</t>
  </si>
  <si>
    <t>Troponin I {myoperi_troponin_i},Troponin T {myoperi_troponin_t}</t>
  </si>
  <si>
    <t>HI</t>
  </si>
  <si>
    <t>Chest pain/pressure/discomfort,Dyspnea/shortness of breath/pain with breathing,Pleuritic chest pain without another attributable cause (e.g., pneumonia),Pericardial rub,Other (specify)</t>
  </si>
  <si>
    <t>diaphoresis, lightheadedness, nausea, vomiting</t>
  </si>
  <si>
    <t>&lt;0.01 ng/ml</t>
  </si>
  <si>
    <t>125.9 mg/L</t>
  </si>
  <si>
    <t>91 mm/hr</t>
  </si>
  <si>
    <t>Aspirin,NSAIDS other than aspirin (e.g. ketorolac/Toradol, ibuprofen/Motrin/Advil, naproxen/Naprosyn/Aleve, colchicine),Corticosteroids (e.g. prednisone, methylprednisolone, hydrocortisone),Diuretics (e.g. furosemide/Lasix, cholorothiazide/Diuril),Anticoagulation other than aspirin (Warfarin/Coumadin, Plavix/Clopidogrel)</t>
  </si>
  <si>
    <t>Recurrent pleuritic CP on 5/17; see disposition below.</t>
  </si>
  <si>
    <t>Discharged on 4/18 in fair condition on prednisone, colchicine, and ibuprofen. Presented to ED with recurrent pleuritic CP on 5/17 after steroids weaned, still on colchicine and ibuprofen. Repeat TTE showed improvement in pericardial effusion but with new slightly thickened pericardium. ECG - ST elevation resolved but new TWIs in inferior leads. Started on high-dose anti-inflammatory medication.</t>
  </si>
  <si>
    <t>39 yo M developed CP starting 4 days after 1st Pfizer vaccine, resolved but recurred with CP radiating down L arm, SOB, LH, diaphoresis 17 days after vaccine. Admitted from 4/15-4/18. ECG showed inferior ST elevations; +pericardial rub; normal troponins, ESR and CRP elevated; cardiac catheterization: normal coronary arteries, normal EF. TTE: moderate pericardial effusion without tamponade physiology. Chest CT: small pleural effusions, pericardial effusion, no mass. Meets criteria for pericarditis.</t>
  </si>
  <si>
    <t>H/A, nausea, diaphoresis, myalgias</t>
  </si>
  <si>
    <t>4/26: cardiac MRI-c/w myocarditis- LV fxn nl; EF 61%; ant and lat LV wall hypokinetic; late gadallinium enhancement in epicardial, basal and mid antero-septal region; anterior anterolateral, lateral and inferior walls; elevated extracellular volume 32%;  increased T1 and T2 relaxation time c/w inflammation.  no pericardial effusion or inflammation</t>
  </si>
  <si>
    <t>high sensitivity max 1774  (nl: &lt;14)</t>
  </si>
  <si>
    <t>3.9 (nl &lt;0.50</t>
  </si>
  <si>
    <t>Corticosteroids (e.g. prednisone, methylprednisolone, hydrocortisone),IVIG,Other {myoperi_hospital_treat_oth}</t>
  </si>
  <si>
    <t>metoprolol (beta blocker)  tylenol</t>
  </si>
  <si>
    <t>D/C on 4/29  5/4-still with SSCP in evening;    5/5; saw cardiology in FUP; ECHO normal; EKG - continued ST elevations in lateral leads - improved from before; Troponin; down to 175 from 700 on D'C; pro BNP down to 476 from 785;    Rx-ed with Ibuprofen; better next day; completed steroid taper  5/18: asymptomatic pro BNP-113; troponin T=9  RTC in july</t>
  </si>
  <si>
    <t>h/o neurofibromatosis since at least 2012  CP described as burning, then pressure, radiating to both arms  ECHO: 4/25: nl except few PVCs; mild MR;   ECHO: 4/26 - no change; R and L coronary good;  Rx: IVIG and steroids given because pt's troponin was up and down; IVIG + solumedrol;   pt  also had 2 runs of NSVT (5 beats) in the hospital</t>
  </si>
  <si>
    <t>Chest pain/pressure/discomfort,Nausea/vomiting,Fever (highest temp known and duration at presentation),Headache</t>
  </si>
  <si>
    <t>4/24: 101</t>
  </si>
  <si>
    <t>no fever on admission</t>
  </si>
  <si>
    <t xml:space="preserve">4/28: cardiac MRI- nl LV and RV function; subepicardial late gadollinium enhancment involving the lateral LV apex; T2 WNL; </t>
  </si>
  <si>
    <t>4/28: 12.43</t>
  </si>
  <si>
    <t>4/28: 482</t>
  </si>
  <si>
    <t>4/29: 12.3</t>
  </si>
  <si>
    <t>4/30: 43 (nl 0-15)</t>
  </si>
  <si>
    <t>NSAIDS other than aspirin (e.g. ketorolac/Toradol, ibuprofen/Motrin/Advil, naproxen/Naprosyn/Aleve, colchicine),Corticosteroids (e.g. prednisone, methylprednisolone, hydrocortisone),IVIG</t>
  </si>
  <si>
    <t xml:space="preserve">D/C'd: 5/02; no CP; heart arrythmias and block resolved;  FUP: 5/10: no CP, palpitations, SOB  5/18: returned to baseline; no cardiac sxs; </t>
  </si>
  <si>
    <t xml:space="preserve">EKG on 4/27: AV dissociation; no ST TW abnormalities  EKG 4/28: ST elevation; no mention of AV dissociation  ECHO 4/27: nl; EF=62.8%; b=nl LV fxn  ECHO 4/28:  nl LV and RV function; no pericardial eff; EF 62.7%  monitor with multiple intermittent dysrhythmias including complete heart block, junctional, PVCs  resp virus panel negative; enterovirus, adenovirus PCR negative;   4/27: AST: 56 (nl 5-43); ALT 24 (nl  58)  IVIG-4/27;   </t>
  </si>
  <si>
    <t xml:space="preserve">4/26 /2021 still on colchicine , some SOB </t>
  </si>
  <si>
    <t>1st 2/28-30, discharged with symptoms     4/3-4/14  discharged to home</t>
  </si>
  <si>
    <t>76yrold F Rcd  Janssen vac 3/18/21; ER pneumonia  3/28, Discharged 3/30;    Readmit 4/14  CP , Pericarditis.  will call provider</t>
  </si>
  <si>
    <t>Myocardial Infarction,Myopericarditis</t>
  </si>
  <si>
    <t>post-MI pericarditis per clinician diagnosis. Pericarditis preceded vaccination.</t>
  </si>
  <si>
    <t>diaphoresis and arm numbness</t>
  </si>
  <si>
    <t>20.7 ng/mL</t>
  </si>
  <si>
    <t>4.8 mg/dL</t>
  </si>
  <si>
    <t>Recovered and discharged home on oral colchicine.</t>
  </si>
  <si>
    <t>21 y/o male experienced chest pain, diaphoresis, arm numbness, ST elevations, and troponin I elevations, admitted 1 day s/p2nd Pfizer with dx of myopericarditis. He had a normal echo and was d/c on colchicine. Meets criteria for myopericarditis.</t>
  </si>
  <si>
    <t>38.5 ng/mL</t>
  </si>
  <si>
    <t>CT chest trace pericardial effusion. Patient is from California but was treated in NV. Went back to California after hospital discharge.</t>
  </si>
  <si>
    <t>21 yo male presented with chest pain 5 days after 2nd shot of Pfizer. Hospitalized 3 days for cardiac workup.  Discharged home with some tests pending.</t>
  </si>
  <si>
    <t>5 days after 2nd dose of Pfizer 21 yoM presents with sharp chest pain.  It subsided but then returned and patient went to ER. Had increased troponin levels x3DDX, normal EKG, No prior history of chest pain or heart disease.  Physician worked on differential diagnosis of STEMI vs. myocarditis from Pfizer vaccine.  No recent viral illness. No family history of premature CAD.  Lipids WNL; chest CT normal. Normal EKG. D-Dimer negative.  This patient was discharged with echo, inflammatory markers and TSH pending.</t>
  </si>
  <si>
    <t>Enterovirus</t>
  </si>
  <si>
    <t>26.5 ng/ml</t>
  </si>
  <si>
    <t>7.5 mg/dl</t>
  </si>
  <si>
    <t>12 mm/hour</t>
  </si>
  <si>
    <t>Presented with fatigue, sob. ECG did not show any ST changes, but was found to have runs of V tach once admitted.  RVP not done. No PMH except mild Tourette's.</t>
  </si>
  <si>
    <t>body aches, fever</t>
  </si>
  <si>
    <t xml:space="preserve">The patient's case was reported in a case report at: https://bmccardiovascdisord.biomedcentral.com/articles/10.1186/s12872-021-02183-3 </t>
  </si>
  <si>
    <t>patient has a history of Covid-19 in November 2020</t>
  </si>
  <si>
    <t>ST and T wave abnormalities</t>
  </si>
  <si>
    <t>Patient admitted to hospital for significant myopericarditis requiring hospitalization for three days.  Not considered recovered. (18 Jan) Per DC note, pt sx resolved, and d/c'd home</t>
  </si>
  <si>
    <t>Patient in hospital 3 days for significant myopericarditis. tests done were tropinin, echo and cardiac catherization. No results, disposition or any other information on VAERS report. (30 Sep) Per record review, presented c CP, EKG changes, and elevated troponin. Meets defn.</t>
  </si>
  <si>
    <t>1913 ng/l</t>
  </si>
  <si>
    <t>NSAIDS other than aspirin (e.g. ketorolac/Toradol, ibuprofen/Motrin/Advil, naproxen/Naprosyn/Aleve, colchicine),Vasoactive medications (e.g. milrinone, epinephrine, norepinephrine, vasopressin, dopamine)</t>
  </si>
  <si>
    <t xml:space="preserve">catheterized: non obstructive CAD, endomycocardial biopsy: No lymphocytic myocarditis.  Discharged on metoprolol succinate and spironolactone for 3 months to minimize myocardial injury from resultant inflammation </t>
  </si>
  <si>
    <t xml:space="preserve">subjective fever, achiness, mild nausea </t>
  </si>
  <si>
    <t xml:space="preserve">Reported to be seen by provider on 04/14/2021. MD not sure if patient fully recovered from all symptoms but asked to go back to work. </t>
  </si>
  <si>
    <t>30 year old male with no past medical history who reported fatigue, fever, and mild nausea starting on day of vaccination with chest pain started on day 1. Subsided on 04/09/21 but chest pain returned that day so went to the ER. Diagnosed with myocarditis after cardiac angiogram was normal. Started on aspirin, heparin drip, and ibuprofen. No reported medical history or history of respiratory illness. Discharged home on metoprolol, plavix, aspirin, and atorvastatin. Last seen by provider on 04-14-2021.     Diagnosed by provider as myocarditis but per criteria above could also be pericarditis.</t>
  </si>
  <si>
    <t>13.88ng/ml</t>
  </si>
  <si>
    <t>595 pg/ml</t>
  </si>
  <si>
    <t xml:space="preserve">CO </t>
  </si>
  <si>
    <t>chest pain radiating to left arm</t>
  </si>
  <si>
    <t>2.080 ng/ml</t>
  </si>
  <si>
    <t>Probable myocarditis in previously healthy 25 year old male. Chest pain, abnormal EKG and elevated troponin. MRI did not show depressed LV function, but did show patchy areas of late enhancement.</t>
  </si>
  <si>
    <t>Rash</t>
  </si>
  <si>
    <t>&lt;0.017 - wnl</t>
  </si>
  <si>
    <t>Indomethacin - tried for 10 days. Didn't relieve intermittent chest pain</t>
  </si>
  <si>
    <t xml:space="preserve">Has intermittent chest pain - off and on. Exercises 5 days a week for 1-2 hours. No problem. </t>
  </si>
  <si>
    <t xml:space="preserve">EKG, CT Chest, and Troponin levels all normal. Provider treated with Indomethacin as "let's try this" but it didn't change her chest pain that "comes and goes about once a week - lasts 35-40 seconds". Has not affected her exercise routine. </t>
  </si>
  <si>
    <t xml:space="preserve">Previously healthy young man diagnosed with severe sepsis, pneumonia, toxic shock syndrome, cellulitis, myositis, and myocarditis. Given his presentation, it seems possible his myocarditis had another cause than the vaccine.  Low EF on echo was thought to be the result of sepsis status.  Alcohol: 1 beer per day      </t>
  </si>
  <si>
    <t>3.88 ng/ml</t>
  </si>
  <si>
    <t>MRI results: confluent pericardial/epicardial late gadolinium enhancement, suggesting of myo-pericarditis. I'm not sure if this means "meets lake Louis criteria" but I did count it as positive, hence confirmed case (2 Sep) record review confirms initial report</t>
  </si>
  <si>
    <t>UT</t>
  </si>
  <si>
    <t>Fever, Myalgia, Strep C positive</t>
  </si>
  <si>
    <t xml:space="preserve">Colchicin, </t>
  </si>
  <si>
    <t xml:space="preserve">All required follow up attempts have been made. The batch number for covid-19 vaccine ad26.cov2.s has not been provided.   </t>
  </si>
  <si>
    <t>The patient had not recovered from myalgia, pericarditis, fever, and strep c throat infection</t>
  </si>
  <si>
    <t>Probable Myocarditis based upon Physician diagnosis. Please note that Patient suffered from Strep C also, at the same time during the vaccine shot. The CT scan also showed something in Colon. Patient is social drinker and smoker.</t>
  </si>
  <si>
    <t>Systemic lupus erythematosus</t>
  </si>
  <si>
    <t>BNP {myoperi_bnp}</t>
  </si>
  <si>
    <t xml:space="preserve">Pt responded while in hospital to colchicine and increase dose of steroids (on long term steroids for lupus).  At time of discharge her symptoms had resolved. </t>
  </si>
  <si>
    <t>49 yo female with hx of SLE with chest pain 1 day following second vaccine;  records requested and provider emailed 9/2/2021  9/8/2021: left VM for provider  9/20/21: spoke to provider who reviewed record; pt met criteria for pericarditis (pericardial effusion and chest pain); all other tests negative and her symptoms had resolved prior to hospital discharge. There was not any additional follow-up</t>
  </si>
  <si>
    <t>Chest pain/pressure/discomfort,Nausea/vomiting,Fever (highest temp known and duration at presentation),Other (specify)</t>
  </si>
  <si>
    <t>dizziness, abdominal pain, disorientation</t>
  </si>
  <si>
    <t xml:space="preserve">Discharged, without chest pain, he is not active.   </t>
  </si>
  <si>
    <t xml:space="preserve">Probable Case- 17yo male with autism, presented with elevated troponin and EKG abnormalities after 1st Moderna dose.  COVID IgG neg on admission.  EKG is mild ST elevations.  No history of COVID exposure nor exposure to known cases.  Family members have risk of COVID exposure.      </t>
  </si>
  <si>
    <t>Herpesviruses (such as cyomegalovirus, Epstein Barr virus, HHV 6),Other infection, please specify {myoperi_other_inf}</t>
  </si>
  <si>
    <t xml:space="preserve"> +Covid 19 IgG; Covid PCR negative</t>
  </si>
  <si>
    <t xml:space="preserve">cMRI- Normal LV with mild global impairment of LV function T2- evidence of pericordial LGE consistent with pericarditis. Severe mid wall antero-septal and subepicardial lateral wall LGE consistent with myocarditis. No MI. Consistent with myopericarditis. </t>
  </si>
  <si>
    <t>69.23, 97, down to 14.58</t>
  </si>
  <si>
    <t>Morphine in ER for chest pain</t>
  </si>
  <si>
    <t>discharged home after chest pain resolved and troponins downtrended. He was in hospital 4 days for treatment and management of recurrent myocarditis. Rx- colchicine for 3 months, followup with personal cardiologist. Get repeat CMRI. No strenuous activity and no ETOH until cleared by cardiologist.</t>
  </si>
  <si>
    <t>1.0, 0.525</t>
  </si>
  <si>
    <t>&lt;10</t>
  </si>
  <si>
    <t>Described as hospitalized for 1 day; recovered from event. "OK to discharge with tylenol/NSAID as needed with cardiology f/up in 2-4 weeks with return instructions provided."</t>
  </si>
  <si>
    <t>Massachusetts</t>
  </si>
  <si>
    <t>2.622 ng/ml</t>
  </si>
  <si>
    <t>PMH notable for hospitalization for severe covid-19 in march 2020.  No infection or travel history</t>
  </si>
  <si>
    <t>Not specified in VAERS</t>
  </si>
  <si>
    <t>As of 4/29/21, Patient is VAERS reporter, indicated that she hasn't recovered from AE</t>
  </si>
  <si>
    <t>54 y/o female w/ no chronic health conditions, developed headaches on day of 1st Moderna dose, becoming more severe &amp; w/ painful breathing 12 days post 1st Moderna dose; Urgent care 4/29/21: Chest CT, EKG, Chest x-ray, Ultrasound on legs; Dx infection causing inflammation around heart &amp; lungs. No medical records included-VAERS report only. Will request records from HCP office/ED for 4/7/21 to 6/1/21 (9 Nov) Per records, 54 y F c pleuritic CP, echo = sm pericardial effusion; (-) troponin, nl EKG</t>
  </si>
  <si>
    <t>peak 16.4 ng/mL</t>
  </si>
  <si>
    <t>Pain-free at discharge on NSAIDs</t>
  </si>
  <si>
    <t>Myopericarditis following 2nd vaccination.</t>
  </si>
  <si>
    <t>7.8, 7.76 2/6/21; 2.01 2/8/21</t>
  </si>
  <si>
    <t>3.2 2/8/21</t>
  </si>
  <si>
    <t>931 2/6/21</t>
  </si>
  <si>
    <t>Chest pains that make it difficult for her to work (as a cardiac ICU nurse).</t>
  </si>
  <si>
    <t>Discharged to home after 3 days hospitalization.</t>
  </si>
  <si>
    <t>25y/o female experienced chills, sweats, nausea, body aches, fever days 1-2 post 2nd vacc. On 3rd day experienced chest pain and shortness of breath. Diagnosed with myocarditis with small pericardial effusion. Echocardiogram normal; EKG normal; cMRI normal except for small pericardial effusion. Hospitalized 3 days.  handwritten lot numbers difficult to interpret- Z could be 2</t>
  </si>
  <si>
    <t>Echo:LV function 35-40%, moderate global hypokinesis left ventricle; LVEF 47% on MRI.   MRI basal inferior and mid-inferior and infero-septal wall late gandolinium enhancement</t>
  </si>
  <si>
    <t>690 ng/l</t>
  </si>
  <si>
    <t>20 year old male with substernal chest pain 1 day after vaccination, persisted and presented to ED 4 days later; diagnosed with myocarditis. Echo showed EF of 35-40% but MRI showed 47% which cardiologist thought was more accurate.</t>
  </si>
  <si>
    <t>1.33 ng/mL</t>
  </si>
  <si>
    <t>1000 pg/mL</t>
  </si>
  <si>
    <t>1.61 mg/dL</t>
  </si>
  <si>
    <t>13 mm/hr</t>
  </si>
  <si>
    <t>Described as recovered from adverse event.</t>
  </si>
  <si>
    <t xml:space="preserve">26 y.o. male who presents with central nonradiating chest pain and dyspnea for the past 2 mornings. Seen in urgent care and sent to ER for elevated troponin. EKG nonischemic. No symptoms in ER. Repeat troponin slightly elevated. BNP elevated but no clinical evidence of heart failure. CRP elevated, sed rate normal. Respiratory viral panel negative. CTA PE study negative for PE or other acute pathology. Echo normal per cardiology prelim report verbally. Patient hemodynamically normal. Seen by cardiology in the emergency department. Admitted overnight for observation given concern for troponin still climbing as well as monitoring for arrhythmia.  Medical records requested 8/9/21.  Last reviewed 9/10/21- records not yet available.    01/03/22: Records reviewed. 26 y/o admitted for chest pain, dyspnea, mild hypertrophy on ECHO, cMRI c/w myopericarditis, nonspecific ST-T changes on EKG, and elevated troponin-T starting 2 days s/p 2nd Pfizer. Meets criteria for confirmed myocarditis. </t>
  </si>
  <si>
    <t>Oregon</t>
  </si>
  <si>
    <t>day 1 developed fever, chills, fatigue, and congestion</t>
  </si>
  <si>
    <t>3.31 ng/mL</t>
  </si>
  <si>
    <t>32.0 ng/mL</t>
  </si>
  <si>
    <t>22 pg/mL</t>
  </si>
  <si>
    <t>Form stated that as of 04/30/2021 patient had not recovered.</t>
  </si>
  <si>
    <t>fever, chills, nausea</t>
  </si>
  <si>
    <t>1.57 ng/mL</t>
  </si>
  <si>
    <t>46 ng/mL</t>
  </si>
  <si>
    <t>790 pg/mL</t>
  </si>
  <si>
    <t>3.72 mg/dL</t>
  </si>
  <si>
    <t>18 mm/h</t>
  </si>
  <si>
    <t xml:space="preserve">Discharged home on ibuprofen. No activity restrictions. Follow up with cardiology on May 4. </t>
  </si>
  <si>
    <t>18 yo previously healthy nonhispanic white male p/w chest pain 3 days s/p receipt of Moderna COVID-19 vaccine dose 1. Troponin elevated.   EKG showed sinus rhythm, premature supraventricular complexes. ECHO showed global LV systolic function at lower limits of normal, dyskinesis of posterior lateral wall. Did not have cMRI.    Of note, pt's family did have positive COVID tests 3 weeks prior to pt presenting. Pt tested negative.</t>
  </si>
  <si>
    <t>Per the HCP reviewing cardiology follow up notes, patient still has intermittent chest discomfort.</t>
  </si>
  <si>
    <t xml:space="preserve">Home,  f/u scheduled with cardiology.  </t>
  </si>
  <si>
    <t>25 y/o male on Crestor for hypercholesterolemia presented to hospital 2 days after receiving the first dose of the Moderna vaccine with q/o chest pain. He was found to have an elevated troponin, ST elevation and PR depression on EKG, and Inferolateral RWMA on TTE. cardiac MRI demonstrated LGE c/w myocarditis. Negative viral panel. He was treated with NSAIDS including colchicine  during his 3d hospital stay before being discharged home. According to the HCP interviewed who was reviewing the cards notes, patient has had multiple follow ups including in May and as recently as August. Repeat echo performed 5/25 demonstrated an improved EF (62%) and remaining inferolateral RWMA, however, less so than initially. Another echo was ordered for July but does not appear to have been completed.</t>
  </si>
  <si>
    <t>Fever</t>
  </si>
  <si>
    <t>54 pg/mL</t>
  </si>
  <si>
    <t>7.2 mg/dL</t>
  </si>
  <si>
    <t>Patient has fully recovered and had the 2nd vaccination with no complications</t>
  </si>
  <si>
    <t xml:space="preserve">Pericarditis - treated with NSAIDS and f/u visit to cardiologist. </t>
  </si>
  <si>
    <t>Left sided jaw pain progressing to left neck and shoulder. Also fatigue, myalgia and soar throat. Further nausea and vimitting with Chest pain.</t>
  </si>
  <si>
    <t>Aspirin,NSAIDS other than aspirin (e.g. ketorolac/Toradol, ibuprofen/Motrin/Advil, naproxen/Naprosyn/Aleve, colchicine),Corticosteroids (e.g. prednisone, methylprednisolone, hydrocortisone),Anticoagulation other than aspirin (Warfarin/Coumadin, Plavix/Clopidogrel),Regular/Low flow Nasal cannula oxygen support,Other {myoperi_hospital_treat_oth}</t>
  </si>
  <si>
    <t>Colchicine, Heparin, IV Amiodarone, Lopressor, Lantus, Metformin, Glipizide, Lisinopril, PROTONIX</t>
  </si>
  <si>
    <t>Follow up with PCP, Cardiology, Hematology and Nephrology.</t>
  </si>
  <si>
    <t>Patient with Type-2 Diabetes, started to have symptoms of Left Jaw pain, that progressed to left neck, shoulder and Chest after 10 days of J&amp;J vaccine. Patient was fatigue, nauseated and vomited, during admittance to ER. Upon hospitalization, the patient had elevated Troponin, and electrocardiogram with diffused concave ST elevation and PR depression. Cardiology evaluated patient and labelled as Pericarditis. Further to understand, the etiology of Pericarditis, lots of tests were done, where Echocardiogram was normal done by the bed side. cMRI, after one day in care at ER, when performed, showed, mild pericardial thickening with increased T2 signal and diffused late gadolinium enhancement best seen along the lateral and inferior walls compatible with acute Pericarditis without any evidence of Myocardial edema or enhancement. Extensive infectious and autoimmune workup was done on patient to identify root cause of Pericarditis. Patient also went on wide courses of therapies. CT Chest showed bilateral basilar lung opacities, mediastinal lymph nodes, biofire, influenza, Cov19 negative. Autoimmune workup indicated unlikely to be autoimmune origin Pericarditis. The only explanation remaining is J&amp;J vaccine adverse event, and awaiting Coxsackie, Entero, Rhino virus etc., testing.</t>
  </si>
  <si>
    <t>Since no infectious viral or autoimmune causal agent is found, based upon following findings of chest pain/fatigue/nausea/vomitting/discomfort+ changing elevated troponin (Probable Myocarditis), together with symptoms and ST/PR elevation/depression, and slight Pericardial thickening in cMRI (Pericarditis); this case meets the definition of probable Myopericarditis from adverse vaccine event. However, it is important to check back with the Coxsackie/Entero/Rhino virus Dx results to rule out other causal agent. So will check the results of these prior to making any conclusion. Called again the ER and spoke to a physician, who looked and said all of them including Coxsackie is negative. Hence, this is a case of probable Myopericarditis due to adverse vaccine event.</t>
  </si>
  <si>
    <t>Myocarditis with probable Thrombocytopenia. Need to see if there is any other concurrent viral infection going on to rule out. Ordered medical records. (9 Sep) initial report filed by MD c visible credentials. Pt c CP and dyspnea and elevated troponins; meets defn for probably myocarditis.</t>
  </si>
  <si>
    <t>0.21, 0.37, 1.64, 2.52</t>
  </si>
  <si>
    <t>ICU,Discharged</t>
  </si>
  <si>
    <t>DIscharged home</t>
  </si>
  <si>
    <t>31 yo male male 3 days post vaccine with chest pain;  requested additional hospital MR for disposition</t>
  </si>
  <si>
    <t>&lt;.015</t>
  </si>
  <si>
    <t>shortness of breath persisted with improvement of chest pain</t>
  </si>
  <si>
    <t>Discharged home; Saw PCP 4/29/21:   Saw cardiology 5/25/2021: symptoms were improved but still present; cardiology reviewed EKG and labs "not a classic pericarditis"  Stress echo 6/14/21: negative for ischemia; has not been seen since</t>
  </si>
  <si>
    <t>38 yo male developed chest pain 1 day  after second vaccine. Emailed provider and requested medical records 9/3/2021  9/9/2021: spoke to provider who reviewed entire record.  Case meets criteria for probable myocarditis and pericarditis (cardiology note states "atypical pericarditis)</t>
  </si>
  <si>
    <t>Chest pain had some positional improvement.</t>
  </si>
  <si>
    <t>Troponin I {myoperi_troponin_i},CKMB {myoperi_ckmb},Pro-BNP {myoperi_pro_bnp},CRP {myoperi_crp}</t>
  </si>
  <si>
    <t>Patient discharged improved after 3d hosptial stay.  Had normal echocardiogram.  Upon additional cases appearing at hospital, cardiac MRI done as outpatient showing enhancement consistent with myocarditis.</t>
  </si>
  <si>
    <t>Probable case- 16 yo Pt with cardiac chest pain s/p dose 2 pfizer (1d), ST elevated on EKG on admission, 2d post vaccination.  In hospital Echo was normal (5/2, 5/4, 5/11).  However, after discharge, clinician requested further testing, 5/11 MRI  showed delayed enhancement.  No peridcaridal findings on echo nor MRI.</t>
  </si>
  <si>
    <t>Chest pain/pressure/discomfort,Headache,Other (specify)</t>
  </si>
  <si>
    <t>malaise, diaphoresis</t>
  </si>
  <si>
    <t>12.8 ng/ml</t>
  </si>
  <si>
    <t>25.8 mg/L</t>
  </si>
  <si>
    <t>19 mm/h</t>
  </si>
  <si>
    <t>Anticoag= Heparin; metoprolol, statin while awaiting cath;</t>
  </si>
  <si>
    <t>Fully recovered as of 5/20/2021. Discharged home with follow up with infectious disease, cardiology and PMD. Discharged home on metoprolol per cardiology recs.</t>
  </si>
  <si>
    <t xml:space="preserve">25 yo hispanic white M who p/w chest pain 3 days s/p receipt of moderna COVID-19 vaccine dose 2. In ER, EKG showed ST elevation and he had elevated troponins. Hospitalized 2 days during which he underwent cardiac cath, which was negative, and had ECHO which was WNL. Urine drug screen negative. </t>
  </si>
  <si>
    <t>&lt;=0.01 mg/mL</t>
  </si>
  <si>
    <t>Pain improved with NSAIDs.</t>
  </si>
  <si>
    <t>Pericarditis following 2nd vaccination</t>
  </si>
  <si>
    <t>Diagnosed with Pericarditis. Onset after second Pfizer dose within 5 days. On and off. Went to ER after 2 weeks and diagnosed of Pericarditis. Patient recovered. Requested Medical records.</t>
  </si>
  <si>
    <t>Nausea/vomiting,Pleuritic chest pain without another attributable cause (e.g., pneumonia),Fever (highest temp known and duration at presentation)</t>
  </si>
  <si>
    <t>1 day</t>
  </si>
  <si>
    <t>4/30/21: 6.4ng/ml (nl &lt;.04)</t>
  </si>
  <si>
    <t>17 pg/ml (nl 8-20)</t>
  </si>
  <si>
    <t>2.9 mg/dl (nl 0-.5)</t>
  </si>
  <si>
    <t>11 ml/h (nl 0-15)</t>
  </si>
  <si>
    <t>2 days in hospital-ad 4/30; D/C: 5/1</t>
  </si>
  <si>
    <t xml:space="preserve">CP &amp; dyspnea 2 days after admission; presented following day after sxs had resolved   EKG nl on admission and day after  ECHO nl  cardiac mri on 5/26: completely normal no T1/T2 or gadallinium enhancement </t>
  </si>
  <si>
    <t xml:space="preserve">Not reported </t>
  </si>
  <si>
    <t xml:space="preserve">N/V; Feeling poorly </t>
  </si>
  <si>
    <t>201; 252</t>
  </si>
  <si>
    <t>Corticosteroids (e.g. prednisone, methylprednisolone, hydrocortisone),IVIG,Vasoactive medications (e.g. milrinone, epinephrine, norepinephrine, vasopressin, dopamine),Intubation or mechanical ventilation,Cardioversion/Shock,ECMO (extracorporeal membrane oxygenation),Other {myoperi_hospital_treat_oth}</t>
  </si>
  <si>
    <t xml:space="preserve">Cardiac Cath.  Phenylephrine and switched to Levophed. </t>
  </si>
  <si>
    <t xml:space="preserve">Pt expired on 5/1/2021. </t>
  </si>
  <si>
    <t xml:space="preserve">27 y/o male with Down's Syndrome presented to ER with N/V and possibly chest pain and c/o feeling poorly, 3 days after 2nd vaccine.  EKG - diffused massive ST elevation; Transferred to another facility for heart cath - normal coronary arteries and LVEDP of 25.  Echo - sever LV dysfunction, pericardial effusion and concern raised for myopericarditis - EF 20%. Transferred for higher level of care. Upon arrival pt intubation and planned for myocardial biopsy, but patient began to decompensate and subsequently developed cardiac arrest. Placed on ECMO and therapeutic hypothermia was initiated.  CXR - No acute abnormalities. TX - IVIG, high dose methylprednisolone (1000 mg), anakinra 100 mg, and broad-spectrum antibiotics (vancomycin and Zosyn).  Con't instability.  Received high dose vasopressors (epinephrine, norepinephrine, dopamine, angiotensin II, vasopressin). Cardiac arrest again and unable to resuscitate patient and expired 5/1/2021.  Labs:  COVID 19 not detected, D-dimer &gt; 20, AST 7730, ALT 7128, Ferritin &gt;30,000, Lactate &gt; 20, PTH 680, pH 7.26, Troponin &gt; 50, CK 2889.  DX Acute cardiogenic shock with myocarditis.  Morbid obesity is contraindicated for heart transplant.  LVAD not an option d/t severe biventricular failure.  Lab abnormalities suspicious for hyperinflammatory syndrome - macrophage activation syndrome. Cause of Death:  Viral Myocarditis; Covid-19 Vaccine.   *Case abstraction complete.     </t>
  </si>
  <si>
    <t>vomiting, tachycardia</t>
  </si>
  <si>
    <t>0.3 ng/mL</t>
  </si>
  <si>
    <t>11 ng/mL</t>
  </si>
  <si>
    <t>79.8 mg/L</t>
  </si>
  <si>
    <t>54 mm/hr</t>
  </si>
  <si>
    <t>lisinopril and metoprolol</t>
  </si>
  <si>
    <t>Discharged with primary care f/u, cardiology f/u, and plans for cMRI as outpt. on lisinopril and metorprolol. Reportedly recovered by time of d/c.</t>
  </si>
  <si>
    <t xml:space="preserve">25 y/o previously healthy female experienced chest pain and palpitations 2 days s/p 2nd Moderna and was hospitalized with elevated troponin. EKG and cath were normal, and echo initially showed reduced EF with global hypokinesis, but this later normalized. Pt. was dx with stress cardiomyopathy versus myocarditis. Meets criteria for probable myocarditis. </t>
  </si>
  <si>
    <t>4300 ng/ml</t>
  </si>
  <si>
    <t>Seen by Dr. Dodds in cardiology on May 21 - asymptomatic, completely recovered; plan for follow up cMRI in 6 months from hospitalization.</t>
  </si>
  <si>
    <t>colcichine RX in hospital</t>
  </si>
  <si>
    <t>Hospitalized for two days with acute myocarditis. (19 Jan) report filed 2 weeks after stated 2-day hospitalization; will presume d/c, c presumed disposition of home</t>
  </si>
  <si>
    <t>20 yo WM with cerebral palsy and stable Crohn's disease. Acute chest pain started 4/11/2021. Next day, chest pain still present. Admitted to hospital diagnosed with acute myocarditis. Covid-19 and Influenza A/B negative.  Meds prior to admission were Mesalamine, Miralax, mutivitamin.</t>
  </si>
  <si>
    <t>cardiac MRI: ejection fraction of 50%. There is late gadolinium enhancement involving 50-75% of the epicardial inferior and inferolateral LV myocardium with increased T1 and T2 signal</t>
  </si>
  <si>
    <t>23,325 pg/ml</t>
  </si>
  <si>
    <t>12 mm/hr</t>
  </si>
  <si>
    <t xml:space="preserve">fully recovered on discharge, but returned to ER on 5/13 with mild chest mild chest discomfort described as a mild "squeeze"; troponin still downtrending at 9pg/mL; BNP adn CMP WNL; EKG with TWI in V3-V6 thought to be residual changes from previous episode of myocarditis. </t>
  </si>
  <si>
    <t>Resp virus panel negative;  PCR for EBV, CMV, Parvovirus B19, enterovirus, and adenovirus all negative; lyme serologies pending</t>
  </si>
  <si>
    <t>PND</t>
  </si>
  <si>
    <t>Left ventricular strain</t>
  </si>
  <si>
    <t>NSAIDS other than aspirin (e.g. ketorolac/Toradol, ibuprofen/Motrin/Advil, naproxen/Naprosyn/Aleve, colchicine),Diuretics (e.g. furosemide/Lasix, cholorothiazide/Diuril),Anticoagulation other than aspirin (Warfarin/Coumadin, Plavix/Clopidogrel),Regular/Low flow Nasal cannula oxygen support</t>
  </si>
  <si>
    <t>Stable. D/C'd to home.</t>
  </si>
  <si>
    <t>60F rcd  Pfizer #1  on 2/1/21.  on 2/19 ER for  MI  angiogram done (  ? Chest Pain?) cMRI " consistent with Myocarditis". called , no luck  UPDATE: MR available. Pt Dx with acute myocarditis. Presented with CP/SOB/Orthopnea/PND. Admitted for further mgt. Started on Nitro, relieve CP. Underwent Angio: neg, C-MRI w/acute myocarditis, Echo: myocartis, CTA neg, EKG: NSTEMI, Troponin: 0.07-6.73. Rx added: ASA, Heparin, Rivaroxaban, Coreg, Spironolactone. Has recovered from event. Dx: NSTEMI due to myocarditis, VTE</t>
  </si>
  <si>
    <t>4.304ng/mL(nl &lt;0.045)</t>
  </si>
  <si>
    <t>metoprolol; morphine IV</t>
  </si>
  <si>
    <t>Patient stated on VAERS report that he was still having severe chest pains 5/3/21 and taking medication (not specified which medication)</t>
  </si>
  <si>
    <t>As of 10/26/21, patient had been d/c'd from ED w/in 24 hours, CP controlled with NSAIDs &amp; colchicine, f/u with PCP and cardio reported recovering well.</t>
  </si>
  <si>
    <t>neck pain; fever 101.3 on 5/02; started 5/01; no loner present on 5/03</t>
  </si>
  <si>
    <t>Troponin I {myoperi_troponin_i},Troponin T {myoperi_troponin_t},CKMB {myoperi_ckmb},Pro-BNP {myoperi_pro_bnp},ESR {myoperi_esr}</t>
  </si>
  <si>
    <t>4.52 (100x nl) in ER;</t>
  </si>
  <si>
    <t>high sensitivity - 638 (nl &lt;22)</t>
  </si>
  <si>
    <t>45.4 (nl &lt;7.7)</t>
  </si>
  <si>
    <t>966 (nl &lt;300)</t>
  </si>
  <si>
    <t>HS  peaked at 7740</t>
  </si>
  <si>
    <t>14 WNL</t>
  </si>
  <si>
    <t>3.1 WNL</t>
  </si>
  <si>
    <t xml:space="preserve">Continued with CP and following up. </t>
  </si>
  <si>
    <t>cMRI showed punctate foci of LGE in the lateral wall and apical septum thought to be myocarditis related to vaccine. Follow up EMBx no inflammatory infiltrate present but there were fibrin thrombi present in a vessel with a platelet mass partially occluding an interstitial capillary. Left message with provider to discuss case, awaiting return call and will update case if this occurs.</t>
  </si>
  <si>
    <t>IgM positive for mycoplasma</t>
  </si>
  <si>
    <t>shortness of breath (mild)</t>
  </si>
  <si>
    <t>10.89 ng/mL</t>
  </si>
  <si>
    <t xml:space="preserve">Had cardiology follow up. had repeat echo after discharge that was completely normal (no longer low normal LV function). </t>
  </si>
  <si>
    <t>Chest discomfort - worse when lying flat. Radiating to left shoulder</t>
  </si>
  <si>
    <t>Colchicine 0.6 mg bid x 1 month - then taper. Motrin 400 mg tid</t>
  </si>
  <si>
    <t>No symptoms. Still on Colchicine 0.6 mg qd</t>
  </si>
  <si>
    <t>Chest pain, worse lying flat and non specific T wave changes. Treated with colchicine and Ibu.  Doesn't quite meet Pericarditis case definition. Will wait for MR to finish abstraction</t>
  </si>
  <si>
    <t>2100 (high-sensitivity)</t>
  </si>
  <si>
    <t>completely asymptomatic at discharge</t>
  </si>
  <si>
    <t>Asthma</t>
  </si>
  <si>
    <t>Fever, flu like symptoms, subxiphoid/epigstric pain, associated with L elbow pain</t>
  </si>
  <si>
    <t>0.55, 2.84, 16.40, 19.50 ng/ml (H)</t>
  </si>
  <si>
    <t>lovenox, Pepcid, morphine, amlodipine, clopidogrel metoprolol and nitro.  Holter monitor</t>
  </si>
  <si>
    <t>Patient, 31 yrs old M, took second Moderna shot on 4/29/21 and felt obvious flu, fever symptoms for a day which went away. On day 3 patient started to have Chest pain and due to family history, patient went to ER on 5/2/21 with complain of Chest pain. Patient stated that he took two glasses of Mojito that evening. Patient was also found Cannabis positive in urine qualitative test on the day of admission (5/2/2021). The ECG showed abnormal T-waves. The two readings of Troponin I showed progressive increase from 0.55 to 2.84 to 16 to 19 ng/ml. Chest X-ray and ECHO came normal. No Pericardial effusion or EF% abnormality. Patient was hospitalized with NSTEMI for 2 days (5/2-5/4/2021). Cardiac catheterization revealed normal cardiac function, however there were occluded small branches which could be the culprit for NSTEMI according to the analyzing Physician . Patient was treated with Plavix, Lovenox,  Nitro and Metaprolol. The cMRI report came out on 5/28/21, which confirms Myocarditis with Myocardial edema and non-ischemic myocardial injury. No Pericardial effusion or thickness in cMRI. Patient continued to have other problems started SOB and palpitations etc., during follow-up visits in the month of June. All the test results were normal. Patient was then on Holter monitor in June to confirm Arrhythmia.   Upon reviewing all the medical records, it is concluded that patient may likely be suffered from AE due to timing+symptoms+ECG abnormality+Troponin elevation+cMRI confirmation. There were evidence of some other factors like having alcohol and Marijuana combination prior to few hours of chest pain starting, together with vaccine. Also, there was some branch blocks observed in Cardiac catheterization. But the cMRI coming out later 5/28/21, confirms Myocarditis.</t>
  </si>
  <si>
    <t>delayed gandolinium enhancement baseo-lateral and infero-lateral; evidence of myocardial edema</t>
  </si>
  <si>
    <t>12.2 ng/ml</t>
  </si>
  <si>
    <t>spoke to IP who read from chart; consistent with myocarditis.</t>
  </si>
  <si>
    <t>Chest pain/pressure/discomfort,Nausea/vomiting,Diarrhea,Headache,Other (specify)</t>
  </si>
  <si>
    <t>myalgias, anorexia</t>
  </si>
  <si>
    <t>0.15 ng/mL</t>
  </si>
  <si>
    <t>asymptomatic at discharge</t>
  </si>
  <si>
    <t>12,755 ng/L (ULN &lt;18 )</t>
  </si>
  <si>
    <t>some GI issues from colchicine but chest pain resolved at follow-up</t>
  </si>
  <si>
    <t xml:space="preserve">SARS-CoV-2 by PCR negative.   </t>
  </si>
  <si>
    <t xml:space="preserve">fever chills, </t>
  </si>
  <si>
    <t>Ejection fraction percentage,Left ventricular strain</t>
  </si>
  <si>
    <t>1.71, 2.24 (n 0.02 - 0.06)</t>
  </si>
  <si>
    <t>67.92 (n &lt;100)</t>
  </si>
  <si>
    <t>Feeling better without specific treatment at outpt cardiology appt 5/04/2021</t>
  </si>
  <si>
    <t>42 yo male 6 days post second vaccine developed chest pain.  Admitted and told had myocarditis; records requested; 9/27 &amp;10/20/21: emailed reporter for HCP contact info  12/2/21: no info received regarding records or HCP from reporter/pt; original record request 7/21.  Unlikely will be able to obtain additional information to adjudicate.  2/3/22: VA records available; meets definition for probable myopericarditis: chest pain, EKG changes, elevated troponin levels.</t>
  </si>
  <si>
    <t>North Carolina</t>
  </si>
  <si>
    <t>EW0167</t>
  </si>
  <si>
    <t>Chest pain/pressure/discomfort,Fever (highest temp known and duration at presentation),Other (specify)</t>
  </si>
  <si>
    <t>11.93 ng/dL</t>
  </si>
  <si>
    <t xml:space="preserve">Symptoms resolved on discharge. Following up with pediatric cardiologist.  Troponin resolved. </t>
  </si>
  <si>
    <t>Hx of SIRS</t>
  </si>
  <si>
    <t>greater than 18</t>
  </si>
  <si>
    <t>Hospitalized for one day. Patient recovered from the adverse event(s). Discharged to home with PCP and subspecialty care follow up.</t>
  </si>
  <si>
    <t>19 y.o. old male with PMH: Type 1 Diabetes, Hospitalized for DKA (March 2021), cardiac murmurs, Vitamin D, acute kidney injury, herpes zoster. Illness present on admission: STEMI, SIRS, Type 1 DM. Pt presented to ER on 4/29/2021 with s/s chest pain x 2 days s/p SARS-CoV-2 vaccination. C/o chills, fever, midsternal cramping, chest pressure-like associated with shortness of breath, chest pain w/o exertion and lying down.     4/29/21: troponin 10.165, later 12.341  4/29: DAU negative  4/29: TSH 2.862  4/29: total cholesterol 109, LDL 49, TG 51, HDL 50  4/29: ESR 37  4/29: CRP &gt;18  Echo shows LVEF 35-40%  Isolated ST elevation in leads 1 and aVL  Cardiac MRI: shows no structural abnormalities and no pericardial disease.  CXR: WNL</t>
  </si>
  <si>
    <t>12,930 pg/mL</t>
  </si>
  <si>
    <t>indomethacin 25 mg BID, protonix</t>
  </si>
  <si>
    <t xml:space="preserve">discharged home with resolution of symptoms. no information on follow up post hospitalization. </t>
  </si>
  <si>
    <t>18 yo M with hx of GERD presented with non pleuritic chest pain on day 9 after dose 1 of moderna vaccine. VAERS report and medical records confirmed.  elevated troponin, normal EKG, normal echocardiogram. Meets definition probable myocarditis.</t>
  </si>
  <si>
    <t>COVID-19 infection 1/4/2021</t>
  </si>
  <si>
    <t>Nausea/vomiting,Diarrhea,Fever (highest temp known and duration at presentation),Headache,Other (specify)</t>
  </si>
  <si>
    <t>body aches</t>
  </si>
  <si>
    <t xml:space="preserve">mild/moderate decreased LV function. </t>
  </si>
  <si>
    <t>0.08 ng/ml</t>
  </si>
  <si>
    <t>1206 pg/mL</t>
  </si>
  <si>
    <t>185 mg/L</t>
  </si>
  <si>
    <t>Aspirin,Corticosteroids (e.g. prednisone, methylprednisolone, hydrocortisone),IVIG</t>
  </si>
  <si>
    <t xml:space="preserve">symptoms resolved on discharged. Completely asymptomatic now. The d-dimer has been downtrending but is still minimally elevated. Repeat echocardiogram on 2/25/21 and  4/1/2021 with normal function. </t>
  </si>
  <si>
    <t>Chest pain/pressure/discomfort,Dyspnea/shortness of breath/pain with breathing,Fever (highest temp known and duration at presentation),Other (specify)</t>
  </si>
  <si>
    <t>myalgias, shortness of breath</t>
  </si>
  <si>
    <t>8.23 ng/mL</t>
  </si>
  <si>
    <t>Aspirin,Acetaminophen/Tylenol,Other {myoperi_treat_oth}</t>
  </si>
  <si>
    <t>heparin, ibuprofen, metoprolol</t>
  </si>
  <si>
    <t>Followed up in clinic with PMD most recently 9/2/21 - still fatigue and intolerance to sensory stimuli, headaches; cardiac MRI normal on 6/7/21; saw cardiology on 6/10 - improving fatigue; occasional CP; thought he had myocarditis related to 2nd vaccine.</t>
  </si>
  <si>
    <t>HCP interview on 9/3/21. Records from MDs indicate myopericarditis and myocarditis; TTE multiple regional WMAs, hypokinesis. Some residual symptoms on most recent follow up visits.</t>
  </si>
  <si>
    <t xml:space="preserve"> Patient with existing condition of Ty2Diabetes and Schizophrenia, allergic to doxycline (rash), penicillins. Patient was on haloperidol 50mg po QHS; metformin 500mg po TID; empagliflozin 25mg po Q day; dulaglutide 1.5mg subQ weekly on Tues; ascorbic acid 500mg po Q day; aspirin 81mg Q day; cholecalciferol 50 mcg po Q day; DSS 250 mg po BID; melatonin 9 mg po QHS; polyethylene glycol 3350 mix 17 g with 240 ml water po BID during 1st Moderna shot. No treatments specific to Pericarditis received during one day of ER hospitalization but IV Saline. During ER visit slight troponin 0.03 and ECG abnormal ST elevation together with Chest pain, was an indication of Acute Pericarditis (Doctor's notes from ER).</t>
  </si>
  <si>
    <t>fever, chills, myalgia, syncope, poor PO intake</t>
  </si>
  <si>
    <t>1.24 ng/mL (high)</t>
  </si>
  <si>
    <t>1,642 pg/mL (high)</t>
  </si>
  <si>
    <t>NSAIDS other than aspirin (e.g. ketorolac/Toradol, ibuprofen/Motrin/Advil, naproxen/Naprosyn/Aleve, colchicine),Diuretics (e.g. furosemide/Lasix, cholorothiazide/Diuril),Anticoagulation other than aspirin (Warfarin/Coumadin, Plavix/Clopidogrel),Other {myoperi_hospital_treat_oth}</t>
  </si>
  <si>
    <t>atorvastatin, metoprolol</t>
  </si>
  <si>
    <t>As of 8/2/21, patient d/c to home in stable condition. Recovery not reported</t>
  </si>
  <si>
    <t xml:space="preserve">10/25/22: Abstraction completed - not a case  -Troponin elevation believed to be due to decreased clearance from AKI, ST-abnormalities not considered c/w myocarditis/pericarditis, patient also had viral pneumonia and AKD, CAD, NSTEM, and underwent CABG. D/C diagnosis did not include myocarditis/pericarditis]    43 y/o male PMH HPLD, HTN, CKD, NSTEM HFR 35-30%, and CAD, developed fever, chills, myalgias, syncope and poor PO intake approximately 4 days s/p 1st COVID vaccination dose (Moderna).     D/C summary states patient developed 105F temp, dyspnea, &amp; myalgias s/p 1st Moderna vaccination and 24 hours prior to hospitalization. Hospitalized for viral pneumonia, hypoxic respiratory failure requiring intubation.    -developed heart failure &amp; cardiogenic shock with suspected myocarditis/pericarditis and NSTEMI  -Intubated and developed worsening SOB &amp; hypoxia s/p intubation  -Troponin elevated - believed to be due to decreased clearance from AKI  -ECG showed no acute ischemic changes  -Echo global hypokinesis, LVEF20- 25%, trivial pericardial effusion, LV wall thickness, grade II diastolic dysfunction    -Cardiac cath as outpatient (3 months s/p AE) showed severe 3V CAD, LVEF 35-40%  -Underwent CABG X 4, extubated and transferred from ICU, requiring 1 unit PRBC for anemia  -D/C to home in stable condition     -D/C diagnosis: CAD, CKD, chronic systolic heart failure  </t>
  </si>
  <si>
    <t>AR</t>
  </si>
  <si>
    <t>Doing well, returning to regular activity</t>
  </si>
  <si>
    <t>Probable 16yo developed chest pain, after 2nd Pfizer dose, with EKG findings, and positive troponin imaging normal (see below).    Imaging as per VAERS report  Echocardiogram 5/3 with normal function and no wall motion abnormalities  Cardiac MRI 5/3 with evidence of myocarditis, no ischemia, normal coronary arteries</t>
  </si>
  <si>
    <t>Dry cough</t>
  </si>
  <si>
    <t>Seen by cardiology - last seen in June. CP resolved. Back to normal activities, though de-conditioned. June labs - CRP down to 2.1, ESR down to 6. CMP and CBC fine/normal.</t>
  </si>
  <si>
    <t>Spoke with MD - Confirmation of pericarditis that has since resolved. Was seeing a cardiologist q two weeks after discharge, but last seen in June and doing well.</t>
  </si>
  <si>
    <t>30-35%</t>
  </si>
  <si>
    <t>4516, 9345, 3600</t>
  </si>
  <si>
    <t>Beta blockers, ARB, no NSAIDs</t>
  </si>
  <si>
    <t xml:space="preserve">Last seen 6/7/02021; echo (5/22/2021) showed cardiac function has normalized; has fully recovered </t>
  </si>
  <si>
    <t xml:space="preserve">43 yo male 4 days post second vaccine with chest pain; spoke with provider 9/3/21: </t>
  </si>
  <si>
    <t>positional chest pain</t>
  </si>
  <si>
    <t>fever, fatigue, myalgias</t>
  </si>
  <si>
    <t>0.923 ng/mL</t>
  </si>
  <si>
    <t>NSAIDS other than aspirin (e.g. ketorolac/Toradol, ibuprofen/Motrin/Advil, naproxen/Naprosyn/Aleve, colchicine),Vasoactive medications (e.g. milrinone, epinephrine, norepinephrine, vasopressin, dopamine),Intubation or mechanical ventilation,ECMO (extracorporeal membrane oxygenation),Intra-aortic balloon pump</t>
  </si>
  <si>
    <t>Pt died on 4/28/2021; cause of death: myocarditis per death certificate.</t>
  </si>
  <si>
    <t>53 yo with h/o carotid artery dissection. Initial COVID vaccine in April (unknown date and type). Symptoms of chest pain started 4/22. Reportedly c/o fever, chills and congestion during the week prior to chest pain, but no respiratory symptoms upon presentation. Flu and COVID-testing negative. Diagnosed with myocarditis with rapid progression to cardiogenic shock requiring intubation, cardiac arrest, and emergent ECMO cannulation in cath lab (LHC showed normal coronaries). Died on 4/28/21. Need vaccine records.</t>
  </si>
  <si>
    <t>Patient with a history of heart attack, hospitalization and Cov-19 in Dec 2020. Jan-March little chest pain here and there, Pneumonia, but overall feeling good and took vacation to CA, mountain hike etc., beginning of April. Went for Pfizer first shot 4/13/21 and in 3 days had 2nd heart attack. Hospitalized for 2 days. Tests revealed Myocarditis. In may from Cardiac Catherization, artery heart blockage was seen.</t>
  </si>
  <si>
    <t>Patient believes that Vaccine complicated his current health and that there was no blockage on Dec 2020, but only in May 2021, after April 2021 Cov-19 shot.</t>
  </si>
  <si>
    <t>7.0 ng/L</t>
  </si>
  <si>
    <t xml:space="preserve">sent home from ED and was pain free. </t>
  </si>
  <si>
    <t>Pt Report. 55 y M rcd Moderna  3/1/21. Reports 3/4  Chest Pain, Dr Osborne dDx Recurrent Pericarditis  and  no ST elevation, No pericardial Rub, No effusion.</t>
  </si>
  <si>
    <t>5.23 ng/mL (ULN 0.04)</t>
  </si>
  <si>
    <t>17.6 (ULN &lt;10)</t>
  </si>
  <si>
    <t>Antiarrhythmics,Anticoagulation other than aspirin (Warfarin/Coumadin, Plavix/Clopidogrel),Regular/Low flow Nasal cannula oxygen support,Other {myoperi_hospital_treat_oth}</t>
  </si>
  <si>
    <t>lipitor, plavix, heparin gtt, magnesium, metoprolol 25 BID</t>
  </si>
  <si>
    <t>feeling well, no symptoms at 1-month cardiology follow-up visit</t>
  </si>
  <si>
    <t>Cardiac CT did not show obstructive epicardial coronary artery disease. COVID-19 negative by PCR.</t>
  </si>
  <si>
    <t>13.34 ng/mL (ULN 0.04)</t>
  </si>
  <si>
    <t>beta-blocker; "anti-inflammatories"</t>
  </si>
  <si>
    <t>occasional chest discomfort but otherwise doing well, slow taper on colchicine/ibuprofen</t>
  </si>
  <si>
    <t xml:space="preserve">On follow-up clinic visit (6/2/2021), ongoing dyspnea on exertion compared to baseline, and mild increase in HR from baseline (but not tachycardic).  ST elevations resolved, but mild T wave inversions persist (on clinic visit, 6/2/2021). </t>
  </si>
  <si>
    <t>4/19/2021 cardiac MRI:  Impression:   1. The left ventricle is normal size with low normal systolic function. The  estimated left ventricular ejection fraction is 54 %. There is intramyocardial  to epicardial delayed gadolinium enhancement to suggest myocardial fibrosis or  scar involving the basal to mid inferoseptum, apical anterior and apical septal  walls. In addition, there is evidence of pericardial delayed gadolinium  enhancement over the lateral and anterior walls. Along with abnormal native T1  and T2 mapping, these findings are consistent with acute to subacute  myopericarditis.  2. The right ventricular size and systolic function are normal.  3. There is mild mitral regurgitation.    4/19/2021 TTE (echocardiogram)  SUMMARY/CONCLUSIONS:  1. Left ventricular ejection fraction is 55-60%.  2. No pericardial effusion seen.  3. Myocardial strain imaging was performed on a Philips ultrasound system. Left ventricular (LV) longitudinal strain was abnormal at -14.6%.  4. Trace mitral valve regurgitation.    ECG 4/18/2021: Sinus rhythm at rate of 97, anterolateral and inferior ST elevations, PR depressions and T wave inversions  6/2/2021: Sinus rhythm at 86, mild T wave inversions V6, I, II/III/F. ST elevations and PR depressions resolved.  cardiac CT angiogram with normal anatomy, no stenosis or calcium or blockages, no CAD. From clinic note 6/2: Myopericarditis in April 2021 (4/17/2021 to be exact), almost certainly related to dose #2 of the Pfizer COVID vaccine, as symptoms started 2 days after the vaccine and there were no other likely causes. Troponin peak 13, CTA with no CAD and normal coronary arteries, ECG c/w pericarditis, EF with EF 55-60%, and cardiac MRI with gadolinium showing findings of myopericarditis and EF 54%.</t>
  </si>
  <si>
    <t>auto immune Hepatitis 2015</t>
  </si>
  <si>
    <t>36.5ng/ml</t>
  </si>
  <si>
    <t xml:space="preserve">   hospitalized  25th-   27...  4/28 cMRI : pericardial effusion trace "  finding consistent with myocarditis</t>
  </si>
  <si>
    <t>42 y old M, Rcd  Moderna  4/23; 4/24  C P , Admitted  inc Tropo  elevated , EKG   ST  el, cMRI " consistant w Myocarditis".</t>
  </si>
  <si>
    <t>6.49 (0.00-0.03)</t>
  </si>
  <si>
    <t>8.0 (0.0-0.9)</t>
  </si>
  <si>
    <t>9 (0-23)</t>
  </si>
  <si>
    <t xml:space="preserve">colchicine, ibuprofen, and pantoprazole </t>
  </si>
  <si>
    <t>This report suggests a recurrence 7mo later</t>
  </si>
  <si>
    <t>Home with outpatient cards f/u</t>
  </si>
  <si>
    <t>7.05 peak</t>
  </si>
  <si>
    <t xml:space="preserve">Pt was seen by cardiology and discharged after one day in hospital. Cardiologist assessment "Findings c/w acute myocarditis, mild in nature." </t>
  </si>
  <si>
    <t xml:space="preserve">Admitted 5/4/21. Discharged 5/5/21. Cardiology consult "c/w acute myocarditis, mild in nature." Recommended to "take it easy" for several weeks. No cMRI or histopathology.   Pt returned to ER on 5/21/21 with new chest pain "totally different" from 5/4/21. He felt like he was having an anxiety attack. Troponin, CMP, CBC all WNL, and pt was discharged from the ER, no admission. </t>
  </si>
  <si>
    <t>N</t>
  </si>
  <si>
    <t>COVID19 (COVID19 (PFIZER-BIONTECH))</t>
  </si>
  <si>
    <t>(9 Nov) 35 y M c ST elevation, troponin = 4.0, cMRI c/w myocarditis (17 Jan) per records, pt on colchicine and physical restrictions, but sx resolved</t>
  </si>
  <si>
    <t xml:space="preserve"> --TTE: Result: LVEF 45%; Decreased left ventricular cavity size.  Normal left ventricular wall thickness. Mildly reduced global left ventricular systolic function with diffuse hypokinesis based on limited views.  Mildly reduced right ventricular systolic function. Mild aortic valve leaflet thickening. Trace mitral regurgitation. Mild tricuspid regurgitation.  No pericardial effusion. Normal atrial septum by 2D and color Doppler. Normal aortic root diameter for body size. Small ascending aorta.  --Cardiac MRI. Results: Overall appearance suggestive of perimyocarditis.</t>
  </si>
  <si>
    <t>Diuretics (e.g. furosemide/Lasix, cholorothiazide/Diuril),Antiarrhythmics,Anticoagulation other than aspirin (Warfarin/Coumadin, Plavix/Clopidogrel),Other {myoperi_hospital_treat_oth}</t>
  </si>
  <si>
    <t>metoprolol, eplerenone, heparin gtt</t>
  </si>
  <si>
    <t>discharged on 3 cardiac medications, including metoprolol and eplerenone, some dizziness from medications 1 week after discharge</t>
  </si>
  <si>
    <t>Coxsackievirus B virus B3 antibody 1:320 positive</t>
  </si>
  <si>
    <t>Rheumatoid arthritis</t>
  </si>
  <si>
    <t>&lt;0.02ng/mL (nl 0-0.05)</t>
  </si>
  <si>
    <t>260pg/mL (nl0-125)</t>
  </si>
  <si>
    <t>210mg/L (nl 0-9.9)</t>
  </si>
  <si>
    <t>80mm/hr (nl 0-30)</t>
  </si>
  <si>
    <t>As of 6/9/21, patient had been d/c'd to home multiple times from ED/hospital; reported not recovered</t>
  </si>
  <si>
    <t>58 y/o female with multiple complex h/o RA, osteoporosis, costochondritis, spont. pneumothorax, GI conditions, degenerative disc disease, bariatric surgery, developed pleuritic CP/jaw and neck pain &amp; SOB on day of 2nd Pfizer dose; presented to ED same day &amp; d/c'd to home with no diagnosis (concomitant abt for UTI); returned following week and admitted to hospital for AFib, elevated ESR &amp; ProBNP (Trop normal) and moderate pericardial effusion (described as longstanding since 2019), UTI and RA (multiple sites +RF); cardio didn't believe pericarditis present; patient followed up with cardiologist, rheumatologist, pulmonologist and returned to ED several times.  Specialists &amp; treating MDs did not diagnose pericarditis or myocarditis at any visits; symptoms were determined to be related to RA, bacterial and/or viral infections (UTI), costochondritis, longstanding pericardial effusion and h/o spontaneous pneumothorax.  Not a case-criteria is not met for classification as AE (15 Oct) Given hx, will defer to provider and consider not a case.</t>
  </si>
  <si>
    <t>14.4 mg/L</t>
  </si>
  <si>
    <t>1 mm/hr</t>
  </si>
  <si>
    <t xml:space="preserve">He saw his primary care 2 days after and was doing well. He was also seen by NP 1 week after. He is under mild activity limitations and is still taking ibuprofen and pepcid. He had a f/u echo on 5/26 that was wnl. He had a phone visit on 6/2 and was fully recovered. He is now on colchicine for 6 months given history of pericarditis. </t>
  </si>
  <si>
    <t>23 y/o male experienced pleuritic chest pains and ST elevations on EKG 1 day s/p 2nd Pfizer. He received ibuprofen and was not hospitalized. Await medical records to obtain cardiac enzyme results. Meets criteria for pericarditis.</t>
  </si>
  <si>
    <t>Continues to be followed by her cardiologist, doing well on Colchicine and offers no complaints. Had her booster in Sept.</t>
  </si>
  <si>
    <t>9/5/2021: requested records; called MD  9/27/2021: called MD  10/15/2021: still no records; unable to adjudicate case status  UPDATE: 10/29  79yo C-female, who presented to her cardiologist on post vax #2 day 15 with increasing palpitations, min CP. Echo done in office and dx w/pericardial effusion. EKG w/NSR and RBBB. CPR .9, ESR 6. Started on Colchicine and has been doing very well. No hospitalization. Has received her booster in Sept 2021.</t>
  </si>
  <si>
    <t>night sweats</t>
  </si>
  <si>
    <t>11817 (from consolidated record: 18.94 ng/mL)</t>
  </si>
  <si>
    <t>91 pg/mL</t>
  </si>
  <si>
    <t>26.4 mg/L</t>
  </si>
  <si>
    <t>8 mm/Hr</t>
  </si>
  <si>
    <t>From consolidated record 986, VAERS 1402971: nitro, pain meds, beta blocker, tylenol</t>
  </si>
  <si>
    <t>Discharged home.</t>
  </si>
  <si>
    <t>Nausea, Headache</t>
  </si>
  <si>
    <t>Medical records</t>
  </si>
  <si>
    <t>Second Pfizer Shot, hospitalized and recovered completely in a month.</t>
  </si>
  <si>
    <t>Awaiting Hospital medical records done with 3 weeks of vaccination. Diagnosed Myocarditis.</t>
  </si>
  <si>
    <t>left arm pain, extreme heartburn</t>
  </si>
  <si>
    <t>4.51 ng/ml</t>
  </si>
  <si>
    <t>90% back to normal, still has fatigue (Physician called him while I was on the line)</t>
  </si>
  <si>
    <t>MRI showed normal EF, no delayed enhancement. Diagnosis made primarily on basis of elevated troponin. Patient also diagnosed with ITP (platelets 20,000) and had something similar after his HPV vaccine. He did have his 2nd covid vaccine with no subsequent reaction.</t>
  </si>
  <si>
    <t>0.638 ng/ml</t>
  </si>
  <si>
    <t>3.86 mg/dl</t>
  </si>
  <si>
    <t>4 mm/hr</t>
  </si>
  <si>
    <t>Pain resolved with colchicine. He has had multiple f/u appointments, and has been doing well without any additional symptoms. Troponins and CRP normalized in April. He is to abstain from vigorous activity for 3 months and follows up with cardiology in July.</t>
  </si>
  <si>
    <t>20 y/o male hospitalized 3 days s/p 2nd Moderna for myopericarditis; however viral panel was positive for both coxsackievirus as well as  echovirus, and the myopericarditis was thought to be a result of infectious cause rather than vaccination.</t>
  </si>
  <si>
    <t>patient discharged after 1 day in hospital.  Troponin trending downward.  has not been seen in hospital since discharge.</t>
  </si>
  <si>
    <t>24 yo developed retrosternal chest pain 4 days after the 2nd dose of the Moderna vaccine. EKG showed ST elevations, troponin peaked at 6.95, echo normal with no pericardial effusion, cMRI not done. No obvious etiology (e.g. viral, ETOH, etc.). Tx with NSAIDs/colchicine. Stable, discharged home. I spoke with Dr. Resweber, ED physician who cared for him when he came to ED.</t>
  </si>
  <si>
    <t>unknown (tactile fever)</t>
  </si>
  <si>
    <t>stomach ache</t>
  </si>
  <si>
    <t>7 -&gt; 19.43 ("concerning" troponin, unspecified if it was troponin T)</t>
  </si>
  <si>
    <t>Hospitalized as of 5/5/21</t>
  </si>
  <si>
    <t xml:space="preserve">Possible case. Will f/u provider, records.     The day following the vaccine c/o tactile fever, headache, stomach ache and fatigue (on 5/2). On 5/4 developed chest pain and shortness or breath. Reported to the ER with concerning EKG and troponin levels and therefore transferred where he has been admitted for myocarditis. </t>
  </si>
  <si>
    <t>emesis, numbness/tingling in arms and nausea</t>
  </si>
  <si>
    <t>1.21, 2.81</t>
  </si>
  <si>
    <t>3443.8, 7740</t>
  </si>
  <si>
    <t>Pt continued to have intermittent chest pain but it had improved since hospital; was started on ASA 81 mg in June 2021</t>
  </si>
  <si>
    <t>repeat cardiac MRI in June 2021 showed persistent myocardial damage and pericardial effusion  Pt also had myocardial biopsy that showed capillary thrombosis/fibrin thrombosis</t>
  </si>
  <si>
    <t xml:space="preserve">35 yo male 3 days post first vaccine with chest pain.    9/27/21: spoke to provider who reviewed entire record; cMRI was not diagnostic of myocarditis but demonstrated pericardial effusion and myocardial injury; biopsy showed capillary thrombosis  There is some confusion but both reporter and HCP confirm pt only had first vaccine and Lot number was confirmed  Meets criteria for probable myopericarditis (symptoms, troponin, cMRI (pericardial effusion &amp; myocardial damage)  </t>
  </si>
  <si>
    <t>Covid + 03-30-2021</t>
  </si>
  <si>
    <t>fatigue, myalgia</t>
  </si>
  <si>
    <t>24 yo male. Tested positive for Covid on 3/30/2021. Recieved one dose of moderna on 4/17/2021. 2 days later, presented with fatigue, myalgia, dyspnea, and chest pain.  Went to ER, hospitalized for two days, diagnosed with myocarditis.  Elevated troponins. Normal EKG</t>
  </si>
  <si>
    <t>&lt;0.02ng/mL</t>
  </si>
  <si>
    <t>21pg/mL (norm &lt;=99)</t>
  </si>
  <si>
    <t>10mg/L (normal &lt;=7.4)</t>
  </si>
  <si>
    <t>11mm/Hr (normal 0-15)</t>
  </si>
  <si>
    <t>Ibuprofen, nitroglycerin</t>
  </si>
  <si>
    <t>Patient reported that chest pain was resolved but full body aches/pain/stiffness continued at f/u PCP appointment 6 weeks after vaccination</t>
  </si>
  <si>
    <t xml:space="preserve">As of 5/24/21, patient had been to multiple f/u PCP appointments and reported chest pain resolved but continued to have joint pain/stiffness. </t>
  </si>
  <si>
    <t>fever, chills, HA, sore/swollen/sensitive arm, lethargic, sore throat, jaw/ear/neck soreness</t>
  </si>
  <si>
    <t>Pt seen in ER for CP and tightness. Refused workup and was discharged with IBU</t>
  </si>
  <si>
    <t>delayed enhancement of the inferior wall</t>
  </si>
  <si>
    <t>1370 ng/l</t>
  </si>
  <si>
    <t xml:space="preserve">20 year old presented with chest pain one day after 2nd dose vaccine, elevated troponin, MRI consistent with myocarditis. Admission ECG not very remarkable (hard to tell if abnormal given no prior ECG and small ST elevation), later ECG showed biphasic T waves </t>
  </si>
  <si>
    <t>Coronavirus 229E &amp; 0C43</t>
  </si>
  <si>
    <t>Pleuritic chest pain without another attributable cause (e.g., pneumonia),Fever (highest temp known and duration at presentation),Other (specify)</t>
  </si>
  <si>
    <t xml:space="preserve">subjective fever </t>
  </si>
  <si>
    <t>malaise, myalgia, chest pain radiating down neck and arm</t>
  </si>
  <si>
    <t>1360 ng/L</t>
  </si>
  <si>
    <t>66.2 ng/ml</t>
  </si>
  <si>
    <t>19.8 mg/L</t>
  </si>
  <si>
    <t xml:space="preserve">Patient to be followed-up with cardiologist in New York. </t>
  </si>
  <si>
    <t>24 year old male who received 2nd dose of vaccine on 04/29/2021 and had typical malaise symptoms but three days after vaccine reported pleuritic chest pain, substernal in the center of chest radiating to neck and arm. ECHO showed EF normal; EKG with diffuse ST elevation and moderate T wave abnormality; cardiac MRI consistent with myopericarditis. CK on admission 835 units/L. No significant medical history- occasional marijuana and alcohol use. Patient treated with NSAIDS and colchicine and discharged home with troponin trending down. Rheumatoid arthritis panel drawn and ANA weakly positive. Viral swab negative except positive for Coronavirus 229E and 0C43. Patient had asymptomatic COVID infection one month prior to his first dose of vaccine (he tested positive during screening bc of a family member being positive). No significant reaction noted after first dose.  Date of birth reported in VAERS is wrong, should be 05-01-1996 instead of 05-06-1996.  Lab diagnostics in VAERS as of 06-09-2021</t>
  </si>
  <si>
    <t>left arm, neck, &amp; leg pain</t>
  </si>
  <si>
    <t>2.51 (ref &lt;0.03)</t>
  </si>
  <si>
    <t>251 (nml &lt;200)</t>
  </si>
  <si>
    <t>0.7 (normal)</t>
  </si>
  <si>
    <t>12 (normal)</t>
  </si>
  <si>
    <t>cards note 8/19 - continued all current meds, pt is at home doing ok</t>
  </si>
  <si>
    <t>peak: 19.9</t>
  </si>
  <si>
    <t xml:space="preserve">Discharged to home on 5/5/2021 to f/u with PCP in 2 weeks and cardiology in one month.   </t>
  </si>
  <si>
    <t xml:space="preserve">  28 y.o male with PMH: obesity. Received SARS‑CoV‑2 vaccination (Moderna) on 04/30/2021. Pt presented to the ED on 05/04/2021 with a chief complaint of chest pain. He informed the HCP that he began feeling intermittent, non-exertional chest discomfort since 05/01/2021. Evaluated by the inpatient cardiologist due to r/o myocardial infarction. The patient had a troponin of 8.9 ng/mL that climbed to 19.9 ng/mL the next day. TTE with EF: 55%-60%. Pt was diagnosed with myopericarditis by HCP and initiated on treatment with carvedilol and colchicine. Hospitalized for 3 days. Discharged to home on 5/5/2021 to f/u with PCP in 2 weeks and cardiology in one month.   </t>
  </si>
  <si>
    <t xml:space="preserve">nausea, emesis, fever, chills, </t>
  </si>
  <si>
    <t>Pt had resolved all symptoms at time of last follow-up  Had cardiac MRI 8/18/21 which was normal (not part of initial diagnostic workup in hospital)</t>
  </si>
  <si>
    <t>32 yo male 3 days post second vaccine with chest pain.  Med records requested.  10/7/21: provider reviewed hospital record and outpt cardiologist notes.  Meets criteria for probable myocarditis (chest pain, EKG changes, elevated troponin, normal echo)</t>
  </si>
  <si>
    <t>Chest pain/pressure/discomfort,Dyspnea/shortness of breath/pain with breathing,Pleuritic chest pain without another attributable cause (e.g., pneumonia),Fever (highest temp known and duration at presentation)</t>
  </si>
  <si>
    <t>38.6 C</t>
  </si>
  <si>
    <t xml:space="preserve">2 (continued for a total of 4 days after vaccination) </t>
  </si>
  <si>
    <t xml:space="preserve">46.88; </t>
  </si>
  <si>
    <t>22.1 (&lt;0.045)</t>
  </si>
  <si>
    <t>CK: 835</t>
  </si>
  <si>
    <t>205.1 (nl &lt;100)</t>
  </si>
  <si>
    <t>12.7 (nl &lt;1)</t>
  </si>
  <si>
    <t>10 (nl)</t>
  </si>
  <si>
    <t>NSAIDS other than aspirin (e.g. ketorolac/Toradol, ibuprofen/Motrin/Advil, naproxen/Naprosyn/Aleve, colchicine),Diuretics (e.g. furosemide/Lasix, cholorothiazide/Diuril),Regular/Low flow Nasal cannula oxygen support</t>
  </si>
  <si>
    <t>D/C'd 5/4: "no acute issues"</t>
  </si>
  <si>
    <t>5/17 - seen by cardiology in FUP; still has CP with activity;   Famotidine</t>
  </si>
  <si>
    <t>356 ng/mL</t>
  </si>
  <si>
    <t>8 pg/mL</t>
  </si>
  <si>
    <t>3.1 mg/dL</t>
  </si>
  <si>
    <t>41 mm/hr</t>
  </si>
  <si>
    <t xml:space="preserve">On discharge was doing well. He had f/u arranged with cardiology, ID, and family practice within a week after discharge. </t>
  </si>
  <si>
    <t xml:space="preserve">19 y/o hospitalized with chest pain, palpitations, elevated troponin, and cMRI c/w myocarditis. Meets criteria for confirmed myocarditis. </t>
  </si>
  <si>
    <t>positional chest pain, malaise</t>
  </si>
  <si>
    <t>0.916 decreased to 0.456ng/mL</t>
  </si>
  <si>
    <t>21.6 decreased to 12.9mg/dL</t>
  </si>
  <si>
    <t>52 decreased to 53mm/hr</t>
  </si>
  <si>
    <t>proton pump inhibitor (Protonix) for stomach protection</t>
  </si>
  <si>
    <t>Unclear; patient was discharged after 2 days hospitalized and determined to have STEMI vs. pericarditis; d/c'd without colchicine and ibuprofen continuing outpatient</t>
  </si>
  <si>
    <t xml:space="preserve">As of 5/6/21, Patient self-reported to VAERS, and stated hospitalization for 2 days. </t>
  </si>
  <si>
    <t>Unknown with information given if full recovery from symptoms</t>
  </si>
  <si>
    <t>Discussed via phone and also with info given in VAERS is myocarditis</t>
  </si>
  <si>
    <t>Still hospitalized,Discharged</t>
  </si>
  <si>
    <t xml:space="preserve">Possible case. Will f/u provider and records.     On OCP (Yaz) but with no TTS-like symptoms.    </t>
  </si>
  <si>
    <t>nausea, vomiting, diaphoresis</t>
  </si>
  <si>
    <t>Troponin T {myoperi_troponin_t},BNP {myoperi_bnp}</t>
  </si>
  <si>
    <t>19610 pg/mL</t>
  </si>
  <si>
    <t>135 pg/mL</t>
  </si>
  <si>
    <t>Carvedilol, one dose of nitro</t>
  </si>
  <si>
    <t xml:space="preserve">Continue losartan, add carvedilol. Sx had resolved, D/w with f/u cardiology in 2-3 weeks and repeat echo in 1-2 months. </t>
  </si>
  <si>
    <t xml:space="preserve">29 y/o male hospitalized 8 days s/p 1st Moderna with chest pain, ST elevations on EKG, and elevated troponin. Had a negative cardiac cath, initial echo with some wall motion abnormalities but preserved function, was given aspirin, nitro, and started on 2nd BP med carvedilol, and heparin bolus in hospital. Symptoms resolved, and pt. was d/c in stable condition. Meets criteria for myopericarditis. </t>
  </si>
  <si>
    <t>NULL</t>
  </si>
  <si>
    <t>bronchial asthma, autoimmune hypothyroidism, chronic atrophic gastritis, isolated episode of atrial fibrillation and spontaneous pneumothorax recurrence with left apical segmentectomy.</t>
  </si>
  <si>
    <t>Fever, Thoracic Pain</t>
  </si>
  <si>
    <t>139 ng/L</t>
  </si>
  <si>
    <t>854 ng/L</t>
  </si>
  <si>
    <t>antipyretic medication</t>
  </si>
  <si>
    <t>At last, the patient presented beneficial clinical response, with full recovery of the symptoms, 6 days after admission he was discharged.</t>
  </si>
  <si>
    <t>Past History, First vaccine shot of Pfizer fine. Immediately after second shot (exactly after 21 days of 1st shot) within 6 hrs, patient was admitted to ER with High fever and Thoracic pain. Upon subsequent days and weeks with diagnosis of confirmed Myocarditis. The result published in following article "JAMA Cardiology, 2021; E1-E5, DOI: 10.1001/jamacardio.2021.2833, entitled Myocarditis Following Immunization With mRNA COVID-19 Vaccines in Members of the US Military."</t>
  </si>
  <si>
    <t>US</t>
  </si>
  <si>
    <t>Dyspnea/shortness of breath/pain with breathing,Nausea/vomiting,Pleuritic chest pain without another attributable cause (e.g., pneumonia),Headache</t>
  </si>
  <si>
    <t>&gt;12,000 ng/L</t>
  </si>
  <si>
    <t>Complete resolution of symptoms during hospitalization 4/1-4/3. 4/17 with residual small ST changes trending towards normal.</t>
  </si>
  <si>
    <t>37C (tactile)</t>
  </si>
  <si>
    <t>body aches, diaphoresis</t>
  </si>
  <si>
    <t>pending records</t>
  </si>
  <si>
    <t>myalgias, HA</t>
  </si>
  <si>
    <t>2.93 ng/mL</t>
  </si>
  <si>
    <t>0.5 mg/dL</t>
  </si>
  <si>
    <t>Followed up with cardiologist on 6/7/21; CP had completely resolved. No palpitations or symptoms of heart failure. On metoprolol.  Follow up with cardiology on 8/19/21 - still asymptomatic. TTE on 8/9/21 with LVEF 55-60%, no RWMA. Metoprolol had been d/c'd due to fatigue and LH.</t>
  </si>
  <si>
    <t>41 yo M presented with chest tightness beginning 2 days after 2nd Pfizer vaccine. ECG showed ST elevations. Hospitalized from 5/1-5/3; cardiac catheterization showed no obstructive CAD. Elevated troponin. TTE with inferior hypokinesis; cMRI with delayed enhancement "suggestive of myocarditis;" no edema. Trace pericardial effusion.</t>
  </si>
  <si>
    <t>Fevers, chills</t>
  </si>
  <si>
    <t>Ibuprofen for a couple days</t>
  </si>
  <si>
    <t>He is feeling fine and is back to normal activity.</t>
  </si>
  <si>
    <t>20 y/o male experienced pleuritic chest pains 3 days s/2 2nd Pfizer and took ibuprofen as an outpatient with resolution of symptoms. Upon returning home from college, he saw his regular doctor who noted EKG with ST elevations and a normal ECHO. Cardiac enzymes were not obtained, and pt. was not hospitalized. Meets criteria for pericarditis.</t>
  </si>
  <si>
    <t>SARS CoV-2, Parainfluenza</t>
  </si>
  <si>
    <t>Fever, upper respiratory sx, headache, cervical lymphadenopathy, myalgia</t>
  </si>
  <si>
    <t>ICU</t>
  </si>
  <si>
    <t xml:space="preserve">He has recovered systolic function and is off ECMO and extubated. Unknown status after report submitted. </t>
  </si>
  <si>
    <t>Pt developed ILI symptoms, that progressively worsened 21 days post 2nd vaccine. Went to local ED- Dx with septic shock and left neck cellulitis.  Pt transferred to a 2nd hospital where he had refractory shock and EF &lt; 15% with global hypokinesis.  Pt then transferred to a 3rd hospital on 4/28/21, where he had PEA arrest in transit - resuscitated and placed emergently on ECMO.   VAERS reporter HCP presentation consistent with viral myocarditis. He has recovered systolic function and is off ECMO and extubated currently.   Initial COVID PCR -negative on 4/23, 4/25; positive on 4/29, 4/30, 5/3  Parainfluenza (BioFire resp pathogen panel) positive 4/29/21  ECHO showed- EF &lt; 15% 4/25/21  Need MR/MD interview (23 Sep) Given (+) parainfluenza, likely due to virus, thus not a case.</t>
  </si>
  <si>
    <t>high-grade urothelial carcinoma receiving pembrolizumab with most recent dose on 4/5/21</t>
  </si>
  <si>
    <t>Conduction delays or blocks,AV block 3rd degree</t>
  </si>
  <si>
    <t>2800 ng/L</t>
  </si>
  <si>
    <t>deceased</t>
  </si>
  <si>
    <t>high-grade urothelial carcinoma receiving pembrolizumab with most recent dose on 4/5/21. Clinicians suspect that his case was secondary to pembrolizumab rather than to covid-19 vaccine.</t>
  </si>
  <si>
    <t>Aspirin,NSAIDS other than aspirin (e.g. ketorolac/Toradol, ibuprofen/Motrin/Advil, naproxen/Naprosyn/Aleve, colchicine),Diuretics (e.g. furosemide/Lasix, cholorothiazide/Diuril),Antiarrhythmics</t>
  </si>
  <si>
    <t>As of 4 months later (9/7/2021)patient reports some chest pain after 3 mile run  EF improved from 45% now at 51%</t>
  </si>
  <si>
    <t>Patient was in extremely good shape at time of hospitalization still feeling some effects even 4 months later</t>
  </si>
  <si>
    <t xml:space="preserve">Chest Pain occurred 5 days after 2nd vaccination. Tests were ran which makes this sound like a probable case but no facility listed. Box 14 only has email address, will try to contact.  Physician contact was made, interview filled in gaps and provided patients current disposition as of last week. </t>
  </si>
  <si>
    <t>Enterovirus,Other infection, please specify {myoperi_other_inf}</t>
  </si>
  <si>
    <t>Corticosteroids (e.g. prednisone, methylprednisolone, hydrocortisone),Diuretics (e.g. furosemide/Lasix, cholorothiazide/Diuril),Other {myoperi_hospital_treat_oth}</t>
  </si>
  <si>
    <t>Heparin, antibiotics</t>
  </si>
  <si>
    <t>Need hospital records. Requested 9/3/21. 10/4/21 reassignment. Although it is Myocarditis, please note that Rhino/Entero panel came positive. Hence, this is a case of Myocarditis due to viral infection after the first vaccine shot. However, we cannot rule out, vaccine administration, as a source of this infection. Since the event reported after the vaccine, this is a case of vaccine adverse event causing Eosinophilic myocarditis.</t>
  </si>
  <si>
    <t>Chronic Idiopathic Urt</t>
  </si>
  <si>
    <t>Estarylla</t>
  </si>
  <si>
    <t>No recurrent chest pain, no palpitation, no fever, no heart failure or no arrhythmia.</t>
  </si>
  <si>
    <t xml:space="preserve">Confirmed Myocarditis and Probable Myopericarditis (Progress note, Assessment/ plan section). </t>
  </si>
  <si>
    <t>Fatigue, lightheadedness</t>
  </si>
  <si>
    <t>Troponin T {myoperi_troponin_t},ESR {myoperi_esr}</t>
  </si>
  <si>
    <t>0.15 (&lt;=0.03 ng/mL)</t>
  </si>
  <si>
    <t>8 (0-15 mm/hr)</t>
  </si>
  <si>
    <t>Per VAERS report: "unknown" if recovered.    (See impressions).</t>
  </si>
  <si>
    <t xml:space="preserve">Home. F/u and return precautions given.  </t>
  </si>
  <si>
    <t>diaphoresis, dizziness</t>
  </si>
  <si>
    <t>&gt; 1,000</t>
  </si>
  <si>
    <t>Vasoactive medications (e.g. milrinone, epinephrine, norepinephrine, vasopressin, dopamine)</t>
  </si>
  <si>
    <t>Chest pain/pressure/discomfort,Dyspnea/shortness of breath/pain with breathing,Nausea/vomiting,Fever (highest temp known and duration at presentation),Other (specify)</t>
  </si>
  <si>
    <t>myalgia, malaise</t>
  </si>
  <si>
    <t>Cardiac MRI  acute myopericarditis with small pericardial effusion.</t>
  </si>
  <si>
    <t xml:space="preserve">Patient discharged from PICU on 5/9/2021 to home with 2-3 week followup with pediatric cardiology. His meds Ibuprofen 600 mg,  and Famotidine 20 mg BID. Seen in Followup by Pediatric cardiology. Patient on exercise restriction. Was symptomatic twice with chest pain after chasing dog that escaped house. will continue exercise restrictions for 3 more months until after treadmill. Patient at taking his ibuprofen or famotidine. Read hospital cMri cardiac function not compromised just mildly suppressed (LVEF 52%), although he did have late gadolinium enhancement in lateral wall consistent with myocarditis. Elevated T2 signal edema. Had small pericardial effusion. Will repeat cMRI in 3 months.   </t>
  </si>
  <si>
    <t>16 yo male with NKA, history of asthma presented to ER 2 days after receiving his second dose of Pfizer.  He presented with acute onset chest pain, nausea/vomiting, dyspnea, malaise, fever, myalgia. Admitted to hospital for evaluation and management.   Received EKG, echo and cardiac MRI, troponin T, resp viral PCR's, Covid PCR.  cMRI showed results consistent with acute myopericarditis with small pericardial effusion. EKG had ST elevations. ECHO showed normal LV function. Normal CXR. Respiratory viruses, Covid, thyroid, HbsAg, HIV were ruled out as possible cause of myopericarditis.  Admitted to PICU and consult from pediatric cardiologist requested. Serial troponin T q 12 hrs, they began at 835 and plateaued at 1800. His inpatient meds were ibuprofen and colchicine. He was discharged after 2 days as stable and his discharge diagnosis was acute myocarditis. His discharge meds were ibuprofen and famotidine 20 mg po BID.</t>
  </si>
  <si>
    <t>446, 525 (n 0-12)</t>
  </si>
  <si>
    <t>Pt had resolved all symptoms and was to continue colchicine for 3 months.  Echo preserved cardiac function.  Would be seen again in 6 months</t>
  </si>
  <si>
    <t>46 yo male 2 days post second vaccine developed chest pain and was admitted; no provider listed.  Med records requested 9/3/2021; 9/20/21: emailed reporter/patient;   9/21/21: spoke to provder: reviewed hospital and outpt records; met criteria for myopericarditis</t>
  </si>
  <si>
    <t>8,000 (high sensitivity)</t>
  </si>
  <si>
    <t>asymptomatic upon discharge</t>
  </si>
  <si>
    <t>CTA of heart showed no evidence of occlusion/stenosis.</t>
  </si>
  <si>
    <t>&lt;0.012</t>
  </si>
  <si>
    <t>654.1 pg/mL</t>
  </si>
  <si>
    <t>11.4 mg/dL</t>
  </si>
  <si>
    <t>Patient felt well at time of discharge on 4/26/2021</t>
  </si>
  <si>
    <t>Pt has h/o afib; presented with symptoms of pericarditis after each dose of vaccine; diagnosed with pericarditis per hospital records; CT angiogram showed small to moderate pericardial effusion; ECG showed diffused ST elevation but unchanged from 2017; Echo showed new LV dysfunction and "evidence of pericarditis" and cardiology believes this is the source of his CP - rx'd with colchicine and NSAIDs.</t>
  </si>
  <si>
    <t>Experience recurrent symptoms of CP, placed on light duty.</t>
  </si>
  <si>
    <t>Stable. Light duty work.</t>
  </si>
  <si>
    <t>US (military)</t>
  </si>
  <si>
    <t>Troponin I {myoperi_troponin_i},Troponin T {myoperi_troponin_t},BNP {myoperi_bnp},CRP {myoperi_crp},ESR {myoperi_esr}</t>
  </si>
  <si>
    <t>5937 ng/L</t>
  </si>
  <si>
    <t>3492 pg/mL</t>
  </si>
  <si>
    <t>184 pg/mL</t>
  </si>
  <si>
    <t>4.3 mg/dL</t>
  </si>
  <si>
    <t>49 pg/ml</t>
  </si>
  <si>
    <t>atorvastatin</t>
  </si>
  <si>
    <t xml:space="preserve">although patient's chest pain resolved during hospitalization, VAERS report noted not fully recovered and patient to follow up as outpatient with cardiology </t>
  </si>
  <si>
    <t>patient reported a hx of myocarditis 12 years earlier, likely related to EBV but no actual records of this were reviewed (at least in the sections we have);  viral myocarditis panel drawn during inpatient stay but results not in these records. discharge summary states "etiology of myocarditis thought to be secondary to increased inflammation after the COVID vaccination"</t>
  </si>
  <si>
    <t>congestion/cough on 5/2/2021; 5/8/2021 negative respiratory PCR panel</t>
  </si>
  <si>
    <t>1,273 pg/mL</t>
  </si>
  <si>
    <t xml:space="preserve">chest pain resolved but continued troponin leak and EKG changes. outpatient cMRI planned. </t>
  </si>
  <si>
    <t>17.23, elevated x3</t>
  </si>
  <si>
    <t xml:space="preserve">Discharged from hospital on 05-12-2021. Contqcted health care provider. He was diagnosed as myocarditis. Discharged home. Followup 2 weeks after discharge showed symptoms with exertion. Currently stable but on 3 month no strenous activity. </t>
  </si>
  <si>
    <t xml:space="preserve"> Describes onset of myocarditis after administration of Janssen vaccine. Chest pain in 27 yoM over 3 days presenting complaint. States elevated tropinin 3X, Troponin I 17.23. Normal echo. EKG showed T wave inversions.  Cardiology consult myocarditis vs. VTT.  D-dimer negative. Followup with physician of record revealed final diagnosis of myocarditis. On no strenous activity for 3 months. Followup at 2 weeks showed chest pain with exertion. Now stable.</t>
  </si>
  <si>
    <t>Troponin T {myoperi_troponin_t},CKMB {myoperi_ckmb},Pro-BNP {myoperi_pro_bnp},CRP {myoperi_crp}</t>
  </si>
  <si>
    <t>18 (does not specify which troponin)</t>
  </si>
  <si>
    <t>Probable case. Will f/u records, provider.     After 2nd vaccine dose developed myalgias, fever, chills, chest pain and shortness of breath hours afterwards which persisted and continued to worsen. Initial work up appeared to be myocarditis, so  admitted to telemetry.  COVID swab negative. (17 Jan) per records, pt feeling "slightly better" regarding sx day of d/c; will consider still recovering</t>
  </si>
  <si>
    <t>chills, body aches</t>
  </si>
  <si>
    <t>nl 0-0.04; max 16.21 ng/mL ~16 hr after presentation</t>
  </si>
  <si>
    <t>4.84 (nl 0-0.748 mg/dL)</t>
  </si>
  <si>
    <t>12 (nl 0-21 mm/hr)</t>
  </si>
  <si>
    <t>colchicine, famotidine</t>
  </si>
  <si>
    <t>discharged home with mild CP, follow-up by cardiology. CP resolved after 1.5-2 weeks.</t>
  </si>
  <si>
    <t>18 yr old white male with h/o SARS-CoV-2 infection Nov 2020 developed chest pain, SOB, both worse lying down, chills and body aches 2d after dose 1 of Moderna. Seen next day feeling worse, with abnl ECG sent to ER and then admitted for 2d. Had elevated cardiac enzymes and CRP, nl echocardiography (no rpt, per primary MD). Treated with indomethacin and colchicine, released with mild CP after 2 days; CP resolved over 1.5-2 wk. During hosp, SARS-CoV-2 IgG positive (6.95, neg = &lt;1.4), Ag negative.</t>
  </si>
  <si>
    <t xml:space="preserve">Famotidine, </t>
  </si>
  <si>
    <t>Initial VAERS report suggests from Physician that it is Myocarditis. Need to look at Medical records. Requested it. Possible probable Myocarditis. Patient with history of hyperlipidemia, hypertension, high blood pressure, upon admission to ED due to Chest pain, for one day, after 12 days of second shot of Cov-19 vaccine showed various blood markers high including Troponin, CRP, ESR and D-Dimer. Also found elevated Blood Glucose and liver function tests. Final diagnosis of Myocarditis/Fatty Liver. Myocarditis can be due to due to Cov-19 vaccine adverse reaction or due to Patient's Fatty Liver condition since 2019, which appears to be chronic in nature.</t>
  </si>
  <si>
    <t>Aspirin,Corticosteroids (e.g. prednisone, methylprednisolone, hydrocortisone),Vasoactive medications (e.g. milrinone, epinephrine, norepinephrine, vasopressin, dopamine),Diuretics (e.g. furosemide/Lasix, cholorothiazide/Diuril),Antiarrhythmics</t>
  </si>
  <si>
    <t>chronic heart failure, HFrEF, likely due to COVID myocarditis/NICM, LVEF 20-25%, NYHA I-II/ACC C</t>
  </si>
  <si>
    <t>improving</t>
  </si>
  <si>
    <t>symptom onset and progression in the months PRIOR to COVID-19 vaccination. Cardiologist thinks chronic systolic heart failure likely secondary to COVID infection in Dec 2020, rather than vaccine.  cMRI consistent with inflammatory cardiomyopathy vs myocarditis with patchy myocardial inflammation/edema and non-ischemic enhancement.</t>
  </si>
  <si>
    <t>generalized weakness and headache</t>
  </si>
  <si>
    <t>701, 447, 368, 258, 166</t>
  </si>
  <si>
    <t>32 yo paraplegic male with fever, weakness (no CP, SOB) 2 days after second COVID vaccine; treated for myopericarditis (normal echo, abnormal EKG, elevated troponins); requested outpt med records; emailed reporter</t>
  </si>
  <si>
    <t>high fever</t>
  </si>
  <si>
    <t>Irregular heart beats</t>
  </si>
  <si>
    <t>345, 365, 402</t>
  </si>
  <si>
    <t>Per Pharmacist- Pt d/c home in stable conditions</t>
  </si>
  <si>
    <t xml:space="preserve">Per VAERS reporter Pharmacist interview-   Pt presented to ED Urgent care with chest pain, left arm pain, nausea and vomiting. EKG- T inversions. Pt was sent to ED-  Troponin levels elevated x 3, EKG- ST elevations, Chest CT pericardial effusion, ECHO- abnormal - ST elevation, cMRI- findings consistent with Acute myocarditis, patchy consolidations base of lateral wall. EF 53%. Infectious workup negative.  </t>
  </si>
  <si>
    <t>diagnosed w/ bronchitis &amp; prescribed azithromycin</t>
  </si>
  <si>
    <t xml:space="preserve">Fever </t>
  </si>
  <si>
    <t>Troponin I {myoperi_troponin_i},Pro-BNP {myoperi_pro_bnp},ESR {myoperi_esr}</t>
  </si>
  <si>
    <t>203 ng/dL (High)</t>
  </si>
  <si>
    <t>639 pg/mL (High)</t>
  </si>
  <si>
    <t>113 mm/hr (High)</t>
  </si>
  <si>
    <t>Aspirin,NSAIDS other than aspirin (e.g. ketorolac/Toradol, ibuprofen/Motrin/Advil, naproxen/Naprosyn/Aleve, colchicine),Diuretics (e.g. furosemide/Lasix, cholorothiazide/Diuril),Antiarrhythmics,Anticoagulation other than aspirin (Warfarin/Coumadin, Plavix/Clopidogrel),Other {myoperi_hospital_treat_oth}</t>
  </si>
  <si>
    <t>Increased heart rate, palpitations</t>
  </si>
  <si>
    <t>As of 4/29/21, patient had been d/c to home and f/u appointment reported continued "racing heart" and palpitations occasionally when bending over to tie shoes. Recovery not reported</t>
  </si>
  <si>
    <t xml:space="preserve">5/2/22: Abstraction completed; Records received  62 y/o male PMH GERD, B cell lymphoma, hypercholesterolemia, anxiety, prediabetes, developed fever, tachycardia, dyspnea 15 days after 1st Moderna dose; presented to ER and admitted x 5 days;   -Elevated ProBNP &amp; troponin; SVT on ECG w/ sinus tachycardia, normal PR &amp; QRS and nonspecific T-wave abnormality;  palpitations, SOB, dizziness; HR measured &gt;200bpm; cough, night sweats/fever, diagnosed with bronchitis  -Cardiologist diagnosed viral pericarditis; patient d/c to home in stable condition    </t>
  </si>
  <si>
    <t>nausea, lightheadedness</t>
  </si>
  <si>
    <t>15 (ref range 0.015-0.045 ng/mL)</t>
  </si>
  <si>
    <t xml:space="preserve">Pt hospitalized x 3 days and discharged home. Symptoms resolved prior to discharge. </t>
  </si>
  <si>
    <t xml:space="preserve">HCP report. 17 y/o M received 2nd Pfizer dose on 5/3/2021 and 4 days later developed chest pain. EKG with sinus bradycardia with junctional escape. Elevated troponin to 15. Echo normal. Diagnosed with myocarditis. Tx included indomethacin, colchicine, aspirin. Hospitalized x 3 days and discharged home. Symptoms completely resolved prior to discharge. </t>
  </si>
  <si>
    <t>New York</t>
  </si>
  <si>
    <t>"normal"</t>
  </si>
  <si>
    <t>24 ng/ml</t>
  </si>
  <si>
    <t xml:space="preserve">Probable Case of 16yo male with mycarditis after Pfizer 2nd dose, EKG findings with increased troponin, normal cardiac echo, no cMR.  Improved. </t>
  </si>
  <si>
    <t>24 year old presenting with chest pain, shortness of breath negative catheterization, elevated troponin, MRI pending. Cardiology's "working diagnosis" myocarditis.</t>
  </si>
  <si>
    <t>002C21A</t>
  </si>
  <si>
    <t>&gt;25000 ng/L</t>
  </si>
  <si>
    <t>3.8 mg/dL</t>
  </si>
  <si>
    <t xml:space="preserve">Indomethacin, colchicine at start, plus benadryl, famotidine. Did not response so switched to prednisone. </t>
  </si>
  <si>
    <t xml:space="preserve">Saw cardiology after discharge on 6/4/2021, doing well. Will stop prednisone in 3 more days. Follow up visits only as needed. </t>
  </si>
  <si>
    <t>Decreased ejection fraction on Echo</t>
  </si>
  <si>
    <t>wisconsin</t>
  </si>
  <si>
    <t>VAERS report only - the only available record for review is the VAERS report form itself</t>
  </si>
  <si>
    <t>Cough, fast breathing, chest pain. afebrile, diaphroetic.</t>
  </si>
  <si>
    <t xml:space="preserve">PROBABLE ACUTE MYOCARDITIS- Presented 3d post vaccination (2nd dose), dyspnea, chest pain, "feeling bad", ER dx cardiogenic shock.  Transferred to another hospital with Cardiogenic shock, EKG showing Normal sinus, with diffuse global ST elevations and T wave inversions.  Treated in Pediatric ICU with inotropes, and BiPap.  Improved and discharged to home (living facility).  </t>
  </si>
  <si>
    <t>Requesting medical records (9 Nov) Per records, 35 y F c pleuritic CP, troponin = 0.05 (elevated); EKG c -T wave inversion (17 Jan) Per records, d/c'd home and asx</t>
  </si>
  <si>
    <t>Chest pain/pressure/discomfort,Dyspnea/shortness of breath/pain with breathing,Palpitations,Headache,Other (specify)</t>
  </si>
  <si>
    <t>3.7 ng/ml</t>
  </si>
  <si>
    <t>Discharged home, symptoms resolved.  Restricted from sports x6mo to allow cardiac recovery, follow-up with MRI for full resolution in 6mo.</t>
  </si>
  <si>
    <t xml:space="preserve">Probable 16yo male with chest pain 2d s/p 2nd dose pfizer  5/9:  echo normal    5/12: cMRI- CMR criteria for myocarditis not fulfilled (as per cardiologist) but borderline and HPI and lab findings consistent.  Early enhancement suggestion of myocardial inflammation.  </t>
  </si>
  <si>
    <t>1513 pg/ml; 3855 pg/ml</t>
  </si>
  <si>
    <t>12.5 mg metoprolol succinate; one dose of Toradal</t>
  </si>
  <si>
    <t xml:space="preserve">AL </t>
  </si>
  <si>
    <t>Chest pain/pressure/discomfort,Fever (highest temp known and duration at presentation)</t>
  </si>
  <si>
    <t xml:space="preserve"> Discharged home 5/5.  Symptoms completely resolved.  </t>
  </si>
  <si>
    <t>Fever (102) and nausea the evening after vaccine administration (5/1).  Fever waxed and waned through the night and 5/2.  Fever resolved 5/3 but developed chest pain.  Seen in the ER 5/3 for chest pain.  Admitted 5/4 with pericarditis.  Chest CTA and Echo normal.  PCR for coxsackie virus, EBV, and CMV all negative. Symptoms resolved within a few hours of treatment with colchicine. Troponin I decreased from peak 5.68 to 3.1 on discharge.</t>
  </si>
  <si>
    <t>&lt;0.015</t>
  </si>
  <si>
    <t xml:space="preserve">indomethacin, colchicine, nitrostat given during ER visit and nasal cannula O2 </t>
  </si>
  <si>
    <t>appears to have been just an ER visit after which he went home; cardiology f/u as outpatient; symptoms much improved with colchicine</t>
  </si>
  <si>
    <t>I talked to his primary physician who went over ER findings and labs.    acute chest pain, EKG with diffuse ST elevation, negative troponin, cards diagnosed with "possible idiopathic pericarditis"; negative stress test and echo; much improved on colchicine and indomethacin    meets criteria for acute pericarditis (24 Sep) given cardio dx oc pericarditis, will defer</t>
  </si>
  <si>
    <t>Chest pain/pressure/discomfort,Dyspnea/shortness of breath/pain with breathing,Nausea/vomiting,Diarrhea,Other (specify)</t>
  </si>
  <si>
    <t>cMRI c/w cardiomyopathy</t>
  </si>
  <si>
    <t>T-wave abnormalities/abnormal repolarization,Conduction delays or blocks</t>
  </si>
  <si>
    <t>CKMB {myoperi_ckmb},BNP {myoperi_bnp}</t>
  </si>
  <si>
    <t>Aspirin,Corticosteroids (e.g. prednisone, methylprednisolone, hydrocortisone),Other {myoperi_hospital_treat_oth}</t>
  </si>
  <si>
    <t>colcichine  metoprolol  Entresto</t>
  </si>
  <si>
    <t>Heart failure with preserved EF, stage C, NYHA Stage 3, and myocarditis.  Referred for cadiology follow up. Holter monitor for 1 month after D/c</t>
  </si>
  <si>
    <t>Followup with cardiology and Holter monitor for a month.  Considered a life threatening illness with disability and/or permanent damage.</t>
  </si>
  <si>
    <t>NO MENTION</t>
  </si>
  <si>
    <t xml:space="preserve">5/06: 4.3; 39.415; 38.361; 30.36; 5/07: 26.7; 5/08: 26.328;  </t>
  </si>
  <si>
    <t>5/06: 4.8; (NL 0.1-0.9)</t>
  </si>
  <si>
    <t>5/07: 12 (0-15)</t>
  </si>
  <si>
    <t>D/C'd on 5/8 - asymptomatic</t>
  </si>
  <si>
    <t xml:space="preserve">no arrythmia on monitor  AST: 41 (15-45) ; ALT 25 (10-40); Alk phos 90; Bili 1.9;  lyme &lt;0.9 (neg); ANA: neg </t>
  </si>
  <si>
    <t>8 (ref =&lt;45ng/l)</t>
  </si>
  <si>
    <t>Colchicine, NSAIDS</t>
  </si>
  <si>
    <t>The patient was discharged from the ED in stable condition. Discharged on Colchicine and with PCP follow up.</t>
  </si>
  <si>
    <t>Arkansas</t>
  </si>
  <si>
    <t>&gt;50 (nl &lt;0.03) 3/13-3/15, 22.73 on 3/18</t>
  </si>
  <si>
    <t>2.3 (nl &lt;0.4)</t>
  </si>
  <si>
    <t>stable, cardiac rehab planned, to follow-up with cardiologist</t>
  </si>
  <si>
    <t>43yo HM (prev MI Rx with interventional angiography dilation, drug-eluting stent to distal RCA, later 2nd PTCA DES to 1st diag br LAD, on plavix, metoprolol, ASA, atorvastatin, famcyclovir) day of 1st dose Pfizer to ER for knee injury day before, possible meniscus tear, given fentanyl, devel CP and burning sensation, ECG showed STEMI, transferred, PTCA for severe thrombotic ulcerated stenosis 1st diag br LAD, opened with balloon, worse CP next AM now positional, troponin &gt;50 (nl&lt;0.03), decreased to 22.73 on discharge, home on plavix and Entresto plus previous meds, to be fitted with lifevest    pericarditis felt 2ndary to interventional angiography / balloon dilatation, stent / or 2ndary to distill thrombosis</t>
  </si>
  <si>
    <t>constant sharp chest pain, HA</t>
  </si>
  <si>
    <t>16.15 ng/ml</t>
  </si>
  <si>
    <t>Previously healthy 21 year old experienced sharp chest pain 2 days after 2nd dose Pfizer vaccine. Hospitalized, then transferred to ICU 2 days later. EKG showed ST elevations, global hypokinesis, LVEF 45%. Elevated troponin.</t>
  </si>
  <si>
    <t>23-year old male presented to ER on 4/26/21 c/o sharp chest pain associated with SOB x one day. EKG suggestive of pericarditis. Troponin I peaked at 11 and trended down to 6. TTE showed normal EF, no structural abnormalities and no pericardial effusion. Pt was observed overnight without incident and discharged on day #2. Chest pain persisted for two more days and is now completely resolved with NSAID.</t>
  </si>
  <si>
    <t>Chest pain/pressure/discomfort,Nausea/vomiting</t>
  </si>
  <si>
    <t xml:space="preserve">unknown followup after discharge as physician wasn't in front of medical record currently. </t>
  </si>
  <si>
    <t>chest discomfort, substernal pressure, no radiation</t>
  </si>
  <si>
    <t>2987 ng/l</t>
  </si>
  <si>
    <t>follow with PCP in 1 week and cardiologist in 3 m</t>
  </si>
  <si>
    <t>21 year old female with chest discomfort 4 days after 2nd dose of vaccine; diffuse mild ST elevation, elevated troponin. Hospitalized x 1 day, discharged to home. No PMH or exposures.</t>
  </si>
  <si>
    <t>Chest pain/pressure/discomfort,Nausea/vomiting,Headache,Other (specify)</t>
  </si>
  <si>
    <t>intermittent jaw pain</t>
  </si>
  <si>
    <t>echo: LVEF 45%</t>
  </si>
  <si>
    <t>14.702 ng/ml</t>
  </si>
  <si>
    <t>Discharged after 2 days with follow up appointment in 3 months.</t>
  </si>
  <si>
    <t>27 year old male presented with chest pain, HA, N/V 2 days after 2nd dose of Pfizer vaccine. ECG showed possible ST elevation, elevated troponin, LVEF 45% .  No history of autoimmune disorder, viral illness, alcohol use. Cardiologist note :" Given the patient's ejection fraction of 45%, there was likely a prior medical condition the patient was unaware of and may have precipitated the STEMI rather than the vaccine". Vaers form completed by pharmacist, contacted her to verify information from chart.</t>
  </si>
  <si>
    <t>Dyspnea/shortness of breath/pain with breathing,Nausea/vomiting,Other (specify)</t>
  </si>
  <si>
    <t>hemoptysis, sat O2 80-90% resolved by 10 L high flow NC</t>
  </si>
  <si>
    <t>35 (unspecified which troponin was measured)</t>
  </si>
  <si>
    <t>Still hospitalized</t>
  </si>
  <si>
    <t>On inotropes in hospital as of 5/11/2021. Will check for updates.</t>
  </si>
  <si>
    <t>Dyspnea/shortness of breath/pain with breathing,Nausea/vomiting,Pleuritic chest pain without another attributable cause (e.g., pneumonia)</t>
  </si>
  <si>
    <t xml:space="preserve">5/11-cardiac MRI- sub-epicardial delayed gadallinium enhancement in inferior lateral wall;  localized delayed pericardial hyper-enhancement of the anterior pericardium; nl LV/RV EF; </t>
  </si>
  <si>
    <t>5/10: 5.71 ng/ml (nl &lt;0.05)</t>
  </si>
  <si>
    <t xml:space="preserve">ECHO: no pericardial effusion; normal EF;  COVID neg  AST: 56 (7-40);  ALT 22 (7-56); Alk phos: 105 (nl 25-110); </t>
  </si>
  <si>
    <t>MRI consistent with "acute myocarditis"</t>
  </si>
  <si>
    <t>Patient to be seen in clinic on 5/19. unknown how that visit went and if symptoms fully recovered. No visit note available when i spoke with provider.</t>
  </si>
  <si>
    <t xml:space="preserve">21 yo M with no past medical history presented with non-pleuritic chest pain, elevated troponin I to over 5000 and cardiac MRI with "acute myocarditis" on day 3 after dose 2 of Pfizer vaccine. No history of medication exposure or known upper respiratory symptoms prior to presentation. VAERS report and spoke with Dr. Mashny's on 5/19. He noted no specific changes on EKG except for maybe early repolarization. With above information meets definition of probable acute myocarditis based on cardiac MRI, elevated troponin and chest pain. </t>
  </si>
  <si>
    <t>Chest pain/pressure/discomfort,Fever (highest temp known and duration at presentation),Headache,Other (specify)</t>
  </si>
  <si>
    <t>shortness of breath, chest pressure</t>
  </si>
  <si>
    <t>Moderate</t>
  </si>
  <si>
    <t>3.82 ng/ml</t>
  </si>
  <si>
    <t>3.6 mg/dL</t>
  </si>
  <si>
    <t xml:space="preserve">chest pain had resolved on discharge. patient was discharged home on limited activity restrictions. Has not yet been seen for follow up as outpatient as discharge from hospital was recent. He was able to ambulate independently down the hall. </t>
  </si>
  <si>
    <t>myalgias, fatigue</t>
  </si>
  <si>
    <t>malaise, myalgia</t>
  </si>
  <si>
    <t>5.00 mg/ml</t>
  </si>
  <si>
    <t>18.2mg/L</t>
  </si>
  <si>
    <t>9 mm/hours</t>
  </si>
  <si>
    <t>Patient seen for follow-up at the end of May with cardiology and he had no further symptoms.   Spoke with patient on 06/04/2021 and he reports that he has not had chest pain but that sometimes he feels out of breathe quicker than usual on exertion, but he is not sure if that is because he has not been working out. He continues on colchicine x60 more days.</t>
  </si>
  <si>
    <t>&lt; 0.03</t>
  </si>
  <si>
    <t>8.3 (n &lt;7.4 3/7/21) 0.6 (on 5/26/21)</t>
  </si>
  <si>
    <t>pt back to pre-symptom activities without any chest pain.  Completed course of NSAIDs</t>
  </si>
  <si>
    <t>Pt dc after 3d hospital stay, to home.</t>
  </si>
  <si>
    <t xml:space="preserve">All information gathred from VAERS report which is initial report as other. No name of patient or name of the person who submitted the report just an email, very little information provided. No PMH, no symptoms or which dose was given. Email the contact email to try to identify someone to give additional information on 05/28/2021.  Addendum 7/2/2021 SB: sent additional email on 6/27/21 with no response. Not enough information to classify case and no additional info is forthcoming.  will close. </t>
  </si>
  <si>
    <t>Aspirin,NSAIDS other than aspirin (e.g. ketorolac/Toradol, ibuprofen/Motrin/Advil, naproxen/Naprosyn/Aleve, colchicine),Corticosteroids (e.g. prednisone, methylprednisolone, hydrocortisone)</t>
  </si>
  <si>
    <t>had outpatient cardiology follow-up appointment and several months of medication.</t>
  </si>
  <si>
    <t>13 ng/ml</t>
  </si>
  <si>
    <t>colchine, ibuprofen</t>
  </si>
  <si>
    <t>following with cardiology; no further CP on colchicine; off NSAIDs.</t>
  </si>
  <si>
    <t>Myopericarditis following 2nd vaccination; details confirmed by cardiology notes and PMD interview. Recovered.</t>
  </si>
  <si>
    <t>1 day of flu like illness and myalgias after vaccine</t>
  </si>
  <si>
    <t>15.343 ng/mL</t>
  </si>
  <si>
    <t>24.2 ng/mL</t>
  </si>
  <si>
    <t>92.5 mg/L</t>
  </si>
  <si>
    <t>25 mm/h</t>
  </si>
  <si>
    <t xml:space="preserve">CHest pain free at time of discharge. To continue colchicine for 3 months after discharge. Anticoagulation not continued. Will have follow up with cardiology with repeat ECHO. </t>
  </si>
  <si>
    <t>26 yo nonhispanic white F with history of cocaine use &gt;6 months prior p/w chest pain 3 days s/p receipt of Moderna COVID-19 vaccine dose 2. Troponins elevated. EKG showed ST elevations, PR depressions. Had decreased function and pericardial effusion by ECHO.    Urine tox screen  CTA negative for PE.  ECHO showed stasis of LV, so started heparin drip for possible LV thrombus.    All negative: ANA, Hep C Ab HIV1/2 Ab, Hep A IgM, Hep B Core Ab, Influenza A/B PCR, SARS CoV-2, Urine tox screen.    Hep B surf Ab reactive</t>
  </si>
  <si>
    <t>&lt;2.0, &lt;2.0 (ref 37.0ng/L)</t>
  </si>
  <si>
    <t>Patient is experiencing no further problems.  A third Moderna dose was given on 24 August 2021 at a local CVS</t>
  </si>
  <si>
    <t xml:space="preserve">Pt was seen in ED only; treated with NSAIDs and discharged; pt discontinued NSAIDs due to feeling better and GI symptoms  by end of May, pt's symptoms had resolved; last seen 5/27/21 by PCP; had repeat echo in 6/2021 which was normal  </t>
  </si>
  <si>
    <t>23 yo male developed chest pain 3 days post second vaccine  10/04 &amp;12/21: emailed reporter/patient  10/19/21: spoke to provider who reviewed entire record; meets criteria for probable myopericarditis (chest pain, EKG changes, elevated troponin)</t>
  </si>
  <si>
    <t>0.13 ng/ml</t>
  </si>
  <si>
    <t>dispositioned to home, recovered. Had not required any treatment in hospital.</t>
  </si>
  <si>
    <t>17 year old with chest pain 2 days after 2nd dose Pfizer vaccine; elevated troponin T, normal ECG, echo, and MRI. Hospitalized 2 days. Note: Troponin I at referring institution on 5/10  as 1705 ng/l.</t>
  </si>
  <si>
    <t>Chest pain/pressure/discomfort,Nausea/vomiting,Pleuritic chest pain without another attributable cause (e.g., pneumonia),Fever (highest temp known and duration at presentation),Headache,Other (specify)</t>
  </si>
  <si>
    <t>lightheadedness, shortness of breath</t>
  </si>
  <si>
    <t>Troponin I {myoperi_troponin_i},Troponin T {myoperi_troponin_t},CRP {myoperi_crp}</t>
  </si>
  <si>
    <t>4 unknown units</t>
  </si>
  <si>
    <t>0.69 ng/ml</t>
  </si>
  <si>
    <t>17.6 mg/L</t>
  </si>
  <si>
    <t xml:space="preserve">discharged home on 5/14 after hospitalization.  No follow up has occured yet. </t>
  </si>
  <si>
    <t xml:space="preserve">16 yo m with no past medical history presented with pleurtic and non-pleuritic chest pain, fever, nausea on day 3 after dose 2 of pfizer vaccine. Report written by pharmacist on staff. Noted EKG with diffuse ST elevations, echocardiogram and cardiac MRI with myocarditis, elevated troponin I of 4. Discharged home with exercise restriction.  Based on VAERS and interview with provider (David Pritchard) data meets definition of probable myopericarditis. </t>
  </si>
  <si>
    <t>17000 ng/l</t>
  </si>
  <si>
    <t>follow up labs show decreased troponin</t>
  </si>
  <si>
    <t xml:space="preserve">Healthy 17 year old with onset of chest pain 2 days after 2nd dose of vaccine. Admitted due to abnormal ECG, found to have very high troponin, echo was normal, MRI showed small area of enhancement. Pain sensitive to motrin, symptoms resolved. </t>
  </si>
  <si>
    <t xml:space="preserve">0.905 ng/ mL </t>
  </si>
  <si>
    <t>620 pg/mL</t>
  </si>
  <si>
    <t>90.3 mg/L</t>
  </si>
  <si>
    <t>30 mm/h</t>
  </si>
  <si>
    <t>ASA, plavix, heparin infusion, colchicine, indomethacin</t>
  </si>
  <si>
    <t xml:space="preserve">Appt with PMD on 6/7/2021, cardiology on 6/11/2021. Discharged on indomethacin and colchicine. </t>
  </si>
  <si>
    <t>20 yo M of unknown race/ ethnicity who p/w chest pain and dyspnea 3 days s/p receipt of Moderna COVID-19 vaccine dose 2. EKG showed ST elevations. ECHO was normal. Troponins elevated. No cMRI or biopsy done. Pt hospitalized, received ASA, NSAIDS, anticoagulation then discharged home.    Of note, pt had elevated troponins in 3rd grade. Extensively evaluated by pediatric cardiologist and everything was negative.     -Nuclear stress test: normal</t>
  </si>
  <si>
    <t>Other {myoperi_rule_out_other}</t>
  </si>
  <si>
    <t>chest pain and slightly elevated troponin, diagnosed as myocarditis but does not meet case definition (ECG normal, no evidence of depressed LV function)</t>
  </si>
  <si>
    <t>sore throat, fever to touch, nausea, sweats</t>
  </si>
  <si>
    <t>Hospitalized since 5/13, discharge anticipated tomorrow 5/21. Primarily hospitalized because sore mouth prevented eating, has been on IV fluids.</t>
  </si>
  <si>
    <t>Flu-like symptoms started evening of 1st vaccination and continued over several days, eventually had some chest pain and presented to ED, and was admitted.   ECG nl, cardiac echo and MRI WNL (described as borderline and "not convincing"), tropinin mildly elevated, viral studies negative, ID work up negative except mycoplasma possibly positive. Seems possible there is another etiology for the myocarditis. (17 Jan) Concur with abstractor; per records, pt presented c fever and elevated inflammatory markers, plus rash, and responded to IVIG, all suggestive of MIS-C.</t>
  </si>
  <si>
    <t>Heparin, Plavix, Atorvastatin, Colace, Nitrostat.</t>
  </si>
  <si>
    <t xml:space="preserve">Patient from home; c/o sudden onset of Left side chest pain, which begab at 8 pm. Mild SOB, weakness and sweating, no nausea, no dizziness. No cardiac history, no family history, took two aspirin, 162 mg at 8:00 pm. Patient later at 2:00 AM decided to come to ED.  Elevated tropin levels 1.68, 2.61.  Normal ecg and echocardiogram  Did an angiogram that revealed no blockage but there was inflammation in the heart. </t>
  </si>
  <si>
    <t>24.28 ng/mL</t>
  </si>
  <si>
    <t>nitroglycerin, metoprolol</t>
  </si>
  <si>
    <t xml:space="preserve">spoke with Infection Preventionist Yesenia Khattak on 5/28. Clean cath. CTA normal. </t>
  </si>
  <si>
    <t>epigastric abdominal pain, left lymphadenopathy</t>
  </si>
  <si>
    <t>0.27 ng/mL</t>
  </si>
  <si>
    <t>0.04 ng/mL</t>
  </si>
  <si>
    <t>70 pg/mL</t>
  </si>
  <si>
    <t>1.0 mg/L</t>
  </si>
  <si>
    <t>Discharged home on Tums, lisinopril, reduce physical activity with slow return to activity, follow up with cardiology, urgent exercise stress test as outpt.</t>
  </si>
  <si>
    <t xml:space="preserve">23 yo nonhispanic male p/w epigastric abdominal pain 14 s/p receipt of Moderna COVID-19 dose 1. EKG with ST elevation, troponins elevated. ECHO normal. cMRI showed normal LV size, systolic function, LVEF 62%, post contrast images linear delayed enhancement with apical septum and in mid to lateral apical walls. T2 weighted images do not suggest presence of active inflammation although the sensitivity quantifications...findings are compatible with non-ischemic etiology such as myocarditis.   Of note, pt did receive COVID-19 vaccine dose 2 and had no significant issues.  -CT PE protocol: small 4 mm nodules (unknown etiology; to be follow up with PCP)  -CTA coronary without acute findings  -Urine tox screen: cannabinoids  -Lipid panel: WNL  -TSH: NWL  </t>
  </si>
  <si>
    <t>ST elevation/ST abnormalities,Conduction delays or blocks,Frequent atrial or ventricular ectopy</t>
  </si>
  <si>
    <t>50 HIGH (ref range not provided)</t>
  </si>
  <si>
    <t>29.50 mg/L HIGH (ref range not provided)</t>
  </si>
  <si>
    <t>5 WNL</t>
  </si>
  <si>
    <t xml:space="preserve">Pt hospitalized x 6 days and discharged home. Chest pain resolved prior to discharge. </t>
  </si>
  <si>
    <t xml:space="preserve">HCP report. 17 y/o M with PMH of myocarditis diagnosed in January 2021. He received 2nd Pfizer dose on 5/7/21 and 3 days later developed chest pain. EKG showed diffuse ST elevations and right ventricular conduction delay, occasional isolated PVC's. Serum troponin elevated. Echo normal. cMRI showed subepicardial enhancement compatible with myocarditis and focal myocardial edema with trivial pericardial effusion. Diagnosed with recurrent myopericarditis. Respiratory pathogen panel negative. Rheumatologic etiology ruled out, and pt referred to genetics to further evaluation due to recurrence of myocarditis. Tx included NSAID's with relief of symptoms. Hospitalized x 6 days and discharged home. </t>
  </si>
  <si>
    <t>Fever, sweats, cough</t>
  </si>
  <si>
    <t>0.9-0.19</t>
  </si>
  <si>
    <t>41-117</t>
  </si>
  <si>
    <t>NSAIDS other than aspirin (e.g. ketorolac/Toradol, ibuprofen/Motrin/Advil, naproxen/Naprosyn/Aleve, colchicine),Corticosteroids (e.g. prednisone, methylprednisolone, hydrocortisone),Vasoactive medications (e.g. milrinone, epinephrine, norepinephrine, vasopressin, dopamine),Diuretics (e.g. furosemide/Lasix, cholorothiazide/Diuril),Immunomodulators (e.g. anakinra/Kineret, tocilizumab/Actemra, infliximab/Remicade),Anticoagulation other than aspirin (Warfarin/Coumadin, Plavix/Clopidogrel),High flow nasal cannula,Intubation or mechanical ventilation,Other {myoperi_hospital_treat_oth}</t>
  </si>
  <si>
    <t>CTX, doxycycline, risperidone, aripiprazole</t>
  </si>
  <si>
    <t>complained of ongoing palpitations, diaphoresis, decreased endurance, and generally feeling unwell at OP rheum f/u appt.</t>
  </si>
  <si>
    <t>Discharged home in stable condition with f/u from rheumatology. RX for lisinopril, colchicine, and prednisone. At f/u rheum appt, was started on diltiazem for ongoing palpitations/sinus tachycardia.</t>
  </si>
  <si>
    <t>53 yo F with pmhx of SLE, BPD, Raynaud's presented to ED with CP, SOB, diaphoresis, and fever. Sx started same day as receiving first COVID vaccine. Abnormal EKG, elevated cardiac enzymes including mildly elevated troponin. Imaging showed pericardial effusion. Underwent pericardiocentesis. Developed acute respiratory failure 2/2 flash pulmonary edema and briefly required intubation. DX pericarditis with pericardial effusion, determined to be r/t COVID vaccine rather than infection (cultures neg) or SLE flare. Given lasix, colchicine, abx, steroid, nsaid, anticoagulant.</t>
  </si>
  <si>
    <t>ST elevation, R BBB</t>
  </si>
  <si>
    <t>headache, fatigue, lightheadness.</t>
  </si>
  <si>
    <t>Troponin T {myoperi_troponin_t},BNP {myoperi_bnp},CRP {myoperi_crp},ESR {myoperi_esr}</t>
  </si>
  <si>
    <t>1.89 ng/ml</t>
  </si>
  <si>
    <t>136 pg/ml</t>
  </si>
  <si>
    <t>8.01 mg/dl</t>
  </si>
  <si>
    <t>3.0 mm/hr</t>
  </si>
  <si>
    <t xml:space="preserve">Upon discharge, they were having chest pain controlled on Toradol, went home on Ibuprofen. </t>
  </si>
  <si>
    <t>Patient was improving and pain controlled with pain meds when discharged in May. Patient still needs to have cardiac follow-up after cardiac MRI today.</t>
  </si>
  <si>
    <t>22 year old male with hydroxymethyoglutaryl-coalace definciency metabolic disorder; provider unsure how this might affect patient's response to vaccine. However, patient is also an identify twin who had the same symptoms and diagnosis with the same condition.  After 2nd dose of Pfizer on 04-26-2021 that day patient developed fatigue, headache and then the next day after vaccination developed chest pain, chest tightness, and lightheadedness. Twin brother was also having similar symptoms so both brought to hospital and admitted. On day 2 patient developed "strange weird bilateral wrist pain severe" that resolved the next day (4/29/2021). EKG with ST elevation and later EKG with PR depression. ECHO had normal ejection fraction but with cardiac wall abnormalities. Diagnosed with pericarditis in the hospital. Patient had cardiac MRI 06-14-2021 and this showed wall motion abnormalities and evidence of myocarditis. No viral testing done in hospital.    VAERS report completed by parent/guardian and verified by speaking with provider on 06-14-2021.</t>
  </si>
  <si>
    <t>fatigue, joint pain, chills, diaphoresis</t>
  </si>
  <si>
    <t>1,235 ng/L</t>
  </si>
  <si>
    <t>432 (moderately elevated)</t>
  </si>
  <si>
    <t>heparin gtt until clean cath</t>
  </si>
  <si>
    <t xml:space="preserve">completely asymptomatic on discharge and at follow-up exam. </t>
  </si>
  <si>
    <t>focal wall motion abnormality on TTE.  clean cath. normal cardiac MRI that was done on follow-up clinic (5/19)</t>
  </si>
  <si>
    <t>pedal edema, dry cough</t>
  </si>
  <si>
    <t>86 pg/mL</t>
  </si>
  <si>
    <t>7.698 mg/dL</t>
  </si>
  <si>
    <t>NSAIDS other than aspirin (e.g. ketorolac/Toradol, ibuprofen/Motrin/Advil, naproxen/Naprosyn/Aleve, colchicine),Diuretics (e.g. furosemide/Lasix, cholorothiazide/Diuril),Other {myoperi_hospital_treat_oth}</t>
  </si>
  <si>
    <t>pericardiocentesis</t>
  </si>
  <si>
    <t>Discharged to home on 5/17/21 with no CP or SOB.</t>
  </si>
  <si>
    <t xml:space="preserve">Possible MIS-A with large pericardial effusion/impending tamponade, pleural effusions, elevated inflammatory markers, reactive thrombocytosis, pedal edema. Doesn't meet criteria for pericarditis (ECG low voltage, no chest pain, no pericardial rub).  </t>
  </si>
  <si>
    <t>Metoprotol succine</t>
  </si>
  <si>
    <t xml:space="preserve">Still has chest pain. </t>
  </si>
  <si>
    <t>Not recovered. Scheduled for f/u with echocardiogram and cardiologist</t>
  </si>
  <si>
    <t>One of twin sisters presenting with chest pain 4 days after second Pfizer shot.  Elevated troponin level (unspecified) . Diagnostic MRI and echo.</t>
  </si>
  <si>
    <t>cardiac MRI with "subepicardial enhancement in basal inferolateral and inferior segments with normal systolic function" consistent with myocarditis</t>
  </si>
  <si>
    <t>1498 pg/mL</t>
  </si>
  <si>
    <t>28.1 mg/L</t>
  </si>
  <si>
    <t>metoprolol succinate 12.5 mg qd, tylenol and pepcid</t>
  </si>
  <si>
    <t xml:space="preserve">unknown followup. patient discharged home with no symptoms with plan for cardiac follow up. </t>
  </si>
  <si>
    <t>18 yo F with no past medical history had non-pleuritic chest pain on day 4 after dose 2 of pfizer vaccine. VAERS report and medical records confirmed. Patient with EKG with T wave flattening, elevated troponin and cardaic MRI suggestive of myocarditis. Meets definition of confirmed myocarditis. Of note had a twin sister with similar symptoms.</t>
  </si>
  <si>
    <t>24 hrs post vaccine, muscle aches, headaches (resolved in 24 hours)</t>
  </si>
  <si>
    <t>26.71 ng/ml</t>
  </si>
  <si>
    <t xml:space="preserve">symptoms resolved with PCP appt on 5/18 and cardiology follow up on 5/28. </t>
  </si>
  <si>
    <t xml:space="preserve">17 yo with no past medical history presented with chest pain, pleuritic and non-pleuritic after dose 2 of pfizer vaccine. Hospitalized, treated with ibuprofen and colchicine. EKG with nonn-specific T wave abnormalities, normal echo and elevated troponin.  Symptoms completely resolved on 5/18/21. Based on speaking with Dr. Attarwala on 6/1 and VAERS report meets </t>
  </si>
  <si>
    <t>12/16:pericardial effusion</t>
  </si>
  <si>
    <t>As of 5/14/21, MD reporter indicated that patient had been hospitalized for 2 days 5/14/21 to 5/16/21; no outcome or recovery from AE listed</t>
  </si>
  <si>
    <t>ST elevation/ST abnormalities,T-wave abnormalities/abnormal repolarization,Conduction delays or blocks</t>
  </si>
  <si>
    <t>8,000 pg/ml</t>
  </si>
  <si>
    <t>45 mg/L</t>
  </si>
  <si>
    <t>Nitroglycerin SL 0.4 mg, nitroglycerin paste</t>
  </si>
  <si>
    <t>Followup with PCP in one week and re-check inflammatory markers and tolerance of medications. RX- Aspirin 650mg po q8hrs for 14 days, Colchicine 0.6mg po BID, Metoprolol 25 mg po qday.</t>
  </si>
  <si>
    <t>20 yo WM presented with burning retrosternal pain and diaphoresis 2 days after 2nd Moderna shot. Seen in local ER and hospitalized. ER EKG showed diffuse ST elevations along with significantly elevated tropinin levels (peak 8000). R/o acute MI.  Angiogram revealed clean arteries. TTE with PEF and no WMA. CRP elevated. Cardiac MRI normal. Cardiac cath normal coronary arteries. Done to rule out STEMI. In hospital, put on high dose aspirin and colchicine. Seen by cardiology in the hospital and given a diagnosis of myopericarditis. Stable at discharge.</t>
  </si>
  <si>
    <t>symptoms resolved after a dose of toradol in ED</t>
  </si>
  <si>
    <t>patient was referred to cardiology for follow-up from ER but not known if patient presented to that clinic appt</t>
  </si>
  <si>
    <t>9.341 ng/ml</t>
  </si>
  <si>
    <t>tylenol</t>
  </si>
  <si>
    <t>discharged home with improved symptoms. No other followup info available.</t>
  </si>
  <si>
    <t xml:space="preserve">28 yo M with no Pmhx presented with non-pleuritic chest pain on day 2 after pfizer dose 2. VAERS report and medical records confirmed.  Had EKG with minor ST elevations and PR depression, clean cardiac cath, normal echo (EF 55%) and elevated troponin peak 9. Based on information meets definition probable myocarditis. </t>
  </si>
  <si>
    <t>46-51</t>
  </si>
  <si>
    <t>117 ng/L</t>
  </si>
  <si>
    <t xml:space="preserve">Seen on 5/3 by provider. Symptoms resolved. Patient back to baseline. </t>
  </si>
  <si>
    <t xml:space="preserve">19 yo F with PmHx ADHD on Focalin XR 10 mg presented with pleuritic chest pain, elevated troponin T to 117 ng/L and d-dimer on day 3 after dose 2 of pfizer vaccine. EKGs were unremarkable. CTPE showed enlarged soft tissue lesion (?thymus mass in anterior mediastinum), echo with mild left ventricular systolic dysfunction (LVEF 46-51%).  Cardiac MRI negative for myocarditis. Patient discharged with diagnosis of thymic mass and unspecified heart stress possibly due to pressure from mass. Information from VAERS report and speaking with Dr. Klemish. Did not feel this was myocarditis as had other possible explanation (i.e. mass), no EKG changes, and cardica MRI negative for inflammation. </t>
  </si>
  <si>
    <t>Carniopharyngioma, asthma, hyperlipidemia , brain tumor</t>
  </si>
  <si>
    <t>Sudden immobilization</t>
  </si>
  <si>
    <t>Lots of medications. Will order Medical records from all hospitalization.</t>
  </si>
  <si>
    <t xml:space="preserve">Patient had a history of knee replacement, brain tumor and was on medication including certain steroids (Testosterone) and other for medical history. Took Moderna shot on 3/31/2021 and after a week, found immobilized at home by ex-wife, police and paramedics, taken to various hospitals, hospitalized several times. Diagnosed first as Myocarditis followed by Liver and Kidney failure. Airlifted to be at Stanford hospital and after a month of epic hospitalization and health crisis, patient is now stabilized at home but still on lots of medications. Never took another/second shot of Covid-19. </t>
  </si>
  <si>
    <t>Myocarditis followed by Liver and Kidney failure (MIS-A).</t>
  </si>
  <si>
    <t>myalgia, fever, headache x 1 day following covid19 vaccine</t>
  </si>
  <si>
    <t>6.714 ng/mL (ref range &lt;0.030 )</t>
  </si>
  <si>
    <t>324 pg/mL (ref range &lt;100)</t>
  </si>
  <si>
    <t>7.7 mg/dL (ref range &lt;0.5)</t>
  </si>
  <si>
    <t xml:space="preserve">Pt initially seen in Urgent Care and sent to ER due to ST changes on EKG. He was hospitalized x 2 days and discharged home with complete resolution of symptoms prior to discharge. </t>
  </si>
  <si>
    <t xml:space="preserve">HCP report. 18 y/o M with received 2nd Moderna dose on 4/20/21 and developed headache, myalgia, and elevated temperature which resolved. He then developed chest pain 2 days following vaccination. Initially seen in Urgent Care and referred to ER due to EKG with ST changes. In ER, EKG with ST elevations and PR depressions (T wave inversion from Urgent Care now resolved). Echo with EF at 65%, right ventricle increased in size and PRO measured at 10 mm. Viral respiratory panel negative. Diagnosed with inflammatory response secondary to viral vaccine. Tx included ibuprofen as needed. Hospitalized x 2 days and discharged home with complete resolution of symptoms prior to discharge. </t>
  </si>
  <si>
    <t>rash (raised, red) at vaccination site (faded at time of chest pain onset)</t>
  </si>
  <si>
    <t>1,178 ng/mL</t>
  </si>
  <si>
    <t>pain "controlled" on NSAIDS</t>
  </si>
  <si>
    <t>small pericardial effusion on cMRI</t>
  </si>
  <si>
    <t>0.029, 0.026, 0.024</t>
  </si>
  <si>
    <t>Antiarrhythmics,Anticoagulation other than aspirin (Warfarin/Coumadin, Plavix/Clopidogrel)</t>
  </si>
  <si>
    <t>Multiple admissions totaling 9 days. Discharged home for the first to admissions. Subsequent admission discharged to Assisted living and rehabilitation facility. Patient died 2 months later.</t>
  </si>
  <si>
    <t xml:space="preserve">Not a case.   Called Dr. Daher's office, patient's PCP. Confirmed patient was not diagnosed with Myocarditis or Pericarditis.     94 year old male with past medical history significant for CHF, Chronic Systolic HF, Paroxysmal AFib, HTN, LVH, BPH, Gout, Colon CA S/p resection/colonostomy. He began to have chest pain 1-2 days after receiving the 1st vaccine dose 4/26/21. The patient resided home alone and had a caregiver.     4/29/21-He was taken to the ED for c/o chest pain, worse dyspnea and memory issues as compared to is typical baseline, son who accompanied patient. The patient was hypotensive. Cardiac exam was significant for irregular, irregular rate, No S3 with holo systolic murmur 3/6 heard at apex radiating to axilla. EKG revealed atrial fib, HR 87, non-specific ST-T waves. Troponins x3 were normal. Cardiology consult impression was atypical ischemic heart disease, probable musculoskeletal etiology and possibly related to vaccine. The patient was diagnosed with Chest pain, Chronic Systolic Heart Failure, Paroxysmal Afib and noted "Not related to vaccine." He was stable and discharged home the following day (4/30/21).    7/14/21 The patient had a fall at home and sustained a right distal fracture. HCT was normal. He was stable and mentally stable and left AMA.  8/14/21 The patient was found in a chair by the caregiver confused with slurred speech. He was sent to the ED. CT scan was negative. MRI was negative. No UTI. ECHO showed LV size normal, EF 60-65%, mod hypertrophy, right ventricle mildly enlarged, mild regurgitation, mitral valve thickened. No Pericardial effusion. The patient was diagnosed with Metabolic encephalopathy, AKF, TIA, CHF, Acute delirium.   8/19/21 He was discharged to an assisted living facility for further assistance with medical care. His medical condition continued to decline and patient died October 2021.   ------------------------------------------------------------------------  1/20/22: MR received but for later unrelated admission for vaccine AE. from 8/14/21 c/o Fall.  Need MR post AE- 4/2021.     ED MR- 8/14 -   Need MR. Requested. Possible Myocarditis. VAERS report by daughter. PMHx CHF. </t>
  </si>
  <si>
    <t>0.242 microgram/L (ref &lt;0.022)</t>
  </si>
  <si>
    <t>morphine</t>
  </si>
  <si>
    <t>Pt/reporter reports full recovery  Provider lost patient to follow-up.</t>
  </si>
  <si>
    <t xml:space="preserve">56 yo male developed chest pain 13 days after first vaccine.  Treated for pericarditis.  Medical records requested 9/3/2021  9/27/21: spoke to provider who only saw pt in hospital; records reviewed and results provided ; meets criteria for probable myopericarditis (chest pain, EKG changes)  </t>
  </si>
  <si>
    <t>SD</t>
  </si>
  <si>
    <t>2.3 (elevated)</t>
  </si>
  <si>
    <t>normal levels</t>
  </si>
  <si>
    <t>Patient was not hospitalized but was seen in ER/urgent care and had recovered by the time the VAERS report was submitted</t>
  </si>
  <si>
    <t>EKG did not show abnormalities</t>
  </si>
  <si>
    <t>patient discharged with telemetry and cardiology followup. Repeat troponin and CRP in a week. Given discharge diagnosis of myopericarditis. Warned to avoid strenuous exercise.</t>
  </si>
  <si>
    <t>Fever and malaise</t>
  </si>
  <si>
    <t>3530 pg/mL</t>
  </si>
  <si>
    <t>23 mg/dL</t>
  </si>
  <si>
    <t>NSAIDS other than aspirin (e.g. ketorolac/Toradol, ibuprofen/Motrin/Advil, naproxen/Naprosyn/Aleve, colchicine),Corticosteroids (e.g. prednisone, methylprednisolone, hydrocortisone),Diuretics (e.g. furosemide/Lasix, cholorothiazide/Diuril),Antiarrhythmics,Anticoagulation other than aspirin (Warfarin/Coumadin, Plavix/Clopidogrel),Intubation or mechanical ventilation,ECMO (extracorporeal membrane oxygenation),VAD (ventricular assist device),Other {myoperi_hospital_treat_oth}</t>
  </si>
  <si>
    <t>Antibiotics</t>
  </si>
  <si>
    <t>Pt. was discharged home with some EF issues and later had an echo with recovery of his EF to 55%. Then, on July 1, his EF was back to 61% and normal ventricular function.</t>
  </si>
  <si>
    <t>upper abdominal pain, rapid pulse, sweating, diarrhea, lightheadedness</t>
  </si>
  <si>
    <t xml:space="preserve">"wnl" </t>
  </si>
  <si>
    <t>See below</t>
  </si>
  <si>
    <t>myalgia, fever, headache</t>
  </si>
  <si>
    <t>Pt followed post-discharge by cardiology and symptoms had resolved</t>
  </si>
  <si>
    <t>38 yo male had chest pain 3 days after second vaccine; treated for pericarditis; called provider and left message 9/3/2021  9/21/21: spoke to provider who reviewed records; pt meets criteria for probably myopericarditis based on EKG, troponins and symptoms.</t>
  </si>
  <si>
    <t>chest tightness, lightheadedness, malaise, syncope</t>
  </si>
  <si>
    <t xml:space="preserve">22 yo M who is an identical twin with "rare metabolic disorder" presented with chest pain, chest tightness and dyspnea on day 1 after dose 2 of pfizer. was taken to hospital, had echocardiogram, elevated unspecified troponins. Medical records reviewed 8-3. Given reportedly elevated troponin, EKG abnormalities, and chest pain, he meets criteria for myoperircarditis. </t>
  </si>
  <si>
    <t xml:space="preserve"> + Shigella diarrhea</t>
  </si>
  <si>
    <t>diarrhea</t>
  </si>
  <si>
    <t>Troponin I {myoperi_troponin_i},BNP {myoperi_bnp},Pro-BNP {myoperi_pro_bnp},CRP {myoperi_crp},ESR {myoperi_esr}</t>
  </si>
  <si>
    <t>17.20 ng/mL (ref range &lt;0.05)</t>
  </si>
  <si>
    <t>45 pg/mL (0-100)</t>
  </si>
  <si>
    <t>104 pg/mL (ref range 0-215)</t>
  </si>
  <si>
    <t>4.9 mg/dL (ref range0.0-0.9)</t>
  </si>
  <si>
    <t>59 mm/hr (ref range 0-10)</t>
  </si>
  <si>
    <t xml:space="preserve">Pt had recurrence of myocarditis in January 2022 (8 months following first event). As of February 2022, pt was still experiencing brief sharp chest pains. </t>
  </si>
  <si>
    <t>Pt hospitalized 5/13/21-5/19/21 (7 days) and again 1/4/22-1/7/22 (4 days).</t>
  </si>
  <si>
    <t xml:space="preserve">HCP report. 17 y/o M received 2nd Pfizer dose on 5/10/2021 and the following day developed chest pain and palpitations. Of note, pt had diarrhea starting the day prior to vaccine and had negative covid19 viral testing. During admission, troponin peaked at 17. EKG with sinus rhythm. Echo normal. Diagnosed with myopericarditis and Shigella diarrhea. He received IVIG, colchicine and ibuprofen for myopericardits and azithromycin for Shigella. He was discharged after 7 days with complete resolution of chest pain. He had cMRI completed 6 months later which showed small area of late gadolinium enhancement suggesting focal myocardial scarring; no evidence of myocardial edema or diffuse fibrosis. In January 2022, presented to ER again with chest pain and diarrhea. Troponin elevated. EKG with ST elevations. Diagnosed with recurrent myopericarditis.  As of 2/25/22, still has brief sharp chest pains while at rest. Per cardiology, possible that it is secondary to Covid; however, concern for possible recurrence related to manifestation of another systemic illness such as inflammatory bowel disease. Pt was referred to GI for further cause of recurrent myopericarditis. </t>
  </si>
  <si>
    <t>Chest pain/pressure/discomfort,Dyspnea/shortness of breath/pain with breathing,Palpitations,Fever (highest temp known and duration at presentation),Headache</t>
  </si>
  <si>
    <t>Felt feverish but no documented temps</t>
  </si>
  <si>
    <t>&lt; 2 (afebrile day of admission)</t>
  </si>
  <si>
    <t>Symptoms resolved.  Discharged on colchicine and NSAIDs.</t>
  </si>
  <si>
    <t>5/5 - low grade fever, headache, palpitations, SOB, chest pain &gt; Tylenol &gt; symptoms resolved except for chest pain.  5/6 -  Urgent care &gt; sent home (told related to vaccine).  5/7 - woke up with worsening of chest pain &gt; ED.  Echo normal.</t>
  </si>
  <si>
    <t>1558 ng/ml</t>
  </si>
  <si>
    <t>no resp panel done, covid neg (28 May 2022) Corrected vax date and time to sx onset based on record review.</t>
  </si>
  <si>
    <t>no resp panel done, covid neg</t>
  </si>
  <si>
    <t>7.36 ng/ml</t>
  </si>
  <si>
    <t>beta blocker, ACEI</t>
  </si>
  <si>
    <t>Was doing well but on follow-up with cardiology on 9/8/21 had recurrence of chest discomfort; nl stress test in August. Cardiologist to repeat echo and inflammatory markers, holter monitor.</t>
  </si>
  <si>
    <t>At home but has recurrence of symptoms.</t>
  </si>
  <si>
    <t>Based on interview with cardiologist, patient had confirmed acute myocarditis and pericarditis with symptom onset 3 days following 2nd vaccination. Cardiac cath negative. Imaging showed regional myocarditis involving cardiac apex. Recovered cardiac function and resolving myocarditis on follow up cMRI, but with recurring symptoms as of 9/8/2021. Of note, patient had a history of pericarditis with EBV infection in college.</t>
  </si>
  <si>
    <t>"very elevated troponin,   abnormal EKG  CT chest negative for pulmonary embolism or pericardial effusion, ECHOcardiogram normal"</t>
  </si>
  <si>
    <t>&lt;0.05, 0.05</t>
  </si>
  <si>
    <t>14, 98, 15.1, 11</t>
  </si>
  <si>
    <t>Pericardiocentisis</t>
  </si>
  <si>
    <t xml:space="preserve">Overall the patient was hospitalized for a total of 6 days between the 3 separate admissions. On 5/14/21, last admission, the patient was discharge home in stable condition on Indomethacin and Colchicine with Cardiology follow up.  </t>
  </si>
  <si>
    <t xml:space="preserve">Case meets definition for Pericarditis.    36 year old male with no significant past medical history who developed chest pain 11 days after receiving the 2nd vaccine dose on 4/6/21. The patient had a sick contact with his son who had rhinovirus 2 weeks prior. The patient had a sore throat for 3-4 days, then subsequently developed sharp chest pain.    4/30/21 The patient went to the ED. The chest pain was worse with lying down and improved with standing. EKG was abnormal, showing diffuse ST elevation. Cardiology diagnosed the patient with Acute Pericarditis. The patient was discharged on Colchicine and Indomethacin.  5/4- At the follow up visit with his PCP a repeat CRP was noted to be increased. He also developed a non-productive cough and fever for 2 days. He was sent to the ED.   5/9/21 In ED patient had a low grade fever. Cardiac exam was significant for tachycardia. Repeat EKG revealed NSR, non specific T wave abnormality Troponin were normal.  ECHO in ED showed small circumferential pericardial effusion with no evidence of tamponade. A Chest CT scan was performed which showed large pericardial effusion. He was started on IV NSAIDs and admitted for TTE. ECHO showed a large pericardial effusion with evidence of tamponade. Respiratory variation. Cardiology performed pericardiocentesis. Pericardial fluid cultures were positive for Staph Aureus. The patient was diagnosed with Bacterial Pericarditis, Pericardial Effusion.   5/11/21 The patient was discharged on oral antibiotics. The following day the patient was asked to return to hospital to be treated with IV antibiotics. The patient was feeling better and in  stable condition for discharge on 5/14/21.   --------------------------------------------------------------------------    1/24/22: MR rec'd for 2nd admission. Requested initial admission Legacy ER &amp; UC.    Pt had 2 weeks of pleuritic chest pain for 2 weeks post vaccination.  Went to the ED. EKG showed ST elevations.     ED reports states Cardiologist dx patient with acute pericarditis on 4/28/21. EKG abnormal. Pt d/c on Colchicine and Indomethacin.    5/4- PCP visit -repeat CRP increased   5/9/21 had a recurrence of substernal cp and fever. Exposed to son who had a viral illness. He underwent pericardiocentesis by Cardiology which was positive for Staph. He was referred to the ED for IV antibiotics. Final dx Bacterial Pericarditis     Legacy ER 4/21     Patient discharge on Colchicine, Indomethacin, Pepcid.     Pt report - 36 year old male states, 11 days post vaccine #2 began to c/o unspecified symptoms. Hospitalized for 5 days. He was diagnosed with Pericarditis and pericardial effusion which was drained. Need MR- Requested to confirm. </t>
  </si>
  <si>
    <t>Presented with chest pain and dyspnea. Admitted to the hospital. Initially, the diagnosis was NSTEMI.  Further testing showed myocarditis.     19. Medical tests and laboratory results related to the adverse event(s):   Elevated troponin: peak 5.95 (normal range for lab 0.00 - 0.03)  Cardiac MRI was consistent with acute myocarditis.  Cardiac CT scan showed normal coronary arteries. (5 Sep) Reported filed by MD c visible credentials; can consider intial report medical document. Pt meets criteria for confirmed myocarditis.</t>
  </si>
  <si>
    <t>(30 Jul) review of records suggests MIS more than myocarditis</t>
  </si>
  <si>
    <t>pharyngitis unspecified</t>
  </si>
  <si>
    <t>Chest pain/pressure/discomfort,Palpitations,Nausea/vomiting,Fever (highest temp known and duration at presentation),Headache,Other (specify)</t>
  </si>
  <si>
    <t>muscle aches, sore throat</t>
  </si>
  <si>
    <t>Troponin T {myoperi_troponin_t},CKMB {myoperi_ckmb},BNP {myoperi_bnp},CRP {myoperi_crp},ESR {myoperi_esr}</t>
  </si>
  <si>
    <t>3.14 ng/ml</t>
  </si>
  <si>
    <t>978 pg/mL</t>
  </si>
  <si>
    <t>130 mg/L</t>
  </si>
  <si>
    <t xml:space="preserve">Had follow up on 5/18/21 and repeat echo was still normal. Follow up note does not note subjective feelings of patient, but heart function good. </t>
  </si>
  <si>
    <t xml:space="preserve">17 yo male with no significant PMHx presented with pharyngitis, fever, non-pleuritic chest pain on day X after dose 2 of pfizer vaccine. EKG with diffuse ST elevations, elevated troponin and inflammatory markers. Echocardiogram normal. Patient meets criteria for probable myopericarditis (based on EKG, chest pain, troponin), but could be do to another viral process (given pharyngitis with bilateral exudates, fever, rapid strep negative but had already had amoxicillin).  negative for parvovirus, CMV, EBV, adenovirus. At follow up heart function normal. </t>
  </si>
  <si>
    <t>back pain, vomiting</t>
  </si>
  <si>
    <t>1/6:MRI consistent with myopericarditis</t>
  </si>
  <si>
    <t>2870ng/L (ref: 0-21ng/L)</t>
  </si>
  <si>
    <t>842ng/mL (High)</t>
  </si>
  <si>
    <t>65.3mg/L (ref: 0-4.9)</t>
  </si>
  <si>
    <t>8mm/hr</t>
  </si>
  <si>
    <t>Morphine, ondansetron</t>
  </si>
  <si>
    <t>As of 7/8/21, patient was seen by cardiologist for f/u appointment, reported no symptoms of CP, dyspnea, syncope, palpitations</t>
  </si>
  <si>
    <t>"CMR confirmed myopericarditis. Patient treated with colchicine and NSAIDs and IVF, has cardiology f/u"  HCP report. Awaiting medical records.    1/5/22: Reassigned case    *5/11/21: CT, ECG (Sinus brady @57bpm, slight ST elev diffusely, Inverted P-wave &amp; ST depress aVR, *5/13/21 ECG: NSR, diffuse ST elev (lower than 5/11); c/w pericardial inflammation    *5/11/21 Echo: Mild decreased LVEF= 41%,     *5/13: CPK=1728; 5/15 CPK=295    *Trop T-HS: 5/11- 939, 5/12- 1302; 5/14- 1569(ref 0-21); 6/3/21- 21 ng/L(normal) [939 - 2870 over 7 results]    *CRP: 5/11- 65.3(H) 6/3/21 CRP: 2.3 (ref: 0-4.9)    *ESR: 5/11- 8mm/hr (normal)  *ProBNP: 5/11- 842(High)    *5/14/21:CMR==c/w Acute Myocarditis: 1. Mod dilated LV w/ preserved global syst function, hypokinesis in walls, LVEF 56%; 2. Dilated RV w/ normal global sys funct., RVEF 55%; 3. Increased T2 signal in walls c/w myocardial edema/inflammation; 4. Subepicardial LGE c/w myocarditis    *CPK 5/14/21: Elevated at 1728- Rhabdomyolisis     **Cardiologist: Dr. Mark Lampert 5/13/21, 5/14/21, 5/15/21: Likely Myopericarditis (etiology differential includes COVID vax, viral, protozoal, RA); Prescribed colchicine BID x 3months, indomethacin TID x2 wks, PPI for GI protection on NSAID, Avoid strenuous exercise x 3months; Zio patch on d/c; f/u cardio appt in 4 weeks  **F/U 7/8/21: Patient felt well, no CP, dyspnea, syncope, palpitations, no Indomethacin---&gt; CRP &amp; Trop WNL, no Indocin, stop colchicine    ***D/C to home as low readmit risk; DX Myopericarditis, Myocarditis per CMRI</t>
  </si>
  <si>
    <t>Asthma, Hyperlipidemia</t>
  </si>
  <si>
    <t>Neck, jaw, arm pain</t>
  </si>
  <si>
    <t>3.76 (H)</t>
  </si>
  <si>
    <t>52 (H)</t>
  </si>
  <si>
    <t>Heparin, Metoprolol, Naproxen, B-blockers, famotidine, fluticasone, midazolam, SYMBICORT</t>
  </si>
  <si>
    <t xml:space="preserve">Pt. with Eosinophilic Asthma and Myocarditis from airway injuries and related markers remains elevated ESR and CRP on 5/7/21. </t>
  </si>
  <si>
    <t xml:space="preserve">Patient indicated on VAERS report that he is still having symptoms despite no issue with Echocardiogram (4/21/21) </t>
  </si>
  <si>
    <t>As of 8/2/21, patient had been treated multiple times at MD office/clinic for skin eruptions (actinic keratosis) and rib pain and neuralgia of right foot, not hospitalized, continued to experience CP</t>
  </si>
  <si>
    <t xml:space="preserve">5/16/22: Abstraction completed with additional records received; patient was diagnosed with Pericarditis (CP, ST elevation), Echo normal at each visit, no CMRI, no Troponin or any cardiac enzymes tested  5/16/22: Records received; patient was diagnosed with pericarditis 4/16/21 due to CP and ST-elevation on ECG; returned to HCP multiple times for skin condition, rib injury, and ST-elevation apparent each time for several months, despite IBU and colchicine treatment     44 y/o male self-reported VAERS, began experiencing chest pain/left arm &amp; shoulder pain, 15 days after 2nd Pfizer dose; presented at MD office/clinic 4/16/21, EKG and diagnosed with mild pericarditis, treated with Ibuprofen for pain; presented again 4/21/21, Echocardiogram normal but still having symptoms. No hospitalization; will request MD records for 4/16/21 to 5/17/21 for review    10/15/21: No records received; Completed/Not a case; unable to verify </t>
  </si>
  <si>
    <t>No chest pain and doing well on follow-up.</t>
  </si>
  <si>
    <t>Echo normal. Cardiac cath normal.</t>
  </si>
  <si>
    <t>14.62 ng/mL</t>
  </si>
  <si>
    <t>50.3 ng/mL</t>
  </si>
  <si>
    <t>1888 pg/mL</t>
  </si>
  <si>
    <t>6.37 mg/dL</t>
  </si>
  <si>
    <t>27 mm/hr</t>
  </si>
  <si>
    <t>Outpt. visit from 5/27 notes pt. is doing well and continues with activity limitations but remains asymptomatic.</t>
  </si>
  <si>
    <t>17 y/o male experienced pleuritic chest pain, elevated troponin, EKG ST segment changes, and cMRI c/w myocarditis, treated with aspirin, IVIG, and steroids. Meets criteria for myopericarditis.</t>
  </si>
  <si>
    <t>647 ng/l</t>
  </si>
  <si>
    <t>globally borderline mildly depressed systolic function with mild hypokinesis at the ventricular apex. No significant pericardial effusion</t>
  </si>
  <si>
    <t>2.52 ng/ml</t>
  </si>
  <si>
    <t>Previously health 17 year old male admitted with chest pain with onset 2 days after dose 2 covid vaccine, diagnosed with myopericarditis. Physician who completed report did not return call but vaers report was quite complete and some additional information was provided by Infection preventionist at hospital where admitted.</t>
  </si>
  <si>
    <t>54 yo with prior ASD/VSP s/p surgical age 1, with persistent AF and NICM refractory to amiodarone and cardioversion.  Diagnosis: non-ischemic cardiomyopathy and chronic systolic heart failure. Had event after 2nd vaccine that continued from May to present 11/2021.</t>
  </si>
  <si>
    <t>54 year old female with ASD (X class III) and VSD. Surgery at 14 months old. Pre-event medications included but not limited to bisoprold, amiodarone, rivaroxaban, entresto, aldactone, torsemide. 54 yo with prior ASD/VSP s/p surgical age 1, with persistent AF and NICM refractory to amiodarone and cardioversion.  Diagnosis: non-ischemic cardiomyopathy and chronic systolic heart failure. Had event after 2nd vaccine that continued from May to present 11/2021.</t>
  </si>
  <si>
    <t>7.0 ng/ml</t>
  </si>
  <si>
    <t>Unclear diagnosis in 20 year old male with history of pericarditis who had acute onset chest pain 3 days after dose 2 of Moderna vaccine. ECG and echo were normal, no evidence of pericardial effusion, troponin was elevated. Spoke with intensivist who treated him and read from chart that cardiologist had diagnosed him with pericarditis. Her diagnosis was myocarditis.</t>
  </si>
  <si>
    <t xml:space="preserve">echo  EF 42%; </t>
  </si>
  <si>
    <t>694 ng/l</t>
  </si>
  <si>
    <t>discharged on colchicine and indomethacine</t>
  </si>
  <si>
    <t>healthy 18 year old presenting with chest pain, shortness of breath and orthopnea that started 3 days after dose 2 covid vaccine. LVEF increased from 42% on admission to 59% the next day.</t>
  </si>
  <si>
    <t>9.95 ng/mL</t>
  </si>
  <si>
    <t>clinically stable, pain-free, troponin downtrending, EKG ST elevations resolved upon discharge.  will f/u with cardiology.</t>
  </si>
  <si>
    <t>17 yo male developed burning CP 1 day after 2nd dose of the Pfizer vac. EKG showed ST segment elevations. Echo nl with no effusion. Troponin elevated and peaked at 9.95 ng/mL. No viral panel done but no URI on presentation. No significant PMH. No cMRI done. Tx with NSAIDS and pain resolved, troponin trended downward, EKG normalized. Discharged home with f/u with cardiology. Information from this abstraction was from the medical records.</t>
  </si>
  <si>
    <t>Spoke to pharmacist who reported case; she read from record. Previously healthy 19 year old experienced worsening chest pain starting one day after, pain  worse with movement (not described as pleuritic). ECG normal, irregular pulse on exam, echo normal, CXR nl, elevated troponins; diagnosed with myopericarditis. Treated with notrogylcerin in ED, Toridal, lopressor, discharged on colchicine and motrin</t>
  </si>
  <si>
    <t>diaphoresis, HA</t>
  </si>
  <si>
    <t>2.950 ng/ml</t>
  </si>
  <si>
    <t>Discharged after one day; MD is unaware of any follow-up so unknown if patient is fully recovered.</t>
  </si>
  <si>
    <t>Probable myocarditis based on CP, elevated troponins with nl ECHO, nl cardiac angiogram, no evidence of pericarditis. Symptom onset 4 days after 2nd vaccination.</t>
  </si>
  <si>
    <t>9/5/2021: requested records  9/7/2021: sent email to provider  9/7/2021: called MD; left VM  10/15/2021: still no records; unable to adjudicate case  10/27/21: Record review identify physician dx pericarditis with colchicine treatment and resolution of pericardial effusion by repeat echo in outpatient follow up</t>
  </si>
  <si>
    <t xml:space="preserve">heartburn; pain in left arm where vaccine administered; </t>
  </si>
  <si>
    <t>1254 ng/L</t>
  </si>
  <si>
    <t>400 pg/ml</t>
  </si>
  <si>
    <t>5.4 mg/dl</t>
  </si>
  <si>
    <t>6.0 mm/hour</t>
  </si>
  <si>
    <t>Aspirin,NSAIDS other than aspirin (e.g. ketorolac/Toradol, ibuprofen/Motrin/Advil, naproxen/Naprosyn/Aleve, colchicine),Corticosteroids (e.g. prednisone, methylprednisolone, hydrocortisone),Anticoagulation other than aspirin (Warfarin/Coumadin, Plavix/Clopidogrel)</t>
  </si>
  <si>
    <t xml:space="preserve">Patient discharged home on oral steriods to finish the taper. He was going back to Houston and so will follow-up in one month with cardiologist. </t>
  </si>
  <si>
    <t>MRI: "minimal or healing inflammation"</t>
  </si>
  <si>
    <t>4.91 ng/ml</t>
  </si>
  <si>
    <t>unable to reach reporter (resident?), and unable to get records as patient name was not reported, but fairly detailed report was submitted by physician. Unclear from the report, however, if they ultimately diagnosed child with myocarditis, pericarditis, or myopericarditis. Respiratory panel was done and results back as  of time of submission were neg. Re exposures: no alcohol use.</t>
  </si>
  <si>
    <t>4,1</t>
  </si>
  <si>
    <t>metoprolol for episode of NSVT; heparin drip</t>
  </si>
  <si>
    <t>stable at discharge on 5/18/21. no f/u seen in the records.</t>
  </si>
  <si>
    <t>epigastric pain and L arm/elbow pain</t>
  </si>
  <si>
    <t>stable, pain-free at discharge with troponin trending downward.</t>
  </si>
  <si>
    <t>16 yo male presented to ED 3 days after 2nd dose of Pfizer vac with epigastric pain/lower chest pain and L arm/elbow pain. EKG showed no sign of pericarditis. Echo nl with no pericardial effusion. Troponin-I elevated with max at 23.01. No cMRI done. No viral panel done but no URI on presentation and no significant PMH. He did have covid-19 infection in 12/2020. Tx with IVIG, troponins trended downward and symptomatically improved. Planned cardiology f/u as outpatient. Information from abstraction was from medical records.</t>
  </si>
  <si>
    <t>6.36; 8.26; 5.03; 2.84; 0.5</t>
  </si>
  <si>
    <t>Cochicine; Protonix</t>
  </si>
  <si>
    <t>Better</t>
  </si>
  <si>
    <t>mid-sternal CP "pain was worse with deep breaths and radiated to his shoulders";  "troponin increased"  ASO elevated - 400-800 range; no sore throat, skin infections or resp sxs, or UTI; coxsackie panel neg; parvo B19 neg; SARS CoV IgG panel - negative (not sesnitive to vaccine spike protein);  no ETOH rx with colchi</t>
  </si>
  <si>
    <t>UNCLEAR</t>
  </si>
  <si>
    <t xml:space="preserve">Subjective only </t>
  </si>
  <si>
    <t>None in hospital</t>
  </si>
  <si>
    <t>Chills</t>
  </si>
  <si>
    <t>5.44 ng/ ml</t>
  </si>
  <si>
    <t>126 pg/ml</t>
  </si>
  <si>
    <t>2.71 mg/dl</t>
  </si>
  <si>
    <t>Aspirin,NSAIDS other than aspirin (e.g. ketorolac/Toradol, ibuprofen/Motrin/Advil, naproxen/Naprosyn/Aleve, colchicine),Corticosteroids (e.g. prednisone, methylprednisolone, hydrocortisone),Other {myoperi_hospital_treat_oth}</t>
  </si>
  <si>
    <t>No clinical response to ASA or NSAIDS but did clinically respond to steroids</t>
  </si>
  <si>
    <t>Seen for follow up on 5/26/2021 by cardiology; one day of chest pain after discharge, diarrhea on colchicine but otherwise doing well and cleared for activity.</t>
  </si>
  <si>
    <t>21 yo hispanic M with no known significant PMHx p/w chest pain 1 day s/p receipt of pfizer covid-19 vaccine dose 1. Elevated troponins, EKG showed ST elevation in multiple leads, ECHO had mildly decreased LV function. Of note, ANA, RF negative. No cMRI done.</t>
  </si>
  <si>
    <t>17540 ng/l</t>
  </si>
  <si>
    <t>previously healthy 17 year old male with onset of chest pain 2 days after 1st dose of vaccine, abnormal ECG and elevated troponin--reported information confirmed with provider</t>
  </si>
  <si>
    <t>Chills, myalgias</t>
  </si>
  <si>
    <t>cMRI: pericardium normal thickness without fluid, thin subtle enhancement in peri- and myocardium</t>
  </si>
  <si>
    <t>6.42 ng/ ml</t>
  </si>
  <si>
    <t>365 u/ L</t>
  </si>
  <si>
    <t>50.7 mg/L</t>
  </si>
  <si>
    <t>10 mm/h</t>
  </si>
  <si>
    <t>metoprolol long acting</t>
  </si>
  <si>
    <t>F/u with PMD 5/24/21 where reported mild intermittent dizziness and 1/10 chest pain with mild exertion. Treat with metoprolol long acting x 3 months.</t>
  </si>
  <si>
    <t>27 yo nonhispanic white male p/w nonpleuritic chest pain, dyspnea, palpitations, chills, myalgia 1 day s/p receipt of Pfizer COVID-19 vaccine dose 2. Had normal EKG but elevated troponins and cMRI consistent with myopericarditis. Negative respiratory viral panel on 5/17/2021.     MISSING: vaccine dose 1 data</t>
  </si>
  <si>
    <t>back pain</t>
  </si>
  <si>
    <t xml:space="preserve">Patient discharged home from ER on May 2 2021. Follow-up with pediatric cardiologist to be completed. </t>
  </si>
  <si>
    <t>Reported to VEARS by Manufacturer (Pfizer) after contact from parent (reported as "other health professional"). All information abstracted from VAERS report. 16 year old male who received dose 2 with some initial arm pain and administration of acetaminophen. No reported past medical history and patient only taking vitamins. Three days after vaccination, developed chest pain. Seen in ER with EKGx2, bloodwork, chest x-ray and echocardiogram. Patient reported to have elevated white blood cell count. Discharge diagnosis reported as acute chest pain and acute pericarditis. Supposed to have follow-up with pediatric cardiologist week of 05/03/2021. Medical record requested from VAERS. Suspect case based on symptoms and probable case if ECHO confirmed to show pericarditis.  Addendum 7/2/21 SB: still no records. not able to classify as case with current information.</t>
  </si>
  <si>
    <t>Illinois</t>
  </si>
  <si>
    <t>13.35 ng/mL</t>
  </si>
  <si>
    <t>125 pg/ml</t>
  </si>
  <si>
    <t>5.33 mg/dl</t>
  </si>
  <si>
    <t>6 mm/hr</t>
  </si>
  <si>
    <t>Aspirin,Anticoagulation other than aspirin (Warfarin/Coumadin, Plavix/Clopidogrel),Regular/Low flow Nasal cannula oxygen support,Other {myoperi_hospital_treat_oth}</t>
  </si>
  <si>
    <t>nitroglycerin</t>
  </si>
  <si>
    <t>Per cardiologist, as of July 2021, he had no significant CHF symptoms; however, it is unknown whether his EF has recovered. Of note, the CHF was new and related to the myocarditis per his cardiologist. In 2019, he had a normal EF of 50-55%. Follow up ECHO pending in October.</t>
  </si>
  <si>
    <t xml:space="preserve">Discharged after 3 days; saw cardiologist in July 2021; has been optimizing medical therapy; on beta blocker, ACEI. Follow up in October with repeat ECHO to reassess EF. </t>
  </si>
  <si>
    <t xml:space="preserve">35 yo M with h/o cocaine use (not current) and h/o myocarditis in 2011 s/p negative cardiac cath x 2), admitted with CP beginning 1 day after 2nd Pfizer vaccine. Elevated troponins, ECG with ST elevations; cardiac catheterization showed no CAD. ECHO reduced LV function, trace pericardial effusion; EF 32% by MUGA scan. Meets criteria for myopericarditis. </t>
  </si>
  <si>
    <t>11.70 ng/ml</t>
  </si>
  <si>
    <t>6.9 mg/dl</t>
  </si>
  <si>
    <t>Low dose B-blocker while in hospital</t>
  </si>
  <si>
    <t>Discharged back to base after three days in hospital in Italy. instructed to rest physically for one month. See a cardiologist for f/u in one month. At 10 days, repeat CBC, kidney function, CRP. Discharge meds- ibuprofen, colchicine, Lansoprazole, Bisoprolol.</t>
  </si>
  <si>
    <t>fever, chills URI congestion, myalgias</t>
  </si>
  <si>
    <t>1736, 1814, 1636. 1976. 4619 ( n &lt; 19)</t>
  </si>
  <si>
    <t>11,583, 35, 000 (n &lt; 125)</t>
  </si>
  <si>
    <t>4.9, 8.6, 18 (n &lt; 0.5)</t>
  </si>
  <si>
    <t>31 (n&lt; 20)</t>
  </si>
  <si>
    <t>Vasoactive medications (e.g. milrinone, epinephrine, norepinephrine, vasopressin, dopamine),Diuretics (e.g. furosemide/Lasix, cholorothiazide/Diuril),Anticoagulation other than aspirin (Warfarin/Coumadin, Plavix/Clopidogrel),Intubation or mechanical ventilation,ECMO (extracorporeal membrane oxygenation)</t>
  </si>
  <si>
    <t>Adenoviruses,Coxsackieviruses (especially Coxsackievirus B),Herpesviruses (such as cyomegalovirus, Epstein Barr virus, HHV 6),Echovirus,Enterovirus,Influenza A or B</t>
  </si>
  <si>
    <t>Dyspnea/shortness of breath/pain with breathing,Pleuritic chest pain without another attributable cause (e.g., pneumonia),Fever (highest temp known and duration at presentation),Other (specify)</t>
  </si>
  <si>
    <t>99.5 F</t>
  </si>
  <si>
    <t>once</t>
  </si>
  <si>
    <t>myalgias, left LAD, unspecified chest pain; sore throat 10 days prior to 1st hosp visit on 5/15 (before vaccine dose 2)</t>
  </si>
  <si>
    <t>42.5 ng/mL</t>
  </si>
  <si>
    <t>5.1 mg/dL</t>
  </si>
  <si>
    <t>NSAIDS: indocin, colchicine</t>
  </si>
  <si>
    <t xml:space="preserve">Pt discharged home asymptomatic, on high dose ASA and colchicine. Scheduled for follow up ECHO, cMRI and cardiology appt. Advised to rest, avoid strenuous exercise for at least 2 weeks. </t>
  </si>
  <si>
    <t xml:space="preserve">IN </t>
  </si>
  <si>
    <t>Troponin I {myoperi_troponin_i},CKMB {myoperi_ckmb},ESR {myoperi_esr}</t>
  </si>
  <si>
    <t>NSAIDS other than aspirin (e.g. ketorolac/Toradol, ibuprofen/Motrin/Advil, naproxen/Naprosyn/Aleve, colchicine),Antiarrhythmics</t>
  </si>
  <si>
    <t>Discharged home after a 3 day hospital stay. He was stable after cardiac cath cleared him for MI and found to have myocarditis with mild pericarditis.</t>
  </si>
  <si>
    <t xml:space="preserve">26 year old male received his second dose Pfizer vaccine and 4 days later presented to the ER with chest pain that would not resolve with rest and was found with elevated troponin and abnormal EKG. Echocardiogram showed inferior hypokinesia, consistent with pericarditis findings from Cardiac cath. </t>
  </si>
  <si>
    <t xml:space="preserve">Had a recheck of troponin on Friday 5/21/2021 which was normal. CRP sent on Friday 5/21/2021 which was normal. Patient has not had any chest pain or weakness as of Monday 5/24/2021 follow-up. Negative SARS-Cov-2 IGG which was negative. </t>
  </si>
  <si>
    <t>Spoke with provider on record from VAERS who confirmed information. 17 year old male patient with left sided chest pain two days after second shot. Patient's pain symptoms resolved in 1-2 day and was observed in hospital until troponin trended down. Past Medical history: Asthma, allergic rhinitis. Normal ECHO and EKG. Dx with myocarditis. Was given ibuprofen in the hospital PRN for chest pain but none after discharge. 5/17/2021 tox screen was negative, denied recent illness or cough/fever or sick contacts.</t>
  </si>
  <si>
    <t>persistent chest pain at follow-up, impaired exercise capacity</t>
  </si>
  <si>
    <t>no objective findings, only chest pain</t>
  </si>
  <si>
    <t>0.387ng/mL (nl=0-0.01)</t>
  </si>
  <si>
    <t>389pg/mL (nl=0-125)</t>
  </si>
  <si>
    <t>12.2ng/mL</t>
  </si>
  <si>
    <t>2mm/Hr</t>
  </si>
  <si>
    <t>acetaminophen</t>
  </si>
  <si>
    <t>Unknown; Patient reported to pharmacist that pain is much better as of date of VAERS</t>
  </si>
  <si>
    <t>As of 6/11/21, patient stated that he was recovering from generalized body pains, chest pain was much better after Colchicine</t>
  </si>
  <si>
    <t>30s</t>
  </si>
  <si>
    <t>Follow-up with cardiology two weeks from discharge. Went home with symptoms resolved and on rest precautions.</t>
  </si>
  <si>
    <t xml:space="preserve">18 year old male with 2 days of severe chest pain, diagnosed with pericarditis. EKG with ST segment elevation and troponin elevated to 7.0. No past medical history reported. Patient developed severe sternal pain within 24 hours which worsened after taking tylenol and ibuprofen. After 3 days was seen in pediatrician and EKF done as normal but noted to have elevated troponin. Sent to ER and admitted to PICU; EKG on admission had diffuse ST elevation consistent with pericarditis. Repeat EKG showed improvement and ECHO reported as normal. Troponin trended down and patient discharged 05/20/2021 with follow-up to cardiology 2 weeks later.   No known exposures to infectious diseases; results of viral panel still pending (why marked as incomplete) but no symptoms reported. </t>
  </si>
  <si>
    <t>(unknown)</t>
  </si>
  <si>
    <t>ST elevation/ST abnormalities,PR depression without reciprocal ST depression,Atrial, supraventricular, or ventricular arrhythmia,Frequent atrial or ventricular ectopy</t>
  </si>
  <si>
    <t>3480 ng/L</t>
  </si>
  <si>
    <t>21.6 mg/dL</t>
  </si>
  <si>
    <t xml:space="preserve">Continued to have some ectopy and better control of pain on discharge. </t>
  </si>
  <si>
    <t>Sent home on regimen of ibuprofen and colchicine with pediatric cardiology f/u and PPI tx.</t>
  </si>
  <si>
    <t>16 y/o male hospitalized with chest pain, palpitations, dyspnea, ST segment elevations on EKG, elevated troponins, and frequent ectopy treated for myopericarditis.  Meets criteria for myopericarditis.</t>
  </si>
  <si>
    <t>body aches, headache day after vaccine; Subjective fever</t>
  </si>
  <si>
    <t>ECHO: LVEF ~50%</t>
  </si>
  <si>
    <t>Troponin I {myoperi_troponin_i},Troponin T {myoperi_troponin_t},CKMB {myoperi_ckmb},Pro-BNP {myoperi_pro_bnp},CRP {myoperi_crp}</t>
  </si>
  <si>
    <t>24.5 ng/mL</t>
  </si>
  <si>
    <t>1.79 ng/mL</t>
  </si>
  <si>
    <t>429 pg/mL</t>
  </si>
  <si>
    <t>NSAIDS other than aspirin (e.g. ketorolac/Toradol, ibuprofen/Motrin/Advil, naproxen/Naprosyn/Aleve, colchicine),Corticosteroids (e.g. prednisone, methylprednisolone, hydrocortisone),IVIG,Other {myoperi_hospital_treat_oth}</t>
  </si>
  <si>
    <t>NSAIDS: Toradol, ibuprofen</t>
  </si>
  <si>
    <t xml:space="preserve">No chest pain, has heart racing at night. Initial cardiology follow up showed T wave abnormalities. Follow up with cardiology in 2 weeks, with cMRI scheduled. </t>
  </si>
  <si>
    <t>Chest pain/pressure/discomfort,Nausea/vomiting,Pleuritic chest pain without another attributable cause (e.g., pneumonia),Other (specify)</t>
  </si>
  <si>
    <t>LVEF 53%</t>
  </si>
  <si>
    <t>10.7 ng/ml</t>
  </si>
  <si>
    <t>2.23 ng/ml</t>
  </si>
  <si>
    <t>497 pg/ml</t>
  </si>
  <si>
    <t>123.5 mg/L</t>
  </si>
  <si>
    <t>14 ml/hr</t>
  </si>
  <si>
    <t>Meds: Colchicine, toradol, acetaminophen, metoprolol</t>
  </si>
  <si>
    <t>At discharge, subjectively the pt had recovered but discharge EKG still showed ST elevation.</t>
  </si>
  <si>
    <t xml:space="preserve">To home, with cardiology follow up. Follow up-still has left anterior vesicular block ST elevation. Still taking colchicine and metoprolol. Will see cardiology in 1 week. </t>
  </si>
  <si>
    <t>21 yo male of unknown race/ ethnicity who p/w chest pain 2 days s/p receipt of Pfizer COVID-19 vaccine dose 2. Admitted to hospital and found to have ST elevation by EKG, slightly decreased LVEF by cMRI, elevated troponin. Was treated with NSAIDs, ASA, and monitored by telemetry before discharge on metoprolol and colchicine and has cardiac followup.</t>
  </si>
  <si>
    <t>29.2 (ng/ml)</t>
  </si>
  <si>
    <t>10.83 mg/L</t>
  </si>
  <si>
    <t xml:space="preserve">Discharge summary notes that chest pain spontaneously resolved during hospitalization. </t>
  </si>
  <si>
    <t>17 year old male with past medical history of seasonal allergies received 2nd Pfizer vaccine and developed severe chest pain 2 days later. ECHO on 5/16 was normal, EKG showed diffuse ST elevation with PR depression, and elevated Troponin. Patient admitted to ICU for treatment.  Discharged from children's hospital with cardiology follow-up.  Patient received aspirin, Tylenol and Toradol; later aspirin switched for NSAID after diagnosis of myopericarditis. Patient had viral respiratory panel that was negative.     Called physician of record on 05/25/2021 with no response and requested medical record on 05/26/2021. On 05/25/2021 vaccine card available so added that information. 06-15-2021: Medical record available so added that information.</t>
  </si>
  <si>
    <t>38 C</t>
  </si>
  <si>
    <t>&lt;1 day</t>
  </si>
  <si>
    <t xml:space="preserve">left arm numbness, cough, myalgia </t>
  </si>
  <si>
    <t>cMRI: had enhancemement of within select parts of myocardium, without abnormal function.</t>
  </si>
  <si>
    <t>4.5 ng/mL</t>
  </si>
  <si>
    <t>14.2 ng/mL</t>
  </si>
  <si>
    <t>4.9 mg/dL</t>
  </si>
  <si>
    <t>50 mm/h</t>
  </si>
  <si>
    <t>may have received one time dose colchicine (chart unclear)</t>
  </si>
  <si>
    <t>Symptoms resolved at time of discharge.  Started on lisinopril, carvedilol; follow up with cardiologist 1-2 weeks.</t>
  </si>
  <si>
    <t>2.47 ng/mL</t>
  </si>
  <si>
    <t>IV opiate for pain, colchicine, ibuprofen</t>
  </si>
  <si>
    <t xml:space="preserve">Discharged home on ~5/11/2021 to continue colchicine, ibuprofen, protonix.  F/u with cardiology for repeat ECHO, stress test, early June. </t>
  </si>
  <si>
    <t>0.04, 0.022</t>
  </si>
  <si>
    <t xml:space="preserve">Patient was seen in the ED. After evaluation he was stable to discharge home on Lasix and Potassium with PCP follow up. </t>
  </si>
  <si>
    <t xml:space="preserve">Not a case.  Final dx CHF.   Case definition sx sob only, no cp. No new acute findings of EKG to indicate Myopericarditis. Troponins also normal.     78 year old male with CHF who began to have sob and generalized weakness 8 days after receiving the 1st vaccine dose on 4/21/21.   4/29/21- He presented to the ED. His exam was significant for tachycardia 110, bilateral crackles at the bases, 1-2+ pitting edema bilateral lower extremities. Troponins were normal. EKG showed A fib with RVR, Incomplete RBBB. CXR- Cardiomegaly and small left pleural effusion. No ECHO or cMRI performed. He was diagnosed with CHF exacerbation, prescribed Lasix and Potassium and discharged home the same day.   --------------------------------------------------------------------------  2/1/22: Re-requested MR.  1/24/22: No MR yet.  10/14- Spoke with former Caretaker confirmed pt had AE and provided Hospital. MR requested.   9/24- spoke with Pharmacist- no further info. They rec'd this info from pt directly. They don't have info on hospital pt was admitted to. Will call pt. No answer. LVM.  9/12-Per pharmacy report, post 1st dose pt began to c/o sob. Went to ED "found to have inflammation around heart, clotting and arrhythmias." Need MR. No hospital on report. Called pharmacist-states she was given information by pt's caretaker. She has no further information. </t>
  </si>
  <si>
    <t>13.16 ng/mL</t>
  </si>
  <si>
    <t>Colchicine, Indocin, LR infusion, protonix</t>
  </si>
  <si>
    <t>Discharged on protonix, colchicine, indomethacin, then benadryl PRN. Followed up with Cardiology on 5/26/2021.</t>
  </si>
  <si>
    <t>25 yo M self-reported via VAERS for intermittent and radiating chest pain with onset &lt;1 day post Pfizer vaccination, underwent EKG with questionable pericarditis. Troponins were elevated. ECHO showed borderline LV hypokinesis, no effusion. No cMRI done or biopsy.</t>
  </si>
  <si>
    <t>Subjective, no fever at presentation</t>
  </si>
  <si>
    <t>cMRI: Supepicardial late gadolinium enhancement of basal inferior, mid-inferior, and inferoseptal wall consistent with acute myocarditis, LVEF 47%    ECHO: global right and left ventricular hypokinesis, moderate RV dilation. LVEF estimated at 35-40%.</t>
  </si>
  <si>
    <t>690 ng/L</t>
  </si>
  <si>
    <t>2.8 mg/L</t>
  </si>
  <si>
    <t>Telemetry</t>
  </si>
  <si>
    <t>dyspnea on exertion.</t>
  </si>
  <si>
    <t>Discharged home. Will have cardiac rehab.</t>
  </si>
  <si>
    <t>20 yo nonhispanic white M p/w nonpleuritic chest pain, fatigue, exertional dyspnea 1 day s/p receipt Pfizer COVID-19 dose 2. EKG had no changes but he had elevated troponins and was hospitalized. Monitored via telemetry which showed PVCs, underwent ECHO and cMRI both of which showed depressed LVEF and cMRI c/w myocarditis. Still had dyspnea on exertion at time of discharge. Will attend cardiac rehab.     MISSING data  -vaccine dose 1</t>
  </si>
  <si>
    <t>body aches, chills</t>
  </si>
  <si>
    <t>lisinopril, metoprolol</t>
  </si>
  <si>
    <t>24 yo nonhispanic white male with history of GI reflux who pw chest tightness 2 days s/p receipt of Pfizer COVID-19 vaccine dose 2.     EKG normal.</t>
  </si>
  <si>
    <t>19.4 ng/ml</t>
  </si>
  <si>
    <t>echo showed EF 50-55% which was considered WNL. EKG: no S-T elevation, noted " possible inferior infarct".  Notably, symptom onset after dose 1; patient had had covid-like symptoms in February after "indirect" exposure  but tested negative. After dose 1 had arm pain, nausea, dizziness, lymphadenopathy (before onset of chest pain a few days later)</t>
  </si>
  <si>
    <t>2 days after discharge, patient was contacted and improving.  will have outpatient cardiology F/U.</t>
  </si>
  <si>
    <t>16 yo old female developed CP 1 day after 2nd dose of Pfizer vaccine. EKG/Echo NL, toponin-I peaked at 1.546. No viral syndrome. Hospitalized for 2 days, tx with ibuprofen and improved. Discharged home with cardiology F/U planned as outpatient.</t>
  </si>
  <si>
    <t>Chest pain completely resolved; seen by cardiologist on 5/20/21; 5/3 repeat TTE showed resolution of pericardial effusion; colchicine discontinued with no recurrence of symptoms after that.</t>
  </si>
  <si>
    <t>H/O Afib and polymorphic VT s/p AICD. Developed 2 days positional CP in April, ECG no ST elevation; old inferior infarct. TTE moderate pericardial effusion. Troponins not sent. Elevated CRP. Meets criteria for pericarditis.</t>
  </si>
  <si>
    <t>severe stomach pain, dizziness, fatigue</t>
  </si>
  <si>
    <t>ST elevation/ST abnormalities,T-wave abnormalities/abnormal repolarization,Atrial, supraventricular, or ventricular arrhythmia,Conduction delays or blocks</t>
  </si>
  <si>
    <t>0.152ng/mL (ref: 0-0.01)</t>
  </si>
  <si>
    <t>2.1 ng/mL (ref: 0.5-3.6)</t>
  </si>
  <si>
    <t>798 pg/L (ref: 0-125)</t>
  </si>
  <si>
    <t>midazolam, fentanyl, verapamil</t>
  </si>
  <si>
    <t>As of 9/17/21, MNF follow up report stated that patient had been hospitalized more than once for complex symptoms for several months after vaccination; outcome unclear; recovery unknown</t>
  </si>
  <si>
    <t>0.23 ng/ml</t>
  </si>
  <si>
    <t>Ibuprofen 600 mg TID</t>
  </si>
  <si>
    <t xml:space="preserve">discharged from ED without hospitalization. Will have outpatient cardiology follow up. Sent repeat labs on 5/19, CRP and ESR normal. Symptoms completely resolved. (Toponin I 0.06 ng/ml). EKG improving, not yet completely normalized. </t>
  </si>
  <si>
    <t xml:space="preserve">16 yo M with no PmHx presented with non-pleuritic chest pain, worse when supine on day 2 after dose 2 of pfizer vaccine. EKG with ST elevations, normal echocardiogram, no effusion. Mildly elevated cardiac enzymes. Discharged home from ED with ibuprofen. Based on VAERS report and confirmed with Dr. Holzer (filed by physician).  Based on available data meets definition for probable myopericarditis. </t>
  </si>
  <si>
    <t>Chest pain/pressure/discomfort,Palpitations,Fever (highest temp known and duration at presentation),Headache,Other (specify)</t>
  </si>
  <si>
    <t>body aches, anterior chest pressure radiating to his back.</t>
  </si>
  <si>
    <t>14.2 ng/ml</t>
  </si>
  <si>
    <t xml:space="preserve">Patient discharged to home with cardiac MRI for mid-June. </t>
  </si>
  <si>
    <t xml:space="preserve">23 y.o. male with no pmhx however did receive 2nd pfizer COVID vaccine 5/14/21 and began to experience fevers, body aches, headache, and chills as of 5/15/21. He did have prn ibuprofen with good effect however 5/16/21, he experience anterior chest pressure that radiated into his back prompting his mother to bring him to the ER. EKG abnormal ST elevation and T wave abnormalities; elevated troponin. Otherwise lab work unremarkable. Bedside echo w/ ERP w/ intact wall motion (Reported). No other recent illnesses or complaints. Echocardiogram unremarkable and cardiac catheterization without occlusive disease. Patient received ibuprofen as treatment in the hospital.   COVID-19 test negative and no history of COVID-19.  VAERS report confirmed by healthcare provider. </t>
  </si>
  <si>
    <t>&lt;0.5 , 7.75, 9.6</t>
  </si>
  <si>
    <t xml:space="preserve">Condition stable. Discharged home on colchicine, Ibuprofen and pantoprazole. </t>
  </si>
  <si>
    <t>Pt with pmhx hypothyroid presented to ED 5 days post 2nd dose with acute chest pain, sob. Diagnostic findings were as follows: EKG- ST elevations; CTA- small Pericardial effusion, LV wnl, no PE; Echocardiogram demonstrated small to moderate pericardial effusion, with normal LV function; cMRI- acute pericarditis with pericardial thickening (5-6 mm), increased T2 pericardial signal, and pericardial late gadolinium enhancement.</t>
  </si>
  <si>
    <t>5836 ng/ L</t>
  </si>
  <si>
    <t>0.6 mg/ dL</t>
  </si>
  <si>
    <t xml:space="preserve">Hospitalized 3 days, discharged home, had cardiology follow up visit on 6/1/21 and scheduled for cMRI. </t>
  </si>
  <si>
    <t>NSAIDS other than aspirin (e.g. ketorolac/Toradol, ibuprofen/Motrin/Advil, naproxen/Naprosyn/Aleve, colchicine),Vasoactive medications (e.g. milrinone, epinephrine, norepinephrine, vasopressin, dopamine),Regular/Low flow Nasal cannula oxygen support,High flow nasal cannula</t>
  </si>
  <si>
    <t>dyspneic on ambulation</t>
  </si>
  <si>
    <t>still requiring oxygen support, furosemide</t>
  </si>
  <si>
    <t>CT-PE with 3 cm pericardial effusion; some concern for Sjogren's</t>
  </si>
  <si>
    <t>myalgia and "feeling unwell" , substernal chest discomfort that radiated to the throat and had a "throbbing feeling"</t>
  </si>
  <si>
    <t>2.19 ng/ml</t>
  </si>
  <si>
    <t>Aspirin,Vasoactive medications (e.g. milrinone, epinephrine, norepinephrine, vasopressin, dopamine)</t>
  </si>
  <si>
    <t>Not able to work-out because of chest pain and discomfort as of cardiology appt on 05/10/2021.</t>
  </si>
  <si>
    <t xml:space="preserve">Patient discharged home on aspirin with cardiac follow-up on 05/10/2021. EKG on 05/10/2021 normal sinus with sinus arrhythmia. No additional follow-up at this time. </t>
  </si>
  <si>
    <t xml:space="preserve">24 year old male who started with fever, myalgia and feeling unwell x1 day after 2nd dose of Pfizer vaccine. 3 days after vaccination developed midsternal chest pain. Denies history of drugs and smokes 5 cigarettes/day. No medications at home and no past medical history. Elevated troponin with peak at 2.19 and ECHO that showed EF 61% with small inferoseptal segment mildly hypokinetic. EKG on admission was sinus arrhythmia but did not specify what type of arrhythmia.  Symptoms reportedly resolved in the hospital and discharged on aspirin and cardiology follow-up in two weeks, although at 05/10/2021 patient reported he could not work out because of chest pain/discomfort.  Information in VAERS confirmed by speaking with healthcare professional. </t>
  </si>
  <si>
    <t>Chest pain/pressure/discomfort,Nausea/vomiting,Other (specify)</t>
  </si>
  <si>
    <t>6.4 ng/ml</t>
  </si>
  <si>
    <t>Infection Prevention reviewed chart with me. Physician diagnosis: "transient myocarditis associated with covid-19 vaccine". ECG showed "non specific T wave abnormalities"</t>
  </si>
  <si>
    <t>6.0 ng/ml</t>
  </si>
  <si>
    <t>MRI: gadolinium enhancement in basal and infero-lateral wall (not sure if this meets Lake Louise criteria).  Spoke with infection preventionist who read from chart.</t>
  </si>
  <si>
    <t>Raynaud's Syndrome</t>
  </si>
  <si>
    <t>ZOSYN, Lactated ringers blous, Iodine IV</t>
  </si>
  <si>
    <t>Diagnosed as Pericarditis.</t>
  </si>
  <si>
    <t>Palpitations,Nausea/vomiting,Pleuritic chest pain without another attributable cause (e.g., pneumonia),Fever (highest temp known and duration at presentation),Other (specify)</t>
  </si>
  <si>
    <t>102 F</t>
  </si>
  <si>
    <t>myalgia, high fever (102-103)</t>
  </si>
  <si>
    <t>6.40 ng/mL</t>
  </si>
  <si>
    <t>132 mg/dL</t>
  </si>
  <si>
    <t>Ibuprofen, colchicine</t>
  </si>
  <si>
    <t>Still has chest pain with deep inspiration</t>
  </si>
  <si>
    <t>Discharged home, taking colchine for 3 months, ibuprofen 2 weeks, protonix. Follow up with cardiology and PMD.</t>
  </si>
  <si>
    <t>23 yo hispanic male p/w myalgia, fever and pleuritic chest pain within 1 day s/p receipt of moderna COVID-19 vaccine dose 1. EKG showed diffuse ST elevation. Pt had elevated troponins. cMRI showed epicardial scar in basal to mid inferior lateral wall.     Other labs:  -thyroid TSH: nL  -urine drug screen: negative  -syphillis/ VDL: negative  -HIV: negative  -Hep B, C: negative  -Hep A Ab total (IgG, IgM): positive  -Autoimmune ANCA: negative  -ANA: negative  -RF: negative  -influenza A, B PCR: negative  -respiratory viral panel, includes TORCH: negative  -chlamydia: negative  -gonorrhea: negative  -SARS COVID PCR: negative  CXR: normal  CT pulmonary angio: negative PE, PNA</t>
  </si>
  <si>
    <t>general malaise, arm tingling, tightness in chest.</t>
  </si>
  <si>
    <t>1.9 ng/ml</t>
  </si>
  <si>
    <t>10.8 mg/dl</t>
  </si>
  <si>
    <t>Aspirin,Vasoactive medications (e.g. milrinone, epinephrine, norepinephrine, vasopressin, dopamine),Anticoagulation other than aspirin (Warfarin/Coumadin, Plavix/Clopidogrel)</t>
  </si>
  <si>
    <t xml:space="preserve">Troponin returned to normal (by 05/21/2021 when repeated) with no symptoms at discharge. Cardiology follow-up in six months and keep on beta blocker x 6months with restrictions on exercise for 3 months. Repeat ECHO in 6 months. </t>
  </si>
  <si>
    <t>chills; fatigue</t>
  </si>
  <si>
    <t>17.09 ng/mL</t>
  </si>
  <si>
    <t>38 pg/mL</t>
  </si>
  <si>
    <t>18.0 mg/L</t>
  </si>
  <si>
    <t xml:space="preserve">Prior history of Wolf-Parkinson-White, s/p ablation 2019. SARS-CoV2 Ab positive; PCR by NP negative; viral respiratory PCR negative </t>
  </si>
  <si>
    <t>Patient lives in Washington but received care in Oregon. Clinician in Oregon submitted report. Negative viral respiratory panel. Positive SARS-CoV-2 IgG; elevated AST/ALT 102/240</t>
  </si>
  <si>
    <t>10.03 ng/mL</t>
  </si>
  <si>
    <t>20 pg/mL</t>
  </si>
  <si>
    <t>20.5 mg/L</t>
  </si>
  <si>
    <t>22 mm/hr</t>
  </si>
  <si>
    <t xml:space="preserve">Positive for SARS-CoV-2 by PCR. </t>
  </si>
  <si>
    <t>cough, diaphoresis, tachypnea</t>
  </si>
  <si>
    <t>LV chamber severely enlarged without hypertrophy. Global LV systolic function severely decreased. EF 22% and severe acute LV systolic and diastolic heart failure. Trivial pericardial effusion.</t>
  </si>
  <si>
    <t>Severe</t>
  </si>
  <si>
    <t>0.30 ng/mL</t>
  </si>
  <si>
    <t>998 pg/mL</t>
  </si>
  <si>
    <t>NSAIDS other than aspirin (e.g. ketorolac/Toradol, ibuprofen/Motrin/Advil, naproxen/Naprosyn/Aleve, colchicine),Vasoactive medications (e.g. milrinone, epinephrine, norepinephrine, vasopressin, dopamine),Diuretics (e.g. furosemide/Lasix, cholorothiazide/Diuril),Other {myoperi_hospital_treat_oth}</t>
  </si>
  <si>
    <t xml:space="preserve">milrinone, furosemide, enoxaparin, </t>
  </si>
  <si>
    <t>Still hospitalized,ICU</t>
  </si>
  <si>
    <t xml:space="preserve">Emailed with ID physician (Malaika Little) on 5/27, who confirmed the patient is still hospitalized. </t>
  </si>
  <si>
    <t xml:space="preserve">History of autism with ADHD, obesity (BMI &gt;40), OSA. Unable to articulate symptoms due to limited verbal ability at baseline due to autism. Chronic treatment of ADHD with methylphenidate. Admitted with elevated creatinine (1.36); CXR with mild pulmonary congestion. </t>
  </si>
  <si>
    <t>general aches and pains</t>
  </si>
  <si>
    <t>9.81  ng/ml</t>
  </si>
  <si>
    <t>Patient was discharged on the 2nd day with no chest pain and troponin trending downwards. Was going to follow-up with cardiologist next week (week of 5/31/2021) for repeat ECHO, EKG. Okay to contact provider listed in VAERS if want additional information about disposition.</t>
  </si>
  <si>
    <t>stated chest pain improved with sitting up</t>
  </si>
  <si>
    <t>1612 ng/L</t>
  </si>
  <si>
    <t xml:space="preserve">Discharged with resolution of his symptoms. Followed up with cardiology on 5/26, doing well. </t>
  </si>
  <si>
    <t>15 ng/ml</t>
  </si>
  <si>
    <t>still some 1/10 chest pain</t>
  </si>
  <si>
    <t xml:space="preserve">Seen by cardiology on 5/20 (2 days after discharge). Follow up echocardiogram normal. Having minimal and improving symptoms. Repeat troponin 0.4 ng/ml. </t>
  </si>
  <si>
    <t>Jaw pain</t>
  </si>
  <si>
    <t>1438 and 5951ng/mL</t>
  </si>
  <si>
    <t>2076pg/mL</t>
  </si>
  <si>
    <t>Aspirin,Vasoactive medications (e.g. milrinone, epinephrine, norepinephrine, vasopressin, dopamine),Anticoagulation other than aspirin (Warfarin/Coumadin, Plavix/Clopidogrel),Other {myoperi_hospital_treat_oth}</t>
  </si>
  <si>
    <t>metoprolol, atorvastatin, nitroglycerin, losartan</t>
  </si>
  <si>
    <t>Unknown; d/c'd on Losartan and Metoprolol</t>
  </si>
  <si>
    <t>as of 5/21/21, patient had been discharged after 4 days hospitalization to home w/ Losartan and Metoprolol prescribed</t>
  </si>
  <si>
    <t>jaw discomfort, fatigue, myalgias, tachycardia</t>
  </si>
  <si>
    <t>5951 ng/L</t>
  </si>
  <si>
    <t>2076 pg/mL</t>
  </si>
  <si>
    <t>beta blocker, ARB</t>
  </si>
  <si>
    <t>Hospitalized x 2 days; discharged on losartan and metoprolol. Asymptomatic at discharge. Scheduled to f/u in HF clinic in 1-2 weeks with reassessment of LV function in 2-3 months</t>
  </si>
  <si>
    <t>47 yo M with no significant PMH  with CP starting 2 days after second Moderna vaccine; ECG nonspecific ST-T abnormalities; elevated troponins; TTE global hypokinesis with akinesis in some inferior and inferoapical segments, EF 35%; cardiac catheterization normal; cMRI T2 signal abnormality, LGE c/w acute myocarditis with low normal LV/RV systolic function.</t>
  </si>
  <si>
    <t>fever, chills</t>
  </si>
  <si>
    <t>6.45 ng/mL</t>
  </si>
  <si>
    <t>105 pg/mL</t>
  </si>
  <si>
    <t>&lt;0.1 mg/dL</t>
  </si>
  <si>
    <t>7 mm/h</t>
  </si>
  <si>
    <t>Discharged home on  meds. To follow up with cardiology, to get repeat ECHO, possibly with cMRI. Scheduled now for July 13.</t>
  </si>
  <si>
    <t xml:space="preserve">16 yo nonhispanic white male who p/w chest pain 2 days s/p receipt of Pfizer COVID-19 vaccine dose 2. Had several EKGs:  EKG1: sinus tachycardia.   EKG2: sinus tachycardia.  EKG3: sinus rhythm, borderline ST elevation in inferior leads.   EKG4: normal sinus rhythm.  Troponin elevated.   ECHO normal although couldn't get perfect view of LAD origin. Possible trace right pleural effusion.  No cMRI done but may be done as outpt. Scheduled for July 13 so check after that for cMRI. </t>
  </si>
  <si>
    <t>Troponin T {myoperi_troponin_t},CKMB {myoperi_ckmb},BNP {myoperi_bnp}</t>
  </si>
  <si>
    <t>symptoms resolved, unknown if cardiac function improved.</t>
  </si>
  <si>
    <t>Rhinorrhea 1 day before presenting to urgent care</t>
  </si>
  <si>
    <t>Pleuritic chest pain without another attributable cause (e.g., pneumonia),Fever (highest temp known and duration at presentation),Headache</t>
  </si>
  <si>
    <t>&lt;0.019</t>
  </si>
  <si>
    <t>Indocin, colchicine</t>
  </si>
  <si>
    <t>managed as outpatient by cardiology. Getting repeat EKG and echos.  EKG continues to show diffuse ST segment elevation. CP has improved. Echo normal.</t>
  </si>
  <si>
    <t>16 year old male with no significant PMH received 2nd dose Pfizer on 05/08/2021 and woke up on 05/09 with chest pain, fever, headache. Seen in urgent care due to chest pain, worse on inspiration, on 5/17 and dx with pericarditis per diffuse ST elevations on EKG. Patient reported rhinorrhea on 5/16 but no viral studies done and no sxs or findings noted on urgent care note. Seen by cardiology in outpatient setting on 5/18, 5/20, and 6/3. Diffuse ST elevations on EKG persisted but Echo remained normal with no pericardial effusion. Troponin-I also normal. Tx with Indocin and colchicine. Information from this summary is from medical records.</t>
  </si>
  <si>
    <t xml:space="preserve">Treated for oral HSV </t>
  </si>
  <si>
    <t>fever, hypotension, mouth sores and tachycardia</t>
  </si>
  <si>
    <t>ECG/EKG or other rhythm monitoring,Any echocardiogram,Cardiac enzymes: peak value for any of the following labs,Histopathologic evidence of myocardial inflammation (e.g., biopsy or autopsy),Other diagnostic test(s)</t>
  </si>
  <si>
    <t xml:space="preserve">34.9, 152.7, 42.5, 161.6. </t>
  </si>
  <si>
    <t>Corticosteroids (e.g. prednisone, methylprednisolone, hydrocortisone),Vasoactive medications (e.g. milrinone, epinephrine, norepinephrine, vasopressin, dopamine),Anticoagulation other than aspirin (Warfarin/Coumadin, Plavix/Clopidogrel),Intubation or mechanical ventilation,ECMO (extracorporeal membrane oxygenation),Heart transplant,Other {myoperi_hospital_treat_oth}</t>
  </si>
  <si>
    <t>Vaso, Giapreza, Dilaudid, Midazolam, Mepron, Ducolax, Ca Cl, Refresh, Peridex, Dextrose, Dilaudid, Insulin, Atrovent, Xopenex, Merrem, Mycamine, Versed, Neosporin, Protonix, Phoxillum, Miralax, Polymyxin, K+ phos, Pericolace, Na Bicarb, Vancocin, Vasostrict, Systane, Fentanyl, Zosyn, Acyclovir</t>
  </si>
  <si>
    <t>Expired on 6/11/2021</t>
  </si>
  <si>
    <t>Pt transitioned to supportive care only.  Expired 6/11/2021.</t>
  </si>
  <si>
    <t xml:space="preserve">5/23/2022 - Records review  19 y/o female with no PMH, strong family hx/o paternal uncle HOCM died at age 27 and father with stage 3 HF, presented on 5/16/21 with fever, hypotension, mouth sores and tachycardia, consistent with cardiogenic shock secondary viral myocarditis c/b cardiogenic shock, bradycardic arrest s/p IABP, VA ECMO (started 5/17/21, pericardial window (5/17), transferred to NMH on 5/20.  S/P Proteck Duo (5/20-5/24) VVVA ECMO.  Now, s/p OHT (5/24), central VA ECMO, RT femoral artery repair.  Intraop course complicated by RT axillary /RT CFA bleeding, coagulopathy, RV dysfunction secondary low pulmonary compliance.    5/14/21 - Seen at college infirmary for symptoms.  Was advised to go ER for EKG and further workup.  Pt refused.  States would monitor symptoms.   Acute Oral HSV  IMPRESSION:  Suspected fulminant myocarditis of viral etiology given prodrome of sore throat and fever (and prior to this patient with cough and congestion)  MEDS: Leophed, Epi, Vaso, Giapreza, Dilaudid, Midazolam, Mepron, Ducolax, Ca Cl, Refresh, Peridex, Dextrose, Epinephrine, Heparin, Dilaudid, Insulin, Atrovent, Xopenex, Merrem, Solumedrol, Mycamine, Versed, Neosporin, Levophed, Protonix, Phoxillum, Miralax, Polymyxin, K+ phos, Pericolace, Na Bicarb, Vancocin, Vasostrict, Systane, Fentanyl, Zosyn, Acyclovir  CXR - Persistent complete opacification of the thorax.   TTE 5/16: Mild to mod decreased LV EF 37%. Mild LV hypertrophy.  Mildly reduced RV function. Small pericardial effusion.    TTE 6/4:  Mild concentric LVH.  LV function low normal.  EF 50%.  RT ventricle function severely decreased.  Mild to mod tricuspid regurg.   CT brain 5/26:  Diffuse parenchymal volume loss.  9mm calcification overlying the LT frontal convexity is again noted and may reflect a focal dural calcification or small calcified meningioma.    CT chest 6/4:  Progressive multifocal areas of comsolidation, groundglass opacities, septal thickening, with areas of associated bronchiectasis in bilat upper lobes.  May represent hemorrhage/diffuse lung injury/ARDS/VAP pneumonia  Cardiac Cath - On Dopa &amp; Levo. Pressures: AO - Initial 88/61/71 100, LV 122/13 102, AO 112/66/81 102  CTA - WNL.  CXR - Subtle cardiomegaly  5/16/2021:  Troponin-I - 1,676.  Troponin-T - 55. CRP - 34.9, 152.7, 42.5, 161.6. ESR - 42. Strep - Negative.  Preg test - negative. Covid - Negative.  Flu - Negative.  SGOT - 619, 883, 104. SGPT - 160, 181, 98.  WBC - 21.1, 17.7. RBC - 2.57, 3.32.  H&amp;H 7.6 &amp; 22.5. 9.6 &amp; 28.6.  PTLS 71, 108. CMV - Negative. HIV - Nonreactive.  Drug Screen - Negative.  Staph PCR - Negative. Human DNA control (specimen from pericardial effusion) - Positive.  6/11/2021:  On Vent.  ECMO.  Unstable overnight   Bronch at bedside last night w/ bronchial blocker still in place, no active bleeding.  Pt decompensated after bronch. CVVH clotted this am, running off circuit and ECMO flows too high.  Loss of doppler tones in LT popliteal.    6/11/2021 - Death Note:  MD call called to bedside given patient unresponsiveness.  Code status was DNR.  Pt pronounced dead at 1119 on 6/11/2021.  Family at bedside and informed of death.   *Pathology report -   DX: native heart, explant 5/24/2021:  Acute and subacute multifocal transmural myocardial infarction.  1.	L-T gram stains negative.  2.	Multifocal extensive cardiomyocytes staining by using human C4d IHC assay.  3.	No immunohistochemical or molecular evidence of SARS- COV-2.  4.	No molecular evidence of Enteroviruses or Human Parechovirus.  5.	No molecular evidence of human parvovirus B19.  6.	no evidence of Borrelia burgdorferi by using a spirochete IHC assay.   Multiple organs, autopsy:  1.	Heart, transplanted:  A.	Fibrinous pericarditis epicardial hemorrhage and focal lymphoplasmacytic inflammation.  2.	Liver, Cholestasis and central venous congestion.  3.	Lungs,  A.	Diffuse alveolar damage, intra alveolar hemorrhage and focal broncho pneumonia.   B.	Noncontributory L-T gram stain for bacteria  C.	Rare bacilli seen by using a select gram-negative IHC assay.    Autopsy report:   Final Diagnosis   1.	History of acute heart failure.  •	Explanted heart with idiopathic cardiomyocyte necrosis  2.	History of orthotopic heart transplant with primary graft failure.  •	Cardiomegaly, heart weight 568 grams (expected 212 grams)  •	coronary arteries with no evidence of atherosclerosis.  •	Anastomotic sites identified and intact.  •	Proximal intraventricular septum with multiple small foci of cardiomyocyte necrosis involving 0.5 centimeters of myocardium.  •	Ventricles with cardiomyocyte hypertrophy and patchy myocyte dropout.  3.	Bilateral heavy lungs with dull green-brown surfaces and hemorrhagic parenchyma.  •	Right lung, 1002 grams (expected 360 to 570 grams), LT lung, 819 grams (expected 325-480 g).  •	Diffuse alveolar damage with hyaline membranes and type 2 pneumocytes hyperplasia.  •	Extensive intra alveolar hemorrhage.  •	Multifocal acute necrotizing in organizing pneumonia.  •	Pleuritis.   4.	Additional findings:  •	RT kidney with segmental necrosis, 2.8 cm. Background kidney shows extensive red blood cell and hemoglobin cast formation.  •	retroperitoneal hematoma, right sided.  5.	Infectious disease:  •	Negative infectious work up, including:  a.	Negative nasal swab or SARS-CoV- 2 at time of autopsy.  b.	SARS-CoV- 2 Antibody testing consistent with vaccination.   c.	Negative lung and spleen fungal/bacterial cultures.  d.	Heart explant:  i.	L-T Gram stains negative.  ii.	No immunohistochemical or molecular evidence SARS-CoV-2.  iii.	No molecular evidence of human enteroviruses, parenchoviruses, or parvovirus.  iv.	Note immunohistochemical evidence of Borrelia burgdorferi.    *Criteria met for probable myocarditis.  There is no submitted pathological report on the autologous (original) heart.   Abstraction complete.  </t>
  </si>
  <si>
    <t>183, 529, 357, 1178, 1110, 830</t>
  </si>
  <si>
    <t>21, 64</t>
  </si>
  <si>
    <t>Ativan, IVFs</t>
  </si>
  <si>
    <t>DCD home in stable condition</t>
  </si>
  <si>
    <t xml:space="preserve">23 y/o female with chest pain, jaw tightness, and SOB 4 days after 2nd vaccine.  Adm x 3 days.  Had echo &amp; cMRI done.  D-dimer 68. Elev trop.  EKG - NSR and no ischemia, nonspecific ST wave change. Chest CT - Enlarged LT axillary lymph nodes.  Meds: IVF, Toradol, Ativan, Ibuprofen, .  CT shows fatty liver, likely from alcohol use.  CXR - WNL. cMRI - Small pericardial infusion; Findings consistent with acute myopericarditis. DX:  Myocarditis, pleurisy, chest pain.  DCD home stable.   Abstract complete.  Meets criteria for myopericarditis.   </t>
  </si>
  <si>
    <t>colchicine, lidocaine patch</t>
  </si>
  <si>
    <t>Improved in May in follow up with cardiologist but was still having chest discomfort off colchicine; restarted colchicine and improved. Has not been seen in follow-up after that.</t>
  </si>
  <si>
    <t>low grade fever, myalgias, chills, headache, night sweats</t>
  </si>
  <si>
    <t>8.81 ng/mL</t>
  </si>
  <si>
    <t>18 mm/hr</t>
  </si>
  <si>
    <t>Discharge with ibuprofen taper, colchicine x 3 months, cardiology f/u, outpt. cMRI, and no heavy exercise until cleared by cardiology.</t>
  </si>
  <si>
    <t xml:space="preserve">18 yo male hospitalized with chest pain, elevated troponin, and ST segment changes on EKG, meets criteria for myopericarditis. </t>
  </si>
  <si>
    <t>Corticosteroids (e.g. prednisone, methylprednisolone, hydrocortisone),IVIG</t>
  </si>
  <si>
    <t>Patient was admitted with diagnosis of sepsis secondary to myocarditis and pneumonia</t>
  </si>
  <si>
    <t>26.7 ng/ml</t>
  </si>
  <si>
    <t>Abnormal LFTs found incidentally for which he is getting follow up.</t>
  </si>
  <si>
    <t>Pt continues to have exertional chest pain; had repeat ESR, CRP and troponins (all normal); had second opinion who started her on metoprolol.  Pt has significant anxiety</t>
  </si>
  <si>
    <t>38 yo female developed chest pain one day post second vaccine.  Emailed reporter and requested records 9/7/2021  9/29/21: spoke to cardiologist; meets criteria for myocarditis based on pt symptoms, elevated troponins and cMRI findings.  NO treatment was given in hospital.  Pt was started on beta blocker by second cardiologist 2 months after hospitalization</t>
  </si>
  <si>
    <t>bilateral arm discomfort</t>
  </si>
  <si>
    <t xml:space="preserve">cardiac cath with normal coronary arteries and reduced left ventricular ejection fraction </t>
  </si>
  <si>
    <t>766 ng/dL</t>
  </si>
  <si>
    <t>carvedilol, lisinopril, indomethacin</t>
  </si>
  <si>
    <t xml:space="preserve">Patient symptoms improved but tachycardic to 120-140s so seeing cardiology today. </t>
  </si>
  <si>
    <t xml:space="preserve">Patient with improving symptoms, but having episodes of tachycardia. Seeing a cardiologist 5/27/2021 for followup and to determine how he's doing. </t>
  </si>
  <si>
    <t>discharged with cardiology follow up planned.</t>
  </si>
  <si>
    <t>fatigue; weakness</t>
  </si>
  <si>
    <t>37.7 ng/mL</t>
  </si>
  <si>
    <t>catheterization (negative)</t>
  </si>
  <si>
    <t xml:space="preserve">Fully recovered and discharged home. </t>
  </si>
  <si>
    <t>Fully recovered after being in hospital for 4 days.  Spoke with PICU intensivist on 5/27/2021 (Spanish).</t>
  </si>
  <si>
    <t>26,495 ng/mL</t>
  </si>
  <si>
    <t xml:space="preserve">Probable acute myocarditis. Called and spoke with pediatric hospitalist in Puerto Rico on 5/27. </t>
  </si>
  <si>
    <t>&lt;.3-&lt;.3 on repeat</t>
  </si>
  <si>
    <t>Colchicine, Pantoprazole, Fluticasone inhaler (hx of use)</t>
  </si>
  <si>
    <t>Continues to experience AM CP (this began 1wk prior to Pfizer vax #2)</t>
  </si>
  <si>
    <t>32 yo male with chest Pain for 1 week leading up to event that got worse the day after 2nd vaccination.  Discharged after 1 day.  UPDATE: 12-13-2021  Continues to follow with cardiology and has been referred to GI.</t>
  </si>
  <si>
    <t xml:space="preserve">32 yo male with chest Pain for 1 week leading up to event that got worse the day after 2nd vaccination.  Vaccine record included but not readable. Have discharge summary from hospitalization but missing   EM, consults, lab, in-patient records. Unable to adjudicate with existing records.   Medical records requested 10/12/2021  2nd request medical records requested 12/7/2021  UPDATE: 12-13-2021  Initially seen by PCP who did an EKG w/note ST elevation. Sent to St. Anthony's Hospt/ER in St.Petersburg for further eval. ER repeated EKG x 2 w/same findings. Admitted and underwent cardiac cath: findings wnl, Echo: wnl. D/C'd to home on Colchicine, Ibuprofen, Pantoprazole and Fluticasone inhaler (hx of use for exercised induced asthma). Returned to see PCP. Labs: CRP: &lt;.3 on 5/26 and &lt;.3 on 7/16. F/U w/cardiology: CT ango: neg. Referred to GI for endoscopy scheduled 12/17. Obtained 2nd cardiology opinion: EKG remains w/ST elevation, repeat Echo: neg. Pt to continue Pantoprazole and Advil. DX: Pericarditis, (remains unknown why pt continues with AM chest pain....workup is being pursued.)  </t>
  </si>
  <si>
    <t xml:space="preserve">(9 Nov) Per records, 27 y M c CP, troponin = 2.3; initially c ST changes that resolved; dx of NSTEMI (17 Jan) per records, d/c'd home, recovered from sx </t>
  </si>
  <si>
    <t xml:space="preserve">muscle aches, </t>
  </si>
  <si>
    <t>global hypokinesis, LVEF 31%</t>
  </si>
  <si>
    <t>15.89 ng/mL</t>
  </si>
  <si>
    <t>colchicine, losartan, metoprolol</t>
  </si>
  <si>
    <t xml:space="preserve">Some mild dyspnea on exertion, otherwise feels well. </t>
  </si>
  <si>
    <t>Patient seen by cardiology on 5/24. Some mild dyspnea on exertion, otherwise feels well. EKG with resolved ST elevations</t>
  </si>
  <si>
    <t>chills, back spasm vs convulsion, fatigue, headache</t>
  </si>
  <si>
    <t xml:space="preserve">Discharged on no medications. A few days after discharge, had left shoulder pain thus sought care 5/23/21 at UCSD ER where did EKG and CXR, both reassuring, troponin at that time in normal range. Sent home. Following up with cardiology at Sharp Rees on 6/23.  </t>
  </si>
  <si>
    <t>None of the above</t>
  </si>
  <si>
    <t>improved during hospitalization and discharged to home.</t>
  </si>
  <si>
    <t>12 yo male presented to ED with fever, rash, vomiting. Troponin-I elevated and echo showed pericardial effusion. EKG NL. No chest pain, SOB, or palpitations so he does not meet the case definition of myopericarditis.</t>
  </si>
  <si>
    <t>Aspirin,NSAIDS other than aspirin (e.g. ketorolac/Toradol, ibuprofen/Motrin/Advil, naproxen/Naprosyn/Aleve, colchicine),Antiarrhythmics,Anticoagulation other than aspirin (Warfarin/Coumadin, Plavix/Clopidogrel)</t>
  </si>
  <si>
    <t xml:space="preserve">No cMRI was done to confirm myocarditis, new onset chest pain and ST elevation. had no previous cardiac issues or concerns. </t>
  </si>
  <si>
    <t>Chest pain/pressure/discomfort,Dyspnea/shortness of breath/pain with breathing,Palpitations,Fever (highest temp known and duration at presentation),Other (specify)</t>
  </si>
  <si>
    <t>chills, fatigue, dizziness, palpiations</t>
  </si>
  <si>
    <t>7128 pg/ml</t>
  </si>
  <si>
    <t>35 pg/ml</t>
  </si>
  <si>
    <t>3.6 mg/dl</t>
  </si>
  <si>
    <t xml:space="preserve">Reports on discharge summary that chest pain, fatigue, dizziness and SOB improved. Unclear if symptoms fully resolved. </t>
  </si>
  <si>
    <t xml:space="preserve">Patient reportedly eating and feels well with stable vital signs upon discharge from hospital per discharge summary. </t>
  </si>
  <si>
    <t>Chest pain/pressure/discomfort,Dyspnea/shortness of breath/pain with breathing,Fever (highest temp known and duration at presentation),Headache,Other (specify)</t>
  </si>
  <si>
    <t>tingling down arms</t>
  </si>
  <si>
    <t>unknown treatments reported but noted "10 days of medication" in report</t>
  </si>
  <si>
    <t>Outcome of events reported as unknown</t>
  </si>
  <si>
    <t xml:space="preserve">Information reported by parent to Pfizer and submitted to VAERS. No provider listed to be able to contact so all information based on manufacturers report. An 18-year-old male patient received second dose of Pfizer on 4May2021 at 16:00 (Batch/Lot Number: ER8736). The patient's medical history and concomitant medications were not reported. The patient had no Covid prior to vaccination and was not tested post vaccination. The patient experienced  headache, fever, having trouble breathing, chest pain and tingling down his arms all on 06May2021. The next day, patient was taken to urgent care and was diagnosed with pericarditis. The patient underwent lab tests and procedures which included EKG (electrocardiogram): pericarditis on 06May2021. Report states that "EKG showing Pericarditis and 10 days of medication" but does not provide information on what therapeutic measures were taken. The outcome of all the events was unknown. If has EKG abnormalities (not reported the specific abnormalities but noted the EKG lead to dx of pericarditis) then would be a probable case. </t>
  </si>
  <si>
    <t>subjective fever</t>
  </si>
  <si>
    <t>pain radiating to left arm ; body aches x 1 day</t>
  </si>
  <si>
    <t>1693 ng/L</t>
  </si>
  <si>
    <t>99.8 micog/L</t>
  </si>
  <si>
    <t>111 pg/ml</t>
  </si>
  <si>
    <t>29 mm/hour</t>
  </si>
  <si>
    <t>Aspirin,NSAIDS other than aspirin (e.g. ketorolac/Toradol, ibuprofen/Motrin/Advil, naproxen/Naprosyn/Aleve, colchicine),IVIG</t>
  </si>
  <si>
    <t xml:space="preserve">Chest pain was resolved at time of discharge on 05-20-2021. Troponin was 45ng/L at discharge 05/20/2021. Will follow-up with cardiology June 3rd for repeat ECHO. </t>
  </si>
  <si>
    <t>shoulder pain</t>
  </si>
  <si>
    <t>pain was said to be controlled but not gone on discharge.</t>
  </si>
  <si>
    <t xml:space="preserve">4.88 (0.00-0.08 ng/mL); 4.11; </t>
  </si>
  <si>
    <t>5.0 &lt;0.5 mg/dL</t>
  </si>
  <si>
    <t>As per VAERS report, patient had not recovered. ibuprofen 400mg q 6hr x 10 days</t>
  </si>
  <si>
    <t>Case of 27 year old male who was diagnosed by provider with acute myocarditis. As per VAERS report the patient had elevated troponin, abnormal ECG and abnormal cardiac MRI, but no values were reported. Attempted to contact provider by email and phone but was not successful.    10-25-21: Re-request medical records. Note states no record of patient at that facility.    11-19-2021: No call back from MDO.  Completing case as is since f/u is improbable.  1.10.22: records received and reviewed.  Meets case definition for confirmed Myocarditis</t>
  </si>
  <si>
    <t xml:space="preserve">Information on the death certificate does not indicate further investigation of this case for myocarditis. </t>
  </si>
  <si>
    <t>At follow up doing great. no symptoms</t>
  </si>
  <si>
    <t xml:space="preserve">Patient readmitted 5/21/21 with recurrent myopericarditis with newly reduced ejection fraction from 60% to 40-45%. </t>
  </si>
  <si>
    <t>Discharged second time.</t>
  </si>
  <si>
    <t>Symptoms prior to vaccination, diagnosis after.    Patient has a history of vaping nicotine for 2 years with increasing respiratory symptoms, shortness of breath for several months. Patient received first dose of Pfizer on 5/7/21 symptoms of shortness of breath predated vaccine but due to ongoing symptoms presented to ED 5/14/21 where he was found to have myocarditis.</t>
  </si>
  <si>
    <t>5.44 ng/mL</t>
  </si>
  <si>
    <t>2.71 mg/dL</t>
  </si>
  <si>
    <t xml:space="preserve">Patient had complete resolution of symptoms and was discharged home. He has been following up with cardiology. </t>
  </si>
  <si>
    <t xml:space="preserve">21 y/o healthy male without significant PMH or exposures met criteria for probable myopericarditis with chest pain, ST elevations on inferior leads from EKG, and elevated cardiac enzymes. His ECHO was essentially normal with no effusions and a normal LVEF. He was stable on f/u with cardiology on colchicine treatment. </t>
  </si>
  <si>
    <t>MI and cardiogenic shock</t>
  </si>
  <si>
    <t>67.01 ng/mL</t>
  </si>
  <si>
    <t>13,205 pg/mL</t>
  </si>
  <si>
    <t>20.15mg/dL</t>
  </si>
  <si>
    <t>Vasoactive medications (e.g. milrinone, epinephrine, norepinephrine, vasopressin, dopamine),Diuretics (e.g. furosemide/Lasix, cholorothiazide/Diuril)</t>
  </si>
  <si>
    <t xml:space="preserve">29 y/o male with history of lupus anticoagulant on enoxaparin, depression, and Sz disorder was on prednisone treatment for 1 week prior to hospitalization for gout and experienced probable myocarditis, STEMI, and cardiogenic shock requiring ICU care and transfer for advanced heart failure therapy. Cath showed distal occlusion of the obtuse marginal with angioplasty attempted without flow improvement. The cardiologist thought the small obtuse marginal did not explain the severity of the troponin elevation or the amount of left ventricular dysfunction, so MI does not fully explain findings. As such, pt. meets criteria for probable myocarditis.  </t>
  </si>
  <si>
    <t>Miscode of demographic information (i.e. age)</t>
  </si>
  <si>
    <t>syncope, dizziness</t>
  </si>
  <si>
    <t>Atrial, supraventricular, or ventricular arrhythmia,AV block 1st degree</t>
  </si>
  <si>
    <t>8.31 ng/mL</t>
  </si>
  <si>
    <t>5,715 pg/mL</t>
  </si>
  <si>
    <t>5.16 mg/dL</t>
  </si>
  <si>
    <t>NSAIDS other than aspirin (e.g. ketorolac/Toradol, ibuprofen/Motrin/Advil, naproxen/Naprosyn/Aleve, colchicine),ECMO (extracorporeal membrane oxygenation),Intra-aortic balloon pump</t>
  </si>
  <si>
    <t>Discharged 05-21-22 but then readmitted on 05-22-21 with a near syncopal event, sinus arrest, and junctional bradycardia and transferred to tertiary care hospital.</t>
  </si>
  <si>
    <t>Readmitted, critically ill</t>
  </si>
  <si>
    <t>37 y/o female experienced chest pain, probable myocarditis, complete heart block, and heart failure with chest pain, dizziness, and dyspnea starting on 05-18-21. She was tx with colchicine and sx worsened on 05-22-21 resulting in readmission. Age &gt;30, enter into VAW.</t>
  </si>
  <si>
    <t>sweating</t>
  </si>
  <si>
    <t>12.99 ug/l</t>
  </si>
  <si>
    <t>Aspirin,Corticosteroids (e.g. prednisone, methylprednisolone, hydrocortisone),IVIG,Other {myoperi_hospital_treat_oth}</t>
  </si>
  <si>
    <t>opioid pain medications</t>
  </si>
  <si>
    <t xml:space="preserve">Discharged on 5/27/21 with resolved symptoms. </t>
  </si>
  <si>
    <t>17 yo m with no Pmhx developed severe non-pleuritic chest pain on day zero (12 hours post) dose 2 of pfizer vaccine. Admitted to hospital with elevated troponin 12, EKT with ST elevations, and echo with prominent posterior coronary at the origin. Had cardiac MRI at outside facility that normal systolic function with evidence of myocardial edema and scarring consistent with active myocarditis. small pericardial effusion but no edema in pericardium. confirmed with Dr. Kozue Shimabukuro on 5/28 and VAERS report. Based on information meets criteria for confirmed myocarditis and pericarditis (based on EKG, chest pain, cardica MRI with myocardial edema and small pericardial effusion)</t>
  </si>
  <si>
    <t>15.68 ng/mL</t>
  </si>
  <si>
    <t>2.90 mg/dL</t>
  </si>
  <si>
    <t>Recovered</t>
  </si>
  <si>
    <t>46  y/o otherwise healthy hospitalized 51 days s/p 2nd Pfizer with chest pain, acute inferior ST elevations on ECG, Echo with basal inferolateral wall motion abnormality, 95% ostial stenosis, and elevated cardiac enzymes, treated with NSAIDs and steroids for myopericarditis and discharged. Aged &gt;30 years, added to list for conversion to VAW.</t>
  </si>
  <si>
    <t>COVID19 (COVID19 (MODERNA))</t>
  </si>
  <si>
    <t>(9 Nov) Per records, 33 y M c CP, diffuse ST elevation; troponin = 11.9 (17 Jan) per d/c summary, pt instructed to return PRN "unless chest pain returns"; will assume pt asx at time of d/c</t>
  </si>
  <si>
    <t>epigastric pain, nausea, vomiting</t>
  </si>
  <si>
    <t>11.371 ng/mL</t>
  </si>
  <si>
    <t>6.3 mg/dL</t>
  </si>
  <si>
    <t>zofran, miralax, tylenol, metoprolol (multiple versions), norco, iodixanol, nitroglycerin, lidocaine, fentanyl, versed, heparin, brilenta, valium, multihanze, colchicine, testosterone</t>
  </si>
  <si>
    <t xml:space="preserve">Follow up with cardiology in 1 and 4 months, cardiac rehab, advised to stop smoking, ASA 81 mg, colchicine 0.6 mg BID x 3 months, metoprolol succinate 50 mg qD, brilinta 90 mg BID.  Continue testosterone injection every 2 weeks. </t>
  </si>
  <si>
    <t xml:space="preserve">22 yo nonhispanic white female to male transgender pt who p/w chest pain 3 days s/p receipt of Moderna COVID-19 vaccine dose 2. Pt had been heavily drinking night prior to presentation, felt nauseous, vomited one time, thought due to hangover. Took tums, did not improve and presented to ED with chest pain. EKG showed ST elevations. Troponins were elevated. Pt was admitted, underwent cardiac cath (normal), and cMRI which showed LV normal in size, wall thickness, LV function mildly reduced, mild hypokinesis in anteroseptal wall, 46% EF. </t>
  </si>
  <si>
    <t>Gallbladder removed in 2020</t>
  </si>
  <si>
    <t>non-productive cough</t>
  </si>
  <si>
    <t>&lt;0.01 ng/ml (N)</t>
  </si>
  <si>
    <t>not admitted after ER visit.</t>
  </si>
  <si>
    <t xml:space="preserve">discharged from ED directly to home. No follow up as of today. </t>
  </si>
  <si>
    <t>Fever, chills, GI Pain and discomfort</t>
  </si>
  <si>
    <t>Still having non-specific chest pain; etiology uncertain;</t>
  </si>
  <si>
    <t>myalgias, subjective fever</t>
  </si>
  <si>
    <t>Troponin T {myoperi_troponin_t},Pro-BNP {myoperi_pro_bnp}</t>
  </si>
  <si>
    <t>570 pgm/mL</t>
  </si>
  <si>
    <t>colchicine; prophylactic (non-treatment)heparin</t>
  </si>
  <si>
    <t xml:space="preserve">Followed up with Cardiology on 5/27/21. Continues on ibuprofen and colchicine.  </t>
  </si>
  <si>
    <t>23 yo nonhispanic white M who p/w chest pain 3 days s/p receipt of Moderna COVID-19 vaccine dose 2. EKG showed ST elevations. ECHO normal. Troponins elevated. cMRI c/w myopericarditis. Pt hospitalized briefly, received NSAIDS and colchicine, discharged home and has had one follow up with cardiology.</t>
  </si>
  <si>
    <t>Cardiac Magnetic Resonance Imaging (cMRI)</t>
  </si>
  <si>
    <t>small area c myocarditis; c/w myocarditis</t>
  </si>
  <si>
    <t>Fever, cough, headache, hoarseness (felt like asthma)</t>
  </si>
  <si>
    <t>&lt;0.017ng/mL (normal)</t>
  </si>
  <si>
    <t>19.9pg/mL(nl=0-100)</t>
  </si>
  <si>
    <t>Patient still feels extremely fatigued, SOB, chest feels congested/heavy, chest pain</t>
  </si>
  <si>
    <t>As of 9/8/21, patient reports that she doesn't feel recovered, still SOB, chest pain, extreme fatigue; recently saw cardiologist &amp; prescribed Methylprednisolone dose-pak and it helped decrease chest pain &amp; SOB; regularly sees allergy doctor, but d/c'd immunotherapy shots after AEs</t>
  </si>
  <si>
    <t>47 y/o female with no PMHx of pericarditis/chronic illness, experienced chest pain, fever, SOB, cough, hoarseness, fatigue 1 day after 2nd Moderna vaccination; Allergy doctor evaluated breathing at regular sched appt 2 wks after AE's began &amp; D/C'd immunotherapy shots, suspected seasonal allergies;    Pt. went to ED/Hosp 1 month after AEs, admitted for observation for EKG abnormalities, leg pain, chest pain, SOB; D/c'd &amp; diagnosed pericarditis; patient was recently seen at cardiologist (8/12/21) for evaluation &amp; prescribed oral steroid (Medrol) with breathing improved somewhat.    Will request records from ED (5/17-5/20/21); Allergist and Cardiologist    10/21/21: Received &amp; reviewed hospital records; pt was diagnosed with pericarditis due to mild ST elevation + symptoms (CP, SOB), but ECHO, trop, BNP negative. Patient hyperventilated twice in hospital during patient history discussing anxiety; PCP initially diagnosed bronchospasm and prescribed albuterol, advair inhalers.</t>
  </si>
  <si>
    <t>presyncope</t>
  </si>
  <si>
    <t>5.78 ng/mL</t>
  </si>
  <si>
    <t>25.0 pg/mL</t>
  </si>
  <si>
    <t xml:space="preserve">Pt. discharged home with PA restriction, f/u labs, repeat cMRI, f/u PCP, and f/u cardiology. </t>
  </si>
  <si>
    <t>26 y/o male presented 10 days s/p 2nd Moderna with chest pain, elevated troponin, and cMRI confirming myocarditis. Other viral and autoimmune testing was negative.</t>
  </si>
  <si>
    <t>TTE with low normal ejection fraction of 50-55%; Left ventricular segmental wall motion is abnormal; mid to distal anteroseptum along with apex is mildly hypokinetic; no valvular abnormalities; no coronary artery abnormalities.</t>
  </si>
  <si>
    <t>8.36 ng/mL</t>
  </si>
  <si>
    <t>29 (normal)</t>
  </si>
  <si>
    <t>10 (normal)</t>
  </si>
  <si>
    <t xml:space="preserve">recurrent chest pain 2 days after d/c for chest pain but normal troponins. </t>
  </si>
  <si>
    <t>Congestion and fatigue that lasted a few days about 2 weeks prior to vaccination</t>
  </si>
  <si>
    <t>Decreased left ventricular function,Left ventricular strain</t>
  </si>
  <si>
    <t xml:space="preserve"> taking metoprolol and avoiding physical exertion</t>
  </si>
  <si>
    <t>Recovered post clinical Dx of Pericarditis and treatment</t>
  </si>
  <si>
    <t xml:space="preserve">As of 9/24/21, only VAERS report filed by patient available, indicating "pericarditis" following 2nd Pfizer vaccine. Spoke to provider :  EKG  nl, ECHO nl, no peri Rub.                       </t>
  </si>
  <si>
    <t>Antibiotics for questionable gram negative bacteria from pericardial fluid (later thought to be contaminate)</t>
  </si>
  <si>
    <t>Pt was discharged home on NSAIDs for 3 months.  Repeat echo 5/28/2021 that was normal with no pericardial effusion.  Saw PCP 9/7/2021 and appears to have fully recovered</t>
  </si>
  <si>
    <t>68 yo female developed chest pain 13 days post second vaccine and then dyspnea one month later.  Reported to have bloody pericardial effusion; records requested and provider emailed 9/8/2021  9/9/2021: spoke to provider who Developed new SOB and chest pain in May 2021 and admitted for pericarditis.  Pt meets criteria for pericarditis (effusion and chest pain) No EKG reported and troponins normal</t>
  </si>
  <si>
    <t>22 yo previously healthy hispanic white male who pw chest pain 3 days s/p receipt of Moderna COVID-19 vaccine dose 2. EKG with diffuse ST elevations. Troponin elevated. ECHO with decreased LV function.     All negative: Flu A/B, RSV, Adenovirus, CMV, EBV  Enterovirus, Hepatitis panel,  HIV, RVP, Coxsackie A, B antibodies.  Coronavirus NAT negative.  Coronat no RNA detected.  COVID19SPT no RNA detected.  CTA normal.  Urine drug screen negative.     Medical records do not specify lab units.</t>
  </si>
  <si>
    <t>fever, nausea/vomiting, chest pain improved sitting forward</t>
  </si>
  <si>
    <t>22.9 mg/L</t>
  </si>
  <si>
    <t>NSAIDS and colchicine</t>
  </si>
  <si>
    <t xml:space="preserve">Patient discharged from ER as had no signs of myocarditis. Recent phone call with PCP. Symptoms resolved. </t>
  </si>
  <si>
    <t xml:space="preserve">16 yo M with no PmHx presented with chest pain improved with sitting forward, muscle aches, fever on day 1 after dose 2 of pfizer vaccine. VAERS report and confirmed with Dr. Dye on 6/2. patient had elevated CRP, trace pericardial effusion on bedside echo, EKG with PR depressions. Meets definition of probable myopericarditis based on PR depression, acute chest pain. </t>
  </si>
  <si>
    <t>(serial in order) 5.57 ng/mL, 7.05 ng/mL, 9.14 ng/mL, 3.44 ng/mL</t>
  </si>
  <si>
    <t>30.8 ng/mL (ref range 0-3.5)</t>
  </si>
  <si>
    <t>24 pg/mL (ref range &lt;101)</t>
  </si>
  <si>
    <t>0.7 mg/L (Ref range &lt; 0.3)</t>
  </si>
  <si>
    <t>Pt was initially treated as NSTEMI - nitrogylcerin and Tylenol #3. Then to ASA, Plavix and Atorvastatin. D/c to home on these 3 meds.</t>
  </si>
  <si>
    <t>Hospitalization 5/19/21- 5/22/21.   Doing well as of last visit with cardiologist on 9/28/21. No chest pain or shortness of breath.</t>
  </si>
  <si>
    <t>VAERS only:   NSTEMI and myocarditis  Hospital stay from 5/19 - 5/22  Multiple attempts to reach out to MD failed. Records ordered.  10/27/21 - Records in and confirm myopericarditis by case definition (including ST elevation, Troponin elevation, and cMRI confirmation. No pericardial effusion seen on ECHO, however.) Myocarditis alone as noted in Medical Records</t>
  </si>
  <si>
    <t>Acetaminophen/Tylenol,Other {myoperi_treat_oth}</t>
  </si>
  <si>
    <t>3 months of Colchicine</t>
  </si>
  <si>
    <t xml:space="preserve">After 1st Moderna Cov-19 shot @ fifth day, suddenly patient had an onset of severe pain. Went to ER and all was normal except ST abnormalities. Probable Pericarditis. Patient was not admitted but given anti-inflammatory and Colchicine. Patient was able to take the second shot after 21 days, and remained well. </t>
  </si>
  <si>
    <t>All tests were normal. Patient felt well and no issues. Physician commented Acute Pericarditis. (Chest pain+ St abnormalities).</t>
  </si>
  <si>
    <t>7,277 ng/L</t>
  </si>
  <si>
    <t>Heparin, nitroglycerine</t>
  </si>
  <si>
    <t xml:space="preserve">9/8/2021: records requested  9/10/2021: called MD; left VM  10/15/2021: records still not available  Case Reassigned.  ER records, first impression from tests done non-ST elevated Myocardial Infarction. Started on Heparin drip. Pain reliever Aspirin. Pain relieved of Nitroglycerine. Send to St. Josephs Bellingham, WA to Dr. Tandon.  </t>
  </si>
  <si>
    <t>Patient was transferred to another institution for cardiac catheterization. Will be discharged home after that to continue on outpatient treatment for 3 months.</t>
  </si>
  <si>
    <t xml:space="preserve">26 year old male was having mild chest discomfort prior to Covid vaccine second dose, and this discomfort became severe pain 2 days after his second dose Pfizer vaccine. He went to ER and was found with elevated troponin and ST elevation on EKG, that also showed incomplete right bundle branch block. Was treated and symptoms improved, but was referred by cardiologist for Cardiac Cath and outpatient cMRI </t>
  </si>
  <si>
    <t>Acetaminophen/Tylenol</t>
  </si>
  <si>
    <t>Discharged from ED to home</t>
  </si>
  <si>
    <t>Patient has history of pericarditis of unknown etiology in 2018 treated with colchicine and toradol</t>
  </si>
  <si>
    <t>8,867pg/ml peak</t>
  </si>
  <si>
    <t>not stated.</t>
  </si>
  <si>
    <t>Discharged home with followup with primary care provider in 1 to 2 weekw. RX of Indocin 25mg po BID for five days. Resume normal activity as tolerated.</t>
  </si>
  <si>
    <t>Pt Report  51 yr old M   ETOH abuse  4/6 rcd  Janssen, 5/19 CP , Dx  Pericarditis...  will call  provider (9 Sep) Per record review, pt c CP and elevated troponin, meets defn for probably myocarditis; dx by cardiologist as NSTEMI. Will defer to cardiologist and consider not a case.</t>
  </si>
  <si>
    <t xml:space="preserve">27-year old male with PMH of HTN presented to UCC c/o substernal chest pain, centralized chest pressure, weakness, bodyaches, nausea, and elevated troponin of 0.24. Received ASA and heparin bolus. Pt received second dose of Pfizer vaccine 3 days prior to symptom onset. Transferred to ER with diagnosis of NSTEMI. Peak troponin 1.75. Heparin gtt. Chest CT and EKG results WNL. Pt discharged to home to f/u with cardiologist. </t>
  </si>
  <si>
    <t>27-year old male with PMH of HTN presented to UCC c/o substernal chest pain, centralized chest pressure, weakness, bodyaches, nausea, and elevated troponin of 0.24. Received ASA and heparin bolus. Pt received second dose of Pfizer vaccine 3 days prior to symptom onset. Transferred to ER. Peak troponin 1.75. Heparin gtt. Chest CT and EKG results WNL. Pt discharged to home to f/u with cardiologist and no strenuous activity</t>
  </si>
  <si>
    <t>herpetic lesions (cold sores) occasionally around mouth</t>
  </si>
  <si>
    <t>As of 9/9/21, patient reports that he recovered enough from AE's to return to work at his medical practice about 2 days later; residual chest pain for a few weeks, and occasional mild herpetic lesions around his mouth still occur</t>
  </si>
  <si>
    <t>62 y/o male (MD/HCP)  w/ no PMHx of myo/pericarditis experienced constant severe chest pain/tightness, no SOB, beginning approximately 2 weeks after 2nd Moderna dose; evaluated and treated for pericarditis at ED/Hospital for 1 day, EKG grossly abnormal, diffuse ST elevation, Cardiac cath in hospital; treated with aspirin/NSAIDs in hospital and continued NSAID at home; returned to work 2 days later.</t>
  </si>
  <si>
    <t>2766 ng/ L</t>
  </si>
  <si>
    <t>Ibuprofen 800 mg TID, Colchicine 0.3 mg BID</t>
  </si>
  <si>
    <t xml:space="preserve">Has outpt cardiology appt, to continue motrin and colchicine. </t>
  </si>
  <si>
    <t xml:space="preserve">23 yo nonhispanic white M p/w chest pain and dyspnea 1 day s/p moderna COVID-19 vaccine dose 2. EKG with diffuse ST elevation. Elevated troponins. cMRI: mild (&lt;1 cm) concentric pericardial effusion, pericardial hyperintensity along entire lateral wall on T2W images and mild enhancement on late gadolinium images. Focal subepicardial and midmyocardial late gadoliunium enhancement involving the basal inferior and inferolateral wall. Focal myocardial edema of the basal inferior and inferolateral segments. </t>
  </si>
  <si>
    <t>9 ng/mL</t>
  </si>
  <si>
    <t>25 pg/mL</t>
  </si>
  <si>
    <t>&lt; 0.4 mg/dL</t>
  </si>
  <si>
    <t>0 mm/hr</t>
  </si>
  <si>
    <t>Colchicine and Ibuprofen</t>
  </si>
  <si>
    <t>He moved to Maryland in August and was still having mild chest pain symptoms at that time.</t>
  </si>
  <si>
    <t>After visit to clinic, scheduled for f/u with pediatric cardiologists.  cMRI appears to have been done but no report available.</t>
  </si>
  <si>
    <t>ADHD, Marijuana use, suicide attempt, psychiatric hospitalization</t>
  </si>
  <si>
    <t>delirious, angry, confused immediately after2nd dose</t>
  </si>
  <si>
    <t>Patient was discharged to Psychiatric facility.</t>
  </si>
  <si>
    <t xml:space="preserve">19 year old male with VAERS report from parent. Patient has history of mood disorder reported to have become angry, delirious, and confused "almost immediately" after 2nd dose. He also began throwing up at sight or smell of food. Taking to urgent care and EKG suggested pericarditis. Reported to have been hospitalized x 7 days with no reported outcome.  VAERS report completed by parent. Spoke with behavioral health team at Kaseman Presbyterian Hospital and they reported that the patient came in for a drug overdose; cardiology department reported that they had never seen the patient. DOB incorrected listed in VAERS should be 08/14/2001.  Case reassigned to me on 1/4/22.  Reviewed Medical records available on 1/4/22.  Affirm all the details as described by previous abstractor through medical records review.  Patient was taken to ER twice. First on 5/5/2021 (Vomiting, abdominal pain), prior to vaccine and not hospitalized. Drug abuse. Patient was again taken to ER on 5/13/21 and discharged on 5/14/21. The diagnosis was Psychotic, due to drug overdose. Patient was discharged to Psychiatric unit.  This case do not meet the case definition of adverse vaccine reaction, as the admission reasons were due to ongoing drug abuse and serious psychological issues, conduct disorder and nothing related to inflammation of heart, vaccine or cardiology.  </t>
  </si>
  <si>
    <t>New Mexico</t>
  </si>
  <si>
    <t>arthralgia lower extremities</t>
  </si>
  <si>
    <t>ECHO: depressed biventricular functions, EF 52%; dilatation pericardium</t>
  </si>
  <si>
    <t>1.68 ng/mL</t>
  </si>
  <si>
    <t>ibuprofen, famotidine</t>
  </si>
  <si>
    <t>Recovered after 1.5 days in hospital with NSAIDs as treatment and GI prophylaxis. Has cardiac follow up, with ECHO planned.</t>
  </si>
  <si>
    <t>18 yo hispanic white male p/w chest pain 1 day s/p receipt of pfizer COVID-19 vaccine dose 2.  EKG with ST changes, ECHO with depressed biventricular function and dilatation of pericardium, elevated troponins.    Labs  -adenovirus DNA PCR blood: negative  -EBV PCR blood: negative  -Acarius DNA genome sequencing blood: negative  -respiratory virus panel (adenovirus, coronovirus, SARS-CoV-2, human metapneumovirus, rhino/entero, influenza A, B; parainfluenza 1:4; RSV; Chlamydia pneumonia, Mycoplasma pneumonia): negative  -SARS-CoV-2 IgG: negative  -Mycoplasma IgM: negative   -Mycoplasma IgG: positive  -coxsackie B1-6) negative  -Echovirus 4, 7, 9,11,30: negative  -Influenza A: negative  -Influenza B: negative  -C.pnuemoniae IgM, IgG: negative    MISSING: vaccine dose 1 data</t>
  </si>
  <si>
    <t>23.6ng/mL (&lt;=0.045 ref)</t>
  </si>
  <si>
    <t>719pg/mL</t>
  </si>
  <si>
    <t>Aspirin,Vasoactive medications (e.g. milrinone, epinephrine, norepinephrine, vasopressin, dopamine),Antiarrhythmics,Anticoagulation other than aspirin (Warfarin/Coumadin, Plavix/Clopidogrel),High flow nasal cannula,Intubation or mechanical ventilation,Intra-aortic balloon pump</t>
  </si>
  <si>
    <t>As of 4/19/21, patient was deceased (time of death 0455), after multiple resuscitative efforts in ED and ICU. MD stated that death was secondary to cardiogenic shock, presumably secondary to acute myocarditis, cause unknown.</t>
  </si>
  <si>
    <t>55 y/o male w/ no PMHx of myopericarditis, presented to ER 17 days after 1st Moderna dose, w/upper abdominal &amp; chest pain, lightheaded, intermittent diaphoresis, BP 96/82, HR 134, Temp 94.8, Resp: 19, SpO2: 99%; EKG showed acute anterior infarction w/ ST-segment elevation; Echo: significant pericardial effusion; Patient was unstable w/ hypotension &amp; tachycardia, dyspnea, dx tamponade. Urgent pericardiocentesis removed 700ml bloody fluid; patient stabilized slightly then declined; ACLS &amp; CPR measures, high-dose pressor support did not improve condition; recurrent Vfib, received amiodarone, then intubated. Coronary artery angiography demonstrated no evidence of obstructive coronary artery disease.    Brief stabilization, proceeded with Impella CP, but progressive cardiogenic shock, not responsive to aggressive pressors and mechanical support; progressive bradycardia.    Dx at time of death: Heart disease due to suspected Acute Myocarditis &amp; Cardiac Tamponade w/ cardiogenic shock; Acute metabolic shock; Respiratory failure.</t>
  </si>
  <si>
    <t xml:space="preserve">Chills, no fever. </t>
  </si>
  <si>
    <t>0.45 ng/ml</t>
  </si>
  <si>
    <t>1.58 mg/dl (wnl &lt;1.50)</t>
  </si>
  <si>
    <t>29 (wnl &lt;30)</t>
  </si>
  <si>
    <t>Symptoms rapidly resolved in hospital. Discharged on  Ibuprofen tid x 4 days and continuing Colchicine.   3/12/21 - f/u with cardiology "doing great"  4/14/21 - f/u stress echo - normal</t>
  </si>
  <si>
    <t>Patient was admitted to the hospital 2 weeks following first Moderna Vaccine for COVID. Myopericarditis - responded well to NSAIDs with normal f/u stress ECHO and 2nd vaccine given without incident.</t>
  </si>
  <si>
    <t>Repeat echo showed normal EF.  Not stated whether chest pain resolved.</t>
  </si>
  <si>
    <t>nausea, vomiting, fever, extreme fatigue</t>
  </si>
  <si>
    <t>2866 pg/mL</t>
  </si>
  <si>
    <t>Diuretics (e.g. furosemide/Lasix, cholorothiazide/Diuril),Other {myoperi_hospital_treat_oth}</t>
  </si>
  <si>
    <t>dobutamine infusion</t>
  </si>
  <si>
    <t xml:space="preserve">Saw cardiology in follow-up on 7/26/21; still had ongoing pleuritic chest pain but no SOB and walking 1 mile/day. Started on colchicine for pericarditis with follow up planned for end of September. </t>
  </si>
  <si>
    <t>Patient at home. Echo EF normalized with no effusion as of 8/3/21.</t>
  </si>
  <si>
    <t>9.97 ng/mL</t>
  </si>
  <si>
    <t>15.8 mg/L</t>
  </si>
  <si>
    <t>Nitro drip, pantoprazole</t>
  </si>
  <si>
    <t>Discharged on metoprolol and pantoprazole with f/u with PCP and cardiology 3-5 days after d/c.</t>
  </si>
  <si>
    <t>19 y/o male with hx of cocaine induced MI 2 years prior experienced chest pain, dyspnea, elevated troponin, and cMRI c/w myocarditis hospitalized 3 days s/p 2nd Moderna. Was + for THC but neg for cocaine. Meets criteria for confirmed myocarditis.</t>
  </si>
  <si>
    <t>MRI showed significant myocardial edema and delayed enhancement in the left ventricle; echo showed low EF at 50%</t>
  </si>
  <si>
    <t>38.3 ng/ml</t>
  </si>
  <si>
    <t>91.7 mg/L</t>
  </si>
  <si>
    <t>NSAIDS other than aspirin (e.g. ketorolac/Toradol, ibuprofen/Motrin/Advil, naproxen/Naprosyn/Aleve, colchicine),IVIG,Vasoactive medications (e.g. milrinone, epinephrine, norepinephrine, vasopressin, dopamine)</t>
  </si>
  <si>
    <t>l</t>
  </si>
  <si>
    <t>Patient experienced pleuritic chest pain after getting his second covid vaccine. He went to the hospital and was admitted. Dx with myopericarditis on MRI. Treated with IVIG. Did well and was discharged home on 5/11</t>
  </si>
  <si>
    <t>Although ejection fraction on serial echos ranged from 50% to 54%, they weren't considered low. Patient experienced pleuritic chest pain after getting his second covid vaccine. He went to the hospital and was admitted. Dx with myopericarditis on MRI. Treated with IVIG. Did well and was discharged home on 5/11</t>
  </si>
  <si>
    <t>unspecified</t>
  </si>
  <si>
    <t>0.02, 0.04</t>
  </si>
  <si>
    <t xml:space="preserve">Patient chest improved to 3/10. Patient's plan was to continue with Indomethacin and Colchicine. F/u with PCP and Cardiology in 1-2 weeks. </t>
  </si>
  <si>
    <t>1/25/22:  Pt meets Pericarditis criteria for acute CP and PR depression noted on EKG.     Per MRs, pt is a 37 year old male with pmhx of diverticulitis, obesity, seasonal allergies who presented with atypical sharp chest pain non exertional, 8/10, worse with deep breathing, that began 2-3 days post 1st vaccine dose. Patient went to the ED and EKG showed no ST elevations or depression, but PR depression in lead II. ECHO was wnl. CXR wnl. Troponin levels wnl.   Pt had no fever or ILI symptoms. The pt was started on Indomethacin and Colchicine and admission to observational unit with Differential dx of Post vaccine Pericarditis vs Myocarditis, also rib fx, pleuritic chest pain. Pt was discharged home the following day. CP had improved with treatment. Pain level 3/10. ED Attending Dx- "may be Pericarditis," CP, Hypertensive crisis, Transaminasemia. F/u care with PCP and Cardiology in 1-2 weeks.     12/23-MR available 12/15.  37 year old male began to have no exertional CP (8/10) 6 days post 2nd vaccine dose.       Limited information. VAERS report pt spouse- Chest pain, shortness of breath, pain, headache. Diagnosed with pericarditis- Testing-ECG, EKG, CT SCAN, SONOGRAM (5/8/2021)</t>
  </si>
  <si>
    <t>Kansas</t>
  </si>
  <si>
    <t>need medical records, requested</t>
  </si>
  <si>
    <t>South Carolina</t>
  </si>
  <si>
    <t>16,263 pg/mL</t>
  </si>
  <si>
    <t>Pain resolved shortly after arrival to hospital.</t>
  </si>
  <si>
    <t xml:space="preserve">Hypothyroidism, High Blood Pressure, High Cholesterol, Depression, Anxiety </t>
  </si>
  <si>
    <t>Patient with history of Hypothyroidism, High Blood Pressure, High Cholesterol, Depression, Anxiety .  Diagnosed with Pericarditis after 2nd shot. Discharged and doing good now. Due to ongoing status of high cholesterol and pre-condition of heart disease, it is difficult to interpret that vaccine alone is the cause of the pericarditis. Causality is unclear. Called on 10/14/21 to talk with the HCP at the ED at NYP, Cornell, upon talking with the NP, and going over the chart, it was found out that the test result from 4/19/21 came back positive for Coxsackie virus B on 4/20/21. Thus when patient went back in May with complain of Chest pain and hospitalized for two days, it was documented that the Pericarditis is subsequent to the Coxsackie viral infection and not the adverse reaction to vaccine. It is communicated to the patient that it is the viral infection and not the vaccine adverse event.</t>
  </si>
  <si>
    <t>chills, myalgias, headache, diarrhea</t>
  </si>
  <si>
    <t>4000 ng/l</t>
  </si>
  <si>
    <t>ECG changes were borderline, read by PCP--cardiologist "not impressed". Troponin however was clearly elevated.</t>
  </si>
  <si>
    <t xml:space="preserve">Anxiety, History of colon cancer </t>
  </si>
  <si>
    <t xml:space="preserve">The adverse event was after 45 days of second Moderna shot. Hospitalized for 2 days. Diagnosed with Acute Pericarditis. </t>
  </si>
  <si>
    <t>Patient with history of colon cancer. Not sure if on any other medications, but reported to be allergic to NKDA and have anxiety history. Ordering medical records. Probable Acute Pericarditis. (15 Oct) per record review, pt reportedly c pericardial effusion on CT, plus CP; arrhythmia (afib) attriuted to hypokalemia, as corrected c potassium IV. Probable pericarditis.</t>
  </si>
  <si>
    <t>Covid in Mid-December with mild tachycardia and dyspnea</t>
  </si>
  <si>
    <t>Lightheaded</t>
  </si>
  <si>
    <t xml:space="preserve">3/31 - cMRI - no myocarditis - "Probably improved by time of MRI done"  4/12 - began feeling back to normal  6/2/21- no longer any tachycardia per cardiology OV  8/18/21 - Cardiology visit - tachycardia symptoms again. 48 hr Holter Monitor ordered: Normal and "reassuring" </t>
  </si>
  <si>
    <t>Vax 2/26.   3/12 - to ER with chest pain, tachycardia and SOB. EKG changes  3/18 - Cardiologist OV - "Sxs fairly c/w post covid myocarditis" - Ordered cMRI  3/31 - cMRI - negative.  4/7 - follow up with cardiologist:  no evidence of myocarditis  4/12 - began feeling back to normal  6/2 - Cardiology f/u - no symptoms  8/18 - Feeling heart racing again. 48 hour Holter - normal. MD to pt "Not sure why wild swings in HR, but the Holter monitor is reassuring"</t>
  </si>
  <si>
    <t>Coxsackieviruses (especially Coxsackievirus B),Echovirus,Other infection, please specify {myoperi_other_inf}</t>
  </si>
  <si>
    <t>EBV</t>
  </si>
  <si>
    <t>dizziness, near syncopal event</t>
  </si>
  <si>
    <t>MRI: early and delayed gandolinium enhancement</t>
  </si>
  <si>
    <t>20.8 ng/ml</t>
  </si>
  <si>
    <t xml:space="preserve">recovered from initial symptoms, chest pain and sob, discharged from hospital after troponins declined , but readmitted 3 weeks later on 5/10 with HA, neck pain, found to have troponin 2.0. Has since recovered. High likelihood of patient not getting myocarditis from vaccine due to having positive coxsackie B on day of admission (4.19.21) and Echovirus along with EBV antibody + and Nuclear AG AB+ results 1 month prior to admission according to medical records. Positive for myocarditis due to presence of CP, SOB, elevated troponin, abnormal AKG, cMRI consistent with myocarditis. </t>
  </si>
  <si>
    <t>MRI: mild patchy early and delayed gandolinium enhancement consistent with sub-acute myocarditis involving lateral wall.</t>
  </si>
  <si>
    <t>Aspirin,IVIG</t>
  </si>
  <si>
    <t xml:space="preserve">healthy 17 year old with chest pain and shortness of breath after 2nd dose of covid vaccine, diagnosed with myopericarditis </t>
  </si>
  <si>
    <t>.45 ng/ml; .22; .19;  .52; .50; .45</t>
  </si>
  <si>
    <t>168; 140; 246</t>
  </si>
  <si>
    <t>NSAIDS other than aspirin (e.g. ketorolac/Toradol, ibuprofen/Motrin/Advil, naproxen/Naprosyn/Aleve, colchicine),Regular/Low flow Nasal cannula oxygen support,Other {myoperi_hospital_treat_oth}</t>
  </si>
  <si>
    <t>Morphine for pain</t>
  </si>
  <si>
    <t>Discharged home - pain resolved.  Take Motrin prn for pain.  F/U with cardiology and PCP.</t>
  </si>
  <si>
    <t>(submitted by HCP) Medical records included. 21yr old with h/o anxiety, asthma, chronic abd pain.  presented with chest pain 4 days post 2nd dose vaccine. Elevated troponin and BNP.  Echo w decreased myocardial function.  Meets case definition for probable Myocarditis.  No cMRI performed.</t>
  </si>
  <si>
    <t xml:space="preserve">joint pain </t>
  </si>
  <si>
    <t xml:space="preserve">Stable and symptom free on 5/25/21 when seen by Dr. Tai, Cardiologist. </t>
  </si>
  <si>
    <t xml:space="preserve">Continued use of ibuprofen and colchicine in weeks following as pain slowly resolves. </t>
  </si>
  <si>
    <t>body aches and chills lasting one day, chest pain/pressure beneath sternum</t>
  </si>
  <si>
    <t>16.1 ng/mL</t>
  </si>
  <si>
    <t>158 microg/ml</t>
  </si>
  <si>
    <t>2.33 mg/dL</t>
  </si>
  <si>
    <t>Discharged home on 05/25/2021 with cardiology follow-up with repeat cardiac MRI in 6 weeks and repeat troponin.</t>
  </si>
  <si>
    <t>17-year-old male with no medical history, no allergies and no surgeries presented to the ER on 5/22 for chest pain after 2nd dose of COVID-19 Pfizer vaccine on 05/20/2021. Patient developed fever, body aches and chills overnight at first dose which dissipated but then on 05/22 developed pain and pressure in chest. EKG x3 were normal. ECHO normal x2. CT angio of the chest and abdomen and did not show any dissection of the aorta. The left and right proximal coronaries are visible, however their path could not be seen on the studies performed. No pneumomediastinum both pneumothorax was observed. Patient had elevated troponin (max 16.1) and remained hospitalized as of 05/24/2021. Patient diagnosed with myocarditis.</t>
  </si>
  <si>
    <t>intermittent mild chest pain for about 1 month before this episode; thought it was heart burn because very mild</t>
  </si>
  <si>
    <t>0.10 ng/mL (ULN 0.05)</t>
  </si>
  <si>
    <t>symptoms completely resolved</t>
  </si>
  <si>
    <t>cardiac cath normal, heart monitor; normal EKG</t>
  </si>
  <si>
    <t>nausea, tremulousness, generalized weakness</t>
  </si>
  <si>
    <t xml:space="preserve">As of 10/25/21, patient had been d/c after intracranial hemorrhage; reported recovered at several follow-up appointments </t>
  </si>
  <si>
    <t xml:space="preserve">Arkansas </t>
  </si>
  <si>
    <t>Prescribed Prednisone 60 mg x 5 days.</t>
  </si>
  <si>
    <t>Nausea, Vomiting, Diarrhea</t>
  </si>
  <si>
    <t>Patient recovered from the adverse event.</t>
  </si>
  <si>
    <t>22 y.o. male presented with s/s of chest pain on admission along with nausea, vomiting and diarrhea. PMH:COVID-19 PCR (+) 3/31/21.  PE revealed elevated cardiac biomarkers and decreased EF. Elevated troponin, EF 30% normalized at discharge, negative urine toxicology. Hospitalized for 6 days. Patient recovered from the adverse event</t>
  </si>
  <si>
    <t>2.2 ng/ML</t>
  </si>
  <si>
    <t>following with cardiology, not exercising, on colchicine and ibuprofen and pantoprazole</t>
  </si>
  <si>
    <t>Hypothyroidism, GERD, supraventricular Tachycardia and conduction disorder 2009</t>
  </si>
  <si>
    <t xml:space="preserve">Cognitive dysfunction, bilateral peripheral neuropathy, </t>
  </si>
  <si>
    <t>4 ng/L (N)</t>
  </si>
  <si>
    <t>38 pg/ml (N)</t>
  </si>
  <si>
    <t xml:space="preserve">Patient believes that his 1st vaccine shot is causing neurological issues and Myocarditis. Patient has been seeing his Cardiologist as outpatient since 6/24/21. </t>
  </si>
  <si>
    <t>MRs are available on 3/24/2022 and is reviewed.   Patient vaccine shot was on 4/16/21. Patient consented PCP office on 6/24/21. Patient 73 Yrs M, with progressive cardiac issues since 2003 and in 2009 (hypocholesteremia, HLD, SVT, cardiac conduction delays, PVC's), chronic pancreatitis 3/31/2016, stage IIB malignant prostate cancer (1/6/2017), elevated ANA 7/24/2018, SARS COV19 and EBV IgG positive indicating recent infection. The timeline of vaccine to complain is 60+ days. No clinical evidence of Myocarditis. Patient EKG on 6/24/21 and around that time period remained the same as past. No worsening EKG, all cardiac biomarkers remained normal and within range, there is no cardiac functional abnormalities that warned for Myocarditis. Later in 10/2021, patient was found positive for pancreatic cyst and pleural effusion from cyst. Thus, no clinical findings of tests indicating new onset of Myocarditis, during the vaccine timeline is found after reviewing MRs. The complain remains subjective of patient. This case does not meet case definition of vaccine AE of Myopericarditis.</t>
  </si>
  <si>
    <t>this is a patient that was diagnosed with "chronic myocarditis". he has a history of myocarditis from 4 years ago. i am not considering this as acute myocarditis based on that (9 Jul) Per consult note, clinical judgement was that this episode of myopericarditis was attributable to a flare of the patient's autoimmune disease (mixed connective tissue disease), rather than vax. Will defer and consider as not a case.</t>
  </si>
  <si>
    <t>This episode was following dose 2. Also had chest pain 11 days after dose 1 with negative cardiac workup.  Gender dysphoria - takes testosterone.</t>
  </si>
  <si>
    <t>fever, myalgias, cough, chills</t>
  </si>
  <si>
    <t>Troponin I {myoperi_troponin_i},BNP {myoperi_bnp},Pro-BNP {myoperi_pro_bnp},CRP {myoperi_crp}</t>
  </si>
  <si>
    <t>14.6 ng/mL</t>
  </si>
  <si>
    <t>60 pg/mL</t>
  </si>
  <si>
    <t>419 pg/mL</t>
  </si>
  <si>
    <t>40.2 mg/L</t>
  </si>
  <si>
    <r>
      <t xml:space="preserve">ICU, </t>
    </r>
    <r>
      <rPr>
        <b/>
        <sz val="11"/>
        <color rgb="FFFF0000"/>
        <rFont val="Calibri"/>
        <family val="2"/>
        <scheme val="minor"/>
      </rPr>
      <t>discharged</t>
    </r>
  </si>
  <si>
    <t>16 y/o admitted 3 days s/p 2nd Pfizer with chest pain, elevated troponin, and elevated ST segments on EKG, meeting criteria for myopericarditis.</t>
  </si>
  <si>
    <t xml:space="preserve">nausea and vomiting </t>
  </si>
  <si>
    <t xml:space="preserve">2.48, 3.24, 2.28, 4.26, 14.3, </t>
  </si>
  <si>
    <t>Antiarrhythmics,Anticoagulation other than aspirin (Warfarin/Coumadin, Plavix/Clopidogrel),Other {myoperi_hospital_treat_oth}</t>
  </si>
  <si>
    <t>ACE inhibitor</t>
  </si>
  <si>
    <t>Pt was found to have spontaneous coronary artery dissection of ostial/proximal LAD on cardiac cath</t>
  </si>
  <si>
    <t>No follow-up available on patient following hospital discharge</t>
  </si>
  <si>
    <t>31 yo female developed pericarditis 1 day after first vaccine  9/8/21 records requested by original abstractor  11/4/21: No available records  11/8/2021: re-requested records; LM for provider  12/9/21: records reviewed; meets definition for probable myopericarditis (chest pain, elevated troponins, EKG changes, no echo findings)</t>
  </si>
  <si>
    <t>Patient developed maculospapular uticardial rash day of vaccine, ended after day 6, also had fever and cough, sensation of heart racing, and lightheadedness, with elevated bp at home of 192/92, congestion, and sore throat.</t>
  </si>
  <si>
    <t>1951 pg/mL</t>
  </si>
  <si>
    <t>1.9 mg/dL</t>
  </si>
  <si>
    <t>7 mm/hr</t>
  </si>
  <si>
    <t>Patient had follow-up with Dr Harris soon 05/27/2021 and scheduled to have a cardiac MRI as follow-up. Was asymptomatic upon discharge.</t>
  </si>
  <si>
    <t>17 year old male with PMH of environmental allergies and history of asymptomatic COVID-19 infection in December 2020 who received Pfizer vaccine and developed urticarial rash day of vaccine that progressed to truck and upper extremities, took benadyl and resolved by day 6 after vaccine. On Dya 5 he had episode with chest pain and SOB that last 2-3 minutes with elevated blood pressure, patient thought he was having a panic attack. Came to ER where vitals were normal, EKG showed sinus bradycardia and ECHO was WNL   but troponin elevated. Admitted to monitor troponin levels and discharged home with suspect myocarditis.    Contact cardiology Dr Jeffry Harris office and they do not have access to the hospital medical records. Requested that I request medical records from the at 304-526-2010 (fax 304-526-2012).    01/05/22 [EW]: Medical records reviewed. 14 y/o male admitted 4 days s/p 1st Pfizer for chest pain, dyspnea, elevated troponin, sinus brady on ECG, and normal echocardiogram. Also c/o rash some URI symptoms, elevated BP and heart racing with dizziness, but respiratory panel was negative. Pt. in hospital for 1 day and was asymptomatic throughout. Meets criteria for probable myocarditis.</t>
  </si>
  <si>
    <t>1.86 mg/dl</t>
  </si>
  <si>
    <t>Pt was discharged home from ED on ibuprofen and colchicine and seen by cardiology one week later.  At that time, patient's symptoms had resolved, ibuprofen was stopped and pt was to continue colchicine for 3 months.  To see cardiology in 4-6 months.</t>
  </si>
  <si>
    <t>59 yo male 2 days post second vaccine developed chest pain and SOB.  Seen in ED and discharged with diagnosis of pericarditis.  Spoke with ED physician who filed report who reviewed record with me.  Meets criteria for myopericarditis due to symptoms and EKG changes.    Records requested</t>
  </si>
  <si>
    <t>4.66 ng/mL</t>
  </si>
  <si>
    <t>symptoms completely resolved at discharge</t>
  </si>
  <si>
    <t>called/emailed provider Chee on 6/4.  Pt has history of SVT with ablation in 2016, asymptomatic since. Spoke with cardiology fellow on 6/4. J point elevation on EKG but no frank ST elevation.</t>
  </si>
  <si>
    <t>10.7 ng/mL</t>
  </si>
  <si>
    <t>Aspirin,NSAIDS other than aspirin (e.g. ketorolac/Toradol, ibuprofen/Motrin/Advil, naproxen/Naprosyn/Aleve, colchicine),Antiarrhythmics,Anticoagulation other than aspirin (Warfarin/Coumadin, Plavix/Clopidogrel),Other {myoperi_hospital_treat_oth}</t>
  </si>
  <si>
    <t>heparin gtt for presumed ACS on presentation. Given metoprolol XL</t>
  </si>
  <si>
    <t xml:space="preserve">on discharge, instructed not to undergo strenuous physical activity for 6 months, eight days of low dose ibuprofen for pain control, and discharged with 2 week Holter. </t>
  </si>
  <si>
    <t>9.18 ng/ml</t>
  </si>
  <si>
    <t>chest pain resolved.</t>
  </si>
  <si>
    <t>cMRI read as mild fibrosis and mild edema in myocardium, interpretation did not say myocarditis though.</t>
  </si>
  <si>
    <t>R BBB</t>
  </si>
  <si>
    <t>past medical history of hypertension, tobacco abuse since teens, vaping since a month ago, sedentary, obese</t>
  </si>
  <si>
    <t>&gt;60</t>
  </si>
  <si>
    <t>pericardial drain</t>
  </si>
  <si>
    <t>Pt was readmitted for pleural effusions in Feb 2021; started on steroid taper and his cardiac symptoms have since resolved.  When last seen he had completely recovered</t>
  </si>
  <si>
    <t>68 yo male developed chedst pain 6 days after first vaccine; cMRI showed pericarditis/pericardial effusion, no myocarditis  9/20/21: spoke with cardiologist who reviewed record; meets criteria for pericarditis</t>
  </si>
  <si>
    <t>22 ng/l</t>
  </si>
  <si>
    <t>Aspirin,Diuretics (e.g. furosemide/Lasix, cholorothiazide/Diuril),Antiarrhythmics</t>
  </si>
  <si>
    <t xml:space="preserve">Patient developed symptoms after Dose 1, which evolved into dilated cardiomyopathy, with EF of 15% by the time of Dose 2. </t>
  </si>
  <si>
    <t>Patient diagnosis severe dilated cardiomyopathy, acute systolic heart failure and LBBB. The patient continues to be monitored by cardiologist.</t>
  </si>
  <si>
    <t>Pending medical records requested 9/8/2021 (received records 10/2021)  ---------------------------------  Patient developed symptoms after Dose 1, which evolved into dilated cardiomyopathy, with EF of 15% by the time of Dose 2. Records also reviewed by CDC project lead and cardiologist on CISA. (17 Jan) Review of records indicate sx of fatigue and weakness, but not dyspnea, after dose 1; dyspnea  was noted 12 hours after dose 2. Case defn specifies sx as CP, dyspnea/SOB, or palpitations. Pt dx c cardiomyopathy, not necessarily myocarditis, although meets case definition. Given challenge in pinpointing sx onset, will consider "not reported".</t>
  </si>
  <si>
    <t>832ng/L</t>
  </si>
  <si>
    <t>308pg/mL</t>
  </si>
  <si>
    <t>18.5 mg/L</t>
  </si>
  <si>
    <t>Home with PCP and outpatient cards f/u</t>
  </si>
  <si>
    <t>chest pain resolved prior to discharge.</t>
  </si>
  <si>
    <t>trivial pericardial effusion on nuclear stress test.</t>
  </si>
  <si>
    <t xml:space="preserve">myalgias, chills, pain radiating to bilateral jaw and neck </t>
  </si>
  <si>
    <t>6.37 ng/mL</t>
  </si>
  <si>
    <t>17.6 ng/mL</t>
  </si>
  <si>
    <t>10.2 mg/L</t>
  </si>
  <si>
    <t xml:space="preserve">Cardiologist spoke to him on 6/1 or 6/3, pt doing fine, cMRI planned for a few months. </t>
  </si>
  <si>
    <t>ECG/EKG or other rhythm monitoring,Cardiac enzymes: peak value for any of the following labs,Other diagnostic test(s)</t>
  </si>
  <si>
    <t>&lt;0.01 ng/mL (0.0 - 0.29)</t>
  </si>
  <si>
    <t>20 pg/mL (0-100)</t>
  </si>
  <si>
    <t>Pt is currently undergoing treatment for squamous cell carcinoma.</t>
  </si>
  <si>
    <t>61 yo male. Vaccine date 2/1/21. Adverse event of dyspnea 4/10/21. Biopsy of pericardial fluid revealed squamous cell carcinoma with 90% probability of primary lung cancer. This, rather than vaccine, would explain the pericarditis.</t>
  </si>
  <si>
    <t>fatigue, head and neck pain</t>
  </si>
  <si>
    <t xml:space="preserve">ECHO: low normal LV function; EF 55-60%    cMRI w/ and w/o contrast: patchy subepicardial and midmyocardial delayed enhancement  along basal to mid anterolateral and inferolaterall walls, and apical later wall. Associated elevated T2,T1 and ECV values in affected segments. Normal biventricular size and systolic function. </t>
  </si>
  <si>
    <t>4.62 ng/mL</t>
  </si>
  <si>
    <t>9.1 mg/dL</t>
  </si>
  <si>
    <t>58 mm/h</t>
  </si>
  <si>
    <t>Follow up with cardiology, will continue naproxen.</t>
  </si>
  <si>
    <t>7.75 ng/mL</t>
  </si>
  <si>
    <t>6 (ULN (&lt;.5)</t>
  </si>
  <si>
    <t>15 (normal)</t>
  </si>
  <si>
    <t>chest pain resolved 1 day after admission</t>
  </si>
  <si>
    <t>ECG concerning for inferoposterolateral STEMI (2/6/2021)  Cardiac catheterization showed normal coronaries (2/6/2021)  Echo with LVEF 55% (2/6/2021)  Cardiac MRI showed delayed hyperenhancement suggestive of myocarditis (2/8/2021)</t>
  </si>
  <si>
    <t>19.59ng/ml</t>
  </si>
  <si>
    <t>170ng/ml</t>
  </si>
  <si>
    <t>3.8 ng/dl</t>
  </si>
  <si>
    <t>Patient hospitalized for three days for workup and treatment of heart failure secondary to myopericaditis. Followup with cardiologist in one week. Discharge Rx - colchicine 0.6mg po BID for one week, Losartan 25 mg po qday, metoprolol 25 mg po qday.</t>
  </si>
  <si>
    <t>21 yo WM presented with non-exertional chest pain and new onset heart failure to ER. Initial  EKG showed diffuse ST elevation suggestive of myocardial injury.  Initial tropinin (unspecified) 3.4 and peak at 17.  ER Echo showed 20-25% EJ with normal LV cavity size, mild RV dilation and reduced biventricular function. Diagnosed with heart failure secondary to myocarditis, RX colcichine and solumedrol 1000mg. Cardiac MRI showed delayed enhancement with gandolium of pericardium and portion of L ventricle suggestive of myocarditis.  In hospital with 2 days IV steroids, Losartan and metoprolol. 2nd ECHO showed low normal EF 50%. Troponins peaked at 17. Negative rheumatoid factor, negative respiratory panel, negative ANA. Discharged, considered recovered.</t>
  </si>
  <si>
    <t>chills, headache, body aches, body stiffness, nausea</t>
  </si>
  <si>
    <t>4.68 ng/mL</t>
  </si>
  <si>
    <t>4 mm/h</t>
  </si>
  <si>
    <t>tylenol, biofreeze, pain ease, zofran, compazine, potassium chloride, fentanyl, lidocaine (for cath), verapamil  , nitroglycerin</t>
  </si>
  <si>
    <t>Discharged home to continue colchicine for 2 months, low dose beta blocker, aspirin, ibuprofen for 2 weeks, PPI for 2 weeks. Recommend cardiac cath. Avoid strenuous activity for a few months.</t>
  </si>
  <si>
    <t>9.7 ng/mL</t>
  </si>
  <si>
    <t>high</t>
  </si>
  <si>
    <t>discomfort in upper torso, shoulders</t>
  </si>
  <si>
    <t>Aspirin,NSAIDS other than aspirin (e.g. ketorolac/Toradol, ibuprofen/Motrin/Advil, naproxen/Naprosyn/Aleve, colchicine),Corticosteroids (e.g. prednisone, methylprednisolone, hydrocortisone),Regular/Low flow Nasal cannula oxygen support,Other {myoperi_hospital_treat_oth}</t>
  </si>
  <si>
    <t>Sublimaze  Nitroglycerin  Ondansetron  Glycolax  Potassium chloride  senokot  benzonatate  bisacodyl  enoxaparin</t>
  </si>
  <si>
    <t>VAERS report says unknown</t>
  </si>
  <si>
    <t>As of 9/24/21, only VAERS report filed by patient available; indicates diagnosed with pericarditis; unclear if symptoms occurred after 1st or 2nd vaccine dose. No HCP listed. Requested MR 9/8/2021. Re-requested MR 11/1.</t>
  </si>
  <si>
    <t>Peak 9.08</t>
  </si>
  <si>
    <t>Discharged home on NSAIDS  Cath negative</t>
  </si>
  <si>
    <t xml:space="preserve">Left message with provider will update if return call or able to reach later. </t>
  </si>
  <si>
    <t>discharged after 1 day in the hospital.  She did have another ED visit on 5/3/2021 for back pain but was not admitted.  CXR and EKG were NL at that time.</t>
  </si>
  <si>
    <t xml:space="preserve">OR </t>
  </si>
  <si>
    <t>18.5 ng/mL</t>
  </si>
  <si>
    <t>30 pg/mL</t>
  </si>
  <si>
    <t>1.4 mg/dL</t>
  </si>
  <si>
    <t>55 mm/h</t>
  </si>
  <si>
    <t xml:space="preserve">Discharge home on baby ASA. To be seen by pediatric cardiology at 2 and 6 weeks, stress test at 3 months prior to return to sports and will have cardiac MRI as outpt. </t>
  </si>
  <si>
    <t>17 yo white M p/w chest pain 3 days s/p receipt of Pfizer COVID-19 vaccine dose 2. Had ST changes on EKG, normal ECHO, but elevated troponins. Admitted for monitoring, given NSAIDS, discharged home. Meets criteria for probable myocarditis, pericarditis.    Other:  -respiratory viral panel negative  -COVID spike protein Ab: pending    Missing: all vaccine dose 1 data, vaccine dose 2 lot number</t>
  </si>
  <si>
    <t>Rhabdomyolysis</t>
  </si>
  <si>
    <t>&lt;0.01(N)</t>
  </si>
  <si>
    <t>Patient treated at the hospital with Ibuprofen and Colchicine and felt better and relieved.</t>
  </si>
  <si>
    <t>Medical records available to review. This case is of a 46 Yrs M, with history of Rhabdomyolysis and recent HPV. Patient's EKG was abnormal but not different from the one in past and taken after 4 months, and the baseline EKG remains Bradycardic. At ER patient was suspected of Pericarditis based upon the symptoms and  EKG. No cardiac markers elevation. The TTE at ER was normal and no Pericarditis was seen.  Thus, this case does not meet the case definition of adverse vaccine reaction due to absence of worsening clinical findings. NO worsening EKG or biomarkers. ECHO normal. Patient was prescribed Ibuprofen and Colchicine. Please note that pt. overweight, with high BP and rhabdomyolysis with HPV. Due to other findings and no clinical evidence of worsening EKG or cardiac markers, this case does not meet pericarditis nor Myocarditis. Myocardial perfusion spec did not show any Myocarditis.</t>
  </si>
  <si>
    <t>patient has recovered based on cardiologist assessment</t>
  </si>
  <si>
    <t>spoke with reporter of VAERS report (physician friend of family), with patient's mother and with his cardiologist</t>
  </si>
  <si>
    <t>myalgias</t>
  </si>
  <si>
    <t>1945 ng/L (high sensitivity troponin)</t>
  </si>
  <si>
    <t>lisinopril, spironolactone, metoprolol</t>
  </si>
  <si>
    <t>no further chest pain.</t>
  </si>
  <si>
    <t>5/19/21- Troponin peaked to 1945  5/19/21- Cardiac CTA LM and RCA SCAD  5/20/21- cMRI- myocarditis</t>
  </si>
  <si>
    <t>Need medical records (17 Jan) per records, pt asx upon d/c home</t>
  </si>
  <si>
    <t xml:space="preserve">Massachusetts </t>
  </si>
  <si>
    <t>0.57ng/ml 1; 0.51ng/ml 2</t>
  </si>
  <si>
    <t>Patient still has complaint of intermittent chest pain. Discharged from hospital after cardiology consult as atypical chest pain.  Recommended f/u with PCP.</t>
  </si>
  <si>
    <t>Patient seen first by PCP, referred to ER. Admitted for workup of chest pain and elevated tropinins. Discharged from hospital after cardiology consult with followup with PCP. Returned to ER of same hospital shortly after discharge due to alcohol related blackout, no chest pain. Checked out  of ER AMA on 4/16/2021.</t>
  </si>
  <si>
    <t>9.69 (ref 0-0.04 ng/ml)</t>
  </si>
  <si>
    <t>9.6 ng/mL</t>
  </si>
  <si>
    <t>23 y/o male admitted for "myopericarditis" the day of 2nd Moderna. Had elevated troponin at 9.6 and echo performed (results not available), was treated with ibuprofen and colchicine, and recovered. Only VAERS report available 06/01/21 with insufficient evidence to classify. Call placed to reporter in attempt to verify information. Left 2nd message on 06/03/2021.</t>
  </si>
  <si>
    <t>Chest pain/pressure/discomfort,Dyspnea/shortness of breath/pain with breathing,Headache,Other (specify)</t>
  </si>
  <si>
    <t>cMRI: mildy decreased LV systolic function (LVEF: 52.5%). Evidence of edema in the subepicardial layer of the septal, inferior, and lateral free walls of the basal, mid and apical left ventricle on EGE sequences and hyperenhancement of the subepicardial layer of the inferolateral walls of the basal segment, inferior and lateral free walls of the mid and left ventricle on LGE sequences.</t>
  </si>
  <si>
    <t>Troponin I {myoperi_troponin_i},Troponin T {myoperi_troponin_t},CKMB {myoperi_ckmb},BNP {myoperi_bnp},Pro-BNP {myoperi_pro_bnp},CRP {myoperi_crp}</t>
  </si>
  <si>
    <t>11.6 ng/mL</t>
  </si>
  <si>
    <t>1224 ng/L</t>
  </si>
  <si>
    <t>805 pg/mL</t>
  </si>
  <si>
    <t>famotidine</t>
  </si>
  <si>
    <t>Pt to follow up with cardiologist in 2 weeks, will repeat cMRI in 2-3 months, taking scheduled motrin and pepside.</t>
  </si>
  <si>
    <t>16 yo nonhispanic white male p/w chest pain and orthopnea 1 day s/p receipt of pfizer COVID-19 vaccine dose 2. In ED, has elevated troponins. Transferred to children's hospital where again had elevated troponins and EKG showed diffuse ST segment changes. Patient treated with ibuprofen and famotidine and admitted for monitoring. cMRI results consistent with confirmed myocarditis.     CT chest: negative for pulmonary embolism    Other labs:  -urine tox screen: negative  -respiratory viral panel: negative      Follow up:  -CMV: pending  -Coxsackievirus A, B Ab: pending  -CMV IgG, IgM: pending  -Echovirus Ab : pending  -infectious mononucleosis screen: pending  -lyme C6 Ab IgG, IgM: pending  -Parvo IgG/IgM: pending  -Varicella IgG/IgM: pending  -Final read cMRI</t>
  </si>
  <si>
    <t>1st, 2nd ECHOs at   hospital #1: normal LV systolic function     3rd ECHO, at hospital #2: mild relaxation abnormality, LV systolic function normal    cMRI (done 3 days after receiving IVIG, steroids): no LGE,   marginally reduced LV systolic function,   lower range of normal RV systolic function without regional wall motion abnormalities; visually ventricular functions appear normal. LV basal and midchamber ventricular wall demonstrate abnormal circumferential strain elevation which is of unclear etiology.</t>
  </si>
  <si>
    <t>Troponin I {myoperi_troponin_i},CKMB {myoperi_ckmb},BNP {myoperi_bnp},Pro-BNP {myoperi_pro_bnp},CRP {myoperi_crp},ESR {myoperi_esr}</t>
  </si>
  <si>
    <t>9.47 ng/mL</t>
  </si>
  <si>
    <t>32.4 ng/mL</t>
  </si>
  <si>
    <t>68 pg/mL</t>
  </si>
  <si>
    <t>145 pg/mL</t>
  </si>
  <si>
    <t>85 mm/Hr</t>
  </si>
  <si>
    <t>5/22 admitted  5/23 IVIG, pulse solumedrol  5/25 transferred UNM for cMRI  5/27 started ASA, discharged home     Follow up with cardiology, repeat ECHO.</t>
  </si>
  <si>
    <t>38.2 C</t>
  </si>
  <si>
    <t>day of discharge</t>
  </si>
  <si>
    <t xml:space="preserve">ECHO 1: depressed LV function, trace effusion    ECHO 2: borderline global hypokinesis of LV, LVEF 51%, mild LV dilation, no pericardial effusion.    cMRI: some degree of myocardial edema within the lateral left ventricular wall at the mid myocardial level. There is suggestion of likely subepicardial delayed enhancement along the left lateral ventricular wall in a similar area as the myocardial edema. EF 55.73%  </t>
  </si>
  <si>
    <t>47.9 ng/L</t>
  </si>
  <si>
    <t>57.9 ng/mL</t>
  </si>
  <si>
    <t>502 pg/mL</t>
  </si>
  <si>
    <t>3.2 mg/dL</t>
  </si>
  <si>
    <t>NSAIDS other than aspirin (e.g. ketorolac/Toradol, ibuprofen/Motrin/Advil, naproxen/Naprosyn/Aleve, colchicine),IVIG,Other {myoperi_hospital_treat_oth}</t>
  </si>
  <si>
    <t>Morphine for pain, Toradol; omeprazole</t>
  </si>
  <si>
    <t>Chest pain/pressure/discomfort,Dyspnea/shortness of breath/pain with breathing,Nausea/vomiting,Fever (highest temp known and duration at presentation),Headache,Other (specify)</t>
  </si>
  <si>
    <t>subjective</t>
  </si>
  <si>
    <t>none documented in medical records</t>
  </si>
  <si>
    <t>weakness, malaise, subjective fever, left arm tingling, red cheeks</t>
  </si>
  <si>
    <t>Troponin I {myoperi_troponin_i},Troponin T {myoperi_troponin_t},Pro-BNP {myoperi_pro_bnp},CRP {myoperi_crp}</t>
  </si>
  <si>
    <t>437 ng/L</t>
  </si>
  <si>
    <t>178.9 ng/L</t>
  </si>
  <si>
    <t>Monitored by telemetry, trended troponins only</t>
  </si>
  <si>
    <t>Admitted to PICU, monitored by telemetry, troponins tended downward, transferred to general floor on 5/26/2021 while continue to trend troponins. ECHO on 5/28/2021 was normal. No cMRI done. Will follow up in cardiology as outpt.</t>
  </si>
  <si>
    <t xml:space="preserve"> Hospitalized 3 days   rapid improved -- troponin levels 0.04</t>
  </si>
  <si>
    <t>31 yr old M with PMH  DM, alcohol use  8 shots/day. Rcd Moderna #1 5/5/21.  On 5/10 "suspected Myocarditis", SOB  Hospitalized 3 days. + coxsackie. No Trop, no cMRI , nl Echo</t>
  </si>
  <si>
    <t>ST elevation/ST abnormalities,Atrial, supraventricular, or ventricular arrhythmia,AV block 1st degree</t>
  </si>
  <si>
    <t xml:space="preserve">CT angio pulm  contrast : trace pericardial effusion; mild pericardial thickening suggestive of pericarditis. Brief run of paroxysmal afib resolved with 150 mg amiodarone </t>
  </si>
  <si>
    <t>Hospitalized 5/9-5/10 (18 Jan) Records indicate pt seen in f/u; presumably d/c'd home. Pt still c sx, but able to engage in physical activity (e.g., "sprint mowing" the yard without SOB) s difficulty.</t>
  </si>
  <si>
    <t xml:space="preserve">34yr old M PMH Ulcerative Colitis  Rcd Pfizer #2 3/13.  then Dx Myocarditis, Hospitalized 1 day </t>
  </si>
  <si>
    <t xml:space="preserve">OHIO </t>
  </si>
  <si>
    <t>(7 Sep) Per record review, meets defn for confirmed myocarditis</t>
  </si>
  <si>
    <t>This is the case of Acute Pericarditis. All the tests were normal, excepted elevated Troponin. Combined together, elevated Troponin and Chest pain, the algorithm suggests, acute Pericarditis. Will request medical records for record keeping, but it is completed today, as all the info were available.</t>
  </si>
  <si>
    <t>syncope</t>
  </si>
  <si>
    <t>Not recovered per VAERS report (18 Jan) per records, pt d/c'd; instructions to weigh self daily at home indicate disposition was to home. Per DC summary, pt still had ongoing medical issues, although they were improving.</t>
  </si>
  <si>
    <t>As of 9/8/21, only HCP-filed VAERS report available. 64 yo M who had syncope 17 days after 2nd Pfizer vaccine, found to have acute myocarditis with acute systolic heart failure, EF 20%, elevated troponins, normal cardiac cath. Emailed MD 9/8, LM on phone 9/22; requested medical records.</t>
  </si>
  <si>
    <t>fever, headache</t>
  </si>
  <si>
    <t>5360, 7151, 6008</t>
  </si>
  <si>
    <t xml:space="preserve">Discharged home 1 day later with Cardiology follow up. </t>
  </si>
  <si>
    <t xml:space="preserve">Meets case definition for Confirmed Myocarditis.   Pt with no significant past medical history began with cp, fever, and headache 3 days post 2nd dose of vaccine. Went to the ED- Troponins were elevated x 3; CMRI - positive for LV with myocardial edema, RV normal; EKG, D-dimer, CTA, ECHO, CXR, COVID19 test were all normal. </t>
  </si>
  <si>
    <t>myalgia, malaise, fatigue</t>
  </si>
  <si>
    <t>237, 275, 249</t>
  </si>
  <si>
    <t>ACE inhibitor, beta blocker</t>
  </si>
  <si>
    <t>Pt was seen in follow-up; repeat cMRI reported to be normal and he his symptoms had completely resolved</t>
  </si>
  <si>
    <t>29 yo male developed chest pain and SOB 2-3 days post second vaccine; spoke with provider who provided care.  States cMRI did not meet criteria for myocarditis but he was treated for LV dysfunction. At last visit he had completely recovered; case meets probable myocarditis criteria</t>
  </si>
  <si>
    <t>cMRI suggestive of myocarditis</t>
  </si>
  <si>
    <t>After initiation of steroids EKG showed improvement in ST elevation and Troponin levels decreased. No further arrhythmias were identified and patient will be followed up with cMRI 3 months after discharge.</t>
  </si>
  <si>
    <t>He has a remote history of acute pericarditis (01/12/2014) following viral illness, which was treated with high dose ibuprofen 800 mg t.i.d.</t>
  </si>
  <si>
    <t>malaise and fever and loss of appetite.</t>
  </si>
  <si>
    <t>11649 ng/L</t>
  </si>
  <si>
    <t>11.9 mg/dL</t>
  </si>
  <si>
    <t>20 mm/hr</t>
  </si>
  <si>
    <t xml:space="preserve">She was seen in f/u with some mild chest pain as an outpatient a week or two after but it eventually went away completely. </t>
  </si>
  <si>
    <t xml:space="preserve">19 y/o hospitalized with chest pain and elevated troponin. Had normal ECG and echo. Meets criteria for probable myocarditis. </t>
  </si>
  <si>
    <t>&lt; 6, 22.64 (n 0.0-13.0)</t>
  </si>
  <si>
    <t xml:space="preserve">Pt discharged home and treated presumptively for pericarditis with NSAIDs.  Spoke to provider on 9/8/21 who says patient's symptoms have resolved; </t>
  </si>
  <si>
    <t>51 yo female developed chest pain 9 days post second vaccine.  9/8/2021: spoke to provider   10/12/21: reviewed hospital records; meets criteria for probable myocarditis (symptoms, troponins, pericardial effusion on cMRI); however pt's hospital and post-care diagnosis was non-STEMI.  They treated her empirically with NSAIDs but never used the diagnosis of myo- or pericarditis.</t>
  </si>
  <si>
    <t xml:space="preserve">normal </t>
  </si>
  <si>
    <t>improving chest pain but persistent, and troponin 0.06 had normalized at follow-up</t>
  </si>
  <si>
    <t xml:space="preserve">myalgia, malaise </t>
  </si>
  <si>
    <t>12.55 ng/mL</t>
  </si>
  <si>
    <t xml:space="preserve">58 pg/mL </t>
  </si>
  <si>
    <t>87 mg/L</t>
  </si>
  <si>
    <t>Aspirin,NSAIDS other than aspirin (e.g. ketorolac/Toradol, ibuprofen/Motrin/Advil, naproxen/Naprosyn/Aleve, colchicine),Corticosteroids (e.g. prednisone, methylprednisolone, hydrocortisone),IVIG,Regular/Low flow Nasal cannula oxygen support,Other {myoperi_hospital_treat_oth}</t>
  </si>
  <si>
    <t>colchicine; oxycodone, dilaudid, tylenol; 2L O2 by NC for comfort only short duration</t>
  </si>
  <si>
    <t>Chest pain improving without use of narcotic for 36 hours leading up to discharge. Outpatient follow up planned with cardiology, rheumatology.   Discharged with prednisone, ASA, colchicine, holding accutane.</t>
  </si>
  <si>
    <t>Positive ANA in fall 2020, negative RF, no diagnosis</t>
  </si>
  <si>
    <t>Chest pain/pressure/discomfort,Dyspnea/shortness of breath/pain with breathing,Pericardial rub,Other (specify)</t>
  </si>
  <si>
    <t>headache, nausea, murmur, fatigue</t>
  </si>
  <si>
    <t>&lt;0.010</t>
  </si>
  <si>
    <t>Prescribed colchicine as outpt and feeling better. Sees cardiology on 6/28, repeat</t>
  </si>
  <si>
    <t>2.110 ng/mL</t>
  </si>
  <si>
    <t>Discharged 4/17/21 with no vigorous PA for 3-6 months on aspirin and metoprolol. Will f/u with cardiology and CT angio of coronaries.</t>
  </si>
  <si>
    <t>18 y/o male experienced sscp, dyspnea, and fatigue with nl EKG and elevated troponin 3 days after 2nd moderna and was hospitalized. CTA negative, Echo WNL, monitored and started on aspirin and metoprolol. Meets definition for probable myocarditis. Will f/u as outpt. for CTA coronary arteries.</t>
  </si>
  <si>
    <t>1.1 (0.00-0.5) mg/dl</t>
  </si>
  <si>
    <t>Patient was asymptomatic when discharged per conversation with provider</t>
  </si>
  <si>
    <t>EKG showed right axis deviations</t>
  </si>
  <si>
    <t>Shoulder pain</t>
  </si>
  <si>
    <t>&lt;0.02 ng/ml (&lt;0.05)</t>
  </si>
  <si>
    <t>16.5 mg/L  (&lt;7.48)</t>
  </si>
  <si>
    <t>28 mm/hr (0-20)</t>
  </si>
  <si>
    <t xml:space="preserve">Ibuprofen was taken 600 mg tid, from 4.11.21 0 4.18.21.  Dose tapered to 1200 mg per day, then 600 mg per day. When he went off of it, the symptoms came back. 6/12/21 - 200 mg tabs by mouth 6 times a day and Colchicine at 0.6 mg by mouth once a day. It was an anti-inflammatory. The ibuprofen was stopped and after 3 weeks, his symptoms came back and he was put back on the ibuprofen. The colchicine was a 30-day prescription. </t>
  </si>
  <si>
    <t>As of date of VAERS report, still on Colchicine.</t>
  </si>
  <si>
    <t xml:space="preserve">1/27/22: MR Available   SUMMARY  2/19/21: Vax #2 (date confirmed with HCP)    4/10/21 - 4/11/21: ADMISSION  CC: Chest pain and shortness of breath, increase with inspiration and exertion  EKG: NSR, 1st degree AV block, poor R wave progression, no ST/T wave changes  F/U EKG: diffuse ST elevation c/w Pericarditis  4/11/21: Cardiology Consult: "EKG with  diffuse ST elevations c/w pericarditis"  "Sx's likely 2/2 Pericarditis"  Tx: NSAID x 1 week, Colchicine x 3 months. F/u with cardiology    4/12/21: ECHO - per VAERS report "small amount pericardial fluid" </t>
  </si>
  <si>
    <t>1037 ng/l</t>
  </si>
  <si>
    <t>echo showed mild LV dilation, otherwise normal (EF 55%).  Spoke with Infection preventionist who read from chart.</t>
  </si>
  <si>
    <t>Protonix</t>
  </si>
  <si>
    <t>No other history. Sudden onset of chest pain after 2nd Pfizer shot. Hospitalized for 2 days. Diagnosed with Myocarditis. He was started on ibuprofen (changed to naproxen for discharge), colchicine and protonix. Discharged @ home and doing normal now.</t>
  </si>
  <si>
    <t xml:space="preserve">Need Medical records of ECHO, d dimer, ESR, crp, troponin  Physician diagnosed as Myocarditis. Requested Medical records and complete details of diagnostic value and conclusion.  Talked with the referred HCP Ms. Michelle Johnson on 10/15/21 morning. The D-dimer was 0.65. All the other values for related blood chemistry are jolted in the space described by the nurse. Only the bedside ECHO was done with noted Pericardial effusion. It appears that this is a case of mild and acute pericarditis. No cMRI was done. Only the COVID viral testing was done. It is unknown for all other viral infections and it is unknown that if the viral etiology could be a possibility. Patient is doing fine and all the follow-up visit with the Cardiologist came normal. </t>
  </si>
  <si>
    <t>472 ng/l</t>
  </si>
  <si>
    <t>27 year old health male presented with chest pain radiating down left arm. No ECG abnormalities, but cath'ed him after discussion of options with patient. Cath was negative, ultimately diagnosed with myocarditis.  Spoke with infection preventionist who read from chart.</t>
  </si>
  <si>
    <t>pain improved but not gone by time of discharge.</t>
  </si>
  <si>
    <t>dizziness</t>
  </si>
  <si>
    <t>Fever (103F)</t>
  </si>
  <si>
    <t>As of 5/26/21, patient was discharged from ED same day, treatment with NSAIDs, colchicine &amp; metoprolol; not admitted to hospital; presumably returned home</t>
  </si>
  <si>
    <t>46 y/o male with no PMHx for myo/pericarditis or chronic conditions or meds, developed a fever (103F) &amp; pleuritic positional chest pain, 1 day after 2nd Pfizer dose, presented to ED 3 days after 2nd dose; ECG showed acute pericarditis &amp; mild Troponin I elevation; Echo showed mild LV dysfunction w/ LVEF 40-45%; diagnosed with myopericarditis, treated w/ NSAIDs, colchicine &amp; metoprolol; discharged same day to home. MD reported VAERS; records requested for completeness &amp; will contact provider for interview after receipt of records</t>
  </si>
  <si>
    <t>Connecticut</t>
  </si>
  <si>
    <t>BNP {myoperi_bnp},CRP {myoperi_crp},ESR {myoperi_esr}</t>
  </si>
  <si>
    <t>Needs heart transplant due to dilated cardiomyopathy and heart failure</t>
  </si>
  <si>
    <t>Poor prognosis given previous surgery and current health problems.</t>
  </si>
  <si>
    <t xml:space="preserve">Complex case and likely not due to vaccine, but meets case definition of myocarditis S/P vaccine. No cardiac history prior to this hospital admission, but noted symptoms started 5-6 months prior. cMRI shows dilated cardiomyopathy probably chronic with enhancement pattern suggestive of prior episode of myocarditis. Pending heart transplant with poor prognosis. Left message with provider to discuss case, will update if contact is made. </t>
  </si>
  <si>
    <t xml:space="preserve"> + Covid in February</t>
  </si>
  <si>
    <t>tachycardic</t>
  </si>
  <si>
    <t>1.67ng/ml</t>
  </si>
  <si>
    <t>3.14 mg/dl</t>
  </si>
  <si>
    <t xml:space="preserve"> Troponins trending downwards after being elevated.   </t>
  </si>
  <si>
    <t>Patient discharged home with cardiology f/u and cardiac MRI in 6 weeks. Advised to avoid strenuous exercise and hold off on second dose of Pfizer vaccine.</t>
  </si>
  <si>
    <t xml:space="preserve">  Seen in Clinic only..</t>
  </si>
  <si>
    <t xml:space="preserve">  not hopsitlized </t>
  </si>
  <si>
    <t>VAERS report by patient.  Pt claims pericarditis and "inflamation of the heart muscle" but no info on symptoms. 10/7 Called Provider. Seen in Clinic : EKG nl, Trop nl, no pericardial effusion.  Only  contributing factor being Chest Pain.</t>
  </si>
  <si>
    <t>1.262, 3.02, 4.05, 4.47 (n&lt; 0.05)</t>
  </si>
  <si>
    <t>6.6 (n 0.29-19)</t>
  </si>
  <si>
    <t>17 (n 0-15)</t>
  </si>
  <si>
    <t>NSAIDS other than aspirin (e.g. ketorolac/Toradol, ibuprofen/Motrin/Advil, naproxen/Naprosyn/Aleve, colchicine),Antiarrhythmics,Anticoagulation other than aspirin (Warfarin/Coumadin, Plavix/Clopidogrel),Other {myoperi_hospital_treat_oth}</t>
  </si>
  <si>
    <t>LIsinopril for reduced EF, statin, metoprolol</t>
  </si>
  <si>
    <t>Pt had cardiac cath that showed no significant coronary disease  Pt reported to be asymptomatic at time of discharge; no other follow-up available</t>
  </si>
  <si>
    <t>32 yo male presented with chest pain and palpitations 1 day after first vaccine.  Admitted and treated with colchicine.  9/8/21: records requested and provider emailed  9/21,24 &amp;10/20 /21: LM for provider  10/28/21: records available from ED and hospital; meets criteria for probable myocarditis (chest pain, elevated troponins, EKG changes, echo with decreased LV function and mildly reduced EF)</t>
  </si>
  <si>
    <t>.608 ng/ml</t>
  </si>
  <si>
    <t xml:space="preserve">Myocardium FU 2wks, systolic values abn. But symptoms resolved </t>
  </si>
  <si>
    <t>25yr old male ,unk PMH. Pfizer 5/13/2021( unk dose) 5/16 went to ER with Chest Pain. Found elvated Troponins,Echo dec LVF, EJF 30-35%, MRI " consistent with Myocarditis"  will call to confirm.</t>
  </si>
  <si>
    <t>25yr old male ,unk PMH. Pfizer 5/13/2021( unk dose) 5/16 went to ER with Chest Pain. Found elvated Troponins,Echo dec LVF, EJF 30-35%, cMRI " consistent with Myocarditis"</t>
  </si>
  <si>
    <t>did not reach a provider when i called but got medical records which confirm diagnosis</t>
  </si>
  <si>
    <t>3.32 ng/ml</t>
  </si>
  <si>
    <t xml:space="preserve">Initial elevated troponin was done at an outpatient clinic, other tests (ECG, echo, MRI) were not done at that time. When he was sent to ED, troponin there had come back to normal, so he was not admitted. ECG and echo were normal. </t>
  </si>
  <si>
    <t>Doesn't meet case definition</t>
  </si>
  <si>
    <t>not elevated</t>
  </si>
  <si>
    <t>Admitted for 1 day only</t>
  </si>
  <si>
    <t>Enough info from VAERS report to determine not a case.</t>
  </si>
  <si>
    <t>chills, nausea with chest pain, "flu-like symptoms"</t>
  </si>
  <si>
    <t>49.111 (ng/ml)</t>
  </si>
  <si>
    <t>109.8 mg/L</t>
  </si>
  <si>
    <t>26 mm/h</t>
  </si>
  <si>
    <t>Protonix for GI prophylaxis</t>
  </si>
  <si>
    <t>Reported as "pain-free" on discharge from hospital in medical record.</t>
  </si>
  <si>
    <t xml:space="preserve">19 year old male with past medical history of asthma and seasonal pollen with substernal chest pain about 24 hours after vaccination with second dose.  Patient reported chills and "flu-like symptoms" within 1 day of vaccination and that evening developed severe chest tightness and pain. Patient had antibodies to Coxsackie B AB serotype 4 (1:20, 1;40 indicating current or past infection) and EBV AB (IGG positive, IgM negative) reported as consistent with past infection but no current symptoms. Patient positive for SARs-CoV-2 total antibody consistent with vaccination but negative for SARS-CoV-2 IgG (nucleocapsid Ab). Cardiac tests: EKG (5/9/21); sinus tach; borderline Q waves lateral leads, borderline T wave abnormalities inferior leads; Another report noted some "PR depression in leads I, II" but could find EKG with that result listed.  ECHO (5/10/21): EF 62 %; normal ventricular size and function; valves normal, no pericardial effusion; Cardiac MRI (5/10/21): band of subepicardial enhancement in basal inferolateral segment suggestive of myocarditis.  Completed based on VAERS report and medical records in VAERS.  </t>
  </si>
  <si>
    <t>8.87 (high)</t>
  </si>
  <si>
    <t>sent home after symptoms improved; parent submitted VAERS report states patient has recovered from the AE</t>
  </si>
  <si>
    <t>pt had general arthralgia and myalgias, diaphoresis, weakness, nausea, and a dry cough after his 2nd dose; RSV, flu, parainfluenza, adeno, metapn, rhino PCR all negative</t>
  </si>
  <si>
    <t>NSAIDS/colchicine</t>
  </si>
  <si>
    <t>Patient was seen in ED on 5/22/2021 and was not admitted. Seen in clinic on 5/27/21.</t>
  </si>
  <si>
    <t>Ketorolac</t>
  </si>
  <si>
    <t>doing well at outpatient visit.</t>
  </si>
  <si>
    <t>65-70%</t>
  </si>
  <si>
    <t>MSO4, Oxycodone</t>
  </si>
  <si>
    <t>58yo C-male self-reported CP/SOB 21d post Vax #2. Seen and treated in ER and admitted x1d. Dx w/Pericarditis. No medical records, requested from 9/8. Will re-request. Email pt to verify hospt.  UPDATE: 11-9-2021  Spoke with cardiologist. Echo: nl with EF 65-70%, EKG: ST elevation, ischemic lateral ST changes, U/S LE neg,  no Troponin drawn. DX: Acute Pericarditis.</t>
  </si>
  <si>
    <t>1079 ng/ml</t>
  </si>
  <si>
    <t>1.4 mg/dl</t>
  </si>
  <si>
    <t>See PCP and get repeat troponins to see if still downtrending. Followup appointments with pediatric cardiology and infectious disease to get test results. Limit activity. No strenuous exercise.  RX - tylenol 325 mg po prn pain; Ibuprofen 100 mg 400 mg po prn for pain up to 30 doses.</t>
  </si>
  <si>
    <t>16 yo previously healthy male presented to ER 3 days after 2nd Pfizer dose with chest pain that woke him up. Seen in ER sharp non-radiating pain, no SOB.  Elevated Troponon I in ER, 5,410.EKG showed mild ST elevations. Bedside ECHO revealed small pericardial effusion. Transferred to hospital for cardiac evaluation and observation.  PMH - Patient's older had Covid 19 in February. No other members of his family became symptomatic and he had a negative Covid test at the time. Seen by cardiology and ID to rule out MISC or viral myocarditis. Put on telemetry and serial troponins.   Normal ECHO. Respiratory panel was negative as was a Covid test. Troponins downtrended before discharge.</t>
  </si>
  <si>
    <t>1210 ng/l</t>
  </si>
  <si>
    <t>MRI equivocal, met only one of 3 Lake Louise criteria</t>
  </si>
  <si>
    <t>chest pressure</t>
  </si>
  <si>
    <t>0.064 ng/ml</t>
  </si>
  <si>
    <t>ultimately physician didn't think it was myocarditis given lupus (spoke with infection prevention who read from chart) (8 Jul) Per ED note (which actually was D/C summary), nl C3 and C4 and mildly elevated anti-dsDNA Ab argued against SLE flare, c no infectious cause ID'd. Will classify as a case.</t>
  </si>
  <si>
    <t>myalgias , fever 101 degrees</t>
  </si>
  <si>
    <t>3.8 ng/ml</t>
  </si>
  <si>
    <t xml:space="preserve">Hospitalized 1 day </t>
  </si>
  <si>
    <t xml:space="preserve">Pt Report: 35 yr old M rcd Moderna #2  on 5/21 .  Chest Pain 5/24  ER dx  was Myocarditis.   EKG nl Echo nl, Troponin  3.8ng/ml </t>
  </si>
  <si>
    <t>nausea, sweating</t>
  </si>
  <si>
    <t>13.88 ng/ml</t>
  </si>
  <si>
    <t xml:space="preserve">improved, but waiting for Troponin to get closer to 5 before discharging.    </t>
  </si>
  <si>
    <t>MRI  showed myopericarditis of the anterior and lateral wall. Showed mildly decreased LV systolic function--not sure how to code.</t>
  </si>
  <si>
    <t>279 pg/ml</t>
  </si>
  <si>
    <t>Patent had follow-up visit on 02/26/2021 with cardiology, says patient is feeling better with still chest pain and shortness of breath with she walks. By March 2021, patient was admitted for pregnancy related issues but no reported encounters   Labor was induced 04/19/2021 for poor maternal weight gain and hyperemesis.</t>
  </si>
  <si>
    <t>25 year old female who was pregnant at the time of vaccination. History of bipolar, panic disorder, depression, history of alcohol use disorder, PTSD, asthma, and tobacco use and on the following medications: QVAR, Seroquel, Zoloft, Pepcid, and Reglan.  Patient developed chest pain on day 1 after vaccination. CTA of chest was normal and ECHO was normal. Oxygen sats in 87% with shortness of breath, chest pain; was started on oxygen and admitted. She was treated with cochicine on 02/21/2021 and discharged home on hospital day 2 on cochicine. Reported that Troponin was normal, EKG with sinus tachycardia (no ST changes), and normal ECHO. Diagnosis clinically as pericarditis although does not meet the criteria. History reported alcohol use disorder, but did not note whether she was actively drinking. No provider notes of active drinking, so unclear if she was currently drinking during this admission. Patient had history of nausea throughout pregnancy.</t>
  </si>
  <si>
    <t>Left arm heaviness/numbness, fever</t>
  </si>
  <si>
    <t>305-289-328-294</t>
  </si>
  <si>
    <t>69.5-1.2</t>
  </si>
  <si>
    <t>Atorvastin</t>
  </si>
  <si>
    <t>At time of admission, pt was asymptomatic.</t>
  </si>
  <si>
    <t>45yo C male with left arm heaviness/numbness post vax day #3 of 2nd vax from Pfizer. Presented to ER, admitted but symptoms had dissipated. Started on IV Heparin (was given ASA in ER), Metoprolol and Atorvastin.  EGK with ST elevation, Elevated Troponin T, CRP, D-dimer, and BNP. EF 55% on TTF. C-MRI with focal edema and gad enhancement indicating myocarditis.</t>
  </si>
  <si>
    <t>Remote history of asthma which provider felt contributed to case</t>
  </si>
  <si>
    <t>pericardiocentesis (1 L- eosinophilic fluid)</t>
  </si>
  <si>
    <t>Last seen in July with complete resolution of symptoms; still being followed by rheumatology and pulmonology</t>
  </si>
  <si>
    <t>67 yo male 28 days after first vaccine found to have pericarditis and pericardial effusion.   9/8/2021: records requested and provider emailed.  9/21/21: spoke to provider: pt also had patchy pulmonary infiltrates and eosinophilia; responded well to steroids and colchicine; met criteria for myopericarditis</t>
  </si>
  <si>
    <t>Palpitations</t>
  </si>
  <si>
    <t>Frequent atrial or ventricular ectopy</t>
  </si>
  <si>
    <t>bigeminy</t>
  </si>
  <si>
    <t>Patient's condition believed to be genetic condition (alternative explanation).</t>
  </si>
  <si>
    <t>Recovering and instructed to f/u with cardiology as an outpatient.</t>
  </si>
  <si>
    <t>22 y/o male college student, otherwise healthy, hospitalized for chest pain, elevated troponins, and myocarditis 3 days s/p 2nd Pfizer. Interviewed pharmacist reporter on 06/01/21 for supplemental information to manufacturer's report.  Data consistent with probable myocarditis case definition.</t>
  </si>
  <si>
    <t>malaise</t>
  </si>
  <si>
    <t>127 ng/L</t>
  </si>
  <si>
    <t>2259 pg/ml</t>
  </si>
  <si>
    <t>24.2 mg/L</t>
  </si>
  <si>
    <t>12 mmols/hour</t>
  </si>
  <si>
    <t>Patient was medical cleared and discharged to psychiatric facility.</t>
  </si>
  <si>
    <t xml:space="preserve">continued mild intermittent chest pain </t>
  </si>
  <si>
    <t>To f/up with cardiology outpatient and be retested in 3 months.</t>
  </si>
  <si>
    <t>COVID-19 +</t>
  </si>
  <si>
    <t>&gt;5000</t>
  </si>
  <si>
    <t>seen as outpatient on 6/9/21 and fully recovered.</t>
  </si>
  <si>
    <t>COVID-19</t>
  </si>
  <si>
    <t>stable and discharged to home.  no follow-up in record after discharge.</t>
  </si>
  <si>
    <t>26 yo male with PMH tobacco abuse, current ETOH drinker 2-4 per night, former cocaine abuser presented to ED with SOB and pleuritic chest pain 2 days after the 1st dose of the Moderna vaccine.  EKG showed ST elevation, troponin-I peaked at 9.49, CRP 34.3, echo NL EF 55% with no pericardial effusion. Started on NSAIDS/colchicine. NSAIDS stopped and started beta blocker and ASA. Pt discharged to home in stable condition. Medical records available.  Attempted to contact ID doc who reported case but have not heard back.</t>
  </si>
  <si>
    <t>fatigue, weakness</t>
  </si>
  <si>
    <t>Diuretics (e.g. furosemide/Lasix, cholorothiazide/Diuril)</t>
  </si>
  <si>
    <t>severe shortness of breath, heart failure</t>
  </si>
  <si>
    <t xml:space="preserve">"constant atrial fibrillation". </t>
  </si>
  <si>
    <t>TTE: left ventricular systolic function is low normal (LVEF 51%)    cMRI: low normal or mildly reduced global LV function with ejection fraction 53%.</t>
  </si>
  <si>
    <t xml:space="preserve">Discharged home. Followed up by ID, cardiology. </t>
  </si>
  <si>
    <t>20 yo nonhispanic white M p/w subseternal chest pain 2 days s/p receipt of Pfizer COVID-19 vaccine dose 2 to ED where EKG showed ST elevation and he had elevated troponins. Admitted and underwent cMRI and ECHO, both of which showed decreased LV function. Hospitalized 3 days, thorough work up done (see below). Question however concerning mycoplasma result below which is a touch over the cutoff for normal.     Other tests:   -respiratory pathogen panel: negative  -adenovirus PCR blood: negative  -parvovirus B19 PCR blood: negative  -CMV IgM: &lt;2   - HIV 1/2 Ag/Ab: negative  -Mycoplasma IgM: 1.19 (pos &gt; 1.10)  -Lyme EIA Ab: 3  -ASO: &lt;50  -Coxsackie A Ab, 6 serotypes: all &lt; 1:8  -Coxsackie B Ab, 6 serotypes: all &lt; 1:8  -Echovirus Ab, 5 serotypes: all &lt;1:8  -SARS CoV-2 IgG (nucleocapsid): negative  -SARS CoV-2 Total Ab: positive  -Urine drug screen: negative.    Lab results and dispo were read to me by clinician over phone. However, these did not save. Opting not to waste clinician's time and call back. Can instead ask for discharge summary and lab records.</t>
  </si>
  <si>
    <t>Colchicine, Indomethicine</t>
  </si>
  <si>
    <t>Patient was in a complete good health as , full check up was done for the health for insurance purpose, prior to this event. After the 2nd shot, @15 days, symptoms of severe Chest pain started, lead to ER, discharged in few hours, with EKG interpreted as Pericarditis. On pain killer and Colchicine during release from ER. Feeling recovered.</t>
  </si>
  <si>
    <t>Need medical records to get the full picture, and confirm Pericarditis. Talked with the ER nurse and looked at the patient's chart on 10/14/21. Troponin, d-dimer, Chest X-ray were negative. In the history of the patient, there is a Chest pain associated with Cardiac Cyst. The first ECG showed Non specific T wave abnormalities with PR depression. The second on the same day showed Sinus Tachycardia/septal infarction. The doctors note says that it is a acute pericarditis, not hospitalized, given Colchicine and asked for follow-up.</t>
  </si>
  <si>
    <t>day 1 had fevers, chills, malaise</t>
  </si>
  <si>
    <t>12732 ng/L</t>
  </si>
  <si>
    <t>22 mm/hours</t>
  </si>
  <si>
    <t>Patient had outpatient cardiac MRI as outpatient; evidence of localized edema and myocarditis. Patient had no symptoms at cardiac follow-up, but still scheduled for follow-up ECHO and labwork (troponin).</t>
  </si>
  <si>
    <t>28 year old male with history of myopericarditis following viral infection in 2013. Received 2nd dose of COVID-19 vaccine, day 1 had some chills, fever, and malaise, day 2 started with intermittent chest pain. Seen in ER without symptoms but elevated troponin.  Patient had ECHO 03/2021 that was grossly normal (EF 60%). EKG first read as normal, but noted by cardiologist to have subtle ST elevation. Follow-up EKG in May 10th had T wave inversion with no ST elevation. Dx with myocarditis with some subtle injury in ST elevation.  Could fit the criteria for pericarditis as well with subtle ST elevation, although cardiologist only diagnosed as myocarditis.</t>
  </si>
  <si>
    <t xml:space="preserve">diagnosed with acute perimyocarditis after one day in the hospital for evaluation of chest pain. Discharge instructions - included followup with cardiologist, RX meds - Ibuprofen 800mg TID for 2 weeks, colchicine 0.6 mg po BID for 3 months with close monitoring of renal function. </t>
  </si>
  <si>
    <t>19 yo F with a history of B thalassemia and paroxysmal AF  presented to ER with severe chest pain and SOB within 3 days of 2nd dose of Pfizer. Chest pain worse when lying flat and relieved by leaning forward. EKG in ER revealed non-specific ST wave changes, NSR. Chest pain relieved in ER by 15 mg of Toradol and ASA. Had elevated troponin 1 of 1.34 and elevated CKMB. Mother also has  B thalassemia. ECHO on 5/21 revealed normal ED 54%, and no WMA, normal size R and L ventricle. D-dimer negative. CT of chest with contrast was negative for pulmonary embolism. Was admitted due elevated troponin and put on telemetry with a cardiology consult.  Respiratory virus panel was negative. Meds- Started on ibuprofen 800 mgpo TID, PPI for prophylaxis, colchicine 0.6 mg po BID for 3 months.  Followup with regular cardiologist who follows her for cardiac complications of B thalassemia.</t>
  </si>
  <si>
    <t>9142ng/mL</t>
  </si>
  <si>
    <t>37 y/o male w/ no PMHx of cardiac issues or chronic conditions, experienced chest pain 2 days after 2nd Moderna dose, presented to ED &amp; found to have markedly elevated Troponin (9142), EF=60%, CT coronary calcium score=0, CMRI: myocarditis w/ anterior &amp; lateral subepicardial enhancement, abnormal T1 &amp; T2 signal; treated w/ colchicine and prescribed to continue for 6 months after discharge. Pt. returned to cardio for f/u 6 weeks later, reported infrequent chest pain, no fatigue, headache, palpitations, syncope; Cardio will continue to monitor and repeat MRI. Diagnosed with Myocarditis.     VAERS only-MD reported; will request medical records from ED &amp; hospital for AE's evaluation/treatment/diagnostic/lab results for case and Interview provider for Myocarditis diagnosis.</t>
  </si>
  <si>
    <t>fully recovered but does have some chest pain on extreme exertion (swimming).</t>
  </si>
  <si>
    <t>19 yo developed anginal chest pain 3 days after the 2nd dose of Pfizer vaccine. Presented to ED and admitted.  EKG showed transient ST elevation in several leads but quickly resolved. Echo NL, no pleural effusion. Troponin-I elevated and peaked at 23. Cardiac cath NL. No obvious etiology (e.g., viral syndrome, ETOH, etc.).  Tx with ibuprofen and discharged home.  Flew home to CA from FL and cardiologist there saw him in clinic.  Pt doing well.  had cMRI and results pending.  I spoke with cardiologist in CA Dr. Sivanesan and she will update me on cMRI results.  Addendum 6/16/21 - cMRI consistent with myocarditis.</t>
  </si>
  <si>
    <t>0.06, High Sensitive 230 (abn &gt;45)</t>
  </si>
  <si>
    <t xml:space="preserve">Reports pt fully recovering. Discharged after 2 days of hospitalization on Colchicine. </t>
  </si>
  <si>
    <t xml:space="preserve">Meet case definition for Myocarditis. Pt with a past medical history consistent with HTN, HLD, Tobacco use 1 PPD, Moderate Aortic stenosis, Aortic root dilation 4.0 cm, Tremor. Presented to his PCP for chest pain which began about 1.5 weeks prior after 2nd vaccination. His troponins were elevated; EKG- abn- left axis deviation, LV hypertrophy, QRS widening, however LV BBB; CXR wnl. Referred to the ED. CXR, ECHO wnl. cMRI findings consistent with -The left ventricle is dilation, asymmetric septal hypertrophy measuring up to 16 mm at the basal anteroseptal segment.  Regional edema or iterative T1 signal elevation is seen.  LV myocardial nulling sequence   is normal. Diagnosis NSTEMI Type 2, Myocarditis. </t>
  </si>
  <si>
    <t>acute dizziness, diplopia, jaw pain, SBP=200</t>
  </si>
  <si>
    <t>948 - 8250 - 10,373ng/mL</t>
  </si>
  <si>
    <t>atorvastatin, lisinopril, metoprolol</t>
  </si>
  <si>
    <t>As of 5/27/21, patient was seen at f/u cardio appointment and reported no symptoms of AE</t>
  </si>
  <si>
    <t>78 y/o male w/ no PMHx of myopericarditis experienced acute dizziness &amp; jaw pain on the same day as 2nd Moderna dose, presented to ER 13 days after vaccination &amp; found to be hypertensive w/ elevated Troponin (10,000), Echo &amp; CTA normal, CMRI showed focal area of mid wall LGE consistent with myocarditis; Angiogram showed mild distal PLA disease. Additionally found to have small acute L-occipital infarcts and tiny infarcts in left thalamus &amp; medulla. MD reporter described supportive treatment &amp; d/c w/ Zio patch. F/u Cardio appointment 2 months after 2nd dose, patient was relieved of all symptoms, no dizziness, chest pain, jaw pain, dyspnea, syncope.      PMHx includes prostate cancer, squamous cell carcinoma, prostatitis, Thyroid nodule, ulcer disease, HTN. No prescribed meds at the time</t>
  </si>
  <si>
    <t xml:space="preserve">fever, chills, malaise </t>
  </si>
  <si>
    <t>not specified</t>
  </si>
  <si>
    <t xml:space="preserve">Meets case definition for Probable Myocarditis- Pt presented to ED 3 days post 2nd vaccine -began with substernal worsening chest pain, sob, malaise, fever, chills 2 days after vaccination. Troponin- elevated; D-dimer positive; EKG- normal; ECHO- normal; EF 60%; cMRI- ? results. </t>
  </si>
  <si>
    <t xml:space="preserve">Conneticut </t>
  </si>
  <si>
    <t>&lt;50</t>
  </si>
  <si>
    <t>stable, discharged home.</t>
  </si>
  <si>
    <t>29 yo male with prior episode of myocarditis 8 months ago presented with palpitations to ED. No CP or SOB. Echo EF 51%, no pericardial effusion, cMRI consistent with ongoing and current myocarditis. Troponin-T mildly elevated at .29. Tx with colchicine and motrin.  Discharged to home in good condition with cardiology f/u. Information abstracted from medical records.</t>
  </si>
  <si>
    <t>pain-free by discharge.  followed up with MD on 6/7 as outpatient.</t>
  </si>
  <si>
    <t>27 yo male awoken by non-radiating chest pain 3 days after 2nd dose of the Moderna vaccine. EKG/Echo NL, no cMRI. Troponin elevated at .391. No viral etiology. Troponin trended down during admission and patient was pain-free when discharged. I spoke with Sherrie Syverson, ED nurse about the case.</t>
  </si>
  <si>
    <t>repeat echo as outpatient is now 20-25%. clinically stable, was seen as outpatient on 6/8/2021.</t>
  </si>
  <si>
    <t>25 yo female presented to ED with SOB, no CP. Echo showed reduced LV and RV function with EF 17%. EKG sinus tach, no pericarditis. high sensitivity troponin 33 (normal 0-16), CRP elevated at 6.8. no viral syndrome. cMRI done on 5/27/21 but was not definitive, possible due to technical error or her cardiac decompensation (tachycardic at the time). Will be doing repeat cMRI in the future. I spoke with Dr. Gautum Shroff, cardiologist who is following the patient about this case.</t>
  </si>
  <si>
    <t>tachycardia, leg swelling, cough</t>
  </si>
  <si>
    <t>Still has CHF but it is medically stable and he is following with cardiology</t>
  </si>
  <si>
    <t xml:space="preserve">7/29/2021: echo showed 55% ejection fraction; stable on medications  </t>
  </si>
  <si>
    <t>60 yo male developed SOB 3 days after vaccine (?1st or second dose).  Admitted with diagnosis of myocarditis.  9/8/2021: records requests and message left for provider.  9/9/2021: spoke to provider.  Pt still being treated but CHF has improved; meets criteria for probably myocarditis</t>
  </si>
  <si>
    <t>COVID positive</t>
  </si>
  <si>
    <t>0.7mg/dL</t>
  </si>
  <si>
    <t xml:space="preserve">Had some chest pain prior to discharge but stable. </t>
  </si>
  <si>
    <t xml:space="preserve">Discharged home with NSAIDs for sx and 3 months of colchicine. </t>
  </si>
  <si>
    <t xml:space="preserve">the patient had a syncopal episode 21 days after the first dose and was hospitalized and found to be COVID positive. He was also diagnosed with pericarditis. EKG pending    01/05/22 [EW]: Reviewed records. 25 y/o male presented with chest pain, palpitations, syncope, and URI symptoms, had diffuse ST elevations on EKG, normal Echo and troponin, and was positive for COVID. Dx with pericarditis secondary to COVID vs. vaccine. Because COVID is also an identifiable cause for symptoms and findings, pt. does not meet current case criteria. </t>
  </si>
  <si>
    <t>12.44 ng/ml</t>
  </si>
  <si>
    <t>6.4 mg/dl</t>
  </si>
  <si>
    <t>Patient discharged home after 4 days at Stanford LCPH CVICU. Discharge instructions - no flying until seen at followup. Followup- repeat Cardiac MRI, EKG and troponin. See cardiologist in 6 weeks. RX-Motrin 600 mg po q6hrs prn pain.</t>
  </si>
  <si>
    <t xml:space="preserve">2452 ng/L  HS </t>
  </si>
  <si>
    <t>Hospitalized for 1 days</t>
  </si>
  <si>
    <t>63yr old F rcd Pfizer #2 4/2.  on 5/13 had arm, jaw pain, Chest Pain.  No ST elevations,   HS Troponin I    of 2000ng/L   Echo nl,  cMRI " evidence of Myocarditis"</t>
  </si>
  <si>
    <t>Vomiting</t>
  </si>
  <si>
    <t>Patient was discharged home to complete treatment with Colchicine and Indomethacin.</t>
  </si>
  <si>
    <t>Case of 19 year old who received his second dose Covid 19 Pfizer vaccine and 4 days later developed chest pain with one episode of vomiting. He went to ER and was found with elevated troponin levels and echocardiogram found mildly decreased ejection fraction and a bicuspid aortic valve. EKG was normal.</t>
  </si>
  <si>
    <t>Cough. Chest pain relieved by leaning forward</t>
  </si>
  <si>
    <t>9 (high sensitivity test: 0-14 is normal)</t>
  </si>
  <si>
    <t>254 H</t>
  </si>
  <si>
    <t>83 H</t>
  </si>
  <si>
    <t xml:space="preserve">Seen in September. Yard work and work around house with no chest pain on exertion. Feeling well. Doing fine on daily Colchicine dose. </t>
  </si>
  <si>
    <t>56 yo: Presented with recurrent pericarditis 1-2 weeks after first Moderna dose, treated with NSAIDs and colchicine. NSAID dose tapered with clinical improvement. Got second dose of Moderna and pericarditis symptoms re-worsened, necessitating increasing dose of NSAIDs. TTE showed suggestions of constrictive pericarditis (new at least since acute pericarditis episode in 2019). Per MD conversation - appears he had a pericarditis flare after each vaccination.</t>
  </si>
  <si>
    <t>Blood pressure at admission was 155/87, pulse 97, respiratory rate 22/minute, SpO2 98%, and Temperature 37.2. ECG at 1539 interpreted as: "NSR at 85, Lateral ST depressions; ST elevations in aVR, ischemia / Posterior wall MI". ECG at 1541 showed: NSR at 82, unchanged from prior ECG. ECG at 1552 interpreted as: "Sinus tachycardia at 102, ST depressions remain in lateral leads but now also in V3 and V4; persistent ST elevations in aVR CW evolving posterior wall MI". PR depression in leads II and V4-6, and reciprocal PR segment elevation in aVR (pericarditis ECG Stage 1) Atypically for pericarditis, ST depression, rather than ST elevation, was present in leads V3-V6. Owing to a working diagnosis of an evolving posterior wall myocardial infarction, an emergent cardiac catheterization was performed, which demonstrated non-obstructive CAD and a small myocardial bridge. Initial laboratory values were notable for a white blood cell count of 11.89 K/mm3 (4.5 - 11.5), monocytes 1.1 K/mm3 (0.0 -1.0), 9.4% (2.0 - 9.0), neutrophils 7.9 K/mm3 (1.5 - 6.6), 66.9% (40.0 - 75.0). Troponin was negative at admission and 18 hours later. D-Dimer was negative. Viral panels including SARS-CoV-2, Influenza A, Influenza B, and RSV were negative. He was admitted for overnight observation. On Day 2 an echocardiogram was normal with no effusion, and ECG was notable for the absence of PR depression and persistent ST depression in leads (PR segment normalization part of pericarditis ECG Stage 2)...... His dyspnea persisted, with a moderate sigh every 1-2 minutes at rest. He was discharged with a presumptive diagnosis of coronary vasospasm or a pulmonary etiology, and told to follow up with his pmd. Over the next several days, his dyspnea was continuous and progressively worsened, and he had diaphoresis of the forehead every morning approximately 0900 until Day 20. Sleep remained normal. On Day 5 he was sighing deeply more than once per minute at rest, causing him distress, and ECG showed (?persistent ST depression in V4-6 with reciprocal changes in aVR). On Day 12, ECG showed T-wave inversion in V1-6 and ST depression in V3-6 (ECG Stage 3); a computed tomography of the chest was normal; and blood tests notable for normal monocyte count .57 K/microliter (0.0 - 0.8), normal CRP 2.15 (1.0-3.0), and an ANA titer of 1:80 (elevated) described as a speckled pattern, which is associated with several autoimmune diseases. Repeat echocardiography on Day 26 showed a small, generalized pericardial effusion and was otherwise normal. Cardiac MRI on Day 29 showed delayed gadolinium uptake. Pulmonary function tests on Day 38 were normal. Stress echocardiography on Day 44 was normal. Cardiac CT angiogram on Day 46was normal. The patient was diagnosed with pericarditis of unknown origin and started on aspirin 650 mg p.o. b.i.d. An ECG on Day 80 showed PR depression in II and V4-6, continued ST depression in II and V3-6, without T wave inversion (T wave normalization c/w ECG Stage 4). Symptoms progressively worsened from onset to nadir around Day 12, on which he had continuous moderate dyspnea upon awakening with severe dyspnea with mild exertion. Requested Medical records.</t>
  </si>
  <si>
    <t>never hospitalized</t>
  </si>
  <si>
    <t xml:space="preserve">44y old F rcd Pfizer 2nd dose  1/18.  then 1/25  Fatigue, SOB, palpitations, cMRI consistant with Myocarditis"  Troponins not done, Chest pain outside 42d days  </t>
  </si>
  <si>
    <t>Per autopsy report: General decreased energy and chills following Covid vaccines</t>
  </si>
  <si>
    <t>Histopathologic evidence of pericardial inflammation (e.g., biopsy or autopsy)</t>
  </si>
  <si>
    <t>Microscopic Description Heart - on autopsy: Acute and organizing fibrinous pericarditis.  Case Summary: Autopsy was notable for the presence of significant hypertensive and ASCD, which was the cause of death. An additional finding was acute and organizing fibrinous pericarditis. A clear cause for the pericarditis could not be identified. There was no gross or histopathologic evidence of a prior MI. Moderna vaccine-related pericarditis cannot be entirely ruled out. There was also a post mortem tryptase of 57 ng/ml, which could be artefactual elevation or indicative of an allergic reaction. There was no gross or histopathologic evidence of an anaphylactic reaction at autopsy. (17 Sep) per autopsy report, fibrinous pericarditis</t>
  </si>
  <si>
    <t>As of 5/6/2021 he is feeling well, back to work on limited duty for 6 weeks. No CP, occasional palpitations. Due for another cardiology F/U early to mid June before going back to work with no restriction.</t>
  </si>
  <si>
    <t>subacute fatigue, CP and SOB that predated vaccine by &gt;1 month; new onset CP that led to ED visit on 4/10</t>
  </si>
  <si>
    <t>Pro-BNP {myoperi_pro_bnp},ESR {myoperi_esr}</t>
  </si>
  <si>
    <t>~563</t>
  </si>
  <si>
    <t>&gt;29 mg/dL</t>
  </si>
  <si>
    <t>Per MD, difficult to assess as there has been some chronicity to her symptoms. Effusions resolved by July but patient still having ongoing cough; then new URI symptoms on 7/9/21 due to COVID illness, followed by ongoing cough and fatigue as of September 2021.</t>
  </si>
  <si>
    <t>Established with PMD after hospitalizations with ongoing cough and pleural effusions; rheum w/up negative 5/12; PFTs with low DLCO and HRCT with bronchiolitis and air trapping; stress ECHO nl; pericardial effusion resolved as of July 2021; +COVID test with symptom onset July 9 - F/HA/sore throat/runny nose; 94% pox; ongoing fatigue and cough since then, mild resp symptoms; normal imaging; 97% RA on 9/8</t>
  </si>
  <si>
    <t>2,134 (&lt;45) (High Sens)</t>
  </si>
  <si>
    <t>23 (0-30) normal</t>
  </si>
  <si>
    <t xml:space="preserve">isosorbide, losartan, </t>
  </si>
  <si>
    <t>home health for physical therapy</t>
  </si>
  <si>
    <t xml:space="preserve">reviewed on the phone with the cardiologist's nurse who read results/impressions; confirmed case, reportedly doing very well on last visit with another visit scheduled soon    cards not aware of exact date of 1st vaccine dose  </t>
  </si>
  <si>
    <t>&lt;4 (normal)</t>
  </si>
  <si>
    <t>331pg/ml (normal)</t>
  </si>
  <si>
    <t>75.86 mg/L (normal &lt;5)</t>
  </si>
  <si>
    <t>11mm/hr  (normal 0-10)</t>
  </si>
  <si>
    <t>as of 7/1/21, still with episodic chest pain and fatigue, following up with cardiology as outpatient - continuing tx for pericarditis with colchicine and NASID (motrin)</t>
  </si>
  <si>
    <t>as of 7/1, still being seen as an outpatient by cardiology with continued tx for pericarditis (colchicine and NSAID)</t>
  </si>
  <si>
    <t>3 weeks of "viral symptoms" after COVID vaccine then two days of chest pain prior to admission; COVID test (-); one episode of a-fib during admission; small pericardial effusion on chest CT and TTE; cMRI with pericardial thickening and enhancement, no myocardial abnormalities; initially treated with nitro ggt (initial question of ischemia) then colchicine/NSAID (naprosyn then ibuprofen)</t>
  </si>
  <si>
    <t>2255 ng/L</t>
  </si>
  <si>
    <t>&lt;0.5 mg/dL</t>
  </si>
  <si>
    <t>nitro, atorvastatin, metoprolol</t>
  </si>
  <si>
    <t xml:space="preserve">Was asked to avoid work for 3 days and then has 9 more days off, and no intense physical activities for 2 weeks. </t>
  </si>
  <si>
    <t xml:space="preserve">35 y/o female with diabetes hospitalized 16 days s/p 1st Moderna with chest pain, dyspnea, mild ST segment changes on EKG, and elevated troponin and essentially normal cath and echo. Pt. was discharged and had cMRI in f/u a couple weeks later which showed a small area consistent with prior myocarditis. Meets criteria for myopericarditis. </t>
  </si>
  <si>
    <t>2.09, 4.61</t>
  </si>
  <si>
    <t xml:space="preserve">44 year old male that began to have chest pain  and shortness of breath 4 days after receiving his Moderna vaccine on 4/27/21.   5/1/21 He presented to the ED. EKG was wnl. Troponins were elevated. He was admitted and had and had a coronary angiography which showed no occlusion. ECHO was normal EF 65% and mild-moderate mitral regurgitation. A cMRI was unable to be performed over the weekend. The patient was stable for discharged the following day (5/2/21) on Metoprolol XL and Indomethacin. He had a follow up visit a Cardiologist for outpatient cMRI. Discharge diagnosis was Suspected Myocarditis, Chest pain, Elevated Troponin.   5/5/2021 The patient had an outpatient cMRI which was positive for Myocarditis.   Case: Confirmed Myocarditis    -----------------------------------------------------------------------  1/28/21: No MR received yet. MR re-requested.   VAERS report has Diagnostic results. Need to verify. Case is likely, Probable myocarditis.      (Form submitted by Spouse) MR requested.  </t>
  </si>
  <si>
    <t>9820 pg/ml</t>
  </si>
  <si>
    <t>2.44 ng/ml</t>
  </si>
  <si>
    <t>7.8 mg/dl</t>
  </si>
  <si>
    <t>42 mm/h</t>
  </si>
  <si>
    <t xml:space="preserve">In the ICU x 4 days, symptoms resolved while in the hospital. Follow-up with cardiology as outpatient for repeat troponin and cardiac MRI. No sports x3 months. </t>
  </si>
  <si>
    <t>2.8 ng/ml</t>
  </si>
  <si>
    <t>recovered  , to home</t>
  </si>
  <si>
    <t>anti-inflamatories, prednisone</t>
  </si>
  <si>
    <t>no cardiac enzymes done</t>
  </si>
  <si>
    <t>2 ECGs from 2 separate doctors that both diagnosed pericarditis. Followed up with cardiologist who agreed this was pericarditis</t>
  </si>
  <si>
    <t>60 ng/L</t>
  </si>
  <si>
    <t>26 mm/hr</t>
  </si>
  <si>
    <t xml:space="preserve">On 5/27/21, pt. had chest pain only with lifting heavy objects. On 5/30/21, she was having no further CP. She has another f/u scheduled on 06/04/21. </t>
  </si>
  <si>
    <t xml:space="preserve">Discharged home to f/u with pediatric cardiology 05/28/21. She had fever on 5-25-21 of 101, Infectious disease physician r/o respiratory diseases including mycoplasma. All came back negative. CMV/EBV were negative for acute infection. </t>
  </si>
  <si>
    <t>16 y/o female with hx unspecified eating d/o and tree nut allergy experienced pleuritic chest pain starting 2 days after 2nd Pfizer, improving by the next day, and had elevated cardiac enzymes, meeting criteria for probable myocarditis. No other cause for pt. symptoms were identified to date. Pt. has had resolution of symptoms and continues to f/u with cardiology and ID. She received no specific treatment for myocarditis and had a normal echocardiogram. The cardiologist referred to the dx as elevated troponin.</t>
  </si>
  <si>
    <t>Anxiety, left arm pain, nausea, diaphoresis</t>
  </si>
  <si>
    <t>Pt's chest pain had resolved and was doing well.</t>
  </si>
  <si>
    <t>33 yo male 3 days after second vaccine with chest pain.  Treated for myopericarditis.  9/9/2021: records requested  9/29/21: spoke to provider who reviewed entire record; meets criteria for myopericarditis; symptoms, elevated troponins, EKG and cMRI results</t>
  </si>
  <si>
    <t>Palpitations,Pleuritic chest pain without another attributable cause (e.g., pneumonia)</t>
  </si>
  <si>
    <t xml:space="preserve">cardiologist followed up with patient on 5/12/21.  pain completely resolved. </t>
  </si>
  <si>
    <t>28 yo male with pleuritic chest pain 2 days post 2nd dose of Moderna vaccine. high-sensitivity troponin-I 4369, CRP 58.7, sed rate 20, EKG with diffuse ST elevation, echo normal.  cMRI was done 4/29 after discharge and was normal (done b/c troponin remained elevated).  Spoke with cardiologist caring for patient - Dr. Aktan. Patient fully recovered, tx with colchicine only.</t>
  </si>
  <si>
    <t>Hospitalized one night for observation, recovered</t>
  </si>
  <si>
    <t>16yr old male, rcd Pfizer dose 2 5/09/2021. awoke w severe Chest pain on  5/10., again on 5/12. saw Physician 5/26 . ECG had t wave inversion; cMRI "findings consistent with myocarditis."</t>
  </si>
  <si>
    <t xml:space="preserve"> 2.14 ng/ml</t>
  </si>
  <si>
    <t>Lovenox sc q24hrs  morphine IV q4hrs prn  oxycodone 5mg po q4hrs prn</t>
  </si>
  <si>
    <t>Discharged from hospital under a cardiologists care. Followup with PCP get f/u ESR, CRP and renal function tests. Also, followup with cardiologist within one week. Activity as tolerated. Rx - colchicine 0.6mg qday; ibuprofen 600 mg po QID/30 days; Protonix 40 mg po daily. Have meds adjusted in followup visits.</t>
  </si>
  <si>
    <t xml:space="preserve">Previous patient of a cardiologist, seen by him in hospital for chest pain that started one day after the 2nd dose of Pfizer. Chest pain worse with inspiration also radiating into the throat. Pain not consistent with pericarditis. Normal EKG, elevated troponin 1.28 to 2.14. Elevated d-dimer 569. CTA negative for pulmonary embolism. Normal ECHO. Patient had a previous episode of viral myocarditis. Had a negative Covid test. </t>
  </si>
  <si>
    <t>Chest pain/pressure/discomfort,Dyspnea/shortness of breath/pain with breathing,Palpitations,Pleuritic chest pain without another attributable cause (e.g., pneumonia),Other (specify)</t>
  </si>
  <si>
    <t>abdominal pain, vomiting/diarrhea, SOB with exertion</t>
  </si>
  <si>
    <t>Continued mild chest discomfort.</t>
  </si>
  <si>
    <t>Last contacted by MD in mid - July Prescribed 2 more months of Colchicine for continued mild chest discomfort. Otherwise, improved.</t>
  </si>
  <si>
    <t>Spoke with MD about case. 33 yo female - J/J vaccination on 5/18/21. Sxs began 5/26/21; prior to admission on 5/27/21.  Initially had mild chest pain, pleuritic in nature, worse by lying down. Symptoms progressed to include abd pain, vomiting/diarrhea, fever, dyspnea on exertion, palpitations. Upon ER arrival - afebrile. CXR - diffuse patchy infiltrates, EKG - no ST changes to suggest pericarditis. ECHO with normal EF but small pericardial effusion. No cMRI. Troponin - normal. ESR went from 19 to 29. CRP elevated at 32. Had IgM and IgG antibodies suggestive of previous COVID infection, but PCR negative, so no active infection. Treated in the hospital with Colchicine. Discharged on Colchicine</t>
  </si>
  <si>
    <t>AV block  2nd degree - Type 1</t>
  </si>
  <si>
    <t>0.1, 0.09, 0.1</t>
  </si>
  <si>
    <t>Corticosteroids (e.g. prednisone, methylprednisolone, hydrocortisone),VAD (ventricular assist device),Other {myoperi_hospital_treat_oth}</t>
  </si>
  <si>
    <t>Bactrim</t>
  </si>
  <si>
    <t xml:space="preserve">Discharged after 11 day home. Stable condition. </t>
  </si>
  <si>
    <t xml:space="preserve">VAERS report submitted by Patient. Pt began to have chest pain and sob upon hiking &gt;60 days post 2nd vaccine. The chest pain and sob worsened over the next few days and went to the ED.   Interview with Dr. Shah's office report pt's EKG- showed AV block, Troponins mildly elevated, cMRI - asymmetrical thickening hypokinetic mid inferior wall basal patchy region, delayed enhanced mitral regurgitation- also noted on ECHO. LVAD placed. D/c Prednisone and Bactrim. Dx with AV Block, New onset inflammatory Cardiomyopathy. Differential dx- Unlikely Giant cell and Eosinophilic Myocarditis, Viral Myocarditis. </t>
  </si>
  <si>
    <t>Patient went to urgent care and then to ER but not hospitalized</t>
  </si>
  <si>
    <t>no lab results, no EKG, no echo</t>
  </si>
  <si>
    <t>vomiting</t>
  </si>
  <si>
    <t xml:space="preserve">23 year old male who received his second dose Pfizer vaccine and 3 days later developed chest pain and vomiting. He went to emergency room and was found with ST elevation of EKG and elevated troponin levels, and provider transferred to inpatient services for care. Admitted for 3 days and recovered successfully. </t>
  </si>
  <si>
    <t>13.79ng/ml; 14.12ng/ml</t>
  </si>
  <si>
    <t>metoprolol succinate XR 12.5 po qday</t>
  </si>
  <si>
    <t>Discharged home to followup with cardiology on 6/22. Considered hemodynamically stable at discharge.</t>
  </si>
  <si>
    <t>Losartan  metoprolol</t>
  </si>
  <si>
    <t>Followup with cardiology in 2 weeks. RX Losartan 12.5mg po qday and metoprolol succinate 25mg po qday. No strenuous excercise or sports for 3 months. Repeat ECHO in 4 weeks.</t>
  </si>
  <si>
    <t>right flank pain, abd pain, n/v</t>
  </si>
  <si>
    <t>5/14/21: Troponin I HS: 1054, 1089, 1529, 1490 ng/L. 5/26/21: 0.051. 0.042, 0.043 ng/mL (Range &lt;0.040)</t>
  </si>
  <si>
    <t>17.78 (0-3)</t>
  </si>
  <si>
    <t>27 (0-20)</t>
  </si>
  <si>
    <t xml:space="preserve">Unfortunately, multiple workups, a pancreatic mass and liver lesions were discovered. This became the focus and it is unclear whether a cMRI was ever performed. </t>
  </si>
  <si>
    <t>Need to request medical reports to see, if patient recovered completely. Original VAERS report created by patient, says not recovered.</t>
  </si>
  <si>
    <t>Myocarditis. Need to look at hospital records for EKG, MRI and troponin values as described by patient on VAERS report. Also need treatments received and final disposition from medical records.</t>
  </si>
  <si>
    <t>Type 1 von Willebrand's disease, mild hypertension, asthma, mild mitral regurgitation, and diffuse degenerative joint disease</t>
  </si>
  <si>
    <t>IV SolMedrol, Prednisone, Diuretics.</t>
  </si>
  <si>
    <t>Patient 70 yrs old with Chronic Arthritis, elevated cholesterol and migraine headache started to have difficulty breathing, 30 days after second shot of vaccine. Initially treated for ASthma at Primary care with Prednisone on March 3rd, and later patient presented at ER on March 27th, 2021. In past, October 27th, 2020, patient had abnormal EKG, LV Block and frequent PVC's. During emergency, patient's troponin was normal, but X-ray showed, Pleural efflusion in lungs and patient was treated for pulmonary issues, but not hospitalized. It was Pleural efflusion OR nonischemic cardiomyopathy/myocarditis.</t>
  </si>
  <si>
    <t>0.14ng/mL (nl: &lt;=0.08)</t>
  </si>
  <si>
    <t>&lt;10pg/mL (nl: 0-50)</t>
  </si>
  <si>
    <t>0.3mg/L (nl: &lt;5.0)</t>
  </si>
  <si>
    <t>unknown, patient submitted VAERS, but didn't indicate recovered</t>
  </si>
  <si>
    <t>As of 5/28/21, patient was discharged to home and recovery was not indicated</t>
  </si>
  <si>
    <t>36 y/o male with no PMHx of myopericarditis or other chronic conditions, developed pain/pressure in sternum &amp; SOB 16 days after 1st Moderna dose; presented to ER (Emerson) the following day &amp; found to have slightly elevated Troponin (0.14) &amp; he was transferred to Lahey Hospital for additional tests (EKG/ECG, ECHO, CTA, cMRI). He was hospitalized for 2 days, &amp; f/u cardio appt next day. He stated that his diagnosis was myocarditis with no determined cause. Pt was d/c'd to home and unclear if recovered. No records included; will request ED/Hosp records for 5/9/21 to 5/12/21 for review.    12/2/21: Records received and reviewed; patient d/c after 2 days hospitalized w/ diagnosis of NSTEMI; Trop elevated and cMRI suggested myocarditis, but cardiologist stated it seemed to be viral in nature and not due to vaccine; ECG did not suggest myocarditis/pericarditis, ECHO unremarkable;     Complete/not a case</t>
  </si>
  <si>
    <t>Reproducible chest wall tenderness</t>
  </si>
  <si>
    <t>ST elevation/ST abnormality</t>
  </si>
  <si>
    <t>&lt;3 ng/L</t>
  </si>
  <si>
    <t>4.6 mg/dL</t>
  </si>
  <si>
    <t>toradol</t>
  </si>
  <si>
    <t xml:space="preserve">Stable at discharge. Recommended to take ibuprofen TID, colchicine qD. Follow up with primary care doc only. </t>
  </si>
  <si>
    <t>21 yo nonhispanic white male p/w chest pain, with positional element, 1 day s/p receipt Pfizer COVID-19 vaccine dose 2. Troponins normal but CRP elevated at 4.6. EKG J point elevation vs ST elevation in antero and lateral leads. Bedside ECHO showed no effusion. Treated for presumed pericarditis, vs costochrondritis given reproducibility of chest pain on exam.    HPI states that patient had 1 day URI symptoms prior to presentation. On exam, had temp of 99.5F at presentation but negative respiratory exam.</t>
  </si>
  <si>
    <t>Regular/Low flow Nasal cannula oxygen support</t>
  </si>
  <si>
    <t xml:space="preserve">Patient discharged home. </t>
  </si>
  <si>
    <t>3.544 ng/mL</t>
  </si>
  <si>
    <t>&lt;10 pg/mL (normal)</t>
  </si>
  <si>
    <t>0.2 mg/dl</t>
  </si>
  <si>
    <t>2 mm/h</t>
  </si>
  <si>
    <t>Toradol</t>
  </si>
  <si>
    <t>Advised to take ibuprofen 600 mg TID, then BID, then qD. Repeat troponins 6/2/2021, cardiology follow up 1 week post discharge, with activity restriction x 3 months.</t>
  </si>
  <si>
    <t>16 yo male of unknown race/ ethnicity who p/w chest pain 2 days s/p receipt of Pfizer COVID-19 vaccine dose. Initial EKG with slight ST elevation, probably normal early repol pattern. Discharged home then returned to ED 24 hours later. Elevated troponin, and admitted. An EKG later did show ST elevation. ECHO normal. No cMRI or biopsy. Discharged home after brief hospitalization when troponins trended down and chest pain improving.   Multiple infectious labs done:  Parvo IgM, IgG neg  CMV neg  EBV neg  HSV 1,2 IgG neg  Viral panel, including COVID, negative  Flu, Paraflu, RSV, Rhino, Myco, C. pneumo all neg.  COVID Abs-negative.  SARS-CoV2 PCR neg  Coxsackie B1-6 neg.   CXR normal</t>
  </si>
  <si>
    <t>10 ng/mL</t>
  </si>
  <si>
    <t>4.12 mg/dL</t>
  </si>
  <si>
    <t xml:space="preserve">Still with chest pain at discharge. Some time later cardiologist spoke with him and he's now feeling fine. </t>
  </si>
  <si>
    <t xml:space="preserve">Pt admitted for monitoring, no treatments administered. He is supposed to see cardiologist. </t>
  </si>
  <si>
    <t>discharged to home 5/26/21 with f/u scheduled with cardiology in 4 weeks.</t>
  </si>
  <si>
    <t xml:space="preserve">30 yo male with chest pain 3 days after 2nd dose of Moderna vaccine.  Troponin-I elevated (4), ST changes on EKG, and cMRI showing myopericarditis. Admitted to CICU, Tx with colchicine and discharged to home. </t>
  </si>
  <si>
    <t>19 ng/L</t>
  </si>
  <si>
    <t>8.4 mg/dL</t>
  </si>
  <si>
    <t>39 mm/hr</t>
  </si>
  <si>
    <t xml:space="preserve">Hospitalized 2 days. Discharged with addition of budesonide and ibuprofen. </t>
  </si>
  <si>
    <t>chlamydia</t>
  </si>
  <si>
    <t>459 pg/ml</t>
  </si>
  <si>
    <t>&lt;1</t>
  </si>
  <si>
    <t>&lt;5</t>
  </si>
  <si>
    <t>&lt;0.29</t>
  </si>
  <si>
    <t>NOS</t>
  </si>
  <si>
    <t>discharged without treatment</t>
  </si>
  <si>
    <t>Diagnosed with mononucleosis with positive qualitative assay. Cardiology said elevated toponin was false positive from cross reactivity with mono antibodies. ST elevations were actually early repolarizations normal for age.</t>
  </si>
  <si>
    <t>sore throat and fever, generalized edema, rash on thighs and arms</t>
  </si>
  <si>
    <t>&lt;0.05</t>
  </si>
  <si>
    <t>Had some sinus tachycardia when she left, but her edema had improved. She had a positive CS titers for adenovirus that were elevated. She also had pharyngitis and conjunctivitis.</t>
  </si>
  <si>
    <t>She continues to have fever at the time of discharge, and continues to have fever today.</t>
  </si>
  <si>
    <t xml:space="preserve">18 y/o presented with sore throat, fever, edema, and rash and was found to have pericardial effusion, tachycardia, and some elevated inflammatory markers, but no other clinical features c/w pericarditis. She experienced no chest pain, dyspnea, or palpitations. Presentation does not meet criteria for myocarditis. The ST elevations and pericardial effusion do meet criteria for pericarditis, but given the clinical picture, it may be due to an underlying problem. She continues to have fever and swelling around her joints. </t>
  </si>
  <si>
    <t>0.027 ng/mL</t>
  </si>
  <si>
    <t>20.7 pg/mL</t>
  </si>
  <si>
    <t>6 mm/h</t>
  </si>
  <si>
    <t xml:space="preserve">Discharged home on ibuprofen. Holter monitor for palpitations. </t>
  </si>
  <si>
    <t>ECG/EKG or other rhythm monitoring,Cardiac Magnetic Resonance Imaging (cMRI)</t>
  </si>
  <si>
    <t>cough, myalgia, sore throat</t>
  </si>
  <si>
    <t>Saw PMD on 4/29, 8/18 asymptomatic; repeatl CXR - minimal pleural effusions and TTE 6/9 - trivial pericardial effusion</t>
  </si>
  <si>
    <t>Interviewed MD who submitted VAERS report. 63 yo F with Type II DM, primary hypothyroidism who developed URI sxs 4/8 (34 days after 2nd Moderna vaccine); 4/11 presented to urgent care - negative COVID test; nl CXR; then presented to urgent care with CP, SOB 4/25 - Chest CT - cardiomegaly, b/l pleural effusions, pericardial effusion. Went to ED; ECG - PACs with aberrant conduction, nonspecific TWAs;  TTE -  nl EF, no WMA, moderate pericardial effusion; normal troponins; not admitted; saw PMD on 4/29 with ongoing cough, HA; had follow up TTE and CXR showing resolution of effusions. Patient asymptomatic as of August 2021.</t>
  </si>
  <si>
    <t>As of 5/28/21, patient was discharged to home and reported to be recovered</t>
  </si>
  <si>
    <t>low grade fevers, body aches</t>
  </si>
  <si>
    <t>34.9 ng/mL</t>
  </si>
  <si>
    <t>1.58 ng/mL</t>
  </si>
  <si>
    <t>40.9 ng/mL</t>
  </si>
  <si>
    <t>111 pg/mL</t>
  </si>
  <si>
    <t>752 pg/mL</t>
  </si>
  <si>
    <t>19.6 mg/L</t>
  </si>
  <si>
    <t>NSAIDS other than aspirin (e.g. ketorolac/Toradol, ibuprofen/Motrin/Advil, naproxen/Naprosyn/Aleve, colchicine),Corticosteroids (e.g. prednisone, methylprednisolone, hydrocortisone),IVIG,Diuretics (e.g. furosemide/Lasix, cholorothiazide/Diuril),Other {myoperi_hospital_treat_oth}</t>
  </si>
  <si>
    <t>oxycodone, enalapril, famotidine, zofran, spironolatone</t>
  </si>
  <si>
    <t>Discharged home on enalapril, famotidine, furosemide, prednisone, spironolactone. Plan to follow up with PMD, pediatric cardiology. Will have cMRI on 6/1. No activity restrictions on discharge.</t>
  </si>
  <si>
    <t>12 yo previously healthy nonhispanic white male p/w chest pain 3 days s/p receipt of Pfizer COVID-19 vaccine dose 1. EKG with diffuse ST elevations. ECHO showed LVEF 45%. Troponins elevated. Hospitalized and recieved many treatments. Discharged home to have PMD and cardiology follow up as well as cMRI.     CXR showed faint mild right basilar anterior hazy opacity may represent subsegmental atelectasis or developing infection.    Urine drug screen: negative  Exposed to COVID-19 16 days prior to admission. SARS-CoV-2 PCR NP swab negative.  Coronavirus IgG negative.    All negative: Enterovirus serum RNA, CMV NP PCR quant, EBG PCR quant, Influenza A, Influenza B, Adeno, Metapneumovirus, Rhinovirus, Parainfluenzavirus 1-4, HIV, B. henselae IgM and IgG, ANA, CMV IgM and IgG, hepatitis panel, adenovirus stool, Typhus IgM and IgG, Coxsackie A and B multiple types.    Mycoplasma IgG high.  Parvovirus B IgG high.    Follow up cMRI results-could reclassify as confirmed potentially.</t>
  </si>
  <si>
    <t>high dose ibuprofen &amp; colchicine</t>
  </si>
  <si>
    <t>never hospitalized, improved but still having some chest pain as of 6/2/2021. TTE is planned in a few days.</t>
  </si>
  <si>
    <t>Patient presented about a week after onset of chest pain onset; symptoms had already mostly resolved at first evaluation in clinic on 5/28. Chest pain classic for pericarditis; started on NSAIDS. Because of EKG abnormalities, he was sent to cardiology for eval, they plan TTE in a few days.</t>
  </si>
  <si>
    <t>lightheaded</t>
  </si>
  <si>
    <t>4.31 ng/ml</t>
  </si>
  <si>
    <t>1028 pg/ml</t>
  </si>
  <si>
    <t>wnl</t>
  </si>
  <si>
    <t>Doing "Ok" - follows up in heart failure clinic on regular basis</t>
  </si>
  <si>
    <t>Recommendation of Implantable Cardioverter Defibrillator (ICD) both at time of discharge and at most recent cardiology follow up visit - Patient declines.</t>
  </si>
  <si>
    <t>36 yo. Hospitalized for 9 days 36 days after 2nd vaccination.   Monomorphic Ventricular tachycardia  Reduced LV systolic dysfunction  Myocarditis   *Spoke with provider by phone, but cut off multiple times; appropriate to get records to confirm details of studies.</t>
  </si>
  <si>
    <t xml:space="preserve">Ibuprofen </t>
  </si>
  <si>
    <t>ED physician consulted with cardiologist. Patient given ibuprofen 600 mg PO x1 in ED and discharged on ibuprofen and will be following up with cardiologist. Discharge dx by ED doc: acute pericarditis and acute myocarditis. Unknown if pt fully recovered from their symptoms.</t>
  </si>
  <si>
    <t>DischargedHome</t>
  </si>
  <si>
    <t>He was seen at Mercy Hospital ER where a chest x-ray was normal. Echocardiogram was done, ,noted to have EKG changes. Troponin was elevated. He had a cardiac catheterization done emergently at Mercy through the right radial artery and was noted to have normal coronaries.   He also had a chest x-ray done which was negative for pulmonary lesions, and his abdominal pain he says was relieved after the MiraLAX and the diarrhea</t>
  </si>
  <si>
    <t>fever/chills, nausea, vomiting, diarrhea, systematic macular rash, and fatigue</t>
  </si>
  <si>
    <t>2.9ng/ml</t>
  </si>
  <si>
    <t>785 pg/ml</t>
  </si>
  <si>
    <t>28 mg/dl</t>
  </si>
  <si>
    <t>Corticosteroids (e.g. prednisone, methylprednisolone, hydrocortisone),Vasoactive medications (e.g. milrinone, epinephrine, norepinephrine, vasopressin, dopamine),Diuretics (e.g. furosemide/Lasix, cholorothiazide/Diuril),Anticoagulation other than aspirin (Warfarin/Coumadin, Plavix/Clopidogrel),Intubation or mechanical ventilation,Cardioversion/Shock,ECMO (extracorporeal membrane oxygenation)</t>
  </si>
  <si>
    <t xml:space="preserve">Discharged to home with family, no nursing care required and patient was ambulatory. Will follow-up with cardiology. Patient discharged home on metoprolol and amiodarone. </t>
  </si>
  <si>
    <t xml:space="preserve">21 year old male with history of hypertension and depression (no on meds for either condition) who started with symptoms 1 day after receipt of 2nd Pfizer dose. Patient had fever, chills, nausea, vomiting, diarrhea, systemic macular rash, and fatigue that persisted until patient was seen in ED 9 days later. By the time patient was seen in the ER, he had serious fatigue and pleuritic chest pain and abdominal pain. He did test positive for Campylobacter in his stool and also positive for Coxsackie type A, with slight positive for Coxsackie type B. He was noted to be tachycardic and hypotensive with a severe leukocytosis, elevated inflammatory markers and + troponin, and an LVEF 35-40% on ECHO. EKG showed sinus tachycardia but no other changes. He was referred to tertiary care center, had a cardiac MRI that showed little inflammation but LVEF now 12%. On 5/21/21 he was started on high dose steroids and placed on mechanical circulatory support with VA ECMO. Cardiac function quickly improved and he is ready to come off VA ECMO 5/29 with an LVEF improved to &gt; 40% during weaning trials. During cardiac cath on admission, patient had episode of symptomatic ventricular tachycardia requiring cardioversion. Patient was negative for other viral panels, positive campylobacter in stool, negative ANA.   Provider confirmed that patient was considered borderline for myocarditis because cardiac MRI showed only a little inflammation with biventricular heart failure. Provider reports that generally thought that this was a result of Coxsackie virus and not vaccine. </t>
  </si>
  <si>
    <t>discharged to home after 4 days in hospital.  troponin trending downward.</t>
  </si>
  <si>
    <t>20 yo male presented to ED 2 days after 2nd dose of Moderna vaccine with chest pain/pressure (non-pleuritic).  No dyspnea.  EKG showed diffuse ST elevations, high sensitivity troponin peaked at 25000, echo showed mild pericardial effusion. No other cause (e.g., viral, exposure to alcohol, etc.).  Hospitalized 4 days and discharged home.  I spoke with Paul Baker, MD, ED physician who cared for patient in the ED.</t>
  </si>
  <si>
    <t>Coagulopathy,Myopericarditis</t>
  </si>
  <si>
    <t>naproxen</t>
  </si>
  <si>
    <t>13.98 ng/mL</t>
  </si>
  <si>
    <t>persistent fatigue, very tired</t>
  </si>
  <si>
    <t>fever, chills/sweating, localized arm pain</t>
  </si>
  <si>
    <t>0.721 ng/ml</t>
  </si>
  <si>
    <t>4.3 mg/L</t>
  </si>
  <si>
    <t>17 mm/hour</t>
  </si>
  <si>
    <t>Chest pain resolved by the day after he was admitted, monitored without further pain and planned for a week of ibuprofen and colchicine x1 month and had cardiology follow-up.</t>
  </si>
  <si>
    <t>mycoplasma pneumonia Ab, IgG suggesting past exposure</t>
  </si>
  <si>
    <t>headache, fevers, chills, sore throat, cough, nausea</t>
  </si>
  <si>
    <t>ST elevation/ST abnormalities,T-wave abnormalities/abnormal repolarization,Frequent atrial or ventricular ectopy</t>
  </si>
  <si>
    <t>881 ng/L</t>
  </si>
  <si>
    <t>378.6 pg/mL</t>
  </si>
  <si>
    <t>5.5 mg/dL</t>
  </si>
  <si>
    <t>Ondansetron</t>
  </si>
  <si>
    <t>Pt. recovered from symptoms and was discharged with activity as tolerated and f/u.</t>
  </si>
  <si>
    <t>21818 ng/L</t>
  </si>
  <si>
    <t xml:space="preserve">Protonix </t>
  </si>
  <si>
    <t>Discharged home on 05/29/2021 in stable condition ambulating without issue. Patient to see the cardiology on June 16th for follow-up.</t>
  </si>
  <si>
    <t>22 year of male with no significant past medical history who developed chest pain 48 hours after 2nd dose of Pfizer vaccination. Dx with acute myocarditis after elevated troponin and EKG changes (Q wave abnormalities, subtle ST elevation). Had cardiac cath with no coronary artery disease, ECHO showed normal LV function with mild mitral valve prolapse, Cardiac MRI showed myocardial edema consistent with myocarditis. Blood cultures negative and CBC normal. Provider cannot confirm if patient was admitted to ICU. He reports patient discharged home with outpatient cardiac follow-up.    Has 2nd VAERS entry (not linked as of 06/04/2021) ID 1362626 with the same information.</t>
  </si>
  <si>
    <t>weakness, lightheadedness, high blood pressure</t>
  </si>
  <si>
    <t xml:space="preserve">no abnormalities on EKG, normal troponin. Chest pain alone does not meet criteria for a case. </t>
  </si>
  <si>
    <t>chest pain resolved at discharge.</t>
  </si>
  <si>
    <t>discharged on prednisone taper.</t>
  </si>
  <si>
    <r>
      <t xml:space="preserve">Still hospitalized, </t>
    </r>
    <r>
      <rPr>
        <b/>
        <sz val="11"/>
        <color rgb="FFFF0000"/>
        <rFont val="Calibri"/>
        <family val="2"/>
        <scheme val="minor"/>
      </rPr>
      <t>discharged</t>
    </r>
  </si>
  <si>
    <t>clinically stable and sxs-free at discharge on 4/17/2021.</t>
  </si>
  <si>
    <t>19 yo male presented to ED 3 days after 1st dose of Moderna vac with CP and SOB. EKG showed diffuse ST elevations. Echo EF 50%, no effusion. High sensitivity Troponin-T elevated at 1372. cMRI consistent with myocarditis. No viral studies done but no URI at presentation and no significant PMH. cardiac cath nl. Tx with NSAID/colchicine and improved. Information for abstraction was taken from medical records. I was not able to reach physician.</t>
  </si>
  <si>
    <t>fevers, chills, myalgia</t>
  </si>
  <si>
    <t>0.12 ng/ml</t>
  </si>
  <si>
    <t>7.5 mg/dL</t>
  </si>
  <si>
    <t>Maalox, Famotidine</t>
  </si>
  <si>
    <t>No recurrent of symptoms for discharge. Follow-up cardiology as needed, but no planned follow-up.</t>
  </si>
  <si>
    <t>0.03 ng/mL</t>
  </si>
  <si>
    <t>Admitted from 5/25-5/26/21; pain improved with NSAIDs and maalox and denied any other symptoms.</t>
  </si>
  <si>
    <t>Acute pericarditis with symptom onset 8 days after first vaccination.</t>
  </si>
  <si>
    <t>.21 ng/dL</t>
  </si>
  <si>
    <t>He was f/u in clinic 6/3/21 and his troponin normalized. He had cMRI yesterday that was normal. He is on activity restrictions currently.</t>
  </si>
  <si>
    <t>14 y/o experienced chest pain and elevated troponin 4 days s/p Pfizer and had a normal echocardiogram. He had ST elevations on EKG. Cardiac MRI was only done on f/u as an outpatient and was normal, not during the acute hospitalization. He did not receive specific treatment for myopericarditis.</t>
  </si>
  <si>
    <t>NSAID-cardiologist stated he was unable to recall what Rx was given, not in his chart but he is confident the pt was recommended  a NSAID</t>
  </si>
  <si>
    <t>Self resolved symptoms and doing well.</t>
  </si>
  <si>
    <t>Pt Report : 42 yr old M rcd Moderna 3? on 4/1. on 4/4  had chest pain on breathing at Clinic. History Myocarditis in 2019.  will call provider .. called 3x , no answer  UPDATE: 11-1-2021  Emailing patient to provide more information.  UPDATE: 11-2-2021. Spoke with cardiologist. Pt seen and treated in office with similar symptoms from myocarditis in 2019 (after viral exposure from his 2yo.) No testing done, placed on NSAIDs and self resolved in 1 week. Has not seen patient since April 2021.</t>
  </si>
  <si>
    <t>discharged 5/15/21 to home.  Cardiologist has not been able to reach the patient.</t>
  </si>
  <si>
    <t>fever, malaise</t>
  </si>
  <si>
    <t>0.4, 0.68, 0.91, 0.99, 0.89</t>
  </si>
  <si>
    <t>Pt was discharged home with diagnosis of pericarditis (EKG &amp; echo normal; elevated troponins)  with PCP and cardiology follow-up.  Colchicine X 3 mos. and ASA.</t>
  </si>
  <si>
    <t>43 yo female with chest pain 1 day after second vaccine.  Met criteria for probable myocarditis (elevated troponins and chest pain; normal EKG and echo).  9/9/2021: emailed and left message for provider for disposition</t>
  </si>
  <si>
    <t>nitrogylcerin</t>
  </si>
  <si>
    <t>Pt. improved after toradol and was discharged with f/u cardiology, and echo and no exercise for 1 month. It is unknown if they are fully recovered from symptoms.</t>
  </si>
  <si>
    <t xml:space="preserve">18 y/o female experienced chest pain and palpitations 2 days s/p 2nd Pfizer, and was hospitalized 4 days s/p with elevated troponin. Had normal echo, cath, and EKGs and was d/c in stable condition. Meets criteria for probable myocarditis. </t>
  </si>
  <si>
    <t xml:space="preserve">alopecia </t>
  </si>
  <si>
    <t>Troponin C {myoperi_troponin_c},CRP {myoperi_crp}</t>
  </si>
  <si>
    <t>.91 ng/mL</t>
  </si>
  <si>
    <t>2.07 mg/dL</t>
  </si>
  <si>
    <t>He will need f/u on lab testing to monitor the elevated troponins, but was asymptomatic at discharge. He is on restricted activity.</t>
  </si>
  <si>
    <t xml:space="preserve">16 y/o male hospitalized for chest pain and elevated troponin, ST elevations on EKG, normal echo, and cMRI c/w myocarditis. Meets criteria for confirmed myocarditis, and for pericarditis. </t>
  </si>
  <si>
    <t>Fever, abdominal pain, back pain</t>
  </si>
  <si>
    <t>2.21, 1.93, 1.53</t>
  </si>
  <si>
    <t xml:space="preserve">Not a case.   Pt with past medical history significant for OA, difficulty with ambulation. Went to ED 18 days post 2nd dose inital c/o fever, vomiting, abdominal pain, burning chest pain, sob. Discharged home and returned to ED with worsening abdominal pain, unable to tolerate PO's.  Transferred to second hospital. Troponins elevated x3; EKG wnl; Abdominal CT showed necrotizing pancreatitis, partial SMV thrombosis, Blood cultures - positive for GNR, treated with antibiotics; CTA- neg PE, suboptimal pleural effusion; Doppler study for b/l LE edema - neg, GNR Bacteria d/t E. Coli. Final diagnosis- necrotizing pancreatitis, Bacteria d/t E. Coli, GI Bleed, Hyperbilirubinemia. </t>
  </si>
  <si>
    <t>8.25 ng/mL</t>
  </si>
  <si>
    <t>36 mm/hr</t>
  </si>
  <si>
    <t>On 6/3/21, he was preparing for discharge. He is fully recovered.</t>
  </si>
  <si>
    <t xml:space="preserve">14 y/o male experienced chest pain, elevated troponin, nausea, and vomiting 4 days s/p 1st Pfizer, meeting criteria for probable myocarditis. He had a normal echo, and some t-wave inversions on EKG. He was hospitalized, preparing for d/c on 06/03/21 recovered.  </t>
  </si>
  <si>
    <t>9.96 ng/mL</t>
  </si>
  <si>
    <t>34 pg/mL</t>
  </si>
  <si>
    <t>0.2mg/dL</t>
  </si>
  <si>
    <t>morphine, PPI</t>
  </si>
  <si>
    <t>Discharged home to take tylenol PRN, colchicine daily, omeprazole daily; continue albuterol PRN, cindamycin topical BID, ibuprofen PRN.</t>
  </si>
  <si>
    <t>While pt has definitive evidence of myocarditis, he had congestion and rhinorrhea with positive rhino/ enterovirus result, thus ruling out myocarditis secondary to mRNA vaccine.     cMRI showed diffuse inflammation. (8 Jul) While PCR (+), pt had minimal sx per HPI (sl sore throat, congestion x1 day). Given mild sx, will err conservatively and consider a case.</t>
  </si>
  <si>
    <t>vomiting x 1, fever, night sweats</t>
  </si>
  <si>
    <t>910 ng/L</t>
  </si>
  <si>
    <t>219 pg/mL</t>
  </si>
  <si>
    <t>11.6 mg/L</t>
  </si>
  <si>
    <t>37 mm/hr</t>
  </si>
  <si>
    <t>Morphine</t>
  </si>
  <si>
    <t>Chest pain noted as improved with troponin down trending at discharge.</t>
  </si>
  <si>
    <t xml:space="preserve">Discharged home with PCP and cardiology f/u and activity as tolerated. </t>
  </si>
  <si>
    <t>23 y/o male hospitalized for chest pain, elevated troponin, EKG changes, and trace pericardial effusion s/p 2nd Moderna, meeting criteria for myopericarditis.</t>
  </si>
  <si>
    <t>19184 ng/L</t>
  </si>
  <si>
    <t>Fully recovered.</t>
  </si>
  <si>
    <t>16 y/o male experienced chest pain and elevated troponin 3 days s/p 2nd Pfizer and had cMRI c/w myocarditis, meeting criteria for confirmed myocarditis. His COVID IGG-Ab test was positive, but was NAAT negative for COVID, mycoplasma, and enterovirus. He was also noted to have diffuse ST elevations on EKG c/w pericarditis, meeting criteria for myopericarditis.</t>
  </si>
  <si>
    <t>0.2 mg/dL</t>
  </si>
  <si>
    <t>He is at home with cardiology f/u.</t>
  </si>
  <si>
    <t>16 y/o experienced chest pain, elevated troponin I, and mild ST segment changes changes 1 day s/p Pfizer. He had a normal echo, was treated with toradol and had resolution of symptoms. Given available information, he meets criteria for both probable myocarditis and pericarditis.</t>
  </si>
  <si>
    <t>13.49 ng/ml</t>
  </si>
  <si>
    <t>Discharged home on no medications with close f/u and 3 months of exercise restrictions. He followed up 2 days later with cardiology and had a normal troponin.</t>
  </si>
  <si>
    <t xml:space="preserve">17 y/o male experienced chest pain and left arm pain 3 days s/p Pfizer, had normal EKG and was d/c, but presented again the next day with recurrent chest pain, elevated troponin, and ST elevations on EKG. He had a normal echo, and symptoms resolved on no medications. He had a negative respiratory panel. The doctor diagnosed only myocarditis, as it was thought that the leads showing mild ST elevation were not significant enough to warrant a pericarditis diagnosis. From the description, however, the pt. meets criteria for both probable myocarditis as well as pericarditis, given the ST elevations. </t>
  </si>
  <si>
    <t>fever, dizziness, headache, myalgias, malaise, sore throat</t>
  </si>
  <si>
    <t>lisinopril for low EF.</t>
  </si>
  <si>
    <t>Discharged home with f/u in cardiology clinic. Was advised to avoid vigorous exercise for the next 6 months.</t>
  </si>
  <si>
    <t>18 y/o male hospitalized with chest pain and reduced EF to 45% on echo 3 days s/p 2nd Moderna meeting criteria for probable myocarditis. Also experienced fevers, headache, myalgias, malaise, and sore throat. Cardiac cath was wnl.</t>
  </si>
  <si>
    <t>headache and brain fog, shoulder and neck pain.</t>
  </si>
  <si>
    <t>Alleve and tramadol for headaches.</t>
  </si>
  <si>
    <t>Felt a lot better \ 6/14. Might get referral to rheumatologist.</t>
  </si>
  <si>
    <t>25 y/o who lifts weights experienced chest pain, shoulder pain, neck pain, headache, and "brain fog 2 days s/p 2nd Pfizer. He had a normal echo, EKG, CRP, ESR, (troponin ordered but no value ever came back from the lab). He felt better after running and taking tramadol for headache. records for more information. Did well on stress test.</t>
  </si>
  <si>
    <t>16 ng/ml</t>
  </si>
  <si>
    <t>He is scheduled to f/u with cardiology this week. On 6/4 he saw his pediatrician and was doing well at that time.</t>
  </si>
  <si>
    <t>17 y/o male hospitalized with chest pain, elevated troponin, and cMRI c/w myopericarditis of the anterior and lateral wall the day following 2nd Pfizer and discharged, recovered, 3 days later after treatment with IVIG.  All infectious disease tests came back negative.</t>
  </si>
  <si>
    <t>chest pain resolved</t>
  </si>
  <si>
    <t>5.2 ng/ml</t>
  </si>
  <si>
    <t>17 yr old male. PMH Eosinophilic Esophagitis.Rcd Pfizer vacc 05/27/2021. Physician Dx " myopericarditis on 5/30" Ech nl, cMRI "inflammation", and  Troponin 5.2 ng/ml</t>
  </si>
  <si>
    <t>improved</t>
  </si>
  <si>
    <t>Covid diagnosis in 12/2020 with mild symptoms</t>
  </si>
  <si>
    <t xml:space="preserve">This doctor has not seen him since. Thinks he is doing well. </t>
  </si>
  <si>
    <t xml:space="preserve">39 yo male with myocarditis - met by case definition and confirmed with his treating MD who was also the one who submitted the VAERS report in May. </t>
  </si>
  <si>
    <t>133 pg/ml</t>
  </si>
  <si>
    <t>2.2 mg/dl</t>
  </si>
  <si>
    <t>He was discharged on 06/02, seen in clinic on 06/04/21. His pain had nearly resolved on d/c 24 hours into admission following NSAIDs. He has been restricted from sports or heavy lifting 4-6 months until cleared by cardiologist in Peru, his home country.</t>
  </si>
  <si>
    <t xml:space="preserve">16 y/o male hospitalized for chest pain, elevated troponin, TTE with low normal left ventricular function, and ECG with diffuse ST segment elevation. He also had a cMRI c/w myocarditis. Symptoms nearly resolved with 24 hours of NSAIDs and pt. was discharged. Meets criteria for confirmed myocarditis and pericarditis. His respiratory panel was negative, and CBC and chemistries were normal. </t>
  </si>
  <si>
    <t>Anaphylaxis,Myopericarditis</t>
  </si>
  <si>
    <t xml:space="preserve">chest pain resolved </t>
  </si>
  <si>
    <t>chills, enlarged lymph nodes on vaccine arm.</t>
  </si>
  <si>
    <t>3.47 ng/ml</t>
  </si>
  <si>
    <t>Aspirin,NSAIDS other than aspirin (e.g. ketorolac/Toradol, ibuprofen/Motrin/Advil, naproxen/Naprosyn/Aleve, colchicine),Vasoactive medications (e.g. milrinone, epinephrine, norepinephrine, vasopressin, dopamine),Other {myoperi_hospital_treat_oth}</t>
  </si>
  <si>
    <t xml:space="preserve">On day of discharge 06/02/2021 patient had chest pressure of 1/10. </t>
  </si>
  <si>
    <t>On day of discharge 06/02/2021 patient had chest pressure of 1/10. Discharged home on ibuprofen, colchicine x 30 days, and follow-up with cardiologist in one week. Started on metoprolol for persistent tachycardia and will follow-up with halter.</t>
  </si>
  <si>
    <t>Psoriasis Vulgaris, Psoriatic Arthritis, Gout. Meds include methotrexate, Humira, allopurinol</t>
  </si>
  <si>
    <t>Increased chest pain with cough, posterior neck and head pain</t>
  </si>
  <si>
    <t xml:space="preserve">Follow up with cardiology - EKG and ECHO look good now.   HCP last saw her in August, 2021 - "Great now". No more chest pain. Breathing improved. </t>
  </si>
  <si>
    <t xml:space="preserve">60 yo with pericarditis confirmed by ECHO after 2nd Moderna vaccination. Inpatient for 3 days. Doing well now. </t>
  </si>
  <si>
    <t xml:space="preserve">OK </t>
  </si>
  <si>
    <t>39.64 ng/ml</t>
  </si>
  <si>
    <t>nausea, fatigue, headache</t>
  </si>
  <si>
    <t>0.3 ng/dl</t>
  </si>
  <si>
    <t>within normal limits</t>
  </si>
  <si>
    <t xml:space="preserve">Chest pain still there, but generally 0/10 with Motrin. </t>
  </si>
  <si>
    <t>Completing an outpatient cardiac MRI and follow-up with cardiology.</t>
  </si>
  <si>
    <t>Indomethacin 25mg</t>
  </si>
  <si>
    <t>Recovered. Was diagnosed for Pericarditis. Stayed at ER for 4 hrs for all diagnostics and was released after anti-inflammatory prescriptions for 3 weeks. Patient feel normal since then.</t>
  </si>
  <si>
    <t>Pfizer second shot adverse event after 42 days on 4/30/21. Also, patient did not go for second shot after 21 days but after 30 days.  Pericarditis. Not hospitalized and all tests normal, except EKG with fluid from primary care. No serology and virology tests were performed to rule out other viral or bacterial infections. Requested medical records.</t>
  </si>
  <si>
    <t>pt reported slight fever (100.5), diaphoresis, mild headache</t>
  </si>
  <si>
    <t>&lt;0.02 ng/mL (ref: &lt;=0.02)</t>
  </si>
  <si>
    <t>As of 6/1/21, patient had been discharged from ED/Urgent care and fully recovered</t>
  </si>
  <si>
    <t>5/17/22: Abstraction Completed - Not a case  *ED physician diagnosed Pericarditis based on CP but ECG showed sinus tachycardia &amp; otherwise normal; Troponin wnl; CXR did not show pericardial or pleural effusion; No Echo or other cardiac enzyme test performed    43 y/o male with no PMHx of myopericarditis or chronic conditions, developed pressure in upper chest, difficulty breathing, slight fever, rapid heart beat, 5 days after 1st Pfizer dose. He was treated in ED/urgent care 6 days after 1st dose, -Troponin wnl; ECG showed sinus tachycardia, otherwise wnl; diagnosed as Pericarditis; treated w/ Ibuprofen x 5 days; pain relieved &amp; reported recovered.</t>
  </si>
  <si>
    <t>New Jersey</t>
  </si>
  <si>
    <t>discharged from ED, sent to cardiologist, who determined that it was not pericarditis (normal EKG and troponin)</t>
  </si>
  <si>
    <t>diaphoresis, nightmares</t>
  </si>
  <si>
    <t>0.366 ng/ ml</t>
  </si>
  <si>
    <t>5.08 mg/dl</t>
  </si>
  <si>
    <t>11 mm/h</t>
  </si>
  <si>
    <t>prophylactic lovenox; indomethacin; IV fluids; tylenol</t>
  </si>
  <si>
    <t xml:space="preserve">Discharged on 3 months colchicine, ibuprofen (unclear if scheduled or PRN). Follow up with Cardiology and PMD. </t>
  </si>
  <si>
    <t xml:space="preserve">18 yo nonhispanic white male with no significant medical history who p/w chest pain 4 days s/p receipt of moderna COVID-19 vaccine dose 2. EKG showed ST elevations and PR depression. Troponins elevated. ECHO normal. No cMRI or biopsy done.  </t>
  </si>
  <si>
    <t>Exercise restrictions for 3 months pending follow-up with cardiology.</t>
  </si>
  <si>
    <t xml:space="preserve">fever, chills, gas pains, and later stroke symptoms (L side weakness) </t>
  </si>
  <si>
    <t xml:space="preserve">40-45% </t>
  </si>
  <si>
    <t>Aspirin,Corticosteroids (e.g. prednisone, methylprednisolone, hydrocortisone),IVIG,Vasoactive medications (e.g. milrinone, epinephrine, norepinephrine, vasopressin, dopamine),Anticoagulation other than aspirin (Warfarin/Coumadin, Plavix/Clopidogrel),Intubation or mechanical ventilation,Other {myoperi_hospital_treat_oth}</t>
  </si>
  <si>
    <t>Continuous renal replacement therapy</t>
  </si>
  <si>
    <t xml:space="preserve">Pt died. I did not abstract for death per Ruth G instructions. </t>
  </si>
  <si>
    <t xml:space="preserve">Pt w/PMH of CAD, stent 2014, paroxysmal fib, aortic stenosis, renal artery stenosis, and diabetes. Initial presentation was SOB, fatigue and tested COVID+, and had severe SOB required BiPAP and he was transferred to higher level of care as the pt developed anuric acute renal failure in setting of COVID pneumonia, sepsis with acute renal failure and what appears to be myocarditis. Problem list includes myocarditis versus non ST elevation MI. The etiology of marked troponin rise (39 when transferred - chart noted highest &gt;100,000? not sure if a transcription error) without ST elevation raise the possibility of myocarditis versus an acute coronary syndrome. Cardiac cath was done and no pericardial effusion seen on ECHO. No cMRI was done.  Pt developed progressively worsening neurological function throughout this hospitalization and though he had initial recovery of pulmonary function resulting in extubation, he ultimately required BiPAP support in the setting of not wanting to be reintubated. Discharge summary indicates the decedent likely developed aspiration pneumonia and ventilator-associated pneumonia (VAP) on top of possible COVID-19 pneumonia. It also notes his course was complicated by a diagnosis of idiopathic myocarditis and bout of acute renal failure requiring CRRT. Discussion with the family, determined that prolonged dependent care with a tracheostomy and severe neurologic impairment was not in the Pt wishes. Pt placed in comfort care and rapidly declined. Will consider this a probable case as no underlying cause was determined for myocarditis. Did not call provider as discharge summary listed idiopathic myocarditis. </t>
  </si>
  <si>
    <t>9.66 ng/ml</t>
  </si>
  <si>
    <t>normal ECG and echo, but elevated troponins. No RVP done, no exposures</t>
  </si>
  <si>
    <t>1657 ng/l</t>
  </si>
  <si>
    <t>"poly inflammatory polyarthritis"</t>
  </si>
  <si>
    <t>0.27, 0.21, 0.4</t>
  </si>
  <si>
    <t>Continues to have episodes of SVT requiring ED (3/30/21 &amp; 5/5/2021) and hospital admission (5/30-31/2021).</t>
  </si>
  <si>
    <t>57 yo female with prior hx of SVT had chest pain and SOB 12 days after first vaccine (March 2021).  Hospitalized and treated as SVT recurrence and new pericarditis (echo shows effusion and elevated troponins)  Not treated with NSAIDs though patient took ASA after discharge.  Did receive second vaccine after above episode.  Pt subsequently had two ED visits and another admission in May 2021.  Notes indicate troponin leak is from SVT.  Based on this does not meet criteria for above.  9/9/2021: emailed reporter; dates are confusing</t>
  </si>
  <si>
    <t>autoimmune hypothyroidism</t>
  </si>
  <si>
    <t>Unclear if patient was ever hospitalized.</t>
  </si>
  <si>
    <t>30 yo nonhispanic white F wiht PMH of viral myocarditis at age 23 p/w chest pain 13 days s/p receipt of Moderna COVID-19 vaccine dose 2.     Troponin normal.  EKG normal.  Holter monitor--rhythm abnormalities. PCP note mentions frequent PVCs.  ECHO normal.  CTA for PE-negative.  No cMRI.  Was treated for presumptive pericardits with colchicines and NSAIDS.    However, pt doesn't fit either case defition above. Also records note time of elevated thyroid hormone.     *PCP records from June mention hx of myocarditis with treatment at Univ Wisconsin-awaiting those records.</t>
  </si>
  <si>
    <t xml:space="preserve">unspecified </t>
  </si>
  <si>
    <t>mild chest pain</t>
  </si>
  <si>
    <t xml:space="preserve">Patient was discharged home on Colchicine and Cardiology follow up scheduled. </t>
  </si>
  <si>
    <t>Louisiana</t>
  </si>
  <si>
    <t>169 (&lt;/= 45 ng/L)</t>
  </si>
  <si>
    <t>6.2ng/ml</t>
  </si>
  <si>
    <t xml:space="preserve">Discharged home 6/2 </t>
  </si>
  <si>
    <t>0.26 ng/ml</t>
  </si>
  <si>
    <t xml:space="preserve"> Discharged to home on 1/31</t>
  </si>
  <si>
    <t>26yr old male.  Self Report. Rcd 2nd dose Pfizer 01/13/2021.  AE began 01/29/2021. Visited ER. Then hospitalized 3 days .reports "Myocarditis",  reports  Echo 1/29, Troponin 1/29, cMRI nl  on 2/17.  Above info confirmed with treating physician; who added recent history Coxsackie virus Dec/Jan positive serology 1/29</t>
  </si>
  <si>
    <t xml:space="preserve">Discharged home on a heart monitor.  </t>
  </si>
  <si>
    <t xml:space="preserve">VAERS reported by NP with diagnosis of myocarditis. Requested medical records. Interviewed NP and she reviewed medical records and provided hospital tests w/ results and final diagnosis. Pt with a PMH of diabetes type 2 presented with flu-like symptoms with acute chest pain. Admitted to the hospital for w/o of CP - EKG WNL except for intermittent PVCs, elevated troponin, cMRI findings consistent with myocarditis, Cath mild CAD, and ECHO findings small pericardial effusion. Pt meets case for both pericarditis and myocarditis. </t>
  </si>
  <si>
    <t xml:space="preserve">WI </t>
  </si>
  <si>
    <t>In treatment as outpatient.</t>
  </si>
  <si>
    <t>Case is a 14 year old male who received his first dose of Covid 19 Pfizer vaccine and 3 days later presented to the ED with midsternal chest pain. Patient presumably had Covid-19 in march 2020 as stated by mother. SARS CoV 2 qualitative IgG results were positive at admission. EKG showed ST elevation and troponin levels were also elevated.</t>
  </si>
  <si>
    <t>&lt;0.015 ng/mL (ref: 0-0.045)</t>
  </si>
  <si>
    <t>SOB, exhaustion</t>
  </si>
  <si>
    <t>As of 6/2/21, patient had been d/c to home from ER, reported continued symptoms of SOB and exhaustion</t>
  </si>
  <si>
    <t>6/2/22: Abstraction completed; not a case  6/2/22: Reassigned case; Records available in VAERS     35 y/o male (-)PMH developed CP &amp; SOB approximately 14 days s/p 2nd COVID vaccine dose (Pfizer); presented to ED; EKG showed sinus bradycardia 47bpm, no ST segment elevation or depression; early repolarization; CXR showed no acute abnormality  -Patient d/c to home from ED, diagnosed with Acute CP, likely pleurisy; Patient indicated SOB as initial symptom, as well as continued effect--MD states in MRs that patient denied SOB/dyspnea.</t>
  </si>
  <si>
    <t>COVID infection 45 days prior</t>
  </si>
  <si>
    <t>myalgia</t>
  </si>
  <si>
    <t>9552, &gt;22000</t>
  </si>
  <si>
    <t>Corticosteroids (e.g. prednisone, methylprednisolone, hydrocortisone),Vasoactive medications (e.g. milrinone, epinephrine, norepinephrine, vasopressin, dopamine),Intubation or mechanical ventilation,Other {myoperi_hospital_treat_oth}</t>
  </si>
  <si>
    <t>Cardiac cath revealed multivessel CAD &amp; Chest CT showed diffuse alveolar hemorrhage</t>
  </si>
  <si>
    <t>remained quite ill with multiple readmissions for medical complications</t>
  </si>
  <si>
    <t>Pt was discharged to a nursing home/subacute rehab 4/16/2021 and readmitted to hospital again several times (4/27/21 for kidney issues/hyperkalemia &amp; 6/2021 to home); last known to be home</t>
  </si>
  <si>
    <t>59 yo male on day of first vaccine developed SOB and chest pain.  Admitted, intubated in ICU for 7 days. 9/9/2021: records requested; provider emailed.  9/16/2021: spoke to provider who reviewed entire record; meets criteria for myopericarditis but workup was negative for viral or bleeding disorders.</t>
  </si>
  <si>
    <t>9.674 ng/ml</t>
  </si>
  <si>
    <t>133.3 pg/ml</t>
  </si>
  <si>
    <t>6.0 mm/h</t>
  </si>
  <si>
    <t>ondansetron</t>
  </si>
  <si>
    <t>Having intermittent chest pain controlled with naproxen.</t>
  </si>
  <si>
    <t>Patient discharged home on 06/02/2021 with naproxen x 2 weeks.  On 06/04/2021 seen by cardiology and pain almost resolved but controlled with pain medications,</t>
  </si>
  <si>
    <t>fever, chills, cough with deep inspiration</t>
  </si>
  <si>
    <t>NSAIDS other than aspirin (e.g. ketorolac/Toradol, ibuprofen/Motrin/Advil, naproxen/Naprosyn/Aleve, colchicine),Corticosteroids (e.g. prednisone, methylprednisolone, hydrocortisone),Vasoactive medications (e.g. milrinone, epinephrine, norepinephrine, vasopressin, dopamine),Diuretics (e.g. furosemide/Lasix, cholorothiazide/Diuril),Intubation or mechanical ventilation,ECMO (extracorporeal membrane oxygenation),VAD (ventricular assist device)</t>
  </si>
  <si>
    <t>Pt initially did well in hospital but developed tachycardia and tachypnea; had cardiac cath with heart failure/cardiogenic shock; improved   7/21/21: repeat cMRI showed improvement of myocarditis and troponins had normalized; she is back to baseline as of most recent visit</t>
  </si>
  <si>
    <t>33 yo female with prior hx of LVAD supported myocarditis developed only fever 5 days after 1st vaccine; had lengthy hospital stay with ECMO and Impella device. 9/9/2021: records requested  9/21/21: spoke with cardiologist who continues to see pt and reviewed outpt and inpt records; meets criteria for myopericarditis</t>
  </si>
  <si>
    <t>cough, vomiting x1</t>
  </si>
  <si>
    <t>44.80 ng/ml</t>
  </si>
  <si>
    <t>morphine, tylenol, pepcid</t>
  </si>
  <si>
    <t>Patient discharged home with cardiology follow-up.</t>
  </si>
  <si>
    <t>19 year old male with no past medical history noted except for allergies to hazelnut, banana, and pistachio. Patient developed chest pain 2 days after 2nd COVID vaccine with one episode of vomiting and cough. He also reported arm pain and chest pain when breathing, some improvement when taking ibuprofen. Seen in ER with elevated troponin and CPK (peak 1345). EKG with t wave inversions but no significant ST changes. ECHO showed reduced LVEF of 55%, Cardiac MRI showed acute myocarditis with no evidence of pericardial thickening or pericarditis; it also showed left ventricular function was at the lower limits of normal with a calculated left ventricular ejection fraction of 50% and no focal wall motion abnormality. Patient treated with colchicine, pepcid, ibuprofen, and morphine and tylenol for chest pain. Discharged home after 2 days with cardiology follow-up and no strenuous activities for 3 months. (7 Sep) record review verifies report</t>
  </si>
  <si>
    <t>myalgia, dizziness, nausea</t>
  </si>
  <si>
    <t>12.19 ng/mL - peak (ref range &lt;0.03)</t>
  </si>
  <si>
    <t>6.3 mg/dL (ref range 0-1)</t>
  </si>
  <si>
    <t>No meds. Only restricted activity.</t>
  </si>
  <si>
    <t xml:space="preserve">Recovered </t>
  </si>
  <si>
    <t>As of 9/24/21, only VAERS report filed by PA-C available; diagnosed with myocarditis, symptom onset 1 day after vaccine (unclear if first or second). CP, elevated troponins, normal ECG, echo, stress test. Hospitalized 5/24-5/26. Emailed HCP 9/9 and requested medical records.  11/1/21: Spoke with provider. She went through medical records with me. cMRI confirms myopericarditis. Tx was activity restrictions only. He did not follow up with cardiology. He did follow up with his PCP on 6/8/21 - doing well. No chest pain.</t>
  </si>
  <si>
    <t>per patient "resting at home and avoiding strenuous activity to recover fully."</t>
  </si>
  <si>
    <t>27.2;37.2</t>
  </si>
  <si>
    <t>See cardiology as followup on 6/4. Get repeat EKG, TTE,ESR,CRP,CBC. Avoid NSAIDS, avoid strenuous exercise for 3 to 6 months. Colchicine 0.6 mg po qday. See PCP in 2 weeks for followup. See cardiology in Sept 2021. Results for followup visit on 6/4- Normal EKG, TTE no significant changes since D/C, normal LV chamber size with low normal systolic function. Return to ER if chest pain recurs.</t>
  </si>
  <si>
    <t>19 yo M presented to ER with L lower chest pain. Had an abnormal EKG, Troponin was 5ng/ml, elevated. Admitted to hospital. Had an ECHO, Cardiac MRI, serial troponins, repeat ECGs, Covid test and ESR. Medical records obtained. 19 yo M presented to ER with sternal chest pain. Had normal EKG sent home. Returned to ER midsternal dull non-radiating chest pain of 8/10. Not relieved by Tylenol at home. no prior viral symptoms. in ED, CBC had leucocytosis of 12, 900. Troponin elevated to 3.68. CRP 27.2. Admitted to cardiology with possible diagnosis of myocarditis, current history of anxiety.  Put on telemetry, trending troponins, f/u ESR, cMRI. Continued Wellbutrin 150 mg BID and Prozac 30 BID. Put on colchicine 0.6mg po BID today and 0.6mg qday starting tomorrow. TTE revealed LVEF of 37%.cMRI - LVEF of 46% early and delayed mid-myocardial and subepicardial enhancement involving anterolateral/inferolateral walls, findings consistent with Lake Louise criterion. Negative Covid PCR. Troponin levels peaked at 5.21.</t>
  </si>
  <si>
    <t>low grade fever</t>
  </si>
  <si>
    <t>NSAIDS other than aspirin (e.g. ketorolac/Toradol, ibuprofen/Motrin/Advil, naproxen/Naprosyn/Aleve, colchicine),Corticosteroids (e.g. prednisone, methylprednisolone, hydrocortisone),Antiarrhythmics,Cardioversion/Shock</t>
  </si>
  <si>
    <t>Saw cardiologist on 6/21/21 and PMD on 6/28/21 - back in NSR; feeling well, no CP.  9/3 stress test - no evidence of ischemia; normal</t>
  </si>
  <si>
    <t>38 yo M with h/o renal cancer not on active treatment. Developed CP and rapid Afib related to pericarditis per cardiology starting 14 days after receiving 2nd Pfizer vaccine.  ECG - Afib leading to cardioversion; normal troponins; pericardial effusion on ECHO.</t>
  </si>
  <si>
    <t>rhinovirus</t>
  </si>
  <si>
    <t>asymptomatic by the time he was discharged.  he is scheduled for outpatient f/u with cardiology on 6/29/21</t>
  </si>
  <si>
    <t>18 yo male presented with pleuritic CP and palpitations 3 days after the 2nd dose of the Moderna vaccine. EKG showed diffuse ST elevations and PR depressions, echo - low to normal systolic function with EF 50%, cMRI - subepicardial delayed myocardial enhancement in the mid,apex laterall wall of the L ventricle and adjacent pericardium, troponin-I 24.28. Viral studies + for rhinovirus and enterovirus but pt asxs. Tx with colchicine and recovered and was pain free prior to discharge home. I discussed the case with Dr. Farhad, the cardiologist who cared for the patient.</t>
  </si>
  <si>
    <t xml:space="preserve">Diagnosed with sinus infection 1 day prior to chest pain onset. </t>
  </si>
  <si>
    <t>exercise-induced asthma</t>
  </si>
  <si>
    <t>21,292 ng/L (ref range &lt;=30)</t>
  </si>
  <si>
    <t>21 mm/hr (ref range 0-15)</t>
  </si>
  <si>
    <t xml:space="preserve">As of 7/18/21, pt reported still having to take medication  twice daily. </t>
  </si>
  <si>
    <t xml:space="preserve">Pt hospitalized x 2 days and discharged home. </t>
  </si>
  <si>
    <t xml:space="preserve">HCP report. 22 y/o M received 2nd Pfizer dose on 5/12/21 and 18 days later developed nausea/vomiting. Seen in Urgent Care and diagnosed with sinus infection. The following day developed chest pain worse with deep beathing and lying down. Seen in ER and found to have elevated troponin. EKG with diffuse ST segment elevation with possible repolarization. CT angio chest negative. Echo with mild LV dysfunction, EF 45-50% in a global pattern and mild MR. Diagnosed with myopericarditis. TX included ASA and colchicine. Hospitalized x 2 days and discharged home. </t>
  </si>
  <si>
    <t>negative X 2</t>
  </si>
  <si>
    <t>1.2 (n &lt; 0.5)</t>
  </si>
  <si>
    <t>15 (n &lt;20)</t>
  </si>
  <si>
    <t>Was referred to cardiology as outpt who last saw pt on date below; pt's symptoms had resolved and he was to continue colchicine for 3 mos.</t>
  </si>
  <si>
    <t>Requested medical records on 9/9/2021  10/5/21: spoke to provider who reviewed record; meets criteria for pericarditis (chest pain, EKG changes, pericardial effusion on echo, normal troponins)</t>
  </si>
  <si>
    <t>1.29ng/ml</t>
  </si>
  <si>
    <t>2.48mg/dL</t>
  </si>
  <si>
    <t>unremarkable; no value</t>
  </si>
  <si>
    <t>As of 6/2/21, patient was d/c'd from ED to home stable after 1 day in hospital for observation</t>
  </si>
  <si>
    <t>38 y/o male w/ no PMHx of myopericarditis, but HTN, anxiety, developed chest pain 3 days after 2nd Moderna dose, presented to ED 4 days after 2nd dose &amp; found to have elevated Troponin &amp; CRP, but EKG, ECHO normal, CBC, CMP, ESR unremarkable, HR normal. Pt was diagnosed w/ Myocarditis and admitted for 1 day observation, d/c'd stable. VAERS-Only, reported by HCP; Records requested for ED visit to complete case and classification for Myocarditis</t>
  </si>
  <si>
    <t xml:space="preserve">intermittent chest pain ongoing; very difficult to treat per cardiologist. </t>
  </si>
  <si>
    <t>8,160; 5,923 (6/1/21) ||2,964; 2,414; 2,613 (6/2/21)||2,979' 1506; 1,278 (6/3/21)</t>
  </si>
  <si>
    <t>23.8, 18.2 (6/1/21)</t>
  </si>
  <si>
    <t>199 (6/1/21)</t>
  </si>
  <si>
    <t>190 (normal)</t>
  </si>
  <si>
    <t>19, 17 (both 6/1/21)</t>
  </si>
  <si>
    <t>Chest pain resolved but troponin still elevated.</t>
  </si>
  <si>
    <t>In stable condition. Prescribed ibuprofen 600mg q 8 hrs for 4 days. No heavy activity until cleared by pediatric cardiology. F/up visit with pediatric cardiology in 4 days.</t>
  </si>
  <si>
    <t>Patient reports developing intermittent non-radiating substernal chest pain (5/30/21 at 7am) one day (elsewhere says 3 days) following his second Pfizer vaccine, worsens with cough. Presented to the ER where troponin was elevated to 9000 and EKG was consistent with myocarditis . Patient admitted for NSAID treatment, cardiology evaluation and observation.</t>
  </si>
  <si>
    <t>Pro-BNP {myoperi_pro_bnp},CRP {myoperi_crp}</t>
  </si>
  <si>
    <t xml:space="preserve">Admitted to Hospital for 2 days. </t>
  </si>
  <si>
    <t>5/11/22: MR re-requested  2/4/22: Rec'd 2 MR reports for subsequent visit. Need 3/30/21 admission. MR requested.     87 year old female with a pmhx of HTN began with chest pain and dyspnea on 3/29/21.   EKG abnormal. ECHO performed, unspecified results. Diagnosed with Pericarditis. Treated with colchicine and ASA.       4/24/21. From the notes it appears there may be another admission in between these dates when pt was dx with Pericarditis. These admissions were did not result in this dx. Call placed to daughter to gather additional information. LVM     MR requested.   Daughter reported - 2 months post unknown vaccine dose 1 or 2 began with s/s. Admitted to the hospital and dx with Pericarditis, A fib, Tachycardia. Diagnostic testing- EKG, CXR, ECHO, Labs. Need MR to verify information.</t>
  </si>
  <si>
    <t>Dizziness</t>
  </si>
  <si>
    <t>ECG/EKG or other rhythm monitoring,Any echocardiogram,Cardiac Magnetic Resonance Imaging (cMRI),Cardiac enzymes: peak value for any of the following labs,Histopathologic evidence of myocardial inflammation (e.g., biopsy or autopsy),Histopathologic evidence of pericardial inflammation (e.g., biopsy or autopsy)</t>
  </si>
  <si>
    <t>15% - 20%</t>
  </si>
  <si>
    <t>6.14 ng/ml</t>
  </si>
  <si>
    <t>Corticosteroids (e.g. prednisone, methylprednisolone, hydrocortisone),Diuretics (e.g. furosemide/Lasix, cholorothiazide/Diuril),Intra-aortic balloon pump,Other {myoperi_hospital_treat_oth}</t>
  </si>
  <si>
    <t>She received inotropic support, intravenous diuretics,   methylprednisolone (1 g daily for 3 days), and, eventually, guideline-directed medical therapy   for heart failure (lisinopril, spironolactone, and   metoprolol succinate)</t>
  </si>
  <si>
    <t xml:space="preserve">Still "a little off" per cardiology visit 6/22/21. </t>
  </si>
  <si>
    <t xml:space="preserve">Stays on b-blocker. We want her heart rate to stay down, but sometimes still runs ins 80's </t>
  </si>
  <si>
    <t>https://www.nejm.org/doi/pdf/10.1056/NEJMc2109975?articleTools=true   Right heart catheterization   revealed elevated right- and left-sided filling   pressures and a cardiac index of 1.66 liters per   minute per square meter of body-surface area as   measured by the Fick method. Coronary angiography revealed no obstructive coronary artery disease. An endomyocardial biopsy specimen   showed an inflammatory infiltrate predominantly composed of T-cells and macrophages, admixed with eosinophils, B cells, and plasma cells. She received inotropic support, intravenous diuretics,   methylprednisolone (1 g daily for 3 days), and,   eventually, guideline-directed medical therapy   for heart failure (lisinopril, spironolactone, and   metoprolol succinate). Seven days after presentation, her ejection fraction was 60% and she was discharged hom.</t>
  </si>
  <si>
    <t>Treated for presumptive atypical pneumonia, but CXR negative with mild leukocytosis. All viral tests negative.</t>
  </si>
  <si>
    <t>fever, headache, nausea</t>
  </si>
  <si>
    <t>5.39ng/ml</t>
  </si>
  <si>
    <t>5.0 mg/dl</t>
  </si>
  <si>
    <t>Zithromax</t>
  </si>
  <si>
    <t>Discharged home with iburpofen and f/u cardiology in 1 week.</t>
  </si>
  <si>
    <t>Acute myocarditis presenting with chest pain and elevated troponin I. Admitted to the PICU at Valley Presbyterian Hospital on 6/2/21 (previously had been in the ER on 6/1/21 at the start of chest pain). CXR normal, EKG with early repolarization, otherwise normal, echo normal except for trace mitral regurgitation.  Unclear whether this was following first or second dose of vaccine.  Medical records requested 8/9/21.  Last reviewed 9/10/21- records not yet available.    [EW 10-25] Reviewed medical records. Meets criteria for probable myocarditis.</t>
  </si>
  <si>
    <t>fever, cough, fatigue</t>
  </si>
  <si>
    <t>(27 Jul) Per review of records, complicated course; initial presentation c/w myocarditis case definition, though, and not MIS</t>
  </si>
  <si>
    <t>94 (high)</t>
  </si>
  <si>
    <t>unknown - not clear if admitted or what happened after cardiology consult</t>
  </si>
  <si>
    <t>NP submitted VAERS only - states high hs-troponin and cardiology diagnosed with pericarditis, no mention of EKG findings or if echo performed.  I placed a call requesting a call back with the submitting provider but no reply and requested medical records.    will have to wait for medical records to complete but, if NP report validated then likely a probable myocarditis along with pericarditis (if cardiology diagnostic criteria consistent with our case definition)    10/5/21: Reassigned case, previous abstractor requested med records on 9/9/21-not received yet   (17 Jan) Per records, asx upon admission, and d/c exam notes pt "feels much better"; will consider pt recovered at time of d/c</t>
  </si>
  <si>
    <t>symptoms resolved. patient is doing well.</t>
  </si>
  <si>
    <t xml:space="preserve"> Hospitalized 2 days; Discharged to home on no meds and with Cardio FU</t>
  </si>
  <si>
    <t>37yr old M , rd Pfizer dose 4/27. Went to ER on 4/29 with Chest Pain. Dx  Acute myopericarditis . acute ST  elevations  Hospitalized 2 days . Elevated Troponin of 26pg/ml; cMRI consistent  with Myocarditis</t>
  </si>
  <si>
    <t>pain resolved while hospitalized, discharged to home.  has not received F/U yet as outpatient.</t>
  </si>
  <si>
    <t>symptomatically resolved during hospitalization. was discharged on beta blocker due to low EF.  has not f/u with cardiology yet.</t>
  </si>
  <si>
    <t>symptomatically improved during hospitalization. discharged after 2 days. has not had outpatient F/U yet.</t>
  </si>
  <si>
    <t>404 ng/l</t>
  </si>
  <si>
    <t>still had a little chest pain on day of discharge</t>
  </si>
  <si>
    <t>EKG: non specific T wave abnormality in lateral leads</t>
  </si>
  <si>
    <t>followed up with cardiology as outpatient</t>
  </si>
  <si>
    <t>6/2/2021: Still suffering severe bouts of fatigue, various chest pains and shortness of breath</t>
  </si>
  <si>
    <t>MRI: focal area of mild late gadolinium enhancement consistent with myocarditis</t>
  </si>
  <si>
    <t>Rash, sore throat, fever</t>
  </si>
  <si>
    <t>Aspirin,NSAIDS other than aspirin (e.g. ketorolac/Toradol, ibuprofen/Motrin/Advil, naproxen/Naprosyn/Aleve, colchicine),IVIG,Antiarrhythmics</t>
  </si>
  <si>
    <t xml:space="preserve"> the patient had fevers and sore throat, developed headaches and chest pressure. Fevers persisted for 5 days so presented to emergency department (ED) with rash on palms and soles, diagnosed with myopericarditis, possible atypical Kawasaki disease; all started on 08May2021. The events were considered serious per hospitalization in May2021 for 8 days. Treatment received for the adverse events included vancomycin, ceftriaxone, intravenous immunoglobulins (IVIG), ibuprofen, aspirin, and dobutamine. Since the vaccination, the patient has been tested for COVID-19 (nasal swab) that was negative on 12May2021. The patient was recovering from the events.</t>
  </si>
  <si>
    <t>0.00 ng/mL (ref: 0-0.08)</t>
  </si>
  <si>
    <t>210 pg/mL (ref: 0-100)</t>
  </si>
  <si>
    <t>metoprolol, losartan</t>
  </si>
  <si>
    <t xml:space="preserve">As of 6/21/21, patient was not hospitalized and unclear if recovered. </t>
  </si>
  <si>
    <t>9/28/22: Abstraction completed - not a case    74 y/o female w/ PMHx of AFib &amp; aortic valve replacement surgery (treated w/ prednisone, colchicine, amiodarone, Xarelto), OA, HTN, GERD, anxiety, developed chest pain approximately 11 days after 2nd Pfizer dose,   -Presented to ED c/o CP, dyspnea. Seen by PCP same day &amp; prescribed Levaquin for possible respiratory infection. Patient's cardiologist reviewed pacemaker transmissions and he did not find abnormality.  -ER doc noted that patient recently d/c Xarelto.    -3/11/21: ECG showed non-specific T-wave abnormality, AFib w/ ventricular response  -CT Chest: Trace pericardial effusion, trace pleural effusion, ground-glass evident    3/4/22: Record linked to VAERS 1501998 12/1/21; No medical records available, Follow-up report from VAERS includes name of hospital where patient was treated; Requesting records from Methodist Hospital, 6565   Fannin St, Houston TX (713) 790-3311 - DOS 3/10/21 to 4/1/21</t>
  </si>
  <si>
    <t>65.8 (ref 0-0.45)</t>
  </si>
  <si>
    <t>following up as outpatient with cardiology, doing much better</t>
  </si>
  <si>
    <t>Patient was discharged home and has recovered.</t>
  </si>
  <si>
    <t xml:space="preserve">Case of 23 year old male who received his second dose Covid 19 Pfizer vaccine and about one month alter presented to ER complaining of chest pain, especially on exertion and muscle pain, specifically calf pain. ER physician suspected Pericarditis, due to troponin elevation and chest pain. EKG showed ST elevation and early repolarization. No echocardiogram or cMRI performed. Cardiologist consult suspects myopericarditis. Medical record reviewed.   </t>
  </si>
  <si>
    <t>7ng/L</t>
  </si>
  <si>
    <t>281-393pg/mL (H)</t>
  </si>
  <si>
    <t>50.22mg/L (H)</t>
  </si>
  <si>
    <t>84mm/hr (H)</t>
  </si>
  <si>
    <t>Aspirin,NSAIDS other than aspirin (e.g. ketorolac/Toradol, ibuprofen/Motrin/Advil, naproxen/Naprosyn/Aleve, colchicine),Diuretics (e.g. furosemide/Lasix, cholorothiazide/Diuril),Anticoagulation other than aspirin (Warfarin/Coumadin, Plavix/Clopidogrel),Other {myoperi_hospital_treat_oth}</t>
  </si>
  <si>
    <t>diltiazem, hydrocodone/APAP</t>
  </si>
  <si>
    <t>As of 6/3/21, patient was d/c'd to home; reported recovered</t>
  </si>
  <si>
    <t>80 y/o male w/ PMHX abcess drainage (30 days prior) CVD, AFib, Sinus Node Dysfunction (1 week prior to onset of CP/SOB) presented to ED/hosp; Trop normal, mild elevated BNP, ECHO showed no pericardial effusion or PE, ECG showed new AFib &amp; ST elevation; d/c'd to home primary diagnosis: chest pain, secondary diag.: pericarditis; treated for AFib, sinus node dysfunction. Hospital cardiologists/attending did not mention COVID vaccination as contributing factor.  Doesn't meet criteria for AE classification; not a case.</t>
  </si>
  <si>
    <t xml:space="preserve">strep throat </t>
  </si>
  <si>
    <t>sore throat (likely day of vaccination)</t>
  </si>
  <si>
    <t>2120 ng/L</t>
  </si>
  <si>
    <t>58.7 ng/ml</t>
  </si>
  <si>
    <t>91 mm/hour</t>
  </si>
  <si>
    <t xml:space="preserve">Discharged home, but it reports that "patient improved" without being specific for whether patient still had symptoms. Unclear whether patient has specific cardiology follow-up based on provider review of chart on 06-07-2021.  </t>
  </si>
  <si>
    <t xml:space="preserve">26 year old male with no reported medical history who developed chest pain after receiving Moderna vaccine. Specific date of vaccination unknown but patient reported he received it one week prior to ER presentation 06-03-2021 (which would be 05-27-2021). Patient reported that he was seen at urgent care on 06-01-2021 complaining of 5 day history of sore throat without fever, cough, or additional respiratory illnesses. Unclear if sore throat started before or after vaccine dose. Patient was started on Augmentin on 06-01-2021 after rapid strep test was positive and that day also developed chest pain with some shortness of breathe. Seen in ED with elevated troponin and abnormal EKG with ST elevation, ECHO showed decreased ejection fraction and hypokinetic inferior and inferior lateral walls; repeat ECHO showed improvement of EF and hypokinesis. Patient was transferred to 2nd hospital and admitted x2 days. Patient treated with NSAIDS and colchicine. Discharged to home. </t>
  </si>
  <si>
    <t xml:space="preserve">Graves Disease </t>
  </si>
  <si>
    <t>low grade temp, cough, abd pain</t>
  </si>
  <si>
    <t>Pt seen in ER and two weeks after discharge, had aches, chills, and pleuritic CP. Pleural effusion reoccurred and pt restarted on colchicine with improvement.</t>
  </si>
  <si>
    <t>70yo C-male, VAERS report by MD. Pt to hospital on p vax #2 d53, with c/o CP, worse with sitting up. CAD was ruled out with troponins and cardiac cath found essentially normal coronary arteries. Started on colchicine with improvement in CP. Returned to the hospital on p vax d# 78 w/low grade temps, cough and right sided chest/abdominal pain. He was found to have moderate pleural effusion. Because he was on Eliquis, for episode of afib thought related to pericarditis, pleurocentesis was delayed;1.5 L of fluid was removed from his pleural space. Symptoms resolved.  Blood and fluid cultures were negative. Pleural fluid cytology showed predominantly chronic, inflammatory lymphocytes and macrophages/monocytes, reactive mesothelial cells. There was no overt morphologic evidence of malignancy. Pt was feeling well and MD  stopped the Eliquis, and continued Cochicine.  Interviewed reporter (MD provider) confirmed troponin level was not elevated and EKG normal although she's not sure if EKG changes were noted in his initial ER visit. Dx: pleural effusion-recurrent.</t>
  </si>
  <si>
    <t>joint pain and rash</t>
  </si>
  <si>
    <t xml:space="preserve">pt was admitted on 5/7 for an inpatient stay and was discharged although unsure of date.  She has since had multiple medical problems including an intracranial bleed and isn't doing well </t>
  </si>
  <si>
    <t>pt reports getting Moderna vaccine but no indication of 1st or 2nd dose and no lot #.  States admitted and dx with pericarditis on 5/7 (4 months after vaccination date) but that other symptoms started 5 days post vaccination. Mentions RA likely with "autoimmune tests" pending - MR requested    I talked to the internal medicine physician listed by the patient - who reviewed her record on the phone with me.  He states she is a very very complicated patient and he feels she has multiple other reasons for the pericarditis and that her Sjogren's was a likely etiology for this.      He didn't have access to the EKG results, echo, troponins but remembers they were done but that we'd have to get those records from her admission. (He seemed pretty busy and wasn't able to spend an extensive amount of time accessing and searching through voluminous records from multiple sources).    Bottom line - she had pericarditis but he thinks there are other likely causes for it besides the vaccine she took 4 months earlier    Although pericarditis criteria don't have a "No other identifiable cause of the symptoms and findings" qualifier, my discussion with the physician was convincing that there is another more likely cause so I will mark not a case but leave open until medical records are obtained</t>
  </si>
  <si>
    <t>He was better when discharged</t>
  </si>
  <si>
    <t>COV-19</t>
  </si>
  <si>
    <t>Headache, chills, L arm pain</t>
  </si>
  <si>
    <t xml:space="preserve">Was hospitalized for two day and discharged to home. Still experiencing SOB with exertion. Per medical records from PCP visit post-hospitalization on 7/21, Pt was to have a repeat ECHO and f/u with cardiologist in the near future. </t>
  </si>
  <si>
    <t>vitiligo</t>
  </si>
  <si>
    <t>4.85 ng/mL</t>
  </si>
  <si>
    <t>13 ng/mL</t>
  </si>
  <si>
    <t>31 pg/mL (normal)</t>
  </si>
  <si>
    <t>4.3 mg/L (normal)</t>
  </si>
  <si>
    <t>CMV IgG+/IgM neg, enterovirus quant PCR neg, EBV titer IgG+ 1:40, IgM neg, ANA neg, parvo titers negative, SARS CoV-2 IgG positive (9.7) and negative IgM</t>
  </si>
  <si>
    <t>respiratory viral PCR panel was negative, including SARS-CoV-2</t>
  </si>
  <si>
    <t>Intubation or mechanical ventilation,ECMO (extracorporeal membrane oxygenation),VAD (ventricular assist device)</t>
  </si>
  <si>
    <t>39 yo male 8 days post first vaccine admitted for myocarditis; ICU stay; report filed by family; 9/9/21: records requested.  9/21/21: unable to be connected to provider (30 minutes, multiple transfers-need cardiology)  1/19/22: records available but not for initial hospital stay</t>
  </si>
  <si>
    <t>31yo WM (microscopic collagenous colitis, on entocort) devel myocarditis after 2nd dose Pfizer, hosp 5/16-18, troponin I 8.9, nl echo, coronary CTA  PMD: Ramon Partida (415) 927 0666</t>
  </si>
  <si>
    <t>4.56 ng/mL</t>
  </si>
  <si>
    <t>1.8 mg/dL (mild elevation)</t>
  </si>
  <si>
    <t xml:space="preserve">also treated with doxycycline because of positive mycoplasma IgM, returned to cardiology without symptoms at that time. </t>
  </si>
  <si>
    <t xml:space="preserve">5/18 - EKG with diffuse PR depression and ST elevation. Troponin elevated at 4.5.  5/19 - Mycoplasma IGM + but PCR neg; EBV nuclear antigen and IgG + but negative IgM  5/21 - Cardiac MRI - Late gadolinium enhancement pattern and edema on T2 STIR images are consistent with acute myocarditis (and other nonischemic cardiomyopathies). Normal biventricular size and systolic function. Pericardial inflammation without significant effusion. </t>
  </si>
  <si>
    <t>5 (2nd dose)</t>
  </si>
  <si>
    <t>34 ng/ml</t>
  </si>
  <si>
    <t>Provider reports that patient recovered with no further chest pain.</t>
  </si>
  <si>
    <t>mild headache, mild body aches, decreased appetite, abd pain</t>
  </si>
  <si>
    <t>Discharged home with father. Subspecialty follow up appointments within 1 week of discharge</t>
  </si>
  <si>
    <t xml:space="preserve">15 y.o. male with PMH: Marfan syndrome, aortic root dilation, and ADHS evaluated chest pain with elevated troponin. Pt received first dose of the COVID-19 Pfizer vaccine on 5/21/2021. On 5/22/2021 -  pt developed a mild headache and mild body aches that resolved with rest. On 5/23/2021, pt c/o mild chest, decreased appetite, abd pain. Pt given APAP. Symptoms worsened with c/o severe chest pain. Pt taken to ER. WBC of 6.6, creatinine of 0.62, normal LFTs, troponin of 7.26, CPK of 312, D-dimer less than 0.19, NSR with ST elevation with an episode of VT, and chest x-ray was negative for cardiopulmonary disease. Serial troponin results increased to 11.8. Transferred to ICU. ID and cardiology consulted for suspected myocarditis in the setting of recent Pfizer COVID-19 vaccination. Cardiac MRI reveals inflammation related to myocarditis, MVP, and aortic root dilation. </t>
  </si>
  <si>
    <t xml:space="preserve">FL </t>
  </si>
  <si>
    <t>headache, body aches</t>
  </si>
  <si>
    <t>2.42 ng/mL</t>
  </si>
  <si>
    <t>6.0 mg/dL</t>
  </si>
  <si>
    <t xml:space="preserve">Asymptomatic at discharge. Was to follow up with infectious disease and cardiology but missed. </t>
  </si>
  <si>
    <t xml:space="preserve">16 yo hispanic white male p/w chest pain with pleuritic component 1 day s/p receipt pfizer COVID-19 vaccine dose 2. EKG showed diffuse ST elevations. Troponins elevated. No cMRI or biopsy done.     CXR normal.  ECHO normal.  -Respiratory pathogen panel: negative  -SARS-CoV-2 IgM: positive  -Parvovirus: negative  -EBV: negative  -Enterovirus: negative   -CMV: negative  -Adenovirus: negative  </t>
  </si>
  <si>
    <t>Chest pain within 24 hrs of second Cov-19 Moderna shot, Called 911, Paramedic in ambulance suspected heart attack based on abnormal EKG/ECG, hospitalized, elevated Troponin and CRP, non-specific ST abnormality. On Colchicine. Patient recovered symptoms but continued with follow-up cardiologist visits. Case of Myopericarditis. Requesting Medical records from Novant Health Matthews Medical Center, Matthews, NC.</t>
  </si>
  <si>
    <t>&lt;0.045ng/mL (0.045-0.1)</t>
  </si>
  <si>
    <t>23mg/L</t>
  </si>
  <si>
    <t>29mm/hr  (0-20)</t>
  </si>
  <si>
    <t>As of 6/3/21, patient was discharged to home after 3 day hospitalization, reported recovered</t>
  </si>
  <si>
    <t xml:space="preserve">Case Reassigned 1/6/21    26 y/o female (-) PMH cardiac disease, developed CP approximately 2 months after receiving COVID vaccination; presented to ED c/o CP &amp; urinary tract pain--&gt;admitted to hospital, CT, EKG normal, no pericardial effusion or friction rub, cardiac enzymes wnl; patient had leukocytosis  &amp; associated cough, treated w/ NSAIDS, cough suppressants, antibiotics for possible UTI; Negative cultures for all pathogens, d/c to home, w/ resolution of leukocytosis and associated pain, as well as decreased CP.  Patient was reported recovered.      *1/6/21: Completed/not a case; patient was not diagnosed with myocarditis or pericarditis, based on normal diagnostic results and symptoms.  </t>
  </si>
  <si>
    <t>fever, bilateral hand and foot swelling with rash</t>
  </si>
  <si>
    <t>Atrial, supraventricular, or ventricular arrhythmia,Conduction delays or blocks</t>
  </si>
  <si>
    <t>0.041, 0.112</t>
  </si>
  <si>
    <t>&gt;160.0</t>
  </si>
  <si>
    <t>NSAIDS other than aspirin (e.g. ketorolac/Toradol, ibuprofen/Motrin/Advil, naproxen/Naprosyn/Aleve, colchicine),Vasoactive medications (e.g. milrinone, epinephrine, norepinephrine, vasopressin, dopamine),Anticoagulation other than aspirin (Warfarin/Coumadin, Plavix/Clopidogrel),Other {myoperi_hospital_treat_oth}</t>
  </si>
  <si>
    <t>Tylenol, enoxaparin,  melatonin, ondansetron, polyethylene glycol, senna, IVFs, Chlorhexidine</t>
  </si>
  <si>
    <t>DCD home stable with outpt cardiology follow for myocarditis.  Will have outpt cMRI.  Will start beta blocker and ACE inhibitor, metoprolol and lisinopril.</t>
  </si>
  <si>
    <t xml:space="preserve">"Favor viral cause, but given this occurred after vaccination, want to report."  Onset 62 days post-vac.    *10/25/2021 - 29 y/o male 62 days post vaccine, DX acute myocarditis.  Hospitalized x 2 days   Re-requested records with DOB.     12/9/2021 - Awaiting records     *3/14/2022 - Records review -   29 y/o male, admitted to hospital for myocarditis, viral vs. post vaccine, c/o fever, bilateral hand and foot swelling with rash. Elev troponins, LFTs and anemia.  MEDS: Tylenol, enoxaparin, ibuprofen, melatonin, ondansetron, polyethylene glycol, senna, IVFs, Chlorhexidine. WBC 12.7, 13.4, 8.9. H&amp;H 28 &amp; 9.4. PTLS - 470. ALT - 105. AST 49.  Glucose - 117. NTpro BNP - 2955. CRP - &gt;160.0. ESR - 117. CK - 43. D-dimer -3.52.  SARS - Negative. Troponin 0.041, 0.112.  CXR - WNL.  CTA - Negative. EKG - Sinus tachy, incomplete RBBB, no acute ST segment changes.  DX:  Leukocytosis, Elevated troponin, Anemia, Fever, Transaminitis, Myocarditis, Constipation.  DCD home stable with outpt cardiology follow for myocarditis.  Will have outpt cMRI.  Will start beta blocker and ACE inhibitor, metoprolol and lisinopril.  *Case definition met for probable myocarditis   *Also consider MIS-C.   Abstraction complete        </t>
  </si>
  <si>
    <t>ST elevation/ST abnormal</t>
  </si>
  <si>
    <t>21 y M service member, records confirm ST elevation and CP</t>
  </si>
  <si>
    <t xml:space="preserve">Camp Hansen in Okinawa, Japan </t>
  </si>
  <si>
    <t>Discharged 1 day after admission since chest pain resolved without any treatment. Follow up with provider 1 week after admission reports that patient recovered fully.</t>
  </si>
  <si>
    <t>Patient presented to ER with severe chest pain 2 days after Covid 19 vaccine (Pfizer) second dose. Was admitted and 12 hrs after admission chest pain resolved without treatment.</t>
  </si>
  <si>
    <t>0.01 ng/mL</t>
  </si>
  <si>
    <t>Patient had normal troponin, normal EKG and normal ECHO and sent home.</t>
  </si>
  <si>
    <t>As per inpatient physician, this patient arrived late during the clinical course to the hospital. She had been under her primary physicians care for mild symptoms. When the symptoms persisted the MD ordered troponin test and it was elevated (no value recalled). Patient was sent to the hospital and admitted for 2 days, then discharged in stable condition.</t>
  </si>
  <si>
    <t xml:space="preserve">18 year old female presented to ER with palpitations 40 days after the second dose of the Pfizer vaccine. As per phone conversation with inpatient physician, cardiac MRI was positive for myocarditis per Lake Louise criteria.  </t>
  </si>
  <si>
    <t>upper back, shoulder and jaw pain</t>
  </si>
  <si>
    <t>Discharged home after 2 day admission symptom-free and improving STEs on ECG, to finish course of indomethacin and colchincine at home. Asked to follow up with cardiology outpatient 2 weeks later .</t>
  </si>
  <si>
    <t xml:space="preserve">44 yo M with hypertension, DM, and hyperlipidemia presented with acute chest, shoulder, upper back, and jaw pain. Diffuse ST elevations on ECG but negative troponins. Had emergent left heart cath that was normal. Diagnosed with pericarditis and started on NSAIDs. Symptoms and ECG findings improved after treatment. </t>
  </si>
  <si>
    <t>hypoxia, respiratory failure, COVID penumonia</t>
  </si>
  <si>
    <t>0.45 ng/mL</t>
  </si>
  <si>
    <t>158 pg/mL</t>
  </si>
  <si>
    <t xml:space="preserve">22 y/o female admitted approximately 8 weeks s/p 2nd Pfizer with her 2nd episode of COVID-19 pneumonia, this time resulting in ICU admission and severe sepsis and respiratory failure. She did have some chest discomfort, dyspnea and mild troponin elevation, but given her COVID-19 pneumonia and sepsis as an identifiable cause of her symptoms and findings, she does not meet case criteria. </t>
  </si>
  <si>
    <t>Corticosteroids (e.g. prednisone, methylprednisolone, hydrocortisone),Diuretics (e.g. furosemide/Lasix, cholorothiazide/Diuril),Anticoagulation other than aspirin (Warfarin/Coumadin, Plavix/Clopidogrel),Intubation or mechanical ventilation,Other {myoperi_hospital_treat_oth}</t>
  </si>
  <si>
    <t>Solumedrol  Nitro  Unasyn  LLasix  Ceftriaxone  Chlorhexidine  Dexmedetomidine  Doxyclycine  Furosemide  Heparin  Propofol  Fentanyl  Metoprolol  Pantoprazole  Succinylcholine  Lorezepam</t>
  </si>
  <si>
    <t>Patient expired 6/5/2021</t>
  </si>
  <si>
    <t>myalgia, subjective chills, arm soreness, slight nausea/vomiting</t>
  </si>
  <si>
    <t>3491 ng/L</t>
  </si>
  <si>
    <t>4.3 mg/dl</t>
  </si>
  <si>
    <t>31 mm/h</t>
  </si>
  <si>
    <t>She reports that 0/10 pain on discharge summary but provider reports that at that time 3-4/10 chest pain when deep breathing at times.</t>
  </si>
  <si>
    <t xml:space="preserve">Discharged home with outpatient cardiology follow-up. Patient discharged home on beta blocker, ACE inhibitor (lisinopril) and ibuprofen. </t>
  </si>
  <si>
    <t>Germany</t>
  </si>
  <si>
    <t>history subjective fever, none documented; fatigue</t>
  </si>
  <si>
    <t>32.2 mg/L</t>
  </si>
  <si>
    <t>Pt treated as outpt after cardiology consult. Prescribed scheduled ibuprofen which is being decreased slowly to avoid possible rebound chest pain. Symptoms fully resolved on phone follow up on 6/8/2021. Follow up as needed only moving forward.      Consolidated data: 5/27/2021 - EKG with diffuse ST seg elevations; CRP 32.2  6/2/2021 - EKG with normalization of ST segs; CRP 3.6</t>
  </si>
  <si>
    <t xml:space="preserve">30 yo nonhispanic white male p/w chest pain 6 days s/p receipt of Pfizer COVID-19 vaccine dose 2. EKG showed ST elevations. Inflammatory markers elevated. Cardiology was consulted and felt pt fit clinical diagnosis of pericarditis. Pt discharged home on scheduled ibuprofen and symptoms have resolved fully, and inflammatory and EKG have all normalized. </t>
  </si>
  <si>
    <t>Bloody stool, stool clot</t>
  </si>
  <si>
    <t>2023 (H)</t>
  </si>
  <si>
    <t>3 (N)</t>
  </si>
  <si>
    <t xml:space="preserve">No information is available in initial VAERS report to complete the abstract. Only full name and DOB is provided. Patient notes says,  *  Emergency room/department or urgent care; and Myocarditis, ST elevation on ECG and elevated troponin, CRP. It is unknown, if the patient recovered.   </t>
  </si>
  <si>
    <t>Because of the lack of information to obtain vaccine shots details, HCP, collection of medical records hospital name etc., it is impossible to complete the abstract and hence this report will be completed, based on initial VAERS report information and will be unable to follow-up.  MRs were found and arrived and reviewed on 1/23/22. Patient hospitalized few different times and for the time on 6/1/21, diagnosed with Myocarditis and for 6/15/21 was diagnosed with Pericarditis, and 9/16/21-9/19/21 patient readmitted with the chief complain of Bloody stools and clots. Chief finding from CT Angio Chest w contrast was pulmonary embolism and pulmonary infarction during September, 2021 hospitalization. Thus from 6/1/21 hospitalization for 2 days (Diagnosis: acute Myocarditis) and from 6/15-6/16/21 hospitalization (Diagnosis: Pericarditis). This case meets the algorithm of AE, Acute Myopericarditis from the admissions during June 1st to June 16th of 2021. No other findings or cause.</t>
  </si>
  <si>
    <t>14369 pg/mL</t>
  </si>
  <si>
    <t>48.5 mg/L</t>
  </si>
  <si>
    <t>19 mm/hr</t>
  </si>
  <si>
    <t>Nitro x 3</t>
  </si>
  <si>
    <t>Patient was discharged home after a 2 day hospital stay after recovering from the adverse event.</t>
  </si>
  <si>
    <t xml:space="preserve">26 year old male admitted for chest pain, ST elevations, and troponin elevation 2 days s/p 2nd Moderna; however, SSCP began 5 hours after taking Adderall. Echo and CTA unremarkable. Discharge diagnosis was elevated troponin from coronary vasospasm due to adderall. Since another cause of their symptoms and findings was identified, pt. does not meet case definition. Chest CT found no dissection, cardiac cath- no CAD and Echocardiogram with LVEF 50%. </t>
  </si>
  <si>
    <t>ECG/EKG or other rhythm monitoring,Any echocardiogram,Cardiac enzymes: peak value for any of the following labs,Histopathologic evidence of pericardial inflammation (e.g., biopsy or autopsy)</t>
  </si>
  <si>
    <t>Pericardial effusion,Ejection fraction percentage,Left ventricular strain</t>
  </si>
  <si>
    <t>Corticosteroids (e.g. prednisone, methylprednisolone, hydrocortisone),Regular/Low flow Nasal cannula oxygen support</t>
  </si>
  <si>
    <t>cough, SOB as of  May 3rd</t>
  </si>
  <si>
    <t>Returned to hospital 3x ,hosp 4/24, clinic 4/26, Pneumonia, 5/19 back to ER . June 21 ICU. died complications Sepsis  6/21</t>
  </si>
  <si>
    <t>66 yr Old F , PMH Breast CA . Obese.  Received Pfizer #2  3/26 . on 4/24 Dx . Acute Pericarditis , interstitial lung disease vs Pneumonia.  Troponin 0.10, Chest pain. Autopsy Path " focal Acute Pericarditis"</t>
  </si>
  <si>
    <t>metoprolol succinate  XL 25mg Q24hrs</t>
  </si>
  <si>
    <t>Was discharged from 1 day hosp stay asymptomatic - f/u outpatient</t>
  </si>
  <si>
    <t>625 ng/L</t>
  </si>
  <si>
    <t>2.8 mg/dL</t>
  </si>
  <si>
    <t>Beta blocker</t>
  </si>
  <si>
    <t xml:space="preserve">Symptoms improved dramatically very quickly. She was discharged only on a beta blocker and continued on her statin. She came back on 6-29 to f/u and clinically was back to normal. On 10/1, the beta blocker was stopped and she no longer required any additional f/u. </t>
  </si>
  <si>
    <t xml:space="preserve">Nightly dry cough for 2 weeks. SOB w/ climbing stairs. Feeling of phlegm in throat w/o sore throat. R ear pain that resolved after several days. </t>
  </si>
  <si>
    <t>1,189 (&lt;54 ng/L)</t>
  </si>
  <si>
    <t>221.00 (&lt;=10.00 mg/L)</t>
  </si>
  <si>
    <t>57 (0-14 mm/hr)</t>
  </si>
  <si>
    <t>Vasoactive medications (e.g. milrinone, epinephrine, norepinephrine, vasopressin, dopamine),Anticoagulation other than aspirin (Warfarin/Coumadin, Plavix/Clopidogrel),High flow nasal cannula,Intubation or mechanical ventilation,Other {myoperi_hospital_treat_oth}</t>
  </si>
  <si>
    <t xml:space="preserve"> - Emergent pericardio-centesis w/ drain placement</t>
  </si>
  <si>
    <t>Deceased in ICU.</t>
  </si>
  <si>
    <t>tachycardia, dizziness, lightheadedness, anxiety</t>
  </si>
  <si>
    <t>&lt; 0.1</t>
  </si>
  <si>
    <t>Ativan, Betablocker</t>
  </si>
  <si>
    <t>Pt had multiple ED visits for anxiety, panic attacks and palpitations.  Mainly being followed by PCP</t>
  </si>
  <si>
    <t>Pt remains on ativan prn but betablocker stopped.  Has not been seen again by cardiologist</t>
  </si>
  <si>
    <t>32 yo female post COVID infection had first vaccine and had multiple ED and outpt evaluations for chest pain, tachycardia.   9/21/21: spoke to cardiology office; reviewed outpt/ED records; diagnosed with panic attacks; was never diagnosed or treated for carditis of any type</t>
  </si>
  <si>
    <t>10.82 (ref &lt;0.05 ng/ml)</t>
  </si>
  <si>
    <t>&lt;0.5 (normal)</t>
  </si>
  <si>
    <t>13 (ref 0-15)</t>
  </si>
  <si>
    <t>pepcid (perhaps due to scheduled NSAID Rx?)</t>
  </si>
  <si>
    <t>outpatient follow up; completely resolved symptoms</t>
  </si>
  <si>
    <t>per MD discussion - no specifics given - just "history of viral infection a few weeks before"</t>
  </si>
  <si>
    <t>Peak 4/23/21 - 201</t>
  </si>
  <si>
    <t>Peak 4/23/21 - 41</t>
  </si>
  <si>
    <t>4/23/21 - Aspirin and Colchicine  4/25/21 - Ibuprofen  4/28/21 - Prednisone taper  6/21/21 - restarted Ibuprofen and Colchicine</t>
  </si>
  <si>
    <t>8/20/21 - follow up with cardiology - Doing well. No chest pain. ESR down to 6.  (CRP in June '21 down to 27)</t>
  </si>
  <si>
    <t>65 yo with chest pressure 9 days after vaccine but cardiologist also noted "viral infection" few weeks before. On 4/23 - diagnosed as "viral pericarditis". On 4/25 - diagnosed as "Acute pericarditis". On 4/28 - diagnosed as "acute idiopathic pericarditis"</t>
  </si>
  <si>
    <t>4.9 ng/ml</t>
  </si>
  <si>
    <t xml:space="preserve">6/6 to home </t>
  </si>
  <si>
    <t xml:space="preserve">17 yrold F, rcd Pfizer #2  on 6/1/2021. on 6/2/2021 Acute Chest Pain, SOB. On 6/4 went to ER  with CP, SOB; found elevated Troponins( 4.9 ng/ml) . Sent to ICU; Then hospital fl on 6/5. Cardiology  Dx " probable myocarditis " , cMRI nl; echo nl. </t>
  </si>
  <si>
    <t>cMRI normal</t>
  </si>
  <si>
    <t xml:space="preserve">6/5/21: 843ng/L, 955ng/L, 2300ng/L; 6/6/21: 3454ng/L, 2251ng/L, 1508ng/L; 6/7/21: 1280ng/L, 1329ng/L, 1701ng/L; 6/8/21: 1422ng/L, 639ng/L </t>
  </si>
  <si>
    <t>1.8mg/mL (normal)</t>
  </si>
  <si>
    <t>142pg/mL (normal)</t>
  </si>
  <si>
    <t>12mm/hr (normal)</t>
  </si>
  <si>
    <t>Troponin still elevated.</t>
  </si>
  <si>
    <t>Stable; physical activity as tolerated; f/up with pediatric cardiology 1 week. 3-week tapering course of ibuprofen.</t>
  </si>
  <si>
    <t>14y/o male with history of ASD, OSA, hyper-flexibility and clotting problem experienced flu-like symptoms and fever within 24hrs of 2nd vacc. About 40 hrs later complained of R-sided and substernal chest pain which worsened. Presented to ER 6/5/2021 with moderate chest pain. Elevated troponin I, CRP and d-dimer, non-specific T-wave changes on EKG, normal echocardiogram. Troponin higher on repetition- hospitalization. Repeat echo 6/6/21 LV systolic function low normal to slightly depressed with EF 50.8% and FS of 26% (readout of 6/5 results not available for comparison, just noted as "normal").  Last reviewed 8/10/21. (12 Aug) Per D/C summary, recovered from sx at time of d/c.</t>
  </si>
  <si>
    <t>dizzy, headache, arm/neck aches</t>
  </si>
  <si>
    <t>20.8 ng/mL</t>
  </si>
  <si>
    <t>65.6 ng/mL</t>
  </si>
  <si>
    <t>121.5 pg/ml</t>
  </si>
  <si>
    <t>47.1 mg/L</t>
  </si>
  <si>
    <t xml:space="preserve">Feels like his normal self, but sometimes feels an expanded feeling in left chest that lasts for 1 minute and then resolves. </t>
  </si>
  <si>
    <t xml:space="preserve">He continues to rest and refrain from vigorous activity, sports, or weight lifting for 6-8 weeks. They are going to do cardiac monitoring to look for abnormal cardiac rhythms in 6-8 weeks. </t>
  </si>
  <si>
    <t>13 y/o male experienced pleuritic chest pain, ST changes, elevated troponin, normal echo, and cMRI c/w myocarditis hospitalized in CVICU with probable myocarditis. Meets criteria for confirmed myocarditis and for pericarditis.     Updated from VAERS 1378267 to primary VAERS of 1376626</t>
  </si>
  <si>
    <t>flu-like sx with myalgias and malaise</t>
  </si>
  <si>
    <t>3665 ng/L</t>
  </si>
  <si>
    <t>199.7 ug/L</t>
  </si>
  <si>
    <t>269 pg/mL</t>
  </si>
  <si>
    <t>3.9 mg/dL</t>
  </si>
  <si>
    <t>Aspirin,NSAIDS other than aspirin (e.g. ketorolac/Toradol, ibuprofen/Motrin/Advil, naproxen/Naprosyn/Aleve, colchicine),Regular/Low flow Nasal cannula oxygen support,Other {myoperi_hospital_treat_oth}</t>
  </si>
  <si>
    <t>Pantoprazole</t>
  </si>
  <si>
    <t xml:space="preserve">14 y/o male hospitalized with chest pain, elevated troponin, ST elevation, decreased LV function, and cMRI c/w myocarditis hospitalized and treated with aspirin and ibuprofen. Meets criteria for myopericarditis. </t>
  </si>
  <si>
    <t>0.21 ng/mL</t>
  </si>
  <si>
    <t>Cardiologist recognized exercise restriction with a 2 week f/u visit. Symptoms had resolved on discharge.</t>
  </si>
  <si>
    <t>15 y/o hospitalized 16 days s/p Pfizer with chest pain, troponin elevation, ST elevation on EKG, and normal LV function on echo. Received one dose of NSAIDs in ER, and was admitted to follow troponins with resolution of CP. Meets criteria for probable myocarditis and for pericarditis.</t>
  </si>
  <si>
    <t>WV</t>
  </si>
  <si>
    <t>&gt;27</t>
  </si>
  <si>
    <t>Corticosteroids (e.g. prednisone, methylprednisolone, hydrocortisone),IVIG,Vasoactive medications (e.g. milrinone, epinephrine, norepinephrine, vasopressin, dopamine),Diuretics (e.g. furosemide/Lasix, cholorothiazide/Diuril),Regular/Low flow Nasal cannula oxygen support</t>
  </si>
  <si>
    <t>Still hospitalized as of 6/8. Was on pressors only briefly.</t>
  </si>
  <si>
    <t>Presenting symptoms included shortness of breath, chills, maculopapular rash on arms which resolved. Echo showed normal LVF, trace pericardial effusion. MRI is pending. No auto-immune diseases, no exposures, ID work up negative, including viral resp panel. Working diagnosis is "likely myopericarditis". (16 Jul) Per D/C summary, clinical course more c/w MIS-C (even consulted CISA), and improved on IVIG and steroids. Will consider not a case.</t>
  </si>
  <si>
    <t>16,072 ng/L (normal &lt;54 ng/L)</t>
  </si>
  <si>
    <t>16380 ng/l</t>
  </si>
  <si>
    <t>MRI: read as no myocarditis, pericarditis possible (but no effusion)</t>
  </si>
  <si>
    <t>3.45 ng/ml</t>
  </si>
  <si>
    <t>Chest pain, SOB, normal EKG and echo. Elevated Troponin I</t>
  </si>
  <si>
    <t>headache, fever</t>
  </si>
  <si>
    <t>20,526 ng/L</t>
  </si>
  <si>
    <t>stable at discharge with plan to f/u with PCP in 1 week and cardiology in 2 wks.</t>
  </si>
  <si>
    <t>24 yo male presented to ED with pleuritic CP 2 days after 2nd dose of Pfizer vac. EKG showed diffuse ST segment elevations. Echo EF 50%. High sensitivity troponin-I elevated and cMRI consistent with myocarditis. No viral panel done but no URI on presentation. Patient drinks alcohol daily up to 20 drinks per week. Tx with NSAID/colchicine and improved. Information for abstraction from medical records.</t>
  </si>
  <si>
    <t xml:space="preserve">ulcerative colitis </t>
  </si>
  <si>
    <t xml:space="preserve">Not from adverse event per provider reporter but this was 6/7/21. During interview, ER provider not sure if Pt was discharged (she was out of the office and did not have access to the chart). </t>
  </si>
  <si>
    <t>Pt c/o CP, dyspnea, tachycardia, and acute pericarditis symptom onset 11 days after second COVID-19 vaccination dose. Symptoms worsened leading to admission to hospital after developing acute pericarditis. Interviewed provider and she confirmed CP, pericardial rub, and possible pericardial effusion (she was on vacation and recalling case). She indicated admitted with pericarditis and r/o myocarditis but not aware of discharge diagnosis. Medical records ordered 9/10/21</t>
  </si>
  <si>
    <t>Fevers, rash</t>
  </si>
  <si>
    <t>2.39ng/ml</t>
  </si>
  <si>
    <t>27mg</t>
  </si>
  <si>
    <t>18  yr old Rcd Pfizer vacc  2nd dose 5/12/2021, on 6/2 reported Chest Pain. Called physician to verify clinical data. (16 Jul) DUPLICATE of VAERS ID 1376707.</t>
  </si>
  <si>
    <t>fatigue, sore throat day after dose 2, emesis</t>
  </si>
  <si>
    <t>24.42 ng/mL</t>
  </si>
  <si>
    <t>126 pg/mL</t>
  </si>
  <si>
    <t>47.5 mg/L</t>
  </si>
  <si>
    <t>33 mm/h</t>
  </si>
  <si>
    <t>NSAIDS other than aspirin (e.g. ketorolac/Toradol, ibuprofen/Motrin/Advil, naproxen/Naprosyn/Aleve, colchicine),Corticosteroids (e.g. prednisone, methylprednisolone, hydrocortisone),Vasoactive medications (e.g. milrinone, epinephrine, norepinephrine, vasopressin, dopamine),Other {myoperi_hospital_treat_oth}</t>
  </si>
  <si>
    <t>morphine, ibuprofen, pressor=milrinone; solumedrol, protonix, lisinopril</t>
  </si>
  <si>
    <t>Discharged on orapred and pepcid. To follow up with pediatrician, peds ID, peds cardiology, PMD.</t>
  </si>
  <si>
    <t>13 yo asian male p/w chest pain 2 days s/p receipt of pfizer COVID-19 vaccine dose 2. EKG showed diffuse ST elevations. Troponins were elevated.   *  Hospitalized and treated with NSAIDS, steroids and pressor.     Negative labs: SARS CoV-2 NAA, Influenza A (H1, H3, H1N1), B, RSV A PCR, RSV B PCR, human metapneumovirus, Rhino/ entero, parainfluenza (types 1-4), coronavirus (229E, NL63, HKU1, OC43), Human bocavirus, atypical bacteria panel, ANA.    streptolysin O Ab &lt;50  -Mycoplasma IgG positive, IgM negative  -COVID IgG antinucleocapsid: negative  -COVID IgG anti-spike: positive  -CXR normal</t>
  </si>
  <si>
    <t>Colchcine</t>
  </si>
  <si>
    <t xml:space="preserve">23yr old M Rcd Pfizer #2 on 4/16. On 4/17  had Chest Pain, 4/19 in Health Center LSU .   EKG    ST  elevation.   DX Pericarditis. Echo " no effusion". </t>
  </si>
  <si>
    <t>23yr old M Rcd Pfizer #2 on 4/16. On 4/17  had Chest Pain, 4/19 in Health Center LSU .   EKG    ST  elevation.   DX Pericarditis. Echo " no effusion". (2 Sep) Reportedly d/w provider; ST elevation not on initial report; will consider confirmed.</t>
  </si>
  <si>
    <t>Bronchitis mentioned</t>
  </si>
  <si>
    <t>Aspirin,NSAIDS other than aspirin (e.g. ketorolac/Toradol, ibuprofen/Motrin/Advil, naproxen/Naprosyn/Aleve, colchicine),Corticosteroids (e.g. prednisone, methylprednisolone, hydrocortisone),Diuretics (e.g. furosemide/Lasix, cholorothiazide/Diuril),Antiarrhythmics</t>
  </si>
  <si>
    <t>"unknown" per patient but discharged home in stable and improving condition</t>
  </si>
  <si>
    <t>Patient was morbidly obese, reports weight gain and worsening dyspnea over past 6 months, recent viral or flu-like infection went in for treatment for shortness of breath and chest tightening.  Pericardial effusion and worsening chest pain (8 Oct) per DC note, troponin = 0.18, c pericardial effusion</t>
  </si>
  <si>
    <t>&lt;0.01 ng/ mL</t>
  </si>
  <si>
    <t>29.92 mg/dL</t>
  </si>
  <si>
    <t>Ibuprofen 800 mg TID, colchicine 0.6 mg x one before transfer</t>
  </si>
  <si>
    <t>29 yo nonhispanic white male who p/w chest pain * days s/p receipt of pfizer COVID-19 vaccine dose *.   EKG with ST elevation.   ECHO: pericardial effusion.   CT chest: showed pericardial effusion   No cMRI  Troponin norma, but CRP high  84 days between 2nd dose and pfizer</t>
  </si>
  <si>
    <t>&lt;0.2</t>
  </si>
  <si>
    <t>colchicine; ibuprofen</t>
  </si>
  <si>
    <t xml:space="preserve">symptoms have completely resolved. </t>
  </si>
  <si>
    <t>Pt is of Middle Eastern descent. Parents are physicians. Symptom onset 4/13, presented to care on 4/14 to pediatrician, and then to cardiology (Dr. Fadi Alameddine) on 4/15.</t>
  </si>
  <si>
    <t>9829pg/ml</t>
  </si>
  <si>
    <t>25.8mg/l</t>
  </si>
  <si>
    <t xml:space="preserve"> hospitalized 3days --  discharged on   6/9 /2021</t>
  </si>
  <si>
    <t xml:space="preserve">19yr old M , Vacc 2nd Moderna on 6/4/2021. On 6/6 had Chest pain, Tachy, ECG changes at ER , elevated Troponin, 9829 pg/ml; CRP 25.8. Hospitalized 2 days. </t>
  </si>
  <si>
    <t>Rheumatoid arthritis,Other systemic inflammatory illness</t>
  </si>
  <si>
    <t>Connective tissue disease overlap syndrome</t>
  </si>
  <si>
    <t xml:space="preserve">Patient have been going to Cardiologist from past 20 years mainly with the complains of heart palpitation and blood pressure. Patient with on going auto immune disease workup during 2021 and before vaccine. Patient feeling heart palpitation after first shot and was given holter monitor. Patient took the second shot and then presented to Cardiologist for heart palpitation complain. EKG was normal. No blood chemistry was done. Upon Echo, mild pericardial effusion was observed, which the Cardiologist felt that it's negative/nothing or related to patient auto-immune disease. Prescribed Metoprolol, Plaquenil and was referred to rheumatologist, and asked to come for follow-up. </t>
  </si>
  <si>
    <t>26y M w/CP 3.5d after 1st dose Moderna, to ER after 1d, troponin 11,313 and echo EF 40% (decr LV fxn), admit 2d then home; Provider interviewed 8/4/21</t>
  </si>
  <si>
    <t xml:space="preserve">Left arm pain and tingling </t>
  </si>
  <si>
    <t>Patient responded well to inpatient treatment and was discharged home in stable condition and with continued treatment as out patient.</t>
  </si>
  <si>
    <t>20 year old male who received his first dose Pfizer vaccine and 2 weeks later developed chest pain that increased in intensity and worsened when he lay down or took deep breaths. He was evaluated at the hospital and found to have extremely elevated troponin levels and abnormal EKG. Was later admitted for inpatient observation and treatment.</t>
  </si>
  <si>
    <t xml:space="preserve">Not submitted </t>
  </si>
  <si>
    <t>14,753.2, 8.780, 7.73, 2.70</t>
  </si>
  <si>
    <t>7.11, 3.67, 1.30</t>
  </si>
  <si>
    <t xml:space="preserve">Famotidine </t>
  </si>
  <si>
    <t xml:space="preserve">DCD home stable.  No chest pain, fatigue, tolerating activity.  Troponins down trending.  F/U with peds cardiologist.  Only minimal activity until seen by cards. </t>
  </si>
  <si>
    <t xml:space="preserve">Puerto Rico </t>
  </si>
  <si>
    <t>Troponin T {myoperi_troponin_t},CKMB {myoperi_ckmb},BNP {myoperi_bnp},ESR {myoperi_esr}</t>
  </si>
  <si>
    <t>fatigue, malaise</t>
  </si>
  <si>
    <t>.006 ng/mL</t>
  </si>
  <si>
    <t>Colchicine for 3 months, but she self d/c after 1 month and restarted when she saw cardiology in June.</t>
  </si>
  <si>
    <t>According to September cardiology note, she was still having some symptoms at that time. Episodes of chest pain are weekly and last only for a moment, but one episode lasted all night and was worse when she moved. This visit was on 09/29.</t>
  </si>
  <si>
    <t xml:space="preserve">"I had no prior illnesses or health issues. I went in to my local PMC who gave me an EKG and got me a ultrasound on the area, they then said they say some fluid around my heart, I was diagnosed with pericarditis. They said this was very weird for a healthy 18 year old, and usually I would be seriously ill before this happened. A few months have passed, the treatment has not worked and now I'm going through more medication and testing."    She has been stable, but still having some symptoms as above. </t>
  </si>
  <si>
    <t>3501 ng/L</t>
  </si>
  <si>
    <t>1464 pg/ml</t>
  </si>
  <si>
    <t>&gt;20 mg/L</t>
  </si>
  <si>
    <t>ibuprofen, colchicine, lovenox, protonix, lasix; unclear if received oxygen</t>
  </si>
  <si>
    <t xml:space="preserve">Pt improved subjective and objective findings. </t>
  </si>
  <si>
    <t>To continue ibuprofen, colchicine, protonix. Also to follow up with cardiology, to have cMRI on 6/11/2021.</t>
  </si>
  <si>
    <t>Fever, vomiting, myalgias, headache</t>
  </si>
  <si>
    <t>Initially given anti-inflammatory meds.  Admitted to ICU. Negative for Coronavirus by PCR during admission.  Chest pain improved after admission and treatment.        Notable history: bicuspid aortic valve, followed by CHOP Peds Cardiology.  This was not considered a factor causing or aggravating the present problem.</t>
  </si>
  <si>
    <t>Notable history: bicuspid aortic valve, followed by CHOP Peds Cardiology.  This was not considered a factor causing or aggravating the present problem.    Chest pain thought to be pericarditis, improved with colchicine.  Abnl troponins and preliminary reading of cMRI thought related to myocarditis.  Final cMRI report not avail at this time.  Echo did not mention pericardial inflammation or fluid.  Reviewer's opinion: likely myopericarditis; both are individually mentioned separately in discharge summary.</t>
  </si>
  <si>
    <t>headache, chills after vaccine, tactile fever, vomiting</t>
  </si>
  <si>
    <t>6.65 ng/mL</t>
  </si>
  <si>
    <t>1349 pg/mL</t>
  </si>
  <si>
    <t xml:space="preserve">Discharged home on steroid taper. Repeat EKG and ECHO 1 week post-discharge with cardiology follow up.   </t>
  </si>
  <si>
    <t>29 ng/mL</t>
  </si>
  <si>
    <t>518 pg/ml</t>
  </si>
  <si>
    <t>97.7 mg/L</t>
  </si>
  <si>
    <t>31 mm/hr</t>
  </si>
  <si>
    <t xml:space="preserve">Chest pain resolved at d/c, troponin down to 5, and vital signs stable. Discharged with no strenuous activities until biomarkers normalize and close f/u with cardiology in 1 week with ASA, colchicine, and metoprolol. </t>
  </si>
  <si>
    <t>22 y/o male hospitalized with chest pain 3 days s/p 2nd Pfizer, elevated troponin, ST elevations on EKG, cMRI with findings c/w myocarditis, LVEF 49%, and small pericardial effusion. Meets criteria for myopericarditis. Tx with ASA and colchicine with resolution of sx and close cardiology f/u.</t>
  </si>
  <si>
    <t xml:space="preserve">13 y/o male experienced pleuritic chest pain, ST changes, elevated troponin, normal echo, and cMRI c/w myocarditis hospitalized in CVICU with probable myocarditis. Meets criteria for confirmed myocarditis and for pericarditis. </t>
  </si>
  <si>
    <t>0.01, 0.01, 0.01</t>
  </si>
  <si>
    <t>Thoracotomy, Pericardial window</t>
  </si>
  <si>
    <t>HCP states pt recovered on report after 5 day hospitalization.</t>
  </si>
  <si>
    <t>7.43 ng/ml</t>
  </si>
  <si>
    <t>9 pg/ml</t>
  </si>
  <si>
    <t>1.309 mg/dl</t>
  </si>
  <si>
    <t>Chest pain resolved before discharge. Following up with cardiology with avoidance of rigorous exertion. Following up with cardiology.</t>
  </si>
  <si>
    <t xml:space="preserve">14 y/o hospitalized 2 days s/p 2nd Pfizer with chest pain, elevated troponin, ST and t wave abnormalities on initial EKG, normal echo and cMRI c/w myocarditis. Meets criteria for myopericarditis. </t>
  </si>
  <si>
    <t>general body aches</t>
  </si>
  <si>
    <t>26.6ng/ml</t>
  </si>
  <si>
    <t>22.1 mg/L</t>
  </si>
  <si>
    <t>Patient felt better with pain controlled on Toradol, but pain not fully resolved. Sent home on indomethacin TID x 7 days for pain control.</t>
  </si>
  <si>
    <t xml:space="preserve">15yo WM developed chest pain approximately 36 hrs after his second dose of the Pfizer vaccine. 1-2mo prior he had had a mild URI that had resolved. No viral panel was performed at the time of this event. EKG had ST changes. Troponin was elevated. He was diagnosed with myocarditis (only, per interview with MD), monitored , improved and was discharged home with outpatient cards f/u. No notes from this f/u were available to discuss. Records already requested by previous abstractor.   Given the time frame of his preceding URI- especially with no current objective evidence of infection- I did not feel that could be easily linked to the myo.  I am classifying it myopericarditis because the acute onset chest pain + ST elevation meets case definition for pericarditis as well. </t>
  </si>
  <si>
    <t>11.64 ng/mL</t>
  </si>
  <si>
    <t>&lt;10 pg/mL</t>
  </si>
  <si>
    <t>16.5 mg/L</t>
  </si>
  <si>
    <t>pantoprazole, tylenol</t>
  </si>
  <si>
    <t>To complete 7 day course of NSAIDS, with activity restrictions until cleared by cardiology, and to see cardiology as outpt 2 days post discharge.</t>
  </si>
  <si>
    <t>SARS-CoV-2 NAA test negative.   UDS negative.</t>
  </si>
  <si>
    <t>fever, body aches, headache, fatigue</t>
  </si>
  <si>
    <t>0.4 ng/ml</t>
  </si>
  <si>
    <t>10.8 ng/ml</t>
  </si>
  <si>
    <t>Doing well now. Symptom free with full activity.</t>
  </si>
  <si>
    <t>28 y/o male hospitalized with chest pain, fever, body aches/ headache, and fatigue, troponin peak at 0.4 and u/s normal. Meets criteria for probable myocarditis.</t>
  </si>
  <si>
    <t>2/10/21 - COVID infection</t>
  </si>
  <si>
    <t>HIV - 11/13/20 CD4 count: 856. Taking Biktarvy 50/200/25</t>
  </si>
  <si>
    <t>Left sided neck pain, epigastric pain</t>
  </si>
  <si>
    <t>0.41 ng/ml</t>
  </si>
  <si>
    <t>16.1 (H)</t>
  </si>
  <si>
    <t>17 (H)</t>
  </si>
  <si>
    <t xml:space="preserve">MD reviewed outpt records since discharge - no further cardiac chest pain. </t>
  </si>
  <si>
    <t>39 yo male presented to ER w/CP &amp; SOB on 3/29/21. Troponin elevation - low suspicion of NSTEMI per cardiology consult.  SIRS criteria met with HR &gt;90 (129), Resp rate &gt;20 (29), and WBC &gt;12,000 (12,400). No fever. "Pt does not have sepsis, but has SIRS without a source". 2 day admission with telemetry. No NSAIDS or Steroids. No further chest pain. Per MD "Extremely mild case of myocarditis"</t>
  </si>
  <si>
    <t>20.86 ng/mL</t>
  </si>
  <si>
    <t>136 pg/mL</t>
  </si>
  <si>
    <t>46.6 mg/L</t>
  </si>
  <si>
    <t>29 mm/hr</t>
  </si>
  <si>
    <t>She is f/u with cardiology and is scheduled for repeat echocardiogram. She was advised to restrict exercise for 1-3 months.</t>
  </si>
  <si>
    <t xml:space="preserve">17 y/o female hospitalized 2 days s/p 2nd Pfizer with chest pain, ST changes, and elevated cardiac enzymes. Meets criteria for myopericarditis. </t>
  </si>
  <si>
    <t xml:space="preserve">6/5: 42 (&lt;= 45 ng/L); 130; 2,516;  6/6/2021: 7,394; 6/7/21 5,009; </t>
  </si>
  <si>
    <t>3.8 (0.0-0.5 mg/dL)</t>
  </si>
  <si>
    <t>Patient was pain-free before discharge.  Troponin-I as outpatient on 6/14/21 was normal (&lt;0.02).  patient has outpatient cardiology visit today (6/15/21).</t>
  </si>
  <si>
    <t>patient was sent home on cardiac monitor.  he is pain free and seeing cardiology monthly.  last visit as outpt was 5/18/21.</t>
  </si>
  <si>
    <t>4.95 ng/ mL</t>
  </si>
  <si>
    <t>13 pg/mL</t>
  </si>
  <si>
    <t>Follow up with cardiology, repeat cMRI in 3 months; wtih PMD, activity restrictions for 6 months.</t>
  </si>
  <si>
    <t>15 yo male of unknown race/ ethnicity who p/w chest pain 2 days s/p receipt of Pfizer COVID-19 vaccine dose 2. Troponins elevated. EKG with ST changes. ECHO normal.     CXR normal  Respiratory Viral PCR battery negative   COVID antibody IgG negative  Rapid COVID19 PCR qual negative</t>
  </si>
  <si>
    <t>pain-free, discharged to home on 6/10/21 with cardiology f/u.</t>
  </si>
  <si>
    <t>discharged from ED pain-free with troponin trending downward.  will be followed by cardiology as outpatient.</t>
  </si>
  <si>
    <t xml:space="preserve">generalized weakness, fatigue, fever and headache </t>
  </si>
  <si>
    <t>Discharged after four days in the hospital. Rxed with colchicine and ibuprofen. Started on metoprolol because of an 11 beat run of non-sustained V tach. Followup with cardiology. Viral panel negative except for influenza A whcih was positive</t>
  </si>
  <si>
    <t xml:space="preserve">23 yo M presented to ER with generalized chest pain, associated with SOB and diaphoresis. Hospitalized due to elevated troponin peaking at 18.80 and EKG with diffuse ST elevations. Cardiac MRI showed myocardial edema. Rx on colchicine and ibuprofen. Started on metoprolol due to non-sustained 11 beat burst of V-tach on telemetry. </t>
  </si>
  <si>
    <t>Endometriosis</t>
  </si>
  <si>
    <t xml:space="preserve">Joint pain, Myalgia, </t>
  </si>
  <si>
    <t>0.00 (N)</t>
  </si>
  <si>
    <t>Pt went to ER on 5/19/21,  2 days post Pfizer 2nd shot with complain of chest pain. Pt EKG normal, Echo showed mild Pericardial effusion, biomarkers were normal, no PE. Suspected Pericarditis but no definite finding, so after hospital evaluation for 24 hrs. pt. was released on 5/20/21.  Pt. the again went to ER on 5/3/22, with similar pain and complain, but was not admitted and the final diagnosis was  Strep Pharyngitis and acute pancreatitis.</t>
  </si>
  <si>
    <t>27.75 ng/ml</t>
  </si>
  <si>
    <t>ECG: ST elevation in lateral leads and T wave inversion. Resp viral panel was negative</t>
  </si>
  <si>
    <t>dx: pneumonia</t>
  </si>
  <si>
    <t>&lt;0.04 ng/mL (ref: 0-0.04)</t>
  </si>
  <si>
    <t>&lt;23 pg/mL (ref: 0-100)</t>
  </si>
  <si>
    <t>29.5 ng/L (ref: &lt;3.1)</t>
  </si>
  <si>
    <t>9 mm/hr (ref: 0-15)</t>
  </si>
  <si>
    <t>As of 8/6/21, MNF report states that patient had been d/c to home after ED/urgent care visit, reported recovered</t>
  </si>
  <si>
    <t>MNF report states autonomic disorder due to brain injury 2014</t>
  </si>
  <si>
    <t>Pt reported vomiting blood 12 days after 1st dose</t>
  </si>
  <si>
    <t>Unclear, no medical records or PHI</t>
  </si>
  <si>
    <t>As of 6/8/21, MNF report states that patient was contacted, but no outcome or disposition</t>
  </si>
  <si>
    <t>no follow-up in system since discharge but stable at discharge.</t>
  </si>
  <si>
    <t>3.66 ng/dl</t>
  </si>
  <si>
    <t>22.6 mg/L</t>
  </si>
  <si>
    <t xml:space="preserve">RA  factor of 21 </t>
  </si>
  <si>
    <t>vomiting, nausea, headache, chills</t>
  </si>
  <si>
    <t>Troponin I {myoperi_troponin_i},Troponin T {myoperi_troponin_t},BNP {myoperi_bnp},Pro-BNP {myoperi_pro_bnp},CRP {myoperi_crp},ESR {myoperi_esr}</t>
  </si>
  <si>
    <t>33 ng/ml</t>
  </si>
  <si>
    <t>4455 ng/ L</t>
  </si>
  <si>
    <t>117 pg/mL</t>
  </si>
  <si>
    <t>664.7 pg/mL</t>
  </si>
  <si>
    <t>34.6 mg/L</t>
  </si>
  <si>
    <t>14 mm/h</t>
  </si>
  <si>
    <t>famotidine, IV fluids</t>
  </si>
  <si>
    <t xml:space="preserve">Discharged on prednisone and famotidine, with plan for steroid taper. To have cardiology and rheumatology follow up with pertinent labs, activity restrictions x 3 months. </t>
  </si>
  <si>
    <t>15 yo nonhispanic multiracial healthy male who p/w chest pain s/p receipt of PFizer COVIF-19 vaccine dose 2. Troponins elevated. Initial EKG with questionable ST elevation. ECHO normal. cMRI c/w myocarditis.    CXR normal.  Negative: Respiratory viral panel, CMV IgG, CMV DNA, COVID-19 RNA RT PCR.    EBV viral capsid IgG detected  EBV viral capsid IgM Not detected  EBV nuclear IgG detected   EBV early antigen IgG detected    CMV  HHV6 PCR panel  Enterovirus panel (blood, stool, swab)  COVID IgG anti-nucleocapsid  COVID IgG anti-spike    Normal T4, TSH.</t>
  </si>
  <si>
    <t>Myopericarditis. All the medical records attached. colchicine/ibuprophen   - developed NSVT, required beta blockade   Hospitalized for 5 days at Southshore University hospital around 6/6/2021, when all the tests were performed.</t>
  </si>
  <si>
    <t>The onset of adverse event described in the VAERS report occurred after 2 months of second Pfizer shot. All the medical records indicates Myopericarditis. However, on page 16 and 17 of Lab diagnostic reports for Coxsackie virus high IgG titer, from sample collected on 6/7/2021 indicates that patient is actively having infection of Coxsackie virus, which may have caused Myocarditis or elevated Myopericarditis together with vaccine. It is difficult to say that vaccine alone may have caused the adverse event after 2 months of second shot in this case.</t>
  </si>
  <si>
    <t xml:space="preserve">fever, myalgia, and vomiting 2 days following vaccination, resolved within 24 hours. </t>
  </si>
  <si>
    <t>6.611 (ref range 0-0.028 ng/mL)</t>
  </si>
  <si>
    <t>2.4 (ref range 0-1.0 mg/dL)</t>
  </si>
  <si>
    <t>24 (ref range 0-15 mm/hr)</t>
  </si>
  <si>
    <t xml:space="preserve">Pt admitted to hospital x 2 days and discharged home with improvement in symptoms. </t>
  </si>
  <si>
    <t xml:space="preserve">HCP report. 13 y/o M received 2nd Pfizer on 6/4/21, two days later developed fever/myalgia/vomiting which resolved same day. The following day developed chest pain, shortness of breath. Elevated troponin. EKG, ECHO, cMRI all normal. Diagnosed with mild case of myocarditis and provided NSAIDs for tx with resolution of symptoms. Hospital course: 2 days. </t>
  </si>
  <si>
    <t>17.5 ng/ml</t>
  </si>
  <si>
    <t>VAERS report only filed by MD with visible credentials. Elevated troponin not specified; assumed to be Troponin T. EKG with "signs of pericarditis", but specific changes not noted.</t>
  </si>
  <si>
    <t>31 ng/dl</t>
  </si>
  <si>
    <t>physician was not sure if patient had been discharged or not</t>
  </si>
  <si>
    <t>10.4 ng/mL</t>
  </si>
  <si>
    <t>109 pg/ml</t>
  </si>
  <si>
    <t>0.9 mg/dL</t>
  </si>
  <si>
    <t>Toradol, ibuprofen, colchicine; O2 for comfort</t>
  </si>
  <si>
    <t xml:space="preserve">Pt on NSAIDS for 3 weeks, on colchicine for 3 months, cardiology follow up in 1 month. </t>
  </si>
  <si>
    <t xml:space="preserve">15  yo male of unknown race/ ethnicity with history of asthma who p/w chest pain 2 days s/p receipt of pfizer COVID-19 vaccine dose 2. EKG showed diffuse ST elevation.   cMRI showed subepicardial and epicardial areas of patchy enhancement in basal, inferolateral, basal inferior and mid latera LV myocardium and myocardial delayed enhancement, indicating myocardial injury. Findings consistent with myopericarditis. </t>
  </si>
  <si>
    <t>2.37 ; down 0.463 ng/mL high</t>
  </si>
  <si>
    <t>morphine for pain; Ibuprofen, colchicine, pepcid; IV fluids; heparin, zofran, reglan, benadryl</t>
  </si>
  <si>
    <t xml:space="preserve">Still with chest pain on discharge. </t>
  </si>
  <si>
    <t>Discharged on ASA 325 mg BID, colchicine 0.6 mg BID, ibuprofen 600 mg TID, pantoprazole 40 mg qD. Follow up 6 days post-discharge with cardiology--still had chest pain. EKG sinus rhythm, short PR probably normal for age. Troponin, CRP in next week.</t>
  </si>
  <si>
    <t>DM2, essential hypertension, Hyperlipidemia</t>
  </si>
  <si>
    <t>ST changes</t>
  </si>
  <si>
    <t>B-blocker</t>
  </si>
  <si>
    <t>malaise, headache, fatigue</t>
  </si>
  <si>
    <t>100.9 ng/L</t>
  </si>
  <si>
    <t>325 pg/mL</t>
  </si>
  <si>
    <t xml:space="preserve">Discharged home with Ob follow up,   Had virtual follow up at home, downward trending troponins, no meds. Seeing family practice doctor.  </t>
  </si>
  <si>
    <t>0.61 ng/mL</t>
  </si>
  <si>
    <t>23 pg/mL</t>
  </si>
  <si>
    <t>0.69 mg/dL</t>
  </si>
  <si>
    <t>ibuprofen, toradol</t>
  </si>
  <si>
    <t>Still having some chest pain.</t>
  </si>
  <si>
    <t xml:space="preserve">Discharged home on prednisone taper. To follow up with pediatrician and cardiology. Exercise restriction 3-6 months.  </t>
  </si>
  <si>
    <t>18.6 ng/mL</t>
  </si>
  <si>
    <t>CTA coronary: no dissection</t>
  </si>
  <si>
    <t>Lyme disease/erythema migrans, picture on mom's phone, dx 3 weeks prior to first Pfizer, on amoxicillin at presentation, Lyme Ab negative in serum</t>
  </si>
  <si>
    <t>headache, fever, vomiting, AMS</t>
  </si>
  <si>
    <t>NSAIDS other than aspirin (e.g. ketorolac/Toradol, ibuprofen/Motrin/Advil, naproxen/Naprosyn/Aleve, colchicine),Intubation or mechanical ventilation</t>
  </si>
  <si>
    <t>Still hospitalized,ICU,Discharged</t>
  </si>
  <si>
    <t xml:space="preserve">no chest pain. mental status had cleared on discharge but deconditioned. </t>
  </si>
  <si>
    <t>Technically, does not meet case definition because he is 12 years old and did not have sx of dyspnea, palpitations, acute chest pain, however if he were a few months younger, he would meet &lt;12 yo case definition given presenting symptom of lethargy and vomiting. Recent Lyme disease (erythema migrans) transferred to MSICU for hyponatremia, encephalitis, myocarditis.  - CSF Studies Pending: VZV PCR, Enterovirus PCR, West Nile Virus antibody, Eastern Equine Encephalitis virus antibody, Lyme Antibody Index, Anti-MOG, Autoimmune encephalitis panel. One tube held/froze  - MRI showed nonspecific restricted diffusion and signal abnormality in the splenium of the corpus callosum.    - Blood Studies Pending: Enterovirus PCR, Anaplasma/ehrlichia PCR, Rickettsia rickettsii IgG, IgM, Adenovirus PCR, Blood for Lyme Antibody Index, Autoimmune Encephalitis, Anti-MOG, Coxsackie PCR   - NP Swab: Viral Respiratory Panel (Myocarditis) negative  - SARS-CoV-2 IgG neg</t>
  </si>
  <si>
    <t>0.08 ng/mL</t>
  </si>
  <si>
    <t>"returning to baseline"</t>
  </si>
  <si>
    <t>complete chest pain resolution with ibuprofen. cardiology recommending f/u cMRI in a few months. Patient is a very active healthy boy on a competitive soccer club but has been told by cardiology to maintain strict sedentary lifestyle for 3 months.</t>
  </si>
  <si>
    <t xml:space="preserve">Unable to determine if treatments were administered during hospitalization for myocarditis. Pt was hospitalized for one day. </t>
  </si>
  <si>
    <t>13 y.o. male evaluated in the ED c/o chest pain and SOB, three days after Pfizer mRNA immunization. Preliminary diagnosis of myopericarditis with elevated troponin, abnormal ECG. Pt recovered without intervention. Troponin peak 4.51. ECG with mild ST and T wave changes which normalized quickly. Echocardiogram WNL. VAERS only report filed by MD with visible credentials. Troponin of 4.51 presumed troponin I; units presumed ng/mL (MD noted troponins elevated). (3 Jan) Vax date of 4 Jun 2021.</t>
  </si>
  <si>
    <t xml:space="preserve">PA </t>
  </si>
  <si>
    <t xml:space="preserve">VAERS only report filed by MD with visible credentials. Troponin "HS" (high sensitivity); abstracted as Troponin I. </t>
  </si>
  <si>
    <t>Myalgias, chills, fever, chest pain</t>
  </si>
  <si>
    <t>5.6 (H)</t>
  </si>
  <si>
    <t>Metoprolol, Indocin x 1 week, Colchicine x 3 months</t>
  </si>
  <si>
    <t xml:space="preserve">Pt has since moved to Portland, but in speaking with his cardiologist, was doing much better, no chest pain. </t>
  </si>
  <si>
    <t>left arm pain, diaphoresis &amp; nausea</t>
  </si>
  <si>
    <t>14.6, decreased to 6.32ng/mL</t>
  </si>
  <si>
    <t>As of 6/8/21, patient was d/c'd to home after 2 days hospitalized; STEMI resolved. Recovery is unknown</t>
  </si>
  <si>
    <t>41 y/o male w/ no significant PMHx for heart disease, developed chest pain, left arm pain, diaphoresis &amp; nausea lasting over 1 hour, 3 days after 2nd Pfizer dose; presented to ER same day and diagnosed w/ STEMI,  ECHO normal, Troponin elevated (14.6 decreased to 6.32 over 2 days); patient was d/c'd from hospital on aspirin, Plavix, metoprolol, Crestor. STEMI resolved by discharge. Treating cardiologist did not mention COVID vaccine as contributor to event; Not a case; results do not support criteria for classification</t>
  </si>
  <si>
    <t>fatigue, fever, chills, nausea, headache, diarrhea, vomiting</t>
  </si>
  <si>
    <t>19 year old male presented to the ER with crushing chest pain 3 days after receiving the second dose of Pfizer Covid 19 vaccine. Was diagnosed by physician with myocarditis based on cardiac MRI results suggestive of this diagnosis, although the findings are not included in this VAERS report. Spoke to provider. Awaiting medical record.</t>
  </si>
  <si>
    <t>low grade fevers, headaches, and joint pains following vaccination</t>
  </si>
  <si>
    <t>1084 ng/L</t>
  </si>
  <si>
    <t>485 pg/ml</t>
  </si>
  <si>
    <t xml:space="preserve">Discharged and returned with IVIG headache, and received HA treatment on 2nd admission with ibuprofen, benadryl, and zofran. He has a follow-up appointment on 6-29-21. He is currently on activity limitations for 3-6 months. </t>
  </si>
  <si>
    <t>14 y/o male hospitalized 4 days s/p 2nd Pfizer with sscp 9/10 radiating down left arm, worse with breathing, troponin/CRP elevation, and ST elevations. Meets criteria for myopericarditis.</t>
  </si>
  <si>
    <t>16yom developed palpitations approximately 4d following his first Pfizer dose, then chest pain approximately 6d later. These sxs, along with SOb, were intermittent for approximately 3 weeks before he was seen at an outpatient cardiology clinic where he had a normal EKG and a troponin at the ULN, for which he was sent to the ED for further w/u. There his EKG, troponin and echo were all normal and he was discharged home. He returned 4d later on 5/8 at which time all same testing was still normal, however, given his ongoing complaint of intermittent sxs he was admitted for cards consult and monitoring. Infectious w/u was cited as reassuring. Hospital notes suggest he remained asymptomatic while hospitalized. cMRI was normal. Per cards consult note they felt his presentation was not c/w myocarditis and his sxs were not felt to be related to the vaccine. He was discharged home with a discharge dx of palpitations.</t>
  </si>
  <si>
    <t xml:space="preserve">muscle pain </t>
  </si>
  <si>
    <t>186 ng/L</t>
  </si>
  <si>
    <t>73 pg/mL</t>
  </si>
  <si>
    <t>9.3 mg/dL</t>
  </si>
  <si>
    <t>27 mm/h</t>
  </si>
  <si>
    <t>Toradol PRN-got 2 doses</t>
  </si>
  <si>
    <t>Activity restrictions on discharge. Cardiology follow up 2 weeks after discharge, EKG normal; Holter results pending. Cardiology also 3 months post discharge--EKG, ECHO, +/- Holter, +/- exercise test.</t>
  </si>
  <si>
    <t>EKG-all normal.</t>
  </si>
  <si>
    <t>Other diagnostic test(s)</t>
  </si>
  <si>
    <t>As of 6/8/21, patient reported to VAERS d/c to home after hospitalization; reported not recovered with unspecified symptoms</t>
  </si>
  <si>
    <t xml:space="preserve">5/17/22: Abstraction Completed - Not a case    31 y/o F&gt;M transgender PMH Factor V Leiden, DVT, recent penile implant surgery with subsequent PE; presented to ED c/o R lower quadrant pain with N/V, CP, Dyspnea, and diagnosed with acute appendicitis and PE/DVT; ECG wnl, no Echo or CMRI or cardiac enzymes ordered; patient d/c to home on anticoagulant for DVT/PE and post-surgical procedure for implant surgery      10/27/21: Reassignment; no records received yet; re-requesting records from hospital mentioned in VAERS for vaccination (as previous abstractor did) </t>
  </si>
  <si>
    <t xml:space="preserve">fever, chills, </t>
  </si>
  <si>
    <t xml:space="preserve">Discharged home after 1 day on colchicine for 6 weeks  Pt's cardiologist reports full recovery after three months of colchicine  </t>
  </si>
  <si>
    <t xml:space="preserve">33 yo male 1 day post second vaccine with chest pain.  Diagnosed in hospital with myopericarditis and treated with colchicine  9/21/21: spoke to provider's office who reviewed record.  Meets criteria for myopericarditis based on symptoms, EKG and troponin elevation.  </t>
  </si>
  <si>
    <t>chills, fatigue</t>
  </si>
  <si>
    <t>4.0ng/ml</t>
  </si>
  <si>
    <t>4.7 mg/dl</t>
  </si>
  <si>
    <t>17 mm/h</t>
  </si>
  <si>
    <t>When left hospital on discharge he had some residual chest pain that being treated with Aspirin (4/13/2021). On cardiology follow-up (5/27/2021) and per VAERS report by parent reports that symptoms gradually improved and were no longer present about 2 weeks after diagnosis.</t>
  </si>
  <si>
    <t>NSAIDS other than aspirin (e.g. ketorolac/Toradol, ibuprofen/Motrin/Advil, naproxen/Naprosyn/Aleve, colchicine),Corticosteroids (e.g. prednisone, methylprednisolone, hydrocortisone),Regular/Low flow Nasal cannula oxygen support,Other {myoperi_hospital_treat_oth}</t>
  </si>
  <si>
    <t xml:space="preserve">H2 blocker while on NSAIDS, famotidine, melatonin </t>
  </si>
  <si>
    <t>Discharged to home with F/U with Cardiologist</t>
  </si>
  <si>
    <t xml:space="preserve">20 y/o male w/ HX benign heart murmur as a child.  Developed CP approx 5-8 hrs post 2nd vaccine and symptoms continued for 3 days and then presented to ED.  Troponin elevated, EKG mild diffuse ST elevation;  Elevated WBC, abnormal CRP.  ECHO WNL; cMRI - indicative of pericarditis.  Seen by cardiologist and infectious disease.  Infectious work up unrevealing. Treated with NSAIDS, H2 blocker, steroids, O2 DX acute myopericarditis. </t>
  </si>
  <si>
    <t>fever (102), headache</t>
  </si>
  <si>
    <t>patient much improved when discharged</t>
  </si>
  <si>
    <t>5.6 ref &lt;1</t>
  </si>
  <si>
    <t>discharged home, followed up with PCP - no further symptoms, moved to Portland</t>
  </si>
  <si>
    <t>I talked to the physician to confirm diagnosis - meets probable myocarditis and pericarditis criteria.  No cMRI done.  Provider unsure of dose 1 date or lot numbers of each dose.    records requested for completeness but enough info from physician to classify as a case</t>
  </si>
  <si>
    <t>12.30ng/ml</t>
  </si>
  <si>
    <t>34.4 mg/L</t>
  </si>
  <si>
    <t>Patient discharged home after two days in the hospital. Both troponin I and CRP downtrended prior to discharge. RX ibuprofen 400 mg po q 6hrs, Pepcid 20mg po qday. F/u with pediatrician in 2 to 3 days. See cardiology for outpatient cMrI. See cardiology in 2 weeks for f/u and repeat troponin I and CRP. Cardiology will continue to followup. See ID doctor for followup of pending tests. Not cleared for exercise or sports for 3 months.</t>
  </si>
  <si>
    <t>fever prior to admission, headache</t>
  </si>
  <si>
    <t>4.3 ng/mL</t>
  </si>
  <si>
    <t>42.8 ng/mL</t>
  </si>
  <si>
    <t>96 pg/mL</t>
  </si>
  <si>
    <t>&lt;0.03 mg/dL</t>
  </si>
  <si>
    <t>15 mm/h</t>
  </si>
  <si>
    <t>Has had 1 follow up with cardiology, cMRI, and holter monitor. Will follow up with another cardiologist later in June. Rheumatology follow up on June 15-put on steroid taper. ECHO on 6/29. May also get repeat cMRI though cardiologist unsure of optimal timing for that.</t>
  </si>
  <si>
    <t>chills and fever</t>
  </si>
  <si>
    <t>8.372 ng/mL</t>
  </si>
  <si>
    <t>2.7 mg/dL</t>
  </si>
  <si>
    <t>morphine as needed.</t>
  </si>
  <si>
    <t>He was d/c with cardiology f/u with limited activity until f/u.</t>
  </si>
  <si>
    <t>13 y/o male experienced fevers, chills, dyspnea, pleuritic and constant cp 1 day s/p 2nd Pfizer and was admitted with elevated troponin and ST elevations/PR depressions on EKG, meeting criteria for myopericarditis.</t>
  </si>
  <si>
    <t>5/12/21: 11716; 17,872; 14000; 5/13/21? 9000; 10000; 9000 (again); 5/15/21: 1422</t>
  </si>
  <si>
    <t>5/12/21: 17; 5/15/21: "normal"</t>
  </si>
  <si>
    <t>5/12/21: 23mm/hr</t>
  </si>
  <si>
    <t xml:space="preserve">Minor chest pain when supine. Troponin still elevated. </t>
  </si>
  <si>
    <t>Described as "good". discharged on ibuprofen every 8 hours; follow-up with cardiology.</t>
  </si>
  <si>
    <t>17 y/o male developed intermittent midsternal chest "heaviness" 2 days post 2nd dose of vacc. Presented to ER with constant pain on 3rd day- normal ECG, chest xray, bedside ultrasound, pain improved with ibuprofen, discharged. Returned 24 hrs later due to sharper, R-sided pain that improved with sitting/standing. Repeat EKG showed ST elevation; elevated troponin; admitted to PICU.  Numerous pages missing from supplied medical records, no units available for troponin or BMP.  Last reviewed 8/10/21.</t>
  </si>
  <si>
    <t>Coxsackieviruses (especially Coxsackievirus B),Echovirus</t>
  </si>
  <si>
    <t xml:space="preserve">body aches, dizziness, near syncopal event </t>
  </si>
  <si>
    <t>2.06, 11</t>
  </si>
  <si>
    <t xml:space="preserve">IVFs </t>
  </si>
  <si>
    <t xml:space="preserve">Doing well.  Intermittent palpitations with fatigue.  EKG - normal. ECHO - normal. </t>
  </si>
  <si>
    <t>body aches, malaise</t>
  </si>
  <si>
    <t>31.3 ng/mL</t>
  </si>
  <si>
    <t>207 pg/mL</t>
  </si>
  <si>
    <t>21.3mg/L</t>
  </si>
  <si>
    <t>Famotidine</t>
  </si>
  <si>
    <t>Discharged on ibuprofen, avoiding strenuous activities for at least 3 months until cleared, and f/u with PMD, ID, and for repeat cMRI and cardiology.</t>
  </si>
  <si>
    <t>16 y/o male admitted 4 days s/p 2nd Pfizer with chest pain with a pleuritic component, ST segment elevations, elevated troponin, and cMRI c/w myocarditis. Meets criteria for myopericarditis.</t>
  </si>
  <si>
    <t xml:space="preserve">Plaque Psoraisis on Phosphodiesterase inhibitorr </t>
  </si>
  <si>
    <t>5268ng/l</t>
  </si>
  <si>
    <t>20 nl</t>
  </si>
  <si>
    <t xml:space="preserve">Chest Pain Improved, Troponins still elevated </t>
  </si>
  <si>
    <t xml:space="preserve">20yr old M, vacc Moderna 6/3/21. MD reports: Myocarditis. ER visit for Chest Pain. Echo nl. Troponin elevated . </t>
  </si>
  <si>
    <t>Symptoms resolved but still with elevated inflammatory markers - ferritin 2000; also with peritonitis - taken off PD.</t>
  </si>
  <si>
    <t xml:space="preserve">Interviewed patient's nephrologist who knows patient well and has access to hospital records. Pt has ESRD on PD. Developed Hemorrhagic pericardial effusion with tamponade physiology following second vaccine; progressive CP - presented to ED 74 days after 2nd vaccine; ECG nonspecific TWA; ECHO large pericardial effusion with tamponade - underwent pericardiocentesis. All cultures negative. Troponins elevated. Did not have cardiac catheterization performed. </t>
  </si>
  <si>
    <t>4.9 ng/mL</t>
  </si>
  <si>
    <t>still with some chest pain with deep breath and general fatigue</t>
  </si>
  <si>
    <t>ST depressions in inferolateral leads. Bright pericardium without effusion on TTE.</t>
  </si>
  <si>
    <t>3.40 ng/mL</t>
  </si>
  <si>
    <t>Not specified.</t>
  </si>
  <si>
    <t>discharged from the ED, instructed to take ibuprofen 800 mg BID until pain resolved, and to return to ED if pain increased</t>
  </si>
  <si>
    <t>history of anxiety, chest pain in ED, no abnormalities on CXR and troponins/EKG, discharged to home from ED</t>
  </si>
  <si>
    <t>4.1 ng/ml</t>
  </si>
  <si>
    <t>0.14 ng/ml</t>
  </si>
  <si>
    <t>224 pg/ml</t>
  </si>
  <si>
    <t>2.9 mg/dl</t>
  </si>
  <si>
    <t>He was discharged on famotidine and prednisone. He was discharged with a holter monitor, and has had no in person f/u since his d/c.</t>
  </si>
  <si>
    <t>17 y/o male hospitalized with chest pain, troponin elevation, ST elevation of inferior leads, and cMRI c/w myocarditis 3 days s/p 2nd Pfizer Meets criteria for myopericarditis.</t>
  </si>
  <si>
    <t>4.7 (ref &lt;0.03)</t>
  </si>
  <si>
    <t>1.8 (normal &lt;8)</t>
  </si>
  <si>
    <t>much less chest pain but not totally gone yet -continuing colchicine and outpatient follow up</t>
  </si>
  <si>
    <t>discharged from hospital, following up as an outpatient on colchicine</t>
  </si>
  <si>
    <t>5.49 ng/mL</t>
  </si>
  <si>
    <t>Cardiac catheterization showed mild hypokinesis of apex but clean coronaries;  EKG with st elevations diffusely with reciprocal depressions in aVR, v1 and v2</t>
  </si>
  <si>
    <t>antibiotics, Dofetilide, Carvedilol and Eliquis</t>
  </si>
  <si>
    <t xml:space="preserve">Disability or permanent damage </t>
  </si>
  <si>
    <t>dizziness/lightheadedness</t>
  </si>
  <si>
    <t>0.78ng/mL</t>
  </si>
  <si>
    <t>7pg/mL</t>
  </si>
  <si>
    <t>7mm/hr</t>
  </si>
  <si>
    <t>ibuprofen 600mg q6hrs PRN for pain; outpatient cMRI next day; cardiology follow-up in 2 weeks with echo, EKG</t>
  </si>
  <si>
    <t>15 y/o female developed chest pain, dizziness and lightheadedness 4 days post 2nd vacc. Records don't stipulate whether symptoms were resolved at time of discharge. Troponin had downtrended but not to wnl.  Last reviewed 9/10/21.</t>
  </si>
  <si>
    <t>about 2 weeks (records are vague)</t>
  </si>
  <si>
    <t>left shoulder pain</t>
  </si>
  <si>
    <t>Pt reports continued intermittent chest pain</t>
  </si>
  <si>
    <t>Continuing to be followed by cardiology</t>
  </si>
  <si>
    <t>55 yo male with chest pain.  9/9/2021: left message for provider to obtain facility and additional info Referred to cardiology group  9/10 &amp;21/21: left message with cardiology  11/01/21: outpt PCP and cardiology records received;   11/2/21:  hospital records requested; unable to contact cardiologist; need records to further adjudicate  12/2/21: unlikely to receive additional records; HCP has not returned several calls. Cardiology (seen following ED visit) outpatient notes make no mention of myocarditis.  Does not meet case definition: no labs done, EKG, echocardiogram &amp; left heart cath normal.</t>
  </si>
  <si>
    <t>Pericardiocentesis, biopsy.</t>
  </si>
  <si>
    <t>Initially treated as outpatient for several weeks with NSAIDS and steroids. Later got admitted to CCU. Still on hospital on date of last info.</t>
  </si>
  <si>
    <t>Had symptoms after dose 1. Then worse symptoms after dose 2. No mention of elevated troponins or myocarditis. (13 Jul) Review of records received 11 Jul indicate CP, dyspnea, and pleural effusion due to mediastinal mass compressing pulmonary artery. Pericardiocentesis fluid and mass bx "highly suspicious" for T-cell lymphoblastic lymphoma. Not a case of pericardtitis.</t>
  </si>
  <si>
    <t>GI symptoms</t>
  </si>
  <si>
    <t>Brief conversation with MD - seems to think he is doing well now.</t>
  </si>
  <si>
    <t xml:space="preserve">Patient had GI symptoms 4 days after vaccination and then developed dyspnea. By seven days post vaccination, patient had difficulty breathing and then came to the hospital. He was found to be in acute heart failure and multisystem organ failure. Leading diagnosis was post covid vaccination myopericarditis </t>
  </si>
  <si>
    <t>fever, dizziness, headache, cough</t>
  </si>
  <si>
    <t xml:space="preserve">Discharged home after 4 days in "stable" condition on aspirin and metoprolol. </t>
  </si>
  <si>
    <t xml:space="preserve">23 yo M previously healthy presents with chest pain and flu like symptoms one day after 2nd moderna. Troponin peak in 8000s but downtrending to 1595; CK peak 32 down to 1.04. Normal echo and CTA. viral work up negative. Discharged home after 4 days. </t>
  </si>
  <si>
    <t>13.58 ng/mL</t>
  </si>
  <si>
    <t>nitroglycerin gtt, beta-blocker, ACE-I</t>
  </si>
  <si>
    <t>Improved and discharged with cardiology follow-up. F/u 9/3/21 - finishing 3 month course of colchicine; no CV symptoms; back to work. Repeat ECHO 8/27; EF 55-60%.</t>
  </si>
  <si>
    <t>CP, ECG with ST elevations, elevated troponins, cMRI c/w myocarditis; cardiac catheterization negative. Confirmed myocarditis and pericarditis based on interview with HCP. Noted that patient also has history of heavy ETOH use (6 beers/day) so unclear if that was a contributing factor.</t>
  </si>
  <si>
    <t>Patient had improved in pain and cardiac enzymes values. Was discharged home on NSAIDS with follow up ordered in 2 weeks with cardiologist.</t>
  </si>
  <si>
    <t>Palpitations,Other (specify)</t>
  </si>
  <si>
    <t>fatigue, dizziness, palpitations</t>
  </si>
  <si>
    <t>Pt with prior CAD with coronary artery bypass and St Jude aortic valve; cardiac arrhythmia several weeks after 2nd dose with bradycardia, frequent PVC, stress test/heart monitor show ventricular arrhythmia. Does not meet criteria for myo/pericarditis.</t>
  </si>
  <si>
    <t>patient was in ED observation and then discharged to home.  Was pain-free upon discharge and followed up with cardiology as outpatient on 6/11/21.</t>
  </si>
  <si>
    <t>weakness and pale looking</t>
  </si>
  <si>
    <t>Patient was admitted for 4 days in the ICU.</t>
  </si>
  <si>
    <t xml:space="preserve">16 year old male started with squeezing chest pain and palpitations 2 days after receiving his second dose of Pfizer vaccine. Presented to a local ER and after labs and EKG evaluation was transferred to pediatric hospital for ICU admission. </t>
  </si>
  <si>
    <t>Pleuritic chest pain</t>
  </si>
  <si>
    <t>chest pain, chest tightness, lightheadedness</t>
  </si>
  <si>
    <t>unable to find actual troponin result in the chart, but it is referred to as elevated. ECG showed PR depression, echo showed hypokinesis (5 Sep) Per record review, pt c troponin = 1.89; meets criteria for probably myocarditis</t>
  </si>
  <si>
    <t>pain and numbness in left arm</t>
  </si>
  <si>
    <t>54105mg/L</t>
  </si>
  <si>
    <t>142.5 ng/ml</t>
  </si>
  <si>
    <t>7.9 mg/dl</t>
  </si>
  <si>
    <t>Tylenol, morphine.</t>
  </si>
  <si>
    <t xml:space="preserve">Patient doing well, no chest pain today (6-11-2021) on toradol and hopeful for discharge today. </t>
  </si>
  <si>
    <t>IB</t>
  </si>
  <si>
    <t>Seen as outpatient. Followed up and symptoms had resolved, EKG normalized.</t>
  </si>
  <si>
    <t>13yoM developed chest pain 2 days after 1st dose of Pfizer vaccine. EKG done on 06-08-2021 had diffuse ST segment elevation. MD diagnosed pericarditis based on EKG findings alone. No other diagnostics performed. His pain improved with IB. He has since followed up at which time he was pain free and his EKG had normalized.</t>
  </si>
  <si>
    <t xml:space="preserve">fever, stiff neck, </t>
  </si>
  <si>
    <t>"small cold from my child at day care"</t>
  </si>
  <si>
    <t>&lt;3 (ref &lt;45)</t>
  </si>
  <si>
    <t>motrin 800mg q 8 hr</t>
  </si>
  <si>
    <t>not admitted, d/c'd from ER and followed up with PCP as outpatient</t>
  </si>
  <si>
    <t>2.63 (ref range &lt;0.04 ng/mL)</t>
  </si>
  <si>
    <t xml:space="preserve">Pt hospitalized x 4 days and discharged home with resolution of symptoms. </t>
  </si>
  <si>
    <t>HCP report. 15 y/o M received 2nd Pfizer dose on 6/4/21, and three days later developed chest pain. EKG Normal sinus rhythm with deep Q waves and T wave inversion. ECHO unremarkable with EF 70%. Troponin elevated. cMRI findings consistent with myocarditis: left ventricle mildly enlarged with no hypertrophy and low normal systolic function. No regional wall motion abnormalities. Subepicardial delayed gadolinium enhancement along the left ventricular inferior basal wall. Evidence of myocardial edema in inferior basal wall. Treatment included ibuprofen with resolution of symptoms. Hospital course 4 days. D/c dx: Acute myocarditis s/p mRNA vaccine.</t>
  </si>
  <si>
    <t>Ibuprofen and omeprazole</t>
  </si>
  <si>
    <t xml:space="preserve">Intermittent chest pain but improved </t>
  </si>
  <si>
    <t>F/U in 2 weeks for repeat ECHO &amp; EKG</t>
  </si>
  <si>
    <t>fever, body aches, headache, chills, neck rigidity</t>
  </si>
  <si>
    <t>0.053, 0.073, 1.060</t>
  </si>
  <si>
    <t>Discharged 6/7/21; office follow-up on 6/16/21 with resolution of symptoms.</t>
  </si>
  <si>
    <t xml:space="preserve">Reporter is MD. On 6/1/21, 13 days after second vaccine, patient developed headache and pressure, body aches, subjective fever and chills. Was seen in urgent care and diagnosed with suspected viral illness. On 6/6 he presented to the ER with documented fever, worsening symptoms, neck rigidity, found to have elevated troponin with negative EKG and normal echo, negative respiratory viral panel. Admitted for observation with diagnosis of myocarditis.   Chest pain/SOB, palpitations not listed among symptoms- calling this one subclinical myocarditis.   Only lacking info on whether treated for myocarditis. Medical records requested 9/10/21. Could contact HCP to complete abstraction.  Last reviewed 9/10/21.    11/4/2021 - Records reviewed   29 y/o white male adm x 1 day with headache, fever, chills, myalgias, arthralgias, and neck stiffness.  No chest pain.  Had Elev troponin.  DX: Acute Viral myocarditis.  Head and neck CT - unremarkable.  Meds: Tylenol, Toradol.  DCD in stable condition to f/u with cardiology.    Abstraction complete.  Probable myocarditis.   </t>
  </si>
  <si>
    <t xml:space="preserve">myalgia, sore arm </t>
  </si>
  <si>
    <t xml:space="preserve">Had recovered 85%--experiencing less severe chest pain. </t>
  </si>
  <si>
    <t>Cardiology follow up complete-stable, doing well. Taking ibuprofen as needed. Will get a treadmill test in a few weeks.</t>
  </si>
  <si>
    <t>Parvovirus B19</t>
  </si>
  <si>
    <t xml:space="preserve">headache and gastric upset </t>
  </si>
  <si>
    <t xml:space="preserve">Death - Found dead in bed </t>
  </si>
  <si>
    <t>16 y/o male c/o headache and gastric upset over 2 days, one day second dose.  Found dead in bed on 6/7/2021.   Autopsy - Necrosis, some scarring, and inflammation of the heart.  It is not a typical myocarditis picture but mote of an ischemic-stress other viral infections.    *Pathology - Heart:  acute myocarditis and fibrosis.  Molecular evidence of Human Parvovirus B19 (8 Oct) Per consult with IDPB, felt attributable to B19 myocarditis.</t>
  </si>
  <si>
    <t>left arm ache</t>
  </si>
  <si>
    <t>8.32, 13.58</t>
  </si>
  <si>
    <t>ACE-I</t>
  </si>
  <si>
    <t>Discharged and reported to have recovered; continuing to follow with cardiology; on colchicine for 3 months</t>
  </si>
  <si>
    <t>31 yo male 2 days post second vaccine developed chest pain.   9/21/2021: spoke with cardiologist's office; meets criteria for myopericarditis</t>
  </si>
  <si>
    <t>6,244 ng/ml</t>
  </si>
  <si>
    <t>Lipitor 40 mg po qday  Metoprolol 25 mg po BID</t>
  </si>
  <si>
    <t>8.19 ng/ml</t>
  </si>
  <si>
    <t>checkb</t>
  </si>
  <si>
    <t>aspiration pneumonia</t>
  </si>
  <si>
    <t>confusion, vomiting, weakness</t>
  </si>
  <si>
    <t>1706 ng/L</t>
  </si>
  <si>
    <t>86 mg/L</t>
  </si>
  <si>
    <t>69 mm/hr</t>
  </si>
  <si>
    <t xml:space="preserve">Discharge with f/u in 2 months. Symptoms were resolving and he was managed on prior medications. </t>
  </si>
  <si>
    <t>follow up - symptoms resolved</t>
  </si>
  <si>
    <t>Interviewed MD. 33 yo M developed "heavy breathing" and dizziness beginning 11 days after 1st Pfizer vaccine, although some chronicity to heavy breathing. ECG in clinic showed ST elevations inferiorly c/w pericarditis per provider; inflammatory markers not elevated. Troponins not sent. ECHO normal one month later. Treated with ibuprofen. Received 2nd vaccine before the potential association of pericarditis with COVID vaccine recognized but patient's symptoms did not worsen.</t>
  </si>
  <si>
    <t>hS 35 ng/L (ref range &lt;14)</t>
  </si>
  <si>
    <t>7.4 mg/L (ref range &lt;6.0)</t>
  </si>
  <si>
    <t xml:space="preserve">Pt seen in outpatient setting. Symptoms resolved and therefore no treatments administered and no admission needed. </t>
  </si>
  <si>
    <t xml:space="preserve">HCP report. 13 y/o F received 2nd Pfizer dose in 6/5/21 and the following day developed chest pain. EKG with inferior T wave inversion and nonspecific ST abnormality. Troponin and CRP elevated. Echo normal. Diagnosed with myocarditis. She was seen outpatient with symptoms self-resolving. No tx administered. </t>
  </si>
  <si>
    <t>High Blood Pressure, Gout and other medical issues</t>
  </si>
  <si>
    <t>&lt;0.01 ng/mL (0.0-0.03 ng/m</t>
  </si>
  <si>
    <t xml:space="preserve"> -Toradol in ED  -Ibuprofen 600 mg TID on d/c.  -colchicine</t>
  </si>
  <si>
    <t xml:space="preserve">Care of cardiologist.    07/22/22:  ED d/c home on ibuprofen 600 mg TID and f/u w/ cardiologist. </t>
  </si>
  <si>
    <t>55 yr old WF, nonH/L, no sig PMH. s/p 2nd dose mRNA vax (Pfizer) 12/2020. At some point thereafter noted heart racing. &gt;120D post 2nd dose mRNA vax developed chest pain; per PCP EKG and suggested cardio consult. The next day had ER eval, reportedly dx w/ pericarditis and referred to cardiologist. At time of VAERS report (1 month after initial ER eval) was still under cardiologist care.  Insufficient objective data at this time to complete abstraction; will obtain MR.     07/22/22: 56 yr old WF, nonH/L, no sig PMH.  &gt;120D (at least would be about 131D) [07/25/22: w/ specific vax info now provided the ER visit is 122D]  post 2nd dose mRNA vax (Pfizer).   1D hx CP presented to PCP; reportedly performed EKG and planned cardio consult (records not in VAERS VP at this time). The next day presented to ED w/ 2D hx L sided CP, sharp, pressure, inc w/ deep inspiration, DOE and "SOB at rest".  No pericardial rub on PE. W/u as above: neg trop/nl EKG and CXR. Trace pericardial effusion and tiny L pleural effusion on CTA. Per verbal consult w/ cardio ED dx 1.Chest pain 2. Pericarditis.  d/c home on ibuprofen 600 mg TID and f/u w/ cardiology.  Cardio obtained ECHO 11D later: as above AND "brightened pericardium and pericardial slide cannot exclude some degree of pericardial inflammation. No pericardial effusion.".  VAERS VPN incidentally includes colonoscopy preprocedure note 6 months later citing that hx of acute pericarditis,  s/p tx w/ colchicine and NSAID "now completely better and off all medications", cleared for procedure.     Meets case criteria for probable myopericarditis:  -acute onset CP (with classic feature of inc pain w/ deep inspiration)  -pericardial effusion  -Grade 1 diastolic dysfunction L ventricle  -no other attributable cause.    There is no criteria to support confirmed myopericarditis ie  -Neg troponin  -Cardiac bx for histo/cMRI not obtained    Will contact state registry for vax info.     07/25/22: Left messages w/ TN state registry and workplace clinic to obtain specific vaccine records.    K. Demlow, Q15, provided vaccine info which was updated in REDCap and corresponding information in impressions was updated to AE ER eval 122D s/p 2nd dose mRNA vaccine (Pfizer).</t>
  </si>
  <si>
    <t>Fever, chills, myalgias</t>
  </si>
  <si>
    <t>6822-7834-6029-7268</t>
  </si>
  <si>
    <t>IVF</t>
  </si>
  <si>
    <t>Stable. Recovered.</t>
  </si>
  <si>
    <t xml:space="preserve">18yo A-male. VAERS report by health professional w/AE on d2 of Pfizer vax #2 w/CP, fever, chills, myalgias. Presented to ED, admitted to ICU. EKG: ST elevation, T wave depression, Echo: no effusion, wnl, CXR: wnl, COVID: neg, Viral panel: neg, Troponin: 6822-7834-6029-7268, , D-dimer: &lt;0.27. Dx: myocarditis. D/C'd w/Ibuprofen. F/u w/cardiology. </t>
  </si>
  <si>
    <t>8373 (H)</t>
  </si>
  <si>
    <t>24.57 (H)</t>
  </si>
  <si>
    <t>21 (H)</t>
  </si>
  <si>
    <t>Case reassigned to me on 1/4/2022.  MRs available and reviewed on 1/4/22.  Vaccine records reviewed and updated.  14 yrs old M, came to PICU after 2 days of Pfizer 2nd shot with mild fever and Chest pain. Admitted in PICU from 6/9-6/11/2021.  Troponin elevated, CRP, ESR,PT  (13.3 sec), also elevated. In ECHO no Pericardial effusion. No signs of cardiac dysfunction. Patient had burns on left chest with blisters, stated, from coffee spill earlier that weekend. Discharged when Troponin level started to normalize and EKG came normal too. Patient was recommended to follow up with a cardiologist.  This case meets the algorithm of AE probable Myocarditis.</t>
  </si>
  <si>
    <t>5.975 ng/ml</t>
  </si>
  <si>
    <t>Doing ok per MD</t>
  </si>
  <si>
    <t>Per MD, this 37 yo male experienced pericarditis after each vaccination. This MD only saw him personally after the first one. Medical records should give clear picture of myopericarditis. MD had only limited time to speak, but this meets case definition.</t>
  </si>
  <si>
    <t xml:space="preserve">Report states pt went to the Emergency room, no admission. Patient continued to be followed up by PCP and Cardiology on an outpatient basis. </t>
  </si>
  <si>
    <t>upper respiratory illness or flu-like symptoms (fever, cough, malaise) Enterovirus panel pending</t>
  </si>
  <si>
    <t>17 ng/ml</t>
  </si>
  <si>
    <t>1027 iu/L</t>
  </si>
  <si>
    <t xml:space="preserve">Doxycycline for Tick bite </t>
  </si>
  <si>
    <t>29yr old male, rcd Moderna Vacc 6/4. also bitten by Tick 6/5. Fevers  6/5, treated with Doxycycline.  No Chest pain or SOB.  Troponin 14; CKMB 1027. Hospitalized " 2 days"</t>
  </si>
  <si>
    <t>3.08 ng/dL</t>
  </si>
  <si>
    <t>nitroglycerin patch; amiodarone loading dose for PVCs; continued on regular cardiac regimen</t>
  </si>
  <si>
    <t>Saw cardiologist in June 2021 and 9/10/2021 - doing well; symptoms resolved; had recurrent afib; h/o afib with ablation 2015</t>
  </si>
  <si>
    <t>Interviewed MD; 66 yo F developed CP 60 days after 2nd vaccination; elevated troponins, ECG with new TWI, cMRI c/w myocarditis; cardiac cath nl; patient reported respiratory symptoms approx 3 weeks prior to presentation but extensive respiratory viral testing negative when she presented on May 5. Meets criteria for confirmed myocarditis.</t>
  </si>
  <si>
    <t>16.5-31.9</t>
  </si>
  <si>
    <t>10.8-9.3</t>
  </si>
  <si>
    <t>IVF  Ativan, Atrovent, Benadryl, Carafate, Protonix, Restoril, Toradol, Morphiene, Mag Sulfate, K+ phosphate, Colchicine, Zofran, Albuterol</t>
  </si>
  <si>
    <t>Recovered and returned to work.</t>
  </si>
  <si>
    <t>27yo C-male. VAERS reported by MD for AE to 2nd Moderna vax on d# w/ CP. Presented to ED, admitted x 2d. EKG: w/diffuse ST elevation, Troponin: 31, CTA: patent coronaries. Tx: unknown. Facility unknown. Status unknown. No pt demographics. Dx: Myocarditis. Have left message with cardiologist to return my call and emailed as well.   UPDATE: 12-5-2022 Spoke w/Cardiologist and he has provided MR as well. See above for data points. Dx: myopericarditis. Pt is doing well and has recovered. Continues to f/u w/cardiology.</t>
  </si>
  <si>
    <t>chills, headache, nausea and vomiting</t>
  </si>
  <si>
    <t>Carpal Tunnel Syndrome, Neutropenia, hyperlipidemia</t>
  </si>
  <si>
    <t>0.02 (N)</t>
  </si>
  <si>
    <t>61 (N)</t>
  </si>
  <si>
    <t>&lt;2.9 (N)</t>
  </si>
  <si>
    <t>18 (N)</t>
  </si>
  <si>
    <t>Aspirin,NSAIDS other than aspirin (e.g. ketorolac/Toradol, ibuprofen/Motrin/Advil, naproxen/Naprosyn/Aleve, colchicine),Corticosteroids (e.g. prednisone, methylprednisolone, hydrocortisone),Diuretics (e.g. furosemide/Lasix, cholorothiazide/Diuril)</t>
  </si>
  <si>
    <t>Patient was given Aspirin, Nitroglycerine, IV Lasix, Norco (Hydrocodon), Naproxen. Based upon symptoms+abnormal ECG+ Pericardial effusion in TTE and without any other findings, this case meets the case definition of Pericarditis.</t>
  </si>
  <si>
    <t>nausea, headache (chronic and unchanged)</t>
  </si>
  <si>
    <t>6.9 pg/mL</t>
  </si>
  <si>
    <t>147 pg/mL</t>
  </si>
  <si>
    <t>18 mg/dL</t>
  </si>
  <si>
    <t>68 mm/h</t>
  </si>
  <si>
    <t>colchicine, ibuprofen, antibiotic (stopped once ruled out PNA), PPI, tylenol</t>
  </si>
  <si>
    <t xml:space="preserve">Initially discharged home with follow up in 1 month . However 4 days after discharge, developed chest pain again and returned 7 days post-discharge for this chest pain. EKG stable. Troponins negative x 2. Other labs stable. No new ECHO but did do CT chest-effusion reduced. Discharge diagnosis 2nd visit was atypical chest pain. </t>
  </si>
  <si>
    <t>Home. See above. Scheduled outpatient with cardiology and with PMD. Scheduled Ibuprofen, pantoprazole, ferrous sulfate.</t>
  </si>
  <si>
    <t>ibuprofen (high dose)</t>
  </si>
  <si>
    <t>completely asymptomatic</t>
  </si>
  <si>
    <t xml:space="preserve">Patient is active duty military; received vaccine at AFB. Troponins normal, some EKG abnormalities in a few leads. Chest pain resolved with ibuprofen. </t>
  </si>
  <si>
    <t>ST elevation/ST abnormalities,Atrial, supraventricular, or ventricular arrhythmia,Conduction delays or blocks,Frequent atrial or ventricular ectopy</t>
  </si>
  <si>
    <t>43 ng/mL (normal 0.02)</t>
  </si>
  <si>
    <t>lidocaine gtt x 10 hrs</t>
  </si>
  <si>
    <t>pain-free on discharge, will f/u in cards clinic in 2 weeks</t>
  </si>
  <si>
    <t xml:space="preserve">negative SARS-CoV-2 rRT-PCR. 1st TTE was normal. Then had a long run of VT and went to the ICU, repeat TTE with moderate LVEF reduction. </t>
  </si>
  <si>
    <t>implantation of a dual chamber ICD</t>
  </si>
  <si>
    <t xml:space="preserve">Based on VAERS report submitted by HCP, patient has recovered from adverse event after 12 day hospital admission. </t>
  </si>
  <si>
    <t>Maine</t>
  </si>
  <si>
    <t>Patient hospitalized for pleuritic pain but troponins were normal and echocardiaogran did not show evidence of pericardial effusion or reduced ejection fraction or any other abnormality. MRI shoed evidence of two infarcts in the heart. patient was treated for pain with NSAIDS and antithrombotic treatment  History of auricular fibrillation</t>
  </si>
  <si>
    <t>70 male reports pericarditis 45 days after vaccine while in Panama (country).  Vaccine also given in Panama. update 9/13: per discussion with treating physician in Panama patient had two infarcts evidenced by cardiac MRI. No evidence of pericarditis</t>
  </si>
  <si>
    <t>Pt reported to have recovered fully</t>
  </si>
  <si>
    <t>44 yo female developed chest pain 2 days post second vaccine.  Treated with NSAIDs.  9/9/2021: records requested and provider emailed  9/10/2021: spoke to provider who provided additional history and results; meets case definition for myopericarditis</t>
  </si>
  <si>
    <t>Left shoulder pain and bilateral arm pain.</t>
  </si>
  <si>
    <t>Patient was admitted for 2 days and discharged home with F/U as outpatient.</t>
  </si>
  <si>
    <t>23 year old male who received his second dose Covid 19 Moderna vaccine and 2 days later developed intense chest pain that will not resolve with posture or rest. Went to the ER and was found with elevated troponin. cMRI showed abnormal delayed myocardial enhancement involving the mid wall of the left ventricle diffusely with some sparing of the septum. He recovered with Toradol and was discharged to be F/U as an outpatient.</t>
  </si>
  <si>
    <t>not detailed</t>
  </si>
  <si>
    <t>"released from hospital", no further details</t>
  </si>
  <si>
    <t>discharged home after 5 day admission with downtrending troponins and pain controlled on PO NSAIDs</t>
  </si>
  <si>
    <t>24 yo F with general anxiety presents 2 days after 2nd moderna with pleuritic chest pain. Peak troponin 2.99. Normal ECG and echo. No other pertinent findings on review of records. Discharged home after 5 days.</t>
  </si>
  <si>
    <t>&lt;0.01 (n 0-4)</t>
  </si>
  <si>
    <t>70 (n &lt; 10)</t>
  </si>
  <si>
    <t>30 (n 0-30)</t>
  </si>
  <si>
    <t>colchicine, ibuprofen; switched to long steroid taper</t>
  </si>
  <si>
    <t>continue have mild chest pain and muscle pain; CRP remains elevated 7/2021: 37; 8/202: 53</t>
  </si>
  <si>
    <t>is currently receiving workup for systemic inflammatory illness by rheumatology; remains under care of cardiology who is treating for subclinical pericarditis but acknowledge this is based on prior history.  Is currently on long steroid taper</t>
  </si>
  <si>
    <t>9/9/2021 - records requested by first abstractor  10/26/21: records available and spoke to HCP who reviewed record; does not meet case criteria (chest pain only with normal enzymes, EKG and echo)</t>
  </si>
  <si>
    <t>Any echocardiogram,Cardiac enzymes: peak value for any of the following labs,Other diagnostic test(s)</t>
  </si>
  <si>
    <t>ESR {myoperi_esr}</t>
  </si>
  <si>
    <t>Pericentesis</t>
  </si>
  <si>
    <t xml:space="preserve">Dizziness with standing too quickly </t>
  </si>
  <si>
    <t xml:space="preserve">Effusion significantly decreased.  Will continue Indomethacin for an additional week and colchicine for several months.  F/U in 3 months for OV and Echo.    Proceed to normal activities without restrictions.    </t>
  </si>
  <si>
    <t>feverish and URI-like symptoms following vaccine</t>
  </si>
  <si>
    <t>18.00 ng/mL (ref range &lt;=0.04)</t>
  </si>
  <si>
    <t>hS 11.20 mg/L (ref range &lt;=3.00)</t>
  </si>
  <si>
    <t>23 mm/hr (ref range 0-15)</t>
  </si>
  <si>
    <t>Pt hospitalized x 3 days and discharged home.</t>
  </si>
  <si>
    <t xml:space="preserve">Self report. 29 y/o M received 2nd Pfizer dose on 6/1/21 and 4 days later developed chest pain and SOB. Of note, pt reported URI-like symptoms and fever following vaccine. During admission, Troponin elevated. EKG with lateral ST elevation, PR elevation, and inferior T wave abnormality. Echo normal. Cardiac cath negative. Diagnosed with myopericarditis. Tx included ASA, colchicine, NDSAIDs and ACE inhibitor. Hospitalized x 3 days and discharged home with resolution of symptoms. </t>
  </si>
  <si>
    <t xml:space="preserve">Headaches, malaise since 5/9/21. 6/3/21 - Symptoms of SOB, chest pain - worse lying flat, shoulder pain, racing heart </t>
  </si>
  <si>
    <t>Last seen by PCP 8/12/21 - ESR trending down. Now 13. CRP normal. No chest pain</t>
  </si>
  <si>
    <t xml:space="preserve"> Since 5/9 she has been experiencing daily severe headaches, malaise, intermittent palpitations. Admitted from 5/18-5/21 thought to be a possible immune mediated side effect from her covid 19 vaccine ..   Readmitted from 6/5 -6/8: She c/o 2 days of sob, b/l shoulder pain, chest heaviness and pain, worsened while lying flat along with continued intermittent racing heart. Dx: pericardititis with  b/l pleural effusions, chf and  cardiomyopathy.  cxr showed new Basilar predominant opacities in both lungs suggesting pulmonary edema. bnp of 993, elevated wbc with left shift and a fever and her CRP was markedly elevated at 67  6/10 - Stat echo showing ef 55% and new hypokinesis of the basal inferior wall and a Small amount of pericardial effusion with out any doppler evidence of tamponade. Per PA hospitalist: Treated with Colchicine and Ibuprofen and discharged</t>
  </si>
  <si>
    <r>
      <rPr>
        <sz val="11"/>
        <color rgb="FFFF0000"/>
        <rFont val="Calibri"/>
        <family val="2"/>
        <scheme val="minor"/>
      </rPr>
      <t>2/3: pericardial effusion on CT angiogram</t>
    </r>
    <r>
      <rPr>
        <sz val="11"/>
        <color theme="1"/>
        <rFont val="Calibri"/>
        <family val="2"/>
        <scheme val="minor"/>
      </rPr>
      <t xml:space="preserve">  Ejection fraction percentage</t>
    </r>
  </si>
  <si>
    <t>&lt;0.01, 11, 11</t>
  </si>
  <si>
    <t>768, 1108</t>
  </si>
  <si>
    <t xml:space="preserve">Seen by Cardiologist, who submitted report. MD reports on f/u visit 2 months later patient is doing well with full resolution of effusion. </t>
  </si>
  <si>
    <t>1/28/2022: VAERS report submitted pt's cardiologist.   Case meets criteria for Acute Pericarditis     61 year old female with a pmhx of  COPD, CAD, HLD, HTN, CRI, Diet controlled DM, who presented to the ED with throat tightening and urticarial rash that developed at dinner on 4/17. Went to the ED. Report states patient was treated with Benadryl, Epinephrine IM, IV Solumedrol, Duo neb. Denied any chest pain but was having neck discomfort while lying on her right side. Labs performed included Troponin level - &lt;0.01, ProBNP- 768, EKG- wnl. Patient was dx with Anaphylaxis and discharged home several hours later.   On 4/27 patient presented to the ED with substernal chest pain radiating to back and dyspnea for 4 days. No associated f/c.  CTA revealed large circumferential pericardial effusion with early tamponade. Patient was transferred on 4/28 for urgent pericardiocentesis which yielded 230 cc of serosanguinous fluid. Started on colchicine. Dx with Pericarditis with cardiac tamponade, Afib with RVR. Cardiologist states presumed viral/immune pericarditis. Seen in my office 2 months post discharge. Patient is doing well with resolution of effusion.   ---------------------------------------------------  Requested medical records 9/9/2021</t>
  </si>
  <si>
    <t>40-45</t>
  </si>
  <si>
    <t>Heparin, suggested bypass</t>
  </si>
  <si>
    <t>On May 26th 42 days after COVID19 second shot, patient with Diabetes and family history of CVD, presented at ER, with complains cough and related chest pain, shortness of breath, nausea, sweats etc. Diagnosed of heart attach, NSTEMI and effusion. Treated with Heparin and suggested By-pass, and follow-up to Cardiologist.</t>
  </si>
  <si>
    <t>fatigue, notice bradycardia on smartwatch</t>
  </si>
  <si>
    <t xml:space="preserve">Lisinopril 5mg  </t>
  </si>
  <si>
    <t xml:space="preserve">Pt referred to electrophysiologist (EP) by cardiologist  </t>
  </si>
  <si>
    <t xml:space="preserve">Holter monitor. </t>
  </si>
  <si>
    <t>4/23/21: 0.415; 0.343</t>
  </si>
  <si>
    <t>colchicine  ibuprofen</t>
  </si>
  <si>
    <t>Pain and elevated troponin still present at time of discharge from ER.</t>
  </si>
  <si>
    <t>Judged stable for discharge with colchicine and ibuprofen with outpatient follow-up and return precautions.</t>
  </si>
  <si>
    <t>18 y/o male with history of exercise-induced asthma presented with R-sided pleuritic chest pain and shortness of breath of 10-11 days duration. Abnormal EKG and elevated troponin, normal echocardiogram.  No units given for lab values.  Last reviewed 8/10/21.</t>
  </si>
  <si>
    <t>Chest pain/pressure/discomfort,Pleuritic chest pain without another attributable cause (e.g., pneumonia),Pericardial rub</t>
  </si>
  <si>
    <t>NSAIDS/ Colchicine</t>
  </si>
  <si>
    <t xml:space="preserve">See free text below. </t>
  </si>
  <si>
    <t xml:space="preserve">Fully recovered--no further symptoms. Sxs/Hospitalization started June 15, 2021 so remote from vaccination. </t>
  </si>
  <si>
    <t xml:space="preserve">Patient presented with CP and ECG changes, and did not have elevated troponins.  Awaiting medical records. </t>
  </si>
  <si>
    <t>6/10/21: 0.570ng/mL, 0.311ng/mL, 0.276ng/mL</t>
  </si>
  <si>
    <t>Unclear whether troponin was within normal range at discharge.</t>
  </si>
  <si>
    <t>At time of discharge patient was pain-free. Was to follow-up with primary care provider in 1 week.</t>
  </si>
  <si>
    <t>normal x2</t>
  </si>
  <si>
    <t xml:space="preserve">Discharged home in stable condition on Colchicine, ASA and Naproxen. Follow up with his Cardiology and PCP. </t>
  </si>
  <si>
    <t xml:space="preserve">Meets case definition: Pericarditis  68 year old with past significant of GERD, Cataracts and Glaucoma who developing fatigue, chest pain, difficulty breathing 20 days post 1st vaccine dose. 3/29/21 Patient went to ED with worsening chest pain, dyspnea, palpitations,  and diaphoresis. In the ED his HR was noted to be 150's. EKG was c/w atrial flutter 2-1 block. NSR with diffuse STE/PRD. Troponins were negative. The patient was treated with Adenosine and then placed on a Cardizem drip for Aflutter. He became hypotensive and was switched to Amiodarone. The patient converted to NSR. The patient was then transferred to an outside hospital for further care. A repeat EKG was performed and showed diffuse ST elevations concerning for Pericarditis. Cardiology was consulted. Cardiac exam was unremarkable. An ECHO was performed and showed small to moderate Pericardial effusion, EF 60%. The patient was diagnosed with Atrial flutter with RVR, Pericarditis, Acute Chest pain. He was treated with Colchicine and NSAIDs and he is condition improved. 3/30/21 Discharged home, stable in NSR on ASA, Colchicine and Naproxen with PCP and Cardiology follow up.       VAERS by PT. Need MR. Requested.  </t>
  </si>
  <si>
    <t xml:space="preserve">Texas </t>
  </si>
  <si>
    <t>Spoke to IP who found information in the chart. She unable to find the EKG, waiting to hear back from cardiologist's office. next day: was able to get information on EKG from nurse in cardiologists office. EKG showed non specific T wave abnormalities, consistent with pericarditis.</t>
  </si>
  <si>
    <t>Chills, no fever, discomfort with deep breaths, no shortness of breath</t>
  </si>
  <si>
    <t>&lt;0.04</t>
  </si>
  <si>
    <t>2.7 H</t>
  </si>
  <si>
    <t>33 H</t>
  </si>
  <si>
    <t>IM Injection of Toradol</t>
  </si>
  <si>
    <t>Symptoms relieved after Toradol injection in ER</t>
  </si>
  <si>
    <t xml:space="preserve"> "Pericarditis", diagnosed by EKG with slight PR depressions and CT angiogram which showed small pericardial effusion. Treated with Toradol injection. </t>
  </si>
  <si>
    <t>Patient evaluated at ER after presenting with chest pain after receiving second dose of Covid 19 Moderna vaccine. Stable at discharged.</t>
  </si>
  <si>
    <t xml:space="preserve">Patient presented to the ER with chest pain and elevated high sensitivity troponin level 3 days after receiving second dose of Covid 19 Moderna vaccine. When provider was contacted he revealed that he suspected Myocarditis, but diagnosed with Myopericarditis after seing cMRI with Pericardial effusion. </t>
  </si>
  <si>
    <t>fever, chills, fatigue, nausea, nasal congestion</t>
  </si>
  <si>
    <t>14.94 ng/mL (ref range &lt;0.060)</t>
  </si>
  <si>
    <t>2505 pg/mL (ref range 0-125)</t>
  </si>
  <si>
    <t>15.2 mg/dL (ref range &lt;0.3)</t>
  </si>
  <si>
    <t>25 mm/hr (ref range 0-21)</t>
  </si>
  <si>
    <t xml:space="preserve">Pt hospitalized x 3 days and discharged home. Symptoms resolved by hospital day #2. </t>
  </si>
  <si>
    <t xml:space="preserve">HCP report. 22 y/o M received 2nd Pfizer dose on 1/18/21 and 45 days later developed chest pain. Also reported fever, chills, fatigue for the week prior to onset of chest pain. EKG with mild ST elevations and T wave abnormalities. Elevated troponin. Echo normal. cMRI consistent with myocarditis - mild patchy LV myocardial LGE present. Diagnosed with myocarditis. Myocarditis presumed viral, but viral testing negative. Hospitalized x 3 days and discharged home. Tx included ASA, colchicine. Chest pain resolved by hospital day #2. </t>
  </si>
  <si>
    <t>Pt has fully recovered; still has some EKG changes per cardiology</t>
  </si>
  <si>
    <t>64 yo male 4 days after vaccine admitted X 2 to hospital.  9/10/21: emailed provider and requested records  9/22/21: provider left message; pt's test all negative except as reported above.  Met criteria for probable myocarditis</t>
  </si>
  <si>
    <t>neck pain</t>
  </si>
  <si>
    <t>42ng/L</t>
  </si>
  <si>
    <t>2.1mg/L</t>
  </si>
  <si>
    <t>Home with outpatient cardiology follow up</t>
  </si>
  <si>
    <t>From clinic , advised to present to ER for further eval and Tx.</t>
  </si>
  <si>
    <t>pain-free at discharge. followed up with cardiology on 6/15/21.</t>
  </si>
  <si>
    <t>Patient was admitted for 3 days and discharged after improved pain and Troponin trending downward. Will be F/U as out patient with cardiologist</t>
  </si>
  <si>
    <t xml:space="preserve">22 y/o male who received his second dose Moderna vaccine and 3 days later presented with chest pain to an emergency room. MRI revealed myocarditis and was admitted for 3 days. Treated with NSAIDS and recovered. </t>
  </si>
  <si>
    <t>Aspirin,NSAIDS other than aspirin (e.g. ketorolac/Toradol, ibuprofen/Motrin/Advil, naproxen/Naprosyn/Aleve, colchicine),Corticosteroids (e.g. prednisone, methylprednisolone, hydrocortisone),IVIG,Diuretics (e.g. furosemide/Lasix, cholorothiazide/Diuril)</t>
  </si>
  <si>
    <t>17 year old male received his second dose Pfizer vaccine and 2 days later started presenting chest pain, SOB and palpitations, unrelieved by ibuprofen and rest. Was admitted for 3 days to ICU unit and treated with aspiring, NSAIDS, Vasotec and Aldactone. He also received prednisone and IVIG.</t>
  </si>
  <si>
    <t>11.330ng/mL (0.00-0.050)</t>
  </si>
  <si>
    <t>Patient discharged after one day in the hospital. VAERS report states cardiologist gave him a diagnosis of myocarditis, R/O viral vs. vaccine.</t>
  </si>
  <si>
    <t>Coxsackieviruses (especially Coxsackievirus B),Parvovirus B19,Other infection, please specify {myoperi_other_inf}</t>
  </si>
  <si>
    <t>COVID-19 in 4/2021</t>
  </si>
  <si>
    <t>lyme disease</t>
  </si>
  <si>
    <t>Cough, fever, chills, nausea, myalgias, and fatigue</t>
  </si>
  <si>
    <t>5229.6 ng/L</t>
  </si>
  <si>
    <t>3074 pg/mL</t>
  </si>
  <si>
    <t>132.8 mg/L</t>
  </si>
  <si>
    <t xml:space="preserve">Discharged 6/13/21 with cardiology follow-up. He did return to UC on 6/18 with a rash and was dx with Lyme dx. As of 6/25 he felt much better. </t>
  </si>
  <si>
    <t xml:space="preserve">14 y/o male with cough, fever, chills, nausea, myalgias, and fatigue since 2nd Pfizer experienced pleuritic chest pain and mild dyspnea 5 days s/p 2nd Pfizer and was hospitalized. EKG showed ST elevations and T wave inversions, troponin was elevated, and pt. received IVIG, NSAIDs, and colchicine while hospitalized. Tested negative for respiratory pathogens. Meets criteria for myopericarditis; however, this is thought to be secondary to lyme disease. As such, I am classifying as not a case. </t>
  </si>
  <si>
    <t>0.09 ng/mL</t>
  </si>
  <si>
    <t>as of 1 week ago, patient was doing fine. Had f/u with cardiology.</t>
  </si>
  <si>
    <t>0.63; 0.79;1.16</t>
  </si>
  <si>
    <t xml:space="preserve">23 yo WM  discharged after two days hospitalization.  Diagnosed with myocarditis vs. myopericarditis. No exercise or heavy lifting for 3 months. F/u with PCP in 1 week. Followup with cardiologist in 3 months. Repeat ECHO, needs treadmill stress test prior to resuming athletic activity. Minimize use of NSAIDS. </t>
  </si>
  <si>
    <t>0.01, &lt;0.01</t>
  </si>
  <si>
    <t xml:space="preserve">Fully recovered as of last visit on below date  </t>
  </si>
  <si>
    <t>59 yo female developed chest pain 22 days post vaccine.  9/9/2021: records requested and provider emailed  9/21/21: LM for provider  10/14/21: spoke to provider who reviewed entire hospital and outpt record; does not meet criteria for case (negative EKG, troponins, echo); treated as subacute/subclinical pericarditis (elevated ESR &amp; CRP).  Pt developed symptoms after both vaccine doses.  Results are only after first vaccine.  She did not have evaluation/testing after second occurrence</t>
  </si>
  <si>
    <t>lightheadedness/presyncope</t>
  </si>
  <si>
    <t>Hospitalized x 2 days. Followed up with cardiologist after hospitalization and given Holter monitor from March 17-24. Diagnosed with sick sinus syndrome. Recommended to have pacemaker implanted. Sought second opinion with another cardiologist and wore Holter monitor from May 3-17. Was asymptomatic during that time and followed up with cardiologist on June 2 - NSR. Per patient report, cardiologist's assessment was myocarditis related to vaccine.</t>
  </si>
  <si>
    <t>As of 9/10/21, only VAERS report filed by patient available; interviewed RN with access to medical records. Patient admitted x1 night with CP, syncope 3/11/21; troponins negative, stress test negative, echo nl, started on antihypertensive. ECG: bradycardia, frequent PACs. Wore Holter monitor x 2 weeks and diagnosed with sick sinus syndrome. Symptoms and arrhythmia resolved by May 2021. Pt meets criteria for probable myocarditis.</t>
  </si>
  <si>
    <t>Fever and body aches, headache</t>
  </si>
  <si>
    <t>26.1 ng/ml</t>
  </si>
  <si>
    <t>712 pg/ml</t>
  </si>
  <si>
    <t>4.68 mg/dl</t>
  </si>
  <si>
    <t>14 mm/hr</t>
  </si>
  <si>
    <t xml:space="preserve">Discharged on 6/13 on tapering steroid dose. Limit activity until f/u with cardiology and ID. </t>
  </si>
  <si>
    <t xml:space="preserve">14 y/o male experienced fever, chest pain, elevated troponin, and minimal pericardial effusion 1 day s/p 2nd Pfizer and was hospitalized. Meets criteria for myopericarditis. Has a negative id w/u to date. </t>
  </si>
  <si>
    <t>7,045 pg/ml (ref &lt;15)</t>
  </si>
  <si>
    <t>3.4 (0-10 mg/L)</t>
  </si>
  <si>
    <t>5 (4-25)</t>
  </si>
  <si>
    <t>pt reports states "yes" to if recovered from the adverse event</t>
  </si>
  <si>
    <t>best doctor's office (her cardiologist) called and nurse reviewed medical records with me on the phone.  Pt diagnosed with myocarditis in ER based on cMRI (also with elevated troponins); cardiologist felt most of her symptoms were more likely pleuritis related to a viral URI a couple weeks earlier.  No rub on exam, normal EKG, normal echo, elevated troponin, normal ESR and CRP.  No additional info on which lot number went with which dose.    Given cMRI (+) for myocarditis, and elevated troponins, it is certainly consistent with a myocarditis case.  However, with the 3 month interval between vaccine dose and symptom onset, presence of interval URI, and cardiologist's note indicating likely association of her symptoms with viral illness, there is enough "other identifiable cause" to account for this clinical picture and label not a case.    Medical records requested for completeness.</t>
  </si>
  <si>
    <t>Muscle spasms</t>
  </si>
  <si>
    <t>&gt;0.03</t>
  </si>
  <si>
    <t>colchicine  Hydrocodone</t>
  </si>
  <si>
    <t>On VAERS form patient states she has not recovered.</t>
  </si>
  <si>
    <t xml:space="preserve">9/10/2021 - records requested; unable to reach NP  Likely meets case definition for pericarditis but unable to adjudicate case status without medical records. Recommend trying to reach out again to NP to see if records can be obtained.   ------------------------------------------  11/10: Medical records received but no results on EKG and Echo. Chest  PA and lateral say pleural effusion. No HCP diagnosis to pericarditis. Stated that Pt was sent to cardiology but no name for follow up.  Unable to adjudicate with current records and no return call from NP after two messages at her office. Close case.  </t>
  </si>
  <si>
    <t>Right pneumonia</t>
  </si>
  <si>
    <t>0.487 ng/mL</t>
  </si>
  <si>
    <t>She was seen in f/u without further symptoms.</t>
  </si>
  <si>
    <t xml:space="preserve">13 y/o female experienced chest pain during football practice, EKG with possible LVH, and elevated troponin and was hospitalized. Has hx of OSA, and CTA showed right sided pneumonia and pt. d/c on Amoxil. Given pneumonia dx, pt. has other reason for symptoms and findings and does not meet case definition for myocarditis. </t>
  </si>
  <si>
    <t>Hole in heart and premature lungs, seizure in childhood, On AED for 1 Y when child</t>
  </si>
  <si>
    <t>&lt;0.01 (N)</t>
  </si>
  <si>
    <t>&lt;10 (N)</t>
  </si>
  <si>
    <t>0.32 mg/dL (N)</t>
  </si>
  <si>
    <t>7 mm/h (N)</t>
  </si>
  <si>
    <t>Ibuprofen, colchicine changed to Indomethacine</t>
  </si>
  <si>
    <t>Patient after second shot within 10 days felt classical symptoms of sudden chest pressure and after going to ER had diffused ST elevation on EKG. the cardiac markers were all normal. Patient was given Pericarditis, 3 months of prescription  and follow-up with Cardiologist. Upon follow up with Cardiologist on 5/17/21, it was confirmed that pt had acute Pericarditis, possibly from vaccine, and was seen few times further for follow-up. Patient recovered completely by 6/2021.</t>
  </si>
  <si>
    <t>pain-free before discharge to home. F/u with cardiology on 6/15 and troponin is near normal and EKG is as well.</t>
  </si>
  <si>
    <t>31,561ng/L;30,215;4664;3328</t>
  </si>
  <si>
    <t>32;38;18</t>
  </si>
  <si>
    <t>NSAIDS other than aspirin (e.g. ketorolac/Toradol, ibuprofen/Motrin/Advil, naproxen/Naprosyn/Aleve, colchicine),Corticosteroids (e.g. prednisone, methylprednisolone, hydrocortisone),Heart transplant,Other {myoperi_hospital_treat_oth}</t>
  </si>
  <si>
    <t xml:space="preserve">Nitroglycerin given in ER; metoprolol 50 mg po. </t>
  </si>
  <si>
    <t>Patient discharged after three days in the hospital. Initially, his Troponin I was 31,561. Echo showed wall motion abnormalities, LV dyfcn.  Discharged with improvement in labs and Echo.  Followup with PCP and cardiologist. Get followup CBC, CMP, Troponin I, CPK, CRP. Told to remain sedentary for 1 month, avoid vigorous exercise, colcichine for 1 month, PPI for GI prophylaxis, taper off oral steroids.</t>
  </si>
  <si>
    <t>&lt;0.15</t>
  </si>
  <si>
    <t xml:space="preserve">Upper substernal chest pain with exertion and deep inspiration and when lying down. Began approximately 36 hours after the 2nd dose of the Pfizer COVID 19 vaccine. No fever, shortness of breath, palpitations, cough, sick contacts. Pain is described as dull and does not radiate. No medications were given by mother for the pain. Patient came to ED with mother 4 days after the onset of the chest pain since the severity of the pain had not changed. </t>
  </si>
  <si>
    <t xml:space="preserve">fever, sore throat </t>
  </si>
  <si>
    <t>1.74 ng/mL</t>
  </si>
  <si>
    <t>11 mm/hr</t>
  </si>
  <si>
    <t>Still with mild chest pain and pain with deep breaths. Vitals normal.</t>
  </si>
  <si>
    <t xml:space="preserve">Discharged 6/12/2021 to home, to take NSAIDS and pepsid. Activity restrictions in place til sees cardiology. Has follow up with cardiology in few weeks. </t>
  </si>
  <si>
    <t>70 ng/L</t>
  </si>
  <si>
    <t xml:space="preserve">Feeling better, but possibly not fully resolved. </t>
  </si>
  <si>
    <t>She will be seeing an NP next week. She is advised to not do strenuous training exercise for now.</t>
  </si>
  <si>
    <t>19 y/o female experienced chest pain,  elevated troponin, and mild ST segment changes following 2nd Pfizer and was hospitalized. Meets criteria for myopericarditis.</t>
  </si>
  <si>
    <t>positional chest pain; increased by sitting up and taking deep breath</t>
  </si>
  <si>
    <t>100ng/L (ref &lt;34)</t>
  </si>
  <si>
    <t>2,239pg/mL (ref&lt;=125)</t>
  </si>
  <si>
    <t>IV morphine</t>
  </si>
  <si>
    <t>As of 6/11/21, MD stated that patient had recovered</t>
  </si>
  <si>
    <t>fever, malaise, NBNB emesis</t>
  </si>
  <si>
    <t>5.22 (H)</t>
  </si>
  <si>
    <t>1338 (H)</t>
  </si>
  <si>
    <t>1280 pg/ml (H)</t>
  </si>
  <si>
    <t>53.4 mg/L (H)</t>
  </si>
  <si>
    <t>7 mm/hr (N)</t>
  </si>
  <si>
    <t>NSAIDS other than aspirin (e.g. ketorolac/Toradol, ibuprofen/Motrin/Advil, naproxen/Naprosyn/Aleve, colchicine),Corticosteroids (e.g. prednisone, methylprednisolone, hydrocortisone),IVIG,Vasoactive medications (e.g. milrinone, epinephrine, norepinephrine, vasopressin, dopamine)</t>
  </si>
  <si>
    <t xml:space="preserve">June 8th- received 2nd dose Pfizer vaccine. Had fatigue and arm soreness.   June 9th - headache and decreased appetite.   June 10th- headache , had pain in both of his upper arms, substernal chest pain. Admitted to hospital with findings consistent with myocarditis.  Troponin:   6/11: 1280 at 0016, 959 at 0748    ECG 12 lead with normal sinus rhythm, mild diffuse ST elevations  Echo read pendi  </t>
  </si>
  <si>
    <t>Reporter is MD. Medical records requested 8/11/2021. Last reviewed 9/10/21- records not yet available.  Case reassigned to me on 1/4/22. MRs available.  Reviewed on 1/4/22. EKG abnormal with ST elevation, Troponin and many other biomarkers came elevated including Thyroid stimulating hormone (High). D-dimer was normal. All the respi viral PCR tests came negative, also including C. pneumoniae and Bordetella. There was CMV IgG came positive, however CMV by PCR came negative. ECHO was normal. No Pericardial effusion. Based upon review of all MRs available, this case meets the definition of AE related to Cov19 2nd shot vaccine and possibility of causing probable Myocarditis.</t>
  </si>
  <si>
    <t>6.2 ng/ml</t>
  </si>
  <si>
    <t>Cardioversion/Shock,Other {myoperi_hospital_treat_oth}</t>
  </si>
  <si>
    <t>discharged with life vest, no events as of 6/11, still wearing life vest. On activity restrictions</t>
  </si>
  <si>
    <t>presented with palpitations and wide complex tachycardia (fascicular ventricular tachycardia) requiring cardioversion. EKG showed right bundle branch block.</t>
  </si>
  <si>
    <t>headache</t>
  </si>
  <si>
    <t>10.4 ng/ml</t>
  </si>
  <si>
    <t>24.3 pg/ml</t>
  </si>
  <si>
    <t>0.7 mg/dl</t>
  </si>
  <si>
    <t>44 mm/hr</t>
  </si>
  <si>
    <t xml:space="preserve">He will have f/u labs and imaging. He is f/u with cardiology for repeat echocardiogram and troponins. He was discharged with no physical activity except walking for 3 months until cleared by cardiology.  His infectious w/u was negative. </t>
  </si>
  <si>
    <t>12 y/o experienced chest pain and headache 1 day s/p 2nd Pfizer and hospitalized 3 days s/p with CP and elevated troponin to PICU. cMRI confirmed myocarditis.</t>
  </si>
  <si>
    <t>shoulder/back pain, myalgias, fever, chills, rapid heart rate</t>
  </si>
  <si>
    <t>Hospitalized 5/17-5/21/21 for pericarditis; had recurring symptoms starting 6/9/21</t>
  </si>
  <si>
    <t>As of 9/10/21, only VAERS report filed by patient available; indicates pericarditis unresolved; will contact MD and request records.</t>
  </si>
  <si>
    <t>pain-free and cardiac function resolved to normal. will repeat cMRI in 3-6 months.</t>
  </si>
  <si>
    <t>clinically improved, pain-free. troponins trending down, EKG normalized.</t>
  </si>
  <si>
    <t>12 yo female presented to ED with non-pleuritic CP 3 days after the 2nd dose of the Pfizer vac. EKG showed diffuse ST elevations, high sensitivity troponin elevated at 597, echo NL. cMRI consistent with myocarditis. Viral panels were negative. Tx with ibuprofen and clinically improved. Discharge home pain-free with troponins trending downward. I spoke to pediatric ID physician, Rosemary Olivero about the case.</t>
  </si>
  <si>
    <t>fever, nausea, tachycardia</t>
  </si>
  <si>
    <t>4.6 ng/mL</t>
  </si>
  <si>
    <t>36.8 pg/mL</t>
  </si>
  <si>
    <t>7.47 mg/dL</t>
  </si>
  <si>
    <t>She had some mild discomfort at discharge but was feeling much better.</t>
  </si>
  <si>
    <t>She has f/u in a few weeks to ensure she is doing well. She was advised to mostly take it easy and avoid overexertion.</t>
  </si>
  <si>
    <t>21 y/o female experienced fever, nausea, difficulty breathing, chest pain, and tachycardia the day of 2nd Moderna and was hospitalized with elevated troponin and treated with colchicine and NSAIDs. Meets criteria for probable myocarditis. There was no pericardial effusion, pericardial rub, or ST/PR changes on EKG.</t>
  </si>
  <si>
    <t>discharged in stable condition, pain-free. has cardiology f/u in coming weeks.</t>
  </si>
  <si>
    <t>13 yo female developed CP/pressure on the same day after the 2nd dose of the Pfizer vac. Went to ED 3 days later and EKG showed diffuse ST elevations, max troponine-I of 37.6, normal echo. No cMRI was done. Viral panel was negative and no URI. Improved clinically with NSAIDS and discharged home with cardiology f/u. I spoke with Dr. Marco Pinder, pediatric cardiologist who cared for the patient.</t>
  </si>
  <si>
    <t xml:space="preserve">05.61; 0.585; 0.567;0.473; 1.020; 2.150 </t>
  </si>
  <si>
    <t xml:space="preserve">Not documented.  To f/u post DCD </t>
  </si>
  <si>
    <t xml:space="preserve">UNK </t>
  </si>
  <si>
    <t>12,755 ng/l</t>
  </si>
  <si>
    <t>resp viral panel neg, no alcohol</t>
  </si>
  <si>
    <t>&lt;6</t>
  </si>
  <si>
    <t>chest pain "improved" upon discharge from ER</t>
  </si>
  <si>
    <t>discharged from ER</t>
  </si>
  <si>
    <t>chest pain of unknown etiology, improved in ER.</t>
  </si>
  <si>
    <t>MS</t>
  </si>
  <si>
    <t>low grade fever, left shoulder pain, fatigue</t>
  </si>
  <si>
    <t>Pro-BNP {myoperi_pro_bnp},CRP {myoperi_crp},ESR {myoperi_esr}</t>
  </si>
  <si>
    <t>6/8/21 668 pg/ml (&lt;400 nl)</t>
  </si>
  <si>
    <t>5/28/21 224.2 (H)</t>
  </si>
  <si>
    <t>5/27/21 83 (VH)</t>
  </si>
  <si>
    <t>NSAIDS other than aspirin (e.g. ketorolac/Toradol, ibuprofen/Motrin/Advil, naproxen/Naprosyn/Aleve, colchicine),Immunomodulators (e.g. anakinra/Kineret, tocilizumab/Actemra, infliximab/Remicade),Other {myoperi_hospital_treat_oth}</t>
  </si>
  <si>
    <t>Antibiotics including Augmentin, Clarithromycin, and Tazocin</t>
  </si>
  <si>
    <t>fatigue, leg swelling, aches, chills</t>
  </si>
  <si>
    <t xml:space="preserve">Patient seen by PCP via Telemedicine and later brought into the office. Dispositioned to home. Pt reports having an ultrasound of her leg performed 1 month later which was negative. </t>
  </si>
  <si>
    <t xml:space="preserve">Not a case. Interview with pt's PCP and Patient.  She reports starting with symptoms of chest pressure, fatigue, chills, aches, leg swelling, racing heart 1 day post 2 dose.  Seen by her PCP 1 week later. EKG performed which was normal. No further testing. PCP's diagnoses of likely prolonged immunogenicity vaccine reaction. </t>
  </si>
  <si>
    <t>24.21 ng/mL</t>
  </si>
  <si>
    <t>beta-blocker; lisinopril for cardiac "remodeling"</t>
  </si>
  <si>
    <t>Streptococcus throat infection diagnosed 1 week after 1st covid vaccine.</t>
  </si>
  <si>
    <t>0.27 ng/mL (ref range &lt;0.03)</t>
  </si>
  <si>
    <t xml:space="preserve">Pt hospitalized x 2 days and discharged home with resolution of symptoms. </t>
  </si>
  <si>
    <t xml:space="preserve">Parent report. 21 y/o F received 1st Moderna dose 4/22/21 and 10 days later developed chest pain. Three days prior to chest pain onset, she was diagnosed with streptococcus throat infection. She presented to ER with chest pain on 5/3/21. Found to have elevated troponin. EKG showed T wave inversion, no ST elevation or PR depression noted. Repeat EKG with normalization of T wave, with PR depression prominent. Echo with mild pericardial effusion. Respiratory viral panel negative. Diagnosed with myopericarditis. Tx included high dose NSAIDs and colchicine. She was hospitalized x 2 days and discharged home with resolution of symptoms. Pt proceeded to received 2nd Moderna dose on 5/20/21. </t>
  </si>
  <si>
    <t>9.69 ng/mL</t>
  </si>
  <si>
    <t>Passed out, Vomitting</t>
  </si>
  <si>
    <t>Heart rates and physical workout limitations</t>
  </si>
  <si>
    <t>&gt; 500 and &gt; 1000</t>
  </si>
  <si>
    <t>still hospitalized but improved</t>
  </si>
  <si>
    <t>7.13 ng/mL</t>
  </si>
  <si>
    <t>36 ng/mL (normal &lt;6)</t>
  </si>
  <si>
    <t>78 pg/mL (normal)</t>
  </si>
  <si>
    <t>1.44 mg/dL (&lt;0.4 is normal)</t>
  </si>
  <si>
    <t xml:space="preserve">chest pain fully resolved. sent home with 30 day event monitor and steroids. </t>
  </si>
  <si>
    <t>normal EKG, normal TTE. cMRI with focal abnormalities, normal function.</t>
  </si>
  <si>
    <t>tingling in bilateral arms</t>
  </si>
  <si>
    <t>3 pg/mL (ref range &lt;15)</t>
  </si>
  <si>
    <t>Motrin PRN for discomfort</t>
  </si>
  <si>
    <t>Pt seen in ER and discharged home without admission.</t>
  </si>
  <si>
    <t xml:space="preserve">HCP report. 29 y/o F received 1st Pfizer dose 5/19/21 and 13 days later developed chest pain x 10 minutes and SOB. She was seen in the ER with normal EKG and normal troponin. CXR clear. ER diagnosed musculoskeletal pain, likely costochondritis or pleurisy. Tx included Motrin PRN for discomfort. </t>
  </si>
  <si>
    <t>10.736 (ref range 0.000-0.045 ug/L)</t>
  </si>
  <si>
    <t>7 (ref range 0.0-8.0 mg/L)</t>
  </si>
  <si>
    <t xml:space="preserve">Unknown. Pt discharged in stable condition. </t>
  </si>
  <si>
    <t xml:space="preserve">MD report. 24 y/o healthy M received 2nd Moderna dose on 5/24/21 and 20 days later developed acute chest pain. EKG with T wave inversion in lead III and J point elevation of multiple leads. Elevated troponin I up to 10.736 ug/L. CXR clear. Cardiac cath demonstrated LVEF 50-55% and mild inferobasal hypokinesis. ECHO with EF of 50% and borderline basal inferior hypokinesis. cMRI with evidence of myocardial edema involving the basal anterolateral and inferolateral walls with sub-epicardial and mid-wall late enhancement. cMRI findings consistent with acute myocarditis. Diagnosed with Acute myocarditis. Tx included colchicine and metoprolol. Discharged home in stable condition after LOS 2 days.   -----------------------------------------------------  10/11/22: Case assigned. MR available in VAERS VPN.   Attempted to contact pt for vaccine info. Left VM requesting return call.   ------------------------------------------------------  Meets case definition for confirmed myocarditis based on chest pain, elevated troponin, and cMRI findings consistent with myocarditis. </t>
  </si>
  <si>
    <t>headache, upper back pain, nausea, lightheadedness when standing, vomiting</t>
  </si>
  <si>
    <t>8200 ng/L (&lt;45 normal)</t>
  </si>
  <si>
    <t>9.9 mg/L (high)</t>
  </si>
  <si>
    <t>chest pain resolved on admission</t>
  </si>
  <si>
    <t>patient left ED before seeing cardiologist</t>
  </si>
  <si>
    <t xml:space="preserve">minimal information available as patient was only seen in ED and left before seeing cardiologist  after his pain improved. ECG showed borderline ST elevation, troponin was not detected. </t>
  </si>
  <si>
    <t>6.14 ng/mL</t>
  </si>
  <si>
    <t>chest pain resolved after first ibuprofen dose. no cMRI obtained.</t>
  </si>
  <si>
    <t>Normal EKG. Extensive evaluation for other viral URI by PCR viral panel negative; negative adenovirus PCR; parvo PCR pending; SARS CoV-2 Ab nucleocapsid negative; negative SARS CoV-2 PCR; EBV PCR negative</t>
  </si>
  <si>
    <t xml:space="preserve">Pt seen outpatient by PCP and then referred to cardiology. No additional follow-up with cardiology scheduled as normal work-up completed. </t>
  </si>
  <si>
    <t xml:space="preserve">Parent report. 15 y/o F received 2nd dose Pfizer and the following day developed chest pain and SOB. She was initially seen by PCP and found to have EKG with NSR and low voltage QRS with abnormal QRS-T angle. She was referred to cardiology. Peds cardiology read EKG as right axis deviation which he believes to be a false positive result. Echo normal. Cardiology found no evidence of cardiac cause of symptoms. Pt referred back to PCP where she was started on albuterol PRN. </t>
  </si>
  <si>
    <t>50-65%</t>
  </si>
  <si>
    <t>0.07 (ref 0-0.01)</t>
  </si>
  <si>
    <t>76 (ref 0-5.0)</t>
  </si>
  <si>
    <t>45 (ref 0-15)</t>
  </si>
  <si>
    <t>discharged and followed as outpatient 9/15/2021</t>
  </si>
  <si>
    <t>pt reports dx and tx for pericarditis - records requested    discussed with cardiologist who feels it was definitely pericarditis.  Chest pain pattern was consistent with pericarditis, EKG without change, mild effusion on echo that was not present on 2019 echo.  Cardiologist was not too impressed with the mildly elevated troponin and says patient's has been around that level (0.05) historically - before any of this - and she thinks his renal insufficiency can lead to these mildly elevated levels.  Technically he meets our case definition for probable myocarditis but treating cardiologist specifically thinks it was just pericarditis; will select this as the diagnosis    Pt has completely recovered with his colchicine and indomethacin and is happy he got vaccinated.</t>
  </si>
  <si>
    <t>Pt reported palpitations and heart rate about 120, but ECG was normal as well as chest CT, Troponin=0.</t>
  </si>
  <si>
    <t>elevated but result not available</t>
  </si>
  <si>
    <t>Saw cardiology who state patient's pericarditis has resolved</t>
  </si>
  <si>
    <t xml:space="preserve">51 yo female developed chest pain 3 months after vaccine.  Diagnosed with pericarditis. 9/10/21: records requested; LM for provider  9/13/21: spoke to provider who confirmed pericarditis but no lab results  9/15/21: spoke to cardiologist's nurse who reviewed hospital records.  Troponin elevated but result not available.  All other labs, echo and EKG are normal; meets criteria for probable myocarditis </t>
  </si>
  <si>
    <t>URI</t>
  </si>
  <si>
    <t>malaise, cough, sore throat, nasal congestion, decreased PO intake.</t>
  </si>
  <si>
    <t>13.0 ng/mL</t>
  </si>
  <si>
    <t>100 pg/mL</t>
  </si>
  <si>
    <t xml:space="preserve">He is following up with cardiology outside of their current health system. He was put on metoprolol because of an 8-beat run of v-tach. At outside cardiologist, he will be getting a holter to follow-up long term. They repeated the MRI October 22, 2021 with persistent but decreased enhancement demonstrating likely some resolution but not full resolution.  </t>
  </si>
  <si>
    <t>discharged on 6/15/21.  had outpatient f/u with cardiology on 6/29/21 and doing well - no CP, Echo normal.</t>
  </si>
  <si>
    <t xml:space="preserve">Colchicine and Ibuprofen </t>
  </si>
  <si>
    <t xml:space="preserve">Patient was treated outpatient. She was referred to Cardiology 5/2021. She was treated with Colchicine and Ibuprofen and remained stable. She followed 8/2021 for a repeat ECHO and found to have resolution of Pericardial effusion. </t>
  </si>
  <si>
    <t xml:space="preserve">Case definition: Pericarditis  CP, ECHO revealed Pericardial effusion    34 year old female with GERD, Allergic Rhinitis, Mitral Value Prolapse began to have palpitations and chest tightness 10 days after her 2nd vaccine dose on 4/19/21.   4/29/21 Patient went to her PCP. An EKG was performed with was normal. She was subsequently referred to Cardiology.   5/19/21- The Cardiologist performed an ECHO which showed small to moderate localized Pericardial effusion. She was started on Colchicine and Ibuprofen for 3 months. The patient remained stable on the NSAIDS.  8/23/21-She returned for a follow up with Cardiology 3 months later for repeat ECHO and the  TTE showed normal EF 60%, resolved Pericardial effusion.   -------------------------------------------------------------------------  Patient VAERS report. Limited information. Diagnosed with Pericarditis post 2nd vaccine. Will f/u with Physician listed on report. Called Physician listed on VAERS- Cardiologist-office. MR requested from office. Fax and HIPAA provided. </t>
  </si>
  <si>
    <t>0.19ng/mL (ref: 0-0.04)</t>
  </si>
  <si>
    <t>0.4 mg/L (ref: &lt;=0.9)</t>
  </si>
  <si>
    <t>86mm/hr (ref: 0.20; Hi)</t>
  </si>
  <si>
    <t xml:space="preserve">metoprolol, </t>
  </si>
  <si>
    <t>Chest pain, painful breathing when he bends down, headache</t>
  </si>
  <si>
    <t>As of 7/14/21 (VAERS F/u), patient had been initially discharged from ED in 3/2021, but continued to have chest pain, headache, dyspnea and he was re-admitted to hospital in 6/2021; d/c'd again by 7/13/21. Recovery is unknown.</t>
  </si>
  <si>
    <t>Patient is currently in ICU (as of 6/15/21).</t>
  </si>
  <si>
    <t xml:space="preserve">Metoprolol for HTN </t>
  </si>
  <si>
    <t>Had an outpatient visit with cardiology in March 12, 2021 with atypical CP (developed &gt;42 days after vx per physician report) and had Echo with trivial pericardial effusion, CRP and ESR elevated but never diagnosed with myocarditis/pericarditis.</t>
  </si>
  <si>
    <t xml:space="preserve">This patient had atypical CP and went to cardiology on March 12, 2021 but was never diagnosed by cardiologist as myocarditis/pericarditis. Awaiting medical records but by physician report does not meet definition of prob/confirmed myocarditis/pericarditis. </t>
  </si>
  <si>
    <t>had outpatient f/u visit with PCP on 6/10/21 and doing well and pain-free.</t>
  </si>
  <si>
    <t>14 yo male developed CP that was described as a pressure 2 days after the 2nd dose of the Pfizer vac. EKG showed diffuse ST elevations consistent with pericarditis, high sensitivity troponin-I was elevated 13,126 (nl &lt;19), CRP 2.0, sed rate 11. echo was normal. Tx with NSAIDS and lisinopril for BP. Improved clinically and was discharged and seen as outpatient 1 day later. I discussed the case with Dr. Hunter Wilson, pediatric cardiologist and also abstracted from medical records.</t>
  </si>
  <si>
    <t xml:space="preserve">CAD, hyperlipidemia, anxiety, insomnia </t>
  </si>
  <si>
    <t>3 mm/hr (N)</t>
  </si>
  <si>
    <t xml:space="preserve">Pericarditis/pericardial effusion noted on chest CT on 4/26/2021   Chest CT scan for lung cancer screening: 4/26/2021  </t>
  </si>
  <si>
    <t>Ehlers-Danlos; type 1 von Willebrand's disease (mild)</t>
  </si>
  <si>
    <t>1097 pg/mL (ref range &lt;18 pg/mL)</t>
  </si>
  <si>
    <t>98 mg/L (reference range &lt;5 mg/L)</t>
  </si>
  <si>
    <t>30 mm/hr (ref range &lt;21 mm/hr)</t>
  </si>
  <si>
    <t>symptoms resolved prior to discharge and troponin level decreased.</t>
  </si>
  <si>
    <t>normal EKG, normal TTE, ID work up (6/7): Respiratory viral panel negative; COVID Ab positive; Enterovirus, adenovirus, parvovirus B19 Qual PCR blood neg;  Quant PCR EBV, CMV blood PCR neg; Lyme serologies neg. Plan for follow-up outpatient cMRI.</t>
  </si>
  <si>
    <t>Hashimoto's thyroiditis</t>
  </si>
  <si>
    <t>pain-free, stable upon discharge. scheduled for cMRI on 6/24/21.</t>
  </si>
  <si>
    <t>17 yo male developed CP hours after the 2nd dose of the Pfizer vac. 2 days later pain was sharp, squeezing, constant and went to ED. EKG showed diffuse ST elevations, echo NL, troponin-I max 26.3. Viral panel was negative. Tx with IVIG and steroids and clinically improved. Discharge to home on steroids with cMRI planned for 6/24/21. I spoke with Jason Trahan, PharmD about the case.</t>
  </si>
  <si>
    <t>clinically stable, pain-free.  Due to see cardiology today (6/18/21) or next week.</t>
  </si>
  <si>
    <t>clinically stable and discharged on 6/13/21.</t>
  </si>
  <si>
    <t>18 yo female presented to ED with pleuritic CP 2 days after the 2nd dose of the Pfizer vac. EKG read as NL, troponin-T mildly elevated at 0.194, CRP elevated at 5.96, bedside echo showed small pleural effusion. Tx with NSAID and colchicine and clinically improved. No cMRI done. Viral studies all negative and no URI on presentation. Abstraction done with medical records.</t>
  </si>
  <si>
    <t>Course of NSAIDs as outpatient</t>
  </si>
  <si>
    <t xml:space="preserve">Pt. has history of periodic chest pain. Symptoms are unchanged. </t>
  </si>
  <si>
    <t xml:space="preserve">Discharged with follow-up and tx as necessary. </t>
  </si>
  <si>
    <t>19 y/o male who experiences frequent chest pains and has had multiple workups. Etiology thought to be from some combination of anxiety, asthma, eosinophilic esophagitis, and musculoskeletal. Has had normal troponin, and ECG showing only sinus brady, normal echo, and prior normal cMRI from 9/2020. He was not hospitalized for the most recent episode. Current medical records do not provide sufficient evidence for him to meet case definitions for pericarditis or myocarditis.</t>
  </si>
  <si>
    <t>5.81 ng/mL</t>
  </si>
  <si>
    <t>6/4 - negative EKG, Troponins  6/6 - EKG positive for ST elevation, positive troponin  6/6 Repeat EKG, troponins - still irregular  6/7 Angio gram - ruled out heart attack/blockages  6/7 discharged home with Colchicine.</t>
  </si>
  <si>
    <t>11374ng/L</t>
  </si>
  <si>
    <t>Lovenox SC 40mg qday</t>
  </si>
  <si>
    <t>On discharge, still had residual chest pain and tightness when walking; otherwise stable.</t>
  </si>
  <si>
    <t>Hospitalized one day for evaluation. Received a diagnosis of pericarditis. Rx colchicine 0.6mg po BID, Ibuprofen 800 mg po TID, PPI 40 mg daily. Ok to return to work. See PCP and cardiologist as followup. Activity as tolerated.</t>
  </si>
  <si>
    <t xml:space="preserve">20 yr old M, rcd Moderna#2 on 6/11. Then 6/13 had Chest pain. Dx Myo/pericarditis. Elevated Troponins VII 4803 H, CRP,EKG with ST elevations in ER, transferred to hospital for further evaluation.  Hospitalized on 6/14 to workup chest pain. Pertinent med history- admitted to sick brother with upper UTI symptoms. Positional chest pain. Elevated troponin in hospital, RX with colchicine and ibuprofen. Given Lovenox sc for DVT prophylaxis. Final diagnosis- pericarditis of viral versus vaccine related. </t>
  </si>
  <si>
    <t>HS: 1885 ng/L</t>
  </si>
  <si>
    <t xml:space="preserve">Home. She had lingering concerns and was able to promptly get ab appt with an outpatient cards clinic where a cMRI was ordered and demonstrated myopericarditis. </t>
  </si>
  <si>
    <t>{MH, 9/20/21]: 21yof, a very fit D1 athlete- soccer player- experienced episodes of "severe" palpitations, chest discomfort and SOB following a "vigorous workout on the treadmill." Patient believed she had an episode of syncope. She presented to the ED on 5/31/21 and was found to have elevated troponin of nearly 2,000ng/L (a new HS assay, per the MD interviewed). Echo and cardiac cath were normal. She was admitted for 2 days and discharged home 6/2 on Amlodipine (per interview with the MD reviewing the discharge summary). A f/u with cardiology led to a cMRI on 6/6, which demonstrated "late gadolinium enhancement in the epicardium of the basal RV free wall as well as a trivial pericardial effusion in the mid to apical portion of the RV free wall with pericardial enhancement through the LV apex. Finding are consistent with Myopericarditis, additionally there is evidence of increased T1 and T2 signal on T1 and T2 mapping suggesting active inflammation consistent with an acute presentation." Patient had a follow up MRI 2 mo later that had normalized.</t>
  </si>
  <si>
    <t>left arm pain, headache, epigastric pain</t>
  </si>
  <si>
    <t>patient diagnosed by PCP as having hand-foot-mouth disease due to mouth sores</t>
  </si>
  <si>
    <t>1331 ng/mL</t>
  </si>
  <si>
    <t>troponins downtrending at discharge</t>
  </si>
  <si>
    <t>weakness, extreme pain all over, limitation of movement</t>
  </si>
  <si>
    <t>follow-up echocardiogram showed resolved pericardial effusion, still pleuritic chest pain</t>
  </si>
  <si>
    <t>468 ng/L</t>
  </si>
  <si>
    <t>pain-free and stable at discharge. Has appointment with cardiology on 7/14/21 and PCP on 8/11/21.</t>
  </si>
  <si>
    <t>Takayasu's arteritis</t>
  </si>
  <si>
    <t>109 mm/hr</t>
  </si>
  <si>
    <t>Continued to have fever after pericardial window; treated for possible flare of Takayasu's arteritis with increased prednisone and CellCept. adm on 5/11 for pericardial window; followed up in June; saw local cardiologist 5/24 - he said ECG NSR, LVH, borderline intraventricular conduction delay, nonspecific TWA; saw PMD on 6/3/21 - ESR 85, CRP</t>
  </si>
  <si>
    <t>As of 9/10/21, only VAERS report filed by MD available; indicates life threatening pericarditis requiring emergent hospitalization and pericardial window beginning 7 days after 2nd vaccine. Previously in remission for &gt;24 months from Takayasu arteritis on prednisone and CellCept. Large pericardial effusion; Pericardial window on 5/14 - &gt;7000 lymphocytes; pericardium showed reactive changes and chronic inflammation; highly reactive mesothelial cells; cytology</t>
  </si>
  <si>
    <t>home</t>
  </si>
  <si>
    <t>Medical records requested 9/10/2021. Medical records received. Doesn't meet case definition.</t>
  </si>
  <si>
    <t>emesis, fevers/chills</t>
  </si>
  <si>
    <t>4.77 ng/mL</t>
  </si>
  <si>
    <t>12.2 ng/mL</t>
  </si>
  <si>
    <t>39 pg/mL</t>
  </si>
  <si>
    <t xml:space="preserve">He has a f/u on 7/21 and was asked to avoid competitive sports, but he could do light activities. </t>
  </si>
  <si>
    <t xml:space="preserve">13 y/o male hospitalized with chest pain and elevated troponin 3 days s/p 2nd Pfizer. cMRI was normal.  No records available as of 7/1. Upon discussion with HCP, pt. meets criteria for probable myocarditis. </t>
  </si>
  <si>
    <t>&gt;4000 (normal&lt;35ng/L)</t>
  </si>
  <si>
    <t>normal range</t>
  </si>
  <si>
    <t>Anxiety, psyc depression</t>
  </si>
  <si>
    <t>6124 (H)</t>
  </si>
  <si>
    <t>3.5 (H)</t>
  </si>
  <si>
    <t>30 (H)</t>
  </si>
  <si>
    <t>Case reassigned to me on 1/5/22. Reviewed MRs and also called and talked with #14 Physician on 1/5/22, who additional answers to my questions.    This is a case of 19 yrs old F, with concurrent status of anxiety, mental health issue and on routine daily Marijuana.  The initial ECG on 11th was documented as normal and no abnormalities, which then was changed on 6/15/21 on discharge as abnormal. Troponin on 6/11/21 was high. Patient was brought to ER by mother, who stated that patient had a COVID vaccine two days ago, which remains to verify via medical records. ECHO, CTA Chest came normal. cMRI done on 6/15/21, the day of discharged shows and confirms Myocarditis. There was no Pericardial thickness or effusion noted in cMRI. Thus, this is the case of confirmed Myocarditis. However, patient has another identifiable finding of positive Urine Cannabinoids (6/11/21 ER Records) together with patient statement of daily usage of Marijuana as per medical records. Thus, it is difficult to determine causal effect of vaccine alone or in combination of cannabinoid causing the vaccine adverse reaction or not. Due to another finding and lack of verified vaccine proof/record, this case do not meet vaccine adverse reaction as per the algorithm of confirmed Myocarditis. Attached is the case report, a published paper, that justifies and represents similar case as this one and it's evaluation without vaccine.      Kariyanna PT, Jayarangaiah A, Singh N, Song T, Soroka S, Amarnani A, Ray J, McFarlane SI. Marijuana Induced Myocarditis: A New Entity of Toxic Myocarditis. Am J Med Case Rep. 2018;6(9):169-172. doi: 10.12691/ajmcr-6-9-1. Epub 2018 Sep 26. PMID: 30533519; PMCID: PMC6282767.</t>
  </si>
  <si>
    <t>pleuritic chest pain</t>
  </si>
  <si>
    <t>non-specific -ST changes</t>
  </si>
  <si>
    <t>27.74 ng/mL</t>
  </si>
  <si>
    <t>(27 Jul) review of records c/w case defintion of myocardtitis</t>
  </si>
  <si>
    <t>Patient's outcome was death 03/11/2021.Autopsy report mentions "multiple areas of lymphoplasmacytic inflammation within epicardium", which I interpreted as histologic evidence of pericarditis</t>
  </si>
  <si>
    <t>Discussed with primary pathologist and John Su. The patient had abdominal distension prior to death, no evidence of preceeding chest pain/SOB.  Autopsy report large heart, eosin infiltrates systemically.  Autopsy report mentions "multiple areas of lymphoplasmacytic inflammation within epicardium", which I interpreted as histologic evidence of pericarditis (17 Sep) will consider subclinical pericarditis, given histopathologic evidence</t>
  </si>
  <si>
    <t>0.00 ( no 0.0-0.08</t>
  </si>
  <si>
    <t>4 (n &lt; 0.5)</t>
  </si>
  <si>
    <t>14 (n &lt; 20)</t>
  </si>
  <si>
    <t>ibuprofen/toradol  colchicine</t>
  </si>
  <si>
    <t>Pt's cardiac symptoms have resolved but he still has fatigue</t>
  </si>
  <si>
    <t>Pt treated as outpt</t>
  </si>
  <si>
    <t>70 yo male with chest pain 24 days after second vaccine;   records requested  3/16/22: ED records available; meets definition of  pericarditis (pleuritic chest pain, EKG changes, normal troponin &amp; echocardiogram)   10/6 &amp; 12/21: spoke to office manager; emailing HIPAA and upload info; treating cardiologist no longer with practice;   10/21/21: office manager emailed saying there is no other provider who will review medical records; will await records  12/3/21: unlikely to receive additional information given practices refusal to provide alternate HCP.  Unable to adjudicate  2/3/22: PCP records do not address pericarditis.</t>
  </si>
  <si>
    <t>2.24 ng/mL</t>
  </si>
  <si>
    <t>8.4 ng/mL</t>
  </si>
  <si>
    <t>11 pg/mL</t>
  </si>
  <si>
    <t>0.6 mg/dL</t>
  </si>
  <si>
    <t xml:space="preserve">Following up with cardiology in 1 month. He was told to not participate in competitive sports but can do what he can tolerate. </t>
  </si>
  <si>
    <t>nausea; lightheadedness; dizziness.</t>
  </si>
  <si>
    <t>3.2.</t>
  </si>
  <si>
    <t>Discharged to home on 6/14/2021.</t>
  </si>
  <si>
    <t xml:space="preserve">17 year-old male presented to ER c/o gradual onset of substernal chest pain described as aching that radiates to the left arm; nausea; lightheadedness; dizziness. No significant PMH/PSH. EKG WNL. CXR WNL. Troponin: 3.2. CK-MB: 12.8. CRP: 1.3. ESR: WNL. Echo: WNL, EF 60%. </t>
  </si>
  <si>
    <t>GERD</t>
  </si>
  <si>
    <t>Amiodarone HCl (IV followed by mouth),   Panfoprazole Sodium, Protonix, Cardizem</t>
  </si>
  <si>
    <t xml:space="preserve">I had my first Pfizer vaccine on March 27th. Around April 9th I began to feel chest pain. I went to the ER on April 13th and they initially thought I was having a heart attack. Ultimately I was in the ICU overnight with pericarditis, which effected my heart rate. I had several EKGs, blood tests and an Echocardiogram. I was sent home with meds for three weeks. I had my second doze of Pfizer vaccine on April 24th. I was back in the ER on May 24th, sent home yet back again on May 31st after a week of heart rate issues. I started in the ICU, stayed overnight in the hospital and then send home with meds for four weeks. The diagnosis was a return of the pericarditis. I am now in recovery mode. My concern is basically a healthy sixty-six year old male with no heart issues ended up in the ICU with pericarditis just over two weeks after the Pfizer vaccine and then back again the next month after I had received the recommendation to go live life with no needs of a follow-up appointment needed from the cardiologist.  </t>
  </si>
  <si>
    <t>congestion (after dose 2, just like after dose 1)</t>
  </si>
  <si>
    <t>26.7 ng/mL</t>
  </si>
  <si>
    <t>toradol, ibuprofen, morphine</t>
  </si>
  <si>
    <t xml:space="preserve">Pain well controlled with ibuprofen alone and pt feeling well with intermittent chest pain. Had as well transient headache. Discharged home with activity restrictions, to take scheduled ibuprofen and tylenol as needed. Follow up with PMD and cardiology with repeat troponin. </t>
  </si>
  <si>
    <t>Grave's disease</t>
  </si>
  <si>
    <t>28.0 ng/mL</t>
  </si>
  <si>
    <t>6 U/L</t>
  </si>
  <si>
    <t>28 mg/dL</t>
  </si>
  <si>
    <t xml:space="preserve">f/u pcp within 3 weeks and with cardiology in 2 weeks following discharge on metoprolol, indocin for 2 weeks, and colchicine for 3 months. </t>
  </si>
  <si>
    <t xml:space="preserve">epigastric burning, fatigue </t>
  </si>
  <si>
    <t>5.87 ng/mL</t>
  </si>
  <si>
    <t>10.1 mg/L</t>
  </si>
  <si>
    <t>5 mm/h</t>
  </si>
  <si>
    <t>1 dose motrin on day of hospitalization only</t>
  </si>
  <si>
    <t>No symptoms day of discharge. Cardiology to follow as outpt and repeat ECHO and scheduled for cMRI. Follow up with PMD as well.</t>
  </si>
  <si>
    <t>dizziness, syncope</t>
  </si>
  <si>
    <t>history of ANA positivity without a formal rheumatologic diagnosis (SLE workup negative)</t>
  </si>
  <si>
    <t>ST elevation/ST abnormalities,Atrial, supraventricular, or ventricular arrhythmia,Conduction delays or blocks</t>
  </si>
  <si>
    <t>&lt;0.01 (ref range 0.01-0.04 ng/mL)</t>
  </si>
  <si>
    <t>23 (ref range &lt;100 pg/mL)</t>
  </si>
  <si>
    <t>1.9 (ref range &lt;10.0 mg/L)</t>
  </si>
  <si>
    <t>29 (ref range &lt;20 mm/Hr)</t>
  </si>
  <si>
    <t>As of 7/8/21, during cardiology visit, pt reported no chest pain and energy much improved. No dyspnea on exertion.</t>
  </si>
  <si>
    <t xml:space="preserve">Self report. 21 y/o F with PMH of pericardial effusion in March 2021 (prior to 1st Pfizer dose) and hx of SVT since teenage years. She also has history of ANA positivity without a formal rheumatologic diagnosis (SLE workup negative). She received 2nd dose of Pfizer on 5/8/21 and two days later developed chest pain, palpitations, fatigue, dyspnea on exertion, intermittent fever which she reported was similar to first episode of pericarditis. She was already prescribed prophylactic colchicine and just had finished NSAIDs the week prior to symptom onset. EKG showed incomplete RBBB, single PVC, and nonspecific ST and T wave abnormalities. Cardiac monitor demonstrated frequent PVC's. ECHO showed no pericardial effusion and normal cardiac activity. Diagnosed with idiopathic pericarditis; however, cardiology stated EKG was not classic for this presentation and symptoms less likely to be secondary to pericarditis as inflammatory markers were improving since first episode. Tx included colchicine, ibuprofen, and prednisone taper. Hospital course: 4 days. As of 7/8/21 (2 months following event), pt reported to cardiology that chest pain resolved, energy much improved, and no dyspnea on exertion.   -------------------------------------------  8/26/22 - Assignment received. MR available in VAERS. Does not meet case definition for pericarditis, but does meet definition for probable myocarditis based on chest pain with abnormal EKG findings. No mention of myocarditis in hospital or cardiology records.  </t>
  </si>
  <si>
    <t>Diuretics (e.g. furosemide/Lasix, cholorothiazide/Diuril),Antiarrhythmics</t>
  </si>
  <si>
    <t xml:space="preserve">None noted  </t>
  </si>
  <si>
    <t xml:space="preserve">Pt being followed by cardiology for new diagnoses of afib </t>
  </si>
  <si>
    <t>pepcid for GI prophylaxis d/t Ibuprofen Q6H</t>
  </si>
  <si>
    <t xml:space="preserve">No PA except ambulation for the next 3 months until cleared by cardiologist. </t>
  </si>
  <si>
    <t xml:space="preserve">15 y.o. male PMH: ADHD c/o right chest pain with intermittent bilateral radiation, tactile fever, stiff neck. Troponin: 4.2. CRP: 19. ESR: 13. Echocardiogram: trace AVR, no pericardial effusion, EKG: diffuse ST elevation. Cardiac MRI: WNL. He was admitted to hospital with a diagnosis of myocarditis.  </t>
  </si>
  <si>
    <t>402 ng/L</t>
  </si>
  <si>
    <t>7.0 pg/mL</t>
  </si>
  <si>
    <t>7.3 mg/L</t>
  </si>
  <si>
    <t xml:space="preserve">ST elevations had corrected by discharge. He is due for f/u with their clinic as an outpatient. He was d/c with activity limitations for 3 months. </t>
  </si>
  <si>
    <t>15 y/o male experienced sx 2 days s/p 2nd Pfizer and was hospitalized with chest pain, elevated troponin, ST elevations on EKG, and normal echo, meeting criteria for myopericarditis.</t>
  </si>
  <si>
    <t>212 ng/L</t>
  </si>
  <si>
    <t>Low-normal EF on TTE (54%).</t>
  </si>
  <si>
    <t>12.4 ( 0.00 - 0.045)</t>
  </si>
  <si>
    <t>2.9 ( n 0.0 - 0.3)</t>
  </si>
  <si>
    <t>17 (n 0 - 15)</t>
  </si>
  <si>
    <t>Unknown; no outpt records are available</t>
  </si>
  <si>
    <t>Pt responded well to treatment and had improvement of symptoms prior to discharge</t>
  </si>
  <si>
    <t>8/9/22: records now available and allow abstraction and adjudication  38 yo male developed chest pain 2 days after second vaccine.  Diagnosed with myopericarditis.  9/10/21: records requested; no provider given  9/21 &amp;10/20/21: emailed reporter  12/2/21: unlikely to obtain additional medical records and reporter has not replied for additional requests for information; unable to adjudicate</t>
  </si>
  <si>
    <t>24.94 ng/ml</t>
  </si>
  <si>
    <t>39.2 mg/mL (ref range &lt;7.48 mg/L)</t>
  </si>
  <si>
    <t>fully recovered at discharge</t>
  </si>
  <si>
    <t>cMRI with gadolinium enhancement involving basal inferolateral wall c/w myocarditis per radiologist</t>
  </si>
  <si>
    <t xml:space="preserve">Pt hospitalized for 3 days, discharged on meds (med names not reported on manufacturer report), chest pain resolved while in hospital, and to f/u with cardiologist in the next 30 days post-discharge. </t>
  </si>
  <si>
    <t xml:space="preserve">tooth pain, </t>
  </si>
  <si>
    <t>0.468, 1.010</t>
  </si>
  <si>
    <t xml:space="preserve">Ancef, IVF of NS, Ativan po, Famotidine, Omeprazole,    </t>
  </si>
  <si>
    <t xml:space="preserve">No symptoms at DCD noted </t>
  </si>
  <si>
    <t xml:space="preserve">DCD home stable with ASA, Omeprazole, Colchicine.  F/U with cardiology and PCP.  Advised to have outpt cMRI.  </t>
  </si>
  <si>
    <t xml:space="preserve">06/02/2022 - Records reviewed   18 y/o male, HX of mild anxiety and depression and doesn't take meds, presented to ER with chest pain and tooth pain, 2 days after 2nd covid vaccine. Pain worse when he takes a deep breath or moving around. Also, c/o tired, fatigued, body ache, myalgia, and fever.  DX Suspected myocarditis.  Ibuprofen made symptoms worse.  Pain finally subsided and went away.    Troponin T - 0.468, 1.010. CRP - 1.69.  CPK - 607.CBC - unremarkable.  Chemistry - unremarkable.  Covid - Negative.  Resp panel - Negative   EKG - NSR with J-point elevation diffusely.   U/A - negative  Urine toxicology - Negative   CXR - WNL  ECHO - 55-60%.  Normal    MEDS: Ancef, Toradol IV, IVF of NS, Ativan po, Ibuprofen, Famotidine.     DCD home stable with ASA, Omeprazole, Colchicine.  F/U with cardiology and PCP.  Advised to have outpt cMRI.    *Case definition met for probable myocarditis    Abstraction complete.   </t>
  </si>
  <si>
    <t xml:space="preserve">California </t>
  </si>
  <si>
    <t xml:space="preserve">(17 Sep) Per D/C summary, echo = pericardial effusion. </t>
  </si>
  <si>
    <t>low grade temp</t>
  </si>
  <si>
    <t>ibuprofen and colchicine</t>
  </si>
  <si>
    <t xml:space="preserve">DCD home in good condition, RX colchicine x 90 days and ibuprofen x 2-3 weeks.   </t>
  </si>
  <si>
    <t>6/14/21: 2453</t>
  </si>
  <si>
    <t>6/13/21: 859ng/L, 1704ng/L, 2106ng/L,2199ng/L; 6/14/21: 2453ng/L,2293ng/L</t>
  </si>
  <si>
    <t>6/13/21: 84mg/L</t>
  </si>
  <si>
    <t>6/13/21: 9mm/hr</t>
  </si>
  <si>
    <t>chest pain nearly resolved, troponin down-trending</t>
  </si>
  <si>
    <t>Discharge with close outpatient follow-up. Avoid strenuous physical activity or sports until cleared by cardiology. F/up with PCP 1 week, cardiology 3 weeks. Colchicine twice daily for 1 month, ibuprofen 3X/day for 7 days then PRN.</t>
  </si>
  <si>
    <t>Acute onset mild chest pain/pressure on 6/13/21 in the early morning. Chest pain slowly improved throughout the day. Had COVID infection in March 2021. Treated with NSAIDs and colchicine due to concern for myopericarditis. Cardiac MRI on 6/14/21 with normal LV function. Myocardial edema involving the basal to apical lateral wall. Delayed gadolinium enhancement of the basal to apical lateral wall and apical anterior wall. Trace pericardial effusion. Diagnosed with acute myocarditis.</t>
  </si>
  <si>
    <t>tachycardia; chest wall tenderness on palpation</t>
  </si>
  <si>
    <t>&lt;6ng/L</t>
  </si>
  <si>
    <t>12.9mg/dL</t>
  </si>
  <si>
    <t>27mm/hr</t>
  </si>
  <si>
    <t>still tachycardic, still evidence of restrictive pericarditis on echo  echo 5/24/21: no significant interim changes from 5/12/21 study; normal biventricular size and systolic function; intraventricular septal "bounce" not as prominent as on 5/12</t>
  </si>
  <si>
    <t>Discharged on colchicine 2x /day, ibuprofen 3x/day. F/u with PCP in one week, cardiology in one month, schedule cardiac MRI, echocardiogram in 1-2 weeks. Activity encouraged.</t>
  </si>
  <si>
    <t>30y/o female presented to ER 2  months after 2nd vacc with chest pain and shortness of breath. Tachycardic. Given some Toradol. EKG- sinus tach, no ST segment abnormalities other than isolated 3-point elevation in lead V5, no ST segment depressions. Elevated D-dimer (1646ng/mL), negative troponins. CT angiogram of chest no PE but pericardial effusion and numerous prominent superior mediastinal lymph nodes (inflammation? neoplasia?). Echo shows early cardiac tamponade. Following pericardiocentesis, a dense layer of fibrinous material is detected along the RV free wall border, plus abnormal septal motion, plethoric IVC and TV inflow respiratory variation consistent with effuso-constrictive disease. Pericardial fluid grows gram-positive cocci; hem/onc of opinion that pericardial effusion is of infectious origin, infection disease specialist thinks it's a contaminant. Results of cardiac MRI not available.  Last reviewed 8/11/21.</t>
  </si>
  <si>
    <t>13.5 ng/mL</t>
  </si>
  <si>
    <t xml:space="preserve">He was seen in f/u as outpatient and was feeling well and exercising without any issues. </t>
  </si>
  <si>
    <t>29 y/o male experienced chest pain following 2nd Pfizer and was hospitalized 4 days s/p with ST elevations on EKG, and troponin elevation, was treated with NSAIDs and colchicine. Meets criteria for myopericarditis.</t>
  </si>
  <si>
    <t>ECG read as normal, chest CT showed mild pericardial thickening and trace pericardial effusion. Not admitted given undetected troponins, discharged on NSAIDS.</t>
  </si>
  <si>
    <t>0.95 ng/ml</t>
  </si>
  <si>
    <t>stabbing chest pain exacerbated by lying down, echo: evidence of regional wall motion abnormality (wasn't sure which box to check in echo results section).  Resp viral panel neg, no exposures.</t>
  </si>
  <si>
    <t>&gt;30 ng/mL (ref range 0-0.07)</t>
  </si>
  <si>
    <t>7.84 mg/dL (0-0.90)</t>
  </si>
  <si>
    <t>25 mm/hr (ref range 0-10)</t>
  </si>
  <si>
    <t xml:space="preserve">Pt seen outpatient clinic x 2 visits. Pt refused ER follow-up. </t>
  </si>
  <si>
    <t xml:space="preserve">HCP report. 19 y/o M received 2nd Moderna dose on 6/8/21 and the same day developed chest pain, SOB, body aches, and fatigue. Chest pain worse with deep breath and supine position. Pt seen in outpatient setting. EKG showed diffuse ST segment elevation, felt to be consistent with pericarditis. Troponin elevated &gt;30 ng/mL.ESR and CRP elevated. Pt referred to ER for further evaluation. During outpatient visit, symptoms improved considerably without treatment and pt refused ER follow-up.  Pt returned the following day to outpatient clinic. Symptoms resolved. EKG with ST elevation resolving. </t>
  </si>
  <si>
    <t>31.4 ng/ml</t>
  </si>
  <si>
    <t>metoprolol only</t>
  </si>
  <si>
    <t>Hospitalized 6/11-6/13/21. Discharged home in stable condition. Recovered per VAERS report.  Per HCP conversation: f/u with cardiology 7/29/21 - doing well. Back to work full time. Occasional intermittent palpitations</t>
  </si>
  <si>
    <t>As of 9/24/21, only VAERS report filed by PharmD available; patient developed CP, then SOB beginning 2 days after 2nd vaccination; ECG - ST elevation with abnl rhythm, troponins elevated; cardiac catheterization negative. Requested records; Emailed PharmD on 9/23/21 (no number provided).  9/29/21 UPDATE: PharmD had records, including d/c summary, available and called in to discuss. Added opinion: in consultation with both cardiology and infectious disease MDs - all felt the myocarditis was causative of the vaccination and had no other explanation for it in this previously healthy patient. However, there is no cMRI or pathology for a confirmed case definition.  Records ordered by previous abstractor.</t>
  </si>
  <si>
    <t>Fever, fatigue</t>
  </si>
  <si>
    <t>6185 ng/L</t>
  </si>
  <si>
    <t>19.6 mg/dL</t>
  </si>
  <si>
    <t xml:space="preserve">On follow-up he had no further chest pain at rest. When he walks fast, breathes hard, or cough/sneezes, he has very mild chest pain, but feels considerably better overall. He was advised to continue colchicine for 3 months and 2 weeks of ibuprofen TID. </t>
  </si>
  <si>
    <t xml:space="preserve">Chest pain resolved for 1 month after changing to high dose indomethacin. Avoid strenuous exertion for 6 months. </t>
  </si>
  <si>
    <t>19 y/o male experienced sx 1 day s/p 2nd Pfizer and hospitalized 4 days s/p with severe chest pain, EKG changes, elevated troponin, and cMRI c/w myopericarditis. Meets criteria for myopericarditis.</t>
  </si>
  <si>
    <t>Preexisting history of Pericarditis in 2014 with CV. However, prior to shots during 2021 patient was free of Pericarditis and started to show Pericarditis again after the first and second Moderna shots. Adverse event only first shot. Patient recovered after treatment and took second shot, without any problems.</t>
  </si>
  <si>
    <t>fever, tachycardia</t>
  </si>
  <si>
    <t>Corticosteroids (e.g. prednisone, methylprednisolone, hydrocortisone),Regular/Low flow Nasal cannula oxygen support,High flow nasal cannula</t>
  </si>
  <si>
    <t>Presented with fever and tachycardia. Never chest pain or dyspnea. Was hypoxic at times during hospitalization with tachypnea. Had normal EKG and echo. Clinical dx was myocarditis, pneumonitis, and thrombocytopenia. However, does not meet case definition because does not have the needed clinical symptoms.</t>
  </si>
  <si>
    <t>Pleuritic chest pain without another attributable cause (e.g., pneumonia),Pericardial rub</t>
  </si>
  <si>
    <t>patient was seen as an outpatient on 6/18/2021 and sxs had resolved.</t>
  </si>
  <si>
    <t>uknown</t>
  </si>
  <si>
    <t>clinically improved at discharge. F/u with cardiology on 6/28/21 and will have cMRI at that time.</t>
  </si>
  <si>
    <t>discharged 6/16 pain-free with cardiology f/u.</t>
  </si>
  <si>
    <t>productive cough and sinus congestion</t>
  </si>
  <si>
    <t>ST elevation/ST abnormalities,AV block  2nd degree - Type 1</t>
  </si>
  <si>
    <t>Discharged home on indomethacin.</t>
  </si>
  <si>
    <t xml:space="preserve">5 days before vaccination presented with cough and congestion. covid neg; on 4/30, 2 days post vaccination chest discomfort, SOB, productive cough, sinus congestion; on 5/4 ongoing chest discomfort, SOB, prescribed colchicine; on 5/9 admitted with left sided numbness; echo normal except trace pericardial effusion. Contacted infection prevention who told me case had been abstracted by WA DOH, and she did not have time to go through chart; chart requested but not received to date. I have not assigned a case def category as I was not able to verify info on vaers form.    01/05/22 [EW]: Reviewed medical records. 29 y/o male admitted for chest pain, dyspnea, productive cough, and sinus congestion 2 days s/p Pfizer. He had normal troponin and ECG with diffuse ST elevations and a normal ECHO. Although he had some URI symptoms, no other cause was identified. Meets current criteria for pericarditis. </t>
  </si>
  <si>
    <t>pain-free by discharge.  Following up with cardiology this week.</t>
  </si>
  <si>
    <t xml:space="preserve">Not listed </t>
  </si>
  <si>
    <t xml:space="preserve">DCD from ER to f/u with cardiologist.  </t>
  </si>
  <si>
    <t>2905 (H)</t>
  </si>
  <si>
    <t>Ibuprofen, Famotidine</t>
  </si>
  <si>
    <t>Per MD report:   chest pain for about 24 hours that resolved spontaneously over 24 hours.</t>
  </si>
  <si>
    <t>9/21/22 - MD VAERS report only. Called to MD office - spoke with nurse who filled in details lacking in MD VAERS report.   MR ordered</t>
  </si>
  <si>
    <t>peak: 350 (no units given)</t>
  </si>
  <si>
    <t>Home with cards f/u.</t>
  </si>
  <si>
    <t>14yom developed chest pain 2 d following his second Pfizer dose. He was seen at local ED the following day where his EKG demonstrated diffuse ST segment elevation. HS-troponin-T was elevated, peak level 350 (units not provided). Echo was unremarkable. He was admitted and treated with IB. HIs respiratory panel was negative, as was enterovirus RNA. His SARS-CoV-2 IgG was reactive. His symptoms improved and he was discharged home on a 5d course of IB with outpatient cards f/u. F/u troponin on 6/22 had normalized and repeat echo same day was normal.</t>
  </si>
  <si>
    <t>within normal range</t>
  </si>
  <si>
    <t>C pneumoniae IgM 1:128</t>
  </si>
  <si>
    <t>vomiting, back pain, headache</t>
  </si>
  <si>
    <t>5.6 ng/ml</t>
  </si>
  <si>
    <t>symptoms at time of discharge not mentioned in records.</t>
  </si>
  <si>
    <t>EKG done but findings not stated.</t>
  </si>
  <si>
    <t>&gt;27,000</t>
  </si>
  <si>
    <t>non-productive cough, some pain with deep breaths</t>
  </si>
  <si>
    <t>6.22ng/mL (ref: &lt;=0.04)</t>
  </si>
  <si>
    <t>60.7mg/L (High)</t>
  </si>
  <si>
    <t>23mm/hr</t>
  </si>
  <si>
    <t>As of 6/15/21, patient was d/c to home in stable condition after 4 day hospitalization; recovery is unknown</t>
  </si>
  <si>
    <t>21.8 ng/mL</t>
  </si>
  <si>
    <t>Echocardiogram obtained and plan for cardiac MRI. EKG obtained overall unremarkable . Plans to f/u with cardiology for holter monitor</t>
  </si>
  <si>
    <t>1.35 ng/mL</t>
  </si>
  <si>
    <t>doing well at discharge, normalizing cardiac enzymes, chest pain resolved, discharged with ibuprofen</t>
  </si>
  <si>
    <t>psoriasis</t>
  </si>
  <si>
    <t>radiating left jaw and neck pain</t>
  </si>
  <si>
    <t>1.28 decreased to 0.23ng/mL</t>
  </si>
  <si>
    <t>4.7 decreased to 0.5%</t>
  </si>
  <si>
    <t>75.1decreased to 67.7mg/dL</t>
  </si>
  <si>
    <t>65-71 mm/hr</t>
  </si>
  <si>
    <t>Aspirin,Vasoactive medications (e.g. milrinone, epinephrine, norepinephrine, vasopressin, dopamine),Antiarrhythmics,Anticoagulation other than aspirin (Warfarin/Coumadin, Plavix/Clopidogrel),Other {myoperi_hospital_treat_oth}</t>
  </si>
  <si>
    <t>As of 6/15/21, patient was d/c'd to home, w/ oral meds and reported to be recovered</t>
  </si>
  <si>
    <t xml:space="preserve">53 y/o female w/ PMHx HTN, Gout, Hyperlipidemia, Psoriasis, GERD, developed chest pain, left arm &amp; neck pain, 63 days following Janssen vaccine. Presented to ED 66 days following vax, administered NTG sublingual, improving pain; Vitals were normal, EKG normal, Trop I elevated, AST &amp; ALTs elevated; admitted due to concern for acute coronary syndrome. EKG, ECHO showed normal LVEF, no valvular abnormality, no pericardial effusion; started on aspirin, metoprolol, pravastatin, Lovenox; CT coronary score=0, developed new onset AFib - treated with anti-arrhythmic; normal sinus rhythm &amp; chest pain relieved; D-dimer normal, CT angiogram showed no PE; patient d/c'd to home with oral anticoagulant (apixaban), antiarrhythmic (Multaq), metoprolol after 2 days hospitalized. Reported to be recovered. </t>
  </si>
  <si>
    <t>ED only patient, unable to get info from ED or IP; records requested but not received.</t>
  </si>
  <si>
    <t>dry persistent cough, elevated heart rate</t>
  </si>
  <si>
    <t>0.03,0.05, 0.03</t>
  </si>
  <si>
    <t>5460, 3040</t>
  </si>
  <si>
    <t>Diuretics (e.g. furosemide/Lasix, cholorothiazide/Diuril),Anticoagulation other than aspirin (Warfarin/Coumadin, Plavix/Clopidogrel)</t>
  </si>
  <si>
    <t xml:space="preserve">Improving- Cough improved, Labs trending down. Pt to follow up outpatient. </t>
  </si>
  <si>
    <t>Pt was discharged home stable condition on Lasix, Lisinopril, Carvedilol, ASA, Atorvastatin with follow up visits General Surgery, Mental Health/Substance abuse counseling, Diabetic Education and Nutrition.</t>
  </si>
  <si>
    <t xml:space="preserve">Pt with no known past significant presented went to the ED 1 day post 2nd dose with c/o worsening persistent nonproductive cough, abdominal bloating, cramping, and discomfort that began 2 weeks prior to admission. Assessment finding- morbid obesity, heavy daily alcohol use. Exam- tachycardia, +rales, cough worse with lying flat, edema BLE.  EKG and Troponin levels were negative. ECHO- dilated cardiomegaly, tricuspid regurgitation, EF 15-20%, trace pericardial effusion; CTA was neg for PE, valvular congestion. Abdominal CT- showed  gall bladder wall thickening, colonic diverticulosis, and anasarca. Admitted and started on treatment for heart failure. Final diagnosis- dilated cardiomyopathy HFrEF, Type II DM, morbid obesity, alcohol use d/o, </t>
  </si>
  <si>
    <t>26.699 ng/ml 9.65 ng/mL</t>
  </si>
  <si>
    <t>Troponin T {myoperi_troponin_t},CKMB {myoperi_ckmb},Pro-BNP {myoperi_pro_bnp},ESR {myoperi_esr}</t>
  </si>
  <si>
    <t>Myocarditis based on troponin. Peri said to be based on EKG changes.</t>
  </si>
  <si>
    <t>Marfan Syndrome</t>
  </si>
  <si>
    <t>headache, flu-like symptoms, abdominal pain, fevers/chills, vomiting</t>
  </si>
  <si>
    <t>1.28 ng/mL</t>
  </si>
  <si>
    <t>36.3 mg/L</t>
  </si>
  <si>
    <t>Discharged stable on colchicine and  with limited physical activity and f/u arranged for repeat echo and cardiology visit.</t>
  </si>
  <si>
    <t>DE</t>
  </si>
  <si>
    <t>Sore throat, headache, body ache, fever, wheezing, diarrhea, low abdominal pain, hypotension, bradycardia</t>
  </si>
  <si>
    <t>11.3 ng/dL</t>
  </si>
  <si>
    <t>14.8 mg/dL</t>
  </si>
  <si>
    <t>Corticosteroids (e.g. prednisone, methylprednisolone, hydrocortisone),IVIG,Immunomodulators (e.g. anakinra/Kineret, tocilizumab/Actemra, infliximab/Remicade),Anticoagulation other than aspirin (Warfarin/Coumadin, Plavix/Clopidogrel)</t>
  </si>
  <si>
    <t>Discharged with long prednisone taper and f/u with rehumatology and cardiology. Was asymptomatic on f/u with activity limitations.</t>
  </si>
  <si>
    <t>16 y/o male experienced URI symptoms and was hospitalized and treated for possible MISC and myopericarditis. Tested positive for enterovirus. Has prior hx of COVID-19. Likely not secondary to vaccine. (8 Jul) Did NOT test positive for enterovirus. However, constellation of sx and dx suggest MIS-C, and will reclassify as such.</t>
  </si>
  <si>
    <t>Dysphagia</t>
  </si>
  <si>
    <t>Patient was admitted for 5 days to the PICU were he was assessed for myocarditis. Recovered and was sent home for outpatient F/U.</t>
  </si>
  <si>
    <t>15 year old male received his second dose Pfizer vaccine and 3 days later presented chest pain, dysphagia and transcient chills that brought him to the hospital. He was admited to the hospital with myocarditis based on elevated troponin and abnormal EKG. Chest CT done and it was normal. No cMRI performed.</t>
  </si>
  <si>
    <t>&lt;0.5</t>
  </si>
  <si>
    <t>Chest pain resolved. Sent home.</t>
  </si>
  <si>
    <t>EKG normal.</t>
  </si>
  <si>
    <t>Fever, resolving cough for 2 weeks</t>
  </si>
  <si>
    <t>4.9 mg/dl</t>
  </si>
  <si>
    <t xml:space="preserve">He still had some chest pain at discharge, but it had improved. </t>
  </si>
  <si>
    <t xml:space="preserve">Follow-up with ID and cardiology with exercise limitations to avoid vigorous exercise. </t>
  </si>
  <si>
    <t xml:space="preserve">12 y/o male hospitalized for chest pain and troponin elevation 2 days s/p 2nd Pfizer, and had cMRI showing pericardial effusion and findings c/w myocarditis, meeting criteria for myopericarditis. Pt. did have a resolving cough of 2 weeks leading up to his dx, and experienced fever following vaccination, but all infectious dx w/u tests to date have been negative. Pt. has f/u with ID and cardiology. </t>
  </si>
  <si>
    <t>resp symptoms w/ fever two weeks prior, tested negative for COVID then, no pathogen identified.</t>
  </si>
  <si>
    <t>0.212  ng/ml</t>
  </si>
  <si>
    <t>Asymptomatic. Continue ibuprofen daily.</t>
  </si>
  <si>
    <t>normal EKG. ID consult said history and CBC suggests recent viral infection, no current pathogen found on respiratory panel at time of admission.</t>
  </si>
  <si>
    <t>6.420&gt;7.690 (0.012-0.034)</t>
  </si>
  <si>
    <t>1.1 mg/dl (1)</t>
  </si>
  <si>
    <t xml:space="preserve">Symptoms have resolved. She was not dc'd on any medications </t>
  </si>
  <si>
    <t>4500 ng/l</t>
  </si>
  <si>
    <t>echo showed race pericardial effusion; resp viral panel was negative; no alcohol exposure; no sig PMH.</t>
  </si>
  <si>
    <t>Vomiting and left arm pain</t>
  </si>
  <si>
    <t>At time of discharge the chest pain had been resolved with NSAIDS.</t>
  </si>
  <si>
    <t>14 year old male who received second dose Pfizer vaccine and 3 days later presented with chest pain, SOB, left arm pain and vomiting. Was evaluated at ED and found with elevated troponin levels. Echo normal but cMRI with delayed enhancement, consistent with myocarditis. Was treated with NSAIDS and chest pain resolved after 2 days in the hospital.</t>
  </si>
  <si>
    <t>Need medical records, possible pericarditis (15 Oct) per record review, chest CT WNL, troponin WNL, no EKG tracing; doesn't meet case defn</t>
  </si>
  <si>
    <t>4/5/2021 -  discharged but continues on meds noted below</t>
  </si>
  <si>
    <t>DC to group home on previous meds &amp; g-tube feeds. Continue on vancomycin &amp; ceftriaxone.  Colchicine daily for 3 mos and ibuprofen 3x.day until repeat echo in 3 weeks</t>
  </si>
  <si>
    <t xml:space="preserve">VAERS report from parent: cardiac tamponade, pericarditis, elevated pulse, pneumonia, aspiration. Began March 27th, has been hospitalized since then, discharged 3 times but never home more than 1 week. Requested medical records 8/11/2021. Last reviewed 9/10/2021- records not yet available.  10-8 Medical records review: 29 yr. old w developmental delay, Cerebral palsy, oropharyngeal dysphagia, seizures, CAP, left pleural effusion, chronic osteo, G-tube. Lives in group home presented to ER due to recurrent UTI; found w Community acquired pneumonia (CAP); CT -lg pericardial effusion, echo - early tamponade w RV collapse and small left ventricle; underwent pericardiocentesis; no noted pleural effusion 1/2021; treated w Colchicine and ibuprofen.  Hosp stay included work up and treatment for UTI and hip abscess.  Diagnosed w Pericarditis.  No EKG noted in records.  </t>
  </si>
  <si>
    <t>32.7-25.3-21-23.1</t>
  </si>
  <si>
    <t>Discharged with f/u 7/12 with cardiology for repeat troponin on 6/18/21.</t>
  </si>
  <si>
    <t>Fever, weakness</t>
  </si>
  <si>
    <t>0.62 ng/mL</t>
  </si>
  <si>
    <t>412 pg/mL</t>
  </si>
  <si>
    <t>On f/u EKG was normal with anterior ST elevation with repeat troponin undetectable. He is currently doing well with no further issues.</t>
  </si>
  <si>
    <t>13 y/o male hospitalized with chest pain and elevated troponin 2 days s/p 2nd Pfizer, and was treated with IVIG. Meets criteria for probable myocarditis.</t>
  </si>
  <si>
    <t>covid-19 IgG + (not to spike protein)</t>
  </si>
  <si>
    <t>pain-free by day 1 in hospital. troponin trended downward, 2.0 at discharge. EKG ST elevations resolved by discharge. being seen on 7/1/21 by cardiology as an outpatient.</t>
  </si>
  <si>
    <t xml:space="preserve">15 yo male presented to ED with pleuritic CP 2 days post 2nd dose of the Pfizer vac. EKG showed diffuse ST segment elevations. Troponin-I elevated and max at 16.2 (nl &lt;0.034). Echo nl with no pleural effusion. cMRI consistent with myocarditis. Viral panel negative with the exception of covid-19 IgG+ (not to spike) so he had infection at some point in time. Tx with 1 dose of IgG, high dose ibuprofen for 3 days and then discharged on ASA 81mg. Patient stable with nl EKG at discharge. Will follow up with cardiology on 7/1/21. I discussed the case with pediatric cardiologist Dr. Alexander Raskin who cared for the patient. </t>
  </si>
  <si>
    <t>27.77 (ref range &lt;0.05 ng/mL)</t>
  </si>
  <si>
    <t>83 (ref range &lt;100 pg/mL)</t>
  </si>
  <si>
    <t>7.40 (ref range 0.00-0.99 mg/dL)</t>
  </si>
  <si>
    <t>33 (ref range 0-15 mm)</t>
  </si>
  <si>
    <t xml:space="preserve">Pt initially seen in Urgent care and transferred to hospital where he was hospitalized x 5 days. He was discharged home with improvement in symptoms. </t>
  </si>
  <si>
    <t xml:space="preserve">HCP report. 13 y/o M received 2nd dose Pfizer 6/11/21 and the following day developed chest pain, SOB, and fever. Seen in Urgent Care with EKG showing diffuse ST elevation. Transferred to ER. EKG continued with ST elevation. Troponin and inflammatory markers elevated. Echo with mildly decreased LV systolic function, trivial pericardial effusion, trivial mitral regurgitation. Diagnosed with acute myopericarditis. Tx included Motrin and PO prednisone with improvement. Mycoplasma IgG+ but per ID likely suggestive of prior infection. Hospitalized x 5 days and discharged home. </t>
  </si>
  <si>
    <t>1.060 (ref range &lt;=0.300 ng/mL); 1.030 (ref range &lt;0.045 ng/mL)</t>
  </si>
  <si>
    <t>3.26 (ref range &lt;=0.50 mg/dL)</t>
  </si>
  <si>
    <t>10 (ref range 0-10 mm/hr)</t>
  </si>
  <si>
    <t xml:space="preserve">Pt hospitalized x 3 days and discharged home with resolution of symptoms. </t>
  </si>
  <si>
    <t xml:space="preserve">HCP report. 15 y/o M received 2nd Pfizer dose on 6/12/21. The following dat developed chest discomfort and shortness of breath. Seen by PCP in which troponin, and D-dimer were elevated. Sent to ER and hospitalized x 3 days. Troponin elevated, but trending down. EKG x3 times and all with normal sinus rhythm. Echo with qualitatively low normal systolic function. cMRI with thickening of the left ventricular myocardium but no abnormal enhancement of the myocardium. No evidence of myocardial infiltrative changes or MR evidence of acute myocarditis. EF marginally low approximating 45%. Diagnosed with acute myocarditis and adverse reaction to covid-19 vaccine. Tx included NSAIDs PRN for pain relief with complete resolution of symptoms. Follow-up exercise treadmill testing 6 months later was normal.     6/1/22 - Partial records available. Addtl records requested .   7/14/22 - MR available. Meets case definition for probable myocarditis. </t>
  </si>
  <si>
    <t>Covid19 PCR positive</t>
  </si>
  <si>
    <t>fever x 1 day, N/V x 1, diaphoresis, BUE numbness</t>
  </si>
  <si>
    <t>17.900 (ref range &lt;=0.045 ng/mL)</t>
  </si>
  <si>
    <t>2.6 (ref range &lt;0.5 mg/dL)</t>
  </si>
  <si>
    <t>13 (ref range 0-9 mm/hr)</t>
  </si>
  <si>
    <t>LEXAPRO, FLONASE, INDOCIN, PROTONIX</t>
  </si>
  <si>
    <t xml:space="preserve">Tests revealed Pericarditis, Plural Effusion, and Cardiac Tamponade. 1 Liter of fluid drained from pericardium, pericariothesithis and drain placed in chest. Hospitalization for 5 days. Life threatening and have not recovered. Disability or permanent damage.  </t>
  </si>
  <si>
    <t>First Doctor Visit with breathing issues - 4/26/2021  Visit to Pulmonologist for chest and lung tests - 5/10/2021  Emergency Room for Breathing and Chest Pain - 5/21/2021 (EKG, Angiogram, CT, Echo, etc) Hospitalized  Emergency Room for Cardiac Tamponade - 5/20/2021 (EKG's, Echo, Troponins, Chest xray confirmed pneumonia, MRI, etc.) Transported from Hastings Allina Emergency Room to United Hospital by ambulance and hospitalized.    Tests revealed Pericarditis, Plural Effusion, and Cardiac Tamponade. 1 Liter of fluid drained from pericardium, pericariothesithis and drain placed in chest.</t>
  </si>
  <si>
    <t>7 Days after second COVID Moderna dose, patient started to fill Chest pain, breathing issues. Was not tolerable so visited primary care, followed by Cardiologist visits, tests, prognosis and treatment. Confirmed Pericarditis from Medical results.</t>
  </si>
  <si>
    <t>From ER to Home</t>
  </si>
  <si>
    <t xml:space="preserve">24 yr old M.  Moderna#2 on 2/5/2021. ER visit for Chest Pain 5/21, Clinic visit Chest Pain 5/26. Dx  Pericarditis.  EKG, Troponin </t>
  </si>
  <si>
    <t xml:space="preserve">sore throat </t>
  </si>
  <si>
    <t>19.900, 21.300, 19.300, 5.920, 0.970</t>
  </si>
  <si>
    <t>ASA, Zofran</t>
  </si>
  <si>
    <t xml:space="preserve">DCD home stable.  Pt ready for DCD.  F/U with PCP.  Groin precautions. </t>
  </si>
  <si>
    <t xml:space="preserve">5/31/2022 - Records reviewed   17 y/o male, no PMH, presented to ER with stabbing chest pain and sore throat, 31 days after 2nd covid vaccine, moderate distress.  Given MSO4 for pain. Admitted. DX:  Acute Severe Pericarditis.   EKG - SR, ST elevation, consider lateral injury, Inflected T wave, showed STEMI  Troponin - 19.900, 21.300, 19.300, 5.920, 0.970. CRP - 0.50. ESR - 12, 1, 2.  Pro-BNP - 15.8. Chemistry - Normal.  CBC - acceptable.  Covid - Negative.   CXR - Normal   Cardiac Cath - normal.   MEDS: Morphine, ASA, Zofran  DCD home stable.  Pt ready for DCD.  F/U with PCP.  Groin precautions.   *Case definition met for pericarditis   Abstraction complete.   </t>
  </si>
  <si>
    <t>0.96, 0.71</t>
  </si>
  <si>
    <t xml:space="preserve">234, 960. </t>
  </si>
  <si>
    <t>1.29, 0.63</t>
  </si>
  <si>
    <t>IVFs</t>
  </si>
  <si>
    <t xml:space="preserve">5/31/2022 - Records reviewed   15 y/o male, no PMH, presented to ER with chest pain, 3 days after 2nd covid vaccine.  Admitted to PICU for DX Myocarditis.  Ibuprofen given in ER for pain which resolved and not returned.   Troponin T - 234, 960. Troponin I - 0.96, 0.71. CRP - 1.29, 0.63.  BNP - 83. ESR - 11, Covid - Negative.   EKG - NSR, borderline RBBB, T wave inversions present   ECHO - Normal   CXR - Normal  MEDS:  Ibuprofen, IVF  DCD home stable with parents.  F/U with peds cardiology.  Case definition met for probable myocarditis   Abstraction complete.   </t>
  </si>
  <si>
    <t>fever, migraine, injection site soreness</t>
  </si>
  <si>
    <t>54690.22 pg/mL</t>
  </si>
  <si>
    <t>73.9 pg/mL</t>
  </si>
  <si>
    <t>9.5 mg/dL</t>
  </si>
  <si>
    <t>Enalapril, spirnoloactone</t>
  </si>
  <si>
    <t>Discharged home restricted from vigorous PA for minimum 6 months awaiting repeat cMRI, stress test, and holter. Chest pain was resolved at discharge.</t>
  </si>
  <si>
    <t xml:space="preserve">This case is missing lab and test results in the VAERS report. Attempted to contact provider unsuccessfully. Medical records were requested on 6/22/2021, but have not been received. Case cannot be classified with information available in VAERS report.    01/05/22 [EW]: Reviewed medical records. 16 y/o male admitted with chest pain worsening 3 days s/p 2nd Pfizer, palpitations, ST elevations on EKG, abnormal cardiac rhythms at times, normal ECHO, and cMRI c/w myocarditis. Meets current criteria for myopericarditis. </t>
  </si>
  <si>
    <t>Fever and body aches</t>
  </si>
  <si>
    <t>19.07 ng/mL</t>
  </si>
  <si>
    <t>47 pg/mL</t>
  </si>
  <si>
    <t>33.8 mg/L</t>
  </si>
  <si>
    <t>30 mm/hr</t>
  </si>
  <si>
    <t xml:space="preserve">He had full resolution of symptoms. </t>
  </si>
  <si>
    <t>18 y/o male hospitalized for chest pain and elevated troponin. Had ST segment changes on EKG and cMRI c/w myocarditis. Meets criteria for myopericarditis.</t>
  </si>
  <si>
    <t>Patient was admitted for workup of chest pain. Received treatment for myocarditis with Aspirin and then NSAIDS. Recovered and will be F/U as outpatient.</t>
  </si>
  <si>
    <t>Patient was discharged home after a 3 days hospital stay. He has recovered but continues follow up with primary provider.</t>
  </si>
  <si>
    <t>15 year old male received his second dose Pfizer vaccine and 1 day later presented with intense chest pain and palpitations. He had elevated troponin levels and echo showed pericardial effusions with normal EF.</t>
  </si>
  <si>
    <t>nausea, tachycardia</t>
  </si>
  <si>
    <t>2145 ng/L</t>
  </si>
  <si>
    <t>42.4 mg/L</t>
  </si>
  <si>
    <t xml:space="preserve">He was d/c with motrin 600mg q hours. He f/u in 2 weeks as outpatient. </t>
  </si>
  <si>
    <t>14 y/o male experienced chest pain, nausea, tachycardia, and elevated troponin 2 days s/p 2nd Pfizer and tx with ibuprofen and colchicine. cMRI c/w myocarditis and EKG showed ST segment changes. Meets criteria for myopericarditis.</t>
  </si>
  <si>
    <t xml:space="preserve">Sarcodosis </t>
  </si>
  <si>
    <t>weakness, nausea, headache</t>
  </si>
  <si>
    <t>5/12: T wave flattening</t>
  </si>
  <si>
    <t>5/12:3461</t>
  </si>
  <si>
    <t xml:space="preserve">Discharged after 3 days. </t>
  </si>
  <si>
    <t xml:space="preserve">57 year old female   pmhx of Sarcoidosis,   States 2 days post 2nd dose developed weakness, nausea, ha and sob. Went to the ED 43 days later. Had and ECHO which showed myocarditis.   Dx with STEMI  (non ST elevation MI)    5/30/21- Pt presented to the ED.    6/1/21-Pt discharged from the hospital.       Pt VAERS report. Remained hospitalized 3 days.    </t>
  </si>
  <si>
    <t>18.94 ng/mL</t>
  </si>
  <si>
    <t>8 mm/hr</t>
  </si>
  <si>
    <t>nitro, pain meds, beta blocker, tylenol</t>
  </si>
  <si>
    <t>Had telephone visit with intermittent chest discomfort predominantly with stress. Otherwise has been doing well and able to conduct all ADLs.</t>
  </si>
  <si>
    <t>24 y/o male experienced chest pain and elevated troponin 3 days s/p 2nd Moderna and was hospitalized. Had cMRI c/w myocarditis. Meets criteria for confirmed myocarditis.</t>
  </si>
  <si>
    <t>CKMB {myoperi_ckmb}</t>
  </si>
  <si>
    <t>Still under care</t>
  </si>
  <si>
    <t xml:space="preserve">6/16/21 Pt reports treatment ongoing with colchicine for two weeks and f/u echo and provider appt 4 weeks </t>
  </si>
  <si>
    <t xml:space="preserve">Pt reports chest pressure/pain and states diagnosed with pericardial effusion and myocarditis by echocardiogram. Interview nurse who reported pt seen in ER and hospitalized for CP. Pt has cardiac hx include heart block and pacemaker. Lab results included Troponin &lt;2, EKG NSR, unable to MRI due to pacemaker, and ECHO findings pericardial effusion. Hospital discharge CP-unspecified type with pericardial effusion. </t>
  </si>
  <si>
    <t>ST elevation/ST abnormalities,Frequent atrial or ventricular ectopy</t>
  </si>
  <si>
    <t>9.36 ng/mL</t>
  </si>
  <si>
    <t>133 pg/mL</t>
  </si>
  <si>
    <t>1.95 mg/dL</t>
  </si>
  <si>
    <t>He was discharged home with some side effects from IVIG, but felt better from his admitting symptoms. He has activity limitations and f/u.</t>
  </si>
  <si>
    <t>16 y/o male hospitalized with pleuritic chest pain, elevated troponin, and EKG changes c/w pericarditis and was tx with IV toradol and IVIG. Meets criteria for myopericarditis.</t>
  </si>
  <si>
    <t>clinically improved, discharged home. no f/u in record as of 6/22/2021.</t>
  </si>
  <si>
    <t>21 yo male presented to ED with non-pleuritic CP. EKG showed ST segment elevations in anterolateral leads. Echo showed reduced systolic function with EF 45%, no pericardial effusion and no mention of pericardial rub on exam. Troponin-I elevated and peaked at 13.4. cMRI consistent with myocarditis. Viral panel negative and no significant PMH. Tx with NSAIDS. I spoke with Dr. Mai Badr, IM resident who reported the case.</t>
  </si>
  <si>
    <t>clinically improved during hospitalization.  will be followed by cardiology as outpatient.</t>
  </si>
  <si>
    <t>EBV PCR +</t>
  </si>
  <si>
    <t>6/17 f/u indicates that patient is back to baseline.</t>
  </si>
  <si>
    <t xml:space="preserve">Hx of Inflammatory polyarthritis. Gout. </t>
  </si>
  <si>
    <t>Abdominal pain - duodenitis on Abd CT scan. Malaise, myalgia, headache</t>
  </si>
  <si>
    <t>53 pg/mL (&lt;100)</t>
  </si>
  <si>
    <t>17 mg/dL H (&lt;0.9)</t>
  </si>
  <si>
    <t>23 mm/hr H (0-20)</t>
  </si>
  <si>
    <t>Lingering chest pain, though improved. A follow up ECHO scheduled 2-3 weeks after discharge.</t>
  </si>
  <si>
    <t>5/28/21 - hospitalized for pericarditis with surgery per VAERS report.   Pericardiocentesis with 1L out.   Improved by discharge.</t>
  </si>
  <si>
    <t xml:space="preserve">5/28/21 - 5/31/21: ADMISSION  TTE: Large pericardial effusion with early tamponade. Req'd pericardiocentesis  ***  7/26/22: MR available for review.  9/10/21: Per VAERS only: AE started 4/15/21. Hospital on 5/28/21. Fluid completely surrounding heart with inflammation in duodenum. Was taking into surgery to have fluid from heart sac drained then a drain put in. </t>
  </si>
  <si>
    <t>fatigue, mild chest discomfort</t>
  </si>
  <si>
    <t>clinically stable, discharged home. as of 6/21/21, still has some fatigue and mild chest discomfort but doing well. will be following up with cardiology soon.</t>
  </si>
  <si>
    <t>22 yo female presented to ED with non-pleuritic CP 22 days after the 2nd dose of the Pfizer vac. EKG and Echo NL, troponin-T elevated to 3.0. cMRI consistent with myocarditis. EBV PCR + but all of the remaining viral panel negative. No URI on presentation and no significant PMH. Tx with ASA and colchicine. I discussed this case with Dr. Neha Paranjape, ID physician who cared for this patient.</t>
  </si>
  <si>
    <t>2.51mg/mL</t>
  </si>
  <si>
    <t>4.46mg/dL</t>
  </si>
  <si>
    <t>13mm/h (H)</t>
  </si>
  <si>
    <t>unknown- discharge info not included in records</t>
  </si>
  <si>
    <t>24 y/o male presents with chest pain that improved with sitting up and leaning forward, SOB and palpitations 4 days after J&amp;J vacc. H/o myopericarditis following viral bronchitis in 2018; recovered. EKG- shows early repolarization. Discharge information not included in available records.  Requested discharge summary 9/10/21. If no response, may want to try contacting HCP in VAERS report.  Last reviewed 9/10/21.</t>
  </si>
  <si>
    <t>pain-free with troponins trending downward at discharge. had f/u with cardiology on 6/23 and doing well.</t>
  </si>
  <si>
    <t>cough, abdominal pain</t>
  </si>
  <si>
    <t>severe chronic heart failure</t>
  </si>
  <si>
    <t xml:space="preserve">Pt with new-onset heart failure 6/1/2021. Clinician diagnosis is "new onset heart failure likely secondary to myocarditis". cMRI without evidence of cardiac inflammation. </t>
  </si>
  <si>
    <t>mild URI with rhinorrhea 1 wk after vac for 2 days, was seasonal coronavirus PCR + on admission</t>
  </si>
  <si>
    <t>16,622 pg/ml</t>
  </si>
  <si>
    <t>68 pg/ml</t>
  </si>
  <si>
    <t>2.05 mg/dL</t>
  </si>
  <si>
    <t>asymptomatic, pain-free, no SOB at f/u visit on 6/23/2021.</t>
  </si>
  <si>
    <t xml:space="preserve">repeat echo on 6/8/21 as outpatient showed improved EF to 50% (from 37%). He is still experiencing occasional palpitations and some dyspnea on exertion. </t>
  </si>
  <si>
    <t>clinically stable and discharged home.</t>
  </si>
  <si>
    <t>19 yo male presented to ED with pleuritic CP 2 days after the 2nd dose of the Pfizer vac. EKG showed ST elevation only in lead I. Echo revealed no pleural effusion but he had systolic dysfunction with EF 38%. cMRI was consistent with myocarditis. No significant PMH and URI on presentation. Viral panel not done. Tx with colchicine and improved. Repeat echo on 6/8/21 showed improved EF of 50%. I spoke to Dr. Mai Badr, IM resident about this case.</t>
  </si>
  <si>
    <t>chills, myalgias</t>
  </si>
  <si>
    <t>5.41 (ref .01-.04)</t>
  </si>
  <si>
    <t>22.4 mg/L (ref &lt;10)</t>
  </si>
  <si>
    <t>11mm/hr (normal)</t>
  </si>
  <si>
    <t>48 hours of heparin ggt; d/c'd on beta blocker and statin</t>
  </si>
  <si>
    <t>discharged from home for outpatient follow up; last outpatient note in June describes pt off his meds and back to full activity without further issue</t>
  </si>
  <si>
    <t>Case reviewed with physician on phone - meets confirmed myocarditis and pericarditis case definitions.</t>
  </si>
  <si>
    <t>clinically stable, discharged home. an outpatient note from 5/28/21 stated taht the patient is doing well and has fully recovered.</t>
  </si>
  <si>
    <t>Elevated</t>
  </si>
  <si>
    <t xml:space="preserve">New onset AFib, but no longer having symptoms. </t>
  </si>
  <si>
    <t xml:space="preserve">Awaiting medical abstraction to complete the report. By report of the physician the only abnormality during the hospitalization was ESR elevation--Troponins negative and ECG normal.     [EW 10-26] Medical records not available; however, prior note indicates that physician verified no elevation of troponin and no EKG abnormalities other than new onset atrial fibrillation. Main symptom reported was arrhythmia. No chest pain noted in pt. VAERS report. Based upon the report and above noted contact with physician, pt. would not meet case criteria. </t>
  </si>
  <si>
    <t xml:space="preserve"> cMRI consistent with myocarditis</t>
  </si>
  <si>
    <t>patient back to baseline per follow-up appointment notes.  EF also back to normal.</t>
  </si>
  <si>
    <t>17 yo male presented to ED with pleuritic CP 3 days after the 2nd dose of the Pfizer vac. EKG showed ST segment elevations only in V5 and V6, no pericardial effusion, no mention of pericardial rub on exam. Initial echo showed low normal EF of 50%. cMRI consistent with myocarditis. Viral panel negative and no significant PMH except for HTN (tx with diet). Tx with IVIG, NSAIDS, colchicine and improved and back to baseline in follow-up appointments. I discussed this case with Dr. Mai Badr, IM resident.</t>
  </si>
  <si>
    <t>0.14 (Normal up to 0,04)</t>
  </si>
  <si>
    <t>21 and 2 days respectively after 1st and 2nd shot.</t>
  </si>
  <si>
    <t>Hairy Cell Leukemia (2010 &amp; 2016) remission since 2017; Stage 3 Rectal Cancer (2019) Remission since 2020; Nureopathy (hands/feet); Permanent right arm nerve damage from work related disability.</t>
  </si>
  <si>
    <t>Was diagnosed with AFib on or before a day of the second shot, 4/1/2021</t>
  </si>
  <si>
    <t>ECG/EKG or other rhythm monitoring,Other diagnostic test(s)</t>
  </si>
  <si>
    <t>Metoprolol, IV adenosine, naproxen</t>
  </si>
  <si>
    <t xml:space="preserve">Very fast beating heart, irregular heartbeat taken to hospital via Ambulance?. diagnosed with A-fib and given cardiac medications. Blood work and EKG  </t>
  </si>
  <si>
    <t>Nausea, abdominal pain, diarrhea, hot flashes</t>
  </si>
  <si>
    <t>0.07-0.09</t>
  </si>
  <si>
    <t>Famotidine  Colchicine</t>
  </si>
  <si>
    <t>Stable</t>
  </si>
  <si>
    <t>fatigue, some cough</t>
  </si>
  <si>
    <t>0.05 ng/mL</t>
  </si>
  <si>
    <t>0.11 mg/dL</t>
  </si>
  <si>
    <t>2 mm/hr</t>
  </si>
  <si>
    <t xml:space="preserve">2 day hospital admission and discharged home. Discharged with tapering ibuprofen over 15 days, refraining from competitive athletics for at least 3 months, with 2 week f/u arranged. </t>
  </si>
  <si>
    <t xml:space="preserve">14 year old male received his second dose Pfizer vaccine and 4 days later developed chest pain that increased with physical activity. was admitted to the hospital. Echo was normal except for bicuspid aortic valve. Troponin was slightly high. Awaiting response from provider. Medical record was requested 6/22/2021 but it has not been received. [EW] Meets criteria for probable myocarditis. Emailed provider and requested records again on 8-10.  [EW] Reviewed medical records - confirmed that he meets criteria for probable myocarditis. </t>
  </si>
  <si>
    <t xml:space="preserve">chills </t>
  </si>
  <si>
    <t>0.25; 0.05</t>
  </si>
  <si>
    <t xml:space="preserve">DCD in stable condition </t>
  </si>
  <si>
    <t xml:space="preserve">Report from healthcare staff. 16 y/o male received second covid vaccine and one month later, developed chest pain, shortness of breath and was admitted to hospital for concern of myocarditis.   Elevated troponin to 0.25 which downtrended to 0.05 by the next day, echo normal (incidental finding of bicuspid aortic valve)CRP 2.4. EKG normal.  Medical records requested 8/12/21.  Last reviewed 9/10/21- records not yet available.    11/2/2021 - Review of records   Adm for myocarditis.  HX of bicuspid aortic valve s/p valve replacement surgery.  EKG - possible RT atrial enlargement and bicuspid aortic valve, otherwise normal.  No medicinal treatment noted.  DCD home in stable condition. F/U with cardiology.   *Abstraction complete...probable myocarditis.   </t>
  </si>
  <si>
    <t>0.21 (cutoff &lt; 0.05)</t>
  </si>
  <si>
    <t>Patient still has some shortness of breath as of 6/30/21</t>
  </si>
  <si>
    <t>occasional PVC, L BBB</t>
  </si>
  <si>
    <t>6/17/21: 57.4</t>
  </si>
  <si>
    <t>6/16/21: 0.08; 6.17.21; 0.022ng/mL</t>
  </si>
  <si>
    <t>6/17/21: 15pg/mL</t>
  </si>
  <si>
    <t>6/17/21: 0.2mg/dL</t>
  </si>
  <si>
    <t xml:space="preserve">Progressive chest pain and dyspnea starting the day of the second vaccine; currently 9 days out with lab results 6/17/21: Troponin I = 0.08 ng/mL, ESR 12 mm/hr, CRP 0.2 mg/dL. At the time of this submission, patient is being admitted to LPCH Stanford for further diagnostic work-up, to include echocardiogram and cardiac MRI. </t>
  </si>
  <si>
    <t>Tachycardia, HA</t>
  </si>
  <si>
    <t>19yo A-male, self-reported AE to 2nd Moderna vax on D3 w/CP, tachycardia and HA. Presented to ED. +EKG w/ST diffuse ST elevations, Dx: w/Pericarditis. Admitted. Troponin l: 17.22. ESR:11: CRP: 59.7, CXR: neg, Echo: neg, no effusion, C-MRI: +myocardial edema mid/apical lat wall-acute myocarditis, EF 50%. Initially tx w/Toradol, D/C'd on Colchicine, Ibuprofen and Pantoprazole. F/U w/cardiology. Stable to home.</t>
  </si>
  <si>
    <t xml:space="preserve">fever, chills, headache </t>
  </si>
  <si>
    <t>6,191 ng/ L</t>
  </si>
  <si>
    <t>6.13 mg/dL</t>
  </si>
  <si>
    <t>Discharged to continue ibuprofen, prednisone, PPI.</t>
  </si>
  <si>
    <t>13 yo nonhispanic white male with no significant PMH who p/w chest pain 1 day s/p receipt of Pfizer COVID-19 vaccine dose 2. Troponins elevated. EKG with ST elevations. ECHO showed posterior to mid-left ventricular septal segments and normal biventricular systolic function.   cMRI showed late gadolinium enhancement epicardial in the inferolateral wall of the basal segments that extends to mid inferior and septal walls and apical lateral wall. EF 43%.  SARS CoV-2 PCR negative.</t>
  </si>
  <si>
    <t>2.785 ng/mL</t>
  </si>
  <si>
    <t>17.9 mg/L</t>
  </si>
  <si>
    <t>Transferred to Albany med.</t>
  </si>
  <si>
    <t>Patient discharged home. ECHO still pending</t>
  </si>
  <si>
    <t>VAERS report with limited info. No response on attempts to reach provider. 8/5- was hospitalized, will request medical records.  Medical records abstracted. 20 yo M had chest pain starting 3 days after second Pfizer shot. Treated his chest pain with ibuprofen at home. Chest pain central mild and achy. Exacerbated by moving or laying down. Due to elevated troponins and chest pain, given IV solumedrol 125 mg IV pulse and Toradol 50 mg IV push.  Admitted to hospital and infectious disease consulted. Seen by cardiologist with diagnosis of suspected pericarditis. Patient started on indomethacin and colchicine. ID sent cultures and ECHO pending at time of discharge.</t>
  </si>
  <si>
    <t>OK</t>
  </si>
  <si>
    <t>fatigue, nausea</t>
  </si>
  <si>
    <t>2.6 ng/ml</t>
  </si>
  <si>
    <t xml:space="preserve">Pt died suddenly 3 days after receiving the 2nd Pfizer Covid19 vaccine. No symptoms leading up to his death. </t>
  </si>
  <si>
    <t>13 y/o M with PMH ADHD and developmental coordination disorder. He received the 2nd Pfizer dose on 6/13/2021. Three days later, he was found deceased at his home. No symptoms leading up to his death. Histological examination of the heart reveals microscopic evidence of myocarditis. Cause of death on autopsy listed as: "Myocarditis of uncertain etiology". (27 May 22) Per IDPB, COD = Clostridial sepsis, despite histopathologic evidence of myocarditis.</t>
  </si>
  <si>
    <t xml:space="preserve">MI </t>
  </si>
  <si>
    <t>Lightheaded, fatigue</t>
  </si>
  <si>
    <t>&lt; 0.01 ng/mL</t>
  </si>
  <si>
    <t>12 mg/L</t>
  </si>
  <si>
    <t>Improved on IV Toradol while inpt  Discharged on Colchicine 0.6 mg bid x 3 months and Ibuprofen bid x 3 days</t>
  </si>
  <si>
    <t xml:space="preserve">VAERS from 53 yo pt only. Says pericarditis. Call in to confirm with MD and records ordered. MD will not speak with us. Advised go through Medical records.   11/18/21 - This does not meet case definition for pericarditis. The pt had classic pleuritic chest pain that was relieved by NSAID treatment, but he did not have any EKG changes or pleural effusion on ECHO. </t>
  </si>
  <si>
    <t>0.826 ng/ml</t>
  </si>
  <si>
    <t>24.63 ng/ml</t>
  </si>
  <si>
    <t>RVP was negative</t>
  </si>
  <si>
    <t>As of 6/17/21, patient self-reported VAERS, indicated that he was seen in urgent care for AEs and not recovered</t>
  </si>
  <si>
    <t>304 pg/mL</t>
  </si>
  <si>
    <t>no details</t>
  </si>
  <si>
    <t>fever, aches, malaise</t>
  </si>
  <si>
    <t>0.63 ng/mL</t>
  </si>
  <si>
    <t>&lt; 10 pg/mL</t>
  </si>
  <si>
    <t>1.3 mg/L</t>
  </si>
  <si>
    <t>&gt;15 mm/h</t>
  </si>
  <si>
    <t>ibuprofen, colchicine</t>
  </si>
  <si>
    <t>To complete 2 weeks bed rest, follow up with cardiology, repeat ECHO.</t>
  </si>
  <si>
    <t>19 yo male of unknown race / ethnicity who p/w chest pain s/p dose 2 of Moderna COVID-19 vaccine.   Did have chest pain during COVID illness in February 2021.   History of COVID infection.   POC COVID, Influenza A, B all negative.   Sent but don't see results: HIV, T4, TSH, UA, vitamin D 25-hydroxy  CXR negative.</t>
  </si>
  <si>
    <t>Dyspnea/shortness of breath/pain with breathing,Palpitations,Pleuritic chest pain without another attributable cause (e.g., pneumonia)</t>
  </si>
  <si>
    <t>237 ng/l</t>
  </si>
  <si>
    <t>Initial symptoms included sore throat. She was mono and strep neg and RVP neg. ECG showed ST depression, couldn't tell how to indicate above--meets case definition without it.</t>
  </si>
  <si>
    <t>22.36 ng/ml</t>
  </si>
  <si>
    <t>chest pain had mostly ended by the time he showed up at ED, after taking motrin.</t>
  </si>
  <si>
    <t>0.014 ng/mL</t>
  </si>
  <si>
    <t>1.73 ng/mL</t>
  </si>
  <si>
    <t>0.13 mg/dL</t>
  </si>
  <si>
    <t>8 mm/ h</t>
  </si>
  <si>
    <t>indomethacin as outpt</t>
  </si>
  <si>
    <t xml:space="preserve">2nd visit on 6/17 with PMD, was on weaning dose indomethacin. Still having little pressure and irritation. </t>
  </si>
  <si>
    <t>Seen only as outpt. Still on indomethacin but weaning. Pt lives 2 hours away from doctor. Instructed to come in if a problem and also has no insurance so PMD orders only essentials with that in mind.</t>
  </si>
  <si>
    <t>1.04 ng/mL</t>
  </si>
  <si>
    <t>129.4 pg/mL</t>
  </si>
  <si>
    <t>9 mm/h</t>
  </si>
  <si>
    <t>toradol, ibuprofen, colchine</t>
  </si>
  <si>
    <t xml:space="preserve">See by cardiology-still symptomatic-pleuritic, burning chest discomfort. </t>
  </si>
  <si>
    <t>On ibuprofen 400 mg TID, colchicine 0.6 mg qD. Being followed by cardiology.</t>
  </si>
  <si>
    <t>22 yo hispanic male of unknown race with no significant PMH who p/w chest pain s/p receipt of pfizer COVID-19 vaccine dose 2. EKG showed diffuse ST elevation. ECHO normal. cMRI showed epicardial and sub-epicardial enhancement.    All negative: respiratory virus panel, HIV, ANA, parvovirus, coxsackie IgM, CMV, urine drug screen.  Coxzackie IgG positive.  Quantiferon-TB gold negative  TSH normal.   Hepatitis panel-indicated immunized against A and B.</t>
  </si>
  <si>
    <t>fever, headache, myalgias, fatigue, chills, sore throat, vomiting, dizziness</t>
  </si>
  <si>
    <t>13,987.55 pg/mL</t>
  </si>
  <si>
    <t>toradol, zofran, lidocaine gargle, tylenol, tamiflu, morphine</t>
  </si>
  <si>
    <t>Condition stable at discharge on 3/16/21. To take oseltamivir and ibuprofen. Activities as tolerated. Follow up with PCP 2-3 days post discharge.     Pt re-admitted for sore throat on 3/29, discharged home 3/30.</t>
  </si>
  <si>
    <t>chills, fatigue, leg weakness, neck pain</t>
  </si>
  <si>
    <t>55-65%</t>
  </si>
  <si>
    <t>0.09-0.02</t>
  </si>
  <si>
    <t>Has not recovered, still experiencing CP/SOB</t>
  </si>
  <si>
    <t>discharged from hospital based on pt vaers report but where she went not clear, presumably home</t>
  </si>
  <si>
    <t xml:space="preserve">pt reports multiple symptoms after 1st and 2nd dose - eventual pericarditis dx 44 days after 2nd dose, best doctor (cardiologist) called with voicemail reply, no call back; records requested.   11/1: Left message with cardiologist office to call. No return call.  ----------------------------------------------  Initial report parent/vaccine. 2nd call to HCP (new abstractor) and left message at providers office. Did not call back. Two attempts made with no return call. Do not contact provider, wait on medical records.  --------------  Records not received as of 12/6/2021.  Re-requested medical records 12/6/2021  UPDATE: 12-13-2021 New abstractor. Still no MR  UPDATE: 12-20-2021 MR available: PT treated for Acute Pericarditis. EKG: ST elevation, sm pericardial effusion, Echo: EF 55-65%, CXR: WNL, Troponin  0.02-0.09, ESR: 82, CRP: 7.8, D-dimer: 0.27. Tx; Colchicine, Ibuprofen and Heparin.   </t>
  </si>
  <si>
    <t xml:space="preserve">14 days </t>
  </si>
  <si>
    <t>0.02, 0.02</t>
  </si>
  <si>
    <t xml:space="preserve">Hospitalized for 2 days. Patient was stable on discharge home on Colchicine. </t>
  </si>
  <si>
    <t xml:space="preserve">10/17/22 Confirmed: Pericarditis  47 year old male with HTN  cc- chest tightness/pain and sob 1-2 weeks post 2nd vaccine.   Hosp #1 -Exam significant for Hypertension, otherwise unremarkable. EKG- scooping ST elevation. Troponin x2 normal.    Hosp #2 -EKG- ST elevation. Cardiac cath was normal.   Discharge diagnosis Hypertensive Crisis, Pericarditis.   -------------------------------------------------------------------------  VAERS submitted by MD. </t>
  </si>
  <si>
    <t>134 (H)</t>
  </si>
  <si>
    <t>2.4 (H)</t>
  </si>
  <si>
    <t>Pt admitted to hospital: LOS 4 days. Pt diagnosed with myocarditis by physician based on clinical symptoms and elevated troponin. Unable to assess/verify details of patient outcome, and disposition.</t>
  </si>
  <si>
    <t xml:space="preserve">13 y.o. pt. PMH: asthma and obesity. Presented to ER with chest pain, SOB, bodyaches, vomiting, fever (Tmax: 100). Elevated troponin 11.7 (peak). CRP: 73.8. Echocardiogram: unremarkable, EF 65%. Chest X-ray unremarkable. Spike protein IgG ordered (results pended at time report sent to VAERS). Ibuprofen Q6H. Pt admitted to hospital: LOS 4 days. Pt diagnosed with myocarditis by physician based on clinical symptoms and elevated troponin.      </t>
  </si>
  <si>
    <t xml:space="preserve">TX </t>
  </si>
  <si>
    <t>less than 4</t>
  </si>
  <si>
    <t>N/A</t>
  </si>
  <si>
    <t xml:space="preserve">15 y.o. male. No significant medical/surgical history. Family history: father diagnosed with pericarditis at the age of 35. Evaluated in substernal, non-exertional, non-positional chest pain, fever 104.8 - tmax, headache. EKG WNL. Echocardiogram unremarkable. Troponin 272. CRP &lt; 4. BNP: 64. CK: 113. Respiratory Virus Panel: WNL. Pediatric cardiology consulted. Admitted to hospital: LOS 2 days. </t>
  </si>
  <si>
    <t xml:space="preserve">NY </t>
  </si>
  <si>
    <t xml:space="preserve">Sent home with 30 day cardiac event monitor. </t>
  </si>
  <si>
    <t>fever, chills, palpitations, orthopnea. elevated troponin I and BNP.</t>
  </si>
  <si>
    <t>7,077 ng/L (6-53 ng/L) trended down to 4,824 at time of discharge</t>
  </si>
  <si>
    <t>4.4 (&lt;1.0 mg/dL); 2.9; 1.5</t>
  </si>
  <si>
    <t xml:space="preserve">23 (0-15 mm/hour); </t>
  </si>
  <si>
    <t>HCP report. Awaiting medical records.  10/26/2021: Reassignment.  (submitted by HCP) 16 yr old w cp , elevated troponin, EKG consistent w pericarditis/Myopericarditis.  Lab values included. No test results.  Re-request medical records.  12.2.2021; No records received. No response to HCP outreach.  Based on data reported by HCP -CP, elevated troponin and an EKG was consistent with pericarditis/ Myopericarditis.  Meets for probable Myopericarditis no cMRI.  1.10.2022: records received. Case remains probable Myopericarditis</t>
  </si>
  <si>
    <t xml:space="preserve">H/A and appetite change </t>
  </si>
  <si>
    <t>1.12, 0.66, 0.49, 0.33</t>
  </si>
  <si>
    <t>IVF's, Prilosec</t>
  </si>
  <si>
    <t xml:space="preserve">DCD home stable, f/u with cardiology.  No vigorous physical activity.  DCD meds Prilosec, ibuprofen.  </t>
  </si>
  <si>
    <t xml:space="preserve">Delaware </t>
  </si>
  <si>
    <t>Discharge info not available at time of most recent info.</t>
  </si>
  <si>
    <t xml:space="preserve">fatigue for several days; found unresponsive in bed </t>
  </si>
  <si>
    <t>mildly elevated</t>
  </si>
  <si>
    <t>38 yo female found dead 1 week after first vaccine.  Hx of anabolic steroid, alcohol and drug use.  9/10/2021: called provider and emailed second reporter for DOB clarification; 9/13/21: records requested  9/21/21: Spoke to ED provider who pronounced pt.  She was no longer alive at time of arrival in ED.  Mildly elevated troponins were thought to be secondary to CPR.  Pt's postmortem revealed + elevated testosterone level above normal (pt was thought to have steroid cardiomyopathy-she was a body builder and was known to use anabolic steroids.) However no postmortem was done since this was not suspected to be a forensic case.  (18 Jan) Given h/o anabolic steroid use, will defer to abstractor and consider not a case</t>
  </si>
  <si>
    <t>38 yo female 7 days post vaccine found unresponsive; result was patient death in ED  9/21/21: spoke to ED physician who cared for patient; does not meet criteria for any carditis based on report</t>
  </si>
  <si>
    <t xml:space="preserve">high-dose ibuprofen </t>
  </si>
  <si>
    <t>Evaluated in ER and sent home. Dx was pericarditis. PCP clinic f/up 5 days later reported chest pain had resolved.</t>
  </si>
  <si>
    <t>Also had elevated AST and ALT, no cause found with labs or ultrasound.</t>
  </si>
  <si>
    <t>6 pg/ml</t>
  </si>
  <si>
    <t>42 mg/dl</t>
  </si>
  <si>
    <t>18yo male with previous history of upper R lobe of lung resected for carcinoid tumor, disseminated histoplasmosis and pneumonias will be followed up by University infectious disease for pulmonary changes noted on chest CT. RX for acute pericarditis  ibuprofen 600 mg po prn pain and colcichicine. Also follow-up with cardiology.</t>
  </si>
  <si>
    <t>18 yo WM with complex pmh of sleeve resection of R lobe due to carcinoid tumor 2019, disseminated histoplasmosis, successfully treated 2019 and history of pneumonia.  Presented to ER 1 week after second dose of Pfizer. He had positional chest pain, radiating to back, palpitations and HR of 150 in ER. He had J waves on Leads 1, V5, and V6. He received NSAIDS and colchicine. Transferred to hospital for further workup. Patient placed on telemetry. New EKG showed diffuse ST elevations. ECHO WNL. Chest CT with contrast showed improved aeration of L lung since last with new ground glass opacities in R lung which may be infectious or inflammatory. ID consulted. Ran Fungitell and Histoplasmosis urine Ag- both negative. Troponins not elevated. CBC normal. Covid negative. Discharge diagnosis- pericarditis - EKG changes, positional chest pain, elevated inflammatory markers. Etiology felt most likely to be systemic inflammatory response to COVID vaccine.</t>
  </si>
  <si>
    <t>Troponin I {myoperi_troponin_i},CKMB {myoperi_ckmb},Pro-BNP {myoperi_pro_bnp},ESR {myoperi_esr}</t>
  </si>
  <si>
    <t>2.95 ng/mL</t>
  </si>
  <si>
    <t>24.8 ng/mL</t>
  </si>
  <si>
    <t>50 pg/mL</t>
  </si>
  <si>
    <t>40 mm/hr</t>
  </si>
  <si>
    <t>Aspirin,NSAIDS other than aspirin (e.g. ketorolac/Toradol, ibuprofen/Motrin/Advil, naproxen/Naprosyn/Aleve, colchicine),Corticosteroids (e.g. prednisone, methylprednisolone, hydrocortisone),IVIG</t>
  </si>
  <si>
    <t xml:space="preserve">Clinically stable on discharge with lower troponin. Discharged on aspirin and motrin with outpt. cardiology f/u, 30 day cardiac event monitor, and avoidance of exertional sports or activity for 2-3 months. </t>
  </si>
  <si>
    <t>Patient seen as outpatient. Report states unknown recovery, but he has not presented for care again after the outpatient visit.</t>
  </si>
  <si>
    <t xml:space="preserve">22 year old male with history of DM type 1 received the Janssen vaccine and two months after (70 days) presented to care with chest pain. Echocardiogram normal, troponin negative. EKG not reported. Diagnosed with Pericarditis. Contacted provider for additional information to determine if this case meets case classification. </t>
  </si>
  <si>
    <t>Patient's report's state that he recovered. has follow up in two weeks with cardiologist.</t>
  </si>
  <si>
    <t>30 year old male received his second dose Pfizer vaccine and 42 days later presented to provider with chest of unknown days of evolution. Upon evaluation found with elevated CRP and EKG with ST elevation and repolarization, which prompted the diagnosis of pericarditis. Echocardiogram was normal and no cMRI was performed. Patient self reports that he has recovered. Information collected from provider.</t>
  </si>
  <si>
    <t>extreme exhaustion, elevated heart rate</t>
  </si>
  <si>
    <t>&lt;0.03 ng/mL</t>
  </si>
  <si>
    <t>Full recovery at 30 days per VAERS report</t>
  </si>
  <si>
    <t xml:space="preserve">Reassignment received 10/26/21. Medical records available: 56 y/o F with hx of lupus (in remission for 18 years, no current meds) who developed chest pain, difficulty breathing, elevated heartrate 23 days after receiving 2nd Moderna vaccine. Admitted 5/17/21-5/21/21 and diagnosed with pericarditis. EKG with minor anterolateral ST elevations. Troponin negative x 3, ECHO with preserved EF. Cardiac cath with no significant epicardial CAD. Pt started on high-dose ibuprofen and colchicine. </t>
  </si>
  <si>
    <t>0.45ng/mL (critical)</t>
  </si>
  <si>
    <t>168pg/mL (H)</t>
  </si>
  <si>
    <t>3.2mg/dL (H)</t>
  </si>
  <si>
    <t>10.57 ng/mL</t>
  </si>
  <si>
    <t>65 pg/mL</t>
  </si>
  <si>
    <t>6/16/21 presented to *  Pt to have repeat troponins and ECHO 4 weeks after discharge.   As of 6/24, unknown if still at Riley Hospital for Children.</t>
  </si>
  <si>
    <t xml:space="preserve"> 0.02 X 3  (n 0.02-0.08)</t>
  </si>
  <si>
    <t>3.0/2.4% (n 0.5-3.6/0-6%)</t>
  </si>
  <si>
    <t>Continued to be followed by cardiology</t>
  </si>
  <si>
    <t>69 yo male developed chest tightness "pericarditis" 4 months after second vaccine.  9/10/2021: requested records and LM for provider; 9/22/21: LM for provider  11/5/21: hospital records available; meets criteria for pericarditis (chest pain, ST segment changes, trace pericardial effusion); no outpt records for disposition</t>
  </si>
  <si>
    <t>No information about patient in VAERS report.</t>
  </si>
  <si>
    <t>52.0 mg/dL</t>
  </si>
  <si>
    <t>13mm/h</t>
  </si>
  <si>
    <t>Reporter is MD. Myocarditis - symptoms appeared 2 days following the vaccine. EKG and Echocardiogram 6/17 normal.  Unclear whether symptoms appeared after first or second vacc. Symptoms themselves not described. Marking this one as probable (subclinical) myocarditis in the absence of a description of the patient's symptoms.  Medical records requested 8/12/21.  Last reviewed 9/10/21- records not yet available.</t>
  </si>
  <si>
    <t>pt answered "unknown" to Q20</t>
  </si>
  <si>
    <t>d/c'd home with outpatient followup with PCP and cardiology</t>
  </si>
  <si>
    <t xml:space="preserve">patient report - chest pain and SOB, admission and w/u showed pericarditis and a-fib; multiple diagnostic testing listed but no results;     records requested 10/27/21 after initial request from unknown data by initial abstractor returned no results    11/9/2021 requested medical records again as instructed for reassignments    Does meet case definition for pericarditis due to CP with Mild ST elevation on EKG.     </t>
  </si>
  <si>
    <t>fatigue, diarrhea, vomiting</t>
  </si>
  <si>
    <t>19326 ng/L</t>
  </si>
  <si>
    <t>52.17 mg/L</t>
  </si>
  <si>
    <t>Experienced improvements in chest pains and reduction in troponin.</t>
  </si>
  <si>
    <t>Discharged home on prednisone and ibuprofen with activity restrictions from first hospitalization on June 21, 2021.</t>
  </si>
  <si>
    <t xml:space="preserve">Reporter is DO. Chest pain for 2 weeks with fatigue, found to have Perimyocarditis, admitted to the Pediatric ICU. Seen by pediatric cardiology, Started on ibuprofen, IV Immunoglobulin, IV steroids. Troponin continuing to rise. Serial EKGs with ST Elevations(v2-v6) and PR depressions (lead I), which normalized then developed lateral T wave inversions (v3-v6)  Admitted on 6/16  Patient is still admitted at time of filing.   Medical records requested 8/12/21.  Last reviewed 9/10/21- records not yet available.    01/06/22 [EW]: Medical records reviewed. 17 y/o male admitted to ICU for chest pains starting 9 days s/p 2nd Pfizer, troponin elevations, ST elevations/PR depressions on EKG, normal ECHO, and cMRI c/w myocarditis, tx with IVIG, steroids, and NSAIDs and discharged. Meets criteria for myopericarditis. </t>
  </si>
  <si>
    <t xml:space="preserve">Colchicine </t>
  </si>
  <si>
    <t>DCD from ER, stable to f/u with cardiologist and take Colchicine.    Unknown disposition</t>
  </si>
  <si>
    <t xml:space="preserve">Report made by state vaccine safety contact. Scant detail in report: "Previously healthy 22 yr old male with 6 days of chest pain, nl toponin, ECHO, CRP and ESR and mild abnormal ECG, patient given clinical diagnosis of pericarditis." Medical records requested 9/10/21.  Last reviewed 9/10/21.     [EW 10-25] Records not yet available. Insufficient information in VAERS report to determine case status. Re-requesting ED records to confirm.     EW 11-18: Attempted to call number for Yasmeen Ansari, but was unsuccessful reaching her. It appears this is not the correct contact number for her. Medical records are still unavailable. Re-requesting today and marking incomplete.    11/22/21 - Awaiting med rec    *3/28/2022 - Records review   22 yr old male, smoker with HX Depression.  presents to Urgent care with intermittent substernal chest pain x 3 days and have become more frequent in the last 24 hrs with SOB with pain.  Pt took ibuprofen without relief.    CBC - WNL. Chemistry - WNL.  ESR - 2.  CRP - &lt;0.5. Troponin - 0. ECHO - Normal. CXR - normal.  EKG - SR, ST elevation suggests pericarditis.   Referred to ER.  ECHO - Normal, LVEF 60-65%.  Started on Colchicine.  To F/U outpt with cardiologist.  DX: Acute Idiopathic Pericarditis  *Case Definition for Pericarditis   Abstraction complete.     </t>
  </si>
  <si>
    <t>Left sided numbness, body aches and chills, nausea</t>
  </si>
  <si>
    <t>3.99 ng/mL</t>
  </si>
  <si>
    <t>1025 pg/mL</t>
  </si>
  <si>
    <t>60.2 mg/L</t>
  </si>
  <si>
    <t xml:space="preserve">Pt. discharged home. </t>
  </si>
  <si>
    <t xml:space="preserve">29 y/o male hospitalized with ST elevations on EKG, elevated troponin, and cMRI c/w myocarditis. I do not have documentation of chest pain, dyspnea, palpitations, pericardial rub, or pericardial effusion. On report, it says "symptoms c/w pericarditis", but this was not identified on interview with vaccine coordinator. If chest pain can be documented, would meet criteria for myopericarditis. Will leave incomplete for now, awaiting the medical record for confirmation.  </t>
  </si>
  <si>
    <t xml:space="preserve">fever, myalgias </t>
  </si>
  <si>
    <t>11.823 ng/mL</t>
  </si>
  <si>
    <t>Symptoms resolved after NSAIDS. Stayed for fluctuating troponins and to get IVIG. Recommendation PRN ibuprofen for pain but did not need it. Repeat ECHO on day of discharge same as initial ECHO-only abnormality was known bicuspid aortic valve. Plan to repeat troponin after discharge. Plans to follow up with cardiology.</t>
  </si>
  <si>
    <t>clinically stable at discharge with troponin trending downward.</t>
  </si>
  <si>
    <t>15 yo male presented to ED with pleuritic CP and SOB, 3 days post 2nd dose of the Pfizer vac. EKG showed ST segment elevation, Echo NL, High sensitivity Troponin-I elevated at 4,000. cMRI not done. Tx with IVIG and methlyprednisolone and improved with troponins trending downward. No viral panel done but no URI sxs on presentation and no significant PMH. I discussed the case with medical student Alexander Reardon who reported the case.</t>
  </si>
  <si>
    <t>50.87 ng/mL</t>
  </si>
  <si>
    <t>547 pg/mL</t>
  </si>
  <si>
    <t>5.74 mg/dL</t>
  </si>
  <si>
    <t>1 mm/h</t>
  </si>
  <si>
    <t>Aspirin,NSAIDS other than aspirin (e.g. ketorolac/Toradol, ibuprofen/Motrin/Advil, naproxen/Naprosyn/Aleve, colchicine),High flow nasal cannula,Other {myoperi_hospital_treat_oth}</t>
  </si>
  <si>
    <t xml:space="preserve">morphine, famotodine, </t>
  </si>
  <si>
    <t>15 yo previously healthy nonhispanic white male who p/w chest pain. EKG showed ST elevations. Troponin elevated. ECHO was normal. No cMRI done while hospitalized.    All negative: SARS CoV-2 PCR, Influenza A PCR, Influenza A (H1) PCR, Influenza A (H1-2009) PCR, Influenza A (H3) PCR, Influenza B PCR, Adenovirus PCR,  Coronavirus PCR, Parainfluenza virus 1-4 PCR,  RSV A PCR, RSV B PCR, Chlamydia pneumoniae PCR, Mycoplasma pneumoniae PCR, Human metapneumovirus PCR, human rhinovirus/enterovirus PCR      TO HAVE cMRI on July8--need to obtain to possible confirm myocarditis</t>
  </si>
  <si>
    <t>25.9 ng/ mL</t>
  </si>
  <si>
    <t>1211 ng/L</t>
  </si>
  <si>
    <t>67.6 pg/mL</t>
  </si>
  <si>
    <t>13.6 mg/dL</t>
  </si>
  <si>
    <t>34 mm/h</t>
  </si>
  <si>
    <t>naproxen, IV fluids</t>
  </si>
  <si>
    <t>Chest pain free &gt; 24 hours by discharge, though troponin levels had not fully normalized. To take naproxen. Has follow up in cardiology on 6/28/2021 and will have cardiac MRI.</t>
  </si>
  <si>
    <t>soreness, fatigue, malaise, myalgias, nausea</t>
  </si>
  <si>
    <t xml:space="preserve">746.9, 1077.0, 1130.0, 1074.0, 1228.0, 1152.0, 1208.0, 976.7, 407.1, 194.3, 78.9. </t>
  </si>
  <si>
    <t xml:space="preserve">DCD home stable.  Pain 0-1/10 after ibuprofen.  Activity restriction.  F/U with cardiologist in 2-3 weeks, PCP in 2-3 days.  Continue ibuprofen.  </t>
  </si>
  <si>
    <t>Indiana</t>
  </si>
  <si>
    <t>0.04ng/mL (normal)</t>
  </si>
  <si>
    <t xml:space="preserve">116pg/mL </t>
  </si>
  <si>
    <t>1.8mg/L</t>
  </si>
  <si>
    <t>As of 6/18/21, patient was discharged from Fairfax hospital to home 3/7/21, experienced flare up of chest pain by f/u cardiologist visit 3/14/21, 6/1/21</t>
  </si>
  <si>
    <t>56 y/o male w/ PMHx of previous heart attack, bone marrow transplant, HTN, Hyperlipidemia, taking multiple BP, HTN, cholesterol meds, developed severe chest pain &amp; SOB 2 days after 2nd Moderna dose; Self-administered NTG for chest pain/SOB and drove to ER; hospitalized for 2 days and diagnosed with pericarditis and prescribed colchicine &amp; aspirin, pain relieved for 2 weeks; Cardiologist f/u one week after d/c then recurrence of chest pain at subsequent Cardio f/u on 6/1/21, prescribed colchicine for additional 3 months. Patient reported that he is not recovered as of 6/18/21. Records for ED/Hosp (3/5/21 to 3/7/21) and Cardiologist visits   (3/14/21 to 6/18/21) requested for review.    11/1/21: Review of all records from hospital. cardiologist, f/u; patient was h/o STEMI, CAD; CP was described as pleuritic by MDs, BNP &amp; CRP slightly elevated; EKG &amp; Echo normal; Trop normal, d/c'd to home w/ ASA, Colchicine, APAP, NTG, metoprolol. Diagnosis at d/c 3/6/21: Chest pain. Case does not meet criteria for classification of Acute Pericarditis; EKG, Echo normal, no elevation of Troponin, No evidence of pericardial effusion, pericardial rub, Not a case</t>
  </si>
  <si>
    <t>asthma</t>
  </si>
  <si>
    <t>symptom-free doing well per cardiology.</t>
  </si>
  <si>
    <t>12 yo male presented to ED with chest tightness and SOB 3 days after the 2nd dose of the Pfizer vac. EKG, Echo unremarkable. Troponin-I elevated at 1.5 (nl &lt;0.03). cMRI not done. Tx with NSAIDS and improved clinically with troponins trending down. Discharged home and doing well. Viral panel negative and no significant PMH other than asthma. I discussed the case with Dr. Douglas Luxenberg, pediatric cardiologist who was familiar with the case and had access to hospital records.</t>
  </si>
  <si>
    <t>pain-free with troponins trending downward at discharge.</t>
  </si>
  <si>
    <t>14 yo male presented to ED with sharp, shooting CP, worse when inhaling, 2 days after the 2nd dose of the Pfizer vaccine. EKG showed mild diffuse ST elevations. Echo showed mildly depressed LV function with EF 58%, trace pericardial effusion. Troponin-I elevated and peaked at 93.9. Viral panel negative but patient was antibody positive to both the nucleocapsid and spike protein. Pain-free during most of hospital stay and discharged home with cardiology follow-up in 6 weeks (including cMRI planned). I discussed the case with Dr. Arif Alam, intensivist who cared for patient in ICU.</t>
  </si>
  <si>
    <t>6881 pg/mL</t>
  </si>
  <si>
    <t>368 pg/mL</t>
  </si>
  <si>
    <t>8.2 mg/dL</t>
  </si>
  <si>
    <t>35 mm</t>
  </si>
  <si>
    <t>lisinopril, ketoralac, ibuprofen, omeprazole, IV fluids</t>
  </si>
  <si>
    <t xml:space="preserve">By time of discharge, still having 2 out of 10 chest pain that goes up to 5 with deep inspiration, not requiring pain medication. </t>
  </si>
  <si>
    <t xml:space="preserve">discharge meds: ibuprofen q6 PRN, lisinopril qD. Advised to avoid strenuous activity. To be seen by pediatric cardiology in 4-6 weeks with repeat EKG and TTE. </t>
  </si>
  <si>
    <t>fatigue,</t>
  </si>
  <si>
    <t xml:space="preserve">24,903 ng/L </t>
  </si>
  <si>
    <t>Lactated ringer's</t>
  </si>
  <si>
    <t>Discharged with BID colchicine and PRN ibuprofen and on mediterranean diet. No exercise, no lifting x 1 week, light duty for job for 3-6 months.</t>
  </si>
  <si>
    <t>ECHO: pericardium appears bright and hyperechoic.  cMRI showed enhancement in pericardium.    Based on findings within pericardium, c/w confirmed myopericarditis.</t>
  </si>
  <si>
    <t>abdominal pain, back pain, nausea</t>
  </si>
  <si>
    <t>&lt;0.03ng/mL (ref: &lt;=0.03)</t>
  </si>
  <si>
    <t>As of 6/18/21, patient had been d/c to home after 1day hospitalization; reported recovered</t>
  </si>
  <si>
    <t xml:space="preserve">HCP submitted VAERS report (per hospital protocol): 61 y/o female PMH Anxiety, GERD, HTN, taking omeprazole (GERD), Avapro (HTN), Zoloft, Gabapentin, diclofenac XR (PRN pain), developed CP, upper abdominal discomfort, dyspnea (denied pleuritic CP), nausea approximately 10 days after receiving 1st COVID vax dose; presented to ED; Trop levels normal x3, EKG showed no abnormalities; BP 194/90;     Patient was treated with ASA and admitted overnight; Symptoms resolved in ED; D-dimer elevated; repeat EKG's normal; CT angiogram normal; CBC showed anemia; Patient was not diagnosed with myopericarditis; d/c to home and advised to f/u w/ cardiologist for HTN    *Case is completed; not a case; </t>
  </si>
  <si>
    <t>heartburn, loss of appetite, pain with swallowing</t>
  </si>
  <si>
    <t>64 ng/mL</t>
  </si>
  <si>
    <t>76.18 pg/mL</t>
  </si>
  <si>
    <t>Tylenol, pepcid</t>
  </si>
  <si>
    <t xml:space="preserve">Discharged home with f/u with cardiology and primary care. He was advised to avoid heavy lifting and strenuous activity. </t>
  </si>
  <si>
    <t xml:space="preserve">15 y/o male hospitalized for chest pain and elevated troponin 5 days s/p 2nd Pfizer and meets criteria for probable myocarditis. He did have some ST elevations on EKG, so also meets criteria for pericarditis. </t>
  </si>
  <si>
    <t>myalgias, chills, sore throat</t>
  </si>
  <si>
    <t>9.559 ng/mL</t>
  </si>
  <si>
    <t>3.4 mg/dL</t>
  </si>
  <si>
    <t>naproxen, colchicine</t>
  </si>
  <si>
    <t>patient was managed as outpatient.  improved after tx with colchicine.</t>
  </si>
  <si>
    <t>clinically stable, discharged 6/19/21.</t>
  </si>
  <si>
    <t>fatigue, sore throat, fever</t>
  </si>
  <si>
    <t>0.256 ng/mL</t>
  </si>
  <si>
    <t>Activity restrictions until cleared by cardiology. (18 Jan) per records, pt d/c'd home with "very mild chest pain".</t>
  </si>
  <si>
    <t>18 yo previously healthy multiracial   male p/w chest pain 2 days s/p receipt of Pfizer COVID-19 vaccine dose 2. EKG showed ST elevations. ECHO had trace pericardial effusion.    CTA normal.  CXR normal.</t>
  </si>
  <si>
    <t>5386, 4250</t>
  </si>
  <si>
    <t>decreased chest pain</t>
  </si>
  <si>
    <t xml:space="preserve">DCD home stable with decreased chest pain, troponin down trending.  F/U with peds cardiology.  Return to ER with symptoms worsens. </t>
  </si>
  <si>
    <t xml:space="preserve">06/06/2022 - Records reviewed   12 y/o female, No PMH with obesity, presented to MD office with chest pain, worse with deep breathing and laying on her back, 1 day after 2nd vaccine. Also, c/o Headache, back pain and sore throat.  DX: Acuter myopericarditis.   EKG - sinus rhythm/non-specific ST changes (early pericarditis changes potentially). Admitted.    Troponin - 5386, 4250.  ESR - 36.   CRP - 30. CBC - Acceptable. Respiratory panel - Negative. Covid - Negative. Chemistry - Acceptable. ANA titer - &lt;1:80  ECHO - Normal structure and function w/o pericardial effusion  CXR - normal   MEDS: Ibuprofen, IVFs,  DCD home stable with decreased chest pain, troponin down trending.  F/U with peds cardiology.  Return to ER with symptoms worsens.   F/U Tele visit 6/20/2021 - Doing well.  Less chest pain.  Continue ibuprofen.  No heavy exertion.  F/U for ECHO, EKG next week.    *Case definition met for pericarditis, probable myocarditis.   Abstraction complete.     </t>
  </si>
  <si>
    <t>3.6, 7.16, 10.0, 8.46, 5.55</t>
  </si>
  <si>
    <t>42.3, 37.3, 13.9</t>
  </si>
  <si>
    <t xml:space="preserve">Progress note states patient's pain improved. Hospitalized for 3 days and discharged home on Indomethacin, Colchicine, Protonic. Outpatient follow up with Cardiology. </t>
  </si>
  <si>
    <t>hyper-flexibility ?Ehlers-Danlos variant</t>
  </si>
  <si>
    <t>3454 ng/L</t>
  </si>
  <si>
    <t>1.8 ng/mL</t>
  </si>
  <si>
    <t>142 pg/mL</t>
  </si>
  <si>
    <t>Fever, fatigue, pain in both arms</t>
  </si>
  <si>
    <t>12.43 ng/ml</t>
  </si>
  <si>
    <t>12.3 mg/L</t>
  </si>
  <si>
    <t>43 mm/hr</t>
  </si>
  <si>
    <t>All the results and medical records are in this published paper. This case patient is Patient#1 in the published paper of Pediatrics, 2021, entitled Symptomatic Acute Myocarditis in Seven Adolescents Following Pfizer BioNTech COVID-19 Vaccination with DOI: 10.1542/peds.2021-052478</t>
  </si>
  <si>
    <t>After 6 days of hospitalization and 3 weeks of treatment, patient's Troponin came to normal.  This is a spontaneous report from Pfizer.</t>
  </si>
  <si>
    <t>A VAERS spontaneous report was received where patients name, State, DOB and contact information is not provided. The only information that is provided in this spontaneous report is that patient was 16 yrs old White male 68Kg. The reference where this patient was one of the 7 patients published in the journal Pediatrics, 2021, entitled Symptomatic Acute Myocarditis in Seven Adolescents Following Pfizer BioNTech COVID-19 Vaccination with DOI: 10.1542/peds.2021-052478. Based upon the age and weight 16 yrs and 68kg respectively, I was able to connect this VAERS report with Patient#1 from the published paper, and have completed the report as Myocarditis.</t>
  </si>
  <si>
    <t>0.66ng/mL (nl= &lt;0.01)</t>
  </si>
  <si>
    <t>275pg/mL (&lt;125)</t>
  </si>
  <si>
    <t>1.8mg/dL (&lt;1.0)</t>
  </si>
  <si>
    <t>3mm/h</t>
  </si>
  <si>
    <t>As of 6/19/21, patient had been d/c'd to home following 2 days hospitalization; follow-up not reported</t>
  </si>
  <si>
    <t>Spontaneous MNF; Literature report from journal article; Pediatrics 2021, Symptomatic Acute Myocarditis in Seven Adolescents following Pfizer BioNTech Vaccine Administration.    16 y/o white male (Patient #6 of 7 reports in journal article), w/ no PMHx myocarditis or chronic conditions, developed chest pain, SOB, malaise &amp; mild fever 3 days after 2nd Pfizer dose; presented to ED w/ elevated Trop T, CRP, Pro-BNP, ESR, ECG: ST elevation diffuse, CMRI: LGE, diffuse myocardial edema; ECHO: normal, (-)COVID.  Treated w/ IVIg, prednisone, hospitalized 2 days &amp; improved labs &amp; symptoms relieved; d/c'd to home, no follow/up info noted.</t>
  </si>
  <si>
    <t>22.1, 8.02 (n &lt;0.045)</t>
  </si>
  <si>
    <t>Still having exertional dyspnea 2 weeks post discharge (uncertain of date); repeat echocardiogram was normal; EKG showed non-specific ST-T wave changes</t>
  </si>
  <si>
    <t>No additional information provided</t>
  </si>
  <si>
    <t>14 yo male developed pleuritic chest pain after second dose.  Journal article meets criteria for myopericarditis  9/21/21: emailed Yale author for dispo; no response despite multiple emails  10/26/21: review of article with thorough lab and symptom reporting; meets criteria for confirmed myopericarditis (chest pain, EKG changes, echo with LV function, cMRI confirmed myocarditis per Lake Louise criteria</t>
  </si>
  <si>
    <t>3 ng/mL</t>
  </si>
  <si>
    <t>16.3 ng/mL</t>
  </si>
  <si>
    <t xml:space="preserve">Stable for discharge. Return to school/work 6/21/21. F/u PMD in 2-3 days, f/u cardiology 1-2 weeks, no sports or strenuous exercise until cleared by cardiology. </t>
  </si>
  <si>
    <t>15 y/o female hospitalized for chest pain and elevated troponins starting 4 days s/p Pfizer. Meets criteria for probable myocarditis.</t>
  </si>
  <si>
    <t>1.22 ng/mL</t>
  </si>
  <si>
    <t>12 pg/mL</t>
  </si>
  <si>
    <t>53.64 mg/L</t>
  </si>
  <si>
    <t>Upon f/u he was back to normal. He has a cardiology f/u scheduled. He has no PA restrictions at this time.</t>
  </si>
  <si>
    <t xml:space="preserve">14 y/o male hospitalized with chest pain and elevated troponin following Pfizer. Meets criteria for probable myocarditis. D/w case manager on 7/2. Still awaiting medical records from Oishei Children's Hospital as of 7/1. </t>
  </si>
  <si>
    <t>clinically stable, discharged home on 6/23/21.</t>
  </si>
  <si>
    <t>pain radiating to LT arm</t>
  </si>
  <si>
    <t>6/9: 400,1100</t>
  </si>
  <si>
    <t>Famotidine, Tylenol</t>
  </si>
  <si>
    <t xml:space="preserve">DCD home stable </t>
  </si>
  <si>
    <t xml:space="preserve">06/03/2022 - Records reviewed   12 y/o male, No PMH with obesity, presented to ER with intense chest pain radiating to LT arm, 3 days after 2nd covid vaccine.  Pain self-resolved without analgesics.  Admitted to PICU. DX:  R/O myopericarditis.   Troponin T - 472.7, 700.7, 1158.8, 399.6. CRP - 1.12. D-dimer - 0.62. D-dimer ULT - 415. PTT - 24.5. ESR - 36, 44, 33, 39. BNP - 9.6, &lt;5.0. CK - 104, 95. BNP - 9.6. Covid - Negative. Respiratory PCR panel - Negative. MRSA panel - Negative. U/A - Negative.   CXR - WNL  EKG - Sinus tachy.  No ST-T changes.  Normal PR &amp; QRS intervals, iRBBB.  ECHO - Normal without effusion.   MEDS: Famotidine, Tylenol, Ibuprofen.   DCD home stable to f/u with peds cardiology to have outpt labs. F/U with PCP.  No DCD meds.  Bedrest until seen by cardiologist   *Case definition met for pericarditis and probable myocarditis    Abstraction complete.   </t>
  </si>
  <si>
    <t xml:space="preserve">Chest pain had resolved by discharge. Sent home on Colchicine. </t>
  </si>
  <si>
    <t xml:space="preserve">Spoke with HCP. 55 yo with chest pain. Findingds c/w pericarditis. Treated in hospital with Colchicine and discharged with same. Last follow up with PCP was 6/24 - no chest pain. </t>
  </si>
  <si>
    <t>Fever 1 day s/p vaccine, lightheadedness, dizziness, nausea, clammy sensation</t>
  </si>
  <si>
    <t>8131 ng/L</t>
  </si>
  <si>
    <t>14 pg/mL</t>
  </si>
  <si>
    <t>He was recommended to f/u with cardiology in 1 month for a repeat echocardiogram.</t>
  </si>
  <si>
    <t>14 y/o male experienced fever 1 day s/p 2nd Pfizer, then developed chest pain and dyspnea, worse with lying down, palpitations, light headedness, dizziness, nausea, and clammy sensation 2 days s/p and was hospitalized 3 days s/p with elevated troponin and normal EKG. Meets criteria for probable myocarditis.</t>
  </si>
  <si>
    <t>11.271 ng/mL</t>
  </si>
  <si>
    <t>Discharged home, symptom-free on colchicine and ibuprofen.</t>
  </si>
  <si>
    <t>24 y/o male with hx of polysubstance abuse, but no documented heavy alcohol use at present, hospitalized 3 days s/p 2nd Pfizer with chest pain and elevated troponin and ST segment elevations and treated with NSAIDs and colchicine. Meets criteria for myopericarditis. Medical records reviewed. Attempted contact with provider unsuccessful on 6/24.</t>
  </si>
  <si>
    <t>fatigue, fluid retention</t>
  </si>
  <si>
    <t>Aspirin,Diuretics (e.g. furosemide/Lasix, cholorothiazide/Diuril),Antiarrhythmics,Anticoagulation other than aspirin (Warfarin/Coumadin, Plavix/Clopidogrel)</t>
  </si>
  <si>
    <t xml:space="preserve">Discharged home in stable condition. Follow up visits with EP for evaluation of Pacemaker as well as  Cardiology and PCP. </t>
  </si>
  <si>
    <t>Meets Case Definition - Pericarditis    66 year old male with a past medical history of Asthma, OSA and Urinary obstruction who develop chest pain, dyspnea on exertion and fatigue for several weeks. He received his 2nd vaccine dose on of vaccine 1/27/21. His symptoms became worse with any exertion about 5/14/21. The patient's wife insisted patient be seen by his PCP.  The patient seen by his PCP 4 days later and found to have Atrial flutter on EKG. He was then referred to the ED.  5/18-21: In the ED the Physical exam was significant CV- irregular, slightly bradycardic, Lungs were diminished BS at the bases. Troponins levels were elevated. CXR showed small right pleural effusion. Chest CTA revealed trace bilateral pleural effusion, pericardial effusion, and a lung nodule 3-4 mm. D dimer was elevated -2.51. A venous doppler study was performed which was negative for DVT.  The patient was admitted and an ECHO ordered for the following day. The ECHO demonstrated normal EF, and a small pericardial effusion. Final diagnosis were -Symptomatic Atrial fibrillation with slow ventricular response/bradycardia, Pericardial Effusion, Pericarditis.  The patient remained stable with the treatment and was discharge home the following day (5/21/21) with follow up with EP for evaluation of a Pacemaker, Cardiology and his PCP.  Patient reports in VAERS he had a Pacemaker placed.   --------------------------------------------------------------------------  12/27/21-awaiting MR  10/28-MR requested again.  As of 9/24/21, only VAERS report filed by patient available. Developed SOB, fatigue, fluid retention on 5/8/21 (unclear dates of 1st and 2nd vaccinations). Admitted with atrial flutter/fibrillation, bradycardia; cardiac catheterization, cardioversion with PM placement on 5/20/21. Diagnosed with pericarditis/pericardial effusion, new onset pulmonary edema, afib, bradycardia. Requested medical records; have not yet contacted HCP.</t>
  </si>
  <si>
    <t>GERD, Osgood-Schlatter disease</t>
  </si>
  <si>
    <t>For GERD:</t>
  </si>
  <si>
    <t>Heart fluttering, pounding feeling, irregular heartbeat on 5/5. Occasional shortness of breath when working out through 6/10, more than expected from normal exercise. On 6/10 evening and 6/11 felt "heartburn." Treated with Alka-Seltzer. 6/12 pain had still not subsided. Went to ER. Tristar Centennial, Nashville, TN   6/12 EKG and blood work  6/15 - 6/17 EKG, blood work, chest xrays, chest CT, MRI</t>
  </si>
  <si>
    <t>Patient with GERD condition complains of Chest pain after 30 days of 2nd vaccine shot on 4/21/21. On-Off, in-home care. Presents @ER on 6/12/21, where slight ST elevation and 1st degree AV was marked by ED physician on EKG. Troponin, D-dimer level remained normal. No admission, but discharged on Ibuprophen and Colchicine. In 3 days on 6/15 patient presents again to ER, with consistent chest pain complain.  Admitted, but cMRI, troponin etc., all normal. It is possible that patient may have a borderline Pericarditis during 6/12/21. With c0-existing condition of GERD and medication on GERD, it is difficult to interpret, that patient adverse event is solely due to vaccine. Tests results cMRI, on 6/17/21, all normal. Admisson and test results from Skyline medical center, all normal, except on 6/12/21 (Chest pain+slight abnormality in ST waves+1st degree AV Block on EKG).</t>
  </si>
  <si>
    <t>substernal chest pain, pleuritic, worse lying down,subjective fevers, chills and body aches.</t>
  </si>
  <si>
    <t xml:space="preserve">12.951; 9.171; 8.329; </t>
  </si>
  <si>
    <t>ibuprofen  protonix  colchicine</t>
  </si>
  <si>
    <t>24 yo male went to ED on 4-5-2021 , treated and discharged 4-5-2021 to follow up with his primary care physician and  patient agreed to strict ED return if symptoms worsen. Patient states his pain has significantly improved without interventions. Cardiologist and hospitalist were consulted . Physician states "symptoms are secondary to myopericarditis of unknown etiology".  Patient seen in outpatient clinic 4-23-2021 and 05-26-2021 and stating chest pain has improved.</t>
  </si>
  <si>
    <t xml:space="preserve">24 y/o male hospitalized with chest pain starting 2 days s/p 2nd Pfizer and elevated troponin. Meets criteria for probable myocarditis. There is no provider contact information. Still awaiting records from Olive View Medical Center as of 7/2.    11/23/21 - Records review  24 y/o male with chest pain 2 days after vaccine.  Presented to ER.  DX myopericarditis. D-dimer normal.  Troponin elev. Cannabis - positive. CXR - Mild bilateral peribronchial thickening may be due to reactive airway disease.  Echo - Systolic function at the lower end of normal, EF 50-55%.  DCD home with Ibuprofen, Protonix, and Colchicine x 3 months and F/U with PCP &amp; cardiology f/u.  Pain much improved.   Abstraction complete.  Criteria met for pericarditis and possible myocarditis.         </t>
  </si>
  <si>
    <t>Toradol, naprosyn as outpatient</t>
  </si>
  <si>
    <t>Per ED physician, patient was much improved by discharge with less CP. Plan was to f/u with PCP.</t>
  </si>
  <si>
    <t>15 yo male presented to ED with pleuritic CP and SOB 2 days after the 2nd dose of the Pfizer vac. EKG showed non-specific ST changes, bedside U/S showed no pericardial thickening or effusion. Troponin NL. No URI sxs on presentation and no significant PMH. Improved with toradol in ED and discharged with naprosyn BID for 5 days. Patient was to f/u with PCP. The patient does not meet the case definition for pericarditis because he only met 1 of the 4 criteria (pleuritic CP). I discussed the case with Dr. Brian Hoyt, the ED physician who cared for the patient.</t>
  </si>
  <si>
    <t>fever, arm pain</t>
  </si>
  <si>
    <t>13,259 ng/L</t>
  </si>
  <si>
    <t>64.3 pg/mL</t>
  </si>
  <si>
    <t>32 mg/L</t>
  </si>
  <si>
    <t>29 mm/h</t>
  </si>
  <si>
    <t xml:space="preserve">Discharged home on high dose motrin q8 hours. Will have cMRI on 6/25. Scheduled for follow up with cardiology and repeat ECHO on 6/30. </t>
  </si>
  <si>
    <t xml:space="preserve">16 yo previously healthy male of unkonwn race/ ethnicity who p/w chest pain 2 days s/p receipt of Pfizer COVID-19 vaccine dose 2. EKG with ST abnormalities. ECHO normal. Admitted and received NSAIDS. Discharged home on scheduled NSAIDs. Will have cMRI as outpt on 6/25 and then cardiology follow up, including repeat ECHO, on 6/30.   </t>
  </si>
  <si>
    <t>6,5</t>
  </si>
  <si>
    <t xml:space="preserve">Patient's condition was stable. He was discharged after 1 day on B-Blocker and Naproxen. Follow up with his PCP and Cardiology. </t>
  </si>
  <si>
    <t xml:space="preserve">Pt is a 57 year old male with past medical history significant for HTN, DM2, HLD, Obesity, OSA, recovered from COVID-19 1/2021. He presented to the ED 2 weeks post 2nd dose to an UC with c/o chest pain, sob worse with lying down, and fatigue. He was referred to the hospital. His EKG- wnl, CTA- pericardial and pleural effusion, No PE; Troponins-elevated; ECHO- showed pericardial effusion 1.6 cm, EF 65-70%; Discharge in 1 day, stable condition.  </t>
  </si>
  <si>
    <t>18.61 ng/mL</t>
  </si>
  <si>
    <t>544 pg/mL</t>
  </si>
  <si>
    <t>4.5 mg/dL</t>
  </si>
  <si>
    <t>He has been transferred out of the hospital. Now has only symptoms of headache and nausea s/p IVIG treatment. He is hospitalized at North Central Baptist in San Antonio, TX. Respiratory virus results still pending.</t>
  </si>
  <si>
    <t xml:space="preserve">16 y/o male hospitalized with chest pain, decreased EF to 40%, small pericardial effusion, ST segment changes on EKG, and elevated troponin 2 days s/p 2nd Pfizer. Meets criteria for myopericarditis. </t>
  </si>
  <si>
    <t>Discharged from ER on 3/30/21 on Prednisone 50 mg x 7 days</t>
  </si>
  <si>
    <t>Home from ER on Prednisone. Follow up with cardiologist who prescribed Indomethacin and Colchicine</t>
  </si>
  <si>
    <t>3/22/21 growing chest pain and shortness of breath  3/26/21: Cardiologist ordered ECHO - normal  3/29/21: Cardiologist ordered exercise stress test - normal.  3/30/21: ER ordered CT Angiogram - Pericardial effusion. Discharged him on Prednisone 50 mg x 7 days and f/u with cardiologist.  Since that time - continued treatment with cardiologist and on prescribed Indomethacin and Colchicine.   While this case doesn't specifically meet the case definition, I believe the CTA and treatment confirm pericarditis.</t>
  </si>
  <si>
    <t>sudden cardiac arrest</t>
  </si>
  <si>
    <t>unclear - patient reportedly admitted in the month prior to his second dose but appears to not be admitted at time of second dose and immediately thereafter until his cardiac arrest and death on day 3 post vaccination</t>
  </si>
  <si>
    <t>report submitted by patient's sibling; pt died 3 days after 2nd dose, inadequate medical records, single progress note does have "other pericarditis" as a diagnosis on 4/12/21 (the day of his second dose) - this looks like a telephone encounter but it's unclear if the pericarditis was new onset after his 1st dose or predated dose 1    pt has multiple cardiac issues including a-fib with multiple cardioversions, aortic valve dz and AVR on anticoagulation, thoracic aorta aneurysm, and many other non-cardiac medical problems    Current medical records are inadequate, additional medical records request submitted 9/10/21 to allow further abstraction of both death and myocarditis; no provider listed to call (15 Oct) reportedly died from cardiac arrest; no available data meet case defn</t>
  </si>
  <si>
    <t>279 ng/L</t>
  </si>
  <si>
    <t>Discharged home with f/u pediatric cardiology and with PA limitations until cleared by pediatric cardiology.</t>
  </si>
  <si>
    <t>14 y/o male admitted for chest pain and elevated troponin 3 days s/p 2nd Pfizer. EKG and Echo normal, and respiratory and SARS-CoV-2 PCR negative. Meets criteria for probable myocarditis.</t>
  </si>
  <si>
    <t>Systemic lupus erythematosus,Other systemic inflammatory illness</t>
  </si>
  <si>
    <t>autoimmune hepatitis</t>
  </si>
  <si>
    <t>166.42 mg/L</t>
  </si>
  <si>
    <t>96 mm/h</t>
  </si>
  <si>
    <t>improved but intermittent chest pain</t>
  </si>
  <si>
    <t>&lt;0.02, &lt;0.02</t>
  </si>
  <si>
    <t xml:space="preserve">Resolving chest pain. </t>
  </si>
  <si>
    <t xml:space="preserve">Patient was well appearing and stable VS on discharge. Patient was d/c on NSAIDS with follow up scheduled at the VAMC. </t>
  </si>
  <si>
    <t xml:space="preserve">Case meets criteria: Pericarditis    75 year old male with pmhx of HTN and PTSD  began with a headache, chest pain worse with exertion, and sob for 3-4 days prior to presenting to the ED. Patient received his 2nd dose vaccine 5 months prior on 2/18/21.  5/22/21 Patient went to the ED. EKG was abnormal with ST segment elevation, aVR depression, Non-STEMI. Chest CT was negative. Cardiologist was consulted and reported EKG c/w Pericarditis. Patient was discharge the same day with a diagnosis of Acute Viral Pericarditis on NSAIDS.  No other identifiable cause the symptoms or findings reported as viral.   ----------------------------------------------------------------------  VAERS report submitted by pt. Need MR-Requested </t>
  </si>
  <si>
    <t>vomiting, diminished appetite, diarrhea</t>
  </si>
  <si>
    <t>1.2 ng/mL</t>
  </si>
  <si>
    <t xml:space="preserve">Discharged 6/15, Unknown if recovered from symptoms fully. </t>
  </si>
  <si>
    <t>Discharged to take ibuprofen taper (TID, BID, qD over 3 weeks after discharge) and colchicine 3 months, metoprolol qD, omeprazole qD. Follow up with cardiologist week of 6/28 or 7/5.</t>
  </si>
  <si>
    <t xml:space="preserve">22 yo female of unknown race/ ethnicity with history of GERD who p/w chest pain 40 days s/p receipt of Pfizer COVID-19 vaccine dose 1. Troponin elevated. EKG showed sinus tachycardia, ST elevation in inferior and lateral leads, PR depression. ECHO had pericardial effusion. No cMRI done. Pt received multiple treatments while hospitalized and is to follow up with cardiology week of 6/28 or 7/5.     Obtain follow up records as able.  </t>
  </si>
  <si>
    <t>Requested medical records on 9/10/2021 (18 Jan) per records, pt d/c'd c "home medications", thus presume disposition was home. Given restrictions, will assume pt still recovering at time of report.</t>
  </si>
  <si>
    <t xml:space="preserve">Patient was admitted for 3 days for workup and management of chest pain. Pain improved with Ibuprofen. Discharged home with outpatient treatment and instructions to follow up with cardiologist. </t>
  </si>
  <si>
    <t>15 year old male who received his second dose of Pfizer vaccine and 3 days later he developed persistent chest pain which brought him to the ER. He had elevated troponin levels, ST abnormalities on EKG and myocarditis findings in cMRI.</t>
  </si>
  <si>
    <t>tactile fever, chills</t>
  </si>
  <si>
    <t>15 ng/mL</t>
  </si>
  <si>
    <t>ibuprofen, tylenol</t>
  </si>
  <si>
    <t xml:space="preserve">Discharged home with activity restrictions, on scheduled ibuprofen. Repeat labs drawn on 6/23.   Follow up with cardiology. </t>
  </si>
  <si>
    <t xml:space="preserve">12 yo nonhispanic white previously healthy male p/w chest pain 2 days s/p receipt of Pfizer COVID-19 vaccine dose 2. Troponins elevated. EKG and ECHO were normal. cMRI c/w myocarditis.     Flu A, Flu B, SARS-COV-2 PCR negative.  Entero blood PCR negative.  Lyme total ab-negative.  Blood culture-no growth.  </t>
  </si>
  <si>
    <t>While clinicians suspected myopericarditis, pt doesn't fit case definition--chest pain but troponins and EKG were normal. No cMRI.</t>
  </si>
  <si>
    <t>headache, fever, rapid heart rate, dizziness</t>
  </si>
  <si>
    <t>&lt;6 ng/L</t>
  </si>
  <si>
    <t>&lt;50 pg/mL</t>
  </si>
  <si>
    <t>27 mg/L</t>
  </si>
  <si>
    <t>61 mm/h</t>
  </si>
  <si>
    <t xml:space="preserve">Discharged on scheduled ibuprofen. Had 1 follow up call with cardiology team on 6/24; no recurrence of symptoms. Weaning off ibuprofen. No additional follow up or imaging planned.  </t>
  </si>
  <si>
    <t xml:space="preserve">13 yo previously healthy female p/w chest pain 5 days s/p Pfizer COVID-19 vaccine dose 2. EKG showed sinus tachycardia only. Troponin was normal. No ECHO or cMRI done. CT angio-no pulmonary embolism. SARS-CoV-2 antibody negative.  While clinicians suspected myopericarditis, pt does not fit case definition for either.  </t>
  </si>
  <si>
    <t>40-45% with global hypokinesis</t>
  </si>
  <si>
    <t>Initially started on heparin, nitro drip, and b-blocker. Discharged on Metoprolol and Entresto</t>
  </si>
  <si>
    <t>Admitted 6/19/21. Discharged 6/21/21 on Metoprolol and Entresto</t>
  </si>
  <si>
    <t xml:space="preserve">On 6/19/21, while in ED noted to be diaphoretic with crushing substernal chest pain. Noted to have ST elevations on anterolateral leads and trop elevation that peaked at 9.35. Patient taken to cath lab without evidence of coronary artery disease. ECHO with global hypokinesis with estimated EF 40-45%. Our top differentials at this time being myocarditis vs. spasm.6/21/21 - Cardiac MRI confirmed changes c/w myocarditis. Discharged on Metoprolol and Entresto. Appears lost to follow up. </t>
  </si>
  <si>
    <t>emesis</t>
  </si>
  <si>
    <t>cardiac MRI on 6/18 with "Faint, mild subepicardial enhancement at the basilar lateral wall. Mild focal subepicardial enhancement of the basilar inferoseptal wall. In conjunction with elevated values on parametric mapping, this is compatible with myocarditis"</t>
  </si>
  <si>
    <t>1404 ng/L</t>
  </si>
  <si>
    <t>1846 pg/mL</t>
  </si>
  <si>
    <t xml:space="preserve">Asymptomatic, no chest pain at time of discharge thought troponins had not fully normalized. Discharged home to take prednisolone taper, aspirin 81 mg, omeprazole. Will see cardiology and infectious diseases on 7/8/21. He'll have repeat ECHO and EKG at follow up.     </t>
  </si>
  <si>
    <t xml:space="preserve">15 yo white male of unkonw ethnicity, previously healthy, p/w chest pain 2 days s/p receipt of Pfizer COVID-19 vaccine dose 2. EKG showed ST elevations. ECHO showed only trace mitral regurgitation; function normal and no pericardial effusion. No cMRI.   Had AKI during admission. Thought due to dehydration and NSAIDS. No COVID Ab back initially so treated as had MIS-C. Nucleocapside Ab was negative. No antecedent illness before this episode. </t>
  </si>
  <si>
    <t>fever, swelling and erythema at injection site</t>
  </si>
  <si>
    <t>"normal" per MD conversation</t>
  </si>
  <si>
    <t>Resolved</t>
  </si>
  <si>
    <t>9/10/2021 - requested records. Unable to contact MD; left VM  10/15/2021 - still no records. Unable to adjudicate case. Recommend again contacting MD to see if records might be obtained.   11/5/21: New abstractor spoke with MD. Confirmed ST elevations on EKG and his diagnosis of pericarditis.   Records have already been ordered.</t>
  </si>
  <si>
    <t>346 ng/L (ref range &lt;15)</t>
  </si>
  <si>
    <t>back to baseline</t>
  </si>
  <si>
    <t>fever, dizzy</t>
  </si>
  <si>
    <t>3377 ng/L</t>
  </si>
  <si>
    <t>51.3 pg/mL</t>
  </si>
  <si>
    <t>192 ng/L</t>
  </si>
  <si>
    <t>109 (normal)</t>
  </si>
  <si>
    <t xml:space="preserve">headache, chills, back and arm pain, myalgias, weakness, fever, sweating, </t>
  </si>
  <si>
    <t>&gt;20,000 ng/L</t>
  </si>
  <si>
    <t>64 pg/mL</t>
  </si>
  <si>
    <t>14.9 mg/dL</t>
  </si>
  <si>
    <t>23 yo male nonhispanic white male with history of asthma p/w chest pain which started less than a day s/p receipt of Pfizer COVID-19 vaccine dose 2.   ECHO=one abnormality was trivial mitral regurg. otherwise normal.  cMRI did show also small pericardial effusion.     Need inpt records and treatments, dispo info. (18 Jan) per records, pt asx at time of D/C; disposition left blank. Given f/u instructions and work restriction, will assume home.</t>
  </si>
  <si>
    <t>Fever, Muscle aches</t>
  </si>
  <si>
    <t>cardiologist saw patient as outpatient on 6/30/21 and doing well and symptom-free.</t>
  </si>
  <si>
    <t>7.83 ng/mL</t>
  </si>
  <si>
    <t>37 pg/mL</t>
  </si>
  <si>
    <t>no chest pain or palpitations or other symptoms since discharge</t>
  </si>
  <si>
    <t>URI symptoms 2 weeks prior to presentation with nasal congestion and mild cough. Negative resp viral PCR panel at admission.</t>
  </si>
  <si>
    <t>fevers, chills, left shoulder pain, nausea, emesis, lightheadedness</t>
  </si>
  <si>
    <t>15,727 ng/L</t>
  </si>
  <si>
    <t>68.2 pg/mL</t>
  </si>
  <si>
    <t>44.84 mg/L</t>
  </si>
  <si>
    <t>77 mm/h</t>
  </si>
  <si>
    <t>No contact sports for 3 months. To take losartan. Will follow up with PMD and cardiology; will have repeat ECHO and may have repeat cMRI 6 months post discharge.</t>
  </si>
  <si>
    <t>Patient seen as outpatient with a mild presentation of suspected pericarditis. However, Echocardiogram was normal and inflammatory markers (CRP, ESR, CBC), and he responded to Ibuprofen, so no further evaluations were explored.</t>
  </si>
  <si>
    <t>27 year old male who developed chest pain after receiving first dose of Pfizer Covid 19 vaccine. Went to urgent care. Patient seen as outpatient with a mild presentation of suspected pericarditis. However, Echocardiogram was normal and inflammatory markers (CRP, ESR, CBC), and he responded to Ibuprofen, so no further evaluations were explored.</t>
  </si>
  <si>
    <t>14.52 ng/l</t>
  </si>
  <si>
    <t>fever, generalized weakness, dry cough, throat pain, myalgias, headache, cervical lymphadenopathy, neck pain</t>
  </si>
  <si>
    <t>2.07 mcg/L</t>
  </si>
  <si>
    <t>407 pg/mL</t>
  </si>
  <si>
    <t>351 mcg/L</t>
  </si>
  <si>
    <t>&gt;100 mm/h</t>
  </si>
  <si>
    <t>colchicine, ibuprofen, IV fluids</t>
  </si>
  <si>
    <t xml:space="preserve">Continued to have chest pain and dyspnea on exerttion. </t>
  </si>
  <si>
    <t xml:space="preserve">Discharged on 3 month course colchicine and ibuprofen til symptom improvement. On 5/28, had repeat ECHO, CRP, ESR as outpt; all improved. Being followed up by cardiology and being referred to cardiac rehab.  </t>
  </si>
  <si>
    <t xml:space="preserve">28 yo nonhispanic female of unknown race who p/w     ANA negative.  EKG showed sinus tachycardia. T wave inversions in lateral leads. T waves in aVR and V1.  ECHO with small pericardial effusion predominantly posterior and lateral to LV, up to 1.2 cm. LVEF normal.  </t>
  </si>
  <si>
    <t>0.02 x3</t>
  </si>
  <si>
    <t>3 days hospitalized</t>
  </si>
  <si>
    <t>Pt is a 64 year old male with past medical history significant for Afib, COPD and PUD. He went to the ED c/o chest pain, sob worse with exertion. He began with symptoms 9 days post 2nd vaccine. EKG and Troponins were negative. Dx on MR - Chest pain, unspecified. Need to verify Pericarditis diagnosis. Called Cards office. LVM with RN to return call. Requested MR. (15 Oct) per record review, doesn't meet defn.</t>
  </si>
  <si>
    <t>Nausea</t>
  </si>
  <si>
    <t>Patient was discharged after a 2 day admission with diagnosis of myocarditis.</t>
  </si>
  <si>
    <t>20 year old male who received his second dose Moderna vaccine and 1 day later developed chest discomfort on the left side. Went to ED and was found with elevated troponin and diffuse ST elevation on EKG. cMRI found with inflammation of inferolateral wall, consistent with myocarditis. Patient was discharged home after 2 day admission. Medical record reviewed.</t>
  </si>
  <si>
    <t xml:space="preserve">fatigue, lightheaded, dizzy, activity intolerance, </t>
  </si>
  <si>
    <t>&gt;10</t>
  </si>
  <si>
    <t>continued symptoms as detailed above</t>
  </si>
  <si>
    <t>06/05/22: Outpt cardiology f/u    being followed as outpatient</t>
  </si>
  <si>
    <t>Patient was discharged home after a 2 day hospital stay</t>
  </si>
  <si>
    <t xml:space="preserve">15 year old male received the Pfizer vaccine and 2 days later developed chest pain that worsened when laying flat. Went to the hospital and was found with diffuse ST segment elevation on EKG, elevated troponin and evidence of pericarditis on cMRI (pericardial delayed hyperenhancement, no myocardial involvement, normal function, consistent with pericarditis). Medical records reviewed. </t>
  </si>
  <si>
    <t>6.252 ng/mL</t>
  </si>
  <si>
    <t>27 ng/mL</t>
  </si>
  <si>
    <t>13.52 md/dL</t>
  </si>
  <si>
    <t>Troponin down-trended; EKG abnormalities and his chest pain resolved. He was to continue on colchicine for 3 months then follow-up with cardiology.</t>
  </si>
  <si>
    <t>Report made by pharmacist. 21-year-old male with no significant past medical history who received his second vaccine of the Pfizer COVID series on Wednesday, 16JUN21. He developed myalgia and chest pain that began on 17JUN21, which worsened, prompting his arrival to ED. His troponin was found to be elevated and there were non-specific ST elevations on his electrocardiogram. He was admitted for observation while started on colchicine for myocarditis. His chest pain resolved in the emergency department prior to admission and did not return during his stay.  He was discharged on a 3mo course of colchicine with outpatient cards f/u. He subsequently had a cMRI within 1 week of presentation that was negative for myocarditis.</t>
  </si>
  <si>
    <t>4.0mg/mL</t>
  </si>
  <si>
    <t>215.9 pg/mL</t>
  </si>
  <si>
    <t>0.4 mg/dL</t>
  </si>
  <si>
    <t xml:space="preserve">Chest pain resolved prior to discharge. Follow-up cardiology, no strenuous activity for next 6 months and outpt. cMRI planned. </t>
  </si>
  <si>
    <t xml:space="preserve">14 year old male without significant past medical history presenting with chest pain and elevated troponin consistent with myocarditis after second COVID vaccine administration. His troponin level peaked at 4.0 mg/mL. Chest pain resolved prior to discharge. ECG and Echocardiogram results below, both overall unremarkable. ECG demonstrated normal sinus rhythm with sinus arrhythmia, left axis deviation (mild) , and non-specific intra-ventricular conduction delay.     Echocardiogram impression:    1. Normal-size right ventricle; no evidence of right ventricular hypertrophy; qualitatively normal right ventricular systolic function.   2. Normal-size left ventricle; normal left ventricular wall thickness; normal left ventricular systolic function   - LV FS (2D) = 36 %, z = 0.4   - LV EF (AL) = 68 %   - LV global longitudinal strain (triplane) = -20.4 %.   3. Normal cardiac valve morphology and function.   4. No pericardial effusion.  Medical records requested 8/17/21.  Last reviewed 9/10/2021- records not yet available.    01/06/22 [EW]: Reviewed MR and verified above information. Meets criteria for probable myocarditis. </t>
  </si>
  <si>
    <t>dry cough</t>
  </si>
  <si>
    <t>12.9 ng/mL (ref normal &lt;0.03)</t>
  </si>
  <si>
    <t>no clinical symptoms prior to symptom onset but Coxsackie virus B PCR 1:8  with increasing titers to 1:32  (from 6/7 to 6/18)</t>
  </si>
  <si>
    <t>Coagulopathy,Death,Myopericarditis</t>
  </si>
  <si>
    <t>Aspirin,NSAIDS other than aspirin (e.g. ketorolac/Toradol, ibuprofen/Motrin/Advil, naproxen/Naprosyn/Aleve, colchicine),Diuretics (e.g. furosemide/Lasix, cholorothiazide/Diuril)</t>
  </si>
  <si>
    <t>Deceased. The cause of death in death certificate is ischemic gut, acute hypoxic respiratory failure and cardiomyopathy.</t>
  </si>
  <si>
    <t>9/10/2021 - records requested; unable to contact MD (out of office)  cardiomyopathy listed on death report as one of the cause of death, with mention of 2nd COVID-19 vaccine.  10/15/2021 - hospital records still not available; unable to complete case adjudication. Recommend reaching out again to MD to see if hospital records can be obtained.   10/26/21: Case reassigned. Read all the records and have completed this case. Myocarditis was suspected 48 hrs after the vaccine when patient was first seen during 5/16/21. The related symptoms specific towards Myocarditis were, SOB, Nausea, vomitting, High Troponin and EF% 15-20. However, there were identifiable cause at the same hour of admission. X-ray showed acute hypoxic respiratory failure and patient had bilateral basilary infiltrates in lungs. O2 Cannula, UTI, acute kidney injury and peripheral arterial disease. In a complex pre-existing conditions, medications, injury and combined diseases, it is difficult to evaluate vaccine adverse event, or specific cause of death.</t>
  </si>
  <si>
    <t>&lt;0.01ng/mL (ref: &lt;0.03ng/mL)</t>
  </si>
  <si>
    <t>0.3 ng/mL (ref: &lt;3.5ng/mL)</t>
  </si>
  <si>
    <t>&lt;10pg/mL (ref: &lt;400pg/mL)</t>
  </si>
  <si>
    <t>2.4 mg/L (ref: &lt;=5.0)</t>
  </si>
  <si>
    <t>metoprolol; tramadol</t>
  </si>
  <si>
    <t>As of 6/21/21, patient was not hospitalized, but reported not recovered</t>
  </si>
  <si>
    <t>301 (&lt;+19ng/L); 277, 259, 342, 359</t>
  </si>
  <si>
    <t xml:space="preserve">One month taper- ibuprofen </t>
  </si>
  <si>
    <t>chest pain 2/2 myocarditis   elevated troponin over two days, 24,000 at admission and 221 at time of discharge  Medical records requested 8/17/21.  Last reviewed 9/10/2021- records not yet available.  12/2/2021: Medical records reviewed. Normal EKG and Echo. No  cMRI noted in records. Meets for probable Myocarditis.</t>
  </si>
  <si>
    <t>nausea; diarrhea</t>
  </si>
  <si>
    <t>6995 ng/L (ref normal &lt;22 ng/L)</t>
  </si>
  <si>
    <t>28 pg/mL</t>
  </si>
  <si>
    <t>chest pain controlled with around-the-clock naproxen</t>
  </si>
  <si>
    <t>planned cMRI as an outpatient</t>
  </si>
  <si>
    <t>587ng/L</t>
  </si>
  <si>
    <t>Ibuprofen 400mg 1 tab q6hrs X 7days then 1 tab q8hrs X 7days then 1/2 tab q 6hrs X 7days then 1/2 tab BID X 7days. F/u with peds cardiology 3 weeks; outpatient troponin 1 week. Viral panel pending at discharge. No vigorous exercise until cleared by cardiologist.</t>
  </si>
  <si>
    <t>12 y/o male presented to ER with chest pain 3 days post 2nd vacc. Pain resolved with ibuprofen. Abnormal EKG, troponin 3822 (type and units not specified); transferred to UC Davis. Viral panel results pending at discharge. Troponin T stayed high/trended up during hosp. ST segments improved but ECG on 6/20 notes normal sinus rhythm with sinus arrhythmia, left posterior fascicular block, inferior infarct, and lateral injury pattern.</t>
  </si>
  <si>
    <t xml:space="preserve">fever, bradycardia, body aches, </t>
  </si>
  <si>
    <t>9511; 9,433, 8742</t>
  </si>
  <si>
    <t>28, 25, 42</t>
  </si>
  <si>
    <t>13, 11</t>
  </si>
  <si>
    <t xml:space="preserve">Patient recovered per report </t>
  </si>
  <si>
    <t xml:space="preserve">15 y/o male presented with chest pain 3 days after 2nd vaccine.  Troponin elev, echo normal. Medical records requested 9/10/21.  Last reviewed 9/10/21.    *11/1/21 - Awaiting records     *12/28/2021 Records review:   Presented to ER C/O chest pain and bradycardia, in the 40's &amp; 50's, 5 days after 2nd vaccine.  CXR - normal. EKG - Sinus brady.  Elev troponin.  Admitted to peds per cardiology consult.  DX:  Acute myocarditis. TX with ibuprofen. SARS - negative.  ESR - 13. Resp panel - Negative.  Echo - LT ventricular strain values probably within normal limits.  DCD home stable.  Motrin for pain.  Resume normal activity.  F/U with Peds and cardiology.    Criteria met for probable myocarditis.  Abstraction complete.    </t>
  </si>
  <si>
    <t xml:space="preserve">0.6 ng/mL </t>
  </si>
  <si>
    <t>Feeling 80% better. Dyspnea and chest pain with exertion. On multiple medications. Cardiology follow-up.</t>
  </si>
  <si>
    <t>Resp viral panel neg</t>
  </si>
  <si>
    <t>Pre-existing Pericarditis</t>
  </si>
  <si>
    <t>Cancer, Thyroid nodule and cardiovascular disease</t>
  </si>
  <si>
    <t xml:space="preserve">72 yrs old male with history of following health conditions.   ACUTE PERICARDITIS, UNSPECIFIED  ATHEROSCLEROSIS OF AORTA  ATRIAL FLUTTER, PAROXYSMAL  ATRIAL FLUTTER, UNSPECIFIED  BENIGN ESSENTIAL TREMOR  BILAT ELEVATED INTRAOCULAR PRESSURE  BILAT PSEUDOPHAKIA  BILAT STEROID RESPONDER GLAUCOMA SUSPECT  CARDIOVASCULAR RISK FACTOR REDUCTION COUNSELING  CERVICAL SPONDYLOSIS  HEADACHE  HX OF COLONOSCOPY  HX OF MELANOMA IN SITU  HX OF SKIN CANCER  HYPERLIPIDEMIA  LEFT INGUINAL HERNIA  LONG TERM NON WARFARIN ORAL ANTICOAGULANT THERAPY  LUMBAR RADICULOPATHY  PERICARDIAL EFFUSION  PLEURAL EFFUSION  PREDIABETES  SCREENING SKIN EXAM  THYROID NODULE    Moderna vaccine. Onset of Pericarditis after 60 days. Hospitalized for 9 days. Diagnosed with Acute Pericarditis. But patient with long problems with Pericarditis and cardiovascular disease, it is hard to interpet, that vaccine caused the adverse event of acute Pericarditis. </t>
  </si>
  <si>
    <t>Spoke to IP who confirmed information on vaers report. Seen in ED, discharged to home with cardiology follow up</t>
  </si>
  <si>
    <t>2.15 ng/mL  (ref range &lt;0.045)</t>
  </si>
  <si>
    <t>41d after 1st and 21d after 2nd</t>
  </si>
  <si>
    <t>Rheumatic fever as child, long cardiac hx</t>
  </si>
  <si>
    <t>.03-.01-10.4-12.1</t>
  </si>
  <si>
    <t>4/16: Left sided thoracentesis  5/21: Pericardiectomy</t>
  </si>
  <si>
    <t>Stable after long course. At home. Volunteering.</t>
  </si>
  <si>
    <t>Fever, prolonged seizure</t>
  </si>
  <si>
    <t>0.10ng/mL (ref: &lt;0.05)</t>
  </si>
  <si>
    <t>27pg/mL (ref: &lt;=100)</t>
  </si>
  <si>
    <t>&lt;6.0mg/L (ref: &lt;=7.48)</t>
  </si>
  <si>
    <t>APAP, ondansetron (for vomiting while at main Line Health)</t>
  </si>
  <si>
    <t>4.71, 19.3, 19.10, 26.30, 29.00, 41.30, 34.70, 34.30, 26.80</t>
  </si>
  <si>
    <t xml:space="preserve">IVFs,  Tylenol, Melatonin,Morphine IV prn, Protonix </t>
  </si>
  <si>
    <t xml:space="preserve">Activity restrictions. </t>
  </si>
  <si>
    <t xml:space="preserve">DCD home in good condition.  F/U with cardiology.  Take colchicine x 3 months and Motrin x 2 weeks.  Avoid strenuous exercise or work until advised by cardiology.  Denies CP at DCD.  Return for worsened symptoms.  </t>
  </si>
  <si>
    <t xml:space="preserve">06/06/2022 - Records reviewed   20 y/o male, No PMH, presented with chest pain and SOB 3 days after 2nd vaccine.  Took Tylenol 15 min PTA with slight improvement. Admitted. DX Myopericarditis. Toradol given in ER with some relief.   EKG - borderline ST elevations in the anterolateral leads with some T-wave inversions in III and AVF.   Troponin - 4.71, 19.3, 19.10, 26.30, 29.00, 41.30, 34.70, 34.30, 26.80. ESR - 9. CRP - 3.19. CBC - Acceptable. Chemistry - Acceptable.   CXR - Unremarkable   ECHO - Normal.  EF 62%  MEDS:  IVFs, Ibuprofen, Tylenol, Melatonin, Lovenox, Toradol IV, Morphine IV prn, Protonix, Colchicine.   DCD home in good condition.  F/U with cardiology.  Take colchicine x 3 months and Motrin x 2 weeks.  Avoid strenuous exercise or work until advised by cardiology.  Denies CP at DCD.  Return for worsened symptoms.    *Case definition met for pericarditis, probable myocarditis.   Abstraction complete.   </t>
  </si>
  <si>
    <t xml:space="preserve">  0 (normal &lt; 0.005)</t>
  </si>
  <si>
    <t xml:space="preserve">nitroglycerin X 1 dose; </t>
  </si>
  <si>
    <t>Pt's chest pain had resolved; was still taking NSAIDs and meds were tapered; repeat ESR/CRP were normal; he is being treated for a fib. He did have recurrence of atypical chest pain 9/3/21 with normal EKG, troponins but was discharged home from ED on colchicine.</t>
  </si>
  <si>
    <t>67 yo male (remote history of pericarditis 40 years ago)developed chest pain 38 days post second vaccine 9/10/2021: records requested and provider emailed  9/17/21: provider reviewed medical records; pt remains on pre-admission medications and was anticoagulated for asymptomatic a fib.    Pt did not meet CDC criteria for disease  11/4/21: records reviewed; confirmed findings</t>
  </si>
  <si>
    <t>diapharesis</t>
  </si>
  <si>
    <t xml:space="preserve">Feeling better at time of discharge. Discharged to take ibuprofen, pepcid, prednisone taper. Followed up with PCP on 6/11, rheumatology and cardiology, both on 6/25. Troponin had normalized, ECHO normal. Another follow up cardiology 7/23, with cMRI on 8/25. </t>
  </si>
  <si>
    <t>EKG1: sinus bradycardia; EKG2 normal; EKG3 on 6/9 normal, mild ST segment abnormality and nonspecific T wave abnormality; EKG4 on 6/25: sinus arrhythmia, borderline left axis deviation.</t>
  </si>
  <si>
    <t>0.06 ng/ml</t>
  </si>
  <si>
    <t xml:space="preserve">Normal EKG. </t>
  </si>
  <si>
    <t>3.87 ng/mL (ref range &lt;0.04)</t>
  </si>
  <si>
    <t>self-resolved chest pain within hours of admission with fluids only</t>
  </si>
  <si>
    <t>30.760 &amp; 31.893</t>
  </si>
  <si>
    <t>pantoprazole</t>
  </si>
  <si>
    <t xml:space="preserve">DCD with no pain.  To continue Ibuprofen and Colchicine.  F/U with cardiologist </t>
  </si>
  <si>
    <t xml:space="preserve">Louisiana </t>
  </si>
  <si>
    <t xml:space="preserve">nausea, vomiting, malaise </t>
  </si>
  <si>
    <t>168, 207, 283</t>
  </si>
  <si>
    <t>&lt;1.0</t>
  </si>
  <si>
    <t>Zofran</t>
  </si>
  <si>
    <t xml:space="preserve">DCD </t>
  </si>
  <si>
    <t xml:space="preserve">18 y/o male hospitalized with chest pain, t wave inversions in II, III, and aVF on EKG, and elevated troponin. Meets criteria for probable myocarditis. Attempted contact x 2 with HCP Kingsley Amakye last on 7/2. No records available as of 7/2.      *11/23/21 -  Records re-requested.     2/4/22 - Records review  18 y/o male presented to ER with chest pain, vomiting, SOB, and malaise 6 days after getting vaccine. Presently previously to ER &amp; DCD on Pepcid but presents back d/t persistent symptoms.  Troponin 26.  Covid - Negative.  CXR - Normal.  Admitted to telemetry.  IV started.  HS Troponin - 168, 207, 283. D-dimer &lt;0.27, Hgb 17.8. CMRI - WNL.  EF 80%.  EKG - SB, LT anterior fascicular block inferior T wave inversions. DX: Myocarditis. Symptom free in ER.  Echo - WNL. MEDS:  Zofran, Heparin.  BNP - 15. CRP - &lt;1.0.  Resp panel - Not detected.    Criteria met for Probable myocarditis  Abstraction complete   </t>
  </si>
  <si>
    <t>fever, chills, cough, lightheadedness</t>
  </si>
  <si>
    <t>11234 ng/L</t>
  </si>
  <si>
    <t>36.5 ng/mL</t>
  </si>
  <si>
    <t>9 pg/mL</t>
  </si>
  <si>
    <t>75 mg/L</t>
  </si>
  <si>
    <t>Discharged home on ibuprofen, resuming usual activities as tolerated.</t>
  </si>
  <si>
    <t xml:space="preserve">23 y/o hospitalized for myopericarditis s/p Pfizer. He experienced chest pain, elevated troponin, and reportedly some ST segment elevations on EKG, meeting criteria for myopericarditis.  </t>
  </si>
  <si>
    <t>9.12 ng/mL</t>
  </si>
  <si>
    <t>74 pg/mL</t>
  </si>
  <si>
    <t>Sent home on Tylenol, ciclesonide, dextromethorphan, ibuprofen. He was discharged home with plan for additional f/u for cMRI and cardiology with limited exertion.</t>
  </si>
  <si>
    <t>15 y/o male hospitalized after experiencing pleuritic chest pain and dyspnea 3 days s/p s/p 2nd Pfizer, had normal EKG, elevated troponin, and cMRI c/w myocarditis. Meets criteria for confirmed myocarditis. Also had a negative respiratory viral panel. Leaving incomplete awaiting medical records to document hospital treatment received and disposition and remainder of cardiac enzyme values.</t>
  </si>
  <si>
    <t>headache, fever, chills</t>
  </si>
  <si>
    <t>8.8 ng/mL</t>
  </si>
  <si>
    <t xml:space="preserve">He responded well to NSAIDs and was discharged with f/u cardiology. Case was noted to be mild. </t>
  </si>
  <si>
    <t>16 y/o male experienced chest pain 2 days s/p 2nd Pfizer. Had elevated troponin, normal EKG/Echo, and cMRI c/w myocarditis. Responded well to NSAIDs and was d/c. Meets criteria for confirmed myocarditis. Incomplete awaiting additional records for laboratory values, disposition, and recovery from symptoms, and hospital medications administered.</t>
  </si>
  <si>
    <t>5.03 ng/mL</t>
  </si>
  <si>
    <t xml:space="preserve">Outpt. cMRI following hospitalization showed LVEF of 58% on 5/24 and was essentially unremarkable with no definite myocardial fibrosis or edema. He was discharged with f/u cardiology. </t>
  </si>
  <si>
    <t xml:space="preserve">20 y/o male experienced chest pain with a pleuritic component starting 23 days s/p 1st Moderna, and was hospitalized with elevated troponin. Awaiting further medical records for inpatient testing, labs, disposition and d/c, and treatments administered during hospitalization. Meets criteria for probable myocarditis. </t>
  </si>
  <si>
    <t>discharged to home on 6/24/21 with cardiology f/u in 2 weeks.</t>
  </si>
  <si>
    <t>15 yo female presented to ED 3 days after the 1st dose of the Pfizer vac with pleuritic CP. EKG and Echo nl. Troponin-I elevated and peaked at 0.104. CMRI was not done. No viral panel done except covid-19 which was negative. No significant PMH. Tx with NSAIDS and improved clinically. Their dx was pericarditis but meets our definition of probable myocarditis. I discussed the case with Summer Record, PharmD who reported the case.</t>
  </si>
  <si>
    <t>7.28 ng/ml</t>
  </si>
  <si>
    <t xml:space="preserve">Pt discharged home after 2 day hospital course. Unknown if fully recovered from symptoms. </t>
  </si>
  <si>
    <t xml:space="preserve">HCP report. 20 y/o M received 2nd Pfizer dose 4/20/21 and the same day developed fever/chills/sweats, back pain, and the following day developed chest pain which worsened with deep breathing. EKG with early repolarization abnormality. Troponin significantly elevated with peak at 7.28 ng/mL. CT angiogram showed no evidence of coronary stenosis. Echo was unremarkable. Per records, "presumed to be related to acute myocarditis secondary to the covid vaccination". He was prescribed colchicine, toprol XL, and Losartan. Of note, cMRI scheduled for outpatient but results not available and HCP/facility where cMRI was completed is not listed in report. </t>
  </si>
  <si>
    <t>abdominal pain</t>
  </si>
  <si>
    <t>&lt;0.030ng/mL</t>
  </si>
  <si>
    <t>1.9mg/dL (H)</t>
  </si>
  <si>
    <t>23mm/hr (H)</t>
  </si>
  <si>
    <t>Doesn't state whether patient was still experiencing symptoms upon discharge. Discharged in stable condition. Colchicine .6mg 1tab BID X 45 days. Ibuprofen 600mg q8hrs X 7days, q 6hrs as needed for up to 10 days for pain, q 8hrs as needed for up to 7 days for pain. Follow up with cardiologist in one week.</t>
  </si>
  <si>
    <t>26 y/o male presents for chest (lower left anterior, worse when lying flat or leaning forward) and abdominal (L upper quadrant and epigastric) pain 36 days post 2nd vacc. Abdominal CT and metabolic panel normal.</t>
  </si>
  <si>
    <t>1.05ng/mL</t>
  </si>
  <si>
    <t>3.67mg/dL</t>
  </si>
  <si>
    <t>31mm/hr</t>
  </si>
  <si>
    <t>pericardial effusion described as "trace"; available records are incomplete- need Chart Review Print for 6/22/2021 and Discharge Summary. Also need new copy of vacc card- only the outer border of the card is captured in the current copy.  Requested 9/10/21. Last reviewed 9/10/21.</t>
  </si>
  <si>
    <t>myalgia, nausea, vomiting</t>
  </si>
  <si>
    <t>ST elevation/ST abnormalities,Conduction delays or blocks,AV block 1st degree</t>
  </si>
  <si>
    <t>32.28 ng/mL</t>
  </si>
  <si>
    <t>35 pg/mL</t>
  </si>
  <si>
    <t>7.8 mg/dL</t>
  </si>
  <si>
    <t>48 mm/h</t>
  </si>
  <si>
    <t xml:space="preserve">Discharged home on prednisone and pepsid. Saw PCP on 6/25, troponin continues to downtrend. Follow up with cardiology planned with repeat ECHO early July. </t>
  </si>
  <si>
    <t>&lt;0.2 ng/mL</t>
  </si>
  <si>
    <t xml:space="preserve">Seen in ED only. No treatments administered. Chest pain resolved. Send home with instructions to follow up in cardiology in one month. </t>
  </si>
  <si>
    <t>non eleveted</t>
  </si>
  <si>
    <t>as of 9/10 was in ER for palpitations and racing heart</t>
  </si>
  <si>
    <t>fever 102 F night after vaccine, persisted day after; myalgia</t>
  </si>
  <si>
    <t>2256 ng/L</t>
  </si>
  <si>
    <t>69.1 ng/mL</t>
  </si>
  <si>
    <t xml:space="preserve">got IV fluid bolus only </t>
  </si>
  <si>
    <t>L arm pain</t>
  </si>
  <si>
    <t xml:space="preserve">&lt;0.30 ng/mL (ref: &lt;0.30) </t>
  </si>
  <si>
    <t>77 pg/;mL (ref: &lt;125)</t>
  </si>
  <si>
    <t>As of 6/22/21, patient d/c to home following 8 day hospitalization; reported recovered</t>
  </si>
  <si>
    <t>6/27/22: Abstraction completed; not a case    6/27/22: Case reassigned; 69 yo PMH polycythemia vera (donates blood every 56 days), HTN, hypothyroidism; developed pleuritic CP &amp; SOB, approximately 60 days s/p 2nd Moderna dose; presented to ER with pericardial effusion w/ concern of cardiac tamponade; pericardiocentesis performed; EKG showed TWI in aVL; trop wnl, ProBNP wnl;   *Discharge Dx: Malignant pericardial effusion s/p drainage; newly diagnosed stage IV lunc cancer; multiple lesion on MRI brain; Bilateral DVT; PE    gradual chest pain starting 60 days after 2nd Moderna, admitted 90 days after vaccine with pericardial effusion and blood clots seen and treated with heparin gtt and lovenox on discharge  9/13/2021 - requested records  10/15/021 - records still not available. Unable to adjudicate case status. Recommend reaching out again to hospital to see if records might be obtained.    10/28/21: Reassignment; no records available (VAERS-only); re-requested records 10/28/21; will review records for diagnosis of coagulopathy and myocarditis; patient indicated on report that she was treated for pericarditis and blood clots</t>
  </si>
  <si>
    <t>Chest pain had resolved at outpt cardiology visit. No access to discharge summary.</t>
  </si>
  <si>
    <t>EKG1 with sinus arrhythmia. EKG2 with NSR.</t>
  </si>
  <si>
    <t>chills, sweats</t>
  </si>
  <si>
    <t>13.2 ng/mL</t>
  </si>
  <si>
    <t xml:space="preserve">Symptoms completely resolved with Toradol in ED then iburpofen on floor. Discharged home the next morning. To take ibuprofen PRN. Follow up with cardiology in 1 month.  </t>
  </si>
  <si>
    <t>13 yo previously healthy nonhispanic white male who p/w chest pain 2 days s/p receipt of Pfizer COVID-19 vaccine dose 2. Troponins elevated. EKG showed ST elevations. No cMRI done. Pt discharged home and being followed up with cardiology.</t>
  </si>
  <si>
    <t xml:space="preserve">Last f/u Feb 4, 2021--physician ordered a repeat cMRI but the patient did not f/u.  She reported some "heart racing".  Was given metoprolol upon discharge from hospital.  cMRI found "possible myocarditis" T2 (63 msec) and ECF are elevated c/w myocarditis.  ie wall motion abnormality. </t>
  </si>
  <si>
    <t xml:space="preserve">Myocarditis with cMRI, laboratory and symptoms consistent with dx. </t>
  </si>
  <si>
    <t>fever, chills, loss of taste/appetite, lightheadedness, nausea</t>
  </si>
  <si>
    <t>hS 10,313 (ref range 6-53 ng/L)</t>
  </si>
  <si>
    <t>7.6 (ref range &lt;1.0 mg/dL)</t>
  </si>
  <si>
    <t>13 (ref range 0-15 mm/hr)</t>
  </si>
  <si>
    <t>Pt hospitalized x 4 days and discharged home with improvement in symptoms prior to d/c.</t>
  </si>
  <si>
    <t>6/1/22 HB Reassignment Received Medical records available. HCP report. 31 y/o M received 2nd Pfizer dose on 5/12/21 and 3 days later developed chills, fevers, loss of taste, appetite loss, lightheadedness, nausea, and chest pressure. He was found to have elevated troponin. EKG with diffuse ST elevations with reciprocal ST depressions. Echo with LV dysfunction with and EF 35-40% and apical hypokinesis. Cardiac cath with normal coronaries. Initially thought to be acute myopericarditis. However, completed cMRI with findings most consistent with mild nonischemic cardiomyopathy, possibly Takotsubo/stress cardiomyopathy. No evidence of myo- or myopericarditis on cMRI. He was hospitalized x 4 days and discharged home with improvement in symptoms while taking colchicine, ASA, Coreg, Losartan.  ------------------------------  31 y/o male presented with acute chest pain.  Report notes that most likely cause of LV dysfunction is non-ischemic cardiomyopathy, specifically Takotsubo CM (but no stressor is reported). If this was Takotsubo CM, then would not qualify as a case for us because that would be "another identifiable cause."  Medical records requested 9/10/21.  Last reviewed 9/10/21.</t>
  </si>
  <si>
    <t>chest pain free</t>
  </si>
  <si>
    <t>had symptoms 2 weeks after the 1st vaccine and then had chest pain 3 days following the 2nd vaccine with significantly worsening symptoms. no objective findings - no elevated troponins or EKG</t>
  </si>
  <si>
    <t>myalgias, joint pain</t>
  </si>
  <si>
    <t xml:space="preserve">195, 212, 268, </t>
  </si>
  <si>
    <t xml:space="preserve">Started on metoprolol tartrate 50 mg BID to help with rate control and sent home with zio patch for additional cardiac monitoring. </t>
  </si>
  <si>
    <t xml:space="preserve">Developed myalgias and joint pains approximately 48 hours after J &amp; J vaccine injection, then improved. Then about a week after the injection, developed severe myalgias and joint pains. Treated with Medrol dose pack (6 days) with improvement. 3 days later developed pleuritic chest pain as well as shortness of breath. Presented 48 hours after this started for medical care and was diagnosed with acute pericarditis. Started on ibuprofen 600 mg TID and colchicine 0.6 mg BID with significant improvement in discomfort. High sensitivity troponins 195, 2 hrs later 212, 18 hrs later 268.  D-Dimer 2.05. CTA chest without evidence of PE though with consolidation of the inferior lingular segment and LLL felt to be reactive inflammatory change and atelectasis. TTE with normal LV function. Diastolic dysfunction. Mild bilateral enlargement. No hemodynamically significant valvular disease. No visible pericardial effusion. EKG #2 paroxysmal with rate of 142. Per the discharge summary, the pt pleuritic chest pain was worse with leaning back and better leaning forward which is classic for pericarditis. He has elevated troponin and EKG w/o ST changes which was presumed due to myopericarditis and troponins were no longer trended. His symptoms were not consistent with MI. PE ruled out with CTA. Given fever, elevated ESR/CRP pericarditis diagnosed. ECHO neg for pericardial effusion. Source of pericarditis thought most likely secondary to COVID-19 vaccine. Intermittent SVT onset 6/21 after start of current inflammatory symptoms. Likely secondary to pericarditis. This pt also meets case definition for probable myocarditis so consider this case of myopericarditis.  </t>
  </si>
  <si>
    <t>MT</t>
  </si>
  <si>
    <t>0.21 ng/mL (ref range &lt;0.05)</t>
  </si>
  <si>
    <t>16 mm</t>
  </si>
  <si>
    <t>asymptomatic at discharged with downtrending troponins. Normal EKG x 2 and TTE.</t>
  </si>
  <si>
    <t>subjective fever, nausea, lightheadedness, urticarial rash</t>
  </si>
  <si>
    <t>3.89 ng/mL</t>
  </si>
  <si>
    <t>1.7 mg/dL</t>
  </si>
  <si>
    <t>symptoms resolved at discharge; troponin downtrending</t>
  </si>
  <si>
    <t>0.5 ng/ml</t>
  </si>
  <si>
    <t>100 mg/L</t>
  </si>
  <si>
    <t>NSAIDS other than aspirin (e.g. ketorolac/Toradol, ibuprofen/Motrin/Advil, naproxen/Naprosyn/Aleve, colchicine),Anticoagulation other than aspirin (Warfarin/Coumadin, Plavix/Clopidogrel),Cardioversion/Shock</t>
  </si>
  <si>
    <t>Hospitalized from 5/26-5/29/21; CP improved with colchicine; seen in June by PMD and was asymptomatic; seen in July by cardiologist</t>
  </si>
  <si>
    <t>Interviewed PMD; 59 yo with HTN, high cholesterol; presented to ED on 5/26 (50 days after 2nd Pfizer vaccine) with CP, became unresponsive x 9 seconds with sinus pause in ED - CPR administered; elevated troponins; diagnosed with NSTEMI; cardiac cath: 90% stenosis of proximal LAD, 50% mid-LAD; received stents x 2 in LAD; post-procedure ECG c/w pericarditis (specific read not available); CRP 100; started on colchicine; ECHO RWMA with nl EF; no effusion; developed Afib and underwent cardioversion. Given CAD on cath, patient has another potential reason for CP and elevated troponins; unable to confirm ECG findings for pericarditis; no effusion.</t>
  </si>
  <si>
    <t>currently still with mild symptoms</t>
  </si>
  <si>
    <t>Had normal cardiac cath.</t>
  </si>
  <si>
    <t>Unable to lie flat x6 weeks</t>
  </si>
  <si>
    <t>Patient last follow up reports she was stable. Recommended for follow up in 2 months.</t>
  </si>
  <si>
    <t xml:space="preserve">F/u with PCP for clarification whether pt was dx with Pericarditis. No notated on 5/6 or 5/11 admission records.     Confirmed case definition: Probable Pericarditis    56 year old female with migraines, central core disease that developed sob and unable to lie flat 2 days post 1st dose on 4/15/21. States symptoms continued for 6 weeks. Patient had COVID19 infection 11/2020.  5/6/21 Patient went to the ED for chest pain and leg swelling. Cardiac exam unremarkable. Venous doppler study showed no evidence of DVT in the right lower extremity. Suspected large hematoma in the anterior right lower extremity. Patient had an ECHO normal, EF 65%.  No troponin levels. Patient was discharge home.   5/11/21- Returned to the ED for chest tightness.  ECHO revealed enlarged aorta 3.3mm. She was discharged home with Cardiology follow up.   ? Patient was diagnosed with Pericarditis.    ------------------------------------------------------------------------  5/20/22: MR - re-requested    10/7/2021-No MR yet.  Requested medial records on 9/13/2021.   </t>
  </si>
  <si>
    <t>0.25ng/mL</t>
  </si>
  <si>
    <t>&lt;10pg/mL</t>
  </si>
  <si>
    <t>&lt;0.5mg/dL</t>
  </si>
  <si>
    <t>4mm/hr</t>
  </si>
  <si>
    <t>acetaminophen 325mg 2tabs q4hrs as needed for pain; ibuprofen 400mg 1tab q6hrs as needed for pain; no strenuous activity for at least 4 weeks until cleared by cardiologist; f/u with cardiology 2 weeks (repeat troponin, ECG, echo)</t>
  </si>
  <si>
    <t>Type of troponin not specified. ECG normal. HCPs referred to this as "transient elevation of troponin, with chest pain, which may be suggestive of myopericarditis" (23 Sep) Per record review, troponin in ED = 0.25 (not 0.025) ng/mL, which is elevated; report is of probable myocarditis</t>
  </si>
  <si>
    <t>elevated (provider can't remember exact value)</t>
  </si>
  <si>
    <t>elevated (provider can't recall exact value))</t>
  </si>
  <si>
    <t>almost completely back to normal although with still some exercise intolerance</t>
  </si>
  <si>
    <t>at home with periodic outpatient follow up</t>
  </si>
  <si>
    <t>chest pain and SOB 46 days after second dose; discussed case with provider on the phone and she confirmed myocarditis dx but did not remember the exact troponin values (didn't have the chart in front of her) but said they were definitely elevated; normal echo, she didn't think there were any EKG abnormalities; no cMRI; records requested from admission</t>
  </si>
  <si>
    <t>Discharged home after 3 day hospital stay.</t>
  </si>
  <si>
    <t>14 year old male who received Covid 19 Pfizer vaccine and 1 day later developed chest pain. Found at the hospital with elevated troponin. EKG and Echo normal. no cMRI performed. Was sent home to recover after chest pain resolved.</t>
  </si>
  <si>
    <t>22.82 ng/ml</t>
  </si>
  <si>
    <t>21.4ng/ml</t>
  </si>
  <si>
    <t>127pg/ml</t>
  </si>
  <si>
    <t>Follow up with PCP in one week. See cardiologist in 2 weeks. Limit activity to light walking. No intense exercise for 3 months. Rx - ibuprofen 600 mg po TID for 4 days.</t>
  </si>
  <si>
    <t xml:space="preserve">15 yo M previously healthy seen in ER with chest pain radiating into L arm 3 days after 2nd dose of Moderna. In ER, had elevated troponin of 12, ECHO showed an LVEF of 47% and EKG had ST elevations. Given toradol for pain in ER. Transferred to UVA PICU. Seen by cardiology and infectious disease. Serial EKG's, troponin I and CKMB ordered. Troponin peaked at 22.82 on 6/18, then down trended. No ectopy seen on telemetry. Started on ibuprofen and aspirin. Resp Viral panel negative; EF before discharge was 55-60% </t>
  </si>
  <si>
    <t>dizziness, presyncope, vertigo, vomiting</t>
  </si>
  <si>
    <t>Follow-up ECG with PMD normal; no further CP, considers himself recovered.</t>
  </si>
  <si>
    <t>51 yo dentist who developed CP 2 days after 1st vaccination. Went to urgent care; ECG showed ST elevations and he was told to go to ED; however, patient was uninsured as he had lost his dental practice during COVID and did not seek care at ED; followed up with PMD instead. no blood work done. Pt reports that he likely had COVID in Nov 2020 with long neurologic symptoms and CVA 1/30/20. Otherwise healthy with no underlying CV issues.</t>
  </si>
  <si>
    <t>35 yo female reports multiple medical problems including "Guillian-Barre" and "pericarditis 21 days post second vaccine (which was delayed and received @ 6 (not 4 weeks) after first.   9/22/21: spoke to cardiologist who is still caring for patient; he does not think she has criteria for any carditis; has cMRI ordered.  Thinks pain may be muscular;  Does not meet criteria for any carditis (all tests normal to date)</t>
  </si>
  <si>
    <t xml:space="preserve">Head ache, fever </t>
  </si>
  <si>
    <t>&lt;2.9</t>
  </si>
  <si>
    <t>"improved"</t>
  </si>
  <si>
    <t>no objective findings by EKG, troponin. Clinician thinks "might be due to mild pericarditis" given recent covid vaccine and prescribed ibuprofen.</t>
  </si>
  <si>
    <t>Patient on Cellcept due to Liver Transplant</t>
  </si>
  <si>
    <t xml:space="preserve">myocarditis and pericarditis  Afib   pericardial window   cardioversion </t>
  </si>
  <si>
    <t>Patient presented after 2 weeks of chest pain worse when supine, At that time, troponins were normal, ESR was elevated (value not provided on vaers form), EKG and echo were normal. May have been a case if work up had occurred earlier in course of illness.</t>
  </si>
  <si>
    <t>5.56 ng/l</t>
  </si>
  <si>
    <t>Recovered and discharged home.</t>
  </si>
  <si>
    <t>Case of 15 year old male who received his second dose of Covid 19 Pfizer vaccine and 3 days later presented with chest pain. At ER was found with ST elevation and T wave changes on EKG, elevated troponin levels and cMRI with patchy delayed enhancement in the inferolateral and lateral segments extending from the base to the apex of the heart, consistent with Myocarditis.  Spoke with IP who confirmed information on VAERS form from chart; chart has been requested but not received as of 8/4/2021</t>
  </si>
  <si>
    <t>hydrochlorothiazide</t>
  </si>
  <si>
    <t>Patient is still following up with Cardiologist. Patient didn't took the second shot.</t>
  </si>
  <si>
    <t xml:space="preserve">Reaction immediately within hours of first shot of Pfizer. Fluid accumulation in lungs, shortness of breath, pressure on chest, weight gain, fever, body aches, chills, lymphs had inflammation, markings on lungs, increase in myocarditis. </t>
  </si>
  <si>
    <t>1.348 (units not specified)</t>
  </si>
  <si>
    <t>15yom presented approximately 4d following his second dose of the Pfizer vaccine with c/o chest pain and malaise. Initial EKG in the ED was fairly unremarkable, then subsequent tracing showed ST elevation and T wave inversion. Troponin was elevated. Echo was unremarkable. Subsequent cMRI was c/w myocarditis. Viral panel was negative. He was diagnosed with myocarditis. Treatments unknown. As of his outpatient follow up with cardiology he had fully recovered, including normal echo. Given this meets case definition for myo and pericarditis, indicating it myopericarditis.</t>
  </si>
  <si>
    <t>2382.5ng/L (AbN)</t>
  </si>
  <si>
    <t>2.8 (AbN)</t>
  </si>
  <si>
    <t>6 (N)</t>
  </si>
  <si>
    <t>chest pain "essentially" gone</t>
  </si>
  <si>
    <t>continue with colchicine and NSAIDS; limited echo in one month</t>
  </si>
  <si>
    <t>also diagnosed with NSTEMI; cMRI showed borderline reduced LVEF at 48% (EF on TTE 50-55%)</t>
  </si>
  <si>
    <t xml:space="preserve">NE </t>
  </si>
  <si>
    <t>Need medical records, VAERS only (9 Nov) Reported myocarditis, but records indicate aneurysm</t>
  </si>
  <si>
    <t>fever, back pain, fatigue</t>
  </si>
  <si>
    <t>10 (wnl)</t>
  </si>
  <si>
    <t>ibuprofen 600mg TID X 3weeks, colchicine 0.6mg BID X 3 months, outpatient monitoring with PCP 2 weeks</t>
  </si>
  <si>
    <t>22 y/o male developed headache, fever, chest pain, back pain, shortness of breath 17 days post 2nd vacc. Last reviewed 9/10/21.</t>
  </si>
  <si>
    <t xml:space="preserve">MA </t>
  </si>
  <si>
    <t>vomiting, numbness/tingling L hand, fever</t>
  </si>
  <si>
    <t>15.07 ng/mL; 22.59 , ng/mL trending down to 0.74</t>
  </si>
  <si>
    <t xml:space="preserve">80.9 ng/mL (0.0-5.0), trending down to 2.4 </t>
  </si>
  <si>
    <t>10.64 mg/dL (0.00-0.80)</t>
  </si>
  <si>
    <t>Google: unable to find reporter. Medical records requested 9/10/21.  Last reviewed 9/10/21.   chest pain at this time. He reports the pain felt like pressure and was a severity of 9/10. Patient also experienced numbness and tingling in his left hand. Laboratory work revealed elevated troponin, elevated CK-MB, and elevated creatine kinase. Chest x-ray was performed which was normal. EKG revealed normal sinus rhythm. req med rec.  11-12-21: review of medical records.  meets case definition for Confirmed Myocarditis</t>
  </si>
  <si>
    <t>0.023 ng/mL  (ref range 0.0-0.045)</t>
  </si>
  <si>
    <t>&lt;40 pg/mL (ref range 0-100)</t>
  </si>
  <si>
    <t xml:space="preserve">being followed as outpatient by cardiology as of 6/23/21. </t>
  </si>
  <si>
    <t xml:space="preserve">pt report - multiple trips to ER with chest pain after both 1st and 2nd dose;  normal troponins, stress test, and echo. Reports new afib and "diagnosed with pericarditis or myocarditis" after meeting with the cardiologist.  I called the listed physician (cardiologist)  and gave my phone and email to nurse to pass on to cardiologist for return contact but never heard back.      Will request records from cardiology in Indiana and inpatient admission from hospital in FL    10/5/21 - new abstractor. 3 phone calls to cardiologist. Not able to speak with him. Will wait for records.    12/6/21: Review of records in thus far. (waiting for more records to come in)  Summary:  4/14/21: 1st vaccine  5/3/21: To ER for chest discomfort. 2 negative Troponins and discharge home.   5/??/21: Flu with fever, chills, productive cough  5/19/21: 2nd vaccine  5/21/21: To ER for chest aching/flushed. Discharged  5/25/21: Stress Test - Duke treadmill score: 8.  5/??/21: MCOT Biotel monitor on: company called and told him a fib with HR of 185  5/31/21: Trip to FL. Chest pain. Troponins negative. Adm for cardiology consult. Cardio attending: "Prior stress test unremarkable. Atypical chest pain. I do not think c/w ACS. May be a component of anxiety as well." Ordered TTE and overnight monitor with Multaq.   </t>
  </si>
  <si>
    <t>Spoke with IP who confirmed information on VAERS form from chart; chart has been requested.</t>
  </si>
  <si>
    <t>As of 6/23/21, patient reports that he is recovered</t>
  </si>
  <si>
    <t>Ibuprofen  colchicine</t>
  </si>
  <si>
    <t>Pt continues to have intermittent chest pain every time she was taken off anti-inflammatory medications;</t>
  </si>
  <si>
    <t>Pt had negative cardiac cath, stress test, troponins, echo &amp; EKG;  is currently under evaluation by rheumatology for other source of chest pain</t>
  </si>
  <si>
    <t>51 yo female developed chest pain 22 days post second vaccine.   9/22/21: spoke to cardiologist; empirically treated her for pericarditis although all test normal; does not meet criteria for a case</t>
  </si>
  <si>
    <t xml:space="preserve">not hospitalized, had an ER visit and f/u in clinic. </t>
  </si>
  <si>
    <t>Clinical symptoms of CP and no elevated troponins, or ECG findings. Although dx by physician as "pericarditis" not a case by case definition based on provider interview, await the echo results which will be shared by the provider.    Patient not hospitalized.</t>
  </si>
  <si>
    <t>Beta blockers</t>
  </si>
  <si>
    <t xml:space="preserve">Patient has had new acute heart failure at hospitalization, and upon discharge and is being managed outpatient for chronic heart failure.  No f/u echos available.  </t>
  </si>
  <si>
    <t>See above</t>
  </si>
  <si>
    <t xml:space="preserve">CP and SOB with acute heart failure upon presentation. </t>
  </si>
  <si>
    <t>240 ng/l</t>
  </si>
  <si>
    <t>Spoke with pharmacist who completed form and confirmed information in report. In 2020, he was found to have mildly elevated Troponin and ST changes after ingestion of Mucinex. The vaccination referred here as dose 2 was actually his 3rd; he had been advised to get another dose because original dose 2 was "expired" (she thought it may have been part of a batch that had cold chain issues). Enough info to meet probably criteria; records requested.</t>
  </si>
  <si>
    <t>14,672 ng/l</t>
  </si>
  <si>
    <t>Syncope</t>
  </si>
  <si>
    <t>f/u visit with cardiologist on 7/23/21 - doing well. No chest pain, no shortness of breath, no syncope. Heart block self resolved.</t>
  </si>
  <si>
    <t>PMH significant for CVD s/p CABG, HTN, DM  6/16/21 - To Urgent Care with fevers, chills, weakness, confusion. Diagnosed and treated as UTI.   6/17/21 - Syncope at home resulting in fall. Admission 6/17/21 - 6/26/21   6/17/21 - EKG with complete heart block.  6/18/21 - Cardiac cath with patent CABG, no acute blockages  6/21/21 - PET scan confirms myocarditis - begins high dose steroid treatment  6/24/21 - Implantation of loop recorder  6/26/21 - Discharge on Prednisone taper of 30 mg x 7 days, 20 mg x 7 days, 10 mg x 7 days.  7/1/21 - implantable loop recorder follow up - doing well  7/23/21 - cardiology f/u - doing well. No chest pain, no shortness of breath, no syncope. Heart block has self resolved.   SUMMARY - Myocarditis confirmed by cardiac enzymes and PET scan</t>
  </si>
  <si>
    <t>10.2 ng/ml</t>
  </si>
  <si>
    <t>Spoke to IP who had limited time so only got info sufficient to meet case definition. Records have been requested. ECG was characterized as borderline with ST abnormality in lead V1</t>
  </si>
  <si>
    <t>Toprol XL 12.5 mg daily</t>
  </si>
  <si>
    <t>Discharged with symptoms and low peak troponin and normal echo and CTA. Scheduled for cards follow up.</t>
  </si>
  <si>
    <t>29 yo F with no PMH presented with L chest pain 2 days after 2nd moderna. Peak troponin 4.7, normal echo, normal CTA</t>
  </si>
  <si>
    <t>Grave's</t>
  </si>
  <si>
    <t>0.05 (WNL)</t>
  </si>
  <si>
    <t>243 (WNL)</t>
  </si>
  <si>
    <t>2 (nl &lt;10)</t>
  </si>
  <si>
    <t>10 (nl &lt;20)</t>
  </si>
  <si>
    <t>anti-inflammatory drugs  colchicine</t>
  </si>
  <si>
    <t>discussed with MD - patient is ex-nurse who is doing well despite reported symptoms</t>
  </si>
  <si>
    <t>Reported that he still felt weak in spite of 2 ER visits in June.</t>
  </si>
  <si>
    <t>Dizzy, vertigo, tachycardia, weakness</t>
  </si>
  <si>
    <t>Pt was seen not admitted. D/c home stable. Per PCP pt is stable and no further s/s.</t>
  </si>
  <si>
    <t xml:space="preserve">Pt report by HCP/Family member. Verified this is not a case from interview with patient's PCP. This is a 65 year old female who began with dizziness, vertigo, palpitations, tachycardia and weakness 8 days post 1st vaccine. She was seen in the ED. EKG- wnl and the rest of the work up was negative. Pt was discharged home has no further symptoms, per PCP.  </t>
  </si>
  <si>
    <t>As of 6/23/21, patient was discharged to home 2 months prior, with no symptoms and feeling recovered</t>
  </si>
  <si>
    <t>57 y/o male w/ no PMHx of myopericarditis or heart disease, developed severe chest pain 3 days after 2nd Pfizer dose; presented to ED/Hosp and admitted for 1 day; EKG, CXR, Angiogram, CMRI and labs (elevated Trop) led to diagnosis of myocarditis; patient d/c'd to home next day and reports no symptoms and recovered. No records included; requesting records for hospitalization (4/1/21 to 4/2/21) for review and classification; will interview provider if criteria is met for myocarditis.</t>
  </si>
  <si>
    <t>Mobic 15 mg daily  Toprol-XL 25 mg</t>
  </si>
  <si>
    <t xml:space="preserve">04/07/22: Stable, to follow up w/ established cardiologist.   Unknown  3/21/22 remains Unknown till further info available.  03/30/22:  MR pending.  </t>
  </si>
  <si>
    <t>04/07/22:  Medical records available and reviewed.  Meets case definition for pericarditis.   Confounding factor: concurrent outbreak shingles.     29 y/o male sought care for "pericarditis" 43 days s/p 2nd Pfizer. Insufficient information for MR request at this time. Attempted to call HCP on 01/06/22 and left message.  1/24/22 - Provider has not returned call. No records available.   02/10 - Records not yet available.  3/17/22 - insufficient information to complete, MR not yet available.  03/21/22:  Reassign Abst.  Will complete MR request again (currently unassigned).</t>
  </si>
  <si>
    <t xml:space="preserve">Discharged with improving troponins, no arrhythmias on telemetry, and resolving symptoms </t>
  </si>
  <si>
    <t>22 yo M with history of pericarditis presented with chest pain, fever, ST elevations, elevated troponin, and cMRI consistent with myocarditis. Admitted to cards, on NSAIDs, steroids... ID evaluation negative. DIscharged with myocarditis dx without clear etiology. VAERS report submitted with discharge summary. Seems to be a case but need medical records to fill in some blanks.</t>
  </si>
  <si>
    <t>13 wnl</t>
  </si>
  <si>
    <t>ranitidine</t>
  </si>
  <si>
    <t>doing well pain free</t>
  </si>
  <si>
    <t>Pt remains under care of multiple providers but never was treated for myo or pericarditis</t>
  </si>
  <si>
    <t xml:space="preserve">76 yo female developed chest pain 6 days after first vaccination then multiple systemic complaints after second.  9/14/21: spoke to provider who reviewed entire record.  Pt was never hospitalized, has not had evaluation for myocarditis.  Has multiple co-morbidities accounting for her symptoms.  Does not meet criteria for case.  </t>
  </si>
  <si>
    <t>Fatigue, lost appetite</t>
  </si>
  <si>
    <t xml:space="preserve">Reports he was admitted and has recovered. </t>
  </si>
  <si>
    <t xml:space="preserve">Not a case. Does not meet Case criteria.  Dx Atypical CP.  Cp. Normal EKG. No other diagnostic studies performed.    40 year old male with pmhx significant began to chest pain that woke him out of his sleep and difficulty breathing that started 6-7 days after receiving the 1st vaccine dose on 4/24/21.      5/2/21: Patient presented to the ED. Cardiac exam was unremarkable, HR 56. Troponins were normal. EKG was normal. CXR was normal. CTA was unremarkable. No ECHO was performed. The patient's chest pain improved with Toradol. He was diagnosed with Atypical chest pain. He was discharged home from the ED on Indomethacin with PCP follow up. Reports fully recovered.   -------------------------------------------------------------------------  VAERS report by PT. 40 year old male with no significant past medical history. Presented to the ED 8 days post 1st dose with unspecified symptoms. States he was diagnosed with either Myocarditis or Pericarditis. MR requested. </t>
  </si>
  <si>
    <t>Seen at Cardiology practice by a different physician than the person giving the history.</t>
  </si>
  <si>
    <t>fever,  "arrhythmia"</t>
  </si>
  <si>
    <t>0.07. 0.122</t>
  </si>
  <si>
    <t>antibiotics</t>
  </si>
  <si>
    <t xml:space="preserve">Pt/reporter indicates full recovery and confirmed by provider </t>
  </si>
  <si>
    <t>43 yo male developed chest pain and fever 2 days after second vaccine;   Requested medical records 9/13/2021  10/5/21: spoke to provider who reviewed record; meets criteria for probable myopericarditis (chest pain, EKG findings and elevated troponin)</t>
  </si>
  <si>
    <t xml:space="preserve">MO </t>
  </si>
  <si>
    <t>1. Lupus anticoagulant syndrome.  2. Antiphospholipid antibody syndrome.</t>
  </si>
  <si>
    <t>Fever, chills, nausea, mild temporary epigastric pain,dizziness. 3 month hx cough, unchanged.</t>
  </si>
  <si>
    <t>8 ng/L (&lt;=15 ng/L for males) 5th generation</t>
  </si>
  <si>
    <t>504 &lt;=540 pg/mL (males &gt;= 65 yr)</t>
  </si>
  <si>
    <t>Aspirin,Corticosteroids (e.g. prednisone, methylprednisolone, hydrocortisone),Anticoagulation other than aspirin (Warfarin/Coumadin, Plavix/Clopidogrel),Other {myoperi_hospital_treat_oth}</t>
  </si>
  <si>
    <t>Azithromycin  Ceftriaxone  Vancomycin</t>
  </si>
  <si>
    <t xml:space="preserve">Unknown.  </t>
  </si>
  <si>
    <t>F/u w/ PCP and cardiology.</t>
  </si>
  <si>
    <t xml:space="preserve">Vaccine information provided by state registry.   65 yr old WM/nonH/L.  PMH:  1. Rheumatoid arthritis w/  lupus overlap syndrome with associated lupus anticoagulant syndrome 2. Antiphospholipid antibody syndrome.   Current treatment: Humira w/ last dose 2D prior to acute event. [Also requiring Prednisone 40 mg 3-4x/ month/ several months.]  Daily warfarin.  ?D s/p 2nd dose mRNA vaccine (Pfizer)  45D s/p 2nd dose mRNA vaccine (Pfizer) developed the above noted sx over several hrs. Transferred to ICU level care for pericarditis in setting of possible sepsis in immunocompromise. Treated w/ increased, regular dosing of Prednisone and added Lovenox to baseline Warfarin. Discharge dx: Systemic Inflammatory Response Syndrome of Noninfectious Origin w/ Organ Dysfx only and Acute Pericardial Effusion w/ pericarditis, "presumably due to rheumatoid arthritis".  Sepsis was r/o.    Meets case for pericarditis:  -acute chest pain.  -new pericardial effusion.    Does not meet criteria for either myocarditis (and therefore not myopericarditis)  -normal Troponin T 5th generation  -normal EKG    Notably, the consulting infectious disease specialist discusses the possibility of "being related to [the] patient's rheumatoid arthritis in and of itself vs possible drug-induced pericarditis, either due to patient's Humira which occurs less than 5% of the time with Humira, or other drug etiology.  However, presently there are no exclusionary criteria in case definition of pericarditis.  </t>
  </si>
  <si>
    <t xml:space="preserve">lightheaded, dizzy, numbness left arm </t>
  </si>
  <si>
    <t>WNL</t>
  </si>
  <si>
    <t xml:space="preserve">Pt states hospitalized and diagnosed with pericarditis. Reviewed chart information with provider's nurse. Pt admitted for pleuritic chest pain, (NOTE: did not record + pericardial rub on exam) and was worked up with a EKG, ECHO, stress test, troponins, C-reactive protein and other labs -- all within normal limits. Sent home colchicine for 30 days. </t>
  </si>
  <si>
    <t xml:space="preserve">Reporter (Pt) states she experienced super painful chest pain, lightheaded/dizzy to the point feeling unable to stand properly, numbness to L arm. Admitted to a "cardiac hospital and diagnosed with pericarditis." Reviewed chart information with provider's nurse. Pt admitted for pleuritic chest pain and was worked up with a EKG, ECHO, stress test, troponins, C-reactive protein and other labs -- all within normal limits. Discharge summary does not report pericarditis and sent home colchicine for 30 days. Based on provider interview and chart review Pt does not meet case definition. </t>
  </si>
  <si>
    <t>need medical records</t>
  </si>
  <si>
    <t>negative</t>
  </si>
  <si>
    <t>Fully recovered, though on activity restrictions pending a follow-up visit with cardiology.</t>
  </si>
  <si>
    <t>fatigue, chills, nausea, tachycardia</t>
  </si>
  <si>
    <t>571 pg/mL (ref: &lt;= 15)</t>
  </si>
  <si>
    <t>7.2mg/L (0-5)</t>
  </si>
  <si>
    <t>14 mm/hr (ref: 0-42)</t>
  </si>
  <si>
    <t>As of 5/3/22, patient was seen by cardiologist 12/2022 and reported to be recovered with no CP, SOB and resumed normal activities.</t>
  </si>
  <si>
    <t>5/3/22: Abstraction Completed     60 y/o female PMH Factor V Leiden, DVT, hypothyroidism, developed extreme fatigue, chills, nausea &amp; palpitations approximately 5 days s/p 1st Moderna dose; Seen by PCP &amp; cardiologist and admitted to hospital x 3 days w/ elevated Trop &amp; CRP; Echo: Mild CAD, LVEF wnl; cMRI: c/w Lake Louise myocarditis criteria (LGE); EKG: Sinus rhythm w/ new Q-waves in lead AVF &amp; poor R-wave progression;  -Trop I HS: 12-571 peak (elevated); CRP elevated, ESR wnl; D/C Diagnosis: Myocarditis  -Case Def: Confirmed Myocarditis (CP, SOB, elev. Trop, cMRI c/w Lake Louise criteria)    10/4/21: Reassigned; records not received yet</t>
  </si>
  <si>
    <t>West Virginia</t>
  </si>
  <si>
    <t>&lt;0.015 (n 0.00-0.015)</t>
  </si>
  <si>
    <t>7.4 , 8.4(n 0-1.0)</t>
  </si>
  <si>
    <t>23, 36 (n 0-20)</t>
  </si>
  <si>
    <t xml:space="preserve">Unknown.  Medical records indicate chest pain had improved </t>
  </si>
  <si>
    <t>Discharged 5/5/21; no follow-up available</t>
  </si>
  <si>
    <t>60 yo male 28 days post second vaccine with left-sided chest pain;   9/14/21: original abstractor requested records; HCP unable to provide information  12/23/21: records reviewed.  Does not meet case definition (EKG, echo, troponins normal)</t>
  </si>
  <si>
    <t xml:space="preserve">0.05 ng/mL </t>
  </si>
  <si>
    <t xml:space="preserve">NSAIDS </t>
  </si>
  <si>
    <t xml:space="preserve">no symptoms at follow-up, </t>
  </si>
  <si>
    <t>CT angiogram performed in Rush ED,  Primary care provider saw pt at follow-up and thought sx most c/w gastric reflux than myopericarditis and prescribed pantoprazole.</t>
  </si>
  <si>
    <t>Crystal arthritis, Gout</t>
  </si>
  <si>
    <t xml:space="preserve">Started having Chest pain after 2 months of Shot#2 Pfizer. Pleuritic chest pain &amp; dyspnea onset 6/19/2021 (approx 2 months post vaccination). Negative troponins, negative chest CTA. Diagnosed as pericarditis and improved with colchicine + aspirin.   Negative troponins, negative chest CTA  CRP 1.6, Transaminases AST 67, ALT 90  Now ok, but might follow up Echocardiogram.  </t>
  </si>
  <si>
    <t>Emailed Dr. Levy. Need to know any history for patient. Call patient to get date for shot#1 and how is he feeling. Recovered?</t>
  </si>
  <si>
    <t>severe headache</t>
  </si>
  <si>
    <t>&lt;0.015 ng/mL (ref: 0.045)</t>
  </si>
  <si>
    <t>9 pg/mL (ref: &lt;125)</t>
  </si>
  <si>
    <t>ondansetron; losartan, morphine</t>
  </si>
  <si>
    <t>As of 6/24/21, patient had been hospitalized twice for 4 days each time, d/c to home (presumably) and reported not recovered, symptoms unknown</t>
  </si>
  <si>
    <t xml:space="preserve">7/13/22: Abstraction completed; not a case    19 y/o male (-) PMH developed unspecified symptoms approximately 8 days after his 1st COVID vaccine dose,  PMH (+)COVID complicated with cardiomyopathy in December 2020 (prior to 1st vaccine dose); presented to ED c/o severe headache x 5 days; EKG normal; CT Head/brain normal; CT chest normal; Echo: Mild cardiomegaly; no pleural effusion; d/c to home in stable condition      </t>
  </si>
  <si>
    <t>0.475 ng/ml</t>
  </si>
  <si>
    <t>Corticosteroids (e.g. prednisone, methylprednisolone, hydrocortisone),IVIG,Regular/Low flow Nasal cannula oxygen support</t>
  </si>
  <si>
    <t>6/22 cardiac mri small pericardial effusion, small area of possible myocardial necrosis, no evidence of myocarditis at this time.</t>
  </si>
  <si>
    <t>seen as outpatient on 6/29/2021 and doing well - no CP, troponin normal.</t>
  </si>
  <si>
    <t>28 yo male presented to ED with pleuritic CP 2 days after the 1st dose of the Moderna vac. EKG showed anterolateral ST elevations. Echo showed mildly depressed EF of 50-55%, no pericardial effusion. Troponin-I elevated and peaked at 4.16. No cMRI done. Patient improved symptomatically without tx. Put on beta blocker. Viral studies negative, no URI on presentation, and no significant PMH. I discussed the case with the cardiologist who cared for the patient, Dr. Natasha Altman.</t>
  </si>
  <si>
    <t>6 days</t>
  </si>
  <si>
    <t>Ibuprofen, Zofran and Pepcid</t>
  </si>
  <si>
    <t>treated as an outpatient to f/u with Primary care</t>
  </si>
  <si>
    <t>14yr old, fever up to 105, vomiting and nonspecific rash on arms; CT scan shows likely a hamartoma, likely incidental to his fever, otherwise normal CT of chest. Work-up showed slight leukopenia, neutrophilia and mild elevation of his cardiac enzyme.  no cardiomegaly, pericardial effusion, normal EKG and feels essentially asymptomatic.  Treated as Outpatient w NSAIDS, Zofran and Pepcid.  Emailed provider. S/w hospital provider - additional info does not meet criteria for Myo/Pericarditis.</t>
  </si>
  <si>
    <t>Obesity, hyperlipidemia</t>
  </si>
  <si>
    <t>6 ng/L (N)</t>
  </si>
  <si>
    <t>Patient believed that vaccine might have caused the chest pain. However, nuclear stress test at hospital course, confirmed CAD.</t>
  </si>
  <si>
    <t xml:space="preserve">As of 9/24/21, only VAERS report filed by patient available. Indicates "suspected myocarditis." No HCP listed; requested medical records 9/13,11/1.  12/6: Medical records have not arrived.  12/13/2021 reassignment and requested medical records again as instructed.  1/10/22 reassigned to me from other abstractor. Still no MRS.  MRs arrived on 4/8/22 and reviewed.   48 y/0 non-smoker obese M, with no pmhx presenting with chest pain on 5/2/21 at ER after 1 wk of Post 2nd shot Pfizer Cov-19 vaccine. The chest pain was constant, nonexertional, left-sided, non-pleuritic, and lasts all day. No SOB, no cough or fever, no recent surgery or hormone therapy etc.,  The ECG was abnormal with T wave inversion, ECHO was normal with normal EF% and no pericardial effusion or LV function abnormalities, the cardiac marker both Troponin was normal and D-dimer was also normal. Patient had high triglyceride and cholesterol. The CT Coronary showed nonobstructive CAD and the nuclear stress test was abnormal too confirming CAD.  The treatment was low salt, low cholesterol diet, follow up with cardiovascular disease, no heavy lifting or straining.  This case does not meet the AE of Myopericarditis, as there was no diagnosis or related clinical findings for Myocarditis or Pericarditis. Rather the finding was CAD.    </t>
  </si>
  <si>
    <t>"persistent COVID-19 symptoms" per MR</t>
  </si>
  <si>
    <t>&lt;0.02 ng/mL (ref: 0.02-0.05)</t>
  </si>
  <si>
    <t>72 U/L (ref: 28-192)</t>
  </si>
  <si>
    <t>6 pg/mL (ref: &lt;=100)</t>
  </si>
  <si>
    <t>3 mg/L (ref: 0-3)</t>
  </si>
  <si>
    <t>33 mm/hr (ref: 0-25)</t>
  </si>
  <si>
    <t>As of 6/24/21, patient was d/c'd to home, cleared by pulmonary, ID, cardiology; stable condition</t>
  </si>
  <si>
    <t>5/25/22: Abstraction completed; not a case    31 y/o female PMH (+)COVID, developed symptoms of COVID (fever, myalgias, cough, loss of taste and smell, diarrhea, n/v) approximately 6 weeks s/p 2nd Pfizer dose; presented to ED c/o pleuritic CP &amp; cough, fever; (+)COVID PCR @ hospital; EKG showed non-specific ST &amp; T-wave inversion &amp; NSR; CXR showed bilateral pulmonary infiltrates &amp; cardiomegaly; Echo normal; cardiac enzymes wnl    -D/C to home s/p 3 day hospitalization, cleared as stable by pulmonary, ID, cardiology; prescribed albuterol inhaler, ASS, medrol dosepak  -D/C summary--dx hypoxia secondary to COVID-19 &amp; other pulmonary etiologies; (+)COVID; questionable cardiomegaly, s/p vaccine (27 May 22) Per DC summary, CP pleuritic -- c ST changes, will consider as meeting case defn for pericarditis.</t>
  </si>
  <si>
    <t>13 y/o male hospitalized for chest pain, elevated troponin, and ST segment elevations, meeting criteria for myopericarditis. (3 Jan) Vax date of 7 Jun 2021.</t>
  </si>
  <si>
    <t>5898, 5966, 5757, 12867, 14953</t>
  </si>
  <si>
    <t>1.22, 3.15 (n &lt;3)</t>
  </si>
  <si>
    <t>48, 25 (n&lt;20)</t>
  </si>
  <si>
    <t>Pt had improved but still had intermittent chest pain, dyspnea and fatigue</t>
  </si>
  <si>
    <t>Pt last seen on date below.  Was given tapering dose of oral steroids and to return if failed to improve.  Has not returned to date</t>
  </si>
  <si>
    <t>33 yo female with chest pain 15 days after vaccine (J &amp;J)  Transferred to two different facilities; spoke with cardiologist who still sees patient; he reviewed entire record and reviewed results.  Case met criteria for myopericarditis</t>
  </si>
  <si>
    <t>14.5ng/mL (ref: &lt;=0.03)</t>
  </si>
  <si>
    <t>347.0pg/mL (ref: &lt;=124.0)</t>
  </si>
  <si>
    <t>55mm/hr (ref: 0-10)</t>
  </si>
  <si>
    <t>nitroglycerin sublingual</t>
  </si>
  <si>
    <t>Discharge summary stated that patient's pain had improved and he felt well at time of discharge, but not explicitly fully recovered per MD notes.</t>
  </si>
  <si>
    <t>As of 6/24/21, patient had been discharged from hospital after 1 day, to home in stable condition</t>
  </si>
  <si>
    <t>Reporter is a DO. No details given regarding symptoms, diagnostic tests, course. Unclear whether vacc reported was 1st or 2nd.  Medical records requested 9/10/21.  Last reviewed 9/10/21.    1/11/22: Case reassigned, records available for review.  21 y/o male with (-)PMH developed chest pains approximately 3 days after his 2nd COVID vaccination, presented to ER and found to have elevated Troponin levels, mildly elevated ProBNP, elevated ESR, and EKG showed ST-segment elevation c/w Pericarditis (per MD), ECHO showed normal LVEF =&gt;55%, but noted to have small amount of pericardial effusion; patient was treated with indomethacin for pain (relieved) and heparin IV, nitroglycerin sublingual, potassium (mild hypokalemia), during admission.      *Patient was diagnosed with Pericarditis and d/c to home after short hospitalization in stable condition and recovering.      Cardiologist: Dr. Sugata Das, MD (YRMC) performed Coronary Angiogram 6/24/21--&gt; Stated in findings normal coronary angiogram, LVEF 60%, synchronous regional wall motion; Conclusion was presumptive diagnosis of acute pericarditis (based on chest pain and diffuse ST elevation in EKG, and elevated Troponin)    **Criteria for Pericarditis satisfied, but could also include myocarditis: Acute CP, Elevated troponin, Diffuse ST-elevation, mild pericardial effusion on ECHO, meeting criteria for Myopericarditis    **1/11/22: Abstraction Complete; need to interview provider for confirmation and completeness</t>
  </si>
  <si>
    <t>Patient in Children's Healthcare Egleston in Atlanta for testing following onset of chest pain and elevated trop0nins.</t>
  </si>
  <si>
    <t xml:space="preserve">15yo WM with acute chest pain 3 days after 2nd dose of Pfizer. Had elevated troponin (unspecified) levels 2.91 that trended down over course of hospitalization. BNP normal. 4 normal EKGs. CXR normal. Cardiac MRI showed slightly depressed LVEF 47% , no regional wall motion abnormalities, No T2 or T1 evidence of myocardial edema. 2 small areas of late gadolinum enhancement.  Patient did not meet Lake Louise criterion for myocarditis on cardiac MRI.   </t>
  </si>
  <si>
    <t>Sent home from ER with treatment with Colchicine for 1 month. Will be evaluated with cMRI as outpatient after he completes treatment and prior to return to sports.</t>
  </si>
  <si>
    <t>Case of 14 year old male who received second dose of Pfizer Covid 19 vaccine and 4 days later presented to his PCP with complains of fever, body aches and chest pain. Was found with elevated troponin and sent to ER. He was seen by pediatric cardiologist, EKG and Echo were normal and Troponin levels were on downward trend. Was sent home to complete 1 month therapy with Colchicine.</t>
  </si>
  <si>
    <t>Covid-19 3 days after being vaccinated</t>
  </si>
  <si>
    <t>Patient tested positive to Covid-19 3 days after vaccination but was asymptomatic. Negative for other respiratory viruses</t>
  </si>
  <si>
    <t>6/2/22: Records available; continue abstraction</t>
  </si>
  <si>
    <t>hyperlipidemia, mitral regurgitation,  Lichen sclerosus et atrophicus, acute nephritis</t>
  </si>
  <si>
    <t xml:space="preserve"> 0 (N)</t>
  </si>
  <si>
    <t>11 (nl)</t>
  </si>
  <si>
    <t xml:space="preserve">Unknown if hospitalized; treated with NSAIDs x3-5 days; saw cardiologist on 3/4/21, was feeling better </t>
  </si>
  <si>
    <t xml:space="preserve">VAERS report by patient.   9/13/2021 - records requested; unable to contact MD  10/15/2021 - records still not available. Unable to adjudicate case status without records. Recommend reaching out again to MD to see if records might be able to be obtained.  As of 11/14/21 no medical received. only initial and 15d MNF reports in VAERS.    From consolidated record 3276: As of 9/14/21, only MNF report filed by patient available indicating myocarditis following first vaccination. Also indicates second vaccine administration error at 23 days after first. Contacted cardiologist listed on report but unavailable so spoke with another MD who did not know the patient but had access to the medical records. Unknown if patient was hospitalized;  3/4 ECG sinus bradycardia with rate variation wnl, 3/29 nuclear stress nl EF 72%; 3/4 echo nl, no effusion; nl LVEF; 3/5 elevated RF and ANA, nl ESR; no troponins sent.  Request for records resubmitted 11/16/21. 12/3/21 no records received and 3rd request placed.  Case reassigned to me on 12/13/21 NF.  Called #14 Cardiologist 12/13/21 and left a message to call back. Many fields are missing, and needs further clarification.   MRs received on 3/30/22 and reviewed.   Pt. 69 Ys F, started Chest pain/discomfort, persisted several hours without SOB after 11 days of 1st COV-19 shot and consulted cardiologist. The cardiologist notes suggest that EKG was otherwise normal but bradycardia. Pt. with family history of stroke and acute MI. Patient's personal history review indicates pt. with acute nephritis, Hyperlipidemia, mitral regurgitation, allergies, acute UTI, viral gastroenteritis, syncope, uterine leiomyoma and  Lichen sclerosus et atrophicus.  Pt went to Cardiologist 12 days after 1st shot and EKG, ECHO and cardiac biomarkers normal and no worsening indication. However, RA factor and ANA came high and is indicative of autoimmune RA. Patient was prescribed Aspirin for pain, Ciprofloxacin. Pt went for follow up with Cardiologist on 4/1/21 about Mitral regurgitation and prior plaque/calcification.  Lipid lowering therapy was suggested.  This case does not meet AE of Myopericarditis. After the first shot with chest pain when patient went to ER, there were no indication of worsening or abnormal heart from EKG, ECHO, cardiac biomarkers and stress test on follow up. Further patient was found to have abnormal (High) RA factor and ANA titer. Thus the visits were not diagnosed with Myo or Pericarditis. Due to lack of any clinical findings towards cardiac issues  indicative of Myopericarditis, this case does not meet vaccine AE of Myopericarditis.  </t>
  </si>
  <si>
    <t>Behcet's disease</t>
  </si>
  <si>
    <t>Never hospitalized. Just had intermittent chest pain and elevated troponins</t>
  </si>
  <si>
    <t xml:space="preserve">Not hospitalized. New pericardial effusion noted on Echo.  No pericardial rub noted.  She did not get f/u but two days ago she had recurrent CP (and she is getting CRP/Sed rate and Echo). She is scheduled next week.   </t>
  </si>
  <si>
    <t xml:space="preserve">Presentation with pleuritic CP and noted new pericardial effusion on echo.  MOst recent update on patient found recurrent symptoms of CP pending evaluation.  Records requested via email. </t>
  </si>
  <si>
    <t>Fever, headache</t>
  </si>
  <si>
    <t>1.34 ng/mL</t>
  </si>
  <si>
    <t>118 pg/mL</t>
  </si>
  <si>
    <t>7.52 mg/dL</t>
  </si>
  <si>
    <t>Doxycycline for lyme disease.</t>
  </si>
  <si>
    <t>At d/c had no CP and was to f/u with cardiology and infectious disease. He has f/u on 7/2/21.</t>
  </si>
  <si>
    <t xml:space="preserve">12 y/o hospitalized 9 days s/p 2nd Pfizer with chest pain, elevated troponin, ST changes on EKG, erythema migrans rash, fever, and hx of tick exposure/removal. Meets criteria for myopericarditis. </t>
  </si>
  <si>
    <t>congestion</t>
  </si>
  <si>
    <t>max 2.49 (nl &lt;0.06)</t>
  </si>
  <si>
    <t>discharged after 3 days with no CP. Was to have cMRI the day after discharge; we do not have records of the cMRI.</t>
  </si>
  <si>
    <t>14 yr old white male w/CP and congestion 4d after dose 2 of Pfizer\BioNTEch. In ER troponin elevated though ECG nl, admitted to Boston Childrens Hosp x3d, During stay troponin decreased, ECG nl, and home 6/24 for cMRI on 6/25</t>
  </si>
  <si>
    <t>18543 ng/L</t>
  </si>
  <si>
    <t>&lt;40 pg/mL</t>
  </si>
  <si>
    <t>3.23 mg/dL</t>
  </si>
  <si>
    <t>14 y/o hospitalized with chest pain and elevated troponin. Meets criteria for probable myocarditis.</t>
  </si>
  <si>
    <t>stomach pain</t>
  </si>
  <si>
    <t>9280 ng/L</t>
  </si>
  <si>
    <t xml:space="preserve">17y WM w/CP stomach pain 7d after first Pfizer\BioNTEch. Went to urgent care next day (6/23), seen by cardiology, to ER, to PICU with troponin (+). Improved on ibuprofen, cMRI 6/25, home that day still not fully recovered.    01/06/22 [EW]: Reviewed MR. 17 y/o male admitted to ICU with chest pain and elevated troponins, normal EKG and ECHO. Meets criteria for probable myocarditis. cMRI mentioned as performed, but no report available in current records. Will request cMRI report. </t>
  </si>
  <si>
    <t>10 ng/ml</t>
  </si>
  <si>
    <t>23 yo male presented to ED 3 days after the 2nd dose of the Moderna vac with non-pleuritic CP. EKG normal except for elevated ST segment in V4-V6. Echo showed hypokinesis but no pericardial effusion. Troponin elevated at 57.12 (nl &lt;0.04) (unknown type). No cMRI done. No viral panel done but no URI sxs. No significant PMH. Tx with NSAIDS and ASA. I discussed the case with patient's cardiologist, Dr. David Boorman.</t>
  </si>
  <si>
    <t>4.16 ng/mL</t>
  </si>
  <si>
    <t>17.2 ng/mL</t>
  </si>
  <si>
    <t>114 pg/mL</t>
  </si>
  <si>
    <t>28 mg/L</t>
  </si>
  <si>
    <t>9 mm/hr</t>
  </si>
  <si>
    <t>Symptoms resolved with ibuprofen prior to admission. Discharged after w/u with instructions to keep blood pressure log and f/u with cardiology.</t>
  </si>
  <si>
    <t xml:space="preserve">28 y/o male admitted following 1st Moderna with chest pain, elevated troponin, ST segment elevations/depressions, and essentially normal echo and cath. Meets criteria for myopericarditis. </t>
  </si>
  <si>
    <t>59, 46, 42, 29</t>
  </si>
  <si>
    <t xml:space="preserve">DCD home stable to f/u with cardiologist.  No sports x 3 months.  Ibuprofen prn.  Call MD office if pain returns. </t>
  </si>
  <si>
    <t>Illlinois</t>
  </si>
  <si>
    <t>TX`</t>
  </si>
  <si>
    <t>clinically stable, sxs-free at discharge.  has f/u with peds via telehealth today (7/1/21) and f/u with cardiology on 7/6/21.</t>
  </si>
  <si>
    <t>stable and sxs-free at discharge.   Seen as outpt on 6/25/21 and doing well.</t>
  </si>
  <si>
    <t>Cov19 Infection in January 2021</t>
  </si>
  <si>
    <t>Intermittent fever</t>
  </si>
  <si>
    <t>1.57 (H)</t>
  </si>
  <si>
    <t>12.2 (H)</t>
  </si>
  <si>
    <t>Reviewed MRs and completed on 1/4/22.  Patient 22 yrs young F, healthy, no comorbidity went to ER after 10 days (6/12/21) of second Moderna shot with Chest pain and Fever. Patient was earlier tested positive for COV19 in January (Myopericarditis) and was fully recovered by mid of February. The first shot was in April 2021. While at ER for AE of vaccine in June, workup was for Myopericarditis and treatments were for Myopericarditis. However, there was no Pericardial rub heard, and there was no Pericardial effusion seen in ECHO. Based upon on the test results the objective diagnostic tests were elevated Troponin, abnormal ECG and symptoms. This patient meets the algorithm of probable Myocarditis.  Troponin elevated 0.15, CRP elevated.</t>
  </si>
  <si>
    <t xml:space="preserve">SIRS (Systemic inflammatory response syndrome) </t>
  </si>
  <si>
    <t>&lt;0.012ng/mL (ref: &lt;0.034)</t>
  </si>
  <si>
    <t>59ng/mL (ref: 55-170)</t>
  </si>
  <si>
    <t>566ng/mL (ref: 0-1800)</t>
  </si>
  <si>
    <t>135mg/L (ref: &lt;10; High)</t>
  </si>
  <si>
    <t>29mm/hr (ref: 0-20High)</t>
  </si>
  <si>
    <t>Aspirin,NSAIDS other than aspirin (e.g. ketorolac/Toradol, ibuprofen/Motrin/Advil, naproxen/Naprosyn/Aleve, colchicine),Corticosteroids (e.g. prednisone, methylprednisolone, hydrocortisone),Vasoactive medications (e.g. milrinone, epinephrine, norepinephrine, vasopressin, dopamine),Other {myoperi_hospital_treat_oth}</t>
  </si>
  <si>
    <t>hydromorphone, tramadol, odansetron</t>
  </si>
  <si>
    <t>As of 6/25/21, patient was d/c'd to home after 2 days hospitalized; reported to be recovered</t>
  </si>
  <si>
    <t>Saw patient 3 days ago and he still has some tenderness in chest, not completely recovered</t>
  </si>
  <si>
    <t>On follow-up after hospitalization patient is much improved with no pain, troponin at 0.34</t>
  </si>
  <si>
    <t>fever, fatigue, generalized soreness</t>
  </si>
  <si>
    <t>7.88 ng/mL</t>
  </si>
  <si>
    <t>151 pg/mL</t>
  </si>
  <si>
    <t>NSAIDS other than aspirin (e.g. ketorolac/Toradol, ibuprofen/Motrin/Advil, naproxen/Naprosyn/Aleve, colchicine),Corticosteroids (e.g. prednisone, methylprednisolone, hydrocortisone),Vasoactive medications (e.g. milrinone, epinephrine, norepinephrine, vasopressin, dopamine)</t>
  </si>
  <si>
    <t xml:space="preserve">Asymptomatic by time of discharge with improved EKG, ECHO. To home with scheduled iburpofen with  scheduled GI protection.  No strenous activity until cleared by cardiology. Cardiology follow up 1 week after discharge. </t>
  </si>
  <si>
    <t>6/21: Described as stable at discharge.    NOTE: Initial VAERS intake showed symptoms began 6/26, but hospital records indicated this occurred on 6/20, the day of ED visit and admission.</t>
  </si>
  <si>
    <t xml:space="preserve">FULL RECORD REVIEW SHOWS:  Pt. was thought to have pericarditis by admitting/discharge physician, based on pleuritic chest pain.  However, he also had dyspnea, fatigue, and elevated troponins (up to 7.34), and no pericardial effusion.  No abnl EKG findings described. Does not meet case definition for possible pericarditis (or myopericarditis), but does meet case definition for possible myocarditis. </t>
  </si>
  <si>
    <t>high-grade fevers, muscle aches</t>
  </si>
  <si>
    <t>2.59, trending down: 1.8 and 1.3 subsequent values</t>
  </si>
  <si>
    <t>15 (elevated)</t>
  </si>
  <si>
    <t>101 (elevated)</t>
  </si>
  <si>
    <t>colchicine  vancomycin  ceftriaxone</t>
  </si>
  <si>
    <t>07/01 - still admitted  WBC 16.8 (elevated) at admission  blood cultures negative, streptolysin neg, ANA neg, enterovirus serology / PCR pending, no respiratory viral panel done  sinus tachycardia only abnl noted on ECG  Dr Bokhari will rotate off the case, but will ask next physician to contact CDC with outcome on discharge</t>
  </si>
  <si>
    <t>tactile fever</t>
  </si>
  <si>
    <t>3.58ng/ml</t>
  </si>
  <si>
    <t>Still had slightly elevated troponins at discharge. Under activity restrictions.</t>
  </si>
  <si>
    <t>Patient discharged home as stable and pain free from pediatric cardiology service. No physical activity except walking for 3 months and until cleared by cardiologist. Continue ibuprofen 600 mg po q 8 hours until seen by cardiologist on 7/9. Put on Pepcid for GI prophylaxis for long course of NSAIDS.</t>
  </si>
  <si>
    <t>39 ng/mL (ref&lt;0.29)</t>
  </si>
  <si>
    <t>discharged with a holder monitor, with naproxen for 14 days</t>
  </si>
  <si>
    <t>cMRI with small pericardial effusion and c/w myocarditis</t>
  </si>
  <si>
    <t>Patient reported flu type illness, pneumonia symptoms &amp; myocarditis</t>
  </si>
  <si>
    <t>ST, T-wave changes</t>
  </si>
  <si>
    <t>As of 6/27/21, patient had been discharged to home after 15 days hospitalized; reports not recovered</t>
  </si>
  <si>
    <t>62 y/o male w/ PMHx diabetes, heart stents, developed unspecified flu-like symptoms on day of last dose of Moderna, progressed for 3 days &amp; followed by pneumonia symptoms and myocarditis; hospitalized for 15 days, 3 weeks after last Moderna dose; d/c'd to home and reported not recovered. Will request vaccine records &amp; ED/Hosp records for 5/10/21 to 5/26/21 for review and f/u with HCP for interview if criteria met for classification</t>
  </si>
  <si>
    <t>Alabama</t>
  </si>
  <si>
    <t>208, 334, 374, 625, 478</t>
  </si>
  <si>
    <t>10.1, 13.2</t>
  </si>
  <si>
    <t xml:space="preserve">Activity limitations </t>
  </si>
  <si>
    <t xml:space="preserve">DCD home stable condition to f/u with cardiology. </t>
  </si>
  <si>
    <t xml:space="preserve">Indiana </t>
  </si>
  <si>
    <t>Does not meet case definition.</t>
  </si>
  <si>
    <t>Recovered on her own. She self prescribed tylenol for chest pain, and it resolved her symptoms.</t>
  </si>
  <si>
    <t xml:space="preserve">18 year old female received Janssen Covid 19 vaccine and tolerated well. Three weeks after her vaccine she developed chest discomfort and went to her primary physician's office. Chest Xray and EKG performed were normal. No blood work done. She was instructed to rest. This report was submitted by her father after he saw the news reports of myocarditis post vaccination. </t>
  </si>
  <si>
    <t>494ng/mL</t>
  </si>
  <si>
    <t>22.4ng/mL</t>
  </si>
  <si>
    <t>63pg/mL</t>
  </si>
  <si>
    <t>COVID-19 antibody tests were positive. Available records do not address outcome of the case. Discharge summary requested 9/10/21.  Last reviewed 9/10/21.</t>
  </si>
  <si>
    <t>Cramping in left leg. No rub on exam</t>
  </si>
  <si>
    <t>He was discharged from the hospital on Ibuprofen and Colchicine. Ibuprofen was changed to Indomethacin as outpt to use in tapering fashion. He has tapered off all now. 5/28 EKG - normal</t>
  </si>
  <si>
    <t xml:space="preserve">Spoke with PA-C who has seen him in follow up. Pericarditis has resolved. </t>
  </si>
  <si>
    <t>Pt had normal cardiac cath while in hospital; Pt's symptoms had resolved at time of discharge and was never seen in follow-up by cardiology</t>
  </si>
  <si>
    <t>59 yo male developed chest pain 4 weeks post second vaccine.    9/22/21: spoke to hospitalist/reporter who reviewed chart; also spoke to cardiologist office who never saw patient for follow-up.  Meets criteria for probable myopericarditis (abnormal EKG, troponins and chest pain)</t>
  </si>
  <si>
    <t>Fever - 100.3</t>
  </si>
  <si>
    <t>3804, 8955, 6063, 5854, 4703</t>
  </si>
  <si>
    <t>NSAIDS other than aspirin (e.g. ketorolac/Toradol, ibuprofen/Motrin/Advil, naproxen/Naprosyn/Aleve, colchicine),Corticosteroids (e.g. prednisone, methylprednisolone, hydrocortisone),Anticoagulation other than aspirin (Warfarin/Coumadin, Plavix/Clopidogrel),Other {myoperi_hospital_treat_oth}</t>
  </si>
  <si>
    <t>IVFs, fentanyl, versed, nitroglycerin, and verapamil.</t>
  </si>
  <si>
    <t xml:space="preserve">Not documented </t>
  </si>
  <si>
    <t xml:space="preserve">DCD home stable to F/U with PCP </t>
  </si>
  <si>
    <t>No other symptoms during admission. Troponins downtrended. Discharged home with scheduled cards follow up and MRI.</t>
  </si>
  <si>
    <t>15 yo M with beta thalassemia trait admitted with intermittent chest pain, troponin 8.0, normal echo, and no other relevant findings. Only received NSAIDs. Discharged after short admission.</t>
  </si>
  <si>
    <t>15y M beta-thal trait seen 5d after P#2 w/pleuritic CP, ECG ST abnl, echo nl, Troponin I 23.4, Pro-BNP 237, CRP 2.7, ESR 10; given NSAIDs, troponin decreasing and released after 3d; full recovery; cMRI planned in a few weeks</t>
  </si>
  <si>
    <t>20.5 ng/ml</t>
  </si>
  <si>
    <t>330 pg/ml</t>
  </si>
  <si>
    <t>11.6 ng/dL</t>
  </si>
  <si>
    <t xml:space="preserve">No recovery after 4 days in the hospital. {error}  Discharge instructions -No sports, gym class or exercise until cleared by cardiology. Call cardiology if chest pain, palpitations or SOB occur. See PCP for followup troponin draw first day out of hospital. 7/1-see ID for pending lab results. See cardiology in 2 weeks for follow up. </t>
  </si>
  <si>
    <t>"abnormal"</t>
  </si>
  <si>
    <t xml:space="preserve">Pt states not recovered. No detail provided. </t>
  </si>
  <si>
    <t xml:space="preserve">Admitted for 3 days. Discharged home. </t>
  </si>
  <si>
    <t>(Form completed by PT) 31 year old male, 3 days post dose 2 began to c/o localized soreness at vaccine site, fever, chills, fatigue that progressed to cp. He went to Outpatient Clinic- EKG was abnormal. He was transferred to hospital, reports ECHO, EKG, Angiogram and MRI performed-not results. Dx w/ Myopericarditis. Discharged after 3 days.   No further detail. Need MR</t>
  </si>
  <si>
    <t>fainting spell</t>
  </si>
  <si>
    <t>2.57 ng/ml</t>
  </si>
  <si>
    <t>Discharged home to get a cardiac MRI and have an outpatient cardiology appointment in 3 to 4 weeks. No strenuous activity until cleared by cardiology. See pediatrician in 3 days.</t>
  </si>
  <si>
    <t>15 yo HF presents with chest pain  with onset 24 hours after second dose of Pfizer. Achy chest pain worsened over two days accompanying symptoms were episodes of SOB, palpitations and a fainting spell . Chest pain not worse with exertion, or change in position.  Had no recent URI symptoms. Seen in ER. Had elevated troponins in ER 1653 - 2388. Was transferred to pediatric hospital and into care of pediatric cardiologist. Had elevated troponin I level of 2.57ng/ml on admission to hospital. Admitted to hospital overnight for observation and placed on telemetry. Normal ECHO and EKG. No abnormal rhythms on EKG. Troponin I level dropped to normal 0.36 ng/ml and patient discharged home after one day.</t>
  </si>
  <si>
    <t>nausea, anorexia, syncope</t>
  </si>
  <si>
    <t>Ativan</t>
  </si>
  <si>
    <t>Stable. D/C home on Diclofenac</t>
  </si>
  <si>
    <t>31yo C-female, self-reports. Presents to ED with SOB, CP anorexia, palpitations, syncope on post vax day #15, wearing Holter monitor-has been working with cardiologist for dx. Hx of ETOH abuse, having D/C'd 2 mos prior.  EKG-NSR, CXR-WNL, D-dimer-WNL, Troponin &lt;6. Responded well to IV Ativan and Toradol. D/C home hospt day #1 with Diclofenac. Dx: with acute stress reaction and costrochrondritis.</t>
  </si>
  <si>
    <t>non-specific "autoimmune problems"</t>
  </si>
  <si>
    <t>fever for 1 day, 2 weeks of body aches prior to the chest pain</t>
  </si>
  <si>
    <t>5 (normal is  &lt;4)</t>
  </si>
  <si>
    <t xml:space="preserve">unclear - not detailed; pt does not follow up with the listed doctor for this </t>
  </si>
  <si>
    <t>outpatient follow up with multiple doctors</t>
  </si>
  <si>
    <t>Submitting physician no longer works there, she gave me contact info for a physician colleague in the same office and I talked with that provider (heme/onc) on the phone while she reviewed the records.  She did not wish to disclose the patient's name (I sent the HIPAA exemption form but she still didn't want to do so; she confirmed that she was discussing the same patient referenced in this VAERS report as coordinated through the physician who submitted it).    This is a complicated patient who has medical records across multiple physicians, multiple facilities, multiple states.  Patient with a history of bone marrow transplant and graft vs. host disease with hx of pericarditis in Jan 2020.  Also, "autoimmune disease problems" although provider couldn't expound on those details.  Elevated troponin, CKMB, and BNP per a note from labs drawn in Pennsylvania but provider couldn't say ref range but did state they were elevated.  EKG normal (or at least without change from pre-vaccination), no echo results, no cMRI.    Provider states "it's hard to characterize if this episode of pericarditis is due to the vaccine" she thinks the patient, with her history, was "primed" (at increased risk) and the immune response from the vaccination probably "had something to do with it"    She meets criteria for a probable myocarditis.  Given proximity to vaccination and since her previous pericarditis was just once, was 18 months earlier, and this doesn't seem to be a recurrent issue with her PMH, I can't consider it an alternative explanation with confidence.</t>
  </si>
  <si>
    <t>DOD 4/4/21</t>
  </si>
  <si>
    <t>very mild case of myocarditis. troponin was mildly elevated at 0.07 (&lt;=0.04)</t>
  </si>
  <si>
    <t>Allergies, Sleep Apnea</t>
  </si>
  <si>
    <t>Ibuprofen, Colchicine (3 months)</t>
  </si>
  <si>
    <t xml:space="preserve">Pericarditis, sharp pain in chest when any movement, over a 3 week period.  ECG = Sinus bradycardia, Early repolarization, Otherwise normal ECG  Echo= Clear, no fluid build up from inflammation   Chest Xray = clear  Covid test rapid = negative  Sedimentation blood test = 10 mm/Hr  All taken June 21, 2021    Prescribed Colchicine for 3 months, effects positive </t>
  </si>
  <si>
    <t>This is a reassignment to me.  A 22 yrs old M, with no prior history of autoimmune diseases or Cardiac related health conditions. Started to have sharp Chest pain upon movement, breathing. ECG came abnormal. No Pleuritis or respiratory infection. Basic blood tests came normal, a slight higher LDL. Was referred to Cardiologist by PCP, and was then diagnosed as Pericarditis as per medical records review on 1/3/2022. Based upon new symptom, timeline ECG, Attending Physician diagnosis as Pericarditis, and prescriptions which worked to patient's recovery to normal, this is a case of Acute Pericarditis likely of adverse vaccine reaction.</t>
  </si>
  <si>
    <t>0.426 (&lt;0.30)</t>
  </si>
  <si>
    <t>11 wnl</t>
  </si>
  <si>
    <t>D/c home with 30 day exercise restriction. Refrain from strenuous exercise until cleared by cardiology. F/U with cardiology in 2 weeks for repeat EKG and ECHO.</t>
  </si>
  <si>
    <t>16 yo M with no significant past medical history felt fatigued after 2nd dose of Pfizer. Continued to play basketball but noticed decreased stamina. 2 weeks after shot, reported SOB and fatigue. Went to ER. Had elevated troponin (0.18) and EKG showed ST elevations vs early repolarization. Cardiology consulted and advised PICU admission for evaluation and monitoring. ID consult did workup for viral or other causes for chest pain. W/up negative. Given Motrin for pain. Troponins downtrended during 2 days in hospital.</t>
  </si>
  <si>
    <t>body aches, fevers, lethargy, headache</t>
  </si>
  <si>
    <t>5.97 ng/mL</t>
  </si>
  <si>
    <t>20 ng/mL</t>
  </si>
  <si>
    <t>While pt fits definition of myocarditis, his Coxsackie virus Ab group B5 was 1:8, which flagged as above normal, ie not negative. Thus, precludes fitting of COVID-19 vaccine myocarditis case definition.     EKG normal. (8 Jul) Per review of records available, no evidence of acute sx, and unclear how recent infection might have been (e.g., serology might reflect distant infection). Will err conservatively and consider a case.</t>
  </si>
  <si>
    <t>While pt fits definition of myocarditis, his Coxsackie virus Ab group B5 was 1:8, which flagged as above normal, ie not negative. Thus, precludes fitting of COVID-19 vaccine myocarditis case definition.     EKG normal. (14 Jul) Duplicate of known confirmed report VAERS ID 1412623.</t>
  </si>
  <si>
    <t>body aches, headaches, fatigue</t>
  </si>
  <si>
    <t>6.3 ng/mL</t>
  </si>
  <si>
    <t>67.7 mg/L</t>
  </si>
  <si>
    <t xml:space="preserve">To follow up wtih cardiology regarding cMRI. To have follow up with PMD. No intense exercise for 3 months. </t>
  </si>
  <si>
    <t>20 yo previously health white male of unknown ethnicity who p/w chest pain on same day as receiving Moderna COVID-19 vaccine dose 2. Troponin elevated. EKG showed sinus tachycardia. ECHO normal. cMRI c/w myocarditis.</t>
  </si>
  <si>
    <t>1.2 ng/ml</t>
  </si>
  <si>
    <t>17.5 mg/dl</t>
  </si>
  <si>
    <t>F/u visit with cardiology on 6/30/21: CP had resolved but pt noted 2 days of shakiness, fatigue/sleepiness, weakness, and nausea. Colchicine discontinued and continued naproxen taper.</t>
  </si>
  <si>
    <t>Discharged to home.</t>
  </si>
  <si>
    <t>35 yo F with h/o migraines and Hashimoto's thyroiditis. Previous COVID-19 illness 7/2020. CP starting 1 day after 2nd vaccination; small pericardial effusion on CTPA, troponin elevation, ECG sinus tach but no ST or PR changes. cMRI showed mild thickening of pericardium, trivial pericardial effusion, and diffuse LGE c/w pericarditis.</t>
  </si>
  <si>
    <t>nausea/vomiting</t>
  </si>
  <si>
    <t>1.05 increasing to 7.90ng/mL</t>
  </si>
  <si>
    <t>As of 6/28/21, patient was d/c'd to home after 3 days hospitalization; reported not recovered</t>
  </si>
  <si>
    <t>31 y/o female with no PMHx myopericarditis or heart disease, developed chest pains 18 days after 2nd Moderna dose; presented to ER the next day w/ continued chest pain, N/V, palpitations; Trop elevated (1.05 increasing to 7.90), EKG: sinus bradycardia; Echocardiogram: normal, LVEF 55-60% normal; (-) Coronavirus NAA; Cardiac cath for NSTEMI: no lesions noted, right &amp; left coronary artery normal; Diagnosed with Myocarditis; d/c'd after 3 days to home with Myocarditis &amp; NSTEMI; patient reported not recovered. Records requested for ED/Hosp and further review.</t>
  </si>
  <si>
    <t>56 pg/mL</t>
  </si>
  <si>
    <t xml:space="preserve">Pt fully recovered after ibuprofen. Will follow up with cardiology. May get repeat ECHO done as outpt. </t>
  </si>
  <si>
    <t>While no systemic inflammatory disease is noted in the records, pt is in chronic ESRD on dialysis secondary to Focal Segmental Glomerulosclerosis - records do not address whether this is primary or secondary</t>
  </si>
  <si>
    <t>Achy. Abdominal pain, n/v</t>
  </si>
  <si>
    <t>Recovered - see below.</t>
  </si>
  <si>
    <t>fever, headache, back pain</t>
  </si>
  <si>
    <t>8.9 ng/mL</t>
  </si>
  <si>
    <t xml:space="preserve">Discharged on no medication. NO strenuous activity until seen by PMD. Repeat ECHO 1 month after discharge with cardiology follow up. </t>
  </si>
  <si>
    <t>One month after my second dose I felt aching in my shoulders and neck area. The symptoms were similar to those I had when I had a minor heart attack in 2015. I went to the emergency room and after many test it was determined I had pericarditis. Feeling normal now. I had an EKG, blood tests, ultrasound and CAT scan. All tests came normal except CAT scan showed paracardial efflusion.</t>
  </si>
  <si>
    <t>&lt; 0.01 (n  0.01 - 0.03))</t>
  </si>
  <si>
    <t>12 (n &lt;100)</t>
  </si>
  <si>
    <t>0.24 (high sensitivity &gt; 3.00)</t>
  </si>
  <si>
    <t>2 (n 0 - 15))</t>
  </si>
  <si>
    <t>chest pain was improved with colchicine.  No documentation of complete resolution</t>
  </si>
  <si>
    <t>Pt discharged after testing was negative and symptoms had improved.  No additional follow-up noted</t>
  </si>
  <si>
    <t>36 yo male self reported chest pain 1 day after second vaccine but sought treatment 3 months later  3/23/22: records available; all testing negative; pt treated with colchicine; no other follow-up provided; EKG, echocardiogram &amp; troponin negative for findings  9/14/21: requested records  9/22 &amp;10/21/21 emailed reporter/pt for HCP</t>
  </si>
  <si>
    <t>runny nose</t>
  </si>
  <si>
    <t>26.8 mg/L</t>
  </si>
  <si>
    <t>59 mm/h</t>
  </si>
  <si>
    <t xml:space="preserve">Chest pain resolved by time of discharge. Pt to see cardiology on 7/6 and currently scheduled to receive 2nd COVID vaccine. No additional work up planned at this time. No sports or running for now. </t>
  </si>
  <si>
    <t xml:space="preserve">negative </t>
  </si>
  <si>
    <t xml:space="preserve">Never hospitalized. </t>
  </si>
  <si>
    <t>0.075, .0530, 0.046 (n 0-0.045)</t>
  </si>
  <si>
    <t>Atorvastatin, losartan</t>
  </si>
  <si>
    <t>Pt was asymptomatic at hospital discharge but no further records available</t>
  </si>
  <si>
    <t>Cardiac cath showed nonobstructive coronary disease  DIscharged home with cardiac follow-up (no available records)</t>
  </si>
  <si>
    <t>49 yo female developed chest pain &gt; 3 months after vaccine.  9/14/21: records requested;  9/22 &amp; 27/21: LM for provider  10/28/21: ED/hospital records reviewed.  Meets criteria for probable myocarditis (chest pain, elevated troponins, EKG shows non-specific T wave abnormalities, echo normal)</t>
  </si>
  <si>
    <t>Diuretics (e.g. furosemide/Lasix, cholorothiazide/Diuril),Antiarrhythmics,Other {myoperi_hospital_treat_oth}</t>
  </si>
  <si>
    <t>Carvedilol, Entresto (sacubitril + valsartan)</t>
  </si>
  <si>
    <t>As of 6/29/21, patient was d/c'd to home following 6 days hospitalization; reported not recovered    9/17/21: HCP interview stated that patient continued to follow-up with cardiologist and HCP spoke to cardiologist a few weeks ago and patient is doing much better, but lingering symptoms</t>
  </si>
  <si>
    <t>fatigue, dizziness, weakness</t>
  </si>
  <si>
    <t>0.00 (n &lt; 0.03); 0.03 (on 6/23/21)</t>
  </si>
  <si>
    <t>5.1 (n &lt; 9.9)</t>
  </si>
  <si>
    <t>24 (n &lt; 25)</t>
  </si>
  <si>
    <t>Colchicine, NSAID</t>
  </si>
  <si>
    <t xml:space="preserve">Was still having chest pain and SOB at outpt cardiology visit 6/23/21  7/7/21: pt having difficulty swallowing so presented for admission (see below disposition)  9/9/21: pt continued with endocrine issues; seen in ED again and discharged  </t>
  </si>
  <si>
    <t>CT of chest was negative for PE/pneumonia in ED; pt was discharged home  6/23/21: saw cardiology as outpt who diagnosed pt with idiopathic pericarditis; repeat EKG showed "improving ST elevation".  Continued on NSAIDs  6/29/21: Transthoracic echo showed trivial pericardial effusion with normal LV function and ejection fraction  7/07/21:  TSH was low and T4&amp;T3 were elevated; additional anti-inflammatory workup was negative.  Pt was being evaluated for thyroid disease by internist; admitted to hospital and had workup with endocrinology; started on propranolol. Remainder of workup done as outpt</t>
  </si>
  <si>
    <t>47 yo female with prior hx of PE and  + lupus anticoagulant developed severe chest pain &gt; 42 days after second vaccine.  Had vague symptoms of fatigue for several months before seeking ED care on 6/19/21  9/13/2021: first abstractor requested medical records   11/5/21: No records received; no HCP contact  11/8/21: re-requested records; LM for provider  11/9/21: spoke to ED physician who treated pt and reviewed record (including post-ED visits and hospital admission).  Meets criteria for pericarditis (chest pain, EKG changes, normal troponin and echo) although cause is thought to be endocrine in nature based on records review</t>
  </si>
  <si>
    <t>6/24/21 - Cardiology consultation in ER. Treated with IV Toradol</t>
  </si>
  <si>
    <t xml:space="preserve">6/24/21 - Dx "Acute pericarditis - unspecified, URI"   6/27/21: f/u with NP out pt  6/28/21: fever, body aches, fatigue  6/29/21: Fever 101.9, body aches, fatigue </t>
  </si>
  <si>
    <t>on 6/24/21, a cardiologist in the ER diagnosed "Acute pericarditis, unspecified" and "URI". He was treated in the ER with IV Toradol. He returned to his PCP on 6/27 and 6/28 with fever and body aches. CXR on 6/29  with changes c/w pneumonia. I don't see that this meets case definition for pericarditis. Trying to call the PCP.</t>
  </si>
  <si>
    <t>Spoke to infection preventionnist who confirmed information from chart.</t>
  </si>
  <si>
    <t>Hypertension, CV, previous smoker, obesity</t>
  </si>
  <si>
    <t>Angiogram was normal. Patient's blood chemistry all were normal including troponin. Patient presented after 95 days of Shot 2.  Possible acute Pericarditis. Ordered MRs.</t>
  </si>
  <si>
    <t xml:space="preserve">chest pain after 2nd vaccine but no objective findings on trop/ekg/TTE. Resolved with time. </t>
  </si>
  <si>
    <t>myalgias, fevers, tachycardia, dizziness, fatigue, diaphoresis</t>
  </si>
  <si>
    <t>&lt; 3 ng/L</t>
  </si>
  <si>
    <t>10 pg/mL</t>
  </si>
  <si>
    <t xml:space="preserve">Not ever hospitalized. Seen by general cardiologist as well as electrophysiologist as outpt. Was started on NSAIDs to see if helps with chest pain. Had exercise stress test--slight chest pain in stage 3 that was not limiting and also had dizziness in recovery. Advised to increase level of exercise as tolerated.   Cleared to to get second dose of COVID-19 vaccine. </t>
  </si>
  <si>
    <t>EKG NSR, occasional PVCs  cMRI showed trvial pericardial effusion.</t>
  </si>
  <si>
    <t>Spoke with pharmacist who reported the case and confirmed reported information. RVP not done</t>
  </si>
  <si>
    <t>cMRI reading: "likely myocarditis".  no RVP</t>
  </si>
  <si>
    <t>8.47 ng/mL</t>
  </si>
  <si>
    <t>Following up with cardiology 1-2 weeks after discharge fro repeat troponins.</t>
  </si>
  <si>
    <t>No cMRI.</t>
  </si>
  <si>
    <t>25MG Captopril to take 3 times daily and 25 MG Metoprolol Tartrate to take 2 times daily</t>
  </si>
  <si>
    <t>No symptoms after discharge</t>
  </si>
  <si>
    <t xml:space="preserve">20 yo M presents with chest pain 2 months after COVID Jannsen vaccine. ECG normal but troponins elevated. Medical records requested but only labs received. Possible Lyme disease based on immunoblot. Will follow up with physician. </t>
  </si>
  <si>
    <t>sore throat, vomiting</t>
  </si>
  <si>
    <t>2.11 ng/mL</t>
  </si>
  <si>
    <t xml:space="preserve">Follow up with cardiology for repeat troponin within 1-2 weeks post discharge. </t>
  </si>
  <si>
    <t>Initially prsented with DKA and found incidentally to have myocarditis. tpe 1 diabetes. No cMRI.</t>
  </si>
  <si>
    <t>Pt given COVID vaccine 6/21/21, experienced nausea, vomiting, diarrhea, fever. These symptoms resolved. On 6/25/21 was at work and experienced sharp chest pain, shortness of breath, and dizziness. Admitted to University Hospital for one night. High troponin levels at 20. Patient saw primary yesterday 10/19/2021 and has recovered.</t>
  </si>
  <si>
    <t>Mother of 12 yo F called doctor 2 weeks after developing chest pain following Pfizer vaccine (doesnt recall dose #). By the time mom called patient's symptoms had resolved so clinician did not request patient to be evaluated. Clinician suspected case may have been myocarditis due to story so filed VAERS.</t>
  </si>
  <si>
    <t>Narcolepsy, PTSD, Depression</t>
  </si>
  <si>
    <t>Modafinil, Klonopin, Suboxone, Wellbutrin, Metoprolol, Clonidine, Trazadone, Protonix.</t>
  </si>
  <si>
    <t>Not sure. When I called, Patient question's about legitimate communication, and is not interested in follow up questions.</t>
  </si>
  <si>
    <t xml:space="preserve">Patient was on following medications during the COVID Shots. Modafinil, Klonopin, Suboxone, Wellbutrin, Metoprolol, Clonidine, Trazadone.   Hospitalized with 14 days of Moderna shot. The Physician info box#14 is the doctor's name, but the phone number is of patient's psychiatrist, and upon contacting her, she denies of having to know anything about other health related issues or recent hospitalization and is not interested in talking.  </t>
  </si>
  <si>
    <t>Patient's physician called today (11/12/2021) and talked with me about the following info. She said patient came with the complain of Chest pain. The EKG showed slight ST abnormalities which remained same and was not worsened upon the one day hospitalization and between two EKGs taken apart. Troponin remained normal and unidentified also taken multiple times during one day of hospitalization. Patient was extremely rude to physician and did not answer any questions during consultation and evaluation. Ultimately, all patient was demanding is Suboxaone (Pain killer). Patient further remained noncompliant to staff and demanded discharge. The Echocardiogram also came normal. Have requested medical records. Based upon the talk with the attending Physician, patient do not meet the algorithm of Pericarditis. Symptom+no worsening condition on EKG+normal cardiac ECHO and no cardiac marker upregulation. Note: This is self filed by patient, and upon calling patient do not wanted to talk or provide any info. Also, hospital do not have vaccine records. So that info cannot be completed</t>
  </si>
  <si>
    <t>cough</t>
  </si>
  <si>
    <t xml:space="preserve">The MRI was on June 27. She was not admitted, and by the time of the MRI had significantly recovered. She had some scarring and inflammation on the MRI, and will have a repeat MRI in the future, but is currently asymptomatic. She received bronchodilators in the ER. </t>
  </si>
  <si>
    <t>No chest pain. A little shortness of breath and some elevated heart rates</t>
  </si>
  <si>
    <t xml:space="preserve">Patient developed chest pain and shortness of breath within 2 months of vaccination and was admitted to the hospital. She was hypoxic and tachycardic. Her EKG showed diffuse ST changes and PR elevation in aVR consistent with pericarditis. She had a further work up with echo and CTA of the chest and cardiology consult and was diagnosed with pericarditis. She has been placed on Colchicine and Aspirin and is being followed for this.   </t>
  </si>
  <si>
    <t>reported fever, chills, nausea, headache starting the evening after her second dose; chest pain didn't start until day 3 after 2nd dose</t>
  </si>
  <si>
    <t>5.68 (nml &lt;0.05)</t>
  </si>
  <si>
    <t>3.67 high</t>
  </si>
  <si>
    <t>discharged home, reports fully recovered at time of submission (6/29/2021)</t>
  </si>
  <si>
    <t>chest pain - cath nml, troponin elevated, tx for pericarditis; I called best doctor - the cardiologist Dr Tobbia who went through the medical record with me on the phone.  Reports EKG normal, echo normal, no rub on exam, cMRI not done.  Although pt diagnosed with pericarditis, she doesn't meet the definition for this, she does however meet the definition for probable myocarditis; treated with colchicine and ibuprofen; will still ask for medical records for completeness</t>
  </si>
  <si>
    <t>abdominal pain, 1 time nonbloody nonbilious emesis</t>
  </si>
  <si>
    <t>211 pg/mL</t>
  </si>
  <si>
    <t>0.6 ng/mL</t>
  </si>
  <si>
    <t>42 pg/mL</t>
  </si>
  <si>
    <t xml:space="preserve">Abdominal pain resolved by time of discharge. Cardiology follow up on 7/26, with ECHO and EKG. </t>
  </si>
  <si>
    <t>17 yo M with no significant past medical history preseted to outside hospital with epigastric pain radiating to chest pain. EKG there reported to show diffuse ST elevation. However at transfer hospita, the EKG showed only early repolarization. Nonetheless, troponin elevated.    No diagnosed as myo or pericarditis since at 2nd hospital, chest pain had resolved as had abdominal pain. Troponins were improving and EKG findinds not replicative of 1st EKG from outside hospital. Pt did not receive treatment at 2nd hospital, only monitored. LFTs improved. Discharged home with follow up with cardiology.     To this abstractor, since 16 days elapsed between date of vaccination and adverse event, it may have been at tail end of myocarditis due to vaccination, or may have been coincident with other etiology leading to abdominal pain and transaminitis. A little unclear. With current knowledge, pt technically fits case definition.</t>
  </si>
  <si>
    <t>Troponin I {myoperi_troponin_i},Troponin T {myoperi_troponin_t},CKMB {myoperi_ckmb},CRP {myoperi_crp},ESR {myoperi_esr}</t>
  </si>
  <si>
    <t>13 (nl &lt;0.04)</t>
  </si>
  <si>
    <t>1144 (nl &lt;19)</t>
  </si>
  <si>
    <t>80 (nl &lt;5)</t>
  </si>
  <si>
    <t>80 in 1st facility; 7 (nl &lt;0.9) in PICU</t>
  </si>
  <si>
    <t>numbness right arm, muscle aches, fatigue</t>
  </si>
  <si>
    <t>356.4 pg/mL</t>
  </si>
  <si>
    <t>5 mg/dL</t>
  </si>
  <si>
    <t>NSAIDS other than aspirin (e.g. ketorolac/Toradol, ibuprofen/Motrin/Advil, naproxen/Naprosyn/Aleve, colchicine),IVIG,Anticoagulation other than aspirin (Warfarin/Coumadin, Plavix/Clopidogrel),Regular/Low flow Nasal cannula oxygen support,Other {myoperi_hospital_treat_oth}</t>
  </si>
  <si>
    <t>toradol x 1, morphine x 1, pepcid, tylenol PRN</t>
  </si>
  <si>
    <t xml:space="preserve">Placed on lovenox for anticoagulation. No activity restrictions. Follow up with cardiology. </t>
  </si>
  <si>
    <t>nausea and vomiting</t>
  </si>
  <si>
    <t>29.20ng/mL</t>
  </si>
  <si>
    <t>beta blocker and ACEI</t>
  </si>
  <si>
    <t>Home with outpatient cards f/u recommended for 2 weeks later</t>
  </si>
  <si>
    <t>21 yo M presented 3 days after his second dose of the Pfizer vaccine with c/o chest pain, nausea and vomiting. Initial EKG showed non-specific J-point elevation. HIs troponin was elevated. He was transferred to another facility where cardiac cath was performed. Coronary arteries were clean. LVEF was shown to be 45%. The findings were felt to be c/w myocarditis. WBC count elevated as high as 19.8. RVP was negative. He was diagnosed with myocarditis. Subsequent echo showed improved EF of 55-60%. No pericardial effusion. His chest pain resolved while in house. He was discharged on colchicine, BB, ASA and PPI and had a cMRI about 5.5 weeks later, which demonstrated evidence of prior myocarditis.</t>
  </si>
  <si>
    <t>very mild case of myocarditis, highest troponin was slightly elevated at 0.073</t>
  </si>
  <si>
    <t xml:space="preserve">Patient discharge stable condition same day from the ED. </t>
  </si>
  <si>
    <t xml:space="preserve">11/3/22: Confirmed: Not a case  -Normal EKG, Troponins. Does not meet criteria for Pericarditis.     39 year old female with no past medical history began with chest pain worse with movement the following day after her 1st vaccine dose.  Patient went to the ED. EKG was normal. Troponins x 2 normal. CXR were negative.   Patient was treated with Toradol.  Discharge same day from the ED.   ------------------------------------------------------------------------  MR requested to verify.  VAERS report completed by patient. </t>
  </si>
  <si>
    <t xml:space="preserve">nausea, body aches, fever </t>
  </si>
  <si>
    <t>22.923 ng/mL</t>
  </si>
  <si>
    <t>385 pg/mL</t>
  </si>
  <si>
    <t>CHest pain resolved by time of discharge. Discharged to take ibuprofen as needed for pain and prednisone daily x 7 days. To follow up with PMD and cardiology 1 week post discharge. To have cardiac MRI. Activity restriction discussed.</t>
  </si>
  <si>
    <t>EKG normal.  Uring drug screen negative.</t>
  </si>
  <si>
    <t>very mild case of myocarditis. Patient was hospitalized for observation mostly since he was asymptomatic by the time he was admitted</t>
  </si>
  <si>
    <t>"slightly elevated"</t>
  </si>
  <si>
    <t>Info from RN.  Full detailed history.  No histo or cMRI studies done.  Hx and enzymes consistent with myocarditis.  No further med rec needed.</t>
  </si>
  <si>
    <t>vomiting, numbness &amp; tingling in arms</t>
  </si>
  <si>
    <t>2.7 ng/mL</t>
  </si>
  <si>
    <t>23 mcg/L</t>
  </si>
  <si>
    <t>Discharged on 6/21. Symptoms improved but not fully resolved and troponins improving. Had follow up with PCP, as well as psychiatry due to uncontrolled anxiety. 6/28 visit to cardiology--chest pain resolved, EKG was normal.     Re-admitted 6/30--had radiating chest pain to shoulders, anxious, dyspnea.  Found to have elevated D-dimer and small PE.</t>
  </si>
  <si>
    <t>Discharged on 6/21. Had follow up with PCP, as well as psychiatry due to uncontrolled anxiety.     Re-admitted 6/30--had radiating chest pain to shoulders, anxious, dyspnea.  Found to have elevated D-dimer and small PE.</t>
  </si>
  <si>
    <t xml:space="preserve">Several EKGs; 1st and 2nd normal sinus rhythm, 1 with sinus tachycardia. </t>
  </si>
  <si>
    <t xml:space="preserve">joint pain, fever, right arm pain, </t>
  </si>
  <si>
    <t>unknown, pt left Q20 blank</t>
  </si>
  <si>
    <t>states 1 day hospitalization but does not provide details on discharge, appears to still be going to multiple doctors at time of VAERS submission</t>
  </si>
  <si>
    <t xml:space="preserve">I called best doctor's office (PCP) and had an extensive discussion with the provider's nurse who combed through copious medical records on the phone with me.  The PCP herself was not available.      Pt is very complicated with myriad complaints at baseline and general all-over pain after her second vaccine dose that, at last followup, was slowly improving (although worsening in right forearm); normal ESR, no records of troponins being drawn, cardiologist notes x 2 from 6/21 and 8/21 without mention of pericarditis or myocarditis; no EKG or echo results, no evidence of cMRI being ordered, cards exam without rub on auscultation    notes also indicate an ER visit but not an admission which may be what the patient is referring to as a "hospitalization"    based on the records reviewed on phone with me from PCP's office, pt would not meet criteria for pericarditis or myocarditis.  Since cardiologists notes were available and reviewed on the phone with me, and did not mention pericarditis or myocarditis anywhere, will not pursue further and classify as not a case </t>
  </si>
  <si>
    <t>Toradol, colchicine</t>
  </si>
  <si>
    <t>still some lingering discomfort</t>
  </si>
  <si>
    <t xml:space="preserve">Pericardiocentesis </t>
  </si>
  <si>
    <t xml:space="preserve">Pt reports not fully recovered. Discharged from the hospital in stable condition with PCP and Cardiology follow up. </t>
  </si>
  <si>
    <t xml:space="preserve">Case meets definition for Pericarditis.  CP, sob, EKG and ECHO confirmed reveal Pericarditis, Pericardial effusion, Cardiac Tamponade.     47 year old female with no past medical history began to have a cough and sob 1 day after receiving the second vaccine dose on 5/11/21 that progressed to sob on exertion and chest pain. She was initially taking cough medication and Tylenol with no relief. Her PCP prescribed another cough medication and she continued to have worsening sob. The pain persisted and she went to the ED on 5/24/21.  In the ED her cardiac exam was significant for tachycardia. CXR showed cardiomegaly. A bedside ECHO was subsequently performed that showed a large pericardial effusion and tamponade. D-dimer was also elevated. The patient was admitted on Cardiology service. Cardiology exam findings were significant for tachycardia, muffled heart sounds, mild JVD elevation. A pericardiocentesis was recommended and performed draining 940 cc pericardial fluid. The patient was treated. The final diagnosis was Cardiac tamponade, Pericardial effusion, Dyspnea. 5/27/21 The patient remained hemodynamically stable and was discharged home.    ---------------------------------------------------------------------     5/11/21: Went to the ED-had CXR, EKG, ECHO and found to have "fluid around heart". Went to OR for Pericardiocentesis. Diagnosed with Pericarditis. MR requested.   5/12/21: discharged    VAERS PT report. </t>
  </si>
  <si>
    <t>chest pain and tachycardia</t>
  </si>
  <si>
    <t>As of 9/7/21, patient has been treated in ER/hospital and MD office multiple times, continues to have chest pain and tachycardia; not recovered</t>
  </si>
  <si>
    <t>Minnesota</t>
  </si>
  <si>
    <t>I talked with the provider who saw this patient and he indicated he did not think the diagnosis was myopericarditis. It appeared to him that the chest pain mentioned by the patient was more an anxiety reaction. Other tests (EKG, Echo, Troponin) were negative.</t>
  </si>
  <si>
    <t>patient in third trimester of pregnancy</t>
  </si>
  <si>
    <t xml:space="preserve">the kidney disease FSGS </t>
  </si>
  <si>
    <t>Moderna COVID‑19 Vaccine EUA  Acute chest pain beginning about 49 hours after received injection to arm. Went to ER and was hospitalized for 2 days. Eventual diagnosis: Acute Pericarditis. Required to take 3 months of Colchicine 0.6 mg BID   Mulitple heart and lung tests while hospitalized from 4/23/21 - 4/25/21. Total Hospital Bill (patient's share) over $2,000.00</t>
  </si>
  <si>
    <t>2885.4 ng/L</t>
  </si>
  <si>
    <t>176.1 pg/mL</t>
  </si>
  <si>
    <t>chest pain improved and ECHO prior to discharge inidcates low normal LV function.</t>
  </si>
  <si>
    <t xml:space="preserve">Discharged home on ibuprofen and tylenol as needed for pain with PCP and cardiology f/u. </t>
  </si>
  <si>
    <t>Treated with Colchicine. Complete recovery</t>
  </si>
  <si>
    <t>Patient was hospitalized for severe left chest pain on 5/5/21, diagnosed with mild pericarditis / myocarditis.  Was treated with colchicine. Had complete recovery. Confirmed with HCP that no cMRI or histopathology was performed</t>
  </si>
  <si>
    <t>fever, dizziness, vision changes, orthostasis</t>
  </si>
  <si>
    <t>&lt;0.003</t>
  </si>
  <si>
    <t>250 ml bolus</t>
  </si>
  <si>
    <t xml:space="preserve">HCP filed this report.  Myocarditis. 1d after vaccine with fever, tachycardia, chest pain. Abnormal ekg, elevated troponin. Admitted for one day from 7/1/21-7/2/21.  Patient recovered quickly.  </t>
  </si>
  <si>
    <t xml:space="preserve">This case is reassigned to me on 1/6/22.   MRs are available and reviewed on 1/6/22.  Patient Tachycardia, hypotension with abnormal T-waves inversion and abnormal EKG. Patient with worsening Chest pain. Troponin, BNP and CK were normal and not elevated. Patient recovered quickly overnight. ECHO done prior to discharge came normal and no pericardial effusion. Clinical diagnosis in discharge was Myocarditis.  Patient passes the algorithm of Acute Myocarditis based upon Symptoms+ Abnormal EKG. No other findings to the cause.    </t>
  </si>
  <si>
    <t>Nevada</t>
  </si>
  <si>
    <t>HPI notes "Pt has been coughing for several days" . Cardio consult mentions "Recent URI/Ear infection"</t>
  </si>
  <si>
    <t>abdominal and back pain. Sore throat. Cough x several days</t>
  </si>
  <si>
    <t>&lt;6 ng/L (nl &lt;22)</t>
  </si>
  <si>
    <t>40 pg/mL (nl &lt;93)</t>
  </si>
  <si>
    <t>7.8 mg/L H ( nl &lt;6.0)</t>
  </si>
  <si>
    <t>Pt was given one dose of Colchicine and had a potential allergic reaction - swelling of lips and eyes. This was d/c'd and he was given IV Benadryl and Solu-medrol. Treated thereafter with IV NSAIDS and IV Fentanyl. Discharged on Ibuprofen 600 mg q 6 hrs x 1 week.</t>
  </si>
  <si>
    <t>Pt was also treated for duodenitis and had follow up scheduled with gastroenterologist</t>
  </si>
  <si>
    <t xml:space="preserve">9/17/2021 - requested medical records; unable to reach clinician  10/16/2021 - records still not available. Unable to adjudicate case status without records. Recommend again trying to reach clinician to obtain records.   10/28/21 - Records in. Confirms case definition for pericarditis. Spoke with RN who confirmed vac dates and lot numbers  </t>
  </si>
  <si>
    <t>&lt;0.017</t>
  </si>
  <si>
    <t>nausea, emesis</t>
  </si>
  <si>
    <t>Never hospitalized</t>
  </si>
  <si>
    <t>17 y/o male. Normal EKG. As of 9/10/21 this qualifies as probably myocarditis- might get it to "confirmed" if we can get results of cMRI. Also need lab values. These were previously requested but not received. Could contact HCP for information via interview or re-request through spreadsheet.</t>
  </si>
  <si>
    <t>malaise, fatigue, fever</t>
  </si>
  <si>
    <t>Hospitalized x 1 day; received colchicine/naproxen; MD saw him 9/15/21 and he was asymptomatic; follow up ECHO normalized on 8/16/21.</t>
  </si>
  <si>
    <t>Interviewed physician who filed VAERS report. 31 yo M developed CP 27 days following 2nd Moderna vaccine; ECG showed diffuse ST elevations with PR depressions; ECHO showed focal WMA that resolved; troponins elevated; did not follow up with cardiology due to scheduling. Patient meets criteria for probable myocarditis and pericarditis.</t>
  </si>
  <si>
    <t>23.46ng/ml</t>
  </si>
  <si>
    <t>Patient discharged home after 3 days in hospital.   discharge instructions - follow up with pcp in a week, take Ipuprofen 600mg q8hours for 2 weeks. No strenuous activity or playing sports until cleared by cardiologist. Cardiac MRI in 3 to 6 months as followup.  Seen in followup after hospitalization. Exam and ECHO were normal. EKG still showed changes consistent with myopericarditis. No strenous exercise or sports for 6 months. D/c ibuprofen. Scheduled  for cardiac MRI in 5 months.</t>
  </si>
  <si>
    <t>15yo M presented with chest pain after 1st dose of Pfizer vaccine. The pain was intermittent, worse with a deep breath in the L mid-sternal area, non-radiating, responded to Motrin.  Patient got 2nd dose of Pfizer. Chest pain got worse.  Patient came to ER. He had elevated troponins, Elevated CKMB 45 mg/ml and T wave changes on EKG. Admitted for 3 days for rhythm observation, serial troponins and EKGs.  His troponin I hs levels peaked at 23.46ng/ml. He showed improvement of his chest pain and troponin levels dropped to 15.16 before discharge.</t>
  </si>
  <si>
    <t>Covid PCR +; symptoms 3 wks prior</t>
  </si>
  <si>
    <t>4.880 ng/mL (0.00-0.045; 6.340; 5.740; 3.93</t>
  </si>
  <si>
    <t>24yo M presented with severe chest pain and had elevated troponins three days after 2nd dose of Moderna. At the hospital, EKGs, ECHO and blood work done. 10-21-2021- Medical records have come in, not yet abstracted.  10-25-21:  Review of medical records.  Meets case definition for Probable Myopericarditis.  No cMRI noted</t>
  </si>
  <si>
    <t>Patient was discharged home after a 2 day hospital stay with Naproxen twice a day for two weeks.</t>
  </si>
  <si>
    <t xml:space="preserve">17 year old male received his second dose covid 19 Pfizer vaccine and 2 days later presented to his PCP with chest pain and neck pain. His primary provider sent him to the ER to be evaluated further and was found with elevated Troponin. Echo was normal and c MRI was performed without contrast since the parents did not authorize contrast. cMRI had evidence of edema, but no contrast limited the evaluation of Myocarditis. Patient has recovered. </t>
  </si>
  <si>
    <t>Discharged home with F/U as out patient.</t>
  </si>
  <si>
    <t>17 year old male who received his second dose Covid 19 Pfizer vaccine and one day later presented chest pain that did not resolve with Tylenol and Ibuprofen at home. Went to the ER and was found with ST elevation and early repolarization on EKG and elevated troponin levels. Echo was normal and patient improved with Ibuprofen 600 q 8hrs.</t>
  </si>
  <si>
    <t>arm pain, fatigue</t>
  </si>
  <si>
    <t>Talked with HCP and it was diagnosed as Pericarditis. Chest pain+EKG. Was given Ibuprophen and Colchicine. In August follow up with cardiologist came normal ECHO and EKG.</t>
  </si>
  <si>
    <t>Headache</t>
  </si>
  <si>
    <t>Discharged home after a 3 day hospital stay.</t>
  </si>
  <si>
    <t>16 year old male received his second dose Covid 19 Pfizer vaccine and 1 day later developed headache and chest pain. Was taken to the ER and was found with ST elevation on EKG and elevated troponin. Echo was normal and no cMRI was performed. Medical record reviewed.</t>
  </si>
  <si>
    <t>Lower extremity edema</t>
  </si>
  <si>
    <t>"normal" per MD</t>
  </si>
  <si>
    <t>7.9 - High</t>
  </si>
  <si>
    <t>Spoke with her cardiologist. Echo is scheduled for week of 9/20/21 but she has very low suspicion for myocarditis</t>
  </si>
  <si>
    <t>0.122-0.111-0.124</t>
  </si>
  <si>
    <t>Heparin drip  Nitro drip</t>
  </si>
  <si>
    <t>Stable. Still experiences fatigue and SOB</t>
  </si>
  <si>
    <t xml:space="preserve">Admitted for 2 days for evaluation and recovered. Sent with Prednisone treatment to be completed at home. </t>
  </si>
  <si>
    <t>16 year old male received his second dose Covid 19 Pfizer vaccine and 2 days later developed chest pain that worsened over night. Went to ER and was found with elevated troponin, normal EKG. Pending Echo results. Will F/U with provider for info on treatment and disposition.</t>
  </si>
  <si>
    <t>Pt developed fever, nausea &amp; vomiting on day of first vaccine; states multiple family members had similar symptoms in days prior to his vaccine</t>
  </si>
  <si>
    <t>fever, nausea and vomiting, joint pain</t>
  </si>
  <si>
    <t>Pt reported to have fully recovered March 2021</t>
  </si>
  <si>
    <t>57 yo male developed symptoms on evening following vaccine; pt reports exposure and several family members with similar symptoms.  9/14 &amp;22, 28/21: Requested records and LM for provider</t>
  </si>
  <si>
    <t>Albuterol 5 mg nebulizer</t>
  </si>
  <si>
    <t>Told to come back to ER if symptoms return. Tylenol and ibuprofen prn for pain.</t>
  </si>
  <si>
    <t>15 yo F with history of asthma, (Zyrtec, Singulair, Albuterol rescue inhaler) presented with chest pain not relieved by inhaler to ER two days after second dose of Pfizer. Had elevated troponin I 0.06 and ESR of 26. Was given Toradol for pain and albuterol 5 mg nebulizer in ER. Admitted for evaluation and observation.Seen by pediatric service and cardiology. ECHO WNL and CXR normal. Troponins downtrended.</t>
  </si>
  <si>
    <t>13 (ULN: 0.056)</t>
  </si>
  <si>
    <t>6 (0-8)</t>
  </si>
  <si>
    <t>12 (&lt;15)</t>
  </si>
  <si>
    <t>home with outpatient cards f/u including repeat cMR</t>
  </si>
  <si>
    <t>Dry  mouth, disoriented</t>
  </si>
  <si>
    <t>40,65,14,1612,48</t>
  </si>
  <si>
    <t>Anticoagulation other than aspirin (Warfarin/Coumadin, Plavix/Clopidogrel),Regular/Low flow Nasal cannula oxygen support,Other {myoperi_hospital_treat_oth}</t>
  </si>
  <si>
    <t xml:space="preserve">Increased home Amlodipine, con't Toprol XL  </t>
  </si>
  <si>
    <t>Fully recovered, D/C'd to home, return to work.</t>
  </si>
  <si>
    <t>71yo male, VAERS report by attending MD. AE 100d p Pfizer vax #2. Presented w/palpitations, dry mouth and disorientation. Test +COVID, place in isolation 10d. Treated with Heparin drip, con't on home meds w/increase on Amlodipine. EKG: wnl, Echo: EF 65-70%, CXR: wnl, Troponin T: 40,65,64,1612,48 (suspect spurious 1612 result), referred to cardiology for f/u. Dx: possible myocarditis vs type ll demand ischemia.</t>
  </si>
  <si>
    <t>Palpitation, depression, anxiety, pleurity</t>
  </si>
  <si>
    <t>Pt. stated that Pt. after 2nd COV-19 shot, post 13 days, felt SOB and Chest pain and had an adverse vaccine reaction.</t>
  </si>
  <si>
    <t>33F Rcd Moderna #1  3/21, on 4/3 Myocarditis .   Echo, Troponin....  No info  Will call Provider. Called 3x , no answer  10/13/21 records requested  11/4/21: no available records received; unable to reach HCP  UPDATE: 11-8-2021 Spoke to cardiologists office, not in today. Will try again.  UPDATE: 11-11-2021 Pt seen in Toppenish Farm Workers Clinic, following vax #1 on 3/21w/CP. EKG: poss old infarct, Troponin: &lt;0.04, CXR WNL, Not admitted, referred to cardiology for cath. Dx: myocarditis. Does not meet definition. Not a case.</t>
  </si>
  <si>
    <t>195.5 ng/ml</t>
  </si>
  <si>
    <t>57 pg/ml</t>
  </si>
  <si>
    <t>0.41 mg/dL</t>
  </si>
  <si>
    <t>NSAIDS other than aspirin (e.g. ketorolac/Toradol, ibuprofen/Motrin/Advil, naproxen/Naprosyn/Aleve, colchicine),High flow nasal cannula</t>
  </si>
  <si>
    <t>Discharged home. No strenuous exercise until cleared by cardiology. Followup with cardiology at 2 and 6 weeks post-discharge for repeat EKG and ECHO. Meds - ibuprofen 600 mg po q 8 hrs for 6 days, then decrease to 400 mg po q 8 hours for 1 week.</t>
  </si>
  <si>
    <t>13 yoM  with no significant PMH presented with severe chest pain 3 days after the second dose of Pfizer. Presented to ER with chest pain (5/10), radiating to R arm and palpitations Hospitalized for evaluation of myocarditis. Ist EKG in ER had ST elevations. 2nd EKG normal. Normal ECHO.  Given Ketorolac 10 mg po in ER.  Seen by cardiology and ID. Admitted to hospital on telemetry, serial troponins, and O2 on nasal cannual and ibuprofen.  Seen by ID. No prior illness in child or contacts. No fever or cough. No MRSA. Negative throat swab. Negative covid PCR.  Over two days in hospital, troponin I downtrended.  Peaking at 193.5 ng/ml and last test at discharge was 62.7 ng/ml. Discharged as stable</t>
  </si>
  <si>
    <t>Emesis</t>
  </si>
  <si>
    <t>1189 ng/L</t>
  </si>
  <si>
    <t>256 pg/mL</t>
  </si>
  <si>
    <t>14.5 mg/L</t>
  </si>
  <si>
    <t xml:space="preserve">Treated with motrin and later switched to colchicine. He was discharged on motrin, pantoprazole, and colchicine. All symptoms were resolved on discharge and troponin had decreased. On outpt. f/u troponin had normalized and he was fully recorded. </t>
  </si>
  <si>
    <t>1.27 ng/ml</t>
  </si>
  <si>
    <t>7.7ng/ml</t>
  </si>
  <si>
    <t>38 pg/ml</t>
  </si>
  <si>
    <t>NSAIDS other than aspirin (e.g. ketorolac/Toradol, ibuprofen/Motrin/Advil, naproxen/Naprosyn/Aleve, colchicine),Corticosteroids (e.g. prednisone, methylprednisolone, hydrocortisone),Regular/Low flow Nasal cannula oxygen support</t>
  </si>
  <si>
    <t>Patient discharged home after a two day hospital stay. Dc med- ibuprofen 400mg po q 8 hours until he sees cardiology in follow-up. Also, continue with famotidine 20 mg po BID. Follow-up with pediatrician in 3 days. Follow-up with pediatric cardiology in 1 week. Patient given instructions of when to return to the hospital.</t>
  </si>
  <si>
    <t>14 yo M  with no significant past medical history presented with chest pain 3 days after second dose of Pfizer. Chest pain was pressure-like and radiated to the jaw. Went to ER. No recent URIs or history of chest trauma. He had elevated troponins and was seen in ER by pediatric cardiology. Bedside ECHO showed good cardiac function.  He was hospitalized for 2 days in PICU Chest X-ray normal. EKG showed NSR with no ST segment changes. He had an admission troponin (unspecified) of 1.27 and received an EKG, ECHO and serial troponins.  His serial troponins downtrended in the hospital. His second ECHO showed normal cardiac structure, normal biventricular function. No WMA. Brightness of post-pericardium seen which could be related to inflammation. CKMB also downtrended during hospitalization.</t>
  </si>
  <si>
    <t>CKMB {myoperi_ckmb},CRP {myoperi_crp}</t>
  </si>
  <si>
    <t>Discharged home with instructions for no strenous activity until cleared by cardiology. No caffeine or OTC meds with pro-arrthymics effects. Meds - acetaminophen 325mgpo 2 tablets po every 4 hours. Ibuprofen 600mg 600mg one po q 6 hours. Follow up with pediatrician in one week and regular cardiologist.</t>
  </si>
  <si>
    <t>12 yo M presented with chest pain one day after second dose of Pfizer. EKG showed mild ST segment changes and prolonged QTC interval. Troponin values (unspecified) were elevated - 0.16 on 7/2 and 0.03 on 7/3. Normal function on ECHO. Patient admitted overnight for observation due to his family history of Andersen- Tawaii sydrome which syndactly, facial dysmphorias, prolonged QTC interval and attacks of periodic paralysis. Patient worked up by genetics and cardiology for this syndrome in 2017. Had a normal ECHO. Seen by regular cardiologist in the hospital. ID consult ruled out CMV, EBV, No MRSA, negative throat culture, enterovirus and Hep C. Elevated troponins rapidly downtrended and patient sent home to follow up with his regular providers.</t>
  </si>
  <si>
    <t>Troponin I {myoperi_troponin_i},CKMB {myoperi_ckmb},BNP {myoperi_bnp},Pro-BNP {myoperi_pro_bnp},CRP {myoperi_crp}</t>
  </si>
  <si>
    <t>&gt;30</t>
  </si>
  <si>
    <t>1960 pg/ml</t>
  </si>
  <si>
    <t>Corticosteroids (e.g. prednisone, methylprednisolone, hydrocortisone),IVIG,Vasoactive medications (e.g. milrinone, epinephrine, norepinephrine, vasopressin, dopamine),Diuretics (e.g. furosemide/Lasix, cholorothiazide/Diuril),Antiarrhythmics,Anticoagulation other than aspirin (Warfarin/Coumadin, Plavix/Clopidogrel),Regular/Low flow Nasal cannula oxygen support,High flow nasal cannula,Intubation or mechanical ventilation,ECMO (extracorporeal membrane oxygenation),Other {myoperi_hospital_treat_oth}</t>
  </si>
  <si>
    <t>Central venous cath</t>
  </si>
  <si>
    <t xml:space="preserve">Patient after 25 day stay at CHLA had difficult course with fulminant myocarditis, ARDS and acute heart failure.  At discharge, started on spironlactone and nadolol. Still has mildly depressed LV function on ECHO. Infected wound in L groin required a flap and patient has difficulty ambulating. Requires shower chair. Keep away from all sick contacts. No second Covid vaccine. </t>
  </si>
  <si>
    <t xml:space="preserve"> At discharge, started on spironolactone 25 mg 1 po qday and nadolol 40 mg oral tablets 1 po q day, benadryl 50 mg capsule po qhs prn clonidine 0.1 mg po ghs prn for sleep problems and omeprazole 25 mg 1 po qday. Requires close followup with cardiology and peds surgery for groin wound secondary to infected ECMO portal as well as ped. Follow up with genetic tests for inborn errors of metabolism. ECHO pre-discharge LV SF 31%, LVEF 53% and GLS -17%.  Keep away from all sick contacts. No second Covid vaccine. Pre-discharge CMRI showed acute fulminant myocarditis with residual LV systolic discomfort. diffuse late gadolinium enhancement in a patchy epicardial and mid-myocardial pattern covering LV wall/septum, consistent with myocarditis. Increased ECV suggesting fibrosis or inflammation.  Increased T2 suggestive of edema and microcirculatory hemorrhages.  Resting tachycardia with mildly decreased RV volume but preserved RV systolic function.  Followup with tricuspid/mitral valve dysfunction.  No rough play. Keep L hip in flexion position while walking.</t>
  </si>
  <si>
    <t>Clinical symptoms improved and labs showed downward trend upon discharge.</t>
  </si>
  <si>
    <t xml:space="preserve">Case of 16 year old male who received his second dose Covid 19 Pfizer vaccine and 4 days later presented to the ER with chest pain. On evaluation was found with elevated troponin and EKG with ST elevation. Medical record received and reviewed.  </t>
  </si>
  <si>
    <t>headache, nausea, throat felt swollen</t>
  </si>
  <si>
    <t>0.11 ng/mL</t>
  </si>
  <si>
    <t>36.5 pg/mL</t>
  </si>
  <si>
    <t>3.7 mg/dL</t>
  </si>
  <si>
    <t xml:space="preserve">Either received Ibuprofen in ED or discharged home to take. Follow up with cardiology as outpt. Restrict activity for 6 weeks. </t>
  </si>
  <si>
    <t>EKG sinus tachycardia  CT chest-heart normal, no PE.  No cMRI.</t>
  </si>
  <si>
    <t>fatigue, headache, abdominal pain</t>
  </si>
  <si>
    <t>Patient was admitted to the hospital for 2 days and discharged after clinical improvement and troponin in downward trend.</t>
  </si>
  <si>
    <t>Case of 17 year old who received his second dose Covid 19 vaccine and 8 and a half weeks later presented to the ER with chest pain and was found to have elevated troponin levels. Was diagnosed with acute myopericarditis. Medical record received and reviewed.</t>
  </si>
  <si>
    <t>Patient admitted for 4 days and sent home for outpatient follow-up.</t>
  </si>
  <si>
    <t>12 year old female received second dose Covid 19 Pfizer vaccine and presented to ER. Was found with elevated troponin and EKG showed inverted T waves, cardiac MRI had evidence of mild enhancement of pericardium suggestive of pericarditis. Was diagnosed with myocarditis and treated with IVIG. Medical record received and reviewed.</t>
  </si>
  <si>
    <t>lightheadedness</t>
  </si>
  <si>
    <t>4.69 ng/mL</t>
  </si>
  <si>
    <t>39.2 mg/L</t>
  </si>
  <si>
    <t>24 mm/h</t>
  </si>
  <si>
    <t>Discharged home to take colchicine, ibuprofen. Followed up with cardiology--inflammatory markers improved, troponin normal. EKG improved. ECHO normal. May get cMRI--at 3 months. No competitive sports for at least 3 months.     Desats with sleep for which had sleep consult in hospital, getting pulmonary workup as outpatient--PFTs, sleep study.</t>
  </si>
  <si>
    <t>Hepatitis B or C virus,Other infection, please specify {myoperi_other_inf}</t>
  </si>
  <si>
    <t>pneumonia, sepsis, renal failure,</t>
  </si>
  <si>
    <t>hepatic dysfunction, coagulopathy, sepsis, fever bbn]'enlarged heart, question of cardiomyopathy</t>
  </si>
  <si>
    <t>15 yo M with history of autism and ADHD. Began coughing. Seen by PCP who noted wheezing on exam. Chest X-ray pneumonia. RX with Albuterol q 4 hours, cefdinir. No improvement. Prior to admission, had decreased appetite and urine output.  Post-tussive emesis with blood tinged secretions. Abdominal pain and fall prior to admission. Brought to ER when he became breathless. Coded 2x. Transferred to Robert Wood Johnson University hospital by lifeflight. (30 Dec) Per records, pt c dilated cardiomyopathy and pneumonia; admitted in decompensated heart failure, s/p cannula for ECMO, but continued to decompensate. Suppoprt withdrawn, and pt expired. Not a case.</t>
  </si>
  <si>
    <t xml:space="preserve">His acute chest pain resolved almost immediately upon admission to the PICU, and his troponin started to downtrend over 48h. </t>
  </si>
  <si>
    <t>Prior COVID infection in March 2021</t>
  </si>
  <si>
    <t xml:space="preserve">Florida </t>
  </si>
  <si>
    <t>fever, chills, vomiting</t>
  </si>
  <si>
    <t>6.89ng/ml</t>
  </si>
  <si>
    <t>Needs to limit activities</t>
  </si>
  <si>
    <t>Patient discharged after downtrending troponins. Put on restricted activities, no sports.</t>
  </si>
  <si>
    <t xml:space="preserve">She now has to see a cardiologist for follow up but the Dr. at the hospital said it could have been caused by the vaccine.   </t>
  </si>
  <si>
    <t>Peak was "8" - no units listed, but cardiologist told her all normal</t>
  </si>
  <si>
    <t>Doing well. Symptoms resolved quickly and follow up EKG was normal</t>
  </si>
  <si>
    <t>MNF report states treated for pericarditis with prednisone based on symptoms and EKG.  Confirmed with pt who is an RN. Will also confirm with records. (Pt asked specifically that we not call the MD "They are busy enough")</t>
  </si>
  <si>
    <t>Fever, cough, chills</t>
  </si>
  <si>
    <t>Low grade fever, chills. CP inc w/ exertion. Weakness, fatigue</t>
  </si>
  <si>
    <t>45.60 ng/mL (0.00-0.05 ng/mL)</t>
  </si>
  <si>
    <t>9.6 mg/dL (0.0-0.3 mg/dL)</t>
  </si>
  <si>
    <t>5 mm/hr (0-15 mm/hr)</t>
  </si>
  <si>
    <t>Aspirin,Vasoactive medications (e.g. milrinone, epinephrine, norepinephrine, vasopressin, dopamine),Antiarrhythmics,Other {myoperi_hospital_treat_oth}</t>
  </si>
  <si>
    <t xml:space="preserve"> -Losartan (ARB)</t>
  </si>
  <si>
    <t>11/06/22:  Follow up Cardio in 3 wks; PCP in 2 wks.    Unknown</t>
  </si>
  <si>
    <t>As of 9/14/21, only MNF report filed by patient available indicating myocarditis following first vaccination. Also indicates second vaccine administration error at 23 days after first. Contacted cardiologist listed on report but unavailable so spoke with another MD who did not know the patient but had access to the medical records. Unknown if patient was hospitalized;  3/4 ECG sinus bradycardia with rate variation wnl, 3/29 nuclear stress nl EF 72%; 3/4 echo nl, no effusion; nl LVEF; 3/5 elevated RF and ANA, nl ESR; no troponins sent</t>
  </si>
  <si>
    <t>7/4- 17.4ng/ml; 7/5 -22.0 ng/ml; 7/6 -8.0 ng/ml</t>
  </si>
  <si>
    <t>7/4 -29.3; 7/5-17.0; 7/6-3.36</t>
  </si>
  <si>
    <t>834pg/ml</t>
  </si>
  <si>
    <t>Discharged asymptomatic on Motrin limited activity for 3 mos.</t>
  </si>
  <si>
    <t>GU</t>
  </si>
  <si>
    <t>hypersensitivity pneumonitis</t>
  </si>
  <si>
    <t>chills, nausea, abdominal pain, myalgias, headache</t>
  </si>
  <si>
    <t>45-50</t>
  </si>
  <si>
    <t>0.673 ug/L</t>
  </si>
  <si>
    <t>26.1 ng/mL</t>
  </si>
  <si>
    <t>518 pg/mL</t>
  </si>
  <si>
    <t>2.1 mg/dL</t>
  </si>
  <si>
    <t>Beta blocker, ACE inhibitor</t>
  </si>
  <si>
    <t>Discharged without any further medical tx with cardiology f/u 2-4 weeks. Cardiac ez normalized prior to d/c. Pt. advised to avoid heavy PA for 3-6 months. He was advised to continue metoprolol and low dose ACEI.</t>
  </si>
  <si>
    <t xml:space="preserve">21 y/o male hospitalized with chest pain, dyspnea, EKG with ST elevations, elevated troponin, mild reduction of systolic function on echo, and some runs of junctional rhythm on monitoring, tx with IV toradol with improvement of symptoms, low dose metoprolol and ACEI, and d/c with no further tx after cardiac ez normalized. Meets criteria for myopericarditis. </t>
  </si>
  <si>
    <t>fever, vomiting, chills</t>
  </si>
  <si>
    <t xml:space="preserve">no symptoms, discharged on ibuprofen prn, peds cardiology follow up scheduled </t>
  </si>
  <si>
    <t>14 yo M previously healthy with chest pain, fever, and vomiting 2 days after 2nd pfizer dose. Elevated troponins, ECG with ST changes, Echo with reduced LV EF, cardiac MRI consistent with myocarditis. ID and MIS-C work up negative</t>
  </si>
  <si>
    <t>Lower extremity edema, fatigue</t>
  </si>
  <si>
    <t xml:space="preserve">Per report, HCP states pt has not recovered. Symptoms unspecified. </t>
  </si>
  <si>
    <r>
      <t xml:space="preserve">Still hospitalized,ICU, </t>
    </r>
    <r>
      <rPr>
        <b/>
        <sz val="11"/>
        <color rgb="FFFF0000"/>
        <rFont val="Calibri"/>
        <family val="2"/>
        <scheme val="minor"/>
      </rPr>
      <t>discharged</t>
    </r>
  </si>
  <si>
    <t>Echo showed dilated coronary arteries.</t>
  </si>
  <si>
    <t>Discharged home. Recovered after 3 days on Ibuprofen 600mg q 6hrs.</t>
  </si>
  <si>
    <t>8154; .23 &gt; 13.98 &gt; 13.06 &gt; 10.20 &gt; 14.67 &gt; 11.71 &gt; 9.23</t>
  </si>
  <si>
    <t xml:space="preserve">Tylenol </t>
  </si>
  <si>
    <t xml:space="preserve">DCD home stable.  To f/u with peds cardiologist. </t>
  </si>
  <si>
    <t>6.43 ng/ml</t>
  </si>
  <si>
    <t xml:space="preserve">Told to only do light exercise until cleared with cardiology. Followup with PCP on 7/9 and in one month with pediatric cardiology. DC meds- ibuprofen 600 mg po q6hrs per pain. </t>
  </si>
  <si>
    <t xml:space="preserve">No cardiac exercise or sports until seen by the cardiologist in follow up visit in one month. </t>
  </si>
  <si>
    <t>13 yo M with autism spectrum disorder. presented to urgent care 48 hours after 2nd dose of Pfizer. Had elevated troponin of 10 at urgent care, transferred to hospital and admitted for workup of myocarditis. Symptoms improved over 4 day hospitalization, chest pain controlled by ibuprofen and Tylenol. Labs ESR 9, CRP 4.5, BNP 109. Troponin peaked at 28 on 7/5 before starting to downtrend. On telemetry, had frequent PVC's and several bursts of NSVT. ECHO showed normal systolic fcn, LVEF 56.6%. Cardiac MRI performed results pending. ER EKG showed NSR and J point elevation. In hospital EKG showed PVCs and ST elevations. Respiratory panel negative. Family history positive for ectopy - PVCs in father.</t>
  </si>
  <si>
    <t xml:space="preserve">dizzy, lightheaded, "hot", </t>
  </si>
  <si>
    <t>5/14/21: Trop T HR High Sens 22 ng/L (0-21) x 2; 5/21/21: Trop T HR High Sens 21 ng/L, 22 ng/L (0-21)</t>
  </si>
  <si>
    <t>Pt's records after 5/21/21 do not mention any chest pain. Rather, at an 11/11/21 visit to Pain Management, pt is chest pain free, but rather seen for chronic pain including spine pathology and intractable fibromyalgia - widespread pain and tenderness with associated symptoms of depression and insomnia.</t>
  </si>
  <si>
    <t>1/4/22 - Records in.   SUMMARY  5/19/05: LAD Stent  8/9/19: left circumflex stent  10/14/19: RCA stent  3/25/21: Most recent of multiple ablations (atrial fib and atrial flutter)  3/29/21: 2nd vaccine  4/20/21: Stress ECHO - no ischemia,55%EF  5/14/21: ER - chest pain, adynamic trops.   Trop T HR High Sens 22 ng/L (0-21) x 2  5/18/21: Cardiac cath - no obstruction    5/21/21 - 5/22/21: Admission: dizziness, lightheadedness, chest pressure on exertion  Trop T HR High Sens 21 ng/L, 22 ng/L (0-21)  Cardiology Consult: Serial EKG: minimal tendency for ST elevation although seen on previous EKGs as well. Sinus bradycardia to 46 with PACs. Bedside ECHO: no evidence of pericardial effusion.     8/3/21: ESR 8 mm/hr (0-20), CRP 0.9 mg/L (&lt;1.0 - low risk)    ***  10/12/21: New abstractor: I will email patient for DOB. No response. Found DOB on internet search. Updated MR request.  *****  manufacturer's report - pt submitted; multiple symptoms listed including palpitation and BP lability; report cites "physicians trying to currently treat the myocarditis and the doctors aren't quite sure what was going on".  Pt also reports what sounds like a coronary cath (". . .go in his veins and check his stents and couldn't find anything wrong.")    No provider mentioned but facility identified from report and request for records submitted (although DOB not available so unsure if this will be possible)</t>
  </si>
  <si>
    <t>Patient has fully recovered. EKG and echocardiogram done as follow-up were normal</t>
  </si>
  <si>
    <t xml:space="preserve">MRI cardiac stress: EF 60%, no ischemia. Small amount of late gadolinium enhancement in the epicardium at the base of the inferior well and in the distal segment. Also epicardial gadolinium enhancement in the basal lateral wall and along the distal lateral wall. Findings consistent with myocarditis. No information about EKG findings. </t>
  </si>
  <si>
    <t>muscle aches, let calf pain</t>
  </si>
  <si>
    <t xml:space="preserve"> 0.27,  (n &lt; 0.03)</t>
  </si>
  <si>
    <t>147 (n 0-100)</t>
  </si>
  <si>
    <t>10.8 (n (0.0-1.3)</t>
  </si>
  <si>
    <t>Pt persisted with chest pain and had at least oe other ED visit where all testing was normal and he was discharged</t>
  </si>
  <si>
    <t xml:space="preserve">Unclear patient's status post  two ED visit 6/2021.   Was being followed by cardiology as outpt who had performed cardiac cath (normal)  </t>
  </si>
  <si>
    <t>48 y/o male with HTN/hypercholesterolemia, no known rheum disorder with calf pain/elevated dimer post dose 2, improved with steroids, pain returned post steroids. Then thought to have myocarditis and possibly vasculitis. Per ER MD interview - Dr. Kuylen initial impression was  'COVID myocarditis'.   9/14. Unclear if chest pain/palpitations after second vaccination and unclear if positive COVID test. If chest pain/palpitations in records in May, meets criteria for myocarditis. May be an underlying new diagnosis of a rheum issue.  12/13/21: records reviewed from several June ED visits.  Meets criteria for probably myocarditis (chest pain/SOB, elevated troponins, normal EKG and echo).</t>
  </si>
  <si>
    <t>North Dakota</t>
  </si>
  <si>
    <t xml:space="preserve">body aches, fatigue </t>
  </si>
  <si>
    <t>0.188, 26, 0.34</t>
  </si>
  <si>
    <t>Cardioversion/Shock</t>
  </si>
  <si>
    <t xml:space="preserve">cardiac issues - re-admitted to hospital July 2020 and referral submitted for EP (not completed as of 10/5) </t>
  </si>
  <si>
    <t xml:space="preserve">Discharged on 6/29/21 with a life vest and 3 prescription medications to treat myocarditis. </t>
  </si>
  <si>
    <t xml:space="preserve">Family reports that within 2 days post-vaccination, Pt experienced SOB, rapid heart rate, body aches, fatigue. When to the ER and Heart rate was 220 bpm and had to be "defibrillated back into normal rhythm." Was admitted to ICU for 6 days and diagnosed with myocarditis caused by Moderna vaccine and parainfluenza virus 3. Was in heart failure. Was released home. 10/5/21 interviewed cardiology nurse with access to chart, confirm diagnosis of myocarditis, cardiac MRI results abnormal wall function, EKG first degree block and two episodes of VT, Troponin highest was 26. Medical chart was ordered. Consider this confirmed myocarditis. </t>
  </si>
  <si>
    <t>Patient is much improved. Provider indicated that in PR patients tend to be kept hospitalized longer than in mainland for follow-up</t>
  </si>
  <si>
    <t xml:space="preserve"> (18 Jan) per records, pt CP resolved, and d/c'd home.</t>
  </si>
  <si>
    <t xml:space="preserve">VAERS report only. Attempted contact of physician, bounced from provider to nurse to nurse supervisor who put on hold. Need MR. records were reviewed 8/4/2021. </t>
  </si>
  <si>
    <t xml:space="preserve">5100pg/l TIH </t>
  </si>
  <si>
    <t xml:space="preserve">50yr old M, Rcd Pfizer#2 7/3, then  CP and inc  Troponin inc. on 7/5.  Dx Pericarditis . Rochester General Hosp, NY </t>
  </si>
  <si>
    <t>&lt;0.06</t>
  </si>
  <si>
    <t>55 yr old WF/nonH/L. 55 yr old WF, PMH T2DM, asthma, HTN, HTG, Fatty Liver, and obesity developed uterine bleeding 74D after 2nd dose mRNA vaccine.  85D after 2nd dose mRNA vaccine (Moderna) developed chest pain, upper back pain, difficulty breathing.  Was evaluated for sx AESI 90D after 2nd dose.   MR, inc facility and cardiology, are already in process of being obtained by GDIT.  Will defer until available.</t>
  </si>
  <si>
    <t>&lt;0.015, 0.015, 0.015</t>
  </si>
  <si>
    <t>5800, 5573, 1098</t>
  </si>
  <si>
    <t>NSAIDS other than aspirin (e.g. ketorolac/Toradol, ibuprofen/Motrin/Advil, naproxen/Naprosyn/Aleve, colchicine),Antiarrhythmics,Cardioversion/Shock</t>
  </si>
  <si>
    <t xml:space="preserve">Admitted for 4 days. Discharged in stable condition on Indomethacin, Colchicine with PCP and Cardiology follow up. Patient reports she has recovered.  </t>
  </si>
  <si>
    <t xml:space="preserve">Case definition Pericardits  Chest pain, New Pericardial effusion, cMRI abnormal.    64 year old female with pmhx Factor V Leiden, PE, Thoracic Aortic Aneurysm, HTN, HLD,  Basal Cell Carcinoma, DVT who began to have chest pain and dyspnea that began about 5/11/21 then subsided. Two week later the symptoms progressively worsened. She received her 2nd vaccine dose 3/11/21.    5/12-5/13/21- The patient presented with chest pain and dyspnea. No prior hx. EKG was normal. Troponins was normal. D-dimer was normal. CTA normal, no PE. ECHO revealed LV normal, EF 75-80%. Cardiology was consulted and recommended CT Coronary Angiogram which showed minimal CAD and small pericardial effusion. The patient was stable and discharged home on treatment.     6/4/21-6/7/21 The patient returned to ED with worsening dyspnea on exertion, chest pain and lower grade fever. Cardiac exam was significant for tachycardia. EKG revealed pericardial effusion and new onset Afib with RVR. She was cardioverted. CXR revealed trace bilateral small pleural effusion bilateral and enlarged heart. She was admitted. ECHO revealed hyperdynamic LVEF with pericardial thicking and effusion. The patient was treated with Indocin, Colchicine, Lasix and antibiotics.  A cMRI cardiac showed pericardium mildly thickened up to 6mm, pericardial inflammation c/w acute pericarditis. Final diagnosis on discharge were Dyspnea on exertion with Atypical CP, New onset Afib w RVR, Acute Diastolic CHF, Acute Pericarditis.  She remained hemodynamically stable and was discharged 3 days later on Colchicine and Indomethacin for 3 months and Cardiology follow up.    6/23/21 Cardiology follow up reports patient's chest pain symptoms continued to improve but continued to have some difficulty taking deep breaths.     --------------------------------------------------------------------------  Requested medical records on 9/14/2021  10/7/2021- No MR yet.   </t>
  </si>
  <si>
    <t xml:space="preserve">Rhinovirus positive at time of hospitalization </t>
  </si>
  <si>
    <t>2.12; 4.68; 4.15; 3.8</t>
  </si>
  <si>
    <t>44.7; 43.3; 38.9</t>
  </si>
  <si>
    <t xml:space="preserve">Pepcid, and Robitussin + Codeine </t>
  </si>
  <si>
    <t xml:space="preserve">DCD home with no chest pain.  Activity restrictions x 6 weeks or cleared by cardiologist.        </t>
  </si>
  <si>
    <t>Ventricular fibrillation arrest</t>
  </si>
  <si>
    <t>Diuretics (e.g. furosemide/Lasix, cholorothiazide/Diuril),Intubation or mechanical ventilation,Cardioversion/Shock</t>
  </si>
  <si>
    <t>No CP or SOB but EF not totally recovered.</t>
  </si>
  <si>
    <t>EF not totally recovered 45%; on beta blocker, spironolactone.</t>
  </si>
  <si>
    <t>Healthy 49 yo M baseball coach, developed myocarditis following second Moderna vaccination. VF arrest 4 days after vaccine, successfully resuscitated, good neurologic outcome. Intubated for a few days; Initial EF 25%; cMRI with dilated non-ischemic CM, LGE, suggesting myocarditis. Troponins slightly elevated; genetics panel negative for polymorphism predisposing to CM. PET scan to evaluate for sarcoid pending. Cardiac cath negative. "Undoubtedly myocarditis" per cardiologist. Pt meets criteria for confirmed myocarditis. Cardiologist will update me if sarcoidosis work-up is positive.</t>
  </si>
  <si>
    <t>102, 520</t>
  </si>
  <si>
    <t>Endomycardial biopsy showed no evidence of active myocarditis</t>
  </si>
  <si>
    <t>Pt was discharged and had completely recovered t time of discharge.  No date of discharge provided</t>
  </si>
  <si>
    <t>Journal article; Patient #3/8 40 yo male with chest pain, elevated troponins, abnormal EKG, normal echo and negative myocardial biopsy.    9/22/21: spoke to provider: pt had completely resolved symptoms; met criteria for myopericarditis.  cMRI consistent with myocarditis but biopsy showed no active myocarditis.  Conflicting but with other results and patient symptoms I still adjudicated for myopericarditis</t>
  </si>
  <si>
    <t>Fatigue, fever, chills, perspiration</t>
  </si>
  <si>
    <t>Pt states had "severe burning chest pain that lasted several hours." Per call to PCP -was not seen.</t>
  </si>
  <si>
    <t xml:space="preserve">Called pt's PCP. Pt was not seen for described condition. No labs or tests were performed. No treatment was prescribed. </t>
  </si>
  <si>
    <t>NSAID's</t>
  </si>
  <si>
    <t>upper back pain</t>
  </si>
  <si>
    <t>&lt;0.05 ng/mL</t>
  </si>
  <si>
    <t>1.3 ng/mL</t>
  </si>
  <si>
    <t>&lt;0.02 mg/dL</t>
  </si>
  <si>
    <t>3 mm/h</t>
  </si>
  <si>
    <t>Unclear from notes.</t>
  </si>
  <si>
    <t xml:space="preserve">Only seen in urgent care. Pt prescribed ibuprofen and colchicine x 14 days. Cardiology referral pending. After discharge from urgent care, retrned to urgen care on 7/7 for follow up with resolution of symptoms. EKG at that time still noted ST elevation in multiplie leads but was improved vs prior. </t>
  </si>
  <si>
    <t>Had cough, congestion 2-3 weeks prior to adverse event but symptoms had resolved by time of adverse event. Had negative COVID test on 6/15. Since pt had recovered from that completely before this diagnosis, will attribute this case of pericarditis to vaccine.</t>
  </si>
  <si>
    <t>Patient recovered quickly</t>
  </si>
  <si>
    <t>Patient had covid-19 in December 2020</t>
  </si>
  <si>
    <t>Sjogren's syndrome,Other systemic inflammatory illness</t>
  </si>
  <si>
    <t>osteoporosis</t>
  </si>
  <si>
    <t>Pneumonia. swollen glands, Chest congestion, nausea, arrhythmia, diarrhea and headaches.</t>
  </si>
  <si>
    <t>Azithromycin, Prednisone, Lexapro, Fosamax, Trazodone</t>
  </si>
  <si>
    <t xml:space="preserve">I received my vaccine 3/18/2021. Around 5/24/2021 I started getting swollen glands, nausea, diarrhea and headaches. I called my Dr. on 6/2/2021 because I started having symptoms of Pneumonia, it's the first time I had pneumonia and it was very different from anything I had ever had. I did not go into the office and I was prescribed Azithromycin and Prednisone. The next 3 weeks were really bad with a unproductive cough, headaches and diarrhea off and on, nausea, body aches. After 2 weeks I was sent to Urgent care to get a Covid test and then they sent me to the Emergency room. and they did an EKG, which showed Pericarditis and chest pains. that was 2 weeks ago and I was told to rest, I'm still having chest pains, headaches and waiting to feel better. No Covid results reported because Urgent care thought ER was doing a test and ER did not do a test because Urgent care did, but Urgent care disposed of their test. Still not well at all.   </t>
  </si>
  <si>
    <t>Rx 1 month of ASA and Plavix.</t>
  </si>
  <si>
    <t>Pt endorsed drinking on weekends but amount not quantified. Had cardiac cath.</t>
  </si>
  <si>
    <t>CMR done 6/29/2021, after discharge, stated in report but not included in records.</t>
  </si>
  <si>
    <t xml:space="preserve">Had COVID in 9/2020, had intermittent chest pain since then, worse starting 4 days prior to presentation.  </t>
  </si>
  <si>
    <t>1463 pg/ml</t>
  </si>
  <si>
    <t>4.42 ng/ml</t>
  </si>
  <si>
    <t>0.6 mg/dl</t>
  </si>
  <si>
    <t xml:space="preserve">Tried contacting physician without success to rule in or rule out case. VAERS report says myocarditis but want to confirm there wasnt another etiology (i.e. viral) since they also report diarrhea. Abstractor should try to contact physician again. </t>
  </si>
  <si>
    <t xml:space="preserve">Pt admitted 6/29 for 4 days and then discharged home. As of VAERS report, pt reported that he had recovered from the adverse event. </t>
  </si>
  <si>
    <t xml:space="preserve">36 y/o M self report. Pt presented with chest discomfort 32 days following 2nd dose Pfizer. At the time troponin elevated, EKG with ST elevation and T wave inversion, and cMRI consistent with myocarditis.   Admitted x 4 days to Riverside Hospital, Columbus, OH and received Toprol XL 12.5 mg. </t>
  </si>
  <si>
    <t>9.3, 9.8 (ref &lt;78.5 pg/ml)</t>
  </si>
  <si>
    <t xml:space="preserve">The patient remained stable with treatment and was discharge the same day from the ED on Colchicine and Tapered Ibuprofen. He had a follow up visits/Telemedicine for several days with his PCP and Cardiology and recovered. </t>
  </si>
  <si>
    <t xml:space="preserve">Case definition: Pericarditis  CP, EKG new onset ST elevation and PR depression.    62 year old male with a pmhx Basal Cell CA who woke up with chest tightness 5 days after receiving the 1st vaccine dose on 4/2/2021. His chest pain increased with inspiration. After 4-5 hours he presented to the ED.  4/7/21- ED visit he continued with anterior chest pain. His cardiac exam showed pain worsened with lying back and improved with sitting up otherwise, unremarkable. EKG x 2 showed ST elevation and PR depressions and interpreted as Acute Pericarditis, No STEMI. Troponins x2 were normal. He was given Ketorolac with some relief in chest pain. Cardiology was consulted agreed with Acute Pericarditis. An ECHO was ordered and the patient was started on Colchicine. The ECHO was normal, no pericarditis. The patient was observed for several hours and remained hemodynamically stable. He was discharged the same day on Colchicine x 3 months and tapered Ibuprofen with PCP and Cardiology follow up. The patient's symptoms resolved.    -----------------------------------------------------------------------   No response from clinic to date.   Clinic called lvm with Medical line. MR received.  VAERS report submitted by PT. Request MR.   Pt reports dx Pericarditis. No further information.  </t>
  </si>
  <si>
    <t>Naproxen, colchicine</t>
  </si>
  <si>
    <t>still with symptoms but discharged home</t>
  </si>
  <si>
    <t xml:space="preserve">30 yo M with chest pain following 1st pfizer dose. Pain seems to be intermittent and recurrent. Went to several EDs. One ED did a bedside ultrasound and diagnosed possible pericarditis but it was not a formal echo and no other tests were done. Followed up at another ED where evaluation including ECG and echo didn't show evidence of pericarditis </t>
  </si>
  <si>
    <t>NSAIDS other than aspirin (e.g. ketorolac/Toradol, ibuprofen/Motrin/Advil, naproxen/Naprosyn/Aleve, colchicine),Corticosteroids (e.g. prednisone, methylprednisolone, hydrocortisone),Diuretics (e.g. furosemide/Lasix, cholorothiazide/Diuril),Other {myoperi_hospital_treat_oth}</t>
  </si>
  <si>
    <t>pericardiocentesis and drain.</t>
  </si>
  <si>
    <t>improved and stable at discharge. Follow-up to look for cause of eosinophila.</t>
  </si>
  <si>
    <t>Symptoms started 47 days after dose 2. "~6 weeks after receiving the second dose of his COVID vaccine, Mr. Purohit developed abdominal pain and constipation that worsened over several days and prompted him to seek treatment in the ED. In the ED he was found to have cardiac tamponade and was hospitalized. A biopsy of his heart tissue revealed that he had eosinophilic myocarditis. He is currently receiving treatment and further studies are being performed to evaluate for possible causes. At this time, it is unclear what role the COVID vaccine played in the development of his condition. While he is outside the window of time in which patients usually develop myocarditis due to the COVID vaccine, our team wanted to report this potential adverse event for the sake of thoroughness."</t>
  </si>
  <si>
    <t>Persistent fevers</t>
  </si>
  <si>
    <t>232pg/mL</t>
  </si>
  <si>
    <t>31.8mg/dL</t>
  </si>
  <si>
    <t>79mm/hr</t>
  </si>
  <si>
    <t>cefpodoxime, pericardiocentesis</t>
  </si>
  <si>
    <t>F/u with cardiology 3 weeks. Colchicine .6mg tab 1 BID X 90; ibuprofen 400mg BID X 90; cefpodoxime 200mg 1 tab BID X 7.</t>
  </si>
  <si>
    <t>Cardiologist f/up appt on 7/23 said no pain since discharge, completed 1 week course of NSAIDs.</t>
  </si>
  <si>
    <t>Case of 17 year old male who reportedly had Covid 19 confirmed by testing on 6/6/21, revovered and on 6/21/21 tested negative. Received his first dose of Covid 19 Pfizer vaccine on 7/3/21 and 2 days later developed chest pain, shortness of breath, dizziness and vomiting. When evaluated at the ER was found with elevated troponin levels and ST elevation on EKG. Echo was normal. No other imaging reported. Was given O2 by nasal canula, which reportedly alleviated the chest pain, and Ibuprofen every 8 hrs. Was discharged home when chest pain improved and troponin levels decreased. Medical record was requested 7/12/2021</t>
  </si>
  <si>
    <t>medical examiners report included sepsis, staph aureus</t>
  </si>
  <si>
    <t>medical examiner lists cause of death as sepsis secondary to staph infection but medical records as well as autopsy do indicate patient also had pericarditis (new pericardial effusion and chest pain).  **did not receive and mRNA vaccine (8 Oct) given S. aureus sepsis, will consider not a case</t>
  </si>
  <si>
    <t>medical examiner lists cause of death as sepsis secondary to staph infection but medical records as well as autopsy do indicate patient also had pericarditis (new pericardial effusion and chest pain).  **did not receive and mRNA vaccine. (21 Nov 2022) Autopsy report indicates pericarditis secondary to bacterial sepsis; given alternative cause for pericarditis, will consider not a case.</t>
  </si>
  <si>
    <t>Kawasaki at 1yo</t>
  </si>
  <si>
    <t>max: 1.20</t>
  </si>
  <si>
    <t>Stable. Was to be on activity restriction for 6mo. Had f/u with cards on 5/24 and Ped ID 5/27. Per ID MD contacted by phone on 8/27, patient had fully recovered by his f/u and all f/u lab work repeated at that time was normal.</t>
  </si>
  <si>
    <t>17yom with h/o Kawasaki at 1yo with normal echo at the time- per mother- for which he received 2 doses of IVIG and regular f/u until he was 5yo presented to ED 4d after receiving the 2nd vaccine dose with c/o chest pain, tightness and palpitations that developed while playing video games. Had uptrending troponin and mild ST elevation. Admitted to PCICU on 5/9. Cardiac MRI indicated low-grade myocarditis. ID consult felt Kawasaki or MIS-C unlikely due to absence of recent fever. Received IVIG. Troponins trended down with a final of 0.77. He was discharged home on 5/11 with a f/u with cards 5/24 and Peds ID on 5/27. Per ID MD contacted by phone 8/27 patient had fully recovered by his f/u. All f/u lab work repeated at that time was normal.</t>
  </si>
  <si>
    <t>0.60ng/mL</t>
  </si>
  <si>
    <t>355pg/mL</t>
  </si>
  <si>
    <t>21.0mg/L</t>
  </si>
  <si>
    <t>acetaminophen 650mg q6hr PRN for fever; ibuprofen 600mg q6hr PRN for pain; f/u with PCP 1-2weeks, cardiology 7days</t>
  </si>
  <si>
    <t>14 y/o male experienced chest pain beginning 1 day post 2nd vacc.  Last reviewed 9/10/21.</t>
  </si>
  <si>
    <t>1.7ng/mL</t>
  </si>
  <si>
    <t>enalapril</t>
  </si>
  <si>
    <t>Follow up in cardiology clinic 1 week, repeat cMRI 3-6mos;  continue oral steroid and enalapril?</t>
  </si>
  <si>
    <t>&lt;0.02 (normal)</t>
  </si>
  <si>
    <t>pt was admitted for one day to hospital then d/c home for outpatient management; cardiologist notes document progressive recovery</t>
  </si>
  <si>
    <t>headache, fever, fatigue, myalgias</t>
  </si>
  <si>
    <t>facial swelling, throat tightness</t>
  </si>
  <si>
    <t>Prednisone, solumedrol, benadryl, pepcid</t>
  </si>
  <si>
    <t>Not specified</t>
  </si>
  <si>
    <t>Pt reports that has not fully recovered as of disposition in record</t>
  </si>
  <si>
    <t>42 y/o diabetic female with shellfish allergy, had anaphylaxis/allergic reactions same day post vaccine doses and also reported to have pericarditis. Not pericarditis per ER MDs.     [  ] Records requested mid-September to finalize and confirm above details</t>
  </si>
  <si>
    <t>Pt admitted to hospital on 2/22/21 for 26 hours for A.Fib. Discharged home on anticoagulants. Current status unknown.</t>
  </si>
  <si>
    <t>peak: 0.02ng/mL</t>
  </si>
  <si>
    <t xml:space="preserve">Indomethacin and colchicine </t>
  </si>
  <si>
    <t>21yo active duty serviceman presented with chest pain 30d following his second dose of the Pfizer vaccine. Diagnostics performed listed but without results. Unclear whether he was seen in ED only or hospitalized, however, suspect ED only. After numerous conversations with various individuals associated with Ft. Hood regarding their concern surrounding potential HIPPA violation and subsequent approval to speak with me, as of 10/25 I have still not received a call from one of the HCPs I was told to expect. Records cite "presumed pericarditis" but admit to the lack of evidence on EKG, echo or MRI. Negative troponin and general inflammatory markers. Given that appears this does not meet case definition.</t>
  </si>
  <si>
    <t xml:space="preserve">Patient was not hospitalized as far as the primary practice knows --she was last seen June 2021. Discussed with provider 09/23/2021 </t>
  </si>
  <si>
    <t>Patient report. Medical records ordered, and provider called however he is no longer in the practice.  Nurse returned call and the last f/u was June 11 and there is no note with pericarditis/myocarditis, no labs. THe patient does have history of a fib/fatique and hypothyroidism.</t>
  </si>
  <si>
    <t>Psoriatic Arthritis</t>
  </si>
  <si>
    <t>small pericarial effusion</t>
  </si>
  <si>
    <t>62 yr old female with hx of Psoriatic Arthritis seen 2-3 months post Janssen vaccination with prolonged fevers and chest pain. CT imaging demonstrated small pericardial fluid.     Clinical impression reveals likely due to flare of Psoriatic Arthritis</t>
  </si>
  <si>
    <t>mild mast cell activation syndrome</t>
  </si>
  <si>
    <t>8.42 ng/mL</t>
  </si>
  <si>
    <t>23.5 ng/mL</t>
  </si>
  <si>
    <t>Improved during hospitalization and stable at discharge.</t>
  </si>
  <si>
    <t>Discharged home after workup and treatment with NSAIDS</t>
  </si>
  <si>
    <t xml:space="preserve">Case of 14 year old who received his second dose of Covid 19 Pfizer vaccine and 3 days later developed chest pain severe enough to wake him from sleep and ask to be taken to the hospital. Was found with ST and T wave changes in EKG and elevated troponin. Treated with NSAIDS. Medical record requested 7/15/2021.    01/07/22 [EW} Medical records reviewed. 14 y/o male admitted for chest pain and dyspnea starting 2 days s/p 2nd Pfizer, with elevated troponin. EKG's were mostly unremarkable with some notation of nonspecific ST-T wave changes. Had a normal ECHO and a normal cMRI. Although he experienced chest pain and elevated troponin following vaccination, the gold standard test of cMRI was performed and was WNL, so he will be classified as not a case. Remainder of respiratory w/u was also negative. </t>
  </si>
  <si>
    <t>myocarditis</t>
  </si>
  <si>
    <t>Utah</t>
  </si>
  <si>
    <t>metoprolol prior to CCTA</t>
  </si>
  <si>
    <t xml:space="preserve">D/C diagnoses - Possible myocarditis unable to rule out viral etiology or due to mRNA vaccine. Avoid strenuous activity until cleared by cardiology. Chronic microcytic iron defiency anemia, vitiligo, obesity, Vitamin D deficiency. Followup on positive ANA in 3 months. DC meds- acetaminophen 500 mg, 2 po qday prn pain, ASA 325 mg po qday, Albuterol 90 mcg inhale two puffs every six hours as needed for wheezing, Capmist PM 400 mg tablets 1 po BID, oral multivitamin one per day, Ergocalciferol 1250 mcg 1 capsule per week. Ferrous sulfate 325 mt po BID with meals, Flexeril 5 mg, one tab po TID for muscle spasms. </t>
  </si>
  <si>
    <t>malaise, headache, numbness and tingling distal arms and hands, bilateral ear pain, throat tightness</t>
  </si>
  <si>
    <t>1051 ng/L</t>
  </si>
  <si>
    <t>3.05 mg/dL</t>
  </si>
  <si>
    <t xml:space="preserve">Discharged home on acetaminophen. Follow up with pediatric cardiology 2-3 weeks after discharge. </t>
  </si>
  <si>
    <t>leg, scrotal and abdominal edema, orthopnea</t>
  </si>
  <si>
    <t>&lt;25</t>
  </si>
  <si>
    <t>&lt; 0.01 (n 0.00-0.03)</t>
  </si>
  <si>
    <t>8020 (normal not given)</t>
  </si>
  <si>
    <t>has shortness of breath with moderate activity but feels well</t>
  </si>
  <si>
    <t>at time of last visit 9/27/21: pt continued to be followed by cardiology and medical therapy for CHF had improved ejection fraction; had stopped drinking</t>
  </si>
  <si>
    <t>45 yo male 4 days after second vaccine developed myocarditis/heart failure.  9/14/21: records requested; emailed provider  9/22 &amp;28/21: LM for provider  12/20/21: records reviewed; although meets definition for confirmed myocarditis (shortness of breath and findings on cardiac MRI of subacute or acute myocarditis involving the septum.  Pt's did not seek ED care until June/July 2021 (more than 42 days after vaccine).  Confounding factor is pt has history of heavy alcohol use (4 beers/day + shots of liquor) which provides other attributable diagnosis, thus case adjudicated to not meet case definition.</t>
  </si>
  <si>
    <t>nasal and GI symptoms, but not tested at time</t>
  </si>
  <si>
    <t>Went to hospital on 7/7 after more than 1 month of symptoms. Echo showed trace pericardial effusion.</t>
  </si>
  <si>
    <t>Had diarrhea, vomiting, and nasal congestion that started 6 days after dose 2. Chest pain and palpitations started 4 days after that.</t>
  </si>
  <si>
    <t xml:space="preserve">serial on 7/2/21: see free text </t>
  </si>
  <si>
    <t>99/21: 44</t>
  </si>
  <si>
    <t>7/2/21: 30 (wnl &lt;20)</t>
  </si>
  <si>
    <t>Flecainide switched to Sotalol.</t>
  </si>
  <si>
    <t xml:space="preserve"> Still palpitations, chest discomfort as of cardiology visit on 9/15/21</t>
  </si>
  <si>
    <t xml:space="preserve"> A repeat CRP  of 9/9/21 was back up to 44 tho it had come down in the interim. Last f/u with cardiology was 9/15/21.  Resumed Colchicine. Increased metoprolol. </t>
  </si>
  <si>
    <t xml:space="preserve">6,832, 6,490.  </t>
  </si>
  <si>
    <t xml:space="preserve">DCD home with no pain.  F/U with PCP.  Cardiology was involved in care. DX: Suspected myocarditis following Moderna vaccine. </t>
  </si>
  <si>
    <t>Saw PMD 8/16 - no CP, SOB, or palpitations</t>
  </si>
  <si>
    <t>sudden edema in legs and feet</t>
  </si>
  <si>
    <t>2/3:0.06 ng /L (&lt;0.05)</t>
  </si>
  <si>
    <t>As of 7/10/21, patient was scheduled for cMRI on 7/27/21 for follow-up</t>
  </si>
  <si>
    <t>78 y/o male w/ PMHX gout, hyperlipidemia, CAD, non-Hodgkins large B Cell Lymphoma (Chemo: EPOCH for 6 months ending 2 months prior to Pfizer dose), developed sudden swelling in legs and feet 1 day after Pfizer dose (unclear if 1st or 2nd), Cardiologist described it as possible myocarditis and congestive heart failure (per patient's spouse); patient does not appear to have been hospitalized and not recovered; Will contact HCP for additional information and records.</t>
  </si>
  <si>
    <t>Alaska</t>
  </si>
  <si>
    <t>Lightheadedness and Foggy</t>
  </si>
  <si>
    <t xml:space="preserve">Day 5 palpitations and shortness of breath, lessened over 3-4 days. Diagnostic testing only. No treatment. Doctor or other healthcare professional office/clinic visit       *  Disability or permanent damage </t>
  </si>
  <si>
    <t>LE edema, fatigue</t>
  </si>
  <si>
    <t xml:space="preserve">69 y/o female with extensive cardiac PMH: HTN, hyperlipidemia, chronic systolic heart failure with aortic valve regurgitation (underwent aortic valve replacement 5/27/21- 2 months after Janssen vaccination),   -Developed SOB, CP, LE edema, fatigue approximately 6 weeks after receiving single dose Janssen COVID vaccine, hospitalized multiple times for SOB, pleural and pericardial effusion--resulting in thoracentesis for pleural effusion, cardiocentesis &amp; drain placement (6/16/21)    -Developed worsening thrombocytopenia and managed with hematology/oncology; </t>
  </si>
  <si>
    <t>chills, headache, fever, myalgias</t>
  </si>
  <si>
    <t>13.8 pg/mL</t>
  </si>
  <si>
    <t>2.9 mg/dL</t>
  </si>
  <si>
    <t>Chest pain improved, and pt. discharged on ibuprofen and pepcid with no strenuous activity until cleared by cardiology.</t>
  </si>
  <si>
    <t>14 y/o experienced chest pain, elevated ST segments on EKG, troponin elevation, and normal echo and was hospitalized 3 days s/p 2nd Pfizer. Meets criteria for myopericarditis. Treated with NSAIDs and d/c.</t>
  </si>
  <si>
    <t>41.10 (H)</t>
  </si>
  <si>
    <t>46.5 (H)</t>
  </si>
  <si>
    <t>163 pg/ml (N)</t>
  </si>
  <si>
    <t>29.4 (H)</t>
  </si>
  <si>
    <t>Previously healthy man 15 yrs old, received 2nd Pfizer vaccine COV19 shot on 6/28/21, and started to have sudden chest pain after 3 days and was taken to ER on 7/2/2021. Pt admitted from 7/2/21-7/6/21. Final diagnosis is Myocarditis.</t>
  </si>
  <si>
    <t>Report made by parent. No symptoms described; no lab/diagnostic results provided. Records were previously requested but received message that the institution cannot accept email requests. Records re-requested 9/10/21.  Last reviewed 9/10/21.  Case reassigned to me on 1/6/22. I do not see any medical request record in spreadsheet that was rerequested or originally requested in manual MR collection. So I am making a new request with old date given here at REDCap digital form today. Also will call parent to obtain vaccine details.  Reviewed MRs on 2/24/2022.  This case meets the AE of confirmed Myocarditis based upon sudden onset of Chest pain after 3 days of vaccine, ST elevation on EKG, Worsening Troponin elevation, other markers also elevated and confirmation of acute Myocarditis via cMRI.</t>
  </si>
  <si>
    <t>Toradol and Ibuprofen 600mg TID for 5 days.</t>
  </si>
  <si>
    <t xml:space="preserve">Patient was seen in outpatient clinic, urgent care.  symptoms resolved by 7/9/21   </t>
  </si>
  <si>
    <t xml:space="preserve">Patient self report received with limited information. Apparently he called an ambulance and was evaluated in an ER, but does not provide the name of this institution. </t>
  </si>
  <si>
    <t>Self report of 30 year old male who received Covid 19 Pfizer vaccine and 8 days later developed severe chest pain, shortness of breath, lightheaded, fear of death, who prompted patient to call and ambulance of fear of heart attack. No lab tests or imaging results reported. No treatment specified in report. No institution listed for the ER visit. Have contacted patient by email to get additional information, but received no response.</t>
  </si>
  <si>
    <t>Dead</t>
  </si>
  <si>
    <t>patient had high levels of Parvo IgG but normal IgM; negative for Cocksackie</t>
  </si>
  <si>
    <t>4.43 (ref range 0.00-0.03 ng/mL)</t>
  </si>
  <si>
    <t>28 WNL</t>
  </si>
  <si>
    <t>1.0 (ref range 0.0-0.9 mg/dL)</t>
  </si>
  <si>
    <t>7 (ref range 0-14 mm/hr)</t>
  </si>
  <si>
    <t>Pt hospitalized x3 days and discharged home. He had follow-up with outpatient cardiology 3 weeks post-discharge in which symptoms had resolved.</t>
  </si>
  <si>
    <t xml:space="preserve">HCP report. 15 y/o M received 2nd Pfizer dose and 2 days later developed chest pain. EKG with sinus tachycardia. Elevated troponin, D-dimer, and CRP. CT angiogram negative. Echo normal. Diagnosed with myocarditis. Myocarditis viral lab panel negative. Tx included Motrin 600 mg. Hospitalized x 3 days and discharged home. Follow-up with outpatient cardiology 3 weeks post-d/c and symptoms had resolved.     5/19 - No HCP interview as MR available. </t>
  </si>
  <si>
    <t>124 pg/mL</t>
  </si>
  <si>
    <t>0.8 mg/dl</t>
  </si>
  <si>
    <t>47 mm/h</t>
  </si>
  <si>
    <t>Admitted to hospital 6/29/21 - 7/13/21 with diagnosis of pericarditis, and then developed secondary suppurative pericarditis (not present initially, thought to be related to drain placement). Pt discharged home with follow-up scheduled with PCP, cardiology, and infectious disease. Per VAERS report 7/12, patient has not fully recovered from adverse event.</t>
  </si>
  <si>
    <t>72 y/o F with c/o DOE occurring for about 3-4 wks which started 1 week after receiving first Moderna vaccination. Dx with pericarditis based on ECHO (pericardial effusion). Physician reported "idiopathic etiology, possibly secondary to moderna vaccine". Underwent percardiocentesis on 6/30 with pericardial drain placement. Cultures negative for growth at that time. Pt then developed reaccumulation of pericardial fluid now growing proteus on culture, Dx: suppurtive pericarditis. Records state "Secondary infection as a result of pericardial drain placement or contaminant". Hospitalized x 14 days. Treated with colchicine 0.6 mg BID x 3-6 months, indomethacin 25 m TID x1-2 weeks, Levofloxacin 750 mg qd, tramadol 50 mg BID PRN.</t>
  </si>
  <si>
    <t>Chest pain improved but still some pleuritic pain occasionally.</t>
  </si>
  <si>
    <t>discharged from hospital on colchine</t>
  </si>
  <si>
    <t>2 days after receiving Pfizer #2, dev substernal chest pain, largely positional with positional dry cough.  KPNC - should be a VSD case.</t>
  </si>
  <si>
    <t>&gt;50</t>
  </si>
  <si>
    <t>infectious work-up labs negative.</t>
  </si>
  <si>
    <t>Crohn's</t>
  </si>
  <si>
    <t>0.54 (N)</t>
  </si>
  <si>
    <t>16 (N)</t>
  </si>
  <si>
    <t>18(H)</t>
  </si>
  <si>
    <t>several episodes of pericarditis   HCP from the pharmacy Kelly Brandon reported this. No information provided.</t>
  </si>
  <si>
    <t>collapsed /pulseless/apneic (pt had vFib arrest)</t>
  </si>
  <si>
    <t>implantable cardioverter defibrillator</t>
  </si>
  <si>
    <t xml:space="preserve">discharged from hospital but unclear where she went    Consolidate recorded 3795 (Hannah B): Pt discharged 6/6/21 after 6 day hospital admission with implantable cardioverter defibrillator. </t>
  </si>
  <si>
    <t>13,126ng/L</t>
  </si>
  <si>
    <t>23.5mg/L</t>
  </si>
  <si>
    <t>Patient to follow up with pediatric cardiology and restrict physical activity.</t>
  </si>
  <si>
    <t xml:space="preserve">fever, body aches, malaise </t>
  </si>
  <si>
    <t xml:space="preserve">never hospitalized, cardiology consult July and symptoms resolved. </t>
  </si>
  <si>
    <t>rhinorrhea and nasal congestion, neck pain and headache</t>
  </si>
  <si>
    <t>2.10, 1.56</t>
  </si>
  <si>
    <t>0.7, 0.4</t>
  </si>
  <si>
    <t>17, 11, 9</t>
  </si>
  <si>
    <t xml:space="preserve">Dull intermittent chest pain </t>
  </si>
  <si>
    <t xml:space="preserve">DCD home.  F/U with cardiologist.  Taking Colchicine, Indomethacin </t>
  </si>
  <si>
    <t xml:space="preserve">MED REC AVAIL NOW FOR REVIEW (I can't access them).    This occurred &gt;42 days after Vax #1 (and no info given about whether there was a Vax #2 at all, or when).    However, the 2 cardiac MRI's confirmed cardiac inflammation.    6/15/2022 - Records reviewed   *4/19/2021 - 22 y/o female, presents to ER with chest pain x 1 day.  Pain worse with lying flat.  Endorses ongoing rhinorrhea and nasal congestion, neck pain and headache.  Neck exam - normal. Admitted.  DX: Myocarditis.   Troponin I - 2.10, 1.56.  CRP - 0.7. ESR - 17, 11. NT-proBNP - 82, 36. D-dimer 0.30.  Drug screen - negative. Covid - Negative.  ECHO - normal  Chest CT- normal  EKG - NSR.  CXR - Normal.   cMRI - findings compatible with acute myocarditis. Focal intense edema and subepicardial delayed enhancement in the basal most inferior lateral wall. No evidence of pericarditis. Preserved bad ventricular volume and systolic function. LVEF 63%, RVEF 55%  TX: ASA, Heparin IV, Ibuprofen, OCP  DCD     *6/1/21 - Office visit - Remains somewhat active. Myopericarditis improving per MRI.  To complete colchicine today.  OK to RTW with lifting restrictions.     *5/4/2021 - HX of myocarditis, presented to ED with syncope, with loss of vision and hearing, tachycardia, nausea, and diaphoresis.  Has stopped taking ibuprofen and was started on colchicine. Positive for SOB. Cardiology consulted. Admitted   Troponin &lt;0.10. Covid - Negative.   EJG - Normal.  Nonspecific t wave abnormality no longer evident in inferior leads.   MEDS: Colchicine, BCP  DCD home, to f/u with cardiologist for arrhythmia plan of care   DX:  Pre-syncope    *7/1/21 - presents to ED with sharp and stabbing chest pain that began today.  Has had dull intermittent chest pain x 2 weeks.  Pain worse when lying on her side or back.  HX of myocarditis in April.  Stopped taking BCP 2 weeks ago.  S/w cardiologist.    Troponin - &lt;0.10. D-dimer - &lt;0.19. ESR - 9.  CRP - 0.4.   EKG - (compared to previous EKG) Non-specific T wave abnormality has replaced inverted T waves in inferior leads. Nonspecific T wave abnormality no longer evident in anterolateral leads.   CXR - normal   MEDS: Colchicine, BCP. Also, Rx Indomethacin in ER   DCD home from ER to f/u cardiologist.   *Case definition met for confirmed myocarditis.  Abstraction complete   </t>
  </si>
  <si>
    <t>After being hospitalized for just under 72 hrs the patient was discharged. He had an outpatient echo at 2 and 6 weeks post-discharge both of which were normal, per phone call with the MD.</t>
  </si>
  <si>
    <t>Pericardiocentesis - 400 cc in first procedure. 200 cc in 2nd procedure.  Also had thoracentesis for pleural effusion</t>
  </si>
  <si>
    <t xml:space="preserve">Pt is doing better. Still on Ibuprofen and Colchicine. No chest pain. </t>
  </si>
  <si>
    <t>64 yo psychiatrist - admitted for acute pericarditis. Confirmed by ECHO in June tho symptomatic since February. Follow up ECHO 7/7/21  showed improvement but still constrictive pericarditis. Follow up ECHO 7/26 - better.</t>
  </si>
  <si>
    <t>Nausea and Vomiting</t>
  </si>
  <si>
    <t>3.36 ng/mL; 2.91; 1.59 (discharge</t>
  </si>
  <si>
    <t>40.49 mg/L</t>
  </si>
  <si>
    <t xml:space="preserve">Remained hemodynamically stable through hospital stay and was discharged home after troponin serial testing showed downward trending. </t>
  </si>
  <si>
    <t>Case of 17 year old male who received his second dose Covid 19 Pfizer vaccine and 1 day later developed chest pain and dysnea not alleviated with ibuprofen, rest or change in position. It progressed in severity and brought on nausea and vomiting. Evaluated at ER and found with ST elevation on EKG and elevated troponin and was admitted for further evaluation. Symptoms improved while in the hospital. Echocardiogram was normal. 0edical record requested 7/15/2021.  12/2/2021: Multiple attempts made to contact HCP and to obtain records.  F/U is improbable .  Meets for probable Myopericarditis based on available info  1.10.22 - records received. Meets case definition for Probable Myopericarditis, no cMRI noted in records</t>
  </si>
  <si>
    <t>&gt;40 (0.00-0.40 ng/mL), 24.10, 7.20</t>
  </si>
  <si>
    <t>232 (&lt;=100)</t>
  </si>
  <si>
    <t>cont colchicine bid x 10 days, Metoprolol succinate 25mg QD</t>
  </si>
  <si>
    <t>Google: reporter is cardiologist. Despite lack of description of symptoms, I feel there is sufficient information to call this myocarditis. Medical records requested 9/10/21.  Last reviewed 9/10/21.   Myocarditis, with troponin elevation, verified on cardiac MRI ; need symptoms, lab /test results and treatment  12/2/2021: review of medical records confirmed Myocarditis</t>
  </si>
  <si>
    <t>Peak .068 ng/mL (range &lt;0.038)</t>
  </si>
  <si>
    <t>34 pg/mL (range &lt;100)</t>
  </si>
  <si>
    <t>4.83 mg/dL (range &lt;.50)</t>
  </si>
  <si>
    <t>28 mm/hr (range 0-20)</t>
  </si>
  <si>
    <t>Pt reported to be recovered.</t>
  </si>
  <si>
    <t xml:space="preserve">Daniel died we think on March 27th although he wasn't found until March 28th. We are waiting for the histology report on his cardiac tissue samples. We are suspecting myocarditis.   </t>
  </si>
  <si>
    <t>Case of a probable Myocarditis. Patient with pre-existing Cardiomyopathy, hypertension and obesity presenting high risk of heart disease. Toxicology report found Marijuana in system. Not sure where was the patient found at the time of death. Vaccine shot causality of adverse event is unsure.</t>
  </si>
  <si>
    <t>Morbid obesity.</t>
  </si>
  <si>
    <t>fever, chills, malaise, sudden collapse and unresponsiveness</t>
  </si>
  <si>
    <t>ECG/EKG or other rhythm monitoring,Cardiac enzymes: peak value for any of the following labs,Histopathologic evidence of myocardial inflammation (e.g., biopsy or autopsy),Other diagnostic test(s)</t>
  </si>
  <si>
    <t>0.10 (H)</t>
  </si>
  <si>
    <t>Pt. a 37 yo M, with morbid obesity, felt fever, chills and SOB one day after Moderna second shot of COV-19 vaccine. Pt. condition worsened day 3 post vaccine, and was getting ready to go to hospital and collapsed. No pulse was found since then. Pt. was brought to ER at hospital by EMS and both EMS and hospital tried via CPR etc., but after 1 hr of arrival pt. was not recovered for pulse and was pronounced dead.</t>
  </si>
  <si>
    <t xml:space="preserve">Darinka Mileusnic-Polchan, M.D., Ph.D. ; Medical examiner. Called Dr. Darinka Mileusnic (Medical examiner) on 7/18/22 and left a message at (865) 215-8000 with Ms. Angela, who said she will call back. MRs are send via fax on 7/13/22. Hopefully will be able to excess them after another few days of wait at VAERS VPN.  MRs are available and reviewed on 8/3/2022.   Upon reviewing Autopsy report, pt. died of POST VACCINATION SYSTEMIC INFLAMMATION RESPONSE causing:  1. massive pulmonary thromboembolism, pulmonary congestion.  2. Multifocal cerebral perivascular lymphocytic cuffing.  3.  Myocarditis, acute.    Please Note: Autopsy report also finds pathology of pre-existing hypertensive cardiovascular disease in patient demonstrating,  A. Mild to moderate Cardiomegaly and congestive hepatosplenomegaly  B. Arterionephrosclerosis  C. Cerebral hypertensive angiopathy    Also, Autopsy report found mild hepatic Steatosis, splenic granuloma, focally calcified, healed, residual persistent thymus, testicular hypoplasia, bilateral, moderate and attributing factor of morbid obesity (BMI 45.05 kgs/m2).  This case evident of a sudden death post second dose of Moderna vaccine. One of the factor to death is acute Myocarditis. There are other findings related to VAE and non vaccine related. Thus, it can't be distinguished, that only vaccine may have caused the death. Other pre-existing cardiac vascular and renal, hepatic, cerebral conditions were found in Autopsy report. It also appears that Pt.'s morbid obesity may have attributed to VAE and sudden death.        </t>
  </si>
  <si>
    <t xml:space="preserve">59 year old female with a history of WPW with ablation, MI x 2, DM II presented to ED 11 days post vaccination with c/o chest pain, sob, and HA. Pt reported the night prior having the worse headache ever (10/10) and neck stiffness. She woke up with the headache and had syncopal walking to the bathroom. She developed .    </t>
  </si>
  <si>
    <t>weakness, arm numbness, hemoptysis, headache, dizziness</t>
  </si>
  <si>
    <t>395 ng/L, 335 ng/L, 112 ng/L, 55 ng/L</t>
  </si>
  <si>
    <t>Patient reported ongoing dull chest pain as of 7/7/2021.</t>
  </si>
  <si>
    <t xml:space="preserve">Pt was discharged after 1 night hospital stay. At time of hospitalization, she had no ongoing chest pain, dizziness, or hemoptysis. She went back to ER the following week with ongoing chest pain, diagnosed with chest wall pain and provided pain relief treatment only. </t>
  </si>
  <si>
    <t xml:space="preserve">Self report. 31 y/o F had 2nd Moderna vaccination on 2/6/21. She then developed chest pain, dizziness, weakness, coughing, and hemoptysis 4 months later. Taken by ambulance to hospital. Significantly elevated troponin. ECHO normal, EKG normal. Symptoms resolved spontaneously. Per medical records: "Cardiology consulted and did not feel that this was consistent with pericarditis or myocarditis. Reports etiology of this event remains unclear. " Discharge diagnosis NSTEMI, Mild hemoptysis, dizziness and numbness, pulmonary nodule, PCOS. </t>
  </si>
  <si>
    <t>Chills, sweating, pain at vaccine site</t>
  </si>
  <si>
    <t>313 ng/L</t>
  </si>
  <si>
    <t>498 (40.96)</t>
  </si>
  <si>
    <t xml:space="preserve">Per cardiologist, no symptoms at 7/19/2021 assessment </t>
  </si>
  <si>
    <t xml:space="preserve">43 y/o male with non-pleuritic chest pain, chills/sweats, chest pressure 1 day post Janssen vaccine. Studies done and told/treated for myocarditis. Discharged post 1 night.     [  ] Requested medical records on 9/14/2021 for confirmation  </t>
  </si>
  <si>
    <t>vomiting, rash</t>
  </si>
  <si>
    <t>0.15, 0.12 (n 02 - .05)</t>
  </si>
  <si>
    <t>pacemaker</t>
  </si>
  <si>
    <t>still under care of cardiologist for atrial fibrillation and pacemaker; continues to have palpitations intermittently;</t>
  </si>
  <si>
    <t>at home on medication; diagnoses: supraventricular tachycardia, paroxysmal atrial fibrillation, sleep apnea.</t>
  </si>
  <si>
    <t>51 yo male 5 days post second vaccine developed chest pain and palpitations. 9/14/21: records requested;   9/30/21: spoke to cardiologist who is caring for patient; pt being treated for tachyarrhythmia, atrial fibrillation and bradycardia; was hospitalized twice (first for SVT and a fib; second for bradycardia requiring pacemaker); has never used diagnosis of carditis of any type;  meets criteria for probable myocarditis based on symptoms and elevated troponins.</t>
  </si>
  <si>
    <t xml:space="preserve">diarrhea </t>
  </si>
  <si>
    <t xml:space="preserve">3.13, 1.43, 0.94, and 0.68. </t>
  </si>
  <si>
    <t>7.2, 5.99</t>
  </si>
  <si>
    <t xml:space="preserve">Tylenol, Zyrtec </t>
  </si>
  <si>
    <t xml:space="preserve">CD home stable with close follow up with cardiology in 1-2-weeks, PCP within 3-5 days.  Likely plan for cMRI in 8 weeks.  Resume daily activities slowly. </t>
  </si>
  <si>
    <t xml:space="preserve">*3/28/2022 - Records review   15 y/o male, parent/physician reported, PMH of Autism Spectrum Disorder, obesity, anaphylaxis (peanuts, tree nuts, shellfish), and seasonal allergies, presented to ER with rubbing LT parasternal chest pain.  Prior days had temp, diarrhea, and lack of appetite. Father states he heard S4 gallop with BP 130s/90s at home.  Troponin I high sensitivity - 2508.1.  Troponin I - 3.13, 1.43, 0.94, and 0.68. BNP - 557.  CRP - 5.99.  ESR - 33. EKG - nonspecific ST wave abnormalities. D-dimer - 1.40.  ECHO - Negative. Repeat EKG - normal WBC - 8.08. 50% segs. 10% bands. 26% lymphs. 12% monos. CK - 150. Respiratory PCR panel - negative.  SARS CoV - Negative. CMV - negative. EBV - negative.  Lyme Antibodies - negative; Parechovirus and Enterovirus PCR - negative.  Admitted.  DX Myocarditis.  MEDS:  Tylenol, Zyrtec, Ibuprofen, Troponin significant down trending with symptom resolution.  DCD home stable with close follow up with cardiology in 1-2-weeks, PCP within 3-5 days.  Likely plan for cMRI in 8 weeks.  Resume daily activities slowly.   *Case definition met for probable myocarditis   Abstraction complete.   </t>
  </si>
  <si>
    <t>Pericardial effusion,Left ventricular strain</t>
  </si>
  <si>
    <t>elevated (results not avail)</t>
  </si>
  <si>
    <t>Tapering Aspirin, and then switched to Colchicine, steroids when symptoms failed to resolve</t>
  </si>
  <si>
    <t xml:space="preserve">Pt continues to have unresolved chest pain and remains on colchicine.  </t>
  </si>
  <si>
    <t>Pt remains under care of cardiology.  Is active duty military and may be medically discharged due to this</t>
  </si>
  <si>
    <t>32 yo female developed chest pain, SOB 16 days after second vaccine.  Treated as outpt with colchicine and steroids'.  Requested medical records on 9/14/2021 &amp; new request 10/5/21  10/13/21: spoke to cardiologist who reviewed record;  meets criteria for myopericarditis (chest pain, elevated troponins, echo findings, normal cardiac MRI)</t>
  </si>
  <si>
    <t>He was treated with IV toradol, with resolution of chest pain.</t>
  </si>
  <si>
    <t>Pt with h/o developmental delay. cMRI scheduled as outpatient follow-up.</t>
  </si>
  <si>
    <t xml:space="preserve">Upper back pain w/ radiation to neck    , jaw, both arms.  Chest pain and also tenderness.  Nausea. </t>
  </si>
  <si>
    <t>Neg=0.0-0.45ng/mL, indeterm=0.046-0.6ng/mL, Indicative of MI=&gt;0.6ng/mL</t>
  </si>
  <si>
    <t>03/31/22:  Dilaudid IV, heparin drip, nitro paste in ER.  Continued baseline ASA 81 mg. and initiated  Atorvastatin 40 mg QD and Metoprolol Succinate ER 25 mg (Toprol XL) QD</t>
  </si>
  <si>
    <t>03/31/22:  Per VAERS 60 D f/u:  "I will need to take meds and see my doctor for the rest of my life".</t>
  </si>
  <si>
    <t>03/31/22:  Discharged to home w/ planned outpt cMRI and establish w/ cardiologist.  Additionally, incidental adrenal mass on CT in ER--f/u w/ PCP.</t>
  </si>
  <si>
    <t xml:space="preserve">03/31/22:  60 yr old WF w/ PMH DVT after orthopedic surgery  tx 1 month Lovenox (02/21).  04/21: 10 D post 2nd mRNA vaccine (Pfizer) acute onset CP/upper back pain w/ radiation to neck/jaw and inc w/ inspiration/palpation, SOB, and nausea presented to local ER.  EKG NSR, CT and D-Dimer r/o PE and aortic dissection.  Dilaudid, Nitro Paste, Heparin, Atorvastin, Metoprolol initiated and ASA conn.t Transferred for further eval, telemetry unit. Cardiac cath, ECHO = NSTEMI.  Cont meds as rx, outpt cMRI, establish w/ cardiology. </t>
  </si>
  <si>
    <t>cough, flu like symptoms, fever</t>
  </si>
  <si>
    <t xml:space="preserve">Patient (who is also a physician) had recurrent symptoms but now is back to normal health.  </t>
  </si>
  <si>
    <t xml:space="preserve">Patient (who is also a physician) had two hospitalizations, and noted pericardial fluid (large amount of fluid) by echo in at least one echo.  Troponins were not elevated, ESR very elevated at 120s and DDimer elevated.  No cMRI done.   Full Rheum workout negative.   She did have a first ER visit when she had what she thought was angina -- before the second shot.   But the initial hosp visit was June 26, 2021. Awaiting medical records.  </t>
  </si>
  <si>
    <t>bilateral radiating jaw pain &amp; upper back pain</t>
  </si>
  <si>
    <t>3.13-10.80ng/mL</t>
  </si>
  <si>
    <t>As of 7/13/21, patient was discharged to home after 2 days hospitalization; not recovered</t>
  </si>
  <si>
    <t>55 y/o female w/ no PMHx of myopericarditis or heart disease, developed acute chest pain &amp; bilateral radiating jaw &amp; upper back pain 71 days after 2nd Pfizer dose; presented to ED via EMS w/ elevated Trop, ST elevation; Trop remained elevated but CTA, CXR, ECHO showed mild pericardial effusion, mild enlargement of heart, hyperdynamic LV systolic function (visual EF 70%); otherwise normal findings. Treatment w/ colchicine &amp; NSAIDS relieved discomfort &amp; diagnosis was possible myocarditis; d/c'd after 2 days to home to continue colchicine x3 months. Records not included; MD reported VAERS; records requested for ED/Hospital for review to confirm myocarditis diagnosis and provider interview.</t>
  </si>
  <si>
    <t>arm pain, flatulence</t>
  </si>
  <si>
    <t>4.62, 7.82</t>
  </si>
  <si>
    <t>16 (n &lt;1)</t>
  </si>
  <si>
    <t>58  (n&lt;20)</t>
  </si>
  <si>
    <t>Pt continuing to be followed; has anxiety but her chest pain has resolved; elected to not have second vaccine</t>
  </si>
  <si>
    <t>53 yo female hospitalized one day after first vaccine; 9/15/21: records requested; LM for provider  9/29/21: spoke to cardiologist who reviewed entire record and continues to follow pt.  Meets criteria for probable myopericarditis</t>
  </si>
  <si>
    <t>numbness on face, right leg, abdominal pain</t>
  </si>
  <si>
    <t>being evaluated for lupus and psoriatic arthritis</t>
  </si>
  <si>
    <t>3.12  (ref range 0.00-0.04 ng/mL)</t>
  </si>
  <si>
    <t xml:space="preserve">Pt hospitalized x 3 days and discharged home. Patient was asymptomatic prior to discharge. </t>
  </si>
  <si>
    <t>HCP report. 15 y/o M with PMH anxiety and being evaluated for psoriatic arthritis and lupus, who received 1st Pfizer dose and 6 days later developed chest pain and SOB. EKG and Echo within normal limits. Elevated troponin. Diagnosed with acute myocarditis. Tx included ibuprofen with relief of symptoms prior to hospital d/c. Hospital course: 3 days.   8/22/22 - MR available. Called Vaccination Facility and confirmed Pfizer administration date and lot#.</t>
  </si>
  <si>
    <t>myalgia, chills, headache</t>
  </si>
  <si>
    <t>Chest pain/pressure/discomfort,Palpitations,Pleuritic chest pain without another attributable cause (e.g., pneumonia)</t>
  </si>
  <si>
    <t>Pt states treated with steroids. MD states no steroids/NSAIDS in report she sees. Treated with metoprolol for tachycardia</t>
  </si>
  <si>
    <t xml:space="preserve">5 months after vaccine and 1 month after thyroiditis, pt was diagnosed with pericarditis. MD had limited records, but does not appear to meet case definition. Will await confirmation with records. </t>
  </si>
  <si>
    <r>
      <t xml:space="preserve">0.07, 0.07, </t>
    </r>
    <r>
      <rPr>
        <sz val="11"/>
        <color rgb="FFFF0000"/>
        <rFont val="Calibri"/>
        <family val="2"/>
        <scheme val="minor"/>
      </rPr>
      <t>6/2: 0.21</t>
    </r>
  </si>
  <si>
    <t xml:space="preserve">Patient was hospitalized for 2 days. Reports states patient has recovered. </t>
  </si>
  <si>
    <t xml:space="preserve">Case definition: Acute Pericarditis   Cp, Troponins elevated, EKG abnormal- ST elevations, ECHO abnormal- Pericardial effusion.  No other identifiable contributory cause.      62 year old male with no past medical history developed epigastric pain and sob then progressed to chest pain 26 days after receiving his 2nd vaccine on 4/15/2021.   5/11/21 - Presented to ED with epigastric pain, sob. Cardiac exam was unremarkable. First EKG revealed sinus tachycardia. Second EKG revealed sinus tachycardia with ST elevations c/w Pericarditis. Troponins were elevated. The patient was admitted for Pericarditis and r/o underlying CAD. She was started on Colchicine, NSAIDS and ASA. The following day she had an ECHO which demonstrated Pericardial effusion. Angiogram and Stress test also performed and showed no evidence of epicardial CAD. Final diagnosis was Acute Pericarditis. She was discharged on 5/12/21 Colchicine, Ibuprofen and follow up with Cardiology.   ------------------------------------------------------------------------  VAERS PT report. Need MR- Requested.  </t>
  </si>
  <si>
    <t>n/v</t>
  </si>
  <si>
    <t>11.05; 9.75; 8.20ng/mL (ref: &lt;0.04)</t>
  </si>
  <si>
    <t>1.0; 0.9; 0.6mg/dL (ref: &lt;=0.9)</t>
  </si>
  <si>
    <t>13mm/hr (ref: 0-15)</t>
  </si>
  <si>
    <t>APAP, Lidocaine topical cream, ondansetron (Zofran-n/v)</t>
  </si>
  <si>
    <t>Occasional chest pain, treated with IBU</t>
  </si>
  <si>
    <t>As of 8/4/21 f/u appointment, patient had been d/c to home after 5 day hospitalization w/ some recent mild chest pain, treated with IBU at home, light activity; reported recovering with some lingering chest pain</t>
  </si>
  <si>
    <t xml:space="preserve">fever of 103, low platelets, fatigue, erythematous rash in </t>
  </si>
  <si>
    <t>based on discharge diagnosis patient is a case of multisystemic inflammatory syndrome in adults; very complex clinical picture</t>
  </si>
  <si>
    <t>fever, diaphoresis, loss of appetite, nausea, abd pain, tingling scalp</t>
  </si>
  <si>
    <t>T-wave abnormalities/abnormal repolarization,Conduction delays or blocks,Frequent atrial or ventricular ectopy</t>
  </si>
  <si>
    <t>5.4 mg/dL</t>
  </si>
  <si>
    <t>Corticosteroids (e.g. prednisone, methylprednisolone, hydrocortisone),Diuretics (e.g. furosemide/Lasix, cholorothiazide/Diuril),Antiarrhythmics,Regular/Low flow Nasal cannula oxygen support,Other {myoperi_hospital_treat_oth}</t>
  </si>
  <si>
    <t xml:space="preserve"> -Broad spectrum antibiotics  -ARNi for heart failure</t>
  </si>
  <si>
    <t>pt died in the hospital</t>
  </si>
  <si>
    <t>Multiple clinical symptoms listed in report filed by pt's wife.  Pt seen by multiple specialties (ID, heme/onc, pulm, cards). Report cites "fluid around heart and lungs" with "inflammation".  Pt ultimately died during that admission.  Adverse event started 36 days after vaccination but it's unclear which vaccination was given - both dose 1 and 2 listed as given on 5/5/21 with AE starting 6/11/21.    Dr. Zhong (heme/onc) listed as best doctor.  I called his office and spoke to his nurse with message for call back but no call back ever came.    I have a feeling Dr. Zhong may not be able to provide full case details given his heme/onc consultant status.      medical records request submitted, will likely require detailed review of complicated hospital course to sort.</t>
  </si>
  <si>
    <t>intermittent mild chest pain</t>
  </si>
  <si>
    <t>9/17/2021 - records requested; unable to reach provider  10/16/2021 - records still unavailable. Unable to adjudicate case status without records (patient-submitted VAERS report). Recommend again trying to reach out to provider/hospital system to obtain records.  11/14/21 rec'd cardiology consultant report from 2 visits:  1) 5/13/21 c/o chest pain and HTN. has h/o HTN and PAF requiring cardioversion last in June 2011. Noted EKG NSR w/o ST-Twave abnl. reports pt went off her HTN meds a year ago (losartan 50mg qd) Scheduled appt due to SBP 160's and episodes of chst tightness lasting minutes and palpitations. "No clear relations to physical activity or exertion".  Imp/Plan: nonspecif CP w NL EKG, HTN BP elevated, and "palpitations, brief, sporadic in nature". resume HTN meds and Do treadmill stress test and echo  2)  7/1/21 reports no sx feel well. Had neg stress test 6/22/21. TTE 6/24/21 NL LV fxn, mild mitral regurg and trace pericardial effusion. Taking valsartan 80mg for prev dx HTN (BP 132/82). Next f/u in one year may repeat echo to check MR and effusion.  Since she had CP/palp with a new effusion she meets criteria for pericarditis. She never went to ED; only saw the cardiologist and no cardiac markers/labs were drawn to determine if she met that criterion for myocarditis but unlikely since EKG was normal and echo didn't show any wall motion abnormalities. It is likely her h/o stopping HTN meds a year ago with a h/o PAF req cardioversion played a factor in recent events.</t>
  </si>
  <si>
    <t>66.8 ng/ml</t>
  </si>
  <si>
    <t>125 ng/ml</t>
  </si>
  <si>
    <t>See PCP in one week. See cardiologist at 2 weeks.  Limit activity no intense exercise for three weeks.   RX ibuprofen 600mg po TID for 4 days.</t>
  </si>
  <si>
    <t>15 yo previously healthy young male presented to ER with serious chest pain radiating into L arm 2 days after 2nd Pfizer vaccine. ER EKG was read as possible pericarditis, elevated Troponin I 22.82. ECHO showed reduced LV function. Transferred to UVA PICU. Was on telemetry, serial EKGS, and troponin, CKMB levels. Cardiology diagnosed myopericarditis. Troponins and CKMB downtrended. No ectopy on telemetry. Treated with ibuprofen.  Repeat ECHO showed EF of  55-60%. Negative respiratory panel. At one time in PICU, had EKG showing sinus arrthmia and incomplete R bundle branch block.</t>
  </si>
  <si>
    <t>Patient still has fatigue and shortness of breath</t>
  </si>
  <si>
    <t>45 y/o woman with onset of CP 2 days post dose 2, CMRI and troponin consistent with myocarditis per report. Awaiting records to finalize report.</t>
  </si>
  <si>
    <t>45 y/o woman with onset of CP 2 days post dose 2, CMRI and troponin consistent with myocarditis per report. May meet criteria for confirmed case status based on MRI report</t>
  </si>
  <si>
    <t>left arm and jaw numbness</t>
  </si>
  <si>
    <t>10mm/hr</t>
  </si>
  <si>
    <t xml:space="preserve">15yom presented to his local ED on 7/14, 2d following his 2nd dose of the Pfizer vaccine with c/o fever, headache and chest pain. W/u including EKG and troponin was normal and the pain resolved, so he was discharged home. He returned the following day, 7/15, after developing left arm and jaw numbness. He was found to have elevated troponin. Admitted for observation, although, per the discharge summary, he was asymptomatic by the time he was admitted. EKG showed no ST elevation, echo was normal. He was diagnosed with acute myocarditis. IB was ordered but only prn for pain. Troponins trended down and his symptoms resolved. Per discharge summary patient had cards f/u scheduled for 7/21/21. </t>
  </si>
  <si>
    <t>tachycardia, atrial fibrillation, hypotension, increased size of pericardial effusion</t>
  </si>
  <si>
    <t xml:space="preserve">patient with metastatic cancer and on cabazitaxel. Clinician diagnosis was that pericarditis likely due to underlying metastatic cancer.   </t>
  </si>
  <si>
    <t>Ibuprofen 8000mg 3x/day</t>
  </si>
  <si>
    <t>Per VAERS pt not recovered as of 7-16-21</t>
  </si>
  <si>
    <t>36 y/o male with onset of CP, SOB, subjective palpitations, difficulty sleeping 2 weeks post vaccine. Told had pericarditis. 10-12: states EKG diagnosed w pericarditis; echo scheduled.   Call MD listed  10-29-2021: review of medical records. Meets case definition for Pericarditis</t>
  </si>
  <si>
    <t>20 (units?)</t>
  </si>
  <si>
    <t>Saw cardiologist on 7/26/21 - symptoms had resolved</t>
  </si>
  <si>
    <t>Pain in shoulder, nausea</t>
  </si>
  <si>
    <t>Aspirin,Antiarrhythmics</t>
  </si>
  <si>
    <t>had cardiac cath while hospitalized which was negative; remains under care of cardiologist but has been symptom free since hospital discharge; had Holter monitor that was normal post discharge</t>
  </si>
  <si>
    <t>72 yo female developed shoulder pain/nausea 2 mos. post vaccine (?2nd); 9/15/21: requested records; LM for provider  9/17/2021: provider; given cardiologist contact info; requested records; spoke to cardiologist who continues to treat her and reviewed record; meets criteria for probably myocarditis.</t>
  </si>
  <si>
    <t>Fever, leg pain, headache, syncope, nausea</t>
  </si>
  <si>
    <t>As of 7/6/21, patient was d/c'd to home, self-reported VAERS report 2 days post-D/C, recovery unknown.</t>
  </si>
  <si>
    <t>31 y/o male w/ no PMHx of myopericarditis or heart disease, developed fever, dizziness, leg pain, severe chest pain, syncope &amp; nausea 21 days after 2nd Moderna dose; presented to ER &amp; hospitalized for 4 days with elevated Trop, CXR, EKG/ECG; diagnosed with Myocarditis/possible slight Pericarditis (per patient report). He was d/c'd to home and recovery is unknown. No medical records available; will request ED/Hosp records to verify information and interview provider.</t>
  </si>
  <si>
    <t>First began with mylagias, HA, sore throat on 6/25. Chest pain began 7/5/21</t>
  </si>
  <si>
    <t>&gt;190</t>
  </si>
  <si>
    <t>Discharged 7/8/21 on Colchicine, but had to be discontinued due to Increased LFTs in follow up. Switched to Prednisone taper. CRP went down to 2.04 on 8/13/21, but then had surgery for non-related ovarian mass. CRP went up to 8, so taper is continued for now. Currently on 5 mg/day. 8/12/21 Echo: NO pericardial effusion. Pt doing well.</t>
  </si>
  <si>
    <t>Confirmed pericarditis. We have hospital records on file. Spoke with cardiology FNP. Doing well. Will order her outpt records to complete file.</t>
  </si>
  <si>
    <t>liver enzymes elevated, blood in stool</t>
  </si>
  <si>
    <t>Wegener's Granulomatosis</t>
  </si>
  <si>
    <t xml:space="preserve">Patient reports she continues with symptoms-"random entire body vibrations, electric jolts left side of chest at rest. </t>
  </si>
  <si>
    <t xml:space="preserve">Per ED record patient's pain resolved with NSAIDs. Discharged in stable condition home on Colchicine, ASA and follow up with Cardiology and Pulmonology. </t>
  </si>
  <si>
    <t>nasal congestion</t>
  </si>
  <si>
    <t>Don't know. No contact info for patient or HCP</t>
  </si>
  <si>
    <t>Died 5/30/2021</t>
  </si>
  <si>
    <t xml:space="preserve">68 year old female died 4 days after vaccine. In MD reported VAERS form it says "autopsy noted most significant finding is myocarditis. Requested medical records on 9/14/2021 by first abstractor. As of 11/1/2021 records not received. -------------------------------------------  Text from e-mail sent by Dr on 10/28/2021 "She was found unresponsive (her husband ran out to get bagels and found her unresponsive on the kitchen floor when he got home).   EMS transported her to the hospital but they were not able to revive her.  Covid swab was taken during the resuscitation attempt, and result was negative.    Autopsy showed no cause for demise other than myocarditis.    Patient died on a Sunday morning and was actually seen in clinic on 3 separate days the previous week for routine follow ups (actually closing out care after completing treatment for GYN cancer that had had surgical complications but was finally all better).   She had mild tachycardia on one of those visits but otherwise exam and VS were normal and she did not complain of any symptoms related to her cardiac system."    11/1/2021: Unable to classify as a case based on symptoms or lab work because patient found unresponsive and were not able to revive at Hospital. No symptoms or labs documented. </t>
  </si>
  <si>
    <t xml:space="preserve">68 year old female died 4 days after vaccine. In MD reported VAERS form it says "autopsy noted most significant finding is myocarditis. Requested medical records on 9/14/2021 by first abstractor. As of 11/1/2021 records not received. -------------------------------------------  Text from e-mail sent by Dr on 10/28/2021 "She was found unresponsive (her husband ran out to get bagels and found her unresponsive on the kitchen floor when he got home).   EMS transported her to the hospital but they were not able to revive her.  Covid swab was taken during the resuscitation attempt, and result was negative.    Autopsy showed no cause for demise other than myocarditis.    Patient died on a Sunday morning and was actually seen in clinic on 3 separate days the previous week for routine follow ups (actually closing out care after completing treatment for GYN cancer that had had surgical complications but was finally all better).   She had mild tachycardia on one of those visits but otherwise exam and VS were normal and she did not complain of any symptoms related to her cardiac system."    11/1/2021: Unable to classify as a case based on symptoms or lab work because patient found unresponsive and were not able to revive at Hospital. No symptoms or labs documented. (21 Nov 2022) Histopathologic evidence of myocarditis. Notably, fibrosis was present -- which is indicative of more chronic processes. Thus, while technically meeting case defintion, given patient demise x4d s/p vax, unlikely vaccine-associated. </t>
  </si>
  <si>
    <t xml:space="preserve">IVFs, Colace, Protonix, prenatal vitamins, Vitamin D. </t>
  </si>
  <si>
    <t xml:space="preserve">DCD home stable.  Continue with ibuprofen taper and Protonix.  F/U for AFI in week   Pt states she has recovered.   </t>
  </si>
  <si>
    <t xml:space="preserve">6/13/2022 - Records reviewed   27 y/o 26 weeks pregnant female, no significant PMH.  Presented with progressive chest pain especially with inspiration.  Was told by her OB to go to ER.  Admitted for Pericarditis. Cardiology consult.  O2 98% on RA.   EKG - Normal   CXR - Borderline cardiomegaly. Possible pulmonary edema    ECHO - Normal LV function.  EF 62%. Mildly dilated RT ventricle with normal function. No significant pericardial effusion.    LE ultrasound - negative.   Troponin - 0.05. CRP - 5.3.  BNP - 39. WBC - 12.7. BUN - 4. D-dimer - 1.9.   TX: IVFs, Colace, Motrin, Protonix, prenatal vitamins, Vitamin D.   DX:  Myocarditis.   DCD home stable.  Continue with ibuprofen taper and Protonix.  F/U for AFI in week   Pt states she has recovered.   *Case met for pericarditis, probable myocarditis   Abstraction complete     </t>
  </si>
  <si>
    <t xml:space="preserve">Arizona </t>
  </si>
  <si>
    <t>fever, chills, myalgia, diaphoresis, nausea</t>
  </si>
  <si>
    <t>At last visit pt. was back to normal activities without restriction</t>
  </si>
  <si>
    <t xml:space="preserve">29 yo male developed chest pain 3 days post second vaccine; 7/15/21: spoke to treating provider who reviewed entire record.  Meets criteria for probable myocarditis as cMRI did not confirm. </t>
  </si>
  <si>
    <t>Tachycardia, anxiety, insomnia, increased blood pressure, tingling in both arms</t>
  </si>
  <si>
    <t>Pro-BNP {myoperi_pro_bnp}</t>
  </si>
  <si>
    <t>&lt;5pg/mL</t>
  </si>
  <si>
    <t>Xanax, IV fluids, hydroxyzine</t>
  </si>
  <si>
    <t>all of them</t>
  </si>
  <si>
    <t>for anxiety/itching: hydroxyzine 25mg BID PRN for up to 7 days  for subjective numbness: 1 hr EEG,  EMG/CV, f/u 2 months</t>
  </si>
  <si>
    <t>This is a self report from a 23 year old male who received his first dose of Pfizer Covid 19 vaccine and developed heart palpitations with increased heartbeat one day later. Was hospitalized for 3 days. Was unable to contact provider to confirm information. Medical records was requested 7/21/2021.  9/10/21- records available. Pt does not appear to have been hospitalized, but to have made multiple trips to the ER 7/16-7/20/21. Often described as anxious. Blood pressures consistently high; ECG 7/15, 7/17, 7/20 all normal. Discharge diagnoses 7/20: malaise, elevated CK, anxiety. Not a case- does not have pertinent EKG, troponin or functional findings.</t>
  </si>
  <si>
    <t>Admitted to hospital in VA, after 2nd shot of Pfizer vaccine. Evaluated with all resources and diagnosed as Myocarditis. Received appropriate treatments and is doing normal.</t>
  </si>
  <si>
    <t>This is a literature spontaneous report from the Circulation, Myocarditis Temporally Associated with COVID-19 Vaccination (DOI: 10.1161/CIRCULATIONAHA.121.055891). The patient described in this case is #6 in this paper. No name, DOB or shots date/Lot# in the spontaneous report.</t>
  </si>
  <si>
    <t>Colchicine, Metoprolol</t>
  </si>
  <si>
    <t xml:space="preserve">Need DOB then will attempt to request medical records.  DOB obtained and requested medical records on 9/15/2021    11/5/21: No medical records received    11/9/2021 requested medical records again as directed    Meets case definition for pericarditis and was diagnosed with pericarditis by cardiology. Patient is also a retired cardiologist ironically enough. </t>
  </si>
  <si>
    <t xml:space="preserve">asplenic since 1995, sports injury </t>
  </si>
  <si>
    <t xml:space="preserve">elevated, value unspecified </t>
  </si>
  <si>
    <t>65.2, 74, 65.1</t>
  </si>
  <si>
    <t>25, 80</t>
  </si>
  <si>
    <t>NSAIDS other than aspirin (e.g. ketorolac/Toradol, ibuprofen/Motrin/Advil, naproxen/Naprosyn/Aleve, colchicine),Corticosteroids (e.g. prednisone, methylprednisolone, hydrocortisone),Anticoagulation other than aspirin (Warfarin/Coumadin, Plavix/Clopidogrel)</t>
  </si>
  <si>
    <t xml:space="preserve">Form completed by Cardiologist. Called and spoke with physician. He confirmed myopericarditis, but does not recall name and DOB. Provide fax number and he will send MR.   79 year old male who developed Afib and pleuritic pain. Admitted and diagnosed with Myopericarditis. Labs list. Treated with Prednisone, Eliquis, Colchicine, and Motrin. </t>
  </si>
  <si>
    <t xml:space="preserve">headache </t>
  </si>
  <si>
    <t>27, 428, 900, 1,319, 1,705, 1,570, 1,474, 1,964, 1,877, 1,572, 1,268, 556, 22</t>
  </si>
  <si>
    <t>479, 109</t>
  </si>
  <si>
    <t xml:space="preserve">IVFs, Morphine,  Pepcid  </t>
  </si>
  <si>
    <t xml:space="preserve">DCD home to f/u with cardiology and PCP.  Continue Motrin and Pepcid until seen by cardiology. Activity as tolerated.  Back to baseline at discharge. </t>
  </si>
  <si>
    <t xml:space="preserve">6/21/2022 - Records reviewed   16 y/o male, with no PMH, presented to ER with 2-day hx of chest pain and headache after 2nd vaccine.  Pain worse with deep breath.  Cardiology consult.  Admitted for post vaccine myocarditis.  Next morning after admission, pt with increased chest pain and an untoward reaction to morphine which caused flushing a bradycardia and PVC's.  Also increased troponins.  Transferred to PICU.  CRP elev.   1st EKG - Normal   2nd EKG - ST segment changes  ECHO - Normal   Troponin T - 27, 428, 900, 1,319, 1,705, 1,570, 1,474, 1,964, 1,877, 1,572, 1,268, 556, 22.  CRP - 4.5.  ProBNP - 479, 109.  D-dimer - 0.22.  CBC - Acceptable.  BMP - Acceptable.  CK total - 115.  Covid PCR - Negative.   CXR - WNL   TX: IVFs, Morphine, Motrin, Pepcid    DCD home to f/u with cardiology and PCP.  Continue Motrin and Pepcid until seen by cardiology. Activity as tolerated.  Back to baseline at discharge.   *Case definition met for probable myocarditis   Abstraction complete         </t>
  </si>
  <si>
    <t>tachycardia (103)</t>
  </si>
  <si>
    <t>Recovered per VAERS report</t>
  </si>
  <si>
    <t>7/2/21: PCP OV: Chest pain x 8 days.   EKG WNL.   Exam: Unremarkable  A: Chest pressure, dyspnea on exertion. Will treat as Peri/Myocarditis  P: Reassurance. Naprosyn 500 mg bid x 5 days. Return to clinic as needed   ***  5/5/22: MR available for review.  11/8/21 - After multiple failed attempts to reach MD, ordered MR.   10/26/21  - new abstractor assigned  9/24/21, only VAERS report filed by patient available. 41 yo F who developed chest heaviness and palpitations beginning 1 day after 2nd Pfizer vaccine. Had ECG performed by PMD and diagnosed with "peri/myocarditis" and prescribed 5-10 days naproxen. LM with clinic 9/24/21.</t>
  </si>
  <si>
    <t xml:space="preserve">7/16 - 0.11 ng/mL ; 7/17- 4.18 ng/mL; 7/18- 5.48 ng/mL ; </t>
  </si>
  <si>
    <t>7/18 -34; 7/20 - 1.48</t>
  </si>
  <si>
    <t>Home with parents; doing well hemodynamically stable , follow-up outpatient with cardiologist</t>
  </si>
  <si>
    <t xml:space="preserve">(submitted by MD) 15yr old w Chest pain post 2nd vaccine; Elevated troponin levels, EKG w non specific t-wave abnormalities;  Medical records reviewed, probable Myocarditis; no cMRI </t>
  </si>
  <si>
    <t>Diabetes, HBP</t>
  </si>
  <si>
    <t>145 (n)</t>
  </si>
  <si>
    <t>0.44/507.94 (,0.11 ng/mL)</t>
  </si>
  <si>
    <t>Vancomycin , Unasyn and Doxycycline</t>
  </si>
  <si>
    <t>(submitted by HCP?)  20 yr old w fever, myalgia, headache, chills, joint pain and pain behind the eye following recent travel to Costa Rica and 20 days post 2nd dose Moderna.  Treated broadly including Myocarditis (viral vs Covid vaccine) due to recent travel.  Req medical records - need Labs/test results, treatment plan  12.8.2021:  Review of medical records. Not a case.  Adm w retro orbital pain, HA, arthralgias, fever and chills.  No c/o chest pain Mildly elevated troponin 0.44 ng/mL); .51; .34 (&lt;0.11) D-dimer 956 (elevated). CXR- normal; EKG - normal; CT abd &amp; chest CTA - normal.  Fever of unknown origin.  Suggestive of viral syndrome- unknown cause cultures negative.  Ibuprofen and colchicine.</t>
  </si>
  <si>
    <t>Adenoviruses</t>
  </si>
  <si>
    <t>24.86 (7/18 13:00), 33.07 (7/18 @ 20:31), 21.34 (7/19 @ 04:35)</t>
  </si>
  <si>
    <t>Reporter is pharmacist or pharmacy student. Symptoms not described. No units for labs. Echo notes systolic dysfunction.  Medical records requested 9/9/2021.  Last reviewed 9/9/2021. Need symptoms, PMH, discharge status  12.27.2021:  Review of medical Records. C/O CP. Elevated troponin, EKG with ST elevations; Echo -Normal; CMRI - consistent with Myocarditis; + Adenovirus. Per MD note -do not think Myopericarditis is related to vaccine given Viral findings. IVIG (7/19 and 7/20)</t>
  </si>
  <si>
    <t>50-54%</t>
  </si>
  <si>
    <t>1.26ng/mL</t>
  </si>
  <si>
    <t>40.8ng/mL</t>
  </si>
  <si>
    <t>2101pg.mL</t>
  </si>
  <si>
    <t>6.3mg/dL</t>
  </si>
  <si>
    <t>11mm/hr</t>
  </si>
  <si>
    <t>Naprosyn</t>
  </si>
  <si>
    <t>Pt was prescribed Naprosyn by ER provider. Follow up with PCP</t>
  </si>
  <si>
    <t xml:space="preserve">ER 7/15/21 - Dx: Atypical chest pain, palpitations, pericarditis. Tx'd with Naproxen. Records have been ordered for verification. </t>
  </si>
  <si>
    <t xml:space="preserve"> intermittent chills, headache, jaw pain</t>
  </si>
  <si>
    <t>0.22; 0.29; 66; 48; 38 respectively</t>
  </si>
  <si>
    <t>Treated with one dose of IVIG and Tylenol which led to resolution of symptoms</t>
  </si>
  <si>
    <t>hyperlipidemia, obesity and allergies</t>
  </si>
  <si>
    <t>discharged home, saw cardiology as outpatient, recovered</t>
  </si>
  <si>
    <t>Not recovered per VAERS report. But Patient is diagnosed with Bronchitis and the Pericarditis is the result of that.  On 12/1/2021 upon calling Box#14 again, the front desk person Ms. Tammy told me that the patient do not want the clinic to talk with CDC. This is the reassigned case to me. So, because of the patient, not willing to move forward, it is my understanding that patient do not want to continue for reporting the condition as adverse reaction. It appears that patient is diagnosed with Bronchitis and the Pericarditis that the patient complained originally is originating from Bronchitis.</t>
  </si>
  <si>
    <t>Death,Myopericarditis,Seizure</t>
  </si>
  <si>
    <t>Confusion, syncope, fatal arrhythmia, death</t>
  </si>
  <si>
    <t>4.89 ng/mL</t>
  </si>
  <si>
    <t>Died - autopsy COD = viral myocarditis</t>
  </si>
  <si>
    <t>Pt. died 4-15-2021</t>
  </si>
  <si>
    <t xml:space="preserve">21 y/o female experienced confusion, syncope, and coded 12 days s/p 2nd Pfizer and died 13 days s/p 2nd Pfizer. Histology confirmed diffuse lymphocytic, histiocytic myocarditis determined to be the cause of death. Also had pulmonary edema and congestion. Primary cause of death appears to be myocarditis; however, some CDC studies are pending to determine whether there could be an infectious cause. Will leave this incomplete until the final autopsy report and CDC studies are completed. For now, will classify as confirmed myocarditis based upon histology, but if further studies show an infectious cause, then this should be updated to not a case. </t>
  </si>
  <si>
    <t>MS, hypothyroidism, hypertension, malignant myelenoma, depression, high cholesterol</t>
  </si>
  <si>
    <t>3.99 (H)</t>
  </si>
  <si>
    <t>12127 (H)</t>
  </si>
  <si>
    <t>Pt. 72 yrs old female, woke up with sharp Chest pain that radiates to the back and brought to ER by husband. Elevated Troponin, abnormal EKG (NSTEMI). Started on Aspirin, heparin, beta blocker Lipitor, metoprolol and suggested to consult Cardiologist.</t>
  </si>
  <si>
    <t xml:space="preserve">Requested medical records on 9/15/2021.   10/15/2021 - still no records.  Reassigned to me on 10/28/2021.  MRs came around 11/12/21. Pt with history of MS, hypothyroidism, hypertension, malignant myelenoma, depression, high cholesterol. Cardiac Catheterization was done due to patient's condition of hypertension, hyperlipidemia and abnormal EKG and cardiac ECHO. Troponin elevated too. ECHO with 45%EF, mild enlargement of left atrium, mild to moderate mitral valve trivial tricupsid regurgitation,  Final diagnosis as per medical records after Catheterization, is no stenosis but it is V gram typical of Takotsubo cardiomyopathy and mild non flow limiting coronary artery disease. Patient stated that she had a large argument approx. a day and a two days prior to admission. The chest X-Ray showed mild perihilar interstitial prominence remaining unchanged. Treatment with b-blocker.  Note: No COV-19 vaccine information or recent administration of vaccine is mentioned in any of the medical record during the hospitalization. There is no vaccine record to verify the complaining date of vaccine received on 6/10/21. Contacted patient to obtain vaccine record, but was not reachable. There is no verification that patient receive vaccine on 6/10/21 as per VAERS reporter. Hence, at this moment it is not a case. However, if document with recent vaccine around the date of event becomes available with vaccination card copy, and any new info from follow-up visit to Cardiologist, this case can be re-evaluated. (17 Jan) Concur with abstractor: date of vaccination unclear, but pt presented in the early AM day of reported vax, thus vaccination date unlikely. </t>
  </si>
  <si>
    <t>328 pg/mL</t>
  </si>
  <si>
    <t>41 mg/L</t>
  </si>
  <si>
    <t>56 mm/hr</t>
  </si>
  <si>
    <t>oxycodone, ondansetron</t>
  </si>
  <si>
    <t>kidney failure</t>
  </si>
  <si>
    <t>ED visit - chest pain NOS, no formal diagnosis. Follow-up imaging with pericardial effusion.</t>
  </si>
  <si>
    <t>hospitalized from 7/19-7/22</t>
  </si>
  <si>
    <t>Patient's pain resolved with Motrin. Was sent home to be followed up by cardiologist in the office.</t>
  </si>
  <si>
    <t xml:space="preserve">15 year old male who received his second dose Pfizer Covid 19 vaccine and 2 days later developed chest pain that came and went on it's own. His primary provider suggested he be taken to the ED for evaluation. There he was found with elevated troponin and elevated CKMB. ECK and Cardiac Echo were normal. Was diagnosed with vaccine induced myocarditis. </t>
  </si>
  <si>
    <t>13,7000 ng/ml</t>
  </si>
  <si>
    <t>Discharged with a diagnosis of myocarditis. Discharge meds -ibuprofen 600 mg po TID with meals;colchicine 0.6mg po BID for 2 weeks. Followup with PCP in one week. Followup in outpatient cardiology in two weeks.</t>
  </si>
  <si>
    <t>HCP VAERS report - 25 yo M presents to ER with chest pain 48 hours after 2nd Moderna dose. Had mildly abnormal EKG and elevated troponins of Troponin I 13, 700 ng/ml. Saw cardiologist in ER and had bedside ECHO with normal results. Hospitalized. Underwent cardiac cath - no CAD and LVEF 65%. Second ECHO - normal. Diagnosed with myocarditis and put on telemetry. Started on ibuprofen and colchicine with improvement. Flu swab negative, Covid PCR negative. Discharged when hemodynamically stable and troponins downtrending.</t>
  </si>
  <si>
    <t>fever, nausea, non-productive cough</t>
  </si>
  <si>
    <t>1554ng/mL (ref: &lt;=30)</t>
  </si>
  <si>
    <t>3.3ng/mL (ref: 0-4.7)</t>
  </si>
  <si>
    <t>12pg/mL (ref: 0-100)</t>
  </si>
  <si>
    <t>0.92mg/dL</t>
  </si>
  <si>
    <t>As of 7/20/21, the patient had been d/c to home from 2 day hospitalization; recovery unknown</t>
  </si>
  <si>
    <t>fever, tachycardia, fatigue, orthopnea, headache</t>
  </si>
  <si>
    <t>diaphoresis</t>
  </si>
  <si>
    <t>3.074, 9.988, 3.6</t>
  </si>
  <si>
    <t>Pt had mild shortness of breath and lower extremity swelling that precipitated return to ED 11 days post discharge.  Chest pain had resolved.  Workup was negative for PE, recurrent pericarditis, CHF.  Discharged with pulmonary follow-up.</t>
  </si>
  <si>
    <t xml:space="preserve">Pt was lost to follow-up.  No records following second ED visit. </t>
  </si>
  <si>
    <t>32 yo malst who e developed chest pain 1 day after second vaccine.    9/28/21: spoke to HCP who reviewed entire record and provided results.  Meets criteria for probable myopericarditis (symptoms, elevated troponin, EKG changes, normal echo).  Pt was lost to follow-up after ED visit mentioned above.</t>
  </si>
  <si>
    <t>Viral illness</t>
  </si>
  <si>
    <t>Fever, headache, cough, dizzy</t>
  </si>
  <si>
    <t>5.744, 3.623</t>
  </si>
  <si>
    <t xml:space="preserve">Notes he continues to have chest pain and pressure, lung pain, memory issues, severe cough, fatigue. No further information or follow up. </t>
  </si>
  <si>
    <t xml:space="preserve">Patient reports he was hospitalized for 2 days. </t>
  </si>
  <si>
    <t xml:space="preserve">10/17/22: Missing ECHO, cMRI     64 year old male with no significant medical history  cc: fever, fatigue, myalgia 9 days post 1st vaccine.  Progressed to chest tightness which brought him to the ED. EKG and Troponins were abnormal  Cardiac cath showed no obstruction.  Noted to have "viral myocarditis.   Discharged the next day.   ---------------------------------------------------------------------  GDIT  MFR submitted by PT  Need MR for further information/confirmation. Called pt- obtained DOB &amp; Hospital info-   MR requested. </t>
  </si>
  <si>
    <t>misclassified</t>
  </si>
  <si>
    <t>15 yr old with covid-19 MIS-C complicated by distributive shock, pulmonary edema, myocarditis and hypoxic resp failure</t>
  </si>
  <si>
    <t>Asthma, COPD, Thyroid nodes biopsy (2 months before vaccine)</t>
  </si>
  <si>
    <t>0.4 (H) (R:0.0-0.05)</t>
  </si>
  <si>
    <t>Nitroglycerine, Lovenox, Toradol, Heparin, Symbicort, Ondansetron, Budesonide, Albuterol, famotidine</t>
  </si>
  <si>
    <t xml:space="preserve">Myopericarditis on April 10, 2021, followed by 40 strokes on 4/25 caused by myopericarditis, then 2 more strokes on May 30 </t>
  </si>
  <si>
    <t>Patient with co-existing conditions of asthma, essential tremor left hand, weight. Got 1st Moderna Shot on 4/1/2021. The date is typed wrong in VAERS form. Actual vaccination card says shot on 4/1/2021. Due to complications and adverse event started on 4/10/2021, patient never took the second shot. Have requested medical tests and records from hospital of 20 days admission to determine. if patient suffered from adverse event of Myopericarditis. No names of HCP or other clinics.  Medical records arrived today, which specified that patient was hospitalized from 4/8/2021 to 4/10/2021.  History: 49 yrs woman with ongoing health issues during and two months prior to the vaccine of Asthma, Chronic diarrhea, essential tremor and thyroid nodule with negative biopsy (2/8/2021).  Patient date of vaccine 4/1/2021. Symptoms typical Chest tightness, shortness of breath, left arm and jaw pain. Went to ER, found NSTEMI, Elevated troponin. D-dimer negative, ECHO came normal. No pericardial effusion or thickness in the ECHO is described. Cardiac catheterization and TTE also is normal, just mild pulmonary hypertension but nothing abnormal. It was a mystery why the patient would have progressive upregulation of Troponin taken every four hours, together with the sudden pain started after 7 days of first shot of Moderna vaccine. Patient was given Nitroglycerine in the hospital. I noticed that patient in the VAERS form have described that patient is allergic to Penicillin, glycerine, latex and mold. The cardiac catheterization also came clean and all functions normal. No other records are available. But looking at the immediate first visit after the vaccine and all tests revealed that patient may have probable Myopericarditis (As per attending physician). However, there is no clinical test evident of Pericarditis. Based upon all the medical records available and reviewing all the results, consult notes and radiology reports from the hospitalization of 4/8-4/10/2021, this patient meets the algorithm of Acute Myocarditis. (Symptoms, timeline, abnormal EKG and worsening Troponin).  Patient further stated about 40 strokes in May, but could not find any records of those. Patient did not provided any details of hospitalization, clinics or related physician to talk with from May episodes/Lack of info to follow up on other statements of May 2021.</t>
  </si>
  <si>
    <t>7.67 ng/mL</t>
  </si>
  <si>
    <t>39.4 mg/L</t>
  </si>
  <si>
    <t>24 mm/hr</t>
  </si>
  <si>
    <t>Discharged with close f/u with rheumatology. He was seen in f/u with cardiology on October 19. Chest pain had resolved soon after admission. When seen in f/u he was asymptomatic.</t>
  </si>
  <si>
    <t>15 year old male received his first dose of Pfizer's Covid 19 vaccine and 2 days later developed cardiac chest pain. Patient had documented Covid 19 infection on Sept 2020. EKG and cardiac echo were normal. Cardiac MRI was pending. Was not able to talk with provider. Medical record was requested 7/23/2021.    10-26 [EW] Based upon VAERS report, meets criteria for probable myocarditis. Medical records not obtained as of 10-26. Emailed provider and re-requested records.    10-27 [EW] Discussed with provider. Verified pt. had chest pain, elevated troponin, ST segment elevations on EKG, and cMRI c/w myocarditis. Pt. was treated with steroids, NSAIDs prn, and IVIG and is currently recovered from sx. Meets criteria for myopericarditis.</t>
  </si>
  <si>
    <t>Discharged home with f/u cardiology for diagnoses of leaky value, arrhythmia, and myocarditis.</t>
  </si>
  <si>
    <t>0.11 ng/ml</t>
  </si>
  <si>
    <t xml:space="preserve">Not recovered per VAERS report </t>
  </si>
  <si>
    <t>5/13/22: Records available; continue abstraction    As of 9/24/21, only VAERS report filed by NP available. 49 yo heart transplant recipient, CKD. Per report, developed pericarditis associated with CP, elevated troponin and BNP, confirmed by cMRI 1-2 weeks after 2nd vaccination. Hospitalized x 6 days. Requested medical records; LM with clinic staff 9/24/21.    10/27/21: Reassignment; records re-requested</t>
  </si>
  <si>
    <t xml:space="preserve">&lt;3 </t>
  </si>
  <si>
    <t>Pt treated for 10 days with NSAIDs and at follow-up symptoms had completely resolved</t>
  </si>
  <si>
    <t>42 yo male developed chest pain 14 days post vaccine.  9/15/21: records requested; 9/16/2021 Spoke with Dr Aaron From interventional cardiologist who treated pt &amp; reviewed records.  Meets criteria for myopericarditis (24 Sep) will defer to cards</t>
  </si>
  <si>
    <t>Unknown. Has not returned for follow up with cardiologist. Last seen March 2021</t>
  </si>
  <si>
    <t>33yr M, rcd Pfizer #1 on 3/8/2021. on 3/8 Myocarditis by pt report .  will call provider  Called 3x , no answer  UPDATE: 1-11-201 Will email the patient for more information and attempt to contact MD again and request medical records.  UPDATE: 11-2-2021  Spoke with cardiologist. Pt not admitted. Pt presented with tachycardia, place on Holter monitor: results neg. No other testing done, no meds prescribed, pt never returned for follow up. Did not dx w/myocarditis.</t>
  </si>
  <si>
    <t>30-35</t>
  </si>
  <si>
    <t>peak: 0.07 (no units given)</t>
  </si>
  <si>
    <t>Metroprolol 100mg daily, Lisinopril 5mg daily</t>
  </si>
  <si>
    <t>Home, followed by cards since</t>
  </si>
  <si>
    <t>64yom with a PMH of hyperlipidemia treated with Lipitor presented to local ED 10d following the second dose of the Moderna vaccine with c/o chest pain. Initial EKG demonstrated mild diffuse ST elevation. He was transferred to another facility where his troponin T was mildly elevated per the treating cardiologist, having peaked at 0.07 (no units provided). Repeat EKG showed some improvement in the ST elevation. Echo demonstrated a reduced EF of 30-35%. No pericardial effusion. Diagnostic cath demonstrated mild to moderate RCA stenosis, otherwise unremarkable. cMRI was not obtained as the MRI was down. He was diagnosed with myocarditis and treated with ASA and colchicine, and put on metoprolol and lisinoprol, then discharged home after a 4d hospital stay. cMRI was eventually performed nearly a month later on 6/29 and was essentially normal at that time.   The cardiologist confirmed they had decided on a diagnosis of myocarditis, however, given this meets our case definition for acute pericarditis as well- new onset chest pain and ST elevation- I have designated it myopericarditis.   The patient has followed up with the cardiologist since, who states he has fully recovered. He intends to keep the patient on the metoprolol and lisinopril for the remainder of the year before d/cing them, however.</t>
  </si>
  <si>
    <t>"40%-50%"</t>
  </si>
  <si>
    <t>Peak on 7/17: 28,338</t>
  </si>
  <si>
    <t xml:space="preserve">LVEF normal by echo on 7/21.  Cardiac MRI: mild global decrease in LV Syst Fx (EF 47%), decr RV syst fx (EF 37%), small pericardial effusion. </t>
  </si>
  <si>
    <t>Small pericardial effusion can be found in normal patients; awaiting med rec to determine whether pain is accentuated while supine, or whether EKG supports pericarditis.  ALSO need READING of cMRI to determine if this is probable vs. confirmed MYO.  LV/RV low EF signify myocarditis in this setting of small PE.</t>
  </si>
  <si>
    <t>Myalgias</t>
  </si>
  <si>
    <t>Had cardiac cath for chest pain and troponin elevation.  Cath normal. Hyperdynamic LV systolic fx. No mention of echo or any PE fluid.  Worth reviewing records for any PE.</t>
  </si>
  <si>
    <t>This case was seen as an outpatient in his primary healthcare center.</t>
  </si>
  <si>
    <t>0.094ng/ml (ref is &lt;0.030 ng/ml)</t>
  </si>
  <si>
    <t>227 pg/ml</t>
  </si>
  <si>
    <t>Aspirin,NSAIDS other than aspirin (e.g. ketorolac/Toradol, ibuprofen/Motrin/Advil, naproxen/Naprosyn/Aleve, colchicine),Corticosteroids (e.g. prednisone, methylprednisolone, hydrocortisone),Antiarrhythmics,Anticoagulation other than aspirin (Warfarin/Coumadin, Plavix/Clopidogrel)</t>
  </si>
  <si>
    <t xml:space="preserve">unknown </t>
  </si>
  <si>
    <t>Pt discharged home to follow-up with PCP and Cardiology outpatient.</t>
  </si>
  <si>
    <t xml:space="preserve">77 y/o F developed chest pain, pain with breathing developed 4 days after 2nd Pfizer vaccination. CT angio (neg), EKG (A fib, minimal ST elevation, significant rhythm and contour changes), elevated troponin (0.094). Admitted 2/16/21-2/18/21 (pericarditis, A.Fib), 2/19/21-2/21/21 (Recurrent A.Fib, Pericarditis, Volume overload) and 3/10/21-3/14/21 (salicylate toxicity). </t>
  </si>
  <si>
    <t>Symptoms may have started 2 weeks after dose 1, but got worse after dose 2.  History of pericarditis in 04/2018 similar symptoms to this time.</t>
  </si>
  <si>
    <t xml:space="preserve">edema, fever, chills </t>
  </si>
  <si>
    <t>180 (ref &lt;100 pg/ml)</t>
  </si>
  <si>
    <t>23.6; 25.4</t>
  </si>
  <si>
    <t>UNK</t>
  </si>
  <si>
    <t>0.364 ng/mL</t>
  </si>
  <si>
    <t xml:space="preserve">Based on VAERS report submitted 7/23, unknown if pt fully recovered. </t>
  </si>
  <si>
    <t xml:space="preserve">64 yr old healthy female with acute onset of chest pain and dyspnea on exertion developing 3 days post-Pfizer 2nd dose. Admitted x 1 day: Elevated troponin, ST elevation on EKG, normal ECHO. Dx: Pericarditis and treated with colchicine (3 months), ibuprofen (6 weeks). </t>
  </si>
  <si>
    <t>Undiagnosed "viral infection" January 2021 (negative COVID)</t>
  </si>
  <si>
    <t>Conduction delays or blocks,Frequent atrial or ventricular ectopy</t>
  </si>
  <si>
    <t>&lt; 0.04 (n &lt; 0.04)</t>
  </si>
  <si>
    <t>&lt; 0.3 (n &lt; 0.3)</t>
  </si>
  <si>
    <t>1.2 (n &lt; 7.4)</t>
  </si>
  <si>
    <t>880, 899 (n &lt;125)</t>
  </si>
  <si>
    <t>0.08 (n &lt; 1.5)</t>
  </si>
  <si>
    <t>&lt; 1 (n &lt; 20)</t>
  </si>
  <si>
    <t>Pt continued to have intermittent palpitations; no chest pain and some SOB</t>
  </si>
  <si>
    <t>Pt continuing to be followed by cardiology and had ICD implanted 6/2021</t>
  </si>
  <si>
    <t xml:space="preserve">37 yo female seen in ED and outpt cardiology; Reporter is state of WA health system (ESSENCE)  2/28/22: records reviewed and confirm findings  11/8/21: original abstractor did not contact reporter; emailed reporter and requested records.  12/3/21: unlikely to obtain additional information or confirm with HCP given length of time since pt developed symptoms.  Based on information provided, does not meet case definition (pt with SOB, normal troponins, + cMRI findings, other attributable cause in Jan 2021 "viral infection")  </t>
  </si>
  <si>
    <t>"autoimmune disease" under care of rheumatologist</t>
  </si>
  <si>
    <t>reported "normal"</t>
  </si>
  <si>
    <t>reported "abnormal"</t>
  </si>
  <si>
    <t>77 yo female with prior recent hx of pericarditis and "autoimmune" disease (followed by cardiology and on steroids at time of vaccine) developed chest pain and SOB 6 days after vaccine.   9/28/21: spoke to reporter; no additional medical information available; records requested  12/3/21: unlikely to ever receive records (2 mos post request) and no HCP to contact; based on limited information meets definition of pericarditis (chest pain, pericardial effusion on chest CT, normal troponins)</t>
  </si>
  <si>
    <t xml:space="preserve">The patient's past medical history included COVID-19 (She had a laboratory confirmed COVID-19 infection 7 months before) in November 2020. The first shot of Moderna was in March 2021 and onset of adverse event started after 25 days.  </t>
  </si>
  <si>
    <t xml:space="preserve">The patient's past medical history included COVID-19 (She had a laboratory confirmed COVID-19 infection 7 months before) in November 2020.  No other history. Young female developed symptoms and presented to ER, 25 days after 1st Moderna shot. This patient is presented in the following publication as case #2 of 31 years female. "ShawKE, Cavalcante JL, Han BK, Gössl M. Possible association between COVID-19 vaccine and myocarditis: clinical and CMR findings. JACC Cardiovasc Imaging. 2021"  </t>
  </si>
  <si>
    <t>"heart tremors"</t>
  </si>
  <si>
    <t>The patient's report expresses exasperation at continuing to be on medications and concern for needing them indefinitely.</t>
  </si>
  <si>
    <t>304, 832</t>
  </si>
  <si>
    <t>54.6, 54.6</t>
  </si>
  <si>
    <t>108, 498</t>
  </si>
  <si>
    <t xml:space="preserve">Patient discharged after 4 days. No other information noted. </t>
  </si>
  <si>
    <t xml:space="preserve">15 year old male with asthma, began with fever, headache and chest pain 3 day post vaccine dose. Pt was hospitalized. Diagnostics EKG showed ST elevated and Left axis deviation; ECHO showed patchy echogenicity of myocardium; Troponins, ESR, CPR were elevated. Neg COVID19, no report other infection or identifiable cause.   10/7/21-Need MR- No name or DOB on report. Call past to first author and reporter - Dr. J. Park. LVM. </t>
  </si>
  <si>
    <t>1210 ng/L</t>
  </si>
  <si>
    <t>39.3 U/L</t>
  </si>
  <si>
    <t>364 pg/mL</t>
  </si>
  <si>
    <t>24.3 mg/L</t>
  </si>
  <si>
    <t>Pt refrained from physical activity and is doing fine now.</t>
  </si>
  <si>
    <t>Transient fever and mild headache</t>
  </si>
  <si>
    <t>2000 ng/L</t>
  </si>
  <si>
    <t>.48 ng/mL</t>
  </si>
  <si>
    <t>2.6 mg/dL</t>
  </si>
  <si>
    <t>Pt. discharged with symptom resolution, outpt. 5-day course of steroids, refraining from strenuous exercise for 3 months, and cardiology f/u. On f/u had no new symptoms. Has some lower energy than normal but otherwise is doing well.</t>
  </si>
  <si>
    <t>17 y/o male experienced symptoms 2 days s/p 2nd Pfizer and admitted 3 days s/p with chest pain, ST segment elevations on EKG, and cMRI findings c/w myocarditis. Meets criteria for myopericarditis. Records requested and provider contact attempted 7/29/21.</t>
  </si>
  <si>
    <t>New Hampshire</t>
  </si>
  <si>
    <t xml:space="preserve">vomiting and fever </t>
  </si>
  <si>
    <t>indomethacin and colchicine</t>
  </si>
  <si>
    <t xml:space="preserve">UNK.  To f/u with cardiologist. </t>
  </si>
  <si>
    <t>Massachusettes</t>
  </si>
  <si>
    <t>As of 7/23/21, patient followed up ER visit with cardiologist; reports he is recovered</t>
  </si>
  <si>
    <t>58 y/o male w/ no PMHx of myopericarditis or heart disease, developed chest pain &amp; SOB 1 day after 2nd Moderna dose, increasing in severity for 2 days w/ radiating back pain also, resulting in ER visit w/ EKG, Trop, CBC, CXR appearing normal; d/c'd &amp; followed up with cardiologist; diagnosed w/ pericarditis; Patient is recovered.     12/29/21: Cardiology records received/reviewed-Cardiologist did not diagnose patient with pericarditis, no ACS, PE, low risk factors, but advised to watch blood pressure. ECG normal, troponin levels normal.     Completed/not a case</t>
  </si>
  <si>
    <t>5.2 peak</t>
  </si>
  <si>
    <t>cardiogenic shock</t>
  </si>
  <si>
    <t>Heart transplant</t>
  </si>
  <si>
    <r>
      <t xml:space="preserve">Google: reporter is cardiologist. Insufficient info in VAERS to determine whether this case has any other identifiable cause. Not specified which dose of vaccine this followed. 23 y/o male presented 35 days post vacc with cardiogenic shock that quickly progressed and ultimately required heart transplant. Pathology from explanted heart showed lymphocytic myocarditis.  Medical records requested 9/9/21.  Last reviewed 9/9/21.  12.14.2021:  Review of medical records. VAERS reporter is cardiologist. reports Pathology from explanted heart showed Lymphocytic myocarditis.  Unsuccessful attempts to speak with Cardiologist .  Not a case as other cause. </t>
    </r>
    <r>
      <rPr>
        <sz val="11"/>
        <color rgb="FFFF0000"/>
        <rFont val="Calibri"/>
        <family val="2"/>
        <scheme val="minor"/>
      </rPr>
      <t>12/16: pathology result: interstitial lymphoid infiltrate</t>
    </r>
  </si>
  <si>
    <t>L arm pain, jaw pain</t>
  </si>
  <si>
    <t>5.8 (n &lt;0.01)</t>
  </si>
  <si>
    <t>5 (n&lt;3)</t>
  </si>
  <si>
    <t>12 (n&lt;20)</t>
  </si>
  <si>
    <t>Statin</t>
  </si>
  <si>
    <t>7/16/2021: saw cardiology in follow-up; pt's symptoms had resolved; diagnosis was NSTEMI and myocarditis  Pt had colchicine discontinued due to echo findings</t>
  </si>
  <si>
    <t xml:space="preserve"> 49 yo female developed  CP started 77 days after 2nd vaccination.   9/15/21: Requested medical records;   10/27/21: spoke to provider who reviewed record; pt diagnosed by cardiology with NSTEMI and myocarditis; meets criteria for myopericarditis (chest pain, EKG changes, echo and cMRI findings)</t>
  </si>
  <si>
    <t xml:space="preserve">Report to VAERS by State DOH from ESSENCE report pulled at State level. Patient had an abnormal  screening EKG with an abnormal cardiac MRI c/w myocarditis after a normal stress test but no chest pain/SOB/palpitaions. </t>
  </si>
  <si>
    <t>0.029ng/ml (ref 0-0.028 ng/ml)</t>
  </si>
  <si>
    <t>unknown; pt discharged from hospital but no mention of his symptoms at that time</t>
  </si>
  <si>
    <t>d/c'd home to follow up with his regular cardiologist as an outpatient - he has multiple pre-existing cardiac issues (CAD, MIs, stents)</t>
  </si>
  <si>
    <t>although cardiologist states diagnosis of pericarditis, he does not meet criteria; given his minimally elevated troponin and chest pain, he does meet probable myocarditis definition however</t>
  </si>
  <si>
    <t>0.124 ng/mL</t>
  </si>
  <si>
    <t>163 pg/mL</t>
  </si>
  <si>
    <t xml:space="preserve">64 y/o F with worsening DOE, chest pain 3-4 weeks progressive. Started prior to first Pfizer vaccine 4/7/21, but worsened following administration. Report provided by nurse consultant. No other HCP listed. Medical records requested. </t>
  </si>
  <si>
    <t>Death,Myopericarditis,Stroke</t>
  </si>
  <si>
    <t>Cardiovascular disease, Tobacco chewer</t>
  </si>
  <si>
    <t>Fever, chills and angioedema</t>
  </si>
  <si>
    <t>Patient died within 24 hrs after arriving to emergency. Awaiting medical records including death certificate, autopsy, history and ER.</t>
  </si>
  <si>
    <t>ST  elevation</t>
  </si>
  <si>
    <t>&lt;0.01 (=&lt;0.03)</t>
  </si>
  <si>
    <t>0.01ng/mL (ref: &lt;=0.03)</t>
  </si>
  <si>
    <t>16 pg/mL (ref: 0-100)</t>
  </si>
  <si>
    <t>108.9mg/L (ref: &lt;8.0)</t>
  </si>
  <si>
    <t>44mm/hr (ref: 0-18)</t>
  </si>
  <si>
    <t>hydromorphone, diphenhydramine</t>
  </si>
  <si>
    <t>As of 7/24/21, patient stated that she had been hospitalized twice and d/c'd to home; not recovered</t>
  </si>
  <si>
    <t>fatigue. Initially generalized pain that then localized to his chest, per ED note</t>
  </si>
  <si>
    <t>&gt;10,000ng/L</t>
  </si>
  <si>
    <t>Previosuly healthy 20yom presented to local UC approximately 2 weeks following receipt of the Pfizer vaccine (dose unclear) with c/o a 3d h/o chest pain. Due to a "concerning EKG" he was given ASA and sent to a local ED. There the EKG demonstrated ST elevation in leads II and V3-V5 with no reciprocal changes. Subsequent Hs Troponin I was elevated at 10,067ng/L. CTA was normal. He was admitted. Echo demonstrated low normal LVSF with an EF of 50-55%. There was no pericardial effusion. Cards consult note describes the EKG as classic early repolarization, "common normal variant in young black males" but notes that pericarditis could not be ruled out, and cites possible myo. Spoke with Dr. DuBois 10/1, the treating cardiologist, and he confirmed that he diagnosed with patient with myocarditis and felt it to possibly be 2/2 the vaccine. He has since had a f/u with the patient and stated he is doing well, now fully resolved. Given cards read the EKG as "common, normal" early repol vs concerning ST elevation I felt this does not meet case definition for pericarditis so I stuck with the cardiologist's dx of myocarditis.</t>
  </si>
  <si>
    <t>Pain and dyspnea resolved, decreased cardiac function stable on discharge. Also treated with milrinone.</t>
  </si>
  <si>
    <t>&gt; 20 elevated</t>
  </si>
  <si>
    <t>55 (H)</t>
  </si>
  <si>
    <t>VAERS report notes that pt. has not fully recovered from the adverse event, but no further information is available. On 1/6/22, according to MRs patient was normal with all the tests in November.</t>
  </si>
  <si>
    <t>Pt. was treated with colchicine and indomethacin in the hospital and d/c home with close cardiology f/u as outpatient.  Several follow up with Cardiology. Many ECHO, EKG's and blood tests.</t>
  </si>
  <si>
    <t>20 y/o male hospitalized with 4 days of sscp, diffuse ST elevations on EKG, normal troponins, and elevated ESR/CRP. Treated with colchicine and indomethacin and d/c with close cardiology f/u. Meets criteria for pericarditis. HCP contact information not provided, so further contact not possible. Requested medical records for additional information and confirmation 7/29/21.   Case reassigned to me on 1/6/22.  Reviewed MRs and it is clear and confirmed that patient was hospitalized as stated earlier, and was tested several times for multiple visits and was finally recovered in November 2021. Patient timeline of AE is from 7/19/21 until 11/12/21.  Please NOTE: Patient also took HepA shot#2 (SKB, 299X2) on 7/20/21. Patient states clearly that his AE of Chest pain started prior to HepA shot and that Janssen might be the source of AE. It was also, noted that as  patient's RA elevated.  Long list of tests, consultation etc., ultimately, all HCPs kept diagnosing that this is the Cov-19 AE of Pericarditis.  Based upon the MRs review it is concluded that this case meets the algorithm of AE Pericarditis, from Janssen vaccine with worsening symptoms of Chest pain, and abnormal ECG/EKG and Pericardial effusion in ECHO.</t>
  </si>
  <si>
    <t>Abdominal pain, anxiety, manic symptoms, chills, abdominal distension</t>
  </si>
  <si>
    <t>3 pg/mL</t>
  </si>
  <si>
    <t>He has recovered fully and is f/u for ongoing care s/p pneumonia, abscess and pleural effusion.</t>
  </si>
  <si>
    <t>AB</t>
  </si>
  <si>
    <t>COVID-19 Dec 2020</t>
  </si>
  <si>
    <t>.065, .054, .050, .045</t>
  </si>
  <si>
    <t xml:space="preserve">Pt was admitted for 2 days in March 2021 but NSAID treatment was not started until cardiac MRI performed confirming myocarditis in May 2021.  Pt treated for 2 weeks with ibuprofen and colchicine for 3 months with resolution of symptoms    </t>
  </si>
  <si>
    <t>45 yo male with prior hx of resolved chest pain with COVID infection and after first vaccine (sought no medical care) developed new chest pain 2 days post second vaccine; initially not treated but cMRI done almost 2 months after symptom onset confirmed myocarditis;  9/27/21: spoke to provider;   Case well reported and meets criteria for myopericarditis with cMRI findings, labs and symptoms.</t>
  </si>
  <si>
    <t xml:space="preserve">fever, fatigue, </t>
  </si>
  <si>
    <t>Ibuprofen, Lopressor, Losartan, Zebbeta, Cozaar</t>
  </si>
  <si>
    <t xml:space="preserve">Continued fatigue </t>
  </si>
  <si>
    <t xml:space="preserve">DCD home stable.  Continues f/u with cardiology.  </t>
  </si>
  <si>
    <t xml:space="preserve">Nebraska </t>
  </si>
  <si>
    <t>&lt;2.5 ng/L</t>
  </si>
  <si>
    <t>&lt;0.00</t>
  </si>
  <si>
    <t>&lt;15 pg/mL</t>
  </si>
  <si>
    <t>6.88 mg/L</t>
  </si>
  <si>
    <t>Pt. was discharged home with improving symptoms.</t>
  </si>
  <si>
    <t xml:space="preserve">18 y/o experienced dyspnea 1 days s/p Pfizer. No chest pains, normal ECHO (with trace pericardial effusion), normal troponin, and non-specific ST-T wave changes. Does not meet current case criteria. </t>
  </si>
  <si>
    <t>2.96 ng/mL</t>
  </si>
  <si>
    <t>Mild myopericarditis with normal echo. Discharged with no competitive athletics until cleared with cardiology f/u. Had full resolution of symptoms.</t>
  </si>
  <si>
    <t xml:space="preserve">16 y/o male hospitalized following 2nd Pfizer with chest pain, elevated troponin, ST abnormalities, and normal echocardiogram, treated with ibuprofen and discharged with resolution of symptoms. Meets criteria for myopericarditis. </t>
  </si>
  <si>
    <t>Hydralazine</t>
  </si>
  <si>
    <t>Similar symptoms recurred</t>
  </si>
  <si>
    <t xml:space="preserve">Patient initially hospitalized in March and again in June 2021 for similar symptoms. </t>
  </si>
  <si>
    <t>81 y/o male with diabetes, COPD, chest pain 'right after vaccination' and diagnosis of pericarditis 2 weeks after second Pfizer dose.  PCP confirmed ST segment elevation, chest pain history, and no troponin elevation.</t>
  </si>
  <si>
    <t>PMD saw her twice after hospitalization- still having SOB; BNP coming down (dates not available)</t>
  </si>
  <si>
    <t>Not recovered per VAERS report. PMD unclear about her status in relation to illness.</t>
  </si>
  <si>
    <t>symptomatic of COVID 5 days s/p exposure to (+) patient; symptoms began on day of vaccination</t>
  </si>
  <si>
    <t>fever, chills, weakness, fatigue</t>
  </si>
  <si>
    <t>&lt;6 ng/L (ref: &lt;=22)</t>
  </si>
  <si>
    <t>128 pg/mL (ref: &lt;=300)</t>
  </si>
  <si>
    <t>96 mg/L (ref: &lt;=10)</t>
  </si>
  <si>
    <t>49 mm/hr (ref: 1-20)</t>
  </si>
  <si>
    <t>amlodipine</t>
  </si>
  <si>
    <t>As of 7/26/21, patient had been d/c to home s/p 2 day hospitalization; recovery not reported with unknown symptoms</t>
  </si>
  <si>
    <t>6/9/22: Abstraction completed; diagnosis was Pericarditis [CP, pericardial effusion], but dx occurred 7 months s/p COVID vaccine, patient had been exposed to (+)COVID case 5 days prior to 1st dose--developed COVID symptoms on day of vaccination---began experiencing CP, SOB post-exposure and vaccination; cardiologist did not r/o other comorbidities and/or pericarditis symptoms due to COVID infection.    56 y/o male PMH HTN, GERD, chronic neck/back pain treated with chronic NSAIDS, developed CP, SOB, fever s/p COVID vaccine; evaluated &amp; d/c to home with negative dx at previous hospital;     -Symptoms on/off x 3 months (patient was symptomatic on day of 1st vaccine dose, and 5 days s/p exposure to (+)COVID person) presented to 2nd hospital approximately 3 months s/p 1st onset of AE, c/o fatigue, SOB, positional CP;    -Echo: moderate pericardial effusion, LVEF 60%, EKG showed non-specific T-wave abnormality; troponin negative, CRP &amp; ESR elevated;   -Cardiologist diagnosed pericarditis, did not r/o COVID exposure as cause</t>
  </si>
  <si>
    <t xml:space="preserve">colchicine </t>
  </si>
  <si>
    <t xml:space="preserve">CP has completely resolved.  Continues to take Colchicine.  Doing well.  Back to exercising </t>
  </si>
  <si>
    <t xml:space="preserve">6/24/2022 - Records reviewed.   19 y/o male, no PMH taking Wellbutrin, presented with LT pleuritic chest pain, beginning 1 day after 1st vaccine. Pain worse with lying down.  Presented to urgent care on 7/24.  Troponin was obtained that was undetectable.  Recommended to f/u with Cardiology.  CP has begun to improve.   7/24/21 EKG - concerning for diffuse ST elevations.    7//26/2021 - F/U cardiology - CP 2/10.  Sharp intermittently.  Consider ECHO on next visit.  Most concerned for possible pericarditis as cause of symptoms.  RTC in 4 weeks.   EKG - Sinus brady.  Improving diffuse ST elevations.  No PR depression   TX:  Colchicine   8/23/2021 - F/U visit - CP has completely resolved.  Continues to take Colchicine.  Doing well.  Back to exercising   EKG - Sinus brady.  Improving diffuse ST elevations  Complete Colchicine.  ECHO to ensure no underlying abnormalities.  Pending results.  May consider cMRI.  Hard pressed to recommend a 2nd dose vaccine.    DX:  Acute pericarditis.    *Case definition met for pericarditis.    Abstraction complete     </t>
  </si>
  <si>
    <t>throat pain, myalgias, fatigue</t>
  </si>
  <si>
    <t>2.13; 7.620ng/mL (ref: 0.012-0.034)</t>
  </si>
  <si>
    <t>62 (wnl)ng/mL</t>
  </si>
  <si>
    <t>2.2mg/L</t>
  </si>
  <si>
    <t>29mm/hr</t>
  </si>
  <si>
    <t>Ativan,IV Toradol</t>
  </si>
  <si>
    <t xml:space="preserve">As of 8/5/21 f/u cardiology visit, patient reported feeling well, no fatigue, chest pain, palpitations, myalgias; some SOB due to PMH asthma, and troponin levels normal, ECG and Echo normal. </t>
  </si>
  <si>
    <t>18 (&lt;=0.045 ng/mL); 9.940;9.60; 8.420;6.190; .646</t>
  </si>
  <si>
    <t>Follow-up in Cardio clinic 4-6 weeks after discharge</t>
  </si>
  <si>
    <t>HCP report. Awaiting medical records.  10-25: 15yr old w chest pain, elevated troponin, EKG consistent w myocarditis.  Waiting on med records  1.18.2022:  Medical records received and reviewed. cMRI consistent with Myocarditis. EKG with ST segment changes, consistent with pericarditis.  Meets case definition for Confirmed Myopericarditis.</t>
  </si>
  <si>
    <t>Paroxysmal AFib</t>
  </si>
  <si>
    <t>32 (N)</t>
  </si>
  <si>
    <t>Mild nonobstructive coronary disease of LAD bridging. Not related to Myocarditis or Pericarditis.</t>
  </si>
  <si>
    <t xml:space="preserve">Afib 16 hour the day after shot two. Additional testing showed pericarditis and heart enlargement not previously noted.  Chest X-ray Er visit nuclear stress test and echo  </t>
  </si>
  <si>
    <t xml:space="preserve">dizziness, </t>
  </si>
  <si>
    <t>never admitted, discharged from urgent care</t>
  </si>
  <si>
    <t>vomiting, syncope</t>
  </si>
  <si>
    <t>ECG/EKG or other rhythm monitoring,Histopathologic evidence of myocardial inflammation (e.g., biopsy or autopsy)</t>
  </si>
  <si>
    <t>Vasoactive medications (e.g. milrinone, epinephrine, norepinephrine, vasopressin, dopamine),Antiarrhythmics,Intubation or mechanical ventilation,Cardioversion/Shock</t>
  </si>
  <si>
    <t>Patient died 7/27/2021</t>
  </si>
  <si>
    <t>at home c/o sob, vomiting, dizziness; EMS: ventricular tachycardia; syncope and unresponsive.  EMS called cardioverted without change but pt became responsive able to answer questions patient.  ER-  arrived in ventricular tachycardia but responsive.  Deteriorated to pulseless ventricular tachycardia, Pulseless electrical activity (PEA) and ultimately death.   No troponin levels noted in records.  Initial autopsy denotes fulminate myocarditis.  requested final Autopsy report (3 Jun 2020) Per IDPB, (+) parvovirus B19; likely viral myocarditis.</t>
  </si>
  <si>
    <t>NSAIDs</t>
  </si>
  <si>
    <t xml:space="preserve">Was still experiencing SOB with activity on 7/21/21. </t>
  </si>
  <si>
    <t xml:space="preserve">Chest pain had resolved. F/u as outpt. for cMRI. </t>
  </si>
  <si>
    <t xml:space="preserve">15 y/o male experienced chest pain and dyspnea following 2nd Pfizer and had normal troponin, EKG showing biventricular hypertrophy but no ST changes, and normal echo. His cardiologist has plans for a cMRI. Last visit, pt. still had some dyspnea but chest pain had resolved. He was not hospitalized, so hospitalization records are not available for request. Does not meet criteria for myocarditis or pericarditis. </t>
  </si>
  <si>
    <t>6250 ng/L</t>
  </si>
  <si>
    <t>31 pg/mL</t>
  </si>
  <si>
    <t>Some ongoing sinus tachycardia. Symptoms improved, but not fully resolved at time of discharge.</t>
  </si>
  <si>
    <t>Discharged on cochicine x 3 months and aspirin x 1 week. Good condition upon discharge with f/u with PCP. Pain improved following treatment with NSAID's/ colchicine.</t>
  </si>
  <si>
    <t>28yo WM presented To ER with increasing substernal chest pain and he was admitted to the hospital. Labs on 7/26 showed elevated WBC, ESR,CRP. EKG showed widespread ST elevation, tachycardia. ECHO- no pericardial effusion, decreased LVEF 45% and cMRI read as myocarditis.    [EW 10-28] Reviewed medical records. 28 y/o male hospitalized for symptoms starting 1 day s/p 2nd Pfizer. Two days s/p hospitalized with pleuritic chest pain, tachycardia, elevated troponin, EKG with ST elevations, and cMRI c/w myocarditis, treated with toradol and colchicine with improvement of symptoms and discharged in good condition. Meets criteria for myopericarditis.</t>
  </si>
  <si>
    <t>Colchicine, IBU</t>
  </si>
  <si>
    <t xml:space="preserve">Pt seen in ER and outpatient clinic. Discharged on IBU and colchicine and f/u with cardiology. Tapered off IBU 7/21 but continue a 3-month course of colchicine.   </t>
  </si>
  <si>
    <t>Pt development of CP, seen in ER (hospitalized?)an evaluation consistent with pericarditis. Listed w/o up but no results   6/13/21 (Evergreen ED) - EKG, TTE, troponins  6/14/21 - (Lynnwood Medical Center, GIM) - EKG  6/21/21 - (Lynnwood Medical Center, Cardiology) - ESR, CRP, BMR. Started on ASA, then switched to IBU with colchicine with symptom improvement after a week. F/u with Cardiology. 9/20/21 Interviewed provider that submitted VAERS report. Pt negative for elevated troponin or pericardial effusion. Provider stated cardiologist specialist concurred with ED diagnosis of pericarditis. Pt seen ~ week ago and symptoms have been resolved. (24 Sep) will defer to cards</t>
  </si>
  <si>
    <t>Polymyalgia Rheumatica</t>
  </si>
  <si>
    <t>Chest pain/pressure/discomfort,Dyspnea/shortness of breath/pain with breathing,Palpitations,Pleuritic chest pain without another attributable cause (e.g., pneumonia)</t>
  </si>
  <si>
    <t>Per patient symptoms "resolved itself after approximately one to two week"</t>
  </si>
  <si>
    <t>A 42-years-old male patient received bnt162b2 (PFIZER-BIONTECH COVID-19 VACCINE), dose 2 via an unspecified route of administration at age of 42 years on an unspecified date (Batch/Lot number was not reported) at 14:00 as single dose for covid-19 immunisation. Medical history was none. No family medical history relevant to AEs. There were no concomitant medications. The patient experienced new onset atrial fibrillation (AFib) since 27Apr2021 and hospitalized form 29Apr2021, myocarditis/ Inflammation of heart (2021), pericarditis (2021), and pericardial effusion (2021) after receiving second dose of the Pfizer BioNTech Covid-19 Vaccine. Hospitalized several times to different places. Note: I suspect some medical history, that the patient is not sharing, but we have no other way to find out. Perhaps will call HCP after reading reports of hospitalization.</t>
  </si>
  <si>
    <t>Patient DOB was not provided and the dates/Lot numbers and descriptions about vaccine timeline is missing. I contacted patient and got all the information about hospitalizations and am ordering medical records.</t>
  </si>
  <si>
    <t>3 days</t>
  </si>
  <si>
    <t>tightness in throat, weakness, throbbing in back</t>
  </si>
  <si>
    <t>As of 7/28/21, patient was evaluated at HCP office, no diagnosis of myocarditis/pericarditis; advised to f/u with annual physical exam; stable condition</t>
  </si>
  <si>
    <t xml:space="preserve">7/15/22: Abstraction completed; not a case    24 y/o female with PMH asthma (taking albuterol inhaler and neb soln. prn prior to exercise), developed tightness in throat, SOB, palpitations, weakness &amp; throbbing pain in her back approximately 3 days after receiving her 2nd COVID vaccine dose  -presented to MD office c/o tightness in throat and difficulty breathing; patient was currently using albuterol inhaler/nebulizer regularly (prescribed to take 2 puffs 30 minutes before exercise) for asthma, since childhood. Patient was diagnosed with pharyngitis and prescribed famotidine and decongestant. No diagnostic/lab tests performed  </t>
  </si>
  <si>
    <t>Pt has recovered</t>
  </si>
  <si>
    <t>44 yo male in military reports during routine preop EKG had enlarged heart 4-5 months post vaccination of 2nd Moderna vaccine; no reported symptoms; VAER patient self-report only;   records requested 9/15/21  11/5/21: no available records received  11/9/20: Re-requested records  11/29/2021 Records reviewed and no doctor's notes on an EKG done or any cardiac concerns.</t>
  </si>
  <si>
    <t>borderline diabetic, high cholesterol, fatty liver, hiatal hernia</t>
  </si>
  <si>
    <t>Hives, face swelling, numbness/weakness, paralysis, tongue swelling</t>
  </si>
  <si>
    <t>0.01 ng/ml (N)</t>
  </si>
  <si>
    <t>3.4 mg/dL (N)</t>
  </si>
  <si>
    <t>6mm/hr (N)</t>
  </si>
  <si>
    <t>Patient states that pt. is being handicapped and looking for compensation for damage. Pt. visited numerous specialists and continue to follow-up.</t>
  </si>
  <si>
    <t>Pt. stated that pt. is diagnosed positive for AMA (Antimitochondrial antibody).  Requesting MRs 4/27/2022. MRs arrived and reviewed on 5/17/22.  Pt a 54 Y F, had Janssen vaccine on 4/7/21. After receiving vaccine, pt. reports of breaking out in hives, every alternate day and came to ER on 4/21/21 (14 days post vaccine) stating that since past wk or so, pt. feels weakness, numbness, arm pain on left side of the body, feeing worsening and swelling of face, tongue and paralysis. Hospital suspecting TIS (Transient ischemic stroke). Pt. admitted from 4/21-4/22/21 and workup came negative, MRI brain normal, and normal cranial nerves. Pt. discharged within 24 hrs. Pt then went back on5/13- 5/14/21 to ER with chief complains of chest pain and palpitations. The Troponin and all the markers came normal, there was no ST-T wave abnormalities and EKG showed Tachycardia, PVC, borderline LAD. Pt. again went to ER on 7/15/21 but was not admitted and asked to follow-up with PCP/Specialists. Pt. transmitted a further additional note of update information to VAERS report. Pt. states that during 8/2021, pt was diagnosed with small fiber neuropathy. On 11/2021, pt was diagnosed with dysautonomia/postural orthostatic tachycardia syndrome. On 12/2021, Pt was diagnosed with Autoimmune disorder/positive ANA and Myocarditis/AIVR. On 1/2022 pt. was diagnosed with Idiopathic Urticaria/Mast cell activation syndrome.  Upon reviewing pt.'s statement in VAERS and updated info together with medical records available, there is no clinical evidence of Myopericarditis during any hospital admissions. This case does not meet vaccine adverse reaction of Myocarditis.</t>
  </si>
  <si>
    <t xml:space="preserve">Headache </t>
  </si>
  <si>
    <t>Puerto Rico</t>
  </si>
  <si>
    <t>1.690 ng/mL</t>
  </si>
  <si>
    <t xml:space="preserve">Unknown: symptoms improved with ibuprofen, colchicine. </t>
  </si>
  <si>
    <t xml:space="preserve">Per pt reported VAERS, not recovered from adverse event. </t>
  </si>
  <si>
    <t xml:space="preserve">10/26/21: Reassignment received. Records available. 55 y/o F with chest pain starting 7/19/21. 2nd Moderna vaccine received 2/9/21. Dx: LLL pulmonary embolism and myopericarditis. ECHO with pericardial effusion, EKG diffuse ST elevation with PR depression, elevated troponin, CT with LLL PE. Per MD notes: "PE potentially provoked from myopericarditis". Started on Eliquis 10 mg BID x 1 wk then 5 mg BID x 6-12 months, Colchicine 0.6 mg BID x 3 months, and Ibuprofen 600 mg TID x 2 weeks. </t>
  </si>
  <si>
    <t>113, 133, 308, 292, 263</t>
  </si>
  <si>
    <t>33, 40</t>
  </si>
  <si>
    <t>Tachycardia</t>
  </si>
  <si>
    <t>&lt;3</t>
  </si>
  <si>
    <t>sent home. resolution of symptoms not stated.</t>
  </si>
  <si>
    <t>Called the hospital but was unable to get in touch with provider or infectious diseases dept. Medical record requested on 7/30/2021. Records received and review completed 10/14/21.  Patient presented with pleuritic chest pain. EKG, echo, and troponins normal. CRP said to be elevated but could not find value in records. Cardiology diagnosed as pericarditis based on symptoms, but does not meet case definition due to lack of any objective findings.</t>
  </si>
  <si>
    <t xml:space="preserve">She was asymptomatic when she got to them. ID is following up with her. </t>
  </si>
  <si>
    <t>15 y/o hospitalized with chest pain and troponin elevation meets criteria for probable myocarditis. Medical records requested. Case discussed with provider 7/30/21. (3 Jan) Vax date of 27 Jul 2021.</t>
  </si>
  <si>
    <t>Fever of unknown origin and rash. Had echocardiogram with some diastolic dysfunction. ID consult did not identify a pathogen. Treated empirically with doxycycline. Myocarditis or MIS not mentioned in medical records.</t>
  </si>
  <si>
    <t>GERD (Nexium)</t>
  </si>
  <si>
    <t>Naproxen and Colchicine for 3 months. Also Protonix if Nexium (For GERD) does not work efficiently for GERD.</t>
  </si>
  <si>
    <t>Patient recovered with Ibuprofen and Colchcine 3 months course. Went to few cardiologist visit. After completion of course patient did cMRI in Oct 2021, and it came normal and recovered.</t>
  </si>
  <si>
    <t>SARS-COV19</t>
  </si>
  <si>
    <t>Hypertension, Gout</t>
  </si>
  <si>
    <t xml:space="preserve">Patient told family members he received second dose of Pfizer-BioNTech COVID19 vaccine on April 18, 2021.    Sarpy County NE Sheriff's Department contacted next of kin on morning of April 20, 2021 stating that patient had died suddenly on April 19, 2021.   </t>
  </si>
  <si>
    <t>MRs of Autopsy report and lab testing from post mortem are available to review and reviewed on 7/20/22 and following info is gathered.  Pt. a 62 y.0. M, with PMHx of Gout, Rheumatoid Arthritis and hypertension with an active SARS-Cov2 infection, took Pfizer 2nd shot on 4/18/21 around 7pm in the evening. No vaccine records are available though. Next day when Pt. when at work, felt fatigue, SOB and left and found deceased behind the wheel of his car. The autopsy report identified Pt. with SARS COV-19 positive with PCR and antibody test. The toxicology report found Metoprolol and naloxone in his system. Also, talked with #14 at Sarpy County Medical Examiner &amp; Coroner, with Ms. Annie, and asked if the patient was found deceased in the car. They don't know, but she said hospital will have the EMS records. It is important to know and confirm that pt. was deceased prior to transported to the hospital and no medications were given/absorbed by the patient at the hospital on 4/19/21. According to autopsy report, pathologic diagnosis for patient's death is Lymphocytic myocarditis, Cardiomegaly, pulmonary edema, early organizing pneumonia rt. upper lobe and mild hepatic steatosis and focal lobular necrosis. Vaccine alone cannot produce such an intense immune response leading to death in less than 12 hours. Pt. was in poor health and was on medication, as demonstrated by toxicology report. Pt. was cov-19 positive, which may have caused lymphocytic Myocarditis, cardiomegaly, pulmonary edema and pneumonia as indicated in pathology of autopsy report. This case does not meet the VAE of Myocarditis, but this is a case of COV-19 infection related Myocarditis.   Requesting MRs on 7/20/22 from 4/19/21 to obtain EMS, fire department and hospital records during the hours of death.</t>
  </si>
  <si>
    <t>Normal Echo results available with VAERS report. Patient states in VAERS report that ECG, blood work, and tests all showed normal. Does not meet case definitions.</t>
  </si>
  <si>
    <t>Back pain, N/V</t>
  </si>
  <si>
    <t>896, 623, 698, 579, 181</t>
  </si>
  <si>
    <t xml:space="preserve">453, 249, 267.  </t>
  </si>
  <si>
    <t>51.33, 181, 267, and 6.58</t>
  </si>
  <si>
    <t>69, 28</t>
  </si>
  <si>
    <t>Morphine,  IVFs, Tylenol,  Zofran</t>
  </si>
  <si>
    <t>DCD home.  Denies CP or SOB.  Dizziness improved.  2 episodes of vomiting last evening.  Light activity only until cleared by cardiology.  DCD med is Zofran.  Also, f/u with pediatrician next week.</t>
  </si>
  <si>
    <t>unclear, sounds like pericardiectomy scheduled in the future at time of report</t>
  </si>
  <si>
    <t>Continued exercised induced CP but resolved over time. No further symptoms</t>
  </si>
  <si>
    <t>Stable, has returned to MMA fighting.</t>
  </si>
  <si>
    <t>26yo B-H male, self reported AE 3d p Pfizer vax #2. Notes CP day after and progressive by d3, presented to ED for eval. EKG: sinus brady w/marked sinus arrthymia, ST elevation and T wave abnormality consisitent w/ acute Pericarditis. Troponin: neg, D-dimer &lt;270, Echo: no effusion, EF 60-65%, CXR: wnl. Tx: w/ASA initially, D/C'd on Cochicine, Ibuprofen. Released to home, stable.</t>
  </si>
  <si>
    <t xml:space="preserve">Discharged on colchicine, metoprolol, and ibuprofen. </t>
  </si>
  <si>
    <t>0.1 (&lt;0.5)</t>
  </si>
  <si>
    <t>16 yo male presented to ER with chest pain, SOB, high blood pressure, swollen lymph nodes and sinuses. Was hospitalized for 8 days. Have MD of record to be contacted. No hospital name. 10/27/2021: call MD.    1.7.2022: left another msg for Callback. Spoke with HCP review of records to complete abstraction. No cMRI. Diagnosed with pericarditis. resolved on f/u echo.  Given slightly elevated Troponin, meets criteria for   Probable Myopericarditis.</t>
  </si>
  <si>
    <t>Pt had resolved chest pain but was still tired; follow-up echocardiogram remained normal; pt continued to have tachyarrhythmia per Holter monitor and remained on beta blocker</t>
  </si>
  <si>
    <t>36 yo male presented with chest pain &gt; 1 month following second vaccine.  9/15/21: emailed provider  9/16/21: spoke to provider who reviewed record including follow-up; met criteria for myopericarditis; requested records</t>
  </si>
  <si>
    <t>1, 1.4, &lt;0.015</t>
  </si>
  <si>
    <t>&lt;40.0</t>
  </si>
  <si>
    <t>Case Confirmed: Not a case  Chest pain, EKG abnormal (unchanged compared to 2018). ECHO normal.     69 year old male with pmhx CLL, Migraines, HTN, HDL, Non STEMI in 2018) who developed chest pain x days after receiving the vaccine.     7/19/21- The patient presented to the ED with c/o chest tightness for 1 day. Positive cardiac risk factor, non ST elevation MI 2018. Troponin was elevated The patient was admitted for Chest pain and further evaluation. EKG showed Non STEMI. Cardiac exam was unremarkable. ECHO was normal. Cardiologist found the patient stable. Recommended patient have cardiac catheterization given cardiac markers were elevated. The patient declined and preferred to be have the study outpatient. The final diagnosis was Chest Pain, NSTEMI, Atherosclerotic disease, CAD, Angina pectoris, mild Troponin elevation. The patient was discharge home 7/21/21 with Cardiology follow up in 1 week for cardiac cath.   --------------------------------------------------------------------------  As of 9/24/21, only VAERS report filed by patient available. Indicates pericarditis but also with troponin elevation with CP starting 3 days after first Moderna vaccine. Hospitalized x 2 days. Nl ECHO, ECG per report. Requested medical records; have not yet contacted MD.</t>
  </si>
  <si>
    <t xml:space="preserve">fever and dry cough </t>
  </si>
  <si>
    <t>0.3 - 13</t>
  </si>
  <si>
    <t>NSAIDS other than aspirin (e.g. ketorolac/Toradol, ibuprofen/Motrin/Advil, naproxen/Naprosyn/Aleve, colchicine),Corticosteroids (e.g. prednisone, methylprednisolone, hydrocortisone),IVIG,Vasoactive medications (e.g. milrinone, epinephrine, norepinephrine, vasopressin, dopamine),Anticoagulation other than aspirin (Warfarin/Coumadin, Plavix/Clopidogrel),Intubation or mechanical ventilation,Cardioversion/Shock,ECMO (extracorporeal membrane oxygenation),Other {myoperi_hospital_treat_oth}</t>
  </si>
  <si>
    <t>Remdesivir, Tylenol, benadryl, oxycodone, fentyl, zofran, senokot, vancomycin</t>
  </si>
  <si>
    <t>High sensitivity 6,725 ng/L (ref range &lt;3,000)</t>
  </si>
  <si>
    <t>0.425 ng/mL (ref range &lt;0.03)</t>
  </si>
  <si>
    <t>14.9 ng/mL (ref range &lt;7.2)</t>
  </si>
  <si>
    <t>5.59 ng/dL (ref range &lt;0.5)</t>
  </si>
  <si>
    <t>32 mm/hr (ref range &lt;15)</t>
  </si>
  <si>
    <t>NSAIDS prn pain. Activity restrictions</t>
  </si>
  <si>
    <t>Pt was actually seen in follow up approx 2 weeks after discharge for an unrelated hospitalization of a near drowning episode believed to be related to intoxication (he is a social drinker only). A Holter monitor was ordered and showed no arrhythmias. He had no complaints of chest pain or shortness of breath.</t>
  </si>
  <si>
    <t xml:space="preserve">9/18/2021: records requested; unable to reach provider listed  10/16/2021: records still not available. Unable to adjudicate case status without records (patient submitted VAERS report). Recommend reaching out again to provider/hospital to obtain reports.  11/1/21: New abstractor. Reached provider who went thru records in detail with me. In summary, pt is a previously healthy 43 yo who began developing pleuritic chest pain 2 days after his 2nd Moderna vaccination. EKG showed some ST elevation in 2 leads and his troponin levels were elevated. A cardiology consult ordered an ECHO (normal), a CT Chest (normal), and an angiogram (normal). The cardiologist diagnosed myopericarditis, treated with activity restrictions and NSAIDS prn pain. Recovered.  </t>
  </si>
  <si>
    <t>body aches, fever, chills</t>
  </si>
  <si>
    <t>"chest pain is almost completely resolved"</t>
  </si>
  <si>
    <t>Vaccine date in May 2021, exact date not given, but symptom onset is &gt;56 days after the last day in May. Had 3 days of viral syndrome type symptoms prior to presentation. (15 Mar 2023) Per medical records, patient received "father" vaccine -- suspect transcriptional error; will consider as "Pfizer" vaccine.</t>
  </si>
  <si>
    <t>24.09, 11.69, 8.4. 9.89. 11.58, 5.13, 3.34, &lt;0.02</t>
  </si>
  <si>
    <t>354, 46</t>
  </si>
  <si>
    <t>5.28, - 0.08</t>
  </si>
  <si>
    <t xml:space="preserve">Since DCD, doing well with no interval problems.  Taking no meds.  No CP.  Will order a cMRI to be done next month.  Activity restrictions.  </t>
  </si>
  <si>
    <t>0.06 (0.03)</t>
  </si>
  <si>
    <t xml:space="preserve">No infection identified, but pt had symptoms such as cough and joint pain prior to chest pain. </t>
  </si>
  <si>
    <t>"Hypocomplementemia Urticarial Vasculitis" - pt was ultimately diagnosed with this autoimmune disease. Subsequently, cardiologist felt her pericarditis symptoms were actually related to this vasculitis.</t>
  </si>
  <si>
    <t>Headaches, n/v, chills, joint pain - swelling, full body paralysis, ice cold and blue feet - multiple visits to ER, Urgent care, PCP and hospital</t>
  </si>
  <si>
    <t>0.42 (H)</t>
  </si>
  <si>
    <t>12.52 (H)</t>
  </si>
  <si>
    <t>51 (H)</t>
  </si>
  <si>
    <t>Pt is still dealing with the effects of newly diagnosed "Hypocomplementemia Urticarial Vasculitis"; however, at her last cardiology visit on 9/2/21, her cardiovascular review of systems was negative - no chest pain, no shortness of breath, no orthopnea, etc.</t>
  </si>
  <si>
    <t xml:space="preserve">chest pain, elevated troponin </t>
  </si>
  <si>
    <t>Had URI symptoms</t>
  </si>
  <si>
    <t>dizziness, nausea, tingling extremities</t>
  </si>
  <si>
    <t xml:space="preserve">&lt;0.012 </t>
  </si>
  <si>
    <t xml:space="preserve">She was tx with NSAIDs for 2 weeks and colchicine for 3 months. </t>
  </si>
  <si>
    <t>16 y/o female experienced chest pain, dizziness, nausea, and tingling extremities 30 days s/p 2nd Pfizer; however, she also had URI symptoms. The cardiologist thought this was possibly a viral pericarditis. Because another identifiable cause for her condition was discussed, will consider her "not a case".</t>
  </si>
  <si>
    <t>Herpesviruses (such as cyomegalovirus, Epstein Barr virus, HHV 6)</t>
  </si>
  <si>
    <t xml:space="preserve">Nausea, loss of appetite, loss of weight, dizziness, fatigue, nerve issues, sleep issues </t>
  </si>
  <si>
    <t>Colchicine.</t>
  </si>
  <si>
    <t>Patient explains lots of health issues, but not clear, what is the root cause.</t>
  </si>
  <si>
    <t xml:space="preserve">Patient presented to Primary care Physician office with complains of Chest pain, shortness of breath, Nausea, loss of appetite, loss of weight, dizziness, fatigue, nerve issues, sleep issues after second shot of Pfizer. All normal including EKG and blood chemistry for Pericarditis. Patient went to Rheumatologist and Neurologist at the University hospital. Was diagnosed with Epstein Barr and Auto Immune disease. Not sure, if it was pre-existing, never tested or new development. Patient went to Cardiologist on 6/23/2021 and none of the tests showed Pericarditis according to Algorithm. Dr. suspected Idiopathic Pericarditis, but no test results were implying to it. Dr. prescribed Colchicine, of what patient felt discomfort. All this is in conversation with Nurse (Faxed the document) and Primary care physician. Although it appears that there is an adverse event, it is not sure, if adverse event caused Pericarditis, or patient had unknown status going on from history which then escalated adverse event to cause various symptoms. </t>
  </si>
  <si>
    <t>As of 8/1/21, patient was d/c'd to home, seen by cardiologist for f/u testing; reported recovered</t>
  </si>
  <si>
    <t>55 y/o female w/ PMHx of Sjogren's syndrome, no myopericarditis, developed chest pain approximately 163 days after 1st or 2nd Pfizer dose after being treated in Urgent Care for Shingles (prescribed Valtrex &amp; steroids), returned to ED later that day for chest pain which resolved w/in 1 hour; Trop elevated-admitted to hospital, additional diagnostic results were normal, suspected myocarditis; f/u with cardiologist had additional normal results from cMRI 8 days after d/c. Patient reported recovered. No records available; will request ED/Hosp records and HCP office visit records for review and classification</t>
  </si>
  <si>
    <t>OTC antiinflammatory</t>
  </si>
  <si>
    <t>continues to have intermittent chest pain and workup with repeat echocardiogram and CRP is pending</t>
  </si>
  <si>
    <t>under care of cardiology; had chest CT scan on 7/21/2021: showed pericardial effusion and pericarditis</t>
  </si>
  <si>
    <t>38 yo male developed chest pain and SOB 7 days post second vaccine; 9/15 &amp;28/21: requested records;   9/30/2021: spoke to HCP who reviewed records;   No EKG done  Meets criteria for probable pericarditis based on symptoms and chest CT findings (not echo)</t>
  </si>
  <si>
    <t>158 ng/L</t>
  </si>
  <si>
    <t>293 pg/mL</t>
  </si>
  <si>
    <t>46 mm/hr</t>
  </si>
  <si>
    <t>Aspirin,Corticosteroids (e.g. prednisone, methylprednisolone, hydrocortisone)</t>
  </si>
  <si>
    <t>She has fully recovered from symptoms upon d/c. She was seen in September and has normal lab levels and she is back to normal activities.</t>
  </si>
  <si>
    <t>still having chest pain off and on</t>
  </si>
  <si>
    <t>slight dizziness</t>
  </si>
  <si>
    <t xml:space="preserve">Was still having some improving pain at the time of discharge. </t>
  </si>
  <si>
    <t xml:space="preserve">Nothing further. Was going to be going back to college, but was asked to not do exercise or sports for 3-6 months. </t>
  </si>
  <si>
    <t xml:space="preserve">18 y/o male hospitalized with chest pain, elevated troponin, and mild st segment elevations on EKG 2 days s/p 2nd Moderna. Discussed with Dr. Mindy Gentry 8-10 and requested records on 8-6. </t>
  </si>
  <si>
    <t>tachycardia, viral prodrome</t>
  </si>
  <si>
    <t>Recovered per VAERS report. Patient took the second shot of Pfizer vaccine on 5/11/2021, Patient showed up at the hospital with Chest pain and viral prodrome on 7/3/2021 (after 8 weeks). It was a spontaneous report. The D-dimer and ESR were normal. Patient treated with high dose Aspirin and Colchicine. Troponin found elevated came down to normal after treatment and patient recovered and discharged.</t>
  </si>
  <si>
    <t>fever, vomiting, malaise</t>
  </si>
  <si>
    <t>Fatigue/weakness</t>
  </si>
  <si>
    <t>Residual fatigue/weakness, chest pain resolved.</t>
  </si>
  <si>
    <t>72 y/o male with diagnosis of pericarditis post vaccine dose #2. Per patient vaccine doses were February 2 and March 2 and not August 2 as listed in VAERS. Meets criteria for probable myocarditis as well.  Records requested</t>
  </si>
  <si>
    <t xml:space="preserve">LT shoulder pain </t>
  </si>
  <si>
    <t>57, 145, 459, 439, 326, 264</t>
  </si>
  <si>
    <t>IVFs, Protonix, Tylenol, Venodynes venous compression garment</t>
  </si>
  <si>
    <t>UNK recovery.   DCD home stable, feeling much better, with Prilosec OTC and ibuprofen.  F/U with cardiology.</t>
  </si>
  <si>
    <t xml:space="preserve">6/14/2022 - Records reviewed  21 y/o male, no significant PMH except for GERD and smoker of cigarettes and marijuana daily, presented with acute chest pain radiating to LT shoulder, gets worse with lying down.  Proponents were mildly elevated however are trending up.  Sing by cardiology and diagnosed with acute myopericarditis.  Good effects with toradol however a few hours later pain will return.  Sinus Rhythm since admission.   EKG - Diffuse ST elevation with PR segment depression in lead II. Consider acute pericarditis,   ECHO - Preserved ejection fraction with no pericardial effusion. EF 55%.  CXR - Low lung volumes. Otherwise unremarkable.  Troponin T - 57, 145, 459, 439, 326, 264. CRP - 39.3. WBC - 12.9.  D-dimer - &lt;243. SARS-CoV-2 - not detected. U/A - WNL.   TX:  IVFs, Toradol, Ibuprofen, Protonix, Tylenol, Venodynes venous compression garment,   DCD home stable, feeling much better, with Prilosec OTC and ibuprofen.  F/U with cardiology.  *Case definition met for pericarditis and probable myocarditis.  Abstraction complete   </t>
  </si>
  <si>
    <t>provider indicated patient had three PCR tests done for SARS-CoV-2 done around the time of hospitalization, the first negative, second positive and third negative  Viral panel was negative for several viruses</t>
  </si>
  <si>
    <t>back and stomach pain, cough</t>
  </si>
  <si>
    <t>DOD 2/3/21 in ER, shortly after arrival via EMS</t>
  </si>
  <si>
    <t>7/29/22: Abstraction completed - Records received for hospital and death reports.    45 yo male PMH sleep apnea, hyperlipidemia, developed CP, back pain, cough, approximately 3 days s/p 1st Moderna dose.   -Patient was found in bed at home, with agonal breathing and EMS arrived, performed CPR, 3 x shocked, administered EPI x 3; upon arrival to ER, patient found with asystole, pronounced dead in ER shortly after arrival.    Testing for myocarditis/pericarditis not performed</t>
  </si>
  <si>
    <t>7/27 - 5157; peaked at 10590</t>
  </si>
  <si>
    <t xml:space="preserve">Pain improved and pt. discharged with 3 months colchicine and ibuprofen taper. </t>
  </si>
  <si>
    <t>pt states "myocarditis recurred" although unclear what symptoms; states chest pain in 2020 after COVID infection - perhaps is referring to those symptoms    I called and talked to Dr. Tun, the listed best doc, but patient had not seen him since Feb 2021 (prior to his vaccinations) so unable to get any confirmatory information and therefore will classify as not a case</t>
  </si>
  <si>
    <t>55.3 mg/mL (nl &lt;10)</t>
  </si>
  <si>
    <t>10 (nl 0-20)</t>
  </si>
  <si>
    <t>Last seen by cardiology in follow up on 8/31/21. Chest pain resolved. Previous GERD issues exacerbated by Colchicine, so dose dropped from BID to QD</t>
  </si>
  <si>
    <t xml:space="preserve">Requested medical records on 9/15/2021  UPDATE - new abstractor. Details from call with cardiology NP. 72 yo male  4/5/21 - Vac #2  7/29/21 - Woke from sleep with chest pain "felt like he'd been shot" - took his breathe away. Better with arms raised. Worse lying down. ER initially concerned with dissection - CT Chest normal. EKG and ECHO c/w pericarditis. No cMRI. Admitted, treated, released. </t>
  </si>
  <si>
    <t>As of 9/17/21, patient still has occasional chest pain, but feeling recovered.</t>
  </si>
  <si>
    <t>MNF: 52 y/o male w/ PMHx Type 2 DM, developed positional chest pain and dyspnea 13 days after 2nd Pfizer dose; presented to PCP following day &amp; EKG normal; PCP directed patient to ER; further tests were normal, symptoms unresolved; patient followed up with PCP and prescribed Colchicine &amp; aspirin. No hospitalization &amp; patient reports recovering. No DOB available for record request-Contacting HCP for DOB &amp; ER name/location .    9/17/21: Patient provided DOB &amp; reported recovered w/ occasional CP    10/14/21: ED records have not been received; I reviewed case notes and classification for criteria is not met in this case; Patient wasn't diagnosed with myopericarditis at ED visit with diagnostic/labs; PCP treated with Colchicine and IBU but no cardiology follow/up; Not a case/Complete</t>
  </si>
  <si>
    <t>Throat tightness</t>
  </si>
  <si>
    <t>41.0 mg/dL (H)</t>
  </si>
  <si>
    <t>pericarditis.  ekg, echocardiorgram, admission to hosp for observation 8/3/21</t>
  </si>
  <si>
    <t>severe fatigue, joint pain, headaches and increased heart rate</t>
  </si>
  <si>
    <t>&lt;0.01ng/mL(normal)</t>
  </si>
  <si>
    <t>839mg/L (normal)</t>
  </si>
  <si>
    <t>5mm/hr (normal)</t>
  </si>
  <si>
    <t xml:space="preserve">Difficulty breathing (especially taking deep breaths), inability to exercise, chest pain. Symptoms started about a week after the first vaccine shot on 4/2/21 and gradually got worse until the second shot on 5/1/21 which resulted in a fever, shortness of breath and a drop in blood oxygen to 92%. Went to ER on 5/4/21 and got a breathing treatment, CT, EKG, Chest X-ray, and COVID test. All returned normal results and negative on COVID. Referred to Pulmonary specialist.   Given Flonase and Rest. Outcome of tests run indicate Mild Myocarditis was contracted as a result of the vaccine. </t>
  </si>
  <si>
    <t>46.10ng/ml</t>
  </si>
  <si>
    <t>Patient discharged home after 3 days in PICU in care of pediatric cardiology with diagnosis of myopericarditis. To see ped cardiology on 8/5. Discharged on acetaminophen 500mg q6 hours prn pain, Pepcid 20 mg po BID take as long as taking steroids or ibuprofen, Ibuprofen 600 mg po q 8 hrs prn pain, Prednisone 10 mg, 3 tablets po BID for 14 days. Cardiollogy will taper steroids. Patient advised to restrict activity and no strenuous exercise or sports until cleared by cardiology. Mother told due to IVIG administration her son must not take live vaccines for one year and she must tell the pediatrician about the IVIG administration.</t>
  </si>
  <si>
    <t>14 yo M presented with chest pain in the center of his chest that crampy and pulsating 2 days after 2nd dose of Pfizer. Went to ER, ER EKG showed ST elevation with some PR depression. Initial troponin I was 21.98 ng/ml. ECHO showed low normal EF 52%. Cardiology recommended patient transfer to PICU in Raleigh. He was admitted to PICU to manage his perimyocarditis. Troponins peaked at 46.10 ng/ml. Cardiology recommended Rx of IVIG 2g/kg over 2 days. He was also given serial troponins, CRP and scheduled for Toradol and given IV methylprednisolone on admission to PICU. ECHO normalized on 7/30. Telemetry normal during stay in PICU. Troponins and CRP downtrended. Panel for respiratory viruses non-detect. Discharged with instructions on close f/u with pediatric cardiology due to diagnosis of myopericarditis.</t>
  </si>
  <si>
    <t>165 ng/L (&lt;=45 ng/L) high sensitivity</t>
  </si>
  <si>
    <t>Aspirin,NSAIDS other than aspirin (e.g. ketorolac/Toradol, ibuprofen/Motrin/Advil, naproxen/Naprosyn/Aleve, colchicine),Corticosteroids (e.g. prednisone, methylprednisolone, hydrocortisone),Vasoactive medications (e.g. milrinone, epinephrine, norepinephrine, vasopressin, dopamine),Antiarrhythmics,Anticoagulation other than aspirin (Warfarin/Coumadin, Plavix/Clopidogrel),Intubation or mechanical ventilation,Cardioversion/Shock,ECMO (extracorporeal membrane oxygenation),Intra-aortic balloon pump,Other {myoperi_hospital_treat_oth}</t>
  </si>
  <si>
    <t xml:space="preserve"> -Subcutaneous implantable cardioverter defibrillator</t>
  </si>
  <si>
    <t xml:space="preserve">06/24/22: 2 separate VAERS reports merged into 1.  R1 reporter provided M/Y; R2 inc M/D/Y. Informed GDIT.     32 yr old WM, nonH/L, no sig PMH. 3D s/p 2nd dose mRNA vaccine (Moderna) reports sudden collapse, no prior sx.   Insufficient objective data; will obtain MR.    7/18/22: MR still pending on this complicated case. </t>
  </si>
  <si>
    <t xml:space="preserve">fever, chills, fatigue </t>
  </si>
  <si>
    <t>1.92; 1.48; 1.31; 0.82; 0.52; 1.77; 1.59; 1.22</t>
  </si>
  <si>
    <t>3.15; 2.40; 1.00</t>
  </si>
  <si>
    <t>Lidocaine</t>
  </si>
  <si>
    <t xml:space="preserve">Chest pain resolved prior to hospital DCD </t>
  </si>
  <si>
    <t xml:space="preserve">17 y/o male presented with chest pain, fever, chills,  fatigue within  2 days post vaccination.  EKFG - non-specific ST elevation, ECHO normal, SARS COV 2 ab positive; cMRI consistent with myocarditis.  Elev troponin.  CXR - normal. O2 96% on RA HX COVID in April.  Adm to hospital. TX with Ketorolac and Lidocaine IV.  Chest resolved &amp; troponin down prior to discharge.    *Confirmed myocarditis.  Case completed.  </t>
  </si>
  <si>
    <t>Multiple sclerosis</t>
  </si>
  <si>
    <t>nausea, vomiting, pulseless, unresponsive</t>
  </si>
  <si>
    <t>IV Decadron  Oral NSAIDs</t>
  </si>
  <si>
    <t>continues to have intermittent chest pain especially when lying flat</t>
  </si>
  <si>
    <t>Appears to be improving</t>
  </si>
  <si>
    <t>46 yo female developed chest pain, SOB, "became pulseless" one week post second vaccine.   9/24//21: spoke to provider/pt's husband who is treating her.  Reviewed record; meets criteria for probable myopericarditis (chest pain, EKG changes, normal troponins); question impact of pt's lupus which is stable and she never had cardiac issues prior to vaccine</t>
  </si>
  <si>
    <t>Arm and shoulder pain, L arm swelling, tingling in L handswollen LNs</t>
  </si>
  <si>
    <t>high dose ibuprofen</t>
  </si>
  <si>
    <t>Seen by PCP 6/26 &amp;/21 7/29/21: referred to cardiology  Last seen in 8/2021: symptoms were improved and has not been seen since.  EKG and labs normal</t>
  </si>
  <si>
    <t>31 yo female developed chest pain 9 days post first vaccine  10/26/21: spoke to provider; who reviewed records; all testing negative but referred to cardiology since pt had persistent intermittent chest pain; spoke to cardiology office; meets criteria for pericarditis (chest pain and pericardial effusion)</t>
  </si>
  <si>
    <t>Some residual chest pain per  HCP.</t>
  </si>
  <si>
    <t>9/18/2021 - records requested; unable to contact provider  10/16/221 - records still unavailable. Unable to adjudicate case status without records (patient-submitted VAERS report). Recommend again trying to reach provider/clinic to obtain records.   11/1 re-requested medical records.  11/29: Spoke with cardiologist to finish abstraction.</t>
  </si>
  <si>
    <t>Discharge dx: suspected pulmonary tuberculosis vs sarcoidosis</t>
  </si>
  <si>
    <t>Differential diagnosis at time of discharge included sarcoidosis.</t>
  </si>
  <si>
    <t>hsTnI 28 ng/L (&lt;=7ng/L)</t>
  </si>
  <si>
    <t>104.6 mg/L (0.0-9.9 mg/L)</t>
  </si>
  <si>
    <t>44 (0-20 mm/hr)</t>
  </si>
  <si>
    <t xml:space="preserve"> -ethambutol  -isoniazid (AFTER onset adverse event)  -pyrazinamide  -rifampin  -pyridoxine  -Coumadin  -Lovenox  -diltiazem  -Colchicine</t>
  </si>
  <si>
    <t xml:space="preserve">Stable; will require ongoing evaluation and treatment. </t>
  </si>
  <si>
    <t xml:space="preserve">Instructed to isolate and continue medications. Local Public Health Dept notified re potential Tuberculosis diagnosis. F/u w/ PCP, infectious disease, rheumatology. Holter monitor planned to determine need for ongoing anticoagulation given resolution run of atrial flutter during admission. </t>
  </si>
  <si>
    <t>Ibuprofen and Prednisone</t>
  </si>
  <si>
    <t>fevers, muscle aches</t>
  </si>
  <si>
    <t>391 ng/L</t>
  </si>
  <si>
    <t>22.4 mg/L</t>
  </si>
  <si>
    <t xml:space="preserve">Pt. had resolution of symptoms prior to discharge. He is scheduled for f/u echo as outpatient on colchicine and naproxen. </t>
  </si>
  <si>
    <t xml:space="preserve">14 y/o male hospitalized following 2nd Pfizer with chest pain, elevated troponin, and ST elevations on EKG. Meets criteria for myopericarditis. Records requested on 8-8. </t>
  </si>
  <si>
    <t>7/1/21: 0.01 ng/mL. 7/21/21 x 2: 0.01 ng/mL</t>
  </si>
  <si>
    <t>Multiple providers including PCP and cardiologist. Pt states EKG showed "smallest evidence of pericarditis" but no treatment. Need to order records to assess further.  12/28/21: Per call with cardiology PA - Told pt all tests look fine - labwork, EKG, ECHO. No sign of pericarditis. Only way to r/o myocarditis is with cMRI. This was ordered. Pt called back on 8/14/21 and canceled it. Haven't heard from her since.</t>
  </si>
  <si>
    <t>0.460, 0.380</t>
  </si>
  <si>
    <t xml:space="preserve">DCD home stable.  To F/U with cardiologist and continue naproxen.  Activity restrictions x 3 months </t>
  </si>
  <si>
    <t xml:space="preserve">Georgia </t>
  </si>
  <si>
    <t>4.91, 8.25, 9.49, 8.59, 6.74, 10.52, 14.08, 9.77</t>
  </si>
  <si>
    <t>Maalox, IVFs, Ativan, Zofran, Potassium chloride</t>
  </si>
  <si>
    <t>blurred vision, brain fog</t>
  </si>
  <si>
    <t xml:space="preserve">blurred vision, brain fog, shortness of breath   treatment - ibuprofen  time - after 8 weeks symptoms dissipated  diagnosis - pericarditis   Doctor or other healthcare professional office/clinic visit      Emergency room/department or urgent care  </t>
  </si>
  <si>
    <t>Requested Medical records from Dr. Laurie S Markin, Rocky Run Family Medicine, 5645 Stone Rd, Centreville, VA 20120. Talked with the nurse manager Ms. Lisa Breckley @ Dr. Markin's office. This was patient's PCP. Patient took vaccine first shot on 5/22/2021. Symptoms of chest pain started after 3 days and continued. Patient went to ER with Chest pain on 5/28/21. Patient was not admitted as the Troponin, EKG came normal. Patient with comorbidity of Rheumatoid Arthritis. Will obtain records from Anova Fairfax hospital, Fairfax, VA from 5/28 through 5/30.  Patient do not meet the algorithm for Pericarditis as the EKG, ECHO and cardiac enzymes came normal. Patient was not hospitalized but discharged on Ibuprofen. Patient felt better, recovered and took second shot in November. Patient may have Pericarditis/Chest pain based upon symptom and complain, however the clinical objective evaluation do not meet the case definition of adverse vaccine reaction.</t>
  </si>
  <si>
    <t>200 (0-19pg/mL); 339; 1,287; 1,055</t>
  </si>
  <si>
    <t>2.7 (0.0-0.06mg/dL)</t>
  </si>
  <si>
    <t>NSAIDS BID for 2-3 weeks f/u w cardiology</t>
  </si>
  <si>
    <t>"Severe chest pain after vaccination, found to have diffuse ST segment changes and elevated troponin consistent with myopericarditis."  Vaccine dose not specified, so entered as dose 1.  HCP report. Awaiting medical records. 10/27- attempted to email MD, invalid email.  1.26.2022: Medical records received.  Abstraction complete meets case definition for confirmed Myopericarditis. cMRI consistent with myocarditis</t>
  </si>
  <si>
    <t>45-50%, trace mild MR, TR, PR</t>
  </si>
  <si>
    <t>11.04-17.36</t>
  </si>
  <si>
    <t>Linsinopril</t>
  </si>
  <si>
    <t>As of 8/5/21, patient d/c'd to home, reported recovered</t>
  </si>
  <si>
    <t>confusion/lack of concentration, dizziness, nausea, low HR</t>
  </si>
  <si>
    <t>As of 8/6/21, patient had been treated at HCP office/Clinic, reported not recovered; unknown symptoms</t>
  </si>
  <si>
    <t>5/13/22: Records available; continue abstraction    Requested medical records on 9/15/2021    50 y/o female w/ no PMHX myopericarditis developed chest/back/shoulder pain, SOB, confusion, dizziness, low HR 32 days after Moderna dose (unclear if dose 1or2), patient stated on VAERS that she was treated at HCP office/clinic, labs &amp; diagnostics performed 3 months after date of AE. No records available; reassigned case-previous abstractor requested med records 9/15/21</t>
  </si>
  <si>
    <t>SVT</t>
  </si>
  <si>
    <t>Pt reports continuing episodes of CP. Cardiology recommended no further work up but would follow as an outpatient.</t>
  </si>
  <si>
    <t>Not recovered per VAERS report; recurrent CP late July 2021  UPDATE 10/26/2021  Pt stable, followed as an outpatient.</t>
  </si>
  <si>
    <t>As of 9/24/21, only VAERS report filed by patient available. Diagnosed with pericarditis with onset 102 days after 2nd vaccine. Hospitalized x 3 days. Requested medical records; have not yet contacted MD.  UPDATE 10/26/2021  62yo C-female, self-reported experiencing severe CP 105 day post Vax #2. Reported hospitalized for 3 days but provider notes hospital records are for an admission of one day. EKG: w/SVT poss atrial flutter Labs:Troponin &lt;0.017, CRP 4.3, SED 46, Chest CT: no pericardial effusion, pulm dxs pattern, 4mm nodule LLL, no PE or aortic distention ECHO: EF of 60-65%, wall nl, sm pericardial effusion Dx: Pericarditis  D/C home, no further cardiac workup, cardiology to follow prn as outpatient</t>
  </si>
  <si>
    <t>shoulder/arm pain; extreme fatigue</t>
  </si>
  <si>
    <t>colchicine, gabapentin</t>
  </si>
  <si>
    <t>Continues to experience CP, life not back to normal. Also has ongoing neck pain.</t>
  </si>
  <si>
    <t xml:space="preserve">Stable. Was not referred to cardiology. PCP managing. </t>
  </si>
  <si>
    <t xml:space="preserve">9/18/2021 - records requested; unable to reach listed provider.  10/16/2021 - records still unavailable. Unable to adjudicate case status without records (patient-submitted VAERS report). Recommend reaching out again to provider/hospital to obtain records.   11/14/21- no records received yet. 12/3/21 no records received and 3rd request placed.  UPDATE: 12-13-2021 Left message w/doc. Spoke w/pt. Initial symptoms of CP/SOB, neck/shoulder/arm pain was tx in UC, sent home on Prednisone. Did not alleviate, waited several mos before seeking care, went to ER with progressive CP. D-dimer: neg.  Numerous studies. Dx w/Pericarditis. D/C on Colchicine, f/u w/PCP following day who added Prednisone and Gabapentin for neck pain. Was not referred to cardiology, PCP managing. </t>
  </si>
  <si>
    <t>17yo C-male, VAERS reported by MD following AE on d3 post 2nd Pfizer vax w/progressive CP. Eval in ER, admitted to CCU x 4d. EKG: sinus arrhythmia, ST abnormalities and elevation, Echo: LVEF 45-50  %, trace mild MR, TR, PR, C-MRI: consistent with myopericarditis, Troponin: 11.04-17.36, Cardiac U/S: no effusion, D-dimer: &lt;0.27, Viral panel: neg, COVID: neg. Tx: ASA, Tylenol, Ibuprofen, D/C'd on Lisinopril and f/u w/cardiologist. Dx: myopericarditis. Will contact cardiologist for most recent Echo results to close abstraction. Dr. Islam: (716) 859-2360  UPDATE: 1-6-22 Spoke w/attending who has been following and is able to provide last Echo results of EF 55-60%, pt remains on Lisinopril and Metoprolol. Has been release to sports and all activities.</t>
  </si>
  <si>
    <t>nausea, diaphoresis</t>
  </si>
  <si>
    <t>14.65 ng/L</t>
  </si>
  <si>
    <t>6.6 mg/dL</t>
  </si>
  <si>
    <t>Discharged home. On follow-up in June had no symptoms and tolerated light activity well. Was cleared to return to light exercise and later in August competitive sports if asymptomatic. Was advised to continue colchicine until mid-August.</t>
  </si>
  <si>
    <t xml:space="preserve">17 yo M with no significant PMH except for chest pain in October 2020 treated with Prilosec 20mg po qday, presented with chest pain 8/10 that radiated down his L arm 3 days after second dose of Pfizer. Associated with SOB, nausea and diaphoresis. Brought to ED for evaluation. Recent medical history no recent fevers, chills, cough, runny nose, headache, vomiting or diaarhea. No prior Covid-19 infection. Was in the hospital for 3 days. Primary discharge diagnosis is myopericarditis. No MD contact. Requesting medical records.    01/07/22 [EW]: Reviewed medical records. 17 y/0 male admitted to ICU with chest pain, dyspnea, elevated troponin, ST elevations on EKG, normal ECHO, and findings c/w pericarditis and trace myocarditis on cMRI. Meets criteria for myopericarditis. </t>
  </si>
  <si>
    <t>5.00ng/mL (&lt;0.03)</t>
  </si>
  <si>
    <t>Home with outpatient cards f/u to include repeat echo and troponin</t>
  </si>
  <si>
    <t>4/1/22 completed with records. Never received return call from MD.    HCP report. Awaiting medical records.</t>
  </si>
  <si>
    <t>2.050 ng/mL (ref range &lt;=0.045 ng/mL)</t>
  </si>
  <si>
    <t>62 pg/mL (ref range &lt;=92 pg/mL)</t>
  </si>
  <si>
    <t>8 mm/h (ref range 0-10 mm/h)</t>
  </si>
  <si>
    <t xml:space="preserve">Hospitalized x 3 days and discharged home with resolution of symptoms. </t>
  </si>
  <si>
    <t>HCP report. 16 y/o M received 2nd Pfizer dose and 2 days later developed chest pain, worse with inspiration. EKG with normal sinus rhythm with sinus arrhythmia and possible left atrial enlargement. Elevated troponin. Echo normal. cMRI with evidence of focal myocarditis - small area of myocardial edema at the inferior-basal wall of the left ventricle. Early and late gadolinium enhancement at the inferior-basal epicardial of the LV consistent with myocardial edema or fibrous changes/scarring. Respiratory pathogen panel negative. Myocarditis pathogen panel negative. Diagnosed with myocarditis. Tx included ibuprofen 600 mg q 6 hrs with improvement in symptoms.   8/2/22 - MR available.</t>
  </si>
  <si>
    <t>fevers, malaise, anorexia, myalgias, lightheadedness</t>
  </si>
  <si>
    <t>1311 ng/L</t>
  </si>
  <si>
    <t>183 pg/mL</t>
  </si>
  <si>
    <t>34.2 mg/L</t>
  </si>
  <si>
    <t>Tylenol, morphine</t>
  </si>
  <si>
    <t>Chest pain and dyspnea resolved on discharge after receiving O2, tylenol, morphine, and toradol. Discharged with PCP f/u and cardiology f/u prn.</t>
  </si>
  <si>
    <t xml:space="preserve">23 yo male hospitalized overnight 2 days after dose of Moderna (uncertain 1 or 2). Received diagnosis of myopericarditis. Requesting medical records.    [EW 10-28] Reviewed medical records. 23 y/o male hospitalized 2 days s/p 2nd Moderna with chest pain, elevated troponin, and EKG changes with ST elevations and some T-wave inversion, treated with toradol, morphine, O2, and tylenol with resolution of sx upon discharge and close PCP f/u. Meets criteria for myopericarditis. </t>
  </si>
  <si>
    <t>15.42, 9.12, 7.45, &amp; 5</t>
  </si>
  <si>
    <t>1, 3.3</t>
  </si>
  <si>
    <t>9, 13</t>
  </si>
  <si>
    <t xml:space="preserve">DCD home.  Pain resolved. </t>
  </si>
  <si>
    <t>nausea, headache</t>
  </si>
  <si>
    <t>6.65ng/mL</t>
  </si>
  <si>
    <t>As of 8/3/21, f/u appointment with pediatric cardiologist stated that patient was feeling well, but still recommended no strenuous activity until troponin levels had been normal for longer, and patient still experienced headaches which MD suggested allergy exam for sinusitis</t>
  </si>
  <si>
    <t xml:space="preserve">As of 8/3/21, patient had been d/c to home after 3 day hospitalization, feeling better but still having headaches, and limited activity due to previously high troponin levels and some minor ECG T-wave inversions. </t>
  </si>
  <si>
    <t>fever, chills, nausea, body aches, left shoulder and neck pain</t>
  </si>
  <si>
    <t>still feel tired and not cleared for strenuous activity</t>
  </si>
  <si>
    <t>reports hospitalized x 2 days then discharged but no details, presumably home</t>
  </si>
  <si>
    <t>new jersey</t>
  </si>
  <si>
    <t>HTN</t>
  </si>
  <si>
    <t xml:space="preserve">No provider or treating facility from report to contact for medical records. With limited information from VAERS report this is unlikely a case. </t>
  </si>
  <si>
    <t>No chest pain - doing fine now per his PCP</t>
  </si>
  <si>
    <t xml:space="preserve">Spoke with the patient's PCP. The pericardial effusion was not seen on an ECHO and there were no EKG changes c/w pericarditis; however, in order to rule out ischemia, a CTangiogram was performed. This is where "small pericardial effusion" was noted. Pt was treated with Toradol and symptoms resolved. </t>
  </si>
  <si>
    <t>9.32 ng/mL (ref range 0-0.04 ng/mL)</t>
  </si>
  <si>
    <t>2.5 mg/dL (ref range 0.0-0.7)</t>
  </si>
  <si>
    <t>2 mm/hr (ref range 0-15)</t>
  </si>
  <si>
    <t>Pt admitted x 5 days and discharged home. At discharge, ST elevation improving, troponin trending down, and chest pain/SOB resolved.</t>
  </si>
  <si>
    <t xml:space="preserve">HCP report. A healthy 14 y/o M received 2nd Pfizer dose and the following day developed chest pain. EKG with ST elevation, Echo with trivial physiologic pericardial effusion. cMRI: "subepericardial delayed enhancement in the apical segment of the LV anterior wall, interventricular septum, and basal segment of the LV anterior wall. Transmural delayed enhancement in the apical segment of the LV inferior wall. Findings consistent with suspected myopericarditis." Treated with ibuprofen, IVIG, and steroids. Discharged home after 5 days hospital course. At time of discharge, troponin nearing baseline, EKG ST elevation improved, chest pain/SOB resolved. </t>
  </si>
  <si>
    <t>initially: fever, chills, myalgia</t>
  </si>
  <si>
    <t>8.45 ng/mL</t>
  </si>
  <si>
    <t>79 pg/mL</t>
  </si>
  <si>
    <t>metoprolol succinate</t>
  </si>
  <si>
    <t>Home with outpatient cards and PCP f/u</t>
  </si>
  <si>
    <t>0.05ng/mL</t>
  </si>
  <si>
    <t>1.0ng/mL</t>
  </si>
  <si>
    <t>As of 9/16/21, patient d/c'd from ED in good condition, followed up with cardiologist; reported not recovered with unspecified symptoms</t>
  </si>
  <si>
    <t xml:space="preserve">4/22/22: Abstraction Completed - Not a case    3/2/22: Cardiologist record from Christus Health available for ECHO results; Normal Echo, No pericardial effusion or decreased LVEF    38 y/o male w/ no apparent PMHx of myopericarditis, developed sharp chest pain 2 days after Moderna dose, resulting in ED/Urgent care treatment; patient reported not recovered. Patient reported vigorous exercise immediately following vaccination (same day) including running &gt;3miles, treadmill w/ 40lbs dumbells, &amp; hiking w/ 20lb backpack--felt CP during activities  -EKG, Echo, Troponin, CKMB wnl, not c/w pericarditis or myocarditis  -Diagnosed with acute pericarditis, and prescribed IBU; d/c to home from ED  </t>
  </si>
  <si>
    <t>&gt;25,000ng/L</t>
  </si>
  <si>
    <t>44pg/mL</t>
  </si>
  <si>
    <t>F/u with cardiology in 3 days. Repeat echo in 1 month. Naproxen 220mg 1 tab BID. no vigorous activity until cleared by cardiology.</t>
  </si>
  <si>
    <t>12 y/o male developed chest pain and SOB 1 day post 2nd vacc. Records complete. Last reviewed 8/10/21.</t>
  </si>
  <si>
    <t>Raynaud's Phenomenon</t>
  </si>
  <si>
    <t>NSAIDS other than aspirin (e.g. ketorolac/Toradol, ibuprofen/Motrin/Advil, naproxen/Naprosyn/Aleve, colchicine),Corticosteroids (e.g. prednisone, methylprednisolone, hydrocortisone),Antiarrhythmics,Anticoagulation other than aspirin (Warfarin/Coumadin, Plavix/Clopidogrel),Other {myoperi_hospital_treat_oth}</t>
  </si>
  <si>
    <t xml:space="preserve">pericardial window   </t>
  </si>
  <si>
    <t>admitted after first dose, required pericardial window, discharged with symptoms eventually controlled; mild recurrence with second vaccine dose but well controlled with meds and resolved in a few days  7/2021: normal ESR/CRP  10/4/21: repeat echocardiogram normal; pt has fully recovered</t>
  </si>
  <si>
    <t>9/17/21: records requested  73 yo female developed chest pain and palpitations after first and second dose; required pericardial window;   10/13/21: spoke to cardiologist who reviewed records; he is following pt post-hospitalization and reviewed hospital records; did not have troponins done.  meets criteria for pericarditis</t>
  </si>
  <si>
    <t xml:space="preserve"> chills, fatigue, muscle pain, nausea</t>
  </si>
  <si>
    <t>4, 14, 13</t>
  </si>
  <si>
    <t xml:space="preserve">Pt states he has recovered.     DCD home stable with no CP.  Rx of low dose beta blocker.  Continue Wellbutrin.  Marijuana cessation counseling provided.  No dietary or activity restrictions.  </t>
  </si>
  <si>
    <t>EKG normal. cMRI "consistent with focal myocarditis."</t>
  </si>
  <si>
    <t>3/10:incomplete right bundle brach block</t>
  </si>
  <si>
    <t>3800, 2016</t>
  </si>
  <si>
    <t>3.9 (&lt;0.9 mg/dL)</t>
  </si>
  <si>
    <t xml:space="preserve">15 yo M hospitalized overnight for testing and evaluation of chest pain. Follow up with a cardiologist.  Parental report. Requesting medical records.  </t>
  </si>
  <si>
    <t xml:space="preserve">15 yo M presented with chest pain radiating down L arm 3 days after second dose of Pfizer. Treated at home with ibuprofen. Chest pain worsened, patient taken to and admitted to hospital overnight. Discharge diagnosis - mild myocarditis. Followup with cardiologist. Requesting medical records.    10/27: review of medical records. Meets case definition for probable myocarditis d/t no cMRI </t>
  </si>
  <si>
    <t>Flu-like symptoms and upset stomach, then found unresponsive</t>
  </si>
  <si>
    <t>Patient found unresponsive, died 6/13/2021</t>
  </si>
  <si>
    <r>
      <t xml:space="preserve">HCP report. 29 y/o M received 1st Moderna dose 6/10/21 and developed "flu-like symptoms and an upset stomach". Two days after vaccination was found unresponsive. Pt died 6/13/21. HCP interview with Dr. Jelena Krcedinac Marks (Medical Examiner) 12/8/21. She states autopsy with evidence of lymphocytic myocarditis based on cardiac sampling. She states she consulted with cardiopathologists who believe myocarditis resulted from viral etiology but also states so far viral testing is negative. She also reports genetic testing completed with positive gene mutation associated with myocardial fibrosis. She reports at this time, unable to determine if related to vaccination or not, as additional testing pending. Medical records requested 12/6/21 - autopsy report not yet complete as waiting on final ruling.  </t>
    </r>
    <r>
      <rPr>
        <b/>
        <sz val="11"/>
        <color rgb="FFFF0000"/>
        <rFont val="Calibri"/>
        <family val="2"/>
        <scheme val="minor"/>
      </rPr>
      <t xml:space="preserve">3/24/22: per pathology report from CDC PCR evaluation of nucleic acid extracts from the heart block were positive for human parvovirus B19; this virus has been linked with myocarditis, however, it has also been reported in histologically normal tissues in healthy adults. </t>
    </r>
  </si>
  <si>
    <t>Allergy, rhinitis</t>
  </si>
  <si>
    <t xml:space="preserve">Pericarditis   EKG, Chest X-ray, ECG  </t>
  </si>
  <si>
    <t>AESI with Booster dose</t>
  </si>
  <si>
    <t xml:space="preserve">I'm an Emergency Physician who received Pfizer #1 on 12/1820 (Lot EJ1685) then Pfizer #2 on 1/7/21 (Lot EH3899). Due to delta peaking in local area and me having some risk factors, opted to get a "booster" and went with Moderna lot as above on 7/20/21. On 8/7/21 on way to work in the ER at 520am, started to develop left arm tingling, left shoulder pain, then chest pain that became severe enough by 545am that I had to pull to the side of the road. Had diaphoresis, dyspnea, pre-syncope. Had to call an ambulance which led to the workup below. </t>
  </si>
  <si>
    <t>Patient with high risk took booster shot in August and had an adverse event. This is beyond our investigation criteria at the moment. So not a case.</t>
  </si>
  <si>
    <t>16,188 &amp; 7425</t>
  </si>
  <si>
    <t>Meds: Nitroglycerin &amp; famatidine; IVF's;   Cardiac cath - Cardiac cath - Normal arteries.  Moderately reduced LV systolic function with EF 35%</t>
  </si>
  <si>
    <t xml:space="preserve">UNK disposition </t>
  </si>
  <si>
    <t>Home and has had several and ongoing cardiology follow ups since</t>
  </si>
  <si>
    <t>16 y/o previously healthy male developed chest pain 3d following his second dose of the Pfizer vaccine. EKG changes and elevated troponin were suggestive of myocarditis and he was admitted where he received IVIG and methylprednisolone. According to the treating cardiologist with whom I spoke, echo and cMRI were normal. The patient was discharged home on a prednisone taper. He has had a couple follow up visits with the cardiologist since, the latest of which was 8/30/21, at which time his troponin and ECG were normal. He has another follow up scheduled in 4 months.</t>
  </si>
  <si>
    <t>&gt;25,000 ng/L (ref range &lt; 77 ng/L)</t>
  </si>
  <si>
    <t>11.30 mg/L (ref range &lt;9.00 mg/L)</t>
  </si>
  <si>
    <t>15 mm/hr (ref range 0-15 mm/hr)</t>
  </si>
  <si>
    <t>Losartan and Coreg for new HTN</t>
  </si>
  <si>
    <t>Chest pain resolved prior to discharge.  8/8/21 Discharge meds include:  ASA 325 mg: 2 TID  thru 8/14/21  Colchicine 12.5 mg: 1 BID thru 11/6/21</t>
  </si>
  <si>
    <t xml:space="preserve">HCP VAERS report describing "myocarditis" but unable to get in touch with MD, despite multiple attempts. Will wait for records to confirm.  11/1/21: Records in and show findings and treatment c/w case definition of myopericarditis. </t>
  </si>
  <si>
    <t xml:space="preserve">&lt;0.02, 5.39, 5.36, 5.29 </t>
  </si>
  <si>
    <t>48, 15</t>
  </si>
  <si>
    <t>PPI</t>
  </si>
  <si>
    <t xml:space="preserve">DCD home in stable condition.  Continue colchicine, Ibuprofen, and PPI </t>
  </si>
  <si>
    <t>Discharged home from ER, no further CP. DC on Tylenol</t>
  </si>
  <si>
    <t>max: 0.98</t>
  </si>
  <si>
    <t xml:space="preserve">"previously healthy" 13yom who presented to local urgent care 3d after receiving the 2nd Pfizer dose with c/o a 2d h/o CP and SOB. EKG demonstrated ST elevation and he was transferred to an ED where he had a normal echo. He was admitted to PICU for cardiac monitoring and uptrending troponin and evaluation for infectious myo. Respiratory panel was negative. SARS-CoV-2 IgG (nucleo) was negative, SARS-CoV-2 IgG (spike) was positive. He was felt to have post-vaccine myocarditis. His condition improved and his was discharged home after a 3d hospital stay with outpatient cards f/u scheduled and advised to avoid exercise until cleared by cards. Attempted to reach outpatient cards MD to ask whether patient's condition indeed fully resolved, however, he is currently out of the office. </t>
  </si>
  <si>
    <t>As of 8/9/21, patient d/c'd to home after 1 day hospitalization; chest pain improved w/ ibuprofen; reported recovered</t>
  </si>
  <si>
    <t>5/13/22: Records available; continue abstraction    31 y/o male (-) PMHx of myopericarditis or heart disease, developed body aches 7 hours after Janssen dose, progressing in severity + substernal chest pain &amp; SOB 1 day after vaccine; presented to ED/Hosp; EKG abnormal, so patient admitted overnight &amp; diagnosed w/ Pericarditis, treated w/ ibuprofen; Trop(-), EKG &amp; stress echo normal; symptoms improved w/ ibuprofen alone. Patient d/c'd to home &amp; reported recovered.     No records available; requesting ED/Hosp records and Cardiologist office records for review; probable Pericarditis (Cardiologist reported VAERS)</t>
  </si>
  <si>
    <t>body aches, low grade fevers</t>
  </si>
  <si>
    <t>5.82 mg/dL</t>
  </si>
  <si>
    <t>Pt. status noted as fully recovered on VAERS report. Discharge summary - Myocarditis is discharge diagnosis. Limit physical activity for 6 months, no contact sports or gym for six months. See PCP 2-3 post d/c. See cardiologist 9/9, repeat labs in 3 months.</t>
  </si>
  <si>
    <t>Home - resolved</t>
  </si>
  <si>
    <t xml:space="preserve">severe chest pain, Troponin was elevated. Echocardiogram demonstrated mildly reduced LV systolic function and cardiac MRI was consistent with Myopericarditis. </t>
  </si>
  <si>
    <t xml:space="preserve">Symptom onset was 71 days after dose 2.  </t>
  </si>
  <si>
    <t>ST elevations. ST depressions</t>
  </si>
  <si>
    <t>22,471 (3-57ng/L)</t>
  </si>
  <si>
    <t xml:space="preserve">Tylenol, Prilosec </t>
  </si>
  <si>
    <t xml:space="preserve">DCD home in stable condition. </t>
  </si>
  <si>
    <t xml:space="preserve">Rhode Island </t>
  </si>
  <si>
    <t>fatigue, fever</t>
  </si>
  <si>
    <t>Hospitalized for repeat episode 6/2021. Per primary provider, symptoms improved as of 6/2021 but pt reports in VAERS as of 8/2021 that not recovered.</t>
  </si>
  <si>
    <t>43 y/o M with Asthma, GERD, anxiety, HTN with CP and pericarditis dx same day post vaccine #1 4/2021 . Repeat episode with hospitalization 6/2021. EKG normal. No troponin done, no rub. Improved with indomethacin and chiropractic treatment    [  ] Awaiting primary provider and hospital records requested mid-September</t>
  </si>
  <si>
    <t>Nausea/vomiting</t>
  </si>
  <si>
    <t>11.801 ng/mL (ref range &lt;0.021)</t>
  </si>
  <si>
    <t>36.26 ng/mL (ref range &lt;3.40)</t>
  </si>
  <si>
    <t>62.9 pg/mL (ref range &lt;89 pg/mL)</t>
  </si>
  <si>
    <t xml:space="preserve">Intermittent chest pain lasting for a few minutes at a time, as of 9/3/21. </t>
  </si>
  <si>
    <t xml:space="preserve">Pt hospitalized x 3 days and discharged home. </t>
  </si>
  <si>
    <t xml:space="preserve">HCP report. 13 y/o F received 2nd dose Pfizer and 2 days later developed chest pain, nausea, vomiting, SOB, and palpitations. Presented to ED with elevated troponin. EKG with ST elevation and PR depression, repeat EKG with T wave inversion. Echo normal. Diagnosed with myopericarditis. Treated with colchicine and ibuprofen with improvement in symptoms. </t>
  </si>
  <si>
    <t>6.01 ng/mL</t>
  </si>
  <si>
    <t>75.6 mg/L</t>
  </si>
  <si>
    <t xml:space="preserve">F/u 1 month with echo. No medications on dischsarge. No complaints at outpt. f/u appointment. no treatment received. Pt. fully recovered. </t>
  </si>
  <si>
    <t>HCP report. Awaiting medical records.    [EW 10-28] 16 y/o male hospitalized 3 days s/p 2nd Pfizer for chest pain, EKG with ST elevations, and elevated troponin. Meets criteria for myopericarditis. Emailed HCP and re-requested records.     EW 11-09-21: Reviewed medical records. Pt. with chest pain, elevated troponin, and ST segment changes on EKG, meeting criteria for myopericarditis. No treatment provided. Pt. recovered and has no further symtpoms.</t>
  </si>
  <si>
    <t>0.788 (0.000-0.029 ng/mL); 0.475; 0.822</t>
  </si>
  <si>
    <t>VAERS form submitted by HCP with limited information. Diagnosis of Myocarditis but no supporting information.  Requested medical records on 8/12/2021. 11/18/2021:    No medical records received and no call back from MDO.  not enough information to make case classification &amp; follow-up is improbable  1.14.2022: Medical records received and reviewed. Given IVIG and steroids per hospital myocarditis protocol. cMRI consistent with myocarditis.  Meets for confirmed Myopericarditis</t>
  </si>
  <si>
    <t>Ibuprofen and colchicine</t>
  </si>
  <si>
    <t xml:space="preserve">40 yo black female with a hx of recurrent idiopathic pericarditis (11/2019, 7/2020)developed pleuritic and positional CP 5 days after the 2nd dose of Moderna vaccine. Referred to ED by PCP after 4 days of ongoing sx; EKG consistent with pericarditis, negative echo/troponins, slightly elevated CRP; d/c ibuprofren and colchicine; Clinical VAERS report only;  records requested 9/16/21    11/5/21: no records received  11/14/21 - no records received  11/17/21 - no records received. 2nd request submitted (orig request 9/16/21)  12/3/21 -  no records received. 3rd request submitted </t>
  </si>
  <si>
    <t>Nausea and diaphoresis</t>
  </si>
  <si>
    <t>Nitroglycerin  Sodium chloride  Atorvastatin  Carvedilol</t>
  </si>
  <si>
    <t>No further chest pain "feels fine"</t>
  </si>
  <si>
    <t>0.4 mg/L</t>
  </si>
  <si>
    <t>Corticosteroids (e.g. prednisone, methylprednisolone, hydrocortisone),Antiarrhythmics</t>
  </si>
  <si>
    <t>Pt discharged with home care following 16 day admission. Current status unknown.</t>
  </si>
  <si>
    <t>15.81 ng/ml</t>
  </si>
  <si>
    <t>Patient discharged from hospital after 4 days when his troponin I level to 0.23ng/ml. Repeat ECHO WNL. Discharge instructions - no strenuous activity, sports or PE for 3 months per cardiology. Pediatric cardiology will follow up as an outpatient. Get a 2 day post-discharge troponin level and at 3 months, an exercise stress test.  DC meds - ibuprofen 400 mg po TID with meals for 7 days.</t>
  </si>
  <si>
    <t xml:space="preserve">14 yo M presented to ED 2 days after second dose of Pfizer vaccine with chest pain. ER EKG suggestive of acute myopericarditis and elevated troponin I of 7.81 ng/ml. Given ibuprofen in ER which relieved chest pain.  Admitted to hospital, troponin I still trending up with a peak at 15.81 ng/ml. ECHO - normal with no pericardial effusion. RX- 9 hours of continuous infusion of IVIG (2g/kg) for 9 hours, ibuprofen 10mg/kg q 8 hours for the four days he was hospitalized. Troponins downtrended and discharge troponin was 0.23 ng/ml. Repeat ECHO normal.  </t>
  </si>
  <si>
    <t>VAERS report notes that pt. recovered from the adverse event.  Patient to have check up with cardiologist every 3 months.</t>
  </si>
  <si>
    <t xml:space="preserve">N/V, diarrhea, </t>
  </si>
  <si>
    <t>High flow nasal cannula</t>
  </si>
  <si>
    <t>Still following with cardiology who doubt myocarditis due to myriad of other symptoms</t>
  </si>
  <si>
    <t>subjective fever, non-productive cough, nausea, vomiting</t>
  </si>
  <si>
    <t>3.46 ng/mL</t>
  </si>
  <si>
    <t xml:space="preserve">They did a myocardial perfusion scan with normal perfusion and a normal EF of 62%. He was fully recovered at the time of discharge. No activity limitations and was instructed to f/u as needed.  </t>
  </si>
  <si>
    <t>Arrived at ER Pulseless. CPR started on ER arrival</t>
  </si>
  <si>
    <t>Death 7/25/21</t>
  </si>
  <si>
    <t xml:space="preserve">Communication with patient's primary care provider. He noted she was in end stage COPD, very severe, for months. Did not stop smoking until last year. He reviewed her ER records of 7/25/21. There is no mention of pericardial problems in those records. He stated his diagnosis  would have been "death from respiratory failure from end stage COPD". No need to order records. </t>
  </si>
  <si>
    <t>Communication with patient's primary care provider. He noted she was in end stage COPD, very severe, for months. Did not stop smoking until last year. He reviewed her ER records of 7/25/21. There is no mention of pericardial problems in those records. He stated his diagnosis  would have been "death from respiratory failure from end stage COPD". No need to order records. (21 Nov 2022) per medical reocrds, no indication of pericarditis; not a case.</t>
  </si>
  <si>
    <t>7/3 - 1.46 ng/ml; 7/4 -1.95; 7/4 -.90trending down prior to discharge7/5 - 1.50</t>
  </si>
  <si>
    <t>home; undergo outpatient cardiac MRI; restrict activity for 3 mos until cleared by cardiology; follow up with cardiology</t>
  </si>
  <si>
    <t>reported by parent as diagnosed with myocarditis ; request medical records 10/7: review of Medical records - pt presented with CP, elevated troponin, ekg nonspecific T wave abnormality.  No cMRI at this time suggested as outpatient f/u. Meets case definition for probable Myocarditis</t>
  </si>
  <si>
    <t>Unspecified in VAERS; describes shingles and pericarditis</t>
  </si>
  <si>
    <t>As of 8/12/21, patient was d/c'd to home after &gt;1 hospitalization; reported not recovered</t>
  </si>
  <si>
    <t>40 y/o female w/ PMHX Factor-5 Leiden clotting disorder, developed unspecified symptoms (shingles &amp; pericarditis), approximately 56 days after 2nd Moderna dose, resulting in ER/Clinic &amp; hospitalization twice. Patient describes experiencing AFib approximately 7 days after 1st hospitalization (2 days) requiring resuscitation and Medivac off the island to mainland hospital. Records requested from hospital and clinic for review.</t>
  </si>
  <si>
    <t>As of 10/2021 (VAERS 60-day f/u report request to patient), the patient reported not recovered, expected to continue taking Xarelto until 2/2022 to prevent clotting, and still taking medications for pericarditis</t>
  </si>
  <si>
    <t>66.79, 78.27, 33.31 (&lt;0.05 ng/L)</t>
  </si>
  <si>
    <t>3.2.2022:  Medical records received and reviewed.  Meets case definition for Probable Myocarditis.  + CHP, elevated troponin, No cMRI noted.  Reporter is parent. 12 y/o male developed chest pain that increased through the afternoon/evening 2 days post 2nd vacc; taken to ER and diagnosed with myocarditis. Patient was given a 2 EKG's, an echo cardiogram, and blood work was taken 3 times while at the hospital. EKG and echo cardiogram came back normal. Blood work labs from the first and second take showed elevated numbers indicating inflammation around the heart. Blood work was taken 8 hours apart. The third blood work lab showed numbers were in the normal range. Patient was discharged from the hospital.  Records requested 8/17/21.  Last reviewed 9/8/21; records not yet available.</t>
  </si>
  <si>
    <t>7200 ng/L</t>
  </si>
  <si>
    <t>46 mg/L</t>
  </si>
  <si>
    <t xml:space="preserve">According to HCP, the discharge summary notes that the symptoms had fully resolved at the time of discharge. Pt. was discharged with cardiology follow-up as outpatient. VAERS report indicates that pt. was hospitalized for 1 day and recovered from the adverse event. </t>
  </si>
  <si>
    <t xml:space="preserve">18 y/o male hospitalized 71 days s/p 2nd Pfizer with chest pain, elevated troponin, and EKG with ST elevations. Meets criteria for myopericarditis based upon VAERS report and HCP interview. Requested records from Elliot Hospital 8-17.  </t>
  </si>
  <si>
    <t xml:space="preserve">(23 Sep) Per initial report, cMRI c/w myocarditis. Only ER note currently available, which verifies report. </t>
  </si>
  <si>
    <t>Hx of Hodgkins Lymphoma</t>
  </si>
  <si>
    <t>L shoulder pain</t>
  </si>
  <si>
    <t>Not recovered per VAERS report</t>
  </si>
  <si>
    <t xml:space="preserve">41 yo F with type II DM, hypothyroidism, hyperlipidemia, h/o Hodgkin's lymphoma (not on current rx) who developed pericarditis with CP, ST elevations on ECG, and negative troponins. Hospitalized x 2 days. Treated with Ibuprofen and colchicine. Of note, pericarditis diagnosed almost 8 months after receiving Moderna vaccine - no correlation between vaccine and pericarditis mentioned in medical records. </t>
  </si>
  <si>
    <t>PR depression</t>
  </si>
  <si>
    <t>&lt;0.015 ng/ml</t>
  </si>
  <si>
    <t>79 yo NHW male. Dx of acute pericarditis 4 months post Moderna vaccination (unknown shot number); patient reported VAER only; records requested    11/4/21: review of medical records showed clinical dx of acute pericarditis with acute Chest pain, negative troponin, EKG changes and normal echo. Treated with ibuprofen and colchicine</t>
  </si>
  <si>
    <t xml:space="preserve">Discharged 08/16 and he saw cardiology on 09/16 and they noted no ongoing symptoms. Cardiac cath on admit --no CAD.   </t>
  </si>
  <si>
    <t xml:space="preserve">Vaccine record not available 08/14-08/16 hospitalization, cardiac cath negative for CAD. All history from provider and electronic medical record review by provider, no medical records reviewed. </t>
  </si>
  <si>
    <t>Cough, temp to 99</t>
  </si>
  <si>
    <t>Unknown if persistent symptoms</t>
  </si>
  <si>
    <t xml:space="preserve">Although patient with underlying history of rheumatoid arthritis, MD provider still suspects pericarditis is vaccine related.  </t>
  </si>
  <si>
    <t>72 y/o F with arthritis, DM 2, HTN on MTX admitted for pericarditis after dose #2. Meets criteria for pericarditis. Has underlying illness negating consideration for myocarditis. (MD also wonders if switch from IM to po methotrexate could have triggered chest pain episode)    Awaiting records requested mid-September</t>
  </si>
  <si>
    <t xml:space="preserve">back pain and paresthesia </t>
  </si>
  <si>
    <t xml:space="preserve"> normal </t>
  </si>
  <si>
    <t xml:space="preserve">Ibuprofen, Pepcid </t>
  </si>
  <si>
    <t xml:space="preserve">Con't intermittent chest pain. </t>
  </si>
  <si>
    <t xml:space="preserve">Per parent, pt has not recovered. </t>
  </si>
  <si>
    <t>peripheral edema</t>
  </si>
  <si>
    <t>NSAIDs and Colchicine</t>
  </si>
  <si>
    <t>unclear - no symptoms reported, just that patient has not recovered yet</t>
  </si>
  <si>
    <t>does not appear to have been admitted, diagnosed with pericarditis and effusion in Utah but reporting physician in Oregon where she is following up as an outpatient is unclear</t>
  </si>
  <si>
    <t>ibuprofen 3 times daily. no strenuous activity for 3-6 months</t>
  </si>
  <si>
    <t>8/17:  Submitted by MD;  18 yr old (no name or vaccine details); states symptoms suspicious of Myopericarditis. c/o chest pain which worsens with deep inspiration.  Elevated troponins (no values given), EKG w nonspecific ST changes.    Emailed MD  x2 for additional information and requested medical records. 9-24-2021 - no records or response from MD.  11-18-21: no response from MD.  Follow up is improbable.  Abstracted  available information based on VAERS report  1.14.2022: records received and reviewed. Meets for confirmed Myopericarditis</t>
  </si>
  <si>
    <t>Feeling diaphoretic</t>
  </si>
  <si>
    <t>17.5 ng/mL</t>
  </si>
  <si>
    <t>66.7 mg/L</t>
  </si>
  <si>
    <t>Reporter is nurse practitioner. Previously healthy 15 y/o male presented with chest pain and SOB 2-3d following his second dose of the Pfizer vaccine. EKG demonstrated ST segment elevation. His troponin was elevated. Echo was normal. WBC count was elevated at 16. He was infected with Covid-19 in Dec 2020 having had mild symptoms. His symptoms improved, troponin downtrended, degree of ST elevation on EKG decreased and he was deemed stable for discharge home. No evidence of inpatient treatments given found in the records.</t>
  </si>
  <si>
    <t xml:space="preserve">903 (0-15ng/L), 782, </t>
  </si>
  <si>
    <t>Discharge home stable condition with a 14 day course of indomethacin and 3 month course of colchicine</t>
  </si>
  <si>
    <t>completed by HCP ; dx Myocarditis, Troponin 903; limited information on presentation of illness, course of treatment, tests/labs and disposition.  Request Med Rec  11-23-2021:  review of medical records meets case definition of Probable Myocarditis as no cMRI done.</t>
  </si>
  <si>
    <t>5 (6-51 ng/L)</t>
  </si>
  <si>
    <t xml:space="preserve">ER visit only. Follow-up with  PCP </t>
  </si>
  <si>
    <t xml:space="preserve">3.2.2022: Records received and reviewed. Not a case. c/o CP, normal troponin, normal EKG.  11-12-2021:  med recs received have nothing to do with myo/pericarditis.  will re-request records  Self report of ER visit and dx of myocarditis.  Awaiting medical records.  </t>
  </si>
  <si>
    <t xml:space="preserve">Onset was 58 days after dose 2. No other etiology identified, but some infection labs still pending at time of discharge.  </t>
  </si>
  <si>
    <t xml:space="preserve">75 U/L </t>
  </si>
  <si>
    <t>&lt; 5.0 mg/L</t>
  </si>
  <si>
    <t>Colchicine 0.6 mg, Ibuprofen 800 mg TID x 7-10 days.</t>
  </si>
  <si>
    <t xml:space="preserve">Unknown. As of 8/16/21, Pt reported on VAERS form that he has not  recovered from symptoms. </t>
  </si>
  <si>
    <t xml:space="preserve">Self report. 34 y/o M developed facial numbness/warmth, tremors, and cough 1 day after receiving Pfizer vaccine. Seen in ED and given benadryl and prednisone. 8 days later worsening chest pressure, elevated BP, chest flutter. Seen by Occupational health with abnormal EKG and blood tests and treated with colchicine. Seen by cardiology with preliminary findings of pericarditis. Cardiologist interpretation of EKG was normal sinus rhythm, unremarkable ECHO, and normal stress test. Continued colchicine and ibuprofen. Pt seen outpatient only. Cardiologist diagnosed "Possible pericarditis following covid vaccination", however, does not meet case definition as all normal findings. </t>
  </si>
  <si>
    <t xml:space="preserve">19 y/o male self reporting.  C/O CP, SOB  7 days after 2nd vaccine.  S/W HCP,  states  had abnormal EKG (ST abnormality), CBC, CXR, Normal Echo, Stress test report pending.  Was seen by cardiologist and symptoms much improved by 8/12/12.  Fax # 603-537-1335 given to request additional records.  </t>
  </si>
  <si>
    <t xml:space="preserve">0.066, 0.165, 0.097 </t>
  </si>
  <si>
    <t xml:space="preserve">Discharge reports patient as pain free, stable at time of discharge. </t>
  </si>
  <si>
    <t xml:space="preserve">Confirmed: Myopericarditis     42 year old female with a history of anxiety and depression began to have chest and back pain 12 days post 1st vaccine dose on 4/15/21.  4/27/21 She presented to the ED with chest pain. She was hypertensive to 159/113. Troponins were Her cardiac exam was unremarkable, except slight elevated BP. EKG, TTE, ACG, CTA were normal.  No mention of elevated inflammatory markers. Diagnosis with NSTEMI.  She was discharged home 3 days later stable condition. cMRI was revealed localized pericardial and subepicardial hyperenhancement consistent with myopericarditis, per HCP reporter.  ----------------------------------------------------------------------  VAERS report by MD. MR requested.   </t>
  </si>
  <si>
    <t xml:space="preserve">8/14: 3329 (&lt;=22ng/L); 8/17: 1802 </t>
  </si>
  <si>
    <t>8/14: 87.0 (0.0-6.3 ng/ml) 8/15: 28.7</t>
  </si>
  <si>
    <t xml:space="preserve">Symptoms resolved dc home </t>
  </si>
  <si>
    <t>16 yr old hospitalized for 4 days; dx Myopericarditis - elevated troponins and CKMB, ST segment changes on ECG.  Request Medical records to confirm lab values, testing done and treatment.  10/15 - review of medical records.  Meets case definition for probable Myopericarditis.  No cMRI done</t>
  </si>
  <si>
    <t>Based on VAERS report 8/17/21, patient stated "SOB has pretty much resolved. Fatigue is getting better too".</t>
  </si>
  <si>
    <t xml:space="preserve">Pt was discharged from hospital and had f/u with PCP who referred to cardiology. Cardiology appt completed 4/29/2021 and followed monthly by cardiology. </t>
  </si>
  <si>
    <t xml:space="preserve">66 y/o F with c/o chest pain, palpitations, and SOB 9 days following 2nd Moderna vaccine. Went to ER and admitted x 2 days for pericarditis. CT and ECHO showed pericardial effusion. Treatment with Indocin and colchicine. </t>
  </si>
  <si>
    <t>HIV/AIDS, Covid test came back positive on 7/23/21</t>
  </si>
  <si>
    <t>Slight fever, nonproductive cough</t>
  </si>
  <si>
    <t>103 ng/L (H)</t>
  </si>
  <si>
    <t>344 ng/L</t>
  </si>
  <si>
    <t>Meds during hospitalization listed on VAERS: treated with oxygen via NC, dexamethasone, albuterol, carvedilol, darunavir/cobicistat, tivicay, enoxaparin, guaifenesin, hydralazine, ipratropium, nifedipine, quetiapine, sevelamer, torsemide, voriconazole, and colchicine. Cefepime, tobramycin, vancomycin, meropenem, and gentamicin. Pt also underwent pericardiocentesis.</t>
  </si>
  <si>
    <t>Follow up visits 8/19/21 and 9/15/21. Dx'd with syphilis, but signs of chest pain have resolved. Has great appetite. No n/v</t>
  </si>
  <si>
    <t xml:space="preserve">With the elevated Troponin, this case could be probable myopericarditis rather than pericarditis alone. Records have been ordered. </t>
  </si>
  <si>
    <t>HCP states they fully recovered and that they are seeing a cardiologist as an outpt.</t>
  </si>
  <si>
    <t>sarcoidosis</t>
  </si>
  <si>
    <t>0.05, 0.07, and 0.04</t>
  </si>
  <si>
    <t xml:space="preserve">Discharge to home </t>
  </si>
  <si>
    <t>HS 3681 ng/L (ref range &lt;=59)</t>
  </si>
  <si>
    <t>693 pg/mL (ref range &lt;125)</t>
  </si>
  <si>
    <t>9.4 mg/L (ref range &lt;10.0)</t>
  </si>
  <si>
    <t>10 mm/hr (ref range 0-15)</t>
  </si>
  <si>
    <t xml:space="preserve">Pt hospitalized x 3 days and discharged home. Symptoms resolved during hospitalization. </t>
  </si>
  <si>
    <t xml:space="preserve">HCP report. 15 y/o M received 2nd Pfizer dose and 2 days later developed chest pain. Diagnosed with myocarditis. EKG with NSR. Echo normal. Troponin elevated. Viral work-up negative. Treated with ibuprofen with complete resolution of symptoms prior to discharge.   4/8/22 Medical records available. </t>
  </si>
  <si>
    <t>45-48</t>
  </si>
  <si>
    <t>peak: 43.31 ng/mL</t>
  </si>
  <si>
    <t>115.7ng/mL (H)</t>
  </si>
  <si>
    <t>46pg/mL (0-24)</t>
  </si>
  <si>
    <t>9.45mg/dL (0.00-1.00)</t>
  </si>
  <si>
    <t>Tylenol, Pepcid, benadryl</t>
  </si>
  <si>
    <t>He was discharged home on prednisone and Pepcid with plan to follow up with outpatient cardiology the following week to discuss steroid taper pending further lab analysis (repeat troponin and CRP to be drawn the day prior to his follow up).</t>
  </si>
  <si>
    <t>17yom with a PMH of atypical SJS after a mycoplasma pneumonia infection with unclear source (2/2 Motrin, Omnicef or the infection itself) complicated by bronchiolitis obliterans developed chest pain the day after receiving his second dose of the Pfizer vaccine. He sought care at a local ED, where EKG demonstrated possibly acute inferior infract and anterolateral injury pattern. Troponin was elevated and later peaked at 43.31ng/mL. Echo showed reduced LVSF with an EF of 45-48%. No pericardial effusion. cMRI showed mildly decreased biventricular function and diffuse hypokinesis without delayed enhancement to suggest fibrosis and no T2 changes to suggest edema. Mild pericardial enhancement and thickening with trace fluid suggestive of pericarditis. He was felt to have vaccine-related myocarditis, monitored in the PICU and was treated with solumedrol, IVIG x 2, pepcid, tylenol, ASA and Benadryl. He improved and his labs and echo, ECG improved. He was discharged home with outpatient cards f/u scheduled. EKG interpretation as cited in the report by the reporting MD suggests this would meet case definition for acute pericarditis as well, so, indicating it myopericarditis.</t>
  </si>
  <si>
    <t>Have been wearing a life vest for nearly 3 months. Constantly tired. Pace maker implant.</t>
  </si>
  <si>
    <t>3 days after my 2nd shot I was in the ER with chest pains and trouble breathing. The ER performed an ecg and it was abnormal.  Other the next month I had a heart echo, heart mri and heart CT scan.  Diagnosed heart failure, myocarditis, dangerous arrhythmia. Ecg, echo, mri, ct scan.  Heart effraction rate 30%</t>
  </si>
  <si>
    <t>Emailed patient to obtain date of first shot, need to obtain medical records but no names of urgent care or ER etc., Requested patient to email that.</t>
  </si>
  <si>
    <t>111 pg/mL (&lt;=20), 94, 88</t>
  </si>
  <si>
    <t>discharged home on 4/28/2021.  f/u in dilated cardiomyopathy clinic</t>
  </si>
  <si>
    <t>self reported - 23 yr old  with mild chest pain, elevated heart rate, discomfort in chest when lying down; hospitalized x 3 days; reported high troponin and irregular EKG; potassium pills, low sodium diet; had Echo and CT cardiac angiography. no details re results of labs/medical tests.  F/U outpatient with cardiologist who stated symptoms align with pericarditis.  Request medical records.  10/8 - reviewed medical records. Hx of cocaine use 2 weeks prior to symptoms.   cMRI - No evidence of myocarditis. .  Meets case definition for probable Myopericarditis.</t>
  </si>
  <si>
    <t>5; 5,228; 4,986</t>
  </si>
  <si>
    <t xml:space="preserve">omeprazole </t>
  </si>
  <si>
    <t xml:space="preserve">DCD in stable condition.  To f/u with peds cardiologist and activity restrictions. </t>
  </si>
  <si>
    <t xml:space="preserve">17 y/o male with Myocarditis hospitalization    to PICU.  Troponin 5200.   Other diagnostics - EKG, chest XR, ultrasound of heart, labs.  Records requested.   *10/18/2021 - Awaiting records     *11/19/2021 - Re-request for medical records    1/10/2022 - Records review:  17 y/o male presented to ED with chest tightness and slight SOB.  Slight fever day prior but resolved with Tylenol.  Tachycardia present.  EKG - No ischemic ST or T changes. Possible RT ventricular conduction delay, possible biatrial enlargement.  CXR - WNL. Troponin 5 (normal &lt;=12). Do not suspect myocarditis.  More likely reaction to the immunization causing mild myalgias including the chest. Given colchicine in ER. DCD home with meds Tylenol, ibuprofen.  Back to ER by PMD on 8/17/21.  Chest pressure.  Troponin 5,228; 4,986.  D-dimer 0.27; 0.36.  CRP 2.7; ESR 3.  CBC - WNL. Metabolic panel - WNL. CXR - WNL.  Respiratory panel - not detected.  EKG - No significant abnormality; IRBBB.  DX.  Vaccine related myocarditis.  Started on Motrin and Colchicine per peds cardiologist and adm to ICU.  MRSA - negative. ECHO - Normal.  Remained stable through admission and DCD on 9/18/21 with Motrin &amp; omeprazole.  F/U with cardiology and activity restriction.   Criteria met for Probable myocarditis.  Abstraction complete.      </t>
  </si>
  <si>
    <t>Pepcid</t>
  </si>
  <si>
    <t>On discharge was stable, tolerating po, saturating well on room air and without cardiopulmonary symptoms. Troponin had trended down to a level below 1, and pt. was instructed to f/u with pediatric cardiology as an outpatient.</t>
  </si>
  <si>
    <t xml:space="preserve">16 y/o male who experienced chest pain, elevated troponin, and diffuse ST elevations s/p 2nd Pfizer, was hospitalized  3 days, treated with ibuprofen, and released asymptomatic with down trending troponin with f/u arranged with pediatric cardiology as an outpatient. Based on VAERS report, pt. meets criteria for myopericarditis. Emailed HCP Pallavi Toprani and requested hospital records for verification 8-20-21. </t>
  </si>
  <si>
    <t>644ng/L</t>
  </si>
  <si>
    <t>8.0mg/L</t>
  </si>
  <si>
    <t>5mm/h</t>
  </si>
  <si>
    <t>f/u with PCP in 7-10days to repeat BMP and CBC  colchicine 0.6mg SID X 30days  ibuprofen 400mg TID PRN for chest pain over next month  repeat cMRI in 3 months- f/u with cardiology at that time  avoid strenuous activity for 3-6 months (cardiology will reassess at 3 months)  MOME monitor 30 days</t>
  </si>
  <si>
    <t>18 y/o male developed chest pain 2 days after 2nd vacc. Echo- mildly enlarged L ventricular chamber size (cMRI- normal L ventricle size).  Last reviewed 9/10/21.</t>
  </si>
  <si>
    <t>N/V</t>
  </si>
  <si>
    <t>ECG/EKG or other rhythm monitoring,Any echocardiogram,Other diagnostic test(s)</t>
  </si>
  <si>
    <t xml:space="preserve">Pt hospitalized x 2 days and discharged home in stable condition. Symptoms completely revolved prior to d/c. </t>
  </si>
  <si>
    <t xml:space="preserve">30 y/o M received 2nd Pfizer 6/14/21 and 4 days later developed chest pain, N/V. EKG with slight ST elevation in inferior leads. Cardiac cath negative. Echo normal. Symptoms completely resolved with ASA and GI cocktail. Pt diagnosed with chest pain and prescribed protonix. He was discharged after 2 days. No myocarditis or pericarditis diagnosis but meets case definition based off ST elevation. </t>
  </si>
  <si>
    <t>71 mm/hr</t>
  </si>
  <si>
    <t>VAERS report indicates pt. fully recovered from their symptoms. Had f/u scheduled with cardiology. He had fully recovered from his symptoms and had no limitations at discharge.</t>
  </si>
  <si>
    <t>9.8 (H)</t>
  </si>
  <si>
    <t>33 (H)</t>
  </si>
  <si>
    <t>Self reporting - Still experiencing chest pains ( history of chronic pain)</t>
  </si>
  <si>
    <t>(self reported) 30 yr old c/o chest pain 6 days post 2nd vaccine.  Went to ER 3x in 5 wks was eventually hospitalized for 12 days. PMH - Auto immune and nervous system.  No additional information - request medical records  11.23.2021:  Complicated clinical history. dx w Sjogren's during adm.  chest pain, normal troponin, EKG w PR depression.  Meet for Pericarditis</t>
  </si>
  <si>
    <t>Gout</t>
  </si>
  <si>
    <t>3.16, 2.82. (6/1/2021)  1.85 (8/1/2021)</t>
  </si>
  <si>
    <t>Atorvastatin; pt already on anticoagulation for chronic recurrent  DVT  Cardiac cath: coronary artery disease</t>
  </si>
  <si>
    <t>continues to have chest pain; remains on colchicine and is in cardiac rehab; still under care of cardiology</t>
  </si>
  <si>
    <t xml:space="preserve">Pt was initially treated with ASA &amp; atorvastatin; had second episode of chest pain   08/01/2021 reports elevated troponins; treated with colchicine;   8/11/2021: pt had another ED visit for chest pain; continued to be treated for myocarditis with colchicine  </t>
  </si>
  <si>
    <t>67 yo male developed chest pain 4+ months post vaccine (two episodes June &amp; August 2021); 9/16/2021: spoke with provider who reviewed records from June and August 2021; meets criteria for myopericarditis per troponin, EKG and cMRI results</t>
  </si>
  <si>
    <t>fever, N/V, myalgia, HA, diarrhea, altered mental status, chills.</t>
  </si>
  <si>
    <t>Concern for MIS-C, so treated with IVIG and steroids. No COVID exposure or recent illness. COVID IgG negative. Clinical diagnosis included myocarditis based on elevated troponin, but had normal EKG and echo. Did not have any of the symptoms required by the case definition for age &gt;12 for myo- or pericarditis, so not a case. (30 Sep) Per record report, potentially meets MIS-C defintion (sl elevated AST c GI sx (N, V), elevated troponins, ESR, CRP, and fever) and responded to tx c IVIG and steroids. Will defer to both MD and abstractor and consider not a case.</t>
  </si>
  <si>
    <t>&lt;0.010 ng/ml</t>
  </si>
  <si>
    <t>12.3 mg/dl</t>
  </si>
  <si>
    <t>Toradol and colchicine</t>
  </si>
  <si>
    <t>swelling of both legs</t>
  </si>
  <si>
    <t xml:space="preserve">Patient was back to home, and reported some continuation of CP (low grade) which eventually resolved. </t>
  </si>
  <si>
    <t xml:space="preserve">Patient had CP, SOB and leg edema on presentation. Vaccine records are not complete so unclear if after first or second dose, and timing is per report of provider.  Await medical record abstraction to confirm. </t>
  </si>
  <si>
    <t xml:space="preserve">IBS </t>
  </si>
  <si>
    <t>"burning/inflammation" throughout "mind, arms, feet" and stayed in left foot</t>
  </si>
  <si>
    <t>heart cath and bypass</t>
  </si>
  <si>
    <t>discharged after cath/CABG and now recovered</t>
  </si>
  <si>
    <t>6/14/22: Missing MR for ED, inpatient, consults, diagnostics for admission to clarify diagnosis. Will re-request.      7/15/21-: Admitted for CAD, per report. No HPI  7/20/21: Final diagnosis-  S/p CABG x2, CAD.     Pt claims diagnosed with myocarditis after EKG  (which was checked due to GERD symptoms) 1 month post vaccination - then she underwent cath/CABG; no diagnostic testing results provided.  seems like CAD ended up being the more prominent diagnosis given need for subsequent bypass-  but perhaps had both.  Will need records to sort it out.  10/8/21- No MR rec'd yet.   no doctor listed to contact (pt put her own name/phone number under doctor to contact section), medical records request submitted for admitting hospital records - will need these records to complete</t>
  </si>
  <si>
    <t>R lower quadrant abdominal pain</t>
  </si>
  <si>
    <t>537.05 ng/ml</t>
  </si>
  <si>
    <t>Normal diet and activity. Return to have repeat troponin levels drawn on 8/28. Follow up with PCP and cardiology. No meds.</t>
  </si>
  <si>
    <t xml:space="preserve">16 yo AA F with history of recurrent abdominal pain and ER visits with no cause found.  Presented to ER with R lower quadrant abdominal pain. Ct of abdomen showed no acute findings, no appendicitis. Labs drawn in ER showed elevated troponin HS initially 406.62, it peaked the next day at 557.52ng/L. No chest pain SOB, nausea/vomiting. EKG WNL. Recent COVID vaccination 2 days before presentation. Admitted to follow troponins. In hospital, physical exam WNL. Negative Covid test. CT chest with contrast normal. No pericardial effusion. on Day 2 of hospitalization, ECHO normal and troponins downtrending. Seen by pediatric cardiology in hospital. </t>
  </si>
  <si>
    <t>Not elevated</t>
  </si>
  <si>
    <t>Tx continues</t>
  </si>
  <si>
    <t>9/16/2021 requested medial records specifically Echo and labs ordered not available yet. Can't confirm Pericarditis at this time.</t>
  </si>
  <si>
    <t>headache, dizziness that developed 6 hrs after vaccination</t>
  </si>
  <si>
    <t>2/10/22: 45 (&lt;=7NG/L)</t>
  </si>
  <si>
    <t>Discharged home after 24 in obs.</t>
  </si>
  <si>
    <t>0 days after Pfizer. Took J&amp;J for 2nd dose at allergist's office</t>
  </si>
  <si>
    <t>On day of vaccination, pt also had fever, chills, diarrhea, and fatigue</t>
  </si>
  <si>
    <t>Raynouds</t>
  </si>
  <si>
    <t>Pulling sensation in chest, hives "from head to toe", fever, chills, diarrhea, migraine, tongue swelling, sore muscles, dizziness, fatigue</t>
  </si>
  <si>
    <t xml:space="preserve">Pt self treated with Colchicine she had on hand from previous pericarditis. Treated herself for 2-3 days. </t>
  </si>
  <si>
    <t xml:space="preserve">Lengthy conversation with her PCP:  8/14/20: Admitted overnight with dx of pericarditis. EKG, enzymes and CTA of chest all normal. No Echo on file. Treated with Indocin and Colchicine.   1/2021: Contracted COVID. Recovered at home.  8/12/21: Vaccination and self treatment as noted above. Also self treated with Epipen x 2 and Benadryl for hives.   9/9/21: Went to allergist and 2nd Covid vaccination was J&amp;J, given in divided doses under their supervision. Chills and body aches. No hives or chest pain. </t>
  </si>
  <si>
    <t>Jaw pain radiating down both arms</t>
  </si>
  <si>
    <t>cMRI consistent with myocarditis</t>
  </si>
  <si>
    <t>F/u with cardiology</t>
  </si>
  <si>
    <t>Rheumatoid arthritis,Sjogren's syndrome,Other systemic inflammatory illness</t>
  </si>
  <si>
    <t>psoriatic arthritis</t>
  </si>
  <si>
    <t>0.6, 1.28 and 1.0</t>
  </si>
  <si>
    <t>Home with grandmother.  f/u appt with pediatrician - patient is feeling well no sob of chest discomfort; continues on prednisone. Cont f/u for depression, obesity and fatty liver disease</t>
  </si>
  <si>
    <t xml:space="preserve">(HCP) 15 yr old; PMH - Obesity, fatty liver disease; anxiety. Presented with chest pain, fever, HTN and vomiting. Elevated liver enzymes; elevated troponins; elevated sed rate; normal EKGs; Normal echo.  This appears to meet the case definition of MIS-C - Fever, elevated sed rate and D-dimer; 2+ organ systems (Cardiac -elevated troponin; Hematologic - elevated D -dimers: Gastro - elevated liver enzymes); and vaccination within 4 weeks prior to onset. However no indication noted in medical records.  Abstracted for  myo - Probable myocarditis case due to no cMRI </t>
  </si>
  <si>
    <t xml:space="preserve">12 y/o female experienced 9 days of dyspnea while lying flat, chest tightness, and occasional chest pain radiating to the back, starting 3 days s/p 1st Pfizer. EKG showed ST elevations, T-wave inversion in aVR, and PR depression. Meets criteria for pericarditis. Emailed HCP on 10/19 for more information. No information regarding hospitalization at this time, so records have not been requested.    11-02; Emailed HCP again to f/u. Physician currently out on maternity leave. Requested contact information for Pediatric cardiologist and hospital information for records request.    11-09: Email from 11-02 sent again to provider.    11-17: Spoke with provider. After 1st dose, pt. experienced chest pains, dyspnea, ST elevations on EKG, normal echo, and normal cardiac enzymes and was tx with ibuprofen as an outpatient. Her initial provider suspected pericarditis, but her cardiology referral thought that b/c her labs and echo were normal, it was not pericarditis. No other explanation for symptoms and EKG changes were noted. Pt. did have the 2nd dose of vaccine and again experienced chest pain and dyspnea, but this time her EKG was normal. The first episode meets criteria for pericarditis. Requesting records for completeness. </t>
  </si>
  <si>
    <t>0.02, 0.03, 0.03</t>
  </si>
  <si>
    <t xml:space="preserve">Patient indicates no for fully recovered question. No specific symptomology specified. </t>
  </si>
  <si>
    <t>Discharged, no further information</t>
  </si>
  <si>
    <t xml:space="preserve">6/15/22: Need additional MR to confirm diagnosis. Cardiology f/u for cMRI. Requested.     32 year old male with a history of exercise induced asthma and noncompaction cardiomyopathy began with intermittent chest pain and flu-like symptoms approximately 2 months after receiving the first Moderna vaccine. He went to the hospital several times.   7/14/21: ED visit the EKG revealed unspecified ST elevation, and repeat IRBBB, both read by Cardiology as not c/w pericarditis. Troponins x2 were normal. On 7/16 the ECHO was normal.   The patient was treated with Ketorolac and NSAIDs. He remain stable and was discharged home with Cardiology follow up and cMRI. No MR for outpatient f/u visit.       'Report indicates ECHO confirmed Pericarditis, reporter.'   ------  10/8/2021 VAERS completed by patient. MR requested.   </t>
  </si>
  <si>
    <t>Home - improving</t>
  </si>
  <si>
    <t xml:space="preserve">18yr with chest pain 3rd day after 2nd vaccine, Troponin T-hs 1282.  Spoke with treating MD.  Acute CP, elevated troponin; CMRI - consistent with myocarditis. EKG with ST elevation.  Hospitalized x 3 days. </t>
  </si>
  <si>
    <t>back, jaw and ear pain, nausea</t>
  </si>
  <si>
    <t>0.012 (n&lt;0.012)</t>
  </si>
  <si>
    <t>40.8 (n 10-140)</t>
  </si>
  <si>
    <t>colchicine &amp; steroids</t>
  </si>
  <si>
    <t>39 yo female developed SOB and chest pressure &gt; 6 mos post second vaccine; 9/16&amp;23, 10/15/21: requested records and unable to leave message in ED for provider  10/22/21: LM with medical staff office  12/3/21: unable to contact HCP; unlikely to receive records; unable to adjudicate  12/20/21: ED records review.  Meets definition of pericarditis (chest pain, ST/T wave changes on EKG, normal troponin, pericardial effusion on CT scan, echo/cMRI not done)</t>
  </si>
  <si>
    <t xml:space="preserve"> 9.5; 7.90; 5.73; 1.64</t>
  </si>
  <si>
    <t>CK - 981</t>
  </si>
  <si>
    <t xml:space="preserve">Pepcid </t>
  </si>
  <si>
    <t xml:space="preserve">Pt DCD home in stable condition with resolution of pain.  </t>
  </si>
  <si>
    <t>Future appointment August 24, 2021 at 11:00 am for a MRI.</t>
  </si>
  <si>
    <t>Reporter is physician.  12 y/o male developed chest pain 2 days after 2nd dose. Had developed rash 1 week after 1st dose Pfizer COVID vaccine; diagnosed with urticaria vs. erythema multiforme, treated with prednisone of which he received 2 doses.</t>
  </si>
  <si>
    <t>&lt;0.02ng/mL (ref: &lt;0.02)</t>
  </si>
  <si>
    <t>Colchicine, IBU, Prednisone</t>
  </si>
  <si>
    <t>Patient reported that he was still having symptoms of pericarditis and taking a prescribed corticosteroid</t>
  </si>
  <si>
    <t>As of 8/21/21, patient had been evaluated and treated at ED approximately 3 times and d/c'd to home; reported not recovered</t>
  </si>
  <si>
    <t xml:space="preserve">Cough; Orthopnea </t>
  </si>
  <si>
    <t xml:space="preserve">Pt DCD  home stable.  All testing was normal.  </t>
  </si>
  <si>
    <t>Self report. 53 y/o M chest pain 16 days following 2nd Pfizer vaccine. ER visit x 3 (5/8, 6/17, 8/9). Diagnosed with pericarditis on 8/9/21. Contacted PCP office, Dr. Auth. Confirmed vaccine dates, but unable to view complete records to confirm ER information/tests/diagnosis. Records requested 9/16</t>
  </si>
  <si>
    <t>Acute malaise/fatigue</t>
  </si>
  <si>
    <t xml:space="preserve">1.87 ng/mL </t>
  </si>
  <si>
    <t>As of 8/22/21, MD reporter stated that patient had recovered from AE; d/c'd to home</t>
  </si>
  <si>
    <t xml:space="preserve">5/23/22: Abstraction completed; Probable Myocarditis (Dyspnea, elevated Troponin, 1st degree AV Block)    Reassigned 10/4/21: 88 y/o male w/ history of HTN, adrenal insufficiency, developed acute malaise/fatigue on day of 2nd Pfizer dose; presented to ED with HTN, AKI and +Trop; ECG sinus bradycardia, no ST or T-wave segment changes, 1st degree AV block; Echo normal; CXR showed no evidence of acute cardiopulmonary process: no CMRI; acute myocarditis based on cardiology evaluation; hospitalized x 2days, reported recovered.  </t>
  </si>
  <si>
    <t>IBU, Colchicine</t>
  </si>
  <si>
    <t xml:space="preserve">Treatment ongoing/ anti inflammatory </t>
  </si>
  <si>
    <t xml:space="preserve">Interviewed PCP, Pt presented with CP and tachycardia and post vaccination ~142 days. Sent to ER and workup unremarkable. EKG and troponins wnl. PCP sent Pt to 2nd ER and there was diagnosed with pericarditis. PCP could not review records of 2nd ER b/c out of network and could not provide diagnostic criteria although PCP stated no reports of pleural effusions. Consider this not a case because no pericardial rub on exam, EKG wnl, and no pericardial effusion reported. </t>
  </si>
  <si>
    <t>Talked to Dr, also VAERS filled out by MD. Patient was seen the day before dose 2 of the vaccine for tachycardia. A day after the 2nd dose patient experienced additional sx's but no cMRI done and troponins were unremarkable on the 2 tests over 3 week period. patient symptomology and abnormal cardiac function get us to probable but did not have testing results adequate to confirm</t>
  </si>
  <si>
    <t>acute onset of back pain</t>
  </si>
  <si>
    <t xml:space="preserve">See above. </t>
  </si>
  <si>
    <t>Presentation was back pain, and on a work-up there was noted pericardial effusion.  However no provider dx myo or pericarditis, no rub, and no laboratories/testing was  abnormal.</t>
  </si>
  <si>
    <t>allergic rhinitis</t>
  </si>
  <si>
    <t>hematemesis, syncopal episode and irresponsive</t>
  </si>
  <si>
    <t>98 (H) (0-75 pg/ml)</t>
  </si>
  <si>
    <t>26 (N)</t>
  </si>
  <si>
    <t>Heparin, nitroglycerin, Ondansetron</t>
  </si>
  <si>
    <t>33 yr old M, with no significant past medical history, who was in detention center in immigration, was eating his food and suddenly became nauseous and started throwing up, and mentioned that there was some blood in vomitting. He then passed out. He did not feel any chest pain, no complain of palpitations and no history of cardiac arrhythmias. He never had a syncopal episode previously. Patient was brought to Rochester regional health and was admitted from 8/20/21 through 8/23/21. Upon admission, patient was brought back to consciousness and pt. responded well. Blood tests, EKGs, CXR, TTA (ECHO), CTA, CT abdomen, CT head was done to evaluate any possible condition. On 8/23/21, patient was discharged back to detention center and is recovered.</t>
  </si>
  <si>
    <t xml:space="preserve">PA filled out report, no mention of what symptoms patient had, HS troponin of 98 should be elevated although not specified on ekg  currently doesn't meet criteria because no symptoms given.  submitting PA was called and message left, emailed as well, no reply, records request submitted  Case reassigned to me 10/4/21. Difficult to get in touch with #14. MRs arrived and reviewed on 12/10/21.   Initial EKG and the next day EKG showed persistent ST segment elevation. In Echocardiogram trace tricuspid regurgitation. There was an echodense shadow, which was suspected to be artifact or an aortic defect, and further evaluated by coronary angiogram on 8/23/21, which came normal. Patient's Troponin on 8/20/21 the day of admission was high, which came down to normal on subsequent day of admission  to normal range. Overall evaluation of all system checks including injury came normal. Tox screening came negative. Other finding was that patient was lactose intolerant. Patient had high LDL Cholesterol. The final diagnosis was from the discharge notes and consultant notes is Syncopal episode likely vasovagal, secondary to vomiting. Patient with abnormal EKG, bradycardia, high Troponin but no other objective clinical findings related to cardiac inflammation. Patient was treated with Heparin for venous Thromboembolism. In the discharge reason and outcome of hospitalization pg. 9, it was noted that NSTEMI possibly COVID-19 vaccine related.  Patient meets the probable/acute Myocarditis algorithm in absence of any other findings at ER, and no Cardiac issue in past, and based upon presented symptoms (Hematemesis, syncopal, thromboembolism)  + elevated Troponin+ abnormal EKG. Patient likely, to have probable Myocarditis from Janssen vaccine shot of Cov19. </t>
  </si>
  <si>
    <t>Fibromyalgia,SLE</t>
  </si>
  <si>
    <t>Chills, blurred vision, jaw pain, headache</t>
  </si>
  <si>
    <t>Remains symptomatic. Long hx of chronic dxs: Fibromyalgia, Lupus</t>
  </si>
  <si>
    <t xml:space="preserve">Stable and continues to be followed </t>
  </si>
  <si>
    <t>high sensitivity 14</t>
  </si>
  <si>
    <t>0.1 mIU/mL</t>
  </si>
  <si>
    <t>Patient admitted to hospital in April, evaluated again for chest pain in June and August. Saw PCP once post August discharge.</t>
  </si>
  <si>
    <t>55 y/o M  with GERD and presumed pericarditis 17 days, 2 months and again 4 months post vaccination. Per consulting cardiologists and PCP, thought patient had pericarditis. Of note, in one interview patient reported having similar chest pain a few months before vaccine. Unclear whether this was GERD, or another etiology but patient meets myopericarditis criteria with no clear etiology for chest pain.</t>
  </si>
  <si>
    <t xml:space="preserve">Discharged to home and recent follow-up in August 2021--no reported symptoms. </t>
  </si>
  <si>
    <t xml:space="preserve">Patient had CP and no other symptoms, and was hospitalized March 6-8 and dx with myopericarditis.  Awaiting medical records to confirm all lab/test findings. </t>
  </si>
  <si>
    <t>(n&lt;0.03) 0.057,.095</t>
  </si>
  <si>
    <t>discharged home recovered at time of last cardiology appt</t>
  </si>
  <si>
    <t xml:space="preserve">35 yo male developed chest pain after first vaccine. 9/16/21: records requested  10/12/21: spoke to provider who reviewed results and record.  Meets criteria for probable myocarditis (chest pain, elevated troponins, normal echo &amp; EKG)    </t>
  </si>
  <si>
    <t>Epididymitis, HTN</t>
  </si>
  <si>
    <t>3868 (H) (R:&lt;=53 ng/L)</t>
  </si>
  <si>
    <t>282 (H)</t>
  </si>
  <si>
    <t>119 pg/ml (H) (R:0-125 pg/ml)</t>
  </si>
  <si>
    <t>6.4 mg/L (N) (&lt;=10 mg/L)</t>
  </si>
  <si>
    <t>14 secs (N)</t>
  </si>
  <si>
    <t>BACTRIM (For Epididymitis identified around 8/1/2021), Flonase, Allegra, Metoprolol, Heparin</t>
  </si>
  <si>
    <t>This is a case of active duty member, reported by a HCP, without any contact info. Requested MRs 1/24/22.  MRs reviewed on 3/8/22. 22 yr old military man presented at ER with Chest pain after 2 wks of first Cov19 shot. Abnormal ECG, elevated cardiac markers, including elevated Troponin, ECHO was normal without any Pericarditis and cMRI confirmed Classic Myocarditis. No other findings related to cardiac issues. Please note that during  and immediately after the shot, patient was diagnosed with bacterial epididymitis and was on sulfamethoxazole trimethoprim (BACTRIM) course. However, this is unrelated finding. Based upon the vaccine and symptoms timeline, together with abnormal ECG, elevated markers and confirmed Myocarditis via cMRI, without any other related finding, this is a case of AE confirmed Myocarditis.</t>
  </si>
  <si>
    <t>at initial presentation: unable to stand 2/2 leg pain (prior to that: myalgias, malaise, sore throat)</t>
  </si>
  <si>
    <t>3.497 (no units provided)</t>
  </si>
  <si>
    <t>2.0ng/mL</t>
  </si>
  <si>
    <t>110 (no units provided)</t>
  </si>
  <si>
    <t>75 mm/Hr</t>
  </si>
  <si>
    <t>Still inpatient, now at a second facility</t>
  </si>
  <si>
    <t>Per "infection preventionist," asked by clinician to submit the report: Pt made several trips to ED with c/o malaise, myalgias, sore throat following vaccination. On 8/18 she was admitted from the ED after presenting with a 1 day h/o inability to stand 2/2 pain in legs. Hospitalized there until 8/22, where it appears she was transferred to a different facility with a larger cards unit, where she is currently still hospitalized. Pt had Covid-19 infection in September 2020.  Persistently elevated cardiac markers. She also had polyarthralgia and bloody diarrhea, history within GI consult cites UC. She was transferred to another facility for rheum/GI/cards care. Naproxen there relieved her myalgias. Per cards consult note from 8/22, it was not felt that the myocarditis was attributable to the vaccine, but rather to her (then) current inflammatory state.  Respiratory infection panel was negative.</t>
  </si>
  <si>
    <t>0.7; 0.4</t>
  </si>
  <si>
    <t>2.30; 1.20</t>
  </si>
  <si>
    <t xml:space="preserve">DCD home stable.  No pain.  To F/U with peds cardiologist. </t>
  </si>
  <si>
    <t xml:space="preserve">40 yo NHW male reports mild chest pain 2-3 months after initial Moderna vaccination; saw provider labs and imaging done and dx with pericarditis; patient reported VAER only; records requested 9/17/21; no HCP listed    11/5/21: no records received    11/9/2021 requested medical records again as instructed    1/6/2022 medical records available does not meet case definition for myo or pericarditis. </t>
  </si>
  <si>
    <t>6/16: PR depression, diffuse ST elevations</t>
  </si>
  <si>
    <t>hS &lt;6 (ref range 0-22)</t>
  </si>
  <si>
    <t>1.70 (ref range 0.4-0.50 mg/dL)</t>
  </si>
  <si>
    <t>50 (ref range 0-15 mm/hr)</t>
  </si>
  <si>
    <t>dexamethasone, Toradol, NSAID taper</t>
  </si>
  <si>
    <t xml:space="preserve">Pt seen in ER and discharged home. </t>
  </si>
  <si>
    <t xml:space="preserve">24 y/o M received 1st Pfizer dose 6/15/2021 and 3 days later developed chest pain/pressure and SOB. Seen in ER. Diagnosed with acute pericarditis. Tx included Toradol, dexamethasone, NSAIDs. Follow-up Echo normal.   </t>
  </si>
  <si>
    <t>&lt;3 X 3  (n &lt; 3)</t>
  </si>
  <si>
    <t>reported to have recovered shortly after</t>
  </si>
  <si>
    <t>54 yo male developed "pericarditis" 7 days post second vaccine.  9/23/21: obtained facility name/records requested  11/5/21: ED records reviewed; does not meet criteria for pericarditis.  EKG findings are compared to prior EKG 2018 and show progression of incomplete RBBB to RBBB but no ST elevation consistent with pericarditis.  Cardiology recommended treating empirically with colchicine and NSAID.</t>
  </si>
  <si>
    <t xml:space="preserve">Situs Inversus, panic disorder, prediabetes, </t>
  </si>
  <si>
    <t>87 (N)</t>
  </si>
  <si>
    <t>The myocarditis then caused arrhythmia problems pvc's and ventricle tachycardia. Many treatments were tried, most medications failed, the current outcome is an ablation scheduled for 08/25/2021   Please Note: Patient is never diagnosed for Myocarditis as per medical records after vaccine. Patient's principle and only problem was ongoing from past and it was PVC and Ventricular Tachycardia nonsustained. From end of May until August 25th, patient was hospitalized for that problem and is referred to cardiologist for follow-up from September 2021 related to Cardiac Ablation done on 8/25/21, to cure the ongoing condition of NSVT and PVC. Patient Troponin remained non detectable of &lt;0.02. TTE, Chest X-ray and cMRI remained normal and did not show Myocarditis at any given time during the symptoms after vaccine from May 27th to August 25th 2021.</t>
  </si>
  <si>
    <t>5 days</t>
  </si>
  <si>
    <t>racing heart/pounding</t>
  </si>
  <si>
    <t>8/8/21-8/9/21): 0.1 ng/mL, 0.2 ng/mL, 0.68 ng/mL, 0.99 ng/mL, 0.92 ng/mL</t>
  </si>
  <si>
    <t>(8/8/21-8/9/21): 1241 units/L, 1791 units/L, 2184 units/L, 2300 units/L, 2291 units/L</t>
  </si>
  <si>
    <t>F/u with cardiology. Continue Colchicine daily for 3-6 mos</t>
  </si>
  <si>
    <t>(submitted by HCP) 21 yr old w palpitations, N/V and low grade fever 4 days post vaccine.  Also began after caffeine ingestion (~300mg) and a night of binge drinking. cMRI- normal, MD believes test was too early in course; Viral test neg.  EKG - ST Depression. Request Medical records   2.4.2022:  Medical records received and reviewed.  No report of chest pain. C/O chest pounding/racing. EKG sinus tachycardia and PR depression. Elevated troponin.  cMRI - benign, no myo or pericarditis. Does not meet case definition for Myo or pericarditis. No CP, neg cMRI</t>
  </si>
  <si>
    <t>1.03 peak</t>
  </si>
  <si>
    <t xml:space="preserve">Unknown. This physician is a hospitalist and has not seen the patient since discharge. </t>
  </si>
  <si>
    <t>80 yo female - meets case definition and confirmed details with the hospitalist who sent the VAERS report. Will order MR</t>
  </si>
  <si>
    <t>abdominal pain, headache</t>
  </si>
  <si>
    <t>6.66 ng/mL</t>
  </si>
  <si>
    <t>6.8 mg/dL</t>
  </si>
  <si>
    <t>34 mm/hr</t>
  </si>
  <si>
    <t>Pain improved on NSAIDs. Discharged on ibuprofen for 3 more days with cardiology f/u. Troponins down trending on d/c with improving EKG findings.</t>
  </si>
  <si>
    <t>12 y/o hospitalized 2 days s/p Pfizer with chest pain, elevated troponin, ST segment elevations, t wave abnormalities, and conduction delay on EKG, normal ECHO, and treated with ibuprofen with pain symptoms, troponin, and EKG improving. Meets criteria for myopericarditis. Reviewed medical records on 11-12-21.</t>
  </si>
  <si>
    <t xml:space="preserve">Pt reports acute CP after 21 days post-vaccination with Modern diagnosed Acute pericarditis, unspecified. Test and results included , EKG findings consistent with pericarditis, Echo with trace PC fluid, Elevated ANA, and rheumatology consult for work up of possible autoimmune etiology.  </t>
  </si>
  <si>
    <t>status epilepticus; respiratory failure</t>
  </si>
  <si>
    <t>Cardiac enzymes: peak value for any of the following labs,Histopathologic evidence of myocardial inflammation (e.g., biopsy or autopsy)</t>
  </si>
  <si>
    <t>82.23 (0.00-0.07 NG/ML)</t>
  </si>
  <si>
    <t>Intubation or mechanical ventilation</t>
  </si>
  <si>
    <t>Patient expired on 5/2/2021</t>
  </si>
  <si>
    <t>(HCP) 20 yr old; status epilepticus, stabilized and transferred to tertiary care facility.  family indicates ongoing seizures as well as recalcitrant cardiac arrhythmias. Pt was intubated and never recovered despite 3 days care and resuscitation. Per VAERS report Autopsy report  indicates lymphocytic myocarditis as primary cause of death  10-28-21: Medical records reviewed.  status epilepticus. continuous EEG, intubated. MRI  head/brain - no acute intracranial abnormality or arterial stenosis/occlusion.  Autopsy report -Lymphocytic myocarditis</t>
  </si>
  <si>
    <t xml:space="preserve">3.18, 4.22, 3.88, 4.68 </t>
  </si>
  <si>
    <t xml:space="preserve">Nitropaste </t>
  </si>
  <si>
    <t xml:space="preserve">Not documented. </t>
  </si>
  <si>
    <t xml:space="preserve">patient states not recovered.  </t>
  </si>
  <si>
    <t>pneumonia</t>
  </si>
  <si>
    <t>rapid heart rate, fever, chills, body aches</t>
  </si>
  <si>
    <t>1.520, 1.250, 0.956</t>
  </si>
  <si>
    <t xml:space="preserve">Do not participate in sports until cleared by cardiology.  No chest pain at discharge. Echo on 9/18 revealed normal EF. </t>
  </si>
  <si>
    <t xml:space="preserve">Unable to determine medical credentials of reporter. 18 y/o male with history of obstructive sleep apnea, covid-10 (?) on 5/3/21 presented to ED 3 days post 1st vacc. He as admitted for pneumonia, suspicious for covid-19 pneumonia, and myocarditis.  Chest CTA revealed multifocal areas of pneumonia  Echocardiogram revealed an EF of 53%, normal tricuspid valve, mild tricuspid regurgitation.  EKG on 8/20 showed sinus tachycardia, with left axis deviation, left ventricular hypertrophy, ST changes in multiple leads.  White blood cell count 11.8  D-dimer 409  Troponins trended: 1.520, 1.250, and 0.956  C-Reactive protein 24.1  NT-Pro-B Natriuretic Peptide 2530  SARS Cov-2 RNA PCR negative x3   Blood cultures without growth x4 days  Type of troponin, units and whether elevated not specified.  Medical records requested 9/8/21.    1/24/22 [EW]: Available medical records reviewed. 18 y/o male admitted with chest pains, pneumonia, ST segment changes on EKG, and elevated troponin, treated for myocarditis and pneumonia and discharged.  Meets criteria for myocarditis; however, symptoms could also be explained by pneumonia, so I am classifying him as "not a case". </t>
  </si>
  <si>
    <t>(+) ANA</t>
  </si>
  <si>
    <t>head congestion, tachycardia, cough, myalgia, rigors</t>
  </si>
  <si>
    <t>189ng/mL (ref: &lt;12ng/L)</t>
  </si>
  <si>
    <t>335pg/mL (ref: &lt;100pg/ml)</t>
  </si>
  <si>
    <t>21.8mg/dL (ref: &lt;0.5)</t>
  </si>
  <si>
    <t>51 mm/hr (ref: 0-25)</t>
  </si>
  <si>
    <t>APAP, azithromycin, benzonatate, Vicodin, metoprolol, morphine, odansetron</t>
  </si>
  <si>
    <t>As of 8/24/21, patient was d/c'd to home and reported recovered</t>
  </si>
  <si>
    <t>32 y/o female with PMHx PCOS, OA, +ANA, hypothyroid, obesity, anxiety, developed unspecified symptoms of acute myocarditis 178 days after 2nd Moderna dose; Presented to HCP &amp; hospitalized for 2 days due to elevated Trop, CRP, BNP, ESR; Normal LVEF &amp; cardiac function; evaluated by cardiologist &amp; treated w/ beta blocker; symptoms were resolved and patient d/c'd to home; reported recovered.    No records available for review; requesting hospital records and provider interview to confirm myocarditis diagnosis.    12/29/21: Records received and reviewed; Cardiologist examined patient and determined that tachycardia, elevated Trop due to suspected viral URI, also contributing to chest pain/cough; ECG and Echo normal other than sinus tachycardia (ECG), BNP mildly elevated but he did not feel acute CHF or contributory to overall symptoms, leukocytosis &amp; hypokalemia appeared to be due to viral infection. Blood culture (+) Methicillin-Susceptible Staph; Cardiologist determined that myocardial symptoms were viral, and not related to reaction to vaccine 178 days prior to AE.      Completed/not a case</t>
  </si>
  <si>
    <t>ibuprofen, Toradol and dexamethasone</t>
  </si>
  <si>
    <t xml:space="preserve">Seen in ER and sent home.  </t>
  </si>
  <si>
    <t>24 yo (military); States Pericarditis- EKG w PR depression and diffuse ST elevations, normal Troponin, positive ANA, , cardiac US -trace pericardial effusion.  No symptoms or treatment plan noted. No indication of admission.  Will email submitter of form.  Spoke with provider. Completed info.  Meets for Pericarditis</t>
  </si>
  <si>
    <t xml:space="preserve">Motrin </t>
  </si>
  <si>
    <t xml:space="preserve">Take high dose NSAID, chest pain possibly inflammatory response to vaccine. To return to office for stress echo next week if pain persists.  </t>
  </si>
  <si>
    <t xml:space="preserve">6/9/2022 - Records reviewed   23 y/o male, PMH of depression taking Adderall, Bupropion, Dextroamphetamine-amphetamine, and Zyrtec, c/o LT lower sided tightness in chest during heavy exercise.  Seen by PCP and had EKG done.  Referred to cariologist and seen on 7/30/21.  DX Chest pain with possible myocarditis.   EKG - Possible LT atrial enlargement, QR in V1/V2 consistent with RT ventricular conduction delay, nonspecific T wave abnormality.   Echo - normal.  EF 55%, structurally normal tricuspid valve with trace regurg.   TX: Motrin x 5 days   Take high dose NSAID, chest pain possibly inflammatory response to vaccine. To return to office for stress echo next week if pain persists.    *Case definition met for probable myocarditis   Abstraction complete   </t>
  </si>
  <si>
    <t>Aspirin,Diuretics (e.g. furosemide/Lasix, cholorothiazide/Diuril),Other {myoperi_hospital_treat_oth}</t>
  </si>
  <si>
    <t>morphine 2mg IV</t>
  </si>
  <si>
    <t xml:space="preserve">I felt very tired and developed increased palpitations, chest pains, and shortness of breath with exertion  I was diagnosed with pericarditis through my cardiologist </t>
  </si>
  <si>
    <t>occipital headache, nausea and retching</t>
  </si>
  <si>
    <t>10; 3.5</t>
  </si>
  <si>
    <t xml:space="preserve">Troponin levels still elevated 14,000 (normal &lt;76) at discharge. Discharged hemodynamically stable on ECHO. </t>
  </si>
  <si>
    <t xml:space="preserve">Patient discharged home after 3 days in the peds ICU. Day after discharge, repeat troponin levels, BNP and CRP outpatient. Appt with Children's covid team, for outpatient cMRI and workup. Limit physical activity, not strenuous activity this week. D/C meds - ibuprofen 400 mg po TID, 3 baby ASA po daily. </t>
  </si>
  <si>
    <t xml:space="preserve">16 yo WM admitted to peds ICU on recommendation of peds cardiology. Presented with severe chest pain 7.5-8.5/10 on am the day before admission, 3 days since second Pfizer vaccine. In ER, troponins (unspecified) were markedly elevated at 28,000 (normal &lt;76). ER EKG- no ST elevation. Peds cardiology consult recommended ECHO and Rx of ASA. Given a diagnosis of myocarditis. ECHO WNL. Initial admit EKG ST elevations. Troponins dropped to 23,000. Cardiology Rxed with IVIG. Am after infusion, troponins remained elevated at 25,000. Repeat ECHO showed normal cardiac structure and function. Troponin finally dropped to 14,000, CRP 1- to 3.5. Discharging with instructions for followup outpatient testing and close followup with Children's COVID team including outpatient cMRI.  </t>
  </si>
  <si>
    <t>Pain in neck and shoulders - similar to pericarditis symptoms of 11/2020</t>
  </si>
  <si>
    <t>"negative, normal"</t>
  </si>
  <si>
    <t>Most recent visit to cardiologist - doing well. Back to exercising. No symptoms. Cardiologist will keep him on Colchicine daily until his follow up in February 2022.</t>
  </si>
  <si>
    <t>While ST "changes" are noted on EKG rather than ST "elevation" - cardiologist reviewed and stated c/w pericarditis and treated him as such. Will order records for confirmation. (24 Sep) will defer to cards</t>
  </si>
  <si>
    <t>0.022, 0.041, 0.083/ 0.04, 0.06, 0.07</t>
  </si>
  <si>
    <t xml:space="preserve">Patient admitted overnight. He was discharged in stable condition with Cardiology follow. He returned to the ED 2 days later with reoccurrence of intermittent chest pain and tightness. Workup was unremarkable. Discharged the next day in stable condition. </t>
  </si>
  <si>
    <t xml:space="preserve">Confirmed-Probable Myocarditis     64 year old male with CVA (4/21), s/p CABG wit 8 stents, IDDM, HTN, Afib who developed chest pain and tightness the same day he was vaccinated.  He developed worsening symptoms  and went to the hospital the following day.     8/20/21 Patient reported to the ED with chest pain and sob.Cardiac exam  was unremarkable.  Troponins were elevated and trended down. Serial  EKGs and ECHO were unchanged compared to previous studies. Inflammatory markers elevated.  Treating physician and cardiologist reported potential etiology was  mild myocarditis/SARS CoV2 vaccine sequela given symptoms occurred 24 hours after vaccination. His pain improved and remained hemodynamically stable. Discharge on 8/21/21 with a diagnosis of Atypical CP,  with PCP and Cardiology follow up with Dr. Patel.     8/22/21 Patient returned to the ED for continued intermittent chest pain and tightness unrelieved with Nitro. Cardiac exam was unremarkable. Troponins mildly elevated. EKG showed no ischemic changes. He was admitted to the observation unit and optimized on betablockers. Diagnosed with Chest pain. He remained stable and was discharged home the following day.   ------------------------------------------------------------------------  5/4/22: Spoke with patient. Obtained hospital information. MR requested.     VAERS submitted by Pharmacist. No hosp indicated. Called and left message with her staff to rtn call. </t>
  </si>
  <si>
    <t xml:space="preserve">Louisianna </t>
  </si>
  <si>
    <t>cMRI suggestive of past myocarditis</t>
  </si>
  <si>
    <t>Seen as outpatient only, never hospitalized</t>
  </si>
  <si>
    <t>Patient developed SOB and palpitations approximately 6d following receipt of his 2nd dose of the Covid-19 vaccine. He was evaluated by his PCP where he was found to have a normal EKG. SARS-Cov-2 spike IgG was negative. Apparently no cardiac enzymes or other testing was performed at that time. After several months of persistent sxs he was referred to a cardiologist who described the patient as very fit. Apparently the palpitations in particular continued to interfere with his weight lifting. W/u at that time included negative hs-TnT and hs-CRP, ambulatory cardiac monitoring showing no evidence of arrhythmia but remarkable for type 1 AV block and a single episode of Wenkeback, and cMRI demonstrating a "small amount of focal mid-myocardial LGE at the basal inferoseptum that may represent myocarditis." The cardiologist further described the finding as suggestive of prior, not active, myo. Per the MD the patient had a h/o marginal zone lymphoma years in remission, no h/o myo or pericarditis or any systemic inflammatory illness. She felt there was no attributable cause for the cMRI finding other than a potential ADR to the vaccine. The patient was advised to f/u prn, and has not.</t>
  </si>
  <si>
    <t>high sensitivty 53 pg/mL (normal 0-20)</t>
  </si>
  <si>
    <t>282 PG/ML (nml 0-100)</t>
  </si>
  <si>
    <t>Pt died 8/24/21.</t>
  </si>
  <si>
    <t>HCP report. 51 y/o M developed SOB and chest pain about 4 months following vaccine. Elevated troponin. EKG with T wave inversion and PVC's. CT chest revealed large saddle pulmonary embolus. Cardiopulmonary arrest 8/24/21.</t>
  </si>
  <si>
    <t>Vares report submitted by parent. Per the report, 2d s/p 2nd vaccine dose patient developed "minor" chest pain, followed by significant jaw pain and a return of the chest pain. He has been hospitalized for 3d. Report submitted by parent while patient still hospitalized. Contacted the hospital 8/27 for more info/current status and was told patient was seen in ER but never in fact admitted. Given the discrepancy will request records.   Update: fax from WVU Health received cites that patient did not receive services on the dates requested. Given this and that my prior conversation  with Ruby Memorial Peds was not fruitful either, feel I cannot verify this report.</t>
  </si>
  <si>
    <t>1,044; 1356; 840; 936; 188</t>
  </si>
  <si>
    <t xml:space="preserve">DCD after 2 days inpt.  DCD home in stable condition with activity modifications. </t>
  </si>
  <si>
    <t xml:space="preserve">23 y/o female with c/o chest pain 2 days after 1st vaccine.  Elev troponin. Normal EKG and echo, 60-65%.  CT chest - Evidence of LT axillary lymphadenopathy.  CXR - WNL. Suspect myopericarditis. Adm to telemetry x 2 days.  TX Colchicine.  DCD home stable &amp; f/u with cardiology   Abstraction complete.  Probable myopericarditis.   </t>
  </si>
  <si>
    <t>NSAIDS other than aspirin (e.g. ketorolac/Toradol, ibuprofen/Motrin/Advil, naproxen/Naprosyn/Aleve, colchicine),Anticoagulation other than aspirin (Warfarin/Coumadin, Plavix/Clopidogrel),Intubation or mechanical ventilation,Cardioversion/Shock,Other {myoperi_hospital_treat_oth}</t>
  </si>
  <si>
    <t>Multiple medications</t>
  </si>
  <si>
    <t xml:space="preserve">Pt died 9/2. Came in unresponsive and defibration 5 times by EMS. Remained unconscious until death. </t>
  </si>
  <si>
    <t>Sarcoidosis</t>
  </si>
  <si>
    <t xml:space="preserve">Implanted defibrillator </t>
  </si>
  <si>
    <t>Pt had PET that confirmed cardiac sarcoidosis; has seen additional sarcoid specialists (records not available)</t>
  </si>
  <si>
    <t xml:space="preserve">74 yo female with prior hx of sarcoidosis and valve replacement developed tachyarrhythmia 5 months post second vaccine.  Admitted and cardioverted; defibrillator implanted.  9/16/2021: spoke to pt's cardiologist who states patient does not have myopericarditis.  PET scan confirmed cardiac sarcoidosis. </t>
  </si>
  <si>
    <t>&lt;0.012 ng/mL (normal)</t>
  </si>
  <si>
    <t>17.3 (H)</t>
  </si>
  <si>
    <t>13 mm/hr (normal)</t>
  </si>
  <si>
    <t>IBU</t>
  </si>
  <si>
    <t>As of 8/25/21, patient was d/c'd home from ED/urgent care; reported recovered and no recurring symptoms</t>
  </si>
  <si>
    <t xml:space="preserve">5/27/22: Abstraction completed;   -Pericarditis [CP, Abnormal ECG (RBBB), trace pericardial effusion on Echo, MD noted symptoms c/w pericarditis, although no pericardial rub and EKG not c/w pericarditis]     62 y/o male PMH of hyperlipidemia, developed severe positional chest pain 69 days after 2nd Moderna dose; presented to ER and diagnosed w/ pericarditis after EKG showed RBBB; Echo showed very trace pericardial effusion, CRP elevated, CXR, MRI were normal and labs clear; treated with Ibuprofen &amp; d/c'd to home; reported recovered with no recurring symptoms. </t>
  </si>
  <si>
    <t>rocephin due to strep growth, unasyn</t>
  </si>
  <si>
    <t xml:space="preserve">Pt is progressing well, still in the hospital at this time with drains still in place.  Cardiac catheterization procedure on 8/18/21, returned to ER yesterday (8/24/21) with chest pain and shortness of breath. Underwent a pericardial window procedure on 8/25/21 for removal and analysis of pericardial fluid.  </t>
  </si>
  <si>
    <t>1.5 (wnl)</t>
  </si>
  <si>
    <t>6 (wnl)</t>
  </si>
  <si>
    <t xml:space="preserve">7/25/21 - 1st vaccination  8/12/21 - Colchicine given - she has been given this in the past as well.   8/17/21 - 2nd vaccination  9/11/21 - She was prescribed Prednisone </t>
  </si>
  <si>
    <t xml:space="preserve"> "I went to see my doctor on Monday afternoon (8/2). By Tuesday, it was very minimal. Sometimes when I get a pericarditis flare up, I get an exacerbated heart rate. She did an echo. She did an EKG. Everything looked fine. We don't know what triggered my pericarditis. I have not experienced anything like this again since about 3 days after my 2nd dose (8/17/21)." She was given Prednisone on 9/11/21.</t>
  </si>
  <si>
    <t>0.64, 0.82, 0.70</t>
  </si>
  <si>
    <t>20.2, &gt;80, 10</t>
  </si>
  <si>
    <t>Patient was discharged home in stable condition on Ibuprofen for 3 weeks, Colchicine for 3 months and Follow up visit with Cardiology.</t>
  </si>
  <si>
    <t>MD submitted report. Pt is a 38 year old male with NAFLD, Chronic RLQ pain, ED who developed chest pain and pressure 12 hours after his 2nd vaccine. He continued with chest pain, worse with lying flat and developed sob, myalgia, HA and tender lymph nodes. In the ED his EKG showed diffuse ST elevation, troponins were elevated and ECHO was normal. No cMRI performed. CRP elevated and trended down. Patient had recent illness or contact with anyone with illness.   Confirm Pericarditis.  Given normal TTE and no cMRI Myocarditis is probable.</t>
  </si>
  <si>
    <t>fever, weight loss since November 2020</t>
  </si>
  <si>
    <t>7.4 (ref &lt; .5)</t>
  </si>
  <si>
    <t>52 mm/hr (2-28 normal)</t>
  </si>
  <si>
    <t>much improved - almost completely back to normal</t>
  </si>
  <si>
    <t xml:space="preserve">discharged from hospital, home with outpatient follow up </t>
  </si>
  <si>
    <t xml:space="preserve">called provider who confirmed all the relevant details and filled in missing info - meets pericarditis criteria    cMRI showed pericarditis, not myocarditis, echo with pericardial effusion no tamponade, CT with pericardial thickening and small effusion; extensive viral and oncologic work-up negative </t>
  </si>
  <si>
    <t>diaphoresis, malaise, nausea</t>
  </si>
  <si>
    <t>&lt;0.05ng/mL (normal)</t>
  </si>
  <si>
    <t>"pain control" not specified, and antiemetic</t>
  </si>
  <si>
    <t>Seen in ER. Being followed by cards as an outpatient</t>
  </si>
  <si>
    <t>4/11 with ED records received: Pt developed chest pain, SOB, diaphoresis, nausea, and malaise the same day as her second Pfizer dose. NSAIDs had provided relief of the pain, which returned later while still in the ED for evaluation. W/u in ED was unremarkable including normal EKG, negative D-dimer and negative troponin x 2 and normal CXR. She was advised to use OTC analgesics prn for pain and to f/u with her PCP.    Per report: 30yoF c/o chest pain "a few hours" after 2nd vacc, went to ED and was told testing indicated "low grade pericarditis or early myocarditis." Not admitted. Has since seen cards as an outpatient, who recommend ongoing anti-inflammatories. Report does not indicate testing performed or whether treatments were administered in the ED. Attempted to contact MD, an ER doc and his group requested HIPPA waiver before sending him my request to speak with him. I have attempted to contact him again since sending the HIPPA document to no avail. As of 12/7 records not yet received, either, after I submitted two separate requests.</t>
  </si>
  <si>
    <t>0 (same day)</t>
  </si>
  <si>
    <t>low grade fever, chills, myalgias, diarrhea, headache. She also experienced edema in her ankles and feet.</t>
  </si>
  <si>
    <t>report describes an injection of a steroid with Toradol</t>
  </si>
  <si>
    <t>Seen as an outpatient only</t>
  </si>
  <si>
    <t>3/16: Doesn't appear from thorough review of extensive notes that patient was worked up for chest pain. No visible EKG, troponin or echo result. Still no return call from MD after multiple attempts. Indicating not a case.  59 yof with a PMH of SLE, primary immune deficiency, T2DM developed chest tightness "within a few hours" after receiving her 3rd dose of the Moderna vaccine. She then experienced a host of other symptoms the following day. She chest pain continued, so she saw her PCP several days later where she was diagnosed with myocarditis based on____  12/7: Records received are from an unrelated subsequent spinal issue in Oct 2021. Re-req'd records specifying Lovoi's office from 8-2021.</t>
  </si>
  <si>
    <t>f/u with PCP 3 days  f/u with cardiology 1 month; limit self to moderate exertion until then</t>
  </si>
  <si>
    <t>14 y/o male developed chest pain 2 days post 2nd vacc.  Last reviewed 9/10/21- records available.</t>
  </si>
  <si>
    <t>pt. reported headache, dizziness, extreme fatigue</t>
  </si>
  <si>
    <t>Easily fatigued, occasional chest heaviness/congestion</t>
  </si>
  <si>
    <t>As of 8/26/2021, patient is recovered from symptoms (pericarditis, dizziness, headache, fatigue)  9/2/21: Patient reports lingering fatigue, dizziness resolved after 2 months, lingering fatigue, heaviness/congestion in chest occasionally, no SOB</t>
  </si>
  <si>
    <t>Mixed connective tissue disease</t>
  </si>
  <si>
    <t>0.28, 0.31, 0.45. 0.39 (n &lt; 0.03)</t>
  </si>
  <si>
    <t>18.64 (n &lt; 8.01)</t>
  </si>
  <si>
    <t>Discharged home on colchicine (already taking for mixed connective tissue disorder) and tapered steroids  Pt was seen by rheumatology 9/13/21 and he had returned to baseline; remains on colchicine for rheumatologic reasons</t>
  </si>
  <si>
    <t xml:space="preserve">33 yo male with hx of mixed connective tissue disorder 1 day post THIRD vaccine developed chest pain and SOB  9/16/21: hospital records requested  11/15/21: hospital records reviewed.  Meets criteria for probable myocarditis (chest pain, elevated troponins)  Of note: EKG showed ST depression without confirmed PR depression so I don't find confirmation of pericarditis.  No outpt records available and pt did not have echo while hospitalized. Spoke to rheumatologist who confirmed findings and that no echo was done.  </t>
  </si>
  <si>
    <t>Adenoviruses,Herpesviruses (such as cyomegalovirus, Epstein Barr virus, HHV 6)</t>
  </si>
  <si>
    <t>Colchicine x 3 mos; Ibuprofen taper</t>
  </si>
  <si>
    <t>treated as outpatient; symptoms are better; gradually increasing activities of daily living</t>
  </si>
  <si>
    <t>Patient developed chest pain and shortness of breath 3 days after his 2nd moderna vaccine. Was diagnosised and treated for acute pericarditis. Cardiac enzymes were normal so no myocarditis. He did have a viral URI illness 1-3 weeks before his 2nd vaccine and also developed shingles 3 days after the vaccine. S/w MD re treatment received.  Meets for Pericarditis.</t>
  </si>
  <si>
    <t xml:space="preserve">Patient had higher wave algorithm when exercising after 15 days of shot#2. Performed unofficial EKG and it would be abnormal and then normal. Didn't do any other tests, didn't go to any doctor's office, nor did cMRI. No chest pain, breathing issues or records of tests other than unofficial EKG. Its a rule out situation, and due to lack of any evidence.  </t>
  </si>
  <si>
    <t>No tests, treatments or hospitalization. Patient is doing fine. Patient self reported after 6 months of shot#2, but no hospitalization, treatment or tests except unofficial EKG.</t>
  </si>
  <si>
    <t xml:space="preserve">Nausea, Vomiting </t>
  </si>
  <si>
    <t>Vasoactive medications (e.g. milrinone, epinephrine, norepinephrine, vasopressin, dopamine),Antiarrhythmics,Intubation or mechanical ventilation,Cardioversion/Shock,ECMO (extracorporeal membrane oxygenation)</t>
  </si>
  <si>
    <t>The hospital report notes "myocarditis", BMI 34.  The hospitalization was notable for VFIb arrest, Cath notable for no coronary artery disease, ECG normal but elevated troponins (peak reported by pharmacist was 200).  Developed compartment syndrome and Patient died in the hospital 08/28/2021.</t>
  </si>
  <si>
    <t>(hs) 14,672 ng/L</t>
  </si>
  <si>
    <t>16 pg/mL</t>
  </si>
  <si>
    <t>granulomatosis with polyangiitis</t>
  </si>
  <si>
    <t>5.7 mg/dL</t>
  </si>
  <si>
    <t>36 mm/h</t>
  </si>
  <si>
    <t xml:space="preserve">Currently no distress. </t>
  </si>
  <si>
    <t>As of 9/24/21, only VAERS report filed by HCP available. 69 yo M with ESRD on HD, non-ischemic CM, granulomatosis with polyangiitis, chronic LBBB. Symptoms not listed. Onset 6 days after 2nd vaccine. Elevated ESR and CRP. CT pulmonary angiogram 8/26 showed small pericardial effusion. TTE scheduled for 8/27. Requested medical records 9/16; emailed MD on 9/16; have not yet attempted call.   ---------------------  Request MR 11/1 not received as of 11/30.  ---------------------------  11/30 Dr. not available spoke to his nurse. EKGs abnormal. Subsequent admission for heart failure. Currently no distress.</t>
  </si>
  <si>
    <t>Pt self-reported lengthy hospitalization; left message for HCP  9/7/21: left voicemail with provider  9/24/21: requested records from provider and emailed pt for facilities</t>
  </si>
  <si>
    <t xml:space="preserve">Patient had 2 ER visits first one about 7 days after 2nd dose of vaccine (symptoms developed about 1 day following second dose), third one days later--last disposition was on Aug 27, 2021 with echo (Normal) </t>
  </si>
  <si>
    <t>Ibuprofen, Pepcid</t>
  </si>
  <si>
    <t>0.84 ng/mL</t>
  </si>
  <si>
    <t>55 pg/mL</t>
  </si>
  <si>
    <t>2.82 mg/dL</t>
  </si>
  <si>
    <t>nitrogylycerin</t>
  </si>
  <si>
    <t>Pain improved during hospitalization on colchicine and ibuprofen, and is f/u on d/c for possible outpt. cMRI and f/u primary care and cardiology.</t>
  </si>
  <si>
    <t xml:space="preserve">24 y/o female admitted for chest pain, normal EKG and ECHO, and elevated troponin 3 days s/p 2nd Pfizer and treated for myocarditis. Meets criteria for probable myocarditis. </t>
  </si>
  <si>
    <t>anaemic, possible rheumatology referrals.</t>
  </si>
  <si>
    <t>9.4 mg/L (R:0-9)</t>
  </si>
  <si>
    <t>52 mm/h (H)</t>
  </si>
  <si>
    <t>will be referred to rheumatologist to see if this is underlying rheumatologic issue vs secondary to other cause</t>
  </si>
  <si>
    <t xml:space="preserve">Symptoms first noticed more than 60 days after vaccination.   HCP report. Awaiting medical records.  MRs reviewed on 1/24/2022. Pt abnormal beats from apple watch. Went to ER in July, little Tachycardia, bot otherwise all normal. No hospital admission or diagnosis. Pt. went to PCP subsequently, and was complaining about heavy bleeding during mensuration cycle. The MRs states that this problem is going on, since past 3 years and patient is on medication and is feeling depressed possibly of medication. Lab tests showed slightly elevated CRP and elevated ESR, and for that patient was referred to Rheumatologist and GI specialist. In general all lab tests were normal except patient anemic. </t>
  </si>
  <si>
    <t>peak: 0.89</t>
  </si>
  <si>
    <t>Home with cardiology follow up scheduled for 2 weeks</t>
  </si>
  <si>
    <t>Discharged home after a 2d hospital stay. Per phone call with the hospitalist patient has/had a f/u scheduled with cards, date unknown</t>
  </si>
  <si>
    <t>According to the initial report: 18 year old male who experienced chest pain, fever and chills one day following the second dose the COVID-19 vaccine. He was admitted and had two day hospital stay where testing included elevated troponin and a normal echo. He was treated with colchicine. Patient has since been discharged home and has a follow up with cardiology scheduled. (15 Oct) Initial report filed by DO, c troponin = 24; meets defn</t>
  </si>
  <si>
    <t>NSAIDs, colchicine</t>
  </si>
  <si>
    <t>Per MD, patient seen in follow-up after ED visits and felt his "normal self." CRP had normalized.</t>
  </si>
  <si>
    <t>As of 9/1/21, only VAERS report filed by HCP available; indicates "pleurisy/pericarditis." Confirmed by email from physician who indicated he had recovered. (3 Nov) per ER note, clinical assessment is ST elevation not genuinely "elevated", and overall presentation c/w costrochondritis. Will defer to MD and consider not a case.</t>
  </si>
  <si>
    <t>Could not lie flat while sleeping</t>
  </si>
  <si>
    <t>NSAIDS and Colchicine</t>
  </si>
  <si>
    <t>Pt went to ER 8/25/21. Diagnosed with pericarditis. Follow up with Cardiologist 8/27/21. ECHO ordered for 8/30/21. Normal.   Pt has follow up visit with cardiologist on 9/29/21</t>
  </si>
  <si>
    <t>Pt went to ER 8/25/21. Diagnosed with pericarditis. Tx'd with Colchicine and NSAIDS. Follow up with Cardiologist 8/27/21. ECHO ordered for 8/30/21. Normal.   Pt has follow up visit with cardiologist on 9/29/21 (24 Sep) will assume d/w cards, and that they concurred with ER dx</t>
  </si>
  <si>
    <t xml:space="preserve">Pt seen by PCP after resolution of symptoms, no work-up completed. </t>
  </si>
  <si>
    <t xml:space="preserve">9/16/2021 requested medical records    10/5/21 - reassignment received.    42 y/o M received Moderna dose in June and shortly after developed cough, chest tightness, high heartrate, fatigue. Pt seen by PCP 2 months later after resolution of symptoms in which presumed diagnosis of pericarditis was made. Symptoms at the time had resolved spontaneously, so no work-up completed. </t>
  </si>
  <si>
    <t>Iowa</t>
  </si>
  <si>
    <t>Bleeding gums, nose, rectal bleeding</t>
  </si>
  <si>
    <t>Bleeding gums nose and rectal bleeding. Pericardial effusion and pericarditis. Shortness of breath COPD.   3days,Hospital:Kaiser, Los Angeles, CA   ECHO done.</t>
  </si>
  <si>
    <t>8 ng/dL</t>
  </si>
  <si>
    <t>14 ng/dL</t>
  </si>
  <si>
    <t>5.1 mg/L</t>
  </si>
  <si>
    <t>As of 1/27/22, patient was recovered and returned to normal activities after at least 2 additional f/u cardiology appointments w/ workups</t>
  </si>
  <si>
    <t>7.22ng/mL (ref: &lt;0.029)</t>
  </si>
  <si>
    <t>6.3mg/dL (ref: &lt;0.5)</t>
  </si>
  <si>
    <t>injection site discomfort, severe chest pain and breathing problem</t>
  </si>
  <si>
    <t>230 hs (abnl)</t>
  </si>
  <si>
    <t>All identifiers are not presented including the vaccine lot# and details. The only resource that was made available for adverse event reporting is the JAMA published paper, which is solid reliable source, and have all the data to see in paper for patient#1 and have been able to complete the abstract.</t>
  </si>
  <si>
    <t>This patient case (As patient 1) is published in the paper as confirmed case my Myocarditis after second dose of Moderna Vaccine. Kim HW, Jenista ER, Wendell DC, Azevedo CF, Campbell MJ, Darty SN, et al. Patients with acute myocarditis following mRNA COVID-19 vaccination. JAMA Cardiol. 2021</t>
  </si>
  <si>
    <t xml:space="preserve">Hospitalized 6/19/21- 6/23/21 per manufacturer report. No facility or HCP listed. </t>
  </si>
  <si>
    <t>leg edema</t>
  </si>
  <si>
    <t>lasix, toprol, lisinopril</t>
  </si>
  <si>
    <t>"recovering/resolving"</t>
  </si>
  <si>
    <t>MNF report. onset sx 6-8 weeks after 2nd Pfizer.  Called physician who does not think that her presentation was due to myopericarditis but rather due to heart failure.</t>
  </si>
  <si>
    <t>19.9 ng/L</t>
  </si>
  <si>
    <t>discharged from urgent care</t>
  </si>
  <si>
    <t xml:space="preserve">MNF report; many details missing and no doctor name provided. Records requested 9/1/2021. Called 9/7 and spoke with infectious preventionist who reviewed medical record. Pt ultimately diagnosed with pulmonary edema, normal troponin, discharged to home from urgent care. </t>
  </si>
  <si>
    <t>Seen as outpatient only. Pediatrician reported that patient had recovered.</t>
  </si>
  <si>
    <t>The patient stated he has never had any issues with his heart. The patient stated they did complete research of his heart and said it was in great shape, it was weird why the lining swelled up. There were no relevant tests reported. The patient recovered from the event on 01May2021</t>
  </si>
  <si>
    <t>&lt; 6 (normal)</t>
  </si>
  <si>
    <t>Pt no longer requiring diuretics and has completely resolved her symptoms.  Cardiac MRI results remain unchanged (wall septal muscle damage persists; ejection fraction has normalized.  Workup is still pending for sarcoidosis.</t>
  </si>
  <si>
    <t xml:space="preserve">54 yo female developed CP &amp; SOB 1 day after second vaccine; Several hospital admissions. 9/16/21: LM for cardiologist; 9/2021: spoke to cardiologist who reviewed entire record.  Met criteria for probably myocarditis (due to normal troponin with + cardiac MRI); records requested; </t>
  </si>
  <si>
    <t>fever, muscle aches, nausea</t>
  </si>
  <si>
    <t>7000 ng/mL</t>
  </si>
  <si>
    <t>17.1 ng/mL</t>
  </si>
  <si>
    <t>69 pg/mL</t>
  </si>
  <si>
    <t>73.3 mg/L</t>
  </si>
  <si>
    <t>32 mm/hr</t>
  </si>
  <si>
    <t xml:space="preserve">Treated with colchicine and metoprolol with resolution of symptoms. He has had 2 subsequent MRIs. His cMRI on July 5, mostly normal, and Oct. 15 completely normal. EKG is not yet completely normal with some non-specific ST wave changes. Symptoms have resolved. </t>
  </si>
  <si>
    <t>vaccine brand administered not known; vaccinated 8/5/21</t>
  </si>
  <si>
    <t>Outpt office visit for chest pain.  Diagnosed as chest wall pain. Tx: Motrin 400-600 mg prn pain</t>
  </si>
  <si>
    <t>7812 ng/L, 2476, 3864, 1033ng/L (&lt; 45 ng/L)</t>
  </si>
  <si>
    <t>16 yr old; report submitted by parent; chest pain, feels like someone sitting on chest; -reports pericarditis; EKGs &amp; US fine; Troponin levels high.  Limited info. will call MD, no response. records requested. 10-21-21 Medical records reviewed. Meets case definition for probable myopericarditis.  No cMRI noted in records.</t>
  </si>
  <si>
    <t>headache, eye pain, edema in hands/feet</t>
  </si>
  <si>
    <t>As of 8/28/21, patient was not hospitalized; reported recovered</t>
  </si>
  <si>
    <t>53 y/o female w/ no PMHX of myopericarditis, or other chronic conditions, developed chest pain, headache, palpitations, eye pain and edema (hands &amp; feet) 1 day after Pfizer dose; presented to physician office/clinic for evaluation &amp; treatment; no records available, patient reported recovered. Requesting records from HCP for review</t>
  </si>
  <si>
    <t>Chest pain/pressure/discomfort,Pleuritic chest pain without another attributable cause (e.g., pneumonia),Pericardial rub,Other (specify)</t>
  </si>
  <si>
    <t>left arm pain</t>
  </si>
  <si>
    <t>8/16/21: 905</t>
  </si>
  <si>
    <t>Home with cards f/u set up for him near his college in Indiana as he was about to return to school. The MD was not aware of the results of this follow up.</t>
  </si>
  <si>
    <t>Healthy 19 y/o male developed chest pain 16-18 hours post 1st Pfizer vacc. Presented to ER on day 3. Troponin of 905, ST elevation on EKG with right ventricular hypertrophy. Diagnosis of myocarditis. Cardiology visit on 8/26 noted myocarditis, probable pericarditis, and pleuritis with auscultation of right rub. Troponin 8/16. Echocardiogram 8/16, EKG 8/16. EKG 8/26. Type of troponin not specified. MD confirmed during interview that final dx was myopericarditis. Treated with colchicine and indomethacin. Pt was set up with a follow up with a cardiology clinic close to his college in Indiana as he was about to return to school. This MD is not aware of the results of that f/u.</t>
  </si>
  <si>
    <t>14.4 ng/L</t>
  </si>
  <si>
    <t>Aspirin,Corticosteroids (e.g. prednisone, methylprednisolone, hydrocortisone),Anticoagulation other than aspirin (Warfarin/Coumadin, Plavix/Clopidogrel)</t>
  </si>
  <si>
    <t>Discharged home after RX of steroids and downtrending troponins. Hemodynamically stable.    Discharged with avoidance of vigorous physical activity for 6 months on a steroid taper.</t>
  </si>
  <si>
    <t xml:space="preserve">25 yo M presented with chest pain/nausea evening of the day he received 2nd dose of Pfizer. In ER, initial troponin(unspecified) 6.5. EKG showed ST elevation in I, aVL, V3-V6. Given ASA 325 mg and admitted to CICU. No pmh or family history of early CAD. Initial diagnosis- myocarditis. TTE normal except for EF 50-55%. CMRI - late gadolinium enhancement of lateral/anterlateral walls extending from basal to apex. LGE- epicardial in distribution with some mid-segmental mid-myocardial enhancement. Findings suggestive of myocarditis. Rx- steroids. Troponins peaked at 14.4 then trended down. VAERS report only. Will request medical records.    [EW 10-28] Reviewed medical records.  25 y/o male hospitalized 2 days s/p 2nd Pfizer with chest pain and nausea, EKG with ST segment elevations, elevated troponin, Echo with borderline low EF of 45-50%, and cMRI with findings c/w myocarditis. He was treated with aspirin and steroid taper and was in good condition on d/c. Meets criteria for myopericarditis. </t>
  </si>
  <si>
    <t xml:space="preserve">syncope, N/V, LOC </t>
  </si>
  <si>
    <t>0.11, 0.02, &lt;0.02</t>
  </si>
  <si>
    <t>4.7, 3.5</t>
  </si>
  <si>
    <t xml:space="preserve">Pt states continue with chest pain and SOB </t>
  </si>
  <si>
    <t xml:space="preserve">DCD with colchicine, ibuprofen, naproxen, prednisone.  Cardiology f/U </t>
  </si>
  <si>
    <t>Chronic Hepatitis C infection</t>
  </si>
  <si>
    <t>Fever, chills, dry cough</t>
  </si>
  <si>
    <t>33 ng/L</t>
  </si>
  <si>
    <t>Corticosteroids (e.g. prednisone, methylprednisolone, hydrocortisone),Immunomodulators (e.g. anakinra/Kineret, tocilizumab/Actemra, infliximab/Remicade)</t>
  </si>
  <si>
    <t xml:space="preserve">Spoke with MD - her ejection fraction has now normalized </t>
  </si>
  <si>
    <t>Medrol Dosepak</t>
  </si>
  <si>
    <t xml:space="preserve">MD spoke with patient 2 weeks ago. Doing well. Symptoms have resolved. </t>
  </si>
  <si>
    <t>46 yo male with mild chest pain after both Covid vaccinations. EKG with ST elevations and treated by cardiologist with Medrol Dosepak with resolution of symptoms. ECHO was performed on 9/13/21, but not resulted as of date of abstraction. Records ordered. (24 Sep) per MD, cards dx of pericarditis</t>
  </si>
  <si>
    <t>892.33 ng/L</t>
  </si>
  <si>
    <t>Discharged home on carvedilol with outpatient cards f/u</t>
  </si>
  <si>
    <t>8.48, peaked at 9.273</t>
  </si>
  <si>
    <t>amd-9.8; d/c 2.07</t>
  </si>
  <si>
    <t>metoprolol bid</t>
  </si>
  <si>
    <t>Discharged home on 7 day course of prednisone, BID metoprolol and aspirin daily</t>
  </si>
  <si>
    <t>21 yr old c/o  chest pain, palpitations and SOB 4 days after 2nd Pfizer COVID-19 vaccine; elevated troponin of 8.48 and diffuse non-specific ST changes on EKG. Diagnosed with myocarditis. no mention of cMRI, will email provider for additional info.  10-28: review of medical records.  Meets case definition for probable myocarditis (no cMRI)</t>
  </si>
  <si>
    <t xml:space="preserve">Psoriasis </t>
  </si>
  <si>
    <t xml:space="preserve">low grade fever </t>
  </si>
  <si>
    <t xml:space="preserve">1.43, 5.74; 23.9; 22.7; 14.20; 14.5; 16.5; 16.6; 14.40; 14; 6.84; 5.74; </t>
  </si>
  <si>
    <t xml:space="preserve">Tylenol, Magnesium </t>
  </si>
  <si>
    <t xml:space="preserve">Much improved. </t>
  </si>
  <si>
    <t>Clots, fingers tips turning purple etc</t>
  </si>
  <si>
    <t>Symptoms started after 4 months of second shot. Chest pain, clots in arms/hands and fingers turning purple. Patient hospitalized for 16 days. Requires medical records to review. It is requested. Diagnosed by physician as Thrombosis, vasculitis and acute Pericarditis.</t>
  </si>
  <si>
    <t>Symptoms started after 4 months of second shot. Patient hospitalized for 16 days in August 2021. Clots found. It is not sure why patient suddenly had blue hands, high fever, soar throat and polyarthalgia after4 months of second shot of Pfizer vaccine with other symptoms. Need to look at the medical records to understand deeper into tests done, interpretation and root cause of the health issues. One of the cause is Pericarditis, but, after 120 days of vaccination with other diagnosis of vasculitis, Endocarditis and thrombosis. The clinically significant test results indicating pericarditis were ST abnormalities in EKG, elevated CRP, not sure about D-Dimer/Troponin/BNP.</t>
  </si>
  <si>
    <t>Pt discharged home</t>
  </si>
  <si>
    <t>70 yo female developed CP &amp; SOB 3 days post second vaccine 9/16 &amp; 23/21: emailed author for VAERS #; no response despite multiple requests  10/26/21: review of article confirms myopercarditis (chest pain, elevated troponin, echo and cMRI findings)</t>
  </si>
  <si>
    <t>22 ng/L</t>
  </si>
  <si>
    <t>presumed recovered and discharged to home; cardiac MRI not performed until 8/16/21- after discharge from hospital</t>
  </si>
  <si>
    <t xml:space="preserve">Google: reporter is MD cardiologist. 16 y/o male complained of CP and SOB 4 days after 2nd vacc.   Echo 8/11 --normal  Cardiac MRI 8/16 -- myopericarditis.   Troponin I (8/10) --22 (normal &lt;15), downtrended during admission . Hospitalized 2 days (8/10-8/12?).  Medical records requested 9/7/21.  Last reviewed 9/7/21.    1/24/22 [EW]: Medical records reviewed. 16 y/o male admitted with chest pain, dyspnea, frequent ectopy on cardiac monitoring, slightly elevated troponin, and cMRI c/w myocarditis. Report of EKG does not note any ST segment changes and there are no new pericardial effusions or friction rubs noted. Meets criteria for confirmed myocarditis. </t>
  </si>
  <si>
    <t>60+</t>
  </si>
  <si>
    <t>Naproxen</t>
  </si>
  <si>
    <t>Sharp chest pains and inflammation around the heart. Fever of 100.4 -101.3, Elevated blood pressure highest at 155  Went to patient first 8/18 @ 4.30 and recommend to go to ER ~ @8.30   Outcome - have been out of work from 8/18 and have Dr's note to remain out of work until 9/9.   Covid test, multiple EKG, stress test, echo cardiogram   8/18. 8/23. 8/26.</t>
  </si>
  <si>
    <t>Case reassigned to me on 1/24/22.  Patient self filed this. MRs are available and reviewed on 1/24/22. Does not meet case definition. No clinical findings. ECG, ECHO, Troponin and all blood test normal. Was prescribed Naproxen for pain.</t>
  </si>
  <si>
    <t xml:space="preserve"> tested positive for COVID - 19 at the time of Dx.</t>
  </si>
  <si>
    <t>Low ejection fraction, discharged with life vest. f/u at heart failure clinic</t>
  </si>
  <si>
    <t>D/C on 9/3.  discharged with life vest. f/u at heart failure clinic</t>
  </si>
  <si>
    <t>Limited information; Acute Myocarditis, evident on CT chest, EKG changes, Elevated Troponin.  The patient tested positive for COVID - 19 at the time of Dx.  s/w provider - presented with dyspnea, severe fatigue, when pressed would say chest pain. elevated troponin, pericardial effusion, cMRI consistent with myocarditis (9 Sep) given (+) test for SARS-CoV-2 (presumably PCR or Ag based), sx might be attributable to COVID-19 dz. Not a case.</t>
  </si>
  <si>
    <t>discharged home; complete 5 days of Prednisone then start Colchicine f/u w MD on 9/23/2021</t>
  </si>
  <si>
    <t>16 yr old male with no significant PMH; presented with severe, crushing chest pain. He said the pain was worse with laying flat and was better with sitting up and leaning forward; EKG showed diffuse ST elevations; Troponin elevated to 24.76; MD Diagnosed as myocarditis; meets case definition for probable Myopericarditis.  will contact MD to confirm cMRI status.  9/13/21- reviewed Medical records. No cMRI, completed abstraction</t>
  </si>
  <si>
    <t>At time of report,  8/30,patient is wearing a holter for 1mo and is on activity restriction for 3mo and Motrin 600mg tid.</t>
  </si>
  <si>
    <t>According to the parent/caregiver report: patient developed chest pain 2d following receipt of the 2nd vaccine dose and presented to the ER where he was found to have elevated troponin that trended upward. He was admitted and transferred to ICU after he was not responding to treatment and his troponin continued to climb. Diagnosed with myopericarditis and received IVIG. 5d hospital stay. At time of report,  8/30, patient is wearing a holter for 1mo and is on activity restriction for 3mo and Motrin 600mg tid. Per HCP interviewed, patient presentation and f/u testing to date including EKG changes  are c/w myopericarditis.</t>
  </si>
  <si>
    <t xml:space="preserve">2.05; 5.88; 2.29; 2.58; 2.77; 2.54; 2.53; 1.51; 1.16; </t>
  </si>
  <si>
    <t xml:space="preserve">392; 370; 618; 546; </t>
  </si>
  <si>
    <t>6; 10</t>
  </si>
  <si>
    <t>17; 11</t>
  </si>
  <si>
    <t>DCD after 1 day admission to PICU</t>
  </si>
  <si>
    <t xml:space="preserve">New York </t>
  </si>
  <si>
    <t>75.03 ng/mL (ref range &lt;0.05)</t>
  </si>
  <si>
    <t>158 mg/L (ref range &lt;5)</t>
  </si>
  <si>
    <t>25 mm/hr (ref range 0-15)</t>
  </si>
  <si>
    <t>Aspirin,NSAIDS other than aspirin (e.g. ketorolac/Toradol, ibuprofen/Motrin/Advil, naproxen/Naprosyn/Aleve, colchicine),Antiarrhythmics,Other {myoperi_hospital_treat_oth}</t>
  </si>
  <si>
    <t>Lisinopril</t>
  </si>
  <si>
    <t xml:space="preserve">As of 9/20/21, pt still experiencing intermittent dyspnea on exertion, but gradually improving. </t>
  </si>
  <si>
    <t xml:space="preserve">Pt hospitalized 8/30/21 - 9/2/21. He was discharged home and had outpatient follow-up with PCP on 9/10/21. </t>
  </si>
  <si>
    <t>HCP report. 18 y/o M received 2nd Pfizer dose and two days later developed chest pain/pressure. EKG with ST elevation and nonspecific Q waves. Elevated troponin. Cath lab found to have normal coronaries with EF of around 35%. Echo with hypokinesis of apex, apical anterior wall, apical inferolateral and anterolateral wall. LVEF 45%. Started on heparin and metoprolol in hospital. Discharged with metoprolol, lisinopril, and aspirin. Of note, patient tested positive for Covid19 on admission, but was asymptomatic and CXR unremarkable. Repeat covid19 test negative, so medical records report as false positive. Hospital course: 4 days. D/c dx: Pfizer covid vaccine induced myocarditis, cardiomyopathy, false positive covid test.</t>
  </si>
  <si>
    <t>Unclear from records if patient has recovered.</t>
  </si>
  <si>
    <t>82 yo male with chest pain 5 days after 3rd vaccine. Diagnosis of pericarditis.  ----------------  Records received 10/29/2021</t>
  </si>
  <si>
    <t>&lt; 3 (n 0-11)</t>
  </si>
  <si>
    <t>pt seen at ED and multiple urgent cares</t>
  </si>
  <si>
    <t>no follow-up after ED visit</t>
  </si>
  <si>
    <t>41 yo female developed chest pain and dyspnea on day of vaccine.  Emailed reporter/pt for HCP and facility  3/16/22: records available and confirm findings of not a case (normal EKG and troponins)  10/6/2021: unable to adjudicate case; no DOB, HCP or facility information available despite contacting reporter multiple times</t>
  </si>
  <si>
    <t>dizziness, general discomfort</t>
  </si>
  <si>
    <t>Pt was switched from ibuprofen to colchicine for 3 months and ASA; at time of last visit pt's EKG was back to baseline (he had some prior abnormalities) and his symptoms had completely resolved</t>
  </si>
  <si>
    <t>82 yo male developed chest pain 5 days after THIRD vaccine. 9/16/21: records requested  9/29/21: spoke to treating cardiologist who reviewed record; meets criteria for myopericarditis (symptoms, EKG changes)</t>
  </si>
  <si>
    <t>Tachycardia, lightheadedness</t>
  </si>
  <si>
    <t>73 y/o M with vaccine about 2.5 weeks post dose 2. Cardiac MRI with subacute myocarditis. Awaiting records.</t>
  </si>
  <si>
    <t>Head Injury, Anemia, Anxiety</t>
  </si>
  <si>
    <t xml:space="preserve">chest pain, diagnosed pericarditis by CAT scan </t>
  </si>
  <si>
    <t>GERD, hypertension, hypokalemia</t>
  </si>
  <si>
    <t>Death 7-24-2021</t>
  </si>
  <si>
    <t xml:space="preserve">9/16/2021 requested medical records.  On 4/8/2022 reviewed the progress report that is the only report available. No death certificate or autopsy report available. Based upon the progress report note of doctor in the MR, it is indicative that patient was alcohol abuser, and had multiple falling incident. Up-to 30+ days post vaccine, there was no cardiac symptoms but rather accidental falls causing cerebral aneurysm. The medical record document of progress report states that patient with comorbidity of GERD, chronic hypertension, cerebral aneurysm, behavioral health issue due to alcohol abuse, polycythemia and multiple falling episodes. Thus this is not a case of vaccine AE of Myopericarditis.  </t>
  </si>
  <si>
    <t xml:space="preserve">colchicine and ibuprofen </t>
  </si>
  <si>
    <t xml:space="preserve">POC heart ultrasound was negative (no cardiac echo).  In normal health at the last f/u. </t>
  </si>
  <si>
    <t xml:space="preserve">Presented with acute onset CP/SOB and had ECG findings, no evidence of pericardial fluid/rub.  Medical records ordered.  </t>
  </si>
  <si>
    <t xml:space="preserve">"undifferentiated connective tissue disease" </t>
  </si>
  <si>
    <t>burning and soreness of entire body, especially legs, back, buttocks, arms, severe back pain, fatigue, "swollen lymph nodes"</t>
  </si>
  <si>
    <t>0.107 (high sensitivity, high normal is 0.04)</t>
  </si>
  <si>
    <t>pt reports hospitalization x 2 days and discharged for outpatient cardiology follow up</t>
  </si>
  <si>
    <t>I discussed case with pt's cardiologist.  He said the chest pain peaked in July although she had multiple post-second dose complaints starting a couple weeks after the dose and that it was hard to dissect out exact symptoms and their relation.  She didn't have previous history of pericarditis    She was admitted in July with concerns of CAD and ischemia but LHC normal.  She followed up with her regular cardiologist afterwards.  Echo showed small effusion, no EKG changes, cMRI (+) for myocarditis; she meets criteria for confirmed myocarditis and pericarditis; although she has a history of "undifferentiated connective tissue disease", these symptoms aren't part of her normal PMH    treated her with colchicine with improvement although not quite back to normal    he has no first dose information</t>
  </si>
  <si>
    <t>8/28 - nausea, fever, chills. 8/28 - mild chest pain. 8/29 - persistent chest pain</t>
  </si>
  <si>
    <t>737 ng/L</t>
  </si>
  <si>
    <t>Ms. Mosher was his hospitalist FNP. At discharge he had improved.</t>
  </si>
  <si>
    <t xml:space="preserve">34 yo male. 2nd vaccination 8/27/21. cMRI confirmed myocarditis. Records ordered. </t>
  </si>
  <si>
    <t>fever, chills, eye pain, body aches</t>
  </si>
  <si>
    <t>Labored breathing during strenuous excercise</t>
  </si>
  <si>
    <t>As of 8/31/21, patient had not been hospitalized and evaluated/treated at HCP office/clinic. Continues to have labored breathing, not recovered</t>
  </si>
  <si>
    <t>5/27/22: Records available in VAERS; continue abstraction  43 y/o female w/ no PMHX myopericarditis or cardiac disease, developed fever, chills, body aches and eye pain on day of 2nd Moderna dose, continuing and increasing, resulting in HCP office/clinic visit 6 weeks after 2nd dose, and diagnosed with myocarditis. Continues to follow-up with cardiologist; no hospitalization and patient continues to have labored breathing with strenuous exercise. No records available-Requesting records from HCP for review</t>
  </si>
  <si>
    <t>Antiarrhythmics,Regular/Low flow Nasal cannula oxygen support</t>
  </si>
  <si>
    <t>facial swelling, rash, itchy/tingling arms</t>
  </si>
  <si>
    <t>with hospice</t>
  </si>
  <si>
    <t>7/8/22: remained open GDIT investigating 6/30/22: insufficient PII to allow records to be obtained; reporter and HCP not responsive to requested for additional information.  Unable to adjudicate    85 yo male received first Moderna dose.  Three days later developed rash, itching.  5 months later developed leg swelling and reported "myocarditis".  No contact information for reporter, patient, provider or facility provided.  Unable to adjudicate case  1/7/22: additional info incl DOB and provider provided.  LM for provider and emailed reporter for facility name.</t>
  </si>
  <si>
    <t>fever. chills</t>
  </si>
  <si>
    <t>0.00 x 2</t>
  </si>
  <si>
    <t>on subsequent UC visit: Colchicine, GI cocktail, Prilosec</t>
  </si>
  <si>
    <t>Discharge home from UC</t>
  </si>
  <si>
    <t>2/2, update via records: 30yom with a h/o GERD and SVT presented to an UC on 7/25/21 with c/o "lung pain" x 5 months. The discomfort would worsen with deep breaths and improve with sitting up. Per EKG read it showed diffuse T wave elevation. Mild friction rub heard on exam. Troponin was negative, He was diagnosed with pericarditis, advised to complete a 2 week course of 650mg ASA TID and to return in 2 weeks for reevaluation.   He returned 11d later with c/o worsening chest pain and well as pain radiating up to his throat and abd pain. EKG and troponin were normal. sxs improved with a GI cocktail and prescribed a 3mo course of colchicine. He was given a referral to cards.  No mention of any ED visit having taken place as was suggested by the initial Pfizer report .     Pfizer manufacturer report submitted by patient. Patient contacted to obtain DOB and facility name, then records were requested using that info. Records that were sent do not appear to be from the ED visits in question. Unable to obtain the remaining information necessary to complete abstraction.</t>
  </si>
  <si>
    <t>Pre-diabetic, Hypertension</t>
  </si>
  <si>
    <t>Fever, hypertension</t>
  </si>
  <si>
    <t>Patient with history of prediabetic and hypertension conditions with medication on Metformin 850mg, Amlodipine 10mg, Lisinopril 40mg presented to ER post 98 days after 2nd Pfizer shot. Was hospitalized with complications for 15 days with critical condition of Myopericarditis. However, I would like to request medical records and input all results and values from tests performed and review final conclusions from physicians. At this point it is understanding that, pre-existing conditions with medications together with vaccine may have adverse event.</t>
  </si>
  <si>
    <t>Patient has not recovered. but stable upon discharge to home on IBU and Colchicine.</t>
  </si>
  <si>
    <t>Stable at home.</t>
  </si>
  <si>
    <t xml:space="preserve">9/18/2021 - records requested; unable to reach provider  10/16/2021 - records still unavailable. Unable to adjudicate case status without records (patient-submitted VAERS report). Recommend again attempting to reach provider/hospital to obtain records.   UPDATE 10/26/2021  60yo C-female self-reported developing CP/SOB 100d post vax #2, had had recent viral illness prior to presenting. EKG: NSR, ECHO: Lg pericardial effusion w/EF 65-70%, Labs: CRP 12.5, no troponin done CXR: cardiomegaly. Dx: Pericardial effusion and acute idiopathic (viral) pericarditis. D/C home, stable on IBU and Colchicine. </t>
  </si>
  <si>
    <t>fever, body aches, chills, and fatigue</t>
  </si>
  <si>
    <t>0.891; 1.123; 1.932; 3.363</t>
  </si>
  <si>
    <t xml:space="preserve">enoxaparin. </t>
  </si>
  <si>
    <t>Patient has not recovered from the adverse event</t>
  </si>
  <si>
    <t xml:space="preserve">IVFs bolus, KCL tab, Motrin </t>
  </si>
  <si>
    <t xml:space="preserve">Seen in ER on 8/30/21 &amp; DCD home  Seen by HCP on 9/1/21.  EKG normal.  Referred to Peds cardiology.  No report from cardiologist yet. </t>
  </si>
  <si>
    <t>Unspecified</t>
  </si>
  <si>
    <t>HLD, GERD, Migraines, fever</t>
  </si>
  <si>
    <t>migraine, fatigue, abdominal pain, leg pain</t>
  </si>
  <si>
    <t>1.69 (H)</t>
  </si>
  <si>
    <t>19.16 (H)</t>
  </si>
  <si>
    <t>Pt. states that she is still unable to work and provide for her daughter, as of Nov 4th, 2021 letter. However, the diagnosis was Single Vessel Coronary disease, mid LAD total occlusion, TIMI I distal flow; Also, with Acute MI STEMI.</t>
  </si>
  <si>
    <t xml:space="preserve">Pt reports she has not recovered. </t>
  </si>
  <si>
    <t xml:space="preserve">VAERS report by Pt. Limited information. Need to contact to pt for details to request MR.   Case reassigned to me on 5/23/22. MRs are available and reviewed. Patient had Pfizer primary series in Feb and 3/28/21 respectively. 4 months after the vaccine, pt went to ER and was admitted from 7/31/21 through 8/3/21. Pt. went with chief complaint of pleural chest pain with fever, abdominal pain, fatigue. The medical records from PCP office goes back to 2019, when pt. started to have similar Chest pain and have been evaluated. Thus, the problem stated in VAERS for ER admit on 7/31/21 is not new after vaccine. There were frequent visits starting October 2019 through Dec 2019, when abnormal EKG were noticed together with palpitation, SOB and chest pain complaints. The suggestion was for medical management, left heart catheterization or NMST. Pt decided to go for medically manage the health that time starting Dec 2019.  Upon the admission at hospital for 3 days on 7/31/21, cardiac catheterization was performed without any further delay on 8/2/21 and the diagnosis was CAD, Canadian class II, and also with Acute MI STEMI around in August 2021. They also noticed some non-inflammatory Pericardial effusion during that time in ECHO, however EF% remained normal. Thus the abnormal EKG and Chest pain complain was not new after vaccine. The finding of Pericarditis is non-inflammatory and does not appear vaccine related, since pt had similar pain prior to vaccine. Thus this case does not meet vaccine adverse reaction due to other cause of CAD associated with it.    </t>
  </si>
  <si>
    <t>Not until 9/28/21- "ok"</t>
  </si>
  <si>
    <t xml:space="preserve">After completed course of Colchicine, symptoms returned in August. She put herself back on Colchicine for limited time. </t>
  </si>
  <si>
    <t xml:space="preserve">Pt VAERS report and MD (cardiologist) conversation.  2014: Pericarditis  2/14/21: Vac #1  3/7/21: Vac #2  6/18/21: Chest pain similar to pain in 2014.  EKG - subtle ST elevation. ECHO: trivial pericardial effusion. Treated with a course of Colchicine.  8/2021- Symptoms returned. She started herself back on the Colchicine for a limited period of time.   Records have already been ordered from her cardiologist, Dr. Namey. </t>
  </si>
  <si>
    <t>Discharged home in stable condition with down-trending troponins.</t>
  </si>
  <si>
    <t xml:space="preserve">46 y/o hospitalized for chest pain, troponin elevation with essentially normal EKG/ECHO and insignificant plaque on catheterization thought to have myocarditis related to HSV infection. Since other cause identified, classifying as not a case. </t>
  </si>
  <si>
    <t>&lt;6 (&lt;20PG/ML)</t>
  </si>
  <si>
    <t xml:space="preserve">11/2/2022:  Medical Records are in VAERS VPN.  Verifies meets case definition for Pericarditis.  11/10/2022: follow-up is improbable as no response from MD after email &amp; phone attempts.  Complete abstraction based on VAERS information    10/25/21:  no response from MD via phone or email.    9/9/21:  19 yo with chest pain and diagnosed with pericarditis; Ekg - ST segment changes; troponin and bnp normal.  No other information. email to provider. need vaccine info, labs/tests, adm?, treatment plan.    </t>
  </si>
  <si>
    <t>0.01 ng/mL (normal)</t>
  </si>
  <si>
    <t>0.3 mg/L (ref: &lt;3.0)</t>
  </si>
  <si>
    <t>2mm/hr (ref: &lt;=20)</t>
  </si>
  <si>
    <t>Patient states heart palpitations/flutters, lightheaded, dizzy, chest pressure</t>
  </si>
  <si>
    <t>As of 9/5/21, patient was treated at HCP office/clinic, urgent care; not hospitalized; reported not recovered</t>
  </si>
  <si>
    <t>6/17/22: Abstraction completed; not a case    40 yo female PMH asthma, migraines, developed CP, palpitations, lightheadedness approximately 20 minutes s/p 1st Moderna dose; presented to HCP in clinic/office; ECG NSR; Echo normal, Cardiac enzymes normal  -Patient was evaluated at multiple f/u appointments with PCP &amp; cardiologist; stress test normal, Holter monitor results normal. no pericardial rub; no ECG abnormalities;       10/6/21: Reassigned case</t>
  </si>
  <si>
    <t>&lt;0.010 (negative)</t>
  </si>
  <si>
    <t>36.94 (normal)</t>
  </si>
  <si>
    <t>inhaler, cefdinir, prednisone</t>
  </si>
  <si>
    <t>unknown - report filed by a pharmacist, no details on clinical condition of the patient</t>
  </si>
  <si>
    <t>presumably home but no information on this in the VAERS report, pt does not appear to have been admitted at the time of the report</t>
  </si>
  <si>
    <t>Discussed with pt's PCP (NP) who read/reviewed physician ER report with me on the phone.  EKG normal, CXR with small bilateral pleural effusions, no rub,  troponins and BNP done - both normal    pt seen in ER and reportedly diagnosed with "pericarditis and pulmonary edema" (although doesn't meet our pericarditis criteria), treated with inhaler, antibiotic, and prednisone    not a case</t>
  </si>
  <si>
    <t>0.01 [ng/ml] x 5</t>
  </si>
  <si>
    <t>1.89 , 1.79, 1.56, 1.37, 1.0 [ng/ml]</t>
  </si>
  <si>
    <t>507.4, [pg/ml]</t>
  </si>
  <si>
    <t>190, 161.95, 165.63 [mg/L]</t>
  </si>
  <si>
    <t>22, 25 [mmHr]</t>
  </si>
  <si>
    <t>Patient reports he is fully recovered</t>
  </si>
  <si>
    <t>GDIT  Missing 5/23/21 Admission when pt diagnosed. MR re-requested    64 year old male with CAD c/o sob, fatigue and cp, post 2nd dose (4 months later).   5/23/21 Presented to the ED for fatigue and sob.    Hospitalized. Diagnostic work up noted in report- Cardiac Cath- no sig CAD, no atherosclerosis; Troponins- wnl; CXR- showed pulmonary congestion, ESR- 190; Covid 19- neg. Dx with Myocarditis with Ventricular Tachycardia, Second degree Heart Block, CP.  [ ] EKG [ ] ECHO [ ] cMRI    --------------------------------------------------------------------------  10/6/22 MR rec'd uploaded by GDIT   GDIT  6/2/22: No MR uploaded  10/15- LVM with Dr. Cibes.   10/11- VAERS completed by PT/Also MD. MR requested</t>
  </si>
  <si>
    <t>Oklahoma</t>
  </si>
  <si>
    <t>Deceased.</t>
  </si>
  <si>
    <t>Not recovered per VAERS report.</t>
  </si>
  <si>
    <t xml:space="preserve">coughing </t>
  </si>
  <si>
    <t>0.109, 0.141, 0.275</t>
  </si>
  <si>
    <t xml:space="preserve">IV Ceftriaxone, IV Zithromax, Doxycycline, Zofran </t>
  </si>
  <si>
    <t xml:space="preserve">Felt better.  No chest.  DCD stable. </t>
  </si>
  <si>
    <t xml:space="preserve">22 y/o male c/o chest pain, dyspnea, and coughing, 7 days after vaccine.  Had  Elevated Troponin and leukocytosis.  Admitted  for 2 days with DX myocarditis, viral syndrome and pneumonia.  No medical HX documented.  Facility: Copley Memorial Hospital, Aurora, IL.   Records requested    *10/22/2021 awaiting records    *12/28/2021 Records review:   8/23/2021 ED visit - C/O SOB and chest discomfort with coughing.  Covid negative. HX Cannabis use. EXAM - reproducible tenderness along bilateral lower ribs.  EKG - NSR, No acute ST segment changes concerning for STEMI.  Leukocytosis 15.1.  Troponin 0.109, 0.141, 0.275. Strep and covid - Negative. CXR - normal.  Pain improved with Toradol. IV ABX started.  Admitted. DX Myocarditis/Sepsis/Pneumonia. CTA - shows possible pneumonia.  EXAM: Enlarged exudative adenoids on exam and has been having odynophagia. Monospot - Negative currently. Chlamydia in urine PCR.  Unclear if myocarditis due to recent COVID vaccine or chlamydia infection.  Troponins downtrending.  DCD stable &amp; Rx for ABX.  Echo - normal.   Criteria met for Possible myocarditis.  Abstraction complete.     </t>
  </si>
  <si>
    <t>dizziness, "fainting"</t>
  </si>
  <si>
    <t>Seen by cardiac physiologist Aug 2021 and had defibrillator implanted; also follows with regular cardiologist whose notes do not support carditis diagnosis</t>
  </si>
  <si>
    <t>intermittent nausea, fever</t>
  </si>
  <si>
    <t>14.43ng/mL (ref: 0-0.02)</t>
  </si>
  <si>
    <t>42pg/mL (ref: &lt;100)</t>
  </si>
  <si>
    <t>Aspirin,Corticosteroids (e.g. prednisone, methylprednisolone, hydrocortisone),Vasoactive medications (e.g. milrinone, epinephrine, norepinephrine, vasopressin, dopamine)</t>
  </si>
  <si>
    <t xml:space="preserve">Pt seen in outpatient setting, no admission. Current status unknown. </t>
  </si>
  <si>
    <t>Serial Troponin I levels - 8/30/2021 - 35, 38, 25. 8/31/2021 - 23, 22. 9/1/2021 - 32, 21, 9</t>
  </si>
  <si>
    <t>Discharged home on 9/1; Ibuprofen x 14 days</t>
  </si>
  <si>
    <t>16 y.o presented w chest pain 3 days post 2nd dose; MD dx Myocarditis, pericarditis; elevated troponin; normal echo; need addt'l labs/tests (EKG, cMRI?) and treatment. s/w MD no cMRI; updated values.</t>
  </si>
  <si>
    <t>All was on outpatient basis</t>
  </si>
  <si>
    <t>15yom presented to his PCP 3d following second Pfizer dose and 3d after onset of his symptoms that included chest pain and SOB. He was referred to cardiology, whom he saw 3days later. Per PCP, reviewing the cards consult note, EKG showed pre-existing RBBB, LAE and RAE, echo was normal and troponin was normal. However, he was diagnosed with post-vaccine myo "based on history." He was not prescribed any medication and was advised to refrain from strenuous exercise for 12 weeks. As of 12/9 records still not received after 2 requests, however, given earlier discussion with PCP who confirmed the unremarkable pertinent test results appears it does not meet case definition.</t>
  </si>
  <si>
    <t>3.01 ng/ml</t>
  </si>
  <si>
    <t xml:space="preserve">Patient still has chest pain but his troponins have downtrended. Cleared by cardiology to go home. On exercise restriction and no school for four weeks until follow up with cardiology. </t>
  </si>
  <si>
    <t xml:space="preserve">Patient discharged after three days in PICU. Seen and followed by cardiology and endocrinology. Dc'ed as acute myopericarditis. On Indomethacin 50 mg po TID for 6 days and famotidine 20 mg BID for five days. Then, taper indomethacin to 25 mg po TID for 5 days. No strenuous activity or school for 4 weeks per cardiology. </t>
  </si>
  <si>
    <t>GBS,Myopericarditis</t>
  </si>
  <si>
    <t>&lt;0.02 (twice)</t>
  </si>
  <si>
    <t>36.7 (range: 26-35)</t>
  </si>
  <si>
    <t>33 mm/hr (H)</t>
  </si>
  <si>
    <t>Home after improvement of his neurologic sxs, which prompted the hospital stay. Patient's chest pain occurred while hospitalized and resolved within 1 day after receiving Toradol.</t>
  </si>
  <si>
    <t>"On 8/5-8/6, he also had chest pain with an EKG consistent with pericarditis and an echo showing mild pericardial effusion." This was 51 days after last vaccine dose (not specified as dose 1 or 2, but entered as dose 1 above).  When pericardiits symptoms started, he had already been in the hospital for 2 weeks for "bulbar and descending weakness/paralysis, HCP report. Awaiting medical records.  12/23: Records reviewed. Myo/pericarditis: Patient's chest pain occurred while hospitalized and resolved within 1 day after receiving Toradol. "some" ST elevations on repeat EKG was felt to likely be "baseline early repol pattern" and echo was normal. Still, acute idiopathic pericarditis included within problem list on discharge summary.</t>
  </si>
  <si>
    <t>1/6: PR elevation, non-specific ST waves</t>
  </si>
  <si>
    <t>1/6: pericardial effusion</t>
  </si>
  <si>
    <t xml:space="preserve">Patient admitted x 3 days and has recovered from adverse event.  </t>
  </si>
  <si>
    <t>verified</t>
  </si>
  <si>
    <t>HA, neck pain, myalgias, fever, emesis</t>
  </si>
  <si>
    <t>ST elevation/ST abnormalities,PR depression without reciprocal ST depression,Conduction delays or blocks</t>
  </si>
  <si>
    <t>7.98 (&lt;0.30ng/mL)</t>
  </si>
  <si>
    <t>79.5 (0.0-6.4ng/mL)</t>
  </si>
  <si>
    <t>655 (&lt;125pg/mL)</t>
  </si>
  <si>
    <t>17.95 (0.0-0.4 mg/dL)</t>
  </si>
  <si>
    <t>IVIG,Vasoactive medications (e.g. milrinone, epinephrine, norepinephrine, vasopressin, dopamine),Other {myoperi_hospital_treat_oth}</t>
  </si>
  <si>
    <t>Enalapril</t>
  </si>
  <si>
    <t xml:space="preserve">Home with event monitor, cMRI planned, and outpatient cards f/u. </t>
  </si>
  <si>
    <t xml:space="preserve">Per initial report submitted by MD, patient presented with chest tightness along with fever (T max 102.4), emesis and myalgias and was admitted on 8/29/21 with diffuse ST changes found on EKG and elevated inflammatory markers. Echo demonstrated reduced LV function with an EF of 38%. Heart function quickly recovered to normal EF of 63% 3 days later after having support with milrinone and enalapril. Patient also received IVIG. Infectious workup negative to date. It is unclear if this event was related to vaccination as it was several months removed from the second dose in the series. Additionally there is a question of possible viral trigger as he had symptoms of headache and body aches for 3 days before presentation. He was discharged home with event monitor, cMRI planned, and outpatient cards f/u.     As of 12/7 have still not received return call from Dr. Golden and still awaiting records. </t>
  </si>
  <si>
    <t>Diarrhea</t>
  </si>
  <si>
    <t>Patient died at home</t>
  </si>
  <si>
    <t>69 y/o male with HTN, hyperlipidemia died reportedly of myocarditis. VAERS report from pt's child noted autopsy finding of viral myocarditis. Verbal interview with physician also confirmed autopsy results of lymphocytic infiltrative myocarditis.</t>
  </si>
  <si>
    <t>Emergency room/department or urgent care visit only.</t>
  </si>
  <si>
    <t>Emergency room/department or urgent care visit only.  HCP report. Awaiting medical records.  10-27-2021: (submitted by HCP)  dx pericarditis, ekg w ST changes, echo normal. treated w ibuprofen.  Req medical records.  email MD noted  11-19-2021:  Review of medical records.  Meets case definition for Pericarditis</t>
  </si>
  <si>
    <t>14 pg/mL (ref: &lt;=125)</t>
  </si>
  <si>
    <t>0.71 mg/dL (ref: &lt;=0.99)</t>
  </si>
  <si>
    <t>As of 9/3/21, patient self-reported to VAERS that he had been treated and diagnosed in ED, d/c to home and reported not recovered with unspecified symptoms continuing</t>
  </si>
  <si>
    <t>Admitted 8/31/21. Discharged 9/2/21</t>
  </si>
  <si>
    <t>2nd Covid vaccination: 8/11/21 Chest pain 8/31/21. Diagnosed in hospital with myopericarditis. Treated successfully with Ibuprofen and Colchicine.</t>
  </si>
  <si>
    <t>follow up w PCP and Cardiologist</t>
  </si>
  <si>
    <t>(self reported) 26 yr old male with c/o neck stiffness, sharp chest pain while on light walk- urgent care diagnosed w anaphylaxis. given prednisone and zyrtec, sent home. Next day went to a diff urgent care with cont CP; EKG dx with pericarditis. no other info  req medical rec. 10/28: reviewed medical records. Meets case definition for acute pericarditis only</t>
  </si>
  <si>
    <t>248.2, 238.6</t>
  </si>
  <si>
    <t>Patient was stable for discharge per Cardiology consult with outpatient follow up.</t>
  </si>
  <si>
    <t>Confirmed case: Myocarditis   Cp, Troponins elevated, EKG, ECHO, cMRI abnormal c/w Myocarditis.  No other cause identified.    52 year old female with Dysphagia, Esophagitis, Asthma, GERD, Scleroderma who developed chest pain 16 days after receiving the 1st Pfizer vaccine dose on 8/10/21.  8/24/21 The patient presented to the ED. EKG interpretation was NSTEMI. Troponin levels were elevated. She was admitted for further work up and TTE.  TTE showed Grade I ventricular diastolic dysfunction and right ventricular systolic pressure elevated. Her cMRI revealed cardiac enhancements c/w Myocarditis. Cardiology diagnosed the patient Idiopathic Myocarditis, CREST, Non STEMI, Renal artery stenosis. Her chest pain resolved and she remained stable. Troponins trended down. She was discharge home on 8/26/21with Cardiology follow up on Aleve and home medications.  -----------------------------------------------------------------------  12/29/21 No MR yet   10/29/2021- No MR yet. Re requested.   As of 9/24/21, only VAERS report filed by HCP available.  Requested medical records.</t>
  </si>
  <si>
    <t xml:space="preserve">Patient self filed it. Moderna first shot on 8/8/21. AE on 8/21/21.   Experienced likely myocarditis, (chest pain, discomfort, tightness, un-ignorable sensation of rapid and erratic heartbeat)   </t>
  </si>
  <si>
    <t>fever, emesis, myalgia, headache</t>
  </si>
  <si>
    <t>44.88 ng/mL</t>
  </si>
  <si>
    <t>89 mg/L</t>
  </si>
  <si>
    <t xml:space="preserve">Troponin was trending down on discharge. Pt. was deemed medically stable for discharge. He will have activity limitations for a minimum of 3 months. At the time of discharge there was some mild intermittent chest discomfort. </t>
  </si>
  <si>
    <t>Troponin trended down during admission. He will get repeat ECHO as an outpatient.</t>
  </si>
  <si>
    <t>RVP PENDING TO RULE OUT: "No other identifiable cause of the symptoms and findings" - NEED MEDICAL RECORD  02/08/22 [EW]: Medical records not yet available for review. Emailed HCP for additional information. 17 y/o male hospitalized 3 days s/p 2nd Pfizer with chest pain, dyspnea, headache, myalgias, and cMRI c/w myocarditis, and elevated troponin. Meets criteria for confirmed myocarditis.   2/11/22 [EW]: Reviewed medical records. Pt. admitted with chest pain, dyspnea, ST elevations on EKG, elevated troponin, and cMRI c/w myocarditis. Meets criteria for myopericarditis. Spoke with provider 2-11-22 for additional verification.   2/14/2022: Case reassigned to me. Reviewed the medical records. There is no Pericardial effusion on TTE/ECHO and cMRI. Thus, this is a case of AE confirmed Myocarditis. No other findings. Completed 2/14/22.</t>
  </si>
  <si>
    <t>TENNESSEE</t>
  </si>
  <si>
    <t xml:space="preserve">patient treated strictly outpatient </t>
  </si>
  <si>
    <t>Patient was seen as an outpatient in his PCP's office only</t>
  </si>
  <si>
    <t>30yom with a h/o "anxiety-related chest pain" per his PCP (a PA) presented to his PCPs office with c/o chest pain 4d following receipt of the first Moderna dose. The PCP described the pain as mild and improved by leaning forward. An EKG performed demonstrated ST segment elevation and read possible early repolarization. Per the HCP this finding was not present on the patient's last EKG, however, it was present on an earlier tracing. CRP returned normal. A troponin was not drawn. Per the HCP she diagnosed him with acute pericarditis based on his symptoms. Due to the mild nature of his sxs the HCP put him on a course of IB and colchicine. His follow up with her is within the next few weeks. He apparently called since his first appt asking for his work excuse to be extended as he was still experiencing some chest discomfort. Given the uncertainty whether the EKG findings were indeed new, the emphasis by the PA during the interview re the mild nature of the patient's symptoms, the patient's well-established h/o chest pain 2/2 anxiety, and the fact the "mild acute pericarditis" was a diagnoses based primarily on symptoms made in an outpatient office by a PA (not an MD, as specified in our abstraction prompts), I elected to classify this as not a case. (24 Sep) Will defer to abstractor</t>
  </si>
  <si>
    <t xml:space="preserve">dizziness, nausea, fatigue </t>
  </si>
  <si>
    <t>ekg normal</t>
  </si>
  <si>
    <t xml:space="preserve">resolved adequately after approximately one week   </t>
  </si>
  <si>
    <t>Within 1 month</t>
  </si>
  <si>
    <t>Report discussed with reporting MD. Is not a case of myocarditis</t>
  </si>
  <si>
    <t xml:space="preserve">50 y/o F with CP, palpitations, hospitalized with myocarditis in same month of Moderna vaccine dose #1 </t>
  </si>
  <si>
    <t>Cardiac amyloidosis</t>
  </si>
  <si>
    <t>NSAIDS other than aspirin (e.g. ketorolac/Toradol, ibuprofen/Motrin/Advil, naproxen/Naprosyn/Aleve, colchicine),Diuretics (e.g. furosemide/Lasix, cholorothiazide/Diuril),Antiarrhythmics,Anticoagulation other than aspirin (Warfarin/Coumadin, Plavix/Clopidogrel),Other {myoperi_hospital_treat_oth}</t>
  </si>
  <si>
    <t>Pericardial window x 2</t>
  </si>
  <si>
    <t>Dyspnea with exertion, but also has history of CHF</t>
  </si>
  <si>
    <t xml:space="preserve">Pt admitted 1/26/21-1/28/21, 2/19/21-2/25/21, and 2/28/21-3/1/21. He has ongoing outpatient follow-up with cardiology. </t>
  </si>
  <si>
    <t>never admitted, saw cardiologist as an outpatient; last message sent to him, the patient states she was feeling better aside from some fatigue (although she is near-term pregnant with twins, due Nov 19)</t>
  </si>
  <si>
    <t>"flu-like symptoms"</t>
  </si>
  <si>
    <t>Home. Per treating MD, he just had a f/u yesterday, 9/21/21, and is doing well.</t>
  </si>
  <si>
    <t>9/17/2021 requested medical records  12/1/2021 Re-request medical records  12/7: As of 12/7 medical records not received.  12/13/2021 reassignment and requested medical records again as instructed.  1/6/2022 does not meet case definition for myo or pericarditis.</t>
  </si>
  <si>
    <t>fever, headache, fatigue</t>
  </si>
  <si>
    <t>34.20 ng/mL</t>
  </si>
  <si>
    <t>685pg/mL</t>
  </si>
  <si>
    <t>1.62mg/dL</t>
  </si>
  <si>
    <t>3mm/hr</t>
  </si>
  <si>
    <t>initially: fever, chills. HA</t>
  </si>
  <si>
    <t>34.398ng/mL</t>
  </si>
  <si>
    <t>0.5mg/dL</t>
  </si>
  <si>
    <t xml:space="preserve">Pt developed fever, chills the day following receipt of his 2nd dose of the Pfizer vaccine, headaches the following day, then "severe" chest pain 3d after the vaccination that resolved then recurred that night, leading to his seeking care at a local ED. Per the report EKG in ED was "fine," he was given Tylenol and discharged. On the next day the chest pain returned, worse, and was admitted to the PICU following an abnormal EKG and elevated troponin. SARS-CoV-2 Spike IgM was reactive. He was put on IB TID. Troponin steadily downtrended and his chest pain resolved. After cards consult he was discharged home with outpatient cards f/u scheduled for 9/7  for repeat echo and an MRI at a later date. These results do not appear to have been included in the records received 10/18. </t>
  </si>
  <si>
    <t>fatigue, generalized weakness, malaise</t>
  </si>
  <si>
    <t>As of 9/6/21, patient reported VAERS, stated that she was treated at physician office/clinic, not recovered</t>
  </si>
  <si>
    <t xml:space="preserve">6/6/22: Abstraction completed; not a case [abnormal EKG, not c/w myocarditis or pericarditis]; no cardiac enzymes or echo]    65 y/o female with PMHx HTN, MI, lumbosacral disc disease; developed severe positional chest pain 3 days after 1st Pfizer dose; presented to Physician office/clinic; EKG abnormal--no ST changes, upgoing spike v1 &amp; v2; normal axis &amp; intervals; </t>
  </si>
  <si>
    <t>Fatigue, chest heaviness, upper abdominal pain</t>
  </si>
  <si>
    <t>Colchicine, Ibuprofen</t>
  </si>
  <si>
    <t>Symptoms are improving on Colchicine and Ibuprofen treatment</t>
  </si>
  <si>
    <t xml:space="preserve">Spoke with pt's cardiologist. "For the record" he does not believe her symptoms are related to her vaccination, especially with the time that had passed since the date of vaccination to the date the symptoms began and an ECHO was ultimately performed. 2nd vaccine: 4/21/21. Symptoms began 7/13/21. ECHO performed 9/2/21. Will still order records as meets our case definition. </t>
  </si>
  <si>
    <t>Covid-19</t>
  </si>
  <si>
    <t>19, 28, 17.6, 12.5, 14.7, 5.8</t>
  </si>
  <si>
    <t>6.3, 5.0, 1.7</t>
  </si>
  <si>
    <t>DC home on Ibuprofen q 8hr x 48hr then q8hr prn.  f/u in Cardiology clinic</t>
  </si>
  <si>
    <t>15 yr old dx w Myocarditis submitted by Parent.  Limited information. no MD noted; Req medical records. 10/8/2021 - review of medical records - presented with chest pain after second dose.  Sister + covid, he has been isolated but is now COVID+.  EKG w ST elevation; elevated troponin.  No cMRI noted.  Meets case definition for probable Myopericarditis.</t>
  </si>
  <si>
    <t>Steroids per primary physician</t>
  </si>
  <si>
    <t>Pt reportedly with symptoms as of 9/7/2021</t>
  </si>
  <si>
    <t>33 y/o F with MD diagnosed myocarditis after CP 3.5 months post vaccination. Troponin normal. Primary MD reports this was a clinical diagnosis. Data not provided to list as a case of myocarditis.</t>
  </si>
  <si>
    <t>Colchicine &amp; ibuprofen now colchicine &amp; ASA</t>
  </si>
  <si>
    <t>still having pleuritic type chest pain; provider uncertain of etiology</t>
  </si>
  <si>
    <t>49 yo female with chest pain (that resolved each time) after each vaccine and recurred up to 2 mos post vaccination.  9/17/21: emailed reporter/patient for HCP/facility; spoke to NP in cardiology who reviewed case; pt is being treated for symptomatic pericarditis but all tests have been negative; does not meet CDC criteria; case closed</t>
  </si>
  <si>
    <t>fever, shoulder numbness</t>
  </si>
  <si>
    <t>319, 337, 306</t>
  </si>
  <si>
    <t>Morphine, IVFs</t>
  </si>
  <si>
    <t>VAERS report notes pt. recovered from the adverse event.</t>
  </si>
  <si>
    <t>&lt;6.0 ng/ml (ref: 0-19)</t>
  </si>
  <si>
    <t>65.1 pg/mL (ref: 0-125)</t>
  </si>
  <si>
    <t>&lt;0.30</t>
  </si>
  <si>
    <t>5 mm/hr</t>
  </si>
  <si>
    <t>NSAIDs, Prednisone</t>
  </si>
  <si>
    <t>As of 10/27/21, patient was evaluated at follow-up cardiologist appointment with 2/10 CP, controlled by NSAIDs; ECG, Echo, cardiac enzymes wnl</t>
  </si>
  <si>
    <t>fever of 103.7</t>
  </si>
  <si>
    <t xml:space="preserve">Contacted health provider and although report states "myocarditis" there is no evidence of this being the result of death--no provider has evidence of this.  Patient had other medical complications and was elderly, and was found deceased at her home. </t>
  </si>
  <si>
    <t>Also had similar symptoms after 1st dose, but worse with 2nd dose. Apparently no healthcare encounters after dose 1.</t>
  </si>
  <si>
    <t xml:space="preserve">8/20 11.86; 8/20 18.52; 8/21 15.81; 8/21 12.67; 8/22 13.87; 8/23 11.34; 8/26 0.54; 9/2 0.04    </t>
  </si>
  <si>
    <t xml:space="preserve">Improved and DCD home </t>
  </si>
  <si>
    <t>93-128-154</t>
  </si>
  <si>
    <t>Home with cards f/u to include echo scheduled for 10/7/21</t>
  </si>
  <si>
    <t xml:space="preserve">15yom with a PMH of ADHD who presented 3d following his second dose of the Covid-19 vaccine with c/o CP, back pain, and palpitations. EKG and echo were normal. He was found to have an elevated troponin and was admitted. Infectious dz panel was negative. He was diagnosed with myocarditis and treated with IB during a 2d hospital stay. He was discharged home with a cards f/u to include repeat echo scheduled for 10/7/21. </t>
  </si>
  <si>
    <t>1.14ng/mL (0.00-0.03 ng/mL); trend  0.81</t>
  </si>
  <si>
    <t>Discharged pain free.  Ibuprofen 200mg. F/u with Cardiology in 4 weeks.  Rec outpatient cMRI and repeat troponin</t>
  </si>
  <si>
    <t xml:space="preserve">10/18/2022: Med recs are in VAERS VPN. Redcap name updated as the name on VAERS form is incorrect.  Meets for probable myopericarditis d/t no record of cMRI.  12/2/2021: No info on chief complaint; states dx Myopericarditis 9/7; states had echo, ekg, troponin and cxr but no results.  req med records.  Appears MD is the patient.  12.2.2021: Reporter is HCP &amp; patient. No Medical received. Not enough information to make case classification </t>
  </si>
  <si>
    <t>Steroids</t>
  </si>
  <si>
    <t>unknown, mfr report</t>
  </si>
  <si>
    <t>need MR's but do not have patient DoB. called patient and received dob and submitted for records</t>
  </si>
  <si>
    <t>&lt;0.012 ng/mL (ref: &lt;=0.034)</t>
  </si>
  <si>
    <t>397 pg/mL (0-125)</t>
  </si>
  <si>
    <t>&lt;0.5 mg/dL (ref: 0-0.9)</t>
  </si>
  <si>
    <t>6 mm/hr (ref: 0-20)</t>
  </si>
  <si>
    <t>As of 9/8/21, patient had been treated as outpatient only, at provider office; no hospitalization. Reported not recovered with unspecified symptoms</t>
  </si>
  <si>
    <t>6/9/22: Abstraction completed; Not a case    66 y/o male PMH HTN, PVC's, Hyperlipidemia, developed unspecified symptoms approximately 14-21 days s/p 2nd Moderna dose; treated by HCP (pulmonologist in respiratory/sleep study practice) in office as outpatient (no ER or hospitalization), c/o palpitations.    -Records received for 4/2021 through 11/2021--&gt;No record of onset of AE and patient's description + pulmonologist description of onset, symptoms, and lab results do not specify or confirm dates, diagnostic results to support classification for myocarditis.   -MD notes that patient was seen 14-21 days s/p vaccination, but states that patient had tested (+)COVID around that time, and pulmonologist was concerned about "long COVID"  -Cardiac enzymes were wnl, Echo normal, Holter monitor showed PVC's but not c/w myocarditis</t>
  </si>
  <si>
    <t>Motrin</t>
  </si>
  <si>
    <t xml:space="preserve">Pt seen in Urgent Care only. Per VAERS report, pt fully recovered from adverse event. </t>
  </si>
  <si>
    <t xml:space="preserve">Parent report. 14 y/o F received 2nd Pfizer dose and  the following day developed chest pain and pain with deep breath. EKG with normal sinus rhythm. No additional testing completed. Diagnosed with chest pain, unspecified type. Provided Motrin for treatment.     3/22/22 - No HCP/facility listed. Email sent to parent - Pt seen at Henry Ford - Macomb Urgent Care with adverse event work-up. Mom reports pt only needed monitoring and anti-inflammatory medications. </t>
  </si>
  <si>
    <t>Adenoviruses,Coxsackieviruses (especially Coxsackievirus B)</t>
  </si>
  <si>
    <t>Throat soreness, fever, chills, myalgias, emesis x 1</t>
  </si>
  <si>
    <t>4.44 ng/mL (&lt;0.03ng/mL)</t>
  </si>
  <si>
    <t xml:space="preserve">3 L "fluids" (1L in ED, 2 L after admission).  Tylenol </t>
  </si>
  <si>
    <t>F/u outpt w/ PCP in 2-4 wks to repeat troponin, EKG, and obtain formal TTE. Also to f/u on final results viral panel.</t>
  </si>
  <si>
    <t>By the time the patient was discharged he was improved but some chest pain was still present. He will have a follow-up soon where a holter will be connected</t>
  </si>
  <si>
    <t>0.45 (n &lt; 0.045))</t>
  </si>
  <si>
    <t>19.4 ( (n 0.0 -2.9)</t>
  </si>
  <si>
    <t>4  (n 0-20)</t>
  </si>
  <si>
    <t>Pt reports recovery after receiving NSAIDs  9/15/21: seen by PCP and had completely resolved</t>
  </si>
  <si>
    <t>54 yo male developed "pericarditis" 142 days after vaccine second dose.  No patient identifying information, health care provider or facility information provided in report so unable to adjudicate.  1/7/22: new VAERS ID provided DOB and provider contact; LM and requested records  Spoke to office who reviewed outpt and hospital record.  Does not meet definition.  Diagnosis was pleurisy after viral infection.  2/3/22: records reviewed and confirm findings</t>
  </si>
  <si>
    <t>peak  0.16 ng/mL (0-0.06)</t>
  </si>
  <si>
    <t>4.8 ng/mL (0.0-6.7)</t>
  </si>
  <si>
    <t>12/27/21 cardio follow up:   A: Acute myocarditis - suspect related to Pfizer mRNA COVID vaccine, event reported to VAERS. cMRI confirms mild cardiomyopathy, no LGE to suggest scarring.  F/U in 6 months.</t>
  </si>
  <si>
    <t xml:space="preserve">1/24/22: Records here  SUMMARY  9/5/21 - 9/8/21 ADMISSION  CC: Chest pain, palpitations, L shoulder pain.  EKG on arrival: Normal  EKG: NSR, inf Q waves in III, aVF  Elevated troponins  TTE: Normal  Cardiac Cath: No evidence of CAD  9/6/21 and 9/8/21: CTA Chest - trace pericardial effusion  ***  9/21/21: Per conversation with MD: 54 yo diagnosed with "mild myocarditis" after 1st Pfizer vaccination. Troponin was elevated. cMRI has been ordered but not performed yet. Will order records. </t>
  </si>
  <si>
    <t>HS: 11.43 ng/mL</t>
  </si>
  <si>
    <t>46 pg/mL</t>
  </si>
  <si>
    <t>26 mg/dL</t>
  </si>
  <si>
    <t xml:space="preserve">Home with outpatient cards f/u, notes from which indicate pt has been asymptomatic. </t>
  </si>
  <si>
    <t>14yom developed  CP approximately 3d following his 2nd Pfizer dose. He was found to have an elevated troponin, normal EKG and echo, diagnosed with myocarditis felt to be 2/2 the Covid-19 vacc. He was treated with NSAIDS and discharged with downstrending troponin. Outpatient cards f/u notes indicate patient has been asymptomatic. Report of cMR completed at that time cites small focal area of increased signal may be related to prior myocarditis. Outpatient echo was normal.</t>
  </si>
  <si>
    <t>fever, dizziness</t>
  </si>
  <si>
    <t>normal EKG</t>
  </si>
  <si>
    <t>0.01 ng/ml (0.00-0.06)</t>
  </si>
  <si>
    <t>&lt;0.5 mg/dL (0.5-1.0)</t>
  </si>
  <si>
    <t>Follow up with cardiology even if well.</t>
  </si>
  <si>
    <t xml:space="preserve">08/01/22: Vaccine info provided by Q15. Requesting MR from facility Q19.     42 yr old nonpregnant WF,nonH/L, no sig PMH. 1 D (reportedly 13 hr) s/p 2nd dose mRNA vaccine (Pfizer) was hospitalized w/ myocarditis.  Will obtain MR by emailing reporter for HCP/facility contact info. Left message w/ state registry.  Vax records obtained via Q15.    08/05/22: No response from reporter. MR were obtained from facility noted Q18.   42 yr old nonpregnant WF nonH/L PMH Multiple Sclerosis not on any current meds. per ED MR:   22 hr s/p 2nd dose mRNA (Pfizer) abrupt onset CP w/o radiation and improving.  Associated w/ mild dyspnea improved by rest (leaning forward helps), fever, and dizziness.  T= 100.3.  No pericardial rubs.   Labs, EKG, CXR as above and unremarkable.  ED clinical impression: "Chest pain characterized as 'discomfort'" + Vaccine reaction. Discharged from ED; to treat sympt and f/u w/ cardiology even if well.    Given alacrity of onset and description of CP as improving w/ leaning forward will request referral cardio MR--obtained from phone number noted in ED MR.   Per that cardiology office: reporter is not a patient of their record.             </t>
  </si>
  <si>
    <t>myalgia, eye twitching, rash</t>
  </si>
  <si>
    <t>Colchicine (started 8/3/2021) duration 2 months</t>
  </si>
  <si>
    <t>Remains under care of multiple providers; all testing to date negative; pt states chest pain initially resolved (without treatment) but recurred; next appt 10/2021</t>
  </si>
  <si>
    <t>GERD, DYSSOMNIA</t>
  </si>
  <si>
    <t>Nausea, vomitting</t>
  </si>
  <si>
    <t>4.7 (H)</t>
  </si>
  <si>
    <t>1.8 mg/dL (H)</t>
  </si>
  <si>
    <t>12mm/h (N)</t>
  </si>
  <si>
    <t>Emergency room/department or urgent care .  Acute Myocarditis.</t>
  </si>
  <si>
    <t>tachycardia, fever</t>
  </si>
  <si>
    <t>4pg/mL (ref: 0-34)</t>
  </si>
  <si>
    <t>162 pg/mL (ref: &lt;125)</t>
  </si>
  <si>
    <t>&gt;200.0 mg/L (ref: 0-3)</t>
  </si>
  <si>
    <t>89 mm/hr (ref: 0-30)</t>
  </si>
  <si>
    <t>Vanco</t>
  </si>
  <si>
    <t>As of 9/9/21, HCP reported on VAERS that patient had been hospitalized for 4 days, d/c'd to home and not recovered</t>
  </si>
  <si>
    <t>6/13/22: Abstraction complete; Not a case [patient had CMRI &amp; Echo c/w pericarditis (no evidence of myocarditis) but d/c diagnosis was not pericarditis--pleural effusion, suspected to be due to RA]    56 y/o female PMH HTN, Obesity, anxiety, GERD, developed SOB, Dyspnea and tachycardia 62 days after 2nd Moderna dose; presented to ED/Hosp; d/c summary states patient diagnosed w/ acute pericarditis (possibly related to RA); elevated CRP &amp; ESR; Trop wnl    -Echo: LVEF=55-60%, no wall motion abnormalities, normal diastolic function; thickening pericardium with effusion; interventricular septal "bounce" c/w constrictive pericarditis  -CMRI: Diffuse pericardial thickening, diffuse pericardial hyper-enhancement c/w pericarditis; no myocardial hyper-enhancement (no evidence for myocarditis)  -EKG: NSR, ST &amp; T-wave non-specific changes</t>
  </si>
  <si>
    <t>MRI showed reduced ejection fraction of 42%</t>
  </si>
  <si>
    <t>Indomethacin and Colchicine. Had tried ibuprofen at home</t>
  </si>
  <si>
    <t xml:space="preserve">Supine chest pain 2/10 last reported September 20th. On October 11, he stopped both anti-inflammatory meds and had an increase in pain. He now will have referral to rheumatologist. </t>
  </si>
  <si>
    <t>Last seen September 20th with mild chest pains, and he is undergoing an indomethacin taper over 3 months and continuing colchicine for now.</t>
  </si>
  <si>
    <t xml:space="preserve">21 y/o male experienced symptoms and was tx for pericarditis on indomethacin taper and colchicine. Insufficient information on VAERS report to determine case status. Emailed HCP on 10-28. No facility/ hospital record for request. Leaving incomplete at this time.    EW 11-01: Discussed with HCP. Pt. presented with positional and pleuritic chest pain and dyspnea 1 day s/p 1st Pfizer, but has no ECHO or EKG findings c/w pericarditis, and has been treated as an outpatient by cardiology with NSAIDs and colchicine for pericarditis based upon symptoms alone. He continues to have residual symptoms and is now being referred to rheumatology. Cardiac enzymes were normal. Pt. does not meet current case criteria.  </t>
  </si>
  <si>
    <t>severe Hypoxia</t>
  </si>
  <si>
    <t xml:space="preserve">Amy had sudden shortness of breath. Ambulance documented severe hypoxia. ER did CT scan of chest which showed flash pulmonary edema. Admitted for two days in hospital. Echo showed EF 39%. Troponin mildly elevated. WBC elevated to 23,000. Diagnosis is myocarditis and cardiomyopathy due to COVID vaccine.   </t>
  </si>
  <si>
    <t>Patient with Moderna first shot after 7 days presented to ER with Hypoxia and difficulty breathing. Was diagnosed with ER CTscan Pulmonary edema. Troponin level were mildly high, however patients WBC was high 23,000. The molecular PCR for COVID came negative. Physician diagnosed as Myocarditis+Cardiomyopathy and reported this as a vaccine adverse event. However, if WBC is high, it could be acute infection causing Myocarditis? Will obtain and examine medical records and then will conclude.</t>
  </si>
  <si>
    <t>Heavy metals (e.g., mercury, cadmium)</t>
  </si>
  <si>
    <t>Ibuprofen, Colchicine</t>
  </si>
  <si>
    <t>Doing well. Much better even after 1st dose of Ibuprofen</t>
  </si>
  <si>
    <t>Pt diagnosed with pericarditis - resolution of chest pain with Ibuprofen and Colchicine</t>
  </si>
  <si>
    <t>&lt;0.17 undetectable</t>
  </si>
  <si>
    <t xml:space="preserve">In the ER was provided nitroglycerin, ASA, Toradol, and discharged from ER with Ibuprofen 600 mg TID. </t>
  </si>
  <si>
    <t xml:space="preserve">Via telephone call with patient 9/17/2021, she is still experiencing "substernal sharp chest pain" rated 2 out of 10. </t>
  </si>
  <si>
    <t xml:space="preserve">Pt seen in ER 9/9/21 and discharged without admission. </t>
  </si>
  <si>
    <t xml:space="preserve">35y/o F who self reports SOB, palpitations, chest pain 1 day following 2nd Moderna vaccine. Seen in Urgent Care and transferred to ER. Spoke with ER provider, Crystal Gray FNP. Pericarditis was diagnosed based on clinical presentation and recent vaccination. EKG in ER showed NSR, Troponin undetectable, Chest CT negative. Final diagnosis: Chest pain, unspecified. </t>
  </si>
  <si>
    <t xml:space="preserve">Pt prescribed IBU which resolved his CP and SOB symptoms. </t>
  </si>
  <si>
    <t>Per Medical provider who submitted the report- Pt 14 days after vaccinated with second dose of Moderna Pt started getting more chest pain and SOB around 1 month after (April 2021) though he is unsure what date. He continued having this and saw me 8/2/2021. ECG was abnormal and so echo was done consistent with pericarditis. he was given ibuprofen 600mg three times a day for 20 days and it significantly resolved his symptoms, consistent with pericarditis. The diagnosis is not 100% made, but is highly suspected. Unclear if the vaccine was related at all to it, but patient believes it may have been. 9/24/21 spoke with nurse with access to the Pt records. Pt presented with CP, SOB which got worse when lying down. EKG was read by two cardiology and one considered in normal and another interpreted EKG consistent with pericarditis but without explanation of changes, Troponin 10.4 (range 0.0-19.8), D-Dimer 0.34, ECHO noted mild LV wall thickness and no effusions. Pt started on IBU and his CP and SOB rapidly resolved. 9/24/21 emailed the nurse to request contact information of the cardiologist to clarify what was seen on the EKG as consistent with pericarditis. 9/29/21 Nurse shared cardiology consult and confirmation on EKG changes. Cardiologist states "main reason to suspect pericarditis was the new ST elevations (though we didn't have a baseline).  As for the "acute chest pain" it's tricky because the "new" symptoms developed acutely about a month after his 2nd COVID shot but he did not see me until recently so it's atypical in that he waited so long but I do think it's "acute" in that it occurred along with DOE at that time and resolved with ibuprofen."</t>
  </si>
  <si>
    <t xml:space="preserve">9/17/2021 requested medical records  10/15 - still no records  Case reassigned to me on 10/26/21. #14 not contactable. Awaiting MRs as of 12/30/21.  Medical records arrived and reviewed on 1/18/22.  Base on the available medical records there is no other clinical tests done or abnormalities found related to heart except the blood test shows high Cholesterol. high Vit B12 and some possible Thyroid issues, although TSH looks normal. The Diagnosis was paresthesias, and tests done were related to Neuropathy and not related to Myopericarditis. No abnormalities in tests related to Myopericarditis is seen in Lab tests or Doctors report for the dates and clinics that patient mentioned in his VAERS report.  </t>
  </si>
  <si>
    <t xml:space="preserve">fevers, dry cough, body aches, nausea  </t>
  </si>
  <si>
    <t>Ibuprofen, albuterol</t>
  </si>
  <si>
    <t xml:space="preserve">DCD home from ER in stable condition </t>
  </si>
  <si>
    <t xml:space="preserve">headache, cough, sore throat </t>
  </si>
  <si>
    <t>7, 9</t>
  </si>
  <si>
    <t xml:space="preserve">Tylenol, Peridex </t>
  </si>
  <si>
    <t xml:space="preserve">Adm fo 1 day hospital admission.  DCD home stable.  </t>
  </si>
  <si>
    <t>5/27/22: Records available; continue abstraction  9/18/2021: records requested; unable to reach provider  10/16/2021: still no records. Recommend reaching out again to provider/hospital to obtain records.     10/28/21: Reassignment; records re-requested</t>
  </si>
  <si>
    <t>no treatment documented; pt reports ibuprofen</t>
  </si>
  <si>
    <t>Pt was seen in outpt cardiology in Sept 2021; EKG showed sinus bradycardia but there is no confirmed documentation of pericarditis; echo was normal without evidence of pericarditis</t>
  </si>
  <si>
    <t xml:space="preserve">36 yo male with prior COVID Jan 2021 developed chest pain on day of first vaccine.  10/26/21: requested records  10/27/21: LM for provider  11/15/21: outpt cardiology records reviewed; echo normal; EKG with bradycardia but no confirmed findings consistent with pericarditis.  Does not meet case definition.  </t>
  </si>
  <si>
    <t>transferred to hospice care with deceased date of 8/29/21</t>
  </si>
  <si>
    <t xml:space="preserve">79 yo NHW female prestned with SOB and dx with COVID 19; Had received 2nd Moderna vaccination 6 months previously; myocarditis on LHC; hospitalized 9 days at Baylor University Medical Center and deceased on 8/29/2021    11/5/21: Review of medical records demonstrate patient deceased after acute COVID infxn, initial treatment with monoclonal Antibodies, with txfr to hospice care.  </t>
  </si>
  <si>
    <t xml:space="preserve">Patient went to ER and was not hospitalized,  then was scheduled for cardiology f/u.  Renal insufficiency, and Chest Pain unspecified. ECG was negative.  F/u with cardiologist and diagnosis was "myocarditis".  Troponins were highest at 0.04. </t>
  </si>
  <si>
    <t xml:space="preserve">Although cardiologist dx with "myocarditis" it did not meet case definition for myocarditis.  ECG was negative and troponins were negative.   Medical records have been ordered can verify with records.   </t>
  </si>
  <si>
    <t>&lt;6.00.  Reapeat was the same</t>
  </si>
  <si>
    <t>&lt;0.19</t>
  </si>
  <si>
    <t>Famotidine, omeprazole, Tylenol, IVFs - LR, MagSO4 IV</t>
  </si>
  <si>
    <t>Continued chest pain despite NSAIDS</t>
  </si>
  <si>
    <t xml:space="preserve">Has been undergoing workup for issues that developed during deployment 8/2021.  Reported new episodes of chest tightness, lightheadedness, vision darkening, LT upper extremity tingling without true syncope.  Given negative workup to date I do think formal autonomic testing and tilt table is indicated.  DX:  Chest pain </t>
  </si>
  <si>
    <t>6.20 ng/mL</t>
  </si>
  <si>
    <t xml:space="preserve">As of 9/11/21, Pt reported still has not been back to work since adverse event. She is still having chest pain and her heart pounds. </t>
  </si>
  <si>
    <t xml:space="preserve">Pt discharged home after 3 days hospital stay. She went back to ER 2 months later again with chest pain but reports normal cardiac workup. </t>
  </si>
  <si>
    <t>Wyoming</t>
  </si>
  <si>
    <t>severe fatigue, activity intolerance</t>
  </si>
  <si>
    <t>7.1 ng/mL (high)</t>
  </si>
  <si>
    <t xml:space="preserve">8 mm/hr </t>
  </si>
  <si>
    <t>As of 10/9/21, patient d/c to home s/p hospitalization; reported recovered</t>
  </si>
  <si>
    <t>6/10/22: Abstraction completed; Confirmed myocarditis [CP, palpitations, elevated Troponin, EKG T-wave abnormalities, CMRI c/w myocarditis]    66 y/o female PMH HTN, migraines, developed CP, fatigue, and palpitations, approximately 6 months s/p 2nd Pfizer dose;       -Echo: LV function decreased, LVEF=45%, wall abnormalities; EKG showed T-wave abnormalities; CMRI stated by MD as c/w myocarditis</t>
  </si>
  <si>
    <t>WY</t>
  </si>
  <si>
    <t>34.5 mg/ml - peak</t>
  </si>
  <si>
    <t>Literature article only - so unknown</t>
  </si>
  <si>
    <t>This is patient #3 in Journal Article:   Tano, E.. Perimyocarditis in Adolescents After Pfizer-BioNTech COVID-19 Vaccine. Journal of the Pediatric Infectious Diseases Society. 2021;10.1093/jpids/piab060</t>
  </si>
  <si>
    <t>Fatigue and abdominal pain</t>
  </si>
  <si>
    <t>Physician and cardiology follow-up.</t>
  </si>
  <si>
    <t>A 15-year-old male with Marfan syndrome and aortic root dilation presented to the ED with sudden onset of retrosternal chest pain, fatigue, and abdominal pain for 1 day. He denied fever, shortness of breath, or recent illness. The patient had a history of SARS-CoV-2 infection in January 2021 with mild symptoms. He had received the first dose of the BNT162b2 vaccine 3 days prior to admission. In the ED, his troponin was 7.2 ng/ mL and ECG demonstrated normal sinus rhythm with no other changes. Chest X-ray was normal. The peak troponin level was 11.8 ng/mL. Pain resolved while he was still in ED. The patient was asymptomatic at the time of admission. TTE showed patent foramen ovale, mild mitral valve prolapses with mild-to-moderate mitral regurgitation, mild aortic root dilation (unchanged), and qualitatively low normal LVSF. Cardiac MRI (magnetic resonance imaging) was significant for focal edema at the basal inferolateral segments, normal biventricular size and global systolic function, and stable aortic root dilation. The patient had 12- and 8-beat runs of irregular polymorphic ventricular tachycardia. The runs occurred within 1 minute of each other, and the patient was asymptomatic at the time. He remained hemodynamically stable. Infectious workup was negative, including adenovirus plasma PCR, CMV antibodies, enterovirus plasma PCR, EBV titers, Leptospira IgM, Parvovirus B19 PCR, and RPP (Respiratory viral panel). Body mass index (kg/m2) 16.8, Past medical history (PMH) Marfan syndrome, History of prior COVID-19 infection: Yes, Days between vaccine and symptom onset 2, Length of stay (hours) 71, Laboratories: White blood cell count (Ref: 5-10) 6.6, Peak troponin-I (Ref: 0.00-0.08 ng/mL) 11.80, Discharge troponin-I (Ref: 0.00-0.08 ng/mL) 0.28, CKMB (creatine kinase myocardial band, Ref:0-3.5ng/mL) N/A, CPK (creatine phosphokinase Ref: 33-145 IU/L) 312, d-dimer (Ref: 0.27-0.41 mmg/mL) less than 0.19, COVID-19 testing: SARS-CoV-2 PCR Negative, SARS-CoV-2 spike IgM Negative, SARS-CoV-2 nucleocapsid IgG Negative, EKG (electrocardiogram): EKG findings Normal sinus Rhythm, Imaging: Chest radiograph (cardiopulmonary findings) Negative, Left ventricular ejection fraction on ECHO (echocardiogram) 57, Pericardial effusion present No, Cardiac MRI performed Yes, Left ventricular ejection fraction on MRI 61, Myocardial edema on MRI (yes/no) Yes, Late gadolinium enhancement on MRI (yes/no) Yes, treatment: no intravenous immunoglobulin; nonsteroidal anti-inflammatory drugs.</t>
  </si>
  <si>
    <t>This case is presented as patient#4 in the Journal of the Pediatric Infectious Diseases Society, 2021, pp 1-5 (DOI: 10.1093/jpids/piab060), entitled Perimyocarditis in Adolescents After Pfizer-BioNTech COVID-19 Vaccine. All the data from physicians perspective is available.</t>
  </si>
  <si>
    <t>2.42 (H)</t>
  </si>
  <si>
    <t xml:space="preserve">A 16-year-old male with no past medical history presented to the ED with intermittent retrosternal chest pressure over 2 days. He denied fever, shortness of breath, or recent illness. He had received his second dose of the BNT162b2 vaccine 1 day before symptom onset. Post-vaccination symptoms included mild body aches and headache. Family history was positive for vitiligo in the patient's mother. Troponin-I was elevated at 1.92 ng/mL, and the peak level obtained was 2.42 ng/mL. ECG demonstrated ST-segment elevation. Chest X-ray was negative. TTE showed no structural abnormalities and qualitatively normal LVSF. He had no recurrence of chest pain while admitted. Patient recovered with no medical intervention. Infectious workup was negative, including RPP, adenovirus plasma PCR, CMV antibodies, enterovirus plasma PCR, EBV titers, and Parvovirus B19 antibodies. Additional workup showed SARS-CoV-2 nucleocapsid IgG-negative. Body mass index (kg/m2) 30.8, Past medical history (PMH) No PMH, History of prior COVID-19 infection No, Days between vaccine and symptom onset 1, Length of stay (hours) 34, Laboratories: White blood cell count (Ref: 5-10) 10, Peak troponin-I (Ref: 0.00-0.08 ng/mL) 2.42, Discharge troponin-I (Ref: 0.00-0.08 ng/mL) 0.81, CKMB (creatine kinase myocardial band, Ref:0-3.5ng/mL) N/A, CPK (creatine phosphokinase, Ref: 33-145 IU/L) N/A, d-dimer (Ref: 0.27-0.41 mmg/mL) 0.52, COVID-19 testing: SARS-CoV-2 PCR Negative, SARS-CoV-2 spike IgM Positive, SARS-CoV-2 nucleocapsid IgG Negative, EKG electrocardiogram; findings Diffuse ST-segment elevation, Imaging: Chest radiograph (cardiopulmonary findings) Negative, Left ventricular ejection fraction on ECHO echocardiogram; 60, Pericardial effusion present No, Cardiac MRI (magnetic resonance imaging) not performed, Left ventricular ejection fraction on MRI, Myocardial edema on MRI (yes/no), Late gadolinium enhancement on MRI (yes/no), Treatment: No IVIG (intravenous immunoglobulin), No Scheduled NSAIDs (nonsteroidal anti-inflammatory drugs).  </t>
  </si>
  <si>
    <t>This is a manufacturer report with the case info in a published Journal article of "Tano, E.. Perimyocarditis in Adolescents After Pfizer-BioNTech COVID-19 Vaccine. Journal of the Pediatric Infectious Diseases Society. 2021;1-5".  This case is patient #5 identified and stated in manufacturer report case summary section.  Although the cases are published as Perimyocarditis, there is no clinical evidence of Pericarditis. The ECHO shows no Pericardial effusion or thickness. Thus based upon the clinical evidence, this case meets the AE case definition of probable acute Myocarditis, based upon timeline (1 day after second Pfizer shot), Symptoms, elevated Troponin and abnormal ECG. Please note that patient recovered within 34 hrs of hospitalization without any medications.</t>
  </si>
  <si>
    <t>peak 5.09 ng/mL</t>
  </si>
  <si>
    <t>33.9 ng/mL</t>
  </si>
  <si>
    <t>Home on physical restriction with outpatient cards f/u.</t>
  </si>
  <si>
    <t>17-year-old male with no PMH presented to the ED with a 3 day h/o of sharp, retrosternal pain that began 1 day after receiving his second Pfizer dose. He denied fever, shortness of breath, or recent illness. There was no history of SARSCoV-2 infection. His troponin-I was elevated with a peak of 5.09 ng/mL. ECG demonstrated mild diffuse ST-segment elevation. TTE showed no structural abnormalities and qualitatively normal LVSF. The patient was managed with ibuprofen with resolution of pain. Infectious workup was negative but limited to RPP and SARS-CoV-2 nucleocapsid IgG. Troponin trended down and he was discharged home on physical activity restriction with outpatient cards f/u. Records requested 11/5.</t>
  </si>
  <si>
    <t>1.932 ng/mL</t>
  </si>
  <si>
    <t>7.66 mg/dL</t>
  </si>
  <si>
    <t>Discharge Exam:   General appearance: alert, cooperative, n,o distress   Heart: regular rate &amp; rhythm, normal S1 and S2, without murmurs, rubs or gallops Lungs: breath sounds normal and symmetric; no rales or wheezes   Abdomen: soft without mass, non-tender, with normal bowel sounds   Extremities: no clubbing, cyanosis or edema</t>
  </si>
  <si>
    <t>chart note: Soon after the vaccine pt had "flu like symptoms" including myalgias, arthralgias, fevers. This abstractor (mw) interprets "flu-like" symptoms as more likely due to vaccine side effects rather than influenza, due to temporal association and rapid resolution of those symptoms.</t>
  </si>
  <si>
    <t>MISSOURI</t>
  </si>
  <si>
    <t>acute onset tachycardia, esophageal discomfort, fever, malaise, tachycardia, HA, esophageal pain, Diarrhea</t>
  </si>
  <si>
    <t>ECG/EKG or other rhythm monitoring,Cardiac Magnetic Resonance Imaging (cMRI),Cardiac enzymes: peak value for any of the following labs,Other diagnostic test(s)</t>
  </si>
  <si>
    <t>&lt;2.50</t>
  </si>
  <si>
    <t xml:space="preserve">Naproxen  </t>
  </si>
  <si>
    <t>Recovered, asymptomatic.</t>
  </si>
  <si>
    <t>62yo C-female, veterinarian, self-reports AE 18d p 2nd Pfizer vax w/sudden onset acute tachycardia, fever, malaise. Seen and evaluated in local ER w/o diagnosis. Symptoms worsened overnight w/new esophageal discomfort. Presented to another local ER, underwent EKG, cardiac enzymes, CXR-all found to be WNL. No dx given, treated with Naprosyn but has not taken it. Suspects pericarditis-self-dx. She has recently relocated to FL from VA, telehealth visit with Cardiologist in VA, concurs she most likely had a event with Pericarditis. Has fully recovered.  UPDATE: 3-24-22 MR pending.  UPDATE: 4-18-22 MR avail in VAERS VPN. Dx: Pericarditis/Viral.</t>
  </si>
  <si>
    <t>Chest pain/pressure/discomfort,Palpitations,Pleuritic chest pain without another attributable cause (e.g., pneumonia),Other (specify)</t>
  </si>
  <si>
    <t>Fever, headache, chills</t>
  </si>
  <si>
    <t>Not listed in VAERS</t>
  </si>
  <si>
    <t>Clinical signs improved (smaller pleural effusion on echo)</t>
  </si>
  <si>
    <t>61 y/o F with endometrial and colon CA hx, lynch syndrome. Had MVA in week prior to being seen. fever, chills, HA, pericarditis 1 day post Pfizer dose #1    Hospitalized 9/3  [  ] Await records</t>
  </si>
  <si>
    <t xml:space="preserve">She has been diagnosed with acute myocarditis and acute heart failure and has been referred for heart transplant. </t>
  </si>
  <si>
    <t>On 8/4/21 after meeting with cardio, she was admitted to hospital for acute heart failure. She is started on heart failure guideline directed medical therapy with improvement of symptoms. She has been diagnosed with acute myocarditis and acute heart failure and has been referred for heart transplant. Doing better has not been placed on the transplant list.</t>
  </si>
  <si>
    <t>Diagnosed with acute myocarditis and heart failure; referred for heart transplantation  9/18/2021: records requested; unable to reach provider  10/16/2021: records still unavailable. Recommend reaching out again to provider/hospital to obtain records.  11/1/2021 Re-request MR. 11/29 Records received. (22 Feb) Per record review, 43 y F who received Pfizer dose 2 on April 8, 2021, and developed shortness of breath and productive cough that persisted over the next 6-8 weeks before presenting to the ED Aug 3, 2021 with cardiomegaly, pleural effusions, and was diagnosed with acute heart failure and acute myocarditis (?) and referred for heart transplant – we have no follow up to determine if transplant actually occurred. Hx not c/w "acute" myocarditis, given decompensation over weeks.</t>
  </si>
  <si>
    <t xml:space="preserve">H/A &amp; fever </t>
  </si>
  <si>
    <t>0.84; 0.71; 0.301</t>
  </si>
  <si>
    <t>patient recovered from the adverse event</t>
  </si>
  <si>
    <t>Tenneessee</t>
  </si>
  <si>
    <t>&lt;0.05 ng/mL (ref: &lt;0.05)</t>
  </si>
  <si>
    <t>&lt;1.0 ng/mL (ref: 0-4.3)</t>
  </si>
  <si>
    <t>4 mm/hr (ref: &lt;15)</t>
  </si>
  <si>
    <t>indomethacin</t>
  </si>
  <si>
    <t>Pain was improving but still present, at follow-up appointment s/p ER visit (9/15/21)</t>
  </si>
  <si>
    <t>As of 9/15/21, patient had been treated and D/C to home from ER, and continued to experience pain &amp; SOB with exertion/activity at follow-up appointment.</t>
  </si>
  <si>
    <t>14.3 (normal is &lt;15)</t>
  </si>
  <si>
    <t>Home with cardiology f/u 7/29 at which time pt's symptoms had resolved and his EKG normalized</t>
  </si>
  <si>
    <t>17yom presented to local UC after having developed chest pain 2d after receiving the second Pfizer dose at his local CVS. He was advised to go to a local ED when his EKG demonstrated diffuse ST segment changes. He somehow was directed to the outpatient cardiology office, who evaluated him urgently and sent him to the ED. Echo was normal. Troponin never elevated. CKMB and BNP were also normal. He was put on a 10d course of Motrin and PPI. He has since followed up with cardiology where his EKG had normalized. His symptoms have resolved.</t>
  </si>
  <si>
    <t>a-fib</t>
  </si>
  <si>
    <t>home, recovered</t>
  </si>
  <si>
    <t>Discharged home from ED</t>
  </si>
  <si>
    <t>29yom presented to local ED with c/o "crushing" chest pain. EKG was normal, troponin was negative. No treatment was administered. He was discharged home under a diagnosis of chest pain and advised to take IB prn for pain. He was seen by his PCP in follow up approximately 8 days later at which time EKG was repeated and an echo obtained, both of which were normal. His symptoms had resolved. Given no abnormalities found on the testing performed including EKG, echo and lab work it does not appear to meet case definition.</t>
  </si>
  <si>
    <t>22972, 21,996, 18,478</t>
  </si>
  <si>
    <t xml:space="preserve">6/8/22: Need follow Cardiology visit with cMRI results.   6/2/22: Discharge MR is ED MR. Will need Discharge report    Confirmed case: Probable Pericarditis.  CP, Troponins elevated, EKG abnormality. ECHO normal.     31 year old male with no past medical history began to have chest pain 1 day after receiving the 2nd vaccine dose on 9/9/21.    9/12/21 Patient presented to the ED with c/o of chest pain for 3 days. He had no cardiac risk factors. His Troponin levels were elevated x 3. EKG NSR with early repolarization. CTA was negative for PE or pericardial effusion. He was given ASA, Dexamethasone and admitted for further evaluation. ECHO revealed low LV function with EF 45-50%. The patient was asymptomatic and stable the following day.   9/13/21 The patient was discharge  home with a diagnosis of probable myocarditis. The discharge plan was to follow up with Cardiology for outpatient cMRI.   -------------------------------------------------------------------------  9/17/2021 medical records requested 10/8/2021 No medical records rec'd yet. </t>
  </si>
  <si>
    <t>&lt;3, &lt;3</t>
  </si>
  <si>
    <t xml:space="preserve">Discharge in stable condition with Cardiology follow. Ibuprofen dose was decreased after 10 days. The chest pain reoccurred and patient 9/2/21. The patient restarted Ibuprofen 3 times daily. </t>
  </si>
  <si>
    <t xml:space="preserve">Case confirmed Pericarditis.   45 year old patient with GERD developed chest pain and palpitations about 3 months post vaccine administration of 2nd dose.   8/11/21 - Pt was seen in an UC for c/o sharp chest pain, chest tightness, palpitations and DOE for 4 days. HR 102-105. He had recently had a long flight. there was reported to be "borderline." He was referred to the ED. Cardiac exam was unremarkable. Patient had no reported cardiac risk factors. EKG showed diffuse ST elevations. Troponin levels were normal. CT Chest was neg for PE. Diagnosed with likely, Pericarditis, Chest Pain and discharged home same day on Ibuprofen.     VAERS report by Pt. MR requested. </t>
  </si>
  <si>
    <t>Rhode Island</t>
  </si>
  <si>
    <t xml:space="preserve">Per MD: "Classic- worse with lying down, better with sitting forward" </t>
  </si>
  <si>
    <t>Peak 10.4</t>
  </si>
  <si>
    <t>Peak 71</t>
  </si>
  <si>
    <t>Pt admitted 9/12/21 - 9/18/21. Pt discharged from hospital after 6 day admission, due to trying to get pain managed, on Ibuprofen and Colchicine</t>
  </si>
  <si>
    <t xml:space="preserve">Per MD discussion:  9/11/21: to ER with chest pain. Concern for PE, so CTChest performed. "Subtle groundglass opacities" - treated and released on antibiotics for possible pneumonia  9/12/21 - returned to ER with classic pleuritic chest pain. Prolonged admission due to getting pain managed. ECHO on 9/13 showed small effusion. Pt diagnosed by admitting MD and cardiology consult as "Pericarditis". Home on Ibuprofen and Colchicine. </t>
  </si>
  <si>
    <t>3 months after vaccine into ER for brain lesion, severe abdominal pain</t>
  </si>
  <si>
    <t>Patient exhibited lots of problems with multiple issues after Janseen vaccination (4/7/21). Patient is still recoversing from these multiple issues.</t>
  </si>
  <si>
    <t xml:space="preserve">1.ER visit for severe generalized abdominal pain 5/31/2021, with no findings on CT abd/pelvis with contrast.  2. 7/1/2021 admitted for papilledema, new demyelinating lesion on brain MRI; new labile hypertension; found to NOT have MS per neurology. MRI head 7/7/2021: Impression:  a. Periventricular white matter lesions most consistent with demyelinating disease, such as multiple sclerosis. Recommend clinical correlation with lumbar puncture. No active demyelination.   b. T2 FLAIR hyperintensity in the posterior left globe; fundoscopic exam is recommended.  c. Enlarged right lateral retropharyngeal lymph node with associated T2 FLAIR hyperintensity within the right palatine tonsil.  Direct visualization and consideration of CT neck is recommended.  3. 8/15/2021: admitted for crushing chest pain, elevated troponin; had normal heart catheterization and +myocarditis on heart MRI  Between those two events he developed severe abdominal pain and new severe constipation with ER visit with normal CTA of chest/abdomen/pelvis; not clearly related to other concerns.   Troponin peak 11 on 8/15; ANA 1:160 homogenous and 1:320 nucleolar, plus atypical ANCA abs and otherwise normal   MRI heart 8/26/21: Impression:   Focal mid myocardial enhancement basilar to mid inferior wall and in the basilar lateral wall and an epicardial location, consistent with myocarditis. No evidence of pericarditis.  </t>
  </si>
  <si>
    <t>Patient allergic to naproxen: vomiting but tolerates other NSAIDs. Patient with tobacco dependence, low back pain, GERD, high cholesterol status receives Janssen COVID-19 vaccine on 4/7/21. Patient allergic to naproxen: vomiting but tolerates other NSAIDs. Patient was taking omeprazole 20 mg daily, atorvastatin 20 mg daily prior and after vaccine. Patient onset started with severe generalized abdominal pain 5/31/2021, with no findings on CT abd/pelvis with contrast, followed by admittance to ER in beginning of July for brain lesions. Patient then on August 15th, was admitted in ER with Chest pain and was diagnosed with Myocarditis. Also then, patient was positive for antinuclear antibodies and had elevated Troponin. Will talk with physician and request medical records. Multiple critical complexities and it appears adverse event caused multiple issues, or immune inflammation attack to various organs, causing Myocarditis as one event at later time after vaccination.</t>
  </si>
  <si>
    <t>9.94 (H)</t>
  </si>
  <si>
    <t>Follow-up with cardiologist arranged on 9/29.</t>
  </si>
  <si>
    <t>Case reassigned to me on 1/24/22. MRs are available and reviewed on 1/24/22.  Patient 16 yrs old M,  otherwise healthy and no medical history, had a sudden chest pain 3 days after second Pfizer vaccine, and was admitted at pediatric hospital in Oregon, from 9/9-9/11/21. Patient recovered. Acute Myocarditis based upon worsening elevated Troponin and Chest pain. ECG and ECHO came normal.</t>
  </si>
  <si>
    <t>Home. No cardiology f/u scheduled</t>
  </si>
  <si>
    <t>According to initial report and interview with MD: 17yom developed chest pain 24 hours after 2nd dose of the Pfizer vaccine. EKG demonstrated ST elevation in AVF and V1 and repolarization abnormalities in the precordial leads. Troponin was normal. Echo/ cMRI were not performed. He was diagnosed with acute pericarditis and discharged home without cardiology follow up. Follow up calls to the patient have been made, however, and he has fully recovered from the event. Given that, according to UTD, EKG findings in myocarditis can include nonspecific ST changes or be similar to that of acute pericarditis, this seemed to make this scenario meet case definition for myopericarditis. Records requested in order to better evaluate the results of diagnostic testing performed.</t>
  </si>
  <si>
    <t>15yom was transferred from outside ED and admitted to the pediatric step down ICU on 8/26 for chest pain and abnormal EKG showing diffuse ST elevation c/w pericarditis. Initial troponin &lt;0.02 but increased to 0.39 on 8/27. Cardiology consulted. Echo demonstrated overall normal ventricular function, but a small apical pericardial effusion without hemodynamic significance. Started on ibuprofen 400mg tid and Pepcid 20mg bid on 8/27. Troponin increased to 0.81 (0.89?) overnight 8/27. Repeat troponin on 8/28 was 0.21.No units provided. Repeat EKG was NSR with no evidence of ST elevations. Patient's symptoms resolved. Per phone call with the pharmD reviewing the completed chart the admitting dx was acute pericarditis and the discharge dx was "other acute myocarditis." Given the picture meets our case definitions for both probable myo and for pericarditis, however, I am classifying this as myopericarditis.</t>
  </si>
  <si>
    <t>10-15%</t>
  </si>
  <si>
    <t>&lt;0.01 (n &lt;0.00-0.03)</t>
  </si>
  <si>
    <t xml:space="preserve">1380, 6234 (n 0.0-125.0) </t>
  </si>
  <si>
    <t>0.47, 0.46 (n 0.00-0.50)</t>
  </si>
  <si>
    <t>3, 2 (n 0-15)</t>
  </si>
  <si>
    <t>Pt persisted with CHF symptoms but improved with medical treatment</t>
  </si>
  <si>
    <t>Stable for discharge with outpt cardiology follow-up  No outpt records available for follow-up</t>
  </si>
  <si>
    <t xml:space="preserve">35 yo male developed dyspnea 1 day post second vaccine.  9/17/21: records requested;   9/17, 23,28 &amp; 10/15/21 LM for provider  11/01/21: hospital records reviewed; pt diagnosed with CHF by CT scan (cardiomegaly &amp; pulmonary edema), echo, and cardiac cath; Pt + IgG Parvo-B19 (past infection, unknown when)  Meets criteria for probable myocarditis (SOB, echocardiogram results)  </t>
  </si>
  <si>
    <t xml:space="preserve">fever, fatigue </t>
  </si>
  <si>
    <t xml:space="preserve">587, 548, 447, 310 </t>
  </si>
  <si>
    <t xml:space="preserve">25.6; 47.4; </t>
  </si>
  <si>
    <t>Pepcid, Tylenol</t>
  </si>
  <si>
    <t xml:space="preserve">Symptoms resolved ~ 1 day after admission.  DCD home stable to f/u cardiologist, </t>
  </si>
  <si>
    <t>10.10 ng/mL (ref &lt;0.07)</t>
  </si>
  <si>
    <t>9872 pg/mL (ref 0-75)</t>
  </si>
  <si>
    <t>(submitted by HCP) 14yr old w cp and sob. elevated troponin, elevated d-dimer.  EKG- normal; Echo - normal.  Dx w myocarditis.  req medical records  12.8.2021: review of medical records. Meets case definition for probable Myocarditis. + CP, elevated Troponin, normal EKG. no CMRI</t>
  </si>
  <si>
    <t>As of 9/13/21, patient was d/c'd to home after 6 day hospitalization and reported to Publix pharmacy staff that she had just been treated for myocarditis; reported recovered    As of 9/22/21, pharmacist HCP reported that the patient is following up with cardiologist later this month.</t>
  </si>
  <si>
    <t>myalgias, fever, bloating, lightheadedness, diaphoresis</t>
  </si>
  <si>
    <t>cMRI suggestive of myopericarditis</t>
  </si>
  <si>
    <t>Home. F/u with cards scheduled for 10/25/21</t>
  </si>
  <si>
    <t>30yom developed severe body aches, fevers, chest pain and SOB on 9/11/21, the day following his second dose of the Pfizer vaccine. The pain and SOB worsened with lying flat. Leaning forward did not alleviate the pain. He presented to the ED on 9/13/21 where he also c/o  bloating, diaphoresis, and lightheadedness. EKG showed diffuse ST segment elevation and PR depression, along with PR elevation and ST segment depression in AVR. CRP 12.5. ESR 32. Initial troponin 5.20, and trended down to 1.94. Pt tested negative for covid. LFTs normal. cMRI obtained was c/w pericarditis with some myocardial involvement suggesting myopericarditis.   Normal LV size, wall thickness and systolic function - LVEF 64%.   The pericardium was mildly thickened along the lateral cardiac border, with   some tethering seen. Trivial pericardial effusion primarily along the lateral cardiac border was noted.   Pericardial late gadolinium    enhancement along the lateral border noted. Patient was provided with ibuprofen 600mg PO TID along with colchicine 0.6mg 1 tab PO BID. On 9/14/21 he continued to have symptoms only with increased movement, otherwise his symptoms were improving.He was discharged home, advised to continue colchicine x3 mos along with ibuprofen for the next 2 weeks, then taper down. He has a f/u with cards scheduled for 10/25/21.</t>
  </si>
  <si>
    <t>0.09 ng/mL (ref range 0.015-0.045)</t>
  </si>
  <si>
    <t>Colchicine, Methylprednisolone, propranolol</t>
  </si>
  <si>
    <t>Ongoing intermittent chest pain and anxiety.</t>
  </si>
  <si>
    <t xml:space="preserve">Pt has been seen in ER at least 5 times, and also followed by outpatient cardiologist where she works. No hospital admissions. </t>
  </si>
  <si>
    <t>Never admitted</t>
  </si>
  <si>
    <t>Not noted to be improved as of VAERS report 9/14/2021</t>
  </si>
  <si>
    <t>42 y/o F with metabolic syndrome, goiter, HTN, ovarian cyst w fatigue, CP, pericarditis, 1 day post vaccine 8/23. Had 2 week course, and visited several ERs. In Franklin Hospital ER 9/2021. Meets criteria for myopericarditis.    [  ] Await medical records. PCP thinks vaccine related</t>
  </si>
  <si>
    <t>&lt;.01 ng/mL</t>
  </si>
  <si>
    <t>On restrictions per cardiologist, no exercise</t>
  </si>
  <si>
    <t>Home - no exercise</t>
  </si>
  <si>
    <t xml:space="preserve">3.10.2022: Medical records received and reviewed.  Acute CP; EKG w ST elevation; Normal troponin.  Meets definition for Pericarditis    9.16.2021: Self reported 27yo to ER w CP. in ER (5/22/21) EKG- abnormal, chest x-ray, cardio CT scan of the heart-normal. Rec'd Advil and ibuprofen. kept overnight in observation. Diagnosis: Pericarditis. Req records </t>
  </si>
  <si>
    <t>1d prior: subjective fever and arm pain</t>
  </si>
  <si>
    <t>peak: 7,312ng/L (range: 0- 53)</t>
  </si>
  <si>
    <t>Tylenol 650mg q6hr prn for pain as 2nd line (IB 1st line)</t>
  </si>
  <si>
    <t>Home with outpatient cards f/u 1 week later</t>
  </si>
  <si>
    <t>Previosuly healthy 16yom developed chest pain approximately 2d following his second dose of the Pfizer vaccine. He presented to local ED where his troponin was elevated so he was referred to another hospital.  EKG report reads as ST elevation "consider early repolarization," and the MD notes suggest it was felt to be unremarkable. He was admitted to the Pediatric Floor for  continued management. Subsequent echo was normal. HS-troponin I peaked at 7,312 ng/L. He was treated with ibuprofen prn for pain with relief of symptoms. He was diagnosed with "myopericarditis post Pfizer vaccine." Per cardiology EKG and Echo were overall reassuring. His troponin trended down and he was discharged the day after being admitted. He was to follow up with his PCP and Cardiology one week from discharge.</t>
  </si>
  <si>
    <t xml:space="preserve">near syncope </t>
  </si>
  <si>
    <t>190; 123</t>
  </si>
  <si>
    <t>26; 2.1; 1.3</t>
  </si>
  <si>
    <t>Pepcid; IVF's</t>
  </si>
  <si>
    <t xml:space="preserve">Labs showed improvement and DCD home with Card. f/U </t>
  </si>
  <si>
    <t>Hypothyroid, SVT, sinus surgery, breast augmentation</t>
  </si>
  <si>
    <t>191 (H) ng/L (R: 0-14)</t>
  </si>
  <si>
    <t>72 (H)</t>
  </si>
  <si>
    <t>50 (H)</t>
  </si>
  <si>
    <t xml:space="preserve">MRs are available as of 11/16/22 on the day of this case assignment and will review later today.  Pt a 31 yo F, who is 33w pregnant (G2P1), at 33w6d gestational age, with PMHx of SVT and thyroid condition, was admitted to ER on 9/12/21 through 9/13/21 with a chief complain of chest pain, fever and exertion. Upon admission pt was Tachycardic on ECG (Note: Pt. with SVT PMHx), fast heartbeat, no pericardial effusion, but mild bibasilar atelectasis on X-ray, no pulmonary embolism however elevated Troponin, that went up trended for 24 hrs. Pt. also had elevated D-dimer, ESR and CRP. It was found that Pt. urine was consistent with urinary tract infection. The ER discharged summary states probable Myocarditis based upon timeline of vaccine, worsening of new symptoms and elevated Troponin. There were other findings like urinary tract infection, however, it does not correlate with chest pain symptoms after vaccine in 24 hrs.  Thus, due to timeline of vaccine, the sudden cardiac worsening symptoms and elevated troponin, this case meets the definition of VAE probable Myocarditis.  Pt. was not given any interventional medication for Myocarditis, as pT was a special case with pregnancy and asked to follow-up with OBGYN.    </t>
  </si>
  <si>
    <t>&lt;6 (ref 0-13)</t>
  </si>
  <si>
    <t>1.3 (0-0.5 nml)</t>
  </si>
  <si>
    <t>24 (0-20 nml)</t>
  </si>
  <si>
    <t xml:space="preserve">solumedrol, nebulizer, Rx for "anti-inflammatories" </t>
  </si>
  <si>
    <t>not detailed but pt answered "no" to Q20 - presumably persistant chest pain and SOB</t>
  </si>
  <si>
    <t>sent home from ER with Rx for unspecified anti-inflammatories</t>
  </si>
  <si>
    <t xml:space="preserve">Patient submitted report.  I called doctors office and reviewed case with her PCP who had the ER notes and results    Pt with chest pain presented to ER, EKG was completely normal, troponins were normal, no rub on exam, no echo or MRI;  pt treated with NASIDs there and started feeling better so discharged.  She will follow up with her PCP.    She does not meet criteria for myocarditis or pericarditis based on this information.  </t>
  </si>
  <si>
    <t xml:space="preserve">Febrile, Neck pain, N/V/D, abdominal pain, back pain, H/A, syncope </t>
  </si>
  <si>
    <t>15-20; 35; 57</t>
  </si>
  <si>
    <t>0.43; 0.39; 0.76; 0.80; 1.20; 2.00; 1.57</t>
  </si>
  <si>
    <t>179.0; 221</t>
  </si>
  <si>
    <t>NSAIDS other than aspirin (e.g. ketorolac/Toradol, ibuprofen/Motrin/Advil, naproxen/Naprosyn/Aleve, colchicine),Vasoactive medications (e.g. milrinone, epinephrine, norepinephrine, vasopressin, dopamine),Regular/Low flow Nasal cannula oxygen support</t>
  </si>
  <si>
    <t xml:space="preserve">The patient initially self treated with otc NSAIDS. After seeing the cardiologist on 6/25/21 - he prescribed Ibuprofen 800 tid. When she saw him again on 9/14/21 - he went over cMRI with her and prescribed Colchicine. </t>
  </si>
  <si>
    <t xml:space="preserve">4/16/21: Vac #2  4/18/21: Began with chest pain and dyspnea that developed into a dull ache over time.   4/28/21: To PCP. EKG nl, ECHO nl. Stress Test nl. Dx'd as "Atypical Chest Pain". Rx'd Xanax and Omeprazole.  6/25/21: 1st OV with cardiologist. Positional chest pain. Ordered cMRI and rx'd Ibuprofen.  9/8/21: cMRI  9/14/21: f/u OV with cardiologist. Sees small pericardial effusion and some pericardial enhancement around RV. Prescribes Colchicine.   Cardiology records have been ordered. </t>
  </si>
  <si>
    <t>Troponin T {myoperi_troponin_t},CKMB {myoperi_ckmb},BNP {myoperi_bnp},CRP {myoperi_crp}</t>
  </si>
  <si>
    <t>1373 ng/L (&lt;=50), 2140(8/30), 1851 (8/31)</t>
  </si>
  <si>
    <t>23.3 mg/L (&lt;=4.9), 14.6, 11.6</t>
  </si>
  <si>
    <t>pepcid</t>
  </si>
  <si>
    <t>no exercise x 3mos until cleared by cardiology</t>
  </si>
  <si>
    <t>13 yr old Chest pain with evidence of Myopericarditis.  Admitted for 3 days. No other information.  Request medical records  11-5-2021: review of medical records- meets case definition for probable Myopericarditis as no cMRI performed.</t>
  </si>
  <si>
    <t>Day 1-9 post vaccine: Headache. Day 10: heart palpitations. Day 11: Chest pressure. Day 12: Dyspnea</t>
  </si>
  <si>
    <t>9/29/21 - "negative"</t>
  </si>
  <si>
    <t>9/7/21 8.5 H (0 - 5 wnl)</t>
  </si>
  <si>
    <t>9/7/21 9 (0-20 wnl)</t>
  </si>
  <si>
    <t>In MD interview today, he saw she went to ER on 9/29/21 and had a f/u with a cardiologist on 10/4/21. We will reach out to cardiologist for current disposition  Update: 10/18/21 - Spoke with cardiology office - saw her 10/4/21 - "Atypical chest pain" No treatment. Ordered Stress ECHO for 11/4/21 - then follow up on 11/12/21.</t>
  </si>
  <si>
    <t>0.627 (ULN: 0.090)</t>
  </si>
  <si>
    <t>Records requested 12/8/21. Discussed with MD 12/17, verified and completed.</t>
  </si>
  <si>
    <t>GERD, Dimentia, Seizures, diabetes, stomach ulcer, kidney stone</t>
  </si>
  <si>
    <t>Cough, fever</t>
  </si>
  <si>
    <t>387 units/L (H)</t>
  </si>
  <si>
    <t>89.2 (H)</t>
  </si>
  <si>
    <t>47 (H)</t>
  </si>
  <si>
    <t>Pts brother was coughing on 7/26/22. His brother unvaccinated was diagnosed COVID +VE, and Pt started to have chills, fever, SOB, cough starting 7/29/2021. Pt. received his Janssen Covid shot back in March 2021. Pt. went to ER on 7/29/21 and was diagnosed with COVID positive by PCR. Pt. was sent home. Pt. came back to ER on 7/31/21 with worsening SOB and required 4LNC. Pt. on Remdesivir, dexamethasone and convalescent Plasma on 8/1/21. Patient remained hospitalized until 8/31/2021, when family persued withdrawn of vent support, when pt. was extubated terminally and died soon after.  Final Diagnosis was severe Sepsis with acute hypoxic respiratory failure secondary to Pneumonia due to Covid-19 virus. Pt. got more complicated due to a fall in hospital on 8/13/21, while trying to get out of bed and had brain injury.</t>
  </si>
  <si>
    <t xml:space="preserve">61 yr old man with history of Diabetes and other co-morbidities, was admitted to hospital from 7/31/2021 through 8/31/2021 due to COV-19 viral infection leading to severe sepsis when the patient died.  Please NOTE: On 8/13/21 while pt. started to recover, pt. fell and injured on the head and further analysis of brain revealed cerebrovascular acute infraction.    This case does not meet adverse vaccine reaction of Myocarditis or Pericarditis. </t>
  </si>
  <si>
    <t>L arm numbness, chills</t>
  </si>
  <si>
    <t>nitroglycerin, toradol</t>
  </si>
  <si>
    <t>Followed up with cardiologist 9/20/21. Waiting on notes and follow-up tests planned; stress test, echo, labs 9/22/21</t>
  </si>
  <si>
    <t>Covid-19 + on 9/14</t>
  </si>
  <si>
    <t>hyperventilation, no complaint of chest pain</t>
  </si>
  <si>
    <t>264.5 ng/mL</t>
  </si>
  <si>
    <t>CPR for 30 min. without change in cardiac rhythm</t>
  </si>
  <si>
    <t>Patient died on 9-15-2021</t>
  </si>
  <si>
    <t>DEATH. No indication of autopsy performed. released to funeral home.</t>
  </si>
  <si>
    <t>ER 2 days post 2nd vaccine; Positive covid-19 1 day post vaccine; hyperventilating but no c/o cp; EKG with diffuse ST elevations; in renal failure; CT chest - pericardial effusion, Mild cardiomegaly. Evidence of heart failure; significant metabolic acidosis;  went into cardiac arrest and was unable to be revived. Died on 9/15/2021. Request Medical records  11-3-21: review of medical records.  Troponin elevated, D-dimer elevated (no pulmonary embolism on CT), metabolic acidosis, renal failure. Dx suspected myocarditis , cardiogenic shock in the setting of active COVID-19 infection.  No indication of autopsy performed. released to funeral home.</t>
  </si>
  <si>
    <t>Home, with no cardiology follow up scheduled/recommended, "since his echo was normal" per the treating MD interviewed</t>
  </si>
  <si>
    <t>18yom presented to an urgent care after he began experiencing mild chest discomfort approximately 48hrs after receiving his second Pfizer dose.  His troponin was elevated so he was sent to a local ED. There repeat troponin was still elevated (0.38, normal being &lt;0.3), EKG and echo were both normal. He was discharged home and advised to continue motrin and to follow up prn. Per the  treating MD interviewed, he didn't feel a cards follow up was necessary "since his echo was normal."</t>
  </si>
  <si>
    <t xml:space="preserve">fatigue, joint pain, vision impairment, myalgia, </t>
  </si>
  <si>
    <t>1.13 (n 0-1)</t>
  </si>
  <si>
    <t>26 (n 0-15)</t>
  </si>
  <si>
    <t>58 yo male developed side effects 2 days post second vaccine.  9/20/21: records requested; emailed reporter/patient for HCP info  12/3/21: reporter/pt never replied; unlikely to receive records 2+ months after request; unable to adjudicate  1/3/2022: Records reviewed.  Does not meet case definition.  Seen in ED 6/28/2021 &amp; 9/27/2021; never evaluated for carditis of any type</t>
  </si>
  <si>
    <t>body aches and chills 2 days following vaccine, resolved</t>
  </si>
  <si>
    <t>left arm numbness, HA, chills, myalgias</t>
  </si>
  <si>
    <t>1.710 ng/mL (ref range 0.000-0.010)</t>
  </si>
  <si>
    <t>Minimal residual chest pain on discharge.</t>
  </si>
  <si>
    <t xml:space="preserve">2/27/22: Medical records received. HCP report. 34 y/o M received 1st dose Moderna 9/12/21 and same day developed chills and body aches resolving after 2 days, at which point developed midsternal chest pain worsened with deep inspiration and left arm numbness. EKG showed sinus rhythm with diffuse ST elevation with repeat showing peaked T waves diffusely. Troponin T elevated, peaked at 1.7 ng/mL. Echo unremarkable. Diagnosed with myopericarditis. Treated with colchicine, NSAIDs, aspirin, and ACE inhibitor. Discharged after 3 day hospital course with minimal residual chest pain upon discharge home.     10/26/21: Reassignment received. Requested records again 10/26, as previous abstractor unable to reach provider.    9/20/21 - requested records; unable to contact provider    </t>
  </si>
  <si>
    <t>fever, nausea, malaise</t>
  </si>
  <si>
    <t>16.6 (&lt;.15)</t>
  </si>
  <si>
    <t>47.7 (1-3.6)</t>
  </si>
  <si>
    <t>1996 (0-125)</t>
  </si>
  <si>
    <t>reporting NP states feeling much better - unsure</t>
  </si>
  <si>
    <t>discharged home after overnight admission</t>
  </si>
  <si>
    <t>discussed with his PCP NP who read and reviewed ER records on the phone with me.      General complaints (fever, malaise) started night of vaccination, chest pain started about 2 days later.    ST elevation, troponin elevation, cardiac cath normal, echo normal, no cMRI done.  Meets probably myocarditis and pericarditis criteria.  Cardiologist note states myopericarditis.    Will request records for completeness.</t>
  </si>
  <si>
    <t>7.961ng/mL</t>
  </si>
  <si>
    <t>peak: 6.30ng/mL (scale: normal is &lt; 0.034)</t>
  </si>
  <si>
    <t>Home with cards f/u scheduled</t>
  </si>
  <si>
    <t>Previously healthy 24yom presented to local ED 5d following his second dose of the Pfizer vaccine with c/o chest pain and SOB. His troponin was found to be elevated at 4.963ng/mL (scale: normal is &lt;0.034) and later peaked at 6.30. Per interview with the MD listed, the EKG and echo were normal, as was coronary angio. He was admitted. cMRI the following day had findings c/w acute myopericarditis. When asked during the phone interview the MD reading the MRI report affirmed there was no pericardial effusion. The patient was given IB for his pain. He was discharged home the day after he was admitted and given a follow up with cards. On 8/13 repeat cMRI demonstrated improvement including resolution of the previously-seen myocardial edema. He also completed a holter monitor on 8/18, which did not show any abnormal rhythms.   Even though the original cMRI report apparently cited findings c/w myopericarditis, according to our case definition, with a normal EKG and echo and no pericardial effusion on either echo or cMRI, it appears this doesn't meet case definition for pericarditis. I am designating it confirmed myocarditis and will review the medical records once they are in, however.</t>
  </si>
  <si>
    <t xml:space="preserve">21yom, healthy, D1 athlete, presented 3d following receipt of his second Pfizer dose with c/p chest pain and "flu-like symptoms." Per interview with treating MD, Troponin was elevated, EKG and echo were both normal, and cMRI had findings c/w myocarditis. He was treated with supportive care and NSAIDs only during his 4d hospital stay. The patient had a follow up just yesterday, 9/21, during which he seemed to be doing well. </t>
  </si>
  <si>
    <t xml:space="preserve"> 2.77 (0.00- 0.04 ng/mL), peaked at 3.18, down to 1.76 9/15</t>
  </si>
  <si>
    <t>0.3 (=0.9 mg/dL)</t>
  </si>
  <si>
    <t>10 (0-15 mm/hr</t>
  </si>
  <si>
    <t>follow-up with cardiology and pcp; medical clearance back to activities in 3 mos</t>
  </si>
  <si>
    <t>12 yr old with worsening CP; elevated troponins, normal EKG and Echo; no cMRI noted; given Ibuprofen; 1 day hospitalization.  10-22-2021: review of medical records -  Meets case definition for probable myocarditis as no cMRI noted in medical records.</t>
  </si>
  <si>
    <t xml:space="preserve">0.4; 1.24 ng/ml; 0.73 </t>
  </si>
  <si>
    <t>pt was discharged on steroids and aspirin. Chest pain only lasted 4 hours.</t>
  </si>
  <si>
    <t xml:space="preserve">Echo showed trace pericardial effusion.     *10/28/2021 - Reassignment review: 16 y/o male with chest pain presented on 3-4th day post vaccine.  EKG - normal.  Troponin elev. Echo - trace pericardial effusion.  MRI showed delayed enhancement of the subepicardial area and signs of myocarditis of LV. Adm x 3 days.  XCR - unremarkable.  DCD with steroids and ASA.  Case Confirmed.  Abstraction complete.     </t>
  </si>
  <si>
    <t>fever, chills, headache, fatigue, body pains, numbness &amp; tingling left arm and right jaw</t>
  </si>
  <si>
    <t>less than 2 ng/L</t>
  </si>
  <si>
    <t>seen in ER but does not appear to have been admitted. On Thursday, 8/19/21 at 2am, Lawrence begin to experience severe symptoms of fever, chills, pounding headache, fatigue, and unbearable body aches. These symptoms lasted until Saturday, 8/21/21. By Sunday, symptoms had improved and Lawrence was feeling better and able to do normal activities.   On the morning of 8/23/21 at apx 5:30am, Lawrence was woken up by chest pains. He experienced severe chest pains, heaviness, and described the pain as a stabbing pain that would come in waves. He experienced tingling/numbness down his arm (left side) and in his jaw (right side). He experienced nausea, was extremely anxious, and his breathing was compromised. Went to ER on 8/23/21.</t>
  </si>
  <si>
    <t>pt's wife submitted form.  No results provided for labs and EKG.  She states that "after further research we discovered that periocarditis [sic] was an explanation of the adverse reaction . . . ".  Perhaps this was not communicated as a diagnosis by the ER staff but is suspected by the patient.  The symptoms could be consistent with myopericarditis but will require records review.  No provider listed - just a facility.  Medical records requested.  Case reassigned on 10/4/2021. Called ER and went over the chart with ER Physician and a nurse. Upon presentation to ER on 8/23/2021, EKG was normal, Troponin was not expressed, Chest X-ray was normal, electrolytes were normal. Patient was neutropenic, but that was similar reading 3 yrs ago in the same hospital. Overall, there were no test results that were implying to any Cardiac issues. Patient was prescribed Tylenol and sent home. No test results indicating diagnosis of Myopericarditis or similar status from the referred hospital by patient.</t>
  </si>
  <si>
    <t xml:space="preserve">cMRI is pending. Cleared to return to work. Next follow up with cardiologist is in 3 months. </t>
  </si>
  <si>
    <t xml:space="preserve">54 yo diagnosed with "mild myocarditis" after 1st Pfizer vaccination. Troponin was elevated. cMRI has been ordered but not performed yet. Will order records. </t>
  </si>
  <si>
    <t>Eliquis, Diltiazem, Motoperol and Privastaton</t>
  </si>
  <si>
    <t>Pt. states that after receiving the 2nd dose of Moderna 03/12/2021, started experiencing symptoms that evening of chest pressure, shortness of breath, and confusion. 2 days later felt feverish, chest pressure, and confusion lasting 1 week. 03/19/2021 HVR diagnosed still with shortness of breath and chest pressure. Urgent Care visit 03/24/2021 150/?, recommendation for ER for observation. A-Fib, Inflammation and Pericarditis. Stress Test preformed, heart rhythm monitor, Sleep Study. Cardiac Meds prescribed.   EKG 03/24/2021   Stress Test 03/24/2021   Sleep Study ?</t>
  </si>
  <si>
    <t>0.39 ng/mL (0.00-0.06); 0.10</t>
  </si>
  <si>
    <t>16.0 ng/mL (0.0-6.7); 9.7</t>
  </si>
  <si>
    <t>15mg/L (&lt;=4)</t>
  </si>
  <si>
    <t>Colchicine 0.5mg PO BID</t>
  </si>
  <si>
    <t>(submitted by HCP)  20 yr old w chest pain.  Dx w acute myocarditis; elevated CK, Troponin but no values.  Pending outpatient cMRI.  Need labs/test and treatment plan.  Request Medical records  2.10.2022:  Medical records received. Meets case definition for probable Myocarditis. Chest pain, elevated troponin.  No cMRI noted in records</t>
  </si>
  <si>
    <t>6/2: ST diffuse depresion</t>
  </si>
  <si>
    <t>Unclear</t>
  </si>
  <si>
    <t>As of 9/17/21, patient submitted VAERS report; d/c'd to home presumably after 6 days hospitalized; reported not recovered</t>
  </si>
  <si>
    <t>6/2: cMRI compatible findings of myocarditis.5/27/22: Records available; continue abstraction    10/6/21: Reassigned; 43 y/o female h/o Sjogren's syndrome developed chest pains 65 days after 2nd Moderna dose; hospitalized x 6 days; states MD suspected myopericarditis due to coxsackievirus. No records available; previous abstractor requested all records from 1/2021 to present on 9/21/21</t>
  </si>
  <si>
    <t>ST elev</t>
  </si>
  <si>
    <t>(Parent submitted) 17 yr old w chest tightness/pain, 5 mos post second vaccine; abnormal EKG. Dx Pericarditis.  No other information to request records.  Will call MD noted on VAERS form.  10-25-2021 = no response from HCP listed.  11-5-2021: no response from MD via phone.  Complete case - as further follow up is improbable. Not enough information to make case classification</t>
  </si>
  <si>
    <t>Per verbal report and discharge summary  pt had elevated titers for coxsackie but unsure if this is acute</t>
  </si>
  <si>
    <t>sacubitril/valsartan</t>
  </si>
  <si>
    <t>From verbal interview, followed up with PCP (Dr. Xu) 4/23/2021 and cardiology in 6/2021.</t>
  </si>
  <si>
    <t>38 y/o F with no underlying medical history with myopericarditis 3 weeks post dose #2 presumed to be viral myopericarditis (needed pericardial window with subsequent failure). Had coxsackie virus titres but unsure if IgM. No PCR available per report. Hospitalized 4/12-16/2021. Has recovered per report.</t>
  </si>
  <si>
    <t>147 ng/L (0-19ng/L) remains elevated on 10/27 = 42ng/L</t>
  </si>
  <si>
    <t>Advil 600mg 3x/day. 10/27/21- prn</t>
  </si>
  <si>
    <t xml:space="preserve">Continued follow-up in Heart clinic for elevated troponin level. </t>
  </si>
  <si>
    <t>(submitted by parent) 14 yr old 3+ mos post vaccine; c/o cp, elevated troponin elevated Troponin 9/13 = 147, 9/14 = 112, 9/16 = 62; c/o cp again on 9/16.  Just last name of MD listed. Google name appears to be a cardiologist; emailed parent for info.  If no response will complete case as not enough info to investigate. 10-20 no response for parent.  No MD noted for f/u ; follow-up is improbable.   1.13.2022: records received and reviewed. Chest pain 3.5mos post vaccine. With persistent elevated but improving troponin levels.  EKG, Echo, cMRI and inflammatory markers.  Due to persistent elevated troponin levels was given IV gamma globulin infusion.  Records denote viral myocarditis</t>
  </si>
  <si>
    <t>Montana</t>
  </si>
  <si>
    <t>mild fever, chills, malaise</t>
  </si>
  <si>
    <t>4.0 ng/ml (H)</t>
  </si>
  <si>
    <t xml:space="preserve">On an unknown date, the patient received second dose of mRNA-1273 (Moderna COVID-19 Vaccine) (Intramuscular) 1 dosage form.  On an unknown date, received first dose of mRNA-1273 (Moderna COVID-19 Vaccine) (Intramuscular) dosage was changed to 1 dosage form. On an unknown date, after starting mRNA-1273 (Moderna COVID-19 Vaccine), the patient experienced MYOCARDITIS (Myocarditis) (seriousness criteria hospitalization and medically significant). At the time of the report, MYOCARDITIS (Myocarditis) outcome was unknown.   Patients was hospitalized due to acute onset of chest pain with diagnosis of acute myocarditis. Patient had received their second dose of mRNA-1273 three days before onset of chest pain. Patient had following symptoms after vaccination subjective mild fever, chills, malaise, chest pain and dyspnea. COVID-19 test was negative for 4 patients out of 5 patients.    </t>
  </si>
  <si>
    <t>This is a case of Acute Myocarditis from Moderna manufacturer and this case is published in the quoted paper as patient #4. "Starekova J, Bluemke DA, Bradham WS, Grist TM, Schiebler ML, Reeder SB. Myocarditis associated with mRNA COVID-19 vaccination. Radiology. 2021;211430."  No concomitant medication was provided by the reporter.  No vaccine lot numbers are available. Also, don't know the exact date of vaccine either, but the AE started after 3 days of second Moderna shot.</t>
  </si>
  <si>
    <t xml:space="preserve">GAD, PTSD, degeneration of discs/arthritis </t>
  </si>
  <si>
    <t>Toradol, Naproxen.</t>
  </si>
  <si>
    <t xml:space="preserve"> days after my second dose I started having the following symptoms: heart racing, palpitations, extreme shortness of breath, dizziness. These symptoms have escalated over the past three weeks And I have been seen at the ER twice and find my primary care team three times. I have had two EKGs , Three different rounds of blood draws and numerous tests done I have had two chest x-rays and a CT scan of my chest done with contrast as well as ultrasounds of my legs. During my last ER visit I was treated for cardiac inflammation with an IV dose of Toradol and I was sent home with a seven day prescription for an anti-inflammatory pill. After my last ER visit I was sent to my PCM to be scheduled for an ultrasound of both of my legs as they have swollen up quite a bit and my D dimer levels indicated that there could be blood clots forming. No clots were found on any of the scans or ultrasounds . my cardiac symptoms improved slightly after the IV medication three days ago but symptoms have not resolved if anything I feel like they are now getting more acute especially in the evenings. I have been referred to a cardiac specialist and will reach out to them on Monday as today the weekend. I feel like I am having one constant heart attack and I am unable to sleep or do most things right now including basic physical activity when prior to my second Covid shot I was in great physical condition and able to walk my son to school almost every day which is 3 miles away when now I can?t even walk across my room without feeling like my heart is going to explode and I?m going to faint. I have every symptom of myocarditis And have no pre-existing heart conditions.   Pertussis vaccine, stopped breathing. I was a toddler.   </t>
  </si>
  <si>
    <t xml:space="preserve">34 yo female symptomatic after 2nd vaccination. Since September 3, two visits to the ER and three visits to PCP. Pt states she has not recovered.  -------------------  11/16: Medical records requested.  As of 12/6 records not received.  Case reassigned to me 12/13/21. Called PCP #14 Dr. Manuel's office. Talked with Nurse Benita on 1/4/22, who went over patient's chart and results over phone with me.  Patient first went to PCP #14 Dr. Manuel's office o 9/3/21, approx. 5 days after the second Pfizer shot. EKG and blood tests came normal. Patient went to ER on 9/6 and 9/13/21, both times the EKG showed sinus arrhythmia, and else all normal. Patient was not hospitalized but was referred further to Cardiologist and PCP. Patient was prescribed Toradol, Naproxene.  </t>
  </si>
  <si>
    <t>myalgia, headache, nausea/vomiting, chills, diarrhea</t>
  </si>
  <si>
    <t>No documentation that the patient has completely recovered.</t>
  </si>
  <si>
    <t xml:space="preserve">57 y/o woman with underlying cardiac disease, hypothyroid, migraine, lichen sclerosis, history of COVID experiencing pericarditis/myocarditis, myalgia, chills, nausea, headache, dizziness, SOB, on same day post vaccine dose #1. Found to have myocardial infarction with 95% occlusion of LAD in addition to 2 other clots. Per primary cardiologist (Grant Bailey) believes this is all acute coronary syndrome (grantb@southdenver.com) </t>
  </si>
  <si>
    <t>&lt; 2.3 (normal)</t>
  </si>
  <si>
    <t>Ketorolac  Ibuprofen</t>
  </si>
  <si>
    <t>Pt was to be seen by cardiology but no records available</t>
  </si>
  <si>
    <t xml:space="preserve">Pt discharged 6/6/21 after 6 day hospital admission with implantable cardioverter defibrillator. </t>
  </si>
  <si>
    <t>44 y/o F with PMH HTN and DMII with SOB, chest pain, hot flashes x 3 days. Went to ER and admitted x 6 days. EKG with ST abnormalities, ECHO with trace pericardial effusion, and cMRI with pericardial inflammation and consistent with diagnosis of myocarditis. Troponin elevated. Dx: myocarditis, pericarditis, pulmonary embolism, cardiac arrest with resuscitation. Tx: blood thinner, colchicine, implantable cardioverter defibrillator. Received Pfizer vaccine 3/30/21 and 4/27/21. Medical records requested 9/21/21.</t>
  </si>
  <si>
    <t>.045 (no normal given)</t>
  </si>
  <si>
    <t>"normal:</t>
  </si>
  <si>
    <t>54 yo male developed "pericarditis" 142 days after vaccine second dose.  No patient identifying information, health care provider or facility information provided in report so unable to adjudicate.  1/7/22: new VAERS ID provided DOB and provider contact; LM and requested records  Spoke to office who reviewed outpt and hospital record.  Does not meet definition.  Diagnosis was pleurisy after viral infection.</t>
  </si>
  <si>
    <t>Pt had cMRI 9/27/21 which was normal; is under care of cardiology for arrythmia and has never been diagnosed with carditis</t>
  </si>
  <si>
    <t xml:space="preserve">57 yo female developed palpitations 3 days after first vaccine.  9/21/21: records requested  10/05/21: spoke with cardiologist; pt does not meet criteria for myo or pericarditis (normal cMRI and no other tests except for arrhythmia)   </t>
  </si>
  <si>
    <t>0.87 ng/mL (ref range 0.00-0.03 ng/mL)</t>
  </si>
  <si>
    <t>&lt;10 pg/mL (ref range &lt;= 100)</t>
  </si>
  <si>
    <t xml:space="preserve">Pt initially seen in ER and transferred to facility with pediatric cardiologist where he was hospitalized x 3 days. He was discharged home with complete resolution of symptoms prior to d/c. </t>
  </si>
  <si>
    <t xml:space="preserve">HCP report. 17 y/o M received 2nd Pfizer vaccine 9/14/2021 and 2 days later developed chest discomfort. EKG with ST elevation suggestive of pericarditis. CXR normal. Troponin HS elevated. Echo normal. Diagnosed with myocarditis. Tx included ibuprofen and prednisone. Pt remained hospitalized x 3 days without ongoing chest pain. </t>
  </si>
  <si>
    <t>Pt was prescribed Percocet (#20) and a Medrol dosepak</t>
  </si>
  <si>
    <t xml:space="preserve">Pt sent report after leaving Urgent Care on 9/18/21.Email communication with her on 9/21/21 revealed she was improving </t>
  </si>
  <si>
    <t xml:space="preserve">This does not meet case definition as her EKG was normal and there were no rubs on her CV exam. No ECHO was performed. The MD diagnosis was "Borderline diastolic HTN, trouble breathing, and chest pain."   It may be of significance to note the patient also c/o menstrual bleeding since the day of vaccination that was new as she had been in menopause x 5 years.   </t>
  </si>
  <si>
    <t>1.33 ng/mL (range: 0.00-0.30)</t>
  </si>
  <si>
    <t>50 pg/ml (normal: &lt;125)</t>
  </si>
  <si>
    <t>1.81 mg/dL (normal &lt; 1.5)</t>
  </si>
  <si>
    <t>Home with outpatient cards f/u 1-2 weeks later</t>
  </si>
  <si>
    <t>13yom developed CP and SOB approximately 2d following his second Pfizer dose. EKG showed NSR with no ischemic changes or blocks. echo was normal. His troponin was elevated. He was admitted for monitoring and treated with scheduled IB. Viral Multiplex panel was negative and he had no viral symptoms. His symptoms resolved and he was discharged home with an outpatient cards f/u intended. One of the inpatient notes cited cMR in the plan, however, I do not see a result; perhaps this ended up being planned for an outpatient basis.</t>
  </si>
  <si>
    <t>pt was never admitted, he just saw his cardiologist as an outpatient</t>
  </si>
  <si>
    <t>6.29, 9.18; 1.20, 1.28, 1.24</t>
  </si>
  <si>
    <t xml:space="preserve">VAERS reporter indicates patient was hospitalized for 2 days and has recovered.  </t>
  </si>
  <si>
    <t xml:space="preserve">Confirmed: Myopericarditis    34 year old female with HTN, HDL, T2DM, Coronary artery spasm, NSTEMI, and Obesity who began to have chest pain 2 days after her 1st vaccine dose on 9/13/21.    9/15/21 The patient went to the ED for worsening  chest pain with changing position. She had no relief with Nitroglycerin. Troponins were elevated and trended down. Initial EKG showed ST depression, subsequent were normal. ECHO showed trace pericardial effusion. Her chest pain resolved with NSAIDs. She was diagnosed with Myopericarditis, NSTEMI, Prinzmetal Angina, T2DM. She was discharged the following day 9/16/21 on Colchicine and Ibuprofen with Cardiology follow up. No other identifiable causes for her symptoms.  9/18/21 The patient returned to the ED with reoccurrence of chest pain with exertion. No EKG changes noted. Troponins were elevated and trended down. She remained stable with improvement in chest pain. Coreg was stopped. Colchicine and Ibuprofen treatment was continued. Discharge the following day with a diagnosis of Prinzmetal Angina.   ------------------------------------------------------------------------  12/29/21 MR received.  10/29/2021- No MR rec'd. Re-requested.  Reporter - MD stated Myopericarditis, chest pain. Started roughly 9/15/2021. Vaccine received on 9/13/2021. Admitted to the hospital. Attempted to contact provider multiple times and even reached him on his cell X2 but each time he was too bus to talk. Last attempt 10/8. </t>
  </si>
  <si>
    <t>statin, morphine</t>
  </si>
  <si>
    <t xml:space="preserve">Discharged on colchicine and ibuprofen taper. Asymptomatic on discharge. </t>
  </si>
  <si>
    <t xml:space="preserve">29 y/o female admitted for chest pain starting 2 days s/p 2nd Moderna, worse with deep breathing, elevated troponin, normal EKG and normal ECHO, treated with Aspirin, NSAIDs, colchicine, heparin, and morpine prn/ statins, and released asymptomatic. Meets criteria for probable myocarditis. </t>
  </si>
  <si>
    <t>HS: 4,366</t>
  </si>
  <si>
    <t>12.9mg/L (normal: &lt; 7.4)</t>
  </si>
  <si>
    <t>Discharged home with a script for IB</t>
  </si>
  <si>
    <t>Previously healthy 21yom presented to local ED with c/o CP that began 4d following the second dose of the Pfizer vaccine. EKG demonstrated diffuse ST segment elevation. HStroponin I was 4,366. Echo was normal. CRP was mildly elevated, sed rate normal. He had a negative SARS-CoV-2 Nucleocapsid Ab and negative Covid PCR. He was observed for 1 day in the ER and treated with Toradol. He was ultimately discharged with a script for Motrin. Per the MD with whom I spoke, the cardiologist had given a discharge diagnosis of myocarditis, however, as this case seems to meet case definition for both conditions, I have classified it as a case of myopericarditis.</t>
  </si>
  <si>
    <t>Continues to have CP 1.5/10 pain daily.</t>
  </si>
  <si>
    <t>Stable.</t>
  </si>
  <si>
    <t>cMRI c fibrosis</t>
  </si>
  <si>
    <t>IVIG,Regular/Low flow Nasal cannula oxygen support</t>
  </si>
  <si>
    <t>patient was stable at time of discharge</t>
  </si>
  <si>
    <t>"Mentioned intermittent chest pain before vaccination, had attributed to obesity, lack of exercise." Not clearly a post-vaccination onset of symptoms, had also had resp illness shortly prior to vaccination.   "Cardiac MRI showed fibrosis. Cardiology determined they were less confident in COVID vaccine as the cause for his myocarditis given this, fever, and uptrending CRP. Rheumatology and ID were consulted, work up for MISC was negative (had covid in Feb)."  HCP report. Awaiting medical records. Also abstracted for MIS-C under a different REDCap record.  History of Covid-19 infection in February 2021  Nasal panel was done and was posiive for Rhinovirus, Negative for adenovirus; chlamydophila pneumonia; Coronaviruses 229E, HKU1, NL6, OC43; COVID 19; human metapneumovirus; parainfluenza 1-4; RSV; bordatella pertussis; mycoplasma pneumoniae. Serum/blood viral testing including Hep A IgM, Hep C, Hep B, CMV, EBV IgM, enterovirus PCR from blood, HHV6, HIV 1 and 2, and HSV were also negative. (17 Jun 2022) Per DC note, patient asx at time of DC home.</t>
  </si>
  <si>
    <t>This report patient submitted on 9/19 cites a recurrence that week of the symptoms that prompted that 6/6/21 ED visit.</t>
  </si>
  <si>
    <t>29yom developed chest pain and SOB approximately 3 weeks following his second dose, worse when running and when lying on his side. He was seen in an ED where, per the ER manager interviewed who was reviewing the chart, EKG was considered negative, having demonstrated possible early repolarization. No cardiac enzymes testing, echo, or other testing was performed. Patient was infected with Covid in February (approx. 2 mo prior to receiving his first dose of the Pfizer vacc). The report, submitted by the patient, states he was diagnosed with pericarditis "likely d/t some kind of viral infection," however, final diagnosis per the chart was acute bronchospasm and atypical chest pain. Chart review indicates he received no treatment and was discharged home. In the report the patient states his sxs resolved shortly after then returned the week he submitted the report (approx. 3 months following the incident). Based on the limited w/u at the ED and the MD's diagnoses at the time of visit it does not appear that this meets case definition.</t>
  </si>
  <si>
    <t>Continues to have issues related to his cardiac diagnosis.</t>
  </si>
  <si>
    <t>Stable for transfer to OLOL for additional workup including cardiac MRI and cardiac cath.</t>
  </si>
  <si>
    <t xml:space="preserve">55year old male with recently diagnosed A-FIB and HTN and started on Eliquis and metoprolol.  Received his second Moderna Covid vaccine and approximately 6hrs later he felt feverish and then woke up with dyspnea and palpitations.  By case definition, not a case as all diagnostics are related to new diagnosis of amyloidosis based on cardiac MRI findings.  </t>
  </si>
  <si>
    <t>Never admitted and never seen in ED.</t>
  </si>
  <si>
    <t>Spoke to PCP</t>
  </si>
  <si>
    <t>Coxsackieviruses (especially Coxsackievirus B),Herpesviruses (such as cyomegalovirus, Epstein Barr virus, HHV 6),Other infection, please specify {myoperi_other_inf}</t>
  </si>
  <si>
    <t>CMV serolohy</t>
  </si>
  <si>
    <t>4.4mg/dl</t>
  </si>
  <si>
    <t>Still going through Cardiac tests and transitioning to normal.</t>
  </si>
  <si>
    <t>Lorazepam, Ativan, N. saline</t>
  </si>
  <si>
    <t>9/22/2021 requested medical records  10/15/2021 - still no records  Reassigned to me on 10/26/21. Unable to contact#14. So, waited for MR's. It arrived today 11/19/21. Looked at the lab results and the ER records. The medical reports both Lab diagnostics and ER shows that patient not hospitalized. All the ECG, ECHO and blood enzymes came normal. Patient went to ER for Chest pain on 8/25/21 and was discharged on 8/25/21, as per the ER report on page 2 with dates. The diagnosis was unspecified chest pain, Reflux gastritis and anxiety. There is no Pericarditis diagnosis and all was normal as per tests 5 days after the vaccine. There are no findings that matches from medical reports received from AdventHealth Westchase ER, to the patient complain of pericarditis. There are no findings in the medical reports that meets the case definition of Myopericarditis.</t>
  </si>
  <si>
    <t xml:space="preserve">Viral URI </t>
  </si>
  <si>
    <t>Military report. "Previous COVID-19 infection with bilat pneumonia"  HCP report. Awaiting medical records.  12.8.2021:  Review of medical records.  This is not a case.  Admitted with fever (102.9 F), body aches post vaccine.  hydrated and given Tylenol.  No c/o chest pain, no EKG, no Troponin... other labs wnl</t>
  </si>
  <si>
    <t>As of 9/20/21, patient was evaluated and treated at HCP office/clinic visit; no hospitalization; MR indicate that patient had no symptoms upon presentation for routine exam</t>
  </si>
  <si>
    <t xml:space="preserve">5/27/22: Abstraction completed; Not a case    41 y/o male w/ no PMHX myopericarditis, reported to VAERS that he developed chest pain, SOB, high fever, pounding heart 1 day after 2nd Moderna dose; presented to HCP office/clinic for suspected myocarditis; patient states that he was monitored for worsening symptoms and prescribed acetaminophen every 6 hours for treatment. Patient was not hospitalized;     -MR reviewed--patient was seen at HCP office/clinic for routine COVID testing prior to TDY orders; MD &amp; nurse triage reports indicate normal CMP, lipid panel performed with no abnormalities. Patient did not c/o any symptoms (as stated by patient in VAERS report); (-)COVID PCR at clinic  -Interviewed provider listed as HCP on VAERS (9/2021) and she confirmed that patient was active duty and seen at the clinic for same date range.   </t>
  </si>
  <si>
    <t>COVID diagnosed at admission</t>
  </si>
  <si>
    <t>productive cough, loss of taste, fatigue</t>
  </si>
  <si>
    <t>66.3 (n 0-50)</t>
  </si>
  <si>
    <t>Corticosteroids (e.g. prednisone, methylprednisolone, hydrocortisone),Intubation or mechanical ventilation,Other {myoperi_hospital_treat_oth}</t>
  </si>
  <si>
    <t>was treated with plasma infusions, remdesivir (for COVID)</t>
  </si>
  <si>
    <t>Pt expired 9/4/2021; family withdrew support</t>
  </si>
  <si>
    <t>Pt was diagnosed with COVID pneumonia on 8/28/21 following hospital admission and myocarditis was thought to be secondary to COVID</t>
  </si>
  <si>
    <t>62 yo female tested + for COVID 13 days after first COVID vaccine.  Hospitalized, deteriorated; diagnosed with COVID myocarditis; family elected to withdraw support and she expired on 9/4/2021  10/01/21: spoke to provider who reviewed hospital record; saw cardiology while inpatient who diagnosed her with myocarditis based on EKG changes and troponins; meets criteria for probable myocarditis although record indicated myocarditis was from COVID.</t>
  </si>
  <si>
    <t>8646 ng/mL</t>
  </si>
  <si>
    <t xml:space="preserve">Pt. is asymptomatic for now, on activity restrictions for 3 months until cleared by cardiology. </t>
  </si>
  <si>
    <t>14 y/o received Pfizer diluted with NS 0.9% on 8-24-21 and had a repeated dose #1 based upon a CDC recommendation on 9-15-21. He was hospitalized on 9-19-21 with "myocarditis". Insufficient information available on VAERS report to determine case status. Emailed HCP and requested records 11-16-21.     11-16: Spoke with HCP. Verified location of hospitalization for records. Pt. was hospitalized with chest pain, elevated troponin, and cMRI c/w myocarditis. Meets criteria for confirmed myocarditis. Leaving incomplete awaiting medical records as not all information was available to HCP for review on 11-16.</t>
  </si>
  <si>
    <t>Headache, nausea</t>
  </si>
  <si>
    <t>Gen5: &lt;6 ng/L</t>
  </si>
  <si>
    <t>9/15/21 - ER, no treatment  9/16/21 - Int Med OV - Began Ibuprofen 600 mg tid  9/17/21 - Int Med OV - Add Colchicine 0.6 mg bid</t>
  </si>
  <si>
    <t>9/20/21 - f/u telehealth visit with MD: Chest pain and dyspnea on exertion improved. Walked during telehealth visit without desats. Continued Colchicine through 9/26/21.</t>
  </si>
  <si>
    <t xml:space="preserve">9/25/2021: requested medical records; unable to reach provider  10/16/2021: still no records available; unable to adjudicate report (patient submitted VAERS report). Recommend reaching back out to provider / hospital to obtain records.   10/26/21 - New abstractor. Medical records in. "Suspected pericarditis". Call in to MD to check current disposition. MD has not returned call.  With MD stating "suspected pericarditis" with  EKG changes, though not case definition specific ST elevation or PR depression, I am adjudicating as pericarditis - </t>
  </si>
  <si>
    <t>1.346 (no units provided)</t>
  </si>
  <si>
    <t>Home. Cardiology had been consulted and did not feel an outpatient f/u was indicated</t>
  </si>
  <si>
    <t>3oyof presented to local ED with c/o chest pain, nausea and vomiting that began the same day as her second dose of the Pfizer vaccine. According to the MD interviewed, initial EKG demonstrated diffuse non specific changes, which improved somewhat on subsequent tracing. Her Troponin I was elevated. Echo was normal. The hospital did not have the ability to perform a respiratory viral panel, however, there was apparently no indication that she had had an acute illness in the weeks preceding the event. She was kept overnight for observation and treated with ASA then IB. She was discharged home on IB. Cardiology apparently did not feel that an outpatient f/u was indicated, although a stress echo had been ordered. It does not appear that this was done. Hospital records have been requested.</t>
  </si>
  <si>
    <t>2.93ng/mL (,0.04ng/mL) , 1.84,1.46, 1.5</t>
  </si>
  <si>
    <t>2 day hospitalization; f/u by cardiologist</t>
  </si>
  <si>
    <t>(Submitted by Parent)  15 yr old presented with sever chest pain; high levels of troponin, ekg - no results.  sts Diagnosed with Myopericarditis.  Request medical records  10-29-2021:  review of medical records.  Meets case definition for probable Myocarditis (no cMRI to confirm)</t>
  </si>
  <si>
    <t>&lt;0.0</t>
  </si>
  <si>
    <t>As of 6/14/21 discharge summary, palpitations and dizziness resolved. Per VAERS report 9/20/21, pt reports "now 3 months later and have not had another issue".</t>
  </si>
  <si>
    <t>Self report. 55 y/o F developed SOB, elevated HR and BP 12 days following 2nd Pfizer vaccine. She reports she was diagnosed with 'inflammation around her heart'. Medical records reviewed. Hospitalized 6/12/21-6/14/21 due to palpitations, tachycardia, and dizziness which she reported at hospital had been on/off multiple times for a period of 1 year (prior to vaccination). Chest xray WNL, ECHO WNL, EKG normal sinus rhythm. Troponin &lt; 0.0. Cardiology recommended outpatient stress test and thyroid evaluation. D/c dx: palpitation, sinus tachycardia, hypothyroidism, near-syncope. Initiated beta-blocker with resolution of symptoms.</t>
  </si>
  <si>
    <t>LT arm pain</t>
  </si>
  <si>
    <t>0.13; 10.38; 0.85</t>
  </si>
  <si>
    <t xml:space="preserve">DCD home pain resolved to f/u with cardiology and outpt cMRI </t>
  </si>
  <si>
    <t>waiting for records</t>
  </si>
  <si>
    <t>Metoprolol, Spironolactone, Losartan</t>
  </si>
  <si>
    <t>f/u with cardiologist on 9/20/21. NYHA 3.  Stable</t>
  </si>
  <si>
    <t xml:space="preserve">Hospitalized x 2 days. Home on heart failure meds. Getting better. </t>
  </si>
  <si>
    <t xml:space="preserve">J&amp;J vax "sometime" in January/February  8/12/21 - Pfizer vax at a convention center - not sure why.  8/16/21 - Chest heaviness. Troponin 'elevated'. Borderline ST elevations III and aVF. Cath normal. ECHO 35% LV function. Dx: Myocarditis   8/18/21 - Discharged on heart failure meds: Metoprolol, Spironolactone, Losartan.   9/20/21 - F/u with cardiologist. ESR and CRP normal. Noted transferrin saturation 56% - could be hereditary hemochromatosis? Contributory?  Stable and cMRI scheduled for 10/29/21. </t>
  </si>
  <si>
    <t>Hypothyroidism</t>
  </si>
  <si>
    <t>&lt;3.0 (N)</t>
  </si>
  <si>
    <t>6 mm/hr (N)</t>
  </si>
  <si>
    <t>Colchicine, naproxen</t>
  </si>
  <si>
    <t>Continued to have Chest pain after Colchicine course in November and cannot go to work.</t>
  </si>
  <si>
    <t>palpitations, shortness of breath, headache, and tinnitus, sensitive to caffeine</t>
  </si>
  <si>
    <t>malaise, headache, fevers, chills</t>
  </si>
  <si>
    <t>56, 74</t>
  </si>
  <si>
    <t>Pain resolved with toradol during hospitalization.</t>
  </si>
  <si>
    <t>&gt;4000</t>
  </si>
  <si>
    <t>Home on course of colchicine and IB prn with activity limitation. Outpatient cards f/u scheduled for 11/11.</t>
  </si>
  <si>
    <t>HCP report. Awaiting medical records that were requested by deployer (JD). 18yom presented 3d following his second dose of the Pfizer vacc with a 2d h/o right-sided chest discomfort, mild dyspnea, fever and chills. In the ED he had a low grade temp of 99.7. "throat swab" was negative. Does not appear a full viral panel was performed. EKG demonstrated ST elevation. Troponin (type not specified) was elevated, appearing to peak at 13.9. Echo demonstrated low-normal LVSF. He was admitted to tele and put on IB TID, which improved his sxs. He was discharged home on a course of colchicine and advised to take IB prn for pain and to restrict activity. He has a f/u with outpatient cards on 11/11.</t>
  </si>
  <si>
    <t>49.2 pg/mL</t>
  </si>
  <si>
    <t>3 mg/dL</t>
  </si>
  <si>
    <t>13 y/o male experienced chest pain, elevated troponin, and ST elevations on EKG 2 days s/p 1st Pfizer. Meets criteria for myopericarditis. Emailed HCP and requested records 10-28.     [EW 10-29] Discussed with provider. Pt. was admitted with chest pain, ST elevations on EKG, elevated troponin, and had a confirmatory cMRI with findings c/w myocarditis. Meets criteria for myopericarditis. Updating record request to indicate hospital, but information obtained from HCP completes the record.</t>
  </si>
  <si>
    <t>&lt;0.3</t>
  </si>
  <si>
    <t>ibuprofen, losartan, colchicine</t>
  </si>
  <si>
    <t>(29 Oct) per ER note, (+) mild pericardial rub; c pleuritic CP, meets defn</t>
  </si>
  <si>
    <t>Home. Follow up with pediatric cardiology was recommended for 1 week later. It is unclear whether this occurred; the patient's PCP, an M.D., did not have any note from such a visit at time of phone interview.</t>
  </si>
  <si>
    <t>17yom presented to local ED 5d following the first Pfizer dose with c/o chest pain that radiated down his left arm along with myalgias. EKG demonstrated J-point elevation. His troponin (type unspecified) was elevated at 7,660 ph/mL. Negative CXR. He was transferred to Wake Forest Baptist for further mgmt. d/t concern for myocarditis. There a viral panel performed was negative. Echo was normal. According to the patient's PCP, an M.D. who was reviewing the chart- including the discharge summary- at the time of phone interview, the EKG demonstrated ST elevation/early repolarization. The cardiology consult note describes the EKG as including T-wave inversions but cites the EKG as "benign appearing." He was diagnosed with myocarditis felt to be 2/2 the vaccine, kept for 1 day and treated with NSAIDs, then discharged home. The discharge summary includes a pediatric cards f/u, however, the PCP has not seen a note from such a visit. He did speak with the patient's mother just yesterday, however, and affirms that he patient's symptoms have fully resolved. I designated this a case of probable myo and not myopericarditis despite the possible ST elevation on EKG given the cardiologist's reading of the tracing as "benign appearing" coupled with what I understand were very high troponin levels.</t>
  </si>
  <si>
    <t>body aches/pains in bilateral knees and lower back</t>
  </si>
  <si>
    <t>As of 9/22/21, patient is not hospitalized; d/c'd to home in June or July 2021; reported not recovered</t>
  </si>
  <si>
    <t xml:space="preserve">6/21/22: Abstraction completed; not a case    -Records available in VAERS; patient was treated for UTI after presenting to ER c/o lower back pain and bilateral knee pain s/p COVID vaccination; No EKG, Echo, labs available or ordered per medical records; patient was d/c to home and diagnosed with UTI; prescribed 10-day Cipro     43 y/o male with (-)PMHX myopericarditis developed unspecified symptoms 1 day after Pfizer dose (unclear if dose 1 or 2); patient was hospitalized for 11 days; Physician VAERS reporter stated that patient was treated for Rhabdomyolysis &amp; Myocarditis; Patient's CKMB elevated: 41.8ng/mL (6/24/21); patient outcome unknown    </t>
  </si>
  <si>
    <t>NSAID (Ibuprofen) and Colchicine</t>
  </si>
  <si>
    <t xml:space="preserve">As of f/u visit 9/22/21 - Improving, but persistent intermittent positional chest pain - worse in left lateral decubitus position. </t>
  </si>
  <si>
    <t xml:space="preserve">Repeat EKG 9/22/21 - Still global ST Elevation, but improved from EKG of 9/16/21.  Continuing NSAIDS and Colchicine. "No run" orders. Another follow up in month. </t>
  </si>
  <si>
    <t>Kadena  Air Base - Japan</t>
  </si>
  <si>
    <t xml:space="preserve">Metoprolol, ENTRESTO, FARXIGA, Spironolactone, FUROSEMIDE, Digoxin, </t>
  </si>
  <si>
    <t>While admitting in the hospital, patient had a right and left heart catheterization, a heart biopsy, MRI and PEt scan and results are unknown. Patient is now normal, however still on the medications.</t>
  </si>
  <si>
    <t>body aches, fatigue</t>
  </si>
  <si>
    <t>Patient had covid infection in 4/2021</t>
  </si>
  <si>
    <t>Hi Sens: &lt;6 ng/L (0-9ng/L)</t>
  </si>
  <si>
    <t xml:space="preserve"> -Colchicine  -Famotidine  -Toradol IVP x 1 dose.</t>
  </si>
  <si>
    <t>VAERS report indicates sx worsened after 2nd COVID vaccine which was given 37D prior to VAERS report filed.</t>
  </si>
  <si>
    <t xml:space="preserve">1. Contact cardiologist tomorrow to help obtain Colchicine rx sooner.  2. Try low-dose NSAID in conjunction w/ antacid med.  3. Try to sleep more upright.  4. RTC prn. </t>
  </si>
  <si>
    <t xml:space="preserve">34 yr old nonpregnant WF, nonH/L, w/ PMH: Obesity, SVT, TB skin test positive, s/p gastric sleeve and IUD. s/p 1st dose mRNA vaccine (Pfizer) 9 days prior to the DOS for AE.   Reports 3D hx increasing CP.  Pain inc w/ deep inspiration and when supine, most comfortable sitting forward but not fully leaning forward. Needing to take deep breaths more frequently thru the days preceding.  Had seen cardio that day, reportedly dx w/ "endocarditis" and was rx what ED reports as likely colchicine but  was unable to obtain yet due to insurance process. Cardio had also rec NSAID but doesn't tolerate well 2nd gastric sleeve.   PE: No pericardial rubs.    Labs, EKG, CXR as noted above.  Was given one dose Colchicine and one dose Toradol w/ simultaneous H2 blocker. Pt much improved. Discharge disposition noted above.     Despite having new onset CP w/ description typical for pericarditis the case definition criteria are NOT met:  1. No pericardial rub is documented  2. No ischemic changes on EKG  3. No echocardiogram or cMRI performed to observe pericardial effusion.     Likewise, for the same reasons, does not meet definition for myocarditis. </t>
  </si>
  <si>
    <t>Palpitations began 8/31/21 and chest tightness began 9/20/21</t>
  </si>
  <si>
    <t>9/21/21 &lt;3 ng/L</t>
  </si>
  <si>
    <t>Advil 300 mg</t>
  </si>
  <si>
    <t>Awaiting cMRI on 10/25/21</t>
  </si>
  <si>
    <t>Pain still had some pain in his follow up examination on 9/30/21</t>
  </si>
  <si>
    <t>Colchicine daily for 3 mos and Ibuprofen 400mg 3x/day</t>
  </si>
  <si>
    <t>As of 9-22-2021 - note states he has fully recovered.  Off all medications and is feeling well.</t>
  </si>
  <si>
    <t xml:space="preserve">10/19/2022:  Records are now in VAERS VPN.  Meets case definition for "Probable myocarditis" d/t no cMRI completed.  Although records indicate diagnosis/treatment for Myopericarditis - • EKG: Sinus arrythmias, no ST segment abnormalities • Echo - normal, no pericardial effusion • no pericardial rub on exam  12.29.2021: No response from MD.  Given the length of time follow-up is improbable and there is not enough information to make case classification.  9.24.2021: (Submitted by MD) 24 yr old c/o chest pain 1 day after 2nd dose; DX w Myopericarditis, treated with anti-inflammatory.  No other info. called MD  </t>
  </si>
  <si>
    <t>peak: 4.52ng/mL</t>
  </si>
  <si>
    <t>nausea &amp; vomiting</t>
  </si>
  <si>
    <t>"normal" 9/7/21</t>
  </si>
  <si>
    <t>2.3 ("elevated" per pt's spouse - an MD</t>
  </si>
  <si>
    <t>12 ("high for me" per pt, a nurse)</t>
  </si>
  <si>
    <t>Ibuprofen - per cardiologist on 9/13/21</t>
  </si>
  <si>
    <t>Seen in ER 9/7/21 - advised "Stress" - no tx  Seen by her cardiologist 9/13/21 - symptoms c/w pericarditis. Not severe enough for steroids. Pt declined Colchicine. Treated with Ibuprofen  By 9/30/21 - feeling better</t>
  </si>
  <si>
    <t>6/16- 0.154</t>
  </si>
  <si>
    <t>As of 9/27/21, patient was d/c'd to home from ED; continues to be treated/evaluated as outpatient; unknown if recovered.</t>
  </si>
  <si>
    <t>Motrin, Colchicin</t>
  </si>
  <si>
    <t xml:space="preserve">Patient started to feel Chest pain after 2 and a half wk. post second dose of Moderna Cov-19 vaccine. Patient with preexisting condition of Cardiomyopathy and Aorta abnormalities. Patient on medications and with Cardiologist visits and checkup for Cardiomyopathy during vaccine administrations. Although Acute Pericarditis (Abnormal EKG+Chest pain) was identified, patient was not hospitalized, minimal pericardial efflusion, no Troponin/D-dimer/BNP/CRP seen elevated. Patient still complains about ON/OFF Chest pain with other Cardiac issues and HBP. </t>
  </si>
  <si>
    <t>Patient with ongoing history of heart failure, HBP prior to vaccine and on medications, cardiologist visits went to ER. All the markers were negative, except ESR (48). EKG was abnormal with ST elevations. It may be the case of acute pericarditis, but difficult to say that causal agent is vaccine due to patient's pre-existing related conditions. Increased WBC with monocytes. Cov-19 Negative. Other viral tests negative.</t>
  </si>
  <si>
    <t>0.11 ng/mL, Troponin #2 0.60 ng/mL, Troponin #3 0.96 ng/mL</t>
  </si>
  <si>
    <t xml:space="preserve">Patient discharged home after 4 days admission with improvement in chest pain. Per VAERS report, unknown if fully recovered. </t>
  </si>
  <si>
    <t xml:space="preserve">HCP report. 50 y/o F with chest pain starting 11 days after 1st Janssen vaccine. Elevated troponin, normal ECHO, ST depression on EKG. Cardiac cath completed and suggestive of possible MINOCA with tortuous coronary artieries. Dx: "Likely Myopericarditis" by cardiology. Treating with aspirin/colchicine. </t>
  </si>
  <si>
    <t xml:space="preserve">60 yo male developed chest pain on day of second vaccine;   9/27/21: records requested from cardiologist  10/27/21: spoke to cardiology office; reviewed outpt and hospital record; pt reported to have had MI 1 week following second vaccine; seen IN follow-up.  No diagnosis of myo- or pericarditis.  Does not meet case definition;   Obtained name of medical facility; requested records  </t>
  </si>
  <si>
    <t>nausea, cough</t>
  </si>
  <si>
    <t xml:space="preserve">F/U in office in 2 weeks or sooner if worse or concerning symptoms. </t>
  </si>
  <si>
    <t>21.4, 19.5, 16.941, 14.646, 17.760, 6.814, 5.239</t>
  </si>
  <si>
    <t>DCD home stable with activity restriction, pain resolved.</t>
  </si>
  <si>
    <t>38.5 (H)</t>
  </si>
  <si>
    <t>264 (H)</t>
  </si>
  <si>
    <t>0.93 (H)</t>
  </si>
  <si>
    <t xml:space="preserve">Pepcid, metoprolol, </t>
  </si>
  <si>
    <t>Patient 14 yrs old M, took second Pfizer shot on 9/4/21. Chest pain began 9/20/21. Was taken to ER where EKG abnormal, elevated Troponin, pro-BNP, CRP and cMRI confirms Myocarditis. Patient hospitalized for 4 days from 9/21-9/24/21. Patient recovered. No viral cause was detected. Patient also, was on Holter monitor due to arrhythmia detected.  Full panels were run for all viral and additional suspected Myocarditis pathogens. All came negative. This case meets the algorithm of confirmed Myocarditis based upon the review of medical records.</t>
  </si>
  <si>
    <t>Bacterial Pneumonia in left lung</t>
  </si>
  <si>
    <t xml:space="preserve">Diabetes, Arthritis, Depression, Hypertension, Early dementia </t>
  </si>
  <si>
    <t>Pain around heart, lungs, ribs</t>
  </si>
  <si>
    <t>Lung Infection and related systems.  No illness was known. But it is suspected that asymptotic pneumonia might be present. After five days of hospitalization when huge inflammation around heart, lungs and all across ribs subsided, analysis showed bacterial pneumonia in left lung alone and was then treated. Inflammation was so huge that Morfin injections could not even help reduce pain.</t>
  </si>
  <si>
    <t>4 days</t>
  </si>
  <si>
    <t>&lt;0.01 (&lt;0.03 ng/mL)</t>
  </si>
  <si>
    <t>Discharged on 5 days Motrin</t>
  </si>
  <si>
    <t>28 yr old with chest pain and shortness of breath that started 4 days after the vaccine; states elevated CRP and ESR- no values.  Dx with acute pericarditis. 1 ovn stay in hospital. Req medical records.  12.10.2021: Review of medical records. C/O CP post vaccine. Normal Troponin, Normal EKG (except PVC's) , Normal Echo. Diagnosed with mild pericarditis but does not meet case definition .</t>
  </si>
  <si>
    <t>MIchigan</t>
  </si>
  <si>
    <t xml:space="preserve">Left shoulder pain </t>
  </si>
  <si>
    <t xml:space="preserve">2.890; 4.900; 4.1; 12.100; 8.74010; 6.200; 9.510; </t>
  </si>
  <si>
    <t>Tylenol, famotidine, IVFs</t>
  </si>
  <si>
    <t xml:space="preserve">16 y/o male with chest pain, 2 days after vaccine. Elevated Troponin. EKG - ST elevation consider repolarization, pericarditis, or injury.  Adm to Peds ICU &amp; DCD within 48 hrs.  Echo - normal. Normal D-dimer - 270. CXR - negative.  TX with ibuprofen, Tylenol, famotidine, IVFs.  DX Myocarditis   HCP: Jarrod Knudson Phone:(813) 870-4040   FAC: St. Joseph's Children's Hospital, Tampa, FL  Criteria probable for Myocarditis.  No cMRI done. Abstraction complete     </t>
  </si>
  <si>
    <t>Male of unknown age and unknown past medical history admitted to hospital with myopericarditis 6 weeks after Moderna vaccine #2. Not enough info in pharma report to assign case status.</t>
  </si>
  <si>
    <t>COVID Breakthrough</t>
  </si>
  <si>
    <t>chills, rigors, emesis x4-5, weakness, near syncope,</t>
  </si>
  <si>
    <t xml:space="preserve">9/27/2021 requested medical records.  Reassigned and it was caught to be duplicate with other VAERS ID which is already completed. So request this to be deleted.  This VAERS ID is duplicate of 1731885. Not a case because this is a duplicate.    Consolidated from record 3932, VAERS 1731885:  Patient, 33 yrs old male with no history of health issues had a breakthrough case of COVID Positive after first shot of Moderna around 8/28/21. Patient then delayed the second shot for few days, and took second shot on Sep 20th 2021 and admits to emergency after localized Chest pain and flu like symptoms in less than 24 hrs after 2nd shot of Cov-19 Moderna. At emergency patient's ECG and ECHO was normal. Troponin expressed @ 2.3. Patient was given Aspirin only during monitoring and was discharged in 12 hrs without any prescription and Troponin at 0.87  </t>
  </si>
  <si>
    <t>arm pain, diaphoresis</t>
  </si>
  <si>
    <t>13.49; 15.87; 15.69; 17.08; 16.17</t>
  </si>
  <si>
    <t>Nitro, heparin, Lidocaine, Versed, Fentanyl, IVFs</t>
  </si>
  <si>
    <t xml:space="preserve">1 day hospitalization (28 hrs. Recovered from his event </t>
  </si>
  <si>
    <t>fever, chills, headache</t>
  </si>
  <si>
    <t>12.67, 12.90, 12.74 (normal not given but noted to be elevated)</t>
  </si>
  <si>
    <t>11.7 (elevated)</t>
  </si>
  <si>
    <t>Pt's symptoms had resolved prior to discharge and was sent home</t>
  </si>
  <si>
    <t>39 yo male 3 days post second vaccine developed chest pain and SOB; this is part of a 7 patient journal article. cMRI: Multifocal subepicardial and midmyocardial LGE; prominence of the pericardium overlying the anterior wall with enhancement  Meets criteria for myocarditis (symptoms, elevated troponin, normal EKG/echo, cMRI findings  11/7/22: additional VAERS ID by MD provides additional information and confirms above findings (although biopsy showed no evidence of myocarditis.)  1/19/22: records available and confirm findings</t>
  </si>
  <si>
    <t>This report is from an HCP who was the author on a journal article that this case was included in.   Paper:  https://www.ahajournals.org/doi/10.1161/CIRCULATIONAHA.121.055891  This person is "case 4" in the paper. Abstraction was completed based on info provided in the paper's table rather than directly from the medical record. Medical records requested.</t>
  </si>
  <si>
    <t xml:space="preserve">8.36 ng/mL (&lt;0.05); 5.24; 2.5; </t>
  </si>
  <si>
    <t>D/C home f/u w PCP and cardiology</t>
  </si>
  <si>
    <t>Medical records reviewed.  20yr old w chest pain after second dose.  Clinical consistent  with case definition of confirmed Myopericarditis</t>
  </si>
  <si>
    <t>vomiting, coughing, arm pain</t>
  </si>
  <si>
    <t>4.49; 14.06; 32.39; 44.8; 36.55</t>
  </si>
  <si>
    <t>Pepcid, morphine and Tylenol</t>
  </si>
  <si>
    <t xml:space="preserve"> DCD home with activity restrictions and to f/u with cardiologist.  </t>
  </si>
  <si>
    <t>6/2: 0.08</t>
  </si>
  <si>
    <t>As of 09/24/21, patient reported recovered</t>
  </si>
  <si>
    <t>5/31/22: Records available in VAERS; Continue review    31 y/o pregnant female developed chest pain 2 days after 2nd Pfizer dose, presented to HCP, ED/Hosp and indicates Trop I elevated to 0.08 and chest pain localized to left side. Patient reports 1 day hospitalization and recovered as of 09/24/21.  Will request records from Kaiser Permanente, San Leandro CA for hospitalization records to review and determine classification</t>
  </si>
  <si>
    <t>fatigue, myalgias</t>
  </si>
  <si>
    <t>18.15 ng/mL</t>
  </si>
  <si>
    <t>1.8 mg/dL</t>
  </si>
  <si>
    <t xml:space="preserve">Pt discharged home after 3 days hospitalization. At time of discharge, patient reported chest pain had resolved. </t>
  </si>
  <si>
    <t xml:space="preserve">HCP report with medical records available. 12 y/o Healthy male received 2nd Pfizer dose on 9/20/21, Developed fatigue and myalgias the following day. Two days after vaccination (9/22/21) developed chest pain worse with exertion. EKG: Diffuse ST elevation. TroponinI peak 18.15. ECHO: low-normal systolic function and borderline LV dilation. cMRI with LV edema and trivial global pericardial effusion consistent with myocarditis. Received dose if IVIG and ibuprofen with resolution of symptoms prior to discharge. Hospital course: 3 days. </t>
  </si>
  <si>
    <t>Steroids by the urgent care, then the second cardiologist the patient saw put her on a course of colchicine</t>
  </si>
  <si>
    <t>Seen on an outpatient basis only</t>
  </si>
  <si>
    <t xml:space="preserve">H/A and feeling sick </t>
  </si>
  <si>
    <t>0.130, 0.245, 0.326</t>
  </si>
  <si>
    <t>Colchicine, Toradol IV, Mg, Nicotine patch</t>
  </si>
  <si>
    <t>Pain resolved with colchicine and ibuprofen</t>
  </si>
  <si>
    <t>*10/1/2021 - referred to cardiology.  Con't colchicine and ibuprofen, pain resolved</t>
  </si>
  <si>
    <t xml:space="preserve">Utah </t>
  </si>
  <si>
    <t xml:space="preserve">Pt was seen in an outpatient cardiology setting on 9/15 initially and again on 9/27 in which symptoms had resolved. </t>
  </si>
  <si>
    <t xml:space="preserve">36 y/o M with history of asthma, WPW developing CP 5 days post dose #1 diagnosed with pericarditis after work-up by outpt cardiology. Seen in ED in 9/2021 but had many provider visits from June through Sept 2021.    Per primary PCP has a history of Wolff-Parkinson-White and previous chest pain although no previous pericarditis diagnosis. EKG, cardiac enzymes, echo normal 9/2021.  Unknown if rub on exam.  [  ] Await records. PCP thought first vaccine may have been 5/3/2021 vs. pt report of 5/20. </t>
  </si>
  <si>
    <t>2.79 peaked (0.00-0.04ng/mL)</t>
  </si>
  <si>
    <t>12.7 (&lt;=0.9)</t>
  </si>
  <si>
    <t xml:space="preserve">Follow-up with cardiology. </t>
  </si>
  <si>
    <t>(submitted by HCP) 24yr old w  chest pain - dx Myopericarditis.  Elevated troponin (no values); EKG w ST elevation; normal echo.  reach out to HCP for lab/test results and treatment  11/10/2021: spoke with MD. Completed abstraction .  12/10/2021: review of medical records. Supportive of provider interview. + CMRI - meets for Myopericarditis.</t>
  </si>
  <si>
    <t>please note that the provider DID NOT know what dose of Pfizer the patient received</t>
  </si>
  <si>
    <t xml:space="preserve">Diabetes, neuropathy </t>
  </si>
  <si>
    <t xml:space="preserve">Dizzy, lightheadedness, cough, </t>
  </si>
  <si>
    <t xml:space="preserve">Metoprolol, Lisinopril, Atorvastatin  </t>
  </si>
  <si>
    <t>Short of breath. Chest pain and tightness, fatigued heart beating fast and hard, headache, dizzy and lightheaded , developed cough, major shortness of breath, with any simple activity.  D dimer- negative  EKG-?  Stress/echo- to be done October 13  Patient send a note that says Diagnosed with Myocarditis on 10/27/21</t>
  </si>
  <si>
    <t xml:space="preserve">Pt reports shortness of breath resolved, but still with intermittent chest pressure/pain. </t>
  </si>
  <si>
    <t xml:space="preserve">Pt seen in ER on 8/13 and discharged home to follow-up with PCP. She was then referred to pulmonologist. </t>
  </si>
  <si>
    <t>Still having intermittent chest pain</t>
  </si>
  <si>
    <t>Remains under care of cardiologist and internist; last seen by cardiology 9/8/21: had repeat echo that showed persistent pericardial effusion, ejection fraction 55%</t>
  </si>
  <si>
    <t>9/28/2021 requested medical records  10/05/21: spoke to patients internist who reviewed hospital and outpt cardiology records.  Initially had ED visit 6/18/21 and discharged with normal EKG, troponins and CT.  Hospitalized 7/5-9/21; echo showed pericardial effusion; CT cardiomegaly; EKG and troponins normal  Meets criteria for pericarditis: chest pain, pericardial effusion on echo, normal EKG and troponins</t>
  </si>
  <si>
    <t>NSAID - Meloxicam</t>
  </si>
  <si>
    <t xml:space="preserve"> + Lyme IgM and IGG</t>
  </si>
  <si>
    <t>fever, myalgias</t>
  </si>
  <si>
    <t>Home on 21d course of doxy, IB prn and ID and cards f/u</t>
  </si>
  <si>
    <t>101; 290; 473; 2500; 2616; 2418</t>
  </si>
  <si>
    <t>166; 249; 3,047.3; 5869.4; 6316.9;</t>
  </si>
  <si>
    <t>Aspirin,Corticosteroids (e.g. prednisone, methylprednisolone, hydrocortisone),IVIG,Vasoactive medications (e.g. milrinone, epinephrine, norepinephrine, vasopressin, dopamine),Immunomodulators (e.g. anakinra/Kineret, tocilizumab/Actemra, infliximab/Remicade),Anticoagulation other than aspirin (Warfarin/Coumadin, Plavix/Clopidogrel),Intubation or mechanical ventilation,Other {myoperi_hospital_treat_oth}</t>
  </si>
  <si>
    <t>Ceftriaxone, Tylenol with codeine, IVF's, Vancomycin Zosyn, dexamethasone, heparin, Tums, Diflucan, hydro-morphine, insulin, methergine, Cytotec, Zofram, cyklokapron</t>
  </si>
  <si>
    <t>40 yo female had reactions after first and second vaccine.  9/29/21: spoke to HCP; pt began having symptoms after first vaccine and again after second.  She did not seek ED/medical care until July so questionable timing.  All tests including tertiary referral have been negative.  HCP feels some of this may be due to patient is "anti-vaxxer".  She was treated clinically as pericarditis despite having no diagnostic criteria (seen at tertiary referral center). Does not meet criteria for any carditis  Also HCP states pt has no documented history of anaphylaxis.</t>
  </si>
  <si>
    <t xml:space="preserve"> + Speckled ANA: connective tissue disorder</t>
  </si>
  <si>
    <t>Colchicine, meloxicam,  ketorolac</t>
  </si>
  <si>
    <t>Chest pain improved as of 9/27 per primary MD</t>
  </si>
  <si>
    <t>Improved</t>
  </si>
  <si>
    <t xml:space="preserve">45 y/o F with connective tissue disorder (+speckled ANA awaiting rheumatology consult), depression, GERD, pericarditis reported 9 days post vaccine #2. No previous episodes or cardiac involvement. Record updated based on discussion with primary MD. Await records.  Meets criteria for pericarditis based on conversation with ER MD however underlying inflammatory history with speckled ANA makes probable myocarditis unlikely.     </t>
  </si>
  <si>
    <t>3/24: pericardial effusion on CT; troponins normal</t>
  </si>
  <si>
    <t>blurred vision, bilateral numbness in hands/feet</t>
  </si>
  <si>
    <t>32 ng/L (ref: &lt;=58)</t>
  </si>
  <si>
    <t>&lt;3 pg/mL (ref: &lt;=100)</t>
  </si>
  <si>
    <t>As of 09/27/21, patient had been hospitalized for 1 day, d/c to home in stable condition, no CP; recovery not reported</t>
  </si>
  <si>
    <t>7/18/22: Abstraction completed; Probable myocarditis [CP, palpitations, ST elevation, abnormal T-wave]    *20 y/o male w/ unknown PMH (other than asthma, anxiety) developed palpitations &amp; chest tightness approximately 3 days after receiving 2nd COVID vaccination, resulting in EMS visit at home, but did not require treatment until he presented to ED later that evening, with Troponin, BNP, D-Dimer &amp; TSH wnl.  Patient presented again 3 days later (9/26/21) with continued palpitations and admitted to PICU for "post vaccine myocarditis workup vs panic attack", EKG showed tachycardia, T-wave abnormalities, ST-elevation; normal Echo, normal CXR, cardiac enzymes wnl</t>
  </si>
  <si>
    <t>0.184 ng/mL</t>
  </si>
  <si>
    <t xml:space="preserve">Unknown, based on VAERS report as of 9/27/21 has not recovered from the event. </t>
  </si>
  <si>
    <t xml:space="preserve">Pt initially hospitalized 7/25-8/6 at Baylor hospital, and then discharged with frequent cardiology follow-up visits. </t>
  </si>
  <si>
    <t>10/13/2021 Spoke to physician who said patient is up and walking around and is on sick leave. He was not aware of any specific symptoms.</t>
  </si>
  <si>
    <t>Patient presented to emergency room for possible reaction 2 days after 2nd dose vaccination and was subsequently cleared and discharged. Patient presented again on day 4 after vaccination with vomiting and chest pain and admitted to hospital. Dr. states doing ok but on sick leave.</t>
  </si>
  <si>
    <t>Patient presented to emergency room for possible reaction 2 days after 2nd dose vaccination. Patient presented again on day 4 after vaccination with vomiting and chest pain.   --------------------  Spoke with Dr. on 10/13 to confirm diagnosis. He sent a follow up e-mail to answer a few questions. States "EKG - NSR with T wave inversions in lead I and V4-V6; Cardiac troponin I peak = 0.813, Echo - normal, No MRI done.    ------------------------  Records requested 9/29/2021.</t>
  </si>
  <si>
    <t xml:space="preserve">Per ER physician patient did not receive a third dose even though this is included. Only vaccinated with dose 1 and 2 in March. </t>
  </si>
  <si>
    <t>fever, chills, myalgias, headache, fatigue</t>
  </si>
  <si>
    <t>As of 9/30/21, patient is presumed to be discharged from hospital; recovery unknown as related to Employee Health representative</t>
  </si>
  <si>
    <t>.349 ng/mL (H: &lt;.033)</t>
  </si>
  <si>
    <t>15 pg/mL</t>
  </si>
  <si>
    <t>IV Ketorolac in ER</t>
  </si>
  <si>
    <t>Pt was in the ER for approx 4-5 hours. Cardiology was consulted for chest pain with elevated troponin levels but normal TEE. Ketorolac IV helped the pain. He was given a p.o. prescription and discharged with strict instructions to come back in for any worsening symptoms. He is following up with the cardiologist on 10/6/21 and an outpt cardiac MRI is ordered.</t>
  </si>
  <si>
    <t>He was seen as an outpatient only</t>
  </si>
  <si>
    <t>Patient developed palpitations and chest tightness/pressure that worsened with laying down and deep inspiration. EKG demonstrated diffuse ST elevations consistent with pericarditis. He was prescribed IB and colchicine. HIs PCP has since followed up with the patient and stated he is much improved.</t>
  </si>
  <si>
    <t>104, 188, 385</t>
  </si>
  <si>
    <t>1. Covid-19 positive, not ill from it.  2. Farmer's lung, see another doctor.  3. Systolic congestive heart failure.</t>
  </si>
  <si>
    <t>unreported, probably home.</t>
  </si>
  <si>
    <t>medical records on file.</t>
  </si>
  <si>
    <t>09/25 Troponin:09/25 Troponin: 1,381 with reference range of less than 12 is normal;   9/26: 1381, 1837</t>
  </si>
  <si>
    <t>Discharged on 9/28/2021; ibuprofen and colchicine f/u outpatient</t>
  </si>
  <si>
    <t>(submitted by HCP) 19 yr old w c/o cough, chest tightness relieved by leaning forward; admitted at time a VAERS submission.  EKG: ST elevation; Echo:  Mild decreased left ventricular function with estimated 45% - 50% with mildly diffuse hypokinesis, global longitudinal strain is negative;  Elevated troponin.  Req medical records.  Contact HCP. Spoke w HCP w access to chart.  No cMRI - meets case definition for probable Myopericarditis</t>
  </si>
  <si>
    <t>Allergy (Pertussis Toxoid)</t>
  </si>
  <si>
    <t>2073 (H)</t>
  </si>
  <si>
    <t>130 ng/ml (H) (R:0-5.9)</t>
  </si>
  <si>
    <t>410 (H)</t>
  </si>
  <si>
    <t>6.55 mg/dL (H)</t>
  </si>
  <si>
    <t>Lisinopril, metoprolol, heparin, Plavix, nitroglycerine</t>
  </si>
  <si>
    <t xml:space="preserve">Told to follow up with Cardiologist, and to evaluate further by cMRI. </t>
  </si>
  <si>
    <t>ECG/EKG or other rhythm monitoring,Any echocardiogram,Cardiac enzymes: peak value for any of the following labs,Histopathologic evidence of myocardial inflammation (e.g., biopsy or autopsy),Histopathologic evidence of pericardial inflammation (e.g., biopsy or autopsy),Other diagnostic test(s)</t>
  </si>
  <si>
    <t>1791-2007</t>
  </si>
  <si>
    <t>Avorstatin  Lisinopril</t>
  </si>
  <si>
    <t>Ibuprofen 600mg TID</t>
  </si>
  <si>
    <t xml:space="preserve">10/19/2022: Records are in VAERS VPN.  Meets case definition for Pericarditis (CP, EKG with ST elevation)  6.30.2022: No response from provider &amp;/or attempts to obtain records/details needed to complete abstraction. Not enough information to make case classification &amp; follow-up is improbable given length of time case open.  1.7.2022: no cb from provider 1.4.2022:  No response x 2 on hold for an extended period.  Record request sent to GDIT  9/29/2021: (submitted by PA) 13 yr c/o severe bilateral chest pain with rest or activity.  Went to urgent care 10days post vaccine.   EKG showed he has diffuse ST elevations c/w acute pericarditis. not sure if went to ER.  will contact PA for details.   </t>
  </si>
  <si>
    <t>MIS-C,Myopericarditis</t>
  </si>
  <si>
    <t>rash on hands/chest/legs, and abdominal pain and diarrhea</t>
  </si>
  <si>
    <t>0.35, 0.03</t>
  </si>
  <si>
    <t>4300, 319, 305</t>
  </si>
  <si>
    <t>179, 216, 51</t>
  </si>
  <si>
    <t>Aspirin,IVIG,Vasoactive medications (e.g. milrinone, epinephrine, norepinephrine, vasopressin, dopamine),Anticoagulation other than aspirin (Warfarin/Coumadin, Plavix/Clopidogrel),Other {myoperi_hospital_treat_oth}</t>
  </si>
  <si>
    <t>IVFs with boluses, IV Cefoxitin, Moxifloxacin po, Flagyl, Tylenol, Benadryl, Morphine prn</t>
  </si>
  <si>
    <t xml:space="preserve">Doing well except poor endurance with strenuous exercise.  Was told to stop PE x 6 months. </t>
  </si>
  <si>
    <t xml:space="preserve">DCD home stable and improved.  Recovered from adverse reaction.   Must wait 3-4 months post IVIG before receiving second COVID vaccine and refer 2nd dose to ID.  No strenuous activity until cleared by Cardiology.  F/U with cardiology, surgeon, and infectious disease. </t>
  </si>
  <si>
    <t xml:space="preserve">*10/18/2022 - Records reviewed  9/10/2021 Admission date   12 y/o male, HX obesity, presented to ER with 3-day history of worsening chest pain, SOB, slight rash on hands/chest/legs, and abdominal pain and diarrhea. Noted to tachycardic and tachypneic.  Was hypotensive and did require a brief period of Norepinephrine drip, but quickly was able to de-escalate off vasoactive support.  Surgeon consulted for appendicitis.  No surgical intervention at this time. Intermittent fevers during admissions.  There is concern for MISC and myocarditis.   Hematology consulted.   EXAM:  Tachycardia.  Abdomen soft with tenderness on palpation LLQ &gt; RLQ, nondistended, no rebound tenderness.  Diaphoretic with blotchy erythematous rash over chest and bilateral arms  Temp - 100.2 &amp; 102.4 on 9/10/2021; 102.9 on 9/11/2021    Troponin - 0.35, 0.03.  BNP - 4300, 319, 305.  CRP - 179, 216, 51.  ESR - 34.  AST - 26.  WBC - 10.3, 11.8, 7.3.  H&amp;H - 12.8 &amp; 36.8, 13.3 &amp; 37.9, 12 &amp; 35.4.  PTLS - 244, 408, 430.  Covid SARS IgG - + spike, neg nucleo. K+ - 3.4, 3.1.  Glucose - 138, 145, 285, 131.  BUN 11, 8, 5, 6.  Albumin 3.5, 3.2. PT - 14.4.  PTT - 1.14.  A-PTT - 45.8.  Fibrinogen - 720.  D-dimer - 1.60.  Urine - + ketones.  Stool studies - Negative.  Toxoplasma IgG - Negative.  EBV - Negative.  Cytomegalovirus - Negative.  Hep B - Negative.  ABG's - pH 7.469, lactic acid - 1.84.  Fecal Occult blood - Positive.  C-diff - Negative.  Fecal culture - Negative. Blood culture - No growth.  MRSA - negative.  Urine culture - Negative.  Throat culture - Negative.  Respiratory PCR panel - Negative.  Parvovirus B19 - Negative.      CXR - Bilateral perihilar atelectasis. RUE PICC terminating in the superior vena cava.    EKG - NSR with upper normal PR interval.  RT axis deviation.  Prolonged QT may be secondary to QRS abnormality.    CTAP - showed 1.1cm appendix with hyperemic stranding and mesenteric adenitis.    1st ECHO - Normal LV size.  LVEF 54%.  Biplane LVEF 55%.  Borderline diminished LV systolic function.  No pericardial effusion.    2nd ECHO - Normal.  LVEF 62%.   DX:  Myocarditis; Acute appendicitis; Acute Hypotension; Septic Shock   TX:  Norepinephrine drip, IVFs with boluses, Lovenox, ASA, IV Cefoxitin, Moxifloxacin po, IVIG 1gram, Flagyl, Tylenol, Benadryl, Morphine prn.    DCD home stable and improved.  Recovered from adverse reaction.   Must wait 3-4 months post IVIG before receiving second COVID vaccine and refer 2nd dose to ID.  No strenuous activity until cleared by Cardiology.  F/U with cardiology, surgeon, and infectious disease.     9/12/2021 -   EKG - NSR.  RT axis deviation.  Possible RV hypertrophy.  Prolonged QT, maybe secondary to QRS abnormality   ECHO - Normal    9/23/2021 - Cardiology F/U   Doing well.  No Chest pain or discomfort.  Remains on ASA  EKG - NSR.  RT axis deviation.  Possible RV hypertrophy.  QTc normal.    ECHO - Normal.   Activity restrictions.     10/6/2021 - Outpt visit - Infectious disease.    Doing well except poor endurance with strenuous exercise.  Was told to stop PE x 6 months.   DX:  Myocarditis likely viral, less likely vaccine, but unsure; MISC likely due to previous COVID and vaccine.    Order:  CBC, CRP, ESR   Need to get flu vaccine.  Would recommend getting COVID vaccine only when cleared by cardiology.      *Case definition met for Probable Myocarditis - Acute chest pain, dyspnea.  Elevated troponin.  Abnormal EKG, Echo with Borderline diminished LV systolic function.  No cMRI reported.      *Case appears to also meet case definition for MIS-C.  Referred for abstraction.    Abstraction complete   </t>
  </si>
  <si>
    <t xml:space="preserve">*4/28/2022 - Records review 26 y/o male, no PMH, presented with chest pain 4 days after 2nd vaccine.  Went to urgent care and given GI cocktail, cp relieved. Seen in ER d/t elevated troponin. Admitted for myocarditis.  EKG - Mildly elevated diffuse ST elevation.   CXR - Normal. ECHO - Normal, EF 55%.  Troponin - 222, 249. BNP - Normal. ESR - 4.  NT-Pro-BNP - 137 CBC - WNL.  Chemistry - WNL. Covid - Not detected.  Cardiology consulted. DCD home with no chest pain  *Case definition met for probable myocarditis  Abstraction complete </t>
  </si>
  <si>
    <t xml:space="preserve">GI cocktail </t>
  </si>
  <si>
    <t xml:space="preserve">DCD home with resolved pain </t>
  </si>
  <si>
    <t>Report states patient has recovered from adverse event</t>
  </si>
  <si>
    <t xml:space="preserve">This is a case report in the literature, mfrs report,:  https://portal.vaers.org/piv/intranet/ViewImage/PrintAll.cfm?prttype=D&amp;newvaersnbr=1740551&amp;origURLvaersnbr=1740551&amp;docnbr=2307790&amp;initOnly=0  The author was contacted and submitted a VAERS report #1752834 which I have requested to be linked to this </t>
  </si>
  <si>
    <t xml:space="preserve">Fatigue </t>
  </si>
  <si>
    <t>DCD home stable.  F/U with cardiology.  DX Atypical CP ? MSK</t>
  </si>
  <si>
    <t xml:space="preserve">Pt reported, not recovered from adverse events.  No symptoms listed. </t>
  </si>
  <si>
    <t>6.5, 5.9, 5.2, 5.0</t>
  </si>
  <si>
    <t>Hospitalized for 9 days. Stable on discharge to go home.</t>
  </si>
  <si>
    <t xml:space="preserve">Confirmed: Not a case    Final Diagnosis was Non-ischemic Cardiomyopathy, Acute HFrEF, Aflutter, CP and OSA.      51 year old male with past medical history significant for HTN, HLD, Obesity (BMI -43), Gout and Hypothyroidism began to have chest pain radiating to left arm for 1 day on 7/8/2021. He had received his second vaccine dose 7 months prior to developing symptoms.     7/9/21 Patient presented to the ED with c/o chest pain radiating to left arm for 1 day that progressively worsened. On exam the patient was tachycardic and hypotensive. Initial EKG showed tachycardia and Atrial flutter. No ST elevations. Cardiology was consulted. The patient was administered ASA, Morphine, Lovenox, and Nitroglycerin, Adenosine and Cardizem. Repeat EKG's showed rate controlled at times but break through atrial flutter. Troponins were elevated. CXR was clear. He was diagnosed with Atria flutter with intermittent RVR with variable conduction rate (s/p adenosine and Cardizem), CP, unstable angina. He was admitted to the Telemetry unit. An ECHO and NM Stress test were ordered for the following day. ECHO revealed EF 35%, moderate dilated RV. NM Stress test and left heart catheterization noted as non-obstructive CAD. Non-ischemia dilated cardiomyopathy with EF 35%. MD attributed cardiomyopathy to prior alcohol use.  7/12/21 The patient was stable on discharge on Tropol XL, Apixaban, Atorvastatin and Lisinopril. Final Diagnosis was Non-ischemic Cardiomyopathy, Acute HFrEF, Aflutter, CP and OSA.    --------------------------------------------------------------------------    Patient VAERS report. Will need MR to confirm. MR requested.   </t>
  </si>
  <si>
    <t>HCP reporter described "pleuritic chest pain, worse with inspiration"</t>
  </si>
  <si>
    <t>6/16:borderline</t>
  </si>
  <si>
    <t>6/16:12 (normal)</t>
  </si>
  <si>
    <t>3-4 days after shot i had tightness in chest and heart pain. after receiving care from ER i was informed i had developed Pericarditis. swelling of my heart. on 9/27/2021. i have never had any previous health conditions in the past.    had blood work done, ultra sound and ECG scans. all done on 9/27/2021</t>
  </si>
  <si>
    <t>9 days</t>
  </si>
  <si>
    <t>Lyme AB IgM</t>
  </si>
  <si>
    <t xml:space="preserve">16 (0-9ng/L);22, 31, </t>
  </si>
  <si>
    <t xml:space="preserve">Presented back to ED after initial discharge with intermittent CP.  Was not taking Colchicine d/t cost given samples to cover until see PCP </t>
  </si>
  <si>
    <t>Discharged on colchicine</t>
  </si>
  <si>
    <t>2.24.2022: Medical records received and reviewed. Not a case. Noted other identifiable cause - Lyme Myocarditis. Lyme AB IgM.  Chest pain 9 days post vaccine. Elevated Troponin, normal EKG except for tachycardia d/t alcohol withdrawal. No CMRI  (Submitted by HCP) only states Myopericarditis; 4 day hosp stay no other info.  Email HCP and req medical records; need lab/test results; vaccine info ...</t>
  </si>
  <si>
    <t>still with "generalized pressure upon breathing but intense pains have improved. some occasional SOB"</t>
  </si>
  <si>
    <t xml:space="preserve">small pericardial effusion on cardiac MRI 9/24/2021. </t>
  </si>
  <si>
    <t>7 ng/L (&lt;22 wnl)</t>
  </si>
  <si>
    <t xml:space="preserve">He has not been back to PCP since ER visit. </t>
  </si>
  <si>
    <t xml:space="preserve">Spoke with PCP today. Pt was required to get vaccination for work; he was upset about that. Got vaccine on 9/15/21.  9/16/21 to ER c/o severe chest pain. All bloodwork, EKG, and CXR normal. Diagnosed with "pleuritic chest pain" and no treatment was necessary. No need for records. Pt's VAERS said "myocarditis" but he was never diagnosed by an HCP with myocarditis. </t>
  </si>
  <si>
    <t>dizziness, body aches, overall weakness</t>
  </si>
  <si>
    <t>GERD, vasculitis, specifically aortitis</t>
  </si>
  <si>
    <t xml:space="preserve">awaiting a medical evaluation board with the US Air Force to determine if I'm allowed to remain on flying status and in the military. </t>
  </si>
  <si>
    <t>Patient thought to have MI although given myocarditis included in the MRI differential vaccine dose being held. Per cardiologist myocarditis still in the differential/still a possibility given how 'clean' the patient's coronaries looked.</t>
  </si>
  <si>
    <t>57 y/o M with hyperlipidemia, asthma, polycystic kidney disease with CP, SOB, dizziness while exercising. Symptoms resolved by the time patient presented. EKG c/w MI, troponin elevated. Reported because myocarditis in the differential. Inpt cardio: Charles Lenz. Sanford cardiology 701-323-5202. Per cardiology myocarditis suspected and recommending holding second dose.    [  ] Await records to determine if meets criteria for myopericarditis case status</t>
  </si>
  <si>
    <t>&lt;3.0 ng/L (ref: 0-12)</t>
  </si>
  <si>
    <t>Patient reported in VAERS that she continues to have chest pain &amp; dyspnea</t>
  </si>
  <si>
    <t>As of 9/29/21, Pt was treated in ED/Urgent care, d/c'd to home and continues to follow up with HCP for evaluation/treatment; not recovered</t>
  </si>
  <si>
    <t xml:space="preserve">5/31/22: Abstraction completed; Acute Pericarditis [positional CP, ST-elevation x 2]    37 y/o female with no PMHX myopericarditis, developed positional chest pain, shoulder &amp; rib area pain, dyspnea 14 days after 2nd Pfizer dose; presented to ER/urgent care; EKG showed ST-elevation, CXR showed small left pleural effusion &amp; mild atelectasis and/or pneumonia; Trop wnl;     -Patient d/c to home from ED with diagnosis of pericarditis; reported not recovered as of date patient submitted VAERS report (8 days s/p discharge)  </t>
  </si>
  <si>
    <t xml:space="preserve">night sweats, cough </t>
  </si>
  <si>
    <t xml:space="preserve">States not recovered.  </t>
  </si>
  <si>
    <t>514 -&gt; 529 (4%) -&gt; 587 (14%).</t>
  </si>
  <si>
    <t>Coreg and Corlanor, Lisinopril</t>
  </si>
  <si>
    <t>ASA, carvedilol, lisinopril, KCl, and ivabradine</t>
  </si>
  <si>
    <t>Discharged with lifevest. Cont with Coreg and Corlanor</t>
  </si>
  <si>
    <t>(submitted by HCP)  29 yr old w chest pain, pain between shoulder blades, sob. suspected myocarditis + heart failure (reduced EF 40%); elevated troponin, CK.   Request medical records  1.13.2022: records reviewed. probable myocarditis (no cMRI) and nonischemic cardiomyopathy.</t>
  </si>
  <si>
    <t>all normal</t>
  </si>
  <si>
    <t>Pericardiocentesis on second hospitalization</t>
  </si>
  <si>
    <t>Pt had 2 admissions 9/9-11/2021 and 9/13-18/2021.  First admission no pericardial effusion on echocardiogram.  Treated with colchicine and beta blocker for atrial fibrillation.   Pt was readmitted two days after first admission for recurrent chest pain.  Developed pericardial effusion on second echocardiogram; underwent pericardiocentesis.  Added steroids to regimen and symptoms had resolved as of below date</t>
  </si>
  <si>
    <t>70 female after THIRD vaccine developed chest pain and palpitations.  Diagnosed on first admission with pericarditis based on EKG changes.  Treated with colchicine. Readmitted and developed pericardial effusion; treated with pericardiocentesis and steroids.    10/05/21: spoke to provider who reviewed entire medical record.  Meets criteria for myopericarditis (symptoms, EKG changes and pericardial effusion</t>
  </si>
  <si>
    <t xml:space="preserve">1.1, 1.07, </t>
  </si>
  <si>
    <t xml:space="preserve">Patient hospitalized for 2 days hemodynamically stable on discharge. </t>
  </si>
  <si>
    <t xml:space="preserve">Confirmed: Myopericarditis (probable)    51 year male with HTN, OSA, CPAP, Obesity and ETOH use d/o who developed chest pain cp and sob 16 days after receiving his 1st vaccine dose.     9/28/21 Presented to ED with worsening chest pain when lying flat and sob. Troponins were elevated. EKG was c/w pericarditis. ECHO showed preserved EF and restricted CHF. He was diagnosed with myopericarditis. His Troponins trended downward and his chest pain improved with Colchicine. His condition remained stable and he was discharged the following day on Colchicine and Lasix with Cardiology follow up in 2 weeks. Final dx myopericarditis, CHF, Mitral regurgitation, OSA, HTN, Alcohol use d/o. No other identifiable cause identified. No cMRI performed.   ------------------------------------------------------------------------  10/7/2021 VAERS report completed by HCP. MR requested.  </t>
  </si>
  <si>
    <t>South Caroline</t>
  </si>
  <si>
    <t>The only tests that coincides with positive indication of true event of Pericarditis is Chest pain and slightly elevated CRP on 9/20/2021. The day and complain made on 9/17/2021, where, EKG was normal. At ER, though, EKG/ECG came normal too. Based upon the data, the report do not meet the definition of Pericarditis case. Hence, not a case. Talked with Dr. Benson.</t>
  </si>
  <si>
    <t>Ibuprofen, Colchicine on 11/4/2021</t>
  </si>
  <si>
    <t>plavix, metoprolol, lasix, hydroxychloroquine.</t>
  </si>
  <si>
    <t xml:space="preserve">Patient was seen in ER only where she spent 1 day, no admission completed. She was discharged in stable condition. Current status unknown. </t>
  </si>
  <si>
    <t>colchicine, Motrin,  &amp;  Percocet 5/325</t>
  </si>
  <si>
    <t>Had f/u appt with her cardiologist on 8/16/21 - Will stay on Indocin for one more month, two months total.  (switched to Ibuprofen from Colchicine on 8/21/21 bc of adverse reaction - ischemic colitis. Cardiologist switched from Ibuprofen to Indocin on 9/2/21)  Last OV with cardiologist 10/14/21 - Doing well. All symptoms have resolved.</t>
  </si>
  <si>
    <t>71 yo female   3/5/21: Vac #2  5/1/21: (mild and infrequent) chest pain  8/15/21: chest pain grew worse  8/17/21: chest pain constant. Urgent care to ER. 8/18/21: Admitted for pericarditis (small effusion on ECHO). Tx'd with Tylenol   8/19/21: Discharged on Colchicine  8/21/21 - 8/26/21 - Ischemic colitis from Colchicine. Switched to Ibuprofen  9/2/21 - outpt f/u with cardiologist, Dr. Ho. Switched to Indocin  9/16/21 - oupt f/u with Dr. Ho. Per ECHO 9/9/21, pericardial effusion has resolved. Stay on Indocin one more month.  10/14/21 - outpt f/u with Dr. Ho. All symptoms have resolved.  Records ordered.</t>
  </si>
  <si>
    <t>Radiation pain into L arm/shoulder, anxiety</t>
  </si>
  <si>
    <t>Anti-anxietal  Naprosyn</t>
  </si>
  <si>
    <t>Home with cardiology f/u</t>
  </si>
  <si>
    <t>Previosuly healthy active duty 28yo serviceman (male)  with h/o IBS-D and migrained developed retrosternal chest pain radiating to his arm the same day as his first dose of the Pfizer vaccine. This persiseted for a week, after which he was seen in clinic. He was referred to a local ED and admitted for T wave changes on EKG. Echo and cardiac cath were normal. He was diagnosed with "pericarditis vs myocarditis" felt to likely be secondary to the Covid vaccine. Per interview with MD no treatments were administered and the patient was discharged with an outpatient cardiology f/u. He had no record at this time from that follow up.   I am indicating this probable myo based on the patient's chest pain + EKG findings, feeling the T wave abnormalities may be considered c/w myocarditis as per the case definition (per UTD, EKG findings in myocarditis vary and include nonspecific changes), especially a week after symptom onset. His troponin was checked 3 times and never elevated, and his echo was normal, however (again, all a week after symptom onset). Records requested same day.</t>
  </si>
  <si>
    <t>peak: 0.650 (no units given)</t>
  </si>
  <si>
    <t>Home with outpatient cards and neuro f/u. Results of these follow ups were not available to the MD at time of phone interview.</t>
  </si>
  <si>
    <t>Patient received 1st Pfizer dose 8/10/21,teste dpositive for Covid 8/17/21, and received the 2nd dose 8/31/21. Within 24 hrs of the 2nd dose her headache began and chest pain began a few days after. It was speculated that she may have also had MISC. (17 Jun 2022) After consultation with CISA, this reports meets case defintion for MIS-C.</t>
  </si>
  <si>
    <t>HCP said he no longer had a cough but did not know beyond the cough.</t>
  </si>
  <si>
    <t>Continuing fatigue</t>
  </si>
  <si>
    <t>Probably home, not disclosed in the report filed by pt.  UPDATE: 10/27/2021  Pt was d/c to home on Colchicine for 7d. No CP, still having mild fatigue but overall reports that he is improving.</t>
  </si>
  <si>
    <t>VAERS report only, filed by patient. Need med rec (requested on Oct 5) to verify.   UPDATE: 11-4-2021  Spoke with cardiologist who confirms dx of myocarditis. EKG:WNL, Echo: EF 40-45%, C-MRI noted for edema and gad enhancement, LV-EF 54%. Elevated troponin I 17.6. ESR 12, CRP 22. (28 Nov) dose 3 Pfizer</t>
  </si>
  <si>
    <t>Migraines, obesity, GERD, MI, elevated lipids and BP</t>
  </si>
  <si>
    <t>Heparin, Metoprolol, Atorvastatin, morphine, nitroglycerine, indomethacin, lisinopril</t>
  </si>
  <si>
    <t>Patient feels that vaccine had permanent damage to her heart.</t>
  </si>
  <si>
    <t>abnormal EKG</t>
  </si>
  <si>
    <t xml:space="preserve">47 yo was symptomatic for fever, body aches, headache, and bad chest pains  when breathing in after second dose of vaccine. Has recovered.  EKG results: sinus check possible pericarditis. </t>
  </si>
  <si>
    <t>47 yo was symptomatic for fever, body aches, headache, and bad chest pains  when breathing in after second dose of vaccine. Has recovered.  EKG results: sinus check possible pericarditis.   --------------------------------------------------Medical records requested 10/4/2021  ---------------------------------------------------  10/27 Spoke to health care provider (nurse)</t>
  </si>
  <si>
    <t>12/9: acute pericarditis with widespread JST elevation vs marked repola changes</t>
  </si>
  <si>
    <t>cochicine, motrin</t>
  </si>
  <si>
    <t>12/9: ER records with abnomal EKG: acute pericarditis with widesprad JST elevation vs marked repl changes</t>
  </si>
  <si>
    <t xml:space="preserve">Pt seen in outpatient clinic on 9/1/21, 9/16/21, and 10/5/21. Symptoms resolved with tx by two weeks. </t>
  </si>
  <si>
    <t xml:space="preserve">MFR. 55 y/o M with PMH uncontrolled HTN, received second Pfizer vaccine 7/27/21 and then on 8/15/21 had chest pain and mild SOB. Presented to outpatient clinic 9/1/21. No pericardial rub on exam. No evidence of labs. EKG with normal sinus rhythm. Echo: No wall motion abnormalities, no pericardial effusion, EF normal. Trace mitral regurgitation and trace tricuspid regurgitation. Normal stress test. CTA chest: No evidence of pulmonary embolism, bilateral emphysematous changes with mild interstitial thickening. EKG sinus rhythm. Diagnosed with pericarditis and provided ibuprofen 600 mg every 8 hours. Within 2 weeks, chest pain was resolved. </t>
  </si>
  <si>
    <t>847 ng/L</t>
  </si>
  <si>
    <t>1059 pg/mL</t>
  </si>
  <si>
    <t>63.5 mg/L</t>
  </si>
  <si>
    <t>12 mm/h</t>
  </si>
  <si>
    <t>ACE inhibitors, beta blockers</t>
  </si>
  <si>
    <t>Symptoms resolved</t>
  </si>
  <si>
    <t xml:space="preserve">44 y/o M with myocarditis. Additional details provided by MD interview beyond journal article abstraction.    </t>
  </si>
  <si>
    <t>weakness, constant cough, migraines, HTN and increased HR</t>
  </si>
  <si>
    <t>40-45 (visual)</t>
  </si>
  <si>
    <t>As of 10/1/21, patient reported on VAERS report that she was treated at HCP office, no hospitalization and recovered</t>
  </si>
  <si>
    <t>57 y/o female (-) PMHX myopericarditis developed unclear symptoms on day of 2nd Pfizer dose: weakness, cough, migraines requiring tylenol+codeine, HTN, tachycardia. She was seen by cardiologist and states CMRI &amp; other tests performed.  Requesting records from cardiologist for all records from 4/1/21 to present to review for classification. VAERS report information doesn't appear to meet criteria for myopericarditis.    12/30/21: Completed/not a case, No response from cardiologist and patient's description did not meet criteria for classification</t>
  </si>
  <si>
    <t>7.94, 5.31, and 4.31</t>
  </si>
  <si>
    <t>melatonin, Zofran</t>
  </si>
  <si>
    <t xml:space="preserve">Chest pain resolved with ibuprofen. </t>
  </si>
  <si>
    <t>HS, Delta 905 pg/mL</t>
  </si>
  <si>
    <t xml:space="preserve">His PA last saw him on 10/1/21 in follow up. No chest pain, no cardiac symptoms. Will continue Colchicine for a total of 3 months. Will continue restricted activity as well. </t>
  </si>
  <si>
    <t xml:space="preserve">39 yo:  8/25/21: 1st vax  8/26/21: Began to experience CP  8/28/21 - 9/1/21: Hospital admission - myopericarditis confirmed by cMRI    10/5/21 - records ordered  10/13/21 - Confirmation call with HCP </t>
  </si>
  <si>
    <t>NSAIDS  Colchicine</t>
  </si>
  <si>
    <t>42 year old experienced chest pains after 2nd dose (3 days later). Was not hospitalized.  Medical records state recovered</t>
  </si>
  <si>
    <t>42 year old experienced chest pains after 2nd dose (3 days later). Was not hospitalized.. Records requested 10/5/2021  -------------  12/7: Records received.  EKG and Echo normal.</t>
  </si>
  <si>
    <t>&lt; 0.01</t>
  </si>
  <si>
    <t>7.4; 114,7</t>
  </si>
  <si>
    <t xml:space="preserve">Subxiphol and Pericardial window </t>
  </si>
  <si>
    <t xml:space="preserve">Chest pain improved with NSAIDs. Patient stopped Colchicine and Chest pain reoccurred. Pericardial effusion worsened. Patient readmitted and Pericardial window performed. </t>
  </si>
  <si>
    <t>Massechusetts</t>
  </si>
  <si>
    <t>Patient with no history had Moderna first Covid vaccine on 8/25/21. Within few hours after vaccine patient felt palpitation, panic attack and throat tightening which is reported elsewhere. Patient was given EpiPen, prednisone, Medrol etc., This adverse event is reported elsewhere. Later on 9/2/21, patient presented to ER with complains of heart burn. Patient EKG and X-ray were normal. Patient troponin was 0, D-dimer negative and ECHO was normal. Patient was prescribed Pepcid and sent home. Patient again went to ER on 9/28/21 with complains of  Chest Pain, Nausea and Diphoresis, where Troponin was 3.0, there was mild/upper range of normal pericardial effusion in ECHO. All other tests were normal. Patient was not hospitalized and sent home with prescription of Ibuprofen 400mg and Pepcid. Patient was told to follow-up with Cardiologist. Need to obtain medical records, to see why Tropnin was not alerted and what is the normal range of Troponin for this lab. Also its a fine line between not a case Vs. acute Pericarditis as the Pericardial effusion was so minimal. Look at the medical records and all doctors notes.</t>
  </si>
  <si>
    <t>30.2 (&lt;0.034 ng/mL), 17.8, 9.62)</t>
  </si>
  <si>
    <t>1310 (,=125.0 pg/ml)</t>
  </si>
  <si>
    <t>13 (&lt;=1.00 mg/dL</t>
  </si>
  <si>
    <t>discharged home on Indomethacin TID and ASA per cardiology. F/u w cardiology</t>
  </si>
  <si>
    <t>(submitted by HCP)  17 yr old presented with CP, no fever or other symptoms post 2nd dose vaccine; elevated troponin, BNP, d dimer;  inpatient for 3 days treated with steroids and on ASA until f/u with cardiology.  No note of cMRI.    Req medical records; email MD   11.5.2021: reviewed medical records.  Meets case definition for probable Myopericarditis -no cMRI.</t>
  </si>
  <si>
    <t>patient was not hospitalized. By the time provider saw patient the symptoms had improved.</t>
  </si>
  <si>
    <t>1,123, 950, 847, 592</t>
  </si>
  <si>
    <t>272, 242</t>
  </si>
  <si>
    <t xml:space="preserve">pt. recovered from the adverse event. DCD home pain free, </t>
  </si>
  <si>
    <t>6/15/21: seen in outpt cardiology 6/15/21 with no complaints.  Pt has history of coronary artery disease.  10/01/2021: mentioned that he felt that he was tired and had some chest pain after second vaccine in June.  Stress test and EKG performed in early Nov 2021: all normal.</t>
  </si>
  <si>
    <t xml:space="preserve">43 yo male developed shortness of breath and fatigue 5 days after second vaccine but did not mention at June cardiology appt.  Did mention at Oct appt.  11/16/21: spoke to HCP who reviewed outpt record.  Pt was never evaluated for myopericarditis.  EKG and stress test normal.  Does not meet case definition.      </t>
  </si>
  <si>
    <t>COVID19 dx Jan 2021 and unspec pneumonia 9/19/21</t>
  </si>
  <si>
    <t>malaise and fever</t>
  </si>
  <si>
    <t>MR with pleural effusion</t>
  </si>
  <si>
    <t>65yoM h/o covid-19 Jan 2021. Had 1st dose janssen 8/3/21. On 8/5/21 fever malaise on 8/24/21 rad CP ED eval neg and sent home. Sx returned 8/30 and this time ED eval found b/l DVT and PE. Lytics used. went into afib was cardioverted and d/c home 9/7/21. On 9/13 sx not reported but was readmitted for pneumonia and pericardial effusion and dx w pericarditis. D/c home 9/19/21. As of 10/29 still waiting for records.</t>
  </si>
  <si>
    <t>9/27 at 0600: Troponin 5 ng/mL, 9/27 at 1421: Troponin 10.6 ng/mL, 9/27 at 1700: Troponin 9.5 ng/mL, 9/27 at 2000: Troponin 10.5 ng/mL, 9/27 at 2355: 25.9 ng/mL; 9/29 at 1015 Troponin 3.6 ng/mL</t>
  </si>
  <si>
    <t xml:space="preserve">9/29/2021 - Discharged home symptom free on metoprolol succinate 12.5 mg twice daily and will be following closely with cardiology for follow-up. </t>
  </si>
  <si>
    <t>(submitted by HCP)  21yr old w CP 3 days post vaccine;  EKG with ST elevations consistent with acute pericarditis; elevated troponin; normal echo; cMRI consistent with Myocarditis.  Meets case definition for Myopericarditis. Complete abstraction, request records. 1.11.2022: records reviewed no change to abstraction status.</t>
  </si>
  <si>
    <t>Coronavirus</t>
  </si>
  <si>
    <t>34 y/o F with DM and LVH?? With CP SOB 4 days post vaccine 2 but also reported to have acute COVID per conversation with ER MD (8 Oct) per lab records, pt SARS-CoV-2 (+) by NAA. Findings attributable to COVID-19 dz; not a case.</t>
  </si>
  <si>
    <t>IB 600mg</t>
  </si>
  <si>
    <t>Home from ED according to records received</t>
  </si>
  <si>
    <t>19yom presented approximately 19 hrs following his second dose of the Moderna vaccine with c/o chest pain and shortness of breath. The pain was radiating down his arm and to his back. Report states he was evaluated in the ED and subsequently admitted, however, records received illustrate and ED visit only from which he was discharged. Note reads "n clinical findings concerning for myocarditis or pericarditis."</t>
  </si>
  <si>
    <t>jaw pain, neck pain, lightheadedness, burning sensation, weakness in bilateral thighs, poor circulation</t>
  </si>
  <si>
    <t>SOB got progressive and found to have breast CA with mets to the lung.</t>
  </si>
  <si>
    <t>Terminal secondary to breast mets, offered surgery and she has refused.</t>
  </si>
  <si>
    <t>dizziness, nausea, fever</t>
  </si>
  <si>
    <t>Colchicine 0.6 mg</t>
  </si>
  <si>
    <t>43 yo female with diagnosis, per pt VAERS, via EKG on 9/20/21 and ECHO on 9/24/21. Ordering MR and confirming with MD call.   10/5/21 - Confirmed case definition for pericarditis with the treating cardiologist. Ordered records today.</t>
  </si>
  <si>
    <t>Hashimoto's, Thyroiditis</t>
  </si>
  <si>
    <t xml:space="preserve">Admitted for 3 days, per pt. Pt reports she has not fully recovered. </t>
  </si>
  <si>
    <t xml:space="preserve">confirmed;    37 year old female with Hashimoto Thyroiditis, GERD and Anxiety presented with sob and cp began 3 days after. Notes state vaccine received 8/3/21??? Need to verify dates.       9/21/21 - Ed visit  began with sob, dyspnea the progressed to mid sternal chest pain 2 weeks prior to ED visit. Consultation by Cards reveals patient presented for worsening cp, sob and palpitations began 2-3 days after receiving the covid vaccine 8/28/21. Seen in the office the day prior for same and diagnosed with myocarditis prescribed Medrol dose pack and CT scan.  Troponins were normal,   EKG, CTA, CXR and ECHO performed.        -----------------------------------------------------------------------    VAERS submitted by PT. Wil contact pt for hospital information.   10/8/2021 No MR yet                        </t>
  </si>
  <si>
    <t>Lumbar, Sacral somatic and thoracic segmental dysfunction, Arthritis of Left Wrist</t>
  </si>
  <si>
    <t>7.57 ng/L (N) (R;&lt;=22)</t>
  </si>
  <si>
    <t>Oxycodone, Colchicine, Gabapentin, Lidocaine (patches)  Naproxen, tiZANidine</t>
  </si>
  <si>
    <t xml:space="preserve">Chest pain started immediately within 24 hrs, after second Pfizer shot, secondary to pericarditis. </t>
  </si>
  <si>
    <t>Peak 0..31 ng/mL (&lt;0.01); .28 ng/mL; .20 ng/mL</t>
  </si>
  <si>
    <t>4.3 mg/dL (0.0-0.5</t>
  </si>
  <si>
    <t>Patient left AMA on10/3/2021. Status unknown</t>
  </si>
  <si>
    <t>(submitted by HCP) 22yr old with CP 2 days post second vaccine; troponins peaked 0.31;  sts dx myocarditis but no other information provided.  No contact info for MD.  No other test results.   Will request records but patient left AMA  12/8/2021: Review of medical records.  Meets case definition for probable Myocarditis -  Chest pain, elevated troponin, normal EKG, No cMRI.  Patient left  AMA.</t>
  </si>
  <si>
    <t>Cov19 infection prior to vaccine</t>
  </si>
  <si>
    <t>Cov19 positive in 11/2020 and 1/2021</t>
  </si>
  <si>
    <t>6.29 ng/L (N)</t>
  </si>
  <si>
    <t>16 pg/ml (N)</t>
  </si>
  <si>
    <t xml:space="preserve">Pericarditis. Patient has had multiple visits to ER and clinic for chest pain/dyspnea. Previously healthy.  10/2 EKG, BMP, CBC, D-dimer and Troponin were normal at this time  PCP visit notes on 11/19/21 suggests that pt have been sick again with possible viral infection. The visit asks question, if pt. have been fully vaccinated and pt. stated yes, but records indicate that pt, only managed to take first dose of Moderna. There is no record of completing primary series of vaccine.     </t>
  </si>
  <si>
    <t>Case reassigned to me on 1/11/22. Called but no one available. No one can direct to #14. Called again on 1/14/22 and got hold of the phone. MRs never requested, so will request it today on 1/14/22.  MRs arrived and reviewed on 3/9/22. According to the medical records patient, 20 y M, Military young man, otherwise healthy, have at-least two episodes of symptomatic COV 19 infection in 11/2020 and 1/2021. Pt also stated that chest pain after Moderna vaccine is not new and he had similar on and off chest pains in past. Past smoker, have quit smoking since past 1-2 yrs. Further, at ER on 10/2/2021 ( approx. 25 days post vaccine), all the clinical tests came normal including ECG, ECHO, Cardiac markers including BNP, Troponin and D-dimer. Thus patient does not meet objective clinical algorithm of Myocarditis or Pericarditis of AE. The diagnosis of unspecified Pericarditis was based upon subjective complain of patient.</t>
  </si>
  <si>
    <t>Indomethacin, Colchicine</t>
  </si>
  <si>
    <t xml:space="preserve">Pt seen outpatient by cardiologist specialist. </t>
  </si>
  <si>
    <t>COVID-19 positive 8-20-21</t>
  </si>
  <si>
    <t>fatigue, myalgias, chills</t>
  </si>
  <si>
    <t>1046 ng/L</t>
  </si>
  <si>
    <t>3.7 ng/mL</t>
  </si>
  <si>
    <t>Discharged home with 10 days indomethacin, nitro and docusate prn. His exam was unremarkable and he had no symptoms on discharge.</t>
  </si>
  <si>
    <t xml:space="preserve">20 y/o male experienced sudden onset chest pain, fatigue, myalgias, and chills 2 days s/p 2nd Pfizer, and was hospitalized with elevated troponin and diffuse ST elevations on EKG. Treated with toradol, heparin, and morphine and discharged on indomethacin. Of note, pt. had positive COVID test and symptoms on 8-20-21, 10 days prior to 2nd dose. Meets criteria for myopericariditis. Verified information on d/w provider 10-20-21. Medical records have been requested but still unavailable on 10-20-21. </t>
  </si>
  <si>
    <t>2.98 ng/ml</t>
  </si>
  <si>
    <t>still hospitalized</t>
  </si>
  <si>
    <t xml:space="preserve"> Colchicine and Ibuprofen </t>
  </si>
  <si>
    <t xml:space="preserve">5 days f/u after ER visit and feeling well.  Had not picked up his meds.  Advised to get meds and F/U with cardiologist.  </t>
  </si>
  <si>
    <t>L shoulder pain, nausea</t>
  </si>
  <si>
    <t>peak: 18ng/mL</t>
  </si>
  <si>
    <t>Home. Patient has f/u with cards 10/8.</t>
  </si>
  <si>
    <t>13 yom developed chest pain, L. shoulder pain and nausea and subjective paleness approximately 14d following the first dose of the Pfizer vaccine. At the ED he was found to have an elevated troponin I (peak: 18ng/mL), diffuse ST elevation on EKG, and a normal echo. cMRI demonstrated edema c/w myocarditis, per this VAERS report. He was treated with ibuprofen and colchicine and had symptomatic resolution in less than twelve hours. Troponin began to decrease 12 hours after admission, was 0.34 ng/mL at time of discharge 3 days after presentation. He was discharged home and has a follow up scheduled with cards on 10/8.</t>
  </si>
  <si>
    <t>myalgia, chills, headache, fatigue</t>
  </si>
  <si>
    <t>Per VAERS report, patient hospitalized x 3 days starting 9/29/21. At time of discharge "symptoms have resolved".</t>
  </si>
  <si>
    <t>66 y/o M PMH malignant melanoma and paraplegia developed chest pain, SOB, myalgia, chills, and HA starting 4 days after 3rd Pfizer dose. Admitted 9/28/21 - EKG with NSR with Nonspecific ST-T wave abnormalities. ECHO: Wall thickness mildly increased. Moderate hypokinesis of the inferior myocardium. Regional wall motion abnormalities. Cardiac stress test negative for reversible ischemia. Diagnosed with "myopericarditis likely related to covid19 booster". Tx: Colchicine x 3 months, and high dose ibuprofen x 2 weeks. Discharged 10/2/21 with complete resolution of symptoms. D/c dx: NSTEMI, myopericarditis, post-vaccination reaction.</t>
  </si>
  <si>
    <t>chronic post vasectomy pain syndrome</t>
  </si>
  <si>
    <t>In VAERS report pt states has not recovered. Looked at the results from Cardiologist report on 10/1/21 (ECHO-Normal) and 10/13/21 (Troponin, ESR etc normal)</t>
  </si>
  <si>
    <t>Upper respiratory sx - sore throat, congestion</t>
  </si>
  <si>
    <t>1339 ng/L (&lt;22 ng/L), 1106, 951</t>
  </si>
  <si>
    <t>17.5 (&lt;8.0 mg/L)</t>
  </si>
  <si>
    <t>protonix 20mg</t>
  </si>
  <si>
    <t>f/u w PCP in 1-2 days post discharge</t>
  </si>
  <si>
    <t>(submitted by parent)  c/o chest pain; admitted for 2 days; had EKG, lab work, echo - no results included; diagnosed with myocarditis.  Request medical records  11.5.2021:  reviewed medical records.  had symptoms of URI.EKG, Echo normal.  No cMRI.  Meets case definition for probable Myocarditis</t>
  </si>
  <si>
    <t>9/23/21 - Cardiologist treated him for "pleuritic symptoms" - with Colchicine 0.6 mg bid and Ibuprofen 400 mg bid</t>
  </si>
  <si>
    <t xml:space="preserve">Per VAERS report, pt is upset and blames the injection for exacerbation of chest tightness and shortness of breath he has had since contracting Covid-19 in January. However, per the cardiologist, he has had an ECHO in 2/2021 and 9/2021 - both normal. An exercise stress test in 8/2021 - "did remarkably well" with no arrhythmias. </t>
  </si>
  <si>
    <t xml:space="preserve">patient submitted vitriolic report; lacking details; 10/5/2021: requested medical records from PCP  10/16/2021: unable to reach provider listed.   10/26/21: New abstractor - spoke with PCP - no pericarditis or myocarditis in diagnoses. Recommend call cardiologist.  10/26/21: Cardiologist agrees to send MR rather than speak on phone.  10/27/21: Medical record review: No rub, EKG changes or ECHO findings to define pericarditis. Cardiologist treated him with Colchicine and Ibuprofen on 9/23/21 for "pleuritic symptoms". He did not diagnose the patient with pericarditis anywhere in the records. </t>
  </si>
  <si>
    <t>Fish oil, tumeric</t>
  </si>
  <si>
    <t>Pt  had recurrence of palpitations when he discontinued tumeric and fish oil; as long as he continues to take it, he has no symptoms.</t>
  </si>
  <si>
    <t>Pt still being followed; has Holter monitor pending; last seen on date below</t>
  </si>
  <si>
    <t>10/6/2021: requested records &amp; LM for provider  10/13/21: spoke to provider; pt was never diagnosed with myo- or pericarditis; all tests normal; they are evaluating him for causes of palpitations</t>
  </si>
  <si>
    <t>feeling faint; headache, loss of appetite, n/v, dizziness, abdominal pain, diarrhea, weight loss 5lbs in 1 week, blurred vision, tingling in hands &amp; feet</t>
  </si>
  <si>
    <t>headaches, dizziness, lightheaded, weak and limited activity</t>
  </si>
  <si>
    <t>As of 10/4/21, patient had been seen as outpatient for AE plus multiple f/u appointments, continued to experience dizziness, weight loss, abdominal pain; reported not recovered</t>
  </si>
  <si>
    <t xml:space="preserve">5/31/22: Abstraction completed; not a case    VAERS self-report by 23 y/o female with no PMH, developed multiple symptoms beginning approximately 3 days after her 2nd COVID vaccination dose; she stated that she experienced lightheadedness, dizziness, syncope, migraines, chest pain, temporary paralysis, palpitations and tingling in extremities; n/v, blurry vision, loss of appetite, weight loss, fatigue, weakness, insomnia.  Patient fainted at work and presented to ER with EKG wnl  -Patient experienced approximately 10 lb weight loss in 2 weeks--&gt; MD noted patient was underweight and counseled on healthy eating and water intake; tachycardia; Neuro exams normal for weakness, DTR, Gait, coordination  </t>
  </si>
  <si>
    <t>1.45; peaked at 1.63</t>
  </si>
  <si>
    <t>Symptoms improved with treatment. 1 day hosp stay. follow-up with cardiology</t>
  </si>
  <si>
    <t>(submitted by HCP) 18 yr old.  Form states Myopericarditis, hospitalized for 24 hrs  elevated troponin (no results) 1 day stay.  Echo on 5/29 - no results. No other information.  Email provider; req medical records. 10/15: review of medical records. Although d/c diagnosis is Myopericarditis, clinical appears to meet case definition of probable myocarditis</t>
  </si>
  <si>
    <t>midepigastric pain and nausea</t>
  </si>
  <si>
    <t>neg</t>
  </si>
  <si>
    <t>Although a confirmed case of pericarditis, the fact that it was approximately 3 months after the last covid-19 vaccination makes association unlikely.</t>
  </si>
  <si>
    <t>subjective fever, headache, vomit x2 episodes</t>
  </si>
  <si>
    <t>hS 60224 (ref range 0-77 ng/L)</t>
  </si>
  <si>
    <t>23.7 (ref range 0.0-3.6 ng/mL)</t>
  </si>
  <si>
    <t>557 (ref range 0-100 pg/mL)</t>
  </si>
  <si>
    <t>53.6 (ref range &lt;3.1 mg/L)</t>
  </si>
  <si>
    <t>NSAIDS other than aspirin (e.g. ketorolac/Toradol, ibuprofen/Motrin/Advil, naproxen/Naprosyn/Aleve, colchicine),Corticosteroids (e.g. prednisone, methylprednisolone, hydrocortisone),IVIG,Diuretics (e.g. furosemide/Lasix, cholorothiazide/Diuril),Regular/Low flow Nasal cannula oxygen support</t>
  </si>
  <si>
    <t>MD report. 15 y/o M with PMH childhood asthma who received 2nd Pfizer dose on 10/1/21 and within 24 hours developed chest pain, SOB, fever and headache. EKG with diffuse ST segment elevation. Elevated troponin to 60,224. Echo with normal function. Possible origin of the RCA from the left coronary sinus vs. leftward from the right coronary sinus. CTA: abnormal origin of RCA with narrowing of RCA with normal cardiac LVEF (69%). cMRI findings compatible with severe myocarditis and pericarditis. Tx included Morphine and Toradol with improvement in symptoms. Also received Lasix, IVIG, Methylpred, Motrin 600 mg TID. Hospitalized x3 days and discharged home with resolution of symptoms.     7/6/22 - Confirmed vaccine info with Texas Med Clinic. Pt received 2nd Pfizer dose on 10/1/21, lot # 30125BA.</t>
  </si>
  <si>
    <t>Nausea, abd pain/bloating, HA, bradycardia</t>
  </si>
  <si>
    <t>lasix for presumptive CHF</t>
  </si>
  <si>
    <t>Expired 08/24/2021</t>
  </si>
  <si>
    <t>62yo C-male, VAERS report from the Dept of Health-Georgia. Reports pt had vax on 2/3 (sequence unknown but reports pt was "fully vaccinated") had a stroke on 8/9. Transferred to hospice and died on 8/24. Dx: (by coroner) 1) bilateral cerebrovascular embolic stroke with hemorrhagic conversion 2) COVID-19 induced hypercoagulopathy. Does not meet definition nor criteria. Not a case.    UPDATE: 5-6-22 Review of coroner report/Death Certificate does state in Box #32: Part ll: Significant conditions contributing to death but not cause: HTN, Myocarditis.  VAERS reported by Antoine Perrymon, GA Dept of Public Health, antoine.perrymon@dph.ga.gov. Admitted to: Evans Memorial Hospital, Claxton, GA. (912) 739-5000. Will request MR.  UPDATE: 5-18-22 Abstraction sent to GDIT</t>
  </si>
  <si>
    <t>chills, facial numbness</t>
  </si>
  <si>
    <t>NSAIDS other than aspirin (e.g. ketorolac/Toradol, ibuprofen/Motrin/Advil, naproxen/Naprosyn/Aleve, colchicine),Vasoactive medications (e.g. milrinone, epinephrine, norepinephrine, vasopressin, dopamine),Intubation or mechanical ventilation</t>
  </si>
  <si>
    <t>patient was positive for Covid-19 when admitted, admitted to ICU where she was intubated; during hospitalization she was hypotensive, in heart failure at some point, on 9/7 round glass pneumonia of covid</t>
  </si>
  <si>
    <t>patient stable when discharged</t>
  </si>
  <si>
    <t>the fact that she had covid when vaccinated makes interpretation difficult as her covid could have caused or worsened the myocarditis</t>
  </si>
  <si>
    <t>4,930ng/L (scale: normal is &lt;45)</t>
  </si>
  <si>
    <t>Home with outpatient follow up</t>
  </si>
  <si>
    <t>Previously healthy 23yom developed significant chest pain approximately 3d following his second dose of the Pfizer vaccine. Subsequent EKG demonstrated diffuse ST elevation and his troponin I was elevated at 4,930ng/L (normal being &lt;45). Echo showed diffuse regional wall motion abnormalities and a reduced EF of 50%. Per interview with his internal med MD it did not appear that the patient received treatment while in the hospital, and was discharged home with instructions to use Tylenol prn, to avoid NSAIDs for 3 months. He has since followed up with his PCP and was symptom-free. He will have a repeat echo in 3 mo and follow up with cardiology if indicated.</t>
  </si>
  <si>
    <t>0.38 ng/mL</t>
  </si>
  <si>
    <t>NSAID</t>
  </si>
  <si>
    <t>ER visit only</t>
  </si>
  <si>
    <t xml:space="preserve">10/19/2022: Records are in VAERS VPN.  Meets for "probable myocarditis"  • + Chest pain • elevated troponin • no documented cMRI • Normal EKG • Normal Echo - no pericardial effusion  1.4.2022:  no response from VAERS submitter.  Not enough information to make case definition.  F/u is improbable   (Submitted by HCP) very limited info on VAERS form.  18 yr seen in ER (not listed) ; sts dx w Myocarditis. had EKG given NSAID.  no sx noted or labs/test results.  Will contact MD  </t>
  </si>
  <si>
    <t>oregon</t>
  </si>
  <si>
    <t xml:space="preserve">Patient report he was pain free after 3 days. </t>
  </si>
  <si>
    <t>isoproterenol</t>
  </si>
  <si>
    <t>Patient has recovered and under care of cardiologist.</t>
  </si>
  <si>
    <t>31 yo female with end stage renal disease hospitalized 5 months after 2nd vaccine. Patient tested positive for Covid-19. Presentation to EM was fever, chills, n/v/body aches, sore throat, cough. On 8/16, rapid response called for pause dependent R on P leading to TdP which required shocks x2, two rounds of CPR, and amiodarone.</t>
  </si>
  <si>
    <t>0.18 ng/mL</t>
  </si>
  <si>
    <t xml:space="preserve">Pt. discharged to another facility following cardioversion for further workup and evaluation. </t>
  </si>
  <si>
    <t xml:space="preserve">19 y/o male admitted 9 days s/p 2nd Pfizer with sudden onset palpitations. He had a wide-complex tachycardia on EKG refractory to 3 doses of adenosine and verapamil, requiring cardioversion. Requesting records from 2nd healthcare facility to determine case status. </t>
  </si>
  <si>
    <t>Back pain</t>
  </si>
  <si>
    <t>"Pain meds and muscle relaxers"</t>
  </si>
  <si>
    <t xml:space="preserve">Pt seen in ER x 2 without admission. Had follow-up with PCP 6/1/21 in which he reported pain had subsided. </t>
  </si>
  <si>
    <t xml:space="preserve">Seen as outpatient only. </t>
  </si>
  <si>
    <r>
      <t xml:space="preserve">14yof having had presumed Covid-19 infection in July 2020 (symptomatic with a viral illness and multiple family members with similar symptoms tested + for COVID-19) began experiencing intermittent episodes of chest pain in September 2020 for which she was seen by PCP only at several visits with normal EKG . She then received the first Pfizer dose on 5/15/21. Approximately 10d later she began having more significant chest pain with episodes lasting for longer than previously. her PCP started her on Naproxen. She rec'd second Pfizer dose on 6/5/21. She was evaluated by cardiology around 6/21/21 at which time she had elevated inflammatory markers and trivial pericardial effusion. She was diagnosed with likely recurrent pericarditis. She then sw Rheumatology the following day who started her on colchicine. By the next month at her cards f//u her sxs had improved and her echo was normal. At her subsequent 8/31/21 f/u with cards her sxs had improved further, inflammatory markers were normal and the naproxen was stopped. on 9/9/21 cMRI demonstrated delayed enhancement in the pericardium, no thickening or effusion. She saw ID 9/17/21, report states purely "sxs remain resolved." Requested outpatient cards records 11/10. </t>
    </r>
    <r>
      <rPr>
        <sz val="11"/>
        <color rgb="FFFF0000"/>
        <rFont val="Calibri"/>
        <family val="2"/>
        <scheme val="minor"/>
      </rPr>
      <t>12/16: diagnsosis of chronic idiopathic pericarditis</t>
    </r>
  </si>
  <si>
    <t>Syncopal episode</t>
  </si>
  <si>
    <t>4.93 ng/mL (ref range 0-0.04)</t>
  </si>
  <si>
    <t xml:space="preserve">31.3 ng/mL </t>
  </si>
  <si>
    <t>20 pg/mL (ref range &lt;100)</t>
  </si>
  <si>
    <t>5.8 mg/dL (ref range &lt;0.9)</t>
  </si>
  <si>
    <t>7 mm/hr (ref range 0-15)</t>
  </si>
  <si>
    <t>Per medical records, symptoms resolved at time of discharge.</t>
  </si>
  <si>
    <t>HCP report. 23 y/o M received 2nd dose of Pfizer (lot# unknown), and 3 days later developed chest pain and syncopal episode. EKG with mild ST elevations in inferior and V4-6. ECHO unremarkable without wall motion abnormality. Cardiac CT not suggestive of CAD. cMRI: Late gadolinium enhancement is seen in the basal to mid to distal inferolateral LV wall, appearance typical for myocarditis. Elevated troponinI, CRP, and CK. Diagnosed with myocarditis. Treatment included colchicine, metoprolol, and ibuprofen. Hospital course: 2 days.</t>
  </si>
  <si>
    <t xml:space="preserve">Elevated to 0.062 </t>
  </si>
  <si>
    <t xml:space="preserve">42 yo H-AIAN female reports myocarditis 3 weeks after 2nd does of Moderna Vaccination; seen in ER and hospitalized 2 days; Also reported chills/fever for 1 day after initial vaccine; VAERS reported by patient, medical records requested 10/12/21    11/4/21: no records received    11/9/2021 requested records again as instructed    Meets case definition for probable myocarditis and not enough testing to confirm. </t>
  </si>
  <si>
    <t>HsTroponin I peak: 10,337 (units not specified)</t>
  </si>
  <si>
    <t>91 (units not specified)</t>
  </si>
  <si>
    <t>35 (units not specified)</t>
  </si>
  <si>
    <t>Home with outpatient cardiology follow up to include cMRI</t>
  </si>
  <si>
    <t>Previously healthy 23yom developed chest pain and SOB 2d following his second dose of the Moderna vaccine. Hstroponin I was elevated, ranging from 8,000 to a peak of 10,337. EKG was without ischemic changes. Echo was normal with an EF of 65%, no wall motion abnormalities. He was observed in the cardiology unit, treated with IB, and discharged home with an outpatient cardiology follow up to include cMRI scheduled, which he has not yet had.</t>
  </si>
  <si>
    <t>Nitroglycerin  Brilinta  Lisinopril</t>
  </si>
  <si>
    <t xml:space="preserve">Not reported. </t>
  </si>
  <si>
    <t>Pt reports on VAERS form not recovered.</t>
  </si>
  <si>
    <t>Reported by pt. Need med rec (requested on Oct 7) to verify.  Records received</t>
  </si>
  <si>
    <t>Colchicine 1 month trial</t>
  </si>
  <si>
    <t xml:space="preserve">Patient continued with chest pain. Referred to GI, Therapist for further work up by cardiology. </t>
  </si>
  <si>
    <t xml:space="preserve">Intermittent chest pain. </t>
  </si>
  <si>
    <t>Died on 6/20/2021</t>
  </si>
  <si>
    <t>Per VAERS autopsy report of pertinent findings; No external indication of scalp injury, with small subgaleal hemorrhage over the left occiput; mildly elevated cardiac mass 420 mg;  small foci of myocardial inflammation of the lateral wall of the left ventricle with myocyte necrosis;  negative toxicology; negative SARS-CoV-2 RT-PCR; Ambry Genetics CardioNext analysis of 92 genes associated with inherited cardiomyopathies and arrhythmias negative for pathologic findings, positive for 2 variants of unknown significance.  10-8: review of final autopsy report . Neg tox screen - Cause of death as drowning; myocarditis was a significant contributory condition. (15 Oct) histopathologic evidence of myocarditis; meets defn (3 Jun 2022) Per BCH cardiac path consult, likely hypertrophic cardiomyopathy due to genetic mutations.</t>
  </si>
  <si>
    <t>Chills, rigors, body aches, syncopal episode x2, cardiac arrest</t>
  </si>
  <si>
    <t>0.587 ng/L</t>
  </si>
  <si>
    <t>152 pg/mL</t>
  </si>
  <si>
    <t>Corticosteroids (e.g. prednisone, methylprednisolone, hydrocortisone),Antiarrhythmics,Intra-aortic balloon pump,Other {myoperi_hospital_treat_oth}</t>
  </si>
  <si>
    <t>Still has some infrequent palpitations, but otherwise has fully recovered. He has a defibrillator.     4/11 KP, from duplicate record ID 4113 data consolidation:  As of 10/6/21, patient was d/c'd to another hospital for advanced cardiac care; current condition is unknown (10/8/21)</t>
  </si>
  <si>
    <t>cochicine, ibuprofen</t>
  </si>
  <si>
    <t>patient seen in urgent care. not hospitalized</t>
  </si>
  <si>
    <t xml:space="preserve">I now have no balance, nausea, bad headache, extreme weakness. I also have no feeling in my hands and feet and my jaw is numb. I will be laying around and I feel like my whole body is disconnected. I am still having a bad headache like a clap that will not go away.   </t>
  </si>
  <si>
    <t>fatigue, emesis, fever (subjective), dizziness</t>
  </si>
  <si>
    <t>initial 27.33ng/mL</t>
  </si>
  <si>
    <t>Has had and will have further f/u with cards</t>
  </si>
  <si>
    <t>Pt. went to clinic before 48 hrs of death complaining lumbar back pain with leg pain.</t>
  </si>
  <si>
    <t xml:space="preserve">bipolar, obesity, diabetes, gerd, hx melanoma, htn w/ diabetes, osa on cpap, arthritis, hyperlipidemia </t>
  </si>
  <si>
    <t xml:space="preserve">Specialized HCP filed this VAERS report. HCP stated that the patient was seen on 3/31 for lumbar back pain with leg pain. had follow up visit scheduled with regular PCP within a few days. had covid shot the next day. Then we noted he missed his appointment follow up with pcp and were told he had passed. noted his covid shot was the next day. sounds like he may have been found at home expired. Pt on 4/2/2021 was found dead at home. </t>
  </si>
  <si>
    <t>Death certificate available corroborating information from autopsy report as wee, however will contact HCP to obtain clinic name and Lot# of possible vaccine taken on 4/1/21. Also, will ask HCP, what was prescribed for pain medication for the complain on 3/31/21. Also, requesting Autopsy report today on 10/25/22 from GDIT.    Pt on 4/2/2021 was found dead at home. The death certificate (available and reviewed) referring in alignment with autopsy report (Not available and not reviewed), states that patient's immediate cause of death is Sertraline Toxicity and is accidental. There is other significant condition contributing to death noted and is acute and chronic Myocarditis.   Pt. a 67 yo M with complex health conditions of bipolar, obesity, diabetes, gerd, hx melanoma, htn w/ diabetes, osa on cpap, arthritis, and hyperlipidemia; went with complain of severe lumbar back pain with leg pain as per VAERS report.  It is assumed that a pain killer to relief might have been prescribed. Pt. is routinely on antidepressant Zoloft (sertraline) as per VAERS report. Also, VAERS from HCP states that Pt took vaccine on 4/1/21. Thus there are multiple combinations of drugs that Pt. was on together with few other. If Pt. overdosed with sertraline (intentional or mistake), together with other drug interactions and vaccine, it is difficult to state that vaccine alone interaction or mixed with other drug interaction may have caused sertraline toxicity (overdose or drugs interaction) leading to sudden Tachycardia, bradycardia, abnormal EKG or acute chronic Myocarditis.  Since the death is Sertraline Toxicity, it indicates that vaccine is not a reason to death. Thus, this is not a VAE.</t>
  </si>
  <si>
    <t xml:space="preserve">Admitted x 3 days, and symptoms "improved with medical treatment", per VAERS report. </t>
  </si>
  <si>
    <t>Cov-19 Infection in Oct 2020, which patient never recovered completely</t>
  </si>
  <si>
    <t>Cardiac Ablation, Metoprolol, LOSARTAN, CHLORTHALIDONE</t>
  </si>
  <si>
    <t xml:space="preserve">A 52-year-old female patient received bnt162b2 (BNT162B2), dose 1 at vaccination age of 52-year-old via an unspecified route of administration in the left arm on 09Mar2021 (Lot Number: EN6199) as dose 1, single for covid-19 immunisation. Medical history included ongoing pre-diabetic diagnosed about three years ago; atrial tachycardia which she had before she had Covid 19 in Oct2020 which worsened after Covid infection (the episodes became more frequent on day 4 of having Covid 19 from once a month, to weekly, to daily, then multiple times a day as well stated it felt like she would pass out and she was nauseous) which required cardiac ablation on 05Mar2021; was very sick when she had covid on Oct2020 which did not result in hospitalization; ongoing high cholesterol that was diagnosed about 10 years ago; has not regained her sense of smell that she lost during this illness; and overweight. She denies being immunocompromised. She had shingles vaccine for vaccination when she was around 50 years old (around 3 years ago) which she had flu like symptoms for about three days. Concomitant medications included takes diabetes medication, a blood pressure pill and unspecified medications. The patient did not have prior vaccination within 4 weeks prior to the first administration date of the suspect vaccine. On 12Mar2021, the patient experienced pericardial effusion, mild bilateral atelectasis, pericarditis and having such trouble breathing which resulted in hospitalization from 12Mar2021 to 13Mar2021. She inquired if she had covid and had the two shots is there any data about having a longer and more prominant/higher protection after 6 months. She also inquired if there were people with prior Covid infection had a more severe reaction to the first shot. She further inquired regarding the booster since she had a rare episode that coincided with cardiac ablation before she received her first shot on 09Mar2021. She mentioned that she had pericarditis and had to go to the emergency room 3 days after the first dose (12Mar2021) because she was having such trouble breathing. She was kept overnight, completed a CT scan with dye (Mar2021) which found the pericarditis and atelectasis as well as an echocardiogram of the heart (Mar2021) which showed the same. The husband added that her physician said that she could take the shot the next day, but they waited for 3-4 days because he thought there would be no relationship with the ablation. "He thinks it was a double whammy to her system." She has a fragile system but did okay with second dose. When they kept her overnight, they did an echocardiogram of the heart and a CT Scan with dye. The CT Scan showed the pericardial effusion and atelectasis. At the time of the report, the patient was doing fine. It was mentioned that her first dose of the vaccine it took a couple of months for her to recover, and she was still having problems catching her breath until sometime in Jun2021. She further stated that she received her first Pfizer shot on 09Mar2021 and was hospitalized on 12Mar2021 with pericardial effusion and mild bilateral atelectasis. The adverse events resulted in emergency room and physician's office visits. The patient underwent lab tests and procedures which included blood test fibrin d dimer was elevated and blood work that showed inflammation, both on Mar2021. The outcome of the event breathing difficult was recovered sometime in Jun2021.    </t>
  </si>
  <si>
    <t>Manufacturers report: Symptoms + Pericardial effusion from Echocardiogram. History: Pre-diabetic since 3 years; Cov-19 infection October 2020, and Loss of smell, since then not recovered yet. Atrial tachycardia before COV-19 infection in 2020. Cardiac ablation since 3/5/2021. Vaccine shot related to adverse event on 3/9/2021 (First shot and not the second, which was 4 days after cardiac ablation procedure). High cholesterol since 10 yrs ago.  Patient refused to provide DOB or place of hospitalization upon calling in September. They demanded my email and contact info which I emailed. Difficult to follow-up without identifier DOB. Also, see that pericarditis after 15 days of first shot was simultaneously diagnosed with Atelectasis via CT Scan. So pericarditis may not be related to adverse event, but rather ongoing symptoms and inflammation from various recent history likely, COVID infection, atrial tachcardia, cardiac ablation etc., Patient went ahead and took second shot on time and also the booster shot. Based upon all the efforts and lack to follow to obtain medical records and no response from patient from email or phone, case closed without conclusion, with emphasize on not an adverse event from vaccine.  However, patient emailed me back, after 5 weeks, when case was closed. I reopened the case, also noticed that manufacturer updated info on 11/16/21. So based upon all the info, it is still difficult to say that Pericarditis was specific from vaccine adverse reaction or due to co-morbidity and Tachy+Cardiac ablation. The case do not meet the algorithm of Pericarditis for adverse vaccine reaction due to history of Cov19 and existence of other conditions and cardiac ablation 4 days prior to vaccine, but patient had acute Pericarditis after the first Cov19 vaccine shot as seen in ECHO.  Updated to primary VAERS 1767541 from 1770575.</t>
  </si>
  <si>
    <t>11.60 ng/mL</t>
  </si>
  <si>
    <t xml:space="preserve">Medical records report chest pain resolved at time of discharge on 9/29/21. VAERS report 10/7, pt reports "unknown" if fully recovered from the adverse event. </t>
  </si>
  <si>
    <t xml:space="preserve">Self report. 37 y/o M with PMH asthma and degenerative arthritis developed chest pain 7 months following 2nd Moderna vaccination. EKG showed STEMI at outpatient clinic so transferred to hospital. Admitted 9/27/21. During hospitalization, EKG with NSR without ST elevation, elevated troponin. Left heart catheterization with focal wall motion abnormality with impression findings of focal myocarditis. ECHO showed abnormal relaxation and increased filling pressure in left ventricle. Diagnosed with focal myocarditis. Discharged 9/29/21 with resolution of chest pain at time of discharge. </t>
  </si>
  <si>
    <t xml:space="preserve">Vaccine #1. I started the symptom three days after the first day. I had some heart palpitations, couldn't stand for a long time. All the symptoms were gone in two weeks.  Vaccine#2. I started the symptoms three or four days after vaccinations. I thought they will eventually go away. By the end of June I developed the symptoms of miocarditis. I saw my cardiologist at the beginning of August. He confirmed that I have miocarditis. He prescribed me to take ibuprofen for about a month.  Right now I'm not the same person as I was before vacination. I was capable to walk 3-4 km a day before vaccination. Right now grocery shopping is a hard task for me. I develop tachycardia and my blood pressure is going up. It is going down after I rest.  XRay at emergency room. Blood tests.     </t>
  </si>
  <si>
    <t xml:space="preserve">vomiting </t>
  </si>
  <si>
    <t>ECG/EKG or other rhythm monitoring,Any echocardiogram,Cardiac Magnetic Resonance Imaging (cMRI),Other diagnostic test(s)</t>
  </si>
  <si>
    <t xml:space="preserve">Zofran </t>
  </si>
  <si>
    <t xml:space="preserve">Minnesota </t>
  </si>
  <si>
    <t>Adenoviruses,Other infection, please specify {myoperi_other_inf}</t>
  </si>
  <si>
    <t>Viral syndrome with N/V, diarrhea and sore throat</t>
  </si>
  <si>
    <t>4 ng/L</t>
  </si>
  <si>
    <t>&lt;0.2 mg/dL</t>
  </si>
  <si>
    <t>Colchicine 0.6mg 2x/day for 2 wks  Ibuprofen 600mg 3x/day for 1 wk</t>
  </si>
  <si>
    <t>Home - f/u in cardiology clinic in 2 wks.  No notes are available re f/u appt</t>
  </si>
  <si>
    <t xml:space="preserve">10/19/2022: Records are in VAERS VPN.  Meets for Pericarditis  • + Chest pain • EKG with ST elevation consistent with pericarditis • Normal Echo - no pericardial effusion   • normal troponin and CRP    1.5.2022:  No response to emails to VAERS reporter.  Insufficient info to req medical records or to make case definition.    10/12/2021: (Submitted by HCP) DX of pericarditis, no sx noted; had ECG, Troponin I but no results. email provider.  </t>
  </si>
  <si>
    <t>AV Block with Cardiac Stent, GERD, Dyslipidemia</t>
  </si>
  <si>
    <t>&lt; 0.02 ng/ml (N)</t>
  </si>
  <si>
    <t>85 pg/ml (N)</t>
  </si>
  <si>
    <t>MRs available to review. Pt. a 74 y M, with pmhx of HLD, GERD, 1st degree AV block, routine alcohol drinking habit, took the COV-19 booster shot on 10/1/21 (Friday). Pt. also had a Influenza (Seasonal) (Fluzone High-Dose Quadrivalent) shot 2 wks prior to COVID booster shot. Pt. went for a stress test same day prior to COV-19 booster vaccine on Friday 10/1/21, whereas some PVC s were noted during the stress test. So Pt. was given a Holter monitor for 48 hrs. Arrhythmia continued and pt went to ER on 10/4/21, with the complain of palpitations and chest exertion. At ER on 10/4/21, ECG remained to read as AV block with PVCs, just like past one, before vaccine. There was no ST elevation, no Troponic or cardiac marker upregulation. Pt. was hospitalized to further check and watch for Troponin. ECHO also came normal done on 10/5/21 with 60% EF. After two days hospitalization the final diagnosis was Arrhythmia and AFib. Patient was treated with medications for that and referred further to Cardiologists. During the discharge 5 days post vaccine, pt. was released with all cardiac tests normal for Myocarditis or Pericarditis. No Pericardial effusion noted in X-ray or ECHO.  Thus, this case does not meet the case definition of Myopericarditis. Pt. with preexisting condition of AV block and PVC 's prior to COV-19 vaccine, The ECG remained the same without ST elevation, The ECHO was normal and Troponin, pro-BNP remained normal. Also, the other finding that there was an influenza vaccine taken 2 wks prior to COV-19 vaccine, should also be noted. Pt was treated with Flecainide and Xarelto for arrhythmia and AFib.</t>
  </si>
  <si>
    <t>MSo4, Zofran 1st ER  NSAIDs, Opiates 2nd ER</t>
  </si>
  <si>
    <t>Notes that he is doing better.</t>
  </si>
  <si>
    <t>A 52-year-old female patient received bnt162b2 (BNT162B2), dose 1 at vaccination age of 52-year-old via an unspecified route of administration in the left arm on 09Mar2021 (Lot Number: EN6199) as dose 1, single for covid-19 immunisation. Medical history included ongoing pre-diabetic diagnosed about three years ago; atrial tachycardia which she had before she had Covid 19 in Oct2020 which worsened after Covid infection (the episodes became more frequent on day 4 of having Covid 19 from once a month, to weekly, to daily, then multiple times a day as well stated it felt like she would pass out and she was nauseous) which required cardiac ablation on 05Mar2021; was very sick when she had covid on Oct2020 which did not result in hospitalization; ongoing high cholesterol that was diagnosed about 10 years ago; has not regained her sense of smell that she lost during this illness; and overweight. She denies being immunocompromised. She had shingles vaccine for vaccination when she was around 50 years old (around 3 years ago) which she had flu like symptoms for about three days. Concomitant medications included takes diabetes medication, a blood pressure pill and unspecified medications. The patient did not have prior vaccination within 4 weeks prior to the first administration date of the suspect vaccine. On 12Mar2021, the patient experienced pericardial effusion, mild bilateral atelectasis, pericarditis and having such trouble breathing which resulted in hospitalization from 12Mar2021 to 13Mar2021. She inquired if she had covid and had the two shots is there any data about having a longer and more prominant/higher protection after 6 months. She also inquired if there were people with prior Covid infection had a more severe reaction to the first shot. She further inquired regarding the booster since she had a rare episode that coincided with cardiac ablation before she received her first shot on 09Mar2021. She mentioned that she had pericarditis and had to go to the emergency room 3 days after the first dose (12Mar2021) because she was having such trouble breathing. She was kept overnight, completed a CT scan with dye (Mar2021) which found the pericarditis and atelectasis as well as an echocardiogram of the heart (Mar2021) which showed the same. The husband added that her physician said that she could take the shot the next day, but they waited for 3-4 days because he thought there would be no relationship with the ablation. "He thinks it was a double whammy to her system." She has a fragile system but did okay with second dose. When they kept her overnight, they did an echocardiogram of the heart and a CT Scan with dye. The CT Scan showed the pericardial effusion and atelectasis. At the time of the report, the patient was doing fine. It was mentioned that her first dose of the vaccine it took a couple of months for her to recover, and she was still having problems catching her breath until sometime in Jun2021. She further stated that she received her first Pfizer shot on 09Mar2021 and was hospitalized on 12Mar2021 with pericardial effusion and mild bilateral atelectasis. The adverse events resulted in emergency room and physician's office visits. The patient underwent lab tests and procedures which included blood test fibrin d dimer was elevated and blood work that showed inflammation, both on Mar2021. The outcome of the event breathing difficult was recovered sometime in Jun2021.</t>
  </si>
  <si>
    <t>Symptoms + Pericardial effusion from Echocardiogram. History: Pre-diabetic since 3 years; Cov-19 infection October 2020, and Loss of smell, since then not recovered yet. Atrial tachycardia before COV-19 OF 2020. Cardiac ablation since 3/5/2021. Vaccine shot related to adverse event on 3/9/2021 (First shot and not the second). High cholesterol since 10 yrs ago.</t>
  </si>
  <si>
    <t>arm was getting swollen and red</t>
  </si>
  <si>
    <t>Lisinopril (for BP)</t>
  </si>
  <si>
    <t>43 yo H female reports swollen arm, chest pain day following initial dose of Pfizer vaccine; went to ER and hospitalized for 2 days, received echocardiogram, and diagnosed with myocarditis. records requested 10/12/21  11/5/21: no records received  Reassigned to me on 11/8/21. Called Hospital on 11/10/21.   (17 Nov) Per record review, no labs c/w myo/pericarditis and dx of musculoskeletal pain; will consider not a case.</t>
  </si>
  <si>
    <t>(hs) 806 ng/L (ref range &lt;50)</t>
  </si>
  <si>
    <t>45.4 ng/mL (ref range &lt;6.6)</t>
  </si>
  <si>
    <t>284 (ref range &lt;299)</t>
  </si>
  <si>
    <t>31.2 mg/L (ref range &lt; 4.9)</t>
  </si>
  <si>
    <t xml:space="preserve">13 mm/hr </t>
  </si>
  <si>
    <t xml:space="preserve">Unknown if fully recovered. Pt discharged home after 4 day hospital course. </t>
  </si>
  <si>
    <t>HCP report. 15 y/o M received 1st dose of Pfizer and 3 days later developed chest pain. EKG with diffuse ST elevation, TroponinT HS 683. Echo with trivial mitral regurgitation, otherwise normal. Diagnosed with myopericarditis and provided ibuprofen 600 mg TID for treatment. Hospital course: 4 days. Of note - Covid PCR test positive at time of admission, with known exposure to family member 2-3 weeks prior. Repeat PCR test was negative. ID consulted: covid nucleocapsid Ab was positive and Spike Ab+ was positive, suggestive of prior Covid diagnosis. Cardio diagnosed "covid19 vaccine adjacent myopericarditis" as lack of fever and URI symptoms make myocarditis secondary to acute covid less likely.</t>
  </si>
  <si>
    <t>0.029-&lt;0.010</t>
  </si>
  <si>
    <t>Reported to be recovered by DO on 10-08-2021.</t>
  </si>
  <si>
    <t xml:space="preserve">North Carolina </t>
  </si>
  <si>
    <t>Recent Heart transplant @ 4/1/2021 and acute rejections</t>
  </si>
  <si>
    <t>Patient is self-reporting that patient was diagnosed for Pericarditis on 9/14/2021; and had cMRI and Biopsy done during 18 days of hospitalization.</t>
  </si>
  <si>
    <t>Steroids and inhaler</t>
  </si>
  <si>
    <t xml:space="preserve">Pt seen in Urgent Care on 10/8/21, and had follow-up 2 weeks later in which symptoms had resolved. No myocarditis work-up or diagnosis. </t>
  </si>
  <si>
    <t>10 ng/l</t>
  </si>
  <si>
    <t xml:space="preserve"> 6/10--11th... CP  resolved . Dx    pericarditis </t>
  </si>
  <si>
    <t>arm numbness</t>
  </si>
  <si>
    <t>1.86, 2.12, 1.9, 1.33</t>
  </si>
  <si>
    <t>27.8 (n &lt;10)</t>
  </si>
  <si>
    <t>12 (n 0-15)</t>
  </si>
  <si>
    <t>Pt was discharged and his symptoms had resolved prior to discharge</t>
  </si>
  <si>
    <t>32 yo male 2 days post second vaccine developed chest pain and SOB; hospitalized  10/12/21: records requested;   10/13/21: spoke to provider who reviewed record.  Meets criteria for prob myocarditis (chest pain, elevated troponins, normal EKG &amp; echo)</t>
  </si>
  <si>
    <t>Pt had long history of anxiety and panic attacks.  Provider did not evaluate for myo-pericarditis and pt has not been seen since January 2021</t>
  </si>
  <si>
    <t>35 yo male developed chest pain/palpitations after first vaccine and symptoms continued through and after second dose.    10/12/21: emailed reporter/pt for HCP/facility/DOB  10/18/21: reporter provided DOB and HCP contact info; LM and requested records  10/19/21: spoke to provider who reviewed record.  Did not evaluate patient for myocarditis and thought pt was having anxiety (pre-existing)</t>
  </si>
  <si>
    <t>fatigue, insomnia, headaches, intermittent arm and leg pain, back pain</t>
  </si>
  <si>
    <t>3/21/22: may close due to insufficient PII per email from Pedro.    Moderna manufacturer report submitted by the patient, a 21yom with no reported relevant medical history on IB for an unknown indication who developed chest pain 3d following the first dose of the Moderna vaccine. Dyspena, specifically orthopnea, palpitations, arm, leg and back pain, headaches, fatigue and insomnia are also noted. The report indicates that the patient was seen in the ED twice for his chest pain, first on June 2nd, which would have been 6d after symptom onset, then again on August 2nd. It suggests that he received an EKG and US, presumably echo, in the ED and that he was diagnosed with pericarditis. No other testing, treatment or follow up information is provided, although it does indicate not recovered/ongoing for the outcome. PCP contacted 10/12 and offered to have an office staff member call back to get the VAERS auto upload instructions. Left a msg with the answering service 10/26 about this. As of 12/7 still no return call for this. Left another msg with the answering service asking for a call back.</t>
  </si>
  <si>
    <t>Colchicine 0.6 mg BID</t>
  </si>
  <si>
    <t xml:space="preserve">Based on VAERS report submitted 10/9, pt denies being fully recovered from adverse event. He continues to take colchicine BID. As of 10/12, pt reported to cardiology that chest pain is improving and less exertional symptoms with less DOE. He was instructed to follow-up PRN. </t>
  </si>
  <si>
    <t>No description of symptoms other than still has the adverse reaction.</t>
  </si>
  <si>
    <t>69 year old woman with symptoms 6 months after second vaccine. Presented to EM room with chest pains and difficulty breathing.</t>
  </si>
  <si>
    <t>69 year old woman with symptoms 6 months after second vaccine. Presented to EM room with chest pains and difficulty breathing.  --------------------------  requested records 10/12  EKG normal, no echo done, CT mild pericardial effusion.</t>
  </si>
  <si>
    <t xml:space="preserve">clenching feeling in heart that feels better when I sit up. </t>
  </si>
  <si>
    <t>Chest pains, heart pain, clenching feeling in heart that feels better when I sit up.   No clinic visit or hospital info. Pt provided PCP on #14. Called PCP on 12/15/21 and left a message to call me back.</t>
  </si>
  <si>
    <t>Pfizer shot of booster taken 10/8/21. Patient says Chest pain and pain while sitting up started the same day of vaccine. No hospital visits or tests done. called #14.</t>
  </si>
  <si>
    <t>9.67ng/ml</t>
  </si>
  <si>
    <t>21pg/mL</t>
  </si>
  <si>
    <t>High dose statin</t>
  </si>
  <si>
    <t>As of 10/10/21, patient stated he was hospitalized for 2 days; reported recovered</t>
  </si>
  <si>
    <t>73 y/o male with h/o HTN, developed unknown symptoms 7 days after receiving 3rd Moderna dose (reported to have received quadrivalent flu vaccine 1 day prior to 3rd Moderna dose). Stated that he was hospitalized for 2 days and diagnosed with pericarditis. Reported recovered.    No records available; requesting records for vaccination and med records to review for classification    12/7/21: Records received; patient hospitalized after experiencing chest pain &amp; diaphoresis, unrelieved by xanax and nitroglycerin; EKG showed ST elevation, otherwise normal; ECHO Normal; Troponin elevated; (23 Aug 2022) Dose 3 Moderna on 29 Sep 2021.</t>
  </si>
  <si>
    <t>Patient with history of fit and healthy obtained his Moderna second shot on 10/3/21. Immediately in 3-4 days patient felt Chest pain, presented to ER, and was found elevated Troponin and ST in EKG. Performed ECHO and showed focal WMA, cMRI showed LGE and heart catheterization process showed no obstruction or signs of CVD. Thus, this appears the case of Myopericarditis or Acute Carditis. Talk with Physician. Requested medical records from Baystate Medical Center, Springfield, MA.</t>
  </si>
  <si>
    <t>generalized weakness &amp; fatigue</t>
  </si>
  <si>
    <t>pericardiocentesis (760 ml)  antibiotics initially but discontinued with negative cultures</t>
  </si>
  <si>
    <t>Pt was readmitted to hospital for rheumatologic workup and then discharged</t>
  </si>
  <si>
    <t>Pt currently undergoing rheumatologic workup; no known diagnosis at this time</t>
  </si>
  <si>
    <t>81 yo female symptoms developed fatigue and weakness 1 day post THIRD VACCINE. Hospitalized 10 days later and dx with pericarditis with pericardial effusion;   10/12/21 records requested   11/16/21 spoke to HCP who reviewed hospital records; meets case definition for pericarditis (EKG changes, pericardial effusion) (10 Jan) Pfizer dose 3 vax date 26 Sep 2021 (5 Feb) actually meets defn for pericarditis; reclassifed</t>
  </si>
  <si>
    <t>Not admitted-discharged home from ED on anti-inflammatory meds.</t>
  </si>
  <si>
    <t>0.00 ng/mL</t>
  </si>
  <si>
    <t>45 pg/ml</t>
  </si>
  <si>
    <t xml:space="preserve">Patient reported on VAERS that he has had changing in breathing, pounding heart, shortness of breath, being tired. </t>
  </si>
  <si>
    <t xml:space="preserve">Pt seen in ED only without admission. </t>
  </si>
  <si>
    <t>2 days</t>
  </si>
  <si>
    <t>Kawasaki disease at age 4 (confirmed)</t>
  </si>
  <si>
    <t>0.00 ng/mL (0.00 and 0.08)</t>
  </si>
  <si>
    <t>ER visit- discharged home</t>
  </si>
  <si>
    <t>(submitted by parent) 14yo with sob and chest pain after 2nd dose.   Cardiologist diagnosed with Pericarditis.  No other info.  Req ER records.    12.14.2021: review of medical records.  C/o CP 2 days post 2nd vaccine; Normal EKG, Normal echo, Normal Troponin, Not a case</t>
  </si>
  <si>
    <t>16 - but not seen by HCP for 76 days</t>
  </si>
  <si>
    <t>6/13/21: &lt;0.03 ng/mL (&lt;0.03)</t>
  </si>
  <si>
    <t>6/13/21: 1.1 ng/mL (0.0-3.4)</t>
  </si>
  <si>
    <t>See details in free text below.</t>
  </si>
  <si>
    <t>2/2/22: MR here  SUMMARY  3/30/21: Vax #2  6/13/21 ER Visit. Dx: Palpitations. F/U with cardiology  6/16/21: Cardio OV. Dx: Palpitations. Order Holter and ECHO and f/u.  6/24/21: 24 hour Holter Monitor: Predominant sinus bradycardia. No significant conduction deficit. No arrhythmias.   7/1/21: ECHO: normal  7/12/21: Cardio OV. Dx: Palpitations. Ventricular premature depolarization. Rx - Nadolol 20 mg.   9/29/21: cMRI: normal  ***  Pt VAERS only. Will be able to speak with HCP on 10/25/21, If confirmed myocarditis, will order records.   10/27/21 - Multiple attempts to reach MD. Will go ahead and order records</t>
  </si>
  <si>
    <t>&lt;0.012, 0.012, 0.012</t>
  </si>
  <si>
    <t xml:space="preserve">HCP states patient fully recovered. </t>
  </si>
  <si>
    <t xml:space="preserve">Confirmed: Pericarditis    43 year old female with a history of MI s/p Stents (3/16/21), Cardiomyopathy, CHF, Afib, Anxiety, Asthma, and GERD developed chest pain 2 days post 2nd dose on /2022.     9/19/21 Went to the ED for chest pain with position change and deep inspiration for 4 days. Troponins were normal. Chest CT showed small pericardial effusion and pleural effusion. Cardiology was consulted and it was decided to admit her to the observation unit given her recent Cardiac history. She was empirically treat with Colchicine and Ibuprofen. An ECHO was performed the following day which showed a Pericardial effusion. The patient remained stable  and was discharged 9/20/21 with a diagnosis of Chest pain, Pericarditis. She was treated with Colchicine for 3 months and close follow up with Cardiology.   -------------------------------------------------------------------------  10/15- Dr. Sullivan returned call. Able to provide some information. Pt has several episodes of cardiomyopathy in the past.  She's out of the office and request an email and will send MR. Had and MI and dx with CHF 6 mos  prior to 2nd dose of vaccine. She had an EKG and ECHO, no cMRI.    10/14-HCP submitted report. MR requested.   </t>
  </si>
  <si>
    <t>Chronic Cough with fever and chills</t>
  </si>
  <si>
    <t>Rheumatic fever (1953), bilateral carotid artery stenosis (7/2018)</t>
  </si>
  <si>
    <t>Fever, Chills, Chronic cough</t>
  </si>
  <si>
    <t>11 (&lt;=54ng/L)</t>
  </si>
  <si>
    <t>209 (N; &lt;450)</t>
  </si>
  <si>
    <t>&lt;4 (N) (R:&lt;=10mg/L)</t>
  </si>
  <si>
    <t>27 (H) (R:&lt;=20mm/h)</t>
  </si>
  <si>
    <t>Albuterol sulfate, NORVASC, LIPITOR, Cholecalciferol, PLAVIX, FLONASE, LASIX, Metoprolol, CIALIS</t>
  </si>
  <si>
    <t>Patient states in initial VAERS report symptoms have resolved as of 10/11/2021.</t>
  </si>
  <si>
    <t xml:space="preserve">81 year old male experienced chest pains about 20 days after second. History shows a few medications for heart and high blood pressure. Medical records requested 10/13.  12/7/2021: Medical records not received as of 12/6  12/13/2021 Case reassigned to me.  12/14/2021 reviewed Medical records and following information is obtained.  ER Records Pg. 16 History of Present Illness: Prior to the vaccine shots in Feb and March of 2021, patient had a history of carotid artery stenosis, OSA on CPAP, Obesity, BPPV, HTN and now presenting with fever, chest pain and L shoulder pain. Since Novenmer of 2020, patient has "Hacking Cough" with yellow sputum production, and had extensive workup with ENT and PCP including scope and CT neck. Patient said symptoms were clear with Prednisone and antibiotic, but came again during early months of 2021. Patient simultaneously took the shots in Feb and March 2021. On 3/31/21 in the evening patient developed sudden chills and  pleuritic Chest pain. Patient was brought at ER and was admitted for one day and workup was done for ECG, Chest X-ray, CTA Chest, blood culture, PCR Viral panel for inflA/B/RVS/COV19, Urine analysis and antibodies for RA.  At ER, ECG showed abnormality. It was normal sinus rhythm with Right bundle branch block, +PVCs. The Troponin, pro-BNP was normal, but elevated D-dimer and ESR. All the viral panels came negative, and the Chest X-ray was clean. The CTA ECHO showed very mild Pericardial effusion, and as per ER Hospital admission notes on page 15, patient was diagnosed of Pericarditis and further treated for a day of Pericarditis. Upon further work-up on  patient's blood, ANA, HEp-2, IgG came flagged and positive on 4/4/2021. Also, Patient's urine was flagged for mucous.  Patient meets the definition of Pericarditis (Abnormal EkG, symptoms, mild Pericardial effusion). However, abnormal EKG is not ST elevation or PR depression, but is rather RBBB and the Pericardial effusion, was not worsening, but rather mild and can be from many other conditions that the patient is simultaneously experiencing. Based on the current available information and temporal association between the use of the vaccine, the timeline of the event and other identifiable cause and symptoms (Chronic cough just before and during vaccine, Chills, fever, ANA positive), a causal relationship cannot be established for Pericarditis to vaccine adverse reaction.  </t>
  </si>
  <si>
    <t>shoulder/neck pain</t>
  </si>
  <si>
    <t>0.12, 0.15, 2.66</t>
  </si>
  <si>
    <t>not documented if his symptoms had resolved prior to discharge</t>
  </si>
  <si>
    <t>Pt was discharged home after one day on aspirin and metoprolol; has cardiology appt 10/15/21</t>
  </si>
  <si>
    <t>65 yo male developed chest pain 2 days after THIRD VACCINE.  Admitted; also had cardiac cath that showed chronic total occlusion of mid circumflex artery.  Meets criteria for probable myocarditis (chest pain, EKG changes and elevated troponins)  10/14/21: spoke to provider who verified report and reviewed record (10 Jan) Pfizer dose 3 vax date 6 Oct 2021.</t>
  </si>
  <si>
    <t>0.03 - upper limit of normal</t>
  </si>
  <si>
    <t>37.7 (high - normal &lt;10)</t>
  </si>
  <si>
    <t>Pt VAERS report of 10/12/21- Still having fatigue, dizziness, and chest pain</t>
  </si>
  <si>
    <t>Spoke with MD hospitalist. He was not diagnosed with myocarditis. He was diagnosed with atypical chest pain and advised to take ibuprofen as needed.</t>
  </si>
  <si>
    <t>Pt VAERS - reaching out to hospitalist for confirmation.  Records ordered 10/14/21  10/14/21 - Spoke with hospitalist. Seen from Urgent Care to ER with chest pain, but no EKG changes and no elevated troponins. Echo was offered but pt declined. Pt was diagnosed with atypical chest pain, not myocarditis. Does not meet case definition</t>
  </si>
  <si>
    <t>1st shot pfizer 3/16/21 and 2nd shot 4/13/21 approx 1 month later dev chest pressure, plueritic CP, and fever. Sx worsened and he went to ED 5/21/21 temp 38.2 denied URI or GI sx. EKG showed 2mm ST↑2mm V3-4 and 1mm V2 and aVF. STEMI alert called. Cath showed no significant coronary obstruction. Echo same day showed mild-mod PVH, NL vent size, EF 45-50%, small-mod pericardial effusion with no evidence of tamponade. trop neg. No CKMB, BNP or pro-BNP done. COVID19 test neg. No h/o rhemo d/o and infectious source not further questioned. No h/u etoh use or other items on exposure list. Admitted overnight with dx of pericarditis based on sx and echo findings. MI ruled out and once old EKGs pulled from 2008 showed same V2-V4 St elevation. d/c home 5/22 on Motrin 600mg tid x2weeks. Pt called on-call cardiology 5/30 reporting mild SOB and leg swelling advised to stop Motrin and given Lasix 20mg. Next day 6/1 SOB got worse with orthopnea, LE edema, and fever. No chest pain/pressure. In ED temp 38.2 but repeat echo showed a 1200 cc pericardial effusion with ventricular compression (+tamponade) and now in afib. Emergent pericardiocentesis done and pt place on amniodarone where he quickly coverted back to NSR. Multiple echo done during admit lowest EF 40%.  Drained fluid scattered macrophages WBC 4541 prot 4.3 gluc 131 bacterial cultures neg, AFB (TB) neg, and fungal neg. Discharged on 6/3 on colchicine and amniodarone (x3mon)  with edema and SOB totally resolved although was still having recurrent fevers due to fever report  CRP ordered returned 1.5 before discharge. 6/18/21 pt notified on call having 3-4d mild pleuritc CP but nowhere near intensity that brought him to ED along with fever. Motrin 600mg tid was added back to colchicine and another CRP ordered on 6/25 returned 4.0. On 7/2 feeling better no sx repeat CRP 0.7 and motrin d/c'd. On 7/8 called to report low grade fever and non-prod cough poss SOB no other URI and GI sx and repeat CRP 5.7. 7/9 cardiology discussed case with rheumatology at Univ of Iowa med ctr and ordered cardiac MRI which was done 7/26 EF 49%, idiopathic dilated CM, mild LV dysfxn, trivial pericardial effusion, and no evidence of prior infarct. 7/27 cardiologist read as NL epicardial thickness and will place back on Motrin for mild pericarditis. 8/31 evaluated by rheumatology found minimally inc ANA (1-40) not felt to be clin sig, NL complement, Neg RNP-Ab, SSA, SSB, and sm-ab. Did not feel recurrent fevers or pericarditis was due to rheum c/o. 10/11 last cardiology f/u visit no sx still on colchicine to complete 6 month course. Advised if chest pain, SOB, etc returns then they will do cardiac enzymes (CKMB, trop), ESR, repeat echo to eval for complications of pericarditis. Medical records ordered 10/15/21 and have not arrived yet. Nimi advised not to cancel request so we would have documentation even though verbal report was enough to complete case.</t>
  </si>
  <si>
    <t>Tramadol, Naproxen</t>
  </si>
  <si>
    <t>Patient had EM visit, no hospitalization EKG atrial enlargement. Troponin levels not elevated. The VAERS report states: not recovered.</t>
  </si>
  <si>
    <t>Left sided chest pain after 2nd dose. Diagnosed with pleuritic chest pain and told to follow up with PCP for suspected myocarditis. PCP diagnosis pleuritic chest pains. EKG noted atrial enlargement. Patient had EM visit, no hospitalization. Troponin levels not elevated. Spoke with healthcare provider 10/19, PCP not available.</t>
  </si>
  <si>
    <t>Pt died 5/31/2021</t>
  </si>
  <si>
    <t>55 yo NHB male coroner reported death secondary to myocarditis after Janssen vaccination, symptom onset 6 days, death on day of symptom onset.  11/5/21 only autopsy report received with UCOD finding of myocarditis; hospital records also needed.  -----------------------------------  Additional information: Pt found unresponsive in field.  -----------------------------  11/15: Previous abstractor ordered autopsy records from Charleston Coroner office (received 10/26). Need hospital records to adjudicate. Records request from MUSC 11/15.  As of 12/7 medical records not received.  UPDATE: 12-27-2021 Spoke with coroner's office. Pt was found unresponsive at work. EMS attempted CPR and transported to ED. DOA. Hx is noted that pt had Janssen vax #1 6d prior, pt had been c/o cough w/phelm, using OTC cough syrup. +smoker cigs/MJ. Coroner felt myocarditis was suspect for COD but unable to provide conclusive proof establishing cause and effect of vaccine to this death. Incidental note: cardiac wt was noted to be 610g (ave wt 350g) Does not meet case definition for myocarditis by CDC guidelines.</t>
  </si>
  <si>
    <t>Unknown, found unconscious in field, unwitnessed arrest</t>
  </si>
  <si>
    <t>Unfortunate, 55 yo B-female. VAERS by deputy coroner: Elizabeth Dobbin (843) 746-4030 reported death secondary to myocarditis after Janssen 1st vaccination, symptom onset 6 days p vax, death on day of symptom onset.  Autopsy report received with COD finding of myocarditis.     ----------------------------  Additional information: Pt found unresponsive in field.  -----------------------------  11/15: Previous abstractor ordered autopsy records from Charleston Coroner office (received 10/26). Need hospital records to adjudicate. Records request from MUSC 11/15.  As of 12/7 medical records not received.    UPDATE: 12-27-2021 Spoke with coroner's office. Pt was found unresponsive at work. EMS attempted CPR and transported to ED. DOA. Hx is noted that pt had Janssen vax #1 6d prior, pt had been c/o cough w/phelm, using OTC cough syrup. +smoker cigs/MJ. Coroner felt myocarditis was suspect for COD but unable to provide conclusive proof establishing cause and effect of vaccine to this death. Incidental note: cardiac wt was noted to be 610g (ave wt 350g)     UPDATE: 4-8-22 MR request from hospital notes no record of patient seen. MR of autopsy avail in VAERS VPN. Abstraction sent to GDIT.    UPDATE: 5-10-22 MR avail in VAERS VPN. Coroner report avail as well. COD: Myocarditis, hypertensive cardiac dxs. Pt found in field w/unwitnessed cardiac arrest. Resuscitation attempts unsuccessful. ED w/no pulse, no elec activity. Pt pronounced 5/31. Post mortem SARS COV-2; neg. Receive Janssen vax on 5/25. (21 Nov 2022) Verified to meet case deifntion by MR review (autopsy report); however, h/o concurrent URI sx makes viral myocarditis a potential alternative cause.</t>
  </si>
  <si>
    <t>&lt;0.01 (ref range &lt;0.04 ng/mL)</t>
  </si>
  <si>
    <t xml:space="preserve">Admitted x 1 day and discharged with colchicine and ibuprofen with improvement in chest pain. </t>
  </si>
  <si>
    <t>PharmD report. 36 y/o healthy M developed chest pain 4 days after receiving Pfizer 3rd dose. Patient admitted x 1 day for myopericarditis. EKG diffuse ST elevations, ECHO nonsignificant, cMRI patchy enhancements consistent with myocarditis, high sensitive troponin elevated at 2293. Chest pain improved with colchicine and ibuprofen, but unknown if fully recovered. Confirmed findings with Dr. McKenzie at UNC. Medical records requested.</t>
  </si>
  <si>
    <t>mild cough on 8/3</t>
  </si>
  <si>
    <t>14.3 ng/L</t>
  </si>
  <si>
    <t>28.5 mg/L</t>
  </si>
  <si>
    <t>NSAIDS other than aspirin (e.g. ketorolac/Toradol, ibuprofen/Motrin/Advil, naproxen/Naprosyn/Aleve, colchicine),IVIG,Antiarrhythmics,Other {myoperi_hospital_treat_oth}</t>
  </si>
  <si>
    <t>lisinopril for new dx of HTN.</t>
  </si>
  <si>
    <t>Discharged home on lisinopril for HTN after 6 days in hospital. No further information about disposition known at this time. Symptoms had resolved on d/c. Arrhythmia improved and troponin was trending down on d/c.</t>
  </si>
  <si>
    <t>15 y/o male hospitalized for chest pain, elevated troponin, and CMRI c/w myocarditis starting 4 days s/2 2nd Pfizer, treated with IVIG, lidocaine for ventricular arrhythmia, and lisinopril for HTN. EKG showed ST elevations. Meets criteria for myopericarditis.</t>
  </si>
  <si>
    <t>1.5, 1.77, 1.40, 1.66, 1.23</t>
  </si>
  <si>
    <t xml:space="preserve">Per report, patient had not fully recovered. Treated with Colchicine, Ibuprofen and had Cardiology follow up. </t>
  </si>
  <si>
    <t xml:space="preserve">Patient was discharged home in stable condition on Colchicine and Ibuprofen. Follow up with Cardiology. </t>
  </si>
  <si>
    <t xml:space="preserve">37 year old male with a history of CMV, Anxiety  and Hepatitis 2/2, 1 year ago secondary to high acetaminophen developed sudden chest pain and sob for 24 hours on 6/10/21, then again 7/10/21 that resolved with Advil. The pain began about 1 month after receiving the 2nd vaccine dose 5/5/21.      On 9/11/21 the patient began to have severe chest pain, dyspnea, sob and back pain for 4-5 days. He believed the pain was work related and went to Work comp clinic on 9/14/21. An EKG was performed which was showed ST elevations. He was referred to an ED.   9/14/21- In the ED, the Troponin levels were elevated x3. CXR was negative. EKG showed ST elevation. A repeat EKG showed consistent ST elevations, concerning for ischemia vs. myopericarditis. Inflammatory markers were elevated. The patient was started on Ibuprofen and Colchicine and admitted. Cardiology was consulted and ordered an ECHO and cMRI. ECHO was normal. cMRI was c/w myopericarditis.   9/16/21 The patient was stable and was discharged home. He was treated with Colchicine and Ibuprofen, restricted from strenuous activity, and out of work for 3 months. He had follow up appointments scheduled with his PCP and Cardiology.  ------------------------------------------------------------------  10/23- Spoke with Mother/reporter. Obtained Hosp information. MR requested.   10/18-VAERS report by MD/?Family member- same last name. MR requested.   </t>
  </si>
  <si>
    <t>lower abdominal pain/ cramps</t>
  </si>
  <si>
    <t xml:space="preserve">Pt. was discharged home on outpatient NSAIDs with primary care f/u recommended for her positional chest pain and EKG changes. </t>
  </si>
  <si>
    <t xml:space="preserve">Discharged home in stable condition on NSAIDs with primary care f/u recommended.  She did not receive tx in the ER. </t>
  </si>
  <si>
    <t>20 y/o female patient report of abdominal cramping 2 days s/p 1st Pfizer and chest pressure 2 days s/p. VAERS report states was dx with pericarditis in ER. No ER report available, only pt. VAERS report. Spoke with ER physician. There were no ST changes on EKG only some t-wave changes. An Echo was not performed and troponins were negative. Does not meet current case criteria for pericarditis. As such, records were not requested.</t>
  </si>
  <si>
    <t xml:space="preserve">LT arm pain </t>
  </si>
  <si>
    <t>11,021, 8,217, 7,981, 12,839, 12,662, 11,021, 5,167</t>
  </si>
  <si>
    <t xml:space="preserve">Overall feeling better </t>
  </si>
  <si>
    <t xml:space="preserve">  DCD home stable.  F/U with cardiologist and continue colchicine and avoid strenuous activity.  </t>
  </si>
  <si>
    <t>dry cough, malaise</t>
  </si>
  <si>
    <t>Oral antibiotics  Nebilet  Digoxin  Furosemide  Spironolactone</t>
  </si>
  <si>
    <t>Developed symptoms on day #24 of 2nd vaccine, although had symptoms of SOB from the 1st vaccine that worsened with the 2nd vax and has continued to experience CP and SOB. Has been febrile since 2nd vaccine.</t>
  </si>
  <si>
    <t>68yo C-male with know hx of ventral septal defect since birth, reports following Vax # 2 on 9/12/21 he developed symptoms on same day; fever, SOB, dry cough and malaise. COVID test on 9/21/21 neg. Presented to ER on 9/22, and told he had inflammation of his heart. Started on oral antibiotics. Follow up with cardiologist 10/1/21 and started on Nebilet (beta-blocker)1/2tab QD. On 10/22/21 returned to the ER with increasing CP but neg EKG for MI but noted he had a blockage of left vessels-unable to determine as report is only handwritten in Spanish by physician. Started on Digoxin, Furosemide and Spironolactone. Told he had a virus. CXR neg for pleural effusion. Labs noted anemia, no cardiac nor inflammatory markers evaluated. ECHO noted for cardiomyopathy. CT chest positive for left sided nodular opacity.</t>
  </si>
  <si>
    <t>1000-01-01</t>
  </si>
  <si>
    <t>colchicine and lopressor</t>
  </si>
  <si>
    <t>max 0.75</t>
  </si>
  <si>
    <t>131 (n &lt;100)</t>
  </si>
  <si>
    <t>3.5 (n&lt; 1.5)</t>
  </si>
  <si>
    <t>Aspirin,Antiarrhythmics,Anticoagulation other than aspirin (Warfarin/Coumadin, Plavix/Clopidogrel)</t>
  </si>
  <si>
    <t>9/29/21: seen by PCP; symptoms resolved  10/21/22 cardiology; pt scheduled for cMRI but symptoms had resolved; was back to baseline with pre-existing cardiac conditions</t>
  </si>
  <si>
    <t>65 yo female with history of significant cardiac  history of cardiac disease MI, CAD) developed chest pain 2 days post second vaccine  10/18/21: records requested;   10/22/21: spoke to HCP who reviewed hospital and outpt records; meets criteria for probable myocarditis (chest pain, elevated troponins, normal EKG and echo without signs of pericarditis)</t>
  </si>
  <si>
    <t>weakness, low grade fever, nausea</t>
  </si>
  <si>
    <t>Toradol, Ibuprofen</t>
  </si>
  <si>
    <t>DCD home stable.  State feels significantly better.  Rx of ibuprofen</t>
  </si>
  <si>
    <t>intermittent chest pain. Followed up with Cardiology.</t>
  </si>
  <si>
    <t xml:space="preserve">Patient stable at discharged. </t>
  </si>
  <si>
    <t xml:space="preserve">Confirmed: Pericarditis     55 year old female with a past medial history of GERD, Hepatitis, Migraines, Hormone imbalance that experienced 2 days of chest pain which started 1 week after receiving her 2nd vaccine dose on 4/21/21.    4/27/21: The patient went to the ED with a complaint of chest pain worse with exertion for 2 days. Troponins were negative. EKG was abnormal for anterior infarct, age undetermined. Chest CT was negative.  Cardiac exam was unremarkable. The patient's chest pain resolved on reassessment with medication and she was discharged home the same day. Her final diagnosis was MSK pain and prescribed Robaxin.   6/2/21 The patient returned to the ED for intermittent chest pain and sob. EKG was normal. Troponins negative, D dimer elevated. CXR negative. Chest CT significant for moderate size pericardial effusion otherwise unremarkable. She was admitted to observation unit and discharged the following day with PCP follow up.     6/7/21 Seen by her PCP post ED visit.   Per interview with Physician revealed the patient had a positive ANA - 160 in hospital. Confirmed, the patient had a diagnosis of Pericarditis with effusion at the last ED visit. The patient was referred to Rheumatology and Cardiology. A Stress test was ordered.    6/7/21 At Cardiology follow up the Stress test was noted as negative. Troponins were negative.  ECHO revealed no evidence of myocardial ischemia. Normal wall motion with LV EF 65%. EKG- NSR, Non specific ST elevations changes. Cardiology notes the patient was taking indomethacin for pain with improvement.    ------------------------------------------------------------------  VAERS submitted by pt. MR requested. Will call MD listed on form. Spoke with No other information at this time. Will wait for MR.   55 year old female claims dx with myopericarditis. Admitted for 1 day. Reports tests performed, no results noted. </t>
  </si>
  <si>
    <t xml:space="preserve">Michigan </t>
  </si>
  <si>
    <t>altered mental status, n/v</t>
  </si>
  <si>
    <t>98.67 ng/mL (ref: 0-0.028)</t>
  </si>
  <si>
    <t>4.6 mg/dL (ref: 0-0.8)</t>
  </si>
  <si>
    <t>As of 10/14/21; patient had been d/c'd to home 3.5 months prior; reported not recovered; unknown symptoms</t>
  </si>
  <si>
    <t>&lt; 6.00 ng/L</t>
  </si>
  <si>
    <t>Ibuprofen, Colchicine.</t>
  </si>
  <si>
    <t xml:space="preserve">Chest pain c/w pericarditis. Ibuprofen. Seen in ED   Troponin neg. EKG normal. CT chest -PE  </t>
  </si>
  <si>
    <t>A 37 yrs old otherwise healthy man, went to ED at 20 day after Janssen Covid vaccine. At ER according to patient statement, ECG was normal and Troponin was not expressed. The Chest ECHO showed Pulmonary embolism. Tried to contact the physician #14 and the unit at #13, however no one is contactable. Will request the medical records, to evaluate further.  On 4/12/22, MRs are available and reviewed.  Patient, 37 Y M otherwise healthy active duty Military, took Janssen vaccine on 9/1/21. Please note that the VAERS report says vaccine 9/20/21, however, the MRs vaccine document states the date to be 9/1/21. Patient went to ER post Janssen vaccine, worsening after 30-40 days, where D-dimer was elevated and CT Angio confirmed PE on 10/14/21. Patient was ultimately diagnosed as Pericarditis from ER Records and treated with Colchicine and Ibuprofen.  Otherwise healthy man, suddenly worsened health with PE after Janssen vaccine, with elevated D-dimer, ECG Arrhythmia (abnormal heart beat), and CT Angio with PE. The ER diagnosis was Pericarditis, and pt was treated with Colchicine and Ibuprofen. Thus, this is a case of vaccine AE of Pericarditis after reviewing MRs, and no other related findings or conditions.</t>
  </si>
  <si>
    <t>Same day</t>
  </si>
  <si>
    <t>&lt;0.01 ng/mL (ref: 0-0.03)</t>
  </si>
  <si>
    <t>1950 pg/mL (0-226)</t>
  </si>
  <si>
    <t>As of 10/15/21, patient d/c to home s/p ED/hospitalization; reported not recovered with unspecified symptoms</t>
  </si>
  <si>
    <t>6/7/22: Abstraction completed; not a case    55 y/o female PMH CHF, chronic anemia, hyperlipidemia, anxiety developed dyspnea 10 days after 2nd Pfizer vaccination, presented to ED w/ SOB, EKG LBBB, , LVEF 25%, abnormal Echo with wall motion abnormalities, global hypokinesis, elevated Pro-BNP    -Dx New onset CHF</t>
  </si>
  <si>
    <t>Delaware</t>
  </si>
  <si>
    <t>Possible TB Pericarditis</t>
  </si>
  <si>
    <t>DM2, PPD+,  Pericardial Calcification since 2019</t>
  </si>
  <si>
    <t xml:space="preserve">Lower extrimity swelling, abdominal swelling, </t>
  </si>
  <si>
    <t>448 (H)</t>
  </si>
  <si>
    <t>0.8 (H)</t>
  </si>
  <si>
    <t>12 (N)</t>
  </si>
  <si>
    <t xml:space="preserve">Shortly after receiving the vaccine patient developed BLE swelling and SOB. Patient was then diagnosed with CHF, pericardial calcification and pleural effusion with lungs infection. She underwent pericardiectomy on 6/4/2021. Subsequently she developed heart failure and renal failure and was admitted to ICU. She was intubated and required dialysis.   </t>
  </si>
  <si>
    <t>rapid covid test positive, subsequent covid pcr negative, had hematuria and a bandemia with elevation of procalcitonin positive, but cultures were negative</t>
  </si>
  <si>
    <t>hematuria, fever, sore throat, cough, body aches, headache</t>
  </si>
  <si>
    <t>35-40</t>
  </si>
  <si>
    <t>84 ng/L</t>
  </si>
  <si>
    <t>Entrestor and metoprolol</t>
  </si>
  <si>
    <t>His fever resolved, and symptoms had improved upon discharge without any chest pain, hypoxia, or tachycardia. WBC were trending down and cardiac enzymes had normalized.</t>
  </si>
  <si>
    <t>He did not follow-up upon discharge with cardiology.</t>
  </si>
  <si>
    <t xml:space="preserve">22 y/o hospitalized for myocarditis and reduced EF on TEE 7 days s/p 2nd Pfizer. Insufficient information on VAERS report to determine case status. HCP emailed on 10/19 for more information and records requested.    EW 10-26: Discussed with provider. Pt. presented with multiple symptoms suggestive of a bacterial process. He had high fever, cough, myalgias, and sore throat with an elevated WBC, hematuria, and elevated procalcitonin. He was treated for presumed bacterial infection and corresponding low ejection fraction. Although he had chest pain and elevated troponin, there are other identifiable causes of these findings, so I am classifying as not a case. </t>
  </si>
  <si>
    <t xml:space="preserve">N/V, myalgia, body aches </t>
  </si>
  <si>
    <t>7.78; 21.72; 14.3; 9.22; 7.74; 4.44</t>
  </si>
  <si>
    <t>99; 118</t>
  </si>
  <si>
    <t xml:space="preserve">DCD home on 10/15/2021 at baseline. </t>
  </si>
  <si>
    <t>13 (normal)</t>
  </si>
  <si>
    <t>Per Pt VAERS: I was advised to take anti-inflammatory medications so I took ibuprofen and refrained from exercise and eventually symptoms resolved.   11/5/21 - MD confirms resolved</t>
  </si>
  <si>
    <t>50 yo MD - experienced sharp chest pain and difficulty with deep breaths beginning 2 weeks after vaccination. Progressed so went to cardiology colleague 4 weeks after vaccination. EKG changes c/w with pericarditis. Took Ibuprofen, restrained from exercise, symptoms resolved.   10/22/21 - Records were ordered on 10/19/21 and still trying to get in touch with cardiologist  11/5/21 - Spoke with cardiologist. In review of EKG tracing he said the ST elevation in leads V4, V5, and V6 could be c/w pericarditis, but could also be a normal variant early repolarization. He leans towards early repol as the ESR was normal, but he said "anything's possible, right?"   Records were ordered on 10/19/21.</t>
  </si>
  <si>
    <t>USVI</t>
  </si>
  <si>
    <t>2.32 (NL 0.80)</t>
  </si>
  <si>
    <t>67 year old male with mild shortness of breath. Elevated CRP. Sent to cardiologist, issues resolved before the appointment.</t>
  </si>
  <si>
    <t xml:space="preserve">67 year old male with mild shortness of breath. In e-mail note from PCP on 10/20/2021 "EKG showed a short PR interval of 0.108 as measured by EKG and frequent PACs otherwise it was normal. Troponin was normal.  No treatment was given.  He was seen by cardiologist who agreed that it was possible cardiomyopathy but symptomatically he has mild shortness of breath had resolved by the time seen by the cardiologist his EKG showed PACs only. No treatment was given."  </t>
  </si>
  <si>
    <t>vertigo, "brain fog"</t>
  </si>
  <si>
    <t>DOE and irreg and fast HR</t>
  </si>
  <si>
    <t>never admitted all tests done on outpt basis in Mexico.</t>
  </si>
  <si>
    <t xml:space="preserve">Chest pain radiating to teeth, diaphoresis, nausea. </t>
  </si>
  <si>
    <t>10.5 ng/ml (H)</t>
  </si>
  <si>
    <t xml:space="preserve">Nitroglycerine, </t>
  </si>
  <si>
    <t>cardiologist had f/u visit with pt on 10/15/21 and sx completely resolved. Is scheduled for a cardiac MRI on 11/9/21.</t>
  </si>
  <si>
    <t>fever, shortness of breath, cough</t>
  </si>
  <si>
    <t>9 (n 0-77)</t>
  </si>
  <si>
    <t>136 (n 0-3)</t>
  </si>
  <si>
    <t xml:space="preserve">10/15/21: persistent fever, chest pain, SOB; started on second course of antibiotics and steroids with improvement in symptoms.  </t>
  </si>
  <si>
    <t xml:space="preserve">Pt being following by cardiology; diagnosis is bacterial pericarditis (elevated WBC 18000)  10/15/21 last seen with pending follow-up in November  </t>
  </si>
  <si>
    <t>36 yo male developed chest pain &gt;120 days post second vaccine  10/19/21: records requested; emailed reporter; LM for provider;   10/25/21: spoke to cardiology; who reviewed outpt and hospital records; meets criteria for pericarditis (chest pain, echo with pericardial effusion) however, with elevated WBC and fever they strongly feel this is bacterial in nature NOT related to vaccine (also long time after second vaccine)</t>
  </si>
  <si>
    <t>COPD</t>
  </si>
  <si>
    <t>Potassium  Metoprolol</t>
  </si>
  <si>
    <t>Continues with fatigue.</t>
  </si>
  <si>
    <t>Stable with other chronic illness's.</t>
  </si>
  <si>
    <t xml:space="preserve">1 day after vax: myalgias, chills, headache. 2nd day: chest pain, dyspnea, and fever to 103. </t>
  </si>
  <si>
    <t>1.052 ng/mL peak (ref range 0-0.028 ng/mL)</t>
  </si>
  <si>
    <t>11.7 mg/dl (ref range 0-15)</t>
  </si>
  <si>
    <t xml:space="preserve">Rest and analgesics per MD conversation. </t>
  </si>
  <si>
    <t>MD was hospitalist. At time of discharge 10/14/21 - chest pain still present, but improved.</t>
  </si>
  <si>
    <t xml:space="preserve">MD VAERS report: Elevated troponin. Dx'd myocarditis  Confirmed all of above with MD by phone call  Records ordered. </t>
  </si>
  <si>
    <t xml:space="preserve">Metoprolol,  Norco, Indomethacin, Methocarbamol, </t>
  </si>
  <si>
    <t>Continues to experience some mild SOB. Continues to use nebulizer.</t>
  </si>
  <si>
    <t>FF8841</t>
  </si>
  <si>
    <t xml:space="preserve">2.18; 7.01; 7.84; 3.52; 3.42 </t>
  </si>
  <si>
    <t>0.58; 0.28</t>
  </si>
  <si>
    <t xml:space="preserve">omeprazole. </t>
  </si>
  <si>
    <t xml:space="preserve">DCD home stable.  Pain resolved.  </t>
  </si>
  <si>
    <t>Home with outpatient cards f/u to include cMRI</t>
  </si>
  <si>
    <t>18yom presented with c/o chest pain that began 3d after his 2nd dose of the Pfizer vacc.  EKG was "c/w myocarditis." Troponin elevated (type not specified). He was diagnosed with myocarditis and given IB prn. Viral panel was negative. Sxs improved and troponin trended down so he was discharged home. He was to have a cMRI as an outpatient. MD did not have these results when we spoke. Appears to meet case definition for pericarditis as well. Records requested.</t>
  </si>
  <si>
    <t>99; 48 (no normal ranges given but states elevated)</t>
  </si>
  <si>
    <t>patient reports that as of 10/16/2021 symptoms persist she is still unable to tolerate walking at work or complete activities of daily living.</t>
  </si>
  <si>
    <t>d/c home on 3 mos course of colchicine and f/u with pcp</t>
  </si>
  <si>
    <t>(submitted by patient)  27yr old female  w chest pain and sob. admitted to hosp on 10/9. States abnormal EKG, elevated Troponin &amp; CRP, d-dimer elevated.  Req medical records. Need lab/test results.  1.26.2022:  pt  c/o sob. EKG stable. Elevated troponin. kept in observation was not admitted.  meets for probable myocarditis due to chest pain and elevated troponin</t>
  </si>
  <si>
    <t>HS 10.98 (ref range 0.00-53.48 ng/L)</t>
  </si>
  <si>
    <t xml:space="preserve">&lt;0.4 </t>
  </si>
  <si>
    <t xml:space="preserve">Pt seen in ER x 1, then returned for 2 day hospital admission. Negative work-up both visits.   Per VAERS report 10/17/21, pt reports not yet recovered from adverse event. </t>
  </si>
  <si>
    <t xml:space="preserve">Self report. 49 y/o M with PMH of CAD s/p stent placement and in-stent thrombosis, developed chest pain and SOB 10 days after 2nd Pfizer vaccine. He went to ER where he had normal EKG and negative troponin so d/c home. Chest pain persisted so contacted cardiologist who instructed to return to ER. EKG and troponin remain WNL. Angioplasty to rule out stent thrombosis (previous stent placement to RCA). Diagnosed with chest pain, hyperlipidemia, costochondritis. Tx included Naproxen, ASA.     10/20/21 - Medical records requested   6/24/2022 - Partial MR received. Pending outpatient cardiology notes.   </t>
  </si>
  <si>
    <t>rash started day after shot later dx eczema. SOB started arrpox 21days after shot.</t>
  </si>
  <si>
    <t>Deceased</t>
  </si>
  <si>
    <t>Currently on 3rd admission (adm date 9/16/21) had pericardiocentesis and cardiology signed off 9/20/21 "stable pericardial effusion". Current issues are AKI (reporter was nephrologist), dialysis issues, and eval of possible pancreatic malignancy. GI and IR consulted and are trying to arrange bx for definitive diagnosis. Rhem eval neg for autoimmune etiology of recurrent pericardial infusion and all cultures of drained effusion have been negative. (15 Mar 2023) Per records, pt c very complicated, long hospitalization. Ultimately died after contracting COVID-19.</t>
  </si>
  <si>
    <t xml:space="preserve">56yoF PMH:HTN, hyperlipidemia, and chronic knee pain had J&amp;J shot 4/7/21 reported immediate start of progressively worsening itchy skin rash seen 5/1/21 in urgent care dx c eczema rash noted to be scaly (later confirmed by dermatology consult w skin biopsy) and started on steroid creams.  On 5/12/21 went to ED c/o SOB x 2wks with nonprod cough and LE swelling. EKG ST 106 no S-T or PR changes; trop &lt;0.01 and BNP neg; CXR b/l atelectasis and echo showed small pericardial effusion with enlarged aortic root no tamponade. covid19 neg. dx c cardiac overload but no new meds given and no doses changed of current meds (on HCTZ and lisinopril for HTN) not surprising she returned to ED 5/16/21 still c/o SOB cardiology consulted 5/17 TEE EF 80-85% pericardial effusion with borderline tamponade and early diastolic collapse. no regional wall motion abnormalities. Treated w bumex then lasix and sx resolved. D/c 5/19/21 on beta-blocker (but no diuretic). 7/14 outpt card appt no sx but ordered echo done 7/16 showed large pericardial effusion sent to ED had 500cc drained; path and ID neg and d/c home. 8/18/21 ED for SOB CXR showed LLL pneumonia d/c on ABX.  8/23 outpt echo showed recurrent pericardial effusion still no sx had outpt pericardiocentesis of 200cc. Path neg also for this sample but med team questions if this could be myopericarditis associated with COVID19 vaccine.  Current adm 9/16 SOB another 500cc drained but CT surgery did not feel need to put in window and cardiology signed off 9/20. Current issues are thrombomicroangiopathic renal damage on dialysis since 10/16 , (+) RLE DVT but no PE, and possible malignant mass in pancreas (IR and GI planning bx). Pathologist suggest malig cause of recurrent effusion since ID and Rheum causes ruled out. Neg HIV, Hep A/B/C, RSV, and Epstein-Barr. All admissions had neg COVID19 test. </t>
  </si>
  <si>
    <t xml:space="preserve">41 F  with CP  , palp  after  Pfizer #2 on 2/1/21.    ER visit EKg normal no Peri Rub, no echo,  discharged home </t>
  </si>
  <si>
    <t>Exertional syncope</t>
  </si>
  <si>
    <t>IV fluids</t>
  </si>
  <si>
    <t>Fatigue and neck pain on discharge.</t>
  </si>
  <si>
    <t>Discharged home on ibuprofen.</t>
  </si>
  <si>
    <t>20 y/o male experienced chest pain, dyspnea, exertional syncope, trace pericardial effusion on echo, normal troponins, and ST elevations on EKG 2 days s/p Pfizer. Meets criteria for pericarditis. Discussed with provder on 10/19/21 and requested medical records from ER visit. He was seen in Union Memorial Hospital Emergency department in Baltimore.</t>
  </si>
  <si>
    <t xml:space="preserve">He was also wheezing and was started on albuterol with an aerochamber, prednisone taper. He returned on 10/12 with burning chest pains, and had mild episodic SOB with exertion. Felt better enough to go back to work. </t>
  </si>
  <si>
    <t xml:space="preserve">18 y/o male presented with burning chest pain and pre-syncope &gt;7 months following 2nd Moderna and was seen in ER for myocarditis. Insufficient information from VAERS report to determine case status. Attempted to call HCP and requested medical records 10/20/21.     11-09-21: Reviewed medical records. It shows EKG was performed, but there are no EKG results. Pt. had chest pain, palpitations, dyspnea, and pleuritic chest pain. There are no laboratory results for cardiac enzymes in the record. Will await further records. Attempted to email practice a second time today. Information still insufficient to determine case status. Leaving incomplete for now.    EW 11-15-21: Discussed with HCP. Pt. received albuterol and a steroid taper for wheezing and felt better after treatment. EKG was reportedly normal, and cardiac enzymes were not performed, nor were any other imaging studies. Provider notes no documentation of a myocarditis or pericarditis diagnosis in the chart. Based upon this additional information from the provider, pt. does not meet case criteria. </t>
  </si>
  <si>
    <t>normal sinus rythms</t>
  </si>
  <si>
    <t>&lt;0.010ng/mL (&lt;0.038)</t>
  </si>
  <si>
    <t>Toradol for the pain</t>
  </si>
  <si>
    <t>Home with PCP f/u</t>
  </si>
  <si>
    <t>3 day hosp stay</t>
  </si>
  <si>
    <t>4.5.2022:  Medical records received and reviewed.  Not a case - Other identifiable cause - Sx presented after flu vaccine (9/18/2021)not Covid vaccine (2/10/2021) and does not meet for pericarditis or myocarditis. normal CXR, normal EKG, normal troponin    (submitted by Patient) 25yr reports dx w myocarditis 67 days post 2nd vaccine. States Tachycardia and syncope.  Need labs/test results.  States had EKG, blood work, MRI and CT scan but no results noted. Req Medical rec.</t>
  </si>
  <si>
    <t>0.21, 0.22, 0.20</t>
  </si>
  <si>
    <t xml:space="preserve">UNK.  Per Cardiologist, no exercise for now.  TST once asymptomatic </t>
  </si>
  <si>
    <t>Leg swelling</t>
  </si>
  <si>
    <t xml:space="preserve">COPD, bronchietasis, HTN, high cholesterol </t>
  </si>
  <si>
    <t>0.8 (N)</t>
  </si>
  <si>
    <t>48 (H)</t>
  </si>
  <si>
    <t xml:space="preserve">Pt states on report she has not recovered.  </t>
  </si>
  <si>
    <t xml:space="preserve">70 year old female who developed chest pains 5 months after second dose.   ---------------------------------.   Requested medical records 10/20 hospital. As of 12/7 records not received.    12/14/21: Case reassigned to me. Called #14 on 12/14/21 and left a message to call back.    3/28/2022: MRs available and reviewed.   Following are the timelines and findings.    Patient 71yrs F, with history of hypertension, HLD, COPD, GERD, Takotsubo's CMP and bronchiectasis had 2nd Moderna COV-19 shot on 3/3/21. Post 5+ months after pt went to ER on 8/17/21 and treated for Pneumonia, pleural effusions (post pericardial window) and had new onset of afib at that time. Cardiac Cath done and found non-obstructive CAD.  Prescribed Sotalol. Also, found to have subclinical hyperthyroidism. On 8/27/21, she was again admitted for palpitations, SOB and chest discomfort. Found AFib, RVR, RBBB, QRS. Treated with Cardizem and stopped Sotalol.  On 8/31/21 pt. again to ER with AFIB, and was symptomatic PAF and suggested Atrial flutter ablation Vs antiarrhythmic therapy (amiodarone).   On 12/16/21 Pt. back to hospital with bilateral PNA, acute hypoxic respiratory respiratory failure, and was intervened by pulmonologist and ID specialist. Was diagnosed with Community acquired bacterial Pneumonia, and was prescribed ceftriaxone and doxycycline.   Thus, this patient does not meet any AE for vaccine reaction of Pericarditis, as the Pericarditis on 8/31/21 was due to Pericardial window from patient's Pneumonia and the community acquired Pneumonia keeps coming together with patient's ongoing issue of Paroxysmal AFib, Takutsobo cardiomyopathy and congestive heart failure. There is no clinical diagnosis of Myocarditis or Pericarditis after the vaccine shot. The Pericarditis diagnosed together with Pleural effusion was due to Pericardial window for Pneumonia. Thus this case does not meet the vaccine AE for Pericarditis due to the other finding of pulmonary infection and re-infection together with patient's comorbidity of AFIB.            </t>
  </si>
  <si>
    <t>maculopapular rash, n/v, malaise, loss of appetite</t>
  </si>
  <si>
    <t>4.5 ng/dL (ref: &lt; 0.3)</t>
  </si>
  <si>
    <t>10.4 ng/mL (0-6.4)</t>
  </si>
  <si>
    <t>161 pg/mL (ref: &lt;125)</t>
  </si>
  <si>
    <t>15 mg/dL (ref: 0-49)</t>
  </si>
  <si>
    <t>55 mm/hr (ref: &lt;15))</t>
  </si>
  <si>
    <t>As of 10/18/21, patient was d/c'd to home; recovery not reported</t>
  </si>
  <si>
    <t xml:space="preserve">6/7/22: Abstraction completed; Probable myocarditis [CP, SOB, elevated troponin]    35 y/o male PMH OSA (not compliant on CPAP), asthma, GERD, hx Lyme disease; developed mild symptoms (cough, runny nose) 2 days after Moderna dose, increasing in severity along with development of chest pain 5 weeks after vaccination date.  -Presented to ER c/o CP, mild palpitation, L arm/shoulder pain, maculopapular rash in LEs, EKG (sinus tachycardia) normal; elevated Trop, CRP, CKMB, Pro-BNP &amp; ESR; Echo normal; Viral panel negative  -Dx: Myopericarditis (criteria is not met for myopericarditis--EKG normal, Echo normal)  </t>
  </si>
  <si>
    <t>10/18/2021: seen in outpt cardiology; symptoms had resolved with colchicine</t>
  </si>
  <si>
    <t>74 yo male who developed pericarditis 6 months after J &amp;J vaccine.  10/20/21; requested records; LM for provider  10/22/21: spoke to provider who reviewed hospital and outpt record; meets criteria for probable myopericarditis (chest pain, abnormal EKG)</t>
  </si>
  <si>
    <t>8.01, 13.2, 9.4, 3</t>
  </si>
  <si>
    <t xml:space="preserve">Patient was stable with no pain on discharge. Continued to F/u with Cardiology. </t>
  </si>
  <si>
    <t>Confirmed: Pericarditis     31 year old male with no significant past medication history who began to have fever, chills and myalgia the following day after receiving his 3rd vaccine dose on 9/22/21. He began to have cp pain that became severe and resulted in him going to the ED for further evaluation.    9/25/21 In the ED he complained of chest pain that was worse with lying flat and deep inspiration. Cardiac exam was unremarkable. An EKG showed diffuse ST elevation. Troponins was elevated.  Cardiology was consulted and recommended ECHO, trend Troponin levels and admission. The clinical impression was consistent with Myopericarditis and the patient was started on Colchicine and Ibuprofen. ECHO findings were normal. The patient's chest pain had improved and the plan was to discharge patient. However, repeat Troponin level increased. Cardiology started the patient on IV steroids and planned to begin IVIG if Troponins continued to increase. The subsequent Troponin improved and the patient was discharged home. Final hospital diagnosis were Myocarditis, Acute Myopericarditis, Elevated Troponin, Chest pain.   9/27/21He was discharged home on Colchicine, Ibuprofen, Prednisone, exercise restrictions and follow up with Cardiology in 2 weeks.      --------------------------------------------------------------------    10/26- Called MD. Left message with office to return call.  10/20-VAERS completed by PT. Med Rec requested.   (23 Aug 2022) Dose 3 Pfizer on 22 Sep 2021.</t>
  </si>
  <si>
    <t>URI -sore throat, fever, muscle aches and cough</t>
  </si>
  <si>
    <t>7 (&lt;=45 ng/mL)</t>
  </si>
  <si>
    <t>600mg ibuprofen 3x/day</t>
  </si>
  <si>
    <t>Not hospitalized</t>
  </si>
  <si>
    <t>(submitted by patient) 30 yr old w chest pain . States pericarditis. treated with 600mg ibuprofen 3x/day.  No lab/test results noted. req medical records  1.25.2022:  Medical records reviewed. Normal EKG, normal Troponin, normal cxr.  MD diagnosed with possible pericarditis secondary to vaccine that is now resolving 3 weeks post vaccination.  Does not meet case definition d/.t all normal labs and tests.</t>
  </si>
  <si>
    <t>4, 3 (n &lt;15)</t>
  </si>
  <si>
    <t>&lt;6 (N 0-14)</t>
  </si>
  <si>
    <t>&lt; 1 (n 0-10)</t>
  </si>
  <si>
    <t>2 (n 0-40)</t>
  </si>
  <si>
    <t xml:space="preserve">6/16/2021: Pt last seen by cardiology; labs normal; echo normal; cMRI negative; </t>
  </si>
  <si>
    <t>pain in R neck and arm. chest pain radiating to back.</t>
  </si>
  <si>
    <t>Motrin and Colchicine</t>
  </si>
  <si>
    <t>exercise intolerance and chest soreness</t>
  </si>
  <si>
    <t xml:space="preserve">Entire body felt flush, became tired and passed out on couch. Heavy breathing noticed because I was on the phone and they verified. Awoke to full body sweat. </t>
  </si>
  <si>
    <t xml:space="preserve">Pt VAERS states he has recovered from the adverse event.  Nurse states has not been back to office since 5/28/21 - all testing results given by phone. </t>
  </si>
  <si>
    <t>18.21 (0.00-0.03ng/mL); 25.02; 29.08; 3.34</t>
  </si>
  <si>
    <t>No sports for 3 months. Ibuprofen</t>
  </si>
  <si>
    <t xml:space="preserve">2.11.2022:  Medical Records received and reviewed. Meets case definition for confirmed Myopericarditis.    (submitted by Pharm D)  16 yr old presented to ER w CP 2 days post 2nd vaccine.  Elevated Troponin, CK and CRP.  EKG w st elevation; normal echo.  1 day hospital stay.  Need labs/test results.  Req  medical records.     </t>
  </si>
  <si>
    <t xml:space="preserve">Bilateral pneumonia, path unknown </t>
  </si>
  <si>
    <t xml:space="preserve">Self reported that he has recovered. Was admitted for 3 days and treated for bilateral pneumonia and pericarditis. </t>
  </si>
  <si>
    <t xml:space="preserve">41yo C Male, self-reported adverse reaction to 1st vaccine administered on 3/17/2021 with SOB, which became progressively worse with vax #2 on 4/15/2021. No contributing PMHx. Admitted for worsening SOB and acute CP on 6/12/2021 (58d post vax #2). Treated for bilateral pneumonia and pericarditis. No medical records available and have been requested. Attempts to contact cardiologist have been unsuccessful thus far, will continue to reach out.  UPDATE 11/4/2021  Spoke with cardiologist. Pt was dx with pericarditis w/small pericardial effusion. EKG: NSR w/T-wave abnormality, inferior ischemia, Echo: EF 55-60%. ESR 11. Treated w/Colchicine and sent home on same.    </t>
  </si>
  <si>
    <t>cMRI c/w pericarditis</t>
  </si>
  <si>
    <t xml:space="preserve">Home  was never hospitalized; sx completely resolved </t>
  </si>
  <si>
    <t>pruritus</t>
  </si>
  <si>
    <t>patient presented with intense pruritus but no chest pain. pericardial effusion was an incidental finding in the echocardiogram</t>
  </si>
  <si>
    <t>Myalgias, fever, joint pain</t>
  </si>
  <si>
    <t>2.4; 3.1; 6.2</t>
  </si>
  <si>
    <t>10; 7</t>
  </si>
  <si>
    <t xml:space="preserve">Not recovered. </t>
  </si>
  <si>
    <t>Japan (military)</t>
  </si>
  <si>
    <t>&lt;6.00 ng/L (&lt;/= 22ng/L)</t>
  </si>
  <si>
    <t>Ibuprofen, Toradol and Zofran</t>
  </si>
  <si>
    <t>NSAIDS for pain</t>
  </si>
  <si>
    <t>3.23.2022:  Medical records received and reviewed.  Not a case.  All tests WNL.  No echo/MRI done    (submitted by HCP) 22 yr old active duty. severe chest pain; Normal Troponin and chest CT.  EKG w pericarditis.  Limited info.  Call MD listed and request medical records.  Need labs/test values; vaccine info; treatment plan...</t>
  </si>
  <si>
    <t>Family history of mother with autoimmune disease</t>
  </si>
  <si>
    <t>Fever, chills, Myalgia</t>
  </si>
  <si>
    <t>3.897 ng/ml (H)</t>
  </si>
  <si>
    <t>129.1 mg/L (H)</t>
  </si>
  <si>
    <t>50 mm/hr (H)</t>
  </si>
  <si>
    <t>A 22-year-old female presented to our facility from an outpatient  clinic with a two-day history of sharp substernal chest pain and shortness  of breath. Her chest pain was positional, worse with laying down,  and improved when leaning forward. Associated symptoms included  subjective fever, chills, and myalgias. She denied any sick contact  including COVID-19 exposure or recent travel. She also denied other  preceding symptoms suggestive of an upper respiratory tract infection,  joint stiffness or pain, personal cardiac or autoimmune disease history.  She denied recent medication changes other than receiving the second  dose of the MODERNA COVID-19 vaccine series the day before the onset  of symptoms. She also denied fevers or any other symptoms after  reception of previous vaccinations including childhood vaccinations.  Past medical and social history were unremarkable. She endorsed a  family history of autoimmune disorders (her mother has autoimmune  thyroid disease, but she does not recall the exact diagnosis). No pericardial  rub was noted on examination.</t>
  </si>
  <si>
    <t xml:space="preserve">This case is a manufacturer report with a published stand alone case study as follows: Badshah M,Shriver J,Rynders B,Sjovold A,Shaukat MJS,Rajpurohit N. MODERNA mRNA-1273 vaccine-associated myopericarditis in a patient with a subclinical autoimmune predisposition. J Cardiol Cases. 2021.   The medical data is extracted from this paper. Based upon the information here this case meets the definition of acute Myopericarditis.  Please NOTE: ECHO results were normal. However cMRI captured Pericardial effusion, lower EF% 45-50% and confirmed Myocarditis edema.  Please NOTE: Another identifiable cause was determined as an autoimmune disease (positive ANA and Sjogren's-syndrome-related antibodies), however, there is no history of autoimmune to this patient, but there is a family (mother autoimmune) member genetic association. It is suggestive that probable post-COVID vaccine myopericarditis is triggered by an underlying, subclinical predisposition for autoimmunity in this patient.  But there was no report of autoimmunity in the patient prior to second Moderna shot. Thus, based upon the timeline of AE, symptoms, clinical findings, this is a case of Myopericarditis adverse vaccine event. Patient is recovered completely by Ibuprofen and Colchicine, as seen by the follow-up visit two weeks after discharge.     </t>
  </si>
  <si>
    <t xml:space="preserve">Patient evaluated at hospital given option to follow up with Cardiology outpatient, which he did. No treatment. He was seen by Cardiology a few days later. F/u exam and ECHO wnl. He has since received the 2nd dose and has been taking high dose Ibuprofen per Cardiology. Patient states he is doing well.   </t>
  </si>
  <si>
    <t xml:space="preserve">VAERS submitted by PT. Spoke with PT &amp; Cardiologist.   33 year old male with sports induced asthma, family history of early cardiac disease who developed cp, palpitations, difficulty breathing post vaccine. He went to an Urgent care, where  the EKG was read as abnormal. He was referred to the hospital. There, the Troponins were mildly elevated; patient unsure about EKG findings. He was dx with Pericarditis and discharge with Cardiology f/u.   10/26/21-Spoke with Dr. Perlmutter, Cardiologist. States patient's EKG showed early repolarization. Dr. states findings could be normal or pericarditis. ECHO was normal. </t>
  </si>
  <si>
    <t>Fever (normal measured temperature)</t>
  </si>
  <si>
    <t>6.8 ng/ml</t>
  </si>
  <si>
    <t>38.1 mg/L</t>
  </si>
  <si>
    <t>Improved upon discharge, chest pain resolved, with f/u scheduled for the next month on colchicine and ibuprofen.</t>
  </si>
  <si>
    <t>24 y/o male hospitalized for chest pain, elevated troponin, cMRI with findings suspicious for myocarditis 2 days s/p Pfizer. Meets criteria for confirmed myocarditis. Emailed provider and requested medical records on 10/22. Discussed with provider and verified information c/w confirmed myocarditis on 10-25. EKG changes were non-specific ST segment changes, not ST elevations or PR depressions.</t>
  </si>
  <si>
    <t>fatigue and muscle soreness)</t>
  </si>
  <si>
    <t xml:space="preserve">Intermittent chest discomfort </t>
  </si>
  <si>
    <t xml:space="preserve">DCD home stable.  F/U with cardiologist.  Rx Ibuprofen </t>
  </si>
  <si>
    <t xml:space="preserve">South Dakota </t>
  </si>
  <si>
    <t>giant cell arteritis, polymyalgia rheumatica</t>
  </si>
  <si>
    <t xml:space="preserve">Report by MD. Patient condition unknown. Dx w/pericarditis by cardiologist in ED. Medical records will be requested once demographics are known.  UPDATE: 11-12-2021  Physician unable to contact pt for consent to provide further data. </t>
  </si>
  <si>
    <t>69 yo C-female with known hx of chronic inflammatory dxs: giant cell arteritis, polymyalgia rheumatica, presented to ED 2d post Vax (#uknown) with CP. Troponin x4 negative. TTE with small pericardial effusion. EKG with possible PR depression on 1 lead. Pain relieved with NSAIDs. Cardiology eval dx w/pericarditis. Pt demographics unknown, will request medical records once details avail. MD has been emailed to complete record.  UPDATE: 11-12-2021  Physician unable to contact pt for consent to provide further data. Unable to proceed with VAERS w/o a name and vaccine information.</t>
  </si>
  <si>
    <t xml:space="preserve">Pt admitted x 9 days and discharged home. Per VAERS report, patient not recovered from adverse event. </t>
  </si>
  <si>
    <t xml:space="preserve">HCP report. 45 y/o M with hx of ESRD s/p failed kidney transplant (actively on HD), HTN, and anemia who received 1st dose Pfizer vaccine 10/7 and then admitted 10/12-10/20 with dx of pericarditis. ECHO with pericardial effusion, CTA cardiomegaly, and EKG with ST elevation. CRP and ESR elevated, with troponin WNL. Spoke with HCP, Caitlin Hiniker, PA on 10/28/21. Medical records requested. Emailed pt 10/28 requesting vaccine lot #. </t>
  </si>
  <si>
    <t>35.57 ng/mL</t>
  </si>
  <si>
    <t>4.99 ng/mL</t>
  </si>
  <si>
    <t>181.8 ng/mL</t>
  </si>
  <si>
    <t>261 pg/mL</t>
  </si>
  <si>
    <t xml:space="preserve">She occasionally has some mild fatigue, but has not had any further chest pain. She continues to f/u with pediatric cardiology. She has had f/u studies with some abnormalities on cMRI, so she is scheduled for another in a couple of months. Otherwise, she is back to normal. </t>
  </si>
  <si>
    <t xml:space="preserve">18 y/o female hospitalized for elevated troponin and cMRI c/w myocarditis 4 months s/p Moderna. May have had a similar episode in March based upon sx but did not receive a cardiac w/u at that time. Report needs verification with HCP or medical records. Left voice message for HCP and requested records on 10-22-21. Based upon VAERS report, meets criteria for confirmed myocarditis.     EW 11-03: D/w HCP. Pt. was hospitalized with chest pain, elevated troponin, and cMRI c/w myocarditis approximately 4 months s/p 2nd Moderna, but did present with similar symptoms off and on starting about 25 days s/p 2nd moderna. Meets criteria for confirmed myocarditis. Did not receive any treatment, but has recovered to usual activity with some residual abnormalities on cMRI and episodic fatigue. </t>
  </si>
  <si>
    <t>&lt;3-7-4</t>
  </si>
  <si>
    <t>Continues to experience SOB on exertion</t>
  </si>
  <si>
    <t>Stable, symptoms have greatly improved on NSAIDs</t>
  </si>
  <si>
    <t>67 year old experienced chest pain after third dose. Seen in the ER and released. States she has not recovered.   -----------------------------  No contact healthcare provider listed so need to wait for medical records. Requested 10/29/2021.  As of 12/07/2021 medical records not received.  UPDATE: 12-14-2021 New abstractor following, will email pt for more information. MR pending  UPDATE: 12-14-2021 Pt responded w/vax info and contact for cardiologist (she has had him since her pacemaker was placed). Will reach out in the morning for further information.  UPDATE: 12-27-2021 Spoke with cardiology. Dx w/pericarditis and pericardial effusion. Has recovered. Continues to follow w/cardiology.</t>
  </si>
  <si>
    <t>Prostate Cancer</t>
  </si>
  <si>
    <t>242, 452, 786, 870, 994, 700</t>
  </si>
  <si>
    <t>Aspirin,Antiarrhythmics,VAD (ventricular assist device),Other {myoperi_hospital_treat_oth}</t>
  </si>
  <si>
    <t xml:space="preserve">Cardiac Catheterization </t>
  </si>
  <si>
    <t xml:space="preserve">Patient states he recovered. </t>
  </si>
  <si>
    <t>Confirmed: Myocarditis     cMRI revealed Mild myocardial delayed enhancement within the basal inferolateral wall.  Patient had a recent diagnosis of Prostate CA and had flu like symptoms. No confirmed viral/bacterial cause reported.     75 year old male with a past medical history of Prostate CA (recent diagnosis), HTN, BPH, HLD developed flu-like symptoms that progressed 6 days post vaccine 3rd vaccine dose. Symptoms worsened and he went to the ED.    10/13/21- The patient presented to the ED with chest pain, nausea and vomiting that began 2 days prior. History of Prostate CA and was scheduled to start treatment. The patient had no prior cardiac history. EKG showed sustained VT (LBBB morphology) requiring cardioversion to SB/SR with frequent PVC's. Troponins were elevated. An ECHO was performed which revealed HFrEF35-39%. The patient was admitted and started on ASA, Metoprolol, Losartan. Angiogram was performed which showed significant, non obstructive CAD. The following day cMRI showed global hypokinesis within LV; RV severely dilated with moderate global hypokinesis and TR; and RV mid wall free outpouching. 10/15/21 An AICD was placed. CT scan was performed and was negative for any further right heart abnormalities. The patient remained hemodynamically stable during the hospitalization and on 10/16/21 was discharged home with Cardiology follow up. Final diagnosis- V Tachycardia, CAD, Elevated Troponin, Combined Systolic and Diastolic Heart Failure.   -------------------------------------------------------------------------  Form completed by PT. MR requested. Dr. Fried called. LVM.  75 year old male c/o sore throat, nasal congestion, headache, muscle pains, weakness/fatigue, cough for 6 days post vaccine. Symptoms worsened and he went to the ED and admitted. Dx with myocarditis, per patient. (23 Aug 2022) Dose 3 Pfizer on 25 Sep 2021.</t>
  </si>
  <si>
    <t>6/16: T wave inversion s; no ST elevations</t>
  </si>
  <si>
    <t>6/16: &lt;0.3</t>
  </si>
  <si>
    <t>Unknown: patient reported on VAERS that she is not recovered</t>
  </si>
  <si>
    <t>As of 10/20/21, patient was d/c to home after 2 day hospitalization; reported not recovered</t>
  </si>
  <si>
    <t>"Diarrheal illness suspected to be IBS starting end of July 2021"</t>
  </si>
  <si>
    <t>"headaches, light sensitivity, body aches, nausea, and has a low grade fever" per ID consult</t>
  </si>
  <si>
    <t>Prescribed Naprosyn 500 mg bid prn</t>
  </si>
  <si>
    <t>9/15/21 - follow up phone call with nurses. No longer taking Naprosyn. Chest pain improved. No more pounding heart.</t>
  </si>
  <si>
    <t>HCP VAERS - "Possible pericarditis". Positional chest pain. No rub, no EKG signs of pericarditis, no ECHO. Treated with NSAIDS.   Will confirm above with MD who filed report. She will be back in office 10/26.  10/27/21 - Confirmed VAERS with MD. She reviewed EKG tracing. No ST elevation or PR depression.   Does not meet case definition, thus will not order records.</t>
  </si>
  <si>
    <t>back spasms</t>
  </si>
  <si>
    <t>0.01 (ref: 0-0.1)</t>
  </si>
  <si>
    <t>&lt;1.0 ng/mL (ref: 0-6.7)</t>
  </si>
  <si>
    <t>1183 pg/mL (ref: 0-300)</t>
  </si>
  <si>
    <t>&gt;161 mg/L (ref: 0-4.0)</t>
  </si>
  <si>
    <t>&gt;130 (ref: &lt;=15)</t>
  </si>
  <si>
    <t>cyclobenzaprine (back spasms)</t>
  </si>
  <si>
    <t>As of 10/21/21, patient d/c to SNF s/p hospitalization; reported recovered</t>
  </si>
  <si>
    <t xml:space="preserve">8/16/22: Abstraction completed - Pericarditis    37 y/o male, PMH CHF, SLE (diagnosed during initial hospitalization),  transferred from ER to hospital for CP, complex pericardial effusion &amp; pleural effusion, s/p pericardiocentesis + digital catheter placement; c/o SOB, Bilateral shoulder/rib pain.  -EKG: T-wave inversion, sinus tachycardia  -Echo: Pericardial effusion, LVEF: 40-45%  -Trop normal, ESR &amp; CRP elevated  -Diagnosed w/ pericarditis, SLE, ACS  </t>
  </si>
  <si>
    <t>Shoulders and back pain radiating</t>
  </si>
  <si>
    <t>ST elevation</t>
  </si>
  <si>
    <t xml:space="preserve">Patient reports about Booster Moderna shot adverse vaccine event of probable Myocarditis after 15 days of shot. All tests and medical records available. Emailed request of medical records to directly send it to the fax# given by Ruth. Patient says that final conclusion was AFIB. </t>
  </si>
  <si>
    <t>Peak 0.75  H (nl &lt;0.01)</t>
  </si>
  <si>
    <t>60 H (nl &lt;5)</t>
  </si>
  <si>
    <t>Spoke with his cardiologist today. Fully recovered.</t>
  </si>
  <si>
    <t xml:space="preserve">38 yo with pleuritic chest pain 70 days after 2nd vaccination. EKG and ECHO were normal. No cMRI ordered.   Troponins elevated, CRP elevated, and trace pericardial effusion on CT of the Chest.   "Pericarditis" per telephone call with his cardiologist.   Records will be ordered. </t>
  </si>
  <si>
    <t>shakiness</t>
  </si>
  <si>
    <t>0.012 ng/mL (ref: 0-034)</t>
  </si>
  <si>
    <t>57.6 mg/L (ref: 0-10)</t>
  </si>
  <si>
    <t>2 mm/hr (ref: 0-20)</t>
  </si>
  <si>
    <t>As of 10/21/21, patient reported case to VAERS, recovery is unknown, remaining symptoms unknown</t>
  </si>
  <si>
    <t>dizziness, light-headedness, heart racing</t>
  </si>
  <si>
    <t>b-blocker, Metoprolol</t>
  </si>
  <si>
    <t>Patient says in VAERS report has not recovered.  Cardiac MRI (9/8/2021) revealed myocarditis; FDG-PET Scan on 10/18/2021 to confirm. Left heart catheterization on 6/16/2021 revealed no blockages.</t>
  </si>
  <si>
    <t>sinues bradycardia, snus arrythmia</t>
  </si>
  <si>
    <t>&lt;3 (o-20 ng/dl)</t>
  </si>
  <si>
    <t>Full recovery</t>
  </si>
  <si>
    <t>14,580 (0-19)</t>
  </si>
  <si>
    <t>Metoprolol for tachycardia</t>
  </si>
  <si>
    <t>Home with outpatient f/u</t>
  </si>
  <si>
    <t>According to hospital notes was thought to be 2/2 the Covid-19 vaccine.   29yom with h/o psoriasis developed chest pain 4d following his booster with Moderna. Report, submitted by MD, states myocarditis including elevated ET and troponin leak, no specifics given. Records requested 11/2 &amp; 12/11. (23 Aug 2022) Initial report listed "Pfizer", but per records, dose 3 Moderna on 15 Oct 2021.</t>
  </si>
  <si>
    <t>4.94, 2.88, 0.98(n &lt;0.04)</t>
  </si>
  <si>
    <t>7.51 (n 0.04-0.80)</t>
  </si>
  <si>
    <t>12 ( n 0-15)</t>
  </si>
  <si>
    <t>10/20/21: seen as outpt by cardiologist and pt had completely resolved symptoms</t>
  </si>
  <si>
    <t xml:space="preserve">39 yo male developed chest pain 3 days post-second vaccine.  10/27/21: records requested; LM for provider  11/01/21: spoke to reporter who reviewed hospital and outpt records; meets criteria for confirmed myopericarditis (chest pain, elevated troponin, cMRI findings)  </t>
  </si>
  <si>
    <t>0.012, 0.012, 0.012</t>
  </si>
  <si>
    <t xml:space="preserve">Unknown. Patient was stable and pain free at discharge from the hospital. Scheduled for follow up visits with Cardiology and continued on Colchicine and Ibuprofen for 3 months. </t>
  </si>
  <si>
    <t xml:space="preserve">Patient was found stable and discharged home.  </t>
  </si>
  <si>
    <t>Confirmed: Pericarditis     55 year old female with a past medical history of HTN, HLD, IBS began with chest tightness 28 days after receiving the 2nd dose of Moderna on 4/15/21. Patient had intermittent chest pain lasting hours and days after resulting in multiple ED, UC and Cardiology visits. The pain would subsided only with NSAIDs.     8/21/21 The patient had an outpatient ECHO which showed a small circumferential Pericardial effusion. The patient was treated with ASA. She continued to be followed by Cardiology.   On 10/12/21 During  a Cardiology visit the patient complained of having worsening chest pain with lying flat and exertion. Her pain was associated with sob, palpitations and orthopnea. EKG showed T wave inversion. The patient was referred to the ED. Troponin levels were normal. CTA was performed and showed the small circumferential pericardial effusion unchanged. Cardiology exam was significant for tachycardia, negative for pericardial rub. The patient was admitted and started on Colchicine, Ibuprofen and ASA stopped. Inflammatory markers were elevated. The patient's chest pain improved.   10/14/21- The patient was stable for discharge.  Final diagnosis was Acute pericarditis. The patient was discharge on Colchicine and Ibuprofen for 3 months with Cardiology follow up.   -----------------------------------------------------------------------    VAER report submitted by patient. MR requested.</t>
  </si>
  <si>
    <t>0.06 (ref range &lt;=0.06 ng/mL)</t>
  </si>
  <si>
    <t>414 (ref range 0-100 pg/mL)</t>
  </si>
  <si>
    <t xml:space="preserve">Pt admitted x 6 days. VAERS reports "unknown" if recovered from the adverse event. </t>
  </si>
  <si>
    <t xml:space="preserve">Wife reported. 41 y/o M with PMH HTN who received 1st Pfizer dose on 8/5/2021 in which wife reported he became short of breath quicker shortly after receiving covid vaccine. He then developed covid19 infection mid-September which he recovered completely without hospitalization except for ongoing fatigue. He then presented to ED 10/10/21 after 5 days of worsening orthopnea and dyspnea on exertion. He also had periumbilical pain and diarrhea. EKG with nonspecific ST and T wave abnormalities. Troponin negative x 3. Echo with EF 30% with global hypokinesis, worse in inferolateral and anterolateral walls. CTA chest: Cardiomegaly with bilateral pleural effusions and additional findings suggestive of congestive heart failure. Heart cath with mild coronary artery disease, no ischemic cardiomyopathy. Per cardio consult: acute new onset heart failure with reduced ejection fraction could be secondary from recent covid infection vs HTN. Alcoholic cardiomyopathy less likely given moderate alcohol use. No ischemic cardiomyopathy based on heart cath. Hospital course: 6 days. D/c dx: non-ischemic cardiomyopathy, acute exacerbation of CHF, chronic hematochezia with periumbilical pain with history of gastric ulcer, transaminitis secondary to liver congestion with CHF. Of note, incident occurred 2 months after Pfizer vaccine, and 1 month of covid19 infection. Unable to determine if CHF/cardiomyopathy resulted from myocarditis, cMRI not completed. May be related to recent covid infection. However, meets case definition based on EKG changes, abnml cardiac function on Echo.   </t>
  </si>
  <si>
    <t>chills, fatigue, arm soreness, muscle aches, headache</t>
  </si>
  <si>
    <t>4.86, 1.82</t>
  </si>
  <si>
    <t xml:space="preserve">Lisinopril </t>
  </si>
  <si>
    <t xml:space="preserve">Limited activity restrictions </t>
  </si>
  <si>
    <t xml:space="preserve">DCD home stable.  Continue Lisinopril, Colchicine, Ibuprofen.  If low BP, then stop lisinopril and call cardiology office.  Refrain from intense activity until he recovers.  F/U with cardiology.  ECHO in 1 month.  PCP referral. </t>
  </si>
  <si>
    <t>Asthma and gunshot wound at left hip and thigh</t>
  </si>
  <si>
    <t xml:space="preserve">The only symptom he has is left sided anterior chest pain with inspiration and he states it started 3-4 weeks after the second dose of Moderna vaccine which he received on 08/09/21.His EKG is consistent with pericarditis. His labs/CXR and repeat EKG as well as Cardiology evaluation are pending. He is on Ibuprofen which helps him. CXR LABS EKG 11-10-21.   </t>
  </si>
  <si>
    <t>Aspirin,NSAIDS other than aspirin (e.g. ketorolac/Toradol, ibuprofen/Motrin/Advil, naproxen/Naprosyn/Aleve, colchicine),Vasoactive medications (e.g. milrinone, epinephrine, norepinephrine, vasopressin, dopamine),Antiarrhythmics,Regular/Low flow Nasal cannula oxygen support,Other {myoperi_hospital_treat_oth}</t>
  </si>
  <si>
    <t>colchicine, coreg, beta-blocker, NSAIDs</t>
  </si>
  <si>
    <t>Hashimotos thyroiditis</t>
  </si>
  <si>
    <t>9.990 ng/mL (ref range &lt;=0.034)</t>
  </si>
  <si>
    <t>8.38 ng/mL (&lt;=2.37)</t>
  </si>
  <si>
    <t>4.03 mg/dL (ref range &lt;=0.99)</t>
  </si>
  <si>
    <t xml:space="preserve">Unknown </t>
  </si>
  <si>
    <t xml:space="preserve">Pt hospitalized x 3 days and discharged home with resolution of symptoms at time of discharge. Per VAERS report, pt reported not recovered from adverse event. </t>
  </si>
  <si>
    <t xml:space="preserve">Pharmacist report. 37 y/o M with hx of pericarditis as a child, and Hashimotos thyroiditis. Received 1st Moderna dose (lot# unknown) on 10/18/21, Three days later he developed sharp chest pain. EKG with ST elevation in precordial leads which appear to be early repolarization pattern with TWI noted. Troponin elevated. Cardiac cath showed normal coronary arteries with no evidence of ischemic inducing lesions. Echo: No effusion, no focal wall abnormalities. Normal LVEF with a focal area of apical hypokinesis. cMRI: Patchy left ventricular myocardial enhancement compatible with myocarditis. Diagnosed with "acute myopericarditis secondary to covid vaccine". Tx included ASA, heparin, colchicine, and ibuprofen. By time of discharge, pt reported feeling much better and denied chest pain. EKG returned to normal. Discharged 10/23/21. Hospital course: 3 days. </t>
  </si>
  <si>
    <t xml:space="preserve">HA, myalgias, fatigue, syncope </t>
  </si>
  <si>
    <t xml:space="preserve">lisinopril </t>
  </si>
  <si>
    <t xml:space="preserve">No restrictions </t>
  </si>
  <si>
    <t>myalgias, jt pain, hot/cold flashes, HA, tenderness at injection site, fatigue, neck pain, dizziness, fever, photophobia</t>
  </si>
  <si>
    <t>Metoprolol, has D/C'd</t>
  </si>
  <si>
    <t>Reports that he has recovered. He was only treated as an outpatient. He no longer is following up with the cardiologist.</t>
  </si>
  <si>
    <t>35yo C-male, self-reports that approx 2 wks post Vax#2, he developed a myriad of symptoms to include: myalgias, jt. pain, hot/cold flashes, HA, inj site tenderness, palpitations, slight CP, fatigue, neck pain, dizziness, fever and photophobia. No mention of where he was seen and treated but notes doctor suspected myocarditis. No clinical data available. Will request name of facility and MR.  UPDATE: 11/1/2021  Spoke with cardiologists office. EKG: w/NSR and RSR on V1, Echo: EF 62%, no pericardial effusion. Dx by cardiology was vaccination reaction and mild case of myocarditis.</t>
  </si>
  <si>
    <t>still has palpitations</t>
  </si>
  <si>
    <t>Pt last seen by cardiology 1/14/22: normal echo</t>
  </si>
  <si>
    <t xml:space="preserve">74 yo female developed chest pounding  3 days after second vaccine.  Says she developed a stroke 30 days following;   Pharmaceutical report  10/27/21: spoke to pharmacy who provided DOB, actual vaccine dates &amp; second lot #.  Pt provided PCP &amp; cardiologist; LM with cardiologist  12/3/21: unlikely to receive additional information to confirm case; unable to adjudicate  2/25/22: outpt records received and no evaluation for myopericarditis performed.  Pt being evaluated for PAT  </t>
  </si>
  <si>
    <t>"Mild immune dysfunction"</t>
  </si>
  <si>
    <t>Advil and Colchicine for chronic idiopathic pericarditis</t>
  </si>
  <si>
    <t xml:space="preserve">Per VAERS report, patient reports recovered from adverse event. </t>
  </si>
  <si>
    <t>72 ng/L</t>
  </si>
  <si>
    <t>NSAIDs x 3 weeks</t>
  </si>
  <si>
    <t>He is asymptomatic and is starting to exercise again.</t>
  </si>
  <si>
    <t>1.34 &lt; 2.23 &lt; .86</t>
  </si>
  <si>
    <t>93&lt;7&lt;3</t>
  </si>
  <si>
    <t>Dc on colchicine and acetaminophen</t>
  </si>
  <si>
    <t>3/15/2022:  Medical records received and reviewed.  Meets for confirmed Myopericarditis  (submitted by HCP) 19 yrs old dx with Myocarditis. Had cMRI (no results included); no symptoms, labs/test results or treatment plan.  Req medical records.</t>
  </si>
  <si>
    <t>Dizziness, Light-headed</t>
  </si>
  <si>
    <t>8/29/21, 9/24/21: Both &lt; 3 ng/L (wnl)</t>
  </si>
  <si>
    <t>0.7 H</t>
  </si>
  <si>
    <t>27 H</t>
  </si>
  <si>
    <t>9/23/21: Treated with Colchicine and Ibuprofen per the cardiologist</t>
  </si>
  <si>
    <t xml:space="preserve">Pt states pericarditis with following listed on VAERS:  August 29th: EKG, troponin, d-dimer  September 23: EKG  September 24: ANA screen, Rheumatoid factor, Troponin, C- reactive protein, ESR, CK  October 14: echocardiogram   Call in to MD to confirm  UPDATE: call with PCP on 10/27/21 and cardiologist on 10/29/21.   Summary timeline:  8/29/21: EKG, troponin, d-dimer performed  8/30/21: OV with PCP. Dx: Chest pain. No tx  9/3/21: OV with PCP. Dx: Chest pain. Tx: Prednisone  9/7/21: OV with PCP Dx: Chest pain/pericarditis. Continue Prednisone and try to wean off. 1 refill given.   9/16/21: Telehealth OV with PCP. Tried to wean off Prednisone but got palpitations, dizziness, jitters.  9/21/21: OV with PCP - referred to cardiology  9/23/21: OV with cardiologist. EKG non-specific ST and T wave abnormalities. Troponin - normal.   Clinical signs of pericarditis, so treated with Ibuprofen and Colchicine.   10/14/21: ECHO - normal, no effusion  Does not meet case definition. This was a "clinical diagnosis" only by the PCP and cardiologist. </t>
  </si>
  <si>
    <t>note was just admitted overnight in ED observation unit not an inpatient.</t>
  </si>
  <si>
    <t>&lt;2; 3 (ref range 3-23)</t>
  </si>
  <si>
    <t>recurrent left sided shoulder and chest pain as of 12/8/2021</t>
  </si>
  <si>
    <t xml:space="preserve">Home on Colchicine for 3 mos  f/u w cardiology </t>
  </si>
  <si>
    <t>8.10.2022:  Medical records reviewed. No vaccine records attached but records indicate symptoms began after 2nd Pfizer vaccine.  Meets case definition for pericarditis. CP and EKG with ST elevation.     10.28.2021: (submitted by HCP)  27yr old presented with chest pain x2 days.  EKG w ST elevations; echo with small amt of pericardial fluid; positive troponin (levels not included).  Need Vaccine information, labs/test and treatment plan.  Req medical records</t>
  </si>
  <si>
    <t>0.15 (n &lt; 0.03)</t>
  </si>
  <si>
    <t>6.3 (n &lt;8.3)</t>
  </si>
  <si>
    <t>16 (n &lt; 20)</t>
  </si>
  <si>
    <t>Pt's symptoms resolved without treatment prior to hospital discharge. Of note pt repor ted being very ill with viral infection just prior to   Oct 2021: saw outpt cardiology and had mild recurrence of symptoms.  Started on NSAIDs and colchicine.  Has follow-up Jan 2022</t>
  </si>
  <si>
    <t>Pt to follow-up with outpt cardiology Jan 2022</t>
  </si>
  <si>
    <t xml:space="preserve">38 yo NHW female reports chest pain &gt;42 days after 2nd Moderna Vaccination; of note patient reported "bad virus/flu" 2-3 weeks prior to developing chest pain.  10/27/21: records requested  11/8 &amp;15/21: LM for HCP  11/16/21: spoke to HCP provider who reviewed hospital and outpt records.  Pt's discharge diagnosis was "chest pain and elevated troponin".  Presumptive treatment given in Oct 2021 after mild recurrence of symptoms.  Meets case definition of probable myocarditis (chest pain, elevated troponins, normal EKG, echo and cMRI)  </t>
  </si>
  <si>
    <t>20.9 mg/L (ref: 0-9)</t>
  </si>
  <si>
    <t>49 mm/hr (ref: 0-30)</t>
  </si>
  <si>
    <t>As of 10/24/21, patient reported treatment at ED, d/c'd to home and not recovered</t>
  </si>
  <si>
    <t>7/5/22: Abstraction completed  -not a case    44 y/o female PMH Diabetes, interstitial lung disease, anemia, hypercholesterolemia, anxiety/depression, sleep apnea, developed chest pain 12 days after 3rd Moderna dose; presented to ER c/o CP, dyspnea; EKG showed T-wave abnormality, CRP &amp; ESR elevated, Troponin wnl; Echo wnl - LVEF 55%; prescribed IBU and d/c to home in stable condition</t>
  </si>
  <si>
    <t>low blood pressure, weakness, difficulty speaking</t>
  </si>
  <si>
    <t>22 (n &lt;10)</t>
  </si>
  <si>
    <t>255 (n &lt;100)</t>
  </si>
  <si>
    <t>3428 (n &lt; 450)</t>
  </si>
  <si>
    <t>12 (n 0-0.3)</t>
  </si>
  <si>
    <t>28 (n 0-20)</t>
  </si>
  <si>
    <t>"Continued blood pressure issues and weakness and fatigue"  However cardiology note of 10/08/21 indicates patient's symptoms have resolved</t>
  </si>
  <si>
    <t>Pt was being tapered off steroids and feeling better</t>
  </si>
  <si>
    <t>87 yo female developed weaknes, hypotension, renal issues 13 days post vaccine (uncertain which one  10/27/21: emailed reporter for HCP info; requested hospital records  12/3/21: unlikely to obtain additional information; unable to confirm details with HCP or records;   2/3/22: records reviewed; meets case definition of probably myopericarditis: chest pain, EKG changes, pericardial effusion and elevated troponins</t>
  </si>
  <si>
    <t>Patient had HCG levels elevated; pregnant at 5 w but no fetal heart rate detected</t>
  </si>
  <si>
    <t>extreme fatigue, muscle aches</t>
  </si>
  <si>
    <t xml:space="preserve">Pt reports unknown if recovered from adverse event. Per phone call 10/28/21, still has intermittent chest pains but hx of widow maker MI and double bypass. Never seen by PCP or cardiology for chest pains. </t>
  </si>
  <si>
    <t>Left shoulder pain</t>
  </si>
  <si>
    <t>57yo C-male, self-reporting with unknown symptoms to ER 13d following vax #3. Admission status unknown. Reports echo + pericarditis. No medical records available. Will request MR.  UPDATE: 1-14-22 Spoke w/cardiologist. Dx w/pericarditis. EKG: Increase in PR interval, no ST elevation, ESR 10, CRP: wnl, Echo: trace effusion, EF wnl, Troponin: wnl, WBC: elevated.  Tx: ASA, Colchicine. Continue to f/u w Cardiology. Pt recovered and stable.</t>
  </si>
  <si>
    <t xml:space="preserve">Undifferentiated inflammatory arthritis(HLA-b27+), Ankylosing spondylitis </t>
  </si>
  <si>
    <t>Very brief VAERS report notes she was seen in ED but facility name not listed.  Note: Was not admitted but not recovered as of 10/25 report submission date. Previous abstractor unable to reach HCP reporter. Please NOTE: Patient took Booster and Flu shot on the same day.</t>
  </si>
  <si>
    <t>Cardiac disease, diverticulitis, GERD, HEP C, Hepatocellular carcinoma, Lung cancer</t>
  </si>
  <si>
    <t>COV19  Positive</t>
  </si>
  <si>
    <t>1.66 ng/ml</t>
  </si>
  <si>
    <t>12/9: elderly patient diagnosed with Covid and myocarditis apparently due to this</t>
  </si>
  <si>
    <t>40,905, 37,477</t>
  </si>
  <si>
    <t>52, 64</t>
  </si>
  <si>
    <t xml:space="preserve">Senokot, Glycolax, tums, Ativan, melatonin, MgSO4, K-Dur, atorvastatin </t>
  </si>
  <si>
    <t xml:space="preserve">DCD home with outpt f/u for CT and MRI.  DCD meds metoprolol for CT scan and Ativan for MR scanner, ibuprofen colchicine, and buprenorphine-naloxone, limit strenuous activities. </t>
  </si>
  <si>
    <t xml:space="preserve">10/29/21 - Spoke with charge nurse where he is currently in hospital - diagnosed with sepsis due to respiratory infection. </t>
  </si>
  <si>
    <t>20-25%</t>
  </si>
  <si>
    <t>peak 65.79 ng/L (ref &lt;53)</t>
  </si>
  <si>
    <t>4.03 mg/dL (ref 0-1)</t>
  </si>
  <si>
    <t>Fatigue, muscle weakness, dysphagia,</t>
  </si>
  <si>
    <t xml:space="preserve">Coreg  Lisinopril  Lipitor  Clopidogrel    </t>
  </si>
  <si>
    <t>Pt reports she is psychologically devastated from the events following vax#2, which lead to CP, SOB, multitude of somatic complaints, reports the dx: pericarditis, poss pneumonia, myocarditis and pleural effusion. Transfer to another facility and was subsequently dx w/ CHF and MI. Underwent placement of 5 stents. MR requested and pending.</t>
  </si>
  <si>
    <t>D/C home. Not recovered. Continues w/SOB</t>
  </si>
  <si>
    <t>38yo C-female, self-reporting adverse reaction to vax #2 on day 15 w/fatigue, muscle weakness, dysphagia, CP and SOB. Initial presentation to ER, she was treated for exacerbation of her asthma but upon discharge, she worsened w/SOB taken to another facility where she reports EKG/Echo, Labs, MRI +for CHF and MI, as well as pericarditis, poss pneumonia, myocarditis and pleural effusion. She then obtained a 2nd opinion at a 3rd facility and underwent placement of 5 stents. Post vax and stents, reports she is doing very poorly psychologically.    UPDATE: 11-26-2021 Still waiting on MR  UPDATE: 12-24-2021 Still waiting on MR  UPDATE: 1-14-22 Spoke w/cardiology: pt has hx of multivessel coronary vessel dxs and ischemic cardiomyopathy. This AE findings were: Troponin 0.73-.077, Echo: 25-30%, EKG w/RBBB, no ST changes, Cath led to 2 more stents to be placed at later date than this admission. Unable to comment on pleural effusion as not reported by rad. Pt now has external pacemaker placed and being eval for internal placement. Cardiology does not feel vaccine was related to events.</t>
  </si>
  <si>
    <t>Cystic Fibrosis, IBS</t>
  </si>
  <si>
    <t>Reported to have presented with allergic type of reaction with pruritis and edema and rash</t>
  </si>
  <si>
    <t>40-45%-15-20%</t>
  </si>
  <si>
    <t>,0.01-5</t>
  </si>
  <si>
    <t>&gt;11,000</t>
  </si>
  <si>
    <t>CPR  Swan placement  Impella placement (for ventricular support)</t>
  </si>
  <si>
    <t xml:space="preserve">33 yo female/nurse died 07/26/2021 4 months after vaccine. Previous history of  CF.  Report filed by sister.    </t>
  </si>
  <si>
    <t xml:space="preserve">Tennessee </t>
  </si>
  <si>
    <t>17 ng/mL</t>
  </si>
  <si>
    <t>37 mm/h</t>
  </si>
  <si>
    <t xml:space="preserve">Pt was seen and treated in ER without admission. Per PCP, pt has fully recovered from adverse event. </t>
  </si>
  <si>
    <t xml:space="preserve">Heart murmur, Thyroidism, high cholesterol, allergy, </t>
  </si>
  <si>
    <t>swelling, elevated BP, Left Ventricular hypertrophy</t>
  </si>
  <si>
    <t xml:space="preserve">On VAERS form patient states they are not recovered. Patient is suffering from swelling but did not do any follow up visits suggested for pulmonary function test and Cardiologist appointment. </t>
  </si>
  <si>
    <t>fever, cough, wheezing</t>
  </si>
  <si>
    <t>0.42, 0.19, 0.16 (noted critical without normal values)</t>
  </si>
  <si>
    <t>26.61 (noted high without normal values)</t>
  </si>
  <si>
    <t>120 (Noted high without normal values)</t>
  </si>
  <si>
    <t>67 yo female developed chest pain/SOB after THIRD vaccine  10/28/21: records requested; LM for reporter/provider   12/3/21: unlikely to obtain additional information to confirm report; unable to adjudicate  1/19/22: records available; meets case definition for probably myopericarditis (chest pain, elevated troponins, pericardial effusion on echo)  No disposition available in records following discharge</t>
  </si>
  <si>
    <t xml:space="preserve">aortic valve stenosis, LVH, Congenital heart disease </t>
  </si>
  <si>
    <t>48.43 (H)</t>
  </si>
  <si>
    <t>352 pg/ml (H)</t>
  </si>
  <si>
    <t>Reassignment on 1/11/2022. Patient's name is missing. Need to call #14 who reported to obtain patients name, vaccine info and hospitalization date.  Called the #14 Cardiologist again, and obtained all the info about this case. Updated Patient's name and DOB.  After interviewing with the Cardiologist, these were the findings: Pt 12 yrs old M, with comorbidity of Congenital heart disease, LVH, Aorta Stenosis was brought into ER on 9/26 for chest pain, SOB and palpitations. Patient with elevated Troponin and BNP. The ECG was AFib but normal and similar compared to the previous ECG's due to LVH. Echo, also same as previous one. The cMRI was performed on 10/13/21, about 2 weeks after and came normal without Myocardial scars or edema. The medications were basically management only from prior prescriptions.  Due to other co-existing cardiac situations, it is difficult to identify, if this was a vaccine AE. It is noted that the event did not start after passed 30 days for second shot. However, Symptoms and biomarkers were elevated and was managed immediately upon identifying probable myocarditis.  MRs requested on 1/24/22.</t>
  </si>
  <si>
    <t>Aspirin,NSAIDS other than aspirin (e.g. ketorolac/Toradol, ibuprofen/Motrin/Advil, naproxen/Naprosyn/Aleve, colchicine),Vasoactive medications (e.g. milrinone, epinephrine, norepinephrine, vasopressin, dopamine),Anticoagulation other than aspirin (Warfarin/Coumadin, Plavix/Clopidogrel),Other {myoperi_hospital_treat_oth}</t>
  </si>
  <si>
    <t xml:space="preserve">DCD home stable with Ibuprofen, famotidine.  Feeling much better.  F/U with cardiology.  </t>
  </si>
  <si>
    <t>0.45ng/mL</t>
  </si>
  <si>
    <t>1,195 pg/mL(0-125)</t>
  </si>
  <si>
    <t>5.6mg/dL (0.4-1.0)</t>
  </si>
  <si>
    <t>Elevated troponin, BNP and CRP. RVP was negative. EKG unremarkable. Subsequent echo was normal. Admitted to cards service and given motrin prn for pain, which was minimal and resolved. On episode of desaturation to upper 80s on RA, was decided to give the patient one dose of IVIG. Troponin and BNP trended down and patient continued to improve so was discharged home with outpatient cards f/u.  Report submitted by parent of 13yof who developed chest pain 2d following her second Pfizer dose. Report reads that she was diagnosed with myocarditis the following day, resulting in a 4d hospital stay during which she received IVIG.  Requested records 11/2 and 12/11. Left msg for the HCP listed on 12/13 asking for return call.</t>
  </si>
  <si>
    <t>leg pain</t>
  </si>
  <si>
    <t>&lt;6ng/L (&lt;=13)</t>
  </si>
  <si>
    <t>56 pg/m/l (&lt;100)</t>
  </si>
  <si>
    <t>15.1mg/dL (0.0-0.5)</t>
  </si>
  <si>
    <t>unclear from records but simply stated patient can taper the indomethacin "as she continues to improve," so, presumably her chest pain</t>
  </si>
  <si>
    <t>20yof developed pain in a leg and chest pain approximately 25d following her first dose of the Pfizer vaccine. She presented to ED 12d later. According to the report, submitted by a parent, a clot was ruled out and she was diagnosed with pericarditis. Per the records, EKG demonstrated no ST segment changes. Echo showed moderate pericardial effusion. Troponin and BNP was normal. CRP was elevated. She was treated with colchicine and indomethacin. Viral panel was negative, however, it was nevertheless suspected the pericarditis had an infectious etiology. Repeat echo demonstrated decreasing effusion size. She was discharged home 4d later on continued colchicine and indomethacin.    Never received return call from MD listed.</t>
  </si>
  <si>
    <t>RVP+ for Rhinovrus/Enterovirus</t>
  </si>
  <si>
    <t>3.79 (0.00-0.05 ng/L); 3.62</t>
  </si>
  <si>
    <t xml:space="preserve">continue colchicine x 3 mos </t>
  </si>
  <si>
    <t>(submitted by HCP)  23 yr old hx of Lupus anticoagulant disorder. C/O Pleuritic chest pain. Elevated Troponin, Normal echo, cMRI consistent with myocarditis.  Req med rec    1.13.2022:  Records received and reviewed. Chronic PE but with new trace left PE; +cMRI. Meets for Confirmed Myopericarditis.  records noted viral etiology due to RVP+ for rhinovirus (28 May 22) Per review of records, amended date of vaccination and dose number.</t>
  </si>
  <si>
    <t>Initially SOB; this progressed and included chest tightness and abdominal fullness</t>
  </si>
  <si>
    <t>60-65%-50% on repeat</t>
  </si>
  <si>
    <t>Aspirin,NSAIDS other than aspirin (e.g. ketorolac/Toradol, ibuprofen/Motrin/Advil, naproxen/Naprosyn/Aleve, colchicine),Anticoagulation other than aspirin (Warfarin/Coumadin, Plavix/Clopidogrel),Intubation or mechanical ventilation,VAD (ventricular assist device),Other {myoperi_hospital_treat_oth}</t>
  </si>
  <si>
    <t>Underwent percutaneous cholecystectomy for gangrenous gall bladder, suffered cardiac arrest in OR and was resuscitated. Placed on ventilator.</t>
  </si>
  <si>
    <t>Patient expired on 10-01-2021</t>
  </si>
  <si>
    <t>89yo C-male, VAERS provided by son. Limited report. Vaccine (#1? or #2?) given on 9/3 and uncertain if symptoms occurred on same day. Pt was seen and then transferred w/dx of myocarditis/pericardial effusion by Echo (no report to verify.) Length of stay unknown. D/Cd to home, returned to hospital (date unknown) with cholecystitis, son reports unable to treat due to myocarditis and patient expired. Emailed son for more details and will request MR from both facilities.    UPDATE: 11/1/2021  Vaccine # 3 was given 9/3/21. Pt underwent drain placement for gallbladder, arrested on table, expired 4 days later. Son is a clinical pharmacist who feels this was a direct result of the vaccine. Awaiting records.    UPDATE: 11-24-2021  MR available. Hx of CAD w/Stent, Hyperlipidemia. Pt developed SOB p vax #3 on p vax d12.  EKG: sinus tach, borderline T-wave abnormalities, CXR: cardiomegaly, prob mild CHF, perihilar pneumonia, Troponin l: 0.04-0.05, CRP: 131.4, ESR: 121, BNP: 169, D-Dimer: 1.5-2.73,Echo: 60-65%-50% on repeat, CTA: lg pericardial effusion w/o PE. Started on Heparin, ASA, Nitro, Protonix. Dx w/acute Pericarditis. Sent home on Cochicine and ASA. Returned to ER a few days later w/symptoms progressing SOB, CP and abdominal fullness w/ RUQ pain. Transferred for further care to ICU. CT abd w an w/o contrast: acute cholecystitis, no rupture. Proceeded with HIDA scan and then taken to OR for percutaneous cholecystectomy for gangrenous gall bladder. Intraop cardiac arrest. Placed on vent. Developed acute kdy injury secondary to combination of contrast induced nephropathy and acute cardiorespiratory arrest. Acute pericarditis etiology remained unclear.  Started on IV Rocephin. Went into septic shock, cardiogenic less likely. Became oliguric with severe anion gap and on-anion gap metabolic acidosis. Unresponsive and not found to be a candidate for hemodialysis. Family member agreed to supportive care and patient expired. Dx of acute pericarditis per our guidelines/definition, not the cause of death, i.e. septic shock.    UPDATE: 5-10-22 MR avail in VPN but will need to request  death certificate. (8 Sep 2022) Updated to reflect records; meets defintion for pericarditis, esp. given troponins WNL (chest pain, pleural effusion).</t>
  </si>
  <si>
    <t>Late August: new onset dizziness. Late October: Chest fullness began and progressed over days to epigastric discomfort, poor appetite, emesis, difficulty lying flat in bed.</t>
  </si>
  <si>
    <t>ST elevation/ST abnormalities,T-wave abnormalities/abnormal repolarization,PR depression without reciprocal ST depression,Atrial, supraventricular, or ventricular arrhythmia</t>
  </si>
  <si>
    <t>10/24/21: negative x 3</t>
  </si>
  <si>
    <t>10/18/21: 0 and 0.01 ng/mL</t>
  </si>
  <si>
    <t>10/18/21: 38 10/24/21: 107 (normal 0-10)</t>
  </si>
  <si>
    <t>10/18/21: 58 (normal 0-17)</t>
  </si>
  <si>
    <t xml:space="preserve">Pt was discharged 10/26/21. Has follow up visit tomorrow. </t>
  </si>
  <si>
    <t>Spoke with her physician who walked thru details of MR with me.  8/12/21: J&amp;J vaccine  8/16/21: Husband diagnosed with Covid. She had no symptoms and wasn't tested  Late Aug: Began feeling dizzy  10/18/21: Progressive chest fullness on return from lake vacation. ER: EKG c/w pericarditis. Treated with ASA and Colchicine.  10/20-10/25/21: Progressive chest fullness, epigastric discomfort, poor appetite, emesis, difficulty being flat in bed.  10/24/21: Admitted. EKG showed new onset a fib. ECHO showed pericardial effusion requiring pericardiocentesis. Continued meds for pericarditis and adding anticoagulation for a. fib. Will be followed by cardiology.</t>
  </si>
  <si>
    <t>Take ibuprofen, advil or alleve prn.</t>
  </si>
  <si>
    <t>He was still having some symptoms at his last visit on 10/29.</t>
  </si>
  <si>
    <t xml:space="preserve">He is stable at present. </t>
  </si>
  <si>
    <t>Meloxicam  Colchicine</t>
  </si>
  <si>
    <t>She continues to have persistent cardiac and lung discomfort. Inability to perform physical activity to her baseline.</t>
  </si>
  <si>
    <t>Continues w/SOB. Stable, d/c to home.</t>
  </si>
  <si>
    <t>51yo C-female, self-reported 3d post vax #1 developed dry cough, tightness in chest, SOB and palpitations. Seen in Urgent Care p vax d# 11: Neg COVID testing, CXR neg, placed on steroids and cough meds. Steroids increase on p vax d#13. Day #28: dry cough continues, N/V, increase SOB, sent to Pulmonologist who increases steroids again and dx w/vaccine rxn, referred to Cardiologist. Echo on 8/9-results unknown, 8/16 Chest CT-results unknown, CP continues, started on Colchicine by cardiology. 10/14 C-MRI +mild pericarditis. Now feeling better, still some SOB. Will contact cardiologist for more info, Email pt for same.  UPDATE: 11-2-21021  Email from pt, notes Chest CT was neg. She was placed on Meloxicam and Colchicine. Continues to be symptomatic with heart and lung pain, unable to work out. Seen and treated at Ascension Hospt in Rochester, MI. No admission.  No labs.Spoke w/cardiologist, ECHO WNL, no myocarditis, mild pericarditis. Following as outpatient. (11 Nov) based upon abstractor interview c provider, will consider confimration of cMRI c/w pericarditis and consider a case.</t>
  </si>
  <si>
    <t>1.85, 2.47, 2.78, 3.47, 3.22, 1.85</t>
  </si>
  <si>
    <t>2757, 3452, 2407</t>
  </si>
  <si>
    <t>UNK if recovered.  DCD home stable with cholecalciferol, colchicine.  F/U with PCP and cardiologist</t>
  </si>
  <si>
    <t>patient asymptomatic at time of discharge</t>
  </si>
  <si>
    <t>Patient received 3rd dose of Pfizer + Fluarix quadrivalent. Patient has a history of Chron's disease. He did not experience any adverse event after the first or second dose of Pfizer per doctor interviewed. He had a SARS-COV-2 and influenza test negative when hospitalized. hospitalized for 2 days. (14 Apr) Dose 3 Pfizer on 23 Oct 2021.</t>
  </si>
  <si>
    <t>Factor V mutation</t>
  </si>
  <si>
    <t>Numbness, Stroke like symptoms</t>
  </si>
  <si>
    <t>Patient is not feeling well. Patient have ongoing issues with hypercholesterol, hypertension, Bipolar disease etc., and possibly Factor V mutation.</t>
  </si>
  <si>
    <t xml:space="preserve">Patient felt flu like symptoms after 2 days of 1st Moderna shot. Went to PCP, Teledoc etc. When situation did not improve patient called ambulance and went to ER on 9/11/2021.  Hospitalized for 2-3 days. It was identified then, that patient have Factor V mutation and that caused the blood clotting and possible stroke. Patient have provided all the information and documents to Moderna.    Treatment medication included Beta-blockers.    The patient used a heart monitor for 3 weeks.  </t>
  </si>
  <si>
    <t>PAC, PVC</t>
  </si>
  <si>
    <t>77 yo male with prior hx of pericarditis developed chest pain 2 days post THIRD VACCINE.  Of note also had flu shot 3 days prior to third vaccine  11/02/21: emailed reporter/pt for additional info; requested records; LM HCP  11/15/21: LM</t>
  </si>
  <si>
    <t xml:space="preserve">Covid 19 PCR positive but no symptoms </t>
  </si>
  <si>
    <t xml:space="preserve">N/V </t>
  </si>
  <si>
    <t>ST elevation/ST abnormalities,Atrial, supraventricular, or ventricular arrhythmia,Frequent atrial or ventricular ectopy</t>
  </si>
  <si>
    <t>20; 21.57; 25.3</t>
  </si>
  <si>
    <t>Vasoactive medications (e.g. milrinone, epinephrine, norepinephrine, vasopressin, dopamine),Antiarrhythmics,Intubation or mechanical ventilation,Cardioversion/Shock,Other {myoperi_hospital_treat_oth}</t>
  </si>
  <si>
    <t>ACLS protocol CPR x 65 minutes.  Other Meds: amiodarone, lidocaine, magnesium</t>
  </si>
  <si>
    <t>was not able to be resuscitated and died</t>
  </si>
  <si>
    <t>Mosaic Turner's Syndro, Celiac's Disease, CAD</t>
  </si>
  <si>
    <t xml:space="preserve">11/2/2021 requested medical records.  1/10/22: Case reassigned to me. MRs still not arrived. Will call#14.  4/28/2022: MRs available at VAERS VPN and reviewed.   42 yo F, with history of significant Coronary Artery Disease, presents to the ER with intermittent chest pains. First on 6/11/2021 (11 days, Post second Moderna shot which was on 5/29/21), where EKG, Chest X-ray and Troponin was normal and pt. was not admitted. Secondly patient came to ER on 7/2/21, with intermittent chest pain complain, feeling it comes in waves, radiating down the left arm, not worsened with activity. Pt. have been in Cath Lab multiple times due to severity of CAD, subclavian stenosis status, post multiple stents, 9 cardiac stents and one subclavian stent on left side with hypertension, hyperlipidemia. EKG, ECHO and Troponins were normal and no worsening inflammation of heart was noticed. The discharge diagnosis was CAD with acute unstable angina and was treated with heparin, nitro and IV Lasix, metoprolol. Pt's LVEDP is 40 since last cardiac catheterization in 2018 (high risk). Pt. also had a Heart Score of 3 during that admission. With patient's chronic medical CAD issues together with long list of many other co-morbid conditions, it was decided that pt. do not have any new findings but ongoing CAD issues. Pt. was admitted from 7/2/21-7/4/21 for observation.  There is no clinical evidence of Myocarditis, Pericarditis or any other AESI due to vaccine. Due to high hemoglobin A1c, no cardiac catheterization was done during this admission. Final diagnosis for this admission remained Atherosclerotic heart disease of native coronary artery with unstable angina pectoris.  This case DOES NOT meet AE of vaccine causing Myopericarditis. There is no such finding or cause identified after reviewing all medical records available.  </t>
  </si>
  <si>
    <t>congestive heart failure, coronary atheroscelerosis, diabetes, dyslipidemia, hypertension, Polymyalgia rheumatica, anemia, atypical ductal hyperplasia of breast, supraventricular tachycardia</t>
  </si>
  <si>
    <t>SOB, cough, hypoxia</t>
  </si>
  <si>
    <t>1.32 ng/ml (H)</t>
  </si>
  <si>
    <t>6523 pg/ml (H)</t>
  </si>
  <si>
    <t>164.1 mg/L (H)</t>
  </si>
  <si>
    <t xml:space="preserve">Pt. a 95 yo F was transported by paramedic ambulance to the ER because of SOB and her pulse oxy was 83%. She was on high flow OXY and she maintained a pulse of Oxy 96% upon admission on 8/31/21. She was COVID vaccinated 6 months ago. Pt. is confused and unable to provide any other info. The neighbor called the ambulance. Pt. tested positive for COVID, EKG showed Tachycardia/NSTEMI and Troponin, BMP were elevated. Pt Hypoxic. Pt. condition kept declining while at ICU and later died due to COV-19 infection. No autopsy was done, as X-ray clearly showed, lung opacities and confirmed viral infection. Pt. D-dimer was high too. Pt was treated with remdesevir 100 mg. </t>
  </si>
  <si>
    <t>A 95 yo F, died at hospital after efforts at ICU for 4 days against fight with COV-19 infection. Pt. with other premedical history and was on Prednisone prior to Cov-19 infection. Pt. was on oxy canula due to severe Hypoxia and was given remdesevir, for Cov-19 infection. MRs are available to review and abstracted on 10/21/22. The death certificate states that the manner of death on 9/4/21 is natural and cause of death is COV-19 viral infection.  Pt. took Pfizer vaccines in Feb and March of 2021.   Thus, this is not a vaccine adverse reaction, but a case of Death due to COV-19 infection. Pt. was on immunosuppressant Prednisone, which might have made her vulnerable to Cov-19 infection inspite of vaccine.</t>
  </si>
  <si>
    <t>headache and fatigue w</t>
  </si>
  <si>
    <t>MD reported. Pt listed as active duty 40yoM no PMH has 2nd pfizer 10/8 4d laterreported to MTF for HA and fatigue. Seen 2x MTF and "determined on 2nd visit concern for myocarditis is warranted" didn't say why. EKG 20 d later (10/28) showed 1st deg AVB otherwise NL. Echo 10/29 "showed mildly dilated left ventricle, normal thickness, mild global hypokinesis, EF 40-45%. Grade 1 diastolic dysfunction. Mild mitral regurg. Normal pulmonary artery systolic pressure." all labs pending when report submitted 10/29. Records requested and Email sent to MD 11/11.</t>
  </si>
  <si>
    <t>cough, body aches, n/v, positional chest pain-worse while laying down</t>
  </si>
  <si>
    <t>17.1ng/mL (ref: &lt;=0.038)</t>
  </si>
  <si>
    <t>3.9mg/dL (ref: 0-0.5)</t>
  </si>
  <si>
    <t>22mm/hr (ref: 0-10)</t>
  </si>
  <si>
    <t>normal (per cardiologist report)</t>
  </si>
  <si>
    <t>33 mm/hr (high)</t>
  </si>
  <si>
    <t>As of 10/29/21, patient had been treated as outpatient and ED; d/c to home and reported recovered</t>
  </si>
  <si>
    <t xml:space="preserve">7/22/21: Abstraction completed; not a case    43 yo female PMH PBC's, dizziness, weakness, myalgia,  reported chest pressure 7 days s/p 1st COVID vaccination (Pfizer), w/ prior hx of adverse reaction POTS syndrome after MMR vaccination in 2014;  -EKG showed sinus tachycardia &amp; no ST-T wave abnormalities; Echo normal, ESR mildly elevated, Troponin normal (Cardiologist reported the troponin and ESR results in his report - records were not available and not requested because case doesn't meet criteria for pericarditis or myocarditis    </t>
  </si>
  <si>
    <t>Psoriasis and Pre-diabetes mellitus type 2</t>
  </si>
  <si>
    <t>Fever, chills, cough</t>
  </si>
  <si>
    <t>5816 ng/L</t>
  </si>
  <si>
    <t>15646 pg/ml</t>
  </si>
  <si>
    <t>Corticosteroids (e.g. prednisone, methylprednisolone, hydrocortisone),Vasoactive medications (e.g. milrinone, epinephrine, norepinephrine, vasopressin, dopamine),Intra-aortic balloon pump</t>
  </si>
  <si>
    <t>Giant Myocarditis and is taking long term steroids.</t>
  </si>
  <si>
    <t xml:space="preserve">HCP Filed this report. Patient with history of Psoriasis and Pre-diabetes mellitus type 2. Patient on following medications prior and during vaccination time: Calcitriol, Metformin, Betamethasone, Wellbutrin.  Talk with HCP to obtain Medical record number and urgent care info. </t>
  </si>
  <si>
    <t>Severe HA, light headedness, HTN and fever</t>
  </si>
  <si>
    <t>IV antibiotics, found to be septic</t>
  </si>
  <si>
    <t>Notes he is easily fatigued. Hx of Waldenstorm's Macroglobulinemia (CA of WBC)</t>
  </si>
  <si>
    <t>Stable, is being followed by cardiology for hx of A-fib (pre-vaccine)</t>
  </si>
  <si>
    <t>76yo C-male, vaccine reaction reported by pharmacist via spouse. Developed fever, HTN (hx of) severe HA and lightheadedness post vax d#1. of Pfizer booster. Presented to urgent care, EKG neg, started on IVF and sent to another facility. EKG repeated-neg, Brain CT to r/o CVA-neg, Cardiac MRI-neg, no Echo, Troponin 1 484. Admitted for 4 days. Labs revealed septicemia, started on IV antibiotics, sent home on ASA. Cardiology following. No medical records. Spoke w/Cardiologist. Dx w/arrhythmia and septicemia. No myocarditis.</t>
  </si>
  <si>
    <t xml:space="preserve">colchicine and indomethacin </t>
  </si>
  <si>
    <t xml:space="preserve">UNK.  Activity modifications. Pt improving.  Will continue to follow until 3 month mark.  </t>
  </si>
  <si>
    <t xml:space="preserve">syncope, rash to body and leg numbness. Tachycardia </t>
  </si>
  <si>
    <t>&lt;3.0</t>
  </si>
  <si>
    <t>Continue with tachycardia</t>
  </si>
  <si>
    <t xml:space="preserve">DCD home stable.  F/U with PCP and Cardiology.  DCD meds Toradol, Lopressor.  </t>
  </si>
  <si>
    <t>159 (.22), 176</t>
  </si>
  <si>
    <t>Ramipril 2.5mg 1 x/day for 14 days</t>
  </si>
  <si>
    <t xml:space="preserve">follow-up in 1 week with PCP and cardiology in 1 month.  </t>
  </si>
  <si>
    <t>25 yr old active duty , presented w chest pain. Elevated Troponin. no other lab/test results or treatment plan. request medical records  1.18.2022:  Medical records received and reviewed.  Meets case definition for probable Myopericarditis (no cMRI)</t>
  </si>
  <si>
    <t>Colchicine   Ibuprofen</t>
  </si>
  <si>
    <t>Pt continues with fatigue, palpitations and is following up as needed with cardiology</t>
  </si>
  <si>
    <t>Was last seen by cardiology NP 11/5/21 and to followup as needed</t>
  </si>
  <si>
    <t>49 yo female developed chest pain 12 days post first vaccination  11/02/2021: requested records; spoke to RN who is contacting pt for auth to discuss case  11/15/21: spoke to cardiologist's office who reviewed hospital and outpt record.  Meets criteria for probable myocarditis (chest pain, elevated troponins, normal EKG, no echo done)</t>
  </si>
  <si>
    <t>&lt; 0.02 ng/mL</t>
  </si>
  <si>
    <t>184 mg/L</t>
  </si>
  <si>
    <t>patient reported continued elevated HR</t>
  </si>
  <si>
    <t>As of 10/3/21, patient d/c to home following hospitalization x 5 days; reported not recovered</t>
  </si>
  <si>
    <t xml:space="preserve">7/22/22: Abstraction completed; pericarditis [patient diagnosed with SIRS (sepsis w/o source, leukocytosis, pericarditis c/b large pericardial effusion w/o c/f tamponade--cardiologist determined effusion due to other sources and not vaccine-related]    50 y/o male (-)PMH developed CP, palpitations &amp; SOB approximately 49 days s/p 2nd COVID dose (Moderna); presented to ER with elevated BP, HR, large pericardial effusion with fibrin strands suggesting chronic effusion &amp; c/f tamponade; required pericardiocentesis and drain placement; elevated CRP &amp; ESR  -EKG showed sinus tachycardia, non-specific T-wave changes  -Echo: large pericardial effusion, diastolic collapse of R atrium &amp; R ventricle, LV function normal no wall motion abnormalities  -Proteinuria, hemoglobinuria, leukocytosis, sepsis, hyponatremia (present on admission)  </t>
  </si>
  <si>
    <t>tactile fever, chills, and body aches</t>
  </si>
  <si>
    <t>did not seek medical eval for sx. Pleuritic CP resolved within 4 hrs and body aches resolved within 3 days</t>
  </si>
  <si>
    <t>referred pain to left shoulder</t>
  </si>
  <si>
    <t>Stable. Symptoms resolved after 2 d</t>
  </si>
  <si>
    <t>67 yo NHB male reports angina and sob 2 days after 2nd dose of Pfizer vaccination; VAERS reported by patient; Provider not contacted  UPDATED: 1-8-2021 Pt provided wrong DOB. Incorrect phone #'s. Located pharmacy and updated vax info. Left VM for MD. Remain uncertain where pt was treated. Will email.  UPDATE: 11-9-2021  Email received back from pt as well as having spoken to provider. Pt self-reported to VAERS. Self tested at home w/KardiaMobile EKG, which he reports read as "normal" and took 2 Tylenols. His symptoms of CP, SOB and L. shoulder pain resolved in 2 d. He has not seen his provider with these complaints, nor has sought medical care to date. This is not a case.</t>
  </si>
  <si>
    <t>was only seen by her cardiology never went to ED for chest pain and not admitted.</t>
  </si>
  <si>
    <t>&lt; 0.01 (normal)</t>
  </si>
  <si>
    <t>&lt;10. 0 (normal)</t>
  </si>
  <si>
    <t>Pt reports still having chest pain.</t>
  </si>
  <si>
    <t>Being followed by endocrinology for thyroid issue as well</t>
  </si>
  <si>
    <t>40 yo female reports chest pain/SOB &gt;90 days after second vaccine  11/3/21: records requested; LM for provider  12/3/21: LM for provider  2/1/22: ED and cardiology stress test available.  No evidence pt was evaluated for myocarditis.    Negative troponins and EKG; no echo reported.  Does not meet case definition. 2/10/22: one abnormal EKG with non-specific abnormalities</t>
  </si>
  <si>
    <t>31&gt; 26&gt; &gt;22</t>
  </si>
  <si>
    <t>outpatient f/u w hematology, gastroenterology, cardiology and ID  Cont on colchicine and Ibuprofen taper</t>
  </si>
  <si>
    <t>3.10.2022:  Medical records reviewed.  Not a case, other identifiable cause.  •  Sx began 4 mos after 2nd vaccine. •  Acute pericarditis is noted as due to dx of infectious mononucleosis.      •  Heterophile + CMV + IgG and IgM.  •  Viral hepatitis and hemolytic anemia.      (submitted by parent)  very limited information. states adm w pericarditis, mono, liver issue.  No MD noted. No sx, lab/test results or treatment.  Req medical records</t>
  </si>
  <si>
    <t>Unknown but RSV, Influenza A and B negative</t>
  </si>
  <si>
    <t>Vertigo</t>
  </si>
  <si>
    <t>headache, nausea, and lightheadedness</t>
  </si>
  <si>
    <t>2.3 ng/dL (ref: &lt;= 0.03)</t>
  </si>
  <si>
    <t>17 pg/mL (ref: &lt;=125)</t>
  </si>
  <si>
    <t>&lt;5.0mg/L (ref: 0-10)</t>
  </si>
  <si>
    <t>4mm/hr (ref: &lt;15)</t>
  </si>
  <si>
    <t>APAP, Zofran</t>
  </si>
  <si>
    <t>Continues to have chest discomfort in stressful situations and at work; Cardiologist felt it was psychosomatic due to his anxiety about CP</t>
  </si>
  <si>
    <t>As of 1/13/22, patient had been d/c to home from 2 day hospitalization in stable condition; recovery unknown</t>
  </si>
  <si>
    <t xml:space="preserve">Rhinovirus </t>
  </si>
  <si>
    <t>Autism, Eczema, allergies</t>
  </si>
  <si>
    <t>9.75 ng/ml (H)</t>
  </si>
  <si>
    <t>49mm (H)</t>
  </si>
  <si>
    <t>Aspirin,NSAIDS other than aspirin (e.g. ketorolac/Toradol, ibuprofen/Motrin/Advil, naproxen/Naprosyn/Aleve, colchicine),Corticosteroids (e.g. prednisone, methylprednisolone, hydrocortisone),IVIG,Vasoactive medications (e.g. milrinone, epinephrine, norepinephrine, vasopressin, dopamine),Other {myoperi_hospital_treat_oth}</t>
  </si>
  <si>
    <t xml:space="preserve">Vit. D </t>
  </si>
  <si>
    <t xml:space="preserve">Asthma, migraines </t>
  </si>
  <si>
    <t xml:space="preserve">syncope </t>
  </si>
  <si>
    <t xml:space="preserve">not submitted </t>
  </si>
  <si>
    <t xml:space="preserve">Asymptomatic at this time </t>
  </si>
  <si>
    <t>Ibuprofen w/Omeprazole</t>
  </si>
  <si>
    <t>Still experiencing left lung/chest pain and SOB</t>
  </si>
  <si>
    <t>Notes she has not recovered and remains symptomatic.</t>
  </si>
  <si>
    <t>50yo C-female, self-reported after vax #1 9/16/21 she reports a burning, ripping sensation in the left chest (lung) that lasted approx 3 wks. Two weeks after Vax #2 given on 10/14/21, she developed chest tightness, SOB and worsening left lung pain and presented to the ER. Multiple studies done, no medical records. Will attempt to contact hospital and request MR.  UPDATE: 11-8-2021  Medical records sent via email. EKG: NSR w/o ischemia, Chest CT/Pulm angio: no PE, Troponin l: &lt;0.02. Given Toradol in ER, sent home on Ibuprofen w/Omeprazole due to hx of peptic ulcer. Dx; from ER: CP-uncertain/costochondritis w/suspicion for pleuritis vs pericarditis. Does not meet VAERS definition of Acute Pericarditis. Not a case.</t>
  </si>
  <si>
    <t>Carpal tunnel syndrome, melanoma</t>
  </si>
  <si>
    <t>Fever, cough, neck and back pain</t>
  </si>
  <si>
    <t>Antibiotics: ceftriaxone, torsemide, pericardiocentesis on 3/12/21, pericardial window with small pericardial drain and medium chest tube 3/17/21.</t>
  </si>
  <si>
    <t>Pt states in VAERS form she is recovered.</t>
  </si>
  <si>
    <t>DOE, fever, chills, body aches</t>
  </si>
  <si>
    <t>chest tightness and DOE only occurred with 3rd shot and started 5d on 10/12/21. Sx resolved 10/13 during adm w Motrin and colchicine. Has felt well since discharge on 10/14/21.</t>
  </si>
  <si>
    <t>leg/scrotal swelling</t>
  </si>
  <si>
    <t>45-50 (cMRI 40%)</t>
  </si>
  <si>
    <t>0.06 (n &lt; 0.03)</t>
  </si>
  <si>
    <t>845 (n &lt;125)</t>
  </si>
  <si>
    <t>NSAIDS other than aspirin (e.g. ketorolac/Toradol, ibuprofen/Motrin/Advil, naproxen/Naprosyn/Aleve, colchicine),Diuretics (e.g. furosemide/Lasix, cholorothiazide/Diuril),High flow nasal cannula,Other {myoperi_hospital_treat_oth}</t>
  </si>
  <si>
    <t>metoprolol, lisinopril, atorvastatin</t>
  </si>
  <si>
    <t>Pt diagnosed with CHF &amp; myocarditis; Planning to be discharged 11/6/2021 with cardiology follow-up</t>
  </si>
  <si>
    <t>54 yo male developed leg swelling 2 days post second vaccine and chest pain and SOB 8 days after second vaccine  11/5/21: requested records; spoke to HCP reporter/MD; meets criteria for confirmed myocarditis (SOB, elevated  troponins, cMRI findings) (19 Jan) per records, pt d/c'd, tone of report indicates to home. Condition appears improved, but not "recovered".</t>
  </si>
  <si>
    <t>Not sure, but viral acute infection pericarditis</t>
  </si>
  <si>
    <t>Sore throat</t>
  </si>
  <si>
    <t>Patient was admitted due to Chest pain and Soar Throat for 3 days. However, EKG and Troponin were normal. Patient was discharged after 3 days for Minor case of Pericarditis related to viral upper respiratory infection. Still will request Medical records.</t>
  </si>
  <si>
    <t>NSAIDS other than aspirin (e.g. ketorolac/Toradol, ibuprofen/Motrin/Advil, naproxen/Naprosyn/Aleve, colchicine),Cardioversion/Shock,Other {myoperi_hospital_treat_oth}</t>
  </si>
  <si>
    <t>Initially started on Metoprolol while admitted. Cardiologist added Colchicine with an Ibuprofen taper. Was offered anticoagulants, pt refused. Suggested to take ASA but unclear if pt started on this recommendation.</t>
  </si>
  <si>
    <t>Stable at this time. Home. Still taking Colchicine.</t>
  </si>
  <si>
    <t>69yo C-female self-reporting adverse reactions to COVID vaccine. History is a bit confusing. Uncertain to which vaccine her symptoms arose from. Reports  a vax in March 2021 (#1?/#2?), but symptoms in July with CP. Seen in ER with neg EKG, neg CXR, given Nitro and discharged. F/U w/PCP wk later in A-fib and again a few days later. Sent to ER and cardioverted w/admission. Echo done. Results unknown.  No labs reported. Started and sent home on Metoprolol.  Referred to Cardiologist 9/8 who suspected pericarditis and started her on Colchicine/Ibuprofen. No testing done. Had booster on 10/6 as recommended by cardiology and developed recurring CP, SOB. Uncertain what tx transpired from here. Unable to reach cardiologist, will request MR and email pt for more info.  UPDATE: 11-8-2021  Event of mid-chest pain occurred  p Vax #2 on day 107. Presented to ER. EKG/CXR neg. Responded to nitro and D/C'd home. Returned to ER w/continuing symptoms of CP 5 d later. EKG: w/brady and a-fib, Echo: EF 60-65% w/L atrium severely dilated, no effusion, Stress Test: nl response, no ST-T wave changes, Troponin l-neg. Cardioverted, admitted x1d and started on Metoprolol. D/C'd home. Saw cardiologist in referral 2mos later. Started on Colicine with Ibuprofen taper. Dx; by cardiologist w/Pericarditis-Unspecified but this case hx does not meet VAERS present definition of Acute Pericarditis. Thus: not a case.</t>
  </si>
  <si>
    <t>0.021 ng/mL (ref: &lt;0.021)</t>
  </si>
  <si>
    <t>12.2 pg/mL (ref: 73)</t>
  </si>
  <si>
    <t>As of 11/3/21, patient d/c to home from ER in stable condition, seen at cardiology F/U appointment 3 days s/p d/c ED w/ symptoms resolved and normal diagnostic results</t>
  </si>
  <si>
    <t>16.91-4.14-2.38</t>
  </si>
  <si>
    <t>Still experiencing mild CP</t>
  </si>
  <si>
    <t>Reports not recovered but stable and has returned to work</t>
  </si>
  <si>
    <t>0.05 ng/mL; 0.16; 0.08</t>
  </si>
  <si>
    <t>colchicine 2x/day for 14 days. F/u with cardiology 1-2 wks</t>
  </si>
  <si>
    <t>(submitted by HCP) 21yr old w Chest pain, elevated troponins in ER myo or pericarditis.  No other information noted - need lab/test results and treatment plan.  Request medical records.  1.27.2022:  Medical records received and reviewed.  C/O chest pain, elevated troponin. Normal EKG and Echo.  Meets case definition for probable Myocarditis as no noted of cMRI.</t>
  </si>
  <si>
    <t>GVHD</t>
  </si>
  <si>
    <t>ST elevations, PR depressions</t>
  </si>
  <si>
    <t>Allergies</t>
  </si>
  <si>
    <t>On 10/27/2021- 7 mins after the injection, I blackout, passed out cold. I finally came through. My heart was racing and palpitating. Someone drove me home. The next day and all that day, my heart palpitations, and my heart was racing. On Saturday along with the heart issues. I was also starting to get shortness of breath. I started getting pressure in my chest. Then I started getting pain in my chest. On, Tuesday, 11/02/2021, Everything kept getting worse I had shortness of breath. I passed out again . On Tuesday, My husband took me to the ER room. We were there for like 10 to 11 hours. The doctor ruled out myocarditis and blood clot in the lungs. The ER doctor said my symptoms fit pericarditis. But he wants me to confirm with a cardiologist. Right now I am working on an appointment with a cardiologist.  a lot of blood test  EKG-fine  blood pressure-fine  chest x-rays   CAT scan of my chest</t>
  </si>
  <si>
    <t>Initially started on Naprosyn and was switched over to Colchicine by cardiologist with Ibuprofen. Still taking both.</t>
  </si>
  <si>
    <t>Notes she is still experiencing a lot of CP and has bouts of SOB, her leg hurt and she suffers from fatigue.</t>
  </si>
  <si>
    <t>Stable. Follows with cardiologist.</t>
  </si>
  <si>
    <t>normal X 3</t>
  </si>
  <si>
    <t>6 (n 0-20)</t>
  </si>
  <si>
    <t>Pt had failure of 12 yr old bovine aortic valve requiring replacement approx  4 month after diagnosis of pericarditis when he developed CHF (SOB and jugular distention).  Echo was repeated in Sept 2021 showing failure of valve and CHF, leading to replacement.  He has fully recovered and resumed all activities.</t>
  </si>
  <si>
    <t>66 yo male developed chest pain and SOB 6 days after second vaccine.  11/9/21: requested records  11/15/21: Pt had past history of bovine aortic valve replacement 12 years ago; after diagnosis of pericarditis in May 2021 had failure of valve requiring replacement 9/2021; spoke to cardiologist who reviewed outpt and hospital records.  Meets case definition for pericarditis      (chest pain, EKG changes)</t>
  </si>
  <si>
    <t>78 yo female presented with mild chest pains after third dose of vaccine.  Cardiologist notes says all symptoms have resolved.</t>
  </si>
  <si>
    <t>FG3527</t>
  </si>
  <si>
    <t xml:space="preserve">Physician statement: I followed up the case this week.  cardiology later reviewed the case and felt it was not pericarditis.  No signs of myocarditis on my visit, I only had concerns about pericarditis so wanted to be extra cautious and report it.   I just reviewed cardiology  consult note and echocardiogram from a follow up visit and they see no signs of pericarditis nor myocarditis.  Not sure how to adjust my report to VAERs?     I am available tomorrow if you still would like to chat.  Any time after noon works.  Sorry for the additional work !  Or happy to provide any additional information you may need. Troponins were within normal limits  </t>
  </si>
  <si>
    <t xml:space="preserve">Tightness of the chest, shortness of breath, Chest pain, Headaches. all started a week to a week and a half after shot was administered, and is on going. Absolutely no previous issues.     Echocardiogram10/14/2021   EKG- 10/15/2021   Blood pressure-10/15/2021    Determined to be Pericarditis on 10/15/2021  </t>
  </si>
  <si>
    <t>GERD, HEP A Infection, Epididymitis, Prostatis etc.,</t>
  </si>
  <si>
    <t>Left arm shooting pain, Fever</t>
  </si>
  <si>
    <t>328 (H)</t>
  </si>
  <si>
    <t>311 (H)</t>
  </si>
  <si>
    <t>202 (N)</t>
  </si>
  <si>
    <t>69.5 (H)</t>
  </si>
  <si>
    <t xml:space="preserve">Metoprolol, Heparin, </t>
  </si>
  <si>
    <t>Reports she is still experiencing CP, no SOB, diaphoresis or radiating pain. Being sent to cardiology.</t>
  </si>
  <si>
    <t>Stable. Following up with cardiology.</t>
  </si>
  <si>
    <t xml:space="preserve">42yo C-female, self-reporting. Vax # 1 on 5/24/21, developed CP on p vax d #8. EKG findings: PCP felt  were  related to edema. 2nd in office EKG consistent with L. ant block. No treatment started, referred to cardiology. Spoke with PCP office, Troponin WNL-no elevation, all other labs WNL, Echo WNL, Stress test to be done by cardiologist on 12/10. Continues with CP only. Probable myocarditis. </t>
  </si>
  <si>
    <t xml:space="preserve">Parkinson's Disease; heart murmur - been watched for years </t>
  </si>
  <si>
    <t>86.3 (H)</t>
  </si>
  <si>
    <t>Increased BP</t>
  </si>
  <si>
    <t>Motrin 600mg  Colchicine</t>
  </si>
  <si>
    <t>Reports not recovered. Notes she still has CP unless she takes NSAIDS</t>
  </si>
  <si>
    <t>&lt; 0.01ng/mL (ref: 0-0.04)</t>
  </si>
  <si>
    <t>15 pg/mL (ref: 0-100)</t>
  </si>
  <si>
    <t>15.1 mg/dL (0-1.5)</t>
  </si>
  <si>
    <t>34 mm/hr (0-20)</t>
  </si>
  <si>
    <t>As of 11/5/21, patient self-reported to VAERS that she was hospitalized for 1 day 8/22/21 and presumably d/c to home; reported not recovered with unspecified symptoms</t>
  </si>
  <si>
    <t xml:space="preserve">7/22/22: Abstraction completed; Pericarditis    21 y/o female PMH (+)COVID approximately 1 month prior to 1st dose of COVID vaccine, and chronic migraines, developed CP, dyspnea, approximately 100 days after receiving her 2nd COVID dose;  -presented to ED c/o pleuritic &amp; positional CP ("burning sensation when laying flat"), low-grade fever, EKG showed sinus tachycardia (120) &amp; non-specific T wave abnormalities; (+)leukocytosis, negative troponin x 2; Echo - normal; CRP &amp; ESR elevated    -patient treated with IVF for sinus tachycardia &amp; toradol + colchicine for pain    </t>
  </si>
  <si>
    <t xml:space="preserve">She has some residual rapid heart rate with exaggerated response from exercise. </t>
  </si>
  <si>
    <t xml:space="preserve">Has had testing over multiple ER visits, but has not been hospitalized. </t>
  </si>
  <si>
    <t>Pulmonery Edema in Autopsy</t>
  </si>
  <si>
    <t>Diabetes, HBP, Epilepsy, Lupus, Fatty Liver, scleroderma</t>
  </si>
  <si>
    <t>Patient died of possible Cardiomyopathy within 24 hrs of Moderna 1st shot.</t>
  </si>
  <si>
    <t>Pt. a 53 yrs old female with comorbidity of heart condition, Epilepsy, HBP, Diabetes etc., and history of lupus obtained Moderna 1st shot on 7/12/21 (6:00 pm) and found dead at home on 7/13/21 (4:30 pm). The VAERS report described how the patient looked when found dead as "She was blue, foaming at the mouth, from the fluid pushed into her lungs." It also stated "It attacked her heart, caused inflammation of the heart, until it forced fluid into the lungs (because of the failing heart), making it impossible for her to breathe." Patient had an ongoing Asthma and Epilepsy conditions. Autopsy report stated reasons for Death as "Cardiomyopathy" and "Pulmonary Edema". Due to other findings, co-morbidity, this case do not meet case definition of AE dur to Myocarditis or Pericarditis.</t>
  </si>
  <si>
    <t>Reported resolved</t>
  </si>
  <si>
    <t>79yo C-male, reports to manufacturer an adverse reaction p vax d # 8 from Vax #2. Seen in ER CP/SOB on 3/19 and D/C'd home. On 3/21 he notes chills, weakness, fatigue and presents back to ER on 3/22 and admitted for A-fib and pericarditis. EKG, labs not provided. Meds: Eliquis and Colchicine, Bisoprolol, Albuterol, Fumarate Disodium, Glipizide, Fluticansone Furoate, Umeclidinium Bromide, Trelegy, Gabapentin. He continues to follow up with cardiology and notes his symptoms have resolved.  UPDATE: 11-10-2021 Spoke with cardiologist. EGK w/ST elevation on inferior leads, Troponin &lt;0.02, EF 61.2% on Echo. Dx: A-flutter w/Pericarditis.</t>
  </si>
  <si>
    <t>flu-like symptoms, chills, CP, SOB, fatigue, headaches, dizziness, tachycardia, arrhythmia</t>
  </si>
  <si>
    <t>fever, neck pain</t>
  </si>
  <si>
    <t>Discharged home on steroid taper, lisinopril, and aspirin. Following discharge, continued to experience intermittent chest pain, approximately hourly lasting about 1 minute. Repeat cMRI showed resolution on 8/31/21.</t>
  </si>
  <si>
    <t>15 y/o male hospitalized 3 days s/p Pfizer with chest pain, elevated troponin, and cMRI c/w myocarditis, treated with aspirin, toradol, steroid taper, and lisinopril with subsequent resolution on cMRI but continues to experience periodic chest pains. Meets criteria for confirmed myocarditis. Reviewed medical records 11-12-21.</t>
  </si>
  <si>
    <t>fever 103, diaphoresis, fatigue, malaise</t>
  </si>
  <si>
    <t>3.4, 2.05, 1.8, 1.7 X2 (n 0.00 - 0.10)</t>
  </si>
  <si>
    <t>558 ( n &lt; 100)</t>
  </si>
  <si>
    <t>18.9. 24.8 ( n &lt; 0.9)</t>
  </si>
  <si>
    <t>Aspirin,Corticosteroids (e.g. prednisone, methylprednisolone, hydrocortisone),Antiarrhythmics,Anticoagulation other than aspirin (Warfarin/Coumadin, Plavix/Clopidogrel)</t>
  </si>
  <si>
    <t>Of note, patient was readmitted one day later for bacteremia secondary to a perforated diverticulum</t>
  </si>
  <si>
    <t>Pt was readmitted one day later for separate reason: bacteremia and perforated diverticulum</t>
  </si>
  <si>
    <r>
      <t xml:space="preserve">66 yo male developed fever, fatigue and malaise &lt; 24 hrs. after THIRD vaccine.  4/1/22: records available  Pt presented with fever, NO chest pain, SOB or palpitations. Had no EKG changes and normal echocardiogram. Troponins elevated  cMRI positive for myocarditis.  However pt diagnosed with sepsis and perforated diverticulum which provides cause for patient symptoms.  There are records for both hospitalizations included  11/9/21: records requested and emailed reporter/HCP; re-emailed provider 11/30/21  11/19, 22/21: unable to leave message for provider; 12/3 &amp;14/21: unable to leave message </t>
    </r>
    <r>
      <rPr>
        <sz val="11"/>
        <color rgb="FFFF0000"/>
        <rFont val="Calibri"/>
        <family val="2"/>
        <scheme val="minor"/>
      </rPr>
      <t xml:space="preserve"> 4/7: cardiac MRI with findings comsitent with myocarditis</t>
    </r>
  </si>
  <si>
    <t xml:space="preserve">LT arm </t>
  </si>
  <si>
    <t>6.14; 6.43; 5.12; 5.79; 6.30; 4.14; 4.59; 1.14</t>
  </si>
  <si>
    <t>6.6; 5.7</t>
  </si>
  <si>
    <t xml:space="preserve">Zofran, omeprazole, Tylenol,  </t>
  </si>
  <si>
    <t xml:space="preserve">UNK.  Denies pain at DCD </t>
  </si>
  <si>
    <t xml:space="preserve">DCD home stable.  To f/u with cardiologist and to have additional f/u testing </t>
  </si>
  <si>
    <t>Colchicine  ASA</t>
  </si>
  <si>
    <t>Pt has made a full recovery, some elevations in his BP still occur, not on treatment for this but monitored. Also notes he was COVID + in November 2021</t>
  </si>
  <si>
    <t>Motrin; colchicine</t>
  </si>
  <si>
    <t>intermittent chest tightness</t>
  </si>
  <si>
    <t>ED had wanted to admit pt but she declined.</t>
  </si>
  <si>
    <t>Cardiac arrest</t>
  </si>
  <si>
    <t>Unknown.</t>
  </si>
  <si>
    <t>34 yo male who went into cardiac arrest 32 days after vaccine. Was hospitalized for 6 days. Only one vaccine date given and no info on if it was 1st or 2nd dose. Will assume it is first dose for now.  11/9: Requested hospital records.   As of 12/7 records not received.  Reassignment 12/14/2021 and requested medical records again as instructed    01/10/22 [EW]: Medical records still not available. Insufficient information on VAERS report to determine case status. Updated MR request.     1/24/22 [EW]: Medical records not yet available.  02/10 - Records not yet available.    2/23/22: Case reassigned; Medical records available;  Will continue review</t>
  </si>
  <si>
    <t>was never admitted</t>
  </si>
  <si>
    <t>Systemic lupus erythematosus,Sjogren's syndrome</t>
  </si>
  <si>
    <t>Muscle/body ache, headache, dizzy, foggy, wheezing, fever, dry non-productive cough</t>
  </si>
  <si>
    <t xml:space="preserve">Systemic: Body Aches Generalized-Severe, Systemic: Cardiac Disorder (diagnosed by MD)-Severe, Systemic: Chest Tightness / Heaviness / Pain-Severe, Systemic: Chills-Severe, Systemic: Fever-Severe, Systemic: Headache-Severe, Additional Details: pt experienced severe headache, fever, body aches, chest tightness, shortness of breath, generalized pain. went to dr for evaluation and EKG showed pt had myocarditis that she did not previously have history of. pt and dr both believe this was a result of booster vaccine. </t>
  </si>
  <si>
    <t>1 dose of morphine, 1 dose of tylenol</t>
  </si>
  <si>
    <t xml:space="preserve">Discharged without pain, and troponin had decreased to 1.14. </t>
  </si>
  <si>
    <t xml:space="preserve">15 y/o male hospitalized for myocarditis with troponin elevation and EKG changes 2 days s/p 1st Pfizer. Insufficient information on 11-12-21 to determine case status. Emailed provider and requested records on 11-12. Leaving incomplete for now.     11-18: Discussed with HCP. Pt. hospitalized with chest pain, dyspnea, ST segment elevations/ PR depressions on EKG, normal Echo, and elevated troponin, was tx with NSAIDs and d/c asymptomatic. Meets criteria for myopericarditis. </t>
  </si>
  <si>
    <t>NSAIDS other than aspirin (e.g. ketorolac/Toradol, ibuprofen/Motrin/Advil, naproxen/Naprosyn/Aleve, colchicine),Vasoactive medications (e.g. milrinone, epinephrine, norepinephrine, vasopressin, dopamine),Antiarrhythmics</t>
  </si>
  <si>
    <t>Recovered but continues with fatigue.</t>
  </si>
  <si>
    <t xml:space="preserve">86yo C-male, VAERS report by MD. Adverse reaction of CP/SOB on p vax d # 6 from Pfizer booster on 10/28. Admitted x 2 d. Recipient of prosthetic heart value and triple bypass in 1987. Echo: no ischemia, EF 50%, no pleural effusion, Troponin: 1624,1496,1652 CRP:12.63, ESR:38. Meds:  Allopurinol 300 mg PO daily  Amlodipine 2.5 mg PO daily  Aspirin 81 mg 2 PO BID  Atorvastatin 80 mg PO daily  cephelaxin 500mg PO BID  zetia 10 MG PO day  ipratropium 42 mcg nasal pray 2 sprays BID  lisinopril 10 Po daily  metoprolol ER 50 mg BID  Multivitamin 1 PO daily   Nitorgylcerine 0.4mg SL prn  Rapaflo 8mg PO daily  Dx; Myocarditis  Pt recovered but continues with fatigue.   Dx: Myocarditis </t>
  </si>
  <si>
    <t>Hepatic lesions, Liver cysts and GERD</t>
  </si>
  <si>
    <t>Rt. Shoulder pain, cough</t>
  </si>
  <si>
    <t>3 pg/ml (N, &lt; 20pg/ml)</t>
  </si>
  <si>
    <t>197 pg/ml (H)</t>
  </si>
  <si>
    <t>153.2 mg/L (H)</t>
  </si>
  <si>
    <t>92 mm/hr (H)</t>
  </si>
  <si>
    <t xml:space="preserve">11/10/2021 requested medical records.  Case reassigned to me on 1/10/22. MRs still not arrived. Will call KP #14.  MRs arrived and reviewed on 4/13/22.    Patient took only Primary Moderna shots in Jan and Feb of 2021. Patient a 61 yr old man with Rt shoulder pain. Patient medical history and medical records review indicates that patient started to go the frequent hospital and clinical visits and multiple diagnostic tests done starting 4/6/2021 (2 months post 2nd vaccine), 5/1/21, 5/21/21, 6/17/21, 7/2/21, 7/15/21, 7/25/21, 8/27/21, 9/24/21 and in 2022 for unrelated surgery.  Following information is gathered after reviewing patient's charts from all the above timelines.  Initially, in April-July, when patient went to PCP, and hospital with the chief complain of shoulder pain and Chest pain, multiple ECG/EKG came normal, ECHO normal, multiple Troponin normal, Stress test normal. Patient was hospitalized from 7/15/21 through 7/16/21 with the findings of hepatic lesions, renal cysts and left renal non obstructive stone. Pt. also, with Squamous cell skin cancer, basal cell skin cancer, atypical nevus, family history of CAD, Mother with RA. Patient then went with upper abdominal pain and was hospitalized from 7/25/21-7/26/2021 with the diagnosis of Gastritis. No Cardic condition identified until then.  On 8/27/2021 patient was referred to rheumatologist and they did multiple tests. ANA, C3, C4, SS-A and B all negative. However, high ESR, CRP, Ferritin, aldolase, IL-6, BNP and high RF (49 IU/ml) was found with testing. Patient also had elevated Alpha1 Globe EP 0.81 (H) and Alpha2 Globe ER 1.14 (H). Also, on 9/24/21, Cardiac ECHO was completely normal. Patient, treated with multiple therapies including Colchicine, due to subjective complain of patient for Chest pain and SOB, which as per patient did not help. There was trace pericardial effusion seen in TTE/ECHO during 8/27/21, when pt. had cough and it was concluded as unspecified Pericarditis. However, due to vaccine timeline past 6 months vaccine and other findings, together with normal ECG, Troponin and heart function, there are no findings in the medical records so far from 2021 through 2022, indicative of worsening Pericarditis. Patient have other health issues and was seen due to those, and have other critical findings and treatments, not related to Myo or Pericarditis. This case does not meet vaccine AE of Myopericarditis.  </t>
  </si>
  <si>
    <t>d/c home 11/9. Has f/u with cardiologist on 11/19 where repeat echo will be done.</t>
  </si>
  <si>
    <t>Familial Mediterranean Fever</t>
  </si>
  <si>
    <t>fever, fatigue</t>
  </si>
  <si>
    <t>65 (H)</t>
  </si>
  <si>
    <t>27 (H)</t>
  </si>
  <si>
    <t>63 (H)</t>
  </si>
  <si>
    <t xml:space="preserve">Pericarditis and moderate pericardial effusion due to viral infection Rhinovirus.   </t>
  </si>
  <si>
    <t>MRs are available and reviewed on 5/25/2022.   Pt. a 28 Y M, with history of Pericarditis, chest pain, neck pain, shoulder pain since 2019 and senn in the hospital multiple times since 2019. He was seen around 5/9/21, 38 days post COV-19 vaccine of second shot again with pericardial effusion in May and August. He was found to be Rhinovirus/Enterovirus RPP positive by PCR. Pt have had several recurrent episodes of sepsis kind, with pleural effusion since 2019. Treated with antibiotics and Dexamethasone.   Pt. then travelled to Mediterranean and Egypt and upon arriving back had fever, sepsis, pleuritic pericarditis with chest pain. Infectious diseases consult suggested that pt. may have Familial Mediterranean Fever. Thus, due to premedical recurrent condition of Pericarditis and inflammation like sepsis condition leading to Familial Mediterranean Fever, this patient does not have Pericarditis from vaccine adverse condition. This case does not meet AE of Myopericarditis due to adverse vaccine reaction.</t>
  </si>
  <si>
    <t>Coreg, Albuterol, Prednisone taper</t>
  </si>
  <si>
    <t>Improved following steroids.</t>
  </si>
  <si>
    <t>41 year old female who reports adverse reactions after two vaccination and booster.   ----------------  11/16: Medical records requested  As of 12/7 medical records not received.   UPDATE: 12-14-2021 Email pt for more information.   UPDATE: 1-21-22 Spoke w/cardiologist. Pt only seen once, has not returned for f/u. EKG: wnl, Echo: EF 60%, Stress Echo: no ischemia, did not do labs, Tx: Coreg. Dx: Non-cardiac CP, Anxiety</t>
  </si>
  <si>
    <t>Possible Left atrial enlargement. Metoprolol. What is the reason to order for Holt Monitor? (11 Nov) MD dx of pericarditis (18 Nov) Pfizer dose 3</t>
  </si>
  <si>
    <t>0.35 ng/ml</t>
  </si>
  <si>
    <t>49.7 mg/L</t>
  </si>
  <si>
    <t>low-dose beta blocker</t>
  </si>
  <si>
    <t xml:space="preserve">Two days after second shot of Moderna, rushed to ER due to Chest pain. Further tests revealed and confirmed Myocarditis from cMRI. Results are published as case studies in the journal "Onderko L, Starobin et al. Myocarditis in the setting of recent COVID-19 vaccination. Case Rep Cardiol. 2021". This patient is case#3 in journal identified by description in spontaneous report from Moderna as 36 yrs old male with GERD history and Moderna vaccine 2nd shot.   </t>
  </si>
  <si>
    <t>This is a Moderna spontaneous report with referred published paper "Onderko L, Starobin et al. Myocarditis in the setting of recent COVID-19 vaccination. Case Rep Cardiol. 2021". This patient is case #3. I have reached out to corresponding author 11/10/21 evening to provide VAERS ID for other two patients/cases if they can.   A 36-year-old male with a past medical history  significant for gastroesophageal reflux disease (not prescribed any medications) who presented with chest pain and lateral ST elevations consistent with ST elevation myocardial  infarction. He was taken to the cardiac catheterization laboratory, and coronary angiogram showed no luminal irregularities. On interview, he reported receiving  the second dose of the mRNA-1273 Moderna/NIH vaccine two days prior to presentation. His Troponin T peaked at  0.35 ng/ml, CRP 49.7 mg/l, and ESR of 24 mm/h. Echocardiogram showed a left ventricular ejection fraction of 55-60%. Cardiac MRI was again consistent with myocarditis  with LVEF of 56% and myocardial edema by T2 mapping and myocardial injury with focal LGE in the mid- to distal inferolateral and lateral walls (Figure 2). Again, no endomyocardial  biopsy was obtained, and COVID-19 PCR was  negative. During his hospital stay, he was monitored on telemetry without any arrhythmias observed. He was also  discharged with low-dose beta-blocker, advice on activity restrictions, and outpatient follow-up.</t>
  </si>
  <si>
    <t xml:space="preserve">chills, L arm pain, myalgias, jaw pain L, generalized lymphadenopathy </t>
  </si>
  <si>
    <t>T wave abnormalities</t>
  </si>
  <si>
    <t>Has made a full recovery, completing Colchicine currently.</t>
  </si>
  <si>
    <t>High blood pressure, dizziness, fatigue</t>
  </si>
  <si>
    <t>As of 11/9/21, patient self-reported to VAERS that he had been treated at HCP office/clinic and ED/urgent care- no hospitalization, reported not recovered</t>
  </si>
  <si>
    <t>7/22/22: Abstraction completed; not a case    *49 y/o male PMH A-Fib, PVCs, (+)COVID 5 months prior to last vaccination (symptoms included CP, SOB), EtOH (1-5 drinks, 3-4 times/week), developed HBP, palpitations, dizziness, fatigue, approximately 17 days after his 2nd Pfizer dose;   -EKG normal, Echo showed LVEF=48%, mild reduction in global systolic function, mild global hypokinesis  -Cardiologist determined that patient has "ongoing myocarditis related to his prior COVID-19 infection", due to symptoms of post-infection exercise intolerance and Echo evidence of mild reduction in LV systolic function.</t>
  </si>
  <si>
    <t>Heart racing, neck &amp; shoulder pain; myalgias, headaches</t>
  </si>
  <si>
    <t>10 ng/L (ref: 0-60)</t>
  </si>
  <si>
    <t>1.1 ng/mL (ref: 0-4.3)</t>
  </si>
  <si>
    <t>312 pg/mL (ref: 0-100)</t>
  </si>
  <si>
    <t>12.03 mg/dL (ref: &lt;1.0)</t>
  </si>
  <si>
    <t>90 mm/hr (ref: 0-30)</t>
  </si>
  <si>
    <t>As of 12/28/21, patient was d/c to SNF s/p hospitalization, then d/c to home approximately 15 days s/p SNF admission; reported to be recovering</t>
  </si>
  <si>
    <t xml:space="preserve">6/22/22: Abstraction completed; not a case      87 yo female PMH HTN, hypercholesterolemia, CKD stage 3, peripheral neuropathy, aFib, Sick Sinus syndrome, chronic anti-coagulation tx; presented to ED c/o unintentional weight loss, weakness, dyspnea, approximately 20 days s/p 3rd COVID vaccination (Pfizer);   -EKG: Afib, elevated ventricular rate approx 120; CT angio &amp; ECHO showed moderate-large pericardial effusion and pleural effusions; performed thoracentesis; patient readmitted for pleural effusion, received pacemaker; d/c to SNF then home; f/u reports from PCP &amp; cardiologist continued to monitor and treat weight loss and pleural effusion.  </t>
  </si>
  <si>
    <t>Pt has recovered stated on VAERS report.</t>
  </si>
  <si>
    <t>From report submitted by HCP (MD). 57-year-old whom had his booster shot and  reports developed constant sharp substernal chest pain. This peaked in intensity overnight and he presented to the ER November 6 with constant pleuritic chest pain worse when lying on his back. EKG showed acute pericarditis.   -----------------------------------------------------  11/10: Spoke with nurse  for additional information and who will fax MD note and ER note.   (18 Nov) Moderna dose 3</t>
  </si>
  <si>
    <t>Strep diagnosed 10/2/2021</t>
  </si>
  <si>
    <t xml:space="preserve">Pt hospitalized x 3 days with improvement in symptoms prior to discharge. Per VAERS report, pt reported "unknown" if fully recovered. </t>
  </si>
  <si>
    <t xml:space="preserve">Self report. 30 y/o F received 1st Pfizer dose 9/23/21. Diagnosed with strep throat on 10/2/21 in which she was prescribed Amoxicillin. Pt reported drinking alcohol in excess on 10/3/21. Pt developed shortness of breath and pain to chest on 10/6/21 (13 days after vaccination). EKG with Normal Sinus Rhythm. Troponin elevated. Echo with preserved EF and trivial pericardial effusion. Diagnosed with pericarditis. Treated with ibuprofen, colchicine with improvement in symptoms prior to discharge. Hospitalized x 3 days.  </t>
  </si>
  <si>
    <t>COV-19 infection</t>
  </si>
  <si>
    <t>macular degeneration, hearing impairment, prostate cancer and hypertension</t>
  </si>
  <si>
    <t>weakness, loss of appetite, vomiting and nausea</t>
  </si>
  <si>
    <t>5.7 (H)</t>
  </si>
  <si>
    <t>Patient 94 yo M, admitted for Cov-19 infection. Last vaccine was 6+ months ago. Patient worsened and hypoxic, respiratory failure, Cardiopulmonary arrest and death on 11/21/21 at hospital. Death on 11/21/21.</t>
  </si>
  <si>
    <t xml:space="preserve">Pt. a 94 yo M, with PMHx of macular degeneration, hearing impairment, prostate cancer and hypertension presented to ER on 11/7/21, post vaccine 6+ months without any chest pain, SOB but with complain of weakness, loss of appetite, vomiting and nausea. Upon initial workup, Pt. was positive for Cov-19 and the ECHO showed LVEF 15%, with severely decreased global LV systolic function. The Chest X-ray confirmed diffused ground glass and reticular pulmonary densities identified bilaterally, indicating infectious process. No pericardial effusion. Situation worsened even after hospital care and treatments for Cov-19 and ultimately hypoxic, respiratory failure, worsening to death. Following diagnosis were noted from hospital medical records.  1. Cov-19 infection.  2. Acute respiratory failure secondary to COVID infection.  3. NSTEMI type 2  4. Acute encephalitis  5. Fall on Day 2 of hospital admission without any head injury.  6. Cardiogenic shock with EF 15%  7. HFrEF  8. Kidney injury  9. AFib with RVR  10. Rhabdomyolysis  11. Sepsis/constipation and aspiration pneumonia    This is not a case of vaccine adverse reaction of Myopericarditis, as the timeline of poor health outcome started after 6 months of vaccine. Also the reason for poor health outcome is Cov-19 infection and not the vaccine. Further no Pericarditis or Myocarditis was diagnosed. Pt death was due to Hypoxic respiratory failure secondary to Cov-19 infection.  </t>
  </si>
  <si>
    <t>fatigue, soreness in upper left chest and underarm</t>
  </si>
  <si>
    <t>Unknown -patient did not specify in VAERS report</t>
  </si>
  <si>
    <t>As of 11/9/21, patient self-reported to VAERS that he had been seen by HCP and awaiting test results; reported not recovered with unspecified symptoms</t>
  </si>
  <si>
    <t xml:space="preserve">7/28/22: Abstraction completed; not a case  [Records received from HCP, and patient was not seen at that facility for DOS AE, but records for appointments/cpt dates did not indicate patient was treated for myocarditis/pericarditis    43 y/o male developed chest pain, worse when lying down in bed, fatigue, soreness in upper left chest and underarm, approximately 7 days after receiving 1st Moderna dose; stated that he was seen by HCP in office/clinic and awaiting test results for a "plaque test".  HCP on form is a family medicine doctor; </t>
  </si>
  <si>
    <t>1.34 (H)</t>
  </si>
  <si>
    <t>23.9 ng/ml (H)</t>
  </si>
  <si>
    <t>4.78 mg/dL (H)</t>
  </si>
  <si>
    <t xml:space="preserve">Wednesday November 3rd 2 pm (after 2nd shot) arm hurting. Thursday November 4th, joint muscle pain full body. Thursday night fever/chills. Friday November 5th minor chest pains, slight fever. Saturday November 6th 4 am major chest pain, unable to breathe. Went to emergency room. Diagnosed as pericarditis myopericarditis due to 2nd covid shot. High levels of troponin released by heart due to inflammation of heart lining and possible muscle damage. </t>
  </si>
  <si>
    <t xml:space="preserve">Pt. 35 Yrs F, sudden Chest pain after 48 hrs of Pfizer second shot, which got worsened, the next day, and so pt. went to ER. EKG, Blood enzymes and ECHO was done. Pt. hospitalized for 2 days. Requesting MRs on 2/8/22.  Medical records reviewed on 3/8/22 and following information is gathered. Patient started to have chest pain and tightness after 48 hrs of 2nd shot. It worsened at 72 hrs and pt. went to ER. Patient a 35 yrs old F, with hypertension, high cholesterol and smoker for 21 yrs, also regular alcohol drinker. AT ER patient was admitted for thorough workup. Troponin and other cardiac markers were elevated together with abnormal EKG. There was no Pericardial rub heard, no Pericardial effusion or thickness noticed in TTE (normal ECHO) with normal EF%. Thus, this case meets AE of probable Myocarditis.  NOTE: At ER they also diagnosed pt. with chronic microcytosis and asked pt to further follow-up with this.  </t>
  </si>
  <si>
    <t>fatigue, malaise, myalgia</t>
  </si>
  <si>
    <t>high sensitivity - 3 pg/mL (ref range &lt;=20)</t>
  </si>
  <si>
    <t>1.3 mg/L (ref range &lt;3.0)</t>
  </si>
  <si>
    <t>4 mm/Hr (ref range 0-15)</t>
  </si>
  <si>
    <t>colchicine 0.6 mg BID x 3 months</t>
  </si>
  <si>
    <t xml:space="preserve">Pt initially seen by Urgent Care and then had follow-up with Cardiology. No ER visit or hospital admission. </t>
  </si>
  <si>
    <t xml:space="preserve">Self report. 30 y/o M received Janssen vaccine and the same day developed malaise, myalgia, and chest pain. Went to Urgent Care with normal EKG and normal troponin. THen had f/u with cardiology who noted ST elevation on EKG. Troponin, ESR, CRP normal. Diagnosed with acute pericarditis. Tx: Colchicine 0.6 mg BID x 3 months, and activity restriction. and discharged as "all normal". Then seen by cardiology  and diagnosed with acute pericarditis. </t>
  </si>
  <si>
    <t>7/29/2021 - Elevated; 8/9/2021 - 0.010 (normal)</t>
  </si>
  <si>
    <t xml:space="preserve">Normal </t>
  </si>
  <si>
    <t>Albuterol inhaler and dexamethasone</t>
  </si>
  <si>
    <t xml:space="preserve">He is back to baseline without any concerns.  </t>
  </si>
  <si>
    <t xml:space="preserve">DCD home stable.  F/U with cardiology.  </t>
  </si>
  <si>
    <t>3.93 (ref range &lt;0.05 ng/mL)</t>
  </si>
  <si>
    <t>7 (ref range 0-41)</t>
  </si>
  <si>
    <t xml:space="preserve">Pt hospitalized x 4 days. Seen by outpatient cardiologist 1 month following event and reports no recurrence of symptoms. cMRI completed 4 months after event was normal. </t>
  </si>
  <si>
    <t xml:space="preserve">HCP report. 12 y/o M received 2nd dose Pfizer and 3 days later developed chest pain. Elevated troponin. Echo and EKG normal. CMRI with moderate hypokinesis myocardial T2 signal in the inferolateral basal-mid myocardial segments. Corresponding patchy epicardial-mid myocardial delayed enhancement. Findings consistent with myocarditis. Treated with ibuprofen with resolution of symptoms by discharge. Hospital course: 4 days. Pt had outpatient cardiology follow-up 1 month later and reported no recurrence of symptoms. Follow-up MRI completed about 4 months following adverse event, and cMRI normal at that time. </t>
  </si>
  <si>
    <t>PCR positive for rhino/enterovirus</t>
  </si>
  <si>
    <t>Trop 7.61, 6.74, 11.23, 12.51, 10.09, 7.23, 8.67, 6.33</t>
  </si>
  <si>
    <t>175, 76, 156, 130, 96</t>
  </si>
  <si>
    <t xml:space="preserve">140, 96, 142.9, 139.8. </t>
  </si>
  <si>
    <t xml:space="preserve">Tylenol, Oxy </t>
  </si>
  <si>
    <t>Suspect for autoimmune, initially thought to have Lupus but ANA titers have been normal. Continues to follow with Rhematology.</t>
  </si>
  <si>
    <t>151.4-125</t>
  </si>
  <si>
    <t>Pericardiocentesis for near tamponade</t>
  </si>
  <si>
    <t>Reported by provider; patient has not recovered. Still experiencing chest tightness and SOB, as well as having reaction to steroid use.</t>
  </si>
  <si>
    <t>Stable but remains symptomatic.</t>
  </si>
  <si>
    <t>31yo B-female. VAERS report by provider. Reports pt had adverse reaction to Vax#2 107d p vax.(Dates incorrect on VAERS. Pt was symptomatic a month before seeking  medical care.  Presented wit fever, tachycardia, CP/SOB. Pt gravely ill, dx w/ incessant severe phenotype inflammatory pericarditis. Underwent pericardiocentesis for near tamponade. Hospt stay 10d. Treated with drainage, Lasix, steroids and Colchicine. Unknown status but provider notes pt has not recovered and continues to be symptomatic. EKG sinus tach, Echo EF 60-65% w/ significant pericardial edema, CRP 151.4-125 after steroids, no Troponin done. ANA titer elevated, thought to have Lupus but workup thus far is negative. Continues to see Rheumatology for further eval of autoimmune disease. (26 Nov) pt c pericardial effusion; meets case defn.</t>
  </si>
  <si>
    <t>Nausea, emesis</t>
  </si>
  <si>
    <t>1.63 ng/mL (&lt;.01)</t>
  </si>
  <si>
    <t>22 pg/mL (0-125))</t>
  </si>
  <si>
    <t>2.1 mg/dL (0.0-0.5)</t>
  </si>
  <si>
    <t>Aspirin,NSAIDS other than aspirin (e.g. ketorolac/Toradol, ibuprofen/Motrin/Advil, naproxen/Naprosyn/Aleve, colchicine),Vasoactive medications (e.g. milrinone, epinephrine, norepinephrine, vasopressin, dopamine),Diuretics (e.g. furosemide/Lasix, cholorothiazide/Diuril),Immunomodulators (e.g. anakinra/Kineret, tocilizumab/Actemra, infliximab/Remicade),Anticoagulation other than aspirin (Warfarin/Coumadin, Plavix/Clopidogrel)</t>
  </si>
  <si>
    <t>Specifics unknown. Referred to cardiac rehab;  wearable cardioverter-defibrillator prescribed.</t>
  </si>
  <si>
    <t xml:space="preserve">Discharged from coronary care unit to home.  Outpt cMRI to be obtained; wearable cardioverter-defibrillator rx, referred for cardiac rehab, w/ followup by cardiology. </t>
  </si>
  <si>
    <t xml:space="preserve">35 yr old WF, 5.5 months s/p dose 1 mRNA vaccine (Moderna), 6 months.     PMH:   -s/p C-section delivery of full term infant 6 months prior to reported AE. - Gestational DM.   -Gaucher Disease.    D0 of adverse event report presented chest pain and nausea that devolved into anterior STEMI inc ST elevation EKG, echo w/ EF 28%, slightly elevated troponins.  Cardiac cath performed: thrombus eliminated and stent placed.  Troponin peaked &lt; 24 hr post stent. D3 of AE date: troponin downtrending but still elevated at 0.93. Developed chest pain again. Echo w/  "trivial" circumferential pericardial effusion was noted.   Case definition for pericarditis MET:   1. *Recurrence* of chest pain after initial precipitating event.  2. Recurrence of ST elevations on EKG.  3.  New pericardial effusion not seen on previous echos.  NOT case for myocarditis due to excluding data point of "other attributable cause" ie immediately proximal event of ST elevation myocardial infarction due to thrombus as well as medical intervention/ manipulation to treat.   However, pericarditis as relates to mRNA doubtful given the precipitating, initial cardiac injury. </t>
  </si>
  <si>
    <t>Motrin/Ibuprofen</t>
  </si>
  <si>
    <t>Placed on telemetry</t>
  </si>
  <si>
    <t>61yo B-female. VAERS reported to have had an adverse reaction to the Moderna booster, Lot # unknown- given on 10/28. Symptoms of CP began p vax d#11 and found to have a documented STEMI pre-cath. Cath w/nl arteries. Started on Colchicine and Ibuprofen. Results of studies not provided. Pt status unknown. Will email pt and call cardiologist for more information.  UPDATE: 11-15-2021 Spoke with MD,  Pt initially seen at East Cooper Hospital and then transferred to Roper Hospital. EKG: mild ST elevation, Troponin: &lt;0.01, CRP: 7.89, Echo: EF 63%, nl L vent, Cath: nl coronary arteries, nl vent function. Initially given Heparin and ASA, then started on Ibuprofen and Colchicine. Admitted x3d. DX: Pericarditis. D/C home. Stable. (18 Nov) Moderna dose 3</t>
  </si>
  <si>
    <t>dizziness, headache, generalized weakness</t>
  </si>
  <si>
    <t>2.92, 10.9, 11.01, 12.00, 12.42</t>
  </si>
  <si>
    <t>IVFs, morphine, Tylenol,  Zofran, Albuterol, Mometasone, Vit B12, Vit D.</t>
  </si>
  <si>
    <t xml:space="preserve">Unknown. </t>
  </si>
  <si>
    <t>0.7 (0.00 - 0.04 ng/mL) to 0.11 at time of discharge</t>
  </si>
  <si>
    <t>discharged on ibuprofen 600mg PO TID for 4 days</t>
  </si>
  <si>
    <t>(submitted by HCP) 15yr w mild myocarditis. No info re symptoms, lab/test values and treatment plan.  Need vaccine information.  request med records.  11-21-2021: review of medical records.  Meets case definition for Probable Myocarditis.  no cMRI</t>
  </si>
  <si>
    <t>idiopathic angioedema.</t>
  </si>
  <si>
    <t>discomfort at vaccine skin area, nausea, retching, cough, fatigue</t>
  </si>
  <si>
    <t>Suggested follow-up visit to Cardiologist. Awaiting visit in December as per availability of appointment.</t>
  </si>
  <si>
    <t>6/16: prolongued PR interval, AV block</t>
  </si>
  <si>
    <t>6/16: 7 (--59)</t>
  </si>
  <si>
    <t>Pantoprazole  Avorstatin</t>
  </si>
  <si>
    <t>Pt notes continuing exhausting fatigue, she notes she feels unwell overall. Very discouraged.</t>
  </si>
  <si>
    <t>Not recovered.</t>
  </si>
  <si>
    <t>5.3, 7.81, 5.77, 13.20, 3.83, 0.52, 0.57., 0.73, 0.59</t>
  </si>
  <si>
    <t>31, 46, 87</t>
  </si>
  <si>
    <t>Lisinopril, Tylenol</t>
  </si>
  <si>
    <t xml:space="preserve">Con't with mild intermittent chest pain.  </t>
  </si>
  <si>
    <t xml:space="preserve">Con't f/u with Cardiology </t>
  </si>
  <si>
    <t xml:space="preserve">pneumonia </t>
  </si>
  <si>
    <t xml:space="preserve">Pt died. 02/19/2021 </t>
  </si>
  <si>
    <t>87 yo who did not feel well after both vaccines. Prior history of heart disease. HCP filled VAERS report "Death certificate states cardiogenic shock, respiratory failure, pneumonia". Requested medical records and death certificate on 11/12/2021.</t>
  </si>
  <si>
    <t>Pantoprazole  Metoprolol  Adenosine</t>
  </si>
  <si>
    <t>VAERS report says "unknown" if patient has recovered.</t>
  </si>
  <si>
    <t>All records reviewed.</t>
  </si>
  <si>
    <t>Stable, recovered from pericarditis</t>
  </si>
  <si>
    <t xml:space="preserve">40yo C-male in Stage V proliferative mesangial glomerulonephritis. VAERS report by PA. AE on d28 p 1st Moderna vax w/CP radiating to shoulder. Did not seek care till d68 w/increase CP/SOB. EKG: w/poss L Atrial enlargement, no ST changes, Echo w/sm pericardial effusion, otherwise nl., Troponin: nl, CRP: 14.3, ESR: 63. Admitted 3d. Tx w/Colchicine, Prednisone. Made full recovery. Dx: suspected pericarditis vs uremia </t>
  </si>
  <si>
    <t>coronary artery disease, GERD, diet controlled T2DM, hypertension</t>
  </si>
  <si>
    <t>coughing</t>
  </si>
  <si>
    <t>IVKetorolac, Benzonatate (cough), Levofloxacin</t>
  </si>
  <si>
    <t>Patient with co-morbidity of CAD, Hypertension, diabetes, RA, Sinus Tachycardia, Myopericarditis. Asked to follow up within 2 wks for ECHO again.</t>
  </si>
  <si>
    <t>32.5 mg/L</t>
  </si>
  <si>
    <t>Pericardial window for cardiac tamponade from pericarditis</t>
  </si>
  <si>
    <t xml:space="preserve">Pain was controlled, but had mild chest discomfort on discharge. </t>
  </si>
  <si>
    <t>Discharged home on colchicine and ibuprofen</t>
  </si>
  <si>
    <t>23 y/o first experienced chest pain 26 days s/p 1st Moderna. Initially received antibiotics when he sought care 67 days s/p and received antibiotics for presumed respiratory infection, but was hospitalized 69 days s/p for cardiac tamponade from pericarditis and underwent pericardial window surgery. Insufficient information on VAERS report to classify case status. Left message for provider and requested medical records 11-16.     11-16: Reached HCP to verify information. Pt. had new onset pericardial effusion during hospitalization, meeting criteria for pericarditis. In addition to pericardial window, pt. treated with colchicine and ibuprofen. Troponin was normal.</t>
  </si>
  <si>
    <t>treated as outpatient</t>
  </si>
  <si>
    <t>(submitted by patient) limited information. c/0 chest pain fatigue and sob. no lab or test results. treated outpatient.  MDs listed associated w East side Integrated primary care.  Req Medical records  12.17.2021:  Review of medical records. CP, treated as outpatient.  No lab values noted but records stats WNL, and EKG normal. Echo confirmed pericardial effusion. treated with colchicine.</t>
  </si>
  <si>
    <t>Pt had CT angio which was negative  Seen by cardiology 7/30/2021: continued colchicine for 90 days  Followed up with PCP who last saw her 9/8/2021 and she had fully recovered</t>
  </si>
  <si>
    <t>Nitroglycerine, Atorvastatin, Lisinopril,   Metoprolol, Spironolactone.</t>
  </si>
  <si>
    <t>32 days</t>
  </si>
  <si>
    <t>Abdominal bloating, leg/foot/testicular edema</t>
  </si>
  <si>
    <t>Started on diuretics, beta-blocker</t>
  </si>
  <si>
    <t xml:space="preserve">Reports not recovered, continues to have ascites </t>
  </si>
  <si>
    <t>11/16: Records requested.  As of 12/7 records not received.   UPDATE: 12-14-2021  40yo C-male self-reported AE following Moderna vaccine. Dates are unclear which dose was involved. He wrote 4/30 w/AE date of 7/4 but provides vax date of #2 of 6/2. Will clarify w/email to pt. Presented to ER 1 mo p vax#2 w/abdominal/foot/testicular edema. Notes cardiac CT revealed 15-20% function and moderate adenopathy throughout. Dx with myocarditis. No MR. Will contact MD of record and pt for clarification. Unclear to where pt sought treatment, no facility listed.  UPDATE: 12-16-2021  Spoke with both cardiologists office and patient at length. Cardiologist has been following but due to heart failure, did not dx w/Myocarditis. Pt notes his main problem has been with ascites-etiology unknown. He is following with oncology but does not have a cancer dx. This is not a case.</t>
  </si>
  <si>
    <t>chills, fever and malaise/fatigue</t>
  </si>
  <si>
    <t>5/20/21: 13.77 (&lt;=0.04 ng/mL); 27.62; 29.92; 24.16</t>
  </si>
  <si>
    <t>64.2 (&lt;3.0mg/L)</t>
  </si>
  <si>
    <t>(manufacturers report) 24 yr old w chest pain post 2nd vaccine.  hospitalized x 2 days.  Dx w myocarditis. No lab/test , treatment plan noted.  req medical records.  Need vaccine info as well  1.26.2022:  Medical records received and reviewed.  Meets case definition for probable Myopericarditis, no cMRI noted in records.  Patient did present with fever, chills malaise/fatigue. neg Covid test. Although MD notes states probable viral cause no viral panel noted in labs.</t>
  </si>
  <si>
    <t>0.02 ( n &lt; 0.05)</t>
  </si>
  <si>
    <t>107.0 (n &lt; 7.0)</t>
  </si>
  <si>
    <t>40 (n 0-20)</t>
  </si>
  <si>
    <t>Pt's chest pain resolved following discharge per documentation of outpt follow-up (he stopped colchicine after 3 doses)</t>
  </si>
  <si>
    <t>77 yo male developed "pericarditis" after THIRD vaccine.  Manufacturer report  11/15/2021: emailed reporter/patient for DOB; have HCP name and number.  12/8/21: no additional information expected including pt DOB to request records.  Unable to adjudicate  3/16/22: records available and confirm findings of not meeting definition (chest pain, no EKG changes, normal troponin, echocardiogram with diastolic dysfunction without effusion)</t>
  </si>
  <si>
    <t>Non TB Mycobacterium abscessus complex abscess and recurrent episodes of pneumonia</t>
  </si>
  <si>
    <t>Chronic bronchiectasis</t>
  </si>
  <si>
    <t>radiating pain in arms, jaws, neck</t>
  </si>
  <si>
    <t>11.2 (H)</t>
  </si>
  <si>
    <t>Heparin drip, Lipitor, Lopressor, Plavix</t>
  </si>
  <si>
    <t>chills, fever to 102.8</t>
  </si>
  <si>
    <t>16000 (elevated)</t>
  </si>
  <si>
    <t>546 (elevated)</t>
  </si>
  <si>
    <t>"elevated" no values given</t>
  </si>
  <si>
    <t>Corticosteroids (e.g. prednisone, methylprednisolone, hydrocortisone),Immunomodulators (e.g. anakinra/Kineret, tocilizumab/Actemra, infliximab/Remicade),Regular/Low flow Nasal cannula oxygen support,High flow nasal cannula,Other {myoperi_hospital_treat_oth}</t>
  </si>
  <si>
    <t>1)BiPap (was weaned off 02 by discharge)  2) antibiotics for superimposed pneumonia</t>
  </si>
  <si>
    <t>shortness of breath had improved prior to discharge.</t>
  </si>
  <si>
    <t>Was to see PCP/cardiology as outpt</t>
  </si>
  <si>
    <t>79 yo male with history of CAD &amp; peripheral arterial disease developed SOB after THIRD vaccine requiring admission   3/16/22: records available and confirm findings  11/16 21 &amp; 12/8/21: emailed reporter (PharmD) no facility or HCP given.  12/8/21: re-emailed reporter  12/15/21: VAERS report by PHarmD provides enough informationto adjudicate.  Meets criteria for probable myocarditis (SOB, elevated troponins).  Do not expect to receive additional information. (23 Aug 2022) Dose 3 Moderna on 1 Nov 2021.</t>
  </si>
  <si>
    <t>swelling (anasarca)</t>
  </si>
  <si>
    <t>0.04, 0.034</t>
  </si>
  <si>
    <t>1352, 1158,</t>
  </si>
  <si>
    <t>Pt's SOB and peripheral edema had resolved at time of discharge from second hospital</t>
  </si>
  <si>
    <t>62 yo male developed swelling and SOB 22 days after THIRD vaccine.  Two admissions to two separate facilities.  Pt's diagnosis was CHF/pericardial effusion.  Not diagnosed with myopericarditis  11/16/21: requested records; emailed and LM for HCP/reporter  11/17/21: spoke to provider; meets case definition for prob myopericarditis (SOB, elevated troponins, pericardial effusion on echo)</t>
  </si>
  <si>
    <t xml:space="preserve">Pain in ribs, ovaries, and legs. Rash on/off. Skin crawling like reaction all over my arms and legs. </t>
  </si>
  <si>
    <t>&lt;0.02 (n)</t>
  </si>
  <si>
    <t>28 (9/22/21); 45 (11/15/21)</t>
  </si>
  <si>
    <t>Prednisone</t>
  </si>
  <si>
    <t>Fever, chills? ultimately now have myocarditis. Chest pain. Rapid heart beat.   Patient states Influenza and Janssen COV-19 vaccine.</t>
  </si>
  <si>
    <t>Vasoactive medications (e.g. milrinone, epinephrine, norepinephrine, vasopressin, dopamine),Immunomodulators (e.g. anakinra/Kineret, tocilizumab/Actemra, infliximab/Remicade),Other {myoperi_hospital_treat_oth}</t>
  </si>
  <si>
    <t>ICD placed after holter showed inducable polymorphic VF</t>
  </si>
  <si>
    <t>5ng/ml (ref: &lt;52)</t>
  </si>
  <si>
    <t>13pg/ml (ref: &lt;= 125)</t>
  </si>
  <si>
    <t>&lt;0.3mg/dL (ref: &lt;=1)</t>
  </si>
  <si>
    <t>11mm/hr (ref: 0-20)</t>
  </si>
  <si>
    <t>Zofran, Protonix, Tylenol, hydrocodone/apap</t>
  </si>
  <si>
    <t>As of 11/13/21, Pt states on VAERS form has not recovered.</t>
  </si>
  <si>
    <t xml:space="preserve">46 year old with symptoms after 3rd vaccine. Chest pains, shortness of breath, and heart palpitations and went to ER and was admitted. MR request 11/17.  As of 12/7 records not received.    1/18/22: Case reassigned; Records available in VAERS VPN; 46 y/o female PMH hypertension, hyperlipidemia, kidney stones, fatty liver, ADHD, GERD developed chest discomfort (positional), SOB 7 days after 3rd COVID vaccination dose; presented to ED and admitted overnight for evaluation of potential pericarditis; ECG &amp; Echo normal - no pericardial effusion, LVEF 60%; cardiac enzyme results normal, not c/w myocardial ischemia    *Cardiologist stated in assessment that overall presentation could be c/w pericarditis, but no supporting features with lab and EKG/Echo analysis.    Cardiologist noted that patient's GERD could be responsible for chest discomfort; patient was treated with colchicine (no NSAIDS other than colchicine per pt request); patient was discharged to home diagnosed with Chest Pain unspecified; patient self-reported to VAERS and stated that she is not recovered - symptoms unknown.     **Completed-Not a case.  </t>
  </si>
  <si>
    <t xml:space="preserve">light headedness, fatigue  </t>
  </si>
  <si>
    <t xml:space="preserve">Negative </t>
  </si>
  <si>
    <t>&lt;5.00</t>
  </si>
  <si>
    <t>Indomethacin and Colchicine</t>
  </si>
  <si>
    <t>Intermittent chest pain</t>
  </si>
  <si>
    <t xml:space="preserve">Chest pain slowly improving.  Finished meds </t>
  </si>
  <si>
    <t xml:space="preserve">Metoprolol, Pepcid, Losartan, nitroglycerin, Lipitor, </t>
  </si>
  <si>
    <t>Still have Chest pain and possibly elevated Troponin.</t>
  </si>
  <si>
    <t xml:space="preserve">Systemic: Heart Attack-Medium, Systemic: Hypertension-Medium, Additional Details: per patient she experienced chest pain and high blood pressure and went to urgent care &amp; emergency room. She was admitted to the hospital and MD reported she had A.fib, pericarditis, heart attack, and high blood pressure. she got discharged with losartan, asa, pepcid, metoprolol, plavix, lipitor and nitroglycerin SL. Patient believes that patient have adverse vaccine reaction. Patient states that there is no past or condition prior to vaccine admin other than being overweight. </t>
  </si>
  <si>
    <t>Naproxen, Pentoprazole, Colchicine</t>
  </si>
  <si>
    <t xml:space="preserve">Pericarditis, Currently under care of cardiologist,   Tests are ongoing including echo, ekg, etc  </t>
  </si>
  <si>
    <t>In pt VAERS report it says he has not recovered.  Only received outpatient treatment</t>
  </si>
  <si>
    <t>No medical provider or facility listed.  UPDATE: 12-14-2021  36yo C-male, self reported AE 3d p 1st Moderna vax. Notes tachycardia, SOB, lightheadedness, occ chest tightness, L arm spasms for 3 1/2 wks that continued to worsen. Presented for care (where?) underwent numerous studies, no MR to verify. Noted Dx for Myocarditis. No contact for MD. Will email pt for  more information.    UPDATE: 12-30-2021 No response after multiple attempts to contact for further information, unable to verify. Not a case.    UPDATE: 2-20-22 One more attempt to contact patient for information. Thus far, no response.    UPDATE: 4-12-22 Unable to secure data to abstract.     UPDATE: Abstraction sent to GDIT, MR now avail in VARERS VPN. 36 yo C-male, 3 d post first Moderna vax developed DOE which became progressive. Had been active runner. Significant palpitations, fatigue. No CP.   Dx: Post immunization palpitation  Chronic Orthostatic Intolerance, considered POTS  Systemic Exercise Intolerance diseas  Functional neurotic disorder  Does not meet case definition. Not a case.</t>
  </si>
  <si>
    <t xml:space="preserve">hypertension, hyperlipidemia, coronary artery disease, chronic systolic congestive heart failure </t>
  </si>
  <si>
    <t>Found deceased on 11/14/2021. Took Pfizer booster shot on 11/11/2021.</t>
  </si>
  <si>
    <t>feeling dizzy then seizure and cardiac arrest</t>
  </si>
  <si>
    <t>11/3 0.2 (n1.17 (0.00-0.09 ng/mL)</t>
  </si>
  <si>
    <t>Life Vest at discharge</t>
  </si>
  <si>
    <t xml:space="preserve">discharged with life vest. </t>
  </si>
  <si>
    <t>f/u w cardiology and cardiac rehab</t>
  </si>
  <si>
    <t>(submitted by parent)  26yr old went into cardiac arrest 5 days post 2nd vaccine.  revived by EMS, sinus rhythm. Echo -EF 15, repeat EF- 45; 11/8 cMRI- EF 65; barely discernable Myocarditis.  discharged with life vest. f/u w cardiology and cardiac rehab.  Request medical records  1.4.2022:  Review of medical records. Meets for probable Myocarditis - 11/8  cMRI - Normal EJ 60%. Mild left ventricular enhancement. No myocardial edema or delayed myocardial enhancement.</t>
  </si>
  <si>
    <t xml:space="preserve">fever, jaw pain, headache </t>
  </si>
  <si>
    <t>198, 251</t>
  </si>
  <si>
    <t xml:space="preserve">Remained clinically stable on NSAIDS.  To taper from Ibuprofen.  Continue colchicine.  ECHO normal.  Open-ended f/u but to call if problems.  </t>
  </si>
  <si>
    <t xml:space="preserve">Colchicine  Indomethacin; these 2 created severe GI upset and were D/C'd, she was then started on  Pantoprazole  </t>
  </si>
  <si>
    <t>Continues with CP and SOB but improving each day</t>
  </si>
  <si>
    <t xml:space="preserve">Stable </t>
  </si>
  <si>
    <t>34yo C-female, self-reported adverse event p vax d1 with booster from Moderna on 11/3. Developed pain at injection site, lymphedema, CP and SOB. Initially seen by PCP w/labs (not available) then presented to ER a few days later w/worsening CP. Had EKG, Echo, Labs and CXR. Dx w/acute Pericarditis, started on Colchicine, Indomethacin and Pantoprazole. D/C home but then developed R foot numbness and parathesias a few days later. Return to ER again, told to D/C meds. Continues with CP and SOB. Uncertain if referred to cardiologist. No medical records. Will contact PCP for more info.  UDPATE 11-19-2021  Spoke with PCP. Pt was initially evaluated by  her and office EKG, labs were wnl. Pt only presented with mild symptoms of CP that got progressively worse over several days and was eval by ER. The EKG was read w/diffuse ST changes; consisteent with Pericarditis but in cardiology followup, the cardiologist does not concur. Pt was dx with Acid reflux. Testing with Echo, CXR, repeated EKG, labs all found to be WNL. Pt stable, symptoms improving on Pantoprazole. PCP felt that the ER doc was probably correct in his findings of Pericarditis at the time.</t>
  </si>
  <si>
    <t>POLYMYALGIA RHEUMATICA</t>
  </si>
  <si>
    <t>&gt;1.90</t>
  </si>
  <si>
    <t>Patient has recovered per MD submitted VAERS form.</t>
  </si>
  <si>
    <t>75 yo female who developed a refractory form of pericarditis approximately 3 weeks after 1st vaccine.   ---------------------  12/1: Spoke to LPN, she said other than mild enlargement of left side Echo normal. No chest pain, troponin normal.</t>
  </si>
  <si>
    <t>7.99 mg/L (0.00-3.00)</t>
  </si>
  <si>
    <t>NSAids, predinisone</t>
  </si>
  <si>
    <t>Follow up with cardiologist for abnormal EKG RBBB</t>
  </si>
  <si>
    <t>3.10.2022: Medical Records received &amp; reviewed.  Not a case.  Chest Pain 2 mos after 2nd vaccine; EKG RBBB; Echo normal.  Did not see cardiologist until 9/8/2021 - all w/u normal.    (submitted by patient) chest pain 3-4 mos post vaccination. state CRP elevated. echo -evidence of pericardial effusion.  Assumed pericarditis.  Req medical records</t>
  </si>
  <si>
    <t>fever, malaise, diaphoresis</t>
  </si>
  <si>
    <t>8.76, 9.33 (n &lt; 0.19)</t>
  </si>
  <si>
    <t>31 (n &lt; 5)</t>
  </si>
  <si>
    <t>381 (n &lt; 100)</t>
  </si>
  <si>
    <t>5.2 (n &lt; 0.5)</t>
  </si>
  <si>
    <t>losartan, metoprolol</t>
  </si>
  <si>
    <t>continues to have intermittent chest pain, SOB and malaise and is "deconditioned.  Has repeat cMRI in January 2022.  Had elevated cardiac CRP and normal troponins.</t>
  </si>
  <si>
    <t>Pt had normal cardiac cath; pt's symptoms had resolved prior to discharge and was not treated with NSAIDs  10/21/21: seen by cardiology with above symptoms</t>
  </si>
  <si>
    <t>39 yo male developed "myocarditis"  6 days after second vaccine.  11/17/21: records requested, spoke to reporter (Pharm D who reviewed entire hospital record) ; EKG findings were not consistent with pericarditis.  Meets case definition for confirmed myocarditis (chest pain, elevated troponins, cMRI findings)</t>
  </si>
  <si>
    <t>cough, cold symptoms x6 days.  Neg PCR</t>
  </si>
  <si>
    <t>9.75 (peaked); 2</t>
  </si>
  <si>
    <t>( submitted by HCP) 17r old w myocarditis. Elevated troponin, no other info.  Need vaccine info, sx, lab/test results and tx plan.  Req Medical records.  11.21.2021: review of medical records.  Meets case definition for confirmed Myocarditis</t>
  </si>
  <si>
    <t>HR 170's</t>
  </si>
  <si>
    <t>currently on day 2 of holter monitor and has f/u appt with cardiology</t>
  </si>
  <si>
    <t>intractable periodic headache syndrome, bipolar affective disorder</t>
  </si>
  <si>
    <t>Fever, aches</t>
  </si>
  <si>
    <t>Heparin, Nitro (for pain)</t>
  </si>
  <si>
    <t>This is about Booster shot. Patient with history and current health conditions of Allergic rhinitis , Bilateral leg cramps, Obstructive sleep, apnea syndrome, Syncope, Visual disturbances, calculus of kidney with calculus of ureter, external hemorrhoids, GERD, constipation, intractable periodic headache syndrome, bipolar affective disorder. Patient 48 yrs old female, also with long list of prescribed medications, had adverse vaccine reaction of Myocarditis after 48 hrs of Booster shot. Elevated Troponin, Chest pain, DB, elevated D-dimer, cough, abnormal EKG, diagnosed with vaccine induced Myocarditis and NSTEMI. Requested MRs. Called #14 and reporter.  cervical dysphagia (10 Jan) Moderna dose 3 vax date 12 Nov 2021</t>
  </si>
  <si>
    <t>6 (normal)</t>
  </si>
  <si>
    <t>297, 255, 144 (elevated)</t>
  </si>
  <si>
    <t>some persistent chest pressure</t>
  </si>
  <si>
    <t>continued to be followed by cardiology for congestive heart failure</t>
  </si>
  <si>
    <t xml:space="preserve">37 yo female developed chest pain 4 mos after second vaccine.  Prior to onset of chest pain, relates history of "congestion"    4/8/22: records available; pt diagnosed with right sided heart failure and treated; no evidence of myopericarditis.  3/30/22: records team indicated facility had no record of patient; unable to adjudicate as provider failed to return calls  11/18/21: requested records; LM for provider X 2    </t>
  </si>
  <si>
    <t>Fever, chills, HA, non-productive cough</t>
  </si>
  <si>
    <t>Azithromycin, Colchicine, Ibuprofen, Cyclobenzaprine</t>
  </si>
  <si>
    <t>Continues with positional CP, profound fatigue</t>
  </si>
  <si>
    <t>D/C from rehab to home. Not recovered.</t>
  </si>
  <si>
    <t>(Manufacturer Report) 48yo C-female, self-reported adverse reaction to Moderna vax#2 d23 p vax. Presenting symptoms unknown. Notes dx of both myocarditis and pericarditis. No MR. Was admitted for 10d and then transferred to rehab for 9d and home. States not recovered. Will contact for more information.  UPDATE: 12-28-2021 Spoken to both pt and cardiolgist. Presenting sxs were pleuritic CP/SOB, non-productive cough, Fever, chills, HA. Admitted for further mgt. EKG: no compatible EKG changes, CTE: no wall motion, no effusion, Troponin 2.31. Sputum cult neg but treated for community acquired pneumonia on Azithromycin. Sent to rehab to recover. Continues w/positional CP and significant fatigue. Now home, stable. Dx" myopericarditis. To f/u and continue w/Cardiology.</t>
  </si>
  <si>
    <t>note pt was hospitalized for an ablation procedure on 5/7/21 to fix afib and developed pericarditis the next day. no longer in afib.</t>
  </si>
  <si>
    <t>Lisinopril, Metoprolol</t>
  </si>
  <si>
    <t>Case#1 in Published paper.  On presentation, he was afebrile, with a heart rate of 71 beats per minute (bpm), and blood pressure of 145/95 mmHg. Physical exam was unremarkable. His electrocardiogram (ECG) was notable for diffuse ST elevations (Figure 1A), and laboratory studies demonstrated evidence of myocardial injury and elevated inflammatory markers (Table 1). There was no evidence of coronary artery disease (CAD) on coronary  angiography, and echocardiography showed a mildly reduced left ventricular (LV) ejection fraction (EF) of 47% with no regional wall motion abnormalities.  Cardiac magnetic resonance imaging (CMR) identified mild hypokinesis of the basal to mid lateral wall, with corresponding elevated native T1 values (1070-1160 ms; reference range: 950-1050 ms), elevated T2 values (57-59 ms; reference range: 40-50 ms), and subepicardial delayed enhancement in the lateral  wall. Based on the clinical presentation and updated Lake Louise Criteria for myocardial inflammation by CMR, the patient was diagnosed with acute myocarditis. Subsequent viral studies were negative for human immunodeficiency virus (HIV), influenza, respiratory syncytial virus (RSV), and SARS-CoV-2. The patient's chest pain resolved, and he was discharged on lisinopril and metoprolol succinate.</t>
  </si>
  <si>
    <t>This is a Manufacturer's report with a patient published in the journal publication. case#1, 19yrs old male, from published paper Cureus, 2021, Vol 13 (6); pp e15576; DOI: 10.7759/cureus.15576, entitled Myocarditis and Other Cardiovascular Complications of the mRNA-Based COVID-19 Vaccines.</t>
  </si>
  <si>
    <r>
      <t xml:space="preserve">Ejection fraction percentage; </t>
    </r>
    <r>
      <rPr>
        <b/>
        <sz val="11"/>
        <color rgb="FFFF0000"/>
        <rFont val="Calibri"/>
        <family val="2"/>
        <scheme val="minor"/>
      </rPr>
      <t>pericardial effusion</t>
    </r>
  </si>
  <si>
    <t>70% w/sm effusion</t>
  </si>
  <si>
    <t>undetecable</t>
  </si>
  <si>
    <t>Stable, recovered.</t>
  </si>
  <si>
    <t>76yo C-female, self-reported adverse reaction to Modera vax #2 on p d 5 with CP and sought care at the ER. Started on Ibuprofen but creatinine increased and was D/C'd and switched to Colchicine that resolved her symptoms.  UPDATE 11-23-2021  Spoke with MD office. EKG: ST elevation with PR depression, pericardial effusion present,  ESR 2-23-36-43, Troponin: undetectable, Echo w/EF 70%, sm effusion. Recovered. Dx: Pericarditis. D/C to home on Colchicine.</t>
  </si>
  <si>
    <t>Heart murmur and mild leaky valve</t>
  </si>
  <si>
    <t>Patient with Janssen shot on 3/6/2021. On 4/16/21 when patient went for a follow up with the cardiologist for a past murmur from 2 yrs ago with a mild leaky valve follow-up, on ECHO they noticed EF% to be 48%. However the EKG came normal. Patient had no symptoms and was feeling normal. They suggested a stress test and a heart catheterization which was all done 5/11/21 and 6/2/21. Patient do not want to report it as an adverse reaction, but wanted to talk to us, to see if change in EF% without symptoms could be due to vaccine?</t>
  </si>
  <si>
    <t>Pre-diabetic</t>
  </si>
  <si>
    <t>pain radiated down L arm</t>
  </si>
  <si>
    <t>&lt;0.010 (N)</t>
  </si>
  <si>
    <t>7.89 (H)</t>
  </si>
  <si>
    <t>49 (H)</t>
  </si>
  <si>
    <t>Heparin, Nitroglycerine</t>
  </si>
  <si>
    <t xml:space="preserve">Naproxen 500 mg BID x2 weeks and Colchicine 0.6 mg once daily x 3 months </t>
  </si>
  <si>
    <t xml:space="preserve">Symptoms (chest pain) improved with NSAIDS  </t>
  </si>
  <si>
    <t xml:space="preserve">Treated for pericarditis with NSAIDS and symptoms have improved.  Will continue Colchicine x 3 months.  Naproxen prn.  No further cardiac intervention at this time.  F/U with PCP as advised.  </t>
  </si>
  <si>
    <t xml:space="preserve">West Virginia </t>
  </si>
  <si>
    <t xml:space="preserve">38.0 (H) &lt;i&gt; ng/L (&lt;6-12); 23.5 (H);  23.6 (H) </t>
  </si>
  <si>
    <t>&gt;20.00</t>
  </si>
  <si>
    <t>5 mm/hr (0-20)</t>
  </si>
  <si>
    <t xml:space="preserve">(submitted by HCP) 28yr old (active duty) with chest pain &amp; exertional dyspnea 2 days post 2nd vaccine.  dx suspected myocarditis.  normal EKG, elevated Troponin T and CRP, normal ESR.  No info on treatment  or cMRI.  MD emailed for call back. followed up email with phone call.  1.7.2021: S/w MD  confirmed and completed abstraction. no CMRI.    Meets case definitions for probable Myocarditis. </t>
  </si>
  <si>
    <t>headache, body ache, chills, temp 100.9</t>
  </si>
  <si>
    <t>reported normal (values not given)</t>
  </si>
  <si>
    <t>274 (normal)</t>
  </si>
  <si>
    <t xml:space="preserve">Pt was seen by PCP 11/17/21 and cardiology one week one week prior (one week after hospital discharge) and was in normal sinus rhythm without symptoms.  </t>
  </si>
  <si>
    <t>SOB, cough.</t>
  </si>
  <si>
    <t>0.89, 0.666, 0.47, 0.2</t>
  </si>
  <si>
    <t xml:space="preserve">Redemsivir,  Carafate, Pepcid, and Tylenol.  </t>
  </si>
  <si>
    <t>mild neuropathy in bilateral feet, left foot swelling, radiating arm pain</t>
  </si>
  <si>
    <t>0.041 ng/mL (ref: 0-0.045)</t>
  </si>
  <si>
    <t>3.5 ng/mL (ref: 0.5-3.6)</t>
  </si>
  <si>
    <t>8 pg/mL (ref: 0-99)</t>
  </si>
  <si>
    <t>&lt; 2.9 mg/L (ref: &lt;10)</t>
  </si>
  <si>
    <t>7 mm/hr (ref: &lt;18)</t>
  </si>
  <si>
    <t>statin, hydralazine, carvedilol, hydrocodone, morphine SO4, APAP</t>
  </si>
  <si>
    <t>As of 11/17/21, patient d/c to home s/p 2 day hospitalization, reported not recovered with unspecified symptoms</t>
  </si>
  <si>
    <t>5.355 ng/mL</t>
  </si>
  <si>
    <t>61.7 pg/mL</t>
  </si>
  <si>
    <t>Discharged home after 2 day admission with resolution of symptoms.</t>
  </si>
  <si>
    <t>John Su: Initial report c records of 11 yo W NH F c Pfizer dose 1 on 4 Nov; 16 Nov c pleuritic CP and dyspnea. EKG c nonspecific ST and T wave changes; elevated troponin (2.6 ng/mL; max of 5.3), echo WNL. Per records, pt (+) h/o viral illness (HA and GI sx x 3-4 da before CP). Hospitalized x 3d; d/c home, recovered from sx at time of report.    Medical records available. Unable to obtain vaccine lot # as not provided in medical records and phone number for patient not in service.</t>
  </si>
  <si>
    <t>facial pain, temp 103.2</t>
  </si>
  <si>
    <t>Decreased left ventricular function,Pericardial effusion,Left ventricular strain</t>
  </si>
  <si>
    <t>0.08, 2.68 (n 0.0-0.05)</t>
  </si>
  <si>
    <t xml:space="preserve">antibiotics, amlodopine </t>
  </si>
  <si>
    <t>Pt communicated with PCP on 11/17/21 and was doing well</t>
  </si>
  <si>
    <t>45 yo female developed "myocarditis" after ?THIRD vaccine  11/19/21: records requested; spoke to office who reviewed hospital records and has communicated with pt.  Meets case definition of probable myopericarditis (although no chest pain, elevated troponins, decreased LV function, pericardial effusion) (10 Jan) Moderna dose 3 vax date 6 Nov 2021.</t>
  </si>
  <si>
    <t>38.2 (H); 33.0; 24.4</t>
  </si>
  <si>
    <t>74.5 (H)</t>
  </si>
  <si>
    <t>discharged without meds.  f/u w cardiology</t>
  </si>
  <si>
    <t>(submitted by HCP rep) 23 yr old w chest pain. EKG showed acute pericarditis. States dx w myocarditis.    No other lab/test values noted.  Request medical records  12.16.21:  Review of medical records.  Meets case definition  for probable Myopericarditis.  CP, elevated Troponin (no normal range provided), EKG w ST elevation ; Echo noted with slight pericardial effusion. no CMRI</t>
  </si>
  <si>
    <t>Fever, chills, malaise, HA</t>
  </si>
  <si>
    <t>&gt;0.116</t>
  </si>
  <si>
    <t>&gt;44</t>
  </si>
  <si>
    <t xml:space="preserve">Narcan  MS04  Oxycodone  Zofran  Reglan  Melatonin  Famotidine  </t>
  </si>
  <si>
    <t>Not recovered. Continues to be symptomatic. Will follow with cardiology.</t>
  </si>
  <si>
    <t>31yo C-male, self-reported adverse effect to Pfizer vax #2 on day 1 with fever, chills, malaise, HA and progress CP that led him to seek medical care in ER. Testing: EKG: NSR, Echo: EF 61%, no wall thickening, CTA: no acute findings, Troponin &gt;0.116, CRP: 48.9, ESR: &gt;44, CXR: sm atelectasis, no effusion. Admitted x2d. D/C on ASA, Colchicine and Pepcid. Referred to cardiology. Stable. DX: Pericarditis/Myocarditis. Remains symptomatic.</t>
  </si>
  <si>
    <t>Pneumonia</t>
  </si>
  <si>
    <t xml:space="preserve">hypothyroidism, hypertension, hyperlipidemia, Gout, </t>
  </si>
  <si>
    <t>This is a spontaneous report from a contactable consumer (Daughter). An 85-years-old male patient received bnt162b2 (BNT162B2), dose 2 on Apr2021 (Batch/Lot number was not reported) at 85-year-old as DOSE 2, SINGLE for covid-19 immunisation. Medical history was none. There were no concomitant medications. The patient previously received first dose of bnt162b2 (MANUFACTURER UNKNOWN), dose 1 on unknown date in Apr2021 (Batch/Lot Number: Unknown) at age of 85-year-old for covid-19 immunisation. Events occurred within a few days after the second dose in Apr2021. Started off with inflammation of the heart, inflammation of the lungs. There was a significant amount of blood clots in both lobes of patient's lungs. Patient was put on blood thinners after the discovery of the blood clots. Patient has been started on Eliquis. Needs blood thinners for rest of life. The outcome was recovering.   The lot number for the vaccine, [BNT162B2], was not provided and will be requested during follow up.</t>
  </si>
  <si>
    <t>lower extremity edema</t>
  </si>
  <si>
    <t xml:space="preserve">only admitted for ICD placement in Sept 2021 not for initial sx of SOB and LE edema. </t>
  </si>
  <si>
    <t>still have palpitations, DOE, and fatigue but not as severe as initial onset.</t>
  </si>
  <si>
    <t xml:space="preserve">never admitted. seen and d/c'd from ED/urgent care 2x and saw cardiologist as outpt. </t>
  </si>
  <si>
    <t>Kidney Stones</t>
  </si>
  <si>
    <t>7% for LVEF</t>
  </si>
  <si>
    <t>0.73 (H)</t>
  </si>
  <si>
    <t>3886 (H)</t>
  </si>
  <si>
    <t>&lt;5.0 (N)</t>
  </si>
  <si>
    <t>Metoprolol, Entresto, Spironolactone, B-blocker, LifeVest</t>
  </si>
  <si>
    <t>Home on Cardiac meds wearing LifeVest with continued symptoms SOB, Chest pain, Lightheadedness/dizziness, and Fatigue.</t>
  </si>
  <si>
    <t>high sensitivity: &lt;3 ng/L (ref range &lt;15)</t>
  </si>
  <si>
    <t>17 mg/L (&lt;5.0)</t>
  </si>
  <si>
    <t>Pt seen in ER and discharged without admission.</t>
  </si>
  <si>
    <t xml:space="preserve">PharmD report. 20 y/o F developed chest pain 4 hours s/p 2nd Moderna vaccine. Went to ED and was told had "heart inflammation". Per medical records - EKG with sinus tachycardia and diffuse nonspecific ST changes. Troponin normal. Symptoms resolved with Toradol in ER, and Naproxen at discharge. Per d/c summary, "pericarditis versus chest wall pain". D/c diagnosis: costochondritis. Meets case definition based on ST segment changes on EKG. </t>
  </si>
  <si>
    <t>8/5/2021-8/30/2021 Cov19 positive.</t>
  </si>
  <si>
    <t>N/V/abd cramping</t>
  </si>
  <si>
    <t>high sens &gt;25,000</t>
  </si>
  <si>
    <t>6.868, 10.741, 8.414</t>
  </si>
  <si>
    <t xml:space="preserve">DCD home with resolved pain.  F/U with cardiologist in 1 -2 weeks.  Pt states fully recovered.  </t>
  </si>
  <si>
    <t>nausea, vomit</t>
  </si>
  <si>
    <t>Developed myocarditis - chest pains, shortness of breath, nausea, vomit, possibly from the Moderna vaccine. No issues prior to this.  Went through all Cardiac tests with all negative results.   June-July medical tests ekg, echocardiagram, coronary nuclear stress test, coronary calcium score.  Patient recovered.</t>
  </si>
  <si>
    <t>Patient symptoms started after 100 days of 2nd Moderna vaccine. However all the cardiac tests came negative There were no clinical findings that can be associated to Myocarditis.</t>
  </si>
  <si>
    <t>IV toradol and Motrin</t>
  </si>
  <si>
    <t>fatigue, rash, aches and pains, dry cough, jaw and teeth pain</t>
  </si>
  <si>
    <t>Began with fatigue, rash, aches and pains, and progressed to shortness of breath, significant chest pain, indigestion, dry cough, jaw and teeth pain, shoulder pain, back pain, inability to sleep, irritability that continues still as of today.   An appointment at an urgent care clinic resulted in an emergency room visit and later a consult with a Heart doctor who after an initial exam and test recommended over-the-counter anti-inflammatory medication and antiacid medication. An Echocardiogram is scheduled as the next step. The Doctors diagnosed as Pericarditis.   EKG and lab work , results with doctor</t>
  </si>
  <si>
    <t>11/22/21: Requested MRs. Probable Myocarditis. Emailed HCP John LeHew Reported. (26 Nov) abstractor classified as myocarditis, prob due to initial report mention of elevated troponins</t>
  </si>
  <si>
    <t>Ibuprofen (800mg x3 a day)  Colchicine 0.6mg</t>
  </si>
  <si>
    <t xml:space="preserve">Patient was taking regular medicines which were not specified.    Treatment included steroids which is a old anti-inflammatory. Patient developed GI bleed which patient stated that was due to anti-inflammatory. The patient had shortness of breath, A.FIB, chest pain, could not breath, could not lay down flat and slept in chair for days. The patient went to ER and they gave him steroids and it subside. GI bleed occurred from the medicine given which is old anti-inflammatory. Caller was not able to recall the name of medicine. On 28 Jan2021 after patient's 2nd dose same things happened. The patient had myocarditis and pericarditis. </t>
  </si>
  <si>
    <t>Reported by cardiologist who saw pt as an outpatient in follow up. Hospital records requested 11/30. Per call with cardiologist 12/3, no echo was performed during the acute episode, but echo and repeat ekg were done during follow up, both of which were normal. His symptoms resolved.</t>
  </si>
  <si>
    <t>fatigue, dizziness</t>
  </si>
  <si>
    <t>Ty2 Diabetes</t>
  </si>
  <si>
    <t>Other medications related to other issues</t>
  </si>
  <si>
    <t>Pt notes he has continued to experience CP, inability to ambulate more than a few yards at a time without having to catch his breath. Continues to follow with Cardiology.</t>
  </si>
  <si>
    <t>33yo C-male, self-reporting AE event p Moderna vax. Pt notes he had symptoms of SOB and dizziness day of vax but did not seek medical care until 111d p vax to the ER. He was worked up and sent to cardiology. Echo 60-65% EF, Stress test: wnl, CXR: wnl, Troponin: neg, place on Holter monitor noted for an arrhythmia-non-pathologic. No treatment given. Pt being followed. Dx: w/myocarditis.</t>
  </si>
  <si>
    <t>0.6mg colchicine with resolution of his symptoms</t>
  </si>
  <si>
    <t>Home from ED with PCP f/u</t>
  </si>
  <si>
    <t>11/30 req'd records. 12/3 spoke with treating ED MD: 15yom presented with c/o burning, substernal chest pain of a pleuritic nature following 2nd Covid-19 vacc. Troponin was negative. EKG demonstrated "j-point inflections that looked c/w pericarditis." He did not feel an echo was needed. Pt treated with 1 dose of colchicine and discharged home. He has since followed up with his PCP and was said to be doing well.</t>
  </si>
  <si>
    <t>peak: 2.15 ng/mL</t>
  </si>
  <si>
    <t>11/30 Records requested. MD reached by phone 12/15, report verified and completed. According to the notes he reviewed, patient has since had f/u with outpatient cards and was doing well at the time.</t>
  </si>
  <si>
    <t>79,70</t>
  </si>
  <si>
    <t>2.65 ng/l</t>
  </si>
  <si>
    <t xml:space="preserve">Pt admitted 11/18/21 - 11/22/21 and treated with indomethacin and colchicine. He was discharged home. At time of VAERS report, unknown if patient fully recovered from symptoms. </t>
  </si>
  <si>
    <t xml:space="preserve">SCHIZOPHRENIA, OCD, STIMULANT USE DISORDER, HYPERTENSION, DEPRESSION, MUSCLE SPASMS, BACK PAIN </t>
  </si>
  <si>
    <t>Found unconscious on floor, nausea, dizziness, Hypotension</t>
  </si>
  <si>
    <t>1.2 mg/dL (mild elevation)</t>
  </si>
  <si>
    <t>64 (H)</t>
  </si>
  <si>
    <t>For Routine psychiatrics therapy.</t>
  </si>
  <si>
    <t>Excellent recovery</t>
  </si>
  <si>
    <t>32yo B-male, VAERS report by hospitalist.  Pt w/hx of COVID 8/16/21. AE on d#1 p Moderna vax 11/15/21 w/CP/SOB. Admitted x 24hr. C-MRI w/gad uptake consistent w/Myocarditis, elevated Troponin l 7.8, Cardiac cath: wnl. Pt treated with Ibuprofen, responded remarkably well and D/C'd home w/o meds. Follow up with cardiology prn. Unable to obtain lot #, not in hospt record nor able to reach pt by phone, number is not in service.</t>
  </si>
  <si>
    <t>Fatigue, mental status changes, skin burning sensation and body pressure all over</t>
  </si>
  <si>
    <t>50% w/mild mitral regurg</t>
  </si>
  <si>
    <t>Colchicine  Ibuprofen</t>
  </si>
  <si>
    <t>Reports not recovered, continues to experience severe bone pain. Referred to rheumatology.</t>
  </si>
  <si>
    <t>46 yo C-male, self-reported AE on first day of Moderna vax but did not present to ER until day #8 w/CP/SOB, fatigue, mental status changes, skin burning sensation and body pressure sensation all over. Saw cardiologist in ER. No MR. Spoke with PCP who has only seen him recently and treating for "long COVID" and referred to rheumatology for continuing bone pain and +ANA titer. Emailed pt for more information and vax lot # and office to return my call regarding studies from ER.  UPDATE:1-17-22 Spoke w/cardiologist. Dx: w/Chest Pain-non specific, not Pericardits. EKG: w/ nsr, nto ST changes, nl QRS, Echo: mild mitral regurgitation, EF 50%, Troponin: 12, CRP: wnl. Tx: w/Colchicine and Ibuprofen. No f/u scheduled.</t>
  </si>
  <si>
    <t xml:space="preserve">Colchicine  Propranolol </t>
  </si>
  <si>
    <t>Reports she continues to have palpitations and tachycardia. Note: Cardiologist states pt has had these symptoms since 2019</t>
  </si>
  <si>
    <t>Stable, continues to follow with cardiology</t>
  </si>
  <si>
    <t xml:space="preserve">42yo C-female, self-reported AE 3d p vax#1 from Pfizer w/CP, tachycardia and HTN. Uncertain to where pt was treated. Called cardiologist and left VM to request more info. Will email pt for same. Current status is unknown. Dx: (by pt) suspected Pericarditis  UPDATE: 12-2-2021  Spoke with cardiologist. EKG was nl as Echo. Pt has long hx of similar symptoms. Felt this event was suspect of pericarditis but no clinical evidence of proof. Pt did improve with Colchicine which points to some inflammatory process. Dx of exclusion. </t>
  </si>
  <si>
    <t>back pain, neck pain</t>
  </si>
  <si>
    <t xml:space="preserve">Pt has recovered.  Chest pain resolved. </t>
  </si>
  <si>
    <t>6.97 ng/mL</t>
  </si>
  <si>
    <t>49 pg/mL</t>
  </si>
  <si>
    <t>&lt; 27</t>
  </si>
  <si>
    <t>4 mg/L</t>
  </si>
  <si>
    <t xml:space="preserve">Unknown. Based on discharge summary, patient's chest pain had resolved. </t>
  </si>
  <si>
    <t xml:space="preserve">Per VAERS report, patient not recovered from adverse event. </t>
  </si>
  <si>
    <t xml:space="preserve">HCP report. 23 y/o M, PMH pericarditis x 1 episode in 2017, received 2nd Pfizer dose and the following day developed SOB and chest tightness/pressure. Elevated troponin. EKG with mild ST elevation with concave T-waves. Cardiac cath unremarkable. cMRI with late gadolinium enhancement from myocarditis - consistent with re-demonstration of previous myocardial involvement from episode in 2017, but also with a new small area of involvement. Diagnosed with myopericarditis and treated with colchicine and ibuprofen with activity restrictions. Hospitalized x 2 days. </t>
  </si>
  <si>
    <t>Eliquis</t>
  </si>
  <si>
    <t>61 yo female with CP 5 days after 1st dose. Admitted Nov 2 with pericarditis and Afib with rapid response.   Readmitted on Nov 11 with worse CP:   all in hospital with left sided weakness, slurred speech and confusion. CTA brain on 11/17: 1am with right MCA thrombotic occlusion  -----------------------------  11/30: Records requested.</t>
  </si>
  <si>
    <t>Diabetes</t>
  </si>
  <si>
    <t xml:space="preserve">&gt;10.0 </t>
  </si>
  <si>
    <t xml:space="preserve">UNK if recovered.  </t>
  </si>
  <si>
    <t>Diaphoresis, nausea, fatigue, myalgia</t>
  </si>
  <si>
    <t>18; 15; 59</t>
  </si>
  <si>
    <t>Prilosec</t>
  </si>
  <si>
    <t xml:space="preserve">Continue intermittent chest pain </t>
  </si>
  <si>
    <t xml:space="preserve">DCD home.  Continue ASA, Colchicine, and omeprazole.  F/U with cardiology.   </t>
  </si>
  <si>
    <t>&lt; 15 pg/mL</t>
  </si>
  <si>
    <t>7.4 mg/L</t>
  </si>
  <si>
    <t xml:space="preserve">Per VAERS report 11/21/21, patient not recovered from adverse event. </t>
  </si>
  <si>
    <t xml:space="preserve">Pt discharged home after ER visit, no admission. </t>
  </si>
  <si>
    <t xml:space="preserve">PharmD report with medical records available. 20 y/o M developed fogginess, palpitations, DOE, and chest pain s/p 3rd Pfizer 1 day prior to symptom onset. EKG with ST segment elevations consistent with pericarditis. Troponin, D-dimer, CRP, and ESR negative. ECHO normal. Per d/c summary, diagnosed with "chest pain, non cardiac" and states "could be having minor symptoms related to vaccine booster, but there are no findings suggesting a serious adverse reaction". </t>
  </si>
  <si>
    <t>.88, 5.85, 5.06, 3.95, 4.20, 0.78, 0.14, 0.07, 0.05</t>
  </si>
  <si>
    <t xml:space="preserve">F/U with cardiology </t>
  </si>
  <si>
    <t>DCD stable with resolution of chest pain. prescribed ibuprofen for discharge. Follow up with cardiologist in two weeks</t>
  </si>
  <si>
    <t>NP says mostly recovered. Pain on exertion.</t>
  </si>
  <si>
    <t>66 yo diagnosed with myo 8 months after vaccine. Minimal information on HPC VAERS report. No info on where to request medical records. 11/24/2021 Will send e-mail.  ------------------------------  12/1 Spoke to Physician Assistant who provided more info &amp; facilities to order records.  Pt had Covid and received antibody infusion. EKG done and normal. Echo was abnormal. May contact abstractor LE if cMRI done.  12/1 requested medical records.</t>
  </si>
  <si>
    <t>HA</t>
  </si>
  <si>
    <t>Aspirin,NSAIDS other than aspirin (e.g. ketorolac/Toradol, ibuprofen/Motrin/Advil, naproxen/Naprosyn/Aleve, colchicine),Anticoagulation other than aspirin (Warfarin/Coumadin, Plavix/Clopidogrel),Regular/Low flow Nasal cannula oxygen support,Other {myoperi_hospital_treat_oth}</t>
  </si>
  <si>
    <t xml:space="preserve">cardiac cath done 11/5 no blockages; 2nd admission started on colchicine and indomethacin </t>
  </si>
  <si>
    <t>admitted Nov 4-5, 2021 but readmitted Nov 10 for high fever inc trop I and was started on indomethacin and colchicine. CP fully resolved after 2nd dose of both and was discharged following day. All cultures neg.</t>
  </si>
  <si>
    <t>High Cholesterol</t>
  </si>
  <si>
    <t xml:space="preserve">Lovostatin </t>
  </si>
  <si>
    <t>Died - recently initiated tx c panzopanib</t>
  </si>
  <si>
    <t>Patient expired on 9/25/2021</t>
  </si>
  <si>
    <t>68yo C-male, VAERS submitted by sister. AE following 2nd Pfizer vax on 4/8. Admitted on 5/8 w/SOB. Pt has hx of Stage 4 Sarcoma and heart failure. Started oral chemo 5d prior to admission. Echo on 5/20 w/EF 15%, C-MRI +Myocarditis. No MR. Left message for MD. Emailed sister for more info as well. Pt expired on 9/25/2021.  UPDATE: 11-26-2021 MR available. MDs found that Panzopanib (Votrient)-chemo for his Stage 4 sarcoma w/mets to lung was less likely vs COVID-19 vaccine induced myocarditis. Echo w/EF 10-15%, severe L ventricular dysfunction, increased R/L cardiac filling pressures, decrease cardiac index and no significant obstructive coronary artery disease. EKG w/chronic A-fib, had episodes of V-tach. Developed cellulitis p gross wide excision of knee and HFrEF. Sister will forward death certificate when avail. Dx: myocarditis. (19 Jan) pt c metastatic sarcoma, initiated tx c mAb c known hepatotoxicity and cardiac adverse reactions.</t>
  </si>
  <si>
    <t>initial sx fever, myalgias, fatigue</t>
  </si>
  <si>
    <t>colchicine and tylenol (meds checked above eliquis and lopressor)</t>
  </si>
  <si>
    <t>afib didnt covert back before d/c still having CP and SOB but less than admission</t>
  </si>
  <si>
    <t>Home on holter monitor.</t>
  </si>
  <si>
    <t>Chronic calcified pancreas</t>
  </si>
  <si>
    <t>New A-fib</t>
  </si>
  <si>
    <t>.2-.1.5</t>
  </si>
  <si>
    <t>13.5-14.5</t>
  </si>
  <si>
    <t>40-27</t>
  </si>
  <si>
    <t xml:space="preserve">Reported by MD to have made full recovery p steroids.  UPDATE: 11-29-2021  Spoke w/both pt and MD. Both concur he has resolved his cardiac issues but continues to suffer w/CRF and now on dialysis. </t>
  </si>
  <si>
    <t>67yo C-male. VAERS reported by MD. Hx of chronic calcified pancreas, myelodysplasia and CKD. AE on p Pfizer vax #3 w/CP to ED. Dx w/Pericarditis. Admitted and started on steroids, has made full recovery. No MR. Contacting pt and MD for more info and verification.  UPDATE: 11-29-2021 Spoke w/MD. Confirms dx of acute pericarditis. EKG w/ST elevation &amp; prolonged QT wave, Echo: EF 60%, ESR: 40, CRP: 13.5-14.5, Troponin T .2-.1.5. Dx uncertain if related to uremic status at the time as well but EKG confirmed pericarditis.</t>
  </si>
  <si>
    <t>&gt;2.6 ng/mL (ref range &lt;0.03)</t>
  </si>
  <si>
    <t>Per VAERS report 11/23/21, pt fully recovered from adverse event.</t>
  </si>
  <si>
    <t xml:space="preserve">fever and back aches </t>
  </si>
  <si>
    <t>&lt;0.01 x 2</t>
  </si>
  <si>
    <t xml:space="preserve">Naproxen,  Toradol IV, IVFs - NS, O2 therapy </t>
  </si>
  <si>
    <t>Not listed</t>
  </si>
  <si>
    <t xml:space="preserve">DCD home with naproxen prn for pain.  Tachycardia resolved.  F/U with cardiologist in 1-2 days. </t>
  </si>
  <si>
    <t>&lt;4.0</t>
  </si>
  <si>
    <t>Initially started on Celebrex, then added Colchicine and a steriod taper....none were effective</t>
  </si>
  <si>
    <t>Pt reports continuing CP, moderate fatigue. Continues to have abnl EKG, unresponsive to NSAIDs.</t>
  </si>
  <si>
    <t xml:space="preserve">Minimal info.11/26 records requested.  As of 12/08 records not received.  UPDATE: 12-15-2021 41yo C-female, self reported AE on d#2 from 1st Pfizer vax. Presenting symptoms unknown. Hospital unknown. Notes EKG was done, DX w/Myocarditis/Pericarditis. Unable to verify. No MR. Will email pt for more information and location.  UPDATE: 12-17-2021 Spoke with cardiology. EKGs have remained abnl despite treatment: NSR w/L atrial abnormality, incomplete RBBB, diffuse PR segment depression, Echo: EF 60%, no effusion,  Troponin &lt;4.0, ESR 1, 3 on repeat in 1 mo, CK 35. Started on Celebrex, then Colchicine and steroid taper: has been unresponsive to tx. Dx suspect vaccine related pericarditis. Will continue to follow w/cardiology.  </t>
  </si>
  <si>
    <t xml:space="preserve"> respiratory infection</t>
  </si>
  <si>
    <t>fibromyalgia ,GI(gastrointestinal)issues</t>
  </si>
  <si>
    <t>The patient recovered from respiratory infection, had not recovered from chest pain/felt pain as a ball underneath her breast and to back/felt inflamed, and the outcome of a bit of water/fluid in heart or lungs, advanced pericarditis, back pain, fall, feet hurt and fibromyalgia is not reported.</t>
  </si>
  <si>
    <t>This spontaneous report received from a patient concerned a 46 year old white, hispanic/latino female.  The patient's height, and weight were not reported. The patient's past medical history included: bacteria in intestine, and concurrent conditions included: fibromyalgia ,GI(gastrointestinal)issues, and penicillin allergy. The patient experienced drug allergy when treated with ranitidine hydrochloride.   The patient received covid-19 vaccine ad26.cov2.s (suspension for injection, route of admin not reported, batch number:1805029, expiry: UNKNOWN) dose was not reported, 1 total administered on 17-MAR-2021 to left arm for prophylactic vaccination. No concomitant medications were reported.   After 3 weeks of vaccination, on APR-2021 patient developed respiratory infection and 2-3 weeks after that (5 weeks after vaccination as per consumer) on APR-2021, she developed a very strong chest pain radiating to back. On 11-MAY-2021 she visited her rheumatologist but he refused to treat her as she was experiencing really bad chest pain (consumer stated she was crying of pain non stop) and referred her to urgent care. She then went to emergency room, performed EKG(electrocardiogram) and found it to be normal and was sent home. However, that night she developed pain again and took acetaminophen with codeine, but pain was worst. She then went to another hospital, on 12-MAY-2021, where she was admitted for 2 to 3 nights. It was reported that she was also being followed up at that time for GI(gastrointestinal) issues and that all doctors overlooked her symptoms and attributed them to her fibromyalgia. The patient was discharged on 14-MAY-2021. The patient was hospitalized for 3 nights. The patient reported that she had the chest pain on and off since May and that all EKG she got were normal and doctors said it was just her fibromyalgia. The patient reported that she only went to emergency room and primary care physician for pain episodes, then stopped as they were not of any help. On 12-NOV-2021, she had a fall, and hurt her feet for which she went to emergency room (arrived passed midnight). On 13-NOV-2021, she had scans of her foot, and then complained of back pain. She had X-Rays of her back and then CT(computed tomography) scan of her chest was taken which showed pericarditis and fluid in lungs or heart (patient was not sure). The patient was admitted on 13-NOV-2021 and discharged on 14-NOV-2021. The patient was hospitalized for 1 day. Patient also reported that doctor stated that the (pericarditis/inflammation) had been there for a while. Patient was started on anti inflammatory drugs and anticoagulant therapy. It was also reported that one of the doctors mentioned it could have been due to the vaccine and that she should look into that. Later described pain as a ball she felt with her hand on chest, where her heart was and stated physician attributed it as muscular. The patient also reported she felt the ball underneath her breast and to the back and it felt inflamed.</t>
  </si>
  <si>
    <t>Patient  was reported to have respiratory infection 2 wks after Janseen vaccine shot (3/17/21), as per spontaneous report. 5 wks after the vaccine shot patient complained of chest pain and went to ER due to a fall, where EKG was normal on 5/11/21. On 11/13/21, the CT scan showed Pericardial fluid in Lungs and heart. But because patient had lung infection prior to chest pain after vaccination, it can be concluded that, there is another identifiable cause Fibromyalgia/Fall/(respiratory infection) for the pericarditis. This event(s) is considered not related. The event(s) has a compatible/suggestive temporal relationship, is unlabeled, and has unknown scientific plausibility. There are other factors more likely to be associated with the event(s) than the drug. Specifically: MEDICAL HISTORY</t>
  </si>
  <si>
    <t>Metoprolol and NSAID taper</t>
  </si>
  <si>
    <t>Continues to experience PVCs</t>
  </si>
  <si>
    <t>Reports not recovered, continues to follow with cardiology</t>
  </si>
  <si>
    <t>39yo C-female, self-reported AE to vax #1 on d19 w/severe palpitations, CP, SOB and fatigue. Eval in ER w/abnl EKG and referred to cardiology for holter and Echo. MR not avail. Dx w/myocarditits. Emailed pt for more info, vax lot #.  UPDATE: 12-6-2021  Pt continues to be treated for PVCs. EKG + for same, no ST elevation, Atrial arrythmia, Echo: EF 55-60%, otherwise wnl, Troponin neg. Started on B-blocker and NSAIDs (still taking). DX: clinical for myocarditis</t>
  </si>
  <si>
    <t>Seen as outpatient</t>
  </si>
  <si>
    <t>Patient presented outpatient for evaluation of his sxs approximately 1mo after sxs onset. He was without pain at the time. EKG showed questionable ST elevation read as early repolarization, similar to 2016 tracing. The APRN felt his sxs unlikely to be related to the vaccine. Doesn't appear a troponin or echo was done, ultimately.  Re HCP: Military, and was very difficult to get a call ack. Eventually received a return call from a different servicemember than the HCP listed, and he would only give me the facility information to request records.    Scant report by HCP citing a 20yom National Guardsman who developed "possible pericarditis" following first Pfizer dose. 12/1 left VM for HCP listed in box 14 to get facility in order to request records.</t>
  </si>
  <si>
    <t>slight elevation</t>
  </si>
  <si>
    <t>6.76 mg/dl</t>
  </si>
  <si>
    <t>Spoke with patient 12/3/21 who reported "getting better gradually", she reports still some intermittent SOB.</t>
  </si>
  <si>
    <t xml:space="preserve">Patient was initially seen in the ED and treated with ibuprofen, fluids, rest. She then was seen by PCP 3 days later and symptoms were persistent. She was started on Colchicine and instructed to continue Ibuprofen, exercise restriction. She has ongoing f/u with PCP. </t>
  </si>
  <si>
    <t xml:space="preserve">3,992, 2.390, 2.980. 1.440, 0.223, 0.147.  </t>
  </si>
  <si>
    <t>4.5, &lt;3.7</t>
  </si>
  <si>
    <t>1.96, 0.35</t>
  </si>
  <si>
    <t>omeprazole, Tylenol</t>
  </si>
  <si>
    <t xml:space="preserve">Symptoms resolved, feeling well, but continue on meds </t>
  </si>
  <si>
    <t xml:space="preserve">DCD home stable, pain resolved.   F/U with cardiology.  Continue with  colchicine.  </t>
  </si>
  <si>
    <t>"body shaking", chills, rapid breathing</t>
  </si>
  <si>
    <t>385 ng/L (ref: 0-14)</t>
  </si>
  <si>
    <t>106 pg/mL (ref: 0-100)</t>
  </si>
  <si>
    <t>2.5 mg/dL (ref: &lt;1.00)</t>
  </si>
  <si>
    <t>9 mm/hr  (ref: 0-20)</t>
  </si>
  <si>
    <t>APAP, morphine, hydrocodone</t>
  </si>
  <si>
    <t>As of 11/24/21, patient reported that she was d/c to home following 1 night hospitalization for observation; reported recovered</t>
  </si>
  <si>
    <t xml:space="preserve">7/25/22: Abstraction completed; probable myocarditis [CP, ST abnormality, elevated trop]    35 y/o female PMH anorexia, depression, suicidal thoughts (patient taking atypical antipsychotics-MD believed caused hyperlipidemia), and thyroid disease, developed CP 1 day s/p 3rd COVID vaccine dose (Moderna - initial series w/ Pfizer); presented to ED c/o CP, shaking, SOB, anxiety, tachycardic;   -EKG showed sinus tachycardia (101 bpm), non-specific ST segment changes--&gt;normalized on 2nd EKG; CXR normal  -Echo normal, LVEF-66%  -Trop slightly elevated, CRP &amp; BNP elevated  </t>
  </si>
  <si>
    <t>10%-35%</t>
  </si>
  <si>
    <t>Diuretics (e.g. furosemide/Lasix, cholorothiazide/Diuril),High flow nasal cannula,Intubation or mechanical ventilation,Other {myoperi_hospital_treat_oth}</t>
  </si>
  <si>
    <t>D/C to home. Has made full recovery, still requiring O2.</t>
  </si>
  <si>
    <t>66yo Male (demographics not avail), VAERS report by medical staff. Pt suffered severe SOB p 7d from Moderna booster. Presented to ED, found to have pulm edema/ARDS, intubated. Cardiac cath: neg, Troponin: neg, EKG w/diffuse ST elevations, Echo w EF of 10% initially and prior to D/C 35%. Dx w/Myocarditis. Current status unknown. Left VM for MD and email to reporter for  more info.  UPDATE: 11-30-2021  66yo-Male: Native American. VAERS reported by MD. Adverse rxn on p Moderna booster on d7 w/severe SOB. Seen in ED w/pulm edema/ARDS and intubated. Cardiac cath: neg, Troponin: neg, EKG w/diffuse ST elevations, Echo: EF of 10% initially and then repeated prior to D/c at 35%. Dx w/Myocarditis/ARDS. Sent home on Lisinopril and Lasix. Has made full recovery, still requiring O2.  (23 Aug 2022) Dose 3 Moderna on 2 Nov 2021.</t>
  </si>
  <si>
    <t xml:space="preserve">The patient experienced the booster dose of the Covid 19 Vaccine. States he has had what he thinks is a side effect from the booster shot. The patient stated that he has pericarditis. States it started a week ago Sunday, so on 31Oct2021. He was in the emergency room for 24 hours. States he could not breathe and it was serious. He had around 30 blood test. He had EKG's, ultrasounds, echocardiograms, CT Scans; states he had around 35 tests in all. No prior vaccinations (within 4 weeks). The outcome of the events was recovering. </t>
  </si>
  <si>
    <t>&lt; 6 ng/L (ref: &lt;=22)</t>
  </si>
  <si>
    <t>As of 11/25/21, patient d/c to home from ER, reported not recovered with unspecified symptoms</t>
  </si>
  <si>
    <t>7/25/22: Abstraction completed - not a case   -51 y/o male PMH tobacco use,  developed CP &amp; SOB approximately 8 days s/p 2nd COVID vaccine dose (Moderna). Presented to ER c/o CP, palpitations. EKG normal, Troponin levels normal, CXR normal    Patient d/c to home with no diagnosis of myocarditis/pericarditis</t>
  </si>
  <si>
    <t>organic azoospermia/oligospermia</t>
  </si>
  <si>
    <t>6.36 (N)</t>
  </si>
  <si>
    <t>&lt; 3 (N)</t>
  </si>
  <si>
    <t>6 mm/h (N)</t>
  </si>
  <si>
    <t xml:space="preserve">Ibuprofen  Colchicine  </t>
  </si>
  <si>
    <t>Pt states symptoms not resolved.</t>
  </si>
  <si>
    <t>21,000, 12.56, 6.95, 6.11, 7.425</t>
  </si>
  <si>
    <t xml:space="preserve">Tylenol, Protonix </t>
  </si>
  <si>
    <t>DCD home stable.  No heavy lifting x 3 months.  F/U in 1 month cardiology.  Advised no more COVID boosters.  Continue Colchicine, Ibuprofen, Protonix</t>
  </si>
  <si>
    <t>2/24: non-specific ST &amp; T wave abnormalities</t>
  </si>
  <si>
    <t>peak: 593</t>
  </si>
  <si>
    <t>Home with outpatient cards f/u scheduled from 4-6 weeks post-discharge</t>
  </si>
  <si>
    <t>22yom presented with a 2-3d h/o chest pain that developed 2d following his second moderna dose. He had an elevated troponin, probable early repol on EKG, low-normal EF on echo, and a cMR c/w myocarditis. He was admitted for monitoring, treated with ASA and colchicine, which improved his pain. He was discharged home with outpatient cards f/u. Confirmed facility and requested records 11/30.</t>
  </si>
  <si>
    <t>Sulindac</t>
  </si>
  <si>
    <t xml:space="preserve">Still has some infrequent palpitations, but otherwise has fully recovered. He has a defibrillator.     </t>
  </si>
  <si>
    <t xml:space="preserve">11/30/2021 requested medical records.    01/10/22 [EW]: Insufficient information on VAERS report to determine case status. 38 y/o male experienced chills, rigors, body aches, syncopex2, and cardiac arrest 1 day s/p 2nd Pfizer and was hospitalized. Emailed HCP and updated MR request.     01/12/22 - Discussed with HCP by phone. Pt. had slightly elevated troponin, but had been schocked multiple times for vtach. He never complained of chest pains, only some palpitations. Echo showed some decreased left ventricular function, but this was following resuscitation. He later had a cMRI during hospitalization which was normal. Based upon this information, he does not meet case criteria for myocarditis. He was evaluated for this, but this was not the final medical diagnosis. </t>
  </si>
  <si>
    <t>neg, &lt;.02</t>
  </si>
  <si>
    <t>Toradol  Colchicine  Nitro  Metropolol</t>
  </si>
  <si>
    <t>Stable but remains symptomatic w/CP, responsive to nitro. Suffer from CAD, smoker</t>
  </si>
  <si>
    <t>Stable, working full time.</t>
  </si>
  <si>
    <t>1.10 (&lt;0.04)</t>
  </si>
  <si>
    <t>29 (&lt;100)</t>
  </si>
  <si>
    <t>1.7 (&lt;0.9)</t>
  </si>
  <si>
    <t>14 (0-20)</t>
  </si>
  <si>
    <t>Developed palpitations and positional, pleuritic chest pain about 2 weeks following her booster with Pfizer. Began after drinking 5-6 alcoholic drinks at a wedding (no h/o ETOH abuse or withdrawal). She reported having had a minor URI around the time of her booster. Was in SVT with a rate of about 200bpm, converted to sinus with adenosine. Elevated WBC count and troponin and subtle but diffuse ST segment elevation on EKG. Admitted under cards and started on a course of ASA TID x 2 weeks and colchicine BID x 3mo. Her pain gradually resolved. Comprehensive Respiratory PCR panel was negative. cMRI showed decreased LVEF of 48% but did not show myocardial involvement. She was discharged 2d later with outpatient cards f/u to nclude event monitor.    Report submitted by 29yof citing development of SVT and pericarditis following 3rd shot of Pfizer. Will request records 12/1.</t>
  </si>
  <si>
    <t>Multiple somatic complaints: twitching in bilateral arem/feet/legs, tingling in toes/feet/lower spine, back of neck/head, Nerve pain in arms/feet, Brain fog, dizzy, cold sensation to toes/ankles/fingeres/nose/ears, Extreme fatigue, Continuous arthritis of ankles/feet, knees, Tendon pain as muscle aches, poss POTS (uncertain to who dx)</t>
  </si>
  <si>
    <t>Decadron  Pulmicort  Famotidine</t>
  </si>
  <si>
    <t xml:space="preserve">Reported as not recovered. Still experiencing dizziness and fogginess. </t>
  </si>
  <si>
    <t>49yo C-male. Manufacturer report by Pfizer. AE occurred on uncertain date from which dose? No PMHx provided, or med list/allergies. No DOB.  No listing facility of treatment. Multitude of somatic complaints. Dx with both pericarditis and myocarditis, no MR. D/C on Dexamethasone and Hydroxychloroquine. Status reported as not recovered w/fogginess and dizziness. Seeking permanent disability status. Will email pt for more information.  UPDATE: 12-10-2021 Spoke with cardiologist. Pt presented on 9/14 with CP/SOB, Palpitations and Reflux 3wks p Pfizer vax #2. Started on Famotidine, Pulmicort and Decadron. EKG: grossly abnl; DX:w/NSTEMI, unstable angina, Reflux and D/C'd to home with f/u on 9/22. Upon return had same complaints. Dx: w/Myocarditis-unspecified, Unstable Angina, NSTEMI, Reflux, Asthma-unspecified, Atrial premature depolarization and both tachycardia and bradycardia. EKG: grossly abnl, Echo: wnl w/EF 59%, CRP: 1.4, SED: 2, Troponin and C-MRI not avail on MR sent. COVID test suggestive of past exposure.</t>
  </si>
  <si>
    <t>2.6-2.5</t>
  </si>
  <si>
    <t>LT arm and neck pain.</t>
  </si>
  <si>
    <t>490, 708, 696, 736, 1179, 739, 176</t>
  </si>
  <si>
    <t>13.1 4.2, &lt;3.0</t>
  </si>
  <si>
    <t xml:space="preserve">20.0 21.0, 13.0, 12.0.   </t>
  </si>
  <si>
    <t>Tylenol,  Famotidine, Nitroglycerin, Zofran, IVF of NS</t>
  </si>
  <si>
    <t>11/30/2021 - DCD home stable.  Activity restriction of 15lb limit.  F/U with cardiology.  Return to school in 1 week.  RTW in 4 weeks.      12/30/2021 - DCD home stable.  DX with anxiety, atypical chest pain.</t>
  </si>
  <si>
    <t xml:space="preserve">Celiac disease </t>
  </si>
  <si>
    <t xml:space="preserve">shoulders, neck, and back, and nausea. </t>
  </si>
  <si>
    <t>0.59, 2.51, 2.93, 2.57</t>
  </si>
  <si>
    <t>56.4, 16.4, 10.3</t>
  </si>
  <si>
    <t>Tylenol, Zofran, IVFs</t>
  </si>
  <si>
    <t xml:space="preserve">DCD home stable.  Advised to avoid NSAIDS. Continue colchicine for 6-8 weeks.  Keep on telemetry to monitor for arrhythmias.  Recommend avoiding alcohol x 1 month.  Avoid strenuous physical activity for 3-6 months.   </t>
  </si>
  <si>
    <t xml:space="preserve">Oregon </t>
  </si>
  <si>
    <t>Severe HA</t>
  </si>
  <si>
    <t>Continues to suffer from palpitations. Referral given for follow-up.</t>
  </si>
  <si>
    <t>Stable. Transferred to ER from UC.  Home now.</t>
  </si>
  <si>
    <t>Latest cards f/u note simply notes patient is slowly recovering, but suggests objective signs of improvement</t>
  </si>
  <si>
    <t>Bipolar disorder, hypogonadism, hypertension, recurrent major depression</t>
  </si>
  <si>
    <t>3037 ng/L (High)</t>
  </si>
  <si>
    <t xml:space="preserve">&lt;0.03 </t>
  </si>
  <si>
    <t>HCP report says pt has recovered.</t>
  </si>
  <si>
    <t>40 yo female with reaction after 1st vaccine. Presented to Emergency room, EKG and Echo normal.  12/7: Spoke to RN who said patient diagnosis was elevated troponins not myo or per</t>
  </si>
  <si>
    <t>COV-19 infection on 9/8/21</t>
  </si>
  <si>
    <t>460 (H)</t>
  </si>
  <si>
    <t>Ibuprophen, Colchicine</t>
  </si>
  <si>
    <t xml:space="preserve">HCP filed this VAERS report.  Patient developed chest pain seven days following vaccination. Reported to local emergency department and was diagnosed with pericarditis. Treated with Colchicine and Ibuprofen with resolution of symptoms.   PCR confirmed COVID-19 infection on Sep 8th, 2021.   </t>
  </si>
  <si>
    <t>&lt;0.017 (0.017-0.05)</t>
  </si>
  <si>
    <t>Home to f/u with PCP in the following 2-3 days</t>
  </si>
  <si>
    <t>CP began about 9 weeks after ?2nd Covid-19 vaccination. W/u in ED unremarkable. Discharged home with a dx of chest pain, pleurisy, and advised to see his PCP in the next 2-3 days.    No contact info for HCP and no facility listed. 12/1: emailed reporter asking for name and location of facility in order to request medical records</t>
  </si>
  <si>
    <t xml:space="preserve">Pt admitted for observation and to monitor troponin levels. He was discharged the following day. Symptoms had completely resolved during hospital visit. </t>
  </si>
  <si>
    <t>LBP, left arm pain</t>
  </si>
  <si>
    <t>Symptoms resolved w/NSAIDs</t>
  </si>
  <si>
    <t>Stable. D/C to home from ED and referred to cardiologist, has had one visit and future is scheduled prn</t>
  </si>
  <si>
    <t xml:space="preserve">48yo C-female, self-reported VAERS. AE p d1 Pfizer booster. Developed severe CP/SOB w/in 24 hr, waited 48hr and sought care in ED. Injected arm sore and new onset of LBP. Multiple studies/labs done, no MR provided. No hospital listed. Will contact MD and email pt as well for more information.  UPDATE: 12-2-2021  Spoke with cardiologist. EKG: NSR, RBBB incomplete, non-specific T-wave abnl, CT chest: neg for PE, Echo not done, will consider in future if symptoms return. Dx: suspected pericarditis/pleurisy. </t>
  </si>
  <si>
    <t xml:space="preserve">HBP, High Cholesterol, Summer Allergies, History of Kidney Stones (2009), Mitral Valve Repair (2016) </t>
  </si>
  <si>
    <t>Indomethacin, Colchicin</t>
  </si>
  <si>
    <t>Developed chest discomfort that happened only when sitting or laying down, Treated for Pericarditis.  with Indomethicin for one week, Cholchine for three months.  Still being treated, symtoms improving.   Echo Surface done on 11/11/2021, normal results</t>
  </si>
  <si>
    <t>7ng/L (ref: &lt;=53)</t>
  </si>
  <si>
    <t>Ipratropium-albuterol neb solution (dyspnea/SOB)</t>
  </si>
  <si>
    <t>As of 11/23/21, patient was d/c to home after hospitalization; condition greatly improved</t>
  </si>
  <si>
    <t xml:space="preserve">7/25/22: Abstraction complete/Confirmed Pericarditis    *60 y/o male PMH borderline HTN presented to ED with pleuritic CP &amp; SOB, Troponin levels wnl, EKG NSR + diffuse ST elevation c/w pericarditis; Echo showed mild pericardial effusion &amp; LVEF 65%-no wall abnormalities; treated with Colchicine and Indomethacin, which relieved pain; d/c to home after 2 day hospitalization in greatly improved condition, and symptoms resolved    **Patient was diagnosed with Pericarditis by cardiologist- Criteria met: 1.) Pleuritic chest pain/SOB, 2.) EKG showed ST Elevation; 3.) Echo showed mild pericardial effusion; 4.)Troponin levels normal,     </t>
  </si>
  <si>
    <t>Chills with the chest pain. Prior to this, also after the vaccination, he had a headache, was fatigued and reported a fever up to 102F</t>
  </si>
  <si>
    <t>270 pg/mL</t>
  </si>
  <si>
    <t>46 mm</t>
  </si>
  <si>
    <t>Home with outpatient cards and PCP f/u    From consolidated record 5920, VAERS 1923214 (Jacqueline S): CXR - WNL. Covid Negative.  CBC with diff.  Metabolic panel. Respiratory panel.</t>
  </si>
  <si>
    <t>13 ng/L (ref: &lt;=41)</t>
  </si>
  <si>
    <t>607 pg/mL (ref: &lt;=125)</t>
  </si>
  <si>
    <t>125.5 mg/L (ref: 0-2.99)</t>
  </si>
  <si>
    <t>metoprolol, APAP</t>
  </si>
  <si>
    <t>As of 11/30/21, patient d/c to home in stable condition s/p 2 hospitalizations; recovery not reported</t>
  </si>
  <si>
    <t>6/22/22: Abstraction completed; Myopericarditis [CP, elevated Trop, ST elevations, Pericardial effusion]    72 yo male PMH BPH, hyperlipidemia, developed CP s/p 3rd COVID vaccine; hospitalized twice; Elevated Trop &amp; CRP, PVC, Afib, ST-wave elevations; Echo showed pericardial effusion; treated w/ colchicine, ASA,  -d/c to home s/p 2nd hospitalization in stable condition. (23 Aug 2022) Dose 3 Moderna on 25 Oct 2021.</t>
  </si>
  <si>
    <t>near syncope</t>
  </si>
  <si>
    <t>HS &lt;6 (WNL)</t>
  </si>
  <si>
    <t xml:space="preserve">Pt seen in ED and discharged home same day due to normal work-up. </t>
  </si>
  <si>
    <t>nml</t>
  </si>
  <si>
    <t>colchicine  prednisone</t>
  </si>
  <si>
    <t>Pt symptoms have not resolved.</t>
  </si>
  <si>
    <t>34 year old female with symptoms 2 months after vaccine. Seen in urgent care/ER. Spoke with reporting HCP who provided more information, first last name, chronic conditions, history.   Pt long standing conditions hypertension, migraine sleep apnea. An echo was not done. If further follow-up needed contact primary HCP, Dr. Gail Seinman.</t>
  </si>
  <si>
    <t>277; 144; 177</t>
  </si>
  <si>
    <t xml:space="preserve">DCD home to f/u with peds cardiologist.      Active at cardiologist f/U appt </t>
  </si>
  <si>
    <t>Increase in BP, N/V, night sweats</t>
  </si>
  <si>
    <t>&lt;.01</t>
  </si>
  <si>
    <t>Colchicine  Albuterol  Erythromycin</t>
  </si>
  <si>
    <t>Continue with CP, has had multiple admissions since first event</t>
  </si>
  <si>
    <t>Not recovered</t>
  </si>
  <si>
    <t>hyperlipidemia</t>
  </si>
  <si>
    <t>Ibuprofen 600mg</t>
  </si>
  <si>
    <t>COVID positive (ED 11/20/21 test), fatigue, non-productive cough, low fever</t>
  </si>
  <si>
    <t>717 pg/mL (ref: 0-18)</t>
  </si>
  <si>
    <t>251 ng/L (ref: &lt;14)</t>
  </si>
  <si>
    <t>85 pg/mL (ref: &lt;100)</t>
  </si>
  <si>
    <t>2214 ng/L (ref: 5-900)</t>
  </si>
  <si>
    <t>7.2 mg/L (ref: &lt;=5.0)</t>
  </si>
  <si>
    <t>53 mm/hr (ref: 0-20)</t>
  </si>
  <si>
    <t>Aspirin,Corticosteroids (e.g. prednisone, methylprednisolone, hydrocortisone),Vasoactive medications (e.g. milrinone, epinephrine, norepinephrine, vasopressin, dopamine),Diuretics (e.g. furosemide/Lasix, cholorothiazide/Diuril),Anticoagulation other than aspirin (Warfarin/Coumadin, Plavix/Clopidogrel),Regular/Low flow Nasal cannula oxygen support,Other {myoperi_hospital_treat_oth}</t>
  </si>
  <si>
    <t>Remdesivir, carvedilol, losartan, APAP, hydrocodone</t>
  </si>
  <si>
    <t>As of 12/2/21, patient d/c to SNF s/p 10 day hospitalization; reported not recovered</t>
  </si>
  <si>
    <t xml:space="preserve">7/25/22: Abstraction completed; not a case  [patient diagnosed with COVID-induced myocarditis (positive COVID PCR) and/or worsening Takotsubo cardiomyopathy]    73 y/o female PMH cardiomyopathy, DM, neuropathy, sciatica, presented to ED 8 months after 2nd Moderna dose with cough, fatigue, PCR (+)COVID (symptomatic w/ cough, diarrhea, congestion, body aches x 2 weeks)  -EKG NSR with chronic inferior Q waves, elevated Trop, pro-BNP, CRP; hypoxia  -Echo: LVEF=18%, severely decreased LV function, global hypokinesis  -Remdesivir administered in hospital    </t>
  </si>
  <si>
    <t>Discharged home after 2 days hospital admission. Per VAERS report, patient has recovered from the adverse event.</t>
  </si>
  <si>
    <t xml:space="preserve">HCP report. 12 y/o M received 2nd Pfizer dose and the following day developed chest pain. Elevated troponin, cMRI with small area of inflammation on delayed enhancement imaging consistent with myocarditis. Normal EKG and Echo. Admitted x 2 days. Diagnosed with covid19 vaccine induced myocarditis. Treated with ibuprofen with resolution of symptoms. </t>
  </si>
  <si>
    <t>hyperlipidemia, HBP</t>
  </si>
  <si>
    <t>4.91 ng/ml (H)</t>
  </si>
  <si>
    <t>12/3/2021 requested medical records.  1/10/22 case reassigned to me. Awaiting MRs requested previously.    MRs reviewed on 6/3/2022.     Pt. with the history of Varicose veins for many years from past. Pt. took booster shot on 10/8/21. Also, pt. took Influenza shot on 10/18/21. Pt. then went to clinic on 10/28/21 with complains of Varicose veins of left lower extremity and was treated. Pt then while riding bike on the mountain 11/18/21,  suddenly felt Chest pain, and came back home on it's own and then called EMS and was then diagnosed of V-tach, progressing Bradycardia. Pt. was treated for arrhythmia. Troponin elevated so, pt. was admitted from 11/18/21 through 12/1/21 for full workup. ECHO (TTE) was normal, cardiac cath. showed minor luminal irregularities. cMRI showed no left ventricular dysfunction or wall motion abnormalities. There was very mild delayed gadolinium enhancement but it was seen as an artifact/athlete related and not pathology. Also, note that cMRI was done the next day after cardiac cath procedure. Thus it appears that pt. had specific V-tach related acute Myocarditis syndrome. However, there are other findings as follows:  1. It is not just the COV-19 vaccine but also Influenza vaccine taken 10 days apart.  2. Pt with history of HBP and Varicose veins that worsened a month prior to chest pain.  3. Mild CAD and V-tach related Myocarditis.  4. Pt was treated for arrhythmia and not Myocarditis. Pt. was further treated in Feb 2022 with ablation for Varicose veins.  Thus, due to the timeline of the chest pain (50 days post vaccine) and other related findings, this case does not meet the criteria for Myopericarditis of vaccine related adverse reaction.</t>
  </si>
  <si>
    <t>Atrial, supraventricular, or ventricular arrhythmia,AV block 3rd degree</t>
  </si>
  <si>
    <t>max: 6.19</t>
  </si>
  <si>
    <t>max: 8.20</t>
  </si>
  <si>
    <t xml:space="preserve">Cardizem  Eliquis  Heparin  Lasix  Lokelma  Solumedrol  Prednisone taper  Insulin  Calcium gluconate  Albuterol  Sodium bicarbonate  Atrial tachycardiac ablation (successful but then developed SVT overnight)  </t>
  </si>
  <si>
    <t>Uncertain. Pt D/C'd to home on 10/17. No MR detailing what happened from 10/17 to 10/19 when pt expired.</t>
  </si>
  <si>
    <t>Expired 10-19-2021 following 14d admission.</t>
  </si>
  <si>
    <t>patient reported cough and sinus infection at MD office visit 5 days s/p 2nd vaccination</t>
  </si>
  <si>
    <t>Colchicine  Prednisone  NSAID</t>
  </si>
  <si>
    <t>Patient continued to have CP and SOB</t>
  </si>
  <si>
    <t>As of 12/1/21, patient had been treated and seen at multiple cardiologist follow-up appointments; no hospitalization. Reported not recovered with continued CP &amp; SOB</t>
  </si>
  <si>
    <t xml:space="preserve">7/27/22: Abstraction completed; not a case. Cardiologist did not find evidence of myocarditis through labs/diagnostics. CMRI not c/w myocarditis, no abnormality noted for EKG, lab results not included with MR's received--No additional record requests because case doesn't meet criteria.    47 yo female PMH gestational HTN, hyperlipidemia, GERD, Migraines, and stress-related CP, experienced swelling after both 1st and 2nd vaccine. After 2nd developed chest pains, SOB, dizziness.    -AE onset occurred on day of 2nd vaccination; patient reported cough and sinus infection at 1st cardiology appointment (5 days s/p 2nd vaccination); MD noted pain was thought to be musculoskeletal; patient tachycardic 150/100; prescribed corticosteroid and colchicine &amp; NSAIDS; patient reported pain not relieved    -7/2/21 f/u: CP continued (MD notes pectoral muscle discomfort, previously seen for stress-related CP); c/o increasing severity of pain &amp; SOB, Echo showed LVEF=50%  8/27/22: CMRI not c/w myocarditis, (cardiologist noted that patient's PCP believed CP due to pericarditis/myocarditis because he had "information of 1% of military getting the vaccine had myocarditis or pericarditis symptoms."; No pericardial rub or positional CP;   </t>
  </si>
  <si>
    <t>hypotension, cough/wheezing, sharp pain inside left ear canal</t>
  </si>
  <si>
    <t>0.03 ng/mL (ref: &lt;=0.06)</t>
  </si>
  <si>
    <t>3,503 pg/mL (ref: 0-100.3))</t>
  </si>
  <si>
    <t>Diuretics (e.g. furosemide/Lasix, cholorothiazide/Diuril),High flow nasal cannula,Other {myoperi_hospital_treat_oth}</t>
  </si>
  <si>
    <t>albuterol neb solution, losartan, atenolol</t>
  </si>
  <si>
    <t>Patient died 11/20/21; unclear of location (home or SNF)</t>
  </si>
  <si>
    <t>As of 11/30/21, VAERS reporter (family member) stated that patient died 11/20/21</t>
  </si>
  <si>
    <t xml:space="preserve">5/11/22: Abstraction Completed - Not a case; no further records required  *Patient was diagnosed and treated for CHF and ischemic cardiomyopathy, pleural effusions, chronic cough with aspiration; case does not meet criteria for classification of myocarditis/pericarditis    98 y/o female PMH extensive for heart disease, diverticulosis, chronic cough x 30 years; developed cough, SOB, CP approximately 8 weeks s/p 1st Pfizer dose; hospitalized x 1 day and d/c to home on hospice care for CHF; patient had many choking episodes and some aspiration;      Echo: LVEF 30-35%, severe apical hypokinesis; global mild hypokinesis c/w CHF and ischemic cardiomyopathy; pleural effusions; cardiomegaly and CAD    CXR: Bilateral, basilar-predominant interstitial lung opacification with pleural effusions  </t>
  </si>
  <si>
    <t>Pt has recovered.</t>
  </si>
  <si>
    <t>peak: 552.4ng/L (6-14)</t>
  </si>
  <si>
    <t>26.1mg/L (0.0-4.0)</t>
  </si>
  <si>
    <t>vomiting, dizziness with activity</t>
  </si>
  <si>
    <t>12.898 ng/mL</t>
  </si>
  <si>
    <t xml:space="preserve">Unknown. Per d/c summary had improvement in chest pain. </t>
  </si>
  <si>
    <t xml:space="preserve">Pt initially seen in Urgent Care and discharged home. Symptoms worsened so went to ED where he was admitted x 3 days. Discharged home with ibuprofen x 2 weeks and activity restriction. </t>
  </si>
  <si>
    <t>itching, swelling left arm, neck and shoulder pain</t>
  </si>
  <si>
    <t>Prednisone, muscle relaxer Tizanidine.</t>
  </si>
  <si>
    <t xml:space="preserve">Swollen arm,redness,painful,severe itching.7×5 spread.tightness in neck and shoulders. Chest tightness, high blood pressure. Coughing.Diagnosed with myocarditis given steriod pack,itch pill,nausea meds,and two inhalers. It's been 7 days and symptoms of chest tightening is still there and coughing.  Medical tests on 11/26/2021 and 11/28/2021  </t>
  </si>
  <si>
    <t>15 ng/mL (0.00-0.49)</t>
  </si>
  <si>
    <t>72.7ng/mL  (0.5-5.0)</t>
  </si>
  <si>
    <t>2.17 (0.00-1.00)</t>
  </si>
  <si>
    <t>18 (0-15)</t>
  </si>
  <si>
    <t xml:space="preserve">LT arm pain, migraine, fever, fatigue, chills </t>
  </si>
  <si>
    <t>2- 2.538.2, 6,629.0, 7,083.7, 5,020.5, 8,273.6, 5,498.6, 4,277.5, 9,295.3, 7,143.8, 7,113.6, 4,582.1, 3,805.6, 4,144.3, 3.282.1, 1,666.6, 394.4.</t>
  </si>
  <si>
    <t>NSAIDS other than aspirin (e.g. ketorolac/Toradol, ibuprofen/Motrin/Advil, naproxen/Naprosyn/Aleve, colchicine),Vasoactive medications (e.g. milrinone, epinephrine, norepinephrine, vasopressin, dopamine),Diuretics (e.g. furosemide/Lasix, cholorothiazide/Diuril),Anticoagulation other than aspirin (Warfarin/Coumadin, Plavix/Clopidogrel),Other {myoperi_hospital_treat_oth}</t>
  </si>
  <si>
    <t>Morphine, metoprolol, lisinopril, spironolactone</t>
  </si>
  <si>
    <t xml:space="preserve">Con't with fatigue on last appt. </t>
  </si>
  <si>
    <t xml:space="preserve">DCD home with no chest pain   cMRI will be considered for outpt f/u.  DCD meds metoprolol, lisinopril, and spironolactone. </t>
  </si>
  <si>
    <t>high sensitivity: 4 (ref range &lt;79 ng/L)</t>
  </si>
  <si>
    <t>0.025 (ref range 0.000-1.000 mg/dL)</t>
  </si>
  <si>
    <t xml:space="preserve">Pt seen in Urgent Care x 2 and ER x 1. NO hospital admission. Per VAERS report 12/2/21, patient fully recovered. </t>
  </si>
  <si>
    <t>(hs) peak: 1075 (range 0-78)</t>
  </si>
  <si>
    <t>12/6: requested records. 12/13: Left VM for MD's MA  1/14: Via review of records: 25yom developed a fever 2d following receipt of his second Pfizer dose and rpesente to local ED where he was found to be tachycardic. CXR demonstrated b/l PNA. His fever was reduced, he was monitored, then discharged home on Zithromax. Early the following AM he developed chest pain and SOB, prompting a return to the ED that day, where he was found to have elevated hs- troponin (peak: 1075 (0-78)). EKG showed no ischemic changes. His chest pain resolved with ASA. HE was admitted for trending of his troponin and monitoring. Echo x 2 were unremarkable. I don't see that additional treatment was given while an inpatient. He was discharged the following day (11/17) with a d/c diagnosis of "myocarditis, Covid-19 vaccine related." He was to have f/u with outpatient cards including a cMRI.</t>
  </si>
  <si>
    <t xml:space="preserve">fever </t>
  </si>
  <si>
    <t>447, 440, 851 669</t>
  </si>
  <si>
    <t xml:space="preserve">pantoprazole,  rosuvastatin, Robitussin DM </t>
  </si>
  <si>
    <t>DCD home stable.  Feeling well. Continue meds.  F/U with PCP and cardiology.  CRP levels as outpatient.  Treating LAD lesion as nonobs plaque with statin and ASA</t>
  </si>
  <si>
    <t>AFib in Nov2020</t>
  </si>
  <si>
    <t>4 (N) (Range:3-59)</t>
  </si>
  <si>
    <t>Cardizem</t>
  </si>
  <si>
    <t>lightheadedness, loss of balance, floaters OD</t>
  </si>
  <si>
    <t>watery diarrhea, evidence of pancolitis</t>
  </si>
  <si>
    <t>fever, diarrhea</t>
  </si>
  <si>
    <t>0.50 ng/mL (ref: &lt;0.06)</t>
  </si>
  <si>
    <t>581 pg/mL (ref: 0-100)</t>
  </si>
  <si>
    <t>7.8 mg/dL (ref: &lt;1.0)</t>
  </si>
  <si>
    <t>51 mm/hr (ref: 0-20)</t>
  </si>
  <si>
    <t>hydromorphone</t>
  </si>
  <si>
    <t>As of 12/2/21, patient had been d/c to home. Reported not recovered with unspecified symptoms</t>
  </si>
  <si>
    <t>Pt has not recovered.</t>
  </si>
  <si>
    <t>12/8: Abstractor rolling off response, no follow up has been done.  UPDATE:12-15-2021 38yo C-male, self-report AE 3d p 1st Pfizer vax. Experience severe angina, heart palpitations. Did not seek care x3mo, then called public health, told to take Ibuprofen. Did not relieve pain, eval at UC (location unknown), EKG w/abnl sinus rhythm and ST elevation suggestive of Pericarditis. MR not avail. Has seen cardiology with repeated Echos, CT and Stress test: results unknown. Will contact MD for more information.  UPDATE: 12-20-2021 Spoke with cardiologist who just accepted pt. Notes he has been being treated for acute pericarditis. Continues on Colchicine. Outpt Echo: no effusion, EF 55-60%, EGK findings w/ST elevations consistent with pericarditis. Has stress test pending. Noted calcifications on leaflets.</t>
  </si>
  <si>
    <t>Crohn's disease (managed without medication)</t>
  </si>
  <si>
    <t>0.74 ng/ml (H)</t>
  </si>
  <si>
    <t>Low dose beta blocker when discharged.</t>
  </si>
  <si>
    <t>A 25-year-old male with well-controlled Crohn's  disease (not prescribed any medications) presented to the emergency department with chest pain. The chest pain began the day prior to presentation, worse with inspiration  and with associated jaw pain. He reported that he received his second dose of the COVID-19 vaccine (BNT162b2 Pfizer/BioNTech) four days prior to presentation. He experienced malaise and myalgias that resolved within twenty-four  hours after receiving the vaccine. Labs were significant for a Troponin T that peaked at 0.74 ng/ml (reference &lt; 0:2 ng/ml). Tick panel (for Lyme, anaplasmosis, babesiosis, and ehrlichiosis) was negative since these are part of the differential work-up of myocarditis in the New England region of the United States. His electrocardiogram did not show any ischemic changes, and echocardiogram was significant  for low normal left ventricular ejection fraction (LVEF) of 50%. He was admitted for further work-up and started on colchicine and ibuprofen for presumed myopericarditis. He underwent cardiac MRI which showed a left ventricular fraction of 56% and findings consistent with myocarditis with myocardial edema seen by T2 mapping and myocardial injury with focal late gadolinium enhancement (LGE) with  multiple foci in the midwall. He did not have evidence of pericardial inflammation. He did not undergo endomyocardial biopsy. COVID-19 polymerase chain reaction (PCR) was negative. During his hospital stay, he was monitored  on telemetry without any arrhythmias observed. He was discharged on low-dose beta-blocker with plans for repeat outpatient echocardiogram and cardiac monitor to screen  for any arrhythmias as well as activity restriction.</t>
  </si>
  <si>
    <t>cMRI w myocarditis</t>
  </si>
  <si>
    <t xml:space="preserve"> + MI, -Angio, placed on B-blockers</t>
  </si>
  <si>
    <t>28yo C-Male w/significant obesity. VAERS report by Pfizer manufacturer/Journal. 2d p vax # 2, lot # unknown, developed fatigue, chills, myalgias that resolved on d3 developed CP. EKG w/lateral ST elevation, MI, taken to cath lab -Angio, C-MRI + myocarditis, EF 56%, Troponin 1.42, CRP 68.6, ESR 19. COVID neg. Admitted and D/C'd on beta blockers. Limited report. Dx: Myocarditis</t>
  </si>
  <si>
    <t>Continues with atypical chest pain and fatigue</t>
  </si>
  <si>
    <t>Reported not recovered.</t>
  </si>
  <si>
    <t>12/8: Manufacturer report with contactable consumer which states under case summary. "No follow-up attempts are possible. No further information was expected." Abstractor rolling off response and no follow up has been done.  UPDATE: 12-15-2021 72yo C-male self reported to Pfizer AE to 2nd vax on d3#. Symptoms not provided. Seen in ER: hospt not provided. Notes Myocarditis and cardiac aneurysm x 5 (due to hx of same). CT done, results unknown. Admitted x2d. D/C care unknown. Pfizer investigation led to another complaint from same batch. Found..."product tank temp out of range. No f/u attempts possible. Product use and attributes//lack of effect and have been moved to closed (no investigation.)" Pt is contactable, email provided. Will wait for further guidance from senior staff to proceed or not on this investigation.  UPDATE: 12-16-2021 Permission to proceed. Spoke w/treating PCP. Troponin 0.010, EKG: NSR, R wave transition, Echo w/EF 60-65%, no effusion. Dx w/atypical chest pain, no myocarditis: does not meet CDC definition/criteria.</t>
  </si>
  <si>
    <t>"cough with white phlegm" x 2-3 days</t>
  </si>
  <si>
    <t>&lt;0.020 mg/dL</t>
  </si>
  <si>
    <t>NSAIDs PRN</t>
  </si>
  <si>
    <t xml:space="preserve">Per mom, patient still with ongoing chest pain intermittently and easily fatigued. </t>
  </si>
  <si>
    <t xml:space="preserve">Pt seen in ER and diagnosed with pericarditis. Discharged within 4 hours, no admission. Follow-up with outpatient cardiology. </t>
  </si>
  <si>
    <t>0.07 ng/mL (ref: 0-0.08)</t>
  </si>
  <si>
    <t>623 pg/mL (ref: &lt;100)</t>
  </si>
  <si>
    <t>1.280 mg/dL (ref: &lt;1.000)</t>
  </si>
  <si>
    <t>As of 12/3/21, patient d/c to home s/p 7 day hospitalization. Reported recovered.</t>
  </si>
  <si>
    <t>fatigue, diaphoresis</t>
  </si>
  <si>
    <t>&lt;0.04ng/mL (ref: &lt;0.010)</t>
  </si>
  <si>
    <t>329pg/mL (ref: &lt;101)</t>
  </si>
  <si>
    <t>4.7mg/dL (ref: &lt;0.3)</t>
  </si>
  <si>
    <t>NSAIDS other than aspirin (e.g. ketorolac/Toradol, ibuprofen/Motrin/Advil, naproxen/Naprosyn/Aleve, colchicine),Corticosteroids (e.g. prednisone, methylprednisolone, hydrocortisone),Diuretics (e.g. furosemide/Lasix, cholorothiazide/Diuril),Anticoagulation other than aspirin (Warfarin/Coumadin, Plavix/Clopidogrel),Other {myoperi_hospital_treat_oth}</t>
  </si>
  <si>
    <t>diltazem, metoprolol, nitroglycerin, amlodipine, digoxin</t>
  </si>
  <si>
    <t>As of 12/3/21, patient had been d/c to home from 6 day hospitalization; reported not recovered; symptoms unknown</t>
  </si>
  <si>
    <t xml:space="preserve">12/7/2021 requested medical records    01/24/22: Case reassigned; Records available in VAERS VPN;     96 y/o male PMH CAD, HTN, hyperlipidemia, asthma, previous heart stent (NSTEMI 8/21, EF 60%), developed CP, dyspnea, fatigue, dizziness, diaphoresis on same day that he received his 3rd mRNA dose; self-administered NTG sublingual w/ no relief-contacted EMS; EKG in ED showed AFIB (137bpm), no ST segment elevation, Troponin normal, BNP &amp; CRP elevated; TTE showed new pericardial effusion, LVEF 43%, cardiomyopathy; patient was treated with colchicine, prednisone, NTG, beta-blocker, calcium-channel blocker, furosemide in hospital; pericardial effusion improved by 3rd day, LVEF improved to 60%;     *Patient d/c to home after 5 days hospitalization on colchicine and ziopatch; diagnosis of Pericardial effusion-new finding /cardiomyopathy (resolved), CAD s/p stents (from recent NSTEMI 8/21), clinical volume overload, elevated BNP, AFib, HTN, HLD, Abnormal LFT's.     *Unclear if diagnosis was pericarditis (not stated on medical records) although MD listed "?Etiology: recent Pfizer vaccine"; Criteria for Acute Pericarditis  appears to be met with new CP, pericardial effusion on ECHO, but no elevation of troponin and no CMR performed.  Patient had h/o CAD and recent NSTEMI (3 months prior to admission);     * I will contact MD to obtain current information about patient's outcome and additional cardiologist findings to classify case </t>
  </si>
  <si>
    <t>peak: 1.44</t>
  </si>
  <si>
    <t>19yof developed CP 1 day after receiving booster.   12/7: records requested. 12/17: Spoke with HCP, verified and completed. (10 Jan) Pfizer dose 3 on 22 Oct 2021</t>
  </si>
  <si>
    <t xml:space="preserve">shaking </t>
  </si>
  <si>
    <t>&lt;2.3</t>
  </si>
  <si>
    <t xml:space="preserve">Toradol </t>
  </si>
  <si>
    <t xml:space="preserve">UNK if fully recovered - not documented.    DCD from ER and managed outpatient.  To f/u with PCP </t>
  </si>
  <si>
    <t xml:space="preserve">24 y/o male with chest pain presented to ER 6 days post vaccine.  No PHM.  c/o chest pain and seizure PTA.  Troponin negative. Electolytes - WNL; EKG - sinus or ectopic atrial rhythm, ST elevation suggests acute pericarditis. Tx with NSAIDS, observed, and will be managed outpatient.    HCP: Kerry Schwarz; Kerry.Schwarz@uchealth.org  FAC: UCHealth University of Colorado Hospital; 12605 E 16th Ave, Aurora, CO 80045    Records requested     *1/6/22 - Email to Kerry Schwarz for additional information.     *1/12/2022 - Received email from Kerry Schwarz, pharm MD requesting specific information needed with records.  Email a list of specifics needed to complete abstraction.      1/19/2022 - Rec'd call from HCP and pharmacist.  Returning call re: patient with additional info.  Pt name given after verification done.  Presented to ER with chest pain and SOB.  No confirmed seizure, no post ictal state, and no history of seizures.  Troponin and high sensitivity troponins were both negative.  EKG - Diffuse ST elevation.  No Echo or cMRI done.  Exam - WNL, just tachycardia.  Treated with ASA and Toradol.  DCD home from ER to f/u with PCP.  DX pericarditis.  UNK if patient fully recovered.   FAC:  UCHealth University of Colorado Hospital 12605 E 16th Ave, Aurora, CO 80045   *Records requested   </t>
  </si>
  <si>
    <t>B-blocker-metropolol and Colchicine</t>
  </si>
  <si>
    <t>Continues to experience CP/SOB episodes</t>
  </si>
  <si>
    <t>Stable, following with cardiology</t>
  </si>
  <si>
    <t>33yo C-female. Self-reported VAERS. AE on p vax d#1 w/CP/SOB, sought care on d#3 to ER. Referred to PCP, who referred to cardiology. Started on Metoprolol IR and changed to ER w/NSAID taper. C-MRI + Pericarditis. Colchicine added. Left message with cardiologist to verify more information.  UPDATE: 12-17-2021 Spoke with cardiology. Pt was Dx w/Pericarditis. C-MRI + for same. Troponin neg, EKG w/non specific ST wave abnormalities, PVCs. Will continue to follow with them.</t>
  </si>
  <si>
    <t>Reynaud's syndrome</t>
  </si>
  <si>
    <t>Headache, cough, elevated temperature</t>
  </si>
  <si>
    <t>As of 12/3/21, patient treated and d/c from ER to home. Reported not recovered with unspecified symptoms.</t>
  </si>
  <si>
    <t xml:space="preserve">10/4/22: Abstraction completed - Not a case    69 y/o female PMH chronic fatigue syndrome, migraines, chronic bronchitis, GERD, CKD stage 3, atherosclerosis, Raynaud's syndrome, spinal cord compression, retinal vein occlusion, cataracts, OA, taking naloxone (with no recorded opiate), developed chest pain, headache, cough and high temperature 8 days after Pfizer vaccination  -Records received from Kaiser are for DOS PRIOR to vaccination (11/8/21 vs. 11/18/21).     -Patient presented to ER c/o dizziness, vision disturbances (described as similar to previous branch retinal vein occlusion), headache, nausea and BLE + BUE tingling. PE found no focal neurologic deficits and vertigo was reproducible. Patient was ambulatory and passed Romberg test.  -EKG normal, no cardiac enzyme test or Echo  -Diagnosed with Benign paroxysmal positional vertigo and d/c to home  </t>
  </si>
  <si>
    <t>productive cough</t>
  </si>
  <si>
    <t>7 ng/L (ref: 0-22)</t>
  </si>
  <si>
    <t>unknown-patient did not specify</t>
  </si>
  <si>
    <t>As of 12/3/21, patient d/c to home s/p hospitalization; reported not recovered with unknown symptoms</t>
  </si>
  <si>
    <t>8/5/22: Abstraction completed; not a case  [patient did not have symptoms or diagnostic results c/w myocarditis/pericarditis, diagnosed with PE]    66 y/o male PMH BPH, HTN, OSA, chronic bronchitis, GERD, pericarditis (2010), developed CP, productive cough (green/white mucus) &amp; SOB approximately 10 days s/p 2nd COVID vaccine dose; presented to PCP office and CT scan c/w bilateral PE; treated by pulmonologist and PCP with antibiotics, prednisone &amp; inhalers; advised to visit ER and admitted x 2 days.     -EKG: NSR, abnormal EKG, LVH, no ST elevation  -Troponin levels wnl  -No evidence of DVT from doppler, CT chest c/w bilateral PE  -D/C diagnosis: Acute bilateral PE, CKD (stage unknown), OSA, GERD, chronic bronchitis    1/24/22 [EW]: Medical records not yet available.   02/10 - Records not yet available.  2/23/22: Case reassigned; Records not yet available</t>
  </si>
  <si>
    <t>Pericarditis July 2021 and Idiopathic Pericarditis since 2003</t>
  </si>
  <si>
    <t xml:space="preserve">morphine, and shot of Toradal, Naproxen, </t>
  </si>
  <si>
    <t xml:space="preserve">Patient Moderna second shot 11/24/21. Patient mentioned that patient recently in July 2021 had Pericarditis. On 11/25/2021 patient went to ER with Chest pain and DIB. After EKG and blood work pt. prescribed pain killer and not admitted and send home. Patient again next day went to a different ER and not admitted after tests, but was referred to Cardiologist. Patient then consulted with Cardiologist Dr. Haddad on 12/1/21, and an EKG was taken. Further an ECHO is scheduled for 12/23/21.   No clinical evidence of Pericarditis. Called #14 and awaiting for a call from Dr. Haddad's office. Talked with the referred #14 Dr. Haddad on 1/26/22, who stated that pt. have an ongoing condition of Idiopathic Pericarditis from 2003, then in 2010, 2020 and this one of 2021. It is not a vaccine adverse reaction, but an Idiopathic flare where all results usually negative and Chest pain. </t>
  </si>
  <si>
    <t>Not recovered and following up with Rheumatologist.</t>
  </si>
  <si>
    <t xml:space="preserve">12/8: Needs follow up. PCP has not been contacted or medical records have not been requested.  Reassignment 12/15/2021 will request medical records.  1/10/22 case reassigned to me. Called #14, and obtained medical records info and corrected original MR info provided. Patient with history of Rheumatoid Fibromyalgia related ongoing issues. On 8/11/21, prior to Cardiac issues patient had a virtual call related to RA and changed medications.  MRs arrived and reviewed on 3/9/22. Pt. a 43 y F, with ANA/SSA antibody positive, Sjogren's syndrome and positive for Cov19 infection in March 2021. Pt took her primary series of Pfizer vaccine on 4/21/21 and 5/12/21 respectively. On 9/15/21 (After 4 months past last shot) pt. experienced sharp chest discomfort that was also in her back and in her jaw. The stress ECHO test @ ER showed small Pericardial effusion on 9/17/21. The breathing difficulty has been going on for few yrs and is not a new finding. The EF% was normal. All other tests normal.  Based upon the patient's pre-existing condition of Sjogren's syndrome and episode of sharp chest pain after 4 months post vaccine, this case does not meet the AE of Pericarditis. </t>
  </si>
  <si>
    <t>Tachycardia, fatigue, memory loss, jt pain, chills, N/V/D, cough, pedal edema</t>
  </si>
  <si>
    <t>Nitro  Atorvastin</t>
  </si>
  <si>
    <t>Continues with fatigue, chest discomfort, and memory difficulties.</t>
  </si>
  <si>
    <t>Has returned to work. Continues w/multiple symptoms from neurologic to cardiac.</t>
  </si>
  <si>
    <t>Diabetes, Asthma, GERD, hypothyroidism</t>
  </si>
  <si>
    <t>&lt;6 (N)</t>
  </si>
  <si>
    <t>9 mm/h (N)</t>
  </si>
  <si>
    <t>IV Toradol, Naproxen, Colchicine</t>
  </si>
  <si>
    <t>15.9 ng/mL (ref range &lt; 0.012))</t>
  </si>
  <si>
    <t>4.4 mg/L (ref range &lt; 1 mg/L)</t>
  </si>
  <si>
    <t>Lisinopril 2.5 mg qd</t>
  </si>
  <si>
    <t xml:space="preserve">Pt discharged home after 3 day admission. Per VAERS report, patient has recovered from adverse event. </t>
  </si>
  <si>
    <t>CAD, COPD, DVT, HLD, obesity, pre-diabetes</t>
  </si>
  <si>
    <t>&lt;0.03 (N)</t>
  </si>
  <si>
    <t>46 (N)</t>
  </si>
  <si>
    <t>8.74 mg/dL (H)</t>
  </si>
  <si>
    <t>44 mm/hr (H)</t>
  </si>
  <si>
    <t>Requested Medical records 12/16/21. Talked with patient and obtained all the info. Patient had bad COVID for a month in Dec 2020. Took vaccines in Feb and March 2021. Started symptoms when patient visiting daughter at NC. End up being hospitalized for a day? at Wakemed Raleigh from 6/5-6/6/2021. Diagnosed Pericarditis. Came back to CA, home and end up worsening and going to ER UCLA on 6/10/21. Patient also with history and status of DVT (2011). Talk with Dr. Gupta, patients current Cardiologist.  Reviewed MRs on 3/7/22. Final ER discharge from NC wake medical hospital is acute idiopathic Pericarditis. Please note that patient with history and co-morbidity of CVD, COPD, DVT and pre-diabetic, with obesity. Also, patient was diagnosed COVID positive on 12/30/20.   Symptoms and onset of Pericarditis post 65 days of second shot around 6/1/21. Troponin normal but ESR, CRP and D-dimer found elevated, EKG was abnormal with ST abnormalities.  Patient discharge summary states acute idiopathic Pericarditis. Patient felt better at ER after 1st dose of Colchicine and was prescribed Colchicine for 3 months.</t>
  </si>
  <si>
    <t>35yo C-male. Self reported VAERS. AE on d27 p Pfizer vax #2. Unknown initial presentation. Limited report. Notes myocarditis, loss of feeling over forehead. Emailed pt for more information and left VM with MD on record.  UPDATE: 12-8-2021 Spoke w/PCP. Pt was seen on 12/2 w/no complaints of CP/SOB, etc. only of facial numbness. No cardiac workup was pursued, no mention of myocarditis by any physician of record. Pt has not responded to emails for more information. Not a case.</t>
  </si>
  <si>
    <t>bilateral ankle pain and edema</t>
  </si>
  <si>
    <t xml:space="preserve">nausea, exhaustion </t>
  </si>
  <si>
    <t>.896, 5.7, 6.1, 5.9, 5.1, 0.7, 0.1</t>
  </si>
  <si>
    <t>3.4, 0.5, 0.9</t>
  </si>
  <si>
    <t>14, 11</t>
  </si>
  <si>
    <t>Significant improvement after Ibuprofen, Colchicine</t>
  </si>
  <si>
    <t xml:space="preserve">DCD home stable to f/u with cardiologist and continue meds </t>
  </si>
  <si>
    <t>N/V/Anorexia</t>
  </si>
  <si>
    <t>Continues with CP/chest tightness and edema of both L arm/leg.</t>
  </si>
  <si>
    <t>12/8/2021 requested medical records  1/6/2022 with medical records available meets case definition of pericarditis.</t>
  </si>
  <si>
    <t>"flu-like" symptoms, fatigue, n/v/d</t>
  </si>
  <si>
    <t>13.61 ng/mL (ref: 0-0.04)</t>
  </si>
  <si>
    <t>76.2 ng/mL (ref: 0.6-6.3))</t>
  </si>
  <si>
    <t>4193 pg/mL (ref: &lt;=100)</t>
  </si>
  <si>
    <t>SOB</t>
  </si>
  <si>
    <t>As of 12/6/21, patient was d/c to higher level of care for treatment</t>
  </si>
  <si>
    <t>8/16/22: Abstraction completed - Probable Myocarditis    69 y/o female PMH anxiety, back pain, fibromyalgia, gastric bypass, gastric ulcer, GERD, DM2, alcoholism, dyslipidemia, scoliosis,  developed SOB &amp; "flu-like" symptoms 1 day after receiving 3rd dose of Moderna (received quadrivalent flu vax 4 days prior to Moderna); treated and diagnosed with myocarditis w/ EF 20-25%,     -Elevated Trop, BNP, CKMB  -LVEF: 20-25%  -EKG: T-wave abnormality, RBBB  -SOB</t>
  </si>
  <si>
    <t>Rheumatoid arthritis,Systemic lupus erythematosus,Other systemic inflammatory illness</t>
  </si>
  <si>
    <t>dislipidemia, hypertension, supraventricular arrhythmia, vascular disease, upper extremity arterial disease</t>
  </si>
  <si>
    <t>Related to pre-existing condition RA, Lipitor</t>
  </si>
  <si>
    <t xml:space="preserve">Patient reporting severe Chest Pain, Shortness of breath, Lymph node swollen, Significant Heart Inflammation around heart.   Note: Not much is mentioned at initial VAERS report.  Patient is complaining about second COVID19 shot taken on 4/22/21 which got underdiagnosed and gone after 6-8 weeks. However, it came back with worsened conditions after the flu shot taken on 11/20/2021.       </t>
  </si>
  <si>
    <t>254; 1405, 1767, 1822, 1315, 914</t>
  </si>
  <si>
    <t>26, 26.2, 66.0</t>
  </si>
  <si>
    <t>54. 25.80</t>
  </si>
  <si>
    <t xml:space="preserve">Tylenol,  Zofran, Protonix, IVFs,   </t>
  </si>
  <si>
    <t xml:space="preserve">DCD home stable. Resolution of pain. Improved troponins.    Rx indomethacin and Protonix. F/U with cardiologist.   Patient recovered from the adverse event  </t>
  </si>
  <si>
    <t>10.87ng/mL (ref range &lt;0.03)</t>
  </si>
  <si>
    <t>97 pg/mL (ref range 0-100)</t>
  </si>
  <si>
    <t>95.5 mg/L (ref range &lt;8.0)</t>
  </si>
  <si>
    <t>42 mm/hr (ref range 0-15)</t>
  </si>
  <si>
    <t xml:space="preserve">Unknown. Per d/c summary, chest pain improving with treatment. </t>
  </si>
  <si>
    <t xml:space="preserve">Per VAERS report 12/6/2021, patient not recovered from the adverse event. At time of discharge, chest pain improving. </t>
  </si>
  <si>
    <t>28 y/o M with PMH asthma and HTN received Pfizer booster and the following day developed chest pain and SOB. Of note, also received Flucelvax Quadrivalent 10 days prior to Pfizer booster. EKG NSR with low voltage. Troponin I elevated to 10.87. ECHO: EF 50% with multiple wall motion abnormalities and left ventricular diastolic function abnormality. cMRI: focal midmyocardial late gadolinium enhancement, Mild hypokinesis of the mid anterolateral and mid inferolateral walls. cMRI findings consistent with myocarditis. He was treated with heparain, ibuprofen, and metoprolol. Symptoms improving at time of discharge. Hospital course: 2 days.</t>
  </si>
  <si>
    <t>0.53 ng/mL (H)</t>
  </si>
  <si>
    <t>5.0 mg/dL (H)</t>
  </si>
  <si>
    <t>colchicine and IB</t>
  </si>
  <si>
    <t>fatigue and some chest discomfort when lying supine</t>
  </si>
  <si>
    <t>Seen as outpatient only</t>
  </si>
  <si>
    <t>By outpatient cards: 2 courses of NSAIDs and colchicine</t>
  </si>
  <si>
    <t>Sxs improved but still some lingering chest pain</t>
  </si>
  <si>
    <t>Seen in ED and in the outpatient setting only</t>
  </si>
  <si>
    <t>12/8 req'd records. Will await records rather than contact the MD given the time since the event.  12/23: Spoke with the MD. Patient initialy seen in ED in 8/2021 and has been following with the cardiologist since. According to him w/u in ED included normal EKG and negative troponin and BNP. She was not admitted. On follow up as an outpatient echo on 9/7 was normal as was another on 10/7. Repeat EKG on 9/7 was also normal. EKG on 10/7 showed "Subtle PR depression," which he notes may have been present on the initial tracing, just that the readings are so subjective it may not have been called. His dx of pericarditis was based primarily on her symptoms, and that is one reason he did not submit the report to VAERS initially. The patient's pain has improved with 2 course of NSAIDs and, more recently, colchicine, however, she still has some chest pain. Given the albeit subjective call of PR depression on EKG that may have been present initially and the patient's chest pain, I have designated this as meeting case definition for acute pericarditis.</t>
  </si>
  <si>
    <t>12.8 ng/mL (ref range &lt;0.02))</t>
  </si>
  <si>
    <t xml:space="preserve">Pt discharged 12/7/21. Unknown if fully recovered from symptoms. At time of discharge, troponin still elevated at 9.7 but trending down. </t>
  </si>
  <si>
    <t>2.900 ng/mL (ref range 0.000-0.080 ng/mL)</t>
  </si>
  <si>
    <t>0.780 (ref range 0.060-0.300)</t>
  </si>
  <si>
    <t>0 (0-15 mm/hr)</t>
  </si>
  <si>
    <t xml:space="preserve">Pt discharged home after 2 day hospital course. </t>
  </si>
  <si>
    <t>Self report. 28 y/o M received 2nd Pfizer on 11/18/21, Five days later developed chest pain and tightness with SOB. EKG with diffuse mild ST elevation, elevated troponin, Echo with mild pulmonary HTN, but no evidence of pericardial effusion. Diagnosed with acute idiopathic pericarditis. Hospitalized x 2 days. Tx: colchicine and ibuprofen.</t>
  </si>
  <si>
    <t>27yof active smoker developed chest pain 3d following her Moderna booster. EKG in ED demonstrated non specific ST-T wave changes and she had an elevated troponin. Admitted for trending. on Echo had low-normal LVSF with EF of 50-55%. No effusion. Her inflammatory markers trended down and she was discharged home with outpatient cards f/u.    3/3: Consolidate to JS's 5856.    Report that appears to have been submitted by someone associated with the vaccine site citing a 27yof who developed myocarditis following her 3rd dose. Records requested 12/9.</t>
  </si>
  <si>
    <t>Recent Sinusitis</t>
  </si>
  <si>
    <t xml:space="preserve">Anxiety, Depression, Asthma, Migraines </t>
  </si>
  <si>
    <t>Ibuprofen/Naproxen, Colchicine</t>
  </si>
  <si>
    <t xml:space="preserve">Patient received Pfizer COVID-19 vaccination on 10/30/21. She developed upper chest pain on 11/21/21 and presented to emergency room. She was diagnosed with acute mild pericarditis.  CTA chest with contrast revealed small pericardial effusion with mild pericarditis on 11/21/21  </t>
  </si>
  <si>
    <t>positive coxsackie A IgG</t>
  </si>
  <si>
    <t>0.09, 0.180, 1.400, 2.370, 3.020, 9.550, 13.600, 12.500, 11.100, 11.500, 14.600, 15.00, 14.700, 4.080, 5.850, 3.020</t>
  </si>
  <si>
    <t>&lt;0.10</t>
  </si>
  <si>
    <t xml:space="preserve">WNL </t>
  </si>
  <si>
    <t>famotidine, Lasix, IVIG-gammagard, IVFs, acetaminophen, Benadryl,  Lidocaine topical, ondansetron</t>
  </si>
  <si>
    <t xml:space="preserve">Patient recovered from the adverse event  </t>
  </si>
  <si>
    <t>foot pain (R&gt;L, plantar surface of feet)</t>
  </si>
  <si>
    <t>14.1 mg/L (ref: 1.0 - 3.0)</t>
  </si>
  <si>
    <t>unknown-patient didn't specify on VAERS report</t>
  </si>
  <si>
    <t>As of 12/7/21, patient reported that he had been seen at HCP office/clinic, not hospitalized and not recovered, with unknown symptoms</t>
  </si>
  <si>
    <t>8/16/22: Abstraction completed - Not a case  [records available and reviewed; patient was treated for foot pain, as outpatient in HCP office]  *41 y/o male (-) PMH self-reported to VAERS that he developed joint pain, and unspecified symptoms described as myocarditis approximately 17 days after his 1st Moderna dose, Stated that he was treated at HCP office/clinic and visited chiropractor, herbalist and had acupuncture and a Rheumatologist that prescribed Celebrex (NSAID) for symptoms;    -Patient did not have EKG, Echo and only CRP results (elevated). Patient was treated for c/o foot pain, and referred to podiatrist. Treated as outpatient in HCP office</t>
  </si>
  <si>
    <t>Fever, lymphedema, tachycardia</t>
  </si>
  <si>
    <t>Cozar</t>
  </si>
  <si>
    <t>Stable, has returned to work and home.</t>
  </si>
  <si>
    <t>40yo C-female, nurse: self-reported VAERS w/AE w/1st dose of Pfizer vax on 5/23/21 but did not seek tx due to short staffing. Sxs were fever, tachycardia and lymphedema that lasted 3 mos. 2nd Pfizer vax on 10/2/21w/fever, tachycardia and seen in ED. Started on Toradol, Metropolol. D-dimer .50, CT w/mild lung congestion, Echo: EF 40-45% (all reported by pt) will verify. Referred to cardiologist: CT and C-MRI pending. Have emailed pt for vax lot # for dose #1. Will wait for studies to be completed prior to contacting cardiologist. Pt notes she was Dx w/Myocarditis on 10/29/21.  UPDATE:1-21-22 Spoke w/cardiologist. Dx: probable myocarditis. Echo was done several mos p vax and he notes, myo most likely had resolved. CT: neg, C-MRI: neg, Echo: 4--45%, EKG: sinus tach, D-dimer: neg. Started on Cozar. F/u as needed. Pt has made full recovery.</t>
  </si>
  <si>
    <t>&lt;0.015 ng/mL (ref: &lt;=0.045)</t>
  </si>
  <si>
    <t>As of 12/7/21, patient reported in VAERS report that she was treated in ED that day and d/c'd with prescription for colchicine &amp; IBU. Reported not recovered</t>
  </si>
  <si>
    <t>tested positive for EBV but results were suggestive of prior infection</t>
  </si>
  <si>
    <t>fever, sore throat</t>
  </si>
  <si>
    <t>peak: 5.1 ng/mL (H)</t>
  </si>
  <si>
    <t>Reported by cardiologist who saw the patient for an unrelated matter subsequent to the event who felt the patient's expereince should be reported given the temporal relationship with his vaccination. Describes patient's hospital course including that it was felt patient had myo, possibly viral. Patient tested positive for EBV, however, results were suggestive of prior infection. Discussed with the MD on 12/10. On recheck patient's troponin had normalized and EF on echo was normal.</t>
  </si>
  <si>
    <t>0.068, 0.112, 0.27, 0.022, 0.055</t>
  </si>
  <si>
    <t>CKMB {myoperi_ckmb},CRP {myoperi_crp},ESR {myoperi_esr}</t>
  </si>
  <si>
    <t>680 u/L (normal range &lt; 170)</t>
  </si>
  <si>
    <t xml:space="preserve">Pt seen in outpatient cardiology office on 12/2/21. No ER visit or admission. As of 12/7/21, symptoms were improving without treatment. </t>
  </si>
  <si>
    <t>&lt;3.5 (0-35ng/L)</t>
  </si>
  <si>
    <t>IB and pepcid</t>
  </si>
  <si>
    <t>Home with recommendation to f/u with his PCP</t>
  </si>
  <si>
    <t>9/29/22: 28 year old male presented to an ED on 9/20/2021, 2 months following his 2nd Pfizer dose, with c/o pressure-like chest pain, SOB, rhinorrhea, nasal congestion, and dry cough  x 1 day. Troponin was wnl, CRP was elevated. EKG demonstrated ST elevation and PR depression. Echo was unremarkable. He was felt to have pericarditis is treated with IVF, IB and Pepcid then discharged home on a course of IB the instructions to follow up with his PCP for taper instructions.     5/2: Additional records not yet present in VAERS.    3/8/22: Apparently sent to GDIT    Requested records 12/10/21</t>
  </si>
  <si>
    <t>orthostatic tachycardia</t>
  </si>
  <si>
    <t>0.02 ng/mL</t>
  </si>
  <si>
    <t>2.2 mg/dL (H)</t>
  </si>
  <si>
    <t>24 mm/hr (H)</t>
  </si>
  <si>
    <t>Home with outpatient cards visit to include EKG and echo scheduled for 2/1/22.</t>
  </si>
  <si>
    <t>some chills, cough, and sneezing</t>
  </si>
  <si>
    <t>0.215, 0.176, 0.143</t>
  </si>
  <si>
    <t xml:space="preserve">famotidine </t>
  </si>
  <si>
    <t xml:space="preserve">Not documented.  </t>
  </si>
  <si>
    <t xml:space="preserve"> DCD home stable.  Take Naprosyn, Colchicine, and famotidine.  Competitive exercise restrictions.  F/U with cardiology.  Advise against Covid booster for now.  </t>
  </si>
  <si>
    <t>&lt;0.03 (re&lt;=1.9)</t>
  </si>
  <si>
    <t>Patient vaccine shot on 8/6/2021. Chest pain started on 8/8/2021. Called #13 and #14 to understand and obtain full chart and information.</t>
  </si>
  <si>
    <t>IV Rocephin</t>
  </si>
  <si>
    <t>high sensitivity: 182ng/L elevated (ref range 0-53)</t>
  </si>
  <si>
    <t>0.8 ng/mL (ref range 0-5)</t>
  </si>
  <si>
    <t>9.00 mg/L (ref range 0-10)</t>
  </si>
  <si>
    <t>14 mm/hr (ref range 0-15)</t>
  </si>
  <si>
    <t xml:space="preserve">As of 1/27/22, pt reports ongoing intermittent episodes of chest pain and fatigue which is relieved by using ibuprofen PRN. He reports feeling about 85% return to himself. </t>
  </si>
  <si>
    <t xml:space="preserve">Pt hospitalized and discharged home with symptoms gradually improving. </t>
  </si>
  <si>
    <t xml:space="preserve">HCP report. 23 y/o M received 3rd Pfizer dose 12/4/21 and the following day developed chest pain. EKG with sinus arrhtymia, no ST elevation/depression. Echo normal. cMRI: Borderline dilated LV size with low normal systolic functioning, LVEF 55%. Borderline dilated RV size with normal systolic function. There is a small area of midwall late gadolinium enhancement involving the basal inferolateral wall which may be indicative of focal myocardial inflammation. Trace pericardial effusion without definite signs for pericardial inflammation. Diagnosed with myocarditis. Tx: Ibuprofen 600 mg TID. </t>
  </si>
  <si>
    <t>Covid PCR positive</t>
  </si>
  <si>
    <t>26.45 (ref range 0.01-0.04 ng/mL)</t>
  </si>
  <si>
    <t>222 (ref range &lt; 100 pg/mL)</t>
  </si>
  <si>
    <t>18.7 (ref range &lt;10.0 mg/L)</t>
  </si>
  <si>
    <t>22 (ref range 3-13 mm/Hr)</t>
  </si>
  <si>
    <t xml:space="preserve">Hospitalized x 4 days and discharged home with resolution of symptoms. </t>
  </si>
  <si>
    <t>HCP. 10 y/o M received 2nd Pfizer dose and the following day developed fatigue and dizziness which resolved same day. Two days later developed chest pain with some shortness of breath. EKG with diffuse ST elevations with T wave depression. Elevated troponin. ECHO normal. Diagnosed with myocarditis and treated with colchicine with resolution of symptoms at time of discharge. Of note, Covid PCR positive on day of admission. Covid IgG positive.</t>
  </si>
  <si>
    <t xml:space="preserve"> sore throat, fatigue, tachycardia, </t>
  </si>
  <si>
    <t>Histopathologic evidence of myocardial inflammation (e.g., biopsy or autopsy),Other diagnostic test(s)</t>
  </si>
  <si>
    <t>Death 11/11/2021</t>
  </si>
  <si>
    <t xml:space="preserve">26 y/o male with HX Vein of Galen Malformation - corrected.  On morning of 11th, he complained of sore throat and fatigue. On morning of 12th, his apple watch recorded tachycardia. Later in the day, he had complained of fatigue, muscle aches, and sore throat with a temperature of 100.2 F. His apple watch recorded no cardiac activity after 1959 hours.  Pt died 11/12/2021  *Per Autopsy final DX -  I. Multifocal myocarditis involving the cardiac left ventricle and interventricular septum   A. Received Pfizer Covid booster shot and flu shot on 11/8/2021  B. Pulmonary congestion   C. Splenomegaly  D. Cerebral edema   II. Right cardiac ventricle dilation   III. Vein of Galen malformation, clinical   A.	Multiple vessels of varying size with refractile foreign material with giant cell inflammatory response and calcification; large caliber vessel with thrombus   CAUSE OF DEATH: Multifocal myocarditis involving the left ventricle and septum   CONTRIBUTORY: Recent Pfizer Covid booster vaccine   MANNER OF DEATH: Natural  Toxicology positive for Diphenhydramine  HCP: DR. KENNETH SNELL Phone:(605) 333-1720    Criteria met for confirmed Myocarditis.  Abstraction complete.      Updated to primary VAERS 1936333 from 1943529  </t>
  </si>
  <si>
    <t>&lt;6 (range &lt;11)</t>
  </si>
  <si>
    <t>4.1 (range: &lt; 4.9)</t>
  </si>
  <si>
    <t>9 (range: &lt;20)</t>
  </si>
  <si>
    <t>12/17 req'd records from Page Family Practice and attempted to reach provider.    1/24, with office note: 27yom presented to her PCP with c/o chest tightness that had begun approximately 7d following her Pfizer booster. According to the report submitted by the patient, her sxs were similar to- but slightly less intense than- that she experienced after her second dose on 3/22/21, at which time she had apparently been evaluated at a hospital and been told her heart tissue was inflamed, although, according to the office note referring to that previous event, "their w/u was unremarkable" (It is unknown whether a VAERS report was submitted at the time for that prior event). She writes that this event after the booster was "not painful enough to go to the hospital." During the w/u by her PCP EKG was unremarkable. A CRP, ESR and troponin was drawn, all of which were wnl. Diagnosis entered was purely chest tightness. She was prescribed a week long course of colchicine, NAC and l-arginine.</t>
  </si>
  <si>
    <t>n/v, abdominal pain, diarrhea</t>
  </si>
  <si>
    <t>1.231 ng/L (ref: &lt;=19)</t>
  </si>
  <si>
    <t>2308 pg/mL (ref: 1-100)</t>
  </si>
  <si>
    <t>6.8 mg/dL (ref: 0.1-0.8)</t>
  </si>
  <si>
    <t>25 mm/hr (ref: 0-30)</t>
  </si>
  <si>
    <t>Diuretics (e.g. furosemide/Lasix, cholorothiazide/Diuril),Regular/Low flow Nasal cannula oxygen support,Other {myoperi_hospital_treat_oth}</t>
  </si>
  <si>
    <t>Advised to avoid strenuous activities x 6 months for symptoms of myocarditis and heart failure (CP, SOB)</t>
  </si>
  <si>
    <t>Patient d/c to home s/p hospitalization</t>
  </si>
  <si>
    <t xml:space="preserve">8/2/22: Abstraction completed - Confirmed Myocarditis    69 y/o female PMH gastric bypass, EtOH abuse in remission x 2.5 years, hypothyroidism, chronic pain, vape use + CBD, developed CP, SOB, n/v 1 day after 3rd dose of Moderna     -EKG: abnormal, left anterior fascicular block, NSR  -Echo showed LVEF=33%, decreased LV function, trivial pericardial effusion, abnormal wall motion  -CMRI c/w myocarditis  -elevated troponin, CRP, BNP  -Diagnosed Takotsubo's cardiomyopathy, CHF, Myocarditis  </t>
  </si>
  <si>
    <t xml:space="preserve">&gt;300 </t>
  </si>
  <si>
    <t>Pt hospitalized x 2 days and discharged home. Patient had outpatient cardiology follow-up in which labs returned to normal and chest pain resolved.</t>
  </si>
  <si>
    <t>Collapsed at home, DOA</t>
  </si>
  <si>
    <t>Expired 9/30/2021</t>
  </si>
  <si>
    <t>arrhythmia, tachycardia</t>
  </si>
  <si>
    <t>2.6 mg/L (ref: &lt;100)</t>
  </si>
  <si>
    <t>As of 12/10/21, patient reported that she was treated at ED, not hospitalized and not recovered with unspecified symptoms</t>
  </si>
  <si>
    <t>&lt;0.006 (N)</t>
  </si>
  <si>
    <t>27.62 mg/L (H)</t>
  </si>
  <si>
    <t>11 mm/HR (N)</t>
  </si>
  <si>
    <t>Patient states that still not completely recovered.</t>
  </si>
  <si>
    <t xml:space="preserve">Asthma, mild OSA, secondary hypothyroidism </t>
  </si>
  <si>
    <t>Eliquis, pericardiocentesis</t>
  </si>
  <si>
    <t>On 11/23/21 developed chest pain and diagnosed with pericarditis. He returned to the hospital 12/4/21 with a pericardial effusion.   elevated WBC, elevated BNP, CT chest showing small pericardial effusion 11/23.</t>
  </si>
  <si>
    <t>Z-pack</t>
  </si>
  <si>
    <t>Still has some SOB</t>
  </si>
  <si>
    <t>Stable, reports not recovered</t>
  </si>
  <si>
    <t>32yo C-male, self-report AE to Moderna Booster d#3 w/CP on exertion. EKG suspect for Pericarditis, CXR w/pnemonia and placed on a Z-pack. Started on Naprosyn. No facility documented. Will contact pt for more information and contact MD on record.  UPDATE: 12-16-2021 Spoke to PCP. Pt being treated for pneumonia, no dx for Pericarditis.</t>
  </si>
  <si>
    <t>58%-67% on repeat x1mo</t>
  </si>
  <si>
    <t>1029-1273-10</t>
  </si>
  <si>
    <t>Asymptomatic</t>
  </si>
  <si>
    <t>Manufacturer case/Journal case from U Michigan. Limited report, no demographics on pt. No hx prior or current and no discussion of outcome. Testing/labs all available. Manufacturer/Pfizer notes a "causal relationship with vaccine."</t>
  </si>
  <si>
    <t>8828 ng/l</t>
  </si>
  <si>
    <t>2.3 mg/L</t>
  </si>
  <si>
    <t xml:space="preserve">Pt hospitalized x 2 days with complete resolution of chest pain prior to discharge. </t>
  </si>
  <si>
    <t>hematemesis x 1 episode</t>
  </si>
  <si>
    <t>5.85 ng/mL (ref range 0-0.08)</t>
  </si>
  <si>
    <t>37.6 ng/mL (&lt;5.0)</t>
  </si>
  <si>
    <t xml:space="preserve">HCP report. 18 y/o M received 2nd Pfizer dose and same day developed chest pain, palpitations, hematemesis x 1 episode.Covid19 infection 3 weeks before 2nd vaccine, but had been asymptomatic for 3 weeks prior to vaccine. Troponin elevated. EKG with short PR interval, ST elevation. Echo with LVF at lower limits of normal. EF 50-55%. Diagnosed with myocarditis.    No HCP listed. Partial records available. Need discharge summary - tx, peak troponin.   </t>
  </si>
  <si>
    <t>hS 73 ng/L (ref range &lt;=22)</t>
  </si>
  <si>
    <t>321 pg/mL H (ref range 0-100)</t>
  </si>
  <si>
    <t>&lt;0.30 mg/dL (ref range 0.00-5.00)</t>
  </si>
  <si>
    <t>1 mm/hr (ref range 0-13)</t>
  </si>
  <si>
    <t xml:space="preserve">Pt hospitalized x  days and discharged home. Symptoms resolved prior to discharge. </t>
  </si>
  <si>
    <t xml:space="preserve">HCP report. 6 y/o M received 1st dose Pfizer on 11/29/21 and 11 days later developed chest pain with vomiting. EKG with SVT at 236 bpm. Treated with adenosine. Subsequent EKG showed frequent PVC's. Echo normal. Troponin elevated. He was diagnosed with SVT and PVC's. Started on nadolol. Symptoms resolved prior to d/c. </t>
  </si>
  <si>
    <t xml:space="preserve">11,045, 18,564, 16,439, 14,854, 13.  </t>
  </si>
  <si>
    <t>116.0, 12.0</t>
  </si>
  <si>
    <t>NSAIDS other than aspirin (e.g. ketorolac/Toradol, ibuprofen/Motrin/Advil, naproxen/Naprosyn/Aleve, colchicine),Antiarrhythmics,Anticoagulation other than aspirin (Warfarin/Coumadin, Plavix/Clopidogrel),Regular/Low flow Nasal cannula oxygen support,Other {myoperi_hospital_treat_oth}</t>
  </si>
  <si>
    <t xml:space="preserve">IVFs NaCl, Versed, Fentanyl,  </t>
  </si>
  <si>
    <t xml:space="preserve">UNK - not submitted </t>
  </si>
  <si>
    <t xml:space="preserve">DCD home stable.  RX Colchicine, Metaprolol, and Motrin.  F/U with cardiology in 1 month for ECHO.  </t>
  </si>
  <si>
    <t>6.8 ng/mL</t>
  </si>
  <si>
    <t xml:space="preserve">Pt reports continued intermittent chest pains. </t>
  </si>
  <si>
    <t>Radiation to left arm pain</t>
  </si>
  <si>
    <t>0.11-9</t>
  </si>
  <si>
    <t xml:space="preserve">Crestor  Lipitor  </t>
  </si>
  <si>
    <t>Still experiencing CP but improved</t>
  </si>
  <si>
    <t>Reports not recovered</t>
  </si>
  <si>
    <t>37yo C-female, self reported AE p vax d#33 from Moderna Booster. Does not provide symptoms or where tx was sought. No doctor contact. Limited report. Will email pt for more information.  UPDATE: 12-24-2021 Spoke with pt, reports she had severe CP 9/10 w/L arm pain and SOB. Seen in ER r/o NSTEMI vs Myocarditis. Admitted for 2d. Not referred to Cardiology, PCP managing. will contact after holiday.  UPDATE: 1-28-22 Has been rereferred to cardiology but has not followed up. PCP confirms findings of: EKG: sinus tach w/non-specific ST changes, C-MRI: w/focal cardiac edema and +gad uptake, CT-Angio: nl, Troponins initial 0.11-9. Dx: Acute idiopathic myocarditis</t>
  </si>
  <si>
    <t>high heart rate</t>
  </si>
  <si>
    <t xml:space="preserve">Seen in ER and discharged home without hospital admission. Symptoms resolved completely within 24 hours. </t>
  </si>
  <si>
    <t>25-30</t>
  </si>
  <si>
    <t>(hs)12.373</t>
  </si>
  <si>
    <t>metoprolol and lisinopril</t>
  </si>
  <si>
    <t>treated with antibiotics</t>
  </si>
  <si>
    <t>Fever, sweating, felt nauseous, became disoriented and fainted</t>
  </si>
  <si>
    <t>234 mg/L (H)</t>
  </si>
  <si>
    <t>108 mm/hr (H)</t>
  </si>
  <si>
    <t xml:space="preserve">Vancomycin, ceftriaxone, </t>
  </si>
  <si>
    <t xml:space="preserve">On 12/01/2021 I woke up with intense chest pain and short breath. I started sweating, felt nauseous, became disoriented and fainted. My partner called 911 and an ambulance took me to the ER. I saw a cardiologist on 12/10 &amp; it was seen through ultrasound that I have pericarditis. I am currently at home taking medication as prescribed; I am unable to work or do much physical activity. </t>
  </si>
  <si>
    <t>Left hand paresthesias, lightheadedness, fatigue</t>
  </si>
  <si>
    <t xml:space="preserve">36 y/o male seen by primary care in Kuwait 3 days s/p 1st Moderna with chest pain, paresthesias, and fatigue, and was diagnosed with "pericarditis". Insufficient information on VAERS report to determine case status. Emailed HCP and requested medical records on 2-7-22.     2/16/22: Case reassigned to me. Note: Pt. seen in Kuwait. So called #14 and left a message to call back. Note: Pt. did not took any vaccine until 12/8/21.  Talked with #14 on 2/22/22 and PA-C was not in front of computer, and told me to call him back tomorrow.  4/26/2022, Medical records available at VAERS VPN and reviewed.  ECG was taken during 12/20/21, 01/28/22, 1/31/2022 and 2/15/2022. Looking at all the ECG's, it was abnormal, and common abnormalities were RBBB and arrhythmia. On 2/22/22, they also did the Holter Monitor observation for 48 hrs and it came normal. The ECHO, was done on 2/22/22 and came normal. The Troponin levels were not elevated. Thus, there is no clear evidence of Pericarditis from clinical tests done. There is no  findings from pt's records and tests that indicates worsening cardiac conditions related to Myocarditis or Pericarditis. Pt, a 36 yo M, with no prior medical history (According to VAERS) chooses not to be vaccinated and travelling to other country, on duty, without being vaccinated until 12/8/21. There is no finding of worsening Myo or Pericarditis in this case. This case does not meet the AE of vaccine related Pericarditis after reviewing MRs.  </t>
  </si>
  <si>
    <t>675 (range: 6-9)</t>
  </si>
  <si>
    <t>Home with outpatient cards f/u scheduled.</t>
  </si>
  <si>
    <t>Records requested to expedite 12/15.  12/21, with records: 11yom developed chest pain and SOB approximately 3d following his second Pfizer dose. He was seen at Virtua, where he had normal vitials, a normal EKG and echo. His troponin was elevated (675 (range 6-9, no units given) an he was transferred to CHOP for monitoring. Serial troponins downtrended. Serial EKGs showed non-specific ST changes that normalized throughout admission. He received Motrin q6hr, spaced out to q8hr at time of discharge. He was to have an outpatient cards f/u 4d later. It appears a cMRI was ordered as well. Have left another msg with Dr. Giglia asking to speak to get patient's status and cMR result.</t>
  </si>
  <si>
    <t>1.24 (ref range &lt;0.03 ng/mL)</t>
  </si>
  <si>
    <t>177.20 (ref range &lt;7/70 ng/mL)</t>
  </si>
  <si>
    <t>1.48 (ref range 0.00-0.50 mg/dL)</t>
  </si>
  <si>
    <t>11 (ref range 0-15 mm/hr)</t>
  </si>
  <si>
    <t xml:space="preserve">Pt initially seen in ER 11/14/22 with normal cardiac work-up, so was discharged home. He returned to the ER the following day and was hospitalized x 3 days and discharged home with resolution of symptoms prior to discharge.  </t>
  </si>
  <si>
    <t>HCP report. 20 y/o M with PMH myocarditis in 2019 with suspected viral etiology. He received 2nd Pfizer 11/11/21, and 1 day later developed chest pain and palpitations. He was initially seen in ER 11/14/21 with normal cardiac work-up so was discharged home, no admission. He returned to ER on 11/15/21 due to worsening chest pain and found to have elevated troponinT peaking at 1.24. EKG with ST elevation and low amplitude of p wave suggestive of pericarditis. ECHO with normal EF and no abnormalities. Diagnosed with acute myocarditis. Treatment included IV solumedrol in hospital and discharged on prednisone 40 mg daily x 7 days.   3/4/22: Spoke with patient via telephone, confirmed DOB and vaccine info.</t>
  </si>
  <si>
    <t>As of 12/13/21, patient d/c to home, following 1 day hospitalization/observation for symptoms of myopericarditis; MD stated that patient reported pain-free upon d/c; patient noted in VAERS report not recovered, with unspecified symptoms</t>
  </si>
  <si>
    <t xml:space="preserve">Bronchitis, asthma, severe obesity, Lipomas of chest wall </t>
  </si>
  <si>
    <t>Fever, chills, upper abdominal pain</t>
  </si>
  <si>
    <t xml:space="preserve">Amoxycillin, Doxycycline, pantoprazole, </t>
  </si>
  <si>
    <t>Pericarditis diagnosis after a visit to the ER on 12/07/2021.  CT Scan, chest x-ray, Troponin-I High Sensitivity, Rapid Influenza Method, Rapid Influenza A PCR, Rapid Influenza B PCR, COVID 19 Specimen Source, Coronavirus SARS CoV2 Rapid, Routine Serum/Plasma Chemistry Tests, Hemogram-Platelets-WBC Differential</t>
  </si>
  <si>
    <t>Colchicine, steriods, Arcalyst</t>
  </si>
  <si>
    <t xml:space="preserve">Continues to have refractory chest pain. </t>
  </si>
  <si>
    <t>Stable. Continues to follow up with cardiology</t>
  </si>
  <si>
    <t>34yo C-female, self reported AE same day as vax, unknown in what sequence or booster of Pfizer. Notes increased HR, arrythmia, SOB/CP. Seen in ER, facility unknown, uncertain if admitted. States she has had 12 Urgent Care visits, seen her PCP 15x, seen 3 cardiologists, 1 rhuematologist, been to the ER, 10 EKGs, 6Echos, 1 stress test, 1 CT and 1 C-MRI-no results available and no MR. Will email pt for further clarification.  UPDATE: 12-16-2021 Spoke with cardiologist. Concurs Dx of Pericarditis. Troponin wnl, Echo wnl, EKG w/ST elevation, CT slight thickening of pericardium. Started on Colchicine added Araclyst (anti-inflamatory-Interleukin-1 Receptor Antagonist) states she has remarkedly improved.</t>
  </si>
  <si>
    <t>14.80, 10.50, 15.90, 23.40, 17.30, 12.90, 10.40, 11.00, 11.50, 8.33, 6.18, 3.25</t>
  </si>
  <si>
    <t>280, 262, 192</t>
  </si>
  <si>
    <t>107.0, 31.7, 20.4, 13.5.</t>
  </si>
  <si>
    <t>14, 82, 91</t>
  </si>
  <si>
    <t xml:space="preserve">Not cleared for full activity </t>
  </si>
  <si>
    <t xml:space="preserve">Cardiology cleared for DCD to f/u with cardiology and PCP.  Refrain form competitive sports until cMRI shows resolution of illness. </t>
  </si>
  <si>
    <t>0.0 ng/mL (normal)</t>
  </si>
  <si>
    <t>0.3 mg/dL (normal)</t>
  </si>
  <si>
    <t>2mm/h  (normal)</t>
  </si>
  <si>
    <t xml:space="preserve">Pt initially seen by PCP, and then was referred to cardiologist. No hospital admission. </t>
  </si>
  <si>
    <t>6ng/L (3-14)</t>
  </si>
  <si>
    <t>23 (&lt;99)</t>
  </si>
  <si>
    <t>Toradol in ED</t>
  </si>
  <si>
    <t>home with PCP f/u within 1 week</t>
  </si>
  <si>
    <t>Pt had Covid19 infection about 2 mo prior to event.    Report by PA, no HCP listed in box 14. 12/15 requested records and emailed PA.</t>
  </si>
  <si>
    <t>1.86, 1.60, 0.72</t>
  </si>
  <si>
    <t>IVFs of NS, Famotidine,  Tylenol</t>
  </si>
  <si>
    <t xml:space="preserve">with ongoing mild pain.   </t>
  </si>
  <si>
    <t xml:space="preserve">Patient discharged on 12/13 to home stable with ongoing mild pain.  F/U with cardiology.  </t>
  </si>
  <si>
    <t xml:space="preserve">Pt seen in Urgent Care and discharged home. No ED visit or hospitalization. </t>
  </si>
  <si>
    <t xml:space="preserve">DCD home stable.  To take ASA &amp; colchicine. Minimize physical activity.  F/U with PCP and cardiology  </t>
  </si>
  <si>
    <t xml:space="preserve">Furosemide  Aldactone  Toresmide  O2 Sats: 96%  Pericardiocentesis plus drain    </t>
  </si>
  <si>
    <t>Overall improved, still continues with SOB on exertion.</t>
  </si>
  <si>
    <t>Stable. Has returned to work.</t>
  </si>
  <si>
    <t>2.84 ng/ml (H)</t>
  </si>
  <si>
    <t>12.7 ng/ml (H)</t>
  </si>
  <si>
    <t>660 pg/ml (H)</t>
  </si>
  <si>
    <t>8.9 mg/L (H)</t>
  </si>
  <si>
    <t>Unknown. One day admission at ER from 12/9/21-12/10/21. Diagnosed Acute Myocarditis. Troponin and CRP trended down. Given Aspirin. Asked to have a follow-up with Cardiologist for cMRI.</t>
  </si>
  <si>
    <t xml:space="preserve">12/16/2021 requested medical records  01/13/22 [EW]: 31 y/o male hospitalized for chest pain and "myocarditis" starting 5 days s/p Moderna (3rd dose). Insufficient information on VAERS report to determine case status. Updating MR request 1/13/22.   1/26/22 - Records not yet available.   02/10 - Records not yet available.  3/30/22 - MRs available and reviewed.  Pt. 31 yrs M presented to ER on 5th day, with worsening chest pain started 4 days post COV19 Moderna Booster.  Patient took Moderna Booster shot on 12/4/21. On 12/8/21, patient had a sudden chest pain which lasted for 40 mins or so with tingling in arms and hands and went away. Next day on 12/9/21, when the same started again patient went to urgent care, and was suggested to go to ER. Patient otherwise healthy and no significant condition or history. Patient alcohol 10 drinks standard per week. At ER EKG was normal, (although, at one section in MRs, it was stated EKG slightly abnormal ST). ECHO with reduced left systolic function and mild abnormal wall motions. No pericardial effusion.Troponin, CRP, and CKMB found elevated upon admission which trended down after Aspirin and one day of hospitalization leading to discharge next day. Viral basic NAAT negative. No other respiratory symptoms.   Thus based upon the timeline and clinical evidence, this case meets the case definition of AE probable Myocarditis. No other findings. Timeline of classic symptoms + elevated Cardiac markers + abnormal ECHO.      </t>
  </si>
  <si>
    <t xml:space="preserve">Insulin-Dependent Diabetes Mellitus; Peripheral Neuropathy; ESRD (HD on MWF at Flint River); Chronic low back pain/sciatica; Osteoarthritis; Dyslipidemia; Fibromyalgia; PAD; History of seizure disorder; Obesity; GERD; Glaucoma; Anxiety </t>
  </si>
  <si>
    <t>became hypotensive and bradycardic during a routine outpatient dialysis session on 11/05/2021</t>
  </si>
  <si>
    <t>1.4ng/ml (N)</t>
  </si>
  <si>
    <t xml:space="preserve">CPR, Epinephrine, levophed, Midazolam, </t>
  </si>
  <si>
    <t xml:space="preserve">Patient in coma and unresponsive since 11/5/2021, the day brought in to ER from dialysis center, and then died on 12/10/2021.   </t>
  </si>
  <si>
    <t>elevated HR, vertigo, fever, fatigue, cough, nasal congestion</t>
  </si>
  <si>
    <t>As of 1/16/22, patient's highest level of care was at HCP office. No hospitalization, and she remained at home. Recovery not reported with unspecified symptoms.</t>
  </si>
  <si>
    <t>10/14/22: Abstraction Completed - Not a case  &gt; Patient had PMH pericarditis, since 2011, and taking colchicine to relieve symptoms of pericarditis as recently as 18 months prior to AE onset.     &gt; Patient reported onset date of AE as 12/9/21, s/p 3rd Moderna dose, but MD records are for DOS 12/7/21. MR's do not mention vaccination and that was not the patient's reason for HCP visit. It was follow-up for CP (onset date not specified)    &gt; ECG and stress test showed mild ST depression, and borderline ischemia. Cardiologist did not mention the additional symptoms patient described in VAERS report.    65 y/o female, PMH HTN, pericarditis (2011 - patient continued to take colchicine for symptoms of CP at time of vaccination), reported that she experienced petechiae, fever, fatigue, cough, nasal congestion, vertigo, chest pain, dyspnea, and elevated HR with sx beginning 2 days s/p 3rd Moderna    3/7/22: Case reassigned; Records not yet available</t>
  </si>
  <si>
    <t>HLD</t>
  </si>
  <si>
    <t>1. Severe consistent chest pain.  2. Primary Care Physician sent me to the emergency room.  3. Emergency ran test and found by heart enzymes to be extremely high indicating a possible heart attack.  4. Heart catherization conducted and found no blocked arteries.  5. Ultrasound and Xrays found severe heart lining/heart tissue inflammation.   Chest xray  Cardiac Catheritzation  Echocardiology exam  MRT  EKG ECG Electrocardiogram  Troponin - 451    All occurred during my stay at the hospital 10/8/21 - 10/9/21.</t>
  </si>
  <si>
    <t>Contact#14 twice. 12/28/21 and 1/14/22. Left messages but no call back.  Identified as a duplicate around 3/3/22 and will be eliminated from my REDCap.</t>
  </si>
  <si>
    <t>Thoracic pain</t>
  </si>
  <si>
    <t>Still suffers from fatigue, CP has improved but still has thoracic pain, mostly at night</t>
  </si>
  <si>
    <t>75yo C-female, VAERS report by MD w/AE 1wk Booster from Moderna (first vax as J&amp;J). Pt presented w/CP, thoracic pain and a audible frictional pericardial rub. Elevated markers and +EKG w/PR wave elevations/depressions. Dx; w/Acute pericarditis.</t>
  </si>
  <si>
    <t xml:space="preserve">&lt;3.5 </t>
  </si>
  <si>
    <t>IVFs of LR</t>
  </si>
  <si>
    <t xml:space="preserve">States not yet recovered. </t>
  </si>
  <si>
    <t>DCD home with NSAIDS</t>
  </si>
  <si>
    <t>7.94 ng/mL</t>
  </si>
  <si>
    <t>6964 ng/L</t>
  </si>
  <si>
    <t>396 pg/mL</t>
  </si>
  <si>
    <t>1.1 mg/L</t>
  </si>
  <si>
    <t>Pt reported ongoing chest pain at follow-up visit on 12/16/21. EKG normal and troponin undetectable at that time.</t>
  </si>
  <si>
    <t xml:space="preserve">Pt admitted x  3 days and discharged home. </t>
  </si>
  <si>
    <t>Lupus</t>
  </si>
  <si>
    <t>Fatigue, Fever</t>
  </si>
  <si>
    <t>Colchicine but discontinued immediately.</t>
  </si>
  <si>
    <t xml:space="preserve">Pericarditis. Chest tightness, palpitations, weakness and fatigue. So far treated with colchicine but still unresolved. </t>
  </si>
  <si>
    <t xml:space="preserve">Choliangiocarcinoma, Type 2 Diabetes, CVA, Arthritis, Asthma, Liver Transplant, Neuropathy, Obesity </t>
  </si>
  <si>
    <t>High fever, weakness, nausea, vomitting</t>
  </si>
  <si>
    <t>2.24 (H)</t>
  </si>
  <si>
    <t>1469 (H)</t>
  </si>
  <si>
    <t>Pt. was discharged to hospice on 12/22/2021 and died on 12/24/2021.</t>
  </si>
  <si>
    <t xml:space="preserve">The day after the patient received the vaccine she developed generalized body weakness, could not go to the bathroom by herself, became nauseated and vomited some. On the day of presentation to the ED, her husband could not get her out of bed and she was unresponsive through the entire day so he called an ambulance. On presentation to the ED around 6 pm she was moribund, unresponsive, hypoxic and hypotensive. Her temperature in the ED was 103.4F. Patient was admitted with a diagnosis of septic shock secondary to UTI or pneumonia, acute hypoxic respiratory failure requiring mechanical ventilation, acute encephalopathy, NSTEMI and acute kidney injury. Patient was intubated and pressors were antibiotics were started. Within the next few days, the physicians began to suspect cardiogenic shock as pressors were discontinued and patient was stable on dobutamine alone. SvO2 from central line improved from 53.7% to 83.4$ after dobutamine was started. Echocardiogram showed an ejection fraction of 30-40% compared to 55-65% in 2019. This lead the team to suspect the cardiogenic shock may have been caused by myocarditis from the COVID vaccine. Patient is also experiencing an increase in liver function tests thought to either be shock liver or rejection of her transplant. Patient's status has improved, however, she remains confused. The neurologist feels she has encephalopathy secondary to multiple comorbidities and some degree of critical illness delirium. Patient is still in the hospital.   </t>
  </si>
  <si>
    <t xml:space="preserve">12/17/2021 requested medical records.  Case reassigned to me on 1/12/22, awaiting MRs. Will call #14.  The case is of 81 y F, who received Moderna COVID vaccine 3rd shot on 12/3/2021. Within 48 hrs post vaccine, pt felt week and was brought to ER on 12/5/2021. Pt. hospitalized from 12/5-12/22/21 (17 days), with uncontrolled diabetes, sepsis, respiratory hypoxia, neuropathy, NSTEMI and primarily Encephalopathy. Pt. with co-morbidity of transplanted liver (in 2007), DM-II, CAD and many other conditions.   The discharge summary from the 17 days hospitalization prior to hospice indicates following:   Discharge diagnosis principal problem Encephalopathy. Active problems: GERD without esophagitis, Gait disturbance, DM II uncontrolled, Severe sepsis, NSTEMI, aspiration pneumonia of Rt. lower lobe due to gastric secretions.  There is no clinical evidence of Myocarditis or Pericarditis, stand alone diagnosis in any of the hospitalization documents post vaccine. The medical record states that patient expired at hospice center without respiration and cardiac activity.  Thus, this is not a case of vaccine adverse reaction of Myopericarditis.   </t>
  </si>
  <si>
    <t>034F21A</t>
  </si>
  <si>
    <t xml:space="preserve">diverticulosis, anxiety, depression, emphysema, OSA, PE, migraine, fibromyalgia, occipital neuralgia </t>
  </si>
  <si>
    <t>Fatigue, altered mental health and fall</t>
  </si>
  <si>
    <t xml:space="preserve">HCP Filed it. Called and left a message on 12/30/21.  Medical records available on 4/3/2022.  MRs reviewed on 4/7/22.     </t>
  </si>
  <si>
    <t>Blistering rash, fever</t>
  </si>
  <si>
    <t>Isosorbide  Colchicine</t>
  </si>
  <si>
    <t>Continues with nocturnal palpitations</t>
  </si>
  <si>
    <t>Notes she has recovered</t>
  </si>
  <si>
    <t xml:space="preserve">50yo C-female, self-reported AE 2d p 1sst Moderna vax. Limited report. Have called pt and left VM as well as emailed. Attempt to call MD on record but has left early for the day. Will try again on Mon.  UPDATE: 12-27-2021 Spoke with cardiology, pt dx with idiopathic pericarditis post COVID syndrome. Had COVID Jan 21. Tx w/Isosorbide and Colchicine, continues to follow w/cardiology </t>
  </si>
  <si>
    <t>psychosis</t>
  </si>
  <si>
    <t xml:space="preserve">Pt hospitalized 10/24/21 - 10/25/21 and discharged home. </t>
  </si>
  <si>
    <t>Reports not recovered, still experiencing CP but  70% reduction in overall CP w/NSAIDs</t>
  </si>
  <si>
    <t>45yo C-female, self reported AE 23d p Moderna booster w/CP. Sought care at local clinic, EKG w/ST elevation consistent w/acute pericarditis. Troponin neg, CRP 15, ESR nl, Started on Colchicine and Ibuprofen, has cardiology follow up and Echo pending. Will hold report for now, email pt to contact us again when visit and study completed.</t>
  </si>
  <si>
    <t xml:space="preserve">Recovered, asymptomatic  </t>
  </si>
  <si>
    <t>39yo H-male. VAERS report by MD. AE 7d p Pfizer booster w/CP. EKG: nsr, Troponin T: 0.147, ESR:2, CRP: 0.53, CKMB: 9.06, Echo: EF 50% no effusion, C-MRI: +gad enhancement, LV edema findings consistent with Myocarditis, No tx. Tylenol for discomfort. Pt has fully recovered, asymptomatic.</t>
  </si>
  <si>
    <t>14.6ng/mL (0.0-0.4)</t>
  </si>
  <si>
    <t>28 (0.5-3.6)</t>
  </si>
  <si>
    <t>CP began 72d after 2nd Pfizer dose. EKG with NSR no ST-T changes. Elevated troponin. LHC demonstrated normal coronaries but apparently was suggestive of myocarditis or perimyocarditis per the cath report, depending on which one. Admitted to tele. Normal echo. Troponin trended down and sxs resolved. He was discharged home on ASA and metoprolol with outpatient cards f/u.    Pfizer report by patient,   25yom, cites CP and SOB resulting in MI and myocarditis. No HCP listed but facility is clear. No DOB, however, going to request records 12/17 without in hopes they can be obtained.</t>
  </si>
  <si>
    <t>4/4: existing records presumably from PCP give very little info. Suspect those from UC where patient initially seen for his sxs would be most helpful. No return call from the MD after several attempts to date. Will again attempt to reach this MD to obtain name of the UC and ask about the case.    12/20: Appears to be self-reported by patient. Possibly seen as outpatient only. Will contact HCP listed.</t>
  </si>
  <si>
    <t>diffuse myalgias primarily in legs. "no chest pain" oer PCP ED f/u note</t>
  </si>
  <si>
    <t xml:space="preserve">shoulder and arm pain </t>
  </si>
  <si>
    <t xml:space="preserve">Recovered from adverse event </t>
  </si>
  <si>
    <t>Ibuprofen from ER and started on Colchicine by PCP</t>
  </si>
  <si>
    <t>Stable. Has been referred to cardiology for f/u. PCP managing for now.</t>
  </si>
  <si>
    <t>59yo C-male, self reports AE to Moderna vax #3 on 3rd day post vax w/progressive CP. Initially seen in ER, started on Ibuprofen and D/Cd to home, CP increased through nigh, returned to ER. Saw PCP the following morning w/repeated EKGs indicating ST elevations consistent with Pericarditis. Started on Colchicine. Notes still symptomatic but somewhat improved. Has been referred to cardiology. Troponin neg, CRP 1-3. Echo; EF69%. Dx: Acute Pericarditis</t>
  </si>
  <si>
    <t>3.92 ng/mL (ref range 0.00-0.09)</t>
  </si>
  <si>
    <t>9.5 mg/L (ref range 0.0-3.2)</t>
  </si>
  <si>
    <t>10 mmol/h (ref range 0-15)</t>
  </si>
  <si>
    <t xml:space="preserve">Pt admitted to hospital x 2 days and discharged with resolution of symptoms. </t>
  </si>
  <si>
    <t xml:space="preserve">Self report. 25 y/o M received 2nd Pfizer and 5 days later developed chest pain, left sided jaw pain, and some mild shortness of breath. Normal EKG with sinus rhythm without any ischemic changes. CXR negative. Echo with EF 73% and without significant abnormalities. Diagnosed with myocarditis and treated with ASA and Toradol. After admission, his chest pain symptoms have resolved, and troponins trended down. Hospital course: 2 days. </t>
  </si>
  <si>
    <t>ST elevation/ST abnormalities,T-wave abnormalities/abnormal repolarization,Conduction delays or blocks,Frequent atrial or ventricular ectopy</t>
  </si>
  <si>
    <t>HS Gen5 2392 ng/L (ref range 0-14)</t>
  </si>
  <si>
    <t>24.9 ng/mL (ref range 0.0-6.9)</t>
  </si>
  <si>
    <t>9846 (ref range 0-450)</t>
  </si>
  <si>
    <t>144.3 mg/L (&lt;8.0)</t>
  </si>
  <si>
    <t>30 mm/h (ref range 0-13)</t>
  </si>
  <si>
    <t>NSAIDS other than aspirin (e.g. ketorolac/Toradol, ibuprofen/Motrin/Advil, naproxen/Naprosyn/Aleve, colchicine),Corticosteroids (e.g. prednisone, methylprednisolone, hydrocortisone),Antiarrhythmics,VAD (ventricular assist device)</t>
  </si>
  <si>
    <t>"pulsatile sensation" in chest  with ICD in place</t>
  </si>
  <si>
    <t xml:space="preserve">Pt hospitalized 12/13/21 - 1/8/22. During this period he was transferred between UVM and MGH. Discharged home. </t>
  </si>
  <si>
    <t>HCP report. 26 y/o M received 3rd Moderna dose and 5 days later developed burning chest pain with N/V. He was admitted for about 3 weeks for cardiogenic shock thought secondary to myocarditis vs sarcoidosis, also heart block ultimately requiring ICD implantation. EKG new RBBB and inferior/anterolateral ST depressions with possible TWI. Elevated troponin. EKG then showed completed heart block with ventricular escape rhythm around 60 bpm. Echo with EF 45-50%, diffuse hypokinesis and abnormal septal wall motion. Repeat Echo showed worsening EF of 35% and diffuse hypokinesis with regional abnormalities. Dilated R and L ventricles suggestive of some chronicity to his cardiomyopathy.  Endomyocardial biopsy read as "lymphohistocytic infiltrate", however it was over-read  and determined that the sample was mostly blood clot and therefore insufficient sample. No histologic confirmation of myocarditis was made. He received steroids, colchicine. Semi-permanent pacemaker placed. Repeat Echo showed LVEF improved to 50%. cMRI: non ischemic cardiomyopathy. Mildly depressed global LV function (LVEF 46%). Subendocardial late gadolinium enhancement within the mid anterior and anteroseptal segments with associated edema. Epicardial late gadolinium within the basal inferior and inferolateral segments. "Findings most consistent with cardiac sarcoidosis. However, resolving myocarditis could also be considered." Started on GDMT with losartan and metoprolol. D/c dx: myocarditis, cardiogenic shock, complete heart block, RBBB/LPFB/PR prolongation, NSVT, Transaminitis, Leukocytosis.   (14 Apr) Dose 3 Moderna on 6 Dec 2021.</t>
  </si>
  <si>
    <t>As of 12/16/21, HCP reporter stated that patient had been hospitalized for 7 days and reported recovered.  Unclear if patient was d/c'd on 7th day.</t>
  </si>
  <si>
    <t>6/1/22: Records available; Continue abstraction    81 y/o female w/ unknown PMH developed weakness, CP, SOB approximately 6 months after 2nd Pfizer dose, presented to ED &amp; (+) COVID, and elevated troponin levels; HCP VAERS reporter indicated that patient's symptoms were suspected to be COVID related myocarditis; Hospitalized for 7 days and reported recovered.     *12/21/21: No records available; requesting records from Mille Lacs Health System, Onamia MN for 7 day hospitalization (10/4/21 to 10/30/21) to review records for abstraction</t>
  </si>
  <si>
    <t>As of 12/20/21, patient was d/c to home; reported not recovered, with unspecified symptoms</t>
  </si>
  <si>
    <t>8/2/22: Abstraction completed - Not a case  [patient diagnosed with probable pericarditis, but case doesn't meet criteria for pericarditis - no ST elevation/PR depression, normal echo and troponin]    35 yo male PMH ADD, low testosterone (treated with RX testosterone products), and renal mass, developed severe pleuritic CP, cough, abdominal pain, n/v approximately 2 days s/p receiving 3rd Moderna dose;  - presented to ED and EKG showed T-wave abnormalities, no ST elevation &amp; NSR w/ reg rate and rhythm. Echo normal, CXR showed no pleural effusion or pneumothorax,   -Troponin noted to be normal in ER records, but facility did not provide lab reports with MR's to confirm values     1/26/22: Case reassigned</t>
  </si>
  <si>
    <t>fever, nausea, and body aches</t>
  </si>
  <si>
    <t>5.03, 5.89, 11.90, 12.60, 18.00, 11.90, 12.50</t>
  </si>
  <si>
    <t>Versed, Fentanyl, Nitroglycerin, Coreg, Tylenol, Zofran, Ambien, Definity,</t>
  </si>
  <si>
    <t xml:space="preserve">DCD home stable, F/U with cardiology after MRI.  DCD meds:  ASA, Carvediol, Colchicine, Famotidine, and Ibuprofen.  3 months cardiac rest with no strenuous activity uncleared by cards.  Avoid alcohol, tobacco, illicit substances.  </t>
  </si>
  <si>
    <t>Continues to experience PVC like symptoms upon lying.</t>
  </si>
  <si>
    <t>Reports not recovered, has not had follow up with cardiology. Labs pending.</t>
  </si>
  <si>
    <t>heartburn sensation and fluttering in chest, lightheadedness</t>
  </si>
  <si>
    <t>Indomethacin, Protonix, Colchicine, and Metoprolol</t>
  </si>
  <si>
    <t>Per patient, he has not recovered from adverse event. persistent palpitations, SOB, intermittent lightheadedness</t>
  </si>
  <si>
    <t xml:space="preserve">He will F/U with cards to discuss D/C NSAIDS given general resolution of the pain as well as further evaluation.  </t>
  </si>
  <si>
    <t>Hyperlipidemia</t>
  </si>
  <si>
    <t>Hives, allergic reaction to vaccine, lightheadedness, weakness, , tongue swelling, bubbling sensation in throat</t>
  </si>
  <si>
    <t>5 ng/L (N) (Range: &gt;45ng/L)</t>
  </si>
  <si>
    <t>After the Booster shot on 12/1/2021, pt had Hives all over the body swelling of tongue and went to ER for allergic reaction on 12/2/2021 and then after 2-3 days later Pt. started to have a chest pain and went to ER again and was diagnosed for Pericarditis.</t>
  </si>
  <si>
    <t>Uknown</t>
  </si>
  <si>
    <t>7.68 ng/mL (ref range 0.00-0.4 ng/mL)</t>
  </si>
  <si>
    <t>51 (ref range 0-100 pg/mL)</t>
  </si>
  <si>
    <t>30.7 (ref range &lt;8.0 mg/L)</t>
  </si>
  <si>
    <t>6 (ref range 0-15 mm/hr)</t>
  </si>
  <si>
    <t xml:space="preserve">Unknown if fully recovered. Pt initially seen in ED and transferred to another facility where he was admitted x 3 days. </t>
  </si>
  <si>
    <t xml:space="preserve">8475, 7124, 7393, 15236, 10479, 8067, 7052, 480.   </t>
  </si>
  <si>
    <t xml:space="preserve">DCD home exercise restriction for 3-6 months.  F/U with cardiologist. Repeat EKG, Holter monitor, and repeat cMRI in 3-6 months.  Wearable defibrillator not approved by insurance because of normal LVEF and only 4 beats of NSVT.  DCD meds Tylenol, Colchicine, Ibuprofen.  </t>
  </si>
  <si>
    <t xml:space="preserve">District of Columbia </t>
  </si>
  <si>
    <t xml:space="preserve">fatigue </t>
  </si>
  <si>
    <t>19, &gt;20,000 x 3</t>
  </si>
  <si>
    <t>4.7, 3.9</t>
  </si>
  <si>
    <t>No recurrence of pain since admission.  No major side effects to Colchicine or Motrin.  Continue Colchicine, wean off Motrin.</t>
  </si>
  <si>
    <t>Stable. Notes better on Metoprolol but has not returned for cardiac follow up.</t>
  </si>
  <si>
    <t>46yo C-male, self reports AE to Moderna vax #1 6d p vax w/mild CP, SOB and palpitations. EKG: PVCs, no ST elevation, Echo: EF 50-55%, no gad uptake. Spoke with Dr. Chen/cardiologist noting he cannot make the definitive diagnosis for myocarditis. His dx; is -HTN, PVCs and non-specific CP. Not a case.</t>
  </si>
  <si>
    <t>HCP report. 23 y/o M received 3rd Pfizer dose 12/4/21 and the following day developed chest pain. EKG with sinus arrhtymia, no ST elevation/depression. Echo normal. cMRI: cMRI: Borderline dilated LV size with low normal systolic functioning, LVEF 55%. Borderline dilated RV size with normal systolic function. There is a small area of midwall late gadolinium enhancement involving the basal inferolateral wall which may be indicative of focal myocardial inflammation. Trace pericardial effusion without definite signs for pericardial inflammation. Diagnosed with myocarditis.</t>
  </si>
  <si>
    <t>confirmed rhinovirus (per MD VAERS)</t>
  </si>
  <si>
    <t>As of 1/11/22, MD reporter stated that patient was d/c to home on the day he submitted VAERS report (12/17/21), recovery unknown</t>
  </si>
  <si>
    <t>fatigue with exertion</t>
  </si>
  <si>
    <t>unknown-patient didn't specify symptoms</t>
  </si>
  <si>
    <t>As of 12/21/21, patient was treated as outpatient at HCP office/clinic, not hospitalized and reported not recovered with unspecified symptoms</t>
  </si>
  <si>
    <t xml:space="preserve">8/9/22: Abstraction completed - not a case    64 y/o female (-)PMH developed CP, palpitations and fatigue approximately 1 day s/p dose #1 and #2 (Moderna x2), presented to HCP office  - ECG showed SVT, some T-wave inversion, no ST elevation/abnormality; Cardiologist described 48hr Holter-monitor results unremarkable and CP determined to be likely musculoskeletal  - Echo normal with LVEF=65%, no abnormalities  </t>
  </si>
  <si>
    <t>13.6 ng/mL</t>
  </si>
  <si>
    <t>report by cardiologist citing 25yom who developed chest pain 3d following his second dose of Pfizer. HIs troponin was elevated, EKG demonstrated ST elevation. Subsequent coronary angio was normal. echo showed a low-normal EF with no wall motion abnormalities, and cMRI demonstrated LV edema, LGE, and regional hypokinesis. He was kept for observation and eventually discharged home. He has since followed up with the cardiologist, who reported the patient is now asymptomatic with no complications.</t>
  </si>
  <si>
    <t>Left sided body numbness, tongue heavy</t>
  </si>
  <si>
    <t>Nitro</t>
  </si>
  <si>
    <t>Stable but continues with nocturnal chest pain</t>
  </si>
  <si>
    <t>44yo C/H-female, self-reported AE 9d p Pfizer vax #2 w/CP. Pt has long cardiac hx w/chronic A-fib/flutter and SVT. Admitted x4d. EKG: w/ST elevation, Troponin 16.5, Cath: EF 65%.C-MRI +Myocarditis. Will continue to follow with cardiology.</t>
  </si>
  <si>
    <t>6/2: ST elevations</t>
  </si>
  <si>
    <t>6/2: 88 ng/L</t>
  </si>
  <si>
    <t>As of 12/18/21, patient self-reported to VAERS that she had been hospitalized for 5 days, presumably d/c'd to home, not recovered</t>
  </si>
  <si>
    <t>Positive Covid PCR test 12/18/21</t>
  </si>
  <si>
    <t xml:space="preserve">Pt not seen in clinic or hospital. He is a RN and had attending cardiologist evaluate him while working. No documented clinical visit. </t>
  </si>
  <si>
    <t>Possible bacterial and viral etiology</t>
  </si>
  <si>
    <t>Asthma, Esophageal reflux, Hodgkins lymphoma in 2000</t>
  </si>
  <si>
    <t>Fatigue, weightloss, night sweats</t>
  </si>
  <si>
    <t>&lt;0.01 (normal)</t>
  </si>
  <si>
    <t>83 (H)</t>
  </si>
  <si>
    <t>Vancomycin, metoprolol, pantoprazole, NIKKI, epinephrine, pericardiocentesis.</t>
  </si>
  <si>
    <t>Patient with history of asthma, Hodgkin's lymphoma when presented post 26 days of 1st COV19 shot to ER with complains of chest pain, palpitations and SOB, was hospitalized from 1/23-1/29/2021. The discharge summary is pending for cytology evaluation but it was noted that Pericarditis can be related to recurrence of Hodgkin's lymphoma or check ANA. Patient recovered at the time of discharge with no cardiac issues, but asked to follo-up with Oncologists.</t>
  </si>
  <si>
    <t xml:space="preserve">12/21/2021 requested medical records.  Case reassigned to me on 1/12/22. Awaiting for MRs to arrive.  On 3/14/22 MRs reviewed.   34 Y F patient with past medical history of Hodgkin's disease (treated with ABVD and radiation in 2001) eating disorder, breakthrough bleeding, migraines, asthma, anxiety, depression, and was admitted for pericardial effusion and was s/p drainage and medical treatment for likely viral etiology. Pt presented to ER with chest pain, SOB, fatigue, weightloss, night sweats and not feeling good since past one year and was found pericardial effusion with concern for tamponade. Her hospital course has been complicated with SVT and nonsustained Aflutter following pericardiocentesis. Given the remote history of cancer and positive ANA antibodies detected in history, a CT Chest to evaluate for cancer was performed and incidentally found a 4.3x3.1x4.3 cm soft tissue components and enhancing peripheral nodule, that was not present before on US Pelvis from 2019. There was a floating fluid in the Pelvis. Left ovarian mass/cyst found.  Final diagnosis Unknown etiology but possible reoccurrence of lymphoma oncology suspected. Pericardial bloody fluid 450 ml, was positive of contaminant S.epidermidis but the consultant note states that viral etiology for Pericarditis.  Thus, due to other finding this case will not meet the case definition of AE Pericarditis.  </t>
  </si>
  <si>
    <t>20 (Nor Range &lt;15.0)</t>
  </si>
  <si>
    <t>10/19/2021 Experienced tightness with heart within 7 days of Janssen Covid shot. 10/28/2021 ECG performed and blood work was drawn. Results of blood work detected high Troponin which is a result of previous heart attack or myocarditis. 11/01/2021 ECHO Transthoracic performed. 11/24/2021 ECHO Stress Test performed.   10/19/2021 Experienced tightness with heart within 7 days of Janssen Covid shot. 10/28/2021 ECG performed and blood work was drawn. Results of blood work detected high Troponin which is a result of previous heart attack or myocarditis. 11/01/2021 ECHO Transthoracic performed. 11/24/2021 ECHO Stress Test performed.  Patient was notified for normal stress ECHO test results.</t>
  </si>
  <si>
    <t>Hypertensive</t>
  </si>
  <si>
    <t>max:10294</t>
  </si>
  <si>
    <t xml:space="preserve">ASA  Lovenox  Ticagrelor  Atorvastin  Plavix  Zestril  Toprol  Guaifenesin   Metoprolol  </t>
  </si>
  <si>
    <t xml:space="preserve">Reports pt has recovered. </t>
  </si>
  <si>
    <t>Found deceased 5/21/21</t>
  </si>
  <si>
    <t xml:space="preserve">12/23/2021 will request autopsy report  1/6/2022 autopsy report reviewed an no myo or pericarditis listed. The cause of death from autopsy is the result of hypertensive cardiovascular disease with a contributory cause of obesity. The manner of death was listed as natural. </t>
  </si>
  <si>
    <t>Sinus infection, causing syncope &amp; treated with Zpak.</t>
  </si>
  <si>
    <t>Fever (associated 1st w/ active sinus infection), syncope w/ fainting</t>
  </si>
  <si>
    <t>&lt; 0.03 ng/mL (Ref: &lt;=0.04)</t>
  </si>
  <si>
    <t>595 pg/mL (ref: &lt;=99)</t>
  </si>
  <si>
    <t>124 mg/L (ref: &lt;= 10.0)</t>
  </si>
  <si>
    <t>diltiazem, vanco, ceftriaxone IV</t>
  </si>
  <si>
    <t>As of 12/15/21, patient stated that she is recovered from the adverse event</t>
  </si>
  <si>
    <t xml:space="preserve">9/2/22: Abstraction completed; pericarditis    69 y/o female PMH aortic aneurysm, CAD, HLD, HTN, and sinus infection causing dizziness and syncope approximately 1-2 weeks prior to AE, developed chest pressure, breathing issues, dizziness, nauseated, fainted, approximately 25 days after her first COVID dose, and symptoms continued to progress after her 2nd dose;     -Patient dehydrated, experiencing syncope and fever   -EKG: Abnormal - NSR w/ frequent PVC's , AFib, tachycardia up to 180  -Echo: Pericardial effusion; LVEF 60-65%  -Troponin wnl, CRP and d-dimer elevated, ESR wnl  -CT showed pericardial enhancement c/w pericarditis    -D/C diagnosis: AFib w/ RVR, pericardial effusion &amp; pericarditis (possibly autoimmune related)  </t>
  </si>
  <si>
    <t>Menses irregularity</t>
  </si>
  <si>
    <t>Continues to follow up with GYN</t>
  </si>
  <si>
    <t>51yo C-female, self reported VAERS w/AE from 1st Pfizer vax on d#4 w/ menses irregularity (flow began a week early from 1st vax and has ceased since 2nd vax), underwent a thermascan (these studies have been reputed by the scientific community as being able to provide verifiable results for pathologies) and was found to show "inflammation near heart", she was sent for a mammogram which was normal. Spoke w/GYN and they were unaware of the thermascan and have no referral that has been made to cardiology. Pt did not complain of any cardiac symptoms to them.</t>
  </si>
  <si>
    <t>high sensitivity: 2854 (ref range 0-14)</t>
  </si>
  <si>
    <t xml:space="preserve">Per VAERS report 12/20/21, patient not fully recovered from adverse event. </t>
  </si>
  <si>
    <t xml:space="preserve">Pt admitted x 3 days and discharged home. </t>
  </si>
  <si>
    <t>HCP report. 26 y/o F booster Moderna dose on 12/14, and the following day developed chest pain. ECHO and EKG normal. TroponinI high sensitivity elevated 2854. Diagnosed with myopericarditis and treated with colchicine and ibuprofen. Hospitalized x 3 days. HCP interview 1/10: Dr. Rebecca Tostige Ruthberg.</t>
  </si>
  <si>
    <t>Ehlers Danlos Syndrome (Mast Cell Activation Disorder)</t>
  </si>
  <si>
    <t>As of 12/20/21, patient reported to VAERS that she had been treated by HCP at office/clinic, reported recovered</t>
  </si>
  <si>
    <t>8/31/22: Abstraction completed - Not a case (Cardiologist did not find evidence of myocarditis/pericarditis and cause of palpitations/SOB unknown, after multiple tests and home telemetry monitor)    51 y/o female with stated PMH Mast Cell Activation Disorder, Ehler Danlos Syndrome, Breast cancer (diagnosed during same month of 3rd COVID vaccine dose - tx began with tamoxifen), developed fatigue, SOB, tachycardia at rest, approximately 21 days following 3rd COVID dose (Pfizer).    *Note: Patient reported that she experienced frequent palpitations, SOB, lightheadedness when she began taking Tamoxifen [start date of tamoxifen coincides with start date of vaccine AE]    -EKG: NSR, HR 78 bpm  -Echo: normal, LVEF = 60-65%    Patient was not hospitalized for AE, states that she is recovered.</t>
  </si>
  <si>
    <t>&lt;0.012 (ref range 0.012-0.034 ng/mL)</t>
  </si>
  <si>
    <t>Motrin PRN</t>
  </si>
  <si>
    <t xml:space="preserve">Per parent report, intermittent chest pain and difficulty breathing lasting a few minutes and then goes away. </t>
  </si>
  <si>
    <t xml:space="preserve">Pt initially seen in ER and discharged home. She had outpatient cardiology follow-up. Both visits revealed normal work-up. </t>
  </si>
  <si>
    <t>5.972, 6.640, 5.524, 5.260, 5.485, 4.766</t>
  </si>
  <si>
    <t xml:space="preserve">Tylenol, MgSO4, Zofran, IVFs, KCL, Versed, Nitroglycerin, Fentanyl, Benadryl, Xylocaine.  </t>
  </si>
  <si>
    <t xml:space="preserve">DCD home stable.  F/U with cardiology.  Rx for colchicine x 6 weeks and Ibuprofen.  Activity as tolerated.  </t>
  </si>
  <si>
    <t xml:space="preserve">Pt seen in outpatient clinic, no hospitalization. </t>
  </si>
  <si>
    <t xml:space="preserve">HCP report. 21 y/o F received Pfizer dose 12/3, and developed chest pain starting 12/11. Abnormal EKG with PVC's. Troponin not completed, all other labs unremarkable.  ECHO not completed. Diagnosed with myopericarditis. Treated with Ibuprofen 600 mg TID. HCP interview 1/3/22 Dr. Ariel Nassim. Medical records requested 1/3/22. </t>
  </si>
  <si>
    <t xml:space="preserve">Advised to take IB, then, on 2nd recurrence per report, Rx'd course of colchicine </t>
  </si>
  <si>
    <t>2/8- After MD interview + initial report: 29 year old male developed chest tightness approximately 26 days following his second Moderna dose. He saw his PCP approximately 3.5 weeks later on 7/9/21 at which time an EKG showed ST elevation and he was diagnosed with pericarditis. No troponin rwas drawn at the time. He was treated with IB and his symptoms resolved. According to the report the chest tightness returned approximately 3 months later, in October, at which time he was again diagnosed with pericarditis and again took ibuprofen with resolution of the symptoms. Apparently his symptoms returned again the following month, in November, he was put on a course of colchicine. He had an echo in 12/2021 that, according to the PCP, was normal. He has seen cardiology with a good report and is said to be doing well, now completely asymptomatic. Records requested from PCP office today, having just gotten the facility name &amp; location from speaking with the MD.</t>
  </si>
  <si>
    <t xml:space="preserve">Lymphadenopathy, sore jaw, chills, fatigue </t>
  </si>
  <si>
    <t>1.41-5.45</t>
  </si>
  <si>
    <t>Lisinopril  Colchicine</t>
  </si>
  <si>
    <t>Fully recovered</t>
  </si>
  <si>
    <t>36yo C-male, self-report AE one day p 1st Pfizer vax w/ initially swollen lymph nodes, sore jaw, chills and fatigue. Self dx w/"mild case of pericarditis" lasting a few hours. That evening he awoke with severe CP and presented to the ER, Dx w/Myocarditis. Had diarrhea 4d later and is now completely recovered. Limited report, no doctor listed, facility, nor PMHx. Called pt and left VM as well as email for more information.  UPDATE: 1-20-22 Spoke w/cardiologist. Dx: w/recurrent mild pericarditis. Hx of same 2013. EKG: ST elevation,  Troponin: 1.41-5.45, Echo: EF 44.6%, CT: no effussion, CXR: wnl. Admitted 24hr. Tx: Colchicine and Lisinopril. D/C to home, stable w/F/u w/cardiology. Has recovered. Instructed not to take 2nd vax.</t>
  </si>
  <si>
    <t>night sweats, cough, fever, fatigue</t>
  </si>
  <si>
    <t>1/27/22:pericardial effusion</t>
  </si>
  <si>
    <t>2.14 (range &lt;1.0)</t>
  </si>
  <si>
    <t>32 mm/hr (range 0-15)</t>
  </si>
  <si>
    <t>Cov-19 infection</t>
  </si>
  <si>
    <t>&lt;1 mg/L (N)</t>
  </si>
  <si>
    <t>5 mm/hr (N)</t>
  </si>
  <si>
    <t>12/22/2021 requested medical records.  1/10/22 case reassigned to me. No MRs yet. Will call #14. Form hand filled by HCP.  4/7/2022: MRs are available and reviewed. Pt. not vaccinated until Aug 2021. Pt. had COV-19 infection in end of August 2021. Pt. then took first Pfizer shot on 9/9/21(within 10 days of COV-19 infection). After 6 days started to have chest pain and went to PCP office and was done EKG, Cardiac biomarkers and blood test. All came normal. Pt. was suspected Pericarditis subjectively, by PCP, based on symptoms and timeline of vaccine. However, Pt. just recovered from COV-19 infection, and Pericarditis can be from COV-19 infection too. Biomarkers remained normal including D-dimer, CRP and Troponin. Thus, this case does not meet AE of Pericarditis due to lack of any clinical evidence. No worsening EKG or biomarkers elevation. No pericardial rub or Pericardial effusion.</t>
  </si>
  <si>
    <t>Cough, fever, and nausea the day after vaccination</t>
  </si>
  <si>
    <t>10.04 ng/mL (ref range &lt;0.03)</t>
  </si>
  <si>
    <t xml:space="preserve">Hospitalized x 2 days with complete symptom resolution prior to discharge. </t>
  </si>
  <si>
    <t>Traumatic brain injury</t>
  </si>
  <si>
    <t>8 ng/L (N) (R: &lt;54 ng/L)</t>
  </si>
  <si>
    <t>&lt;2.9 mg/L (N)</t>
  </si>
  <si>
    <t>7 mm/HR (N)</t>
  </si>
  <si>
    <t>Lisinopril (Blood pressure)</t>
  </si>
  <si>
    <t>Follow up in 2 weeks, and if symptoms persist, consider ischemic evaluation and cMRI.</t>
  </si>
  <si>
    <t xml:space="preserve">12/23/2021 requested medical records.  1/12/22: Case reassigned to me. Awaiting MRs.  4/13/2022: MRs available at VAERS VPN and reviewed.  Patient a 50 Y F, with a brain injury a yr ago, due to thrown off the horse, presented to ER from Pfizer vaccine booster reaction (12/3/21) within minutes and was given Benadryl and corticosteroids. Patient again came back after 10 days to ER on 12/13/21, with complain of radiating chest pain and discomfort, heart palpitations and SOB, that started around 12/8/21 and worsening.   Based upon the timeline of the vaccine and worsening classic symptoms of radiating pain, SOB and palpitations, that correlates with the abnormal ECG this patient meets the AE of acute Pericarditis after the booster shot. Although it appears that patient may have blood pressure issue as such, however, due to the timeline and the sudden worsening of patient condition together with clinical finding of abnormal EKG and SVT in heart monitor, this is an AE of Pericarditis.  </t>
  </si>
  <si>
    <t>high sensitivity: 6353 (ref range &lt;76.2 ng/L)</t>
  </si>
  <si>
    <t>1.8 (ref range 0.0-0.9 mg/dL)</t>
  </si>
  <si>
    <t>7 (ref range 0-20 mm/Hr)</t>
  </si>
  <si>
    <t>Hospitalized x 3 days and discharged home. Symptoms completely resolved prior to discharge.</t>
  </si>
  <si>
    <t>Pt notes a month prior to vax, he had cold like symptoms and "chest discomfort", tx and released, proceeded with vax in March 21</t>
  </si>
  <si>
    <t>Atorvastatin, Colchicine, Metoprolol. ASA was discontinued</t>
  </si>
  <si>
    <t>Stable. Recovered w/occ CP</t>
  </si>
  <si>
    <t>48yo C-male, self reported AE p 115d from Moderna vax. Initially w/SOB and progressive CP. Presented for care in ER, EKG + for STEMI and was taken to cath lab. +Pericarditis, no MI. Admitted for further care. Started on ASA and improved immediately, B-blocker (name unknown), Colchicine and a cholesterol agent (name unknown) no other data provided. Emailed pt for more information and called cardiologist and left a message. Will try again after the Christmas break.  UPDATE: 12-27-2021 Spoke w/Cardiologist. Concurs Dx of Pericarditis. Suspected STEMI, Cath neg. EKG w/ST elevations. Tx medically. Pt has recovered.</t>
  </si>
  <si>
    <t xml:space="preserve">A-fib, R-hemorrhagic stroke, hemiplegia-left arm/leg, dysphagia, HTN/hypotension, Resp failure </t>
  </si>
  <si>
    <t>NSAIDS other than aspirin (e.g. ketorolac/Toradol, ibuprofen/Motrin/Advil, naproxen/Naprosyn/Aleve, colchicine),Corticosteroids (e.g. prednisone, methylprednisolone, hydrocortisone),Intubation or mechanical ventilation,Other {myoperi_hospital_treat_oth}</t>
  </si>
  <si>
    <t>Indocin  Colchicine  Prednisone  Metropolol  Flecanide  Pantropazole  Ventilator  Tracheotomy  R-frontal hemi-craniotomy  Cranioplasty</t>
  </si>
  <si>
    <t>Remains w/hemiplegia</t>
  </si>
  <si>
    <t>Recovered but wheel chaired bound due to stroke, unable to use L hand/arm/leg. Starts outpt rehab in 2022.</t>
  </si>
  <si>
    <t>LOC, flushing, N/V, HTN</t>
  </si>
  <si>
    <t>Strep A positive by NAA</t>
  </si>
  <si>
    <t>&lt;3 ng/L (N)</t>
  </si>
  <si>
    <t>0.29 mg/L (N)</t>
  </si>
  <si>
    <t>6 mm/H (N)</t>
  </si>
  <si>
    <t>ST elevation/ST abnormalities,PR depression without reciprocal ST depression,Atrial, supraventricular, or ventricular arrhythmia</t>
  </si>
  <si>
    <t>&lt; 0.010 ng/mL (normal)</t>
  </si>
  <si>
    <t>13 pg/mL (normal)</t>
  </si>
  <si>
    <t>Diltiazem</t>
  </si>
  <si>
    <t>As of 12/23/21, patient d/c to home from ER; recovery not reported with unknown symptoms</t>
  </si>
  <si>
    <t>8/9/22: Abstraction completed - Not a case    65 y/o male PMH HTN, GERD and prior episode of AFib (15 years prior), developed CP, dyspnea, palpitations, approximately 1 day s/p 3rd COVID vaccine dose (Pfizer); presented to ED  -EKG showed tachycardia, prolonged PR interval, minimal ST elevation, SVT  -Troponin and BNP wnl  -patient treated with diltiazem and d/c to home w/ resolution of symptoms</t>
  </si>
  <si>
    <t>Only available information is that patient was seen as an outpatient.</t>
  </si>
  <si>
    <t>Report by a Physician Assistant concerning 26 yom who developed "suspected pericarditis" 3d following his booster with Moderna. After an EKG in office showed ST elevation she suggested he go to an UC or ED for further w/u, however, patient later called expressing reluctance to go out of not wanting to have to wait to be seen. It is unclear whether the patient sought further evaluation as advised. The PA has not received any ED or UC note from any such visit. Requested records from the PA's office 12/28.</t>
  </si>
  <si>
    <t>Hypothyroidism, high cholesterol, chronic migrains</t>
  </si>
  <si>
    <t>Pt stated that after the second Moderna vaccine on Mar 12th, 2021, early in April pt. started to have SOB and heart palpitations and went to see PCP, who then referred pt to Cardiologist. Pt underwent EKG, ECHO, TTE and heart monitor with Cardiologist in April and May of 2021, and was diagnosed with AFIB, and was prescribed Eliquis and Metoprolol. Also, if out of control suggested for future Ablation and pacemaker.</t>
  </si>
  <si>
    <t xml:space="preserve">Pacemaker, Hypertension, Psoriatic Arthritis </t>
  </si>
  <si>
    <t>leg cramps, fatigue, drunked feeling, chills, blurry vision, headache and stomach pain, brain fog, difficult to maintain normal BP</t>
  </si>
  <si>
    <t xml:space="preserve">Immediately after reporting to waiting room, started having a "racing" in heart. I did not report as I have a history of SVT, even though I haven't had issues in years. I thought maybe it was anxiety/excitement to finally get the vaccine. Went home, no other issues until next day, severe fatigue where I couldn't get awake to get out of bed. Thought this to be a normal reaction then began having severe leg cramps on the following day, Tuesday. I reached out to my physician, they said take anti-inflammatory and rest. Proceeded to have more severe leg pain and a drunken feeling, weird chills up and down all extremities in waves. Vision intermittently blurry, could not read texts, etc. My head hurt incredibly bad. During the next week, I went to the ER twice, in which I received IV anti-inflammatory drugs. My stomach had severe pain, didn't feel like eating. The ER doctors said that it was the vaccine and due to the irregularities in my labs, I was experiencing a vascular inflammatory response. I was sent to my rheumatologist, which gave me IM and oral steroids. He was sure this was vaccine related and heard a pericardial rub as I felt pain like pleurisy. I was also COVID tested multiple times, negative, during this. PCR and rapid testing. I am a clinical research nurse and very pro vaccine. The rheumatologist said I had O2 sats drop upon walking after performing a walk test. He also instructed me to take no further MRNA vaccines. In September I approached my cardiologist about trying Pfizer, and he also told me this was not a good idea, considering the pericarditis I experienced and my ejection fraction dropping. I have had intermittent blurry vision, brain fog, hard to manage blood pressure, intermittent severe leg cramps (burning) since. I have since had another round of steroids. I was discouraged to report by my peers, as I am supposed to be a very rare reaction. I decided that reporting was my duty, since I was told my facility did not report this, though I informed them of my serious side effects.   ER tests were irregular approximately 1 week post vaccine. Not sure of the exact date but can obtain that.  </t>
  </si>
  <si>
    <t xml:space="preserve">Patient self reported, 43 yrs old F, about VAE taken, first shot on 12/27/20, Moderna 1st shot. Patient reported this after 1 year. Patient with co-morbidity of Pacemaker, Hypertension, Psoriatic Arthritis, SVT. The #14 referral is her Rheumatologist. Called on 12/27/21 at #14 and left message to call back.  On 4/20/22, The only medical record that was found was for COVID testing under Lab Diagnostics. No other ECHO results or ER visits documents exists. Thus based upon the MR, there is no evidence of clinical visit, ER for vaccine adverse reaction within 3 months of vaccine. This is a subjective complain. No clinical evidence is found upon requesting.  This case does not meet AE of vaccine related Myo/Pericarditis.  </t>
  </si>
  <si>
    <t>fatigue, cyanosis of left hand,</t>
  </si>
  <si>
    <t>As of 12/22/21, patient reported in VAERS that highest level of care had been at HCP office/clinic, and symptoms began 8 months prior; presumed to be at home and not hospitalized, reported not recovered</t>
  </si>
  <si>
    <t>3mo course of IB and colchicine</t>
  </si>
  <si>
    <t>Ongoing chest pain and dyspnea. The MD feels that this cant be fully explained by his findings and recommended she complete the course of colchicine and see a pulmonologist.</t>
  </si>
  <si>
    <t>Home (seen as outpatient and in ED)</t>
  </si>
  <si>
    <t>Report by HCP including office note regarding 20yof that developed CP and SOB same day as her 2nd Pfizer dose. Cites "clinically-suspected pericarditis," with small effusion on subsequent echo and cMR. Discussed with Dr. Ramchand 12/28. He felt she was an odd presentation and emphasized that the cMR was normal. With the pericardial effusion, albeit noted to be small, this meets case definition for pericarditis. Records requested same day.</t>
  </si>
  <si>
    <t xml:space="preserve">Pt seen by outpatient cardiologist. She was provided ASA for treatment and symptoms resolved within 5 days. </t>
  </si>
  <si>
    <t>0.06 ng/mL (nml &lt; 0.03 ng/mL))</t>
  </si>
  <si>
    <t>2.6 mg/L (nml &lt;1 mg/L))</t>
  </si>
  <si>
    <t>tylenol PRN</t>
  </si>
  <si>
    <t xml:space="preserve">Unknown, per VAERS report not recovered from adverse event. </t>
  </si>
  <si>
    <t xml:space="preserve">Pt hospitalized 12/22/21 - 12/23/21, and discharged home. </t>
  </si>
  <si>
    <t>Medrol 4 mg dose pack and Naproxen 500 mg BID PRN</t>
  </si>
  <si>
    <t>Pt seen in Urgent Care and discharged home. No ER visit or hospital admission.</t>
  </si>
  <si>
    <t>COV-19 Infect and positive in Nov 2020</t>
  </si>
  <si>
    <t>right leg pain in thigh and calf, altered mental health and gasping for air, confusion, shaking, syncope</t>
  </si>
  <si>
    <t>0.18 ng/ml (H) (R:0-0.06 ng/ml)</t>
  </si>
  <si>
    <t xml:space="preserve">Patient died on 4/19/21, after 911 call, EMS received successfully, and bringing to ER. EKG, ECHO and transtracheal intubation was performed. Patient on 100% O2 supply and required constant CPR's due to pulse drop. Autopsy and biopsy reports suggests cause of death as "Pulmonary </t>
  </si>
  <si>
    <t>Patient with good health and on no medications at age 33 F, received her first COv19 Janssen shot around 3/28/21. Prior to this Patient was tested positive with symptoms for COV19 infection in Nov 2020. 3 weeks after the vaccine, patient on the day of her Birthday turning 34 had some right leg calf and thigh pain. Patient had 8 standard alcohol drinks over the entire course of day. The next day in the morning of 4/19/21, patient woke up with gasping for air, confused, altered mental condition, chest tightness and syncope. Emergency medic arrived and found patient alert and oriented, but tachypneic, hypotensive, pale and diaphoretic. Upon arriving at ER hospital, patient continued to worsen and supplied with 100% of her oxygen need externally, and ongoing CPR. Besides many efforts patient apparently died of Cardiac arrest at noon of 4/19/21. The autopsy report finds primary reason of death as "Pulmonary Thromboembolism". The secondary finding is Myocarditis via histopathology microscopic examination. This case meets the AE of confirmed Myocarditis based on typical adverse event started within 21 days of vaccination and no prior health issues, chest pain symptom, elevated D-dimer, ECHO results (decreased ventricular function) and confirmation of focal Myocarditis via histopathology. Additional AE condition of PE or coagulopathy may also meet based upon autopsy report.</t>
  </si>
  <si>
    <t xml:space="preserve">concurrent Glioblastoma multiforme </t>
  </si>
  <si>
    <t xml:space="preserve">Malaise, headache, fever, chills, </t>
  </si>
  <si>
    <t>ECG/EKG or other rhythm monitoring,Any echocardiogram,Cardiac Magnetic Resonance Imaging (cMRI),Cardiac enzymes: peak value for any of the following labs,Histopathologic evidence of myocardial inflammation (e.g., biopsy or autopsy),Other diagnostic test(s)</t>
  </si>
  <si>
    <t>10% on Left ventricular side</t>
  </si>
  <si>
    <t>8.3 mg/ml</t>
  </si>
  <si>
    <t>1636 pg/ml</t>
  </si>
  <si>
    <t>236 mg/L</t>
  </si>
  <si>
    <t>78 mm</t>
  </si>
  <si>
    <t>NSAIDS other than aspirin (e.g. ketorolac/Toradol, ibuprofen/Motrin/Advil, naproxen/Naprosyn/Aleve, colchicine),Corticosteroids (e.g. prednisone, methylprednisolone, hydrocortisone),Vasoactive medications (e.g. milrinone, epinephrine, norepinephrine, vasopressin, dopamine),Regular/Low flow Nasal cannula oxygen support,Other {myoperi_hospital_treat_oth}</t>
  </si>
  <si>
    <t>An  axial flow catheter pump (Impella CP, Abiomed) was placed for  mechanical circulatory support for 6 days.  He was ultimately discharged on lisinopril 10 mg daily,  spironolactone 25 mg daily and metoprolol succinate 25 mg  daily.</t>
  </si>
  <si>
    <t xml:space="preserve">Patient with Concurrent medical conditions included Glioblastoma multiforme (2018. CT scan of the head showed a 6 cm × 5 cm right temporal mass, which was resected. The pathology was consistent with GBM, WHO grade IV. He was treated with 24 cycles of Temodar from 2018 to 2020 and initiated on Optune therapy, which has continued up since 2018 until and beyond his presentation with acute myocarditis.)  8 days after the first shot of Moderna vaccine, patient presented to ER with symptoms as described above. This is a case study publiched in the peer reviewed journal as a single case study.   LITERATURE REFERENCE:  Kadwalwala M, Chadha B, Ortoleva J, Joyce M. Multimodality imaging and histopathology in a young man presenting with fulminant lymphocytic myocarditis and cardiogenic shock after mRNA-1273 vaccination. BMJ Case Rep. 2021;14(11):e246059 </t>
  </si>
  <si>
    <t xml:space="preserve">This case meets the case definition of adverse vaccine reaction confirmed Myocarditis based upon symptoms+ ECG + ECHO + cMRI + Biopsy. No other condition existed that were related to causing Myocarditis specially any other heart condition or viral infections. </t>
  </si>
  <si>
    <t>15,943.8 (type and units not specified)</t>
  </si>
  <si>
    <t>0.2 (H)</t>
  </si>
  <si>
    <t>Indomethacin, Protonix</t>
  </si>
  <si>
    <t>3 months of Colchicine course and frequent medical tests.</t>
  </si>
  <si>
    <t xml:space="preserve">Recovering but still follow-up tests going on. Still elevated ESR and CRP. </t>
  </si>
  <si>
    <t>Pt seen in ER and discharged home.</t>
  </si>
  <si>
    <t>high sensitivity 5766 (normal range &lt;45)</t>
  </si>
  <si>
    <t xml:space="preserve">Unknown. Per VAERS report, not recovered from adverse event. </t>
  </si>
  <si>
    <t xml:space="preserve">Pt admitted 12/22/21 - 12/23/21 and discharged home. </t>
  </si>
  <si>
    <t>0.2-0.16</t>
  </si>
  <si>
    <t>Cardio Mobil device  Naprosyn</t>
  </si>
  <si>
    <t>Stable. Recovered</t>
  </si>
  <si>
    <t>5/2: Records from that other facility not yet in VAERS.    Need notes from initial w/u with the other cards office. Emailed Carissa 4/28 asking her to have a f/u request sent.    Intermittent chest pain began approximately 3 weeks following his 2nd Pfizer dose. The pain apparently resolved for several months then returned, prompting him to seek evaluation from outpatient cards. Still awaiting records from that first facility, however, notes from the 2nd cards office cites that patient had an echo demonstrating a mildly dilated L ventricle and mildly reduced EF of 45-50% , as well as a normal stress test. A 6day event monitor had shown periods of bradycardia including 3 occasions of some degree of AV block, prompting his referral to that second cards office (EP). CMr ordered demonstrated mildly decreased LVSF with an EF of 50% and RVSF of 48%and mildly enlarged LV size. No left or right ventricular delayed myocardial enhancement. It appears the patient was undergoing cardiomyopathy and arrhythmia genetic testing and had a loop recorder placed to further evaluate his decreased LV function and AV conduction issues.</t>
  </si>
  <si>
    <t>Acute GI illness</t>
  </si>
  <si>
    <t>N/V/D</t>
  </si>
  <si>
    <t xml:space="preserve">Unknown if fully recovered from symptoms. </t>
  </si>
  <si>
    <t>Unknown; patient stated in VAERS report that chest pain finally went away after 3 months on colchicine + IBU, but she answered "no" on question #20</t>
  </si>
  <si>
    <t>As of 12/23/21, patient had not been hospitalized for the event and reported to have been evaluated by PCP and Cardiologist, chest pain relieved, but reported not recovered</t>
  </si>
  <si>
    <t>1.75ng/mL (H)</t>
  </si>
  <si>
    <t>2.82 mg/mL (H)</t>
  </si>
  <si>
    <t>10 (H)</t>
  </si>
  <si>
    <t>Home with outpatient cards flu scheduled for 12/29.</t>
  </si>
  <si>
    <t>Per VAERS report: 16yom with a h/o GERD presented to an urgent care with c/o CP, 4d after having received his booster with Pfizer. He had ST elevation and elevated troponin and was sent to BCH ED where a repeat troponin was elevated, along with CRP and sed rate. Echo showed mild LV systolic dysfunction, no pericardial effusion. Negative respiratory viral panel.  He was treated with IVIG. Troponin trended down. Repeat EKG showed less ST elevation and echo showed improved LV function. cMR was c/w myocarditis. He was discharged home with 2 more days pf prednisone with outpatient cards f/u scheduled for 12/29. SPoke with reporting pharmacist 12/30, reviewing hospital chart and the note from yesterday's f/u with cards: yesterday patient was asymptomatic. Troponin was normal. Repeat echo demonstrated still decreased LV function with an EF of 48%. No continued treatment was felt necessary, but he was continued on activity restriction. (10 Jan) Vax date of 14 Dec 2021</t>
  </si>
  <si>
    <t>Severe Asthma</t>
  </si>
  <si>
    <t xml:space="preserve">metal taste in mouth immediately, chest pressure, stabbing and burning pain </t>
  </si>
  <si>
    <t>pericarditis, exacerbate asthma to moderate copd, metal taste in mouth immediately, chest pressure, stabbing and burning pain.</t>
  </si>
  <si>
    <t>7.44 (ref range 0.00-0.04 ng/mL)</t>
  </si>
  <si>
    <t xml:space="preserve">Pt hospitalized x 2 days and discharged home with complete resolution of symptoms prior to discharge. </t>
  </si>
  <si>
    <t>Hypercholesterol, palpitations</t>
  </si>
  <si>
    <t>8.0 (H)</t>
  </si>
  <si>
    <t>Have called the case management department of the hospital and left a message to call me back.  Have requested medical records.  MRs reviewed on 5/26/2022.   Pt 47, y M, with a history of hyperlipidemia and palpitations and family history of early CAD, presented to ER on 12/8/21, with chief complaint of sudden transient chest pain, non-radiating, lasted for 10 mins after 20 days post 2nd shot COV-19 vaccine. Pt. was admitted for further work-up from 12/8 through 12/9/2021. ECG showed sinus rhythm with bradycardia (palpitations) and heart beat issues. ECHO showed normal cardiac function. However, Troponin was elevated from 7 to 8 and then no further elevation. Pt. was treated with Aspirin. Stress test was done on 12/9/21, and it revealed no ischemia or infarction. The discharge summary from the hospital states the diagnosis as, Chest pain with palpitations, HLD and sinus bradycardia. Post admission follow-up with Holtor monitor on 30 days loop recorder, and it revealed normal sinus rhythm, with less than 1% burden of PAC's and PVC's. No arrhythmias noted. The cMRI on 2/22/22 also revealed normal cardiac functions, no inflammation, cardiomyopathy, Myocarditis or Pericarditis.  Thus based upon the medical records and clinical evidence, pt. had an acute chest pain and palpitation which appears transient with Troponin elevation, but no ST-T wave abnormalities, ECHO normal and cMRI suggests no ongoing or recent past inflammation. There is no diagnosis or findings of Myocarditis or worsening inflammation. Pt. with co-morbidity of hyperlipidemia and palpitation prior to vaccine. There is no worsening Troponin elevation or EKG seen.  This case does not meet vaccine adverse reaction of Myocarditis or Pericarditis.</t>
  </si>
  <si>
    <t>0.02 (WNL)</t>
  </si>
  <si>
    <t>3/25 per conversation with staff member in cards office reviewing the MD's note as we spoke: W/u at urgent care previously had been unremarkable. EKG in cards office at patient's first visit in January 2022 was NSR, also unremarkable. Lab work performed returned a normal troponin I and BNP. The MD diagnosed the patient with chest pain, noting it 'could be myocarditis' and ordered a cMRI for further assessment, however, it appears the patient hasn't scheduled it. He has not been back to the office since.    3/16: Called patient, having gotten no response to my email to him sent last month. He called back and gave me 2 facility names. Said the UC where he was initially seen didn't have much to say (EKG had been normal). Record request entered into redcap.    Reopened per latest protocol.    Patient self report by 30yom citing CP SOB and fatigue, including, "pretty certain it's myocarditis." Cites having had a normal EKG at an urgent care 4d after sxs onset with the recommendation that he go to ED for further w/u, unclear whether he did. No HCP or facility is provided. Given inability to proceed with abstraction for this reason am marking it not a case.  he was advised to see outpatient cards if sxs continued, so he did in Dec. There w/u included negative troponin but he was advised to take scheduled IB for his sxs. Requested records and will try the cardiologist to verify.</t>
  </si>
  <si>
    <t>Vertigo, AFib, multiple hyperlipidemia, stroke, pulmonary hypertension</t>
  </si>
  <si>
    <t>"Feel funny", low energy, mild fever</t>
  </si>
  <si>
    <t xml:space="preserve">PERICARDIOCENTESIS PROCEDURE (W NOTE) Nov 3, 2021    </t>
  </si>
  <si>
    <t>5.05 ng/mL (normal 0-0.07 ng/mL)</t>
  </si>
  <si>
    <t>54 pg/mL (normal 0-123 pg/mL)</t>
  </si>
  <si>
    <t>12.5 mg/L (normal 0.0-5.0)</t>
  </si>
  <si>
    <t>28 mm/hr (normal 0-15 mm/hr)</t>
  </si>
  <si>
    <t xml:space="preserve">Pt admitted 12/25/21 - 12/27/21 and discharged home with resolution of symptoms. </t>
  </si>
  <si>
    <t>HCP report with medical records available. 16 y/o M received booster Pfizer dose and 2 days later developed chest tightness and SOB. Admitted 12/25/21 - 12/27/21. Troponin I elevated at 2.34. EKG with ST elevation suggestive of acute pericarditis. ECHO normal. Provided ibuprofen for treatment with resolution of symptoms at time of d/c. Hospital course: 2 days. (10 Jan) Vax date of 20 Dec 2021.</t>
  </si>
  <si>
    <t>Essential Hypertension, Precordial pain</t>
  </si>
  <si>
    <t>7 (H)</t>
  </si>
  <si>
    <t>Colchicine (after subjective complain from patient), Ibuprofen</t>
  </si>
  <si>
    <t xml:space="preserve">Kept feeling chest pains, some days worse than others. Wasn't until at work felt like having heart attack in Sept that my supervisor and director of operations took me to hospital. Sept 13th ran all kinds of tests. B-TYPE NATRIURETIC PEPTIDE, LIPASE, COMPREHENSIVE METABOLIC PANEL, TROPONIN I, URINALYSIS, everything looked good, kept saying healthy, then Sept 20th STRESS TEST WITH MYOCARDIAL PERFUSION, NM HEART PERFUSION SPECT STRESS AND REST, TRANSTHORACIC ECHO (TTE) COMPLETE, still was told healthy. It wasn't until Oct 13th my Cardiologist asked when I had my vaccination did he order the next test CBC W/ AUTO DIFFERENTIAL, C-REACTIVE PROTEIN, CBC WITH DIFFERENTIAL. With the C-REACTIVE PROTEINS that high couple medications for inflammation stating Pericarditis. Colchicine was one of the meds.     Sept 13th . B-TYPE NATRIURETIC PEPTIDE, LIPASE, COMPREHENSIVE METABOLIC PANEL, TROPONIN I, URINALYSIS     Sept 20th STRESS TEST WITH MYOCARDIAL PERFUSION, NM HEART PERFUSION SPECT STRESS AND REST, TRANSTHORACIC ECHO (TTE) COMPLETE,    Oct 13th my Cardiologist asked when I had my vaccination did he order the next test CBC W/ AUTO DIFFERENTIAL, C-REACTIVE PROTEIN, CBC WITH DIFFERENTIAL. With the C-REACTIVE PROTEINS that high he put me on Colchicine.   </t>
  </si>
  <si>
    <t>"passing out, fatigue, dizziness"</t>
  </si>
  <si>
    <t>0.04 (ref range 0.00-0.09)</t>
  </si>
  <si>
    <t>colchicine 0.6 mg BID</t>
  </si>
  <si>
    <t xml:space="preserve">Pt seen in ED multiple times and followed by outpatient cardiology. </t>
  </si>
  <si>
    <t>Arthralgias, fever</t>
  </si>
  <si>
    <t>25-35%</t>
  </si>
  <si>
    <t>0.984-1.067</t>
  </si>
  <si>
    <t>495-850</t>
  </si>
  <si>
    <t>Aspirin,Corticosteroids (e.g. prednisone, methylprednisolone, hydrocortisone),Diuretics (e.g. furosemide/Lasix, cholorothiazide/Diuril),Other {myoperi_hospital_treat_oth}</t>
  </si>
  <si>
    <t>Digoxin  Nitro</t>
  </si>
  <si>
    <t>Continuing CP/SOB</t>
  </si>
  <si>
    <t>Stable but not recovered</t>
  </si>
  <si>
    <t>53yo A-female, VAERS by MD reported AE 7d p Moderna Booster w/CP/SOB, arthralgias, fever. Admitted for further care, studies as above. Dx: Myocarditis, cardiomyopathy, MI. Unable to reach MD due to holiday, will try again in new year when the office reopens.  UPDATE: 1-14-22 Spoke with MD. Confirms myocarditis.</t>
  </si>
  <si>
    <t>HS 7610 (normal range 0-58.9)</t>
  </si>
  <si>
    <t xml:space="preserve">Pt hospitalized x 2 days and discharged home with complete symptom resolution.  </t>
  </si>
  <si>
    <t xml:space="preserve">PharmD report. 19 y/o M received booster Pfizer dose and 4 days later developed chest pain. Admitted 12/24/21-12/26/21. Troponin I high sensitivity significantly elevated at 7610 (normal range 0-58.9).  EKG sinus tachycardia without ST or T wave changes. Echo without pericardial effusion. EF is preserved and no significant valvular abnormalities. No treatment initiated as symptoms completely resolved at time of admission from ED, and troponin trending down. Diagnosed with myocarditis associated with covid-19 vaccination. </t>
  </si>
  <si>
    <t>3/14: existing records are from unrelated event that occurred before the patient's vaccination. Will re-request correct records.    Report by CVS employee citing CP, dizziness, N/V that developed in a 19yom within 1 hr of receiving his booster with Moderna. States patient cites having gone to ER where he was treated for heart inflammation. No HCP or facility listed. 12/30: will attempt to reach reporter via email provided to get name of ED where patient was evaluated.</t>
  </si>
  <si>
    <t>Rash over injection site, cough</t>
  </si>
  <si>
    <t>Colchicine, Indomethacin</t>
  </si>
  <si>
    <t>Continues to experience chest tightness, SOB, needs to sleep in a recliner</t>
  </si>
  <si>
    <t>&lt;).012ng/mL (0.000- 0.120)</t>
  </si>
  <si>
    <t>Report by patient and PC f/u note suggest ongoing intermittent sxs including dyspnea and chest pain</t>
  </si>
  <si>
    <t>4/22: Patient presented with chest pressure and associated SOB that began approximately 6d following his second Pfizer dose. W/u in ED was unremarkable including normal EKG and troponin. He was discharged home, advised to take NSAIDs for the following week and return for worsening.    4/18 AM: Additional records indicated as uploaded 4/15 don't yet appear in VAERS.    4/8: ED records received are from a visit after that in which he apparently received the dx of pericarditis; will add to reopen list to be requested again and email the MR person assigned to it.    Patient self report by 22yom citing myopericarditis. HCP listed appears to be a group. 12/30: will attempt to contact to clarify facility where patient was evaluated</t>
  </si>
  <si>
    <t>cough/wheezing, fatigue, fever, myalgia, dysphonia</t>
  </si>
  <si>
    <t>6 ng/L (ref: 0-19)</t>
  </si>
  <si>
    <t>&lt; 0.30 mg/dL (ref: 0-0.49)</t>
  </si>
  <si>
    <t>18 mm/hr (ref: 2-37)</t>
  </si>
  <si>
    <t>As of 12/28/21, MD reporter stated that patient had not recovered, unspecified symptoms</t>
  </si>
  <si>
    <t>FATIGUE, SHORTNESS OF BREATH, DIFFICULT BREATHING, MYCOCARDITIS, RAPID HEART RATE , STARTED 5 DAYS POST VACCINATION, SEVERE FATIGUE AND CONTINUE FOR 3 MOS BLOOD WORK, EKG, HEART SCANS, WORE HEART MONITOR, NORMAL UNTIL STRESS TEST PERFORMED IN JUNE. NO PRIOR HX OF DM, HYPERTENSION, OR HEART ISSUES UNITL AFTER 2ND VACCINE. HAD EMERGENCY ANGIOGRAM AND STENT PLACED DUE TO BLOCKAGE AN D CARDIAC REHAB WAS ORDERED . NEVER TOOK OR NEEDED ROUTINE MEDS PRIOR TO 06/2021   LAB WORK PERFORMED 06/2021   EKG 6/2021 AND   LAB WORK CARDIAC LAB WORK 07/2021  STRESS TEST 07/22  ANGIOGRAM AND STENT 07/26/21</t>
  </si>
  <si>
    <t>lightheadedness, nausea</t>
  </si>
  <si>
    <t>220 ng/L (ref: &lt;3)</t>
  </si>
  <si>
    <t xml:space="preserve">&lt;0.29 </t>
  </si>
  <si>
    <t>16 mm/hr (ref: 0-30)</t>
  </si>
  <si>
    <t>As of 4/5/22, patient d/c to home following 2 hospitalizations and follow-up appointments. Reported recovered</t>
  </si>
  <si>
    <t xml:space="preserve">10/10/22: Abstraction completed - confirmed myocarditis [CP, SOB, palpitations, T-wave abnormalities, ST-abnormalities, elevated Troponin, CMRI c/w myocarditis]    71 y/o female PMH HTN, arthritis, atherosclerosis, migraine, urticaria, developed CP, SOB, lightheadedness, and nausea 26 days after receiving her 3rd COVID vaccination, hospitalized twice     -EKG (12/23/21): nsr, T-wave abnormalities, with repolarization  -EKG (1/29/22): Sinus bradycardia, diffuse repolarization, abnormal EKG, ST-depression  -EKG (2/5/22): nsr, normal P, PVC's, rate &gt; 20bpm over previous  -CMRI (12/27/21): low normal global LV systolic function, LVEF=52%, mild global hypokinesis, LGE c/w myocarditis (didn't rule out sarcoidosis), c/w active inflammation  -CMRI (4/5/22): LGE c/w prior myocarditis  -Echo (12/29/21): EF=55-60%, mild mitral regurgitation and tricuspid regurgitation, no pericardial effusion  -Echo (1/30/22, 2/5/22)): no change from December Echo    -Patient COVID (+) between 1st and 2nd hospital visit    </t>
  </si>
  <si>
    <t>3.770 (0.000-0.034)</t>
  </si>
  <si>
    <t>&lt;0.50 (0.00-1.00)</t>
  </si>
  <si>
    <t>IBS</t>
  </si>
  <si>
    <t>Will call #14 and also request medical records.  MRs from ER is available for review. MRs are missing the results of EKG and ECHO. Need to call pt. referred Cardiologist and confirm if ECHO showed Pericardial effusion and if EKG was abnormal to suspect Pericarditis.</t>
  </si>
  <si>
    <t>Not  recovered</t>
  </si>
  <si>
    <t xml:space="preserve">45yo C-female, VAERS reported by MD. AE 1d p Moderna booster w/CP. Seen in ER. EKG w/non specific ST changes, Echo: wnl, Troponin: nl. Tx: w/ Ibuprofen, Colchicine. Dx: p vax Pericarditis. Called and left VM for pt, need vax lot #. Called MD to verify clinical data, left message as well. </t>
  </si>
  <si>
    <t>lightheaded, faintness, and rapid heartbeat</t>
  </si>
  <si>
    <t>7 "normal"</t>
  </si>
  <si>
    <t>&lt;6 "unremarkable"</t>
  </si>
  <si>
    <t>0.4 "normal"</t>
  </si>
  <si>
    <t>2 "normal"</t>
  </si>
  <si>
    <t xml:space="preserve">Colchicine 0.6 mg daily </t>
  </si>
  <si>
    <t xml:space="preserve">Pt initially seen in ER where she was diagnosed with heartburn and discharged. Pt then seen by cardiology outpatient where she was diagnosed with pericarditis. </t>
  </si>
  <si>
    <t xml:space="preserve">Self report. 26 y/o F who developed chest pain and SOB 11 days following Janssen 1st dose. Seen in ER. EKG unremarkable, CXR unremarkable, and undetectable troponin high sensitivity. Diagnosed with heartburn and discharged. Then seen by outpatient cardiology in which EKG showed subtle PR depression. Echo normal. Stress test normal. cMRI deferred. Diagnosed with acute pericarditis. Tx: ASA, colchicine.     1/4/22 - Attempted to contact listed HCP  - left message with RN, MD to return to office 1/5.   1/17/22 - Second attempt without return call. </t>
  </si>
  <si>
    <t>&lt;1.0 ng/ml (N)</t>
  </si>
  <si>
    <t>206 pg/ml (N)</t>
  </si>
  <si>
    <t>129 mg/L (H)</t>
  </si>
  <si>
    <t>2/14/21 - went to ER with chest pain - DX Pericarditis Inpatient hosp 2/14-2/17/20 - put on Colchicine for one month     5/9/21 - Went back to ER with chest pain and shortness of breathe - DX Cardiac Tamponade - Hospitalized 5/9-5/13/2021 - had surgery to drain fluid and to put in a pericardial window - put on Colchicine for 4 months.   LAST ECHO SEPTEMBER 2020 WAS GOOD - MUST FOLLOW UP EVERY 6 MONTHS</t>
  </si>
  <si>
    <t xml:space="preserve">Requested MRs on 1/12/22  Reviewed MRs on 6/28/2022.  54 yo F, with PMHx of GERD, went to ER after2 wks of her second Moderna vaccine and was admitted from 2/15/21-2/17/21, with final diagnosis of Pericarditis. No other findings were seen in medical records. The Pericarditis diagnosed on 2/15/21 meets the case definition of AE Pericarditis due to vaccine. The symptoms after 14 days of vaccine together with abnormal ECG and ECHO with Pericardial effusion are the reasons to meet the case definition. In addition, patient was admitted for two days and treated for Pericarditis on Colchicine. However, pt. went again to ER on 5/9/21 and admitted again for 4 days due to recurrent Pericarditis causing cardiac tamponade. Pt. then underwent Pericardiocentesis, with removal of 400 cc of bloody fluid, as well as pericardial window for drainage. No other findings, except COVID Spike antibody came positive. But COVID PCR taken during 2/15/21 and 5/9/21 were negative.  Thus this is a case of Pericarditis with recurring Pericarditis with cardiac tamponade started after 2 wks, 2nd shot of COVID-19 Moderna vaccine, and meets the vaccine AE of Pericarditis.  </t>
  </si>
  <si>
    <t>0.030 mild elevation</t>
  </si>
  <si>
    <t>1.88 minimally elevated</t>
  </si>
  <si>
    <t xml:space="preserve">Pt seen in ER and then outpatient cardiology. No hospital admission. </t>
  </si>
  <si>
    <t>Parent report. 16 y/o M received booster dose of Pfizer and 3 days later developed chest pressure/pain, dyspnea, and palpitations. EKG NSR with ST/T wave changes, mildly elevated ST segment. Echo normal. Stress test normal. Outpatient cardiology diagnosed "palpitations, precordial chest pain". Symptoms gradually improved without treatment. (17 Oct 2022) Dose 3 Pfizer on 5 Dec 2021</t>
  </si>
  <si>
    <t>jaw pain, fatigue, nausea, loss of appetite, fatigue</t>
  </si>
  <si>
    <t>0.25 ng/mL (ref: &lt;=0.04)</t>
  </si>
  <si>
    <t>76.6 mg/L (ref: 0-5)</t>
  </si>
  <si>
    <t>120 mm/hr (ref: 0-20)</t>
  </si>
  <si>
    <t>IV Fluids</t>
  </si>
  <si>
    <t>As of 12/29/21, patient d/c to home s/p 6 day hospitalization. Reported not recovered with unspecified symptoms.</t>
  </si>
  <si>
    <t>10/10/22: Abstraction completed - myopericarditis [CP, SOB, elevated Troponin, ST-abnormalities, CMRI not c/w myocarditis]    36 y/o female no PMH, hospitalized for fever, chest pain, upper back pain, headache, jaw pain, pleuritic chest pain, loss of appetite, nausea, faint and weakness 1 day s/p 2nd Moderna.  -Presented to ER with 101.2F, tachycardia (112), elevated troponin, abnormal Echo, CMRI showed mild mitral regurgitation, no LGE, asymmetrical enlargement of left axillary and subpectoral lymph nodes.  -EKG: nsr, inverted T-waves, ST-abnormalities  -Elevated CRP, ESR and Troponin      3/4/22: Case reassigned; records not available in VAERS</t>
  </si>
  <si>
    <t>3.020ng/mL  (0.000-0.045)</t>
  </si>
  <si>
    <t>20.70mg/L (0.0-3.0)</t>
  </si>
  <si>
    <t>Home with outpatient cards f/u to include f/u on coxsackievirus panel that was pending at time of discharge</t>
  </si>
  <si>
    <t>Report submitted by family member citing diagnosis of myo in a 17yom who developed CP and SOB 3d following his second Pfizer dose. No HCP listed and DOB appears to not be exact. 1/3: emailed reporter asking for this information.</t>
  </si>
  <si>
    <t>Pt seen outpatient, no hospitalization. Per VAERS report, no recovered from adverse event.</t>
  </si>
  <si>
    <t>&lt;3 ng/L (ref: 0-52)</t>
  </si>
  <si>
    <t>As of 12/29/21, patient self-reported to VAERS that he was hospitalized for 9 days, d/c to home and reported recovered</t>
  </si>
  <si>
    <t>HTN, Osteoarthritis and associated pain, GERD, Obesity, diabetes</t>
  </si>
  <si>
    <t>lightheadedness, nausea, arm pain, weakness</t>
  </si>
  <si>
    <t>2.73 ng/ml (H)</t>
  </si>
  <si>
    <t>60 pg/ml (N)</t>
  </si>
  <si>
    <t>NSAIDS other than aspirin (e.g. ketorolac/Toradol, ibuprofen/Motrin/Advil, naproxen/Naprosyn/Aleve, colchicine),Antiarrhythmics,Cardioversion/Shock,VAD (ventricular assist device),Other {myoperi_hospital_treat_oth}</t>
  </si>
  <si>
    <t>Amiodarone, Losartan, Rosuvastatin, carvedilol, omeprazole, Duloxetine, Amoxicillin, vancomycin, Coreg, valsartan, Crestor  Dual chamber ICD on 5/21/21</t>
  </si>
  <si>
    <t xml:space="preserve">Continues to have dyspnea, edema, fatigue, lightheadedness, and low exercise tolerance. </t>
  </si>
  <si>
    <t>fever, and minimal cough. Respiratory PCR panel negative</t>
  </si>
  <si>
    <t>Hx of Lyme disease</t>
  </si>
  <si>
    <t>22.389 (reference range 0.000-0.034 ng/mL)</t>
  </si>
  <si>
    <t>73.9 (reference range &lt;10 mg/L)</t>
  </si>
  <si>
    <t>19 (reference range 0-15 mm/hr)</t>
  </si>
  <si>
    <t xml:space="preserve">Parent report. 24 y/o M received 2nd Moderna dose and 13 days later developed chest pain, SOB, fever, and minimal cough. Covid19 test negative, along with complete respiratory PCR panel. EKG with normal sinus rhythm with early repolarization, diffuse ST elevation. Echo normal findings. Troponin I significantly elevated. Diagnosed with myocarditis and treated with colchicine nd ibuprofen. Hospital course: 3 days. Discharged home. </t>
  </si>
  <si>
    <t>1,524 (H- no units given)</t>
  </si>
  <si>
    <t>IB x 24 hrs</t>
  </si>
  <si>
    <t>Discharged from ED home with outpatient cards f/u, since completed.</t>
  </si>
  <si>
    <t xml:space="preserve">9yom developed chest pain 3d following his second Pfizer dose. Report submitted by cardiologist patient saw in follow up as an outpatient cites diagnosis of clinically- suspected Covid-19 vaccine-associated myocarditis c/w "probable" CDC case definition, including chest pain with elevated troponin and no other identifiable cause. Report suggests patient's sxs resolved after receiving IB. 1/3: left VM for HCP listed. Suspect patient was seen at a Kaiser facility, however, will confirm with HCP prior to requesting records. BR and PM also notified via email given age of patient.  1/7: Received return call from the MD, verified missing elements including facility and will request records. Troponin was elevated. He specified that re the EKG, the 2nd tracing done by him in the outpatient setting was normal, however, original tracing in ED was deemed unreliable d/t a limb lead placement mistake that wasn't recognized at the time. Patient was discharged home from the ED with outpatient cards f/u 2-3d later and advised to complete a course of scheduled IB x 24 hrs. At the f/u with cards EKG and echo were normal. Troponin had decreased and was near normal. Patient remained asymptomatic. </t>
  </si>
  <si>
    <t xml:space="preserve"> no</t>
  </si>
  <si>
    <t>Back pain due to accidental injury 2 yrs ago</t>
  </si>
  <si>
    <t xml:space="preserve">My father died of Myocarditis.   Received an autopsy from sudden death episode.  Patient Died 04/05/2021.   </t>
  </si>
  <si>
    <t>No hospital or clinic name. Requested MRs on 1/12/2022. Received Autopsy report and reviewed MRs from Autopsy report. This report is well written and explained the course of Death from different perspectives. Reviewing the autopsy report on 1/28/22, it is concluded that this case does not meet case definition. Pt was healthy prior to vaccine and started to feel SOB and fatigue and sick after 8 days of 1st Pfizer shot. No evaluation can be performed during the health condition seriousness, as pt. seemed to be died during transportation to the hospital. The Autopsy report upon examination and thorough evaluation, described death to be a natural death. There was some alcohol found in the system. Prime reason of death was Cardiomyopathy with left ventricular hypertrophy and pulmonary edema.</t>
  </si>
  <si>
    <t>&lt; 0.01ng/mL (ref: 0.01 to 0.10)</t>
  </si>
  <si>
    <t>As of 12/30/21, MD reporter states that patient had been treated in ED/urgent care and HCP office/clinic; d/c to home and reported recovered</t>
  </si>
  <si>
    <t xml:space="preserve">10/24/22: Abstraction completed - Pericarditis  [CP, ST abnormalities &amp; PVCs, troponin wnl]    MD reported to VAERS: 64 y/o female PMH HTN &amp; breast cancer (2002), developed chest pain (unable to lie down) approximately 5 hours after receiving 3rd COVID dose; presented to PCP office 12/1/21 and sent to ER for additional tests; ECG showed mild S-T changes and Echo confirmed no effusion;     -MR review: ECG showed sinus rhythm with left atrial enlargement, ER ECG showed occasional PVCs &amp; non-specific ST abnormality    PCP states that diagnosis was Pericarditis; patient reported recovered; </t>
  </si>
  <si>
    <t xml:space="preserve">Allergies and sensitivity to some agents, Previous anaphylaxis with typhoid and yellow fever vaccines (administered simultaneously) at age 14 </t>
  </si>
  <si>
    <t xml:space="preserve">Myocarditis: began day after shot. Heart palpitations/racing heart feeling. Due to previous anaphylaxis with vaccines, thought it might be anxiety. Took Xanax to calm down, but heart palpitations persisted. They continued through August.   Had EKG on 5/25, normal result (palpitations happened about every 5 minutes, worse - more frequent and more intense - at night, so EKG couldn't capture them). Diagnosis: myocarditis, with 2nd COVID vaccine being the most likely catalyst. No other previous changes would explain the heart issues. Was offered a halter monitor, but declined due to insurance coverage.  </t>
  </si>
  <si>
    <t>fevers, chills, diaphoresis</t>
  </si>
  <si>
    <t>6.29 ng/mL</t>
  </si>
  <si>
    <t>morphine, metoprolol</t>
  </si>
  <si>
    <t>Discharged home with cardiology f/u for cMRI on metoprolol and home statin.</t>
  </si>
  <si>
    <t xml:space="preserve">41 y/o male hospitalized for chest pain, elevated troponin, normal echo, and normal coronaries on cath, treated with aspirin and morphine. Meets criteria for probable myocarditis. Emailed provider and requested hospital records 01/07/2021    1/24/22 - Records still not available. Emailed provider a second time.     2/10/22 - Reviewed medical records and confirmed meets criteria for probable myocarditis. </t>
  </si>
  <si>
    <t>peak: 8.26ng/mL (ref range &lt;0.03)</t>
  </si>
  <si>
    <t>1.7mg/dL (ref range &lt;1.0)</t>
  </si>
  <si>
    <t>Report submitted by MD on a 17yom who developed chest pain 3d following his Pfizer booster. EKG demonstrated diffuse ST elevation on initial EKG, which improved on subsequent tracings, elevated troponin and CRP, and normal echo (with low-normal EF of 55%). No mention of treatment. Requested records in Redcap and spoke with the MD on 1/5. Verified and completed. She relayed treatment pt received of ASA and IB with prompt resolution of his chest pain. He was discharged home 2d later with and should have a f/u with outpatient cards in the coming days. Of note patient developed LE numbness x several months following his second Pfizer dose. Unclear whether a report was filed on that or whether any w/u was completed. (10 Jan) Vax date of 27 Dec 2021</t>
  </si>
  <si>
    <t>Allergy, eczema and Rhinitis</t>
  </si>
  <si>
    <t>0.0 (normal)</t>
  </si>
  <si>
    <t>33 pg/ml (N)</t>
  </si>
  <si>
    <t>&lt;0.7 (N)</t>
  </si>
  <si>
    <t>22 mm/hr (slightly elevated)</t>
  </si>
  <si>
    <t>Just given Toradol and Ibuprofen for relief.</t>
  </si>
  <si>
    <t>This is a manufacturer's report. Patient's DOB is missing. MRs requested with a note on 1/13/22. It appears non serious  undiagnosed ER visit. Patient's history is missing. Pt. is concerned because of Mix and match vaccine. Primary series was Moderna and Booster taken was Pfizer. Issue seems to be resolved. No details of tests performed and conclusions drawn from 12/3/21 ER visit.  On 4/7/22 MRs arrived and reviewed. Pts DOB updated. 45 Y F w Asthma, eczema, migraines, and allergic Rhinitis, presented to ER on 12/3/21, with chest pain after 1 day of booster shot. Received Toradol, pt. feeling better and not admitted. On 12/6/21 again heart squeezing/pressure/pain, and worsened and came to ER. CTA chest on 12/6/21 negative, EKG without ST elevation, Troponin negative, vital signs normal. Pt. also with history of unilateral uveitis, and workup by rheumatologist was negative in 2016. Pt. has been having heavy periods lately. Due to absence of any clinical findings related to Myo or Pericarditis, this case does not meet AE of Myopericarditis.</t>
  </si>
  <si>
    <t>"fast heartbeat"</t>
  </si>
  <si>
    <t>1/6:&lt;0.012 (0-0.012)</t>
  </si>
  <si>
    <t xml:space="preserve">Pt went to ER where myocarditis was ruled out. He has scheduled follow-up with outpatient cardiology. </t>
  </si>
  <si>
    <t xml:space="preserve">This is a DUPLICATE REPORT  Patient had a breakthrough Omicron case from the vaccine. The physician contacted to ask Pfizer, if patient should take the booster or wait, until the infection neutralized. The manufacturer misunderstood and reported this. </t>
  </si>
  <si>
    <t>This is a manufacturer report. The Physician who reported this is contactable. I called Dr. Steven Yedlin and talked with him. He said that the manufacturer misunderstood. He said that he called to ask something about a breakthrough case. Physician said that this patient have already reported to VAERS back in Summer 2021. This is not the VAER. "Please dismiss it". He said.</t>
  </si>
  <si>
    <t>Epigastric symptoms</t>
  </si>
  <si>
    <t>About a month after the 2nd dose, I started having a pain in my chest. The doctor thought it might be anxiety so it was treated as such but it kept getting worse. Around Thanksgiving I thought I was having an attack of some kind even though I?d never had heart problems in the past. I called the doctor and was scheduled immediately for a gallbladder ultrasound, EKG, and lab work. The EKG revealed a right bundle branch block that has a known cause of myocarditis. I am under the care of a cardiologist currently and have more tests scheduled this week.   EKG, lab work 11/30/21</t>
  </si>
  <si>
    <t>"Viral GI illness"</t>
  </si>
  <si>
    <t>diaphoresis, nausea/vomiting</t>
  </si>
  <si>
    <t>4.27 ng/mL (ref range 0.00-0.04)</t>
  </si>
  <si>
    <t>2.0 mg/dL (ref range 0.0-1.0)</t>
  </si>
  <si>
    <t>8 mm/hr (ref range 0-15)</t>
  </si>
  <si>
    <t xml:space="preserve">Unknown. Per VAERS report 12/31/21, not recovered from adverse event. </t>
  </si>
  <si>
    <t>Hospital course: 2 days. Discharged home.</t>
  </si>
  <si>
    <t xml:space="preserve">HCP report. 19 y/o M received 3rd dose (booster) of Moderna on 12/14/21, 15 days later developed acute onset chest pain, SOB, and diaphoresis. Troponin trended up with peak at 4.27. EKG with inferior ST segment elevation. Echo with low normal LV systolic function. Diagnosed with myopericarditis. Treated with aspirin, colchicine, heparin, atorvastatin, ibuprofen, and metoprolol. Hospital course: 2 days. Of note, he had viral illness 12/25/21 x 3 days (diarrhea, headache, chills) Respiratory viral panel negative at time of hospitalization.     1/4/22 - Attempted to contact HCP, Dr. Lana McGill 801-507-4575. Left VM on cardiology hospitalist voicemail.   1/10/22 - 2nd attempt, left VM. Medical records requested.  4/7/22 - Medical records received.  </t>
  </si>
  <si>
    <t>OSA on CPAP, Asthma, mixed HLD and obesity</t>
  </si>
  <si>
    <t>diaphoresis, BP 220/190, O2 Sat 84%</t>
  </si>
  <si>
    <t>Unknown (No), but pt. timeline does not match between hospital admission Vs vaccine taken. Pt was admitted for chest pain and symptoms reported from 12/20/20 through 12/22/20, prior to vaccine administration as stated in VAERS on 1/14/21. Also, during the hospitalization no Myocarditis was diagnosed. Instead ECHO suggests that Pt with Bilobar Right Pericardial cyst of 8cm.</t>
  </si>
  <si>
    <t>44 y/o male experienced hypertension 220/190, hypoxemia, and chest pain, and diaphoresis 1 day s/p 2nd Pfizer. He received nitro drip, echo, breathing treatment, and received 3 anti-hypertensive medications. Insufficient information on VAERS report to determine case status. No contact information for HCP provided. Requesting records 1/13/22.   1/27/22 - Further records not available for review at this time.  02/10 - Records not yet available.  2/15/2022: Case reassigned to me. Await MRs. MRs are available and reviewed on 6/1/2022.   This case does not meet vaccine AE as, the complaints and hospital admission with Chest pain and related symptoms all occurred prior to vaccine administration. Pt. stated in VAERS report that vaccine that caused Myocarditis was administered on 1/14/21. However upon reviewing MRs on 6/1/22, it is concluded that the hospital admission for complaints made were from 12/20/20-12/22/20, prior to vaccine admin and no Myocarditis was diagnosed, but rather Bilobar Right Pericardial cyst of 8cm was diagnosed. Pt. also co-morbid of mixed HLD, OSA using CPAP, Asthma and obesity. Thus timeline of the event does not match with medical records obtained and this case is identified as not a case of vaccine adverse reaction.</t>
  </si>
  <si>
    <t>(hs)12,028ng/L (nl is &lt;53.48)</t>
  </si>
  <si>
    <t>16.62mg/L (ref range 4-10)</t>
  </si>
  <si>
    <t>15yom developed intermittent chest pain 3d following his first Pfizer dose. In local ED it was noted that his chest pain had become minimal. He was found to have elevated HS troponin (&lt;12K) and EKG was noted to be unremarkable. He was admitted for monitoring. He received Toradol and other NSAID each once, then it was to be prn for pain. Subsequent echo was normal. Troponin downtrended to an acceptable level and he was discharged home. He has since followed up with his PCP who states he is doing well clinically. He will be getting a holter through cards.</t>
  </si>
  <si>
    <t>Asthma and seasonal allergies</t>
  </si>
  <si>
    <t>4/21/22: 24.7; 27.7</t>
  </si>
  <si>
    <t>Patient spouse filed this report. Patient went into Cardiac arrest, Myocarditis after a day of booster shot of COVID.  Will request medical records today 1/13/21</t>
  </si>
  <si>
    <t>6.690ng/ml (0.000-0.045))</t>
  </si>
  <si>
    <t>268pg/mL</t>
  </si>
  <si>
    <t>Had negative infectious w/u. of cMR: "possible small focus of subepicardial delayed enhancement in the midventricular inferolateral segment.. findings do not meet modified Lake Louise criteria."  Report by an HCP about a 19yom  citing acute myo. No description of sxs or HCP in box 14 listed, nor contact info for the reporter. 1/5: will request records via redcap.</t>
  </si>
  <si>
    <t>high sensitivity 3.8 (normal)</t>
  </si>
  <si>
    <t xml:space="preserve">Pt admitted to hospital x 2 days and discharged home. </t>
  </si>
  <si>
    <t xml:space="preserve">Parent report. 19 y/o M received 2nd Moderna dose 8/21/21, then 16 days later developed chest pain and labored breathing. Reported having flu-like symptoms a couple weeks prior to chest pain onset. EKG with ST elevation consistent with pericarditis. ESR, CRP, and troponin normal. In addition, CT showed cardiomegaly. Echo showed severe aortic insufficiency/regurgitation and congenitally bicuspid aortic valve. Provided ibuprofen to be used as needed. Pt to consult cardiothoracic surgeon for aortic valve replacement. </t>
  </si>
  <si>
    <t>high sensitivity &gt;8000</t>
  </si>
  <si>
    <t>Colchicine, ibuprofen</t>
  </si>
  <si>
    <t xml:space="preserve">Pt seen outpatient by cardiology no admission. </t>
  </si>
  <si>
    <t>&lt;0.04 ng/ml (N)</t>
  </si>
  <si>
    <t>1395 pg/ml (H)</t>
  </si>
  <si>
    <t xml:space="preserve">#14 appears to be PCP office. Will call and obtain info and also requesting MR from ER on 1/13/22.    MRs are available at VAERS VPN on 4/20/22.  Pt. a 34 y.o. F, without any pertinent medical history went to ER post 36 hrs vaccine with Chest discomfort, nausea, vomitting on 11/25/21. Other than the subjective complain, all clinical workup including EKG, X-ray blood work and cardiac markers, all came normal. Pt. was not admitted and was given Zofran. Pt. returned to ER after 30+ days of the first incident with similar complain of Chest pain and discomfort, with palpitations on 12/31/21. Patient was admitted for full system check. Patient's EKG, Troponin normal. Chest X-ray was normal. Patient's Blood pressure was notably abnormal together with elevated BNP. Troponin and D-dimer were normal. No diagnosis or other interpretation were drawn. Pt was discharged on Ibuprofen.  This case does not meet the AE of Myocarditis, as it was not diagnosed at ER by any Physician and is not recorderd with any clinical findings in MR from 2 different ER visits.  </t>
  </si>
  <si>
    <t>high sensitivity 7153 (ref range &lt; 18 ng/L))</t>
  </si>
  <si>
    <t>Tylenol and tramadol PRN</t>
  </si>
  <si>
    <t>Chest pain</t>
  </si>
  <si>
    <t xml:space="preserve">Hospitalized 1/2/21 - 1/5/21 and discharged home. </t>
  </si>
  <si>
    <t>HCP report/interview. 21 y/o M received 2nd Pfizer dose on 12/31/21 and within 2 days developed chest pain and SOB. EKG normal. Troponin I high sensitivity peaked at 7153 ng/L. Transthoracic ECHO with left EF 60-65%. cMRI findings consistent with myocarditis and pericarditis. Discharged home after 4 day admission. Treatment with colchicine, tylenol, tramadol, and metoprolol. Medical records requested 1/6/22.</t>
  </si>
  <si>
    <t xml:space="preserve">throat pain </t>
  </si>
  <si>
    <t>Intermittent chest discomfort</t>
  </si>
  <si>
    <t xml:space="preserve">DCD stable.  Low probability of myocarditis. </t>
  </si>
  <si>
    <t>47 ng/L (H) (Range &lt;15)</t>
  </si>
  <si>
    <t>33 mg/ml (H)</t>
  </si>
  <si>
    <t>17.717ng/mL (0.000-0.028)</t>
  </si>
  <si>
    <t>77.72ng/mL (0.0-6.6)</t>
  </si>
  <si>
    <t>307pg/mL (15-125)</t>
  </si>
  <si>
    <t>2.461ng/dL (0.00-0.501)</t>
  </si>
  <si>
    <t>beta blocker "to prevent arrhythmia"</t>
  </si>
  <si>
    <t>Home with repeat MR 3 mo later</t>
  </si>
  <si>
    <t>Patient self report by 18yom citing myocarditis and pericarditis with chest pain having begun 3fd after his second Moderna dose.   1/5: records requested. No HCP listed to contact.</t>
  </si>
  <si>
    <t xml:space="preserve">Vomiting day 2, fever , body aches, headache. Fatigue </t>
  </si>
  <si>
    <t>11.80, 16.80, 10.10, 9.61</t>
  </si>
  <si>
    <t xml:space="preserve">Per parent - Not recovered 100% yet   </t>
  </si>
  <si>
    <t xml:space="preserve">DCD home stable with complete resolution of pain and down trending troponins.  No activity restrictions. F/U with PCP in 1 week for repeat troponin and f/u in 1 mo with cardiology.  No meds Rx for DCD.  </t>
  </si>
  <si>
    <t xml:space="preserve">Illinois </t>
  </si>
  <si>
    <t>36.466 (ref range &lt;0.030 ng/mL)</t>
  </si>
  <si>
    <t>49 (ref range 0-4.9 ng/mL)</t>
  </si>
  <si>
    <t>lisinopril</t>
  </si>
  <si>
    <t xml:space="preserve">Pt hospitalized x 4 days and discharged home with outpatient cardiology follow-up. </t>
  </si>
  <si>
    <t>Parent report. 15 y/o M received 2nd Pfizer dose on 9/7/21, and about a week later developed fatigue and chest pain. In ER on 9/22, troponin measured at 36. EKG with sinus bradycardia, early repolarization, rare PVC's. cMRI: Evidence of myocardial edema and evidence of subendocardial delayed enhancement. Delayed enhancement in R ventricular free wall myocardium. Consistent with myocarditis. Echo with left ventricle systolic function qualitatively low normal to mildly depressed with abnormal global longitudinal strain Started on lisinopril and ibuprofen. Hospital course: 4 days. D/c dx: acute myocarditis after recent covid-19 vaccine.</t>
  </si>
  <si>
    <t>231 ng/L</t>
  </si>
  <si>
    <t>Report by patient states his chest pain returned Dec 20th after recovering from a GI illness and that he was put back on colchicine and IB. Per provider interviewed who has seen patient in f/u, however, since then his symptoms have again resolved.</t>
  </si>
  <si>
    <t xml:space="preserve">23yom developed chest pain 3d following his 2nd Pfizer dose.   1/7: left msg for HCP with her office and requested records. Spoke with her 1/10. She filled in gaps including that echo had a low-normal EF of 50% and that ultimate dx in the hospital was pericarditis. With the elevated tropinin, however, it meets case definition for myopericarditis. Patient's sxs returned after discharge and he was placed on another course of NSAIDs and colchicine, leading to sxs resolution again. </t>
  </si>
  <si>
    <t xml:space="preserve"> jaw and RT upper extremity pain </t>
  </si>
  <si>
    <t xml:space="preserve">4497, 4674, 3269.  </t>
  </si>
  <si>
    <t xml:space="preserve">DCD home stable.  No recurrent chest pain.  F/U with cardiology in 1 week.  Limit exertional activities for a week.  States recovered.  Take ASA daily.  </t>
  </si>
  <si>
    <t>Hashimoto's disease, seizure</t>
  </si>
  <si>
    <t>171.6 (H)</t>
  </si>
  <si>
    <t>122.5 mg/L (H)</t>
  </si>
  <si>
    <t>61 mm/Hr (H)</t>
  </si>
  <si>
    <t xml:space="preserve">Metoprolol, Oxcarbazepine, </t>
  </si>
  <si>
    <t>Requested MRs on 1/13/22 from the hospital.  MRs arrived on 4/14/22 and reviewed.  PT. 34 yo M with PMHX of Hashimoto's disease, seizure. After 2nd shot of COV-19 on 4/26/21, Pt started to have Chest pain within 48 hrs, and worsened after 72 hrs. The complain was sternal continuous Chest pain and not radial chest pain. No SOB, Cough etc., Upon arrival patient with abnormal ECG, elevated troponin that worsened after 4 hrs, elevated CRP, ESR and TSH. Patient had a mild pericardial effusion, that was correlated with TSH elevation. Based upon the timeline, symptoms and Troponin elevation, this case meets the AESI of probable Myocarditis. Appropriate treatment was given and patient was released after one day of hospitalization. They couldn't do cMRI, as patient was claustrophobic. It was suggested to be done as an outpatient to the patient. Patient's MPI Stress test came normal with no VF or wall motion abnormalities.</t>
  </si>
  <si>
    <t>Ibuprofen 800 mg TID x 10 days.</t>
  </si>
  <si>
    <t xml:space="preserve">Pt seen outpatient by PCP. No ED visit or hospital admission. </t>
  </si>
  <si>
    <t>dizziness, nausea- presyncopal episode</t>
  </si>
  <si>
    <t>127.99 pg/mL (&lt;= 45)</t>
  </si>
  <si>
    <t>4/22 with records: 15 year old male with history of orthostatic hypotension and exposure-related COVID positive test two days following his first Pfizer dose on August 22nd 2021 had a pre syncopal episode on 12/8/21, four days following his second COVID dose and concurrent flu vaccination. At initial ED EKG reportedly showed RAD and an incomplete RBBB. He was orthostatic and felt improved following fluids but was transferred to another facility due to elevated troponin. There repeat EKG was normal and he was discharged home. He followed up with cardiology approximately one week later where EKG and echo were normal. Troponin,  hs-Troponin I, was still elevated, however (127.99 (&lt;= 45 pg/mL)) and it was felt that he likely had post-vaccine myocarditis, that the pre-syncopal episode was unrelated. cMR was scheduled for January 2022, which demonstrated a large focus of LGE. F/u echo in 2-2022 was normal. F/u troponin was normal (6.60 (&lt;45pg/mL). The next f/u visit note is not available.    4/18 AM: Additional records indicated as uploaded 4/15 don't yet appear in VAERS.</t>
  </si>
  <si>
    <t>14.90 ng/mL (ref range 0.00-0.03 ng/mL)</t>
  </si>
  <si>
    <t>hS: 20.3 mg/L (ref range 0.0-0.9 mg/L)</t>
  </si>
  <si>
    <t>13 mm/hr (ref range 0-23 mm/hr)</t>
  </si>
  <si>
    <t>Pt hospitalized x 3 days and discharged home. He was mostly asymptomatic during hospitalization, and stable upon discharge.</t>
  </si>
  <si>
    <t xml:space="preserve">Self report. 20 y/o M received 3rd Pfizer dose and Flublok quadrivalent influenza vaccine on same day. Three days later developed chest pain, SOB, palpitations, N/V. Of note, self reports having a "cold" 3 weeks prior to vaccination. During hospitalization - EKG with nonspecific ST elevations. Elevated troponin. Echo normal. cMRI showed diffuse delayed contrast enhancement throughout entirety of left ventricular myocardium, which could reflect sequela of infectious myocarditis. Respiratory viral panel PCR negative. Diagnosed with myocarditis. Tx included colchicine, lisinopril, and metoprolol.  7/19/22 - MR requested from hospital and cardiology.   8/2/22 - MR received.  </t>
  </si>
  <si>
    <t>6 ng/L (ref range &lt; 14)</t>
  </si>
  <si>
    <t xml:space="preserve">Pt hospitalized to PICU x 3 days and discharged home with resolution of symptoms. </t>
  </si>
  <si>
    <t xml:space="preserve">high cholesterol, </t>
  </si>
  <si>
    <t>heart arrythmia - patient report</t>
  </si>
  <si>
    <t>Ibuprofen, Colchicine and Statin</t>
  </si>
  <si>
    <t>Pt. is still following up with the cardiologist. March 2022 a follow-up ECHO showed less Pericardial effusion after Colchicine and pt. also is scheduled for next follow-up in Dec 2022.</t>
  </si>
  <si>
    <t>26.600 (ref range 0-0.034)</t>
  </si>
  <si>
    <t>5.8 (ref range &lt;1.0 mg/dL)</t>
  </si>
  <si>
    <t>7 (ref range 0-15 mm/hr)</t>
  </si>
  <si>
    <t>Chest pain improving, not yet resolved per discharge summary.</t>
  </si>
  <si>
    <t xml:space="preserve">Pt hospitalized x 1 day and discharged home with outpatient follow-up. </t>
  </si>
  <si>
    <t>033F21A</t>
  </si>
  <si>
    <t>91, 94, 160, 426, 331</t>
  </si>
  <si>
    <t xml:space="preserve">Tylenol, Maalox, and famotidine.  </t>
  </si>
  <si>
    <t xml:space="preserve">DCD home stable.  F/U with cardiology in 2 weeks.  Continue Indomethacin, Colchicine, and famotidine.  F/U Echo and inflammatory labs needed.  </t>
  </si>
  <si>
    <t>UTI and E.faecalis bacterimia</t>
  </si>
  <si>
    <t>nephrolithiasis (kidney stones)</t>
  </si>
  <si>
    <t>recurrent syncopal events within 24 hrs of vaccine</t>
  </si>
  <si>
    <t>5/12: 69 (&lt;=59)</t>
  </si>
  <si>
    <t>Called #14 and left a message. Requesting medical records as well.</t>
  </si>
  <si>
    <t>2/10: normal EKG</t>
  </si>
  <si>
    <t>nausea, febrile, chills, dizziness, lightheadedness, back pain</t>
  </si>
  <si>
    <t>7 pg/mL (ref: 0-19)</t>
  </si>
  <si>
    <t>MD reporter states that patient left hospital AMA on 2nd day of hospitalization improving but not resolved CP</t>
  </si>
  <si>
    <t>As of 1/6/22, patient left hospital on 2nd day AMA, improving CP but not resolved; outcome unknown</t>
  </si>
  <si>
    <t xml:space="preserve">Coats disease, sinus congestion, herniated disk in neck and back </t>
  </si>
  <si>
    <t>Flu, cough, hypoxamic, respiratory failure, heart block</t>
  </si>
  <si>
    <t>AV block 3rd degree</t>
  </si>
  <si>
    <t>Patient second vaccine shot on 1/28/21. Patient did not go to any clinic, hospital for any complains, until Aug 28th, patient went to ER, with respiratory and heart failure and was detected Cov19 positive, and further complications of heart and respiratory failure.</t>
  </si>
  <si>
    <t>home with outpatient cards f/u</t>
  </si>
  <si>
    <t>3/7:28yom with no significant PMH presented to an ED initially on 4/9/2021 with complaints of chest pain radiating to his back as well as a sore throat and jaw pain that had begun 10 days prior. This was immediately following his first Moderna dose (3/30/21) but prior to his second (4/26/21). He was apparently febrile with stable vital signs. EKG showed no ischemic changes and his WBC was 12.24. He was discharged home with Pepcid and maalox and instructed to follow up with GI. He never took the medications nor followed up with GI, however, was apparently seen by a cardiologist who believed he may have had pericarditis and ordered an echo, which the patient did not complete. He stated he was not prescribed medications for the diagnosis. He then presented to another ED on 5/22/2021 with complaints of abdominal pain associated with nausea, emesis and anorexia as well as a syncopal episode the day prior. He was found to be tachycardic. No rub was appreciated in the ED.  Cards consult note cites pulsus paradoxus. There his white count was further elevated at 19.66 then CT A/P demonstrated bilateral pleural effusions insignificant pericardial effusion. Subsequent echo suggested constrictive pericarditis and tamponade. He was admitted to the ICU and underwent pericardial window and chest tube thoracostomy. Improved significantly after the procedure. RVP was negative. Nevertheless it was thought his pleural and pericardial effusion was most likely viral and ideology with cytology having shown reactive mesothelial cells, histocytes and inflammatory cells. Discharged after an 8d hospital stay on colchicine with outpatient cards f/u.    1/11: 28yom developed ____  approximately 13d following his second Moderna dose. Cites myo and pericarditis with a 7d hospital stay. Requested records and attempted to contact HCP.</t>
  </si>
  <si>
    <t>16.81, 26.51, 24.61, 14.83</t>
  </si>
  <si>
    <t xml:space="preserve">patient recovered from the adverse event  DCD home stable.  Troponin trending down. No chest pain. Take Aleve.  F/U with cardiology.  </t>
  </si>
  <si>
    <t>malaise, cough, and nasal congestion, fatigue, decreased exercise tolerance</t>
  </si>
  <si>
    <t>elevated HR with rest/activity, elevated BP to 224/215, HR 123</t>
  </si>
  <si>
    <t>9.7 pg/mL</t>
  </si>
  <si>
    <t>metoprolol added and amlodipine increased</t>
  </si>
  <si>
    <t>Chest pain improved, still with some twinges of pain and dyspnea on exertion at discharge.</t>
  </si>
  <si>
    <t xml:space="preserve">Discharged home with cardiology f/u. He had f/u with primary care for recheck of BP and symptoms. </t>
  </si>
  <si>
    <t xml:space="preserve">32 y/o male hospitalized for chest pain, tachycardia, t-wave changes on EKG, normal echo, and normal troponin. Does not meet current case criteria; however, medical records needed for confirmation. Emailed provider 1/14/22 for more information.      01-19-22: Discussed with HCP. Myocarditis was suspected by cardiology based upon 3 clinical findings despite negative ECHO. These were chest pain, new onset of dyspnea on exertion and at rest, palpitations, and EKG changes of sinus tachycardia with t-wave flattening. Troponin was not elevated and cMRI was not performed. Pt. also had URI symptoms the week prior to presentation in the ER, but was not diagnosed with a specific respiratory pathogen. Meets criteria for probable myocarditis. </t>
  </si>
  <si>
    <t>Osler weber rendu , anemia, congestive heart failure .</t>
  </si>
  <si>
    <t>back pain, light headed</t>
  </si>
  <si>
    <t>Myocarditis- within minutes 10-15 of being vaccinated : severe pain in the middle of my chest, pain in my right arm and a tightness, severe pain in the back of my neck, light headed, feeling sick. Nurse came in and ask me to move around and the intense pain went away after a few minutes are following her instructions.   After months I am Continuing to have an unusual heart rhythm. And fast beats. Primary doctor sent me to cardiologist and cardiologist recommended electrophysiologist.   Sonogram of heart found irregular heart beat  Heart test showed 18000 beats during test  Meeting with electrophysiology doctor this month.</t>
  </si>
  <si>
    <t>Pt seen in the ER and discharged home with resolution of symptoms within 2 weeks.</t>
  </si>
  <si>
    <t xml:space="preserve">HCP report. 21 y/o M received 3rd Moderna dose on 12/20/21, 2 days later on 12/23/21 developed chest pain. Seen in the ER and diagnosed with myocarditis. EKG normal sinus rhythm without ST changes. Troponin elevated up to 3.8. Left heart cath normal vessels and normal LVEF. Treated with ibuprofen as needed with symptoms resolution without 2 weeks. </t>
  </si>
  <si>
    <t>&lt;0.02 ng/ml (N)</t>
  </si>
  <si>
    <t>&lt;0.5 (N)</t>
  </si>
  <si>
    <t>Unknown, but report indicates that pt. has not recovered.  Medical records indicate that patient left the ER room saying he is not symptomatic anymore, and they are taking too much time to workup and left against the medical advice.</t>
  </si>
  <si>
    <t xml:space="preserve">41 y/o male hospitalized for chest pain the say of 3rd Moderna, and was found to have "pericarditis". Insufficient information on VAERS report to determine case status. No healthcare provider or healthcare facility information provided.   02/10 - Records not yet available.   2/15/2022: Case reassigned to me. Will await MRs. No PCP or cardiologist available. Just the ER admission and diagnosis.  MRs arrived and reviewed on 4/21/22.   Patient is a 41 yo M, a smoker and drinks alcohol, but denies drugs, presents with substernal chest pain several hrs after receiving his booster shot of COVID. He developed some mild symptoms like sinus pressure, lightheadedness which resolved. However pt. had ongoing chest pain that was not positional. There was no murmur or rub noted. Pt had otherwise normal exam and vitals. The EKG was NSR, with trace ST elevation, however no other one to compare. Troponin and CRP were normal. Chest X-ray clear. However, due to patient's complain, further workup of ECHO was ordered for possible Pericarditis. The ECHO was done, but pt. was not co-operative with ER medical team, and feeling frustrated, wanted to leave against the medical advice. The ECHO results were on wait, while pt. left without any further intervention or conclusion and advice. Pt. was not admitted. Medical records of ECHO from ER visit on 1/5/22, reveals that there was no pericardial fluid or effusion. There were no wall motion abnormalities. There was mild aortic sclerosis. There was trace mitral regurgitation and mild mitral valve thickening.  Thus, there is no Pericarditis or Myocarditis based upon the review of MRs and results from ER visit. There was no treatment received for Myopericarditis.  This case does not meet the case definition of AE from vaccine of Pericarditis or Myocarditis.  </t>
  </si>
  <si>
    <t>Vermont</t>
  </si>
  <si>
    <t>CAD, CKD, Ischemic cardiomyopathy since 2019, Hypertension, Ty2 Diabetes, depression</t>
  </si>
  <si>
    <t>Fall, cough, flu</t>
  </si>
  <si>
    <t>Cardiac enzymes: peak value for any of the following labs,Other diagnostic test(s)</t>
  </si>
  <si>
    <t>28.2 (H)</t>
  </si>
  <si>
    <t xml:space="preserve">9.78, 10.27, 12.19, 12.94, 9.90, 7.88, 0.06 </t>
  </si>
  <si>
    <t xml:space="preserve">Oxycodone,  Tylenol, </t>
  </si>
  <si>
    <t xml:space="preserve">No documented </t>
  </si>
  <si>
    <t xml:space="preserve">DCD home state. Significant improvement of chest pain.  F/U with peds cardiology.  Continue Ibuprofen prn. No sports x 3 months.  No work or exertion until lab/EKG done.  </t>
  </si>
  <si>
    <t>high sensitivity 6424 (ref range &lt;2 ng/mL)</t>
  </si>
  <si>
    <t xml:space="preserve">Pt hospitalized and discharged home. Unknown if fully recovered from adverse event. </t>
  </si>
  <si>
    <t xml:space="preserve">Pericarditis. Self identified; have suffered pericarditis previously.  </t>
  </si>
  <si>
    <t>Pt. 46 yrs old M, self-diagnosed and self-reported adverse reaction as Pericarditis. No medical visits no clinical evidence. Subjective report. No contacts are provided. Do not meet the case definition of Pericarditis based on Subjective VAERS report.</t>
  </si>
  <si>
    <t>0.96 (ref range 0-0.034)</t>
  </si>
  <si>
    <t>colchicine and motrin</t>
  </si>
  <si>
    <t xml:space="preserve">Pt admitted x 1 day and discharged home. Unknown if fully recovered. </t>
  </si>
  <si>
    <t>charcot-marie-tooth</t>
  </si>
  <si>
    <t>4 ng/L (ref: 0-34)</t>
  </si>
  <si>
    <t>5.5 pg/mL (ref: 0-99)</t>
  </si>
  <si>
    <t>As of 1/08/22, patient had been d/c to home s/p hospitalization for drug overdose. She reported recovered</t>
  </si>
  <si>
    <t xml:space="preserve">8/17/22: Abstraction completed - not a case    32 y/o female PMH charcot-marie-tooth, anxiety, depression, polysubstance abuse, schizophrenia, MDD, transported to ER via EMS, approximately 2 months s/p 3rd COVID dose, for drug overdose from: crack cocaine, heroin, fentanyl, and marijuana. Patient received Narcan dose from police in the field, prior to hospital transport.    Hospitalized for treatment and PMH psychosis &amp; eating disorders, and PE in lower leg. EKG wnl, Troponin &amp; BNP wnl    D/C to home following 4-day hospitalization </t>
  </si>
  <si>
    <t xml:space="preserve">Pt seen in Urgent Care, no admission. Chest pain gradually improving without treatment or further follow-up. </t>
  </si>
  <si>
    <t xml:space="preserve">HCP report. 14 y/o F received 3rd dose Pfizer on 1/6/22, and 2 days later developed chest pain. EKG normal sinus rhythm. No labs or Echo completed. At urgent care, pt was advised to monitor symptoms. Call to pt's mom, and she reports chest pain gradually improving. No further follow-up or testing completed.  </t>
  </si>
  <si>
    <t>Seen once by HCP listed's office as an outpatient</t>
  </si>
  <si>
    <t>Report by 30yom citing myo x 7d.  1/11: SPoke with HCP listed, who is patient's PCP. She was unfamiliar with any such event. After reviewing patient's chart she stated he saw a colleague on 9/7/21 for palpitations and his sxs were attributed to anxiety, of which he has a history when it comes to his health. He was then a no show for a follow up with her. She affirmed there is no record of an ED/hospital visit around that same time nor any request for a cards consult. Marked not a case.</t>
  </si>
  <si>
    <t>Unclear whether patient was formally evaluated for this latest event</t>
  </si>
  <si>
    <t>Report submitted by 24yo female citing "recurrence" of constructive pericarditis following her booster with Pfizer (given 11/11/21). According to the report chest pain began 28 days following the booster. It cites constrictive pericarditis having begun after her first dose, improved with treatment, then "recurred after booster shot." Contacted the physician listed on the report who is the patient's PCP. The MD was unsure whether the patient had been evaluated for this apparent recurrence. She gave the history that the patient's second COVID vaccination was on February 12th 2021 and the patient did not develop chest pain until May 2021. She was evaluated by cardiology in June 2021 and diagnosed with constrictive pericarditis at that time. The cause was unknown. She received treatment and improved. The last note the PCP has from cardiology was November 8th, prior to the patient having received the booster, that reads as though the patient had improved including improvement shown on repeat cMRI. According to the cards note the NSAIDs were discontinued at that time. The most recent contact the PCP has had with the patient was an email from her in November 2021 citing chest discomfort, however, she never responded to her PCP having encouraged her to come in to be evaluated. The patient had been seeing cardiology within the same Medical Group as the PCP, so, unless the patient saw a new, outside cardiologist since the Nov 8th visit, any further visits or contact with the cardiologist for this apparent recurrence of chest pain would be visible to the PCP in the patient's chart, yet she sees nothing. For this reason cannot verify that the patient was diagnosed with (or even formally evaluated for) pericarditis after receiving the booster, so, declaring this not a case. Unknown whether a separate report was previously submitted for the patient's initial occurrence of constrictive pericarditis, however, the chest pain then began three months after the second dose, anyway.</t>
  </si>
  <si>
    <t>palpitations are ongoing from atrial fibrillation.</t>
  </si>
  <si>
    <t xml:space="preserve">He still feels some discomfort on treatment. He is also on colchicine for 3 months. </t>
  </si>
  <si>
    <t xml:space="preserve">Pt. is taking colchicine for 3 months. </t>
  </si>
  <si>
    <t xml:space="preserve">43 y/o male experienced positional and pleuritic chest pain 1 day s/p 3rd Pfizer and was treated with aspirin. Insufficient information to determine case status or request medical records. Left message for HCP on 1/18/22.     1-18-22: Spoke with provider. He had an EKG which did not show any abnormalities. His ECHO showed only his mitral valve prolapse which is trivial and pre-existing. He had no new pericardial effusion. He reportedly did not have a rub on exam. Given this, he does not technically meet current criteria for pericarditis. </t>
  </si>
  <si>
    <t>0.093 ng/mL; hS 3166 ng/L (ref range 0-79 ng/L)</t>
  </si>
  <si>
    <t>Pt hospitalized x 3 days and discharged home with complete resolution of symptoms.</t>
  </si>
  <si>
    <t>HCP report. 16 y/o M received 3rd Pfizer dose and 2 days later developed chest pain and difficulty breathing. EKG initially with normal sinus rhythm with evidence of early repolarization. Repeat EKG with diffuse ST segment elevation consistent with pericarditis. Troponin elevated. ECHO normal. Diagnosed with myopericarditis associated with Covid-19 vaccination. Tx included Ibuprofen 600 mg. Pain resolved spontaneously prior to discharge. Hospital course 1/8/22-1/10/22. (17 Oct 2022) Dose 3 Pfizer 8 Jan 2022.</t>
  </si>
  <si>
    <t>dyspnea and fatigue, epigastric discomfort</t>
  </si>
  <si>
    <t>Requested Medical records on 1/18/2022.</t>
  </si>
  <si>
    <t>increased heart rate, abdominal pain</t>
  </si>
  <si>
    <t>&lt;0.29 mg/dL</t>
  </si>
  <si>
    <t>Patient reported that he continued to have unspecified symptoms related to AE</t>
  </si>
  <si>
    <t>As of 1/9/22, patient reported that he had been treated at ED, but continued to have symptoms 1 month later</t>
  </si>
  <si>
    <t xml:space="preserve">lightheadedness and faint.  </t>
  </si>
  <si>
    <t xml:space="preserve">&lt;0.01.  </t>
  </si>
  <si>
    <t xml:space="preserve">Colchicine, Ibuprofen  </t>
  </si>
  <si>
    <t xml:space="preserve">Unk if patient recovered.  Not documented.  </t>
  </si>
  <si>
    <t xml:space="preserve">fever, chills, H/A, diarrhea, and acid reflux </t>
  </si>
  <si>
    <t>5133.1, 4515.2, 3035.1</t>
  </si>
  <si>
    <t xml:space="preserve">chest pain relieved.  NOT able to lift heavy weights or do any exercise.   </t>
  </si>
  <si>
    <t xml:space="preserve"> DCD home stable.  Improved. Activity restrictions.  F/U with MD.  Rx ASA &amp; colchicine.  </t>
  </si>
  <si>
    <t>mild headache</t>
  </si>
  <si>
    <t>18.23 ng/ml (H)</t>
  </si>
  <si>
    <t xml:space="preserve">Will contact HCP and obtain vaccine info and hospital/clinic info and requested MRs on 1/18/21.  Duplicate to 2021235. Info linked.     4/21/22: MRs are available and reviewed.   Pt. a 33 yo M with no other PMx except for a prior history of substance and alcohol misuse, presented to Sutter Tracy community hospital ER, complaining about severe 10/10 midsternal chest pain without radiation, with elevated troponin I &gt;69,000, and abnormal EKG was sent (transferred) to KP RWC location.  MRs review indicates that two EKG shows worsening ST elevation also compared with past one, and also added PR depression. Troponin I at KP was also elevated trend with peak at 18.5 ng/ml, Creatinine kinase elevated. ECHO was normal and no pericardial effusion was seen.  Thus, based upon the clinical data for this case, this case meets the case definition of probable Myocarditis, based upon timeline of symptoms (chest pain without radiation), Troponin elevation, abnormal EKG and no pericardial effusion in ECHO. There was no urine test done or seen, so it is difficult to see if there is any Marijuana or drug intake involved during the time of vaccination that may have influenced this AE, considering pt.'s past involvement and history.   </t>
  </si>
  <si>
    <t xml:space="preserve">Pt seen by outpatient cardiology. No hospital admission. </t>
  </si>
  <si>
    <t xml:space="preserve">Self report. 28 y/o F received 3rd dose Pfizer and two months later developed chest pain and palpitations. Seen by outpatient cardiology. Abnormal EKG but findings not available. cMRI completed showed focal subpericardial/mid wall liner delayed hyperenhancement with focal edema suggestive of nonspecific myocarditis.     2/7/22 - Emailed pt and received healthcare facility: Aurora St. Lukes.   4/4/22  - Limited medical records available, but enough information to meet case definition. </t>
  </si>
  <si>
    <t>CBID, hx lung cancer with partial removal, connective tissue disorder, chronic lyme disease, mast cell issues</t>
  </si>
  <si>
    <t>headache, resurgence of autoimmune conditions, tinnitus</t>
  </si>
  <si>
    <t xml:space="preserve">Still experiencing intermittent chest pains, exercise intolerance, headaches, and tinnitus. </t>
  </si>
  <si>
    <t xml:space="preserve">She is going to follow-up again with her cardiologist. </t>
  </si>
  <si>
    <t xml:space="preserve">57 y/o female with multiple medical conditions experienced immediate dyspnea the day of first dose, severe headaches, and resurgence of autoimmune conditions, but did not seek immediate care. Months later saw an immunologist and then later a cardiologist and found to have severe exercise intolerance. Had cMRI in December 2021, approximately 8 months after vaccine, and reportedly found to have myocarditis and endocarditis. Although cMRI reported showed myocarditis, it's unclear from the report if there is another identifiable cause. No healthcare facility information is available to request records. Emailed HCP in attempt to obtain additional information and verify the report.     Discussed case with reporter. Reporter notes that pt. had refused to disclose healthcare facility or provider information, so medical records request will not be possible. There is no report of troponin elevation, but pt. did have chest pain and cMRI with both myocarditis and endocarditis. The coexisting diagnosis of endocarditis is concerning that there may be another cause of her myocarditis, perhaps as a result of her autoimmune conditions which are identified in the report. Because there is another potential identifiable cause, I am classifying as not a case. </t>
  </si>
  <si>
    <t>2.060, 1.880</t>
  </si>
  <si>
    <t xml:space="preserve">chest pain continued after hospital discharge, but gradually resolved.  squeezing/ache of the pectoralis minor in the left anterior axillary region which improved with range of motion. </t>
  </si>
  <si>
    <t xml:space="preserve">DCD from hospital </t>
  </si>
  <si>
    <t>4.8 ng/mL (ref range 0.01-0.04)</t>
  </si>
  <si>
    <t>Home with outpatient cards f/u including cMR scheduled</t>
  </si>
  <si>
    <t>1/12: 20yom developed chest pain and SOB the day following his booster with Pfizer. cites dx of myo. No diagnostic specifics. Req'd records and will attempt to reach HCP.  1/13: Spoke with MD listed and obtained diagnostic testing results including that EKG demonstrated sinus tach and ST elevation. Troponin I was elevated at 4.8ng/mL. Echo and cardiac cath were normal. He was treated with NSAIDs and improved. After a 7d hospital stay he was discharged home with outpatient cards f/u. A cMRI was scheduled, however, per the MD it doesn't appear it was yet done.</t>
  </si>
  <si>
    <t>0.1 ng/mL (ref: 0-0.03)</t>
  </si>
  <si>
    <t>&lt;0.1 mg/dL (ref: 0.02-0.8)</t>
  </si>
  <si>
    <t>As of 11/19/21, patient was d/c from MMH emergency dept to AFCH for additional care; records not available for 2nd facility; disposition unknown</t>
  </si>
  <si>
    <t>8 y/o male (-)PMH, developed CP &amp; SOB 1 day s/p 1st COVID vaccine dose (Pfizer); presented to ED w/ normal echo, elevated troponin; ECG w/ mild arrhythmia  --Patient d/c from MMH ED to AFCH (notes patient accepted to AFCH P5/54 Rm 14, 11/19/21)  6/17/22: Records for 2nd facility (AFCH) not available in VAERS; requesting</t>
  </si>
  <si>
    <t>Pneumonia (Treated with Azithromycin)</t>
  </si>
  <si>
    <t>hypertension</t>
  </si>
  <si>
    <t>0.01 (N)</t>
  </si>
  <si>
    <t>1216 pg/ml (H)</t>
  </si>
  <si>
    <t>Azithromycin, Amoxicillin, Omeprazole.</t>
  </si>
  <si>
    <t xml:space="preserve">Recurrent hospitalizations and chest pain, dyspnea, cough, and hypertension, and palpitations. </t>
  </si>
  <si>
    <t>Reportedly back in hospital for 3rd time since vaccination.</t>
  </si>
  <si>
    <t>50 y/o experienced hypertension, dyspnea, chest pains, and palpitations, and was been hospitalized repeatedly with possible "myocarditis". Insufficient information in VAERS report to determine case status. Requesting records 1/18/22.   02/10 - Records not yet available.   2/15/2022: Case reassigned to me and will wait for MRs to review.  4/14/22: MRs available and reviewed.   50 y.o. M with no significant PMHX, presented to ED with c/o SOB, worse with laying down, which started 5-6 days ago. It feels like waves of chest tightness with expiration, and feels that cannot get all air out. Prior to this patient went to an urgent care 5 days ago, and had chest X-ray, which revealed bibasilar Pneumonia. Pt. prescribed Azithromycin, which course was finished yesterday. Pt. returned to the same urgent care, again two days later, for evaluation of epigastric pain, and had positive H. pylori breath test. Pt. was then prescribed amoxicillin. Pt. was also, diagnosed with GERD and prescribed Omeprazole. At ED on 5/21/21, pt.'s ECG showed sinus tachycardia, with non-specific T-waves. At ED on 5/21/21, still pulmonary vascular congestion was noted. There was mild interstitial prominence reflecting mild pulmonary edema. Troponin not elevated. But, D-dimer and BNP was elevated. Thus, new Dx CHF with orthopnea, doe, cardiomegaly, bilateral pleural effusion together with elevated BNP. Recommended further evaluation, but pt. changed mind and want to sign out of ED and discharged by patient's will. Patient was not admitted, on 5/21/21, as per pt.'s will and discharged.  The only record for the emergency department was found was for 5/21/21. The other two visits were between 5/16/21 through 5/20/21 both at the same urgent care unit. For the first urgent care visit, pt. was diagnosed with bacterial Pneumonia and for the second visit to urgent care pt. was diagnosed positive for H. pylori and GERD. The ED visit also showed pleural effusion related to pulmonary vascular issues. There was no ST elevation or Troponin elevation. The ED physicians did not diagnose any Myopericarditis.  Thus, this case does not meet AE of Myopericarditis due to other findings associated with the pt. health and there is no diagnosis in medical reports that specifies Myopericarditis.</t>
  </si>
  <si>
    <t xml:space="preserve">yes </t>
  </si>
  <si>
    <t xml:space="preserve">Pt. has ongoing chest pains, dyspnea, headache, and poor exercise tolerance. </t>
  </si>
  <si>
    <t xml:space="preserve">As of 1/18/22, patient was treated as outpatient in office/clinic and remained at home </t>
  </si>
  <si>
    <t>8/17/22: Abstraction completed - Not a case    35 y/o female began experiencing chest pain, dyspnea, and reduced exercise tolerance 1 day s/p 3rd Pfizer.   -Patient was examined by HCP in office/clinic x3 DOS, for continued CP &amp; SOB for several weeks.   -EKG showed borderline T-wave abnormalities, NSR  -CXR and CT chest: wnl, unremarkable  -Patient advised to continue taking NSAIDS, acid blockers at home for symptoms</t>
  </si>
  <si>
    <t>Lingering chest pain for which he is on IB</t>
  </si>
  <si>
    <t>1/13: per MD interview: 27yom developed chest pain and SOB 1 week following his second Moderna dose. EKG in outpatient clinic demonstrated nonspecific ST  elevation and he was referred to a local ED where he had an elevated troponin. Echo was normal. He was admitted and treated with NSAIDs, then discharged home. He is being followed by outpatient cardiology. A stress test is scheduled. The MD interviewed did not have access to the troponin level, however, confirmed it was elevated. Will have to wait for records to obtain.</t>
  </si>
  <si>
    <t>headache, pain with swallowing</t>
  </si>
  <si>
    <t>0.05, 0.09, 0.03</t>
  </si>
  <si>
    <t xml:space="preserve">DCD home stable.  Chest pain resolved and troponins decreased.  Continue Colchicine x 4 weeks. F/U with cardiology in 1-2 weeks.  PCP in 1 week.  F/U EKG to assess RT BBB.  </t>
  </si>
  <si>
    <t>Mixed Hyperlipidemia</t>
  </si>
  <si>
    <t>Not recovered. Disability or permanent damage.</t>
  </si>
  <si>
    <t>tingling in arm</t>
  </si>
  <si>
    <t>20.0 (ref range 0-0.03)</t>
  </si>
  <si>
    <t xml:space="preserve">Pt hospitalized x 3 days and discharged home with pediatric cardiology follow-up. </t>
  </si>
  <si>
    <t>Thyroid, Pt. on Blood thinners, HBP</t>
  </si>
  <si>
    <t xml:space="preserve">Moderna second shot in Mar (3/4/2021), and after then started to have fast heart beats, threatening so went to ER, CODED for Death, but successful CPR administered to get back to life, and had surgery between Aug to Oct 2021. Pt. 76 yrs old F. May be Myocarditis?  Was taking Metoprolol, Levitronix, Protonic, Sodomol. </t>
  </si>
  <si>
    <t>high sensitivity 4 ng/L (ref range 0-60 ng/L))</t>
  </si>
  <si>
    <t>Colchicine, ASA, Pantoprazole</t>
  </si>
  <si>
    <t xml:space="preserve">Pt is active duty and was initially seen on military base and then was referred to ER where diagnosis of pericarditis was made. No admission. </t>
  </si>
  <si>
    <t>COVID positive during the 2 weeks prior to vaccine</t>
  </si>
  <si>
    <t>Paroxysmal AFib since last two years</t>
  </si>
  <si>
    <t>0.015 (N) ng/mL</t>
  </si>
  <si>
    <t>9.64 mg/dL</t>
  </si>
  <si>
    <t>72 mm/hr</t>
  </si>
  <si>
    <t>MRs indicates that pt. continues to have AFIB. It started since 2019, continued with COV-19 infection in 2021 and further. At the time of this particular hospitalization from 12/31/21-1/2/22, 2 days post booster vaccine, pt. developed sharp chest pain, and was having elevated markers and was treated for Pericarditis. Later again, immediately, post this admission pt. was seen for AFIB on 1/10/22, 2/9/22, 2/18/22 and 3/10/22 for a cardioversion that developed ERAF. Thus, pt. continued to have issues with AFIB since 2019 and is the primary cause of all the cardiac hospitalizations and is ongoing since 2019.</t>
  </si>
  <si>
    <t xml:space="preserve">49 y/o female hospitalized for pleuritic chest pain, atrial flutter with variable A-V block (history of paroxysmal a-fib) on EKG, normal troponin, and CT negative for PE or pleural effusion. Treated for pericarditis, but insufficient information on VAERS report to determine case status. Requesting medical records 1-18-22.   02/10 - Records not yet available.   2/15/2022: Case reassigned to me. Will await MRs to arrive.  MRs are available at VAERS VPN and are reviewed on 4/29/22.  Following information is gathered. Although, the hospital admission (post booster vaccine 2 days)  from 12/31/21-1/2/22, specifically was for Pericarditis, and the EKG showed sinus Tachycardia together with elevated CRP, ESR and D-dimer, it is difficult to say that vaccine caused this adverse event of Chest pain and Pericarditis, because, pt. had COV-19 infection prior to vaccine and MRs suggests diagnosis of Pericarditis from Cov-19 infection too. Thus pt. preexists with Pericarditis and AFIB.  Due to ongoing Pericarditis and AFIB prior to vaccine admin and after this hospital admission as well, this case does not meet the criteria for vaccine AE.  NOTE: After discharged from ER on 1/2/22, pt continued to visit hospital and was diagnosed for AFIB issues on 1/1022-3/10-22 and underwent cardioversion.  </t>
  </si>
  <si>
    <t>Anxiety, depression, ulcerative colitis</t>
  </si>
  <si>
    <t>Motrin, Ativan</t>
  </si>
  <si>
    <t>Heart racing, resting heart rate in 130's, walking it would shoot up to the 160's. Chest pain, shortness of breath, dizziness. First Urgent Care refused to see me. Second Urgent Care did a chest xray and EKG, and sent me to the hospital. Hospital did blood work and 2nd EKG, told me to follow up with a Cardiologist. Before I could see the Cardiologist, it got so bad I went to Urgent care again, and they did another EKG. Saw Cardiologist, they did an Echocardiogram and said I had myocarditis. Put me on Colchicine and Metoprolol. Heart rate is STILL high, have another Cardiologist appt set.    EKG and chest xray at urgent care- 1/6/2022  Blood Work, and EKG at hospital- 1/6/2022  Echocardiogram 3/15/2022  Blood work 3/18/2022  Heart medication 3/31  AND STILL SYMPTOMATIC</t>
  </si>
  <si>
    <t>No #14 mentioned. Requested MRs on 4/15/22 from the ER visit. Reviewed MRs on 4/26/2022 from ER visit and all came normal.  Pt. stated that pt. went to urgent care and all came normal and when went to ER, upon reviewing MRs, it appears that pt. complain with chest pain, SOB etc, shows normal on EKG, ECHO and Troponin, D-dimer markers. Thus due to lack of any clinical evidence from urgent care and ER, this case does not meet the AE of Myopericarditis. Pt. stated that pt. went to cardiologist in March, 2022 and ECHO shows Myocarditis, and medications were prescribed, but still not feeling good. However, no cardiologist name and address is provided to follow up. Also, if the medication prescribed for Myocarditis doesn't work, it appears to be something else, as a concurrent anxiety issue of the patient, of which patient is taking prescriptions.</t>
  </si>
  <si>
    <t>068H21A</t>
  </si>
  <si>
    <t>bilateral arm tingling</t>
  </si>
  <si>
    <t>0.81, 1.42, 1.25, 1.04, 0.22</t>
  </si>
  <si>
    <t xml:space="preserve">DCD home stable.  F/U with PCP and cardiology.  RX for Zofran, Ibuprofen prn.  Pain drastically improved. </t>
  </si>
  <si>
    <t>3 (0-15 pg/mL)</t>
  </si>
  <si>
    <t>&lt;1.0mg/L (0.0-10.0)</t>
  </si>
  <si>
    <t>Report dated 1/13 states patient still experiencing sxs, though much improved.</t>
  </si>
  <si>
    <t>1/18/22: 29yof developed chest pain and palpitations 1d following her booster with Pfizer. report cites trivial pericardial effusion on echo, and some normal lab results. "suspect vaccine-induced pericarditis." Continued sxs at time of report, 1/13/22, although improved. Left msg for HCP to get additional information &amp; get facility to request records. (14 Apr) Per vax records, dose 3 Pfizer on 16 Nov 2021.</t>
  </si>
  <si>
    <t>renal cell carcinoma, multiple sclerosis</t>
  </si>
  <si>
    <t>cough, vomiting</t>
  </si>
  <si>
    <t>6.7 pg/mL (ref: 0-14)</t>
  </si>
  <si>
    <t>566 pg/mL (ref: 5-125)</t>
  </si>
  <si>
    <t>As of 1/13/22, patient reported to VAERS that she had been treated in ER/urgent care, presumably d/c to home; reported recovered</t>
  </si>
  <si>
    <t>57 y/o female experienced chest pain, pulmonary embolus, dyspnea, cough, and vomiting along with "pericarditis" 36 days s/2 2nd Pfizer and sought emergency care. Was treated with colchicine, eliquis, and prednisone. Requesting medical records 1-18-22.   02/10 - Records not yet available.     3/7/22: Case reassigned; records not available in VAERS; re-requested records for Bon Secours St Francis, Greenville SC for ED/Urgent care visit DOS: 6/5/21 to 7/1/21 (shortened date range of previous request)</t>
  </si>
  <si>
    <t>Degenerative disk disease, meniere's disease, arthritis</t>
  </si>
  <si>
    <t>0.011 ng/mL</t>
  </si>
  <si>
    <t>74.3 pg/mL</t>
  </si>
  <si>
    <t xml:space="preserve">Symptoms improved on NSAIDs and colchicine. </t>
  </si>
  <si>
    <t xml:space="preserve">Discharged on colchicine for 3 months. </t>
  </si>
  <si>
    <t xml:space="preserve">60 y/o female hospitalized for "pericarditis" experienced approximately 33 days s/p 3rd Pfizer and had w/u including EKG, cath, CT chest, and CXR. Insufficient information on VAERS report to determine case status. Emailed HCP and requested hospital records 1-18-22.     01-19-22: Spoke with HCP. Verified that pt. hospitalized with chest pain, ST elevations on EKG, normal echo and troponin, and was treated for pericarditis. Meets criteria for pericarditis. </t>
  </si>
  <si>
    <t>sweating, increased BP, exhaustion</t>
  </si>
  <si>
    <t>As of 1/13/22, Patient self-reported to VAERS that she had been diagnosed and treated in HCP office/clinic, not hospitalized and reported not recovered with unspecified symptoms</t>
  </si>
  <si>
    <t>24.52 mcg/L (ref range 0-0.04 mcg/L)</t>
  </si>
  <si>
    <t>Pt admitted x 4 days and discharged home with plan for outpatient cardiology follow-up.</t>
  </si>
  <si>
    <t xml:space="preserve">HCP report. 15 y/o M received booster Pfizer dose, and two days later developed chest pain. EKG with diffuse ST elevation. ECHO with normal function and no evidence of pericardial effusion. Elevated troponin and CRP. Treatment included acetaminophen, ibuprofen, and metoprolol succinate 12.5 mg. Hospital course: 4 days. Of note, pt received Sanofi Fluzone vaccine on 12/9/21, about 1 month prior to receiving 3rd dose Pfizer.  (26 Jan) Dose 3 on 8 Jan 2022. </t>
  </si>
  <si>
    <t>High BP, High Cholesterol</t>
  </si>
  <si>
    <t>Headache, Exhaustion</t>
  </si>
  <si>
    <t>Ibuprofen, Colchicine, Statins</t>
  </si>
  <si>
    <t>0.70ng/mL (0.00-0.04)</t>
  </si>
  <si>
    <t>47mm/hr (0-20)</t>
  </si>
  <si>
    <t>4/11 with records:16yof previously healthy developed mild chest pain 2d following her booster with Pfizer. Trop, CRP and sed rate were elevated. EKG with nonspecific ST changes not consistent with ischemia. POCUS echo showed traced pericardial effusion, however, subsequent formal echo was normal. Trop trended down without intervention and she was discharged home with outpatient cards f/u to include stress test &amp; repeat troponin.    3/15: called reporter again, got return call. She couldn't answer much without chart in front of her, including which dose the sxs followed, however, gave facility name, records req'd.    2/1: emailed reporter asking for return call.    1/18: Report by HCP concerning a 16yof who developed chest pain 2d following her ___ dose of the Pfizer vacc. Report cites elevated troponin and a dx of myocarditis. Need to get treating facility in order to request recrods. Left msg for HCP. (17 Oct 2022) Dose 3 Pfizer 10 Jan 2022.</t>
  </si>
  <si>
    <t>993 pg/mL</t>
  </si>
  <si>
    <t>69.83 mg/L</t>
  </si>
  <si>
    <t>28 mm/hr</t>
  </si>
  <si>
    <t>Resolution of fever and WBC decreased to normal, with lowering to a slightly elevated CRP and conversion to sinus tachycardia at 110 and resolution of headache and vomiting.</t>
  </si>
  <si>
    <t>Discharged with increase in toprol, and starting lasix, colchicine, and protonix as new meds with cardiology f/u</t>
  </si>
  <si>
    <t xml:space="preserve">76 y/o female experienced daily headaches, malaise, and palpitations starting 44 days s/p 2nd Pfizer and was admitted with new onset atrial fibrillation with RVR, normal ECHO, no ST changes on EKG, and discharged on amiodarone, metoprolol, and eliquiss. She was readmitted to the hospital the next month with positional chest pain, dyspnea, shoulder pain, and palpitations, and found to have uncontrolled HTN, atrial fibrillation with RVR, elevated WBC with left shift, fever, and new onset CHF with pericardial effusion and pleural effusions, and an elevated CRP. Troponins were again normal, and there were no EKG changes suggestive of pericarditis. Pt. was started on colchicine and ibuprofen and has subsequently converted to sinus tachycardia. In her most recent hospitalization, approximately 2.5 months s/p 2nd Pfizer, she did have chest discomfort and a new pericardial effusion meeting criteria for pericarditis; however, it is possible this may be a result of her other diagnoses, given the clinical history. </t>
  </si>
  <si>
    <t xml:space="preserve">Hashimoto's Disease, hypothyroidism hypertension obesity fibromyalgia </t>
  </si>
  <si>
    <t>chills, fever, soreness in armpit, fatigue, cough</t>
  </si>
  <si>
    <t>0.21 (H)</t>
  </si>
  <si>
    <t xml:space="preserve">Toradol, Dilaudid, iopamidol, ceftriaxone, </t>
  </si>
  <si>
    <t xml:space="preserve">Discharged in stable condition after 3 day hospitalization with recommendation for Ibuprofen 600 mg three times daily for 1-2 weeks and Colchicine 0.6mg twice daily for 90 days. Follow up appointment with cardiology after discharge showed patient to be improving with some occasional chest pains but no constant or persistent pains at this time. She continued to take ibuprofen as needed for intermittent pain and remains on colchicine. </t>
  </si>
  <si>
    <t>Asthma, migrain</t>
  </si>
  <si>
    <t>&lt;0.015 ng/mL (ref: 0-0.045))</t>
  </si>
  <si>
    <t>58 pg/mL (normal)</t>
  </si>
  <si>
    <t>110 mg/L (ref: 0-9.0)</t>
  </si>
  <si>
    <t>29 mm/hr (ref: 0-23)</t>
  </si>
  <si>
    <t>morphine, norvasc, ramipril, protonix.</t>
  </si>
  <si>
    <t>As of 1/14/22, patient reported that he had been d/c to home after 3 day hospitalization; reported recovered</t>
  </si>
  <si>
    <t xml:space="preserve">10/17/22: Abstraction completed - Pericarditis  [ST elevation, T-wave abnormality, normal Echo, normal troponin]    VAERS self-report; 78 y/o male PMH HTN, high cholesterol, Type 2 DM, angioplasty, and GERD, developed severe CP approximately 15 days after receiving 3rd COVID vaccination dose; hospitalized x 3 days and diagnosed with pericarditis; d/c to home and reported recovered    - EKG: bradycardia, non-specific T-wave abnormality, diffuse ST elevation, PR elevation in AVR c/w acute pericarditis    -Echo: LVEF = 60-65%, mild aortic stenosis, pericardium mildly thickened, no pericardial effusion    -Troponin wnl, CRP elevated </t>
  </si>
  <si>
    <t>0 ng/mL</t>
  </si>
  <si>
    <t>211 mg/L</t>
  </si>
  <si>
    <t>Symptoms improved on discharge.</t>
  </si>
  <si>
    <t>Discharged home on colchicine for 3 months and motrin for 2 weeks, f/u with cardiology, repeate TEE, completion of course of augmentin for acute acalculous cholecysitis, f/u with surgery.</t>
  </si>
  <si>
    <t xml:space="preserve">VAERS report is of pericarditis from COVID-19 rather than from vaccination. Need to verify with medical records or provider interview. Emailed provider 1-19-22 for more information.   2-10-22: Reviewed medical records. Pt. with active heavy alcohol use hospitalized for COVID-19 with pericardial effusion, pericarditis, and acalculous cholecystitis approximately 9 months s/p Jannsen. Given alternative reasons for symptoms, classifying as not a case. </t>
  </si>
  <si>
    <t>Clorado</t>
  </si>
  <si>
    <t>COVID-19 diagnosed 12-28-2021</t>
  </si>
  <si>
    <t>Prednisone taper x 4 days</t>
  </si>
  <si>
    <t>Intermittent chest pain, palpitations, and dyspnea.</t>
  </si>
  <si>
    <t>He was referred to go to cardiology.</t>
  </si>
  <si>
    <t>0.38 ng/mL (ref range 0.04 ng/mL)</t>
  </si>
  <si>
    <t>6 (ref range &lt;15 mm/h)</t>
  </si>
  <si>
    <t>Advil x 3 days</t>
  </si>
  <si>
    <t xml:space="preserve">Pt seen in ED without admission. Discharged home with complete resolution of symptoms. Outpatient cardiology follow-up in which symptoms continue to be resolved. </t>
  </si>
  <si>
    <t>NSAIDs x 10 days</t>
  </si>
  <si>
    <t xml:space="preserve">Pt initially seen in ER on 1/6/22, then outpatient clinic 1/11/22. Pt reports pressure in chest continues. </t>
  </si>
  <si>
    <t>2,327ng/L</t>
  </si>
  <si>
    <t>&gt;270</t>
  </si>
  <si>
    <t>Toprol XL 25mg QD</t>
  </si>
  <si>
    <t>31yom developed fever, chills, myalgia and malaise 2d following her COvid-19 booster with Moderna and 1 day following his first PNA vacc (Pneumovax), then chest pain began the following day. at local ED EKG demonstrated diffuse ST elevation and he had an elevated troponin. He was transferred for cardiac cath. At the other hospital troponin trended up. No other diagnostic results listed in report. Requested records from the hospital mentioned (the second) and contacted the MD listed, who was in fact the one who performed the cath. Another MD involved in the case was not available to speak. The MA on the phone reviewed the chart as we spoke, describing that patient had an elevated troponin and CRP, unremarkable cardiac cath, and echo that demonstrated moderately reduced systolic function with an EF of 40-45%, moderate global wall hypokinesis and a small pericardial effusion. Pt became asymptomatic, troponin trended down and he was discharged home with outpatient cards f/u.</t>
  </si>
  <si>
    <t>&lt;0.030ng/mL (0.000-0.039)</t>
  </si>
  <si>
    <t>4/11, with ED records: 20yom developed chest pain and palpitations after smoking marijuana the day following his 1st Pfizer dose. EKG demonstrated sinus tach then, following administration of IVF, diffuse ST elevation. Troponin was negative. He was diagnosed with acute pericarditis. Cards consult that since patient's sxs had improved he could be discharged home with close outpatient f/u. He was advised to take IB prn for pain. No return call from the ED MD listed in the report, tried twice.    1/19: Scant report submitted by parent of 20yom citing pericarditis. No facility, however, there is an HCP with phone number. Will try the MD and obtain the facility in order to request records if applicable.</t>
  </si>
  <si>
    <t>616, 639; &lt;7</t>
  </si>
  <si>
    <t xml:space="preserve">DCD home from ER stable.  F/U outpatient.  Referred to peds cardiologist.    Continue restriction from any intense competitive exercise. Will remove restrictions with complete resolution of symptoms and normal stress test.  </t>
  </si>
  <si>
    <t>high sensitivity 22,480</t>
  </si>
  <si>
    <t xml:space="preserve">Pt admitted to PICU x 4 days and discharged home. </t>
  </si>
  <si>
    <t>HCP report. 15 y/o M received 3rd dose Pfizer and within 4 days developed substernal chest pain and SOB. BNP and troponin elevated (high sensitivity peaked at 22,480). EKG normal sinus rhythm with episode of v-tach. Echo normal. Diagnosed with post-vaccination myocarditis and provided prednisone for treatment. Hospital course: 4 days. (26 Jan) Dose 3 on 12 Jan 2022.</t>
  </si>
  <si>
    <t>14.5(H)</t>
  </si>
  <si>
    <t>1/19: Req'd records and will try to reach the MD.  1/24: MD interviewed: 16yom with  obesity and asthma developed CP and SOB 2d following his booster with Moderna. Upon evaluation in ED he was tachycardic. EKG demonstrated ST elevation and PR depression and his troponin was elevated, eventually peaking at 14.5 (no units given). He was admitted for monitoring. Echo demonstrated impaired LVSF with an EF of 48%. He was treated with beta blockers and Indomethicin. His troponin trended down and his sxs improved. He was discharged home on an ACEI, ARB (both per the MD) and indomethacin with outpatient cards f/u. Subsequent echo showed some improvement in his EF to 52%. He is still being followed by cards. (17 Oct 2022) Dose 3 Pfizer 13 Jan 2022.</t>
  </si>
  <si>
    <t>5.690, 2.500, 0.410</t>
  </si>
  <si>
    <t xml:space="preserve">Rapid resolution of symptoms and down trending of troponins.  To f/u with cardiology and cont meds. </t>
  </si>
  <si>
    <t>DCD home with Rapid resolution of symptoms and down trending of troponins</t>
  </si>
  <si>
    <t>nausea, congestion, cough = respiratory viral panel negative</t>
  </si>
  <si>
    <t>HS 400 (ref range 0-19 pg/mL)</t>
  </si>
  <si>
    <t>26 (ref range &lt;=100 pg/mL)</t>
  </si>
  <si>
    <t>1.7 (ref range 0.0-0.6 mg/dL)</t>
  </si>
  <si>
    <t>7 (ref range 0-15 mm)</t>
  </si>
  <si>
    <t xml:space="preserve">Pt admitted x 2 days and discharged home with resolution of symptoms prior to discharge.  </t>
  </si>
  <si>
    <t>high sensitivity 40.163 mg/mL (normal range &lt;0.010 ng/mL)</t>
  </si>
  <si>
    <t>11.44mg/dL (normal range &lt;0.9mg/dL)</t>
  </si>
  <si>
    <t xml:space="preserve">Pt hospitalized x 4 days in CVICU and discharged home. </t>
  </si>
  <si>
    <t>788ng/L (H)</t>
  </si>
  <si>
    <t>609pg/mL (H)</t>
  </si>
  <si>
    <t>233 mg/L</t>
  </si>
  <si>
    <t>86 mm/h</t>
  </si>
  <si>
    <t>04/11/2022:  ER visit then 24 hr admission and released.  Per cardiology f/u note 11/11/2021:    f/u w/ rheumatologist and f/u w/ cardiologist "on an as-needed basis."  Unknown - VAERS report indicates patient has not recovered</t>
  </si>
  <si>
    <t>57 y/o male experienced hospitalization for pericarditis with symptoms starting 21 days s/p Pfizer. There are 3 Pfizer doses reported. It is difficult to know for certain which dose the pericarditis episode followed, as most were not able to obtain a booster or 3rd dose in March of 2021 and the ECHO provided is from September of 2021. Pt. did have pericardial effusion on ECHO, but there is insufficient information in the report to determine case status. Requesting hospital records for verification 1-19-22.   02/10 - Records not yet available.   03/17/22 - MR not yet available.</t>
  </si>
  <si>
    <t xml:space="preserve">cardiac arrest, nausea </t>
  </si>
  <si>
    <t xml:space="preserve">71, 289.  </t>
  </si>
  <si>
    <t>Anticoagulation other than aspirin (Warfarin/Coumadin, Plavix/Clopidogrel),Intubation or mechanical ventilation,Other {myoperi_hospital_treat_oth}</t>
  </si>
  <si>
    <t>IVFs, K+, Zofran, Tylenol, Metoprolol</t>
  </si>
  <si>
    <t xml:space="preserve">DCD home.  S/P placement of a new pulmonary valve bioprosthesis, patch augmentation of the RV outflow tract, tricuspid valve repair and placement of an epicardial ICD.  Done well since DCD with no complaints.  </t>
  </si>
  <si>
    <t>Prostate Cancer, pre-diabetic</t>
  </si>
  <si>
    <t>Stroke</t>
  </si>
  <si>
    <t>0.03 (N)</t>
  </si>
  <si>
    <t>Requesting MRs 1/19/22. Will also contact #14.  MRs reviewed on 6/1/2022.   Pt. a 73 yo M, with history of prostate cancer, status post brachytherapy presented to hospital for left arm numbness suddenly. Code stroke was initiated and pt was admitted from 11/18/21 for 1 day and discharged on 11/19/21. Pt. booster COVID-19 vaccine was on 10/12/21. Diagnosis was acute Stroke causing numbness. MRI of the brain without contrast showed rt. postcentral gyrus acute cortical infarct. No other neurological abnormalities found. Ischemic stroke was also considered. No ST or T wave abnormalities, no Troponin elevation, however ECHO and TEE outpatient showed left ventricular dysfunction, EF% low (40-45) and possible cardiomyopathy/CHF. However, at hospital pt. was treated with Statin, Plavix and Aspirin.   Based upon the medical records, no chest pain or SOB, no worsening EKG, No Troponin elevation seen in medical records. There is no diagnosis of Myopericarditis during the ER admission or discharge summary. This case does not meet the case definition of vaccine AE of Myocarditis or Pericarditis. Final diagnosis was stroke post Brachytherapy.</t>
  </si>
  <si>
    <t>12,500ng/L</t>
  </si>
  <si>
    <t>Home with outpatient cards f/u,</t>
  </si>
  <si>
    <t>1/20: Req'd records and called HCP listed: 16yom developed chest pain approximately 3d following his booster with Pfizer. At local ED his EKG demonstrated diffuse SET elevation and his troponin was elevated at 12,500ng/L. Echo showed a low-normal EF of 55%. He wsa admitted for monitoring and treated with IVIG and methylprednisolone. Repeat EKG demonstrated NSR with T wave abnormalities, and repeat echo demonstrated an improved EF. He was discharged home 2d later with outpatient cards f/u to include a cMRI in 4-6mo. (26 Jan) Dose 3 on 15 Jan 2022.</t>
  </si>
  <si>
    <t xml:space="preserve">body aches, fever, </t>
  </si>
  <si>
    <t>&lt;0.03 ng/mL (ref: 0-0.02)</t>
  </si>
  <si>
    <t>Indomethacin</t>
  </si>
  <si>
    <t>As of 1/18/22, patient reported on VAERS report that he had been treated in ED, d/c to home and reported recovered</t>
  </si>
  <si>
    <t>10/18/22: Abstraction completed - not a case    [Troponin normal, EKG normal (60 days s/p showed slight ST abnormalities), no Echo performed, d/c to home from ER stable &amp; advised to follow-up with PCP]    48 y/o male PMH skin cancer, developed fever, body aches/pain, and CP approximately 5 days after receiving his 2nd COVID vaccine dose (listed Dose2 on report as Pfizer but lot # appears to be Moderna; no record of Dose 1).    Presented to ER with c/o CP, BP slightly elevated (145/95), temp wnl, EKG normal (follow-up EKG 1 month s/p ER showed mild ST depression).   -Troponin wnl, no Echo or CMRI  -d/c to home from ER with no diagnosis of pericarditis or myocarditis  -follow-up cardiology records show minor ST depression, sinus bradycardia --&gt; no findings c/w pericarditis/myocarditis</t>
  </si>
  <si>
    <t>streptococcal pharyngitis</t>
  </si>
  <si>
    <t>20.88 ng/mL (ref: &lt;=0.09)</t>
  </si>
  <si>
    <t>69.5 mg/L (ref: 0-8.0)</t>
  </si>
  <si>
    <t>49 mm/hr (ref: 0-20)</t>
  </si>
  <si>
    <t>As of 1/18/22, patient d/c to home s/p 2 day hospitalization. Recovery not reported.</t>
  </si>
  <si>
    <t>(HS) peak: 2,361</t>
  </si>
  <si>
    <t>1/21; req'd records.   1/24, spoke with MD listed in report: 18yom developed chest pain approximately 4d following his first Moderna dose. IN the ED his EKG was suggestive of an acute MI and his troponin was elevated. Cardiac cath demonstrated clean coronaries. He was admitted for monitoring. TTE demonstrated low-normal LV systolic function with an EF of 55% and a small region of inferolateral wall hypokinesis. He was diagnosed with myocarditis and given IB for pain. He improved and was discharged home with outpatient cards f/u likely to include cMRI.</t>
  </si>
  <si>
    <t>0.066 (ref range &lt;0.034 ng/mL)</t>
  </si>
  <si>
    <t>0.29 (ref range 0.00-3.38 ng/mL)</t>
  </si>
  <si>
    <t xml:space="preserve">Pt hospitalized x 3 days and discharged home. Pt reported on VAERS form, unknown if fully recovered from adverse event. </t>
  </si>
  <si>
    <t>high sensitivity 8727 (ref range 0-53 ng/L)</t>
  </si>
  <si>
    <t>16 (ref range 0-9)</t>
  </si>
  <si>
    <t xml:space="preserve">Pt hospitalized x 4 days and discharged home with plan for cardiology follow-up in 4 weeks. Unknown if patient fully recovered from their symptoms. </t>
  </si>
  <si>
    <t xml:space="preserve">fever, chills, headache, fatigue </t>
  </si>
  <si>
    <t>105, 1059, 1286, 1.150, 1.140</t>
  </si>
  <si>
    <t>4.9, 4.0, 3.9, 1.1, &lt;0.3</t>
  </si>
  <si>
    <t>16, 2, 5</t>
  </si>
  <si>
    <t>Heparin, Protonix</t>
  </si>
  <si>
    <t xml:space="preserve">intermittent chest pain and pericarditis.  </t>
  </si>
  <si>
    <t xml:space="preserve">DCD home from hospital with complete resolution of pain.  F/U with cardiologist.  Having intermittent chest pain with recurrent pericarditis. </t>
  </si>
  <si>
    <t xml:space="preserve">Ohio </t>
  </si>
  <si>
    <t>6.790ng/mL (0.000-0.045)</t>
  </si>
  <si>
    <t>26.2ng/mL (1.0-3.6)</t>
  </si>
  <si>
    <t>24.80mg/L (0.00-3.00)</t>
  </si>
  <si>
    <t>4/27 with records: 21yom with no PMH developed chest pain 3d following his booster with Pfizer. No problems following his primary series other than arm soreness. He was sent to ED from urgent care. His chest pain had resolved by time of presentation. EKG reading was NSR with repolarization abnormality. ID panel was negative. He was kept overnight for observation and serial troponins, which trended down. Echo was normal. He was discharged home with outpatient cards f/u.    1/21: req'd records and emailed reporter (no HCP info provided in box 14)</t>
  </si>
  <si>
    <t>Reynauds syndrome</t>
  </si>
  <si>
    <t>&lt;0.015 (N)</t>
  </si>
  <si>
    <t xml:space="preserve">Requesting MRs 1/21/22.  MRs available at VAERS VPN and are reviewed on 4/29/22.   Pt. went to ER after 4 days post vaccine on 10/8/21, and was hospitalized only for observation. The ER medical record indicates that pt. Troponin remained normal. The markers were normal, however pt. was further worked up for Bradycardia and Calcification. Pt. was scored at low risk and suggested follow-up with cardiologist for mild CAD.  The Pericardial effusion in ECHO at ER together with mild bilateral atelectasis and COV-19 IgG positive suggests that patient may had a recent COVID infection, or can be a vaccine generated IgG.   This case does not meet Myocarditis case definition as no elevation of ST or Troponin were found. The MRI results were not found. The nuclear stress test and CT angio pulmonary suggests mild CAD with calcification. Thus due to this other cardiac related finding, this case does not meet the case definition of Myopericarditis.  </t>
  </si>
  <si>
    <t>high sensitivity 23,447 (ref range &lt;25)</t>
  </si>
  <si>
    <t xml:space="preserve">Pt Hospitalized and discharged home with resolution of symptoms at time of discharge. </t>
  </si>
  <si>
    <t xml:space="preserve">69 y/o male hospitalized 1 day s/p Pfizer booster following Moderna primary series for fever, tachycardia, confusion, vomiting, weakness, troponin elevation, new WMA on ECHO, and ST segment changes on EKG. Found to have sepsis from aspiration pneumonia, hx of CVA with left hemiparesis and possible recurrence, bleeding gums, and severe malnutrition. Pt. has hx of multiple severe comorbidities. Given new WMA in area other than that affected by CVD, EKG changes, troponin elevation, and proximity of sx to booster dose, it is likely in my assessment that this is myopericarditis, as suspected by the cardiologist. That said, pt. does not meet current case criteria. Emailed primary care physician for additional information and requesting additional medical records 1/27/22.   Spoke with HCP 1/27/22 - Pt. was a poor historian with dementia, so diagnosis of myocarditis was made based upon echo showing new WMA that were not in the distribution expected by CAD, as well as the troponin elevations. Based on this, he does not currently meet case criteria.   1/27 - Discussed adjudication via email with Pedro and based upon clinical judgment will classify as myopericarditis. </t>
  </si>
  <si>
    <t>n/v, diarrhea, chills</t>
  </si>
  <si>
    <t>19.9 ng/mL (high)</t>
  </si>
  <si>
    <t>101 pg/mL (wnl)</t>
  </si>
  <si>
    <t>20 mm/hr (High)</t>
  </si>
  <si>
    <t>As of 1/19/22, HCP reporter stated patient had been d/c to home after hospitalization and reported recovered</t>
  </si>
  <si>
    <t>10/18/22: Abstraction completed - Confirmed Myocarditis   [Elevated troponin, ST elevation, CMRI c/w myocarditis]    HCP reported to VAERS: 36 y/o male PMH Sleep apnea, GERD, kidney stones, developed chest discomfort, diarrhea, n/v, SOB approximately 5 days after receiving 2nd COVID vaccination; hospitalized x 3 days and diagnosed with myocarditis.    - Cardiology and pulmonology consults determined patient's CP and SOB were preceded by acute gastroenteritis presentation (equivocal appendicitis),   -CMRI showed slight myocardial enhancement c/w myocarditis, no pericardial effusion  -Echo: normal, no pericardial effusion LVEF=60%  -EKG borderline abnormal with slight ST abnormalities  -Troponin elevated, Echo: unremarkable, EKG non-ischemic</t>
  </si>
  <si>
    <t>difficulty swallowing, lyme disease flare, exercise intolerance, sensation of having a heart attack</t>
  </si>
  <si>
    <t>&lt;0.05 ng/mL (ref: 0-0.56)</t>
  </si>
  <si>
    <t>&lt;0.9 mg/dL (ref: &lt;0.9)</t>
  </si>
  <si>
    <t>&lt;1 mm/hr (ref: 0-20)</t>
  </si>
  <si>
    <t>Unknown - VAERS report indicates patient has not recovered</t>
  </si>
  <si>
    <t xml:space="preserve">11/4/22: Abstraction completed - not a case  - patient's symptoms/labs and diagnostics were not c/w myocarditis or pericarditis, patient wasn't diagnosed with myocarditis    32 y/o female PMH Lyme disease, migraine, developed difficulty swallowing, experienced difficulty swallowing, "ear drum pain", palpitations/thumping, Zero days s/p 2nd COVID vaccine dose (Moderna).  - Patient presented to ER in private vehicle  - EKG showed NSR with possible RRRB, no ST abnormalities  - Troponin, CRP, ESR wnl  </t>
  </si>
  <si>
    <t>(hs) peak: 16,736</t>
  </si>
  <si>
    <t>(hs) 6.6 (no units provided)</t>
  </si>
  <si>
    <t>1/25, after speaking with MD: report relating to April 2021 when a 28yom developed pleuritic chest pain 1d following his second Moderna dose. In the ED EKG demonstrated ST elevation and PR depression and his hs-troponin T was elevated, eventually peaking at 16,736, along with a hs-CRP of 6.6 (no units provided). Echo showed low-normal LVSF with hypokinesis. He was admitted for monitoring. He was diagnosed with myopericarditis and  treated with colchicine and other NSAIDs. HIs sxs improved and troponin trended down. He was discharged home on a continuation of that treatment and followed by outpatient cards. Repeat echo demonstrated improvement including a normal EF of 60-65% with no wall motion abnormalities.</t>
  </si>
  <si>
    <t>arm pain</t>
  </si>
  <si>
    <t xml:space="preserve">Suffured chest pain, arm pain, and shortness of breath. Less then 24 hours after booster dose. Went to emergency room. Had ekg, xray, and blood work. Then saw my primary doctor.. I was diagnosed with Pericarditis. It is still an on going condition which has not resolved.   Ekg, blood work and chest x ray - 11/5/21  Office follow up - 11/9/21  2 month follow up - 1/9/21  Still currently being seen for treatment  </t>
  </si>
  <si>
    <t>high sensitive 19 ng/mL (ref range 0-53 ng/mL)</t>
  </si>
  <si>
    <t>Pt initially seen in ER (without admission) and then had outpatient cardiology follow-up. Cardiologist reports chest pain resolved within 1 week of treatment</t>
  </si>
  <si>
    <t>IBUPROFEN 800MG QID  VITAMIN C</t>
  </si>
  <si>
    <t>hs: 18,000 9no type or units provided)</t>
  </si>
  <si>
    <t>Home with outpatient cards f/u to include cMRI.</t>
  </si>
  <si>
    <t>1/24: Left msg for MD listed. Need DOB to request records.  1/31: Spoke with MD: 22yom developed chest pain and SOB following his ?1st dose (MD said booster during brief phone call, however, reporter (parent) listed it as his first dose). EKG done by EMS demonstrated ST elevation. THe family apparently checked with a family friend who is an MD In another state, who advised them the patient was fine. They subsequently showed the tracing to the MD listed on the report- Dr. Insel- who advised the patient to seek further evaluation at local ED. There hs-troponin (type not specified) was found to be around 18,000. Echo was normal. He was diagnosed with "perimyocarditis" and treated with colchicine and NSAIDs. His sxs resolved and troponin trended down. He was discharged home with outpatient cards f/u. This included a cMRI, which was said to have shown no LGE. Per the MD, the patient has had no sequelea from this event.</t>
  </si>
  <si>
    <t>11ng/L (&lt;= 11)</t>
  </si>
  <si>
    <t>94.3mg/L (H)</t>
  </si>
  <si>
    <t>Report cites "extreme flare ups every month," that medication has not been sucessful</t>
  </si>
  <si>
    <t>Home with ongoing outpatient cards f/u</t>
  </si>
  <si>
    <t>4/6: 30yom smoker- W/u in ED 3/14/21 for chest pain was unremarkable including troponin at ULN that then trended down and normal CTA chest. Pt had h/o anxiety, was given Ativan in ED. Discharged home with PCP f/u . Such episodes repeated intermittently thereafter. He presented again to ED on Oct 9, 2021 at which time EKG was c/w pericarditis. troponin was negative. CRP was elevated. He was started on IV methylprednisone. Echo showed normal EF with small to moderate circumferential pericardial effusion. It was at this time that he was diagnosed with pericarditis. He ended up being discharged on a course of colchicine and IB + PPI. He had another ED visit in 11-2021 from which he was prescribed a prednisone taper in addition to the tx he was on. Repeat echo 11/19/21 showed normal EF with trace pericardial effusion.  CMRI 12/23/21 (performed while patient still on the prednisone) report read resolved pericardial effusion, otherwise normal. He went to see rheum and had a negative w/u. Last dose of prednisone was 1/11/22 and 4 days later his sxs returned. Echo 1/19/2022 showed small pericardial effusion. He was prescribed indomethacin to take with his ongoing colchicine tx.  At his 1/28/22 cards f/u the indomethacin, that had been giving him nausea, was d/c'd and he was started on ASA 650mg bid along with Tylenol 1,000mg tid in addition to the ongoing colchicine. Per last cards f/u visit note from 2/8/22 patient was concerned about his recurrent pericarditis and wanted a second opinion, for which he was being referred to Mayo.  Still no return call from cardiologist yet.    1/26, report only: patient self report by 28yom citing development of pericarditis 28d following his second Pfizer dose, including monthly flare ups and ineffective treatment. Records requested. Will attempt to reach HCP listed.</t>
  </si>
  <si>
    <t xml:space="preserve">&gt;9 ng/mL </t>
  </si>
  <si>
    <t>ST elevations and sinus tachycardia</t>
  </si>
  <si>
    <r>
      <rPr>
        <sz val="11"/>
        <color rgb="FFFF0000"/>
        <rFont val="Calibri"/>
        <family val="2"/>
        <scheme val="minor"/>
      </rPr>
      <t>2/3: 0.1</t>
    </r>
    <r>
      <rPr>
        <sz val="11"/>
        <color theme="1"/>
        <rFont val="Calibri"/>
        <family val="2"/>
        <scheme val="minor"/>
      </rPr>
      <t xml:space="preserve"> 0.05ng/mL</t>
    </r>
  </si>
  <si>
    <t>19.4mg/dL (H)</t>
  </si>
  <si>
    <t>30mm/hr (H)</t>
  </si>
  <si>
    <t>Home from ED on a prednisone taper</t>
  </si>
  <si>
    <t>Report detailing a 16-year-old male with a history of autism associated with intermittent psychosis, CKD, who developed pericarditis approximately 2 weeks following his second dose back in June 2021, as well as a recurrence in October 2021 apparently felt to possibly be secondary to COVID infection. This report relates to a third episode, this being 24d following his booster. He presented with chest pain, having had an elevated respiratory rate the day prior. On exam he was tachycardic. POCUS showed moderate pericardial effusion and small R. pleural effusion. EKG showed no ST changes. He had elevated WBC count and inflammatory markers again but a normal troponin. Formal echo showed small pericardial effusion. Cards felt patient was safe for discharge home on a prednisone taper with outpatient cards f/u the following week to include repeat echo. I attempted to reach the HCP listed/reporter twice to ask about patient's current status and whether a VAERS report was submitted after the initial event in June following his second dose, however, have been unable to reach him with no return call thus far.    October 2021 ED visit: Presented 10/15/21 with a several day h/o difficulty breathing and CP. 3 weeks prior a repeat echo had showed resolution of the initial pericardial effusion. Per the chart, he had stopped the IB and colchicine prescribed after the first episode 3 weeks prior to this repeat echo on 9/20 at the end of a 90d course. During the ED visit in October he was found to be tachycardic and tachypneic with distant heart sounds. There was ST elevation on EKG. Echo demonstrated a loculated pericardial effusion, CXR a pleural effusion on the left. BNP was elevated at 233pg/mL. Trop 0.10. ESR 33mm/hr (H). CRP elevated at 23.8mg/dL He had a positive Covid rapid PCR. Subsequent nucleocapsid IgG negative. He was put back on IB and colchicine. He ended up requiring supplemental O2 and was treated for PNA as it was felt unclear whether the pleural effusion was 2/2 Covid infection or a secondary bacterial CAP. He had a thoracocentesis 3d after admission. Repeat CXR 10/20 showed normal lung fields, and repeat echo demonstrated no recurrence of the pericardial effusion. Discharged that same day on colchicine, IB and famotidine with outpatient cards f/u intended for 1-2 weeks later. Per latest January 2022 ED note, f/u echo in November 2021 showed no further effusion.    Initial, 6/22-6/28/21 admission (per Oct visit notes): admitted to PICU d/t concern for tamponade. Treated with IB and colchicine. Had consults from onc, rheum, ID and nephrology with no clear etiology of the pericardial effusion found.</t>
  </si>
  <si>
    <t>9.23, 9.16, 5.95, 4.64, 4.55,2.56, 0.29</t>
  </si>
  <si>
    <t>277, 316, 70, 129</t>
  </si>
  <si>
    <t>14.5, 14.3</t>
  </si>
  <si>
    <t>19, 29.</t>
  </si>
  <si>
    <t xml:space="preserve">DCD home stable.  Will return for cMRI outpatient.  F/U with cardiology.  Take Ibuprofen.  </t>
  </si>
  <si>
    <t>4.49 (ref range 0-0.04 ng/mL)</t>
  </si>
  <si>
    <t>Pt admitted x 2 days and discharged home with scheduled outpatient cardiology follow-up.</t>
  </si>
  <si>
    <t>HCP report. 17 y/o M received 3rd Pfizer dose and the following day developed chest pain. EKG with ST elevation, troponin elevated. Cath lab with normal EF and no coronary artery disease. Echo normal.  Diagnosed with pericarditis. Tx: Colchicine and indomethacin. Hospital course: 2 days. (17 Oct 2022) Dose 3 Pfizer 17 Jan 2022.</t>
  </si>
  <si>
    <t>12.46; 2.88</t>
  </si>
  <si>
    <t>82.8; 3.7</t>
  </si>
  <si>
    <t>43.9; 6.2</t>
  </si>
  <si>
    <t xml:space="preserve">Chest pain ongoing, SOB has significantly resolved. </t>
  </si>
  <si>
    <t xml:space="preserve">DCD home </t>
  </si>
  <si>
    <t>6424 (ref range &lt;2 ng/mL)</t>
  </si>
  <si>
    <t xml:space="preserve">Pt admitted to hospital and discharged home. </t>
  </si>
  <si>
    <t>"ran a fever and felt bad for 2 days"</t>
  </si>
  <si>
    <t xml:space="preserve">Numbness in Right arm </t>
  </si>
  <si>
    <t>Unknown    08/10/22: Followed by cardiology</t>
  </si>
  <si>
    <t xml:space="preserve">43 yr old WM, nonH/L w/ no specific PMH. 1D s/p 1st dose mRNA vaccine (Pfizer) ran fever and felt bad. Developed CP 5D after vaccination. To ED w/ chest pain and numbness R arm. Does not indicate hospital admission but does indicate dx myocarditis and indicates has recovered.  Will request MR.     08/10/1962. As above. Cardiology acute follow up records corroborate provided history inc new onset "chest pain with inspiration" and indicate angiogram and echo "apparently normal". Indicates no active meds. No friction rubs. EKG at cardio:  nonspecific T wave abnormality. No other studies obtained.  Dx "acute pericarditis", Rx ibuprofen x 10D w/ 1 refill. Followed up 2 wks then 1 month later. At the 1 month f/u no new c/o, no pericardial rubs, no studies, no further rx.  Plan f/u in 3 months.    Meets case definition for probable myocarditis:   -New onset CP (associated w/ inspiration)  -Abnormal EKG (w/ finding c/w myocarditis ie T wave abnormality)  -No other identifiable cause.    No data obtained for confirmed case.    Does not meet criteria for pericarditis:  -No Pericardial rub  -Specific EKG criteria not met.  -Echo reportedly normal.    </t>
  </si>
  <si>
    <t>7.97 ng/mL</t>
  </si>
  <si>
    <t xml:space="preserve">Pt initially seen in ER and transferred to second facility. He was then seen by outpatient cardiology in which EKG and Echo were normal, troponin improving, and chest pain resolved. </t>
  </si>
  <si>
    <t xml:space="preserve">HCP report. 12 y/o M received 2nd Pfizer dose and two days later developed chest pain. EKG initially with T wave changes. Troponin I elevated. Echo with pericardial effusion. Diagnosed with myocarditis. No tx at discharge per HCP.  HCP interview: Dr. Sarah Lawand. </t>
  </si>
  <si>
    <t>PR depression without reciprocal ST depression,Atrial, supraventricular, or ventricular arrhythmia</t>
  </si>
  <si>
    <t>0.47; 3.11</t>
  </si>
  <si>
    <t>8.7, 29.5</t>
  </si>
  <si>
    <t xml:space="preserve">6, 10.  </t>
  </si>
  <si>
    <t xml:space="preserve">IVFs, Flexeril </t>
  </si>
  <si>
    <t xml:space="preserve">DCD home with Colchicine and ASA.  F/U with cardiologist for cMRI as outpt.  </t>
  </si>
  <si>
    <t xml:space="preserve">Pt seen in ER x 2 visits, and discharged home. No admission. </t>
  </si>
  <si>
    <t>11.40ng/mL (0.00-0.045)</t>
  </si>
  <si>
    <t>753pg/mL</t>
  </si>
  <si>
    <t>18.8mg/L (0.0-9.0)</t>
  </si>
  <si>
    <t>5/2: Additional records not yet present in VAERS    3/7: 17yom developed chest pain 1d following his booster with Pfizer. Trop was elevated. EKG showed preexisting RBBB. RVP was negative. Missing d/c summary, requested.    1/27: requested records and will contact reporter (appears to be an HCP) (no HCP in box 14) (17 Oct 2022) Dose 3 Pfizer 14 Jan 2022.</t>
  </si>
  <si>
    <t>WPW ((Wolff-Parkinson-White)</t>
  </si>
  <si>
    <t>suspected myocarditis - 1 episode of 30 minutes of chest pain, followed by palpitations. PVCs on monitor and 1 recorded run of 7 beats of NSVT.    EKG:   Last electrocardiogram : 12/2/21 (EKG EXTERNAL PAT ACTIVATED EVENT RECORDING UP TO 30 DAYS, 24 HR MONITORING, TRANSMIT, REVIEW &amp; INT)  Last electrocardiogram : 11/26/21 (EKG 12 OR MORE LEADS W INT &amp; RPT)  Last electrocardiogram : 3/10/11 (EKG 12 OR MORE LEADS W INT &amp; RPT)</t>
  </si>
  <si>
    <t>9,913, 5,132</t>
  </si>
  <si>
    <t xml:space="preserve">UNK recovery.  DCD home with cardiology f/u and cMRI outpt. </t>
  </si>
  <si>
    <t xml:space="preserve">Alaska </t>
  </si>
  <si>
    <t>Hashimoto's (on Levothyroxine) and Hypothyroidism</t>
  </si>
  <si>
    <t>15.200 ng/ml (H) (R:0-0.03)</t>
  </si>
  <si>
    <t>58 ng/ml (R:0-3.38)</t>
  </si>
  <si>
    <t>Metoprolol, Colchicine, Levothyroxine</t>
  </si>
  <si>
    <t>MYOCARDITIS (hospitalization, medically significant) with onset 16Dec2021 21:00, outcome "recovered with sequelae", described as "Myocarditis"; PERICARDITIS (hospitalization, medically significant) with onset 16Dec2021 21:00, outcome "recovered with sequelae", described as "Pericarditis". The patient was hospitalized for immunisation, myocarditis, pericarditis (hospitalization duration: 1 day(s)). The events "booster", "myocarditis" and "pericarditis" were evaluated at the emergency room visit.</t>
  </si>
  <si>
    <t>fever, nausea, HA (resolved prior to the chest pain)</t>
  </si>
  <si>
    <t>0.716ng/mL (0.000-0.034)</t>
  </si>
  <si>
    <t xml:space="preserve">Patient was seen as an outpatient only by his PCP and referred to cardiology for further management. </t>
  </si>
  <si>
    <t>1/31, from interview with PCP: 17yom with a h/o coronary artery dilation and pulmonary artery stenosis (the latter since resolved on follow up imaging), Covid 19 infection in February 2021, and testosterone tx for delayed puberty developed fever (Tmax 103F), HA and nausea the day following receipt of his Pfizer booster (having completed the initial series with Pfizer as well). Those symptoms resolved and he then developed intermittent chest pain 4d following the booster. He saw his PCP, who drew a troponin that was elevated. CRP was elevated at 1.68mg/dL (normal &lt;1.0)Pro-BNP was WNL. EKG demonstrated T wave abnormalities. She advised him to begin taking IB and had him get a repeat troponin the following day, which had improved markedly (0.716ng/mL to 0.194). She referred him to cardiology where, per their notes, he was diagnosed with myocarditis. The PCP did not see any mention in the cards consult note of whether the patient's sxs had fully resolved. I attempted to contact the cardiologist, however, their number purely rang with no answer and no ability to leave a VM. As it is this meets case definition for probably myo.    1/27: Pfizer report by parent of patient, 17yom , cites fever, rash, elevated troponin, T wave inversion, and myocarditis. No DOB, HCP or facility clearly given in report. Emailed reporter asking for this information. She responded. Will contact MDs involved and verify before requesting records. (17 Oct 2022) Dose 3 Pfizer 28 Dec 2021.</t>
  </si>
  <si>
    <t>URI symptoms, CXR suggestive of viral or reactive lower airway disease. Respiratory viral and myocarditis panel negative.</t>
  </si>
  <si>
    <t>1.29 (ref range 0.00-0.03 ng/mL)</t>
  </si>
  <si>
    <t>78 (ref range &lt;=100 pg/mL)</t>
  </si>
  <si>
    <t>4.5 (0.0-0.9 mg/dL)</t>
  </si>
  <si>
    <t>14 (ref range 0-13 mm/hr)</t>
  </si>
  <si>
    <t xml:space="preserve">Pt hospitalized x 4 days and discharged home. Chest pain resolved prior to discharge. </t>
  </si>
  <si>
    <t xml:space="preserve">HCP report. 5 y/o F received 2nd Pfizer dose and the following day developed fever, and then the next day progressively worsening chest pain. Also with viral symptoms (cough, rhinorrhea, congestion, emesis). ECG sinus tachycardia with diffuse ST elevation with reciprocal changes in AVR and V1. Troponin elevated. Echo with low normal LV systolic function (EF 51%). Leukocytosis and CXR suggestive of viral or reactive lower airway disease. However, respiratory viral panel negative. Diagnosed with myocarditis and treated with ibuprofen. Chest pain resolved, Echo LV function improving, troponin trending down at time of discharge.  5/2 - Medical records available. </t>
  </si>
  <si>
    <t>&lt; 6 (noted to be wnl - labs didn't include unit of measurement or reference range)</t>
  </si>
  <si>
    <t>statin</t>
  </si>
  <si>
    <t>As of 1/22/22, patient self-reported to VAERS that she had been hospitalized x 4 days, d/c to home and reported unknown as recovery status</t>
  </si>
  <si>
    <t>10/21/22: Abstraction completed - not a case    [patient diagnosed with unstable angina and systolic heart failure, troponin wnl, CMRI abnormal but not considered c/w myocarditis. LVEF=35%, LBBB, T-wave abnormality, primary symptom was syncope, vertigo, then CP. MD did not indicate pericarditis or myocarditis]    49 y/o female PMH high cholesterol, 30-year tobacco user, self-reported on VAERS report that she developed CP, SOB approximately 38 days after receiving 2nd COVID vaccination; went to ER 5/7/21, d/c to home, then admitted to hospital 5/21/21 x 4 days    -Patient presented to ER c/o syncope and seeing spots in visual field. Denied CP, SOB, numbness, BP 137/86, HR 85bpm,   -CMRI showed moderately reduced left ventricular systolic function, LGE,   -EKG: Sinus bradycardia, LBBB, T-wave abnormality  -Echo: LVEF=35%  -Patient diagnosed with lower bundle branch block &amp; systolic HF, vertigo  -D/C diagnosis from 3-day hospitalization: Unstable angina, systolic heart failure, stage B</t>
  </si>
  <si>
    <t xml:space="preserve">As of 4/25/22, patient had been evaluated during regularly scheduled, annual cardiology appointment. No diagnosis or mention of the symptoms or reference to vaccine causing adverse effects. </t>
  </si>
  <si>
    <t>0.075 (ref range 0.000-0.040 ng/mL)</t>
  </si>
  <si>
    <t>263 (ref range 0-100 pg/mL)</t>
  </si>
  <si>
    <t>3 (ref range 0-15 mm)</t>
  </si>
  <si>
    <t xml:space="preserve">Patient reports ongoing pounding heartbeat and low energy. </t>
  </si>
  <si>
    <t xml:space="preserve">Ph hospitalized x 3 days and discharged home. </t>
  </si>
  <si>
    <t xml:space="preserve">Self report. 24 y/o M with history of congenital bicuspid aortic valve replacement. He received 3rd Moderna dose, and 2 days later developed chest pain and pounding heartbeat. Troponin elevated. EKG with sinus rhythm, ST elevation. Echo showed aortic regurgitation fro previous prosthetic valve, otherwise normal. Treated for "possible myocarditis". Provided Losartan, prednisone. Discharged after 3 day hospital stay. Per VAERS report 1/22/22 - Patient still experiencing low energy and pounding heartbeat.     1/28/22: Attempted to contact HCP listed. However, office reported MD no longer at practice location. </t>
  </si>
  <si>
    <t>76, 99, 86</t>
  </si>
  <si>
    <t>Tylenol, GI cocktail, lidocaine viscous, IVFs if NS, TUMS</t>
  </si>
  <si>
    <t xml:space="preserve">H/A and chest pain - mild symptoms </t>
  </si>
  <si>
    <t xml:space="preserve">DCD home stable.  Symptoms mild.  Cleared for DCD by cardiology.  DCD with Tylenol.  F/U with cardiologist on 2/7/2022.  </t>
  </si>
  <si>
    <t xml:space="preserve">New Jersey </t>
  </si>
  <si>
    <t xml:space="preserve">Discharged home from ED with f/u with PCP advised  </t>
  </si>
  <si>
    <t>6/22/22: Cards records still not received, however, I reached the cardiologist's nurse (the MD was out) who went through the patient's chart as we spoke. Patient had been seen initially there in 8-2021 for exertional chest pain and syncope. W/u was largely unremarkable including EKG at initial visit and f/u both of which read NSR with RAD, otherwise normal, normal echo on 8-18-21, and a stress echo on 9/14/21 that was also normal with no evidence of arrhythmia. She affirmed that the dx had been syncope only; there was no dx of myo/per/myopericarditis. He was to f/u PRN and hasn't since Oct 2021.     6/3: Per ED note that was received, patient presented on 7/12/21 with chest pressure and a brief episode of SOB and palpitations all of which began that day. EKG and CXR were normal. It does not appear that labs or other diagnostics were performed. The note does not include an assessment but shows a dx of atypical chest pain. Will keep waiting for records from cards office as, per initial report, patient received an echo, and dx of myo may have been made by that office.    4/29/22: delayed email response from patient (to my email having asked to confirm the treating hospital) stating he intends to send the associated medical records to VAERS. As of 5/3 not yet present.    4/11: Spoke with someone in Bowles' office got date of OV- f/u for CP- and fax # and added to request form. He couldn't see ED/UC name. Will Email patient to ask for that info.    3/15: Left another msg for the MD listed. Still no return call yet. Added record request despite no clear facility, perhaps GDIT can figure out.    1/27: Scant report by patient, 18yom citing myocarditis and "misdiagnosed of cancer in the testicle," this following his second Moderna dose. NO facility specified. Will attempt to reach HCP lised.</t>
  </si>
  <si>
    <t>statin, ACE inhibitor, ARB, carvedilol</t>
  </si>
  <si>
    <t>Continuing prescription medicine for chest pain</t>
  </si>
  <si>
    <t>As of 1/26/22, patient was d/c to home and continued to see cardiologist for follow-up appointments</t>
  </si>
  <si>
    <t>8/24/22: Abstraction completed- Probable myocarditis    49 y/o male PMH DOE, morbid obesity, developed CP, fatigue, approximately  3 days s/p 3rd COVID vaccine dose (Moderna), presented to hospital,   -EKG: NSR, borderline ST elevation  Echo: LVEF = 47%, diffuse hypokinesis of LV, no evidence of obstructive CAD  -Diagnosed NSTEMI, other myocarditis, other cardiomyopathy</t>
  </si>
  <si>
    <t>abdominal discomfort; syncope</t>
  </si>
  <si>
    <t>0.01 ng/mL (ref: &lt;0.2)</t>
  </si>
  <si>
    <t>Vasoactive medications (e.g. milrinone, epinephrine, norepinephrine, vasopressin, dopamine),Cardioversion/Shock,Other {myoperi_hospital_treat_oth}</t>
  </si>
  <si>
    <t>nicardipine</t>
  </si>
  <si>
    <t>As of 4/11/21, patient pronounced dead in ED during transport to hospital.</t>
  </si>
  <si>
    <t>high sensitivity 20485 (ref range 0-50 ng/L)</t>
  </si>
  <si>
    <t>Colchicine 0.6 mg BID x 3 months</t>
  </si>
  <si>
    <t xml:space="preserve">Pt seen initially in Urgent Care and was referred to ER where he was seen and discharged, no hospital admission. Follow-up outpatient with cardiology. </t>
  </si>
  <si>
    <t>LT arm pain, SOB and palpitations</t>
  </si>
  <si>
    <t>0.14, 0.15, 0.18</t>
  </si>
  <si>
    <t>Tylenol, Nitroglycerin, MSO4, Zofran, Klor-con, Narcan</t>
  </si>
  <si>
    <t xml:space="preserve">DCD home stable.  Feeling much better.  F/U with cardiology.  DCD after ECHO.  </t>
  </si>
  <si>
    <t>6.033 ng/mL (0.000-0.045)</t>
  </si>
  <si>
    <t>Home and advised to have close f/u with PCP</t>
  </si>
  <si>
    <t>4/6 with records: 18yom developed chest pain and palpitations the evening following his booster with Pfizer. Was evaluated at an UC where EKG was concerning for pericarditis, troponin was elevated. He was given a Toradol inj and d/c'd home on a course of IB and colchicine and advised to have close f/u with his PCP. No return call from HCP to date.    1/27: Scant report by HCP citing myocarditis in this 18yom with unknown sxs having begun 3d following his booster with Pfizer. Will contact HCP listed for facility and more information.</t>
  </si>
  <si>
    <t>0.74 (ref range 0.00-0.06 ng/mL)</t>
  </si>
  <si>
    <t>34.7 (ref range 0.0-6.7 ng/mL)</t>
  </si>
  <si>
    <t>138 (ref range 0-300 pg/mL)</t>
  </si>
  <si>
    <t>10 (ref range &lt;=4 mg/L)</t>
  </si>
  <si>
    <t>11 (ref range 0-20 mm/hr)</t>
  </si>
  <si>
    <t>2.7 (&lt;18)</t>
  </si>
  <si>
    <t>Still with intermittent chest pain. F/u EKG still showed evidence of pericarditis.</t>
  </si>
  <si>
    <t>Home with outpatient cards</t>
  </si>
  <si>
    <t xml:space="preserve">2/21 from interview with nurse reviewing chart: 21yom developed chest pain 1d following his booster with Moderna. He went to local ED where EKG was suggestive of pericarditis with diffuse ST elevation and PR depression in AvF. Hs Troponin was elevated (she could not say whether it was a troponin T or I). It sounds as though no further w/u including other inflammatory markers or echo was performed at the time. He was felt stable for discharge from the ED and discharged on a course of IB with outpatient cards f/u. As of last cards OV note from 1/31/22 patient still had some chest pain intermittently and repeat EKG still showed evidence of pericarditis. He was advised to continue IB and start a course of colchicine. Next  f/u is end of Feb 2022. Got name of ED and cards office, qill request records.    1/27: resport submitted by parent of 21yom who developed chest pain the day after receiving the Moderna booster. Cites a dx of pericarditis. Appears he was seen in ED only and report cites a cards OV 1/24. Will contact HCP listed to get ED &amp; cards office details and additional info. </t>
  </si>
  <si>
    <t>6/9: 0.06 (0.02-0.04)</t>
  </si>
  <si>
    <t xml:space="preserve">Lt arm pain, </t>
  </si>
  <si>
    <t>prednisone x 5 days</t>
  </si>
  <si>
    <t xml:space="preserve">Not documented per patient  </t>
  </si>
  <si>
    <t xml:space="preserve">DCD home &amp; to RTC if not better in 3 days.  Prednisone x 5 days   Patient states DX with pericarditis.  Per MR, DX is Chest Pain.    </t>
  </si>
  <si>
    <t>3/15, called MD again, she returned my call: stated patient had been diagnosed with myocarditis in ED when seen, however, apparently outpatient cards with whom he followed up did not feel it was myo.    1/27: Report by MD citing dx of myo in 15yom who developed chest pain and SOB 1d following his booster with Pfizer. Unclear whether troponin was elevated. at any point. Appears to have been evaluated in ED twice and outpatient office in between. Will contact the MD to get facility(ies) and information.</t>
  </si>
  <si>
    <t xml:space="preserve">pain in backs of his upper arms </t>
  </si>
  <si>
    <t>Conduction delays or blocks,AV block 1st degree</t>
  </si>
  <si>
    <t>&lt;0.010 x 2</t>
  </si>
  <si>
    <t>IVFs, Tylenol</t>
  </si>
  <si>
    <t xml:space="preserve">Patient states not recovered but no reported symptoms. </t>
  </si>
  <si>
    <t xml:space="preserve">*8/29/2022   27 y/o male, PMH RT BBB and epilepsy taking Keppra, c/o chest pain 64 days after 1st booster.  Unable to take deep breath, with pain in backs of his upper arms also. Pain better with leaning forwards Presented to ER and DX Acute Pericarditis.  Admitted.    EXAM:  Noted to have friction rub,    Bedside U/S - Pericardial effusion   EKG - SB with 1st degree AV block.  Rightward axis.  Non-specific intra-ventricular conduction delay.  Borderline EKG.  RT BBB (chronic)   ECHO - LVEF 53% with mild-moderate increase in LV size.    CTA - No CAD.    CXR - WNL   Troponin - &lt;0.010 x 2.  ESR - 3.  CRP - 0.52.  D-dimer - 0.27Glucose - 102.  COVID - Negative.    MEDS: IVFs, Toradol, Ibuprofen, Colchicine, Tylenol &amp; Keppra     DCD home for F/U with PCP and no f/u with cardiology unless new issues/concerns arise.    *Case definition met for Pericarditis - Acute chest pain, friction rub on exam, Pericardial effusion on U/S.   Abstraction complete   </t>
  </si>
  <si>
    <t>Hearing and Sinus Issues</t>
  </si>
  <si>
    <t>Pt. provided slightly wrong DOB and street address in VAERS report. Correct DOB is 10/9/1962.  Immediately developed Pfizer myocarditi  - Had numerous tests done, EKG, Echocardiograms, Nuclear Stress Tests  - Several rounds of Prednisone, Furosemide, Codene cough medicine, put on Nebulizer treatment, etc.  - After 4 months of these treatments, still no resolution, still have myocarditis showing in last echocardiogram  - Also had extensive pulmonary assessment completed - no issues identified  - Now referred to Chapel Hill Cardiology group for further assessment and resolution   - First appointment is on Friday, January 28, 2022  - Never had any heart related issues until this second Pfizer shot!  EKG, several echocardiograms, nuclear stress tests  Complete pulmonary assessment, etc..  Done during this 4 month period</t>
  </si>
  <si>
    <t>2/21: 28yof developed palpitations same day as her Moderna booster then substernal chest pain 5d later. She sought evaluation several times at her PCP/urgent care office. "12/13: no evidence of myo at this time, recommended MRI and echo. Trop and ESR and EKG were all normal Started pt on propranolol. 12/15: started on indomethacin then colchicine was added. 12/17: EKG  with nonspecific T wave abnormalities. CXR normal. Trop and ddimer, ESR were normal. Echo performed in 12/2021 (no exact date) noted normal LVSF with an EF of 60%. Diagnosis was acute pericarditis. Per last cards note chest pain improved but was still occurring intermittently. Her palpitations were improving with propanolol. The plan was to taper off the indomethacin and colchicine.    Self reported by patient: 28yof developed palpitations the night of the same day she received her ___ dose of the Moderna vaccine, followed 5d later by chest pain as well. Cites about 4 UC visits for these complaints, 1 ED visit, and outpt cards each including at least an EKG and blood work. Req'd records from the UCC she mentions in the report, and will contact MD listed to get name of the ED and cards office.</t>
  </si>
  <si>
    <t>fever, vomiting, headache</t>
  </si>
  <si>
    <t>fever, vomiting, headache, tachycardia</t>
  </si>
  <si>
    <t>0.7 (ref range 0-0.03 ng/mL)</t>
  </si>
  <si>
    <t>8.48 (ref range 0-0.74)</t>
  </si>
  <si>
    <t>16 (ref range 0-15 mm/hr)</t>
  </si>
  <si>
    <t xml:space="preserve">Pt seen in Urgent Care and referred to outpatient cardiologist office the same day. No hospital admission. Unknown if fully recovered from adverse event. </t>
  </si>
  <si>
    <t>nausea, diaphoresis, positional dizziness</t>
  </si>
  <si>
    <t>298 pg/mL</t>
  </si>
  <si>
    <t>Working from home.</t>
  </si>
  <si>
    <t xml:space="preserve">64 y/o male with hx of CAD, hyperparathyroidism, htn, hyperlipidemia, OSA, DM, GERD hospitalized for chest pain and elevated cardiac enzymes, echo with LVEF 39% and cath negative for explanation. Meets criteria for probable myocarditis. Emailed HCP and requested records 1-28-22.  1-28-22 [EW]: Discussed with cardiology HCP who verified that pt. was hospitalized twice. Because of his cardiac history, myocarditis was not initially suspected, so pt. was not tx for myocarditis, but he did have an elevated troponin, decreased EF on ECHO, and chest pain, meeting criteria for probable myocarditis. </t>
  </si>
  <si>
    <t>0.29 ng/mL (ref range 0.00-0.04)</t>
  </si>
  <si>
    <t xml:space="preserve">Pt presented to ER about 1 week after symptom onset. He was admitted x 2 days and discharged home. Symptoms resolved by time of discharge. </t>
  </si>
  <si>
    <t>7.0 (N) (Range &lt;59)</t>
  </si>
  <si>
    <t>Unknown. Patient stated that Fireman as profession and recommended to rest, after Dec 2021 hospital visit and unable to work.</t>
  </si>
  <si>
    <t>Continued CP</t>
  </si>
  <si>
    <t>As of 2/1/22, patient seen at f/u cardiology appointment s/p Holter monitor &amp; cardiac testing; advised to f/u in 6 months</t>
  </si>
  <si>
    <t>7/8/22: Abstraction completed; not a case    50 y/o male PMH HTN, high cholesterol, GERD, self-reported to VAERS that he developed chest pressure and pain approximately 7 days after receiving his 3rd dose of COVID vaccine;   -Presented to MD office c/o CP and palpitations;   -Referred to cardiologist; f/u cardio visit reported that ECG, Holter monitor and Echo results wnl; advised patient to continue treating GERD with PPI (pantoprazole)</t>
  </si>
  <si>
    <t>Viral URI, early September 2021</t>
  </si>
  <si>
    <t>Motrin and colchicine</t>
  </si>
  <si>
    <t xml:space="preserve">Pt had chest pain for 2+ months, diagnosed with pericarditis by outpatient cardiology. Symptoms resolved by early November 2021. </t>
  </si>
  <si>
    <t>CAD and bypass, HTN, HLD and some other.</t>
  </si>
  <si>
    <t>13.4 mg/dL (H)</t>
  </si>
  <si>
    <t>101 mm/hr (H)</t>
  </si>
  <si>
    <t>NSAIDS other than aspirin (e.g. ketorolac/Toradol, ibuprofen/Motrin/Advil, naproxen/Naprosyn/Aleve, colchicine),Corticosteroids (e.g. prednisone, methylprednisolone, hydrocortisone),Antiarrhythmics,Other {myoperi_hospital_treat_oth}</t>
  </si>
  <si>
    <t>Eliquis, losartan, metoprolol, pantoprazole, rosuvastatin, MYLICON</t>
  </si>
  <si>
    <t>tachycardia, N&amp;V, weight loss</t>
  </si>
  <si>
    <t>T-wave abnormalities/abnormal repolarization,Atrial, supraventricular, or ventricular arrhythmia,Conduction delays or blocks</t>
  </si>
  <si>
    <t>Ibuprofen, Colchicine, Zofran, Prednisone</t>
  </si>
  <si>
    <t xml:space="preserve">Intermittent tachycardia and fatigue, SOB </t>
  </si>
  <si>
    <t>fever, headache, fatigue, lethargic, vomiting, elevated heart rate, chest rash, sore throat, and body ache</t>
  </si>
  <si>
    <t>1908.8, 1,264</t>
  </si>
  <si>
    <t xml:space="preserve">Colchicine 2 x day x 30 days </t>
  </si>
  <si>
    <t>Con't with a bit of chest discomfort, certainly worsened with activity</t>
  </si>
  <si>
    <t xml:space="preserve">DCD home stable with colchicine x 30 days.  F/U cardiology for MRI </t>
  </si>
  <si>
    <t xml:space="preserve"> The patient was hospitalized for 4 days and discharged in a stable condition. He was seen in an outpatient clinic 6 weeks later, is doing well and is back at work.</t>
  </si>
  <si>
    <t>As of 1/28/22, patient reported that he had not been hospitalized--treated by cardiologist, reported not recovered with unspecified symptoms</t>
  </si>
  <si>
    <t>0.086 (ref range &lt;0.055)</t>
  </si>
  <si>
    <t xml:space="preserve">Pt admitted 9/21/21 and discharged home. Unknown if fully recovered. Pt had second episode of myo-/pericarditis in January 2022 after viral illness. </t>
  </si>
  <si>
    <t xml:space="preserve">Parent report. 15 y/o M received Pfizer dose 2 on 9/18/21. The following day developed fever 101.7 and malaise. Two days later developed left sided chest pain, worse with inspiration. Normal CXR and EKG. Troponin elevated. Diagnosed with myocarditis secondary to vaccine. Of note, pt developed viral illness in January 2022 which led to second admission for chest pain and elevated troponin. </t>
  </si>
  <si>
    <t>0.042 (ref range 0-0.034 ng/mL)</t>
  </si>
  <si>
    <t>Methylprednisolone</t>
  </si>
  <si>
    <t xml:space="preserve">Pt followed by outpatient cardiology without hospital admission. As of 1/27/22, symptoms resolved and EKG normal sinus rhythm. </t>
  </si>
  <si>
    <t xml:space="preserve">HCP report. 26 y/o M received 3rd dose Pfizer and 3 days later developed chest pain and SOB. EKG with sinus arrhythmia and nonspecific ST/T wave changes. Troponin elevated. cMRI showed thin area of myocardial enhancement. EF 55% without wall motion abnormalities. cMRI consistent with prior myocarditis. Tx included methylprednisolone with symptoms resolution. HCP interview - vaccine lot #'s not available, but dates confirmed. </t>
  </si>
  <si>
    <t>Aspirin,Corticosteroids (e.g. prednisone, methylprednisolone, hydrocortisone),IVIG,Vasoactive medications (e.g. milrinone, epinephrine, norepinephrine, vasopressin, dopamine),Diuretics (e.g. furosemide/Lasix, cholorothiazide/Diuril),Regular/Low flow Nasal cannula oxygen support,Other {myoperi_hospital_treat_oth}</t>
  </si>
  <si>
    <t>Ceftriaxone  Vancomycin  Albumin</t>
  </si>
  <si>
    <t>Recovered, at home.</t>
  </si>
  <si>
    <t xml:space="preserve">HCP report. 16 y/o M with PMH autism, OCD, ADHD received 2nd Pfizer dose on 1/17/22 and the following day developed chest pain. Initially seen in ER without admission. Troponin within normal range. EKG with ST elevation and PR depression. CRP, ESR, BNP normal. Diagnosed with myocarditis and treated with ibuprofen. Symptoms resolved with treatment within 1 week. HCP interview: Dr. Michael Griffin. </t>
  </si>
  <si>
    <t>fever, headache, chills</t>
  </si>
  <si>
    <t>0.302 (ref range 0-0.045 ng/mL)</t>
  </si>
  <si>
    <t>80.9 (ref range &lt;10 mg/L)</t>
  </si>
  <si>
    <t>18 (ref range &lt;15 mm/hr)</t>
  </si>
  <si>
    <t>Chest pain improving at time of discharge, not resolved.</t>
  </si>
  <si>
    <t xml:space="preserve">Pt hospitalized x 20 hours and discharged home. </t>
  </si>
  <si>
    <t xml:space="preserve">HCP report. 30 y/o M received 2nd dose Pfizer vaccine and 1 month later developed chest pain, shortness of breath. Of note, had toe surgery 3 days prior to chest pain onset. At time of ED arrival, had fever of 103 degrees and also reported chills and headache. Troponin I elevated. EKG showed normal sinus rhythm. Echo normal with EF 55-65%. Blood cultures normal.  Symptoms thought to be related to viral myocarditis. Provided Toprol, ASA, and protonix. Hospitalized x 20 hours and discharged home with symptoms improving. </t>
  </si>
  <si>
    <t>Strep</t>
  </si>
  <si>
    <t xml:space="preserve">endometriosis, fibroids, obesity, migraine </t>
  </si>
  <si>
    <t>5.750 ng/ml (H)</t>
  </si>
  <si>
    <t>710 ng/ml (H)</t>
  </si>
  <si>
    <t>6,410 pg/ml (H)</t>
  </si>
  <si>
    <t>36 mg/L (H)</t>
  </si>
  <si>
    <t>30 mm/HR (H)</t>
  </si>
  <si>
    <t>NSAIDS other than aspirin (e.g. ketorolac/Toradol, ibuprofen/Motrin/Advil, naproxen/Naprosyn/Aleve, colchicine),Corticosteroids (e.g. prednisone, methylprednisolone, hydrocortisone),Cardioversion/Shock,Other {myoperi_hospital_treat_oth}</t>
  </si>
  <si>
    <t>pressors, inotropes, and antimicrobials.</t>
  </si>
  <si>
    <t>Pt. died on 1/23/2022. Cause of Death: Severe sepsis, secondary to COV-19 infection.</t>
  </si>
  <si>
    <t xml:space="preserve">32 y/o female hospitalized 8.5 months s/p 2nd Pfizer with leg pain, cough, congestion, dyspnea, chest pain, NSTEMI, COVID pneumonia, initially coded with PEA, resuscitated, and intubated. Cath was negative for obstruction. Pt. had impella placed for cardiogenic shock, was transferred to another hospital for advanced tx of cardiogenic shock with suspected myocarditis and received pressors, inotropes, steroids, and antibiotics, CRRT for hyperkalemia and anasarca and died 6 days s/p admission. Because pt. has other identifiable causes of symptoms given pneumonia and resuscitation, classifying as not a case. Requesting medical records 2-1-21  02/10 - Records not yet available.  03/17/22 - MR not yet available.  3/22/2022: Case reassigned to me. From the VAERS report, patient health deteriorated and started to have chest pain, congestion etc., on 1/17/22. Pt to ER on 1/18/22. Abnormal Cardiac profile at ER, and pt. tested positive for COv-19. Pt CT-Chest showed Pneumonia correlating with COV-19 infection. They performed cardiac catheterization on sometime between 1/18-1/19/2022. Pt. also, tested positive for 1-3 B-D Glucan (Biomarker for - blood invasive fungal infection) on 1/21/22 and the anaerobic culture came positive for Cutibacterium (Propionibacterium) acnes on 1/21/22. Thus, patient was infected and sepsis causing Myocarditis from Cov-19 Viral, Fungal and anaerobic bacterial Endocarditis. The timeline of the infection passed 6 months of last Cov-19 shot. Thus, due to timeline and other findings related to Myocarditis (viral, fungal and bacterial infection causing Myocarditis), this case does not meet AE of Myopericarditis from vaccine. MRs requested and awaiting to see if cMRI or Troponin, EKG etc results.  MRs arrived and reviewed on 4/8/2022. No cMRI done. All the remaining fields abstracted. Conclusion remains the same after reviewing all MRs. Patient died due to septic shock from COV-19 infection on 1/23/22. The last vaccine shot was taken on 4/29/22. Patient did not administer booster when was due. This case does not meet AE of Myocarditis, due to COV-19 infection causing Myocarditis. Patient medical history included multiple comorbidities including endometriosis, fibroid and pneumonia.  </t>
  </si>
  <si>
    <t>2.63 ng/mL (ref range &lt;0.09)</t>
  </si>
  <si>
    <t>Corticosteroids (e.g. prednisone, methylprednisolone, hydrocortisone),IVIG,Antiarrhythmics</t>
  </si>
  <si>
    <t xml:space="preserve">Pt hospitalized x 5 days with resolution of chest pain prior to discharge. </t>
  </si>
  <si>
    <t>abdominal pains, nausea, aches, fever, eye discomfort, swollen eyelids</t>
  </si>
  <si>
    <t xml:space="preserve">Continuing to f/u with cardiologist </t>
  </si>
  <si>
    <t>Essential Hypertension. anxiety, dyslipidemia</t>
  </si>
  <si>
    <t>4 ng/L (N) (R: 0-79)</t>
  </si>
  <si>
    <t>446 mg/L (H)</t>
  </si>
  <si>
    <t>59 (H)</t>
  </si>
  <si>
    <t>Aspirin,NSAIDS other than aspirin (e.g. ketorolac/Toradol, ibuprofen/Motrin/Advil, naproxen/Naprosyn/Aleve, colchicine),Antiarrhythmics,Regular/Low flow Nasal cannula oxygen support,Other {myoperi_hospital_treat_oth}</t>
  </si>
  <si>
    <t>Metoprolol, Naproxen, Statin, b-blocker.</t>
  </si>
  <si>
    <t>Myopericarditis,Seizure</t>
  </si>
  <si>
    <t>fever, "unresponsive episode"</t>
  </si>
  <si>
    <t xml:space="preserve">Pt seen in ER 1/21/22 and discharged home after febrile seizure. </t>
  </si>
  <si>
    <t xml:space="preserve">PharmD report. 5 y/o M with hx of autism  and macrocephaly received 2nd Pfizer dose 1/20/22. The following day developed fever (temp unknown), malaise, and unresponsive episode. Eyes were open and rolled backward, per parent report. No rhythmic jerking. EMS taken to ER - EKG with sinus tachycardia, troponin negative, covid19 negative. No Neuro or EEG/imaging completed as diagnosed with simple febrile seizure. </t>
  </si>
  <si>
    <t>0.02ng/mL (ref: 0-0.4)</t>
  </si>
  <si>
    <t>80 pg/mL (ref: 0-99)</t>
  </si>
  <si>
    <t>Patient continued to have CP upon discharge, but stable condition</t>
  </si>
  <si>
    <t>As of 1/31/22, Patient was d/c to home after 1 day hospitalization; reported recovering upon d/c</t>
  </si>
  <si>
    <t>7/14: 2,100</t>
  </si>
  <si>
    <t>13.4 (ref range 0.0-3.6 ng/mL)</t>
  </si>
  <si>
    <t>Aspirin,NSAIDS other than aspirin (e.g. ketorolac/Toradol, ibuprofen/Motrin/Advil, naproxen/Naprosyn/Aleve, colchicine),Corticosteroids (e.g. prednisone, methylprednisolone, hydrocortisone),Antiarrhythmics</t>
  </si>
  <si>
    <t xml:space="preserve">Pt hospitalized x 4 days and discharged home. </t>
  </si>
  <si>
    <t xml:space="preserve">HCP (RN) report. 24 y/o M received 3rd Moderna dose 11/29/21 and 8 weeks later developed chest pain and shortness of breath. Elevated troponin, EKG with ST elevation. Cath lab negative for blockage. Echo normal. Diagnosed with myocarditis and STEMI. Tx included steroids, aspirin, carvedilol, and valsartan. Symptoms improved with tx.    Of note - One week prior to symptom onset, pt reported having URI symptoms of congestion/rhinorrhea. Respiratory viral panel was ordered but not completed as the hospital did not have the testing supplies at the time to complete testing. Covid19 test negative.   ------------------------------------------------  2/1/22 - Emailed reporter- no other contact info available. No HCP listed.   2/17/22 - MR requested based on reporters email.  4/29/22 - Only vaccine record received. No addtl records. Attempted to contact reporter again through email, no phone # available. No response.  5/2/22 - Sent to GDIT  7/14/22 - MR available. Meets case definition for myopericarditis. </t>
  </si>
  <si>
    <t xml:space="preserve">Arthritis, Cancer, CAD, Type 2 Diabetes, hypertension, hypothyroidism, AFib, GERD  </t>
  </si>
  <si>
    <t>0.023 ng/ml</t>
  </si>
  <si>
    <t>HCP filed this report. Requesting MRs today.  Reviewed MRs on 9/7/22.  Patient a 74 yo M, comorbid or PMHx of Arthritis, Cancer, CAD, Type 2 Diabetes, hypertension, hypothyroidism, AFib, GERD, received booster shot on 12/6/2021.  Pt stated in clinical complain as per MRs that within a 3 days pt started to feel worsened, dizziness, fatigue, fever, cough, and then with a wk or two having shortness of breath and pleuritic chest pain but tolerated. On 1/14/22, after 38 days of vaccine, pt went to ER, with worsened conditions of SOB, Chest pain etc., At ER heart rhythm was abnormal with slight ST abnormalities, without PR depression. X-ray showed hazy diffused infilterates and atelectasis in upper and lower lungs. ECHO showed, &lt;1cm of Pericardial effusion without tamponade,  with intact LV function. Multiple organ function test showed GI bleeding and Kidney dysfunction. Pt was treated for Pneumonia and antibiotics and possible Pericarditis (vaccine, AKI, or Pneumonia related). After 3 days of hospitalization pt. was discharged. It was noted in MRs that pt. had intolerance to Colchicine and NSAIDS so was unable to continue on any of these for Pericarditis. However, Pt again in ER from 1/28-2/4/22, hospitalization for AFib, admitted for Cardioversion, whereas Cardiac catheterization done with stent replacement. Pt. then went to ER again on 3/3-3/6/22 hospitalized with ongoing issues of AFib and CAD. Pt. was again hospitalized from 3/24-3/25/22 related to hypotension, nephrology issues and diabetes management. Thus from January through March 2022, Pt, premedical history and conditions were the primary reasons for admission. When Pericarditis was diagnosed during 1/14/22 admission, Pt. was also seen for Pneumonia and treated for that at that time together with GI bleeding and AKI. Thus there were other findings for Pericarditis. This case does not meet the case definition of Pericarditis of vaccine related event, due to other findings and treatment services given to patient at the same time.</t>
  </si>
  <si>
    <t>Troponin T {myoperi_troponin_t},BNP {myoperi_bnp},Pro-BNP {myoperi_pro_bnp},CRP {myoperi_crp}</t>
  </si>
  <si>
    <t>54 pg/mL (ref: &lt;=100pg/mL)</t>
  </si>
  <si>
    <t>281 pg/mL (ref: 0-125)</t>
  </si>
  <si>
    <t>29.2 mg/dL (ref: 0-0.6)</t>
  </si>
  <si>
    <t>As of 1/31/22, patient reported that she had been hospitalized for 2 days, d/c to home; reported not recovered with continuing CP</t>
  </si>
  <si>
    <t>5/18/22: Abstraction Completed - Pericarditis [CP, ST-elevation; pericardial effusion]    58 y/o female PMH obesity, developed fatigue, positional CP, SOB, approximately 2 days after receiving 3rd COVID vaccination; hospitalized x 2 days;   -EKG sinus tachycardia, T-wave inversion, inverted P in V1; Echo pericardial effusion, LV function wnl; Trop wnl, CRP &amp; ProBNP elevated  -Cardiologist consult diagnosed Constrictive Pericarditis with pericardial effusion; treated with NSAIDS, CP relieved by treatment; d/c in stable condition and reported continued to experience CP approximately 1 week s/p d/c (as of date VAERS report received)</t>
  </si>
  <si>
    <t>mixed connective tissue disease (treated by rheumatologist)</t>
  </si>
  <si>
    <t>HTN, blurry vision, headache, right shoulder pain</t>
  </si>
  <si>
    <t>199 ng/L (ref: 20-180)</t>
  </si>
  <si>
    <t>2264 pg/mL (ref: 0-125)</t>
  </si>
  <si>
    <t>0.8 mg/L (ref: 0-0.5)</t>
  </si>
  <si>
    <t>27 mm/hr (ref: 0-20)</t>
  </si>
  <si>
    <t>NSAIDS other than aspirin (e.g. ketorolac/Toradol, ibuprofen/Motrin/Advil, naproxen/Naprosyn/Aleve, colchicine),Corticosteroids (e.g. prednisone, methylprednisolone, hydrocortisone),Vasoactive medications (e.g. milrinone, epinephrine, norepinephrine, vasopressin, dopamine),Anticoagulation other than aspirin (Warfarin/Coumadin, Plavix/Clopidogrel),Other {myoperi_hospital_treat_oth}</t>
  </si>
  <si>
    <t>nicardipine, APAP, carvedilol, losartan</t>
  </si>
  <si>
    <t>Fatigue, SOB, palpitations/irregular heartbeat, migraines</t>
  </si>
  <si>
    <t>As of 1/31/22, patient was d/c to home s/p 11-day hospitalization</t>
  </si>
  <si>
    <t xml:space="preserve">11/7/22: Abstraction completed - not a case  -Diagnosed with myopericarditis, likely viral in nature or due to connective tissue disease    -&gt; Symptoms: SOB, elevated troponin, abnormal EKG, pericardial effusion, CMRI c/w myocarditis, but cardiology, rheumatology, ID suspected myopericarditis symptoms due to viral or connective tissue disease inflammatory response.    38 y/o female PMH mixed connective tissue disease, depression and anxiety, developed SOB, HTN, blurry vision, headache, and right shoulder pain approximately 13 days s/p 3rd COVID vaccine dose (Moderna)    Presented to ER with BP 225/116, bradycardic (50-60s) --treated with hydralazine in ER with minimal improvement in BP, not sustained.  - treated with NTG drip, but d/c s/p worsening headaches and pericardial effusion.    -EKG showed sinus bradycardia, T-wave abnormality,   -Echo showed pericardial effusion, LVEF 55-65%    - pericardiocentesis performed (600 cc straw-colored fluid removed)  - CMRI c/w myocarditis, EF 66%, patchy epicardial enhancement, small to moderate pericardial effusion w/o tamponade  -Elevated Troponin and BNP  - Diagnosis: myopericarditis, suspected to be caused by virus    -Follow-up appointment: patient continued to experience SOB, migraines, irregular heartbeat  </t>
  </si>
  <si>
    <t>fever, rash, abdominal pain, eye changes, extremity changes</t>
  </si>
  <si>
    <t>.65, 4.21, 0.40, 0.36</t>
  </si>
  <si>
    <t>20.0, 18.9, 7.9, 3.7, 2.1, 1.1</t>
  </si>
  <si>
    <t>Aspirin,NSAIDS other than aspirin (e.g. ketorolac/Toradol, ibuprofen/Motrin/Advil, naproxen/Naprosyn/Aleve, colchicine),Corticosteroids (e.g. prednisone, methylprednisolone, hydrocortisone),IVIG,Vasoactive medications (e.g. milrinone, epinephrine, norepinephrine, vasopressin, dopamine),Diuretics (e.g. furosemide/Lasix, cholorothiazide/Diuril),Other {myoperi_hospital_treat_oth}</t>
  </si>
  <si>
    <t>IVF's, MSO4, lovenox, and Pepcid</t>
  </si>
  <si>
    <t>DCD home stable medically.  Afebrile and asymptomatic and close to baseline</t>
  </si>
  <si>
    <t>n/v, positional CP, body aches</t>
  </si>
  <si>
    <t>As of 02/09/22, patient self-reported to VAERS that she had been treated and diagnosed at cardiologist office; not hospitalized or ED; evaluated by cardiologist at follow-up appointment (2/9/22). MR states patient continued to have SOB, but no CP, palpitations, dizziness, loss of consciousness.    Patient reported not recovered on VAERS</t>
  </si>
  <si>
    <t xml:space="preserve">HCP report. 14 y/o M received 3rd Pfizer dose and 2 days later developed chest pain. EKG with ST elevation and runs of Vtach. Troponin T elevated. Echo normal. cMRI normal without evidence of myocarditis. Tx: nodalolol, methylprednisolone/prednisone, and IVIG. Chest pain resolved and troponin trending down at time of discharge. Hospital course: 5 days.  </t>
  </si>
  <si>
    <t>hs - 15,844 (ref range 3-57 ng/L)</t>
  </si>
  <si>
    <t>17.55 (ref range 0.00-10.00 MG/L)</t>
  </si>
  <si>
    <t>21 (0-15 mm/h)</t>
  </si>
  <si>
    <t xml:space="preserve">Pt hospitalized x 3 days and discharged home with resolution of chest pain and SOB. </t>
  </si>
  <si>
    <t xml:space="preserve">Pt initially seen in urgent care, then hospital ED, then cardiology outpatient follow-up. </t>
  </si>
  <si>
    <t xml:space="preserve">HCP report. 21 y/o F received 2nd Pfizer dose 5/28, then 6 months later developed URI symptoms including congestion, runny nose, cough fever x 2 weeks followed by "stomach bug". Also developed chest pain and chest tightness during that time. Covid, flu, and RSV negative - diagnosed with URI. EKG with mild diffuse ST elevation. TnT without rise and fall. Echo normal. cMRI with residual myocardial inflammation/scar. Diagnosed with myopericarditis. Tx included ibuprofen and colchicine. </t>
  </si>
  <si>
    <t>fatigue, radiation to lower jaw/teeth, sweaty, and achy</t>
  </si>
  <si>
    <t>686, 791, 880, 720</t>
  </si>
  <si>
    <t>24.3, 10.6</t>
  </si>
  <si>
    <t>DCD home stable.  Symptoms resolved.  Cardiology f/u.</t>
  </si>
  <si>
    <t>fatigue and chills</t>
  </si>
  <si>
    <t>352 ng/L</t>
  </si>
  <si>
    <t>29.9 mg/dL</t>
  </si>
  <si>
    <t xml:space="preserve">Treated with colchicine and ibuprofen with outpatient cardiology follow-up.     Discharged on colchicine for 3 months and ibuprofen for 2 weeks. </t>
  </si>
  <si>
    <t xml:space="preserve">39 y/o female hospitalized for chest pain 3 days s/p 3rd Moderna, elevated troponin, t-wave inversions on EKG, and cMRI consistent with myopericarditis. Meets criteria for myopericarditis. Emailed HCP and requested medical records 2-4-22.   2-9-22 [EW]: D/w HCP and completed report. Meets criteria for myopericarditis.     </t>
  </si>
  <si>
    <t>lethargy, decreased appetite</t>
  </si>
  <si>
    <t>21.400, 23.6, 27.700, 23.800, 27.700, 0.139</t>
  </si>
  <si>
    <t>&gt;5000, 4820, 937</t>
  </si>
  <si>
    <t>48,400, 2470</t>
  </si>
  <si>
    <t>30.9, 7.6, 1.5</t>
  </si>
  <si>
    <t>&gt;130, 16</t>
  </si>
  <si>
    <t>NSAIDS other than aspirin (e.g. ketorolac/Toradol, ibuprofen/Motrin/Advil, naproxen/Naprosyn/Aleve, colchicine),Corticosteroids (e.g. prednisone, methylprednisolone, hydrocortisone),Vasoactive medications (e.g. milrinone, epinephrine, norepinephrine, vasopressin, dopamine),Diuretics (e.g. furosemide/Lasix, cholorothiazide/Diuril),Anticoagulation other than aspirin (Warfarin/Coumadin, Plavix/Clopidogrel),Intubation or mechanical ventilation,Other {myoperi_hospital_treat_oth}</t>
  </si>
  <si>
    <t xml:space="preserve">Morphine, IVFs - NS, lidocaine,  Calcium Chloride, Fentanyl, Ceftriaxone, Benadryl, MgSO4, Zofran, Papaverine, Atenolol, Omeprazole, sacubitril-valsartan, </t>
  </si>
  <si>
    <t xml:space="preserve">Con't decreased cardiac function </t>
  </si>
  <si>
    <t xml:space="preserve">DCD in stable condition, improved. F/u with the Heart Failure team as an outpatient.  No strenuous activity.  Return to school 3/14/2022.  </t>
  </si>
  <si>
    <t>0.09; 0.26; 0.22</t>
  </si>
  <si>
    <t>Fatigue per parent.  Was asymptomatic when DCD from ER.</t>
  </si>
  <si>
    <t xml:space="preserve">DCD home after troponin levels decreased and pt was asymptomatic.  Rx NSAIDS and Colchicine.  To f/u with cardiologist in nest few days.  </t>
  </si>
  <si>
    <t xml:space="preserve">New Hampshire </t>
  </si>
  <si>
    <t>increased heart rate, pulse, nauseous, urge to urinate</t>
  </si>
  <si>
    <t>&lt; 0.01 ng/mL (ref: &lt;=0.05)</t>
  </si>
  <si>
    <t>86.7 pg/mL (ref: &lt;900)</t>
  </si>
  <si>
    <t>9 mm/hr (ref: 1-30)</t>
  </si>
  <si>
    <t>symptoms are unspecified</t>
  </si>
  <si>
    <t xml:space="preserve">As of 2/1/22, Patient reported to VAERS that she had been hospitalized, presumably d/c to home and continued to have unspecified symptoms </t>
  </si>
  <si>
    <t>11/8/22: Abstraction completed - not a case  -symptoms &amp; labs not c/w pericarditis: no CP, no ST elevations, PR depression, normal echo, cardiac enzymes wnl    55 y/o female PMH thyroiditis, palpitations and HTN (requiring treatment by cardiologist, since 2018) self-reported to VAERS that she developed increased BP, pulse, nauseated, sudden urge to urinate within 25 minutes of receiving her 3rd COVID vaccination (Pfizer), hospitalized x 3 days    -ED HPI: patient referred to ER by her cardiologist, for c/o palpitations, HTN, nausea, diffuse pain, and intermittent headache. Patient reported developing these symptoms 5 months prior to 3rd dose, s/p Botox treatment for anal fissure. She reported that symptoms returned and increased s/p 3rd Pfizer dose.     -EKG showed NSR, right atrial enlargement, no other hypertrophy or acute ischemic changes (noted as c/w pulmonary disease pattern)--&gt;No evidence of arrhythmia, conduction abnormalities or pericarditis/myocarditis  -Troponin wnl, Pro-BNP wnl  -patient admitted to hospital overnight, per cardiologist recommendation. Treated with metoprolol and lorazepam.    -Diagnosed with palpitations, elevated BP w/o HTN, Hashimoto's Thyroiditis.   -D/C to home  -Cardiologist diagnosed patient with pericarditis w/o pericardial effusion  **D/C note states "Post booster pericarditis" based on outpatient EKG - Hospital EKG did not find evidence of abnormalities - no acute cardiopulmonary processes</t>
  </si>
  <si>
    <t>HTN, Sleep apnea with CPAP, past gastric surgery</t>
  </si>
  <si>
    <t>101(N)</t>
  </si>
  <si>
    <t xml:space="preserve">Patient was asked to follow up with Cardiologist. </t>
  </si>
  <si>
    <t>49 y/o male hospitalized for "pericarditis" approximately 9 months s/p 2nd Moderna. Insufficient information on VAERS report to determine case status. No HCP information provided. Requesting medical records 2-4-22.  02/10 - Records not yet available.   2/14/22: Case reassigned to me. Will await MRs. Also, no Lot#. Pt. states doesn't have card. Doubting the validity of vaccination. Also, updated MRs dates to 3 months instead of 1 month to cover extended margin. Will await MRs.  At the moment it appears "Not a case" because the event occured past 10 months vaccine and vaccine card not available for proof of vaccine.  MRs are available and reviewed on 3/8/22. Following conclusions were drawn. Patient, 49 yrs old M, with family history of early CVD, personal co-morbidity of HTN went to ER on 9/27/21 (Almost 6 months after the last vaccine shot) with chest pain complain. At ER, EKG, Cardiac markers and TTE came normal. Blood CBC also, normal. Urine also normal, except rare bacterial and epithelial cells noted as abnormal was found in urine. Pt. was kept for overnight observation and ECHO (TTE) workup to identify between Pericarditis Vs Costochondritis. But TTE came normal, and no signs of Pericarditis. Consultant notes for discharge indicates "Post viral pleuritis/Pericarditis" and was given Metoprolol, Ibuprofen and Colchicine. However, there is no clinical evidence of Pericarditis. Based upon the timeline (post vaccine 6 months) and normal EKG, ECHO, and cardiac markers (pro-bnp, multiple troponin all normal), this case does not meet AE of Pericarditis/Myocarditis.</t>
  </si>
  <si>
    <t>4/7: MRI with findings consistent with myocarditis</t>
  </si>
  <si>
    <t>559 ng/L</t>
  </si>
  <si>
    <t>36 mg/dL</t>
  </si>
  <si>
    <t>42 mm/hr</t>
  </si>
  <si>
    <t>Discharged on indomethacin and colchicine.</t>
  </si>
  <si>
    <t xml:space="preserve">59 y/o male hospitalized approximately 3 months s/p 3rd Moderna with chest pain, acute on chronic DOE, elevated troponin, and cMRI with findings c/w myopericarditis. Meets criteria for myopericarditis. Emailed HCP and requested medical records on 2-4-22.   02-09-22 [EW]: D/w provider and completed report. Meets criteria for myopericarditis. </t>
  </si>
  <si>
    <t>jaw and LT elbow pain</t>
  </si>
  <si>
    <t>10,517 2782, 13,782, 1,336, 1,292, &amp; 985</t>
  </si>
  <si>
    <t xml:space="preserve">Prilosec </t>
  </si>
  <si>
    <t xml:space="preserve">Symptoms improved </t>
  </si>
  <si>
    <t xml:space="preserve">DCD home stable with ibuprofen and Prilosec. F/U with Cardiology.  </t>
  </si>
  <si>
    <t>stuffy nose, head congestion, wheezing</t>
  </si>
  <si>
    <t>Carvedilol, and arb.</t>
  </si>
  <si>
    <t xml:space="preserve">She is unable to work because of heart failure symptoms that are ongoing. </t>
  </si>
  <si>
    <t xml:space="preserve">OSA using CPAP, hypogonadism </t>
  </si>
  <si>
    <t>20.16 (H)</t>
  </si>
  <si>
    <t>40 (H)</t>
  </si>
  <si>
    <t>92 (H)</t>
  </si>
  <si>
    <t>10.9 (ref range &lt;0.03)</t>
  </si>
  <si>
    <t xml:space="preserve">Pt hospitalized x 4 days. He initially received ibuprofen but troponin continued to trend up, so IVIG was started with improvement in symptoms. Chest pain resolved, and EKG ST elevation resolved prior to discharge. </t>
  </si>
  <si>
    <t xml:space="preserve">HCP report. 14 y/o M received booster Pfizer dose on 1/27/22, and 2 days later developed chest pain. EKG with ST elevation. Echo with low normal function with a shortening fraction of 30%. Initially treated with ibuprofen but troponin continued to increase, so IVIG was started with good response. EKG WNL and chest pain resolved by time of discharge. Diagnosed with myocarditis. HCP interview: Dr. Susan Powers (peds cardiologist). Vaccine info received from pt's father, Kevin Standen. </t>
  </si>
  <si>
    <t>pleural effusion from RA</t>
  </si>
  <si>
    <t>hypothyroidism, pre-diabetic, Costochondritis</t>
  </si>
  <si>
    <t>alternate day fever, Chills, cough, abdominal pain and gas</t>
  </si>
  <si>
    <t>0.6 mg/dL (H)</t>
  </si>
  <si>
    <t>75 mm/hr (H)</t>
  </si>
  <si>
    <t>Pleural effusion and autoimmune RA related treatments. Azithromycin on 2/22/21 and Thoracentesis 2/23/21 followed by prednisone.</t>
  </si>
  <si>
    <t xml:space="preserve">Pt developed a lupus like reaction to the vaccine with elevated inflammatory markers, a positive ANA, and pleural pericarditis. No infectious or other autoimmune causes for her sx were found.      2/23/21: ESR 132, CRP 15, ANA 1:320. CT chest showed pleural and pericardial effusions. All normalized 3/5/21  </t>
  </si>
  <si>
    <t xml:space="preserve">Previous adverse reactions to pneumonia vaccine and influenza vaccines (no hx anaphylaxis).    AE or Lupus or other history. Requesting MRs on 4/18/2022.  MRs received and reviewed on 5/18/22. This case does not meet vaccine adverse reaction of Pericarditis, as pt. developed pleural effusion causing Pericarditis. It is evident that pleural effusion is idiopathic in nature with ANA and SSA positive antibodies. However, pt with history of prior vaccine adverse reaction from pneumovax and influenza. Thus, this is not a new development of RA from vaccine. Also, study of Pleural effusion is beyond the scope of this AESI category. This pt. does not meet the case definition of AE from COVID vaccine of Pericarditis.   </t>
  </si>
  <si>
    <t>As of 2/3/22, patient reported that she had been treated by HCP, not hospitalized; reported not recovered with unspecified symptoms</t>
  </si>
  <si>
    <t xml:space="preserve">narcolepsy, myopia of both eyes, blepharitis of both eyelids of left eye, chronic diarrhea, allergic rhinitis, hemorrhoids, </t>
  </si>
  <si>
    <t>33 ng/L (R:0-14 ng/L)</t>
  </si>
  <si>
    <t>1.7 (N)</t>
  </si>
  <si>
    <t>iohexol, nitroglycerine</t>
  </si>
  <si>
    <t>On 10/28/21, patient experienced a sudden-onset, left-sided, pressure like chest pain of 8/10 in severity and went to the ED.   Patient had cardiology visit on 11/4/21 due to recent episode of chest pain in the setting of an upcoming marathon participation.  cardiac mri done on 11/5/21: Normal biventricular function. The pattern of late gadolinium enhancement is most likely secondary to myocarditis. Cardiac sarcoidosis is considered unlikely given the absence of arrhythmia or evidence of extracardiac sarcoidosis.</t>
  </si>
  <si>
    <t>HCP reported this. Emailed HCP about ER name and if hospitalized. also, need Cardiologist name and place where cMRI was done. Need to confirm no comorbidity, and also what were the EKG, ECHO results and the normal range of the troponin tested. What medications were given?  MRs received on 3/10/22: Patient a 50 yr M, otherwise healthy cardiac status, took booster shot on 10/25/21 and after 3 days went to ER on 10/28/21, due to sudden chest pain while climbing stairs (stand alone single episode of chest pain). No SOB or palpitations. At ER, ECG was normal while Troponin was slightly elevated but remained unchanged for Delta Tn over various time interval ( 33, 32, 31 ng/L). X-ray and Cov19 test negative. No respiratory infection. All other blood markers within normal limits. Coronary CTA, Bruce tredmill stress test and cMRI were performed to further evaluate the root cause. CTA showed mild CAD and normal LV function, ruling out Myocarditis. Also, the follow-up cardiologist (PCP notes in MR) ruled out post vaccine AE and is unlikely, because of single episode of chest pain.  Thus, due to other finding of cardiac related underlying issue, and no other worsening clinical findings related to Myocarditis or no evidence of Pericarditis in ECHO or cMRI, this case does not meet AE of Myopericarditis. No medications specific for Myocarditis or Pericarditis were prescribed at ER or cardiologist/PCP office post ER follow-up.</t>
  </si>
  <si>
    <t>Patient received 2 moderna covid vaccines on 4/1/21 and 4/29/21. Patient presented to the hospital 10/30/21 with orthopnea, dyspnea on exertion, cough with inspiration. cMRI on 11/1 was consistent with acute myocarditis, EF 25% (new HFrEF). EKG showed ST depressions in inferior and lateral leads, troponin 954, NT-proBNP 6252, d-dimer 1834. Hospitalized for 4 days.</t>
  </si>
  <si>
    <t>Transient ischemic attack (TIA), HTN</t>
  </si>
  <si>
    <t>slightly elevated</t>
  </si>
  <si>
    <t>Defibrilator, Statins</t>
  </si>
  <si>
    <t>Any echocardiogram,Other diagnostic test(s)</t>
  </si>
  <si>
    <t xml:space="preserve">VAERS form - patient report:  Pericarditis, Treating with NSAIDS, treatment ongoing  Blood clot, Treating with Eliquis, treatment ongoing </t>
  </si>
  <si>
    <t xml:space="preserve">62 yo with unknown initial presentation.  VAERS report by patient indicates that he was diagnosed with Pericarditis (treating with NSAIDS and treatment is ongoing) and a blood clot (treating with Eliquis, treatment ongoing).     MR requested on 2/7/2022  03/17/22 - MR not yet available.    07/14/22: MR not yet available.  07/18/22: MR pending from PCP, cardio, heme, and inpt.  11/14/22:  Available MR do not inc EKG tracings, readings or interpretation.  Additionally, no cardio office notes are inc only pt summary which lack physical exam and study results (in office EKG x 2 and f/u ECHO).  Will reopen MR request. </t>
  </si>
  <si>
    <t>chills, nerve pain, muscle pain, fever, delirium, lethargy</t>
  </si>
  <si>
    <t>0.40, 0.44, 0.84, 1.75, 3.55, 0.95, 1.16, 0.32, and &lt;0.02</t>
  </si>
  <si>
    <t xml:space="preserve">Nicotine patch </t>
  </si>
  <si>
    <t xml:space="preserve">Activity restrictions x 3 months.   intermittent chest pain </t>
  </si>
  <si>
    <t xml:space="preserve">DCD home stable to f/u with cardiology.  No strenuous activity x 3 months until he can be cleared with a normal treadmill test. </t>
  </si>
  <si>
    <t>18-24</t>
  </si>
  <si>
    <t>9.62 mcg/L (H)</t>
  </si>
  <si>
    <t>This case concerns an adult male patient of an unknown age with no reported medical history who experienced the serious expected event of special interest Myocarditis. It was reported that three days following the second dose of the mRNA-1273 the patient developed chest pain. Patient's troponin levels were elevated with the peak value of 9.62 mcg/l. Ejection fraction was 48-55% whereas on electrocardiogram ST elevation in the lateral leads was noted. Patient was hospitalized for one day.</t>
  </si>
  <si>
    <t>This is a manufacturer report from Moderna, with a publication listed and attached. Not sure what journal it is. The case for this VAERS is identified as Patient #16 from table1 of the paper attached.  Sharff KA, Dancoes. Risk of myopericarditis following COVID-19 mRNA vaccination in a large integrated health system: a comparison of completeness and timeliness of two methods. medRxiv.  Based upon the results from the paper and associated info from manufacturer, this case is about a pt. age 18-24 M, from Oregon, who had a sudden onset of Chest pain 3 days after Moderna 3rd shot, whereas, at ER, pt with abnormal EKG, elevated Troponin and slightly abnormal EF%  (48-55%) was noted on ECHO. Pt. recovered within 1 day and discharged. The clinical data, qualifies this case for AE of Acute Myocarditis. Since no cMRI was done or no Pericardial thickness was seen in ECHO, and no cardiac catheterization was done if any CVD might be the case. However this is a young patient and timeline of vaccine together with the sudden onset of Chest pain qualifies for AE probable Myocarditis.</t>
  </si>
  <si>
    <t xml:space="preserve">HCP report. 24 y/o M received 2nd Moderna dose and 2 days later developed chest pain. EKG with diffuse ST elevations, Echo normal with EF 65%, Troponin and ESR normal. Diagnosed with viral pericarditis. </t>
  </si>
  <si>
    <t xml:space="preserve">dizziness, pre-syncope </t>
  </si>
  <si>
    <t>0.338, 0.336, 0.371, 0.418, 0.349, 0.327, 0.334</t>
  </si>
  <si>
    <t xml:space="preserve">Tylenol; IVFs; Lisinopril. </t>
  </si>
  <si>
    <t xml:space="preserve">Continue with some chest pressure. </t>
  </si>
  <si>
    <t xml:space="preserve">DCD home stable.  C/O chest pain but controlled with Tylenol and Motrin.  Developed hypertension, most likely d/t steroids.  Started on Lisinopril.  No sports activity for 6 months pending cardiology clearance.  </t>
  </si>
  <si>
    <t>433 ng/L</t>
  </si>
  <si>
    <t>40.9 mg/L</t>
  </si>
  <si>
    <t xml:space="preserve">Avoid vigorous PA in 6 months, and consider MRI as outpt. with cardiology referral. </t>
  </si>
  <si>
    <t xml:space="preserve">39 y/o male hospitalized for chest pain, elevated troponin, EKG with ST segment changes, and cMRI c/w myocarditis. Meets criteria for myopericarditis. Requesting medical records for verification. HCP already contacted regarding other cases.    02-09-22 [EW]: D/w HCP and completed report. Meets criteria for myopericarditis.  </t>
  </si>
  <si>
    <t>High sensitivity Gen5 - 42 (ref range 0-14 ng/L)</t>
  </si>
  <si>
    <t>&lt;3 (ref range 0-8.0 mg/L)</t>
  </si>
  <si>
    <t>2 (ref range -15 mm/hr)</t>
  </si>
  <si>
    <t xml:space="preserve">Pt hospitalized x 2 days with resolution of symptoms prior to discharge. </t>
  </si>
  <si>
    <t xml:space="preserve">myalgia, sore throat, fever </t>
  </si>
  <si>
    <t>0.55, &lt;0.01</t>
  </si>
  <si>
    <t>7.7, 17.2, 11.3, 9.5, 2.2, 1.4</t>
  </si>
  <si>
    <t>Aspirin,NSAIDS other than aspirin (e.g. ketorolac/Toradol, ibuprofen/Motrin/Advil, naproxen/Naprosyn/Aleve, colchicine),Corticosteroids (e.g. prednisone, methylprednisolone, hydrocortisone),IVIG,Immunomodulators (e.g. anakinra/Kineret, tocilizumab/Actemra, infliximab/Remicade),High flow nasal cannula,Other {myoperi_hospital_treat_oth}</t>
  </si>
  <si>
    <t xml:space="preserve">Cfx, Tylenol, </t>
  </si>
  <si>
    <t xml:space="preserve">DCD home with con't fever, CP, and SOB </t>
  </si>
  <si>
    <t>colchicine and NSAID's</t>
  </si>
  <si>
    <t>Per VAERS report 2/4/22, pt reported not fully recovered. However, hospital records indicate resolution of chest pain prior to discharge.</t>
  </si>
  <si>
    <t xml:space="preserve">Pt seen in ER without admission and discharged home to follow-up with outpatient cardiology. </t>
  </si>
  <si>
    <t xml:space="preserve">Self report. 29 y/o M received Pfizer dose and then developed positional chest pain worse with movement and breathing. Seen in ER without hospital admission. EKG with ST elevation consistent with pericarditis. ED did not feel lab work was necessary and no additional imaging completed. Diagnosed with pericarditis and provided colchicine and NSAIDs.   Emailed pt 3/8 - need to confirm vaccine dates. </t>
  </si>
  <si>
    <t>had some URI symptoms in the month prior to hospitalization</t>
  </si>
  <si>
    <t>Atrial fibrillation with RVR</t>
  </si>
  <si>
    <t>29 ng/L</t>
  </si>
  <si>
    <t xml:space="preserve">He was admitted on June 17th, but symptoms had started about 4 weeks prior. </t>
  </si>
  <si>
    <t xml:space="preserve">54 y/o male hospitalized for "myocarditis" with event starting 10 days s/p 2nd Moderna. TTE approximately 1.5 months later showed EF of 15-20% and cMRI approximately 8.5 months s/p showed an area that could represent a focal area of prior myocarditis. Insufficient information to determine case status. Emailed HCP and requested records 02/08/22.   02/08/22 - Spoke with HCP. Pt. initially experienced dyspnea 10 days s/p 2nd Moderna and was hospitalized a month later with worsening symptoms, CHF by ECHO, elevated troponin, and atrial fibrillation with RVR. When cardiac function improved very slowly, cardiologist performed cMRI showing likely prior myocarditis as the cause of the reduced cardiac function. Pt. has fully recovered at this point without treatment. Meets criteria for confirmed myocarditis. He did have some URI symptoms in the month prior to hospitalization where he went to urgent care and received a course of antibiotics. </t>
  </si>
  <si>
    <t>Influenza A or B</t>
  </si>
  <si>
    <t>GERD, GI Bleeding, Reactive airway distease, hypertension and MI</t>
  </si>
  <si>
    <t>fever, chills, dizziness, fatigue, body aches, fast heart rate</t>
  </si>
  <si>
    <t>3.0 (peaked)</t>
  </si>
  <si>
    <t>10mm/hr (normal)</t>
  </si>
  <si>
    <t>Colchicine, Tropolol</t>
  </si>
  <si>
    <t xml:space="preserve">This is a MFR Report. A 33 year-old male patient received bnt162b2 (BNT162B2), administered in arm left, administration date 26Jan2022 18:30 (Lot number: Fj8757) at the age of 33 years as dose 3 (booster), single for covid-19 immunisation. Relevant medical history included: "Covid" (unspecified if ongoing). Concomitant medication(s) included: ADVAIR inhaler 230; AMLODIPINE 20 mg; NEXIUM [ESOMEPRAZOLE MAGNESIUM] 5 mg. The following information was reported: MYOCARDITIS (hospitalization, life threatening) with onset 27Jan2022. The events "myocarditis", "first was flu symptoms", "fever", "chills", "body aches", "dizziness", "shortness of breath", "extreme fatigue", "chest pain", "elevated troponin level", "abnormal ekg" and "fast heart rate" were evaluated at the physician office visit. The patient underwent the following laboratory tests and procedures: electrocardiogram: (27Jan2022) abnormal; heart rate: (27Jan2022) fast; sars-cov-2 test: (29Jan2022) unknown; troponin: (27Jan2022) elevated. Therapeutic measures were taken as a result of myocarditis, influenza, pyrexia, chills, pain, dizziness, dyspnoea, fatigue, chest pain, troponin increased, electrocardiogram abnormal, heart rate increased. </t>
  </si>
  <si>
    <t>13.47 (ref range 0.00-0.29 ng/mL), high sensitivity 14,018 (ref range &lt;79 ng/L)</t>
  </si>
  <si>
    <t>264 (ref range 0-240 pg/mL)</t>
  </si>
  <si>
    <t>46.5 (ref range 0.0-8.0 mg/L)</t>
  </si>
  <si>
    <t xml:space="preserve">Pt hospitalized x 2 days and discharged home with resolution of symptoms at time of discharge. </t>
  </si>
  <si>
    <t>HCP report. 15 y/o M received 3rd Pfizer dose and 2 days later developed chest pain. EKG with diffuse ST elevations. Troponin I and high sensitivity elevated. Echo normal. Extensive viral work-up negative. Diagnosed with myopericarditis. Treated with ibuprofen with resolution of symptoms prior to discharge. Hospital course x 2 days. (3 Jun 2022) Dose 3 Pfizer on 3 Feb 2022.</t>
  </si>
  <si>
    <t>17.84, 27.28, 15.11, 9.63</t>
  </si>
  <si>
    <t xml:space="preserve">17.6, 22.9.  </t>
  </si>
  <si>
    <t xml:space="preserve">*9/19/2022 - Records reviewed   17 y/o male, presented with 1 day of LT chest pain, worse with inspiration, 38 days post vaccination booster.  Improved on Motrin.  DX Myopericarditis.  Elev troponin.  Cardiology consult.    EKG - non-specific mild ST elevation, consistent with pericarditis.   ECHO - Normal   Troponin - 17.84, 27.28, 15.11, 9.63.  CRP - 17.6, 22.9.  ESR - 8.  BNP - 48.  SARS CoV Anti-Spike - &gt; 50.000.  RVP - negative.  BMP - Acceptable.  WBC - 14.3.  RBC - 6.13.  H&amp;H 16.9 &amp; 51.5.  Flu A/B - Not detected.  RSV - Not detected.  SARS-CoV-2 - Not detected.  Glucose - 120.  Covid AB - Positive.  RVP - Negative.  Respiratory Atypical Bacteria Panel PCR - Negative. Mycoplasma IgM - 1.59.  EBV - Negative.  Drug Screen - Negative.   CXR - WNL.   MEDS:  Motrin, Prilosec  DCD home stable.  Avoid strenuous exercise x 4 months.  Continue Motrin.  Will consider cardiac MRI.  Holter monitor and stress test in 4 month.  F/U with cardiology.      *Case definition met pericarditis - Acute chest pain with inspiration.  EKG - Elevated ST segments.    Case definition met for probable myocarditis - Acute chest pain with inspiration.  EKG - Elevated ST segments, Elevated troponin  Abstraction complete   </t>
  </si>
  <si>
    <t>rhinorrhea 2 days prior to vaccine, flu/covid19 negative, additional viral testing not completed</t>
  </si>
  <si>
    <t>high sensitivity 23450 pg/mL (ref range &lt;20)</t>
  </si>
  <si>
    <t>4.2 mg/dL</t>
  </si>
  <si>
    <t>Pt presented to ED and hospitalized x 4 days.</t>
  </si>
  <si>
    <t xml:space="preserve">HCP report. 20 y/o M received 2nd Moderna dose 2/3/22 and 2 days later developed sharp chest pain. EKG with diffuse ST elevations, troponin I high sensitivity significantly elevated. Echo normal. cMRI consistent with myocarditis. Cardiology diagnosed myopericarditis.  Tx included indomethacin and colchicine with improvement in symptoms. Of note, pt had rhinorrhea x 2 day prior to vaccination - covid19, flu testing negative. No additional viral testing completed. HCP interview: Dr. Jigar Patel. Confirmed vaccine dates and lot #'s with patient. </t>
  </si>
  <si>
    <t>1626 ng/L (ref range &lt;15) 5th generation Troponin T</t>
  </si>
  <si>
    <t>1195 (ref range 5-51)</t>
  </si>
  <si>
    <t>42.5 (ref range &lt;8.0)</t>
  </si>
  <si>
    <t xml:space="preserve">Per MD, patient was hospitalized 2/4/22-2/7/22 and symptoms resolved at time of discharge with troponin trending down and EKG abnormalities resolved. </t>
  </si>
  <si>
    <t>HCP report. 17 y/o M received 3rd dose Pfizer and 3 days later developed left sided chest pain. Troponin T 5th generation peaked at 1626 (ref range &lt;15). CRP and NT-Pro BNP elevated. cMRI showed pericardial effusion consistent with pericarditis and moderately extensive subepicardial and mid myocardial left ventricular delayed enhancement consistent with myocarditis. Echo showed trivial tricuspid valve regurgitation, Normal valves and mildly enlarged inferior vena cava. Decreased systolic function with EF 45%. Diagnosed with myopericarditis. Tx included NSAID's, colchicine, and IVIG. Chest pain resolved by time of discharge, troponin trending down, and EKG ectopy resolved. HCP interview 2/9/22: Dr. Emily Levy. (17 Oct 2022) Dose 3 Pfizer 1 Feb 2022.</t>
  </si>
  <si>
    <t>HIV</t>
  </si>
  <si>
    <t>CAD</t>
  </si>
  <si>
    <t>Myalgia</t>
  </si>
  <si>
    <t xml:space="preserve">Briefly, 56 y.o. male w/ hx of well-controlled HIV, recent Pfizer vaccination 1 wk ago who reports to ER as a cardiac arrest. For the past several days has been c/o CP + myalgias. This AM awoke w/ CP and after getting up to ambulate to the bathroom had a witnessed collapse and bystander CPR was initiated. Total down-time + ACLS by EMS 40 min prior to arrival. PEA during the entire time. On arrival, bedside US rapidly performed showing a large pericardial effusion with thick clot and no underlying cardiac activity. Once pericardiocentesis kit obtained paused compressions for pericardiocentesis under emergent conditions/consent. Accessed the pericardial sac under US and EKG guidance and aspirated a small amount of blood but unable to aspirate remainder of clot. Given lack of underlying cardiac activity, no pulses, TOD called at 0607.   Patient Died 02/05/2022 </t>
  </si>
  <si>
    <t xml:space="preserve">A 56 y.o M with controlled HIV, was brought to ER due to sudden cardiac arrest. Pt was complaining of chest pain and Myalgia, since past several days. After getting up on 2/5/2022 morning to ambulate to the bathroom had a witnessed collapse and bystander CPR was initiated. Total down-time + ACLS by EMS 40 min prior to arrival. PEA during the entire time. On arrival, bedside US rapidly performed showing a large pericardial effusion with thick clot and no underlying cardiac activity. Once pericardiocentesis kit obtained paused compressions for pericardiocentesis under emergent conditions/consent. Accessed the pericardial sac under US and EKG guidance and aspirated a small amount of blood but unable to aspirate remainder of clot. Given lack of underlying cardiac activity, no pulses, TOD called at 06:07. Patient Died 02/05/2022.     The autopsy report states that the final cause of death is Hemopericardial tamponade due to ruptured Myocardial infarct due to Atherosclerotic coronary artery disease. Thus, the cause of death is not vaccine adverse reaction but rather Atherosclerotic CAD, causing Myocardial infract and Pericarditis with tamponade. Also, of note patient was found positive for Cocaine, Benzoylecgonine (Cocaine+Alcohol byproduct) and Cocaethylene in Toxicology report postmortem. It is not sure, if this is from surgery (pericardiocentesis) performed at ER or that pt. abused Cocaine with alcohol. Due to the other finding of Atherosclerotic CAD (Progressive cardiac blocking and calcification overtime), which then caused Myocardial Infarct and Pericarditis with tamponade, it is not a vaccine adverse reaction of Myocarditis or Pericarditis.   </t>
  </si>
  <si>
    <t>nausea, malaise, fatigue, fevers, decreased appetite, dizziness</t>
  </si>
  <si>
    <t>32.4, 11.710, 12.447, 14.138, 0.080</t>
  </si>
  <si>
    <t>738, 155</t>
  </si>
  <si>
    <t xml:space="preserve">15.1, 10.2, 0.9. </t>
  </si>
  <si>
    <t xml:space="preserve">Complete resolution of symptoms </t>
  </si>
  <si>
    <t>high sensitivity 5th generation: 4040 ng/L (ref range 0-14)</t>
  </si>
  <si>
    <t>Pepcid, tylenol</t>
  </si>
  <si>
    <t>Unknown, troponin trending down at discharge and chest pain resolving.</t>
  </si>
  <si>
    <t>Asthma, SVT, Arrhythmia, traumatic carotid artery dissection</t>
  </si>
  <si>
    <t>Joint pain, Bilateral arm pain, LBP, Fatigue</t>
  </si>
  <si>
    <t>6.977 (H)</t>
  </si>
  <si>
    <t>49.0 pg/ml (N)</t>
  </si>
  <si>
    <t>11.3 (H)</t>
  </si>
  <si>
    <t>Metoprolol, other medications for ongoing co-morbidity, Heparin</t>
  </si>
  <si>
    <t>Patient says not fully recovered.</t>
  </si>
  <si>
    <t xml:space="preserve">Requesting MRs on 2/9/2022.  MRs are available and reviewed on 5/27/2022.  36 Y, F with co-morbidity of HTN, SVT, Asthma and Hx of traumatic carotid dissection after a fall (Accident) in 2008, presented to ER on 3/1/21, 3 days post vaccination of second COVID shot. Pt. chief complaint crushing susternal chest pain with radiating jaw and bilateral arms. ECG showed no ST or T abnormalities, but confirmed NSTEMI. The cardiac catheterization showed no obstruction and no signs of CAD. Troponin came elevated and went upward trend. ECHO showed normal ventricular and cardiac functions. Thus, based upon symptoms and Troponin, pt meets the finding of acute myocarditis, which was resolved at hospital when admitted from 3/1-21 through 3/3/21. Please note that Urine toxicology screening came positive for Benzodiazepines. Not sure if patient's positive Benzodiazepines, can mitigate Troponin elevation or have acute NSTEMI correlation. All other viral testing came negative by PCR. Cardiologist at the hospital in discharged statement stated cause is "Myocarditis" unspecified. This case meets the algorithm of acute Myocarditis based on symptoms and Troponin elevation. There are other findings though, like Positive urine toxicology screening and pt. co-morbidity of SVT, Arrythmia.  </t>
  </si>
  <si>
    <t>T-hs Gen 5 = 15 (ref range 0-14 ng/L)</t>
  </si>
  <si>
    <t>5 (ref range 0-450 pg/mL)</t>
  </si>
  <si>
    <t>0.4 (ref range 0.0-5.0 mg/L)</t>
  </si>
  <si>
    <t>1 (ref range 0-15 mm/h)</t>
  </si>
  <si>
    <t>Toradol and ibuprofen</t>
  </si>
  <si>
    <t>Pt seen in ED only with observation. No hospital admission. Symptoms completely resolved prior to discharge.</t>
  </si>
  <si>
    <t>1.99 ng/mL (ref range 0.00-0.05)</t>
  </si>
  <si>
    <t>29 pg/mL (ref range 0-100)</t>
  </si>
  <si>
    <t>Pt hospitalized x 2 days and discharged home. Per cardiology on 2/11/22, symptoms resolved, cMRI completed and pt was cleared for physical activity without restrictions.</t>
  </si>
  <si>
    <t xml:space="preserve">8 (normal &lt;76ng/L).  </t>
  </si>
  <si>
    <t xml:space="preserve">Lidocaine HCL, Al hydox/Mg hydrox simethicone po, Famotidine IV, Morphine,  Definity, Mag-OX, Mag Sulfate, K+CL, Tylenol, </t>
  </si>
  <si>
    <t>DCD stable.   Rx Pepcid, Protonix, colchicine, and indomethacin</t>
  </si>
  <si>
    <t xml:space="preserve">Connecticut </t>
  </si>
  <si>
    <t>2.640, 5.95, 2.990, 1.680, 2.130, 1.550</t>
  </si>
  <si>
    <t>DCD home stable.  To f/u with peds cardiology.  Restriction from strenuous exercise or activity.  Maintain mobility with typical activities. F/U with PCP.  Rx Ibuprofen</t>
  </si>
  <si>
    <t>&lt;6 (&lt;=10 ng/L)</t>
  </si>
  <si>
    <t>29 (&lt;=140 pg/mL)</t>
  </si>
  <si>
    <t>0.51 (0.00-1.00 mg/dl)</t>
  </si>
  <si>
    <t>7 (0-20 mm/hr)</t>
  </si>
  <si>
    <t>Pt seen by urgent care and outpatient cardiology. No hospital admission.</t>
  </si>
  <si>
    <t>Self report. 25 y/o F received 3rd Moderna dose on 11/15/21, and 3 days later developed intermittent chest pain, dyspnea on exertion, and palpitations. Initially seen in Urgent Care with normal EKG, normal troponin. She had follow-up with cardiology with another normal EKG, Echo normal, and stress echo normal. Diagnosed with atypical chest discomfort and palpitations.   No HCP or facility listed.   2/11/22 - Emailed pt, no response.  2/18/22 - Called pt. She was initially seen by PCP Dr. Saadi, and then seen by cardio Dr. Naqvi who completed echo. Pt unsure if she was diagnosed with myocarditis or not.</t>
  </si>
  <si>
    <t>IBS, GERD, Interstitial Cystitis</t>
  </si>
  <si>
    <t>Head pressure, pain, lightheadedness, shaking tremors</t>
  </si>
  <si>
    <t xml:space="preserve">The following day after Vaccine #2, I developed left sided chest pain which would come and go. This progressed to an overall uncomfortable tremor feeling, paresthesia and tightness across entire chest followed by head pressure and pain, lightheaded, dizziness, vertigo. On 10/03/2020 I experienced an acute overwhelming event of severe chest pain, loss of bodily functions, severe sudden shortness of breath, severe internal vibration "like an electric current through out entire body." Rush of this to head which left me unable to think clearly or speak. Vision extremely blurry and intense tinnitus.. Son called 911. EMS reported B/P was 180/110. Total body with uncontrollable shaking tremors. Baystate Medical Emergency doctor treated me and diagnosed me with an adverse sympathetic response to the vaccine. I have since been to ER another time and hospitalized also for same. I am currently being treated for Mast Cell Activation Syndrome, POTS and have received treatment for pericarditis.   </t>
  </si>
  <si>
    <t>Myocarditis due to COVID-19 Infection not vaccine AE</t>
  </si>
  <si>
    <t>Chronic shoulder pain, VOV-19 Infection</t>
  </si>
  <si>
    <t>Fever, cough, sepsis/organ failure</t>
  </si>
  <si>
    <t>0.159 (H)</t>
  </si>
  <si>
    <t>Antibiotics, Heparin, lisinopril, Eliquis, Metoprolol</t>
  </si>
  <si>
    <t>The case is filed by a HCP. Pt. is 51 yrs old M, who took Moderna COVID shot on 2/26/2021, and then was hospitalized on or around 1/25/2022 for 13 days due to AFIB, CHF and Myocarditis.  Pt. with cardiac issues started after 10 months of vaccine? Call #14 and possibly pt. to obtain vaccination details and symptoms etc.,  MRs are available at VAERS VPN and reviewed. Neither the patient nor the physician #14 were contactable. The medical records and VAERS report indicates that Pt. had a last vaccine on 2/26/2021. Pt. did not had any shot after that. However, the Myocarditis and the hospital visit related to that was on 1/31/2022. Almost a year after vaccine! The ER documents and discharge summary states that Pt. ahd multiple issues of which pt came to ER. The prime reason was the rashes on the skin, due to skin cancer, however, patient seemed to have SOB, and fever, cough. Upon further asking, pt stated that he was diagnosed positive for COV-19 4 weeks ago and have quarantined. He also was prescribed antibiotics. However pt. seemed to have cough and fever, together with elevated Troponin, abnormal ECG with Tachycardia, low systolic function, with 35% EF. Pt. was diagnosed of multiple other things together with Myocarditis. Pt. also had UTI, limited PE seen in CT angio, Enterocolitis and acute kidney injury, all seem to correlate with recent COV-19 infection. Thus this is not the case of vaccine AE, as the vaccine was taken a year ago prior to this event. However, is the case of COV-19 infection leading to multi organ syndrome.</t>
  </si>
  <si>
    <t>23.5 mg/L (high)</t>
  </si>
  <si>
    <t xml:space="preserve">Pt seen initially by Student Health outpatient, and referred to Cardiology clinic. No hospital admission. </t>
  </si>
  <si>
    <t>Osteoarthritis</t>
  </si>
  <si>
    <t>trend 691, 516, 563, 486</t>
  </si>
  <si>
    <t>&gt;11000</t>
  </si>
  <si>
    <t xml:space="preserve">75 yo female hospitalized with dysrhythmia and health failure on 1/26/222, 36 days after receiving Moderna covid-19 booster on 12/21/21.  Discharge summary - chest pain likely secondary to vaccine induced (Moderna) myocarditis versus viral myocarditis. Patient had elevated troponins on admission. These were noted to down trend. EKG positive for atrial fibrillation with rapid ventricular response . BNP 10000. Echocardiogram showed an ejection fraction of 20% with an RVSP of 38 with a large left pleural effusion. Chest x-ray positive for evidence of congestive heart failure. CT of the pulmonary arteries negative for PE. Bilateral lower extremity ultrasound negative for DVT Patient was taken for cardiac catheterization on 01/27/2022 which was negative for significant obstructive coronary artery disease and did note severely elevated left-sided pressures. Continued won aspirin and statin. Follow-up with cardiology in the clinic. Follow-up with PCP as well. </t>
  </si>
  <si>
    <t xml:space="preserve">75 yo female with history of Hypertension, HLD, dementia, osteoarthritis, nicotine dependence, alcohol use, GERD developed shortness of breath approx. 8 days after Moderna Covid-19 booster given on 12/21/21.  Hospitalized on 1/26/22 with chest pain, worsening shortness of breath.  Found to have elevated troponins on admission, EKG positive for atrial fibrillation with rapid ventricular response, echocardiogram with ejection fraction of 20% with an RVSP of 38 and a large left pleural effusion. Chest consistent with congestive heart failure. PE and DVT ruled out on CT and LE ultrasound. Cardiac catheterization on 01/27/2022 which was negative for significant obstructive coronary artery disease; noted severely elevated left-sided pressures.  Respiratory viral test and Lyme titer negative.  Treated with anticoagulants. </t>
  </si>
  <si>
    <t>8.6 (ref range &lt;0.03 ng/mL)</t>
  </si>
  <si>
    <t>Per pt 2/16/22, "Intermittent chest pains, but overall gradually improving"</t>
  </si>
  <si>
    <t>Pt admitted x 2 days and discharged home.</t>
  </si>
  <si>
    <t>COV19 45 dys prior to booster shot with symptoms similar to Myopericarditis</t>
  </si>
  <si>
    <t>Mitral valve prolapse, Barrett's esophagus, Allergy and Asthma, GERD, Bipolar, chronic bronchitis</t>
  </si>
  <si>
    <t>8 pg/ml (N)</t>
  </si>
  <si>
    <t>34.30 mg/L (H)</t>
  </si>
  <si>
    <t>79 mm/Hr (H)</t>
  </si>
  <si>
    <t>This is a case of maternal exposure during pregnancy for this 35-year-old female patient with medical history of Mitral valve prolapse and COVID-19 diagnosed on 01-Dec-2021; who experienced serious (medically significant), expected, AESI event of pericarditis. It was reported that after the third dose of mRNA-1273 vaccine she developed palpitations, chest discomfort, cough and dyspnea and emergency room doctors diagnosed her with pericarditis. No further details regarding diagnostic tests or treatment performed were disclosed. The patient's last menstrual period was on an unknown date and the estimated date of delivery is 13-May-2022. Patient will continue to be contacted for further monitoring of AEs during the pregnancy. The benefit-risk relationship of mRNA-1273 vaccine is not affected by this report.</t>
  </si>
  <si>
    <t>This is a spontaneous report from Moderna, whereas Pt. was clinically diagnosed with Pericarditis after a day of booster shot of Moderna on 1/16/22. Patient had a COVID-19 infection and Mitral valve collapse on 12/1/21. Pt with medical history of Mitral valve prolapse, other co-morbidities and pregnancy. Pt. was infected and diagnosed with COV19 positive, 45 days prior to booster on 12/1/21. During the COV-19 infection, pt. had similar symptoms of Chest pain etc., as of Myopericarditis, but pt. did not go to hospital, nor obtained any medical prescription, as pt. was pregnant and expecting a baby boy around 5/13/2022.   The suspected AE is Pericarditis, and, can be from the COVID infection a month ago. It is difficult to pinpoint the causal Pericarditis association to vaccine or recent COV-19 infection without therapy or co-morbidity with history of Mitral Valve Prolapse.  But, it is important to receive follow-ups with the born baby and it is suggested that Moderna will continue to contact patient for further monitoring of AEs during the pregnancy and after the birth.  No hospital admission info etc is available. Patient is contactable.  On 4/19/2022, hospital records arrived, reviewed and following info is gathered.  1. Pt have similar symptoms of chest tightness, heart palpitations and abnormal cardiac conditions reveling sinus Tachycardia with abnormal ST elevation and PR depression abnormalities in ECG, and confirmed Mitral Valve prolapse since 2017. Further confirmed with ECHO and stress test.  2. In 2019 similar episode of cardiac condition recorded using Holter monitor.  3. In 12/2021, patient, when pregnant around 20 weeks of gestation, found positive for COV-19 infection, symptomatic with similar symptoms of palpitation, SOB, chest pain and other. No hospitalization or treatment received as pt's choice due to pregnancy.   4. On 1/16/22, pt. took booster shot and immediately, started feeling the similar symptoms of heart beats racing, SOB, Chest tightness and went to ER. At ER, the ECG was sinus Tachycardia, as before (not worsening or different from previous ECG), the troponin was normal, and the ESR was higher to 79 mm/Hr and D-dimer was elevated at 925 ng/ml and CRP was also elevated. The CT chest revealed clear lungs and no PE. The test for TSH and free T4 came normal limits. It was suggested to have an outpatient ECHO. No medication given other than Aspirin and Protonix, as pt. was pregnant.     A 35 yo F, pregnant, presented to ER 1 day post Moderna booster shot with chief complains of chest tightness, palpitations. Diagnosed as Pericarditis due from the symptoms and elevated general markers. However, it is difficult to say that the Pericarditis is directly of vaccine effect as patient had COVID-19, that went untreated a month before booster. Patient also, is co-morbid with cardiac condition of sinus Tachycardia, GERD and non fatty liver stenosis. Due to other co-morbidity, it is difficult to say that vaccine caused Pericarditis. Patient was asked during follow up visit to follow with Cardiologist as per the progress notes.</t>
  </si>
  <si>
    <t>&gt;80 (ref range &lt;0.03)</t>
  </si>
  <si>
    <t xml:space="preserve">Pt was inpatient at behavioral health facility, then hospitalized x 4 days, and discharged back to behavioral health facility. </t>
  </si>
  <si>
    <t xml:space="preserve">Fibromyagia, chronic migraine </t>
  </si>
  <si>
    <t>Myocarditis and Cardiac catheterization.</t>
  </si>
  <si>
    <t xml:space="preserve">back pain in mid to lower back </t>
  </si>
  <si>
    <t xml:space="preserve">Naproxen, Colchicine </t>
  </si>
  <si>
    <t xml:space="preserve">Intermittent chest pressure/tightness with improvement and less frequency.  </t>
  </si>
  <si>
    <t xml:space="preserve">May participate in activity as tolerated but advised against strenuous cardio at this time.    RTO in 3 months    </t>
  </si>
  <si>
    <t xml:space="preserve">HTN, lyme, mitral valve repair </t>
  </si>
  <si>
    <t>Asymptomatic, once positional abdominal discomfort</t>
  </si>
  <si>
    <t>14 ng/L</t>
  </si>
  <si>
    <t>59.9 mg/L</t>
  </si>
  <si>
    <t>55 mm/hr</t>
  </si>
  <si>
    <t>lisinopril, metoprolol, omeprazole, oxycodone, sacubitril valsartan, Pericardiocentesis.</t>
  </si>
  <si>
    <t>High BP and cholesterol</t>
  </si>
  <si>
    <t xml:space="preserve">Blue hands, swelling, </t>
  </si>
  <si>
    <t>1st wk June had 1st vaccine, 2nd wk June had normal echocardiogram 50-55%EF, 2 wks later 2nd vax then all signs and symptoms of chronic present but swelling and sob don?t go away and 10x worse than prior to vax. Blue hands, arrhythmia, changed mds added some seen in med list, then a repeat echo done in October 2021 done. So within a 4 month period I drop from a normal 50-50%EF to dying at 30-35%EF on echocardiogram. Then highly invasive and painful angiogram done just to find no blockages and no alternative to how sudden drop occurred. Now unable to work, carvedilol started and rest has shown some improvement. Repeat echo done in March 2022 shows EF up to 47-52%. Still have symptoms though. Still unable to work. Need compensation for lost wages.   Echo June 2021  Echo october 2021  Echo March 2022  Zoll heart monitor defibrillator   In-house heart monitor  Angiogram  EGD/colonoscopy cancelled  Delayfor surgery on hernia and torn meniscus</t>
  </si>
  <si>
    <t>&lt;0.01 (ref range 0.00-0.01 ng/mL)</t>
  </si>
  <si>
    <t>0.7 (ref range 0.0-4.9 mg/dL)</t>
  </si>
  <si>
    <t xml:space="preserve">Pt initially seen in PCP office, then referred to ER where he was seen and discharged home the same day. No hospital admission. </t>
  </si>
  <si>
    <t>GERD, Vertigo</t>
  </si>
  <si>
    <t>Nausea, on and off tinnitus</t>
  </si>
  <si>
    <t xml:space="preserve">Patient still having on-off Chest pain, where it comes and goes away and is not interested in taking 2nd vaccine. </t>
  </si>
  <si>
    <t>Seasonal allergy, hypertension, high BP</t>
  </si>
  <si>
    <t>Ibuprofen, Metoprolol, Dilciazem</t>
  </si>
  <si>
    <t xml:space="preserve">This spontaneous case was reported by a consumer and describes the occurrence of MYOCARDITIS (myocarditis) in a 51-year-old female patient who received mRNA-1273 (Moderna COVID-19 Vaccine) for COVID-19 vaccination.  Previously administered products included for COVID-19 vaccination: PFIZER BIONTECH COVID-19 VACCINE (Pfizer 1st Dose: Lot number: EU6203) and PFIZER BIONTECH COVID-19 VACCINE (Pfizer 2nd Dose: Lot number: ER8730); for Product used for unknown indication: Shingle shot; for Flu vaccination: Flu shot.  Past adverse reactions to the above products included No adverse event with Flu shot, PFIZER BIONTECH COVID-19 VACCINE, PFIZER BIONTECH COVID-19 VACCINE and Shingle shot.  On 08-Jan-2022, the patient received third dose of mRNA-1273 (Moderna COVID-19 Vaccine) (Intramuscular) 1 dosage form. On an unknown date, the patient experienced MYOCARDITIS (myocarditis) (seriousness criterion medically significant), PALPITATIONS (Heart palpitations a few days later after the shot for a week), TACHYCARDIA (The diagnosis was tachycardia), PAINFUL RESPIRATION (Shortness of breath/pain with breathing), CHEST DISCOMFORT (Chest pain/pressure/discomfort), CHEST PAIN (Chest pain/pressure/discomfort) and DYSPNOEA (Shortness of breath/pain with breathing). At the time of the report, MYOCARDITIS (myocarditis), PALPITATIONS (Heart palpitations a few days later after the shot for a week), TACHYCARDIA (The diagnosis was tachycardia), PAINFUL RESPIRATION (Shortness of breath/pain with breathing), CHEST DISCOMFORT (Chest pain/pressure/discomfort), CHEST PAIN (Chest pain/pressure/discomfort) and DYSPNOEA (Shortness of breath/pain with breathing) had not resolved. </t>
  </si>
  <si>
    <t>Cov-19 infection few months before vaccine</t>
  </si>
  <si>
    <t>overweight, thyroid disorder, Tachycardia</t>
  </si>
  <si>
    <t>&lt;6.0 ng/L (N)</t>
  </si>
  <si>
    <t>1.1 ng/ml (N)</t>
  </si>
  <si>
    <t>Metoprolol, Vyvanse, gabapentin</t>
  </si>
  <si>
    <t>Pt. had a Cardiologist consultation on 1/19/22 and 1/20/22 where ECG, Cardio blood markers, ECHO, CXR and Stress test was done. ECH showed Tachycardia (same as Pt. PMHx slightly worsened) but medical record also is NSR, cardio blood markers normal, ECHO also normal. Finally Stress test was done as Angina was suspected.</t>
  </si>
  <si>
    <t>A 39 yo female patient (not pregnant) with a history of thyroid disease developed chest pain 3 days S/P Pfizer dose 1.  Evaluated at the physicians office.  Manufacturer report (patient reporter) indicates cardiac related problems, myocarditis -  not recovered/not resolved/ongoing.  No medical records available.  03/17/22 - MR not yet available.    7/21/22: GDIT case work in progress. Need: DOB, Vax info, treating phys/hosps: KJB 6/27/22 JC: to early to call for required info, will call on 1st F/U if no response rcvd, sent 1st request for DOB, Vax info and treating phys/hosps.    GDIT was able to obtain the MRs and are reviewed on 11/7/22. Accordingly, Pt. states that Pt. was vaccinated on 1/7/22 (39 yrs old at that time). Not sure what dose number of vaccine this is. No vaccine info available. So, assuming the first shot. Patient stated that 3 days post vaccine, pt. felt SOB, Chest pain, same as when pt. had COV-19 infection earlier this year. Thus, it is assumed that Pt. had COV-19 infection few wks prior to vaccine. Pt. did not go to ER or hospital. Pt. with PMHx of Thyroid disorder, Cov-19 infection, overweight and Tachycardia.   No Myocarditis or Pericarditis was detected as per medical records and by any physicians. Cardiologist consultants note states at the end that, Pt. is advised not to take any vaccine due to suspected VAE, however, this is a subjective statement due to symptoms. There is no results indicating any Myocardial injury or Pericarditis.  This case does not meet case definition of Myopericarditis after reviewing available MRs of initial manufacturer report, cardiologist consulting notes and Lab diagnostic results.</t>
  </si>
  <si>
    <t xml:space="preserve">This is a spontaneous report received from a contactable reporter(s) (Other HCP: Nurse) from medical information team. A male patient received bnt162b2 (PFIZER-BIONTECH COVID-19 VACCINE, Solution for injection), administration date 03Jun2021 (Batch/Lot number: unknown) as dose number unknown, single for covid-19 immunisation. The patient's relevant medical history and concomitant medications were not reported.  The following information was reported: MYOCARDITIS (medically significant) with onset Jan2022, outcome "unknown", described as "The son now has myocarditis".    The lot number for bnt162b2 was not provided and will be requested during follow up. </t>
  </si>
  <si>
    <t>26 (&lt;22) Roche 5th generation high sensitivity</t>
  </si>
  <si>
    <t>Hospitalized for 5 days, discharged to home on colchicine with dx of pericarditis, recovered.</t>
  </si>
  <si>
    <t xml:space="preserve">67 yo male with history of Sjogren's Syndrome, Waldenstroms Macroglobulinemia, Sleep Apnea, Sick Sinus Syndrome (Permanent Pacemaker), BPH. S/P 31 days after receiving Pfizer booster awoke with retrosternal and left sided chest pain. Patient was seen at his physician, EKG performed and showed ST elevation. Patient was admitted to Hospital with a diagnosis of pericarditis given the lack of troponin or other MI markers. Hospitalized for 5 days and then discharged on colchicine 0.6 mg bid.    No other records available at this time.  03/17/22 - MR not yet available.    07/18/22: MR request is open.    07/19/22:  Interview PCP.  As above.  Pt w/ no prior hx myopericarditis.   31D post 3rd dose mRNA vaccine (Pfizer): sudden onset CP, inc w/ deep inspiration or supine, dec when sat up.  EKG: ST elevation w/o reciprocal changes  - &gt;to ED. Troponin T high sens x2:  17.  ECHO: no effusion. Cardiac cath: sig coronary artery disease;  rx c Brilinta and ASA.  At f/u w/ PCP 39D s/p 2nd dose mRNA was  "better" but experiencing some SOB and SOB w/ exertion, at that time attributed to Brilinta.  Back to ED 2 D later (41D past vax): elevated high sens troponin T (26 &gt;24) and pericardial effusion on ECHO.  Colchicine added. Per cardio f/u 51D after vaccination was "much better".    Over the 31-41D period post vax meets case definition for probable myopericarditis:  -new onset CP (of quality typical for pericarditis)  -suggestive EKG changes  -pericardial effusion  -elevated troponin    Confounding issues to include: 1. per the PCP "incidental" finding of CAD w/o evidence of occlusion but necessitating stents  2. PMH Sjogren's Syndrome.   </t>
  </si>
  <si>
    <t>3.55 (0.00-0.04 ng/mL)</t>
  </si>
  <si>
    <t>9 (&lt;=100 pg/mL)</t>
  </si>
  <si>
    <t>0.8 (ref range &lt;=0.9 mg/dL</t>
  </si>
  <si>
    <t>3 (0-15 mm/hr)</t>
  </si>
  <si>
    <t>hives with viral illnesses suspected to be autoimmune process</t>
  </si>
  <si>
    <t>As of 2/14/22 symptoms improved but not completely resolved.</t>
  </si>
  <si>
    <t xml:space="preserve">Pt seen in ER without admission, and follow-up with outpatient cardiology. </t>
  </si>
  <si>
    <t>high sensitivity &gt;7000 (ref range &lt;78 ng/L)</t>
  </si>
  <si>
    <t xml:space="preserve">Pt hospitalized x 2 days with complete resolution of symptoms. </t>
  </si>
  <si>
    <t>0.06 mild elevation</t>
  </si>
  <si>
    <t xml:space="preserve">Pt seen by outpatient cardiology. No ED visit or hospital admission. </t>
  </si>
  <si>
    <t>COVID-19 PCR positive</t>
  </si>
  <si>
    <t>6380 ng/L (H) (&lt;79 N)</t>
  </si>
  <si>
    <t xml:space="preserve">Stage 3 Kidney Disease, Hypertension, Hyperlipidemia </t>
  </si>
  <si>
    <t>0.05 (N)</t>
  </si>
  <si>
    <t>Lovenox</t>
  </si>
  <si>
    <t>Will request the MRs and talk to #14. MRs were available at VAERS VPN on 4/26/22 and are reviewed as follows.  Pt. is a 76 yo M, who is an orthopedic surgeon. He follows up with the cardiologist for ongoing risk factor modification and management, due to history of hypertension, hyperlipidemia, chronic kidney disease, conduction system disease with first degree AV block and RBBB. No history of MI or severe CAD. No catheterization or coronary interventions. Pt. also, co-morbid with Chronic Kidney disease stage 3. Pt. Quiet smoking in 1986 and quit drinking alcohol 3 weeks ago. The chest pain was during exertion. Hospital cardiologist, ER gave Pericarditis based upon symptoms, however, looking at medical records, there are no evidence of clinical finding of Pericarditis. The Troponin level remained 0.05, during multiple testing of Pt. hospitalization from 1/19/22 through 1/31/2022. No Troponin elevation. Pt. CK was elevated and considering Chronic Kidney disease D-dimer can be elevated. No fever or chills were noticed. Pt. also with Coronary artery atherosclerosis and is determined to have at risk heart factors. No rub or murmur were heard during cardiac examination. No Pericardial effusion was noticed in ECHO. ECHO was normal. Thus Pericarditis was subjective without clinical evidence. This case does not meet AE of Pericarditis after reviewing complete system check, timeline of event, other findings and no clinical evidence of Pericarditis related to vaccine.</t>
  </si>
  <si>
    <t>0.9170 (ref range &lt;0.034 ng/mL)</t>
  </si>
  <si>
    <t>106.8 (0-18.4)</t>
  </si>
  <si>
    <t xml:space="preserve">Per VAERS report 2/15/22, pt still had chest pain symptoms but improving over the last month. </t>
  </si>
  <si>
    <t xml:space="preserve">HCP report. 30 y/o F active military with hx of SVT (on propranolol) received 2nd Pfizer dose 10/25/21, and about 2.5 months later developed chest pain. Bedside echo normal. Troponin elevated to 0.9170. EKG with diffuse T wave inversion thought to be consistent with myopericarditis, but upon review of past EKGs findigns are consistent. Therefore, EKG showed no acute change. Transferred to another facility that was off military base in which formal echo completed and showed hypokinesis of the apex  and R waves were not poor which was consistent with Takotsubo cardiomyopathy. EF 57%. No treatment administrated. She had repeat Echo within the month which showed normal EF and no wall motion abnormalities. Pt continues to have symptoms but gradually improving. Last echo was normal. Does not meet case definition as Takotsubo cardiomyopathy is the cause of the symptoms and findings. </t>
  </si>
  <si>
    <t xml:space="preserve">hypertension, history of lymphoma, hypothyroidism, history radiation pneumonitis, emphysema, low hdl </t>
  </si>
  <si>
    <t>5.79 (H)</t>
  </si>
  <si>
    <t xml:space="preserve">myocarditis. initially thought to be non-stemi MI but coronary angiogram did not show severe stenosis. Patient had chest pain, elevated tropinin   EKG Impression from 2/7/22   Sinus rhythm   Consider old inferior infarct   No significant change since prior ECG </t>
  </si>
  <si>
    <t>Fever, High BP</t>
  </si>
  <si>
    <t xml:space="preserve">Pericarditis, severe chest pain, shortness of breath, fever, blood pressure spike   Hematology, chemistry, X Ray, EC EKG  </t>
  </si>
  <si>
    <t xml:space="preserve">Trying to reach out to #14, at ER of Henderson hospital told that nurse Tammy Green is a night shift nurse and will be available after 8:00 PM central time. No clinic or hospital info for obtaining MRs.  Called #14 at the number and asked for ER. The patient visited ER on 3/18/2021 and was not hospitalized. All test results came normal (EKG, Troponin and X-ray). There is no clinical evidence for Pericarditis.  Patient self-filed this VAERS report 10 months after the ER visit on 3/18/22. Patient recovered.  This case does not meet case definition of AE, as there is no clinical evidence of Pericarditis as per hospital admission and records. </t>
  </si>
  <si>
    <t>&lt;0.01 (ref range 0.00-0.08 ng/mL)</t>
  </si>
  <si>
    <t>21 (ref range 10-100 pg/mL)</t>
  </si>
  <si>
    <t xml:space="preserve">Pt evaluated in ER and discharged home, no hospital admission. </t>
  </si>
  <si>
    <t xml:space="preserve">HCP report. 28 y/o M with PMH pulmonary embolism secondary to DVT from surgery. Received 2nd Pfizer dose 2/12/21, and 8 days later developed chest pain. He went to ED at Medical City Hospital in Dallas and pt reported he had vaccine induced myocarditis. However, based on medical records - diagnosed with chest pain, not myocarditis. EKG normal, CTA normal, CXR normal, troponin normal. He was discharged home. Seen by outpatient cardiology, Dr. Mccullough 1 year later in which he had mild pleural pericardial symptoms, treated with prednisone and colchicine. At that time, normal EKG, normal troponin. Echo with elevated ST2 level.     Received records from ER evaluation. no evidence of myopericarditis. Records from outpatient cardiologist pending. </t>
  </si>
  <si>
    <t>COV-19 Positive</t>
  </si>
  <si>
    <t>OSA, Migraines, PTSD, Insomnia, HLD</t>
  </si>
  <si>
    <t>Fever, Chills, cold, headache, stomach upset</t>
  </si>
  <si>
    <t>Ibuprofen (600 mg)  Colchicine</t>
  </si>
  <si>
    <t xml:space="preserve">Pt. stated that patient was ok after the primary series of vaccination and no issues. Pt. took booster on 12/28/2021. After that, pt. had a normal mild reaction for 2 days, however, after 72 hrs, pt. condition worsened, and pt had headache, chest pain, fever, chills, stomach upset etc., So they got a home kit to test on 1/2/2022. Pt. wife and son came COVID negative, however, Pt. symptomatic and also came COVID Positive. So they quarantined. Pt. self cared and cured, but Chest pain continued and so, on 1/26/2022, pt. went to his PCP, who, reported this VAERS. </t>
  </si>
  <si>
    <t xml:space="preserve">Patient a 40 year old man, with co-morbidity of OSA, Migraines, PTSD, Insomnia, HLD contracted COVID-19 infection, during the same time of vaccine. Vaccine 12/28/2022. Symptoms of being COVID sick and tested COVID positive on 1/2/2022. The ECG, ECHO and Troponin came negative at PCP office. However, knowing that Pt. had a recent vaccine, COVID+ and Chest pain, #14 PCP treated pt. for Pericarditis.   Not a case of AE, due to simultaneous COVID infection with symptoms and Chest pain. </t>
  </si>
  <si>
    <t xml:space="preserve">CAD CABG, Hyperlipidemia, hypothyroidism, LVSD, senile osteoporosis, </t>
  </si>
  <si>
    <t>Cough, fatigue</t>
  </si>
  <si>
    <t>7188 (H) pg/ml</t>
  </si>
  <si>
    <t>Deceased on 3/26/2021.  Diagnosis for Hospital admission from 3/22/2021-3/26/2021 is as follows:  1. Acute on chronic combined systolic and diastolic CHF (Congestive Heart Failure).  2. Anemia of chronic disease.    3. Acute respiratory failure with Hypoxia.  4. Hypervolemia.  Contributing factors were Pulmonary Fibrosis and Rheumatoid arthritis.</t>
  </si>
  <si>
    <t xml:space="preserve">82 yo male with history of RA became short of breath 31 days after 2nd dose of Pfizer vaccine.  Cleared for knee replacement surgery by cardiologist and primary provider one week prior to onset of symptoms.  According to VAERS report (daughter) had an enlarged heart, myocarditis, low heart function. Daughter told that patient may have gotten a 'silent virus'. Died within 7 days of symptoms.  03/17/22 - MR/death record not available.  3/21/22: Case reassigned to me. Will call #14 and await for MRs  5/4/2022: Medical records are available at VAERS and are reviewed on 5/4/22. This case does not meet the criteria of vaccine AE of Myopericarditis. There is no Myocarditis diagnosis from the hospital admission, discharge and course medical history, but rather had other findings.    Patient death has not been due to Myopericarditis. The death and hospital admission was diagnosed as follows, and related to ongoing health and patient's comorbidity from 2011, 2015. 2018, 2019, 2021 etc.,  1. Acute on chronic combined systolic and diastolic CHF (Congestive Heart Failure).  2. Anemia of chronic disease.    3. Acute respiratory failure with Hypoxia.  4. Hypervolemia.  Contributing factors were Pulmonary Fibrosis and Rheumatoid arthritis.    </t>
  </si>
  <si>
    <t>Cardiac Magnetic Resonance Imaging (cMRI),Cardiac enzymes: peak value for any of the following labs,Other diagnostic test(s)</t>
  </si>
  <si>
    <t>4/7: left anterior block</t>
  </si>
  <si>
    <t>4/7:MRI: findings compatible with myocatditis</t>
  </si>
  <si>
    <t>4/7:0.98 (&lt;0.04)</t>
  </si>
  <si>
    <t>34 pg/ml</t>
  </si>
  <si>
    <t xml:space="preserve">Discharged to home medically stable on losartan and metoprolol. On follow-up with outpatient cardiology diagnosed with pericarditis and prescribed aspirin. </t>
  </si>
  <si>
    <t xml:space="preserve">4/1/22: Records available in VAERS    34 yo male developed chest pain 3 days s/p Moderna booster.  On admission: SARS-COV-2: negative; troponin 0.98 ng/mL, d-dimer: 560 ng/mL, pro-BNP: 34 pg/mL, CTA chest: no evidence of pulmonary embolism.  Hospitalized for 2 days for concern of myocarditis.  Not clear if this is myocarditis or myopericarditis.  Notes state:  "On follow-up with outpatient cardiology diagnosed with pericarditis and prescribed aspirin" and also "On cardiology follow-up: cardiac MRI shows contrast enhancement suggesting increased interstitial space and myocarditis/pericarditis inflammation."  03/17/2022 - MR not yet available.  </t>
  </si>
  <si>
    <t>tachycardia, fatigue</t>
  </si>
  <si>
    <t>Elevated WBC, possible left upper lobe pneumonia on CT angiography</t>
  </si>
  <si>
    <t>skin rash, left shoulder pain. Orthopnea, paroxysmal nocturnal, dyspnea</t>
  </si>
  <si>
    <t>Troponin I HS: 5 ng/L (0-34)</t>
  </si>
  <si>
    <t>"high"</t>
  </si>
  <si>
    <t>Cardiocentesis</t>
  </si>
  <si>
    <t>Unknown - report indicates patient is being treated and has not recovered.</t>
  </si>
  <si>
    <t xml:space="preserve">05/02/22: Discharged. Planned:   -culture and cytology followed.    -Continued colchicine and tapering prednisone.  - "Malignancy should be ruled out."   -"Follow up autoimmune workup"     Hospitalized for 7 days, discharged, currently being treated </t>
  </si>
  <si>
    <t>05/04/22: As below, meets case criteria for myopericarditis. Please note that the ejection fraction noted was in on repeat echo after diagnostic/ therapeutic cardiocentesis had been performed; no prior EFs were available.  As noted, senior cardiologist included malignancy or possibly rheumatologic as precipitating event.  However, at this time, will not attempt further enhanced surveillance nor obtain MR beyond those already present for acute event.     05/02/22: As below.  Additionally: pain present x 1 wk prior to ED evaluation/ admission.  Additional objective physical finding in ED: pulse ox on room air: 93% supine, 99% sitting upright.  cMRI:  1. acute pericarditis evidenced by pericardial edema and inflammation on T2-weighted imaging and circumferential pericardial LGE. Trace pericardial effusion. 2. normal right and left ventricular size and systolic function. 3. No evidence myocardial LGE.     Meets case criteria for myopericarditis as adverse event:   - acute chest pain, worsening  -T wave inversion in lead 2 in ED  -new onset pericardial effusion on bedside ECHO  -re cMRI: "pericardial abnormalities indicating inflammation are considered supportive criteria" for myocarditis per provided Science Direct article.    However, attempted contact w/ cardiologist and post admission cardiology records have been requested to follow up differential concerns of malignancy, infection, or rheumatologic origin.  Additionally, between the time of mRNA dose and adverse event presentation, the reporter had been prescribed a 7 day course of prednisone by her PCP for an acute left arm injury.    Addenda:  1. onset sx &lt;/= 33 days post mRNA vaccine   2. Rash on shoulder noted on VAERS described as blotchy and local to vaccination site, only, and similar to experience w/ prior vaccine dose(s). No expressed concerns for HSV or VZV.  3. Presenting leukocytosis: "could be due to recent use of steroids; No signs of acute infection."       47 year old female developed a skin rash, pain in left shoulder, progressed to chest pain, shortness of breath.  Event occurred 33 days S/P Pfizer booster.    Seen in ER, hospitalized for 7 days.  Reports states diagnosed with pericarditis and currently being treated.  Reports that an MRI of the heart and echocardiogram revealed fluid around the sac of my heart and left lung.  No medical records available.  03/17/22 - MR not yet available.</t>
  </si>
  <si>
    <t>Pneumonia Jan 2022</t>
  </si>
  <si>
    <t>Heart Palpitation and cardiac arrhythmia SVT since 2018</t>
  </si>
  <si>
    <t>0.09 (H)</t>
  </si>
  <si>
    <t>19 pg/ml (N)</t>
  </si>
  <si>
    <t>&lt;1.0 mg/L (N)</t>
  </si>
  <si>
    <t>2 mm/hr (low)</t>
  </si>
  <si>
    <t>Patient referred to Cardiologist. Suspected possible rare heart congenital condition or SVT related episodes.</t>
  </si>
  <si>
    <t>20.85 ng/ml (H)</t>
  </si>
  <si>
    <t>Cardiologist visit follow-up on 12/9/21. Went well and patient looks recovered.</t>
  </si>
  <si>
    <t>As of 3/9/22, patient reported that he did not have any further symptoms, and did not seek treatment for AE</t>
  </si>
  <si>
    <t>fever, nausea, malaise, myalgias, sweats, chills</t>
  </si>
  <si>
    <t>LVEF 60-65%</t>
  </si>
  <si>
    <t>12.8 ng/mL; 16.6 ng/mL; 11.6 ng/mL; 4.57 ng/mL</t>
  </si>
  <si>
    <t>47.7 ng/mL</t>
  </si>
  <si>
    <t>1996 pg/mL</t>
  </si>
  <si>
    <t>10.1 mg/dL</t>
  </si>
  <si>
    <t>nitroglycerin and aspirin given by EMS</t>
  </si>
  <si>
    <t>discharge summary indicates complete resolution of symptoms, safe to be discharged with close outpatient follow-up (PCP 5-7 days).</t>
  </si>
  <si>
    <t>51 year old male  3 days S/P 2nd dose Pfizer vaccine developed chest pain, dyspnea, fever, malaise, myalgias, chills, sweats.   The patient was seen in physician's office, transported by EMS to ER.  Workup showed EKG changes, elevated troponin I, CRP, CKMB, and proBNP.  sars-cov-2 test: (16Sep2021) negative. Cardiology consulted, Cardiac cath clear, chest x-ray normal, 2D Echo LVEF 60-65%, no changes from previous studies.  The patient was hospitalized for 3 days, received anti-inflammatory and other drugs as treatments for the events and required catheterization procedure to check for blockages.</t>
  </si>
  <si>
    <t xml:space="preserve">headache, nausea, vomiting, epigastric pain, and cough </t>
  </si>
  <si>
    <t>6,812.63, 5,269.23, 3,043.73</t>
  </si>
  <si>
    <t>Zofran, Tylenol</t>
  </si>
  <si>
    <t xml:space="preserve">DCD home stable with serial troponins decreased within 24 hours and chest pain resolved with supportive measures.  Rest and avoid significant strenuous physical activity for next week.  Recommend no further mRNA Covid-19 vaccines.  Take Rx for Ibuprofen and Tylenol.  Patient recovered from the adverse event.    </t>
  </si>
  <si>
    <t xml:space="preserve">2 days after 1st dose. </t>
  </si>
  <si>
    <t>0.0 ng/mL (ref range 0.00-0.08 ng/mL)</t>
  </si>
  <si>
    <t xml:space="preserve">Pt seen in ER and discharged home. No hospital admission. </t>
  </si>
  <si>
    <t>High cholesterol, cervical pain</t>
  </si>
  <si>
    <t>2.01; 0.68</t>
  </si>
  <si>
    <t>DCD home with down-trending troponin. Patient recovered from the adverse event</t>
  </si>
  <si>
    <t>COV19 Infection 12/7/2020</t>
  </si>
  <si>
    <t>1512 ng/L (H)</t>
  </si>
  <si>
    <t>48 (N)</t>
  </si>
  <si>
    <t>2.6 (H)</t>
  </si>
  <si>
    <t>Heparin</t>
  </si>
  <si>
    <t>low menstrual bleeding</t>
  </si>
  <si>
    <t>Patient went to Cardiologist on 2/8/22 #14 for the first time, with the complain of Chest discomfort and arrhythmia. All tests were done on 2/8/22 (Past 7 months of the vaccine last dose). EKG, ECHO and blood chemistry all done on 2/8/22.</t>
  </si>
  <si>
    <t>N/V, dizziness</t>
  </si>
  <si>
    <t>2 mm/h (ref rang &lt;=20) normal</t>
  </si>
  <si>
    <t>0.4 mg/L (ref range &lt;1.0) - normal</t>
  </si>
  <si>
    <t>diclofenac PRN for pain</t>
  </si>
  <si>
    <t xml:space="preserve">Continues to experience chest discomfort and shortness of breath at rest and on exertion. </t>
  </si>
  <si>
    <t>Pt seen in ED x 2 with negative work-up, and then had follow-up evaluation with outpatient cardiology.</t>
  </si>
  <si>
    <t>241, 781, 15,185, 13,679, 14,499, 18,685, 9,775, 358</t>
  </si>
  <si>
    <t>10.7, 31.9</t>
  </si>
  <si>
    <t>Losartan, Jardiance, Morphine</t>
  </si>
  <si>
    <t xml:space="preserve">No submitted.  F/U referral </t>
  </si>
  <si>
    <t xml:space="preserve">DCD home stable.  Rx high dose ASA and steroid taper.  Cardiology f/u.  </t>
  </si>
  <si>
    <t>As of 3/15/22, follow-up appt with HCP states patient feeling better, back to work part-time, CRP elevated; other labs wnl    Patient reported developing chest pain, was seen in ED, followed up by cardiologist and internist and diagnosed with pericarditis     Report indicates patient has not recovered</t>
  </si>
  <si>
    <t>5/23/22: Case reassigned; Records available in VAERS; Continue review &amp; abstraction    Echo: Normal; LVEF 64%; no pericardial effusion; no wall motion abnormality    41 yo female developing chest pain one day S/P Moderna COVID-19 booster, was seen in ED, followed up by cardiologist and internist and diagnosed with pericarditis.  No MR in VAERS, no hospital name reported.  MR requested 2/25/22.  3/17/22 - MR not yet available.  -5/4/22: MR not available; Requesting records from NY Presbyterian Hospital, Bronx NY for 1/4/22 to 3/1/22</t>
  </si>
  <si>
    <t xml:space="preserve">nausea </t>
  </si>
  <si>
    <t>9.234, 10.452, 6.596, 4.047</t>
  </si>
  <si>
    <t>Prevacid</t>
  </si>
  <si>
    <t xml:space="preserve">F/U needed </t>
  </si>
  <si>
    <t xml:space="preserve">DCD home stable.  Take Prevacid and Naproxen.  f/U with peds and peds cardiology.  </t>
  </si>
  <si>
    <t>hS - 165 (ref range &lt;12 pg/mL)</t>
  </si>
  <si>
    <t>13 (ref range &lt;99 pg/mL)</t>
  </si>
  <si>
    <t>&lt;0.5 mg/L WNL</t>
  </si>
  <si>
    <t>Pt seen in ER and discharged home. No hospital admission. Telephone consult with PCP for follow-up.</t>
  </si>
  <si>
    <t>tingling sensation in upper back</t>
  </si>
  <si>
    <t xml:space="preserve">Two weeks after my Pfizer booster shot, I had mild chest pressure for around 3 weeks, discomfort laying down, my heart would race and keep me up all night. It felt better when I was standing up and moving around. I suspect I had a mild case of myocarditis. It seems to improve each day. I quit drinking coffee to help and inclined my bed.   I had a chest xray and blood work and it all came back normal. The EKG showed a slight abnormality in my left ventricle. I am awaiting an appointment for my echocardiogram to see if that shows anything more.  </t>
  </si>
  <si>
    <t xml:space="preserve">Pt initially seen by PCP, and sent to ER where she waited for hours. By time of being seen in ER, chest pain had resolved, troponin was normal, and patient was discharged home. </t>
  </si>
  <si>
    <t>43.27 ng/mL (ref range &lt;0.04)</t>
  </si>
  <si>
    <t xml:space="preserve">Pt hospitalized x 7 days and discharged home with resolution of symptoms. </t>
  </si>
  <si>
    <t xml:space="preserve">N/V/D; Abdominal distension and a maculopapular rash to back and torso x 2 days, fever  </t>
  </si>
  <si>
    <t>1.2, 10.29, 0.01</t>
  </si>
  <si>
    <t xml:space="preserve">14.7, 18.8. </t>
  </si>
  <si>
    <t>36, 47</t>
  </si>
  <si>
    <t>IVFs of D5 &amp; LR, Zofran, Zosyn, Vancomycin,  Plaquenil, Famotidine, Bentyl, Ergocalciferil, fluoride, CellCept, peg 400-hypromellose-glycerin, Vit K1</t>
  </si>
  <si>
    <t xml:space="preserve">Has not recovered from incidence and mu;tiple f/u.  </t>
  </si>
  <si>
    <t xml:space="preserve">DCD home stable.  Troponins down trended by DCD.  Cr down trended with IV hydration and normalized.  ID consulted and ID workup negative and IV ABX DCD.  Noted to have coagulopathy and given 2 doses of Vit K.  F/U with Ophthalmology, Cardiology, and Rheumatology.  </t>
  </si>
  <si>
    <t>Lupus, Cancer</t>
  </si>
  <si>
    <t xml:space="preserve">Diagnosed with LUPUS - inflamed heart, hair loss, Breast Tumor, and various other issues.    MRI Feb 7th 2022, Chest Xray Feb 23rd 2022, Blood Work April 21 2021, Follow up Blood Work May 14th 2021     </t>
  </si>
  <si>
    <t xml:space="preserve">Pt initially seen by PCP and then the following day seen by outpatient cardiology clinic. He has had follow-up visit and symptoms completely resolved within 3 days of treatment. Pt was "discharged" from outpatient clinic. </t>
  </si>
  <si>
    <t>LT arm numbness, chills, headaches, and nervousness</t>
  </si>
  <si>
    <t>&lt;6 (normal)</t>
  </si>
  <si>
    <t>NSAID taper and colchicine</t>
  </si>
  <si>
    <t>Not listed.  F/U with PCP</t>
  </si>
  <si>
    <t>DCD home from ER stable.  Rx Colchicine, Protonix, &amp; Ibuprofen.  F/U with PCP</t>
  </si>
  <si>
    <t>Eczema</t>
  </si>
  <si>
    <t>28 (ref range 0-14 ng/L)</t>
  </si>
  <si>
    <t>19 (normal)</t>
  </si>
  <si>
    <t>&lt;3.0 (normal)</t>
  </si>
  <si>
    <t>1 (normal)</t>
  </si>
  <si>
    <t>HCP report. 17 y/o M received 3rd dose Pfizer and 12 days later developed left sided chest pain. EKG with NSR, Troponin elevated. Echo normal. Diagnosed with myopericarditis and treated with colchicine and naproxen.  3/2/22: HCP interview - Peds Office only has discharge summary, not complete hospital records. Per d/c summary, echo and final EKG normal.   Need MR to confirm findings. (17 Oct 2022) Dose 3 Pfizer 20 Jan 2022.</t>
  </si>
  <si>
    <t xml:space="preserve">NSAIDS per patient report </t>
  </si>
  <si>
    <t xml:space="preserve">per patient symptoms subsided but occasionally reoccurring </t>
  </si>
  <si>
    <t xml:space="preserve">DCD home stable.  </t>
  </si>
  <si>
    <t>52 (slightly elevated range 50)</t>
  </si>
  <si>
    <t>0.6 (slightly elevated, range 0.5)</t>
  </si>
  <si>
    <t xml:space="preserve">Pericarditis causing sinus tachycardia since onset of symptoms 12/24/21 and continuing.  CT scan of chest, CT scan of abdomen, echocardiogram, Zio patch, full CBC and metabolic blood panel, multiple EKGs.  Still not recovered.  </t>
  </si>
  <si>
    <t xml:space="preserve">malaise </t>
  </si>
  <si>
    <t>Nitroglycerin,  Bisoprolol</t>
  </si>
  <si>
    <t xml:space="preserve">DCD home stable.  Rx Naproxen, Bisoprolol.  Cardiology f/u.  Not documented if recovered. </t>
  </si>
  <si>
    <t>unknown 04/12: "elevated"</t>
  </si>
  <si>
    <t xml:space="preserve"> Discharged and recovered  04/12/22: Q12 VAERS report (Result or outcome?): Admitted x 2 days.  Disability or permanent damage.   Q20 VAERS report (Recovered?):  Yes.</t>
  </si>
  <si>
    <t>max 4.76 ng/dL</t>
  </si>
  <si>
    <t>4.06 mg/dL</t>
  </si>
  <si>
    <t>Full resolution of symptoms.</t>
  </si>
  <si>
    <t>Manufacturer's report; further info to be obtained.  However, pt meets criteria for probable myopericarditis: new onset chest pain in defined periodicity post immunization, elevated troponin with downward trend to normal, criteria-meeting EKG changes, and negative viral panel.</t>
  </si>
  <si>
    <t>13-19</t>
  </si>
  <si>
    <t>Obesity</t>
  </si>
  <si>
    <t xml:space="preserve">Death: Patient found fatal dead in bed 4 days after Pfizer second shot.    Reported cause of Death    Cardiomyopathy (10007636)(24.1): catecholamine-mediated stress (toxic) cardiomyopathy     Myocardial injury (10085879)(24.1) : myocardial injury     Myocarditis (10028606)(24.1) : Myocarditis   </t>
  </si>
  <si>
    <t>This is a manufacturer Pfizer report, with a published paper of two case studies of biopsy/autopsy confirmed Myocarditis, toxic Cardiomyopathy death.    This is a literature report for the following literature source(s): "Autopsy Histopathologic Cardiac Findings in Two Adolescents Following the Second COVID-19 Vaccine Dose", Archives of Pathology &amp; Laboratory Medicine, 2022; DOI:10.5858/arpa.2021-0435-SA.    The patient in this VAERS report is Teenager boy of CASE B, in this published paper identified from Table 1 (pg 16) from specified BMI of 30 and 520 gms of biventricular dilation as described in case summary by manufacturer.     Patient possible age between 18-19 at the time of vaccination with obesity, found dead on bed after (fatal death) at 4th day after 2nd Pfizer shot. There were no signs or symptoms prior to death. Case is substantially analyzed by 3 medical examiners and is published with all the findings. There was no Fibrosis, but hypersensitivity in histopathological findings. No viral infections or toxins/drugs found. No other findings. There was global myocardial injury with areas of coagulative myocytolysis and contraction bands, with a perivascular pattern of inflammation consisting of more widespread transmural ischemic changes and more interstitial inflammation predominantly neutrophils with histiocytes, scant lymphocytes, and several hypereosinophils. In this case, a subepicardial distribution of injury was not seen. There were no acute or organizing thrombi. PCR tissue testing performed by the CDC on heart and lung found no molecular evidence of SARS-CoV-2 infection.   Since this case is of death, and outcome was fatal death without symptoms, symptoms are eliminated to evaluate this case. Based upon the gross and microscopic examination of autopsy results, this case meets the criteria of confirmed Myocarditis.   There may be some factors that are not documented that I would like to ask, especially, if patient were on any medications during the time of vaccine (Allergy shots, anti-depressant etc.,). Also, wondering, since the vaccine taken by this patient is during the month of January of 2021, when Pfizer shot was mostly allowed for individuals 65+ or 18-65 age with high risk individuals, was the patient at high risk individual or was the patient a part of clinical trial study with Pfizer vaccine? How and why the patient met the early criteria of vaccination?</t>
  </si>
  <si>
    <t>30-39</t>
  </si>
  <si>
    <t>&lt;0.01 mcg/L (N)</t>
  </si>
  <si>
    <t>This is a literature report for the following literature source(s): "Surveillance of Myopericarditis following COVID-19 Booster Dose Vaccination in a Large Integrated Health System", medRxiv, 2022; DOI:10.1101/2022.02.08.22270635    Patient, a F age 30-39, in this VAERS report is patient #4 in Table of this publication report. Patient took the Pfizer Booster shot after 239 days post primary series. Patient then, presented to ER on 8th day after booster with Chest pain and found to have diffused ST elevation.</t>
  </si>
  <si>
    <t>This is a manufacturer report from Pfizer with attached publication of 6 case reports with probable Myocarditis determined by Kaiser Permanente 2 independent physicians. Patient in this VAERS ID represents case#4 from the table. This case is identified by Gender (F), LVEF% and Troponin value (unique identifiers) described by manufacturer in case summary.  There is no information about the treatment/medication. For this particular case, the ER tests done and reported are EKG: Diffuse ST changes, Troponin &lt;0.01 mcg/L (Normal), ECHO LVEF% 55 (Normal). There are no other findings. There are no evaluations of comparative EKGs (from past) to show worsening EKG. But, taking the statement from the authors that EKG is truly abnormal and worsening, this case will make probable case of Myocarditis, even in the absence of elevated troponin based upon CDC algorithm of vaccine timeline + Chest pain + abnormal EKG =probable Myocarditis, in absence of any other findings.</t>
  </si>
  <si>
    <t>0.04 mcg/L (N)</t>
  </si>
  <si>
    <t>Patient 18-24 yrs age F, with primary series of Janssen, passed 196 days, followed by booster Pfizer shot, went to ER with Chest pain. The workup done was EKG, Troponin and ECHO. Not sure if patient hospitalized or not.</t>
  </si>
  <si>
    <t>This is a manufacturer report from Pfizer with attached publication of 6 case reports with probable Myocarditis determined by Kaiser Permanente 2 independent physicians.    This is a literature report for the following literature source(s): "Surveillance of Myopericarditis following COVID-19 Booster Dose Vaccination in a Large Integrated Health System", medRxiv, 2022; DOI:10.1101/2022.02.08.22270635     Patient in this VAERS ID represents case#5 from the table. This case is identified by Gender (F), LVEF% and Troponin value (unique identifiers) described by manufacturer in case summary.  There is no information about the treatment/medication. For this particular case, the ER tests done and reported are EKG: ST abnormalities, Troponin 0.04 mcg/L (Normal), ECHO LVEF% 60-65 (Normal). There are no other findings. There are no evaluations of comparative EKGs to show worsening EKG. But, taking the statement from the authors that EKG is truly abnormal and worsening, this case will make probable case of Myocarditis, even in the absence of elevated troponin based upon CDC algorithm of vaccine timeline+Chest pain+abnormal EKG=probable Myocarditis, in absence of any other findings.</t>
  </si>
  <si>
    <t>Dormant autoimmune disease that triggered after booster shot.</t>
  </si>
  <si>
    <t>LVEF 35-40%</t>
  </si>
  <si>
    <t>17.8 mcg/L (H)</t>
  </si>
  <si>
    <t>NSAIDS other than aspirin (e.g. ketorolac/Toradol, ibuprofen/Motrin/Advil, naproxen/Naprosyn/Aleve, colchicine),Cardioversion/Shock</t>
  </si>
  <si>
    <t>The patient developed chest pain, myocarditis,  and cardiogenic shock after his booster dose. Though the illness was attributed to the booster dose, his clinicians are concerned that the dose unmasked an underlying autoimmune condition.</t>
  </si>
  <si>
    <r>
      <t xml:space="preserve">No name, age, birthdate reported.  No hospital name reported.  Dates of vaccination not reported.  The following information was reported in Manufacturer report: : MYOCARDITIS (hospitalization, medically significant, life threatening), CHEST PAIN (hospitalization, life threatening), CARDIOGENIC SHOCK (hospitalization, medically significant, life threatening), outcome "unknown" and all described as "chest pain, myocarditis, and cardiogenic shock after his booster dose". The patient was hospitalized for myocarditis, chest pain, cardiogenic shock (hospitalization duration: 4 day(s)). The patient underwent the following laboratory tests and procedures: electrocardiogram: sinus tach; left ventricular end-diastolic pressure: 35-40 %; troponin: 17.8 mcg/L.  03/17/22 - no MR available  3/22/22: Case reassigned to me NF. This is a manufacturer report with a published paper, where this VAERS case is represented as case#6 in paper. The case #6 is identified based upon the Troponin level and EF% given for the case specifications in case summary section by manufacturer. This is a case of patient from OR State, a Male with age group 30-39 who developed Chest pain, post 19 days after </t>
    </r>
    <r>
      <rPr>
        <b/>
        <sz val="11"/>
        <color theme="1"/>
        <rFont val="Calibri"/>
        <family val="2"/>
        <scheme val="minor"/>
      </rPr>
      <t>3rd booster Pfizer shot</t>
    </r>
    <r>
      <rPr>
        <sz val="11"/>
        <color theme="1"/>
        <rFont val="Calibri"/>
        <family val="2"/>
        <scheme val="minor"/>
      </rPr>
      <t>. Patient was hospitalized for 4 days. This is a case of probable Myocarditis and meets the meets the guidelines based upon timeline of classic Myocarditis symptom onset + abnormal EKG, elevated troponin and reduced EF%. (14 Apr) Pfizer dose 3, date of vax not reported.</t>
    </r>
  </si>
  <si>
    <t xml:space="preserve">Talked with #14 on 7/15/22. Requested additional medical records on 7/15/2022. </t>
  </si>
  <si>
    <t>0.51 (ref range &lt; 0.3 ng/mL)</t>
  </si>
  <si>
    <t>Pt hospitalized x 3 days with discharge home. Unknown if fully recovered from symptoms.</t>
  </si>
  <si>
    <t>patient report: "didn't feel good", then cardiac arrest</t>
  </si>
  <si>
    <t>540 pg/mL</t>
  </si>
  <si>
    <t>97 pg/mL</t>
  </si>
  <si>
    <t>Aspirin,Vasoactive medications (e.g. milrinone, epinephrine, norepinephrine, vasopressin, dopamine),Antiarrhythmics,Anticoagulation other than aspirin (Warfarin/Coumadin, Plavix/Clopidogrel),Cardioversion/Shock,Other {myoperi_hospital_treat_oth}</t>
  </si>
  <si>
    <t>Defibrillator placed 2/25/22, beta-blocker</t>
  </si>
  <si>
    <t>symptoms unknown, patient report indicated treatment ongoing</t>
  </si>
  <si>
    <t xml:space="preserve">Hospitalized for 6 days, discharged in stable condition, and treatment ongoing </t>
  </si>
  <si>
    <t>5/4/22: Abstraction Completed - Records Available in VAERS  5/4/22 [reassigned case]: MR records available:   -43 y/o male PMH HTN, DM, family history of sudden cardiac death, developed CP approximately 11 days s/p 1st COVID vaccine dose (Moderna)  -Patient diagnosed with Cardiac Arrest with VFib by treating cardiologist; PMH CP and strong family history of significant coronary disease; Experienced Vfib arrest in field requiring 3 shocks at EMS prior to arrival to hospital; treated with ASA, heparin, amiodarone, beta blocker; d/c to cardiac unit inpatient  *cMRI: LV systolic function decreased, focal myocardial inflammation, no pericardial effusion, LGE wall motion abnormality    3/9/2022 - MR team - Added to request   spreadsheet  3/17/22 - MR not yet available</t>
  </si>
  <si>
    <t>elevated heart rate, weakness</t>
  </si>
  <si>
    <t>13 (0-100 pg/mL)</t>
  </si>
  <si>
    <t>10 (0-35 mm/hr)</t>
  </si>
  <si>
    <t>prednisone</t>
  </si>
  <si>
    <t xml:space="preserve">Pt seen in ED and discharged home without admission. </t>
  </si>
  <si>
    <t xml:space="preserve">Self report. 20 y/o F received 2nd dose Pfizer 12/26/2020, and about 30 days later developed chest pain, elevated heart rate, palpitations, weakness, low blood pressure, near syncopal episodes. EKG with normal sinus rhythm, borderline T abnormalities in anterior leads. Troponin negative. cMRI completed and consistent with subacute myocarditis.     3/17 - Per MR team, pt's last name has changed since VAERS. Last name is now Perry. Redcap updated. </t>
  </si>
  <si>
    <t xml:space="preserve"> Tingling and numbness in feet, bilat heal pain, difficulty grasping objects, sinus pressure and drip, hemoptysis, hematuria, blood in sperm, cough </t>
  </si>
  <si>
    <t>Pt expired on 10/27/2021</t>
  </si>
  <si>
    <t>15.06 ng/mL (ref range 0.00-0.04)</t>
  </si>
  <si>
    <t>23 pg/mL (&lt;=100)</t>
  </si>
  <si>
    <t xml:space="preserve">Per cardiology visit 3/30/22, chest pain and palpitations have resolved. </t>
  </si>
  <si>
    <t xml:space="preserve">Hospitalized x 3 days and discharged home. Follow-up with cardiology outpatient. </t>
  </si>
  <si>
    <t xml:space="preserve">HCP report. 22 y/o M received booster Pfizer dose 2/24/22 and 4 days later developed chest pain associated with shortness of breath, nausea, and palpitations. Pt noted to have elevated troponin. Echo with wall motion abnormalities and pericardial effusion. Normal coronary CTA. EKF sinus rhythm with runs of NSVT. Diagnosed with myopericarditis and received Toradol, colchicine, ASA, metoprolol. Hospitalized x 3 days. Outpatient cMRI showed   late gadolinium enhancement of the mid-lateral wall with focal wall motion abnormality. Per radiology, would be an unusual appearance for myocarditis and unusual for typical myocardial infarction.    No contact info provided for HCP. Medical records requested from "vaccine facility" 3/4. MR received 4//7.  </t>
  </si>
  <si>
    <t xml:space="preserve">SVT, Non obstructive CAD since 2018, Stroke in 12-2020 </t>
  </si>
  <si>
    <t>57.3 (H)</t>
  </si>
  <si>
    <t>540 pg/ml (H)</t>
  </si>
  <si>
    <t>3.7 mg/L (N)</t>
  </si>
  <si>
    <t>12 mm/hr (N)</t>
  </si>
  <si>
    <t>Shortness of breath, chest pressure. I have Myocarditis due to vaccine.  Echocardiogram 1-24 and another one 3-1-22   2days,Hospital:Sharp Memorial Hospital, San Diego, CA  Recovered as of 3/2/22.</t>
  </si>
  <si>
    <t>&lt;0.02 ng/mL (0.00-0.05 ng/mL)</t>
  </si>
  <si>
    <t>2.0 mg/dL (0.0-0.9 mg/dL)</t>
  </si>
  <si>
    <t>13 mm/hr (0-19 mm/hr)</t>
  </si>
  <si>
    <t xml:space="preserve"> -Colchicine  -Ibuprofen</t>
  </si>
  <si>
    <t>"chest pressure sensation is improving, however still gets somewhat winded with day to day activities"</t>
  </si>
  <si>
    <t>Discharged home, f/u w/ PCP 1 wk.</t>
  </si>
  <si>
    <t>lethargic, listless, fever 2-15-2022, abdominal pain, vomiting, cyanotic, agonal breathing, tachycardia, unresponsive.</t>
  </si>
  <si>
    <t>Resuscitative efforts unsuccessful.</t>
  </si>
  <si>
    <t>Death in ED 02-16-2022 ; Pathological diagnoses per King County Medical Examiner Lymphocytic myocarditis and incidental volvulus.</t>
  </si>
  <si>
    <t>7 yo male received first Pfiser vaccination 2-03-2022. Patient was taken to ED on 02-16-2022 with abdominal pain, vomiting, reported fever on 2-15-2022 by parents, lethargic, agonal breathing shortly after arriving to ED. Cyanosis, pupils dilated; hypoxia, hypotension, wide complex tachycardia, cardiac arrest.  Resuscitative efforts unsuccessful. Autopsy was recommended to the parents to learn more.   03-16-2022 Abstraction for myocarditis and death are completed and no further records are needed. (3 Jun 2022) Per IDPB, (-) infectious causes identified.</t>
  </si>
  <si>
    <t>Orthopnea</t>
  </si>
  <si>
    <t>11/24/21 and 11/29/21 - troponin T-hs gen 5 = 7 (Normal range 0-9 ng/L)</t>
  </si>
  <si>
    <t>327 (11/24/21CRP 12/6/21 = 57,; 12/7/21 = 52.6, 12/12/14/21=3, 12/23/21=14.4 (normal range 0-3 mg/dL)</t>
  </si>
  <si>
    <t>177.8 (0.0-3.0 mg/L high sensitivity)</t>
  </si>
  <si>
    <t>49 (0-30 mm/hr)</t>
  </si>
  <si>
    <t>07/21/22: Home, stable. Being followed by Cardio Rheumatology and previously established oncology.    03/30/22:  MR still pending.  VAERS HCP report indicates patient has recovered</t>
  </si>
  <si>
    <t>07/22/22: NH State Registry: obtained full vax info.    07/21/22: 60 yr old WF, nonH/L w/ PMH as noted in previous note below. 4D s/p 3rd dose mRNA vaccine (Moderna) developed CP and pleuritic CP. PCP eval -&gt; ED.  Troponin nl, EKG w/ ST elevation, Twave changes. Dx pericarditis discharged home w/ Motrin. PCP ordered CT to r/o PE -&gt; pericardial effusion. Sent to ED again, was determined stable and d/c to home. PCP rx colchicine 4 D later and scheduled TTE: results as noted above and below. From the TTE appt, 11 D s/p mRNA vaccine (and 7 D after initial dx pericarditis), was admitted to Cardio Rheumatology service. Pericardiocentesis performed; results as noted. W/u essentially neg but cont to have ongoing pain so was switched from Motrin to indomethacin along w/ cont colchicine. d/c home to have outpt PET/CT (results as above). PET/CT results triggered cMRI as above.  Imaging results, in combination w/ downtrending CA-125 (as above), provided a level of reassurance that the findings could be attributable to inflammation but will continue to be followed over time.  Was continuing to improve and desirous of resuming exercise.  At outpt f/u visit about 1 month out from onset sx, Cardio rheum discussed vaccine related pericarditis. Would cont to follow over time to r/o recurrence of malignancy but noted that the temporal correlation fits.     Meets case criteria for pericarditis:  -New onset CP  -EKG: ST elevation, Twave changes (w/ negative troponin)  -New pericardial effusion on ECHO and cMRI.         60 year old female with a medical history of asplenia, barretts esophagus, ovarian cancer, anemia, constipation, headaches, hyperlipidemia, depression adhd, hypertension for which she takes numerous medications.  5 days S/P COVID Moderna booster developed chest pain described as mid-sternal and 5/10 in severity, non-radiating, worse with inspiration, and better with leaning forward. She presented ED one day later and at that time was diagnosed with pericarditis and discharged with NSAIDs.  Upon follow up from ED visit, on TTE she was found to have a moderate circumferential pericardial effusion measuring 17 mm posteriorly with evidence of raised intrapericardial pressure (25% respiratory variation in the mitral Doppler spectral profiles) and no evidence of frank tamponade. She was referred to the ED for further evaluation and subsequently admitted to cardiology for further management.  She was hospitalized for 8 days.  No medical records are available in VAERS; information is provided by a HCP.  3/15-MR team added to request spreadsheet  3/17/22 - MR not yet available.  03/30/22:  MR pending.</t>
  </si>
  <si>
    <t>Ulcerative Colitis, Type 2 DM, Chronic Kidney Disease</t>
  </si>
  <si>
    <t>Not differentiated</t>
  </si>
  <si>
    <t>67 (&lt;=125 pg/mL)</t>
  </si>
  <si>
    <t>&lt;0.30 (&lt;0.50 mg/dL)</t>
  </si>
  <si>
    <t xml:space="preserve">Occ chest aching, but much improved at cardiology follow up visit. </t>
  </si>
  <si>
    <t xml:space="preserve">04/20/22:  See in ED, admitted x 1 day, treated and released to home w/ cardiology follow-up.  Unknown    </t>
  </si>
  <si>
    <t>Right bundle block, Obesity, GERD</t>
  </si>
  <si>
    <t>76 (H)</t>
  </si>
  <si>
    <t>251.6 (H)</t>
  </si>
  <si>
    <t>98 (H)</t>
  </si>
  <si>
    <t>Indomethacin, famotidine, heparn, vancomycin, ceftriaxone, metronidazole</t>
  </si>
  <si>
    <t>Patient with significant hx of SOB, presenting with progressive worsening of DOE and new pleuritic chest pain. Low c/f ACS given pt with atypical prolonged chest pain, pt without significant vascular risk factor, and EKG without ischemic changes. Low c/f tamponade given pt without clinical features,  pulsus of 8, and bedside u/s with collapsible IVC. Low c/f HF given normal NTproBNP, no LE swelling, and no c/f volume overload on CT PE. Overall highest suspicion for myopericarditis given pleuritic chest pain, and pericardial effusion. Unclear what precipitated pericarditis but consider viral process vs underlying autoimmune etiology. Ischemic workup unremarkable. CRP elevated to 251.6, ESR 98. Respiratory viral panel was negative. Consulted rheumatology to consider autoimmune physiology, workup was unremarkable. ANA negative, ANCA negative, TSH wnl. SS-A/SS-B, CCP, Syphilis, TspotTB, Cortisol AM wnl. TTE on 2/1/22 showed normal biventricular size and function.  Small pericardial effusion with echocardiographic signs suggestive of effusive constrictive physiology. Cardiac MRI showed findings consistent with pericardial inflammation, without evidence of constrictive physiology.  - continue colchicine 0.6mg TID for three months   - continue indomethacin 50mg TID for 2 weeks followed by indomethacin 25mg TID for 2 weeks  - continue famotidine 20mg BID   cMRI 2/3/22: There is thickening of the pericardium, which measures 4.0 mm. There is pericardial edema on T2-weighted images. The pericardium is enhanced post-contrast indicating pericardial fibrosis/inflammation. There is no ventricular interdependence, tubular shaped RV, or restricted motion of the right ventricular free wall. Collectively, these findings indicate no evidence of constrictive physiology. There is a small pericardial effusion.   Small bilateral pleural effusions.   CONCLUSION:  Pericardial inflammation, without evidence of constrictive physiology</t>
  </si>
  <si>
    <t>Patient 55 yrs F went to hospital after 8+ months of second Pfizer (5/9/21) shot with AE on 1/31/22. Just looking at the timeline, it is difficult to associate vaccine as an AE of concerned Pericarditis in this case. cMRI results from 2/3/22 did not show any Myocarditis, but there is a Pericardial thickness with pleural effusion, indicating Pericarditis. Elevated Troponin, CRP, ESR together with consistent Chest pain also suggests possible viral Pericarditis or constrictive Pericarditis as per VAERS report. So will request MRs to see if there are other findings causing Pericarditis eg., COV 19 infection, as pt, passed due 6 months 2nd shot and was eligible for booster dose.  4/1/22-MRs available to review and reviewed.   Pt took second shot of vaccine on 5/9/21.   9/30/21: Cervical polyps, GERD and rectal collapse.  11/2021 Pt cholecystectomy followed by pleuritic chest pain and pleural effusion, and was treated with Indomethacin; and then Pneumonia treated with Cefdinir, azithromycin and then Prednisone (1/12-1/26/2022).   1/26/22: Patient then had a tooth extraction and after had fever that night and was having infection and treated with Erythromycin.   Later, on 1/31/2022, patient went to ER for 5 days with EKG Tachycardia with RBBB but no ST elevation,  elevated Trop, ESR and CRP. Pt. with SOB since Cholecystectomy (11/2021). On 1/31/22 started for ACS treatment on heparin, bolus.  During the 5 days hospitalization (1/31/22-2/4/2022), pt. diagnosed with confirmed Pericarditis ( From elevated Biomarkers, ECHO and cMRI Pericardial thickness and effusion). However patient went through three major non-cardiac surgeries (9/2021: cervical polyps, GERD and hysterectomy; 11/2021 cholecystectomy  and 1/26/2022, dental tooth surgery ) after Post vaccine 4 months. At the end of all these surgeries patient end up having infections and was treated with antibiotics and prednisone (immunosuppressant). Thus the Pericarditis after a week, from all these concurrent other findings, can't be related to vaccine adverse reaction. Thus this case does not make a case due to 6+ months of timeline and other findings of Pneumonia, cholecystectomy and bacteremia.</t>
  </si>
  <si>
    <t>Hx of Lyme disease, positive ANA</t>
  </si>
  <si>
    <t>high sensitivity gen5 = 267 (ref range 0-9 ng/L)</t>
  </si>
  <si>
    <t>16.9 (ref range 0.0-4.3 ng/mL)</t>
  </si>
  <si>
    <t>264 (ref range &lt;450 pg/mL)</t>
  </si>
  <si>
    <t>28.2 (ref range 0.0-3.0 mg/L)</t>
  </si>
  <si>
    <t>30 (ref range 0-20 mm/h)</t>
  </si>
  <si>
    <t>PharmD report. 27 y/o F with history of myocarditis following Lyme disease in 2019. She received 2nd Moderna dose and 3 days later developed chest pain and mild SOB. Elevated troponin T high sensitivity Gen5, CRp, and ESR. EKG with normal sinus rhythm. Echo normal. cMRI with mid-myocardial late gadolinium enhancement at the basal inferior and inferolateral walls, as well as apical septum which may represent cardiac sarcoid versus viral myocarditis. Diagnosed with myopericarditis and provided ibuprofen and colchicine with relief of symptoms. Follow-up exercise stress test 2 months following episode showed no myocardial ischema.</t>
  </si>
  <si>
    <t>headache, and body aches</t>
  </si>
  <si>
    <t>&lt;4</t>
  </si>
  <si>
    <t>3.1, 2.5, 3.3</t>
  </si>
  <si>
    <t xml:space="preserve">Per patient, still suffering after 5 months </t>
  </si>
  <si>
    <t xml:space="preserve">DCD home stable.  RX for Tylenol for body aches, drink fluids, F/U with PCP in 2 days.  </t>
  </si>
  <si>
    <t xml:space="preserve">jaw and shoulder pain </t>
  </si>
  <si>
    <t>0.022 (normal), 0.003, 0.007</t>
  </si>
  <si>
    <t>3.6, 0.7, 0.2</t>
  </si>
  <si>
    <t xml:space="preserve">hydrocodone,  Colchicine, Ibuprofen, IVF's of NS x 1500cc,  Toradol IV, Decadron IV </t>
  </si>
  <si>
    <t xml:space="preserve">Con't chest pain and SOB with exertion.  </t>
  </si>
  <si>
    <t xml:space="preserve">DCD home stable.  F/U Cardiologist re: RTW.  Self-limited over the next 1-2 weeks.  Drink plenty of fluids. </t>
  </si>
  <si>
    <t xml:space="preserve">Wisconsin </t>
  </si>
  <si>
    <t>h/o multiple spontaneous pneumothoraces requiring pleurectomy pending genetic evaluation for Marfans syndrome</t>
  </si>
  <si>
    <t>22.78 ng/mL (ref range &lt;=0.03)</t>
  </si>
  <si>
    <t>28 pg/ml (ref range 5-99)</t>
  </si>
  <si>
    <t xml:space="preserve">Per VAERS report 3/4/22, pt not fully recovered. Per d/c summary, "mostly asymptomatic" at discharge. </t>
  </si>
  <si>
    <t xml:space="preserve">Pt hospitalized 3/2/22-3/4/22 and discharged home. </t>
  </si>
  <si>
    <t>HCP report. 17 y/o M with h/o pneumothoraces pending genetic evaluation for Marfans syndrome. He received booster Pfizer dose and 4 days later developed chest pain and SOB. Troponin elevated. EKG with ST elevation in anterior leads and T wave inversion. Echo with global longitudinal strain (-22.6). Viral respiratory panel negative and no recent/current viral symptoms. Diagnosed with vaccine-associated myocarditis. Tx with ibuprofen as needed and activity restriction x 3 months. "Mostly asymptomatic" by time of discharge. Admitted 3/2/22 - 3/4/22.   (14 Apr) Pfizer dose 3 on 26 Feb 2022.</t>
  </si>
  <si>
    <t>&lt; 6 (N)</t>
  </si>
  <si>
    <t>Cardiac CRP 2.14 (N)</t>
  </si>
  <si>
    <t>Mild chest pain, anxiety and no sensation in arms and legs after two weeks past second vaccine. No medications or diagnosis. All tests came normal. Mild QRS abnormality seen. Prescribed Ibuprofen. Still feel mild chest pain now and then when exercise. Stopped taking Ibuprofen after a week.</t>
  </si>
  <si>
    <t>arm pain, increased heartbeat, nausea, abdominal pain, subjective fever</t>
  </si>
  <si>
    <t>61-65%</t>
  </si>
  <si>
    <t>high sensitivity: 3.5990 (ref range 0.00-0.04 ng/mL)</t>
  </si>
  <si>
    <t>high sensitivity: &gt;300 (ref range 0.100-1.700 mg/L)</t>
  </si>
  <si>
    <t>8 (re range 0-15 mm/Hr)</t>
  </si>
  <si>
    <t xml:space="preserve">As of 8/17/22 pt still experiencing chest pain. </t>
  </si>
  <si>
    <t>Pt hospitalized 12/15/21-12/18/2021 with discharge home in stable condition.</t>
  </si>
  <si>
    <t>Parent report/ MNF report. 17 y/o M with PMH of benign physiological childhood murmur that self-resolved, received 3rd dose Pfizer and that same day developed chest pain, SOB, arm pain, and increased heartrate. Seen in ED and admitted x 3 days (12/15/21 - 12/18/21). EKG showed diffuse ST elevation an PR depression. Troponin elevated. Telemetry showed irregular heartbeats with PAC's, sinus tachycardia. Echo normal with EF at 60-65%. RSV, flu, and Covid negative. Diagnosed with myopericarditis. TX included IV NS, colchicine 0.6 mg BID, pantoprazole, and aspirin. At time of discharge, chest pain started resolving and was discharged in stable condition. cMRI completed 12/22/21 showed "moderate subpericardial and mid wall delayed enhancement in the mid inferolateral and basal inferior wall and areas of adjacent pericardium consistent with perimyocarditis". As of 8/17/22, pt reported still with ongoing chest pain.   -------------------------------------------  8/31/22 - MR requested.   9/20/22 - MR received. (17 Oct 2022) Dose 3 Pfizer 14 Dec 2021.</t>
  </si>
  <si>
    <t>back pain, RT and &amp; LT side pain.  Low grade fever</t>
  </si>
  <si>
    <t xml:space="preserve">elevated </t>
  </si>
  <si>
    <t xml:space="preserve">Colchicine, Ibuprofen </t>
  </si>
  <si>
    <t xml:space="preserve">Continues with chest pain </t>
  </si>
  <si>
    <t xml:space="preserve">Rx Ibuprofen tapering.  Cardiology following with ? cMRI.  No reports submitted.   ASSESSMENT:  Likely Acute on chronic pericarditis.    Return in 1 month   </t>
  </si>
  <si>
    <t>Knee tumor, hypertension, hyperlipidemia</t>
  </si>
  <si>
    <t>Swelling of lower extermity</t>
  </si>
  <si>
    <t>126 ng/L (H)</t>
  </si>
  <si>
    <t>715 pg/ml (H)</t>
  </si>
  <si>
    <t>6.8 mg/dL (H)</t>
  </si>
  <si>
    <t>Heparin, Celebrex, amlodipine, doxycycline</t>
  </si>
  <si>
    <t xml:space="preserve">Will call #14 and am requesting MRs on 3/9/2022.  MRs arrived at 4/19/22 and reviewed.   Patient was hospitalized from 11/26-11/28/2021.  Patient is described as unfortunate 59 yo F with complex medical  history that includes tenosynovial giant cell tumor rt. knee status post surgery, Turalio drug induced (chemotherapy) meningitis and erythema multiforme nodosum. Pt. comorbid with hypertension, hyperlipidemia, BPPV, pancreatic cyst, swollen ankles and feet from travelling to Colorado in Sep. Treated with Doxycycline and Prednisone. At ER, EKG showed sinus rhythm with 1st degree AV block, ECHO with TTE showed mild pericardial effusion stated in progress notes as," appears to be from Chemo and not from vaccine". Chest X-ray showed opacity. CTA was confirmed with no PE. ALT, AST High.   Following were the final diagnosis and discharge summary:  Presented with worsening Dyspnea from chemotherapy treating tumor, and found to have acute diastolic heart failure as well as pericardial effusion with pericarditis that is suggestive Chemo induced. Also, abnormal liver function tests, together with pancreatic mass found. Thus the Pericarditis identified is not due to the vaccine AE, but is from the patient's ongoing co-morbidity of tumor and chemotherapy.  This case does not meet the AESI of Pericarditis from vaccine, as there are pre-existing conditions and co-morbidity underlying Pericarditis. Also, other finding of heart failure was identified at ER and not Myocarditis.    </t>
  </si>
  <si>
    <t>Thoracic outlet syndrome</t>
  </si>
  <si>
    <t>30 (ref: 0-14)</t>
  </si>
  <si>
    <t>403 pg/mL (ref: &lt;1800)</t>
  </si>
  <si>
    <t>45.7 (ref: 0-3)</t>
  </si>
  <si>
    <t>31 mm/hr (ref: 0-20)</t>
  </si>
  <si>
    <t>Corticosteroids (e.g. prednisone, methylprednisolone, hydrocortisone),Diuretics (e.g. furosemide/Lasix, cholorothiazide/Diuril),Anticoagulation other than aspirin (Warfarin/Coumadin, Plavix/Clopidogrel),Other {myoperi_hospital_treat_oth}</t>
  </si>
  <si>
    <t>beta-blocker</t>
  </si>
  <si>
    <t>As of 3/8/22, patient d/c to home following 9 day hospitalization; reported recovered</t>
  </si>
  <si>
    <t>7/28/22: Abstraction completed; not a case  [Cardiologist diagnosed myocarditis, viral-induced, suspected PMH myocarditis)    80 y/o male PMH SVT, HTN, DM, Hyperlipidemia, Alcohol Abuse; developed CP, SOB approximately 46 days s/p 1st Pfizer dose  -presented to ER c/o CP, SOB, fever, chills, LE edema, bilateral pleural effusions  -Echo showed normal LV function &amp; LVEF 70%, with suspicion of sarcoid; developed AKI during hospitalization  -CMRI: large basal and midventricular inferolateral wall enhancement (c/w myocarditis or sarcoid); LV systolic function normal  -developed new afib during hospitalization    **D/C notes that patient was treated at same facility 1/16/21 for similar SOB, CP, with CXR w/ opacities &amp; treated with MDIs + prednisone for COPD (identified cold air as potential trigger)</t>
  </si>
  <si>
    <t xml:space="preserve">Pt seen outpatient by PCP. No ER visit or hospital admission. </t>
  </si>
  <si>
    <t>HCP report. 15 y/o F received 2nd dose Pfizer and about 1 week later developed chest pain and dyspnea. Intermittent but progressively worsened. EKG with NSR at 57 bpm. Troponin, ESR, CRP were within normal limits. Pt was referred to complete echo but no peds cardiology in the area so unable to complete. Treated with NSAIDs and supplements.   3/15/22: HCP interview with Dr. Marshal Harpe.</t>
  </si>
  <si>
    <t xml:space="preserve">myalgias, </t>
  </si>
  <si>
    <t>7.57, 7.39, 7.04. 4.51, 3.53, 5.92, 3.85, 2.68, 1.05</t>
  </si>
  <si>
    <t>2.8, 1.5</t>
  </si>
  <si>
    <t>25, 4</t>
  </si>
  <si>
    <t>IVFs, Pepcid</t>
  </si>
  <si>
    <t xml:space="preserve">Troponins downtrending and chest pain resolved.  DCD home. .  F/U with pediatric cardiologist. </t>
  </si>
  <si>
    <t xml:space="preserve"> HS 161,497  (ref range &lt;=45 ng/L)</t>
  </si>
  <si>
    <t>406 pg/mL (ref range &lt;=100 pg/mL)</t>
  </si>
  <si>
    <t>0.6 mg/dL (ref range 0.0-1.5)</t>
  </si>
  <si>
    <t>5 mm/h (ref range 0-20)</t>
  </si>
  <si>
    <t>Aspirin,NSAIDS other than aspirin (e.g. ketorolac/Toradol, ibuprofen/Motrin/Advil, naproxen/Naprosyn/Aleve, colchicine),Corticosteroids (e.g. prednisone, methylprednisolone, hydrocortisone),IVIG,Vasoactive medications (e.g. milrinone, epinephrine, norepinephrine, vasopressin, dopamine)</t>
  </si>
  <si>
    <t xml:space="preserve">As of discharge date, chest pain improving, BNP and troponin trending down. Echo showed improving function and decreasing pericardial effusion. Not yet resolved completely. </t>
  </si>
  <si>
    <t xml:space="preserve">Pt hospitalized x 11 days and discharged home. </t>
  </si>
  <si>
    <t>RN Report. 15 y/o F received 2nd Pfizer vaccine in November 2021. She developed covid-19 in January. Then starting in March developed chest pain and nausea/ vomiting. EKG with ST elevation. Coronary angiography and LV cardiac cath negative. Troponin high sensitivity significantly elevated. Echo with decreased LV function, pericardial effusion. Treated with IVIG, milrinone, steroids, ASA&lt; Toradol. At time of discharge, cardiac function improving on Echo, troponin trending down, and symptoms resolving. Hospital course: 11 days.   3/14/22 - Medical records requested.   4/7/22 - Medical records received.</t>
  </si>
  <si>
    <t>HLD, HBP, treated consistently for heart condition</t>
  </si>
  <si>
    <t>Pericarditis iinflammation of the outer lining of the heart x2. Lack of energy and tiredness.   X-ray sent home with medication for the inflammation</t>
  </si>
  <si>
    <t>Tingling L fingers. Radiation to both arms. CP dec w/ leaning forward.</t>
  </si>
  <si>
    <t>&lt;/= 0.01 ng/ml (0-0.00999)</t>
  </si>
  <si>
    <t>&lt;2.9 (0.0-10.0 mg/L)</t>
  </si>
  <si>
    <t xml:space="preserve">Indomethacin alone then switched to   Ibuprofen +  Colchicine          04/04/22: ER:  Indomethacin </t>
  </si>
  <si>
    <t xml:space="preserve">Some difficulty weaning off Ibuprofen. Dose reduction = flare CP. </t>
  </si>
  <si>
    <t xml:space="preserve">07/22/22: As previous. Cardio: Wkly CRP x 6 + ANA, TSH. d/c Indomethacin; rx Colchicine + Ibuprofen.    04/04/22:  D/C home from ER in stable condition. Rx Indomethacin and referred to cardiology. 03/30/22:  Confirmatory MR pending.  Remains on Advil and Colchicine per VAERS.     </t>
  </si>
  <si>
    <t xml:space="preserve">50 yr old WM, nonH/L, no sig PMH.  41D s/p 3rd dose mRNA vaccine (Moderna) had acute onset L anterolateral CP, inc over hrs. Associated w/ inability to take a deep breath and tingling fingers of L hand.  No pericardial rub, no point tenderness of chest. ED: Trop I: 6 (&lt;=59 ng/L) x 2, nl EKG/CXR/D-dimer. Some improvement w/ NSAID and skeletal muscle relaxant. D/c ibuprofen/Flexeril; f/u w/ PCP. The next day cont w/ CP -&gt;UC. UC noted "minimal" ST elevations [late overread by cardio notes some sl ST elevation and PR depression] on EKG and w/ concern for pericarditis referred to ED. In ED  C/o "bruiselike" midchest pain w/ radiation to both arm. Dec w/ leaning forward and is breathing (sic). No pericardial rubs. Their EKG = NSR w/o changes. Trop and CXR as above. Dx: -CXR: possible pericarditis. D/c: RX indomethacin and f/u w/ cardio.  Cardio f/u 9D post ED eval (50D s/p 3rd dose mRNA vax [Moderna]): No rubs. EKG at that visit: T wave inversions. d/c Indo and switched to colchicine + ibuprofen. ANA, TSH + CRP to be used to wean ibuprofen. ECHO: nl w/ EF 70%.    Meets case criteria for probable myopericarditis:  -Acute onset CP (w/ features classic for pericarditis)  -EKG changes of ST elevation, PR depression and later, T-wave inversion  -No other identifiable cause.    Does not meet criteria for confirmed myocarditis:  -consistently neg Troponin  -cMRI , biopsy for histopath not obtained.        Additionally, pt c/o tinnitus after Moderna 1st dose 03/2021. </t>
  </si>
  <si>
    <t>T-hs Gen5 - 1183 (ref range 0-9 ng/L)</t>
  </si>
  <si>
    <t>261 (ref range &lt;450 pg/mL)</t>
  </si>
  <si>
    <t>hS -196.5 (ref range 0-3.0 mg/L)</t>
  </si>
  <si>
    <t>16 (ref range 0-20 mm/h)</t>
  </si>
  <si>
    <t>Pharmacist report. 23 y/o F with PMH of pericarditis 4-5 yrs ago. She received 2nd Pfizer dose and 15 days later developed chest pain and dyspnea on exertion. Two days prior to symptom onset diagnosed with UTI and started on ciprofloxacin. For the week prior to symptoms, pt had been drinking 3-4 alcoholic beverages per day. Elevated troponin. EKG with diffuse ST elevation and T wave changes. TTE with mildly impaired LV function and hypokinesis of the apex. cMRI findings demonstrate recent inflammation and injury consistent with acute myocarditis, trivial pericardial effusion present. Treated with colchicine and metoprolol and advised to avoid exercise for 3 months.  3/14/22 -  No HCP listed. Medical records requested.  4/27/22 - Medical records received.</t>
  </si>
  <si>
    <t>28379, 37401, 43740, 42025</t>
  </si>
  <si>
    <t>46.0, 31</t>
  </si>
  <si>
    <t>10.70, 9.4</t>
  </si>
  <si>
    <t>IVF's, metoprolol succinate</t>
  </si>
  <si>
    <t xml:space="preserve">Per parent, continues on heart meds. </t>
  </si>
  <si>
    <t xml:space="preserve">DCD home stable.  Rx Colchicine, metoprolol succinate.  F/U with cardiologist &amp; F/U with PCP in 1-2 weeks.  </t>
  </si>
  <si>
    <t xml:space="preserve">Idaho </t>
  </si>
  <si>
    <t>11.3, 10.01 (normal</t>
  </si>
  <si>
    <t>&lt;5.0</t>
  </si>
  <si>
    <t>8, 1</t>
  </si>
  <si>
    <t>famotidine, allopurinol, Protonix, and IVF's</t>
  </si>
  <si>
    <t xml:space="preserve">DCD home stable with Colchicine, ASA, famotidine, allopurinol x 2 months.  Advised not to receive the second dose of Moderna vaccination. Activity ad lib.    Patient recovered from the adverse event.    </t>
  </si>
  <si>
    <t>Pericarditis &amp; pleuritis. ER visit, Urgent Care Visit  Cardiac MRI.</t>
  </si>
  <si>
    <t>136.3 mg/L (ref: 0-10)</t>
  </si>
  <si>
    <t>48 mm/hr (ref: 0-20)</t>
  </si>
  <si>
    <t>Dyspnea/SOB</t>
  </si>
  <si>
    <t>As of 3/11/22, patient reported that she was treated in ED and hospitalized multiple times, discharged to home and continues to have dyspnea/SOB; reported not recovered</t>
  </si>
  <si>
    <t>5/4/22: Abstraction Completed     64 y/o female PMH HTN, developed CP, increased HR &amp; SOB approximately 9 months s/p Janssen COVID vaccine dose (received 1 dose with no further doses to continue series); presented to ER and found to have bilateral pleural effusions requiring thoracentesis; Echo showed small pericardial effusion, LVEF=65-70% with no wall abnormalities or decreased function;   *MRs from UCHealth detail tests/procedures for pleural effusions, showed improvement in pericardial effusion, and demonstrated the need for  diagnostic mammography due to asymmetric breast tissue/nodularity.  D/C diagnosis: Recurrent Pleural Effusions  *Patient was diagnosed with pericarditis prior to hospitalization for thoracentesis, and was treated by outpatient cardiologist with NSAIDs.   *MR do not appear to support criteria for classification [no troponin results or indications that  test was performed, no CMRI, normal Echo, no EKG abnormalities] and symptoms related to recurrent pleural effusions, requiring patient to be hospitalized in Pulmonary Unit.</t>
  </si>
  <si>
    <t>One episode of nausea/vomiting</t>
  </si>
  <si>
    <t>76 pg/mL (&lt;450 pg/mL)</t>
  </si>
  <si>
    <t xml:space="preserve">35 yr W/F,nonH/L w/ PMH  primary mediastinal large B-cell lymphoma (s/p chemotherapy 12/2020, in complete remission), suspected dysautonomia with inappropriate sinus tachycardia.   Received 2nd dose mRNA vaccine (Pfizer) and presented to ED w/ hx 3 wks of intermittent tachycardia, mild HA, and SOB. Day of presentation had sig DOE w/ heart rate to 140s.  GDIT obtaining further MR; case remains open.  Will need to verify Q5 as the date provided is the date of initial eval w/ hx sx present x 3 wks--?predating dose 2?  Additionally, need to investigate any anthracyclines were included in chemotx (concluded 2020). </t>
  </si>
  <si>
    <t>3; 0</t>
  </si>
  <si>
    <t>symptoms had fully resolved</t>
  </si>
  <si>
    <t>depression, colon polyps, hyperlididemia, gerd, ED, DM2, hypogonadism, fatigue, NSTEMI, atherosclerosis, hypertention, nonrheumatic mitral valve regurgitation</t>
  </si>
  <si>
    <t>1881 (H)</t>
  </si>
  <si>
    <t>Call #13 to obtain Troponin value and asked from where, also the cMRI consultation and discharge info. Key question is, New Myocarditis due to vaccine or post surgery or it is the old Myocarditis from Atherosclerosis, and mitral valve regurgitation.  MRs arrived on 4/20/2022 and reviewed. Following conclusions are withdrawn after reviewing all the available records.  54 y o M, with history of hypertension, hyperlipidemia, type II DM on insulin, presented to PCP, for chest discomfort after 28 days post COV-19 vaccine. His troponin were elevated so send to ER, and upon arrival found to have NSTEMI on EKG, with Troponin peak at 1881. Immediately Cardiac cath was performed where OM occlusion was found and pt. underwent DES to the OM. ECHO and cMRI was not performed prior to surgery. But post surgery, ECHO was normal, however cMRI showed a patch of Myocarditis in the basal anterolateral and basal anterior segments with associated hypokinesis and overall EF of 45%. No ventricular arrhythmia, no pericarditis. The discharge summary identifies the principal problem as NSTEMI, CAD s/p PCIx1 DES to OM, also DM uncontrolled, hypothyroidism and OSA (wears CPAP at home).  This case does not meet the AE of Myocarditis after COV-19 vaccine. Pt. was admitted, treated and operated for other ongoing issue of NSTEMI and CAD. Myocarditis was found secondary to NSTEMI. Patient was treated with surgery for CAD, aspirin, prasugrel, high intensity Statin with Crestor, Zetia for cholesterol management, metoprolol, Losartan, Jardiance and Rosuvastatin.</t>
  </si>
  <si>
    <t>DM-II, HTN, Morbid Obesity (BMI:37.5)</t>
  </si>
  <si>
    <t>&lt;0.012 ng/ml (N)</t>
  </si>
  <si>
    <t>187 pg/ml (H)</t>
  </si>
  <si>
    <t>NSAIDS other than aspirin (e.g. ketorolac/Toradol, ibuprofen/Motrin/Advil, naproxen/Naprosyn/Aleve, colchicine),Diuretics (e.g. furosemide/Lasix, cholorothiazide/Diuril),Antiarrhythmics,Other {myoperi_hospital_treat_oth}</t>
  </si>
  <si>
    <t xml:space="preserve">pericardiocentesis, protonix, Klor-con, </t>
  </si>
  <si>
    <t>Fever (37.94 C)</t>
  </si>
  <si>
    <t>Indomethacin, colchicine, Pericardiocentesis. prednisone 40 mg daily, celecoxib 200 mg, rilonacept</t>
  </si>
  <si>
    <t>Patient recovered but underwent a complicated disease burden, through the course of hospital admissions twice, follow-care and extreme measure of medication.</t>
  </si>
  <si>
    <t>This is a  report of manufacturer from a published case report in a journal. "Hryniewicki, A. et al., Cardiac Tamponade After COVID-19 Vaccination.. Journal of Emergency Medicine. 2022;62(2):250-253".  Pt, an 18 Y M, otherwise healthy, went to ER post 3 weeks of Pfizer 1st shot with chief complain of pleuritic chest pain, SOB, Chest discomfort/pain and fever. Abnormal EKG, but normal cardiac marker/Troponin, and ECHO, so pt not hospitalized and sent home with Ibuprofen 600 mg. Patient then returned back with similar complains and EKG was abnormal relating to classic pericarditis. ECHO showed worsened pericardial effusion with cardiac tamponade and required immediate Pericardiocentesis. Pt went through intense treatment therapy and now recovered.   This case meets algorithm of AE Pericarditis.</t>
  </si>
  <si>
    <t>1.38 ng/ml</t>
  </si>
  <si>
    <t>1.40 mg/dL</t>
  </si>
  <si>
    <t xml:space="preserve">Pt a 17 Y M, 4 days post Pfizer 2nd shot went to ER with classic sudden Chest pain, SOB. Otherwise, a healthy person. At ER confirmed for Myocarditis using cMRI, and small pericardial effusion 4-5mm was also seen. </t>
  </si>
  <si>
    <t>This is a literature report for the following literature source(s): "Cardiac MRI Findings of Myocarditis After COVID-19 mRNA Vaccination in Adolescents", AJR, 2022; Vol:218, pgs:1-8, DOI:10.2214/AJR.21.26853.  Pt. a 17 Ys M, otherwise healthy was confirmed of Myocarditis at ER within 4 days of Pfizer vaccination @ dose 2 of primary series. No other significant findings. Pt. was hospitalized for 3 days and recovered. This case is Patient E, in table 1 (Pg. 3 of publication attached) identified and matched using unique Troponin and CRP values,  given by manufacturer report in case summary. Additionally, this patient also showed small Pericardial effusion in cMRI. Thus, this case meets the AE of Myopericarditis.</t>
  </si>
  <si>
    <t>IL or MD</t>
  </si>
  <si>
    <t>Viral URI</t>
  </si>
  <si>
    <t>Sydenham's chorea, rheumatic heart disease/mitral valve insufficiency, mast cell activation syndrome, gastroparesis-like syndrome</t>
  </si>
  <si>
    <t>12 (ref range 0-10)</t>
  </si>
  <si>
    <t xml:space="preserve">Pt seen in ER with normal work-up except for mildly elevated CRP. Cardiology presumed pericarditis. Pt discharged home without hospital admission. </t>
  </si>
  <si>
    <t>Self report. 29 y/o F received 3rd dose Pfizer on 12/4/21, and 40 days later developed chest pain, fatigue, shortness of breath with recent URI. Went to Hopkins ER with normal PE, normal CXR, normal EKG. Labs unremarkable except mild elevation of CRP. Seen by outpatient cardiology with normal echo. Diagnosed as "likely pericarditis" and treated with colchicine.   3/17 - HCP interview: Dr. Jesse McDermeit.</t>
  </si>
  <si>
    <t xml:space="preserve">headache and throat pressure </t>
  </si>
  <si>
    <t>0.888, 0.450, 0.148, 0.095</t>
  </si>
  <si>
    <t xml:space="preserve">979, 1150, 813 </t>
  </si>
  <si>
    <t>6.4, 8.0, 6.2, 4.0</t>
  </si>
  <si>
    <t xml:space="preserve">fever, neck pain </t>
  </si>
  <si>
    <t xml:space="preserve">81, 69, 61.  </t>
  </si>
  <si>
    <t xml:space="preserve">UNK if recovered.    DCD home stable with Ibuprofen &amp; Pepcid.  F/U with cardiology.  </t>
  </si>
  <si>
    <t>Myasthenia gravis - steroid dependent</t>
  </si>
  <si>
    <t>Fever (100.5), orthostatic dizziness, malaise, productive cough, back/joint pain</t>
  </si>
  <si>
    <t>15 ng/L (ref: 3-79)</t>
  </si>
  <si>
    <t>30 pg/mL (ref: 0-100)</t>
  </si>
  <si>
    <t>183 mg/L (ref: 0-5)</t>
  </si>
  <si>
    <t>11 mm/hr (ref: 0-15)</t>
  </si>
  <si>
    <t>Patient expired inpatient at hospital, s/p 6 week hospitalization for pneumonia due to COVID infection</t>
  </si>
  <si>
    <t xml:space="preserve">8/25/22: Abstraction completed - Not a case    66 y/o male PMH myasthenia gravis (treated with chronic steroids, Rituxan), DM2, heart murmur, HTN, hyperthyroidism, and obesity. (+) COVID approximately 359 days s/p 2nd COVID vaccine (Moderna), hospitalized for SOB, productive cough, low fever, malaise, orthostatic dizziness, elevated glucose,   -(+)COVID: associated pneumonia &amp; acute hypoxic respiratory failure, immunosuppressed  -Fever (100.5), productive cough, malaise, orthostatic dizziness, SOB (with exertion), back/joint pain (chronic); treated inpatient with Remdesivir, dexamethasone, antibiotics, LMWH  -Patient intubated + trach + feeding tube--&gt;decreased mental status, sedation unable to be weaned due to tachypnea and intermittent arrhythmia requiring atropine  --Palliative/comfort care initiated 3/5/22, DOD 3/5/22  -hospitalized 1/17/22 to DOD 3/5/22 (expired in hospital)  </t>
  </si>
  <si>
    <t>Exposed to COV-19 and symptomatic 9 days prior to booster vaccine.</t>
  </si>
  <si>
    <t>Gilbert's disease, Anxiety, migraine</t>
  </si>
  <si>
    <t>Fever, progressive cough, fatigue</t>
  </si>
  <si>
    <t>5/5: abnormal ekg</t>
  </si>
  <si>
    <t>5/5: 2.3; 5.4</t>
  </si>
  <si>
    <t>&lt;6 WNL</t>
  </si>
  <si>
    <t>1 WNL</t>
  </si>
  <si>
    <t>colchicine and ibuprofen</t>
  </si>
  <si>
    <t>Pt seen in ED x 2 and by outpatient cardiology. Normal work-up each visit. No hospital admission</t>
  </si>
  <si>
    <t xml:space="preserve">bilateral arm pain with associated numbness </t>
  </si>
  <si>
    <t>1.820, 1.680, 2.450, 1.750, 1.07</t>
  </si>
  <si>
    <t xml:space="preserve">DCD home stable with resolution of pain.  No strenuous activity until cleared by cardiology, ECHO &amp; EKG at cardiology f/u.  No Meds.  </t>
  </si>
  <si>
    <t xml:space="preserve">6.49, 10.62, 14.323, 7.3, 5.019, 4.291, 3.812, 3.99, 4.178, 3.478, 3.142, 2.638, 1.938, 1.544. </t>
  </si>
  <si>
    <t>264, 275, 116</t>
  </si>
  <si>
    <t xml:space="preserve">4.8, 3.0, 1.4, 0.6, &lt;0.3.  </t>
  </si>
  <si>
    <t>Benadryl,  Protonix</t>
  </si>
  <si>
    <t>Not documented</t>
  </si>
  <si>
    <t xml:space="preserve">DCD home and will continue prednisone ween, ibuprofen, ASA, Protonix and f/u with cardiology in 2 weeks.  </t>
  </si>
  <si>
    <t xml:space="preserve">New Mexico </t>
  </si>
  <si>
    <t>4/21/22: no abnomalities</t>
  </si>
  <si>
    <t>Self report. 19 y/o M received 2nd Pfizer dose 4/26/21, and about 1 week later developed intermittent elevated heart rate. About 3 months later developed chest pain, SOB. Seen by outpatient cardiology - thyroid function abnormal explains elevated heartrate. Echo normal. EKG normal. Exercise stress test normal. cMRI completed indicated resolving myocarditis. As of 3/17/22, pt report feeling better and symptoms improving.   Medical records received 4/8.</t>
  </si>
  <si>
    <t>Any echocardiogram,Cardiac Magnetic Resonance Imaging (cMRI),Cardiac enzymes: peak value for any of the following labs,Other diagnostic test(s)</t>
  </si>
  <si>
    <t xml:space="preserve">No exercise restriction.  F/U cMRI in 3-8 weeks. </t>
  </si>
  <si>
    <t>"irregular heartbeat and dizziness"</t>
  </si>
  <si>
    <t>colchicine and NSAIDs</t>
  </si>
  <si>
    <t>Pt seen outpatient. No hospital admission or ER visit.</t>
  </si>
  <si>
    <t>Self report. 28 y/o F received 2nd Moderna dose and 10 days later developed chest pain, irregular heartbeat, shortness of breath, and dizziness. EKG with sinus tachycardia with nonspecific T wave abnormalities. Echo normal with EF 50-55%. Per cardiology, "Chest pain with atypical features suggestive of self-limiting myopericarditis". Provided colchicine and NSAIDs with improvement in symptoms.</t>
  </si>
  <si>
    <t>Systemic lupus erythematosus,Sjogren's syndrome,Other systemic inflammatory illness</t>
  </si>
  <si>
    <t>Leg cramps, pain, Pericarditis, ANA positive, SSB+</t>
  </si>
  <si>
    <t>158 (H)</t>
  </si>
  <si>
    <t>Other unrelated non-cardiac issues</t>
  </si>
  <si>
    <t>Pt. when took the booster shot on 10/7/21, simultaneously went for COVID-19 test, as was feeling bilateral leg pain, pedal edema etc., But next day 10/8/21, was declared COVID-19 positive and cured for that. However, based on VAERS report, pt. had several issues in November and Dec 2021, was hospitalized for 35 days and was ANA, SSB+ with Kidney infilteration (autoimmune) issues.</t>
  </si>
  <si>
    <t xml:space="preserve">Requesting MRs.  Received limited MRs, that states that Pt. tested positive for COV-19 the same day of booster shot taken. Thus, this is not a case of vaccine adverse reaction. Pt. was infected with COV-19 and unknowingly took booster shot. Later after a month other complications occurred, but due to other findings of COV-19 positive and ANA, SSB+, it is difficult to infer that vaccine caused this. This case does not meet vaccine AE, as the MRs confirms that pt. was COV-19 positive at the time of vaccine taken.    </t>
  </si>
  <si>
    <t>Feeling "woozY"</t>
  </si>
  <si>
    <t>&lt;0.017 (normal).</t>
  </si>
  <si>
    <t>ibuprofen 200 mg daily for 5 days</t>
  </si>
  <si>
    <t xml:space="preserve">Treated with ibuprofen 200 mg daily for 5 days. Severity of chest pain gradually reduced over time, per VAERS report.  </t>
  </si>
  <si>
    <t>N/V/D, fever, aches</t>
  </si>
  <si>
    <t>2.89 ng/mL (ref range &lt;.01)</t>
  </si>
  <si>
    <t>1870 pg/mL (ref range 0-125)</t>
  </si>
  <si>
    <t>7.7 mg/dL (ref range 0.0-0.5)</t>
  </si>
  <si>
    <t>Pt hospitalized x 4 days and discharged home. Pt received colchicine and remained asymptomatic throughout admission.</t>
  </si>
  <si>
    <t>Left arm pain</t>
  </si>
  <si>
    <t>AV block 1st degree,AV block 3rd degree</t>
  </si>
  <si>
    <t>1582 ng/L (H)</t>
  </si>
  <si>
    <t>14933 (H)</t>
  </si>
  <si>
    <t>15 (H)</t>
  </si>
  <si>
    <t>21 (N)</t>
  </si>
  <si>
    <t>This is a VAERS report from manufacturer with a publication with 4 case studies. It states, patient was hospitalized for 11 days and was confirmed eosinophilic Myocarditis started 3 days post Moderna first shot of COV-19 vaccine.</t>
  </si>
  <si>
    <t xml:space="preserve">This is a manufacturer report, and the case is in a published article. The publication is not attached yet. So, will wait until manufacturer updates it with publication. 3/23/22. Publication still not attached, however was able to get it from PUBMED, reviewed and obtained all the info on 3/25/22. This patient, woman (Case 1) presented with left arm pain that started 3 days after the first dose of Moderna vaccine. She was hemodynamically unstable and found to have findings of acute decompensated heart failure on admission. Abnormal ECG with 1st degree block, elevated cardiac markers, mild late gadolinium enhancement in cMRI, EF% normal and biopsy confirmed lymphocytic eosinophilic Myocarditis.  This case meets the case definition of confirmed Myocarditis. Patient's history and co-morbidity info is not provided, but because of the timeline and confirmed clinical evidence, this case meets the vaccine AE of confirmed Myocarditis regardless.   </t>
  </si>
  <si>
    <t xml:space="preserve">chills, body aches </t>
  </si>
  <si>
    <t>0.06, &lt;0.04</t>
  </si>
  <si>
    <t xml:space="preserve">DCD to f/u with PCP.  Pain free 3-4 days post OBS stay.  </t>
  </si>
  <si>
    <t>048L21A</t>
  </si>
  <si>
    <t>nausea and diaphoresis</t>
  </si>
  <si>
    <t>1,770.8, 3.976.4, 3,677.8</t>
  </si>
  <si>
    <t>14.5, 10.7</t>
  </si>
  <si>
    <t>Vistaril, Tylenol, Zofran, IVFs</t>
  </si>
  <si>
    <t xml:space="preserve">DCD home stable.  Take PRN Tylenol or OTC NSAIDS.  Discontinuation of marijuana is recommended.  F/U with cardiology.  </t>
  </si>
  <si>
    <t xml:space="preserve">Pt seen in ED x 2 and then by outpatient Peds Cardiology. Symptoms resolved. </t>
  </si>
  <si>
    <t xml:space="preserve">ibuprofen, colchicine   </t>
  </si>
  <si>
    <t>having similar symptoms but significantly more mild without new severe symptoms</t>
  </si>
  <si>
    <t xml:space="preserve">DCD home.  Referred to a PCP.  Was called for F/U on 3/22/22.  States having intermittent mild pain but improved.  States has not seen her PCP.  </t>
  </si>
  <si>
    <t>0.000 (&lt;=0.034 ng/mL)</t>
  </si>
  <si>
    <t>Ibuprofen 600 mg x 1 dose</t>
  </si>
  <si>
    <t>"still feeling mild chest discomfort occasionally"</t>
  </si>
  <si>
    <t xml:space="preserve">08/12/22: Advise rest, use ibuprofen 400 mg every 8 hrs for 5 days and follow up w/ primary care on [11/22/21]    3/25/22:  Discharged to home on "OTC medication".  Still c/o "mild occasional chest discomfort". Following up w/ PCP 04/2022 per pt report. </t>
  </si>
  <si>
    <t>08/12/22:  As below. 56 yr old nonpreg WF, nonH/L, taking thyroid replacement and statin. Presented to ED 1D s/p 3rd dose mRNA (Moderna) w/ positional, brief, self limited, sharp CP.  No other associated symptoms.  Evaluation as above; no pericardial rubs.  Ddx: Chest pain, unspecified type, disposition as above.     Does not meet case criteria for probable or confirmed myocarditis, pericarditis, or myopericarditis due to lack of positive clinical criteria.     3/25/22:  56 yr old nonpreg WF, 3rd vaccine of Moderna 11/18/21.  Developed chest pain D1 post vax.  ED: EKG, Echo, labs and released on OTC meds. Still some intermittent "mild" CP.  Obtaining MR and pt submitting vax card.</t>
  </si>
  <si>
    <t>8.85 ng/mL (ref range 0-0.03)</t>
  </si>
  <si>
    <t>90 (ref range &lt;100)</t>
  </si>
  <si>
    <t>4 (ref range 0-0.9)</t>
  </si>
  <si>
    <t>7 (ref range 0-15)</t>
  </si>
  <si>
    <t xml:space="preserve">Pt hospitalized x 2 days and discharged home with Holter monitor. Symptoms resolved by time of discharge. Follow-up with outpatient cardiology 1 week later in which symptoms remained resolved. </t>
  </si>
  <si>
    <t xml:space="preserve">Parent report. 16 y/o M received 2nd dose Pfizer and 3 days later developed left sided chest pain, shortness of breath, pain with inspiration. Elevated troponin. EKG initially with T wave inversion, then developed ST elevation. Echo showed normal function. Treated with ibuprofen with complete resolution of symptoms prior to discharge. Hospital course: 2 days. He was sent home on Holter monitor. At 1 week f/u, repeat echo was normal, monitor showed rare PVC but no ectopy. Per cardiology, return to activity as normal.    4/14/22 - HCP interview with Dr. Erica Del Grippo.  </t>
  </si>
  <si>
    <t>2.390 ng/mL (ref range &lt;0.034 ng/mL)</t>
  </si>
  <si>
    <t>68 pg/mL (ref range 0-125 pg/mL)</t>
  </si>
  <si>
    <t xml:space="preserve">Hospitalized x 2 days and discharged home. Seen by outpatient cardiology. Symptoms resolved by February 2022 (3 months after onset). </t>
  </si>
  <si>
    <t>Ehlers-Danlos, Dysautonomia</t>
  </si>
  <si>
    <t>lightheadedness, headache</t>
  </si>
  <si>
    <t>hS - 430 (ref range &lt;52.0 ng/L)</t>
  </si>
  <si>
    <t>16 (ref range &lt;100 pg/mL)</t>
  </si>
  <si>
    <t xml:space="preserve">Pt initially seen in ER and left AMA, then went to another ER and hospitalized x 2 days. Discharged home with outpatient cardiology follow-up. </t>
  </si>
  <si>
    <t xml:space="preserve">Self report. 20 y/o F received 3rd dose Pfizer on 10/27/21, and symptoms started about 3 months later. Developed occasional SOB with exertion following fever and abdominal cramping 5 days earlier. EKG with sinus tachycardia. Echo normal. Troponin elevated. Concern for myocarditis at that time, but instructed to f/u with cardiology outpatient.   Emailed pt to confirm vaccine info, HCP, and hospitalization dates.  Phone # listed for HCP is pt's phone number.   4/25 - partial records received. Pending initial Er visit with elevated troponin. </t>
  </si>
  <si>
    <t xml:space="preserve">Ehlers-Danlos syndromes (EDS), Chiari, asthma, Hypertension, obesity </t>
  </si>
  <si>
    <t>Patient with history of Ehlers-Danlos syndromes (EDS), Chiari, asthma, Hypertension, obesity, had a second Pfizer shot on 4/28/2021. Patient had multiple issues and comorbidity before and after vaccine including COVID, hypertension, pneumonia. Patient reports that the health worsened after the second shot. The AE happened 12/10/21 (post vaccine 7 months). But prior to AE, during these 7 months, pt. with Pneumonia.</t>
  </si>
  <si>
    <t>Diaphoresis, mild dizziness.  Chest pain radiated to the neck and left arm.</t>
  </si>
  <si>
    <t>Statin  ACE Inhibitor  Beta Blocker</t>
  </si>
  <si>
    <t>05/09/22: Stable; discharged to home w/ PCP follow up.  05/05/22: Self report was per VAERS.  03/30/22: Admitted x 2 D.  Self reports not recovered from AE as of 03/28/22.</t>
  </si>
  <si>
    <t xml:space="preserve">05/09/22:  42 yr old WM, PMH mild hypercholesterolemia and hypertension type 1 both not currently treated. 60D s/p 2nd dose mRNA vaccine (Moderna).  Presented to ED w/ radiating chest pain at rest, diaphoresis, dizziness, and reportedly some dyspnea. Onset was "abruptly" at some point after having done "very vigorous exercise" previously that day.   Chest pain responded quite well to ASA chewed in ED and application topical nitroglycerin. EKG: NSR, no ST-T changes or ectopy.  Cardiac troponin elevated in ED.  Admitted for management of NonSTEMI.   Cardiac cath was unremarkable for obstructive CAD. Echo reported moderate LVH w/ EF 65%. Diagnosed w/ NSTEMI, medically managed, and released to care of PCP.    Does meet case criteria for probable myocarditis:  -new onset chest pain  -elevated troponins: max 10.110 w/ downward trend to 6.374 at discharge.  -no other identifiable cause.    Confounding factors include use of testosterone and muscle enhancement supplements including HCG and DIM which has testosterone elevation/estrogen blocking effect, on a regular basis; which would present as risk factors but not causative agents.    Additionally, routine admission labs also detected transaminitis, initially thought to be secondary to frequent consumption of Tylenol and Nyquil for chronic ear symptomatology.  Further investigation revealed rhabdomyolysis, responsive to IVF.  Troponin T can occasionally cross react with the diseased skeletal muscle but in our case the type of troponin was unspecified.  Additionally, the medical record clearly describes ischemic chest pain responsive to vasodilation.  And finally, the cardiology discharge note reflect NSTEMI and rhabdomyolysis as distinct entities and not as interconnected diagnoses. Therefore, rhabdomyolysis not considered an other identifiable cause.     03/30/22:  42 yr old WM, no sig PMH. s/p Moderna vax, admitted x 2 D for AE 60 D post vaccine. Numerous studies done.  Notes not yet recovered.  Will obtain MR and attempt HCP interview. </t>
  </si>
  <si>
    <t>Hashimoto's Thyroid Disease</t>
  </si>
  <si>
    <t>Ibuprofen 400 mg QID x 5.  Pt self-administered metoprolol.</t>
  </si>
  <si>
    <t xml:space="preserve">04/05/22:  Fully outpt  care w/ cardiologist (telephone calls--not telehealth). Was not personally evaluated by cardiologist at time of sx onset per HCP interview.  </t>
  </si>
  <si>
    <t xml:space="preserve">04/07/2022: Not a case per provider interview (clinical supervisor)  no evaluations, labs, or tests done.    VAERS report filed by pt :  palpitation, chest tightness, and SOB.    Per phone triage in January, 2022:   pt directed to take ibuprofen and if no help to ED or consider Holter monitor (PMH ablation 12/2021). </t>
  </si>
  <si>
    <t>Intubation or mechanical ventilation,Cardioversion/Shock,ECMO (extracorporeal membrane oxygenation)</t>
  </si>
  <si>
    <t>"just finished cardiac rehab 6 months"</t>
  </si>
  <si>
    <t>04/04/22:  56 yr old WF, AE after 2nd dose Pfizer vaccine.    Unsuccessful contact w/ listed HCP.</t>
  </si>
  <si>
    <t>Cough</t>
  </si>
  <si>
    <t>R calf pain, soreness x 2 days</t>
  </si>
  <si>
    <t>0.01 ng/ml (&lt;0.03)</t>
  </si>
  <si>
    <t>Admitted:  -DVT of lower limb, acute  -Pulmonary embolus</t>
  </si>
  <si>
    <t>Exertional dyspnea, chest tightness intermittently x 1 month after 1st dose mRNA vaccine. Admitted 5 weeks later w/ above sx   AND 2 days of R calf pain. Dx:  DVT and pulmonary embolus.    Does not meet case criteria:  -Neg troponin  -EKG normal variant per cardiologist  -PE as identifiable cause of chest pain and dyspnea on exertion.  -No pericardial effusion.  -No documented pericardial rub.    Responses of no = unknown (by convention).</t>
  </si>
  <si>
    <t>6.90, 18.600, 19,642, 12,348, 5215</t>
  </si>
  <si>
    <t>&gt;15</t>
  </si>
  <si>
    <t>Morphine, IVF's</t>
  </si>
  <si>
    <t>dull pain, controlled with motrin</t>
  </si>
  <si>
    <t xml:space="preserve">DCD home stable, mild pain controlled with ibuprofen.  Down trending troponins.  F/U with cardiologist.  Continue Motrin x 5 days.  No sports.  </t>
  </si>
  <si>
    <t>2.805 ng/mL (Ref range &lt;0.01)</t>
  </si>
  <si>
    <t>13.8 ng/mL (ref range 3.6-7.6)</t>
  </si>
  <si>
    <t>Pt hospitalized x 3 days and discharged home. Patient has fully recovered from adverse event.</t>
  </si>
  <si>
    <t>Little bit of ankle swelling</t>
  </si>
  <si>
    <t>60-64%</t>
  </si>
  <si>
    <t xml:space="preserve">Evaluation by PCP: stress test and chest CT ordered. ECHO and cardiology consult obtained  Per cardiology report symptoms had resolved by evaluation.   Not admitted, no treatments, resolved. </t>
  </si>
  <si>
    <t>67 WF, 7 days s/p 3rd dose mRNA COVID-19 vaccine (Pfizer) (VAERS report indicates symptoms began 5 days after vaccine but per HCP interview of office visit notes the vaccine was given 12/29/21, not 12/31/21 as was written on VAERS report)  Developed sx of constant chest pain wrapping around 5th intercostal space, some dyspnea and mild ankle swelling.    Pt was diagnosed with pericarditis but not admitted or treated; symptoms have resolved and follow-up echocardiogram showed "trace" pericardial effusion at 72 days post onset acute symptoms.  *Does* meet case definition for pericarditis:  1. New onset chest pain   2. Echocardiogram demonstrative pericardial effusion.  Does *not* meet case myocarditis:    1.Stress EKG "equivocal"  2.Cardiac enzymes, inc troponin, not obtained  3. No wall motion abnormalities on echo  4.cMRI not obtained.</t>
  </si>
  <si>
    <t>Hypertension, Elevated heart rate and BP, Cardiomyopathy (since 2020)</t>
  </si>
  <si>
    <t>elevated heart rate</t>
  </si>
  <si>
    <t>multiple EKGs, cardiac enzymes, echocardiogram and pt was not hospitalized or treated.</t>
  </si>
  <si>
    <t xml:space="preserve">osteoporosis, alopecia, hypercholesteremia </t>
  </si>
  <si>
    <t>Fever, chills</t>
  </si>
  <si>
    <t>Inuprofen and Colchicine. Pt. denies Prednisone prescribed by the expert Pericarditis physician.</t>
  </si>
  <si>
    <t>I had pericarditis after my second Moderna shot and it had cleared up. The pericarditis recurred after this Pfizer booster. Symptoms were pressure in upper middle chest and trouble lying down to sleep. Inflammation was seen in blood work to confirm the diagnosis that the pericarditis had returned. I am on a 3-month course of high dose ibuprofen and colchicine for treatment.   Blood tests 2/24/22 showed elevated levels that indicated inflammation.  Echocardiogram 3/24/22 showed no fluid around heart, so pericardial window installed during first time of pericarditis appears to be functioning properly.</t>
  </si>
  <si>
    <t>0.12 ng/mL (ref range 0-0.34)</t>
  </si>
  <si>
    <t>2 WNL</t>
  </si>
  <si>
    <t xml:space="preserve">Pt seen outpatient. No ED visit or hospitalization. Pt has completely recovered from adverse event. </t>
  </si>
  <si>
    <t>3.61 ng/ml</t>
  </si>
  <si>
    <t>A 19 Y M, had COV-19 infection 6 months prior to starting Pfizer primary series vaccine. First shot no AE, however, 10 days after second shot, pt. rushed to ED with Chest pain and was diagnosed and treated for Myocarditis. Patient recovered.</t>
  </si>
  <si>
    <t>This is a manufacturer Pfizer report with an abstract publication attached to the report. " "RECOGNIZING AND MANAGING MYOCARDITIS FOLLOWING COVID-19 VACCINATION: MITIGATING RISK OF SUDDEN CARDIAC DEATH IN ATHLETES", Journal of the American College of Cardiology, 2022; Vol:79 (9), pgs:2397, DOI:10.1016/S0735-1097%2822%2903388-5."    A 19-year-old healthy male presented to the ED. He described anterior squeezing chest pain without association with activity or rest, and lateral chest pain exacerbated by movement. 6-8 months prior, he tested positive for COVID-19 infection via RT-PCR saliva test with symptoms that included rhinorrhea, cough, anosmia, ageusia, and mild chest pain. Symptoms resolved spontaneously. He later received two doses of the Pfizer vaccine, with second dose given 10 days prior to presentation. Vital signs and physical exam were normal. ECG showed 0.5-1mm ST segment elevation in the inferior and lateral leads. Troponin-I was elevated and peaked at 3.61 ng/mL. CBC, comprehensive metabolic panel, TSH, and C-reactive protein were normal. CT angiogram of the chest was normal. Transthoracic echocardiogram demonstrated normal left ventricular systolic function, normal wall motion, and no pericardial effusion.  Decision-making: This patient was clinically diagnosed with myocarditis. He was treated with ibuprofen and beta blocker with  improvement. Cardiac magnetic resonance imaging with and without gadolinium demonstrated minimal T2 signal elevation, but  did reveal late gadolinium enhancement of 25-75% of the inferior and lateral walls. Athletic activity was restricted for 3-6 months.  This case meets the criteria of vaccine AE from second shot due to timeline, of vaccine dose and sudden symptoms (10 days), elevated troponin, abnormal ECG with ST elevation and cMRI late gadolinium enhancement. Please note, that pt. had COV-19 infection 6 months prior to vaccine series, but not within 42 days of before or after vaccine. Thus, this is a case of vaccine AE of confirmed Myocarditis.</t>
  </si>
  <si>
    <t>headache, increased BP</t>
  </si>
  <si>
    <t>As of 4/7/22, patient reported to VAERS that he had been treated at HCP office/clinic, reported recovered</t>
  </si>
  <si>
    <t>cough, fatigue, body aches, and runny nose</t>
  </si>
  <si>
    <t>0.31, 0.58, 1.16, 1.17, 0.8, 0.17</t>
  </si>
  <si>
    <t>41, 26, 65, 48, 78</t>
  </si>
  <si>
    <t>Lidocaine, Lorazepam, Melatonin, Miralax, Percocet, Tylenol, Zofran</t>
  </si>
  <si>
    <t xml:space="preserve">DCD summary not submitted.  There is a DCD date after 1 day admission.  </t>
  </si>
  <si>
    <t>4, &lt;0.01</t>
  </si>
  <si>
    <t>3.9, 1.05</t>
  </si>
  <si>
    <t>17, 22</t>
  </si>
  <si>
    <t xml:space="preserve">Naproxen </t>
  </si>
  <si>
    <t xml:space="preserve">Mild symptoms, nearly resolved on last documented visit </t>
  </si>
  <si>
    <t xml:space="preserve">Con't Aleve for 1-2 or until symptoms resolved.  No intense exercise while recovering from pericarditis.  Inflammatory markers almost to baseline.  Troponin negative.     </t>
  </si>
  <si>
    <t xml:space="preserve">4/12/2022   21 y/o male, no PMH, presented with LT arm and LT chest pain after booster with Moderna vaccine.  EKG finding consistent with pericarditis.  Started on Naproxen.  No additional information   HCP:  Belkina Yevgeniya , N.P./ Cahrles River Medical Association,  74 Main street, Framingham, MA 01702; PH# (508) 879-9136   *Records requested     *10/26/2022 - Records reviewed	  04/5/2022 OV   21 y/o male, no PMH, presented with LT arm and LT chest pain after booster with Moderna vaccine.   EXAM:  No pericardial rub.   EKG - SR.  Fist degree AV block.  Possible acute pericarditis.  marked ST elevation.    ECHO - Normal ventricular function and size.  EF 59%.  Normal atrial function and size.  No pericardial effusion.    Troponin I - 4, &lt;0.01.  CRP - 3.9, 1.05.  ESR - 17, 22.  CPK - 107.  CK - 97.  CKMB - 1.0 WBC - Acceptable.  Glucose - 57.  BUN - 24.     TX: Naproxen.    Avoid intense physical exercise.  F/U in 1 month      4/21/2022 OV   F/U cardiology appt   Symptoms nearly resolved.  EXAM:  Sniff test negative suggesting no significant pleuritic CP.      EKG - SR.  First degree AV block.  Some ST elevation would be consistent with pericarditis ST segments closer to baseline from previous EKG.    ECHO - WNL.    DX:  Likely acute pericarditis possibly r/t vaccine.    Con't Aleve for 1-2 or until symptoms resolved.  No intense exercise while recovering from pericarditis.  Inflammatory markers almost to baseline.  Troponin negative.     *Case definition met for Pericarditis - Acute chest pain.  EKG - ST elevation.  Elevated inflammatory markers.    Abstraction complete. </t>
  </si>
  <si>
    <t>1.66 (ref range 0.00-0.04 ng/mL)</t>
  </si>
  <si>
    <t>1.6 (ref range &lt;0.9 mg/dL)</t>
  </si>
  <si>
    <t>Pt hospitalized x 2 days and discharged home. Symptoms resolved during admission. Cardiology f/u 1 week post-discharge.</t>
  </si>
  <si>
    <t xml:space="preserve">Pt seen outpatient only, no ED visit or hospital admission. </t>
  </si>
  <si>
    <t xml:space="preserve">Admitted x 1 D through ER, treated and released to follow up with cardiology.  </t>
  </si>
  <si>
    <t xml:space="preserve">04/14: HCP wishes to file their own report.   04/13: HCP to return my call 04/14. </t>
  </si>
  <si>
    <t xml:space="preserve">tachycardia, lost of vision, epileptic seizures, paralysis, peripheral neuropathy,  </t>
  </si>
  <si>
    <t>&lt;0.015 x 3</t>
  </si>
  <si>
    <t>IV magnesium, po potassium, IVF's, Protonix, Tylenol, prenatal vitamin.</t>
  </si>
  <si>
    <t xml:space="preserve">Per patient - all disorders still ongoing and still receiving treatments to control pain and symptoms of disorders </t>
  </si>
  <si>
    <t xml:space="preserve">DCD medications: Tylenol, Protonix, and prenatal vitamin.   No DCD summary submitted </t>
  </si>
  <si>
    <t>Negative, type unspecified.</t>
  </si>
  <si>
    <t>Negative, type unspecified</t>
  </si>
  <si>
    <t xml:space="preserve">Toradol  NSAID  Colchicine  </t>
  </si>
  <si>
    <t>Evaluated in ED, treated and released to home.   Has recovered from adverse event per reporter and HCP.  Follow up echocardiogram 02/08/2022, "trivial" pericardial effusion.</t>
  </si>
  <si>
    <t>04/20/22: Addendum: HCP office visit notes received: PMH indicates pericarditis 01/2021, tx w/ colchicine. At interview HCP indicated NO PMH.    04/20/22: VAERS reported filed by HCP/NP:  64 yr old WF, 95 days post 3rd dose mRNA COVID-19 vaccine (Pfizer) (HCP reports acute sx onset w/ ER visit on 12/31/21, as differentiated from pt's recollected dates)  Acute onset chest pain, pain w/ breathing, and SOB.  Meets criteria for acute pericarditis:   1. Acute chest pain  2. New pericardial effusion on cMRA.  Myocarditis and myopericarditis excluded:   1. Troponin negative.  2. Normal EKG.  3. Normal cardiac function and no cardiac wall motion abnormalities.  4. Pericardial effusion on cMRA w/ no evidence myocarditis.</t>
  </si>
  <si>
    <t>arrhythmia, pancreatitis, SVT, bilateral renal cysts, UTI, Undifferentiated connective tissue disease, Positive ANA</t>
  </si>
  <si>
    <t>3.2 ng/L (N)</t>
  </si>
  <si>
    <t>9 mm/hr (N)</t>
  </si>
  <si>
    <t>Metoprolol, Colchicine and other co-morbidity related medications.</t>
  </si>
  <si>
    <t xml:space="preserve">cMRI done on 4/12 22 to confirm Pericarditis and for follow-up, however, there was no Pericardial effusion and Pericardium appeared intact. </t>
  </si>
  <si>
    <t xml:space="preserve">Ibuprofen per ED.  Pt has rx at home for colchicine for gout. </t>
  </si>
  <si>
    <t>Unknown; was still in treatment at time of VAERS report.  Has not been eval by HCP since report.</t>
  </si>
  <si>
    <t xml:space="preserve">ED: eval  and released.  Persistent chest pain: eval by PCP 2 D later: EKG changes noted; was sent to ED for further eval, treated, released.  </t>
  </si>
  <si>
    <t>62 yr old male 1d s/p 4th dose mRNA COVID-19 vaccination (Pfizer Lot FJ4991)  Chest pain w/ normal EKG in ED, released.   Cont CP to D3, eval w/ PCP.  Abnormal EKG, sent to ED.  Neg troponin. Echo obtained but results not available to reporter at this time. Treated w/ ibuprofen, release.  At this time meets case for myopericarditis (probable or confirmed)  -acute onset chest pain  -ST elevations on EKG  -no other attributable cause.   However, echo report is still outstanding.  (1 Jul 2022) Per records, pt c pleuritic CP, PR depression and ST elevation, (-) troponin and clin dx of pericarditis. Will defer to physician dx of pericarditis.</t>
  </si>
  <si>
    <t>5/12:1.73</t>
  </si>
  <si>
    <t xml:space="preserve">Unknown.  Message left HCP. Cursory interview w/ reporter; obtaining further MR. HCP was not certain of dates for immunization or AE. </t>
  </si>
  <si>
    <t xml:space="preserve">04/26/22:  Per reporter cardiology recheck was 04/13/2022.   04/21/22: Correct DOB 06/29/39  Note incorrect DOB (04/12/22) on VAERS report. Obtained information re HCP/ facilities timely to event which apparently did include admission.  </t>
  </si>
  <si>
    <t xml:space="preserve">polyserositis, hyperlipidemia, hypothyroidism, ADD - inattentive subtype </t>
  </si>
  <si>
    <t>Abdominal pain</t>
  </si>
  <si>
    <t xml:space="preserve">After my 1st and 2nd COVID vaccinations (2nd was 09Apr2021), I had the expected fever, aches, and malaise, but had the unexpected severe abdominal pain. Several times in the summer of 2021 I had episodes of severe generalized abdominal pain that lasted 2-3 days. On 27Jul2021 I had my annual physical exam. AST was 48 U/L (range: 5-40 U/L), ALT 49 U/L (5-40 U/L), ALP was 147 U/L (40-120 U/L), and total bili 0.8 mg/dL (0.2-1.2 mg/dL).  On 18Sep2021 I had severe abdominal pain that localized to the RLQ. On 20Sep2021 I was hospitalized for acute uncomplicated appendicitis, and underwent laparoscopic appendectomy the same day. Preop labs included WBC 10.6 x 10^9/L (4-11 x 10^9/L) with 76% neutrophils (1.8-7.7%), ALT 42 U/L, AST 35 U/L, and ALP 148 U/L. I was discharged on 21Sep2021. On 22Sep2021 I was seen in the ER for pericarditis. Labs included ALT 28 U/L, AST 27 U/L, ALP 115 U/L, total bili 0.3 mg/dL. CT of the chest was negative for pulmonary embolism.   On 01Oct2021 I was awakened at 3:00 am by severe left flank pain and went to the ER. Labs included ALT 33 U/L, AST 44 U/L, total bili 0.8 mg/dL, and ALP 127 U/L. CBC was normal. I did not have a fever, but had tachycardia (heart rate 122 bpm).     On 19Nov2021 I had my 3rd COVID vaccination and had the same symptoms afterward, including severe abdominal pain.   On 11Feb2022 I had severe abdominal pain all weekend. On Monday saw my PCP, and ALT, AST were elevated, and ALP was 290 U/L.   LFTs normalized and symptoms abated. Abdominal U/S was negative for cholecystitis.  On 18Mar2022 I developed the same symptoms, but also had a fever. Temp as high as 100.7F. On 21Mar2022 LFTs were elevated (ALP 204 U/L). On 22Mar2022, CT of abdomen and pelvis was negative. On 01Apr2022 a HIDA scan was normal. </t>
  </si>
  <si>
    <t>Called and left a message for #14, who seems to be the PCP for the patient. The symptoms that patient is suggesting appears to be aligning with patient's pre-existing condition of Polyserositis. Thus, there is no new event or condition related to Myopericarditis, that were new findings after the vaccine. But, would like to talk with the patient's PCP #14 and see what they inform me.  MRs available and reviewed on 5/18/22. As per the report from patient, patient went to ER on 9/20/21 for acute appendicitis, and underwent laparoscopic appendectomy. Please note that MRs from ER states that patient with history of Endocarditis and Pericarditis recurrence. The surgery for appendicitis went uneventful and pt. was again hospitalized from 9/21/21 to 9/22/21 for one day to evaluate pleuritic chest pain. There was slight abnormality in EKG with trace T wave abnormalities and ECHO showed pleuritic effusion in lower lung lobe. But it states in discharge summary that this is post operative effects from appendicitis surgery. Thus due to absence of matched timeline and surgery a day prior to Pericarditis, this case does not meet the adverse reaction criteria for Pericarditis.</t>
  </si>
  <si>
    <t xml:space="preserve">flu-like symptoms </t>
  </si>
  <si>
    <t>&gt;25,000, 3013, 2510, 2670, 2499, 1973</t>
  </si>
  <si>
    <t xml:space="preserve">Ativan </t>
  </si>
  <si>
    <t xml:space="preserve">Con't f/u </t>
  </si>
  <si>
    <t>DCD home state.  Mother states back to baseline behavior.  F/U on 48hr Holter results after discharge.  Activity - Up in room only. F/U on repeat ECHO in 4-6 weeks with repeat cMRI in 6 months.  F/U with peds cardiology in 4-6 weeks</t>
  </si>
  <si>
    <t>04/19/22:  Left VM "best professional".  04/18/22: Vaccine info verified w/ reporting HCP. Extended hold w/ PCP/"best professional"</t>
  </si>
  <si>
    <t>&gt; 55%</t>
  </si>
  <si>
    <t>Admitted to ER observation unit; treated and released.    04/28/22: Stable at discharge</t>
  </si>
  <si>
    <t>04/28/22: 53 yr old white person, 4 days s/p 4th dose mRNA vaccine (Pfizer).   Interview w/ "best HCP" ER MD:  Acute onset chest pain, under L breast, inc w/ supine and w/ deep inspiration, dec w/ leaning forward.  No pericardial rub. "Normal" troponin and CXR. EKG: nonspecific T wave abnormalities . Echo: "trace" pericardial effusion, EF &gt; 55%.    23 observation, tx w/ colchicine and released.   Meets case definition for pericarditis:  -acute onset chest pain, as per classic pericarditis description.  -new pericardial effusion on echo.    Additional PMH of note per ER MD: pt w/ history pericardial effusion w/ adenovirus in 2012; that effusion had since resolved prior to onset current event.    (DOB, date and information re 4th dose provided w/ pharmacist interview. Previous dose information not available.)    04/28/22: Left VM for reporter re DOB, imm date, etc.  Message #2 for "best HCP"--her admin staff will email her.  HCP will return as able.    04/22: HCP interview attempted/admin staff emailing HCP requesting interview.  Left message for pt to obtain DOB and date of immunization (1 Jul 2022) Per record review, 53 y F; CP, T-wave abnl, (-) troponin; meets defn for myocarditis</t>
  </si>
  <si>
    <t>Pain in throat, dizzy, headache, R jaw pain, R dental pain.</t>
  </si>
  <si>
    <t>hsTNI: &lt; 3.00 ng/L (,=115.000 ng/L)</t>
  </si>
  <si>
    <t>05/16/11: Discharged from ER in stable condition.     05/03/22: Per reporter:  actually did seek medical care; treated; and released. Cardiology following.      Pt submitted VAERS report states did not seek medical care for symptoms.   MNF report via pt call indicates pt was not admitted.   Outcome is unknown.</t>
  </si>
  <si>
    <t>Concern COVID-19 based on CXR; confirmatory lab neg.</t>
  </si>
  <si>
    <t>Fever, tachycardia, malaise.</t>
  </si>
  <si>
    <t>Any echocardiogram,Histopathologic evidence of pericardial inflammation (e.g., biopsy or autopsy),Other diagnostic test(s)</t>
  </si>
  <si>
    <t>Pericardiocentesis</t>
  </si>
  <si>
    <t xml:space="preserve">Ultimately discharged to home; transferred to hospice care 11 months post 1st dose mRNA vaccine and died 1 month later. </t>
  </si>
  <si>
    <t>04/25/22: Interview w/ Home Care manager, RN:  Medically complex, medically fragile. At some point in approximately days 10-14 post vaccine caregiver had noted pt taking deep breaths. Pt had Echo demonstrating "small pericardial effusion" on D15 post dose 1 mRNA vaccine (Moderna). Outside medical notes regarding that incident not available at time of interview. On or around day 19 post mRNA vaccine pt developed sx of fever, tachycardia, constipation, and ocular crusting.  Chest CT: "ground glass appearance" c/w COVID-19 but nonconfirmatory laboratory analysis. Dx Viral  Syndrome and Acute Otitis media.  By approximately day 27 post mRNA vaccine developed "large" pericardial effusion w/ EF 55-60% and "early tamponade". Pericardiocentesis performed: fluid analysis all negative.  1 month later had reaccumulation of pericardial fluid: pericardiocentesis w/ drain placement; rx colchicine x 6 months.   No further cardiac episodes were apparent to RN at time of interview; notation made of continued decompensation of medical fragility and comorbidities  particularly failure to thrive necessitated hospice referral 11 months post 1st dose mRNA vaccine. Patient passed 1 yr after 1st dose.    Add: At time of  HCP interview no troponins, EKGs, or cMRI were available to discern myocarditis.  Pt does meet criteria for pericarditis:     32 yr old WM, PMH: Down's syndrome, Cerebral Palsy, Epilepsy, Hypothyroidism, Failure to Thrive.  19 D s/p 1st dose mRNA vaccine (Moderna).</t>
  </si>
  <si>
    <t xml:space="preserve"> -Advil</t>
  </si>
  <si>
    <t xml:space="preserve">ECHO: Trace aortic, mitral, tricuspid, and pulmonic regurgitation.   Evidence of pericardial thickening/ calcification present.  No evidence of any pericardial effusion. </t>
  </si>
  <si>
    <t xml:space="preserve">11/15/22: Awaiting final MR. </t>
  </si>
  <si>
    <t>hypertension, smoking, prior alcohol use, chronic</t>
  </si>
  <si>
    <t>abdominal pain, orthopnea and lower extremity edema</t>
  </si>
  <si>
    <t>19222 ng/L</t>
  </si>
  <si>
    <t>4734 pg/ml</t>
  </si>
  <si>
    <t>A 36-year-old female with hypertension, smoking, prior alcohol use, chronic pancreatitis and prior  COVID-19 infection was transferred for surgical intervention for median arcuate ligament syndrome  (MALS). She noted abdominal pain, chest discomfort, dyspnea, orthopnea, and lower extremity edema  which began 5 days after the second dose of BNT162b2 COVID-19 vaccine. Physical exam revealed rales,  abdominal distention and pitting edema. 12 lead ECG showed a nonspecific ST abnormality. Troponins  were 19,222 ng/L (ref &lt; 17 ng/L). Brain natriuretic peptide level was 4734 pg/mL (ref&lt;100 pg/mL).  Testing for active COVID-19 infection was negative. Chest x-ray demonstrated a right pleural effusion.  Transthoracic echocardiogram revealed apical wall akinesis. Cardiac catheterization showed normal  coronary vasculature. Cardiac MRI showed late gadolinium enhancement (LGE) in the basal  anterolateral, mid-anterior and midanterolateral walls. Decision-making: Myocarditis should be  suspected with elevated cardiac biomarkers, new unexplained heart failure and normal coronary  angiography. Despite apical dysfunction, Takutsubo (stress) cardiomyopathy was less likely given CMR  findings of LGE. Acute COVID-19 infection is well known to be associated with acute myocarditis but  testing was negative. Testing for other potential etiologies (HIV, EBV, toxicology) was also negative.  There was no history of collagen-vascular disease. Surgical and gastrointestinal consultations noted  symptoms were consistent with acute heart failure rather than MALS. Timing was most consistent with  vaccine induced myocarditis given onset within days of second injection with an mRNA vaccine. Based  on the above findings decision was made to begin the patient on guideline directed medical therapy  (GDMT) with diuretics, ace inhibition and beta blockade.  Conclusion(s): While most common in young males, myocarditis following shortly after mRNA vaccine  administration should be considered in patients without another etiology and with appropriate timing of  symptom development. Most patients will improve with GDMT.</t>
  </si>
  <si>
    <t>This is a manufacturer report from Pfizer with attached conference abstract for a case. Even though the timeline of vaccine and AE is within 7 days post vaccine there are flaws in this abstract that questions the genuine medical record review to determine vaccine adverse reaction. Following are the weaknesses of the abstract, due to which authenticity of the collected, published data and medical findings needs to be reviewed from original medical report and cannot rely upon this abstract to conclude the AE of Myopericarditis in this specific case.    1. There is no description of the institute or contact information of the authors for this abstract.  2. The case describes that patient came with abdominal pain and was evaluated for MALS as well. Additionally, pt. is reported to have a heart failure.  3. The Troponin value for this patient is too high indicative of other compound drug/Marijuana interaction. The acute Myocarditis resulting from vaccine AE does not end up having this high Troponin and BNP.  4. The treatments used were for heart block, BP and heart failure (diuretics, ace inhibition and beta blockade). Treatments described were not for Myocarditis.     Due to other finding of MALS and unusually high Troponin, BNP correlating with heart failure of physician diagnosis, this case does not meet the case definition of typical transient Myocarditis after vaccine as an adverse reaction. Further, original medical records from hospital will be required to review in-depth for the questions above that are not provided in this abstract.</t>
  </si>
  <si>
    <t>38.8 ng/ml (H)</t>
  </si>
  <si>
    <t>25.4 pg/ml</t>
  </si>
  <si>
    <t>Follow up results with cMRI and markers demonstrated 1)improved or resolved LGE in all cases; 2) left ventricular ejection fraction improved and end-systolic volume index decreased; 3) there was no evidence of ongoing active myocardial injury by CMR (edema) or hs-cTnI; and 4) there were no interim  symptoms, impaired activity tolerance, or hospitalizations.</t>
  </si>
  <si>
    <t xml:space="preserve">This case is reported by the Moderna manufacturer with a published and attached article from "Rosner CM, Atkins M, Saeed IM, de Lemos JA, Khera A, Maghsoudi A, et al. Patients With Myocarditis Associated With COVID-19 Vaccination. J Am Coll Cardiol. 2022;79(13):1317."   This VAERS report is represented as Case #6 from this article, identified based upon the specific age and gender (33 yrs, M) provided by manufacturer report. The other cases have been previously reported in 2021, with journal of Circulation, Rossner et al.  This case meets the criteria of confirmed Myocarditis, with timeline of 3 days of typical symptoms after vaccine, ST elevation abnormalities in ECG, elevated Troponin and cMRI confirmed Myocarditis. The treatment given during the stay was for Myocarditis, and otherwise healthy 33 y o M with no other findings or co-morbidity during the ER visit with chief complain.  </t>
  </si>
  <si>
    <t>VA or TX</t>
  </si>
  <si>
    <t>Parainfluenza virus type 3 on 4/18/22</t>
  </si>
  <si>
    <t>Substance use disorder (meth)</t>
  </si>
  <si>
    <t>hS 11,539 ng/L (ref range &lt;54 ng/L)</t>
  </si>
  <si>
    <t>583 pg/mL (ref range &lt;=125)</t>
  </si>
  <si>
    <t xml:space="preserve">At time of discharge, chest pain improving, troponin trending downwards, and echo improved. </t>
  </si>
  <si>
    <t xml:space="preserve">HCP report. 18 y/o M received 1st dose Moderna on 4/14, developed chest pain on 4/15, used Methamphetamine on 4/16, and tested positive for parainfluenza virus type 3 on 4/18. Elevated troponin. EKG with ST elevations. Echo with mildly diminished left ventricular function. Diagnosed with myocarditis, undetermined if related to covid vaccine, drug ingestion, or viral process. Treated with ibuprofen and tylenol. Hospital course: 3 days.    4/22 - MR requested.  4/26 - HCP interview - Dr. Eric Lavonas, confirmed findings. </t>
  </si>
  <si>
    <t>8 high sensitivity</t>
  </si>
  <si>
    <t>4 ng/mL</t>
  </si>
  <si>
    <t>1207 pg/mL</t>
  </si>
  <si>
    <t>59 mm/hr</t>
  </si>
  <si>
    <t>Aspirin,Corticosteroids (e.g. prednisone, methylprednisolone, hydrocortisone),Vasoactive medications (e.g. milrinone, epinephrine, norepinephrine, vasopressin, dopamine),Antiarrhythmics,Anticoagulation other than aspirin (Warfarin/Coumadin, Plavix/Clopidogrel)</t>
  </si>
  <si>
    <t>Per follow up cardiology:  -chest pain due to myocardial ischemia, unspecified ischemic chest type pain  -exertional shortness of breath</t>
  </si>
  <si>
    <t>Follow up with PCP, pulmonology, cardiology and hematology/oncology in 7-10 days</t>
  </si>
  <si>
    <t xml:space="preserve">WF,nonH/L age 64 at time of 2nd dose mRNA vaccine (Moderna); aged 65 at onset of sx AE.   8 months after 2nd dose mRNA vaccine had intermittent chest pain (worse w/ deep breaths and coughing) and shortness of breath. Had also traveled to the Dominican Republic within the month of presentation.    Pt had several evaluations and 2 admissions/ 2 weeks. Extensive workup inc cardio, pulmo, and ID.     Ddx: atypical chest pain and bilateral pleural effusions/ possible pneumonia, although small pericardial effusion was seen on CT which was confirmed on TEE.  High sens troponin normal x 2, EKG: ?left atrial abnormality otherwise unremarkable.   Was treated w/ ASA, Ceftin, Zithromax, and Medrol, used for atypical chest pain and per pulmonology a possible exacerbation of COPD.   Returned to ED approximately 1 wk later with recurrence of chest pain and now fever, tachypnea, leukocytosis; was admitted.  CT as noted above, indicating pericardial effusion increased from initial eval 1st admission.  However, the TEE obtained thereafter notes "the pericardium is normal in appearance.   There is no pericardial effusion.". Troponin levels were normal x 3 per cardio (upper limits not provided) but EKG w/ nonspecific ST depression in inferolateral leads and nonspecific ST elevation in anteroseptal leads.  DDx: Pleural effusion, costochondritis, leukocytosis, pericardial effusion  At cardio f/u 3 wks post d/c there was no mention of pericardial effusion or pericarditis. However, the EKG obtained at that visit did show T wave inversions. Assessments: chest pain due to myocardial ischemia, exertional SOB, chronic diastolic CHF, essential hypertension.     Meets case definition for probable myopericarditis:  -New onset chest pain (some positional qualities)  -EKG findings of new ST elevations at 2nd admission then Twave inversions after discharge  -pericardial effusion.  -no other clearly attributable cause     Confounding factors:  -extended time frame from date of vaccination  -presence of pneumonia which does not negate presence pericardial effusion or EKG changes.  -social history: daily alcohol consumption; cardiology notes 3 servings/daily. </t>
  </si>
  <si>
    <t>Bacterimia with positive blood culture</t>
  </si>
  <si>
    <t>High BP, High cholesterol</t>
  </si>
  <si>
    <t>0.56 ng/ml (H)</t>
  </si>
  <si>
    <t>113 pg/ml (Normal )</t>
  </si>
  <si>
    <t>Patient came into the pharmacy on April 16th in the morning about 10:45AM for her second Moderna booster. We have her Moderna 0.25mL on her left arm. She sat down for 15 mins and left home. No adverse side effects at the pharmacy. However, her family member reported to us on April 19th at around 13:55pm that patient went to the hospital on April 17th at 6AM in the morning. Per medical report, patient was experiencing chills, fever, elevated heart enzymes due to a mild case of myocarditis. Patient was released from the hospital after 23hrs and is home and okay.</t>
  </si>
  <si>
    <t>Need to talk to patient to know what hospital admitted. 5/19/2022-MFG report, added to GDIT pharmacy VAX.  Reviewed MRs on 9/12/22. GDIT obtained medical records.   Pt. a 79 y.o. F, within 24 hrs of second COVID booster shot, called for EMS due to fever, chills, tremors and SOB. Pt's PMHX is hypertension and hyperlipidemia. Pt. in hospital for 23 hrs from 4/17-4/18/22, and was discharged with the conclusion of probable infection or menisgitis. Pt's EKG and ECHO were normal. Few generalized biomarkers were elevated including Troponin. However, EKG, Echo and brain CT was normal. There was no chest pain. Urine analysis was abnormal and there was acute Kidney injury noticed. Thus, the cause was non-cardiac. Pt. again went to ER after few days and was admitted from 4/21-4/23/22, and workup was done. One of the blood culture from 4/18/22 came positive with gram variable rods. Final discharge on 4/23 was Bacteremia and pt. was treated with antibiotics. Thus, this is not a case of VAE of Myocarditis, and there is no cardiac findings, but rather, Infectious agent finding involved not related to cardiopulmonary system.</t>
  </si>
  <si>
    <t>Asthma, depression</t>
  </si>
  <si>
    <t>leg edema, clear productive cough</t>
  </si>
  <si>
    <t>30 ng/L (H)</t>
  </si>
  <si>
    <t>4789 pg/ml (H)</t>
  </si>
  <si>
    <t>Pt. with Congestive heart failure.</t>
  </si>
  <si>
    <t xml:space="preserve">Patient stated in VAERS report that pt. had permanent disability due to vaccine.    HEART FAILURE myocarditis shortness of breath . i was hospitalized for over a week. i cant work walk anything   xrays ekg were on 04/5/2022 i had a heart cath on 04/11/22 also had a tee or something like that shoved down my throat to look at my heart a few days before my heart cath. on the 5th my official heart failure report.  </t>
  </si>
  <si>
    <t>Requesting MRs from the hospital on 4/22/22. No other physician or primary care info available. MRs arrived and reviewed on 5/24/22.  Patient was not vaccinated when was eligible. Pt. took first COVID shot on 3/15/22. The medical record shows that pt. was at the clinic/hospital with Chest X-ray done on 3/14/22 with some opacities and cough. Pt. a pleasant 39 Y F, with history of Asthma, depression, tobacco abuse, alcohol and Marijuana use. Complaining of SOB worsening with clear cough. Patient admitted from 4/4/22-4/13/22 in the hospital due to elevated Troponin, Pro-BNP and D-dimer. The EKG showed heart failure, and the initial diagnosis was Congestive heart failure (HCC) with Cardiomegaly, elevated Troponin, D-dimer, Pro-BNP, serum creatinine and transaminitis. TTE ordered, pulmonary consult ordered. Started on IV Solu-Medrol. Rocephin and Lovenox. The TTE, confirmed no pulmonary embolism, but showed cardiomegaly and pulmonary vascular congestion consistent with mild CHF. Further cardiac ECHO showed severly depressed EF, cardiac catheterization showed no obstruction or CAD. Final diagnosis was cardiomegaly with mild central pulmonary vascular engorgement leading to congestive heart failure. Please note that the Chest pain and SOB started in early March 2022,  prior to pt. deciding to take vaccine on 3/15/22. Pt was discharged on LifeVest and b-blocker.  This is not a vaccine adverse reaction as symptoms of heart failure started prior to vaccine. The progressive Cardiomegaly with 10 EF%, required hospital management of medications and pt. is advised to quit alcohol smoking and Marijuana.   This case does not meet the vaccine AE of Myocarditis, as new finding of congestive heart failure was identified during hospital admission after vaccine, and the medical records indicated that the progression of this started prior to vaccine with similar complain before vaccine in March 2022.</t>
  </si>
  <si>
    <t>12.44 (ref range 0.00-0.08 ng/mL)</t>
  </si>
  <si>
    <t>97.3 (ref range 0.0-5.0 ng/mL)</t>
  </si>
  <si>
    <t>Unknown if fully recovered from symptoms.</t>
  </si>
  <si>
    <t xml:space="preserve">Pt was hospitalized x 3 days and discharged home. OUtpatient cardiology follow-up. </t>
  </si>
  <si>
    <t xml:space="preserve">HCP report. 29 y/o M received 2nd Pfizer dose on 12/14 and 3 days later developed chest pain and shortness of breath. EKG with ST elevation. Troponin elevated. Cardiac cath normal. Echo with moderately reduced LV systolic function at 40-45%. Diagnosed with myocarditis. Treated with colchicine, aspirin, and losartan.     4/27 - MR requested.   5/5 - MR received. </t>
  </si>
  <si>
    <t>Congestive heart failure</t>
  </si>
  <si>
    <t>Patient went to urgent care, where they looked at X-ray and D-dimer and referred pt. to ER. Not sure if patient went to ER or not, but states that pt. recovered.</t>
  </si>
  <si>
    <t>Requesting records from Urgent care.  MRs arrived and reviewed on 5/13/22. No clinical findings of Myopericarditis. This is not a case of AE for Myopericarditis. No clinical findings, no hospitalization or treatment related to Myopericarditis.</t>
  </si>
  <si>
    <t>fever, nausea, and presyncope</t>
  </si>
  <si>
    <t>1,965, 2,608, 1,781, 2,028</t>
  </si>
  <si>
    <t>Prilosec, IVFs</t>
  </si>
  <si>
    <t xml:space="preserve">No reported </t>
  </si>
  <si>
    <t>Pain in throat, dizzy, headache.</t>
  </si>
  <si>
    <t>05/03/22: Per reporter:  actually did seek medical care; treated; and released. Cardiology following.   Pt submitted VAERS report states did not seek medical care for symptoms.   MNF report via pt call indicates pt was not admitted.   Outcome is unknown.</t>
  </si>
  <si>
    <t>&lt;0.02 ()</t>
  </si>
  <si>
    <t>2 (ref range 0-20 mm/h)</t>
  </si>
  <si>
    <t xml:space="preserve">Pt hospitalized x 4 days. </t>
  </si>
  <si>
    <t xml:space="preserve">Self report. 27 y/o report various symptoms occurring after Moderna dose. She reports symptoms started about 3 days after 1st dose. Symptoms continued to progress. Symptoms include full body numbness, generalized weakness, difficulty swallowing, dry cough. EKG sinus tachycardia. Troponin WNL. Brain MRI with hyperintensity signals in right frontal and left parietal area. Positive ANA in Centromere pattern - Rheumatology ruled out lupus and scleroderma. Provided tx with covid treatment regimen.     4/27 - Spoke with Pharmacy to confirm vaccine dates/lot numbers. Medical records requested.   5/5 - MR received. </t>
  </si>
  <si>
    <t>Left arm numbness</t>
  </si>
  <si>
    <t>Interview w/ reporter. MR requests placed for ER visits 02/23/22 (earlier than noted on VAERS) and 03/03/22 as well as cardiologist.</t>
  </si>
  <si>
    <t>pain radiating to neck and throat, and pallor</t>
  </si>
  <si>
    <t xml:space="preserve">*Case definition met for probable Myocarditis - Acute chest pai.  Elevated troponins. ECHO - No significant pericardial effusion.  No cMRI reported.    Abstraction complete   </t>
  </si>
  <si>
    <t>hypercholesterol</t>
  </si>
  <si>
    <t>192 pg/ml (N)</t>
  </si>
  <si>
    <t>&lt;5.0 mg/L (N)</t>
  </si>
  <si>
    <t>18 mm/hr (H)</t>
  </si>
  <si>
    <t>ICD Placement.</t>
  </si>
  <si>
    <t>9.3, 3.0</t>
  </si>
  <si>
    <t xml:space="preserve">Ibuprofen, Colchicine, and Protonix  </t>
  </si>
  <si>
    <t xml:space="preserve">Continue with chest discomfort </t>
  </si>
  <si>
    <t xml:space="preserve">Treated with ibuprofen, protonix, and colchicine.  F/U in 4 weeks </t>
  </si>
  <si>
    <t>Autoimmune Atrophic Gastritis</t>
  </si>
  <si>
    <t>Upper back pain</t>
  </si>
  <si>
    <t>hs-cTnI: &lt;3 ng/L (&lt;/= 45 ng/L)</t>
  </si>
  <si>
    <t>Residual chest pain; difficulty transitioning off colchicine.</t>
  </si>
  <si>
    <t xml:space="preserve">Urgent care to ED; treated and released. Outpatient echocardiogram and cMRI; cardiology continues to follow; anticipate continued colchicine until about 06/2022. </t>
  </si>
  <si>
    <t xml:space="preserve">04/29/22:  45 yr old WF, 1D s/p 3rd dose mRNA vaccine (Moderna). Chest pain, pressure, inc heart rate. Eval at Urgent care; abnl EKG; eval at ED.   Left message w/ ED MD office, MR request sent.  Interview UC charge nurse: UC and ED notes at time of AE and cardiology notes through 04/2022 visible and reviewed.  No notations of pericardial rub across evals.  UC: EKG: ST depressions in 3 leads, no Twave abnl or ectopy. No further w/u--transferred to ED.  ED: unremarkable hs-cTnI. EKG: mild PR depressions.  No echo. Cardio consult: clinically suspicious for pericarditis.   Tx: Colchicine x 30D    Meets case definition for pericarditis at time of adverse event:  -acute onset chest pain  -PR depression on ED EKG.    Confounding issue:  Outpt echo after AE:  EF 60%, nl wall motion and function, no pericardial effusion.  Cardiology f/u: cardiologist impression was that EKG changes at time of AE were NOT new (were noted on previous EKGs that were accessible at time of cardiology f/u) and disagreed w/ ER assessment. Did not think reporter had pericarditis at time of AE or at time of f/u. Did not feel cMRI warranted; to wean off colchicine and planned stress test, which reporter canceled.  Pt sought 2nd cardio opinion. Outpt cMRI: mild septal bounce but not inflammation or scarring. This cardiologist noted that reporter did "not strictly meet" criteria for pericarditis but had demonstrated rapid symptomatic improvement w/ initiation of colchicine and difficulty transitioning off rx.  Planned to add in aspirin 81 mg x 2 wks and continue colchicine x 3-4 months.   Despite diverging assessments after acute adverse event; reporter did meet criteria for pericarditis at time of adverse event.     </t>
  </si>
  <si>
    <t>Meloxicam</t>
  </si>
  <si>
    <t>Has not followed up w/ best HCP/PCP.</t>
  </si>
  <si>
    <t>Cov-19 infection arounf Jan 10, 2022, bilateral leg edema since 2014, chronic UTI, palpitations</t>
  </si>
  <si>
    <t>Fatigue, dizziness, fever, cough</t>
  </si>
  <si>
    <t xml:space="preserve">Impella placement, </t>
  </si>
  <si>
    <t>Ehlers Danlos Syndrome, Von Willebrands Syndrome, Idiopathic Hypersomnia, Migraine disorder, Fibromyalgia</t>
  </si>
  <si>
    <t>Amlodipine  Celebrex  Gabapentin  Lamictal  Topamax</t>
  </si>
  <si>
    <t xml:space="preserve">Moderna Booster shot on 8/17/2021.  /24/22- Cardiologist diagnosed Pericarditis from EKG  No treatments as of yet, monitoring pericarditis to see if it resolves itself without medical intervention.   </t>
  </si>
  <si>
    <t xml:space="preserve">Requesting MRs on 5/2/2022  MRs available on 5/10/22 and are reviewed.  Upon reviewing the MRs, there was no abnormal ECG, No pericardial rub, no chest pain (only palpitations) or worsening pericardial effusion seen on ECHO on 2/24/22. Pt vaccine was on 8/17/21. Pt. past 5 months of the vaccine dose. The mild pericardial effusion without inflammation is not seen as vaccine related and does not meet CDC criteria of Pericarditis from vaccine adverse reaction.  </t>
  </si>
  <si>
    <t>Glaucoma suspect of both eyes, Kidney stones, adenomatous colonic polyps, allergic rhinitis</t>
  </si>
  <si>
    <t>Fever, lower back pain, fatigue for 2 months</t>
  </si>
  <si>
    <t xml:space="preserve">Pericarditis per ct scan two months later. after injection severe tiredness, fever , chest pain and shortness of breath for a couple of months.     </t>
  </si>
  <si>
    <t>MRs reviewed on 5/12/22.  Pt. 57 years F, took Janseen COV-19 vaccine on 7/23/21. Pt with history of Glaucoma, hysterectomy and kidney stones, arrived to clinic on 10/8/21 with complain of lower back pain and fever. Urine analysis detected UTI infection with E.coli. Later on 11/8/21, X-ray and CT scan diagnosed Sacroiliitis. Thus this is not a case of vaccine adverse reaction of Myopericarditis. There is no findings related to Pericarditis that meets the case definition. Pt. was diagnosed with other critical illness not related to heart.</t>
  </si>
  <si>
    <t>fever of 104</t>
  </si>
  <si>
    <t xml:space="preserve">Pt had virtual visit and then referred to ER for further evaluation. Seen in ER and discharged home. Symptoms resolved prior to d/c. </t>
  </si>
  <si>
    <t xml:space="preserve">stomach burning, and neurological symptoms (mostly numb and prickling sensations all over my body) </t>
  </si>
  <si>
    <t>daily headaches and chest pain that comes and goes with mostly numb and prickling sensations all over my body</t>
  </si>
  <si>
    <t xml:space="preserve">05/24/22: Interview best HCP.  86 yr old WF, PMH cardiomyopathy, atrial fib, CKD; 113D s/p 3rd mRNA vaccine (Moderna).  Will obtain MR.  Emailed best HCP. </t>
  </si>
  <si>
    <t>nausea, rash, dizziness, elevated heart rate, fainting</t>
  </si>
  <si>
    <t>&lt;0.04 WNL</t>
  </si>
  <si>
    <t>Colchicine, prednisone</t>
  </si>
  <si>
    <t>As of 6/14/22, pt still experiencing chest pain and "asthma-like" symptoms.</t>
  </si>
  <si>
    <t>Pt seen outpatient by cardiology.</t>
  </si>
  <si>
    <t>16 ng/L (slightly H) (R: &lt;=15 ng/L)</t>
  </si>
  <si>
    <t>3503 pg/ml (H)</t>
  </si>
  <si>
    <t>On ACEiBB namely:  carvedilol  furosemide  lisinopril  atorvastatin</t>
  </si>
  <si>
    <t>EF% not recovered and remained at 25%, one year post vaccine adverse event. Pt. wearing Defibrillator 24 hrs. Was evaluated for the need of  implantable cardioverter-defibrillator (ICD), 6 months post J &amp; J vaccine adverse reaction, but decided to try manage by medications. However even after 1 yr. Pt.'s EF% remains low and is at high risk. Pt. physically disabled and still have difficulty of performing routines and is suffering lifestyle changes due to complications.</t>
  </si>
  <si>
    <t xml:space="preserve">received the vaccine on 6/10/21. Noticed trouble breathing when exercising. On 06/22/21 extreme difficult breathing, with chest pain and was admitted to Tripoint hospital. Congestive Heart Failure, Acute Myocarditis with EF of 20% , Severe global Hypokinesis, Heart catherization, Neurological symptoms. Admitted again to the hospital on 7/7/21 CVA(stroke) MRI Ultrasound of CArtoids, echocardiogram , Barium swallow, MRA and now wearing a defibrillator 24 hours. Still attempting to walk and still has dyspnea with exertion.  Pt. continued to have worsening condition after the diagnosis of Cardiomyopathy/Myocarditis with no other cause or findings but timeline matching with post vaccine shot. Pt. readmitted on 7/7/21, Sep 2021, January 2022 and April 2022 with low EF% related to Cardiomyopathy.  </t>
  </si>
  <si>
    <t>Headache, neck pain, cheek pain, upper back pain, and possibly fever</t>
  </si>
  <si>
    <t>1,010, 1,574, 1,664, 1,171, 2818, 2542, 2164, 2334, 2270, 333, 57</t>
  </si>
  <si>
    <t>Tylenol, Tums, IVF's, Lantus, Humalog, Melatonin, MiraLAX, Lipitor, Lantus, Metformin, Coreg, Losartan, Vistaril</t>
  </si>
  <si>
    <t xml:space="preserve">*11/01/2022 - Records review   3/8/2022  21 y/o male, PMH of DM on Lantus, Metformin, and Ibuprofen, presented with C/O Headache, neck pain, cheek pain, chest pain, upper back pain, and possibly fever.  Has had covid x 3 prior to admission.  Pain mostly resolved on admission.  Admitted with Myocarditis. WT 315lbs.    BP - 139/79, 159/73  HX HTN.  Was started on Coreg &amp; Losartan.   EKG - NSR.  Sinus arrhythmia. Normal EKG   ECHO - EF 50%.  Mild hypokinesis of the mid to distal anterior wall.  Plan for cMRI outpt.    Cardiac cath - Negative for obstruction.       Angiogram - Negative.    Troponin I - 1,010, 1,574, 1,664, 1,171, 2818, 2542, 2164, 2334, 2270, 333, 57.  ESR - 38.  CRP - 3.4.  BNP - 14.8.  D-dimer - 359.  Covid - Negative.  Resp PCR panel - Negative.  Na - 135.  Glucose - 317, 189, 215, 255, 117, 176.  ALT - 51, 93.  AST - 38, 49.  A1c - 12.1.  Drug screen - Positive for opiates.  Urine protein - 220.5  CXR - Normal.   Meds:  Tylenol, Tums, IVF's, Heparin SQ, Advil, Lantus, Humalog, Melatonin, MiraLAX, Lipitor, Lantus, Metformin, Coreg, Losartan, Vistaril  DCDC home stable and improved. Defer 2nd dose of COVID vaccine. Until cleared by cardiologist.  F/U with cardiologist.  Need cMRI and arrange with cards. F/U with PCP for insulin regimen.  Wt. loss encouraged.    Patient has recovered from event.      *Case definition met for Probable Myocarditis - Acute chest pain, Elevated troponins and inflammatory markers.  No cMRI report submitted.   Abstraction complete     </t>
  </si>
  <si>
    <t>3.3, 687, 698, 669, 691, 688, 677</t>
  </si>
  <si>
    <t xml:space="preserve">4/19/22 - DCD home stable.  Symptoms resolved.  F/U with cardiology and PCP.  F/U on outpatient cMRI.  Rx for colchicine, naproxen, Prilosec    5/6/22 - Has been doing well since DCD No chest pain with normal activity.    Stop naproxen, Prilosec.  Resume low intensity activity.  Continue Colchicine for total 3 months.  For next covid booster, advice Pfizer vaccine.    </t>
  </si>
  <si>
    <t>Fever, fatigue, chills</t>
  </si>
  <si>
    <t>13.60 ng/ml (H)</t>
  </si>
  <si>
    <t>5.10 mg/dL (H)</t>
  </si>
  <si>
    <t xml:space="preserve"> metoprolol succinate 25 mg, ramipril 2.5 mg, and atorvastatin 40 mg</t>
  </si>
  <si>
    <t>This literature-non-study case concerns a 48-year-old, male patient with medical history of Viral Myocarditis (7 years ago), who experienced the unexpected, serious (medically significant) AESI of acute myocardial infarction and the expected, serious (medically significant) AESI of myocarditis after receiving the second dose of the mRNA-1273 vaccine on an unspecified date. The start dates of the events were not provided. The patient presented with chest pain and Electrocardiogram findings of ST-elevation myocardial infarction (STEMI). Emergent left heart catheterization was done which revealed normal coronaries. Subsequently, the patient had rapid resolution of symptoms and improvement in serum markers (unspecified). Treatment information was not provided.</t>
  </si>
  <si>
    <t>Manufacturer report with a case study of 48 y M, who happened to have viral Myocarditis 7 yrs ago prior to the vaccine shot in question. The published article is not attached. I have requested this article through CDC Library. The report suggests that it's the Moderna second shot, that caused STEMI, followed by Myocarditis. Thus, the complain is about Myocarditis from 2nd shot of vaccine. Will wait for the published article to be available.    Patient meets the case definition of probable Myocarditis based upon timeline with classic Chest pain symptoms and it's worsening, abnormal EKG with ST elevation, low left ventricular function with EF% at 40, elevated Troponin and CRP and no other findings or cause. The autohrs of this paper also highlights the need to investigate if prior viral myocarditis is a predisposing factor to development of mRNA vaccine-related myocarditis. In this case the prior viral Myocarditis was 7 yrs ago.</t>
  </si>
  <si>
    <t>Hep-C, Asthma</t>
  </si>
  <si>
    <t>Respiratory arrest</t>
  </si>
  <si>
    <t>Respiratory arrest, EMS, Cardiopulmonary resuscitation, pt. dead during transportation, brought in for immediate C-section, but the fetus was stillborn.</t>
  </si>
  <si>
    <t>This is a death case reported by a medical professional. Pt. a 36 Y/O F, died on 2/8/22 due to sudden respiratory arrest after efforts from EMS. Pt died at 8 months of her pregnancy. It is noted in VAERS report with patients health condition during that time that Pt. had a new onset of Asthma during 5th month of her pregnancy, pt was on a drug maintenance program on Methadone, pt. with Hep-C, and a COVID booster shot 10 days prior to the respiratory arrest. The autopsy report suggests that the acute and chronic Asthma bronchitis together with the pregnancy as a contributing factor was the reason for death. There were no signs of life w/in infant and was stillborn.  There were no signs of acute inflammation, or Myocarditis causing sudden death of Pt. The autopsy report indicates Bronchial asthmatic mucus plug and wall thickening. The microscopic examination of autopsy suggests the intense and chronic status of Asthmatic Bronchitis within pt. at the time of death.  The lungs microscopic examination of pt. autopsy report states abundant intra-alveolar macrophages and pneumocytes with associated congestion and not eosinophils. Thus, there is no cellular evidence of eosinophil infilteration or allergy reaction of vaccine, but rather a clear evidence of congestion due to Asthma and subsequent respiratory arrest. This is not a case of vaccine adverse reaction of Myopericarditis. There is no clinical evidence in autopsy report or VAERS report of any findings of Myocarditis or Pericarditis causing poor health or death of this patient.</t>
  </si>
  <si>
    <t>Steptococcus pharangitis.</t>
  </si>
  <si>
    <t xml:space="preserve">Recurrent Strep, </t>
  </si>
  <si>
    <t>numbness in left arm</t>
  </si>
  <si>
    <t>4.45 ng/ml (HH)</t>
  </si>
  <si>
    <t>Heparin and antibiotics as suspected that Strep Pharyngitis may have caused Myocarditis.</t>
  </si>
  <si>
    <t xml:space="preserve">Requesting medical records on 5/13/22. Medical records came back on 5/18/22 and reviewed. cMRI results are not available in medical records by somewhere in progress it is noted that cMRI confirmed Myocarditis. The reason for Myocarditis is either patient's ongoing several yrs of Strep recurrence with multiple antigens, or the pneumococcal vaccine that pt. had two weeks ago. However, for the scope of study related to COV-19 vaccine adverse event, this case does not meet the case definition due to other findings of positive and active infection of upper respiratory Steptococcus infection on 2/12/21 and 2/25/21. Pt. prescribed antibiotics for infection. However, Pneumococcal vaccine as an adverse reaction cannot be ruled out.  </t>
  </si>
  <si>
    <t>probable</t>
  </si>
  <si>
    <t>Stable, discharged to home</t>
  </si>
  <si>
    <t xml:space="preserve">05/24/22: Brief interview w/ best HCP. Presented in office w/ CP, inc w/ position changes, associated w/ SOB. Abnormal EKG in office, transferred and admitted. MR requested. 05/17/22: Attempt HCP interview.   58 yr old WM, 23 D s/p mRNA vaccine (Pfizer), ?dose. </t>
  </si>
  <si>
    <t>FK9894</t>
  </si>
  <si>
    <t>Breast cancer and bilateral mastectomy, malignant melanoma, squamous cell carcinoma and superficial basal cell carcinoma, C.diff infection, Osteoarthritis and Lung nodules</t>
  </si>
  <si>
    <t>8 ng/L (N)</t>
  </si>
  <si>
    <t>185 pg/ml (N)</t>
  </si>
  <si>
    <t>Pericardiocentesis, Pericardial window with  surgical subxiphoid pericardial drainage.</t>
  </si>
  <si>
    <t xml:space="preserve">After each vaccine I received 2/28/2021, 3/21/2021 and 10/23/2021. I experienced severe chest pain in heart area, lung pain in both lungs and dyspnea. It went away after 2 days so I did not seek medical help. After each vaccine the adverse reaction was worse. After the 10/2022 vaccine I experienced repeated symptoms on and off until the beginning of May, 2022 at which time these symptoms did not go away. The became so severe that I went the the ER at MO Baptist Medical center feeling like I was having a heart attack. I was given IV morphine, had a CT of the chest, a chest x-ray and multiple echocardiograms. Diagnosis - pericarditis. I had surgery on 5/9/2022 at which time a pigtail drain was inserted. This did not resolve the problem. On 5/13/2022 I had surgical subxiphoid pericardial drainage by a cardio vascular surgeon. I have now been hospitalized from 5/8/2022 through today 5/14/2022. I was told I will continue to stay inpatient for 2-3 may 4 </t>
  </si>
  <si>
    <t>Requesting medical records on 5/17/2022.  MRs reviewed on 10/17/22.  Patient a 71 yo F admitted to hospital from 5/8/22 through 5/15/22. Patient with PMHx of breast cancer and myeloma, lung nodules, and few wks (4-6) prior to the admission, Pt. had viral symptomatic infection. Final diagnosis and cure was for Pericarditis w/o tamponade, elevated blood pressure without hypertension, elevated LFTs, history of C. diff infection, tobacco admission in remission, iron deficiency chronic anemia, abnormal CBC differential, elevated ESR, CRP and D-dimer. However Pt. last vaccine was on 10-23-2021 (6 and half months prior to this admission).   The MRs from follow-up evaluation after discharge on 5/31/22 and 6/2022 suggests that the lung infiltrates' and right basilar airspace opacities, mild hyperinflation suggesting Pneumonia/COPD like disease with right pleural effusion and final analysis with TTE on 5/31/22 (Tricuspid valve disease) and on 9/17/22 was Acute Pericarditis associated with other disease (I30.9, ICD-10) and hence does not meet the case definition of vaccine adverse reaction.</t>
  </si>
  <si>
    <t>Psoriasis</t>
  </si>
  <si>
    <t xml:space="preserve">8.3, 12, 0.5 </t>
  </si>
  <si>
    <t xml:space="preserve">Tylenol prn </t>
  </si>
  <si>
    <t>Collapsed</t>
  </si>
  <si>
    <t>Insufficient VAERS documentation to determine.</t>
  </si>
  <si>
    <t xml:space="preserve">11/03/22:  Available records precede the date of reported AE; facility information and exact DOS are unclear for the reported of AE. GDIT has closed case due to missing data; will request reopen to try to obtain MR of the AE.   No enhanced surveillance at this time.    06/02/22:  No record of pt at Q14,15 facility.  Emailed reporter for that F1 info as well as Q18 facility.     40 yr old B/W M , s/p initial dose mRNA vaccine (Pfizer).  Experienced arm pain then arm and chest pain for indeterminate time prior to "collapse" 75 days after receiving vaccine.  VAERS report indicates an ER visit and site of follow up care from which to obtain MR regarding evaluation, treatment, and management. </t>
  </si>
  <si>
    <t>irregular heart beats, gastritis, brain fog</t>
  </si>
  <si>
    <t>7 (normal)</t>
  </si>
  <si>
    <t xml:space="preserve">Per pt - still symptomatic dealing with irregular heart beats, chest pain, gastritis, brain fog. </t>
  </si>
  <si>
    <t xml:space="preserve">9/29/2021 - DCD home.  DX: Panic attack, burning in the chest, abnormal EKG.  Referred to cardiology.    </t>
  </si>
  <si>
    <t>7.91, 23128, 16335, 11,548, 9286, 10,841, 1758</t>
  </si>
  <si>
    <t>238, 368</t>
  </si>
  <si>
    <t xml:space="preserve">DCD home stable. F/U with cardiology and pediatrician.  Rx Ibuprofen and Pepcid. </t>
  </si>
  <si>
    <t>Hep C, Liver transplant, SVT</t>
  </si>
  <si>
    <t>Pt with history of Liver transplant, SVT, Hep C and Cirrhosis had intermittent Chest pain for two wks after the vaccine. Pt hospitalized.</t>
  </si>
  <si>
    <t>066K21A</t>
  </si>
  <si>
    <t xml:space="preserve">fibromyalgia, back pain, hypertension </t>
  </si>
  <si>
    <t>&lt;0.301 (N)</t>
  </si>
  <si>
    <t>3.3 ng/ml (N)</t>
  </si>
  <si>
    <t>74 mm/hr (H)</t>
  </si>
  <si>
    <t>Requesting Medical records on 5/23/22.  Medical records reviewed on 6/16/22.  Pt a 77 y.o F with history of chronic back pain with opioid dependence, HTN, HLD etc., presented with abruptive chest and back pain on 5/2/22, 7 days post second booster shot of COV-19. Troponin was negative. EKG showed mild PR depression and ECHO showed mild pericardial effusion of unknown origin but suspected viral origin. Respi. panel together with COV-19 test came negative. However, Pt. was positive for Rheumatoid factor and ANA screened positive with Spindle fiber pattern and pt. low on TSH. Although pt. is diagnosed of acute Pericarditis, it is clear that Pericarditis is due to the new finding of autoimmune disease (ANA, and Rheumatoid factor positive). However, it is not sure if vaccine may have triggered this. Thus based upon the vaccine tomeline abnormal EKG, and ECHO with mild Pericardial effusion, this case meets the algorithm of possible vaccine related AE of acute Pericarditis. Further clarification is needed if Pt. had previously diagnosed with Rheumatoid factor, ANA positive or this is a new worsening condition after vaccine.</t>
  </si>
  <si>
    <t>subjective fever, fatigue, myalgia</t>
  </si>
  <si>
    <t>fatigue, lethargy, myalgia, subjective fever</t>
  </si>
  <si>
    <t>Indomethacin 25 mg TID x 2 weeks</t>
  </si>
  <si>
    <t xml:space="preserve">As of 5/20/2022, parent reported ongoing chest pain with physical activity although gradually improving. </t>
  </si>
  <si>
    <t>Pt seen in ER x 2 without admission.</t>
  </si>
  <si>
    <t xml:space="preserve">Parent report. 13 y/o M received 2nd Pfizer Covid-19 dose on 11/17/21. Two days later developed fatigue, SOB, intermittent chest pain, and lethargy. Seen in ER with normal CXR and normal EKG. Discharged home with diagnosis of chest pain and instructed to take indomethacin. He returned to ER 2 days later with more persistent symptoms but still intermittent. EKG remained unremarkable. Positive friction fub noted on exam. ER suspected mild viral pericarditis based on clinical findings and history, but discharge diagnosis was "chest pain". Instructed to continue indomethacin x 2 weeks.   5/24 - No HCP provided. MR requested.   6/8 - MR received. Meets case definition for pericarditis based on chest pain and pericardial friction rub. </t>
  </si>
  <si>
    <t>skin cancer, diabetes, BPH (Enlarged prostate), polyneuropathy with history of shingles, atrial flutter, legionella, AMD</t>
  </si>
  <si>
    <t>43.2 ng/L (H)</t>
  </si>
  <si>
    <t>1925Npg/ml (H)</t>
  </si>
  <si>
    <t>11.34 mg/dL (H)</t>
  </si>
  <si>
    <t>26 mm/hr (H)</t>
  </si>
  <si>
    <t>83 y/o M reported this to the manufacturer that after the Pfizer booster shot on 9/3/2021, pt started to have a pleural chest pain on 9/11/21 (8 days later), and went to ER on 9/12/21, was hospitalized for an evaluation for one day, diagnosed Pericarditis, and was given Aspirin and Colchicine. Pt recovered.</t>
  </si>
  <si>
    <t>Requesting MRs 5/24/22. MRs arrived and reviewed on 7/26/2022.  Pt. an 83 y/o M with PMH of Atrial flutter, polyneuropathy, skin cancer, RA, HTN and HLD presents for chest pain 8 days post 1st Cov-19 booster vaccine shot and was diagnosed as Pericarditis due to viral infection or flared due to an autoimmune cause. Please note that Pt. stopped taking RA medication because is on AMD related NIH clinical trial and afraid of toxicity from RA med with AMD trial as per the consultation notes. The discharge notes suggests Pericarditis due to viral/autoimmune flare. Pt. EKG was abnormal, but TTE and ECHO was normal, and no pericardial effusion or EF% abnormality or cardiac dysfunction was seen. Please note that CT chest with contrast showed new nonspecific 4mm nodule in the lung, with Rt apical pleural thickening with apical scarring. ECHO showed extensive triple vessel coronary atherosclerotic disease with extensive aortic valvular and annular calcification.    Although, pt. diagnosed with Pericarditis within 10 days post vaccination, with abnormal EKG and cardiac biomarkers, please note that pt. was not taking RA medication and the flare may have upregulated biomarkers and caused Pericarditis. Chest X-ray showed opacities and nodule in the lung. Also, Pt. underwent Atrial ablation and have Dx of atrial flutter. Extensive calcification was seen during the clinical evaluation. Thus, due to other related findings of cause, this case does not meet the new development of Pericarditis from vaccine only, and is not a vaccine adverse reaction.</t>
  </si>
  <si>
    <t>Fever to 101, lymph node glands swollen in neck and throat, some coughing spells, headache</t>
  </si>
  <si>
    <t xml:space="preserve">27.800 ng/mL </t>
  </si>
  <si>
    <t>21 mg/dL (&lt;=1.0)</t>
  </si>
  <si>
    <t>75 mm/hr (0-28)</t>
  </si>
  <si>
    <t>Aspirin,NSAIDS other than aspirin (e.g. ketorolac/Toradol, ibuprofen/Motrin/Advil, naproxen/Naprosyn/Aleve, colchicine),Corticosteroids (e.g. prednisone, methylprednisolone, hydrocortisone),Vasoactive medications (e.g. milrinone, epinephrine, norepinephrine, vasopressin, dopamine),Antiarrhythmics,Anticoagulation other than aspirin (Warfarin/Coumadin, Plavix/Clopidogrel),Regular/Low flow Nasal cannula oxygen support,Other {myoperi_hospital_treat_oth}</t>
  </si>
  <si>
    <t xml:space="preserve"> -Bi-Pap</t>
  </si>
  <si>
    <t xml:space="preserve">09/07/22:  Close follow up w/ cardiology.  Recommended outpt sleep study.    Remains in ICU. </t>
  </si>
  <si>
    <t>51 yr old male s/p 2nd mRNA booster (Moderna) currently in ICU.  MR pending.     09/07/22:  Meets case criteria for probable myopericarditis:    -new onset chest pain, inc description of pleuritic quality  -elevated troponin  -no other identifiable cause for findings  -ST elevation and PR depression    Additionally, symptoms started the night of 4th dose (day 0) mRNA vaccine but did not seek care until day 3.   Of note, initial fever and inc WBC but all studies for infectious origin were negative.</t>
  </si>
  <si>
    <t>CMV IgG +, EBV IgG +, Parvo B19 IgG +</t>
  </si>
  <si>
    <t>viral illness (cough, malasise, body aches, fever)</t>
  </si>
  <si>
    <t>&gt;50,000</t>
  </si>
  <si>
    <t>NSAIDS other than aspirin (e.g. ketorolac/Toradol, ibuprofen/Motrin/Advil, naproxen/Naprosyn/Aleve, colchicine),Corticosteroids (e.g. prednisone, methylprednisolone, hydrocortisone),Vasoactive medications (e.g. milrinone, epinephrine, norepinephrine, vasopressin, dopamine),Antiarrhythmics,Intubation or mechanical ventilation,ECMO (extracorporeal membrane oxygenation)</t>
  </si>
  <si>
    <t xml:space="preserve">Hospitalized x 13 days. Per VAERS report, now recovered from the adverse event. </t>
  </si>
  <si>
    <t xml:space="preserve">PharmD report. 27 y/o F received 3rd Pfizer dose on 4/20/22 and 10 days later developed right sided chest pain. The week prior to admission, pt had experienced viral illness (cough, malaise, body aches, high fevers). During admission - ECG with ST elevation in precordial leads. Troponin elevated &gt; 50,0000. TTT showed EF of 38% with septal hypokineis. Cath lab showed noe vidence of coronary disease, but did show LVEDP of 25. Pt developed cardiogenic shock, biventricular failure with confirmed lymphocytic myocarditis via biopsy. EBV IgG+, CMV igG+, Parvo B19 IgG+. Pt placed on ECMO and Imprella for LV venting. She received solu-medrol, Colcrys, Lidocaine gtt, Adenosine x3, dobutamine gtt, PO beta blocker. TTE now showing recovery of LV function. Pt hospitalized x 13 days.   5/26/22 - VAERS report provided by PharmD. Enough info to determine case definition, but possible case of viral myocarditis. Requested medical records to review. </t>
  </si>
  <si>
    <t>FP4554</t>
  </si>
  <si>
    <t>hS &lt;4 (ref range &lt;19 ng/L)</t>
  </si>
  <si>
    <t>19 (ref range &lt;50 pg/mL)</t>
  </si>
  <si>
    <t>1.4 (ref range &lt;0.5 mg/dL)</t>
  </si>
  <si>
    <t xml:space="preserve">Pt reports being initially seen in Urgent Care, then ER without admission, and follow-up with PCP. </t>
  </si>
  <si>
    <t>Cov-19 infection Jan, 2022</t>
  </si>
  <si>
    <t>&lt;6ng/L (N)</t>
  </si>
  <si>
    <t xml:space="preserve">The patient developed chest pain approximately two weeks following his second booster of the moderna COVID vaccine. he was seen in the ER and diagnosed with pericarditis.  Elevated CRP and abnormal ECG c/w pericarditis on 16 May 2022.  </t>
  </si>
  <si>
    <t xml:space="preserve">Mrs are available to review and reviewed on 6/28/2022.   Pt. a 50 y.o M, co-morbid with Rheumatoid Arthritis,  presented with chest pain post 12 days past 2nd Moderna booster shot on 5/3/2022 at the cruise ship clinic. At the port rushed to ER, whereas a slight abnormal ECG was noted, but no comparisons were available. Troponin remained normal. CRP and ESR were also normal together with blood counts and CBC. ECHO and chest X-ray also normal. Pt. was not hospitalized, and was diagnosed of Pericarditis (unspecified type). Please note that pt. was tested positive for Cov-19 in January 2022, 4 months prior to this event. Pt. was prescribed Ibuprofen and Colchicine. This case qualifies for acute Pericarditis, based upon classic chest pain worsening when lying down, after 12 days of vaccine, with abnormal ECG. Pt. recovered within 2 weeks.  </t>
  </si>
  <si>
    <t>Ibuprofen taper</t>
  </si>
  <si>
    <t xml:space="preserve">Unknown - As of VAERS report submission 6/1/22, Reporter stated pt not fully recovered from adverse event. </t>
  </si>
  <si>
    <t xml:space="preserve">Pt seen in Urgent Care and discharged home. No hospital admission. </t>
  </si>
  <si>
    <t xml:space="preserve">Parent report. 15 y/o F received second Pfizer dose 8/12/2021 and 05/30/2022 developed chest pain. Seen in Urgent Care. EKG with ST elevation, T wave inversion, and early repolarization. No other testing/imaging completed. Pt diagnosed with pericarditis and treated with ibuprofen taper.  -----------------------------------   Meets case definition for myopericarditis based on chest pain and EKG changes. </t>
  </si>
  <si>
    <t>Myocarditis from COV-19 infection and not vaccine related.</t>
  </si>
  <si>
    <t>Cov-19 infection post 6+ months of vaccination</t>
  </si>
  <si>
    <t>PEA Arrest</t>
  </si>
  <si>
    <t>1.34 ng/ml</t>
  </si>
  <si>
    <t>ECMO (extracorporeal membrane oxygenation)</t>
  </si>
  <si>
    <t>Pt. had a Janssen vaccine. Post 6 months of vaccine, Pt. got severe COV-19 infection and complications from Covid infection.</t>
  </si>
  <si>
    <t>Pt. had a Janssen vaccine. Post 6 months of vaccine, Pt. got severe COV-19 infection causing PEA arrest, with EF-10%, Myocarditis and required pt. to stay for 50 days in the hospital on Steroids and 9 days of VA-ECMO. Patient survived, but this is not the case of vaccine adverse reaction, rather this is a case of cardiac arrest and secondary complication of Myocarditis from COV-19 infection. This is a manufacturer report with a published article attached at VAERS "Bhardwaj A., Kirincich J., Rampersad P., Soltesz E., Krishnan S., Fulminant myocarditis in COVID-19 and favorable outcomes with VA-ECMO Resuscitation 2022 175 75-76."  The patient is easily identified here in this article as case #7, Female of 26 yrs old with Janssen vaccine, as per manufacturer report description.</t>
  </si>
  <si>
    <t>&lt;0.01 ng/mL (0.00-0.05)</t>
  </si>
  <si>
    <t xml:space="preserve"> -Colchicine  -Naprosyn  -Hold ASA  -Continue Plavix</t>
  </si>
  <si>
    <t>"Recovering" per VAERS</t>
  </si>
  <si>
    <t xml:space="preserve">Unknown    07/25/22: "No medications documented".  "Resume Home Diet, Resume Home Activity, "Nonspecific Chest Pain, Adult" Pt Ed Info, Follow up w/ PCP in 3-5 days."    Followed up w/ Cardiologist the same day as ER eval:  Rx as noted above; f/u in 6 months.      </t>
  </si>
  <si>
    <t xml:space="preserve">MNF report from consumer/pt.    74 yr old WMnonH/L, PMH HTN, DM, CAD, GERD, dyslipidemia.  4th dose of mRNA (Pfizer), date unspecified. On specified date developed CP requiring office and ER visits. Reportedly dx pericarditis, rx Colchicine + Naprosyn and is currently "recovering".  Insufficient evidence VAERS VPN at this time to ascertain case.  Attempt MR.    06/06/22: Phone interview w/ pt elicited name, DOB.  Sent email w/ directions on faxing facility contact info and vax records to VAERS.    07/25/22: 74 yr old WM, nonH/L, PMH as above (NO PMH Duchenne's MD as is indicated in "history" section of manufacturer's report.). 12 D s/p 4th dose mRNA (Pfizer) developed acute onset pleuritic CP, sharp and positional. Worst supine. Increases some w/ leaning forward. ED visit: lungs CTA, no pericardial rubs.  Neg trop, EKG: "borderline w/ early repolarization", CXR and noncontrast chest CT suggests L basilar changes + CAD (as above) but nl WBC/ diff. Pt ed provided, no treatments given (see above disposition). Saw cardiologist later that same day. No pericardial rubs, lungs CTA. EKG now w/ diffuse ST elevation and TTE: Grade 1 (impaired) diastolic dysfunction L ventricle w/ no pericardial effusion. Dx: "Other acute pericarditis", rx Colchicine, start Naproxen (Hold ASA and cont Plavix). Cont all routine meds. F/u 6 months.    Meets case definition for probable myopericarditis:  -Acute CP (w/ features classic for pericarditis)  -Criteria meeting EKG changes: initially early repolarization then later diffuse ST elevation.  ECHO: Grade 1 ventricular diastolic dysfunction.    Does not meet case definition of confirmed myocarditis:  -Neg troponin  -cMRI and cardiac bx not obtained for confirmatory findings.    Of note: apparently incidental finding of Left basilar pleural process on CXR and noncontrast EKG. No hx cough, dyspnea, fever, etc and no CBC changes to suggest infectious origin. No further investigation (or mention) by ED or cardiologist.  Pleural process noncontributory to objective findings on EKG and ECHO so not felt to meet exclusionary criteria for probable myocarditis.   </t>
  </si>
  <si>
    <t>CPT2 deficiency</t>
  </si>
  <si>
    <t>tachycardia, low appetite, nausea, fatigue, headaches</t>
  </si>
  <si>
    <t>1.24 (ref range 0.00-0.00 ng/mL)</t>
  </si>
  <si>
    <t>356 (ref range &lt;=124 pg/mL)</t>
  </si>
  <si>
    <t>Hospitalized x 6 days and discharged home.</t>
  </si>
  <si>
    <t>HCP report. 17 y/o M with PMH of CPT2 deficiency received 3rd Pfizer dose on 5/31/2022. Two days later he developed low appetite, nausea, fatigue, headaches, and tachycardia. He was found to have rhabdomyolysis. He continued to experience tachycardia. Troponin elevated. ECG with ST elevation in anterior leads. Echo with normal left ventricular function, EF 59%. No regional wall motion abnormalities, no pericardial effusion. One episode of chest pain during admission but resolved with position change. No chest pain prior to admission. Cardiology though to be mild myocarditis, likely secondary to COVID-19 vaccine. Tx included IVIG. Per cardiology, pt remained clinically asymptomatic from a cardiac perspective and there is no history for other concerning cardiac symptoms prior to this week. Hospitalized x 5 days and discharged home. (17 Oct 2022) Dose 3 Pfizer 31 May 2022.</t>
  </si>
  <si>
    <t>Outpt, symptomatic COVID; found unconscious. Hypoxic w/ lactic acidosis in ED.</t>
  </si>
  <si>
    <t>&lt;20%</t>
  </si>
  <si>
    <t>39.626 ng/mL</t>
  </si>
  <si>
    <t>3336.8 pg/mL</t>
  </si>
  <si>
    <t>&gt;10.00</t>
  </si>
  <si>
    <t>Corticosteroids (e.g. prednisone, methylprednisolone, hydrocortisone),IVIG,Vasoactive medications (e.g. milrinone, epinephrine, norepinephrine, vasopressin, dopamine),Antiarrhythmics,Immunomodulators (e.g. anakinra/Kineret, tocilizumab/Actemra, infliximab/Remicade),High flow nasal cannula,Intubation or mechanical ventilation,VAD (ventricular assist device),Other {myoperi_hospital_treat_oth}</t>
  </si>
  <si>
    <t xml:space="preserve">Remdesivir  Vancomycin  cefepime  </t>
  </si>
  <si>
    <t>nausea, generally feeling weak</t>
  </si>
  <si>
    <t>5.5 and 7.1</t>
  </si>
  <si>
    <t>400, 459, 235</t>
  </si>
  <si>
    <t>3.5, 1.45, 3.94</t>
  </si>
  <si>
    <t>20, 92</t>
  </si>
  <si>
    <t>NSAIDS other than aspirin (e.g. ketorolac/Toradol, ibuprofen/Motrin/Advil, naproxen/Naprosyn/Aleve, colchicine),IVIG,Vasoactive medications (e.g. milrinone, epinephrine, norepinephrine, vasopressin, dopamine),Other {myoperi_hospital_treat_oth}</t>
  </si>
  <si>
    <t>Pantoprazole, prochlorperazine, Tylenol, Benadryl</t>
  </si>
  <si>
    <t xml:space="preserve">DCD home stable.  F/U with cardiology in 6 weeks.  Activity restriction x 6 months.  </t>
  </si>
  <si>
    <t>Irregular heart beat, ecchymosis in bilateral LE's, swelling in bilateral LE's</t>
  </si>
  <si>
    <t>As of 6/9/22, patient was d/c  from hospital, unspecified location; HCP reporter (Quality Director) stated on VAERS that patient was transferred to in-house rehab in different state, and d/c; recovery not reported</t>
  </si>
  <si>
    <t>Hashimoto's Thyroiditis</t>
  </si>
  <si>
    <t>Substernal CP w/ radiation to neck.</t>
  </si>
  <si>
    <t>6 ng/L (&lt;=45 ng/L)</t>
  </si>
  <si>
    <t>Fentanyl  Toradol  Ibuprofen  Colchicine</t>
  </si>
  <si>
    <t>07/06/22: Oupt ECHO after ED #2 eval, f/u w/ PCP and f/u w/ cardiologist.     Insufficient information at this time</t>
  </si>
  <si>
    <t xml:space="preserve">07/07/22:  57 yr old WF,nonH/L PMH Hashimoto's Thyroiditis.  59D s/p 3rd mRNA vaccine (Moderna) had acute onset central CP w/ radiation to neck "pleuritic" associated w/ mild SOB. ED eval:     - High Sens Troponin I max = 6 ng/mL,  - EKG NSR w/ official reading noting nonspecific T wave abnormalities in anterolateral leads not present in comparison EKG of 04/10/200.  - CT angio: "small pericardial effusion of indeterminate clinical etiology/ significance".     Cardiology consult in ED: Probable pericarditis, rec NSAID and colchicine w/ outpt f/u.    -ECHO (outpt, 1 wk after ED eval in which treatment was initiated): Body of report includes: EF 60%.  Grade 1 LV diastolic dysfx and Trivial pericardial effusion, no indication cardiac tamponade. [Neither of these points are included in the final result narrative].    Meets case criteria for probable myopericarditis:  -new onset CP (pleuritic quality)  -EKG: T wave abnormalities, not previously noted  -Pericardial effusion on CT-A w/ confirmation (and ?improvement ie "trivial") on ECHO 1 wk into appropriate treatment.   -No other identifiable cause.    Additional information: VAERS reporter indicated onset sx 1D s/p 3rd dose mRNA vaccine:     ED eval at that time (3days after vaccination, not 1 day post vaccination: acute (hrs, not days) chest pressure/discomfort w/o radiation, SOB, or nausea. Pt did note CP seemed worse w/ breathing.   -Trop I = &lt;0.02 ng/ml (w/ no 2 hr delta)  - EKG: normal ECG  No other studies done, no cardiology consult in ED. No treatments rx.  Dx: CP of unknown etiology Disposition: rec outpt f/u w/ cardiology.  2nd facility records report that pt did have outpt cardiology f/u but did not have any further cardiac testing prior to ED #2 eval. Insufficient objective information to consider onset of AE to be 1D s/p 3rd dose mRNA but available data does support AE at 59D post 3rd dose.          57 yr old WF, nonH/L, PMH Hashimoto's Thyroiditis.  1D s/p 3rd dose mRNA vaccine (Moderna). ER care in 2 states for  dx Pericarditis. Insufficient data at this time; will obtain MR. </t>
  </si>
  <si>
    <t>Arthritis, COPD, Hypertension, Hyperlipidemia</t>
  </si>
  <si>
    <t>mild cough</t>
  </si>
  <si>
    <t>200.4 pg/ml (H) (R: 3-59)</t>
  </si>
  <si>
    <t>8 pg/ml (N) (R: 0-125)</t>
  </si>
  <si>
    <t>22 mm/h (H) (R:0-20)</t>
  </si>
  <si>
    <t>I woke up the next day and had a headache, stomach pain, and nausea and when I tried to get up I was really weak later in the day I felt like I had a fever and checked my temperature and had fever of 100.1. So I took some Tylenol and later in the day began to have chills off and on for the next 3 days. I started having chest pains on the 22nd and I called the Dr. and they advised for me to go to the ED to get checked out I started feeling better the next day while I was in the hospital. I stayed in the hospital for 4 days. When I was in the ED they said I had heart stress and later on that day he stated I had Pericarditis and that I had high levels of Troponin and they were thinking it was from the booster shot. My pain is more on the right side of my chest than my left side.</t>
  </si>
  <si>
    <t>Requested MRs on 6/14/22.  MRs arrived on 7/27/2022 and reviewed.   A 73 y.o F, with MHx of hypertension, COPD, asthma, hyperlipidemia presented to the ER, with Chest pain 10 days post booster COV-19 vaccine. The pain started 8 days post vaccine and worsened, to present at ER. At the ER pt. had elevated Troponin, slightly elevated ESR, D-dimer too. But, the EKG and ECHO remained normal. Chest X-ray without any infiltrates, effusions and heart size normal. Pt. was admitted for 1 day for evaluation. She was discharged normal and was asked to do a follow-up stress test. Based upon the medical records, pt. developed worsening chest pain, together with elevated Troponin and no other identifiable other cause. Thus, this case meets the case definition of probable Myocarditis.</t>
  </si>
  <si>
    <t>Lynch Syndrome, hypertension, Osteoarthritis shoulder</t>
  </si>
  <si>
    <t>Sotalol, Entresto, Prednisone, Pantoprazole</t>
  </si>
  <si>
    <t>Pt. feels that after having second shot of Moderna on 3/2/21, pt started to have abnormal heart beat. Pt. stated that pt. went to doctor after 4 weeks in April. In May the Holter monitor report suggested PVC. In September end pt. had cMRI suggesting non-ischemic Cardiomyopathy.</t>
  </si>
  <si>
    <t>emesis, fever</t>
  </si>
  <si>
    <t>6.8, 6.6, 0.7, 1.0, &lt;0.5</t>
  </si>
  <si>
    <t>Omeprazole</t>
  </si>
  <si>
    <t xml:space="preserve"> DCD home stable.  F/U with Cardiologist and oncologist </t>
  </si>
  <si>
    <t>"flulike symptoms"</t>
  </si>
  <si>
    <t>Body aches, fever, drenching sweats, N/V/D, SOB w/o cough</t>
  </si>
  <si>
    <t xml:space="preserve">Cardiology has released to fully military duty w/ no restrictions. </t>
  </si>
  <si>
    <t>31 yr old WM, nonH/L, no sig PMH. s/p 2nd dose mRNA vaccine (Pfizer).  Approximately 30 days post vax began to feel ill, was seen at UC and tx for nausea. 36D post 2nd dose vaccine went to ED: SOB with NO cough, fever, drenching sweats, N/V/D, aches. History was negative for chest pain. Fever, leukocytosis in ED. Evaluated as as per above; treated w/ ibuprofen, steroids and LMW heparin.  d/c med: Lisinopril only.  Per interview w/ best HCP working dx:  "viral myocarditis" and d/c dx: acute myocarditis.     Meets case definition for probable myocarditis:  -shortness of breath  -elevated troponin (downtrended from max in ED).  -no other identifiable cause    Does not meet case for confirmed myocarditis based on HCP interview due to lack of definitive criteria.  However, the trivial pericardial effusion and presence of wall motion abnormality are supportive.    Does not meet case for pericarditis due to presence of 1/4 necessary criteria (case requires at least 2/4 criteria)</t>
  </si>
  <si>
    <t>Cov-19 Infection 12/21/2021</t>
  </si>
  <si>
    <t>COV-19 infection in December 2021, Asthma, obesity, hypercholesterolemia</t>
  </si>
  <si>
    <t>Ibuprofen, Colchicine, Indomethacin</t>
  </si>
  <si>
    <t>Within 24 hrs pt started to have chest pain, shortness of breath and palpitations. Went to PCP office on 2/22/22. Checked at PCP and referred to Cardiologist in the same building, who took the patient right away and tested. Follow-up blood work tests done on 2/23/22. Requested medical records from PCP office and Cardiologist office on 6/29/22.</t>
  </si>
  <si>
    <t>Will talk to patient. It appears that patient was unvaccinated until 2/17/22, and no pre-existing condition. Pt. complains starting the same day of vaccine doesn't seem realistic, and still pt. did not go to clinic or hospital. Called pt. to obtain info and left a message to call back on 6/23/22. Called again on 6/29/22 and pt. provided all the info to request medical records same day.  Mrs are available on 7/26/22 and reviewed. Pt. was found to be fasting high glucose, hypertension, high cholesterol with obesity, thus a risk factor for Cardiac condition. Pt had an active symptomatic COV-19 infection in January 2022 1.5 month before vaccine. Pt. was found to have breast nodule on 2/1/22 prior to vaccine on 2/17/22. Pt. biomarkers and ECHO was normal. The EKG showed abnormal ST elevation but due to other findings of recent COV-19 infection prior to vaccine and abnormal breast US finding, this case does not meet the case definition of Pericarditis. Pt. was treated with Indomethacin and Colchicine for unspecific Pericarditis.</t>
  </si>
  <si>
    <t>Obesity, hypertension</t>
  </si>
  <si>
    <t>0.271 ng/ml</t>
  </si>
  <si>
    <t>Requesting MRs on 10/5/22.</t>
  </si>
  <si>
    <t xml:space="preserve">ECG, detected myocarditis  Remains unverified after calling the suggested doctor's office.  </t>
  </si>
  <si>
    <t>headache, fever, cough</t>
  </si>
  <si>
    <t>82 pg/mL ( ref: &lt;=125)</t>
  </si>
  <si>
    <t>5.7 mg/dL (High)</t>
  </si>
  <si>
    <t>89 (high)</t>
  </si>
  <si>
    <t>As of 6/21/22, patient was d/c to home s/p 4 day hospitalization. Reported recovered</t>
  </si>
  <si>
    <t xml:space="preserve">9/6/22: Abstraction completed - pericarditis    53 y/o female PMH diverticulosis, HLD, developed dyspnea, headache, cough, intermittent fever approximately 124 days s/p 3rd COVID vaccine dose. Presented to ER and admitted to hospital.  *Note: patient had post-operative leukocytosis, likely reactive (per Cardiologist consult notes)    -CXR: cardiomegaly  -Echo: pericardial effusion w/ tamponade  -Trop negative (results not included with MR), ESR elevated  -Pericardial window performed  </t>
  </si>
  <si>
    <t xml:space="preserve">Epilepsy, Antiphospholipid Antibody Syndrome, ADHD </t>
  </si>
  <si>
    <t>Following the vaccine I was in the emergency room with Pericarditis, chest pain, heaviness in chest. This reaction has been since the vaccine and I am currently being treated for it.   X-ray, blood test</t>
  </si>
  <si>
    <t>lymphadenopathy, bloody stool, headache, flank pain, N/V</t>
  </si>
  <si>
    <t>&lt;0.012 WNL</t>
  </si>
  <si>
    <t>&lt;11.1 WNL</t>
  </si>
  <si>
    <t>Motrin, Methocarbamol, naproxen</t>
  </si>
  <si>
    <t xml:space="preserve">As of 7/30/22, pt still experiencing chest pain and SOB. </t>
  </si>
  <si>
    <t xml:space="preserve">Pt seen a total of 21 times in the ED without admission between June and July 2022 for various complaints. </t>
  </si>
  <si>
    <t>witnessed collapse</t>
  </si>
  <si>
    <t>Pt died 10/24/2021</t>
  </si>
  <si>
    <t>As of 16Jun2022 This is a spontaneous follow-up report received from a non-contactable reporter(s) (Physician). It was reported that a 14-year-old male, double-vaccinated with Pfizer vaccine has recent history of chest pain on exertion. Initial ECHO and EK were normal. Proponent 22,000 increasing to 48,000 in 6 hours. Cardiac MRI with Gadolinium showed transmural enhancement consistent with myocarditis.</t>
  </si>
  <si>
    <t>headache, vomit x 1, back pain</t>
  </si>
  <si>
    <t>0.84 (&lt;0.01 ng/mL)</t>
  </si>
  <si>
    <t>13 (ref range 0-100 pg/mL)</t>
  </si>
  <si>
    <t>1.94 (&lt;=0.50 mg/dL)</t>
  </si>
  <si>
    <t>8 (ref range 0-30 mm/hr)</t>
  </si>
  <si>
    <t>HCP report. 18 y/o M received 3rd dose Pfizer 5/10/22 and the following day developed chest pain, headache, back pain, and vomit x1 episode. Elevated troponin, CK, and CRP. EKG with mild ST elevation. Viral PCR testing negative. Echo with low normal function, trivial TR/MR. cMRI normal. Diagnosed with acute myocarditis.  Tx included IVIG and steroids. Prior to d/c, chest pain resolved, and EKG normalized. As of 5/31/22, pt denied any ongoing cardiac symptoms.   6/30/22 - MR requested. Boston Childrens Hospital   7/14/22 - MR received. Meets case definition for myopericarditis.</t>
  </si>
  <si>
    <t>mucous production day prior to death</t>
  </si>
  <si>
    <t xml:space="preserve">Pt found unresponsive the day following mucous production onset. </t>
  </si>
  <si>
    <t>Irritable Bowel Disease, PMHx of Giant Myocarditis.</t>
  </si>
  <si>
    <t>7ng/L (N)</t>
  </si>
  <si>
    <t>413 pg/ml (H) R:&lt;125</t>
  </si>
  <si>
    <t>Metoprolol, Protonix, Budesonide.</t>
  </si>
  <si>
    <t xml:space="preserve">It took 3 months to recover with another episode.  On 25-Aug-2021, after starting mRNA-1273 (Moderna COVID-19 Vaccine), the patient experienced OVERDOSE (Gave another full dose, versus a half dose). In September 2021, the patient experienced COLITIS MICROSCOPIC (Microscopic colitis) (seriousness criteria hospitalization and medically significant), VENTRICULAR EXTRASYSTOLES (Premature ventricular contractions) (seriousness criterion hospitalization) and PERICARDITIS (Developed pericarditis after the booster shot) (seriousness criteria hospitalization and medically significant). The patient was treated with BUDESONIDE at a dose of 3 capsules three times a day for week one and tapered down and IBUPROFEN at a dose of 800 milligram three times a day. At the time of the report, COLITIS MICROSCOPIC (Microscopic colitis) had not resolved, VENTRICULAR EXTRASYSTOLES (Premature ventricular contractions) and OVERDOSE (Gave another full dose, versus a half dose) outcome was unknown and PERICARDITIS (Developed pericarditis after the booster shot) had resolved. </t>
  </si>
  <si>
    <t>numbness in extremities, elevated heart rate</t>
  </si>
  <si>
    <t>elevated - exact value not reported</t>
  </si>
  <si>
    <t>high dose ibuprofen, metoprolol</t>
  </si>
  <si>
    <t xml:space="preserve">As of 6/21/22, pt reported still with tightness in chest with activity particularly after 3 minutes of jogging. </t>
  </si>
  <si>
    <t xml:space="preserve">Pt seen in ER and then had follow-up with PCP and cardiology. No hospital admission. </t>
  </si>
  <si>
    <t xml:space="preserve">Self report. 28 y/o F received 2nd Moderna on 6/26/21. The following day developed chest pain, elevated heartrate, and numbness in extremities. She was seen in ER with normal troponin. EKG at the time demonstrated frequent PVC's. She was discharged with Holter monitor. PCP started high dose ibuprofen. Seen by cardiology 1 month later. EKG and Holter with ongoing PVC's. Echo with EF 55-60%. Normal LV diastolic function, mild TR. Diagnosed with clinical myocarditis and started Metoprolol. Symptoms persisted. cMRI completed 1 year after start of event which showed decreased EF of 43%. Mildly increased RV with borderline to mildly reduced function. No areas of late gadolinium enhancement. Findings consistent with nonischemic mild biventricular dysfunction - nonischemic cardiomyopathy.  Per cardiology records, etiology uncertain but could be due to myocarditis history or postpartum cardiomyopathy (pt delivered son 6 weeks prior to vaccine/symptom onset). Pt still with ongoing intermittent chest discomfort with activity.   ----------------------------------------------  7/11/22 - MR requested from cardiologist.   7/14/22 - MR received. Meets case definition based on chest pain + EKG criterion of ventricular arrhythmia (PVC's). </t>
  </si>
  <si>
    <t>fever, N/V, abdominal pain</t>
  </si>
  <si>
    <t>ulcerative colitis</t>
  </si>
  <si>
    <t>nausea, abdominal pain, vomiting, fever, fatigue</t>
  </si>
  <si>
    <t>hS: 1,070 ng/L (ref range 3-44 ng/L)</t>
  </si>
  <si>
    <t>Pt hospitalized 3/8/22-3/9/22 and again 3/10/22-3/14/22. Discharged home with outpatient follow-up.</t>
  </si>
  <si>
    <t>Parent report. 22 y/o M received 3rd dose Pfizer 1/25/22, and 2 days later developed abdominal pain, bloody diarrhea, N/V. He was diagnosed with Ulcerative Colitis and treated with mesalamine. Symptoms persisted and then started with chest pain (6 weeks following vaccine administration). He went to ER 3/8/22. EKG sinus tachycardia with borderline ST elevation and PR depressions. Echo with trivial pericardial effusion, normal EF. Elevated troponin. CT consistent with acute ulcerative colitis exacerbation. Respiratory viral panel negative and C.diff stool culture negative. Diagnosed with ulcerative colitis flare, and acute myopericarditis. Tx included management of UC.  7/13/22 - MR requested.   8/1/22 - MR received.   8/2/22 - Discussed with Pedro Moro re: UC preceding Myo. His response, "From what I know UC has more an immunological origin, although it has been hypothesized that an infectious agent could trigger it. However, for this case there is no infectious agent that has been identified. As far as I know UC would not trigger the myocarditis. I would consider that this patient had both conditions and I would count him in as meeting the case definition for myocarditis. "</t>
  </si>
  <si>
    <t xml:space="preserve">Difficulty transitioning off medication for pericarditis. </t>
  </si>
  <si>
    <t>Followed by cardiology. Has seen rheumatology.</t>
  </si>
  <si>
    <t xml:space="preserve">47 yr old WF, nonH/L, not pregnant.  Received 2 doses of mRNA vaccine (Moderna) but it is unclear from VAERS report which dose is connected temporally w/ this report. Michigan state registry contacted; awaiting response.  Insufficient criteria-specific information at this time; further investigation planned.     07/18/22: Interview VAERS reporter; as above. No sig PMH. 201D s/p 2nd dose mRNA vaccine (Moderna) experienced CP and sx AESI. Multiple ED evals,  admissions, and consults through the following 6 wks.  MR to be obtained.     08/08/22: Currently , no MR in VAERS for original dx AESI--only subsequent evaluations. Will request MR for original incident. </t>
  </si>
  <si>
    <t>Hypertension (HBP), high cholesterol, arthritis, lower back pain,  depression, anxiety</t>
  </si>
  <si>
    <t>Blisters (Rash) upper and lower extermities</t>
  </si>
  <si>
    <t>Topical steroids, injections.</t>
  </si>
  <si>
    <t xml:space="preserve">He got his vaccine, the following day he started to develop blisters on his hands, feet, legs and arms that would pop and weep. It got to the point that his hands go so covered that he could not use them to work or function as they would pop.. He ended up getting a skin infection and had to see a doctor for that. Then trying to figure out what it was, had biopsies and saw a dermatologist and informed it was extreme eczema that he still has on his hands and feet, and was prescribed Dupixent for it. He has been out of work since January of this year and about 6 months last year due to the reaction. He fought it for a month after getting the shot and worked wearing gloves to cover the blisters, and got to the point that it was too overwhelming for him. He was also having symptoms of myocarditis and noticed this after he got sick. He developed COVID on 1/30/22 and was out of work for that as well. Since then he has fatigue greater than what he has ever experienced and has no endurance, believes possibly has long-COVID. He is scared to get another vaccine due to his reaction to the first vaccine. He was also given initially Betamethasone and Eucrisa creams and this did start to help to a degree and after that he was put on another cream and this year using Enopsalora but cannot seem to get rid of the blisters.     Prior to the vaccine he had no skin conditions of any kind.     He was getting regular vaccines to flu and never had a reaction to those.   </t>
  </si>
  <si>
    <t>Uterine fibroids</t>
  </si>
  <si>
    <t>0.45 ng/ml (Slightly elevated)</t>
  </si>
  <si>
    <t>Analoprolol</t>
  </si>
  <si>
    <t>High cholesterol, HBP</t>
  </si>
  <si>
    <t>&lt; 6.0 ng/L (normal)</t>
  </si>
  <si>
    <t>9.8 mg/L (N)</t>
  </si>
  <si>
    <t>58 mm/hr (H)</t>
  </si>
  <si>
    <t xml:space="preserve">Colchicine, Pantoprazole </t>
  </si>
  <si>
    <t>Patient presented to ER twice in one week due to Chest pain. Pt not admitted for first time, but was admitted for few more hours longer for the second time to evaluate for ACS or other cardiac issues.</t>
  </si>
  <si>
    <t xml:space="preserve">After first two injections..tired..weak..sore..dizzy.  After booster shot..experienced same symptoms as above  But with chest pain. Chest pain..hard to breathe. Started on 7/7..went to er on 7/11/22 pain was too intense and breathing difficulty. Was released that night...returned to er on 7/12/22 via squad for chest pain and breathing difficulty more severe than previous day   </t>
  </si>
  <si>
    <t>Requesting MRs on 7/21/2022. MRs arrives and available to review at VAERS VPN.   Pt. a 43 y o, M, with hypertension, hyperlipidemia and smoker 1 PPD, went to ER post vaccine 4+ months with Chest pain. Was not admitted. Went to ER again after 4 days, abnormal EKG with ST elevation T-wave inverse and PR depression, Troponin normal, ECHO too no pericardial effusion and no rub heard. The MR documented though that Pt. had COVID few yrs ago. (Not sure is it meant few yrs or months). Pt was diagnosed of Pericarditis by attending Physician at ER but unspecified type. It is also documented in medical records, that Pt. lungs showed some pneumonia on 7/13/22. It is documented in the ER Records from 7/13/22 on Pg. 11 MDM section last few lines of summary that, Chest X-ray on 7/13/22, without focal consolidation indicate pneumonia. But no PE or Pneumothorax. Thus due to the timeline from vaccine (4+ months) and unspecified Pericarditis, without rub or no pericardial effusion in ECHO and due to past COVID infection and possible current Pneumonia as seen in X-ray on 7/13/22, this case does not make the VAE of Pericarditis.</t>
  </si>
  <si>
    <t>asthma, Hodgkin's lymphoma s/p chemo in 2020</t>
  </si>
  <si>
    <t>0.069 (ref range &lt; 0.035 ng/mL)</t>
  </si>
  <si>
    <t>&lt;1.00 ng/mL WNL</t>
  </si>
  <si>
    <t>5.8 mg/L (ref range &lt;5)</t>
  </si>
  <si>
    <t>5 mm/hr (ref range 1-10)</t>
  </si>
  <si>
    <t xml:space="preserve">Pt hospitalized x 3 episodes. Initial hospitalization x 1 night and returned with recurrence of symptoms and increasing troponin for which she was admitted and administered IVIG. She was then discharged but readmitted the following day for IVIG infusion reaction. </t>
  </si>
  <si>
    <t>GERD, Obesity, restless leg syndrome, depression, remote gastric band surgery</t>
  </si>
  <si>
    <t>headache, grogginess</t>
  </si>
  <si>
    <t>Pt was found unresponsive in a chair at her residence within 24 hrs after the second Moderna COV-19 shot. She felt unwell with symptoms of grogginess and headache.</t>
  </si>
  <si>
    <t>Requesting the Autopsy report from Utah State medical examiner's office on 7/22/22.  Autopsy report arrived and reviewed on 9/1/22. Accordingly, Pt had a natural death due to Cardiomegaly with dilated chambers with contributing factor of morbid obesity. The autopsy report describes all the findings, and there was a special consult done for histopathology. Accordingly, autopsy report states on Pg. 2 last 3 sentences of 2nd paragraph " Per correspondence with the expert consultant the areas of inflammation are unlikely to have been significant and there were no histologic findings to suggest post vaccine Myocarditis.  Thus, this is not a VAE of Myocarditis according to histopathological expert consult stated in autopsy report.</t>
  </si>
  <si>
    <t>Diabetes, Overweight, urology issues</t>
  </si>
  <si>
    <t>Nitroglycerine, atorvastatin, tamsulosin</t>
  </si>
  <si>
    <t>Heart issue - I believe I had myocarditis.  The day after receiving the vaccine I felt pressure in my chest - similar to heartburn or just was an awareness that something didn't feel right inn my chest. Took aspirin and heartburn medication and waited a couple hours before going to bed. The next morning the doctor told me I should go to a heart specialist - see below.  For months I felt like I had a hard time catching my breath especially with any type of exercise or just even walking up a flight of stairs.     At the specialist they said my stress test came back abnormal and they needed to do a PET scan. I came back the next day and they said the PET scan was abnormal and I would need a heart catheterization. I came back a about a week and a half later for the heart catheterization and that came back that I had a small 20% blockage in one artery and that I had an extra artery that is super small and was clogged about 70% but nothing to worry about because my main arteries were clear. Said the clog in the extra artery could cause pain or discomfort but not anything of concern.</t>
  </si>
  <si>
    <t>2.840 (ref range 0.000-0.029 ng/mL); HS 411-493 (ref range &lt;12 ng/L)</t>
  </si>
  <si>
    <t>802 (ref range &lt;125 pg/mL)</t>
  </si>
  <si>
    <t>8.2 (ref range &lt;0.9 mg/dL)</t>
  </si>
  <si>
    <t>5 (ref range 0-15 mm/hr)</t>
  </si>
  <si>
    <t xml:space="preserve">Pt hospitalized x 8 days and discharged home. Unknown if fully recovered from symptoms. </t>
  </si>
  <si>
    <t>Parent report. 20 y/o M received 2nd Pfizer dose 09/2021, developed covid19 11/2021, and 07/2022 was diagnosed with myocarditis. He initially presented to ED 7/12/22 with c/o chest pain, SOB, and nausea. Earlier in the month had experienced multiple episodes of loose stools, congestion, nasal discharge, and sore throat which persisted x 10 days. Covid was negative at the time. During workup - EKG with normal sinus rhythm and T wave inversion, low voltage. Elevated Troponin T and high sensitivity Troponin T. ECHO normal. cMRI concluded most likely diagnosis is myocarditis - mild hypokinesis of the basal and mid anterolateral wall and the basal and mild inferolateral wall. Mild to moderate epicardial delayed enhancement at the basal lateral wall. Smal bilateral pleural effusions and parenchymal changes in the lung which could represents pneumonia/aspiration, PE, or pulmonary hemorrhage. Discharge dx include: myocarditis, chest pain. Per cardiology, with his history of URI plus gastroenteritis in the background of recent family members getting URI, most likely suggests a viral etiology. However, respiratory viral panel negative. Tx included: Toradol, colchicine, Decadron, and ibuprofen.   7/28/22 - MR requested from Cleveland Clinic.  8/11/22 - MR received. Called vaccine facility to confirm vaccine date/lot#.</t>
  </si>
  <si>
    <t>Hypotension</t>
  </si>
  <si>
    <t>Fever, Body-ache</t>
  </si>
  <si>
    <t>14.178 ng/ml (H) (R:0-0.028)</t>
  </si>
  <si>
    <t>798 pg/ml (H) R&lt;100</t>
  </si>
  <si>
    <t>29.1 (H)</t>
  </si>
  <si>
    <t>Metoprolol Cefdinir</t>
  </si>
  <si>
    <t>Called #14 Cardiologist on 7/29/22. Also requesting MRs on 7/29/22. Talked with RN Aaron Lund, who went over notes and pt. chart with me on 7/29/22, and patiently answered all the questions.  Pts last vaccine was the first booster shot on 8/30/2021. Pt went to Las Vegas and when came back, started fever, SOB, Chest pressure and body ache. Pt presented to ED on 6/22/2022 and EKG was abnormal, diffused ST elevation, Troponin, BNP and CRP elevated, ECHO showed EF as 30-35%, with apical akinesis and RV Systolic mildly reduced. Angiogram was clean, and no obstruction of coronary arteries. Pt tested positive for COV-19 infection via RAPID molecular SARS-2 PCR test taken on day of admission 6/22/22.  Pt. was with Hypotension. Final diagnosis was Cardiomyopathy from COV-19 infection. Pt. was treated accordingly.  Thus, this is not the case of vaccine adverse reaction of Myocarditis, as the time line for Myocarditis occurrence was post 6 months vaccine, and the Myocarditis/Cardiomyopathy was subsequent to Cov-19 active symptomatic infection.</t>
  </si>
  <si>
    <t>High blood pressure, diabetes, CABG of 3 vessels</t>
  </si>
  <si>
    <t>BP issues, Fatigue, dizzy</t>
  </si>
  <si>
    <t xml:space="preserve">He got his vaccine, he started having palpitations in his heart. He started getting dizzy a lot and his BP started dropping. He went to the ER and was diagnosed with COVID and then had an infusion. A couple of days after that he started feeling funny around his heart, started hurting real bad. They mentioned to him that he might have pericarditis and that lasted for about 3 months. He was at the ER every day for about a month and a half. He went to the hospital for about a week to get it back up. When he got out of the hospital they could not do anything for him. It finally subsided some after about 3 months. He started having memory lapses and has to think what he has to go into the store for. He was in the hospital from about March to June with the inflammation. </t>
  </si>
  <si>
    <t>cough, headache</t>
  </si>
  <si>
    <t>20.87 ng/mL (ref range 0-0.05 ng/mL)</t>
  </si>
  <si>
    <t xml:space="preserve">Pt hospitalized x 5 days and discharged home. </t>
  </si>
  <si>
    <t>COV-19 Infection</t>
  </si>
  <si>
    <t>0.065 ng/mL (H)</t>
  </si>
  <si>
    <t>Clopidogrel, lisinopril</t>
  </si>
  <si>
    <t>Pt. a 45 y.o. M, otherwise normal and healthy and no PMHx, was hit with symptomatic COV-19 viral infection and had Myocarditis from infection. Pt. did not received any complete care but, self-quarantined. After 2 months pt. took first Moderna vaccine and felt the similar chest pain as Myocarditis during Cov-19 infection, but did not seek medical care and self-resolved. Then in a month again, pt. took the second Moderna shot and felt the similar chest pain post 2 days, 2nd shot of vaccine. Pt. then went to ER, where as EKG showed no ST elevation and stress test was with artifacts, Troponin, slightly elevated and cMRI confirmed Myocarditis.</t>
  </si>
  <si>
    <t>MFR. Need attached literature. As of 7/29/2022, published paper not attached to MFR to review. Will wait upto next wk.  Read the published paper "Pasha MA, Isaac S, Khan Z. Recurrent myocarditis following COVID-19 infection and the mRNA vaccine. Cureus. 2022;14(7):e26650".   After reading this paper, I completed the patient's disposition and timeline above in "Patient's disposition section".  Because the pt. had symptomatic COv-19 infection and chest pain and symptoms implicating to Myocarditis, and Pt. quarantined. The published paper, discusses this case as the  occurrence of myocarditis after COVID-19 infection and subsequently after each dose of the COVID-19 vaccine. The SARS-CoV-2 virus has a direct effect on the  heart by entry into cardiomyocytes through the angiotensin-converting enzyme 2 receptors which are upregulated in patients with underlying cardiovascular disease and diabetes mellitus. Viral replication in these infected cardiomyocytes leads to cellular edema and necrosis resulting in contractile dysfunction and myocarditis. In patients with COVID-19 infection and vaccine-related myocarditis, it is difficult to establish if the symptoms are a result of a flare-up after vaccine administration due to incomplete infection resolution.  Thus it is not clear that the Myocarditis in this case is solely, vaccine related adverse reaction. This case DOES NOT meet the case definition due to pre-existing recent Myocarditis from Cov-19 infection, which may have went unresolved or complete resolution due to lack of medical diagnosis and hospital care. Other finding and cause related to Myocarditis existed in this case.</t>
  </si>
  <si>
    <t>Sudden death</t>
  </si>
  <si>
    <t>CPR</t>
  </si>
  <si>
    <t>Expired. 10-30-2021</t>
  </si>
  <si>
    <t>sore throat, fever - positive Epstein Barr</t>
  </si>
  <si>
    <t>3.61 ng/mL</t>
  </si>
  <si>
    <t>1090 pg/mL HIGH</t>
  </si>
  <si>
    <t>21.0 mg/dL HIGH</t>
  </si>
  <si>
    <t>57 mm/Hr HIGH</t>
  </si>
  <si>
    <t xml:space="preserve">Hospitalized 7/30/22 - 8/10/22 and discharged home. </t>
  </si>
  <si>
    <t>ECG/EKG or other rhythm monitoring,Cardiac enzymes: peak value for any of the following labs,Histopathologic evidence of pericardial inflammation (e.g., biopsy or autopsy),Other diagnostic test(s)</t>
  </si>
  <si>
    <t>&lt;0.010 ng/mL (0.000-0.030)</t>
  </si>
  <si>
    <t>53.0 mm/hr (0.0-20.0)</t>
  </si>
  <si>
    <t xml:space="preserve">56 yr old nonpregnant, WF, nonH/L s/p 2 doses of Janssen COVID vaccine and 1 dose mRNA (Moderna). PMH Hashimoto's thyroiditis.  Notes adverse event sx starting since 05/2021. Listed best HCP midlevel clinician representative brief interview. First visit there 05/2022 for more autoimmune, no information re cardio. Corroborates facility and DOS for hospitalization noted Q18. Will request MR.  </t>
  </si>
  <si>
    <t>headache, fever, weakness, emesis x1, tingling left hand</t>
  </si>
  <si>
    <t>8.89 ng/mL (ref range 0.00-0.40)</t>
  </si>
  <si>
    <t>25 pg/mL (ref range 0-50)</t>
  </si>
  <si>
    <t>2.8 mg/dL (ref range 0.0-0.9)</t>
  </si>
  <si>
    <t xml:space="preserve">Pt hospitalized x 3 days and discharged home. Unknown if fully recovered from their symptoms. </t>
  </si>
  <si>
    <t>Formation of uric acid kidney stones, elevated blood pressure.</t>
  </si>
  <si>
    <t>5 (N)</t>
  </si>
  <si>
    <t>Ibuprofen, Colchicine for Cov-19 infection and related pleuritic Chest pain and Bradycardia on 1/22/22.</t>
  </si>
  <si>
    <t>need to talk with the patient to obtain all the info for clinic tests, doctors name and tests done. Obtained all the info about doctor and clinic visit on 8/8/22. Requesting MRs now on 8/8/22.  After talking with the patient, it does not appear to be a VAE, because pt. did not go to hospital or clinic and there is no evidence of any event prior to 10/10/21 (post vaccine 6 months.  NOTE: Pt. took mandatory Influenza vaccine on 10/21/21. Pt. with confirmed COVID on 1/13/22.   Thus, two  visits to cardiologist during 5/2022 and 7/2022 were after influenza vaccine and after COVID infection in Jan, 2022. Will review the medical records from 10/10/21 admission and PCP office to see if the issue is related to sudden (transient) Myocarditis/Cardiomyopathy, or other diagnosis.  Pt, a 39 yoM, with history of Hypertension, GERD, Gout, positive Cov-19 infection around 1/4/2022, took the last bvaccine in April 2021. On 10/10/21, pT. went to ER but was not admitted. Pt. cardiac and lungs were absolutely normal. However the abdominal Sonogram showed hepatomegaly. Pt with CKD. Around 1/4/22. Pt. was symptomatic for COV-19 infection and continue to worsen in that month later went to ER on 1/22/22 with pleuritic chest pain, and that's when in ER their was slight EKG abnormalities as compared to 10/10/21 EKG and possibly pericarditis from COV-19 infection on 1/22/22. Thus this is not a case of VAE, as the last vaccine shot was in April 2021. This is a case of possible Pericarditis due to COV-19 infection.</t>
  </si>
  <si>
    <t>Substernal chest pain radiating to L axilla w/ a sensation of L arm heaviness. Chest pain can present at rest and quickly escalate. Become inspiratory quickly, varying w/ breathing, radiate to back.</t>
  </si>
  <si>
    <t>4.25 [Troponin]</t>
  </si>
  <si>
    <t>&lt;0.30 mg/dL</t>
  </si>
  <si>
    <t>3 mm/hr (&lt;=20 mm/hr)</t>
  </si>
  <si>
    <t xml:space="preserve"> -SOB w/ exertion  -SOB  (Sx that are not noted in ED or admission records)    </t>
  </si>
  <si>
    <t xml:space="preserve"> -Check ANA, rheumatoid factor, sending her to rheumatology for eval of possible connective tissue disorder.  -Repeat MRI in 6 months.  -Cont..amolodipine and atorvastatin.   -Cont colchicine, try to titrate off after 4 wks.      Unknown</t>
  </si>
  <si>
    <t>Reported as MIS-C with another VAERS ID 1277549</t>
  </si>
  <si>
    <t>Other conditions and AESI reported as MIS-C</t>
  </si>
  <si>
    <t>Pt. may still be at Rehab or getting better.</t>
  </si>
  <si>
    <t>In April of 2021, a 20-year-old male college student with no medical history presented to the emergency department for evaluation of new- onset nausea, emesis, myalgias, abdominal pain, hematuria, and a diffuse pustular rash two days after receiving the first dose of the BNT162b2 COVID-19 vaccine.</t>
  </si>
  <si>
    <t>Initial fevers and cough</t>
  </si>
  <si>
    <t>Fluconazole</t>
  </si>
  <si>
    <t>Left lower intermittent sharp chest pain that often occurs with deep inspiration.</t>
  </si>
  <si>
    <t>08/26/22:  Note of 08/18/22:   -Continue Colchicine BID until 09/14/22.   -Follow up as needed.     Unknown</t>
  </si>
  <si>
    <t xml:space="preserve">08/29/22:  Discussed w/ lead epidemiologist:  Case consistent with pericarditis, dx and treated outside of USA.    -pericardial effusion with pericardiocentesis and pericardial biopsy confirming inflammation.    Of note:   1. US cardiologist noted "likely viral induced pericarditis and effusion from nonspecific viral pathogen, possibly even COVID given diagnosis in Feb., 2022."  2. PMH heavy metal exposure: mercury level 19 (&lt;11) in 2013; 5 (&lt;11) in 2017 per PCP RN.   3. No 4th dose mRNA per reporter despite neuro mention.      08/26/22:  Information to complete abstraction gleaned from medical records provided and interview with PCP's RN, Carin.      74 yr old M; race, ethnicity unknown w/ PMH HTN, elevated cholesterol. X days s/p 3rd dose mRNA (Moderna).  Was "coughing alot". Initially diagnosed with bronchitis. Then "finally was diagnosed with pericarditis".  LM to interview 2nd HCP/reporter (family practice.). Attempts x 2 to contact state vax registry re "inappropriate schedule of product administration". </t>
  </si>
  <si>
    <t>Morbid obesity</t>
  </si>
  <si>
    <t>228.0 pg/ml (H)</t>
  </si>
  <si>
    <t>805 pg/ml (H)</t>
  </si>
  <si>
    <t>Requesting MRs on 8/9/22.  MRs arrived and reviewed on 9/7/22.   A 43 yo F, with morbid obesity, but otherwise no chronic medical problems presented to ER 4 days post COV-19, MMR, Chickenpox vaccines (All same day) with complaint of bilateral arm pain, fatigue and chest pain. The non radiating sharp pain worse with breathing and moving.   At ER, the glucose, high sensitive troponin and pro-BNP were elevated together with D-dimer. This case makes the VAE of probable Myocarditis due to no typical chest pain and symptoms within 7 days of vaccine administration together with elevated Troponin etc., However, please note that pt. took multiple vaccines at the same time, so it is difficult to say that COV-19 Pfizer vaccine only is responsible for VAE.</t>
  </si>
  <si>
    <t>Diabetes, Insomnia</t>
  </si>
  <si>
    <t>high fever, cough, chills, dizziness, joint pain</t>
  </si>
  <si>
    <t>&lt;0.01 ng/ml (n)</t>
  </si>
  <si>
    <t>6.6 MG/dL (H)</t>
  </si>
  <si>
    <t xml:space="preserve"> I have went through numerous testing with my heart. I?ve accumulated hospital bills and medical. I?ve had three heart procedures that have resulted in a defibrillator and pacemaker for permanent heart damage since my janssen shot. I continue to stay fatigue, have joint pain, headaches that have intensived daily, chest pain. This has caused me my health and work that I?ve done since high school. Welding, EDM Machines that is my lively hood, that I can no longer operate with my ICD, which I?ve never had any heart problems and had been tested in 2019 for without any problems.   </t>
  </si>
  <si>
    <t xml:space="preserve">Requesting Medical records on 8/11/22. Mrs available at VAERS VPN and reviewed on 9/14/22 to complete this case.  53 y.o. M with DM2 presented to ER on 8/23/22 with SOB &amp; CP symptoms started 8/22/22; Diagnosed Cov-19 positive, Pt. identified as unvaccinated, got worsened with fever, headache, nausea, SOB, diarrhea, cough, Hypoxia needing Oxygen and came to ER again on 8/28/22, NAAT Cephid Cov-19 came positive. Pt treated for Cov-19 infection.   There is no document of suggested vaccine intake and MRs suggests that Pt. when admitted from 8/23/22 through 9/2/22, was unvaccinated.  Thus this is not a case of VAE but strictly a Cov-19 infection causing Pneumonitis and Hypoxia. Pt. treated with Remdesevir. </t>
  </si>
  <si>
    <t>Seasonal Asthma, Anxiety, depression, hormone problem, hypothyroid</t>
  </si>
  <si>
    <t>9 ng/L (N) (Range &gt;120 ng/L)</t>
  </si>
  <si>
    <t>CK Total: 45.0 U/L (N)</t>
  </si>
  <si>
    <t>Woke up at 3AM, could not breathe. Went to ER. After numerous tests, I had pleurisy around both lungs, bottom lobes of both lungs had collapsed, severe pericarditis, fluid and swelling in 2 left heart chambers, pressure on my cardiac aorta, fluid and pressure resulted in an arteroseptical infarction, and possible myocardial infarction. I ALMOST DIED! Could not be treated with pleurisy drugs because they are designed to deal with bacteria. Could not have pain medicine because of what was happening. The reaction slowly subsided after being treated with 3 asthma medications at the same time, with Oxygen via breathing treatment. The only thing given for pain was Toradol via INT in hand. The pain and suffering were horrible WAS DYING. AE treatment: 3 asthma drugs mixed together + oxygen, breathing TX.  Therapeutic measures were taken as a result of pericarditis, myocardial infarction, dyspnoea, pleurisy, atelectasis, aortic disorder, pain.</t>
  </si>
  <si>
    <t>Syncope/collapse x2</t>
  </si>
  <si>
    <t xml:space="preserve">As of 8/10/22, patient had not been hospitalized, but treated as an outpatient. </t>
  </si>
  <si>
    <t>Anxiety and Tachycardia</t>
  </si>
  <si>
    <t>&lt;3.0 pg/ml (Normal)</t>
  </si>
  <si>
    <t>0.94 mg/dL (Normal)</t>
  </si>
  <si>
    <t>2 mm/hr (Normal)</t>
  </si>
  <si>
    <t>Metoprolol for Tachycardia.</t>
  </si>
  <si>
    <t xml:space="preserve">Immediately after receiving the vaccine my heart began to race. I was unsure what was happening and decided to leave the vaccine clinic. My heart did not stop racing for two days, and I began to have chest pain. On Monday morning, Jan 10th, I went to an urgent care. They did an EKG which was abnormal, and my resting heart rate was 140-150. I had an x-ray taken and blood work done. I wore a heart monitor for 24 hours after, and it showed a high resting heart rate with PVC's and large variables in heart rate when not exercising. I was referred to a cardiologist for care. I had a second abnormal EKG, and was put on medication for heart rate control. I have been under the care of a cardiologist since, and I still experience chest pain 8 months later. I am a very active person, and have had to limit my exercise due to my heart issues. I am still on medication 8 months later, and I'm incredibly frustrated with how getting this vaccine has changed my life. My doctor believes I had myocarditis and I know have an Arrhythmia. </t>
  </si>
  <si>
    <t>COVID-19 (7/2021)</t>
  </si>
  <si>
    <t>Ibuprofen and Colchicine for 3 months.</t>
  </si>
  <si>
    <t xml:space="preserve">Treated for pleurisy with anti-inflammatories and steroids. </t>
  </si>
  <si>
    <t xml:space="preserve">Chest pain and SOB resolved. Pt reports experiencing pain in multiple joints. </t>
  </si>
  <si>
    <t xml:space="preserve">Pt initially seen in ER for cardiac symptoms, but discharged and had follow-up with outpatient cardiology. </t>
  </si>
  <si>
    <t xml:space="preserve">Self report. 30 y/o F with PMH of nonobstructive hypertrophic cardiomyopathy, received 2nd Pfizer dose and 5 months later developed chest pain and SOB. She was seen in ER with normal work-up. Followed up with outpatient cardiology. Per cardiology notes, work-up including blood work, EKG, CT angio and echocardiogram did not show any significant pathology. EKG with non-specific intraventricular conduction delay consistent with past EKG's. Cardiologist believed patient to have some form of inflammation possibly pleurisy. Treated with anti-inflammatories as well as steroids with resolution of symptoms. Pt also reports developing avascular necrosis of hips, knees, shoulder requiring joint replacements.   ------------------------------------------------------------  8/18/22 - MR requested.  9/12/22 - Outpatient cardio notes received. GDIT obtaining hospital records. </t>
  </si>
  <si>
    <t>IgA Vasculitis</t>
  </si>
  <si>
    <t>NSAIDS other than aspirin (e.g. ketorolac/Toradol, ibuprofen/Motrin/Advil, naproxen/Naprosyn/Aleve, colchicine),Corticosteroids (e.g. prednisone, methylprednisolone, hydrocortisone),Vasoactive medications (e.g. milrinone, epinephrine, norepinephrine, vasopressin, dopamine),Diuretics (e.g. furosemide/Lasix, cholorothiazide/Diuril),Antiarrhythmics,Anticoagulation other than aspirin (Warfarin/Coumadin, Plavix/Clopidogrel)</t>
  </si>
  <si>
    <t>Followed by cardio, pulmo, rheum</t>
  </si>
  <si>
    <t>0.014 (0.00-0.028)</t>
  </si>
  <si>
    <t>30 mm/hr (0</t>
  </si>
  <si>
    <t>Follow up with cardiologist</t>
  </si>
  <si>
    <t>08/24/22: Interview w/ Q13/14: nurse navigator.    Meets case criteria for pericarditis:   -acute chest in  -new pericardial effusion.      Confounding features of note:    VAERS report response to Q12 includes pericardial effusion and atypical chest pain. Per nurse navigator those were mistakenly included into the PMH---those are active diagnoses/AESI dx and NOT PMH.     Per interview: Q5 response is date of admission. ER visit was 1 day prior and gives hx of  CP x 2D.     Pt has PMH of sick sinus syndrome dx 2012 and nonischemic cardiomyopathy and AICD that dates to 2019. Considered as other attributable causes obviating myocarditis.       08/23/22: LVM w/ Q14</t>
  </si>
  <si>
    <t>Lyme disease</t>
  </si>
  <si>
    <t>low-grade fever, myalgias</t>
  </si>
  <si>
    <t>159.4pg/mL (ref: 0-19.8)</t>
  </si>
  <si>
    <t>24.5 mg/L (Ref: 0-5)</t>
  </si>
  <si>
    <t>As of 12/22/21, patient was d/c to home s/p hospitalization. Reported recovered.</t>
  </si>
  <si>
    <t>11/3/22: Records received, and patient name &amp; DOB updated in VAERS    -Probable myocarditis confirmed by records  -Records noted that patient had not received recent mRNA dosage, but MNF includes 10/12/21 as date of 3rd dose of vaccine (manufacturer &amp; lot# not included, but patient had participated in clinical trials of Moderna 1 year prior to AE. MNF was submitted to Moderna, and unclear if patient did receive 3rd dose, 0 days prior to AE onset symptoms.      MNF missing patient name, DOB, MD, Facility (Phase 3 Moderna study participant)  -Records not available in VAERS- unable to verify information     42 y/o male PMH Lyme disease, nephrolithiasis, OSA, spastic gait, allergies, developed CP, low-grade fever, myalgias, 0 days s/p 3rd dose of Moderna (study drug-Phase 3, randomized, stratified, observer-blind, placebo-controlled study).    -Patient presented to ER approximately 2 days s/p 3rd Moderna dose, c/o positional CP, fever and myalgias.   -CXR showed clear lungs, no pleural effusion or pneumothorax.  -ECG initially wnl --&gt; non-specific T-wave abnormalities 1 day after hospitalization  -Troponin and CRP elevated  -Echo wnl, LVEF=65%  -CMRI wnl and not c/w myocarditis    -patient d/c to home and reported recovered as of 12/22/21  (14 Feb 2023) Moderna dose 3 12 Oct 2021.</t>
  </si>
  <si>
    <t>Pre-diabetic, mixed hyperlipidemia, GERD, Fibromyalgia</t>
  </si>
  <si>
    <t>Pain related to Fibromyalgia, seasonal allergy, anxiety</t>
  </si>
  <si>
    <t>hypertension, carcinoid syndrome, bowel resection, obesity</t>
  </si>
  <si>
    <t>9 ng/L (N) (R:0-22 ng/L)</t>
  </si>
  <si>
    <t>23.32 (H)</t>
  </si>
  <si>
    <t>Pt. stated that ever since Pt. got Janssen vaccine (Oct 2021), Pt had COV-19 infection (Jan 2021) and Pericarditis from cov-19 and reoccurrence.</t>
  </si>
  <si>
    <t xml:space="preserve">Recurring pericarditis. Flu like symptoms. Chest pain, fever, chills, sweats, exhaustion, loss of appetite. 8 times since vaccine. Hospitalized twice for total of 8 days for pericarditis since vaccine. Treated with antibiotics, anti-inflammatory meds, auto immune meds. Still not resolved. </t>
  </si>
  <si>
    <t>Requesting Medical records on 8/29/22 and will contact #14  MRs reviewed and completed on 9/15/22. Pt. a 58 yo M, with PMHx of cardiac catheterization (2003), blood pressure issues, obesity and carcinoid syndrome, took his Janseen vaccine on 10/1/2021. Pt. stated in the VAERS report that Pt. was not feeling well after vaccine, but in January 2022 got worst with fever, chills, SOB and chest pain and tested positive for COV-19. It was worsened and persistent, so went to ER on 2/25/22 and was admitted for 2 days until 2/27/22. The discharge summary states, final diagnosis as Pericarditis of viral infection. The Chest X-ray, indicates Pneumonia. The EKG showed sinus Tachycardia and ECHO showed Pericardial effusion. The Troponin was not elevated.  Pt. went again with reoccurrence of Pericarditis and was admitted from 4/11/22-4/15/22, where the CRP and rheumatoid factor was high.  Thus this is a case of Pericarditis but not due to VAE, but rather COV-19 infection. NOTE: The time between vaccine and onset of 1st symptoms, which were for positive COVID Infection is also 90+ days. Also, Pt. was found to have high RF (Not sure if related to vaccine).</t>
  </si>
  <si>
    <t>Extreme fatigue, fever 103.5 . Pain in throat, low blood pressure</t>
  </si>
  <si>
    <t>71.7 (0-10)</t>
  </si>
  <si>
    <t>48 (0-10 mm/hr)</t>
  </si>
  <si>
    <t xml:space="preserve"> -Medrol Dose pack rx.  -Pt had self-completed a previously rx course Cipro x 7D</t>
  </si>
  <si>
    <t>F/u stress test 02/2022: nl; released to go back to work 01/14/22.    Unknown at this time.</t>
  </si>
  <si>
    <t>High Cholesterol, Arrhythmia</t>
  </si>
  <si>
    <t>Fever, chills, Hypoxia</t>
  </si>
  <si>
    <t>12.0 ng/L (N)</t>
  </si>
  <si>
    <t>&lt;50.0 pg/ml (N)</t>
  </si>
  <si>
    <t>279.7 (H)</t>
  </si>
  <si>
    <t>Colchicine, heart surgery - pericardial liquid drain and permanent pericardial window, thoracentesis.</t>
  </si>
  <si>
    <t>T-wave abnormalities/abnormal repolarization,Atrial, supraventricular, or ventricular arrhythmia,Conduction delays or blocks,Frequent atrial or ventricular ectopy</t>
  </si>
  <si>
    <t>9 mm/hr (1-33 mm/hr)</t>
  </si>
  <si>
    <t xml:space="preserve"> -Atenolol  -Digoxin  -Apixiban</t>
  </si>
  <si>
    <t>&lt;0.01 ng/mL (ref range 0-0.03)</t>
  </si>
  <si>
    <t>0.12 mg/dL (ref range 0.0-0.5)</t>
  </si>
  <si>
    <t>12 mm/hr (ref range 0-20)</t>
  </si>
  <si>
    <t xml:space="preserve">Unknown if fully recovered. Pt seen in outpatient setting only. </t>
  </si>
  <si>
    <t>&lt;3 (ref range &lt; or = 47 ng/L)</t>
  </si>
  <si>
    <t>0 (ref range &lt;5%)</t>
  </si>
  <si>
    <t>7 (ref range &lt;100 pg/mL)</t>
  </si>
  <si>
    <t>3.9 (ref range &lt;8.0 mg/L)</t>
  </si>
  <si>
    <t>14 (ref range &lt; or = 20 mm/h)</t>
  </si>
  <si>
    <t xml:space="preserve">As of 9/7/22, pt reported still with chest aches noted as dull ache and feeling of unable to breath when playing basketball. </t>
  </si>
  <si>
    <t xml:space="preserve">Pt seen outpatient only by PCP and cardiology. Discharged from cardiology follow-up as of 3/10/22 due to complete resolution of symptoms at that time. </t>
  </si>
  <si>
    <t>Date of complains and hospitalizations were prior to vaccine in question</t>
  </si>
  <si>
    <t>hypertension, hyperlipidemia, insomnia, S/P emergency microdisckectomy 0n 10/4/22 at L3-L4 with severe injury to the root of L5 with severe motor sensory deficits to r leg.</t>
  </si>
  <si>
    <t>59 y/o hispanic female presented with burning, searing left sided chestpain , pleuritic chest pain and moderate sob that started within 4 days of 2nd booster immunization and became increasingly worse until the day of admission. Patient was admitted to the ER on 4/4/22 around 5pm. Initial vital signs were stable. Rule out MI protocol was initited. Initial EKG was normal, Echocardiogram was normal, CXR was normal, Chest CT was normal . Patient continued to complain of moderate to severe chest pain and sob.  Patient was admitted for observation and further work up.   EKG and cardiac enzymes repeated on 4/5/22 were normal  ultrasound of bilateral lower extremities revealed no evidence of DVT 0n 4/5/22  4/6/22 cardiac MRI was diagnostic of pericarditis</t>
  </si>
  <si>
    <t>Toradol for pain with relief.</t>
  </si>
  <si>
    <t xml:space="preserve">Diagnosed with SVT and tachy-brady syndrome in Sept 2022 with cardiac ablation completed. </t>
  </si>
  <si>
    <t xml:space="preserve">Pt seen in ER multiple times without hospital admission. </t>
  </si>
  <si>
    <t>allergic sinusitis, Anxiety, Hypertension</t>
  </si>
  <si>
    <t>Paralyzation of left side, heart troubles</t>
  </si>
  <si>
    <t>LIPITOR, BUSPAR, ALLEGRA, Ibuprofen, Metoprolol, Nitroglycerine</t>
  </si>
  <si>
    <t>Paralyzation of left side... cleared up after time. Heart troubles - much teseting done mycarditis suggested as cause,.   Brain CT scan  CARDIAC EVENT MONITOR  ECHOCARDIOGRAM 2D COMPLETE  ECG 12-LEAD   POCT CREATININE  CT ANGIO CHEST  STRESS TEST WITH MYOCARDIAL PERFUSION ONE DAY</t>
  </si>
  <si>
    <t xml:space="preserve">Requesting MRs 9/13/2022.  Medical records were noted to be at VAERS and reviewed on 10/17/22. Following impressions are drawn.    Pt. 58 yo M, with PMHx of anxiety, hyperlipidemia, allergy sinusitis, BMI 28.5,  hypertension and heavy smoker for 40 yrs not willing to quit, took 1st booster Moderna Cov-19 shot  on 11/10/2021.  Sometimes around 4/19/2022 (5 months post vaccine) Pt. suffered from sudden numbness of left side and after CT brain and head ultrasound was that Pt had a stroke with final diagnosis of TIA/CVA which cleared up after some days. In May 2022 then, Pt. had sudden unspecified Chest pain. ECG showed unspecified T-wave abnormality with bradycardia. After 6 months post vaccine and one month post TIA/remote CVA pt had unspecified Chest Pain. The ECHO in May 2022 showed LV EF 47%, normal LV cavity size, LV wall thickness is consistent with borderline concentric hypertrophy, and LV diastolic function showed consistency with Grade 1 impaired relaxation, no Pericardial effusion, normal RV size and function and trace aortic and pulmonic valve regurgitation and mild dilation of the aortic root.  The final diagnosis from ECHO and stress test was high BP with dilated, Cardiomyopathy (ICD-10-142) and aortic atherosclerosis (ICD-10-170).  There is no finding of Myocarditis or Pericarditis clinically even after post vaccine 6 months. The Cardiomyopathy diagnosed is possibly due to ischemic heart disease, high BP hypertension and valvular issue. The TIA/CVA one month prior to cardiac issue is beyond the scope of this surveillance.   </t>
  </si>
  <si>
    <t>Myocarditis from drug overdose</t>
  </si>
  <si>
    <t xml:space="preserve">Pt a 17 yo M, with drug overdose reaction of Loratadine and Doxylamine, was hospitalized and diagnosed as Rhabdomyolysis and Myocarditis.  </t>
  </si>
  <si>
    <t>This is a Pfizer Manufacturer report of a case published in the abstract only (Not a full published paper), without any contact info of author or state of residence of the patient or any other traceable PII of the patient.   Further, the patient with the case of Rhabdomyolysis/Myocarditis reported here, is a 17 yo M, with drug overdose reaction of Loratadine and Doxylamine. Thus, the cause of Myocarditis in this case is drugs overdose mixed with vaccine. This is not a vaccine adverse reaction.</t>
  </si>
  <si>
    <t>cough, lung opacity</t>
  </si>
  <si>
    <t>Diabetes" (ongoing); "Chronic kidney disease" (ongoing), notes: stage IV/V; "Hyperlipidemia" (ongoing); "hypertension</t>
  </si>
  <si>
    <t>0.04 (N)</t>
  </si>
  <si>
    <t>9.0 (H)</t>
  </si>
  <si>
    <t>94 (H)</t>
  </si>
  <si>
    <t>A 67-year-old male patient received BNT162b2 (BNT162B2), as dose 2, single (Batch/Lot number: unknown) for covid-19 immunisation. The patient's relevant medical history included: "Diabetes" (ongoing); "Chronic kidney disease" (ongoing), notes: stage IV/V; "Hyperlipidemia" (ongoing); "hypertension" (ongoing); "Social history is notable for a former smoker" (unspecified if ongoing), notes: with a 40-pack year history who quit 4 years ago.; "substernal chest pain" (unspecified if ongoing), notes: that woke him up from sleep, described as sharp pressure, radiated to the back, with 6/10 intensity,; "shortness of breath" (unspecified if ongoing); "dry cough" (unspecified if ongoing), notes: hat exacerbated the chest pain.; "dyspnea on exertion" (unspecified if ongoing). The patient's concomitant medications were not reported. Vaccination history included: Covid-19 vaccine (DOSE 1), for COVID-19 immunisation.  The following information was reported: PERICARDITIS (hospitalization, medically significant), 3 days after the suspect product(s) administration, outcome "recovering", described as "Covid-19 Vaccine-Associated Pericarditis"; BLOOD PRESSURE INCREASED (non-serious), outcome "unknown", described as "blood pressure measurement 176/83"; HEART RATE DECREASED (non-serious), outcome "unknown", described as "pulse rate 54"; PAIN (non-serious), outcome "unknown", described as "pain 6/10". The patient underwent the following laboratory tests and procedures: Antinuclear antibody: Negative; Blood creatinine: 4.6 mg/dl; 5.0 mg/dl; Blood culture: Negative; Blood magnesium: 1.5 mg/dl; Blood pressure measurement: 176/83 mmHg; 127/62 mmHg; Blood urea: 63 mg/dl; 81 mg/dl; Body temperature: 98.2; Brain natriuretic peptide: 25.000 pg/dL; 12.800 pg/dL; Cardiac function test: heart was regular with grade 1-2/6 systolic murmur, notes: on left sternal border and leg without any   swelling; Chest X-ray: showed no acute cardiopulmonary finding; revealed small bilateral pleural, notes: effusion with mild hazy opacities in left lower lobe; Bilateral pleural effusion and atelectasis; enlarged cardiac silhouette and, notes: increasing bilateral pleural effusions and atelectasis; Computerised tomogram thorax: Cardiomegaly with bilateral pericardial effusion, notes: and pleural effusion; moderate bilateral pleural effusions, notes: with dependent atelectasis, and cardiomegaly with moderate pericardial effusion; C-reactive protein: greater than 9.0; 2.3 mg/dl; Echocardiogram: tricuspid regurgitation (mild to moderate), notes: LVEF: 55-60%,; showed normal LV size,, notes: function, and systolic function, with ejection fraction (EF) of 55-60%, mild-moderate tricuspid regurgitation without any pericardial effusion; interval development of a small pericardial, notes: effusion; Ejection fraction: 55-60 %; Electrocardiogram: Ectopic atrial rhythm, Lt. ventricular, notes: hypertension, prolonged QTc; ectopic atrial rhythm, multiple premature atrial, notes: complexes (PACs), left ventricular hypertension (LVH), and prolonged QTc interval; sinus bradycardia with LVH and repolarization, notes: abnormality; Electrocardiogram QT interval: prolonged; Fibrin D dimer: 370 ng/dL; Haemoglobin: 10.8 g/dl; 9.7 g/dl; Heart rate: 61; 54; Hepatitis C virus test: Negative; HIV test: Negative; Pain score: 6/10; Oxygen saturation: 97 %, notes: on room air; 97 %, notes: on room air; Red blood cell sedimentation rate: 94, notes: unit: mm; Respiratory rate: 20; 16; Troponin I: 0.04 ng/dL; 0.06 ng/dL; 0.03 ng/dL; Ventilation/perfusion scan: low probability of pulmonary embolism; White blood cell count: 12.3 /mm3; 11.9 /mm3. Therapeutic measures were taken as a result of pericarditis.</t>
  </si>
  <si>
    <t xml:space="preserve">The Pericarditis in this case was unspecified. This is a published paper article "Recurrent mRNA (BNT162b2) Covid-19 Vaccine-Associated Pericarditis in an Elderly Man with Multiple Comorbidities", American Journal of Medical Case Reports, 2021; Vol:9(12), pgs:709-713, DOI:10.12691/AJMCR-9-12-12.  This case is from a datamining of cases all around the world. The cohort in this publication is of 118 patients. It is very difficult to verify anything from a large cohort, datamined case. However, based upon the specificities provided by the manufacturer in this report it is concluded that this pt. is with significant comorbidity, and past heavy smoker, with EKG correlated with arrhythmia, no pericardial rub, no troponin elevation, no pericardial effusion in ECHO. However unspecified Pericarditis can be related to the lung opacity and respiratory infection and cough found and not vaccine related Pericarditis.  </t>
  </si>
  <si>
    <t xml:space="preserve">Sick sinus syndrome pacemaker 2019, Diastolic dysfunction 2019, Subdural hematoma X 2 greater than 10 yrs ago, s/p burr holes and drainage </t>
  </si>
  <si>
    <t xml:space="preserve"> Dizziness, near syncope, orthostatic hypotension, marked weakness.</t>
  </si>
  <si>
    <t>1.48 (H)</t>
  </si>
  <si>
    <t>1113 (H)</t>
  </si>
  <si>
    <t>2.8 (N) on 8/16/22</t>
  </si>
  <si>
    <t xml:space="preserve">Week of administration: Dizziness, near syncope, orthostatic hypotension, marked weakness.  May 2022: Admitted to UCLA with acute exacerbation of congestive heart failure, evidence of myocarditis, new onset of atrial fibrillation.  June 2022: Now on diuretics, amiodarone and having increased weakness, increased somnolence and markedly decreased intake  July 2022: Continued as above. Symptoms of Guillian Barre with ascending paralysis, admitted to UCLA on July 19, 2022 with evidence of continued myocarditis, encephalitis, Guillian Barre symptoms, dysphagia  August 2022: Treatment with IVIG, high dose corticosteroids, diuretics, free water.  Died Sep 9, 2022 </t>
  </si>
  <si>
    <t xml:space="preserve">Requesting MRs on 9/13/22.  MRs available to review for Pt. course of hospital and events with PMHx together with post vaccine health evaluation prior to death on 9/10/22.    Pt. a 94 yo M with preexisting condition of HFpEF (6--65%), AFib (s/p DCCV 11/22/19, on amio and apix), CHB block s/p pacemaker, SDH (after mecahnical fall on 7/7/22) s/p craniotomy 1999, who presented with acute cough, dysphagia, altered mental status, and found to have aspirational pneumonia. Although during the 53 days of hospital stay, pt. went through various health issues and treatments, but the key diagnosis remained consistent from the beginning of ED admission on 7/19/22 as aspiration pneumonia with encephalopathy and concern with limbic encephalitis. Pt. was treated with Augmentin, vancomycin, Oxygen supplement, steroids and IVIG.   Prior to ER admission and after vaccine in May 2022, Pt was seen with severe b/l atrial dilation R &gt; L and evidence of pulmonary hypertension. Degree of concentric LVH seemed out of proportion to his degree of hypertension. PYP scan was done for cardiac Ammyloidosis. No issues reported in 6/2022 and pt. normal. On 7/7/22, Pt. witnessed fall from ground level, fell while sitting on exercise ball with head injury.  After a wk from fall Pt. started to have severe health issues related to pulmonary pneumonia and pleural effusions. The severity and worsening of pt. health followed after 7 days from head injury on 7/7/22 approx. 7/14/22 and worsened causing aspirational pneumonia and limbic encephalitis. Pt did had elevated Troponin and BNP  at some point of admission, however Troponin delta change was not significant, and it was more consistent towards liver injury. None of the workup and treatments with extensive stay at hospital was related to cardiac burden of disease, but always remained towards Pneumonia and neurology. There was no finding of Myopericarditis in medical records but rather pleural effusion and lung opacities, patchy ground glass impressions which worsened, together with pulmonary hypertension, colitis and encephalitis.   Pt. AFib from past (2019) remained persistent during the course of hospital and none of the cardiac condition was new.   Thus, due to lack of timeline post vaccine and many other findings together with the primary diagnosis of aspiration Pneumonia causing hospitalization, worsening and death, this case does not meet VAE of Myopericarditis.  </t>
  </si>
  <si>
    <t>high sensitivity: 2887</t>
  </si>
  <si>
    <t xml:space="preserve">Per conversation with dad on 9/26/22, he continues to take ibuprofen and physical activity restrictions. </t>
  </si>
  <si>
    <t>Pt hospitalized x 3 days and discharged home. He has follow-up with Cardiology on October 2022.</t>
  </si>
  <si>
    <t>Fibromyalgia, hypertension, hyperlipidemia, migraine, osteoporosis, Raynaud disease, rheumatoid arthritis, trismus, uterovaginal prolapse, appendectomy, colectomy, hernia repair, hysterectomy, shingles</t>
  </si>
  <si>
    <t>1.60 ng/mL (H)</t>
  </si>
  <si>
    <t>3.1 ng/mL (N)</t>
  </si>
  <si>
    <t>0.25 mg/dL (N)</t>
  </si>
  <si>
    <t>Colchicine, Losartan</t>
  </si>
  <si>
    <t>ER, progress notes, labs/diagnostics records. DOS 8/23/2021-10/27/2021. EKG, chest x-ray, CTA coronary, CT chest, ECHO, hepatitis B/C antibody, HIV, CT abdomen/pelvis: no acute abnormalities. UA: Blood (+); bacteria (+). Blood: WBC 11.01 10*3/uL (H); monocytes 9.0% (H)/0.94 10*3/uL (H); sodium 133 mmol/L (L); potassium 3.3 mmol/L (L); d-dimer 0.27 ug/mL (H); chloride 97 mmol/L (L); troponin I 0.52 ng/mL (H). Cardiac MRI: Mid myocardial late gadolinium enhancement in the basal anteroseptal inferoseptal and inferolateral wall segments suggests focal myocarditis. Holter monitor: Atrial tachycardia.</t>
  </si>
  <si>
    <t>EHLERS-DANLOS SYNDROME, Cardiomyopathy, Previous MI and pacemaker, LBBB,  HYPOKALEMIA, HYPERTENSION, AND ARTHRITIS</t>
  </si>
  <si>
    <t>Requesting MRs on 9/22/2022.  MRs reviewed on 10/7/22.   Pt. a 59 yo F, with PMHx of LBBB, Pacemaker, old MI, Cardiomyopathy, hypothyroidism, hypertension and many other conditions and long history of medical treatments went to PCP office 4 days post 1stbooster vaccine. PCP saw abnormal ECG with chest pain 6/10 (LBBB, but same if compared to old ECG) and told patient to go to ER if pain worsens. At chest pain of 5/10, pt went to ER later the same day on 9/19/22. At ER, the X-ray was normal. But ER summary states that patient within few hrs left without treatment / elope, as she got frustrated when heard they will need to withdraw her blood again, as the lab lost it. On 9/20/22 next day when Pt. went to her Cardiologist and when they did the TTS on her, her EF% was low at 32%, there was no pericardial effusion, her wall motion were similar to past ECHO and mild calcification was seen in mitral valve. Pt was prescribed Colchicine. On Sep 28th again when ECHO was done, the EF% was 51% at normal range.  Thus, after looking at the medical records Pt. does not meet the algorithm of Myocarditis or Pericarditis. Unfortunately no blood work was done, and it is not a patient fault. However typical Chest pain symptom was after 4 days of vaccine. The ECG when compared to the past one remains the same as previous ECG showing LBBB. The ECHO also, is similar to past ECHO except a reduced EF% to 32% and some calcification was seen. No new finding for ECG or ECHO related to Myocarditis or Pericarditis except reduced EF%, which could be for many different reasons related to pt. pre-medical history of cardiac condition. Also, pt. not only took COV-19 vaccine but also, had an influenza vaccine. Regardless, there is no Myocarditis or Pericarditis diagnosed by any physician during these visits. Pt. stated Pericarditis diagnosed by her cardiologist Dr. H Patel, but there was no Pericardial effusion in any of the two ECHOs done on 9/20/22 and 9/28/22. Pt. was prescribed Colchicine by her Cardiologist, but is preventative and not due to diagnosis.   The only clinical difference between past ECG and ECHO was lower EF% on ECHO on 9/20/22, but is not sufficient to pass the algorithm of Myocarditis or Pericarditis.</t>
  </si>
  <si>
    <t>GERD, heart murmur, dysmenorrhea, anxiety, depression, transgender</t>
  </si>
  <si>
    <t>Fever, hit the head on car door on 9/19/22 and felt groggy</t>
  </si>
  <si>
    <t>0.4 (N)</t>
  </si>
  <si>
    <t>32 (H)</t>
  </si>
  <si>
    <t>1 day after COVID vaccination, began to have chest pain, palpitations, brain fog, and severe fatigue. Also had fever. Fever resolved within 48 hours after vaccine administration. However, other symptoms continued. Sought care at emergency room on 9/20 for chest pain, headache, dizziness, and altered mental status. Subsequently have followed up with cardiologist who discussed likely symptoms may represent mild pericarditis. Treating at home with ibuprofen and will follow up with additional studies if symptoms do not resolve in expected timeframe of 2 weeks.   9/20: Chest x-ray, chest CT, head CT, urine pregnancy test, urine screen w/reflex microscopic and culture, BMP, CBC, quant D-dimer, prothrombin time/INR, partial thromboplastin time, ESR, HS troponin, c-reactive protein, ECG etc.,</t>
  </si>
  <si>
    <t>Radiation to back. Pain increases w/ deep inspiration and lying flat</t>
  </si>
  <si>
    <t xml:space="preserve"> -Colchicine  -Naproxen sodium</t>
  </si>
  <si>
    <t>Planned follow up w/ PCP; repeating inflammatory markers. If still elevated plan to obtain echocardiogram, cMRI.</t>
  </si>
  <si>
    <t>Low grade fevers, lymphadenopathy, night sweats, chills</t>
  </si>
  <si>
    <t>&lt;0.012 ng/mL (&lt;0.035)</t>
  </si>
  <si>
    <t>39 pg/mL (&lt;=125.0)</t>
  </si>
  <si>
    <t xml:space="preserve"> -Urgent pericardiocentesis w/ drain placement  -Isoniazid</t>
  </si>
  <si>
    <t>Unknown    10/21:  Followed by cardiology and infectious disease.</t>
  </si>
  <si>
    <t>10/21/22:  58 yr old WF, nonH/L w/ PMH HTN, HLD, hypothyroidism.  13D post vaccination 2nd dose mRNA vaccine (Pfizer) had atypical chest pain w/ radiation to shoulder and neck x 3D. Improved w/ antacids and d/c ETOH.    Subsequently developed history of almost 2 months intermittent chest pain and DOE. 64 days after 2nd dose mRNA vaccine (Pfizer) presented for 1st ED eval w/ 1 week history of shortness of breath and pleuritic chest pain associated w/ low grade fevers, night sweats, fatigue and malaise.   - EKG: NRS Low voltage QRS, ST-T wave abnormality, consider inferior ischemia.    -Troponin neg  -CT: There is a small Pericardial effusion and mild peripheral enhancement of the effusion is suspicious for infectious/inflammatory pericarditis. There are somewhat prominent likely reactive mediastinal lymph nodes.  Dx: "Viral type picture" pericarditis.  No rx.  Treat sympt and f/u 1 wk.     ED eval 10D (74D post 2nd dose mRNA vaccine) later w/ intermittent chest pain, progressive DOE w/ hx outpt COVID and Viral testing that was reportedly neg but had a reportedly positive Quantiferon TB test outpt that was being observed. Over that 10D developed throat discomfort and continued w/ night sweats, LGF.    -Bedside ECHO: no evidence clinically sig pericardial effusion and Vent fx intact.   -Trop/CRP/NT Pro-BNP: "normal".  Reassured and released.    82D after 2nd dose mRNA vaccine apparently had a telehealth appt w/ PCP; outpt TEE obtained. Large pericardial effusion w/ features c/w tamponade (as noted above) and was sent directly for ER where urgent pericardiocentesis w/ 400 cc serosanguinous fluid removed and drainage tube place.  -EKG: T wave changes  -Trop neg  -Elevated inflammatory markers and Coxsackie studies as above.    Etiology deemed likely viral.  Rx Colchicine and Ibuprofen.    Patient had at least 2 more ED evals for chest pain and fluctuating pericardial effusion over the next 2 months.  Prednisone was added in as well as Isoniazid.    cMRI was obtained &gt; 6 months after 2nd dose mRNA vaccine confirming pericarditis.    Meets case criteria for probable myopericarditis:    -New onset and progressively worsening chest pain and dyspnea  -Repeated EKGs w/ T wave change and at least one w/ ST elevation.  -Pericardial effusion w/ tamponade    Does not meet case for confirmed myocarditis as cMRI confirmatory only for pericarditis, no evidence myocarditis.      Confounding factors against vaccine association:    -By history chest pain did develop shortly after vaccine then remitted only to recur outside  42 D window w/ gradual but continuously worsening sx precipitating ED eval.    -CT at initial dx had mention of infectious/inflammatory picture of pericardial effusion as well as mediastinal lymphadenopathy.       -Quantiferon positive in outpt workup after initial dx.      -At initial dx Coxsackie was negative but as symptoms progressed and constitutional symptoms ensued pt tested positive for Coxsackie B    . -Waxing/waning pericardial effusion settled down after initiation prednisone and isoniazid.     -Pertinent SH/potential exposure hx includes work as microbiologist in a children's hospital.            10/04/22: B-HCP staff took message for MD.  Preferred number is 858-824-5436. Updated DOB. Will fax HIPAA form.     MNF w/ full necessary PII, etc. Prolonged hold w/ very poor connection at HCP office</t>
  </si>
  <si>
    <t>Human Metapneumovirus</t>
  </si>
  <si>
    <t>new bilateral lower extremity edema. Feeling unwell. Vomiting and diarrhea x 1 wk. Fevers/chills/cough x approximately 4 D. Orthopnea</t>
  </si>
  <si>
    <t>High sens: 7 ng/L (&lt;=11)</t>
  </si>
  <si>
    <t>2,318 pg/mL (&lt;=124)</t>
  </si>
  <si>
    <t>Aspirin,Vasoactive medications (e.g. milrinone, epinephrine, norepinephrine, vasopressin, dopamine),Diuretics (e.g. furosemide/Lasix, cholorothiazide/Diuril),Anticoagulation other than aspirin (Warfarin/Coumadin, Plavix/Clopidogrel),Regular/Low flow Nasal cannula oxygen support,Other {myoperi_hospital_treat_oth}</t>
  </si>
  <si>
    <t xml:space="preserve"> -Levaquin  -ARNi</t>
  </si>
  <si>
    <t>10/18: As of f/u visit 05/26/22: feeling well today. Mild edema on exam today.  Denies any further symptoms of chest pain or shortness of breath.       Unknown</t>
  </si>
  <si>
    <t>10/17/22:  Follow up w/ PCP within 1 week.  Follow up w/ cardiologist. They will plan on starting her on an ACE inhibitor as an outpt...Will have further work-up as an outpatient from cardiology standpoint...arrange for LifeVest as an outpatient.     Unknown</t>
  </si>
  <si>
    <t>10/18/22:  52 yr old WF, nonH/L PMH T2DM tx w/ metformin.  +COVID 19 summer, 2020.  1D s/p 1st dose mRNA vaccine (Moderna) per VAERS report had SOB, fatigue, flulike sx alleviated within a wk and was not eval.  2nd dose mRNA vaccine (Moderna) 30D after 1st dose. Similar sx, progressed.  ED eval 25D after 2nd  dose mRNA vaccine.  Reported "months" of progressive SOB. "She feels symptoms started around August (2021) when she was having SOB periodically. [At increased elevations} had more SOB than usual [for being at elevation]. Return visit [to elevation, earlier 01/2022]:  significant SOB" and developed N/V/D, fatigue, fever, and cough w/ sputum production.   Was admitted from ER.    -Troponin T high sens: 7  -pro- BNP: 2,318 pg/mL  -CT Angio Chest: 1. No evidence of PE. 2. Patchy multifocal bilat alveolar and groundglass opacities. Atypical infectious etiology. 3. Mod cardiomegaly.   -EKG: NRS, no ST-T changes, no ectopy, nl PR and QRS intervals.   -EKG: sinus rhythm w/ LVH and low voltage in the extremity leads.  -TEE: LV systolic fx is moderately reduced with a visually est EF 20-25%. The LV diastolic Fx is Grade 2 diastolic dysfx, c/w mildly elevated L atrial pressure. No pericardial effusion  -SARS-CoV-19 x 2: Neg  -Human metapneumovirus: Detected.    Assessment:   -Metapneumovirus pneumonia  -Combined heart failure with exacerbation  -Cardiomegaly    Plan:   As above.      There is no supportive case-meeting criteria for pericarditis.     Despite abnormal cardiac function on TEE this report does NOT meet case criteria for probable myocarditis based in opposition to the 3rd criteria of "no other identifiable cause". The presentation is that of acute on chronic.  There is documentation that the progressive SOB, exacerbated when at increased elevation, dates back to Aug. 2021, which *predates 1st dose mRNA vaccine*.  The precipitating event for the acute phase, the ER eval of dyspnea w/ subsequent hospitalization can be attributed to human metapneumovirus pneumonia.                10/4/22: B-HCP: No answer x 2, unable to LVM  LVM w/ Sofia, CMA for B-HCP.</t>
  </si>
  <si>
    <t>&lt;42</t>
  </si>
  <si>
    <t>Back pain elevated BP</t>
  </si>
  <si>
    <t>Aspirin,NSAIDS other than aspirin (e.g. ketorolac/Toradol, ibuprofen/Motrin/Advil, naproxen/Naprosyn/Aleve, colchicine),Diuretics (e.g. furosemide/Lasix, cholorothiazide/Diuril),Antiarrhythmics,Other {myoperi_hospital_treat_oth}</t>
  </si>
  <si>
    <t xml:space="preserve"> -Pericardiocentesis  -Emergent subxiphoid pericardiotomy</t>
  </si>
  <si>
    <t>11/15/22:   -Follow up echo 11D   -Follow up cardiothoracic surgery 26D  -Follow up w/ cardiologist as directed and PCP within a month for blood glucose checks if diabetic.    -Unknown</t>
  </si>
  <si>
    <t>breast cancer 2016 s/p chemotherapy, cardiomyopathy</t>
  </si>
  <si>
    <t>nausea, fever, dizziness, muscle weakness, fatigue</t>
  </si>
  <si>
    <t xml:space="preserve">&lt;0.01 (ref range &lt;0.03 ng/mL). Negative x 2. </t>
  </si>
  <si>
    <t>3.2 (ref range &lt;1.0 mg/dL)</t>
  </si>
  <si>
    <t xml:space="preserve">Pt hospitalized x 1 night and discharged home with resolution of symptoms prior to discharge. </t>
  </si>
  <si>
    <t>Pain in jaw</t>
  </si>
  <si>
    <t>Atrial, supraventricular, or ventricular arrhythmia,Conduction delays or blocks,AV block 1st degree</t>
  </si>
  <si>
    <t>10/05/22: 9 day follow up w/ PCP.    Unknown</t>
  </si>
  <si>
    <t>ADHD, anxiety, GERD</t>
  </si>
  <si>
    <t>felt woozy and lightheaded</t>
  </si>
  <si>
    <t xml:space="preserve">Requesting MRs on 10/4/22.  MRs reviewed on 10/17/22. Pt. a 31 yoF, with everyday smoker (half a pack for 15 yrs), with PMHx of ADHD, anxiety, chicken pox, eczema, enlarged thyroid gland, GERD, hypertension, pancreatitis, went to ER on 11/9/21, 6+ months post last vaccine for Cov-19, with complaints of left arm numbness and heaviness for last two days. Pt.s labs and imaging are normal, except high blood pressure, so pt. not admitted for hypertension, on lisinopril, and encouraged to F/U with PCP.   Pt went to many outpatient evaluation with complains for several months after this first ER visit on 11/9/21 until 7/12/22, with primary reason of hypertension and other reasons like OSA, palpitation etc., and final diagnosis was costochondritis on 7/12/22.   Thus this is not a case of VAE as there are no symptoms of chest pain, SOB etc., the timeline is more than 6 months post vaccine, and there is no new or worsening cardiac condition or finding related to Myopericarditis.   </t>
  </si>
  <si>
    <t>Diabetes, hypertension, mixed hyperlipidemia</t>
  </si>
  <si>
    <t>light headadness, blood sugar and blood pressure dropped</t>
  </si>
  <si>
    <t>Nausea and discomfort into the L shoulder. Feverish. Lightheaded.</t>
  </si>
  <si>
    <t>High Sens: 52 ng/L (&lt;= 45)</t>
  </si>
  <si>
    <t>4.20 mg/L (&lt;=3.00)</t>
  </si>
  <si>
    <t>&lt;3 mm/hr (&lt;=20)</t>
  </si>
  <si>
    <t>10/18/22:  Follow up with the cardiology team.    Unknown</t>
  </si>
  <si>
    <t xml:space="preserve">AFib, CKD. Liver cyst, coronary ateriosclerosis </t>
  </si>
  <si>
    <t>nausea, fever, vomitting, confusion, mental alteration</t>
  </si>
  <si>
    <t>1126 (H)</t>
  </si>
  <si>
    <t>3.20 (H)</t>
  </si>
  <si>
    <t>Antibiotics for precaution (Broad spectrum)</t>
  </si>
  <si>
    <t>Requesting MRs on 10/5/22.  Reviewed MRs. Pt. a 79 yo M with significant PMHx of AFib, CKD. Liver cyst, coronary arteriosclerosis was admitted to ER due to fever, altered mental status, vomitting and nausea. Upon complete workup with some abnormal EKG and high troponin, it was concluded by the attending Physician that the condition of the patient admitted one day after the Cov-19 vaccine, is Myocarditis due to vaccine intake.  Upon evaluating all the records and pt. treated for Myocarditis and broad spectrum antibiotics as a caution to eliminate any further decline of pt.'s health. Patient had a history of viral encephalitis in past in 2010, but got better from there. No other findings.  Due to an immediate worsening condition within one day of vaccine, and no other findings together with abnormal EKG and Troponin, this case meets the criteria for VAE of probable Myocarditis. Even though patient was treated for Encephalitis, the chemistry (protein), CSF and brain scan does not showed any abnormalities, nor there was any infectious agent identified. Thus, due to no other findings and immediate timeline after vaccine with abnormal EKG and Troponin with symptoms showing sudden worsening condition, this case meets VAE algorithm of probable Myocarditis, and was treated during 9/29-10/5/22 hospitalization accordingly with recommendation to follow-up with VA Cardiologist.</t>
  </si>
  <si>
    <t>Pleuritic chest pain w/ radiation to back.</t>
  </si>
  <si>
    <t>217 (&lt;15)</t>
  </si>
  <si>
    <t xml:space="preserve"> -Losartan  -Declined Statin</t>
  </si>
  <si>
    <t>Discharged to care of previously established cardiologist.</t>
  </si>
  <si>
    <t>10/12/22:  Interview w/ staff RN for B-HCP.  74 yr old WF, nonH/L PMH Atrial fib,atherosclerosis, hyperlipidemia, MVP.    255 days s/p 2nd dose mRNA vaccine (Moderna) developed pleuritic chest pain w/ radiation to back. Evaluated in ED then admitted.  -Troponin 1: 217 (&lt;15) on admission, down trended to 165.  -EKG: Mod ST depression, sinus arrythmia  -ECHO: EF 60-65% w/ Grade 1 left ventricular diastolic dysfunction. No pericardial effusion  -cMRI: Not obtained.    Admitted x 5 days. Completed 48 hr heparin drip. D/c meds:   -ASA  -Metoprolol  -Apixiban (Declined Coumadin)  -Losartan  -Declined statin.    D/c to care of previously est. cardiologist.    Meets case criteria for probable myocarditis:  -Acute onset chest pain  -elevated troponin  -no other identifiable cause.    Despite admission H &amp;P description of "pleuritic" CP does not meet case criteria for  pericarditis in that there is no mention of pericardial rub, there are ST depressions on EKG (not elevations), and no pericardial effusion on  ECHO.    Of note, VAERS report Q5= AE onset sx 1 day after 2nd note. However, interview w/ RN for PCP has documentation of routine telehealth visit w/ cardio 16D after 2nd dose mRNA. The only post vaccination c/o were unsteadiness and HA. Interviewee did not discover any acute cardiac problem on chart review until ED eval w/ hospitalization at 255D post vaccination as noted above.  Also of note, reporter indicates PMH Herpes Zoster. Interview confirmation of outbreak 2 months prior to ED eval; treated w/ short course Valcyclovir. No suppressive tx.            10/11/22: LVM state vax coordinator</t>
  </si>
  <si>
    <t>high sensitivity 1537</t>
  </si>
  <si>
    <t xml:space="preserve">At time of discharge 10/6/22, chest pain reduced to 1 out of 10. </t>
  </si>
  <si>
    <t>anxiety, restless leg syndrome, seasonal allergies, and postmenopausal</t>
  </si>
  <si>
    <t>Recurrent Pericarditis</t>
  </si>
  <si>
    <t>Recurrent Pericarditis. The event shortness of breath was reported as resolved and the event recurrent pericarditis was reported as not resolved.</t>
  </si>
  <si>
    <t>General feeling "unwell"</t>
  </si>
  <si>
    <t>0.05 (ref range 0.00-0.03 ng/mL)</t>
  </si>
  <si>
    <t>23.7 (ref range 0.0-0.7 mg/dL)</t>
  </si>
  <si>
    <t>18 (ref range 0-15 mm/hr)</t>
  </si>
  <si>
    <t xml:space="preserve">Pt was currently inpatient mental health so event caused prolongation of current hospitalization. </t>
  </si>
  <si>
    <t xml:space="preserve">HCP report. 25 y/o M with PMH schizoaffective disorder who developed covid19 on 9/11/22. Ten days later he received 1st dose Pfizer on 9/22/22. Two weeks later reported feeling generally unwell, pt unable to provide specific symptoms and denied chest pain, SOB, cough, palpitations. At the same time, pt had already been hospitalized for mental health and had recently started on clozapine so was being routinely screened for myocarditis through lab work. When pt started feeling unwell, labs obtained. Troponin slight elevated to 0.05 but remained flat. CRP elevated. EKG with sinus tachycardia and nonspecific change in ST segment in anterior leads, T wave amplitude decreased in lateral leads, and QT lengthened. Echo with systolic function low normal, EF 50%. Diagnosed with viral myocarditis, drug induced vs. viral. Tx included metoprolol.   ------------------------------------------------------------------  10/11/22: Case assigned. MR requested. May not meet case definition as had just started medication known to possibly cause myocarditis.   10/14/22: MR received.  -------------------------------------------------------------------  Does not meet case definition as no presence of specific clinical symptoms other than "feeling unwell". Denied chest pain, SOB/dyspnea, palpitations, etc. Also, pt had recently started clozapine which is known to have the potential to cause myocarditis as side effect. Possible other identifiable cause of symptoms and findings present. </t>
  </si>
  <si>
    <t>0.268 ng/mL (ref range &lt;0.029 ng/mL)</t>
  </si>
  <si>
    <t xml:space="preserve">Pt hospitalized x 2 days and discharged home.     </t>
  </si>
  <si>
    <t>MNF report based on literature article. 27 y/o M with PMH of myocarditis initially diagnosed at 20 y/o, received 2nd Moderna dose and two days later developed chest pain. Troponin elevated to peak of 0.268 ng/mL. cMRI with sub-epicardial delayed enhancement involving the basal inferolateral and inferior wall and distal lateral segment. cMRI consistent with myocarditis. Hospitalized x 2 days.   ------------------------------------------------  10/11/22: Case assigned. Emailed reporter/author (amdanis@ccf.org) of literature review requesting if previous VAERS report had been submitted for discussed individual. Response received - Dr. Amdani to reach out to pt's primary cardiologist- Dr. Allan Klein - to see if VAERS report submitted.   10/17/22: Pending linkage to temporary e-report 900668  10/19/22: duplicate REDCap 8453 has been deleted   10/20/22: Attempted to contact reporter/author as need pt's name. No response.</t>
  </si>
  <si>
    <t>&gt;60%</t>
  </si>
  <si>
    <t>High sens 9 (0-76)</t>
  </si>
  <si>
    <t xml:space="preserve"> -Colchicine  -Flecainide  -Diltiazem  -Apixaban  </t>
  </si>
  <si>
    <t>Underwent cardioversion after initial evaluation</t>
  </si>
  <si>
    <t>Discharged home; followed up with cardiology.</t>
  </si>
  <si>
    <t>10/11/22: Interview w/ B-HCP (cardiologist) and their designated clinical representative.      71 yr old WM, nonH/L w/ no sig PMH.  Received 4 doses of mRNA vaccine (Moderna).  151 days s/p 4th dose developed chest pain; presented to ED 2 D later w/ chest pain and dyspnea.     -EKG:  ST elevations and atrial fibrillation  -ECHO: EF &gt; 60%, no sig pericardial effusion; no decreased left ventricular function.   -High sensitivity Troponin I: 9 (0-76) ie normal range    Discharged w/ dx of chest pain and dyspnea, rx ASA.  Cardio f/u next day:   Dx Pericarditis.  Rx: TEE w/ cardioversion, Colchicine, Flecainamide, Diltiazem, Apixibam.    Meets case definition for probable myopericarditis:  -acute onset chest pain  -EKG findings of ST elevations and atrial fibrillation  -absence of other attributable factors.    During interview cardiologist disc regional lack of availability of cMRI for the diagnosis of myocarditis.  A 1 month follow up w/ cardiology is pending in very near future    State registry supplied vax data.</t>
  </si>
  <si>
    <t xml:space="preserve"> -Atenolol  -Colchicine</t>
  </si>
  <si>
    <t>10/18/22: Provided with names of alternate cardiologists; encouraged 2nd opinion.    Unknown</t>
  </si>
  <si>
    <t>Viral, flu like symptoms</t>
  </si>
  <si>
    <t>Hypothyroidism, Transaminitis, Polycythemia, Asthma, Chronic Hypoxic Respi failure, Sleep apnea</t>
  </si>
  <si>
    <t>episode of syncope lasting up to 5 minutes and accompanied by extensive diaphoresis, and some brief jerking but without post-ictal symptoms.</t>
  </si>
  <si>
    <t>Normal LVEF, but mildly reduced 44% RVEF</t>
  </si>
  <si>
    <t>0.29 (H)</t>
  </si>
  <si>
    <t>5000.0 (H)</t>
  </si>
  <si>
    <t>190.0 (H)</t>
  </si>
  <si>
    <t>Carcinoma of left lung, and treated with surgery and radiochemotherapy and pain with wound incisions 8/31/22-9/29/22. 9/7/22 CT Thorax Pneumonia infilterate.</t>
  </si>
  <si>
    <t>Asthma, hypertension, bipolar, mass on left lung, osteoarthritis</t>
  </si>
  <si>
    <t>279 ng/L (H)</t>
  </si>
  <si>
    <t>2273 pg/ml</t>
  </si>
  <si>
    <t>Requesting MRs on 10/14/22.  MRs are available at VAERS VPN on 10/25/22, and reviewed.  60 yo F went to ER on 10/2/22 post 5th bivalent Pfizer shot together with influenza shot on 9/27/22 the same day. Few wks prior to this vaccination Pt. underwent a major surgical history of lung lobectomy, mediastinal lymph node dissection, block of intercostal nerve followed by radiation chemotherapy for lung cancer treatment. Patient also with major history of smoking and other exposure and also other PMHx explained in this abstraction elsewhere. Post lung cancer treatment two weeks befor 5th vaccination, pt went again to hospital related to wound incisions and pain complains related to post surgery until 9/29/22, two days after vaccine. There was some pleural effusion noticed during these visits and suspected infections and pt. was treated with antibiotics for Pneumonia around 9/7/22 through 9/29/22. Pt took dual vaccine on 9/27/22. Pt appeared with complain of SOB on 10/2/22 whereas the final finding was possible STEMI due to ST elevation in EKG and elevated pro-BNP and Troponin. However, during final evaluation using ECHO, angiogram and catheterization, it was observed that pt EF% was hyper instead of reduced and pt was found positive for CAD.  Thus, inspite of abnormal EKG and elevated troponin during the time of close association of vaccine together with symptom of SOB, this case may qualify for probable myocarditis, it still does not meet case definition. Because within 42 days prior to vaccine, Pt. went through major surgical event related to Pericarditis, injuries and post surgery infections treated. Also there is other final finding of CAD diagnosis, that also causes ST elevation on ECG and elevated pro-BNP and Troponin.</t>
  </si>
  <si>
    <t>Cold with persistent cough/Pneumonia on antibiotic Azithromycin</t>
  </si>
  <si>
    <t>Eczema, HLD, HTN. Migrain headache, Obesity</t>
  </si>
  <si>
    <t>nausea, cough, Lt arm weakness, diaphoresis, dizziness, emesis</t>
  </si>
  <si>
    <t>1.49 ng/ml (H)</t>
  </si>
  <si>
    <t>Lisinopril dose increase from 5mg/day to 10 mg/day once a day.</t>
  </si>
  <si>
    <t>Requesting MRs on 10/17/22.  MRs are available and reviewed on 10/26/22.  Pt. a 58 yo F, took the Moderna bivalent 5th shot on 9/13/22. Pt went to ER with chief complain of Chest pain, nausea, cough and dizziness on 10/7/22. Pt. with PMHx of HTN, HLD, Obesity, Eczema and migraine headaches. Patient has been treated with Azithromycin for acute bronchitis for the past 4 days of 10/7/22 before ER admission. Pt. admitted from 10/7-10/10/22 for full workup.   AT ER pt. was diagnosed for final discharge as possible unspecified acute Myocarditis.  It is difficult to say that it is viral myocarditis, since no viral testing was done. COV-19 was negative. But it is a fact that Pt. was treated with Azithromycin and was on that medication for acute bronchitis 4 days, prior to Chest pain. However, during the course of hospital admission, pt. worsened on day 2 with abnormal ST waves ECG, elevated Troponin, and normal D-dimer, indicating inflammation Vs infection. The ECHO did not show any pericardial effusion and the cardiac cath diagnosed no CAD, with final evaluation of acute Myocarditis. Pt. was not treated for Myocarditis but when discharged, it was the same medication continuation, discontinued Azithromycin and increased Lisinopril 10 10 mg.  This case meets the case definition of probable myocarditis from VAE,  due to abnormal ST elevation and elevated Troponin during hospital stay and no other findings reported.</t>
  </si>
  <si>
    <t>0.1 mg/dL (&lt;0.5)</t>
  </si>
  <si>
    <t xml:space="preserve"> -Metoprolol</t>
  </si>
  <si>
    <t>10/17/22: Scheduled for MRI next week (wk of 10/17/22)</t>
  </si>
  <si>
    <t>11/09/22: requesting cMRI results.    11/08/22: 46 yr old nonpregnant W/F, nonH/L    10/24/22: 46 yr old nonpregnant W/F, nonH/L report of dx pericarditis w/ onset of chest pain, tachycardia, and arrhythmia 1 day after 4th dose mRNA vaccine (Pfizer Bivalent). B-HCP has not responded to messages left; will request MR.     10/19/22: Left message for B-HCP&gt;  10/17/22: Left message for B-HCP.</t>
  </si>
  <si>
    <t xml:space="preserve"> + covid19 PCR</t>
  </si>
  <si>
    <t>Pt reported on VAERS form, "effects of pericarditis still occurring after nearly a year even during treatment".</t>
  </si>
  <si>
    <t xml:space="preserve">Pt seen in ER and discharged. Pt then returned with worsening in symptoms and hospitalized. Discharged home. </t>
  </si>
  <si>
    <t xml:space="preserve">Self report. 21 y/o M initially received 1st Pfizer dose 12/18/21 and then developed covid which he recovered without complications. He then received 2nd Pfizer dose 1/18/22 and the following day developed chest pain. He went to the ER and COVID19 PCR test was positive (no respiratory complaints). EKG was abnormal at the time. He was provided ibuprofen and discharged. Symptoms worsened so he returned to ER resulting in admission. Troponin elevated. Echo negative. EKG normalized. Diagnosed with acute pericarditis. Tx included colchicine with symptom improvement. Hospital believed pericarditis secondary to covid19 infection, but PCP thought PCR positive was possible residual spike protein from previous infection in December.  --------------------------------------------  10/18/22: Case assigned. MR requested.   10/28/22" MR received.  --------------------------------------------  Does not meet case definition as COVID19 PCR POSITIVE at time of symptoms and pericarditis diagnosis. </t>
  </si>
  <si>
    <t>Weakness and lethargy.</t>
  </si>
  <si>
    <t xml:space="preserve">97 (&lt;14) </t>
  </si>
  <si>
    <t xml:space="preserve"> -Remdemisvir</t>
  </si>
  <si>
    <t xml:space="preserve">Deceased after admittance to general inpatient hospice. </t>
  </si>
  <si>
    <t xml:space="preserve">87 yr old W/F, nonH/L, PMH CAD s/p CABG, recent GI bleed 2nd gastric erosion/esophagitis, HTN, HLD, and carotid stenosis. Presented 201D after 3rd dose mRNA vaccine (Pfizer) w/ somnolence and lethargy.  Per VAERS: ST elevation and elevation troponin, "in addition to COVID".  Not candidate for cardiac cath per cardiology and unable to initiate heparin drip 2nd recent GIB. Admitted as comfort care.  Upon further comparison current EKG w/ prior EKG: more likely indicative of NSTEMI or myocarditis (less likely STEMI).  ECHO: EF 66%. Changed from comfort care to DNR/DNI and given one dose remdemisvir and decadron, given her COVID infection. 2D later: The family came to the conclusion to move the patient to comfort care status given her overall well being, including her inability to eat, her body mass index, and her other medical comorbidities. Patient was then admitted to general inpatient hospice, and her symptoms were well controlled with scheduled sublingual morphine and ativan. Passed away 5D after admission/206D post 3rd dose mRNA vaccine (Pfizer)    Preliminarily does not meet case criteria 2nd concomitant dx COVID-19 which is exclusionary criteria of "no other identifiable cause".     Awaiting medical records/death certificate.     10/27: Case linked to 2nd report. MR not available yet; LM w/ B-HCP office.    10/31/22:  GDIT obtaining MR. Per new guidance no further enhanced surveillance.     11/04/22: As above.    11/07/22:  As above, Interview Q14: B-HCP (contact was initiated prior to guidance change noted 10/31/22).   Pt COVID PCR Positive upon presentation to ED, therefore, does not meet case criteria.    </t>
  </si>
  <si>
    <t>Cov19 infection in July 2022</t>
  </si>
  <si>
    <t>Sleep apnea, obesity, HTN, HLD</t>
  </si>
  <si>
    <t>244 pg/ml (H)</t>
  </si>
  <si>
    <t>16.9 (H)</t>
  </si>
  <si>
    <t>34 (H)</t>
  </si>
  <si>
    <t>Aspirin,NSAIDS other than aspirin (e.g. ketorolac/Toradol, ibuprofen/Motrin/Advil, naproxen/Naprosyn/Aleve, colchicine),Diuretics (e.g. furosemide/Lasix, cholorothiazide/Diuril),Other {myoperi_hospital_treat_oth}</t>
  </si>
  <si>
    <t>Farxiga, Carvedilol, benadryl for rash. No discharge</t>
  </si>
  <si>
    <t>Took the COVID booster shot. Was sick with fever, joint pain/muscle aches, and extreme weakness for 2 weeks. Symptoms came and went every 3 days for up to a month. Three months after booster, developed high heart rate for a month straight. Chest pain, short of breath, and heart "skipping a beat". CRP Cardiac was high and still is high. Diagnosed with myocarditis.   SED rate, CRP Cardiac</t>
  </si>
  <si>
    <t>vomiting, fever, fatigue</t>
  </si>
  <si>
    <t>13.74 ng/mL</t>
  </si>
  <si>
    <t>315.2 (ref range 0.0-100.0 pg/mL)</t>
  </si>
  <si>
    <t xml:space="preserve">Pt hospitalized x 4 days and discharged home. As of 6/2/22 and 9/28/22 follow-up visits with cardiology, pt's EKG, Echo, and labs all WNL and pt denies any ongoing chest pain symptoms. </t>
  </si>
  <si>
    <t xml:space="preserve">Parent report. 12 y/o M received 3rd dose Pfizer and that same day developed fever and fatigue. Two days later developed chest pain and vomiting. Of note, parent reported stomach bug 2 weeks prior to vaccination which lasted for about 9 hours. Seen in ER with chest pain and found to have elevated troponin and ST elevation on EKG. Echo with low normal left ventricular systolic shortening, EF 55%. Isolated monomorphic PVCs during hospital stay. cMRI with small pericardial effusion at the apex, further study terminated for motion artifact. Diagnosed with acute myocarditis. Tx included ibuprofen and famotidine. Hospitalized x 4 days and discharged home with resolution of symptoms. As of 9/22/22 outpatient cardiology follow-up - Echo, EKG, and cardiac enzymes WNL and pt denies any ongoing symptoms. Follow-up cMRI 9/28/22 with evidence of pericardial and underlying subepicardial delayed enhancement along the lateral wall of the mid left ventricle and LV apex consistent with a previous history of myocarditis.  ---------------------------------------------  Meets case definition for myopericarditis based on chest pain/vomiting, ST elevation on EKG, elevated troponin, low-normal EF on Echo, and cMRI with pericardial effusion and findings consistent with myocarditis.   </t>
  </si>
  <si>
    <t xml:space="preserve">HTN, HLD, CKD stage III, Eczema, osteoarthrosis of knee, hyperparathyroidism, hypertension </t>
  </si>
  <si>
    <t>0.98 mg/dL (H)</t>
  </si>
  <si>
    <t>Amiodarone, Metoprolol and atorvastatin</t>
  </si>
  <si>
    <t xml:space="preserve">Follow-up recommended after 4-6 months again with cMRI during hospital discharge.  </t>
  </si>
  <si>
    <t>Requesting MRs today on 10/26/22.  MRs are available and reviewed on 11/8/22.  Pt. a 64-y o M, with long history of palpitations, hyperlipidemia, hyperparathyroidism, obesity, hypertension, CKD stage 3 and osteoarthritis of knee, took bivalent Cov-19 Pfizer vaccine on 10/19/22. On 10/21/22 two days post vaccine, Pt presented to ER with prominent palpitations, racing heart, feeling lightheaded and dizzy. No chest pain but occasional SOB. Pt was admitted from 10/21/22 through 10/24/22.  The ECG was abnormal with sinus rhythm, racing heart rate and PVCs with arrhythmia. The TTE showed mild cardiac enlargement and mild ventricular dysfunction. No Pericarditis indicated from any tests. The troponin and D-dimer remained normal. The CRP and creatinine were slightly elevated. TSH was normal. The cMRI showed acute Myocarditis.   This case meets the algorithm of probable Myocarditis based upon timeline of symptoms and worsening condition with symptoms after vaccine (2 days), with worsening ECG, and cMRI with results indicating acute Myocarditis. Note, that the troponin remained normal even though cMRI reflected myocardial edema. Not sure why the Troponin was normal. Is it because pt. is on some medications with CKD-III, or that the myocardial edema is due to fibrosis and not acute myocardial injury? Regardless, from medical reviews of clinical course of hospitalization pt. meets the VAE of probable Myocarditis.</t>
  </si>
  <si>
    <t>Fever, malaise</t>
  </si>
  <si>
    <t>1500 ng/ml (H)</t>
  </si>
  <si>
    <t>10 mg/dL (H)</t>
  </si>
  <si>
    <t>This is a MFR with a publication attached: "A report on short-term follow-up cardiac imaging and clinical outcomes of myocarditis after coronavirus disease 2019 vaccination", Journal of Cardiovascular Medicine, 2022; Vol:23(10), pgs:691-693, DOI:10.2459/JCM.0000000000001341.    The patient in this case is Pt. #2 in this publication Table 1, identified by age 17 yrs old. No name DOB is provided. It is suspected and stated that publisher have reported this to VAERS and hence if this case is coming again from MFR, there are strong chances of this case being duplicate.   Please note: This case is suspected to be duplicate.  Since the paper describes all the data, there is no need for MRs or PII.  This case is a confirmed case of Myocarditis due to elevated Troponin within 5 days of vaccine, typical worsening symptom needing rush to ER, ST elevation in ECG, and confirmed cMRI. The follow-up with this patient suggests that patient recovered quickly and didn't had chest pain again after release from 3 days hospital admit and Ibuprofen treatment.</t>
  </si>
  <si>
    <t>1502 ng/ml</t>
  </si>
  <si>
    <t>10.65 mg/dL</t>
  </si>
  <si>
    <t>This is a published report with publication and the current case patient#6 (Identified through distinct age in MFR and Table 1 of publication).    A 16-year-old male patient received BNT162b2 (BNT162B2), as dose 2, single (Batch/Lot number: unknown) for covid-19 immunisation. The patient's relevant medical history and concomitant medications were not reported. Vaccination history included: Bnt162b2 (Dose-1, SINGLE, UNKNOWN MANUFACTURER), for Covid-19 immunisation.  The following information was reported: MYOCARDITIS (hospitalization, medically significant), 1 day after the suspect product(s) administration, outcome "recovered". The patient underwent the following laboratory tests and procedures: C-reactive protein: Elevated; Echocardiogram: LVEF 66%, no RWMA, normal diastolic function, notes: On presentation; LVEF 69%, no RWMA, abnormal tissue Doppler, notes: suggestive of diastolic dysfunction (Follow-up); Ejection fraction: 66 %, notes: On presentation; 69 %, notes: Follow-up; Electrocardiogram: sinus tachycardia, notes: On presentation; Sinus arrhythmia, notes: Follow-up; Electrocardiogram ambulatory: Normal; Exercise test: Normal; Magnetic resonance imaging heart: NA, notes: On presentation; Absence of acute edema. Focal subepicardial late, notes: gadolinium enhancement. Imaging suggestive of history of acute myocarditis (follow-up); Troponin: unknown results. Therapeutic measures were taken as a result of myocarditis.     The follow-up was done on this patient at 21, 120 and 150 days and pt. recovered. Pt didn't have chest pain again after 3 days hospitalization and release. Pt returned to normal activity.</t>
  </si>
  <si>
    <t>This is a MFR with a publication attached: "A report on short-term follow-up cardiac imaging and clinical outcomes of myocarditis after coronavirus disease 2019 vaccination", Journal of Cardiovascular Medicine, 2022; Vol:23(10), pgs:691-693, DOI:10.2459/JCM.0000000000001341.    The patient in this case is Pt. #6 in this publication Table 1, identified by age 16 yrs old. No name DOB is provided. It is suspected and stated that publisher have reported this to VAERS and hence if this case is coming again from MFR, there are strong chances of this case being duplicate.   Please note: This case is suspected to be duplicate.  Since the paper describes all the data, there is no need for MRs or PII.  This case is a confirmed case of Myocarditis due to elevated Troponin within 5 days of vaccine, typical worsening symptom of chest pain needing rush to ER, Sinus Tachycardia in ECG, and cMRI done later during follow-up that showed pattern of Myocarditis history confirming Myocarditis. The follow-up with this patient at 150 days for ECG suggested that patient still remained sinus arrhythmia, the TTE at 22 days follow-up showed LVEF 69%, no RWMA but abnormal tissue Doppler suggestive of diastolic dysfunction. No other identifiable cause was found. Thus, this is a confirmed Myocarditis case, as Pt presented to ER with worsened Chest pain within 5 days post vaccine, elevated Troponin and CRP, and the cMRI (done later) confirmed the pattern of Myocarditis from history.</t>
  </si>
  <si>
    <t>Cov-19 infection on 6/24/22 and was prescribed Paxlovid.</t>
  </si>
  <si>
    <t xml:space="preserve">heart flutter, irregular heartbeat, weakness on exertion, swelling of ankles, decreased apatite, fatigue, increased headaches </t>
  </si>
  <si>
    <t>5.0 mg/dL (N)</t>
  </si>
  <si>
    <t>PAXLOVID and Metoprolol.</t>
  </si>
  <si>
    <t xml:space="preserve">Myocarditis - Sinus Tachycardia, chest pain, heart flutter, irregular heartbeat, shortness of breath, weakness on exertion, swelling of ankles, decreased apatite, fatigue, increased headaches.    EKG, Bloodwork, beta blockers - workup continues at PCP office? #14 is patient's PCP Internal medicine Dr. Peter C Smith. MD    </t>
  </si>
  <si>
    <t>Progressively worsening fatigue. Peripheral edema.</t>
  </si>
  <si>
    <t xml:space="preserve">11/16/22:  Currently available MR are subsequent to the initial presentation of AE.  Case remains open; further MR pending.  11/07/22:  MR have been requested.    66 yr old Asian male, non H/L w/ PMH cardiac arrest 02/2020,received a dose of mRNA vaccine (Moderna). Dose number is unclear.  Started feeling sickly 24 d after dose; hospitalized w/ reported pericarditis 5 months after this dose mRNA vaccine. Extensive w/u. Recurrence w/ surgical management 8 months after this dose mRNA vaccine.  No medical records included w/ report; no enhanced surveillance at this time. GDIT has opened case to obtain MR. </t>
  </si>
  <si>
    <t>6.14 ng/ml (H)</t>
  </si>
  <si>
    <t>26.8 mg/L (H)</t>
  </si>
  <si>
    <t>38 mm/hr (H)</t>
  </si>
  <si>
    <t xml:space="preserve">A 45-year-old female patient presented 10 days after the first vaccination with BNT162b2 due to increasing shortness of breath and dizziness. Molecular biology and serology tests for viral infections remained negative. Tachycardia was noted; the ECG showed ST-segment depressions and serum troponin levels were significantly elevated. Echocardiography revealed severe left ventricular dysfunction with an Ejection fraction (LVEF) of a minimal 15%. No coronary artery stenoses were found in the coronary angiography. Histological examination of a myocardial biopsy revealed inflammatory infiltrates, mainly consisting of T cells, macrophages, eosinophil granulocytes, B cells, and plasma cells. The patient received the usual therapy for heart failure as well as methylprednisolone (IV 1 g daily for 3 days). One week after starting this therapy, the patient had recovered, and the ejection fraction had increased to 60%.  </t>
  </si>
  <si>
    <t xml:space="preserve">This is a MFR, reported to manufacturer by authors who published two case reports in NEJM. This VAERS ID is linked to patient #1 a 45 yrs old female at the time of vaccination, in this publication. The New England journal of medicine, 2021, Vol 10 (Pgs:1056) DOI: 10.1056/NEJMc2109975 entitled Myocarditis after Covid-19 mRNA Vaccination.    </t>
  </si>
  <si>
    <t>Immunocompromised status, Asthma NOS, CKD NOS, HLD, HTN, Osteoarthritis</t>
  </si>
  <si>
    <t>&lt; 6.0 ng/ L (N)</t>
  </si>
  <si>
    <t>71.1 mg/L (H)</t>
  </si>
  <si>
    <t>Colchicine and cont Metoprolol.</t>
  </si>
  <si>
    <t>Pt. went to ER after 33 days post Cov-19 vaccine with complain of left. side chest pain and shoulder pain with pleuritic chest pain upon breathing. Full ER work up was done and upon consultation with cardiologist, an unspecified acute Pericarditis was diagnosed. Pt. was not hospitalized and asked to further follow-up with Cardiologist. Pt was prescribed Aspirin, Colchicine. Pt states in complain that the above medications were not effective, and Pt still not recovered.</t>
  </si>
  <si>
    <t>Pt a 76 yo F with PMHx of Immunocompromised status (consult note), Asthma NOS, CKD NOS, HLD, HTN, Osteoarthritis went to ER 33 days post vaccine, but was not admitted after workup. The diagnosis was unspecified acute Pericarditis. So, the patient meets the Pericarditis based upon the chest pain symptoms and the abnormal ECG and trivial pericardial effusion together with vaccine timeline. However, vaccine timeline is arguable based upon the patient statement that Pt. have had similar pleuritic chest pain (Possibly earlier to vaccine administration). Pt. also with history of Tachycardia prior to vaccine, which may also be the reason for abnormal EKG and since there was no past ECG compared, it is difficult to say if this is a new ECG abnormality after vaccine or Pt. exhibited similar pattern of ECG prior to vaccine. The trivial pericardial effusion was noticed together with pulmonary opacity and also minimal pleural effusion. From the patient statement at ER, pt had a pleuritic chest pain, similar to current pain in past/history (Pericarditis). Further the CT angiogram chest showed Pericardial cyst, possibly contributing to Pericarditis and not vaccine. Also, noticed in workup mild calcification in thoracis aorta and abdominal vascular system. Pt. also stated in VAERS report that Colchicine is not effective and did not cure the suspected acute Pericarditis.</t>
  </si>
  <si>
    <t>weak, shakiness, dizziness</t>
  </si>
  <si>
    <t>Per patient "No signs of improvement at this point, fear of permanent damage exists and will be updated following cardiologist appointment, along with advising of taking the second dose."</t>
  </si>
  <si>
    <t xml:space="preserve">ASSESS:  Atypical chest pain   RTC as needed and exercise guidelines given.    </t>
  </si>
  <si>
    <t>vertigo</t>
  </si>
  <si>
    <t xml:space="preserve">DCD home to f/u with PMD.  Needs repeat CPK outpatient.  Drink fluids.  Rest body part &amp; apply ice.  Tylenol or Motrin.    DCD DX:  Myositis.    </t>
  </si>
  <si>
    <t>RSV (detected in labs)</t>
  </si>
  <si>
    <t>109.6 ng/L (ref: 0-51.4)</t>
  </si>
  <si>
    <t>63 pg/mL (ref: 0-125)</t>
  </si>
  <si>
    <t xml:space="preserve">Statin, beta blocker, morphine, hydrocodone/APAP, </t>
  </si>
  <si>
    <t>Exacerbation of asthma, and CP</t>
  </si>
  <si>
    <t>As of 2/3/22, patient reported that she was hospitalized 1 day, d/c to home and currently seeing a cardiologist; reported not recovered</t>
  </si>
  <si>
    <t>No active chest pain but has had a few episodes of pinpoint sharp pain across chest lasting a few sec. No triggers and nonpositional.</t>
  </si>
  <si>
    <t xml:space="preserve"> -Aleve 2 tabs in the AM w/ food x 10 days</t>
  </si>
  <si>
    <t>1. Repeat limited echo  2. Follow up with [established] interventional cardiologist in 8 wks.</t>
  </si>
  <si>
    <t>Intermittent cough</t>
  </si>
  <si>
    <t>ST elevation/ST abnormalities,PR depression without reciprocal ST depression,Frequent atrial or ventricular ectopy</t>
  </si>
  <si>
    <t>&lt;0.015 ng/mL (0.000-0.045)</t>
  </si>
  <si>
    <t>&lt;40.0 pg/mL (0.0-100.0)</t>
  </si>
  <si>
    <t xml:space="preserve"> -Colchicine  -Ibuprofen  -Medrol</t>
  </si>
  <si>
    <t>11/18/22:  All evaluations discharged home.  After 3rd acute episode:   -Follow up w/ cardiologist 3-5 days  -Follow up w/ PCP 3-5 days; make an appointment with your PCP to refer you to a rheumatologist for your recurrent pericarditis.     Unclear; VAERS report include portions of ER notes from multiple dates 2021 and 2022.  Followed by cardiology.</t>
  </si>
  <si>
    <t>"throat pain" equated w/ GERD, mild UR congestion, mild dry cough</t>
  </si>
  <si>
    <t>"throat pain" equated w/ GERD, mild UR congestion, mild dry cough.</t>
  </si>
  <si>
    <t>&lt;0.034 ng/mL (&lt;0.34)</t>
  </si>
  <si>
    <t xml:space="preserve"> -Pericardiocentesis</t>
  </si>
  <si>
    <t>ICU x 1 day then released to home.    11/21/22:   -TTE and cardiology follow up in 2 wks  -PCP follow up as soon as able</t>
  </si>
  <si>
    <t xml:space="preserve">Pt is a 49 yr old WM,nonH/L who developed progressive shortness of breath 1 day after their third dose mRNA vaccine (Pfizer). The SOB was associated w/ some chest pain (1/10), some mild "throat pain", attributed to GERD, mild UR congestion, mild dry cough. They presented to an outside ED 8 days after their 3rd dose mRNA vaccine with increasing dyspnea on exertion.       Physical exam was significant for pulses paradoxus and jugular venous distention, but no pericardial friction rubs are documented.     -Serial troponin: neg  -EKG: no evidence of ischemia  -ECHO: large pericardial effusion circumferential to the heart. LV systolic fx was low normal w/ an EF of 50-55%. Although no diagnostic regional wall motion abnormality was identified, this possibility cannot be completely excluded on the basis of this study.    Was transferred to larger medical center where pericardiocentesis was performed. After drainage of the pericardial fluid, the pericardial pressure dropped to 5mmgHg while the RA pressure remained at 25mmHg, suggesting constrictive effusive pericarditis.  Was started on colchicine and prednisone then released the next day.     This report meets case criteria for pericarditis:     -acute chest pain  -Pericardial effusion.     </t>
  </si>
  <si>
    <t>"inflammatory like muscle pain in the chest area and some cp w/ breathing"</t>
  </si>
  <si>
    <t>&lt;4 pg/mL (&lt;=99)</t>
  </si>
  <si>
    <t>&lt;3.0 mg/L (&lt;=4.9)</t>
  </si>
  <si>
    <t>&lt;3 mm/hr (&lt;=15)</t>
  </si>
  <si>
    <t xml:space="preserve"> -Colchicine</t>
  </si>
  <si>
    <t>Followed by cardiology and rheumatology.</t>
  </si>
  <si>
    <t xml:space="preserve">45 yr old WHM, PMH significant for NASH, presented to his PCP &gt;200D after 2nd dose mRNA vaccine (Pfizer) for a follow up after of diagnosis COVID-19 within the previous 3 weeks.  He had become symptomatic w/ fever, body aches, loss of smell and apparently went to a local UC; results not immediately available. Pt was able to obtain rapid test which was positive. Went to liver clinic and "got the monoclonal therapy and he felt better".  PCP uses dx code "COVID-19 confirmed by laboratory testing."  He reported some CP to PCP; EKG was reportedly abnl so referred to cardiology.  EKG obtained was similar to premorbid EKGs which are available and were presented to cardiologist as well; stress testing to evaluate for ischemia was negative.     Patient did have documented pericardial effusion on TEE and was rx Colchicine.  However, this report does not meet case criteria for pericarditis or probable/confirmed myocarditis due to:     PCP documentation of COVID-19 illness within the 6 weeks prior to diagnosis.    Of further note:   a. EKG aberrancy is present in premorbid EKGs x 2 (as far back as 4 yrs prior).  b. Troponin and cMRI not obtained    </t>
  </si>
  <si>
    <t>&lt;0.034 ng/mL (&lt;0.034)</t>
  </si>
  <si>
    <t>13.6 mg/L (&lt;10)</t>
  </si>
  <si>
    <t>11 mm/hr (0-20)</t>
  </si>
  <si>
    <t xml:space="preserve"> -Robaxin  -Ibuprofen  -Prednisone taper</t>
  </si>
  <si>
    <t xml:space="preserve">Per rheum:  -Monthly inflammatory markers  - Prednisone taper  - ibuprofen if tolerated  Refer to cardiology  -F/u 4 months.  Per cardio: RTC prn  </t>
  </si>
  <si>
    <t xml:space="preserve">48 hr yr old WF/nonH/L, PMH inflammatory arthritis initially dx 2019; tx w/ steroid course and Plaquenil w/ self d/c Plaquenil 09/2021.   Developed symptoms of heart racing the day after 1st dose mRNA vaccine (Moderna); it is not indicated if this continued but apparently was not evaluated until &gt; 400 days after 2nd dose mRNA vaccine (Moderna) when reporter developed sudden L sided chest pain, worsened w/ deep breathing. Some associated fatigue, chills.   Had several UC and ED evaluations for same over about 1 wk's time then f/u w/ PCP and rheumatologist.   -EKG #1: Sinus bradycardia  -EKG #2:  ?LA enlargement. ST (T wave deviation) now present.  -Trop I: &lt;0.034  -EKG #3:  Mod ST depression  -POC ECHO: "grossly good EF. Possibly trace pericardial effusion".  -CT angio: 1. No evidence PE. 2. Findings suggest epipericardial fat necrosis overlying the ant wall of the LV w/an associated reactive small L pleural effusion. Superimposed rheumatoid pleurisy is certainly possible. 3. [notation re known lung nodule].  -CRP: 13.6 (per rheum).  Treated w/ NSAIDs and prednisone taper.   -cMRI:   1. No evidence of pericarditis or pericardial constriction.  2. No evidence of myocarditis  3. Normal biventricular function. LV EF 61%  4. Very mild prolapse of the A2 scallop of the mitral valve (about 5 mm). No evidence of mitral stenosis or regurgitation.  Rheum referred to cardio previously obtained CT angio c/w epicardial fat necrosis.  Cardio: attributed pleuritic chest pain to epicardial fat necrosis; self-limited; finish prednisone taper; anticipate complete resolution. F/u prn.    Although does meet criteria 1 and 2 for probable myocarditis eg     1. New onset chest pain  2.EKG changes of ST segment or Twave abnormalities    the third criteria are NOT met in that the dx of epicardial fat necrosis was felt to be the attributable cause of the chest pain.  Additionally, the known medical history of inflammatory/rheumatoid arthritis as well as the significant time interval from most recent mRNA vaccine deem this report as not a case. </t>
  </si>
  <si>
    <t xml:space="preserve">Naproxen.  </t>
  </si>
  <si>
    <t xml:space="preserve">DCD home to take OTC Naproxen </t>
  </si>
  <si>
    <t>Cough. Back pain</t>
  </si>
  <si>
    <t>&lt;0.05 ng/ml (&lt;0.05)</t>
  </si>
  <si>
    <t>&lt;1.0 ng/ml (0-4.3)</t>
  </si>
  <si>
    <t>2.5 mg/L (0-5)</t>
  </si>
  <si>
    <t>3 mm/hr (0-20)</t>
  </si>
  <si>
    <t>11/18/22: MR have been requested from PCP.  No enhanced surveillance.</t>
  </si>
  <si>
    <t>"fluttering", near syncope, nausea, and malaise</t>
  </si>
  <si>
    <t>2.98, 9.96, 10.8, 11.20, 12.9, 18.8, 20.8, 13.2, 5.16, 4.46, 3.5</t>
  </si>
  <si>
    <t>36, 13, &lt;10</t>
  </si>
  <si>
    <t>Tylenol, Rocephin IV, Benadryl, Melatonin, Versed,</t>
  </si>
  <si>
    <t xml:space="preserve">DCD home stable.  Close f/u with cardiology.  Activity restrictions. </t>
  </si>
  <si>
    <t>0.048, 0.864, 1.050, 2.72, 1.030, 0.499, 0.366, 0.256, 0.244, 0.209, 0.185, 0.186</t>
  </si>
  <si>
    <t>115, 193, 502, 865</t>
  </si>
  <si>
    <t>Oxycodone prn, IVFs KVO, Pepcid</t>
  </si>
  <si>
    <t xml:space="preserve">DCD home stable.  Chest pain resolved.  F/U with PCP for repeat troponins.  F/U with repeat cardiologist.  No sports or strenuous activity x 3 months.  </t>
  </si>
  <si>
    <t>10, 9</t>
  </si>
  <si>
    <t>Norco</t>
  </si>
  <si>
    <t xml:space="preserve">Patient continued to experience intermittent chest pain with multiple ED visit. Further work up unremarkable. </t>
  </si>
  <si>
    <t xml:space="preserve">Discharged home in stable condition. </t>
  </si>
  <si>
    <t xml:space="preserve">11/25/22:   Confirmed Pericarditis  +Chest pain, new EKG change- ST elevations    40 year old female with Sarcoidosis that developed chest pain 29 days after receiving her 2nd vaccine dose.   Multiple ED visits for chest pain over 4 month period. Initial visit exam unremarkable. EKG was abnormal with ST elevations. Troponins were negative. ECHO performed was negative. Patient was treated with ASA, Norco and Ibuprofen. Patient was discharged home in stable condition.  On subsequent admissions and Cardiology follow up workups were negative. An outpatient cMRI was performed noted to be negative.    ---------------------------------------------------------------------------  11/6/22 Last GDIT update 10/21/22   Sent to GDIT  6/22/22: Updated MR team on dates of service to request MR.   6/15/22: Called Dr. Mahadevan's office. LVM with his RN to return call.   Pt submitted VAERS report. Probable Pericarditis. Pt is a 40 year old female with sarcoidosis who began with chest pain about 26 days after vaccine dose 2. States she went to the ED on 6/13, 6/17, 6/20 and 7/19. EKG was abnormal. CXR, CT scan and Labs were normal. Patient reports she continues with chest pain. Need MR to confirm details. Requested  </t>
  </si>
  <si>
    <t>Oregeon</t>
  </si>
  <si>
    <t>back pain, and shaking rigor,</t>
  </si>
  <si>
    <t>high sensitivity - 88.50 ( ref. range  - &lt;3.00 mg/L)</t>
  </si>
  <si>
    <t>pt discharged to home</t>
  </si>
  <si>
    <t>65 y/o F received 2nd Moderna dose. 42 days later she developed severe back pain and shaking rigors. she was diagnosed with diskitis and bacteremia.</t>
  </si>
  <si>
    <t>52 ng/L (ref: &lt;=41)</t>
  </si>
  <si>
    <t>18 pg/mL (ref: &lt;=125)</t>
  </si>
  <si>
    <t>&lt;2.90 (ref: 0-2.99)</t>
  </si>
  <si>
    <t>6 mm/hr (ref: 1-15)</t>
  </si>
  <si>
    <t>As of 1/6/22, patient had been treated in ED/Urgent care, admitted for overnight observation, d/c to home; reported not recovered with unspecified symptoms</t>
  </si>
  <si>
    <t>11/25/22: Abstraction completed - probable myocarditis  [Elevated troponin, CP, SOB, normal EKG &amp; echo]    HCP reported to VAERS; 60 y/o male PMH HTN, hyperlipidemia, DMII, obesity, elevated liver enzymes, anxiety, developed exertional CP and SOB, approximately 6 days s/p dose#3 of COVID vaccine (Moderna)    -presented to ER and admitted for observation, Echo normal, Troponin elevated, heart cath showed minimal atherosclerotic disease. treated with NSAIDs    -EKG normal, no abnormalities  -Echo normal, LVEF 60-65%, no wall motion abnormalities, no pericardial effusion or pleural effusion  -Troponin elevated, LFTs elevated. CRP, Pro-BNP, ESR wnl    D/C to home with diagnosis of myopericarditis</t>
  </si>
  <si>
    <t>Polyarthralgia Rheumatica</t>
  </si>
  <si>
    <t>Pain extended to collar bone and arm. fatigue</t>
  </si>
  <si>
    <t>&lt;3 ng/L (ref: &lt;=45)</t>
  </si>
  <si>
    <t>Aspirin,NSAIDS other than aspirin (e.g. ketorolac/Toradol, ibuprofen/Motrin/Advil, naproxen/Naprosyn/Aleve, colchicine),Corticosteroids (e.g. prednisone, methylprednisolone, hydrocortisone),Vasoactive medications (e.g. milrinone, epinephrine, norepinephrine, vasopressin, dopamine)</t>
  </si>
  <si>
    <t>As of 1/7/22, patient had been hospitalized x 6 days d/c to home; not recovered with unknown symptoms</t>
  </si>
  <si>
    <t>11/28/22: Abstraction completed - not a case  [patient had CP, SOB, normal EKG, normal Troponin, Myocardial Perfusion results showed regional wall motion abnormalities c/w myocardial infarction and ischemia]       46 y/o female PMH gastroparesis, developed CP and SOB 5 days s/p 2nd COVID vaccination (Pfizer). PCP advised patient to contact 911 for transport to ER  -EKG normal, CXR normal  -Myocardial perfusion results showed mild LV dilation, LVEF 48% with regional wall motion abnormalities  - Troponin normal  -Patient had tenderness in Chest area during exam  - patient had previous (+)COVID infection on unknown date  - Reported 2-month symptoms of shooting nerve pain in R hand and L thumb- treated with steroids prescribed by PCP  -D/C diagnosis: CP, gastroparesis, GERD, long-term steroid use</t>
  </si>
  <si>
    <t>fever, pain in shoulder and neck</t>
  </si>
  <si>
    <t>&lt;0.03 ng/mL (ref: &lt;0.04)</t>
  </si>
  <si>
    <t>137 pg/mL (ref: &lt; 101)</t>
  </si>
  <si>
    <t>322.5 mg/L (ref: 0-10)</t>
  </si>
  <si>
    <t>96 mm/hr (ref: 0-15)</t>
  </si>
  <si>
    <t>As of 1/10/22, patient reported that he was hospitalized x 4 days, d/c to home and currently recovered</t>
  </si>
  <si>
    <t xml:space="preserve">11/29/22: Abstraction completed - pericarditis  [patient had 4 previous episodes of pericarditis in 12 months prior to AE]    66 y/o male PMH 4 episodes of pericarditis symptoms in previous year, developed CP, SOB, pain in his shoulder and neck and fever approximately 4 days after receiving his 2nd COVID vaccination (Pfizer), hospitalized for 4 days     - EKG showed NSR, RSR prime in lead III, no ST elevations or depressions  -Echo showed pericardial effusion, LVEF=60%  -Troponin normal  -CRP, ESR, BNP elevated  - MD noted patient had 4 pericarditis-type events in previous year  </t>
  </si>
  <si>
    <t>throat pain, diffuse myalgias, nausea, near syncope, diaphoresis</t>
  </si>
  <si>
    <t>5.9 ng/mL (ref: &lt;0.055)</t>
  </si>
  <si>
    <t>1.9 ng/mL (ref: &lt;5.3)</t>
  </si>
  <si>
    <t>564 pg/mL (ref: &lt;=192)</t>
  </si>
  <si>
    <t>3.7 mg/dL (ref: &lt;0.5)</t>
  </si>
  <si>
    <t>11 mm/hr (ref: 0-30)</t>
  </si>
  <si>
    <t>NSAIDS other than aspirin (e.g. ketorolac/Toradol, ibuprofen/Motrin/Advil, naproxen/Naprosyn/Aleve, colchicine),Vasoactive medications (e.g. milrinone, epinephrine, norepinephrine, vasopressin, dopamine),Other {myoperi_hospital_treat_oth}</t>
  </si>
  <si>
    <t>Continued to experience mild, intermittent CP x approximately 1 month s/p d/c</t>
  </si>
  <si>
    <t>As of 2/1/22, had been hospitalized x 2 days, d/c to home, evaluated by cardiology follow-up. Patient continued to have mild intermittent CP, and unable to perform physical activity (previously extremely active)</t>
  </si>
  <si>
    <t>no?</t>
  </si>
  <si>
    <t>chills, arm numbness</t>
  </si>
  <si>
    <t xml:space="preserve">0.010 x 2 </t>
  </si>
  <si>
    <t xml:space="preserve">Colchicine and ibuprofen </t>
  </si>
  <si>
    <t>DCD from ER.  Per cards - continue taking Rx meds &amp; f/U</t>
  </si>
  <si>
    <t xml:space="preserve">Patient pain was stable at time of discharge. </t>
  </si>
  <si>
    <t xml:space="preserve">Confirmed: Not a case.    11/28/22: 52 year old female developed chest pain 3 weeks after receiving her 2nd vaccine dose.   Patient presented to the ED. Her exam was unremarkable. Troponins were normal. EKG was normal. She was discharged home in stable condition.   Patient presented to the ED and PCP multiple times after for complaints of generalized pain and Headaches. She was seen by Rheumatology and had a negative workup.   </t>
  </si>
  <si>
    <t>17.800, 29.858, 19.749, 16.179, 14.934, 13.781</t>
  </si>
  <si>
    <t>DCD home on colchicine, Protonix, and ibuprofen</t>
  </si>
  <si>
    <t xml:space="preserve"> &lt;0.01 (ref range &lt;=0.03 ng/mL)</t>
  </si>
  <si>
    <t>1.1 (ref range &lt;8.0 mg/L)</t>
  </si>
  <si>
    <t>2 (ref range 0-15 mm/hr)</t>
  </si>
  <si>
    <t xml:space="preserve">As of 3/1/22, chest pain persisted. </t>
  </si>
  <si>
    <t xml:space="preserve">Pt has been seen by PCP once, and ED visits x 4 for recurrent bouts of chest pain. No hospital admission. </t>
  </si>
  <si>
    <t>6.53, 8.24, 8.35, 13.66, 0.30, &lt;0.01</t>
  </si>
  <si>
    <t xml:space="preserve">DCD home stable.  F/U with peds cardiology     2/28/2022 - Reassurance and f/u in 1 year for cMRI to check for myocardial fibrosis.    No activity restrictions    </t>
  </si>
  <si>
    <t>Bloating. Throwing up.</t>
  </si>
  <si>
    <t>Followed by cardiology</t>
  </si>
  <si>
    <t>dizziness, headache</t>
  </si>
  <si>
    <t>8.70 (ref range 6.40-8.10 g/dL)</t>
  </si>
  <si>
    <t xml:space="preserve">Self report. 21 y/o F received 1st Pfizer dose and within 2 weeks developed chest pain and palpitations. Seen by cardiology and completed Echo. Received 2nd Pfizer dose and same day developed chest discomofrt, dizziness, SOB, and headache. Seen by PCP and D-dimer elevated. Referred to ER. Hospital: Troponin elevated. Per pt report developed myocarditis, pericarditis, and costochondritis. Prescribed steroids.   ------------------------------------  11/9/22 - No HCP or facility listed. GDIT to obtain info and MR per guidelines. Will continue to check back.  11/17/22 - GDIT opened and obtaining records.   11/29/22 - Partial MR obtained. Pending hospital records.     Per MR records uploaded:   9/12/22 dizzy and weak this morning, shakey, seeing dots, presyncopal episode 7 hours ago, palpitations, tingling to b/l feet and R arm. EKG NSR  10/2/22 PCP- Since Friday, chest discomfort and dizziness. SOB, headache.Covid Pfizer on Friday 3 days ago. Hx myocarditis 10/2/22. EKG NSR. Tropnin no value recorded. D-dimer elevated 987 (ref range 100-400 ng/mL). Sent to hospital via car - Montefiore New Rochelle  10/2 ED visit-Troponin T 8.70 (ref range 6.40-8.10 g/dL)  </t>
  </si>
  <si>
    <t xml:space="preserve">Reported URI (nasal congestion and productive cough) 1 week prior to adverse event </t>
  </si>
  <si>
    <t>0.074 (ref range &lt;=0.060 ng/mL)</t>
  </si>
  <si>
    <t>6.9 (ref range 0.0-5.0 ng/mL)</t>
  </si>
  <si>
    <t>&lt;0.29 (ref range 0.00-0.75 mg/dL)</t>
  </si>
  <si>
    <t>As of 11/20/22, pt reports ongoing chest pain, SOB, heart palpitations occurring at rest.</t>
  </si>
  <si>
    <t>Self report. 22 y/o M received Janssen dose 6/26/21 and 11 days later developed chest pain, dizziness, SOB, and palpitations. Hospitalized 9/4, found to have elevated troponin.  EKG with sinus bradycardia with sinus arrhythmia, T-wave inversion, and peaked T waves. ECHO borderline left ventricular hypertrophy. EF 60-65%. cMRI borderline mild thickening of the septal wall which is "somewhat nonspecific but suggests a very mild degree of hypertrophic myocardiopathy". Tx included ASA. D/c dx: elevated troponin, chest pain, elevated BP resolved, elevated CPK level.  ------------------------------------  11/15/22: Case received. GDIT status open and obtaining records.   11/30/22: MR received.    Meets case definition for probable myocarditis based on chest pain, EKG findings, and +troponin.</t>
  </si>
  <si>
    <t>syncopal episode</t>
  </si>
  <si>
    <t>ST elevation/ST abnormalities,Atrial, supraventricular, or ventricular arrhythmia,Conduction delays or blocks,AV block 3rd degree,Frequent atrial or ventricular ectopy</t>
  </si>
  <si>
    <t>22.84 ng/mL (ref range &lt;=0.03 ng/mL)</t>
  </si>
  <si>
    <t>1077.2 (ref range 0.0-100.0 pg/mL)</t>
  </si>
  <si>
    <t>1.2 (ref range 0.0-0.9 mg/dL)</t>
  </si>
  <si>
    <t>NSAIDS other than aspirin (e.g. ketorolac/Toradol, ibuprofen/Motrin/Advil, naproxen/Naprosyn/Aleve, colchicine),Vasoactive medications (e.g. milrinone, epinephrine, norepinephrine, vasopressin, dopamine),Diuretics (e.g. furosemide/Lasix, cholorothiazide/Diuril),Antiarrhythmics,Anticoagulation other than aspirin (Warfarin/Coumadin, Plavix/Clopidogrel),Regular/Low flow Nasal cannula oxygen support,Cardioversion/Shock,VAD (ventricular assist device)</t>
  </si>
  <si>
    <t xml:space="preserve">As of 10/4/22, pt still experiencing intermittent palpitations and persistent arrhythmias. Chest pain resolved. </t>
  </si>
  <si>
    <t xml:space="preserve">Pt hospitalized 9/7/22-9/19/22 and discharged home. </t>
  </si>
  <si>
    <t xml:space="preserve">Parent report. 12 y/o M received 2nd Pfizer dose on 6/17/21 and 15 months later developed chest pain and syncopal episode. He was taken to hospital and found to be in complete heart block with R bundle branch block. Throughout his 13 days hospitalization, he was found to have - V tach, intermittent ectopy, complete AV block, irregular wide QRS escape rhythm, frequent PAC's, and ST elevation in V3/V4. Troponin, BNP and CRP elevated. Echo demonstrated LV hypertrophy, trivial to small pericardial effusion, moderately diminished LV function, RV function mildly diminished. cMRI consistent with myocarditis. He required transvenous pacing and Impella and invasive monitoring with Swann and arterial line. Tx included epinephrine, acetaminophen, Toradol, isoproterenol, milrinone, diuretics, heparin, and nasal canula. Etiology thought to be viral as pt had URI several weeks prior to event which at that time had lasted 5 days and fully resolved. At time of hospitalization, covid negative, respiratory viral panel negative, lyme serology negative, blood culture negative, and myocarditis panel negative. Pt to follow-up with metabolism and cardiomyopathy genetics team's outpatient to evaluate for genetic predisposition to myocarditis.  D/c dx: Myocarditis, Left ventricular hypertrophy, s/p impella. As of 104/22 follow-up, patient reported no chest pain, SOB, or syncope. He did still have intermittent palpitations and persistent arrhythmias.   -----------------------------------------------  Likely not a case as "viral myocarditis". GDIT has opened case as of 11/16 to obtain MR.  11/29/22 - MR obtained.   -----------------------------------------------  Meets case definition for myoperi based on +troponin, EKG findings, Echo with effusion. No positive viral testing. </t>
  </si>
  <si>
    <t>9 (WNL)</t>
  </si>
  <si>
    <t xml:space="preserve">As of 1/20/22, pt reports all symptoms cleared within the last 2-3 weeks. </t>
  </si>
  <si>
    <t xml:space="preserve">Self report. 30 y/o F received 3rd dose Pfizer and 4 days later developed chest pain and difficulty breathing. She went to ED and found EKG with NSR, troponin negative. D-dimer slightly elevated but CT PE negative. She was diagnosed with "other acute pericarditis" and provided Motrin for tx. She was discharged home.   -------------------------------------------------------  11/22/22 - GDIT to obtain MR. Not opened yet.   11/30/22 - MR received.    Does not meet case definition as normal PE and normal work-up. </t>
  </si>
  <si>
    <t>Leukocytosis 2/2 steroids</t>
  </si>
  <si>
    <t>NSAIDS other than aspirin (e.g. ketorolac/Toradol, ibuprofen/Motrin/Advil, naproxen/Naprosyn/Aleve, colchicine),Anticoagulation other than aspirin (Warfarin/Coumadin, Plavix/Clopidogrel),Regular/Low flow Nasal cannula oxygen support,Other {myoperi_hospital_treat_oth}</t>
  </si>
  <si>
    <t xml:space="preserve">Maalox 30 ml susp PO.   Aspirin 162 mg chew tab po.   Nitro- Bid paste ointment, topical once.   Steroids,   Heparin drip 25,000 units initiated and discontinued. </t>
  </si>
  <si>
    <t xml:space="preserve">Home </t>
  </si>
  <si>
    <t>12/07/2022 per medical record review:  Probable Myocarditis.  -chest pain 6/10.  -ED admission diagnosis: Mild Carditis and chest pain.   ED discharge diagnosis: Suspect Myocarditis</t>
  </si>
  <si>
    <t>Other complication following immunization, adverse effect of other viral vaccines, pain in left lower leg, pain in right lower leg, other headache syndrome, bilateral calf pain, L elbow sensation of aggravation to ulnar nerve, pain to teeth, overall pressure to whole body, bilat hand/feet numbness and tingling, sensation that teeth are going to fall out, pressure to head, hemoptysis, mild heart murmur pulmonic area, pleural friction rub, anxiety, stress</t>
  </si>
  <si>
    <t xml:space="preserve">Anti-gout, nasal steroids, Meloxicam 15 mg 1 tab po QD prn for pain. Loratadine QD. Advised patient not to exceed 15mg in 24 hours. Referred to cardiologist, pulmonologist, neurologist, and PCP. Therapy evaluation: Dx adverse effect of other viral vaccine. Headaches and difficulty w/ functional mobility, decreased activity tolerance, and ADLs.  </t>
  </si>
  <si>
    <t xml:space="preserve">Patient continues to have muscle pain, chest pain, teeth pain and headaches. New onset of mild hemoptysis.  </t>
  </si>
  <si>
    <t>Discharged from ER.</t>
  </si>
  <si>
    <t xml:space="preserve">12/07/2022 Per medical record review:  Confirmed case of Pericarditis  -chest pain/pressure/discomfort  -shortness of breath  - 06/08/21 Acute pericarditis diagnosis, unspecified little thickening of the pericardial spaces is present, small pericardial effusion. Mild pericarditis would be suggested. </t>
  </si>
  <si>
    <t>Fever, chills, fatigue</t>
  </si>
  <si>
    <t>Fever, chills, fatigue, Presyncope, lightheadedness</t>
  </si>
  <si>
    <t>4.470 ng/ml</t>
  </si>
  <si>
    <t>1.0 mg/ml</t>
  </si>
  <si>
    <t xml:space="preserve">Hospitalization for 1 day. Discharged home. </t>
  </si>
  <si>
    <t>21 y/o male presented with symptoms - chest pain, fever, chills, fatigue and presyncope for 2 days post 2nd vaccination dose with Pfizer. Meets case definition of Myopericarditis due to ST elevation and elevated Troponin levels.</t>
  </si>
  <si>
    <t>Tennesse</t>
  </si>
  <si>
    <t>Acalculous Cholecystitis, MIS-C</t>
  </si>
  <si>
    <t>Aspirin,Corticosteroids (e.g. prednisone, methylprednisolone, hydrocortisone),IVIG,Vasoactive medications (e.g. milrinone, epinephrine, norepinephrine, vasopressin, dopamine),Diuretics (e.g. furosemide/Lasix, cholorothiazide/Diuril),Anticoagulation other than aspirin (Warfarin/Coumadin, Plavix/Clopidogrel)</t>
  </si>
  <si>
    <t>F/U office visit 08/19/2021, Pt denies all previous symptoms resulting in hospitalization.</t>
  </si>
  <si>
    <t>Per record review there are other contributable diagnosis:   + COVID-19 (11-29-2020)  + Atypical Kawasaki Disease</t>
  </si>
  <si>
    <t>Scleroderma,Other systemic inflammatory illness</t>
  </si>
  <si>
    <t xml:space="preserve">ANA - positive </t>
  </si>
  <si>
    <t>0.565 (ref. 0.000 - 0.026 ng/mL)</t>
  </si>
  <si>
    <t>1,764 (ref. 0 - 99 pg/mL)</t>
  </si>
  <si>
    <t>34 (0-36 mm/Hr)</t>
  </si>
  <si>
    <t>Corticosteroids (e.g. prednisone, methylprednisolone, hydrocortisone),Diuretics (e.g. furosemide/Lasix, cholorothiazide/Diuril),Intubation or mechanical ventilation</t>
  </si>
  <si>
    <t>Pt passed away.</t>
  </si>
  <si>
    <t>25 y/o F past medical hx PMH HTN, diffuse scleroderma with myositis, pulm HTN, CHF (EF 30%), left ventricular thrombus. received 2nd Moderna dose and developed sob. Diagnosed with Acute on chronic combined systolic and diastolic heart failure, Pulmonary HTN, HTN, Diffuse scleroderma, thrombocytopenia, LV thrombosis, focal segmental glomerulosclerosis, severe obesity class 2 with serious comorbidity. Does not meet case definition due to other identifiable cause of diffuse scleroderma.</t>
  </si>
  <si>
    <t>CP radiated to left arm</t>
  </si>
  <si>
    <t>15.7 ng/mL (ref: 0-0.06))</t>
  </si>
  <si>
    <t>17.4 ng/mL (ref: 0-5)</t>
  </si>
  <si>
    <t>140.6 mg/mL (ref: 0.5-9)</t>
  </si>
  <si>
    <t>29 mm/hr (0-10)</t>
  </si>
  <si>
    <t xml:space="preserve">As of 6/5/21, patient treated at hospital for unrelated injury, reported to continue experience symptoms of pericarditis.    Patient had been d/c to home s/p 2-day hospitalization </t>
  </si>
  <si>
    <t xml:space="preserve">12/7/22: Abstraction completed - not a case  -patient had elevated troponin, ST elevation, CP, pleuritic CP -- MD determined symptoms were due to recent cocaine use.     VAERS report submitted by FNP; 35 y/o male (-) PMH developed CP approximately 3 days after 2nd COVID vaccine dose (Pfizer x 2)    -patient reported that he consumed a large amount of alcohol and used cocaine the night prior to AE onset - patient admitted to ETOH of 10 drinks/week and regular cocaine use    Presented to ER w/ ST-elevation c/w acute pericarditis, elevated troponin, Echo showed mild global hypokinesis &amp; LVEF-56%  -hospitalized x 2 days      FNP reporter stated that he was hospitalized 5/2/21 for CP, diagnosed Pericarditis "thought to be cocaine induced"??; and included handwritten test results from hospital show that toxicology report at hospital indicated (+) cocaine    -Cocaine induced acute myopericarditis  2/3/22: Requesting records for 5/2/21 to 5/31/21 </t>
  </si>
  <si>
    <t>12 mg/dL (ref: 0-0.9)</t>
  </si>
  <si>
    <t>Continued to have pleural effusion, CP, SOB 12 months s/p AE onset</t>
  </si>
  <si>
    <t>As of 3/11/22, patient had been d/c to home s/p 5-day hospitalization. Records for follow-up appointments approximately 12 months s/p hospitalization for AE, reported that patient continued to experience SOB, CP, pleural effusion</t>
  </si>
  <si>
    <t>4072 ng/mL (High)</t>
  </si>
  <si>
    <t>68 pg/mL (normal)</t>
  </si>
  <si>
    <t>beta blocker, ACE inhibitor</t>
  </si>
  <si>
    <t xml:space="preserve">As of 2/3/22, patient reported to VAERS that she had been hospitalized x 4 days, d/c to home, and reported not recovered with unspecified symptoms </t>
  </si>
  <si>
    <t>12/6/22: Abstraction completed - not a case  -Patient wasn't diagnosed with myocarditis/pericarditis. NSTEMI &amp; suspicion of CAD (coronary artery calcifications)    54 y/o female PMH OA, (+)COVID (12/2020), chronic LE edema, developed CP, SOB and dizziness approximately 4 months s/p 2nd COVID vaccine dose (Moderna)    Patient presented to ER with tachycardia &amp; elevated BP (189/92)  - EKG- sinus tachycardia, probable left atrial enlargement  - Troponin elevated  - BP became hypotensive overnight (67/31)  -Echo normal, LVEF-55-60%, no wall motion abnormalities, no significant valvular disease noted  -CTA revealed coronary artery calcifications (possibly related to breast attenuation)  -DVT ruled out in both LE  -Hospitalized x 4 days, diagnosis: CP, NSTEMI    Requested medical records 02/07/22.     3/8/22: Case reassigned; Records not yet available in VAERS</t>
  </si>
  <si>
    <t>Chest pain/L breast near chest, cold, tired. L chest over rib. Burning L side across chest and on L shoulder.</t>
  </si>
  <si>
    <t>&gt;55%</t>
  </si>
  <si>
    <t>&lt;6 ng/L (&lt;=18 ng/L)</t>
  </si>
  <si>
    <t>&lt;2.0 ng/mL (&lt;=5.3 ng/mL)</t>
  </si>
  <si>
    <t>95 pg/mL (&lt;=125 pg/mL)</t>
  </si>
  <si>
    <t xml:space="preserve"> -Nitroglycerin x 1 dose  -Ibuprofen  -Colchicine</t>
  </si>
  <si>
    <t>12/04:  Follow up with cardiology 2 wks.    Unknown.</t>
  </si>
  <si>
    <t xml:space="preserve">12/04/22:  Manufacturer's report (Moderna) regarding a 44 yr old female, race/ethnicity unreported, PMH unreported.    Presented to ED 12D after 1st dose mRNA vaccine (Moderna) with history of L substernal chest pain that started 2D after 1st dose mRNA vaccine; reportedly eval by PCP and monitoring. Sx inc 11D after mRNA vaccine (day prior to ED presentation).  Associated w/ radiation to L shoulder and back as well as pain w/ breathing.  Also provided hx dx COVID 19 26 days prior to presentation to ED; and 14 days prior to 1st dose mRNA vaccine (Moderna).    -EKG: NSR w/ no changes  -Troponin T: &lt; 6 ng/L (&lt;=18)  -POCUS: preserved biventricular function, est EF &gt;55%, no pericardial effusion.  -PE unremarkable    Dx: probable pericarditis; Rx ibuprofen and Colchicine; f/u w/ cardiology 2 wks.    Does not meet case criteria due to:  1.  Lack of criteria meeting objective data  2. Dx COVID-19 26 days prior to presentation to ED.    11/02/22: GDIT has some records in place; have requested cardio records.    MNF (Moderna) report.  44 yr old female, </t>
  </si>
  <si>
    <t>Chest pressure, dizziness lasting over 4 months. Being treated with Colchicine, due to subjective complain. However, no pericardial effusion was seen in ECHO.   Pt went to see PCP and cardiologist in April 2022 and there was no pericardial effusion.</t>
  </si>
  <si>
    <t xml:space="preserve">No info for Cardiologist. Doubt about Exact DOB. No patient Phone number. Only email provided for patient. So will email patient for Phone number and providing Cardiologist info.  GDIT obtained MRs, available and reviewed on 12/7/22. Accordingly, Pt went to PCP, cardiologist in April 2022, with chest pain and distress. Accordingly, the biomarkers came normal, the EKG was abnormal upon stress only. The ECHO did not show any Pericardial effusion.  Pt. had persistent chest pain with distress. EKG was usually NSR, however upon stress test the nonspecific mild ST elevation was noticed with sinus bradycardia. Thus, stress induced cardiac abnormality was seen without any elevated biomarkers. For ECHO mild mitral and tricuspid valve insufficiency reported. No wall motion, EF% reduction or pericardial effusion noticed in ECHO. Findings and diagnosis is indicating non myocardial or pericardial related cardiac issue with stress induction and not vaccine related AE. This case does not show worsening and transient Myopericarditis within 42 days of vaccine. </t>
  </si>
  <si>
    <t>lump in throat, muscle and joint pain</t>
  </si>
  <si>
    <t>Ibuprofen, Colchicine, steroids</t>
  </si>
  <si>
    <t>Per Pt, continue with muscle and joint pain</t>
  </si>
  <si>
    <t xml:space="preserve">DCD home with PCP f/u.  Continue on Colchicine as of 6/22/22. </t>
  </si>
  <si>
    <t>325, 660, 454, 394,</t>
  </si>
  <si>
    <t>Fentanyl, IVFs, Melatonin, Vit D, bisoprolol</t>
  </si>
  <si>
    <t xml:space="preserve">Continue chest pain </t>
  </si>
  <si>
    <t xml:space="preserve">DCD home.  F/U with PCP in 1 week.  F/u with cardiology in 2 weeks.  Obtain ELK, CRP, and troponin before next cardiology visit.  Avoid strenuous exercise.      F/U visit - RX: Colchicine, Ibuprofen, &amp; PPI.  Continue bisoprolol until EF resolves.  Cont Vit D. </t>
  </si>
  <si>
    <t>fever, malaise, and migraine</t>
  </si>
  <si>
    <t xml:space="preserve">1 L bolus IVF, Ibuprofen and Omeprazole </t>
  </si>
  <si>
    <t xml:space="preserve">Per pt, occasional chest pain, nowhere near the amount of pain as the first day. </t>
  </si>
  <si>
    <t xml:space="preserve">DCD home asymptomatic.  Rx Ibuprofen, Omeprazole daily x 7 days.  Aggressive hydration.  </t>
  </si>
  <si>
    <t>, left arm pain, muscle weakness, fatigue, fatigue.</t>
  </si>
  <si>
    <t>5.82, 9.245, 9.74, 4.899, 2.850, 1.972</t>
  </si>
  <si>
    <t>Clopidogrel, Benadryl, Lidocaine, IVFs</t>
  </si>
  <si>
    <t xml:space="preserve">Cont CP but improving </t>
  </si>
  <si>
    <t xml:space="preserve">DCD home, continued CP but improving. Rx ASA, BB, Plavix, &amp; Colchicine.  F/U with cardiologys;  DCD DX NSTEMI-ruptured plaque vs. Myopericarditis.    </t>
  </si>
  <si>
    <t>Mixed connective tissue disorder</t>
  </si>
  <si>
    <t xml:space="preserve">cough, and N/V, Fatigue, fever and abdominal pain </t>
  </si>
  <si>
    <t>Troponin I {myoperi_troponin_i},Troponin T {myoperi_troponin_t},CKMB {myoperi_ckmb},BNP {myoperi_bnp},Pro-BNP {myoperi_pro_bnp},CRP {myoperi_crp},ESR {myoperi_esr}</t>
  </si>
  <si>
    <t>0.07, 0.18, 0.62, 0.48, 0.41</t>
  </si>
  <si>
    <t xml:space="preserve">106, 433, 466.  </t>
  </si>
  <si>
    <t>230, 175.5, 125, 33.3</t>
  </si>
  <si>
    <t>102, 71, 53, 42</t>
  </si>
  <si>
    <t>IVFs, Zofran, Zosyn, Ceftriaxone, Vancomycin,   Plaquenil, Vit D, Ferrous Sulfate,  Benadryl,  Cellcept, Pepcid</t>
  </si>
  <si>
    <t xml:space="preserve">DCD home.  No chest pain at the time. F/U with ped cardiology.  </t>
  </si>
  <si>
    <t>Profound diaphoresis. Nausea. Bilateral hand numbness High BP at home.</t>
  </si>
  <si>
    <t>10,192 ng/L (0-45) High Sensitivity</t>
  </si>
  <si>
    <t>&gt; 5,000 pg/mL (0-100)</t>
  </si>
  <si>
    <t>1.8 mg/dL (0.0-1.0)</t>
  </si>
  <si>
    <t>22 mm/hr (0-30)</t>
  </si>
  <si>
    <t>Aspirin,Corticosteroids (e.g. prednisone, methylprednisolone, hydrocortisone),Vasoactive medications (e.g. milrinone, epinephrine, norepinephrine, vasopressin, dopamine),Diuretics (e.g. furosemide/Lasix, cholorothiazide/Diuril),Antiarrhythmics,Anticoagulation other than aspirin (Warfarin/Coumadin, Plavix/Clopidogrel),Regular/Low flow Nasal cannula oxygen support,Intubation or mechanical ventilation,Other {myoperi_hospital_treat_oth}</t>
  </si>
  <si>
    <t xml:space="preserve"> -High intensity statin  -ACE inhibitor</t>
  </si>
  <si>
    <t>Successfully extubated</t>
  </si>
  <si>
    <t>12/01/22: 73 yr old female, race/ethnicity unknown, PMH sig for STEMI w/ clear coronary arteries per heart cath and concomitant COVID-19 infection 08/2022 and rheumatoid arthritis treated w/ Plaquenil and prednisone.   6 days after concomitant dosing of 4th dose of mRNA vaccine (Moderna Bivalent) and Fluzone High Dose Quadrivalent (Sanofi-Pasteur UJ901AA) presented to ED via EMS w/ acute onset chest pain, profound diaphoresis, and nausea.  Assessments included  1. NSTEMI: neg left heart cath   2. Mid segment hypokinesis of the LV consistent w/ reverse Takotsubo cardiomyopathy vs vaccine reaction; alternative possible diagnosis is vaccine-induced myocarditis. Recommend caution w/ any further covid vaccines.  ICU transfers x 2 for cardiogenic shock, the second associated w/ acute respiratory failure requiring intubation. At the time of VAERS medical record request fulfillment, pt had been successfully extubated.    Meets case criteria for probable myocarditis:    -Acute onset chest pain   - a. High sensitivity troponin I max: 10,192 ng/dL (0-45 ng/dL)    b. EKG: RBBB w/ related T wave inversion  -No other identifiable cause (i.e., infectious/autoimmune/heavy metal ruled out).    Confounding factors include known rheumatoid arthritis and a variable history of alcohol consumption from 2 drinks/day to MD documentation of "alcohol abuse".  However, the current presentation onset &lt; 6 days after 4th dose mRNA vaccine (Moderna Bivalent) and the near past history (&lt; 3 months prior) of STEMI w/ neg heart cath in setting of documented COVID-19 illness would suggest obviation of the confounding factors.         73 yr old female, race/ethnicity unknown, PMH Rheumatoid Arthritis; current treatment currently unknown.  Received 4th dose mRNA vaccine (Moderna Bivalent) concomitantly w/ High Dose influenza (Fluzone High-Dose Quadrivalent Sanofi Pasteur UJ901AA ).  6 days later developed AESI and was admitted x 2 days. At this time, presenting sx, full evaluation and results, treatment, and disposition are unknown.  Will await MR to be obtained by GDIT (no enhanced surveillance.)</t>
  </si>
  <si>
    <t>Blood culture positive: Streptococcus mitis/oralis</t>
  </si>
  <si>
    <t>Left upper quadrant/ left lower chest pain.Fever. Cough, general malaise.</t>
  </si>
  <si>
    <t>51 ng/L (0-19) High Sensitivity</t>
  </si>
  <si>
    <t>941 pg/mL (&lt;=125)</t>
  </si>
  <si>
    <t>7.0 mg/dL (&lt;=0.5)</t>
  </si>
  <si>
    <t>Corticosteroids (e.g. prednisone, methylprednisolone, hydrocortisone),Anticoagulation other than aspirin (Warfarin/Coumadin, Plavix/Clopidogrel),Regular/Low flow Nasal cannula oxygen support</t>
  </si>
  <si>
    <t>Transferred to higher level care.</t>
  </si>
  <si>
    <t>SEIZURE</t>
  </si>
  <si>
    <t xml:space="preserve"> + full recovery within 1 hour  + Left without further complaints </t>
  </si>
  <si>
    <t xml:space="preserve">Not a case. Per record review:  + full recovery within 1 hour  + Left without further complaints </t>
  </si>
  <si>
    <t>high sensitivity - 10 (ref. &lt;= 78ng/L)</t>
  </si>
  <si>
    <t>Decadron IM 10 mg once.  Toradol IV &amp; IM 30 mg &amp; 60 mg once.</t>
  </si>
  <si>
    <t>ER visit - discharged home.</t>
  </si>
  <si>
    <t>23 y/o M received 1st Pfizer dose and developed chest pain the following day. Did not meet case definition d/t normal EKG, CXR, and troponin level. ER dx - Costal Chondritis.  ____________  12-9-2022 - Priority case. Ruth Gallego aware.  12-9-2022 - MR received.</t>
  </si>
  <si>
    <t>increased HR, fatigue, weakness</t>
  </si>
  <si>
    <t>&lt;0.10 mg/dL (ref: 0-0.5)</t>
  </si>
  <si>
    <t>1 mm/hr (normal)</t>
  </si>
  <si>
    <t>As of 2/2/22, patient reported that she had been d/c to home after 1 day hospitalization; reported recovered</t>
  </si>
  <si>
    <t>Unknown - patient did not specify her symptoms</t>
  </si>
  <si>
    <t>As of 12/21/21, patient reported that highest level of care was HCP office visit, reported not recovered with unknown symptoms</t>
  </si>
  <si>
    <t>As of 2/4/22, patient deceased in hospital (per death certificate)</t>
  </si>
  <si>
    <t>6.79, 6.72, 9.59, 9.83, 6.79</t>
  </si>
  <si>
    <t>35, 43</t>
  </si>
  <si>
    <t>Protonix, Fish oil</t>
  </si>
  <si>
    <t xml:space="preserve">unk </t>
  </si>
  <si>
    <t xml:space="preserve">DCD home stable.  No chest pain or SOB.  cMRI scheduled.  Continue high dose NSAIDS and Colchicine.  Activity restrictions x 3 months.  F/U IM and cardio.  </t>
  </si>
  <si>
    <t xml:space="preserve">lymph node swelling at axilla and clavicle </t>
  </si>
  <si>
    <t xml:space="preserve">19, 21 (WNL).  </t>
  </si>
  <si>
    <t xml:space="preserve">Zofran, nitroglycerin x 2, colchizine </t>
  </si>
  <si>
    <t xml:space="preserve">UNK - not documented </t>
  </si>
  <si>
    <t xml:space="preserve">DCD home stable.  F/U with cardio and/or PCP in 1-2 weeks.      </t>
  </si>
  <si>
    <t>Positive ANA 7/20/2022</t>
  </si>
  <si>
    <t>fatigue, back, neck and LT arm pain</t>
  </si>
  <si>
    <t>Per patient, Continue with debilitating symptoms of fatigue, chest pain, exertional SOB</t>
  </si>
  <si>
    <t xml:space="preserve">DCD home.  </t>
  </si>
  <si>
    <t>fever, rigors, vomiting, anxiety</t>
  </si>
  <si>
    <t xml:space="preserve"> 0.17 (WNL), &lt;0.05, 0.05, 0.00</t>
  </si>
  <si>
    <t>657, 184</t>
  </si>
  <si>
    <t xml:space="preserve">IVFs, Tylenol, Zofran, Minipress, Compazine, Ativan </t>
  </si>
  <si>
    <t xml:space="preserve">DCD home stable.  Feels better after work up and relieved anxiety after Ativan.  F/U with cardiology outpt and have outpatient cMRI.  </t>
  </si>
  <si>
    <t>Celebrex, prednisone, and ibuprofen</t>
  </si>
  <si>
    <t xml:space="preserve">44 year old male presented with chest pain, dyspnea, and pleuritic chest pain approximately 1 year after vaccination.  PCP ordered EKG, TEE, and cMRI and referred patient to cardiology. </t>
  </si>
  <si>
    <t>12/15/2022: per medical record.  -Meets criteria for probable myocarditis.  -Presented with chest pain, dyspnea, and shortness of breath.  -EKG: possible inferior myocardial infarction, probably old, ECHO: LVH, EF 60-65%, cMRI: subtle pericardial enhancement in the basal to mid anterolateral and inferolateral segments, could represent subacute pericarditis. 12/15/22: troponins not elevated. MRI: no myocarditis; possible perciarditis but not conclusive</t>
  </si>
  <si>
    <t>198pg/mL</t>
  </si>
  <si>
    <t>Nitroglycerin, GI cocktail</t>
  </si>
  <si>
    <t xml:space="preserve">64 year old male, presented with chest pain and dyspnea. Low suspicion for acute cardiac or pulmonary process at this time, discharged from ER in stable condition. </t>
  </si>
  <si>
    <t>Raynaud's disease; Leukocytoclastic vasculitis; Positive ANA</t>
  </si>
  <si>
    <t>unresponsive to sternal rub and breathing described as odd/agonal</t>
  </si>
  <si>
    <t>high sensitivity level 38 (ref. &lt;=20); regular troponin level 0.065 (ref. 0.000 - 0.026 ng/mL)</t>
  </si>
  <si>
    <t>stated as normal, no value shown</t>
  </si>
  <si>
    <t>0.7 (0.0 - 8.2 mg/L)</t>
  </si>
  <si>
    <t>6 (ref. 0-23 mm/Hr)</t>
  </si>
  <si>
    <t>Sent home with Lifevest on 11/30/2022.</t>
  </si>
  <si>
    <t>38 y/o M received 4th Pfizer dose and 79 days later was taken to ER due to unresponsiveness and unusual breathing pattern. Met case definition due to elevated troponin levels and cMRI suggestive of myocarditis, with no other identifiable causes for the symptoms.</t>
  </si>
  <si>
    <t>abdominal pain/ diarrhea</t>
  </si>
  <si>
    <t>0.13 n(0-0.4 ng/ml)</t>
  </si>
  <si>
    <t>9.35 n(0-3mg/l</t>
  </si>
  <si>
    <t>76 n(0-10mm/hr)</t>
  </si>
  <si>
    <t>F/U visit on 7/29/21 reports he continues to have frequent headaches</t>
  </si>
  <si>
    <t>Patient discharged home on 7/23/21 with follow up appointments scheduled</t>
  </si>
  <si>
    <t xml:space="preserve">12/21/22 VAERS report with record complete.  -chest pain/dyspnea  -abnormal EKG  -elevated Troponin  </t>
  </si>
  <si>
    <t>112 pg/mL (ref: 0-15)</t>
  </si>
  <si>
    <t>341 pg/mL (ref: 0-100)</t>
  </si>
  <si>
    <t>123.5 mg/L (0-10)</t>
  </si>
  <si>
    <t>85 mm/hr (ref: 4-25)</t>
  </si>
  <si>
    <t>metoprolol, amlodipine, atorvastatin</t>
  </si>
  <si>
    <t>As of 12/6/21, patient d/c to home with home health care s/p hospitalization</t>
  </si>
  <si>
    <t>body aches, headache, nausea</t>
  </si>
  <si>
    <t>5.38 ng/mL (high)</t>
  </si>
  <si>
    <t>41.2 ng/mL (high)</t>
  </si>
  <si>
    <t>Colchicine, IBU, morphine, ketorolac</t>
  </si>
  <si>
    <t>34 y/o male (-) PMH developed CP, headache, myalgias, nausea approximately 2 days s/p 3rd COVID vaccine dose (Pfizer)    -presented to ED c/o CP (non-positional) radiating to upper back, described as squeezing,     EKG: ST-elevation w/o T-wave inversion, Echo: normal  Troponin-elevated</t>
  </si>
  <si>
    <t>Confusion between patient and his brother by Physician, so nothing is verifiable anymore. Parent is not contactable. Passed to GDIT.</t>
  </si>
  <si>
    <t>dizzy and fainted</t>
  </si>
  <si>
    <t>281, 353</t>
  </si>
  <si>
    <t xml:space="preserve">IV Ceftriaxone, doxycycline IVFs, Heparin, Fentanyl, Midazolam </t>
  </si>
  <si>
    <t xml:space="preserve">DCD home stable.  F/U with ID and new PCP.  F/U on Chagas testing. </t>
  </si>
  <si>
    <t xml:space="preserve">12/09/22: Requesting HCP contact info to obtain MR; autopsy report has been requested.  11/30/22: Status for MR unchanged  11/08/22: Autopsy report outstanding; PCP info requested from reporter.  10/12:  No response to autopsy request.     54 yr old W/M,nonH/L. No listed PMH. Received dose of viral vector vaccine.  Per VAERS report, 14 days after receiving vaccine pt died while sleeping. No HCP listed. Autopsy report has been requested.  </t>
  </si>
  <si>
    <t>0.069 (ref. 0.000 - 0.013 ng/mL)</t>
  </si>
  <si>
    <t>3.5 (ref. 0.0 - 6.0 mg/L)</t>
  </si>
  <si>
    <t>18 (ref. 0-15mm/hour)</t>
  </si>
  <si>
    <t>Aspirin,Regular/Low flow Nasal cannula oxygen support</t>
  </si>
  <si>
    <t>discharged to home on beta-blockers.</t>
  </si>
  <si>
    <t>36 y/o F received 4th Pfizer dose and developed chest pain with pleuritic component, palpitations, and sob within 20-30 minutes.   Met case definition for probable myocarditis due to elevated troponin level and abnormal wall motion on echo with no other identifiable cause for symptoms.</t>
  </si>
  <si>
    <t>fatigue, lightheaded, losing focus, diarrhea</t>
  </si>
  <si>
    <t>ST elevation/ST abnormalities,Atrial, supraventricular, or ventricular arrhythmia,AV block 1st degree,Frequent atrial or ventricular ectopy</t>
  </si>
  <si>
    <t>&lt;0.05 (ref. &lt;=0.07 ng/mL)</t>
  </si>
  <si>
    <t>675 (ref. &lt;=301 pg/mL)</t>
  </si>
  <si>
    <t>59.2 (0.0 - 10.0 mg/L)</t>
  </si>
  <si>
    <t>50 (0-40 mm/hr)</t>
  </si>
  <si>
    <t>Aspirin,Diuretics (e.g. furosemide/Lasix, cholorothiazide/Diuril),Antiarrhythmics,Other {myoperi_hospital_treat_oth}</t>
  </si>
  <si>
    <t>thoracentesis: removed 500 ml - no malignancy cells identified.</t>
  </si>
  <si>
    <t>discharged to home, follow-up with PCP and cardiology.</t>
  </si>
  <si>
    <t>12-21-2022 - 65 y/o F received 5th Pfizer dose and developed chest pain, palpitations, shortness of breath, fatigue, and lightheadedness. Concomitant administration of flu vaccine along with covid vaccine prior to symptom onset. Meets case definition for myopericarditis due to chest pain and EKG with arrhythmias, and ST depression.</t>
  </si>
  <si>
    <t xml:space="preserve"> +Covid19 PCR (cough, fever)</t>
  </si>
  <si>
    <t>cough, fever, upper back pain</t>
  </si>
  <si>
    <t xml:space="preserve">0.031 ng/mL </t>
  </si>
  <si>
    <t xml:space="preserve">&lt;10 pg/mL </t>
  </si>
  <si>
    <t xml:space="preserve">31.40 mg/dL </t>
  </si>
  <si>
    <t xml:space="preserve">100 mm/hr </t>
  </si>
  <si>
    <t>As of most recent outpatient note on 7/26/21, patient still with symptoms of decreased exercise tolerance, pain at chest tube site, and SOB.</t>
  </si>
  <si>
    <t xml:space="preserve">Pt hospitalized x 10 days and discharged home in stable condition with tx of Colchicine. Follow-up outpatient with PCP, pulmonology, and rheumatology. </t>
  </si>
  <si>
    <t>12/23/22: 27 y/o F received 2nd dose Moderna and 23 days later developed non-productive cough, fever, upper back pain, and pleuritic chest pain with deep inspiration.   Would meet case definition for myopericarditis based on EKG with T wave inversion, Echo with pericardial effusion. However, Covid19 PCR + and ANA + would be other attributable cause. Therefore, not a case.</t>
  </si>
  <si>
    <t>Pain in upper left shoulder</t>
  </si>
  <si>
    <t>&lt;0.012 ng/mL (ref: 0-0.034)</t>
  </si>
  <si>
    <t>137.11 pg/mL (ref: 0-125)</t>
  </si>
  <si>
    <t>17.50 mg/dL(ref: 0-0.99)</t>
  </si>
  <si>
    <t>57 mm/hr (ref: 0-15)</t>
  </si>
  <si>
    <t>Fentanyl, ceftriaxone</t>
  </si>
  <si>
    <t>As of 8/23/21, patient d/c to home s/p 2-day hospitalization. Recovery not reported.</t>
  </si>
  <si>
    <t>1/3/23: Abstraction completed - Pericarditis  -CP, SOB, T-wave abnormality, mild-moderate pericardial effusion    71 y/o male PMH hypothyroidism, developed CP, SOB and radiating pain to left shoulder, with pain worsening when patient leaned forward, approximately 3 days s/p 1st dose of Pfizer.    ECG nsr, non-specific T-wave abnormality    Troponin wnl, CRP normal, ESR &amp; Pro-BNP elevated    Echo showed mild-moderate pericardial effusion, wall thickness mildly increased, mild concentric hypertrophy, no regional wall motion abnormalities, LVEF=55-65%    Patient hospitalized and treated with NSAIDS, ASA, fentanyl, corticosteroids.     D/C to home and reported not recovered with unspecified symptoms.</t>
  </si>
  <si>
    <t>Dizziness. Lightheadedness.</t>
  </si>
  <si>
    <t>212 ng/L (&lt;15 ng/L) High sensitivity</t>
  </si>
  <si>
    <t>&lt;80 pg/mL (&lt;100 pg/mL)</t>
  </si>
  <si>
    <t>"still dealing with intermittent heart rate issues.</t>
  </si>
  <si>
    <t xml:space="preserve">Outpatient cMRI, avoid aggressive aerobic exercises pending the results. Be seen by [?PCP] 1 week following discharge. </t>
  </si>
  <si>
    <t xml:space="preserve">48 hr yr old WM,nonH/L w/ PMH longstanding ITP and anxiety.      VAERS report indicates onset AE 26 days after 2nd dose mRNA vaccine (Pfizer).  Current medical records are from ED evaluation 32 days after 2nd dose mRNA vaccine (Pfizer); patient/reporter presented with complaints of palpitations/heart racing and lightheadedness.    -Troponin I High Sensitivity: 212 ng/L (&lt;15 ng/L)  -EKG: PVCs (not previously seen on comparison EKG dated 20 days after 2nd dose mRNA vaccine)  -ECHO:  EF 63%, normal diastolic function and trace MR w/ mitral valve leaflet flattening without prolapse     Meets case definition for probable myocarditis:   - Worsening palpitations  -Elevated troponin  -No other identifiable cause      Confounding discussion:  currently reviewed medical records are for ED presentation 32 days after 2nd dose mRNA vaccine (Pfizer) w/ consequent overnight admission. However, it should be noted that patient apparently had an ED eval 20 days after 2nd dose mRNA vaccine as noted in the EKG results above. Full records for that ED eval are not currently available for review.   Additionally, the reporter does have chronically elevated Troponin I high sensitivity.  There are trending lab values dating back &gt; 12 months prior to current eval.  The cardiologist "suspected that he has an elevated baseline from aggressive exercise regiment (sic)."  To our point, for this ED eval the trend was 88 -&gt; 212 which is significantly higher, both initial and peak values, than ever seen previously.   The cardiologist did not actually diagnose or ICD code myocarditis during this admission but acknowledged this elevation above patient's established baseline as "troponins suggestive of myocarditis issue".           </t>
  </si>
  <si>
    <t>transverse myelitis</t>
  </si>
  <si>
    <t>fatigue, myalgias, abdominal pain</t>
  </si>
  <si>
    <t>13 ng/L (ref: &lt;=45)</t>
  </si>
  <si>
    <t>Prescribed colchicine and ibuprofen</t>
  </si>
  <si>
    <t>Noted as recovering.</t>
  </si>
  <si>
    <t>As of 12/21/21, patient had not been hospitalized, highest level of care was ED, reported not recovered with continued CP</t>
  </si>
  <si>
    <t>HS 10,486 ng/L</t>
  </si>
  <si>
    <t>0.7 mg/L</t>
  </si>
  <si>
    <t xml:space="preserve">As of 3/3/22 outpatient visit, patient still with elevated heart rate and exertional dyspnea especially with activity. </t>
  </si>
  <si>
    <t>Pt hospitalized x 2 days and discharged home with outpatient follow-up.</t>
  </si>
  <si>
    <t xml:space="preserve">12/27/22 Per record review:  HCP report. 26 y/o M received 3rd dose Moderna and within 24 hours developed chest pain. Meets case definition for confirmed myocarditis based on elevated troponin, EKG with ST/T wave changes, cMRI consistent with myocarditis. Echo normal. </t>
  </si>
  <si>
    <t xml:space="preserve">&lt;0.012 x 2 </t>
  </si>
  <si>
    <t xml:space="preserve">DCD home stable and appropriate. F/U with PCP this week.  Labs or imaging do not show any acute changes. </t>
  </si>
  <si>
    <t>2.2 ug/L</t>
  </si>
  <si>
    <t>249 pg/mL</t>
  </si>
  <si>
    <t>3.3 mg/dL</t>
  </si>
  <si>
    <t>Hospitalized x 2 days and discharged home with a 10-day course of ibuprofen. Cardiology f/u in 2 weeks</t>
  </si>
  <si>
    <t xml:space="preserve">12/23/22: MD report. 12 y/o M received 2nd Pfizer dose and 2 days later developed chest pain. Diagnosed with chest pain and elevated troponin.   Meets case definition for probable myocarditis based on chest pain and elevated troponin. No EKG reported. </t>
  </si>
  <si>
    <t xml:space="preserve">fatigue and lightheadedness </t>
  </si>
  <si>
    <t>Acetaminophen w/ Codeine</t>
  </si>
  <si>
    <t xml:space="preserve">Patient states she has not recovered. </t>
  </si>
  <si>
    <t xml:space="preserve">DCD home stable with some pain on inspiration.  Rx for prednisone and Tylenol #3.  </t>
  </si>
  <si>
    <t xml:space="preserve">vomiting, unresponsive, cardiac arrest </t>
  </si>
  <si>
    <t>Vasoactive medications (e.g. milrinone, epinephrine, norepinephrine, vasopressin, dopamine),Antiarrhythmics,High flow nasal cannula,Intubation or mechanical ventilation,Cardioversion/Shock,Other {myoperi_hospital_treat_oth}</t>
  </si>
  <si>
    <t>Versed, IVFs of saline, Ketamine IV, ROC IV, Na Bicarbonate IV, Calcium CL IV, Mag IV</t>
  </si>
  <si>
    <t xml:space="preserve">Pt deceased. Autopsy done. </t>
  </si>
  <si>
    <t xml:space="preserve">9/26/2022 -   12 y/o female, no PMH, received the second dose of the COVID vaccine on 7/29/2022. She began vomiting at bedtime on 8/1/2022 and was found unresponsive the morning of 8/2/2022. She was transported to the emergency room by EMS where pronounced.  Autopsy was performed on 08/03/2022 with findings of myocarditis. SARS-CoV-2 test positive.  Pronounced dead 08/02/2022.    VAERS form completed by PCP.     *Autopsy report requested through GDIT     12/29/2022 -Records reviewed    8/2/2022 - ER adm   12 y/o female, PMH of 1 infantile seizure, received the second dose of the COVID vaccine on 7/29/2022. She began vomiting at bedtime on 8/1/2022 and was found unresponsive the morning of 8/2/2022. Per EMS, found in cardiac arrest.  EMS did compressions for 2 minutes, gave Versed prior to synchronized shock for pulseless VT.  She began spontaneous breathing.   O2 via mask.  She was transported to the emergency room by EMS.  Spontaneous circulation and pulse upon arrival in ED but persistent and refractory V-tach and ultimately lost pulse again     *ED course  Joules shock x 4   Multiple pulse checks.  No pulse to pulseless V-tach, to no pulse   Resumed compressions after Pulse check   ER EXAM:  Occasionally track to voice but very stuporous and nonverbal. Pupils equal but minimally reactive. V-tach with pulse. Delayed cap refill.   Performed intubation at 5:29am   LT femoral line placed.   LABS @ 6:05a:  Troponin - 49.42.  Na+ - 188.  CO2 - 51.  AST - 242.  ALT - 128.  Mag - 3.1.     Bedside U/S - Traced pericardial effusion without definite tamponade.  Did have some heart squeeze without a palpable pulse.    Repeat Bedside U/S - No evidence of cardiac activity.    6:25am pt pronounced deceased.   MEDS:  Versed, IVFs of saline, Ketamine IV, ROC IV, Amiodarone IV, Epinephrine IV, Na Bicarbonate IV, Calcium CL IV, Mag IV,     *Autopsy was performed on 08/03/2022  Cause of Death:  Myocarditis   Significant Contributing Condition:  COVID-19 infection.    Manner of Death:  Natural   EXAM:  The myocardium is mottled, and histology reveals diffuse myocarditis  U/A dipstick - Elevated ketones   Nasopharyngeal swab - Positive for COVID-19  Blood culture - Positive for Streptococcus mitis group.  Toxicology - Positive for Ketamine and Midazolam, administered during resuscitation   *Heart tissue submitted for evaluation of SARS-CoV-2, the COVID-19 vaccine, and/or other infectious agents to help inform understanding of contribution to myocarditis.     *Pathology report 10/4/2022  DX:    Heart:  lymphocytic pan-carditis   -	Molecular evidence of human parvovirus B19 per PCR   -	No molecular evidence of SARS-CoV-2 or enteroviruses  Lung:  congestion, mild alveolar hemorrhage, mildly increased alveolar macrophages  -	No molecular evidence f SARS-CoV-2  Liver:  Mild small droplet steatosis; mild chronic portal inflammation  Spleen:  lymphoid hyperplasia   Heart, liver, spleen:  No immunohistochemical evidence of streptococci or select gram-negative bacteria      *Death Certificate  Immediate cause of death - Myocarditis   Significant Condition Contributing to Death - COVID-19 infection    *Case definition met for Myocarditis - Autopsy confirmed.    Abstractions complete for Death and Myocarditis. </t>
  </si>
  <si>
    <t xml:space="preserve">Cirrhosis secondary to steatohepatitis, PBC  </t>
  </si>
  <si>
    <t xml:space="preserve"> +ANA, autoimmune liver disease, interstitial lung disease </t>
  </si>
  <si>
    <t>64 (N)</t>
  </si>
  <si>
    <t>HCP filed this report stating that Pt. with autoimmune disease after having COV-19 bivalent vaccine, was diagnosed with Pericarditis that lasted for 3 days and Pt. recovered.</t>
  </si>
  <si>
    <t>Requested MRs on 9/29/22. Also will call #14 to obtain more info.  MRs were available on 12/24/22 and after reviewing them, it is summarized as a rule out case. Pt states that the vaccine was taken on 9/16/22. As per the medical records and consultation notes, on 9/14/22, two days before admin of the Cov-19 vaccine, Pt underwent a major scheduled surgery for a laryngeal mass and left epistaxis, whereas pt was accessed through the medical device (laryngoscopy) not only at the nostrils, mouth, larynx but also lungs.  Pt a 72 yo F, with cirrhosis secondary to steatohepatitis, PBC, with ANA+ and interstitial lung disease, with hypertension, hyperlipidemia, obesity etc., underwent a major surgery related to Cirrhosis, and excess to lungs with laryngoscopy causing Pericarditis. The vaccine was taken two days after on 9/16/22, as per the patient report. Thus, this is not a vaccine related AE of Pericarditis. Other pre-existing related conditions and surgery 2-days before vaccine related to causing pericarditis is identified from the MRs (Consultation records).</t>
  </si>
  <si>
    <t>CAD, non-STEMI</t>
  </si>
  <si>
    <t>severe stomach/abdominal pain</t>
  </si>
  <si>
    <t>&lt;2.0 (N)</t>
  </si>
  <si>
    <t>79.5 mg/dL (H)</t>
  </si>
  <si>
    <t>25 mm/h (slightly elevated)</t>
  </si>
  <si>
    <t>Continued for current prescription from past, as prescribed for other cardiac issues. Lipitor and Metoprolol.</t>
  </si>
  <si>
    <t>Requesting MRs on 11/8/22.  MRs arrived and reviewed on 12/23/22.   Patient self-filed it. DOV: 11/2/22; Admitted from 11/2/22 through 11/3/22 for pleuritic chest pain and chest discomfort, immediately within hours after 5th Moderna Cov-19 shot. Pt a 78 yo M, with PMHx of hyperlipidemia, hypertension and non-STEMI Sep 12, 2018. CAD in past, Cardiac catheterization again in (2020) with moderate disease and treated. Smoked 2 packs per day in past for 28 yrs and also drinks alcohol. Exercises regularly. PMHx of mixed hyperlipidemia and borderline hypertension, with overweight BMI.  However, the timeline of vaccine and sudden pleuritic chest pain, together with trivial pericardial effusion in ECHO and typical symptoms matches with vaccine related AE of Pericarditis. The hospital diagnosed as idiopathic Pericarditis, possibly vaccine related and prescribed Colchicine for discharge. There were no other findings. Pt is feeling better as per the report and recovered after Colchicine.</t>
  </si>
  <si>
    <t>History of Primary Spontaneous Pneumothorax</t>
  </si>
  <si>
    <t>84 U/L (N)</t>
  </si>
  <si>
    <t>38.5 pg/ml (N)</t>
  </si>
  <si>
    <t>Colchicine (3 months).</t>
  </si>
  <si>
    <t>Pt. got first booster on 10/6/21. After Thanksgiving around 11/30/21, Pt. had a viral infection with all symptoms of flu but was negative for flu and Cov-19. When it worsened with pleuritic chest pain, Pt. went to urgent care, where ECG was abnormal with ST elevation. So Pt. advised to go to ER, and there all the blood work and workup came normal including viral ID panel. Based upon symptoms, and history of fever, viral infection, it was concluded from Pt. cardiologist, whom pt. contacted later after ER for ECHO (No pericardial effusion), that the Pericarditis may be from viral infection that Pt had after Thanksgiving. Pt. was prescribed Colchicine for 3 months. Patient also contracted mild COV-19 in July 2022.</t>
  </si>
  <si>
    <t xml:space="preserve">Requesting MRs on 11/10/22, to determine evidence of other findings (viral infection) and ECHO (no pericarditis), what were the consult and ER workup conclusions.  Pt a 41 yo M with PMHx of bilateral spontaneous pneumothorax, hyperlipidemia, hypothyroidism, with upper respiratory infection 2 months prior to 12/5/21, when went to ER with Chest pain and SOB. ECG showed ST abnormalities. ECHO and cardiac markers were normal. Chest X-ray showed linear calcified densities at both lung apices on 12/5/21. The conclusion was recurrent idiopathic pericarditis due to ongoing viral syndrome and was prescribed NSAID and Colchicine. However, the pericarditis kept coming as soon as patient exhausted with Colchicine and ultimately, pt felt better from July 2022. Although pt meets the criteria for Pericarditis, due to typical symptoms and abnormal ECG, together with ER diagnosis of Pericarditis, the medical records clearly state in 12/5/21 and 12/7/21 records that the Pericarditis is from upper respiratory viral syndrome. Thus, there are other findings within the 42 days prior to symptoms.  </t>
  </si>
  <si>
    <t>anxiety</t>
  </si>
  <si>
    <t>27027 ng/L (H)</t>
  </si>
  <si>
    <t xml:space="preserve">Requesting MRs on 11/15/2022.  MRs reviewed on 12/24/22.   On 11/3/22, post vaccine one year, pt presented to ER via EMS services, as an acute inferior MI. Pt. having chest pain with elevated Troponin. Chest X-ray and ECHO without any pleural effusion. Abnormal ECG. Primary diagnosis STEMI and pt was proceeded further with emergency cardiac catheterization. The coronary angiogram and PCI to repair, showed 100% stenosis in it's mid section, ostial/proximal too had 80% disease. Post procedure, pt was initially doing OK, however, pt. has difficulty tolerating B-blocker due to bradycardia. Pt still had atypical chest pain and persisted. It appeared that after the procedure for STEMI, pt developed some pericardial effusion post-surgery and nonspecific arrythmia was not controlled.  This case does not meet any vaccine related AE of Myopericarditis.    </t>
  </si>
  <si>
    <t>6 pg/mL (&lt;18 pg/mL)</t>
  </si>
  <si>
    <t xml:space="preserve"> -Zio Patch Cardiac Heart Monitor  -H2 Blocker</t>
  </si>
  <si>
    <t>Lightheadedness</t>
  </si>
  <si>
    <t xml:space="preserve">Close f/u w/ PCP. </t>
  </si>
  <si>
    <t>0.01 mg/dL</t>
  </si>
  <si>
    <t>As of 8/1/22 (last office note available), pt still experiencing palpitations, chest pain, and SOB.</t>
  </si>
  <si>
    <t xml:space="preserve">Pt seen multiple times in ED and outpatient cardiology. No hospital admission. </t>
  </si>
  <si>
    <t xml:space="preserve">Self report. 26 y/o M received 3rd dose Pfizer and 3 days later developed chest pain. Multiple ER visits.   Meets case definition for pericarditis based on chest pain and ST elevation on EKG. Troponin and echo negative.   --------------------------  12/8/22 - GDIT to obtain MR. Case status: open  12/23/22 - MR received. </t>
  </si>
  <si>
    <t>5.07, 6.06</t>
  </si>
  <si>
    <t>hospitalized for 1 day, discharged to home.</t>
  </si>
  <si>
    <t>33 y/o M received 2nd Pfizer dose and developed URI symptoms within hours and chest pain within 3 days.   ____________  01-12-2023 - GDIT obtaining additional records.</t>
  </si>
  <si>
    <t>Ibuprofen 800mg</t>
  </si>
  <si>
    <t xml:space="preserve">1/6/2023 - Records reviewed   7/26/2021 - ER visit  21 y/o male, HX generalized anxiety disorder, taking fluoxetine, presented with right lower chest pain progressive over 2-3 days. Clinical suspicion for pericarditis  Gallbladder U/S - Mild inflammatory changes along the falciform ligament as well as within the mesenteric fat inferior to the liver as well as falciform ligament   Workup included BW, EKG, CXR, CT chest - No reports submitted   MEDS: Ibuprofen   DX:  Possible Pericarditis.    7/28/2021 - F/U visit   F/U on ER visit and chest pain. Feeling better with some pleuritic pain.    EXAM:  Chest wall - mild ttp to RT medial inferior rib cage   EKG - NSR    8/4/2021 - F/U   HX acute pericarditis - Improved.  99% better.    Taper ibuprofen over the next 10 says.  If no inc in sx may get covid vaccine #2 on 8/16/21.   Has helped greatly and recovered.  </t>
  </si>
  <si>
    <t xml:space="preserve">Report from MD: "right lower chest pain progressive over 2-3 days - clinical suspicion for pericarditis - started on ibuprofen therapy which has helped greatly  blood, ekg, cxr, CT chest"   Telephone &amp; email but no facility info given for HCP.   Last reviewed 9/10/21.  Contact HCP for where patient was treated.    11/4/2021 - Email sent to HCP     *Email f/u from HCP.  Will plan to call the first week in January, after Holidays.    *1/20/2022 - Email sent to provider.    1/6/2023 - Records reviewed   7/26/2021 - ER visit  21 y/o male, HX generalized anxiety disorder, taking fluoxetine, presented with right lower chest pain progressive over 2-3 days. Clinical suspicion for pericarditis  Gallbladder U/S - Mild inflammatory changes along the falciform ligament as well as within the mesenteric fat inferior to the liver as well as falciform ligament   Workup included BW, EKG, CXR, CT chest - No reports submitted   MEDS: Ibuprofen   DX:  Possible Pericarditis.    7/28/2021 - F/U visit   F/U on ER visit and chest pain. Feeling better with some pleuritic pain.    EXAM:  Chest wall - mild ttp to RT medial inferior rib cage   EKG - NSR    8/4/2021 - F/U   HX acute pericarditis - Improved.  99% better.    Taper ibuprofen over the next 10 says.  If no inc in sx may get covid vaccine #2 on 8/16/21.   Has helped greatly and recovered.    *Case definition not met for Pericarditis - Acute pleuritic positional chest pain.  No other abnormal findings reported.   Abstraction complete.  </t>
  </si>
  <si>
    <t>17.60 ng/mL</t>
  </si>
  <si>
    <t>1.11.2023:  Activity restriction.</t>
  </si>
  <si>
    <t>1.11.2023: Colchicine bid and ibuprofen tid</t>
  </si>
  <si>
    <t>(HCP) 20yr old; ER 2 days after 2nd vaccine; pleuritic CP (positional); elevated troponin; EKG-diffuse ST elevations and PR depression. Echo - pending. Did not do cMRI (stated no need, solid dx). No course of treatment noted.  12.3.2021:  Unlikely to receive additional information/records given length of time and several requests.  Based on info submitted by HCP on VAERS meets case definition for probable Myopericarditis (CP, elevated troponin, EKG showed diffuse ST elevations and PR depression, noted as not having cMRI, no notation of treatment administered).</t>
  </si>
  <si>
    <t>Cough &amp; congestion</t>
  </si>
  <si>
    <t>&lt;2ng/L</t>
  </si>
  <si>
    <t>&lt;10pg/ML</t>
  </si>
  <si>
    <t>&lt;0.020mg/DL</t>
  </si>
  <si>
    <t>1mm/hr</t>
  </si>
  <si>
    <t>Colchicine &amp; Ibuprofen</t>
  </si>
  <si>
    <t>Tachycardia continued as of 11/24/2021</t>
  </si>
  <si>
    <t>The patient never admitted in hospital but have visited multiple times &amp; did blood tests several times</t>
  </si>
  <si>
    <t>01/06/2023 ,   Meet case definition for myopericarditis due to presence of chest pain and EKG with ST elevation.</t>
  </si>
  <si>
    <t>0.088 ng/mil (ref &lt;=0.04 ng/ml)</t>
  </si>
  <si>
    <t>01/06/2023 meets case definition for Myocarditis due to chest pain and elevated ST</t>
  </si>
  <si>
    <t>anxiety, tremors, shaking, loss of motor function and speech</t>
  </si>
  <si>
    <t xml:space="preserve">c/o CP, SOB, &amp; palpitations.  </t>
  </si>
  <si>
    <t xml:space="preserve">ECHO and Holter monitor.  Remain active, no strenuous exercise.  (No reports submitted) </t>
  </si>
  <si>
    <t>436, 553, 801, 816, 622, 888, 786, 475</t>
  </si>
  <si>
    <t>110, 52</t>
  </si>
  <si>
    <t>14.1, &lt;3.0</t>
  </si>
  <si>
    <t>16, 8, 7.</t>
  </si>
  <si>
    <t>Dilaudid, Tylenol, IVFs,  and Prilosec</t>
  </si>
  <si>
    <t xml:space="preserve">DCD home stable, improved.  Continue ASA x 2 weeks, colchicine x 3 months along with Prilosec.  F/U labs and f/U with cardiologist.  No exercise or significant exertion.     1/13/2022 - Doing well clinically with significant improvement in his symptoms.  </t>
  </si>
  <si>
    <t>6.50 ng/mL</t>
  </si>
  <si>
    <t>510 pg/ml</t>
  </si>
  <si>
    <t>01.11.2023: May return to work on 01/07/2022. Patient advised against strenuous activity for now and against getting second dose of Covid-19 vaccination due to adverse effect.</t>
  </si>
  <si>
    <t>01.11.2023: Meets case definitions for Probable myocarditis. CP and elevated troponin. No cMRI in records.</t>
  </si>
  <si>
    <t>Celiacs disease, Hashimoto, Type 1 Diabetes</t>
  </si>
  <si>
    <t xml:space="preserve">MFR submitted by parent. 16 y/o M with PMH Hashimoto's type 1 DM, and Celiacs disease received 2nd Pfizer dose on 6/8/21. About 40 days later developed myocarditis. ER x 3 and admission 10/12-10/30. Children's Hospital of Philadelphia, Philadelphia, PA  1/11/23 - Partial MR received - Per PCP notes, Pt seen in ED 8/19/21 for chest pain. Normal EKG and labs. Dx: Chest pain. Similar symptoms in 2019 with normal work-up by cardiology.   </t>
  </si>
  <si>
    <t>H/A, N&amp;V</t>
  </si>
  <si>
    <t>0.1, 0.07</t>
  </si>
  <si>
    <t xml:space="preserve">IVFS, Toradol, NSAIDS </t>
  </si>
  <si>
    <t xml:space="preserve">DCD home stable.  Feels better. Take Ibuprofen or Naprosyn.  Relatively rest.  Echo next week.    </t>
  </si>
  <si>
    <t xml:space="preserve"> fever/chills</t>
  </si>
  <si>
    <t>IBS, Hashimoto's thyroiditis</t>
  </si>
  <si>
    <t>28 ng/L</t>
  </si>
  <si>
    <t>70 mm/hr</t>
  </si>
  <si>
    <t>12.29.2022: Patient discharge to home. Colchicine for 6 weeks, Pantoprozol, Ibuprofen and Augmentin.  01.06.2023: F/U with Cardiology in 1 month and PCP within 3-5 days.</t>
  </si>
  <si>
    <t>12.29.2022: VAERS report only. Requesting medical records.  01.06.2023: Meets case definitions for Pericarditis (CP, EKG non-specific T wave abnormality and ST elevated, Echo with pleural effusion.</t>
  </si>
  <si>
    <t>headache, light sensitivity, fatigue</t>
  </si>
  <si>
    <t xml:space="preserve">0.551 ng/mL </t>
  </si>
  <si>
    <t xml:space="preserve">As of 1/6/23, chest pain and SOB resolved. However, pt still experiencing brief episodes of palpitations. </t>
  </si>
  <si>
    <t xml:space="preserve">Pt hospitalized in ICU x 24 hours and discharged home with outpatient cardiology follow-up. Last outpatient visit occurred 1/6/23. </t>
  </si>
  <si>
    <t xml:space="preserve">1/11/23 - HCP report with credentials: 20 y/o M received 2nd Pfizer dose and 1 wk later developed palpitations. Over the next month, progressed to elevated heart rate, SOB, fatigue, chest pain, ongoing palpitations. Of note, after receiving 1st Pfizer dose, also had severe headache, light sensitivity, increased heart rate which was self-resolving 1 week later.  Meets case definition for myopericarditis based on chest pain, EKG with ST elevation, and elevated troponin. </t>
  </si>
  <si>
    <t xml:space="preserve">Urinary Tract Infection, Sepsis </t>
  </si>
  <si>
    <t>Aspirin,Antiarrhythmics,Other {myoperi_hospital_treat_oth}</t>
  </si>
  <si>
    <t xml:space="preserve">The patient's was found to be have Sepsis secondary to UTI with a change in mental status. At time of discharge her mental status and WBC had improved. It was recommended for patient to be admitted to a rehab unit however, family declined. </t>
  </si>
  <si>
    <t>1/12/23:  75-year-old female that began to have a low-grade fever and change in mental status 16 days after receiving the 2nd vaccine dose. Patient had been taking antibiotics for a UTI prior to developing symptoms.     Presented to the ED and her exam was significant for VS- T-100.5, HR- 130-140, Disoriented, CV- irregular HR, tachycardia, diminished BS, fine crackles.  EKG- NSR, 78 with prolonged QTc. WBC- 21  Troponins 0.029. CT scan- normal. MRI- No acute intracranial abnormalities. COVID 19 swab- neg.  Positive for UTI. Subsequent EKG showed A fibrillation with RVR.    ECHO- normal. Patient treated with Antibiotics, Metoprolol and Amiodarone.   Patient was admitted to the ICU.   Patient's Mental status and leucocytes improved.   Final diagnosis - Metabolic encephalopathy secondary to Sepsis, UTI, CKD-3, Diastolic HF.    Discharged on HD# 17 in stable condition home. Patient's family declined admission to a rehabilitation facility.      -------------------------------------------------------------------------  11/22/22, 11/6/22: Last updated from GDIT 11/2/22   Sent to GDIT   10/7/21 MFR. VAERS by HCP. Limited information. Need DOB/Name for MR.   75 year old female developed symptoms post dose 2, including change in mental status, respiratory change, dysarthria, poor feeding. Admitted to the hospital. EKG - normal. Dx AKI, Myocarditis, Encephalitis, AMS, Dysarthria, Feeding d/o, Respiratory abnormality.</t>
  </si>
  <si>
    <t xml:space="preserve">Texan </t>
  </si>
  <si>
    <t>Nothing specific</t>
  </si>
  <si>
    <t>The patient visited ED &amp; was discharged to home independently after he became pain free with medication.</t>
  </si>
  <si>
    <t>1/17/23 Per record review: 22 y/o M who has received Pfizer-BioNTech vaccine &amp; the same day after the 2nd dose he developed chest pain, significant malaise some associated shortness of breath headache fevers, chills &amp; palpitation. Meet case definition for probable myocarditis due to chest pain, shortness of breath, palpitation &amp; elevated troponin level.</t>
  </si>
  <si>
    <t xml:space="preserve">1/18/23 - Received assignment for Myocarditis. Case previously abstracted for MIS-C and met case definition. Therefore, does not need abstracted for myo. </t>
  </si>
  <si>
    <t xml:space="preserve">1/12/23 - HCP report. 10 y/o M received 2nd Pfizer dose and the following day developed weakness, diarrhea, hypotension. Diagnosed with MIS-C and myocarditis.   Not a case to be abstracted for myocarditis, as case already abstracted for MIS-C (met case definition for MIS-C).  </t>
  </si>
  <si>
    <t>Upper neck, jaw pain. Radiated to arms &gt; on the left.  Fatigue, weak. Heaviness in chest.</t>
  </si>
  <si>
    <t>3.300 ng/mL (0.010-0.030 ng/mL)</t>
  </si>
  <si>
    <t>11.7 ug/L (0.1-5.0 ug/L)</t>
  </si>
  <si>
    <t>1203 pg/mL (0-125 pg/mL)</t>
  </si>
  <si>
    <t xml:space="preserve"> -repeat BMP in one week  -repeat Lipid profile in 3 months  -follow up PMD, cardiology, and Endo clinic [within 7 days]</t>
  </si>
  <si>
    <t xml:space="preserve">01/16/2023:  Self report:   66 yr old WF,non H/L w/ PMH: T2DM, asthma/COPD, HTN, HLD, and multiple sclerosis (not on treatment) presented to ED 21 days after 1st dose mRNA vaccine (Moderna) with 4 hours of upper neck, jaw pain, upper ant severe chest pain. Pain radiated to arms, worse on L.    -EKG: ST elevations   -Troponin T: 3.300 ng/L (0.010-0.030 ng/L)  -TEE: LV systolic functioning is normal. Calculated EF: 65%.  Trace pericardial effusion.    Percutaneous coronary intervention; started on ASA, Ticagrelor, Rosuvastatin, and metoprolol. Released from CCU after 4 days.    Reporter then received 2nd dose of mRNA vaccine (Moderna) 7 days after presenting w/ STEMI.    23 days after 2nd dose mRNA vaccine (Moderna) presented to same ED with fatigue, overall weak and tired. Heaviness in chest x 1 day, off/off, nonexertional. c/o SOB since PCI.    -EKG: possible ectopic atrial rhythm PVCs. Q waves in inf leads T wave inversion also present.  -Troponin: 0.012 ng/mL (0.010-0.03ng/mL)  -TTE: LV systolic function is normal. Est EF: 60-65%. Trace pericardial effusion.      Was admitted to telemetry floor, LCH w/ stent placement performed after AKI was optimized w/ IVF.  Colchicine was added by cardiology; released on D4.     Meets case criteria for probable myopericarditis.    Case discussion/ confounding information:  - the "hospital course" for the first admission 21 days after 1st dose mRNA vaccine (Moderna) includes COVID-19 at the end of the sentence delineating PMH. It does not note when pt was dx w/ COVID-19 but the SARS-CoV19-NAAT was nondetectable at each hospitalization and there is no further mention of or allusion to throughout either hospitalization. [And VAERS report notes having had COVID 1 year prior].  -The discharge medication list for the 2nd admission notes colchicine rx for "endocarditis".   This is the only reference.  There is no diagnosis of or ICD-10 code used for myocarditis/pericarditis or endocarditis in the problem lists or discharge diagnoses.         01/05/23: Status unchanged.  12/20/22: Same.  12/12/22:  MR requested; not yet received.  11/18/22:  MR have been requested; not received.   VAERS self report. GDIT verified vaccine data and DOS w/ reporter; attempting to obtain MR. No enhanced surveillance at this time. </t>
  </si>
  <si>
    <t xml:space="preserve">fever, rash </t>
  </si>
  <si>
    <t>0.72, 0.78, 1.22, 1.28, 1.01, 1.15, 0.96, 1.02, 0.86, 0.66</t>
  </si>
  <si>
    <t xml:space="preserve">37.6.  </t>
  </si>
  <si>
    <t xml:space="preserve">famotodine </t>
  </si>
  <si>
    <t xml:space="preserve">DCD home stable.  Afebrile x 24 hours.  Take Doxycycline.  Con't myopericarditis meds.  F/U with PCP and cardiology.      </t>
  </si>
  <si>
    <t>unknown - stated diagnosis of myocarditis</t>
  </si>
  <si>
    <t>As of 10/20/22, reporter stated that patient had been seen in HCP office/clinic, as highest level of care. Reported not recovered with unspecified symptoms remaining.</t>
  </si>
  <si>
    <t>66 y/o male PMH HTN, COPD, HLD, GERD, and borderline Barrett's esophagitis, developed unspecified symptoms approximately 5 months s/p 3rd COVID vaccination dose (Moderna).    VAERS report states that patient was seen at HCP office for highest LOC, and diagnosed with myocarditis, following diagnostic evaluation.        Information provided in VAERS report does not appear to meet criteria, but records could clarify the details.</t>
  </si>
  <si>
    <t>9.940, 17.261, 14.820, 21.224, 13.046, 6.559, 3.399, 2.110, 0.890, 0.806</t>
  </si>
  <si>
    <t>IVFs, Morphine IV, Zofran, Melatonin, Pantoprazole, Tylenol, Benadryl</t>
  </si>
  <si>
    <t xml:space="preserve">Cont fatigue, chest pain with exertional SOB.  </t>
  </si>
  <si>
    <t xml:space="preserve">DCD to f/u with Army cardiology.  RX prednisone taper and colchicine. On activity restrictions x 6 months until cleared by cardiologist.  </t>
  </si>
  <si>
    <t xml:space="preserve">Missouri </t>
  </si>
  <si>
    <t xml:space="preserve">MS </t>
  </si>
  <si>
    <t>2.58 mg/dL</t>
  </si>
  <si>
    <t>discharged home.</t>
  </si>
  <si>
    <t xml:space="preserve">50 y/o F, with controlled MS, received 4th Moderna dose and developed chest pain 23 days later. Meets case definition for pericarditis  because of ST elevation and chest pain.  </t>
  </si>
  <si>
    <t>Pt discharged home after 3-day hospitalization for pneumonia, pneumonitis with PO Bactrim and Prednisone. Follow up scheduled with pulmonology and plan to complete FU CT in 6-8 weeks.</t>
  </si>
  <si>
    <t xml:space="preserve">59 y/o F w pmhx HTN, HLD, obesity, bilat TKR with recent admission for bilat prosthetic joint infection s/p washout 8/23, put on long-term IV abx thru PICC line, presenting w SOB, productive cough. CXR and CT concerning for PNA so patient hospitalized for further evaluation and treatment. During patient's hospitalization, labs normal apart from mild anemia, elevations in platelets (425), CRP, D-Dimer (516), and LDH (481). Exam normal apart from decreased lung sounds, which resolved by D/C. IP consults completed with ID and pulmonology. All ID testing negative. PICC line removed. DX pneumonia, pneumonitis. While VAERS report, completed by patient, mentions dx of myocarditis/cardiomyopathy and completion of an ECHO, there is no indication of this in the patient's hospital record. </t>
  </si>
  <si>
    <t>jaw pain, N/V</t>
  </si>
  <si>
    <t>55.580, 20.310, 8.2, 4.350, 1.35</t>
  </si>
  <si>
    <t xml:space="preserve">DCD home better.  No pain or SOB. F/U with cardiology in 2 weeks.  Need MRI outpatient.  Ibuprofen prn for pain.  Restricted activities.  </t>
  </si>
  <si>
    <t>385 ng/L</t>
  </si>
  <si>
    <t>55 y/o F received Pfizer dose, dose number unverified, and developed chest pain 34 days later. She meets case definition for confirmed myocarditis because of chest pain, elevated troponin, &amp; cMRI consistent with myocarditis.</t>
  </si>
  <si>
    <t>Lidocaine patch, Zofran, Pepcid, Maalox and Toradol.</t>
  </si>
  <si>
    <t>01.04.2023: No exercise</t>
  </si>
  <si>
    <t>01.04.2023: Patient discharged to home. Put on treatment plan with medication, no exercise and f/u with cardiologist.   01.17.2023: Ibuprofen 800mg tid and Colchicine 0.6mg bid x14 days. Recheck CRP, CBC and ESR in 2 weeks. F/u with Cards in 3 weeks.</t>
  </si>
  <si>
    <t>01.04.2023: VAERS report only. Requesting medical records.  01.17.2023: Does not meet case definition for Myo/pericarditis. CP only. No EKG changes, Normal troponin, No pericardial effusion.</t>
  </si>
  <si>
    <t>306 pg/mL</t>
  </si>
  <si>
    <t>1.27 mg/dL</t>
  </si>
  <si>
    <t xml:space="preserve">Pt hospitalized x 5 days and discharged home. Plan for cardiology follow-up in 1 week with cMRI scheduled. </t>
  </si>
  <si>
    <t xml:space="preserve">PharmD report. 15 y/o M received 1st Pfizer dose 5/17/21 and 4 days later developed chest pain and SOB.  Meets case definition for myopericarditis due to chest pain/SOB, ST elevation on EKG, and elevated troponin.     6/6/22 - Medical records requested. No HCP other than pharmacist/reporter.   1/25/23 - MR available. </t>
  </si>
  <si>
    <t>EF 58%</t>
  </si>
  <si>
    <t xml:space="preserve">16.4 ng/mL </t>
  </si>
  <si>
    <t xml:space="preserve">38 pg/mL </t>
  </si>
  <si>
    <t xml:space="preserve">6.5 mg/dL </t>
  </si>
  <si>
    <t>The patient visited was admitted in hospital &amp; was discharged to home independently &amp; have follow up visit with cardiologist.  As of 10/12/2021, cardiologist visit patients' symptoms resolved.</t>
  </si>
  <si>
    <t>1/20/23 Per record review: 16 y/o M who has received Pfizer\BioNTech vaccine. 3 days after the 2nd dose he developed chest pain associated with dyspnea &amp; headache. Meet case definition for acute myopericarditis due to chest pain, pericardial effusion, dyspnea, elevated troponin level &amp; cMRI finding consistent with myocarditis.</t>
  </si>
  <si>
    <t>29 y/o M received Janssen vaccine and within 1 week developed intermittent shortness of breath. Found deceased 21 days later. Certificate of death: Acute Pulmonary Thromboembolism.    4/19 - Emailed Shaeyla Davis on how to proceed with case. Not a myo- case, possible coagulopathy if not abstracted already? Waiting response.     4/21 SD: Confirmed with Pedro that case was misclassified. Due to age, cannot be abstracted as coagulopathy. Changed status to misclassified.</t>
  </si>
  <si>
    <t>Myositis.</t>
  </si>
  <si>
    <t>chest pain sometimes increased with deep breathing and position awaken him (sic) from sleep</t>
  </si>
  <si>
    <t>&lt;3 ng/L (&lt;=47)</t>
  </si>
  <si>
    <t>68 pg/mL (&lt;100)</t>
  </si>
  <si>
    <t>0.4 mg/L (&lt;8.0)</t>
  </si>
  <si>
    <t>2 mm/ hr (&lt;=20)</t>
  </si>
  <si>
    <t xml:space="preserve"> -Ibuprofen</t>
  </si>
  <si>
    <t>01/24/23:  Continue ibuprofen for total 2 weeks (one week left) then stop.    Call if recurrent symptoms.  Obtain notes from rheumatology and pulmonology.  3 months follow-up    Unknown</t>
  </si>
  <si>
    <t>01/24/23:  Manufacturer's report (Pfizer) from a 42 yr old white (as per cardiology records) female, ethnicity and pregnancy status unknown. PMH: autoimmune myositis and ?mixed connective tissue disease (per cardiology notes).   Reports symptom onset 10 days (per Data Image of VAERS report) after 2nd dose mRNA vaccine (Pfizer).      Pt presented to cardiology 10 days after 2nd dose mRNA vaccine (Pfizer) for a previously scheduled routine telehealth follow up visit for intermittent palpitations.  There is no mention of having received any doses of mRNA vaccine and no new complaints; "EKG in the visit today normal sinus rhythm".  There was no mention/diagnosis/treatment of myocarditis or pericarditis.    Presented to cardiology 202 days after 2nd dose mRNA vaccine (Pfizer) for a previously scheduled routine 3 month follow up telehealth visit.  Provides history of having had COVID-19 in January [79 days prior to this cardiology appointment]. At some point thereafter developed above noted symptoms of positional and nocturnal chest pain, occ inc w/ deep breathing and "related that this could happen last year when she had the vaccine, but she is not sure".     Above data were obtained after the evaluation 202 days after 2nd dose mRNA vaccine.  However, adjudicated as not a case:  1. Reporter did not seek medical care at the time of symptoms which were retroactively attributed to mRNA vaccine.  2. Medical care is sought for current symptoms which began after COVID-19 disease.     Additional information: Vaccine dates provided via phone call to HIS case follow-up.          01/12/23: Awaiting cardiology recs  01/06/23: Cardiology records not in VPN for review; reportedly have been mailed.  12/28/22: Status unchanged.  12/19/22: Cardiology records reportedly have been mailed.   12/12/22: Same.  12/06/22: Records request updated.  11/28/22: Status unchanged.  11/16/22: MR have been requested.</t>
  </si>
  <si>
    <t>eosinophilic esophagitis, muscular dystrophy</t>
  </si>
  <si>
    <t xml:space="preserve">As of 10/31/22, outpatient cardiology visit, recurrent chest pain persists. </t>
  </si>
  <si>
    <t xml:space="preserve">Pt seen in ED and outpatient cardiology. No hospital admission. </t>
  </si>
  <si>
    <t xml:space="preserve">Parent report. 15 y/o M (PMH of autism, microcephaly, ADHA, Bipolar, Asthma, Epilsepy, Muscular Dystrophy, EOE, Schizoaffective, ODD) received 2nd Pfizer dose and 3 days later developed chest pain. Taken to ER by EMS as found unresponsive in the shower.   1/19/23 - Does not meet case definition. No ER records available discussing adverse event and GDIT closed case as no other records available at hospital. Cardiology references ED visit, but notes normal EKG and Echo. Cardiologist believes MSK in origin.   --------------------------------------------------  8/2/22 - No HCP listed for interview. MR requested.  8/17/22- Facility 1 sent correspondence to MR team "no records for dos". Emailed parent requesting ER facility and cardiologist info.   9/1/22 - No response received. MR team sent to GDIT.    9/6/22 - GDIT attempting contact to parent/reporter for treatment facility.   12/23/22: Partial MR received for incorrect dates of service. GDIT has case opened as attempting to contact parent for DOS and facility.   1/11/23: Partial MR received. Peds cardiology visit 10/31/22 recurrent symptoms of chest pain over the last several months. EKG and echo normal at that time. Hx reports seen in ED after an episode of chest pain and suspected to have myocarditis due to occurrence after vaccine. No further info.  1/19/23: GDIT closed case. No other MR available. </t>
  </si>
  <si>
    <t>ST elevation: 1/26</t>
  </si>
  <si>
    <t>01/10/22: PCP and inpt MR have been requested.   12/22/22:  Unchanged.  12/02/22: Same.  11/23/22: MR have been requested.</t>
  </si>
  <si>
    <t xml:space="preserve">tingling down left arm and left leg, neck pain, throat tightening, rib pain, headaches, neurology eye issues, vertigo, panic attacks, and anxiety. </t>
  </si>
  <si>
    <t>ECG/EKG or other rhythm monitoring,Cardiac Magnetic Resonance Imaging (cMRI),Other diagnostic test(s)</t>
  </si>
  <si>
    <t xml:space="preserve">Not recovered per patient </t>
  </si>
  <si>
    <t>Activity as tolerated.</t>
  </si>
  <si>
    <t xml:space="preserve">Califormia </t>
  </si>
  <si>
    <t>0.29, 0.25, 0.18, 0.08</t>
  </si>
  <si>
    <t>&lt;2.0</t>
  </si>
  <si>
    <t>&lt;51</t>
  </si>
  <si>
    <t xml:space="preserve">Patient did not specify.  </t>
  </si>
  <si>
    <t xml:space="preserve">DCD home stable.  Avoid heavy exercise x 2 weeks.  DCD meds:  Colchicine, Metoprolol, ASA.  Will consider xMRI to address etiology of myocardial injury.  F/U with cardiology </t>
  </si>
  <si>
    <t>9.11 ng/mL</t>
  </si>
  <si>
    <t>5.6 mg/dL</t>
  </si>
  <si>
    <t>38 mm/HR</t>
  </si>
  <si>
    <t>Lovenox, Pepcid, Tylenol and Protonix</t>
  </si>
  <si>
    <t>01.23.2023: Patient discharge to home. Activity as tolerated. F/U with PCP, Cardiologist and Infectious Disease in 1 week.</t>
  </si>
  <si>
    <t>01.18.2023: VAERS report only. Requesting medical records. No GDIT open case.  01.23.2023: Meets case definition for Confirmed myocarditis. (CP, elevated Trop and cMRI consistent with myocarditis).</t>
  </si>
  <si>
    <t xml:space="preserve">body aches, low grade fever and headache. </t>
  </si>
  <si>
    <t xml:space="preserve">per patient NSAIDS, but not documented in notes </t>
  </si>
  <si>
    <t xml:space="preserve">DCD home with strict return precautions and outpatient follow-up. </t>
  </si>
  <si>
    <t>Fever, one episode vomiting-day after vaccination</t>
  </si>
  <si>
    <t>1031 ng/L</t>
  </si>
  <si>
    <t xml:space="preserve">Follow up with cardiology.   Avoid strenuous activity for 3-6 months. </t>
  </si>
  <si>
    <t xml:space="preserve">0.57, 0.33, 0.16.  </t>
  </si>
  <si>
    <t xml:space="preserve">DCD home stable.  F/U with ped card.  </t>
  </si>
  <si>
    <t xml:space="preserve">2/01/2023- Records reviewed   8/24/2021   14 y/o male, no PMH, presented chest pain, shortness of breath. Sharp chest pain centrally located, relieved by laying down, worsened by walking.  Symptoms started 2 days after 2nd vaccine.  Admitted for concern of vaccine induced myocarditis and elevated troponin  Troponin-I - 0.57, 0.33, 0.16.  CRP - 5.47.  NT-proBNP - 111.   ECHO - Normal   EKG - NSR. Normal   cMRI - Normal LVEF 54%.  RVEF 66%.    MEDS:  Motrin  DCD home stable.  F/U with ped card.      *Case definition met for probable myocarditis - Acute chest pain with SOB.  Normal EKG, ECHO, and cMRI.   Abstraction complete.       </t>
  </si>
  <si>
    <t xml:space="preserve">syncope, lightheaded, weak, had visual disturbances, loss of consciousness </t>
  </si>
  <si>
    <t>3.37, 7.40, 15.80, 9.93, 18.21, 19.0, 16.05, 15.79, 11.05, 8.72, 7.40, 3.45, 0.74</t>
  </si>
  <si>
    <t>4, 26.1, 9.4</t>
  </si>
  <si>
    <t xml:space="preserve">Lopressor, Nitroglycerine, Lovenox SQ, O2, IVFs, </t>
  </si>
  <si>
    <t xml:space="preserve">DCD home stable.  Activity as tolerated.  Take ASA and Lopressor.  F/U with cardiology and PCP. </t>
  </si>
  <si>
    <t>Multifocal pneumonia</t>
  </si>
  <si>
    <t>marked paroxysmal nocturnal dyspnea, difficulty sleeping, orthopnea, LE edema. Minimal cough (nonprod)</t>
  </si>
  <si>
    <t>0.03 ng/mL (&lt;=.04)</t>
  </si>
  <si>
    <t>876 pg/mL (0-100)</t>
  </si>
  <si>
    <t>Diuretics (e.g. furosemide/Lasix, cholorothiazide/Diuril),Antiarrhythmics,Anticoagulation other than aspirin (Warfarin/Coumadin, Plavix/Clopidogrel),Regular/Low flow Nasal cannula oxygen support</t>
  </si>
  <si>
    <t>01/27/23:  "PCP within 1 week for CXR to evaluate infection".     Unknown</t>
  </si>
  <si>
    <t xml:space="preserve">01/27/23:  Other HCP (VAMC) VAERS report re 31 yr old BM, ethnicity unreported, no pertinent PMH.  Currently available medical records regarding ED eval 18 days after 1st dose of mRNA vaccine (Pfizer) and resultant ICU admission.   Presented to ED with persistent SOB, worsening R sided chest pain for the last 3 weeks. [Records indicate had previously presented to same ED on same date as provided for dose 1 of mRNA vaccine. Currently available MR note that at that time was having progressive SOB and cough and was dx w/ suspected PNA. Completed antibiotics rx at that visit with some improvement but gradual recurrence].  Symptoms now, 18 days after 1st dose mRNA vaccine/ED eval ( those records notes not available for review), increasingly rapid worsening of sx for the last week.  Now marked paroxysmal nocturnal dyspnea, orthopnea, LE edema. R sided "pleuritic" chest pain and worsens when laying on R side.     -Troponin I: 0.03 ng/mL (&lt;=0.04)  -EKG: Diffuse STT changes and T wave inversion  -ECHO: EF 25-30%, LV systolic function severely reduced, RV systolic function is moderately reduced.  -Imaging: multifocal pneumonia as noted above.  -Viral studies: suggestive viral etiology per ID    Although the symptom criteria are met with new and progressively inc chest pain + dyspnea and the clinical evidence criteria for myocarditis is met with the above noted EKG changes and ECHO finding; this report does not meet the 3rd criteria of excluding other identifiable causes and therefore would be considered not a case of probable or confirmed myocarditis or myopericarditis per given criteria.  The case ID consultant posited that the chest (or flank) pain could have been associated with a nonclinically evident reactivation of zoster triggered by the simultaneous stressors of recent d/c ETOH "cold turkey", viral pneumonia, and COVID vaccination. They also note "seems to have suffered from a viral pneumonia after which he is now presenting with new onset CHF--this is concerning for viral myocarditis."  and note several household members and pets all had respiratory symptoms prior to pt's onset of sx ie known significant respiratory illness exposure.   Additionally, the social history is significant for long term alcohol intake surpassing the exposure definition noted earlier in this abstraction.  And the final supportive evidence for not meeting case criteria is that the onset of this illness actually predated the 1st dose of mRNA vaccine. His initial ER diagnosis of pneumonia (per current records) was on the same date as provided for date of vaccination.      01/13/23: MR requests are being updated.   01/06/2023: Requesting MR be re-requested.   12/20/22: Unchanged.  12/12/22: MR requested, not received.  12/08/22: Medical records have been requested.  11/30/22: Case reopened; facility info sought to request MR.  11/28/22: Not reopened yet.   11/15/22: Not reopened yet.  11/09/22: GDIT provided w/ PII to reopen and obtain MR.    31 yr old Black or African American Male admitted to VAMC 18 days after 1st dose mRNA vaccine (Pfizer).  Minimal PII. GDIT closed case w/ missing data, will advise reopening. </t>
  </si>
  <si>
    <t>60 - 65%</t>
  </si>
  <si>
    <t>110 pg/mL</t>
  </si>
  <si>
    <t>10.8 mg/dL</t>
  </si>
  <si>
    <t>95 mm/hr</t>
  </si>
  <si>
    <t>hospitalized for 1 day, discharged home.</t>
  </si>
  <si>
    <t>60 y/o F received 3rd Moderna dose and developed chest pain over 4 months later. She has hx of hypothyroidism, osteoporosis, and sleep apnea. Meets case definition for pericarditis because of chest pain and   pericardial effusion seen on echo.</t>
  </si>
  <si>
    <t>0.3 mg/dL (&lt;=0.5 mg/dL)</t>
  </si>
  <si>
    <t xml:space="preserve">02/01/23: Currently available MR are not related to and do not reference myopericarditis.  There are labs ordered by the MD that filed a duplicate report w/ the manufacturer, however there are no office evaluations, etc from this HCP. Additionally, the diagnosis provided on the currently available lab reports is unrelated to this AESI.  Further MR have been requested.   01/27/23: Same.  01/19/23: MR currently in VPN are unrelated to AESI. Updated MR request.  01/18/23:  Ask for MR to be re-requested.  01/09/23:  MR have been requested from B-HCP who also filed a report.  12/22/22: Same  12/14/22: Status unchanged.  12/01/22: MR have been requested.  10/31/22: Process change: GDIT to obtain MR; no enhanced surveillance.  Case is open/unstarted.     51 yr old WM, PMH unknown received 2 doses mRNA vaccine (Pfizer). Report lists 2 different lot numbers, both as dose 1 in series for response to Q17 so vaccine information is unclear.  Reports onset of AE as 31 days after injection.  Diverse symptoms described including "myocarditis occasionally".  Call LM for B-HCP.          </t>
  </si>
  <si>
    <t xml:space="preserve">01/20/23: Currently available records from PCP were reviewed. Asked that cardiology MR be requested.  01/12/23: Requested cardio MR be re-requested.  12/29/22: Same.  12/15/22: Medical records requested for AE after 4th dose mRNA vaccine (Moderna Bivalent).  12/07/22: Manufacturer's report (Moderna). Facility information to be obtained then medical records requested. No enhanced surveillance at this time. </t>
  </si>
  <si>
    <t>15.2 IU/L</t>
  </si>
  <si>
    <t>01.05.2023: Patient discharge abroad to cruise room. Ibuprofen and Colchicine. F/U with Cardiology pending Echo.  Clinically improved.  01.20.2023: Patient is fit to return to the vessel and fit to work.</t>
  </si>
  <si>
    <t xml:space="preserve">01.05.2023: VAERS report only. Requesting medical records.  01.20.2023: Meets case definition for Pericarditis (CP and EKG w ST elevation)  </t>
  </si>
  <si>
    <t>0.3 mg/dL</t>
  </si>
  <si>
    <t xml:space="preserve">As of 1/28/23 PCP follow-up visit, patient reports still with intermittent chest pain twinges not lasting long. </t>
  </si>
  <si>
    <t xml:space="preserve">Pt hospitalized 1/1/23 - 1/3/23 and discharged home with plan for outpatient PCP and cardiology follow-up. </t>
  </si>
  <si>
    <t>1/5/23 - HCP report. 18 y/o M with PMH cannabis use disorder received 3rd dose Pfizer 1/31/22 and 1 year later developed SOB and chest pressure.     1/26/23 - Would meet case definition for confirmed myocarditis due to chest pain/SOB, elevated troponin, and cMRI consistent with myocarditis. However, symptoms started 11 months after the last Covid vaccination, and began shortly after vaping and smoking cannabis. Stool studies positive for rotavirus with elevated WBC indicating possible other attributable cause to myocarditis.   ---------------------------------  1/26/23 - MR received from GDIT.</t>
  </si>
  <si>
    <t>Impaired sensation in his lower legs in addition to left hip pai.</t>
  </si>
  <si>
    <t>0.101 ng/mL (0.0-0.05)</t>
  </si>
  <si>
    <t>1.6 ng/mL (0-5)</t>
  </si>
  <si>
    <t>2.7 mg/dL (0.0-0.9)</t>
  </si>
  <si>
    <t>30 mm/hr  (2-15)</t>
  </si>
  <si>
    <t>Aspirin,Corticosteroids (e.g. prednisone, methylprednisolone, hydrocortisone),Anticoagulation other than aspirin (Warfarin/Coumadin, Plavix/Clopidogrel),Regular/Low flow Nasal cannula oxygen support</t>
  </si>
  <si>
    <t>Follow up [with discharging MD] as necessary.</t>
  </si>
  <si>
    <t>01/31/23:  Self report from a 52/53 yr old WM, nonH/L w/ contributory PMH of Rheumatoid Arthritis, CAD w/ stents, myocardial infarctions x 4 and DM w/ diabetic neuropathy.      &lt; 42 days after 3rd dose mRNA vaccine (Moderna), on date provided as date of onset AESI [see case discussion] pt presented to ED w/ chest pain, was evaluated with troponin, EKG, cardiac monitoring, and CXR; dx w/ angina pectoris, unspecified, and released.  There was no mention of mRNA vaccine dose in this medical record.  The next day presented to same ED with sharp chest pain with inhalation different from the chest pain the previous day, difficulty breathing, and impaired sensation in his lower legs in addition to left hip pain.     -EKG: one tracing impression: Right bundle branch block  -Troponin I: 0.101 ng/mL (0.0-0.05)  -ECHO: 52% borderline normal systolic function, no segmental wall motion abnormalities. Diastolic filling pattern is abnormal consistent w/ impaired relaxation.  -no documentation of pericardial rubs    This report meets case criteria for probable acute myocarditis:  1. Acute and worsening chest pain  2. Elevated troponin  3.  No other identifiable cause.    Confounding factors/case discussion:   1. Neither the currently available medical records nor the VAERS report provides the specific date of 3rd dose mRNA vaccine (Moderna) but per MR it would have been later in October, 2021, than October 8, 2021, because he is described as being 53 yrs old at time of admission.  This would mean that onset of AESI is &lt; 29 days from date of vaccination.   Medical records are unclear about timing of onset AESI vs booster immunization; noting variably "several days prior to" and "the day prior to" admission.  2. There is documentation of a telephone discussion between the ED   MD and pt's cardiologist "that symptoms are very consistent with myocarditis and rheumatic flare likely secondary to his COVID booster". The admitting assessment included "possible myocarditis".  The final discharge diagnoses, as per a third MD, included: 1. Non-ST elevation myocardial infarction demand related  2. Adverse immunologic reaction to COVID vaccine  3. Atherosclerotic CAD  4. Rheumatoid arthritis.   Therefore, although the patient does have rheumatoid arthritis it does not appear that his HCPs believed that rheumatoid arthritis was the proximal cause of the AESI.            01/20/23: Status unchanged.    Self reporter: 52 yr old WM,nonH/L PMH Rheumatoid Arthritis.  Approximately 29D after 3rd dose mRNA vaccine (Moderna) presented to ED/UC and was hospitalized with diagnosis of myocarditis.    Medical records have been requested.</t>
  </si>
  <si>
    <t xml:space="preserve">Decadron </t>
  </si>
  <si>
    <t xml:space="preserve">Con't chest pain </t>
  </si>
  <si>
    <t xml:space="preserve">DCD home.  Cont Decadron and F/U.  </t>
  </si>
  <si>
    <t>cough, weakness, constipation, pains in legs &amp; back, n/v, fatigue x5 days prior to ER</t>
  </si>
  <si>
    <t>0.84 ng/mL (Ref: &lt;=0.03)</t>
  </si>
  <si>
    <t>193 pg/mL (ref: 0-100)</t>
  </si>
  <si>
    <t>1.9 mg/dL (ref: 0.3-1.2)</t>
  </si>
  <si>
    <t>carvedilol</t>
  </si>
  <si>
    <t>As of 1/24/22, patient had been d/c to home s/p 3-day hospitalization. Recovery not reported, with unspecified symptoms.</t>
  </si>
  <si>
    <t>2/7/23: Abstraction completed - not a case  Patient diagnosed with Myocarditis due to (+) COVID infection; received 2nd dose (most recent dose) 8 months prior - MD deemed unrelated to myocarditis.      57 y/o female PMH asthma, TIA, CHF, HTN, hypercholesterolemia, paroxysmal atrial fibrillation, TIA &amp; cardiomyopathy developed leg and back pain approximately 8 months s/p 2nd dose of Moderna (initial series).     Patient reported smoking marijuana daily, 23EtOH/week    Patient tested positive for COVID 2 days prior to ED visit, c/o n/v.     EKG: nsr, PVC, T-wave inversion, BP 74/56  Echo: LVEF 55%    Diagnosed with myocarditis due to COVID-19 virus, AKI</t>
  </si>
  <si>
    <t xml:space="preserve">Abdominal pain, chills, nausea </t>
  </si>
  <si>
    <t>82; 10</t>
  </si>
  <si>
    <t>Per Parent - elevated heart rate, chest pains, and now mitral valve prolapse</t>
  </si>
  <si>
    <t xml:space="preserve">DCD home stable.  Con't Colchicine.  Tylenol/Ibuprofen for pain. F/U with cardiology.  No strenuous activity or contact sports x 3 months. Repeat cMRI in 3 months.  </t>
  </si>
  <si>
    <t xml:space="preserve">no infection identified but had headaches, chills, elevated temperature, general malaise, throat pain, bilat ear pain, cough, </t>
  </si>
  <si>
    <t>general malaise, chills progressing into headache, numbness and tingling to arms and hands, elevated temperature, bilat ear pain, throat pain, and cough.</t>
  </si>
  <si>
    <t>0.96 ng/L</t>
  </si>
  <si>
    <t>64.8 pg/mL</t>
  </si>
  <si>
    <t>Hospitalized x 4 days. Discharged home.</t>
  </si>
  <si>
    <t xml:space="preserve">15 y/o M received 2nd Pfizer dose and developed general malaise, chills, headaches, substernal chest pain, numbness and tingling to arms and hands. It's a manufacturer report with media article with contact information. Dr. and student who authored article contacted and PII sent. 2-3-2023 - MR received. He meets case definition for Myocarditis because of chest pain, sob, elevated troponin levels, and ST elevation.   </t>
  </si>
  <si>
    <t>145 (high)</t>
  </si>
  <si>
    <t>As of 1/23/23, patient d/c to home from hospital/ED, reported not recovered with unspecified symptoms</t>
  </si>
  <si>
    <t>malaise and tactile temp</t>
  </si>
  <si>
    <t>Troponin I {myoperi_troponin_i},Troponin T {myoperi_troponin_t},BNP {myoperi_bnp}</t>
  </si>
  <si>
    <t>309, 203, 69</t>
  </si>
  <si>
    <t>IVIG,Other {myoperi_hospital_treat_oth}</t>
  </si>
  <si>
    <t>Zyrtec, Tylenol</t>
  </si>
  <si>
    <t xml:space="preserve">DCD home stable. Improved.  F/U with cardiology.  avoid strenuous exercise. F/U labs, EKG, exercise test, and cMRI. </t>
  </si>
  <si>
    <t>3/25/2021=168</t>
  </si>
  <si>
    <t>NSAIDS other than aspirin (e.g. ketorolac/Toradol, ibuprofen/Motrin/Advil, naproxen/Naprosyn/Aleve, colchicine),Diuretics (e.g. furosemide/Lasix, cholorothiazide/Diuril),Anticoagulation other than aspirin (Warfarin/Coumadin, Plavix/Clopidogrel)</t>
  </si>
  <si>
    <t>Stable however not recovered will need extensive follow-up.</t>
  </si>
  <si>
    <t>Discharged home in stable condition with follow-ups scheduled.</t>
  </si>
  <si>
    <t>2/13/2021: per medical record -Meets criteria for pericarditis. -Admitted with chest pain, EKG- sinus tach, anterolateral T inversion, 3/25/2021: CTA- Bilateral pleural effusions and pericardial effusion are new compared to  3/11/2021. -Treated with colchicine, lasix, and heparin. -Confounding factors: 3/11/2021: CTA- positive for pulmonary embolism, involving the sacrum frontal and subsegmental branches of both lungs.</t>
  </si>
  <si>
    <t>117 pg/mL (ref: &lt;=157)</t>
  </si>
  <si>
    <t>&lt;3.0 mg/L (ref: &lt;=8)</t>
  </si>
  <si>
    <t>12 mm/hr (ref: 0-29)</t>
  </si>
  <si>
    <t>unknown; symptoms not specified by patient</t>
  </si>
  <si>
    <t>As of 6/8/21, patient had been treated as outpatient; no hospitalization; reported not recovered with unspecified symptoms</t>
  </si>
  <si>
    <t>6/8/22: Abstraction completed; not a case    53 y/o female with no PMH developed unspecified symptoms approximately 12 days s/p 1st Pfizer dose (date of AE onset is same date as 2nd Pfizer dose); visited ER/urgent care and reported vomiting "clotted blood" and d/c to home from ER.     No records available; MNF report missing DOB, MD, facility</t>
  </si>
  <si>
    <t xml:space="preserve">temperature </t>
  </si>
  <si>
    <t>I HS - 3241; I - 1.17, 1.06, 1.03, 0.26.</t>
  </si>
  <si>
    <t>6.2, 8.1, 6.4, 4.7, 0.5</t>
  </si>
  <si>
    <t>100, 103</t>
  </si>
  <si>
    <t>Tylenol, normal saline bolus</t>
  </si>
  <si>
    <t>DCD home with well controlled pain.  Rx for po Toradol and Tylenol.  F/U with Card, ID, and PCP.  Instructed to hold methylphenidate.</t>
  </si>
  <si>
    <t xml:space="preserve">2/10/2023 - Records reviewed   8/26/2021 - ER &amp; Adm   12 y/o female, PMH autism spectrum disorder, seizure disorder, ADHD on methylphenidate.  HX LT clavicular pain.  3 days after vaccination, started with chest pain.  Mother gave her Aleve.  Later after school, still c/o pain. Next day pain worse.  Then presented to ER.  After Naproxen, Tylenol and normal saline bolus was transferred to Children's Hosp  Overnight had worsening of the pain and required dose of IV Toradol.  T - 101.7, BP - 126/86, HR - 106, R - 22; T 99.5  EKG - ST.  Minimal anterior T wave changes.  Repeat EKG - ST.  Anterolateral ST wave changes.  ECHO - showed no structural abnormalities, mild tricuspid regurgitation trivial to mild mitral regurgitation and normal biventricular systolic function. No significant pericardial effusion. Ejection fraction was 0.63.  Troponin I HS - 3241.  Troponin I - 1.17, 1.06, 1.03, 0.26.  CRP - 134.  ProBNP - 481.  BNP - 100, 103.  CKMB - 6.2, 8.1, 6.4, 4.7, 0.5. D-dimer - 2.98.  Covid - Negative.    CXR - WNL.    MEDS:  ASA, Naproxen, Tylenol, normal saline bolus; Ibuprofen, Toradol IV  DCD home with well controlled pain.  Rx for po Toradol and Tylenol.  F/U with Card, ID, and PCP.  Instructed to hold methylphenidate.  DX:  Acute Myopericarditis.      9/8/2021 - ID office visit   Doing well since DCD.  Con't Tylenol and Motrin, but has not used in the last 3 days.    T - 98.2  Plan:  Would not recommend 2nd dose vaccine.  F/U with cardiology.  Avoid methylphenidate until fully recovered.  F/U as needed     9/9/2021 - labs   Troponin-I - 8 (normal).  CKMB - 0.9.  NT ProBNP - 136.  BNP - 33    10/19/21 - Card. F/U   F/U for palpitations, Holter results, myopericarditis.    No significant symptoms during Holter monitor - 2 weeks.   Patient appears to have recovered.   No exercise x 3 months  F/U in 6 weeks for CHO, EKG, &amp; CPET.     *Case definition me for Probable Myocarditis - Acute chest pain; EKG - ST wave changes; Elevated troponin and inflammatory markers.  No cMRI reported.    Abstraction complete.   </t>
  </si>
  <si>
    <t>fatigue, decreased appetite, elevated pulse</t>
  </si>
  <si>
    <t>&lt;4 ng/L (ref: &lt;19)</t>
  </si>
  <si>
    <t>112 pg/mL (ref: &lt;50 pg/mL)</t>
  </si>
  <si>
    <t>24.4 mg/dL (ref: &lt;0.5))</t>
  </si>
  <si>
    <t>101 mm/hr (ref: 0-20)</t>
  </si>
  <si>
    <t>methocarbamol</t>
  </si>
  <si>
    <t>As of 11/12/21, patient was d/c to home and continued with study follow-up; recovery not reported</t>
  </si>
  <si>
    <t xml:space="preserve">2/15/22: Abstraction completed with updated information available on MRs received. Patient had pericarditis - CP, SOB, ST-T wave abnormalities, pericardial effusion.    59 y/o female PMH HTN, asthma, migraine, participating in Moderna clinical trial, developed SOB, CP, fatigue, and myalgias approximately 4 days s/p 2nd Moderna dose. Developed pericardial effusion and pleural effusion with underlying atelectasis in lungs. Patient was treated in ER and d/c s/p no evidence of PE or pericardial effusion, but returned 5 days later with pericardial &amp; pleural effusion.    Patient was enrolled in Moderna COVID-19 clinical trial, and HPI from hospitalization (11/26/20 to 12/1/20) report patient had previously developed pericardial effusion and pericarditis, and evaluated and treated by ER, PCP and cardiologist. Prescribed daily aspirin + colchicine therapy for CP.     -Study investigator (Dr. Ramesh) recommended further ESR &amp; COVID testing. Patient developed increased fatigue -interfering with ADLs.  -CP, SOB, myalgias, malaise/fatigue  -ECG: Non-specific ST and T wave abnormalities, Afib  -Echo: mild to moderate left and small right-sided pleural effusion, and mild to moderate pericardial effusion. LVEF=60-65%    06/29/22: Abstraction completed; not a case [patient participated in Phase 3 study for Moderna, treated/evaluated by PCP and ER doctors; reporter did not treat patient for AE]    MNF report for 59 yo female patient participating in Phase 3, Randomized, stratified, observer-blind, placebo-controlled study with Moderna (mRNA-1273-P301); patient developed CP, SOB approximately 5 days s/p 2nd dose of blinded study drug;  -presented to ER &amp; d/c to home with no evidence of pericardial effusion, PE,   -returned several weeks later, Echo showed LVEF 60-65%, pericardial effusion; ECG showed atrial flutter, elevated ESR, CRP, troponin wnl  </t>
  </si>
  <si>
    <t xml:space="preserve">Abdominal pain </t>
  </si>
  <si>
    <t>Toradol and IVFs</t>
  </si>
  <si>
    <t xml:space="preserve">DCD home with DX of abdominal pain and no urgent needs.  </t>
  </si>
  <si>
    <t>"heart started fluttering"</t>
  </si>
  <si>
    <t>As of 3/12/22, patient reported on MNF VAERS report that she had been treated in HCP office, not hospitalized and recovery is unknown.</t>
  </si>
  <si>
    <t>2/14/23: Abstraction updated &amp; completed with missing DOB, age, and information from HPI and cardiologist records.  -Not a case. Doesn't meet criteria for classification; no supporting lab results or description from MD c/w myocarditis or pericarditis.    70 y/o female PMN OSA, (-) HTN, (-) HLD, (-) DM and (-) CAD, developed palpitations within 24 hours of 3rd COVID vaccine dose, later developed dyspnea &amp; CP on exertion. Seen by Cardiologist approximately 5 weeks after initial AE symptoms, with normal EKG and continued DOE &amp; CP.     EKG: RSR or QR pattern in V1 suggests RV conduction delay, Nonspecific ST-T changes, Possible Left Atrial enlargement, sinus rhythm    2/14/23: Records received and reviewed from VAERS report, including missing PII.     MNF missing some PII[reporter is identified as patient, but no patient information included in report] and all HCP info (name/location/DOS); Female patient of unknown age, developed "heart fluttering" approximately 2 hours s/p COVID booster dose (unknown dose#, lot, date); patient developed SOB approximately 3 weeks s/p booster dose; treated at HCP office visit and stated that she was diagnosed with myocarditis.</t>
  </si>
  <si>
    <t>multiple sclerosis, Raynaud's phenomenon</t>
  </si>
  <si>
    <t>increased HR (190 bpm), cough, sputum, wheezing, asthma, hemoptysis, peripheral edema, claudication, leg cramps</t>
  </si>
  <si>
    <t>&lt;0.010 ng/mL (ref: &lt;0.04)</t>
  </si>
  <si>
    <t>41 pg/mL (ref: &lt;100pg/ml)</t>
  </si>
  <si>
    <t>11.19 mg/L (ref: 0-5)</t>
  </si>
  <si>
    <t>35 mm/hr (ref: 0-20)</t>
  </si>
  <si>
    <t>atenolol</t>
  </si>
  <si>
    <t>As of 4/4/22, MD VAERS reporter stated that patient had been treated in HCP office/clinic, reported not recovered with unspecified symptoms</t>
  </si>
  <si>
    <t xml:space="preserve">02/13/23: Abstraction completed - Probable myocarditis  - CP, SOB, ST-T abnormalities, elevated CRP &amp; ESR    48 y/o female patient PMH, MS, DVT, claudication, HTN, Raynaud's phenomenon, developed CP, SOB, palpitations, increased HR (&gt;190bpm), pleuritic pain, cough, sputum, wheezing, peripheral edema, approximately 8 days s/p 4th COVID vaccine dose (Moderna #4)    -EKG: sinus tachycardia (120), diffuse ST-T changes c/w subendocardial ischemia  -Echo: LVEF=60%, no wall motion abnormalities, no pericardial effusion, mild aortic valve thickening, mild mitral angular calcification    -Assessment/plan:  post covid vaccine myocarditis, other acute myocarditis    MD reporter stated patient was treated in HCP office/clinic and reported not recovered with unspecified symptoms  </t>
  </si>
  <si>
    <t>As of 4/20/22, patient reported that he had been hospitalized x 4 days, d/c to home and reported recovered</t>
  </si>
  <si>
    <t xml:space="preserve"> -Lab only, 06/2022  -Lab only, 11/2022  -6 month FU [with PCP] 11/2022</t>
  </si>
  <si>
    <t xml:space="preserve">02/10/2023: Self report from 56 yr old nonpregnant WF, ethnicity unreported and noncontributory PMH.  Describes onset of AE, including myocarditis, 78 days (01/2022) after 3rd dose mRNA vaccine (Pfizer). Provides PCP as best HCP to contact re AE.     PCP provided MR 03/2022-11/2022 for review.    Office visit 05/2022 is a scheduled 6 month follow up evaluation which recaps from 12/2021 to current:   1.Symptomatic COVID-19 12/2021 w/o admission    2. an acute injury follow up appointment in March [incorrect date in this note as evidenced by office visit notes of 03/2022 which were provided and reviewed. The note 03/2022 reflects a follow up visit and plan after an urgent care visit for said injury]  3. a recap of plans developed at the previous 6-month routine follow up evaluation 11/2021 [records 11/2021 not provided and would predate onset AE].  There is no mention of evaluations at the PCP or elsewhere from 12/2021 to 05/2022 other than the 2 injury evaluations.  There are no referrable symptoms in the HPI or ROS, the C-V exam is normal other than preexisting tachycardia, and no criteria-meeting evaluations were done or planned.  There are no diagnosis codes for myocarditis, pericarditis, chest pain, dyspnea, or etc.  [ESR, CRP, and Rheumatoid factor were to be done in 6 months but for an unrelated diagnosis.  These labs were not obtained 06/2022 as planned but per MR will be done mid 2023.].   Additionally, the problem lists, past medical histories, assessment/plans, and medication lists 03/2022 -11/2022 were void of myocarditis, pericarditis, or related symptoms other than the previously mentioned chronic tachycardia, continuing to monitor.     There are no clinical features (symptoms or findings) in the provided records to support myocarditis or pericarditis therefore does not meet case criteria and is not a case.    Case discussion/confounding issues:  1. Medical record review notes dx COVID-19 in the 4-6 wks prior to the date of onset of AE.  2. VAERS report (filed 12/2022) lists AE  onset 01/2022 after COVID dose 3 10/2021.  Vaccine date/brand/ lot numbers for doses 1 and 2 were gleaned from the PCP medical records.   However, the PCP immunization records also have a dose of Janssen 02/20/21 but no lot number.   Additionally, the PCP MR also include an office visit 09/2022 with chief complaint of foot pain; the HPI "had (COVID) VA5" 07/2022 w/ persistent hands and feet burning.  This would indicate that the dose tied to the report would actually be the 4th dose of COVID vaccine with 2 viral vector (Janssen) doses followed by 2 mRNA (Pfizer) doses.  There is no mention of sx/sx associated w/ AESI myocarditis but an EKG was obtained w/ results:  SR.   No additional f/u was planned beyond the established disposition.           02/06/23: MR reportedly have been sent via USPS.  02/03/23: Same.  01/31/23: Case follow up has been started, MR have been requested. 01/26/23: Requesting that report follow up be initiated and medical records requested.   01/20/23: Report follow up has not been started yet; still within 30D protocol window.  01/17/23: Status unchanged.  01/12/23:  No enhanced surveillance; MR necessary-not yet requested, still within request window.     56 yr old WF, ethnicity unreported; no sig PMH.   Self-reports re AE w/ onset 78D s/p 3rd dose mRNA vaccine (Pfizer). Medical records to be requested. </t>
  </si>
  <si>
    <t>sneezing, cough</t>
  </si>
  <si>
    <t>sneezing, cough, fever (max to 102)</t>
  </si>
  <si>
    <t>81 ng/L (reference range not provided)  HIgh sensitivity.</t>
  </si>
  <si>
    <t>Follow up with pediatric cardiology 2 wks, repeating EKG, ECHO, and high sensitivity troponin level.  May not participate in vigorous physical activities.    Unknown</t>
  </si>
  <si>
    <t xml:space="preserve">02/17/23:  Manufacturer's report (Pfizer) from parent regarding 15 year old male son, race and ethnicity unknown.  Noncontributory PMH.  Currently available outpatient pediatric cardiologist's MR are reviewed.  Pt received 3rd dose mRNA (Pfizer) vaccine.   -Post vaccination day 1: "mild symptoms with sneezing, cough, then developed a fever later that day".   -Post vaccination day 2: fever persisted, Tmax 102.   -Post vaccination day 3: developed chest pain, "dull pressure like in the left precordial region. The pain is non radiating. It is present at rest and worse with lying supine.  In the supine position, associated with difficulty taking a deep breath, increase in pain with deep breath."  He was seen by his pediatrician; had an EKG which was abnormal; and referred to pediatric cardiology.   The cardiologist evaluated pt; repeated EKG, and obtained ECHO and Troponin T High Sensitivity.    - All studies were abnormal; was admitted post vaccination days 4-6 for monitoring and cMRI, treated with ibuprofen, and released.  Final diagnosis: Pfizer COVID booster adjacent Myopericarditis.    Meets case criteria for confirmed myopericarditis:    -acute onset chest pain (with qualities typically ascribed to pericarditis)    -Troponin T High Sensitivity: 80 ng/L (reference range notes "See comment". Comment: High Sensitivity Troponin T levels should be interpreted in the context of the [facility] Care Signature pathway.) Flag: H^    -cMRI: 1. CMR findings would be compatible with a history of myopericarditis though there is no acute process at present with negative edema.  2. Qualitatively normal biventricular size and systolic function.  3. LGE positive as noted above in the basal and anterior and antero-septum and mid anteroseptum in a non-ischemic, sub epicardial pattern.  4. Trivial pericardial effusion.  5. Coronary arteries not well visualized.     -Peds cardio review of their initial EKG: normal cardiac axis with NSR and normal intervals for age. There was an isolated aberrantly conducted PAC v/s PVC, and abnormal T wave inversion in inferior and lateral leads, mild ST elevation in V2    -Peds cardio review of their initial ECHO: Mild mitral regurgitation, borderline low LV function with mild hypokinesis of the septum, no significant pericardial effusion.    -No documentation of other identifiable cause.     Case discussion:  As noted initially, the currently available medical records for review are those of the outpatient pediatric cardiologist. Review includes the new patient preadmission visit and follow up evaluations through 5 months post admission. The initial chief complaint and presenting symptoms do include sneezing and cough that started on post vaccination day 1. There is no further mention of these symptoms or any investigation of a possible viral origin in the records currently available. It is possible that viral studies were obtained during the admission. Regardless, the pediatric cardiology follow up notes through 5 months out consistently diagnose Pfizer COVID booster adjacent Myopericarditis.                            02/13/23: As previously.  02/08/23: See previous note. Re-requesting MR from facilities 1 and 2.  02/03/23: Last update states that there was an upload to portal 12/2022 but no additions to VPN since 09/2022. Checking on status.  01/30/23: Same.  01/23/23: Same.  01/12/23: Awaiting facility and cardiologist's records.  01/06/23: As per previous: facility and cardiologist's records have been requested.  Requested to check status of records request.   12/20/22: Facility is reprocessing the MR request.  12/12/22: Same.   12/06/22: Updated MR requests.  12/04/22: Status unchanged.  11/02/22: GDIT has requested MR; pending.    Manufacturer's report (Pfizer) by parent on behalf of son, age/ demographics/PMH unknown.  s/p mRNA booster (Pfizer) 03/2022 after having received unknown primary vaccinations previously. Unknown number of days post booster suffered chest pain and was admitted to unknown facility, dx myocarditis.  Workup as above "abnormal". Treatments and d/c plan are unknown.  Insufficient information to assess case criteria.  MR are pending. </t>
  </si>
  <si>
    <t>Troponin T {myoperi_troponin_t},BNP {myoperi_bnp},Pro-BNP {myoperi_pro_bnp},CRP {myoperi_crp},ESR {myoperi_esr}</t>
  </si>
  <si>
    <t>6 ng/L (&lt;22 ng/L) Troponin T Gen 5 w/ Reflex CK/CKMB</t>
  </si>
  <si>
    <t>50 pg/mL (&lt;100 pg/mL)</t>
  </si>
  <si>
    <t>&lt;50 pg/mL (0-449 pg/mL)</t>
  </si>
  <si>
    <t>27.65 mg/dL (&lt;0.5 mg/dL)</t>
  </si>
  <si>
    <t>93 mm/hr (0-15 mm/hr)</t>
  </si>
  <si>
    <t xml:space="preserve"> -Ibuprofen  -Meloxicam  -Colchicine  -Prednisone</t>
  </si>
  <si>
    <t>"Chest tightness--improved on steroids; when he stops, chest tightness returns"</t>
  </si>
  <si>
    <t>"CV/ rheum fu in 1 and 2 weeks respectively"</t>
  </si>
  <si>
    <t>02/22/23:  Report submitted by pt: 39 yr old WM, nonH/L PMH sig for gout.    Per VAERS report, pt received 4th dose COVID vaccine, mRNA (Moderna Bivalent) 9 days after receiving seasonal influenza vaccine (Manufacturer unknown).     - 5 days after receiving 4th dose: woke from sleep unable to catch breath while supine, better w/ sitting up.     -8 days after vaccination/3 days after sx onset presented to Urgent Care, reported above sx and ?hx associated wheezing.  PE nl,  CXR nl, Rx albuterol     -10 days after vaccination/5 days after sx onset presented to PCP for a prescheduled new patient visit.  Reported the UC visit and that the sx had self-resolved; was currently asymptomatic but requested labs. Additionally, reported to PCP that he had had a flare of gout earlier in the fall (prior to 4th dose mRNA vaccination) and was taking anti-inflammatory medication and colchicine.  PCP obtained labs inc D-Dimer which was elevated (as above); CTA PE obtained (as above).   -PCP dx Serositis. Plan: cont the Mobic (Meloxicam) and Colchicine previously rx for gout; obtained EKG/ECHO; started autoimmune lab workup and referred to Rheumatology.    -22 days after 4th dose vaccination (Moderna Bivalent) presented to ED with resumption of chest pain x several days.  Per ED cardio consult:  substernal, positional, improved w/ leaning forward and worsened w/ lying flat or taking a deep breath.  Pt had only taken 1 dose of colchicine after CTPE and noted improvement of pain for several days then had worsening of pain. Currently was taking only Tylenol. At that time noted a mild viral illness "several weeks ago w/ only a cough"; fam members had more sig URI sx.   -EKG/Troponin/Bedside EKG/ CXR obtained.   Dx: Pericarditis. Rx Colchicine x 3 months + high dose ibuprofen x 2 wks, taper x 1 wk then d/c.     -25 and 27 days after 4th dose vaccination: f/u w/ PCP.  Inflammatory markers increased, c/o generalized achiness and shoulder pain.  Added in Prednisone w/ concern for possible polymyalgia rheumatica.     -49 days after 4th dose COVID vaccination (Moderna Bivalent) w/ seasonal influenza vaccination 9 days prior: f/u w/ cardiology. Mentions family members w/ recent URI symptoms but no association w/ patient's current dx.  Assessment: gout, trivial pericardial effusion and symptomatic pericarditis.  Extended prednisone and colchicine, cont rheum workup, recheck EKG/ECHO after completion rx and inflammatory markers prn recurrence of sx.     -54 days after 4th dose COVID vaccine (Moderna Bivalent) w/ seasonal influenza vaccine 9 days prior:  presented to rheumatology. Rheum notes a history of COVID-19 06/2022.  "Would strongly consider the pericarditis as a consequence of Moderna bivalent booster vaccination which was received only 4 days (sic) prior to pericarditis onset.  However if pericarditis recurs in the future may consider CTD more strongly.".     Meets case criteria for acute pericarditis:    -new onset chest pain (described as per typical description)  -Pericardial effusion on ECHO    Confounding factors/discussion:     1. Per VAERS report: Moderna Bivalent dose 4 but on Data Image is listed as Moderna Bivalent dose 1.  However, the Bivalent vaccine is not to be used as primary series.  Vaccination records not currently in VPN.   2. Seasonal influenza vaccination 9 days prior to COVID Bivalent vaccination.  3. There is allusion to reporter/patient having a cough at some point which apparently self-resolved. Household contacts w/ sx simultaneously; by hx more symptomatic. It is unclear when the cough actually was in relation to vaccination, whether preceding or after, but COVID and influenza tests were negative, no other viral testing was obtained, and neither cardiology or rheumatology make correlation to AESI.   4. Rheumatology notes alcohol intake but makes no correlation. Cardiology does not make specific mention.  5. Patient was intermittently treating gout with colchicine and NSAID prior to vaccination and during the initial time period surrounding diagnosis which may have affected the clinical presentation of AESI.                                     02/07/23: MR apparently faxed but are not in VPN. Facility resending an expedited request to MR to send via email.  02/06/23: Same, attempting to contact reporter re UC/ hospital information. Additionally, checking status of PCP MR request.  02/01/23: Same.  01/19/2023: Attempts are being made to contact pt/reporter to obtain further facility/ HCP information   01/10/23: Awaiting MR.  12/22/22: MR re-requested.  12/14/22: Status unchanged.  12/02/22: Records requested.  11/23/22: Unchanged.  11/16/22: Awaiting MR.</t>
  </si>
  <si>
    <t>aches and intermittent weakness</t>
  </si>
  <si>
    <t>some medical records available but not able to determine if further action was taken.</t>
  </si>
  <si>
    <t>67 y/o F received 2nd Moderna dose and developed chest pain, sob, aches, and intermittent weakness.  ___________  12-12-2022 - GDIT to obtain MR.</t>
  </si>
  <si>
    <t>fever, chills, cough</t>
  </si>
  <si>
    <t>3, 5</t>
  </si>
  <si>
    <t xml:space="preserve">Patient states have not recovered.  </t>
  </si>
  <si>
    <t xml:space="preserve">DCD home.  Referred to cardiology for suspected pericarditis. </t>
  </si>
  <si>
    <t xml:space="preserve">body aches, headache &amp; weakness </t>
  </si>
  <si>
    <t>&lt;0.01 ng/mL (0.00-0.01)</t>
  </si>
  <si>
    <t xml:space="preserve"> -Intubation  -Epinephrine  -Bicarb  -Narcan  -Atropine  -Dopamine  -Amiodarone  -Magnesium  -Cardiovert x 10</t>
  </si>
  <si>
    <t xml:space="preserve">02/17/23: VAERS report filed by parent/guardian/caregiver regarding 34 yr old nonpregnant female, race/ethnicity unknown.  EMS, ED, and death certificate based on autopsy findings are currently available for review.   Per ED records the patient has active problem/medical hx of sinus arrhythmia.  There was no history of , falls or trauma per EMS and no history of prior illness per MR review.  On post vaccination day 299, after 2nd dose mRNA vaccine (Moderna) patient was at home cleaning w/ household chemicals w/ a steam mop. Her husband found her unresponsive and started CPR.  EMS continued attempts at livesaving measures and the ED proceeded with an ACLS code.  Patient expired in the ED 1 hour, 29 min after being found unresponsive.   Autopsy findings were used to complete cause of death.  Cause of death:  1. Cardiac arrhythmia  2. Left ventricular hypertrophy     With currently available medical records, this report meets case criteria for subclinical probable myocarditis.      1. Lacking symptoms prior to unresponsive state = criteria for subclinical  2. EKG: PEA with a rhythm resembling a 3rd degree heart block.  V-fib.  3. No other identifiable cause.    Confounding factors/ case discussion:    1. Myocarditis is one of several diagnoses that can cause LVH. There is no history of other potential causes such as hypertension.   2. Onset 299 days after mRNA vaccination with intercurrent history unknown.  For example, currently available records do not indicate if patient could have had viral illness in the preceding 6-12 weeks. No documentation of COVID testing or illness in currently available records. This duration of time from mRNA vaccination suggests a different etiology than vaccine.  3. The autopsy report, which could elucidate beyond the death certificate, remains pending.                      02/10/23: State vaccine records obtained, REDCap updated, using corrected DOB. Death certificate and facility records outstanding.   02/07/23: As previously. Data image has corrected year of birth.  02/03/23: Case f/u obtained correct DOB from obituary (and corrected on abstraction form).  MR, vaccine records, and death certificate have been re-requested with corrected DOB.  01/31/23: State Dept of Public Health Imm Section: no records found for this patient's name and DOB.  MR have been requested.  01/24/23: Report filed by parent regarding AESI myocarditis in 33 yr old nonpregnant female, race/ethnicity unreported, with no reported PMH. Onset 364 days after receiving dose (dose number nonspecific but reportedly not dose 1) of mRNA vaccine (Moderna).  MR/Vaccine records/death certificate have been requested. </t>
  </si>
  <si>
    <t>Pain in back between shoulder blades, fatigue</t>
  </si>
  <si>
    <t>&lt;0.017 ng/mL (0.-0.6)</t>
  </si>
  <si>
    <t>1.6 ng/mL (0.0-4.7)</t>
  </si>
  <si>
    <t xml:space="preserve">Followed up with cardiologist monthly with an echocardiogram each time. </t>
  </si>
  <si>
    <t xml:space="preserve">02/16/23: MR abstracted for what appears to be initial eval. Awaiting MR for admission.     Report filed by noncredentialed healthcare professional regarding nonpregnant 49 yr old WF,nonH/L. PMH significant for rheumatoid arthritis x 10 years, taking hydroxychloroquine at time of vaccination.  Received 1st COVID-19 vaccination, viral vector (Janssen) then 58 days later woke with chest pain and pain in back between shoulder blades. Outpt medical visits x 2, inc EKG ("normal").   Dx GER and/or related to shoulder injury or RA.    Approximately 16 weeks later, during physical activity, noticed SOB, fatigue, chest pain, back pain, and inc resting heart rate.   Outpt visit w/ normal EKG but elevated D-dimer, was sent to ER where pericarditis was dx via CT scan and was admitted overnight. Per VAERS report the treatment was limited to an anti-inflammatory.  Medical records from the admitting facility have been requested.    </t>
  </si>
  <si>
    <t>generalized weakness, fever, decreased O2</t>
  </si>
  <si>
    <t>0.317 ng/mL (ref: 0-0.045)</t>
  </si>
  <si>
    <t>228 mg/L (ref: &lt;=3)</t>
  </si>
  <si>
    <t>Aspirin,Corticosteroids (e.g. prednisone, methylprednisolone, hydrocortisone),Vasoactive medications (e.g. milrinone, epinephrine, norepinephrine, vasopressin, dopamine),Diuretics (e.g. furosemide/Lasix, cholorothiazide/Diuril),Other {myoperi_hospital_treat_oth}</t>
  </si>
  <si>
    <t>metoprolol, APAP, antibiotics</t>
  </si>
  <si>
    <t>As of 8/25/2021, patient was deceased - expired while in hospital room as inpatient.</t>
  </si>
  <si>
    <t>2/21/23: Abstraction completed - not a case  -AE occurred approximately 5 months s/p 2nd COVID vaccine dose, and patient experienced myocarditis symptoms related to (+) COVID diagnosis. Patient died while hospitalized due to Acute hypoxic respiratory failure, lack of O2.    77 y/o male PMH combined systolic diastolic heart failure, renal cancer, hemicolectomy, HTN, polycythemia vera, atrial fibrillation, factor XII deficiency, s/p implantable cardioverter defibrillator placement, developed generalized weakness &amp; dizziness approximately 5 months s/p 2nd COVID vaccine dose (Pfizer).    Patient fell and presented to ER s/p 3 days from falling, patient was noted to be a poor historian. Febrile, CRP levels increased to over 100, O2 requirement increased. Patient admitted to hospital with increased O2 needs. Patient (+) COVID in ER and tachycardic. Patient denied SOB and not observed, but required O2.    Patient found to be septic, likely due to COVID infection.    EKG: abnormal    Echo: global hypokinesis, moderate concentric hypertrophy, mild left and severe right atrial enlargement, no significant change in LV systolic function or RV size or systolic function, LVEF decreased to 30-35%    Cardiac Cath: mild nonobstructive coronary artery disease, normal left ventricular end-diastolic pressure    Inpatient, developed Acute renal failure - treated with diuresis, elevated troponin and CRP increased above 200. Treated with steroids and antibiotics for COVID pneumonia.     Patient deteriorated and died in hospital s/p 4 days, while waiting for a CT scan. Pulmonary function worsened and treated with antibiotics. He was being transferred to stepdown care at time of death. Patient was thought to have myocarditis due to COVID infection.</t>
  </si>
  <si>
    <t>radiates from substernal chest to esophagus and jaw as well as bilateral arms</t>
  </si>
  <si>
    <t>&gt;=65%</t>
  </si>
  <si>
    <t>&lt;0.012 ng/mL (0.000-0.034 ng/mL)</t>
  </si>
  <si>
    <t>Discharged home.   3/23/22:  Stable, d/c home.</t>
  </si>
  <si>
    <t>02/27/22: Reporter/pt: 55 yr old WM, ethnicity unknown. Noncontributory PMH.  Reporter/pt's chest pain, [and per VAERS report, episodically elevated heart rate], started 7 days after 2nd dose COVID vaccine (mRNA Moderna). Presented to ED 9 days after 2nd dose COVID vaccine with chest pain x 2 days, pain 5/10, radiating from chest to jaw and down bilateral arms, worse on exertion.     Meets case criteria for probable myopericarditis:    -new onset chest pain  -EKG: diffuse ST elevations  -no other identifiable cause ie reportedly neg LHC.     Additional data:   Troponin I: &lt;0.012 ng/mL (0.000-0.034 ng/mL)  Transthoracic ECHO:  Left ventricle: Systolic function was normal. EF &gt;= 65%. There were no regional wall motion abnormalities. Left ventricular diastolic function parameters were normal. Doppler parameters were consistent with normal left-sided filling pressure. [There was no pericardial effusion.]    Case discussion:  discharge summary not available. Included in the MR available for review is an ED visit 3 months later for a different dx that discusses the admission for AESI and includes the active script list from the DOS for the AESI.      55 y/o male experienced chest pain, left arm pain, and elevated heart rate starting 6 days s/p 2nd moderna and was hospitalized with  reportedly abnormal EKG and essentially normal ECHO and cath. Reports that cardiologist diagnosed pericarditis. Insufficient information on VAERS report to determine case status. Requesting records 1/13/22.   1/26/22 - Medical records not yet available.  02/07/22 - from MR team - hospital stated no records available for PoH. Sent to GDIT  02/10 - Records not yet available.  3/17/2022 - MR not yet available.  03/23/22:  Update:  MR remain pending.   07/14: MR still pending for F1, added in F2 (Q15). SC registry does not have COVID vaccine primary series info (SC is a mandatory 10D reporting state).   10/27/22: GDIT: Case remains open, no MR at this point.   11/14/22:  As above, unchanged.  12/02/22:  Status unchanged.   12/12/22: Status of MR request being checked.  12/20/22: Facilities processing requests.  01/03/23: Medical records are being processed.  01/13/23: Requesting facility records using pt's formal first name.   01/23/23: As previously.  02/03/23: MR that were re-requested w/ first name updated to formal name have not been received.   02/07/23: Same.  02/13/23: Requested re-request of MR.  02/17/23: Hospital MR have been re-requested.</t>
  </si>
  <si>
    <t>TnT-Gen5:  5 ng/L (&lt;14 ng/L)</t>
  </si>
  <si>
    <t>61.88 mg/L (0.00-4.90 mg/L)</t>
  </si>
  <si>
    <t>11 mm/hr (0-32 mm/hr)</t>
  </si>
  <si>
    <t xml:space="preserve"> -Decadron (given prior to diagnosis)  -Toradol IV  -Colchicine  </t>
  </si>
  <si>
    <t>02/27/23: Patient had another ED evaluation for recurrence of pericarditis 2 months after the initial ED evaluation.    Unknown</t>
  </si>
  <si>
    <t>02/27/23:   "Schedule an appointment [with cardiologist] as soon as possible for a visit in 2 days."    Unknown</t>
  </si>
  <si>
    <t>02/27/23:  VAERS report filed by patient regarding self.  31 yr old nonpregnant WF, non H/L w/ established medical history of right bundle branch block and costochondritis and is followed by cardiology (per provided medical records)    Pt received 2nd dose of COVID vaccine (mRNA Moderna); per VAERS report developed symptoms of "chest pain and shortness of breath during the first episode 3 weeks after the 2nd vaccine." (Patient noted month/yr on report; per data view was rounded to onset of 2 days post vaccination).  The VAERS report is unclear if healthcare was sought at that time; currently available medical records do not indicate that care was sought until 156 days after 2nd dose of COVID vaccine (mRNA Moderna).     156 days after 2nd dose of COVID vaccine with a 5-7 day history of diffuse, sharp chest pain worse with movement, breathing, and coughing. Endorses feeling as if heart is racing anytime is moving around.  Had had an IV clinic (No discussion of provider eval) administer Toradol on day 1 or 2 of symptoms then earlier in the day of the ED eval the IV clinic "came out" and gave her Decadron then started feeling very anxious and like heart was racing and had had a headache so presented to ED for evaluation.   D-Dimer was elevated; CT Angio Pulmonary was obtained which revealed a small pericardial effusion.  Was treated w/ Colchicine x 1 month.    233 days after 2nd dose COVID vaccine (mRNA Moderna) [and after VAERS report had been filed] presented to same ED with 3 day history of constant pain center of chest "pleuritic in nature", some shortness of breath, and painful to breath when lying flat. Stated cardiologist had advised obtaining inflammatory markers; CRP was elevated and ECHO: trace to minimal pericardial effusion. Rx Colchicine; follow up with cardiology.    -EKG: Non-specific change in ST segment in inferior leads. Non-specific change in ST segment in anterior leads.  -Troponin T: TnT-Gen5:  5 ng/L (&lt;14 ng/L)  -ECHO: Trace to minimal pericardial effusion.    Meets case criteria for probable myopericarditis:  -New and worsening chest pain (with features classic for pericarditis)  -Initial presentation EKG with ST segment changes   -ECHO: pericardial effusion  -No other identifiable cause    Confounding factor/case discussion:  -The first evaluation ED/health system medical records indicate PMH HSV infection w/ an oral antiviral home medication.  The second ED evaluation documents the same PMH but there is no documentation of antiviral rx in the "continue these medications" list.  There is no documentation of any outbreak adjacent to either of the ED visits.     -The timing of the ED visit(s) are &gt; 100 days after 2nd dose mRNA vaccine. These visits do not indicate any healthcare evaluation for symptoms of AESI prior, despite VAERS report discussion of symptoms present in the short term after vaccination, nor do they indicate any presence (or absence) of viral illness in the intervening time period between vaccination and presentation.             02/17/23:  Status unchanged  02/13/23: MR req have been updated.   02/07/2023: Same. No enhanced surveillance.  02/02/2023: Same  01/29/23: Status unchanged.  01/23/23: As previously.  01/13/23: Repeated cardio MR request.  01/06/23: Am repeating request for MR.   12/20/22: No status change.  12/12/22: MR requests continue.  11/18/22:  MR status unchanged.  10/27/22: GDIT has requested MR.</t>
  </si>
  <si>
    <t>back pain and radiating pain from chest to left arm</t>
  </si>
  <si>
    <t>5 ng/mL (ref: &lt;19)</t>
  </si>
  <si>
    <t>72 pg/mL (ref: &lt;50)</t>
  </si>
  <si>
    <t>As of 5/13/22, patient was evaluated and treated at ER; d/c to home with follow-up appointments with Sleep specialist, cardiology. Recovery not reported, with unspecified symptoms.</t>
  </si>
  <si>
    <t>2/16/23: Abstraction completed with MRs received and reviewed- not a case  -patient's description, symptoms, diagnostic results were not c/w myocarditis or pericarditis:  -ECG results of LBBB and PVC's related to PMH of both, no pericardial effusion, no Echo findings c/w myocarditis/pericarditis, troponin levels wnl, CP was intermittent. Patient d/c to home from ER.    68 y/o female PMH PVC/palpitations, HTN, asthma, PUD, sleep apnea, atrial tachycardia (LBBB), diabetes, hyperlipidemia, developed CP radiating pain to left arm and upper back, 7 days s/p 3rd COVID vaccine dose (Moderna)    Presented to ER:  -ECG: Abnormal, sinus tachycardia (BPM 111), LBBB, normal ST and T waves.  -Echo: LVEF 55-60%, LBBB, normal systolic pressure, frequent PVCs, no LGE wall motion abnormalities  -BP elevated in ER (165/85)  - patient d/c to home with no diagnosis of pericarditis or myocarditis. Follow-up appointments with sleep specialist and cardiology did not lead to diagnosis of pericarditis or myocarditis.    5/16/22: Completed; Not a case-Unable to verify information due to lack of PII, HCP/facility information    MNF reported by patient of unspecified age, developed CP, back pain approximately 7 days s/p 3rd COVID vaccine dose (Moderna); evaluated at ER and states diagnosis of Pericarditis; no HCP/facility information or dates for vaccine, symptom onset and evaluation/diagnosis or treatment; patient was d/c to home and did not specify if symptoms were resolved</t>
  </si>
  <si>
    <t xml:space="preserve">epigastric pain </t>
  </si>
  <si>
    <t xml:space="preserve">Reported as not resolved. </t>
  </si>
  <si>
    <t>0.095 ng/mL (ref: 0-0.034)</t>
  </si>
  <si>
    <t>&lt;0.5 mg/dL (ref: 0-1.0)</t>
  </si>
  <si>
    <t>110 mm/hr (ref: 2-15)</t>
  </si>
  <si>
    <t xml:space="preserve">As of 9/30/22, patient remained hospitalized, with no d/c confirmation or disposition. Patient was in stable condition in hospital and recovery reported on VAERS report as "no" with no symptoms specified. </t>
  </si>
  <si>
    <t>2/28/23: Abstraction completed - Myopericarditis  -Patient had CP, elevated troponin, ST elevation, moderate pericardial effusion    38 y/o male PMH severe developmental delay with known cardiac diastolic dysfunction, chronic diastolic congestive heart failure, Klippel-Feil Syndrome, HTN, diabetes, developed abdominal &amp; lower chest pains, and asthma exacerbation approximately 18 days s/p 1st COVID vaccine dose (Moderna).     MD reporter stated patient was hospitalized x 5 days (unclear if patient is still hospitalized), and diagnosed with myocarditis/pericarditis    EKG: ST elevation, tachycardic  Echo: Pericardial effusion, LVEF 60-65%, cardiomegaly   -Pericardial effusion, elevated troponin, elevated ESR.   Patient had CKD - no steroid therapy    Patient remained hospitalized at time of VAERS report, and no d/c records included with MRs received from hospitalization.</t>
  </si>
  <si>
    <t>back/neck pain, lower extremity pain, low fever</t>
  </si>
  <si>
    <t>3.670 ng/mL (ref: 0-0.028)</t>
  </si>
  <si>
    <t>17 pg/mL (ref: 0-100)</t>
  </si>
  <si>
    <t>15.6 mg/L (ref: 0-8)</t>
  </si>
  <si>
    <t>41 mm/hr (ref: 0-15)</t>
  </si>
  <si>
    <t>As of 9/30/22, patient d/c to home s/p 1 night hospitalization. Reported recovered.</t>
  </si>
  <si>
    <t>03/01/23: Abstraction completed - Myopericarditis  -CP with pericardial friction, elevated troponin    48 y/o male PMH unknown, developed back/neck pain. lower extremity pain, substernal CP somewhat pleuritic,  and low-grade fever, approximately 9 months s/p 3rd COVID vaccine dose (Pfizer).    CTA: wnl  Troponin, CRP &amp; ESR elevated  ECG: wnl, no ST abnormalities  Echo: wnl, no pericardial effusion, no wall abnormalities   -pericardial friction noted during exam    -Hospitalized x 1 night at Integris Heart hospital, Oklahoma City, OK    Patient was hospitalized overnight due to elevated troponin, ESR and CRP, CP w/ pericardial friction, but pain resolved with NSAIDs, and ECG, Echo and CTA wnl    Diagnosed with myopericarditis and d/c to home. Reported recovered.</t>
  </si>
  <si>
    <t>chills, muscle aches, headache</t>
  </si>
  <si>
    <t>&lt;0.012 ng/mL (ref: &lt;0.032)</t>
  </si>
  <si>
    <t>3 mm/hr (ref: &lt;15)</t>
  </si>
  <si>
    <t>ketorolac</t>
  </si>
  <si>
    <t>As of 10/3/22, patient treated and released from ER to home. Reported recovered.</t>
  </si>
  <si>
    <t>pain from the back of his head into his neck and also complained of chest pain.</t>
  </si>
  <si>
    <t>PR depression without reciprocal ST depression,AV block 1st degree</t>
  </si>
  <si>
    <t>0.021 ng/mL (0.000-0.028)</t>
  </si>
  <si>
    <t>PC BNP: 44.3 (pg/mL 0.0-100.0)</t>
  </si>
  <si>
    <t>1.35 mg/dL (0.00-0.50)</t>
  </si>
  <si>
    <t>25 mm/hr (0-20)</t>
  </si>
  <si>
    <t xml:space="preserve">Discharge to home.  He will need 1 month of ibuprofen 800 mg TID then taper off slowly the next month along with 6 months of colchicine. </t>
  </si>
  <si>
    <t>03/01/23:  VAERS report filed by patient:  84 yr old WM, nonH/L, PMH significant for hypertension treated with lisinopril and metoprolol and lung cancer.  Report also states PMH melanoma but no documentation in currently available MR.    76 days after 4th COVID vaccine (mRNA Moderna) patient was awakened by pain from the back of his head into his neck and also chest pain. Pressure type discomfort that worsens when he takes a deep breath and is not reproducible. Presented to local ED, was admitted, and discharged the following day w/ dx acute pericarditis.    Meets case criteria for pericarditis:    -acute onset chest pain, described by MD as pleuritic   -EKG: subtle PR depressions but no ST changes per cardiologist's overread  -ECHO: EF 60-65%. LV size and function appears normal. There is mild concentric LV hypertrophy. The RV is normal in size and function. The aortic valve is mildly calcified. Trace pericardial effusion.     Confounding factors/case discussion:    1. The EKG tracing notes "sinus tachycardia with 1st degree A-V block. Otherwise normal ECG. When compared with ECG of 05/05/2021 no significant change was found". 1st degree A-V block was checked off as an EKG detail but it should be noted that this detail, though included, is NOT new to the current circumstance.     2. Currently available MR corroborate the VAERS-reported PMH of lung cancer (and s/p left lower lobectomy) but the date and any other treatments are undocumented, specifically, anthracycline exposure is unknown.          02/22/23: Status unchanged.  02/16/23: Case follow up opened, facility MR have been requested.    02/09/2023: Requested case follow up to begin; initiate MR requests.  02/07/23: Same.  02/03/23: Report follow up has not started therefore MR have not been requested yet. Monitoring. No enhanced surveillance.  01/31/23: Same.  01/25/23: Same.  01/20/23: Same.  01/19/23: F/u to obtain HCP/facility information so as to request MR has not been started; monitoring.   01/12/23: No enhanced surveillance. Follow up has not been started. Will monitor.   Self-report: 84 yr old WM, nonH/L, hx lung cancer and melanoma.  76 days after 4th dose mRNA vaccine (Moderna) presented to local ER w/ pain back of head, neck, shoulder, upper chest. Obs overnight; reportedly dx w/ AESI pericarditis.  Will request supportive medical records.</t>
  </si>
  <si>
    <t xml:space="preserve">Report filed on behalf of nonpregnant 54 yr old WF, non H/L with established PMH COVID-19 11/2020.   Received 2nd dose COVID vaccine (mRNA Moderna), apparently found deceased 311 days after vaccination.  Death certificate cites myocarditis as an "other significant" condition.  Currently available MR do not reflect AESI.  Autopsy and vaccine records will be requested; reporter has been contacted regarding treatment information. </t>
  </si>
  <si>
    <t>diarrhea, abdominal pain, and low-grade fever</t>
  </si>
  <si>
    <t>30.700 ng/mL</t>
  </si>
  <si>
    <t>11.6 mg/dL</t>
  </si>
  <si>
    <t xml:space="preserve">Hospitalized x 5 days and discharged home to f/u with cardiology and PCP. </t>
  </si>
  <si>
    <t xml:space="preserve">MD report. 14 y/o M received 2nd Pfizer dose and 34 days later developed chest pain, SOB, diarrhea, fever.   --------------------------  3/6/23 - Per record review, meets case definition for confirmed myopericarditis due to presence of chest pain/SOB, ST elevation on EKG, elevated troponin, and cMRI consistent with myocarditis and pericarditis. Of note, Mycoplasma antibody IgG and IgM positive, but no evidence of mycoplasma pneumoniae on CXR. All other myocarditis work-up negative. </t>
  </si>
  <si>
    <t>increased heart rate, fever (104.8), n/v, chills</t>
  </si>
  <si>
    <t>573 ng/mL (ref: 0-19)</t>
  </si>
  <si>
    <t>137 pg/mL (ref: 0-100)</t>
  </si>
  <si>
    <t>2.0 mg/dL (ref: 0-0.6)</t>
  </si>
  <si>
    <t>25 mm/hr (ref: 0-20)</t>
  </si>
  <si>
    <t>As of 10/22/21, patient d/c to home, recovery not reported.</t>
  </si>
  <si>
    <t>3/3/23: Abstraction completed - probable myocarditis  CP, T-wave inversion, elevated troponin    16 y/o female w/ no PMH developed CP, SOB, increased HR, fever (104.8), chills, n/v, headache, approximately 2 days after receiving 2nd Pfizer dose    Patient presented to ER w/ 102.7 F, BP 105/61,     EKG: NSR, T-wave flattening, TWIs  Patient became hypotensive (94/60)  Echo: mildly depressed systolic function, LVEF=58%, global strain -20.2%    1/20/22: No records available in VAERS VPN; case appears to meet definition to request records from hospitalization for review.  Requesting records 1/20/22</t>
  </si>
  <si>
    <t>COVID (+) 2 weeks prior to event</t>
  </si>
  <si>
    <t>3 ng/L (ref: 0-75)</t>
  </si>
  <si>
    <t>As of 12/21/21, patient d/c to home from ER. Recovery not reported with unspecified symptoms</t>
  </si>
  <si>
    <t>3/6/23: Abstraction completed - not a case  -No lab or exam results c/w myocarditis or pericarditis    40 y/o PMH hypertension, developed severe chest pain and painful breathing approximately 10 days after 3rd dose; visited HCP office &amp; ER  -EKG showed sinus tachycardia, otherwise wnl  -Troponin levels normal  -CXR normal, with no evidence of disease    Patient was d/c to home s/p ER visit, with no diagnosis of myocarditis or pericarditis</t>
  </si>
  <si>
    <t>As of 12/28/21, patient's daughter reported on VAERS report that patient had been d/c to home from hospitalization; reported not recovered with unspecified symptoms</t>
  </si>
  <si>
    <t>91 y/o male PMH AFib, Diabetes, HTN, Aortic Stenosis, Rheumatic heart Disease, CKD, and recovering from bronchitis w/in 30 days of vaccination--developed abdominal pains approximately 11 days after 3rd COVID vaccination; presented to PCP and sent to ED for appendectomy, but surgery delayed ?? due to anticoagulant (Eliquis)? so patient was given antibiotics and returned home (also received flu shot in ED); daughter reports that patient returned to Crouse Hospital 19 days later and diagnosed with Pleurisy and d/c to home; reported not recovered  - Patient's first hospitalization s/p 3rd COVID vaccination determined to be appendicitis, patient d/c to home   - Patient returned to hospital approximately 6 weeks later with   - Echo showed moderate left ventricular hypertrophy, abnormal diastolic function, no pericardial effusion, severe calcification in aortic valve, moderate to severe pulmonary HTN, LVEF 55-60%    *Unclear if patient was diagnosed with myocarditis/pericarditis; requesting records from Crouse Hospital for 10/29/21 to 12/31/21 for review to determine classification</t>
  </si>
  <si>
    <t>&lt;0.02 ng/mL (ref: 0-0.04)</t>
  </si>
  <si>
    <t>8.8 mg/dL (ref: &lt;=0.9)</t>
  </si>
  <si>
    <t>23 mm/hr (ref: 0-30)</t>
  </si>
  <si>
    <t>As of 12/31/21, patient self-reported to VAERS that she had been d/c to home from hospitalization and reported recovered</t>
  </si>
  <si>
    <t xml:space="preserve">03/07/23: Abstraction completed -not a case  -2 months s/p vaccination, AE occurred 1 week s/p returning from Mexico with diarrheal illness causing headache &amp; myalgias, Echo normal, troponin, CRP &amp; ESR wnl, EKG showed T-wave abnormalities, diagnosed with viral pericarditis and d/c to home. Reported recovered.    61 y/o female PMH COVID (8 months prior to AE), hypothyroidism, developed CP waking from sleep that radiated to neck and L shoulder, dyspnea approximately 2 months s/p 2nd COVID vaccine dose (Moderna)  Patient had recently returned from Mexico 1 week with diarrheal illness and headache.  -Presented to ER w/ elevated BP (160/90), T-wave abnormalities, pleuritic CP, Echo normal with no effusion, troponin wnl    Diagnosis thought to be viral pericarditis (cardiologist)-treated with IBU taper and colchicine x 3 months  </t>
  </si>
  <si>
    <t xml:space="preserve">Pt doing well.  No current symptoms.  No limitations.  Symptoms have resolved.  F/U as needed. </t>
  </si>
  <si>
    <t>hypertension, severe bruising on both legs and both arms, and petechiae on her back, migraines, and was severely exhausted</t>
  </si>
  <si>
    <t>Nicardipine infusion, Amlodipine, labetalol</t>
  </si>
  <si>
    <t xml:space="preserve">DCD home stable.  Rx - Amlodipine, Labetalol, Losartan, HCTZ.  F/U with cardiology and PCP.  No restrictions.  </t>
  </si>
  <si>
    <t xml:space="preserve">12/12/2022 -   21 y/o female, manufacture's report.  Mom is the reporter.  Presented to ER C/O hypertension, severe bruising on both legs and both arms, and petechiae on her back, migraines, and was severely exhausted.  BP 252/190.  Normally healthy athlete. Mom states being treated for myocarditis and currently on 4 oral meds.  Was inpt x 3 days on IV meds.  Had CT scan, MRI, and U/A.  No results.  HX of Covid 9/2020 and Jan/Feb 2022.    No additional clinical   No patient name or DOB.  Only parent name.   No HCP or facility name.    MR requested through GDIT.      3/3/2023 - Records reviewed   6/23/2022 - Admission   21 y/o female, Presented to ER C/O hypertension, severe bruising on both legs and both arms, and petechiae on her back, migraines, and was severely exhausted.  Hematology consult d/t bruising - felt bruising was related to BP.  Nephrology consult - Multiple scan and labs done.  Cardiology consult.  Ophthalmology consult - Papilledema of the optic nerves bilaterally.  Some ischemia noted around the optic disc.  Felt if BP remained good, most of vision would return.    BP - 147/89, 243/172, 251/182, 248/167, 253/176, 252/168  EKG - NSR.   ESR - 23.  ANA titer - High.    CT of head - No significant findings.   MRI - Brain - Negative   MRA pf head and neck - Negative   MRI of abdomen - Negative   TX:  Nicardipine infusion, Amlodipine, labetalol  Discharge DX:  Hypertensive emergency; Bruising   DCD home stable.  Rx - Amlodipine, Labetalol, Losartan, HCTZ.  F/U with cardiology and PCP.  No restrictions.      *Case definition not met for myocarditis or Pericarditis.  No chest pain/dyspnea.  No abnormal EKG. No documented elevated troponin. Dx of HTN.    Abstraction complete. </t>
  </si>
  <si>
    <t xml:space="preserve">Pennyslvania </t>
  </si>
  <si>
    <t>Eczema nummular</t>
  </si>
  <si>
    <t>25 mm/hr</t>
  </si>
  <si>
    <t>pt home with clinic and office visits.</t>
  </si>
  <si>
    <t xml:space="preserve">37 y/o F received 3rd Moderna dose and 10 months later developed pericarditis.   She was a participant in a study for the vaccinations.  hx: 1. AV septal defect  2. Mitral regurgitation; 3. Pulmonary stenosis; 4. Tricuspid regurgitation; 5. Anemia; 6. Eczema nummular; 7. Ovarian cyst; 8. polycystic ovarian syndrome.   Not a case because patient was COVID-19 Positive.    </t>
  </si>
  <si>
    <t>body aches, posterior headache, elevated bp, lightheadedness, shaky, mild nausea.</t>
  </si>
  <si>
    <t>&lt;0.06 ng/mL</t>
  </si>
  <si>
    <t xml:space="preserve">73 y/o F received 2nd COVID dose, no confirmation on manufacturer, and developed body aches, posterior headache, elevated bp, lightheadedness, shaky and mild nausea. Not a case due to lack of cardiac symptoms.     </t>
  </si>
  <si>
    <t>0.01 ng/mL (&lt;0.08 ng/mL)</t>
  </si>
  <si>
    <t>200.7 mg/L (&lt;5.0 mg/L)</t>
  </si>
  <si>
    <t>38 mm/hr</t>
  </si>
  <si>
    <t xml:space="preserve">03/08/23: Same.  03/02/23: Currently available MR abstracted; awaiting MR from complication to discern specific case definition.  02/16/23:  Awaiting requested MR.    Self report: 47 yr old nonpregnant WF,nonH/L PMH hypothyroidism.    73D s/p booster dose, specific dose number unknown, w/ Moderna Bivalent and concomitant dose  Influenza (Seasonal) (FLUCELVAX QUADRIVALENT developed chest pain. 24 hr admission w/ pericarditis, released w/ antiflammatory med. Readmitted to different facility 78 days after booster mRNA vaccine (Moderna Bival) + Seasonal influenza vaccine w/ cardiac tamponade and underwent pericardiocentesis.    No enhanced surveillance, MR have been requested.    </t>
  </si>
  <si>
    <t xml:space="preserve">Arms, chest and back began to ache. Nausea and epigastric discomfort. </t>
  </si>
  <si>
    <t>Hi-Sens 1,774 ng/L (&lt;= 17 ng/L)</t>
  </si>
  <si>
    <t>Aspirin,Vasoactive medications (e.g. milrinone, epinephrine, norepinephrine, vasopressin, dopamine),Antiarrhythmics,Anticoagulation other than aspirin (Warfarin/Coumadin, Plavix/Clopidogrel)</t>
  </si>
  <si>
    <t>03/08/23:  Disposition: Home.    Unknown</t>
  </si>
  <si>
    <t xml:space="preserve">VAERS report filed by patient: 74 yr old WF,nonH/L. Noncontributory PMH.  Exact date of 3rd dose mRNA vaccine (Pfizer) is not provided in VAERS report but approximately 623 days after vaccination presented to PCP for routine checkup.  Arms, chest and back began to ache.  Was sent to Urgent Care then onto hospital for an overnight admission; reportedly diagnosed with AESI of myocarditis.  MR to be obtained when case f/u is started.   </t>
  </si>
  <si>
    <t>No PII or medical records available, unable to determine if further action was taken.</t>
  </si>
  <si>
    <t>Male received Janssen dose and developed symptoms 3 days later. Not a case because of manufacturer report with no PII or reporter information available.</t>
  </si>
  <si>
    <t>52 y/o M received 1st Janssen dose and developed chest pain, palpitations and tachycardia 7 days later. Not a case because both ekg and echo were normal. Pt had been drinking energy drinks 4x daily for several weeks prior to symptoms.</t>
  </si>
  <si>
    <t>Chronic Lymphocytic Leukemia</t>
  </si>
  <si>
    <t>18 ng/L</t>
  </si>
  <si>
    <t>128 pg/mL</t>
  </si>
  <si>
    <t>admitted and discharged home on same day from ER.</t>
  </si>
  <si>
    <t>62 y/o F received 4th Pfizer dose and developed chest discomfort, chest pressure and SOB.  Meets case definition for pericarditis because of chest pain and pericardial effusion.</t>
  </si>
  <si>
    <t>No medical records available, unable to determine if further action was taken.</t>
  </si>
  <si>
    <t xml:space="preserve">76 y/o M received 5th Covid vaccination and died 3 weeks later. Not a case because it's a manufacturer report with no reporter information available. </t>
  </si>
  <si>
    <t>03.03.2023: Manufacturer's report only. No GDIT open case.  Unable to leave VM to reporter. Sent an email to obtain PII. Medical records being requested.  03.03.2023: Spoken with reporter and obtained name and DOB. Will call back with treated facility info.</t>
  </si>
  <si>
    <t xml:space="preserve">03/09/23: Per case follow up: reporter is a manufacturer's sales rep; unable to follow-up per guidelines.   No f/u to be initiated, no enhanced surveillance. Case closed w/ missing data.    Manufacturer's report (Pfizer) from a contactable reporter (Physician) regarding 22 yr old male, PII and ethnicity unknown, that received mRNA COVID vaccine (Pfizer) for unknown dose number on unknown date that was subsequently hospitalized w/ myocarditis, DOS and facility unknown. Has reportedly recovered.    No enhanced surveillance, report follow up has not been initiated to request MR.  Will follow. </t>
  </si>
  <si>
    <t xml:space="preserve">04/05/23: cMRI results obtained; have requested MR w/ updated DOS.   03/31/23: Checking status of MR request.  03/28/23: cMRI results have been requested.  03/22/23: Currently available MR have been abstracted; have updated DOS window and am requesting cMRI.  03/09/23:  Case f/u has not been initiated.    Patient reporting for self: 74 yr old female, nonH/L, race unspecified, PMH Diabetes.   Received 5th dose COVID vaccine (mRNA Moderna Bivalent) 5 days after receiving Sanofi Fluzone Quadrivalent Lot UJ901AA. Approximately (onset date AESI is unspecified) 56 days after vaccination developed chest pain and shortness of breath w/ exercise, intermittently.  Presented to PCP, arrythmias noted, ? 2nd to myocarditis, and work up continues.  Report follow up has not been initiated to request medical records.  Will follow. </t>
  </si>
  <si>
    <t>03.10.2023: Media/Literature report. VAERS report only. No PII or GDIT open case.  Email sent to reporter to obtain PII.  04.05.2023: Not a case. VAERS report only. Does not meet case definition for myocarditis. Literature Report. Unsuccessful attempts to obtain PII and medical records from reporter.</t>
  </si>
  <si>
    <t>colchicine 0.6 mg po bid.</t>
  </si>
  <si>
    <t>Home.</t>
  </si>
  <si>
    <t>57 y/o M received 4th Pfizer dose and developed chest pain 9 days later. Meets case definition of Pericarditis because of chest pain, abnormal ST &amp; T wave, and pericardial effusion.</t>
  </si>
  <si>
    <t>fevers and chills</t>
  </si>
  <si>
    <t>8.7 mg/dL</t>
  </si>
  <si>
    <t>Protonix, Tylenol, Zofran</t>
  </si>
  <si>
    <t xml:space="preserve">03.23.2023:   Activity restrictions for 6 weeks (no contact or competition sports)  Can do light activity as tolerated (walking recreational activity)  </t>
  </si>
  <si>
    <t>03.23.2023:  Patient discharge to home with activity restrictions. D/C meds Colchicine 0.6mg, Naproxen 500mg, Protonix 20mg and Lasix 20mg. F/U with Cardiology in one week and Peds Rheumatology in 6 months.</t>
  </si>
  <si>
    <t>03.11.2023: VAERS report only.  Requesting medical records. GDIT has open case.  03.23.2023: Meets case definitions for Pericarditis (pleuritic chest pains and Echo with pericardial effusion)</t>
  </si>
  <si>
    <t>Decreased exercise tolerance</t>
  </si>
  <si>
    <t>15-20%</t>
  </si>
  <si>
    <t>04/06/23: Requesting PCP MR re initial presentation and full vaccine record as cardio indicates AESI occurred after different dose than cited on VAERS report.  03/31/23: Same.  03/28/23: Cardio MR abst, awaiting facility and PCP MR.  03/22/23: Same.  03/17/23: Facility, PCP, and cardio MR have been requested.     03/14/23: Report filed by noncredentialed HCP re 71 yr old nonpregnant WF,nonH/L, PMH sig for hypothyroid.  20 days after 1st dose COVID vaccine (mRNA Pfizer) sudden onset cardiomyopathy w/ hospital admission; myocarditis on cMRI.  Hospital MR have been requested.</t>
  </si>
  <si>
    <t>discharged home after one day hospitalization.</t>
  </si>
  <si>
    <t>36 y/o M received 3rd Pfizer dose and influenza vaccine and developed chest pain and sob 15 days later. Defined as Not a case because ECG showed ST depression and Echo showed no pericardial effusion. Diagnostics did not meet criteria for either myocarditis or pericarditis.</t>
  </si>
  <si>
    <t>04/06/23: As previously, awaiting inpt and cardio MR. Pt age at vaccination recalc w/ provision of DOB= 79.   03/31/23: Same. Awaiting inpt and cardio MR.  03/28/23: Status unchanged.  03/22/23: Pt provided DOB and HCP/facility/vax information. Inpt and cardio MR have been req.  03/17/23: Case f/u has been initiated; pt has been contacted re DOB and healthcare provider/facility information.    03/15/23: Manufacturer's report (Moderna) regarding an 81 yr old (DOB not provided) female, race/ethnicity unreported. PMH sig for high blood pressure and heart disorder, s/p stents x 2.  Sustained AESI of myocarditis and pericarditis on approximately day 0 after 2nd dose COVID vaccine (mRNA Moderna).  Medical records will be requested.</t>
  </si>
  <si>
    <t>21.37 ng/mL</t>
  </si>
  <si>
    <t>7.84 mg/dL</t>
  </si>
  <si>
    <t>79 mm/h</t>
  </si>
  <si>
    <t xml:space="preserve">3/17/23: MNF report based on literature article. A 26 y/o M received 2nd Pfizer dose and 2 days later developed chest pain. EKG with ST elevation, troponin elevated, and cMRI consistent with myocarditis.   - Unable to determine case definition as no contactable information for reporter/author. GDIT will not f/u per protocol. Therefore, not a case.  </t>
  </si>
  <si>
    <t>tachycardia, dizziness, weakness</t>
  </si>
  <si>
    <t>6 ng/L</t>
  </si>
  <si>
    <t>discharged home</t>
  </si>
  <si>
    <t xml:space="preserve">72 y/o F received 2nd Moderna dose and developed tachycardia, dizziness, and weakness 3 days later. Not a case due to not meeting case definition for either myocarditis or pericarditis.   </t>
  </si>
  <si>
    <t xml:space="preserve">04/06/23: Copy of vaccination card provided; data updated. PCP MR have been requested.   03/31/23: Case f/u continues.  03/28/23: Status unchanged.  03/23/23: Case f/u has been initiated. The provided onset date for AESI is &gt;700 days after 2nd dose.  Follow up is contacting reporter (a HCP) and patient re any subsequent doses and treating facility as well as req MR.    03/20/23: Report filed by credentialed HCP (RN), last name not provided.   37 yr old nonpregnant female, race/ethnicity not provided. Diagnosed with AESI myocarditis 799 days after receiving 2nd dose COVID vaccine (mRNA Pfizer).   Case f/u has not been initiated to request MR, will monitor.   </t>
  </si>
  <si>
    <t>45 y/o F received 4th Pfizer dose and developed chest pressure and pain 4 months later. She contracted COVID 19 2-6-2023. This was 23 days post initial adverse effect. diagnosis of Pericarditis occurred 2-27-2023.  ___________  3-21-2023 - GDIT to obtain MR.</t>
  </si>
  <si>
    <t>Follow up appointment in 10 days</t>
  </si>
  <si>
    <t xml:space="preserve">04/06/23: ED/inpt MR have been requested.  03/31/23: Same.  03/28/23: Status unchanged.  03/23/23: MR have been req.  03/21/23: Self report: 71 yr old WM,nonH/L w/ no sig PMH provided.  180 days after receiving 4th dose COVID vaccine (Pfizer Bivalent) and 181 days after receiving Sanofi Pasteur/ Influenza (Seasonal)(Fluzone High-Dose Quadrivalent developed chest pain with burning sensation. 181 days after receiving 4th dose COVID vaccine/182 days after receiving High-Dose Quadrivalent Influenza vaccine noted elevated heart rate; presented to the ED of a heart hospital; was admitted x 4 days for evaluation and treated; and diagnosed with pericarditis.    Case follow up has been initiated; MR to be requested; will follow. </t>
  </si>
  <si>
    <t>35 y/o M received 2nd Pfizer dose and developed sob, chest pain, and fatigue 8 days later.  _____________  3-21-2023 - GDIT to obtain MR.</t>
  </si>
  <si>
    <t>headache, severe night sweats, fever, chills</t>
  </si>
  <si>
    <t>&lt;0.4 ng/mL</t>
  </si>
  <si>
    <t>&lt;0.5 ng/mL</t>
  </si>
  <si>
    <t>6767 pg/mL</t>
  </si>
  <si>
    <t>26.5 mg/dL</t>
  </si>
  <si>
    <t>99 mm/hr</t>
  </si>
  <si>
    <t>pt had several hospital stays, but was discharged to home with each stay.</t>
  </si>
  <si>
    <t>66 y/o M received 2nd Pfizer dose and developed headache, severe night sweats, chest pain, and palpitations 8 days later. He was positive for Coxsackie type A.  He had several different hospital stays within weeks of each other. He meets case definition for Pericarditis because of his chest pain and pericardial effusion.</t>
  </si>
  <si>
    <t xml:space="preserve">04/06/23: As previously.  04/03/23: Status unchanged.  03/28/23: Same.  03/23/23: ED and cardiology MR have been requested. Reporter provided some vaccine information via phone to case f/u.  03/21/23: Self report: 50 yr old WM,nonH/L, PMH sig for heart burn and high blood pressure.    Received mRNA vaccine (Pfizer) for dose number unreported and at an unclear date had pericarditis.  Case f/u has been initiated; DOS and healthcare facility information to be obtained so that MR can be requested.  Will follow. </t>
  </si>
  <si>
    <t xml:space="preserve">03/23/23:  As previously, the provided onset interval was same month/year as received 3rd dose COVID vaccine (mRNA Pfizer).  Per case f/u: reporter/pt does not MR req to be requested.  Case closed w/ missing data.   03/21/23: Self report: 71 yr old male, race/ethnicity unreported, PMH: none.  Received 3rd dose COVID vaccine (mRNA Pfizer); at an incompletely specified date developed myocarditis.  Treating healthcare facility/provider and DOS were not provided.  Case follow up has not been initiated; will follow. </t>
  </si>
  <si>
    <t xml:space="preserve">03.28.2023: Improving sodium level and po fluids intake.  </t>
  </si>
  <si>
    <t xml:space="preserve">03.22.2023: Patient expired.  03.28.2023: Patient discharge to home on 10/15/2022 to f/u with PCP and repeat CMP on Monday. On VAERS report per Medical Examiner patient expired on 10/16/2022.  </t>
  </si>
  <si>
    <t>03.22.2023: VAERS report only. No medical records. GDIT has an open case.   03.28.2023: Does not meet case definitions for Myo/pericarditis. No CP, elevated troponin, or abnormal EKG. No cMRI or Echo performed. On VAERS report per Medical Examiner patient expired on 10/16/2022.</t>
  </si>
  <si>
    <t>947 pg/mL</t>
  </si>
  <si>
    <t>discharged home within 24 hours.</t>
  </si>
  <si>
    <t xml:space="preserve">62 y/o F received 4th Pfizer dose and developed chest pain, sob and cough over 3 months later. Not a case because all cardiac diagnostics were normal. GDIT closed case. </t>
  </si>
  <si>
    <t xml:space="preserve">04/06/23: No MR for DOS requested. To update DOS to 2021 when requesting from PCP.  04/03/23: Status unchanged.  03/27/23: Self report: 42 yr old American Indian or Alaska Native, White male,nonH/L w/ noncontributory PMH.   21 days after 1st dose COVID vaccine (mRNA Pfizer) developed chest pain. Presented to ED and was diagnosed with myocarditis via EKG.  Case follow up has been initiated; PCP MR have been requested. </t>
  </si>
  <si>
    <t>0.010 ng/mL</t>
  </si>
  <si>
    <t>222 pg/mL</t>
  </si>
  <si>
    <t>81.5 mg/L</t>
  </si>
  <si>
    <t xml:space="preserve">85 y/o F received 4th Pfizer dose and developed symptoms 37 days later. Not a case because, a pacemaker had been placed 14 days post last Covid vaccination and 23 days prior to adverse symptoms. </t>
  </si>
  <si>
    <t>no MR available, unable to determine if further action was taken.</t>
  </si>
  <si>
    <t>65 y/o M received 2nd Moderna dose and developed dyspnea and syncopal event 2 weeks later. Not a case due to CDC guideline GDIT will not follow up.</t>
  </si>
  <si>
    <t>Follow up with cardiologist and primary care physician. Cardiac rehabilitation.</t>
  </si>
  <si>
    <t xml:space="preserve">04/06/23: Same.  04/03/23: Inpt and PCP MR have been requested.    03/30/23: Self report: 71 yr old nonpregnant WF,nonH/L w/ PMH hypertension and Type 2 diabetes.  84 days after receiving 5th dose COVID vaccine (Pfizer Bivalent) coadministered with Influenza (type/brand/lot unknown) pt developed " a respiratory virus".   111 days after receiving 5th dose COVID vaccine (Pfizer Bivalent) coadministered with Influenza (type/brand/lot unknown) pt presented to ED w/ increasing elevated blood pressure and was admitted.  Case f/u has been initiated; PCP and inpt MR have been requested.  </t>
  </si>
  <si>
    <t xml:space="preserve">04/03/23: As previously, reporter was contacted re pt PII and treating healthcare facility.   03/31/23: Reporter has been contacted.    03/29/23: Manufacturer's report (Pfizer) from a contactable reporter. Also provided is:  Other Case identifier (Novavax).  A patient, no PII or PMH provided, received a dose (number/date/lot) of COVID vaccine (mRNA Pfizer). At some point the patient developed myocarditis.   The date "09Mar2022" is provided as a reporting date but the significance is unclear from VAERS report.  Case f/u has been initiated; reporter to be contacted re patient's name/DOB/contact information/treating healthcare facility and provider to request medical records. </t>
  </si>
  <si>
    <t>pain in left arm, nausea, dizziness</t>
  </si>
  <si>
    <t>3154 ng/mL</t>
  </si>
  <si>
    <t>49 y/o F received 1st Pfizer dose and developed chest pressure, left arm pain, nausea, and dizziness 17 days later.  _____________  4-3-2023 - GDIT to obtain MR.</t>
  </si>
  <si>
    <t>same day</t>
  </si>
  <si>
    <t>71 mg/L</t>
  </si>
  <si>
    <t>04.13.2023: Follow-up with cardiologist.</t>
  </si>
  <si>
    <t>04.13.2023: Patient discharge to home. Follow-up with cardiologist. Motrin 600mg po TID PRN pain</t>
  </si>
  <si>
    <t>04.03.2023: VAERS and CXR report only. Requesting additional medical records from reporter. GDIT has no open case.  04.04.2023: GDIT has open case.  04.13.2023: Not a case. Does not meet case definitions for myopericarditis. No ST elevations . No troponin level drawn. No echo or cMRI tests performed.   04.13.2023: Requesting actual record images from Medical Records.</t>
  </si>
  <si>
    <t xml:space="preserve">No medical records available, unable to determine if further action was taken.  </t>
  </si>
  <si>
    <t>49 y/o M received 1st Pfizer dose and developed chest pain 8-12 hours later.  _______________  3-30-2023 - GDIT to obtain MR.</t>
  </si>
  <si>
    <t>[w/exertion] HR went up higher than nl and CP worsened. Positional chest pain</t>
  </si>
  <si>
    <t>Troponin-hs: 5 ng/L (&lt;= 41 ng/L)</t>
  </si>
  <si>
    <t>100 pg/mL (&lt;= 125 pg/mL)</t>
  </si>
  <si>
    <t>04/05/23: Home or Self Care.    04/03/23: Unknown</t>
  </si>
  <si>
    <t>04/05/23: Self report: 68 yr old WM,nonH/L contributory PMH significant for hyperlipidemia.  156 days after 5th dose COVID vaccine (Pfizer Bivalent) presented to ED with elevated heart rate, fatigue and chest pain that had started earlier that day.  Pain inc w/ exertion, taking a deep breath, and leaning forward and backwards.  Reportedly had gone to an urgent care earlier that day,"... got EKG and trop which were normal." "Came to ER here due to elevated HR and ongoing CP."  Evaluated, admitted for pericarditis, treated, released the next day.     -Troponin-hs: 5 ng/L (&lt;=41 ng/L)  -EKG: Sinus rhythm. Left axis deviation. ST elevation suggests acute pericarditis. Prolonged QT interval. Compared to ECG [2019] Left axis deviation now present. ST (Twave) deviation now present. Prolonged QT interval now present.  -ECHO: TTE Summary: Normal LV size, systolic function and wall motion w/ an EF of 64%. RVSP estimated normal at 29 mmHg. No significant valvular abnormalities  -cMRI: not obtained.    Meets case criteria for probable myopericarditis:  -acute onset chest pain (w/ qualities consistent w/ pericarditis)  -EKG findings consistent w/ myocarditis and pericarditis  -No other identifiable cause of the symptoms and findings.    Confounding factors/case discussion:  -Onset of symptoms (156 days) is outside the typical time frame vaccine association.  Additionally, there is no documentation of presence or absence of preceding illnesses within that time frame.   -Alcohol exposure history: history for alcohol use is 10-14 standard drinks/week ie less than the criteria of &gt;2 drinks/ day.  -Regarding treatments: patient reportedly received ASA 325 mg x 1 dose in the Urgent Care; dosing not repeated. Prednisone 40 mg x 1 dose given in ED; not repeated.  -VAERS report indicates concomitant presence of constitutional, respiratory, and GI symptoms. There is no documentation of these signs or symptoms in the provided medical records.         04/04/23: Medical records are pending upload.    Self report: 68 yr old WM,nonH/L, no stated PMH.  156 days after 5th dose of COVID vaccine (mRNA Pfizer Bivalent) had chest pain, fever, chills, cough, body aches, sore throat, diarrhea and congestion.  Hospital admission x 1 day. Per Q19 was dx w/ pericarditis; reportedly recovered.  Case f/u has been initiated; inpt medical records have been requested.</t>
  </si>
  <si>
    <t>fatigue and fever</t>
  </si>
  <si>
    <t>35 y/o M received a Moderna dose and developed chest pain, fatigue and low grade fever. Not a case because this is a media/literature article.</t>
  </si>
  <si>
    <t>(b)(6)</t>
  </si>
  <si>
    <t xml:space="preserve">Initial respiratory anaphylaxis with initial VAERS REPORT completed. Followed by cardiac event treated St. Charles w/ followup with cardiologist. Chest pain, shortness of breath, activity intolerance that went from acute to chronic. Started May and continue under care of (b)(6).  Serial cardiac enzymes, EKS, CXR, 2 echocardiograms, 1echostress test and 1 chest CT.   Initial labs, CXR, EKG May 2021. Echostress test EKG July 2021, EKG Echocardiogram August 2021, EKC echocardiogram Oct 2021. CT Chest EKG Labs Oct 20201. Pending repeat Echocardiogram.  Pt says has not recovered.   </t>
  </si>
  <si>
    <t>Linked to VAERS ID (b)(6)</t>
  </si>
  <si>
    <t>Treated overnight with full resolution of symptoms. Discharged and expected to make a full and uncomplicated recovery on 90 days of colchicine. Scheduled June 18 for (b)(6) for Echo. Had c MRI yesterday 06/09. report pending.</t>
  </si>
  <si>
    <t>pt admitted to hospital then to follow up with Dr. (b)(6) (cardiology) as outpatient</t>
  </si>
  <si>
    <t xml:space="preserve">1 day hospitalization ((b)(6) cardiology)    No 15-day report provided   </t>
  </si>
  <si>
    <t xml:space="preserve">Dr. (b)(6) was treating provider at (b)(6) hospital---  (b)(6) ED </t>
  </si>
  <si>
    <t xml:space="preserve"> Unsure - (b)(6) attending was on vacation when I called and did not have access to his records. </t>
  </si>
  <si>
    <t>Patient transferred to another acute care facility from (b)(6). Do not have name of or records from that facility.</t>
  </si>
  <si>
    <t>Hospitalization ( 2days,Hospital:(b)(6), MN)  (17 Jan) Per records, d/c'd home; last hospital note indicated 3/10 CP, and pt d/c on colchicine and beta blockers.</t>
  </si>
  <si>
    <t>At the time of discharge, he had no symptoms. Patient was seen by cardiology (Dr (b)(6)) with repeat ECHO that was normal (confirmed this with cardiologist on 06/01/2021).</t>
  </si>
  <si>
    <t>Patient dc'ed from (b)(6) CO improved and stable after 2 day stay for chest pain and elevated troponin level. Advised to avoid strenous exercise for 3 months and to see PCP in a week.  sent home on colcichine 0.6mg and ibuprofen 800mg po TID with meals.</t>
  </si>
  <si>
    <t>HCP filed this VAERS report. Patient received his second dose of the MODERNA vaccine on Thursday, 4/29. He started experiencing flu-like symptoms with fever on 4/30. He stated that he felt fine on 5/1 and went out and had two mojitos. Awoke at ~3 am on 5/2 with subxiphoid/epigstric pain, associated with L elbow pain. His father had an MI in his 30's. Patient is also going through a divorce. Treated in ED with lovenox, Pepcid, morphine, and nitro. Transferred to AMC for further management of NSTEMI.  Hospital:(b)(6), CO  Medical records available for review.</t>
  </si>
  <si>
    <t xml:space="preserve">All the tests on Echocardiogram after 12 days of post-episode done 5/13/2021 @ Dr. (b)(6) came normal. Patient is normal.  </t>
  </si>
  <si>
    <t xml:space="preserve">Hospitalization ( 1day,Hospital:(b)(6), MS) </t>
  </si>
  <si>
    <t>As of 5/13/2021, hospitalization 4  days, (b)(6) (18 Jan) per DC summary, d/c'd home. Notes indicate sx "greatly improved", and one initial report notes pt receovered at time of report.</t>
  </si>
  <si>
    <t xml:space="preserve">Patient hospitalized twice with fever, cough and Chest pain. First on April 26th at (b)(6), NY. At that time ST elevation on EKG, Tacycardia, with Troponin 0.432. Second time on May 5th, patient again went to Plainview hospital, where her Troponin was shooting high at 10.0, and, so patient was immediately sent to Northshore University Hospital, NY, where, it was diagnosed as heart failure, with cardiomyopathy, eosinophilia --cardiac bx done pt is postive for eosinophilia. MRI suggest acute cardiac inflammation with possibility of apical clot and endomyocardial biopsy suggestive of acute eosionophilic myocarditis. Smear for parasites negative.   quantaferon gold negative. Currently in the CICU unit.  3days,Hospital:(b)(6), NY. biopsy suggestive of acute eosionophilic myocarditis. Treated and sent home. Later after a week or so, patient again presented to another hospital, where Troponin was very high, Entero/Rhino virus rapidpanel came positive by PCR and FIP1L1-PDGFRA rearrangement  </t>
  </si>
  <si>
    <t xml:space="preserve"> Patient hospitalized initially at JFK university hospital three day after second dose of Pfizer.  Received diagnosis of myocarditis on basis of elevated cardiac enzymes. Was transferred to the (b)(6) to receive care -  on pressors due to hypotension, other cardiac meds and a cath.  Myocardial biopsies done. Results ruled out myocarditis.  Discharged home when Troponin T down to 9, 1% normal.  Physician stated myocarditis by clinical signs and enzymes, diagnosis ruled out by biopsies.</t>
  </si>
  <si>
    <t>Pt. was transferred to(b)(6). It is unknown what treatments were received.</t>
  </si>
  <si>
    <t>On metoprolol for cardiac arrhythmia and limited heavy lifting for 3 months.    From consolidated record (b)(6), VAERS 1402(b)(6)971: Had telephone visit with intermittent chest discomfort predominantly with stress. Otherwise has been doing well and able to conduct all ADLs.</t>
  </si>
  <si>
    <t xml:space="preserve">Hx of Several viral pneumonitides: persistent 'walking pneumonia' in 1964, missed 3 weeks of school; Hosp'd with Hong Kong flu in 1969; Coxsackie B3 pleurodynia in Nov 2000, was air med-evac'd from (b)(6) to (b)(6) ICU, discharged after 2 weeks no dx; viral test came back positive 1 month after discharge; 2012, again med evac'd to south africa for 6 month productive cough &amp; ?cardiomyopathy v. low grade respiratory infection with low PO2. Now have new RBBB. 3wks after acuter pericarditis ER visit 4/4/2021, I had a high Coxsackie B3 &amp; B4 titer. Wonder if vaccination triggered heart inflammation.     Question: chronic viral infection for 20 years that the vaccination activated v. chronic inflammation &amp; EKG changes  </t>
  </si>
  <si>
    <t>Patient is in (b)(6). Unable to follow-up. But contacted the referred Physician and went over patient's entire chart with  primary care visit, ER visit and Cardiologist visit.</t>
  </si>
  <si>
    <t xml:space="preserve">Pt developed chest pain a day later on 6/27. He came to (b)(6) ER for chest pain. He was found to have myocarditis. Cardiac catherization showed no obstructing CAD. Coxsackie antibodies were positive but old infection suspected. Infectious disease consultation suspects more vaccine related myocarditis than infections. Pt is being treated with NSAIDs and colchine. He did have prior Covid infection. He is has been hospitalized for 10 days so far but prolonged stay related to setting up home NIV not from myocarditis. </t>
  </si>
  <si>
    <t xml:space="preserve">The patient continues to have low grade back pain, no CP.   The patient's physician Dr. (b)(6), provided details on this and numerous hospital visits as a result of this back pain.   Complex patient with ongoing symptoms of back pain. </t>
  </si>
  <si>
    <t>Patient is diagnosed with multiple conditions when hospitalized suddenly with symptoms of Blue clot in hands, fever, painful soarthroat, polyarthralgia, myalgia and breathing fast. Patient was first hospitalized under care from 8/11 through 8/20 @ (b)(6), OH with Dr. (b)(6) @ (b)(6); then later with Dr (b)(6) and (b)(6) 2nd hospitalization with breathing fast from 8/21 through 8/28 where had abnormal EKG (Dr. (b)(6) suspected Pericarditis) and also had, Vascularitis, Thrombosis. Clots in left and right wrist were observed with ultrasound. Endless tests and multifactorial diagnosis.</t>
  </si>
  <si>
    <t>Pt continues to have multiple symptoms including full body pain, chest pain; seeing neurologist, cardiologist (Dr(b)(6))</t>
  </si>
  <si>
    <t>Her admitting physician Dr. (b)(6) filed this VAERS report. Upon talking with the physician, physician said that she still comes with problems with heart.</t>
  </si>
  <si>
    <t>Unknown; patient contacted (b)(6) (they are VAERS reporter) after 9/27/21 for assistance in filing for workers comp</t>
  </si>
  <si>
    <t>patient was hospitalized at (b)(6) from 10/3 - 10/6 and then transferred to the (b)(6) hospital in (b)(6), CA where she still is</t>
  </si>
  <si>
    <t>Patient still have a mild pain, and was taken off from Colchicine as, patient do not have Pericarditis, upon seeing PCP for follow up on 11/30/2021. Patient is referred for further follow up to Cardiologist Dr. (b)(6).</t>
  </si>
  <si>
    <t xml:space="preserve">Chest pain improving at time of discharge, per Dr. (b)(6). </t>
  </si>
  <si>
    <t xml:space="preserve"> I am currently being treated for Mast Cell Activation Syndrome, POTS. Also, talked with Dr. (b)(6)on 2/16/22 who stated that during end of Nov, pt. was seeing Pulmonologist with lots of tests performed. Thus, pt. have other findings unrelated to Cardiac AE.  </t>
  </si>
  <si>
    <t xml:space="preserve">As of Nov 2021 pt. still had heart monitor and palpitations @ (b)(6), with Cardiologist Dr. (b)(6). </t>
  </si>
  <si>
    <t xml:space="preserve">As of 5/9/21, hospitalization ( 3days,Hospital:(b)(6), NY) </t>
  </si>
  <si>
    <t>Myocarditis, symptoms of chest pain and abnormal EKG/Troponin. Treated with NSAIDS. 1day,Hospital:(b)(6), MD. Troponin level, EKG, Echocardiogram. D-Dimer Quant 550.</t>
  </si>
  <si>
    <t xml:space="preserve">Wearing a heart monitor, anti-inflammatory meds, and f/u with cardiology. Per cardiologist Dr. (b)(6) (listed on VAERS form) last time he saw the Pt was in 3/21  </t>
  </si>
  <si>
    <t>Discharged home improving.  MD is not certain of diagnosis, confident of pericarditis, but also doing cMR 6/4 to confirm.  Call Dr. (b)(6) at (b)(6) for follow-up.</t>
  </si>
  <si>
    <t>MRI to be done in the near future, Dr (b)(6) said she's call me with results</t>
  </si>
  <si>
    <t>Improved during hospital stay, returned to living facility (ward of the state).    Casey from infx control- (b)(6) available for additional questoins.</t>
  </si>
  <si>
    <t>Patient discharged after 3 days at (b)(6). Given f/u appointment with cardiology. RX Baby ASA, 12.5 metoprolol succinate</t>
  </si>
  <si>
    <t>follow up with cardiology on 5/21 ((b)(6))</t>
  </si>
  <si>
    <t>transferred to(b)(6)</t>
  </si>
  <si>
    <t>Received the Pfizer 2nd dose on 9th April. Following day (04/10), I had body ache, fatigue, mild temperature 99.8, back neck and upper arm/shoulder pain. While I recovered from the ache and fatigue the next day (04/11), the neck pain continued for a couple of weeks. On 23rd April, the pain aggravated and I took a 2 Advil's (2 tablets of 200mg each) which made the overall pain extremely critical. The pain was mainly in the neck, upper arm, tingling in the fingers, grinding jaw pain, all symptomatic to a cardiac pain.   Troponin (04/29), Echo (04/29), Angiogram (04/30), EKG(04/29), Complete blood work (05/29-30), ESR, (05/06) HiSensitivity - CRP(05/06).  2days,Hospital:(b)(6), WA.   I visited the Urgent care and they suggested I rush to Emergency care. See the UC/ER notes attached. I was detected with Myocardial infraction or Heart Inflammation (as there was an increasing Troponin). They did an Angiogram to detect any blockages but was cleared of all blockages or major heart conditions. Was hospitalized for 2 days and was on observation for any new pains, repeat or increase in symptoms. Heart inflammation continues to be there and I am unable to take any anti inflammatory as that aggravates the cardiac/ MI pain. No prior history of heart disease etc. Will be visiting for repeat tests with the Cardiologist in coming weeks. Since there were no prior heart condition and since this initiated day after the 2nd vaccine, i strongly believe this is a side effect from the vaccine dose.</t>
  </si>
  <si>
    <t xml:space="preserve">Confirmed with ID physician (b)(6) that pt was discharged to home and that symptoms had all resolved. </t>
  </si>
  <si>
    <t>Confirmed with ID physician (b)(6)) that pt was d/c'ed to home asymptomatic.</t>
  </si>
  <si>
    <t>Transferred to (b)(6) for advanced heart failure therapy</t>
  </si>
  <si>
    <t xml:space="preserve">Fever, chills, chest pain, shoulder pain, short breath. Recommended to see cardiologist and GI doctors. Admitted into emergency hospital and found out that my lungs and hearts inflammations. it was pericarditis and treatment given for this and still on medication and still PCR report shows the inflammation high count.     3days,Hospital(b)(6), MD    Multiple Ultrasound, EKG, Chest X-ray, CT scan  </t>
  </si>
  <si>
    <t>Continues to be followed by cardiologist;  has cardiac MRI ordered but cardiologist (Dr. (b)(6) does not think it will show anything</t>
  </si>
  <si>
    <t xml:space="preserve"> - Uncomfortable feeling in chest around 8pm on 4/24, tried to sleep it off  - Couldn't sleep very well, and woke up with a tightness of chest and unable to draw a full breath  - Went to county ER and was advised I was suffering a heart attack (non stemi) (troponin levels were over 7,000)   - transferred to(b)(6) for further diagnosis and treatment  - Had a echocardiogram, cardiac catheridisation and MRI, which found that I had inflammation of my heart muscles  - treated symptoms with medication and was discharged after an overnight stay   - Bloodwork (troponin) , 4/25 @ 1503 : 7,277 ng/L  - Chest Xray , 4/25 &amp; 1530:   - Echocardiogram 4/25 @ 15:50  - Cardiac Catherdization 4/25 @ 16:40  - MRI 4/26 @ 9:40  2days,Hospital:(b)(6), WA</t>
  </si>
  <si>
    <t>After 2nd shot, @ 2weeks,  patient developed symptoms of chest pain, difficulty breathing. Taken on 4/19/2021, to NY Well Cornell Medical center at 68th street, York, not hospitalized, felt better, prescribed Motrin and went home. Reoccurence of pain again after 2 weeks and admitted to (b)(6). Hospitalized for 2 days, diagnosed with Pericarditis, prescribed Colchicine. Released to home. Patient is normal now. Patient with long history of heart disease. 1st shot was normal.</t>
  </si>
  <si>
    <t xml:space="preserve">16 y/o AA (b)(6) female presented with progressive, new onset CP accompanied by body aches, dizziness, SOB, and near syncopal event. Non-specific ST abnormalities on EKG, Elevated Troponin with highest at 20.80, normal CXR, negative COVID PCR. Received IVIG on 4.19.21. Negative blood cultures at day 5 and negative UA. Cardiac MRI consistent with myocarditis. </t>
  </si>
  <si>
    <t xml:space="preserve">Full disposition details unknown. Seen in emergency room at (b)(6) North Carolina. Discharged from ED by Dr. (b)(6) on prednisone.  </t>
  </si>
  <si>
    <t>Family history of heart attacks. After second shot patient felt severe Chest Pain in 48 hrs, went to emergency and was hospitalized for two days. All tests were normal except, Troponin level high. Patient was given Colchicine and was discharged after 2 days. Diagnosed of Pericarditis. 2days,Hospital:Pelham Road Hospital and then transferred to (b)(6), respectively, SC</t>
  </si>
  <si>
    <t xml:space="preserve">patient initially presented for care at an outside hospital near Tahoe, where she was hiking. Elevated troponin and abnormal EKG led to an admission for MI rule-out. TTE with some cardiac abnormalities, dx Takotsubo cardiomyopathy and anxiety. Follow-up EKG in (b)(6) system was unremarkable. </t>
  </si>
  <si>
    <t xml:space="preserve">Patient was transferred from (b)(6 )to (b)(6) given very low ejection fraction where he was diagnosed with well compensated dilated cardiomyopathy. (8 Jul) Per consult note, imaging not c/w myocarditis, and more c/w chronic process. </t>
  </si>
  <si>
    <t>patient contacted by (b)(6) on 6/9/21 and is doing well, completely recovered.  will be following up with cardiology as an outpatient.</t>
  </si>
  <si>
    <t>54 days after the first vaccination with Moderna Covid-19 Vaccine, and 25 days after the second vaccination, at approximately 0730 on Day 1, a 52 year old male, height 175.2cm, weight 95.5kg, without significant medical history or prodrome, had an acute onset of dyspnea manifesting as a small sigh at intervals of 4-6 minutes, which increased in frequency to intervals of 2-3 minutes over the course of the day. At approximately 1400 he had a one minute episode of tachycardia &gt;120 bpm. At 1515, his forehead became diaphoretic. He had neither chest pain nor a pericardial friction rub at any time. He went directly to the local emergency department. 2days,Hospital:(b)(6) NY. Symptoms then resolved.</t>
  </si>
  <si>
    <t>Discharged home after 3 days in patient at (b)(6) WA. Patient had follow-up with provider 6 days after discharge and was improving steadily.</t>
  </si>
  <si>
    <t>Over the ensuing 2 months she has been seen by primary cardiologist for Congestive Heart Failure. Her name is Dr. (b)(6) at (b)(6) CA.</t>
  </si>
  <si>
    <t xml:space="preserve">No information noted for recovery from symptoms. Patient in home. Initially admitted to (b)(6) for 8 days. Returned to (b)(6) ED for worsening abdominal pain transferred to (b)(6) Hospital where he was admitted for 22 day and discharged to Acute Rehabilitation facility for PT/OT for 9 days before being discharged home. </t>
  </si>
  <si>
    <t>3/5/21:  Fatigue  Fever  Headache  Nausea  Brain fog  body Aches  Pain at injection site  Armpit lymph node swelling (left side)  Sore throat  Upper neck pain (left side)  Hives  3/12/21: heart/chest pain  3/17/21: Sharp chest pain, coughing, constant heart pain and pressure, painful breathing, loss of appetite  PCR COVID test = Negative  3/18 all of the above symptoms...felt really odd, fatigued, achy joints in knees and ankles  3/19:  Swelling in upper lip  Hives on left buttock and inner thigh   PCR Covid Test = Negative    3/22/21: Chest tightness, Heart pain, loss of appetite, chills fatigue  3/22/21: Telehealth appt. and continued symptoms to varying degrees  3/31/21: noticeable and strong heart arrhythmia began early morning  4/1/21: continued heart arrhythmia with nausea, cough and rapid pulse, went to Advent health ED and diagnosed with PVC bigeminy. Labs were normal.  4/2/21: Continued PVC?s w/bigeminy. Saw Dr. (b)(6) (Cardiologist) outpatient and he ordered a stress echo and holster monitor.   4/3/21: Continued PVCs w/bigeminy  4/4/21: Continued, persistent PVCs w/bigeminy, racing pulse and increased blood pressure while resting. Went to (b)(6) ED, was assessed and admitted.  4/6/21: Diagnosed with Myocarditis, Discharged to home  4/11/21: Chest pain, arm numbness, left side pain. Assessed at(b)(6) and sent home  4/28/21: Seen by Dr. (b)(6) Cardiologist, (b)(6)  5/8/21: Chest pain, fatigue, left arm pain, Assessed at (b)(6) ED  5/11/21: FDG PET Scan showed bilateral mild atelectasis, myocarditis has cleared</t>
  </si>
  <si>
    <t xml:space="preserve">Pt reports he is fully recovered. Had follow up visit with Dr. (b)(6)- outpatient ECHO ordered and continue on ASA and colchicine. Pt missed last follow up visit and has not had ECHO performed to date. </t>
  </si>
  <si>
    <t xml:space="preserve">Tightness in chest. Shortness of breath. Sore jaw. Pain in left arm. Called 911 and paramedic took EKG and informed me I was having a heart attack on the way to the hospital. 2days,Hospital:(b)(6), NC. I received a prescription of Colchicine 0.6 MG to be taken twice a day for 6 weeks and then follow up with a cardiologist. Recovered from symptoms as of 6/3/2021  </t>
  </si>
  <si>
    <t>Discharged with reduced activity for 1 month not allowing anything to elevate HR and f/u with outpt. cardiology in 1 week. Continue aspirin until seeing cardiology. Get cMRI in 6 months, and continue ibuprofen and pantoprazole for 2weeks. Pt. is no longer in state and is under care of (b)(6) who can be contacted for further disposition information.</t>
  </si>
  <si>
    <t xml:space="preserve">Pt admitted 6/6 to (b)(6), then transferred on 6/7 to </t>
  </si>
  <si>
    <t>Patient was discharged home for outpatient cardiology, be seen in office week of 06-10-2021. Cardiology from chart is Dr (b)(6)</t>
  </si>
  <si>
    <t>Discharged after three days in hospital at (b)(6), Il</t>
  </si>
  <si>
    <t xml:space="preserve">Covid  DEc 2020,  Feb 5   Vaccine ,  ER  (b)(6) ..    on Steroids Feb-  April , May  Pulmonary Edema . Then   5/ 20  recurrent  Pericarditis and  Chest pain. </t>
  </si>
  <si>
    <t>Started off with shortness of breath, chest pain and rapid heart beat - I took an Aspirin and called the ambulance and they took me to the hospital (05/28/2021) and stress test and sonogram and MRI was performed to determine what was wrong . They said there was no adverse effect but it appeared that there was a myocarditis that came from the my Moderna Covid 19 shot. I was prescribed with Pantoprazole and Colchicine and after these medications my symptom subsided and my condition was stabilized and I was released from the hospital the following day.    1day,Hospital:(b)(6) RI</t>
  </si>
  <si>
    <t xml:space="preserve">admitted with altered mental status, transferred from (b)(6) directly to ICU and intubated to protect airway, diagnosis of encephalitis and myocarditis on discharge. Treated with IV antibiotics for presumed Lyme disease. </t>
  </si>
  <si>
    <t xml:space="preserve">I was hospitalized April 28, released May 4. Then went back into emergency room on May 12, 2021 at (b)(6) and was released on May 17, 2021. Had CAT Scan showing Bilateral pleural effusions, and pericardial effusions, 4/28/21, Echocardiograms x 4,  CMP revealed sodium of 119, 4/28/21, Normal troponin 4/28/21, Echocardiograms revealed enlarged atria, EKG showed A-Fib on  4/28/21. Pericarditis, Pericardial effusion, Pleural effusion and Atrial fibrillation. Treatments were pericardiocentesis, pleuralcentesis four times. Was given antibiotics, colchicine, lasix, Dofetilide, Carvedilol and Eliquis. </t>
  </si>
  <si>
    <t>Patient admitted to (b)(6) overnight for observation. Discharged.  Followup with PCP in one week.</t>
  </si>
  <si>
    <t xml:space="preserve">Patient with history of Pericarditis since 2012. After Pfizer second shot, in couple of weeks felt Chest pain, so went to regular Internal medicine office ((b)(6) TN, Dr. (b)(6), Phone:(b)(6)). Patient said, EKG etc came normal, however due to past history and pain, doctor suspected Pericarditis, and for prevention measure prescribed Ibuprophen and Colchicine. </t>
  </si>
  <si>
    <t>Myocarditis s/p 2nd COVID shot. Presented with chest pain, elevated troponin with ST elevations in multiple leads. Normal Echocardiogram. Treated with Methylprednisolone and Toradol. Downtrending troponin with clinical improvement at time of report. Currently still hospitalized in PICU during the time report was made.   2days,Hospital:(b)(6), RI</t>
  </si>
  <si>
    <t xml:space="preserve"> Discharged 6/11 symptom free. Hospitalized 2 days at (b)(6)</t>
  </si>
  <si>
    <t>65 yrs old female with some history, presented to ER after 90 days of 2nd Pfizer shot with complain of chest pain and SOB. Patient hospitalized at 2days,Hospital:(b)(6), CA. All the markers like Troponin, Pro-BNP, D-dimer, CRP, ESR all came negative. Workup done was ECG, Chest X-ray, ECHO, TTE, Cardiac enzymes and bloodtests. ECH came abnormal and was interpreted as probable  infarction. ECHO came normal but was noticed mild heart swelling and Pericardial effusion. No other issues were found. SARS COVID also negative. Diagnosed as Pericarditis.</t>
  </si>
  <si>
    <t>Chest pain after 2 days of second Pfizer shot. Hospitalized on third day and, remained for 2days,Hospital:(b)(6), TX. Recovered from symptoms. Diagnosed with Myocarditis. Follow up visit in June, came normal. During discharge, angiogram and echo came normal too.</t>
  </si>
  <si>
    <t>As of 2/1/22, Dr. (b)(6) reported that patient had been seen in follow-up cardiologist appointments and cleared to return to normal activities, cardiac enzymes were normal, EKG normal, CMRI showed lingering mild edema/inflammation but symptoms resolved</t>
  </si>
  <si>
    <t>The patient was seen at (b)(6) and they ran EKG and initial labs, but was transferred to (b)(6) for further testing. Unknown if he was admitted there. Awaiting medical record from this second institution.</t>
  </si>
  <si>
    <t>Not yet followed up with (b)(6).</t>
  </si>
  <si>
    <t xml:space="preserve">Not in the country. Resident of (b)(6). Possible Pericarditis from patient's perspective. </t>
  </si>
  <si>
    <t>Patient was admitted for 4 days in(b)(6), IL.  Parent submitted a report on 6/11/2021. Medical records received and reviewed.</t>
  </si>
  <si>
    <t>patient is currently pain-free, troponin has almost normalized. Dr. (b)(6) saw him last week in clinic.  Plan is to get cMRI in 3 months.</t>
  </si>
  <si>
    <t xml:space="preserve">VAERS report from patient 6/13/21 - Doing well now.  Have a call in to her pericarditis MD, Dr. (b)(6), at the (b)(6) to see how she is since his last visit with her in July, 2021.   UPDATE: Dr. (b)(6) spoke with me today. She had a telehealth visit with him on 9/29/21. Feeling better. He continues her meds which include Rilonacept (a biologic) x 7 weeks, Ibuprofen 400 mg bid, and Colchicine 0.6 mg bid. Also, Metoprolol 25 mg qd. </t>
  </si>
  <si>
    <t>Patient describes as no history of illnesses, healthy male, and suffered adverse event after 2 weeks of 2nd Moderna shot. Diagnosed with Myopericarditis. Patient is not feeling the same to normal as used to. Dr. (b)(6), Internal medicine as primary care for history. Patient given Ibuprophen and Colchicine.</t>
  </si>
  <si>
    <t xml:space="preserve">Approximately 6-7 days after the first dose of COVID vaccine (Pfizer) patient had low grade fever (100.8) malaise, and not feeling well. Progressed to chest pain and slight SOB. Continued low grade fever controlled with Tylenol and Motrin.  Was seen in urgent care and tested for COVID. COVID PCR negative. EKG done (abnormal). Suggested covid 19 pneumonia and follow up with PCP. Was seen in Troy Beaumont ER that evening for increasing chest pain, SOB. Chest xray done. EKG not done. No labs sent. COVID PCR done. Negative. Improved at home with rest, Tylenol, Motrin. Sunday afternoon, was taken to (b)(6) ER for chest pain, increased SOB, and not feeling well. BP elevated, CXR done, EKG done, and bloodwork done. Troponin negative, D Dimer negative, labs WNL. No acute MI. Suggested pericarditis based on EKG results. Follow up suggested with cardiologist. Echo and EKG done on Tuesday May 4. Improving pericarditis/myocarditis. Final EKG done on Friday 5/7. </t>
  </si>
  <si>
    <t>HCP Dr. (b)(6) filed this VAERS report. Also, saw, evaluated and discharged patient at ER from 6/11-6/15/2021.  Called the physician at the contact provided on #14 and he went over all the questions and responded well to all my questions.  Still need to see the vaccine card to validate the Lot#, and so called vaccine in question. Hospital or reporter do not have any records. They have info provided by the patient's mom who brought patient to ER. #14 provided contact info for mother as (b)(6) to call.</t>
  </si>
  <si>
    <t>Patient self filed this report. According to the patient: The adverse side effects were myocarditis. I went to the hospital and they ran many tests to confirm this was the outcome due to the vaccine.  I had blood taken many times, they gave me 3 EKGs, an angiogram and an echocardiogram. The dates started 6-7 at 5:30 am, a half hour later at 6am the pain had gotten worse so I went to the hospital. They kept me overnight and I was released 6-8.  2days,Hospital:(b)(6), NY</t>
  </si>
  <si>
    <t>patient was a 17 y-old female. she was transferred to (b)(6). provider could not respond some of my questions. will have to get records from (b)(6)</t>
  </si>
  <si>
    <t>patient transfered to (b)(6)</t>
  </si>
  <si>
    <t>HCP who admitted patient, filed this VAERS report as follows.  NOTE: Patient gender in VAERS is Female, contrary to MRs, where throughout gender is Male. So, will go with MRs as patient is Male.  chest pain, shortness of breath   elevated troponins, normal ECG, normal echocardiogram, elevated ESR and CRP  2days,Hospital:(b)(6), CA.</t>
  </si>
  <si>
    <t>Consolidated from VAERS ID (b)(6): Following up with cardiology 1-2 weeks after discharge for repeat troponins.</t>
  </si>
  <si>
    <t xml:space="preserve">Discharged home without medication. Has outpt cardiac MRI scheduled for July 8 in DC but will have follow up in his home town of (b)(6). (Diagnosis occurred on family road trip). To avoid competitive sports for 6 months. </t>
  </si>
  <si>
    <t>Transferred to (b)(6).</t>
  </si>
  <si>
    <t xml:space="preserve">Took alleve at home initially. Saw PMD on 6/17 who drew troponin. When elevated, PMD called cardiology who recommended transfer to (b)(6) ER. Because pt had no chest pain at that point, they did not admit her. Sent pt home on holter monitor. Followed up with PMD, repeat troponin on 6/21; troponin improved but still elevated. Symptom free on 6/21. Cardiology may be doing cMRI as outpt-has appt with them on 6/30. </t>
  </si>
  <si>
    <t xml:space="preserve">Hospitalization (Hospital:(b)(6), OR) </t>
  </si>
  <si>
    <t>Duplicate record ID (b)(6) data consolidation:  Unable to assess/verify if pt was admitted into the hospital, outcomes, or current disposition</t>
  </si>
  <si>
    <t>Recovered per VAERS report  Chest pain. Urgent care doctor took ECG &amp; advised patient to go to ER. Blood work, xray, ECG within normal range so Dr. prescribed pain meds and sent patient home 3:00 pm on 4/28. After midnight 29th, pain worse &amp; nauseous so went back to ER where ECS, blood work, xray taken. New results had ST elevation inferiorly &amp; anterolaterally and Troponin was 6.3. ER physician called code acute MI and patient taken to Cath Lab where he was found to have angiographically normal coronary arteries &amp; normal left venticular function on LV gram. Diagnosis was acute myopericarditis.   1day,Hospital:(b)(6) CA</t>
  </si>
  <si>
    <t>As of 7/6/21, patient was d/c to home from (b)(6) after transfer from (b)(6)ED (6/7/21); follow-up appointment w/ pediatric cardiologist (Dr. (b)(6)) 7/6/21, reported patient doing well and active with no chest pain, dizziness, palpitations or SOB</t>
  </si>
  <si>
    <t>Transferred to (b)(6)</t>
  </si>
  <si>
    <t>Continues to be followed by cardiologist;  has cardiac MRI ordered but cardiologist (Dr.(b)(6) does not think it will show anything</t>
  </si>
  <si>
    <t>Patient went to two ER's and received a diagnosis of pericarditis in Mass Gen ER. Went to (b)(6). Have no records.  Not admitted to either hospital.</t>
  </si>
  <si>
    <t>Initial report from (b)(6) ER. Transferred to (b)(6) Hospital. Evaluated thoroughly at (b)(6) hospital and then discharged without any medication, MRI or further reference. Patient was stabilized and all systems were normal Overall, Hospitalization between two hospitals was one day/night. 6/23/2021-624/2021. Final diagnosis Tachycardia.</t>
  </si>
  <si>
    <t>Not fully recovered at discharge (b)(6) (PICU Resident) at (b)(6) NY</t>
  </si>
  <si>
    <t xml:space="preserve">Diagnosed with Myocarditis - was hospitalized for 3 days. Now taking one colchocine everyday for the next 3 months and taking 2 tablets of 325mg aspirin 3 times a day.   3days,Hospital:(b)(6)WI  Troponin levels high  Inflamation detected in blood   Had tests done on June 16th but got sent home and then I went back June 18th because pain and fever worsened and I was then hospitalized.  </t>
  </si>
  <si>
    <t xml:space="preserve">Follow up 1 month post discharge in (b)(6). Restrict from heavy exercise. Continue ibuprofen for pain. </t>
  </si>
  <si>
    <t>Seen 06/29 at (b)(6) CA and transferred that day to PICU at (b)(6), CA MD = (b)(6). still in PICU on 07/01 but doing very well. expected to go to floor on 07/02 and home soon after.</t>
  </si>
  <si>
    <t>Hosp (incl. ICU) 6/6-9/2021  Discharged from (b)(6), FL hospital after 4 days  Recovering/resolving</t>
  </si>
  <si>
    <t>Called HCP and talked with Dr. (b)(6). Patient file is at (b)(6) IN. Fax the request at Fax#(b)(6)</t>
  </si>
  <si>
    <t>clinical syndrome not consistent with acute myocarditis per medical record; also, viral etiologies of myocarditis reported as negative.  Not enough info; will obtain from (b)(6); attempt to get death certificate/autopsy report and date of death.</t>
  </si>
  <si>
    <t>Hospitalized x 1d in ICU at (b)(6), IL.  No other medical info re: disposition.</t>
  </si>
  <si>
    <t xml:space="preserve">10days,Hospital(b)(6), NY.  Patient recovered from Myocarditis. Upon Cardiac catheterization, they do not found any obstructive CVD. </t>
  </si>
  <si>
    <t>Patient in (b)(6) for two days. Discharged as improved after troponins downtrended. Ibuprofen 200mg po TID for five days. See primary care provider in one week. Followup with cardiology in one month. No sports/exercise for one month. Patient and family educated about myocarditis.</t>
  </si>
  <si>
    <t>patient was transferred to another facility  at (b)(6)</t>
  </si>
  <si>
    <t xml:space="preserve">Myocarditis and periocarditis   Mia, EKG, Echogram etc.  5days,Hospital:(b)(6) MS </t>
  </si>
  <si>
    <t>Within 20 minutes of injection dizziness, tingling in hands, tongue, chest pain, fogginess, blurred vision. ER visit, IV fluids and discharge. Eye exam swollen optic nerves. After 2 weeks: Continued chest pain. EKG mild myocarditis. After four weeks:: Abdominal pain, CT scan, appendicitis, emergency appendectomy. Inflammation throughout body. Numbness in right side of face. CT scan, Bell?s palsy. MRI small aneurysm.   8/13/2021 CT scan of abdomen - appendicitis   8/16/2021 CT scan of head - Bell?s palsy  10/08/2021 MRI of head - small aneurysm  4days,Hospital:(b)(6) MO</t>
  </si>
  <si>
    <t>patient was transfered to (b)(6), CA</t>
  </si>
  <si>
    <t>Hospitalized for 12 days at (b)(6), NY.</t>
  </si>
  <si>
    <t>Fast heart beat, chest pain and difficulty breathing within 24 hrs after 2nd Pfizer shot. Went to(b)(6), got diagnosed as Pericarditis. Patient gave his first and last name and DOB, upon my call and gave me where the tests were performed. Requesting medical records.</t>
  </si>
  <si>
    <t xml:space="preserve">Patient was seen by his PCP on 3/31/2021. Dr. (b)(6) states his chest pain symptoms was vague. He did an EKG which was normal. He had annual basic fasting labs next day. </t>
  </si>
  <si>
    <t xml:space="preserve">Pericarditis. ICU  Anti inflammatory, aspirin   3days,Hospital:(b)(6) MA)     *  Life threatening illness  </t>
  </si>
  <si>
    <t>HCP filed this for patient.   Patient noted to persistent substernal chest pain radiating to left upper extremity present upon exam at its worst 3/10 relieved with Advil and aspirin for which patient was taking daily following a COVID-19 vaccination Moderna first dose 7/15/2021. Patient stated pain persisted despite taking over-the-counter analgesics and had difficulty breathing today thus transported himself to the emergency department for further evaluation. Patient d admitted to subjective chills without recorded temperature, myalgias without rash, difficulty swallowing, palpitations, orthopnea, PND, increased weight gain, abdominal pain, nausea vomiting or diarrhea. Patient prior allergic reactions. Patient denied history of MI, TIA, CVA, thromboembolic events. Significant family history of mother MI and Graves' disease.    In the ED, patient was found to be tachypneic RR 26 chest x-ray revealed no acute pulmonary disease. Elevated troponin I 0.33 EKG revealed sinus rhythm without ST elevation or depression HR 62 T wave inversion V1 QTC 430 AST/ALT slightly elevated 33/43 lipase negative, sed rate 49.4 ESR 51. Patient was administered Tylenol 650 mg, lidocaine patch and patient was admitted to the telemetry for medicine nonteaching for further evaluation of chest pain rule out viral pericarditis in the setting suspected of adverse effect COVID-19 vaccination from Moderna .  During a 1 day stay on the telemetry floor medicine nonteaching, patient remained hemodynamically stable echocardiogram performed on 7/19/21 revealed LVEF of 55% without segmental wall abnormality, left ventricle and right ventricle normal in size and thickness. Cardiology was consulted and recommended Initiate colchicine 0.6 mg every 12 X 3 months and ibuprofen 800 mg every 8 X 2 weeks for suspected COVID-19 mRNA vaccine induced myopericarditis.  1day,Hospital:(b)(6)PA</t>
  </si>
  <si>
    <t>Per interview with the MD listed, Dr. (b)(6), patient's ED visit resulted in unremarkable testing and she was discharged. Her separate hospital stay was for seizure activity (h/o epilepsy), not suspected myo as the report suggests</t>
  </si>
  <si>
    <t xml:space="preserve">Doctor or other healthcare professional office/clinic visit       *  Emergency room/department or urgent care       *  Hospitalization ( 20days,Hospital:(b)(6), VA)      *  Life threatening illness       *  Disability or permanent damage  </t>
  </si>
  <si>
    <t>Pain and numbness is injection arm, face went numb, tingling and numbness in extremities, paralysis in arms and legs for about 10 minutes, swelling in lips, had stroke like symptoms, unable to walk on her on for a few days. Unable to balance herself, pain in arm and back has became numb.   1day,Hospital:(b)(6), AZ</t>
  </si>
  <si>
    <t>Patient with condition of Hypertension and very recent history of L sided cervical lymphadenopathy which resolved with Amoxicillin in April 2021, took the first Pfizer vaccine and started to have Chest pain, tolerated for 2 days or so and then presented to ER @ (b)(6)on July 26th. All the blood chemistry came normal including Troponin. The  ECG/EKG was normal. The Echocardiogram also showed no abnormalities and identified as normal. There was a note from the ER Physician at the Echogram underneath (Left ventricular which could be recent viral infection due to infiltrating Myocarditis, but symptoms are consistent with Pericarditis.</t>
  </si>
  <si>
    <t xml:space="preserve">4/18/2022 - Records review  19 y/o M presented with chest pain and SOB. He was admitted to (b)(6) for 3 days. Had elevated troponins (unspecified) 13,20; had EKG and ECHO. Had a cMRI reported by VAERS to be consistent with myocarditis.  Cardiologist consulted.  Improving with NSAIDS.  DX:  Acute myocarditis, secondary most likely to Covid-19 vaccination   EKG - ST elevation in the lateral leads. ECHO - Normal.  CXR - WNL.  CTA - WNL.    CRP - 3.0. ESR - 3. Troponin - 4.91, 8.25, 9.49, 8.59, 6.74, 10.52, 14.08, 9.77, .  CBC - unremarkable. Glucose - 157.   Meds: Tylenol, Maalox, Motrin, IVFs, Ativan, Zofran, Potassium chloride  DCD home stable.  Troponin trending down. F/U with cardiology.  Will need Echo &amp; cMRI.  Continue NSAIDS.  8/12/2021 - cMRI - myocarditis on MRI per MD on VAERS form   *Case definition met for myocarditis.    Abstraction complete.   </t>
  </si>
  <si>
    <t>Discharged home with resolving myocarditis, advised no PE for at least 2 weeks or until cleared by cardiology. Plans to follow up 1 week later with cards Dr. (b)(6)</t>
  </si>
  <si>
    <t xml:space="preserve">7days,Hospital:(b)(6) TX  after 21 days post second shot. Chest pain with being admitted to the hospital 2 times with Pericarditis, and treated once at home for Pericarditis.   </t>
  </si>
  <si>
    <t>Unknown if symptoms have resolved, Seen on 8-25 at (b)(6), in outpatient cardiology in (b)(6), WA, and they did not think it was pericarditis. She went to the urgent care in (b)(6) Washington. September following her second dose. A few days before her visit on September 10 had dyspnea while lying supine, similar to after 1st shot. EKG at that time was normal. CRP, ESR, d-dimer, and troponin I were once again negative.</t>
  </si>
  <si>
    <t xml:space="preserve">This is to inform you of an inpatient hospitalization of an AD Service member:    **A1C (b)(6) 4 Equipment Maintenance Sq (20/0503) is a 22 yo man who had chest pain on 14 Aug 2021 and was admitted to the hospital with a diagnosis of NSTEMI/Myocarditis. Of note, the pt was taking an antibiotic Bactrim for pelvic pain for 2 weeks prior to admission and he also received his first dose of the Pfizer COVID shot on 28 July 2021. These are both possible contributing factors that may have led to the patient?s heart condition.    **At this time, he is stable at (b)(6) hospital receiving a cardiology evaluation on the hospital floor. He is improving. He is on the hospital floor, and NOT IN THE ICU. He will be monitored daily by the clinical team until discharge.   </t>
  </si>
  <si>
    <t xml:space="preserve">Tightness in chest, shortness of breath, extended fatigue, prolonged side effects causing a mild case of myocarditis. Emergency room/department or urgent care, Hospitalization ( 10days,Hospital:(b)(6), CA), Life threatening illness. Multiple EKG's, blood tests, x-ray, cardiac MRI.    </t>
  </si>
  <si>
    <t xml:space="preserve">8/25/21 - already submitted severe reaction   9/28/21 - Was at (b)(6) ED for severe burning chest pain and dyspnea - Pericardial fluid noted on CT chest - diagnosed with pericarditis   EKG   TROPONIN   D DIMER   CBC CMP CT chest   ( ECHO was performed on 9/2/21 which was my first visit for chest pain that was normal )  </t>
  </si>
  <si>
    <t>As of 8/27/21, MD reporter stated on VAERS report that patient had been d/c to home after 2 day hospitalization; reported recovered    1/27/22: Dr. (b)(6) stated that patient had f/u w/ cardiologist approximately 90 days post d/c and recovered with no CP &amp; returned to normal activities</t>
  </si>
  <si>
    <t xml:space="preserve">Patient went to the ER on 8/25/2021. Patient was diagnosed Myocarditis and pericarditis. Went to the (b)(6) hospital to follow up with primary DR on 8/27/21. DR put him on a 3 moth medication.   EKG came back abnormal  COVID TEST   CVC  CT with and w/o contrast  </t>
  </si>
  <si>
    <t xml:space="preserve">Patient had f/u with PCP, Dr. (b)(6), 8/23/21 in which symptoms resolved. ANA elevated so starting rheumatological workup. </t>
  </si>
  <si>
    <t xml:space="preserve">15days,Hospitalization:(b)(6), CT); Life threatening illness. Myopericarditis, NSTEMI, Heart failure with reduced ejection fraction, Hypotension, Fever. I was in the hospital for two weeks and had over 100 Laboratory tests.   </t>
  </si>
  <si>
    <t>HCP from ER at (b)(6) WA filed this.   Acute Pericarditis  ECG, Labs and Echo</t>
  </si>
  <si>
    <t>As of 9/2/21 (per MD VAERS report ID: (b)(6)), patient had been hospitalized x 3 days; d/c to home; recovery unknown</t>
  </si>
  <si>
    <t xml:space="preserve">Death--found at home deceased.  NP contacted Ms.(b)(6) and discussion with her and other medical providers said they had no information regarding a hospitalization/dx  for myo/peri and no medical records to suggest that. The report was submitted by the pharmacist as the daughter wanted to have it done.  F/u with daughter has not resulted in any return calls. </t>
  </si>
  <si>
    <t>in one week after vaccination, frequent urination were found, follows with short of breath, and constantly fatigue after two weeks. With this condition for several months, I decided to see doctor, and diagnosed with pericarditis   on September 9th.  2days,Hospital:(b)(6), IL</t>
  </si>
  <si>
    <t xml:space="preserve">I woke up with the typical side effects. I had fever, body aches, and chills. I just treated it with Tylenol to keep my fever down. Starting at about noon on the 11th, I started feeling tightness in my chest. It was uncomfortable, but not extremely painful. Throughout the day, those events started happening more frequently and became more uncomfortable. We spoke with my OB and she told us to go to the ER. We went to the ER((b)(6) at about 8:30pm. They ruled out that it was not a blood clot in my lungs. They noticed a spike in my white blood cells. They gave me an IV with antibiotics. They determined that a certain level in my labs was increasing at a concerning scale. It basically doubled or tripled in a matter of hours. The fever made the chest pains worse.I was dealing with fever, body aches, and increasing discomfort. I had chest pressure and pain. That lasted through the 11th. Finally on the 13th, it started to resolve. The fever started going down and the chest pain was going away. It started getting under control. The baby was fine through everything. I suffered through viral parotitis (inflammation of the heart). As of yesterday, my Petronian levels were still going down and they were in the 80s. I was discharged yesterday evening and my levels are still going down. I am due October 29th. I was 33 weeks pregnant. </t>
  </si>
  <si>
    <t xml:space="preserve">Cardiologist, Dr. (b)(6), saw her on 9/14/21. Still have some symptoms of chest pain. </t>
  </si>
  <si>
    <t>Patient is normal now, as per the report and statement for the Myocarditis condition, symptoms and the Echogram from the Cardiologist in NY at later date from Dr. (b)(6) at phone (b)(6).</t>
  </si>
  <si>
    <t>As of 8/16/21, patient had follow-up visit and CMRI that showed complete resolution of myocardial edema and reported no chest pain or difficulty breathing (per interview with Dr. (b)(6) 10/4/21)</t>
  </si>
  <si>
    <t>Updated records based on conversation with primary cardiologist. Dr. (b)(6).</t>
  </si>
  <si>
    <t>Second shot on 9/15/21; Adverse event started on 9/19/2. Went to Urgent care. NP, (b)(6) reported this and was available to go on the chart of this patient. The Urgent care clinic, sent patient, immediately to ER hospital due to abnormal EKG. Hospitalized and treated at ER for 3 days. Colchicine 0.6 mg, Prednisone 10mg/5 days, Ibuprophen. CMRI scheduled. Angiogram on the same day done at ER. Went to Urgent care clinic with Dr. (b)(6) on 9/19/2021. Due to abnormal EKG and ST elevation send to ER. Angiogram done on same day. Hospitalized for 3 days.</t>
  </si>
  <si>
    <t>Pericarditis - hospitalized at (b)(6) for 5 days. Discharged with the following medicines: Colchicine and Ibuprofen.     Echocardiogram, Cardiac CT, Chest X-ray, blood work (Cardiac CRP High Res)    5days,Hospital:(b)(6), FL</t>
  </si>
  <si>
    <t>He was asymptomatic. Admitted to hospital for elevated troponin after being initially discharged from ER on ibuprofen. He was admitted to (b)(6). Upon discharge he was stable, asymptomatic, and doing well.</t>
  </si>
  <si>
    <t>Chest Pain   ECHO globally normal LV systolic function (LVEF 58%, FS 33%, strain -17%) though there's some mildly decreased segmental values  Cardiac MRI focal myocarditis in the inferobasal portion.   Elevated Troponin peak 38  Myocarditis panel sent but pending, what has returned thus far is negative  4days,Hospital(b)(6), FL</t>
  </si>
  <si>
    <t xml:space="preserve">Tremendous pain around heart, lungs and ribs became unbearable and it was a suspected myocarditis. 911 was called, hospitalized in (b)(6). Doctors admitted me in COVID-19 ward due to possible infection. For four days , Morfin injections were given. Later they were stopped as diastolic blood pressure remained 120 . Analysis results indicated asymptotic pneumonia. Advised rest for two months and Pulmonologist feel it may take six months to recover. Next CT scan is scheduled in January 2022..I lost my job. I spent heavily due to hospitalization . </t>
  </si>
  <si>
    <t xml:space="preserve">Pt developed flu-like symptoms approximately 12 hr after vaccine which included, chills, rigors, emesis x4-5, weakness, near syncope, and chest pain. His pain was initially mild but then became moderate, was centrally located, sharp and tight. He presented to the ER due to the degree of pain. 1day,Hospitalization at (b)(6) NC </t>
  </si>
  <si>
    <t xml:space="preserve">Woke up in the morning with severe chest pain. Went to ED and diagnosed with pericarditis.  After second shot had same symptoms starting and started taking colchecine which I was prescribed after the first incident.  1day,Hospital:(b)(6) TX  </t>
  </si>
  <si>
    <t xml:space="preserve">HCP filed this report. This is also a linked report.   The patient recieved the first dose of the Moderna COVID vaccine on 08/20/2021 and the second dose on 09/17/2021. Around 0830 on 09/19/2021 the patient started experiencing left-sided chest pain that radiated down into his left shoulder and back along with shortness of breath. The pain was intermittent but worsened around 20:00 when sitting down. The patient was transferred to a level 2 trauma center from a critical access hospital, and was taken straight to the cath lab upon arriving at the trauma 2 for presumed STEMI. In the cath lab they found an ejection fraction of 50% with normal coronary arteries. He was admitted for myocarditis with mild acute systolic and diastolic CHF with an ejection fraction of 45-50%.    2days,Hospital:Aspirus Wausau Hospital, Wausau, (b)(6) WI  </t>
  </si>
  <si>
    <t>9/17/2021: First dose of Pfizer vaccine, in 12 hours presented to (b)(6) and was seen by primary care Dr. (b)(6). EKG was normal. She was sent home with Ibuprofen. Patient then presented to ER division on 9/20/21 of (b)(6), where again, EKG/ECG was normal, Troponin, D-dimer, BNP and ESR all were normal. CRP was elevated @ 6.0 however, She was not hospitalized.</t>
  </si>
  <si>
    <t xml:space="preserve">I experienced a normal reaction to my second dose of the vaccine on September 20'th, 2021. I had a sore arm for approximately one day. On Thursday, September 23'rd, 2021, after dinner I began having shortness of breath. I've never had shortness of breath before. Over the weekend (September 24 - September 26), my shortness of breath became worse over time. I began experiencing tightness and pain in my chest. On Monday, September 27'th, I contacted my general practitioner (Dr. (b)(6)) and was told to go to the emergency room with shortness of breath and pain in my chest. I went to an Urgent Care facility and they performed a rapid Covid test. I was negative for Covid 19.    The (b)(6) emergency room admitted me and recorded a blood pressure of 170 / 110. I have never had a history of high blood pressure. The emergency room did an EKG, blood work, and a chest X-Ray. They were all normal. They sent me home with a useless diagnosis of "nonspecific chest pain". I have never had chest pain in my life.     The next day my chest pain and shortness of breath continued to get worse. I called my doctor again and they were unable to schedule me for a visit. On Wednesday, September 29'th, I was told by my doctor to return to the emergency room as he was worried about my chest pain and shortness of breath.     On September 29'th, 2021, I went to the (b)(6) Emergency Room. My blood pressure was 180 / 100. They did an EKG, more blood work, and a chest CT. They found nothing. They asked if I had a history of anxiety. I do not. They suggested I visit a cardialogist.    On November 4'th, 2021, I had an echocardiogram performed by (b)(6) Ohio. My echo showed a perfectly healthy heart, so I was diagnosed with pericarditis. I began taking NSAIDs and Colchicine. Over the next 6 weeks, I experienced the worst pain I've ever felt in my life. I was unable to care for my children, prepare food for myself, or do basic household tasks. I was unable to work. I was unable to drive.    I experienced adrenal surges, face numbness, painful moments of high blood pressure, disassociation, brain fog, and brainfog. But the worst was the unrelenting pain in my chest and the constant shortness of breath. I was unable to lean backwards or lie on my back without feeling dizzy and passing out.     Gradually, my pain began subsiding by around December 8'th. Over the next two weeks, my condition improved where I was able to work and drive again, though I still felt lightheaded (almost drunk), so I was apprehensive.    This week, I must have overexerted myself physically because my chest pain has returned for the past three days. It's as intense as it's ever been.   </t>
  </si>
  <si>
    <t xml:space="preserve">I received the Pizer Covid-19 Vaccine on February 23, 2021 and March 23, 2021. Shortly thereafter, in April of 2021, I started experiencing fatigue, chest tightness, breathing issues and sleeplessness. I thought these symptoms were indications of acid reflux and stress, and took Tylenol and over-the-counter acid reflux medication, Omeprazole. On July 31, 2021, I went to Piedmont Northside ER in Columbus, Georgia, due to shortness of breath and chest pain. I was then transferred to (b)(6) where they ran blood work and tests. I stayed in the hospital until August 3, 2021 and was told that I had inflammation around my heart. Later, I followed-up with Dr. (b)(6), a Cardiologist, on August 18, 2021 and was told that I had in fact, suffered a Heart Attack!     Hence, I have been on seven (7) different medications (Omeprazole 20 mg, Aspirin 81 mg, Colchicine 0.6 mg, Isosorbide Mononitrate 30 mg, Atorvastatin 80 mg, Lisinopril 2.5 mg, and Metoprolol ER Succinate 25 mg) for my conditions in order for the inflammation to subside and have a stent placed in a blocked artery. On September 27, 2021, I was informed by Dr. (b)(6) that a stent would be too risky to perform, since the artery is blocked 100%. Therefore, I will have to live with this "permanent injury" for the rest of my life.    Consequently, I have been told I have a rare case of inflammation. Therefore, I certainly believe it is Covid-19 vaccine related, and have filed a VAERS report (Vaccine Adverse Event Reporting System) with the CDC. Thus, I do not have a family history of Heart Disease and never have been on ANY prescription medications other than for very brief illnesses. </t>
  </si>
  <si>
    <t>patient with history of (b)(6). received JJ vaccine on 4/2021 and was advised to receive Pfizer once it was known he had HIV</t>
  </si>
  <si>
    <t xml:space="preserve">Seen by her cardiologist, Dr. (b)(6), on 10/4/21. Symptoms have not completely resolved but doing better. Continuing Colchicine and ASA. </t>
  </si>
  <si>
    <t>Patient had an anaphylactic reaction 40 mins immediately after the Janssen shot (same day) on 9/30/2021. Went to ER and recovered from it with Benadryl. Abnormal EKG but Troponin level normal. On 10/2/2021 patient again went to ED with sharp chest stabbing pain complain, numbness, leg weakness etc., Upon hospitalization and further Cardiac examination Dr. (b)(6) diagnosed as a AFIB with RVR. So, performed Angiogram, which confirmed no significant disease but nonischemic Cardiomyopathy and was started on Amlodarone/gentle fluid bolus and Heparin. It is non-STEMI Vs Myocarditis from vaccine Vs AFIB. Other complications like Acute Kidney etc., started after that and patient was then further treated for that.</t>
  </si>
  <si>
    <t xml:space="preserve">Covid-19 in October 2020:  •	increased frequency, intensity, and more difficult to stop SVTs. (SVT frequency---Prior to Covid approximately 1/month, after Covid 3-4/week, March 2021 1-2/week).  •	Increased fatigue and shortness of breath; Lost taste and smell, still loss of smell as of Oct 2021    Feb 11, 2021 - EKG Diagnosis Normal sinus rhythm  March 5, 2021 - EKG Diagnosis Normal sinus rhythm, Normal ECG    Ablation March 5, 2021 - Dr. (b)(6), Cardiologist/Electrophysiologist,(b)(6)- Successful catheter ablation of Atrial Tachycardia without problems or complications - Follow-up care from Angela Erskine, FNP    March 9, 2021 - Pfizer 1st Dose Covid Vaccine    March 10 - 12 2021 - Covid-like symptoms, fatigue, aches,   •	Chest pain, significant increase in SVTs, ATs, palpitations  •	Significant fatigue, weakness, couldn't walk from car to house due to winded  •	Shortness of breath - symptoms like clot, possible pulmonary embolism    March 12 - 13, 2021 - (b)(6) Emergency Department and Admission for Observation  •	ECG 3/12/21 Diagnosis Normal sinus rhythm, nonspecific ST wave changes, Cannot rule out Anterior myocardial infarction  •	Abnormal Lab Results March 12, 2021:  o	D-Dimer Quant 1.04 mcg/ml FEU (high) Reference Range &lt;= 0.49 mcg/ml FEU  o	MONO 0.9 10e9/L (High) Reference Range: 0.3 10e9/L - 0.7 10e9/L (Not sure if high)   •	ECG 3/13/21 Diagnosis Normal sinus rhythm per report (but ST wave appeared abnormal per Rich (husband))  •	Transthoracic Echocardiography 3/13/21 - Interpretation Summary Technically suboptimal data may adversely affect interpretation. Normal left ventricular dimensions and systolic function. The right ventricle is normal in size and function. Insignificant pericardial effusion or subepicardial fat  •	CTA Chest with contrast 3/13/21 - Lungs: Mild bilateral atelectasis; Heart: Trace pericardial effusion  •	Several SpO2 Results of 92%/93% that improved to 99% at departure  •	Medicines - The VCU Emergency Department gave me 324mg aspirin soon after arrival and my normal medications including Toprol ER 25mg, Losartan 50mg, Chlorthalidone 12.5mg; pantoprazole.  March 17ish ~ 24th - Still issues, but calmer (no major episodes)    March 26, 2021 - Severe episode of AT, winded, etc.. in Yorktown, VA after short walk had to sit for and lasted over 20 minutes    March 31st - April 5th - Still issues, but calmer (no major episodes)     March 30, 2021 - 2nd Dose of Pfizer Covid Vaccine     April 5, 2021 - Event Monitor (2 week) EKG Report Diagnosis 8 short episodes of SVT, the fastest of which was 119 bpm. 1% PVCs. 7% PACs. 417 symptomatic episodes of heart racing and skipped beats during sinus rhythm, sinus tachycardia, PACs, junctional escape beats, atrial couplets, atrial bigeminy, and atrial runs.    April 3 - April 8th 2021 (Apple Watch) - Severe, possible AFIB (Apr 7 after monitor done), Apr 3 (possible AFIB, inconclusive), several strips bad    May 13, 2021 Event Monitor (30 day) EKG Report Diagnosis There were 781 symptomatic episodes that do not correlate with anything other than sinus tachycardia Confirmed by Ellenbogen, Kenneth (119) on 7/7/2021 7:32:55 AM  June 17, 2021: EKG (VCU) Diagnosis Normal sinus rhythm with sinus arrhythmia Otherwise normal ECG  July 1 2021 Myocardial Perfusion Imaging (MPI) study Nuclear Stress Echo IMPRESSION / COMMENT: The exercise gated MPI study shows no quantifiable perfusion defects. Normal LV systolic function. LV ejection fraction is 82%. There is no indication of myocardium at risk for ischemia.    Primary medicines - Toprol ER 25mg, Losartan 50mg, Chlorthalidone 12.5mg every other day, added Aspirin 81mg    </t>
  </si>
  <si>
    <t xml:space="preserve">Hospitalization for arrhythmia, chest pain, elevated pulse, blood pressure. Began 2.5 days after injection. Affected heart requiring hospitalization and treatment.  2days,Hospital:(b)(6), MI </t>
  </si>
  <si>
    <t>On Monday morning I started feeling how my arm was getting swollen and red. I thought it was a normal reaction. At 7PM I felt like I was out of breath and someone was squeezing my heart. The next morning I went to Walmart to ask if this was a normal reaction and they told me to go to the ER. I went to the ER and they did an echocardiogram. Then I was admitted to the hospital. I was having so much pain in my chest. They did a bunch of heart tests and they said my heart was inflamed. They also provoked me a heart attack to see if everything was ok. I was 2 days at the hospital. They told me I could go home. They gave me Lisinopril and Aspirin. Yesterday I felt like a liquid running down my armpit to my chest. My chest still hurts a lot.   2days,Hospital:(b)(6), TX.</t>
  </si>
  <si>
    <t>Had 2nd dose of Moderna Covid Vaccine 10/3/21. Presented to (b)(6) 10/7/21. Had chest pain, and EKG elevation - initially thought STEMI- had cardiac catheterization which showed normal coronary arteries. had troponin elevation with peak troponin 1.31. ECHO showed focal WMA. Cardiac MRI showed LGE indicative of myocarditis. Treated for acute myopericarditis, with Motrin and Colchicine for pericarditis. Symptoms resolved. Discharged on 10/9/2021, with plans to follow up with Cardiology in 1 month and repeat ECHO in 1 month.</t>
  </si>
  <si>
    <t>Currently residing in (b)(6) and received vaccines there as well as medical treatment. Spouse reports he has continued to do poorly with significant malaise and remains febrile since 9/12. Oral antibiotics were given. Returned to ER with worsening CP on 10/11. EKG was reported with blockage to left vessels, no MI-only hand written report by physician in Spanish. Returning to Arizona this week for further medical care.</t>
  </si>
  <si>
    <t>HCP Filed this report for a patient who visited in Oct. No vaccination info provided.  1day,Hospital:(b)(6), TN</t>
  </si>
  <si>
    <t>never admitted all tests done on outpt basis in (b)(6).</t>
  </si>
  <si>
    <t xml:space="preserve">I am a 63-year-old woman, who was in good health with no preexisting conditions. I took the first injection Moderna COVID19 vaccine shot on Friday. September 24, 2021 due to the mandate to keep my job as a substitute teacher. I started feeling bad and my breathing deteriorated each day to the point where I was out of breath. On Wednesday, September 29, 2021, I went to urgent care at (b)(6), NJ. After initial check-up, (b)(6) called the ambulance and I was transported to the Emergency Room at (b)(6), NJ and immediately placed on high flow oxygen. One more day delay and I would have died due to lack of oxygen.  At the hospital, on Thursday, September 30, 2021, the doctor removed ONE Liter (Quart) of fluid from my right lung, the next day the doctor removed ONE and ONE THIRD liters of fluid from my left lung. The fluid was a rusty reddish color. At the hospital, all kinds to tests were performed, heart test, cancer test, COVID19 test and bacterial tests, all results were negative. By Saturday, I was off oxygen and was released from the hospital on Monday, October 4, 2021.   By the end of the week, I again started feeling out of breath. On Monday, October 11, the doctor ordered a chest X-ray, which I took a (b)(6), NJ. The x-ray was read on Tuesday morning. The Doctor immediately called me and told me to go to Emergency Room at (b)(6). On Wednesday, October 13, 2021, surgery was performed on me to install draining tubes from both of my lungs. More than a liter of fluid was removed from each of my lungs. Again, more tests were performed on me to find the root cause and none were found. On Friday, October 15, I was released from the hospital with tubes from my lungs.   On Sunday, October 17, 2021, the visiting nurse came to my house and drained 25 ml from my right lung and 75 ml from my left lung. The nurse is scheduled to come three times a week to remove the fluid.  I am currently suffering from swelling in my feet, myocarditis and pericarditis and unable to work in this condition, as a result of the Moderna vaccine.   9days,Hospital:(b)(6), NJ.  As per patient, patient suffers now, Acute hypoxemic respiratory failure due to adverse vaccine event.  </t>
  </si>
  <si>
    <t xml:space="preserve">70 year old female who developed chest pains 5 months after second dose. Pt states on report she has not recovered.    On 8/15/21 developed SOB and chest pain with inspiration worsening over 12 hours. On 8/16/21, developed rapid atrial fib, cardiac cath also done later that day. Had frequent episode of atrial fib with chest pain requiring several hospitalizations. On 09/03/21 RAF, ablation not done due large pericaridal effusion requiring pericardial window, Other complications included, pulmonary embolus and pneumonia. I am still having pericarditis symptoms. Symptoms began approximately 5 months post 2nd vaccine.   Hospital:(b)(6), FL   </t>
  </si>
  <si>
    <t>Has next f/u with Dr. (b)(6), cardiologist. Has cardiac MRI scheduled for 11/26/21.</t>
  </si>
  <si>
    <t>The morning after receiving the Moderna booster (I had previously received the moderna 1st and 2nd doses in Jan and Feb 2021) I woke up early with severe pain in both shoulders. Not long after the pain began radiating across my chest and back. Later that morning the pain became more intense so I visited the (b)(6). Numerous tests were done after which, I was then transported to(b)(6) for more tests and overnight observation. I was diagnosed with pericarditis, prescribed a 7 day course 600mg Ibuprofen and a 90 day course of 0.6 mg Colchicine (twice daily). One week later during a visit to my PCP for follow-up, I mentioned during the visit my pulse had been irregular. PCP's nurse practitioner then ran an EKG. I was immediately sent back to the Orlando Health and more tests, AFIB was then diagnosed.   Blood work, nuclear stress test, echo cardiogram, C scan</t>
  </si>
  <si>
    <t>discharged 10/23/21 with diagnosis of myocarditis and possible pericarditis. Has followup scheduled for 11/19/21 with Dr. (b)(6).</t>
  </si>
  <si>
    <t xml:space="preserve">Contracted COVID 19, was hospitalized and subsequently passed away.   *  Hospitalization ( 2days,Hospital:(b)(6), KY)      *  Patient Died 10/24/2021 </t>
  </si>
  <si>
    <t xml:space="preserve">Pt transferred from (b)(6) to (b)(6) 0n 10/25/21 for afib with RVR, suspicious for myocarditis. Spoke with charge nurse, (b)(6), on 10/29/21. Pt has been diagnosed with sepsis due to respiratory infection and cardiomyopathy due to tachyarrhythmia  due to energy drinks. He is heading to the cath lab today. </t>
  </si>
  <si>
    <t xml:space="preserve">Myocarditis, atrial fibrillation  resolved over a 7 day period     echo, troponin, BNP all elevated    5days,Hospital:(b)(6), PA </t>
  </si>
  <si>
    <t>Chest pain - onset post-vaccine day 10, June 9th, 2021.  Diagnosed with LeftVentrical Elevated Diastolic Pressure (LV EDP) = Myocarditis = on July 2nd, 2011, by Dr. (b)(6), Maryland, via Cardiac Catheterization.   Intermittent Chest Pain still occuring sporadically.   Being followed by Dr. Aimee Park(b)(6).   Cardiac Catheterization on July 2nd, 2021 showed the LV EDP, which was correlated with Myocarditis and the Moderna shot being given on May 29th, 2021.   Cardiac MRI on September 13th, 2021 revealed that the inflammation had resolved.   Still experiencing intermittent chest pain.  6days,Hospital:(b)(6) MD</t>
  </si>
  <si>
    <t>He first felt nauseated for three days after his first dose of the Pfizer vaccine for COVID-19 six weeks prior. As his symptoms resolved soon after the first dose of the vaccine, he received the second dose as recommended two weeks later. Approximately 5 days later, he began experiencing fevers and chills. This later progressed to cough and shortness of breath. He denied any sick contacts during that time period. Due to the severity of symptoms, he went to urgent care. In spite of a negative work-up, his symptoms persisted. This prompted four additional visits to urgent care. Negative studies included stool studies, influenza viral PCR, COVID-19 PCR, upper respiratory viral panel PCR, and blood cultures. His last visit to urgent care prompted a referral to his local emergency department after an electrocardiogram was performed.     On that day, he was found to have an electrocardiogram concerning for a STEMI in the setting of signs and symptoms of heart failure. Fifth generation troponin was 5,816 ng/L and N-terminal pro B type natriuretic peptide was 15,646 pg/mL. Echo revealed an ejection fraction of 35%, biventricular hypertrophy, and apical hypokinesis. Right and left heart catheterization revealed elevated filling pressures, a cardiac index of 1.8 L/min/M^2, and no obstructive coronary artery disease. An intra-aortic balloon pump was placed. Dopamine and dobutamine were initiated. Endomyocardial biopsy was performed revealing lymphocytes, eosinophils, and giant cells confirming the diagnosis of giant cell myocarditis. Treatment ensued soon after consisting of high dose steroids followed by a long steroid taper, tacrolimus, and mycophenolate mofetil. Soon after these interventions were initiated, his condition improved and both the intra-aortic balloon pump and vasoactive agents were successfully withdrawn. Prior to discharge, cardiac magnetic resonance imaging was performed revealing mildly depressed right and left ventricular systolic function and areas of linear and transmural subepicardial delayed enhancement involving the inferior and septal apical walls compatible with myocarditis. Extensive work-up for the etiology of myocarditis was negative.   Patient reported symptoms began 2/12/21  Multiple visits to urgent care  Endomyocardial biopsy 3/18/21:  "Myocarditis with eosinophils and giant cells. "  11days,Hospital:(b)(6), CA</t>
  </si>
  <si>
    <t xml:space="preserve">Pfizer-BioNTech COVID-19 Vaccine EUA: patient presents to emergency department (ED) one day after vaccination reporting chest pain, headache, nausea, and lightheadedness after 19 mile run that day. Admitted to hospital for observation and testing, administered IV fluids, electrolytes replaced, and patient discharged to home medically stable. Started ibuprofen and colchicine for pericarditis.   ECG: V2-3 STE and PR depression  Cardiac MRI: no clear evidence of infiltrative/inflammatory process within the myocardium, normal right and left ventricular size and systolic function, small bilateral pleural effusions  Chest x-ray: unremarkable cardiac mediastinal silhouette, no cardiomegaly, clear lungs, no pleural effusion or pneumothorax  TTE: pericardium appears thickened    2days,Hospital:(b)(6), CO </t>
  </si>
  <si>
    <t>Parent filed this report.  Common cold symptoms began 10/11/21 then chest pains began on 10/14/21. On 10/19 I took the patient to urgent care who prescribed Motrin. The pain became more severe so I took the patient to (b)(6) Emergency Room where he was admitted. Troponin was a 9 and patient was diagnosed with Myocarditis. He was given Motrin for pain and inflammation. Doctors treated with IVIG once the troponin levels continued to stay at a 7. He stayed in the hospital for 12 days and was released on steroids and a heart monitor. Also during this time his heart rate became irregular.   12days,Hospital:(b)(6), CA.</t>
  </si>
  <si>
    <t xml:space="preserve"> Initially I did not recognize the episodes I was having as anything heart related. I went to my doctor (Dr. (b)(6)) for a regular checkup in April 2021, and she heard extra heartbeats when she listened to my heart. She did an EKG, and it also showed the same. As I had just had dental work, they decided to repeat it in a week to determine if that was the cause. I came back in a week, and the EKG was still showing the same. At that point I was referred to a cardiologist. It took 2 months to get an appointment, and when I went in they did a full battery (Echo, Stress Test, EKG, 24 hour monitoring). It was determined that I had PVC (26,000 extra heartbeats a day - cause unknown. I was asked to come back in 4 months for repeat 24 hour monitoring and EKG. At this time it was found that the PVCs had decreased to 12,000. When I went back, I asked Dr. (b)(6) (cardiologist) if there was any chance this was due to the vaccine as I was eligible for the booster due to my job, but I didn't want to get it if there was a chance it would further cause issues. He suggested we do a cardiac MRI to determine the causality of the PVC. We did the cardiac MRI on 10/29/2021, and that is when the suspected myocarditis was confirmed, which with the timeline of symptoms beginning after the vaccine and no other issues, Dr. (b)(6) felt it was likely caused by the vaccine and recommended not receiving the booster.  4.       The symptoms that I have beyond the PVCs detected on the monitoring are episodes of losing my breath with chest pain where the loss of breath feels like it is coming from my chest. These last a few minutes. Dr. Salman also told me that I had edema on my MRI.  2.       What is the urgent care/PCP/hospital name and address that you visited due to adverse event reactions? Also provide names of the physician and their contact phone numbers for reference if there is any one else other than Dr. (b)(6).  1.       Dr. (b)(6) is the primary care doctor who first identified heart symptoms (b)(6)  2.       I have not ever gone to the ER or hospital for this.  3.       What is the name and address of the ER that you visited and were you hospitalized? If so, from what dates to when.  1.       I have not ever gone to the ER or hospital for this.  4.       What were the medications/therapy that were prescribed? How are you doing now?  1.       At this time we are just monitoring it. As the PVCs are decreasing in number, and the episodes of losing my breath are not too frequent and don't last too long, Dr. (b)(6) felt we were okay to monitor the situation for now. I am to notify him if anything changes. I go back again in 6 months for repeat 24 hour monitoring.  </t>
  </si>
  <si>
    <t>Patient describes this as a Myocarditis, but it is Pericarditis due to Viral infection upon looking at the discharge notes with the NP from Dr. (b)(6) office.</t>
  </si>
  <si>
    <t>45 y.o. right-hand-dominant male who presents with few hours of improving left arm heaviness/left hand cramping in the setting of getting his second Pfizer COVID-19 vaccination in his right arm 3 days ago and 3 weeks of mildly increased exercise/intermittent fasting.     The patient reports getting his first Pfizer COVID-19 vaccination on April 7, 2021. Reports some mild symptoms afterwards. Around that same time, the patient reports having a checkup with his primary care doctor that was notable for a cholesterol elevation to 200. This prompted him to try and lose weight including intermittent fasting and increase in exercise, especially for exercises and cardio. The patient reports approximately 20 pound weight loss over the past 3 weeks. 3 days ago, the patient reports getting his second Pfizer COVID-19 vaccination in his right arm. Reports fever (maximum 103 Fahrenheit) and mild headache the subsequent 2 days after the vaccine. Last night, the patient went to sleep on his left side at around 8 PM. He woke up at 4 AM with significant left arm heaviness and left hand cramping. He tried to massage his hand with some slight improvement of the symptoms but otherwise the symptoms persisted. Hence, this morning, he called his PCP, who told him to come into the ER for further evaluation.     Here, the patient reports improving left arm heaviness/left hand cramping. He also does report family history of heart attack and an uncle at a similar age and massive heart attack of his grandfather in their 60s. He denies fever, anorexia, unexpected weight change, headache, blurry vision, sinus pressure, cough, hemoptysis, orthopnea, PND, SOB, DOE, chest pain, pleurisy, changes in taste/smell, N/V/D, abdominal pain, flank pain, urinary sxs, genital sxs, black stools, incontinence, absence of flatus, calf pain, leg swelling, numbness/tingling, streaking redness/rash/skin changes, easy bruising. Also, deny history of HTN, DM, smoking, prior MI, prior PCI, prior CABG, prior TIA/CVA, or history of PAD. Further, denies recent trauma/fall, history of cancer, blood thinner use, recent drug use, recent travel, sick contacts, family history of connective tissue disease/congenital aortic anomaly, or family history of similar sxs. 4days,Hospital:(b)(6), MA</t>
  </si>
  <si>
    <t>Patient's spouse filed this VAERS report. He noticed some pain in his chest. I was worried he had COVID because of the pain and he had some sinus drainage and he didn't feel good. He had been around someone with COVID a week before that. He also had his regular heart doctor on Monday - he said to keep up the regiment of medication he received at ER. They gave him Colchicine and one aspirin 325 mg (the ER doctor had the aspirin dose higher but his regular doctor reduced it to one). The baby aspirin was taken away from daily regiment. He's better today than he was but in the meantime he has been sick. It hurts him and he doesn't have any energy.   He had a flu shot - a week before the COVID booster; he got that at Pharmacy in Gothamburg (Gothamburg Pharmacy) - Left arm. Not sure which brand of flu shot it was or the exact date.   ER - (b)(6), NE - COVID test - negative; echo cardiogram; EKG - was diagnosed with Pericarditis; the ER doctor had another doctor look at the echo  Regular doctor - did his regular listening to the heart;</t>
  </si>
  <si>
    <t xml:space="preserve">Initial respiratory anaphylaxis with initial VAERS REPORT completed. Followed by cardiac event treated (b)(6) w/ followup with cardiologist. Chest pain, shortness of breath, activity intolerance that went from acute to chronic. Started May and continue under care of (b)(6).  Serial cardiac enzymes, EKS, CXR, 2 echocardiograms, 1echostress test and 1 chest CT.   Initial labs, CXR, EKG May 2021. Echostress test EKG July 2021, EKG Echocardiogram August 2021, EKC echocardiogram Oct 2021. CT Chest EKG Labs Oct 20201. Pending repeat Echocardiogram.  Pt says has not recovered.   </t>
  </si>
  <si>
    <t xml:space="preserve">Pt. self-reported.  Approximately 4 months after second vaccination on June 24th I developed tremendous chest pain and tightness. After a couple days it passed. About 2 weeks later it re-appeared and was so severe I went to Emergency at (b)(6). They diagnosed me with Gerd and put me on Prilosec. It did not work and pain increased so I visited(b)(6) again for a second over-night visit. The prescribed me Sucralfate and Pantoprazole (neither helped)   I had MRI, CT Scans, Ultra Sounds, Endoscopy, Stress Tests performed. Ultimately they diagnosed me with Pericarditis and put me on a Prednisone and Colchicine regimine. While the pain and discomfort has improved dramatically I can still feel the inflammation in the chest especially during exercise.  </t>
  </si>
  <si>
    <t>Note: Patient is the Physician there with Dr. (b)(6).</t>
  </si>
  <si>
    <t>The patient developed chest pain and some shortness of breath on 10/13/2021. He was seen in the (b)(6) ED and discharge with instructions to follow up with Cardiology, Dr. (b)(6). Appointment with Dr. (b)(6) on 10/15 diagnosed with pericarditis. Dr. (b)(6) recommended Motrin for treatment.   CBC - unremarkable   CMP - unremarkable  D-Dimer - within normal limits  Troponin - within normal limits  COVID-19 - negative  EKG - sinus rhythm  CXR</t>
  </si>
  <si>
    <t>This is filed by HCP/patient herself @(b)(6), MA, where patient was hospitalized for two days. Patient with History of idiopathic angioedema. Same day of the 3rd shot/booster Moderna dose, patient started to have Chest pain, nausea/vomitting. symptoms became worst and 10/10 of chest pain so patient went to ER after 72 hrs of worsening symptoms from the hour of vaccine administration.  Patient was hospitalized for 2days:(b)(6) MA.  Left chest pain within a few hours of shot, along with malaise, diaphoresis. Accompanied by fatigue, chills, fever, nausea, headache over next 48 hours. Other symptoms resolved after 48 hours with rest and 500-650 mg Tylenol 2-3x/day, except chest pain, pleuritic at times, associated at times with nausea, retching, cough, fatigue. Chest pain was 3-5/10 and intermittent, until escalated to 10/10 and awoke me from sleep 60 hours after shot, no longer pleuritic but crushing, associated with sense of doom, nausea/vomiting, and radiation to left ear. This episode lasted about an hour and returned to 1-2/10 pain after 650 mg Tylenol by the time I reached the ED. Found to have elevated troponin, and cardiac MRI identified myoperciarditis. Admitted for 1 night. Being treated with colchicine and ibuprofen (initially aspirin given contra-indication to NSAIDS due to history of idiopathic angioedema).   11/8/21: Troponin 344-&gt; 352 -&gt; 351-&gt;296  11/8/21: ESR 65, CRP 29.9, NT-proBNP 657  11/8/21: EKG with inverted T waves in V1-2, no ST segment abnormalities  11/8/21: Cardiac MRI: LV mildly dilated, EF 51%, hypokinesis of LV mid to tdistal inferior walls, mid myocardial and subepicardial late gadolinium enhancement at basal to apical inferior, basal to mid inferolateral, and mid anterolateral segments of LV, myocardial edema, focal thickening of pericardium with late gadolinium enhancement of the pericardium adjacent to the inferior, inferolateral and anterolateral walls, consistent with acute perimyocarditis  11/9/21: Echocardiogram: LV systolic function normal, no segmental LV wall motion abnormalities, EF 60%, global longitudinal strain normal</t>
  </si>
  <si>
    <t xml:space="preserve">Diagnosed myopericarditis, hypertroponinemia warranting continued follow up, hospitalization, ECG abnormalities. (b)(6), VA </t>
  </si>
  <si>
    <t>I had a heart attack (left ventricle damage/myocarditis. Heart Cath, EKG, MRI, ECHO  3days,Hospital(b)(6), GA. Comorbidity Rheumatoid Arthritis.</t>
  </si>
  <si>
    <t xml:space="preserve">Admitted x7d at United health services - (b)(6), NY </t>
  </si>
  <si>
    <t xml:space="preserve">Pains across my chest, ribs, ovaries, and legs. Felt like a corset was around my rib cage, fever off and on for over two-three weeks. Infection/rash on legs that brought on open soars on my legs by day 5 post injection. Infection was identified by primary care NP, and an antibiotic was given. Felt a skin crawling like reaction all over my arms and legs, making sleep very difficult. rash continued to appear off and on. Subsequent doctors appointments due to continued symptoms above: lab work showed, high spike protein results, inflammation markers on my labs, and that some blood clots were at some time present. Continued to doctor, Infectious Disease Doctor evaluation requested by Primary Care. Oct 26th I was diagnosed with Myocarditis as a result of the COVID vaccine.   Was told there was no treatment other than a series of steroids. Took a 6 day steroid treatment, which produced broken blood vessels in my eyes and face. Echocardiogram schedule for Nov 23rd, which was four weeks out due to staff shortage and influx of patients. Continued pain in my chest and rib cage area, with intermittent pain in ovaries. Nine week post immunization, suffering from chest, rib and ovarian pain...knife like sharp pains. left frontal eye pain this week, running into my jaw, which i communicated to my physician.  Many, please request test from (b)(6).     </t>
  </si>
  <si>
    <t xml:space="preserve">Amy got the Covid booster two days ago. Started feeling bad the next day with fever, aches and now tonight some shortness of breath and chest pain. Anterior chest pain a bit worse with deep breathing. Mild cough and that makes it worse as well. No nausea or sweating. Been using aleve twice a day and that has not been helpful. Not coughing anything up. Gave her a nitro in the ER and it did seem to help her pain.      patient had serial cardiac enzymes and EKG's during her stay. Cardiologist consultation, echocardiogram. Diagnosed with vaccine induced myocarditis. secondary diagnosis was NSTEMI. patient placed on heparin infusion. Recommend outpatient stress test upon discharge.  11/14/21  cardiac enzymes, d-dimer, CRP, CBC, CMP, ESR, PT/PTT, EKG's  Troponin 0.240  CRP 3.7  D-Dimer 834  11/16/21   TSH 4.30  3days,Hospital:(b)(6), IA  </t>
  </si>
  <si>
    <t xml:space="preserve">Severe pain in Left Shoulder, moved to heart and down left arm - started approximately 10:15pm on 11/8/2021.  Chest XRay's, Heart Cauterization, ECCO test. Results showed INFLAMMATION outside the Heart area.  2days,Hospital:(b)(6), SC   3days,Hospital:east cooper and roper downtown, charleston, SC   11/8 -chest pain - felt like heart attack - admitted to hospital- documented as STEMI pre cath - normal coronaries in cath   11/9 started on colchicine  11/10 started on ibuprofen   </t>
  </si>
  <si>
    <t xml:space="preserve">*5/2/2022 - Records reviewed   9 y/o male, no PMH, c/o chest pain 1 day after 1st vaccine.  Had negative Covid PCR 2 days prior to vaccine. Presented to Urgent care on 11/15/21 with Chest pain.  CXR and EKG - normal.  The next day, presented to ER with hypoxia and tachycardia.  Elevated troponin. Cardiology consulted. Admitted to ICU.  DX: Covid, hypoxia, mild myocarditis. Triage O2 sat - 88-89%.  Weaned off O2.  Troponin 0.89, 0.666, 0.47, 0.2. CRP - 4.1.  CBC - acceptable, except neutron - 71, lymphs - 19.2.  D-dimer - 0.50. Na+ 13. Alk Phos 174. Glucose - 115.  Creatinine - 0.47. COVID-19 PCR - Positive.   Serial EKG - normal.   ECHO - Normal, concern for myocarditis.   CXR - Patchy consolidation in the retrocardiac region with associated inflammatory change of the distal airways consistent with pulmonary infectious process.    TX:  Redemsivir, ibuprofen, Carafate, Pepcid, and Tylenol.    DCD home stable on Ibuprofen with no chest pain, no tachycardia, no hypoxia, no SOB. Pt has recovered from adverse event.  O2 Sat 97-98%.  HCP: (b)(6), MD, MPH, FAAP/(b)(6) WY (b)(6)  FAC: (b)(6), WY  *Case definition met for possible myocarditis.   Abstraction complete   </t>
  </si>
  <si>
    <t>10/07/2021 Fever and body aches - Following by Fatigue - @ One week later short of breath followed by chest tightness - All symptoms continued to increased - 11/1/2021 Covid screen negative - PCP tele-med - Prednisone Daily, Flovent PRN and Albuterol PRN. 11/05/2021 PCP in office EKG then immediately to Christiana Hospital admitted 11/05/2021 to 11/14/2021 - Myocarditis - Home on Cardiac meds wearing LifeVest with continued symptoms SOB, Chest pain, Lightheadedness/dizziness, and Fatigue   11/05/2021 EKG CXR and ECHO - Labs  11/06/2021 Stress Test - Labs  11/072021 2D Echo and Cardiac Cath - Labs  11/08/2021 MRI - Labs  Myocarditis  10days,Hospital:(b)(6), DE</t>
  </si>
  <si>
    <t xml:space="preserve">2days,Hospital:(b)(6), TN   elevated troponin 12 October. 12 October CT Chest with Contrast, Cardiac Cath, ECHO 12 October. 23 October cardiac MRI.  myocarditis/ still ongoing </t>
  </si>
  <si>
    <t>Patient developed chest pain and shortness of breath starting 36-48 hours after receiving booster shot. Patient had diffuse ST changes on EKG and elevated troponins suggestive of peri/myocarditis. 3days,Hospital:(b)(6) NM  Changes on EKG  elevated troponin I enzymes  elevated ProBNP enzyme</t>
  </si>
  <si>
    <t>Vaccine 1/27/2021  Adverse event started on 11/13/21 of Chest pain and while deep breathing.   Pericarditis - presented in emergency room on 11/13/21 with severe chest pain and pain with deep breath   EKG, cat scan (CTA), echocardiogram  2days,Hospital:(b)(6), TX  Patient says not recovered yet.</t>
  </si>
  <si>
    <t>2d admission at (b)(6), PA</t>
  </si>
  <si>
    <t xml:space="preserve"> HCP filed this report. 11/11/21 @ 0900 PT found on floor of bathroom. PT experienced nausea, dizziness; BP 77/50 HR 98; PT complained of SOB and chest pain. 911 was called, PT transported to ED, PT admitted to hospital; diagnosis of idiopathic pericarditis. PT discharged with medication Colchicine 0.6mg PO BID X14 days. PT readmitted to our facility 11/12 @1950. PT will need follow-up with medical consultant following post hospitalization.   CBC with Differential 11/16/21  ESR Auto 11/18/21 (Elevated)  CRP 11/18/21 (Slightly elevated)  1day,Hospital:(b)(6), HI  </t>
  </si>
  <si>
    <t xml:space="preserve">Pericarditis, chest pain, inability to sit up in a chair. Lasted for almost a month. Initial pain was 9-10 on the pain scale, had to take percocet for the pain.   1day,Hospital:(b)(6), OH  Several tests in the hospital  </t>
  </si>
  <si>
    <t xml:space="preserve">Morning of Friday October 8, 2021 I awoke around 4 a.m. in the morning with severe chest pain. I contacted my doctor and went to his office. He sent me to the UNC Rex Emergency Room where I several test. The test conducted in the emergency room indicated a possible heart attack and I was admitted to the hospital. After having a heart catherization to check blockage of arteries it was determine that was not the cash and a scan of my heart indicated inflammation of the membrane(s) surrounding my heart. The doctors told me this was an issue they were seeing with persons who had received the Pfizer Covid vaccine.   1. Xray of heart arteries  2. Transthoracic Echocardiography  3. Cardiac MRI W/W/O Contrast and SEQ  4. Out patient office visit  5. Cardiac Catherization  2days,Hospital:(b)(6), NC </t>
  </si>
  <si>
    <t>Mr. (b)(6) is a 32 y.o. male with no significant medical history who was admitted from the ED for chest pain. Patient has minimal medical comorbidities.   Mr. (b)(6) reported substernal chest pain that has awoke him from sleep. He reported that he had a viral type symptoms earlier this week including a sore throat, body aches, an intermittent headaches that lasted for a couple a days. During this time he had a strep test on 10/28/2021 which was negative. These symptom resolved. Mr. (b)(6) had his 1st COVID-19 vaccination (Pfiszer) on 10/19/2021.     In the ED, initial VS included: Blood pressure 119/70, heart rate 68, respiratory rate 17, oxygen saturation 99% room air, and temperature 36.7° C. The initial 12 lead ECG showed: Sinus rhythm at 86 bpm with ST elevation consistent with early repolarization particularly predominant in his inferior and lateral leads. Laboratory tests were notable for: Hemoglobin 15.0, hematocrit 44.4, leukocytes 6.4, platelets 268, sodium 138, potassium 5.4, BUN 13, creatinine 0.81, glucose 91, and initial high sensitivity troponin markedly elevated at 574. 2 hour troponin increased to 707. 6 hour troponin was 841 and was trended daily. Subsequent troponins were 661, 430.  CRP was slightly elevated, down trended prior to discharge. Sed rate was elevated at 27 at the time of admission.  Daily EKG were obtained, ST elevation resolved.    Cardiac MRI was obtained on 11/01/2021. MR findings are consistent with acute myocarditis with myocardial edema and corresponding scattered foci of sub pericardial delayed enhancement in the LV. LV is of normal size with preserved systolic function, calculated LVEF 53%. RV is normal size and systolic function, no delayed enhancement seen in the RV free or inferior walls.    ID was consulted to discuss vaccine recommendations in this setting. At this time it is recommended that he not receive mRNA vaccinations.    His history, presentation, physical and diagnostic findings consistent with myocarditis were discussed with Dr. (b)(6), MD. He recommends no specific day-to-day restrictions. Mr. (b)(6) was advised to avoid competitive sports for 3 months and to follow up with a cardiac MRI in 3 months as well as a follow-up in the Myocarditis Clinic.  If symptoms of recurrent chest discomfort or dyspnea, he should be seen sooner.   3days,Hospital:St.(b)(6), MN.</t>
  </si>
  <si>
    <t xml:space="preserve">Exertional Chest pain.   1day,Hospital(b)(6), CA  Pericarditis- mild. echocardiogram-11/19/2021  </t>
  </si>
  <si>
    <t>Moderna 1st dose 9/21/2021. Felt AE, after first shot but did not go to ER. Moderna second shot 10/22/21. After 24 hrs, patient started to have chest pain that became unbearable after 48 hrs. Patient presented to ER on 10/24/2021. Patient's ER Physician filed this VAERS report.   Myocarditis- severe chest pain for two days.   2days,Hospital:(b)(6), MD</t>
  </si>
  <si>
    <t>4 days after receiving 2nd dose of Pfizer COVID-19 vaccine, patient developed significant left-sided chest pressure, dyspnea, heart racing and was taken via EMS to hospital 11/21/21 and was admitted until 11/23. Had heart catheterization, echo, CXR, CTA that were suggestive of myocarditis. Was thought to be related to vaccination per patient's report/hospital.    As above ordered 11/21-11/24/21. Patient returned to ED 11/24 for ongoing symptoms after discharge 11/23/21.    2days,Hospital:(b)(6), TN</t>
  </si>
  <si>
    <t>Patient self reported.  Developed symptoms of V-tach arrest during a bike ride. Myocarditis was diagnosed in the left ventricle.   Cardiac MRI completed on 11/30  4days,Hospital:(b)(6), VT</t>
  </si>
  <si>
    <t xml:space="preserve">Diagnosed with pericarditis on 11/15/2021 at (b)(6) ER  Prior to this date, joint pain was experienced.   ER Admission - 11/15/2021  blood work, b-dimers elevated.  CT Scan showed no pulmonary embolisms   no A-Fib detected  </t>
  </si>
  <si>
    <t>Recieved 2nd Dose of Moderna Vaccine Morning of 11/24/21, later that evening around 10:30pm I was feeling what i thought might be heartburn. I took one pepcid AC, went to bed. Around 3am on 11/25/21 I woke up out of sleep with crushing and burning feeling in my chest hard to breathe. Around 5am I realized it was getting worse and went to the ER (b)(6), Az. EKG was performed, Blood Work,chest xray, was given asprin, morphine, and shot of Toradal. Physician (b)(6) MD. I was told to follow up with Cardiologist and sent home. I returned to ER (b)(6) Az on the morning of 11/26/21 approximately 7am with same conditions as day before. EKG,Chest Xray, and more blood work. I was only given asprin this time. I was then released and told once again to follow up with Cardiologist. I then was able to pick up prescritions from pharmacy as it was now open. I was prescribed Norco 325mg-5, and Naproxen 500mg from (b)(6) ER was unable to fill that prescription on the 25th due to holiday. I was told I could take Motrin instead of Naproxen which I had at my house. I was told by the Doctor (b)(6) DO from (b)(6) ER to continue to take Motrin and dont mix with Naproxen. I made appt with Cardioligist first thing Monday morning the 11/29/21. My appt date was made for the 12/01/21 with Dr (b)(6) at (b)(6), Az (b)(6). I was unable to attend work from 11/29/2021 thru 12/01/2021 as my symptoms of chest pain continued to persist. During my appt with Dr (b)(6) I recieved another EKG, I explained the situation and what led up to my visit with Dr (b)(6), he told me this was a known side effect from taking the vaccine and that it should go away in time and he confirmed it was pericarditis. He told me to take my medications and schedule an ECO gram on the 12/23/2021. He also wanted me to get up and move around but not to over excert myself. He also gave me a release to return to work. I returned to work on 12/02/2021, still in discomfort but my symptoms seem to be lessoning as time goes by. It is the morning of 12/03/2021 and I am at work with slight tightness still in my chest but I am able to push through the discomfort and work primarly Admin related work as not to over do it.</t>
  </si>
  <si>
    <t xml:space="preserve">Felt very ill with chills, fever, fatigue and heaviness in chest. Flue symptoms went away after third day, but chest heaviness remained. on 11/12/2021 I had an attack that felt like a heart attack. I had severe chest and back pain, difficulty breathing, palpitations, fast heart rate and jaw pain which led me to the (b)(6) emergency room where they diagnosed me with pericarditis and referred me to a Cardiologist if the symptoms didn't subside. I saw Dr.(b)(6) on 11/16/2021 who confirmed pericarditis diagnoses and gave me a round of prednisone which did not work. He then prescribed me colchicine and referred me to Dr. Kent to manage my inflammation.   (b)(6): 11/12/2021, EKG, Ultrasound, blood tests, chest X-ray   Cardiologist Visit w/ Derek Rodriguez, MD: 11/16/2021, Blood Draw, Physical Exam, Ultrasound  Rheumatologist Visit w/ Kent Ta, MD: 12/1/2021, Blood Draw, Physical Exam  Pt. feels not recovered and pain continues even after taking all medications.  </t>
  </si>
  <si>
    <t>Patient a CA resident, diagnosed with COV19 positive on 12/30/2020. Took Moderna first and second shot on 2/25/21 and 3/25/21 respectively. After 65 days or so, after a flight from CA to NC, patient started to have Chest pain and dyspnea for 4 consistent days and went to ER at (b)(6), where kept overnight for observation and further evaluation. Patient at ER from 6/5/21 to 6/6/21, Discharged, and doing good. Further cardiac workup related to CVD, hypertension related to heart score of 4 and risk factors etc., were also discussed and recommended to consult with Cardiologist in CA.</t>
  </si>
  <si>
    <t>Pt hospitalized for 29 hours, and discharged home. Per (b)(6), Cardiology CPNP, patient has recovered and doing well.</t>
  </si>
  <si>
    <t xml:space="preserve">*5/2/2022 - Records reviewed   11 y/o male, PMH ITP x 1 and ADHD, c/o chest pain worse with inspiration, after 2nd vaccine. On the 2nd day, went to ER with increased pain.  Admitted x 1 day.  DX: Myocarditis.   Troponin - 0.068, 0.112, 0.27, 0.022, 0.055. BNP - 250.  Pro-BNP - 89. CRP - 1.1.    EKG - Normal.  ECHO - Normal.   DCD home stable.  No recurrence of chest pain.  Labs normalized.  No concerns on telemetry.  F/U with PCP in 1 week.  Recommends NSAIDS for recurrence of chest pain. No exercise limitation.   HCP: (b)(6), CA (b)(6); PH# (b)(6)    FAC: (b)(6) CA (b)(6); PH# (b)(6)  *Case definition met for possible myocarditis.   Abstraction complete   </t>
  </si>
  <si>
    <t xml:space="preserve">Acute myopericarditis 8/8/21   - Had Pfizer COVID vaccine 8/6/21 -- &gt; He started having CP 2 days later and found to have acute pericarditis  - On 8/20/21 he started methylprednisaolone --- and then started prednisone 8/27/21 (taking 50 mg today).   - On 8/27/21 - I told him we'd prefer to avoid using steroids given higher risk of recurrent pericarditis associated with steroid use. I told him guidelines recommend a low dose slow taper of steroids if steroids are used. I ran case by colleague who recommended stopping steroids quickly -- I discussed options of how to handle steroids with patient (stop now, finish short course he has, vs slow taper)- and he prefers to complete the short steroid course he has over the next couple of days. If symptoms recur, I told him every effort should be made to avoid steroids - Will continue Indomethacin 50 mg TID for 2 weeks and then lower dose to 25 mg TID - continue famotidine for GI protection - Continue colchicine 0.6 mg BID for 3 months at least (longer if recurrent symptoms) - Echo today 8/27/21 shows resolution of pericardial effusion seen at HDH  - On 9/13/21 - Again emphasized importance of avoiding steroids (he took prednisone past couple of days). Will have him continue indomethacin 25-50 TID for now and colchicine 0.6 BID and add Protonix for GI protection.   - On 9/28/21 - Still having break through pain -- &gt; try to increase indomethecin to 50 mg TID and continue colchicine 0.6 BID and use Tramadol for breakthrough pain. And will also refer to Dr. (b)(6) for possible immunosuppressant therapy.   - On 10/19/21 - He saw Dr. (b)(6) at (b)(6) -- no changes in meds. He is doing better past couple of weeks. Will continue colchicine another month - to get him 4 months of therapy. Can wean off of indomethacin in a couple of weeks.   - Will check a cardiac MRI   Echocardiogram 8/27/2021  EKG 8/30/2021, 9/7/2021, 9/27/2021  Labs 9/7/2021: [all normal unless notated] CBC (elevated WBC), CMP, Troponin, pro BNP, ck w reflex.   9/27/2021: CBC (elevated WBC), CMP (low sodium), Troponin, COVID testing.  </t>
  </si>
  <si>
    <t xml:space="preserve">Pt initially seen in ER at (b)(6), and then transferred to (b)(6). Hospitalized x 2 days and discharged home. </t>
  </si>
  <si>
    <t>Pt. and active duty soldier, got his vaccine at the military site @ (b)(6), adverse reaction tests were done in (b)(6). Medical records will be requested through EMR.</t>
  </si>
  <si>
    <t>Pt hospitalized and discharged home. At time of discharge, symptoms were improving, per Dr. (b)(6) 1/3/21. Patient scheduled for outpatient cardiology follow-up.</t>
  </si>
  <si>
    <t>Tinnitus and slight dizziness lasting approximately 24 hours. One week later hospitalized for chest discomfort and rapid heart rate. Echocardiogram and nuclear stress test showed marked myocarditis.   EKG 12/8/2021  ECG 12/8/2021  Nuclear Stress Test 12/9/2021  2days,Hospital:(b)(6), WI</t>
  </si>
  <si>
    <t xml:space="preserve">On 9/29/2021 (b)(6) received the Pfizer booster shot at (b)(6)  On 10/18/2021 (b)(6) said "I feel funny". She had very low energy and a mild fever.  On 11/1/2021 (b)(6) saw a doctor for her problem. Diagnosis fluid on the lungs. Sent to ER.  14days,Hospital:(b)(6), OH     (b)(6)  is a 77 yo F with h/o atrial fibrillation/flutter, status post cardioversion, stroke, vertigo, admitted with complaints of shortness of breath, found to have large pleural and pericardial effusion, status post pericardiocentesis, pericardial window with opening of both pleura with bilateral chest tubes, developed acute kidney injury and hyponatremia in the ICU, transfer to the floor on 11/9    Patient found to have large left pleural and pericardial effusion with dyspnea on exertion and orthopnea. Bedside pericardiocentesis on 11/3 followed by the subxiphoid pericardial window on 11/5. Patient also had drainage of bilateral pleural effusions with chest tube placement and pericardial drain which was removed. Started on colchicine daily for pericarditis. Pericardial fluid AFB, fungal cultures, cytology negative. Pericardial biopsy positive for SSB, seen by rheumatology team and concern for MCTD, recommend Plaquenil for a year, cardiology referral as alternative with steroids, due to interaction of Plaquenil with flecainide. Plan for trial of prednisone with taper over the the next 3 to 4 weeks, started on 11/13.    Patient has a history of A. fib with RVR, had been on flecainide, history of prior cardioversion. Eliquis has been on hold with all those procedures in the hospital, now Eliquis resumed, flecainide discontinued per EP team, as okay with CT surgery to resume.    Patient was found to have fevers, mild leukocytosis, blood and urine cultures have been negative, chest x-ray unremarkable, ID team thinks that it's likely related to MCTD.    Patient found to have acute kidney injury and hyponatremia with metabolic acidosis and urinary retention on admission, AKI resolved, initially was given albumin, diuresis was held. Seen by nephrology team. Patient had Foley catheter placed which was removed.    Patient developed diarrhea, no abdominal pain, diarrhea resolved. PT and OT recommended SNF, patient wanted to go home and home therapy was ordered, she will go home with her husband.    </t>
  </si>
  <si>
    <t>On 10/29 at 10 am, I had chest pain and pressure on the left side. It increased with physical activity. It became constant and worsened at which time I went to (b)(6) ER on 11/4 at 2 pm. The ER performed diagnostic tests. I was referred to the (b)(6) for suspected pericarditis. I went to the cardiologist on 11/5 for cardiovascular risk factors and new onset chest pain. I was prescribed 0.6 mg colchicine to take by mouth twice a day for 1 month for treatment of pericarditis and ibuprofen to take 1 tablet three times a day for 1 week, twice a day for 1 week, then once a day for one week . The cardiologist confirmed etiology of pain is secondary to pericarditis. The course for the medications was prescribed as treatment, and a follow up echocardiogram to ensure no pericardial effusion.   Chest x-ray (11/4), ultrasound (11/4), EKG (11/4), bloodwork (11/4), echocardiogram (12/1)</t>
  </si>
  <si>
    <t xml:space="preserve">5/15/21 sudden onset of Chest, throat, jaw and left arm pain; lightheadedness &amp; nausea with heart pounding. EMS called, cardiac monitor showed ventricular tachycardia in 250s. I was taken to (b)(6), VA. I was Cardioverted twice (200j) in the Emergency department; Immediately following Cardioversion taken to Cath lab where no Coronary Artery Disease was noted. Amiodarone intravenous infusion started in ICU. After 4 days in ICU I was transferred to (b)(6) for possible Myocarditis and for pacemaker/defibrillator placement. I was (b)(6) Cardiac ICU 5 days. After Cardioversion I continued to have runs of ventricular tachycardia so Amiodarone IV was started.   10days,Hospital:(b)(6) and (b)(6) VA     Incomplete recovery managed by pacemaker, defibrillator, and medications. </t>
  </si>
  <si>
    <t xml:space="preserve">Cardiac arrest  Myocarditis   7days,Hospital:(b)(6) CA </t>
  </si>
  <si>
    <t xml:space="preserve">Symptoms: hard time breathing, sudden increase of my pulse, and sharp pain to the left side of my chest.  Diagnosed with Myocarditis in the hospital and Pericarditis at the doctor's office.  11/25/2021-Emergeny Room- doctor said my chest x-ray was normal and my bloodwork showed elevate white blood cells.  01/01/2022-Emergency Room-doctor said my chest x-ray was normal and my bloodwork was normal.  1day,Hospital:(b)(6), CA  </t>
  </si>
  <si>
    <t xml:space="preserve">While I was running errands the second day-sunday afternoon after getting my shot I was running errands and you started to feel strange sensations, pressure, chest pain , and shortness of breath.     I went to the emergency room on Monday morning on April 12th. I was admitted Monday late afternoon and early evening and kept until Tuesday afternoon on April 13th. I was diagnosed with Myocarditis Pericarditis   I was prescribed colchicine and ibuprofen. I do not remember the dosage and what was put in my IV. I may have taken baby aspirin or two.   I met with multiple cardiologists between stay in hospital to present. (b)(6) did a stress test I saw Dr. (b)(6)  I have a follow-up with (b)(6) medicine and I met with the Dr. (b)(6) I have had one meeting with him and another follow-up later this month.   Dr. (b)(6) has not reported anything new and nothing was prescribed.   I haven't had any further issues but I am not sure if I am recovered.  I had CT scans, labs, and many other tests. Chest X-ray, EKG, echocardiogram  1day,Hospital:(b)(6), PA </t>
  </si>
  <si>
    <t>It started as a pain/pressure in my chest that was initially annoying but progressively got worse. I woke up in the middle of the night and the pain had worsened so I went to the emergency room but the pain subsided about an hour and a half in the ER however that is when it was discovered that I had Myocarditis. I was admitted into the hospital for 2 days with a series of test like EKG, stress tests, attempted MRI and several others. Once they had established to a reasonable degree that there was no damage to my heart, I was released late that evening and place on metropol for 3 months. I have since had a series of follow up visits to cardiologist. Most recently 1 month ago 12-12-2021. I was taken off the medication but was asked to continue having my heart monitored.  EKG, stress tests, attempted MRI and several others  2days,Hospital:(b)(6), IL</t>
  </si>
  <si>
    <t>HCP and Cardiologist Dr. (b)(6) filed this report.  The patient experienced recurrent syncopal events at home within 24 hours of receiving his 3rd dose of the Pfizer-BioNTech mRNA COVID-19 vaccine and was found to have complete heart block requiring CPR and temporary pacing. He was transported to our hospital, where a temporary pacemaker was placed. A coronary angiogram showed normal coronary arteries. Further evaluation here, including echocardiography, cardiac MRI, cardiac PET/CT, and endomyocardial biopsy was consistent with lymphocytic myocarditis. Multiple laboratory assays for possible viral etiologies of myocarditis were negative.   13days,Hospital:(b)(6), OR</t>
  </si>
  <si>
    <t xml:space="preserve">Immediately after the second shot I began having migraines, I would experience burning in my chest upon exertion, with sweating so profusely that it would drip and run off my head. This continued from January to August when I was found to be positive for Covid. On August 17th I had a cold and didn?t think anything of it until I lost my sense of taste and smell. I was made to test for work and was found to be positive. I had to stay home, so I was home and doing some yard work, when again I began sweating. I was also coughing a lot, so I went to the ER and was given some meds for the cough. My cough got worse and I couldn?t catch my breath, so I went back to the ER. My O2 sat?s were low so they admitted me for observation. They were seeing an irregular rhythm on the telemetry, so they did an EKG and told me I had a total heart block. I was transferred to ICU and given some IV medications, but was then life flighted to another hospital and given a pacemaker. At a later follow-up appointment with my cardiologist, he told me that the pacemaker was doing 99% of the work for my heart and that I would need a new pacemaker in 7 years. I was also diagnosed with myocarditis and am now on carvedilol. 3days,Hospital:(b)(6), UT </t>
  </si>
  <si>
    <t>Hospitalized (1.3.22 - 1.7.22); COVID-19 positive (1.3.22); Fully vaccinated - J&amp;J X1  4days,Hospital:(b)(6), MI</t>
  </si>
  <si>
    <t>HCP (b)(6) filed this report.  Patient is a 54 yo otherwise healthy man without coronary risk factors. He received Pfizer 4/9/2021, 4/30/2021 and 12/1/2021. About two weeks following his third shot patient developed dyspnea and fatigue. He was admitted to hospital on 12/21 and a cardiac catheterization revealed clean coronaries but a depressed EF of 25-30%, diagnosing him with new-onset heart failure. He required an IABP for inotropic support and a temporary pacemaker. His viral panel on 12/21 was negative. 12/22 heart muscle biopsy demonstrated lymphocytic infiltration consistent with myocarditis. Patient's condition improved with management, his IABP and temporary pacemaker were removed and he was discharged to home on 12/25 with heart failure medications.  4days,Hospital:(b)(6), CA</t>
  </si>
  <si>
    <t xml:space="preserve">HCP Filed this with contact info of private email. No hospital or clinic info given for one of the VAERS. No vaccination Lot info info provided.  myocarditis and pericarditis   high sensitivity troponin 28k (elevated)  EKG with diffuse ST elevation and PR depression  Myopericarditis treated with colchicine &amp; acetaminophen   Elevated troponin, elevated creatine kinase, diffuse ST-segment elevation on electrocardiogram  2days,Hospital:(b)(6) CA     </t>
  </si>
  <si>
    <t>Patient self reported.  Diagnosed with Myocarditis after being scoped for a heart attack and having a troponin level of 16.909   2days,Hospital:(b)(6), OH</t>
  </si>
  <si>
    <t xml:space="preserve">Patient self reported.  Diagnosed with pericarditis.  Treatment is Colchicine .6MG tab twice a day.  Symptoms are Headaches, chest pain, shortness of breath, weak and low energy, tired all the time.  Audiogram done at Huntsville Cardiovascular Clinic  Blood work done at ER in (b)(6) AL at hospital.  Chest pain started end of August 2021, but tolerated. I went to the ER on 24 Sep 21 and was released the same day with a prescription for Colchicine.  Was told to take 2 Colchicine twice a day and 800mg Ibuprofen 3 times a day.  The ER I went to was (b)(6) ((b)(6) AL (b)(6)) (b)(6).    Then I had to wait for a (b)(6)  appointment and then wait again another month for the (b)(6) to get me an appointment with my cardiologist Dr. (b)(6) which I have all the info on the VEARS already.  </t>
  </si>
  <si>
    <t xml:space="preserve">On Thursday afternoon after the vaccine, I started having intense chest pain, it got worse and worse, so I stayed home from work on Friday. I went to the doctor ( PCP- (b)(6) ) and she said I was not having a heart attack. On Monday I stayed home from work again, I was having intense chest pain I could not even stand up. On Tuesday, I was out of doctors note so I had to go back to work. I could not even walk I had such shortness of breath. I contacted my doctor and she said to stay home from work, so I took the rest of the week off. All through the month of November and December, I had such horrible shortness of breath and chest pain. I could not stand more than 3-5 mins. I could not even walk 100 yards across campus to use the rest room. By early December I wasn?t getting any better, I had a telehealth visit with my doctor. She put me on prednisone and that did help me a lot. I was able to stand up and walk longer. My doctor referred me to a cardiologist, and he said that I was not having a heart attack, he said he thinks I have myocarditis. He said he could not give me a diagnosis but said I have all the symptoms. He said since no one tested me since early November he can?t for sure give me and exact diagnosis. He put me on prednisone again. Dr. (b)(6) ordered a bunch of tests and I?m not in heart failure. I was running 5KS and half marathons before this happened so not being able to walk or run was not normal for me. </t>
  </si>
  <si>
    <t xml:space="preserve">Acute CVA with some permanent loss of left arm functionality. Heart Failure with evidence of myocarditis. 51% LV ejection fraction. Frequent Supraventricular Tachycardia events resulting in dizziness.  MRI - 11/17/2021, Echocardiology -11/17/2021, CT Scan - 11/17/2021, continuous 14-day EKG  1day,Hospital:(b)(6), CA </t>
  </si>
  <si>
    <t>about 4 days after vaccine, I developed chest pain and shortness of breath. Both increased in subsequent days.  I took ibuprofen for heaviness and chest pain along with shortness of breath.   Went to ER and was admitted overnight for observation on 10/8/2021  Bloodtests, CT chest scan, echo Stress test, heart monitor, zio monitor for 2 weeks.  November - nuclear stress test, heart MRI (indicated myocarditis) pulmonary function test, heart calcification test  1day,Hospital:(b)(6), NH</t>
  </si>
  <si>
    <t>This is well written easy read handwritten report from a patient. Pt. reported that Pt. after the first Pfizer shot on 3/23/2021, Pt. started to have Chest pain and went to see a cardiologist Dr.(b)(6). Dr. (b)(6) suspected Pericarditis and prescribed Ibuprofen 800 mg, and Pt. recovered of symptoms in a week after that. The EKG was done at Dr. (b)(6) office. No other workup or referrals were given.</t>
  </si>
  <si>
    <t xml:space="preserve">I was diagnosed with Myocarditis on November 19th 2021, approximately 10 months after receiving the second dose of moderna COVID19 vaccine. Symptoms included chest pain, shortness of breath and difficulty performing daily activities. I was advised by my cardiologist to refrain from receiving the COVID19 Booster. Also, due to the nature of my job as a Firefighter/Paramedic, I've been unable to return to my normal work since it began per the doctor's instructions to avoid physical activity for a minimum of 12 weeks.   Troponin levels were very high with the initial lab results. Since then I've had multiple cardiac MRIs, cardiac CT scans, echocardiograms, electrocardiograms, and lots of blood work.  3days,Hospital:(b)(6) TX </t>
  </si>
  <si>
    <t xml:space="preserve">Other illnesses at the time of vaccination and up to one month prior:   PAST MEDICAL AND SURGICAL HISTORY:  1. Coronary disease with five-vessel coronary bypass in 1992.  2. Dyslipidemia.  3. Hypertension.  4. Impaired glucose tolerance.  5. Prostate enlargement with bladder outlet dysfunction.  6. Lumbar spine disease status post surgery with fusion to vertebrae done for radicular symptoms in 2015. Subsequent progressive symptoms with epidural spinal injection March 2020 and subsequent repeat lumbar spine surgery in March of 2020.  history of right L2-L3 epidural spinal injection March 2020.   7. Cholecystectomy in 1994.  8. Previous vasectomy with history of erectile dysfunction.  9. Elevated body mass index.  10. Iron-deficiency anemia, status post colonoscopy/upper endoscopy/capsule endoscopy in 2016 that was negative for bleeding source. History of multiple IV iron infusions since 2016, status post 2 units packed RBC transfusion March 2020. Blood type A positive. Repeat colonoscopy in January 2021 showing single colonic angiodysplastic lesion tree with monopolar probe and MR conditional clip.  11. Skin cancer excision.    12. History of irregular heartbeat without specific dysrhythmia.  13. Partial-thickness tear of the conjoined and semimembranous tendons superimposed on left proximal hamstring tendinosis November 2016 on MRI pelvis.     In April 2021, two months after Pfizer second shot, patient at ER, acute myopericarditis which occurred 2 months after administration of 2nd dose of Pfizer Covid-19 mrna vaccine.  elevated sed rate, CRP,  Pericardial effusion, pleural effusion,  4days,Hospital:(b)(6), CA     </t>
  </si>
  <si>
    <t>9/7- office visit w (b)(6)-positive for strep  9/9-office visit w (b)(6)r- ekg- heart palpitations   9/15- emergency room visit w (b)(6)DO for severe chest pain  9/20- follow up visit w (b)(6)  10/5 - stress test w (b)(6)  md @ (b)(6) cardiac lab. nurse said I had more than likely developed myocarditis from my Covid vaccine but since it was more than a month since my shot the swelling had gone down. The nurse said this was not uncommon but it was usually happening in people younger than myself. Dr. (b)(6) had encouraged me to get my 2nd vaccine- I won?t do it. I feel like the first one almost killed me.</t>
  </si>
  <si>
    <t>Acute pericarditis, Chest Pain, Atrial fibrillation, Pericardial effusion, Pleural effusion.    3days,Hospital:(b)(6), FL</t>
  </si>
  <si>
    <t>Hospitalized 1/14/22-1/17/22 for pericarditis with pericardial effusion without tamponade (evaluated by cardiology). Patient was initiated on colchicine and steroids with improvement in chest pain. Re-admit on 1/28/22 for chest pain and possible exacerbation of pericarditis.   D-dimer (1/15/22): 3.66  CT chest &amp; venous doppler scan (1/14/22): negative for PE and DVT  Transthoracic echo (1/14/22): There is a moderate (1-2cm) circumferential pericardial effusion. The effusion is fluid filled. There is evidence of septal bounce. There is evidence of respiratory variation with interventricular dependence consistent with increased intrapericardial pressure. Inconclusive.  Transthoracic echo (1/17/22): There is a small (&lt;1cm) pericardial effusion. There is no evidence of cardiac tamponade.    Hospital:(b)(6), KY</t>
  </si>
  <si>
    <t xml:space="preserve">Pt. was seen in the (b)(6), Wisconsin in October, and is having close follow-up and remote monitoring with her physician as an outpatient.   </t>
  </si>
  <si>
    <t>Myopericarditis  5days,Hospital:(b)(6), NY</t>
  </si>
  <si>
    <t>Cardiac arrest with evidence of myocarditis   Cardiac MRI  Hospitalization: (b)(6), PA</t>
  </si>
  <si>
    <t>Chest pain, joint pain, low blood pressure, weakness starting at 5pm. Symptoms continued to worsen until 3/1/2021 went to the hospital. Treated for myocarditis.   3days,Hospital:(b)(6), LA</t>
  </si>
  <si>
    <t>Myocarditis, afib, CHF   1/25/22 echo done at (b)(6), additional records pending   EKG 2/9/22 afib  13days,Hospital:(b)(6), CA</t>
  </si>
  <si>
    <t>Patient received covid 19 pfizer vaccine on 3/26 and 4/16/21 and the covid moderna booster dose on 11/4/21. Patient presented to BWH on 1/24/22 after OP echo revealed interval worsening of pericardial effusion with tamponade physiology on formal TTE. Patient had an episode of positional abdominal discomfort and was diagnosed with pericarditis on 1/20/21 based on EKG and labs. Patient began on colchicine and ibuprofen for medical management with improvement in symptoms. Patient found to have diffuse ST changes consistent with pericarditis. Patient completed a course of ibuprofen with plan for outpatient cardiology re assessment.   6days,Hospital:(b)(6), MA</t>
  </si>
  <si>
    <t xml:space="preserve">01.11.2023: Patient is discharge to home in stable condition. F/U with PCP and Cardiologist. (b)(6). Ibuprofen 400mg daily x 7 days. Metoprolol 25mg daily. </t>
  </si>
  <si>
    <t>chest pain, myocarditis with troponin elevation   1day,Hospital:(b)(6), NY</t>
  </si>
  <si>
    <t xml:space="preserve">5 weeks post vaccine early in the morning about 4:30am I woke up with severe pain in my chest on the left side. On 1/28 went to the (b)(6), NY) because I had chest discomfort but was released after some time. Later that night I went to the (b)(6), NY) where I was later admitted. There various test were performed and was later diagnosed with Pericarditis and so far has been treated with Colchicine as an anti-inflammatory med to help with the discomfort. I have a F/U appointment scheduled for 2/17/2022.  3days,Hospital:(b)(6), NY  Chemical Stress test  EKG  Ultrasound  Multiple blood work </t>
  </si>
  <si>
    <t>Started off with shortness of breath, chest pain and rapid heart beat - I took an Aspirin and called the ambulance and they took me to the hospital (05/28/2021) and stress test and sonogram and MRI was performed to determine what was wrong . They said there was no adverse effect but it appeared that there was a myocarditis that came from the my Moderna Covid 19 shot. I was prescribed with Pantoprazole and Colchicine and after these medications my symptom subsided and my condition was stabilized and I was released from the hospital the following day.    1day,Hospital:(b)(6), RI</t>
  </si>
  <si>
    <t xml:space="preserve">Pt initially seen in ER at Naval Hospital in(b)(6). She was then transferred to hospital off-base for further evaluation. </t>
  </si>
  <si>
    <t xml:space="preserve">Patient felt SOB and Chest pain. Have referred PCP office PA-C (b)(6). No hospitalization. </t>
  </si>
  <si>
    <t xml:space="preserve"> Patient went to (b)(6), NC hospital on 2/21/2022. Pt with elevated Troponin. ECG showed ST elevation consistent with Pericarditis, but no changes from prior ECG. The ECHO done was also normal. The final diagnosis at the ER was viral Myocarditis Vs ACS. The viral panel and COV-19 was negative. Pericardial Myopathy is also suspected. </t>
  </si>
  <si>
    <t xml:space="preserve">Patient stated that pt. developed Myocarditis and was hospitalized for 2days,Hospital:(b)(6), NY.   </t>
  </si>
  <si>
    <t>Wok up in the middle of the night with severe chest pain and shortness of breath. Went to the ER , and was transferred to a cardiologist. Diagnosis is myocarditis/pericarditis.   2days,Hospital:(b)(6), WA</t>
  </si>
  <si>
    <t>HCP filed this.  54-year-old male with history of hypertension, hyperlipidemia, type II DM on insulin who presented secondary to chest discomfort and was found to have NSTEMI. .Tranferred from OSH for cardiac cath where he underwent DES to the OM.     Initial presentation was with chest discomfort.   2days,Hospital(b)(6), boston</t>
  </si>
  <si>
    <t>Diagnosed with Pericarditis and having complications. Patient has been admitted into hospital 3 times. She has received colchicine during her visits. As of now colchicine has not worked, so MD added Lasix to her regimen.   2days,Hospital:(b)(6), FL.</t>
  </si>
  <si>
    <t xml:space="preserve">Physician filed this report as follows: Patient suffered ANCA positive "Pauci immune crescenteric necrotizing glomerulonephritis " and despite prednisone and cyclophosphamide treatment his kidneys failed and he requires dialysis 3x/week. He has severe pedal edema. He had pericarditis, new onset a fib requiring a blood thinner and new blood pressure medication. He saw nephrology expert at (b)(6) and cardiology team at (b)(6) hospital . He has progressive severe leg weakness now, MRI brain showed a stroke and his hearing was temporarily diminished due to suspected transient inflammation of a cranial nerve. CRP 158 H, ESR 63 H. ANA is positive, SSB+. Now the cyclophosphomide is causing a s/e of hemmoragic cystitis.    He had a NCS/EMG study that showed neuropathy. He has cystoscopy pending. He might need peritoneal dialysis in the future.    Booster shot on 10/7/21. COVID test was pending and later was resulted on 10/7/22 as positive (next day found out he was positive but had mild symptoms).    35days,Hospital:(b)(6), WV     </t>
  </si>
  <si>
    <t>Patient is doing fine but still on lots of medications.  Suddenly, post 2nd Pfizer shot for COV-19 after 6+ months, on 11/24/21, pt. had a heart racing fast, followed by passing out, chest pain. The CPR was given followed by the cardiogenic shock. Patient was taken to(b)(6), VA, and was admitted for 7 days. Patient stated diagnosed with Myocarditis, MRI done before Defibrillator placement.</t>
  </si>
  <si>
    <t xml:space="preserve">Around January 10, 2022 I had very mild symptoms of covid, but I tested negative for it. I felt tired and I had a little bit of a cough. My husband had some mild symptoms as well, and he tested positive for covid. I believe I went to a local place in town where I got a false negative covid test. I just assumed that I had covid at that point. I felt better for about a week and then I felt tired. I had developed a fever. I decided to go to the walk in clinic at (b)(6). They listened to my heart and ran an Electrocardiogram. Then they sent me to the ER immediately. The doctors said I have myocarditis and then they hospitalized me. Then it gets burry because I started to decline quickly. I ended up in the intensive care unit. They did a catherization. My blood test kept showing very very high levels of troponin. My heart went to 10% capacity. The doctors put an Impella heart device in me. They thought they would have to do a transplant or biopsy on me, but they wouldn't of have been able to do it there so I was airlifted to the (b)(6) to get the transplant or biopsy if needed. I got to the (b)(6) 6 days later. They didn't have to do a transplant or a heart biopsy. They said that it looked like my heart was fighting to keep beating. Then I kind of bounced back. Nobody knows why I bounced back so quickly. By February 2, 2022 I was released from the hospital. I wasn't able to move at all at first. I had to learn how to walk again. I went from a walker to a cane in the hospital. I am no longer using those anymore. I have a team of cardiologist that are walking with me. I go to cardio rehab 3x day. I was told that my femoral artery was damaged by the heart pump because it was not allowing blood and oxygen to flow to my leg properly. The last MRI shows no structural damage done to my heart. The doctors are wondering if the small blood vessels around the heart were damaged. (b)(6) said that the heart device saved my life. They also said they know I had covid because it kept coming negative at first but then the test finally started showing up as positive. I was prescribed Lisinopril 2.5mg 1xday, Klor-Con M20 1xday, Metoprolol Succinate 12.5mg 1xday, Furosemide 20mg as needed, and Buspirone 5mg 3xday. The doctors told me to stop taking the birth control so I am no longer on it. I was hospitalized from January 20, 2022 to February 2, 2022 at both (b)(6) and (b)(6).   Covid Tests- Negative  Covid Tests- Positive  Catherization  Electrocardiogram  MRI- shows no structural damage done to my heart  </t>
  </si>
  <si>
    <t>On March 5 at 8:30 pm (4 months after my third covid vaccine), I experienced heart attack like symptoms - chest pain and numbness in my left arm down to my left hand. I went to the emergency room and admitted to the hospital later that night. I was released Tuesday night with a diagnosis of myocarditis. After tests run through cardiology and infectious disease in search of a cause all came back normal, my cardiologist concluded that the myocarditis was most likely caused by my last covid vaccine.   3days,Hospital:(b)(6), IL</t>
  </si>
  <si>
    <t>2days,Hospital:(b)(6) MD.  Pericarditis.</t>
  </si>
  <si>
    <t>Talked with NP Ms. (b)(6) for Cardiologist Dr. (b)(6) on 10/5/22 at noon EST. They are at (b)(6), AZ. Ms (b)(6) confirmed all the details in the HCP report. This patient is not only reported by HCP but also by the manufacturer. Pt. took the first COV-19 MOD shot on 2/6/21. Around 3/5/21 Patient started to feel chest pain and went to ER at (b)(6) on 3/9/21. She was after initial workup of abnormal ECG and elevating Troponin transferred to (b)(6), AZ and was admitted from 3/9/21-3/12/21. Pt. followed up with Dr. (b)(6) from 3/2021 until 5/30/2022. The diagnosis was Dilated Cardiomyopathy with CHF. Pt. then also, took the Pfizer booster shot on  10/23/21 and had an episode back to ER on 3/30/22 first at (b)(6). Transfer to (b)(6) didn't work out as they have no empty bed. so, no hospital admission in 2022. Pt. felt better with normal EF% on 7/2021 ECHO from (b)(6) and followed up ECHO another one on 5/2022. . Pt. PCP is also at (b)(6)and now transitioned to PCP. Pt saw Dr. (b)(6) for a consult on approx. 5/23/2022.  Requesting medical records from all these places on 10/5/22.</t>
  </si>
  <si>
    <t>Pt admitted 7/12 for induction of labor and delivered healthy infant. Discharged on 7/14. Received Pfizer COVID vaccine on 7/14 per patient. Initial vaccination was with Janssen; first booster was Moderna, and second booster was Pfizer on 7/14. On 7/16 developed fever, trouble breathing while lying down and R sided chest heaviness/pressure. Found to be hypoxic and hypertensive upon arrival in ED. At first, felt to be pre-eclampsia with fluid overload +/- postpartum cardiomyopathy. Cardiology consulted. Echocardiogram showed mildly reduced EF consistent with myocarditis, slight troponin rise. Cardiologist's note states "I suspect this is related to the COVID-9 vaccination." She was started on low-dose ACE inhibitor. Pt discahrged to home on 7/18/22 on enalapril 5 mg PO daily.     3days,Hospital:(b)(6), IN</t>
  </si>
  <si>
    <t>Heart attack, myocarditis. Life flight to hospital, 6 days in hospital, numerous tests and appointments once released.  6days,Hospital:(b)(6), ND</t>
  </si>
  <si>
    <t>Pt. a 39 y.o M serving (b)(6), at AK, took the second Moderna shot on 4/2/21. Pt. stated  to feel chest discomfort and pain from end of April 2021, On and Off but tolerated and did not seek any medical help. However, on 10/10/21 (post vaccine 6 months), Pt. started to feel chest ponding with fast heart beats and pain, so pt. rushed to(b)(6), AK. Where they determined Arrhythmia (4 hrs admission) and did not admitted him further, but told him to follow-up with PCP. Pt PCP is Capt. (b)(6), whom pt. saw on 10/12/21 for follow-up. PCP referred to stress test, which pt. did at Valley medical, a treadmill stress test on, located in (b)(6), AK. Pt also, was referred to see a cardiologist, and pt. saw the cardiologist first time at (b)(6), AK on 5/18/2022 Dr. (b)(6)/Dr. (b)(6) MD, where they did an EKG, CTA followed by a second visit to cardiologist on 7/6/22 for cMRI, which showed no inflammation and Pt. was cleared for all physical activity since 7/6/22.</t>
  </si>
  <si>
    <t>Patient developed severe chest pain about week after the injection. Found to have elevated troponin consistent with myocarditis. Patient was admitted to the hospital and cardiology consulted.   Abnormal EKG and elevated troponin.  1day,Hospital:(b)(6) TX .  Other vaccines received within one month prior to the date of 7/19/22 were Measles + Mumps + Rubella (Priorix), and Varicella (Varivax)</t>
  </si>
  <si>
    <t>August 28th wife called an ambulance due to breathing, was admitted which followed testing and labs with ekg, blood work and remdesivir.   Wellstar notes state myocarditis occurred and caused heart attack, that later my wife found after reviewing medical records. I have went through numerous testing with my heart. I?ve accumulated hospital bills and medical. I?ve had three heart procedures that have resulted in a defibrillator and pacemaker for permanent heart damage since my janssen shot.   7days,Hospital:(b)(6), GA</t>
  </si>
  <si>
    <t xml:space="preserve">HCP from (b)(6) in HI filed this.  Acute pericarditis.   Transthoracic echocardiogram Jan 2022  Cardiac MRI Aug 2022.  Pt. is recovered from the adverse event.  </t>
  </si>
  <si>
    <t>3days,Hospital:(b)(6), GA, developed Pericarditis on 6/10/2022</t>
  </si>
  <si>
    <t xml:space="preserve">Acute Pericarditis, heart surgery - pericardial liquid drain and permanent pericardial window. 6 month on colchicine.   x-rays, eco, MRI, ultrasounds, bloodwork.  10days,Hospital (b)(6) MO  </t>
  </si>
  <si>
    <t>Patient received COVID19 Pfizer bivalent and Flublok shots in separate arms on 9/15/22. On 9/17/22, pt experienced sudden onset cardiomyopathy/pericarditis and was taken to hospital via ambulance and admitted. Patient left hospital AMA on 9/18/22 and followed up with her PCP and cardiologist. Cardiologist prescribed nitroglycerine and colchicine to help with pericarditis. Pt is stable and at home now.   1day,Hospital:(b)(6), MD  ECHO performed on 9/20/22 and 9/28/22 with (b)(6).</t>
  </si>
  <si>
    <t xml:space="preserve">Pt a 31 yo F, Obese,  stated that her last vaccination was on 4/19/21. On 10/26/21 Pt felt like Vertigo and took some medication at home and on 10/27/21, felt like her BP is not right and went to urgent care walking clinic, where they saw very HBP and alerted her to go to see a cardiologist. Pt on 11/5/21 went to see the Cardiologist "(b)(6) Dr. (b)(6) and at that time ECG and everything was normal except her Blood pressure, so they prescribed her BP medication. But ECHO was scheduled for further workup. Pt continued to go to cardiologist from 11-5-21 to 9/30/2022 and apparently diagnosed with costochondritis and prescribed Naproxen for that. Pt. also went to (b)(6) hospital for Neurologist, Ophthalmologist and Cardiologist there from 1/3/22 to 8/31/22 with no diagnosis. All was normal. She was also tested for possible MS, but all negative. </t>
  </si>
  <si>
    <t>At day 9, post vaccine pt. suffered Heart flutter, chest tightness and pain , irregular heartbeat   Myocarditis?   1day,Hospital:(b)(6), TX  EKG  Echocardiogram   Blood tests  Stress test  This is the 5th Moderna  vaccine (bivalent) that pt. took on 9/13/22 Lot# AS7144B.  Please note that on 9/21/22 Pt. also took Flu vaccine high dose Quad PF Sanofi Pasteur (Lot#UJ917AA) and Pneumococcal Conjugate PCV20 (Pfizer, Lot#FJ2602).</t>
  </si>
  <si>
    <t>altered mental status, fever over 40C, myocarditis, rhabdomyelitis.   Hospital:(b)(6), OR from 9/29/22 through 10/5/22 with recommendation to follow-up with cardiologist.</t>
  </si>
  <si>
    <t>This 60-year-old, White, female subject ((b)(6)) was participating in "A Phase 3, Randomized, Stratified, Observer-Blind, Placebo-Controlled Study to Evaluate the Efficacy, Safety, and Immunogenicity of mRNA-1273 SARS-CoV-2 Vaccine in Adults Aged 18 Years and Older" (mRNA-1273-P301) and experienced shortness of breath and recurrent pericarditis.</t>
  </si>
  <si>
    <t>HCP filed this.   Pt. took 4th Moderna booster bivalent vaccine on 9/15/22.   09/16/22 Throughout the day on 9/16/2022 he felt extremely tired with poor appetite, but no myalgias, chest pain, palpitations, or shortness of breath. he had an episode of syncope lasting up to 5 minutes and accompanied by extensive diaphoresis, and some brief jerking but without post-ictal symptoms, He came by ambulance to the ED, where he had a troponin elevated to 0.25, BNP elevated above 5000, CRP at 190, and an EKG consistent with pericarditis. Repeat troponin was up to 0.29 then dropped to 0.1. He denied any chest pain initially    09/17/22 discussed the case with the cardiologist on-call, Dr.(b)(6), who suggested admission for a heparin drip, metoprolol, aspirin, atorvastatin, and close monitoring of labs and telemetry. He advised an echocardiogram anytime in the first 48 hours.    09/19/22 9/19 he mentioned having a minor discomfort in the upper chest only with deep breathing on 9/17 and 9/18. None on 9/19. An echo on 9/19 showed inferior hypokinesis.   Transferred to higher level of care.   2days,Hospital:(b)(6), CO and recovered from the adverse reaction.</t>
  </si>
  <si>
    <t>Pt. is a 60 yo F, self reported that after the 5th Cov-19 bivalent shot (Lot# G3254) and influenza shot (Fluzone Quadrivalent; Sanofi Pasteur) on 9/27/2022 (DUAL), patient had fever that night but after few days on 10/1/22, Pt. started to have SOB that worsened, and so Pt. went to ER on 10/2/22, at  (b)(6) Arizona, where they noticed in EKG ST-elevation and Troponin and so they send pt. via ambulance to bigger facility, at (b)(6), AZ ((b)(6)). They have cardiac cath lab there and when performed immediately after arrival, it was no obstruction. Chest CTA showed no PE. Echo results- Pericarditis?? Discharged on Doxycycline and Colchicine. Pt admitted from 10/2/22-10/3/22.</t>
  </si>
  <si>
    <t>3days,Hospital:(b)(6), MD.   Hospitalized on 10/7/22 for what seemed to be heart attack symptoms (chest pressure and left arm oddness; EKG and chest x-ray clear but a comprehensive metabolic panel showed a slight rise in alanine amino (34) and chest heaviness continued. At first troponin levels were less than 0.01 but another test after a couple of hours showed troponin levels had risen to 0.07. Patient was admitted for weekend observation and continued blood tests showed rising troponin levels progressing upward to a peak of 1.49 after 36 hours of bed rest. A cardiac catheterization was scheduled for Monday. Chest pains had stopped but it was assumed the patient experienced an NSTEMI. Cardiac catheterization on Monday 10/10/23 showed no blockage in the heart, and, as troponin levels had peaked and were declining, the diagnosis became myocarditis, possibly caused by a recent COVID-19 vaccine.   CBC with auto differential (normal); troponin (&lt;0.01); lipase (62); magnesium (2.1); APTT (21.7); prothrombin time + INR (10.3); XR chest AP only (normal); COVID-19 test (no RNA detected); TSH (1.57); lipid panel (cholesterol 159 mg/dL; triglycerides 90 mg/dL; HDL 50 mg/dL; LDL 91 mg/dL; non-HDL 109 mg/dL; total Chol/HDL ratio = 3.2); troponin (0.07); troponin (0.18); ECG 12-lead (abnormal - normal sinus rhytm, non-specific ST abnormality); troponin (0.27); echo tranthoracic complete TTE (indications of myocardial infarction - left ventrical estimated EF: 60% - grade 1 left ventrical diastolic dysfunction - ascending aorta mildly dilated); troponin (1.49); troponin (0.81); CBC without differential (all categories within normal ranges); comprehensive metabolic panel (alanine amino trans 36); cardiac catheterization (angiographic results: left dominant circulation; normal coronary angiography; normal left ventriculography - estimated ejection fraction is 60%; hemodynamic results: left entricular pressure - 143/32 mmHg; aortic pressure 144/89, mean 113 mmHg).  ECG 12-lead (borderline abnormal); comprehensive metabolic panel (alanine amino 34); CBC with auto differential (normal); hemoglobin A1C (5.6); d-dimer quantitative (0.27); CBC with auto differential (normal); troponin (&lt;0.01); lipase (62); magnesium (2.1); APTT (21.7); prothrombin time + INR (10.3); XR chest AP only (normal); COVID-19 test (no RNA detected); TSH (1.57); lipid panel (cholesterol 159 mg/dL; triglycerides 90 mg/dL; HDL 50 mg/dL; LDL 91 mg/dL; non-HDL 109 mg/dL; total Chol/HDL ratio = 3.2); troponin (0.07); troponin (0.18); ECG 12-lead (abnormal - normal sinus rhytm, non-specific ST abnormality); troponin (0.27); echo tranthoracic complete TTE (indications of myocardial infarction - left ventrical estimated EF: 60% - grade 1 left ventrical diastolic dysfunction - ascending aorta mildly dilated); troponin (1.49); troponin (0.81); CBC without differential (all categories within normal ranges); comprehensive metabolic panel (alanine amino trans 36); cardiac catheterization (angiographic results: left dominant circulation; normal coronary angiography; normal left ventriculography - estimated ejection fraction is 60%; hemodynamic results: left entricular pressure - 143/32 mmHg; aortic pressure 144/89, mean 113 mmHg).</t>
  </si>
  <si>
    <t>This is a 37-year-old male who presented to the hospital with chest pain and shortness of breath. He admitted to the cardiology service with concern for vaccine induced myocarditis.  Patient was in his USOH until 10/5/22     Timeline of events:  10/5/ 2022: Patient received Moderna bivalent booster vaccine as well as flu shot. Patient was previously vaccinated against COVID with 4 previous Moderna vaccines tolerated each. Patient also had mild COVID infection in July 2022.  That evening had fatigue and mild fever.  10/7/22 flew to NYC for the weekend with his wife. Did not eat any raw fish or undercooked meats. Was still having fevers and chills during this trip  10/9 fevers and chills persisted.   -developed chest pain and SOB  -developed rash. First noted small nodules on fingers, then lesions in mouth and finally rash on trunk. Non-pruritic. The nodules nor mouth lesions are not painful. Denies anogenital lesions.   Went to Urgent care who directed him to ED. Went to (b)(6) His troponins were 242-- &gt;202-- &gt;108, and echo showed his heart "wasn't pumping optimally". He underwent Chest Ct but was told it would take 2 days to get results so he left and came here instead (10/10).  Pt admitted for full work up from 10/10/22 through 10/15/22.      Pt has been having night sweats since 10/5/22  No arthralgias or LAD  No nausea, vomited once 10/9  Feels like scalp on top of his head is "sensititve". This is worse when febrile   +mild cough productive of brown sputum  SOB and Chest pain have now resolved.   Today notes some pain on his L 1st MTP great toe. No erythema or warmth  +mild sore throat      Pt has a 7 year old son who has not been ill  Works in finance  No exposures to pets, farm animals, birds  No outdoor hobbies  No known exposure to TB. Had ppd testing 2019 that was negative   6 weeks ago had a sinus infection; was treated with Azithromycin, Medrol dose pack, Zpack and albuterol</t>
  </si>
  <si>
    <t>This report is filed by a healthcare physician, stating that Myocarditis verified by MRI-Cardiac. Caused palpitations. BBlocker treatment. Hospitalized 3 days.   Cardiac MRI verified signs of myocarditis 10/24/22  Cardiac Catherization 10/23/22-Normal coronaries in general.  3days,Hospital:(b)(6), MN</t>
  </si>
  <si>
    <t>Pt. a 17 yo M was diagnosed with  myocarditis after mRNA COVID-19 vaccination at (b)(6). Pt. presented within 2-5 days of second shot to ER with chest pain, fever and malaise. Pt was found to have elevated cardiac marker Troponin, ST-elevation in inferolateral leads, normal ECHO without wall motion abnormality but confirmed Myocarditis with cMRI. The follow-up was done on this patient at 21, 120 and 150 days and pt. recovered. Pt didn't had chest pain again after 3 days hospitalization and release. Pt returned to normal activity.</t>
  </si>
  <si>
    <t>Within several hours of taking my 5th COVID booster vaccination on 11/2/2022 I started to experience severe stomach/abdominal pain and soon thereafter I had great difficulty breathing and I had very severe pain in my chest area. I went to (b)(6) for a possible heart attack and after a battery of test a heart attack possibility was ruled out. Final diagnosis was pericarditis. I am not taking colchicine 6mg which is an anti-inflammatory and I am beginning to feel better and able to breathe without severe pain.</t>
  </si>
  <si>
    <t>Patient took the last COV-19 shot on 10/29/21, the first booster Moderna. On 10/20/22 (almost one year after the last shot) pt. had a sudden onset of weakness in legs, chest pain while working in the yard. Laid down in the bed did not help. Continued pain in shoulder. Called ambulance and admitted to (b)(6) NC from 10/20/22 through 10/21/22.  Again, later on 11/3/22, Pt. was in the toilet, and suddenly felt Chest pain, blurred and hit emergency call on phone, and then passed out. The 911, came in, as the door was unlocked, and patient was taken to (b)(6), NC and was admitted from 11/3/22 through 11/7/22., where Pt. states that she had major heart attack resulting in 100% blockage required 2 stents, and now have pericarditis, and heart damage.</t>
  </si>
  <si>
    <t>Will call #14. Talked with NP (b)(6) about patient's chart briefly, who also provided Dr. (b)(6) contact info, since this is a complicated case. Talked then with Dr. (b)(6) on 1/13/22 for about 30 mins after 6:00 pm EST, and got the understanding about the case as follows. Patient sees Dr. (b)(6) at the urgent care at (b)(6). Dr. (b)(6) got all the medical records and info from other consults and big picture of patient condition.  Patient, 35 yrs old female, single parent of 10 yrs old daughter, and registered nurse with no other history except Asthma,  started to have COVID symptoms during June and July of 2020 and was tested positive on July 27th 2020 for Cov-19 infection. Patient was described as in critical condition, but was unable to admit to the hospital because her child, then also was sick, and ultimately had COVID around the same time and couldn't find the care for her child and decided to stay home and manage COVID. It took about 3-4 months for patient and her daughter to recover from COVID. Patient could not work then at clinic. Pt. was referred to (b)(6) at (b)(6).  Patient then, took her first Pfizer shot on 12/30/20, and started to have high fever, chills, cough and upper respiratory symptoms, and neurological disorders. Patient was at that point continued to be outpatient visits to(b)(6) and is managed by NP (b)(6) and Cardiologist (b)(6). Pt. is evaluated by Multidisciplinary team, including pulmonology, allergy &amp; immunololgy, cardiac, electrophysiology, gastroenterology, infectious disease, neurology, rheumatology and sleep medicine there. Patient started to work as a school nurse in 2021, until the school ended for summer and after summer, patient health worsened and could not work and apparently, got diagnosed with COVID infection with probable Delta variant in Nov 2021.Her situation and condition worsened. Patient never took the second shot.  Patient's EKG, ECHO and biomarkers including Troponin remained normal. There was no Chest pain. There are symptoms of heart palpitations and SOB. But they were more related to pulmonary, asthma, cough and URI, as cardiac tests remained normal. No cMRI was needed, referred or done. Patient is now diagnosed with movement disorder intermittent, tremor disorder and Huntington's syndrome.   At this moment after gathering all the information, patient do not meet the Myopericarditis adverse vaccine reaction definition based on lack of any positive clinical evidence and no diagnosis related to Myocarditis or Pericarditis. With the second infection of COVID extending into Dec 2021, patient did felt some typical radiated chest pain while moving certain way, like Pericarditis, however, EKG and Troponin remained normal. Cardiologist Dr. (b)(6) prescribed Colchicine, but this is still not from Vaccine. It is from the COVID infection. I do believe that pt. may qualify for other vaccine adverse event category of AESI, and can be evaluated for that but not Myopericarditis. I will still request medical records, since this is a complicated case of long haulers COVID and possibly vaccine adverse reaction in other category.    4/12 KP: Updated VAERS ID from (b)(6)  to (b)(6), also linked to ID (b)(6).  All 3 VAERS IDs linked in VPN.</t>
  </si>
  <si>
    <t xml:space="preserve">11/30: Pt submitted VAERS form indicating prior VAERS submitted. Could not check VAERS for duplicates. Checked medical records request by BD to see if prior medical records requested. None found. Requested medical records 11/30. As of 12/7 records not received.  ....................  12/14/2021 Case reassigned to me.  Called Cardiologist at (b)(6) and Ms. (b)(6), patient's NP will call back. Talked with RN Ms. (b)(6)r from Cardiologist office on 12/14/21 and went over timelines and patients course of visits and findings, tests performed and conclusions.  Patient reports about Moderna 1st vaccine AE. It was taken on 1/11/2021. No other vaccine shots are known or reported. However, the event started about Anaphylaxis, previous VAERS report, but they can't find any report or record of Anaphylaxis.  Cannot verify that statement. Patient is an RN by profession. Patient went to ER on 5/22/21 (After4 months+) of the shot with Chest pain. Troponin, X-ray and EKG were normal. Patient was not hospitalized and was given Nitro for Chest pain only. Nothing prescribed for Myo/Pericarditis. Patient then went to PCP and was referred to outpatient Stress ECHO Cardiogram on 6/26/21. They saw mild trace of Pericardial effusion. Patient with Asthma and is on Albuterol, Symbicort, Qvar.  The Cardiologist office had records of several ECHOCardiograms done on 6/26/21, 8/24/21, 10/19/21 and 12/1/2021 and all of them, showed the same trace pericardial effusion. Patient's medical record number is 439893. Please note that Cardiologist prescribed Colchicine to patient on 8/6/21 for 3 months due to symptoms. Patient was last seen on 12/8/21 and patient was taken off of Colchicine. Patient also had a follow up visit on 11/3/21. Patient is also an RN. The only clinical evidence for Pericarditis after so many visits is mild (trace) Pericardial effusion remains same and not worsening or decreasing after Colchicine. The patient do not meet the case definition of Pericarditis. </t>
  </si>
  <si>
    <t>40 yo female had reactions after first and second vaccine.  9/29/21: spoke to HCP; pt began having symptoms after first vaccine and again after second.  She did not seek ED/medical care until July so questionable timing.  All tests including tertiary referral have been negative.  HCP feels some of this may be due to patient is "anti-vaxxer".  She was treated clinically as pericarditis despite having no diagnostic criteria (seen at tertiary referral center). Does not meet criteria for any carditis  Also HCP states pt has no documented history of anaphylaxis.    Updated to primary VAERS of (b)(6) from (b)(6).</t>
  </si>
  <si>
    <t>78yo WF (Grave's dis, arrhythmia, vitiligo, breast CA on metoprolo (Toprol XL), tapazole) devel heart pain, palpitations, SOB 3d (2/7/2021) after 1st dose Moderna (2/5); visited provider and began self-Rx anti-inflam until 3d before 2nd dose; "ht inflammation" recurred after 2nd dose, again saw provider, and restarted anti-inflam, Eventually on colchicine.  Spoke to Cardiologist (Dr (b)(6)) who provided test results from February and May visits, and indicated he did not feel the patient had pericarditis based on clinical findings, ECG, and labs. ECGs showed right bundle branch block, but that finding has been present for several years.</t>
  </si>
  <si>
    <t>HCP VAERS Report: 46 y/o male presented to MD office/Clinic/urgent care/ED with chest pain, dyspnea, pericarditis, after receiving 2nd Pfizer dose. No medical records attached; will request records from (b)(6) WA for 2/5/21 to 6/1/21.    10/20/21: Med records received; ED performed ECG, CXR, Trop testing-All unremarkable/normal; patient's vitals were fine, (slight HTN), no visible distress/difficulty breathing.  D/c'd  same day with no medications and not diagnosed with myocarditis or pericarditis. Treating MD didn't feel it was necessary to order additional testing.    Updated to primary VAERS (b)(6) from (b)(6)</t>
  </si>
  <si>
    <t>22 yo previously healthy (b)(6) male who pw chest pain 3 days s/p receipt of Moderna COVID-19 vaccine dose 2. EKG with diffuse ST elevations. Troponin elevated. ECHO with decreased LV function.     All negative: Flu A/B, RSV, Adenovirus, CMV, EBV  Enterovirus, Hepatitis panel,  HIV, RVP, Coxsackie A, B antibodies.  Coronavirus NAT negative.  Coronat no RNA detected.  COVID19SPT no RNA detected.  CTA normal.  Urine drug screen negative.     *IF GOT cMRI results, could reclassify as confirmed    Duplicate to manufacturer report, VAERS (b)(6)</t>
  </si>
  <si>
    <t>Pt reports PMH migraines and COVID-19 infection on an unknown date. Concomitant medications included aspirin 81 mg daily taken for an unspecified indication. Pt reports an  onset of moderate chest pain within minutes post-vaccination, progressing to "arrhythmias and SOB, impacting activity for the next 6 months. Diagnosed with pericarditis." Treated with med listed above and symptoms resolved in 3-4 months. Contacted reporter (Pt) and gave best HCP. Spoke to cardiologist Dr. (b)(6) and he confirmed diagnosis of pericarditis but in his opinion diagnosis given w/o objective evidence. No pericardial rub, EKG changes or pericardial effusion consistent with pericarditis.  Given this information, Pt considered not a case. Medical records not ordered - ER visits were at (b)(6), CO.     Updated to primary VAERS (b)(6) from 171828(b)(6)5</t>
  </si>
  <si>
    <t>Pt reports acute CP after 21 days post-vaccination with Modern diagnosed Acute pericarditis, unspecified. Test and results included , EKG findings consistent with pericarditis, Echo with trace PC fluid, Elevated ANA, and rheumatology consult for work up of possible autoimmune etiology.  Spoke to Dr. (b)(6) (PCP) confirm diagnosis, changes in EKG, CP, and pleuritic CP, and   chest pain. Ordered medical records     10/28/21: Reassignment; re-requested records    Updated to primary VAERS (b)(6) from (b)(6)</t>
  </si>
  <si>
    <t>Medical records requested 9/9/2021  Updated to primary VAERS (b)(6) from original 1371943  Case reassigned to me on 11/22/21. Called #14 @ (b)(6) and talked with nurse and Dr. (b)(6) who is (b)(6), at the(b)(6). They said that after vaccine on 3/22/21, patient went through several discomforts including Chest pain and tolerated, until went to ER on 4/15/21 at (b)(6), where patient EKG was normal sinus rhythm, and blood enzyme normal. Patient was not given any medication and was discharged. Patient brain scan too came normal. Recently patient is going through Menopause, and complaining of heavy periods, dental issues and Paroxysmal tachycardial like symptoms. So Patient is referred to Endocrinologist,  dentist and pulmonologist. Until July 2021 from the date of vaccine 3/22/21, there is no correlated test according to #14, that is found related to Cardiac abnormal condition. So this case do not meet algorithm of Myopericarditis. Medical records have been send since July at info@VAERS.ORG during July 2021 according to the clinic HCP. I am not sure who requested them.</t>
  </si>
  <si>
    <t>22 y/o M developed progressive weakness in all extremities 9 days after receiving 1st Moderna dose. EMG: non-length dependent Acute motor axonal neuropathy, CSF with elevated protein. Lumbar MRI cauda equina. Plasma exchange x 5 days, IVIG x 5 days. Two months following onset (while in nursing facility) developed ventilator-associated pneumonia and pericarditis. Emailed HCP 12/14 - no response. Left VM for HCP 1/6. Need all healthcare facilities and pt name.    Updated to primary VAERS (b)(6) from (b)(6)    Linked to VAERS (b)(6) and (b)(6)</t>
  </si>
  <si>
    <t xml:space="preserve">37 y/o male w/ no PMHx of cardiac issues or chronic conditions, experienced chest pain 2 days after 2nd Moderna dose, presented to ED &amp; found to have markedly elevated Troponin (9142), EF=60%, CT coronary calcium score=0, CMRI: myocarditis w/ anterior &amp; lateral subepicardial enhancement, abnormal T1 &amp; T2 signal; treated w/ colchicine and prescribed to continue for 6 months after discharge. Pt. returned to cardio for f/u 6 weeks later, reported infrequent chest pain, no fatigue, headache, palpitations, syncope; Cardio will continue to monitor and repeat MRI. Diagnosed with Myocarditis.     VAERS only-MD reported; will request medical records from ED &amp; hospital for AE's evaluation/treatment/diagnostic/lab results for case and Interview provider for Myocarditis diagnosis.    10/21/21: Records received/reviewed; Patient was diagnosed with Myocarditis and d/c'd to home after 2 days in hospital; Extremely elevated Trop, EKG-minor ST-elevation; CMRI-c/w Myocarditis (anterior &amp; lateral subepicardial enhancement, abnormal T1, T2 signal.  Patient was seen at f/u cardiologist appointment and reported recovered.    Updated to primary VAERS (b)(6) from (b)(6)  </t>
  </si>
  <si>
    <t>72 y/o female presented to ER on 3/22/21 ((b)(6), NY), 63 days post 2nd Moderna dose, with sudden chest pain &amp; fever (101.1F), transferred to (b)(6) due to concern for possible acute MI; Labs/diagnostics-EKG w/ diffuse ST segment depression; CTA chest (-) for pulmonary emboli; WBC 13.6; CRP 1189; Troponin &lt;0.01; Discharged after 2 days (3/24/21) to home on colchicine for diagnosis of Idiopathic Pericarditis. HCP (Dr. (b)(6)) is VAERS Reporter. Incomplete/requested interview with Dr. (b)(6); requested ED/Hospital records from (b)(6) NY, for 3/22/21 to 3/24/21.    9/24/21: Records not received; emailed Dr. Conrad for interview    10/18/21: Records received for RGH ED; awaiting additional records requested for hospitalization 3/22/21 to 3/24/21</t>
  </si>
  <si>
    <t xml:space="preserve">Pt is veterinarian technician; possible exposure to Parvo B19 in a dog 3 weeks prior to admission but no symptoms; Parvo B19 checked in hospital (positive IgG, negative IgM) without evidence of recent infection. Troponin peaked at 2 hrs after admission. Only came to hospital because of abnormal heart rate on FitBit; chest pain had resolved on admission.    Follow-up cMRI on 4/15 was normal.     NOTE: This is the SAME PATIENT as VAERS report (b)(6). I am only entering RedCap once for this patient and have requested the Redcap for VAERS 1266(b)(6)80 be deleted to avoid duplicate entries. </t>
  </si>
  <si>
    <t>57 y/o male w/ history of chronic pancreatitis, gastritis, received 1st Pfizer dose (3/1/21) while hospitalized for unknown dx, AE 4 days later (3/5/21) described in MNF as "pericarditis leading to pericardial effusion, treatment included Pericardiocentesis." Report states pt. hospitalized x 4 days; received 2nd Pfizer dose (3/23/21); no record of AE post 2nd dose. No medical records included; MNF VAERS only, reported by patient. Emailed pt. 9/3/21 to get DOB and additional info. Hospital listed in report is (b)(6) CO.    9/7/21 Phone conv. with patient: DOB provided and dates of hospitalization. He had no PMH of myopericarditis, developed symptoms 4 days after 1st Pfizer dose (3/5/21) &amp; hospitalized for 3 days, treated for pericarditis and pericardial effusion. Received 2nd dose (3/23/21) experienced pericarditis symptoms again w/in 1 day and hospitalized 3/24/21 to 3/27/21 at (b)(6). Patient has no PCP or best HCP for contact; advised me to contact hospital for records. I will request records for 3/1/21to 3/31/21.    12/13/21: Records received &amp; reviewed; Patient was treated and hospitalized several times after each dose of Pfizer vaccine; initially suspected sepsis due to presenting symptoms &amp; elevated WBC; EKG's were initially ST-elevation; ECHO showed mild-mod. pericardial effusion, but otherwise normal; Trop levels were normal; Patient remained persistently tachycardic, &amp; also had concomitant pleural effusion throughout 4 ED/hospitalization; Pericardiocentesis performed 3/7/21. Final diagnosis as of 4/19/21 f/u cardio appointment was pericardial effusion (small amount) instead of pericarditis; patient tested positive for Rh factor, elevated uric acid levels    12/13/21: Completed/not a case- Pericarditis was initially diagnosed, but cardiologists determined multiple other factors resulted in Pericardial effusion/pleural effusion</t>
  </si>
  <si>
    <t>37 yo male with chest pain and dyspnea 2 days after second vaccine.  Hospitalized and diagnosed with myocarditis cMRI;   10/8/21: spoke to provider's office who verified information and patient has recovered fully; meets criteria for myopericarditis (chest pain, elevated troponins, EKG changes, cMRI)  Case may be duplicate as provider has also spoken to(b)(6).  Have asked team to check</t>
  </si>
  <si>
    <t>51 yr old F Pfizer dose 1 on 4/7;  Chest Pain 4/8. admitted (b)(6), Dx  Pericarditis Echo Nl, Trop Nl , CRP 7.7  Discharged 4/11 on Predisone and Colchicine. no ST  elevation, No PR  depression,  No Pericardial rub.   Not a case . possible  Coxsackie</t>
  </si>
  <si>
    <t>Talked with HCP(b)(6). Patient was sent to ER, and had all tests done. Diagnosed with Pericarditis. Request Medical records for evidence. But, talking with HCP, IT meets the definition of adverse event with Shot#2 Pfizer for Pericarditis.</t>
  </si>
  <si>
    <t>47 y/o male experienced fever, chills, headache, less than 12 hrs post Janssen vax (4/1/21); AE increased w/ sharp chest pains &amp; SOB (4/5/21); pt was seen in(b)(6) ER &amp; diagnosed w/ pericarditis, discharged same day. No med records in report; will request ED records for review (9/3/21)    10/18/21: Med records received &amp; reviewed; EKG, Trop normal; no diagnosis of myocarditis/pericarditis; d/c same day to home with no medications prescribed and f/u with PCP (no cardiology necessary). Patient had PMH myocarditis, but no evidence of myo after vaccination</t>
  </si>
  <si>
    <t>6/17/22: Abstraction Completed - Not a case    6/17/22: Abnormal ECG (some PVCs); normal ECHO (LVEF=50-55%), Cardiac enzymes wnl    Updated to primary VAERS 1204910 from 1429360    1/3/22: Case reassigned-MNF + VAERS, regarding a 26 y/o female with (-) PMH myocarditis/pericarditis, but (+) fainting after giving blood, fainted immediately after receiving her 2nd COVID vaccination at a pharmacy, attended to by pharmacist and driven home by parent.  Patient continued to have symptoms after the vaccination, including chest pain , and she was treated and diagnosed at cardiologist office (per VAERS &amp; MNF).    01/03/22: No records available, requesting records from cardiologist, Dr. (b)(6), PA(b)(6) for 5/1/21 to 11/30/21.  -5/9/22: Re-requesting records for 5/1/21 to 7/31/21</t>
  </si>
  <si>
    <t>66 y/o female w/ history of Hodgkins lymphoma, AFib, breast CA, Heart failure, restrictive pericarditis,  underwent pericardectomy (3/25/21) 13 days post janssen vax; developing respiratory failure, multi-factoral shock, Guillain-Barre syndrome (listed by MD reporter on initial VAERS report as AE); patient discharged to home on hospice care after 55 days in trauma/hospital acute care after removing ventilators, trach's, g-tubes. MD reporter (Dr.(b)(6)) completed VAERS report and confirmed diagnosis of pericarditis, and all medical records received. Completed; Confirmed Pericarditis</t>
  </si>
  <si>
    <t xml:space="preserve">Self-report. Day after 2nd pfizer shot dev SOB, chest pressure, fatigue and nausea with increasing BP to 180/105 (no h/o HTN but does take xanax and prozac for anxiety) with HR 120's at rest with HA. Dev chest pain was seen in ED EKG NL and d/c'd After 3rd ER visit in x weeks (name of ED and visit dates not in narrative), seen by cardiology and dx c "mild pericarditis". still have mild chest pressure and fatigue. Called cardiology and left msg w staff to return call. Medical records ordered from PCP and cardiology 10/15. On 10/26  PCP office called back and confirmed that Dr. (b)(6) review of pt's records showed that "a (b)(6) cardiologist saw him in April of 2021 made no mention of pericarditis, calling the patient's symptoms atypical chest pain. He saw a [second] cardiologist in June of 2021 who said he may have developed a case of pericarditis but there is no evidence of it at the time of his evaluation. " Not a case so will close out file.  </t>
  </si>
  <si>
    <t>Valid patient complaint. Probable Myocarditis. Need Medical records to review. ER, followed by Urgent care 24hrs ((b)(6), TX), followed by 1 day hospitalization at Cardiac center @ (b)(6), TX. (9 Sep) per record review, meets defintion for proabbly myocarditis.</t>
  </si>
  <si>
    <t>Probable case based upon +Troponin, and cMR imaging.    *Provider requests we contact medical records at (b)(6).  Based on VAERS report- Probable case- 27yo female with multiple allergies and history of COVID in Nov 2019. Myocarditis diagnosed after FIRST dose of Pfizer.  She presented with chest pain, and elevated troponin, +cMRI, normal angiogram.  MRI consistent with subacute myocarditis diagnosed by cardiology after discharge (outpatient MRI).    3/30/21 Cardiac MRI-Findings compatible with acute to subacute myocarditis. There is significant dense, patchy, sub epicardial, nonischemic type of delayed enhancement along the entire lateral wall extending into the inferior wall with significant lateral wall myocardial edema. Consider follow-up cardiac MRI in 6 months to reevaluate extent of delayed enhancement after edema has Resolved. Overall mildly reduced left ventricular systolic function. LVEF 51%. RVEF: 51% Background ECV: 21%     Other imaging and labs in VAERS report.</t>
  </si>
  <si>
    <t>Needs f/u med records and d/w provider:  Dr. (b)(6)</t>
  </si>
  <si>
    <t>1/18/22: Called pt. LVM to return call. Call placed to (b)(6) spoke with MA, she will have Dr. (b)(6) call back.   1/14/22: MR received ED 5/10/21, 5/20/21, 10/2021 same day d/c's from (b)(6). Need previous records for 4/2021 admission and her Cardiologist from (b)(6). Will call patient for specific hospital location and Cardiologist.     Per ED report 5/2021- 44 year old female with pmhx Asthma, Migraine, Colon polyps, PHT mild, PVC, CVA (1998 post TBI) recurrent myopericardiditis with 3 week history of chest discomfort and sob. Patient was seen at OSH had cardiac evaluation and CT angiogram of the chest with no abnormalities. She was seen by her Cardiologist at (b)(6) and symptoms were concerning for myopericarditis. She had 4 previous episodes, requiring hospitalizations, d/t sob.  Patient EKG showed bradycardia, no acute findings this ED visit. Dx Acute idiopathic pericarditis, DOE.    10/13/21 MR still pending  9/2/21 MR pending  04-16-2021 patient indicates she was given dx of pericarditis but no medical records included.  I contacted office of Dr (b)(6) (cardiologist) who confirmed patient was seen - records requested, Dr. (b)(6) not available to discuss.  Currently meets acute CP but no other criteria for pericarditis.    second call made to see if Dr (b)(6) or his nurse available to provide clinical info - nurse was available but states she can't release any specific clinical info, we have to go through medical records to request this.      She did state patient had been admitted to (b)(6) VA so will add that to records request.    This case is not abstractable until records received.</t>
  </si>
  <si>
    <t>Probable Case- 26yo s/p COVID vaccination (vaccine dose uncertain, listed as first here), developed Chest pain, EKG with diffuse ST changes, and normal cardiac echo, no cMR.      Vaccine information is not available other than administration on 4/7 at (b)(6).  Not able to contact case (no phone, and provider unable to provide).</t>
  </si>
  <si>
    <t>60 yo male developed chest pain on day of second vaccine;   9/27/21: records requested from cardiologist  10/27/21: spoke to cardiology office; reviewed outpt and hospital record; pt reported to have had MI 1 week following second vaccine; seen IN follow-up.  No diagnosis of myo- or pericarditis.  Does not meet case definition;   Obtained name of medical facility; requested records  1/7/22: records reviewed and confirm case findings.    Updated to primary VAERS (b)(6) from (b)(6) and (b)(6)</t>
  </si>
  <si>
    <t>Spoke with her PA-C, PCP on 9/7/21. He did not see her in April but gave me the name of the cardiologist, Dr. (b)(6), who did see her. So far, pleuritic chest pain and 1st degree AV block on EKG. No pleural effusion. ? pericardial rub. Treated with steroids and NSAIDS in 2 day hospitalization. Has developed endocarditis since that time. Also waiting for records</t>
  </si>
  <si>
    <t>Chest pain, noticeable difficulty in breathing, went to walk-in clinic. ECG with non-ST elevation and non specific T wave abnormalities. Echo showed fluid (Pericarditis). Patient then advised to cardiac hospitalization and further tests and treatments. MRs efforted to obtain MRs but not found. Contacted patient and he advised that it is in ND and not SD. Please fax MRs request to Fax:(b)(6). Talked with HCP Dr. (b)(6) NP Ms. (b)(6) on 10/14/21. The VAERS report is filed by Dr. Laura, as she saw the adverse event. This seems to be the case of adverse event of Pericarditis after 2nd Cov-19 shot based upon following algorithm: Symptoms+ECG results+ Blood enzymes of elevated Troponin and CRP + Echo showing Pericardial effusion and extensive viral/bacterial panel came negative.</t>
  </si>
  <si>
    <t>24yo with myoperidcarditis, s/p 1 dose of Moderna vaccine.  Increased troponin.    Note medical records available but not accessible.  Patient report, and provided additional information.  Provider requires medical record request: (b)(6)</t>
  </si>
  <si>
    <t xml:space="preserve">Reached to hospital to f/u with Dr. (b)(6) who will call back (but possibly not during my deployment).      *40 y/o presented with chest pains, dyspnea, body tingling. Symptoms started 1 hr after receiving 2nd vaccine.  Testing: Cardiac enzyme labs, covid 19 test, CT Angiogram Chest for PE, Chest Xray, 2D Echo, EKG.  No results submitted.  Per patient.  Admitted to hospital x 4 days.    FAC: (b)(6)KY)   *Records requested.      11/9/21 - Awaiting records    *1/21/2022 - Records review  40 y/o female presented to ER with chest pain, SOB, fatigue, +and whole body tingling after 2nd vaccine. PTT - 24.1.  CBC and metabolic panel - WNL. Pro BNP 12.6.  Troponin 0.368, 0.335, 0.239.  ESR - 10. CRP - 2.2. Lipid panel - WNL.  CXR - WNL.  CTA - Unremarkable for PE, but some bronchial wall thickening c/w air trapping/bronchitis.  Meds ordered: Nitroglycerin, ASA, Toradol, and colchicine. Admitted to tele. EKG - normal.  Pain improved with 48 hrs after NSAIDS.  Lexiscan stress test - No evidence of irreversible ischemia. Echo - No acute findings. Respiratory panel DCD DX Probable myopericarditis R/T Covid vaccine.  DCD stable with Toradol, Ibuprofen, PPI, and f/u with cardiology.     *Criteria met for pericarditis, probable for myocarditis.   *Abstraction complete.    FAC: (b)(6) KY   </t>
  </si>
  <si>
    <t>no info provided on dose 1; this qualifies as a probable myocarditis case right now but may be confirmed pending medical records;     internet search of provider gave a number for Dr. (b)(6) - after multiple transfers I was able to find a correct number for him (personal cell phone).    He did not remember the patient's name but does remember the patient.  No further info on dose 1.  EKG with ST changes, acute chest pain, and elevated troponins.  Could not get cMRI due to implanted pain pump.  Unclear recovery, patient was not a regular in their healthcare system.    Meets probable case definition.  Getting medical records not possible due to lack of patient name.</t>
  </si>
  <si>
    <t>CP-radiated to neck and abdomen; worse with movement;    EKG on admission 4/17: Sinus Tach; otherwise nl;  EKG: 4/18: diffuse ST elevation;  ECHO 4/18: mild hypokinesis of LV distal anterior wall; nl pericardium;  Telemetry-4/18-6:36 AM - NSVT (9 beat); improved over time; occasionally junctional tachycardia (not considered pathologic in young)  NSVT and PVCs on monitor; also tested on 4/19 (5:30 PM) for RSV, SARS-COV-2, Flu A and B, EBV, EBV, HIV, Lyme, strep  all negative; IgA nl;; Coxsackie B1 neg; Coxsackie B2: 1:80 (nl &lt; 1:10); Coxsackie B3 nl; Coxsackie B4: 1:320 (nl &lt;1:10); Coxsackie B5, B6, negative;  ANA negative; Blood cx negative;   rx-ed with NSAIDs and beta blocker because of non-sustained VT;  4/17: LFTs all nl - AST 29; 4/18: AST: 141 (nl&lt;41); 4/19: 82; other LFTs nl; (common with viral infections ) ; (14 Jul) duplicate of confirmed known VAERS ID (b)(6)</t>
  </si>
  <si>
    <t>Medical records failed to arrive with a note on 7/30/21. Re-requested MRs. (b)(6) that last name is spelled correct as (b)(6). (9 Sep) per abstractor, provider contacted. Pt reportedly with CP, SOB, and afib, c clin dx of pericarditis. Meets case defintion for probable myocarditis.</t>
  </si>
  <si>
    <t xml:space="preserve">21 yo previously health (b)(6) male p/w chest pain 3 days s/p receipt of Pfizer COVID-19 vaccine dose 2. Troponin elevated.  EKG with diffuse ST elevation. ECHO normal. cMRI c/w myocarditis. Due to nature of pain, providers though pericarditis as well. </t>
  </si>
  <si>
    <t xml:space="preserve">24 yo M with Pmhx of HTN presented with "pleuritic chest pain, elevated troponin I, EKG changes with PR depressions" on day 6 after dose 1 of Pfizer. Echo normal. Info mostly from speaking with Dr. (b)(6) on 5/20/21 who reviewed medical records. Negative infectious workup with Neg coxsackievirus, Hep C neg, HIV negative, CMV, EBV, influenza A and B neg, adenovirus. Based on available info meets definition for probable acute myopericarditis (although during stay only diagnosed with pericarditis by medical team) based on EKG, chest pain, troponin. </t>
  </si>
  <si>
    <t xml:space="preserve">Linking (b)(6) to 12767(b)(6)43 in VAERS.   His Tufts medical doctor spoke with me while on vacation, so he didn't have the medical record in front of him; however, based on his memory of the patient, he recalls that both cMRI and histopathology were c/w myocarditis. Definitely meets case definition from VAERS info we already have that has been confirmed by conversation with attending MD, so records are ordered. </t>
  </si>
  <si>
    <t>27 yo male presented to urgent care with chest pain and SOB 2 days after second moderna shot. Patient sent to (b)(6) due to ST elevations on EKG.  He had elevated troponin 1, elevated CRP. CT for PE was negative.  Seen by cardiology.  New EKG shows hyperacute T waves suggestive of pericarditis. ECHO- no pericardial fluid, Chest CT ruled out pulmonary embolism. Cath normal coronary artery, myocardial bridging og yhr mid LA, increased LVEDP 42 mg HG. Cardiac MRI global hypokinesism trace mitral regurg, no pericardial effusion. Cardiac MRI global hypokinesis, EF 29-34%; repeat ECHO- EJ of 35% with moderate global hypokinesis. Cardiology differential diagnosis was Type II non-ST related MI or possible myopericarditis.</t>
  </si>
  <si>
    <t xml:space="preserve">21 yo male with no PmHx developed chest pain, sweats and shortness of breath on day 2 after dose 2 of moderna vaccine.  VAERS report only - written by parent. States had elevated troponin and echocardiogram with pericarditis. Requested medical records on 5/25. Need more information before can confirm probable myopericarditis. Called Dr.(b)(6), unable to reach. The listed physician on the report (b)(6) never actually saw the patient. </t>
  </si>
  <si>
    <t>Spoke with provider Dr. (b)(6) 5/27/2021.</t>
  </si>
  <si>
    <t>Manufacturer's report with patient submission; If cMRI confirms myocarditis then likely a confirmed case; acute onset left arm pain likely had at least some associated CP although will require confirmation on medical record.  I contacted office of listed physician to confirm he is a patient there and get DOB, Dr. (b)(6) not available to discuss patient; records requested.    second attempt at discussing with Dr. (b)(6), she was not available to provide information    This case will require medical records to complete    *New abstractor assigned 10/4/21.  12/28/21: New link of HCP VAERS report with ECHO and cMRI details confirming myopericarditis.  12/28/21: Records rec'd from outpt PCP, Dr. (b)(6), 4/8/21 OV. Able to get name of cardiologist. Call in to cardiologist - Pt followed up with him on 4/9/21 with f/u ECHO on 7/7/21. No further follow up.  Abstraction complete; ordered confirmatory MR from hospital admission and outpt cardiology follow up.</t>
  </si>
  <si>
    <t>While case definition fits for probable myocarditis based on chest pain with mild elevation of Troponin T, pt states symptoms were same as 2016 pericarditis and began Ibu 800 tid on 4/5 prior to seeing cardiologist. Spoke with cardiologist, Dr. (b)(6). He said this was a "tough call" as EKG, ECHO, MRI were all normal and Troponin T was mildly elevated at 15 ng/L. Based on her symptoms and previous history, she was treated for pericarditis with NSAIDS and Colchicine and recovered. Ordered records in case further evaluation is warranted for case definition.</t>
  </si>
  <si>
    <t xml:space="preserve">LINKED TO VAERS #(b)(6).  Talked with ER physician 6/1/2021. Clean cath.  </t>
  </si>
  <si>
    <t>30 yo male MD surgical resident presented to ED 39 days after 2nd dose of Pfizer vaccine with fever and cardiogenic shock. Echo revealed EF 20% ((b)(6), MA). Transferred to tertiary care hospital for tx ((b)(6), MA). EKG not consistent with pericarditis, troponin-I mildly elevated at 0.14. Extensive viral panel done and all were negative. Endomyocardial biopsy confirmed lymphohistiocytic myocarditis without giant cells. PCR on tissue was negative for infectious causes. Patient was treated with HF meds and improved. On 5/6/21, cMRI was normal. Patient is back to work as surgical resident. I spoke with Dr. (b)(6), the cardiologist who cared for him.</t>
  </si>
  <si>
    <t>16 yo M with medical history of depression, anxiety and cutting and H.pylori infection treated in 2015 presented to ED several days after COVID-19 vaccine. Patient also reports vaping, occasional marijuana use, 1 alcoholic beverage (beer)/month, and history of taking Zoloft which he stopped taking at some undetermined time. On evening of receiving vaccine started with fever, chills and then the next day developed 101.4 fever, chills, sore throat, and fatigue. On Day 2 patient had intermittent chest pain with fever and chills resolving by day 3. Patient went ER on 04/24 after persistent intermittent chest pain and he was not sleeping well. EKG and ECHO normal, but troponin elevated.  ECHO grossly normal. CT angiogram of coronary arteritis, no abnormalities noted. EKG no dysrhythmia. Went home on a halter monitor with no issues. Dx with myocarditis with elevated troponin. Provider reports that patient had sore throat and VAERS report noted cough, but respiratory panel, COVID-19 antigen test, flu test, and mono spot test were all negative. Patient treated with IVIG and had hemolytic reaction the day after discharge with jaundice, anemia, and low hemoglobin with hemolytic anemia requiring hospitalization for a few days. Spoke with provider to confirm details of VAERS report; provider to fax over cardiac MRI when completed.    Original VAERS report 04/26/2021 ((b)(6)) and second report filed on 05/27/2021 ((b)(6)). They are merged in VAERS under (b)(6).</t>
  </si>
  <si>
    <t xml:space="preserve">24 year old male who developed chest pain, dizziness, and shortness of breath on 03/01/2021 after receiving 2nd dose of Moderna on 02/26/2021. Patient reports that he started with chest/neck pain and he thought that it was related to chronic neck pain and headaches that he has after moter vehicle accident 1 year prior. He took a flexiril for neck pain and then developed additional chest pain 45 minutes later that was self-limiting, but he then had intermittent chest pain made worse with exercise. No other past medical history other than hernia repair and no history of alcohol use or smoking.  Patient reported to be active duty military. On admission, drug screening negative, COVID testing before admission was negative (per patient report). Patient had ultrasound of neck showing incidental finding of 1.2 mm right lobe thyroid nodule and CTA of the neck which was negative. Elevated troponin level so cardiac MRI completed which was normal (3/2/2021). EKG and ECHO all normal. Cardiac cath completed which was also normal. Chest CTA negative for pulmonary embolism. No further chest pain during admission, patient given aspirin, Tylenol and heparin during admission but discharged with no medications.   Completed based on VAERs report (by patient) and confirmed by cardiologist Dr (b)(6). </t>
  </si>
  <si>
    <t>18 year old male with past medical history reported as latent TB and allergy to fish according to VAERS; at the time of the report was not taking any medications, very healthy. Admitting physician and cardiologist were not aware of the latent TB diagnosis as reported in VAERS and denied any mention of latent TB in the medical chart. Chest x-ray normal with no TB results, negative as of October 2019, no signs of latent TB diagnosis. Started with chest pain and midsternal pressure two days after receiving 2nd dose of Moderna. EKG with ST elevations with diffuse and troponins elevated, dx with myopericarditis. ECHO shows normal EF at the bedside. CT angio of the chest was normal.  D Dimer 339 on 05/25/2021 and ANA was also negative; SARs-COV-2 negative and viral pathogen multiplex positive for human rhinovirus/enterovirus on 05/25/2021.   Spoke with both admitting clinician (Dr (b)(6) cell phone(b)(6)) and follow-up cardiologist (Dr (b)(6) cell phone (b)(6)) who confirmed details of patient.  On 06/02/2021 Found duplicate VAERS record of (b)(6) that needs to be linked.</t>
  </si>
  <si>
    <t>Patient developed myocarditis confirmed by MRI, following second dose of Pfizer. Hospitalized 3 days at (b)(6) CO. He presented with 9/10 chest pain and elevated troponin I and troponin 4th gen. EKG initially showed slight ST elevation but later showed inverted T waves. Normal bedside US and ECHO EF 65%. Medical history negative for prior viral illness. Covid test negative. Respiratory panel negative. Cardiac MRI showed subendothelial scar and inflammation consistent with myopericarditis.  Patient considered recovered after treatment.</t>
  </si>
  <si>
    <t>This is a manufacturer report submitted by a parent of the 22 yo M. No DOB or first name given. States son was hospitalized for 4 days in ICU, got MRI and "everything" for myocarditis "inflammation of the heart". Unable to confirm without medical records or more information.  This case has 2 manufacturers reports, one VAERS self report and now medical records.     22 yo M with previous history in 2019 of myocarditis secondary to Coxsackie virus. Followed by cardiologist. Had cMRI in 1/2020 that no active inflammatory disease but 7% scarring. Had first Pfizer shot on 4/14 and 3 days later, he went to the ER with chest pain that resembled his previous myocarditis ie L sided chest pain relieved by leaning forward and worsened by laying flat. In ER, had elevated troponins 126 and ST elevations on EKG. Admitted to hospital by his cardiologist. Chest pain relieved in ER by morphine and toradol. Put on ASA 650mg po TID and colchicine 0.6 mg po BID, Enoxaparin 40 mg sc q24 hours.  Medical history of loss of smell in fall of 2020. Due to prior episode of myocarditis, rheumatology and ID were consulted. Rheumatology did not feel there was a rheumatological disease or an autoimmune disease. A thorough infectious workup including a BAL viral panel was done.  The tests showed either a late acute EBV or remote EBV infection. Covid IgG positive but Covid pcr negative. Possibly had asymptomatic Covid infection. In hospital cMRI showed normal LV with mild global impairment, EF 49%, T2 evidence of widespread myocardial edema/inflammation. Mild regional pericordial LGE consistent with pericarditis. Severe mid-wall antero/septal and subepicardial lateral wall LGE consistent with myocarditis. cMRI consistent with myopericarditis. Hospital ECHO EF 45-50%, global hypokinesis of LV. Chest pain recurred first night of hospitalization.  Put in CICU for monitoring. Trending EKG and trops. EKG changes normalized and troponins showed a downward trend. Patient was discharged after 4 days in the hospital. Final diagnosis acute myocarditis likely related to immune response to COVID vaccine and prior UK Covid infection. (22 Sep) Linked to VAERS ID (b)(6).</t>
  </si>
  <si>
    <t>Pt vaccinated with second Covid vaccine Wed, awoke Fri night with chest pain lasting an hour, recurrent CP Sat morning prompting urgicenter visit who referred to (b)(6). where CTPA no PE, EKG normal, CXR normal but TnI elevated 1.0. Transferred to (b)(6) where no further CP. Vitals were stable, labs were unremarkable with the exception of Trop 0.525-- &gt;0.348, CK 80, D-dimer&lt;150, Serum and urine tox were negative, BNP &lt;10, A1c 4.9, and LDL elevated at 174. EKG was normal with sinus arrhythmia with varying R-R intervals and short PR however with no significant ST-T wave changes. An TTE was obtained that normal with LVEF 60%. "Atypical CP cannot exclude an inflammatory/fleeting myocarditis from activation of cytokine system from vaccine . . . her studies are reassuring.  Last reviewed 8/9/2021.</t>
  </si>
  <si>
    <t>18 year old female with history of heart murmur received 2nd dose of Moderna and developed chills, fatigue, and congestion the day after. On day 2 patient developed chest pressure and was taking to ED and then admitted x1 day. Discharged on 03/29/2021 with dx of pericarditis and given ibuprofen and metoprolol. Pt. had chest pain, ST elevations, and troponin elevation, meeting criteria for myopericarditis. Still missing hospital records from DHR and/or contact with provider. Requesting records from (b)(6), TX.</t>
  </si>
  <si>
    <t xml:space="preserve">25 yo (b)(6) M who p/w chest pain 3 days s/p receipt of moderna COVID-19 vaccine dose 2. In ER, EKG showed ST elevation and he had elevated troponins. Hospitalized 2 days during which he underwent cardiac cath, which was negative, and had ECHO which was WNL. Urine drug screen negative. </t>
  </si>
  <si>
    <t>Diagnosed with Pericarditis @ ER, and have been recovered since then. Requested Medical records to examine and complete this case. Called and talked with Dr. Fisk, the referred #14, and she said that she don't know anything about patient's hospital admission. Patient is her behavioral health patient and see her for different reasons. Difficult to follow. No medical records available from Dr. (b)(6) or(b)(6), no other HCP to contact and verify patient's admission or hospital course.</t>
  </si>
  <si>
    <t>MNF report. Pt and hospital info obtained from (b)(6) HD. Pt hospitalized at (b)(6) on 4/17. Interviewed Dr.(b)(6); Patient had CP, SOB beginning 2 days after 2nd vaccination; elevated HS troponins; ECG with ST elevations; cMRI: EF 59%, Gad uptake scar 7%; no regional WMA; findings c/w myocarditis per cardiologist. Pt meets criteria for myopericarditis.</t>
  </si>
  <si>
    <t>VAERS report only: 34 y/o male experienced chills, fever, severe headache 12 hours post 2nd Moderna dose; symptoms subsided but returned 48 hours after 2nd Moderna, with chest pains. Patient went to ED/Hospital for suspected heart attack, but diagnosed with myopericarditis after EKG &amp; cardiac catheterization and d/c'd after 1 day on medication     10/26/21: Records received and reviewed. Patient was treated in ED for chest pain, elevated troponins and upward concave ST elevations in inferior leads (mod ST depression also), cardiac cath emergently performed with normal coronaries, suggesting myopericarditis (per cardio consult). Diagnosed with myopericarditis. Provider interview (Dr. (b)(6) PCP) confirmed myopericarditis (ST-elev, CP, Elevated Trop), although later f/u cardio appointment diagnosed Acute Idiopathic Pericarditis. No CMRI performed. Patient treated with NSAIDS and Colchicine, continued to have some CP for over 1 month, but otherwise recovered</t>
  </si>
  <si>
    <t xml:space="preserve">17 yo F with Hx of molluscum on acyclovir, syncope presented with unspecified chest pain on day 3 after dose 2 of pfizer. Had elevated troponin, normal echocardiogram, cardiac MRI with LV posterior wall with edema (enhancement with gadolinium in non-coronary distribution). Info obtained by VAERS report and by speaking with Dr. (b)(6).  EKG with diffuse ST elevations on admission.. Tested IgM positive for mycoplasma. Meets criteria for probable myocarditis.   </t>
  </si>
  <si>
    <t xml:space="preserve">Spoke with provider (b)(6)  on 5/28/2021. </t>
  </si>
  <si>
    <t xml:space="preserve">17 yo male with no past medical history presented with non on day 2 after vaccination with dose 2 of pfizer. Info from VAERs report (physician filed) indicates elevated troponin I 11.93, EKG with diffuse ST elevation, ESR 10, CRP 3.25. Spoke with physician Dr. (b)(6) for confirmation.  Patient had CT angiogram of heart - no atherosclerotic disease, LV normal. no pericardial effusion and as of 5/21 symptoms have resolved.  The fever was only for one day on the day after vaccination, mild and resolved prior to the appearance of chest pain. Patient meets case definition of probable myopericarditis. </t>
  </si>
  <si>
    <t xml:space="preserve">18 yo male with Hx COVID-19 in 1/4/2021 presented with fever, vomiting, diarrhea, HA, body ache, on day 19 after dose 1 of Pfizer vaccine. Echo with decreased EF 40%, mild reduced LV dysfunction.  Called Dr. (b)(6) on 5/21/21and confirmed patient was diagnosed with MIS-C and myocarditis based on elevated cardiac enzymes and decreased LV function. Patient did not have chest pain as his symptoms. Patient now back to normal. Due to lack of chest pain, dyspnea or palpitations patient does not mean definition, although he had elevated enzymes and decreased LV function. Likely symptoms related to MISC-C. </t>
  </si>
  <si>
    <t>16 yo male with no PmHx presented with non-pleuritic chest pain on day 2 after dose 2 of pfizer vaccine. EKG with ST elevation sin V5,V6, ST depressions, V1, V2 and PR depressions. Troponin 1.94, CRP 3.5. Admitted to cardiology. Contacted Dr. (b)(6) who was listed on form on 5/21. Meets definition probable myocardiits. Update on 7/9: records reviewed</t>
  </si>
  <si>
    <t>It is possible that patient's pre-existing heart condition and Cov-19 infection in Dec-2020 and Pneumonia early 2021 may have complicated the vaccine shot. Also, noted that Patient travelled in first week of April feeling healthy, but also may have carrier of Cov-19 (no tests done). Upon contacting with patient's current cardiologist Dr. (b)(6) and talking with the PA Mr. Jos(b)(6)hua, it was found out that after admission in ER for two days in April 2021 (where patient claims adverse event of acute Pericarditis), the results and tests or interpretation of Pericarditis was not correct. This was evaluated due to Cardiac Cath in May 2021 for patient, where LAD Blockage was found, correlating with patient's past history of Cardiovascular issue and NSTEMI (not Pericarditis), and then was immediately processed for PCI medical therapy. Thus, the hospitalization of April 2021 was progressive patient's history of Heart attack in Dec 2020, followed by Pneumonia in beginning of 2021 with the diagnosis of LAD Blockage in May 2021 upon follow-up with Cardiologist via Cardiac Cath procedure.</t>
  </si>
  <si>
    <t xml:space="preserve">16 yo m with no past medical history developed non-pleuritic chest pain on day 4 after dose 2 of Pfizer vaccine. Went to ED, had EKG with "non-specific ST and T wave abnormalities suggestive or ?early repol vs pericarditis", echocardiogram and bloodwork normal. Given dx of "pericarditis". No medical records available, VAERS report and spoke with Dr. (b)(6) nurse at (b)(6) to confirms details. At this time patient meets criteria for probable myocarditis based on chest pain and EKG abnormalities. Does not meet definition of pericarditis. </t>
  </si>
  <si>
    <t xml:space="preserve">Report completed by patient cites pericarditis the day after receiving his second dose of the Moderna vaccine back in March. It appears he was kept overnight and treated with Colchicine with resolution of his symptoms. Report does not include diagnostic results. Unclear whether a report was submitted after his initial event back in March. Unable to reach Dr. (b)(6) as of 11/25 to determine result of w/u and dx from this subsequent 'recurrence.' Given this, am assuming another report following the actual event in March was filed and abstracted, so I am considering this not a case.     Updated to primary VAERS (b)(6) from (b)(6). Consolidated record 892 (b)(6)): Insufficient information from VAERS report to classify. Only have pt. report as of 7/1. Still awaiting records from (b)(6) for more information.     *11/22/21 - Re-requested records </t>
  </si>
  <si>
    <t xml:space="preserve">23 y/o male experienced pleuritic chest pains and ST elevations on EKG 1 day s/p 2nd Pfizer. He received ibuprofen and was not hospitalized. Await medical records to obtain cardiac enzyme results. Meets criteria for pericarditis. Discussed case with HCP (b)(6). Still awaiting ER records for cardiac enzyme results as of 7/1. </t>
  </si>
  <si>
    <t>24 y/o male hospitalized for myocarditis 3 days s/p 2nd Moderna. He experienced chest pain, abnormal rhythm, elevated troponin, and cMRI c/w myocarditis. Chest pain was somewhat pleuritic in nature, and pt. was noted to have some ST changes on EKG, so also meets criteria for pericarditis.    From consolidated record (b)(6), VAERS (b)(6): 24 y/o male experienced chest pain and elevated troponin 3 days s/p 2nd Moderna and was hospitalized. Had cMRI c/w myocarditis. Meets criteria for confirmed myocarditis.</t>
  </si>
  <si>
    <t>42 y/o male experienced chest pain (positional nature) 1 day after 2nd Moderna dose; Seen at ED/Urgent care, EKG &amp; ECHO both normal, Positional pain c/w pericarditis and improved with NSAIDs in ER. HCP reporter stated probable Mild Pericarditis. 9/6/21: Requesting records from (b)(6) CA (b)(6) for 4/15/21 to 4/17/21    10/21/21: Records received and reviewed; patient was d/c'd from ER same day for initial AE symptoms and diagnosed as "possible pericarditis" but MD stated that was unlikely due to normal EKG, Echo, CXR, and Trop. Patient was evaluated in multiple f/u appointments &amp; continued to have joint pain/stiffness (MD's suspected pt. h/o Rheumatoid Arthritis and referred him to rheumatology specialist); Criteria for Pericarditis or Myocarditis is not met in this case; Complete/Not a case.</t>
  </si>
  <si>
    <t xml:space="preserve">PT reports within 6 hrs post vaccination experienced fever, chills, headache, sore/swollen arm, lethargy which were debilitating for 48 hrs. Also, CP and SOB. Resolved and Pt reports developed viral pericarditis with little other information. 9/29/21 PCP interviewed and unable to verify information but gave ER provide contact. 9/30/21 called PA (b)(6) and interviewed. Provider indicated diagnosis was CP with uncertain etiology b/c Pt refused work up beyond EKG. Provider stated Pt given pericarditis discharge instructions (noting possible) and instructed Pt to take IBU.  </t>
  </si>
  <si>
    <t>Discussed with Dr. (b)(6) (ER) the submitting physician who reviewed chart on the phone with me.  Pt with chest pain and elevated troponin, t wave inversion.  Heart cath with acute thrombus of proximal RCA - removed and stented.  Diagnosis was NSTEMI.    pt on aspirin, plavix, statin, beta blocker on discharge      Records requested</t>
  </si>
  <si>
    <t>presented to (b)(6); Urgent care 5/1-transported to Eggleston;   ECHO 5/1; : mild decrease in LV and RV function;  ECHO 5/2: resolved RV fxn; still with decreases LV fxn;  no pericardial effusion  c MRI 0 5/3 normal LV fxn; 56% EF; nl RV fxn, 54% EF; high T2 suggestive of edema; late gadollinium enhancement in sub epicardial mid and apical LV free wall;    AST = 87 (nl 18-40);  ALT 38 (nl 10-30), Alk phos =67 (nl 127-517); Creat = 0.93 (nl  &lt;0.8) Fibrin D-Dimer=243 (nl &lt;220) ; Ferritin = 137.67 (nl  12.7-82.8), Fibrinogen 438 (nl 200-400),   Resp virus panel negative; CMV, EBV negative   Parvo B19 IgG+, IgM neg; Coxsackie neg</t>
  </si>
  <si>
    <t>VAERS report only-Patient reported (included copy of vax card), no records. Patient is 45 y/o male, developed AE's 19 days after 2nd Moderna dose, visited MD office and hospitalized x 2 days; Pericarditis indicated as diagnosis from (b)(6) CT. Will request MD office visit records (Dr. (b)(6)) and (b)(6) ED/hospital records for 5/4/21 to 5/30/21    10/4/21: Records from hospitalization received; MD did not believe that patient's symptoms, labs and diagnostic results were linked to Moderna vaccine; patient had a history of endocarditis/bacteremia due to dental issue 6 months prior and treated for 30 days IV antibiotics in another hospital. Patient had evidence of antibodies to Coxsackie virus. Discharge diagnosis was viral pericarditis, with mild pericardial effusion and mild diffuse ST elevation; he was discharged after 48 hours and multiple tests; Trop not elevated, CRP &amp; ESR, WBC elevated and continued chest pain. He was prescribed colchicine x 3months and Ibuprofen x 1week at discharge.</t>
  </si>
  <si>
    <t>18M h/o ADD, autism, bipolar 1 not on treatment s/p Pfizer (dose 1: 3/10, dose 2: 3/30) on 4/1 developed myalgias, headache, chest pain, dyspnea, cough, nausea/vomiting. Found to have diffuse ST elevations and markedly elevated troponins without associated echocardiographic changes. Diagnosed as myocarditis without e/o pericarditis. Managed with fluids and NSAIDS during 4/1-4/3 hospitalization with resolution to baseline.  Confirmed with patient's pediatrician, Dr. (b)(6)</t>
  </si>
  <si>
    <t xml:space="preserve">Linked with VAERS #(b)(6).    Probable case, f/u records and provider.    18 y.o. male presented with chest pain x 2 days after getting COVID shot. ST elevations, tachycardia on EKG. new onset chest pain. pedi cardiology notified. Labs drawn included CBC, CMP, troponin, CXR, MISC antibodies, ESR, CRP. Admitted to PCICU for close monitoring given diffuse ST elevation on EKG and elevated troponin, concerning for myopericarditis likely post-COVID vaccine vs viral in etiology. Started on MOTRIN 600mg q6, and PROTONIX for GI ppx with serial EKG and troponin monitoring. Cardiac MRI 5/5 shows signs of inflammation and a small area of fibrosis. Rheumatology was consulted for treatment recommendations, pt received 1x IVIG and 2x IV solumedrol. CRP was down trending; C3/C4, ferritin, ANA, ds-DNA Ab and ENA wnl. ID was consulted for recommendations were viral workup, EBV serologies suggest possible re-activation of prior EBV infection, EBV PCR is pending at time of discharge. Adenovirus, HHV6, HIV, CMV neg. </t>
  </si>
  <si>
    <t>22 yo M experienced L sided chest pain, dypsnea, diaphoresis, dizziness, paresthesias in both hands and hypotension 3 days after 2nd Pfizer shot.  Admitted to hospital, Tropinin T and CPK elevated.  Covid test and antibodies negative. Negative drug screen, HiV and other causes ruled out.  Sent to CCU at another hospital for cardiac care. Received inotropic drugs at(b)(6) NJ.  Had cardiac cath and myocardial biopsy.  No coronary artery disease.  Pathology reports ruled out myocarditis. Physician interviewed it was a clinical diagnosis based on elevated enzymes and clinical presentation.  Ruled by biopsy samples.</t>
  </si>
  <si>
    <t xml:space="preserve">23 y/o female experienced pleuritic chest pain, PR depressions on EKG, small pericardial effusion, and elevated troponin, hospitalized 3 days s/p 2nd moderna. Meets criteria for myopericarditis. Attempted contact with (b)(6) by email x2, last on 7/1. No records available as of 7/1.   UPDATE 11-22-2021  MR confirm Dx of Myocarditis p vax. </t>
  </si>
  <si>
    <t>16 year old female with diagnosed myocarditis wth chest pain and elevated troponin after PFizer vaccine. ER records available, but still awaiting records from (b)(6).     Contacted Physician on record ((b)(6)) and left a message at the pediatric cardiology clinic as provider no longer working there on 05/26/2021. Requested medical record on 05/27/2021.</t>
  </si>
  <si>
    <t xml:space="preserve">Previous healthy Pt reports rapid heart rate, fever, chest pain that increased in intensity over 2 days post vaccination. Seen in ER - HR 150-160s, told she was is heart failure and admitted to the hospital for 2 days. Worked up and results included EKG with abnormal w/ PVCs, cardia cath/stress test negative.  Diagnosed myocarditis or pericarditis. Discharged on a heart monitor, anti-inflammatory meds, and f/u with cardiology. Pt persistent rapid irregular heart beats that limits her ability to do any physical activity. 9/17/21 Interviewed the cardiologist listed on VAERS report and provided brief history - Pt seen for acute CP, troponin elevated (1.7, 3.54). EKG ST elevation, cardiac cath found no abnormalities, and ECHO wnl. Diagnosis based on EKG and troponin. He indicated last saw Pt in March and Pt sought second opinion at (b)(6). Requested records to abstract hospital treatment information.      </t>
  </si>
  <si>
    <t>19 yo (b)(6) male who p/w chest pain to ED 2 days s/p receipt of Moderna COVID-19 vaccine dose 2. EKG with ST elevations in pattern consistent wtih myopericarditis. ECHO normal. Cardiac cath negative. CTA negative. Admitted to hospital where he stayed 2 nights, received NSAIDS but nonresponsive and switched to steroids. Discharged home at which point symptoms had resolved, had cardiology follow up and doing well.    No cMRI or bx done.</t>
  </si>
  <si>
    <t>21 yo WM whose  adverse reaction to a Pfizer vaccine started on 5/08/2021. Myopericarditis requiring hospital admission at(b)(6). Had elevated troponin levels and decreased ejection fraction on echocardigram.  Only have email for healthcare provider.</t>
  </si>
  <si>
    <t>21 yo WM whose  adverse reaction to a Pfizer vaccine started on 5/08/2021. Myopericarditis requiring hospital admission at University of Wisconsin at Madison. Had elevated troponin levels and decreased ejection fraction on echocardigram.  Only have email for healthcare provider. (14 Jul) Duplicate of known confirmed VAERS ID (b)(6).</t>
  </si>
  <si>
    <t>22 yo WM received second dose of Pfizer vaccine 5/6/21. 3 days later, reported to student health clinic with chest pain, Was hospitalized at (b)(6) AL. Had elevated tropinin levels of 3,855 ;5,499; 6,056. Diagnosis myocarditis. Discharged after 3 days. Recovered</t>
  </si>
  <si>
    <t>27 yo F presents with 5/10 substernal chest pain with no radiation. Had decreased exercise tolerance one month prior to presentation. Abnormal EKG at urgent care sent to (b)(6). Diagnosis was new onset heart failure, with preserved EF of 56%, Stage C, NYHA stage 3 and myocarditis. was in (b)(6)hospital for 12 days.  Rx was aspirin, prednisone taper, colchichine, metoprolol and Entresto. ongoing evaluation of infilitrative cardiomyopathy. Initial EKG NSR with right axis deviation and TWI in V1,V3. Initial troponin unspecified 5.5, BNP 100. ECHO severe concentric LVH, grade 1 diastolic dysfunction, normal RV/LV size, small pericardial effusion, IVC with 50% collapse in inspiration. Initially treated with heparin drip, aspirin, atovastin. 4/20 patient had chest pain with emesis, unspecified troponin continued to rise to 31, CKMB 67.7, EKG showed new ST elevations,and incomplete RBBB. Repeat ECHO normal LV function but possible hypokinesis of apical anterior and lateral walls, stable small pericardial effusion. on 4/21, repeat EKG sinus tach, RBBB, ST elevations.  Diagnosis on 4/21 new congestive heart failure. Cardiac MRI - non-ischemic cardiomyopathy, 4/23 started on pulse steroids, EMB myocardial tissue with mildly increased interstitial fibrosis, no inflammatory cells. 4/23 symptoms improved426 PET-MRI to evaluate active inflammation. No results for PET in record. Patient not recovered after 12 days in the hospital.</t>
  </si>
  <si>
    <t xml:space="preserve">Confirmed: Pericarditis    67 year old male with a pmhx HTN, MVP who began with chest pain 2.5 months after receiving his 1st vaccine dose. The patient had recently traveled by plane when he began with chest pain. He had also been started on betablockers 1 day prior by his PCP.     4/27/21 He went to the ED for c/o chest pain x 5 days. His troponins were normal. EKG was abnormal. CTA and D-dimer was normal. He was diagnosed with possible Pericarditis and started on Colchicine and NSAIDs. He was deemed stable for discharge the same day and cleared to travel back home the following day by ED phyisician and his PCP.   ----------------------    Post dose# 1 vaccine 2mo 20 days later Pt reports in VAERS a diagnosis of Pericarditis. Had an EKG 4/26/2021. No report of UC/hospital information provided. Need MR.   9/27/2021- Call placed to MD.   9/28- Dr. (b)(6) office rtn'd call. Conflict info for Dx- one states CP unspecified. Dr. (b)(6) states she read somewhere Pericarditis. Provided with fax to submit MR. </t>
  </si>
  <si>
    <t xml:space="preserve">26 yo F with no past medical history presented with non-pleuritic chest pain on day 1 after dose 2 of pfizer vaccine. no medical records available, VAERS report and spoke with Dr.(b)(6) on 5/20/21. He recalled some things from memory. Based on available information meets definition for probable myopericarditis (EKG changes, chest pain, troponin elevation). </t>
  </si>
  <si>
    <t xml:space="preserve">Linked with VAERS #(b)(6). Possible case.    Pt came to ER with nausea, vomiting, difficulty breathing. Pt was coughing up blood O2 sat 90 room air initially then down to low 80's. Put on high flow 10 L nasal cannula. Diagnosis hypoxia, dyspnea at rest, pericarditis, elevated troponin 35. Transferred to second hospital.  Likely myopericarditis with cardiogenic shock, respiratory failure, diffuse ST elevation on EKG, on Inotropes. </t>
  </si>
  <si>
    <t xml:space="preserve">21 yo M with ADHD on Adderall, MDD and drinking approx 2 beers most evenings, presented with chest pressure, shortness of breath and non-pleurtic chest pain on day 3 after dose 2 of Pfizer vaccine. Had fever on day 1 after vaccine, then resolved. Admitted on day 3 with EKG w/ evidence diffuse ST elevation, troponin I 3.82 and cardiac MRI with "non ischemic pattern of inflammation in myocardium and pericardium, small pericardial effusion, global hypokinesis of Left ventricle with EF 30.4 %. Information confirmed with Dr. (b)(6) on 5/19/21 and VAERS data. Probable case of myopericarditis confirmed.  </t>
  </si>
  <si>
    <t>Spoke with (b)(6) cardiologist who saw patient for verification. Patient had no past medical history and no history of illnesses prior to COVID-19 vaccination. Within 12-24 hours after vaccination, patient developed general malaise and myalgia and then chest pain after about 24 hours. After 3 days of chest pain, patient was seen in ER and admitted after elevated troponin and EKG with diffuse ST elevation. ECHO normal. Patient treated with ibuprofen and colchicine and discharged home.   Provider was not sure of vaccine dates or lots, but this information was confirmed by the patient.</t>
  </si>
  <si>
    <t>31 yo male developed difficulty breathing after first vaccine and never sought treatment. Had worsening symptoms after second vaccine and was hospitalized.  Requested medical records 9/3/2021  9/17/21: reviewed complete medical records through August 2021.  Pt diagnosed as pericarditis but had no abnormal testing to meet criteria.  Unable to contact provider despite multiple attempts.  Received complete medical records which allowed adjudication. Repeat labs remained normal.  Does not meet CDC criteria for myopericarditis or any component.    Linked to VAERS (b)(6)</t>
  </si>
  <si>
    <t xml:space="preserve">Probable Case- 16yo male following Dose #1 of Pfizer with cardiac-type chest pain, +EKG (J-point elevation), hypokensis on echocardiogram and +cMR.  Patient had recent COVID-19 exposure (mother) as well as +COVID Ab test.      No pericardial effusion on echo, but small effusion of cMRI    cMRI:   IMPRESSION:   1. 　Findings consistent with myocarditis. Delayed gadolinium enhancement in a subepicardial distribution along the lateral and inferolateral walls of the left ventricle at the basal/mid basal and apical ventricular levels suggestive of myocardial fibrosis/scarring in the setting of myocarditis.     2. 　Normal biventricular size and systolic function. Mild concentric left ventricular hypertrophy, a finding that is typically seen with  myocarditis.     3. 　Small circumferential pericardial effusion.         MRI:  1. Rest perfusion: No myocardial perfusion defects or regional wall motion abnormalities at rest.  2. T2 STIR imaging: Diffuse myocardial edema, most pronounced along the lateral and inferolateral wall of the left ventricle at the basal/midbasal and apical levels.   3. T2 mapping: Elevated myocardial T2 values, measuring between 70 and 80  ms along the lateral wall of the left ventricle. Although normative pediatric data are still lacking, values greater than 60 ms are generally considered positive for myocardial edema  4. Delayed enhancement: Short axis sequence clearly demonstrates classic subepicardial distribution of delayed myocardial enhancement along the  lateral and inferolateral walls of the left ventricle, best visualized on  series 1601.     Summary:   1. The left main and right coronary artery origins and proximal   size appear normal. Unable to assess the left anterior   descending coronary, circumflex, or more distal vessels.  2. No pericardial effusion on views available.  3. The inferior interventricular septum appears hypokinetic.     Otherwise, left ventricular systolic function appears qualitatively normal. Unable to measure accurate ejection    fraction given limited acoustic windows- qualtiative assessment    of ~ 57%.  4. ON limited available imaging, right ventricular function appears  at least mildly depressed.  5. Unable to exclude a small muscular ventricular septal defect    with a laminar jet of color Doppler flow appearing to traverse   the septum.     Recommendations:  Clinical correlation advised. May need more advanced imaging in light fo above findings. Discussed with Dr. (b)(6) who is conveying information to primary team.    </t>
  </si>
  <si>
    <t>5/27/22: Need MR 4/10/21 visit and Cardiology notes. This was the admission dx.       72 year old female with a pmhx of HTN and Rheumatoid arthritis on Methotrexate weekly. She developed dizzines, myalgia, sore arm, fever 1 day after receiving her 2nd vaccine dose on 2/23/21. The symptoms resolved. On 4/2/21 she woke up from a nap with chest pain and pressure.     4/3/21 The patient presented to the ED. She c/o chest pain was worse with laying to left and sitting up. The pain radiated to her jaw. Cardiac exam was significant for tachycardia. EKG revealed Sinus Tachycardia, Poor R wave progression anterior. Troponins were negative. CXR was negative. CTA chest was negative. Cardiology was consulted and agreed to follow up with her outpatient.   4/3/21 Discharged home with a diagnosis of Chest pain, Sinus Tachycardia on Ibuprofen and Lisinopril.       Per, VAERS patient returned to the ED on 4/10/21 with chest pain and dx with  pericarditis. Admitted 1 day.     -------------------------------------------------------------------------    5/17/22: MR not received. Reopen MR re-requested.   1/14/2022: No MR received.  12/29/21-No MR  10-28- No MR. Requested again  Manuf report received from patient. Spoke to patient who confirmed DOB and age (72y)    Admitted to (b)(6)  Followed by Dr (b)(6)    Patient returned to New Jersey in late May and has seen another cardiologist there. (27 May 2022) Pt doesn't meet definition for pericarditis, per MR review.</t>
  </si>
  <si>
    <t>Just have VAERS report. Need vaccination detail. Will call patient later today. Called physician office to talk with Dr. (b)(6). Will be available next week Wednesday onwards after Labor day weekend. Called Dr. (b)(6) office twice after that but no one available to talk. Received Medical records of patient in October. Upon detailed look at the medical records, it is identified that patient onset of Chest pain started after 40 days of 2nd shot of Pfizer vaccine of Cov-19. Hospital bed side and other COv-19 test came negative. No other viral panel was done. ECG and Echocardiogram came negative. Patient other Lab results showed, elevated Glucose, clean X-Ray, Higher monocytes, Elevated Blood Pressure and elevated Troponin. Initial diagnosis was NSTEMI MI. However, upon, Cardiac Catheterization, all came normal including Cardiac wall motion, EF% and no obstruction or CAD. Doctor then diagnosed as probable Myopericarditis. However, based upon test results, I defer this as a case of acute Myocarditis only. Chest pain symptom+Elevated troponin and clean cardiac catheterization. Probable Myocarditis.</t>
  </si>
  <si>
    <t>17 yo male received dose of Pfizer (dose no UK) on 05-01-2021. 4 days later, presented to ER in (b)(6) hospital with chest pain.  He had elevated troponins 11.6 and a cardiac MRI was consistent with myocarditis.  He was hospitalized 6 days at(b)(6).    JW: Changed to 1315653 from 1355216 based off of linked records (5 Sep) Per D/C note, pt c CP, -ST elevation c R BBB, elevated troponin, and cMRI c/w myocarditis -- meets defn for confirmed case.</t>
  </si>
  <si>
    <r>
      <t xml:space="preserve">MD reported VAERS-No medical records: 60 y/o male experienced chest pressure &amp; difficulty breathing in office/clinic/urgent care on 4/15/21, with symptoms beginning 47 days after 2nd Moderna dose (2/24/21); eventually admitted to hospital on 5/6/21 for pericarditis with atrial flutter; No PE on chest CT. Outcome is unknown, but I will request records from (b)(6) CA for 4/15/21-5/6/21 and (b)(6) for hospital records 5/6/21 to 5/9/21. </t>
    </r>
    <r>
      <rPr>
        <sz val="11"/>
        <color rgb="FFFF0000"/>
        <rFont val="Calibri"/>
        <family val="2"/>
        <scheme val="minor"/>
      </rPr>
      <t>12/16/21: reviewed records which state presene of pericardial effusion on echo and CT</t>
    </r>
  </si>
  <si>
    <t xml:space="preserve">22 yo (b)(6) male presented to ER at (b)(6) hospital with pleuritic chest pain radiating to L upper arm, no SOB, diaphorsis or N/V. Hurt worse during inspiration.  Admitted to hospital. Abnormal EKG and high sensitive troponin 1700 initially. Treated with ibuprofen and colcichine. Ordered ECHO and cardiac MRI. Normal ECHO. D-dimer, ESR and CRP elevated. Seen by cardiology in ER who started meds (above). CT scan for PE normal. Troponin peaked at 1000. Pain got better at discharge. </t>
  </si>
  <si>
    <t xml:space="preserve">25 y/o male experienced fever and malaise 26 days s/p 2nd Pfizer and dyspnea with rapid decline and hospitalization 31 days s/p, requiring ECHMO, VAD, and intubation. He was tx with high dose steroids, improved, and was d/c after 20 days in the hospital. VAERS report notes pt. had dyspnea, elevated troponin, and cMRI c/w myocarditis meeting criteria for confirmed myocarditis. He did have some fever and malaise symptoms and viral panel was borderline positive for Coxsackieviruses per his HCP (b)(6). Given this additional information, there is a possible other identifiable cause of his symptoms, so I am changing his classification to not a case. Records were requested records on 8-20.  </t>
  </si>
  <si>
    <t xml:space="preserve">2/11/22: MR available for review  *No diagnosis of myocarditis or pericarditis in records*  SUMMARY:  2/22/21: 2nd vaccination  4/1/21: (per pt report in VAERS) Urgent care "EKG showed irregularities" - go to ER   4/1/21:  (per pt report in VAERS) ER: abdominal pain, diarrhea, rapid pulse, sweating.  "found heart inflammation" (b)(6) (per call to Dr. (b)(6) - cardiology office - they don't have any of these records). (Per call to PCP - Dr. (b)(6)' - office manager went thru ER report sent. Did not see an EKG. Troponin "WNL". No cardiac diagnosis.)  4/5/21: (per pt report in VAERS) "Other tests"   4/8/21: Cardio Telehealth OV: Chest pain and palpitations. Order: Holter and ECHO  4/21/21: EKG Holter Monitor - ok  4/29/21: ECHO: No pericardial effusion  5/5/21: Myocardial perfusion scan: Normal  5/17/21: Cardio OV follow up - doing well. "No cardiac symptomatology" "Reassuring cardiac work up." follow up in 7 months.  ***  MNF report;  9/7/2021 called clinic; left VM  9/24/2021: called HCP POC(b)(6) on 9/24; left VM  9/24/2021: requested records  10/15/2021: still no records. </t>
  </si>
  <si>
    <t xml:space="preserve">All medical records are available to review and is reviewed on 2/10/22 and following conclusions were drawn. Final diagnosis: (Churg-Strauss syndrome).  Pt. 43 yrs old F, with anxiety, asthma, neck pain and hyperlipidemia.  Pfizer COVID 2nd shot: 4/9/21  Pt went to urgent care on 4/29/21with Neck &amp; and upper chest pain complain: EKG Normal @Urgent care. Pt. sent to ER because there were some concerns about other pain including Chest.  4/29/21 pt. at (b)(6) ER: Multiple EKGs normal, especially No ST elevation. Troponin elevated. Final discharge summary NSTEMI with Acute Coronary Syndrome and Asthma  4/26/21: The ER records from 4/29/21 @ 11:30 pm with notes from Dr.(b)(6) MD, says that 3 days prior to 4/29/21, Pt. had a Chest CT scan done with the findings of small airway disease, including airway thickening and parenchymal attenuation.   Later in first week of May 2021, Pt. went to the consultant and Cardiologist notes after cMRI performed, stated that the final evaluation was mild eosinophilic Myocarditis, which is most likely due to patient's pre-existing eosinophilic asthma and was also seen in CT-chest. The Cardiologist notes (consultant) from cMRI notes says that it is not likely to be vaccine AE myocarditis.  Thus, due to diagnosis of NSTEMI (with elevated Troponin, but normal EKG) and Eosinophilic mild Myocarditis, taken together with the Chest CT scan findings, it is concluded that this case does not meet the AE of vaccine causing Myocarditis. After the ER visit, in follow-up with Cardiologist during cMRI consult, pt. blood work continued to remain elevated for ESR and Eosinophils. The eosinophilic Asthma is not a new development after vaccine, but is in HX with patient prior to COVID. Also, it is noted that pt. states in the VAERS report that pt. does not feel well even after taking anti-inflammatory. Usually, with the acute Myocarditis from vaccine, pt. feels better and will be recovered in one day and upon taking the course of anti-inflammatory. </t>
  </si>
  <si>
    <t xml:space="preserve"> Chest pain on 5/16. Admitted to (b)(6) 5/17 with Myocarditis probably vaccine related     Troponin elevated at 14, ekg suggestive of myocarditis. Evaluated by cardiology, underwent cardiac cath on 5/17 no occlusion to support elevation of troponin</t>
  </si>
  <si>
    <t xml:space="preserve">21 year old male received 2nd dose of Moderna and developed GI symptoms with nausea, vomiting, which he attributed to heartburn with some left arm pain at site of injection. Over 3 days the heartburn, arm pain transition to chest pain with some shortness of breath. Patient admitted on 04/30 with chest pain and elevated troponin and discharged from hospital to home on 05/07/2021. Patient had no other respiratory illness symptoms. PMH: asthma with inhaler PRN and history of kidney stone (not recent). Initial EKG had some ST elevation with early repolarization but reported as not consistent with pericarditiis. ECHO was normal, no changes to EF or pericardial effusions noted. Cardiac MRI consistent with myocarditis and no pericardium involvement. Started on NSAIDS (ibuprofen), colchicine, heparin, tylenol, PII for reflux, and morphine for pain on day 1. High dose steriods started on day 3. Patient was on 2 L nasal canula oxygen for Day 1-2 but had no issues with desaturations. Symptoms recovered after start of steroids but waited until troponin trended down. Routine myocarditis viral panel was only positive for antibodies for Coxsackie B and influenza A and B, but no signs of active infection.   Spoke with Dr (b)(6), report submitter, to verify information. </t>
  </si>
  <si>
    <t>18 yo male with no PMHx presented with unknown symptoms on day 4 after dose 2 of Moderna vaccine. Hospitalized with elevated troponin 9.67. Had echocardiogram that was normal as well as normal cardiac cath. No info on results of cardiac MRI or EKG. Patient discharged home. VAERS report only, no medical records available. Requested on 5/25 and called Dr. (b)(6) (unable to leave message at the number provided). Unable to confirm now without information on symptoms and or EKG.   ADDENDUM 8/3: cMRI consistent with myocarditis, official reading.  Cardiac cath showed nl cor. aa.</t>
  </si>
  <si>
    <t>23 yo male with pressure/burning CP 1 day after the 2nd dose of the Pfizer vac. EKG showed ST elevations and PR depressions. Echo had trivial pericardial effusion and normal EF (60-65%). Troponin-T elevated and peaked at 0.69. No cMRI done. Tx with NSAID/colchicine and improved clinically. Hospitalized at (b)(6), CA. I discussed the case with Dr. (b)(6),  who overseas clinical care in hospital.</t>
  </si>
  <si>
    <t xml:space="preserve">DOD vaccination in Italy.  20yo M presents with sharp chest pain 1 day after second Moderna dose.  Admitted to (b)(6) for workup of chest pain.  Multiple cardiac ultrasound 67% EF and CCTA negative for structural damage.  Troponin hs elevated  at 9772pg/ml, CRP 6.9 down to 1.5 mg/dl over course of hospitalization. </t>
  </si>
  <si>
    <t>33 yo female developed dyspnea 4 days post first vaccine.  Progressed to heart failure with aspiration pneumonia requiring intubation and ECMO.  Transferred from local hospital to tertiary center ((b)(6))  Limited records from V(b)(6)CU available.  Emailed provider 9/7/2021 (18 Jan) Last available records indicate transfer for further care. Most recent available information indicates pt was improving, but still hospitalized.</t>
  </si>
  <si>
    <t>21 yo (b)(6) M p/w chest pain 3 days s/p receipt of Pfizer COVID-19 vaccine dose 1. At ED, noted to have elevated troponin, EKG showed ST elevations, cMRI showed evidence of diffuse LV myoardial edema wtih confluence of discrete subepicardium to pericardial enhancement involving inferior, lateral, and apical segments consistent with clinically suspected myopericarditis; also, small circumferential pericardial effusion and bilateral pleural effusions. Negative cath. ECHO WNL. Hosp total 3 days during which monitored, treated with NSAIDS, before discharging home.     Other labs:   Coxsackie A, B neg; EBV IgM neg, EBV IgG  pos, EBV DNA neg. Parvo Ab neg.   Urine drug screen neg.    Of note, did have sore throat and cough 10 days prior to presentation (before vax dose 2)</t>
  </si>
  <si>
    <t xml:space="preserve">HCP VAERS reporter: 34 y/o male with no PMH began experiencing positional chest pain, nausea, chills, 4 days after his 2nd Pfizer dose; no fever, no SOB, no palpitations, no vomiting/diarrhea; seen at Office/ED/Hospital and treated for myopericarditis with Toradol &amp; Colchicine; No medical records - will request records for 5/15/21 to 5/19/21 from (b)(6) MA.      10/21/21: records received and reviewed. Patient was diagnosed with myopericarditis (cardiology consult) during hospitalization and confirmed at f/u. ECHO &amp; ECG normal, EKG-ST elevation &amp; mild PR depression; Elevated Trop T, CKMB, ProBNP. Treated with colchicine &amp; continued outpatient f/u. </t>
  </si>
  <si>
    <t>19 yo male of unknown race/ethnicity w/o significant PMHx who p/w nonpleuritic chest pain to his PMD which began 2 days s/p receipt of Pfizer COVID-19 vaccine dose 2. EKG at PMD was abnormal; pt referred to (b)(6) ED where EKG showed ST elevations prompting admission. Transferred to hospital where had elevated troponin, EKG with diffuse ST elevations, ECHO with LVEF ~50%, transferred to PICU for telemetry monitoring. cMRI: normal size, normal function, findings c/w pericarditis.   Treated with IV steroids, NSAIDs before discharge home.   -of note, did have sore throat prior to vaccine dose    Labs  -SARS CoV2 nucleocapsid Ab, total Ig: nonreactive  -EBV VCA IgM, IgG: negative  -EBNA-1 IgG: negative  -Parvovirus B19 IgM, IgG: negative  -Parvovirus B19 PCR: not detected  -HHV6 PCR plasma: negative  -Parechovirus PCR: not detected  -D-dimer, procalcitonin, ESR, ferritin, coags WNL    Pending labs  -Bartonella henselae  -DNA Ab ds  -extractable nuclear antigen abs group  -DNAse B Ab  -Streptolysin O aAb</t>
  </si>
  <si>
    <t>25 yo (b)(6) male who p/w pleuritic chest pain and dsypnea 2 days s/p Pfizer COVID-19 vaccine dose 2. EKG with ST changes, troponins elevated, ECHO normal, cMRI showed enhancement.    -cardiac cath: negative</t>
  </si>
  <si>
    <t>24 yo M w/o significant past medical history who p/w unspecified chest pain, found by EKG at hospital 1 ((b)(6)MA site) to have nonspecific ST changes (per discharge note read by PMD), decompensated slightly and transferred to hospital 2 ((b)(6), MA) where placed on telemetry and discharged home after 2 days. TO follow up wtih Cardiologist Dr. (b)(6) MA). Need also to see EKG results from hospital 1 and ECHO results hosp. 2.  EKG showed early anterolateral leads, aVL. Cardiologist called pericarditis.  No biopsy.  No cMRI done.  Utox positive for marijuana alone.</t>
  </si>
  <si>
    <t>49 y/o male developed severe stomach pain &amp; dizziness 2 days after Janssen dose; hospitalized multiple times over 3 month period; required pacemaker to treat Vent tachycardia; appears to have been treated mainly at (b)(6) Main campus for most hospitalizations. Requesting records for review 10/8/21</t>
  </si>
  <si>
    <t xml:space="preserve">29 yo (b)(6) male p/w chest pain, dyspnea 16 days s/p receipt of Pfizer vaccine dose 1. Admitted to ER, hospitalized 3 days during which had labs, EKGs, and cardiac cath. EKG showed ST elevation. However, only finding on ECHO was moderate LVH. No treatment for myocarditis. Seen by cardiologist on 6/1/2021. Cardiologist reported that cMRI showed diffuse uptake of gadolinium that was more generalized through the myocardium and felt to be c/w more with hypertrophic cardiomyopathy. </t>
  </si>
  <si>
    <t>Infection Prevention reviewed chart with me. Physician diagnosis: "transient myocarditis associated with covid-19 vaccine". ECG showed "non specific T wave abnormalities" (14 Jul) DUPLICATE of known confirmed VAERS ID (b)(6).</t>
  </si>
  <si>
    <t>MRI: gadolinium enhancement in basal and infero-lateral wall (not sure if this meets (b)(6) criteria).  Spoke with infection preventionist who read from chart. (14 Jul) DUPLICATE of known confirmed VAERS ID (b)(6).</t>
  </si>
  <si>
    <t xml:space="preserve">VAERS report submitted by patient but included provider information as (b)(6). Spoke with provider to verify information. 24 year old male with history of chest pain and tightness 3 days after receiving the 2nd dose of the Pfizer vaccine. Patient had feverish and body aches lasting for 48 hours about 24 after 2nd dose and then they went away and patient developed chest pain on 05/07/2021. Went to ED in another hospital (b)(6)) and then transferred for additional care. EKG suggestive of pericarditis but then it changed to include ST elevation, biphasic T waves and some Q waves that were localized. ECHO did not see any pericardial effusions with normal EF and LV function so dx changed from suspect pericarditis to probably myocarditis. Patient had cardiac cath to rule myocardial infarction, no evidence of concern or MI. Patient had no significant medical history and did not report any exposures at the time of vaccination. Patient had CBC which showed normal white blood cell count but no other viral panels. Patient discharged after one day in the hospital and sent home with aspirin and beta blocker (Toprol XL). Patient had non-diagnostic stress test with no additional abnormalities noted on EKG done on 05/13/2021. Cardiac MRI done on 05/18/2021 as outpatient with subtle abnormalities consistent with myocarditis, patchy contrast uptake in inferior lateral walls of LV in classic myocarditis.    06-09-2021 - updated based on ED notes and some labwork, only troponin noted in labwork was 0.19 ng/ml. </t>
  </si>
  <si>
    <t>17 year old male with past medical history of acne taking minocycline. Patient had a COVID exposure in Feb/March and  had cough/sore throat so could have had COVID but was never tested. IGG test for SARS-CoV-2 was positive during this admission, but not clear if from vaccination or prior exposure. Patient woke day 1 after vaccination with headache, general body aches but was able to go to school. On Day 2 patient woke up with chest pain and admitted x2 days. CT of chest ruled out PE. ECHO was normal and EKG showed ST elevation. Cardiac MRI showed small effusions by no myocarditis. Considered to be pericarditis only although rapidly elevated troponin could be suggestive of myocarditis as well. Treated with ibuprofen and colchicine.  Probable case of pericarditis based on EKG and could be considered probably case of myocarditis based on troponin but physician reported that there was no evidence on ECHO or Cardiac MRI.  Duplicate VAERS to (b)(6)</t>
  </si>
  <si>
    <t xml:space="preserve">16  yo m with no PmhX presented with non-pleurtic chest pain on day 1 after dose 2 of pfizer vaccine. Admitted to the hospital with elevated troponin and echocardiogram with highlighted areas of pericardium suggesting of pericarditis but normal function, CTangio showed normal coronary arteries, normal function. Given ibuprofen and aspirin. Had one brief 5 beat episode of VTACH. Remained stable. Spoke with Dr. (b)(6) for confirmation on 5/27. Based on VAERS report and physician patient meets criteria for probable myopericarditis. </t>
  </si>
  <si>
    <t>17 yo male with no Pmhx presented with non-pleuritic chest pain on day 1 after dose 2 of pfizer vaccine. EKG with ST elevations, troponin elevated 15, and normal echocardiogram. Admitted to hospital and then discharged. VAERS report and confirmed with Dr. (b)(6) on 5/27. Meets definition for probable myopericarditis.</t>
  </si>
  <si>
    <t>47 y/o male with no PMH for chronic conditions/myocarditis, presented to ER 3 days after 2nd Moderna dose, with chest pain &amp; SOB; Echocardiogram showed global hypokinesis, CXR normal, elevated Pro-BNP, Extremely elevated Troponin-I (1400 increasing to 6000), cMRI showed T2 signal abnormality &amp; late gadolinium enhancement in nonischemic distribution, involving wall of left ventricle, with inferior wall &amp; septal involvement also, c/w Acute Myocarditis. Patient hospitalized for 4 days at 2 hospitals ((b)(6), and (b)(6). Discharged to home and prescribed Losartan and Metoprolol. No records included with VAERS, treating MD reported; requesting records from both hospitals for 5/16/21 to 5/30/21. Confirmed Acute Myocarditis per MD.    9/22/21: Records received/reviewed for both hospitals; Cardiologist for CMRI @ 2nd hospital confirmed c/w Acute Myocarditis-T-2 signal abnormality, LGE in nonischemic distribution involving LV lateral wall &amp; inferior wall &amp; septal involvement. Low normal LV and RV systolic function; EF 53% &amp; 42% respectively</t>
  </si>
  <si>
    <t>62 yo M with onset of CP (positional, pleuritic) 77 days after 2nd vaccination. Presented to(b)(6) ED 4/17/21;  troponins negative, ECG nl, ECHO nl, no effusion, nl EF; 5/5 presented again to ED at (b)(6), then went on vacation; pain got worse. followed up with cardiologist 2 weeks later with some chest discomfort; colchicine restarted.  Although cardiologist said clinical presentation was typical for pericarditis and responded to colchicine, he does not meet case definition criteria.</t>
  </si>
  <si>
    <t xml:space="preserve">18 yo male with ADHD on methylphenidate and previous history of myocarditis from unknown cause in 2018 (w/out heart dysfunction) presented with non-pleuritic chest pain on day 4 after dose 2 of pfizer vaccine. Viral URI panel negative, no systemic inflammatory illness. Hospitalized with abnormal EKG with ST elevations, elevated troponin and reduced LV ejection fraction. VAERS report and confirmed with Dr. (b)(6) Based on available info meets definition for probable myopericarditis. </t>
  </si>
  <si>
    <t xml:space="preserve">This report is linked to VAERS ID (b)(6). 18 yo male with no past medical history presented with dyspnea and non-pleurtic chest pain on day 3 after dose 2 of pfizer vaccine. on day 1 after vaccine had some muscles aches and fever post vaccination. Chest pain developed on day 3. info from VAERS and confirmed with Dr. Lynch on 5/26. States elevated troponin I: 5, LVEF 31% and global hypokinesis on echocardiogram. EKG with diffuse ST elevations. Patient meets criteria for probable myopericarditis. </t>
  </si>
  <si>
    <t>28 yo (b)(6) male p/w chest pain s/p receipt of Moderna COVID-19 dose 2. Troponins elevated. EKG was normal. ECHO results unknown. cMRI: normal. CXR: normal.  Clinician missing various info as pt sought care in multiple locations.   Need medical record from (b)(6) to complete.</t>
  </si>
  <si>
    <t xml:space="preserve">18 year old male received second dose of Pfizer on May 4 2021 and developed fever, chills and fatigue later that day. Past medical history reported as ADHD, autism spectrum disorder, depression, and aortic arch as an infant currently taking Zoloft, multivitamins and cod-liver oil. On May 5th patient developed chest pain, dizziness, and shortness of breath and was seen at urgent care on May 6th where told to go to ER if worsened. Seen in ER May 7th and admitted x2 days; patient given heparin and aspirin in ER, although not clear from the notes if he got the aspirin. Treatment of ibuprofen and colchicine inpatient. EKG with very minimal diffuse ST elevations and T wave inversion. Normal ECHO. Patient reported as no COVID prior to vaccination and had negative PCR rapid test for SARS-CoV-2. No other viral testing noted in the medical records. Not clear from medical record if patient went to ICU.    This report is also linked with two other VAERS ID ((b)(6) and   (b)(6)).    </t>
  </si>
  <si>
    <t>16 year old male with history of acne with no medication. One day after 2nd dose of vaccine developed body aches, subjective fever, and chest pain that he thought was overall body aches. One day later (2 days after vaccination) fever and body aches went away but chest pain persisted and was radiating down left arm; went to ER and was admitted to PICU for elevated troponin and rule out of myopericarditis vs MI.   year old male with past medical history of acne with no medications. Troponin listed as 1000 as elevated. Admitted to the PICU for concerns with MI vs myopericarditis. Patient had multiple EKGS with ST elevation, creatinine and troponin elevated on arrival. No history of COVID, serology for SARs-CoV-2 was positive (likely secondary to vaccination). Broad infectious disease panel sent and negative. ECHO done on admission and was grossly unremarkable but difficult to visualize. CT angio showed a benign anomaly and no ischemia suggestive of myocarditis. Cardiac MRI showed normal volume and function but with patchy delay sub-cardial enhancements and left ventricular enhancement indicating myocardial fibrosis and a small pericardial effusion. Patient in PICU for 4 days because of severely elevated troponin.   Spoke with provider (b)(6) to confirm details. Probable case of myopericarditis.</t>
  </si>
  <si>
    <t>17 yo male with no PmHx presented with dyspnea and shoulder pain on day 2 after dose 2 of pfizer vaccine. VAERS report only (completed by parent). States Dr. Heath diagnosed with myopericarditis due to abnormal EKG, elevated troponin and C reactive values. Reached out to Dr. (b)(6) on 5/26 and requested medical records. Based on available info meets definition of probable myopericarditis (abnormal EKG, elevated enzymes, dyspnea).</t>
  </si>
  <si>
    <t xml:space="preserve">18 yo male with history of asthma presented with dyspnea and pleuritic chest pain on day 3 after dose 2 of pfizer vaccine. VAERS report and confirmed with Dr. (b)(6). EKG with diffuse ST elevations, elevated troponin, echocardiogram normal with normal EF. Treated with colchicine and discharged home. Symptoms resolved. Based on chest pain, EKG, elevated troponin meets definition for probable myopericarditis. </t>
  </si>
  <si>
    <t>Race given as "(b)(6) . . . etc".  pt  relates a convoluted history of recent coxsackie titres and positive "viral tests" years ago overseas.   Patient stated that after 30 days of COV-19 second shot, pt. was feeling cough and chest pain. Pt. historically suffering from past 20 yrs with viral Myopericarditis, that ended with pt. being airlifted between countries and ICU. Pt. also removed Gallbladder in Feb 2020. Asthma (on steroids) and on Naproxen while biking routinely. After ER visit on 4/4/21, whereas the EKG was abnormal showing Bradycardia, and slight T -wave repolarization, rest of all tests came normal. No pericardial effusion was seen then. However, after 2+ weeks of that pt. showing high titer Coxsackie B3 and B4 @ 1:160. Thus, it is clear that if IgG is high after 2 weeks of the chest pain and cough, it is likely that Pt. had Coxsackie B infection during 4/4/21 visit. Due to other finding of Coxsackie virus infection together with history and consistent reoccurrence of Coxsackie Pericarditis, this case does not meet CDC algorithm of Pericarditis from vaccine adverse reaction.      PCP office contacted - Dr Finnessey no longer works there.  Nurse states patient seen in ER for "pericarditis" and followed up as outpatient but asked we request records for more details;  records for both visits requested 9/8/21 - cannot abstract further until records available    although pt's VAERS summary does not provide a supporting picture of pericarditis or myocarditis, nurse states he was seen in ER for pericarditis so it is worth waiting for records to finalize    5/31/2022: Case reassigned to me. MRs are available and reviewed.</t>
  </si>
  <si>
    <t xml:space="preserve">16 yo male with unknown pmHx presented with non pleuritic chest pain, worse when lying supine on day 1 after dose 2 of pfizer vaccine. Had "EKG with PR depressions", echo with trace pericardial effusion and neg troponin. Called Dr. (b)(6) and confirmed. Based on VAERS and Dr. (b)(6) meets definition for pericarditis. Treatment in ED was not documented in notes so unclear if he received any meds. </t>
  </si>
  <si>
    <t xml:space="preserve">Pt report: 40 yr old M Rcd Moderna #1 4/28,  fever  chills , SOB .  ER : " hearts inflamations" it was pericarditis.  No further information . will try  Clinic contact.  tried 3x .  Reassigned to me on 11/1/2021. Contacted Dr. (b)(6) Cardiologist, and she provided her direct number to call her back on 11/4/2021 at 9:15 AM. Will call her. Records indicates that Patient had a follow-up visit to Cardiologist on 6/11/2021  Talked with Dr. (b)(6) on 11/4/21. She said after the shot, the patient went to ER after 15 days due to Fever, chills, Chest pain, GI pain and discomfort, shortness of breath. The ER gave the pain and fever reducing Aspirin and did not admit. So, the patient visited the Cardiologist same day. They performed ECG and Echo on the same day and saw abnormal ST and T waves, and moderate Pericardial effusion in ECHO. They also saw Chest Pleural effusion in chest PET Scan. So, the patient was send again to the hospital and was hospitalized for 3 days. No troponin expression but elevated CRP and ESR. Elevated Liver LFT enzymes and patient was diagnosed as Viral syndrome. However, Cardiologist believes that it is difficult to say Pleural effusion Vs Pericarditis. It appears that this is the case of Viral Pericarditis, but no other viral panel was done except COVID which was negative. </t>
  </si>
  <si>
    <t>35 yo female reports multiple medical problems including "Guillian-Barre" and "pericarditis 21 days post second vaccine (which was delayed and received @ 6 (not 4 weeks) after first.   9/22/21: spoke to cardiologist who is still caring for patient; he does not think she has criteria for any carditis; has cMRI ordered.  Thinks pain may be muscular;  Does not meet criteria for any carditis (all tests normal to date)    Updated to primary VAERS (b)(6) from (b)(6)</t>
  </si>
  <si>
    <t>Patient hospitalized for two days after Pfizer vaccine with chest pain at (b)(6) KS.  Cardiac MRI showed small area of acute myocarditis.  ESR and CRP normal. Viral and rheumatological labs pending.</t>
  </si>
  <si>
    <t>17 yo WM complained of chest pain 3 days after second Pfizer dose.  Taken to physician then seen in ER in (b)(6), PA, then taken by private vehicle to (b)(6) ED. According to phone call with that ED doc, EKG and echo were largely normal. cMRI was c/w myocarditis. He was treated effectively with Tylenol and discharged home. Follow up call to mother of patient was made the next day and she reported the patient had fully recovered. Records requested 11/3.</t>
  </si>
  <si>
    <t>18 yo WM experienced 7/10 chest pain lasting a few hours.  Was hospitalized at (b)(6) CA for 2 days to workup chest pain occurring 3 days after second dose of mRNA covid vaccine (records are inconsistent as to Pfizer or Moderna). in ER, given ASA and Toradol. Admitted due to elevated troponin I levels. Troponin I peaked at 8,897 on 5/22/2021. added info from HCP VAERS report no. (b)(6). It states a medical diagnosis of myocarditis with elevated troponin levels and abnormal EKG with ST elevation and T wave inversion. Normal ECHO, normal chest x-ray and normal CTA with contrast to rule out pulmonary embolism. Nasal swab negative for Covid 19, Influenza A and B. Cardiologist 99% sure this is myocarditis.</t>
  </si>
  <si>
    <t xml:space="preserve">17yoM seen at (b)(6) Iowa and worked up as outpatient.  Diagnosed by physician with myocarditis.  The initial troponin (unspecified) is 9, the second was 1. CPK 128, d-dimer 0.19, bnp 25, ESR 0, crrp &lt;0.4. Had neg  Covid PCR but positive for Covid antibodies. Negative respiratory panel. F/u with pediatric cardiologist results pending for Hep A, B, peds respiratory panel, CMV,EBV, HSV, Parvo. 5/18 IgG positive for COVID-19    [EW 10-25]. Insufficient information based upon VAERS report to determine case status. Emailed HCP and requested records.    [EW 10-26] D/w HCP. Pt. presented with chest pain and elevated troponin, meeting criteria for probable myocarditis. Was treated with colchicine as an outpatient with cardiology f/u. cMRI report not available at this time. Respiratory panel was negative. </t>
  </si>
  <si>
    <t>Myopericarditis with florid heart failure following 2nd vaccination based on interview with cardiologist, Dr. (b)(6). Angiogram negative. Cell phone: (b)(6)</t>
  </si>
  <si>
    <t xml:space="preserve">Onset of stabbing chest pain to the back started 2 days after vaccination. On 5/20/21 Provider at the hospital where admitted explained she had an inflamed heart and fluid retention around heart. Interview with Dr. (b)(6), cardiologist reported hospital work up found troponin level not elevated and EKG Right Bundle Block, ECHO - neg, no pericardial rub, but discharge indicated possible pericarditis. Based on this consider this Pt not a case. Will request a copy of the medical records just to confirm the information given during the brief review of the medical record with Dr. Tai.   </t>
  </si>
  <si>
    <t xml:space="preserve">5/17/22: Abstraction Completed    56 y/o male PMH daily EtOH use, DM, CAD, GERD, PUD, HTN, SVT, presented to ED morning after drinking heavily and spending the night on his kitchen floor (approximately 15 days s/p 2nd COVID dose), with nausea, tremulous; CT scan showed oval mass/hemorrhage structure in brain; ICU neurosurgery did not recommend surgery; patient treated for EtOH withdrawal; patient was not diagnosed/treated for myocarditis or pericarditis; BP wnl; No ECG orders/report, no Echo or CMRI; d/c to inpatient rehab for effects of intracranial hemorrhage; d/c to home following rehab and reported recovered    Per previous abstractor:  Called best POC/provider and request medical records 9/15. Left msg for provider x3 then given message she was not best contact. Reach out to spouse X2 and finally got name of attending cardiologist Dr. (b)(6) called 10/8 and left a msg. </t>
  </si>
  <si>
    <t>25 yo (b)(6) male marine who presented for chest pain 40 days s/p dose 2 of unknown COVID-19 vaccine. PMD reports EKG showed diffuse ST elevation. Troponins were negative x 3, but to his knowledge no ECHO or cMRI done. Pt seen by (b)(6), NC. Not able to reach that provider.  Based on dosing interval, vaccine manufacturer may be pfizer.  Given current level of information-chest pain, without report of abnormal troponins, ECHO or cMRI, classifying as not a case. If had ER records, may re-classify.</t>
  </si>
  <si>
    <t>25 yo (b)(6) male marine who presented for chest pain 40 days s/p dose 2 of unknown COVID-19 vaccine. PMD reports EKG showed diffuse ST elevation. Troponins were negative x 3, but to his knowledge no ECHO or cMRI done. Pt seen by Dr. (b)(6), NC. Not able to reach that provider.  Based on dosing interval, vaccine manufacturer may be pfizer.  Based on chest pain, with ST elevations, pt fits at least definition of probable myocarditis. (2 Sep) Info in this cell not on only available doc (initial report), thus case was d/w provider and is confirmed.</t>
  </si>
  <si>
    <t>prior COVID-19 in October 2020. Called(b)(6)on 6/3 and left message for Dr. (b)(6)</t>
  </si>
  <si>
    <t xml:space="preserve">3-4 days previous to symptoms had URI. Negative for COVID by nasal antigen swab; HSV , Parvovirus B19 (IgM -, IgG+), Lyme PCR negative and EBV IgM and IgG were negative. CPK elevated to 338.  D dimer mildly elevated to 0.61. WBC, hgb, hematocrit, platelets normal. She was treated as ACS initially with asa and therapeutic heparin. Cardiology consulted given abnormal EKG findings with inferolateral ST elevation. Cardiac MRI demonstrated findings consistent with COVID-19 vaccine-related myocarditis and LV EF of 47%. She was started on Toprol XL later that night, developed diffuse maculopapular rash around 1-2 hours later, which continued into the next day, thought either due to metoprolol or from COVID-19 vaccine. Metoprolol held and given benadryl, rash improved but was still present at discharge. Blood pressure would not tolerate addition of other goal directed therapy medications. She was discharged home with plan to follow-up with Dr. (b)(6) with repeat cardiac MRI in 6 months -- she was also informed not to undergo strenuous physical activity for 6 months, eight days of low dose ibuprofen for pain control, and discharged with 2 week Holter. </t>
  </si>
  <si>
    <t>myocarditis panel was sent to(b)(6) on 5/22, results were pending at time of the notes. Troponin and inflammatory markers downtrended and patient's EKG normalized. At time of discharge patient's symptoms had resolved.</t>
  </si>
  <si>
    <t>28 yo (b)(6) male p/w chest pain 3 days s/p receipt of Pfizer COVID-19 vaccine dose 2. EKG showed diffuse ST elevation that was unchanged from an EKG years ago. ECHO was normal. However, cMRI showed epicardium late gadodlinium enhancement in apical LV segments (6% of LV), with associated myocardial edema consistent with acute myocarditis. No effusion or pericardial effusion. Left LAD noted. Normal LV and RV size and function.     Cardiac PET scan c/w myocarditis in same area.   ZIOpatch- monitoring for 1 week as outpt, no arrhythmia.    Eosinophils was 5.3% (ULN 4%)  WBC: 6.1  Urine tox: negative</t>
  </si>
  <si>
    <t>15 yo (b)(6) male who p/w chest pain 1 day s/p receipt of Pfizer COVID-19 vaccine dose 1. EKG showed ST abnormalities. ECHO with low-normal function. cMRI with changes consistent with myopericarditis. Pt fits confirmed case definition myopericarditis. He was admitted to hospital, underwent workup, monitored and discharged home with NSAIDs and to follow up with cardiology.    Other labs:  -Covid antibodies, total Ab, nucleic acid: reactive  -Respiratory viral panel (Adeno, bordetella pertussis, parapertussis, other conronoviruses, rhino/ entero, mycoplasma, parainfluenza, RSV, influenza, human metapneumovirus, chlamydia pneumoniae): negative  -HSV1/2 PCR blood: negative  -EBV DNA quant: not detected  -Hepatitis B core antibodies serum: nonreactive  -Hepatitis B surface antigen: negative  -Hepatitis C antibodies qual.: nonreactive  -Hepatitis A antibody IgM: nonreactive  -parvovirus B19: negative</t>
  </si>
  <si>
    <t xml:space="preserve">19 yo (b)(6) male with ADHD p/w chest pain 5 days s/p receipt of Pfizer COVID-19 vaccine dose 2.  Troponins elevated. EKG showed early repolarization. ECHO was normal. No cMRI or biopsy done. However, Coxsackie B1 &amp; B6 Ab detected (negative for Coxsackie B2:B5); test does not specify type of Ab. Thus it is possible this is viral induced but difficult to know for sure.     Other tests  CXR: no acute cardiopulmonary abnormality.   CTA chest: no PE, negative.  Cardiac cath: negative  Urine drug tox: negative   </t>
  </si>
  <si>
    <t>virology panel tests at hospital were negative for several respiratory viruses.  Patient hospitalized at(b)(6), KS. for records call Ascension Medical group records release at(b)(6)  (b)(6)   Medical histoy # (b)(6)</t>
  </si>
  <si>
    <t>20 yo female with chest pain, EKG abnormality, and elevated troponin (15).  no cardiac MRI done. I spoke with Dr. (b)(6) from ID who did not care for patient but reported 6 cases from their hospital.  She looked up the record during our call.</t>
  </si>
  <si>
    <t xml:space="preserve">27 yo (b)(6) M with history of controlled asthma on albuterol and inhaled fluticonozone. Had 2 month history of intermittent chest pain on exertion.  Chest pain recurred after 2nd Pfizer shot.  Went to PCP normal EKG, elevated troponins. Referred to ER. Admitted to hospital for workup of chest pain. EKG showed inferolateral changes. Tropinin T peaked at 0.57ng/ml. Normal ECHO. Negative Covid test, negative drug screen, normal CXR, normal chest CT no pulmonary emboli, possible signs of bronchitis. Cardiology consult - new EKG showed T wave inversions, mildly elevated troponins, normal stress test. Diagnosed as atypical chest pain viral etiology versus musculoskeletal. Discharged home with followup with PCP. </t>
  </si>
  <si>
    <t>PA filled out form, states dx with myocarditis; appears to meet criteria of at least a probably myocarditis.      I talked to both the PA  (who looked at physician notes and diagnostic results) and Dr (b)(6) - pt meets criteria for probable myocarditis, clean cath, no cMRI done; treated with colchicine and NSAIDs</t>
  </si>
  <si>
    <t xml:space="preserve">14 yo (b)(6) male with no significant past medical history who p/w nonpleuritic chest pain unaccompanied by URI sx, 1 day s/p receipt of Pfizer COVID-19 vaccine dose 1. Found to have nonspecific ST elevation by EKG, elevated troponin and BNP, with 2 ECHOs which were normal at hospital #1. Treated with IVIG and pulse solumedrol for 3 days prior to transfer to UNM for cardiac MRI. 3rd ECHO, at hospital #2, showed mild relaxation abnormality and cMRI not consistent with some changes, though not thought consistent with myocarditis, though by then pt was 3 days out from treatment with IVIG. Pt fits case definition of probable myocarditis.    Of note, patient had COVID 10/2020. And patient's brother has history of MIS-C after COVID.    Labs:  -CMV PCR blood: neg  -EBV IU PCR, &lt;500  -EBV IU log &gt;7   -HSV: not detected  -Respiratory viral panel-influenza A, A H1, AH3, B; RSV A, B; paraflu 1,2,3,4; coronaviruses 229E, NL63, LP43, HKU1; metapnaumo; rhino/ enterovirus; adenovirus; chlamydiae pneumoniae, mycoplasma pneumonia: all negative  -COVID19: not detected  -WBC: 6.9 x 10E3/uL    Other imaging:  -CXR: negative    PENDING:  -Parvovirus:   -Coxsackie:   -ECHO virus: </t>
  </si>
  <si>
    <t xml:space="preserve">12 yo (b)(6) M p/w chest pain 5 days s/p Pfizer COVID-19 vaccine dose 1 to ED where EKG was normal, but troponins elevated, prompting transfer and PICU hospitalization for telemetry for presumed myocarditis. ECHO normal.  Did not do cMRI. Did not provide medications. Transferred to general floor on 5/26/21 where continue to trend troponins and monitor. Repeat ECHO planned for 5/28/2021.     OTHER LABS:  -CBC, CMP WNL  -SARS-CoV-2 RT-PCR: not detected   -Influenza A PCR: not detected  -Influenza B PCR: not detected  -Rapid COVID, Flu: negative  -Adenovirus: not detected  -C. Pneumonia: not detected  -M. Pneumonia: not detected  -Paraflu Virus 1: not detected  -Paraflu Virus 2: not detected  -Paraflu Virus 3: not detected  -Paraflu Virus 4: not detected  -Coronavirus 229E KHU1 NL63 OC43: not detected  -Respiratory syncytial virus A: not detected  -Respiratory syncytial virus B: not detected  -Flu A 2009 H1: not detected  -Flu A subty H1: not detected  -Flu A subty H3: not detected  -hMPV: not detected  -HRV/EV: not detected  -Coxsackie A16: IgG negative, IgM 1:40-flagged as high (reference range 1:10)  -Coxsackie A25 IgG neg, IgM 1:40 (flagged as high)  -Coxsackie A7 IgG 1:100, IgM 1:40  -Coxsackie A9 IgG negative, IgM 1:40 </t>
  </si>
  <si>
    <t>Experienced chest pain when hiking in (b)(6), evaluated in ER, found elevated trop, angio/EKG/TTE normal, dx Takotsubo's cardiomyopathy and followed up by (b)(6) cardiologist in late May. Talked with provider (b)(6)on 6/2/2021.</t>
  </si>
  <si>
    <t xml:space="preserve">17 yo (b)(6) male with history of asthma who p/w chest pain 1 day s/p receipt of Pfizer COVID-19 vaccine dose 2. Chest pain began within hours of vaccine receipt, however pt thought may be asthma and treated with albuterol. This did not resolve sx. EKG showed diffuse ST changes and he had elevated troponins. Initial ECHO at outside hospital showed "bright pericardium" though 2nd ECHO was normal. cMRI had evidence of myocardial edema, early scar, small pericardial effusion.     -started accutane 1 month prior.    Labs:  -urine tox negative: positive opioids after receiveg dilaudid at outside hospital  -myocarditis infectious disease panel  -complements: normal  -EBV: negative  -CMV PCR: negative  -MRSA: negative  -respiratory viral panel (influenza A, B; RSV A, B -Paraflu 1-4; human menatpan, entero/rhino, adeno): negative  -HIV: negative  -adenovirus: not detected  -SARS-CoV2: negative    Pending labs:  -coccidiomycosis, histo </t>
  </si>
  <si>
    <t xml:space="preserve">30 yo (b)(6) female with possible as-yet-undiagnosed autoimmune illness who self-reported nausea, headache and pericarditis 14 days s/p receipt of janssen COVID-19 vaccine dose 1.  In talking with clinician, she p/w chest pain with positional nature, dyspnea, and had pericardial rub on exam in ED. Troponin was normal. EKG showed nonspecific T wave inversions in several leads. ECHO normal. No cMRI or biopsy done. In ED, received aspirin, toradol, reglan, steroids and discharged home. Felt better at discharge but next day pain returned. Prescribed colchicine by outpt cardiologist and doing better afterward.    Of note, pt reported through VAERS for chronic medical history autoimmune disease. Pt told nurse that in February 2020 she had positive ANA screen but was RF negative. Given the possibility of autoimmune etiology to myocarditis, determining not a case. </t>
  </si>
  <si>
    <t>duplicate VAERS report to VAERS ID (b)(6) (should be primary record in REDCap).  also linked to the following VAERS IDs:  (b)(6)  (b)(6)</t>
  </si>
  <si>
    <t>cardiologist (Dr. (b)(6)) ph: (b)(6)</t>
  </si>
  <si>
    <t>16 yo WM presenting first to his PCP with sharp chest pain 2 days after his second dose of Pfizer. Seen at (b)(6) ER with 7/10 chest pain, dizziness, diaphoresis, chills and non-productive cough.  EKG at ER showed signs of L atrial enlargement, troponins in ER elevated at 16.8 ng/ml and he was sent to(b)(6) due to EKG changes and elevated troponin levels. He was hospitalized for two days.  Cardiology consult done and he had a normal ECHO. Cardiac MRI ordered, not results given.</t>
  </si>
  <si>
    <t xml:space="preserve">15 yo (b)(6) male with past history of COVID19 3 months prior presented with tachycardia and L sided jaw pain 18 hours after first dose of Pfizer. Given 2 81 mg aspirin by parent. No relief. Taken to local ER. At ER, intermittently tachycardic, EKG diffuse ST elevation, troponin 15.5 given provisional diagnosis of myopericarditis and sent to (b)(6). On admission, still tachycardic but no chest pain. Tropinin 17.7. EKG diffuse ST elevations, ECHO normal, CRP 3.14mg/dl ESR, D-dimer normal.  Seen by cardiology.  Troponin I at 1.67 ng/ml at that time. Negative drug screen. ID consulted. Postive IgG for Covid. Infectious disease panel pending. Cardiac MRI showed acute myocarditis , unspecified. </t>
  </si>
  <si>
    <t>22 yo male presented to ED with non-pleuritic chest pain and some SOB on 5/22/21, 5 days after 1st dose of Pfizer vax. EKG normal but noted slight PR depression in V4 and V5 (no change from previous EKGs). Echo normal with no effusion. High sensitivity troponin-I was 18 (WNL). Cardiology was consulted and they were not sure if this was pericarditis or not. Tx with NSAIDS/colchicine in the event that it was. Seen in clinic by PCP (Dr. (b)(6)) on 5/27/21. She was not convinced that this was pericarditis and explained that this patient had been complaining of chest discomfort  more than a year ago and he was referred to cardiology but he never went.  I discussed case with (b)(6) by phone.</t>
  </si>
  <si>
    <t>19 yo male presented to ED with pleuritic CP. EKG  showed borderline diffuse ST elevations. Troponin-I mildly elevated at 0.05. No Echo or cMRI done. No URI presentation but no viral panel drawn. No significant PMH. Was tx with NSAIDS and not admitted to hospital. Was seen at(b)(6), VA. Patient asymptomatic at outpatient f/u visit. I discussed the case with (b)(6) PA who saw the patient in follow-up.</t>
  </si>
  <si>
    <t>25 yo male developed chest pain 2 days after the 2nd dose of the Moderna vaccine. Normal EKG, normal echo, troponin-I elevated to 7.42. Hospitalized for 3 days. No cMRI. Fully recovered. Has twin brother who had myocarditis last year. Non-ST elevation MI is listed on the report but this is an error.  I spoke to Dr. (b)(6) about the case.</t>
  </si>
  <si>
    <t>MRI  showed myopericarditis of the anterior and lateral wall. Showed mildly decreased LV systolic function--not sure how to code. (14 Jul) DUPLICATE of known confirmed VAERS ID (b)(6).</t>
  </si>
  <si>
    <t xml:space="preserve">2/19/21- Pt presented with SOB that appeared  to be chronic, but potentially worse (this was 5 days post second COVID-19 vaccine). Lab tests showed thrombocytopenia (unknown if this is new or old) as well as mild transaminitis (again, not known if new)  3/23/21- Pt presented with a stroke involving the R frontal and parietal lobe. Echo normal at that time  4/22/21- presented to urgent care again and was found to have elevated troponin (without associated chest pain or EKG changes). Echo was normal, but cardiac MRI showed evidence of myocarditis. 9/9 requested medical records. Emailed Kaiser Permanente reporter x2 9/30 called KP cardiologist Dr. (b)(6) left a msg.      </t>
  </si>
  <si>
    <t>17 year old male patient with no past medical history who overdosed on lorataine and doxylamine on 05/24/2021. Patient was confused on arrival in ED but did not have signs or symptoms of concern other than general malaise, no chest pain or other symptoms. ED did full work up including EKG with prolonged QTC and sinus tachycardia. CK elevated so dx with rhabdomyolysis. Tropinin was elevated so completed chest x-ray and sent to PICU for observation. Repeated EKG showed T inversions and QTC became normal. Had multiple ECHOs and 48% was lowered EF with decreased LV function suggestive of possible myocarditis.  However, Cardiac MRI showed normal EF, some regional dyskinesia of mid left ventricular septal and inferoseptal wall, Normal  LV function and no delayed enhancement. Cardiology reported that they did not think that patient had myocarditis and that elevated troponin was from rhabdomyolysis and not myo or pericarditis. Patient did not receive any treatment other than encourage hydration and was discharged to psychiatric facility.   Spoke with (b)(6) provider to confirm clinical details in addition to VAERS report. Updated vaccination information on 06/09/2021 based on vaccine card.</t>
  </si>
  <si>
    <t>21 yo male presented with pleuritic CP 3 days after 2nd dose of Moderna vac. EKG showed Wolf Parkinsons White syndrome.  Echo - wall motion abnormality, hypokinesis, EF 45%, no pericardial effusion. Repeat echo 2 days later showed normalized EF of 60%. Pt was COVID-19 + but asymptomatic. cMRI not done in hospital because of COVID-19. Tx with colchicine and fully recovered. Seen as outpatient on 6/9/21. I spoke to Dr. (b)(6), cardiologist who followed him during hospitalization about the case.</t>
  </si>
  <si>
    <t xml:space="preserve">17 yo WM presented to (b)(6) ER with persistent, positional chest pain 3 days after 2nd dose of Pfizer. Initial ER EKG showed ST segment changes, ER troponin 0.7 to 1.0. Initial ECHO showed low normal to slightly depressed LV function. Transferred to Stanford LCPH. Troponin peak at hospital was 12.44 ng/ml, EKG ST segment changes and P wave depression. Put in CVICU to be monitored on telemetry with serial troponins, CRP, and CKMB. CRP 6.4 mg/dl, CKMB 6.1. Seen by cardiology who indicated possible myopericarditis. Cardiac MRI delayed enhancement, patchy meso and epicardial delayed enhancement in non-vascular distribution, hyperintense T2 signal suggests edema, and acute myocarditis. Rx Motrin 600 mg po q 6 hours. in hospital 4 days. Chest pain resolved.  Troponin and CKMB downtrended. </t>
  </si>
  <si>
    <t>23 yo male, active duty military in (b)(6) developed pleuritic chest pain 3 days after the 2nd dose of the Moderna vaccine. EKG showed non-specific ST changes, Echo NL, cath no stenosis, cMRI done 2 weeks later was normal. Tx with NSAIDS and cochicine and doing well now. I spoke with (b)(6), nurse at (b)(6) who is following this patient as well as 30 others with similar presentations.  all have been reported to VAERS.</t>
  </si>
  <si>
    <t>Interviewed PMD who filed VAERS report. 60 yo F with subacute URI symptoms since 3/31 with new onset CP leading to ED visit on 4/10 (7 days after first Moderna vaccine); RVP PCR negative. Hospitalized x 3 days; ECG with PR depressions, TWIs; ECHO pericardial effusion, normal EF; CT angiogram - small pericardial effusion, pleural effusions; normal troponin x 1; rheumatologic workup unremarkable on follow up with PMD. Dr. (b)(6) direct's line: (b)(6)</t>
  </si>
  <si>
    <t>16 year old female with no past medical history who reported to ED after chest pain and mild arm pain 2 days post-2nd dose. Patient with normal ECHO, elevated troponin, and cardiac MRI showing myocarditis. EKG with diffuse ST changes and T wave changes. Viral respiratory panel and SARS-CoV-2 PCR negative. Patient symptoms resolved during hospitalization and with cardiology follow-up. Spoke with Celia Michelle Zebrack (PICY physician) at hospital to verify patient information.   Duplicate VAERS ID (b)(6) and (b)(6)</t>
  </si>
  <si>
    <t xml:space="preserve">18 yr old Female. Rcd Pfizer dose 2 on 4/18/2021. Physician states "myocarditis" . found " elevated Troponin ( 2.8) and abnormal EKG"  NOTE : same Physician filed dose 1 report on same client ( (b)(6)) stating " palpitations started after dose2" </t>
  </si>
  <si>
    <t xml:space="preserve">06/07/2022   16 y/o female, PMH of asthma, presented with chest pain, near syncope, and tiredness, 2 days after 2nd vaccine.  Admitted x 10 days.  States pt as recovered.   Troponin - 20.  ECHO - mild left ventricular systolic dysfunction  cMRI - no scarring  *No patient name listed.   HCP:  Dr. (b)(6)  FAC: (b)(6)  *Email to HCP for additional info     6/7/22 - Returned error email for provider.  Unable to get name. Advised MR to send to GDIT.     11/30/2022 - Records reviewed   4/19/2022 - Admission date   16 y/o female, PMH of asthma and ADHD, presented with chest pain, "fluttering", near syncope, nausea, and malaise, 2 days after 2nd vaccine.  Tylenol does improve pain.  Cardiology consulted.  Admitted for myocarditis vs MIS-C.  ID consulted.  Unable to take NSAIDS.   T - 98.2, 99.1  EKG - Mild ST elevation  EKG - NSR.  Nonspecific T-wave changes seen.   Troponin - 2.98, 9.96, 10.8, 11.20, 12.9, 18.8, 20.8, 13.2, 5.16, 4.46, 3.5. BNP - 36, 13, &lt;10.  CRP - 12.1.  H&amp;H - 9.5/20.3.  EBV Antibody IgG - Positive.   CXR - WNL.   ECHO - mild left ventricular systolic dysfunction.  LVEF 55%.   ECHO - showing improvement of LV function   cMRI - no scarring.  Findings suggestive of active myocarditis.  LVEF 72%.  Recommend F/U MRI in 6-8 weeks.   MEDS:  Tylenol, IVIG, Rocephin IV, Decadron IV, Benadryl, Melatonin, Versed,  DCD DX:  Myocarditis.    *Does not meet criteria for MISC- as she has been afebrile, does not have &gt;2 systems involved.   DCD home stable.  Close f/u with cardiology.  Activity restrictions.     *Case definition met for Myocarditis - Acute chest pain, EKG - ST elevation, Elevated troponins and inflammatory markers, cMRI - positive for acute myocarditis.   Abstraction complete. </t>
  </si>
  <si>
    <t xml:space="preserve">28 yo WM seen by cardiologist in (b)(6) ER and hospitalized 3 days after 2nd dose of Pfizer. Given diagnosis of acute myocarditis. Had labs, Echo, and cardiac catherization. Rx with unknown anti-inflammatory. Message left for doctor . Recieved medical records on 6/17. EKG showed diffuse ST elevations, ECHO normal, cardiac MRI enhanced consistent  with acute myopericarditis. Elevated troponin levels. </t>
  </si>
  <si>
    <t>23 yo WM presented to ER at(b)(6) by ambulance.  Chest pain substernal started 1 day after 2nd dose of Pfizer and got progressively worse over next 2 days. In ER, elevated troponin I 27.9 and ST elevation in EKG. seen by cardiologist in ER. L heart cath no obstructive disease but showed LVEF of 45% and wall motion abnormalities. Admitted to the hospital on telemetry. Covid PCR negative. aPTT and d-dimer WNL. EKGs continued to show ST elevations in inferolateral leads. Cardiac MRI confirmed myocarditis. ECHO mildly reduced EJ fraction 50%, mild hypokinesis in L ventricle. Troponin levels downtrended from 27.9 to 25 at discharge after 2 days in hospital. Seen by cardiology who started metoprolol succinate 25 mg po qday and Losartan 12.5mg Discharge diagnosis myopericarditis.</t>
  </si>
  <si>
    <t xml:space="preserve">1/4/22: Records in.   SUMMARY:  3/22/21: 2nd vaccine  4/??/21: Chest pain began. Intermittent but becoming more persistent over time.    5/4/21: ER - RLQ abd pain x 1 week.   CT: Nonspecific decreased enhancement at lower pole of right kidney and liver cysts.  Dx: Renal infarct. Started on Eliquis    5/14/21: ER - Chest pain, elevated troponin. Admission.   Troponin I HS: 1054, 1089, 1529, 1490 ng/L  D Dimer &gt;20  CRP 17.78 (0-3), ESR 27 (0-20)  EKG: NSR, possible left mitral enlargement, poor R wave progression in anteroseptal leads. No ST wave shifts  CTA (5/15), ECHO (5/15), Cardiac cath (5/17): negative/normal    5/26/21: ER - Chest pain, elevated troponin I (0.051. 0.042, 0.043 ng/mL Range &lt;0.040), EKG "Nonspecific repolarization disturbance". Admission  5/26/21: Cardio consult - cMRI deferred as pt thought he'd already had one. "persistent elevated troponin suggestive of ongoing myocarditis." Tx: Colchicine. Obtain outpt cMRI.  5/26/21: MRI abd: liver lesions, pancreatic lesion, bilateral renal cysts. Ultimate concern for pancreatic cancer with liver mets. Scheduled biopsy on 6/1/21.  5/27/21: Discharge Summary: Chest pain and liver metastases. . "Possible myocarditis potentially due to Covid vaccination, but unclear."    ****  9/8/21: minimal info on VAERS report submitted by physician  - he returned my call on 9/8 stating pt had been admitted to (b)(6) MD but the physician states he no longer works there and can provide no more info since he doesn't have access to records any longer- medical record request submitted    </t>
  </si>
  <si>
    <t>KM is 70 F with Type 1 von Willebrand's disease, mild hypertension, asthma, mild mitral regurgitation, and diffuse degenerative joint disease. She has been safe at home during the pandemic tested a few times for COVID-19, consistently negative.   Approximately 1 month after the second Pfizer vaccine she developed a precipitous onset of severe acute congestive heart failure subsequently diagnosed nonischemic cardiomyopathy/myocarditis. Due to patient's history, it is difficult to conclude that vaccine alone may be the causal factor for the adverse event after 30 days of 2nd Pfizer shot. Will still request the medical records. Patient have a history of recurrent PVC's and 5 months prior to ER on March 27th, patient had an abnormal EKG. Talked with reference Physician Dr. (b)(6)and went over with patients charts, history and medications etc. It is difficult to say that vaccine alone caused an adverse event, or even vaccine is the causal agent here at all.</t>
  </si>
  <si>
    <t>10/13/2021- MR rec'd (b)(6) Final diagnosis is - Chest pressure. Not a case.   EKG - wnl, Troponins- wnl, Chest Angiogram- wnl.  9/9/2021-Requested medical records on 9/9/2021  9/22/2021 still need (b)(6)records, the current (b)(6) records are not helpful.</t>
  </si>
  <si>
    <t xml:space="preserve">19 yo (b)(6) male with history of likely anxiety-induced palpitations p/w chest pain 2 days s/p receipt Moderna COVID-19 vaccine dose 2. Troponins elevated EKG showed ST elevations. ECHO with EF of 40%. cMRI c/w myocarditis. Admitted for monitoring. Received no treatments. Discharged home to be seen by home cardiologist.  </t>
  </si>
  <si>
    <t>18yr old female received 1st dose Pfizer 3/28/2021 . None of findings reported occurred after this dose. Second dose VAERS report ((b)(6)) has findings</t>
  </si>
  <si>
    <t xml:space="preserve">72 y old F , rcd Pfizer #2  5/5 .  on 5?20  dx " pericarditis". Echo .?  Labs..?  will call provider. called 3x , no response. 12/3 new abstractor: Checked the records request sheet and no request had been placed so initial request placed for records from PCP Dr. (b)(6) from (b)(6) (who was the one who submitted the VAERS report) and from pt's 2d admission May 20-22,2021 at (b)(6).    Reassignment 12/13/2021 and requested medical records again as instructed    01/10/22 [EW]: 72 y/o female hospitalized for "pericarditis" starting 15 days s/p 2nd Pfizer. Limited information on VAERS report and records still not available. Emailed provider and re-requested records 1/10/22.    1/24 - Records still not available. Emailed provider.   2/10 - Reviewed records, 72 y/o female hospitalized 16 days s/p 2nd Pfizer with chest pain, Sinus tachycardia with poor r wave progression on EKG, and mild peak troponin elevation c/w probable myocarditis, was treated with NSAIDs and released. She has multiple comorbidities. She does not meet current criteria for pericarditis. </t>
  </si>
  <si>
    <t>19 yo (b)(6) male with history of palpitations who p/w chest pain, palpitations, dyspnea 28 days s/p receipt of Pfizer COVID-19 vaccine dose 2. Pt may have had runny nose 1 week before; he was unsure. EKG showed diffuse ST segment elevation and PR depression but troponins, ECHO were normal. Discharged home from ED with ibuprofen and holter monitor.</t>
  </si>
  <si>
    <t>Started to have Chest Pain on inhaling on 05/27/21 with high pulse rate , fever ,dizziness   Diagnosed to have Pericarditis at (b)(6) ER on 05 /27/21 and transferred to (b)(6)for further evaluation and admission Diagnosed to have Pericarditis and(b)(6) on 05/28/21</t>
  </si>
  <si>
    <t>Started to have Chest Pain on inhaling on 05/27/21 with high pulse rate , fever ,dizziness   Diagnosed to have Pericarditis at Northside Hospital Gwinnett(b)(6) ER on 05 /27/21 and transferred to (b)(6) for further evaluation and admission Diagnosed to have Pericarditis and Myocarditis at (b)(6) on 05/28/21</t>
  </si>
  <si>
    <t>54 y/o male w/ PMHx of pericarditis (prior to any mRNA vaccine) developed Pleuritic chest pain 5 days after 2nd Pfizer dose, presented to ER w/ Acute Pericarditis symptoms, including pleuritic chest pain &amp; ST segment elevation, normal Trop, ECHO, CT; no evidence of myocardial dysfunction or pericardial effusion. Patient was discharged after 1 day in (b)(6), reported to be recovered as of 5/28/21. MD reported VAERS only; requested records for case completion for ED/Hosp and Cardio f/u.    2/9/22: Records were received from (b)(6) WA for the VAERS reporter-Dr. (b)(6) (treating and f/u cardiologist); Dr. Doucette stated that patient was diagnosed with  pericarditis, and since recovered.  Troponin levels wnl, Echo normal, ST elevation and pleuritic chest pain. Confirmed with provider.     2/9/22: Re-requesting medical records for (b)(6), for ED/Hospital records to complete abstraction fields with results and treatment, Case is completed, pending additional records</t>
  </si>
  <si>
    <t xml:space="preserve">24 y.o. male received Moderna Covid19 vaccine 1st dose 4/21/2021 LOT 037A21B to left arm. Stated he had sore arm. Patient received Moderna Covid19 vaccine 2nd dose on Tuesday, 5/25/2021 LOT 044B21A to right arm. The afternoon of 5/25/2021, pt developed s/s fever (did not take his temperature). On May 27 2021, he experienced chest pressure. Chest pain worsened and pt was evaluated at urgent care then sent patient to ED. Denies shortness of breath, dizziness, cough, or other associated symptoms. In ER, pt complained of non-radiating anterior chest pain. Trop 3.79, CRP 35.4; Sed rate 17, chest x-ray normal,  ECHO is normal. EKG suggests acute pericarditis.     *10/25/21 - Awaiting records   HCP: (b)(6), PharmD, BCCCP; Phone:(b)(6)  FAC: (b)(6) Phone: (b)(6)     12/3/2021 - Records reviewed  Chest pain worsens with lying down which could also be consistent with pericarditis.   Elev troponin.  EKG - Slight ST elev. and slight PR depression for possible pericarditis. DX:  Acute mild myopericarditis.  Cardiology consulted.  Tx with IV hydration.  DCD home.  To f/u with Cardiology.  Pt left the ER without informing staff and no Rx given.    Criteria met for pericarditis and probable myocarditis.    Abstraction complete        </t>
  </si>
  <si>
    <t>Manufacturer report for a 18 yo F . Briefly spoke with clinician Dr. (b)(6) on 6/3 and again on 6/16. Records received 6/28 and reviewed the ED results. Not a case.</t>
  </si>
  <si>
    <t>Manufacturer report of a 15 y M in NJ. Talked with pediatric cardiology pharmacist Anita Siu on 6/2 and provided VAERS report ((b)(6))  CK only: (b)(6)</t>
  </si>
  <si>
    <t xml:space="preserve">22 year old male with past medical history of generalized anxiety and major depression no currently on medications. Patient received first dose of vaccine on 05/25/2021, developed fever and chills 24-36 hours later which then resolved after one day. 2 days after vaccination he had mild chest discomfort, took ibuprofen with good relief, 3 days after vaccination (5/28/2021) chest pain became more severe, was not improved with ibuprofen, and was not positional or based on exertion. Elevated troponin with abnormal EKG. ECHO normal. Cardiac MRI noted trivial pericardial effusion, but otherwise normal.  CTA coronary was normal. Patient denied history of COVID and reported multiple COVID-19 tests that were negative. Viral panel negative. Cardiologist recommended against second dose of vaccine.   Confirmed details with (b)(6) (cell phone), provider. </t>
  </si>
  <si>
    <t>I made multiple attempts to reach Dr. (b)(6).  I have left messages with office staff. Records requested. Awaiting medical records to confirm case. Unable to reach Dr. (b)(6) 8-3 [EW] Requested medical records again 8-3-21 [EW] On 8-24 reviewed medical records. Pt. first experienced symptoms 18 days s/p 2nd moderna. He was hospitalized with chest pain, elevated troponin, and ST elevations on EKG. Viral panel was essentially negative; however, chest pain was preceeded by headache, fevers, chills, sore throat and cough, and pt. had leukocytosis on admission. Multiple hospital notes reference likely viral cause of myopericarditis. Since another identifiable cause exists, and symptoms are consistent with a URI or flu-like illness proceeding the myopericarditis, I am classifying as not a case.</t>
  </si>
  <si>
    <t>23 year old female with history of psychiatric condition on the following chronic medications: Lamotrigine, Risperidone, Loratadine and reported allergy to strawberries. Day 1 after receiving 2nd vaccination (05/25/2021) patient developed fevers, chills, myalgia that resolved the next day. On 05/27/2021 (day 3) patient developed constant chest pain while at rest exacerbated by movement and went to ED, admitted for observation after elevated troponin. EKG normal. ECHO normal. Patient got loading dose of Aspirin and then was treated with Maalox and Famotidine with improvement. Cardiology did not provide a diagnosis of myocarditis but stated that they could not rule-out myocarditis.  Reviewed information from medical chart with provider (Dr. (b)(6)).</t>
  </si>
  <si>
    <t>20 yo female presented to ED 4 days after 2nd dose of Moderna vaccine with pleuritic chest pain. EKG NL, echo revealed pericardial effusion, troponin-I elevated (peaked at 41).  cMRI showed focal inflammation at base of heart. Tx with colchicine and NSAIDS. discharged to home. Discussed case with Dr. (b)(6), cardiologist caring for patient.</t>
  </si>
  <si>
    <t>19 year old male with past medical history of anxiety on Lexapro who developed chest pressure after 2nd dose. Patient reports 1 hour after 2nd dose he developed chest pressure and chills. Chills resolved that night but the chest pressure lingered until on 05/30/2021 he went to ED for 8/10 chest pain/pressure. EKG abnormal with sinus tachycardia and short PR elevation and ST elevation. CTA negative. Troponin elevated. ECHO normal than showing bicuspid aortic value. Patient given aspirin, tylenol, ibuprofen, and colchicine. Started on metoprolol for persistent tachycardia. Patient also noted to have enlarged lymph nodes in arm where received vaccine, will follow-up with primary care. COVID, RSV, and flu test negative. Family history of sister having pericardial effusion but do not have a cause.  Details of patient status confirmed by (b)(6), provider who submitted VAERS report (cell (b)(6))</t>
  </si>
  <si>
    <t xml:space="preserve">17 year old male who had nausea, headache, and fatigue day 1 after 2nd dose of Pfizer. On day 2 developed chest pain and brought to ER where had elevated troponins so patient was transferred to hospital (ICU x 24 hours, 2 days on floor). Patient treated with Motrin with improvement of symptoms. ECHO normal and patient will hard cardiac MRI as an outpatient.   Confirmed information with primary care provider Dr. Pantelogoou and Dr (b)(6) (ICU physician) to confirm details of VAERS report.    Duplicate VAERS ID to (b)(6) and (b)(6) </t>
  </si>
  <si>
    <t>16 y/o male experienced fever/myalgia/injection site pain and (later) chest pain 1 day post vacc.  Day 2 post vacc chest pain was persistent and worse, described as worse lying flat and with deep breaths, with some left axilla pain as well. He was seen in ER in Southern Maine ((b)(6)?) and was found to have an elevated troponin on an adult scale (6.7) and ST changes but was stable so planned transfer to BCH ED. He received a dose of ketoralac at OSH and chest pain had for the most part resolved by arrival at BCH. Hospitalized 3 days for serial monitoring.  type of troponin measured in Maine not specified  patient resides in Maine, report from (b)(6)in MA</t>
  </si>
  <si>
    <t>16 y/o male experienced fever/myalgia/injection site pain and (later) chest pain 1 day post vacc.  Day 2 post vacc chest pain was persistent and worse, described as worse lying flat and with deep breaths, with some left axilla pain as well. He was seen in ER in Southern Maine ("(b)(6)?) and was found to have an elevated troponin on an adult scale (6.7) and ST changes but was stable so planned transfer to BCH ED. He received a dose of ketoralac at OSH and chest pain had for the most part resolved by arrival at BCH. Hospitalized 3 days for serial monitoring.  type of troponin measured in Maine not specified  patient resides in Maine, report from (b)(6) in MA (14 Jul) Linked to VAERS ID (b)(6).</t>
  </si>
  <si>
    <t xml:space="preserve">Case meets criteria for Acute Pericarditis.    2/1/2022: Dr. (b)(6) returned call. Per interview, she provided dates of vaccination. Lot# she does not have. She provided clinic where he received vaccine- (b)(6), She states patient's initial admitted for chest pain post vaccination was on 6/1/21. She will fax report.  She provided information regarding this ED visit. States pt presented to the ED on 6/1/21 for chest tightness and shortness of breath 1 day after receiving the 2nd vaccine. Pt also had a fever to 100. His EKG showed diffuse ST elevations. Troponins and D dimer levels were normal r/o MI, Myocarditis. Pt was dx with Pericarditis. Tx'ed with IVF's and Colchicine. Pt was to f/u with Cardiology but never did. Returned to ED on 9/10/21 for ?back pain.      Initial ED visit- 6/1/21 (b)(6), LA. Cardiology- scheduled for 8/16/21-. Did not f/u  2/1/2022: Attempted to call Dr. (b)(6). She will call back.    1/31/22: Call placed to Dr. (b)(6) to verify symptoms, final diagnosis and vaccine information. Waiting for call back.   No vaccine information.    36 year old with Type 1 DM, Herniated Disc w/ B/L LE Neuropathy, Hypothyroidism, Pericarditis presented with ?chest pain, ?sob, back and LE pain for 1 day post vaccine. Patient was also receiving Physical therapy for herniated disc with sciatica.  On 9/10/21- He went to the ED and was found to be tachycardic -120-130's  (was not taking his propranolol for hypothyroidism) and hyperglycemic to 420. His pain and tachycardia were controlled with Morphine, Propranolol and Gabapentin. His heart rate improved. EKG findings were consistent with pericarditis vs early repolarization. Bedside US showed no pericardial effusion. Repeat troponins were negative. Patient was discharge on 9/11/21.    MR received.   10/2021: No MR received.   6/1/2021: MR requested.   HCP report. States pt presented to ED 1 day post vaccine #? Patient began with chest pain and sob. Went to the ED. EKG positive- specific findings not specified. Dx with Pericarditis. Need MR/interview MD. </t>
  </si>
  <si>
    <t xml:space="preserve">17 yr old male. Pfizer vaccine 05/29/2021. initial information given : " Myopericarditis" upon calling Dr (b)(6), cardiology (b)(6). Trop 6.2 ng/ml, Echo EF 50%, cMRI 'consistent with myo" </t>
  </si>
  <si>
    <t xml:space="preserve">16 year old male with no past medical history reported. Received 2nd dose of Pfizer vaccine and developed chills and fever within 12 hours which continued the following day. On day 2 patient developed 8-9/10 chest pain (pressure in the center/sternal area of chest).Negative for SOB, syncope, or palpitations. Elevated troponin, EKG with ST elevation so patient given NSAIDS (ketorolac) and ondansetron. Transferred and admitted x 3 days and started on naproxen through discharge. COVID rapid test and chest-ray were negative. ECHO reported as normal with low normal left ventricular systolic function. Cardiac MRI reported as "Increased T2 signal representative of myocardial edema with superimposed DME representative of myocardial necrosis, as described above. These findings are consistent with myocarditis." No viral respiratory panel testing done.  Spoke with (b)(6), cardiology service ((b)(6)) to confirm details of this VAERS report from the medical record. </t>
  </si>
  <si>
    <t>29 yo male presented with anginal CP 1 day after the 2nd dose of the Moderna vaccine.  EKG and echo NL, high sensitivity troponin was 1551 (normal range &lt;20). cMRI showed pericardial effusion and findings consistent with myopericarditis (e.g., edema). Tx with colchicine and improved. Scheduled for cardiology F/U as outpatient on 6/11/21. Discussed case with PCP Dr.  (b)(6).  I also received a call from his cardiologist - Dr. (b)(6) (b)(6).</t>
  </si>
  <si>
    <t>focal pneumonia on CXR. Cardiologyst is Dr. (b)(6), feels very strongly that "something is going on with these patients" and that our defintion of pericarditis is not capturing true cases.</t>
  </si>
  <si>
    <t>25 yo male presented with pleuritic CP and SOB 1 day after the 2nd dose of the Moderna vaccine. EKG showed diffuse ST elevations and PR depressions, Troponin-I 25, no pericardial effusion. Tx with NSAIDS/cochicine and sxs resolved and discharged home. Did cMRI 1 week later and findings consistent with myocarditis (myocardial edema). I spoke with Dr.(b)(6)from (b)(6) who is cardiologist who did cMRI. He has seen 5 cases of these and plans to F/U with cMRI on these patients in 6 months to see if cardiac injury persists.</t>
  </si>
  <si>
    <t>22 yo male presented to ED with pleuritic CP/SOB 2 days after 1st dose of Pfizer vx. EKG showed ST elevations, echo NL, troponin-I 37, CRP 50, cMRI consistent with myopericarditis. No viral etiology. Tx with ASA/colchicine and improved. I spoke with Dr. (b)(6), cardiologist at (b)(6) who followed the case.</t>
  </si>
  <si>
    <t>20 yo male presented to ED with pleuritic CP 3 days after 2nd dose of Pfizer vx. EKG showed ST elevations, echo 51% EF, troponin-I 58, cMRI consistent with myopericarditis. No viral etiology. Tx with NSAID/colchicine and beta blocker due to low EF.  I spoke with Dr.(b)(6), cardiologist at (b)(6) who followed the case.</t>
  </si>
  <si>
    <t>19 yo male presented to ED with pleuritic CP 1 day after 2nd dose of Pfizer vx. EKG showed sinus tachycardia, no ST elevations. echo 62% EF, troponin-I 49, CRP 109, cMRI consistent with myocarditis. No viral etiology. Tx with NSAID/colchicine and discharged after 2 days.  I spoke with Dr. (b)(6), cardiologist at (b)(6) who followed the case.</t>
  </si>
  <si>
    <t>19 yo male presented to ED with pleuritic CP 1 day after the 2nd dose of the Moderna vaccine.  EKG showed ST elevation, troponin-I peaked at 23.6, cMRI revealed findings consistent with myocarditis. Tx with colchicine and ibuprofen. Pain fully resolved, discharged home with cardiology F/U. I discussed the case with Dr. (b)(6), IM resident at (b)(6) who cared for the patient.</t>
  </si>
  <si>
    <t xml:space="preserve">Confirmed Myocarditis from initial VAERS report within 24 hrs after 2nd Moderna Cov-19 shot.  (b)(6) emergency department, KY followed by 3days,Hospital:U(b)(6), KS </t>
  </si>
  <si>
    <t>patient submitted VAERS states "diagnosed with inflammation around and in my heart", hospitalized for 3 days, MR requested 9/9/21    I talked to office of listed physician - Dr. (b)(6).  Nurse states patient seen more by Dr. (b)(6) (both cardiologists); nurse reviewed physician records - notes and diagnostic results on the phone with me.    admitted with chest pain, elevated troponin, and EKG changes.  Normal cath.  Diagnosed with myocarditis after COVID vaccine.  Improving as an outpatient.  No info on dose #2 (although this is the cardiologist's office so unlikely to be administering vaccines).    Medical records pending.</t>
  </si>
  <si>
    <t xml:space="preserve">17 year old male who had nausea, headache, and fatigue day 1 after 2nd dose of Pfizer. On day 2 developed chest pain and brought to ER where had elevated troponins so patient was transferred to hospital (ICU x 24 hours, 2 days on floor). Patient treated with Motrin with improvement of symptoms. ECHO normal and patient will hard cardiac MRI as an outpatient.   Confirmed information with primary care provider Dr. (b)(6) and Dr (b)(6) (ICU physician) to confirm details of VAERS report.    Duplicate VAERS ID to (b)(6) and (b)(6) </t>
  </si>
  <si>
    <t>Pt reported arm soreness same day of the vaccine and next day, reported chills and headache. The HA worsened and started to have chest pain. Pt seen in ER and admitted to hospital for two days. Per PCP, diagnosed with myocarditis. The VAERS report submitted by Health Department . Reviewed the PCP progress records but limited information about hospital work up, findings, and course. Of note, PCP note he was diagnosed with myocarditis post-vaccination. Called PCP office for best contact - 9/17/21 spoke to Dr. (b)(6) cardiology (b)(6) and nurse would only confirm that he was diagnosed with myocarditis. Confirmed admitting hospital requested medical records. 9/30/21 called hospital for attending as DOH had additional information.   11/30/21 Called #14 Dr. (b)(6) and she mentioned that she will have her team upload the hospital listed in the report, medical records from there. On 12/1/2021, the hospital records were uploaded. On 12/2/21, upon review of the hospital records from ER, it is evident that patient did called for ER and admittance but never showed up. But the records sent and uploaded by the Wisconsin State(b)(6) department team, shows that patient was not hospitalized contrary to the statement that patient made in his report to the State department and the follow-up visit to PCP of adverse vaccine reaction and being hospitalized for 2 days. Based upon the information that is efforted to gather, it is clear that patient is not being honest and there is a concurrent COVID19 infection at the time of the shot. So, the Myocarditis can be from the COV19 infection and it can not be ruled out. There is not a clinical document of any clinical tests and confirmation of test results from any clinic or hospital that are derived after putting efforts from various resources. The only available document is patient making statement himself to the state department and PCP. No records of hospitalization for the days that patient said in the report.</t>
  </si>
  <si>
    <t xml:space="preserve">Per patient report on VAERS and interview with Dr. (b)(6) office: Pt with history significant for hypertension, hyperlipidemia, prior pericarditis presented to the ED 23 days post 1st dose. C/o right shoulder pain that migrated to increasing chest pain, worse with inspiration. He was diagnosed with Pericarditis. EKG showed ST elevations, PR depression consistent with Pericarditis and anterolateral septal wall defect, inferior lateral injury age undetermined; Troponins elevated. Meets case definition for Pericarditis. </t>
  </si>
  <si>
    <t>17 year old male with reported obesity with past medical history significant to myopericarditis in 2014 after signs and symptoms of a respiratory infection (particular viral cause unknown). Patient received first dose of Pfizer on 04/14/2021 and then on 05/04/2021 he reported pressure in his chest after exercising so seen in the ER. Troponin slightly elevated (0.45 ng/ml), no flu-like symptoms or respiratory illnesses noted. He was taking Bactrim at that time after a groin abscess. EGK was normal with no ST elevation and bedside ECHO was normal. Patient given ibuprofen and then discharged from ER with dx of myocarditis. Follow-up cardiology appointment showed no abnormalities and patient was instructed to wait a few days to get the 2nd dose, troponin on 05/07/2021 was 0.30 ng/ml with symptoms fully resolved. Patient received second dose of Pfizer vaccine on 05/14/2021 and on 05/19/2021 reported more severe chest pain. Seen in ER at (b)(6)where noted to have EKG with ST elevation and troponin of 34ng/ml. Primary care doctor noted there were potentially other EKG abnormalities and an ECHO and additional lab work done at(b)(6)but she did not have the chart so was not sure of the results. Patient was transferred to (b)(6)for five days. Cardiac MRI showed myocarditis. Patient discharged with symptoms resolved and cardiology follow-up.     Spoke with provider to confirm details of case but she did not have records from (b)(6)with initial ECHO and additional lab work on admission.    Duplicate VAERS ID to (b)(6)</t>
  </si>
  <si>
    <t xml:space="preserve">28 yo nonhispanic asian(b)(6) male p/w * 4 days s/p receipt of pfizer COVID-19 dose 1 *    EKG showed moderate intraventricular conduction delay, borderline ECG. </t>
  </si>
  <si>
    <t>Unfortunate, 35yo A-male, VAERS reported by (b)(6) WA. (b)(6). Notes Pfizer vax #2 given on 6/1 and pt admitted on 6/2 in respiratory distress, c/o SOB, fever, myalgias and confusion. Hx of pneumonia 6 wks prior and had been on antibx. Pt also suffered a brain stem and bilateral thalamic stroke. EKG: NSR w/abnl T wave, prolonged QT, poss L atrial enlargement, limited thrombus w/cardiomyopathy, Echo: L EF &lt;20%, severe LV systolic dysfunction, mod dialated R ventricle, borderline elevated pulm artery systolic pressure, EEG: diffuse slowing consistent with widespread cortical dysfunction. Pt expired on 6/5. MR not available. Uncertain if autopsy was done. Note: DOB is incorrectly reported on VAERS. Correct DOB is 6/20/1985. Will request MR.  UPDATE: 2-11-22 MR available. Pt received 2nd dose of Pfizer vaccine and in 24hr, developed fever, myalgias, SOB and confusion. Presented to ED at(b)(6) and suspected for vaccine induced myocarditis. Found to have gas on brain CT scan, later dx w/stroke due to thrombosis of basilar artery, underwent emergent thrombectomy, developed progressive cerebral edema followed by tonsillar herniation. Course complicated by seizures, fevers, neurogenic shock and progressive organ system failure. Expired 6/5/21. No autopsy reported.  Causes of Death:  CVA  Cerebral edema  Seiaure  ARF  CHF  Myocarditis  Acute encephalopathy  Acute kidney injury  Sinusitis  HTN emergency  Prolonged QT interval  Tabacco use disorder  Pt also known to have a underlying cardiomyopathy.</t>
  </si>
  <si>
    <t>25 year old female, spouse of active duty military, treated in (b)(6) at military facility. Patient has history of depression, hypothyroidism, and vitamin D deficiency, but not on treatment for any of those conditions; oxymetazoline nasal spray as reported medication. Patient presented with left sided chest pain associated with myalgia and subjective shortness of breath, nausea/vomiting, and chills starting one day after the 2nd dose of COVID vaccine, also reports soreness in arms. Patient admitted to ICU bc that is where they have telemetry at this hospital x 1 day. Elevated troponin with normal EKG. CTA of chest was normal. ECHO was generally normal but cardiologist reported minimal pericardial effusion EF 60-65%, and no wall abnormalities. Patient felt okay day after admission with chest pain with deep breathing. Patient initially treated with aspirin, lovenox, and plavix on arrival for possible STEMI, but when myocarditis dx made patient was switched to high dose NSAIDS with ACE inhibitor and beta blocker given. Respiratory viral panel negative, Hepatisis C and CMV negative. Testing for Coxsackie B and Parvo B19 still pending.  Spoke with Dr. (b)(6) to confirm clinical details of VAERS report. He will email with parvo and coxsackie test results.  06-21-2021: Provider reported that patient negative for Parvovirus, but potentially positive (serum 1:8 for B4 and B6). Will re-check titers in a few weeks.</t>
  </si>
  <si>
    <t>15 yo male presented to ED ((b)(6), WA) after syncopal event. EKG showed borderline LVH. No ST changes or PR depressions. No chest pain, troponin was normal. Patient saw PCP the next day on 6/3/21 who referred him to cardiology. Was seen by cardiology on 6/17 and EKG and echo were normal. The patient does not meet the definition of myo or pericarditis. I discussed the case with patient's pediatrician, Dr.  (b)(6).</t>
  </si>
  <si>
    <t>17 year old male with reported obesity with past medical history significant to myopericarditis in 2014 after signs and symptoms of a respiratory infection (particular viral cause unknown). Patient received first dose of Pfizer on 04/14/2021 and then on 05/04/2021 he reported pressure in his chest after exercising so seen in the ER. Troponin slightly elevated (0.45 ng/ml), no flu-like symptoms or respiratory illnesses noted. He was taking Bactrim at that time after a groin abscess. EGK was normal with no ST elevation and bedside ECHO was normal. Patient given ibuprofen and then discharged from ER with dx of myocarditis. Follow-up cardiology appointment showed no abnormalities and patient was instructed to wait a few days to get the 2nd dose, troponin on 05/07/2021 was 0.30 ng/ml with symptoms fully resolved. Patient received second dose of Pfizer vaccine on 05/14/2021 and on 05/19/2021 reported more severe chest pain. Seen in ER at (b)(6) where noted to have EKG with ST elevation and troponin of 34ng/ml. Primary care doctor noted there were potentially other EKG abnormalities and an ECHO and additional lab work done at(b)(6)but she did not have the chart so was not sure of the results. Patient was transferred to (b)(6)for five days. Cardiac MRI showed myocarditis. Patient discharged with symptoms resolved and cardiology follow-up.     Spoke with provider to confirm details of case but she did not have records from (b)(6) with initial ECHO and additional lab work on admission.    Duplicate VAERS ID to (b)(6)</t>
  </si>
  <si>
    <t>28 yo (b)(6) M who presented to ER at (b)(6) 3 days after 2nd shot of Moderna with chest pain.  Patient reported seen by cardiologist in ER and had an abnormal EKG.  Hospitalized at (b)(6) for 2 days.   Given coronary angiogram, another EKG, cardiac MRI. No results.  Patient states the doctor told him he had myocarditis, reduced EF and inflammation in the tip of the heart. Requested medical records. 10-25 review of medical records. Elevated troponin, EKG w ST elevation c/w pericarditis. Echo - normal. cMRI abnormal heart function w EF of 40%.  Although medical records indicate diagnosis of myocarditis, based on clinical meets case definition of Myopericarditis.</t>
  </si>
  <si>
    <t xml:space="preserve">26 yo WF presented with UK symptoms 2 days post unspecified Pfizer. Hospitalized 2 days  at (b)(6) hospital in (b)(6), Indiana. Diagnosis was myocarditis. She had an EKG with ST elevations and elevated troponin. Normal coronary angiography. Medical records requested. [EW on 10-25-21] Insufficient information to determine case status based on VAERS report alone. Insufficient information to request medical records. Emailed HCP 10-25.    11-17: Left voice message for provider.     11-18: Spoke with provider. Pt. presented with chest pain, elevated troponin, and ST segment elevations on EKG, tx with Aspirin, and rapidly improved. Is currently asymptomatic and doing well. Meets criteria for myopericarditis. Obtained pt. name and verified facility for records request, but have enough information to complete the abstraction from HCP interview. </t>
  </si>
  <si>
    <t xml:space="preserve">Originally identified from a manufacturer's report with physician (Dr. (b)(6)) submitting - no patient info other than "adolescent male" and no clinical info other than "myocarditis"; after working with multiple UCSD staff, was able to identify this as matching VAERS (b)(6) - an 18 yo male with chest pain, EKG changes, and elevated troponins after receiving his 2nd dose of Moderna vaccine.    Email sent 9/27 to arrange call to get further information.  Medical records request submitted 9/27/2021.    Updated from (b)(6) to (b)(6)    I talked to (b)(6) MSN, RN - head of infection control office that tracks the VAERS submissions.  She reviewed hospital records with me on the phone.  Note the troponin was from admission, the CRP and ESR were from outpatient follow up about 2 weeks later.  Pt meets confirmed case definition, recovered with NSAIDs on outpatient follow up.  Will get medical records for completeness but enough on this interview to classify case.  </t>
  </si>
  <si>
    <t>Medical records requested 9/9/2021.  Reassigned 10/4/21. Talked with referred Physician office and NP @ Dr. (b)(6). Looked at patient long history with heart palpitation and high blood pressure prior to COVID and vaccine. When patient presented this time again after covid vaccine with heart palpitation issue, EKG's was normal and BP was noticed high as before.  Upon ECHO, in April there was mild to no pericardial effusion observed, which was interpreted by Cardiologist in his note as none to very mild possibly due to patient's auto immune disease. No hospitalization, further cardiac work-up and treatments were recommended. A follow-up after 2 months was suggested, and when it was done in August, ECHO was normal together with EKG.</t>
  </si>
  <si>
    <t xml:space="preserve">5/19/2022 - Records reviewed   16 y/o male, PMH hypoglycemia and sinusitis, taking Allegra and Zyrtec, received 2nd covid vaccine.  A week later c/o chest pain.  DX Myocarditis.  Admitted x 3 days   Troponin - 14,753.2, 8.780, 7.73, 2.70. CKMB - 7.11, 3.67, 1.30. CRP - 7.4. ESR - 1. CK - 264, 168, 107. U/A - Negative.  CBC - Acceptable. Chemistry - Acceptable.  EKG - ST elevation c/w pericarditis   ECHO - normal function, EF 42%.  Trace inferior pericardial effusion (possibly physiologic). Normal valve motions.  Normal per cardiologist.  TX: Ibuprofen, Famotidine   DCD home stable.  No chest pain, fatigue, tolerating activity.  Troponins down trending.  F/U with peds cardiologist.  Only minimal activity until seen by cards.   HCP:  Dr.  (b)(6)    FAC: (b)(6)  *Case definition met for pericarditis, probable myocarditis   Abstraction complete   </t>
  </si>
  <si>
    <t>Patient self report. Insufficient evidence from VAERS report to determine case status and no hospital clinic information available to request records. Attempted to call HCP (b)(6) on 10-25 and left message.     D/w Dr. (b)(6) on 10-29. Verified that pt. had chest pain, ST elevations on EKG, normal troponin and ECHO, and was tx as an outpt. with cardiology consult and colchicine. Meets criteria for pericarditis. She still experiences some episodic chest pains, but has otherwise been doing well. She was not hospitalized.</t>
  </si>
  <si>
    <t xml:space="preserve">27 yo white male of unknown ethnicity who pw pleuritic chest pain 2 days s/p receipt of pfizer COVID-19 vaccine dose 2. EKG showed ST elevations. ECHO initially showed pericardial effusion which was not seen on subsequent ECHOs.    27 yo white male p/w chest pain 2 days s/p receipt of Pfizer COVID-19 vaccine dose 2.     Outside hospital ECHO showed pericardial effusion which was not seen on 2nd hospital. 2nd ECHO however did show decreased LV function with "low-normal" EF 50-55%.   Left heart cath unremarkable.    Urine drug screen: negative  **Call back to obtain cMRI results and follow up info &gt; 6/15-may be commented on in cardio note, despite being done at (b)(6).   Dr. (b)(6) is cardiologist at military 6/15/2021. </t>
  </si>
  <si>
    <t xml:space="preserve">15 yo (b)(6) healthy male p/w chest pain 3 days s/p receipt pfizer COVID-19 vaccine dose 2. EKG normal. Troponins elevated. ECHO with low-normal function, no effusion. Treated with IVIG and steroids. cMRI 1 day later was normal. Based on pt symptoms, EKG and ECHO, presumed myocarditis.    EBV negative.  HSV negative.  Parvovirus negative.  HIV negative.  HHV6 negative.  ECHOvirus Ab negative.  Coxsackie B negative.  CMV negative.  Adenovirus negative.  Coxsackie A still pending.     All negative: COVID, mycoplasma pneumoniae, rhino/ entero, parainfluenza, RSV, influenza. </t>
  </si>
  <si>
    <t>16 year old female with no past medical history who reported to ED after chest pain and mild arm pain 2 days post-2nd dose. Patient with normal ECHO, elevated troponin, and cardiac MRI showing myocarditis. EKG with diffuse ST changes and T wave changes. Viral respiratory panel and SARS-CoV-2 PCR negative. Patient symptoms resolved during hospitalization and with cardiology follow-up. Spoke with (b)(6) (PICY physician) at hospital to verify patient information.   Duplicate VAERS ID (b)(6) and (b)(6)</t>
  </si>
  <si>
    <t>5/18/22: Missing progress and d/c MR 5/21/21- 5/29/21    42 year old male with a pmhx of ETOH abuse and Tobacco use d/o began to have chest pain, sob, cough and fever 2-3 weeks after vaccination 4/20/21. He traveled to Mexico 3 weeks prior.   5/10/21: Seen by his PCP and started on Doxycycline. He completed the antibiotics with no improvement and went to the ED.   5/21/21: Patient presented to the ED with chest pain, sob and cough for 2 weeks. He also reported having fever t-max 102 F and chills. Troponins x3 were negative. EKG findings showed Sinus tachycardia, ST elevation and PR depression c/w Pericardial effusion. CXR and CTA was performed that showed moderate to large pericardial effusion and bilateral lower lobe consolidations. He was admitted for CP, CAP/Pneumonia, Pericardial Effusion, Pericarditis and started on IV antibiotics and colchicine. Cardiology was consulted and ordered TTE for the following day which showed moderate pericardial effusion with cardiomegaly, bilateral LL PNA and left pleural effusion, EF 55%. He began to have hypoxemia and was subsequently transferred for further care and management for possible pericardiocentesis. 5/23/21: He was taken for and emergent pericardiocentesis because TTE could not r/o hemodynamic compromise from the pericardial effusion. He had a pericardial window.    5/29/21: Discharged.  No Final diagnosis or Biopsy results not available in MR.          --------------------------------------------------------------------------  2/3/22:  Initial AE was 5/2021. Pt went to (b)(6) ED 4/20/21. Received MR from 7/6/21 ED visit at (b)(6). Will re-request this visit from 4/20/21.     HCP report limited information.    42 year old male with no significant past medical history presented to the hospital about ?27 days (5/17/21) after 1st dose of vaccine 4/20/21. Symptoms unknown. Diagnosis of Myopericarditis.   HCP lists testing and treatments of ECHO, Thoracotomy, Pericardial window. D/c after 5 days. 2 Hospitals listed. MR requested.</t>
  </si>
  <si>
    <t xml:space="preserve">18 year old male with no reported past medical history and on Zyrtec for environmental allergies. Patient repots that day of vaccine he was a little achy and then started with chest pain overnight 2 days after vaccination. Seen at urgent care and then transferred to ED, but not admitted to hospital, discharged home from the ED because symptoms were improved. EKG with ST evelation, little ST depression, and other non-specific changes. SARS-CoV-2 test negative and no viral panels done but patient without any symptoms of respiratory illness. Chest x-ray done in urgent care was normal.   Spoke with (b)(6) to confirm clinical details from chart review. </t>
  </si>
  <si>
    <t xml:space="preserve">VAERS report only. Googled- think this is (b)(6)   Unclear whether this occurred after 1st or 2nd vacc.  Medical records requested 8/10/21. Last reviewed 9/10/21- records not yet available. Need symptoms, diagnostics to determine whether a case- contact provider? 9/13/21 - emailed provider - as of 9/24 no response.  Not enough information to make case classification &amp; follow-up is improbable .  Complete case  1.7.2021: records received.   clinical reviewed meets case definition for Myopericarditis. CP, elevated troponin, cMRI - + acute myocarditis, trace pericardial effusion, EKG st elevation </t>
  </si>
  <si>
    <t>12 yo female presented to ED with non-pleuritic CP, no SOB. EKG and Echo NL. Troponin-I was elevated at 2.12. Viral panel was all negative. Patient pain-free before discharge and has outpatient f/u with cardiology. I discussed the case with Dr. (b)(6), pediatrician who cared for the patient.</t>
  </si>
  <si>
    <t>27 yo male presented to ED with sever e CP, described as a pressure.  Per cardiologist, EKG was not consistent for pericarditis, echo normal, troponin-I elevated at 3.03. cMRI was consistent with myocarditis. Pain resolved without treatment and is doing fine.  I spoke with Dr. (b)(6), cardiologist who saw him in the hospital and is following him as an outpatient.</t>
  </si>
  <si>
    <t>15 yo male presented to ED with pleuritic CP 2 days after 2nd dose of Pfizer vac. EKG showed ST segment elevations, troponin16.2. Echo NL, cMRI was consistent with myocarditis. No viral syndrome. Tx with ibuprofen and pain-free upon discharge to home. Discussed case with Dr. (b)(6), pediatric cardiologist who followed the patient ((b)(6)).</t>
  </si>
  <si>
    <t>12 yo male presented to ED with non-pleuritic CP 3 days after 2nd dose of Pfizer vac. EKG showed no evidence of pericarditis and no pericardial effusion on echo. Nl function on echo. Troponin-I elevated at 2.67. Transferred from (b)(6) ED to (b)(6).  At arrival, pain-free, troponin trending downward. Discharged to home with f/u with cardiology. Information for this abstraction was from medical records from (b)(6) as well as Dr. (b)(6), ED physician at (b)(6) ( (b)(6)).  talked to ED doc (b)(6).  chest pain was pressure, worse on movement. EKG showed PR depression and troponin-I was 2.67. No viral etiology, PCR tests were negative. Transferred to (b)(6).  will need to get reocrds from them.</t>
  </si>
  <si>
    <t xml:space="preserve">MNF report. Unable to request records due to lack of patient DOB. Called MD listed (Dr(b)(6) in TN) but unable to reach. Recommend trying to reach out again to office to get patient DOB and then request records to adjudicate.   Reassigned to me. I tried calling both these numbers using Skype to reach out Dr. (b)(6), but both numbers are not reachable to any humans. Something is wrong with their phone technology or area signals. I keep saying hello, but they can't hear me on other side. All the other phone calls are just working fine. Unable to follow and obtain DOB for patient. Unable to obtain any information about this case. Difficult to follow, Manufacturer Spontaneous Report.  GDIT obtained the MRs and was available to review, and reviewed on 7/19/22.  Based upon the MRs 2 days after the second shot when Pt. went to ER, the EKG and biomarkers were normal. There was trivial pericardial effusion, but not definitive and worsening. This report does not make case of vaccine AE, of Pericarditis, as EKG remained normal. The cardiac ventricular function, including EF% and wall motion remained normal. Cardiac biomarkers remained normal. There were no clinical findings indicating worsening heart. Thus, this is not the case of vaccine AE of Pericarditis. Other finding: Strep Pharyngitis and pancreatitis. </t>
  </si>
  <si>
    <t>8/12/22: Abstraction completed - not a case  *patient had extensive PMH of recurrent autoimmune pericarditis; CXR showed lung infiltrate --&gt;pneumonia; echo, EKG wnl, troponin normal    -Records received in VAERS 7/19/22    (Dr. (b)(6), internal med, (b)(6)) regarding a 14 y/o female patient h/o Recurrent pericarditis, RA, and asthma, developing chest pain, SOB, 0 days after receiving 1st COVID vaccination, visited ER/urgent care and reported to be treated for pericarditis/myocarditis.  No patient DOB or name of hospital available to request records; contacting Dr. Chavez for additional PII to request medical records for the AE      1/3/22: Contacting Dr. (b)(6) for patient's DOB, name of ED/urgent care for treatment received 5/23/21    5/9/22: Contacted Dr. (b)(6) office (pediatric cardiologist); spoke to (b)(6) and she provided new email addresses for herself and (b)(6) (nurse) at same location for proof of HIPAA authority to release PII for MR request  *(b)(6) provided DOB:(b)(6), and stated patient was seen at (b)(6)(Records also available at Dr. (b)(6) office)  -Requesting MRs from (b)(6)for 5/15/21 to 4/15/21 and Dr. Goldstein's office for same dates    (b)(6)</t>
  </si>
  <si>
    <t>MNF report: 53 y/o female w/ PMHx of autonomic disorder causing tachycardia due to brain injury in 2014, developed symptoms of focal myocarditis &amp; vomited clotted blood, resulting in hospitalization 12 days after 1st Pfizer dose; developed chest pain, dyspnea, fatigue immediately after 2nd dose, resulting in ER/Urgent care visit with unspecified treatment and diagnostic/labs showing signs of elevated IgA, decreased LVEF, and focal myocarditis. No medical records included with report, no DOB, no HCP to request records or verify information. Case is completed due to inability to verify information.    3/4/22: Duplicate case VAERS (b)(6)/Record ID (b)(6) deleted and consolidated into this VAERS (b)(6)    Updated to primary VAERS (b)(6) from (b)(6) and (b)(6)</t>
  </si>
  <si>
    <t>20 yo female developed non-pleuritic CP 3 days after receiving the 2nd dose of the Pfizer vac. EKG and Echo unremarkable, high sensitivity troponin-T elevated and max at 1155. cMRI not done. Viral panel negative and no significant PMH. Tx with NSAIDS and improved in the hospital. I discussed the case with Dr.(b)(6), cardiologist who cared for patient.</t>
  </si>
  <si>
    <t>21 yo (b)(6) male with history of coxsackie myocarditis 7 years prior, who p/w chest pain 5 days s/p receipt of Pfizer COVID-19 vaccine dose 2. Troponins elevated. EKG with short PR interval which may be normal for age.   ECHO: trace tricuspid valve regurgitation, otherwise normal. No cMRI or biopsy done. Pt treated during hospitalization with ASA and NSAIDs. Discharged home to have cardiology follow up. Symptoms not yet resolved.   No cMRI or biopsy.</t>
  </si>
  <si>
    <t>Will call #14 to discuss the case and requesting MRs 2/17/22.  Called Dr. (b)(6) pt Cardiologist office on 2/23/2022 and went over pt chart with medical assistant Ms. (b)(6) of Dr. (b)(6).   Pt. is a 57 yrs old mal with DM2, essential hypertension and hyperlipidemia.  Pt Moderna second shot on 5/5/2021. Pt went to ER with symptoms on 5/28/21. Pt EKG with no changes from previous one, Troponin normal, ECHO also normal. No qualifying data available for MRI. Pt was identified subjectively for Myocarditis. No clinical evidence of all the tests done came normal. Pt was hospitalized for one day to do all the tests which came normal. Troponin taken  multiple times remained normal. Pt was discharged on other co-morbidity medications and NSAID Ibuprofen+Colchinine. Pt went for a follow-up with Dr. Braun on 6/8/21, where EKG was repeated again, and it was normal. Dr. Braun evaluated all the hospital results on 6/8/21 and his notes says, "No objective evidence of Myocarditis" but will report to VAERS.   Thus this case will not meet AE of Myocarditis as all the clinical results were normal and not Myocarditis.</t>
  </si>
  <si>
    <t xml:space="preserve">24 yo pregnant (b)(6)female with no significant past medical history who p/w chest pain 2 days s/p receipt Janssen COVID-19 vaccine dose. Troponins elevated. EKG showed sinus tachycardia. Echo negative for cardiomyopathy or structural heart disease and effusion. CT chest negative for PE; cardiomegaly and enlarged main pulmonary artery noted. Pt given IV steroids and discharged home with follow up by PMD. Cardiology consulted but did not think warranted additional follow up.  </t>
  </si>
  <si>
    <t>15 yo (b)(6) male p/w chest pain 3 days s/p receipt of Pfizer COVID-19 vaccine dose 2. Troponin slightly elevated. EKG showed early repolarization, ST elevation. ECHO showed mildly dilated left ventricle with normal function. No effusion. cMRI findings consistent with myocarditis. Hospitalized briefly, received NSAIDS, IVIG, steroids and discharged home with some chest pain still, for pediatrician and cardiology follow up.</t>
  </si>
  <si>
    <t xml:space="preserve">27 yo (b)(6) male of unknown ethnicity who pw pleuritic chest pain 2 days s/p receipt of pfizer COVID-19 vaccine dose 2. EKG showed ST elevations. ECHO initially showed pericardial effusion which was not seen on subsequent ECHOs.    27 yo white male p/w chest pain 2 days s/p receipt of Pfizer COVID-19 vaccine dose 2.     Outside hospital ECHO showed pericardial effusion which was not seen on 2nd hospital. 2nd ECHO however did show decreased LV function with "low-normal" EF 50-55%.   Left heart cath unremarkable.    Urine drug screen: negative  **Call back to obtain cMRI results and follow up info &gt; 6/15-may be commented on in cardio note, despite being done at (b)(6).   Dr. (b)(6) is cardiologist at military 6/15/2021. </t>
  </si>
  <si>
    <t>Spoke with his cardiologist, Dr. (b)(6), who treated him. He diagnosed myopericarditis and said he responded well to 1 week Indocin, 3 months Colchicine, metoprolol. Pt has since moved to Portland.</t>
  </si>
  <si>
    <t>18 year old male with no reported past medical history and only on topical medications (Tretinoin and Clindamycin topical). Patient did report 2 week history of rhinorrhea (which started prior to vaccine administration) but no specific flu-like symptoms. Patient developed mild fatigue and chills the day of vaccination which resolved by 2 days after vaccination (4-10-2021). 3 days after vaccination on April 11th, patient developed shortness of breath, chest pain, tightness in chest, palpitations, and fatigue so seen in ER and admitted. Cardiologist reports that patient had some pleuritic chest pain but it was not positional. Patient had been visiting a college so could have had unknown exposure. COVID-19 test negative, no additional respiratory testing done. Patient had normal ECHO, cardiac MRI suggestive of myopericarditis, and a EKG with non-specific ST patterns (no specific elevations). CTA of coronaries was normal. Patient put on high dose aspirin in the hospital and upon discharge.     VAERS report submitted by parent; confirmed clinical details with (b)(6) (cardiologist(b)(6)) who saw patient inpatient and for follow-up.</t>
  </si>
  <si>
    <t xml:space="preserve">14 yo WM hospitalized at(b)(6)NJ for 2 days. Presented with chest pain 2 days after 2nd Pfizer shot. Had elevated ST segments on EKG and elevated troponin I 12.30 ng/ml in the ER. Admitted to hospital for management of myopericarditis, unspecified. Scheduled for ECHO. Seen by cardiology. RX Ibuprofen 400mg po q 6 hours, Pepcid 20 mg po qday. On telemetry, serial EKGs and follow troponin and CRP. of note, history of allergy to flu vaccine, has had itchy rash on and off since vaccine. MD documented faint papular rash on medial R knee. Father had history of pericarditis in response to untreated strep throat. ECHO- WNL. CXR WNL. Also, seen by ID. No fever, sore throat or diarrhea. Viral panel screening non-detect. Initial impression no infectious cause. Negative Covid PCR.  Will do further tests( EBV, CMV, parvovirus, Lyme serology and PCR enterovirus, adenovirus and parvovirus. and see in followup. </t>
  </si>
  <si>
    <t>17 yo (b)(6) female with history of myopericarditis of unknown origin in 2019 who p/w chest pain 6 days s/p receipt of Pfizer COVID-19 vaccine dose 2. Pt had elevated troponins. She had multiple EKGs and an ECHO, all of which were normal. PT hospitalized, treated wtih IVIG, steroids, NSAIDS and discharged home on steroids with rheumatology and cardiology follow up planned.  Of note, pt had myopericarditis in 2019 but cMRI shows new areas involved.     Other workup:  Thyroid studies, Lyme negative  Parvovirus past infection.  Coxsackie negative.  SARS COVID spike Ab positive. No active COVID.  Respiratory viral panel negative.  HSV, adenovirus negative.</t>
  </si>
  <si>
    <t xml:space="preserve">06/07/2022   16 y/o female, manufacturer's report, presented with chest pain, body aches, dizziness, SOB, near syncopal event 4 days after 2nd vaccine.  Elevated troponin, mildly elevated CRP, with outcome of recovering.  Pt admitted x 4 days.  DX Myocarditis.  Given IVIG.  Pt readmitted on 5/10/21 with elevated Troponin.   EKG - non-specific ST abnormalities  CXR - normal  COVID PCR - negative.  Respiratory panel PCR - Negative. SARS CoV AB - Positive   5/10/2021 - Readmit - Troponin 2.06, 11.  HCP:  K.S.; (b)(6)  No DOB listed.   *Email to HCP for additional info - DOB &amp; last name   MR tab completed     6/9/2022  Received call from (b)(6).  Returning call.  Advised received a manufacturer's report on patient and needed additional information.  States full name is(b)(6) and DOB (b)(6).  Did have some additional info.  PMH Asthma - taking albuterol and Zyrtec, ADHD taking Concerta   cMRI - showed myocarditis.    Viral panel: Coxsackie B - Positive, Echovirus type 9 - Positive  8/2021 office visit:  ECHO - normal.  Repeat cMRI - resolved inflammation.    3/25/2022 office visit:  Doing well.  Intermittent palpitations with fatigue.  EKG - normal. ECHO - normal.   ADM medications:  Dexamethasone, IVIG, IVFs  Confirmed facility name.  Advised will request medical records from facility.    Thanked caller   *MR requested </t>
  </si>
  <si>
    <t>I talked with cardiologist's office, Dr. (b)(6) nurse returned the call and went through Dr. (b)(6) notes and the hospital notes and results on the phone with me.    with chest pain, EKG without acute changes, heart cath (-), elevated troponin, and +cMRI for myocarditis, she is a confirmed case.  She was about 50 days out from her second dose but there are no other identifiable causes for this besides the vaccine    medical records requested for completeness.</t>
  </si>
  <si>
    <t>Patient history: Diabetic, milk product allergy and was on Levothyroxine, Amlodipine, Calcium supplement. Also, patient was prescribed antibiotics upon hospitalization, not sure, why. So would like to request Medical records to look at prior to completion of this report. Requesting Medical records from(b)(6), AZ.</t>
  </si>
  <si>
    <t xml:space="preserve">Name and lab values were provided by (b)(6) from infection control at (b)(6). She also confirmed that the symptoms appeared 1 day after his second dose Pfizer vaccine. </t>
  </si>
  <si>
    <t>13 yo male presented to ED with CP. EKG and Echo NL, troponin elevated at 0.43. Was in ED observation &lt;1 day, troponin trended down and pain resolved. cMRI as outpatient showed no sign of myocarditis. I discussed the case with pharmacist (b)(6).</t>
  </si>
  <si>
    <t>15 year old male noted to have chest pain and fever with reported medical history of mild asthma with inhaler use PRN and no known exposures. Patient only had mild arm pain after the first dose, but 2 days after the second dose, developed chest pain and soreness of chest near sternum radiating to throat that was worse with deep breathing. Patient also developed Left arm numbness so went to ER and then admitted to pediatric inpatient unit. EKG with ST elevation and ECHOs with normal function. Patient received IVIG x1 dose with fever and headache reported after IVIG. Patient doing well today (6-11-2021) with no chest pain receiving toradol for pain control with history of tylenol and morphine given for pain control. Patient had PCR viral panel and COVID-19 testing and was negative.    Patient will be followed by cardiology.(b)(6). Information from VAERS report and additional information from medical record shared by Dr (b)(6), pediatric physician ((b)(6))</t>
  </si>
  <si>
    <t>14 yo WM  presented to local ER  with fever, stiff neck and severe chest pain.  Hospitalized at (b)(6), La. Viral panel negative. Covid 19 antibody negative. Troponin unspecified 06-08-2021 1223 elevated 6.3; 1953 elevated 4.28; 406 elevated 4.23. BNP elevated 1,339; CRP elevated 3.0; ESR 6.</t>
  </si>
  <si>
    <t>I discussed with the best doctor (Dr. (b)(6)) who saw patient for the first time 2-3 weeks after her ER visit.  Dr. (b)(6) went over the ER notes with me on the phone.  Pt had left chest pain, pleuritic pain, and some SOB.  Pain reproducible on palpation of chest wall.  no rub. EKG normal.  Troponin normal, chest CT without PE and potentially a tiny amount of fluid "around the apical pericardium but no effusion", point of care US with no pericardial effusion, no echo or MRI; WBC elevated at 14; placed on ibuprofen    When she followed up, she was feeling much better with pain resolved    Does not meet criteria for either pericarditis or myocarditis</t>
  </si>
  <si>
    <t>45 yr old F DOB 6/13/1975  rcd Moderna #2  on 4/11/2021 Chest Pain, went to ER on 5/12 . EKG nl, Echo 5/14 small effusion. Troponin Nl, no pericardial Rub.  Seen ER in (b)(6).    Requested medical records 9/9/2021</t>
  </si>
  <si>
    <t xml:space="preserve">13 y/o female hospitalized with chest pain, ST elevations, troponin elevation, and echo c/w pericarditis 2 days s/p 2nd Pfizer meets criteria for myopericarditis. Attempted contact for a second time with (b)(6) on 7/1. No medical records available as of 7/1.     11/22/2021 - Records re-requested.      *4/5/2022 - Records review*   13 y/o female presented with chest pain, ST elevations, troponin elevation, and echo c/w pericarditis 2 days s/p 2nd Pfizer.  Troponin - 2.382.  BNP - 40.    EKG - ST elevation, consistent with possible pericarditis.  ECHO - mild TR and MR, mildly thickened, echobright pericardium with no effusion.   Treated with ibuprofen 400mg TID and omeprazole.  Vitals stable.   6/9/2021 - Cardiology F/U - DX: Pericarditis. Pain overall improved with the ibuprofen but does have some chest pain when ibuprofen wears off.  Continue meds and no sports.  F/U in 2 weeks for Echo &amp; EKG.   *Case definition met for pericarditis  Abstraction complete.   </t>
  </si>
  <si>
    <t>21 yo (b)(6) male p/w chest pain 2 days s/p receipt of Moderna COVID-19 vaccine dose 2. EKG with PR depression. ECHO had some regurg but no other abnormal findings. No CMRI or biopsy done. Pt discharged with less severe chest pain. Has had one cardiology follow up and is to have stress test soon.   -MD unsure of units for labs and couldn't access them all-complete from med record once received it.</t>
  </si>
  <si>
    <t>23yo W transgender M-F had chest pain radiating to armpit and back 3 days after second dose of Moderna. Seen by an urgent care had normal EKG but elevated d-dimer 0.94 ng/ml.  Sent to ER at (b)(6) IL. Had CT scan of chest- normal, no clots seen. Second EKG in ER normal. Had elevated troponin I levels 10,566 ng/ml, 8,986 ng/ml, 6,244ng/ml. Admitted to hospital for ECHO and coronary angiogram. ECHO normal as was the angiogram. Seen by cardiology who recommended this RX in hospital aspirin 81mg po qday, Lipitor 40 mg po at night, heparin 300-3000 units hr IV, metoprolol 25 mg po BID. Negative covid test. Negative blood culture to r/o endocarditis.</t>
  </si>
  <si>
    <t>EKG was done at an ED before she was referred to (b)(6); waiting to hear back from that facility for ECG results, but she meets case definition even without it.</t>
  </si>
  <si>
    <t>69 y/o male hospitalized 1 day s/p Pfizer booster following Moderna primary series for fever, tachycardia, confusion, vomiting, weakness, troponin elevation, new WMA on ECHO, and ST segment changes on EKG. Found to have sepsis from aspiration pneumonia, hx of CVA with left hemiparesis and possible recurrence, bleeding gums, and severe malnutrition. Pt. has hx of multiple severe comorbidities. Given new WMA in area other than that affected by CVD, EKG changes, troponin elevation, and proximity of sx to booster dose, it is likely in my assessment that this is myopericarditis, as suspected by the cardiologist. That said, pt. does not meet current case criteria. Emailed primary care physician for additional information and requesting additional medical records 1/27/22.   Spoke with HCP 1/27/22 - Pt. was a poor historian with dementia, so diagnosis of myocarditis was made based upon echo showing new WMA that were not in the distribution expected by CAD, as well as the troponin elevations. Based on this, he does not currently meet case criteria.   1/27 - Discussed adjudication via email with Pedro and based upon clinical judgment will classify as myopericarditis.     Updated to (b)(6) from (b)(6)</t>
  </si>
  <si>
    <t>Upon talking with primary care office, there are two medical records that we can obtain. One from Primary care (All History), 2nd from (b)(6), TN, where all the tests were performed in May 2021 that came normal according to patient. But because of prior history and short term pain patient believes that it is Pericarditis. It is difficult to connect causality of adverse event of Cov19 second shot with Pericarditis. However, I would request all the medical records, just in case, if patient words are different to diagnostic tests performed and interpretation. Patient said, no enzyme, blood test etc., done Also no cMRI was done in May 2021.</t>
  </si>
  <si>
    <t>Confirmed: Not a case  Normal - EKG, Troponin, ECHO    64 year old female with a history of CHF, CKD Stage III, HTN, Asthma, Anxiety, and Depression began with fever and cough 1-2 days after receiving her 1st vaccine dose on 2/18/21. She was seen by her PCP and treated with Prednisone and Advair. Symptoms resolved but then she developed chest pain and sob a few days after and was seen in the ED.   3/1/21 The patient presented to the ED. Exam was unremarkable. CXR was normal. Troponin x 1 was normal. Cardiology was consulted and recommended patient be admitted for observation and 2nd Troponin level however patient elected to be discharged. Final diagnosis was Chest pain. Patient instructed to follow up with PCP and cardiology.  3/25/21 Seen by her PCP, referred to Cardiology.  4/27/21 Seen by Cardiology, Dr. (b)(6). Patient started on Colchicine for presumptive Pericarditis and scheduled for ECHO.   5/10/21 Per PCP report, Cardiology diagnosed patient with Pericarditis. ECHO noted as normal.    [ ] No diagnostic results for ECHO or further information by treating Cardiologist attainable after several attempts. Decision base on PCP report.  ---------------------------------------------------------------------------  9/2/22 No response received.   8/30/22 Called Dr (b)(6) office. LVM with his assistant (b)(6).   Limited information on MR received.   PCP reports pt dx with Pericarditis by Cardiologist, which was not listed on notes. Placed call to patient to obtain Cards info. She provided Cards name - Dr. (b)(6). Called and left message with his Nurse. No reply back.   MR requested.   7/21/22: Spoke with Dr. (b)(6) staff. States pt was seen at (b)(6), TX. Pt had a stress test but did not complete. Dr. (b)(6) did not dx pt with Pericarditis.   8/16/21 PCP visit indicates 3/25/22 dx Pericarditis.  (b)(6), TX 77070 EKG-  6/22/22: Requesting MR from Cardiologist Dr. (b)(6).(b)(6) Limited information from PCP notes. Called patient to obtain hospital visited. No answer. LVM.  9/21/2021 Pt report. Limited info. Called provider on report. Dr. (b)(6)  9/28/2021 F/u call with pt for hosp info. No answer lvm. Also f/u with MD, lvm with receptionist. Dr. (b)(6) office rtn call. She has not seen this provider for AE- they have no knowledge. Need to f/u with pt.   (Form completed by PT) 64 year old female. ED c/o fever, sob, left arm pain, cp and jaw pain post vacc ? Dx with Pericardidits, Pleural effusion, enlarged heart. Tx with Nitro, Steriods and Antifinflammatory meds. Had an ECHO, EKG and MRI. Call pt to obtain hospital info. Call MD on report. LVM with both.</t>
  </si>
  <si>
    <t xml:space="preserve">20 yo (b)(6) female p/w chest pain, dyspnea at unknown time point after 2 doses of Moderna COVID-19 vaccine. Neither patient nor provider had this information on hand.   EKG showed only sinus tachycardia. ECHO showed large pericardial effusion causing tamponade which was drained; culture negative. No cMRI or biopsy. Troponin not elevated but Pro-BNP and inflammatory markers were.   EKG had only sinus tachycardia.  ECHO otherwise showed tamponade, pre-pericardiocentesis. EF 55-60% after pericardiocentesis.  </t>
  </si>
  <si>
    <t xml:space="preserve">Requested medical records 9/9/2021    10/4/21 - Reassignment received. No medical records received yet. VAERS report summitted by HCP Dr. (b)(6) with (b)(6), MA. 47 y/o health M developed palpitations 4 days after received second Moderna vaccine (No patient contact information available to obtain lot #). EKG with monomorphic Vtach, ECHO LVEF 35% and RV dysfunction. cMRI with increased LV wall thickness, dilated RV, and subendocardial LGE in distal septum and apex and prominent mediastinal lymph nodes. He underwent implantation of a dual chamber ICD. Discharged after 12 day admission. </t>
  </si>
  <si>
    <t>Need Medical records and talk with HCP to look for troponin level value and confirm Myocarditis. However, talked with Healthcare provider's office Dr. (b)(6), HCP (b)(6), and confirmed that patient had a stand alone episode of Myocarditis, immediately within 72 hrs of Shot#2 and is recovered completely.</t>
  </si>
  <si>
    <t>HCP report. Awaiting medical records.    01/05/22: Case Reassigned, 20 y/o male (no name available) developed severe chest pain approximately 5-8 hours after 2nd COVID vaccination, presented to ED 6/8; EKG showed diffuse ST elevations &amp; Trop elevated at 2.1, concerning for acute myopericarditis (per HCP reporter), patient was admitted to (b)(6)for 2 days and treated with IBU, CMRI indicated myocardial &amp; pericardial inflammation (final results not available at time of VAERS report) patient d/c'd to home for close cardiac follow-up.     1/5/22: No name, DOB, location available, contacting HCP reporter, (b)(6) for DOB; Phone: (b)(6)    2/1/22: Emailed (b)(6) again for patient Name, DOB, Location    *Hospital (2 days):(b)(6)CO; 6/5/21 to 6/10/21 (d/c date)    2/1/22: Interviewed Dr. (b)(6) and she provided patient's full name, MR # (b)(6); details of case and follow-up cardiology appointments as recently as 11/1/21, and disposition.    **Confirmed that patient had CP, no other symptoms, elevated Troponin, CRP, BNP; ST-elevation on EKG; Echo normal; CMR resulted in abnormal cardiac function and myocardial and pericardial inflammation; treated with IBU d/c to home; diagnosed with myopericarditis (CP, ST-segment elevation, elevated troponin, CMR c/w myocarditis); patient was seen multiple times at cardiology clinic f/u, and 11/11/21 cleared to return to regular activity; resolution of symptoms (CP), and CMR (10/2021) showed resolution of myocardial edema and cardiac injury; 11/2021: Exercise stress test normal results w/ no evidence of arrhythmia or ischemia    2/1/22: Records not available in VAERS VPN; requesting records from(b)(6)Colorado for 6/5/21 to 9/5/21 to complete abstraction;      **Diagnosis of Myopericarditis confirmed</t>
  </si>
  <si>
    <t>patient reports being hospitalized with pericarditis; call placed to "best doctor" is a (b)(6) pharmacy number, the person who answered the phone does not know anyone by the name provided for best doctor; search of doctor's name with(b)(6) did not return a result.  Records request from (b)(6) states they "do not have records responsive to your request"    Given inability to verify through medical records or provider, will mark not a case and complete</t>
  </si>
  <si>
    <t xml:space="preserve">*8/22/2022 - Records reviewed   60 y/o female, PMH High cholesterol, Hyperlipidemia, and current smoker, presented to ER and found to have Acute pericarditis with a large pericardial effusion.    Pericardiocentesis yielded 750cc of fluid of lymphocytes, cultures were negative.  Fluid was negative for malignant cells.    ESR - elevated.  LDH - normal.  Protein - 4.8 (consistent with exudate).    Rheumatoid factor and ANA -abnormal and scheduled to see rheumatologist.  MEDS:  Colchicine, Indomethacin, Atorvastatin, Estradiol, Metoprolol    3/15/2021 - F/U Cardiologist appt    C/O dizziness when standing up too quickly.  Remains asymptomatic at this time.    Last week ECHO - Appear to be large predominantly posterior  ECHO - Effusion is moderate and is significantly decreased compared to last week.  The pericardium is thickened.  The LV systolic function is normal.  No pulmonary hypertension.    DX:  Pericarditis; Rheumatoid arthritis      Patient states she developed another pericardial effusion on 4/27/2021 and had surgery for pericardial window.      Will request records from Facility  FAC:  (b)(6)  MR tab updated   </t>
  </si>
  <si>
    <t xml:space="preserve">13year old male started complaining of chest pain and difficulty breathing 3 days after his second dose of Pfizer vaccine. Attended urgent care clinic were Troponin was found elevated and EKG was normal. He was transferred to (b)(6) for further evaluation and treatment.  </t>
  </si>
  <si>
    <t xml:space="preserve">not sufficient information to adjudicate case. I called the hospital of record ((b)(6)) and they could not find the record. </t>
  </si>
  <si>
    <t xml:space="preserve">patient reports admission x 9 days with "NSTEMI, systolic CHF, post MI, pericarditis"   per patient's report, seems more like CAD/MI issue, but will wait for medical records to complete - records requested on 9/9/21.  Reassignment of this case on 10/4/21. Talked with Cardiologist Office Dr. (b)(6) and NP(b)(6). Went over details with tests etc. Patient went to ER @ 5/26/21. The EKG showed Sinus attack with 122 and ST elevation. Troponin was 2465. On ECHO Cardiogram at 6:40 AM, there was no effusion. Upon Cardiac Catheterization, they found multi vessel Arthrosclerosis disease, with RCA 100% blocked, LAD showed 60-70% Stenosis. Patient was treated for heart Attach from severe blockages, that reflects Cardiovascular disease and not a transient vaccine adverse event. Performed another ECHO at 7:00 pm, where they found 40-45% effusion.  Cardiologist interprets that the effusion is developed in 12 hrs (from morning 7:00 am to evening 7:00 pm) due to heart attack and not from a chemical or vaccine adverse event. Due to effusion developed, they were unable to do By-Pass, but suggested to follow-up with Cardiologist to schedule By-Pass surgery. Patient was then again hospitalized from June 4th-June 8th and to follow up with this hospitalization is beyond our scope as the patient is having progressive heart heart disease and not the vaccine adverse event.  </t>
  </si>
  <si>
    <t xml:space="preserve">Healthy 65 yo with no significant PMH or chronic conditions that reports an episode post-vaccination of bradycardia and PVC which was worked up although he was not hospitalized. ECHO revealed LVEF 35-40 and RV mod -severe dilated but normal EF, aortic regurgitation cardiac cath - no blockages, cMRI done, and noted aortic regurgitation, elevated T2 values suggestive of myocardial edema, myocarditis. Treated with Lisinopril 5mg. Interviewed Dr. (b)(6) nurse and reviewed chart. Confirmed Pt presenting symptoms were fatigue, no CP/SOB/or palpations. Worked up as listed above. Placed on Holter monitor and PVCs resolved, No troponin levels done. Pt was diagnosed with myocarditis. No other identifiable cause of the symptoms and findings but referred to EP for additional work up. Will consider this not a case because the Pt did not have any symptoms that met the case definition therefore this is not a case. </t>
  </si>
  <si>
    <t>Patient is (b)(6). (b)(6) decent. Working at (b)(6), TX. Had onset within a day after 2nd shot. Went to Dr. (b)(6) primary care clinic, and EKG was normal. Later presented to ER, where all tests were done and were normal, but called possible Pericarditis, because of Chest pain complain. Prescribed Ibuprophen. After NO admission to ER, patient went to Cardiologist after 3 days continue to complain for Chest Pain, but no clinical Objective findings were documented by Cardiologist Dr. (b)(6). Patient then went again on May 25th to Cardiologist and was documented as normal from Cardiologist objective side Vs patient subjective side of Chest pain and no medications prescribed except Ibuprofen pain killer. Patient then goes to Israel in beginning of June, and had aggressive treatment, based upon chest pain only, but no objective medical tests indicating Myocarditis or Pericarditis. It then worsened with inflammatory reactions, and then was on IV proton inhibitors. Still under observation and visits with Cardiologists at (b)(6). Patient is (b)(6) citizen and is there since June, and have not returned back to States to work. Based upon communication of 45 mins with patient referred physician Dr. (b)(6), it is concluded that this is not a case of Confirmed Pericarditis. All efforts to contact patient at the phone number provided has failed. Patient is not a resident of USA. Based upon all these facts, it is concluded that it is not a case. But for future queries, I will request MRs and have it kept at VAERS VPN.</t>
  </si>
  <si>
    <t>SUMMARY:  3/26/21: 2nd vax of mRNA  5/4/21: UNC ER - chest pain. Troponin negative  5/10/21: PCP OV - ER follow up. Chest pain  "Symptoms of acute onset sharp and pleuritic pain that is worse with deep breaths, coughing, and alleviated by leaning forward are c/w pericarditis."  Tx: Trial of NSAID and Colchicine. Refer to cardiology for further evaluation.  5/12/21: Cardiology OV - improvement on ibuprofen (hasn't filled colchicine yet)  Exam: Friction rub  A: Acute idiopathic pericarditis. Probably pleuropericarditis with a pleuropericardial friction rub. Fill Colchicine and take as prescribed. No f/u needed unless develops SOB.  ***  7/3/21: Admission for pancreatitis 2/2 alcohol consumption  7/30/21: ER  - New dx of Diabetes. (BS &gt;700; HA1c 11.2) Tx: Metformin and Lantus.  9/4/21: Recurrence of pleuritic chest pain. Restarted his Colchicine and NSAIDS. Improved  9/7/21: New onset dyspnea. Progressively worsening.  9/10/21: PCP OV: Dx: Recurrent idiopathic pericarditis. Tx: Colchicine/Ibuprogen/Tylenol  ECHO: no pericardial effusion.   9/14/21 - 9/22/21: ADMISSON - complete pneumothorax  Failed chest tube clamp trial  9/20/21 - Surgery: left VATS apical bleb resection, apical pleurectomy, and mechanical pleurodesis.     9/23/21 - 9/26/21: Re-admitted for hypoxia and pain control issues.  9/24/21: CTA chest. New  5x3x3x4.9 cm masslike cavitary lesion in right lung apex in region of recent surgery. Bullous disease w/ emphysematous changes.   9/26/21:  Discharge diagnoses include hypoxia, emphysema, suspected COPD, elevated LFTs.     10/5/22: PCP f/u: type 2 DM. Transaminitis, primary pneumothorax.   10/7/21: Thoracic surgery f/u. Primary spontaneous pneumothorax. Continues to improve.  10/14/21: pulmonary f/u. Dyspnea with chest tightness. Obtain HRCT. f/u 2 months.  10/28/21: CT chest reveals severe progressive bullous disease with small pneumothorax    11/1/21 - 11/5/21: Direct admit. Pigtail chest tube.    11/15/21: f/u for primary spontaneous pneumothorax. Doing well. Re-expansion at base of lung on CXR. f/u prn.  ***  Requested medical records 9/10/2021    Consolidated with record (b)(6), VAERS (b)(6). (b)(6) is a manufacturer's report related to case.</t>
  </si>
  <si>
    <t>24 y/o male developed chest pain 3 days after 2nd vaccine. Was directed to ER at (b)(6) hospital where had chest CT (CTA) and ultrasound (both normal) and had troponin of 1.8 and 1.4. Was placed on heparin and transferred to (b)(6). Troponins found to be elevated but EKG and echo were normal. Discharge diagnosis of pericarditis.  Last reviewed 8/10/21.</t>
  </si>
  <si>
    <t>60yom with a PMH of light cahin amyloidosis presented to local ED with c/o chest pain and SOB somewhat of a pleuritic nature approximately 11 weeks following his second dose of the Pfizer vaccine. ED note cites rub heard on exam, although this is not indicated within the physical exam sections of the notes. Bedside cardiac U/S demonstrated normal EF and no pericardial effusion. Chest CT showed no PE and no evidence of large effusions. HS-Troponin-T was elevated at 42ng/L. D-Dimer was elevated at 746. CRP was wnl. EKG showed NSR without ischemic changes, but notes a small QRS complex. He was admitted for observation and treated with Toradol and colchicine. Cardiology was consulted, who did not feel ACS was likely, that it may be pericarditis, suggesting a course of NSAIDS with outpatient cardiology follow up. The cards consult note is not available for review; their impression is purely referenced in the comprehensive ED notes provided by the patient. Discharge diagnosis included chest pain and pericarditis, although it seems to meet case definition for myopericarditis. I am indicating it as such, although the event occurred 11 weeks after he received the vaccine. Of note, in the note from his subsequent outpatient cardiology visit the cardiologist writes that no rub was heard on exam at the time of the patient's initial evaluation, and "it is unclear whether or not he had pericarditis although I suspect he may have had." Both the previous abstractor on this case and I were unable to reach Dr. Faulk, however, the patient provided me with a copy of the comprehensive ED notes as well as that from his cards outpatient f/u with Dr. (b)(6), which I then sent to the medical records team to add to the initial report. The patient noted that he experienced similar but "much milder chest pain and difficulty breathing" after he received the booster on 9/14, not enough to prompt him to seek medical attention.</t>
  </si>
  <si>
    <t xml:space="preserve"> 18 yr old male, rcd Pfizer #2 4/30/2021. on 5/1 reports Chest pain in clinic. ECG consistent with pericarditis.  Called Dr (b)(6)</t>
  </si>
  <si>
    <t>15 yo male presented to ED with pleuritic CP. Troponin-I elevated at 1.78, EKG showed diffuse ST elevations, consistent with pericarditis. Echo was NL, EF 79%. Viral panel for CMV and EBV were positive for IgG but negative for IgM. Parvovirus test pending. No underlying conditions. cMRI consistent with myopericarditis. Tx with NSAIDS and was pain-free before discharge to home. I spoke with Dr. (b)(6), resident who took care of the patient in the hospital.</t>
  </si>
  <si>
    <t xml:space="preserve">3/4: 22yom presented to local UC with c/o a 1day h/o chest pain and shortness of breath. He was found to have have elevated troponin that peaked at 11.3ng/mL and a EKG with sinus tach and some ST depression. Other reports including cards consult note cite ST elevation in the inferior leads with reciprocal changes in the right precordium. He was transferred to a local ED where he underwent cardiac cath, which was unremarkable. He was kept overnight and observed. His troponin trended down. He had a normal echo. It was thought he had probable myocarditis. He was discharged home with outpatient follow up.    22yo WM presented to (b)(6) urgent care on May 27 with severe retrosternal chest pain.  98 days since second dose of Moderna. ? EKG showed ST elevations. Troponin (unspecified) level 11,500. Transferred to Acadia Methodist Hospital. He underwent an angiogram, and ECHO, both of which were normal. Seen by cardiologist who diagnosed viral myocarditis vs. possibility of vaccine myocarditis. Medical records requested. </t>
  </si>
  <si>
    <t>16 yo male presented to ED with chest pain 8 days after the 1st dose of the Pfizer vac. He had a mild COVID-19 infection 1 month prior. high sensitivity troponin was 17,505 (normal is &lt;27). EKG did not show signs of pericarditis and Echo showed lower EF of 51% but no pericardial effusion. Tx with solumedrol in hospital and patient was pain-free while in hospital. Troponin trended down and EF increased to 65%.  He was parvovirus IgG+ and coxsackievirus B3 and B4+. Not clear if myocarditis is viral or vaccine-mediated (or both). I spoke with Dr.(b)(6), pediatric cardiologist who cared for the patient.</t>
  </si>
  <si>
    <t>17 yo male presented to urgent care 4 days after the 2nd dose of the Pfizer vac with pleuritic CP. EKG showed diffuse ST elevations. Was sent to ED. Troponin elevated but unknown type and quantity. Tx with ketorolac and admitted for 2 days. As of 1 week ago, patient was doing fine. I spoke with the urgent care MD,(b)(6) who referred the patient to the ED.  Will need to request records from the hospital - (b)(6).</t>
  </si>
  <si>
    <t>23 yo WM presented to local ER 48 hours after Moderna (UK dose) with chest pain radiating down both arms. In ER, troponins trended upward peaking at 1.8. CRP also elevated. No heart failure symptoms. Admitted to (b)(6) hospital for 2 days. Normal ECHO. Cardiac MRI consistent with myocarditis, EF 53%, no wall motion abnormality. Initial EKG showed Wolf Parkinson White syndrome (delta wave) new finding for this patient. Cardiologist reviewed this not conclusive.  Discharge summary reveals history of binge drinking hard seltzers on the weekends with friends. Was dehydrated on admission received IV fluids and toradol for chest pain. Cardiologist diagnosed myocarditis/myopericarditis. Troponin T peaked at 1.87. Cardiac MRI diffuse myocardial enhancement with EF 52% with mild global hypokinesis of L ventricle without wall motion abnormalities. Repeat ECHO EF 60%, no wall motion abnormalities. ESR 2, CRP 21, negative Covid test.</t>
  </si>
  <si>
    <t>23 yo WM presented to local ER 48 hours after Moderna (UK dose) with chest pain radiating down both arms. In ER, troponins trended upward peaking at 1.8. CRP also elevated. No heart failure symptoms. Admitted to (b)(6) hospital for 2 days. Normal ECHO. Cardiac MRI consistent with myocarditis, EF 53%, no wall motion abnormality. Initial EKG showed Wolf Parkinson White syndrome (delta wave) new finding for this patient. Cardiologist reviewed this not conclusive.  Discharge summary reveals history of binge drinking hard seltzers on the weekends with friends. Was dehydrated on admission received IV fluids and toradol for chest pain. Cardiologist diagnosed myocarditis/myopericarditis. Troponin T peaked at 1.87. Cardiac MRI diffuse myocardial enhancement with EF 52% with mild global hypokinesis of L ventricle without wall motion abnormalities. Repeat ECHO EF 60%, no wall motion abnormalities. ESR 2, CRP 21, negative Covid test. (14 Jul) Linked to VAERS ID (b)(6).</t>
  </si>
  <si>
    <t xml:space="preserve">requested records and emailed reporter with no response.  Wait for records. Limited information available on VAERS report. Unable to request records as no pt. name available. Emailed provider(b)(6) PharmD 8-3. [EW] Sent additional email to (b)(6) 8-24.    11/22/2021 - Re-requested records     *1/6/22 - Awaiting records     11/25/2022 - Records reviewed   6/7/2021 Admission date   15 y/o male, PMH ADHD, presented with non-radiating pleuritic substernal chest pain.  Elevated troponin.  Admitted.  No acute events overnight.    Troponin - 0.048, 0.864, 1.050, 2.72, 1.030, 0.499, 0.366, 0.256, 0.244, 0.209, 0.185, 0.186.  CRP - 1.70.  ESR - 1.  NT ProBNP - 115, 193, 502, 865.  CMP - Unremarkable.  CBC - Unremarkable.  Covid - Negative.    CXR - Unremarkable   ECHO - EF 55-65%.  NWMA   MEDS:  Solumedrol IV, ASA, Tylenol, Oxycodone prn, IVFs KVO, Pepcid  DX:  Myocarditis.    DCD home stable.  Chest pain resolved.  F/U with PCP for repeat troponins.  F/U with repeat cardiologist.  No sports or strenuous activity x 3 months.      *Case definition met for probable myocarditis - Acute chest pain, Elevated troponins and inflammatory marker.  No cMRI reported.   Abstraction complete.    </t>
  </si>
  <si>
    <t>Case reassigned to me on 1/3/22.  HCP (b)(6) filed this on 6/11/2021  18 yrs old M, Pfizer second shot on 4/21/21. Adverse event of Pericarditis reported at 10th day on 5/1/21. Patient went to ER on 5/2/2021 early morning with chest pain and was kept into observation for 4 hrs. Recovered. Will call patient to obtain correct DOB and name of the hospital for ER. Talked with patient and correct DOB is 6/5/2002. Patient went to ER on 5/2/2021. Was not admitted, was suspected Pericarditis and was referred to see the Cardiologist. Patient went for few tests and follow up with Dr. Sabrina Stone from mid May until Dec 2021. Patient is an athlete. Requested MRs today (01/03/2022) with correct DOB.    From consolidated record 854 (Gina W): 18 yo WM presented to ER in Frisco Tx 10 days after Pfizer vaccine. He was seen in the ER and bloodwork, EKG, ECHO, monitoring and CXR were performed.  Saw a cardiologist in ER. No results of test. VAERS report says pericarditis. 10-25-2021 - req medical records  11-19-2021: Attempted MD x 2 no callback. Not enough information- no test results to confirm case classification &amp; follow-up has been unsuccessful.  MRs arrived and reviewed on 3/15/22. It conforms that Cardiologist Dr. Sabrina Stone called this an acute Pericarditis and possible vaccine adverse reaction. Based upon timeline, symptoms, abnormal ECG this case will meet for acute Pericarditis.</t>
  </si>
  <si>
    <t>16 yo male presented to ED with pleuritic CP 2 days after the 2nd dose of the Pfizer vac. EKG revealed diffuse ST elevations consistent with pericarditis. Troponin-I elevated at 24.55, echo NL, and no cMRI done. No viral syndrome on presentation and no underlying conditions that would cause myopericarditis. Tx with NSAIDS and colchicine and was pain-free before discharge to home. Had f/u with cardiology on 6/15 and is doing well, with EKG and troponins near normal. I spoke with Dr. (b)(6), resident who cared for patient in the hospital.</t>
  </si>
  <si>
    <t xml:space="preserve">23 yo M seen at (b)(6) ER for chest pain 48 hours after second dose of Moderna and given nitroglycering for his pain Had initial Troponin I of 31,561ng/L and ECHO showed wall motion abnormalities and LV dysfcn and global longitudinal strain 15%.. EKG showed diffuse ST elevations .Admitted to hospital. CPK was 1575, CRP 38. D-dimer elevated 0.83. Troponins were still elevated30,215. Tufts heart failure center consulted.  Cardiology consult performed. Patient started on IV solumedrol. After 3 days on IV steroids, repeat ECHO showed EF of 60%, no wall motion abnormalities. Troponin I 3328 ng/L, CPK 115, CRP 18 on discharge. Will taper off steroids as an outpatient. Also noted to have elevated white blood cell count, 13,000 to 16000 (on steroids) and elevated liver functions Alt 65, AST 142. This liver enzyme elevation thought due to myocarditis. Seen in hospital by cardiologist  ordered CT of coronary arteries. Poor results due to technical problems. Cardiac cath performed normal coronary arteries.  Treated with IV solumedrol 1 gram q24hours, colchichine, Lopressor 50 mg po. Patient responded well to Solumedrol with drop in troponin levels, CRP, chest pain. </t>
  </si>
  <si>
    <t>12 yo (b)(6) male without significant PMH who p/w chest pain and dyspnea 2 days s/p receipt of Pfizer COVID-19 vaccine dose 2. Troponins elevated. EKG and ECHO normal. cMRI showed findings c/w myopericarditis.  Viral labs, including SARS CoV-2 PCR negative.</t>
  </si>
  <si>
    <t>MD VAERS: 57 y/o female w/ PMHx HTN, tinnitus &amp; sensoneural hearing loss, no history of myocarditis, developed chest pains &amp; symptoms of myocarditis 34 days after 1st Moderna dose, hospitalized for 2 days, cardiac catheterization, elevated troponin levels, no medical records; Patient reported as recovered by end of hospitalization per MD VAERS report. Probable Myocarditis; Records requested for 6/4/21 to 6/11/21    10/28/21: Hosp records confirmed elevated Trop I &amp; ProBNP, but EKG, ECG, ECHO normal; no CMRI performed. Diagnosed with chest pain and acute myocarditis (idiopathic, unknown cause) and d/c'd to home after 2 days hospitalized for cardiac workup. Attending cardiologist (Dr. (b)(6)) reported case to VAERS and stated patient reported recovered by time of d/c from hospital.</t>
  </si>
  <si>
    <t xml:space="preserve">16 yo obese male presented to ED 2 days after the 2nd dose of the Pfizer vaccine with sharp CP that he described as a pressure. EKG showed diffuse ST elevations, Echo showed reduced cardiac function with EF 50%. cMRI consistent with myocarditis. Had vtach and was in ICU for 48 hours, treated with beta blocker. Troponin-I peaked at 20.489.  Troponins trended down and CP resolved and repeat echo and EKG normalized. Discharged home with cardiology f/u. Patient's father had WPW and had sudden cardiac death within the past year. They are doing a cardiogenic workup. I spoke with Dr. (b)(6), cardiologist who cared for the patient in the hospital. </t>
  </si>
  <si>
    <t xml:space="preserve">22 y/o male c/o substernal chest pain that radiated to his back.  Pain improved when he sat up.  Presented to ER.  Elevated troponin.  Admitted for COVID-19 vaccine myo/pericarditis. Chest pain resolved with IV Toradol.  Started on full dose ASA.  EKG - Sinus rhythm with sinus arrhythmia, early repolarization, no ST changes.  ECHO - No evidence of significant pericardial effusion. Normal wall motion.  EF 60-65%. HX pleurisy.  Positive for COVID 3/21/2021. CXR - WNL.  TX:  Toradol, Pepcid, GI cocktail.  D-dimer &lt;100.  Pain free at discharge.  Cont ASA therapy   HCP:  (b)(6) Phone:(b)(6)    FAC: (b)(6) NY   Criteria met for pericarditis and possible myocarditis.   Abstraction complete.    </t>
  </si>
  <si>
    <t>10/19/20: Covid infection. Prolonged symptoms of fatigue, intermittent chest discomfort, dyspnea, low grade fever thereafter  3/11/21: Covid Vaccination #1.   4/20/21: (b)(6) ER in FL for same symptoms as above - EKG/ECHO/CTAngiogram normal. Tx'd with steroids x 5 days which seemed to help.    5/21/21 - 5/31/21: Pericarditis and pneumonia admission to (b)(6), London.   5/24/21: Endocrinology note: "I think it is most likely that Ms. (b)(6) has had acute idiopathic pericarditis. Whether this is triggered by previous Covid infection, I think we will never know...It is also possible this represents a pneumonia with sympathetic effusions tho she doesn't appear unwell enough for this to be the case."  5/25/21 - Drainage of left pleural effusion.  5/28/21 cardiology note: "The final diagnosis I think is idiopathic  pleuropericarditis"   6/3/21 - 6/6/21 WBC back up to 22.5 and CRP up to 297. at MD follow up visit, Admission to (b)(6) and treated with Anakinra (not given at first hospitalization) and empiric antibiotics. Discharge back to states on Colchicine and Anakinra. "I think this was post COVID19 vaccination inflammatory serositis with pericarditis and pleural effusions. I suspect she will have to have non-mRNA future Covid vaccination if required"  7/29/21 and 9/29/21- visits with Dr. (b)(6) of the (b)(6). Still treating.   Records ordered.</t>
  </si>
  <si>
    <t>Get medical records from  1. (b)(6), VT  2. (b)(6) ER and Medical center.   High Troponin, ST abnormalities, ECHO and cMRI. Hospitalized in May and June 2021.</t>
  </si>
  <si>
    <t>5/17 SD: Updated to primary VAERS from (b)(6)</t>
  </si>
  <si>
    <t xml:space="preserve">Cardiac MRI 6/12: final read pending.  HCP report. Awaiting medical records.    [EW 10-25] Emailed HCP and re-requested medical records. Meets criteria for probable myocarditis based upon VAERS report at this time.    [EW 11-19] D/w provider and reviewed medical records. Pt. presented with chest pain, elevated troponin, and cMRI c/w myocarditis. His pain rapidly resolved with a dose of ibuprofen, and he was started on metoprolol for an 8-beat run of v-tach noted on cardiac monitoring. He is currently following up as an outpt. with Dr.(b)(6) in cardiology at the (b)(6). They repeated the MRI which showed partial but not complete resolution of the myocarditis findings. Meets criteria for confirmed myocarditis.   </t>
  </si>
  <si>
    <t>14 yo male presented to ED with non-pleuritic CP 2 days after the 2nd dose of the Pfizer vac. EKG and echo were normal. Troponin-T elevated and peaked at 208. cMRI 2 days after admission date was normal. Tx with NSAIDS, colchicine, and IVIG. Viral panel negative and no significant PMH. Recovered and doing well. I discussed the case the infection control nurse who reported the case - (b)(6), RN CIC.</t>
  </si>
  <si>
    <t xml:space="preserve">75 y//o male w/ PMHx of syncope after vaccinations, but no apparent myopericarditis or heart disease, developed chest pain &amp; dyspnea, 20 days after 2nd Moderna dose; presented to hospital that day &amp; diagnosed with pericarditis after CXR, MRI, EKG, blood tests. He was evaluated/treated by several specialists, including cardiologist, and symptoms persisted until he was re-admitted to hospital 3 months later, and remained hospitalized for approximately 3 weeks. No medical records available/ will request records for 3/26/21 to 7/14/21 from (b)(6) for ED/Hosp and Office visits.     12/28/21: Records received; PMH TBI, HTN, Sleep apnea, chronic pain (back) elevated troponin, migraines + vision disturbances, GED, CKD stage 3, osteoporosis. Patient presented to HCP 1 day prior to 2nd COVID vaccination c/o dizziness, and difficulties with CPAP adjustments causing him to have SOB/choking sensation, chest pain; subsequent visits caused some resolution but continued chest/shoulder pain; **5/14/21 f/u sleep disorders clinic noted that patient had been c/o pleuritic chest pain since COVID vaccinations and multiple adjustments did not improve issues, but cardiac workup suggested it was due to marked hypertension (SBP&gt;220);    6/8/21 Cardio Follow-up visits: Patient had been prescribed colchicine 1 month after initial presentation and improved CP after 1 week, Cardio noted history of complex partial seizures, HTN and CKD, with recent CP after viral syndrome;      7/2/21: Patient hospitalized overnight for CP; EKG normal and Echo normal; MD stated in records that pericarditis was not supported by normal EKG, Echo, cardiac enzymes;     12/28/21: Contacting Dr.(b)(6) (cardiology) (b)(6) to interview for impression of patient's case, to determine classification of pericarditis or myocarditis w/ absence of Echo, EKG, and most cardiac enzymes normal (except continued ESR elevation and eventually Trop)    </t>
  </si>
  <si>
    <t>16 yo male with T2 DM and obesity presented to ED 10 days after 2nd dose of Pfizer vac with SOB. EKG NL, echo with EF 16%. Troponin-T was 19 (&lt;15 is normal) and CRP was 17.1 (8 is UL of normal). cMRI shows cardiomyopathy but not consistent with myocarditis. Patient is still being treated in the ICU. I spoke with the intensivist (ID) Dr. (b)(6) who is not convinced this is myocarditis. It would be helpful to get records to see findings and see how the patient progresses before confirming whether the patient meets the case definition.</t>
  </si>
  <si>
    <t xml:space="preserve">5/31/2022: Case reassigned to me. Healthcare physician Dr. (b)(6), filed this report. I called and left a message for nurse for Dr. (b)(6) on 5/31/22. I noticed that case is sent to GDIT for MRs prior to reassignment to me.  6/2/2022 talked with #14 Dr. (b)(6) on length related to this case and she provided all the information as follows.  Pt. 63 yo F, during the routine lung cancer screening using CT scan chest, was identified with mild Pericardial effusion, on 4/26/21 and had the same amount on repeat ECHO on 5/17/21. Pt. COV-19 vaccine shots of Moderna, on 2/11/21 and 3/12/21 respectively. Pt. passed 42 days window of adverse eaction. Also, patient was perfectly fine, no symptoms of any adverse reaction and was in perfect health otherwise. Please note that patient with history of CAD with smoking and had a cardiac stent during Nov,2014. The follow-up lab work on 5/23/21 also came normal. ANA and RF negative, ESR normal.  Further, in first wk. of September 2021, pt. feeling fatigue, so went to urgent care and came positive for COV-19 and on Sep 14th was treated with monoclonal antibody for COv-19. The last ECHO done on 5/23/2022, and still showed the pericardial effusion unchanged. Is it possible that pt. may have this as a background effusion, since it's not changed after the monoclonal therapy? Thus, based upon the initial VAERS report and interview with the PCP physician and gathering all the info, it is concluded that this is not a case of Pericarditis. Pt. did not had any symptoms in May 2021, pt. passed 42 days vaccine window without any symptoms, no worsening condition, was not treated or hospitalized, no cardiac markers elevated, except the Pericardial effusion on ECHO that predominantly remained unchanged. Further , after a month, pt. was symptomatic in September, came positive for COV-19 and was treated for Cov-19. Thus, this is not a case of vaccine adverse reaction of Pericarditis. MRs are not needed, however for any future research if it is needed, it can be collected from, (b)(6), from 4/1/2021 through 6/1/2022. </t>
  </si>
  <si>
    <t>13 yo male presented to ED 3 days after the 2nd dose of the Pfizer vac with crushing chest pain. Not worse by lying down or upon inspiration. Troponin -I high sensitivity was elevated and max at 1126. EKG had minimal ST elevations in inferior leads and V1-V2 but not typical picture of pericarditis. Echo showed mildly decreased EF of 52% and no pericardial effusion. No underlying conditions and viral panel is pending. Patient did have a URI 3 weeks prior with dry cough. cMRI will be done in 6 weeks. Tx as a myocarditis case with IVIG and improved. I spoke with Dr. (b)(6), pediatric cardiologist who cared for the patient.</t>
  </si>
  <si>
    <t>respiratory pcr negative; ; (b)(6), MD, at (b)(6)</t>
  </si>
  <si>
    <t>22 yo male developed pleuritic CP 12 hours after the 2nd dose of the Moderna vac. EKG Nl, echo low-normal biventricular function. Troponin-T elevated and peaked at 468 ng/L. cMRI consistent with myocarditis and revealed small pericardial effusion. Viral studies negative. No significant PMH. Tx with NSAIDS and improved clinically. I discussed the case with Dr. (b)(6), IM resident who cared for the patient.</t>
  </si>
  <si>
    <t>Case reassigned to me on 1/5/22.  MRs available.  Based upon ER records and Lab diagnostics Medical records fetched on 1/5/22, following are the findings.  Patient was taken to 3 different sites within the 24 hrs interval.  Patient started to develop normal symptoms including mild chest pain 7 days of post vaccine first shot, that became worsened so was taken to urgent care where COVID was suspected, so PCR test was done and patient was prescribed Motrin and sent home. Mom took patient to Troy the same night and at ER, the EKG showed slight abnormalities of ST elevation and Chest X-ray showed possibility of lung infection. Patient was sent home in 2 hrs and not admitted. Mother kept insisting that it is a COVID vaccine adverse reaction, but the attending physician did not felt that and stated that in the assessment that mother will rather take another opinion and will go to (b)(6) (third hospital). This is as per ER records from (b)(6) hospital at the Medical decision section. Based upon patient's statement, several EKGs were taken. However, for objective evaluation, none seems to be worsening that would warn for hospitalization, or further observation, evaluation or medication, prescription for Pericarditis. Further, it was suspected from Chest X-ray some infection, and was suggested to follow-up within another 5-6 weeks for repeat X-ray, suggestive of another identifiable cause. No pericardial rub was heard. No ECHO was suggested at the ER for further evaluation. NOTE: No contact info for HCP #14 provided.  Based upon the documents available and statement of the reporter, it is concluded that this case do not meet the algorithm of acute Myocarditis or Pericarditis. No worsening EKG, No ECHO workup required at ER, no pericardial rub, no biomarkers elevated, no prescription for pericarditis, no hospitalization.</t>
  </si>
  <si>
    <t>13 y/o male hospitalized for chest pain, elevated troponin, and ST segment elevations, meeting criteria for myopericarditis.     3/31 KP: Linked ID identified. VAERS ID updated with Primary VAERS ID (b)(6), linked to original VAERS ID 1425254</t>
  </si>
  <si>
    <t>Patient with history of Hepatitis, cancer, cardiac disorder, chest pain (5 years ago), gastroesophageal disorders, musculoskeletal disorder and ITP. Patient suffers from subsequent 1st and 2nd shots of Cov-19 Pfizer vaccine. did not recovered completely, still have heart rate issue. Needing medical records and contact with physician to check with History. Left message to Nurse (b)(6). Will be requesting Medical records 9/9/2021.  Talked with Physician (b)(6) on 9/17/21 and was confirmed of Pericarditis. Acute non-specific Idiopathic Pericarditis.</t>
  </si>
  <si>
    <t>16 yo (b)(6) male with no signficant past medical history who p/w chest pain 3 days s/p receipt of Pfizer COVID-19 vaccine dose 2. EKG showed various abnormalities as noted above. Troponins elevated. ECHO normal. No cMRI or biopsy done. Hospitalized and treated mainly with NSAIDS. Discharged home on scheduled ibuprofen and as needed tylenol. To follow up with PMD and cardiology.    COVID PCR: negative  Although had congestion initially, it seemed this was similar to how he felt after COVID-19 vaccine dose 2 and as such, he was not worked up for viral etiology other than COVID.   EKG showed right bundle branch block</t>
  </si>
  <si>
    <t xml:space="preserve">case report from patient with no clinician listed. Requested records from(b)(6), TX. EW - Insufficient information on VAERS report to determine case status. Requested records again 8-5.  [EW] Still no records from (b)(6) as of 8-25.     EW: Reviewed medical records 1/6/22: 25 y/o male admitted for chest pain starting 1 day s/p 2nd Moderna, with ST elevations and PR depressions on EKG, and elevated troponin. Meets current criteria for myopericarditis. </t>
  </si>
  <si>
    <t>12 yo (b)(6) male p/w epigastric and chest pain 3 days s/p receipt of Pfizer COVID-19 vaccine dose 2. Troponins elevated.  EKG and ECHO both normal. Received 1 dose ibuprofen and observed overnight in hospital. Discharged symptom free and to follow up with PMD and cardiology. cMRI to be week of 6/21/2021.   WHEN GET MED RECORDS-update with cMRI results.</t>
  </si>
  <si>
    <t>20 y/o hospitalized with chest pain 3 days s/p 1st Moderna. Insufficient information on VAERS report to determine case status. Awaiting call back from HCP (b)(6) 7/2. No medical records available as of 7/2. (25 Aug) per ED note, presented c CP, nl echo, CXR, CTA, EKG. Troponin elevated (37.4) Dx of NSTEMI, but meets case defintion.</t>
  </si>
  <si>
    <t xml:space="preserve">Pt reports within 3 days of second Pfizer Covid-19 injection had SOB, CP, and seen in ER; admitted for newly diagnosis of A-Fib. Returned 10 days later to ER and found abnormally build-up of fluid in pericardial lining of heart; diagnosis was acute pericardial effusion; required to drain fluid. Discharged 5 days later.   And 2 weeks later, returned to ER with same symptoms as earlier; no additional fluid found around heart, but draining led to some pleural effusion; general belief that the heart lining was still inflamed; discharged 4 days later. 9/17/21 interviewed Dr. (b)(6) nurse and reviewed medical record to provide information. Hospital discharge diagnoses listed as pleural and pericardial effusions and pericarditis. NOTE: no troponin test done. This case meets case definition for pericarditis. Awaiting medical records to complete labs results. </t>
  </si>
  <si>
    <t xml:space="preserve">A day after receiving second dose, Pt experienced myalgias, chills, fever, and chest pain. Hospitalized 3 days later and diagnosed by a cardiologist with myocarditis. Pt reported had a MRI, EKG, Angiogram, and ultrasound but manufacturer report states UKN findings. Tested neg for COVID-19 and started on myocarditis meds per pt. Manufacturer report indicates seen at (b)(6) (likely (b)(6)). emailed 9/13 the Pt requesting best provider and hospital records contact information. 9/14/21 update provider and HC system information.   (b)(6)  Name of Healthcare provider: (b)(6), MD (Cardiologist)    </t>
  </si>
  <si>
    <t>This is a self report of a 26 year old female who received her second dose of Moderna vaccine in February, and on June 13 developed chest pain, went the the ED and was diagnosed with idiopathic pericarditis. The VAERS report does not include a primary provider, but the patient answered an email saying that she visited (b)(6), MA. I have not been able to get information from her medical record there with the information at hand. Medical records were requested, but have not been received either.  Reviewed 8/11/21 by (b)(6); med records not yet available.  Last reviewed 9/8/21. Med records still not available. Assume info about treatment of myocarditis was obtained by previous abstractor from patient.    *10/25/2021 Medical records re-requested from facility - (b)(6)   *12/3/2021 - Case review.  Awaiting Medical records     *2/4/22 - MR tab updated   FAC: (b)(6)</t>
  </si>
  <si>
    <t>First shot of Moderna created adverse event, which was confirmed upon hospitalization as Pericarditis at (b)(6), WA, Contacted Dr. (b)(6) office. Requested medical records. The (b)(6) WA in April. Also, Dr. (b)(6), at (b)(6) medical center on 4/16/21 EKG. Talked with Dr. (b)(6) and requested to Fax all info to CDC Fax number with VAERS ID.</t>
  </si>
  <si>
    <t>25 yo male presented to ED with pleuritic CP 3 days after the 2nd dose of the Moderna vac. EKG showed diffuse ST elevations, echo NL, pericardial rub on exam. High sensitivity troponin T peaked at 380. No viral etiology and no significant PMH. Tx with ASA and colchicine and improved clinically. Seen as outpatient on 6/18/21 and troponin had normalized and patient is pain free. No cMRI done. I spoke with Dr. (b)(6), the cardiologist who followed the patient.</t>
  </si>
  <si>
    <t>23 yo pregnant female presented to ED with crushing chest pain and SOB 1 day after the 2nd dose of the Moderna vac. EKG NL, echo NL, troponin-T elevated at 0.43 (normal &lt;0.03). No cMRI done. I spoke with Dr. (b)(6), patient's PCP but he has not seen the patient since the hospitalization and was reading part of the records from the hospitalization.  Will need hospital records for more details.</t>
  </si>
  <si>
    <t>12 yo male presented to ED with non-pleuritic, pressure CP 3 days after the 2nd dose of the Pfizer vaccine. EKG showed RVH vs. conduction delay but no sign of pericarditis. Echo NL with no pericardial effusion. Troponin-I was elevated to 3.32 at max. Viral panel negative and no URI sxs and no significant PMH. Tx with NSAIDS and improved clinically. Discharged to home with cards f/u on 6/28/21 which will include a cMRI. I spoke with Dr. (b)(6), ID physician who cared for patient in the hospital.</t>
  </si>
  <si>
    <t>21 yo male presented to ED with 2 hours of non-pleuritic CP 4 days after the 2nd dose of the Pfizer vac. EKG and echo were NL, troponin-I was elevated and max was 4.25. cMRI was consistent with myocarditis. No viral panel done but did not present with URI. No significant PMH. Tx with NSAIDS and pain resolved while in ED. Discharged to home. I spoke with Dr. (b)(6), ED resident at (b)(6)</t>
  </si>
  <si>
    <t>15 yo male presented with pleuritic CP 1 day after the 2nd dose of the Pfizer vac. EKG showed diffuse ST elevations consistent with pericarditis. Troponin-I was elevated at a max of 13.7. Echo NL with no effusion. cMRI was done a few days later after troponin was trending down and was normal. Viral panel was negative and no significant PMH. Patient was treated with a short course of steroids and was pain-free by discharge. I discussed this case with Dr. (b)(6), pediatric cardiologist who cared for the patient.</t>
  </si>
  <si>
    <t xml:space="preserve">Records requested. Need medical records from (b)(6). No records available on recheck 8-24.    Insufficient evidence on VAERS report to determine case status. Provider contact information not available. Records still not available. Requested on 8-3-21.    **Records reviewed 10/22/2021  28 y/o male c/o chest pain with dyspnea.  Seen in ER 50 days after 2nd vaccine.  TX: ASA, ibuprofen, declined GI cocktail.  EKG - SB, nonspecific ST abnormality; CXR - WNL; U/S - No pericardial effusion; D-Dimer &lt;190; Troponin - 0.00; EXAM: Positive friction rub present and positional pain - DX likely pericarditis.  Low suspicion for ACS - No indication for repeat trop. Prefer cardiology follow-up with heart exam.  DCD from ER to f/u cardiologist, take NSAIDS until seen by cardiologist.    *Abstraction complete.  Meets criteria for Pericarditis.  </t>
  </si>
  <si>
    <t>1/6/22: Case Reassigned    15 y/o male (-) PMH developed acute chest pain with dry cough 2 days after 2nd COVID vaccine, presented to ER and ECG showed ST-Segment elevation, and patient was admitted to (b)(6) for 4 days, with elevated Troponin &amp; CRP results, but ECG, CXR, Echo all normal, with no ST elevation; patient treated with IBU at outside ER prior to hospital admission, Parents declined &gt;1 CMRI.  Patient was diagnosed with Myocarditis possibly due to vaccine, in absence of other etiologies/negative results for bacterial cultures.  Patient was d/c to home in stable condition, with no additional cardiac medication prescribed. Recovery is unknown.    Case appears to meet criteria for Acute Myocarditis:  New CP + elevated Troponin levels &amp; no other causes found to be contributing.      1/6/22: Case is complete, except Provider interview w/ MD reporter Dr. (b)(6) who treated patient in the hospital 6/15/21, preferred contact email: (b)(6);  But Dr. (b)(6) listed Dr. (b)(6)  as best HCP to contact, at(b)(6)</t>
  </si>
  <si>
    <t xml:space="preserve">PATIENT TRANSFERRED TO (b)(6) </t>
  </si>
  <si>
    <t xml:space="preserve">22y WM seen 3d after 2nd dose Pfizer; hosp 2d Christiana Care Newark DE: rpt from Mom  MD=(b)(6). Requested records from (b)(6), DE 8-3. With chest pain and elevated troponin in VAERS report, meets criteria for probable myocarditis. Abnormal EKG mentioned, but it is unclear what abnormalities were noted at this time. Will await records to determine if also meets criteria for pericarditis. [EW] Reviewed records 8-25. Pt. hospitalized with chest pain, elevated troponin, and ST elevations on EKG, meets criteria for myopericarditis. </t>
  </si>
  <si>
    <t>2.16.2022:  Medical records received and reviewed.  Meets for probable Myocarditis d/t no cMRI.  20 yr old military dependent with chest tightness 4 days post 2nd dose; CP, SOB fatigue; EKG normal; Elevated troponins.  Admitted for "mild myocarditis"; email HCP and request medical records.  Need to verify DOB, onset of adverse event and treatment/tests.  S/w (b)(6)  updated info dob is 5/29/2004.  hospital records not uploaded in system, states takes awhile and has to be translated.     4/8 KP: VAERS ID updated from (b)(6) to (b)(6), deleted duplicate record ID (b)(6) ((b)(6)).</t>
  </si>
  <si>
    <t>17 y/o male hospitalized 3 days s/p 2nd Pfizer with chest pain, elevated troponin, normal EKG/Echo, and cMRI c/w myocarditis. Meets criteria for confirmed myocarditis. Attempted contact a second time with (b)(6) NP on 7/1. Awaiting records from (b)(6), still not available as of 7/1.   UPDATE 11-22-2021   MR available. C-MRI consistent with gad enhancement consistent with acute Myocarditis. Repeated EKG and Echo p D/C have been unremarkable. Pt stable and has recovered.</t>
  </si>
  <si>
    <t xml:space="preserve">HCP report. 21 y/o M with PMH of SVT and hx of covid19 infection in December 2020, received 2nd Moderna dose on 6/11/21 and 2 days later developed fever x 1 day and chest pain with associated N/V x 1, diaphoresis, and bilateral upper extremity numbness. EKG with sinus bradycardia. Elevated troponin. CXR: No acute cardiopulmonary process. CT angio without significant finding in the chest, abdomen, or pelvis. Echo: EF 50-55%. Moderate apical wall hypokinesis. Mild septal hypokinesis. Left heart cath: Normal coronary arteries but evidence of segmental wall motion abnormalities consistent with acute myocarditis. cMRI: EF 55%, small area of epicardial LGE uptake in anterior/inferior wall of apex, suggestive findings of myocarditis. Covid19 positive but remained asymptomatic throughout hospital stay. Diagnosed with acute myocarditis s/p 2nd Moderna Covid vaccine vs covid infection or both, SARS-CoV2 PCR positive. Tx included Toradol with relief of pain and dexamethasone. Hospitalized x 3 days and discharged home.    ________________________________  6/1/22 - Medical records requested.   6/7/22 - Partial records received. No progress notes available.   6/28/22 - All MR now available.    *Discussed with (b)(6)- "Because of the positive COVID-19 test, even is asymptomatic, I could not count this case as meeting case definition. I would consider this as not a case".  Therefore, NOT A CASE d/t POSITIVE COVID19 PCR.  </t>
  </si>
  <si>
    <t xml:space="preserve">14 year old male who received his second dose of the Pfizer Covid 19 vaccine and 3 days later started presenting chest pain and dyspnea. Went to urgent care and was found with abnormal EKG and elevated troponin levels, so he was transferred to (b)(6)for inpatient treatment. </t>
  </si>
  <si>
    <t>16 yo male presented to ED 1 day after the 2nd dose of the Pfizer vac. EKG had ST segment elevations, consistent with pericarditis. Echo showed mildly depressed LV function. Troponin-T elevated and peaked at 1.29. cMRI consistent with possible myocarditis. Viral panel negative. Clinically improved and discharged home. I spoke with (b)(6), PharmD about this case.</t>
  </si>
  <si>
    <t>15 yo male presented to ED with non-pleuritic CP 1 day after the 2nd dose of the Pfizer vac. EKG showed ST segment elevation only in inferior leads, no pericardial effusion. Troponin-T elevated and peaked at 0.23. Echo NL, cMRI consistent with myocarditis. Tx with IVIG and then PO steroids. Clinically improved and troponin NL at 6/17 f/u visit. EBV PCR + but team felt myocarditis more likely due to vaccine than virus. I spoke with (b)(6), PharmD about this case.</t>
  </si>
  <si>
    <t>16 yo male presented to ED with non-pleuritic CP and SOB. EKG nl, Echo showed decreased ventricular function with EF 53%, hypokinesis, and no pericardial effusion. Troponin-I elevated with max of 9.54. cMRI not done. Viral panel negative, no significant PMH. Tx with NSAIDS and improved clinically. I discussed the case with Dr.(b)(6). peds ID who took care of patient.</t>
  </si>
  <si>
    <t>14 yo male presented with CP described as tightness and worsened by breathing in 20 days after the 1st dose of the Pfizer vac. EKG showed diffuse ST segment elevation, no pericardial effusion on Echo. Troponin-I elevated and peaked at 16,622 pg/mL Echo NL and cMRI not done. Had mild URI 1 week after vac that lasted 2 days, seasonal coronavirus PCR + on admission, all other viral panel was negative. No significant PMH. Tx with solumedrol and improved clinically. Was seen yesterday (6/23/21) in outpt and doing well. I discussed the case with Dr. (b)(6), peds ID who cared for this patient.</t>
  </si>
  <si>
    <t>25 yo male presented to ED with crushing substernal chest pain. EKG showed no ST changes, NSR, some T wave inversions. Echo normal EF, no pericardial effusion, but apical hypokinesis. cMRI consistent with myocarditis. No viral panel done but no URI on presentation. No significant PMH. Tx with ASA and discharged to home pain-free. Fully recovered per outpatient note. I spoke with Dr. (b)(6), IM resident about this case.</t>
  </si>
  <si>
    <t xml:space="preserve">On 8/1/22, called ER and confirmed with ER physician Dr. (b)(6),  that Pt. was admitted on 4/1/21 for AFib (21 days post first vaccine) but was not hospitalized. The record shows pt. 2nd shot might be on 4/5/21 and pt. went again on 4/7/21, 2 days post second vaccine with complain of palpitations. As per the MRs from 4/7/2021 ER visit,  Pt was diagnosed for SVT (Supraventricular tachycardia) and arrhythmia. MRs are available from 4/7/21 available to review and reviewed on 8/1/22; but not from 4/1/21, so went ahead and requested MRs from 4/1/21 admission/visit on 8/1/22.   Pt does not meet the vaccine adverse reaction of Myopericarditis. Pt. was diagnosed with SVT and treated accordingly. </t>
  </si>
  <si>
    <t>18yo C-M (female by birth) (b)(6), self-reported VAERS w/AE d15 of 2nd Moderna vax. CP, neck pain, SOB, nausea, abdominal pain, diarrhea, hot flashes, presented to ED. Admitted to PCU. EKG: nonspecific ST elevations, Echo: EF 50-55%, no wall motion abnormality, CXR: neg, MRI neck: neg, U/S abd: neg, CTA: no PE, Labs: Troponin: 0.07-0.09. BP: 34, CRP: 18.2. Tx: Famotidine, Colchicine. Dx: Myopericarditis, Hypokalemia, GERD</t>
  </si>
  <si>
    <t>15 yo previously healthy (b)(6) male p/w chest pain 1 day s/p receipt of Pfizer COVID-19 vaccine dose 2. EKG showed diffuse ST elevations. Troponin elevated. Pt hospitalized, received toradol. CXR normal.</t>
  </si>
  <si>
    <t>5/13/22: Records available; Continue abstraction    35 y/o male developed symptoms of pericarditis (symptoms not included in description of VAERS) approximately 17 days after 1st Pfizer dose; presented to urgent care &amp; states diagnosis of Pericarditis, EKG/ECG/Troponin tests, and not recovered as of 6/17/21. Will request records from (b)(6) VA for 5/28/21-6/17/21 for review and interview HCP (b)(6), PA-C) for confirmation of Pericarditis after reviewing records.    10/15/21: Records have not been received; Contacted HCP (urgent care PA-C) for interview 3 times unsuccessfully; patient reported to VAERS, unclear where he was treated/diagnosed and no records available; Completing case/Not a case; unverifiable</t>
  </si>
  <si>
    <t>23 yo previously healthy (b)(6) male p/w positional chest pain ~7 days s/p Pfizer COVID-19 vaccine dose 2. Pt has no insurance and lives 2 hours from PMD from whom he gets care occasionally. Received vaccine dose 1 at unknown date. Relayed to provider that subsequently tested positive for COVID, though testing details unknown by provider. Had vaccine dose 2 and developed chest pain within 7 days but delayed seeking care. Drove 2 hours to see PMD who did maximal work up in her setting, and with pt's self-pay status in mind. Had 2 EKGs done which showed, sinus tachycardia. block AVF, ST change in AVR then ST changes in V1, V3, V4. No ECHO. No cMRI. One time Troponin not elevated. Clinical picture clouded potentially by delayed seeking of care. Based on EKG changes and positional chest pain, fits probable myopericarditis.</t>
  </si>
  <si>
    <t>17 yo (b)(6) male p/w pleuritic chest pain 13 days s/p receipt of pfizer COVID-19 vaccine dose 1. Troponins elevated. Found to be Influenza A positive on admission 3/15/21- 3/16/21.</t>
  </si>
  <si>
    <t xml:space="preserve">called and emailed Dr. (b)(6) and have not heard back.  Requested medical records.  Waiting on records.  This case reassigned to me on 1/5/22. MRs available and reviewed on 1/6/22.  Patient with typical symptoms of Chest pain, nausea, discomfort after 2 days of first Pfizer shot on 6/12/21. Patient a 17 yrs M, Obese with abnormal blood pressure, was taken to ER by parents on 6/15/21 where, ECG was normal, however Troponin T was elevated. Chest X-ray came normal. Patient was hospitalized from 6/15-6/17/2021, for further work up and discharged after two days upon recovery. TTS Echo also came normal. CRP was also elevated. Patient did stated during the interview with HCP for "YES" to drug abuse and stated that uses Marijuana once in a while. No test records are available in MRs if Urine Toxicology was done on the day of arrival. No further info is available clinically, related to this admission. Follow-up ECHO also came normal after 4 weeks of discharge. Thus, based upon the data made available, this patient barely meets for acute Myocarditis (Worsening symptoms+elevated Troponin). There may be other reasons for elevated Troponin, but no such findings are clinically evident. Based on the timeline and sudden onset of the symptom, this case will meet the definition of AE of probable Myocarditis.  </t>
  </si>
  <si>
    <t xml:space="preserve">HCP report. Awaiting medical records.    *10/26/21 - 14 y/o male with chest pain after 2nd vaccine.  elevated troponin. resolution of symptoms. treated for suspected myocarditis. received Toradol at outside hospital and then Motrin q6h. No ECG changes, normal echo.  Hospital adm x 1 day   HCP: Dr.(b)(6); PH# (b)(6)   FAC: (b)(6), DE  Records re-requested.      *12/9/2021 - Awaiting records     *2/4/22 - MR tab updated     *4/6/2022   14 y/o male, no PMH, with chest pain, headache, and appetite change, after 2nd vaccine.  elevated troponin. resolution of symptoms. treated for suspected myocarditis. No ECG changes, normal echo.  Hospital adm x 1 day   Troponin - 1.12, 0.66, 0.49, 0.33.  BNP - 22.  CRP - 1.4. ESR - 12. Covid - Negative.  Respiratory PCR panel - Not detected. Drug screen - Negative.  CMV - Negative. Enterovirus - Negative. EBV - Negative.  Lyme - Negative.   EKG - Sinus arrhythmia.  ECHO - EF 63%, normal echo.    MEDS: Toradol, Motrin, IVF's, Prilosec, hydrocortisone cream   Troponin down trending.  DCD home stable, f/u with cardiology.  No vigorous physical activity.  DCD meds Prilosec, ibuprofen.    *Case definition met for probable myocarditis   Abstraction complete   </t>
  </si>
  <si>
    <t>Not able to reach Dr. (b)(6) after multiple attempts.  Requested records from CCMC in Hartford, CT and waiting for records to confirm case. VAERS report suggests probable myocarditis with chest pain and elevated troponin. Awaiting medical records from CCMC to confirm, requested again on 8-3. [EW] Reviewed medical records. Pt. did have chest pain, elevated troponin, and ST segment changes, but had a normal cMRI. He lacked any URI symptoms and had a positive lyme antibody test, but IgG/IgM differentiation is not available in the record and he was treated presumptively with doxycycline since this result was pending upon discharge, even though the likelihood was thought to be low that there was an infectious cause. Since the gold standard cMRI was negative for findings c/w myopericarditis, and there is a possible identifiable cause of prior lyme disease infection, I am going to classify this as not a case according to the current case definition.</t>
  </si>
  <si>
    <t>Manufacturer report from physician: Case of 20 year old female, no name or DOB reported, who presented with chest pain and shortness of breath 4 days after receiving second dose of Pfizer Covid 19 vaccine. She received treated while hospitalized in 	(b)(6), NJ. No data on test results or imaging results. Since we dont have name and DOB I have not requested medical records. provider listed in manufacturer report (Sejal.bhavsar@hmhn.org) did not respond to email correspondence.  Last reviewed 9/10/2021.   Need to try to contact provider again. Phone (b)(6)  WIth previous COvid infection in September 2020  Discharged 5d later with outpt cards f/u for 3d later.</t>
  </si>
  <si>
    <t xml:space="preserve">17 yo previously health (b)(6) male p/w chest pain 17 days s/p receipt of Pfizer COVID-19 vaccine dose 2. Elevated troponins. EKG, ECHO normal. cMRI c/w myocarditis.     Pt initially presented 6/16 to (b)(6)? ED Indianapolis, IN. Discharged 6/19. Represented for same symptoms to(b)(6) ? on 6/22 but then transferred to (b)(6). Unclear if still hospitalized as of 6/24. </t>
  </si>
  <si>
    <t>No information about patient in VAERS report. Contacted Primary care Physician and from there obtained Patient's name and confirmed that Patient came to (b)(6), TX (Reference Dr. (b)(6)) from his Primary care clinic. Upon performing his EKG and blood test for Troponin, it was evident that he had abnormal ST and elevated Troponin and was further sent to (b)(6). Requested medical records from these two places and will complete the case upon receiving these records.</t>
  </si>
  <si>
    <t>15 yo (b)(6) male with known hisotyr of bicuspid aortic valve who p/w chest pain 3 days s/p receipt of Pfizer COVID-19 vaccine dose 2.   EKG with ST elevations. Troponin elevated. ECHO only with known bicuspid aortic valve. cMRI findings c/w myopericarditis. cMRI showed LV EF 51%. Pt treated with NSAIDs and IVIG, and discharge home for follow up wtih cardiology.</t>
  </si>
  <si>
    <t>15 yo previously healthy (b)(6) male who p/w chest pain. EKG showed ST elevations. Troponin elevated. ECHO was normal. No cMRI done while hospitalized.    All negative: SARS CoV-2 PCR, Influenza A PCR, Influenza A (H1) PCR, Influenza A (H1-2009) PCR, Influenza A (H3) PCR, Influenza B PCR, Adenovirus PCR,  Coronavirus PCR, Parainfluenza virus 1-4 PCR,  RSV A PCR, RSV B PCR, Chlamydia pneumoniae PCR, Mycoplasma pneumoniae PCR, Human metapneumovirus PCR, human rhinovirus/enterovirus PCR      TO HAVE cMRI on July8--need to obtain to possible confirm myocarditis</t>
  </si>
  <si>
    <t>15 yo previously healthy(b)(6) male p/w chest pain and myalgia 2 days s/p receipt of Pfizer COVID-19 vaccine dose 2. Troponins elevated. ST changes by EKG. ECHO normal. cMRI scheduled for 6/28.    All negative: EBV, CMV, Adenovirus, mycoplasma, blood culture (at 5 days), procalcitonin, viral resp panel.     Need to follow up cMRI.</t>
  </si>
  <si>
    <t xml:space="preserve">15 y/o experienced soreness, fatigue, malaise, myalgias, and nausea, followed by chest pain 1 day s/p 2nd Pfizer. He had elevated troponin, small pericardial effusion, and cMRI c/w myocarditis. Meets criteria for myopericarditis. Have exchanged emails with Dr. (b)(6), but we have been unable to connect as of 7/1. No medical records available.     11/22/2021 - Records requested from HCP:     *4/6/2022 - Records reviewed*   15 y/o experienced soreness, fatigue, malaise, myalgias, and nausea, followed by chest pain 1 day s/p 2nd Pfizer. He had elevated troponin, small pericardial effusion, and cMRI c/w myocarditis.   Troponin - 746.9, 1077.0, 1130.0, 1074.0, 1228.0, 1152.0, 1208.0, 976.7, 407.1, 194.3, 78.9. BNP - 161.High Sensitivity troponin 4,672. CBC with WBC 9.7.  Hgb 14.3. HCT - 42.2. PTL - 188. Lactic acid - 1.4.  Covid - Negative.  Coxsackie - Negative.  Respiratory PCR panel - Negative.  Procalcitonin - 0.123. D-dimer - 0.43  cMRI - mild myopericarditis, mild subepicardial enhancement of the mid to apical inferior wall and the mid inferoseptal wall, small pericardial effusion, and mild pericardial enhancement and mild diffuse left ventricular hypokinesis with left ventricular ejection fraction of 50%.  Later ECHO - LVEF 68%, normal LV function. 1st EKG - ST elevations.  Repeat EKG - Normal.  CXR - WNL.    MEDS: Ibuprofen.    DX:  Myopericarditis.  DCD home stable.  Pain 0-1/10 after ibuprofen.  Activity restriction.  F/U with cardiologist in 2-3 weeks, PCP in 2-3 days.  Continue ibuprofen.    *Case definition met for myopericarditis   Abstraction complete   </t>
  </si>
  <si>
    <t>Called and emailed reporter and was not able to reach him. Records requested from  (b)(6), ND. Waiting for records to confirm case. Spoke with physician who reported case on 8/4/21</t>
  </si>
  <si>
    <t>15 yo previously healthy male (b)(6) male of unknown race who p/w chest pain 2 days s/p receipt of Pfizer COVID-19 vaccine dose 2. Troponin elevated. EKG with ST elevations. ECHO showed markedly reduced LVEF. No cMRI done. Pt given NSAIDs and started in lisinopril. Discharged with ibuprofen adn to see cardiology as outpt.    No cMRI</t>
  </si>
  <si>
    <t xml:space="preserve">Minimal info on VAERS report, unclear dose #. Need records from (b)(6). Requested records from (b)(6) again on 8-3. Provider report is from ER where we already have records, but more info is needed from hospital records. Based upon information provided, pt. with chest discomfort, elevated troponin, and ST segment changes meets criteria for myopericarditis. Record incomplete awaiting additional medical records from(b)(6). </t>
  </si>
  <si>
    <t>25 yo male presented to PCP with pleuritic CP, starting 1 day after the 1st dose of the Pfizer vac. Patient was referred to cardiology. Echo revealed pleuritic effusion. EKG showed inverse T waves in V1 and V2 but no ST segment increases or PR depressions. Troponin not done but ESR and CRP normal. No viral panel done but no URI and no significant PMH. Tx with NSAID and colchicine. I discussed the case with Dr. (b)(6), cardiologist who was consulted on this case.</t>
  </si>
  <si>
    <t>23 yo male presented to ED with pleuritic CP 2 days after the 2nd dose of the Moderna vac. EKG revealed diffuse ST elevations. Echo was normal, EF 50-55%, no pericardial effusion. Troponin-I elevated and max at 39.8. No cMRI done during admission. No viral panel done and no URI sxs at presentation. No significant PMH. I discussed this case with Dr. (b)(6), ICU physician who cared for patient in hospital.</t>
  </si>
  <si>
    <t xml:space="preserve">Case meets criteria for Acute Pericarditis.    MR received.  MFR. Limited information. Call placed to pt. No DOB on record- need for MR abstraction. Call Provider list on report Dr. (b)(6)-not in will rtn call 10/8. Rec'd DOB and updated MR request.     This is a 42 year old male with no pmhx who began to feel tactile fever, chills and myalgia the evening after receiving 2nd vaccine dose. He woke up with sharp chest persistent pain 3 days later that became worse with lying down.  Patient went to ED 1 day later on 4/1/21. EKG showed ST elevation, elevated Troponins. He was treated with Nitroglycerin, Heparin, and ASA.   He was transferred to an OSH for a cardiac catheterization. Patient had low risk factors for coronary disease.   Cardiologist felt symptoms were more likely pericarditis and decided on serial troponins, EKG, and an ECHO rather than cardiac catheterization. ECHO showed small pericardial effusion otherwise unremarkable. Patient was treated with Indomethacin and Colchicine.   He was diagnosed with Acute Pericarditis. Tx with anti-inflammatory meds. Hospitalized for 3 days and then discharged home. </t>
  </si>
  <si>
    <t xml:space="preserve">I called and emailed Dr. (b)(6) and was not able to reach. Record review shows pt. had chest pain and elevated troponin, with depressed cardiac fxn on echo but later normal cMRI. There were some non-specific t-wave changes on EKG. Meets criteria for probable myocarditis. </t>
  </si>
  <si>
    <t>24 yo male presented to ED with non-pleuritic CP that started 3 days after the 2nd dose of the Moderna vaccine. EKG showed sinus bradycardia, nonspecific ST changes, sinus arrhythmia. Echo NL with EF 60%, no pleural effusion. Transferred to cardiology at (b)(6), ME. cMRI showed myocarditis. Tx with NSAIDS and dexamethasone and metoprolol for rate control. No viral panel done. Also dx with NSTEMI. I discussed case with Dr. (b)(6), hospitalist at initial hospital who was able to look at the records at both hospitals.  She did not treat this patient.</t>
  </si>
  <si>
    <t xml:space="preserve">13 yo white nonhispanic previously healthy female who p/w chest pain s/p receipt of Pfizer COVID-19 vaccine dose 1. Pt developed dyspnea after but on the same day (6/1) she received the vaccine. It resolved. However on 6/13 she had fever, dyspnea and chest pain. Pt took alleve. The symptoms lasted two days. She saw her PMD on 6/17 who did EKG which showed nonspecific ST and T wave abnormalities. PMD drew Troponin as well; when elevated, she sent pt to (b)(6). Bedside ECHO was unremarkable. No cMRI done. Because pt had no symptoms by that point, she was discharged home, but on holter monitor. Repeat troponin drew by PMD on follow up still elevated but much improved. Pt symptom free and has cardiology follow up. </t>
  </si>
  <si>
    <t xml:space="preserve">23 yo male presented to ED 3 days after the 2nd dose of the Moderna vac with non-pleuritic CP. EKG normal except for elevated ST segment in V4-V6. Echo showed hypokinesis but no pericardial effusion. Troponin elevated at 57.12 (nl &lt;0.04) (unknown type). No cMRI done. No viral panel done but no URI sxs. No significant PMH. Tx with NSAIDS and ASA. I discussed the case with patient's cardiologist, Dr. (b)(6).    Updated to primary VAERS (b)(6) from (b)(6)  </t>
  </si>
  <si>
    <t xml:space="preserve">15 yo (b)(6) male of unkonw ethnicity, previously healthy, p/w chest pain 2 days s/p receipt of Pfizer COVID-19 vaccine dose 2. EKG showed ST elevations. ECHO showed only trace mitral regurgitation; function normal and no pericardial effusion. No cMRI.   Had AKI during admission. Thought due to dehydration and NSAIDS. No COVID Ab back initially so treated as had MIS-C. Nucleocapside Ab was negative. No antecedent illness before this episode. </t>
  </si>
  <si>
    <t>Resp viral panel neg    4/12 KP: Updated VAERS ID from (b)(6) to (b)(6). Both IDs linked in VPN.    Duplicate record ID (b)(6) data consolidation:  16 y.o. male evaluated at hospital for chest pain, evidence of ECG abnormalities, significant troponin leak, mild to moderate LV dysfunction on echocardiogram.</t>
  </si>
  <si>
    <t>07/19/22: Cardio office sent same records as previously, no EKG or ECHO report or f/u notes.  Call to attempt cardio interview: Left message w/ (b)(6), CMA. He declined to have HIPPA letter faxed.     07/08/22: MR from Q14 reviewed. New pt visit only (x2 copies + extraneous).  Will    request EKG, ECHO, and f/u notes.     06/05: MR records request placed again. Will attempt HCP interview.     pt reports dx of myopericarditis, on colchicine     listed cardiologist's office called - no return call yet, records request submitted</t>
  </si>
  <si>
    <t>33 y/o female w/ no PMHx of myopericarditis or heart disease, experienced tachycardia 3 weeks after 1st Pfizer dose, &amp; 2 weeks after 2nd Pfizer dose, with SOB, chest pain, dizziness, fatigue; Admitted to hospital 5/27/21 (132 days after vaccine), also visited Urgent care (unknown date) and Cardiologist (Dr. (b)(6)) &amp; wore halter monitor 6/1/21 - 6/8/21; patient reported that she is not recovered and dates of treatment &amp; vaccine doses are unclear. Will request office/clinic/urgent care records from Dr. Huffman for 4/1/21-6/21/21 and Hospital/ED records from Prisma Health for 5/27/21-5/30/21, for review to determine classification.    12/13/21: Records received &amp; reviewed; patient was evaluated at hospital and treated for tachycardia/arrhythmia, but ECHO, ECG normal; cardiac enzymes normal; Myocarditis was ruled out at d/c; Complete-Not a case</t>
  </si>
  <si>
    <t xml:space="preserve">As of 9/24/21, only VAERS report filed by parent available; CP starting 1 day after 2nd vaccine, ECG with ST elevation, elevated troponins; clean cardiac cath; diagnosed with acute myopericarditis. requested medical records and left message with Dr. (b)(6) clinic on 9/23.  11/4/21: No records received and no contact w/ HCP  11/8/21: Reassignment. Called and left message to HCP and business office. No response. Few attempts.  Received Medical records of ER admission, inpatient hospital records, lab/diagnostics, consultant and discharge summary. Reviewed 12/9/2021.  Patient meets the case definition of acute Myocarditis based upon symptoms+worsening elevated Troponin+worsening EKG within 24 hrs. The CT Angiogram with contrast did not show any Pericardial effusion or thickness. Elevated D-Dimer @ 355, and Prothrombin time 15.5 sec. No MRI was done. Patient was hospitalized for one day and treated with Ibuprofen+Colchicine and discharged. Patient recovered since then. There is no history or no other identifiable cause other than vaccine before 48 hrs. Patient started to have symptoms of Chest pain within 24 hrs. The Physician notes say Myopericarditis, however, there is no clinical evidence of Pericarditis. This patient meets the case definition of Acute/probable Myocarditis.    </t>
  </si>
  <si>
    <t>64yo C-female, self reported VAERS w/AE to both 1st and 2nd Pfizer vax. CP/SOB admitted x 2. Dx w/pericarditis and pleural effusion, taken to OR for open heart/pericardiectomy. Complicated course, will need MR to abstract.    UPDATE: 2-1-22 MR in VAERS VPN from ED. Pts initial eval on 2/17/21 (following vax on 1/6/21) did not meet criteria. Seen and treated in ED treated and released to home. Primary complaint was CP. Studies: EKG, Troponin, D-dimer, CXR, did not reveal acute ischemia and pt was discharged with non-specific CP and told to follow up with PCP. Months later, she was dx w/ pericarditis and underwent a thoracentesis and pericardiectomy  (unverified.)     UPDATE: 2-26-22 Verified pt DOB w/pt: Correct date is: 5/24/1956  MR from initial ER/ED visit from (b)(6), have been received and now in VAERS VPN. However, pt then traveled to FLA and awaiting MR from 2 other facilities.   1) (b)(6)  2) (b)(6) UPDATE: 3-24-22 MR from Florida pending.    UPDATE: 4-19-22 MR avail in VAERS VPN. Long course. Received Pfizer vax 1/6 and 1/27. AE on day #41 while in NY. Presented w/CP to ED in Feb 21. Treated and released to home. Symptoms worsened over the course of a month and as she traveled to Florida. April 21, presented to ED again with increasing CP, SOB. Dx w/acute Pericarditis and large pleural effusion, underwent left sided thoracentesis. Felt she was stable and responding to NSAIDs, D/C'd to home. May 21- symptoms continue to worsen, seen by cardiologist and scheduled for pericardiectomy secondary to severe degree of pericarditis. Pt recovered and D/C'd to home. Now stable.</t>
  </si>
  <si>
    <t>1/12/22: Case reassigned; Originally MNF w/ limited info/PII; 12 y/o male patient PMH developmental delay/autism since birth, and seizure disorder and epilepsy; experienced seizures after 2 COVID vaccinations, Stated patient experienced seizure 1 day after receiving 1st dose of Pfizer Vaccine (5/15/21) resolved at home, then tonic-clonic seizure. tachycardia, hypotension, fever, after receiving 2nd dose (6/5/21) resulting in EMS to ED, then transferred to Children's hospital    *Medical records reviewed from (b)(6)(Dr. (b)(6), DO-Pediatric Cardiologist); patient presumed to have h/o epileptic encephalopathy, controlled with Depakote, guanfacine (Intuniv) at home; experienced fever, chest pain, seizures after 2nd COVID vax dose and presented (via EMS) to (b)(6), with elevated troponin and hypotension (88/38); ECG: Sinus Tachycardia, HR &gt;119, Echo WNL; fever (103.2F), vomited twice     -RVP (+) for Rhino/Enterovirus    *Patient was cleared for d/c 1 day after admission (6/7/21) with no restrictions and return to full physical activity and school immediately on regular diet, taking prescribed anti-epileptic and ADHD medications.    * D/C Impression/Plan: Patient presented after having breakthrough tonic-clonic seizure in setting of fever, source unknown, but RVP resulted in rhino/enterovirus infection, and elevated troponin levels caused concern for post-vaccine myocarditis, but presumed to be due to acute breakthrough prolonged seizure.  No myocardial involvement noted on ECG or Echo; Troponin levels were mildly elevated and trended down.      *7/6/21 F/U Cardiology Visit-Dr. (b)(6): patient was doing well, no chest pain, dizziness, nausea, fever, palpitations; Troponin levels normal, ECG normal, BP, HR normal; no additional breakthrough seizures; MD didn't feel it was necessary to perform stress test or CMRI  *Medical records also received for (b)(6) DOS 6/6/21; documenting temperature of 103.3F, pulse 146BPM; SpO2-98%; seizure resolved w/o treatment from HCP, Parent unaware that patient experiencing fever, Trop-0.05ng/mL; neurology consult at Al Dupont agreed that seizure could have been triggered by fever; patient vomited twice     *Abstraction complete; Case does not meet criteria for classification; all records have been received and abstracted. * Dr.  (b)(6) wanted to provide the report of this case to VAERS in the setting of myocarditis post-mRNA vaccines in adolescent males, for the information to be available for additional research and reporting, but he did not believe that it was the cause of the patient's symptoms (elevated troponin &amp; seizure) but relevant because of the timing of events in relation to the vaccine.</t>
  </si>
  <si>
    <t xml:space="preserve">19 y/o male with chest pain the same day after receiving 2nd vaccine in LA.  Presented to ER on day 3 of chest pain. Pain better with sitting up and leaning forward. Pt admitted on Tx with ibuprofen and colchicine.  DCD after 3 days with no pain.  To continue ibuprofen and colchicine.  F/U with cardiologist.  Echo - WNL.  CXR - WNL.  CPK 149.  CVC - WNL.  DX: Acute myopericarditis. CK MB 153.3.  Troponin 30.760 &amp; 31.893.  COVID - Negative. CT chest - Negative.  EKG - Diffuse ST elevation.    HCP:  Dr. (b)(6); PH# (b)(6)  FAC: (b)(6); (b)(6), MS (b)(6)  *Records requested.     *3/29/2022 - Records review   19 y/o male with chest pain the same day after receiving 2nd vaccine in LA.  Presented to ER on day 3 of chest pain. Pain better with sitting up and leaning forward. Pt admitted on Tx with ibuprofen and colchicine.  DCD after 3 days with no pain.  To continue ibuprofen, colchicine, and pantoprazole.  F/U with cardiologist.  Echo - WNL.  CXR - WNL.  CPK 1491.  CKMB - 153. CVC - WNL.  Glucose 118. D-dimer - 608. DX: Acute myopericarditis. CK MB 153.3.  Troponin 30.760 &amp; 31.893.  CBC - acceptable.  Chemistry - Acceptable. COVID - Negative. CT chest - Negative.  EKG - Diffuse ST elevation.    *Case definition met for pericarditis, probable for myocarditis.   *Abstraction complete     </t>
  </si>
  <si>
    <t>1/3/22: Case reassigned; (per VAERS HCP reporter)14 y/o female (-) PMH developed CP, SOB 3 days after receiving 2nd COVID vaccine dose; presented to ER and found to have elevated troponin briefly (1 hour later Trop was normal 0.08), normal EKG, Echo. CRP elevated; ESR normal; ECHO showed no pericardial effusion or abnormalities. No medical records available to verify information    1/3/2022: Requesting medical records from (b)(6) for 6/18/21 to 7/1/21  Reporter name is (b)(6), (HCP-Integrity/Safety/Risk Mgr) email: (b)(6) (503)561-5200.    3/4/22: Records available in VAERS VPN; Will continue review, and updated MR request form to complete</t>
  </si>
  <si>
    <t xml:space="preserve">15 yo (b)(6) male p/w chest pain &lt;1 day s/p receipt of Pfizer COVID-19 vaccine dose 2. Noted to have gallop on exam. EKG showed diffuse ST elevation. Had decreased function noted by ECHO and cMRI. cMRI noted biventricular dilatation; LV EF 52%, RV EF 44%. Treated wtih NSAIDS, IVIG and steroids. Discharged home and to be followed up with cardiology.     Because cMRI did not show findings c/w myocarditis, but pt does fit probable definition, coding as latter. However, may be rule out since cMRI didn't show findings c/w myocarditis. Unclear.  </t>
  </si>
  <si>
    <t xml:space="preserve">16 yo (b)(6) male p/w chest pain 3 days s/p receipt of Pfizer COVID-19 vaccine dose 2. Was seen in ER where EKG showed ST elevations. Troponin was normal. Chest pain resolved in ER. Received no medications and was discharged home for follow up in one month with cardiology. </t>
  </si>
  <si>
    <t>Talked to Dr, also VAERS filled out by MD. Patient was seen the day before dose 2 of the vaccine for tachycardia. A day after the 2nd dose patient experienced additional sx's but no cMRI done and troponins were unremarkable on the 2 tests over 3 week period. patient symptomology and abnormal cardiac function get us to probable but did not have testing results adequate to confirm    3/31 KP: Updated VAERS ID from (b)(6) to (b)(6). Linkage identified in VAERS.</t>
  </si>
  <si>
    <t xml:space="preserve">15 yo previously healthy(b)(6) male p/w chest pain 1 day s/p receipt of Pfizer COVID-19 vaccine dose 2. Troponins elevated. EKG showed ST elevations. Got IV fluids and then transferred for higher level and more age-appropriate care at (b)(6). Will obtain records from there.    </t>
  </si>
  <si>
    <t xml:space="preserve">Pt states 14 days after second Pfizer vaccination experienced SOB, severe CP, and severe HA and fever and went to ER. She was admitted for 5 days and diagnosed with pericarditis and released on IBU and colchicine. Came back to ER 2 days later and given "new treatment to suppress immune system" which is helping. Pt did not list treatments. Called KP X 2 with no call back. 10/1 left a message with PCP Dr. (b)(6). 10/6 Nurse from PCP office called back and provided information per the chart. Confirmed Pt had CP and SOB, EKG wnl, pericardial effusions on CT, and discharge diagnosis was acute pericarditis. The clinical course was lengthy and medical records ordered on 10/6/21. </t>
  </si>
  <si>
    <t>Requested medical records on 9/13/2021.  Reassigned this case on 10/4/21. Talked with the referenced Primary care doctor of patient, Dr. (b)(6). The patient with Liver Transplant 2005-2006,  Coronary Artery Disease since 2012, Type-2 Diabetes, had Covid/Pfizer first and second shots on 2/7/2021 and 2/28/2021 respectively. No complications until 2 months. Was seen by Primary Care on March 1st for Diabetes monitoring/plan and had no complains, presented then. On May 6th, patient presented to ER with Chest pressure. The EKG showed Tachycardia, non-specific ST. The Troponin was normal, CRP was 36, the COVID/flu viral panel came negative by PCR. On the same day 5/6/21, ECHO showed Pericardial effusion, with EF 55-60% (normal), a PET-CT was performed, which showed moderate Ischemia. The Stress test and heart catheterization was proceeded on May 10th, which revealed Ischemia with mid apical anterior wall with transient dialation, AFib etc., confirming return of  progressive CAD and not an effect of vaccine. Further performed Pericardiocentesis, which do not show any infection but showed inflammation. The therapies patient received during hospitalization were more for CAD and heart attack related issues like watchman procedure, Stents, Lipitor statin and Pericardial window. Due to preexisting conditions and the medications that patient was on, and the fact that patient went ahead and took the booster shot in August 24th, reveals that patient is not sensing any adverse event or further danger from vaccine. All the hospitalizations that are claimed in May and further are due to ongoing long term illnesses of patient with CAD (Coronary Artery Disease) and other significant conditions. MRs are requested for any further evaluation.</t>
  </si>
  <si>
    <t>Patient did not provide any HCP information. But upon phone when calling gave all the info and willing to send all the medical records to us via fax. Patient D-dimer was high approx. 700. Patient never took second shot due to adverse event from first shot.  Patient hospitalized at (b)(6), AZ; (b)(6), AZ; (b)(6), AZ</t>
  </si>
  <si>
    <t>47 y/o male w/ no apparent PMHx of myopericarditis or heart disease, experienced chest &amp; arm pain/pressure and irregular HR after fist dose of Pfizer vaccine; He was admitted to hospital for 1 day approximately 3 weeks after 1st dose, with continued symptoms and had diagnostic tests performed to rule out heart attack. Patient reports that he is recovered as of 6/23/21, unclear if diagnosed at some point with myopericarditis; he has no PCP/regular doctor, and no HCP to contact for additional details. Requested records for (b)(6) for ED/Hosp 2/6/21 to 2/8/21 for review; Currently does not appear to meet criteria for myopericarditis.</t>
  </si>
  <si>
    <t xml:space="preserve">23 yo M presented to ER 1 10 days after second dose of Moderna vaccine.  Worked up in ER in (b)(6).  Records of ER visit available. Patient presented with chest pain burning substernal one day prior to ER visit.  Negative ROS except for chest pain. Got EKG which showed ST elevations and was read as consistent with pericarditis. No acute MI. CT of chest no aortic dissection. Assessed in ED for myopericarditis.  Troponin T &lt;6ng/L WNL. Bedside ECHO showed trace pericardial effusion. D-dimer negative. Given ibuprofen 600 mg in ED and Maalox.  Of note, patient has been receiving testerone injections weekly since 10/2020.  </t>
  </si>
  <si>
    <t>Requested MRs. Only patient contact info provided. Hospitalized for 2 days at (b)(6), NV. Need Shots lot numbers. Emailed patient.</t>
  </si>
  <si>
    <t>report to manuf by UCSD / spoke to Cardiol  18yo (b)(6) M devel fever and CP after 2nd dose Moderna, admitted 6/4-6/6 (Rady Childrens Hospital), cMRI adnl sub-epicardial enhancement LV posterior basal region, ECG diffuse ST elevation, elev troponin; given ibuprofen and ranitidine, recovered well.</t>
  </si>
  <si>
    <t>15y BM 1d after 2nd dose Pfizer went to (b)(6) ER w/ dyspnea, Dx with myocarditis, transfered to (b)(6)  ER resident making report has completed residency and left (b)(6).  MRs arrived and reviewed on 1/28/22.  Pt. 15 yrs old M was taken into emergency ward at (b)(6) NY, after 24 hrs of second Pfizer shot, due to Dyspnea, fatigue, headache and loss of appetite. Patient ECG was normal taken various time at two hospitals. Pt. with elevated Troponin of 0.142. ECHO was normal. Patient was then transferred to (b)(6) hospital, where upon evaluation, everything was normal. The final diagnosis was Tachycardia. This is a case of vaccine at work, or 48 hr period of normal vaccine effect, when all vaccinated people feel tired, mild fever, headache etc., However, the patient had a brief episode of SOB, uneasy feeling, that warned to go to ER. At ER, EKG was normal. Troponin was found elevated, which was stabilized within few hrs. Thus, this is the case of AE of mild acute probable Myocarditis, which lasted briefly, without any further damage to system, and did not require any medication to treat or further evaluation. ECHO done twice, came normal both times as well, Patient was discharged without any further referral to Cardiologist.</t>
  </si>
  <si>
    <t>15yr old white male seen 2d after dose 2 of Pfizer\BioNTech vaccine with fever and chest pain, found to have ST abnl on ECG, regional wall motion abnl on echocardiography, and supepicardial delayed enhancement on cMRI. (4 Aug) Duplicate of VAERS ID (b)(6).</t>
  </si>
  <si>
    <t>17 yo (b)(6) male with history of PCR+ COVID-19 in Nov 2020 (URI symptoms, fever for 1 day) was seen in ER on 6/14, 14 days after 1st Pfizer\BioNTech vaccine, with 1d history of chest pain, shortness of breath, and dizziness. ECG showed ST changes, chest X-ray normal, echocardiography normal, troponin T max 81, CPR normal, no other cardiac enzymes reported. Treated with ibuprofen and released after 2 days, fully recovered, with follow-up planned with cardiology.</t>
  </si>
  <si>
    <t>Google: reporter is PA. 19 y/o male developed chest pain 1 day post 2nd vacc. VAERS report states that he was found with elevated troponin levels (missing values in report, ST elevation in EKG and cardiac MRI confirmed diagnosis of myocarditis. Emailed provider for missing values but did not receive response. Requested medical record on 6/29/2021 but it has not been received.  Re-reviewed 8/11/21 by(b)(6). DOB missing from original record request- requested again.  Last reviewed 9/8/21- still no medical records.  Consolidated information from record 1370, linked to VAERS (b)(6).  Records received and case completed 10/14/21.</t>
  </si>
  <si>
    <t>22y (b)(6) WM seen 3d after 2nd dose Pfizer w/CP; hosp next day w/myocarditis; d/c 2d later from(b)(6) CT. Patient presented an oral infection 2 weeks before admission for which he received oral clindamycin. history of right bundle branch block</t>
  </si>
  <si>
    <t>14 yo M with Behcets presented with fever and intermittent chest pain x 'few days'. Some sore throat, but no other symptoms. Troponin 600, CK normal, CRP 3.0 echo normal. Not admitted. Started on colchicine. Doing well per PCP. To have cardiac MRI in 3 weeks.   (4 Aug) Duplicate of VAERS ID (b)(6).</t>
  </si>
  <si>
    <t xml:space="preserve">Unable to reach reporter by phone or email.  Requested records from (b)(6), IL. Waiting for records to confirm.    [EW 10-25] Insufficient information available on VAERS report to determine case status. No medical records available as of this date. Emailing HCP again today in attempt to gather more information. Leaving incomplete for now awaiting records or HCP contact.    11-18-21: No records available. Can't find information in VAERS report regarding facility for repeat records request. Emailed provider again today. Leaving incomplete for now.    11/23/2021 - Records re-requested     *2/4/22 - MR tab updated     *3/17/2022 - Records review   13 y/o male, c/o chest pain and palpitations, admitted to ICU for myocarditis.  Troponin - 59, 46, 42, 29.  CRP - &lt;0.1Respiratory PCR panel - Negative.  ECHO - Normal. EKG - Possible RV hypertrophy. CXR - Negative.  MRSA - Negative.  Treated with ibuprofen.  Pain resolved night of admission.  DX:  Acute myocarditis. CBC - Acceptable.  Chemistry - Acceptable.   DCD home stable to f/u with cardiologist.  No sports x 3 months.  Ibuprofen prn.  Call MD office if pain returns.   Case Definition for Probable myocarditis   Abstraction complete.       </t>
  </si>
  <si>
    <t>15 yo male presented to ED with non-pleuritic sharp CP 3 days after the 2nd dose of the Pfizer vac. EKG showed diffuse ST segment elevations. Echo nl, no pericardial effusion, function nl. Troponin-I elevated and peaked at 18.532. cMRI consistent with myocarditis. Viral panel negative, no URI sxs, and no significant PMH. Tx with motrin and clinically improved. Pain-free with troponins trending downward at discharge. I discussed the case with Dr. (b)(6), the cardiologist who cared for him in the hospital.</t>
  </si>
  <si>
    <t>21 yo male presented to ED with pleuritic CP 3 days after the 2nd dose of the Pfizer vac. EKG showed mild diffuse ST segment elevations as well as PR depressions. Echo initial EF 53%, no pericardial effusion. EF improved to 60% on subsequent echo. Troponin-I elevated and peaked at 32.6. No cMRI done. Tx with toradol in hospital and discharged on beta blocker, ibuprofen, and colchicine.. Stable and sxs-free at discharge and seen on 6/25/21 in outpatient clinic and doing well. I discussed the case with his cardiologist, Dr. (b)(6).</t>
  </si>
  <si>
    <t xml:space="preserve">75 y/o male with h/o HTN, Hyperlipidemia, developed chest pain, then pleuritic L precordial pain that increased in supine position, after 2nd Moderna dose (0 days) resulting in ED/Hospitalization approximately 3 months after 2nd dose; diagnosed with Pericarditis, Trop(-), CRP extremely elevated (135), pericardial effusion on ECHO, ST elevation on ECG; patient was d/c'd to home after 2 days and reported recovered. No records included; will request records from reporting MD for office visit/clinic (3/2/21 to 6/25/21), ED/Hosp: (6/23/21 to 6/25/21) and review records for results, symptoms, treatment; will interview HCP after records received for confirmation of Pericarditis; Incomplete until additional records reviewed    12/28/21: Records received-Patient presented w/ pleuritic chest pain approximately 3 months after vaccination, reported active spider bite (also reported frequent spider bites?), SIRS (Systemic inflammatory response syndrome), runny nose, indigestion, fever,  mild pericardial effusion noted on angiogram, EKG: ST elevation; normal Trop, BNP, CKMB; Elevated ESR &amp; CRP, Cardiologist (Dr. Magnusson - VAERS reporter) consulted and diagnosed pericarditis due to small pericardial effusion &amp; relatively typical pain involving pleuritic &amp; postural component; patient received prednisone and symptoms improved w/in 24 hours.  Colchicine prescribed for d/c as needed    **Request interview w/ Dr. Magnusson: TTE report interpreted by him 6/23/21 as well as findings summarized below    *Dr.(b)(6), Cardiology, consulting physician for hospitalization at (b)(6) (pt. scheduled for f/u 2 weeks after d/c in 6/23/21): D/C notes from Dr. (b)(6)--&gt;Small pericardial effusion, normal Echo, ECG: sinus rhythm w/ low voltage in frontal plane, w/o diagnostic repolarization abnormalities to suggest pericarditis. Trop (-) but CRP (+++); IV dexamethasone caused relief of pain, d/c with colchicine prn    </t>
  </si>
  <si>
    <t>Of note, in speaking with provider, pt's name is actual (b)(6). Provider identified via address and date of birth.   No cMRI.</t>
  </si>
  <si>
    <t>25 yr old (b)(6) female w/CP and fever 7d after Janssen J&amp;J. In ER troponin and wbc elevated, admitted to Houston HCA Healthcare in Pearland, cMRI showed no myocarditis but while hosp. developed positional, pleuritic CP and friction rub; ECG nl but echo showed pericarial fluid. Treated with vancomycin, ceftriaxone, NSAIDs, colchicine and (with pericarditis) steroids. 07/01 - still admitted (15 Mar 2023) Per DC note, discharged home.</t>
  </si>
  <si>
    <t>15yo HM presented with fever, substernal 9/10 chest pain, dyspnea 7 days after 2nd dose of Pfizer. Seen in ER. Had inverted T waves and elevated troponin. Admitted to (b)(6) on pediatric cardiology for 2 days for workup of possible myocarditis. Serial troponins q 8 hours and on telemetry. RX ibuprofen 600 mg q 8 hours and Pepcid for GI prophylaxis. Troponin I peaked at 3.58 ng/ml and downtrended to 1.63 ng/ml at discharge. Was on clarithyromycin and metronidazole for bacterial infection on admission.  Seen by infectious disease. Had negative Covid PCR. Took respiratory virus panel and serum PCR's for enterovirus, adenovirus, CMV, EBV, HSV. ID signed off did not think it was infectious. Cardiologist diagnosed myocarditis.</t>
  </si>
  <si>
    <t xml:space="preserve">Pt VAERS report. Pt is a 46 year old male with no past medical history specified. States same day as vaccinated post 2nd dose went to an UC. Reports "myocarditis associated with disrupted sleep for 9 hours and heart fatigue and ache for 2 days. No medications, labs or hospitalization. Called UC listed- (b)(6) CA. Spoke with RN Cheryl - She stated pt last seen there 2/7/2018 for leg swelling. Not seen for post vaccine. Not a case </t>
  </si>
  <si>
    <t xml:space="preserve">Patient report. Awaiting medical records.    *10/26/2021 - Reassignment  review   26 y/o female self-reporting, c/o burning chest pain.  DX: myocarditis.  Treated with metoprolol. Multiple treatment including EKG's (x5), SARS antigen test, cardiac stat panel, glomerular filtration rate, CK total and CKMB, c reactive protein, sedimentation rate, d-dimer test, lipid panel, triponin tests (x4) chest X-ray, echocardiogram, heart cath procedure.  Adm inpatient x 2 days    HCP: Dr.(b)(6) Phone:(b)(6)   FAC: (b)(6); Phone:(b)(6); Fax:(b)(6)          Records re-requested.      *12/9/2021 - Awaiting records    *2/4/22 - MR tab updated      *3/10/2022 - Records review  26 y/o female, HX hypercholesterolemia who presents to ER for chest pain radiating to bilateral elbows and SOB after 2nd COVID vaccine. Almost completely resolved in ER.  EKG - demonstrated dynamic if she changes, incomplete right bundle branch block. Cardiac catheterization demonstrated normal coronary anatomy.  CXR - WNL.  Given ASA in ER. Pain subsided on repeat exam.  Echo - LVEF 73%, WNL.  Creatinine - 0.54. CO2 - 17. Anion gap - 17.0. Glucose - 101. lymphocytes relatives - 15.7. Neutrophils absolute - 7.10. Troponin T 208, 334, 374, 625, 478. CKMB - 10.1, 13.2. CFR - 38. CRP - 2.8. D-dimer - 0.42. SARS antigen - negative. Cholesterol - 148. Triglycerides 165. Initial DX - NSTEMI.  DCD DX: acute myocarditis. discharged home in stable condition with activity limitations and to follow up with cardiology. Started on low dose a beta blocker and ibuprofen PRN.  Case definition met for probable myocarditis.   Abstraction complete.   </t>
  </si>
  <si>
    <t xml:space="preserve">Report (from HCP but not doctor) provides no details on symptoms, diagnostic results.  26 y/o male received vaccine on 03/28/21, but no adverse event until 6/26/2021.    Medical records requested 9/10/21.  Last reviewed 9/10/21.    *11/1/21 - Awaiting records     *12/28/2021 - Records re-requested    *1/13/2022 - Records reviewed  26 y/o male with HX asthma/controlled presents with severe chest pain and temp max 100.3. Pain worse with breaths. Rec'd 2nd Covid vaccine 3 months prior.  Echo - Mild, concentric LVH, EF 35-40%, Moderately reduced LV function, Mild mitral regurg. EKG - Sinus tachy, V1 suggest RT ventricular conduction delay, septal infarct-age undetermined, abnormal EKG suggestive of pericarditis.  MEDS: Toradol,   Colchicine, IVF, fentanyl, versed, nitroglycerin, heparin, and verapamil.  Prothrombin time 13.4. D-dimer - 886.  WBC 1.6. Neutrophils elev. Troponin 3804, 8955, 6063, 5854, 4703. CRP 5.9.  BNP 81. Covid - Not detected. Blood cult - No growth. CBC - WNL. Prothrombin time 13.4. D-dimer 886.  CXR - Negaitve.  CTA - Negative. LT heart cath - No significant CAD, Borderline mild LV dysfunction, Consider cardiac MR, Medical management. Admitted for myopericarditis. Cardiology consulted. DCD DX acute pericarditis.  DCD home stable to f/u with PCP.  DCD meds: Enalapril, Ibuprofen, Metoprolol, Prednisone.    FAC: (b)(6), IL  Criteria met for pericarditis.  Abstraction complete.    </t>
  </si>
  <si>
    <t>15 yo WM with chest pain 1 day after second dose of Pfizer. Hospitalized for two days at (b)(6) Illinois for evaluation of acute myocarditis. VAERS report indicates elevated troponin and has no other results. 15 yo M presents to ER with chest pain radiating into jaw starting 1 day after second dose of Pfizer continuing into second ay. Had elevated troponin in ER and was seen by cardio and ID.  ID drew blood cultures, respiratory virus panel, no prior illness, no sick contacts. in ER, troponin I was 3.38, CXR normal, EKG showed ST elevations. Admitted for evaluation of acute myocarditis. Admitted to PICU and put on telemetry.  Seen by cardiology. STAT ECGO, CK/troponins q 6 hrs, BNP, cMRI if stable, toradol for chest pain prn. In hospital 2 days. 2 ECHOs unremarkable. Serial EKGs showed disappearance of ST elevations. Serial troponins I peaked at 20.5 and then downtrended. Serial BNPs and p-BNPs downtrended. ID came back negative. Had positive test for Lyme disease, negative Western blot. cMRI showed subtle epicardial enhancement along lateral and inferior wall. No WMA. EF- WNL. Most probably acute myocarditis secondary to COVID vaccine.  Will be followed up by PCP, ped ID and cardiology.</t>
  </si>
  <si>
    <t>Linked to VAERS ID  (b)(6).</t>
  </si>
  <si>
    <t>*Linked to VAERS (b)(6) and (b)(6)  5/13/22: Records available</t>
  </si>
  <si>
    <t>14 yo (b)(6) male of unknown race with history of ADHD who p/w chest pain 1 day s/p receipt of Pfizer COVID-19 vaccine dose 1.  EKG had ST abnormalities. Troponin elevated. ECHO normal. No cMRI done.    All negative: COVID SARS-CoV-2,  Respiratory viral panel, EBV PCR, EBV IgM, EBV IgG, CMV IgM, CMV PCR, Adenovirus, HIV Ag/Ab, Enterovirus PCR, Parvovirus PCR.   CXR normal.</t>
  </si>
  <si>
    <t xml:space="preserve">**Please note** While this report meets the case definition for acute pericarditis above, there is NO place in the case definition for a rule out, as there is with the myocarditis definition, where it states, "AND no other identifiable cause of the symptoms and findings." In this case, acute pericarditis was not diagnosed and was only considered as a possibility of "uremic pericarditis" by the nephrologist. Thus, in this case, there IS a separate identifiable cause of the symptoms and findings. **  SUMMARY: This pt is a 40 yo male with a significant PMH of focal segmental glomerulosclerosis, leading to ESRD, on dialysis for 4 years. "He states he is completely anorectic and makes no urine and has not for a long time." PMH is also significant for  non-ischemic cardiomyopathy with reduced ejection fraction of 29%-35%, HTN, medication noncompliance, anemia of chronic renal failure, hyperkalemia, and chronic pain on suboxone.   On 6/9/21 - he presented with afib with RVR and was transferred from (b)(6) to (b)(6)where he was found to have a large pericardial effusion and moderate ascites. He was treated with emergent pericardiocentesis, draining 830 cc of mixed density fluid, and a pericardial drain was placed. He was subsequently treated, including by cardiology and nephrology, and discharged on 6/12/21.  Discharge summary shows drain had been removed, amlodipine and losartan had been d/c'd, and he was on nifedipine tid and coreg bid with titration as needed for cardiomyopathy/htn. He was no longer in a fib, and was started on Eliquis bid as well as an amiodarone taper over 14 days to ultimately a dose of 200 mg qd. Dialysis was to continue q M/W/F each week. Instructions to follow up with heart failure clinic, electrocardiology, dialysis unit, and nephrology. </t>
  </si>
  <si>
    <t xml:space="preserve">21 yo(b)(6) male who vapes p/w chest pain 3 days s/p receipt of Pfizer COVID-19 vaccine dose 2. EKG with ST abnormalities. Troponin elevated. Pt hospitalized for observation. No treatment administered. No cMRI done. </t>
  </si>
  <si>
    <t>Need history, hospitalization, vaccination, treatment and name/place of diagnostic tests. All is at (b)(6), VT.  Chest pain+CAT positive paracardial fluid efflusion.</t>
  </si>
  <si>
    <t xml:space="preserve">12 yo previously healthy (b)(6) female who presented with chest pain 1 day s/p receipt of Pfizer COVID-19 vaccine dose 1. EKG showed T wave abnormalities. ECHO normal. Troponin normal. ESR, CRP elevated. No cMRI.    Of note, pt's family members had URI symptoms prior to pt's vaccination. Pt herself developed rhinorrhea on day of vaccination. Rhino/ Enterovirus test resulted as positive.  As such, pt's symptoms may be explained by viral illness, not myocarditis secondary to vaccine. Classifying as not a case.      Negative: rapid influenza, COVID  COVID serology  Respiratory viral panel: positive for Entero/Rhinovirus </t>
  </si>
  <si>
    <t>30 yo (b)(6) male with mild intermittent asthma who received Pfizer COVID-19 vaccine dose 2 towards end of January. 1 month later developed palpitations and skipped beats, and fatigue. Saw cardiologist. By that point, troponins were negative. ECHO showed mildly decreased function. cMRI was c/w myocarditis. Pt was never hospitalized and never received treatment for illness.  Of note, in call with patient, he had not been using his albuterol in many months, inlcuding when his symptoms began.</t>
  </si>
  <si>
    <t>32 y/o male w/ history of hereditary hemachromatosis, developed unspecified symptoms approximately 89 days after 2nd Pfizer dose; presented to MD office/clinic/urgent care w/ MRI documenting myocarditis, resulting in 6 days hospitalization at (b)(6), Alabama (6/8/21 to 6/15/21) treated w/ carvedilol, sacubitril, valsartan, diuretics. Patient was d/c'd to home and reported not recovered.     9/17/21 HCP interview confirmed Myocarditis diagnosis and CMRI findings consistent for criteria. Pt. continues to follow up with cardiologist and greatly improved; not fully recovered. Records requested for completeness</t>
  </si>
  <si>
    <t>2days,Hospital:(b)(6), MN; after 95 days of second shot. All tests were negative. Patient with high risk of CV. Angiogram all normal. Only saw ST waves abnormalities and Atrial Fibrillation. Was diagnosed by physician as acute Pericarditis.</t>
  </si>
  <si>
    <t xml:space="preserve">Spoke to PCP on 10/19/2021. Requested medical records (PCP) on 9/13/2021. Requested Hospital records on 10/19/2021.  Pt given COVID vaccine 6/21/21, experienced nausea, vomiting, diarrhea, fever. These symptoms resolved. On 6/25/21  was at work and experienced sharp chest pain, shortness of breath, and dizziness. Admitted to(b)(6)for one night. High troponin levels at 20. </t>
  </si>
  <si>
    <t xml:space="preserve">20 y/o female experienced cough, dyspnea, chest pain, and blurred vision, starting 21-24 days following Pfizer. Four days later had TTE with LVEF 52%, and approximately 5 weeks later, on 6/27/21, had cMRI with findings c/w myocarditis. She was not hospitalized. She had a normal BNP. Contacted  to contact Ranjan Ray by email to see if additional information can be obtained and verified 8-8.  She was seen at (b)(6) on May 15th, in (b)(6). Meets criteria for confirmed myocarditis based upon cMRI. Now that we have pt. name and ED, will request ED records. </t>
  </si>
  <si>
    <t>17 yo (b)(6) male with ADHD and on dextroamphetamine who p/w chest pain 2 days s/p receipt of Pfizer COVID-19 vaccine dose 2. Troponin elevated. EKG showed diffuse ST changes. ECHO showed decreased LVEF-45%.     Had PICC line, with clot at end hence lovenox.</t>
  </si>
  <si>
    <t>14 yr old (b)(6)M ((b)(6)) w/CP x3d that started 21d after 1st dose of Pfizer\BioNTech. CP was worse lying down, better sitting leaning forward. ECG showed ST elevations. Troponin and CRP high. Transferred to (b)(6) for monitoring and treatment. Echocardiography was nl, troponin and CRP decreasing. No infectious workup done. Mom diagnosed with COVID-19 in Dec 2020; Ashton had mild URI symptoms shortly after but was not tested. Likely to be transferred to floor 07/02 for discharge in 2 days.</t>
  </si>
  <si>
    <t>66 y/o male w/ PMHX of heart disease (taking Plavix, cholesterol meds), developed chest pain, dyspnea &amp; fever beginning 1 day after 2nd Pfizer dose; presented to ER (AZ) twice &amp; admitted for 3 days for pericarditis (elevated CRP, pericardial effusion), d/c'd to home, but returned to ER 1 day later and re-admitted for treatment; returned to Minnesota following month and was treated at ER &amp; (b)(6). Patient continues to have symptoms 6 months later; not recovered. Records requested from ED/Hosp in AZ &amp; ER/MD office in Minnesota for review.</t>
  </si>
  <si>
    <t>Patient with history of Chronic kidney disease. Chest pain after 48 hrs of second Moderna shot. Went to ER. Admitted. Tests performed at (b)(6), CA. Request medical records. It was diagnosed as Pericarditis as per VAERS report filed by patient. The Cardiologist(b)(6) contacted at phone number provided, but there is no one with such name. I left my contact number to the manager's phone to call me back for patient chart.</t>
  </si>
  <si>
    <t xml:space="preserve">CT chest negative for PE. 17 yo M presented to (b)(6) CA medical center with sudden onset of chest pain and SOB. He had a CT scan of the chest  which was negative for pulmonary embolus.  He had elevated troponin and was transferred to the ICU at (b)(6). On admission his troponin was 7.8, BNP of 175 and ECHO showed 35% LVEF. He had a cMRI which showed delayed enhancement in inferior and inferolateral LV walls consistent with myocarditis.  Patient chest pain was quite severe and did not remit until ICU admission. He did well for 2-3 days and did not require inotropes but his troponin levels vacillated. Given IVIG on 6/5 after ECHO showed LVEF of 37-45% and his clinical condition worsened. Remained in ICU for two more days but showed improvement on ECHO on 6/7 of LVEF 62%. Medical records requested.    1/6/22: Medical records reviewed. 17 y/o male admitted to ICU 21 days s/p 2nd Pfizer with chest pain, elevated troponin, ST segment elevations on EKG, ECHO with decreased LV function, and cMRI c/w myocarditis. Meets current criteria for myopericarditis. </t>
  </si>
  <si>
    <t xml:space="preserve">I remember calling the HCP Dr. (b)(6) and getting info on the patient but for some reason it didnt save. Also there is no name on the VAERS report. I submitted a records request but they probably couldnt be retrieved without a name. I tried calling Dr. (b)(6) again but he is out of the office until 7/26. The next asignee will have to follow up with Dr. (b)(6) and try to get patient's name and request records again.   10-21-2021- VAERS report only. Re-abstracted. There is a patient name, DOB and MD contact. Next person please check to see if medical records requested.    *10/26/2021 - reassigned review -   18 y/o male, c/o chest pain.  DX: myopericarditis.  Troponin elev.  EKG - ST elevation; TTE - hyperdynamic systolic function  HCP: (b)(6), VA   *Records re-requested.   </t>
  </si>
  <si>
    <t>Duplicate from (b)(6). Please delete this record.</t>
  </si>
  <si>
    <t xml:space="preserve">Spoke with Dr. (b)(6), her MD. The patient required no treatment and her EKG was normal. No troponin was drawn. BNP was normal. Echo is scheduled for week of 9/20/21. She does not have anything more than a low suspicion for myocarditis. </t>
  </si>
  <si>
    <t>53 yo female with lupus seen at (b)(6); patient reported VAER only---records requested, no provider listed to contact    11/4/21: Re-requested records as couldn't locate initial request     12/7/2021: as of 12/7 records not received.   UPDATE: 12-16-2021 Emailed pt for more information.  UPDATE: 01-10-2022 Spoke w/cardiology: 53yo C-female, self-reported VAERS w/AE 17d p 1st Pfizer vax w/ CP/SOB. Presented to ED for eval, admitted x 3d. Placed on Nitro and Heparin drip, started on Colchicine and sent home on same. Troponin 0.122-0.111-0.124, ESR 7, CRP 0.5, EKG: 1st degree AV block, no ST elevation/depression, Echo: EF 50-55%, Cardiac CT/Angio: patent vessels. ED dx w/Myocarditis, Cardiologist dx: with Possible Mild Myocarditis. Has been following up with Cardiology. Stable w/some residual SOB and fatigue. MR requested for verification.</t>
  </si>
  <si>
    <t>Hospitalized 6/19/21- 6/23/21 per manufacturer report. No facility or HCP listed.     4/27 SD: Linked VAERS ID (b)(6). Duplicate record (b)(6) deleted. No pertinent data to consolidate.</t>
  </si>
  <si>
    <t>25 y/o female presented to ED with "severe myocarditis" 13 days s/p 2nd Pfizer. Insufficient evidence to determine case status or to request medical records. Attempted contact with PA 01/06/22 for more information and left message.  1/21/22: MR request forwarded to GDIT.  1/24/22 - No further information or records have been obtained.  02/10 - Records not yet available.  2/14/22: Case reassigned to me.  7/15/22: The status at VAERS GDIT portal states "The VAERS ID Number 1443540 Does Not Have a Follow-Up Started". So, I am rerequesting for GDIT on 7/15/22.    On 8/16/2022, called #14 office (PCP) again and talked with the clinical supervisor Ms. (b)(6) who provided all the details and information as follows. Pt. usually see's PA Ms. (b)(6), however, on 6/30/2021, when Pt. came with a chief complain of Chest Pain and SOB, She saw PA Ms. (b)(6)that day. Pt. stated to PCP office that, Pt went to ER on 6/25/21 at (b)(6) ER, where EKG, Chest X-ray, CT Angio and stress test was done. Ms. (b)(6) Stated that Pt. a 25 y. o. F with PMHx of Palpitation, depression, anxiety and pleurity was noted in their record of pt. chart prior to vaccine. The Troponin was normal and CT angio did nor reveal any Myocarditis or Pericarditis. Final diagnosis of Arrhythmia was in Pt.'s history and is not a new finding after vaccine. Thus, based upon the Pt. chart from #14, this is not a case of Myopericarditis of VAE. The MRs can be obtained from (b)(6), from dates 6/20/2021 through 6/30/2021.</t>
  </si>
  <si>
    <t>14 yo M presented with severe chest pain immediately after first dose of Pfizer. Seen in ER, had elevated troponin (unspecified) 937ng/L. Admitted to hospital for four days. Peak troponin was 1189ng/L and was 331ng/L on day of discharge. Medical records requested.     [EW 10-26] No records available yet. Attempted to call Dr. (b)(6) 10-26 and left message. Based on VAERS report, meets criteria for probable myocarditis. Will update upon review of medical records or discussion with provider.     [EW 10-29] D/w provider. Pt. had chest pain, ST elevations on EKG, elevated troponin, and cMRI c/w myocarditis. Meets criteria for myopericarditis. He was treated with ibuprofen and colchicine, symptoms have resolved, and troponins have normalized.</t>
  </si>
  <si>
    <t xml:space="preserve">13 yo (b)(6) M presented chest pain that devolved after first day of hospitalization into acute fulminant myocarditis 14 days after first dose of Pfizer vaccine. Had elevated troponins on admission. He was transferred to PCICU with pulmonary edema and acute  heart failure and CV collapse and Vtach requiring ECMO. He had a difficult 25 day hospital course.   On ECMO 6 days, required IVIG, steriods, empiric doxycycline for possible rickettsial infectious etiology. Seen by ID, genetics, and cardiology. Had ECMO L groin catheter with massive effusion which required wound debridement. </t>
  </si>
  <si>
    <t xml:space="preserve">VAERS report filed by pharmacist at (b)(6).  Obtained medical records from Palms West hospital. 16yoM presented to ER with intermittent sharp retrosternal chest pain worsening with leaning forward one day after 2nd Pfizer dose. No sick contacts. no drug use, chest trauma or leg swelling. Initial EKG in ER showed ectopic atrial rate with ST elevations in L precordial leads. ECHO WNL. CXR WNL. Initial troponin I 6.89 ng/ml. Given toradol in ER and admitted to PICU for telemetry, serial troponin and EKG. Also had elevated inflammatory markers CPK 517 units/L and procalcitonin 0.13 ng/ml. In PICU, EKG showed return of NSR, CRP 2.8. Given a diagnosis of myocarditis. Treated with NSAIDs. Over six days in PICU, patient remained stable and troponins downtrended to 0.014ng/ml. </t>
  </si>
  <si>
    <t>Per VAERS report, Pt admitted to hospital 2 weeks after her 2nd COVID shot. Experienced fluid in her lungs and inflammation surrounding her heart. Referred to a cardiologist for follow up and the Dr. at the hospital said it could have been caused by the vaccine. Tried contact information on VAERS report and finally reached (b)(6) PharmD (10/6) and he gave me the hospitalist/provider Dr.(b)(6)(cell) who treated Pt. Interviewed Dr. (b)(6) who confirmed Pt did not have a diagnosis or myocarditis or pericarditis. Pt diagnosed with new diastolic heart failure secondary to uncontrolled HTN. Not a case. Pt was hospitalized and released from (b)(6) CO</t>
  </si>
  <si>
    <t xml:space="preserve">11/06/22:  Manufacturer's reporter (Pfizer) filed by pt AND VAERS report filed by credentialed HCP. 29 yr old WM/H/L (per pt report). No sig PMH. Received 2nd dose mRNA vaccine (Pfizer: Lot numbers as provided in HCP report).    Per provided medical records: 12 hr after receiving 2nd dose mRNA vaccine developed chest pain (aching/heavy), LGF, chills, weakness, fatigue. CP progressively worsened, inc w/ exertion. Presented to ED 3D after vaccination/onset of sx.  No pericardial friction rub noted in MR.   -EKG: ST elevation w/ reciprocal depression  -Elevated troponin: max 45.60 per HCP VAERS report  -ECHO: Dec LV function w/ EF 40% per provided medical records.   Dx myocarditis, cardiomyopathy. Tx: NTG in ED + ASA/beta blocker/ antiotension 2 Receptor Blocker.   Released to home; f/u w/ cardio and PCP.     Meets case criteria for probable myopericarditis:   -acute onset chest pain w/ SOB  -elevated troponin   -EKG: ST elevation  -no other attributable cause.         Manufacturer's report filed by patient, no medical credentials given.  29 yr old WM, (b)(6), DOB unknown at this time.  Reportedly no PMH. 1D s/p 2nd dose mRNA vaccine "(Pfizer) developed "flu like symptoms fever, chills/shiver, dry cough, body aches, and short of breathing".  2D after vaccine "breathing problems, chest pain" which worsened on D3 presented to ED, worked up, and admitted to ICU x 3D.  Facility information is inc but no DOB or specific HCP. Will request MR to verify objective information provided in MNF report. </t>
  </si>
  <si>
    <t>14 yr old (GUAM, dependent) acute chest pain, somewhat positional; Elevated troponins and inflammatory markers, EKG with ST elevation, and clinical picture c/w myo/pericarditis. No levels noted, no specifics around tests or treatment.  Req medical records. s/w Dr. (b)(6). Presented w CP worse in supine position; fever, Completed abstraction.  no CMRI not possible in Guam. Meets for Probable Myopericarditis</t>
  </si>
  <si>
    <t>52 y/o female who self-reported "heart is inflammation". No medical facility mentioned, and no records available. Contacted pt via email 9/14/21 requesting facility name. Contact listed HCP, Dr. (b)(6) who is pulmonologist and sees pt 3x/yr, and does not have all cardiac information, but does not believe myo- was related to covid vaccination as complex PMH. He provided ECHO results, but then requested form of ID and HIPAA, no other info received. Medical records requested 9/17/21</t>
  </si>
  <si>
    <t>New onset chest pain, SOB, vomiting. Troponin T and I very elevated, decreased by next day.  Echo normal.  Don't know if any other tests (esp cMRI) were done.  Hospitalized x 1 day (ICU) at(b)(6), IL.</t>
  </si>
  <si>
    <t>Need shot lot#, Looks like first shot caused the adverse event, in a day. Patient had antibodies of Coxsackie virus. Diagnosed as Myocarditis from ER at (b)(6), NY. Talked with Dr. Dr. (b)(6) on 10/12/21. Upon conversation with ER Physician and looking at Patients charts, tests etc., this is a case of Myocarditis from Patient's second shot of Cov-19, immediately within 3 days.</t>
  </si>
  <si>
    <t xml:space="preserve">HCP submitted report from patient's health clinic. Called Spoke with (b)(6) RN. She states pt called in with symptoms of severe fatigue. Referred to UC/ED. Pt went to an UC- She is unaware of where patient went. Will f/u with Patient.   67 year old female with no known pmh. Presented to UC 21 days post vaccine dose # (not specified) c/o severe fatigue, sob which progressively worsened. She develop LE edema. EKG wnl, ECHO- abnormal- Dx with Pericarditis/Pleuritis. D/c home on Colchicine. No further information. </t>
  </si>
  <si>
    <t>Case of a 16 year old male who received his second dose of Covid 19 Pfizer vaccine and 4 days later presented chest pain and shortness of breath. He was admitted in the hospital for 3 days and was found with ST elevation on EKG and elevated troponin levels. Additional information obtained from clinician,(b)(6).</t>
  </si>
  <si>
    <t xml:space="preserve">*Hospital Records submitted review  15 y/o male with chest pain &amp; SOB after 2nd vaccine.  Elev Trop.  EKG - ST elevation.  received IVIG on 7/5 and did develop V-tach lasting about 7 beats around 0500 on 7/5 but otherwise hemodynamically stable.  D-Dimer - 450.  CXR - WNL. HX MIS-C.  ECHO - WNL. DCD DX: Myocarditis.  DCD home stable to f/u with peds cardiologist.    HCP: (b)(6)   FAC: (b)(6)UT  *Criteria met for probable myocarditis.  Abstraction complete.   </t>
  </si>
  <si>
    <t>16 yo M was hospitalized for 1 day at (b)(6)for evaluation of suspected myocarditis and pain management. He presented to ER 3 days after second Pfizer shot with severe acute chest pain. Pain worse while lying down and restricted deep breaths.Given ibuprofen 400 mg and ASA 325 mg for chest pain in ER. In hospital Serial troponin I  peaked at 6.4 and downtrended to 4.8 ng/ml. Normal ECHO. EKG showed sinus bradycardia with sinus arrthymia, ST elevation consistent with early repolarization or pericarditis. Discharge diagnosis myocarditis.</t>
  </si>
  <si>
    <t>16 y/o male presented with chest pain 1 day after 1st dose of vaccine. Elev troponin.  EKG - ST elevations. DX: myocarditis.  Admitted to PICU. CXR - Normal.  DX Myocarditis. Rhinovirus positive at time of hospitalization. Treated with Motrin, Pepcid, &amp; Robitussin for cough.  DCD home with meds and to f/u with cardiologist.   Criteria met pericarditis and possible myocarditis.  Abstraction complete with records.    HCP: (b)(6)  FAC: (b)(6)</t>
  </si>
  <si>
    <t>14yo WM with one year history of WPW presented to local ER after episode of palpitations that lasted ten minutes and then an episode of chest pain, SOB, diaphoresis that started at home while at lunch. 2 days since second dose of Pfizer. In ER, had an EKG with rate of 90 and WPW pattern. Elevated troponins I 1.17. Normal bedside ECHO. Patient's private cardiologist consulted and he was transferred and admitted to (b)(6) for evaluation of possible myocarditis. Put on telemetry with serial troponins. RVP panel obtained to rule out infectious etiology of myocarditis. Results pending. CMRI done. Results pending. Patient discharged home after two days after patient asymptomatic and troponins downtrended.</t>
  </si>
  <si>
    <t>Patient have ongoing condition of osteoporosis, auto immune issues possibly Sjogren's Syndrome, Depression since the beginning of Covid. Patient started to adverse event after 2 months of second shot. But all signs indicated of Covid-19 breakthrough event. Unfortunately, urgent care did not performed Covid test on swab collected. No contact info for HCP.  1. (b)(6), WA  2.(b)(6)WA  Requested MRs and they have not arrived yet.  Received medical records and reviewed it on 12/28/2021. Following are the conclusive findings.  Patient with concurrent chronic Sinusitis. Patient on 6/14/21, went to urgent care for chronic cough and chest congestion. The EKG was abnormal, so the urgent care dispatched the patient to ER. On 6/14/21, passed 85 days of second Moderna vaccine, when patient went to ER with symptoms of Chronic Sinusitis, but not cardiac issues, the diagnosis was PVC, Acute upper respiratory infection, chronic congestion of paranasal sinus and referred to ENT for follow up.  This case do not meet AE criteria of Myocarditis or Pericarditis. Patient do not meet timeline, symptoms or clinical diagnostic findings.</t>
  </si>
  <si>
    <t>Case of a 13 year old female who received her second dose Covid 19 Pfizer vaccine and 2 days later developed fever that persisted over a few weeks. When evaluated in the hospital the patient had a pericardial effusion and pericarditis. Was treated with pericardial drain.   Pending information on imaging and labs. Emailed provider (b)(6)), but did not received response. Medical record requested on 7/12/2021.  Last reviewed 9/10/21- records available. Cultures negative.</t>
  </si>
  <si>
    <t>14 y/o male developed chest pain 3 days post 2nd vacc.  Have records from ED but not from(b)(6)- requested 9/10/21. Need details of what meds were prescribed upon discharge.  Last reviewed 9/10/21.</t>
  </si>
  <si>
    <t>minimal clinical info in this patient report of pericarditis 52 days after J&amp;J vaccine    I called cardiologist's office (Dr (b)(6)) and spoke with his nurse who read and reviewed both hospital and outpatient records with me on the phone.  Pt had acute chest pain and SOB, admitted one night in hospital with dx of pericarditis.  She has no history of this and no predisposing conditions.  EKG at that time was without acute changes.  No rub. Troponin negative.  She was started on steroid taper, ibuprofen, and colchicine.  She had an echo about 1.5 weeks after discharge with a small pericardial effusion - otherwise normal.    She has done well with resolution of symptoms on treatment.    records request submitted for completeness but enough on this conversation to identify as a case of pericarditis</t>
  </si>
  <si>
    <t>59 y/o F who developed SOB and elevated BP 5 days following 2nd Pfizer dose. Admitted to hospital x 26 hours VAERS report provided by employee health nurse reports diagnosed with Mycoarditis and A.fib. Contacted pt's PCP, Dr. (b)(6), and reviewed medical records. Hospital medical records reviewed by PCP. Normal ECHO. EKG consistent with A. Fib with RVR- treated with anticoagulants. Normal troponin. No myocarditis evident in hospital records per PCP.</t>
  </si>
  <si>
    <t>VAERS self report, requested hospital records. 26 yo (b)(6) F reported getting Covid-19 within one week of first dose of Pfizer. Received medical records. 26 yo F presented to ER with onset of acute chest pain 48 hours after second Covid vaccine. Given ASA and ECHO in ER. Cardiology consult - no SOB, N/V, denies focal weakness. Had elevated troponin level of Troponin T 109 in ER. Transferred to (b)(6). Chronic history of vitiligo and obesity. Given diagnosis of possible myocarditis due to chest pain, elevated troponin. EKG - sinus tachycardia, otherwise normal. Cardiology - chest pain started approx 48 hours after second dose of COVID vaccine. Pain not worsened by breathing or laying flat. Suspect viral etiology or Covid vaccine. On telemetry. Troponins downtrending. Due to association between between vitiligo and autoimmune disease, checked ANA, ENA. ANA positive.  Past medical history - had positive COVID test one week after first Covid vaccine. Had positive work contacts. Tested negative 1 week later. on admission, troponin T 50, ESR WNL, elevated CRP 48. D-dimer negative. No signs of heart failure and no family history of early cardiac disease. CXR normal. ECHO and CCTA - WNL.CCTA - LVEF 69%, coronary arteries normal. LV WNL. No WMA. ECHO- WNL, EF 66%.</t>
  </si>
  <si>
    <t xml:space="preserve">58 yo pt with PMH significant for pericarditis dating back to 2011.   9/2/20: Stress ECHO for CP. No effusion.  3/12/21: OV with cardiologist  3/16/21: Vac #2  3/27/21: chest pain began again and progressed to a dull ache. To ER. (Cardio did not have reference records)  7/2/21- 7/4/21 - To hospital for Chest pain. EKG, RUQ ultrasound, CT Chest, labs, cardiac cath, ECHO (pericardial thickening and small pericardial effusion). Cardiology Consult A: Increasing troponin (5 to 477 to 1573) for ischemia vs myopericarditis. Cardiac cath with no plaque. Can't be definitive because cMRI is not available in their facility. By 7/4 21 d/c with no CP.  7/7/21: To PCP with blurry vision and pain in left eye. Concern for amaurosis fugax.   8/31/21: Cardiology follow up. Switched from Sotalol to Toprol. Concern for Toxic Optic Neuropathy secondary to Sotalol.  9/15/21: Cardiology f/u. Chest discomfort is back. Resumed Colchicine.   Summary: Cardiologist, Dr. (b)(6), said he cannot give a definitive dx of myocarditis without a cMRI which she hasn't had. A complicated patient. He left his cell phone if any further discussion is needed.   Records have been ordered.     </t>
  </si>
  <si>
    <t xml:space="preserve">19 yo M presented with chest pain 1 day after second dose of Moderna vaccine, elevated troponin. Initially admitted to (b)(6) in MA but transferred to tertiary care facility - (b)(6) RI.   Medical records requested    *10/26/2021 - Reassignment review.  Records re-requested.      12/9/2021 - Awaiting records    *2/2/2022 - Call to HCP received VMML for emergency services.  Advised that call needed to verify pt DOB.     MR tab updated     *Received call from (b)(6), HCP with updated DOB.  System updated </t>
  </si>
  <si>
    <t>68 yo F with CKD and type II DM. Hospitalized for 3 days. CP started 43 days after 2nd vaccine; elevated troponins; transferred to (b)(6) for NSTEMI mgt; cardiac catheterization - minimal CAD; echo 55-60%, grade I diastolic dysfunction; small pericardial effusion with small L pleural effusion; treated with indomethacin/colchicine.</t>
  </si>
  <si>
    <t>Patient with historical A-Fib case. Talked with Patient's primary care Dr. (b)(6) and he mentioned that patient is a healthy and fit person and doing well. Prior to the complain of vaccine adverse event of palpitation, patient had a A-Fib occurrence and on medications related to that. In July of 2020 patient was admitted to ER related to A-Fib at (b)(6)and was then referred to a cardiologist from ER. Patient was seen for follow up at Cardiologist Dr. (b)(6) in Oct 2020. Patient was on digoxin, Valtrex etc., for A-Fib during vaccination. 5 days after the first shot patient went to primary care on 1/4/21 and all was normal. Patient then went on 1/6/21 to cardiologist with complains of lightheadedness and foggy. Cardiologist gave Holt Monitor. Talked with Dr. (b)(6) and nurse (b)(6) for patient's chart. Patient monitor alarmed for 2 secs/10B,a one time event indicating Arrhythmia. Patient was called in and examined, all was normal. On Jan 4th and primary care all the blood work and enzymes came normal too besides normal EKG. There was no Chest pain either. Patient was then scheduled to perform a full cMRI on 2/4/2021. All was normal. There was a basal Inferolateral wall hyperenhancement with mild myocardial scarring/fibrosis was observed of what Cardiologist didn't consider to be a pathology, and no additional treatment was recommended. Patient managed to take his second shot after describing adverse event from first shot. Patient is working and have no disability as claimed from this vaccine event. It more appears from the A-Fib preexisting condition. Medical records requested.</t>
  </si>
  <si>
    <t xml:space="preserve">Case of 14 year old male who received his second dose Covid 19 Pfizer vaccine and 2 days later presented to urgent care (ED) for chest pain. Physician diagnosed myocarditis confirmed. EKG: normal sinus rhythm. No labs or other radiologic tests reported. Incomplete information to meet case classification. Contacted provider ((b)(6)) by email. Medical records requested 7/13/2021.    2nd email request to provider for clinical.      *Probable case.  Abstraction completed.  Awaiting records.      *1/7/2022 -  Awaiting records     *4/8/2022 - Reviewed records   14-year-old male, No PMH, presented to ER with chest pain 2 days after vaccine.  DX: Myocarditis.    EKG - SR with marked sinus arrhythmia, normal ST segments.  CXR - WNL.    CBC - acceptable, except RBC 5.36. ESR - 7. Troponin &lt;0.03. CRP - 41.10. D-Dimer 148.0.  EKG -   TX:  Toradol IV and Ibuprofen  DCD home stable. Take Ibuprofen daily prn.  F/U with MD in 3-4 days.    Symptoms resolved by 7/9/21.    *Case definition met for probable myocarditis.    Abstraction complete.    </t>
  </si>
  <si>
    <t>44yo WF (migraine, rheumatoid arthritis) found unresponsive on floor of apt by family - DOA at ER. Autopsy showed systemic inflammatory reaction, affecting primarily small blood vessels of brain, leptomeninges, heart, lung, and liver. Also generalized systemic tissue inflammation has caused diffuse introavascular inflammatory microthrombi and hemorrhagic myocarditis. Autopsy report notes severe brain edema with cerebellar tonsillar herniation, lymphocytic infiltrates in heart, brain, lungs, liver, pituitary, kidneys, and myxomatous degneration of the posterior leaflet cusp.    Ambulance first took her to (b)(6)    Medical records requested by ME from   (b)(6) (15 Oct) given autopsy report, more c/w MIS than myocarditis. Not a case.</t>
  </si>
  <si>
    <t>Medical records requested on 9/14/2021.  Case reassigned to me. I called few times during 10/5/2021 to contact at Northside Hospital and no one would return calls. We received medical records today (11/12/21). 32 yr old male presented to (b)(6) ED with Chest pain with previous history of Pericarditis (April 29th 2021), Crohn's disease and Marijuana abuse. Patient is also warned for noncompliance of medications. Patient stopped taking Colchicine from previous prescription due to Pericarditis. Also, upon admission on 7/12/21 and from the sample swab, patient turned out to be COV-19 Positive by PCR. So, Pericarditis could be related to Cov-19 infection (current or recent). However patient said that patient was vaccinated by March 2021. Hospital discharged patient the next day, as patient was feeling fine and all the tests except EKG with non-specific ST elevation typical of pericarditis, but when compared to previous EKG, worsened on 7/12/21 and normal on 7/13/21 (the day of discharged).  This case do not meet the definition of adverse vaccine event, since no records of vaccine are documented and no vaccine info is available from hospital of admission. Patient detected Cov-19 positive, hence Pericarditis seems to be fitting more with Cov-19 related. Even if patient is vaccinated as says, by March 1st 2021, admission on 7/12/21, passed more than 4 months of the vaccination. Moreover, patient is non-compliant to the medications prescribed (Colchicine) as written by physician in discharge note from past history of Pericarditis. No contact info for patient is available to obtain and confirm vaccination card.</t>
  </si>
  <si>
    <t xml:space="preserve">dates seem odd: DOB (b)(6), date of vaccine 7/12/2021, date of AE 7/12/2021, date of VAERS 7/12/2021 and clinical description of CP and arrest on 5/31.    pt had defib x 4, transfer to distant hospital, NSTEMI and PE dx, LHC, and cMRI with "scarring likely secondary to myocarditis"     I called the best doctors (PA) office in (b)(6) and left a message on 9/14 without reply, repeat call and emailed on 9/23 also without reply; will need records from (b)(6) - requested on 9/14    I imagine cMRI abnormalities would be seen after Vfib arrest, CPR, and defib x 4.  Will need cards notes from inpatient stay to sort it out.    10/5/21: Case reassigned; records not received yet; I added "all med records from 5/1/21 to present" to current record request submitted 9/14/21    10/5/21 update: This is a belated reply from a PA about VAERS (b)(6).    This is a patient who v-fib coded, got resuscitated, flown to Anchorage and eventually had an MRI that had "scarring consistent with myocarditis" if I remember the case correctly.  I think this PA is the provider that coded the patient and I'm not sure he is going to be able to give all the history we need.  I think records from the Anchorage hospital stay will be important to sort out what is post-arrest/CPR related changes vs. pre-code myocarditis, cardiologist opinion on etiology for the cardiac arrest, role of ischemic disease v. possible pre-code myocarditis, etc.     If I remember this case, the date given for the AE, vaccination, birthday, and date of submitted report were all the same except maybe the year - maybe all coincidental but it looked weird, like the submitter could have been confused or just entered erroneous dates.  Probably the most helpful info to get from this provider would be to confirm the patient's birthday so we can make sure the records request info is appropriate.    Consolidate recorded (b)(6) (b)(6)): 44 y/o F with PMH HTN and DMII with SOB, chest pain, hot flashes x 3 days. Went to ER and admitted x 6 days. EKG with ST abnormalities, ECHO with trace pericardial effusion, and cMRI with pericardial inflammation and consistent with diagnosis of myocarditis. Troponin elevated. Dx: myocarditis, pericarditis, pulmonary embolism, cardiac arrest with resuscitation. Tx: blood thinner, colchicine, implantable cardioverter defibrillator. Received Pfizer vaccine 3/30/21 and 4/27/21. Medical records requested 9/21/21.  </t>
  </si>
  <si>
    <t xml:space="preserve">15 yo M presented with 8/10 chest pain, dyspnea, nausea and vomiting one day after 2nd Pfizer shot. Went to urgent care where EKG showed early repolarization. Transferred to ER where repeat EKG demonstrated diffuse ST elevation. Troponin was elevated, BNP normal.  He was given colchicine and transferred to (b)(6). Serial troponins peaked at 20K. CRP 25.5. EKG had ST elevation. Normal LV function on ECHO with no pericardial effusion. Cardiac MRI read as epicardial enhancement on LGE c/w myopericarditis ("non-ischemic distribution"). RVP, enterovirus and SARS-CoV-2 were negative. He was treated with IB and his symptoms resolved. He was discharged home with a 24hr holter on a 10d course of IB and advised to f/u with ped cards outpatient 2 weeks from then for repeat imaging and lab work. </t>
  </si>
  <si>
    <t xml:space="preserve">Pt reports having fevers, body aches, and malaise 1-day post-vaccination and within 6 days experiencing CP, arm and neck pain with low O2 saturations (per home pulse ox) and rapid heart rate. Referred to pulmonologist and cardiologist. Pulmonologist concluded the Pt has "post-COVID syndrome" although this might be an autoimmune reaction  The cardiologist examined the results of the tests performed by the pulmonologist, and he believes I have pericarditis, associated with the vaccine. 9/24/21 9/24/21 Interviewed cardiologist Dr. (b)(6) nurse who accessed and reviewed Pt records with me. Pt not diagnosed with pericarditis, EKG wnl, no ECHO ordered, and MRI cancelled. Pt placed on a Z patch monitor with unremarkable findings. Last seen by cardiologist 7/21 symptoms resolved and unclear etiology of CP and SOB. No pleuritic CP or pleural effusion. From this review of the records/findings, Pt is considered not a case. </t>
  </si>
  <si>
    <t xml:space="preserve">[MH] reached MD via phone on 8/31 and updated information accordingly.     Still awaiting records.  No symptoms included on VAERS report. Have e-mailed provider for more information on this case, but did not receive a response. Medical records requested on 7/15/2021. [EW} - Attempted to email provider and request records again 8-17. Insufficient evidence on VAERS report to determine case status. [EW] No contact with HCP or records from (b)(6)available as of 8-25. </t>
  </si>
  <si>
    <t>9/17/2021 - records requested; unable to reach provider  10/16/2021 - records still unavailable. Unable to adjudicate case status without records (patient submitted VAERS report). Recommend again trying to reach provider/hospital system to obtain records.    Case reassigned to me on 10/26/21. Left message for #14 Cardiologist, and no call back. On 10/28/21 called ER and left message for nurse manager. No response. On 11/22/21 called again and after several forwardings,  referred me to (b)(6), who went over the patient's chart with me.  Patient started to have Chest pain on 4/19/21, went to ER on 4/20/21. Abnormal EKG with NSR and poor RWP. D-dimer was mildly high. Troponin normal. And SOB, patient workup for CT angioChest, which revealed mild Atelectasis of upper lobe and possible non obstructive calculus hepatic stenosis. The ECHO showed mild mitral regurgitation, moderate aortic regurgitation, mildly elevated pulmonary artery pressure and small pericardial effusion without tamponade physiology. The Cardiac catheterization and coronary angiography done on 4/21/21 revealed STEMI, mild Coronary Artery Disease with moderate AR and HTN. The mild pericardial effusion can be due to AR. Patient was hospitalized for two days with diagnosis of mild CAD and was prescribed Hydroxychloroquine and Lisinopril on discharge. Patient medical record number is (b)(6).</t>
  </si>
  <si>
    <t xml:space="preserve">51 y/o male with HTN, asthma reported pericarditis 3 months post vaccine. No MD name provided. Records requested 9/14/21  10/12/21: Reassigned. Email to pt asking for provider name to call. 2nd email 10/13/21- pt did not reply to email. Will wait for records  12/28/21: MR received from 1 day admission and call to PCP re: f/u visit.    SUMMARY  3/31/21: Moderna vaccination  6/19/21: Chest pain began  6/23/21: to ER with Chest Pain. Admit  6/24/21: Discharge with dx of pericarditis. Rx: Asa 650 mg q 8 hrs x 14 days followed by 81 mg qd and Colchicine 0.6 mg bid x 12 weeks.   6/30/21: Follow up with PCP, Dr. (b)(6). Pt had called cardiologist; they stated no follow up necessary. He cont'd his meds as prescribed. Was not seen by Dr. Maloy for the diagnosis of pericarditis again.       </t>
  </si>
  <si>
    <t xml:space="preserve">37 yo NHW female presented 2 days after 2nd vaccine with chestpain. Normal labs/exam/tests self-reported. Clinical Dx of pericarditis suspected but does not meet case definition for acute pericarditis based on VAERS; unable to reach HCP  11/14/21 no records request noted.  Self-report. Pt lists Dr(b)(6)  as her physician contact. She is a cardiologist with(b)(6). Records request placed. Call cardiologist Dr (b)(6) in CA. Had 2nd Moderna 2/10/21 and 1 day later dev fever on 2nd day post shot chest pain/pressure, palpilatations. Saw PCP did EKG was NL and had "CXR and blood work" wore holter monitor for 2wks. Labs normal (not specifically reported). had run VT referred to cardiologist. sx sporadic for 3 wks reducing until returning inc severity in June. Cardiologist then ordered stress echo was normal. Given dx pericarditis tx w ibuprofen. 11/24 1300 spoke with cardiologist: her first consult with patient was 5/17/21 EKG had no diffuse ST changes just early repol. Echo in office showed NL EF, no pericardial effusion.No labs drawn due to length of time between org onset and visit and no labs had been done by her PCP on her initial c/o eval either.  Advised to take motrin if sx returned. Last saw pt 7/20/21 NSR nl axis unchg from May 2021. Pt was referred to her by (b)(6), MD at (b)(6) and the referral was for CP and non-sustained VT on 14d holter monitor and didnt mention pericarditis. There is a note in the record of an echo (undated) done at Howard Memorial Hospital showing "trivial pericardial effusion" which may have led to her PCP mentioning pericarditis but this only Dr. (b)(6) speculation. Will close out as not a case. </t>
  </si>
  <si>
    <t xml:space="preserve">Requesting MRs on 1/18/22.    Linked to (b)(6).   4/12 KP: VAERS ID updated from (b)(6) to (b)(6), both IDs linked in VAERS VPN    4/25/22: MRs available and reviewed.      Immediately at day 0, patient had some numbness after vaccine and was taken to ER, and given a shot and not admitted as the complain was addressed. After one month on 8/13/21, pt went to ER with the complain of abdominal pain and was diagnosed with acute appendicitis. Underwent laparoscopic appendectomy. No signs of other infections. Patient was hospitalized from 8/13/21 through 8/15/21. Due to this reason pt. was also, noticed to be Tachycardia, but Troponin remained negative all the time. ECHO showed no Pericardial effusion. Thus, this case does not qualify for AE of Myopericarditis. There is no evidence during the various ER visits for Myopericarditis. Pt. tachycardia on 8/13/21, was secondary to the primary issue of Appendicitis. The surgical pathology report confirmed the fibrous obliteration of appendicitis lumen and focal acute serositis. </t>
  </si>
  <si>
    <t>Google: reporter is pharmacist. 12 y/o male developed chest pain 2 days post 2nd vacc. Elevated troponin and CRP. Hemodynamically stable with normal vitals and no evidence of ventricular ectopy or depressed left ventricular function.   Medical records requested 9/9/21.  Last reviewed 9/9/21.    1/14/22: Case reassigned; records available in VAERS VPN; 12 y/o male PMH autism spectrum disorder, developed chest pain, n/v ("occasional nonbloody, nonbilious emesis") approximately 2 days after receiving 2nd mRNA vax  -Presented to ED 2 days after onset of AE symptoms, Troponin levels elevated (highest 11.05); EKG &amp; Echo normal in ED; patient was admitted for additional management    -Hospitalized x 5 days, Troponin levels trended down (highest = 11.05 1st day to lowest = 2.43 at d/c), EKG results 7/13/21 noted ST elevations (initial results were normal and additional EKG normal); CRP (initial result 7/13/21 = 1.0 (ref: &lt;=1.0) &amp; ESR wnl     *Pediatric Cardiologist ((b)(6)): Dr. (b)(6) (treated pt as inpatient): noted that Troponin levels decreased throughout hospitalization, chest pain improved w/o GI distress from IBU, recommended light activities and 3 month f/u    -D/C summary: Diagnosis of Pericarditis Chest Pain, s/p recent admin. 2nd COVID vaccine; but MD repeatedly stated that diagnosis was myocarditis post vax; due to elevated Troponin levels, CP, no sick contacts, no rash, headache, cough; Echo, EKG, CXR normal; CRP initially high, but wnl during hospitalization.    -1/13/22: Abstraction is complete - Case meets definition of Acute myocarditis: 1. Chest pain, 2. EKG showed ST Elevation (7/13/21), 3. Elevated Troponin I.  Pending provider interview for confirmation</t>
  </si>
  <si>
    <t xml:space="preserve">51 yo diagnosed with myocarditis following 2nd dose Pfizer vaccine.  Timing of onset in relation to vaccine uncertain, as unclear if 1st or 2nd vaccine was given on the listed date of 4/6/2021. Presented with CP on 7/5/21 and hospitalized x 5 days. Troponins elevated; cardiac cath normal; 7/7/21 cMRI hypokinesis with LGE in several distributions - radiologist at (b)(6) said c/w possible embolic phenomena; does not meet LL criteria. Interviewed cardiologist on 9/24/21 who didn't have all of the information about her hospitalizations so need to wait for medical records (requested). </t>
  </si>
  <si>
    <t xml:space="preserve">Case definition: Pericarditis.   Cp, EKG abnormal- ST elevations    53 year old female GERD, Hypothyroidism, Wegner's granulomatosis with tracheal stenosis who developed dull achy chest pain 1 week after her 1st vaccine dose 3/26/21.  One month later she developed chest pain again that radiated to her throat. The pain woke her out of her sleep and was stabbing pain worse with deep inspiration and bending forward. This episode began 1 week after receiving her 2nd vaccine dose on 4/23/21. The patient had 16 tracheal dilation procedures prior and after being vaccinated, the last dilation was on 5/26/21.  6/2/21- The patient presented to the ED. Her exam was unremarkable. EKG showed ST elevation in all leads. The patient was diagnosed with Acute Pericarditis. The patient's pain improved with NSAIDs. The 2nd Troponin was negative.  Cardiology was consulted and patient was found stable for discharge home on Colchicine the same day.   -------------------------------------------------------------------------  6/1/22: Cardiologist called to confirm ECHO results. Dr. (b)(6)- Dr. (b)(6).  Confirmed vaccine dates with patient. She returned call. Report states ECHO was performed. No results listed in 6/2/21 admission report.   VAERS completed by PT. </t>
  </si>
  <si>
    <t>Patient did not provide any contact info for self or healthcare providers. Called the hospital medical records department and found out that patient was hospitalized at (b)(6)from June 24th to June 28th and later from July 9th to July 13th, but patient reports that adverse event started on 3/1/2021.  Will order these medical records.  Unable to obtain medical records due to some misinformation. No way to figure out because no contact info provided of patient who self-reported this, no physician or PCP info either. The hospital found an admission for this name and DOB, on phone, but unable to release the records. Closing this case due to lack of way to follow-up and unable to obtain any information for more than 3 months.</t>
  </si>
  <si>
    <t>Pericarditis. (b)(6); DOB (b)(6) and hospital is (b)(6)  Above info is not in spontaneous report. Called patient and obtained the info, to obtain medical records and complete the case.  Need to know, when was it that patient had a COV19 positive diagnosis.  The consultant note from the Stanford hospital confirms that the Pericarditis of patient condition is from recent Covid infection and not from the vaccine adverse reaction. The note in the beginning says, "(b)(6) is a post COVID syndrome with dysautonomia symptoms (changes in transpiration, orthostatic hypertension symptoms, bradycardia/tachycardia, and heat intolerance) and sleep disturbances. This case do not meet the definition of Pericarditis for adverse reaction, due to concurrent Cov19 infection prior to vaccine, and the Pericarditis may be the origin from that.</t>
  </si>
  <si>
    <t xml:space="preserve">10/28/2021- Reassigned. Called Dr. (b)(6) listed on report. Obtained DOB and Facility information. Dr, (b)(6) states patient was seen for annual visit, c/o cp and lymphadenopathy. States his cp symptoms were vague and the lymphadenopathy was not present on exam- it had resolved, per patient. EKG performed negative. No cardiac labs performed. Dr. (b)(6) states due to patient not having a spleen is the reason for patient having had enlarged lymph node for longer period than most. He did not diagnosis patient with Myocarditis. Given exam findings treatment and he states patient is doing fine.       10/16/2021 - recommend again trying to contact clinician/hospital system to obtain records.   9/17/2021 - unable to contact clinician listed on MNF report. Unable to request records without patient DOB  </t>
  </si>
  <si>
    <t>No info related to first shot. Patient with co-existing condition of Diabetes and HBP. Was on Metformin, Candestartin, and Ambien at the time of vaccination. Need MRs to complete the information.  Talked today with PCP #14 referred office. Talked with PA Joeleen, who said that the PCP for patient is  Dr. (b)(6), however she was happy to go over patient's chart, as she is PA for Dr. (b)(6). She provided all the info. No history for the patient other than TY2 Diabetes. After 13 days of second shot, patient presented to ER with severe Chest pain. EKG came abnormal. Troponin and other markers were normal. ECHO came normal. Heart Catheterization normal, Chest X-ray showed minimal atelectasis in the right lung. Overall discharge conclusion was acute Pericarditis, without any infection or no other findings from the hospital. Patient was prescribed Colchicine and was seen by the Cardiologist in August 2021 and was doing well and back to normal. Have requested Medical records.</t>
  </si>
  <si>
    <t>18 y/o male presents with chest pain 2 days post 2nd vacc. Echo: L ventricular systolic fxn is borderline. Cardiac MRI : Left ventricular systolic function is mildly reduced with global hypokinesis. 3D LVEF = 45%.   Currently available records are from (b)(6). Need records from (b)(6) also for treatment and disposition info. AGH records requested 9/10/21. Last reviewed 9/10/21.</t>
  </si>
  <si>
    <t xml:space="preserve">12 y/o male received 2nd vaccine with chest pain, chills, headache and jaw pain 2 days after injection.  Presented to ER and was transferred to (b)(6).  Elevated troponin levels 0.22; 0.29; 66; 48; 38 respectively. D-dimer 0.29. Chest XR with acute cardiopulmonary process.  Febrile during admission 100.2. Treated with one dose of IVIG and Tylenol which led to resolution of symptoms.  Hospitalized for 3 days.  </t>
  </si>
  <si>
    <t xml:space="preserve">Vaccine dose not stated, so entered as dose 1.  HCP report. Awaiting medical records.  Case reassigned to me on 1/6/22.  Called patient to obtain vaccine record, but patient said, he do not have the vaccine card. It was Moderna first shot on 7/15/21. He registered online with CVS and it is with them. Called (b)(6) in PA @ (b)(6).   Re-requested MRs again on REDCap on 1/6/22.  Mr. (b)(6) is a 19-year-old male with past medical history of hyperlipidemia, obesity who presents this hospital on 7/19/21 for chest pain and shortness of breath following administration of COVID-19 vaccination Moderna X 4 days. Had success calling the CVS pharmacy, that patient mentioned, and they don't have any vaccine records for this person and/ DOB.    </t>
  </si>
  <si>
    <t>normal EKG,  probable myocarditis, pt was symptom free shortly after admission so no treatment given    provider also gave contact info for patient (which was left blank in VAERS)  - (b)(6)</t>
  </si>
  <si>
    <t>As of 9/24/21, only VAERS report filed by patient available. 50 yo F developed CP/SOB following first Pfizer vaccine (dates unclear); diagnosed with pericarditis per report. Not hospitalized. LM with clinic staff on 9/24/2021. Of note, patient's DOB was corrected per clinic info; name of MD is corrected to (b)(6) with new number: (b)(6)  11/5/21: No records available and no original request identified so added with corrected DOB.   Called again to Dr. (b)(6) office on 12/01/21 and the front desk person Ms. (b)(6) told me that the patient have expressed exclusively to the office not to talk with the CDC. So, at this point I am dismissing this report. 12/1/2021</t>
  </si>
  <si>
    <t>22 y/o male developed chest pain 4 days post 2nd vacc, had elevated troponins. Notes R ventricle size mildly increased on echo; otherwise echo normal. Unsuccessful googling reporter but listed HCP is MD. Report reads as if excerpted from medical notes (" I did ask the infectious disease nurse to notify the CDC that the patient did have this complication related to his vaccine, a known entity with COVID vaccination.")  Medical records requested 9/9/21.  Last reviewed 9/9/21.    *1/12/22: Case reassigned; records from (b)(6) CA received; 22 y/o male (-)PMH developed chest pain, fever and nausea approximately 4 days after his 2nd COVID vaccination dose; presented to ED ((b)(6)) and transferred to (b)(6)for insurance reasons; presented with elevated Troponin levels, ECHO showed lower limits of normal LVEF 50-55%, no wall motion abnormalities; EKG results not available for (b)(6)(they quoted (b)(6) results)    1/12/22: Requesting medical records from (b)(6) for ED records approximately 7/10/21 to 7/15/21 for EKG, troponin levels and any diagnostic testing/evaluation for additional information to complete abstraction and and classification</t>
  </si>
  <si>
    <t>MH: Per interview with Dr. (b)(6), patient's evaluation at the ED for CP and dyspnea including EKG, cardiac enzymes and CTA was unremarkable and she was discharged with a dx of aypical angina. Her separate hospital stay was unrelated, for seizure activity (h/o epilepsy). After this interview it seems this is not a case.    Google: reporter is MD. "Current working diagnosis weeks later: pericarditis." No lab/diagnostics included. Medical records requested 9/9/21.  Last reviewed 9/9/21.</t>
  </si>
  <si>
    <t>PT reports feeling "bad" after receiving first dose and month later seen in ER diagnosed w/pneumonia and enlarged heart. Two weeks later, sudden onset of chest pains and seen in ER diagnosed with "inflammation of my heart and r/o MI." Tested + COVID and transferred to higher level of care ((b)(6). Pt states diagnosed with a "leaky valve, arrhythmia, and myocarditis." Will request medical records. 9/17/21, interviewed cardiologist listed as best contact and he indicated on ECHO the Pt had significant mitral value stenosis and final discharge diagnosis was CHF, pulmonary edema, secondary to mitral value insufficiency. He also mentioned Pt reported have symptoms for &gt;6 months prior to being seen in June 2021 but did not seek care due to lack of insurance. Based on cardiologist findings, not a case.  (4 Oct) Considering pt had active COVID-19 disease at the time, will consider not a case</t>
  </si>
  <si>
    <t xml:space="preserve">6/13/2022 -  24 y/o male, self reported, no PMH states has Pericarditis, I took Anti-Inflammatories as treatment, Got mostly better in 2-3 weeks. Still not sure if I am 100%.  Appointments with multiple doctors running tests not finding much. Eventually went to Cardiologist who believes the diagnosis to be Pericarditis.  HCP:  (b)(6) *MR has been requested and request sent to GDIT.     1/27/2023 - Records reviewed   6/14/2021   24 y/o male, presented with chest pain.  Started 1 day after 2nd dose Covid vaccine.  Also, c/o body aches, low grade fever and headache.    EKG - SR.  Normal EKG   Troponin I - &lt;4.0.  CRP - 0.18.  ESR - 12  ECHO - Normal   DX:  Chest pain, unspecified.   DCD home with strict return precautions and outpatient follow-up.     *Case definition not met for Pericarditis - Chest pain.  Normal EKG.  Normal ECHO.    Abstraction complete. </t>
  </si>
  <si>
    <t xml:space="preserve">Case of 14 year old male who received his second dose Covid 19 Pfizer vaccine, and as per mother developed chest pain more than once while running long distances. Five weeks after his second dose he went to his pediatrician and had an ECG performed, which as per mother was abnormal. No results available. They have been refered to a cardiologist who has not seen the patient yet. Called primary provider Dr. (b)(6), and got information from case. They are following up with cardiologist, EKG and Echocardiogram were normal. As per cardiologist note, case does not present as a typical case of myocarditis. </t>
  </si>
  <si>
    <t xml:space="preserve">WA DoH - medical professional reporting case identified is ESSENSE system. DoH interviewed unknown date of onset of dyspnea on exertion, edema, fever/chills. Hospitalized and diagnosed with pericardial effusion, suspect pericarditis. viral panel negative. Etiology not defined as acute on chronic dyspnea and acute CHF. DoH reviewed a unknown report of 4/24/21 hospital work up: CXR: Abnormal 04/24/2021- no description in report. EKG: showed sinus tachycardia with PAC ECHO: mild concentric left ventricular hypertrophy and mildly reduced systolic function. normal right ventricular size borderline reduced systolic function. mild to moderate regurgitation. moderate size pleural effusion. No evidence of tamponade. 9/16 requested medical records and email DoH contact asking for best provider to contact.  9/27/21 response back from DOH was that she had no specific details to provide on the VAERs reports sent. She just reiterated that WA DOH recently conducted a data analysis of suspected cases in the state. They submitted a VAERS report for any cases that had a diagnosis for pericarditis or myocarditis and a COVID-19 vaccination that were found on an ESSENCE report pulled earlier this Summer. She provided all of the information available on the data report, and did looked up and provided the admitting and diagnosing facility. She has no access to the Pt files. 9/27 called (b)(6) X2 and identified Pt is a (b)(6) member Dr. (b)(6) consulted on patient at (b)(6). Called (b)(6) left msg for cardiologist nurse.     *11/19/21 - Records reviewed   82 y/o male presented with progressive SOB, chest pain, and leg swelling over 1 month. Elev D-dimer.  EKG - Diffuse ST elev, suggestive of pericarditis.  Elev CPK.  TX: ASA, colchicine, protonix while taking ASA.  DCD DX Moderate Pericardial effusion, suspect pericarditis; Sinus Tach; Acute diastolic CHF; macrocytic anemia; HTN.  Echo - LT ventricular hypertrophy and mildly reduced systolic function, EF 45-50%, Mild to mod Mitral regurg, moderate pericardial effusion.  To f/u with Cardiology outpatient.    Criteria met for pericarditis.  Abstraction complete     </t>
  </si>
  <si>
    <t>Previously healthy 24yom developed " intense palpitations, heart tremors, and chest pain" 5d following the first dose of the Pfizer vaccine . The following day he saw a cardiologist, (b)(6), at which time EKG showed NSR with PVCs. Echo suggested cardiomyopathy with global hypokinesis and a reduced EF of 35%. Dr. (b)(6) note states patient denied chest pain, however. The following day he was admitted to the (b)(6) unit where he spent 3 days. He cited "heart inflammation" being found on imaging. He was put on salt/exercise/alcohol restriction. His EF was last measured at 46%. Dr. (b)(6), the outpatient cardiologist whom the patient first saw doesn't feel the cardiomyopathy can be reliably attributed to the vaccine. He stated there were also "some lifestyle elements" that may have been contributory. From the office note patient drank heavily every weekend.    12/10: req'd records from Dr. (b)(6) office and (b)(6)</t>
  </si>
  <si>
    <t xml:space="preserve">16 yo male - addressed in journal article  "Self-limited myocarditis presenting with chest pain and ST segment elevation in adolescents after vaccination with the BNT162b2 mRNA vaccine". Spoke with primary author, Dr. (b)(6) for all details of her report. Records will be ordered. </t>
  </si>
  <si>
    <t xml:space="preserve">6/13/2022   18 y/o male, HX febrile viral infection, presented to ER with fever and vomiting.  Had elev troponins.  DX with myocarditis.    Troponins - 1.41. CRP - 144.  Covid - Negative   ECHO - Normal   TX: indomethacin and colchicine  DCD from ER to f/u with cardiology.    No additional info.   Reporter: (b)(6), Massachusetts  *MR has been requested thru GDIT.  Awaiting records   </t>
  </si>
  <si>
    <t>DUPLICATE OF VAERS ID (b)(6)</t>
  </si>
  <si>
    <t>6/13/22:  Called Dr. (b)(6) office. Confirmed again, pt was seen at(b)(6) and f/u visit at (b)(6). Will re-request MR.   Received MR from later follow up visit with Renal and PT. Need hospital visit from 7/2021  Call placed to HCP listed. MR requested from (b)(6).   10/7/21: Called placed to patient for hospital information.      68 year old male with HTN, CKD, DM began with moderate to severe chest pain (days unspecified) post vaccine- (dose unspecified).     Patient went to an UC referred to the ED for r/o ACS.  7/2021- Hospitalized (b)(6) . EKG done. Dx with Pericarditis. Tx with Ibuprofen. Discharged home. (does not recall dated- Early July--Sat-Mon) 3 days.  7/22/21- Penn Med ECHO outpatient Cardiology   7/29/21- Penn Med   Symptoms resolved.     ------------------------------------------  VAERS submitted by PT. MR requested    Will also contact Dr. (b)(6).</t>
  </si>
  <si>
    <t>60 y/o female w/ no PMHx of myopericarditis or heart disease, developed unspecified symptoms approximately 27 days after estimated date of 2nd Pfizer dose; Presented to ER &amp; hospitalized X 3 days for pericarditis; stated treatment w/ colchicine, metoprolol, rosuvastatin &amp; pain meds. States re-admitted to hospital 2 months later for worsening DVT in right leg; reported not recovered. Records requested from hospital for both hospitalizations &amp; requested from HCP for review and classification.    12/29/21: Records received and reviewed; Patient was hospitalized for AE, ECG initially normal, but noted to have global ST-segment elevation on 2nd day (2/9/21), Echo normal throughout hospitalization, Troponin normal, but ESR, CRP levels were elevated; patient c/o chest pain and diagnosed with Acute Idiopathic Pericarditis upon D/C 2/10/21 (also chest pain, essential HTN) d/c'd with colchicine; Cardiologist was Dr. (b)(6), and Dr. (b)(6); Attending MD: Dr. (b)(6);     Contacting Dr. (b)(6), or (b)(6) for interview = (b)(6)</t>
  </si>
  <si>
    <t>I spoke with (b)(6), pediatric intensivist, on 8/16/21 to complete this abstraction form.</t>
  </si>
  <si>
    <t>This is a parent report for a 15 year old male that received his first dose of Covid 19 Pfizer vaccine and same day developed symptoms of anxiety (manic) and abdominal pain with distended abdomen. Admitted to PICU after EKG in ER. Quickly declined and went into respiratory failure. Right lung had no air exchange and left lung collapsed. Myocarditis, pleural effusion, kidney damage and new onset Type I diabetes. Unexplained pneumonia. No growth from fluid in lung.   Have call provider (b)(6) without success. Medical record was requested 7/28/2021. [EW] Left message for (b)(6) and requested records again on 8-17. Insufficient information on VAERS report to determine case status. D/w Dr. (b)(6) on 8-17. Troponin, EKG, and Echo was normal. Pt. was treated for lung abscess, pneumonia, and empyema. He did not feel this was a case of myopericarditis. Pt. not a case according to our case definition.</t>
  </si>
  <si>
    <t xml:space="preserve">*8/2/2022 -Records reviewed     28 y/o female, no PMH, c/o fever and chest discomfort, starting 12 hrs after 2nd Covid vaccine, 6 weeks post-partum.  Currently breastfeeding.     DX Acute myocarditis   CRP - Elevated.  ESR - Elevated.    ECHO - Normal   Holter monitor - Roughly 3.5% PVC burden.    TX:  Ibuprofen    7/23/2021 -   ECHO - EF 55-60%.  Normal LT ventricular diastolic function     7/27/2021 - Cardiology F/U visit.  Decreased breath sounds present. Continues with chest discomfort.  Decreased NSAIDS and Ibuprofen prn.  Started on low dose metoprolol for symptomatic PVC's.  To increase fluids and take multivitamin.  No strenuous exercise for 3 months.    TX:  Lopressor, Ibuprofen prn.    10/27/2021 - Cardiology F/U visit.  Overall feeling better. Some chest pain.  States Resting HR seems to be elevated.  Has been walking for exercise. Recent events causing a bit of anxiety. SPO2 - 90%.   TX:  Lopressor   DX:  Acute myocarditis; Freq PVC's.   Place on 48hr Holter monitor. Can start exercise. See PCP about possible antianxiety meds.  F/U in 3 months.      11/8/2021 -   Holter Monitor 48hr - SR.  Occasional PVC's (4.5%).     2/7/2022 - F/U visit for chest discomfort.  Palpitations have improved but continues chest discomfort. Symptoms fairly reproducible. SPO2 - 98%.  DCD Lopressor at this time because of significant fatigue.   EKG - SR.  Borderline T wave abnormalities.    Plan:  Stress test and cMRI.      2/18/2022 -   Stress Test - Exercise capacity was normal.  Stress ECG was negative.     3/4/2022 -   Cardiac MRI - Normal LV size, mild reduction in LV function, EF 43%.  RV is mildly increased in size with borderline to mildly reduced function.  Normal resting myocardial fusion.  No areas of late gadolinium enhancement.  Findings consistent with nonischemic, mild biventricular dysfunction.      3/9/2022 - F/U visit for chest discomfort.  Palpitations improved.  Chest discomfort typically with exertion.  C/O fatigue.  Would like to enroll in cardiac rehab to improve activity.  Will start on Losartan and discussed the importance of avoiding pregnancy while ARB.  Will discuss low-dose beta-blocker at next visit.    DX:  Myocarditis; Frequent PVC's; Nonischemic cardiomyopathy  TX: Losartan     3/14/2022 - F/U visit for chest discomfort.  Continues with anxiety. Postpartum cardiomyopathy is also a differential diagnosis but suspect this is not the case because July ECHO was WNL.  Advise against pregnancy.  Could consider changing from Losartan to Entresto therapy but concerned about hypotension.  Discussed referral to tertiary center, (b)(6).      4/18/2022 - F/U visits.  Feeling marginally better since last visit.  Palpitations are less.  Has occasionally lightheadedness.  No additional symptoms since initiation of medical therapy.  Did not tolerate Paxil and DCD for anxiety.  Biggest complaint now is fatigue.    TX: (b)(6) Plan - continue meds.  Does have a 2nd opinion at (b)(6).  EF considers low and would consider dose titration.  Will see after (b)(6)visit.     6/21/2022 - F/U visit.  Slowly started to feel better.  Able to exercise but not at her full capacity.  Will continue meds and no changes.  F/U in 6 weeks.      *Case definition met for probable myocarditis.   Abstraction complete  </t>
  </si>
  <si>
    <t xml:space="preserve">35 yo male presented to er 5 days after receiving second dose of Pfizer/BioNtech SARS-CoV-2 vaccination. Primary complaint constant, sharp chest pain worsening with exertion. Bruised/heartburn type pain per patient began 2 days prior to admission. History of pulmonary embolism diagnosed December 2020. At that time, COVID antibody positive, so considered provoked DVT in setting of COVID-19. Treated w/ Eliquis until 6/21/21. Cardiology consulted and diagnosed patient with myopericarditis attributed to recent vaccination. Hospitalized 2 days at (b)(6).   </t>
  </si>
  <si>
    <t>As of 9/24/21, only VAERS report filed by HCP available. 59 yo F developed CP 59 days after Janssen vaccine. Hospitalized, diagnosed with pericarditis and reduced ejection fraction.  Spoke with Dr. (b)(6), PMD on 9/24/21who didn't have the details of her hospitalization and couldn't confirm whether she had myocarditis or pericarditis. Patient developed new onset CHF in hospital with CP, elevated BNP.  Requested medical records.</t>
  </si>
  <si>
    <t xml:space="preserve">Google: reporter is lead infection preventionist at (b)(6); report states, "per MD note". Patient initially seen at "(b)(6) ED" (?). Units not given for lab values.   Medical records requested ((b)(6)Wisconsin) 9/9/21.  Last reviewed 9/9/21.    1/14/22: Case reassigned; Records available in VAERS VPN;    15 y/o male PMH Oppositional Defiance Disorder, ADHD, asthma, PTSD (treated with Lithium, Depakote, guanfacine, desmopressin) developed severe CP (10/10), and throat pain, approximately 4 days after receiving 2nd Pfizer dose, presented to ED and found to have elevated Troponin, CRP, ESR levels, normal ECG (except J point elevation in V2) and normal Echo.       *Cardiology Consult: Dr. (b)(6) (7/23/21): stated that possible for mild myocarditis related to recent vaccination, alternatively may have experienced acute heart strain related to the severe chest pain that caused "a troponin leak", but no evidence of active ischemia or cardiac dysfunction seen on ECG or Echo; Ok to d/c to home and continue OTC analgesics PRN    *Final diagnosis was Chest Pin in patient younger than 17 years    **Patient (+) Covid-19 IgG in ER visit (7/23/21)    *8/5/21 F/u Cardiology Visit: patient reported feeling well, no chest pain since ER visit, no issues with activity or adl's; patient had some SOB related to asthma at baseline, no palpitations, syncope, n/v, fever, cough; Troponin levels wnl,     **1/14/22: Abstraction is complete; case appears to meet criteria for Probable/Acute Myocarditis due to severe chest pain and elevated Troponin levels (and CRP, ESR), but ECG and Echo normal and cardiologist did not diagnose myocarditis or pericarditis.  I will attempt to interview Dr. (b)(6) or Dr. (b)(6)(Pediatrics-Cardiology, (b)(6)), who examined patient for follow-up appointment 8/5/21 to confirm that diagnosis was considered for mild myocarditis secondary to his 2nd COVID vaccine </t>
  </si>
  <si>
    <t xml:space="preserve">Afib 16 hour the day after shot two. Additional testing showed pericarditis and heart enlargement not previously noted . Chest X-ray Er visit nuclear stress test and echo  9/17/21: unable to reach provider; unable to request records without hospital name.  10/16/21: recommend again trying to reach provider/hospital to obtain records.   11/14/21: no records received yet. Med recs chart shows ER Records, In-Patient Hospital Records, and Labs/Diagnostics received but as of 12/3 none of these are showing up under VAERS medical records.  Case reassigned to me on 12/13 21 and called and left a message for (b)(6) to call me back. The NP called me back and informed me that they do not have any vaccination records for patient. I called patient twice but on 12/14/21, but was unable to reach the patient for vaccination records.  Based upon the info provided, the vaccination was taken in January of 2021, but the patient was hospitalized in June 2021. The info is not provided properly nor reachable enough to confirm any vaccination records. I called at the clinic and they won't provide any info either.   From the medical records available, nowhere the patient was diagnosed of Pericarditis as complaining. Patient with history and ongoing condition of Paroxysmal AFib (in pocket medication carrying Verapamil and Flecainide), dyspnea, Coronary artery calcification, obesity, palpitations etc., went to ER on 6/1/2021 with complains of AFib not in control and continuing palpitations. Workup with further testing and diagnostics showed troponin and BNP normal, Chest X-Ray and ECHO came normal. EKG abnormal with the findings of arrhythmia and was controlled with Metoprolol.  Follow up visits with Cardiologist during 7/2021 and 8/2021 about a stress test (failed), Cardiac catheterization, came with a final diagnosis of Mild nonobstructive coronary disease of LAD bridging. Not related to Myocarditis or Pericarditis.  Do not meet the case definition of Pericarditis or Myocarditis due to other identifiable causes, findings and symptoms. Also, the fact that we still don't know what were the dates for vaccine (The true timeline). All efforts made failed to obtain this info.   </t>
  </si>
  <si>
    <t>I called Dr. (b)(6) office - he no longer works there.  I discussed with the medical assistant who read the urgent care visit and outpatient notes, citing the doctor's impressions and official diagnostic results, to answer my questions.  Pt was not diagnosed with myocarditis or pericarditis, had normal EKG, normal troponins, and received no treatments.  Pt states he has recovered in the vaers report.  No information was available on the date of his first dose.</t>
  </si>
  <si>
    <t xml:space="preserve">6/21/22: Dr. returned call. States no Pericarditis or related cardiac diagnosis was confirmed from hospital or clinic visits. Will get MR faxed.   6/20/22: Returned call to HCP office to verify dx. LVM.  6/13/22: No MR received. Will re-request. Called HCP to confirm diagnosis.   10/17/21 MR requested.   VAERS submitted by PT. Unspecified vaccine dose patient experienced symptoms.  States, "Aggrevation of underlying disease process." Dx: Chronic Fatigue/Fibromyalgia. Likely not a case. Will request MR- (b)(6). </t>
  </si>
  <si>
    <t xml:space="preserve">67 y/o M self-reports chest pain 4/10/21, second dose of Pfizer received 1/25/21. He was admitted to hospital for cardiac workup. Contacted listed HCP, Dr. (b)(6), which is rheumatologist and does not have information re: event. Medical records received 10/18 - discharge diagnosis: atypical chest pain thought to be costochondritis. No evidence of myocarditis or pericarditis. </t>
  </si>
  <si>
    <t>2/2/22: Call placed to patient. She provided the vaccine record information and Cardiologist telephone number. Dr. (b)(6). Called and left message- message states only has clinic Thurs - Sat.   2/1/22: MR received for multiple admissions. MR not complete. Will make call to patient.     51 y/o female with no pmhx who began to have severe HA's post 2-3 days post 2nd vaccine dose. She developed chest pain about 3 weeks later. Went to the ED on 4/20/21. EKG performed. No results noted on MR received. Troponin level was elevated. She was diagnosed myocarditis and stroke. Discharged later t  Records requested mid September.</t>
  </si>
  <si>
    <t xml:space="preserve">No Med Rec as of 8/17/2021    6/24/2022 - Records reviewed.   15 y/o male, no PMH, presented to ER via EMS with SOB and chest pain, 3 days after 2nd vaccine.  Had N&amp;V x 1 with dizziness. O2 sat 100%.  Pain decreased in intensity by arrival to ER.  Troponin elevated.  Normal pro BNP &amp; BMP.  Admitted for monitoring per cardiology recommendations.  Unable to get a peds ECHO at 1st facility and patient transferred to Mt. Sinai for continued treatment.    CXR - WNL.   Troponin - 113, 133, 308, 292, 263. Pro-BNP - 33, 40. BMP - Acceptable.  Covid PCR - Negative.  HCV antibody - Negative.  HIV - Negative.  Drug Screen - Negative.   1st EKG in ER - SB. NSR. PR/QT intervals wnl, no ST-T changes.   2nd EKG - Non-specific ST/T wave changes.   FAC:  (b)(6) *Additional MR needed from 2nd facility.   MR request updated     </t>
  </si>
  <si>
    <t xml:space="preserve">21 yo M came into school health clinic with persistent chest pain that worsens with exercise. Clinic EKG - read as pericarditis. Troponins drawn 7/29- results pending. Has MD of record but I did not contact them.    Case reassigned to me on 1/6/22 (NF). Called patient and obtained basic info, vaccine card read within 2-3 mins. Patient suffered and went to few Cardiology visits. Patient recovered and back on duty, currently stationed at S Korea. Patient do not want to take the booster shot after this experience, but in general doing well. Recovered. No MRs requested so far, so I will place a request on 1/6/22.  Send to GDIT, Updated 4/14/2022.  MRs available! Reviewed on 6/14/22.   Pt. a 21 y.o. M from Military, with chronic GERD diagnosed since infancy, went to PCP with chest pain complain started 4 days post 2nd Moderna shot of COV-19. The EKG initially was read as abnormal (Diffused ST or early repolarization) and the cardiac markers lab work was pending. Pt continued to have chest pain so sent to ER on 7/13/21 after 3 hrs at PCP office. At ER, the EKG was read as early repolarization, the lab works including Troponin came normal, so was not hospitalized, but prescribed Colchicine and Naproxen for 3 months, and later on 9/21/21, when pt. again went to ER with some Chest pain, the results of EKG and lab works remained normal and no further evaluation was done. Pt. was suggested to (b)(6) AZ, for further workup, and on 10/7/21, cMRI was done to see if there is any Pericarditis or Myocarditis pathology. The cMRI came normal for both Myocarditis and Pericarditis. Thus, this is not a case of vaccine AE, as the EKG was only early repolarization which according to MRs from expert physicians in the ER, was a pattern also, seen in normal people. The cardiac markers were normal and the cMRI was normal. This case remains subjective, without any clinical evidence of Myocarditis or Pericarditis.  </t>
  </si>
  <si>
    <t xml:space="preserve">Awaiting records from (b)(6); not avail as of 8/17/2021    6/27/2022 - Records reviewed   14 y/o female, PMH of learning disability, presented to ER with 2 days of stabbing chest pain, back pain, and nausea and vomiting 1 day after receiving Pfizer vaccine. Also, with back pain.  Previous ED found elevated troponin of 2.93 and transferred to current facility, (b)(6), CA. Cardiology and ID were consulted.   No immunization HX on file.   EKG - WNL   Troponin I - 2.93. Troponin T - 896, 623, 698, 579, 181.  BNP - 17.  ProBNP - 453, 249, 267.  ESR - 69, 28.  CRP - 51.33, 181, 267, and 6.58.  WBC - WNL.  U/A - Negative.  BMP - Acceptable. Covid - Negative. 0.RVP, EBV panel, Enterovirus PCR (NP), COVID IgG - Normal.  EBV IgG - Positive (IgM negative).  Bartonella, CMV PCR, and HHV6 PCR - Pending.   1st ECHO - mild LV systolic dysfunction (EF 57%)  F/U ECHO - Normal   CXR - Normal.   TX: Morphine, IVIG, IVFs, Tylenol, Motrin, Zofran,   DCD home.  Denies CP or SOB.  Dizziness improved.  2 episodes of vomiting last evening.  Light activity only until cleared by cardiology.  DCD med is Zofran.  Also, f/u with pediatrician next week.  DX:  Myocarditis associated with SARS-CoV-2 mRNA vaccine.   *Case definition met for probable myocarditis   Abstraction complete   </t>
  </si>
  <si>
    <t>55 year old with HTN, AVR (9/3/20) began with symptoms (unspecified) post 2nd vaccine dose. Admitted and diagnosed with Pericarditis.     8/6/21-8/13/21-    10/5- VAERS PT report. No  details provided. Pt reports she is scheduled for a pericardectomy.   Prior abstractor called CT physician and directed to request MR. No records available to date. MR requested again.    Patient report with minimal clinical info - basically diagnosed with pericarditis and pericardiectomy scheduled    I called best doctor - (b)(6), CT surgeon; her assistant called back and said they will not give any clinical information and we just need to get records from the hospital - records request submitted</t>
  </si>
  <si>
    <t xml:space="preserve">10/7/21-HCP Industry report with article. Need pt Name/DOB- will call MD/author (b)(6) MD.     20 year old male, smoker who recovered from COVID 19 2 months prior. Began to have mid sternal chest pain worse with sitting up, improved with lying down post 2nd dose. Admitted and work up showed EKG - with ST elevations, bedside US- small pericarditis, cMRI - + myocarditis. </t>
  </si>
  <si>
    <t xml:space="preserve">"Patient received J&amp;J vaccine in May. Returned from tour of duty with the army in Korea sometime in July. Became ill on 7/22 with URI symptoms. Tested Covid Positive on 7/23. Rapidly deteriorated and developed fulminant myocarditis requiring mechanical ventilation and VA ECMO. Also with failing kidneys and liver."  -Vaccine breakthrough infection.  -Possible MIS-A?  -Onset more than 42 days after vaccination, and concurrent with acute symptomatic COVID infection.   -HCP report. Awaiting medical records.    *10/27/2021 - Reassignment review.  27 y/o female with fulminate myocarditis 60 days post J&amp;J vaccine.    FAC:(b)(6)  *Records re-requested.     12/7/2021 - Records reviewed   Return from tour of duty.  Presented to ER with severe chest pain, fever, dry cough, Positive COVID on admission.  Positive COVID test.  EKG - abnormal. CXR - No change.  LT heart cath - normal coronaries with EF 15-20%. DX Cardiogenic shock, Multi-system failure, Fulminant COVID myocarditis.  TX:  IVIG, dobutamine, phenylephrine, solumedrol, lovenox, colchicine.  Attempted impella procedure, but femoral vessels were too small. Intubated.  Transferred for ECMO.  Lactate 12. LT heart cath - normal coronaries with EF 20%, CXR, Lactate 12, ABG's 7/40/77.  Renal consult for renal failure.  Started on CRRT (Continuous renal replacement therapy).  Will give Remdesivir course since pt is decompensating.  Treated by advanced heart disease and transplant physician.   No other ongoing notes from 7/28/21.  No disposition notes sent.    *Records requested from DOS 7/28/21 - discharge.    Criteria met for Myocarditis.  Need additional records for disposition.    *Records re-requested for DOS 7/28/21 - discharge.      </t>
  </si>
  <si>
    <t xml:space="preserve">Have requested med rec from (b)(6) DC to confirm studies done. Not avail as of 8/17/2021    6/27/2022 - Records reviewed   16 y/o male, PMH of G6PD (Glucose-6-phosphate dehydrogenase deficiency), presented to ER with left-sided chest pain 2 days after second dose of vaccine. Pain worse with exertion.  Elevated troponin levels and EKG suggest myopericarditis.  Received Toradol and aspirin at outside hospital, and then received ibuprofen at (b)(6).  Admitted for CR monitoring.  Previous hx of murmur, but ECHO &amp; EKG were normal.  Mild tachycardia.  Given Toradol and ASA with improvement in pain.    Troponin I - 24.09, 11.69, 8.4. 9.89. 11.58, 5.13, 3.34. BNP - 354.  ESR - 22.  CRP - 5.28.  CBC - Acceptable.  AST - 99 Resp panel PCR - Negative.  CMV &amp; EBV - Negative.   EKG - Inferolateral STEMI with ST segment elevation and prolonged PR interval,    1st ECHO - Anomalous RT coronary artery not seen on prior, and family was not informed of this,   F/U ECHO - Stable   CXR - LT intrahilar opacities, suspect prominent vessels and atelectasis related to scoliosis, although developing infection would have to be clinically.  No convincing evidence of pneumonia or an acute cardiopulmonary process.    TX: Toradol, aspirin, ibuprofen  DCD home stable.  F/U with cardiology in 2 weeks.  Plan for cMRI in 2- 4 weeks.  Avoid strenuous exercise x 12 weeks.        *8/11/2021 - F/U cardiology visit - DX:  Acute myocarditis.  Since DCD, doing well with no interval problems.  Taking no meds.  No CP.  Will order a cMRI to be done next month.  Activity restrictions.    CRP - &lt;0.08.  Troponin - &lt;0.02.  NT-BNP - 46.   EKG - NSR. Incomplete RT BBB.  Nonspecific ST and T wave abnormality. Early repolarization.    ECHO - Normal LT ventricle and function.  RT coronary origin is at LT/RT commissure with possible proximal intramural course.  May need additional imaging.    *Case definition met for probable myocarditis    Abstraction complete   </t>
  </si>
  <si>
    <t xml:space="preserve">This 48 year old patient has an involved and complicated history.   On 4/20 she was seen in an Urgent care for joint pain.   On 4/21 she was seen via telehealth for joint pain, headache, and cough.   On 4/22 she had her 2nd Covid vaccination  On 4/23 she was seen in Urgent Care for joint pain, foot pain, and blue feet.  On 4/25 - 4/27 she presented and was admitted to the hospital for chest pain with elevated Troponin, ESR, and CRP. A left heart cath was normal. A cardiology consultation  felt a concern for pericarditis and treated her with Colchicine and Ibuprofen. .  On 4/28 - she was seen for jaw pain and polyarthritis.  She has had multiple visits since then, including a 10 day admission for her diagnosis of Hypocomplementemia Urticarial Vasculitis.  On 9/2/21 - she saw Dr. (b)(6), cardiologist, for her most recent follow up. His note includes review of April admission where he states:  1. NSTEMI with elevated troponin likely from inflammatory vasculitis.  2. EKGs of April admission show no evidence of pericarditis with no symptoms to suggest pericarditis and, given prior history, the diagnosis of pericarditis is unlikely.  Based on this information, I would lean toward making this not a case, but since she does meet the case definition of probable myocarditis, I will proceed with ordering records. </t>
  </si>
  <si>
    <t xml:space="preserve">29 yo F presented to (b)(6) clinic with chest pain. She was admitted to the (b)(6) Tx. She had elevated troponins and a CT of heart. Reesults pending. Spent 5 days in hospital. VAERS only. Have not contacted MD of record or requested medical records from clinic and hospital.    [EW 10-28] Reviewed VAERS report and hospital correspondence. UT Southwestern does not have records of pt. hospitalization. Pt. meets criteria for probable myocarditis. Emailed provider and requested records from Texas Tech University HSC 10-28.     10-29: D/w HCP and verified that pt. hospitalized with chest pain, troponin elevation, and had a normal ECHO, was tx with steroids and discharged. She is doing well with no further symptoms. Meets criteria for probable myocarditis. </t>
  </si>
  <si>
    <t>As of 9/24/21, only VAERS report filed by physician available. 34 yo M with subclinical hypothyroidism who developed CP 51 days after Pfizer vaccination (unclear if first or second dose); elevated troponins, ECHO c/w myocarditis per report. No hospitalization reported. Emailed reporter on 9/20/21 and attempted to call MD on 9/24/21 with no response.  Case resassigned to me. Patient was hospitalized for 2 days. Called Physician office and talked with the NP on 11/1/2021 @ phone (b)(6) for Dr. (b)(6). Taken all the details and it makes the case of acute Myocarditis. Although Viral prodrome is suspected and the symptoms started after 50 days of second Pfizer shot, there is no viral panel tests done. The Covid test was negative. Patient was treated with high dose of Aspirin and Colchicine and became well from it.</t>
  </si>
  <si>
    <t xml:space="preserve">22 y/o male hospitalized with chest pain, elevated troponin, and EKG changes 21 days s/p 2nd Pfizer, meets criteria for confirmed myocarditis. Emailed HCP and requested records 8-6. Attempted to call HCP unsuccessfully, and there are still no records available  from (b)(6) on 8-25-21.    Updated VAERS from (b)(6) to (b)(6), as 1519995 was deleted in VAERS portal. Record 1966 deleted.    10-13-21: Review of medical records. cMRI consistent with Myopericarditis; meets case definition </t>
  </si>
  <si>
    <t xml:space="preserve">Case reassigned to me on 1/3/22.  HCP Emily G filed this. #14 Dr. (b)(6) with the same office. Phone:(b)(6). Called on 1/3/22, and RN do not have a file for this patient name. This is an ER number. Talked with (b)(6). She will call me back.  </t>
  </si>
  <si>
    <t>/4/21 - got a breathing treatment, CT, EKG, Chest X-ray, bloodwork, and COVID test in the (b)(6)Emergency Room  6/9/21 - exam with dr. (b)(6) included breathing test showing a restriction in breathing (77%)  6/15/21 - CT Chest WO/C High Resolution  6/15/21 - Bloodwork  7/23/21 - Pulmonary Function Test  7/26/21 - Echo w/ Doppler + Color Flow  Ultimately either acute Myocarditis or Pulmonary disease. Treated for Pulmonary, and patient is doing good. Need to request Medical records to confirm, that Acute Myocarditis was determined by Physician as per the algorithm.</t>
  </si>
  <si>
    <t>16 y/o hospitalized for myocarditis 10 days s/p 2nd Pfizer. Insufficient information provided on VAERS report to determine case status. Emailed HCP and requested records on 8-6. Discussed with (b)(6) 8-9. She does not have access to the medical records at this time, but will contact me when she does to discuss the case further. [EW] - As of 8-25, I have not heard back from(b)(6). There are still no records available from (b)(6)as of 8-25.  (23 Sep) Per record review, troponin and EKG with positive findings; meet defintion for probable myocarditis</t>
  </si>
  <si>
    <t>Requested medical records on 9/15/2021.   Reassigned on 10/7/2021 to me. Talked with the patient's Physician Dr. (b)(6) and obtained Patient's name. It is missing in VAERS report. Dr. (b)(6), went over patient's chart and informed me that, Patient had a L sided cervical lymphadenopathy which resolved with Amoxacillin in April 2021. The foot note at the end of the normal Echocardiogram suggests Pericarditis, but it can also be from previous viral infection (April 2021). Thus if Chest X-ray and all the other tests including blood chemistry is normal and patient was not hospitalized due to Myocarditis or Pericarditis. Patient have not taken the second shot, however the flare seems to be resolved upon Ibuprofen and Prednisone. Patient do not meet the case definition of Myocarditis or Pericarditis.</t>
  </si>
  <si>
    <t>MNF report only - need to order MR to assess. Email to pt/MR ordered 9/15/21:   1. (b)(6)   2. Dr. (b)(6)   3. Dr. (b)(6).   12/28/21: Labs from (b)(6) here.   - 7/1/21: Troponin and EKG normal   - 7/21/21: Troponin normal. EKG with changes.  12/28/21: Call to cardiology PA, (b)(6). She reviewed records with me.    - 7/28/21: Saw pt in ER follow up. Chest pain was described as constant chest pressure for "weeks at a time". No rub on exam. EKG was normal. No treatment. Ordered ECHO   - 7/29/21: ECHO: Normal. No pericardial effusion.   - Called pt and noted only way to r/o myocarditis completely was with cMRI. Ordered.   - 8/14/21 - Pt called office and canceled cMRI. Asked to be seen on prn basis only. Pt has not been seen since.</t>
  </si>
  <si>
    <t xml:space="preserve">2/8/2022 - Records reviewed   16 y/o male, presented to ER with chest pain and SOB x 2 weeks with exercise (running), 2 days after second dose. Troponin 0.460, 0.380.  cMRI - Normal/EF 54%.  Stress test - Normal.  EKG Nonspecific ST elev precordials/Normal per Cardiologist. BNP 16.3. D-dimer &lt;135. CXR - WNL.  ECHO - Negative.  Xfer to step down unit.  TX with Naproxen &amp; famotidine.  DX:  Subacute idiopathic myocarditis.   HCP:  (b)(6) *Criteria met for probable myocarditis  Abstraction complete.   </t>
  </si>
  <si>
    <t xml:space="preserve">19 yo M presented with chest pain and SOB. He was admitted to (b)(6) for 3 days. Had elevated troponins (unspecified) 13,20; had EKG and ECHO. Had a cMRI reported by VAERS to be consistent with myocarditis.  Will request medical records.    [EW 10-28] 19 y/o hospitalized 2 days s/p 2nd Pfizer with chest pain, dyspnea, elevated troponins, and cMRI c/w myocarditis. Meets criteria for confirmed myocarditis based upon VAERS report. Records had been requested on 10-15 but not yet available. Emailed HCP to verify information.    11-19: Records still not available. Re-request put in today. Marking as incomplete for now.    *11/23/21 - Reassigned from deployer.  Awaiting records     Updated to primary VAERS 1528711 from 1641242    *2-2-22 - MR tab updated     4/18/2022 - Records review  19 y/o M presented with chest pain and SOB. He was admitted to (b)(6) for 3 days. Had elevated troponins (unspecified) 13,20; had EKG and ECHO. Had a cMRI reported by VAERS to be consistent with myocarditis.  Cardiologist consulted.  Improving with NSAIDS.  DX:  Acute myocarditis, secondary most likely to Covid-19 vaccination   EKG - ST elevation in the lateral leads. ECHO - Normal.  CXR - WNL.  CTA - WNL.    CRP - 3.0. ESR - 3. Troponin - 4.91, 8.25, 9.49, 8.59, 6.74, 10.52, 14.08, 9.77, .  CBC - unremarkable. Glucose - 157.   Meds: Tylenol, Maalox, Motrin, IVFs, Ativan, Zofran, Potassium chloride  DCD home stable.  Troponin trending down. F/U with cardiology.  Will need Echo &amp; cMRI.  Continue NSAIDS.  8/12/2021 - cMRI - myocarditis on MRI per MD on VAERS form   *Case definition met for myocarditis.    Abstraction complete.   </t>
  </si>
  <si>
    <t>17yo C-male, VAERS reported by MD following AE on d3 post 2nd Pfizer vax w/progressive CP. Eval in ER, admitted to CCU x 4d. EKG: sinus arrhythmia, ST abnormalities and elevation, Echo: LVEF 45-50  %, trace mild MR, TR, PR, C-MRI: consistent with myopericarditis, Troponin: 11.04-17.36, Cardiac U/S: no effusion, D-dimer: &lt;0.27, Viral panel: neg, COVID: neg. Tx: ASA, Tylenol, Ibuprofen, D/C'd on Lisinopril and f/u w/cardiologist. Dx: myopericarditis. Will contact cardiologist for most recent Echo results to close abstraction. Dr. Islam: (716) 859-2360  UPDATE: 1-6-22 Spoke w/attending who has been following and is able to provide last Echo results of EF 55-60%, pt remains on Lisinopril and Metoprolol. Has been release to sports and all activities. DX: acute myocarditis, "no evidence of MIS-C, myocarditis possibly related to Covid vaccine."    5/18 SD: Updated to primary VAERS from (b)(6). Duplicate record 2002 deleted. No pertinent data to consolidate.</t>
  </si>
  <si>
    <t>5/13/22: Records available; Continue abstraction    82 y/o female w/ no PMHX of myopericarditis, developed unspecified symptoms 118 days after 2nd Moderna dose, resulting in 2 day hospitalization and reported diagnosis of Acute Pericarditis with Effusion on 7/2/21. No records available; HCP listed as (b)(6)CA. Records requested for ED/Hosp for review, to determine classification</t>
  </si>
  <si>
    <t xml:space="preserve">13 y/o male hospitalized for chest pain, diffuse ST elevations on EKG, and troponin elevations 2 days s/p Pfizer. Only VAERS report with limited information available 8/10/21. Emailed HCP (b)(6) 8-10. Insufficient information available to request records at this time. [EW] HCP contact not successful and no further records available as of 8-25.     Records requested from (b)(6)   *10/19/21 - Awaiting records   *10/21/2021 - Awaiting records*     1/11/2022 - Records review*   13 y/o male presented to ER with chest pain 2 days after vaccine.  Fatigue.  EKG - ST elev.  CXR - normal.  Troponin elev - 15.42, 9.12, &amp; 7.45.  AST - 70.  Leukocytosis 11.4.  CBC - WNL.  Resp panel - WNL. D-dimer - 0.86.  CRP - 1, 3.3. ESR - 9, 13.  Von Willebrand antigen - 222 (normal - 56-200%). EBV - negative.  cMRI - Mild pericarditis, but no evidence of myocardial involvement.  DX:  Myocarditis vs. acute MI.  Treated with Colchicine.  DCD home stable.  To F/U with cardiology.   FAC:  (b)(6)  Criteria met for pericarditis.   Abstraction complete.    </t>
  </si>
  <si>
    <t>1/12/22: Reassigned case; records received plus additional info and  PII  Patient Full Name: (b)(6)  Treating hospital contact info: (b)(6) WI  DOS: on or about 7/9/21 to present (8/9/21?)--Discharged 7/11/21; f/u cardiology appts 7/15/21 and 8/3/21  *MRN: (b)(6)*    16 y/o male (-) PMH developed chest pain approximately 3 days after his 2nd COVID vaccination dose; presented to hospital with nausea, and chest pain; elevated troponin and ST elevation on EKG c/w acute pericarditis and myocarditis--&gt; admitted to hospital for 3 days    F/u cardiology appt (8/3/21) *Echos were normal, Troponin peaked at 6.45, down to 0.04 by d/c;      8/3/21: Pediatric Cardiology F/U- Dr. Shardha Srinivasen; Diagnosis 1. "Post COVID mRNA vaccine myocarditis"; 2. normal systolic function, 3. Ventricular Ectopy; Troponin levels normal and f/u CMRI in mid October 2021; Consider allergy evaluation to rule out sinusitis as cause for frequent headaches.     *Criteria met for Myopericarditis: 1. Chest pain, 2. Elevated troponin, 3. ECG ST-segment elevation; minor T-wave inversion    *Abstraction complete-pending provider interview   Dr. (b)(6), pediatric Cardiology; Phone: (b)(6);</t>
  </si>
  <si>
    <t>pt with chest pain and multiple other general symptoms; states heart attack and pulmonary embolism were ruled out but no details on testing/results; states diagnosed with pericarditis    no best doctor listed.  I tried to call the hospital where he was admitted but there is no "(b)(6) medical center" in (b)(6), NJ.  I called the main hospital in newton and they said perhaps it was boonton medical facility which was a different health system - it is a psychiatric center which doesn't seem to fit.  I talked to 3 facilities and was transferred an additional 4 times without being able to confirm where this patient was admitted.  because medical records or physician verification not possible, will mark not a case and close</t>
  </si>
  <si>
    <t>Updated VAERS ID from (b)(6) to primary VAERS of (b)(6).  24yom developed chest pain , fever, chills, myalgias and tachycardia several hours after receiving the second dose of the Pfizer vaccine. All but the chest pain resolved 1-2 days later. He then went to the ER for his chest pain and was hospitalized for 4 days. Troponin was elevated (peak level of 8.45 was after the cath, however, was elevated to a much lesser degree prior). EKG report suggests ST elevation but probable normal early repol pattern. Cardiac cath showed normal coronaries. CTA negative for PE. He was treated with IB, colchicine and metoprolol and discharged home with cards f/u.</t>
  </si>
  <si>
    <t xml:space="preserve">He has probable MYO.  Awaiting Med Rec as of 8/17/202 to determine confirmed vs. probable MYO,   ...Look for troponin values  ...Confirm cMRI results    Hosp Med Rec requested 8/10/2021    6/28/2022 - Records reviewed    27 y/o male, PMH of depression taking Bupropion, regular marijuana use and smokes cigars, presented to ER c/o nausea and chest pain, 4 days after 2nd vaccine.  DX with myocarditis.  Cardiac consult.   EKG - ST elevation in inferior leads with sinus bradycardia of 49 bpm and inferior wall MI.    Troponin - 4, 14, 13.  BNP - 219.  CPK - 370.  CPK-MB - 30.0. Leukocytosis - 12 (later resolved).  Na+ - 140.  K+ - 4.  Hgb - 14.  WBC - 11.7.  Ethanol - Negative.  Echovirus - Not detected.  Adenovirus - Not detected.  Covid - Negative. Coxsackie B - Not detected.   Cardiac Cath - Patent coronaries with EF 55%.    ECHO - Normal with borderline ER 45%.  cMRI -   CXR - No acute pathology   CT Head - Negative   CTA - Negative   UA - Positive for THC.   TX:  IVFs, Metoprolol, ASA, Lovenox, Atorvastin, Clopidogrel  DCD home stable with no CP.  Rx of low dose beta blocker.  Continue Wellbutrin.  Marijuana cessation counseling provided.  No dietary or activity restrictions.    DCD DX Possible myocarditis and/or coronary vasoconstriction.    * Additional clinical needed.  cMRI not submitted.    Will request for cMRI through MR   FAC:  (b)(6)  HCP:  (b)(6) </t>
  </si>
  <si>
    <t>Called the PCP office for #14 Dr. (b)(6) and left message with VAERS ID for the front desk. MRs reviewed on 5/24/22.  Patient a 22 y M, went to urgent care clinic after 53 days of Pfizer 2nd shot with chest pain. Shot taken on 5/29/21. Pt went to Northside hospital on 7/22/21. The EKG showed ST-elevation in V3, and further ECHO for follow-up was assigned. Pt decided to leave and not to be admitted. No follow-up info available.  Based upon Chest pain and ST elevation and no other findings, this case meets the case definition of acute Pericarditis.</t>
  </si>
  <si>
    <t>20 yo M hospitalized 15 days after 2nd dose of Pfizer. Parental report. Requesting medical records.    *10/27/21 -  Reassignment review.  Records received.    20 y/o male with mid sternal chest pain 15 days after 2nd vaccine.  EKG changes &amp; Elev Troponin. Cardiac cath - Normal arteries.  Moderately reduced LV systolic function with EF 35%. EKG - ST elevation Consider Acute MI/STEMI. Troponin 16,188 &amp; 7425.  DX STEMI/Cardiomyopathy.  Plan to check Cardiac MRI to evaluate for myocarditis.    FAC:  (b)(6), DC</t>
  </si>
  <si>
    <t xml:space="preserve">Records requested.  Need Lot # vaccine    19 y/o male with intermittent chest pain after vaccine.  Unsure which vaccine in series.  Seen in ER at Kaiser Modesto medical center.  Responsive to NSAIDS. Elev troponin.  HCP: (b)(6).  Best contact person (b)(6)  Facility:  (b)(6)      *10/22/21 - Awaiting records     *11/30/2021 - Re-requesting records.    *1/7/2022 - Awaiting records     4/15/2022 - Records review  19 y/o male, PMH testicular torsion, orchidopexy, and cystic acne, with intermittent LT sided chest pain 2 days after vaccine.  Cardiology consulted.  Not a cath candidate.  Admitted x 1 day.  DX:  Acute Pericarditis, possibly mild myocarditis.    Initial EKG - ST depressions with T wave inversions in III with questionable elevations in V5 V6.  CXR - Minimal RT pleural thickening vs trace RT pleural effusion, No acute process.  Bedside ECHO - Good EF 66%, no effusion  Chemistry - Acceptable.  CBC - Acceptable. Troponin - &lt;0.02, 5.39, 5.36, 5.29. BNP - 48, 15. D-dimer - 0.27.  ESR - 12. CRP - 1.7  TX: ASA, Colchicine, and Ibuprofen  DCD home in stable condition.  Continue colchicine, Ibuprofen, and PPI   *Case definition met for pericarditis, probable myocarditis   Abstraction complete     </t>
  </si>
  <si>
    <t>Report states that pt. developed chest pain and dyspnea 3 days s/p 1st Pfizer, had normal EKGs, but was diagnosed with suspected "pericarditis" and is being treated with pain and allergy medications. Insufficient information on pt. submitted VAERS report to determine case status. No HCP contact information provided. Requesting records from ER visit at(b)(6) for verification 8-11. [EW] Still no records available as of 8-25. 10/8 - in review of ER records Troponin neg; d-dimer negative; EKG normal.  Does not meet case definition - Not a case.  Complete abstraction</t>
  </si>
  <si>
    <t>14 y/o male hospitalized for chest pain, elevated troponin, ST segment elevations on EKG 2 days s/p 2nd Pfizer, meeting criteria for myopericarditis. Emailed HCP Jayda Watkins and requested hospital records on 8-11 for verification. [EW] HCP has not been contacted successfully, and no records available for (b)(6) Philadelphia as of 8-25-21. 10-15-21- medical records received. Patient admitted for evaluation and treatment of myocarditis, possibly associated with second dose of Pfizer 2 days prior. Patient has no significant PMH. No recent travel. Troponin 2.93 in ER given 400 mg ibuprofen.  Had elevated troponins, EKG with diffuse ST elevations. In hospital, normal CXR. Observe for chest pain, serial EKGs and trend troponin.  RX- prn NSAIDS (acetaminophen, ibuprofen). Seen by ID. No known ill contacts. No known Covid-19 exposures. No SOB, cough, dyspnea, palpitations or edema. Peak CRP 5.82. Peak troponin I 11.96. TTE remarkable only for very trivial pericardial effusion. ID- rule out possible infectious etiologies. Draw extended viral panel, Sars-COV-2 IgG, EBV, CMV, parvovirus, HSV, HHV-6, Enterovirus, Adenovirus, Coxsackie virus IgG titers. Results -all negative except  Coxsackie A 1:1600 (H), EBV 6153 (?) EBV ruled indeterminate. SARS COV2rna- not detected. Cardiology also saw patient in hospital. Ordered cMRI, serial EKG, troponin monitoring. CMRI - L ventricular myocardial edema extending from base to apex. at the base, involvement of inferolateral wall, mid ventricle lateral wall and apex marked concentric involvement. Normal LV systolic function. DC'ed home after 4 days in hospital after downtrending troponins and resolution of chest pain.</t>
  </si>
  <si>
    <t xml:space="preserve">Records requested.  No vaccine lot#     15 y/o male with chest pain 2 days after vaccination.  Dose # not mentioned.  Hospitalized with elevated troponin, and EKG changes.  DX Suspected myocarditis.  HCP: (b)(6)  Email to provider.   Requested records from Facility: (b)(6)   *10/4/21.  Awaiting medical records     11/10/21 - Awaiting records     *1/7/2022 - Awaiting records     1/31/2022 - Records review   15 y/o male HX asthma &amp; allergies, presented to ER c/o chest pain after 2nd vaccine.  Associated symptoms cough, body aches, chills, and fever. EXAM: tachycardia present - 120.  Troponin 24,474; 18,743; 21,837; 11,400; 8,494; .  EKG - Mild PR depression, ST elev.  Suspicious for myocarditis.  Chest pain improved prior to disposition.  Adm to PICU.  Echo - Normal LV function.  CXR - unremarkable.  BNP - 16.5.  CRP - 100.52.  Sed rate 26.  D-dimer - 131. Covid - Negative.  Fibrinogen - 481. Respiratory panel - negative. Meds: Tylenol, Flovent, Claritin, Naprosyn, Singulair, Prilosec, Deltasone. Serial EKG - shows improvement. Troponin downtrending.  Deltasone started because of high troponin. DCD stable condition.    Criteria met for probable myocarditis.  Abstraction complete     </t>
  </si>
  <si>
    <t xml:space="preserve">9/16/2021 requested medial records  Incorrect Dr. Phone number on VAERS report. Correct number is (b)(6).  -------------------------------  Initial report parent/vaccine  -----------------------------------  Spoke to MD on 10/28/2021 who was very concerned about HIPAA. He took my number and said he would call me back in a few minutes. No return call. HIPAA form email/fax on 10/28. Unable to speak to MD again. DO NOT CALL MD but rely on medical records.  ----------------  Records received. 44 year old male with chest pain after vaccine. ST elevation myocardial infarction. </t>
  </si>
  <si>
    <t xml:space="preserve">80 y/o M with dyspnea occurring 24 days following 1st Moderna vaccine. Admitted x 16 days. Completed ECHO, cMRI, EKG, chest CT. Troponin WNL. Concern for sarcoidosis vs. myocarditis. Sarcoidosis ruled out, myocarditis diagnosed and treated with Medrol. Spoke with outpatient cardiology office, Dr. (b)(6), confirmed findings through medical records review.  </t>
  </si>
  <si>
    <t>28 y/o male presented to ER with chest pain and elevated troponin 5 days s/p 2nd Moderna. It states that myocarditis was ruled out, but he currently meets our case definition for probable myocarditis with chest pain and elevated troponin. Spoke with HCP 8-13. ER visit was (b)(6) KY. HCP did not have access to any imaging or lab tests. Will request records from Baptist Health and leave record incomplete for now pending records 8-13. [EW] Records not available as of 8-25-21.  Last reviewed 9/10/21- records still not available. (15 Oct) applying standards of adjudication from myocarditis paper, will consider a case due to report of elevatd troponins</t>
  </si>
  <si>
    <t xml:space="preserve">Pt had an allergic reaction with first Pfizer dose and per CDC recommendation had J&amp;J 7/31/21 but  within 8 hours Pt experienced N/V/D and dehydration and numbness on the legs. Seen in ER, received IVF,  low platelet count, and discharge and continued to have N/V/D and dehydration. Seen again in ER, O2 sat was a low as 60%, place on O2, CT negative for blood clot. Cardiac enzymes was elevated. Scan also showed cardiac inflammation and physician differential included MI or cardiac inflammation. Pt is f/u by (b)(6) for further evaluation. called 10/1 Dr. (b)(6) cardiologist - (b)(6). Called him twice. Spoke to Dr. (b)(6) on 10/11/21. He indicated that myocarditis is on his differential but it's unclear to him as she had vague symptoms such as CP, diarrhea, and wheezing. When she was in the hospital she had an episode of low O2 sats and unclear respiratory involvement. ECHO, CT negative, and they never did a MRI. Confirmed her EKG had ST abnormalities and new onset Right Bundle Branch Block. Given the CP, elevated troponin, and changes in EKG will consider this probable myocarditis. 10/11 Ordered medical records.   10/12: meets criteria for prob myocarditis (symptoms, elevated troponins)   </t>
  </si>
  <si>
    <t xml:space="preserve">18 y/o male seen in ER for chest pain, elevated troponin, and "myocarditis", treated with dexamethasone followed by prednisone. Meets criteria for probable myocarditis based upon VAERS report. Emailed HCP (b)(6)8-17. Can't request records without information about the ER/hospital at this time. [EW] Discussed with Dr. (b)(6) 8-25 and verified information in report, meeting criteria for probable myocarditis. Medical records requested from (b)(6) Maryland on 8-25. </t>
  </si>
  <si>
    <t>5/25/22: Records available in VAERS VPN; continue abstraction    54 y/o female PMH atypical chest pain, erosive gastropathy due to long-term NSAID use,  developed acute DVT of left femoral vein, and left common iliac vein, requiring mechanical thrombectomy, SOB &amp; CP after first dose of Pfizer vaccine. Presented to ED and where r/o pulmonary emboli, but CP unrelieved. Patient was diagnosed with acute DVTs, May-Turner syndrome and acute idiopathic pericarditis.  Prescribed colchicine &amp; xarelto (clotting); MD's described her pericarditis symptoms as atypical-no pericardial effusion on ECHO, but elevated CRP; EF 56-60%.      12/17/21: Requesting records for ED/Hospitalization at (b)(6), KY for 7/30/21 to 8/4/21; and ED/Urgent Care/Office visits for (b)(6), KY for 7/25/21 to 10/1/21 for follow-up visits &amp; evaluation.  Current records available from PCP f/u visits do not include information to confirm pericarditis diagnosis.</t>
  </si>
  <si>
    <t xml:space="preserve">18 y/o male hospitalized 71 days s/p 2nd Pfizer with chest pain, elevated troponin, and EKG with ST elevations. Meets criteria for myopericarditis based upon VAERS report and HCP interview. Requested records from (b)(6) 8-17.  </t>
  </si>
  <si>
    <t xml:space="preserve">13 y/o male with back pain, paresthesia and numbness to right hand with chest pain. In ER on 8/8/21 - CXR - negative.  Cervical spine XR - negative.  In ER 8/12/21 - Troponin, EKG, and cXR normal.    FAC: (b)(6)    Records requested.      *12/28/2021 Records review:   8/10/21 OV - C/O thoracic and lumbar tightness and tightness in neck, like an allergic reaction. Also, some chest pain with no SOB, 4 days after 1st vaccine.  Seen in ER and DX with MSK. MD assessment: Back pain/costochondritis, Immunization adverse event.  TX: Ibuprofen.  Check ESR and CRP. HX exercise induced asthma   8/13/21 OV F/U - Went to ER on 8/12 with crushing chest pain while lying down.  Released with Ibuprofen.  Continue today with some chest pain but better.  ESR - 8.  CRP - 1.3.  Exam: Chest - discomfort with pressing ribs. Negative myocarditis.  Con't NSAIDS x 7 days.  Echo - Negative, EF 55%   EKG and inflammatory labs - negative   Criteria not met.  Abstraction complete  </t>
  </si>
  <si>
    <t>6/13/22: Missing MR from Cardiology visit where dx Pericarditis was confirmed by cMRI. Requested MR.     58 year old female who migraine, anxiety, presented with ankle swelling that progressed to irregular heart beats, headaches and fatigue 5.5 months after receiving the 2nd vaccine dose on   2/1/21.  8/2021 She was seen by her cardiologist. He performed a cMRI which revealed pericarditis with effusion. She was started on Colchicine, NSAIDS and PPI.       8/13/21: Patient present the her PCP for annual visit. She was tachycardic to 130s. Dx with acute idiopathic pericarditis.   --------------------------------------------------------------------------    Also, happened 5.5 months after vaccination but not stated if she had 1 or 2 doses; she had a pfizer vaccine lot (b)(6) on 2/1/2021 but unclear if this was a first or second dose. Also reports she received a vaccine in 1/2021.    reporting physician supplied email but no phone number - email sent and  provider emailed back and set up a call appointment but never called, did not provide a number for me to call    with physician reporting pericarditis with effusion on cMRI, the patient may meet pericarditis case definition, but no mention of symptoms (chest pain) in VAERS report so unable to classify.  Medical records requested 9/24 to clinic office.  Will require records to complete    10/15/2021 - still no records</t>
  </si>
  <si>
    <t xml:space="preserve">Limited information on VAERS report form insufficient to determine case status. Emailed (b)(6) email to determine if additional information can be obtained to complete report and to facilitate hospital medical records request 8-20-21. On 8-24 d/w (b)(6) at (b)(6). He did not have enough information about the case for me to determine a case classification, nor does he know where the pt. was hospitalized. He is going to reach back out to obtain some additional information.  [EW] have not heard back from Tony as of 8-25. 9/24- Complete case not enough information to make case classification &amp; follow-up is improbable </t>
  </si>
  <si>
    <t xml:space="preserve">Per review of medical records with (b)(6) nurse, Pt presented ~ 6 months post-vaccine she experienced symptoms of myocarditis, or other cardiac injury. She was hospitalized 6 days after being vaccinated (unclear if first or second dose). Work up included: TEE 6/21, EKG 8/14 and daily since  MRI 8/11, PET scan 8/17, and Cardiac Stress Test 8/18. Only provided VA contact address and number. Reporter not responsive to email, 9/22/21 called (b)(6)- spoke to nurse who reviewed records. Pt </t>
  </si>
  <si>
    <t xml:space="preserve">12 y/o male experienced chest pain and elevated troponin 1 day s/p 2nd Pfizer, hospitalized in ICU, treated with aspirin, and discharged after 3 days. Emailed HCP and requested medical records from (b)(6) hospital for verification 8-23-21. Meets criteria for probable myocarditis based upon information in the VAERS report. D/w provider 8-23. cMRI results still pending. Pt. still meets criteria for probable myocarditis at this time. [EW] Still incomplete classification, waiting on results of cMRI to classify probable versus confirmed. </t>
  </si>
  <si>
    <t xml:space="preserve">35 yo (b)(6) male presented with severe chest pain 3 days post initial Pfizer vaccination; Multiple ER visits and 2 day hospitalization; Dx of pericarditis;patient reported vaer only; records requested.    11/5/21: review of medical records obtained reveal ED visit with clinical dx of pericarditis, acute chest pain, ST elevation consistent with pericarditis, cardiomegaly vs. pericardial effusion by CXR, negative Troponin, elevated CRP. D/C from ER on ibuprofen, colchicine, and oxycodone with follow up with cardiology quick clinic.  </t>
  </si>
  <si>
    <t xml:space="preserve">Patient with a history and active conditions upto one month prior to COVID vaccine shots. They are Afib, SVT, A flutter, IBS. Patient have a cardiologist prior to the adverse event and was on Amitriptyline, pantoprazole, Eliquis, Metoprolol Flecainide, Diltiaze. Patient complains about Chest pain after 21 days of second shot. Hospitalized at two different times for 3 days each to ER. Will talk with his Cardiologist Dr. (b)(6).    </t>
  </si>
  <si>
    <t>Patient presented to a local urgent care with c/o myalgias, fatigue, headache. Troponin at that time was negative. He later presented at a local ED where his troponin was found to be elevated. He was admitted and kept for 1 day. Discharged home. Per reporting MD, patient has f/u with cardiology scheduled for the end of August.    12/9: still no records received after 2 requests.   *Recognoized to be duplicate with ID (b)(6). Added to duplicates tab. Will complete this redcap for both reports.    Updated to primary VAERS (b)(6) from (b)(6)</t>
  </si>
  <si>
    <t>Pt reports 5/28/21 seen in ER with chest/jaw pain radiating down back of her arms. Diagnosed with MI and admitted for cardiac cath which found small blockage diagnosed with CAD with angina. cMRI diagnosed with myopericarditis. 10/7/21 interview nurse for Pt cardiologist (Dr. (b)(6)) and she would only confirm specific questions from the report - Pt symptoms, diagnosis w/myopericarditis, dates received  vaccines, and name of admitting hospital. Unable to confirm lab (cardiac enzymes) results b/c does not have access to other health systems records. She did not feel comfortable giving information over the phone to an unsolicited caller. Will order medical records.   12/1/21 - MR came in but only included EKG, ECHO and cardiac cath. New request for MD notes, labs, and cMRI</t>
  </si>
  <si>
    <t>59 y/o F self reported chest pain following 2nd Pfizer vaccine. Was seen in First (b)(6), NY and diagnosed with myocarditis and pericarditis. Also went to (b)(6)and had heart catheterization. Left VM for Dr. (b)(6), cardiology 9/21 and 9/28. Medical Records requested 9/16/21.</t>
  </si>
  <si>
    <t xml:space="preserve">13 y/o male with a HX of positive COVID testing 1 day prior to 2nd vaccine dose.  2 days post 2nd vaccine presented to ER c/o positional CP.  CBC, ESR, CMP, BNP, and CXR were normal. ECG showed diffuse ST changes, NSR. CRP 5.22, Troponin 9.55.  Transferred to (b)(6) for further management of myopericarditis.     *10/22/2021 - Awaiting records    *11/29/2021 - Records reviewed.    Echo - ventricle: Systolic function is low normal to mildly depressed. F/U EKG - non-specific T wave abnormality. DX: Myocarditis.  Elev D-dimer.  TX with ibuprofen. F/U echo - normal. Pain resolved &amp; DCD in stable condition.  DCD meds ibuprofen and pecid x 1 week.   Abstraction complete.  Criteria met for probable myocarditis.   </t>
  </si>
  <si>
    <t>Report from patient with little detail. 25 y/o male experienced event 30 days after vacc. "Pericarditis that has been unsuccessfully treated with Ibuprofen and Colchizine. Currently I am taking a steroid. EKG the indicated pericarditis."  Not clear whether this occurred after 1st or 2nd dose of vacc.  Medical records requested 9/8/21.  Last reviewed 9/8/21.    1/24/22: Case reassigned; Some records are available in VAERS VPN from ED visits to (b)(6) VA for 8/8/21, and 7/16/21; MD noted on 7/16/21report that patient had been seen in ED 6/1/21 for "pericarditis" but Echo and EKG were normal and troponin levels normal. Current records from 8/2021 and 7/2021 reference patient's prior diagnosis of Pericarditis, presumably from 6/1/21 ED visit, but no records available to confirm.  Records available do not indicate that case meets criteria for Pericarditis or myocarditis (no abnormal EKG, Echo, Trop), but patient's chest pain and dyspnea continued with colchicine, IBU and prednisone that he was prescribed for 3 months after previous evaluation (Colchicine &amp; IBU x3 months, prednisone prescribed later)  **There doesn't appear to be any supporting evidence for Pericarditis, other than patient's reported pain/discomfort. ***Vaccination date 4/1/21, AE started 5/1/21, ED visit 6/1/21, VAERS report submitted 8/21/21    *ED cardiac TTE 6/1/21: LVEF appears normal; no pericardial effusion present    *ED 7/16/21: normal EKG &amp; TTE; advised to complete colchicine and IBU 3 month course    *Requesting records from (b)(6) VA for ED/Hospital, outpatient/urgent care records for 5/1/21 to 7/16/21</t>
  </si>
  <si>
    <t xml:space="preserve">30 y/o male with HX chronic chest pain.  Received 2nd vaccine and presented for  chest pain, Fluttering of chest, New Cough, Trouble Lying flat.  HX Pericardial Effusion, Radical Pericardiectomy to fix Pericarditis. cMRI done with no report.  Records requested from Dr.(b)(6) office. Fax # received.     *10/22/2021 - Awaiting records     11/30/2021 - Records review   Seen in ER.  D-Dimer - less than 0.27.  CXR - Normal.  Troponin &amp; CRP are normal.  Treated with Toradol in ER.  DCD in stable condition with no meds. F/U with PCP and cardiologist.  CXR - normal.  *Cardiology update from 10/7/21:  cMRI (8/20/21) - Normal.  Zio patch - rare PVCs, rare PACs, PVCs during symptoms. HX chronic chest pain.   Criteria not met for myocarditis or pericarditis.  Abstraction complete.    Not a case.   </t>
  </si>
  <si>
    <t>63 y/o F with fibromyalgia  and pericarditis 2 weeks post vaccine #2.     Contacted cardiology office and awaiting call. Request these records if needed ((b)(6))     UPDATE: 12-202021Spoke with cardiologist. Pt was presumptively dx w/myopericarditis but resultant testing proved otherwise. She had a complicated hx with Lupus/Fibromyalgia. Was placed on protocol of Colchicine and Ibuprofen but didn't really respond. Tests: EKG: min PR increase in aVR and sm ST elevation diffusely, Echo w/o effusion, EF 55-60%. Angio-cath neg, Troponin 24.5, CRP; 1.2, ESR 11. Does not concur the dx for myopericarditis. Not a case.</t>
  </si>
  <si>
    <t xml:space="preserve">Report from healthcare staff. Scant information in report: chest pain, myocarditis, EKG, troponin, CRP 8/23/21.   Unclear whether this occurred after 1st or 2nd dose.  Medical records requested 9/8/2021.  Last reviewed 9/8/2021.    *10/26/2021 - Reassignment review:  15 y/o male with chest pain adm for ? myocarditis.    FAC:(b)(6) Awaiting records     *12/21/2021 Records review:  15 y/o male c/o midsternal chest pain 1 day after 2nd vaccine.  Mom gave Tylenol and motrin at home. Con't with pain.  Admitted and seen by cardiologist.  EKG - Borderline.  Troponin 0.7, then 0.4 day after admission.  CXR - WNL; Cardiac Cath - Appears WNL.  Denies chest pain &amp; SOB.  DCD stable to f/u with peds cardiologist.   Criteria met for probable myocarditis.  Abstraction complete.           </t>
  </si>
  <si>
    <t xml:space="preserve">Patient with Situs Inversus Totalis, is pre-diabetic, obese, but have a normal lifestyle and healthy prior to vaccine. No reference for HCP. Will request medical records from (b)(6), CA, to confirm the medical records with patient word of Acute Myocarditis.  Received Medical Records. Patient second shot of Pfizer on 4/16/21. Patient is hospitalized several times ongoing from May 27th until August 25th 2021. Patient lost intentional weight starting 2021. Patient with history of panic disorder and past viral Myocarditis (5 years ago). Patient is Dextrocardia with complete situs inversus. Patient also mentioned in ER notes written by physician, that time to time patient had arrhythmia occasionally since teen and remembers having Holter monitor when was young.  5/27/21: Telemedicine consult for Applewatch measured fast heartbeat. Suggested to go to ER, and with abnormal EKG but normal Troponin and other cardiac markers, X-ray, normal ECHO, she was prescribed beta-blocker (Lopressor) and was put on Holter monitor.  6/1/2021: Hospital with chief complain palpitations/arrhythmias. Hospital confirmed that Pt. is Dextocardia and keeping that in mind, Pt. final diagnosis was PVC's with runs of NSVT from Holter monitor and other tests. However, on 6/2/21, with stress test, no NSVT noted.  6/16/21: Patient went again to hospital, this time they changed the prescription to Flecainide.  Hospitalized 6/21/21-6/23/21: Related to Flecainide dose study.   7/11/2021 to ER with dizziness and frequent palpitations. Patient was then discharged on MEXITIL and Magnesiun Sulfate, with the same condition with prime diagnosis of Ventricular Tachycardia and issue to find the right medication for the patient to resolve the root cause. Throughout all this time during hospitalization, no where there is a clinical test positive for Myocarditis (Troponin, ECHO or EKG indicative of Myocarditis, or Myocarditis leading to Arrhythmia). In none of the doctors notes with so many consults, there was one physician who mentioned Myocarditis. On 7/12/2021, THERE WAS A CONSULTANT NOTE FROM TWO DIFFERENT CONSULTANTS in Progress notes medical records. They were from physicians Dr. (b)(6) and Dr. (b)(6) and both agreed with the history, exam and review of the plan as palpitations with presyncope but no syncope, transition to Sotalol and cMRI, considering expedited ablation. The NSVT seems to be arising from the coronary cusps and ablation can be more complex in this pt. with Dextocardia. The cMRI was scheduled to examine patient thoroughly prior to Cardiac Ablation procedure.  The cMRI as outpatient on 8/4/21 and was concluded as normal. No Myocarditis seen.  8/25/21: Patient hospitalized for Cardiac ablation surgery.  11/1/21: EKG showed no Arrhythmia, and patient stated that patient is running again, and moving towards the intentional weight loss.  11/2/21: Pt complain of Vulvar lesion. Herpes test send to lab and came negative.    Conclusion: Patient do not meet the case definition of Myocarditis as complained in VAERS report upon reviewing medical records.  The symptom of palpitation was due to NSVT, not related to Myocarditis, but is concluded to be originating from Coronary cusps due to congenital defect. The cMRI did not find Myocarditis.        </t>
  </si>
  <si>
    <t>29 y/o female presented to urgent care 3 days after vaccine with Chest pain that started 1 day prior. Chest XR - normal. Next day after urgent car visit had severe chest pain, SOB, and presented to ED.  Troponin was  3.2.    *Records received 10/19/2021  EKG - SR without acute ischemic changes and no changes suggestive of pericarditis.  CXR - clear. D. Dimer - &lt;200.  Treated with ASA, nitropaste, Toradol.  Admitted for observation. Suspect myocarditis. ECHO - EF 55-60%, otherwise WNL. CXR - No acute findings.  CTA - Calcium scoring 0.2, no anomalies of clinical significance.  Cardiology consult. DX Acute idiopathic Myocarditis  8/23/2021 pt states went to (b)(6): Cardiac MRI 7/15-confirmed myocarditis and permanent scarring  HCP: (b)(6) FAC: (b)(6) *Have request for cMRI records from Cardiology    *11/2/2021 - cMRI report - LVER 64.7%; RVEF 62.9%; Subepicardial hyperenhancement in the basal to mid anterolateral and inferolateral walls.  Borderline elevated T1 values but normal T2 values.  This is a non-ischemic scar pattern that likely represents myocarditis.</t>
  </si>
  <si>
    <t>Need to look at Patient's history. Suspect history of CVD, since patient have a cardiologist. Will request medical records and also will communicate with cardiologist, contact info provided. Requested MRs from Attention to Dr.(b)(6) NOTE: Patient complains Palpitations since 2018 and have seen other offices (There is a history. consider adverse event is not a stand alone causal event). Patient also complains about HBP and increase in Psoriasis which is outside of this evaluation. Corrected the vaccine date from VAERS report. Pt. so far only have one vaccine on 5/24/21. In June pt. went to see her Cardiologist for Chest pain, performed ECHO and was diagnosed for Pericarditis by Dr. (b)(6), CT. Pleural effusion was found and was prescribed Colchicine for 3 months. The followup ECHO in Oct @ Dr. (b)(6) was normal in October after the course. Pt. then went to Dr. Hanif another Cardiologist, for a second opinion, where they had a monitor for 1 wk and stress test done. There were some extra beats detected as a monitor outcome. There was also a CTA done at Yale outpatient in November. Will call #14 to confirm all these info.</t>
  </si>
  <si>
    <t>As of 9/24/21, only VAERS report filed by (b)(6) clinic available. 64 yo M who developed difficulty breathing 5 days after receiving 1st Moderna vaccine; resulted in multiple codes, ICU admission, myocarditis, and renal failure. No HCP listed; requested medical records.   11/14/21- no medical records received. 12/3/21 no records received and 3rd request placed.  12/6: Medical records arrived. Pt died 9/2 with hospital diagnosis: Acute hypoxemic respiratory failure, Pneumonia, cardiac arrest,  Ischemic cardiomyopathy, CABG, multiple organ failure. Was not followed by cardiology and had significant cardiac history (severe coronary disease).     Updated to primary VAERS (b)(6) from (b)(6)</t>
  </si>
  <si>
    <t>HCP notes are as follows: No significant past medical history, pt does not have a PCP. Received the vaccinations at (b)(6). The initial ER visit was on 8/24/21,  Pt required a pericardial window to drain the pericardial effusion, this showed infection (no vegetation shown on the ECHO) and was put on IV antibiotics (rocephin due to strep growth). Pt made a good recovery and was discharged home on 9/2. Pt returned to ER on 9/8 with worsening SOB and leg pain, showed worsening pericardial effusion and DVT. Pt had another pericardial window performed by caridothoracic surgeon as before on his last visit. Purulent fluid drained with a pericardial drain placed as well as a dental extraction due to abcess. This was suspected as the source of infection. Antibiotics were changed to Unasyn even though no different organism showed growth from the new cultures.   According to the HCP, Streptococcus was identified from paracardial efflusion culture during the first hospitalization. During the second hospitalization and all further complications are related to dental abscess and not sure if any culture was positive from dental abscess. Medical records are requested to review for further conclusion.</t>
  </si>
  <si>
    <t xml:space="preserve">Pt has h/o pericarditis and said this felt the same. Went to doc but all checked out ok. Will confirm with MD.  UPDATE: 9/29 - Dr. (b)(6) no longer works there. Call from partner, Dr. (b)(6), who went through pt's chart with me. Confirms subjective symptoms of pericarditis but nothing in labs/EKG/ECHO to conclude such. Therefore, does not meet our case definition and I will not order records. </t>
  </si>
  <si>
    <t>51 y/o female with AML leukemia (bone marrow transplant 11/16/2018 from 23 y/o male donor), developed "pericarditis, dizziness, HA, fatigue" 10 days post 2nd Pfizer dose. Evaluated/treated at MD office/clinic with MRI &amp; ECG (5/21/21), CT scan (6/9/21), stress test (6/15/21) and lab work (5/27/21). "Pericarditis" symptoms resolved after 1 month and additional symptoms after 2 months. Pt. was concerned due to being a bone marrow transplant recipient (2018) from 23 y/o male donor. Previously received 7 vaccines (5/2020) for transplant &amp; experienced fever and sick (shingles, polio, hepatitis vaccines) and required IV medication to treat.  9/2/21: Pt is Type1 diabetic; prior pericarditis dx during chemo prior to bone marrow transplant (2018) &amp; recognized symptoms after 2nd Pfizer dose; she provided names of PCP ((b)(6)), Cardio ((b)(6)) &amp; Oncologist ((b)(6)); will request records     10/15/21: No records received from any MD's yet    12/1/21: Records received &amp; reviewed; Labs, ECG, ECHO were normal, other than trace pericardial effusion, Cardiologist stated that patient's symptoms most likely due to recent 22 lb weight gain, and ongoing chronic medical conditions that contributed to previous instances of pericarditis, edema, fatigue, SOB, palpitations. Completed/not a case.  (3 Dec) will defer to abstractor, given hx c/w other attributable cause.</t>
  </si>
  <si>
    <t>Patient had initial presentation of CP and STEMi noted by ECG. Taken to cath lab after VFib arrest.  Of note, the Cath by report was negative for CAD. Troponins elevated. Echo showed global LV hypokinesis and EF 20-25%.  (9 Sep) linked to VAERS ID (b)(6).</t>
  </si>
  <si>
    <t>Patient had initial presentation of CP and STEMi noted by ECG. Taken to cath lab after VFib arrest.  Of note, the Cath by report was negative for CAD. Troponins elevated. Echo showed global LV hypokinesis and EF 20-25%. (17 Sep) linked to VAERS ID (b)(6)</t>
  </si>
  <si>
    <t xml:space="preserve">14 yom VAERS parental report of myocarditis which required 4 days in the hospital - (b)(6), Nevada. </t>
  </si>
  <si>
    <t xml:space="preserve">Discussion with provider (nurse) (b)(6) provided details of case. Dx was non-specific CP, work-up negative for myocarditis/pericarditis.  Patient pending exercise treadmill. </t>
  </si>
  <si>
    <t>Patient with no history had Moderna first Covid vaccine on 8/25/21. Within few hours after vaccine patient felt palpitation, panic attack and throat tightening. Patient was given EpiPen, prednisone, Medrol etc., This adverse event is reported elsewhere. Later on 9/2/21, patient presented to ER with complains of heart burn. Patient EKG and X-ray were normal. Talked with the patient's HCP office with a nurse there. Patient troponin was 0, D-dimer negative and ECHO was normal. Patient was prescribed Pepcid and sent home. Patient again went to ER on 9/28/21 with complains of  Chest Pain, Nausea and Diphoresis, where Troponin was 3.0, there was mild/upper range of normal pericardial effusion in ECHO. All other tests were normal. Patient was not hospitalized and sent home with prescription of Ibuprofen 400mg and Pepcid. Patient was told to follow-up with Cardiologist. Need to obtain medical records, to see why Tropnin was not indicated as elevated and what is the normal range of Troponin for this lab. Also its a fine line between not a case Vs. acute Pericarditis as the Pericardial effusion was so minimal. Look at the medical records and all doctors notes. Patient don't want to take second shot, and is doing follow-up with Cardiologist. Also, patient explained that it was diagnosed as Pericarditis, however, patient do not meet the case definition of Pericarditis, as EKG and Echocardiogram were normal. Patient do not meet case definition of Pericarditis.    Source VAERS (b)(6) overwritten by target VAERS (b)(6).</t>
  </si>
  <si>
    <t>15yom was transferred from outside ED and admitted to the pediatric step down ICU on 8/26 for chest pain and abnormal EKG showing diffuse ST elevation c/w pericarditis. Initial troponin &lt;0.02 but increased to 0.39 on 8/27. Cardiology consulted. Echo demonstrated overall normal ventricular function, but a small apical pericardial effusion without hemodynamic significance. Started on ibuprofen 400mg tid and Pepcid 20mg bid on 8/27. Troponin increased to 0.81 (0.89?) overnight 8/27. Repeat troponin on 8/28 was 0.21.No units provided. Repeat EKG was NSR with no evidence of ST elevations. Patient's symptoms resolved. Per phone call with the pharmD reviewing the completed chart the admitting dx was acute pericarditis and the discharge dx was "other acute myocarditis." Given the picture meets our case definitions for both probable myo and for pericarditis, however, I am classifying this as myopericarditis.    Updated to primary VAERS (b)(6) from (b)(6).</t>
  </si>
  <si>
    <t>Pt Report 36 F Vacc 4/12/2021 Pfizer  2nd dose. reports bleeding gums, rectal Bleeding , SOB and COPD , Pericardial Effusion and Pericarditis.  Echo done. Hospitalized 3 days (b)(6) " not recovered" attempted to reach provider 3x  Reassigned to me 11/1/2021.  Patient first shot 4/12/21; Patient second shot 5/3/2021. Patient first time went to PCP Dr. (b)(6) with the complain of Bleeding gums and bleeding nose. Dr. (b)(6) stated that her notes says, that upon physical examination, she did not see any bleeding nose or bleeding gums. Appears that patient took her second shot on schedule. Patient filed this report. According to patient adverse reaction started on 4/13/21 one day after shot of bleeding nose and gums, however, Dr. (b)(6) statement and notes did not find that. The other complain is 3 days hospitalization and diagnosis of Pericarditis. I will talk about patient's chart with Dr. (b)(6). I have left message on 12/2/21 and have emailed him too.  Attempting to reach PCP Dr. (b)(6) and emailed+left message. Also, awaiting to receive medical records. Talked with Dr. (b)(6) at 4:00 PM EST on 12/10/21. Dr. (b)(6) went over patient's chart and status with me as follows: Pt. went on 6/11/21 with bleeding gum and nose to Dr. (b)(6). On 6/30/21 patient went to Dr. (b)(6) (PCP) with complain of bloody stool and gum bleeds. They did some lab tests for clotting factor which all came normal. At the end of July, 7/29/2021 patient went to ER of (b)(6),  with complain of SOB. EKG, Troponin and bedside ECHO came normal. Patient was prescribed on Ibuprofen and Colchicine based on symptoms, but no clinical evidence of Pericarditis. Patient was referred to Cardiologist, if worsens. Patient went to different Cardiologists (Dr. (b)(6)) with SOB, and further evaluation from outpatient visit like CT Chest was normal. Aug 3rd Echocardiogram also was normal. Because of Shortness of breath complain, patient was  ordered to wear Holter monitor on Sep 8th 2021, for a week, and the result date for the monitor October 19th, showed no events or signs of abnormal beats or arrhythmia. Patient again visited Cardiologist on 11/17/2021, and had another ECHO done and it came normal. I asked Dr. (b)(6), if there is any clinical evidence of heart inflammation (Myocarditis or Pericarditis) diagnosed between April to November 2021 or any Cardiac related issues? Dr. (b)(6) said, "other than the symptoms complained by patient, no other clinical evidence was detected".  The patient do not meet the case definition of Pericarditis or Myocarditis as complained, and the statements made in the VAERS report by the patient were not true.</t>
  </si>
  <si>
    <t>13 y/o identical twin male with chest pain and short of breath 1 day after 2nd dose of vaccine. Troponin elev at 8; EKG with some ST segment elevation and was admitted for 2 days with acute myocarditis.  Email to (b)(6).  Also, clinical requested from facility, (b)(6), CA     Received email from HCP: No cardiac MRI or biopsy done as patient was stable entire stay. No treatments given. Troponin high was 8.548 and at discharge was 1.540. BNP was 14. CRP was 5.1  ESR was 15. Viral respiratory panel was negative. BMP showed normal electrolytes and normal BUN/CR    2/16/22: VAERS (b)(6)/record (b)(6) refers to 13 y/o twin brother that developed same symptoms/onset and very similar diagnostic/lab findings while hospitalized.  Dr. (b)(6) was interviewed and provided additional information about the 2 cases, because patient's mother refused to be identified or allow children to be identified and requested that Dr. (b)(6) is to be contacted for further information or follow-up;      Per Interview with Dr. (b)(6) 1/27/22:   •13 y/o male (twin &amp; twin brother was also hospitalized at same time; difficult to discern if medical records are for 1 or both boys); developed CP w/in 24 hours of 2nd Pfizer dose; presented to ED w/ normal vital signs, ECG showed mild ST-elevation &amp; elevated Troponin levels; patient admitted and cardiology consult diagnosed with Acute Myocarditis, potentially caused by vaccination; Echo normal and Troponin levels decreased to near normal by d/c; ECG ST segment changes appeared to be due to normal early repolarization pattern (per cardiology report); No pericardial effusion or abnormalities in Echo;  Pt was d/c to home after 2 days hospitalized advised to take IBU as needed for pain; Patient is reported recovered  •**Cardiologist mentioned that it was unusual for both twin brothers to experience the same symptoms and similar findings, and thought that it was difficult to associate symptoms with vaccine, but "temporal relationship makes it very suspicious";  •**Abstraction is complete/pending interview w/ MD reporter to determine if VAERS report is for 1 or 2 males (twin brothers), and to obtain outcome and disposition if known.  I will attempt to complete case as Probable Myocarditis (CP, ST elev, elevated Trop) after confirmation from Dr. (b)(6) (preferred method of contact.</t>
  </si>
  <si>
    <t xml:space="preserve">1/25/21: Case reassigned;   -12/17/21 case linked to VAERS ID: 1642262     MD reported to VAERS and did not include patient's name, per mother's request and repeated that on 2 follow-up reports by VAERS team for additional information: Mother refused to allow her child to be identified by name and did not want to be contacted; Dr. (b)(6) stated that she will be able to provide additional lab/exam results if necessary, but will not reveal patient's name.    **Records available in VAERS VPN (PII is blacked out: patient name and PCP name); Patient hospitalized a(b)(6) CA    13 y/o male (twin &amp; twin brother was also hospitalized at same time; difficult to discern if medical records are for 1 or both boys); developed CP w/in 24 hours of 2nd Pfizer dose; presented to ED w/ normal vital signs, ECG showed mild ST-elevation &amp; elevated Troponin levels; patient admitted and cardiology consult diagnosed with Acute Myocarditis, potentially caused by vaccination; Echo normal and Troponin levels decreased to near normal by d/c; ECG ST segment changes appeared to be due to normal early repolarization pattern (per cardiology report); No pericardial effusion or abnormalities in Echo;  Pt was d/c to home after 2 days hospitalized advised to take IBU as needed for pain; Patient is reported recovered     **Cardiologist mentioned that it was unusual for both twin brothers to experience the same symptoms and similar findings, and thought that it was difficult to associate symptoms with vaccine, but "temporal relationship makes it very suspicious";     **Abstraction is complete/pending interview w/ MD reporter to determine if VAERS report is for 1 or 2 males (twin brothers), and to obtain outcome and disposition if known.  I will attempt to complete case as Probable Myocarditis (CP, ST elev, elevated Trop) after confirmation from Dr. (b)(6) (preferred method of contact.    1/27/22: Phone conv. w/ Dr. (b)(6) (hospitalist-treated both patients for event); She informed me that she had submitted VAERS reports for both twin brothers (E# (b)(6); E# (b)(6)) on 8/27/21, but records might have been combined from previous VAERS ID, due to no pt name on any records (privacy per mother), but this record (Troponin peaked at 7.224 &amp; 1.047 at d/c) appears to be for E# (b)(6).    **Both twin brothers had identical ST elevations on ECG, normal ECHO, but elevated Troponin (E# 627913 Troponin levels peaked at 8.5), Both experienced same symptoms of midsternal chest pain 1 day after receiving 2nd Pfizer doses (same lot/date); both treated at same hospital at the same time with same MD's; Both had recovered from CP upon d/c and at cardiologist f/u appt had no CP, regular exercise BUT---BOTH ECG's showed ST-elevation (Dr. (b)(6) stated that she believed that cardiologist felt that was the boys' baseline ECG, which is common in their area)     ***Please do not contact patient's guardian (refuse to be identified or the patients); Dr. (b)(6) offered to supply additional medical records, preferably via Email    **Case is confirmed as Probable Myocarditis (Acute Myocarditis); abstraction is complete </t>
  </si>
  <si>
    <t>Manufacturer report received from pediatrician. The pediatrician reported that the patient had a mild case of myocarditis on an unspecified date in 2021, was not hospitalized for it. The event lasted 2 days and patient recovered fine from it on an unknown date in 2021. Was calling for advice on administration of  2nd vacc.  Last reviewed 9/7/21.  12/13: Interviewed Dr. (b)(6). He saw the patient after his sxs had resolved. Dx of myo was based on the history provided; no testing was performed. For this reason am indicating it not a case as it won't meet case definition without the requisite diagnostic results.</t>
  </si>
  <si>
    <t>Talked with Patient's cardiologist nurse practioner @ Dr. (b)(6). DOB provided and medical records are available. Need to look at records to confirm Pericarditis.</t>
  </si>
  <si>
    <t>23 y/o male hospitalized for chest pain, elevated troponin, and cMRI c/w myocarditis 3 days s/p Pfizer, treated with colchicine and metoprolol with sx resolution. Emailed provider and requested records 10-28.     EW 11-01, discussed with HCP. Pt. presented with pleuritic CP, troponin elevation, cMRI c/w myocarditis with small pericardial effusion, and EKG with ST wave changes. Meets criteria for myopericarditis. Currently asymptomatic with only mild ST segment abnormalities on EKG and now normal cMRI.     Updated to primary VAERS (b)(6) from (b)(6)</t>
  </si>
  <si>
    <t>acute chest pain after first dose of Pfizer vaccine,  states she "had labs done" and "high in eosinophils" but no other information provided so it's unclear if this patient could meet criteria since no idea what diagnostic testing was done. report not convincing but details not specific enough to rule out.    no number provided for best doctor, internet search and call made but unable to get clinical information, I was told I could request records, will submit records request to (b)(6)area     New abstractor assigned 10/4/21 - multiple calls to KP to speak with Dr. (b)(6) - who directed me to speak with Dr. (b)(6) - who would not speak with me. The MA "Lisa" does not see any abnormal EKGs or any dx of "pericarditis" in the chart. I re-ordered records from (b)(6). Will be our only way to confirm.  ***  11/18/21 - MR Here. OV 7/24/21 and 8/14/21 for chest pain.    Dx: Chest wall pain.  No dx of pericarditis by MD</t>
  </si>
  <si>
    <t xml:space="preserve">21 y/o female, self-reporting, with C/O syncope, N/V, LOC with incontinence, 3 days post 2nd vaccine.  Went to ER &amp; DCD.  PCP referred patient to cardiologist because of syncope. Testing done inconclusive.  30 days after vaccine, c/o chest pain and adm x 2 days with acute pericarditis. Elev troponin. States continue with pain and dyspnea.  Stress test, ECHO, and Holter monitor - normal.    HCP: (b)(6)   FAC: (b)(6)  Records requested.      *12/21/2021 - Awaiting records     *MR tab updated     *3/14/2022 - Records reviewed    21 y/o female, PMH of IBS and major depressive disorder, C/O syncope, N/V, LOC with incontinence, 3 days post 2nd vaccine.  Went to ER &amp; DCD.  PCP referred patient to cardiologist because of syncope. Testing done inconclusive.  30 days after vaccine, c/o chest pain and adm x 2 days with acute pericarditis. Elev troponin. States continue with pain and dyspnea.  Stress test, ECHO, and Holter monitor - normal.    08/04/2021 ER visit - C/O LT sided pleuritic pain with some SOB.  EKG - normal. D-dimer - 0.27. Has been taking colchicine and prednisone.  Treated for near syncope at another facility and extensive workup with Holter, stress test, &amp; TTE all normal.  CXR - WNL. CRP - 4.7.  Troponin 0.11 and then normal, 0.02, on repeat.  CBC - normal. Suspect myopericarditis.  Admitted x 1 day.  Cardiology consult.  Echo - normal. Stress test and Holter from 05/02/2021 - normal. DCD DX:  Acute pericarditis. DCD with Colchicine and ibuprofen.   10/29/21 ER visit.  HX pericarditis, DX 2 months ago, taking colchicine and ibuprofen presents with LT sided pleuritic chest pain that began the current morning. Being followed by cardiologist. ProBNP - 65. CRP - 3.5. Troponin &lt;0.02. D-dimer &lt;0.27. EKG - Normal.  Chemistry - WNL.  CBC - WNL. Treated with Toradol.  CXR - negative.  Pt better &amp; DCD home.  Naproxen added and to f/u with cardiology.    *Case Definition for Pericarditis  Abstraction complete.     </t>
  </si>
  <si>
    <t xml:space="preserve">47 yo (b)(6) female -  Vax 1/16. Sxs 1/21. Admission 1/26 x 6 days. Myocarditis by biopsy. </t>
  </si>
  <si>
    <t xml:space="preserve">17 y/o male with chest pain and fever 2 days post 2nd vaccine.  Presented to ER with elevated troponin and EKG changes.    Facility:  (b)(6), CO;   Transferred to (b)(6)via ambulance.     Email to provider and records requested from both MD     Updated VAERS from (b)(6) to primary VAERS of (b)(6)    *11/1/2021 - Records review*   DX Acute myocarditis.  Elev troponin, EKG - ST elevations consistent with myocarditis.  TX: Toradol, Tylenol, Ibuprofen, and Magnesium for ease of myocardial irritation (isolated PVC's).  Echo - Mildly depressed ventricular systolic.  EF 52.5%, then 62.3%.  Echo &amp; EKG 1 mo after DCD.  Echo much improved.   Criteria probable myocarditis.  Abstraction complete.   </t>
  </si>
  <si>
    <t xml:space="preserve">Patient had an adverse event after 90 days post J&amp;J vaccine. Hospitalized for 2 days in August 2021 at (b)(6) MN where patient mentions, diagnosed with Myopericarditis. Patient's regular primary care physician is Dr. (b)(6) at (b)(6). </t>
  </si>
  <si>
    <t xml:space="preserve">10 y/o male C/O LT chest pain and mild SOB 1 day after 2nd vaccination. Elev troponin.  EKG showed ST elevation &amp; PR depression.  Admitted to PICU.  DX Possible Myocarditis. TX with NSAIDS.  Echo - Mildly decreased LV function, otherwise normal, no effusion. CPK - elevated 118, 238, 712. Elev inflammatory markers.   HCP: (b)(6) FAC: (b)(6), NY  Abstraction complete.  Criteria met for probable myocarditis  *Records reviewed   </t>
  </si>
  <si>
    <t xml:space="preserve">44 yo NHW female prsented with chest pain 3-4 months after 2nd Pfizer vaccination; saw provider who diagnosed pericarditis by CAT Scan; patient reported VAERS only; records requested 9/17/21. 11/5/21: no records received.    Reassigned to me on 11/8/2021. Talked with the ER Nurse supervisor Ms. (b)(6) at the (b)(6). She provided all the information with patients chart.  Patient Provided wrong DOB, Wrong Vaccine date on VAERS Report. The dates of vaccine and DOB are corrected here. However the lot numbers of vaccine cannot be verified. I will put in what patient provided. Nurse Janet confirmed the following with me. Patient had 2nd shot on 5/14/21. Patient went to the urgent care family medicine on 7/21/21, with the Chief complain of Soar Throat. Patient was diagnosed with Pharyngitis of unspecified etiology, negative for Chest congestion. Possible Strep and was prescribed Amoxicilin. Patient started to have Chest pain on 8/27/21, 90+ days after second shot and went to urgent care where EKG was normal but was having elevated D-Dimer.   Patient presented to ER on 8/29/2021, with complain of Chest pain. The EKG was normal. The Troponin and BNP was normal. To rule out Pulmonary Embolism, they did CAT scan. The CAT Scan showed Pericardial effusion along the interior and focal with cardia apex. Measured exudative fluid. Patient was not hospitalized and was given IV fluid and Aspirin during hospitalization, and was prescribed Motrin as needed. Patient was again seen for follow up visit at primary care 9/9/21. Patient Medical record number from Henry Ford Hospital is 58932447. Patient do not meet the case definition of Pericarditis due to normal EKG, no enzyme elevation, no Pericardial Rub or lower EF%. It also appears that patient underwent around 7/21/21 of unspecified etiology infection and was on antibiotic. Thus the Pericardial effusion is not new. It seems to be from 7/21/21 soar throat and Pharyngitis since the EKG remained normal. Also, the medication prescribed are not for Pericarditis (no Colchicine or inflammatory inhibitor).    </t>
  </si>
  <si>
    <t>MFR submitted by Dr. (b)(6) (PCP at (b)(6)). 33 y/o F  with 5 days SOB, cough, body aches. Went to ER ((b)(6)) 8/3. BNP, CRP, Troponin HIGH. WBC HIGH. Covid neg. EKG Sinus tachy 128 bpm. ECHO normal. Dx: URI and viral myocarditis. Treated with metoprolol and discharged the following day. F/u with PCP 8/10 and 8/23, at which time ANA elevated so being assessed for lupus vs. fibromyalgia. Spoke with Dr. Lauren Wood 9/20 (PCP) and confirmed findings. Diagnosed with viral myocarditis. Myocarditis occurred 6 months following vaccine administration and occurred concomitantly with URI (cough, fever, body aches).</t>
  </si>
  <si>
    <t>24 y/o male presented to ER with burning chest pain, fever, body aches, chills, and fatigue, starting 2 days after 2nd vaccine.  Admitted to SSM Health St. Joseph Hospital, St. Charles, MO. Elev troponin levels, ECHO normal, Cardiac Cath - no angiographic abnormalities.      HCP:  (b)(6);  Contact: (b)(6)   FAC: (b)(6)MO  *Awaiting records as of 10/6/21    *10/29/2021 - Records added.  CXR - WNL. DX Myocarditis.  Cardiac Cath -  Normal.   *Case complete. Probable myocarditis.  (18 Jan) per records, d/c'd home, "treat symptomatically", thus will assume sx still present.</t>
  </si>
  <si>
    <t xml:space="preserve">16 y/o male presented to ER with chest pain 1 day after 2nd vaccine.  Noted blood work normal, EKG abnormal, &amp; CXR normal.  DX with myocarditis.  All care done in ER.  HCP:  Dr. (b)(6).    Contact to HCP.       *11/1/2021 - Call to HCP.  Left message with (b)(6) for HCP call back.      *Rec'd call from HCP/Nurse (b)(6) ret call.  State patient seen in ER at (b)(6)  *Seen by HCP on 9/1/21.  EKG normal.  Referred to Peds cardiology.  No report from cardiologist yet.    *Records requested from facility     *12/28/2021 - Awaiting records     *4/22/2022 - records review   16 y/o male presented to ER with sharp RT chest pain and fatigue x 1 day after 2nd vaccine.  EKG abnormal. DX myocarditis  EKG - Sinus tachycardia, Possible LT atrial enlargement, nonspecific T wave abnormality   CXR - normal.     CBC - Acceptable.  Na+ - 141. K+ - 3.2. Cl - 96.  D-dimer - 0.33.  Troponin - 0.   TX:  IVFs bolus, KCL tab, Tylenol, Motrin   DCD from ER  *Seen by HCP on 9/1/21.  EKG normal.  Referred to Peds cardiology.  No report from cardiologist yet.  *Case definition for probable myocarditis   Abstraction complete    </t>
  </si>
  <si>
    <t xml:space="preserve">36 y/o F self reports developed chest pain and pericarditis 2 days following 1st dose of Janssen vaccine. HCP: Dr. (b)(6). Contacted office and PCP explained pt initially seen in out of state Urgent Care 9/1 and diagnosed with pericarditis based on symptoms (no EKG, CXR, or labs completed). Pt had f/u with PCP on 9/13- repeat EKG normal, referred for ECHO and CXR but never completed, no labs done. PCP did not agree with Pericarditis diagnosis, and increased anxiety medication. </t>
  </si>
  <si>
    <t>Case reassigned to me on 1/24/22.   Called (b)(6) ER and left a message 1/24/22.  Requesting MRs.  On 3/2/2022, the medical record team received an update from the requested MR clinic, and it was faxed that Pt. cannot be found. Both patient and the VAERS reporter cannot be contacted. Unverified information presented to VAERS. Several efforts over a year have been made, but the report remains unverified. Thus, this is a case of Lost to follow.</t>
  </si>
  <si>
    <t xml:space="preserve">71 yo (b)(6) male presented with syncope, atrial fibrillation 1 month post 2nd Pfizer vaccination; hospitalized 2 days with myocarditis dx;   11/4/21: confirmed hospital and state; requested records 11/4/21  11/8/21: emailed reporter for HCP and vaccine info  11/15/21: spoke to cardiologist who reviewed hospital and outpt records; pt was treated for tachyarrhymia with no documentation of "carditis" in any setting; does not meet case definition.  </t>
  </si>
  <si>
    <t>1/25/22: Case reassigned; records available in VAERS VPN    *Case linked to VAERS 1651468-received 9/2/21; MD reporter Dr. (b)(6)    26 y/o male (b)(6) reflux, developed chest pain + intermittent nausea 0 days after receiving 2nd COVID vax; presented to ED w/ elevated troponin, ST elevation &amp; T-wave deviation on ECG, Echo--borderline low LVEF 45-50%; CMR--c/w myocarditis; (LGE), wall abnormalities; Cardiologist concerned due to COVID vax; treated with ASA; hospitalized x 2 days; diagnosed with myocarditis by cardiologist;     * Cardiologist diagnosed patient w/ Myocarditis: ST-elevation, T-wave deviation; Echo results LVEF 45-50%, CMR abnormalities c/w myocarditis    *Treating Cardiologist: Dr. Robby Wu, Asst Professor of Medicine, USF (6E1 Medical ICU, Tampa General Hospital (8/28/21 d/c)    **Abstraction is complete/ pending provider interview to confirm; Case meets definition of Confirmed Myocarditis: CP, ST-elevation on EKG; Echo abnormalities; CMR c/w myocarditis; elevated troponin levels</t>
  </si>
  <si>
    <t xml:space="preserve">Report completed by employee health. 39 y/o M with chest pain, SOB, heart racing 1 day after receiving first Pfizer vaccine on 8/12/21. Went to Dr. (b)(6), NE 8/20/21 and competed EKG (normal sinus rhythm) and blood tests (CBC, CMP, troponin normal). Normal physical exam. Diagnosed with pericarditis. Treated with ibuprofen 600 mg TID. 8/26/21 Normal holter and ECHO completed 8/26/21 by cardiology. On 8/31 saw PCP Dr. (b)(6) and steroids were started. Spoke with Dr. (b)(6) 9/20/21 at (b)(6) who stated all testing normal (data values reviewed), and stated pericarditis diagnosis unlikely. </t>
  </si>
  <si>
    <t>VAERS linked to (b)(6). 16 yo M with (b)(6) of short stature being treated by endocrinology presents to ER with chest pain 7/10, nausea, L arm numbness, severe headache, jaw pain and SOB three days after second dose of Pfizer vaccine.  IN ER, EKG showed diffuse ST elevations, ECHO-trace pericardial effusion otherwise normal. Troponin I 3.01 ng/ml elevated, CK 238, CK-MB 10.9, CRP 24.1. Cardiology consult- consistent with acute myopericarditis. Chest pain pleuritic in nature, worse with deep inspiration, sitting up and leaning forward. Viral screening panel- all ND, negative Sars Cov 2 nasal swab. Given 15 mg Toradol in ER with some relief. Admitted to PICU for observation and management. on physical, S4 heard with knock. CXR normal except for minimal perihilar peribronchial thickening could be related to virus or reactive airways disease. Hospital course - serial EKGs, troponins and inflammatory markers taken. EKGs showed diffuse ST elevation. Troponin I downtrended after peaking at 10.4 pg/ml as did the CKMB and CK tests. Seen by cardiology in followup post discharge on 9/13/2021- ECHO showed good LV function and no WMA. EKG still has diffuse ST elevations. Still has chest pain, increasing indomethacine to 50 mg po TID and home schooling till October, no strenuous physical activity until January 2022.</t>
  </si>
  <si>
    <t xml:space="preserve">Dr. (b)(6)--reached to him 2 x for f/u and med records ordered.  Dr. (b)(6) contact is (b)(6)   54 y/o female c/o chest pains, dyspnea, palpitations 6 days after vaccine.  Was told to go to ER per PCP.  Multiple studies done, including EKG, ECHO. CT, and labs, but no results.    FAC: (b)(6) FL  *Records requested from facility.     *11/9/2021 - Awaiting records     *12/30/2021 - Re-requested records.  </t>
  </si>
  <si>
    <t xml:space="preserve">29 y/o male presented to ER c/o chest pain after 2nd vaccine.  elevated troponin of 0.499.  DX with mild pericarditis.  Also, had EKG, no results. Adm for observation.  Facility: (b)(6) Phone:(b)(6)    *10/29/2021.  Records reviewed.  DX Myocarditis.  EKG - ST elevation - Inferolateral infarct, acute.  Elev troponin. Elev Sed rate &amp; CRP. Echo - ormal.  MD does not feel that MRI is needed at this poin.  TX ASA, Ibuprofen, pantoprazole.  Case complete.  Criteria met for probable myocarditis.  Abstraction complete.    </t>
  </si>
  <si>
    <t>9/29/22: Abstraction completed - Not a case  [patient's EKG showed ST elevation, (+)CP, SOB, cardiac enzymes wnl, CMRI and Echo wnl. Symptoms do not appear to be related to vaccination and patient was not diagnosed with Myocarditis or pericarditis]    *Patient is 20 y/o male PMH panic attacks when flying, active duty servicemember; developed chest pain, SOB approximately 6 months after date of 1st vaccination (unclear and not specified on VAERS report), patient visited (b)(6) on or near 7/6/21 and states he was diagnosed with myocarditis after EKG performed;   -CMRI: normal  -Echo: normal, LVEF = 56%  -EKG: ST elevation  -Cardiac enzymes wnl    Stated that he is not recovered as of date of VAERS report (9/3/21)</t>
  </si>
  <si>
    <t xml:space="preserve">20 yr old military dependent with chest tightness 4 days post 2nd dose; CP, SOB fatigue; EKG normal; Elevated troponins.  Admitted for "mild myocarditis"; email HCP and request medical records.  Need to verify DOB, onset of adverse event and treatment/tests.  S/w (b)(6)  updated info dob is 5/29/2004.  hospital records not uploaded in system, states takes awhile and has to be translated. </t>
  </si>
  <si>
    <t>Case reassigned to me on 1/24/2022. Patient might have visited PCP Dr. (b)(6). Called his office and left a message for him to call me back.   Talked with Ms. (b)(6), NP of Dr. (b)(6) on 2/3/2022 and she went over timelines and tests performed and results with me. Pt went to Dr. (b)(6) (PCP) office on 8/26/21, with Chest pain complain. EKG slightly Tachycardia, otherwise unremarkable. So further recommendation was given to see a cardiologist, but no ER visit or medications prescribed on that day. Pt. went to Cardiologist on 10/1/21, and EKG unremarkable, blood work normal. Patient went to other place and did ECHO on 10/11/21, which came out normal. No medications prescribed anywhere. Pt. then went ahead and got a cMRI, which also came completely normal. Thus, this case does not meet case definition of Myo/Pericarditis of adverse vaccine reaction. No MRs needed.</t>
  </si>
  <si>
    <t xml:space="preserve">15 y/o male with chest pain 1 day after 2nd vaccine.  ECHO - trivial mitral regurgitation.  Troponin elev.  Holter monitor obtained last week demonstrated ST segment elevation. cMRI scheduled for 9/10/2021. HX Depression, PTSD, and Autism.  Takes Celexa 10mg. DX Mitral regurgitation; Myocarditis; Does not indicate that member was admitted, and treatment not listed.    HCP:  (b)(6)    FAC: (b)(6); Phone: (b)(6) Probable case at this time   *email to MD and records requested.     *10/15/2021 -  Received call from Dr. Fleshman, returning my call.  States the patient was treated strictly outpatient.  cMRI completed on 9/10/2021 - Essentially Normal.  No evidence of myocardial infarction, myocarditis, or scarring.  Treated with no meds, but placed activity restrictions.      *Abstraction complete for possible myocarditis.   Records requested.   </t>
  </si>
  <si>
    <t>49 Yrs old female presented to ER w Chest pain for 5 days, started within 10 days of Janssen COVID vaccine. Patient have a pre-existing conditions of borderline hyperlipidemia; hypertriglyceridemia, hepatic steatosis. Patient was hospitalized for 2 days @(b)(6) UT. Physician Dr. (b)(6) filed the adverse event report. Requested medical records. Will contact Dr. (b)(6) to confirm the chart and complete this case.</t>
  </si>
  <si>
    <t xml:space="preserve">19  y/o male presented for care 21 days post 1st vaccine with chest pain, dizziness, nausea, and fatigue.  Treated outpatient.  Had EKG, ECHO.  Given  Colchicine; resolved adequately after approximately one week   HCP: (b)(6)   Contact HCP for records/clinical    *11/1/2021 - Call to HCP.  Received fax # for records.    (b)(6)  Records requested     *12/28/2021 - Awaiting records     *4/22/2022 - records review   19 y/o male presented for care 21 days post 1st vaccine with chest pain, dizziness, nausea, and fatigue.  Treated outpatient.    ECHO - EF 63%, Normal.    CBC - Acceptable.    Given Colchicine; resolved adequately after approximately one week   F/U MD appt 8/18/2021 - Urgent visit - DX Acute pericarditis. Will obtain CBC, Chemistry, CRP, TSH ESR, ECHO, and given colchicine.    8/24/2021 - Feeling much better. Pain resolved.  EKG returned to baseline.  To DCD colchicine.  Avoid 2nd Covid vaccine and booster.    *No copy of labs   Call to HCP....office closed.   Request for additional records.    </t>
  </si>
  <si>
    <t xml:space="preserve">MFR provided by pt's spouse. 80 y/o M with complex PMH including cardiac amyloidosis, heart failure with reduced EF (EF 35%), HTN, DM2, AFib, BPH, seizures, normal pressure hydrocephalus, bladder cancer, Lyme disease. Pt had been developing shortness of breath over a few weeks, but then about 8 days after receiving 1st Pfizer dose, he developed worsening SOB and chest pressure. He was seen by cardiology and had ECHO completed showing large pericardial effusion. He was admitted 1/26/21 - 1/28/21 in which pericardial window was completed and provided treatment with Colchicine for pericarditis. He was admitted again 2/19/21-2/25/21 for recurrent pericardial effusion and had second pericardial window and chest tube completed. He was admitted a 3rd time 2/28/21-3/1/21 due to leakage from chest tube, but it was noted that pericardial effusion had resolved. During course of hospitalizations --  TroponinI peak at 0.046. EKG: first degree AV block, Right bundle branch block, Prolonged qtc, q waves in inferior leads.  ECHO: large pericardial effusion with EF 30-35% and mild atrial collapse. cMRI: dilated left ventricle with EF 20-25%, global hypokinesis with regional variations, diffuse late gadolinium enhancement c/w diffuse infiltrative disease such as amyloidosis, large pericardial effusion, moderate right pleural effusion, mitral and tricuspid regurgitation¬¬¬¬. Diagnosed with "Recurrent pericardial effusion associated with cardiac amyloidosis". Of note, medical records relate pericarditis and pericardial effusion to cardiac amyloidosis. There is no mention of vaccination as possible etiology. Patient received 2nd Pfizer dose on 1/30/21 (prior to second pericardial effusion which occurred 2/19/21). Multiple care members involved: Dr. (b)(6) at (b)(6), Dr. (b)(6). Attempted contact to Dr. (b)(6) but referred to Dr. (b)(6). Multiple attempts to contact Dr. (b)(6) without success. </t>
  </si>
  <si>
    <t>This patient was 25 weeks twin pregnancy at time of vaccination.      I talked with the cardiologist (Dr (b)(6)), pt id confirmed with name, age, address, and date of visit since DOB not available.  He reviewed her records with me.  He stated that he "would have a hard time characterizing this as myocarditis or pericarditis"; EKG normal except a few PVCs, echo normal, no troponins drawn, no rub on exam.  States she had a URI diagnosed in July as well.    Does not meet criteria.  Not a case</t>
  </si>
  <si>
    <t>21yom, healthy, D1 athlete, presented 3d following receipt of his second Pfizer dose with c/p chest pain and "flu-like symptoms." Per interview with treating MD, Troponin was elevated, EKG and echo were both normal, and cMRI had findings c/w myocarditis. He was treated with supportive care and NSAIDs only during his 4d hospital stay. The patient had a follow up just yesterday, 9/21, during which he seemed to be doing well.     Duplicate to VAERS (b)(6), record (b)(6) - manufacturer report     Updated to primary VAERS (b)(6) from (b)(6)</t>
  </si>
  <si>
    <t>16yom presented to local ED with a 4d h/o pleuritic chest pain and myalgias. His sxs improved with treatment, however, once troponin returned elevated he was advised to go to larger ED at (b)(6). There his  EKG demonstrated diffuse ST elevation with mild PR depression. He was admitted and treated with IB q6h. Echo was wnl. RVP was negative. His symptoms improved and troponin trended down. He had an episode of hematochezia so the NSAIDs were d/c'd and he was put on protonix. He was discharged with outpatient cards f/u scheduled. Discharge dx was myocarditis, however, it appears to meet case definition for myopericarditis.</t>
  </si>
  <si>
    <t xml:space="preserve">26 y/o male presented to UR care with worsening chest pain and dyspnea 2 days after vaccine.  Had EKG at UR care - normal.  Seen by HCP Dr. (b)(6) and referred to Cardiologist.  Had not seen Cardio at the time of report.    Contact HCP for records/clinical     *12/18/2021 - Awaiting records   HCP:  (b)(6)    11/18/2022 - Records reviewed   9/3/2021  26 y/o male presented to UR care with worsening chest pain and dyspnea 2 days after vaccine.  Had EKG at UR care - normal.      9/29/21 -   Seen by cardiologist for 2nd opinion.  Was seen by another cardiologist and labs were normal and did not feel it was vaccine related.  ECHO was cancelled because symptoms improved, and labs were normal.  Symptoms have resolved.   EXAM:  No rub on exam.   EKG - NSR.    ASSESS:  Atypical chest pain   RTC as needed and exercise guidelines given.      *Case definition not met for Pericarditis - Acute chest pain with dyspnea.  Normal labs and EKG.    Abstraction complete. </t>
  </si>
  <si>
    <t xml:space="preserve">17 y/o male hospitalized 3 days s/p 2nd Pfizer for chest pain and fever starting 2 days s/p, with elevated troponin and normal ECHO. Was treated with solumedrol and NSAIDs. Meets criteria for probable myocarditis based upon VAERS report. Emailed HCP and requested records on 10-28.    11-19-21: Records still not available. Marking as incomplete for now.      *11/23/2021 - Reassigned from deployer.  Awaiting records     *2/10/22 - MR tab updated   FAC: (b)(6)   *4/25/2022 - Records reviewed   17 y/o male, np PMH, presented with chest pain, shoulder numbness, SOB and fever starting 2 days s/p 2nd Vaccine.  Elevated troponin and normal ECHO.  Admitted.  Cardiology consult.  Took Tylenol and Motrin at home. DX:  Mild myocarditis  CBC - acceptable.  Chemistry - acceptable.  Troponin-T - 319, 337, 306. U/A - negative.  Covid - Negative. Drug screen - Negative.  D-dimer - &lt;0.27. Procalcitonin - 0.09.  CRP - 24.20.  ESR - 3. CKMB - 26.63  CXR - Mild bilateral basilar densities are present, likely secondary to subsegmental atelectasis and less likely developing infiltrates.   CTA - WNL.   EKG - NSR, septal infarct, age undetermined, Abnormal EG. Repeat EKG - NSR, incomplete RT BBB, possible ventricular excitation, consider Wolf-Parkinson-White pattern  Was treated with solumedrol IV, morphine x 1, IVFs, and ibuprofen.     DCD home stable.  No recurrent chest pain.  No need for outpt colchicine.  ECG's essentially normal.   Meets criteria for probable myocarditis   Abstraction complete   </t>
  </si>
  <si>
    <t xml:space="preserve">5/18/22: Abstraction Completed - Acute Pericarditis [CP, ST-elevation; Trop, BNP wnl, Echo wnl]    *1/24/22: Case reassigned; previous abstractor awaiting records; no records available in VAERS VPN; patient is 30 y/o male (-)PMH that reported to develop unknown symptoms approximately 6 weeks after receiving 2nd MRNA dose; Patient is an active duty servicemember; vaccinated at (b)(6), and listed (b)(6) HCP as (b)(6);     6/10/21: Initial ED/Outpt visit for pleuritic CP (1/10); EKG ST-elev; trop &amp; BNP wnl;   6/30/21: F/U cardio appt: Pain worsened slightly (2/10); EKG &amp; Echo wnl; trop &amp; BNP wnl;   7/15/21: Patient reported pain resolved  10/27/21: Patient reported CP during flight physical; referred to cardiologist for additional f/u;  10/29/21: Pt states CP at rest or after exertion (not during); no SOB, palpitations, syncope; pain 2/10; Echo &amp; ECG normal; Trop, CRP, ESR, ProBNP wnl; Stress test normal    *Cardiologist-(b)(6); Appointment date 6/30/21  ***5/18/22: Attempted call x2 for provider interview; no answer  </t>
  </si>
  <si>
    <t xml:space="preserve">15 y/o male presented to ER with chest pains 2 days after 2nd vaccination.  Troponins elevated.  EKG - T wave inversion. PR depression, no significant ST abnormalities; ECHO - WNL; CXR - WNL; Cardiology consulted. Admitted x 2 days for observation. DX:  Chest pain; Myocarditis. Continue Ibuprofen around the clock x 7 days  HCP: (b)(6) CA  **Probable case.  Abstraction completed.** </t>
  </si>
  <si>
    <t>41 yr old WM, (b)(6), w/ no sig PMH. 23 D s/p 2nd dose mRNA vaccine (Moderna) developed progressive throat soreness and pain; ED visit for throat pain 28D post 2nd dose mRNA. Neg strep test; given Toradol and Decadron and released.   39D post 2nd dose mRNA vaccine: continued throat pain and soreness, new onset fever/chills/diaphoresis/myalgias. Emesis x 1 w/o diarrhea. "Burning chest pain that improved w/ PPI, not typical cardiac pain". No SOB, DOE, or cough.  Febrile to 100.4, leukocytosis, tachycardia to 120s = sepsis criteria. No pericardial rubs. Troponin elevation as noted; "tachycardia and troponin downtrended with fluids". No ST or Twave findings on EKG.  Bedside echo: "no wall-motion abnormalities and normal EF". Worked up for viral etiology (all neg). Cardiology "was consistent w/ myocarditis picture" but "unlikely to be ...related to COVID vaccine as... outside typical time frame". No therapies other than Tylenol and fluids during admission.  D/c after 24 hr:   -Tylenol prn fever  -throat lozenge  -dextromethorphan/guaifenesin q 6 hr prn cough and congestion, -Cetirizine 10 mg q AM, -diphenhydramine 50 mg prn q HS.   -Further disposition as noted above.     Meets case definition for probable myocarditis:    -chest discomfort  -elevated troponin  -no other identifiable cause for the above.    Re pericarditis: 1/4 met out of the 2/4 necessary criteria to make case [trace pericardial effusion noted on chest CT-A w/ contrast but not on echo as per specific criteria,  no cMRI obtained] therefore            Confounding information noted in MR provided w/ assignment of VAERS report:  Patient was admitted again 50D s/p 2nd dose mRNA vaccine (Moderna) for FUO w/ "profound systemic inflammation". [Trace pericardial effusion noted previously was not seen on complete PET/CT this admission]  Extensive inpt and outpt w/u involving ID and Rheumatology ultimately questioned the possibility of  "diagnosis of exclusion":  MIS-A related to COVID vaccine.</t>
  </si>
  <si>
    <t>50 yo female developed myriad of symptoms  immediately to several months post vaccine.  Chest pain developed &gt; 2 months post-vaccine.  9/17/21: Provider provided cardiologist name Dr(b)(6)  9/20/2021: spoke to cardiologist office who reviewed records; pt presumptively being treated for pericarditis based on symptoms not testing (all normal); does not meet criteria for disease</t>
  </si>
  <si>
    <t>Vaccine dose not specified, so entered as dose 1.  HCP report. Awaiting medical records.  Reassigned to me on 1/24/22. MRs were available to review. The second vaccine shot of Pfizer caused AE of acute Myocarditis. Patient hospitalized for a day from 9/9/21 to 9/10/21 @ (b)(6). ECG showed mild ST elevation and T wave abnormality. Troponin elevated. ECHO, TTE normal. No other findings. Thus, this case meets the AE of probable Myocarditis.  Please Note that patient stated in the hospital that patient do not smoke or ETOH, but smokes Marijuana.</t>
  </si>
  <si>
    <t>13 y/o female presented with pleuritic chest pain 1 day after 2nd vaccine.  Treated for presumed pericarditis that is mild.  EKG normal. Cardiac U/S - no signs of pericardial effusion.    HCP: (b)(6)   Facility: (b)(6)    *Records requested.      11/2/2021 - Review of records   13 y/o female with HX of chest pain, SOB, pleuritic pain, nausea, fever, body aches after 2nd vaccine.  On BCP.  Orders: EKG, Ibuprofen, and albuterol.  EKG - Normal. They preferred no further testing.  Agreed to empiric treatment for pericarditis with NSAIDS and follow up with cardiologist.  Possible vaccine reaction.  DX: Chest pain/? Pericarditis.  No other info.    Abstraction complete.  Possible pericarditis.  (26 Nov) Based upon available records, doesn't meet case defn.</t>
  </si>
  <si>
    <t xml:space="preserve">20 y/o male presented to ER with chest pain 3 days after 2nd vaccine.  EKG &amp; ECHO normal .  Troponin 0.3, adm x 1 day. No adverse reactions to previous vaccinations.    HCP:  (b)(6)l/Cardiology(b)(6) FACILITY:(b)(6) *11/2/2021 - Review of records   20 y/o male with mild chest pain 3 days after 2nd vaccine.  HX Asthma, Congenital hydrocele, testicular mass, OCB. Developed suspected myocarditis.  EF normal on Echo - EF 60-65%.  Troponin mildly elevated. TX colchicine, pantoprazole.  Con't NSAIDS until pain resolved. If symptoms don't improve, will consider cMRI. EKG - ST elevation. D-dimer &lt;0.27.  DX Myocarditis.  Pt DCD home stable with Motrin and to f/U with cardiologist.    Abstraction complete.  Probable myocarditis. </t>
  </si>
  <si>
    <t xml:space="preserve">23 y/o female, self-reporting developed pericarditis and asthma 8 months after vaccine.  EKG - PR depression.  U/S - Hyperechoic pericardium.  Adm x 2 days   HCP: (b)(6)  FAC:(b)(6), FR   Records requested.      *12/21/2021 - Awaiting records    *2/10/22 - MR tab updated"    FAC: (b)(6)    6/30/2022 - Records reviewed    23 y/o female, PMH of asthma, presented in June 2021 with SOB &amp; DX with possible RAD.  Symptoms progresses.  Seen 8/3/21 for chest discomfort.    EKG - SR. Downslopping/depression PR segments in the limb leads.  Adm x 2 days  U/S - Slightly Hyperechoic pericardium with "comets" no large effusion present   CXR - WNL   Troponin - &lt;6.00.  ProBNP - &lt;0.19.  CRP - &lt;0.30.  EBV - Not detected. Chlamydia + Gonococcus - Negative. D-dimer - &lt;0.19. RSV - Negative.  SARS-CoV PCR - Negative.  Influenza - Negative.  Hep C - Negative.   MEDS:  Famotidine, omeprazole, Ibuprofen, Colchicine, Toradol, Tylenol, IVFs - LR, Dexamethasone IV, MagSO4 IV, Naproxen,   ECHO - WNL.     9/1/2021 - F/U visit - Substernal chest pain now constant, worse with lying down and better with sitting up.  Pain radiates to back at worse.  HX concerning for mild acute pericarditis.  Treated with ibuprofen, colchicine, and rest.  Limited duty.      10/20/2021 - DX with pericarditis, but debatable whether she actually meets the diagnostic criteria for this.  All labs and diagnostic testing WNL up to this point.  48 hr Holter monitor ordered. Unclear etiology of her symptoms, a more systemic process may be involved given widening constellation of symptoms.      10/24/2021:  F/U visit - Prior to June 2021, was running 5km fairly consistently and was able to run 10 mile race the prior year.  Since onset of symptoms, stamina haas fallen off significantly and cannot run these distances any longer.      10/25/2021:  Holter Monitor - No arrythmias.  SR.     12/17/2021 - F/U visit.  Has been undergoing workup for issues that developed during deployment 8/2021.  Reported new episodes of chest tightness, lightheadedness, vision darkening, LT upper extremity tingling without true syncope.  Given negative workup to date I do think formal autonomic testing and tilt table is indicated.  DX:  Chest pain   *Case definition met for pericarditis.  May have underlying condition d/t ongoing symptoms.    Abstraction complete     </t>
  </si>
  <si>
    <t xml:space="preserve">MFR completed by pt. 66 y/o F with PMH HTN reported dizziness and elevated BP's following second Pfizer vaccine in January 2021. Then developed chest pain 6/22/21 (about 5 months following 2nd Pfizer dose) in which she went to PCP, then sent to Urgent Care, and then flown to(b)(6). EKG with T wave changes (inverted T waves) but no acute ST changes. Troponin elevated, peak TroponinI at 6.20. Cardiac cath normal. ECHO showed mild, acute systolic heart failure LVEF 45%, mid and apical anterior septum hypokinesis. cMRI consistent with myocarditis. D/c dx: myocarditis. Treatment included heparin and carvedilol.     From consolidated record 3651, VAERS 1692124: 9/17/2021 emailed phizer to obtain DOB and treating provider/facility to request medical records.  9/21/2021 Requested medical records as obtained DOB and PCP (b)(6)    Updated from (b)(6) to primary VAERS (b)(6)  </t>
  </si>
  <si>
    <t xml:space="preserve">13 y/o male presented to HCP with chest pain 1 day after 2nd vaccine.  Elev troponin at HCP and referred to ED.  Had elev Troponin.  Admitted to hosp x 2 days. Peds Cardio consult.  ECHO normal.  EKG with Non-specific T-wave changes. Will have cMRI in a few weeks.   HCP:  (b)(6)  FACILITY:   (b)(6)   *Records requested     *12/30/2021 - Records review:   13-year-old male presented to the Ed for chest pain after receiving his second COVID vaccination. Complain of mild h/a and fever. Treated with ibuprofen which resolves symptoms. Then started having chest tightness three days after the vaccination. Elevated troponin. Patient was admitted. Troponin began down trending. Echo was normal. Patient was discharged in stable condition. To follow up with PCP in two to three weeks and cardiology follow up in two weeks for outpatient cardiac MRI. Will have activity restrictions until cardiology follow up. Prescribed Ibuprofen.   Criteria met for probable myocarditis.  Abstraction complete.    </t>
  </si>
  <si>
    <t xml:space="preserve">10/26/22: Abstraction completed - not a case  - Patient had CP &amp; SOB, but EKG &amp; CXR wnl, troponin, ESR and CKMB wnl    Patient is 27 y/o male (-) PMH, developed "stabbing" chest pain &amp; SOB approximately 15 days after receiving 1st COVID vaccine dose    -evaluated and treated at ER and follow-up appointment with HCP  -Cardiac enzymes were wnl, EKG and CXR normal  -Diagnosed with pericarditis from ER, and continued to have pain &amp; SOB with exertion/activity at follow-up appointment. Symptoms were improving with prescribed indomethacin.    7/18/22: Records not available; added case to Re-open spreadsheet for records  6/27/22: Requested records from (b)(6) for 8/22/21 to 10/31/21  1/25/22: Case reassigned; no records available in VAERS VPN; patient self-reported to VAERS, </t>
  </si>
  <si>
    <t xml:space="preserve">I talked to Dr. (b)(6), the cardiologist about this case.  The timeline is as follows:    -no info on first dose available  -Jan 25, 2021 - 2nd dose pfizer  -Mar 15 (49 days later) new onset a-fib  -May 4 cardiac ablation for a-fib  -June 8 (about 4.5 months post vaccine) admission for chest pain    June admission with normal EKG, "possible rub" on auscultation, normal echo, normal troponin.  Given ibuprofen.    The cardiologist did not think the june admission was related to the vaccination.  Chest pain after ablation is common, although it usually happens 1-2 weeks after.  He was hesitant to say it was pericarditis - basically they ruled out anything bad, gave some ibuprofen, and she felt better so . . . . no real further investigation or intervention.    she doesn't meet myocarditis criteria and, although she had chest pain, she was recently post-ablation, the documentation of a rub was non-committal, and the cardiologist was very equivocal on a diagnosis of pericarditis - will classify as not a case  </t>
  </si>
  <si>
    <t xml:space="preserve">13 y/o male presented to ER with chest pain 3 days after 2nd vaccine.  DX: myocarditis.  Normal EKG. Troponin 447. TX with Motrin around the clock.  Symptoms resolved after 1 day.    HCP: (b)(6) FAC: (b)(6)NY  *Records requested.     11/3/21 - Awaiting records     *12/28/2021 - Records re-requested. </t>
  </si>
  <si>
    <t>5/27/22: Records available; continue abstraction    64 y/o female w/ no available PMHx, reported to Publix Pharmacy staff that she had just gotten out of ER because of Myocarditis, due to unspecified symptoms experienced 1 day after 1st Moderna dose, and hospitalized for 6 days. No records available; no HCP physician or hospital/urgent care to request records; Emailed HCP reporter at (b)(6) for additional information to request records and classification of case. Patient was reported recovered by HCP reporting VAERS    9/22/21: Pharmacist HCP provided the name/location and date of hospital and cardiologist to request records</t>
  </si>
  <si>
    <t>pt submitted report, no doctor listed to contact about the report; she states she had "myocarditis/pericarditis" with elevated troponins and 5 ER visits for chest pain/palpitation starting about 4 months post 2nd dose.    10/4/21 - Reassignment received. Medical records not yet available. No HCP listed other than the 3 facilities of her multiple ER visits. Requested records again 10/18/21.    From consolidated record (b)(6) ((b)(6)): As of 9/20/21, only VAERS report filed by patient available. Describes "pericarditis/myocarditis." No HCP or ED/clinic listed. Unable to follow up.    Updated to primary VAERS (b)(6), from (b)(6).    2/11/22: Records received. Self report. Pt received 2nd Moderna dose on 3/17/21, and about 4 months later developed chest pain and SOB. She is followed by her outpatient cardiologist at the office where she is employed. She has also been seen in the ER at least 5 times with ongoing chest pain/SOB. Pt has had mildly elevated troponins throughout her visits, EKG varies between sinus arrhythmia and nonspecific T wave changes and then at other times normal sinus rhythm. She has completed ECHO, CTA, stress chest, CXRs - all of which were normal. Cardiologist prescribed colchicine, methylprednisolone, propranolol for possible myo-/pericarditis.</t>
  </si>
  <si>
    <t xml:space="preserve">17 y/o female presented with severe substernal chest pain lasting about 2 hours and dyspnea with near syncope, 2nd dose of vaccine. Elev troponin.  EKG - WNL. Admitted x 2 days. DCD DX Myocarditis. Treated with IVF's, Motrin and Pepcid.  DCD home with meds and to f/u with cardiologist.   Criteria met for probable myocarditis.  Abstraction complete with records.    HCP: (b)(6)   FAC: (b)(6)WI  </t>
  </si>
  <si>
    <t xml:space="preserve">24 y/o male presented to urgent care with neck, N&amp;V&amp;D 66 days post 2nd vaccine.  Patient reported.  States hypotension.  Transferred to hospital and Dx with myocarditis.  States had Bloodwork, ultrasounds, cat scan, MRI.  HCP:  (b)(6)  FACILITY: (b)(6)  *Records requested.      11/3/2021 - Records reviewed   Hypotension in ER - 83/63, 88/65, 90/58, 80/41.  MEDS:  IV NS, Zosyn, Levaphed, Maxipime, Heparin, plasmalyte, protonix, vancocin, bisoprolol, Zofran.  Elev troponin.  Negative SARS.  WBC 22.44.  Suspect Cardiac Failure and shock.   Central line placed.  ICU adm.  O2 Sat 89%.  O2 2l via NC.  DX: Acute infective myocarditis with cardiogenic shock.  Elevated inflammatory markers.  CXR - WNL.  CT of head - WNL.  CT of abdomen - Borderline prominent hilar lymph nodes of uncertain significance. Periportal edema in liver which might be related to aggressive hydration.  No liver lesions.  BCx negative at 24 hrs.  DCD DX:  Newly diagnosed heart failure with reduced EF, suspected due to myopericarditis.  DCD with colchicine, avoid NSAID.  To have cMRI to r/o cardiomyopathy, monitor inflammatory markers.  cMRI - Moderately reduced RT ventricle systolic function ejection fraction measuring 34%.  Delayed epicardial enhancement at the basal anterior wall of the right ventricle. Findings consistent with myocarditis.    Abstraction complete.  Criteria met for myocarditis.        </t>
  </si>
  <si>
    <t xml:space="preserve">9/17/21 - previous abstractor say req records, but I don't see.  36 yo female -   8/13/21: Vac #1  8/23/21: To Urgent Care - heart palpitations (no records yet - email to pt to see which facility)  8/25/21: Picked up Holter monitor  9/7/21: To MD, Dr. Afulukwe, to go over Holter results - NSR avg HR 77, occ tachy to 130.  Elevated CRP that day.  Dx: SIR from vaccine  9/29/21: ER for Chest pain and dizziness. Troponins negative. f/u with cardiologist  10/4/21: f/u with Cardiology, Dr. Jonathan Elias - "Atypical Chest Pain" - does not feel is cardiac in nature. Stress echo ordered  11/4/21 - Stress ECHO scheduled  11/12/21 - Next OV with Dr. (b)(6).  Pt VAERS says "myocarditis" but nothing per MD conversations to meet this case definition, nor did she receive this diagnosis from either treating physician so no records ordered. </t>
  </si>
  <si>
    <t>Spoke with RN at the vaccine clinic at the pharmacy where patient works (vaccine is mandated and RN reports employee cases to VAERS). 33 yo F with HTN who developed CP 1 day after 2nd Pfizer vaccine. Patient initially when to minute clinic (b)(6)) where ECG showed non-specific ST changes (no elevations) and TWI. Was instructed to follow up with cardiology. Also went to an ED where a limited workup was done and patient was sent home with instructions for CP. She followed up with a cardiologist on 9/20 and is scheduled for additional tests and blood work. The reporter will eFax these records when she receives them. Based on current information, cannot yet assess whether patient meets criteria.</t>
  </si>
  <si>
    <t xml:space="preserve">Patient with pre-existing condition of Asthma and allergies to shellfish, dairy allergy to the protein, chocolate, dog, cats , mold reported adverse event in two hours (hives around my knees and above my thighs size larger than an index card not as large as sheet a paper. Then felt her throat a little scratchy, very similar to allergic reaction, after the second shot of Pfizer Cov-19. Patient took Benadryl and was then feeling normal. After 4 months of this event, when patient went to Finland, to visit her mom, she had Chest pain and breathlessness and presented to emergency department at a hospital in (b)(6). The phone number to contact them is 358-15-3511. Upon presenting, her enzymes were elevated (Assuming Troponin), and EKG interpretation was Myocarditis. She was then moved from ER to Cardiology department and stayed for total 5 days hospitalization. During hospitalization they did an angiogram and they said her arteries looked great. Meanwhile, they noticed she had a pulmonary embolisms which they think were caused by her long flight and they did a CT scan. They told her just to rest and take it easy til she feels better and they put her on blood thinners for the pulmonary embolism. Patient when comes back home in NY, sees her Cardiologist and uponan EKG, her Cardiologist saw, all is normal. She also visits her primary care, but they were unable to open the Cardiac images taken in (b)(6) (Probably requires specific software). Patient was able to submit all her results from a CD from Finland to her routine imaging center in NY (Where she goes for preventative breast MRI). I will contact these places and request a medical record to see if it is a Myocaridis/Pericarditis or Pulmonary Embolosm and revisit later to interpret, if this can be an adverse event.  </t>
  </si>
  <si>
    <t xml:space="preserve">Pt. #2 of 4: Journal article by (b)(6)- Myocarditis 4 Cases for Comparison for Cov19 infection prior to shot and timelines:  31 y/o female w/ no apparent PMHX of myopericarditis, positive COVID Infection 7 months prior; developed chest pain beginning 26 days after 1st Moderna dose, presented to ED w/ elevated Trop I: 7.961ng/ml; and CMRI findings consistent with Lake Louise Criteria for Myocarditis diagnosis; outcome is unclear from Journal article; no HCP listed and no records available beyond journal article.    10/4/21: Interview with Dr. (b)(6) (treating physician &amp; study author) confirmed chest pain, SOB developed 26 days after 1st dose of Moderna, patient presented to ER and admitted for 2 days; elevated Trop, EKG normal, CMRI showed epicardial edema &amp; supported Lake Louise criteria for myocarditis; patient treated with aspirin, heparin (briefly but d/c'd after coronary CT normal); patient was seen at follow-up cardio visit and repeat CMRI showed complete resolution of myocardial edema, and patient reported no chest pain or SOB. </t>
  </si>
  <si>
    <t>Patient with an ongoing health issue of hyperlipidemia, hyperthyroidism and chronic migrains (taking medications Motoperol, Doxepin, Reloxifien, Privastaton, Ropenarol) had an onset of chest pain, breathing issues 2 days after second shot of Moderna vaccine Cov-19. She presented to ER and hospitalized for two days from 3/16 to 3/18/2021. Atrial Fibrilation (RVR/HVR) was diagnosed at the (b)(6). Continued on the same medications, no NSAID'S or Ibuprophen/Colchicin. Some ST abnormalities and Very minimal/borderline Troponin level above normal was detected (Upper limit was 0.013, at one point it was 0.019, but other times, it was 0.014, 0.009 etc). Physician interpretation only Myocarditis and needed rest.  On 3/23/2021, patient went to see Cardiologist, where EKG came normal, but needed other workup like Ischemia. There were no signs of Pericarditis. Will request medical records from (b)(6). Talked with her Cardiologist Dr. (b)(6), and he mentioned, may be Pericarditis when hospitalized initially, but patient recovered from it and have other issues from Hyperlipidemia before vaccine that is still ongoing. All medical records requested. (24 Sep) will defer to cards as dx of pericarditis</t>
  </si>
  <si>
    <t>48 yo female developed chest pain 2-3 days post first vaccine.  Also relates history of fall while camping onto chest wall  5/12/22: ED records available with normal EKG &amp; troponin.  No cardiology notes available.  Does not meet case definition  9/21/21: emailed reporter/patient  10/6/21: manufacturer report; unable to contact patient for DOB, HCP or facility despite multiple attempts.  Unable to adjudicate    Consolidated from 3955, VAERS (b)(6) ((b)(6)): 48 yo female developed chest pain and SOB 1 day after first vaccine.    9/29/21: called reporter; not back in pharmacy until 10/01; records requested; no name known for HCP   12/3/21: unlikely to receive additional information/records given length of time and several requests.  Unable to adjudicate.</t>
  </si>
  <si>
    <t>pt reports he had 3rd dose of Pfizer (lot (b)(6)) on 8/25/21, onset of chest pain and SOB 3 days later. Pt with multiple CAD interventions in the past.    I called the listed cardiologist office (Dr Malik) and discussed the case with the nurse while she read medical records and physician notes.  The patient had these same symptoms since at least 8/18/21 (pre 3rd dose) which were felt to be related to new coronary stents placed on 7/25.  EKG was without change, no cardiac enzymes done, no cMRI, no admission.  No info on first 2 vaccine doses.    Not a case - symptoms due to post coronary stenting according to cardiologist</t>
  </si>
  <si>
    <t>36 yo W male with Asthma reports SOB and dx with myocardits after receiving 2nd Moderna vaccination (4 days or 3 weeks?) and was seen in emergency room; patient reported VAERS Only; records requested 9/21/21  11/5/21: no records received  ---------------------------------------  11/9: Did not find medical records request entry from previous abstractor. Ordered medical records. No provider listed.  12/7: As of 12/7 records not received.  UPDATE: 12-13-2021 Spoke with patient. The day after 2nd Moderna vax, developed CP/SOB but waited a few more days before presenting to ER. O2 sats at 95%, labs, EKG, CXR, CT done w/ "some swelling" (MR not avail) but told he "might have myocarditis," no formal dx given and not referred to cardiology. Told to take Tylenol. and to f/u w/PCP but recently relocated and does not have PCP and will not till 2022. Dx: probable myocarditis. Will request MR again, seen at(b)(6)    UPDATE: 4-8-22 MR avail in VAERS VPN. Not a case. DX: chest pain-unspecified, does not meet case definition.</t>
  </si>
  <si>
    <t xml:space="preserve">(HCP) 24 yr old presented with CP, syncope 2 days post 2nd vaccine. Elevated troponin; no results for echo or cMRI. will reach out to MD and req medical records. 11.5.21: no med recs rec'd, no response from MD    Consolidate record 4029, VAERS 1756071: 24 y/o with chest pain, weakness, lightheadedness, &amp; LOC on same day as 2nd vaccine.  serial elevated troponins, elevated CRP, nonspecific EKG changes.  Seen by MD and Urgent care.  DX with myocarditis. Adm x 5 days.  Treated with Aspirin and metoprolol tartrate.  Discharged from hospital with unknown disposition.      1/24/22 - MR tab completed   FAC:(b)(6)   1/31/2023- Records reviewed   9/18/2021 - 09/22/2021 Admission   24 y/o male, no PMH, presented with chest pain, weakness, lightheadedness, &amp; LOC on same day as 2nd vaccine.  Seen by MD and Urgent care.  DX with myocarditis. Adm x 5 days.    EKG - NSR.  TWI. Incomplete RBBB  Troponins - 3.37, 7.40, 15.80, 9.93, 18.21, 19.0, 16.05, 15.79, 11.05, 8.72, 7.40, 3.45, 0.74.  CRP - 4, 26.1, 9.4.  ESR - 7. BNP - 34.  D-dimer - 356.  CK - 476.  Covid - Negative.    CXR - WNL.    CTA of chest - Negative for PE.   ECHO - EF 60-64%.  Dilated RT ventricular cavity size.  Normal RV systolic function.  No pericardial effusion.    cMRI - Normal LV size.  There is mild LV dysfunction w hypokinesis of the inferolateral wall.  The left ventricular ejection fraction is calculated at 41%.  There is delayed hyperenhancement to suggest prior myocardial infarction, fibrosis, or infiltrative processes.  There is evidence of myopericarditis involving the inferolateral wall.    MEDS:  ASA, Lopressor, Nitroglycerine, Lovenox SQ, O2, IVFs,   DCD home stable.  Activity as tolerated.  Take ASA and Lopressor.  F/U with cardiology and PCP.     *Case definition met for confirmed myopericarditis - Acute chest pain, syncope.  EKG - TWI. Incomplete RBBB.  Elevated troponins.  ECHO - Dilated RT ventricular cavity size.  cMRI - evidence of myopericarditis.   Abstraction complete </t>
  </si>
  <si>
    <t xml:space="preserve">Note: The dates of medical tests done for adverse events are typed 9/9/2021instead of 9/19/21. Called Dr. (b)(6)and he mentioned that it is 9/19/21 and mistyped 9/9/21 for the tests done. Also, Note that CoxsackiB-4 1:320, CMV-IgM negative, CMV IgG Positive ; Epstein bar Anti-VCA IgG positive, SARS COV-2 Cephaid PCR negative. </t>
  </si>
  <si>
    <t xml:space="preserve">*3/7/22 - records review  15 y/o male, c/o mid sternal chest pain with LT arm pain 2 days after vaccine.  Had elev troponins 0.13, 10.30, 5.45, 3.28, 2.47, 2.87, 2.11, 1.99, 1.22, &amp; 0.85.  EKG - normal.  ECHO - normal, EF 58%.  DX:  Myocarditis.  Admitted x 4 days.  Tachycardia on exam. D-dimer - 1.24.  CTA - WNL. CRP - 6.30.  Procalcitonin - 0.23. BNP - 19. ESR - 18.  CXR - WNL. RPP - Neg. MEDS:  Tylenol prn.  No meds given during admission and chest pain subsided.  Rapid Covid - Negative.  Respiratory PCL panel - Negative.   DCD plan for cMRI outpatient.  Resume normal activities. F/U with cardiology.    HCP:  (b)(6) FAC: (b)(6) Case definition met for probable myocarditis.    Abstraction Complete.    </t>
  </si>
  <si>
    <t xml:space="preserve">Pt reports PMH migraines and COVID-19 infection on an unknown date. Concomitant medications included aspirin 81 mg daily taken for an unspecified indication. Pt reports an  onset of moderate chest pain within minutes post-vaccination, progressing to "arrhythmias and SOB, impacting activity for the next 6 months. Diagnosed with pericarditis." Treated with med listed above and symptoms resolved in 3-4 months. Contacted reporter (Pt) and gave best HCP. Spoke to cardiologist Dr. (b)(6) ((b)(6)) and he confirmed diagnosis of pericarditis but in his opinion diagnosis given w/o objective evidence. No pericardial rub, EKG changes or pericardial effusion consistent with pericarditis.  Given this information, Pt considered not a case. Medical records not ordered - ER visits were at (b)(6) CO. </t>
  </si>
  <si>
    <t>11/15/2021 requested DOB from Pfizer to request MR. DOB obtained and requested MR on 11/15/2021.    1/20/22 [EW]: Medical records not available. Insufficient information available to determine case status. No HCP information provided. Manufacturer report states no further information is expected.   1/24/22 [EW]: Medical records not yet available.  02/10 - Records not yet available.  2/14/22: Case reassigned to me. Note that this case is linked with VAERS ID: (b)(6). MRs are available and reviewed on 2/17/22.  The inpatient hospital records stated that Patient with Pfizer first shot on 8/29/21. Since 9/11/21 (12 days post vaccine) pt. started to have chest pain and SOB. It worsened and was brought to ER on 9/18/21. At ER Pt was done full Cardiac work-up of ECG, Blood markers, ECHO and also scheduled for cMRI in upcoming days. Pt. ECG/EKG was abnormal with conduction delays, but it has been like that from history prior to vaccine. Pt. history on pg 2 of In patient record review (9/22/21) of ER visit on 9/18/21 states that Pt. with medical history of abnormal ECG, abnormal pap smear of cervix, anxiety, acquired hypothyroidism, chest pain, precordial, chronic sinusitis, ethmoidal, elevated BP without diagnosis of hypertension, depression, elevated D-dimer, Juvenile RA, migraines, SOB and viral Pericarditis.  Pt. had past breast augmentation surgery.  Pt. was assessed as multiple risk factor for CAD. Pt. Son recently contracted COVID with upper respiratory infection. The ECHO showed mild Pericardial thickness without pericardial effusion and all normal functions. It is suggestive of past viral Pericarditis. Thus, pt. s ECG remained unchanged (abnormal, as was in past), no markers were elevated except D-dimer, which could be due to recent past viral infection or any other existing co-morbidity, normal ECHO and cMRI. Pt. continues to have same Chest pain after taking course of Colchicine. Pt. was not hospitalized. Notes from consultant and PCP do not suggest any AE of Myocarditis or Pericarditis. Thus this case do not meet case definition of Pericarditis.    Updated to primary VAERS (b)(6) from (b)(6)</t>
  </si>
  <si>
    <t>Self report. Called PCP Dr. (b)(6) 10/14 and he was unaware pt had myocarditis following 9/17/21 pfizer vaccination . said he will check records and/or call pt and get back to me. As of 10/26 no call back from Dr. (b)(6) so called him at 10am. 10/26/21 1:30pm rec'd VM msg from Dr. (b)(6)  "I saw him for the first time on October the 18th. He told me he went to the emergency room 3 times since the vaccination with chest pain but no definite findings was detected. He saw the cardiologist early October. Echocardiogram was negative. No evidence of pericarditis or myocarditis. Now he's seeing a new cardiologist so work up is still pending. I really don't have any evidence of myocarditis at this point, is just chest pain of undetermined etiology. " Not a case will close it out.</t>
  </si>
  <si>
    <t xml:space="preserve">22 y/o male hospitalized for chest pain, dyspnea, palpitations, and elevated troponin 3 days s/p 2nd Pfizer, meeting criteria for probable myocarditis. Emailed HCP and requested medical records to confirm on 11-16.     11-19: Records not yet available.    *12/16/2021 - Reassignment review   *Records re-requested   HCP:  (b)(6)     *2/28/22 - MR tab updated     Updated to primary VAERS (b)(6) from (b)(6)    7/6/2022 - Records reviewed    22 y/o male, HX covid 1/2021, PMH of asthma, presented with malaise, shortness of breath, headache, fevers, chills, and midsternal chest pain, 3 days s/p 2nd Pfizer.  Elevated troponin.  Admitted for OBS.  DX:  Acute chest pain, Myocarditis s/p Covid vaccination.  Toradol given in ER with resolution of pain.     Troponin - 56, 74.  Absolute Neutrophils - 1.70.  D-dimer - &lt;0.27.  CBC - Acceptable.  BMP - Acceptable.  SARS-CoV-2 - Not detected.   EKG - Sinus rhythm with marked sinus arrhythmia. Nonspecific T wave abnormality.  ECHO - Low-normal to borderline left ventricular (LV) systolic function with estimated EF of 50% without discrete wall motion abnormality.  CXR - WNL.    TX:   Toradol, Motrin.    DCD home stable.  Pain free.  F/U with cardiology in 4-6 weeks.  No exercise for 3 months.  Echo in 2 months.    *Case definition met for Probable myocarditis   Abstraction complete   </t>
  </si>
  <si>
    <t xml:space="preserve">HCP VAERS report - Pericarditis demonstrated within 15 mins of vaccine.  This is an Air Base in (b)(6). Will reach out to HCP for best time to call for details.  UPDATE: 9/30/21 - Spoke with HCP - Pt began having chest pain within 15 minutes of the J&amp;J vaccine the morning of 9/16/21. Presented to the ER in the afternoon with constant chest pain, worse lying in left lateral position. No rub. 2 EKGs both c/w acute pericarditis. CXR normal. Bloodwork normal (except calcium high at 11.2)  An aside: Pt has experienced intermittent SOB since 3/2020. This had been worked up by the pulmonologist. Not asthma. No diagnosis was determined. He was having NO shortness of breath on arrival to the ER on 9/16/21. Records from his 9/16/21 visit ordered. </t>
  </si>
  <si>
    <t>This case concerns a 37-year-old male patient with no relevant medical history reported, who experienced myocarditis among other events, after the second Moderna COV-19 vaccine shot. It started with lack of appetite, weakness, lack of sleep and swelling after 14 days, followed by ER/Cardiology visit/EKG after 21 days, and then hospitalized at 1 month, at (b)(6) for 8 days, diagnosed as Myocarditis. Went on series of treatments for Myocarditis and other Cardiovascular issues, including biopsy, PET Scan and research participation at (b)(6). Requesting medical records.</t>
  </si>
  <si>
    <t>43 yo female  8/30/21 - Vaccination  8/31/21 - Palpitations  9/3/21 - OV with PCP. EKG and CBC normal. Dx "Anxiety". Tx Bupropion.  9/10/21 - No better. PCP ordered Metoprolol  9/20/21 - Chest tightness  9/21/21 - OV with cardiologist. Dx: "Could be myocarditis after Covid vaccination". Troponin normal. Ordered Holter - normal. cMRI scheduled for 10/25/21. Rx Advil 300 mg and ASA 325 mg  Will await case definition until cMRI is done    Updated to primary VAERS (b)(6) from (b)(6)</t>
  </si>
  <si>
    <t>16yom with unclear PMH, having recently immigrated to the US from (b)(6), presented to local ED approximately 3d following his 2nd Pfizer dose with c/o chest pain. The report, completed by the treating pediatric cardiologist cites "mild myopericarditis based on EKG, MRI, and troponin findings starting about 2-1/2 days after his 2nd dose of vaccine." EKG demonstrated ST segment elevation. According to phone interview with Dr. (b)(6), echo demonstrated "a tiny pericardial effusion, otherwise normal." cMRI 9/22/21 showed approximately 10% LV mass enhancement greatest in the subepicardial lateral and inferolateral walls and at the apex, apparently c/w mild myocarditis. He was treated with IB and colchcine and discharged home the following day. He has since followed up with the cardiologist at which time he had fully recovered. Repeat echo was normal. Records not yet received as of 10/27.</t>
  </si>
  <si>
    <t xml:space="preserve">3rd dose Moderna vaccine with onset of chest pain/SOB 3 days later; no info on original 2 doses;     Facility address is same as patient's home, no facility name provided.  Listed doctor appears to be a pediatrician.  I called the number listed for the best doctor and reached voicemail with appropriate name - left message for call back but none received yet  10/5/21 - UPDATE reassigned to new abstractor - I spoke with MD spouse, Dr. (b)(6). She gave me contact info for cardiologist Dr. Vasadia -   10/13/21 - Spoke with cardiologist's assistant who had access to records. PMH significant for lupus and hyperadrenergic POTS. Pt on Plaquenil daily.   Timeline;  9/3/21- Vax #3  9/6: CP, SOB, worse lying on left side  9/7: Santa Rosa ER. No changes c/w myopericarditis on EKG. Troponin nl.  Dx'd "Stress"  9/8: Chest pain, n/v  9/9: Pt called CDC for "presumptive myocarditis"  9/13: Cardiology OV. No rub. Echo normal. No effusion. States symptoms c/w pericarditis, and denoted "acute pericarditis" as diagnosis. Already on Plaquenil. Added Ibuprofen  9/30: symptoms improved.   *Does not meet our case definition but ordering records from cardiologist for review if necessitated.   </t>
  </si>
  <si>
    <t xml:space="preserve">5/30/22: Records not available in VAERS; Re-requesting from(b)(6)for 9/21/21 to 11/30/21    31 y/o male with no apparent PMHx of myopericarditis developed fatigue, fever, myalgias immediately after 1st Pfizer dose; developed chest pain &amp; SOB by 3rd day after Pfizer dose; presented to ED and diagnosed with myocarditis.  Treating physician reported to VAERS.    9/27/21: Dr. (b)(6) stated that he and attending cardiologist agreed that diagnosis was Myocarditis (vaccine-induced) but patient is still being worked up for other etiologies as an outpatient. He said that they did not perform biopsy in this case, but definitely Myocarditis.  Requesting records from Temple University Hospital for ED and outpatient records </t>
  </si>
  <si>
    <t xml:space="preserve">29 y/o female, self-reporting, c/o chest heaviness with cough 5 days after 1st vaccine.  PMH PCOS, GERD, and anxiety disorder.  States EKG - pericarditis. Covid test is negative.  ANA blood test is negative.  No other info supplied.   HCP:  (b)(6)   FAC: (b)(6)    *Records requested    *2/24/22 - MR tab updated:    FAC: (b)(6)/Dr. (b)(6)    5/20/2022 - Records reviewed   29 y/o female, c/o chest heaviness with cough 5 days after 1st vaccine.  PMH PCOS, GERD, and anxiety disorder.  Chest pain with deep breath and feels "pressured".   Worse withy lying down.  Better when leaning forward/hunches over.  No chest tenderness with palpation.  DX Chest pain; Acute Pericarditis; vaccine reaction possibly.   Suspect pericarditis (mild) as pt clinical hx warrants (sitting forward improves sx, worse supine, SOB, fatigue).  Could be viral infection  Covid - Negative   EKG - Sinus brady, very mild ST elevation in 1, 2, avF with inverted Ts in 3.   Take ibuprofen prn   F/U in office in 2 weeks or sooner if worse or concerning symptoms.   *Case definition met for pericarditis   Abstraction complete    </t>
  </si>
  <si>
    <t xml:space="preserve">15 y/o presented with chest pains 3 days after 2nd vaccination.  Form states elevated troponins, decreased cardiac function, and diagnosis of myo/pericarditis   FAC: (b)(6)  *Records requested.      11/9/21 - Awaiting records     *1/20/2022 Records reviewed    15 y/o male presented to ER with chest pain 2 days after 2nd vaccine. Pain worse with deep inspiration.  Elev troponin 21.4, 19.5, 16.941, 14.646, 17.760, 6.814, 5.239.  ESR 7. CRP 1.5. CBC and metabolic panel - WNL.  BNP 51.  EKG - diffuse ST segment elevations.  ECHO - low normal ventricular function and no pericardial effusion.  Admitted.  Treated with ibuprofen which resolved pain.  DX: Myopericarditis, Elevated troponin.  Troponin down trending and EKG slightly improved.  Cleared for DCD home and to f/u with Cardiologist and activity restrictions until cleared. Continue Ibuprofen and Tylenol. Outpatient cMRI will be scheduled in 3 months.    FAC:  (b)(6)  *Criteria met for pericarditis and probable myocarditis.    Abstraction complete.     </t>
  </si>
  <si>
    <t xml:space="preserve">Patient stated in the VAERS report that the diagnosis of the hospitalization course from 9/22/2021 for 8 days was respiratory bacterial lung infection. Will call #14 and confirm the status. Talked with Dr. (b)(6) and also her Office manager Ms. (b)(6), who provided the correct DOB which is (b)(6). Patient 3rd shot of Pfizer COVID, on 9/20/21. Patient on 9/21/21 called and talked with Dr. (b)(6) via Tele Health visit, with complain of fever body pain, ribs and body pain. Recommended Tylenol.  Dr. (b)(6) #14 went over the patient's chart with me from the ER. A significant workup was done from 9/22-9/28/2021 at ER. Dr. (b)(6) told me that patient was just done full work up with the Cardiologist prior to this shot for CAD, hyperlipidemia etc., Patient was having Chest pain 2 weeks prior to the shot on 9/20/21 too. Patient was discharged after 6 days of full work up without any Myopericarditis diagnosis. The Final diagnosis was Pneumonia, with left lower lung infection and significant Pleural effusion removed with thoracentesis. Patient was given Azithromycin in hospital and  discharged with Augmentin.  Patient was not diagnosed and didn't had Myopericarditis. Case definition not met. No medical records requested. All the Cardiac workup came normal including EKG, Troponin and notes from Cardiologist.  </t>
  </si>
  <si>
    <t xml:space="preserve">28  y/o male with 28 hr hospital admission for DX of myocarditis.  No clinical submitted.  HCP referenced a publication.  https://www.ahajournals.org/doi/10.1161/CIRCULATIONAHA.121.055891  HCP: (b)(6)   FAC: (b)(6)VA  *Records requested.      11/9/2021 - Records review   28 y/o male with chest pain and arm pain.  Presented to ER 10 days after symptoms. Concern for STEMI.  Elev troponins, and abnormal EKG. Transferred to facility for cath.  Cath - No CAD, but LT ventricular end-diastolic pressure elevated, and the LT ventricle appeared dilated with a reduced ER of 42%  ER DX: STEMI vs Pericarditis; Cardiomyopathy.  TX Nitro, heparin, Lidocaine, Versed, Fentanyl, IVFs,   Probable myopericarditis.  Abstraction complete.   </t>
  </si>
  <si>
    <t xml:space="preserve">19 y/o male admitted x 1 day for myocarditis per healthcare reporter.  No clinical submitted.    HCP: (b)(6)  FAC: (b)(6)  *Records requested.      11/9/2021 - Records review   C/o chest pain 3 days after 2nd vaccine.  CPK 294 &amp; 1345.  Elevated troponins.  Echo - Newly reduced LVEF 55%. Adm x 2 days.  cMRI - acute myocarditis with no evidence of pericardial thickening or pericarditis. showed left ventricular function was at the lower limits of normal with a calculated left ventricular ejection fraction of 50% and no focal wall motion abnormality.  TX with colchicine, Pepcid, ibuprofen, morphine and Tylenol.  CXR - normal.  Telemetry - RBBB with NSR. D-Dimer 0.35.  Chest CT - WNL. DX:  Acute Myopericarditis.  DCD home stable with restricted activity and f/u with cardiologist.    Criteria met for myopericarditis.  Abstraction complete.   </t>
  </si>
  <si>
    <t>22 year old female with a PMH of exercise-induced asthma and headaches presented to a local urgent care one day following first dose of the Moderna vaccine with c/o chest pain shortness of breath and dizziness. According to the latest cardiologist whom she saw, little testing was done, however, he "presumes" she was diagnosed with pericarditis as she was discharged on a 2 week course of steroids, which improved her symptoms. She followed up with cards at Atlanta Heart Association where an echo was normal. She apparently wanted another opinion so subsequently saw this cardiologist, Dr. (b)(6), at (b)(6) Institute where an EKG was normal. He ordered lab work, however, it appears patient has not had this completed. He said he also gave the patient a dx of acute pericarditis based on her symptoms "and the timeline" in relation to her vaccine, and prescribed her a course of colchicine. She has a f/u with him on October 8th. I tried identifying and contacting the UC where she had apparently been seen initially but only hit dead ends. Between that and, despite the fact a cardiologist made the diagnosis, with the unremarkable EKG and echo (2 weeks after onset of symptoms, granted) and the lack of additional objective data it appears this does not meet case definition, therefore, I am marking it as not a case.</t>
  </si>
  <si>
    <t xml:space="preserve">Requested medical records.    21 y/o with substernal chest pains 1 day after vaccine. C/O H/A &amp; "feeling sick".  Seen in ER &amp; DX Pericarditis.  Rx  Ibuprofen and Colchicine  Related test:  XR, CT, Echo.    HCP:  Capt. (b)(6)     *Awaiting records     *11/12/2021 - Awaiting records     *1/21/2022 - MR tab updated     *4/28/2022 - Records review  21 y/o male, PMH with substernal chest pains 1 day after vaccine. C/O H/A &amp; "feeling sick".  Seen in ER.   DX pericarditis.  CRP - 7.3. BNP - ?0.58. Troponin 0.130, 0.245, 0.326.  Resp PCR panel - Negative.   EKG - Minimal ST elevation.  ST segments and T-wave     ECHO - Appears WNL   CTA - WNL   CXR - WNL   Meds ordered:  Tylenol, Colchicine, Toradol IV, Mg, Nicotine patch.   DCD home stable.  Take Tylenol, Colchicine, Ibuprofen, and nicotine patch. F/U with PCP   *10/1/2021 - referred to cardiology.  Con't colchicine and ibuprofen, pain resolved. EKG normal.   ECHO - WNL, EF 64%.  Pt unsure if he should get 2nd vaccine.    *Case definition met for pericarditis   Abstraction complete.   </t>
  </si>
  <si>
    <t xml:space="preserve">38 y/o M with intermittent chest pain, dyspnea, and palpitations starting 6 days following first Pfizer dose. Reports "heart inflammation". HCP: Dr (b)(6)NY. Spoke with Dr. (b)(6) 9/29 who reports normal cardiac exam and work-up. Dr. (b)(6) stated chest pain "not cardiac in origin". </t>
  </si>
  <si>
    <t>Emailed HCP (b)(6). She will call me back. Requested MRs 11/22/21.  Talked with Nurse practitioner Ms. (b)(6), who shared the following info. Diabetic patient walked in to the Cardiologist clinic with referral  from PCP. Patient went to the PCP office initially, with the chest pain and SOB complain. Where patient EKG was normal, but patient is on Lisinopril and Atorvastatin. Patient referred to Cardiologist from PCP. Patient went there on 9/21/21. The EKG showed Sinus Tachycardia, with non specific T-wave abnormalities. No Troponin done according to (b)(6). She said it didn't occur to her. She workup for Stress test done on 10/13/21. It came inconclusive abnormal. Because of that they ordered cMRI, which was done on 10/27/21 @ (b)(6), IL and cMRI was interpreted by Dr. (b)(6), that confirms Myocarditis. It also identifies incidental modules in lungs and was asked to do CT Chest contrast. Patient is on Metoprolol. Based upon Symptoms+variable EKG (normal+abnormal), no troponin done and cMRI, patient meets the case definition of Acute Myocarditis. It will be good to see the cMRI reports prior to any conclusion. Request it directly from St. Johns hospital, Springfield Illinois, Outpatient cMRI.</t>
  </si>
  <si>
    <t xml:space="preserve">Self report. 34 y/o F with SOB, chest pressure,  nausea, fatigue 1 day after first Pfizer vaccine. In the ER- troponin, D-dimer, BNP, EKG, CT, ECHO all normal. Dx: "possible myocarditis" and discharged. Seen by PCP started on albuterol and prednisone. Referred to pulmonary specialist and diagnosed with "possible pleurisy" and started on prolonged steroid taper. Spoke with PCP, (b)(6) APRN 9/29 to confirm findings. </t>
  </si>
  <si>
    <t>This is a Pt VAERS only - need to speak with Dr. (b)(6) before ordering records. May not meet case definition.  UPDATE: 9/30/21: Spoke w/PCP Dr. (b)(6).  Timeline   6/6/21 - Vac #2  6/10/21: Pre-op H&amp;P (toe sx)- no CP, no SOB.   8/11/21: Med rf: losartan, lipitor, hctz (also on Sythroid)  9/8/21: 1st OV for sternal chest pain. She said started ~ 1 wk after shot. Worse leaning forward. No labs, EKG, ECHO. No rub. Dx: Chest Wall Pain. Tx: Meloxicam  Does not meet case definition. Will not order records.</t>
  </si>
  <si>
    <t>Previously-healthy, active 16yof presented with c/o chest tightness while running described as worse with deep breaths approximately 13d following her second Pfizer vaccine and the same day she (but prior to) received the meningococcal vaccine. No recent illness. In the initial ED she was febrile and had an elevated troponin and D-dimer. WBC 11.6. She was transferred to (b)(6) where repeat WBC count was 13.4. Covid nasal PCR and nucleocapsid were both negative. Echo demonstrated mild LV dysfunction. CT chest showed no evidence of PE but noted a small pericardial effusion. She was felt to have myocarditis, unlikely to be d/t a vaccine given, per the records, timeframe from the 2nd Covid dose and the fact sxs began prior to her meningococcal vacc. Viral panel was negative, however, Lyme antibodies were positive as was subsequent confirmatory testing. It was felt she did not meet the picture for MIS-C. She was felt to have viral myocarditis, treated with IVIG, antibiotics, IB and Tylenol prn for pain. Her symptoms improved and she was discharged home on a 21d course of doxy, IB prn, activity restriction with an ID and cards f/u. Note from f/u with ID on 7/14 was included in records and suggested patient was doing well and required no further w/u. Cards f/u note not received. Given link made between Lyme infection and her presentation I am marking this not a case.</t>
  </si>
  <si>
    <t xml:space="preserve">27 y/o female, 27 weeks pregnant.  Reporter state evidence of mypcarditis. 6 day hospitalization. Progress to cardiogenic shock requiring inotropes and vasopressors. Hospital course complicated by ventricular fibrillation related cardiac arrest and acute respiratory failure. Patient recovered and was successfully extubated. Treated with aspirin 162 mg, 2.5 mg/kg of IVIG, 400 mg of Tocilizumab, 6 mg twice daily of dexamethasone followed by 1 mg/kg of methylprednisolone.  Covid positive  CT angiogram chest - Notable for mild atelectasis but no pulmonary infiltrates.    HCP: (b)(6)    FAC: (b)(6) SC  *Records requested.      11/9/2021 - Records review   27 y/o pregnant female, 27 weeks gestation with chest pain and fever.  Presented to ER 13 days after 1st vaccine.  HX of Covid x 2; HX anemia. T-max 104.4.  CXR - no acute process. WBC 13.6.  Transferred to another facility for care.  Noted rash to LT leg and abdomen.  Echo - EF 54%, mild tricuspid regurgitation. Troponins elevated, possible mild myopericariditis.  Fever &amp; Hypotension concerning for sepsis.  Chest CT - Trace and snall LT pleural effusions with minimal adjacent lower lobe opacifications, favored to present mild atelectasis.  SARS - positive. DX: Cardiogenic Shock; Covid 19 positive; Myopericarditis; Sepsis; AKI; Progress to cardiogenic shock requiring inotropes and vasopressors. Hospital course complicated by ventricular fibrillation related cardiac arrest and acute respiratory failure. Patient recovered and was successfully extubated. TX: Ceftriaxone, Tylenol, Tylenol with codeine, IVF's, Vancomycin and Zosyn, dexamethasone, heparin, Tums, Diflucan, hydro-morphine, insulin, levaphed, methergine, Cytotec, Zofram, cyklokapron, Dobutamine.  Criteria for myopericarditis.  Abstraction complete.   </t>
  </si>
  <si>
    <t xml:space="preserve">Self Report. 69 y/o F with history of A.Fib received second Pfizer dose 2/23/2021 presented to cardiologist with chest pain and pain with breathing/lying down starting 6/23/21. At that time, cardiology diagnosed pericarditis and treated with Meloxicam x 1 week. Symptoms returned and pt then admitted 7/25-8/6 in which she was started on colchicine, Naprosyn, prednisone. Second admission 9/5/21 diagnosed with A.Fib and ongoing pericarditis. Spoke with Dr. (b)(6), cardiology, 9/29 and confirmed findings. Medical records requested 9/29/21.   </t>
  </si>
  <si>
    <t>45 y/o female with CP, syncope, SOB on 9/26. Hospitalized 1 day. EKG with J point elevation, troponin elevated, normal echo. Cath without obstruction.  Spoke with ER physician who did not suspect this was related to post-vaccine myocarditis but did not have reason to suspect any other underlying etiology.   Case reassigned: Talked with ER Dr. (b)(6). Also, patient had a follow up visit outpatient, and patient visit report looks fine and recovered. No cMRI done. Based upon Symptoms, EKG abnormal polarization, and elevated Troponin, CRP, it meets the case definition of probable Myopericarditis.  (23 Aug 2022) Per records, dose 3 Pfizer on 30 Mar 2021.</t>
  </si>
  <si>
    <t>5/31/22: Records available in VAERS; Continue Review  41 y/o female (-)PMHX of myopericarditis developed fever, chills, myalgias, headache and fatigue 1 day after 2nd Pfizer dose; reported symptoms to her employee health department &amp; sent for COVID testing, she was negative for COVID; admitted to hospital 9 days after 2nd dose for possible myocarditis symptoms; remained hospitalized as of VAERS report date (9/27/21), recovery unknown.      9/30/21: per HCP reporter (employee health rep), patient presumed to be discharged from hospital in past 2 days and filing for workers compensation for unknown reasons-recovery is unknown.    Requesting medical records from (b)(6), IN for 9/23/21 to present for case classification.</t>
  </si>
  <si>
    <t xml:space="preserve">Spoke with ER doc, Dr. (b)(6).   34 yo previously healthy police officer - 2nd vaccination on 9/24/21 and symptoms of positional substernal chest pain began 9/25/21 - worse when lying down. No associated dyspnea. He presented to the ER in the early morning hours of 9/27/21. A cardiologist was consulted as pt was eager to leave (his 2.5 yo son was having last chemo treatment same morning). Two Troponin I drawn: first .224 ng/mL and 2nd .349 ng/mL. d-dimer also elevated at 720, but CXR, TEE, CT Chest normal. He felt much better after IV Ketorolac. He was discharged from ER with strict rest instructions and Rx for Ketorolac. Follow up will be with cardiologist on 10/6/21 and a cMRI is ordered outpt. </t>
  </si>
  <si>
    <t xml:space="preserve">Case reassigned to me on 1/11/22. Linked with VAERS (b)(6). MRs are available and reviewed on 1/11/22. Patient hospitalized for two Days 9/19-9/21/21.  Patient with typical symptoms of chest pain, SOB and radiating pain to neck and shoulders after 48hrs post vaccine second Moderna shot. Patient with no other history and otherwise healthy. One episode of past vaccine reaction from Pertussis Toxoid vaccine. Patiet with elevated Troponin and other elevated biomarkers. Patient diagnosed with STEMI, and taken straight to Cardiac catheterization, where they found wall motion abnormality, with LV systolic and diastolic pressure issues and EF% of 45-50. cMRI was recommended and referred, however, no MRs of it at VAERS. No other findings. Final discharge diagnosis is Myocarditis.  Patient meets the case definition of AE Myocarditis.  </t>
  </si>
  <si>
    <t>10/16/2021 - requested records; unable to reach provider  Recommend reaching out again to provider/hospital system to obtain records.  10/27 sent e-mail to provider at (b)(6).    11/9/2021: 62yo C-male. VAERS report by Dr. (b)(6) (healthcare worker) (b)(6). Reports AE to Pfizer booster, lot # unknown. AE occurs p vax d#4 w/acute myocarditis, stress induced cardiomyopathy, no supportive clinical data, no MR in VAERS VPN. No response from provider. Two attempts made by current and previous abstractor, wait on medical records only.  12/7: Records not received.  UPDATE: 12-13-2021 Reached out to MD reporter. No demographics avail on pt. Limited report. MR have been requested. Not sure if pt was seen at KP. No vaccine info available.   UPDATE: 12-27-2021 No response from pt and attempts to contact MD goes to a non-working number at Kasier Permanente. No other contact available, previous abstractor also unable to obtain further information. Not a case. Unverified.    UPDATE: 4-8-22 Unverified. Consider referral to GDIT    UPDATE: 5-16-22 MR received from Kaiser avail in VAERS VPN. Hx of MIR in 2002 w/stent,  HTN, A-fib. AE to Pfizer booster, 3 days post vax w/CP, SOB, DOE. Seen in ED at Kaiser w/increased Trop of 1791, EKG: ST elevation w/findings for acute pericarditis/myocarditis, Echo: EF 60-65%, CXR: wnl, CRP: 4.6, ESR: 12, BNP: 484, SARS COV 2: neg, Influenza A &amp; B: neg,. Started on Heparin. Transferred to Scripps for cardiac cath: RCA w/80% thromboembolic stenosis. DX: myocarditis, ischemic cardiomyopathy.</t>
  </si>
  <si>
    <t xml:space="preserve">26 y/o male with chest pain 4 days after vaccine, not indicated which does.  Per HCP - Elevated troponin. Likely myocarditis.  Had EKG.  No reports of testing.    HCP:  Dr. (b)(6)    FAC: (b)(6)    *Records requested.     11/10/2021 - Awaiting records     *4/28/2022 - Records review  26 y/o male, no PMH, presented with chest pain 4 days after 2nd vaccine.  Went to urgent care and given GI cocktail, cp relieved. Seen in ER d/t elevated troponin. Admitted for myocarditis.   EKG - Mildly elevated diffuse ST elevation.    CXR - Normal.  ECHO - Normal, EF 55%.   Troponin - 222, 249. ESR - 4.  NT-Pro-BNP - 137 CBC - WNL.  Chemistry - WNL. Covid - Not detected.   Cardiology consulted.  DCD home with no chest pain and troponin started downtrending   *Case definition met for probable myocarditis   Abstraction complete   </t>
  </si>
  <si>
    <t xml:space="preserve">21 y/o male with palpitations, chest pressure/discomfort/pain after vaccination.  On day 4, admitted to ER and DX with costocondritis and heart block.  Adm x 1 day and DX by cardiologist with myocarditis.  State had EKG, MRI and U/S.  No reports submitted.    HCP: (b)(6), NJ  *Records requested.      11/10/2021 - Records review   21 y/o male with c/o chest pain, Dyspnea, fatigue, palpitations the day of 1st vaccine of J&amp;J.  Cardiologist gave Rx for cMRI and Echo but would take 3 weeks to get an appt.  Mom took pt to ER because of con't chest pain and SOB.  Adm x 1 day. Diff DX Cardiomyopathy; Vaccine reaction.  EKG - Incomplete RBBB.  DCD DX: Atypical chest pain likely MSK.  Echo - EF 60-65% - WNL.  DCD home with Cardiology follow up   Abstraction complete.  Not a case.   </t>
  </si>
  <si>
    <t xml:space="preserve">1/14/22: Case reassigned; No records available in VAERS, HCP reporter is (b)(6), reported that 22 y/o female with PMH Thalassemia, and Type1 diabetes, developed sharp pleuritic chest pain approximately 24 days after Pfizer COVID vaccination (unclear if it's dose 1) and treated in ED with EKG and Echo results pending at the time of VAERS report.  Recovery unknown    *Requesting records from Sparrow Health System for 9/18/21 to 10/10/21 to review records and abstract results;     *PMH includes Thalassemia &amp; Type 1 Diabetes, per HCP VAERS reporter: Thalassemia may cause cardiac complications including myocardial fibrosis &amp; necrosis, sterile pericarditis, arrhythmias (supraventricular and ventricular), restrictive cardiomyopathy, and heart failure;  reduced left ventricular ejection fraction (LVEF), decreased atrial function, and/or an abnormal right ventricle relaxation pattern (per UpToDate ref: https://www.uptodate.com/contents/diagnosis-of-thalassemia-adults-and-children?search=thallesemia&amp;source=search_result&amp;selectedTitle=1~150&amp;usage_type=default&amp;display_rank=1)  </t>
  </si>
  <si>
    <t>Patient presented to (b)(6) center ER department with Chest pain after 1st Pfizer vaccine on 9/27/21. All tests performed were normal according to Physician (b)(6) charts and Nurse (b)(6). Blood test for enzymes were also normal. Patient was sent home without any hospitalization and treatment. Not a case. No medical records requested.</t>
  </si>
  <si>
    <t>Previously healthy 24yom developed " intense palpitations, heart tremors, and chest pain" 5d following the first dose of the Pfizer vaccine . The following day he saw a cardiologist, (b)(6), at which time EKG showed NSR with PVCs. Echo suggested cardiomyopathy with global hypokinesis and a reduced EF of 35%. Dr. (b)(6) note states patient denied chest pain, however. The following day he was admitted to the (b)(6)where he spent 3 days. He cited "heart inflammation" being found on imaging. He was put on salt/exercise/alcohol restriction. His EF was last measured at 46%. Dr. (b)(6), the outpatient cardiologist whom the patient first saw doesn't feel the cardiomyopathy can be reliably attributed to the vaccine. He stated there were also "some lifestyle elements" that may have been contributory. From the office note patient drank heavily every weekend.    12/10: req'd records from Dr. (b)(6) office and (b)(6)</t>
  </si>
  <si>
    <t xml:space="preserve">30 y/o male self reporting.  C/O chest pain 2 months after vaccine.  Not documented the # in series.  States admitted to hospital with inflammation of the heart cavity and pulmonary arteries.  Also, DX with vasculitis, specifically aortitis and GERD.  Currently taking prednisone and methotrexate.  States currently disabled at the time.    HCP:  Dr. (b)(6)  FAC: (b)(6), AZ  *Records requested.      11/10/2021 - Awaiting records     *1/21/2022 - Records review  30 y/o male presented to ER with c/o chest pain that is pleuritic, sometimes pressure. Appears symptoms since 6/22/2021.  CXR - Negative. ESR 112.  CT of chest - Questionable aortitis and mediastinitis, cardiac enlargement with no peri-fluid. Consult by CT surgeon. Cardiologist feels CP likely due to pericarditis and recommend NSAIDS.  EKG - ST elevation in multiple leads, namely V345.  Per cardiologist, looks like reciprocal change, not true STEMI.  Was previously seen by rheumatologist, then referred to cardiologist for work up.  ECHO - EF 60-65%, mild RT ventricle enlargement, mild enlargement of RT &amp; LT atrium, normal pericardium with no effusion.  Troponin - normal.  Meds:  Pepcid, Naproxen, Prednisone.   DX:  Mediastinitis/Chest Pain/Abnormal EKG.  Cardiology recommends NSAIDS for DCD, Rheumatologist recommends prednisone.  Stable for DCD to f/u with cardiologist and rheumatologist.    *Criteria met for pericarditis.   Abstraction complete    </t>
  </si>
  <si>
    <t xml:space="preserve">23 y/o male with chest pain 13 days after vaccination.  Seen in ER  and DX with pericarditis.  No testing noted and no results submitted.  HCP: (b)(6)   *Email to provider   *Records requested.     11/10/2021 - Records review   23 y/o male c/o chest/rib pain 13 days post vaccination and presented to ER.  ER DX:  Pleurisy and chest pain.  PCP DX with pericarditis.  Exam: No pericardial friction rub appreciated.   Testing ER: CXR - Negative. EKG - NSR, No acute ST/T changes.  DCD home to drink plenty of fluids, take Tylenol and Motrin and f/u with PCP within 24-48 hrs.  No additional info.  Abstraction complete.  Not a case per criteria.       </t>
  </si>
  <si>
    <t>32 yrs old male with symptoms of Chest pain and SOB after 48 hrs of Pfizer second shot (9/20/2021) and presented to ER twice, on 9/27/2021 and 9/29/2021. Both times the EKG and enzymes/blood work came normal. Patient was not admitted and was not prescribed Pericarditis related medications, but was recommended to follow-up with Cardiologist.  I talked with #14, with the nurse ((b)(6)) of Dr. (b)(6). The cardiology consultation was done on 10/14/21 and the ECHOcardiogram was also done on 10/14/2021. The report of ECHO from nurse (b)(6), NP says that the ECHO is also normal, in contrary to the patient statement.The EKG on 10/14/21 also came normal. I talked with nurse (b)(6) from Cardiologist office who went over patient's chart with me. Patient visited Cardiologist office on 10/14/21; 10/28/21, 11/17/21. However, patient was prescribed Ibuprofen and Colchicine due to symptoms only. Patient during the follow up visit said he is doing well, as per doctors note. This case do not meet Pericarditis case definition, as the only thing that matched is symptoms only. All the tests came negative including ER visits and the Cardiologist visit.    4/15 KP: Updated VAERS ID from (b)(6) to (b)(6), both IDs linked on VPN.</t>
  </si>
  <si>
    <t>HCP reported and interview with HCP Dr. (b)(6) with (b)(6). 62 y/o F with palpitations, SOB, dizziness 24 hours following first Pfizer vaccination. PMH uncontrolled SLE with history of occasional myocarditis. Has had SLE flare w/in past 6 months. History of AV pacemaker with abnormal EKG at time of symptoms with sick sinus syndrome and atria not firing. Per Dr. (b)(6), atrial lead thought to be displaced due to inflammation of myocardium. CXR pulmonary vascular congestion. Tx ASA, plavix, metoprolol, lasix, hydroxychloroquine, metoprolol.</t>
  </si>
  <si>
    <t>10/2/2021 Physician submitted VAERS report but did not include name of patient so unable to requests records. Unable to reach provider.  10/16/2021 Unable to reach provider. Recommend to email/call provider again to interview and request records.   11/14/21-  email sent to provider at (b)(6)  requesting callback along with name of pt and admitting facility so we can request records. No phone number for the reporter is listed in the original VAERS report (JE).  On 11/17/21 rec'd email from Dr. (b)(6) - he is the ED physician who saw pt at S(b)(6). Pt was NOT admitted; discharged home. Pt name (b)(6) DOB (b)(6). ED records requested. Have call scheduled with Dr. Kim 11/18 noon. Dr. (b)(6) stated pt didnt have PCP, Pt d/c from ED 9/25/21 after phone consult with cardiology. Records show pt report pleuritic CP worse when supine that began day 3 after 2nd moderna shot. EKG, CXR, CTA chest and TEE all normal. TEE had EF 57% no effusion and NL systolic and diastolic fxn. Trop I neg. Phone consult with cardiology  decided to treat "presumptively for pericarditis based on symptoms [alone] and workup that excluded other potential causes". started on colchicine and motrin in ED but sx had not resolved before discharge. Pt was instructed to f/u with cardiology within 2 wks but never did -only given 2wks rx for colchicine leaving up to cardiology to decide to continue it or not. Was also given rx for 7 tabs percocet 5/325. Was not seen in ED or their system since.  Not a case since no EKG, labs or echo findings to meet dx criteria.</t>
  </si>
  <si>
    <t>37 yo (b)(6) female. VAERS report by(b)(6) (healthcare worker)(b)(6). Seen at the workplace clinic.  Reports AE with general soreness complaints, went to ER and dx with myocarditis after 1st dose of Moderna Vaccine; VAERS report; no HCP listed to contact;  eval in ER, facility unknown. MR requested 10/14/21    11/4/21: no records received  UPDATE: 11-8-2021 Left VM with office, email doc.    UPDATE:11-24-2021   Unable to reach patient after several emails. MD on record, not a physician but reporter, could not offer any more info for verification. Unable to verify.  2-3-22 UPDATE: Attempted to reach pt again w/no response. Reporter only administered the vax and is unable to provide any further information. Previous abstractor requested MR but to date, none have been added to the VAERS VPN for this case.    UPDATE: 4-8-22. MR avail in VAERS VPN but of wt mgt visit, not a eval for COVID vax AE. Will attempt to contact pt again for facility but unsuccessful in previous attempts.    UPDATE: 4-25-22 MR avail in VAERS VPN. DX: Atypical Chest Pain. EKG: wnl, CT: no PE, CXR: no active dxs, cardiomegally, all labs wnl. D/C'd to home on Naprosyn, f/u w/PCP or return to ED if symptoms recur or worsen.</t>
  </si>
  <si>
    <t xml:space="preserve">31yR M, Air Force Staff (b)(6). Moderna on 8/20/2021. Later, Chest Pain, SOB, N?V, Abd Pain.  Troponin Nl .  ECG  " Suggestive of Pericarditis".  Reported out of AFB office. will email  11/22: Emailed NP to request call.   11/23: Spoke with NP for additional information to classify.  </t>
  </si>
  <si>
    <t>56 yr female received the Pizer Covid-19 Vaccine on February 23, 2021 and March 23, 2021. On April 1, 2021 experienced fatigue, chest tightness, breathing issues and sleeplessness. On July 31, 2021, went to (b)(6) ER due to shortness of breath and chest pain. transferred to (b)(6) had suffered heart attack. Medical records requested 10/6/2021  ------  As of 12/7 Records not received  12/13/2021: Case reassigned to me.  3/8/2022: MRs received and reviewed on 3/8/22 with following conclusion. Patient a 56 yrs F, with co-morbidity of migraines, GERD, obesity, elevated BP, lipids and old Myocardial Infarction. The timeline of event with symptoms of chest pain and discomfort started in April as per patient, but patient showed up to ER upon worsening condition on 7/31/21 and was hospitalized for further workup and tests until 8/3/21. Final diagnosis was ACD cofirmed from Cardiac catheterization. There was acute Pericardial effusion noticed in ECHO, however, it is unspecified and states non -inflammatory pericardial effusion. This could be due to Cardiac cath done on patient. Due to the major finding of CAD (Acute coronary syndrome) via cardiac catheterization, and not Myocarditis, this case does not meet the case definition of AE Myocarditis or Pericarditis. Patient is following up with the cardiologist since Sep 2021 related to CAD.</t>
  </si>
  <si>
    <t xml:space="preserve">18 y/o with stabbing chest pain presented to ER 2 days after 2nd COVID vaccine. Also received T-DAP &amp; Typhoid Vi Polysaccharide vaccines on the same day.  Transferred to Hosp with concerns for myocarditis.  Adm for 2 days.  Cardiology visualized regions of epicardial delayed gadolinium enhancement consistent with myocarditis. Chest pain resolved with ibuprofen. Follow-up with cardiology in 2-3 weeks.  FAC: (b)(6) CO  *Records requested.      *11/12/21 Awaiting records     *3/14/2022 - Records reviewed    18 y/o male with stabbing chest pain presented to ER 2 days after 2nd COVID vaccine.  Admitted d/t elevated troponin.  Ibuprofen cMRI - regions of epicardial delayed gadolinium enhancement consistent with myocarditis, appears to have preserved LV function.  EKG - nonspecific and lateral T wave abnormalities.  Troponin - 7.94, 5.31, and 4.31. MEDS: Ibuprofen, Colchicine, melatonin, Zofran.    He had complete resolution of pain.  DCD with colchicine with limited activity restriction.  F/U with cardiology.    Case definition met for myocarditis  Abstraction complete.      </t>
  </si>
  <si>
    <t>Confirmed: Pericarditis     65 year old female began with chest pain and sob which was worse with changing position. Symptoms occurred 2 months after receiving 2nd dose.   Referred to the ED by her PCP. Cardiac exam was unremarkable. Troponins were negative. EKG abnormal. ECHO was normal. Diagnosed with Pleuritis.Patient was treated with Indomethacin and discharged in stable condition the next day.     Patient received her 3rd dose and began to have worsening chest pain several days after.   Cardiology started patient on Colchicine and Ibuprofen with improvement in chest pain initially. Her chest pain reoccurred when patient opted to stop taking Colchicine.   She was readmitted. Chest CT scan showed a significant pericardial effusion. Repeat ECHO confirmed large Pericardial effusion. Patient was taken to the OR for subxiphol and pericardial window procedure for early tamponade. She was discharged home in stable condition and she continued to recover.    ---------------------------------------------------------------------------  Sent to GDIT  10/7/2021-VAERS report by PT. PT emailed for hospital of admission.     *FYI, 4/7 KP: Received VAERS ID (b)(6), same patient, but pericarditis this time after the booster dose.  Per Pedro, 'this is after the booster dose, a separate event than the second dose, so let's treat it separately'.</t>
  </si>
  <si>
    <t xml:space="preserve">17 y/o hospitalized for "pericarditis", pain, and elevated troponins, tx with ibuprofen, famotidine, and colchicine and discharged. Insufficient information on VAERS report to determine case status. Emailed provider and requested records 10-28. Leaving incomplete for now.    11-19: Records not yet available for review.     *12/16/2021 - Reassigned review.  Awaiting records     *2/23/22 - MR tab updated   FAC: (b)(6)   *4/28/2022 - Records review  17 y/o male, no PMH, presented with chest pain and fever 2 days after 2nd vaccine. Had elevated troponins.  Admitted for management. Started on Ibuprofen.  Remained pain-free overnight.  DX:  Myocarditis   Troponin-I - 6.83. Troponin-T - 1,123, 950, 847, 592. NT-proBNP - 272, 242. CRP - 63.6. ESR - 1. CBC - WNL. ALT - WNL. Covid - Negative   CXR - WNL.   EKG - non-specific ST segment changes, likely early repolarization changes, consistent with pericarditis.    ECHO - WNL, EF 74%.  DCD home stable.  Pain free.  F/U with cardiology.  Troponins down-trending. Rx for ibuprofen, famotidine, and colchicine  *Case definition met for pericarditis and probable myocarditis   Abstraction complete   </t>
  </si>
  <si>
    <t>57 y old F  rcd Pfizer on 8/26/2021. Patient report: 10/7  Chest Pain at Urgent Care.  Contacted  provider listed (Dr (b)(6))- had not seen this patient in 6 months. No knowledge of case. Contacted Urgent care - no answer. records requested 10/27/21  11/5/21: no records received  11/14/21: no records received  12/3/21: 2nd record request place (note that pt has a typo on their VAERS form. Phone# listed written as (b)(6)  but online search shows his office number is (b)(6). (https://doctor.webmd.com/doctor/michael-drury-c54d2c65-071e-464f-8f59-8c3884890063-overview)  UPDATE: 12-14-2021 Emailed pt for further information. MR pending. Pt reports no testing done, possibly self-diagnosis as she has had no follow up and MD on record has not seen pt in 6mos.    UPDATE: 12-27-2021 No response from pt after numerous attempts to email and call, VM not set up. Unable to proceed w/o MD or Hospt, or vax info. The MD on record has not seen pt in over 6mos. Not a case. Unverified.  UPDATE: 4-26-22 No change in status. Consider GDIT to review.    UPDATE: 6-8-22 MR uploaded unrelated to VAERS report and incorrect year. Spoke w/Dr. Drury's office again, they have no notes from pt having CP and being in the ED for eval of myo. Presently being treated for metastatic breast CA. Has been unresponsive to emails and VM since December 21. Will ask GDIT for assistance.  Update: 6-8-22 Patient returned call. Provided vaccine information and facility of treatment: (b)(6) Will request MR. She has been dx with breast CA with mets to lungs, terminal and will not proceed with surgery. She was not referred to cardiology and she did not seek care from her PCP regarding this event.  UPDATE: 6-21-22 No change in status, will add to reopen excel spread sheet to request MR from (b)(6).  UPDATE: 7-14-22 Honor Health has no records for this pt. Unable to verify any documentation of cardiac status. Not a case. GDIT has it open.</t>
  </si>
  <si>
    <t xml:space="preserve">Provider reported minimal information - active duty military personnel that 1 day post-vaccination diagnosed with chest pain secondary to pericarditis. Called (b)(6) and obtained email of best provider listed on VAERS report - Dr (b)(6) -(b)(6) Ordered medical records 10/7/21.      Case reassigned on 10/21/21 to me.  Emailed Dr. (b)(6) on 10/22/21.  Never received any response. Medical records arrived and reviewed on 12/15/2021.    Patient 36 yrs old, M, Patient Vaccine 2nd shot on 10/1/2021. After 24 hrs started to have symptoms of Chest pain non-radiating and was sharpened in 5 days with mild SOB. Patient went to PCP and ER. At ER on 10/7/21, Troponin, D-dimer, EKG and ultrasound of Chest, all normal. Due to absence of any other clinical findings and the fact that patient's typical symptoms started after the vaccine, The ER physician diagnosed as unspecified acute Pericarditis possibly due to vaccine, and was treated for pain and inflammation of heart. Patient was not hospitalized, but continued to have pain after prescribing Colchicine and continued to visit PCP and ERs multiple times throughout the month of October 2021. Each time, patient clinical findings and tests remained normal as above.   Note: Patient did took Influenza inactivated virus shot on 10/26/21, Lot# 9JD9K.  Medical records from PCP on 10/6/2021 (Page 6 of PCP and page 127/297 from VAERS (b)(6) uploaded as PCP MRs)  prior to ER on 10/7/2021, says diagnosis 1. Pericarditis possibly from vaccine (Subjective interpretation without clinical evidence, based upon symptoms and timeline) 2. Arthritis of Left Wrist (Confirmed from MRI).   Thus, from all the medical records available, patient do not meet the case definition of acute Pericarditis. The symptoms and timelines relate to adverse vaccine event of acute Pericarditis, but due to lack of clinical evidence of Pericardial rub, worsening EKG or Pericardial effusion on ECHO, this is not a case of vaccine adverse event acute Pericarditis by clinical definition. Patient have simultaneous events of ongoing extreme pain that did not resolved after Colchicine prescribed on 10/6/21. Patient also was found to have Arthritis on left wrist through MRI on 10/6/21.     </t>
  </si>
  <si>
    <t xml:space="preserve">MNF report, self reported. 27 y/o F who received 1st dose Moderna and the following day developed palpitations, tachycardia, chest discomfort, dyspnea. Seen by cardiologist outpatient. EKG with nonspecific T wave changes. ECHO with LVEF 60-65%, mild AML MVP, mild TR, trivial pericardial effusion. Diagnosed with pericarditis and provided indomethacin and colchicine for tx. Pt reports now fully recovered but took about 1 year following the event.        6/6/2022 - Limited info. No PII, HCP, or facility info. Reporter: Ms. (b)(6)  ((b)(6)). Email sent to see if additional info can be obtained.   6/8/22: Spoke with pt via telephone and received HCP/facility info. MR requested.   Dr. (b)(6) AL  6/23 - MR received. </t>
  </si>
  <si>
    <t xml:space="preserve">19 y/o male c/o chest pain presented to ER 24 days after vaccination.  Echo - Normal EF with myopericarditis. Troponins-elevated.  RX Colchicine and Ibuprofen but had not picked it 5 days later when he came for follow-up. Pt was feeling well at follow-up. Was told to pick up meds and also was referred to Cardiologist.  HCP: Dr. (b)(6)  FAC: (b)(6)    *Email to HCP and records requested.      11/16/2021 - awaiting records    *4/29/2022 - Records review  19 y/o male c/o chest pain 24 days after vaccination and presented to ER.    Echo - Normal EF with myopericarditis.   Troponins-elevated.    9/20/2021 - MD F/U visit.  RX Colchicine and Ibuprofen but had not picked it 5 days later when he came for follow-up with PCP. Pt was feeling well at follow-up. Was told to pick up meds and also was referred to Cardiologist.  Call to HCP to get the name of the ER where patient was seen.  Hospital address given.  FAC: (b)(6)  *Additional Records requested  </t>
  </si>
  <si>
    <t xml:space="preserve">44 year old male 1st shot on 9/12/21 chest pain started 4 days later. Went to EM room.  ----------------  No location for medical records and called Office: (b)(6)  Medical records requested 11/9  Unable to reach cardiologist on long hold 11/9/2021.  12/7: Records not received as of 12/7  12/13/21 case reassigned to me. Medical records reviewed 12/17/2021.  Patient do not meet the case definition of Pericarditis or Myocarditis. The ECHO done on 10/1/2021 at Cardiologist office came normal, Troponin, ESR (Markers for Myocarditis are also normal), Patient's EKG is also normal and hence patient was neither hospitalized nor had any additional work-up ordered.  </t>
  </si>
  <si>
    <t>Pt is a nurse at a (b)(6)in NC and was required to get vaccinated for her job. VAERS report submitted by coworker at (b)(6). Pt cell (b)(6). No PMH. Rec'd 1st pfizer dose on 8/17/21; Next day had painful lymph R neck and axilla, fatigue and HA. called GYN since had to PCP at the time and was told that was normal rxn on side of vaccination. 9/1 began to have diarrhea, abd cramping/soreness, and abd bloating found and saw new PCP on 9/8 was told it was diverticulitis started on augmentin and PPI. Had neg covid19 test. 9/10 had bradycardia to 40-50's, SOB, nonprod cough, unable to lay flat, and nausea and HA took Fiorcetx4 left msg for on-call PCP but never heard back so stayed home. By 9/13 went back to work had swelling of abd, legs, and ankle gained&gt;9lbs and BP 165/90's sent home by NP seen at PCP office ((b)(6)). 9/15/21 had "feeling something was going to happen" so called 911. BP 169/97 HR 60's paramedics did 3 EKG told her she had "ST abnormalities". They advised her it would be 8-12 hr wait at a further hospital since local ones had no beds she declined transport. Could not be seen at PCPractice next day 9/15 so husband drove her to (b)(6) she had HTN, SOB and bradycardia. Did abd CT (ruled out diverticulitis), EKG, CXR, and labs dx with Early CHF. not admitted no beds and since no follow up didnt prescribe diuretic. Seen by PCP NP next day placed on Lasix. 10mg no K-dur. Saw cardiologist Dr. (b)(6) on 9/21 did EKG and Echo by this time she had lost &gt;25lbs from lasix but still couldnt lie flat due to SOB. Dx CHF. Saw NP 9/22 who said she had myocarditis and CHF (pt reported cardiologist never said anything about myocarditis) due to the vaccine and was advised not to get 2nd shot. Returned to work 9/29 taking lasix prn SOB but now having near syncope with BP 90's/60's which NP feels due to dehydration and electrolyte loss from diuretic. Has next appt with cardiologist in November. records Requested on 10/12/21 for PCP (b)(6), cardiologist Dr (b)(6), and (b)(6). No records received as of 10/26. Called Dr. (b)(6) 10/16 0945 requested call back. (Note there are 2 Dr (b)(6) in that office so need to specify (b)(6)). As of 10/29 still awaiting records and callback from Dr (b)(6). 10/29 9:15am called Dr. (b)(6)' office staff again left callback message. 10/29 9:20 am spoke to RN PCP (b)(6) stated (b)(6) (ED visit) is not in her (b)(6) so she cant access ED records. Does have 9/21 note from cardiology CHF poss myocarditis. Echo is planned but not done yet. 11/10 1430 spoke with Dr. (b)(6): EKG 9/13 ED visit: NL with BNP 142 d-dmer neg tropt 0/.03 wbc 6.8 Hgb 12.3 First eval 9/21 Lad lost 18 lbs on 20mg lasix (inc by pcp) obese pt but NL exam-no JVD,lungs clear, no edema did echo in office NL with EF 55-60% no pericardial effusion. Was concerned about poss PE so ordered d-dimer NL and repeated BNP dec 129. Last saw pt last week no sx and still NL exam. States "hard to say she had myocarditis" but not CHF either. Doesnt know what she had but would not dx myocarditis. She never had ESR or Rheum eval no plans to. Will see her again in 3 months for follow-up. WIll close out as not a case.</t>
  </si>
  <si>
    <t xml:space="preserve">Case Confirmed: Not a case     52 year old male with no significant past medical history begin to have chest pain with exertion and sob about 2 months after his 2nd vaccine dose.       He was seen by PCP. An ECHO was ordered and an, per patient an angiogram which he claims was negative.  3/15/21 ECHO was performed which was normal. Per patient, pain had resolved. No diagnosis of Myocarditis or pericarditis noted on MR by treating provider.   -------------------------------------------------------------------------    VAERS completed by PT. Call placed Dr. (b)(6), requesting MR. </t>
  </si>
  <si>
    <t>64 y/o M with shortness of breath and upper left back pain starting 2 months after Janssen vaccine. Seen in ER x 2 and completed chest xray, MRI, and blood tests. Pt states "no issues with heart" both visits. Treated with pain meds and muscle relaxers. Pt spoke with PCP and PCP suspected myocarditis.     Call to PCP, Dr. (b)(6) (b)(6) 10/7/21 - normal troponin, normal ECHO, no acute change on chest CT, EKG with NSR - Confirmed findings with Dr. (b)(6) who also consulted with cardiology and determined cardiac findings WNL, and no indication of myocarditis.</t>
  </si>
  <si>
    <t>Case Confirmed: Not a case    46 year-old female with a past medical history significant for Anxiety and recent COVID 19 infection (3/2021) reported she began with chest pain 2 days after receiving her vaccine 7/2021. The chest pain was intermittent and she had a second worse bout of chest pain and was put on Meloxicam for 10 days with some improvement.   She was referred to Cardiology 9/15/21 and in office EKG, Stress test and ECHO were normal. In the setting of recent COVID 19 vaccine she was treated for atypical Pericarditis and started on a 1 month trial of Colchicine. On follow up 1 month later, she reported no improvement of chest pain on Colchicine. Given normal Cardiac studies and her known history of Anxiety her symptoms were found to unlikely be related to Cardiac disease. Colchicine was stopped given it was not improving her symptoms and she did not have pericarditis, per Cardiologist notes. Cardiologist referred her to her Therapist, GI and PCP for further work up.    -------------------------------------------------------------------------  MR requested from HCP.   VAERS completed by PT. Will contact Dr. (b)(6).  Limited information</t>
  </si>
  <si>
    <t>11/30/2021 requested medical records.    01/10/22 [EW]: Insufficient information on VAERS report to determine case status. 38 y/o male experienced chills, rigors, body aches, syncopex2, and cardiac arrest 1 day s/p 2nd Pfizer and was hospitalized. Emailed HCP and updated MR request.     01/12/22 - Discussed with HCP by phone. Pt. had slightly elevated troponin, but had been schocked multiple times for vtach. He never complained of chest pains, only some palpitations. Echo showed some decreased left ventricular function, but this was following resuscitation. He later had a cMRI during hospitalization which was normal. Based upon this information, he does not meet case criteria for myocarditis. He was evaluated for this, but this was not the final medical diagnosis.     4/11 KP, Updated VAERS ID from  (b)(6) to  (b)(6); from duplicate record ID  (b)(6) data consolidation:   38 y/o male with (-) PMHX myopericarditis developed extreme chills, rigors and episodes of temporary LOC 1 day after 2nd Pfizer dose. Presented to ER via EMS, required intubation &amp; AED in route to ED due to tonic-clonic activity &amp; unresponsive; hospitalized 2 days then transferred to another hospital for adv cardiac care; unclear if patient remains hospitalized.      MD reported VAERS and is cardiologist, but stated that he initially ? treated patient as Good Samaritan and later was asked to consult. No records available; requesting records from both hospitals 10/8/21</t>
  </si>
  <si>
    <t>Patient with history of Hypertension, high glucose (Diabetic?). Talked with Dr.  (b)(6). 1st episode of adverse vaccine event within 40 mins: Anaphylaxis. Later patient admitted again to ED after 48 hrs due to Chest pain, numbness. Diagnosed as AFIB/Myocardiopathy or probable Myocarditis from vaccine adverse event. Also, attached medical records. Patient case got complicated due to acute kidney injury due to dehydration or dye used in angiogram.</t>
  </si>
  <si>
    <t>16yom presented to local ED on 10/1, approximately 2d following the second dose of the Pfizer vaccine with multiple complaints including chest pain, fatigue, subjective fever, emesis and dizziness. No elevated temperature was recorded, however. He was transferred and admitted to  (b)(6) for myocarditis with a troponin I of 27.33ng/mL and diffuse ST elevation with PR depression on EKG. CBC was remarkable for a WBC count of 17.6. An infectious disease workup was performed and largely negative for other viral or bacterial causes of myocarditis. Some studies were still pending at time of the report. The enterovirus throat cx has since returned positive (10/11). He received IVIG on 10/3 as well as Tylenol, motrin and one dose of aspirin. His troponin down trended after receiving IVIG and his symptoms resolved. He was discharged on 10/6 and had a cMRI the following day with outpatient cardiology, the report of which reads as normal. He has another follow up and repeat echo scheduled for 10/22, then another visit in November.</t>
  </si>
  <si>
    <t xml:space="preserve">HCP report. 57 y/o M initially presented to hospital for elective hernia repair on 7/7/21 and noted to be in A.Fib at that time (no past hx, but reports feeling palpitations only). A. Fib treated with rate control medication with return to NSR. During hospitalization, pt received 1st dose of Pfizer on 7/9/21. Pt returned to hospital on 7/27/21 (18 days after vaccine) with chest pain, SOB, cough. ECHO showed pericardial effusion with 1.6 cm thickness. Treated with colchicine with improvement in symptoms. Interviewed Dr.  (b)(6) 10/21/21. Medical records requested. </t>
  </si>
  <si>
    <t xml:space="preserve">Self report. No phone# provided. Email sent 10/14.  Called PMD 10/14 and PMD in with pt. but staff was able to pull her record and confirm dx of myocarditis followingc/o palpitations and DOE. Did not have cardiologist's consultant report just his contact info: Kenneth Pfahler,MD phone (941) 475-5621. Chart did not show any ongoing treatment for myocarditis, no record of echo, and only copy of labs done at Venice Regional Medical Center ED on 7/9/21 just troponin and d-dimer no CKMB or BNP. Placed request for records from ED and cardiologist. Pt replied and scheduled call with me on Tues 10/19 2pm. She stated she had 1st moderna 4/3/21 and was fatigued x2d. Had 2nd dose 5/6/21 but the fatigue was worse and was accompanied by chest tightness. No SOB or CP. She normally walked 3km/day but now couldnt complete 1km then unable to complete lap around block. By end of June (unable to give dates) she had chest pain for the first time and went to the  (b)(6) ED. EKG and labs NL was told she did not have MI and told to f/u PMD. ED COVID-10 test neg.  Sx continued and she visited the  (b)(6) (again unable to give date) where once again EKG and labs normal and MI ruled out. She saw her PMD in July and was only told her vit D was low and to take supplements. Was also given referral for Dr.  (b)(6), cardiology who she saw in August. He told her that her symptoms were consistent with myocarditis and cheked troponins which were NL. He ordered an echocardiogram and carotid echo but those have not been done as 2d after seeing him got flu/laryngitis went to ED covid neg. Now 2 months later she could not explain why she hadnt even scheduled the echo and does not have a f/u appt w cardiology. Last saw PMD 1 week ago still fatigued with occ CP and SOB. 10/20 placed request for PMD (Dr.  (b)(6)) records May 2021- present as I've tried calling PMD office multiple times - kept on hold &gt;15min and no option given to leave msg . As of 10/29 no records received. 10/29 called PCP - answering service picked up stated office is closed Fridays and to call back Monday 11/1 and only take callback msg for emergencies so none left. No records as of 12/3 so repeat requests were placed for both the cardiologist and ED.  Case reassigned to me 12/6/21. Agree with the previous abstractor that the PCP and the Cardiologist are difficult to get hold off. No responses possible. Received PCP medical records Dr.  (b)(6) MD, and Lab diagnostics today 12/10/2021.  Patient went ER in May and July of 2021 related to Chest pain and palpitations. All tests and conclusions were normal at ER, so patient was not admitted and asked to follow up with PCP and or Cardiologist Dr.  (b)(6), MD. The PCP office medical records summarizes overall, from ER visit and with the Cardiac status of the patient.  Patient age 58 yrs, with history of Hypertension (since 30 yrs old), otherwise healthy, having chest pain and palpitation issues after first shot, and was noted to be arrhythmic by PCP for May 2021 visit. Troponin and EKG at the ER 5/9/21 came normal. It was noted though on 5/11/21 that by PCP that " The cardiac issue might be due to underlying Valve disorder". Patient LDL cholesterol was high, and Vit. D25/D2 was low in lab results. Patient took Propranolol, which was ongoing prescribed medication from Cardiologist prior to vaccine. Pt. felt better in two weeks. Patient then went to ER, at  (b)(6)in July 2021 with complain of chest pain, but no ischemic findings, instead identified with Kidney issues and have no relevance to Myopericarditis and was diagnosed with acute renal disease with comorbidity of Hypertension. Patient was referred to Cardiologist, but, no clinical findings related to Myopericarditis. Then, on 10/6/21, patient presented with chief complain of Dysphagia, hypertension and hoarseness, difficulty swallowing. MRI was ordered and some lab tests were ordered with initial assessment of Laryngitis, and patient felt better with antibiotic and steroid. The MRI was remarkable except identified symmetric prominence of lingual tonsils effacing from the vallecula. Patient's parathyroid hormone was high.  Based upon the medical records reviewed from PCP, Lab diagnostics and patient's statement in initial VAERS report,  patient do not meet the case definition of Myocarditis. No clinical tests or workup evident of Myocarditis.      </t>
  </si>
  <si>
    <t xml:space="preserve">17 y/o male with chest pain, dyspnea, and vomiting. Limited info submitted.  States myocarditis.  5 day hospitalization and has recovered.    FAC:  (b)(6), MN   *Records requested.     *11/18/2021 - Awaiting records     1/27/2022 - Records review   17 y/o male with PMH seizure disorder on Lamictal, admitted with concern for myocarditis following 2nd vaccine.  C/O chest pain with palpitations. DX: Myocarditis, Chest pain.  TX:  Toradol and Zofran with resolution of symptoms.  EKG - Diffuse ST elevations.  Troponin 800, 1283, 1650, 1891, 1146 &amp; then down trending. CRP - 65.5. Pro BNP - 496. D-dimer - 415. Echo - Normal/EF 56%.  Pain free during admission.  cMRI - Delayed gadolinium enhancement consistent with myocarditis.  CRP - 109.  WBC - 15.4. SARS CoV and Influenza - Negative. Respiratory panel - Negative. EBV - Undetected.  HIV, Lyme, &amp; Adenovirus - Negative. EBV, CMV, Parvovirus - Negative   DCD home well and no acute distress.  F/u with peds cardiology, repeat echo &amp; cMRI, restricted from competitive sports and strenuous exercise.   *Criteria met for myocarditis   Abstraction complete   </t>
  </si>
  <si>
    <t>39 yo who developed chest pains 15 days after 1st vaccine. Went to one hospital that said he was ok, returned 24 hours later and went to a different hospital.  -----------  Requested records 10/12/2021 from both hospitals.  12/7: Medical records from both hospitals have not arrived as of 12/7.  UPDATE: 12-14-2021 Will email pt for missing information and update on status. Rechecked the MR request, none for 2nd hospt. Spoke w/PCP who notes pt had an Echo w/54% EF. Seen twice since event. Uncertain if referred to cardiologist, will inquire. Re-request records from 2nd hospt ( (b)(6), OH)  UPDATE: 12-27-2021 Pt has not seen or will see cardiology as the cardiologist only read the Echo for the PCP, who will continue to follow. Dx: Pericarditis  (30 Dec) per ED note, MD unconvinced of any cardiopulmonary process. Not a case.</t>
  </si>
  <si>
    <t xml:space="preserve">Brief report by DO without MR of a 37yo C female who c/o CP post vax day #3. Dx with myocarditis by DO with EKG findings, and elevated cardiac enzymes both not available to review. Will request records as DO has deferred data to hospt record.  UPDATE: 11-24-2021 Reviewing for records, noted error: this ID number has been requested by another abstractor but for different pt and DOB, as well as to diff hospt. Will email MR to sort out.  UPDATE: 12-24-2021 MR at CDC unable to sort out the duplicate number for this abstraction w/2 different pt names. Unable to proceed nor verify.   UPDATE: 1-25-22 only this pt ( (b)(6)) is now assoc w/ VAERS ID #  (b)(6). Hospt of record is  (b)(6). PCP:  (b)(6). Will request MR.    UPDATE: 4-8-22 MR avail in VAERS VPN. ER reports inital Trop I 0.029 indicative of myocarditis; decreased over time, BNP &lt;10, CXR: non-diagnostic, EKG non-ischemic/non-diagnostic. Remained stable and D/C'd to home with outpt f/u for Cardiology. Final dx: myocarditis, CP, Increased Troponin l </t>
  </si>
  <si>
    <t>Self report. Called PCP Dr.  (b)(6) 10/14 and he was unaware pt had myocarditis following 9/17/21 pfizer vaccination . said he will check records and/or call pt and get back to me. As of 10/26 no call back from Dr.  (b)(6) so called him at 10am. 10/26/21 1:30pm rec'd VM msg from Dr.  (b)(6)  "I saw him for the first time on October the 18th. He told me he went to the emergency room 3 times since the vaccination with chest pain but no definite findings was detected. He saw the cardiologist early October. Echocardiogram was negative. No evidence of pericarditis or myocarditis. Now he's seeing a new cardiologist so work up is still pending. I really don't have any evidence of myocarditis at this point, is just chest pain of undetermined etiology. " Not a case will close it out.</t>
  </si>
  <si>
    <t xml:space="preserve">Confirmed: Not a case    37 year old male with no past medical history began to have chest pain and sob that was worse with lying flat 6 days after receiving the J&amp;J vaccine on 6/6/21.    6/22/21- He went to Med Facility where an EKG was performed and was negative. HCP was concerned for Myocarditis, Pericarditis, PE and referred patient to the hospital. In the ED, the patient had negative troponins x2. EKG and CXR wnl. On exam patient had reproducible anterior chest wall pain. Labs were significant for elevate LFT and CKMB. Otherwise his workup was negative. He was stable and cleared for discharge home with Cardiology follow up. No other identifiable cause noted. He was followed up by Cardiology and Stress ECHO test was ordered. On 11/19/21 Stress ECHO test was normal.     ---------------------------------------------------------------------------7/12/22- Dr. Farmer's nurse returned call. She stated Stress ECHO was normal. Will fax final results. Fax number provided.   7/8/22: ECHO - No results. Need final results- Dr.   (b)(6) -Called clinical team and left message.  10/19/21 Med Req requested.   VAERS report submitted by HCP.  further info. Need MR to continue abstraction.  </t>
  </si>
  <si>
    <t>Patient with history of Congenital Heart Disorder. Patient also have concurrent conditions of fibromyalgia, brain aneurysm. Patient underwent for her first heart transplant at the age of 33, on April 1, 2021. Patient on/off with acute rejection due to transplant between April and August 2021. Patient took her first Moderna Cov-19 vaccine on August 30th, 2021. Immediately after 3 days on a routine blood test for her transplant status, on 9/2/2021 they noticed acute rejection. So, they suggested her to present to ER. Upon Catheterization and Biopsy, they declared that it is a Myocarditis from Graft Rejection. Patient was treated with ATG, IVIG and Tosilizumab. Patient underwent first Biopsy on 9/14/2021, during hospitalization and it was concluded to be acute 2R rejection. Also, it is documented in cMRI results, as Myocarditis from Graft rejection. I talked with the Physician's office Dr.  (b)(6) referred by the patient. I spoke and went over with everything with the Nurse practioner Ms.  (b)(6), and she mentioned that Doctor never interpreted this as adverse reaction, but rather it was clear that patient is having acute rejection from transplant. Patient further, was also diagnosed with COV-19 positive after 30 days of the shot. Patient was COV-19 positive on 9/30/2021 and treated with Vancomycin and Fluozone. This is not a case based upon all the facts and details provided for vaccine adverse event, and Medical records are not requested.</t>
  </si>
  <si>
    <t>Pharmacy reported. 36 y/o M received 2nd Moderna dose and 4 days later developded SOB, cough. Seen in Urgent Care at which time CXR was normal. Treated with steroids and an inhaler. He had follow-up 2 weeks later in which symptoms resolved, and no additional workup completed. Contacted pharmacy to obtain pt information 10/19. Spoke with pt who confirmed myo diagnosis, seen in Urgent Care - unsure of provider name. Records requested 10/19/21. Records received only for CXR. Contacted  (b)(6) and spoke with Ms.  (b)(6), APRN. She reports no workup or diagnosis of myocarditis. Symptoms resolved with steroids and inhaler.</t>
  </si>
  <si>
    <t xml:space="preserve">Pt Report :  65F  Moderna #2  4/5; then 6/30 had Chest Pain-  ER --  airlift to Boise.  Contact Dr   (b)(6) . Did  so: he reports  ST elevations and elevated troponins along with Chest pain. nl Echo. no cMRI.   </t>
  </si>
  <si>
    <t xml:space="preserve">Self report. 35 y/o M developed SOB, chest tightness 2 days following 1st Pfizer vaccine. Seen by cardiologist outpatient and completed EKG, ECHO. Myocarditis ruled out, diagnosed with pericarditis based on clinical symptoms. Prescribed colchicine.   HCP: Dr.  (b)(6). Contacted cardiology, MD out of office but spoke with nurse who faxed records. Medical records reviewed 10/19 - normal ECHO, EKG, and physical exam. No labs completed. Pericarditis diagnosed based on symptoms. Criteria does not meet case definition. </t>
  </si>
  <si>
    <t xml:space="preserve">reported by ED physician same day he saw pt on 10/11/21. VAERS report stated dx pericarditis only and d/c home on "anti-inflammatories". ED records ordered 10/15/21. As of 10/29 no records or RN  (b)(6) callback received. Reported by ED physician, Dr  (b)(6), at  (b)(6) same day he saw pt on 10/11/21. 2nd modernal shot 9/8/21. ED records ordered. MD stated ptreported CP had EKG,CXR, and labs (CBC, Trop-I, pro-BNP, CMP, Influenza A and B, and coVID-19 --&gt;no results in narrative). Dx with pericarditis and d/c home on unspec "anti-inflammatories". Sent email to Dr.  (b)(6) to arrange call next week. Scheduled call with pt for 8pm 10/15 (gets off work at 6pm). Pt stated he got 2nd modernal short 9/8 and 3-5d later became fatigued no fever or other sx until midnight 10/10 (working overnight shift) developed substernal chest pain, radiating to his back, worsened when leaned forward but no SOB/nausea. Has PMH NIDDM, GERD and Ulcerative colitis but no cardiac history. At 6am when finished work on 10/11 he drove himself to the ED (note advised pt if have similar sx and call 911 dont drive self). Single EKG done in ED read by ED doc as pericarditis but cardiac enzymes neg for MI, CRP and ESR elevated no echo or cardiology consult or f/u. No infection source found. Given NTG SL x1 along with toradol and decadron IM. Discharged from ED at noon 10/11 feeling better with Percocetx2 and relafen (nabumetone-NSAID). Told to f/u with PCP  (b)(6) in 2d. PCP did not agree with pericarditis finding and thinks it may have been flare of UC/GERD with elevated ESR. Pt has f/u with  (b)(6) GI department next week to help better manage UC.  This is likely not a case.  10/27 1020 Called above # for (b)(6)got rapid busy signal. Called  (b)(6) they gave  (b)(6) as her #. Called  (b)(6) (pickup said  (b)(6)). Msg left for RN Manning to return call. As of 10/29 no records or callback received. 11/14/21 no records received. Will close out as not a case.  </t>
  </si>
  <si>
    <t xml:space="preserve">Self report. 33 y/o M developed heart palpitations, SOB, fatigue. He states symptoms developed about 4 months after 2nd Pfizer vaccine. States "suffering from myocarditis and pericarditis", but also states "nothing has been too severe whereas I feel like I need immediate medical attention". Based on VAERS report, it appears pt has never received medical care. No HCP or facility listed. Emailed pt 10/13/2021 asking for HCP/facility. Facility provided: V (b)(6). Medical records requested 10/13/21. Per medical records, patient diagnosed with palpitations. He had negative cardiopulmonary workup. Negative troponin, and normal EKG. No tx administered. </t>
  </si>
  <si>
    <t xml:space="preserve">Self report. 43 y/o F developed chest pain and SOB 3 days after receiving 3rd Pfizer dose (also received influenza vaccine 8 days prior to covid vaccine). Went to Urgent Care and had elevated inflammatory markers and instructed to go to ER. EKG with nonspecific ST depression in lateral leads and borderline T abnormalities in anterior leads. Troponin negative x 2. Echo normal, LVEF &gt;55%. D-dimer elevated to 839 (ref range &lt;500 ng/mL). CT angio negative. CXR negative. Diagnosed with acute pericarditis and provided NSAID's. Discharged from ER, no hospital admission.   ----------------------------------------------------  HCP: Dr. (b)(6). Attempted to contact HCP, but unable to get transferred directly to Dr. followed teleprompts w/o success. Medical records requested 10/18/21.  10/17/22: MR received.   -----------------------------------------------------  Meets case definition for probable myocarditis based on presence of chest pain/dyspnea and EKG changes (ST depression and T wave abnormalities). </t>
  </si>
  <si>
    <t xml:space="preserve">Self-report. Day after 2nd pfizer shot dev SOB, chest pressure, fatigue and nausea with increasing BP to 180/105 (no h/o HTN but does take xanax and prozac for anxiety) with HR 120's at rest with HA. Dev chest pain was seen in ED EKG NL and d/c'd After 3rd ER visit in x weeks (name of ED and visit dates not in narrative), seen by cardiology and dx c "mild pericarditis". still have mild chest pressure and fatigue. Called cardiology and left msg w staff to return call. Medical records ordered from PCP and cardiology 10/15. On 10/26  PCP office called back and confirmed that Dr.  (b)(6) review of pt's records showed that "a  (b)(6)cardiologist saw him in April of 2021 made no mention of pericarditis, calling the patient's symptoms atypical chest pain. He saw a [second] cardiologist in June of 2021 who said he may have developed a case of pericarditis but there is no evidence of it at the time of his evaluation. " Not a case so will close out file.  </t>
  </si>
  <si>
    <t xml:space="preserve">25 y/o male with with chest pain and elevated troponin.  DX myocarditis.  Admitted. No testing reports or treatments listed.  No HCP listed.    *FAC:  l.  Records requested.     *11/18/2021 - Awaiting records      *1/28/2022 - MR tab updated   FAC:  (b)(6)    *5/5/2022 - Records reviewed   25 y/o male, no PMH, with chest pain radiating to LT arm after 2nd vaccine.  Took Advil 1 hr. PTA without relief. DX myopericarditis.  Identical twin had myocarditis after his vaccine.  Cardiology consult. Admitted to telemetry.    Troponin - 11,021, 8,217, 7,981, 12,839, 12,662, 11,021, 5,167. CRP - 21.3. CBC - acceptable. Covid - Negative.  INR - 1.0.  PTT - 31.2  ECHO - Mildly decreased LV function, EF 54%.    CXR - WNL.  EKG - SB, diffuse concave ST elevations with PR elevation in aVR, more likely early repolarization though could also represent pericarditis.    TX:  Colchicine, Tylenol, Lovenox, and ASA.    Troponin trended down then up, then down again prior to DCD.  Feels better overall.  DCD home stable.  F/U with cardiologist and continue colchicine and avoid strenuous activity.    *Case definition met for pericarditis, probable myocarditis.   Abstraction complete   </t>
  </si>
  <si>
    <t>ad 2nd dose Moderna 1/8/21 on 3/1/21 dev chest pain, SOB, irregular HR, and fatigue. "Cardiac MRI 06/30/21 showed mild myocarditis and pericarditis, 30 day monitor showed ectopy, PVC's, colchincine and then metoprolol controlled symptoms" Not admitted just ED and outpt mgmt. #19 tests "cardiac MRI x2, PET scan, 30 day monitor, ECHO, Stress test, MRI brain and orbits, labs".  Records requested from Cardiologist on 10/20. Called Dr.  (b)(6) office 10/20 1430 and left return callback info with staff.</t>
  </si>
  <si>
    <t xml:space="preserve">19 y/o male Presented with chest pain and weakness 2 days after vaccination for COVID. Diagnosed with pericarditis.   FAC:  (b)(6)  *Records requested...    *11/18/2021 - Awaiting records     *1/28/22 - MR tab updated    FAC: FAC:  (b)(6)    *5/5/2022 - Records reviewed   19 y/o male, presented to ER with chest pain and weakness x 2 days after vaccination for COVID. Also with low grade fever and nausea.  Seen at another ER, had EKG done and was discharged. He continues with sharp chest pain that is relatively constant.  DX: Acute pericarditis. Cardiology consulted. Exam - WNL.   BNP - &lt;10.  CRP - 1.3. Troponin - 0.00. SARS - Negative. CBC - acceptable.    Initial EKG - Concerns for ST elevations in inferolateral leads.    CXR - Normal.  ECHO - Normal.  TX: Toradol given in ER, Ibuprofen.   DCD home stable.  State feels significantly better.  Rx of ibuprofen.    *Case definition met for pericarditis   Abstraction complete </t>
  </si>
  <si>
    <t xml:space="preserve">10/26/22: Abstraction completed - not a case    -patient was diagnosed with diabetic ketoacidosis with coma associated w/ type 1 DM, AKI, NSTEMI, Hyperkalemia, Toxic metabolic encephalopathy, Severe sepsis w/o septic shock, non-traumatic rhabdomyolysis, elevated LFTs    54 y/o female with DM type 1 (treated with insulin pump), thoracic or lumbosacral neuritis or radiculitis, EtOh-6.7 drinks/week, developed unknown symptoms 73 days after 2nd Pfizer dose; hospitalized X 7 days, transported to ER via EMS (altered mental status/confusion)  -patient placed in restraints due to altered mental status (confused, agitated)  -HPI states patient had "fair amount of alcohol on Saturday and had a lot of nausea and vomiting on Sunday... She has not had cough, chest pain, or complained of abdominal pain."  -patient received dose of Shingrix prior s/p COVID vaccine dose and 2 weeks prior to hospitalization    -D/C summary states patient was admitted with severe DKA--severely acidotic with pH of 6.93, glucose &gt;800. AKI with creatinine 2.56, and lactic acidosis.  -EKG showed ST elevation and STEMI - Follow-up inpatient EKG showed resolution of ST seg elevation  -Troponin elevated  -Echo showed normal LV function  -Coronary angiography showed normal LVEF, with no obvious wall motion abnormalities, but borderline hypokinesis (treated inpatient with ASA &amp; brilinta BID)  -treated empirically for infection with broad spectrum abts, ID panel (-),     7/20/22: Added case to reopen spreadsheet; no MR team member assigned  6/27/22: Records not available in VAERS  5/31/22: Records not available in VAERS; Requesting records from  (b)(6) MN for 6/27/21 to 9/30/21 (cardiologist)  </t>
  </si>
  <si>
    <t>35 year old female who had immediate chest pains with 1st dose.   11/9: Medical office not listed. Found PCP full name and address. Requested medical records.  Dr.  (b)(6) FL.  As of 12/7 records not received.  Reassignment 12/14/2021 and requested medical records again as instructed  1/6/2022 does not meet case definition for myo or pericarditis given available medical records.</t>
  </si>
  <si>
    <t>Emailed HCP Dr.  (b)(6), who reported this. Will wait for her response. Lots of Info missing. So can't decide to rule in or out. Dr.  (b)(6) called back, and let me know, that patient is in a critical condition and still is in the hospital. She mentioned that initially after the second dose of vaccine, it was considered to be TB and related pericarditis, however, TB culture came negative later. Patient is hospitalized at two different  (b)(6) hospital. Obtained from Dr.  (b)(6), last name of patient, hospitalization info etc., Patient was diagnosed of Pericarditis on 4/19/2021 and then underwent pericardiectomy surgery on 6/4/2021. Medical record # for this patient is  (b)(6). MRs arrived and reviewed on 2/18-2/20/2022. Following conclusions were drawn after reviewing all medical records.  Patient with history of Mycobacterial infection since 2019 and Pericarditis related to MTB Complex infection. Pt. developed SBB, Fatigue since mid of March 2021, around about 42 days after the second Pfizer shot. No Chest pain, but abdomen swelling and lower extremity swelling and edema with-in kidney, liver and intestinal ascites. Pericardial calcium is identified since 2019 at elsewhere facility and not at Kaiser facility. Cardiac ECHO did not show any Pericardial thickness or pericardial effusion since pt is admitted to ER on 4/18/2021 till 9/15 2021. The findings were Tachycardia, CHF, with normal troponin and reduced left Ventricular function, EF% of 37 and elevated BNP marker. The cardiac catheterization showed no obstruction and ruled out CVD. There was no Myocarditis, and Pericardial calcification is different as compared to Pericardial inflammation from vaccine adverse reaction. Pt. with co-morbidity of Pericardial calcification since 2019 stated in Discharge notes and also, consultation notes gives the details of the course of various hospitalization, testing etc., done not related to vaccine adverse reaction.  Reviewing all the tests and discharge, progress and consultation notes, the final Diagnosis in the medical records are  as follows: In 2017 Pt. PPID Positive. In 2019 Patient with Pericardial calcification. In 2019 Pt DM2. On 5/8/21, TB IGRA positive and TTS showing Pulmonary opacity and dysfunction, On 6/7/2021 BAL positive for Klebsiella pneumoniae, on 6/12/21 tracheal aspirate came positive for K. pneumoniae and on 7/31/2021 urine culture also came positive for K. pneumoniae. Thus, there is no Myocarditis or Pericarditis, that started within 42 days of vaccination 2/10/2021. Patient is further referred to Diabetes management and follow-up with State lab LTBI (Latent TB Infection) for 2-3 months. Patient received medications related to diabetes and protein control,  diuretics and edema minimization, antibiotics to control infections and anti-inflammatory when work up was in progress. Pt. have had several diagnostic testing to check various systems and various other non cardiac related outcomes were found., like liver cirrhosis and intestinal edema. Abdominal paracentesis was also performed on 7/28/21. This case does not meet vaccine AE of Pericarditis. Patient had a pre-existing Pericardial calcification since 2019 and other underlying issues with root cause of diabetes, protein urea and infections.</t>
  </si>
  <si>
    <t xml:space="preserve">13 y/o male with chest pains and vomiting 3 days after 2nd vaccine.  Was seen by EMS but EKG was normal.  The next AM, patient was seen in ER.  Troponin elevated, EKG: diffuse ST segment concerning for pericarditis; ECHO - normal.  CXR - unremarkable; Pt Adm and treated with NSAIDS; Transferred to PICU after increasing troponin.  IVIG therapy started.  10/14: Repeat EKG showed normal sinus rhythm with ST elevation in inferior leads. Troponin level has begun to downtrend.  DX myopericarditis.   HCP/PharmD:  (b)(6)  FAC:   (b)(6)  *Email to PharmD &amp; records requested.   *10/20/2021 - S/W  (b)(6) Repeat EKG done  - T wave inversion in inferior, nonspecific ST changes.  Responded well to IVIG. Given Tylenol &amp; Motrin for H/A possibly d/t IVIG.  ECHO normal.   F/U with cardiologist on 10/25/2021. DCD home 10/15/2021 at baseline. DCD with Naprosyn &amp; colchicine x 2 weeks.   Consider Holter monitor. No cMRI to be done at this time.   *Abstraction complete.    *Probable Myopericarditis. </t>
  </si>
  <si>
    <t>MNF report 73yoF 1st dose pfizer 2/6/21; 2nd dose 2/27/21. 11/17 9am call w pt: Got 1st and 2nd doses of Pfizer in Feb 2021 while in Las Vegas for both had body aches lasting one day then resovled. 1 wk after 2nd dose 2/27/21 she woke up feeling her "heart racing" would last 30 sec-5min. would not recur during the day or during exercise (she walks 5-6 mi/day). She returned to Mexico in August 2021 and shortly after the feeling of her heart racing recurred but was now happening during the day. She saw a cardiologist there, Dr  (b)(6), on 8/18/21 and EKG done there shows sinus brady at 55bpm otherwise int nl (PR 148 QRS 92 QT 426). On 10/2/21 echo showed diastolic dysfxn EF 64% no pericardial effusion and NL RV and LV wall thickness. Stress test done same day was negative for ischemia, 20% dec in fxn, and many PACs and PVCs. Was plaed on propafenone but that made her dizzy so it was stopped. No cardiac markers drawn or inflammatory blood tests done. On 10/6/21 cMRI read as "meeting criteria for myocarditis" with NL LV size, EF 62%, RV dilated with dec systolic function. No perfusion defects noted. In Mexico pts  who self-pay can order own tests without MD order. She obtained 48 hrs Holter monitor study and saw Dr. Favela, EP who ran test, yesterday  (11/16)for results and was found to have paroxysmal afib (PAF) with many PVCs. She has an appointment wiht her cardiologist, Dr. Sierra, next Wed (11/24) who will determine treatment (Dr. Favela discussed anticoag and b-blocker).   Aside from incr HR and palpitations /irregular beats, she has had to curtail her exercise due to DOE over the past 3-4 months. PMH: COVID-19 infection July 2020 and high chol.  no cardiac or peri/myocarditis history. No etoh use.  Covid-19 test not rechecked. She has all her medical records and will send them to VAERS email/fax and will ask Dr.  (b)(6) (he speaks English) to contact me after her appointment on 11/24/21.</t>
  </si>
  <si>
    <t>Requesting medical records today.  4/6 KP: VAERS ID updated to  (b)(6); linked VAERS ID  (b)(6).  4/12/2022: MRs arrived and reviewed.   Pt. Otherwise healthy, 39 Y M went to ER with sudden Chest pain worsening after 4 days of Pfizer booster. At ER no PE or Cov19 infection. Elevated Troponin series, abnormal EKG with ST elevation but Cardiac cath showed no obstruction and clean coronaries. Patient was treated with Aspirin and Nitroglycerine. One day hospitalization. Troponin normalized and no further chest pain during discharge. Patient was diagnosed with Myocarditis, related to vaccine adverse reaction. This is a case of vaccine AE of probable Myocarditis due to timeline of event, with symptoms, ST elevation in ECG that also correlated with high Troponin and no CAD or other findings.</t>
  </si>
  <si>
    <t xml:space="preserve">report by cardiology fellow  (b)(6). VAERS form blank on narrative other than "acute myocarditis" and that pt admittedx2d at  (b)(6).  The MD contact phone in VAERS is incorrect - goes to a conference line. Called hospital main operator 10/20 reached by pager. Set up call for 10/21 4pm. Records requseted from  (b)(6). 10/21 call with Dr  (b)(6) stated he only saw pt at his f/u appt on 10/15. Read from ED/admit records: 36yoM h/o GERD taking  protonix only. no h/e etoh abuse or rheum d/o. Moderna dose #1 date unk dose#2 9/30/21. Next day dev f/c, chest discomfort, and generalized weakness and joint pain that became progressively worse. No SOB. Seen in ED 10/3 afebrile (36.0) EKG showed non-specific changes, troponin 1993(inc to 2923 pcg/ml one hour later), mild LFT inc AST 55 ALT 93 (AP NL 46), ESR 26, CRP 30.7, and BNP 30. COVID-19 test neg. Admitting dx acute myocarditis due to chest pain, inc enzymes, and increased transaminases. 10/2 echo NL LV size and fxn, EF 55%, and no pericardial effusion. tx c Motrin 600mg q8 x 1 week. d/c 10/5. On 10/15/21 saw pt at their f/u appt asymptomatic and has cardiac MRI scheduled for 11/9/21. Medical records from admission requested 10/20/21.  </t>
  </si>
  <si>
    <t>Reported by pt through manufacturer. No patient's DOB. No info about the hospital. No  medical records from hcp. Suggest contacting patient to find out where he was admitted for diagnosis and treatment on myocarditis the patient claimed.     11/5/21: No DOB, No Facility information; Manufacturer Report; patient phone number but wasn't able to successfully contact  UPDATE: 11-8-2021 In record, pt reports to having been seen at  (b)(6). Will request records.   UPDATE:12-6-21 No response, unable to verify on manufacturer report.  UPDATE: 01-22-2022 Spoke w/pt to obtain demographics, MD contacts. Will continue to contact and update abstraction. MR are still pending.  2-1-22 UPDATE: MR from ED received when seen on 12-10-21 for HTN and dental pain. No MR for manufacturer report of myocarditis and admission on or about 5/21/21. Will resubmit request to cover this time frame.    UPDATE: 3-1-22 MR received. DOB: 4/11/1956 Pt dx w/pericarditis and pericardial effusion following 1st Pfizer vax on d#9 w/SOB, palpitations and CP. Found to have A-fib on EKG w/controlled vent rate, Echo w/EF of 60-65% and noted for pericardial effusion. Holter revealed asymptomatic runs of SVT and PATs. Chest CT neg. Declined further interventions, seen by Dr.  (b)(6).</t>
  </si>
  <si>
    <t>51yr old F , Pfizer #1, Chest Pain, SOB on 10/3 .... No further information . Tried calling provider 3x ... no answer.   (b)(6) Tx. 12/3 new abstractor. no records received so 2nd request placed (prior req date 10/27)  UPDATE: 12-14-2021 Spoke w/pt and cardiologist. PT notes that she had a severe reaction to the first Pfizer vax on 3/2 w/high fever, chills, myalgias, SOB-called PCP, who placed her Prednisone which greatly improved her symptoms. Second Pfizer vax on 3/21- low grade fever only, did well. One week before booster, notes she had some generalized chest pain (muscular) that waxed and waned. Called a telehealth MD who Dx w/URI and placed her on a nebulizer and other meds she could not recall. Received Pfizer Booster on 9/14 w/AE p vax d # 19 with severe CP/SOB, called 911 and eval in ER. EKG: ST elevation, Echo: EF 55-60%, no labs. Dx w/Pericarditis. Admitted 5~6d.  D/C on Colchicine, Metoprolol, Indomethacin, Methocarbamol and Norco. F/U w/cardiologist and had Nuclear stress test: abnl w/ LEVF of 65%. Cardiologist concurs Dx of Pericarditis.</t>
  </si>
  <si>
    <t xml:space="preserve">Records reviewed:   12 y/o female c/o stabbing chest pain 3 days post vaccination.  PMH: MCAD deficiency.  Elev Trop.  Elev CPMB.  TX with NSAIDS.  Post completely resolved within 12 hrs after tx started.  EKG - Sinus Brady .  Echo - WNL.  Adm x 2 days.    Criteria met for probable myocarditis.  Abstraction complete   HCP:  Dr.  (b)(6)  FAC:  (b)(6), IA  </t>
  </si>
  <si>
    <t>4/4: 29yof with intermittent palpitations and chest pain (not associated to one another, apparently) beginning just under 1mo following 2nd Moderna dose. Unremarkable w/u in ED including normal EKG and troponin. Report suggests patient was treated with steroids by PCP presumably in follow up to that ED visit, so, asking that records be requested from that PCP office.    12/13: after no return call from  (b)(6) since speaking with her and sending her HIPPA form as requested 10/20, finally reached someone in her office today and obtained name of hospital where patient was evaluated, requested records.</t>
  </si>
  <si>
    <t xml:space="preserve">17 y/o male with vertigo &amp; mild chest pain presented to ER.  CK in 20,000's, Troponin normal.  CKMB - borderline. EKG &amp; ECHO - not concerning. Cardiology stated low suspicion for myocarditis.  Chest pain resolved by time of admission.  Vertigo and elevated CK improving with IVF's.  Adm x 1 day.  Unk disposition.    FAC:  (b)(6), NY  *Records requested     11/19/2021 - Awaiting medical records     *1/28/2022 - MR tab update     11/18/2022 - Records reviewed   10/17/21 - Admission date   17 y/o male, PMH asthma, c/o vertigo &amp; mild chest pain presented to ER.  CK in 20,000's, Troponin normal.  CKMB - borderline. EKG &amp; ECHO - not concerning. Cardiology stated low suspicion for myocarditis.  Chest pain resolved by time of admission.  Vertigo and elevated CK improving with IVF's.  Adm x 1 day. O2 sat 100%.   EKG - NSR.  Non-specific ST segment elevation in the inferior leads.    ECHO - Normal ventricular function.  Physiologic posterior pericardial effusion.    Troponin T - &lt;6.  CKMB - 6.8.  CPK - 8556. 9988, 14331, 18782, 27268, 28193.  Glucose - 106, 100.  BUN - 6.  Phos - 4.8, 3.6.  AST - 127.  ALT - 51.  Alk Phos - 325.  Sars-CoV - Negative   MEDS:  IVF's.    DCD home to f/u with PMD.  Needs repeat CPK outpatient.  Drink fluids.  Rest body part &amp; apply ice.  Tylenol or Motrin.    DCD DX:  Myositis.      *Case Definition met for Pericarditis - Acute chest pain, EKG - Non-specific ST segment elevation.  ECHO - Physiologic posterior pericardial effusion.  Abstraction complete.  </t>
  </si>
  <si>
    <t xml:space="preserve">20 y/o male with DX Myocarditis, Troponin 0.22; Hospital admission x 1 day  HCP:  (b)(6)   FAC:  (b)(6) TX  *Call to MD office was advised to request records for clinical.   (b)(6); Fax #  (b)(6)  *Records requested for additional information     *11/19/2021 - Awaiting records     1/28/22 - MR tab updated    5/12/2022 - records reviewed   20 y/o male, no PMH. Presented to ER with chest pain. DX Myocarditis. Hospital admission x 1 day.  Pain has improved.  Seen by cardiologist   Troponin 0.21, 0.22, 0.20. BNP - 9. Drug screen - Negative. D-dimer - 391.  Covid test - Negative.  Chemistry - Normal. CBC - Acceptable.   CXR - Unremarkable   ECHO - WNL, EF 60-65%.   EKG - SB, Borderline axis deviation, ST elev, probable normal early repol pattern    MEDS: Ibuprofen   Per Cardiologist, no exercise for now.  TST once asymptomatic   *Case definition met for case probable myocarditis   Abstraction complete     </t>
  </si>
  <si>
    <t>Contacted  (b)(6). Spoke with  (b)(6) on 10/25/21. Contact  (b)(6). Patient's MR# is 1421977 to request medical record. Patient hospitalized twice. 9/29/21 to 10/4/2021; AND again from 10/12/2021-10/15/2021.  The EKG showed T-wave inversion and lateral waves. Initially presented at the urgent care with shortness of breath and leg swelling. They noticed 88% blood oxygen saturation after 4 days of first shot of COV-19. Patient didn't took any vaccine until mandatory effect needed for substitute teaching. Upon arriving at  (b)(6) ED on 9/29/2021, patient was supplemented with 4L of  Oxygen Cannula and diagnosed as Fibrinous Pleuritis and Chronic Pleuritis via Chest X-ray and ECHO. Patient developed Hypoxic Respiratory failure due to Chronic Pleuritis. Patient DO NOT have Myopericarditis as claimed in the report. Patient underwent Thoracentesis due to consistent Pleural Effusion (PE), Lung inflammation due to complicated ParaPneunomic Effusion (Rusty brown pleural fluid from lungs). Patient is treated with Oxygen supplement, Thoracentesis, Oxycodon, Levaquin, Heparin etc., Will still go ahead and request Medical records. Initially, moderate Bibasal Pleural effusion. It was noted in Doctor's note "On 10/4/2021 Physician recommended anticoagulant during patient discharge from 1st hospitalization, and patient refused to that". Again end up with further complications and return to ED from 10/12 to 10/15, with left pleural biopsy and further antibiotic treatment.</t>
  </si>
  <si>
    <t xml:space="preserve">24 y/o male presented to ER with chest pain 2 days after 2nd vaccine.  Troponin elevated.  ECHO - WNL.  DX Myocarditis.  Hospitalization x 1 day.  Symptoms resolved and DCD.  No additional clinical   HCP:  (b)(6)  FAC:  (b)(6) FL  *Email to HCP.  Records requested from FAC.     Received call from Dr.  (b)(6).  F/U re: additional clinical.  States had EKG - unremarkable.  Only abnormal marker was Troponin.  No other cardiac markers done.  Cardiologist did not recommend a cMRI.  No medications given.  Recovered pretty quickly.  To f/u with cardiologist.    *Abstraction complete....Probable myocarditis.    </t>
  </si>
  <si>
    <t>52 yo female had outpt stress echo 5 days after first vaccine which she "failed" Had normal cardiac cath.  Was not treated for myocarditis.  10/22/21: obtained DOB requested records; referred to Dr  (b)(6)/; (b)(6); reviewed outpt record; initial reading of cMRI was myocarditis but review /additional read was normal.  Case does not meet criteria for disease based on lack of symptoms, normal labs and cMRI</t>
  </si>
  <si>
    <t xml:space="preserve">Self report. No PCP or ED named.  Email sent to pt 10/21 asking to schedule call. 10/26 rec'd email available for call after 4pm this week. 10/27 6pm call c pt. 36yoM 1st dose 1/2/21 2nd 1/23/21 and rec'd 3rd dose 10/15/21 due to his job of working the front desk at a primary care office.  PMH: dysphagia on prilosec and seasonal allergies on claritin. no cardiac or rheum history.   Next day after 3rd pfizer shot in L arm only had localized tenderness at injection site; On 10/17 awoken from sleep 1am  by pain R side and shoulder pain continued to spread down into chest and now had SOB, after near-syncope at 8:30pm same day had wife drive him to  (b)(6) ED at 11:30pm. EKG was suggestive of pericarditis, inflammatory markers elevated (wasnt sure about cardiac enzymes), and echo was positive pericarditis without pericardial effusion showing "enlarged right side of heart". Started on colchicine and Mortin kept overnight in observation until and discharged the next day. Dx c pericarditis and tx c Motrin 600mg tid and Colchicine bid and asked to f/u in one week with PCP ( (b)(6), MD) and cardiology (Dr.  (b)(6)). Chest pain improving ("mostly soreness") but is slow recovering from fatigue and exercise intolerance (used to ride bike miles for daily transportation now has trouble going 3 blocks). Cardiologist held motrin and colchine last weekend (Oct 23-24) due to N/V/D but is resuming this week now that has resolved. Has next appointment with cardiology 11/9. Since had (+)d-dimer a chest CT was done and ruled out PE - no LE DVT U/S was done. Since inflammatory markers are still elevated, cardiologist is in process of getting insurance approval to do cardiac MRI. 10/27 records requested from cardiologist and ED/obs . Dr. Sharma: 10/17 ED EKG PR ↓ ST ↑ classic pericarditis fndings CRP 52.9 (ESR not done until 10/21 was 21) ED echo no pericardial effusion, mild biatrial enlargement EF 55%. No preceding viral exp or sx afebrile. No meds/metal exp. Started on Motrin 600mg and Colchicine. Has f/u appt 11/9 and cardiac MRI scheduled for 11/26.  </t>
  </si>
  <si>
    <t xml:space="preserve">Pt VAERS report suggesting myocarditis. Need to reach out for exact date of birth in order to speak with MD and order MR.  10/29/21 - Spoke with cardiologist, Dr.  (b)(6) nurse who went thru details of record with me. Summary:  5/28/21 - OV for routine f/u of atrial fib. Pt had c/o lightheadedness. No CP. No SOB. MD ordered Holter.   6/9/21 - Holter showed some episodic V Tach. Dr. Needleman ordered further testing.  6/?/21: Myocardial Perfusion scan and Coronary catheterization - normal.  6/25/21: ECHO: No effusion. No regional wall abnormality. Nl LV wall. EF 40-45%  8/13/21: cMRI: no findings "c/w myocarditis" </t>
  </si>
  <si>
    <t>(submitted by HCP)  20 yr old with pleuritic chest pain  and cp while lying flat.  Cardiac MRI = active pericarditis.  No other labs or tests provided.  Email provider for callback.  11-5-2021:  S/w Dr.  (b)(6) (cardiologist).  Meets case definition for probable pericarditis as patient did not f/u w EKG. Treated as outpatient. (11 Nov) given abstractor interview c provider, will consider as confimration of cMRI c/w pericarditis, and consider a case.</t>
  </si>
  <si>
    <t xml:space="preserve">27 y/o male with Myalgias, fever, joint pain same day after vaccine.  Diagnostic testing on 9/30 - 10/18/2021.  DX pericarditis.    HCP:   (b)(6)  FAC:  (b)(6)  *Email to HCP for additional records.     *10/25/21 - Received email from HCP.  Unable to call in Japan.    States pt. initially had chest pain, No ECHO or cMRI performed.  The EKG was not overly convincing, but pericarditis was the most likely diagnosis given the elevated inflammatory markers. The patient is currently on Celebrex 100 mg daily and Colchicine 0.6 mg BID.   *Probable pericarditis.  Abstraction complete.   Records requested.   </t>
  </si>
  <si>
    <t xml:space="preserve">30 y/o male (self reporting) with ongoing pericarditis (chest tightness during exercise, fatigue, muscle soreness).  EKG done.  No diagnostic results.    HCP:   (b)(6)    *Records requested.     *11/19/2021 - Awaiting records    *1/28/22 - MR tab updated      *5/6/2022 - Records reviewed   30 y/o male, PMH of asthma, depression, and GERD, with chest tightness during exercise, fatigue, muscle soreness.  Competitive cyclist and noticed chest discomfort when HR &gt;180.  DX:  Acute pericarditis   10/19/21 visit - F/U with cardiology.  Rx ibuprofen, taking PPI for reflux.   Troponin 0.002. CK - 126.  Chemistry - WNL.   EKG - SB, ST elevation suggests acute pericarditis   10/20/2021 ECHO - Normal, EF 60-65%, no pericardial effusion   10/26/2021 Stress EKG - NSR, Negative for ischemia   10/28/21 visit - Maybe myocarditis r/t 2nd covid vaccine.  Recommend treadmill stress test.  If no chest pain or arrhythmia on stress test, can resume normal activities.  EXAM - WNL.   No additional information   *Case definition met for pericarditis   Abstraction complete  </t>
  </si>
  <si>
    <t>5/31/22: Records not available in VAERS;  (b)(6) replied to previous MR request for DOS 9/6/21    Self report. 54 yoF got 3rd Moderna shot 9/4/21 next day got "flu sx" which got progressively worse over next 3 weeks with night sweats, fatigue and by 3rd wk started to have chest pain and  SOB. Went to  (b)(6)ED admitted for 2d with dx of pericarditis and d/c home. 10/22 Called PCP  (b)(6), MD and left callback msg with staff. Placed records request for admission. Call with 10/25 1715 Dr.  (b)(6): Moderna 1st 1/6/21 2nd 2/14/21 3rd 9/4/21. PMH asthma, chronic pain, pancreatitis w psuedocyst, HTN, hyperlipidemia, insomnia, and pericarditis dx 10/5/20 during admission for pancreatitis when c/o CP w nonspec EKG, echo and cath neg (even Dr Nair not sure how that equated to a dx of pericarditis). On 10/9 approx 1 month after 3rd shot went to Evergreen ED c/o CP and admittedx2d for pericarditis. Dr.  (b)(6) has not received records from ED visit or admission yet. Pt seen by cardiology  (b)(6). Pt has f/u appt w Dr.  (b)(6) 11/8/21 no cardiology f/u appts scheduled. Dr.  (b)(6) will call when receives admit records. 10/25 1730 called cardiology staff states Dr.  (b)(6) is on family leave for the rest of the year. Msg left to have covering cardiology return call to discuss case. As 12/3 no recs rec'd. 2nd req placed (orig 10/22).    12/8/21: Added re-request for records for  (b)(6), and new request from  (b)(6) (including Dr.  (b)(6)) for 10/1/21 to present</t>
  </si>
  <si>
    <t>7/21/22: Abstraction completed; pericarditis    74 y/o male PMH: HTN,TIA, OSA, BPH, A-Fib, recurrent DVT &amp; PE, and hospitalization 2 months prior to 2nd COVID dose for CP, reported developing chest pain 172 days after 2nd Pfizer dose, hospitalized for 3 days ( (b)(6) CO)  -EKG showed A-Fib, no ischemic changes, Troponin negative and CRP elevated, Echo showed mild decrease in LV function, trace pericardial effusion   -during hospitalization, patient developed pleuritic CP &amp; low-grade fever (100F), and new onset leukocytosis  -EKG showed NSR and no ST-T wave changes; CXR (-)</t>
  </si>
  <si>
    <t xml:space="preserve">55 yo male with states "shortness of breath, dizziness, light-headedness, racing pulse at times, uneven cardiac rhythm" 15 days after 1st vaccine.  ---------------------------------  11/10: Requested medical records.  As of 12/7 records not received.  Case reassigned to me on 12/14/21. Called #14 and left a message to call me back.  Second Pfizer Vaccine taken:4/24/21  Symptoms for AE started 5/9/21.  Talked with #14, who said, they don't have much info, the initial tests ECG, ECHO were normal. But pt. went ahead on his own &amp; have done Cardiac catheterization and cMRI. Talk with pt. Cardiologist Dr.  (b)(6). Called 3 times at Dr. Christopher office and left a message to call back with number (1st time previous abstractor), second time me on 12/14/21, and third time today on 2/15/21 after receiving MRs and still have Q's related to Dr.  (b)(6) consulting letter and lack of clinical reports, test results in their file. We requested all MRs, in their file. What we received is the consulting letter for a male patient (Also, describes pt. sometime's as "She") with only Holter monitor results. There are no cMRI clinical results, no PET scan results etc., So, the Cardiologist neither reviewed these essential results himself, nor talked with the ones who interpreted it (No physician/clinic names, just says elsewhere). Thus, this consulting letter do not appear authenticated for an independent opinion. Also, Dr.  (b)(6) and his staff (Ms.  (b)(6) and especially Ms.  (b)(6)) refuses to talk with CDC. So, based upon the MRs received from Cardiologist Dr.  (b)(6)and PCP #14, these are the conclusions drawn.  Pt a 55 yrs old M, athletic and in perfect health took 2nd Pfizer shot on 4/24/22. There is no clinical information/evidence provided by the pt. or PCP or Cardiologist that are done authentically and can be obtained from a medical facility to show pt. with Myocarditis, within the 42 days period after vaccine. The stress test ventricular Tachycardia (2 episodes, unclear, uncertain, no stripes available) cannot be verified by ECG, ECHO. There is no results available for cMRI. Not sure where was it done. We requested all the MRS from Dr.  (b)(6) and the only records that were provided were Consultant record and Holter Monitor recordings from 09/30/21. One of the record that was provided was of a patient 40 yrs old F, with different name and Medical record number. We are re-requesting cMRI records again from Cardiologist office on 2/14/22. But, at this moment, it is assumed based upon the consultant letter and results already send, that they do not have it with them.  Thus, between 4/24/2021 until 8/24/2021, there are no records of transient Myocarditis occurrence due to AE. No abnormal ECG, ECHO, Biomarkers or confirmed stress test matching with CA score for that age group. The cMRI records are not available from anywhere. Considering the diagnosis note from Dr.  (b)(6) of Paroxysmal atrial fibrillation on 9/30/2021, does not meet the timeline of vaccine or the worsening condition. Further, Pt. is prescribed Metoprolol   + mild b-blocker, and still not recovered, and have the same symptoms going on. It may not be inflammation of heart.   This case does not meet AE of Myocarditis based on lack of clinical evidence in the immediate time of vaccine.  </t>
  </si>
  <si>
    <t xml:space="preserve">41yo H-male, reported to Pfizer. AE d4 p Pfizer booster. Symptoms unknown. Facility unknown. Studies/tests unknown. Tx w/Ibuprofen/Colchicine. Limited report. No MD provided. Emailed pt for more information.    UPDATE:12-17-2021 Manufacturer report w/limited data and no response from pt. Unable to proceed. Unverified.    2-10-22 Will attempt to email again.    UPDATE: 4-13-22 Abstraction sent to GDIT    UPDATE: 4-26-22 No change in status.    UPDATE: 5-20-22 No change in status  UPDATE: 6-15-22 No change in status    UPDATE: 6-29-22 Abstraction linked to VAERS ID #  (b)(6). Contact info avail: Pt, reporter and MD all of the same. Dr.  (b)(6) Facility:  (b)(6). Will re-open and request MR.    UPDATE: 7-22-22 GDIT open case. No change in status.    UPDATE: 8-3-22 MR avail in VAERS VPN. Dx: Acute Idiopathic Pericarditis. Developed CP w/occ palpitations 4 d p Pfizer vax. Labs at St Elsewhere (ordered by work colleague but reported and non-contributory for cardiac event) EKG: bradycardia w/marked sinus arrhythmia, Echo: EF 56%. Improved on NSAIDs and Colchicine. Viral panel neg. Will f/u with Cardiology. </t>
  </si>
  <si>
    <t xml:space="preserve">21 y/o male hospitalized with chest pain 4 days s/p 2nd Pfizer. Insufficient information on VAERS report to determine case status. Attempted to call HCP and requested records on 10-28-21. Leaving incomplete for now.    11-19-21: Records not available for review.    12/17/21 - Reassignment review.  Records req 10/28/2021.  Awaiting records     *2/24/22 -  MR tab updates   FAC:   1st -  (b)(6)  2nd -  (b)(6)  3rd -  (b)(6)    7/1/2022 - Records reviewed    21 y/o male, PMH bipolar disorder, taking Depakote, also smoker with marijuana use.  Presented with chest pain 3 days s/p 2nd Pfizer.  Also with chills, fatigued, headache, and muscle aches.  Seen in Urgent care and referred to ER for troponin level.  DX with myopericarditis.  Took Tylenol and Ibuprofen 30 minutes PTA.   Admitted.  Currently CP free on admission.  Started on lisinopril d/t reduced EF.  Has not been started on beta blocker d/t intermittent bradycardia with sinus pause up to 2.1 seconds, asymptomatic.    CXR - WNL.  EKG - NSR.  Early repolarization changes   CTA - WNL.   Troponin - 4.86, 1.82.   NT-proBNP - 700.  CBC - Acceptable.  BMP - Acceptable.  Covid - Not detected.    ECHO - LVEF 40%. Mild hypokinesis of all distal LT ventricular segments. Thickening/calcification of the pericardium.    TX:  Lisinopril, Colchicine, Ibuprofen.  DX: Myopericarditis, Cardiomyopathy, Bradycardia  DCD home stable.  Continue Lisinopril, Colchicine, Ibuprofen.  If low BP, then stop lisinopril and call cardiology office.  Refrain from intense activity until he recovers.  F/U with cardiology.  ECHO in 1 month.  PCP referral.   *Case definition met for pericarditis., probable myocarditis.  Abstraction complete.      </t>
  </si>
  <si>
    <t>34 yo black male presented with chest pain 3 weeks after 2nd Moderna vaccine; labs/cardiology evaluation pending; VAER reported submitted by HCP; records requested 10/27/21  Case reassigned to me on 11/8/2021. Talked with Dr.  (b)(6) and HCP  (b)(6). It is confirmed that patient had Chest pain during inspiration after 3 wks of Moderna shot. EKG came abnormal with ST elevation. No other blood tests or ECHO was done. Cov19 came negative. Further follow up with Cardiologist is suggested. Patient was prescribed 600 mg of Ibuprofen and ongoing Asthma puffs of Fluticasone. Patient is doing good now, and all is resolved on it's own. We have minimum clinical evidence of adverse reaction of pericarditis at this moment. No ECHO or related blood tests were done at the time of symptoms. Today blood panel tests were done, but symptom is resolved. There is no history of patient is available to compare past EKGs with current. So, the case do not meet case definition of Pericarditis, due to lack of clinical tests and clinical evidence. However, left my contact info to Dr.  (b)(6) to call me if Cardiologist visit suggests otherwise. NOTE: Patient's prison number is  (b)(6) @  (b)(6), which will help to obtain medical records. The contact info for obtaining medical records is Ms.  (b)(6) with email:  (b)(6)</t>
  </si>
  <si>
    <t xml:space="preserve">HCP report but no pt name or contact info and no phone # for HCP only email  (b)(6). Narrative states "Patient received 2nd dose of Pfizer Covid-19 vaccine on 10/19/21. On 10/21/21 at 8pm, patient experienced chest pain 7/10 that did not resolve with famotidine. He presented to the ED and was found to have ST changes in V2-V6 and elevated troponins. Patient was taken for an emergency diagnostic cath. The cath did not show any severe stenosis in major cardiac vessels, findings were consistent with probable Myopericarditis. Patient was monitored in the ICU for monitoring post cath. He will be medically managed with aspirin and colchicine. Patient is hospitalized at the time of reporting this event." Sent email to HCP 10/27 requesting to schedule call. After several handoffs finally contacted resident who managed pt during admission at  (b)(6).  (b)(6). Pt He presented to  (b)(6) ED 10/22 0100 c/o chest pain that started 10/21 2000 trop inc from 3 to 12 in ED and EKG showed LBBB (no past ones avail for comp) no prior cardiac history. no ESR or CRP done. taken to cath lab around 0500 no sig stenosis found EF 55%  no pericardial effusion found. trop cont rise over the day with inc chest pain pt started on coreg and b-blocker. 10/22 1400 had echo EF40% small pos effusion but no wall motion abnl. started on NSAIDs which finally relieved chest pain. Trop I peaked at 24.8 on 10/22 1420 draw. d/c 10/23 with dx myocarditis with poss pericarditis. Has follow-up appt scheduled for 11/19 with Dr.  (b)(6) from  (b)(6). will likely repeat echo then. Dr.  (b)(6) offered to call with report of f/u appt. Records request placed for  (b)(6)and  (b)(6).  </t>
  </si>
  <si>
    <t xml:space="preserve">17 y/o male with HA, myalgias, and fatigue 37 days after vaccine. Also with syncopal episode.  Seen in ER &amp; transferred to PICU with myocarditis with acute heart failure.  Inpatient x 7 days. Responded well to milrinone and IVIG.  DCD home on lisinopril.  EF 40-45% at discharge.  Testing: elevated Troponin, CK enzymes, and BNP. MRIs and CTs completed  HCP:  (b)(6)    FAC:  (b)(6), LA  *Email to  (b)(6), PharmD.  Requested records.    *12/21/2021 - Awaiting records    *2/24/22 = MR tab updated   FAC:  (b)(6)      *5/9/2022 - Records reviewed   17 y/o male presented with HA, myalgias, and fatigue 37 days after vaccine. Also, with syncopal episode.  Seen in ER &amp; transferred to PICU with myocarditis with acute heart failure.  Hypotensive with decreased perfusion. Elevated troponin, CRP, ESR, CPK, &amp; BNP. Inpatient x 7 days. Responded well to milrinone and IVIG. DCD home on lisinopril.  EF 40-45% at discharge.  Had mild renal failure. Testing: elevated Troponin, CK enzymes, and BNP. MRIs and CTs completed  EKG - Significant ST segment changes.    ECHO - Severely depressed biventricular function  cMRI - strongly suggested myopericarditis.   Infect Dz work up normal except for mycoplasma pneumoniae IgM and IgG - positive.      TX:  Milrinone, IVIG, Lisinopril, Naprosyn.    11/2/2021 - PT visit - Acute myocarditis, unk etiology.  Restricted activities x 6 months.  Con't lisinopril. Repeat ECHO and stress test   PT visits 10/2/2021 - 12/26/2021: PT eval for myocarditis for impaired functional mobility, balance, gait, and endurance.  Improving endurance and progressing well. Faster recovery between exercises.   *2/8/22 - Cards visit - Resolved ventricular dysfunction and reassuring blood work.  Reassuring exercise stress test.  No activity restrictions.  Continue lisinopril for now. Live virus vaccine should be delayed for 11 months after 9/17/21 dose of IVIG.  Unsure of causation of myocarditis.  Atypical of COVID vaccine related myocarditis.   EKG - NSR with ST segment elevation in the mid precordial land lateral leads.  ECHO - no effusion and good function    *Case definition met for myocarditis.  Abstraction complete  *Requested additional records for laboratory results and discharge summary    </t>
  </si>
  <si>
    <t xml:space="preserve">Self report. 38 y/o F with history of recurrent idiopathic pericarditis, diabetes, and mild immune dysfunction reports she developed pericarditis 2 days following 2nd Pfizer vaccine. HCP:  (b)(6) MA. Spoke with HCP 10/28/21 - states pericarditis is chronic, no acute episode following vaccination. HCP states she was seen in office same day d/t hx of chronic idiopathic pericarditis. EKG at that time normal. She then developed fever and headache 5 days after vaccination and completed telemedicine visit. She had routine follow-up with cardiology in May with normal EKG/ECHO findings. Dx: Idiopathic chronic pericarditis (4 flares since 2019 when she received initial diagnosis). </t>
  </si>
  <si>
    <t xml:space="preserve">28 y/o male diagnosed in ER with acute pericarditis and treated with NSAIDs for 3 weeks with recovery. Experienced unknown symptoms, elevated troponin, and ST elevations on EKG 1 day s/p 1st Janssen. Information on VAERS report insufficient to determine case status. Emailed HCP and requested records 10-28.     10-29: Discussed with HCP. Verified that pt. presented with chest pain and ST elevations on EKG with mild troponin elevations. Meets criteria for myopericarditis. Tx with NSAIDs as outpt. and recovered. Was seen in ER of  (b)(6). Will update record request. </t>
  </si>
  <si>
    <t>Self-report. 38 yoM h/o bipolar d/o. Had 1st dose pfizer mid-day 9/27/21 and by that evening had L arm and leg pain. By 9/29 reported CP and SOB started and progressed over next 2.5wks with CP radiating to L shoulder and back. Went to ED 10/18 had CXR, EKG, echo, Chest CT, and labs. Found to have pericardial and pleural effusions and transferred to another hospital where on 10/19  thoracocentesis removed 800cc fluid from L lung. No mention made of pericardiocentesis being done. At first hospital tested neg for COVID and influenza. 10/27 1300 called PMD Dr. Rachel Erikson and staff will give her my phone and email to arrange call. 10/27 placed records request from  (b)(6) and  (b)(6)-both in WA)  (3 Nov) per records, pt c pleural effusion; will consider pericarditits.</t>
  </si>
  <si>
    <t>Self report. 21 y/o F received both doses Moderna. Developed SOB, fever, chest pain. Completed EKG, Echo, CXR, labs. Diagnosed with pericarditis.     3/17 - Spoke with RN. Pt seen 10/17 at  (b)(6)ER with gradual chest pain, dry cough, chills. Diagnosed with pericarditis. Consult by phone to Cardio, Dr.  (b)(6). Tx inlcuded ASA and colchicine. F/u visit with Dr  (b)(6) 10/22. Confirmed vaccine info. Dr  (b)(6) out of office.    3/22 - Spoke Dr.  (b)(6), cardiologist. He reports he is not certain this is pericarditis but is treating based on symptoms alone. They have completed EKG, cardiac enzymes, Echo, and cMRI - all of which have returned normal. She has been having episodes of tachycardia and therefore an event monitor has been ordered. Per Dr.  (b)(6), no diagnostic evidence of pericarditis at this time.</t>
  </si>
  <si>
    <t xml:space="preserve">Self report. 66 y/o F developed chest pressure and SOB 1 day following 2nd Pfizer vaccine. Reports myocarditis, but per phone call with pt 10/28/21 never went to doctor with these symptoms. HCP: Dr.  (b)(6). Contacted HCP - he reports only visit to office was 5 months following vaccination and no mention of chest pain or cardiac issues. </t>
  </si>
  <si>
    <t>Reported by PCP not much other than "pericarditis dx on 10/4/21" on VAERS form. 10/28 Email sent to PCP to arrange call. No response so 11/12 2nd email sent to PCP. Records requested from  (b)(6). As of 12/7 no recs rec'd so 2nd req placed.  Reassignment 12/14/2021 and medical records requested again as instructed.  2/14/2022: Case reassigned to me (NF).  4/6/2022: MRs available and reviewed.          01/10/22 [EW]: Records still not available. Emailed provider and updated records request. Insufficient information based upon VAERS report to determine case status.     1/24/22 [EW]: Medical records still not available. Emailed provider.   02/10 - Records not yet available.    2/14/2022: Case reassigned to me (NF).  4/6/2022: MRs are available to review.  51 Yrs F, booster Pfizer shot on 9/27/21. On 10/3/21, onset of sudden chest pain, that worsened on 10/4/21, so patient went to ER with subternal chest pain complain. However, with classic Pericarditis symptom together with the vaccine timeline (within 7 days of vaccine), the ECG and cardiac biomarkers remained normal without any ischemic changes, so patient was prescribed Toradol and released without hospitalization. The pain came back and pt. went to ER again with similar symptoms on 10/12/21, so patient was sent to AZ Heart hospital, where patient was hospitalized for 3 days, evaluated and ECHO on 10/12/21 showed Pericardial effusion. Pt was prescribed Colchicine for 3 months and repeat ECHO on 10/22/21 (10 days after Colchicine therapy) showed no Pericardial effusion. Patient recovered since 10/22/21. Thus, this case meets AE of Pericarditis based upon timeline of booster, sudden worsening symptoms of typical Pericarditis and ECHO showing Pericardial effusion, which was recovered with Colchicine treatment within 10 days.</t>
  </si>
  <si>
    <t xml:space="preserve">19 y/o male with chest pain 4 days after 2nd vaccine. Seen in ER. Elev troponin and diffuse ST elevations. DX Likely myopericarditis.  TX NSAIDS and colchicine.  CTA or cMRI was not available.  Will have cMRI during the week of 10/25/2021. Largely asymptomatic with down trending troponin, minimal chest pain after onset (resolution in a few hours)  HCP:  (b)(6);  (b)(6), MD, Attending Cardiologist Phone:  (b)(6)    FAC:  (b)(6), CA   Requested records.      *2/2/22 - MR tab updated     *3/16/2022 - Records review   19 y/o male, PMH of anxiety and cannabis use disorder, MDD, BIBA with promethazine, Xanax, and Percocet, "sizzup" (codeine) use.  C/O chest pain and dyspnea, 1 day after 2nd vaccine. DX:  ACS/Myocarditis/Pericarditis.  Troponin - 40,905, 37,477.  EKG - Diffuse ST changes.  Admitted.  Treated with O2 via NCIVFs, Senokot, Glycolax, tums, Ativan, melatonin, MgSO4, K-Dur, Ibuprofen, ASA, atorvastatin, and Colchicine.  CXR - Negative. Followed by cardiology. Addition team consult. WBC 12.8, then 6.4.  BNP - 52, 64.  CRP - 9.1. ESR - 9. Drug screen - Positive for benzodiazepines. Glucose 113. COVID - negative. HIV - nonreactive.  cMRI - Normal, No evidence of LV myocarditis. CTA - within normal limits. ANA - negative.  Lipid panel - WNL. Syphilis - nonreactive. Chemistry - WNL.    DCD home with outpt f/u for CT and MRI.  DCD meds metoprolol for CT scan and Ativan for MR scanner, ibuprofen colchicine, and buprenorphine-naloxone, limit strenuous activities.   Case definition for Pericarditis; probable myocarditis.   Abstraction complete   </t>
  </si>
  <si>
    <t xml:space="preserve">HCP PA-C VAERS: States "myocarditis" Calling to confirm  10/25/21: PA at  (b)(6) saw pt for CP and SOB. Found to be in Afib with RVR with mildly elevated troponin. She was "suspicious for myocarditis" and sent him to higher level of care at  (b)(6). Will call them.  10/29/21 - Spoke with charge nurse at  (b)(6). Elevated troponins and EF of 20-25% on ECHO. No cMRI has been done. Pt still there and going for cardiac cath today. No diagnosis of myo or pericarditis. Rather, pt has been diagnosed with:  1. Sepsis due to respiratory infection  2. Cardiomyopathy due to tachyarrhythmia from NOS Energy drinks. </t>
  </si>
  <si>
    <t>33 yo female died 07/26/2021 4 months after vaccine. History of  CF.  Report filed by sister  (b)(6). No HCP listed just  (b)(6). Records requested 10/29/2021.  As of 12/7 no records received.    UPDATE: 12-14-2021 Re-requested MR. Email family for more information.    UPDATE: 12-24-2021 Email received from sister. Updated vax info as well as hospt admission. Still need MR to sort out the rest. MR requested.    UPDATE: 3-2-22 MR received. Pt w/hx of CF, complicated by pancreatic insufficiency, IBS, GERD and chronic sinusitis. Appears to have had an exacerbation of her CF 3wks before presenting to ED on July 20, 2021 following having drank Emergen-C as she had been feeling poorly. (Received Moderna vax, dose #2 on 4/1/2021) Shortly after ingestion, pt developed a pruritic rash over the chest and upper body, was hypertensive, tachypneic, tachycardiac w/ SOB. Treated  w/Methylprednisone, Epi, Ativan, Famotidine and Benadryl. Admitted for allergic histamine reaction/anaphylaxis. Developed abdominal pain following admission. MR are missing from the rest of the admission (July 21-25) and will re-request.    UPDATE: 3-14-22 Coroner report: COD/Acute cardiogenic shock and acute fulminant myocarditis. Expired 7/26/2021.    UPDATE: 5-10-22 MR for 7/25-26 avail in VAERS VPN w/Coroner report. COD: Acute cariogenic shock, Acute fulminate myocarditis. Hx: Pt received 2nd Moderna vax on 4/1. Drank an energy drink as not feeling well w/cough on 7/20, developed allergic response w/puritis, edema, SOB/DOE. Presented to ED at  (b)(6). Found to have elevated LFTs, anemia, thrombocytopenia, lymphopenia, worsening hyponatremia, increasing Troponin, suspect inflammation from some unknown process. Started on Doxy, Linezolid and Zosyn. Concerns for DRESS syndrome. 7/23 worsening pancytopenia, increasing Troponin/CK , Echo: 40-45%-10-15%, PEA Arrest on7/24, CPR 45min. Taken to cath lab for swan placement. Myocardial Bx + for Lymphocytic myocarditis. Worsening cardiac function continues with acidosis, family requests comfort measures. Pt expires on 7/26.</t>
  </si>
  <si>
    <t xml:space="preserve">*4/7/2022 -   27 y/o M, patient reported, no PMH, presented with Elevated heart rate, anxiety, tremors and shaking, trouble breathing, loss of motor function and speech. Had Blood, Urine, Chest X-ray done.  Nothing abnormal.  No additional information  FAC:   (b)(6)  *Records requested.     *10/25/2022 - Records re-requested     1/11/2023 - Records reviewed  10/18/2021 - ER visit  27 y/o M, no PMH, takes Kratom, presented to ER via EMS with elevated heart rate, anxiety, tremors and shaking, trouble breathing, febrile, loss of motor function and speech.  Was traveling through city. Patient took 1 gram of Kratom, which would help explain symptoms.  After IVFs bolus and Tylenol, improved.   Temp - 103.  HR - 140 bpm  Covid - Negative.  EXAM:  Tachy.  Mild distress.    CXR - WNL  MEDS:  IVF's, Tylenol.   DX:  Altered mental status  DCD home stable.  Advise to remain in area overnight as a precaution against unsafe driving.     11/9/2021 - ER F/U visit   C/O chest discomfort, SOB, and fatigue that began after his 2nd Moderna vaccine. Was seen in ER &amp; DCD.  States symptoms improved, but intermittent.   EXAM - WNL   ASSESSMENT:  Chest tightness; HX of tobacco abuse; Palpitations; SOB.   Recommendations: If symptoms persist, can obtain cMRI.  Abstain from tobacco use and limit alcohol use.  Limit activity and avoid exercise and strenuous activity until symptoms resolve.   RX:  Hydroxyzine and Naproxen     1/10/2022 - F/U visit   Slowly feeling better.  C/o chest pain and palpitations. HX Depression  MEDS: Bupropion and Naproxen, Nicotine patch.   Con't monitor symptoms.  Limit activity until symptoms resolved.  Health diety, no tobacco.      11/28/22 - F/U visit   C/O chest pain, SOB, and palpitations  EKG - Sinus Rhythm   MEDS:  Bupropion and Nicotine patch.  Advise to stop vaping and alcohol use altogether.   PLAN:  ECHO and Holter monitor.  Remain active, no strenuous exercise.  (No reports submitted)     *Case definition not met for pericarditis - Chest pain, SOB.  Normal EKG.  No other diagnostics reported   Abstraction complete </t>
  </si>
  <si>
    <t xml:space="preserve">HCP report. 73 y/o M developed chest pain/pleuritic chest pain 5 days after receiving 1st Moderna vaccine. Seen in ER with ST elevation on EKG, normal CXR, elevated Troponin T, elevated ESR. Provided NSAID's. Per PCP, pt has fully recovered. HCP:  (b)(6). Medical records requested. </t>
  </si>
  <si>
    <t xml:space="preserve">52 year old woman who had  heart palpitation and mild chest pain 1 day after first does. PCP sent her to a cardiologist who she has not seen.  Requested MR 11/15. As of 12/7 MR not received.  Case reassigned to me on 12/14/2021. Called the PCP #14 and left a message. Dr.  (b)(6)called me back and provided all the details as follows. She has not seen the patient before. Patient walked in to her clinic 20 days after the forst Moderna shot on 8/10/21. Patient said that earlier she was at the ENT office on 8/1/21 where she expressed about swelling and her BP was high. At her PCP #14 office on 8/10/21, the BP was also high. Patient with history/concurrent status of high cholesterol, elevated BP, GERD, smoker, obese, allergy and thyroidism. The EKG showed mild grade 1 left ventricular hypertrophy, but the troponin and BNP came normal.  PCP ordered Chest X-ray and ECHO, which was done on 8/13/21 and both came normal. Patient then went ahead and took the second vaccine shot on 8/17/21 and had no adverse reaction. Patient was again seen for f/u on 12/20/21 with PCP #14 and is doing fine. Patient did not went for any further suggested Cardiology testing or pulmonary functional test. This case do not meet the algorithm for acute Myocarditis (no Troponin expression or worsening ECG) OR Pericarditis (Normal ECHO). Patient was not prescribed medications for Myopericarditis and was not called for clinical diagnosis of myo/pericarditis by any physician.   </t>
  </si>
  <si>
    <t xml:space="preserve">23 y/o male admitted to hospital for chest pain 3 days s/p Pfizer and diagnosed with pericarditis. Insufficient information on VAERS report to determine case status. Emailed HCP and requested hospital records 10-29. Leaving as incomplete for now.    11-19-21: Had some communications with Dr. Harris Masket, but did not connect successfully by phone.  Records not available for review.    *12/20/2021 - Reassignment review.  Awaiting records requested on 10/29/21    *2/24/22 - MR tab updated   FAC:  (b)(6)    *5/9/2022 - Records reviewed   23 y/o male, no PMH, presented to ER via EMS from urgent care c/o chest pain in LT upper chest, difficult to describe.  Made worse with movement and deep breath.  Some hypertension - 148/74, 119/57. Per notes received 2 doses of COVID vaccination in China in May &amp; June.  Received 1st dose of Pfizer vaccination on 20th, just 3 back at Walgreens. Likely mild case of pericarditis and/or pleuritis  EKG - ST segment elevation.  Incomplete RBBB  CXR - Abnormal - There is a 8 mm-rounded density in the LT suprahilar region, which may represent a vessel on end; additional imaging with non-emergent chest CT could be considered to exclude underlying pulmonary nodule.   CTA - No signs of PE.   ECHO - Normal   Troponin - &lt;0.02. CL - 109.  Anion Gap - 5.1. Glucose - 119.  K+ - 3.2.  Drug screen - negative. SARS - Negative.   TX:  ASA at urgent care. Coreg, Heparin, Ibuprofen, famotidine  DCD home stable with Ibuprofen, famotidine.  Feeling much better.  F/U with cardiology.    *Case definition met for Pericarditis   Abstraction complete   </t>
  </si>
  <si>
    <t xml:space="preserve">28 y/o male self-report of "inflammation around my heart and shortness of breath" 5 days s/p Pfizer. No clinic or hospital information provided. Insufficient information from VAERS report to determine case status. Attempted to contact HCP 11-01-21 for additional information. Leaving record incomplete for now.     11-2: D/w Dr.  (b)(6). Pt. received clinical dx of myocarditis based upon symptoms. EKG was down and not performed and troponin was ordered but not completed by the lab. The pt. was not hospitalized and was advised to take NSAIDs prn. Echo was wnl. Pt. does not meet current case criteria. </t>
  </si>
  <si>
    <t xml:space="preserve">22 y/o male with LT chest pain 3 days after 3rd injection. Presented to ER.  Testing CXR - Normal. EKG - normal. DX Myocarditis. HX: Depression, anxiety, vitamin D deficiency, previous mild liver steatosis, prior COVID-19 infection in August 2020.  Adm x 4 days.  D-Dimer - &lt;0.27 ug/mL; ECHO - 59% EF, &lt;0.27 ug/mL. cMRI - "Epicardial enhancement in the basal inferior and inferolateral wall as well as the mid inferolateral wall with associated increased signal on HASTE images in these regions co, indicative of a non-ischemic pattern of edema/hperemia suggestive of acute myocarditis."   FAC: (b)(6) PA  *Confirmed myocarditis. Records requested.      *2/24/22 - MR tab updated.    FAC:  (b)(6)    5/11/2022 - records reviewed   22 y/o male with LT chest pain 3 days after 3rd injection. Presented to ER.  DX Myocarditis. HX: Depression, anxiety, vitamin D deficiency, previous mild liver steatosis, prior COVID-19 infection in August 2020.  Taking Lexapro. Adm x 4 days.    EXAM:  Chest wall tenderness.   CXR - Normal.   EKG - normal.   ECHO - Mostly normal, ejection fraction 59%, left ventricular longitudinal strain -15.8%  cMRI - "Epicardial enhancement in the basal inferior and inferolateral wall as well as the mid inferolateral wall with associated increased signal on HASTE images in these regions co, indicative of a non-ischemic pattern of edema/hyperemia suggestive of acute myocarditis."  D-Dimer - &lt;0.27. ESR - 7. CRP - 1.710. Troponin I - 1.85, 2.47, 2.78, 3.47, 3.22, 1.85.  Troponin high sensitivity - 2757, 3452, 2407. CBC - WNL.  MEDS: Toradol IV, Ibuprofen, Tylenol, colchicine.  DCD home stable with cholecalciferol, colchicine.  F/U with PCP and cardiologist.   *Case definition met for myocarditis  Abstraction complete   </t>
  </si>
  <si>
    <t xml:space="preserve">Spontaneous report from Moderna. describes the occurrence of ARRHYTHMIA (Started with arrithmias 5 days after), CEREBROVASCULAR ACCIDENT (Strokes), THROMBOSIS (Blood clots), MYOCARDITIS (Myocarditis were diagnosed) and PERICARDITIS (Pericarditis were diagnosed) in a 43-year-old female patient who received mRNA-1273 (Moderna COVID-19 Vaccine) (batch no. 020F21A) for COVID-19 vaccination. The occurrence of additional non-serious events is detailed below. This was reported to Moderna by patient.    No Medical History information was reported.      On 26-Aug-2021, the patient received first dose of mRNA-1273 (Moderna COVID-19 Vaccine) (unknown route) 1 dosage form. On 28-Aug-2021, the patient experienced INFLUENZA LIKE ILLNESS (Felt sick like flu 2 days after). On 31-Aug-2021, the patient experienced ARRHYTHMIA (Started with arrithmias 5 days after) (seriousness criterion medically significant). On 9/11/2021, the patient experienced CEREBROVASCULAR ACCIDENT (Strokes) (seriousness criterion medically significant), THROMBOSIS (Blood clots) (seriousness criterion medically significant),INFLUENZA LIKE ILLNESS (Felt sick like flu 2 days after) outcome was unknown.   Will request the medical records.  Talked  with PCP Dr.  (b)(6) about the patient and the hospitalization discharge summary from Sep 11th-13th 2021 is noted as TIA, Dehydration, Hypokalemia and low sodium. No Myopericarditis was seen during this hospitalization time as per Dr.  (b)(6) from discharge summary. Patient was discharged on Aspirin, Torvotaxin, and other medications for BP and Bipolar disorder. This might be the case of Blood clot/Stroke like effect related to factor V mutation or other issues. But it is not a case of Myopericarditis adverse effect, as it was noted during this visitation that EKG and ECHO was normal. Troponin was not even performed as there was no Chest pain or Cardiac symptoms at this time of Sep 11-13th, 2021 hospitalization. </t>
  </si>
  <si>
    <t>MNF report 73yoF 1st dose pfizer 2/6/21; 2nd dose 2/27/21. 11/17 9am call w pt: Got 1st and 2nd doses of Pfizer in Feb 2021 while in  (b)(6) for both had body aches lasting one day then resovled. 1 wk after 2nd dose 2/27/21 she woke up feeling her "heart racing" would last 30 sec-5min. would not recur during the day or during exercise (she walks 5-6 mi/day). She returned to Mexico in August 2021 and shortly after the feeling of her heart racing recurred but was now happening during the day. She saw a cardiologist there, Dr  (b)(6), on 8/18/21 and EKG done there shows sinus brady at 55bpm otherwise int nl (PR 148 QRS 92 QT 426). On 10/2/21 echo showed diastolic dysfxn EF 64% no pericardial effusion and NL RV and LV wall thickness. Stress test done same day was negative for ischemia, 20% dec in fxn, and many PACs and PVCs. Was plaed on propafenone but that made her dizzy so it was stopped. No cardiac markers drawn or inflammatory blood tests done. On 10/6/21 cMRI read as "meeting criteria for myocarditis" with NL LV size, EF 62%, RV dilated with dec systolic function. No perfusion defects noted. In Mexico pts  who self-pay can order own tests without MD order. She obtained 48 hrs Holter monitor study and saw Dr.  (b)(6), EP who ran test, yesterday  (11/16)for results and was found to have paroxysmal afib (PAF) with many PVCs. She has an appointment wiht her cardiologist, Dr.  (b)(6), next Wed (11/24) who will determine treatment (Dr.  (b)(6) discussed anticoag and b-blocker).   Aside from incr HR and palpitations /irregular beats, she has had to curtail her exercise due to DOE over the past 3-4 months. PMH: COVID-19 infection July 2020 and high chol.  no cardiac or peri/myocarditis history. No etoh use.  Covid-19 test not rechecked. She has all her medical records and will send them to VAERS email/fax and will ask Dr. (b)(6) (he speaks English) to contact me after her appointment on 11/24/21.</t>
  </si>
  <si>
    <t xml:space="preserve">17 y/o female C/O chest pain and dyspnea for 48 hrs, 36 days since 2nd vaccine.  HX: Migraine. EKG with diffuse ST elevation, deep ST depression, +STEMI, Tachycardia. Troponin elevated at 20. CTA chest negative for PE or pneumonia. SARS-CoV-PCR positive but thought to be persistent positive rather than reinfection because of lack of clinical symptoms. CXR - normal.  ECHO - depressed EF 40-45%. CTA - Enlarged pulm artery.  Cardiac cath ordered, but pt arrested &amp; ACLS protocol activated x 65 minutes.  Pt died.  No autopsy was done, family decline because of cultural beliefs.    DX: NSTEMI and Myocarditis  Abstraction complete.  Criteria met for probable myocarditis.   HCP:   (b)(6)  FAC:   (b)(6), WA  </t>
  </si>
  <si>
    <t>1/20/22: Case reassigned; Discharge Summary from  (b)(6)are available in VAERS VPN, but incomplete (no ECG, Echo, CMRI reports, or notes from hospitalization 10/28/21 to 10/31/21), and MRs from  (b)(6) are available (patient was treated there before being transferred to (b)(6)  18 y/o male PMH GERD, recent COVID infection, and strep throat included on Active Conditions (no test results for confirmation), developed SOB, CP approximately 3 days after 2nd Pfizer dose; presented to  (b)(6) c/o chest discomfort and cough; Patient directed to ER at  (b)(6) for evaluation of body aches, back pain, cough, n/v, positional CP SOB; Troponin levels were elevated, Echo performed in ER; patient was transferred to  (b)(6) and Troponin levels extremely elevated, ESR, CRP also elevated;     *MR's from (b)(6): Only have Discharge Summary, lacking ECG, Echo, and CMRI (noted to be pending results at time of d/c); Records include Troponin, ESR, CRP results, and indicate patient was discharged with myocarditis diagnosis and directed to f/u with PCP and cardiologist ASAP;  d/c meds metoprolol prescribed; patient's symptoms were noted to have resolved by d/c and cardiology consult did not feel NSAIDs were necessary due to resolution of symptoms.     **Discharge summary states diagnosis of myocarditis, includes elevated cardiac enzyme results, but no results from ECG, Echo, CMRI available. Requesting records from  (b)(6) for additional information to complete abstraction and classify case</t>
  </si>
  <si>
    <t xml:space="preserve">24 y/o male experienced chest pain and ST segment elevations on EKG 2 weeks s/p 2nd Pfizer, meeting criteria for pericarditis. Emailed HCP 11-02. It appears pt. was not hospitalized, so medical records not available.    11-19-21: Contact not successful with HCP. No medical records available at this time.    *12/20/2021 - Reassignment review.  Will attempt to request records from military base.  FAC:  (b)(6)    *2/24/22 - MR tab updated  FAC:  (b)(6)    5/12/2022 - records reviewed   10/27/2021 - 24 y/o male presented with chest pain intermittently x 1-week s/p 2nd Pfizer   EKG - ST segment elevation with PR depression, evidence of probable pericarditis.    CXR -  Unremarkable   Hematology - acceptable. Troponin &lt;6. CRP - &lt;0.04.   MEDS:  indomethacin  DCD home stable.  F/U with MD for activity restrictions.   10/29/21 visit - Rx colchicine x 90 and cont indomethacin x 2 weeks.  DX Pericarditis. Activity modifications. Pt improving.  Will continue to follow until 3 month mark.    *Case definition met for pericarditis.    Abstraction complete     </t>
  </si>
  <si>
    <t xml:space="preserve">20-year-old, self reporting, female presented to ER with c/o worsening chest radiating to LT side, started 1 day after 3rd vaccine.  Also, with fever, chills, and headache.  Troponins elevated.  Admitted to cardiology. Received daily monitoring with EKG and troponins.  No other information submitted.    HCP: Dr.  (b)(6)     FAC:   (b)(6)  *Records requested     *3/30/22 - MR tab updated   (b)(6)   *7/27/2022 - Records reviewed   27 y/o female, taking Multivitamin, Vitamin D, and Adderall, presented to ER c/o worsening palpitations, SOB with exertion, and paroxysmal chest pain 1 week after first Pfizer Covid vaccine.  C/O syncopal episode in shower yesterday.  Awoke spontaneously.  Apple watch was logging a HR of 130 bpm.  Given Toradol in ER and ordered Motrin.  Admitted.  Concern for myocarditis vs. Pericarditis.   EXAM:  Sinus tachycardia, no murmurs or rubs     EKG - Sinus tach.  Isolated T wave inversion in lead V1 with prominent S wave in lead V2.  No ST or T wave changes indicative of acute ischemia.    EKG - NSR.  Normal   CXR - WNL.   Troponin T - &lt;0.03.  CKMB - &lt;1.0.  CRP - &lt;3.0.  ESR - 0. D-dimer - &lt;270. CK total - 39.  CBC - Acceptable.  BMP - Acceptable.  Covid - Negative.   ECHO - WNL   MEDS:  IVFs, Toradol, Lopressor, Ibuprofen.  DCD DX:  Syncope, nonspecific chest pain; Sinus tachycardia   DCD home stable.  F/U with PCP and Cardiology.  DCD meds Toradol, Lopressor.    *Case definition not met for myocarditis or pericarditis - Normal EKG, normal ECHO, normal inflammatory labs.    Abstraction complete   </t>
  </si>
  <si>
    <t xml:space="preserve">EMS repor of 35yoM h/o GERD and BPH. Had 3rd dose Moderna 10/28/21 1330 and by 10/28/21 0630 dev acute onset CP, HA, N/V and fever. 911 called when pt found slumped over steering wheel of car with altered mental status. In ED had pos d-dimer and chest CT "concerning" for PE. Pt discharged home later same day.  11/23/21 spoke to Dr.  (b)(6): Dr.  (b)(6) is lead of vaccination center not his PCP. She checked records and his PCP is a LPN (b)(6). Mr.  (b)(6) was seen at the ED at  (b)(6).  11/23 1220 Calback msg left for nurse reeves. will hold on records request until speaking with RN  (b)(6) to see if had dx of myopericarditis.  12/2 1430 Dr.  (b)(6) returns call for RN  (b)(6) who is out on leave ( (b)(6)): pt is paramedic had Moderna booseter 10/28 and next day brought to ED after vomiting followed by syncopal episode. EKG unchaged from past no acute findings, trop neg, d-dimer elvated but CTA neg. Given IVFs and d/c home no dx. On 11/4 seen in ED fo CP/DOE. EKG shows sinus arrthymia unchanged from 10/29 no acute inj pattern. high sens trop neg x2, no CKMB done, BNP neg, and echo NL EF 55-60% no pericardial effusion. Dx after obs with dx atypical CP. No myocarditis ever mentioned. Not started on any meds and no f/u cardiology. Last sap pt 11/10 stated sx resolved and can walk up stairs w/o CP/DOE. Given light duty x1wk and is returning to full duty at work as paramedic this week. Complete not a case.  </t>
  </si>
  <si>
    <t>self report submitted 10/31. Email sent to pt 11/11. PCP office closed. On 11/12 0930 Spoke to staff at PCP office.  (b)(6) changed to  (b)(6)as of 6/28/21 and this pt has not been seen there since that transition nor is he showing any visit to any providers of any specialty in the  (b)(6) care system. His last visit was 8/27/20 with Dr.  (b)(6) when he asked for a covid-19 test for a possible exposure was asymptomatic. test was neg read 8/31/21. Prior visit was in 2017 for dTAP booster. Unless pt emails back with more info this will be closed as not a case. 11/15 1900 email from pt with available dates time. States he does not have a cardiologist and his interactions with PCP Dr  (b)(6) "is limited at best" 11/16 1400 call with pt. Provided dates and lot #s for all 3 Moderna shots. Had no sx after 1st shot. after 2nd had similar sx as with 3rd but only submitted VAERS report after 3rd. 3rd events: rec'd vax 10/29/21 1300-1400 and 10/30/21 0100 was awoken from sleep with sweat/chills, tactile fever (took temp when this happened after 2nd and since no fever then didn't check this time), pleuritic CP, and body aches. Kept awake until 0630 fell asleep woke at 1030 all sx resolved except for residual body aches. Wife suggested pleuritic CP sounded like myocarditis description on CDC website. Didn't go to PCP or ED so no medical eval/testing done. Body aches had resolved after 3 days. Was feeling well before each vaccination and has no PMH. Will close out as not a case since no EKG/labs/echo to complete case definition. Advised pt next time woken up with CP (or any occur of CP) should seek immediate medical evaluation.</t>
  </si>
  <si>
    <t>self report submitted 11/1. 7-yoF hlo asthma, high chol. Approx 10 hrs after 3rd Moderna shot 10/22 am she became symptomatic (not described) Narrative just states "pericarditis - cardiologist diagnosed this based on my reported symptoms. He recommended that I "take it easy" for the next two weeks. " 11/11 Email sent to pt. called PCP office 11/12 10am left callback msg. 11/15/21 1500 RN for PCP left callback msg gave  (b)(6) for callback. 11/16 0930 left callback msg for RN. 11/16/21 1310 Dr.  (b)(6) called back stated: She has been his pt for years for her paroxysmal atrial tachycardia and min aortic valve regurg. He saw her on 10/29/21 where she stated she had 3rd dose Moderna 10/22 am and by that evening had L chest pain described as pleuritic but not positional poss tactile fever but all sx had resolved by the time she saw him. He did EKG which was NL. No labs drawn or echo done (or planned). She was not started on any medication (motrin, colchicine, etc) and just advised to "take it easy for 2 wks". He has a follow-up appt with her 11/18 and will contact me if there are any positive findings during that visit. He stated it was a "weak" case of pericarditis based solely on reported symptoms that had resolved by the time he saw her. Will close out as not a case as there isn't an abnl EKG and no labs, echo or cMRI to classify as acute pericarditis.</t>
  </si>
  <si>
    <t>Emailed HCP  (b)(6). Please note that this is the third shot taken on 9/25/21. The adverse reaction started within 24 hrs. However, Patient also took Influenza (Seasonal) (Fluarix Quadrivalent) vaccine from GlaxoSmithKline Lot#  (b)(6) via IM on 9/12/2021.  Talked with Dr.  (b)(6). He mentioned that patient was admitted with Chest pain, lightheadedness etc., on 9/26/21. The EKG was abnormal. ECHO showed some Pericardial Thickness and cMRI was normal. All the biomarkers were normal too. Please note that in August 2021, patient had viral syndrome and went to outpatient clinic and they did viral panel for RSV and Influenza which all came negative. It is also noted that patient first COVID shot was Moderna and rest later were Pfizer, and also had Influenza shot separately on 9/12 14 days prior to Booster COVID shot. Medical records requested.</t>
  </si>
  <si>
    <t>20 y/o male hospitalized for "pericarditis" and elevated troponin 3 days s/p 2nd Pfizer. Insufficient information on VAERS report to determine case status. Requesting records 1/13/22.   1/25/22 [EW]: No further information available as of this date.  02/10 - Records not yet available.  2/23/22: Case reassigned; Records are available  *20 y/o male (-)PMH developed sudden onset of CP approximately 3 days after 2nd COVID dose; presented to ED &amp; admitted to hospital x2 days with ST elevation &amp; PR depression, normal Echo, no CMRI, elevated Troponin, wnl ESR, CRP, ProBNP; treated with NSAIDs and d/c to home with diagnosis of Pericarditis    Case meets definition of Acute Myocarditis and Pericarditis--Myopericarditis: 1) CP, 2) New ST-Elevation and PR-Depression, 3) Elevated Troponin    *Abstraction completed-Myopericarditis, pending Provider Interview    *Cardiologist consult inpatient: Dr.  (b)(6)</t>
  </si>
  <si>
    <t>17 Yrs old M, was taken to ER with fever, cough and Chest pain post first COVID Shot. Patient was found to have normal ECG but elevated Troponin and Upper respiratory illness (URI) symptoms. Lungs were clear. SARS COV PCR negative. All the respiratory viral panel nasal, throat swabs was sent to lab for testing. Urine toxicology and stool specimens came negative. Patient was admitted from ED (10/19/21) to at  (b)(6) for further evaluation and stabilization from 10/20/21 to 11/1/21. All the medical records available and reviewed on 1/13/21. cMRI was done on 10/26/21. cMRI delayed enhancement imaging revealed patchy subepicardial hyper-enhancement of the antero, lateral and inferior segments of the LV from the basal LV toward the LV apex corresponding to area of increased signal intensity to T2 -w and cine SSFP imaging. This is consistent with VIRAL MYOCARDITIS as identified via PCR confirmed Rhinovirus.  FINAL DIAGNOSIS: Rhinovirus Myocarditis.  This is not an adverse vaccine reaction of Myocarditis but is an infection of Rhinovirus causing Myocarditis.</t>
  </si>
  <si>
    <t>Patient adverse event started after 60 days of the shot. No info about shots dates and lot#'s, no info about clinics or hospitals. But patient says Myocarditis with PVC on 10/28/21. Clinic visits in April, June and cMRI in October. Emailed patient and will call box #14 for further details to obtain MRs. Talked with Dr.  (b)(6) PCP for patient. On April  22nd, 2021 months after the 2nd shot, patient on ECG showed abnormal heart beats. So, suggested to follow up with Cardiologist. On May 26th patient did full checkup with Cardiologist Dr.  (b)(6), and all was normal except heart beats showed PVC. The ECHO confirmed PVC. So, patient was on Halt monitor and then the Holter monitor detected the extra heart beats. Patient then went for cMRI on 10/2/2021, and mild Myocarditis was confirmed. Hence, it may be the case of acute Myocarditis, but because of the lack of any past history, it is difficult to say if it is due to adverse reaction or not. Also, patient had no chest pain or SOB. Requested medical records. Patient passed 42 days after vaccination without any complains. So, not sure if it is vaccine related or not.</t>
  </si>
  <si>
    <t xml:space="preserve">14 y/o male experienced chest pain 1 day s/p 2nd Pfizer, relieved with ibuprofen. On f/u, it was thought this may have been post-vaccine myocarditis, and w/u was started. Insufficient evidence on the VAERS report to determine case status. Pt. was not hospitalized. Left VM for HCP listed 11-09-21. Leaving record incomplete for now.     11-19-21: HCP not yet contacted successfully.     *11/26/2021 - Reassigned case review.    HCP: Dr.  (b)(6)  *Records requested from HCP     *2/24/22 - MR tab updated     5/17/2022  14 y/o male experienced chest pain 1 day s/p 2nd Pfizer, relieved with ibuprofen  7/30/2021:  Cardiology visits - H/O chest pain, fast HR, and syncope.  Based on timing of symptoms, cannot r/o myopericarditis.  Recommend cMRI in 3-6 months.  Asymptomatic at this time.  Regarding syncope, advised to increased fluid intake and add a bit of salt to diet.  Troponin level ordered.  No high intensity activity until cMRI is performed.   EKG - Shows voltage criteria for biventricular hypertrophy.  Corrected QT interval is within normal limits, early repolarization noted.   ECHO - trivial to mild mitral regurg. Trivial tricuspid valve insufficiency.  Normal ventricles size and function.    cMRI - Normal LV function. No obvious hyperintense myocardial T2 signal or myocardial delayed enhancement seen.   No troponin level submitted   *Case definition met for pericarditis  Abstraction complete   </t>
  </si>
  <si>
    <t>58 yo female symptomatic 60 days after 2nd vaccine. On VAERS form said "bacterial pericarditis".  ------------------------  Requested hospital medical records 11/4/2021. As of 12/7 not received.  Reassignment 12/14/2021 requested medical records again as instructed    01/10/22 [EW]: Insufficient evidence on VAERS report to determine case status. Updated MR request 1/10/22.     1/24/22 [EW]: Medical records not yet available.  02/10 - Records not yet available.    3/11/21: MRs reviewed: A 58 y F, presented to OSUMC on 3/11/21 from an emergency department of  (b)(6), with a chief complain of Chest, neck and back pain with fever and cough. Patient took her Pfizer vaccine second shot on 1/20/21. 60 days post vaccine, patient was diagnosed with Pericardial effusion without cardiac tamponade, Hilar lymphadenopathy, transaminitis, hypokalemia with bacterial (S. viridians) and Coxsackie B pericarditis. Patient was immediately treated with pericardiocentesis on 3/12/21. The thorasis spine MRI with and without contrast, as per the discharge summary in Miscellaneous comment for neck and back pain reason, revealed some disk bulging and also stated "breast implant" seen. Patient was hospitalized from 3/11/21 to 3/29/21, due to infectious pericarditis and not from vaccine AE causing inflammation. There were no cardiac workup needed. All the workups and treatments were related to infectious pulmonary condition leading to Pericarditis. Note: Patient also diagnosed with Hilar Lymphadenopathy condition as stated in discharge summary.  Thus this case DOES NOT meet AE of vaccine causing Pericarditis.</t>
  </si>
  <si>
    <t>HPS reporter. Narrative "8 hours after the COVID vaccine, patient got a fever, headache, muscle pain, fatigue, chills, body aches. These symptoms lasted for about 48 hours. Then just about 4 days after the COVID vaccine, patient developed chest pains and difficulty breathing. He went to the ER where he was diagnosed with perimyocarditis." Email sent to reporter 11/11. pt name or ER visited not provided. HPS reporter. Narrative "8 hours after the COVID vaccine, patient got a fever, headache, muscle pain, fatigue, chills, body aches. These symptoms lasted for about 48 hours. Then just about 4 days after the COVID vaccine, patient developed chest pains and difficulty breathing. He went to the ER where he was diagnosed with perimyocarditis." Email sent to reporter 11/11.  Responded 11/15 stated he was the pt. He is the pharmacy manager at a  (b)(6) and had a coworker administer a booster dose on 10/8.  He was seen at Campus Health ED (address/phone provided) where he was dx w myopericarditis. His PCP is Dr.  (b)(6). 11/15 Request for ED and PCP records placed and call scheduled w requestor/pt. Call w req/pt 11/17 9:30am: provided dates and lot#s for 1st 2 doses. no sx after 1st dose. after 2nd dose deve f/c and body aches 8 hrs later lasted 1 day. after 3rd dose at 11am 10/8/21 dev f/c/body aches by 7pm that day. These resolved by 10/10/21. On 10/12/21 he was awoken from sleep at 0400 with chest tightness and pleuritic CP. Went to work at 0700 but when he began to have DOE with CP, he went to  (b)(6) ED at 1300. EKG in ED was NL but cardiac enz  drawn at 1500 were elevated High Sens Trop I 2293 and  d-dimer 856 no CKMB done. was admitted and started on colchicine and motrin. 10/13 am ESR 29 and CRP 67. 10/13 echo RV and LV normal size and wall thickness. EF est 6-065% no pericardial effusion. Sx resolved later that day. no steriods given. Discharged 10/14 from  (b)(6). Has f/u appt scheduled with cardiologist Dr.  (b)(6) on 12/1/21. Is only still taking the colchicine. Inpt viral studies (COVID-19, influenza A and B, RSV) all neg. no prior PMH no etoch use. Had a f/u appt with inpt care team after discharge but they only did interview and PE no testing. Will contact Cardiologist and ask for call after 12/1/21 appt/. 11/19  submitted records request to cardioogist and  (b)(6).</t>
  </si>
  <si>
    <t xml:space="preserve">7/22/22: Abstraction completed; not a case  [Pediatric cardiologist stated that the only abnormal result (borderline troponin elevation) normalized immediately upon re-test and she did not find c/w myocarditis]    14 y/o male (-)PMH developed CP 1 day s/p 2nd Pfizer dose; presented to ED with elevated BP, normal EKG, Echo and CXR and mild (borderline) troponin elevation on first result, then normalizing approximately 2 hours s/p 1st test [0.021 decreased to 0.016 (ref: &lt;0.021 ng/mL)]    -Pediatric Cardiologist (Dr. Kristal Woldu) stated in progress note 11/2/21 that patient was previously seen at her office in 6/2021 for murmur evaluation--&gt;results were normal on EKG and Holter  -She determined that patient experienced a mild systemic response to the vaccine, not c/w myocarditis. She cleared him to return to normal activity (recommended gradual and slow return to activity) and advised to report any new symptoms.  -patient reported no symptoms at f/u appointment     **7/22/22: I called Dr.  (b)(6) office and spoke to nurse:  (b)(6); she requested proof of my identity and I emailed her with provider request for interview; however, after reviewing all medical records and pediatric cardiologist MR's for follow-up appointment stating that patient did not have symptoms or results c/w myocarditis, I emailed Ms.  (b)(6) to inform her that I did not need to speak to Dr.  (b)(6)    *HCP: Dr.  (b)(6) </t>
  </si>
  <si>
    <t>36yo C-female. Physician. Self reported VAERS. Notes AE on d#2 p Moderna booster. Suspected myocarditis, c/o CP, elevated CRP, Echo done. No MR on VPN. Facility not listed. May have self treated, uncertain. Call into pt for clarification.  UPDATE: 2-3-22 Spoke w/pt, who suspected myocarditis following vax on d2 when developing persistent CP. Consulted w/cardiology colleague who ordered EKG, Echo, Troponin, CRP. EKG done at her office and labs at  (b)(6)WV. Conferring w/Dr.  (b)(6). Will contact and request MR.   UPDATE: 2-7-22 Spoke w/Dr.  (b)(6): EKG: nsr w/PVCs, Echo: EF 60-65% w/mild mitral regurg, did not have labs on record. Dx: Palpitations  UPDATE: 3-9-22 Received labs. Not a case.</t>
  </si>
  <si>
    <t>25 y/o male with HX of GVHD self-reporting states pericarditis development Had testing EKG, ECHO, &amp; CT scan.   Adm x 3 days   No additional information.   HCP:  (b)(6)    FAC:  (b)(6), MD  *Records requested.     *12/30/2021 - Awaiting medical records.     *2/24/22 - MR tab updated   FAC:  (b)(6)</t>
  </si>
  <si>
    <t>Patient went to ER, after 5 days of first Pfizer shot. Patient did not mention which hospital. There is a HCP Phone number provided. Will contact them. Will request the medical records from ER visit on 11/2/2021 and discharge summary. Patient's note says that Myocarditis was ruled out and EKG is normal. For acute Pericarditis too, together with symptoms, if EKG is normal during this ER visit, Pericarditis may too be ruled out, but need to see the Cardiologist reports from the follow up visit to further wait on results from new or worsening pericardial effusion on echocardiogram or MRI. Until then, I am keeping it as VAERS report only, not a case. Patient declared in VAERS form that patient is allergic to Lortab, Macrobid, sensitive to all nuts, I don't go into anaphylaxis. Patient do not have any other health issues. Talked with Patients referred PCP at  (b)(6), and Dr.  (b)(6) said, there is no clinical evidence so far to support the VAERS complain of Pericarditis, other than the symptoms. EKG, and all tests came normal. Patients, follow up visit to Cardiology is at  (b)(6). Dr.  (b)(6) said he have not diagnosed or reported or talked about this to patient and don't think that patient have Pericarditis. But due to symptoms, a follow up visit to Cardiologist is suggested. But don't know, when the patient will have that appointment and what will be the conclusion. So far no Pericarditis evidence is available as of 11/10/2021. Patient went to ER and all the following tests came normal. a lot of blood test, EKG-fine, blood pressure-fine  chest x-rays , CAT scan of my chest. Patient was not hospitalized nor treated for Myopericarditis.</t>
  </si>
  <si>
    <t>41yo (b)(6) female,(state unknown) report submitted by MD: Dr.  (b)(6)-unable to locate via google search. Vax # 1 given on 9/11, symptoms of CP, SOB began 4 d later. Presented to clinic (unknown) on 9/15 and sent to ER (facility unknown) EKG; NSR, Troponin neg. Started on Naprosyn and referred to cardiology; Dr.  (b)(6), who switched her onto Colchicine/Ibuprofen. Reports overall she is much better. Dx Pericarditis   MR requested and pending.</t>
  </si>
  <si>
    <t>78 yo female presented with severe chest pains after third dose of vaccine.   ---------------------  11/30: On Pt submitted VAERS form Dr listed (Question #14) does not work at  (b)(6) and the phone number provided is to a personal cell phone and not to dr.  Spoke to  (b)(6) (correct number  (b)(6)) and they said Dr.  (b)(6) saw the patient and they would fax notes. Provided two numbers from HIPAA form.   ---------------------------------  12/7: Medical records received. Final diagnosis mild pericarditis that has since resolved. EKG subtle ST depression. Not a case.</t>
  </si>
  <si>
    <t>Called HCP#14, and it was told that patient went to see Cardiologist Dr.  (b)(6), where EKG and ECHO was done. The final conclusion was not Pericarditis but Hyperlipidemia and Gastric Reflux. Talked with Ms.  (b)(6). She mentioned that Sinus Rhythm, ST and T waves were all normal.  There was minor ventricular abnormality, which was due to patient's ongoing condition of Hyperlipidemia. On ECHO EF was 55-60% (normal) and ECHO was concluded to be normal.  There is no diagnosis of Pericarditis on 10/15/21, from the Cardiologist office that the patient is reporting. No medications for Pericarditis were prescribed. He was rather asked to continue on Nexium that he has been taking from past history. No medical records are requested.</t>
  </si>
  <si>
    <t>Patient's HCP reported this from the hospital.  Patient with chronic long standing conditions of GERD, History of hepatitis A virus infection, S/P laparoscopic cholecystectomy, S/P tonsillectomy, History of dental surgery, Enlarged prostate, Prostatitis, Traveler's diarrhea  Epididymitis etc.,  Patient with first Pfizer shot on 4/7/21 and no adverse effect. Second shot on 4/28/21 and presented to ER WITH Pt w/ c/f anginal equivalent left arm shooting pain + troponin elevation iso CRP elevation with normal EKG, TTE c/f past ischemia vs myocarditis; * Chest pain/anginal equiv, prior revascularization, cMRI results were concluded as Myopericarditis as per reported in VAERS. Will request medical records. Get Troponin/CRP values, get medications, Called HCP Ms.  (b)(6) on 11/10/202, and confirmed what is reported in VAERS. Also, if Myopericarditis is from past injury or new onset from cMRI? There is no history of Myopericarditis for the patient. Patient was prescribed for Myopericarditis resolution and patient is resolved from it as of today. Patient have new onset of other things unrelated to vaccine adverse event or Myopericarditis these days, but in general patient is resolved from adverse event. Medical records requested. Please note that the ER physician compared EKG for date of admission 5/1/2021 with the EKG of the previous clinic from where patient got transferred to this hospital and also with patient's 11/27/2018 EKG and all were similar and there is no difference or alteration to the EKG. So, patient's EKG pattern is same and was considered normal for the patient during the time of ER admission with adverse vaccine complain.</t>
  </si>
  <si>
    <t>11/9/2021 requested medical records.  1/10/22 case reassigned to me. Awaiting MRs.   2/18/22: Medical record arrived and reviewed, but ER records are not requested. So will call #14, pt. Cardiologist to obtain info on ER Course and some clarifications also needed about flu vaccine taken one week before booster. Also, on Aortic valve Stenosis.  2/18/22, talked with Dr.  (b)(6) NP Ms.  (b)(6) and she answered patiently, my questions.  Pt. prior to COVID in 2019 until today have ongoing cardiac issues related to Aortic Stenosis and Bicuspid valve. Pt. ECG has been showing AV Block 1st degree with poor RV since 2019. So, when pt. went to ER on 10/27/22 @  (b)(6) NE, pt. was not found to have any change in ECG and ECHO was normal. Cardiac markers were normal, except CRP, a generalized marker was elevated. ER prescribed patient Aspirin and Colchicine as a precautionary step and did not admit the patient.  Due to another cardiac condition of aortic stenosis exists before and after vaccine and there is no pericardial rub or abnormal ECG and ECHO does not show Pericardial thickness, this case does not meet the AE of Pericarditis. Also, NOTE that pt. had flu vaccine one week prior to COVID vaccine.</t>
  </si>
  <si>
    <t xml:space="preserve">self report. 39 yoF had 3rd dose Pfizer 9/25/21 On 10/25 chest pain (des as chest wall/muscle pain and soreness) inc in severity on 11/2 noted BP elevated at 160/110 so went to  (b)(6) ED not adm "Bloodwork done showed no sign of heart attack however inflammation markers showed being elevated." discharged on Motrin 600mg.  11/12 email sent to pt to arrange call and records requested from UCSD. As of 12/3 no resp from pt and no recs rec'd. 2nd rec req placed.  UPDATE: 12-14-2021 Left VM for pt and emailed as well for further information. Waiting on MR.  UPDATE: 1-27-22 Spoke w/cardiology. Pt has had Echo w/70% EF, EKG: NSR, Troponin &gt;6, CRP: .79. Tx: Motrin, Colchicine. Dx: idopathic pericarditis and HTN. F/u prn.  </t>
  </si>
  <si>
    <t xml:space="preserve">23 y/o experienced chest pain, palpitations, tremors, and left arm pain starting 1 day s/p 1st Pfizer. Apparently had normal EKG but pericarditis identified on echo and normal labs. Reportedly had several healthcare visits including primary care, emergency department, and cardiology. No healthcare facilities are named. Left message for cardiologist Dr.  (b)(6) on 01/13/22. Will request records from cardiology and for emergency department, once ER is identified. Insufficient information on VAERS report to determine case status.     01/14/22 - Discussed with cardiologist Dr.  (b)(6). 23 y/o female began having chest pain, palpitations, tremors, and left arm pain the day following 1st Pfizer. She has presented to the ER on multiple occasions. Her EKG did not show any ST changes, but she did have a small pericardial effusion on echocardiogram and has been treated with colchicine and ibuprofen. Meets current criteria for myocarditis. Confirmed hospital for ED visits is  (b)(6). Will update record request today.       (b)(6) california. </t>
  </si>
  <si>
    <t xml:space="preserve">11/9/2021 requested medical records    1/21/22: Case reassigned; previous abstractor requested records from Memorial healthcare system, North Miami Beach, FL 11/9/21, but note from MR team indicated that abstractor requested records from Dr. Howard Rienfield and request was not successful;    *Patient self-reported to VAERS with extensive list of symptoms and description: 49 y/o male with (-) PMH developed flu-like symptoms, then dyspnea, CP, tingling/coldness in extremities, fatigue, tachycardia, arrhythmia, headaches, dizziness, brain fog, approximately 8 days after receiving 2nd dose of Pfizer; visited HCP office, ED/Urgent care, Cardiologist, Neurologist, Pulmonologist multiple times from 9/2021 through 10/2021 with several diagnostic tests performed, indicating myocarditis/pericarditis; Patient reported that he was not recovered at time of VAERS submission, and he was not hospitalized at any point during the symptoms.      **Re-requested records specifically for Dr.  (b)(6)(cardiologist) and PCP Dr.  (b)(6) for 9/1/21 to 10/31/21 to review and determine if case meets definition for myopericarditis and complete abstraction    </t>
  </si>
  <si>
    <t xml:space="preserve">11/30: Pt submitted VAERS form indicating prior VAERS submitted. Could not check VAERS for duplicates. Checked medical records request by BD to see if prior medical records requested. None found. Requested medical records 11/30. As of 12/7 records not received.  ....................  12/14/2021 Case reassigned to me.  Called Cardiologist at  (b)(6) and Ms.  (b)(6), patient's NP will call back. Talked with RN Ms.  (b)(6)from Cardiologist office on 12/14/21 and went over timelines and patients course of visits and findings, tests performed and conclusions.  Patient reports about Moderna 1st vaccine AE. It was taken on 1/11/2021. No other vaccine shots are known or reported. However, the event started about Anaphylaxis, previous VAERS report, but they can't find any report or record of Anaphylaxis.  Cannot verify that statement. Patient is an RN by profession. Patient went to ER on 5/22/21 (After4 months+) of the shot with Chest pain. Troponin, X-ray and EKG were normal. Patient was not hospitalized and was given Nitro for Chest pain only. Nothing prescribed for Myo/Pericarditis. Patient then went to PCP and was referred to outpatient Stress ECHO Cardiogram on 6/26/21. They saw mild trace of Pericardial effusion. Patient with Asthma and is on Albuterol, Symbicort, Qvar.  The Cardiologist office had records of several ECHOCardiograms done on 6/26/21, 8/24/21, 10/19/21 and 12/1/2021 and all of them, showed the same trace pericardial effusion. Patient's medical record number is  (b)(6). Please note that Cardiologist prescribed Colchicine to patient on 8/6/21 for 3 months due to symptoms. Patient was last seen on 12/8/21 and patient was taken off of Colchicine. Patient also had a follow up visit on 11/3/21. Patient is also an RN. The only clinical evidence for Pericarditis after so many visits is mild (trace) Pericardial effusion remains same and not worsening or decreasing after Colchicine. The patient do not meet the case definition of Pericarditis. </t>
  </si>
  <si>
    <t xml:space="preserve">15 y/o male presented with severe chest pain radiating to LT arm, with SOB 2 days after vaccine. Presented to ER.  Elev troponin.  EKG - ST elev and ST depression- abnormal EKG. Transferred to (b)(6) via air for Severe Myocardial Injury.  Normal echo.  CTA - normal.  CXR - unremarkable.  TX with Toradol, Zofran, Omeprazole, Tylenol, ibuprofen.    Criteria met for probable myocarditis.  Abstraction complete with records.    HCP: (1st)  (b)(6); (2nd)  (b)(6)FAC: 1st -  (b)(6) ER; 2nd -  (b)(6)  </t>
  </si>
  <si>
    <t>63yo C-male, self-reports adverse reaction to vax #1 on d5. Limited report w/no presenting symptoms, hospital location, was admitted x 2 d.  Dx. Pericarditis w/no clinical data. Will email pt for more information.    UPDATE: 11-26-2021 No response from pt after several attempts to obtain hospt info, physician of record, etc. Unable to verify.    UPDATE: 2-15-2022 Spoke with pt., admission hospital was  (b)(6). He provided 2nd vax info as well. Notes he was dx w/pericarditis, did not have a referral to cardiology but has been followed by his PCP: Dr.  (b)(6). Will request MR.    UPDATE: 4-11-22 MR avail in VAERS VPN. Hx of AAA/HTN. CP p vax, consistent w/Pericarditis, responded well to Colchicine and ASA. Echo/Trop neg as Stress test. F/u w/cardiology. D/C home-stable, recovered. DX: Pericarditis.</t>
  </si>
  <si>
    <t>45yoF self report "Gradual onset of chest pain and neck ache and fever resulted in an emergency room visit on October 6 and diagnosis of pericardial effusion and pericarditis. I refused hospitalization because I had to work the next day and was advised to come back Monday for echocardiogram. " 11/12  Called  (b)(6) and  (b)(6) operator has her listed as an ED physician. Left callback msg and will request ED records. 11/12 sent pt email requesting PCP/cardiologist contact info and requested ED records from 10/6/21 visit.  11/15/21 1430 spoke to pt: read vax dates off card 3rd dose 10/7/21 20d later felt anxious w chest tightness (PMH:asthma, H pylori, non-alcoholic fatty liver. no cardiac or rheum history) went to ED and was found to be febrile temp 101.3. EKG, bloodwork, and chest CT abnl. only lab knows is CRP elevated. ED advised admission for pericardial effusion and pericarditis. pt declined. had outpt echo 10/11. no PCP. ED referral to cardiologist Dr.  (b)(6) 1st visit 11/11 started colchicine in addition to Motrin. scheduled cMRI 11/29 and has f/u visit Dr.  (b)(6) 11/30.  Callback msg left with Dr.  (b)(6) office and records requested. (14 Apr) Dose 3 Moderna on 7 Oct 2021.</t>
  </si>
  <si>
    <t>(submitted by HCP) 22yr old active duty military. limited info reported. Chest pain w presumptive dx pericarditis.  11/10: emailed HCP for CB.  Need lab/test values, treatment plan.  Confirm which dose of vaccine and whether hospitalized.  11-15-2021: s/w Dr.  (b)(6) - Acute chest pain worse with lying down. EKG no diffuse changes, labs wnl.  Dx w Pericarditis. Does not have results from echo. request cb the week of 11/29.  Does not meet case definition for pericarditis at this time. will wait for echo results  12.21.2021: rev of medical records. Cardiac work up negative.    Based on history and improvement on colchicine diagnosed with pericarditis, however does not meet case definition for pericarditis.</t>
  </si>
  <si>
    <t>Patient Janssen 4/12/21.  Patient Moderna Boster shot on 10/30/21. Reported by a CVS pharmacist Ms. (b)(6). Only patient info with phone number and the Pharmacist email was provided. No PCP, hospital info etc given. So, emailed at that address and they provided Ms.  (b)(6) number via Email. It is  (b)(6). I called at that pharmacy and they do not have any more info other than what they provided in VAERS report. I called patient 11/29/21 and left my vm to call me back. Need Physician name and hospital info who diagnosed Myocarditis. Called patient and obtained necessary info to proceed. Patient working with PCP and Cardiologist.  Patient with Asthma, other immune disease of Lupus and Sjogrens syndrome. No reaction from Janssen. However within 24 hrs after Moderna Booster, patient is feeling worsened, and went to Urgent care after 3 days of shot. On 11/5/2021 patient went to PCP Dr.  (b)(6). He have all the records and workup together with the Cardiologist Dr.  (b)(6). The X-ray on Nov 3rd came clear. The ECG on Nov 5th showed Ventricular Bigeminy at PCP. So, she was prescribed Prednisone and continue on Naproxen as needed. There was a follow-up visit on Nov 16th with PCP where all the workup including ECG, ECHO, Blood enzymes (Troponin, CRP, ESR) came negative. The Cardiologist visit on Nov 24th also showed unremarkable heart. So, the cardiologist considers that the shortness of breath is due to patient having Asthma and prescribed Albuterol Inhaler. Neither Dr.  (b)(6) nor Dr.  (b)(6) thinks that it is Myocarditis or Pericarditis, based upon the workup done. It appears that patient's autoimmune condition may be flaring up. Patient have a follow-up visit on Nov 30th with PCP and Dec 6th with Cardiologist. Have provided my contact info to PCP to contact me with VAERS ID if there is any new finding from follow-up. As of now the case do not meet definition of Myocarditis or Pericarditis from clinical workup and from Physician opinion.</t>
  </si>
  <si>
    <t>Self report. 47yo M no PMH stated 3rd moderna shot 10/26/21 becames symptomatic (not diescribed) 11/1/21 and seen in  (b)(6) ED 11/6/21 diagnsed with pericarditis and admitted overnight. Had echo and CT and treated with ibuprofen and colchicine. 11/12 Called Emory cardiology midtown (404) 686-2503 and requested records from them and Emory ED visit. 11/12/ 1300 stated they have pt's DOB as 3/5/74. Dr. Alexis Cutchins saw him in ED on 11/6: Had URI 1.5 wks before vaccination on 10/26/21 then 10/28 dev sore throat. On 11/4 dev severe substernal pleurtic CP couldnt lie flat. In ED 11/6 EKG NSR 65 PR dep in II,III, and aVF and ST elev in I, aVL, V1 and V2. Bedside echo NL (didnt calc EF) and no effusion. High sens trop 6 then 4 (both neg), BNP 31, ESR 4, and CRP 10.6. Sx completely resolved after 1st dose colchicine and motrin. Discharged next day has follow up appt with her on 11/19 where formal echo will be done (i.e. one that records msmts).  (18 Nov) Moderna dose 3</t>
  </si>
  <si>
    <t>34yo C-female, self-reported VAERS w/adverse event p vax # 3 on d1. Notes chills, myalgias, L arm pain, L jaw pain, generalized lymphadenopathy then CP. Hx of Pericarditis since 2016 w/multiple episodes, had been placed on Colchicine for a year. Presented to l ER, had EKG noted for Pericarditis (hx of same). No medical records provided. Vax lot # unknown. Prognosis unknown, facility of treatment unknown. Will email pt for more information.    UPDATE: 11-26-2021 No response after several attempts to contact pt for vax info, hospital of treatment and physician of record. Unable to verify.     UPDATE: 2-15-22 Pt responded to query. Provided Lot #s,  and hospital of tx- (b)(6). Is followed by cardiologist: Dr.  (b)(6), also at  (b)(6). Dx: Pericarditis-recurrent. Completing course of Colchicine. Recovered.  UPDATE: 3-11-22 MR pending.  UPDATE: 4-11-22 MR pending.  UPDATE: 4-26-22 MR being resent  UPDATE: 5-18-22 MR pending  UPDATE: 5-26-22 Pt is reporter, reporting Dx; of pericarditis, unable to verify. Awaiting MR from Duke.  UPDATE: 6-13-22 No change in status  UPDATE: 6-27-22 MR pending, no change in status  UPDATE: 7-11-22 GDIT open case. No change in status.  UPDATE: 8-2-22 MR avail in VAERS VPN. DX: idiopathic pericarditis-recurrent. Seen and tx in ED. Labs neg as EKG and CXR. Pt D/C'd to home w/f/u prn.</t>
  </si>
  <si>
    <t xml:space="preserve">13 y/o male, presented with chest pain and SOB to MD office.  Troponin elev. Echo - reassuring.  Symptoms resolved and troponin normalized.  EKG - normal. DX:  Likely mild myopericarditis.  He is back to baseline without any concerns.  Labs - (07/29/21) troponin, CBC w/ diff - signs of myocarditis; repeat troponin and BNP - normal.  No additional information available.    HCP:  (b)(6)   FAC: N/A  *Records requested from HCP     2/8/2022 - Records reviewed   *Per VAERS report - Troponin T and CBC with Diff 07/29/21 Results Signs of Myocarditis; Troponin T and BNP 08/25/2021 Normal; EKG 08/09/2021 Normal    8/9/2021 DOS OV   13 y/o male, presented to MD office with chest pain and dyspnea with activity and fatigue.  Had chest pains with 1st covid vaccine and worsened after 2nd vaccine.    *On previous MD visit (week prior), Elevated troponin.  Given Albuterol inhaler and dexamethasone  EKG - NSR.  ST elevation, consider repolarization, pericarditis, or injury .  Troponin T - 0.010.  BNP - No results. CBC - WNL.     Asymptomatic if not exercising.    TX:  Albuterol inhaler and dexamethasone.    DX: Chest pain, Concerning for Pericarditis  DCD home.  Exercise restriction.  Referred to cardiologist.    *Has recovered from adverse event   *Case definition met for pericarditis - Chest pain, EKG with ST elevations   Case definition met for probable myocarditis - Chest pain, EKG with ST elevation, VAERS form state initial Troponin T elevated (no initial report)   Abstraction complete.     </t>
  </si>
  <si>
    <t xml:space="preserve">15 y/o male, presented with chest pain 3 days post vaccination.  DX myocarditis.  Elev troponin.  8/3/21 - cMRI - (EF= 54%), LV size is normal (EDV = 94 ml/m2), There is a focal area of T2 edema and delayed enhancement involving the inferolateral wall of LV, consistent with myocarditis. 11/1/21 - cMRI - LV function is mildly decreased (EF= 51%, previously 54%), LV size is mildly decreased (EDV = 81 ml/m2), There has been an interval resolution of T2 edema, however minimal residual delayed enhancement involving the inferolateral wall of LV is again seen, significantly improved since the previous examination.  No additional clinical submitted.    HCP:  N/A   FAC:  (b)(6)  *Records requested     4/21/2022   15 y/o male, no PMH, presented with chest pain with LT arm pain 3 days post vaccination.  DX myocarditis.  Elev troponin. Transferred to peds hospital for admission.   Troponin - 1.61, 1.78, 1.84, 3.14, 0.84, 1.63, 1.60, 2.71, 3.03, 0.57, 0.13. Pro BNP - 173. CRP - 3.0. ESR - 9. Covid - Negative. Respiratory PCR panel - Negative.   EKG - SR with mild ST elevation  CXR - WNL.   ECHO - Normal   MEDS: Ibuprofen  8/3/21 - cMRI - (EF= 54%), LV size is normal (EDV = 94 ml/m2), There is a focal area of T2 edema and delayed enhancement involving the inferolateral wall of LV, consistent with myocarditis.   11/1/21 - cMRI - LV function is mildly decreased (EF= 51%, previously 54%), LV size is mildly decreased (EDV = 81 ml/m2), There has been an interval resolution of T2 edema, however minimal residual delayed enhancement involving the inferolateral wall of LV is again seen, significantly improved since the previous examination.  Troponins downtrended overnight and DCD home stable.  F/U with cardiology.    *Case definition met for myocarditis.    Abstraction complete  </t>
  </si>
  <si>
    <t xml:space="preserve">2/8/2022 - Records reviewed   13 y/o male, presented to PCP with chest pain and pain with deep breathing, and fever, 9 days post 2nd vaccination.  DX myocarditis.  BNP 175, 76, 156, 130, 96. Trop 7.61, 6.74, 11.23, 12.51, 10.09, 7.23, 8.67, 6.33. CRP 140, 96, 142.9, 139.8. ESR - 68. Leukocytosis 18.  EKG - concerning for diffuse ST changes consistent with pericarditis. Patient treated with Toradol, acetaminophen, &amp; oxy prn.  Resp panel - positive for rhinovirus/enterovirus.  Covid - Negative. Pt did have sore throat 1-2 days after vaccine given.  Strep - negative. Echo - normal. Con't inpt for pain control and lab monitoring.   HCP:   (b)(6)    FAC:  (b)(6)  *Request additional records from 11/9/21 to discharge.  Pt was inpatient when VAERS form completed.     </t>
  </si>
  <si>
    <t>Called and left message at  (b)(6) to call back. Dr.  (b)(6), reporter at  (b)(6). Talked with Dr.  (b)(6), and she reported that 10/15/21 the Cardiologist diagnosed as Pericarditis. Not sure though about tests done to correlate with diagnosis. Called Dr.  (b)(6) office @  (b)(6) and talked with Physician assistant on call for chart look-up on 11/12/21.  (b)(6) PA. for Dr.  (b)(6), who confirmed that it was diagnosed based upon the symptoms only. On 10/15/21, there were no tests done (not even EKG), no consultation done either. At ER on 10/13 the EKG done was normal. On 10/27/21 when ECHO on heart was done it came normal. Thus, this patient do not meet the case definition of Pericarditis. Other than symptoms of Chest pain everything was normal. EKG, ECHO, Troponin etc., There are no tests that so far upto 11/12/21 shows clinical correlation of Pericarditis.</t>
  </si>
  <si>
    <t xml:space="preserve">24 y/o hospitalized 3 days s/p moderna with chest pain and dyspnea, had EKG with ST elevations in infero-lateral leads, and was reportedly dx with myocarditis and STEMI. Insufficient information on VAERS report to determine case status. Emailed HCP and requested records on 11-12-21. Leaving incomplete for now.    11-19: Had some communications with HCP, but did not connect by phone. Medical records not yet available.   UPDATE: 11-22-2021 Spoke with hospital. Doctor listed on VAERS is a hospitalist who only covers at the time of admission and changes frequently. No one avail to review records w/us. Will request MR and have left VM for patient. Need vax info as well.     *11/29/2021 - Reassigned case review.  Awaiting records from  11/12/21 request     *MR tab updated   FAC:  (b)(6)    5/20/2022 - Records reviewed   24 y/o male, PMH TBI secondary to MVA (2013), asthma, back pain, and smoker, presented to ER c/o dizziness, headache, generalized weakness, chest pain and dyspnea s/p Moderna vaccine. Hypotensive 87/53. Troponin increased, transferred via ambulance to VBMC for cardiac cath per cardiologist recommendation.    Troponin - 2.92, 10.9, 11.01, 12.00, 12.42.  D-dimer - 150. INR - 1.2. PT - 13.3, APPT - 27.9.  CBC - Acceptable. Lyme - Negative, Covid - Negative.   EKG - sinus bradycardia with ST elevations in infero-lateral leads. Consider interolateral injury or acute infarct...Acute MI/STEMI   ECHO - EF 50-55% and no LV hypertrophy. Normal   CXR - Negative   CTA - Negative   DX myocarditis and STEMI  MEDS:  IVFs, ASA, IV morphine, Tylenol, Lovenox, Zofran, Albuterol, Mometasone, Vit B12, Vit D.  Avoid NSAIDS in the setting of myocarditis, refrain from strenuous activity for at least 6 months,   2nd FAC:   (b)(6) *Requested records from 2nd facility.   </t>
  </si>
  <si>
    <t>Medical record number  (b)(6) requested. Talked with reporter  (b)(6). Patient with history of allergy and idiopathic angioedema. First two shots no issues or chest pain. (28 Nov) dose 3 Moderna</t>
  </si>
  <si>
    <t>81yo C-female. Self-report to VAERS. Received 1st vax on 1/29 and developed chest tightness on p vax d # 212. Results from studies unknown. Tx and meds unknown. Current status unknown. Will email pt and cardiologist: Dr.  (b)(6), for more information.  UPDATE: 4-11-22 MR pending.  UPDATE: 5-18-22 MR pending  UPDATE: 5-26-22 MR pending, Vax 1/29/21-Dx: w/Pericarditis 8/28/21. No response from cardiologist after numerous attempts. Abstraction deferred to GDIT.  UPDATE: 6-13-22 MR avail in VAERS VPN. Dx: recurrent Pericarditis. Presented with CP w/hx of pericarditis and recent pneumonia. Repeat Echo found no new findings. Colchicine and Ibuprofen were increased and she greatly improved. CXR: Bibasilar opacities. CTA thorax: No pulmonary embolism but + for Pleural effusions bilaterally, L larger. Trop neg, Covid Neg. Inflammatory markers elevated. Recovered and D/C'd to home.</t>
  </si>
  <si>
    <t xml:space="preserve">15 y/o male treated for myocarditis, with elev troponins, mildly decreased cardiac function on echo.  Adm x 4 days.  TX with steroids, IVIG, and lisinopril.  Testing:  labs, Echo &amp; MRI.  No reports submitted.     HCP:   (b)(6)  FAC:   (b)(6) WA  *Records requested.     *2/25/22 - Records review   15 y/o male, PMH scoliosis, treated for myocarditis, with elev troponins, mildly decreased cardiac function on echo.  Adm x 4 days.  TX with steroids, IVIG, and lisinopril.  Testing:  labs, Echo &amp; MRI.  Transferred from another facility via ambulance d/t elev troponin.  Troponin 5.3, 7.81, 5.77, 13.20, 3.83, 0.52, 0.57., 0.73, 0.59, CRP 6.2. BNP 31, 46, 87. Covid - Negative. EKG - Mild ST elevations.  Echo - EF 45%, concerning for mildly diminished systolic function. cMRI - LV function moderately decreased, EF 46%, LV size mildly decrease, with signs of inflammation. TX with Tylenol and Ibuprofen with good relief.  Also, TX with 2 days of IVIG, 3 days of high dose steroids then steroid taper.  DCD home on famotidine, prednisone, and started on lisinopril.  Will f/u with outpt for myocarditis and heart failure specialist.    F/U cardiology note 7/6/22 - Continuing mild pain intermittently and c/o fatigue. Continue meds.  No strenuous exercise. EKG - Normal.  Holter monitor - pending.  DX Perimyocarditis probably secondary to COVID-19 vaccine.  HX of decrease LT ventricular systolic function, resolved on mist recent ECHO and MRI.  Residual patchy late gadolinium enhancement in the LT ventricular wall on most recent MRI.   *Case definition met for myopericarditis  Abstraction complete.      </t>
  </si>
  <si>
    <t>67 yrs old female, with conditions of Arthritis, coronary artery disease, GERD, diet controlled T2DM, hypertension etc., presented to hospital after 13 days of Cov-19 vaccine. Called and left message for Pharmacist who reported this Mr. (b)(6). Also, requested MR's. Called today again for Mr.  (b)(6) and he was very patient and provided all the info. Please note that cMRI was not performed. ECHO and Chest X-ray both showed past and present evidence of disease. Patient was treated of Myopericarditis and lung infection simultaneously. Patient was hospitalized for three days from 11/9/21 to 11/12/21. Coxsackie B virus serology came negative. Patient meets the algorithm of probable Myopericarditis due to elevated Troponin (55 on 11/9 Vs 3965 on 11/11/21); Abnormal EKG as compared with Jan 2020, Chest pain and mild Pericardial thickness in ECHO. No other identifiable cause of the symptoms so far. The Medical record number to obtain MRs is  (b)(6). Need Lot numbers, but Mr.  (b)(6) will email me the Lot #'s for vaccine if he will find them.</t>
  </si>
  <si>
    <t>Called the clinic @  (b)(6), which is affiliated at the hospital of  (b)(6) GA. A nurse will call me back. They do have all the charts and info there. Patient was last visited at the clinic for the follow-up from hospital on 11/9/2021. 60 yrs old F, w/ RA. First shot on 9/21/21 and have adverse reaction after 34 days. Patient on Nexium, Cymbalta.   Talked with Nurse  (b)(6) on 11/16/21. She provided all the info. Dr.  (b)(6) #14 Physician said that patient was diagnosed with Myocardial Infraction after the 3 days hospitalization. The nurse said that upon presenting to ER on 10/26/21, the ECG showed sinus rhythm marked X-axis deviation and poor R wave progression.  The ECHOCardiogram showed EF% 35-40 and occasional PVC's. The TTE showed LVS (Left Ventricular systolic) is moderately reduced, moderate hypokinesis in Myocardium, and no pericardial effusion. No obstruction but pressure issue. cMRI was normal except T2-T1 signal in apical segment, transmural delayed enhancement matching wall abnormality, regional wall abnormality in LAD territory.  Final diagnosis was NSTEMI and Cardiomyopathy. Prescribed Atorvastatin, Nitroglycerine, metoprolol, Assortit, Vasonopril. Patient was diagnosed with Myocardial Infraction and not Myocarditis. Patient was treated and discharged on MI prescriptions. Patient visited PCP office on 11/9/21 and doing well.</t>
  </si>
  <si>
    <t xml:space="preserve">11/15/2021 requested DOB from Pfizer to request MR. DOB obtained and requested MR on 11/15/2021.    1/20/22 [EW]: Medical records not available. Insufficient information available to determine case status. No HCP information provided. Manufacturer report states no further information is expected.   1/24/22 [EW]: Medical records not yet available.  02/10 - Records not yet available.  2/14/22: Case reassigned to me. Note that this case is linked with VAERS ID:  (b)(6). MRs are available and reviewed on 2/17/22.  The inpatient hospital records stated that Patient with Pfizer first shot on 8/29/21. Since 9/11/21 (12 days post vaccine) pt. started to have chest pain and SOB. It worsened and was brought to ER on 9/18/21. At ER Pt was done full Cardiac work-up of ECG, Blood markers, ECHO and also scheduled for cMRI in upcoming days. Pt. ECG/EKG was abnormal with conduction delays, but it has been like that from history prior to vaccine. Pt. history on pg 2 of In patient record review (9/22/21) of ER visit on 9/18/21 states that Pt. with medical history of abnormal ECG, abnormal pap smear of cervix, anxiety, acquired hypothyroidism, chest pain, precordial, chronic sinusitis, ethmoidal, elevated BP without diagnosis of hypertension, depression, elevated D-dimer, Juvenile RA, migraines, SOB and viral Pericarditis.  Pt. had past breast augmentation surgery.  </t>
  </si>
  <si>
    <t xml:space="preserve">report by spouse. 55yoG c h/o myobacterial abcesses had 1st pfizer dose 10/29 and 11/4 sx (not described started) narrative just states "heart attack. Myocarditis" and notes ED visit then admit x7d to  (b)(6)and physician contact is Dr.  (b)(6). 11/17 Called contact # for Dr.  (b)(6). Message stated it was a group number for  (b)(6) Hospitalists so may be inpt attending. Email requesting call with Dr.  (b)(6) efaxed and records request submitted. report  As of 12/3 no response from Dr.  (b)(6) and no recs rec'd. 2nd rec req placed.  On 12/14/21 case reassigned to me. MRs arrived and reviewed on 2/10/2022.  Pt. with history of non Mycobacterium infection in 2016 and continued episodes of bronchial infection over past 5 yrs, before COVID. Pulmonary complication continued and pt. was on antibiotics course for Pneumonia bronchial infection in 2020, which after testing on Feb 2021, still continued with Pseudomonass and Aspergillus colonization.   On 11/4/21, pt. had a Chest pain with dyspenia and upon admission to hospital was found NSTEMI, Symptomatic nonsustained monomorphic/polymorphic ventricular tachycardia, coupled PVCs together with ongoing episodes of upper respiratory infection from past.  Upon looking at all the results, it is concluded from the pt. Catheterization, that pt. had a mild non obstructive CAD. That can explain elevated Troponin, higher aPTT and NSTEMI.   Thus this is not a case of Myocarditis AE, but an onset of CAD.  </t>
  </si>
  <si>
    <t>Patient self reported this. Have talked with the patient on the phone to obtain the vaccine detail to understand the timeline. Have left a message to Dr.  (b)(6) office on 12/10/21 to call me back.  Dr.  (b)(6) called me back around 5:00 PM and went over the patient's chart and provided all the information as follows.  Patient first  called the PCP office on 9/22/21 with some leg swelling etc and then on telephone on 10/4/21, with complain of rash, swollen arms and chest pain. No in person visit. Lab work and other tests were ordered and done on 10/5/21. Patient then e-consulted Dr.  (b)(6) on 10/7/21 for infection and chest pain. No physical examination of the patient was done. All the tests including multiple EKG's, two ECHO, Troponin twice came normal. The CTP with contrast on 9/24/21 also came normal. Patient was then referred to PCP on 10/11/21 where both PCP and Dr.  (b)(6) consulted remotely, and decided to prescribe Prednisone. Patient. Patient continued to visit Cardiologist, PCP and Dr.  (b)(6) with different complains including Chest pain. However, no clinical findings correlating to Myocarditis or Pericarditis. The ECHO done on 11/23/21 also came normal. Patient do not meet the algorithm for the complain of adverse vaccine reaction of Myocarditis or Pericarditis.</t>
  </si>
  <si>
    <t>Case reassigned to me on 1/12/22.  Will call #14 and am requesting MRs today 1/12/22.   Talked with Logan from Cardiologist Dr.  (b)(6)'s office and went over patient's chart. Patient went to Dr  (b)(6) office with Chest pain+palpitations and request for exemption letter from vaccine. Upon examining pt. ECG came normal, ECHO also came normal. There is no evidence of Myocarditis. Pt. was not prescribed any medications nor given the exemption letter. Does not meet case definition of Myocarditis AE.</t>
  </si>
  <si>
    <t>Self-report. 37yoM only PMH:arrythmia (not spec) had 2nd Pfizer dose 2/21/21. On 2/27 dev "exacerbated arrhythmia; shortness of breath; near syncope" went to ED and adm x4d with dx pericarditis. Echo showed dec EF and had inc trop. 11/16 records requested from adm hosp and cardiologist. HCP listed on VAERS form Dr.  (b)(6). He is a cardiologist with  (b)(6). Spoke with his nurse who will pass on my info to him to arrange call. Call scheduled with Dr.  (b)(6) for 11/19 10am. 11/19 call with Dr.  (b)(6): Pt has a h/o nonischemic cardiomyopathy with ventricular arrhythmia dx in 2012 mult cMRI "showing late gadolinium enhancement dincative of myocarditits". Possibly Eptein-Barr related as virology showed evidence of past infection. Rec'd 2 doses of Pfizer in Feb 2021 and 2 wks after 2nd dose was admitted at  (b)(6) w CP and palpitations having elevated trop and cMRI of 45% and apical enhancement consistent with current vs remote myocarditis. ESR and CRP neg. COVID-19 test neg. Started on colchicine but no steroids. Had a 2nd admision in March for same sx and in April 2021 had holter study with Dr  (b)(6) at the  (b)(6)which showed inducable polymorphic VF so pt had ICD placed. June echo showed EF dec to 35-45% with NL R and LV sizes but showing apical akinesis. Had stress test done in Aug 2021 which didnt show any ischemia or arrythmia. Pt is currently being managed for heart failure without diuretics just ace inhibitors and Sotalol to manage arrythmia. Unk if ICD has activated. He will send admit records, his own pt summary, and ICD interrogation info to VAERS email/fax#. Email sent to Dr.  (b)(6) with requested HIPAA exemption form. Will close as complete; myocarditis case confirmed. May not be able to determine if post vaccination myocarditis was related to Pfizer vaccine vs flare of pre-existing myocarditis.</t>
  </si>
  <si>
    <t xml:space="preserve">27 y/o female, self-reporting, c/o chest pain, light headedness, fatigue.  Seen ER.  DX Pericarditis.  Testing: CXR, D-dimer, troponin, EKG, and cMRI.  No testing results submitted.  Tx: Indomethacin and Colchicine.   HCP:  Dr. Christopher Sprando or Dr. Edward Smith Phone: (724) 458-4950; Fax: 724.458.4822  Request records from HCP and inquire about ER where patient was seen      *3/29/22 - MR tab updated     7/6/2022 - Records reviewed    27 y/o female, presented to ER with chest pain, light headedness, fatigue.  Seen ER on 10/20/2021, pain started 9/10/2021.  DX Pericarditis.  Testing: CXR, D-dimer, troponin, EKG, and cMRI.    Troponin - Negative.  D-dimer - Negative.   EKG - Normal with 1 PAC.   CXR - Negative   TX: prednisone  HCP:  Dr.  (b)(6) or Dr.  (b)(6)  Request records from HCP and inquire about ER where patient was seen      10/22/2021 - MD F/U visit - Seen in ER for chest pain. Pain started after 2nd covid vaccine.  Continue with intermittent chest pain.  Rx prednisone but hasn't started taking it.  Taking Tylenol for pain.   EXAM:  No friction rub.    DX:  Acute Pericarditis.   Orders:  cMRI, Lyme antibody CRP, ESR.  ESR - &lt;1.0.  CRP - &lt;5.00.  Lyme antibodies - Negative.      Return in 2 weeks.   MEDS:  Indomethacin, prednisone    11/02/2021 - F/U visit - F/U for pericarditis.  She had cMRI.  She finished Indomethacin and pain reoccurred.  Started back on Indomethacin and will add colchicine.  X 3 months.  Then, will taper off Indomethacin.  Referred to cardiology.  F/U in 4 weeks.    MEDS:  Indomethacin, Colchicine   cMRI - Normal biventricular ventricular systolic function.  LVEF 54%.  Focal area of pericardium covering anterior surface of the RV abd LV has hyperintensity on TIR imaging as well as there is evidence of both early and late gadolinium enhancement involving same area consistent with the diagnosis of acute pericarditis.  No evidence of myocarditis.      11/15/2021 - F/U visit - Developed sudden myoclonus of the torso and extremities.  Sometimes feels a sharp pain in chest prior to jerking.  Will order EEG.  Will check labs.  Continue on colchicine for total of 3 months.  ECHO scheduled.    MEDS:  Colchicine    2/2/2022 - F/U visit - Seen by cardiology.  No differential dx. Much improved but still gets some chest discomfort, SOB with exertion, achy sometimes. Feels discomfort to LT lower sternum.  Started on Naproxen x 2 weeks.    MEDS:  Colchicine, Naproxen.    Return in 3 months.      2/24/2022 - F/U visit - Still with frequent palpitations.  Advised can try beta blocker to decrease them, but patient wants to avoid medication.  Overall, condition slowly improving.  Less pain &amp; off Colchicine and Indomethacin  Holter Monitor - 9% burden of PAC/s.    F/U as needed.    *Case definition met for pericarditis.    Abstraction complete.    </t>
  </si>
  <si>
    <t>39 yrs old female 2nd Pfizer shot on 10/27/21 overweight but no history (as per patient) presented to urgent care on 10/31/21 with Chest pain. Abnormal ECG and was diagnosed AFIB and told to go to ER hospital. Patient went to  (b)(6), remained hospitalized for 5 days from 2nd to 7th of November, and was diagnosed of heart attack and NSTEMI. Troponin elevated, but ECG was normal at the hospital, elevated BP, ECHOCardiogram came normal. They didn't do any Catheterization or cMRI at the 5 days hospital visit but patient was prescribed for high blood pressure and blood thinners. After releasing to home, patient then again went to another hospital  (b)(6)  on 13th of Nov until 16th of Nov (today). The chief complain was continuing Chest pain with stroke like symptoms and numbness on left arm and side. Note: Patient 2nd vaccine shot was on right arm. Talked with the floor nurse Ms.  (b)(6) and Nurse sup.  (b)(6) and Ms.  (b)(6) mentioned that all the viral panel were negative by PCR (not sure why they did the viral respiratory panel, when there were no cough, fever or upper respiratory symptoms). Stress test came negative, CT Angiogram is inconclusive due to technical issues related to patient weight. The hospital diagnosed it as Sinus Brady, sinus rhythm with possibility of Pericarditis. Patient was prescribed Colchicine since 11/14/21 and as of 11/16/21 patient still have Chest pain. Patient meets the algorithm of probable Myocarditis due to Chest pain+elevated Troponin+abnormal ECG, but patient also at the same time diagnosed as NSTEMI, AFIB and Sinus Brady. Will request medical records. Patient says that Physician thinks Pericarditis, but there is no matching two factors that will pass the algorithm for Pericarditis. ECH/EKG is normal at  (b)(6). At  (b)(6) they saw early repolarization or normal and at urgent care they saw abnormal. As of this date there is no clear evidence of adverse reaction of Myopericarditis from any of the tests. But if the medical records says other ways the decision can be changed. Medical record number for this patient in California is  (b)(6). Concluding as Probable Myocarditis based upon Algorithm and all the tests and info so far.</t>
  </si>
  <si>
    <t>Patient 49 ys M, with high cholesterol, high blood pressure and pre-diabetic, US airforce personnel, after 30 days of second Covid Pfizer vaccine shot (9/12/21), on 10/18/21 presented to the Cardiologist office with complains of Chest pain and palpitation. EKG all normal. Lab tests done on 10/21/21 all negative and normal, except high BP and high Cholesterol and pre-diabetic. Patient was prescribed Naproxen for two wks, Colchicine for 3 months. Other then symptoms there is no clinical correlation of diagnostic findings towards Myopericarditis. Patient do not meet algorithm for Acute Myocarditis or Pericarditis. Follow-up visit with Dr.  (b)(6) who is the #14 physician referred went well and continue to show the normal EKG, ECHO, and patient doing well with symptoms. Dr.  (b)(6) also have patient on event monitor to see if the palpitation normal. Talked with Dr.  (b)(6) and her final conclusion is based on symptoms, which could be due to pleuritic effusion, pericarditis or CVD but all tests remained normal.</t>
  </si>
  <si>
    <t>3/30 KP: Linkage VAERS IDs:  (b)(6) and  (b)(6)    2/22/2021- 1st COVID Vaccine, Pfizer lot #EN6203.   3/14/2021- 2nd Covid Vaccine, Pfizer lot # (b)(6).   9/17/2021- Flu shot and Shingrix shot.   11/11/2021- 3rd COVID Vaccine, Pfizer lot # (b)(6).   11/14/2021- Found dead at home.   11/17/2021- Autopsy performed.   03/28/2022- Histology shows evidences of:   A. Eosinophilic pericarditis   B. Multi-focal peri-microvascular hemorrhages of the brain   11/17/2021- COVID nasal swab showed negative result.   03/28/2022- Histology confirmed diagnoses  Patient Died 11/14/2021   Patient's PCP was Dr. Hussam Kujok at Sutter Medical Center. Fax# 916-971-9010    Medical records of Autopsy report is reviewed on 4/22/22 from VAERS VPN.    The decedent was a 77 yo M, with multiple serious cardiac co-morbidities at the time of death including CAD, CSHF, Pericarditis and atherosclerosis. Pt. had a cov-19 vaccine booster on 11/11/21 and was found dead on 11/14/21 on the bed at home. Toxicology testing was negative. Autopsy results confirmed the cause of death due to complications from the COV-19 vaccine booster. Based on the circumstances and cause of death, the manner was listed as accident.    The death certificate indicates that the cause of death is an accident, with concern of receiving Booster COVID shot before 3 days, causing death. Autopsy report, with correlated histology finding of Eosinophilic Pericarditis and multifocal peri vascular brain hemorrhages of the brain may indicate allergy/reaction to vaccine related conditions initiated. The second cause of death, in autopsy report is cardiovascular disease CAD, post by-pass grafts with diffuse pericardial adhesions, cardiomegaly, CSCH, extensive atherosclerosis extended to thoracic and abdominal aorta, and splenomegaly.   This case meets the AESI criteria of Pericarditis based upon the death certificate and autopsy report, however, there are also, associated severe cardiac co-morbidity with this patient in autopsy report as #2 cause of death, and also, causing Pericarditis evidence due to by-pass grafts. Thus, the newly developed Eosinophilc Pericarditis co-existed with CO-morbid CAD, CSHF, cardiomegaly, atherosclerosis and pericarditis. Another, note is that patient also took flu and Shingles shot on 9/17/21, 50-60 days prior to Cov-19 booster shot. It is difficult to say that COV-19 vaccine alone caused Pericarditis or AESI, and it can be multifactorial.</t>
  </si>
  <si>
    <t>30 y/o male, presented to ER with chest pain, 4 days after vaccine.  EKG - mild ST elev. Elev troponin T - 198. DX myopericarditis.  Testing: EKG and troponin.  No other info   HCP:  (b)(6)  FAC:  (b)(6) NY   Records requested      *2/28/22 - MR tab updated   FAC: (b)(6)</t>
  </si>
  <si>
    <t xml:space="preserve">self-report. 35yoM after 3rd dose Pfizer 10/25/21 and next day reported CP/SOB/palp which didn't occur with prev 2 doses. Was seen and d/c'd from ED. Had EKG, labs, and CT. Sx lasted 6 days before mostly resolving but as of 11/15 when report submitted still has "slight" SOB/DOE. Contact MD listed was the ED physician who saw he at  (b)(6). 11/18 Dr.  (b)(6) listed as contacting physician - he is an EM physician at  (b)(6) ED. Called ED and spoke to the attending Dr.  (b)(6). He stated this pt was seen in their ED on 10/27/21 and not admitted. He transferred me to the unit clerk,  (b)(6), and asked that I send request for information there.   (b)(6) provided ED fax number  (b)(6)and I efaxed request for ED records and requested for call with ED attending.  Pt responded and call scheduled for 11/23 1230. Call with pt 11/23: gave dates and lot #s for first 2 doses. Had 3rd dose 10/25/21 felt well initially but later that day went for a walk and within 1/4 mi felt chest tightness, heart racing, and SOB. His apple watch stated HR was 170. slowly returned home and sat and HR dec to 110's. sx dec but not resolved. next am HR would inc to 120's just by walking to kitchen. went to urgent care 10/27 EKG showed NSR 82 but they sent him directly to ED for further eval. No cardiac PMH. At ED 10/27 11:14 Trop I high sens &lt;0.01 unchanged repeat same day 14:34. doesnt have  ED EKG or bedside echo.  d-dimer 228 (ref 0-500). CTA neg for PE and CXR NL. No CRP or ESR done. only given IVF no meds and not discharged on any. Was directed to f/u w PCP  (b)(6) and she referred him to cardiology  (b)(6). Yesterday (11/22) he saw the RN at that practice and fitted with a 48hr holter monitor. Has echo scheduled for 12/10/21 and a consult with Dr.  (b)(6) on 1/18/22. 11/23 1320 left msg PCP office to callback with ED EKG and echo results. Need to speak with MD or see recs to make determination despite detailed pt info.  As of 12/3  No response from Dr.  (b)(6) and med recs showed 2ED records and 1 Lab/Diagnostic records received but these are not showing up in VAERS Medical Records.    12/14/21 Case reassigned to me. MRs received but of poor quality. Most of it is blank and whatever is available, is not any informative data.   Reviewed medical records and previous abstractor notes. Patient do not meet the case definition. No admission at ED because all tests for cardiac workup (EKG, Markers and  ECHO done later with Cardiologist) came normal. There was a moderate intraventricular conduction delay, on ECG, however conduction delay is not correlated to Myopericarditis inflammation of vaccine adverse event. The attending physician did not find this significant leading to diagnose anything or to hospitalize. </t>
  </si>
  <si>
    <t xml:space="preserve">self report 65yo M got his second dose Pfizer on 1/20/21. Was diagnosed with afib 3/7/21. Was admitted for ablation therapy on 5/7/21 to treat afib and discharged the next day. Later that same day he came back to the ED with CP and was diagnosed with pericarditis, a known risk with ablation therapy (National trends of acute pericarditis post‐atrial fibrillation ablation - Darmoch - 2020 - International Journal of Clinical Practice - Wiley Online Library).  11/19/21 1715 called Dr.   (b)(6): not familiar with pt as he inherited him from a retired colleague and would have to go review his chart for the info we need. Asked that i send request to him at  (b)(6). Email sent at 11/19 1730. Note: even if pericarditis confirmed, it is likely associated with his ablation procedure rather than the covid-19 vaccination he had nearly 4 months before pericarditis was diagnosed.  As of 12/3 have not heard back and no recs rec'd. Placed rec request from  (b)(6).  UPDATE: 12-14-2021 Cardiologist is Dr.  (b)(6). Will contact for further information.  </t>
  </si>
  <si>
    <t>21yo female-US, VAERS report by Pfizer via published Literature report in Cureus 10.7759/Cureus 15576  (b)(6). 1st pericarditis case in study. Pt w/known hx of idiopathic thrombocytopenia developed CP on d21 p 1st Pfizer vax. Lot # unknown as date given. EKG w/sinus tach, Echo w/ EF 60% and sm pericardial effusion, undetectable Troponin, CRP 72.6, ESR 9. Greatly improved w/Colchicine, Dx: Pericarditis.  No contact information provided, aside from copy of publication w/1st author: Mahesh Vidula  UPDATE: 12-6-21 Unable to verify, no response to this abstraction nor to other investigators on their abstractions from same publication.</t>
  </si>
  <si>
    <t xml:space="preserve">Talked with patient to obtain the HCP info. Patient provided all the timeline and reason to report this, that I put it in the patient section. Patient's cardiologist is  (b)(6). However, Patient do not have any symptoms, ECG Normal, ECHO was EF 48%, however follow up ECHO was normal, stress test and heart cath normal. No enzymes done. Due to lack of symptoms and negative clinical tests for most of the tests, there is no Myopericarditis or adverse vaccine reaction is. </t>
  </si>
  <si>
    <t>self report 61 yoF. 8d after 3rd moderna shot deve L chest pain rad down L arm. Seen in ED then admittedx2d w dx of pericarditis. 11/19/21 rec req placed 11/22/21 1220 called PCP office left callback msg with staff. 11/22/21 1620 Dr.  (b)(6)' office left msg that he was not involved in her care and that we should get records from hospital. As of 12/3 no recs rec'd and 2nd req placed.  12/14/21 Case reassigned to me.  Awaiting of MRs as of 12/30/2021.  MRs are available under original VAERS ID  (b)(6) and reviewed on 2/24/22.  This case meets the case definition of Pericarditis, based upon worsening typical symptoms immediately within 10 days of booster Moderna shot. Patient with abnormal ST elevation and elevated biomarkers CRP and ESR. Cardiac catheterization showed normal coronary arteries. Thus the final diagnosis from hospital was Pericarditis. There were no other findings.</t>
  </si>
  <si>
    <t xml:space="preserve">22 y/o male presented with chest pain after 3rd vaccine.  HX asthma. Seen in clinic.  EKG - diffuse ST elevation on 11/16/21. TX with naproxen and colchicine.  DCD home to F/U in 2 weeks.     Reporter:  (b)(6)  No other identifying info.    Email to reporter for additional clinical.      Email from  (b)(6) PharmD.   Troponin level was 7 and will call next week for additional info.      11/22/21 - S/w  (b)(6), PharmD.  Sts pt did go to ER later that same day and an Echo was done.  But no results seen.  Agreed to fax pt office notes.    FAC:   (b)(6)WV   *Records requested.      Linked to VAERS  (b)(6)    7/7/2022 - Records reviewed    11/16/2021  22 y/o male, PMH asthma taking Singular, Zyrtec, albuterol inhaler, multi vitamins, presented to PCP with chest pain after 3rd vaccine.  Seen in clinic.  HX of 16 y/o family member with myocarditis after asymptomatic COVID infection.  EXAM:  LT sided chest wall tenderness.  DX:  Acute Pericarditis   EKG - Diffuse ST elevation   TX:  naproxen and colchicine.   DCD home to F/U in 2 weeks.       Per pt:  Troponin - 7. CRP - 10.7.  Cardiac U/S - Normal. Chest X Ray - WNL.  **Additional clinical needed.   *Will re-request records from facility.    FAC:   (b)(6)   7/15/2022 - Records reviewed    22 y/o male, PMH asthma taking Singular, Zyrtec, albuterol inhaler, multi vitamins, presented to PCP with chest pain after 3rd vaccine.  Seen in clinic.  HX of 16 y/o family member with myocarditis after asymptomatic COVID infection.  EXAM:  LT sided chest wall tenderness.  DX:  Acute Pericarditis   EKG - Diffuse ST elevation   TX:  naproxen and colchicine.   DCD home to F/U in 2 weeks.       Patient presented to ER with LT sided chest pain.  ER MD s/w PCP.  Chest pain worse with lying down.  Concerning for Pericarditis.    EKG - SR. Inverted T waves.   Bedside Cardiac U/S - No signs of pericardial effusion.   Troponin - 7. CRP - 10.7.  ESR - 6.  CBC - Acceptable.    Chest X Ray - WNL.  DCD home. Denied worsening symptoms.  Continue Rx meds naproxen and colchicine.  F/U with cardiology in 2 weeks.      Cardiology appt F/U - Treated for pericarditis with NSAIDS and symptoms have improved.  Will continue Colchicine x 3 months.  Naproxen prn.  No further cardiac intervention at this time.  F/U with PCP as advised.    Lipid panel - WNL.    *Case definition met for pericarditis - acute chest pain, new ST-elevation on EKG   Abstraction complete.    </t>
  </si>
  <si>
    <t>67 yo male with history of excessive alcohol  use developed chest pain 3 days after THIRD dose  11/19/21: requested records; spoke to  (b)(6) NP who reviewed outpt and hospital record.  Does not meet case definition (normal troponins, EKG with arrhythmia and non-specific changes, normal echo).  Was treated presumptively by cardiology in hospital, (26 Nov) based upon (10 Jan) Moderna dose 3 vax date 1 Nov 2021. (5 Feb) meet defn for pericarditis; reclassified</t>
  </si>
  <si>
    <t xml:space="preserve">*5/2/2022 - Records reviewed   9 y/o male, no PMH, c/o chest pain 1 day after 1st vaccine.  Had negative Covid PCR 2 days prior to vaccine. Presented to Urgent care on 11/15/21 with Chest pain.  CXR and EKG - normal.  The next day, presented to ER with hypoxia and tachycardia.  Elevated troponin. Cardiology consulted. Admitted to ICU.  DX: Covid, hypoxia, mild myocarditis. Triage O2 sat - 88-89%.  Weaned off O2.  Troponin 0.89, 0.666, 0.47, 0.2. CRP - 4.1.  CBC - acceptable, except neutron - 71, lymphs - 19.2.  D-dimer - 0.50. Na+ 13. Alk Phos 174. Glucose - 115.  Creatinine - 0.47. COVID-19 PCR - Positive.   Serial EKG - normal.   ECHO - Normal, concern for myocarditis.   CXR - Patchy consolidation in the retrocardiac region with associated inflammatory change of the distal airways consistent with pulmonary infectious process.    TX:  Redemsivir, ibuprofen, Carafate, Pepcid, and Tylenol.    DCD home stable on Ibuprofen with no chest pain, no tachycardia, no hypoxia, no SOB. Pt has recovered from adverse event.  O2 Sat 97-98%.  HCP:  (b)(6)  FAC:  (b)(6) WY  *Case definition met for possible myocarditis.   Abstraction complete   </t>
  </si>
  <si>
    <t>7/25/22: Abstraction completed; not a case  [d/c diagnosis Myocarditis, but normal EKG &amp; Echo + Trop and other cardiac enzymes wnl; no CMRI]    43 y/o male PMH cardiac event w/ elevated troponin requiring cardiac cath (January 2020), and pre-diabetes, developed CP/tightness approximately 11 days s/p 2nd COVID vaccination (Pfizer x 2), presented to ER   -EKG normal  -Echo showed mild LA enlargement, mild TR, no pericardial effusion, LVEF=55-65%  -Trop borderline elevation  D/c diagnosis: Vaccine related myocarditis    Updated to primary VAERS 1877557 from 1877704    **2/3/22: Upon review of case, realized that patient first &amp; last name are listed 2 different ways on 2 VAERS reports, including NP submitted report stated (b)(6) on VAERS, but MRN label on attached treatment plan show  (b)(6); Verify correct name when medical records are received</t>
  </si>
  <si>
    <t>Pfizer manufacturer's report. Patient 85 yrs old male, No name, DOB, of patient. But reporter (Patient's daughter) phone number and email available. Called briefly to obtain patient's name and DOB and place where patient hospitalized and quick timeline. She provided all and explained that after 2nd shot with 3 days patient with Chest pain and difficulty breathing. At ER, they saw lungs with fluid and pleural effusion and cardiac pericardial thickness. Patient hospitalized for 4 days went back home. Again after few days back to ER at (b)(6), MA. This time patient was found with blood clots in lungs, was hospitalized for 3-4 days and genetic test showed patient with factor V mutation. Patient also, stated that her mother/father tested positive for COV-19 and also in hospital. I have emailed reporter to send other information and have requested medical records. Daughter never responded to my email with info needed send after talking with her since November. As of 1/19/22, no response. Still awaiting MRs.  On 3/9/2022, MRs arrived. Based upon the available medical records following information is gathered. Patient an 86 Y M,  was diagnosed of Atrial fibrillation (AF) and heart failure with a preserved ejection fraction (HFpEF) in March 2021, after 7 days of second Cov19 shot during first ER visit. The second ER visit on 4/1/2021, pt. was found in TTE and CTA with bilateral PE and blood clots with pleural effusion in lungs and Pericardial thickness, secondary to pneumonia like infection or autoimmune inflammation. Further testing reveled patient with Factor V Leiden and a carrier, and can be the root cause of all inflammatory issues in lungs and heart. Please note that a week prior to second shot on 3/3/21, pt. had a major radiation therapy for prostate cancer. At the time of vaccination pt. with comorbidity of hypothyroidism, hyperlipidemia, essential hypertension, and idiopathic gout.   Due to other critical finding of Factor V Leiden, causing inflammatory flare and possibly PE and Pericarditis (March-April 2021) together with other cardiac condition of Atrial fibrillation (AF) and heart failure with a preserved ejection fraction (HFpEF), this case does not meet AE of Pericarditis due to vaccine of primary series. Additionally, please note that pt. was in the hospital again in July 2021 for Atrial flutter and had a positive COV19 diagnosed while symptomatic during 10-11/2021 and was given BAMLANIVIMAB and ETESEVIMAB infusion for treatment.</t>
  </si>
  <si>
    <t xml:space="preserve">self report 61yoM submitted 7/3/21. Had 2nd moderna shot 3/13/21 and sx chest pressure and SOB begain 4/8/21. Dx myocarditis Echo showed dilated cardiomyopathy EF 16-30%. No admission noted in VAERS report. 11/22/21 callback msg left w cardiologist  (b)(6) staff. Records request placed.  11/23 1030 VM left by Dr.  (b)(6) can be reached at  (b)(6). 11/23 1340 called Dr.  (b)(6) at requested return # earlier today. 11/23 1445 Dr.  (b)(6) called. not a case of myocarditis but acute onset cardiomyopathy w CHF stated pt had hernia surgery and moderna shot within 2 wks of each other and 6 wks later he dev SOB and LE edema. had cath/echo in 2019 and 2013 for reported CP and all came back neg. EKG in 4/22/21 (unk reason) showed NSR RBBB with L hemiblock (unchanged from  2019 EKG). He first saw pt after COVID-19 vaccination on 6/22/21 when pt reported SOB and LE edema. Had cMRI 7/22/21 EF 16% reduced from 55-60% in 2019 echo. Sept 2021 Trop I neg. Pt was having runs of nonsustained VT so an ICD was placed. Since that time he been taking pravetolol, lasix, sprinolactone, and aspirin and sx resolved. he is currently being managed by a CHF specialist (not Dr.  (b)(6)). Office will send records to VAERS fax.  </t>
  </si>
  <si>
    <t>self report 59yoM 11/26 1130 call w pt:  had no prior cardiac history - in 2013 had SSCP had neg stress test and was subsequently dx GERD managed well with PPI since then. On 10/25 had 1st pfizer dose. sx began on 11/5  was outside afternoon  raking leaves for 2hrs when had sudden onset of "heart pounding" and SOB. Rested and sx resolved by that night. 11/6 0400 awoken from sleep wiht heart pounding and went to local urgent care. EKG neg no labs done no meds given. d/c'd. Next day sx dec but still present. 11/8 CP and DOE worsened and LUE tingling started so went to ED at  (b)(6), UT again EKG NL CXR NL and CTA neg for PE. labs NL and d/c to f/u PCP. was still sx. 11/9 0500 again was woken up with palp/SOB called PCP spoke to oncall RN called in covid-19 test done later that day and resulted neg. Told to return to ED for CP continued so he did return later same day. Again r/o MI no echo done in ED. Had first visit with cardiologist, Dr.  (b)(6) on11/17/21 had NL EKG in office and Imp/Plan "clinical pericarditis in absence of troponin elevation" echo scheduled for 12/20. started on Motrin and colchicine x3mon. stated that will hold on further covid-19 vaccinations for at least 3 months and will re-evaluate at that time. has next f/u appt 12/27.   will close as not a case since do not have any cardiac enz, EKG abnl, or echo to meet pericarditis case def if cardiologist dx was solely based on sx. Will change det if new info from cardiologist or records come in to indicate obj data to confirm pericarditis dx.</t>
  </si>
  <si>
    <t>contacted #14 Dr.   (b)(6)on 12/10/21 and left message. Requested MRs too.  Reviewed MRs on 2/16/2022. Pt. with no prior cardiac issues or complain started to feel Chest pain and SOB after 2 weeks of Second Pfizer shot on 10/5/21. Pt went to PCP on 11/5/21 with the complain and had an abnormal ECG alarming, so pt. was sent to ER. Upon admission, Troponin and other biomarkers, together with ECH, ECHO etc., indicated nonischemic dilated cardiomyopathy and acute heart attack.   Further evaluation using Nuclear Stress test and cardiac catheterization for LBBB and enlarged LV size was performed during hospitalization from 11/5/2021 through 11/14/2021. The consultation notes suggests that etiology is unclear, but LV size suggests longer duration stage B CMP but atria normal size. There is Myocarditis of any etiology but less likely infilteration. CV genetics assessment was suggested for follow-up. cMRI showed some form of Myocarditis and decrease of LV function (very low LV EF%). Taken together all the info, it is concluded that this case meets the case definition of AE confirmed Myocarditis (Abnormal ECG+elevated biomarkers+abnormal ECHO+abnormal cMRI). However it appears that pt. may have asymptomatic dilated Cardiomyopathy went undiagnosed, and vaccine may have triggered Myocarditis, where patients asymptomatic cardiomyopathy is detected. Regardless, because there were no prior clinical cardiac history, and this ER admission for 9 days was all triggered within 21 days of the vaccine, this case meets AE of confirmed Myocarditis.    Updated to primary VAERS  (b)(6) from  (b)(6)</t>
  </si>
  <si>
    <t xml:space="preserve">Called #14 and left a message. Will call back tomorrow. Requested MRs 11/22/21.  8/5/2021: Patient symptomatic and positive for COV-19  9/30/2021: Cleared of Cov19  9/1/2021: Patient 1st Shot  9/23/21: Patient 2nd shot  11/23/2021: Talked with HCP #14.   The cMRI from Oct 23rd was done at (b)(6), and states in findings that "cMRI is consistent with Viral Myocarditis" and is remote or nonacute Myocarditis. The only medication that patient have taken is Aspirin.  </t>
  </si>
  <si>
    <t>pharm report sub 11/18/21. 55yoM h/o "CAD s/p stent 2016, CKD Stage 3, HTN, Diastolic CHF, Diabetes, Diabetic retinopathy, hyperparathyroidism, Anemia, Gout, Mood disorder. " Had J&amp;J 3/17/21 and Moderna 11/8/21. N/V/abd cramping started same day and went to ED at  (b)(6) on 11/12/21 (missed 11/10 dialysis) "ECG on presentation shows SR with occasional PVCs, left axis deviation, LVH, ST and T wave abnormality leading to a diagnosis of NSTEMI. Troponin I, HS = 23,376 on 11/12 @ 0807, 24455 on 11/12 @ 1232, peaking at &gt;25000 on 11/12 @ 1908, 14269 on 11/14/2021. Cardiologist documented cardiomyopathy high likely nonischemic, probably related to vaccine booster and possible inflammatory, response." 11/22 Email sent to pharmD requesting cardiologist contact info 11/23 spoke with cardiologist Dr.  (b)(6): she provided phone consult only knows he had elevated troponin echo no pericardial effusion with EF 40% but no chest pain. Had a neg cath few days prior so he was a presumed myocarditis. She doesnt know who took over his care but was another cardiologist in their group and she will have office contact me wtih fax number to submit med records request. 11/23 1110 spoke with PharmD requestor who provided additional details 11/12 0830 ED EKG SR 92 occ PVC, LVH w LAD with ST-T abnl indicative of lateral ischemia. initial high sens trop I 23,376 (maxed out at 11/12 1908 draw &gt;25,000 and began to decrease 11/14 at 14,269) No CKMB or BNP done. 11/12 1000 echo mild global hypokinesis, mild dilated LV with EF 40% (dec from last echo 2/4/21 EF 55%) no pericardial effusion. CRP done 11/13 at 11.92 (NL &lt; 0.03). Last cardiac cath 6/17/21 showing stable adv CAD 30% L main stenosis, LAD diffuse plaques prox and severe distal, and RCA stent. 11/12 adm dx "suspected vaccine related myocarditis". d/c home 11/18/21 sx had resolved by d/c. no return visit since d/c.</t>
  </si>
  <si>
    <t xml:space="preserve">22 y/o male, self-reporting, presented with "strong heart pain" 3 days after 2nd vaccine. Presented to ER.  Adm to hosp x 1 day.  States had Heart catheterization, Troponin I levels, and Echocardiogram  HCP: (b)(6) VA  *Records requested.      *3/17/22 - MR tab updated   FAC: (b)(6)  </t>
  </si>
  <si>
    <t xml:space="preserve">self report 54 yoF no PMH submitted 11/18/21. had 2nd pfizer dose 3/25 and on 4/8 dev chest pain and SOB worse when supine. Works in  (b)(6) so went to ED there. Was dx with pericarditis (+ pericardial effusion) and d/c'd. VAERS report states pt fully recovered. 11/23 Called PCP  (b)(6), MD Internal Med and requested ED records. As per Dr. Apple: ED tests: EKG: NSR R-S-R' in V1-V2, RVH, lateral ST elevations (injury vs pericarditis); POC echo showed small pericardial effusion; Trop neg; CKMB not done; and CTA neg for PE. Tx c IV toradol and motrin. Sx resolved before d/c. 4/13  CRP 3.9 and ESR 14. Had repeat echo 4/14/21 no pericardial effusion, NL fxn, and EF 60-65%. repeat CRP 5/5 2.5 NL range. Conf pericarditis case.  </t>
  </si>
  <si>
    <t>Called #14 and talked with nurse of Dr.  (b)(6). They were unable to verify the name of the urgent care or the ER hospital. However, the HCP (Nurse) was able to confirm that from the referral of follow-up to Cardiologist on 10/15/21, it was understood that patient when went to ER, the EKG was all normal and blood count and enzymes all came normal. Patient was not admitted to ER, nor prescribed any pericarditis medications. But, was told to follow up with a cardiologist. Patient came to Dr.  (b)(6) and they noticed in EKG that there was right bundle, but otherwise, all was normal.  Dr.  (b)(6) did not order Stress. The ECHO is pending for 12/10/21. Patient is not yet prescribed any medication by the Cardiologist either for Pericarditis. Dr.  (b)(6) noted in his notes that the Right bundle EKG could be pleuritic or Pericardiac in nature, but did not prescribe medication for Pericarditis. At the moment patient do not meet Pericarditis case definition.</t>
  </si>
  <si>
    <t>This is a spontaneous report. There is no information about HCP and the hospital or ER location etc. Difficult to obtain medical records. Based upon the info, it is a VAERS report only with Probable Myopericarditis. No way to obtain medical records. Called patient 11/23/21 and obtained all the information. Called Cardiologist Dr. (b)(6)who diagnosed via cMRI and ECHO on 3/3/31 and prescribed Ibuprofen and Colchicine.</t>
  </si>
  <si>
    <t xml:space="preserve">HCP report. 28 y/o F developed chest pain, SOB, palpitations 7 days s/p 1st Pfizer dose. Per report, cardiology diagnosed as myocarditis.   No facility or HCP provided.   11/19/21 - Emailed reporter for more information - (b)(6) No response.   12/17/21 - Received message from pt herself (coworker of reporter, and employee of evaluating medical facility).  1/5/22 - MR received unrelated to event.  2/16/21 - Confirmed facility info with pt. She was seen at  (b)(6), diagnosed by EKG. 2/18/22 - Medical records requested.  5/19/22 - MR received. Only EKG received with note stating "These are all the records for our doctors". No clinical notes. Pt is employee of facility, so likely no official office visit conducted/documented.     Not enough information to determine case definition. </t>
  </si>
  <si>
    <t>11/23/21: Contacted #14 Dr.  (b)(6) and left message to call bac., Requesting MRs.  Talked with Dr.  (b)(6) on 12/8/21 @ 5:00 PM EST. Patient's medical record number for the ER is  (b)(6). According to Dr.  (b)(6), patient is suspected to have pericarditis, and was treated for it based upon Chest pain and ST elevation on EKG. The CTA, chest X-ray showed some pulmonary nodules and Liver lesions. Dr. Idris said that patient mentioned that patient had some upper respiratory infection a month or two before 11/13/21 ER hospitalization and acute Pericarditis. Dr. Idris, said, "I specifically told patient that the Pericarditis can not be from the vaccination taken in January 2021, but rather be from some recent infection, probably the one that patient said a month ago of respiratory infection." The Troponin was normal too. Patient was treated with Ibuprofen and Colchicine for Pericarditis. Based upon all the information available, patient meets the case definition of Pericarditis (Symptoms+abnormal EKG), however, the ECHO was normal, and CT-angiogram showed undetermined pulmonary nodules, together with the statement from Dr. Idris of recent respiratory infection, could be related to bronchitis. There appears to be other identifiable cause for Pericarditis, and the timeline of complain of vaccine adverse reaction after 9 months, do not fit the adverse vaccine reaction causality to Pericarditis.</t>
  </si>
  <si>
    <t xml:space="preserve">self report. 31yoM no PMH had 3rd moderna 10/28/21 just stated was dx myocarditis and admitted for 2d at  (b)(6) Hospital. PCP name but no contact # given. 11/23 Email sent to pt requesting call and PCP/cardio name and contact info. request placed for inpt records. As of 12/3 no response from pt and no recs rec'd.    1/18/22: Case reassigned, VAERS self-reported by patient; 31 y/o male no PMH developed unknown symptoms 1 day after 3rd dose of Moderna; stated that he was hospitalized for 2 days, recovery unknown; HCP name is  (b)(6)-no contact information included; no records available in VAERS VPN; unclear if case meets definition of myocarditis/pericarditis.  Initial record request submitted 11/23/21 by previous abstractor  </t>
  </si>
  <si>
    <t>HCP report. 19 y/o M developed chest pain and SOB 3 days s/p 2nd Moderna vaccine. Normal ECHO, normal troponinT, EKG with ST elevation. . Diagnosed with myopericarditis and treated with colchicine and indomethacin. Medical records requested 11/29/21 -  (b)(6), MA.</t>
  </si>
  <si>
    <t>Pt. 31 yrs Male,  Janssen vaccine on 8/4/2021.   On 11/11/21 Adverse reaction started with heavy chest pain, SOB, nausea, dizziness. Pt found on floor @ bathroom in  (b)(6) facility.  Patient is in  (b)(6) hospital with conditions of SCHIZOPHRENIA, OCD, STIMULANT USE DISORDER, HYPERTENSION, DEPRESSION, MUSCLE SPASMS, BACK PAIN.   On 11/11/21 was taken to ER at  (b)(6) hospital, done some tests, and was diagnosed with Pericarditis, admitted for 1 night/day at the hospital and then discharged on Colchicine. Patient is seen since then by Dr.  (b)(6) at  (b)(6) facility on 11/13 and 11/20/2021 and is doing well. Patient is scheduled for a follow up visit with Cardiologist on 12/8/2021.  Based upon the consult note medical records, patient was diagnosed for Idiopathic Pericarditis, and was treated with Ibuprofen and Colchicine. No other findings other than symptoms+Imaging+worsening markers and doctor's note diagnosed as Pericarditis. Have requested medical records from  (b)(6) hospital from 11/11/2021 to 11/12/2021 and need to review diagnostic tests especially ECHO/imaging/EKG etc that was used to diagnose Pericarditis.</t>
  </si>
  <si>
    <t xml:space="preserve">22 y/o female with HX of ruptured sinus Valsalva aneurysm s/p surgical repair, depression, anxiety, ADHD, and non-specific joint pain.  Presented with back and chest pain with radiation to throat.  Saw PCP.  Had abnormal labs.  Echo - trace pericardial effusion.  DX: Suggested Pericarditis.  TX with ibuprofen and colchicine.  F/U inflammatory marker, CRP, normalized. Pt has recovered.    HCP: (b)(6) Call to HCP/Cardiology, office closed.    Records requested.      *3/17/22 - MR tab update   HCP:  (b)(6)  7/11/2022 - Records reviewed.   5/19/21 - Office visit - 22 y/o female, with HX of ruptured sinus Valsalva aneurysm s/p surgical repair, depression, anxiety, ADHD, and non-specific joint pain.  Presented with back and chest pain with radiation to throat.  Pain worse with lying down and deep breath, also some lightheadedness and SOB at times. Saw PCP.  Had abnormal labs.  DX: Suggested Pericarditis.    EKG - T wave flattening. Nonspecific repolarization abnormality.    Echo - trace pericardial effusion.    ESR - 20.  CRP - 16   TX with ibuprofen, ASA, colchicine.    DCD home.  Rx for ibuprofen and colchicine, continue ASA. F/U inflammatory marker in 2 weeks.  Increase hydration.  Avoid strenuous exercise.      5/12/21 - Video visit - C/O chest pain felt to synonymous with post-thoracotomy chest pain.  Tums and Aleve have helped.  Pain worse with lying and radiates to neck.     F/U CRP normalized (date not listed)   Pt recovered.    *Case definition met for pericarditis.    Abstraction complete.   </t>
  </si>
  <si>
    <t>Requesting MR from  (b)(6)  Talked with #14  (b)(6). She provided all the info.  Please note that Patient have a history of Pericarditis. The EKG and ECHO at ER on 4/22/21 were normal. No Troponin. Mildly elevated CRP and ESR and that is why they did ECHO, which came normal. Dr.  (b)(6) was the Cardiologist at ER where patient was hospitalized for 1 day to check further if any complications. The followup Cardiologist was Dr.  (b)(6) where patient went on May 20th. Patient said after ER on Colchicine, the pain gone and doing good.</t>
  </si>
  <si>
    <t xml:space="preserve">26 y/o female patient reported presented C/O palpitation, chest pain rad. To LT arm 34 days after 2nd vaccine.  DX pericarditis and prescribed medication.   In October 2021, experienced chest pain and SOB again. Testing done:  CT Scan, x-ray, blood work, and echocardiogram.  No reports submitted.   HCP:   (b)(6) Records requested.      3/21/2022 - MR tab updated     7/15/2022 - Records reviewed    6/11/21 - 26 y/o female, presented C/O palpitation, chest pain rad. To LT arm 34 days after 2nd vaccine.  DX pericarditis.     EKG - NSR   CXR - Negative     Troponin I - &lt;3.  CRP - &gt;10.0.  ESR - 51.  CK total - 56.  ANA - Negative.   Meds:  Colchicine, Ibuprofen, Omeprazole   DX:  Pleuritic chest pain     6/25/21 f/u visit - Saw cardiologist and was told that he did not think she had pericarditis.  Recommended to stop colchicine but she did not stop it.  States continue with LT sided pain.  Took Tylenol and it helped.  States hard to take deep breaths.    ASSESSMENT:  Elev sed rate; LT sided chest pain; Acute pain of LT shoulder  MEDS: Colchicine, Ibuprofen,    7/6/21 - ESR - 11.  CRP - 2.0  Per Patient:  In October 2021, experienced chest pain and SOB again.  *Case definition not met for Pericarditis.  Although treated like pericarditis.  Normal EKG, normal cardio exam, and no abnormal EKG.  No mention of MRI.    Abstraction complete.   </t>
  </si>
  <si>
    <t xml:space="preserve">21 y/o male, presented with chest pain and DX myocarditis.  Troponin 0.34.  EKG - ST segment elevations in V2-V5. No additional information   HCP:   (b)(6) *Records requested      </t>
  </si>
  <si>
    <t xml:space="preserve">28 y/o male, self-reporting, C/O chest pain, diaphoresis and nausea 2 days after 2nd vaccine.  Seen at Urgent care.  EKG negative.  Transferred to ER via ambulance.  ER EKG - abnormal.  Elev troponin. Cardiac cath - negative. cMRI confirmed myocarditis.  Admitted x 3 days.    HCP  (b)(6), MI  Records requested     3/21/222 - MR tab updated    *7/18/2022 - Records reviewed    28 y/o male, HX myopericarditis C/O chest pain, diaphoresis, fatigue, SOB, myalgia, and nausea 2 days after 2nd vaccine.  Seen at Urgent care.  EKG negative.  Transferred to ER via ambulance.  ER EKG - abnormal.  Elev troponin.  Admitted x 3 days.  Chest pain improved with Toradol.    EKG - NSR. Early repolarization.    Troponin - 18.12, 15.96.  ESR - 10.  CRP - 18.0.  ACT - 199.  CBC - Acceptable.  SARS - Negative.  AST - 124.  Influenza - Not detected.  RSV - Not detected.    Cardiac cath - negative.    Cardiac U/S - Grossly normal EF.  No wall motion abnormalities, no pericardial effusion.    CXR - WNL   cMRI - Evidence of myocarditis involving the basal to mid anterolateral and inferolateral walls and the entire inferior wall.  There is subepicardial late enhancement in these segments totally 22% of the LV myocardia mass.  There is mild T2 elevation in these segments indicating mild edema.  LVEF 54%.  RVEF 64%.  No significant valvular abnormalities.  There is a trivial pericardial effusion.  Incidental hepatic lesion, consider hepatic imaging if clinically indicated.    DX:  Acute myocarditis.   MEDS:  Toradol, Colchicine, ASA, Heparin SQ, Prilosec.      *12/31/21 - ER visit - c/o chest pain and chest tightness x 2 days.  HX myopericarditis.  Took ASA and colchicine for 2 days with some relief.  C/O intermittent palpitations.    EKG - NSR.  Nonspecific T wave abnormality.  Improvement in ST elevation in inferior leads when compared to previous ECG.    Troponin I - 0.01.  Covid - Negative.  Influenza - Not detected.  RSV - Not detected.  CBC - Acceptable.    DCD home.  Continue ASA, Colchicine, and omeprazole.  F/U with cardiology.    *Case definition met for myocarditis.  Positive cMRI  Abstraction complete   </t>
  </si>
  <si>
    <t>17 y/o male presented with chest pain 3 days after 2nd vaccine.  DX myocarditis.  Testing:  Troponin, ECG, ECHO, Cardiac MRI, but no reports submitted.  Admitted x 4 days   HCP:   (b)(6)    FAC:  (b)(6), UT  *Records requested     *3/17/2022 - Records review   17 y/o male, PMH asthma &amp; ADHD, presented with chest pain 3 days after 2nd vaccine.  Admitted and DX myocarditis.  EKG - Normal. ECHO - Normal LV &amp; RV function. Global peak systolic LV Straub us -15.5%.  In ER received IV Toradol. Which significantly improved pain. Troponin - 5.88, 5.85, 5.06, 3.95, 4.20, 0.78, 0.14, 0.07, 0.05. CRP - 8. CTA - normal. CXR - normal. EKG - sinus Bradycardia. Started on ibuprofen. Repeat EKG - normal. Cardiac MRI - reassuring and consistent with myocarditis. Troponin gradually down trended.  CBC - acceptable. COVID - negative. Respiratory PCR panel - negative. Chemistry - acceptable.  DCD stable with resolution of chest pain. prescribed ibuprofen for discharge. Follow up with cardiologist in two weeks.   *Case definition met for confirmed myocarditis  Abstraction complete</t>
  </si>
  <si>
    <t>spouse report submitted 11/22 pt 45yoM PMH GERD had 2nd pfizer 8/31/21 and adm to  (b)(6) on 11/4/21 w pericarditis after EKG, echo, and cath x6d d/c'd on 11/10 but readmitted same day.  11/24 1340 tried calling PCP Dr.  (b)(6) but answering service already on. Inpt records requested. 12/1 1145 Dr.  (b)(6) called back: she does not have the date of his 1st dose pfizer. PMH only HTN no myopericarditis. She saw him 11/4 in her office where he reported HA and SSCP x1d she did an EKG in the office at 1145 showing TWI and ST elev in II,III, aVF,V5-Vp. No PR changes. Sent immediately to ED s suspected MI. initial Trop I 0.48 d-dimer neg COVID-19 test neg but IgG high (no IgM done - note pt's wife had dx covid-19 infection). ED Echo was NL with0 EF 50-55% no pericardial effusion. admitted for ACS and had cath next am no blockages found and cardiology diagnosed acute myopericarditis. Was d/c'd later that day (11/5) on ASA 81mg and Lopressor for HTN (SBP 160's on arrival). On 11/10 returned to ED with fever 101.5F and chills. Cardiology and ID consulted. All Cultures neg got one dose vanco but no further abx. Viral panel neg (covid-19, paraflu, pertussis, rhino, adeno, entero, RSV and inf A&amp;B). repeated  Trop I had inc to 0.06 CK 356 CKMB 6.47, proBNP 562 ESR 15 and CRP 8.4. CTA neg. Started on colchicine and indomethacin. Pt stated CP and HA (all sx) resolved after 2nd dose of both these meds. d/c on 11/11. Is being followed by cardiologist  (b)(6), MD. Will close as complete.</t>
  </si>
  <si>
    <t>Talked with Dr.  (b)(6) who provided all the details on 12/1/2021.  Pfizer Booster Shot:10/5/2021  Severe Chest pain 10/8/2021  Patient went to ER 10/8/2021.  EKG Normal, But high sensitive Troponin was 400+ followed by second one after 2 hrs with 1262. So was admitted for one day for further tests. ECHO, cMRI were normal! Also, heart catheterization was clean without any obstruction. Patient was given Aspirin, and was then discharged next day on 10/9/2021.   Since all the tests came normal, but because the symptom+elevated Troponin+no other findings, it is a case of probable Myocarditis. Patient went for a follow up on Oct 27th, 2021 3 wks after the hospitalization and treatment of Aspirin, and is recovered as per the doctor.</t>
  </si>
  <si>
    <t>54yo Male. Manufacturer report w/limited info. AE from 2nd Moderna vax on 1/28 same day w/hx of having Myocarditis/Pericarditis from 1st vax. No other medical hx provided. Emailed pt for more info.  (b)(6)   UPDATE:12-6-2021 No response from patient. Cardiologist: Dr.  (b)(6). No contact information provided. PCP: Dr. (b)(6)    UPDATE: 3-10-22 Pt seeing Dr.  (b)(6)/cardiologist as well as Dr.  (b)(6). MR pending. Spoke w/pt and he notes he was dx w/myocarditis from first Moderna vax, had a MI in 10/21, then 2nd Moderna vax when dx w/pericarditis. Seen in  (b)(6)  UPDATE: 4-12-22 MR pending.  UPDATE: 4-26-22 Abstraction sent to GDIT  UPDATE: 5-19-22 No change in status  UPDATE: 6-14-22 No change in status  UPDATE: 6-27-22 No change in status  UPDATE: 7-21-22 GDIT has not assigned. Case received 11-23-2021. Will add to spreadsheet.  UPDATE: No change in status  UPDATE: 9-1-22 Close case per Pedro due to length.</t>
  </si>
  <si>
    <t xml:space="preserve">HCP reporter is RN involved in post d/c f/u. Pt is 75yo PMH: HTN, HA, GERD. 11/26 1030 spoke with reporter who saw pt virtually as post d/c f/u on 11/23. Read from notes provided dates for all 3 pfizer doses. Rec'd 3rd 10/27/21 same day dev body aches, fatigue and fever which lasted "couple days" resolved then 11/3 dev CP/ SOB inc when supine. On 11/16 seen in urgent care area of primary care clinic was afebrile with 98%sat RA HR 75 but EKG showed new onset afib wiht nonspec ST abnl. Trop I &lt;0.01, pro-BNP 454 CRP 112 no ESR or CKMB done. Viral testing (COVID-19, flu A and B, and hep B and C) neg. Lyme titer neg. Was admitted to  (b)(6) MA) and started on colchicine, tylenol for pericarditis and eliquis and lopressor for afib. Next day 11/17 TEE showed LVH, mild MR, trace pericardial effusion with EF 66%.  d/c 11/18 still in afib. stated CP and SOB less but still present. Currently on holter monitor and has f/u cardiology 12/1/21. Note that pt only speaks Russian and cardiologist does as well. Records from inpt requested.   </t>
  </si>
  <si>
    <t>HCP reporter w no pt contact info only name &amp; DOB. Narrative states "Developed chest pain, pressure several days post covid vaccine booster (reported as Pfizer per patient) and sought care at hospital. Troponins elevated, cath performed which was normal. Cardiac MRI suggestive of myocarditis. " 11/26 1230 Called reporter office staff stated he is PA on inpt team and not in office today. Given med rec dept who provided name and phone for adm attending ( (b)(6), MD) and PCP ( (b)(6), MD). Called Dr.  (b)(6) and is not in office until 12/6. Staff stated he and PCP on same med rec system so PCP should be able to see inpt records. Called PCP office not in today but staff was able to provide the following info and will ask PCP to call/email me next week: if vaccinations not given in thier office they usually scan the pt's vaccination card to get dates/lot#s but this pt's card is not in thier system. 11/19 EKG was NSR with septal infarct age undet (and no previous EKGs available for comparison), Trop-T 15.86 and d-dimer 0.61 no CKMB, ESR, or CRP done.  11/20 echo: NL systolic fxn, no pericardial effusion, and EF 60-65% and repeat Trop-T peaked at 29.87. Discharged on 11/23. Provided my phone and email and asked staff to have PCP to contact me next wk with pt clinical course and treatment to complete file. 11/26 also placed req for inpt records.</t>
  </si>
  <si>
    <t xml:space="preserve"> (b)(6): Initial report by MD of 10 yo W NH F who got dose 1 Pfizer 18 Nov (also c Fluzone Quad at same visit); 22 Nov c CP and SOB. In ED, troponin &gt;2.6 ng/mL, high sensitivity troponin = 6,256 ng/L. SARS-CoV-2 (-); EKG and echo WNL. Hospitalized x2 d; recovered at time of report.    12/3/21 Spoke with Dr.  (b)(6) (Infectious Disease). Pt admitted 11/22/21-11/24/21. Confirmed myocarditis diagnosis made by cardiologist. Treated with ibuprofen. Of note, cMRI scheduled for outpatient, not yet completed.   </t>
  </si>
  <si>
    <t xml:space="preserve">21 y/o female patient reported presented to ER with chest pain and SOB 1 day after 1st vaccine.  DX pericarditis. States had tachycardia of 150+, hypertension, fever, back aches. Testing:  Blood work and chest x-way.  Treated with NSAIDS in ER   HCP:   (b)(6)  (b)(6)  Call to MD office...Long hold times.    Records requested from HCP.      *3/18/2022 - MR tab updated     7/11/2022 - Records reviewed.   21 y/o female, no PMH, presented to ER with RT sided chest pain, SOB, fever, and back aches 1 day after 1st vaccine.  DX pericarditis.  Tachycardia of 150+, hypertension   1st EKG - Sinus tachy.  Intraventricular conduction delay with RSR prime pattern in lead V1.  No significant PR depression or ST elevation.   2nd EKG - SR. Intraventricular conduction delay again noted.    Troponins - &lt;0.01 x 2.  ProBNP - 64.  CBC - Normal.  BMP - Normal.    CXR - WNL.    DX:  Pericarditis.   TX:  Naproxen, ASA, Toradol IV, IVFs - NS, O2 therapy   DCD home with naproxen prn for pain.  Tachycardia resolved.  F/U with cardiologist in 1-2 days.   *Case definition met for pericarditis   Abstraction complete </t>
  </si>
  <si>
    <t>cMRI findings are consistent with acute myocarditis with myocardial edema and corresponding scattered foci of sub pericardial delayed enhancement in the LV.  Contacted Cardiologist at #14 Dr.  (b)(6). He will call back. He called back 12/1/2021 and provided all the info and confirmed Acute Myocarditis after vaccination and otherwise a healthy man. Have requested medical records.</t>
  </si>
  <si>
    <t xml:space="preserve">HCP report. 24 y/o F received 3rd Pfizer dose 11/18/21 and within 24 hours developed chest pain and dyspnea. She went to ED at which time EKG, labs, and cardiac enzymes were normal. She was provided Ibuprofen. She had follow-up with Cardiology,  (b)(6) NP, 3 days later in which symptoms had persisted. EKG remained unremarkable. CRP mildly elevated. ECHO with small pericardial effusion. She is being treated outpatient with NSAIDS, colchicine, exercise restriction. </t>
  </si>
  <si>
    <t xml:space="preserve">6/9/2022 - Records reviewed   23 y/o female, no PMH, received Pfizer COVID vaccine dose #1 on 9 Sept 2021. Was diagnosed with COVID illness on 13 Sept 2021. Received Pfizer COVID vaccine dose #2 on 30 Sept 2021. Developed chest pain, shortness of breath on 3 Oct 2021 and went to civilian hospital ER. Was transferred to  (b)(6) for admission and discharged on 8 Oct.   EKG - NSR, unchanged from previous tracings.   Troponin I - 3,992, 2.390, 2.980. 1.440, 0.223, 0.147.  CKMB - 4.5, &lt;3.7. ProBNP - 302.50. D-dimer - &lt;0.27 ESR - 18. CRP - 1.96, 0.35. Covid - Positive.  U/A - Negative. Respiratory PCR panel - Negative.  Drug Screen - Negative.   TTE - Normal   cMRI - Normal.  No evidence of MPC.   CTA - Mild atelectasis, no pulm emboli.   TX: ASA, colchicine, omeprazole, Tylenol, Solumedrol, and Lovenox  DX: myopericarditis  DCD home stable, pain resolved.  Troponin down-trending. F/U with cardiology.  Continue with ASA, colchicine, and omeprazole.    *Cardiology note/visit 5 Nov. 2021 who was hospitalized in Oct 2021 for acute chest pain and dyspnea and diagnosed with acute myopericarditis presents for 1 month follow up. She had positive troponin at outside hospital and elevated inflammatory markers, but normal TTE and cMRI. She was started on high dose ASA and colchicine with improvement in symptoms. Since discharge she has been feeling well. She weaned off of the aspirin about 5 days ago and has not had any recurrence of chest pain. She has been restricting her activity. She denies any SE from colchicine. She denies any chest pain or heart failure symptoms. There was question as to etiology of her myopericarditis as it manifested about 5 days after second dose of Pfizer vaccine, but she had a positive covid test 2 weeks prior to second dose.  *Case definition met for pericarditis. Probable myocarditis.   Abstraction complete.     </t>
  </si>
  <si>
    <t>No DOB nor place of hospitalization or PCP/#14 also missing. Will call/email patient.  Talked with patient on 11/29/21 and he provided the hospital name and physician name to call. Called Cardiologist Dr.  (b)(6) for patient and talked with him. Also, requested MRs, updated DOB in REDCap.</t>
  </si>
  <si>
    <t>Pt submitted VAERS form with no medical provider listed. Facility listed requested records 11/30. As of 12/8 records not received.  On 3/4/22, MRs reviewed and following are the findings. Patient 31 yrs old male had been visiting hospital and clinics since end of August 2021 and mid of September related to other issues. On the day of 2nd Pfizer vaccine 9/23/21, patient also visited clinic/tests for other non-related issue. Patient took Pfizer second shot on 9/23/21 and had swollen lymph node and chest pain and went to ER on 9/24/21. In patient and ER records from MRs indicates that patient Cardiopulmonary status clean, EKG normal, Troponin, CRP and ESR also normal. Thus, no further Cardio workup required and pt was not admitted to ER. Patient had a follow-up Cardiologist appointment on 11/24/21 (1 month after the ER visit), where the Cardiologist Dt.  (b)(6), gave patient an unspecified Pericarditis based on symptoms and slightly abnormal ECG/ECHO (on 11/24/21) considering no other findings and timeline. Patient was prescribed Ibuprofen and Colchicine. I do not see any clinical abnormal results, but patient pay qualify for AE acute Pericarditis based on timeline of typical symptoms, medical helped seeked and Cardiologist notes in MRs after ECHO on 11/24/22 as "Acute Pericarditis" and prescribed Colchicine and Ibuprofen. No other Pericarditis causing findings.</t>
  </si>
  <si>
    <t xml:space="preserve">20 y/o male with DX of pericarditis.    Call to HCP.  States she admitted patient but does not have his chart in front of her.  State patient was admitted to  (b)(6).  Advise would request records.  States that would be best.   HCP:   (b)(6)    FAC:  (b)(6)  Records requested.     *3/21/22 - MR tab updated     *7/18/2022 - Records reviewed    20 y/o male, with PMH of anxiety and depression, presented to ER. C/O chest pain 24 hrs after his booster.  Pain worse with leaning forward and deep breaths, also c/o SOB.  Seen by PCP and DX of pericarditis.  Rx Ibuprofen.  Patient felt CP were not improving and went to ER.  Vital signs stable.  Abnormal EKG &amp; elev troponins.  Admitted with suspected myopericarditis R/T vaccine.    EKG - SR. Diffuse ST elevations suggest acute pericarditis vs. early repolarization.    Troponin - 21,000, 12.56, 6.95, 6.11, 7.425.   ESR - 22.  CRP - 7.4.  CBC - WNL.  BMP acceptable except AST - 113.    ECHO - Unremarkable.  LVEF 57%.   MEDS:  Colchicine, Ibuprofen, Protonix, Tylenol  DCD home stable.  No heavy lifting x 3 months.  F/U in 1 month cardiology.  Advised no more COVID boosters.  Continue Colchicine, Ibuprofen, Protonix  *Case Definition met for Pericarditis - ST elevations and Elevated troponins.    Case definition met for probable myocarditis - No cMRI done.   Abstraction complete.      </t>
  </si>
  <si>
    <t xml:space="preserve">Dr.  (b)(6), filed this for the patient. Emailed HCP on 11/30/21. Requested MRs.  Patient with Booster Pfizer on 9/27/2021.  Adverse event started after 28 days on 10/25/2021.  Talked with Dr.  (b)(6) and he confirmed of Pericarditis by ECHO.  Exertional Chest pain. Started 10/25/2021 but progressed and EKG came normal. Upon following up with the hospital, patient then was send to ER ON 11/18/21. Blood work all came normal, and ECHO, showed 1cm Pericardial fluid from all views. Patient was on observation for 1 day and then was prescribed Colchicine and Sulindac. Physician Dr.  (b)(6) confirmed this report with me. Medical record number for ECHO is also provided, and is  (b)(6). No other findings within past few months or concurrent to this timing. This case meets the case definition by worsening symptoms with finding of Pericardial fluid of 1cm thickness throughout, without any other illness.      </t>
  </si>
  <si>
    <t>59yoC-Male, VAERS report by medical professional:  (b)(6). AE 21d p Moderna booster w/unknown presenting symptoms. Dx w/Pericarditis following Echo, CXR and labs from ER at  (b)(6). Admission status unknow. Treatment/s unknown. Current status unknown. Will email MD for more information.  UPDATE: 2-20-22 No response from MD reporter despite numerous attempts by phone and email. Unable to verify. Will request MR.  UPDATE: 3-16-22 MR pending. No reply from MD. Left VM again and resent email.  UPDATE: 4-12-22 MR pending  UPDATE: 4-26-22 MR pending  UPDATE: 5-19-22 MR pending    UPDATE: 6-12-22 MR avail in VAERS VPN.  Dx: Initially, Pericarditis. Jan 22 revisit w/cardiologist notes: Dx: aligns more with obstructive CAD-typical angina vs Pericarditis. Continues w/CP, relieved with Nitro. Placed on Metoprolol, initially responsive on both Toradol and Colchicine.TTE: no effusion, EF 60%. Carotid bruit: 50 blockage. EKG w/non-specific ST elevation/depression, no change from previous EKG's. Trop neg, CRP elevated.  Tx continues as outpt.</t>
  </si>
  <si>
    <t>12/1/21: VAERS report submitted by MD reporter with no patient name, but includes DOB, Hospital, LOS for records request.  Contacting MD for patient name to request records from  (b)(6) TX    12/7/21: Dr. Corral-Guerrero provided patient's full name; requesting records    12/7/21:Dr. L(b)(6)    3/7/22: Records available; continue review</t>
  </si>
  <si>
    <t xml:space="preserve">17 y/o male admitted with myocarditis; Diagnostic testing done:   Troponin 11/26/21, EKGs 11/26/21, Transthoracic Echocardiogram 11/26/21, CRP 11/26/21, ESR 11/26/21, Thoracic MRI 11/28/2021, CTA, Left Heart Catheterization 11/26/21.  No reports from testing   HCP:  D (b)(6)  FAC:  (b)(6) FL  Records requested.     *3/21/2022 - MR tab updated     *7/18/2022 - Records reviewed    DOS - 11/26/2021   18 y/o male, PMH of asthma, presented to ER c/o chest pain descried as pressure with radiation down LT arm and neck, that started this morning.  Had 2nd Covid vaccine 2 days prior.  Abnormal EKG &amp; Elev enzymes.  Admitted for NSTEMI.  Cardiology and Pulmonology consulted.  Telemetry negative for arrythmia.  DX:  Vaccine related myocarditis. Denied chest pain post LHC.  Found to have low HDL and has hypertriglyceridemia.    EKG - Elevated ST segments, consists of a high lateral ST elevation myocardial infarction.  Troponins - 490, 708, 696, 736, 1179, 739, 176.  CRP - 13.1 4.2, &lt;3.0.  ESR - 20.0 21.0, 13.0, 12.0.   ProBNP - 447.  ACT - 179, 239.  D-dimer - &lt;0.20.  CBC - WNL.  AST - 44.  Na+ - 134.  HDL - 34.  Triglycerides - 182.  ANA - Negative.  Drug Screen - Negative.   CXR - WNL.   Transthoracic Echocardiogram - No abnormality   CTA - WNL.  A dedicated cMRI would be more sensitive.    Left Heart Catheterization - Negative for obstructive coronary disease.    MEDS:  ASA, Tylenol, Colchicine, Famotidine, Indomethacin, Lovenox, Nitroglycerin, Zofran, IVF of NS  DCD home stable.  Activity restriction of 15lb limit.  F/U with cardiology.  Return to school in 1 week.  RTW in 4 weeks.      12/29/2021 - 18 y/o male, PMH of asthma, recent HX of myocarditis triggered by COVID vaccine, presented to ER with chest pain described as tightness, 1 hr PTA.  C/O SOB and anxiety.  Symptoms improving.   EXAM:  WNL.   Troponin T - 8.  Pro BNP - 37.  CBC - Acceptable.  BMP - Acceptable, ALK phos - 96.   EKG - SR.  IRBBB.  Borderline EKG   CXR - WNL   DCD home stable.  DX with anxiety, atypical chest pain.      *Case definition met for probable myocarditis - Elevated inflammatory markers, Abnormal EKG, but no cMRI.  LT heart cath - negative.   Abstraction complete.   </t>
  </si>
  <si>
    <t xml:space="preserve">22 y/o male, self-reporting. PMH: Celiac Disease.  C/O chest pain 10 hrs after vaccination.  Pain progressed to chest, shoulders neck, back with nausea. Took ibuprofen without resolution.  Seen in urgent care with abnormal EKG.  4 baby ASA given.  Adm to hosp x 3 days.  TX with ibuprofen and Colchicine. Symptoms improved.  Elev troponin.  DX myopericarditis. No diagnostic reports submitted.    HCP:  (b)(6) FAC:  (b)(6), OR  Records requested.      *3/21/2022 - MR tab updated     *7/20/2022 - Records reviewed   22 y/o male, self-reporting. PMH: Celiac Disease BIBM.  C/O chest pain with neck and back pain, SOB, and myalgias 10 hrs after vaccination.  Pain progressed to chest, shoulders neck, back with nausea. Took ibuprofen without resolution.  Seen in urgent care with abnormal EKG.  4 baby ASA given.  Elev troponin.  Admitting DX myopericarditis, possible STEMI.  Adm to Hosp x 3 days.  Cardiology consulted.   Troponin T - 0.59, 2.51, 2.93, 2.57.  CPK - 659.  CKMB - 56.4, 16.4, 10.3.  D-dimer - Negative.  CBC - Acceptable.  CMP - Acceptable.  BUN 21, 26, 22, 23.  GLU - 142.  CRE - 2.16.  SGOT - 56.    EKG - Diffuse ST elevation in multiple leads and ST depression and lead III.    Renal U/S - No hydronephrosis, nephrolithiasis, or solid renal mass.    CXR - WNL   ECHO - WNL   MEDS:  ASA, Tylenol, Zofran, IVFs, and Colchicine. Symptoms improved.  No diagnostic reports submitted.    DX:  Myocarditis. Adverse effect of COVID-19 vaccine. AKI - being worked up by nephrology.      DCD home stable.  Advised to avoid NSAIDS. Continue colchicine for 6-8 weeks.  Keep on telemetry to monitor for arrhythmias.  Recommend avoiding alcohol x 1 month.  Avoid strenuous physical activity for 3-6 months.     *Case definition met for pericarditis - acute chest pain, ST-elevation.    Case definition met for probable myocarditis - acute chest pain, SOB, ST-elevation, elevated troponin   Abstraction complete   </t>
  </si>
  <si>
    <t>42yo C-female, self-reported AE starting one day p Pfizer booster and presented to urgent care on d4 but transferred to ED for further care. Underwent testing/labs, etc no MR available, or MD contact. Hospital not listed. Will email pt for more information. Dx w/palpitations rxs to COVID vaccine  UPDATE: 12-8-2021 MR from UC received. Still need cardiac workup from ER. MR requested from  (b)(6)</t>
  </si>
  <si>
    <t xml:space="preserve">12/1: Emailed pt asking for name of UC and cardiologist in order to request records.  12/13: left msg with Dr.  (b)(6) office    2/7, after speaking with cardiologist's PA + report: 18yom cites development of chest pain 2d following his booster with Moderna, which promoted an UC/ER visit, where he was evaluated - diagnostics unknown until records are received- and discharged home on a course of colchicine and steroids and told to see cardiology. At his firsrt visit with cards EKG demonstrated incomplete RBBB and ST abnormalities, troponin, CK-MB and echo were normal. Note apparently rad as though the diagnosis was chest pain, "Possibly pericarditis." At his one f/u since EKG was noted to have improved, showig T wave abnormalities and the RBBB having resolved. He'll have another f/u this Spring. Was given name of ER where patient had been seen initially for his sxs. Req'd records from this office and the UC/ED. </t>
  </si>
  <si>
    <t>Contacted reporter via Email Dr..  (b)(6) 12/1/2021. #14 responded via Email and went over the patient's admissions and chart over with me together with history, diagnosis and treatment. Her contact phone number that I called on 12/28/21 is  (b)(6) Patient was on Testosterone due to the condition of hypogonadism. Patient's D-dimer, EKG and ECHO were normal. Patient's high sensitive Troponin was above 3000 at the time of admission, which subsequently came down gradually after Toradol.   CTA also, came normal. MRs are requested. Based upon the verification and statement from #14 on 12/28/21 to me, this case meets the algorithm of acute Myocarditis based upon symptom (Chest pain) + Elevated Troponin. cMRI was not performed.</t>
  </si>
  <si>
    <t xml:space="preserve">12/1/2021 requested medical records.  1/10/22: Case reassigned to me. Still awaiting MRs.   2/14/2022, called and talked with #14.   This was reported by PCP. Upon talking with Dr.  (b)(6), following are the findings. Pt. is an active duty soldier, who was tested negative on 8/25/2021 during routine field screening. However, pt. with symptoms and tested positive for COV-19 by PCR on 9/8//2021 (That the date is typed wrong on VAERS). Patient quarantined for 14 days and then took the Pfizer 1st shot on the 15th day on 9/22/2021.  Within 48 hrs pt. started to have Chest pain and he went to ER at Naval Hospital Jacksonville and was not hospitalized. At ER, EKG showed abnormal with ST-elevation, and everything else including Troponin, and ECHO was normal except elevated CKMB. Thus based upon vaccine time, abnormal EKG and elevated CKMB, pt. meets the acute Myocarditis case definition. The follow-up Cardiologist visits were all normal for ECHO/TTE during Oct and November 2021.  Note: There is an other finding of Pt. positive 14 days prior to vaccine and being quarantined. Due to close timeline of within 21 days of vaccine, it is difficult to say,  what caused the injury, the COV-19 or the vaccine or combination of both.  Due to the other finding of COV-19 in close association to vaccine, it is difficult to segregate the cause of acute Myocarditis caused by what, and will not meet the AE definition.  </t>
  </si>
  <si>
    <t>HCP report. 12 y/o M received 2nd Pfizer dose 11/26/21. Two days later developed chest pain and emesis. Normal ECHO. EKG with T wave inversion in V3/V4. Mild elevation of troponin at 0.18. Diagnosed with myopericarditis. Treated with NSAIDs with resolution of symptoms at time of discharge. Spoke with pediatric cardiologist, Dr.  (b)(6).</t>
  </si>
  <si>
    <t>Called Dr.  (b)(6) office on 12/1/21, and left a message for someone to call me back.  Talked with the nurse  (b)(6) on 12/6/21. The nurse mentioned that, the patient have a cardiac history and condition. Patient in past with Pericarditis, and also had mitral valve issue. At present, patient with high cholesterol, mild CAD and high BP. Patient is on Statin.  10/7/21: Patient took second shot.  10/22/21: Patient went to PCP office with Chest pain. EKG came normal.  11/1/21: Patient went to his Cardiologist office Dr.  (b)(6), where they prescribed him Colchicine and Indomethacin, based upon symptoms and history, and scheduled an ECHO for 11/11/21 which came normal and no Pericardial effusion. The EF% was slightly low at 52%, but Cardiologist believes, that for this patient it is normal. Patient denied any further workup and stated that he is feeling well with the medications. Due to absence of any clinical tests indicating towards Pericarditis, this patient do not meet the case definition of Pericarditis.</t>
  </si>
  <si>
    <t>John Su: Initial report of 9 yo W NH M, got dose 2 Pfizer on 26 Nov. Mild sx s/p vax, then 29 Nov c CP (resolved at presentation) and elevated troponins (280 ng/L); . Hospitalized ONT and d/c home c downtrending troponins and EKG, echo WNL; recovered at time of report. (2 Dec) D/w provider; will have medical record team obtain medical records (Pt name:  (b)(6)).    From consolidated record  (b)(6), VAERS  (b)(6) ( (b)(6)): 9 y/o male with chest pain and palpitations after 2nd vaccine.  Mother took child to ER and DX with myocarditis and wanted provider to know.   HCP:  (b)(6)  FAC:   (b)(6)    Call to HCP office.  On hold greater than 13 min without response.   *Records requested from HCP/facility.     Email to provider     Received VML from HCP re: patient.    Email back to provider.    Call from HCP:  She states the child was seen at  (b)(6).  Mom states had symptoms after 2nd vaccine.  Was DX with myocarditis secondary to vaccine.  Otherwise, healthy child.  Had elevated troponins.  Seen by cardiologist and will be followed by cardiologist Dr.  (b)(6). She believes he had an overnight stay.  Thanked her for information.   FAC:  (b)(6)  *Request for expedited records    12/16/2021 - Records review  Presented to ER with chest pain.  C/O chills, fever, malaise, and fatigue.  EKG - normal. Troponin 270, then down trending.  BP 125/77.  Admitted for monitoring.  CXR - WNL. Covid Negative.  Pain resolved.  DCD home stable for f/U with PCP and peds cardiologist for outpt testing.    Abstraction complete.  Criteria met for probable myocarditis.          Linked to 1923214</t>
  </si>
  <si>
    <t>MFR-PharmD report. 19 y/o F developed chest pain and palpitations following 1st Moderna dose. She presented to pharmacy to receive 2nd dose and was referred to HCP d/t concern for myocarditis. No PHI or healthcare facility provided.     12/13: Spoke with Dr.  (b)(6), pharmacist. Pt reported symptoms and therefore referred to PCP. She is unsure if pt seen/evaluated.  Emailed (b)(6) 12/13. Pt is spanish-speaking and will need to be contacted to determine if dx made, HCP/facility.     1/20: No success making contact with patient as of yet. Medical records requested from vaccine facility on VAERS.    2/2: Pedro Moro attempting to make contact, but unsuccessful.    4/8: Medical records received from PCP. Pt seen in ED with normal work-up. Normal exam and normal troponin. No further testing completed.     Updated to primary VAERS  (b)(6) from  (b)(6)</t>
  </si>
  <si>
    <t xml:space="preserve">6 y/o male, parent reported, c/o "heart" pain.  Presented to ER.  Elev troponin.  Admitted x 2 days.  DCD after troponin trending downward.  To f/u with peds cardiologist.    HCP:  Dr.  (b)(6)    FAC: S (b)(6), NJ  *Call to HCP.  S/w  (b)(6).  States will give MD a message to call back.  Advised MD not in office today.  My name and contact info given.  *Records requested from facility    John Su: Initial report by MD of 6 yo W NH M got dose 1 Pfizer 5 Nov; dose 2 Pfizer on 26 Nov; 29 Nov c CP. Troponin (high sens?) elevated at 277 ng/L. Medical records requested.    12/10/2021 - Records review:  Cardiology consult notes - In ER elev troponin, but pain had resolved by the time he arrived to ER.  Adm for OBS and DCD next day after down trending of troponin.  EKG &amp; Echo - WNL.  No additional pain since DCD.  ASSESSMENT - Pain sounds classically musculoskeletal/precordial catch in origin.  No recurrence of pain without treatment.  EKG or Echo does not suggest pericarditis or myocarditis during OBS/admission.  Active at f/u appt.  Order for repeat troponin and CPK-MD .    Per Criteria - Probable Myocarditis.  Abstraction complete.      </t>
  </si>
  <si>
    <t>78yo C-female. VAERS report by spouse:  (b)(6). AE on d 9 p Pfizer vax #2 w/increase in BP, night sweats and cough. Self resolved. 3mo later, pt developed CP and emesis, seen and treated in ED @  (b)(6) and  (b)(6). Returned 3d later w/ acute CP and abdominal pain and nausea. Dx w/Pericarditis and A-fib. No MR avail. Seen in ED 10x over 9mos. Will contact MD for more information.  UPDATE: 1-18-22 MR still pending.  UPDATE: 3-7-22 MR still pending.  UPDATE: 3-15-22 Spoke with cardiologist and provided clinical data. Initial eval was at  (b)(6) ED in  (b)(6) . Will update request for MR. Concurs w/dx of pericarditis. Pt has had multiple admissions and progression of her pericardial effusion. Has still not recovered.</t>
  </si>
  <si>
    <t>Patient 39 yrs M, with Comorbidity of Hypercholesterolemia and obese. Patient second Pfizer shot on 11/17/21. After 13 days patient started to have severe Chest pain, went to ER. Abnormal EKG, and elevated Troponin. ECHO with normal EF% and no pericardial effusion. All the other markers came normal. Heart catheterization was clean, and no obstruction. The results were shared by PA Ms.  (b)(6), who was the reporter and contact#14.  This patient meets the case definition of adverse reaction of acute Myocarditis based upon symptoms (severe Chest pain within 2 weeks of vaccine)+elevated Troponin and abnormal EKG, with no other findings. Medical records have been requested from the hospital.</t>
  </si>
  <si>
    <t>72yo C-female. VAERS report by daughter. Reports following Pfizer vax # 2, mother was dx w/malignant melanoma of the vagina. She began cancer tx and received the Pfizer booster on 9-18-21, AE on d18 w/erratic heart beat, fluctuation in gluc. Dx: w/Myocarditis and sepsis, admitted to  (b)(6), NY (now  (b)(6)) for 14d and expired on 10-19-21. No MR in VAERS VPN. Will request.    UPDATE: 3-9-22 MR avail from NYU Langone in VAERS VPN but does not cover the last 2 days prior to pt death after D/C to home. In pt records note pt w/hx of breast CA, malignant melanoma/vagina s/p radical vaginectomy 8/3/21 completed course of Nivolumab/Ipilimumab developed complete heart block, increased Trop l: 5.87-6.19, renal insufficiency, hyperkalemia: K+ 6.5-4.5, increased LFTs, increased BNP: 594, CXR: bilat atelectasis, Echo: 81% EF, sm effusion, EKG: complete heart block, wide QRS, Gluc 321. Admitted for hyperkalemia/SVT. Stabilized and D/C'd home on 10/17 w/home health.   Dx: Conduction disorder of heart, Acute Myocarditis, Bradycardia, Dysphagia, Acute respiratory failure, Atelectasis. Expired 1/19 COD unknown.   Note: Cardiologist dx: clinical presentation thought to be secondary to check point inhibitor myocarditis secondary to recent 2 doses of Ipilimumab and Nivolumab.    UPDATE: 5-7-22 Unable to obtain death certificate from  (b)(6). Requests written request on official letterhead w/self-addressed envelope. Will defer to GDIT.</t>
  </si>
  <si>
    <t xml:space="preserve">37 yo male with chest pain focused beneath breast bone, worse with exertion like running after 2nd vaccination.  Spoke with Dr.  (b)(6) who submitted the report on a member of the coast guard. He did not have the medical records referred to cardiologist.  Called cardiologist office who said patient was treated conservatively and no cardiac enzymes or additional testing done. The ECG was normal. </t>
  </si>
  <si>
    <t>27yof active smoker developed chest pain 3d following her Moderna booster. EKG in ED demonstrated non specific ST-T wave changes and she had an elevated troponin. Admitted for trending. on Echo had low-normal LVSF with EF of 50-55%. No effusion. Her inflammatory markers trended down and she was discharged home with outpatient cards f/u.    3/3: Consolidate to JS's  (b)(6).    Report that appears to have been submitted by someone associated with the vaccine site citing a 27yof who developed myocarditis following her 3rd dose. Records requested 12/9.    4/7 KP: VAERS ID updated to  (b)(6) to  (b)(6), ID linked in VAERS.</t>
  </si>
  <si>
    <t xml:space="preserve">HCP report. 10 y/o M received 2nd Pfizer dose on 11/28 and then the following day developed chest pain. Went to Urgent Care and discharged. Symptoms worsened so went to ER 12/1/21. Troponin elevated up to 12.898. EKG with ST elevation and early repolarizations. Echo unremarkable. cMRI showed inflammation consistent with pericarditis along the basal lateral wall and adjacent myocarditis. Viral serology negative so far. Diagnosed with myopericarditis. Treated with ibuprofen x 2 weeks and activity restriction x 3 months. Hospital course 3 days.     From consolidated record  (b)(6), VAERS  (b)(6) ( (b)(6).): 10 y/o male with vomiting, dizziness, and chest pain the following day after 2nd vaccination. Elev troponin.  Adm x 3 days.  Troponin down trending and discharged.  Symptoms also resolved during hospitalization. No additional info submitted.   HCP:  (b)(6)  FAC:  (b)(6), NM  *Urgent request for records by fax dept.     *12/9/2021 - Email to sent to HCP.     Linked to  (b)(6)  </t>
  </si>
  <si>
    <t>As per the PCP ON#14, "Patient was actually seen by a one of my partners doctor  (b)(6) after or for the initial adverse reaction to the COVID vaccine and just kind of briefly in the voicemail she was seeing. Let's see on 11 slash 26 on November 26, 2021, she was given the vaccine. The Moderna vaccine on 11 Slash 20 four 2021. And then came in on the 26th. So my partner described itching, swelling, and redness at the left upper arm at the injection site and then stated to her that she had chest wall pain and so per the partners, my partners notes there was reproducible costochondral, pain exium. And so my partner thought that she had some symptoms of myocarditis. Did an EKG at that visit and per my partners read, Doctor  (b)(6) said her EKG was normal. Sinus rhythm QTC four 35435 but normal sinus rhythm and uhm stated, uhm that she counseled the patient on signs and symptoms of pericarditis and myocarditis. So and patient had some nausea. She was given center again given some hydroxy Zine a oral prescription motr in and a steroid pack, or methyl Prednisolone and then patient came back in and saw me on 11 slash 29. As a follow up in stated that she continued to have some chest tightness, slash, shortness of breath. I evaluated her in the office. She stated that she had developed some shortness of breath, chest tightness, and fatigue. After that COVID vaccine come and again EKG at that time on 11 slash 26 per doctor. Stevenson St was normal. Come on my visit on 11 Slash 29. Her symptoms were slowly improving. She was still having some costochondral pain chest tightness per my evaluation, her lungs were clear to siltation and her heart was regular rate and rhythm. I heard no diminished heart sounds and so no signs of effusions or anything like that up. So we did a chest X ray and that was also normal per the my view and with radiologist interpretation so no enlarged cardiac silhouette and no pulmonary effusions or infiltrates were noted on the chest X ray. Uhm, I added on some additional Prednisone 10 milligrams daily for four days and then she followed back up with me again on 12/3 which was today stating that you her arm pain was pretty much all resolved. As far as the redness, but then started again last night with some itching, mild erythema, redness and like not at the left upper arm where the injection was initially given so she wanted to make me aware of that. She did have some muscle strain and spasms and soreness at the trapezius and paraspinal muscles bilaterally at the neck and come back. And so I did an exam again. She had no sign, no meningeal signs up. Was able to flex and extend her neck and had no radicular or neuro pathic symptoms in her upper extremities or lower extremities. So good range of motion again lungs were cleared off location on the exam again today until Slash 3I advised her that I thought it was mostly at this point costochondritis and no significant disneya on exertion. So likely costochondritis and probably a mild reactive airway disease and it seems like the steroid Prednisone was helping. I prescribed her a muscle relaxer as well today to  (b)(6) 4 milligrams for the muscle spasms that were noted and she is a hairstylist and she did note that she did not really take a break."  Talked with Dr.  (b)(6), the referred PCP in box#14.   11/24/21 Patient took first Moderna shot.  11/26/21: Patient went to PCP and was seen by Dr.  (b)(6), who did an EKG for the Myocarditis possibility, which came normal. So patient was told that based upon symptoms, it seems Costochondrial and prescribed Motrin and prednisone for swelling/itching etc.,  11/29/21 again to PCP with Dr.  (b)(6) and EKG normal, Chest X-ray normal, and no sound noticed upon breathing. So prescribed muscle relaxer and continue with Prednisone.  12/3/21: With follow-up again with Dr. Sana, the EKG remained normal and symptoms are minimal with possible mild reactive airway disease or costochondritis. Patient at this time do not meet the case definition of  Myocarditis due to absence of any clinical evidence/test. No medical records needed and is not requested.</t>
  </si>
  <si>
    <t>4/5, with records: While hospitalized had negative Biofiore respiratory viral panel. On the Coxsackie A IgG/IgM abs test it appears two variants of the Coxsackie A IGG were elevated. All IgM variants tested were negative. It was felt he had myocarditis 2/2 the COvid-19 vaccine. Appears patient was doing well on outpatient f/u, was going to have cMRI in February.    6/21: spoke with ER doc of 1st report. this ID, and confirmed hospital. He was too busy to speak so purely requested records. Will email other MD listed in the second, to-be-linked report (ID 1917184) and ask to speak.    Duplicate to  (b)(6)</t>
  </si>
  <si>
    <t xml:space="preserve">30 year-old male presented to ER with c/o chest radiating to LT arm 1 day after 2nd vaccine.  Also, with migraine, low grade fever and chills. Significant family history for heart disease. Elevated troponin and D-dimer. EKG without progressive ischemic changes. Received Toradol, morphine, and heparin infusion. Admitted to cardiology service. Echo showed mildly reduced LV function with EF 40 to 45%. MPI with lexiscan was nonischemic. Diagnosis myocarditis. Started on metoprolol and lisinopril. Troponin peaked at 8273 and down trending. Was started on Lasix and switch to Aldactone. Troponin decreased to 394 at discharge. Outpatient monitor placed prior to discharge.   Follow up visit on 8/19/2021, patient feeling well denies chest pain but notice increased fatigue difficult to work a full day. Weight loss of 15 pounds since hospitalization.   FAC:  (b)(6)  *Records requested     *4/1/2022 - Records reviewed  30-year-old male presented to ER with c/o chest radiating to LT arm 1 day after 2nd vaccine.  Also, with migraine, low grade fever and chills. Significant family history for heart disease. Elevated troponin and D-dimer. EKG - Normal. Received Toradol, morphine, and heparin infusion. Additional meds: IVF's, Zofran, Isovue. Admitted to cardiology service. ECHO - showed mildly reduced LV function with EF 40 to 45%. MPI with lexiscan was nonischemic. DX myocarditis. CXR - WNL.  CTA - No acute process, no pE, dependent atelectasis at the lung bases.   Troponins - 2.538.2, 6,629.0, 7,083.7, 5,020.5, 8,273.6, 5,498.6, 4,277.5, 9,295.3, 7,143.8, 7,113.6, 4,582.1, 3,805.6, 4,144.3, 3.282.1, 1,666.6, 394.4. Glucose - 107, 98, 95, 108.  D-dimer - 472. SARS - Negative. A1C - 5.3. CK - 191. ESR - 6. PTT - 45.2.  Drug Screen - Positive Opiates.    Started on metoprolol and lisinopril. Troponin peaked at 8273 and down trending. Was started on Lasix and switch to Aldactone. Troponin decreased to 394 at discharge. Outpatient monitor placed prior to discharge. DCD DX Acute myocarditis; Chest; Type2 MI; NICM (nonischemic cardiomyopathy). cMRI will be considered for outpt f/u.  DCD meds metoprolol, lisinopril, and spironolactone.   Follow up visit on 8/19/2021, patient feeling well denies chest pain but notice increased fatigue difficult to work a full day. Weight loss of 15 pounds since hospitalization.   *Case definition met for Probable myocarditis  Abstraction complete  </t>
  </si>
  <si>
    <t xml:space="preserve">HCP report. 9 y/o M received 1st Pfizer and 1 day later developed chest pain and SOB. Went to Urgent Care x 2 and given Ventolin. Then seen in ER for ongoing chest pain and SOB. Labs including troponin high sensitivity (not specified as I or T) was WNL. EKG with ST elevation in anterior leads but considered by ER to be "probable normal variant". Discharge dx: "chest pain in pt younger than 17 years." No diagnosis of myo or pericarditis by ER. However, based on presence of ST elevation (whether it is a normal variant or not), meets case definition.     Attempted to contact listed HCP, but Dr.  (b)(6) not working at present. Called 12/7, 12/14, 12/17, 12/21, 1/3. Nurse unable to provide MD schedule. Attempted to speak with other peds hospitalist, but MD referred back to the nurse, unwilling to speak about the case with me.  </t>
  </si>
  <si>
    <t xml:space="preserve">30 y/o male C/O fever, chest pain and dyspnea x 3 days when presenting to ED.   Had 2nd vaccine 1 day prior to symptoms.  EKG and troponin positive.  Admitted x 3 days.  TX with NSAIDS and colchicine.  Improved with treatment   HCP:   (b)(6)  FAC:   (b)(6), NY  *Records requested.     *3/21/2022 - MR tab updated    (b)(6)    *7/21/2022 - Records reviewed   30 y/o male, no significant PMH but taking baby ASA and rosuvastatin.  C/O fever, mid sternal chest pain and dyspnea x 3 days when presenting to ED.   Had 2nd vaccine 1 day prior to symptoms.  Took Tylenol and ibuprofen PTA.  EKG and troponin positive.  Given ASA in ER and Pain now resolved. BP 154/107 &amp; 125/82, DX myopericarditis. Admitted x 3 days.  Cardiology consult.  C/O cough with stuffy nose &amp; being treated with Robitussin DM.  cMRI mentioned in notes, but no report found.   1st EKG - 1st degree AV block.  Diffuse ST elevations. Reciprocal ST depression in V1.  2nd EKG - SR with 1st degree AV block.  ST elevation consider inferolateral injury or acute infarct.  Abnormal EKG. T wave inversion now evident in inferior leads.  Nonspecific T wave abnormality now evident in lateral leads.   3rd EKG - SR with 1st degree AV block. Rightward Axis.  Nonspecific ST and T wave abnormality.  No significant change.   Bedside Cardiac U/S - Normal LVEF with no RWMA.   Troponins T - 447, 440, 851 669.  ProBNP - 350.4.  CKMB - 18.0.  CRP - 52.26.  CBC - Acceptable.  BMP - WNL.  Coag studies - WNL.  SARS - Not detected.  Lipid profile - WNL.  Iron level - 34.  TSAT - 11.  Respiratory pathogen panel - Not detected.  Drug Screen - Negative.   CXR - WNL  CTA - No thrombus. Mild nonobstructive CAD.     TTE - Normal LV.  LV wall thickness is mildly increased.   No pericardial effusion.  There is a small amount of echogenic material in the pericardial space.   TX:  ASA, colchicine, pantoprazole, Ibuprofen, rosuvastatin, Robitussin DM   DCD home stable.  Feeling well. Continue meds.  F/U with PCP and cardiology.  CRP levels as outpatient.  Treating LAD lesion as nonobs plaque with statin and ASA    12/7/2022 - F/U office visit - Treated for myocarditis.  Continue all meds as prescribed.  Also, with elevated BP.  F/U in 4 weeks for BP recheck.      *Case definition met for Pericarditis - Acute chest pain.  ST elevation on EKG   Case definition met for probable myocarditis - Acute chest pain.  Elevated troponin.  ST elevation on EKG.  No confirmed cMRI.    Abstraction complete.    </t>
  </si>
  <si>
    <t xml:space="preserve">Talked with the nurse practitioner Ms.  (b)(6) from Dr.  (b)(6) (Cardiologist) office on 12/6/21.  Patient with history of Cardiac related issues, AFib, since 2018. Patient second shot 8/17/2021. Patient went to ER on 11/15/21, with issues of palpitations, SOB and Chest Pain. EKG showed Tachycardia arrhythmic. The chest X-ray was normal. The Troponin was normal. The D-dimer was high at 677. The Chest CT was done, which showed Pericardial thickness Vs pericardial fluid. Patient was diagnosed with Pericarditis and was prescribed Colchicine and Naproxen. Patient went to Dr. Michael's heart hospital for a follow up on 11/29/21 and will continue to take Colchicine. Patient is feeling better and is scheduled for a cMRI for further evaluation on 12/8/2021. So, will call again for a follow up on chart after cMRI. Will call next week. Note: Patient's MR# is  (b)(6).  </t>
  </si>
  <si>
    <t>46yo C-male, self-reporting VAERS. AE that occurred immediately following 1st vax w/Pfizer. Experienced lightheadedness. Then reports several days of myocarditis followed by dizziness and loss of balance as well as developing floaters OD. No MR avail. Lot # needed. Will email pt for more information and contact MD on record to verify.   UPDATE:12-17-2021 No response from contacts provided. Spoke w/MD: Dr. (b)(6) has not seen pt for any cardiac issues (elbow injury), facility listed did not treat, pt provided no demographics and no response to email, appears to be no record of tx. Unverified report.  UPDATE: 2-21-22 Second request sent to pt for response for information.   UPDATE: 3-24-22 MR avail in VAERS VPN. Does not support dx of myocarditis, as PCP was never aware. Not a case. Does not meet case definition.</t>
  </si>
  <si>
    <t xml:space="preserve">7/27/22: Abstraction completed; not a case  [patient diagnosed with acute pericarditis, elevated troponin, (+)pericardial rub, Echo normal, no ST elevation, (+) staph and diagnosed with pancolitis]    7/27/22: Wrong patient mixed with this patient's records: different name/different DOB  **Incorrect patient: Doc#  (b)(6)- Consultant records; # (b)(6)-ER records  ***All other records are for correct patient    60 y/o female with unknown PMH developed fever, diarrhea 12 days after 1st dose of Moderna;   -presented to ER c/o abdominal pain and chest discomfort; diagnosed with acute diarrhea, nonspecific pericarditis, pancolitis  -Echo showed trivial pericardial effusion, LVEF 55-60%, no wall abnormalities  -ECG abnormalities c/w pericarditis w/ friction rub  -Troponin elevated, Infectious disease panel showed +Staph, watery diarrhea and diagnosis of pancolitis  </t>
  </si>
  <si>
    <t xml:space="preserve">This is a manufacturer report with all the information except the identifiers. The information of medical tests and conclusion is available in a published paper, where patient can be linked with the data and results from the paper as Case#1. The published paper is also, attached to the manufacturer report and is  "Myocarditis in the Setting of Recent COVID-19 Vaccination", Case Reports in Cardiology, 2021; DOI: (b)(6). Short paper with 3 cases from State of Maine. It meets the case definition based upon the algorithm.  </t>
  </si>
  <si>
    <t>6/1/22: Records available in VAERS; Continue abstraction     66 y/o male developed unspecified symptoms after 2nd Moderna vaccine, reported that he was diagnosed &amp; treated at MD office (Dr. John Farry); patient stated that he was diagnosed with myocarditis approximately 5/24/21    12/17/21: Requesting records for Dr.  (b)(6)(cardiologist),  (b)(6) NJ, for office/clinic records for 2/17/21 to 5/31/21;  Patient indicated on VAERS report that highest level of care occurred at MD office</t>
  </si>
  <si>
    <t xml:space="preserve">Pharmacy reported. 16 y/o M received 1st Pfizer and 10 days later developed cough, chest tightness worsened with deep inspiration, difficulty breathing. Seen in ER - EKG with ST elevation consistent with pericarditis. Troponin, ESR, and CRP normal. CXR negative. Diagnosed with pericarditis and treated with NSAIDs as needed. Discharged from ED that same day.     Spoke with parent 12/21 -  347-963-2615 - Pt still not recovered, ongoing chest pain and fatigue, still taking ibuprofen. Facility:  (b)(6). </t>
  </si>
  <si>
    <t xml:space="preserve">10/4/22: Abstraction completed - not a case  *patient was taken to hospital s/p SOB (requiring intubation in field by EMS), patient was determined to have complications related to severed aortic stenosis with PVI. No myocarditis or pericarditis suspected.    58 y/o female PMH chronic heart disease, carotid endarterectomy, CAD, CHF, diabetes, stroke, HTN, sleep apnea, developed chills and breathing issues 1 day after 3rd dose of Moderna, hospitalized for 7 days at  (b)(6) TX.   -presented to ER via paramedics - required intubation in field, dopplers indicated no PE or DVT,  d/c to home s/p 6 day hospitalization  -Echo: LVEF 40-45%, severe aortic stenosis with PVI  -D/C diagnosis: bilateral carotid stenosis, lactic acidosis, AKD superimposed on CKD,     </t>
  </si>
  <si>
    <t xml:space="preserve">46yo C-female. Self-reported VAERS. Notes AE 225d p 2nd Moderna Vax. Limited hx. No MR. Notes COVID long haul, MRI brain changes, myocarditis, memory loss, joint pain and COVID pneumonia. Conflict of interest as pt is also reporter and lists self as doctor contact, and works for family clinic/hospt where treated. Will request MR for clarity.    UPDATE: 1-28-22 Partial MR avail. Brain MRI: nl, L/S MRI: multilevel DDD, Head CT: no evidence of acute intracranial process, non-specific white matter changes, Labs concur w/+ Covid and CRP 100 initially, repeat at 4. No documentation of myocarditis nor supportive clinical data. Awaiting further MR.   UPDATE: 1-31-22 Spoke w/pt who is the owner and practitioner of the Mayo Family Healthcare. She was seen and treated at 2 other facilities plus has a cardiologist. MR request has been updated. Pt remains symptomatic  from neurologic to cardiac complaints. Await MR from:  (b)(6).    UPDATE: 3-23-22 MR from  (b)(6)and Cardiologist Dr.  (b)(6) still pending.     UPDATE: 4-18-22 MR avail in VAERS VPN. Meets case definition with c/o CP/SOB/Palpitations, Elevated Trop l and continuing CP/discomfort. Not diagnosed by medical staff ED/Hospt/PCP.  </t>
  </si>
  <si>
    <t>Patient Booster Pfizer shot and flu shot simultaneously on 11/02/2021.  Symptoms started after a day. Other symptoms gone but Chest tightness remained. It became worst, so patient went to ER on 11/12/21. EKG, Ultrasound Chest X-ray done. Patient referred to Cardiologist Dr.  (b)(6). Called his office on 12/7/21 and left a message for someone to call me back with VAERS ID.   Left a message for Dr.  (b)(6) office on 12/7/21 and someone will call back. Called back 1/25/22. Called again on 2/3/22 and talked with NP Ms.  (b)(6) who was rude.  MRs arrived on 3/9/22 and reviewed.  From the ER visit on 11/12/21, there is no clinical evidence of Pericarditis. The attending physician diagnosed as Pericarditis based upon chest pain complain. Pt. at cardiologist office on 11/16/22 and patient again went to ER on 12/4/21, and again for both ER visits 11/12/21 and 12/4/21 pt was not hospitalized. All tests were normal. Pt. previously experienced the same symptoms after 1st and 2nd shot and her EKG and troponin was normal. Note: For both ER visits patient requested prescription of Valium/hydromorphone.   This case does not meet the case definition of Pericarditis due to lack of any clinical findings. All test results taken multiple times by multiple physicians at multiple clinics/ER at various times came normal. No clinical evidence of Pericarditis.</t>
  </si>
  <si>
    <t xml:space="preserve">HCP report. 18 y/o M developed retrosternal chest pain 3 days after 1st Moderna vaccine (lot# not available - pt uncontactable and MD does not have info). EKG showed diffuse ST elevation with diffuse PR segment depression and incomplete right bundle branch block. Transthoracic Echocardiography (TTE) obtained and showed borderline global hypokinesis of left ventricular and border reduced ejection fraction 50-55%. Elevated troponin and elevated CRP. Diagnosed with acute myopericarditis following covid19 vaccine. Treated with lisinopril, colchicine, and ibuprofen. Pt recovered from symptoms. Medical records requested 12/7/21 -  (b)(6)TX. HCP interview: Dr.  (b)(6). </t>
  </si>
  <si>
    <t>44yo C-female, self-report w/bilateral ankle pain and edema p Pfizer vax #2 on d28. Did not seek medical care, had discussion with pharmacist and was told she, "might be having a myocarditis reaction to the vaccine" and prompted to call her PCP: Dr.  (b)(6) who prescribe Ibuprofen. Symptoms have resolved. Pt has a hx of heart murmur from birth, underwent angioplasty as child, has been referred to cardiology: Dr. (b)(6) with  (b)(6) OH for follow-up.   UPDATE: 1-21-22 Pt has seen cardiology and is scheduled for Echo 2-15-22. Has been recommended to have Moderna Booster if Echo is neg. Will follow again in Feb.  UPDATE: 3-7-22 MR pending. Left message w/Cardiologist.  3-8-22 Echo completed. LVEF 60-65%. F/U in July 22. Cardiologist does not feel this was myocarditis.</t>
  </si>
  <si>
    <t xml:space="preserve">23 y/o male, parent reported, with chest pain, nausea, exhaustion 4 days after 3rd vaccine.  Presented to ER and admitted x 1 day.  PHM: Schizophrenia; DX Myocarditis.  Elev troponin. C-reactive protein (high) and d-dimer (elevated).  CXR normal. CTA - no pulmonary embolism; MRI - myocarditis.  ECHO - myocarditis. ECG - abnormal- Tachycardia: 120 bp. Ultrasound of heart - mild effusion.  DCD on 12/2/21. Has not recovered from adverse event.  TX not documented.    HCP:  (b)(6)    FAC:   (b)(6), CA  *Records requested     *1/20/2022 Records reviewed    VAERS report by parent.  HX Schizophrenia and obesity.  Seen in ER 4 days after booster vaccine.  C/O chest pain, palpitations, nausea, and exhaustion.  Had body aches, fever, chills 1 day after vaccine.  Admitted x 1 day with X: Myocarditis/NSTEMI/R/O sepsis. Elev troponin - 7.896, 5.7, 6.1, 5.9, 5.1, 0.7, 0.1; CRP - 3.4, 0.5, 0.9; ESR - 14, 11; D-dimer - 0.73; BNP 105. Metabolic panel - WNL. Covid - negative.  Respiratory panel - negative. CXR - normal.  CTA - WNL.  TTE - normal EF 60% with mild pericardial effusion. ECG - Tachycardia, Early R wave progression, T wave flattening with ST depression, without ST elevations or t wave inversions.  cMRI - Mildly reduced systolic function, LVEF 50% without focal wall motion abnormality, Mild anterolateral and inferolateral walls with associated T2 signal abnormality, consistent with acute myocarditis. TX: Ibuprofen, Colchicine, Protonix.  Significant improvement after receiving Ibuprofen, Colchicine.  DCD home stable.  F/U with cardiologist and continue Ibuprofen, Colchicine.    Criteria met for myopericarditis.    Abstraction complete.   </t>
  </si>
  <si>
    <t>41yo C-female. Self-reported VAERS. AE 17d p 2nd Pfizer vax w/CP. Seen and treated in  (b)(6), referred to cardiology; Dr.  (b)(6).No MR in VAERS VPN available. Will request.  UPDATE: 3-7-22 MR pending. Left message w/ PCP. Cardiology office close for the day.  UPDATE: 4-13-22 MR avail in VAERS VPN. Final dx: Chest discomfort. Not a case.</t>
  </si>
  <si>
    <t>Patient 51 Y F, with comorbidity of RA, got the second shot on 4/22/2021.  3-4 days after, patient started to have chest pain, left arm pain and felt lymph nodes swelling. Patient went to Primary Care Dr.  (b)(6) on 5/5/21 and they didn't do any ECG or tests and told patient that it is just the post vaccine reaction and just need to take rest. Chest pain didn't subside and was radiating to the back, so patient went to see Cardiologist Dr.  (b)(6) on 5/20/21.  The EKG came normal. They also, did some calcium scoring test, and told her to rest and dismissed. Patient said the pain eventually was gone after 6 weeks from Cardiologist visit. Patient then took the Influenza (Flu) shot on 11/20/21 and after 4-6 hrs patient felt the same symptoms as before and progressed faster to non-tolerance, that patient went to ER ( (b)(6)) later on 11/25/21 with severe Chest pain. Patient was admitted there for 3 days for evaluation (MR# (b)(6)). They did, EKG, Chest X-ray, blood work etc., and in discharge summary it is given as 1. Chest pain, 2. RA and 3.  Costochondral. Will talk with Physicians and have requested medical records. Please note that this case can be evaluated for vaccine of COV19 AE followed by vaccine of Flu. Patient have been taking flu shot every year and didn't experienced any AE, until it started after Covid-19 shot. The Flu shot taken on 11/20/2021, was Quadra inactivated 2021-22 Afluria with Lot# (b)(6).    Medical records arrived and reviewed on 4/13/22. The consultant letter from  (b)(6), from Cardiologist Dr.  (b)(6) on 5/20/21, described patient's comorbidity and history of present illness in details.   Pt. is 51 Y F, visiting for follow-up on 5/25/21 (Post vaccine 1 month), of her thrombosed rt. subclavian aneurysm and failed repair. Pt. with ongoing vascular problems, hyperlipidemia, subclavian artery bypass graft and supraventricular arrhythmia. Pt. also comorbid with RA and SLE. Pt. taking medications for above mentioned problems. Pt. also, is noted for allergies and intolerances in MRs for Belimumab, Lovenox, Iodine, Penicillin, Tofacitinib and Warfarin. The second COVID vaccine caused a flareup of her RA, leading to Chest pain that went away on it's own. Pt. still Tachycardia from past and continues to take beta-blocker.   The second letter from Cardiologist on 12/2/2021 described about follow-up with patient and chart, hospital admission on 11/16/21 @  (b)(6) after the flu vaccine with chest discomfort and radiating pain to left shoulder.  The diagnosis was Costochondritis at the hospital, and was discharged on Prednisone. The assessment remained the same as of patient's past 10+ yrs medical history. No other new findings related to Pericarditis or Myocarditis. Patient's calcium score was 0, so no Atherosclerosis. Thus, this case does not meet vaccine AE of Myo/Pericarditis from either the COVID shot or the Flu shot. No worsening or new findings from ECG, ECHO or cardiac biomarkers seen in 2021.</t>
  </si>
  <si>
    <t xml:space="preserve">HCP report. 7 y/o F received 2nd dose Pfizer and 2 days later developed chest pain. Elevated troponin 5.114. Normal ECHO and EKG. Diagnosed with myocarditis and treated with ibuprofen x 10 days with resolution of symptoms. HCP interview 12/21/21: Dana Wescott, Cardiology CPNP. Medical records requested -  (b)(6), TX. </t>
  </si>
  <si>
    <t xml:space="preserve">19 y/o male with PMH Autism.  C/O chest pain 30 days after 2nd vaccination. Elev troponin.  EKG showed ST elevation.  Admitted.  DX Myocarditis. LH Cath - normal ejection fraction and normal coronaries. Trops of 234. CPK 427, CPK MB 26, CRP cardiac marker 54. Mild elevated LFTs. Hba1c 5. on admission. Patient was discharged on 11/30/21 but came back on 12/1/21 with complaints of recurrent chest pain, pain occurs and resolves spontaneously. Patient recovered from the adverse event  HCP:  (b)(6)    FAC:  (b)(6), FL  *Records requested     7/8/2022 - Records reviewed    19 y/o male with PMH Autism.  C/O chest pain 30 days after 2nd vaccination. Elev troponin.  Admitted.  DX Myocarditis.  EKG - showed ST elevation.   LH Cath - normal ejection fraction and normal coronaries.   Troponin - 234. CPK - 427, CKMB - 26, CRP - 54. Mild elevated LFTs. Hba1c 5.  DCD home on ibuprofen    *Patient was discharged on 11/30/21 but came back on 12/1/21 with complaints of recurrent chest pain, worse with deep inspiration but not movement. Pain occurs and resolves spontaneously.  LFT's mildly elevated (levels not submitted).  DX:  Acute myocarditis.   12/1/2021 Admission.  Plan DCD ibuprofen and start on indomethacin.   Troponin T - 1405, 1767, 1822, 1315, 914. CRP - 54, 25.80.  CKMB - 26.2, 66.0.  CPK - 201  EKG - SR with ST changes   ECHO - Normal.  EF 55-60%.    TX:  Tylenol, Ibuprofen, Zofran, Protonix, IVFs, Toradol, Lovenox, Indomethacin.   DCD home stable. Resolution of pain. Improved troponins.    Rx indomethacin and Protonix. F/U with cardiologist.   Patient recovered from the adverse event  *Case definition met for probable myocarditis.   Abstraction complete   </t>
  </si>
  <si>
    <t>24yom developed chest pain 3d following his booster (3rd dose) of Moderna. Appears he was seen as an outpatient only. Reporter= cardiologist. 12/8 Req'd records and left msg for Dr.  (b)(6). 12/20: spoke with Dr.  (b)(6), verified and completed.</t>
  </si>
  <si>
    <t>HCP report. 25 y/o M received 3rd Moderna dose and the following day developed severe chest pain. Troponin elevated. EKG with sinus arrhythmia, ventricular ectopy, and bradycardia. ECHO normal. Diagnosed with myocarditis. Treated with Tylenol. Pt discharged 12/7/21. HCP interview 12/8/21: Dr.  (b)(6). Medical records requested 12/8/21.</t>
  </si>
  <si>
    <t>Filed by HCP  (b)(6), PA  Talked with  (b)(6) approx. 6:00 PM EST.   Patient had Janssen vaccine in February 2021 and no adverse reaction. Patient took booster Pfizer on 10/30/2021. Patient recently had a sinusitis prior to booster. Patient presented to ER after 21 days on 11/21/2021 at   (b)(6). EKG, Troponin normal. Slightly elevated D-dimer, So hospital did CTA Chest, which came normal without any evidence of Pericardial effusion. Patient was not hospitalized and discharged without any medications. Patient then went to PCP where Ms.  (b)(6), Physician Assistant (the reporter) also saw the patient. Upon talking with her on the phone, she mentioned to me that she heard mild Pericardial rub while examining. Nothing else clinically significant, so they prescribed Ibuprofen and Colchicine to the patient. Patient again presented to ER on 12/6/21, where they saw slight PR depression with EKG but else all normal, so the pt. was not hospitalized, but rather discharged with Naproxen. Patient again next day on 12/7 presented to PCP, and Ms.  (b)(6) said to me, "There was no pericardial rub" and all looked normal, so they asked patient to go for some blood work, which the patient didn't. Patient is also scheduled for follow-up with PCP on 12/30 and ECHO on 1/11/22.  At this date 12/9/21, patient do not meet the case definition of Pericarditis. No worsening EKG, Pericardial rub or pericardial effusion. But I will wait, and follow up with Ms.  (b)(6) after ECHO on 1/11/22 probably around 1/18/22.  No medical records are requested at this time.</t>
  </si>
  <si>
    <t xml:space="preserve">8 y/o female with chest pain 2 days after 2nd vaccine.  Presented to ER.  Elev troponin. Admitted x 6 days.  ICU admission. DX: Myocarditis.  TX with IVIG x 2. Positive coxsackie A IgG on admission.  Viral respiratory panel negative, BV/Hep A/B panels negative.  EKG - ST elevation (V4 and V5 mostly). Echo = mitral regurg, EF 50%. Repeat echo = improvement in regurg, troponin down trended. Steroids due to HA and other side effects (concern about neuro complications). ESR and CRP WNL. SARS-CoV-2 PCR (-). DCD home 12/9/2021.    HCP:   (b)(6)    FAC:  (b)(6) FL   Criteria met for probable myocarditis at this time.    *HCP interviewed by  (b)(6), MD and info added to above.   *Expedited Records requested.      12/10/2021 - Records review:  1st Echo - WNL.  2nd Echo - mild mitral regurg, no significant pericardial effusion seen, slightly dyskinetic septal wall motion with overall low normal/borderline LV function.  EF 55%, slightly decreased in function compared to echocardiogram from previously that morning.  EKG - NSR, LVH.  No other info.  FAC:  (b)(6) FL  *Request for additional records     *3/22/2022 - Additional records review   8 y/o female, with HX asthma, presented with chest pain.  Repeat EKG - NSR, LVH, non-specific ST changes, consistent with pericarditis resolving.  Troponin range 0.09, 0.180, 1.400, 2.370, 3.020, 9.550, 13.600, 12.500, 11.100, 11.500, 14.600, 15.00, 14.700, 4.080, 5.850, 3.020.  Pt admitted to PICU and given IVIG.  No distress and on RA.  Started on Tylenol, IV methylpred, Toradol prn. Dilaudid prn.  Zofran. Resolution of emesis with headaches.  Viral panel - Negative.  WBC - 18.7. ProBNP - &lt;40.0. CRP - &lt;0.10. Covid - negative. MRSA nasal PCR - detected. Parvo - Negative.  CMV - Negative. Adenovirus - Not detected. MEDS: famotidine, Lasix, IVIG-gammagard, IVFs, acetaminophen, Benadryl, Toradol, Lidocaine topical, ondansetron.    DX with myocarditis. DCD home with Pepcid and prednisolone.    No documentation of cMRI   * Criteria met for probable myocarditis  Abstraction complete       </t>
  </si>
  <si>
    <t>8/16/22: Abstraction completed - not a case    49 y/o female w/ no apparent PMH developed chest pains 3 days after receiving 3rd COVID dose (Pfizer). She was treated in ED, EKG unremarkable (per MD) but NSR, Low voltage QRS [no ST or T abnormalities, no PR abnormalities), Troponin normal    12/9/21: Requesting records for  (b)(6) FL for ED/Hospital records for 12/7/21 to present</t>
  </si>
  <si>
    <t xml:space="preserve">*5/2/2022 - Records reviewed   11 y/o male, PMH ITP x 1 and ADHD, c/o chest pain worse with inspiration, after 2nd vaccine. On the 2nd day, went to ER with increased pain.  Admitted x 1 day.  DX: Myocarditis.   Troponin - 0.068, 0.112, 0.27, 0.022, 0.055. BNP - 250.  Pro-BNP - 89. CRP - 1.1.    EKG - Normal.  ECHO - Normal.   DCD home stable.  No recurrence of chest pain.  Labs normalized.  No concerns on telemetry.  F/U with PCP in 1 week.  Recommends NSAIDS for recurrence of chest pain. No exercise limitation.   HCP:  (b)(6)    FAC:  (b)(6)  *Case definition met for possible myocarditis.   Abstraction complete   </t>
  </si>
  <si>
    <t>Self report. 25 y/o M received Pfizer booster on 11/13/21, after initially having Janssen dose previously. He then developed palpitations starting 11/14/21. Also with chest pain, lightheadedness, shortness of breath. Seen by outpatient cardiology. EKG and ECHO normal. CK elevated at 680 (normal &lt;170). No troponin was completed as not done in outpatient setting, per cardiologists report. HCP interview 12/21/21: Dr.  (b)(6), cardiologist. He reports not definitive myocarditis diagnosis. He believes possible myositis based on elevated CK. As of 12/7/21, CK returned to normal without treatment and symptoms resolving.  (b)(6), VA</t>
  </si>
  <si>
    <t xml:space="preserve">Report by HCP citing pericarditis in 11yom. He developed chest pain a little over 2 weeks following his first Pfizer dose. During his w/u EKG demonstrated nonspecific ST abnormalities. He had a negative troponin, normal echo and CTA. 12/10: requested records and emailed MD.  12/17: spoke with Dr.  (b)(6). Patient had c/o diarrhea around the same time. Stool enterovirus returned negative, however, as did Covid PCR, flu, and RSV. Patient was also experiencing orthostatic tachycardia. He was diagnosed with idiopathic acute pericarditis and treated with supportive care including NSAIDs and fluids. It was felt that his pericarditis may be 2/2 the vaccine and his family was advised to avoid his having the second dose. His chest pain improved and he was discharged home. He has since had a f/u and his pain has fully resolved. He has a repeat echo scheduled for 2/1/22.  </t>
  </si>
  <si>
    <t>18 y/o male, parent report, c/o chest pain 7 days after 2nd vaccine. Presented to ER, hospitalized x 1 day with Myocarditis/Pericarditis, released on anti-inflammatory meds.  Testing done: EKG, Echo, and cardiac MRI.  No additional clinical submitted.    HCP:   (b)(6)    FAC:  (b)(6) *Records requested     3/31 KP: Linked ID identified - Original VAERS ID  (b)(6) updated with Primary VAERS ID  (b)(6)</t>
  </si>
  <si>
    <t>76yo C-female, VAERS reported by MD: Dr.  (b)(6) CA. Notes sudden onset of CP/SOB on d 14 p Moderna booster. Echo: +pericardial effusion, EKG: diffuse ST elevation, CRP: 142, Troponin not reported. Admitted for 5 d and symptoms resolved w/Toradol injections, however report notes pt has not recovered. Dx: acute Pericarditis  UPDATE: 3-23-22: MR avail in VAERS VPN. Dx: Pericarditis, Proximal A-fib, Hyperkalemia, UTI, DM</t>
  </si>
  <si>
    <t xml:space="preserve">12/15/22: Abstraction completed - not a case  Patient wasn't diagnosed with pericarditis/myocarditis, ECG normal, troponin normal, Echo wnl (not c/w pericarditis)    Updated to primary VAERS  (b)(6) from  (b)(6) and  (b)(6)    From consolidated VAERS  (b)(6) ( (b)(6)): 36 y/o male PMH idiopathic transverse myelitis (MD reporter stated it was perhaps due to allergy shots), developed CP, dyspnea approximately 2 days s/p 1st COVID vaccine (Pfizer), recent travel to Egypt with ear infection requiring antibiotics,        after ECG 12/7/21 &amp; 12/10/21 were "reassuring", normal troponin I (12/7 &amp; 12/10), Echo on 12/13/21 showed trace pericardial effusion, and MD stated that results and symptoms were clinically consistent with pericarditis, responding to colchicine and IBU.  Patient's highest level of care appears to be ED/Urgent care, and reported not recovered w/ unknown symptoms.     -ED records 12/7/21: hypertensive 147/96  -Troponin wnl, ECG - nsr, no abnormalities  CXR- mild atelectasis, Echo normal, LVEF=60%, trivial pericardial effusion    Follow-up cardio 12/16/21:   Follow-up 12/21/21: ECG wnl, no HTN,     *1/20/22: Updated medical records request on Redcap MR form to re-request records for newly assigned VAERS/Redcap ID; previous request was 12/27/21; Records not available in VAERS VPN as of today.  </t>
  </si>
  <si>
    <t xml:space="preserve">HCP report. 23 y/o M with PMH muscular dystrophy developed myocarditis, 27 days following 3rd Pfizer dose. Interview with HCP, Dr. Anil Punjabi (cardiologist). Pt presented with fever and chest pain about 1 mos. after 3rd Pfizer dose. EKG without ST elevation, but did show T wave inversion. Echo normal. cMRI consistent with myocarditis. Elevated CRP at 125 and troponin T at 330. Diagnosed with myocarditis. Treated with ASA, metoprolol, ibuprofen, and colchicine. Cardiologist reports pt seen in outpatient clinic in which symptoms mostly resolved. CRP down to 25 and chest pain resolved. Medical records requested 12/13/21 -  (b)(6), HI. </t>
  </si>
  <si>
    <t xml:space="preserve">60yo C-male, VAERS reported by coroner. Chronic alcohol abuse, collasped on home commode. DOA. COD: pulmonary thromboembolism secondary to DVT.   Vax info incorrect. Lot # not available, given #  (b)(6) is the batch #. Not a case, misclassified. </t>
  </si>
  <si>
    <t xml:space="preserve">10/4/22: Abstraction completed - not a case  *Patient was not treated for myocarditis, ED report has limited labs available; Phone interview with HCP confirmed patient was not treated for myocarditis/pericarditis    *31 y/o female PMH hypothryoidism, reported developing arrhythmias &amp; tachycardia immediately following 1st COVID vaccine dose (Pfizer); stated that she was seen in HCP office &amp; ED, and diagnosed with myocarditis; unclear DOS for HCP or ED visit (stated tests performed [COVID PCR] 8 months after AE onset); No hospitalization and reported not recovered    8/16/22: Awaiting records from MR request 8/2/22; not available in VAERS     4/25/22: MNF (missing DOB, DOS, Full HCP name)     -No records available in VAERS; HCP first name &amp; Phone only in report; DOS for HCP and ED visit unclear; ThedaCare receptionist confirmed patient's DOB 9/11/1989; patient had HCP visits 11/11/21 &amp; 11/26/21  -4/25/22: Requesting records from  (b)(6), for 10/15/21 to 12/15/21  </t>
  </si>
  <si>
    <t xml:space="preserve">12/15/2021 requested medical records    01/10/22 [EW]: 38 y/o male hospitalized with chest pain, malaise, "pericarditis" 1 day 2/p 2nd Pfizer. Insufficient information available on VAERS report to determine case status. HCP listed as Dr.  (b)(6). Could not identify the specific HCP to contact based upon this information and a review of the HCF website. Reviewed and updated MR request on 1/10/22.    1/24/22 - MR not yet available for review.   02/10 - Records not yet available.  3/17/2022 -  MR not yet available.  3/21/22: Case reassigned to me NF. Updated contact info and medical record info. Patient follow up with Cardiologist after discharge.  38 Yrs old M, Chest pressure and SOB after second shot within 24 hrs. States that probably started after 1st shot, but elevated after 2nd Pfizer shot. Pt states that diagnosed as Pericarditis at ER, several ECHO and follow up visit with Cardiologist Dr.  (b)(6), also, with  (b)(6). No one contactable. Left my number with Nurse line at Cardiologist office and someone will call back. Will await MRs. Need MRs from ER and follow up Cardiologist appointments.  4/13/22: MRs available at VAERS VPN, and reviewed.  Patient went to ER after 48hrs of second Pfizer shot taken on 9/1/21, with Chest pain and discomfort complain. EKG was abnormal at ER on 9/3/21. EKG showed ST elevation with PR depression. Troponin and all other checks were normal except CRP elevated. Pt. hospitalized for observation for one day. Discharged on 9/4/21 with diagnosis of Pericarditis. This case meets the AESI of Pericarditis, due to the timeline of worsening symptoms of sudden chest pain together with abnormal ECG and CRP elevation. The ECHO done later on 9/28/21 was normal. Patient was treated with Ibuprofen and Colchicine on 9/3/21 and continuation for 3 months. Patient otherwise no cardiac history, prior to this episode.  </t>
  </si>
  <si>
    <t>Contacted #13 and #14. Requesting MRs 1/26/22.  Ms.  (b)(6), the reporter is the outpatient case manager for the pt. Patient is 74 yrs M, with Asthma comorbidity had possible AE event on 11/23 started with Chest pain and SOB. Pt. went to ER and was abnormal ECG with rt. bundle block, ST elevation and Atrial arrhythmia. Troponin normal, BNP elevated? Diagnosed with Congestive heart failure. Hospitalized on 11/25. ECHO on 11/25 showed Pericardial effusion, and normal EF%. Pt. discharged after 2 days of hospitalization with diagnosis of Pericarditis and on Ibuprofen and Colchicine. Patient had an intermittent dry cough and continued to use inhaler, with no chest pain. Patient then again went to ER on Dec4th until Dec 9th, the ECHO on 12/5 showed worsened Pericardial effusion, and required undergoing pericardiocentesis. Hospitalization from 12/4 to 12/9. Patient Cardiologist is  (b)(6). Pt. MRN for hospitalization is (b)(6). Requested MR on 1/26/22.  Patient meets the algorithm of Pericarditis for the November visit for 2 days hospitalization based upon, Chest pain+worsened ECG+Pericardial effusion. However, remains a question if any other pathology in the root, may be causing this Pericarditis. Patient had Rt. Bundle block with, CHF showed with one episode of AFIB, during 11/23 visit. Why the condition went untreated with Ibuprofen and Colchicine (Pericarditis treatment) and got worsened and readmission after Pericarditis treatment is a mystery. Want to review MRs.</t>
  </si>
  <si>
    <t xml:space="preserve">Patient stated in the VAERS report that the diagnosis of the hospitalization course from 9/22/2021 for 8 days was respiratory bacterial lung infection. Will call #14 and confirm the status. Talked with Dr. (b)(6) and also her Office manager Ms. (b)(6), who provided the correct DOB which is 2/23/1961. Patient 3rd shot of Pfizer COVID, on 9/20/21. Patient on 9/21/21 called and talked with Dr. (b)(6) via Tele Health visit, with complain of fever body pain, ribs and body pain. Recommended Tylenol.  Dr. (b)(6) #14 went over the patient's chart with me from the ER. A significant workup was done from 9/22-9/28/2021 at ER. Dr. Favroth told me that patient was just done full work up with the Cardiologist prior to this shot for CAD, hyperlipidemia etc., Patient was having Chest pain 2 weeks prior to the shot on 9/20/21 too. Patient was discharged after 6 days of full work up without any Myopericarditis diagnosis. The Final diagnosis was Pneumonia, with left lower lung infection and significant Pleural effusion removed with thoracentesis. Patient was given Azithromycin in hospital and  discharged with Augmentin.  Patient was not diagnosed and didn't had Myopericarditis. Case definition not met. No medical records requested. All the Cardiac workup came normal including EKG, Troponin and notes from Cardiologist.  </t>
  </si>
  <si>
    <t xml:space="preserve">HCP report. 26 y/o M received Moderna 3rd dose and 3 days later developed chest pain. Elevated troponin high-sensitivity at 8828 ng/L. EKG with ST elevation. Echo normal. Hospitalized x 2 days and discharged home. Tx ASA with complete resolution of symptoms at time of discharge. Interviewed HCP, Dr. (b)(6), cardiologist. Vaccination lot numbers not available - per HCP they were illegible on vaccine card. Attempted to contact patient for vaccine info without response. Medical records requested 12/15/21. </t>
  </si>
  <si>
    <t xml:space="preserve">25 y/o male DX Myocarditis.  Has not recovered.  No other documentation submitted   HCP: (b)(6)  FAC: (b)(6)  *Records requested.      *3/21/2022 - MR tab updated    *7/22/2022 - Records reviewed   25 y/o male, no PMH presents with chest pain and LT scapular pain since last night. Pressure worsens with leaning forward.  Had 3rd vaccine 3 days prior, Toradol IV given for pain.  DX Myocarditis.    1st EKG - ST, ST elevation, consider anterolateral injury or acute infarct, consider inferior injury.  Acute MI STEMI.     2nd EKG - NSR with sinus arrythmia.  Nonspecific ST abnormality.    Troponin I - 11,045, 18,564, 16,439, 14,854, 13.  BNP - 116.0, 12.0.  D-dimer - &lt;215.  CBC - Acceptable.  BMP - Acceptable.  SARS - Negative.    TTE - Normal LV size and function.  LVEF 55%.  Trivial pericardial effusion.   LT Cardiac Cath - Showed nonobstructive coronary disease.    CXR - WNL.    cMRI - Acute myocarditis.  Abnormal enhancement secondary to myocarditis is moderately extensive and involves approx. 1/3 of LT ventricular myocardium.  EF 66%.     TX:  Toradol, O2 2l via NC, IVFs NaCl, Versed, Fentanyl, Walsh cocktail with verapamil, Heparin IV, Colchicine, Metaprolol, and Motrin  DX: Myocarditis.    DCD home stable.  RX Colchicine, Metaprolol, and Motrin.  F/U with cardiology in 1 month for ECHO.    *Case definition met for Myocarditis - chest pain, elevated troponin, ST elevations on EKG, and cMRI findings consistent with myocarditis  Abstraction complete    </t>
  </si>
  <si>
    <t xml:space="preserve">HCP report. 27 y/o healthy F received 2nd dose Pfizer on 11/10/21, and then 4 days later developed chest pain. Troponin elevated. EKG with ST elevation and PR depression. Cardiac cath due to hypotensive episode but findings unremarkable. Echo with decreased ejection fraction at 35-40%. Diagnosed with myopericarditis and treated with colchicine, carvedilol, losartan. Interviewed HCP, Dr. (b)(6) 12/15/21. Confirmed vaccine dates/lot #s with patient. Medical records requested 12/15 - (b)(6), WA. </t>
  </si>
  <si>
    <t xml:space="preserve">MFR. 28 y/o M received Janssen dose 10/2/21, and that same day had malaise and myalgia so took Theraflu and then had two alcoholic beverages. Within 8 hours of vaccine, developed "high heart rate" and palpitations. He went to ER. EKG NSR with tachycardia, resolved with IV fluids. Pt reports being diagnosed with pericarditis; however, medical records have no mention of pericarditis. No further testing completed and symptoms resolved within 24 hours. Discharge diagnosis: palpitations. No hospital admission.  ------------------------  12/14/21 - Emailed pt - (b)(6). Need HCP/facility info. 1/5/21 - Called pt. He states he will email healthcare facility info. No response received.  3/5/22 - Sent to GDIT  10/4/22 - MR received.   </t>
  </si>
  <si>
    <t>LHC and cMRI-confirmed non-ischemic myopericarditis and acute HFrEF (25-30%).    Report by MD. Does not include treatment or dispo information, Requested records 12/15.  1/14: spoke to reporting MD. Due to low EF patient was urgently transferred to (b)(6) for cardiac cath.</t>
  </si>
  <si>
    <t xml:space="preserve">Patient 32 yrs old F, no medical prior history, self reported. Moderna booster shot taken 11/24/2021. Adverse event of Chest pain, SOB, sweating, dizzy and fainting on 12/1/21. Went to ER and follow up Cardiologist visit. Patient states that ECHO at Cardiologist confirmed Pericarditis. Call patient and obtain info for ER hospital name/date and Cardiologist name, place and dates. Patient returned phone call on 12/28/21 and provided info needed to follow up. ER was on 12/1/21. Not admitted and diagnosed Pleurisy. Patient went to Cardiologist Dr. (b)(6) Health Cardiologist on 12/10/2021, where ECHO showed Pericarditis. Prescribed Ibuprofen and Colchicine. Patient was then again into (b)(6) ER on 12/18/21. At ER patient with elevated CRP, ESR, but Troponin was normal for various times. Requested MRs on 12/28/2021.  MRs at VAERS VPN on 5/4/22 and reviewed.  After the booster shot on 11/24/21, pt, felt the chest pain and nausea on 12/1/21 and rushed to ER. ECG showed Tachycardia, Brugada type 2, with pleuritis, so given Toradol, not admitted and asked to follow up with PCP. On 12/10/21, pt went to her Cardiologist where ECHO was done and was confirmed Pericarditis, with Pericardial effusion with thickness and was prescribed Ibuprofen and Colchicine. However, on 12/18/21, pt. got worsened and went to ER on 12/18/21 with fever, day and night sweats,  and had elevated CRP, ESR with Pericardial effusion (Infection Vs Inflammation) hardened Pericardium with fibroid material. Large Pericardial rub was heard and documented at ER. Pt. was hospitalized from 12/18/21-12/22/21. Pt. was prescribed vancomycin and Ceftriaxone and continued with Ibuprofen and Colchicine. Due to the timeline of the classic symptoms of pleuritic chest pain, no other infectious findings, and clinical evidence of abnormal ECG and ECHO with Pericardial effusion and diagnosis of Pericarditis on 12/10/21 followed by 12/18/21 worsening with bradycardia, multiple syncope episodes, fever, elevated markers and Pericardial effusion. Thus this case meets the definition of adverse vaccine reaction of Pericarditis.  NOTE: This patient was identified as a long time moderate smoker, and alcohol drinker. Pt. stated Yes to Benzodiazepines, takes clonazepam obtains from a friend. Also, pt. did not get better for Inflammation only prescribed medication for Pericarditis on 12/10/21, but got worsened. Pt. only got better after prescribing Vancomycin, Ceftriaxone (antibiotics), however, the ID failed to identify the pathogen, and it remains unknown.  ER physician notes suggests possible TB, fungal or malignancy causing Pericarditis or used viral syndrome in the notes. Further, Laboratory Diagnostics of all infectious diseases came negative. However reviewing the last section of the lab diagnostics starting pg. 123/126 for (b)(6) Mammo Tomo Diag Left on 1/31/2022, states that "33 yrs old female with the history of left nipple irritation with bloody discoloration of her bra and other garments for 3 months, however she has never observed an actual nipple discharge". A standard digital bilateral mammography was done and abnormal physical erythematous pt. left nipple suggests Paget's disease of the left nipple.  Note:There are some other suggestive findings in this case to rule out Pericarditis in this case, but cannot affirm the rule-in or rule out. Another comment from the ER Physicians is that the pt. works in the restaurants and is basically, migrating from one state to another for living.  </t>
  </si>
  <si>
    <t xml:space="preserve">6/13/22: Abstraction completed; Myopericarditis [CP, ST abnormalities]    49 y/o female developed CP 48 days after receiving her 3rd Pfizer dose, presented to ED c/o CP; ECG showed diffuse ST depression, Troponin HS 5 (no unit of measurement or reference range- unclear if it was factored into d/c diagnosis); Echo LVEF 60%, no abnormal wall motion or LV dysfunction; CXR showed no cardiopulmonary findings;    -d/c diagnosis: Symptoms c/w myopericarditis; patient d/c to home with NSAIDS      -hospitalized for 1 day at (b)(6), IL, for pericarditis.  Patient reported not recovered.    </t>
  </si>
  <si>
    <t xml:space="preserve">Patient 49 yrs old F, with Comorbidity of Bronchitis and Asthma, took booster on 12/4/21. Patient self reported and states that AE started on 12/5/21. ER visit 12/7/21 and diagnosed with Pericarditis. Will call #14 to confirm patient statement. Talked with Dr. (b)(6) on 1/7/21 and she provided lots of information.  Patient @ ER (b)(6) on 12/5/21 less than 24 hrs with fever, chills, cough, Upper abdominal pain, runny nose, etc, All normal Not hospitalized.  12/7/21 complain of Chest pain ER again: EKG Diffused ST elevation, CTA showed no effusion. D-dimer elevated to 449. Troponin normal. No pericardial rub heard. Patient not admitted. Patient then established connection with PCP Dr. Kim Heather on 12/10/21 (virtual or in-person) and had a virtual appointment on 12/28/21 as well. Patient also have an upcoming Cardiologist appointment on 1/13/2022.  Further, patient went to ER (b)(6) again on 12/14/22 and was admitted until 12/16/22, where Pericarditis was diagnosed together with Estrocyte induced Asthma and Coxsackie B type 3 titer positive (1:40), Bladder infection with infectious urine. The ECHO in the hospital 12/14/21 showed mild to moderate effusion in lungs and heart. Patient was treated with Ampicillin+ Ketorolac/Tylenol, together with Colchicine and Ibuprofen.  Have requested medical records. Need MRs to further evaluate, if this makes the case or not.    Received MRs and reviewed on 4/28/2022. The medical records match with Dr. (b)(6) (PCP) statement and physician diagnosis at ER is Pericarditis. All other findings were Negative. This case makes the AE of Pericarditis after the third shot on 12/4/22. The timeline of the AE with typical symptoms (within 3 days), together with ST abnormalities on ECG, with elevated D-dimer and Thrombocytosis with Pericardial effusion in ECHO, makes the criteria for this case. No other findings explaining Pericarditis. There was an assumption during the initial admission that it can be viral or Pneumonia, without any clinical finding. Further, upon treating with antibiotics, patient got worst and felt better after a month when only on Ibuprofen and Colchicine.   </t>
  </si>
  <si>
    <t xml:space="preserve">15 y/o male with HX ADHD, c/o chest pain 3 ½ months after 2nd vaccine.  DX: Pericarditis or myocarditis.  Troponin 26.9. No other info documented.      HCP: (b)(6)  FAC: (b)(6), TX  Criteria met for confirmed Myopericarditis  Records requested.     *3/29/2022 - Records review   15 y/o male with HX ADHD, c/o chest pain 3 ½ months after 2nd vaccine.  DX: Perimyocarditis.  Troponin - 14.80, 10.50, 15.90, 23.40, 17.30, 12.90, 10.40, 11.00, 11.50, 8.33, 6.18, 3.25. ProBNP - 280, 262, 192. ESR - 14, 82, 91. CRP - 107.0, 31.7, 20.4, 13.5. AST - 83. Glucose - 102. EKG - Diffuse ST segment elevation.  Parvo B19 IgG - 5.8 (positive). EBV - Negative. COVID - Negative. CMV - Negative.  Respiratory PCR panel - Negative.  cMRI - Positive for myocarditis base on modified Lake Louise Criteria with increase T2 signal intensity and delayed myocardial enhancement (epicardial distribution) in basal inferior and inferolateral segments.  CXR - Normal   At initial ER, ibuprofen was given. Pain greatly improved after ibuprofen. IVIG given.   Troponin down trended with overall normal cardiac function.  Cardiology cleared for DCD to f/u with cardiology and PCP.  Refrain form competitive sports until cMRI shows resolution of illness.   *Case definition met for Myopericarditis   Abstraction complete   </t>
  </si>
  <si>
    <t xml:space="preserve">27 y/o female with chest pain 1 day after vaccine.  Presented to ER.  Elev troponin.  cMRI = At base-mid LV myocardium, there is an arc of delayed enhancement in the inferior wall in the endocardial-to-mid myocardial wall surrounded by more diffuse, spotty enhancement in a non-ischemic pattern, which is consistent with resolving myocarditis. The pericardium shows mild-moderate enhancement.  Troponin 1.86.  CRP 2.4.  Adm x 2 days. No Tx documented.  DCD home stable with ongoing mild pain.    HCP: (b)(6)  FAC: (b)(6), UT   Criteria met for confirmed Myopericarditis  Records requested.     *3/23/22 - MR tab updated     *7/25/2022 - Records reviewed   27 y/o female, HX depression and anxiety, and PCOS taking Wellbutrin, Inositol, N-acetylcysteine, with chest pain 1 day after vaccine.  Pain worse with laying down.  Presented to ER.  Elev troponin. Adm x 2 days.  EKG - NSR.  Normal EKG.    Troponin I - 1.86, 1.60, 0.72.  CRP - 2.4.  D-dimer - 0.76.  ESR - 5.  SARS - Negative.  Influenza PCR - Not detected.  RSV - Not detected.  Strep - Negative.    cMRI = At base-mid LV myocardium, there is an arc of delayed enhancement in the inferior wall in the endocardial-to-mid myocardial wall surrounded by more diffuse, spotty enhancement in a non-ischemic pattern, which is consistent with resolving myocarditis. The pericardium shows mild-moderate enhancement.    CXR - WNL   CTA - No evidence of acute or chronic pulmonary emboli.   ECHO - LT ventricular systolic function is low normal.  Mild mitral valve prolapse, anterior leaflet.    MEDS:  ASA, Lopamidol, IVFs of NS, Famotidine, Ibuprofen, Tylenol  DX:  Myocarditis.    DCD home stable with ongoing mild pain.  F/U with cardiology.    *Case Definition met for myocarditis.    Abstraction complete   </t>
  </si>
  <si>
    <t xml:space="preserve">Self report. 27 /o F received 3rd Moderna dose and the next day developed chest pain. Completed EKG - normal sinus. MD suspected pericarditis and/or musculoskeletal. Pt deferred additional lab workup. Ibuprofen provided for presumed pericarditis.    12/15 - Email sent to reporter. Reporter is patient. She states seen at (b)(6).   Called facility and spoke with administrative manager who referred me to medical director, Dr. (b)(6), no answer.  12/21 - Second attempted contact, no answer. 1/3 - Left message with office manager who will forward to Dr. Wenger. He will return to office 1/6. No response received.    </t>
  </si>
  <si>
    <t xml:space="preserve">18 y/o male with c/o chest pain 2 days after receiving the Moderna booster vaccine (3rd shot) and was found to have a grossly abnormal EKG and severely elevated troponin level consistent with myocarditis. EKG - ST segment elevation in the anterolateral distribution with a high sensitivity troponin level of 1253.  Admitted.   HCP: Dr. (b)(6)  Records requested.     *3/31/2022 - Records reviewed   18 y/o male with, No PMH, c/o chest pain 2 days after receiving the Moderna booster vaccine (3rd shot) and was found to have a grossly abnormal EKG and severely elevated troponin level consistent with myocarditis. EKG - ST segment elevation in the anterolateral distribution.  DX:  Acute myocarditis. Started on ASA and colchicine with resolution of pain.    ECHO - EF 50-55%, LA mildly dilated, mild mitral regurg, otherwise WNL.  CXR - WNL.  CTA - No evidence of PE, there are small scattered focal areas of peripheral ground glass density in the lower lobes, RT greater than LT.   Troponin - 1253, 1114 (HS), 1284.  CRP - 25.2. WBC - 17.7, 13.6, 9.6. K+ - 3.3, 4.5, 4.0.  DCD home stable.  To take ASA &amp; colchicine. Minimize physical activity.  F/U with PCP and cardiology    *Case definition met for probable myocarditis   Abstraction complete     </t>
  </si>
  <si>
    <t>12/8/22: abstraction completed - not a case  -EKG, Echo normal and not c/w myocarditis/pericarditis, patient did not have CP, troponin and other cardiac enzymes were normal    50 y/o female PMH chronic hip pain, self-reported to VAERS that she developed increased heart rate, SOB, fatigue and weakness approximately 14 days after receiving 2nd COVID vaccination dose     (conflicting dates on VAERS report, stating 2/1/21 vaccination date, 2/15/21 AE start date, 11/11/21 ED visit date)    -EKG showed sinus bradycardia, otherwise normal EKG  -Echo showed LVEF=55-60%, LV function and size were normal, borderline enlargement of left and right atrium, left &amp; right ventricular systolic function normal  -Troponin, CRP, ESR all normal    -12/10/21: patient admitted to hospital c/o tachycardia SOB, and weakness. Noted patient's ED visit (date of AE onset) did not result in myocarditis diagnosis (EKG normal, Trop and other cardiac enzymes wnl, Echo normal)    2/8/22: No records available in VAERS VPN; requesting records from (b)(6) IL for 11/11/21 to 12/31/21    and Cardiologist Dr. (b)(6) for 12/10/21 to 1/30/22     3/4/22: Duplicate to VAERS (b)(6)/Record ID (b)(6)    4/8 KP: VAERS ID updated from (b)(6) to (b)(6), duplicate record ID (b)(6)(b)(6) (nimita f) deleted.</t>
  </si>
  <si>
    <t>63yo C-male, VAERS report by Dr. (b)(6). AE 98d p 2nd Moderna vax w/CP. Sought care at local UC: (b)(6) NY. Concerns pt was having MI, transferred to (b)(6) for cardiac cath: neg and D/C'd home on Colchicine. 2mos later, recurring sympts w/increasing SOB, found to have large circumferential pericardial effusion on Echo. Underwent pericardiocentesis. Admitted x2d and D/C'd w/cardiology f/u and to continue Colchicine and Ibuprofen. Dx: Acute Pericarditis    UPDATE: 3-24-22MR pending    UPDATE: 4-18-22 MR avail in VAERS VPN. Received 2nd Moderna vax in April 2021, dx w/pericarditis in July 2021. Presented to ED w/increasing SOB in Oct 2021 (98d post vax) was found to be in decompensated right sided heart failure secondary to STEMI and large pericardial effusion and underwent pericardiocentesis. EKG w/sinus tach, PVCs and ST elevations. Trop neg as ESR and CRP. CXR showed pericardial effusion and mild cardiomegaly. Admitted and placed on Furosemide, Aldactone and Toresmide, Colchicine, Ibuprofen and Protonix. D/C'd to home. DX: Acute idiopathic pericarditis, large pericardial effusion, R-side heart failure. Pt now stable and has returned to work.</t>
  </si>
  <si>
    <t>56-year-old (b)(6) female with a past medical history significant for ESRD in the setting of diabetes and hypertension, chronic diastolic heart failure, and other medical problems, who received hemodialysis treatments on a Monday, Wednesday, Friday regimen at (b)(6) facility, followed by Dr. (b)(6). The patient became hypotensive and bradycardic during a routine outpatient dialysis session on 11/05/2021, and had struggled with this for several weeks according to outpatient dialysis nursing staff. In the past, she has responded to IV fluid bolus when her blood pressure gets low although on this occasion she was persistently hypotensive receiving 2-3 L of IV fluid prior to discontinuation of her treatment and arrival of EMS. The patient was arrested en route to the (b)(6) ED and was redirected to (b)(6), where she was intubated, received one dose of ketamine, and started on Levophed, per report. Upon arrival, she was found to have systolic blood pressures in the 120 to 130 range on Levophed at &gt;20 mcg's per minute. This was subsequently down titrated and she was on 2-6 mcg per minute with an SBP in the 130-150 range. Unfortunately she was found to be unresponsive with no spontaneous movement noted since her arrival, with no sedation administered since leaving the emergency department in (b)(6).   Per neurology on 11/5/21: Patient is intubated and comatose. Patient's son and daughter at bedside, and history was therefore, collectively obtained from the patients family at bedside, from the nursing staff and from reviews of available medical records. The patient,, is a critically ill, 56 years old, (b)(6) Female,  with known multiple complex medical co-morbidities listed below including, but not restricted to, ESRD on hemodialysis, CHF, and metabolic syndrome, who was flown on 11/5/2021 from (b)(6) for further evaluation and management of cardiac arrest. Apparently the patient was undergoing hemodialysis the morning of 11/5/21 at an outside facility where she became severely hypotensive, bradycardic, followed by cardiac arrest of at least 5 to 10 minutes or more down time duration, before pulse obtained. It is important to note that no documentations are available on the exact details. She was intubated, not sedated, but remains unresponsive, with non-reactive pupils, absent corneal, and gag reflexes, and absent motor movements or response to noxious stimuli. Hence neurology service is consulted for prognostication. NCHCT reviewed and negative for acute, subacute or space occupying lesions. EKG showed evidence of MI as per cardiology attending. Labs reviewed and remarkable for elevated high sensitivity troponin 253, and evidence of renal failure Cr 3.9, electrolytes imbalance including hypokalemia 3.2, hyperglycemia 477 mg/dL, mild leukocytosis 11.3, and transaminities ALT 221, AST 369.  On 3/23/2022, MRs are available and reviewed by me (abstractor NF).   It is noted from medical records Lab diagnostics page 3 that Troponin on 11/6/21 together with the CKMB is normal and is not elevated. I do not see other Troponin with elevated 253 value in Medical records from 11/5 and 11/6 of 2021. Also noted that #14 who reported this VAERS is patient's nephrologist and his name is in the consult for death certificate Box#45 of death certificate. The nephrologist and neurologist seems to be in conflict. Nephrologist Dr.  WH Hicks as such is in conflict with stating Myocarditis and vaccine reaction, when it is clear that patient was suffering from CKD prior to vaccine and during vaccine. There is no clinical evidence of Myocarditis in medical records so far I reviewed. Patient in coma since 11/6/21. Patient had a cardiac shock, MI, primarily from CKD as the Systolic BP was high and hyperkalemia. The ECHO showed no cardiac enlargement and was of not concern on 11/5/21 but rather had a pulmonary edema. I am not sure where the reporter HCP #14 reported troponin value is, or also, what happened between, once patient went into coma (11/6/21) and died on 12/10/21. Based upon evaluation from medical records and clinical tests, this is not a case of AE Myocarditis. There is other findings of co-morbidity, risk factors and chronic kidney disease before vaccine and during vaccine. Furthermore there is no evidence of Myocarditis diagnosis in the ER and medical testing, labs etc.,</t>
  </si>
  <si>
    <t xml:space="preserve">24-year-old male, patient reported, diagnosed with acute pericarditis and right bundle branch block. Presented to the ER 60 days postvaccination. EKG with street elevation. Chest X ray is normal. CBC with elevated white count. Troponin less than 3.5. D-dimer 0.56. COVID negative. CTA - Negative.  Treated with ibuprofen colchicine, and metoprolol.  Outcomes:  Not yet resolved.  Adm x 1 day.  No additional information.   HCP:  (b)(6) IL  *Records requested     *3/23/22 - MR tab updated     *7/25/2022 - Records reviewed   24-year-old male, presented to the ER 60 days postvaccination with 5 days of dull LT sided chest pain, sharp with deep breath and SOB.  Pain is reproducible to palpation.  Took ASA with some relief.  Adm x 1 day.    EKG - Tachycardia.  RBBB  Chest X-ray - WNL.   Troponin - &lt;3.5 ng/L.  D-dimer 0.56.  CBC: WBC - 10.39; Lymphocyte - 17.7.  Glucose - 112.  COVID - negative. Hep C - Not detected.    CTA - Negative.    TX:  IVFs of LR, Ibuprofen colchicine, and metoprolol.    DCD home with NSAIDS  DX:  Atypical chest pain, suspected pericarditis.    Case definition not met for pericarditis - acute chest pain, no other clinical features, but treated with NSAIDS   Abstraction complete     </t>
  </si>
  <si>
    <t xml:space="preserve">HCP report. 8 y/o M received 2nd Pfizer and two days later developed chest pain. EKG and Echo normal. Troponin I and high sensitivity both elevated. Diagnosed with myocarditis. Treated with ibuprofen. Hospitalized x 3 days. HCP interview: Dr. (b)(6) (hospitalist) 12/20/21. Medical records requested 12/17/21. </t>
  </si>
  <si>
    <t>Contact #14 (b)(6).Called on 12/29/21 and left a message. Talked with the PA-C Ms. (b)(6) #14 on 2/8/2022. She went over the patient's chart with me and stated that, "Pt. went to ER with Chest pain, but the EKG, blood work and ECHO were normal. Pt. was not hospitalized. Pt. then went and saw Ms. (b)(6), who also, did not see any Mypericarditis, but referred pt. to Cardiologist. The cardiologist noted, that it is not Pericarditis and the Colchicine was discontinued. Thus, this is not a case of AE related to Myopericarditis or Pericarditis, as pt. self reported. No MRs requested.</t>
  </si>
  <si>
    <t xml:space="preserve">Multiple reports filed by parents. 15 y/o M received 1st dose Pfizer and 3 days later developed ticking of his hands, repetitive speech, short term memory loss, psychotic like behavior, urine incontinence. Per parent report, pt had become mentally unstable. One report lists myocarditis, and another report lists pain in chest, fast heartbeat, SOB, dyspnea. Per review of medical records (from dates provided for adverse event and facility listed by parent), no mention of chest discomfort in hospital and no cardiac work-up. No myocarditis diagnosis.   -------------------------------------------------------------  10/14/22: Assignment received. Event occurred &gt;1 yr ago. MR requested.   VAERS ID linked to multiple previous ID's: (b)(6). MR available with these records.  ------------------------------------------------------------  Does not meet case definition for myo/peri as no cardiac evaluation, no mention of cardiac symptoms during hospitalization and no mention of myocarditis in PCP follow-up records. </t>
  </si>
  <si>
    <r>
      <t xml:space="preserve">Repot by patient about a 16yom who developed "muscle cramps" about 4d following his ?2nd Pfizer dose while playing basketball. EKG demonstrated diffuse ST elevation pericarditis. Troponin was negative. He also had no chest pain or SOB. He was felt to be dehydrated and his myalgias improved with IVF. At f/u with his PCP she referred him to cardiology, who felt the STE on the EKG performed by the ED actually was c/w early repolarization and that no further w/u was indicated. Actual relationship of this event to Covid-19 vaccination is unclear as, even though parent cited vacc date in initial vaers report at 12/6/21- dose not specified- the immunization record within the medical records gives 2 dates of the Pfizer vacc of 10/16 and 11/21/21 and there is no mention of recent vaccination in any of the notes.  No return call from MD.    12/20: left msg for Dr. (b)(6) with her office. Will speak with her before requesting records. </t>
    </r>
    <r>
      <rPr>
        <sz val="11"/>
        <color rgb="FFFF0000"/>
        <rFont val="Calibri"/>
        <family val="2"/>
        <scheme val="minor"/>
      </rPr>
      <t>4/7: ST elevation on EKG</t>
    </r>
  </si>
  <si>
    <t xml:space="preserve">25 year-old male, self-reported, presented to urgent care c/o Severe chest, shoulder, and arm pain 5 das after vaccine.  Urgent care sent him to (b)(6). EKGs, blood work, and x-rays were all normal.  Prescribed ibuprofen 3 times a day, for 7 days.  Seen 3 days later by cardiologist and all results were normal.  No diagnostic reports submitted.  Has recovered   HCP:  Dr. (b)(6)  *Records requested     *3/29/22 - MR tab updated     *7/26/2022 - Records reviewed   25-year-old male, presented to urgent care c/o Severe chest, LT shoulder, and arm pain with some diaphoresis.   5 days after vaccine. Urgent care sent him to (b)(6).   Per patient, EKG, blood work, and CXR was normal.      12/10/21 - Cardiologist appt  EXAM:  Negative.  Pain pleuritic in nature, worse with laying back, better with sitting forward   EKG - Sinus Brady with incomplete BBB.   Prescribed ibuprofen 3 times a day, for 7 days.  Seen 3 days later by cardiologist and all results were normal.    Treated with Motrin and Pepcid.  Will consider colchicine if not better    DX: Pericarditis - Symptoms consistent with pericarditis.  F/U in 1 month.  Echo to be done at later date.      12/13/21 - ECHO - The LT ventricular fraction was estimated to be 60%.  Normal ventricular function.  No pericardial effusion.  Normal aortic root.     *Case definition not met for pericarditis - Only clinical feature present was acute chest pain.    Abstraction complete.   </t>
  </si>
  <si>
    <t xml:space="preserve">23-year-old male presented to ER c/o severe chest pain.  EKG - ST elevation. Urgent cardiac cath - Negative for obstruction.  ECHO - EF 45% and Myopericarditis with cardiomyopathy. Admitted to hospital.  Troponin 18.  cMRI - pending.    HCP:  (b)(6)   FAC: (b)(6), WA  *Records requested     *3/29/22 - MR tab updated   FAC: (b)(6)   *7/26/2022 - Records reviewed   23-year-old male, PMH of ADHD, marijuana use, presented to ER c/o severe chest pain x 3 days.  Received Moderna booster 4 days prior.  C/O also of fever, nausea, and body aches.  Has been taking Tylenol for fever. Afebrile in ER. Was seen in urgent care and had ST elevations and elev troponin.  Was sent to ER.   Admitted to hospital.  Cardiology consulted.  DX:  Myopericarditis with cardiomyopathy D/T Moderna booster vaccine.   EKG - NSR.  Normal PR QRS QTc interval.  ST elevation diffusely in the precordial leads.   Cardiac cath - Negative for obstruction. Mid to distal anterolateral hypokinesis with estimated ejection fraction 55%.  LVEDP is 21.    1st ECHO - There is probably diffuse mild hypokinesis with more prominent involvement of the mid to distal lateral, inferolateral and anterolateral walls and apex.  Mildly reduced systolic function.  LV EF is 45%.    2nd ECHO - Normal ventricular size and function.  LVEF 55%.  Abnormalities have improved.    Troponin - 5.03, 5.89, 11.90, 12.60, 18.00, 11.90, 12.50.  CRP - 81.2.  ESR - 11.  NT-ProBNP - 992.  CK - 489, 793, 496, 151.  D-dimer - &lt;0.27.  Influenza - Negative.  SARS - Negative. WBC - Acceptable.  BMP - Acceptable.  cMRI - Finding consistent with myopericarditis.  Late gadolinium enhancement (LGE) imaging shows predominantly mid-myocardial and epicardial enhancement in the basal inferior wall, basal and mid inferolateral/lateral walls, apical anterior wall, and apical cap.  Increased T2 signals in regions of LGE present.  There is also associated pericardial enhancement along the lateral/inferolateral walls with trace pericardial effusion.  These finding are consistent with myopericarditis.     MEDS:  Versed, Fentanyl, Verapamil, Heparin, Nitroglycerin, ASA, Coreg, Tylenol, Zofran, Ambien, Definity,  DCD home stable, F/U with cardiology after MRI.  DCD meds:  ASA, Carvediol, Colchicine, Famotidine, and Ibuprofen.  3 months cardiac rest with no strenuous activity uncleared by cards.  Avoid alcohol, tobacco, illicit substances.    *Case definition met for myopericarditis - Confirmed on cMRI, Elevation troponin, ST elevation.    Abstraction complete   </t>
  </si>
  <si>
    <t>32yo C-male, self reported AE to Moderna vax, date discrepancy, so uncertain to which dose. Does not provide initial sxs but spoke with cardiologist: Dr. (b)(6), pt presented with palpitations, SOB and chest discomfort. Sought care at ER @ (b)(6) and then referred. Workup in progress, has not had f/u visit yet. EKG: NSR, no ST elevation, Echo: EF 60-65%, no effusion, Labs pending as dx. Started on Colchicine/Ibuprofen. Will reach out again in new year for more information. Emailed pt to clarify vax info.  UPDATE: 1-28-22 Vax info from CVS-Corpus Cristi, TX Moderna #2 Lot # (b)(6) on 8/12/21. Waiting for MR.  UPDATE: 2-17-22 Spoke w/pt and obtained vax info, notes he isn't doing well, continues to have symptoms of PVCs, HTN, recent EKG abnl, seeing cardiology today.  UPDATE: 3-7-22 MR pending. Left VM for cardiologist.</t>
  </si>
  <si>
    <t xml:space="preserve">23 year-old male, self-reported, c/o chest 31 days after 2nd vaccine.  DX: Pericarditis.  EKG done on 2/16/21 - No report. Has not recovered from adverse event. No additional information. Seen at (b)(6)  FAC:  (b)(6) *Records requested     *3/30/22 - MR tab updated  (b)(6)    4/20/2022 - Updated FAC info -   (b)(6)  *7/26/2022 - Records reviewed   12/16/2021 - MD initial visit:  23-year-old male uses E cigarettes, c/o heartburn sensation and fluttering in chest.  Discomfort mainly when laying down. Received covid vaccine and after his first dose, developed shingles but then was cleared to receive the 2nd dose, which was approx. 1 month ago.  B/P 133/89.  DX: Pericarditis.    EKG - Inversion and ST wave changes in V2 through V6 also in limb leads there is significant T wave changes.  Rate is 120   Limited duty x 30 days.    MEDS: Indomethacin, Colchicine  Pt to f/u with MD     1/15/22 - Labs:  Troponin I - 2.4.  BNP - 14.  CL - 100.  D-dimer 246.5.  Alk Phos - 65.  CRP - 1.1.      3/4/2022 - F/U visit - primary care:    HX pericarditis 12/2021 with persistent palpitations, SOB, intermittent lightheadedness.  Compliant with Protonix, colchicine, and metoprolol.  Suspect lingering pericarditis sxs vs. underlying anxiety as source of persistent symptoms.  Use E-cigarettes   PLAN:  Con't meds, F/U TTE.  Down until cardiology clearance.    MEDS: Indomethacin, Protonix, Colchicine, and Metoprolol  He will F/U with cards to discuss D/C NSAIDS given general resolution of the pain as well as further evaluation.    Per patient, he has not recovered from adverse event.   *Case Definition Met for Pericarditis - Acute chest pain, ST changes.    Abstraction complete   </t>
  </si>
  <si>
    <t xml:space="preserve">12/20/2021 requested DOB from Pfizer so can request medical records  12/21/2021 DOB obtained: 10/10/1957  1/12/22: Case reassigned to me. Awaiting MRs.  4/29/22: MR personnel contacted me to verify pt. name and DOB as they cannot find the pt at the facility.  4/30/21: Called pt. phone number, which was pt daughter (b)(6). Pt. name is (b)(6). Left a vm.  5/3/22: Pt. called back and confirmed that DOB is 10/21/1957.  MRs received and reviewed on 6/15/2022. Pt. a 64 y.o. F with medical history of pertinent HLD, presented to hospital same day of COV-19 booster shot 12/1/2021. Patient was treated for hives and allergies with Benadryl. Pt again 72 hrs post vaccine came to ER on 12/3/21 with complain of Chest pain and weakness and continued hives and allergies, with tongue swelling. There was no acute changes in EKG from 2020 and the one from 12/1/21. Serial Troponin came negative. ECHO also, came negative for Myocarditis or Pericardial effusion. No cardiac functional abnormalities seen in TTE on 12/4/21. Pt. was hospitalized from 12/3/21 to 12/4/21 for cardiac workup, but all negative. Pt was treated with Ibuprofen and Colchicine for subjective complain of Chest pain. Her Benadryl was changed to Pepcid and Zyrtec for Urticaria. It was also, stated that pt. was suffering from UTI and Hematuria. Also, on 1/20/2022, Pt. Mammogram showed some tissue density with scattered area of fibro glandular density and calcification as compared to Mammogram from 2017.  There is no evidence of Myocarditis and Pericarditis reflecting any abnormal clinical results during the time of two WR visits in early December 2021. Thus, this case does not meet the adverse vaccine reaction criteria for Myopericarditis.  </t>
  </si>
  <si>
    <t>62yo Female. Pfizer manufacturer case, VAERS report by spouse: Mr (b)(6). Fragmented report, uncertain of dates for symptoms, presentation and treatment. Hx reported of previous CHF, pericarditis and myocarditis. Will request MR from facility: (b)(6), TN and from thoracic surgeon: Dr. (b)(6).  UPDATE: 3-24-22 MR pending.  UPDATE: 4-18-22 MR avail in VAERS VPN but are only post op, still need hospital records of admission and ED.  UPDATE: 5-20-22 MR pending</t>
  </si>
  <si>
    <t xml:space="preserve">MFR report. 16 y/o M received 2nd Pfizer dose 5/2/21. About 3 months later, he developed abdominal pain diarrhea x 3 days. On the 3rd day of symptoms, pt developed new onset left-sided chest pain and left shoulder pain. He was seen in ER with abnormal EKG so transferred to another facility. EKG with ST elevation in lateral leads and T wave inversion in inferior leads. Troponin elevated to 7.68 ng/mL. Echo was normal. Diarrhea was presumed to be of infectious origin but C.diff negative, stool cx negative, RVP negative. He was diagnosed with idiopathic myocarditis, likely viral.  Tx: Toradol and ibuprofen 600 mg. He had cMRI completed about 3 months later with pattern of delayed enhancement being nonspecific and consistent with patient's history of myocarditis.    Meets case definition for myopericarditis, but should be taken into consideration that myocarditis occurred concomitantly with presumed GI viral illness. Spoke with (b)(6), and since viral testing negative, still meets case definition based on other criteria.     Spoke with mom - pt initially seen at (b)(6) in New York starting 7/31/21, and was transferred to (b)(6) where cMRI completed.   </t>
  </si>
  <si>
    <t xml:space="preserve">20-year-old male presented to ER with c/o worsening chest radiating to LT side, started 1 day after 3rd vaccine.  Also, with fever, chills, and headache.  Troponins elevated.  Admitted to cardiology. Received daily monitoring with EKG and troponins.  No other information submitted.    FAC:  (b)(6)  *Records requested     *3/30/22 - MR tab updated  (b)(6)    *7/27/2022 - Records reviewed   20-year-old male, no PMH, presented to ER with c/o worsening chest radiating to LT side, started 1 day after 3rd vaccine.  Also, with fever, chills, and headache. Was seen in ER the day prior, DX with viral syndrome, and DCD home.  Troponins elevated.  Admitted to cardiology with DX acute myocarditis.  Received daily monitoring with EKG and troponins.    EKG - Diffuse ST elevations which is consistent with myocarditis.   Troponins I - 8475, 7124, 7393, 15236, 10479, 8067, 7052, 480.   BMP - Acceptable.  CBC - Acceptable.  Covid PCR - Negative.  Rapid Flu - Negative.   CXR - WNL.   ECHO - Normal LV function and side. EF 60-65%.    cMRI - Findings consistent with acute myocarditis, including colocalization of myocardial edema/inflammation by T2 mapping and late gadolinium enhancement in the basal inferior, basal inferolateral, and apical lateral segments.  No enhancement in the pericardium to suggest pericarditis.  LVEF 63%, RVEF 55%.   MEDS:  Tylenol, Colchicine, Ibuprofen   DCD home exercise restriction for 3-6 months.  F/U with cardiologist. Repeat EKG, Holter monitor, and repeat cMRI in 3-6 months.  Wearable defibrillator not approved by insurance because of normal LVEF and only 4 beats of NSVT.  DCD meds Tylenol, Colchicine, Ibuprofen.    *Case definition met for Myocarditis - Confirmed by cMRI, acute chest pain, EKG with ST elevations.   Abstraction complete.     </t>
  </si>
  <si>
    <t xml:space="preserve">20-year-old, male with DX myopericarditis.  No other information submitted.    HCP: (b)(6)  FAC:  (b)(6), MI  *Records requested     *4/1/22 - MR tab updated  (b)(6)   *7/27/2022 - Additional Records reviewed   20-year-old male presented with substernal sharp pleuritic chest pain made worse with leaning forward and fatigue.  Abnormal EKG with DX myopericarditis.  Patient transferred to another facility for continued care.  Patient reported improvement of pain.     Troponin I - 19, &gt;20,000 x 3.  CRP - 4.7, 3.9.  ESR - 26.  BNP - 76.  PT - 14.6.  CPK - 1,559.  Creat - 1.19, 0.8, 0.68.  AST - 134.  ALT - 97.  HIV - Negative.  Coxsackie - Negative.  Influenza A/B - Negative.  SARS - Negative.    CXR - Negative   1st EKG - NSR.  ST elevation, consider inferolateral injury or acute infarct.  Acute MI/STEMI.  Abnormal EKG.    F/U EKG - NSR, diffuse ST segment elevations I, II, III, aVF, V4, V5, &amp; V6, ST depression in AVR and V1.  F/U EKG - NSR.  Acute pericarditis.  Abnormal ECG.    ECHO - Normal valves, no wall motion abnormalities, no evidence of pericardial effusion.  EF 52%.  Mildly reduced LV ejection fraction.    MEDS:  Colchicine &amp; Motrin   DCD home stable.  Continue meds.  F/U with cardiology.  Will need outpatient Cardiac MRI.      12/16/2021 - F/U visit - Hosp adm for acute myopericarditis 4 days after receiving booster Covid dose.  No recurrence of pain since admission.  No major side effects to Colchicine or Motrin.  Continue Colchicine, wean off Motrin.  Repeat ECHO in 3 months. Troponin level.        *Case Definition met for Pericarditis and probable myocarditis - no cMRI report, Acute chest pain, Elevated troponins, EKG with ST elevations, and inflammatory markers.    Abstraction complete   </t>
  </si>
  <si>
    <t>62 y/o female with unknown PMH, developed SOB 2 days after unspecified dose # of Pfizer vaccine.  MD reporter indicated that patient was hospitalized and treated for SOB, acute hypoxic failure "in setting of confirmed rhinovirus infection, as well as NSTEMI"; ECHO showed LVEF 40%.  MD indicated that diff diagnosis currently viral induced myocarditis vs. vaccine induced myocarditis.      12/22/21: VAERS report did not include PII, hospital name/location or outcome.  I will contact Dr. (b)(6) (reporter) for additional information: Patient Name, DOB, PMH, diagnosis, treatment, disposition. Email: (b)(6)     *Information thus far doesn't appear to meet criteria for myocarditis classification, but it is incomplete without current disposition/outcome    1/6/22: LVM for Dr. (b)(6), in response to his VM for me on 12/31/21    1/11/22: Phone conversation with Dr. (b)(6); he did not have patient's name, because he needed the facility medical record# to find her chart in the system.  He said that she was treated at (b)(6), and discharged on 12/17/21; recovery unknown. I will include this information on the medical records tab, for GDIT to possibly obtain records</t>
  </si>
  <si>
    <t>6/1/22: Records available in VAERS; Continue Abstraction    62 y/o female w/ unknown PMH self-reported to VAERS that she developed unspecified symptoms 1 month after Pfizer vaccination (unknown dose# or Lot#) described as "pericarditis", and hospitalization at (b)(6) AL for 5 days; patient reported not recovered.      12/21/21: Requesting records for 5 day hospitalization from(b)(6), AL</t>
  </si>
  <si>
    <t xml:space="preserve">Self report. 25 y/o M received Janssen vaccine and 1 day later developed SOB. Diagnosed with pericarditis per patient report. Spoke with HCP, (b)(6). No clinic visit or hospital visit. Pt is a RN and had attending physician evaluate him while working together. Called pt, he reports no documented clinical visit. Cardiologist presumed pericarditis diagnosis and treated with high dose NSAIDs. Symptoms now resolved. Does not meet case definition for abstraction. </t>
  </si>
  <si>
    <t>20-year-old, male with chest pain 6 hours after vaccine.  Presented to ER 4 days after pain started.  Elev troponins.  EKG - ST elevation &amp; PR depression.  DX Myopericarditis.  Admitted.  No other information submitted.    HCP: (b)(6)    FAC:  (b)(6)    *Records requested   (28 Mar) MD with visible credentials filed report, with enough information to meet case defintion.</t>
  </si>
  <si>
    <t>12/21/2021 requested medical records    01/13/22 - 56 y/o male with chest tightness and elevated troponin meeting criteria for probable myocarditis. EKG and ECHO were also performed, but no clinic information or visit is noted. Medical records still not available to complete abstraction and verify.     1/26/22 - Medical records not yet available.  02/10 - Records not yet available.  2/15/2022: Case reassigned to me.  Called #14, and talked with nurse Stephanie, who patiently went over with me about patients chart and following info is provided.  Pt.  Janssen vaccine on 9/13/2021. Patient first went to the PCP at (b)(6) office on 10/28/21, stating experiencing chest tightness past 7 days of vaccine from 9/19/21 and want to check out. The ECG on 10/28/21, showed Sinus Bradycardia and blood work of Troponin showed 20.0, slightly high (The normal range is &lt;15.0). Pt. was not prescribed anything but was referred to ECHO on 11/1/2021, 11/9/2021 cMRI, 11/10/2021 Cardiologist appointment and 11/24/2021 ECHO stress test.  All the follow up tests came normal in the month of November mentioned above. The cMRI notes says, normal cardiac functions, no Myocarditis or past scar from myocarditis. Stress test and ECHO done twice showed all normal. Pt. was not prescribed anything at all, at any given time.   Thus based upon the timeline and results this case do not meet Myopericarditis criteria. The abnormal ECG showed sinus Bradycardia and Troponin were not taken multiple times to look at worsening condition.   There is no evidence of worsening condition or clinical finding and diagnosis of Myocarditis.</t>
  </si>
  <si>
    <t>61yo C-male, VAERS report by health care worker: (b)(6) from Infectious Dxs noting pt had AE 227d p Janssen vax. Hypertensive w/severe CP to ER. Found to have NSTEMI and +COVID. No other hx provided. Limited report. Attempts to contact reporter is noted that system unable to locate as employee, referred to HR and they will not verify employment status nor offer further contact information to this reporter. Dx: NSTEMI vs myocarditis. Will request MR.  UPDATE: 3-24-22 MR pending from (b)(6)  UPDATE: 4-18-22 MR avail in VAERS VPN. DX: Chest pain secondary to NSTEMI vs Myocarditis, + Covid</t>
  </si>
  <si>
    <t xml:space="preserve">Parent report. 13 y/o received 2nd Pfizer and the following day developed chest pain and pain with breathing. Seen in ER with normal work-up so discharged home. She had follow-up with outpatient cardiology. Chest pain pleuritic in nature. Troponin normal. EKG with normal sinus rhythm. Per cardiology "did not suggest findings of pericarditis, myopericarditis, or myocarditis."    1/4/22 - Left VM for HCP, Dr. (b)(6). No response.   1/10/22 - 2nd attempt. Left VM for HCP. No response. Medical records requested.   5/13/22 - Medical records received. </t>
  </si>
  <si>
    <t xml:space="preserve">23 y/o male, with chest pain and shortness of breath 54 days after vaccine.  Adm x 2 days.  Testing CTA and cMRI.  cMRI - positive for acute myocarditis.  Treated with colchicine.  No additional information.   HCP:  (b)(6)    FAC:  (b)(6) CA  *Records requested     *4/1/22 - MR tab updated (b)(6)    *8/1/2022 -Records reviewed     20 y/o male, no PMH, with chest pain and shortness of breath 54 days after vaccine.  Adm for concern of STEMI anterior wall.  Cardiology consult.  EKG - Sinus Brady. ST elevation early repolarization   EKG - Nonspecific ST flattening.  No acute ST elevation, depression, or new T-wave    Troponin I -5.972, 6.640, 5.524, 5.260, 5.485, 4.766.  BNP - 32.  CKMB - 47.5.  CRP - 2.39.   CK - 537.  WBC - 11.0, 6.0.  PTLS - 99, 104.  BUN - 6.8.  LDL - 103.  HDL - 27. K+ - 3.4.   U/A - Negative.  HIV - Negative. Coxsackie - Negative.  Covid/SARS - Negative.  Influenza - Negative. Hep C Ab - Positive.  CMV - Nonreactive.  Syphilis - Non-reactive.     CTA - Normal arteries.  Possible short segment of intramyocardial LT anterior descending artery that does not appear to be hemodynamically significant   LT heart cath - Normal coronary arteries   ECHO - Normal ventricular size and function.  EF 60-65%.    cMRI - Consistent for acute myocarditis involving the inferior portion of the LT ventricle.   MEDS:  colchicine, Ibuprofen, Tylenol, MgSO4, Zofran, IVFs, KCL, Versed, Verapamil, Nitroglycerin, Fentanyl, Benadryl, Xylocaine.    DCD home stable.  F/U with cardiology.  Rx for colchicine x 6 weeks and Ibuprofen.  Activity as tolerated.    *Case definition met for Myocarditis - Confirmed cMRI, Elevated ST on EKG, acute chest pain, Elevated troponins.   Abstraction complete.       </t>
  </si>
  <si>
    <t>Patient self report by 27yom citing diagnosis of pericarditis in what sounds to be an outpatient setting followed by 2 ED visits and subsequent hospital stays that involved a pericardiocentesis and thoracocentesis, respectively. Dates provided for vacc and adverse event start are January 2021. Report includes all 3 vaccine doses without dates- and Janssen as the booster- unclear after which dose the event initially occured. Given January date provided for vaccination am assuming that was his first dose.   12/22: requested records from hospital and left VM for the MD listed in the report.   Was called back by Dr. (b)(6) nurse at his request. Pt first saw (b)(6)- cardiologist- on 3/9, referred from a NP elsewhere (unclear), the note from which states pt developed pleuritic CP 2-3 weeks following his first dose in January. CXR showed cardiomegaly and an echo demonstrated moderate pericardial effusion without tampenade. Labs were drawn. The nurse did not see that a troponin was included, however, patient had elevated sed rate and CRP. Dr. (b)(6) diagnosed him with acute pericarditis and started him on colchicine and IB. He was to have repeat echo 4 weeks later. At f/u with Dr. (b)(6): note cited ED visit before that including the pericardiocentesis. He was weaning off the colchicine and IB. He was to have a f/u echo subsequently in July, which was cited as ok. He has not followed up with Dr. (b)(6) since. Will await records to fill in remaining gaps.</t>
  </si>
  <si>
    <t>HCP report. 26 y/o M received Janssen dose 10/2/21 in the morning, and that evening developed chest pain and difficulty breathing. The following day developed cough, fever, nausea. He presented to the ED on 10/4/21. Troponin significantly elevated. EKG showed early repolarization with ST elevation and normal inflected T wave. Normal Echo with EF 60%. Diagnosed with myopericarditis and treated with indomethacin and aspirin. Complete resolution of symptoms prior to discharge home on 10/5/21.  HCP interview: Dr. (b)(6).</t>
  </si>
  <si>
    <t xml:space="preserve">24 y/o male, DX with acute myopericarditis.  Elev troponin, ECHO - mild wall motion abnormality.  Admitted.  Troponin 550  HCP:  (b)(6)  FAC:    *Email to HCP.      Received call from MD (b)(6), returning call re: my email. Patient presented to ER on 12/21 c/o chest pain 2 days after 3rd vaccine.  State unsure if he received full or ½ dose.  Troponin 550 and now 888.  Admitted to his care.  Cardiology consult.  ECHO - small wall motion abnormal.  EF normal.   CMRI - consistent with acute myocarditis, including myocardial edema.  Subepicardial late gadolinium enhancement in inferior &amp; inferolateral apical segments.   Preserved global biventricular function.   Treatment - High dose ASA 650mg TID and colchicine.  Pt still inpatient.  State name of facility is (b)(6) MA.  Thanked caller.   *Records requested     1/9/2023 - Records reviewed  12/21/2021 - ER visit &amp; Admission   24 y/o male, no PMH, marijuana use weekly.  DX with acute myopericarditis.  Patient presented to ER on 12/21 c/o positional chest pain with some SOB, 2 days after 3rd vaccine.  State unsure if he received full or ½ dose.  Admitted to his care.  Cardiology consult.    EKG - Numerous ST elevations    Troponin T - 436, 553, 801, 816, 622, 888, 786, 475.  NT Pro BNP - 110, 52.  ESR - 16, 8.  CRP - 14.1, &lt;3.0. CPK - 236.  Glucose - 119.    CXR - WNL.    ECHO - There is a focal area of akinesis involving the apex.  EF 55%.     CMRI - consistent with acute myocarditis, including myocardial edema.  Subepicardial late gadolinium enhancement in inferior &amp; inferolateral apical segments.   Preserved global biventricular function.   Treatment - Toradol IV, Dilaudid, Tylenol, IVFs, ASA 650mg, colchicine, and Prilosec.    Mobile cardiac monitor placed prior to DCD.    DCD home stable, improved.  Continue ASA x 2 weeks, colchicine x 3 months along with Prilosec.  F/U labs and f/U with cardiologist.  No exercise or significant exertion.     12/31/2021 - Labs   Troponin T - 9(WNL).  ESR - 7.  CRP - &lt;3.0    1/13/2022 - F/U appt   Doing well clinically with significant improvement in his symptoms.  He is off aspirin.  His inflammatory markers are dramatically improved.  Cont colchicine.  No exercise, no exertion.  Routine activities okay.  F/U in April.      4/8/2022 - Labs  ESR - 3.  CPR - 00.02    *Case definition met for Myopericarditis - Acute chest pain, SOB.  EKG - ST elevations.  ECHO - focal area of akinesis.  CMRI - consistent with acute myocarditis.  Abstraction complete </t>
  </si>
  <si>
    <t xml:space="preserve">HCP report. 26 y/o M received booster dose of Pfizer on 12/11/21, and 3 days later developed chest pain. ECG was NSR without St/T wave abnormalities. Troponin HS peaked at 6353. Echo with increased left ventricle wall thickness, systolic function was reduced, EF 50-55%, wall motion normal. Diagnosed with acute myocarditis. Tx: ASA, Ketorolac IV - chest pain completely resolved. Hospital course: 3 days.    1/3/22: Attempted to contact HCP. Left VM on direct line.  1/17/22: 2nd attempt to contact HCP. Received hospital line, but unable to locate pt name in hospital system. Dr. (b)(6) not available.   </t>
  </si>
  <si>
    <t>12/14/22: Abstraction completed - not a case  -patient's symptoms were palpitations, SOB, malaise - EKG results not c/w myocarditis or pericarditis.   -highest level of care was HCP office; no diagnosis of myocarditis  -patient did request benzodiazepine for insomnia and records noted that it was chronic use of lorazepam - changed to temazepam    68 y/o female PMH high cholesterol, stated that she developed heart palpitations, SOB, malaise approximately 1 day after her 3rd shot, visited HCP office 6 days later   -Records do not show evidence of myocarditis or pericarditis    12/27/21: Requesting records from (b)(6) CA, for 11/10/21 to present</t>
  </si>
  <si>
    <t xml:space="preserve">62yo Female. Manufacturer report. Limited information. AE occurred same day as 1st Moderna vax given w/occurance of Sjogren's syndrome, A-fib, hemorrhagic stroke, hemiplegia-left sided, CP/SOB. Dx w/pericarditis. Tx w/Metropolol and symptoms resolved, hemiplegia remains. Echo was noted for pleural effusion. No other data provided. Will contact reporter.   UPDATE: 12-27-2021 Reporter still out for holiday. Spoke w/pt to obtain information. MR requested.  UPDATE: 3-4-22 MR available: entered into duplicate VAERS ID # (b)(6). Hx: Pt received 1st and only Pfizer vax on 1-4-2021. Presented to ED at (b)(6) on 6-5-2021 (151d p vax) w/CP/SOB, had been recently dx w/pericarditis/sm pericardial effusion. Placed on Indocin and D/C'd to home. Returned on 6-10-2021 w/increasing HA. Head CT + for R-CVA, underwent R-frontal crani. Placed on vent/underwent trach and transferred to transitional care. Transferred to Rehab 6-20-2021. Off vent/trach removed 7-6-21. Cranioplasty planned for 9-7-2021. Repeat Echo 20-25%. Pt now at home w/homehealth.  Dx: Pericarditis, sm pericardial effusion, HTN, hypotension, A-fib, R-CVA w/L-hemiparesis, dysphagia and resp failure. S/P R-frontal craniotomy w/cranioplasty.  Note* remains unclear, no MR to support the hx of pericarditis prior to this admission. Call into Internist: Dr. (b)(6) to verify, called cardiologist: Dr. (b)(6) but his practice is now closed, answering machine only. </t>
  </si>
  <si>
    <t>52yo female. Manufacturer self report. AE to Moderna booster w/LOC, CP, flushing, N/V and HTN. Seen and treated w/dx of Pericarditis. Limited report. Will contact reporter/patient for more information.  UPDATE:01-10-2022 No response after several attempts to contact(b)(6) (VM, email) unable to abstract. Not a case. Unverified.  UPDATE: 4-18-22 Status unchanged.  UPDATEL 4-27-22 Status unchanged, abstraction sent to GDIT  UPDATE: 5-23-22 No change in status  UPDATE: 6-10-22 Last name corrected to (b)(6).\ vs (b)(6).  No change in status.  UPDATE: 7-5-22 Not a case. Unable to obtain facility. Case received 12-22-21  UPDATE: 7-22-22 GDIT not assigned.  UPDATE: 8-4-22 No change in status. Add to spreadsheet.  UPDATE: MR avail in VAERS VPN. GDIT open case. Abstraction completed. Does not meet case definition. Dx: Post immunization reaction. Hx of substance abuse, depression, anxiety. Presented to ED w/c/o of lightheadedness, nausea, CP post vax from am. EKG: nsr, CXR: neg. Trop: 0.01, Total CK: 274. D/C'd to home. No f/u-prn. Not a case.</t>
  </si>
  <si>
    <t xml:space="preserve">12/23/2021 requested DOB from pfizer so MR can be requested. DOB 3/2/1979 and medical records requested 12/23/2021    01/13/22 - Medical records not available. Only manufacturer report with limited information available.     1/26/22 - Medical records not yet available.  02/10 - Records not yet available.  03/17/22 - MR not yet available  3/21/22: Case reassigned to me. Send HIPAA form to (b)(6). Updated medical record request.     MRs arrived and reviewed on 4/20/22.   Pt 42 yo F, had a COV19 first shot on 7/16/21. Pt went to ER on 8/5/21 with sore throat and fever. On Aug 6th she was treated for Strep Pharyngitis. Pt. again to ER on 8/11/21, with fatigue and it was identified at Strep A Positive with PCR. Pt. was treated with Amoxicillin and Ibuprofen. Pt. then went to ER on 8/17/21 and was admitted and released on 8/19/21 for a full check up. The chief complain was fever, chills in the evening, SOB and chest discomfort. A full review workup revealed ECG, ECHO, Cardiac markers of Troponin, CRP, ESR, D-dimer, chest X-ray, TTE all came normal. TSH, Mononuclear smear was negative. The Coxsackie virus (A and B) titer came significantly higher. There is no evidence of Myocarditis or worsening pericarditis in the medical records and many tests done multiple times. There is no diagnosis of Myopericarditis by any physician during the course of 4 ER visits by the patient.  The other findings that correlates with the symptoms are Strep A infection and past recent Coxsackie viral infection. Patient was treated with Amoxicillin and Ibuprofen for StrepA.  This case does not meet the AE of Myo/Pericarditis.  </t>
  </si>
  <si>
    <t>32 yrs old male with symptoms of Chest pain and SOB after 48 hrs of Pfizer second shot (9/20/2021) and presented to ER twice, on 9/27/2021 and 9/29/2021. Both times the EKG and enzymes/blood work came normal. Patient was not admitted and was not prescribed Pericarditis related medications, but was recommended to follow-up with Cardiologist.  I talked with #14, with the nurse ((b)(6)) of Dr. (b)(6). The cardiology consultation was done on 10/14/21 and the ECHOcardiogram was also done on 10/14/2021. The report of ECHO from nurse (b)(6) NP says that the ECHO is also normal, in contrary to the patient statement.The EKG on 10/14/21 also came normal. I talked with nurse(b)(6) from Cardiologist office who went over patient's chart with me. Patient visited Cardiologist office on 10/14/21; 10/28/21, 11/17/21. However, patient was prescribed Ibuprofen and Colchicine due to symptoms only. Patient during the follow up visit said he is doing well, as per doctors note. This case do not meet Pericarditis case definition, as the only thing that matched is symptoms only. All the tests came negative including ER visits and the Cardiologist visit.</t>
  </si>
  <si>
    <t xml:space="preserve">Requesting Medical records on 4/22/2022.  MRs are available to review and reviewed on 6/16/2022.  Pt. a 74 y.o F with coexisting medical conditions of hypertension, hyperlipidemia, hypothyroidism, fibrocystic disease, migraines, TB exposure, Cov-19 infection around 11/20/2020 and 02/10/2022 and valvular heart disease. Pt. also past smoker of 1 pack/day from 1967 to 2000. Social wine drinker at average of 1 glass per day. Pt. also, past gallbladder surgery and stage 2 acute renal failure.   Pt. visited Dr. (b)(6) on 2/25/21, with Moderna first shot taken on 2/12/21. As per MRs of Progress notes on pg 20/30; pt stated during visit on 2/25/21 that pt. had COVID-19 infection on 11/10/2020 and with chief complaint of SOB and progressed difficulty breathing since past one year. Thus, the shortness of breath is not a new complain and has been going on and progressing since 2020, prior to vaccines. Pt. stated that pt. has wheezes, a tight band across chest, and no exercise tolerance, rt. sided chest pain into neck on exertion. Nuclear stress test on 4/3/2018 with lexiscan infusion showed baseline ECG with diffuse nonspecific ST segment depression with some worsening. The spirometry on 2/25/21 was normal. The Chest X-ray was normal on 2/25/2022. Further Progress notes from the same physician for Thyroid follow up on 1/18/2022, on pg. 25/32, in the history of present illness,  states that Pt had COVID-19 (11/10/2020) and after she received COVID-19 vaccine a month later developed AFIB with CHF. Pt. is following up at TN Heart and had the watchman surgery on 10/26/21. The MRs from TN Heart on 6/22/21 4 months, prior to AFIB diagnosis during 10/2021 and 3 months post last vaccine shot, states in the section of "review of systems" pg. 4 of 6, that no skipping of heart beats, + chest discomfort at rest, no chest discomfort with activity, no shortness of breath when lying down, no wheezing, no leg or ankle swelling and no passing out. ECHO on 5/17/21 showed normal left ventricular size, EF% and systolic function. The advice on 6/22/21 was to continue on low dose beta-blocker and anticoagulant. Thus, 3 months post vaccine pt was in good cardiac condition as per ECHO and no Myocarditis or Pericarditis was suspected based on ECHO. The AFIB on 10/2021 is a new development with timeline post 6 months vaccine, and is not related to vaccine adverse reaction of Myopericarditis. Thus, this case does not meet AE of Myopericarditis post vaccine. </t>
  </si>
  <si>
    <t>12/14/22: Records not received from patient's hospitalization after multiple requests. Death certificate does not indicate myocarditis for patient's symptoms or cause of death    -Abstraction Completed - not a case  -Death abstraction completed previously      6/1/22: Death certificate available in VAERS; No MRs from hospitalization prior to death; re-requesting  records from Emory University Hospital, Atlanta    51 y/o male (-)PMH hospitalized x 65 days approximately 53 days s/p 1st dose of Janssen; patient died while inpatient at hospital, cause of death: RV dysfunction, Acute respiratory failure, bacteremia, acute renal failure    12/28/21: Requested records from (b)(6)GA 30322, for 8/10/21 to present</t>
  </si>
  <si>
    <t xml:space="preserve">10/28/22: Abstraction completed - not a case    -Several cardiology follow-up appointments didn't reveal symptoms/diagnostics c/w myocarditis or pericarditis. Cardiologist did not diagnose patient with myocarditis/pericarditis.    56 y/o female PMH, Grave's disease, euthyroid, and arthritis, reported to VAERS that she developed ongoing chest pain, fatigue, cyanosis of hands (L&gt;R) on same day that she received her Janssen vaccination, reported that she had continued symptoms for &gt; 8 months and recently had presumed pericarditis.     MR review:  -Stress Echo achieved target HR, no abnormalities  LVEF 55-65%  -EKG showed T-wave flattening, inversions   -D-dimer elevated (only cardiac enzyme included in cardiology records received)  -Cardiologist noted patient was active and no heart conditions and good health  -No mention of myocarditis/pericarditis in cardiology reports.    Highest level of care appears to be HCP office/clinic, and date of diagnostic/lab results is fairly recent (11/23/21 &amp; 12/20/21) for ongoing symptoms that began in April and did not result in ED/hospital or cardiology office.  Patient listed Dr. (b)(6) as HCP. </t>
  </si>
  <si>
    <t xml:space="preserve">Self report. 25 y/o F received 3rd dose Pfizer and Afluria Seasonal Influenza vaccine on the same day. Six days later developed chest pain. Seen by cardiologist. Completed ultrasound which showed inflammation around heart. Treated with aspirin and symptoms resolved in 5 days.     1/3 - 1st attempt to contact HCP Dr. (b)(6) 2/2 - 2nd attempt to contact HCP. Spoke with Dr. (b)(6) - he has no record of event as not see in his facility, and no forwarded records.   2/2 - 1st attempt to contact pt. Email sent.  3/7 - 2nd attempt to contact pt. Email sent.  3/16 - 3rd attempt to contact pt. Left Vm - need cardio info.    Not enough information to meet case definition and follow-up is improbable. Not a case. </t>
  </si>
  <si>
    <t>HCP report. 16 y/o M received 2nd Pfizer dose (lot # unknown) and the following day developed chest pain and palpitations. Diagnosed with myocarditis. CRP elevated at 2.6, troponin elevated at 0.06. ECHO and EKG normal. Hospitalized 12/22/21-12/23/21 and discharged home with ibuprofen and tylenol as needed. HCP interview 12/29/21: Dr. (b)(6). Medical records requested 12/29/21.</t>
  </si>
  <si>
    <t xml:space="preserve">Self report. 23 y/o M received 3rd dose Pfizer and 29 days later developed chest pain worse with breathing. Seen at Urgent Care and received EKG. EKG showed ST elevation in leave V3 and V4.  Diagnosed with acute pericarditis. Treated with naproxen and methylprednisolone with relief of symptoms, per pt report. Of note, pt received Fluad Quadrivalent influenza vaccine within 1 month of receiving Pfizer covid vaccine.  ------------------------------------------  12/27/21 - Emailed pt for healthcare facility - (b)(6).  1/10/22 - 2nd attempt to contact pt via email. No response. Requested MR from "vaccination facility" as likely also treatment facility. No HCP listed.   8/10/22 - MR received via GDIT. Vaccine record not available. </t>
  </si>
  <si>
    <t>12/28: spoke with the MD listed, Dr. (b)(6). According to him, he didn't recall that the patient had cited a recent Covid-19 vaccination, and he located where he recorded in his notes at the time, "does not report recent Covid vacc." He thinks the other provider who submitted the VAERS report was mistaken. This would explain the lack of clear vaccine info including manufacturer within the report. For this reason am indicating this not a case. (30 Dec) Will defer to abstractor and consider not a case.</t>
  </si>
  <si>
    <t xml:space="preserve">65 y/o female experienced "pericarditis" 3 days s/p 3rd Pfizer and was hospitalized approximately 5 weeks later with pericardial effusion. Insufficient information on VAERS report to determine case status. Requested hospital records and LM for HCP 1/25/22.   02/10 - Records not yet available.   2/16/22: Case reassigned to me. Updated MRs request facility info by adding City, state, phone number, fax number. Also, called Ms. (b)(6) #14 and left a message to call back.  Ms. (b)(6) NP for patient called back on 2/16/22 around 12:15 pm and provided all the info as follows.  Pt. with Chest pain immediately after 48 hrs of second COVID shot. On 4/7/21, pt went (b)(6) and was found to have elevated ESR OF 93 and CRP of 18.7. Elevated Troponin at 0.2. The first ECG was NSR, but the second one showed Tachycardia. ECHO was normal. Pt. took the course for 3 months of Indomethacin and Colchicine, and recovered and on no medication from July 2021. I asked HCP, if the April incident reported elsewhere, because pt. did not refer that episode in this VAERS report. She said no that is not reported anywhere, so, I asked Ms. (b)(6), since she is informing this to me now, would she like me to add this in the report, and she said, yes, she would like that.  Later after Booster (12/6/21), pt. felt the onset of Chest pain and went to outpatient on 12/9/21, where again, the ESR and CRP were elevated at 91 and 7.6 respectively. ECHO was normal. Condition kept worsening, so pt went to ER on 1/15/22 where, pt. ESR and CRP still elevated to 75 and 6.4 respectively, ECG abnormal and ECHO showed moderate Pericarditis. Pt. was hospitalized for two days.   Thus based upon all the info gathered it is concluded that pt. qualifies for Acute Myocarditis in April 2021 (From 2nd shot; vaccine timeline + symptoms of chest pain + Abnormal worsening ECG + elevated Troponin). The treatment received was for Cardiac inflammation for 3 months course.  Further, Pt. also, meets Pericarditis from Booster shot in Dec 2021 leading to admission, treatment and diagnosis of Pericarditis in the hospital from 1/15/22-1/17-22.  Together, Pt. qualifies for AE of Myopericarditis (Acute Myocarditis from 2nd shot in April 2021 and Pericarditis from booster shot in Jan 2022).  I will update the MRs request from all the above dates and timelines. 2/16/22.    </t>
  </si>
  <si>
    <t xml:space="preserve">MFR from parent. 5 y/o M developed chest pain, SOB, fatigue 3 days after 1st Pfizer dose. Transported by EMS at which time irregular heart rhythm was noted. Seen in ER with continued abnormal EKG consistent with normal sinus rhythm and atrial arrhythmia of premature atrial complexes. At the time, cardiology thought rhythm not to be concerning for any urgent cardiac issue/intervention. No further testing completed. Pt diagnosed with "acute premature atrial contraction" and discharged home with resolution of symptoms prior to d/c. No tx provided.    Although cardiology thought EKG was non-concerning - meets case definition for probable myocarditis based on EKG criterion of "paroxysmal or sustained atrial, supraventricular, or ventricular arrhythmias".      -------------------------------------------------  1/3/22 - Called reporter - (b)(6) (mom?) -(b)(6) - left VM for return call.   1/11/22 - No response received yet. MR requested. Sent to GDIT.   7/8/22 - MR received. </t>
  </si>
  <si>
    <t xml:space="preserve">HCP report. 20 y/o M received booster Moderna dose and 3 days later developed chest pain. Troponin I high-sensitivity significantly elevated at 5766 (normal range &lt; 45). Elevated ESR and CRP. EKG normal sinus rhythm. ECHO with low to normal EF at 50%. cMRI with hypokinesis at basal inferior and lateral wall consistent with active myocarditis. Treated with metoprolol and discharged home. Hospital course: 2 days. HCP interview 1/3/22: Dr. (b)(6). Medical records requested 1/3/22. </t>
  </si>
  <si>
    <t>31yo C-female, VAERS report by MD w/AE to Moderna booster on d2 w/severe tachycardia (HR~200's) admitted x2d. EKG, Echo, CXR, labs done (no MR) started on ASA and Naprosyn. D/c'd to home. Has cardiology f/u in new year Jan 5th. Will f/u p visit for further information and speak with MD: Dr (b)(6)  UPDATE: 1-24-22 Spoke w/cardiology. Pt continues w/sinus tachyarrthrymia, given Cardio mobile device to monitor and to continue Naprosyn. Stable. Recovered. Echo planned in 1yr. F/U as needed. Dx: Myocarditis secondary to booster vaccine</t>
  </si>
  <si>
    <t xml:space="preserve">HCP report. 23 y/o M received 2nd Moderna 8/24/21, and 16 days later developed N/V/D and chest pain with dyspnea. ECHO WNL, EKG NSR with sinus arrhythmia. Troponin I elevated at 0.044. Diagnosed with myocarditis. Treated with Naprosyn 500 mg BID and Protonix. Per cardiology, possibly vaccine related but "acute GI illness and chest pain after vomiting is not uncommon. Troponin elevation is of uncertain significance in his acute illness and may not be related to cardiac dysfunction". HCP interview: (b)(6) NP. </t>
  </si>
  <si>
    <t xml:space="preserve">6/1/22: Records available in VAERS; Continue abstraction    50 y/o female (-) PMH myocarditis/pericarditis, developed chest pain 1 day after 1st COVID vax dose and went to ER 4 days later, evaluated and released to home advised to contact PCP. PCP video chat prescribed IBU 800 tid x 1 week; later PCP changed to colchicine and indomethacin and referred patient to cardiologist; Patient stated cardiologist performed diagnostic tests but continued colchicine and IBU. Patient stated that diagnosis was pericarditis and chest pain is now relieved, but not recovered    *Patient's description of AE does not appear to meet criteria for classification of pericarditis or myocarditis. Her PCP prescribed colchicine and NSAID after ER did not find a cardiac issue, and eventually patient was evaluated by cardiologist. Unclear if pericarditis diagnosis came from PCP or cardiologist    12/30/21: Requesting records from Dr. (b)(6), cardiologist, (b)(6) for all medical records from 08/14/21 to 12/1/21.        </t>
  </si>
  <si>
    <t>64yo C-female, self reported VAERS w/AE to both 1st and 2nd Pfizer vax. CP/SOB admitted x 2. Dx w/pericarditis and pleural effusion, taken to OR for open heart/pericardiectomy. Complicated course, will need MR to abstract.    UPDATE: 2-1-22 MR in VAERS VPN from ED. Pts initial eval on 2/17/21 (following vax on 1/6/21) did not meet criteria. Seen and treated in ED treated and released to home. Primary complaint was CP. Studies: EKG, Troponin, D-dimer, CXR, did not reveal acute ischemia and pt was discharged with non-specific CP and told to follow up with PCP. Months later, she was dx w/ pericarditis and underwent a thoracentesis and pericardiectomy  (unverified.)     UPDATE: 2-26-22 Verified pt DOB w/pt: Correct date is: 5/24/1956  MR from initial ER/ED visit from (b)(6), have been received and now in VAERS VPN. However, pt then traveled to FLA and awaiting MR from 2 other facilities.   1) (b)(6) 2) (b)(6)   UPDATE: 3-24-22 MR from Florida pending.    UPDATE: 4-19-22 MR avail in VAERS VPN. Long course. Received Pfizer vax 1/6 and 1/27. AE on day #41 while in NY. Presented w/CP to ED in Feb 21. Treated and released to home. Symptoms worsened over the course of a month and as she traveled to Florida. April 21, presented to ED again with increasing CP, SOB. Dx w/acute Pericarditis and large pleural effusion, underwent left sided thoracentesis. Felt she was stable and responding to NSAIDs, D/C'd to home. May 21- symptoms continue to worsen, seen by cardiologist and scheduled for pericardiectomy secondary to severe degree of pericarditis. Pt recovered and D/C'd to home. Now stable.</t>
  </si>
  <si>
    <t>Patient 46 yrs, M, took Janssen shot on 9/17/2021. Patient with condition of severe Asthma from  past 30 yrs. Patient is a truck driver. Patient went to (b)(6) ER at (b)(6), due to symptoms described above. EKG, Troponin, D-dimer and Chest x-ray all came normal. Patient was not hospitalized. No medications prescribed either. The discomfort and shortness of breath continued so patient went to the PCP Dr. (b)(6), who prescribed patient Prednisone for COPD. I talked with the patient on 12/28/21, who then provided me the above information. Patient complains that he has COPD after the vaccine. Prior to that he had Asthma, but not COPD.  Based upon the diagnosis, and patient statement, patient do not meet the case for Myopericarditis.</t>
  </si>
  <si>
    <t>HCP report. 20 y/o M received booster dose Moderna and 4 days later developed chest pain. EKG and ECHO WNL. Troponin I elevated at 2.55. Diagnosed with myopericarditis. Treated with indomethacin. HCP interview 1/3/22: Dr. (b)(6). Medical records requested 1/3/22.</t>
  </si>
  <si>
    <t xml:space="preserve">HCP report. 18 y/o M received booster Pfizer dose 12/21/21 and 2 days later developed chest pains. Elevated troponin peaked at 7.4 ng/mL. EKG with nonspecific T wave inversion in inferior leads. Echo normal. Diagnosed with "covid vaccine induced myocarditis". Symptoms resolved spontaneously prior to intervention. Tx included ibuprofen and colchicine as well as exercise restriction for 3 months. Of note, received Fluarix vaccine on 11/24/21 (1 month prior to covid vaccine). Attempted to contact HCP 1/3 and 1/4 - Dr. (b)(6) - no answer and no VM option. Medical records received 3/7/22. </t>
  </si>
  <si>
    <t xml:space="preserve">(b)(6) is a 77 yo F with h/o atrial fibrillation/flutter, status post cardioversion, stroke, vertigo, admitted with complaints of shortness of breath, fever, cough and found to have large pleural and pericardial effusion, status post pericardiocentesis, pericardial window with opening of both pleura with bilateral chest tubes, developed acute kidney injury and hyponatremia in the ICU, transfer to the floor on 11/9    Patient found to have large left pleural and pericardial effusion with dyspnea on exertion and orthopnea. Bedside pericardiocentesis on 11/3 followed by the subxiphoid pericardial window on 11/5. Patient also had drainage of bilateral pleural effusions with chest tube placement and pericardial drain which was removed. Started on colchicine daily for pericarditis. Pericardial fluid AFB, fungal cultures, cytology negative. Pericardial biopsy positive for SSB, seen by rheumatology team and concern for MCTD, recommend Plaquenil for a year, cardiology referral as alternative with steroids, due to interaction of Plaquenil with flecainide. Plan for trial of prednisone with taper over the the next 3 to 4 weeks, started on 11/13.    Patient has a history of A. fib with RVR, had been on flecainide, history of prior cardioversion. Eliquis has been on hold with all those procedures in the hospital, now Eliquis resumed, flecainide discontinued per EP team, as okay with CT surgery to resume.  Talked with #14 Dr. (b)(6), who confirmed that patient was diagnosed with Pericarditis with bilateral pleural effusion and lungs removal on Nov2nd 2021. However, patient tests for ANA and SSB antibodies also came positive for the Nov 2nd blood draw. Patient was also treated for MCTD. It is unclear that Pericarditis was due to the bilateral pleural effusion, which also, can be due to MCTD autoimmune disease. Patient was diagnosed with Pericarditis with chest pain, abnormal EKG and worsening pericardial effusion, however, patient do have autoimmune disease diagnosed at the same time.   Dr. (b)(6) said that all the physicians and her think that it is an autoimmune disease.  It is difficult to say if, the autoimmune was triggered due to vaccine. However, it is beyong the scope of this evaluation. I am anly evaluating for Myopericarditis, and this case will not meet the algorithm for AE of Pericarditis, due to existence of other reason for Pericarditis, autoimmune antibodies and diagnosis of MCTD.          </t>
  </si>
  <si>
    <t>Patient 52 yrs old M, second Pfizer shot on 6/4/21 with no history started to have chest pain after 90 days of vaccination. Went to ER/clinic twice (9/13 and 9/20/2021) and both times according to patient statement in initial VAERS report, all tests concluded to have a normal healthy condition. Patient then was seen on Oct 13th by a cardiologist #14, who did CRP lab test, which came positive and appears that based on subjective complain of chest pain, Cardiologist prescribed Colchicine for probable Pericarditis. Called Dr. (b)(6) office and left a message, and also sent a fax that they needed for HIPAA compliance on 12/29/21. Awaiting to go over Cardiologist's opinion and patient's chart to obtain further details and understanding about patient's chart. On 1/12/22, talked with NP Mr. (b)(6), from Dr. (b)(6) office around 12:30 pm EST, who went over patient's chart and timeline with me. Patient have been going to the Cardiologist office prior to vaccination. Patient visited to (b)(6) Cardiologist on 4/6/2021 (prior to 1st vaccination shot) with Chest pain complain. He was then diagnosed with essential hypertension, excessive smoking (advised to quit) and precordial pain. The pain remains the same throughout the two ER visits in Sep, 2021 with no clinical findings. ECHO was also normal. EKGs, biomarkers normal. Only the CRP was elevated in October, and the doctor do not believe it has anything to do with vaccine adverse reaction. Patient was prescribed Colchicine and Ibuprofen for elevated CRP, but was not clinically diagnosed of Pericarditis. Based upon lack of evidence of any abnormal results and findings diagnosing Pericarditis with pre-existing same complain prior to any dose of Cov-19 vaccine, this case do not meet the algorithm of adverse vaccine event.</t>
  </si>
  <si>
    <t xml:space="preserve">Self report. 21 y/o M received 2nd Moderna dose and 22 days later developed heart palpitations, chest pain, SOB, dizziness, and syncope. EKG sinus rhythm with PAC's and nonspecific ST abnormality (consistent with past EKG findings).  cMRI with regional pericardial LGE and circumferential effusion without myocardial involvement and preserved LVEF. Diagnosed with pericarditis. Treated with colchicine and activity restrictions.     1/3 - Attempted to contact HCP Dr. (b)(6). Spoke with nurse (b)(6) who is unwilling to provide PHI and requested formal medical records request. Medical records requested.  1/28 - Partial records received - two Ed visits. 10/12 and 11/5 - EKG sinus rhythm with atrial premature contractions. Cardiac enzymes negative.  1/31 - Emailed pt to determine cardiologist info - no response.   2/18 - Called pt and left VM, no response.  2/24 - Final attempt to contact pt. Spoke with pt and confirmed cardio info. Additional records requested.  4/11 - Cardio records received with Echo and cMRI results.       </t>
  </si>
  <si>
    <t>48yoC-male, self-reported VAERS w/AE 2d p vax w/initially a rash over the injection site, cough, SOB/CP, seen in ER, had multiple studies done. Dx w/Pericarditis and a pleural effusion (pt had pericarditis a yr ago), Tx w/Colchicine and Indomethacin. Doing better but still experiencing some CP/SOB. Unable to reach cardiologist: Dr (b)(6), left VM. Will try again in the New Year.  UPDATE: 3-7-22 Spoke w/cardiologist. Notes pt has had prior dx w/pericarditis in 3/20, 5/20, 9/20 and again following covid vax, for which she does not feel has contributed given pt's hx. EKG in 12/21 non-diagnostic, Echo w/EF 60%, no pericardial effusion. Started on Indocin and then switched to Colchicine when CP continued. Will requests MR from her practice: (b)(6).  UPDATE: 3-25-22 MR pending.</t>
  </si>
  <si>
    <t>10/28/22: Abstraction completed - not a case    -EKG, Echo, Cardiac enzymes wnl, not c/w pericarditis or recurrence of previous pericarditis    45 y/o female PMH COVID long-haul syndrome, residual pericarditis, asthma, osteonecrosis of hips, chronic pain syndrome, &amp; RA, developed flu-like symptoms described as fatigue, fever, myalgia, dysphonia, 12-24 hours after receiving her 3rd COVID vaccination, resulting in recurrence of pericarditis symptoms presumably from previous COVID vaccine dose.      -Echo showed LVEF-60-65%, small pericardial effusion  -CXR showed cardiomegaly, bilateral pericardial effusion    -HPI notes patient reported that she aspirated on a dumpling just prior to initial symptoms (high fever, body aches, cough), resulting in subsequent EMS call, and patient using combivent inhaler for coughing. Coughing resolved by the time EMS arrived.    - Patient was seen at multiple follow-up appointments, and no labs/diagnostic or physical findings c/w pericarditis.   -Treated with &gt;1 course of antibiotics for potential bacterial respiratory infection (suspected for cause of persisting cough)  - Infectious Disease consult did not find source of cough.   - Patient was referred to Behavioral Health for anxiety 2 months s/p initial symptom onset, due to suspected anxiety/panic attacks causing cough, choking feeling, etc.     MD reporter, Dr.(b)(6), reported to VAERS and stated that patient had been treated in HCP/clinic and ER/Urgent care between 10/12/21 to present.      12/30/21: Requesting records from (b)(6) MD, for ED/Hospital, Clinic/Urgent care, Allergy clinic, for 10/12/21 to present</t>
  </si>
  <si>
    <t>No clinic hospital info provided. Will call #14. Talked with PCP Dr.(b)(6) office with nurse (b)(6) on 12/30/21. They did not feel it was adverse vaccine reaction. Patient first went to (b)(6) on 6/10/21 with Chest pain. Patient also, then went to PCP for the first time and establish file on 6/24/21. Patient was also following up with Cardiologist Dr. (b)(6). All with (b)(6) regional health System. Requested medical records 12/30/2021.  Talked with case manager of Dr. (b)(6), Ms. (b)(6) and RN Ms. (b)(6) who went over all the patients time line and diagnosis. Patient during June and July of 2021 went several times to ER and was also seen and treated by The Cardiologist Dr. (b)(6) at the hospital. Patient was hospitalized during July 22nd to 24th, where a stress test was performed and the angiogram showed CAD diagnosed by Dr. (b)(6) (Cardiologist) after which a stent was placed. Patient's EKG showed Tachycardia. No indication of Myocarditis or Pericarditis. Troponin remained normal. Based upon the diagnosis of CAD, this case do not meet the case definition of vaccine adverse event of Myocarditis.</t>
  </si>
  <si>
    <t>4/11 with records: 30yom with a PMH of diet-controlled HLD developed mild chest pain radiating to shoulder and back  4d following his Pfizer booster. He had elevated troponin. EKH showed early repolarization, read as normal. Echo was normal. Subsequent cMR revealed normal LVSF with focal myocarditis. It was felt to be 2/2 the vaccine. His troponin trended down and sxs improved and he was discharged home on a course o ASA, colchicine and PPI plus Toprol XL daily  Patient self report by 30yom citing CP developing about 4 days following his 3rd Pfizer dose. He states he was diagnosed with post-vaccine myocarditis. Records requested 12/30. 1/3: left VM at Dr. (b)(6) office.</t>
  </si>
  <si>
    <t xml:space="preserve">23 y/o male presented to ER stating he had covid vaccine 2 weeks ago.  He told provider he had developed sharp and stabbing anterior chest pain and was diagnosed with pericarditis and had been on anti-inflammatories for about a week. Now is having palpitations with increasing frequency over the past week.  9/30/21: EKG, CXR, CBC, CMP, ESR, Troponin and CK Cardiac Panel, D-Dimer, Normal Saline IV. All reassuring. Advised to follow-up with provider in 2-3 days.  Reporter email:  (b)(6)  FAC:  (b)(6) *Records requested.      12/29/2022 -Records reviewed    23 y/o male presented to ER stating he had covid vaccine 2 weeks ago.  He told provider he had developed sharp and stabbing anterior chest pain and was diagnosed with pericarditis and had been on anti-inflammatories for about a week. Now is having palpitations with increasing frequency over the past week.      9/30/2021 - ER visit   C/O palpitations x few days.  After COVID shot, developed sharp stabbing pain. Presented to outside facility and after discussion sounds like he was DX with pericarditis.  Took NSAIDS x 1 week with symptom resolution, but now increasing frequency of palpitations.    EKG - SB, normal rhythm.  No ST elevation or depression.  No T wave inversions.   CXR - WNL   Troponin I - &lt;0.012. ESR - 2.  CRP - &lt;0.5.  D-Dimer - 200.  CK - 55. CBC - Acceptable.   DX: Palpitations   DCD home.  No medications given.  F/U with PCP in 2-3 days.      10/4/2021 - ER visit   C/O intermittent substernal chest pain developing after his 2nd COVID vaccination.  Has been seen by MD at naval base and is already having a Holter monitor arranged.  EKG - SR with sinus arrhythmia.  T-wave inversion in 3.  No ST elevation or depression.  No acute changes from EKG 9/30/2021.    CXR - WNL   Troponin I - &lt;0.012.  CK - 77.    DX:  Atypical chest pain.  DCD home stable and appropriate. F/U with PCP this week.  Labs or imaging do not show any acute changes.     *Case definition not met for Pericarditis - Acute chest pain with palpitations.  EKG - Acceptable.    Abstraction complete  </t>
  </si>
  <si>
    <t xml:space="preserve">Parent report. 19 y/o M received 1st Janssen dose and developed worsening chest pain about 4 weeks later. Per MD Dr. (b)(6) patient had reported that mild chest pain had been off and on since contracting covid19 in December 2020. He then received Janssen vaccine 7/6/21, and then developed worsening stabbing chest pain and chest tightness on 8/3/21. EKG WNL, ECHO WNL, EF 55%. cMRI with late gadolinium enhancement consistent with myocarditis. No troponin completed as patient seen outpatient only. Treated with colchicine. </t>
  </si>
  <si>
    <t>6/1/22: MR from (b)(6) (DOS 3/1/22) is 1 year s/p last vaccination date of 3/21/21  -limited info available on MR from ER visit to (b)(6), 3/1/22 for CP/SOB; EKG, CXR, Trop wnl    48 y/o male (-)PMH self-reported to VAERS that he developed unspecified symptoms approximately 22 days after receiving his 2nd COVID vaccination; states that he was seen in ED/urgent care and hospitalized for 9 days at (b)(6) NY and St. (b)(6) NY (dates are not specified for either location); diagnosed with Pericarditis/pericardial effusion; reports that he is recovered;    1/26/22: I will contact Best HCP listed on form-Dr. (b)(6)(internal medicine) (b)(6) for additional information regarding specific dates of hospitalization for records request</t>
  </si>
  <si>
    <t xml:space="preserve">62 y/o female experienced sudden onset of palpitations, chest pain, lightheadedness and nausea about 4 months s/p 2nd Moderna. She was found to have ventricular tachycardia and experienced heart failure. There is insufficient information on the VAERS report to determine case status. Requesting medical records 1/13/22.    1/26/22 - Medical records not yet available.  02/10 - Records not yet available.  2/15/2022: Case reassigned to me. Awaiting MRs.  MRs arrived on 3/16/22 and reviewed and following is the summary.  Patient a 62 Yrs F with PHMX HTN, DM, morbid obesity, OSA, taken to(b)(6) Emergency dept with Chest pain on 5/15/21 (Post COV19 vaccine 100+ days). Patient within 5 days of course (5/15-5/20/21) was diagnosed with Ventricular Tachycardia and HFrEF, requiring cardioversion (shock+drug). There EKG showed RBBB, X-ray clear. After the cardioversion pt. was transferred to UVA University hospital (From 5/20/21-5/25/21) in Virginia to manage complications from post-cardioversion. The complications were identified as elevated troponin. Also, Cardiac sarcoidosis Vs Cardiomyopathy (after defibrillator placement) and Myocarditis (due to cardioversion effect). This case does not meet the AE of Myocarditis, as Myocarditis was most likely caused just like Troponin elevation, as indicated in MR from inpatient hospital records (Pg. 85/87, in Assessment and Plan section of Acute Ventricular Tachycardia) of doctor's note from (b)(6). Medical records indicate that pt. did not come to ER on 5/15/21 due to Myocarditis or Cardiomyopathy, but rather due to cardiac failure. Patient also had an MRSA abscess earlier to that. There is a reference case that is similar to this case and was reviewed to put more understanding to this VAERS case. It was a case study where the direct effect of cardioversion is cardiomyopathy. "Siegfried JS, Bhusri S, Guttenplan N, Coplan NL. Takotsubo cardiomyopathy as a sequela of elective direct-current cardioversion for atrial fibrillation. Tex Heart Inst J. 2014;41(2):184-187. Published 2014 Apr 1. doi:10.14503/THIJ-12-3063." Patient underwent dual chamber ICD on 5/21/21. Histopathology biopsy on 5/24/21 was negative for inflammatory process. Thus, this case does not meet AE of Myocarditis due to the far timeline and other cause (Cardioversion) identified, that subsequently caused Myocarditis and not AE of vaccine.    </t>
  </si>
  <si>
    <t>Called #14 on 1/12/2022. Someone will return the call within 48 hrs. On 1/13/22, talked with the NP Ms.(b)(6) at Dr.(b)(6)'s office. She went over Patient's chart with me and provided all the answers patiently. Patient with history of Asthma, otherwise a healthy individual.  4/27/21: Patient second Cov19 Pfizer shot.  5/25/21: Patient went to Urgent care at (b)(6) whereas EKG interpreted by technologist (b)(6) came normal. Blood work and inflammatory markers all came normal.   7/14/2021: Visited and seen by Dr. (b)(6) for foot injury, anxiety, difficulty sleeping and palpitations. But nothing appeared out of ordinary, so no referral or recommendations.  10/20/2021: Patient @ ancillary AMC pulmonary visit and was diagnosed with moderate persistent Asthma.   Based upon the info, patient do not meet the adverse vaccine reaction or diagnosis of Myocarditis as patient reported. Not requesting any medical records. This patient does not meet the case definition.</t>
  </si>
  <si>
    <t xml:space="preserve">MFR submitted by HCP. 11 y/o M developed fast heartrate a few hours after receiving 1st Pfizer dose. Went to ER where myocarditis was ruled out. Diagnosed with anxiety and palpitations. HCP interview with Dr. (b)(6) pediatrician. Pt diagnosed with palpitations. EKG, troponin, CXR normal. Pt was referred to cardiology for further work-up. No evidence of myopericarditis at this time. </t>
  </si>
  <si>
    <t>Called #14. APRN Ms. (b)(6) and left a message to call me back on 1/13/22. She called back in an hour same day and shared all the info.  They are patient's PCP since 2018. No prior history or comorbidity. Otherwise a healthy person. Patient took second shot on 9/11/21. Patient visited clinic at Ms. (b)(6) on 10/15 for a continued headache, which is going on for past year or so. Patient was prescribed Nurtec. Patient then came in on 11/18/21 for stomach pain and upper gastric pain. Patient was switched to Prozac on 11/18/21. Patient then visited the PCP on 11/30/21 when EKG and Gall bladder ultrasound was ordered together with blood tests. All came normal. There was mild bundle branch block, seen in EKG, but normal sinus rhythm. For that reason they referred patient to the Cardiologist. On 12/17/21 patient had a telehealth visit with Ms. (b)(6) and all was normal, but patient said she is making visits to Cardiologist and the records shows that patient is seen by Cardiologist on 12/8/21 and 12/10/21. Patient was also given Holter Monitor for 12-14 days to see if there is any Tachycardia. Cardiologist is Dr. (b)(6) Have left a message on 1/13/22 to call me back.  At this time until December 2021, there is no clinical evidence that patient have worsening EKG, Cardiac issues or Chest pain until end of November 2021 (It was stomach pain). Past 60 days post vaccination, there are no cardiac symptoms, or clinical evidence of Cardiac issues. In December patient sees Cardiologist. Talked with NP, Ms. (b)(6) on 2/3/2022, from Dr. (b)(6) office, who confirmed all tests normal. They never diagnosed Myocarditis or Pericarditis. Her EKG, ECHO and stress test on treadmill came normal. Thus, this patient for these dates do not meet VAE criteria for Pericarditis. MRs not requested.</t>
  </si>
  <si>
    <t>Parent report. 16 y/o M received booster Pfizer dose and 2 days later developed palpitations, and chest pain. Diagnosed with pericarditis. EG with ST elevation, ECHO normal. Troponin I high sensitivity &gt; 8000. Spoke with HCP 1/6 - (b)(6)NP (PCP) - she does not know much r/t event but did have ECHO/lab results. Called parent (b)(6) - Pt seen at (b)(6) outpatient facility. Medical records requested 1/6/21. (26 Jan) Dose 3 on 17 Dec 2021.</t>
  </si>
  <si>
    <t xml:space="preserve">6 y/o male c/o severe chest tightness and pain for about 8 hours after the vaccine then came back 2 days later and still having signs and symptoms.      Pt was taken to hospital and EKG came back normal, however there is some swelling of heart tissues and swollen lymph nodes.    Form completed by:    (b)(6)     Call to (b)(6) s/w (b)(6).  Asked if they know what facility where he was treated.  States pharmacy mgr won't be in until 5pm PT.  States the records do not indicate what facility the patient was seen. States the manager may have additional info.  Advised will call then.      1/5/22 9;22pm Call to Wa(b)(6)lmart pharmacy s/w (b)(6),mgr.  Advised calling re: VAERS form and if he knws the name of the facility child was treated.....States tried to call mom, but no answer.  States he believe mom stated it was (b)(6).    *FAC:  (b)(6)   *Records requested    8/4/2022    1/2/2022 - 6 y/o male, PMH asthma and eczema presenting with intermittent chest tightness and pain with throat pain. Had symptoms 8 hours after the vaccine then came back 2 days later and still having signs and symptoms.  Mom gave Tylenol at home, pain lessened then returned next morning    EKG - SR. Normal.   Strep - Negative.   MEDS:  Ibuprofen in ER  ASSESS:  Chest pain secondary to costochondritis and acute viral infection. Possible DX myocarditis secondary to COVID vaccine and strep pharyngitis.    DCD home stable.  Improved with oral meds.  F/U with pediatrician within 1 week.     1/27/2022 - Cardiology F/U appt   Continues with intermittent chest pain.  Physically active and CP is not exacerbated with respirations or activity.              IMP:  Chest pain is most likely musculoskeletal.  It is unlikely that his chest pain is d/t vaccine related myocarditis.  Suspicion for myocarditis is low but will perform troponin level.    *Case definition not met for myocarditis. Normal EKG, No troponin level          Not a case.   Abstraction complete.                       </t>
  </si>
  <si>
    <t>12/20/22: Abstraction completed - Pericarditis  -Elevated Troponin, T-wave abnormalities, acute CP, mild pericardial effusion    85 y/o female PMH SVT s/p ablation (20-30 years prior), OA s/o total knee replacement, developed positional CP with SOB, starting 7 days s/p 3rd Moderna.   11/22/21: ED diagnosed with pericarditis, presented with atrial flutter, elevated ESR &amp; CRP, but normal cardiac enzymes.  CP returned, d/c with IBU + colchicine and later readmitted (12/3/21)  EKG: atrial flutter w/ rates in 120s,  -Elevated BNP; CXR showed b/l pleural effusions, no PE    -12/3/21 hospitalization: Returned positional CP w/ SOB, elevated BP (160/60), paroxysmal atrial fibrillation.  -ECG: T-wave abnormalities, atrial fibrillation, inverted T-waves, junctional rhythm replaced sinus rhythm inferior infarct  -Echo: LVEF=55%, mild LV hypertrophy, mild mitral &amp; tricuspid valve regurgitation, RV systolic function decreased, LV systolic function normal  D/C to home with home health care    Requested records 01/14/22  1/27/22 - Further records not available for review at this time.    Duplicate to (b)(6)  02/10 - Records not yet available.  3/7/22: Case reassigned; Records not yet available</t>
  </si>
  <si>
    <t xml:space="preserve">Talked with #14 PCP Dr.(b)(6). He provided all the info and went over the patient's chart with me.  31 yrs old M, otherwise healthy went to ER due to sudden severe Chest pain and SOB after 48 hrs of Moderna Shot#Covid.  At ER patient was admitted for a day and assessed for the complain. The ECG was sinus Tachycardia, Troponin worsened and elevated every few hours. ECHO showed Pericardial effusion, Other markers like D-dimer was also elevated @1.12 microGM/ml (Range 0.5 or less).   Patient was diagnosed as Myocarditis and Pericarditis and was treated with Ibuprofen and Colchicine. Patient discharged in 24 hrs. According to Dr. (b)(6), patient recovered since April ER episode and no complains since then. But recently, again in first week of January, patient went to see Cardiologist with Chest pain complain where his Troponin and EKG are normal. He is tested yesterday for CRP and had a scheduled ECHO, the results are pending. Will request the MRs from ER during April 2021.  This patient meets the criteria of AE of probable Myopericarditis from Moderna second shot during April 2021 as per the conversation and chart review with #14 referral, patient's doctor. Symptoms + abnormal ECG + Elevated Troponin + Pericardial effusion in ECHO. </t>
  </si>
  <si>
    <t xml:space="preserve">15 y/o male, per parent, presented to ER 4 days after 2nd vaccine c/o chest pain and cold feeling.  Also, vomiting day 2, fever, body aches, headache and fatigue.  Adm to ICU x 2 days with Ultrasound, blood test and monitoring. States ongoing symptoms. Not recovered 100% yet.   HCP: (b)(6); Medical records: Phone: (b)(6) | Fax: (b)(6)  *Records requested.     *3/11/2022 - Records review  15 y/o male, per parent, presented to ER 4 days after 2nd vaccine c/o chest pain and cold feeling.  Also, vomiting day 2, fever, body aches, headache, and fatigue.  Adm to ICU x 2 days. ECHO - WNL.  EKG - SR, T-wave inversion in lead 1 and AVL, mild ST elev. NT-proBNP - 546. Chemistry - Acceptable. Troponin I - 11.80, 16.80, 10.10, 9.61. CXR - WNL. BP - 90/60. MEDS: IVFs, Toradol.  DCD home stable with complete resolution of pain and down trending troponins.  No activity restrictions. F/U with PCP in 1 week for repeat troponin and f/u in 1 mo with cardiology.  No meds Rx for DCD.  DX: Myocarditis.    Mom states on VAERS form - ongoing symptoms. Not recovered 100% yet.   Case definition met for Probable myocarditis   *Abstraction complete.   </t>
  </si>
  <si>
    <t xml:space="preserve">23 y/o male c/o chest pain 4 days after 3rd vaccine.  Elev troponin &amp; mildly elev ESR.  No reports submitted.  States recovered.  No additional information.    HCP:  (b)(6)   FAC: (b)(6)    8/5/2022 - Records reviewed   23 y/o male c/o chest pain radiating to jaw and RT upper extremity 4 days after 3rd vaccine.  Seen in urgent care and had Elev troponin &amp; transferred to ER.  Received ASA from EMS. Currently pain free.  DX Myocarditis. Tachycardia with ambulation, low 100's.    Troponin I - 4497, 4674, 3269.  ESR - 29.  CRP - 4.80.  D-dimer - &lt;21.  BMP - Acceptable. CBC - Acceptable.  SARS CoV2 - Negative.    CXR - Normal.   EKG - Nonischemic per MD notes   ECHO - Normal.  EF 55%  MEDS:  ASA   DCD home stable.  No recurrent chest pain.  F/U with cardiology in 1 week.  Limit exertional activities for a week.  States recovered.  Take ASA daily.    *Case Definition met for probable myocarditis.  Elevated troponin, acute chest pain    </t>
  </si>
  <si>
    <t xml:space="preserve">HCP report. 23 y/o M with PMH obesity, received 3rd dose Pfizer and same day developed chest pain/tightness and palpitations. Seen by PCP. EKG with normal sinus rhythm, ST elevations II, III, aVF, V2-5. Diagnosed with acute pericarditis. Tx included ibuprofen 800 mg TID x 10 days.   --------------------------------------------------  1/6 - Left message with MA for Dr. (b)(6). No response.  1/28 - Email sent to HCP, no response. MR requested  4/4 - MR received, but incorrect dates of service  4/18 - 3rd attempt - Left VM with MA for Dr. (b)(6) requesting return call. Reopened MR request form.   6/24/22 - Per MR team, "There was no record found for service dates requested".  6/27/22 - Sent to GDIT to obtain MR.  10/21/22 - MR received. Vaccine lot #'s not available.  -------------------------------------------------  Meets case definition for pericarditis based on chest pain and ST elevation on EKG. PCP diagnosed acute pericarditis. </t>
  </si>
  <si>
    <t>Will call #14. Talked with NP (b)(6) about patient's chart briefly, who also provided Dr. (b)(6) contact info, since this is a complicated case. Talked then with Dr. (b)(6) on 1/13/22 for about 30 mins after 6:00 pm EST, and got the understanding about the case as follows. Patient sees Dr. (b)(6) at the urgent care at (b)(6). Dr. (b)(6) got all the medical records and info from other consults and big picture of patient condition.  Patient, 35 yrs old female, single parent of 10 yrs old daughter, and registered nurse with no other history except Asthma,  started to have COVID symptoms during June and July of 2020 and was tested positive on July 27th 2020 for Cov-19 infection. Patient was described as in critical condition, but was unable to admit to the hospital because her child, then also was sick, and ultimately had COVID around the same time and couldn't find the care for her child and decided to stay home and manage COVID. It took about 3-4 months for patient and her daughter to recover from COVID. Patient could not work then at clinic. Pt. was referred to(b)(6) at (b)(6).  Patient then, took her first Pfizer shot on 12/30/20, and started to have high fever, chills, cough and upper respiratory symptoms, and neurological disorders. Patient was at that point continued to be outpatient visits to (b)(6) and is managed by NP (b)(6) and Cardiologist (b)(6). Pt. is evaluated by Multidisciplinary team, including pulmonology, allergy &amp; immunololgy, cardiac, electrophysiology, gastroenterology, infectious disease, neurology, rheumatology and sleep medicine there. Patient started to work as a school nurse in 2021, until the school ended for summer and after summer, patient health worsened and could not work and apparently, got diagnosed with COVID infection with probable Delta variant in Nov 2021.Her situation and condition worsened. Patient never took the second shot.  Patient's EKG, ECHO and biomarkers including Troponin remained normal. There was no Chest pain. There are symptoms of heart palpitations and SOB. But they were more related to pulmonary, asthma, cough and URI, as cardiac tests remained normal. No cMRI was needed, referred or done. Patient is now diagnosed with movement disorder intermittent, tremor disorder and Huntington's syndrome.   At this moment after gathering all the information, patient do not meet the Myopericarditis adverse vaccine reaction definition based on lack of any positive clinical evidence and no diagnosis related to Myocarditis or Pericarditis. With the second infection of COVID extending into Dec 2021, patient did felt some typical radiated chest pain while moving certain way, like Pericarditis, however, EKG and Troponin remained normal. Cardiologist Dr. (b)(6) prescribed Colchicine, but this is still not from Vaccine. It is from the COVID infection. I do believe that pt. may qualify for other vaccine adverse event category of AESI, but not Myopericarditis and can be evaluated for that. I will still request medical records, since this is a complicated case of long haulers COVID and possibly vaccine adverse reaction in other category.</t>
  </si>
  <si>
    <t>HCP report. 20 y/o F received booster dose of Moderna and the following day developed pleuritic chest pain and vomiting. CT and Echo showed pericardial and pleural effusions. EKG sinus tachycardia with nonspecific ST and T wave abnormality. Troponin T normal. Hospital course: 3 days. HCP interview 1/13/22: PICU attending, Dr. (b)(6). Records requested 1/7/22.</t>
  </si>
  <si>
    <t xml:space="preserve">55 y/o female experienced chest pain and cardiac arrhythmia along with "pericarditis/pericardial effusion" 10 days s/p 2nd Moderna. Meets criteria for pericarditis, but no HCP or healthcare facility information available for records request or verification of findings.     [EW 1/24/22] - Records not available.   02/10 - Records not yet available.  3/17/22 - MR not yet available, no HCP information given.  3/21/22: Case reassigned to me. Called pt. to call me back to provide info for doctor's visit and cardiologist info.    8/8/22 GDIT: Physician name (b)(6), GDIT still working on obtaining MRs. Called Dr. (b)(6) office on 8/12/22 and someone will call back today.    8/12/22 around 12:45 pm talked with Pt.'s cardiologist Dr. (b)(6) and as per the cardiologist, Pt was first seen in September 2021 at PCP office with Chest discomfort. Pt with PMHx of high cholesterol and family history of cardiac risk, complained about Chest pain and went to PCP with Chest discomfort and palpitations complain in Sep, 2021, whereas, the ECG results were NSR (Normal). Pt then was referred to Cardiologist, and the cardiologist, and at the cardiologist place also, ECG was normal. No markers were measured at Cardiologist place. The heart monitor diagnosed SCP arrhythmia, The stress test was normal, no ischemia, the ECHO showed mild pericardial effusion with normal EF% and no prior comparison, the CA score diagnosed patient as average CAD according to age and family history.  Thus after talking with the Cardiologist, even though, the pericardial effusion is seen in the ECHO, the timeline it was seen (Dec 2021) passed 6 months of last vaccine. Also, there was no ischemic evidence and the cardiac EF% and function was normal. Thus, the cause of Pericardial effusion is not clear and the timeline of this finding is too far from vaccine, to interpret as a cause of vaccine adverse reaction only. The other findings of SCP arrhythmia and increased calcium score, also, then, determines this case as not meet the algorithm of Pericarditis VAE.   </t>
  </si>
  <si>
    <t>3/3/22: Consolidate record id (b)(6), VAERS (b)(6); and record id (b)(6), VAERS (b)(6)    HCP report. 19 y/o M received 3rd Pfizer dose 12/29/21 and 4 days later developed chest pain. Seen in ER. EKG with ST elevation and right bundle branch block. Cardiac cath with mildly elevated left-sided filling pressures and mild anterolateral hypokinesis suggestive of myocarditis. Elevated troponinI at 26.600. Echo with LV wall dyskinesis suggestive of myocarditis. Treated with ASA, colchicine, motrin, cozaar, and toprol.     1/12/22 - HCP interview completed. Medical records requested - (b)(6).   4/5/22 - MR received     Practice Manager: (b)(6)    4/7 KP: Updated VAERS ID (b)(6) to (b)(6). Data consolidation from duplicate record ID 6434.    3/3: Consolidate with (b)(6).    19yom developed chest pain 3d following receipt of his booster with Pfizer. Cites cardiac cath and tx, no other details.  No HCP in box 14, however reporter identified as an HCP.   1/7: emailed reporter asking to speak and req'd records.</t>
  </si>
  <si>
    <t xml:space="preserve">24 y/o male, self-reporting, c/o chest pain 3 days after 3rd vaccine.  DX with myocarditis.  Admitted x 1 day.  Treated with NSAIDS.  Recovered from event.  F/U needed.  No other information submitted   HCP: (b)(6)    *Records requested     8/5/2022 - Records reviewed   24 y/o male, no PMH, presented to ER with substernal chest pressure 3 days after 3rd vaccine.  Received ASA and chest pain resolved.  Mild SOB with activity.  DX with myopericarditis.    Cardiology consult.  O2 via NC.  Admitted x 1 day.    TX:  ASA, Tylenol, Maalox, Indomethacin, Colchicine, and famotidine.    EKG - Sinus Tachy.  No ST elevations or T wave inversions. Minimal ST depression in inferior leads   Troponin I - 91, 94, 160, 426, 331.  CRP - 53.9.  ESR - 2. CBC - Acceptable.  Glucose - 115.  Alk Phos - 51.  Covid - Negative.  LDL - 145.  HDL - 36.    CXR - WNL.    ECHO - EF 65-70%.  No wall motion abnormalities.    DCD home stable.  F/U with cardiology in 2 weeks.  Continue Indomethacin, Colchicine, and famotidine.  F/U Echo and inflammatory labs needed.    *Case definition met for probable myocarditis - Elevated troponin and CRP.  Acute chest pain.  No cMRI reported.    *Case definition not met for pericarditis.  No ST elevations or PR depression on EKG.    Abstraction complete.   </t>
  </si>
  <si>
    <t>32 y/o male (-) PMH myopericarditis developed severe chest pain approximately 3 days after receiving his 2nd COVID vaccine dose, presented to ED and administered SL NTG, to relieve pain, EKG normal, but Troponin elevated and trending up.  Hospitalized 5 days at (b)(6) CA, outcome and recovery is unknown    1/7/22: Requesting records for hospitalization</t>
  </si>
  <si>
    <t xml:space="preserve">28 y/o female, self-reporting, c/o sharp chest pain, difficulty, and heart palpitations, 30 days after 1st vaccine.  HX Congenital Hypothyroidism.  Seen in urgent care.  EKG - normal.  Sent to ER.  Had cardiac labs.  D-dimer, CBC, and troponin - negative.  DCD.  Went back to ER next day d/t continues. CXR - negative.  Echo - normal. EKG with some depression indicative of pericarditis.  U/S - Pericardial swelling.  DX:  Pericarditis.  TX - Colchicine.  F/U on cardiologist 12/16 and confirmed pericarditis. To continue TX for 3 months.  No other information   HCP:  Dr. (b)(6)  *Call to HCP.  Received VM.  Message left requesting a call back re: additional information     Received call from (b)(6)office.  States pt was seeing them for another surgery and not really following her for adverse event.  States pt had surgery and thought chest pain was related to her recent surgery.  States seen in ER on 12/9/21 &amp; 12/10/21.  Seen at (b)(6).  Cardiologist is Dr. (b)(6) and he is part of the hospital system.  States had J&amp;J in 3/2021 &amp; had Moderna booster 11/9/2021.     HCP:  Dr.(b)(6)  FAC: (b)(6)  *Records requested.   </t>
  </si>
  <si>
    <t xml:space="preserve">10/14/22: Abstraction completed - Pericarditis  [CP, pericardial effusion, (-) Troponin]    MD reporter stated 54 y/o male PMH anxiety, back pain (prescribed oxycodone &amp; cyclobenzaprine prior to hospitalization for chronic pain), developed chest pain and unspecified symptoms on day of unspecified dose# COVID vaccination; presented to ED after 8 days of symptoms, hospitalized x 2days; diagnosed with Acute Pericarditis without tamponade, although Trop negative and TTE showed effusion and normal EF; prescribed colchicine and IBU; Left AMA day#2, improved but not resolved CP; outcome unknown;    *1/27/22: Requesting records from (b)(6), MI for 12/1/21 to 1/6/22  </t>
  </si>
  <si>
    <t xml:space="preserve"> Pt. self reported. Pt. F, 44 yrs old, had migraines, SOB, sweating, chest pain etc., after second Moderna shot. The symptoms started around Feb 1st 2021, after second shot in January 2021, but did not go to any clinic or checked out. Pt. states that later in August 2021 patient had a breakthrough COVID infection, got hospitalized and had heart issues, on pacemaker and was diagnosed with Myocarditis. Will call #14 to confirm patient's statement. Talked with NP (b)(6) from Cardiologist Dr. (b)(6) office after faxing HIPAA compliance on 1/14/22. Went over patient's chart with (b)(6). (b)(6) described that patient was dispatched to (b)(6) system from (b)(6)on Aug 28th 2021. Patient was initially brought there via emergency services as well. At the (b)(6), patient EKG was abnormal and found 3rd degree block and was found COVID positive. At Dr. (b)(6) (Cardiologist) hospital, the electrophysiology determined that the heart block is due to Cardiomyopathy and dual chamber pacemaker was implanted on Aug 28th 2021. Patient was hypoxemic and also had respiratory failure.  There was no diagnosis of Myopericarditis. The timeline of the event in August 2021 do not correspond with vaccine reaction timeline, symptoms are not related and findings were not Myopericarditis. Treatments that patient received were also not reflection of adverse vaccine reaction.  Thus, this is not a case of vaccine adverse event, but, is COV19 infection and </t>
  </si>
  <si>
    <t xml:space="preserve">23 y/o male, self-reported, presented with chest pain, SOB, and increased heart rate.  DX: myocarditis.  Had elevated troponin. Multiple forms of heart examinations.  No other information submitted.   HCP:  (b)(6)    FAC: (b)(6)  *Records requested.     8/8/2022 - Records reviewed   23 y/o male, PMH hypothyroidism, obese, presented with substernal chest pain, SOB, and increased heart rate.  DX: myocarditis.  Had elevated troponin. Cardiology consult.   Troponin - 16.81, 26.51, 24.61, 14.83.  D-dimer - 0.38.  Glucose - 157.  AST - 72.  TSH - 5.53.  CBC - Acceptable.  SARS CoV2 - Negative.   EKG - Tachycardia 112, SR with ST elevation.    ECHO - Normal systolic function.  EF 55%.   CXR - WNL.  TX:  Aleve  DX: Myopericarditis  DCD home stable.  Troponin trending down. No chest pain. Take Aleve.  F/U with cardiology.    *Case definition met Pericarditis - ST elevation on EKG, acute chest pain.   Case definition met for probable myocaridits - ST elevation on EKG, acute chest pain, Elevated troponin. No mention of cMRI.   Abstraction complete.   </t>
  </si>
  <si>
    <t>Pt. 61 Yrs old F, self reporting of Moderna first shot AE. Patient states that AE started within mins. of vaccination. However, no clinic, hospital visits were made then. January 2022, now patient is setting up some appointments related to arrhythmia. Will talk to #14. Also, please note that patient stated about comorbidity and other conditions existing before a month prior to vaccine. They are Osler weber rendu , anemia, congestive heart failure. Called #14 Dr. (b)(6) again on 2/3/22, and they said, that patient do not have a permission for a physician to talk to me. Based upon all the available info from the initial VAERS report, it appears that patient did not go to ER, PCP was unable to diagnose anything and referral to Cardiologist have no new findings. These are related to patient's current co-morbidity. Thus, it is not a case.</t>
  </si>
  <si>
    <t>HCP report. 19 y/o M received 3rd Pfizer dose 12/29/21 and 4 days later developed chest pain. Seen in ER. EKG with right bundle branch block. Cardiac cath with mildly elevated left-sided filling pressures and mild anterolateral hypokinesis suggestive of myocarditis. Elevated troponinI at 26.600. Treated with ASA, colchicine, motrin, cozaar, and toprol. HCP interview completed 1/12/22. Medical records requested - (b)(6)</t>
  </si>
  <si>
    <t xml:space="preserve">(b)(6) is a 70 y.o. male with PMH of paroxysmal HTN, ischemic cardiomyopathy s/p ICD placement, A. Fib, DM II, CKD IIIb, gout, anxiety/depression.  He was admitted on 1/3/22 at (b)(6) Emergency Department with generalized weakness for 1 week. His wife passed away on Christmas day from sepsis and he has gradually been declining since. They were able to postpone her funeral so he did not miss it.       In the ER patient tested positive for COVID, although he was fully vaccinated. CXR showed mildly increased hazy opacity of the left lung base which could represent developing infiltrate versus low inspiratory volumes. No focal consolidation. He did not develop any significant symptoms of COVID-19 and was on RA, therfore did not receve decadron or remdesivir. He had CT head: 1.  Mild atrophy. 2.  Mild/moderate white matter disease and some smaller areas of volume loss, likely chronic small vessel ischemic changes. 3.  Negative for acute intracranial process. No acute traumatic findings status post fall. 4.  Mild acute and/or chronic right sphenoid sinusitis.      PT/OT recommended skilled nursing facility where he was transferred on 1/7/22 to (b)(6).He had some hyponatremia, hypokalemia and AKI on CKDI IIIb. He was started on spironolactone 25 mg daily and Imdur was cut to 30 mg daily due to lower BP. His metolazone was held due to his AKI. He was discharged on lasix and aldactone and metolazone was stopped. His sodium and potassium normalized and his renal function is improved. His blood pressures are stable on day of discharge. A. Fib was well controlled, continued on his home metoprolol, Eliquis. DM type II uncontrolled. Hgb. A1c 9.8 in 11/21 and he is normally on 70/30. He has been on 40 units of lantus and moderate corrective insulin here and his blood sugars are well controlled. He was discharged on lantus and corrective insulin. Case management will have his facility ensure cost of insulin prior to leaving SAR. He will need prior auth for the corrective insulin. Recommend that he have repeat BMP on 1/10 to check renal function and potassium with recent medication changes. Patient is clinically improved and hemodynamically stable for discharge. He notes that he is feeling the best he has in the last few days. Discussed plan of care for discharge with patient including outpatient follow-up with PCP within 7 days. Patient voiced understanding and was agreeable with plan of care for discharge.  Will talk to #14 about Myopericarditis diagnosed on 5/27/21 and what hospital and obtain that MRs.  Talked with #13 pharmacist, who reported this. Reported for the break through case after Janssen. They thought that all the breakthrough cases are AE and need to be reported to VAERS. This case is a break through after 6 months of Janssen vaccine when patient was diagnosed and hospitalized of COV19 positive in January first week 2022.  Does not meet case definition as another agent is a factor for the cause and not vaccine.  </t>
  </si>
  <si>
    <t xml:space="preserve">16 y/o male DX: with Pericarditis/Myocarditis. EKG with ST elevation, troponin elevated. Admitted to PICU.    HCP: Dr. (b)(6)    Call to HCP s/w (b)(6).  Advised trying to reach MD to get additional info and records.  States request for records can be faxed to (b)(6).  Transferred to MD asst, (b)(6).  Advised reason for call.  Held for MD or patient's PCP.  S/W PCP, Dr. (b)(6).  States pt admitted to (b)(6).  Troponin - 1/6 9.78; 1/7 10.27 &amp; 12.19.  CRP 51.5.  Echo normal.  No documentation of cMRI.  Treated with Ibuprofen.  DCD Stable.  F/U Cardiologist this week.  Mom states child well and went to school today.  Thanked her for time.      *8/10/2022 - Records reviewed   16 y/o male, PMH asthma and food allergy, presented with chest pain on 1/6/22.  Peds ordered EKG &amp; Troponin.  After test results, patient presented to ER.  DX: Acute Myocarditis/Adverse effect of Covid-19 vaccine. Admitted to PICU.  Given oxycodone with some response.   EKG - Sinus arrhythmia, Non-specific ST-T segment changes   EKG - Sinus arrhythmia.  ST elevation suggests acute pericarditis.    EKG - Sinus arrhythmia.  Nonspecific ST-T changes.  Borderline EKG.  Sinus arrhythmia.  Nonspecific T abnormalities, lateral leads.  Borderline EKG   Troponin - 9.78, 10.27, 12.19, 12.94, 9.90, 7.88  ECHO - No evidence of significant heart disease.    TX:  Oxycodone, Ibuprofen, Tylenol,   DCD home state. Significant improvement of chest pain.  F/U with peds cardiology.  Continue Ibuprofen prn. No sports x 3 months.  No work or exertion until lab/EKG done.      1/12/2022 - Troponin I - 0.06  *Case definition met for probable myocarditis - Elevated troponin.  EKG with ST abnormality. No documentation of cMRI.   Abstraction complete.  </t>
  </si>
  <si>
    <t>HCP report. 16 y/o M received 3rd Pfizer dose and 2 days later developed chest pain and pain with deep breath. EKG with NSR and diffuse ST segment elevation. ECHO with normal function, no effusion. Elevated troponin. Diagnosed with myopericarditis. Tx: Ibuprofen. HCP interview: Dr. (b)(6). Need vaccine lot numbers. (17 Oct 2022) Dose 3 Pfizer on 5 Jan 2022.</t>
  </si>
  <si>
    <t xml:space="preserve">19 y/o M active duty military. Received booster Moderna dose on 1/5/22 and 3 days later developed chest pain. EKG with ST elevation in V2-V4. Troponin elevated. ECHO normal. Diagnosed with myopericarditis. Treated with motrin and colchicine. Seen in ER, no admission. HCP interview with Dr. Administrative Closure - 24-00721-FOIA. </t>
  </si>
  <si>
    <t xml:space="preserve">10/14/22: Records available for ER visit to CRMC 12/26/21, for unrelated complaint of "bilateral finger numbness". MRs reference patient's recent diagnosis at same location of myocarditis s/p COVID vaccination.    - No records available from (b)(6)  - Records available from CRMC are not complete and do not have labs, diagnostic, HPI or d/c summary for previous ER visit related to AE/myocarditis.  ***Added to "re-open" spreadsheet for re-request of records to Facility #1 and #2    VAERS report submitted by patient, 32 y/o male, who is an active duty servicemember with no PMH, developing CP, increased heart rate, SOB, and abdominal pain approximately 1 day after receiving his 2nd dose of Moderna COVID vaccine; treated and evaluated in ER, and states that he was diagnosed with myocarditis, and cardiologist later added pericarditis to diagnosis.  Patient had diagnostic and labs on 12/11/21 and follow-up EKG 1/6/22, and follow-up labs 1/7/22    *Requesting records from Dr. (b)(6)  </t>
  </si>
  <si>
    <t xml:space="preserve">19 y/o female, self-reporting, c/o Recurrent Pericarditis (4-6 week flare-up).  HX Pericarditis (months post Covid) in January 2021.  No additional information.    HCP:  Dr. (b)(6)    *Will contact HCP for additional info.      1/12/22 - Call to HCP rec'd VM.  Mess left request call back re: additional information on patient     *3/29/22 - MR tab updated  Dr. (b)(6)    *8/10/2022 - Records reviewed   6/10/2021  18 y/o male, c/o chest discomfort, pressure like sensation to the LT chest that became burning and squeezing and was severe.  Took ibuprofen with minimal relief.  Unable to lie down and did better in an upright position.  C/O lightheadedness.  Previously had SOB and feeling faint.  Does have a history of chest tightness her whole life with cardio such as running.  HX Possible pericarditis 12/31/2020  DX: Acute idiopathic pericarditis/Chest discomfort/Pericardial effusion/Incomplete RBBB  Troponin - &lt;0.01.  ANA - &lt;10.  ESR - 2.      EKG - Incomplete RT BBB.  Anterior T wave inversion.   TTE - hyperdynamic systolic function  TX:  Colchicine, Ibuprofen      7/6/2021  -Exercise Treadmill Stress Test - Normal   -Stress EKG - Abnormal baseline ECG.  The rhythm at baseline was sinus arrhythmia.  Normal sinus rhythm with arrhythmia, minor RV conduction delay, nonspecific T wave abnormality, right axis deviation.    -ECHO - Normal.  Small pericardial effusion seen by the RT ventricular free wall and minimal effusion seen by the inferoseptum, without obvious hemodynamic significance.      *Case definition met pericarditis - Acute chest pain, Pericardial effusion on ECHO.    Abstraction complete   </t>
  </si>
  <si>
    <t xml:space="preserve">22 y/o male, self- reporting, presented to ER with chest pain and acid reflux after 3rd vaccine.  Admitted x 5 days with DX: Myocarditis.  Treated with Aspirin, Ibuprofen, and colchicine.  Heart enzymes were above 5,000 on day of hospitalization, gradually going down afterwards.  Procedures: MRI &amp; Cath.  Studies showed potential myocardial infarction and pericardial effusion.  No additional information submitted.   HCP: (b)(6)    FAC: (b)(6)  *Records requested    *8/10/2022 - Records reviewed   22 y/o male, PMH pectus excavatum and acute gastritis, taking Clonazepam, Bupropion, and Tadafil, presented to ER with chest pain, fever, chills, H/A, diarrhea, and acid reflux after 3rd vaccine.  Admitted x 5 days with DX: Myocarditis.  Heart enzymes were above 5,000 on day of hospitalization, gradually going down afterwards.  Recommend cath lab - No report included.    Troponin I - 5133.1, 4515.2, 3035.1.  CPK-MB - 45.20.  CK - 449.  ESR - 5. SARS CoV-2 - Negative. CBC - Acceptable.  Echovirus - Not detected.  Coxsackie B AB and B5 AB - Detected.  Rheumatoid factor - Negative.  U/A - Negative.   CXR - WNL   ECHO - Normal  Treated with Aspirin, Ibuprofen, and colchicine.    DCD home stable.  Improved. Activity restrictions.  F/U with MD  *Patient notes chest pain has relieved, but NOT able to lift heavy weights or do any exercise.  Also states MRI and Cath that showed potential myocardial infarction and pericardial effusion, but this could not be confirmed-no records.     *Case Definition met for probable myocarditis.  Elevated troponins, normal ECHO.  No documentation of cMRI.     Abstraction complete     </t>
  </si>
  <si>
    <t xml:space="preserve">21 y/o male admitted due to chest pain and pressure, along with generalized malaise. He had recently received his second COVID-vaccine. He was found to have elevated troponin, with a decreasing trend. Echocardiogram showed no significant abnormalities. His chest pain continued after hospital discharge, but gradually resolved. He had no other new symptoms, other than a sporadic squeezing/ache of the pectoralis minor in the left anterior axillary region which improved with range of motion. Documented myocarditis with his second COVID-vaccine administration.   HCP:  Dr. (b)(6)    FAC:  (b)(6)  Records requested.      *8/10/2022 - Records reviewed   21 y/o male presented with chest pain and pressure, along with generalized malaise. He had recently received his second COVID-vaccine. He was found to have elevated troponin, with a decreasing trend.   Was given ASA.  Cardiology consulted.  Admitted.    Troponin - 2.060, 1.880.  D-dimer - 0.32.  CBC - acceptable.  BMP - Acceptable.  SARS CoV2 - Not Detected.  Lipid Panel - Normal.    CXR - WNL  EKG - SR.  Normal EKG.   *ECHO on VAERS report as WNL, but no confirmed report submitted.    *Per VAERS form - His chest pain continued after hospital discharge, but gradually resolved. He had no other new symptoms, other than a sporadic squeezing/ache of the pectoralis minor in the left anterior axillary region which improved with range of motion.  *Case Definition met for probable myocarditis - Elevated troponin, acute chest pain.  Abstraction complete.      </t>
  </si>
  <si>
    <t xml:space="preserve">18 y/o male presented to ER with Chest pain and headache.  States pt heart was inflamed.  Admitted to hospital x 2 days.  No additional information submitted.    HCP:  Not listed.   FAC: (b)(6) *Records requested    *8/12/2022 - Records reviewed   DOS: 1/10/2022  18 y/o male, no PMH, presented to ER with Chest pain and headache x 1 day.  Pain with breathing and swallowing.  Received covid vaccine on 1/8/22.  Cardiology consulted. DX Myocarditis secondary to vaccine.  Admitted to Telemetry  EKG - Sinus tachy.  RBBB with some mild mid J point elevation.   EKG - NSR  Troponin - 0.05, 0.09, 0.03.  ESR - 2.  CRP - 7.8.  CK - 133, 122.  CBC - Acceptable.  Chemistry - Acceptable.  Flu A/B PCR - Negative.  RSV - Negative.  SARS CoV2 - Negative.    CXR - WNL.   ECHO - normal.  EF 55-60%  TX:  Colchicine, Heparin   DCD home stable.  Chest pain resolved and troponins decreased.  Continue Colchicine x 4 weeks. F/U with cardiology in 1-2 weeks.  PCP in 1 week.  F/U EKG to assess RT BBB.    *Case definition met for probable myocarditis - Elevated troponins.  EKG with mild mid J point elevation.  No cMRI reported   Abstraction complete     </t>
  </si>
  <si>
    <t xml:space="preserve">Requesting Medical records today 1/18/22.  Talked with the NP (b)(6), at Dr. (b)(6) office on 1/18/21. She went over patient's chart from ER. Patient do not have any prior history, but do have a family history. Patient was with mixed hyperlipidemia prior to vaccine. This is a case of 38 yrs old male, with no prior history who suddenly felt Chest pain 4 days after Moderna second shot and rushed to ER. At ER abnormal ECG, with elevated Troponin, clean heart catheterization and X-ray. The cMRI confirmed acute Myocarditis with 28% EF. MRN for the hospital admission is 135912.  </t>
  </si>
  <si>
    <t>HCP report. 17 y/o M received 2nd Pfizer dose on 1/5/22, and 3 days later developed acute chest pain and tingling in arm. Elevated troponinI initially at 20, then repeat troponin high sensitivity at 19,293. EKG with ST elevation. Initial Echo showed decreased left ventricular function with EF at 50%, repeat Echo the following day was normal. Hospitalized x 3 days. Discharged home on NSAIDs and follow-up with pediatric cardiology. HCP interview: Dr. (b)(6).</t>
  </si>
  <si>
    <t>11/30/22: Abstraction completed - probable myopericarditis [ST elevation, PR depression, CP, elevated troponin]    *Diagnosis of myopericarditis was not related to vaccine, and recent viral infection (URI) was suspected to be the cause of symptoms related to myopericarditis.     4/22/22: Corrected DOB to 3/19/1967 for records request    54 y/o female developed CP, throat pain, dyspnea approximately 5.5 months after receiving 2nd Pfizer dose; presented to ER via EMS transport and treated with NTG &amp; ASA en route to ER.     Patient wore continuous glucose monitor and reported overnight glucose was poorly controlled, PMH pre-diabetes, recently taking prescribed hormonal therapy with testosterone.     -EKG showed code 3 STEMI, bedside ultrasound showed normal cardiac wall motion w/ no obvious pericardial effusion and PR depression. C/w pericarditis  -Echo showed LVEF 59%, normal LV size &amp; systolic function, normal RV size &amp; systolic function  -patient was hypotensive 70/40 at lowest point  - MD suspected recent viral infection due to patient's reported URI symptoms (sore throat, odynophagia, subjective fever and myalgias) leading up to hospital visit.      *Patient states on VAERS report that she received 2 doses of Janssen, with same dates as Epic report showing Pfizer doses/lot/dates;     *Summary of care from (b)(6), included with patient's VAERS report - details Hospital encounter 12/3/21 - 12/5/21; for CP, states Active Problems: Acute Coronary Syndrome (for reference in abstraction notes)    2/2/22: Requesting records for 12/3/21 to 1/18/22 from (b)(6)</t>
  </si>
  <si>
    <t>Pt. self-filed this to FDA/ VAERS. AE from Mar-Oct 2021. ER/Hosp/surgery. Is it Myocarditis?  Pt after 2 wks of second Moderna shot, started to have SOB and fast heart beats. Pt. end up collapsing and brought to ER with fast Heart beat (130-135/mins) on 4/22/2021 at (b)(6) and was hospitalized for 2-3 days. The referred Cardiologist is Dr. (b)(6), MD, PhD, in (b)(6), SC who performed surgery on patient, and patient is completely recovered and speaks highly about her this Cardiologist. Contacted to understand what went wrong with patient, and what was found and cured. Left message on 2/2/22.   Talked with HCP from Dr. (b)(6) office on 2/2/2022.Accordingly, Pt. with history of heart ablations. Pt.  first heart ablation in 2007. In April 2021, after the second Covid Shot when Pt went to (b)(6) and hospitalized for 3 days, diagnosed with AFIB, and underwent heart ablation process again during that admission (2nd time) with loop recorder implantation. Pt. continued to have Atrial flutter with rapid response, and was hospitalized again in June- July 2021 and had another heart ablation procedure with Dr. (b)(6), where several complications were identified and fixed with surgery. Thus, this was an ongoing cardiac related issue with patient started from 2007 with AFIB and requiring heart ablation. This is not a case of Myocarditis. However will await medical records and review again.</t>
  </si>
  <si>
    <t xml:space="preserve">HCP report. 25 y/o M (active duty stationed in (b)(6), Italy) received booster Moderna on 1/4/22, and the following day developed chest pain which was worse with exertion and lying down. He was initially seen in military base medical clinic at which time EKG showed diffuse ST elevation, and troponin normal. He as referred to off base ER where Echo was completed. Per military MD, report states consistent with pericarditis, no evidence of pericardial effusion. Full report not available to MD, and will not be available for months since completed off base. Pt then seen back in military base clinic and tx started: ASA, colchicine, protonix. HCP interview: (b)(6), PA and Dr. (b)(6).   </t>
  </si>
  <si>
    <t xml:space="preserve">21 y/o male presented to hospital and DX with myocarditis.  Admitted x 1 day.  + Troponins.  Patient recovered.  No other information submitted,    HCP: (b)(6)    FAC: (b)(6)  *Records requested     *8/12/2022 - Records reviewed   DOS: 1/13/2022  21 y/o male presented to hospital with pressure like chest pains with palpitation, mild SOB, and bilateral arm tingling, now resolved.  Occurred 4 days after booster vaccine. DX with myocarditis.  Admitted x 1 day.  Elevated Troponins.    EKG - Normal   Troponin - 0.81, 1.42, 1.25, 1.04, 0.22.  BNP - &lt;10.  D-dimer - &lt;215. ESR - 14.  CRP - 2.77 CPK - 113.  CBC - Acceptable.  Chemistry - Acceptable.    CXR - WNL.   ECHO - Normal LV systolic function.  Mild tricuspid regurg.   cMRI - Question mild delayed gadolinium enhancement of the pericardium, however, no delayed gadolinium myocardial enhancement to suggest myocarditis.  Patchy subendocardial increased T2 signal demonstrated in the mid anterolateral wall and the apical inferior wall, which may represent edema.  Estimated LT ventricular EF of 52%.    TX:  Zofran, Ibuprofen   DCD home stable.  F/U with PCP and cardiology.  RX for Zofran, Ibuprofen prn.  Pain drastically improved.   Patient recovered.    *Case definition met for confirmed myocarditis - Elevated troponins.  Acute chest pain, SOB, &amp; palpitations. cMRI - Question mild delayed gadolinium enhancement of the pericardium &amp; patchy subendocardial increased T2 signal demonstrated in the mid anterolateral wall and the apical inferior wall, which may represent edema.    Abstraction complete   </t>
  </si>
  <si>
    <t xml:space="preserve">10/14/22: Abstraction completed - Not a case  &gt; MRs received from HCP for patient's follow-up appointment for UTI complaint, and s/p recent COVID (+) PCR. No evaluation or diagnosis of myocarditis indicated in medical records. No EKG, labs, or other indication of symptoms c/w myocarditis.    2/1/22: Requesting records from (b)(6); DOS 11/2/21 to 1/13/22;    Patient self-reported to VAERS; no records available currently; states she was diagnosed and treated in HCP office/clinic and not recovered; stated diagnostic/labs performed </t>
  </si>
  <si>
    <t>Will call the HCP. Talked with (b)(6) from Dr. (b)(6)'s office. She said patient on 3 months Colchicine. The diagnosis was at ER. Sent an email to patient to obtain ER and vaccine info. Patient responded back on 1/25/2022 and I will request MRs including ER for 9/24/2001 visit, but as per cardiologist office diagnosis at ER was based upon subjective complain. No clinical evidence was found for Pericarditis, but patient was prescribed Colchicine as a precaution. Patient was not hospitalized as the cardiac markers and ECG was normal. Patient was referred to follow up with the Cardiologist. Patient continued to follow-up with cardiologist, as colchicine did not helped and patient still had chest issues.  On 3/10/22, MRs arrived from Cardiologist office.  MRs indicated that further evaluation was done for patient's health via ECHO (CT ROH Angio cardiac w calcium score, R07.2) . The ECHO done at (b)(6) hospital on 2/7/22 showed on left main coronary, left anterior descending proximal  25% of stenosis secondary to eccentric calcified plaque. Final diagnosis was nonobstructive left main and 2 vessel coronary artery atherosclerosis.   Due to this other finding of cardiac calcification (with calcium score of 252), atherosclerosis with CAC-DRS 2, patient was prescribed moderate to high intensity statin + ASA 81 mg.  Thus, this case does not meet AE of Myopericarditis, as other findings related to patient cardiac condition are revealed.</t>
  </si>
  <si>
    <t>41 yo female with history of SLE and Stage III Lupus nephritis, ADHD, Depression, Hypothyroidism and Hashimoto's disease who developed chills, fever, soreness in the axilla, fatigue, palpitations and chest pain described as pressure in the left middle chest one day after Pfizer COVID-19 booster vaccine.  Report indicates she was evaluated in HCP office/clinic, ER and was hospitalized for 3 days.  Cardiology - consistent with acute myocarditis likely secondary to her COVID vaccine. ECG: without acute injury pattern  Echocardiogram: preserved ejection fraction and normal wall motion throughout. Trace amount of fluid was noted on follow-up limited echo and then repeat showed resolution of pericardial effusion. Troponin remained stable from admission at 0.08.     Record states: Patient has HX of Lupus nephritis so could not be excluded that myocarditis could be lupus induced.     Cardiology recommendation: ibuprofen 600 mg three times daily for 1-2 weeks and colchicine 0.6mg twice daily for the next 90 days.     Follow up appointment with cardiology after discharge showed patient to be improving with some occasional chest pains but no constant or persistent pains at this time.     No medical records available in VAERS, no units given for troponin.  No results given for CXR or CTA chest.  Updated to primary VAERS (b)(6) from (b)(6)  3/22/22: Case reassigned to me NF. Medical records reviewed on 3/24/2022. This case meets the case definition of acute probable Myocarditis based upon sudden onset of chest pain, SOB within 24 hrs and worsening in 48, 72 hrs. After booster Pfizer shot, patient with comorbidity of autoimmune lupus nephritis, started to have cardiac issues after 24 hrs and worsened subsequently. Clinical evidence from medical records indicates elevated Troponin, abnormal ECH with sinus Tachycardia and mild MI. There was a mild pericardial effusion, with lung atelectasis and possible viral infection.  The pericardial effusion can also be due to patient's lupus condition. Patient D-dimer was elevated with mild cough, and some swollen lymph node, which could be just the normal vaccine reaction. ECHO showed no functional abnormalities and normal EF%. No other new findings.   Pt. admitted from 1/15-1/17/2022, and had few follow-ups with cardiologist showing recovery of acute Myocarditis. This case meets AE of probable Myocarditis based upon timeline of vaccine and worsening symptoms, abnormal EKG, treatment given received well and elevated troponin.  (14 Apr) Dose 3 Pfizer on 12 Jan 2022.</t>
  </si>
  <si>
    <t>Emailed patient on 1/19/22 to obtain details. Patient provided all the details via Email received next day. There are no tests or clinical diagnosis that was done and indicative of Pericarditis/Myocarditis at doctors office or clinic. Patient did not go to ER. Patient was seen by Cardiologist who prescribed Prednisone for subjective pain. The two different PCP's and the Cardiologist, all told the patient for no further work up needed, but patient continued to have chest pain for Nov and Dec. Prednisone is helping and patient is better but not completely normal. I will talk with #14 Dr (b)(6) at (b)(6), who is patient's PCP. Talked with Dr. (b)(6) on 1/24/22 and went over patients chart and visits. Patient came to (b)(6) PCP 3-4 times in Nov and then few consults in Dec with Dr. (b)(6). No clinical findings related to Myocarditis or Pericarditis. Referred further to Cardiologist office and was seen by Dr.(b)(6) in December 2021 few times. Performed blood tests, ECHO, ECG, Chest x-ray etc., combined with all visits and all normal.  Could be Costochondritis as per Dr. (b)(6).  Due to absence of any clinical evidence this case does not meet the AE criteria on subjective basis.</t>
  </si>
  <si>
    <t xml:space="preserve">40 y/o Male experienced "myocarditis/pericarditis" with the event starting the same day as 2nd Pfizer. Insufficient information to determine case status on VAERS report or to request medical records. Emailed provider 1-19-22 for additional information.   Discussed with provider on 1/27/22 - Pt. is still symptomatic. According to HCP pt. had normal EKG and normal cardiac enzymes per report, but would still like the medical records to verify this. Currently does not meet case criteria. Obtained information about the ED where pt. was seen for records request as Emergency Department was (b)(6) in (b)(6), CA. </t>
  </si>
  <si>
    <t>Parent report. 14 y/o M received booster Pfizer dose on 1/9/22, and 4 days later developed chest pressure and SOB, left arm pain, vomiting x 1 episode. TroponinI peak 0.38, echo and EKG normal. Diagnosed with myocarditis in ED. Spoke with HCP Dr.(b)(6) (outpatient cardio) who states not certain that myocarditis is definitive diagnosis, but ED provided diagnosis. He states ED did not complete viral panel. However, mildly elevated troponin as referenced above, symptoms resolved with ibuprofen x 3 days. (17 Oct 2022) Dose 3 Pfizer 9 Jan 2022.</t>
  </si>
  <si>
    <t xml:space="preserve">Self report. 19 y/o F states she initially developed chest pain about 1 week after second dose. Pain at that time was self-limiting so no evaluation. She then received 3rd dose Moderna and 26 days later developed worsening chest pressure and SOB. Went to ER 1/5 due to worsening symptoms, chest pain intermittent x 9 months. EKG with sinus rhythm. Echo normal. Diagnosed with presumed acute pericarditis based on symptom presentation. She was provided ibuprofen to be taken x 10 days.   1/20/22 - HCP interview: Dr. (b)(6). She reports does not have vaccine info or hospital records as this is new pt to their clinic. ER facility where diagnosed: (b)(6). </t>
  </si>
  <si>
    <t xml:space="preserve">12 y/o female, parent reporting, presented to ER 16 days after vaccine.  C/O SOB.  Elev troponin 639 &amp; 616.  EKG - normal.  CT of chest - Normal.  DX with myocarditis.  Referred to peds cardiologist, Dr. (b)(6).  Repeated labs by cardiologist, troponin down to 7.  Echo - normal.  Place on heart monitor x 2 weeks.  Will have stress test 4/15/22.   HCP: Dr (b)(6) FAC:  (b)(6) 3  *Records requested by both     *8/16/2022 - Records reviewed   1/27/2022  12 y/o female, no PMH, presented to ER 16 days after vaccine.  C/O SOB while playing basketball.  Elev troponin.  BP 130/81, 112/80.  P - 106.  O@ sat 100%.  Currently no SOB in ER.  DX with myocarditis.  Cardiology consult.    Troponin - 616, 639.  WBC - 18.2.  MPV - 9.1.  Neutrophils - 14.60.  Monocytes - 0.77.  AST - 28.  Respiratory Panel PCR - Not detected.  SARS Covid - Negative.   EKG - normal.    CT of chest - Normal.  No PE or infiltrates   DCD home stable.  F/U outpatient.  Referred to peds cardiologist.    1/3/2022 - cardiologist F/U.  Currently no symptoms.     BP- 131/59  EKG - Normal   Troponin - &lt;7.  BNP &lt;10.  H&amp;H 1.5 &amp; 41.3.    Echo - normal.    Place on heart monitor x 2 weeks.  Continue restriction from any intense competitive exercise. Will remove restrictions with complete resolution of symptoms and normal stress test.    Will have stress test 4/15/22.   DX: Possible myocarditis.  No medications.  F/U in 6 weeks.      1/25/2022 - Holter Monitor - Regular rhythm.  Rare supraventricular ectopy noted.  Rare ventricular ectopy.  No heart block or pauses greater than 3 seconds.  5 total triggers - NSR during patient events.     *Case definition met for probable myocarditis - Elevated troponin and SOB.  No reported cMRI.    Abstraction complete.   </t>
  </si>
  <si>
    <t>14 y/o male hospitalized x 2 days for myocarditis, 1 day after booster.  Elev troponin.  No other clinical submitted.    HCP: (b)(6)  FAC:  (b)(6)   *Records requested     *3/11/2022 - Records review  14 y/o male, no significant PMH, presents with chest pain with shortness of breath when walking. "Feels like a bubble in my chest". Low grade temp of 99.5. Heart rate 127 BPM. Blood pressure 122/97. WBC -10.55. RBC - 5.32. HGB - 15.3. HCT - 46.0. ESR - 12. Creatinine - 0.67. CRP - 3.7 SARS-CoV2 PCR - not detected. Influenza A/B - not detected. RSV - not detected. Troponin-I - 5.690, 2.500, 0.410. BNP - 20.  NT-proBNP - 234. Resp PCR pane - Not detected. Adenovirus PCR - not detected. Enterovirus PCR - not detected. EBV - not detected.  Cardiac U/S - WNL. Hospitalized x 2 days for myocarditis, 1 day after booster.  DX: chest pain, acute pericarditis. MEDS:  Famotidine, ibuprofen.  ECHO - Normal. Rapid resolution of symptoms and down trending of troponins. Patient discharged home stable, to follow up with cardiology and continue famotidine and ibuprofen.   Case Definition met for probable myocarditis  Abstraction complete.   (3 Jun 2022) Dose 3 Pfizer on 14 Jan 2022.</t>
  </si>
  <si>
    <t>10/31/22: Records unavailable in VAERS - MR form indicates records uploaded on 3/3/22, but no records visible. I will check the Medical Abstract information to see if there has been activity by GDIT.    HCP reported to VAERS; 42 y/o male (-)PMH developed diaphoresis &amp; CP approximately 4 days after 3rd COVID vaccination; presented to ED/Hospital with elevated Troponin, diagnosed with Myocarditis; unclear if patient remained hospitalized and recovery is unknown;    2/1/22: Requesting records for DOS 1/12/22 to present, (b)(6)</t>
  </si>
  <si>
    <t>HCP report. 15 y/o M received booster dose of Pfizer and within 2 days developed acute onset chest pain and difficulty breathing (while lying down). Also developed nausea, episode of emesis, mild congestion and cough. Presented to PCP. EKG WNL. Troponin elevated. Referred to ER. EKG remained normal sinus rhythm. Troponin elevated. Echo without signs of decreased cardiac function, no pericardial effusion. Respiratory viral panel negative. Diagnosed with myocarditis secondary to covid vaccination. Tx: Ibuprofen 800 mg q 8 hours with resolution of symptoms prior to discharge. Hospital course: 3 days.   1/19/22: Left VM for HCP -  Dr. (b)(6). No response.  1/26/22: Emailed HCP without response.   Medical records requested 1/25/22. Medical records received 3/8/22. (3 Jun 2022) Dose 3 Pfizer 11 Jan 2022.</t>
  </si>
  <si>
    <t>12/5/22: Abstraction completed - Pericarditis      Patient's spouse reported to VAERS; 73 y/o female unknown PMH, developed unspecified symptoms &amp; outcome described as "pericardial effusion, pericarditis, atrial fibrillation"; hospitalized x 5 days; recovery is unknown    -Pericardial effusion suspected to be complicated by A-fib with rapid ventricular response - treated inpatient and d/c with amiodarone  -Echo showed LVEF 60%, diastolic dysfunction, large bilateral pleural effusion, small pericardial effusion, MD noted not c/w constrictive pericarditis  -Thoracentesis: left pleural fluid negative for malignant cells        2/1/22: Requesting records for (b)(6)WA for 2/6/21 to 4/6/21</t>
  </si>
  <si>
    <t>HCP report. 14 y/o M received 3rd Pfizer dose on 1/14/22, and the following day developed chest pain, left arm/shoulder pain. EKG normal sinus rhythm. Elevated troponin I high-sensitivity and CRP. ECHO with mildly decreased strain and pericardial effusion. Diagnosed with myopericarditits. Tx: Ibuprofen. HCP interview 1/19/22: Dr.(b)(6).    Updated to primary VAERS (b)(6) from (b)(6) (26 Jan) Dose 3 on 14 Jan 2022.</t>
  </si>
  <si>
    <t xml:space="preserve">23 y/o male, PMH congenital heart disease, found unresponsive and required defibrillation.  Admitted x 8 days.  Cardiac surgery (planned staged pulmonary valve replacement. Bo additional clinical submitted.   HCP: (b)(6)  *Records requested   *Email to HCP     *8/17/2022 - Records reviewed   12/18/2021  23 y/o male, PMH congenital heart disease and multiple surgeries, found unresponsive and required infield defibrillation by neighbor who was police officer who had AED.  Gained consciousness in ambulance with nausea.  Vomited in ER.  Does not remember unresponsive event.  Received Pfizer booster on 12/14/2021.  Given his recent covid vaccine, myocarditis remains a possibility.  Admitted x 8 days.  Cardiac surgery (planned staged pulmonary valve replacement.   SURGICAL PROCEDURES:  placement of a new pulmonary valve bio-prosthesis, patch augmentation of the RV outflow tract, tricuspid valve repair and placement of an epicardial ICD.    EKG - NSR.  LT atrial enlargement.  T-wave abnormality, consider anterior ischemia.    Troponin T - 71, 289.  NT-Pro BNP - 138.  K - 2.9.  Glucose - 184, 176.  AST - 139, 94.  ALT - 152, 134.  Alk Phos - 164, 156.  Lactate - 4.9.  Sars covid - Negative.  Drug Screen - Negative.  PT - 14.0.  INR - 1.3.    CXR - Slight enlargement of the cardiac silhouette.    CT of head - WNL.   Holter - SR with rare episodes of sinus arrthymia.  Rare single PVC &lt;1%.    ECHO - Severe pulm valve stenosis s/p neonatal RVOT reconstruction and subsequent ASD and PDA closure.  S/P porcine PV prosthesis.  S/P tricuspid valve repair and epicardial ICD lead placement.   Pulm valve prothesis systolic mean Doppler gradient 11mmHg.  Estimated RV systolic pressure 35mmHg.  Tricuspid valve diastolic mean Doppler gradient 2mmHg.  Trivial regurg.  Mod enlarged RT ventricular chamber size and Mod reduced systolic function. Normal LV changer size and function.  EF 55-60%.  Tiny LT pleural effusion.    cMRI - No evidence of active myocarditis.  Chronic findings of RV chamber enlargement and valve overload with prior patch augmentation of the RVOT and free pulmonary regurgitation.  Mod tricuspid regurg.  Likely diffuse interstitial fibrosis in RT ventricle.   MEDS:  IVFs, K+, Zofran, Tylenol, Metoprolol, Coumadin     12/28/2021  PT - 16.6.  INR - 1.5    12/30/2021 - Cardio f/u vist.    Post op.  Doing well.  Stressed importance of wound care.      1/3/2022  PT - 29.  INR - 2.5    1/6/2022 - F/U cardiology visit.  Post admission and s/p placement of a new pulmonary valve bioprosthesis, patch augmentation of the RV outflow tract, tricuspid valve repair and placement of an epicardial ICD.  Done well since DCD with no complaints.    MEDS:  Tylenol, ASA, Metoprolol, Miralax, Coumadin   DX:  Congenital pulmonary valve stenosis, critical; S/P surgical reconstruction; Severe pulmonary regurg; Mod-Severe enlarged and hypertrophied RT ventricle with preserved systolic function and reduced diastolic compliance; Mild tricuspid regurgitation.    CRP - 23.0.  PT - 29.6.  INR - 2.6.    CXR - Sternotomy with mediastinal clips and PVR.  Epicardial ICD.  Slight cardiac enlargement.  No pneumothorax.  Since 12/26/2021, the pneumoperitoneum has resolved     *Case definition not met for myocarditis - CMRI did not show active myocarditis.  Troponin was elevated, but MD felt related to cardiac arrest and AED.    Abstraction complete     </t>
  </si>
  <si>
    <t>11/4/22: Abstraction completed - Pericarditis  - CP, ST-elevation, Elevated troponin + CRP + ESR  - D/C diagnosis states Pericarditis.     Patient self-reported to VAERS; 36 y/o male (-)PMH developed CP (occasionally positional), palpitations, approximately 28 days after receiving COVID vaccine dose (unclear what date or dose# patient experienced AE; VAERS report lists the date of vaccination 1/5/21, AE 2/2/21, and Dose 3 unspecified date with Moderna lot (b)(6)).    - EKG showed ST-elevation  - Echo: LVEF 50-55%, low normal LV function, no pericardial effusion or wall abnormalities  - Cardiac cath: normal LVEDP, normal coronary arteries  - Elevated Troponin, ESR, and CRP    Note: HPI states that patient was taking prescribed amoxicillin for URI (symptomatic sore throat and sinus congestion)    2/2/22: Requesting records for Palos Hospital 11/1/21 to 12/30/21</t>
  </si>
  <si>
    <t>Self report. 26 y/o M received 3rd dose Pfizer 1/14/22, and two days later developed chest pain, pleuritic chest pain, and pain with breathing. EKG with sinus tachycardia, no ST/T changes. Echo with minimal pericardial effusion. TroponinI elevated. Diagnosed with myopericarditis. Tx: ASA and colchicine. Hospital course: 3 days.    Contact HCP 1/24 Dr. (b)(6) - MD unwilling to provide information.</t>
  </si>
  <si>
    <t>HCP report. 13 y/o M received 3rd dose Pfizer on 1/14/22, four days later developed chest pain. Elevated cardiac enzymes, EKG with ST elevation, Echo normal. Diagnosed with myocarditis. Tx: Ibuprofen 600mg TID. HCP interview: Dr. (b)(6)</t>
  </si>
  <si>
    <t xml:space="preserve">23 y/o (b)(6) male, taking testosterone, presented with chest pain, fever, chills, and headache.  HX Covid infection 12/1/2021.  DX: Myopericarditis.  Admitted x 3 days.  No other clinical documentation submitted.    HCP: (b)(6)  FAC: (b)(6)  *8/23/2022 - Records reviewed   1/8/2022  23 y/o transgender male, taking testosterone, presented with chest pain (positional changes), fever, chills, malaise, fatigue, and headache.  HX Covid infection 12/1/2021.  DX: Myopericarditis.  Admitted ICU.  Pain improved.  Moved out of ICU.     EKG - Anterior concave - up ST-T changes  EKG - NSR with sinus arrhythmia.  Inferior T wave abnormality.    Troponin - 105, 1059, 1286, 1.150, 1.140.  CRP - 4.9, 4.0, 3.9, 1.1, &lt;0.3.  ESR - 16, 2, 5.  CKMB - 58.9. CK 597, 790.  Glucose 140. ALT - 64, 83, 82. MRSA - Negative.  Staph aureus - Positive. CBC - Acceptable.       CXR - No acute changes  LT heart cath - normal coronary angiogram   ECHO - normal.  EF 62%.   cMRI - acute myocarditis with no active pericarditis, no pericardial effusion, and no constrictive pericarditis.    MEDS:  Heparin, Colchicine, Ibuprofen, Protonix  DCD home with complete resolution of pain.  F/U with cardiologist.      3/12/2022   Seen in ER.  C/O intermittent chest pain since previous pericarditis 3 months ago.  Has normal ED work-up.  Has been asymptomatic since previous night.    EKG - Normal  Troponin T - 9 - normal (&lt;12).  CBC - Acceptable.  BMP -acceptable.    DCD to f/u with PCP and cardiologist     3/17/2022  Seen in ER.  C/O intermittent chest pain since pericarditis 3 months ago.    Given in ER Percocet, Prednisone, Colchicine   EKG - NSR.  Occasional PAC.  Normal ST-T segments.  No change compared to prior EKG's, previous mild ST elevation that is not new.   Troponin T - 10, 9 - normal (&lt;12).  U/A - trace of Leuk esterase.  CBC - acceptable.  BMP - Acceptable.  Hepatic function - acceptable.    CXR - WNL.    MEDS:  Percocet, Prednisone, Colchicine, Protonix, Maxalt   DCD home stable with meds.      3/30/2022  F/U Cardiology visit.  Has had recurrent chest pain.  Was taking Colchicine, Ibuprofen, and giving prednisone in ED (inappropriately).  Chest pain free but c/o fatigue.    ECHO - Normal.  No evidence of pericarditis per TTE.    EKG - SR with sinus arrhythmia.   IMP:  Previous myopericarditis with recurrent pericarditis.    Plan:  Increase Colchicine and Ibuprofen   F/U in 3 months   *Case definition met for Myopericarditis.  Elevated ST, acute chest pain, elevated troponins, CMRI positive for myocarditis.    Abstract complete.  </t>
  </si>
  <si>
    <t xml:space="preserve">HCP report. 13 y/o M received 3rd dose Pfizer of 1/13/22, and 4 days later developed. TroponinI high senitivity elevated. EKG with ST elevation. Echo with depressed LV function, EF 50%. Tx: Ibuprofen 400 mg q 8 hours. HCP interview: Dr. (b)(6). </t>
  </si>
  <si>
    <t>Patient self reported this for AE after booster shot of Pfizer COV-19. Not sure if patient went to ER on 11/5/21 or PCP office. Called #14 and left message on 1/21/22 to call back. Talked with NP Ms. (b)(6)#14, and she went over the entire course of the patient. Patient went to ER on 11/5/21 @ (b)(6), but ECG, Troponin,D-dimer, Chest X-ray and CBC all came normal. Patient was not given any prescriptions nor admitted. Patient went to PCP office and was seen by NP Ms (b)(6) on 11/9/21. The chest pain was identified as only during deep inspiration or when coughing or laughing, and is non-radiating. So, the PCP office prescribed her Ibuprofen 400mg. For follow up visit on 1/3/22 patient said, she is doing fine and the pain is gone. Again pt. contacted Ms. (b)(6) and talked about pain. They ordered another EKG, and also referred to Cardiologist,  on 1/10/22, and EKG came normal. Based upon VAERS report and phone interview with HCP, it is concluded that patient do not meet AE of Pericarditis and is only subjective. no clinical evidence for Pericarditis passed 60 days booster shot.</t>
  </si>
  <si>
    <t xml:space="preserve">HCP report. 16 y/o M with PMH autism, OCD, ADHD received 2nd Pfizer dose on 1/17/22 and the following day developed chest pain. Initially seen in ER without admission. Troponin within normal range. EKG with ST elevation and PR depression. CRP, ESR, BNP normal. Diagnosed with myocarditis and treated with ibuprofen. Symptoms resolved with treatment within 1 week. HCP interview: Dr. (b)(6). Vaccine lot numbers not available - Dr. (b)(6) (cardiology) and Dr. (b)(6) (Pediatrician) do not have information.     4/12 KP: VAERS ID updated from (b)(6) to (b)(6); both IDs linked in VPN  </t>
  </si>
  <si>
    <t>awaiting medical records to confirm lab details.  Case reassigned to me on 2/7/22.  I talked with Ms. (b)(6), the NP with #14, and she went over pt. Chart and details of the visit. Pt. didn't go to ER or referred further to ER after Cardiologist visit. The only test and visit was on 3/25/2021, where EKG was done, and it resulted as Normal Sinus Rhythm. No further workup was done or needed. They prescribed Ibuprofen for pain, but no diagnosis of Pericarditis was stated.  This case does not meet AE of Pericarditis in absence of the only test EKG, which came normal. No MRs needed.</t>
  </si>
  <si>
    <t xml:space="preserve">29 y/o male, self-reported, DX with Myocarditis and Pericarditis.  No additional information.   HCP: Dr. (b)(6)   Call to HCP office, office closed.    *Records requested from HCP      *8/23/2022 - Records reviewed   29 y/o male, PMH pression and anxiety, DX with Myocarditis and Pericarditis per patient.     Clinical received is not related to vaccine adverse event.    There is no documentation that a case definition met for myopericarditis.  Abstraction complete   </t>
  </si>
  <si>
    <t>Self report. 23 y/o M received 2nd dose Moderna in July, developed chest pain with vomiting in December. Troponin elevated. EKG with 0.5 mm ST elevation inferior leads. Cardiac cath with normal coronaries. Echo normal. Viral respiratory panel negative. Diagnosed with myocarditis. Provided ASA and metoprolol for treatment.     1/25: Emailed pt for vaccine info - no response.   Attempted to contact HCP: Dr. (b)(6) - no response.</t>
  </si>
  <si>
    <t xml:space="preserve">17 y/o (b)(6) male admitted for Myopericarditis following Pfizer booster. Echo, elevated troponin, ECG 1/10/2022.  No additional clinical submitted.   HCP: (b)(6)    FAC: (b)(6)  *Records requested.     *8/19/2022 - Records reviewed   17 y/o FTM (b)(6) male, taking testosterone, no PMH, presented with sternal chest pain with radiation to the throat, constant.  Laying down makes it worse, sitting or standing makes it better following Pfizer booster.  DX Myopericarditis.  Cardiology consult.    EKG - Some concern for ST elevation in leads II, V4, V5  Troponin I - 9.23, 9.16, 5.95, 4.64, 4.55,2.56, 0.29.  BNP - 277, 316, 70, 129.  CRP - 14.5, 14.3.  ESR - 19, 29.  D-Dimer - &lt;0.46.  CBC - WNL.  CMP - WNL.    CXR - WNL.    POCUS Cardiac - Without significant pericarditis effusion, systolic dysfunction or volume overload.    ECHO - EF 55-60%.  WNL.    MEDS:  Ibuprofen, Tylenol, Cholecalciferol, Flaxseed oil, hydroxyzine, testosterone, Tretinoin  DCD home stable.  Will return for cMRI outpatient.  F/U with cardiology.  Take Ibuprofen.    *Case Definition met for pericarditis - acute chest pain, ST-elevation on EKG  *Case Definition met for probable myocarditis - acute chest pain, ST-elevation on EKG, elevated troponins, no cMRI report confirmed   Abstraction complete. (17 Oct 2022) Dose 3 Pfizer 6 Jan 2022.    </t>
  </si>
  <si>
    <t xml:space="preserve">18 y/o male presented with chest pain and SOB 3 days after vaccine.  EKG - suggestive of STEMI.  DX Myopericarditis post vaccination.  Admitted x 3 days.  TX:  Solu-Medrol 500mg IV, colchicine.  EF is preserved.  cMRI - confirms that the patient is myocarditis confirms that his EF is preserved shows relatively small amount of ventricular inflammation and does show a very small hemodynamically insignificant pericardial effusion.  HCP contact:(b)(6)    FAC: (b)(6) *Criteria met for Myopericarditis.   *Email to HCP   Records requested.     *1/25/22 -  Received call from (b)(6).  Patient's name given.  Troponin, CRP, CKMB, &amp; CK levels elev.  States will have MR dept send med records to include, H&amp;P, labs, and diagnostic testing. Advised to make sure VAERS # on records.   *Criteria met for myopericarditis.       </t>
  </si>
  <si>
    <t>HCP report. 16 y/o M received 3rd dose Pfizer and two days later developed chest pain. EKG with diffuse ST elevation. Echo normal function. Troponin elevated. Diagnosed with myopericarditis. Treatment included Toradol, Ibuprofen. HCP interview: Dr. (b)(6). (17 Oct 2022) Dose 3 Pfizer 5 Jan 2022.</t>
  </si>
  <si>
    <t xml:space="preserve">27 y/o female presented to ER with chest pain &amp; LT arm pain within 20 hrs of vaccination.  Elev troponin. Echo - grossly normal.  Cardiac MRI - showed Two focal areas of subendocardial/transmural enhancement involving the apical septal and apical segments. Differential was SCAD vs. Myocarditis.  CTA - no evidence of SCAD.  DX Myocarditis.  No additional clinical submitted   HCP: (b)(6)    FAC:  (b)(6) *Records requested     *8/25/2022 - Records reviewed   11/25/2021 - ER   27 y/o female, no significant PMH, presented to ER with chest pain &amp; LT arm pain, within 20 hrs of vaccination.  Pain worse with deep breathing and exertion.  Elev troponin. O2 sat 90% on RA, repeat 100%.  DX Myocarditis.  Admitted.   EKG - Sinus Tachycardia.  PR elevation in aVR, consider pericarditis.    EKG - Some PR depression  Troponin I - 0.47, 1.09, 3.11, 2.35.  ESR - 6, 10.  CRP - 8.7, 29.5.  BMP: Bicarb - 22, Creatinine 0.68.  CBC - Unremarkable.  COVID - Negative.  D-dimer - 0.40.  Lipid Panel - WNL.  Flu A/B - Negative.  RSV - Negative.    CXR - Unremarkable.   Echo - grossly normal.  EF 64%  Cardiac MRI - Mild decreased LT ventricular systolic function with LVEF 45%. Normal RT ventricular function with RVEF 63%.  Two focal areas of subendocardial/transmural enhancement involving the apical septal and apical segments.  These have the appearance of ischemic events.  Consider SCAD.  Differential was SCAD vs. Myocarditis.    CTA - no evidence of SCAD.  DX Myocarditis.    MEDS:  IVFs, ASA, Colchicine, Flexeril.   11/26/2021 - Pt asymptomatic.  DCD home with Colchicine and ASA.  F/U with cardiologist for cMRI as outpt.      1/4/2022 - Presents to ER with SOB and chest pain post myopericarditis.  O2 96-98% on RA.  Symptoms most likely related to Covid diagnosis.  Vitals are stable   Troponin I - &lt;0.015.  SARS CoV-2 - Detected.  Flu A/B - Negative.  RSV - Negative.    DCD home. Stable.     *Case Definition met for myopericarditis - PR depression on EKG, Acute positional chest pain, SOB, Elev troponin, CRP, &amp; ESR. CMRI with decreased systolic function with ischemic appearance.    Abstraction complete   </t>
  </si>
  <si>
    <t xml:space="preserve">65 y/o female experienced "pericarditis" 3 days s/p 3rd Pfizer and was hospitalized approximately 5 weeks later with pericardial effusion. Insufficient information on VAERS report to determine case status. Requested hospital records and LM for HCP 1/25/22.   02/10 - Records not yet available.   2/16/22: Case reassigned to me. Updated MRs request facility info by adding City, state, phone number, fax number. Also, called Ms. (b)(6) #14 and left a message to call back.  Ms. Taha NP for patient called back on 2/16/22 around 12:15 pm and provided all the info as follows.  Pt. with Chest pain immediately after 48 hrs of second COVID shot. On 4/7/21, pt went (b)(6) and was found to have elevated ESR OF 93 and CRP of 18.7. Elevated Troponin at 0.2. The first ECG was NSR, but the second one showed Tachycardia. ECHO was normal. Pt. took the course for 3 months of Indomethacin and Colchicine, and recovered and on no medication from July 2021. I asked HCP, if the April incident reported elsewhere, because pt. did not refer that episode in this VAERS report. She said no that is not reported anywhere, so, I asked Ms. (b)(6), since she is informing this to me now, would she like me to add this in the report, and she said, yes, she would like that.  Later after Booster (12/6/21), pt. felt the onset of Chest pain and went to outpatient on 12/9/21, where again, the ESR and CRP were elevated at 91 and 7.6 respectively. ECHO was normal. Condition kept worsening, so pt went to ER on 1/15/22 where, pt. ESR and CRP still elevated to 75 and 6.4 respectively, ECG abnormal and ECHO showed moderate Pericarditis. Pt. was hospitalized for two days.   Thus based upon all the info gathered it is concluded that pt. qualifies for Acute Myocarditis in April 2021 (From 2nd shot; vaccine timeline + symptoms of chest pain + Abnormal worsening ECG + elevated Troponin). The treatment received was for Cardiac inflammation for 3 months course.  Further, Pt. also, meets Pericarditis from Booster shot in Dec 2021 leading to admission, treatment and diagnosis of Pericarditis in the hospital from 1/15/22-1/17-22.  Together, Pt. qualifies for AE of Myopericarditis (Acute Myocarditis from 2nd shot in April 2021 and Pericarditis from booster shot in Jan 2022).  I will update the MRs request from all the above dates and timelines. 2/16/22.    </t>
  </si>
  <si>
    <t>HCP report. 19 y/o M received 3rd Pfizer dose on 1/3/22, and ten days later developed chest pain, pleuritic chest pain. Seen in ER x 2 visits. Troponin unremarkable. EKG with ST elevation and notched J-point consistent with pericarditis. Echo showed pericardial thickening without effusion. Treated with colchicine. Seen at (b)(6) Left Vm for patient as need vaccine info (b)(6)</t>
  </si>
  <si>
    <t>HCP who is Electrocardiologist Dr. (b)(6) filed this VAERS report. I interviewed her on 1/25/2022. She stated that patient is comorbid with WPW, and had one episode of 30 mins of Chest pain after 6 days of first Pfizer shot (11/21/21). Patient went to ER and PCP and they think that it is WPW. Patient went to Cardiologist who ordered heart beat monitor. Upon consultation with Electrocardiologist, who also reported this and felt that patient had an episode of  Ventricular Tachycardia after vaccine, besides the palpitations. The ECG comparisons from past and the ones recorded from monitor were different. The current worsening ECG after vaccine with suspected VTach episode shows several PVC's, and one Ventricular Tachycardia.  Combining all the info, based upon the timeline, with one episode of Chest pain and worsening distinct ECG from the monitor might indicate Acute Myocarditis in this patient which is resolved. Requested MRs on 1/25/22.</t>
  </si>
  <si>
    <t xml:space="preserve">14 y/o male presented to ER c/o chest pain 3 days after booster vaccine.  DX acute myocarditis.  Admitted to peds ICU.  EKG - inverted T waves and ST depression.  Troponin elev 9.913. CKMB - 27.4. CK 564. NT-proB NP 242. Treated with Ibuprofen.  DCD home stable with improving symptoms and troponin downtrending.  To have cMRI in February with cardiology f/u.    HCP: (b)(6)  FAC: (b)(6) Criteria met for probable myocarditis.  *Call to HCP s/w (b)(6).  Requesting the name of hospital that pt admitted.  States admitted to (b)(6).    *Records requested.      *3/11/2022 - Records review  14 y/o male presented to ER c/o chest pain 3 days after booster vaccine.  DX acute myocarditis.  Admitted to peds ICU.  EKG - Sinus tachy, inverted T waves, PR depression, and ST elevation.  ECO - normal. Troponin - 9,913, 5,132. CKMB - 27.4. CKMB - 27.4. CK 564. NT-proBNP - 242.  WBC - 11.5. RBC - 5.33. H&amp;H 16.1 &amp; 44.7. AST - 47. ALT - 23.  ALK phos - 155.  Influenza A/B - Neg. RSV - Neg. SARS-CoV-2 - Neg. CXR - WNL. Treated with Ibuprofen. EXAM:  Reproducible costosternal tenderness on the LT sternal border DCD home stable with improving symptoms and troponin down-trending. 98% of having complete resolution without significant lasting effects. Continue Motrin. To have cMRI in February with cardiology f/u.    Case definition met for probable myocarditis   Abstraction complete. (17 Oct 2022) Dose 3 Pfizer 17 Jan 2022.     </t>
  </si>
  <si>
    <t>3/11: Spoke with PCP listed on initial report: Pt seen in ED several times and his office, in person and via telemed. Sounds like no confirmed dx of myo/pericarditis by ED or him, thought to be "possible mild myo." While speaking over the phone he could not see any diagnostic results from her ED visits. He referred her to cards- (b)(6) cards on 3/9: per that visit she was felt to have unspecified atypical chest pain, may not be cardiac in etiology. Will add that facility to records request.    1/26: patient self report by 28yof citing "mild myo" developing 1d following her booster with Moderna. No facility listed, will attempt to reach HCP listed. 2/8: Emailed patient asking for facility.</t>
  </si>
  <si>
    <t>awaiting medical records to confirm diagnostics  02/08/22 [EW]: Medical records not available as of this date. There is no birthdate or HCP information provided. Insufficient information in this manufacturer report to determine case status.   3/17/22 - MR not yet available.  3/21/2022: Obtained the DOB. Pt DOB is (b)(6). Obtained hospital and Cardiologist name. Will call Cardiologist Dr. (b)(6) MA.  MRs uploaded @ VAERS and reviewed on 10/17/22.   This is a report forwarded from Pfizer manufacturer, whereas Pt. self filed to MFR for a VAE. Pt a 37 yo M, with PMHx of Hashimoto's (on Levothyroxine) and Hypothyroidism, travelled to Europe few weeks prior to vaccine in question. Upon receiving the 1st booster shot of Pfizer on 12-14-21, pt felt the usual mild fever and fatigue upto 48 hrs and felt normal. However after 6-8 hrs on day 3 Pt had worsening Chest pain, pressure and went to ER on 12/17/21. At ER, 3 days post vaccine, Pt. had abnormal ECG with diffused ST elevation and PR depression, elevated Troponin I and ck-MB, no pneumonia, and ECHO with mildly reduced LVEF (50%) expected was 55-70%, and no pericardial effusion was seen. Pt. admitted from 12/17/21 through 12/18/21, felt better and discharged with final diagnosis of possible vaccine related Myocarditis. No cMRI was done. Discharged on metoprolol and Colchicine.  This case meets the algorithm of probable Myocarditis, based upon sudden onset of typical chest pain within 3 days of vaccine, followed by abnormal ECG, elevated Troponin and slightly reduced LVEF. No other related findings, except high BP at ED; but cardiac cath was normal and was not STEMI. Medical records do not indicate results of Coxsackie A and B antibody titer. Thus, based upon the information available from medical records this is a case of VAE causing probable Myocarditis.</t>
  </si>
  <si>
    <t>11/4/22: Abstraction completed - not a case    53 y/o female PMH non-compaction cardiomyopathy, CAD, seen at cardiology 12-month follow-up appointment, with intermittent lower extremity edema, no CP, No SOB    -ECG showed NSR (77bpm), RBBB with LAFB (noted as NO change from previous)    *VAERS report stated that patient developed symptoms approximately 8 days s/p Moderna Dose #3, but cardiology report does not mention any symptoms -- patient was seen at her regularly scheduled annual appointment.    3/8/22: Case reassigned; Records not available in VAERS; Re-requesting records from Dr. (b)(6); Previous request 1/25/22</t>
  </si>
  <si>
    <t xml:space="preserve">20 y/o male, parent reported, presented to ER c/o chest pain, back pain, headache, and fever, 1 day after booster.  Presented to ER on 1/12/22.  DX myocarditis.  Admitted to hospital.  Elev troponin. DCD home with Tylenol.  F/U with cardiologist on 2/7/2022.  Re-presented to ER on 1/15/22 with cont h/a.  CT of head - normal.  Seen by PCP on 1/22/22 and CT of chest ordered - normal.    HCP: Dr.(b)(6)    FAC:  (b)(6)  *Records requested.     *8/26/2022 - Records reviewed   1/12/22 -   20 y/o male, no PMH, presented to ER c/o substernal burning chest pain and headache, 1 day after booster.  Took Tylenol and headache subsided.  Presented to ER on 1/12/22.  DX myocarditis.  Admitted to hospital.  Elev troponin.   Troponin T - 76, 99, 86.  ProBNP - 129.  CBC - Acceptable.  BMP - Normal.  SARS CoV2 - Negative.  Drug Screen - Negative.    CXR - WNL.    EKG - SR.  No ST or T wave abnormality.    ECHO - Low normal LV systolic performance with a visually estimated EF 50-55%.  No LV wall abnormality.  Strain pattern normal in the LV.  Normal LV diastolic function.  Trace MR.  Normal RV size and function.  Trace PR and TR.    MEDS: Tylenol, GI cocktail, lidocaine viscous, IVFs if NS, TUMS, Advil.    DX:  Post covid booster myocarditis   DCD home stable.  Symptoms mild.  Cleared for DCD by cardiology.  DCD with Tylenol.  F/U with cardiologist on 2/7/2022.      Re-presented to ER on 1/15/22 with cont h/a.  CT of head - normal.      Seen by PCP on 1/22/22 and CT of chest ordered - normal.      *Case definition met for probable myocarditis - Elevated troponins, Acute chest pain.  No cMRI listed.    Abstraction complete. </t>
  </si>
  <si>
    <t>VAERS report submitted for deceased patient by his daughter; 62 y/o male PMH obesity, developed CP &amp; abdominal pain approximately 65 days after receiving 2nd COVID vaccine dose;  presented to ED for near syncope followed by epigastric domino pain and chest pain; EKG (-) acute coronary syndrome; negative Troponin; during transport from ED to hospital EMS performed multiple CPR for cardiac arrest; efforts were unsuccessful and patient's family requested them to stop and patient pronounced dead  -CT showed aortic dissection, no pericardial effusion or heart enlargement to suggest myocarditis/pericarditis    *Email uploaded to VAERS VPN from Medical Examiner Dr. (b)(6), received 1/25/22 states that he did not have jurisdiction over the decedent and could not locate a record of autopsy for the patient (daughter stated that autopsy was performed), and Dr. Spitters summarized his professional opinion after reviewing the case, and stated that ER did not find evidence of myocarditis or pericarditis, no pericardial effusion, or heart enlargement, Troponin wnl, patient BMI: 44, BP 160/95; and described Clinical Chain of events: uncontrolled HTN-&gt;total aortic dissection-&gt;cardiac arrest.    Dr. (b)(6) stated that it appeared not to have any relation to COVID vaccines    2/3/22: Case completed/not a case; patient is deceased and description of events does not appear to meet criteria for classification of myocarditis/pericarditis; Medical records received and confirmed case does not meet criteria</t>
  </si>
  <si>
    <t>HCP report. Pt received 3rd Pfizer vaccine and 3 days later developed chest pain and pressure. He was initially seen in Urgent Care and noted to have ST elevation on EKG. Sent to ER where high sensitivity troponin elevated. Diagnosed with myopericarditis. Tx: Colchicine 0.6 mg BID x 3 months. Discharge home from ER, no hospital admission. As of 1/26/22, pt reports chest pain/pressure completely resolved. He has been seen by cardiologist outpatient and plan for Echo. HCP interview: Dr. (b)(6).</t>
  </si>
  <si>
    <t xml:space="preserve">21 y/o male, DX with myocarditis as reported by patient's mother.  Admitted.  No additional info.    Reporter: (b)(6)  HCP: (b)(6)    *Call to MD office. s/w HCP.  States patient in office now.  Healthy male. Awoke with LT chest and arm pain at 2am on 1/22/2022 and call his office.  Advised pt to go to ER.  DX:  Myocarditis. Elev troponin, EKG - normal, ECHO report pending.  Admitted on 1/22 &amp; DCD 1/24.  Treated with colchicine &amp; Ibuprofen inpt and post DCD.  No cMRI done.  Contemplated a cath but decided not.  States seen at (b)(6).    FAC: (b)(6)  *Records requested.     *8/26/2022 - Records reviewed    1/22/2022  21 y/o male, with HX PAC's x 8 months, asthma, brain injury, and bronchitis, awoke with LT chest and arm pain at 2am on 1/22/2022.  C/O SOB and palpitations.  Placed call MD office.  Advised pt to go to ER.  DX:  Myocarditis. Elev troponin, EKG - normal, ECHO report pending.  Admitted on 1/22 &amp; DCD 1/24.  No cMRI done.  Contemplated a cath but decided not.  EKG - ST elevation that's consistent with early repolarization.  EKG - SR. No STT changes concerning for ischemia. No axis deviation.  Intervals WNL.   EKG - SR. No STT changes concerning for ischemia. No axis deviation.  Intervals WNL  Troponin T - 0.14, 0.15, 0.18.  BMP - Acceptable.  CBC - Acceptable.  PT - 13.9.  INR - 1.23.  Drug Screen - Negative.    CXR - WNL.    ECHO - EF 60%. Normal LV function.  Normal pericardium with no significant pericardial effusion.    MEDS:  ASA; Tylenol, Colchicine, Ibuprofen, Nitroglycerin, MSO4, Zofran, Klor-con, Narcan.    DCD home stable.  Feeling much better.  F/U with cardiology.  DCD after ECHO.    *Case definition met for probable myocarditis - Elevated troponins, Elevated ST segments on EKG, acute chest pain with SOB, and palpitations.  No cMRI done.   Abstraction complete.   </t>
  </si>
  <si>
    <t xml:space="preserve"> HCP report. Pt received last Pfizer vaccine in May 2021 and then 6 months later developed chest pain. EKG sinus rhythm. Troponin elevated. Echo with prominent biventricular trabeculations, cannot exclude normal variant vs. ventricular noncompaction. Diagnosed with myocarditis. No tx other than Tylenol PRN. Outpatient cMRI consistent with myocarditis.  HCP interview: Dr. (b)(6)  Two contact attempts to patient for vaccine lot numbers and to confirm dates. No answer and no return call.   </t>
  </si>
  <si>
    <t>6/2/22: Records available; continue abstraction    MD reporter submitted VAERS report for 48 y/o male PMH HTN, HLD, DM2, CAD, developed unspecified symptoms approximately 3 days after receiving COVID vaccination (dose # is not specified); treated at HCP office/clinic, ED, Hospitalization (DOS not specified, or name of hospital); reported patient is not recovered w/ unknown symptoms     2/4/22: HCP reporter is Dr. (b)(6)    *Contacting Dr. (b)(6) for additional information, including dates, names, locations for patient's ED/urgent care and Hospital, office/clinic visits/admissions to request records for review</t>
  </si>
  <si>
    <t xml:space="preserve">28 y/o female, self-reporting, presented to urgent care c/o chest pain, Lt arm pain, and palpitations, 8 days post vaccination.  EKG and chest x-ray done.  DX pericarditis. Prescribed x 5 days. No additional information submitted   HCP:  N/A    FAC: (b)(6)  *Records requested     *8/30/2022   1/19/2022  28 y/o female, presented to urgent care c/o chest pain, Lt arm pain, and palpitations x 1 day, 8 days post vaccination.  Pain is sharp that comes and goes.  EKG and chest x-ray done.    EXAM - No rub.    CXR - WNL   EKG - no report submitted  MEDS:  Prednisone x 5 days.    DCD home &amp; to RTC if not better in 3 days.  Prednisone x 5 days   Patient states DX with pericarditis.  Per MR, DX is Chest Pain.    *Case definition not met for Pericarditis.    Not a case and abstraction complete. </t>
  </si>
  <si>
    <t xml:space="preserve">(b)(6)    *8/29/2022   27 y/o male, PMH RT BBB and epilepsy taking Keppra, c/o chest pain 64 days after 1st booster.  Unable to take deep breath, with pain in backs of his upper arms also. Pain better with leaning forwards Presented to ER and DX Acute Pericarditis.  Admitted.    EXAM:  Noted to have friction rub,    Bedside U/S - Pericardial effusion   EKG - SB with 1st degree AV block.  Rightward axis.  Non-specific intra-ventricular conduction delay.  Borderline EKG.  RT BBB (chronic)   ECHO - LVEF 53% with mild-moderate increase in LV size.    CTA - No CAD.    CXR - WNL   Troponin - &lt;0.010 x 2.  ESR - 3.  CRP - 0.52.  D-dimer - 0.27Glucose - 102.  COVID - Negative.    MEDS: IVFs, Toradol, Ibuprofen, Colchicine, Tylenol &amp; Keppra     DCD home for F/U with PCP and no f/u with cardiology unless new issues/concerns arise.    *Case definition met for Pericarditis - Acute chest pain, friction rub on exam, Pericardial effusion on U/S.   Abstraction complete   </t>
  </si>
  <si>
    <t>Called #14 and left a message on the phone for nurse line to call back.  Talked with Ms. (b)(6) briefly on 2/3/22. Patient first contacted Cardiologist/their office in November 2021. Pt. went to ER on 1/28/2022 at (b)(6). Dr. (b)(6)(#14, Cardiologist) note says, No Myocarditis. Again talked with NP (b)(6) from Dr. (b)(6) office on 2/8/2022, and she said that the second Cardiologist from UNCH, also said there is no Myocarditis in the reports and sent pt. to Pulmonologist. Please Note that pt. provided wrong DOB. Correct is 10/9/1962. Pt. with Pneumonia and other issues. Not requested MRs.</t>
  </si>
  <si>
    <t>HCP report. 14 y/o M received 3rd dose Pfizer and 2 weeks later developed chest pain, fever, vomiting, HA. Seen in Urgent care initially. Elevated troponin, CRP, and ESR. EKG with diffuse ST elevation "consistent with pericarditis". Referred to peds cardiology and completed Echo which was normal. Cardiologist diagnosed musculoskeletal chest pain versus myopericarditits. Cardio instructed to keep pt home and limit physical activity. HCP interview: (b)(6), NP at (b)(6).  (3 Jun 2022) Dose 3 Pfizer 15 Jan 2022.</t>
  </si>
  <si>
    <t>HCP report. 13 y/o M received 2nd Pfizer and the following day developed chest pain. He presented to ER about 1 week after symptom onset. Troponin found to be elevated at 0.29 ng/mL. EKG and Echo were normal at that time. Diagnosed with myocarditis and provided ibuprofen as treatment. Symptoms resolved by discharge. HCP interview: Dr. (b)(6).</t>
  </si>
  <si>
    <t xml:space="preserve">34 y/o male hospitalized approximately 10 months s/p 2nd Moderna with chest pain, dyspnea, and elevated troponin. Only VAERS report available at this time for review. Requesting medical records 1/31/22.  02/10 - Records not yet available.  2/16/22: Case reassigned to me. Updated facility phone fax etc. for MRs. Also called #14 and left a message to call back on 2/16/22.  The NP Ms.(b)(6) called me on 2/16/22 and went over the timeline and patient history and course of tests and findings with me as follows.  Pt. first visited Dr. (b)(6) (Cardiologist #14) office on 11/1/2017 with Chest pain complain, referred by Dr. (b)(6) (Pts PCP). Patient was diagnosed for Pericarditis and prescribed Colchicine, during that time and Pt. stated that time, that Pt. has an ongoing Pericarditis condition 10 yrs ago since 2007, when pt. was in Venenzula. Thus, pt. with Co-morbidity of Pericarditis since 2007. Pt has visited few Cardiologists, Rheumatologists and PCP, constantly before vaccine and also after vaccine.  Pt. with severe ADHD. One of the Cardiologist Dr. (b)(6) wrote a note dated 2/8/22 stating that, she suspects Pt. ADHD prescription of Adderall 20mg/3 times a day, might be causing the side effect. However, pt. is not comfortable to replace it. Clinically all tests were normal. Several ECG, blood tests, ECHO, Stress test etc., All of the Pts records are with (b)(6) with MRN# (b)(6). There was an MRI done on 12/7/21, that was showing all normal except some Pericardial thickness, and was concluded as Mild convalescent Pericarditis. However, due to the timing of this finding (10+ months after second shot) and patient's pre-existing Pericarditis and suspected other medication Adderall (ADHD) for side effects, this case does not meet the criteria of AE from vaccine taken on 1/22/2021. I will update the MRs request for the periods that were described by HCP in the interview with MRN as of 2/16/2022.  </t>
  </si>
  <si>
    <t xml:space="preserve">HCP report. 29 y/o M received 1st Pfizer dose and the following day developed chest pressure/tightness and SOB. Presented to clinic initially on 9/27 - EKG with NSR with incomplete right bundle branch block and PAC. Troponin negative. Echo unremarkable. Diagnosed with pericarditis. Provided Ibuprofen and colchicine for treatment with resolution of symptoms by November 2021. HCP interview: Dr. (b)(6). Medical records requested 2/1/22. </t>
  </si>
  <si>
    <t>HCP Dr. (b)(6) filed this report.  Requesting MRs on 1/31/2022.  MRs arrived and reviewed on 4/20/22.  Pt. a 79 yo M with history of CAD post multivessel coronary bypass, hypertension, dyslipidemia, iron deficiency anaemia, previous moderately heavy alcohol consumption, lumbar spine disease etc., was admitted for pleural pericarditis on 4/19/21 (2+ months post vaccine), followed by gastric erosion on EGD 4/20/21, again readmitted on 4/28/21 with worsening exertional dyspnea cough. Upon workup, pt. was found to be AFIb with rapid heart beat. The chest X-ray showed significant pleural effusion, pt. underwent thoracentesis. Patient was treated with diltiazem bolus, Eliquis, aspirin, prednisone and colchicine for pleural pericarditis together with thoracentesis procedure.    Final discharge summary:    1. Acute pleuropericarditis  2. New onset of AFIB  3. Anticoagulation due to chads 2 Vasc 2 score 3.  4. Left pleural effusion secondary pleural pericarditis  5. Hypertension  6.  Hyponatremia  7. Mild Hypokalemia  8. Dyslipidemia  The cause of admission after April 15th, 2021 for patient was not related with Myopericarditis. Thus this case does not meet case definition of AESI Myopericarditis after vaccine.</t>
  </si>
  <si>
    <t xml:space="preserve">30 y/o female c/o palpitations/tachycardia noted shortly after vaccination, followed by nausea/vomiting and weight loss. Currently reports 3 weeks of neurologic symptoms of confusion/memory loss, disjointed thinking at times, intermittent blurry vision, muscle twitching, tingling in extremities and continued weight loss. Pt fears she has CJD. 1/12/22 - CBC nl, Met-8 - K 3.5, nl otherwise, TSH normal, HCG negative, LFT's Amylase 110, negative otherwise.  No other clinical submitted re: ? pericarditis   HCP:  (b)(6)    Call to HCP office, transferred to nurse line.  Mess left requesting call back re: additional information for this patient.    *Records requested.     *9/1/2022   10/13/2022 - MD Office visit   30 y/o female, PMH of Lupus, Endometriosis, Anxiety, and MVP. Patient C/o palpitations/tachycardia noted shortly after vaccination, followed by nausea/vomiting and weight loss. Currently reports 3 weeks of neurologic symptoms of confusion/memory loss, disjointed thinking at times, intermittent blurry vision, muscle twitching, tingling in extremities and continued weight loss. Pt fears she has CJD.   DX:  Anxiety; Pleurisy - Symptoms improving at this time.    10/20/2021 - MD appt  C/O SOB and rib pain.  States pain under RT rib.    ASSESSMENT:  Costochondritis - Rx Prednisone; Anxiety, SOB - could be from SLE and recent vaccine administration     11/3/2021 - MD F/U   C/O worsening SOB.  Elevated HR.    DX: Acute Pericarditis - Keep appt with specialist; Anxiety.      11/11/2021 - MD visit   Not taking Xanax or Pristiq.  C/o SOB    11/16/21 - F/U visit - Cardiology   ECHO - There is only a trivial pericardial effusion   EKG - ST with short PR interval.  Borderline LT axis deviation.  Incomplete RT BBB.    EXAM:  Tachycardia   DX:  Pericarditis likely 2/2 second COVID shot 10/21.  Symptoms improved.  Wean Ibuprofen.  Also Tachycardia.    ESR - 2.  WBC - 7.     11/23/2021 - F/U visits   Pt feeling overwhelmed with multiple panic attacks.    DX; Acute pericarditis.  Cardiology started pt on colchicine, she has experienced side effects of this med and is awaiting on CB from cardiology.      1/4/2022 - F/U appt   DX: Anxiety, weight loss, SOB, Painful urination, Vit D deficiency, Proteinuria     1/6/22 - ER visit -   C/O Elev HR &amp; SOB.    DX:  Tachycardia.  Take meds: alprazolam, Cipro, Colchicine, desvenlafaxine, and nitrofurantoin  DCD home stable.  F/U with cardiology     1/10/2022 - F/U visit   C/O nausea, wt loss, and feeling unbalanced. Rx Zofran     1/12/2022 (Labs) -   CRP - &lt;1.  Vit D - 23.7.  BMP - Normal.  CBC - Normal.                                                                                                                                                                                                     1/14/2022 - F/U appt   C/O WT loss, fatigue, and UTI symptoms.  Rx Zofran.   DX:  Anxiety and weight loss     1/31/2022 - F/U visit   C/O anxiety and elev HR. Taking metoprolol, Xanax, Zofran     2/2/2022 - F/U visit   F/U on MRI of brain for memory loss.  States not feeling better and feels the reason is Covid vaccine.  Denies CP, SOB, h/a, or dizziness.   MRI - No acute process.   MEDS:  metoprolol, Xanax, Zofran  DX:  Anxiety and decreased appetite.      *Case definition met for Pericarditis - Palpitations, SOB, rib pain, pericardial effusion on ECHO.    Abstraction complete.    </t>
  </si>
  <si>
    <t xml:space="preserve">18 y/o male, parent reported, c/o fever, headache, fatigue, lethargic, vomiting, elevated heart rate, chest tightness, chest rash, sore throat, and body ache.  1/23/22 - Seen at urgent care with elev d-dimer and CTA - slightly enlarged right atria.  1/24 - seen by Cardiology urgent care, EKG, Echocardiogram and blood work revealed elevated troponin levels, Recommended ER immediately.  Seen in ER &amp; had blood work, troponin levels, recommended cardiologist visit.  1/25/22 - Seen by cardiologist.  DX with myocarditis.  Treated with colchicine 2 x day x 30 days.  Has not recovered from event   HCP:  (b)(6)  FAC: (b)(6)  *Records requested from HCP and facility     *4/5/2022 - Records review*   18 y/o male, parent reported, c/o fever, headache, fatigue, lethargic, vomiting, elevated heart rate, chest tightness, chest rash, sore throat, and body ache.    1/23/22 - Seen at urgent care with elev d-dimer and CTA - slightly enlarged right atria.    1/24 - seen by Cardiology urgent care, EKG, Echocardiogram and blood work revealed elevated troponin levels, Recommended ER immediately.  Seen in ER &amp; had blood work, troponin levels, recommended cardiologist visit.  Troponin 1908.8, 1,264.  ESR - 41. CRP - 115.00. CBC - acceptable, but HGB - 11.8. Glucose 107. Albumin - 3.3. ECHO - Normal, EF 59%.  Since troponin downtrending, stable for DCD and to f/u with cardiologist.   1/25/22 - Cardiologist visit.  DX Acute myopericarditis.  Treated with colchicine 2 x day x 30 days and recommend a f/u with cardiologist at college and pursue a cardiac MRI and f/u with this cardiologist in 6 months.  Has improved but cont with a bit of chest discomfort, certainly worsened with activity.  EKG - NSR, voltage criteria for LVH, abnormal EKG.    *Case definition met for pericarditis, probable myocarditis   Abstraction complete.   </t>
  </si>
  <si>
    <t>manufacturer report based on published case report:     https://pubmed.ncbi.nlm.nih.gov/34268277/    per discussion with (b)(6): can discard published case report, difficult to tell with given info whether this is duplicate</t>
  </si>
  <si>
    <t>10/21/22: Abstraction completed - not a case  [EKG and Echo normal, patient had reported dull CP 1 week prior to 3rd dose of Moderna, and reported doing 50 push-ups daily -- MD believed CP seemed to be muscoloskeletal]    46 y/o male (-)PMH self-reported to VAERS that he developed CP 0 days after receiving 3rd COVID vaccine dose; stated that severe CP lasted 2-3 days but mild effects continued for several weeks.    -MRs note that patient visited same doctor 1 week prior to 3rd dose of Moderna, recent onset of intermittent CP. Patient reported daily physical activity including 50 pushups each day (MD made note of this several times in records). Patient also reported several months of intermittent urinary frequency without hematuria or dysuria, but no fever, chills, n/v or back pain. He had recently been evaluated by urologist, and also reported occasional urinary incontinence, and previous chlamydia infection.    -EKG: wnl  -Echo: wnl       -MD reported that patient had history of EtOH consumed daily (not specified if &gt; 2 drinks per day)    2/7/22: No records available in VAERS VPN; HCP listed is Dr. (b)(6)  Requesting records for office visits for DOS 1/10/22 to present</t>
  </si>
  <si>
    <t>4/7 KP: Case assigned for MYO abstraction as well based on daily case assignment file.    14yo H-male. VAERS reported by (b)(6), healthcare worker: (b)(6). MD on record:(b)(6). Child received Pfizer booster on 1/22/22, lot # unknown. Exposure to COVID + classmate weeks prior. Presented to ED at (b)(6) and transferred to (b)(6) in septic shock, responding to epi. Hx of fevers, T-max 103, neck pain, frontal HA, myalgias, fatigue, abdominal pain (no N/V/D) one episode of NBNB, sore throat, chest pain, truncal rash, hypotensive/tachycardiac. Trop l: 0.19-0.09, D-dimer: 2960-1666, BNP: 106-88, CRP: 25.9-19.7, Prolactin: 5.42, Procalcitonin: 3.06-1.84, WBC: 18.2-12.9, CSF panel: neg, COVID IgG +, Echo: EF 42%-50%-57%, increased pleural effusions. Tx: IVF, IVIG, Ceftriaxone, Vancomycin, IV steroids, Milrinone drip, Albumin, Lasix. Admitted to PICU for Septic Shock, MIS-C, Acute Myocarditis. (Considerations for Kawasaki's, Meningitis, etc.) D/C'd to home on Prednisone taper and ASA. F/U with cardiology and PCP. MR avail in VAERS VPN.  From Cardiologist Dr. (b)(6) w/(b)(6):  Patients w/COVID 19 had nearly 16x the risk for myocarditis compared with pts who did not have COVID-19. Of 47 pts initially reported with myocarditis after COVID-19, 74% did a full recovery. 23% were expected to be fully recovered, is present were improved but not recovered and 2% remain with same initial cardiac status.</t>
  </si>
  <si>
    <t xml:space="preserve">14 y/o male presented to ER c/o chest pain 3 days after booster vaccine.  DX acute myocarditis.  Admitted to peds ICU.  EKG - inverted T waves and ST depression.  Troponin elev 9.913. CKMB - 27.4. CK 564. NT-proB NP 242. Treated with Ibuprofen.  DCD home stable with improving symptoms and troponin downtrending.  To have cMRI in February with cardiology f/u.    HCP: (b)(6)  FAC: (b)(6) Criteria met for probable myocarditis.  *Call to HCP s/w (b)(6).  Requesting the name of hospital that pt admitted.  States admitted to (b)(6).    *Records requested.      *3/11/2022 - Records review  14 y/o male presented to ER c/o chest pain 3 days after booster vaccine.  DX acute myocarditis.  Admitted to peds ICU.  EKG - Sinus tachy, inverted T waves, PR depression, and ST elevation.  ECO - normal. Troponin - 9,913, 5,132. CKMB - 27.4. CKMB - 27.4. CK 564. NT-proBNP - 242.  WBC - 11.5. RBC - 5.33. H&amp;H 16.1 &amp; 44.7. AST - 47. ALT - 23.  ALK phos - 155.  Influenza A/B - Neg. RSV - Neg. SARS-CoV-2 - Neg. CXR - WNL. Treated with Ibuprofen. EXAM:  Reproducible costosternal tenderness on the LT sternal border DCD home stable with improving symptoms and troponin down-trending. 98% of having complete resolution without significant lasting effects. Continue Motrin. To have cMRI in February with cardiology f/u.    Case definition met for probable myocarditis   Abstraction complete (3 Jun 2022) Per vaccine records, Dose 3 Pfizer 17 Jan 2022.    </t>
  </si>
  <si>
    <t>No test results appears positive. Talked with #14, referred NP Ms. (b)(6) on 2/7/22. Ms. Jessica mentioned, that pt. having anxiety issues, but all the tests EKG, Stress test etc., came normal over various interval of time. Stress test showed, no arrhythmia either. There is no clinical evidence of Myocarditis or Pericarditis at all. Pt. do not meet case definition after talking with the HCP and all tests normal. No clinical evidence and no diagnosis of any heart issues.</t>
  </si>
  <si>
    <t>3/3/22: Consolidate record id (b)(6), VAERS (b)(6)    HCP report. 14 y/o M received 3rd Pfizer dose and 2 days later developed chest pain. EKG with ST elevation and runs of Vtach. Troponin T elevated. Echo normal. cMRI normal without evidence of myocarditis. Tx: nodalolol, methylprednisolone/prednisone, and IVIG. Chest pain resolved and troponin trending down at time of discharge. Hospital course: 5 days.  (3 Jun 2022) Dose 3 Pfizer 17 Jan 2022.</t>
  </si>
  <si>
    <t xml:space="preserve">19 y/o male, parent reported, presented with persistent and sporadic return of chest pains, abdominal pains, nausea, aches, fever, eye discomfort, swollen eyelids, and shortness of breath 1 day after booster vaccine.  DX myocarditis.  Seen by cardiologist.  EKG - abnormal. Echocardiogram - normal. Blood work - pending results; MRI - scheduled. No additional information.   HCP: Dr. (b)(6)   *Records requested from HCP     *9/6/2022 - Records reviewed   1/13/2021 - Cardiologist   19 y/o male, parent reported, presented with persistent and sporadic return of chest pains, abdominal pains, nausea, aches, fever, eye discomfort, swollen eyelids, and shortness of breath 1 day after booster vaccine.  DX myocarditis secondary to vaccine based on presentation and EKG.    EKG - NSR. Diffuse T wave inversion.   Echocardiogram - normal. EF 58.8%.   Troponin - 0.139.  ESR - 72.  CRP - 8.820.    MEDS:  Colchicine BID, avoid NSAIDS for now   MRI - Findings are not suggestive of myocarditis.  Trace pericardial effusion.   No Exercise pending further testing  *Case Definition met for probable myocarditis - Elevated troponins, EKG with T wave inversion, No myocarditis on MRI.    Abstraction complete </t>
  </si>
  <si>
    <t xml:space="preserve">Requesting MRs on 2/1/22. MRs are at VAERS VPN and is reviewed on 4/27/2022.  This case is about a 62 yo M, with medical history of hypertension, hyperlipidemia, who was referred to ED on 1/22/22 for left sided chest pain with high suspicion for pericarditis. Note: Pt. had Chest pain beginning 12/13/21 (Post Moderna booster shot 29 days), and for that Pt. was evaluated at (b)(6). Pt. underwent a CT of the chest at that time and stress test with no evidence of ischemia but was found to have mild CAD. The Chest pain returned again and was admitted from 1/21/22-1-24-2022. During this time Pt. was found to have high EBC, elevated ESR, CRP, D-dimer. The EKG demonstrated paroxysmal AFIB with RVR. Pt. Chest X-ray showed a retrocardiac opacification. ECHO during 1/21/22 hospitalization showed moderate pericardial effusion with fibrous material in pericardial space. CT of PE Chest showed moderate left pleural effusion, with mild atelectasis and scarring in the rt. lung base. Pt. also found to have CHA2DS2-VASc score of 1, indicating moderate risk for stroke.  Pt. was prescribed Statin, metoprolol, colchicine etc., Pt. then again came with Chest pain complain on 1/31/22 and was hospitalized until 2/2/22 for further evaluation. Pt.'s EKG was noticed for sinus bradycardia, no Troponin elevation throughout the Dec and Jan hospitalization.  Thus, based upon the timeline of vaccine 11/15/21 and finding of Pericarditis 1/21/22 (Post 60 days vaccine), pt. meets the clinical finding of Pericarditis based upon the elevated markers, typical symptom of chest pain (radiated pain during 1/21/22 hospitalization) together with elevated generalized markers of ESR, CRP and D-dimer. However, pleural effusion was also noted and Pt. was identified during Dec and January hospital visit for mild-moderate CAD and Paroxysmal AFIB together with the CHA2DS2-VASc score of 1. Thus due to the other new findings, and simultaneous medication prescribed for these conditions as well, before and during Pericarditis finding but after vaccination, this case does not meet the case definition of adverse vaccine event of Pericarditis or Myocarditis after the booster shot received on 11/15/21.  </t>
  </si>
  <si>
    <t>4/4/22: Abstraction completed, pending provider interview    MD ER physician reported to VAERS that 47 y/o male PMH CHF and (+)COVID 1/7/22, polysubstance abuse (meth, cocaine, ETOH (patient reported methamphetamine use 5 days prior to hospital admission), developed CP and dyspnea on day of COVID vaccine dose, presented to ED c/o pleuritic CP; Troponin and EKG unremarkable; ECHO and CTA showed mild-moderate pericardial effusion; Toxicology results detected opiates only - no stimulants; Cardiology consult did not determine effusion required removal and recommended treatment of NSAIDS x 1 week;    -Patient discharged after 1 day and diagnosed with pericardial effusion and pericarditis; in good condition    Treating Providers  -Dr.(b)(6) (d/c provider - Hospitalist/nephrology)  -Dr. (b)(6) - Internal Med  -Reporter: Dr. (b)(6)    4/4/22: Records available; MR team notified me that DOB on MR is different than DOB indicated in VAERS reported by HCP; MR DOB: 09/21/1974 corrected and updated in abstraction form    2/7/22: Requesting records for 1/26/22 to present for (b)(6)</t>
  </si>
  <si>
    <t>2/2/2022 *This case is being abstracted for myocarditis by this abstractor   14 y/o male, presented to ER and developed MIS-C (fever, rash, abdominal pain, eye changes, extremity changes, myocarditis. Had laparoscopic appendectomy 1/28/2022 then developed cardiogenic shock. Troponin 4.21.  BNP 582.  Echocardiography - EF 40%.  Currently recovering after anti-inflammatory treatment.  HCP: (b)(6)    FAC: (b)(6)  *Records requested.      *3/4/22 - Records review   14 y/o male, hx of obesity, presented to ER and developed MIS-C (fever, rash, abdominal pain, eye changes, extremity changes, myocarditis. Subconjunctival hemorrhage. Had laparoscopic appendectomy 1/28/2022 then developed cardiogenic shock with fever 106. Labs was consistent with MIS-C with Kawasaki disease features.  TX with Solumedrol x 3 days, IVIG, Dopamine.  Other Meds: Omnicef, ibuprofen, IVF's. MSO4, prednisone, lovenox, and Pepcid.  S/P Covid infection 12/3/21.  ECHO 2/3/22 - Small effusion, mostly located posterior to the RT atrium, no evidence of tamponade, consistent with myocarditis. LV dysfunction with ER of 40%. D-dimer 3.46, 2.47, 11.64, 1.61, 1.42. Troponin - 1.65, 4.21, 0.40, 0.36. BNP - 453, 624, 817, 502, 124. CRP - 20.0, 18.9, 7.9, 3.7, 2.1, 1.1. ESR - 32. Ferritin - 1661.3, 1049.1, 691.2, 844.2, 881.3. Fibrinogen 730. Strep - Negative. Procalcitonin 11.49. WBC - 12.5, 9.7, 8.0. AST 68, 118. ALT - 124, 102, 104, 131. SARS AB - Pos.  COVID - Negative. Glucose 231. ANA - Positive. DX:  MIS-C Covid associated with COVID-19, Cardiogenic Shock.  Tachycardia and hypotension improving after treatments.  DCD home stable medically.  Afebrile and asymptomatic and close to baseline.  To f/u with COVID clinic, Rheumatology, and Cardiology.  DCD meds prednisone, Pepcid, ASA, and Lasix.   Case definition for probable Myocarditis   Abstraction complete   (17 Jun 2022) After consultation with CISA, this report meets case defintion for MIS-C.</t>
  </si>
  <si>
    <t>11/8/22: Abstraction completed - Pericarditis  -&gt; CP, SOB, T-wave abnormalities, PR depression w/o ST elevation, abnormal LV function and mild pericardial effusion    34 yo female PMH hyperlipidemia, asthma, tricuspid valve regurgitation, developed CP &amp; SOB 0 days s/p 2nd COVID vaccination (Pfizer)    -EKG showed NSR, non-specific T-wave changes, poor R-wave progression, RSR pattern    -Echo showed sinus rhythm, LVEF 60%, decreased LV function (Grade I diastolic dysfunction), mild pericardial effusion    Pt self-reported to VAERS; treated and diagnosed at cardiologist office-no hospitalization    2/8/22: Requesting records from Dr. (b)(6) NJ for 10/11/21 to 12/31/21</t>
  </si>
  <si>
    <t>HCP report. 17 y/o M with PMH of pericarditis following 2nd Pfizer dose, received 3rd dose Pfizer and the following day developed chest pain, shortness of breath with exertion, and malaise/fatigue. Troponin elevated. EKG initially with ST elevations and then developed T wave inversion. Echo normal. cMRI consistent with myocarditis and small pericardial effusion present. Normal LV function. Pt received ASA and Toradol with relief of symptoms prior to discharge.   2/3/22 - Medical records requested -(b)(6)  4/18/22 - MR received. (17 Oct 2022) Dose 3 Pfizer 15 Jan 2022.</t>
  </si>
  <si>
    <t xml:space="preserve">21 y/o male presented to ER with pleuritic chest pain.  Elev troponin - 686, 791, 880.  EKG - diffuse STE, not seeing any PR depressions, repeat ECG improved.  EKG changes consistent with myopericarditis.  Covid - Negative. CRP - 24.3.  cMRI - LGE pattern is consistent with myocarditis. There is no definitive edema on T2 weighted images; thus, findings may represent fibrosis/scar.  Tx: ibuprofen and colchicine and symptoms completely resolved within 2 days.  HCP contact:  (b)(6)  FAC: (b)(6)  Criteria met for Myopericarditis.   *Records requested     *11/07/2022 - Records review   12/04/2021 - Admission   21 y/o female, PMH ADHD, MDD, PCOS, SVT status post ablation in 2015, presented to ER with pleuritic chest pain, fatigue, radiation to lower jaw/teeth, sweaty, and achy, after Moderna Booster.  EKG - diffuse ST elevations, not seeing any PR depressions, repeat ECG improved.  EKG changes consistent with myopericarditis.      Troponin T - 686, 791, 880, 720.  CRP - 24.3, 10.6.  ESR - 36.  WBC - 9, 5.  Covid - Negative. ANA - Positive.   CXR - Normal   Bedside U/S - Normal.  LVEF 60-65%  cMRI - LGE pattern is consistent with myocarditis. There is no definitive edema on T2 weighted images; thus, findings may represent fibrosis/scar.  EF 53%.  Global left ventricular function is low normal.   MEDS: ASA, ibuprofen, and colchicine   symptoms completely resolved within 2 days.  DX Myopericarditis  DCD home stable.  Symptoms resolved.  Cardiology f/u.    12/14/2022  CRP - 0.6.  ESR - 20.      *Case definition met for Myopericarditis - Acute chest, ST elevation on EKG, Elevated troponin, and cMRI findings consistent with myocarditis.    Abstraction complete.  </t>
  </si>
  <si>
    <t xml:space="preserve">14 y/o male developed fulminant myocarditis, appears to be related to recent booster vaccine.  Marked elevation in troponins, BNP, echo with heart failure, and other organ system dysfunction likely related to cardiogenic shock including liver enz elevations and renal failure.  No other information submitted   HCP contact:  Dr. (b)(6)  FAC: (b)(6) *Records requested     *9/12/2022 - Records reviewed   14 y/o male, no PMH, admitted with cardiogenic shock and found to myocarditis, likely representing an adverse reaction to the COVID-19 booster vaccine.  C/O lethargy, decreased appetite, and dyspnea.  Found to be tachycardic with marked elevation in troponins, BNP, echo with heart failure, and other organ system dysfunction likely related to cardiogenic shock including liver enzymes elevations and renal failure.  Experienced worsening ventricular ectopy with 2 episodes of pulseless VT necessitating resuscitation with CPR, lidocaine, amiodarone, and high electrolyte supplementation.  Intubated.   EKG - ST elevations.   Troponin I - 21.400, 23.6, 27.700, 23.800, 27.700, 0.139.  BNP - &gt;5000, 4820, 937.  NT-proBNP - 48,400, 2470.  CRP - 30.9, 7.6, 1.5. ESR - &gt;130, 16.  BUN - 61, 19.  Cr - 1.65, 0.6.  AST - 1165, 35. ALT 921, 109. Resp Viral PCR panel - Not detected.  Covid - Negative. Procalcitonin -3.460, 2.030.  Hepatitis panel - Negative.  EBV - Not detected.  CMV - Negative.  HIV - Negative.  ANA - Undetected.  Enterovirus/Adenovirus - Not detected     ECHO - LVEF 31%.  Mildly reduced RV systolic function. Moderate to severely reduced LV systolic function with global hypokinesia. Small pericardial effusion which does not appear hemodynamically significant by echo measures, clinical correlation recommended.    2/11/2022 - ECHO - EF 35-40%, not overly dilated.  Regional contraction and coordination is impaired but improving.  TDI shows slight impairment in relaxation, no abnormal valve leakage, pulmonary hypertension, or effusion.      2/3/2022 - cMRI - Normal heart rate. LT atrial and ventricular dilation.  Severely depressed biventricular systolic function.  Restrictive LV filing pattern.  No evidence of first pass perfusion defects on resting imaging.  Multiple areas of delayed gadolinium enhancement to suggest myocardial scarring in patchy epicardial pattern.  Diffusely elevated myocardial T1 and T2 and increased myocardial ECV.  Evidence of passive hepatic congestion.  Low cardiac index.    1/29/2022 - CXR - Cardiomegaly with bilateral interstitial opacities reflecting edema/vascular congestion.      2/7/2022 - CXR - Mild interstitial edema with LT basilar atelectasis, Stable cardiomegaly   2/22/2022 - CXR - Interval removal of patient's RT sided IJ.  New trace RT sided pleural effusion.  Interval resolution of previously seen mild pulmonary edema.  Stable cardiomegaly.      MEDS:  Toradol, Heparin, Morphine, IVFs - NS, Epinephrine, Dopamine, Milrinone, IVIG, lidocaine, amiodarone, Solumedrol, Calcium Chloride, Fentanyl, Ceftriaxone, Benadryl, MgSO4, Zofran, Papaverine, Atenolol, Lasix, Omeprazole, prednisone, sacubitril-valsartan, and spironolactone.     TX: Ventilator, feeding tube.   DX: Fulminant Myocarditis; Hypotension; Acute kidney injury; multi-organ failure with heart failure; Transaminitis; Severe LV systolic dysfunction; VT; Acute liver failure.     DCD in stable condition, improved. F/u with the Heart Failure team as an outpatient.  No strenuous activity.  Return to school 3/14/2022.      *Case definition met for Myocarditis - Elevated troponin, dyspnea, cMRI consistent with myocarditis.    Abstraction complete. (17 Oct 2022) Dose 3 Pfizer 18 Jan 2022.   </t>
  </si>
  <si>
    <t xml:space="preserve">18 y/o male presented to ED, 1/29/2022 with chest pain and LT arm pain.  EKG - abnormal with ST elevation. Troponin elevated - 0.09; 0.26; 0.22.  Ultrasound - no fluid around heart. DX: myopericarditis.  DCD home after troponin levels decreased.  Rx given.  To f/u with cardiologist in nest few days.  Patient fatigued even rest. Remained out of work.   HCP contact: (b)(6)  - ER MD   FAC: (b)(6)    *Records requested     *9/7/2022 - Records reviewed   1/29/2022  18 y/o male presented to ED, 1/29/2022 with chest pain, LT arm pain, and SOB.  Unrelieved with TUMS/Pepcid/Gaviscon.  DX: myopericarditis.    EKG - SR. Probable LT ventricular hypertrophy. ST elevation. Probable normal early repolarization pattern.  Consistent with pericarditis.   Troponin - 0.09, 0.26, 0.22.  CBC - Acceptable.  BMP:  CO2 - 32, Creat - 0.69.  MEDS:  ASA, Colchicine, Ibuprofen  DCD home after troponin levels decreased and pt was asymptomatic.  Rx NSAIDS and Colchicine.  To f/u with cardiologist in nest few days.    Per Parent - Patient fatigued even rest. Remained out of work.     *Case definition met for Pericarditis - Acute positional chest pain, Elevated ST segments on EKG.  Case definition met for probable myocarditis - Acute positional chest pain, Elevated ST segments on EKG, Elevated troponin.  No documentation of cMRI.   Abstraction complete </t>
  </si>
  <si>
    <t>14 y/o male presented with chest pain 3 days after vaccine.  Elev troponin.  Admitted.  No additional info submitted.    HCP:  (b)(6)  FAC:  (b)(6)  *Records requested     *3/11/2022 - Records review  14 y/o male presented with chest pain 3 days after vaccine.  Pain radiated to jaw and LT elbow with palpitations. Complain of a mild headache. BKG normal. Elev troponin - 10, 517 2782, 13,782, 1,336, 1,292, &amp; 985.  CRP - 3.3.  ECHO - WNL. Pain significantly improved with Motrin. No longer feeling pain in jaw and elbow. Admitted.  MEDS:  IVF, Motrin, Pepcid.  HGB - 15.3. CBC -Acceptable.  CXR - WNL.  DX: Post vaccine myocarditis.  Troponins downtrending and symptoms improved.  DCD home stable with Ibuprofen &amp; Prilosec until f/u with cardiology in 4 weeks.    Case definition met for probable myocarditis  Abstraction complete   (3 Jun 2022) Dose 3 Pfizer on 29 Jan 2022.</t>
  </si>
  <si>
    <t xml:space="preserve">60 y/o female experienced stuffy nose, congestion, wheezing, and dyspnea approximately 4 months s/p 2nd Pfizer, progressing over several months to cardiomegaly, pulmonary edema, and imaging c/w myocarditis versus sarcoidosis. Insufficient information on VAERS report to determine case status. It appears outpatient workup was pursued. Requesting medical records and emailed provider 2-4-22 for additional information.   02/07/22 [EW]: Discussed with provider. Pt. has been managed as an outpatient and received treatment for heart failure thought to be secondary to myocarditis. Pt. did not have any pericardial involvement. Cardiac enzymes were normal, but were not performed at the time of the acute symptoms. cMRI did show findings c/w myocarditis but without pericardial involvement. EKG did not show any ST or T wave changes. Meets criteria for confirmed myocarditis which occurred about 7 months following the 2nd Pfizer. Requesting medical records from (b)(6) Emergency Department and outpatient (b)(6) records 2-7-22.  </t>
  </si>
  <si>
    <t>HCP filed this report, but not described any symptoms, test conclusions etc., Will request medical records today 2/4/22 and will speak with HCP in coming week, as all is closed due to extreme weather conditions.  On 2/14/22, talked with #14 Office who said Dr. (b)(6) left, and so available Dr. (b)(6). Dr. (b)(6) went over patient's chart and provided all the details as filled in with REDCap.  Additionally, pt. extreme obese and diabetic co-morbidity. Confirmed Booster AE and that pt. was on Testosterone during booster shot. Pt. also, referred to Endocrinologist due to Thyroid abnormalities seen. No other respiratory or viral findings.  Based upon all the info gathered from speaking with Dr. (b)(6), this case meets AE of probable Myocarditis.</t>
  </si>
  <si>
    <t xml:space="preserve">6/3/22: Abstraction completed; Probable Myocarditis [dyspnea, palpitations, abnormal EKG, CMRI c/w Lake Louise criteria; no cardiac enzyme test results]     56 y/o female (-) PMH developed palpitations &amp; SOB approximately 18 days s/p 1st COVID vaccine dose (Pfizer); Developed symptoms again with symptoms of SOB, palpitations lasting x 2 months, but re-occurring approximately 6 months s/p 2nd Pfizer dose;  -Cardiologist: Holter monitor showed PVC; EKG showed ST changes, frequent PVCs; Echo wnl; no syncope, CMRI normal LV size/function, LVEF 64%, no LGE; Pericardial effusion, T1 &amp; T2 focal elevation; c/w Lake Louise criteria for myocarditis    *Duplicate case linked to (b)(6) 3/3/22 to VAERS (b)(6)(Both cases assigned to me, (b)(6) was MNF &amp; received by VAERS 2/19/22 and consolidated with VAERS (b)(6))  </t>
  </si>
  <si>
    <t xml:space="preserve">11/22/2022: Abstraction completed - Not a case  [patient was diagnosed with NSTEMI, troponin downtrended, mild pericardial effusion, (+) RSV]    72 y/o female PMH HTN, RAD, OA, GERD, DMII, developed CP, breathing problems exacerbating asthma, approximately 30 days after receiving 1st dose of COVID vaccine.    Presented to ER c/o SOB x 3 months, with recent throat &amp; CP (described as pleuritic)    -EKG showed ST-elevation &amp; sinus tachycardia, CT chest (-) effusion, Troponin elevated  -Echo c/w pericarditis (Diagnosis did not state pericarditis, but mild pericardial effusion)    2/8/22: Requesting records for 12/20/21 to 1/15/22 for (b)(6) CA </t>
  </si>
  <si>
    <t>HCP filed it. Cardiologist (b)(6) MD Phone:(b)(6); Called on 2/7/22 and left a message with front desk to call me back. Date of vaccine is 1/1/2021 and reported 2/3/2022. Moderna first shot? What dates in Hospital.     Pt. M, 68 yrs old, with pre-existing condition of Transient ischemic attack (TIA). transient stroke Vs Myocarditis AE.    #14 Dr. (b)(6) called back and talked with me on 2/8/22. The TIA was a one time episode in 2012. Dr. (b)(6) stated that cMRI confirmed acute Myocarditis. The cardiac catheterization showed mild Coronary artery disease. Pt Syncope and heart attack was brought into ER on 1/23/2021. There record states that the vaccine was taken on 1/19/21. Ventricular Fibrillation and AFIB was the diagnosis. Pt. recovered after 3-5 days of hospitalization to be discharged and to normal after a month or so. But, pt. never took second shot of vaccine.  Requesting MRs on 2/8/2022.</t>
  </si>
  <si>
    <t xml:space="preserve">17 y/o male, parent reported, presented with chills, nerve pain, muscle pain, fever, delirium, difficulty breathing, lethargy, and chest pain.  Had video appt x 2, then seen in MD office for EKG &amp; lab work.  Received call back to take pt to ER because of elevated troponin levels.  Admitted.  DX myocarditis. Testing:  EKG, blood work, CXR, U/S.  Has not recovered.  No additional info submitted.   HCP:  (b)(6)    FAC: (b)(6)  *Records requested     *3/10/2022 - Records review  17 y/o male, parent reported, presented with chills, nerve pain, muscle pain, fever, delirium, difficulty breathing, lethargy, and chest pain.  Had video appt x 2, then seen in MD office for EKG &amp; lab work.  Received call back to take pt to ER because of elevated troponin levels.  Admitted.  DX myocarditis. Troponin-I - 0.40, 0.44, 0.84, 1.75, 3.55, 0.95, 1.16, 0.32, and &lt;0.02. EKG - NSR, RSR' in V1/V2 prob normal variant per Cards.  ESR - 3. CRP - 0.8. SARS - Negative.  CXR - WNL. Exam notable for CV: mildly bradycardic rate, normal rhythm, normal S1/S2, no point tenderness of chest on palpation. Cap refill &lt; 2 sec, normal pulse. Pulm: CTAB. Abd: soft, NT, ND. Chest pain improved with q8h Motrin, now with only intermittent chest pain and no SOB. Also on nicotine patch 14mg/24h in s/o hx vaping and desire to quit.  DCD home stable to f/u with cardiology.  No strenuous activity x 3 months until he can be cleared with a normal treadmill test.   Case definition met for probable myocarditis.   Abstraction complete. (23 Aug 2022) Dose 3 Pfizer on 24 Jan 2022.     </t>
  </si>
  <si>
    <t xml:space="preserve">20 y/o male, parent reported, presented to ER c/o Chest pain, chills, and arm numbness.  Had EKG, ECHO, and labs done.  DX Pericarditis. RX Colchicine and ibuprofen x 3 months.  Had 2nd opinion at another facility to confirm DX.  HCP: (b)(6)    1st FAC:(b)(6) FAC:(b)(6)  *Records requested from both facilities     11/28/2022 - Records reviewed   1/4/2022 - ER date   20 y/o male, parent reported, presented to ER c/o Chest pain, chills, and arm numbness.  Had EKG, ECHO, and labs done.  DX Pericarditis.  EKG - SR.  Early repolarization.  J point, ST elevation, PR depressions.  Diffuse ST elevation c/w pericarditis.   Troponin I - 0.010 negative x 2. CRP - 0.41.  D-dimer - 0.53 Sars CoV - Negative.    TTE - Unremarkable.   RX Colchicine and ibuprofen x 3 months.  Referred to cardiologist.     1/11/2022 - Cardiology visit  F/U on chest pain.  Intermittent still.  States had 2nd opinion 1/10/22 at another hospital ER.    Continue taking Colchicine and Ibuprofen regardless of how you feel.     *Case definition met for Pericarditis - Acute chest pain.  EKG - ST elevation   Abstraction complete   </t>
  </si>
  <si>
    <t>17 y/o female, PMH ADHD, Acne Vulgaris, presented to ER c/o 1 days of LT chest pain, SOB, dizziness, pre-syncope and palpitations, 4 days post vaccination.  Elevated troponin and slightly elevated NT pro BNP. EKG showing early repolarization.  ECHO - WNL, EF LVEF 2D 60%.  TX: IVF NS at 80% at 60 ml/hr; Ibuprofen q6h; Tylenol PRN.  DX Perimyocarditis. Troponin - 0.334, 0.327, 0.371, 0.349; D-dimer - 320; CXR - WNL.   HCP:  (b)(6)    FAC: (b)(6)  *Records requested     *9/16/2022 - Records reviewed   2/3/2022  17 y/o female, PMH ADHD, Acne Vulgaris, presented to ER c/o 1 days of LT chest pain, SOB, dizziness, pre-syncope and palpitations, 4 days post vaccination.  Elevated troponin and slightly elevated NT pro BNP. DX myopericarditis.  EKG showing early repolarization.    F/U EKG - NSR with sinus arrythmia   EKG - Low RT atrial rhythm  EKG - NSR - Normal EKG.   ECHO - No structural abnormalities. Trivial tricuspid regurgitation. Normal left ventricular size and wall thickness with qualitatively normal systolic and diastolic function. LVEF 2D 60%. Average global strain -19%. Normal right ventricular size with qualitatively normal systolic function. No arch obstruction. 3/4 pulmonary veins seen. No pericardial effusion.   cMRI - Findings are suggestive of myopericarditis.  Normal biventricular size and systolic function.  On delayed enhancement imaging, there is patchy, subepicardial delayed enhancement of the mid to apical lateral wall with extension to the mid anterior wall.  There is adjacent, mild focal pericardial enhancement.  No pericardial effusion/constrictive physiology.    TX: 2 does of IVIG; IV steroids; IVF NS at 80% at 60 ml/hr; Ibuprofen q6h; Tylenol PRN.    Troponin T - 0.338, 0.336, 0.371, 0.418, 0.349, 0.327, 0.334. CRP - 1.9.  NTProBNP - 237.  D-dimer - 320.  Alk Phos - 105.   CXR - WNL.   DCD home stable.  C/O chest pain but controlled with Tylenol and Motrin.  Developed hypertension, most likely d/t steroids.  Started on Lisinopril.  No sports activity for 6 months pending cardiology clearance.      2/10/2022 - OV F/U with peds  Patient states feeling better.  No pain at the time but c/o constant retrosternal pressure that has been present since her hospitalization.  She endorses symptoms of orthostatic hypotension.    MEDS:  Lisinopril, Protonix, prednisone,   EXAM - Unremarkable.   To F/U with cardio.  Continue current meds regimen.      *Case definition met for Myopericarditis - Acute chest pain, Elevated troponin, cMRI suggestive of myopericarditis.    Abstraction complete.  (17 Oct 2022) Dose 3 Pfizer 29 Jan 2022.</t>
  </si>
  <si>
    <t>HCP report. 19 y/o M received 1st Pfizer dose and about 3 months later developed left sided chest pain and pain with deep breathing during exercise. About 2 weeks prior to symptoms onset, pt had developed URI symptoms including body aches, nasal congestion, sneezing, headache. At that time, covid rapid and PCR testing negative. During hospital course 8/23/21-8/24/21: EKG sinus arrhythmia, early repolarization pattern, mild right axis deviation which per cardio is within the realm of normal for a young athlete. Troponin elevated. Echo normal. Exercise treadmill test normal. Symptoms resolved within an hour of onset, so no medication administered, and patient was discharge home. He was instructed to refrain from physical activity and return in 48 hours for repeat troponin, which remained slightly elevated. cMRI completed which showed left ventricle mildly dilated with low-normal systolic function, trivial inferior pericardial effusion, large amount of subepicardial late gadolinium enhancement, EF 54%.    HCP interview: (b)(6), MD (attending).</t>
  </si>
  <si>
    <t xml:space="preserve">13 y/o female admitted for acute respiratory failure requiring HFNC and DX myopericarditis of unclear etiology.  Received one pulse dose of IV methylprednisolone (IVMP).  Started on Colchicine and clindamycin for possible pneumonia.  Rec'd CFX inpatient.  After DCD home, per mom developed temp 101 that night but resolved with Motrin and chest pain restarted.  Pain restarted again with SOB.  No additional information submitted.   HCP:  N/A   FAC:(b)(6)    *9/14/2022 - Records review     1/27/22022  13 y/o female, no PMH, c/o myalgia, sore throat, chest tightness with pleuritic and positional chest pain and fever.   admitted for acute respiratory failure requiring HFNC and DX myopericarditis of unclear etiology.  Found to be tachycardiac in ED and give IVFs.  Received one pulse dose of IV methylprednisolone (IVMP).  Started on Colchicine and clindamycin for possible pneumonia.  Rec'd CFX inpatient.    Troponin - 0.55, &lt;0.01.  CRP - 7.7, 17.2, 11.3, 9.5, 2.2, 1.4.  ESR - 23.  BNP - 193, 69, 100, 114, 62. D-dimer - 1.29, 3.42, 2.98.  Ferritin - 1,749.5, 1,722.7, 1,656.4.  RPP x 2 - Negative.  EBV - IgG positive but IgM negative.  Parvo - Negative.  CMV - Negative.  Echovirus - Negative, Cocksackie - Negative.  SS-A - Elevated.  ANA - Elevated.  PTLS - 573, 1,025, 949, 972.  WBC - 33, 34.2, 38.6.  Neutrophils - 86.20, 88.40, &amp; 93.60.  PT - 14.8.  INR - 1.13.  PTT - 24.0.  Covid - Negative.    Lip biopsy done - not specific but compatible with Sjogren's syndrome.     ECHO - Normal biventricular function and trivial pericardial effusion.    EKG - Unremarkable.  CXR - Enlarges cardiac silhouette size may be artifact from low lung volumes or due to cardiomegaly or pericardial effusion.  Correlate with ECHO.  Questionable widening of the ezygoe shadow and vascular pedicle width may be due to fluid overload.  Clear lungs.   ABD U/S - Mild hepatomegaly.  Slight increased echogenicity of the kidneys.  Gallbladder sludge.  Trace free fluid.    CT chest - Negative for PE. Mild bibasilar dependent lung disease and trace pleural fluid, atelectasis versus pneumonia.    U/S Neck - Compatible with mild bilateral sialadenitis of the parotid and submandibular glands.  This is nonspecific, and most commonly seen with viral infections, however other etiologies (Sjogren's, sarcoid, HIV, etc) could also have this appearance.   MEDS: IV methylprednisolone, CFX, Colchicine, clindamycin, Tylenol, prednisone  DCD home stable with resolved pain.  F/U with cardiology.      2/1/2022  After DCD home, per mom developed temp 101 that night but resolved with Motrin and chest pain restarted.  Pain restarted again with SOB.    Readmitted through ER worsening orthopnea and pleuritic chest pains.  DX:  Acute pericarditis.   Cardiac U/S - Moderate pericardial effusion with normal function   Troponin - negative &lt;0.01.    MEDS:  Anakinra and ASA.  IVIG, prednisone continued.  Pepcid, Tylenol. Colchicine stopped.    Symptoms gradually improved.      2/6/22 - Cardiology f/u appt.    While taking hot shower, c/o acute dizziness, weakness, visual changes, but no LOC, dyspnea, chest pain or palpitations BP 69/53 but improved after returning to her room.  Has been asymptomatic since then.    cMRI - Confirms the presence of a small circumferential pericardial effusion with moderate-sized posterior pockets of fluid. There is a signal enhancement suggestive of pericardial thickening c/w pericarditis.  There was patchy late gadolinium enhancement of LV free wall (mid-basal) consistent with some degree of myocarditis.    Troponin - &lt;0.01.  WBC 20.3.  H&amp;H 10.2 &amp; 29.6.  Glucose - 102.  Albumin - 3.0.  AST - 45.  ALT - 258.  CRP - 9.5, 2.2.  D-dimer - 7.40.    To F/U with peds rheum for systemic inflammatory condition.    Differential diagnosis of MISC but atypical.      *Case definition met for Myopericarditis - Acute positional CP, dyspnea. cMRI confirmed myopericarditis, Elevated troponin and inflammatory markers. ECHO with trivial pericardial effusion.    Abstraction complete   </t>
  </si>
  <si>
    <t xml:space="preserve">Manufacturer report: 33 yo male received Pfizer booster dose 1/26/22.  1 day S/P booster developed pyrexia, chills, body aches, dizziness, shortness of breath, extreme fatigue, chest pain.  Physician office visit - labs (elevated troponin level), EKG (abnormal heart rate), sars-cov-2 test (result negative.  Therapeutic measures were taken as a result of myocarditis, influenza.  No other MR available.  03/17/22 - MR not yet available.  3/21/22: Case reassigned to me. HCP Name: (b)(6)  Requested GDIT on 3/22/22. As of 7/20/2022 GDIT does not started on this case. So re-requested on 7/20/22.  In august and September of 2022, GDIT obtained all the MRs available.  Available medical records were reviewed on 10/4/2022 and following is identified.  33 yo M, with a known history of reactive airway disease, GERD, prior pericarditis Vs coronary vasospasm, and hypertension presented to ER post Pfizer Booster shot 4 days on 1/30/22 with chest pain similar in past. ER workup shows some subtle EKG changes and a positive Troponin He was admitted for further observation and TTE ECho showed some fluctuation to lower LVEF of 50-55% from past 60-65%. There was no pericardial effusion or pericardium thickness noted on the ECHO. The wall motion and all other structural findings were normal in ECHO. Patient was given Colchicine and Metoprolol. Pt was discharged next day on 1/31/22 without complains of chest pain, shortness of breath, lightheadedness or dizziness. Pt. was referred to obtain a cardiac MRI as an outpatient. All the follow-up notes states that patient is doing fine and have ECHO normal. No cardiac MRI is seen in medical records to understand further evaluation of the patient's status.  Note: On 1/18/22 one week prior to taking vaccine, Pt. went to GI specialist with complain of bleeding GI and polyps/tubular adenoma was diagnosed on 1/21/22. Patient underwent PR Colonoscopy with Anesthesia on 1/18/22. Thus, few days prior to vaccine, patient was having other serious issues and was treated with other compounds/medications for this condition. Also, note that Pt. had Pericarditis in past and Pt. current with PMHx of hypertension, RAD, GERD and elevated fasting blood sugar. It is not sure if during or after the GI bleed interaction time patient had influenza like symptoms. Medical records suggests that patient also with past myocardial infarction. Thus, it is not sure, if vaccine caused this or any other cause together with vaccine may have caused this one day of hospitalization, pain and fear to the patient.  But this case meets the transient probable Myocarditis based upon sudden chest pain within 4 days of vaccine, abnormal ECG, elevated Troponin and some diminished LVF in ECHO. Not sure if there is an additional cause to this from recent GI issue besides vaccine.  </t>
  </si>
  <si>
    <t xml:space="preserve">17 y/o male, presented with 1 day of chest pain 38 days post vaccination booster.  Improved on Motrin.  DX Myopericarditis.  Elev troponin in 20's.  Normal ECHO.  EKG - non-specific mild ST elevation. Anti-Spike &gt; 50.000. RVP - negative  HCP:  N/A   FAC: (b)(6)  *Records requested     *9/19/2022 - Records reviewed   17 y/o male, presented with 1 day of LT chest pain, worse with inspiration, 38 days post vaccination booster.  Improved on Motrin.  DX Myopericarditis.  Elev troponin.  Cardiology consult.    EKG - non-specific mild ST elevation, consistent with pericarditis.   ECHO - Normal   Troponin - 17.84, 27.28, 15.11, 9.63.  CRP - 17.6, 22.9.  ESR - 8.  BNP - 48.  SARS CoV Anti-Spike - &gt; 50.000.  RVP - negative.  BMP - Acceptable.  WBC - 14.3.  RBC - 6.13.  H&amp;H 16.9 &amp; 51.5.  Flu A/B - Not detected.  RSV - Not detected.  SARS-CoV-2 - Not detected.  Glucose - 120.  Covid AB - Positive.  RVP - Negative.  Respiratory Atypical Bacteria Panel PCR - Negative. Mycoplasma IgM - 1.59.  EBV - Negative.  Drug Screen - Negative.   CXR - WNL.   MEDS:  Motrin, Prilosec  DCD home stable.  Avoid strenuous exercise x 4 months.  Continue Motrin.  Will consider cardiac MRI.  Holter monitor and stress test in 4 month.  F/U with cardiology.      *Case definition met pericarditis - Acute chest pain with inspiration.  EKG - Elevated ST segments.    Case definition met for probable myocarditis - Acute chest pain with inspiration.  EKG - Elevated ST segments, Elevated troponin  Abstraction complete. (17 Oct 2022) Dose 3 Pfizer 28 Dec 2021. </t>
  </si>
  <si>
    <t xml:space="preserve">13 y/o female presented to hospital with sharp, intermittent, pleuritic chest pain-mid sternal and left sided, nausea, malaise, fatigue, fevers, decreased appetite.  Admitted x 1 day.  ECHO - Normal.  Elevated troponin.  EKG - very slight ST segment elevations.  Day after admission - complete resolution of symptoms  HCP: (b)(6)    FAC: (b)(6)  *Records requested      9/26/2022 - Records reviewed   2/5/2022  13 y/o female, no PMH, presented to hospital with sharp, intermittent, pleuritic chest pain-mid sternal and left sided, nausea, malaise, fatigue, fevers, decreased appetite.  Admitted x 1 day.  In ED had elevated HR 105-120, down trended with fluids.  Cardiology consult.    EKG - Mild minimal diffuse ST elevations.  Telemetry with rare PVC.  No other ectopy    ECHO - Normal.    Troponin I - 32.4, 11.710, 12.447, 14.138, 0.080. CRP - 15.1, 10.2, 0.9. NTproBNP - 738, 155.  CK - 1374.  WBC 10.0.  HGB - 12.7.  PTLS - 193.  Viral panel - Negative. Covid - Negative.  Pregnancy - Negative.   EKG - very slight ST segment elevations.    CXR - WNL.   MEDS:  IVFs, ASA, Ibuprofen.   Day after admission - complete resolution of symptoms  DCD home stable.  To have outpt cMRI and labs. F/U with cardiology after cMRI.  Take Ibuprofen.  No strenuous activity.      2/10/2022 - cMRI   1.	Normal biventricular size and function.    2.	Small focus of subepicardial late gadolinium enhancement involving the inferolateral mid segments with faint associated T2 hyperintensity may reflect the sequela of known history of myocarditis.    Troponin - 0.080.  NTproBNP - 155.  Urine HCG - Negative.  CRP - 0.9    2/17/2022 - F/U cardiology visit.  Symptoms have completely resolved.  Troponin near normal.  cMRI consistent with myocarditis.  Exercise restrictions until next f/u.  DCD Ibuprofen.  F/U in 3 months with ECHO, EKG, &amp; cMRI.  Should not receive further COVID vaccines per CDC guidance (no booster).    ASSESSMENT:  Covid Vaccine associated myocarditis.      *Case definition met for myocarditis - Chest pain, elevated troponins and inflammatory markers, cMRI - consistent with myocarditis.    Abstraction complete.   </t>
  </si>
  <si>
    <t>HCP report. 14 y/o M received 3rd dose Pfizer and 3 days later developed left sided chest pain. EKG with ST elevation in inferior and lateral precordial leads. Troponin T 5th generation high sensitivity peaked at 4040 (nml 0-14). Echo normal. cMRI with patchy confluent epicardial with late gadolinium enhancement primarily at lateral wall of LV and apical segment. cMRI consistent with myocarditis, and possible pericarditis. Infectious disease panel negative, and no viral symptoms at time of event. Tx included Tylenol, Pepcid, ibuprofen, and activity restriction x 3 months.   Of note, pt had covid19 1/11/22 - about 1 mos. prior to booster Pfizer dose, and was completely resolved.   HCP interview: (b)(6) (3 Jun 2022) Dose 3 Pfizer on 3 Feb 2022.</t>
  </si>
  <si>
    <t>MFR. 24 y/o M received booster Moderna dose and 1 week later developed intermittent chest pain. Seen in ED where he was noted to have mild elevation of troponin. EKG with Nonspecific ST segment abnormalities (nonspecific repolarization. Echo normal. Diagnosed with myocarditis. Tx: Toradol with complete resolution of symptoms and felt back to baseline prior to discharge. Dc'ed from the ED and instructed to take Ibuprofen 600-800 mg up to 4 times daily PRN.     2/15 - Emailed pt/reporter to confirm HCP - (b)(6) - no response.   3/22 - Spoke with pt. Dx: Myopericarditis. He reports diagnosed at (b)(6) in Massachusetts with outpatient cardio f/u with Dr. (b)(6)l. Vaccine info obtained.     4/5 KP: VAERS ID updated to Primary VAERS ID (b)(6).  Linked to VAERS ID (b)(6).</t>
  </si>
  <si>
    <t xml:space="preserve">HCP report. 15 y/o M received 3rd Pfizer on 2/5/22. Two days later developed chest pain. Elevated troponin. EKG with ST elevation and nonspecific T wave abnormality. Echo showed trivial mitral valve regurgitation but otherwise normal. cMRI: low normal left ventricular systolic function. No delayed gadolinium enhancement to suggest myocardial fibrosis or scarring. Diagnosed with myopericarditis and provided ibuprofen with resolution of symptoms. Hospital course: 2 days.   HCP: Dr. (b)(6).   2/14/22: Attempted to contact HCP via phone but not working on current day, and schedule unknown. Emailed HCP without response.   3/7/22: Medical records received. </t>
  </si>
  <si>
    <t xml:space="preserve">24 y/o male admitted x 2 days with Pericarditis.  Testing:  CXR, CRP, EKG.  No additional information submitted   HCP: Dr. (b)(6)   FAC: (b)(6)  *Records requested     9/28/2022   2/7/2022  24 y/o male, PMH GERD and gastritis, taking OTC antiacid, presented with 1-day HX of substernal chest pain increasing with deep inspiration.   No risk factors for thoracic aortic dissection, pulmonary embolism or STEMI.  Reports thoracic pain.  EXAM - Unremarkable.  No longer c/o chest pain after medicinal therapy.  Pericarditis/Pericardial effusion.     Troponin - 8 (normal &lt;76ng/L).  ProBNP - 31.  CRP - 10.  D-dimer - 0.19.  BUN - 24.  Creatinine - 0.69.  Glucose - 106.  Covid - Negative.  WBC - Acceptable.    CXR - Cardiomegaly vs. Pericardial effusion   EKG - NSR.  T inversion in lead 3.    EKG - ST elevations in lead 2 and AVL  EKG - ST elevation on lead I, II, AVL, and T inversion of lead III.   ECHO - LVF normal.  EF 55-60%.  RV normal.  There was no pericardial effusion.    MEDS:  Lidocaine HCL, Toradol IV, Al hydox/Mg hydrox simethicone po, Famotidine IV, Morphine, Lovenox, Definity, Mag-OX, Mag Sulfate, K+CL, Tylenol, colchicine, and indomethacin  DCD stable.   Rx Pepcid, Protonix, colchicine, and indomethacin    *Case definition met for Pericarditis - Acute Chest pain and pain with deep inspiration, EKG - Elevated ST segments and T inversion.  CXR - Cardiomegaly vs pericardial effusion.    Abstraction complete   </t>
  </si>
  <si>
    <t xml:space="preserve">*2/10/22 - 12 y/o male, presented with chest pain and SOB 3 days after 2nd vaccine.   Increased troponin.  DX myocarditis. Echo and EKG normal.  No additional information submitted   HCP: (b)(6)  FAC: (b)(6) *Records requested   *Call to MD office transferred to (b)(6) s/w (b)(6).  Advised calling to get name of patient in order to request records from hospital.  DOB given but unfortunately they have 4 patients with that DOB.  State will investigate and call me back.  PH# given.      9/28/2022   02/6/2022 - ER   12 y/o male, no PMH, presented to first care with chest pain and SOB, 3 days after 2nd vaccine.   Increased troponin.  Referred to ER for further evaluation.  DX myocarditis. Cardiology consult. Admitted.   Visited Phoenix 1 month ago and developed viral illness with rash on chest.    EKG - SR.  ST elevation, prob normal variant, anterior leads.    EKG - SR.   EKG - Normal EKG     ECHO - WNL  Troponin - 2.640, 5.95, 2.990, 1.680, 2.130, 1.550.  CRP - 1.0.  CKMB - 8.01.  CPK - 226.  BMP - Acceptable.  Covid - Negative.   CXR - Mild hyperinflation without acute CP process.    MEDS:  Ibuprofen  DCD home stable.  To f/u with peds cardiology.  Restriction from strenuous exercise or activity.  Maintain mobility with typical activities. F/U with PCP.  Rx Ibuprofen    *Case definition met for probable myocarditis - Acute chest pain with SOB, EKG with ST elev - possible normal variant, Elevated troponins  Abstraction complete.   </t>
  </si>
  <si>
    <t>Pt. self-reported this for AE Pericarditis after Moderna 2nd shot. Other primary diagnosis and symptoms for Pericarditis, are reported in this VAERS from pt.   12/2020: Pt had COVID Infection.  8/20/2021: Pfizer 1st shot  09/15/2021-9/20/2021: developed left sided abdominal pain around same time requiring me to see a gastroenterologist on 09/15/2021. CT Scan was ordered and performed. Developed ear pressure and pain, dizziness, vertigo required me to see a doctor on 09/20/2021.  9/29/2021: 2nd Pfizer shot.  Requesting MRs today on 2/11/22.  Will call and talk to #14 as well.  Dr. Bayuk returned the call on 2/16/22 and went over the patients chart. Pt admitted to ER for Chest pain on 11/4/21 through 11/6/21. EKG, ECHO and cardio markers were normal. Patient was never diagnosed with Myocarditis or Pericarditis. Dr. (b)(6), said there is no clinical findings in the record that states that Pt. with Myocarditis or Pericarditis. However later in November starting 11/23/2021, Pt. seeing Pulmonologist specialist with several tests done, results pending, and pt. also is treated for Mast cell activation and POTS with Dr. Jonathan Bayuk. Further, Pt. got COVID Infection in Dec, 2021.  This case does not meet case definition of Pericarditis.</t>
  </si>
  <si>
    <t>HCP report. 20 y/o F received 3rd Moderna dose and the following day developed chest pain/pressure. Presented to student health the following day 2/4. EKG diffuse PR depression. CRP elevated at 23.4 mg/L. Normal CXR, ESR, Troponin. Consulted cardiology, and was diagnosed with pericarditis. Started ibuprofen and colchicine. Echo and cardio consult pending.  HCP: Dr. (b)(6).   Cardio: (b)(6)</t>
  </si>
  <si>
    <t xml:space="preserve">HCP report. 25 y/o M received 3rd Moderna dose and 15 days later developed chest pain. EKG with sinus bradycardia, no ST elevation. Echo normal Troponin peaked at 8.6 (nm &lt; 0.03). dx: Myocarditis r/t vaccine. Tx included ASA and Toradol with improvement of symptoms. Pt discharged home the following day (2 day hospital course).    HCP interview: Dr. (b)(6) (ER doctor) 2/16/22. Vaccine info obtained from CVS pharmacy. Medical records requested. </t>
  </si>
  <si>
    <t xml:space="preserve">HCP report. 26 y/o M received 3rd Pfizer dose and 3 days later developed chest pain, difficulty breathing, and nausea. Significantly elevated troponin. Admitted to hospital x 4 days. Diagnosed with acute myopericarditis. Tx included colchicine x 6 months.     Email sent 2/14/22 - (b)(6). Spoke with (b)(6) who is (b)(6) MD. She states pt was sent to hospital and admitted x 4 days. She has records, but unable to interpret findings, etc. Medical records requested 2/14. </t>
  </si>
  <si>
    <t>56 yrs old F, with comorbidity of Fibromyagia, chronic migraine self reported this, with not much information at all. The date of last vaccine on 6/1/2021 passes the timeline of 42 days of AE, as patient stated that the event occurred on 10/13/2021. Called #14 Cardiologist to obtain further chart info on this case. Left message to call back on 2/16/22. Talked with NP of Dr. (b)(6) on 3/3/22 who went over patient's chart. Patient came for an ECHO for a follo-up after a month from ER.  Pt. 56 YRs F had the second vaccine Moderna shot on 2/1/21. Patient had a chest pain in September, but tolerated it. On 10/13/21, Pt. had a chest pain again and pt. went to ER straight from work. At ER they noticed slightly abnormal EKG. All the blood work was normal including Troponin. So, patient was  directly taken to Cardiac catheterization next day, but no CAD found, so discharged same day. Pt. hospitalized overnight and concluded as Myocarditis. Will request MR from ER. All the test results were normal. This case does not meet AE of Myocarditis as the timeline between the last vaccine shot (2/1/2021) and subjective symptom of chest pain (September once and on 10/13/21) passed 6+ months post vaccine. The follow-up ECHO did not show any inflammation at #14 office and the NP stated that patient may have other underlying condition causing this (RA or Thyroid). Patient was neither diagnosed or prescribed any medication for Myocarditis.</t>
  </si>
  <si>
    <t xml:space="preserve">*2/15/22 - 20 y/o male, self reporting, c/o mid to low back pain 10 days post vaccination.  PT did not help.  1/5/22, DX with pericarditis.  X-rays MRI both in June. Echocardiogram 1/5/22.    HCP:  (b)(6)    *Records requested     9/29/2022 - Records reviewed   1/4/2022  20 y/o male, c/o chest pain/pressure with mid to low back pain 10 days post vaccination.  PT did not seek help.  Continued with symptoms and was DX pericarditis on 1/5/2022  Patient stated had X-rays and MRI in June - no reports in clinical.    TTE - Trace amount of pericardial effusion.  LVEF 60-65%    1/19/2022 - Cardiology Office visit   Continue chest pressure/tightness and occasional pain but does feel like its improved.  Less frequent and less severe since starting colchicine.  Has dyspnea on exertion with walking longer distances.  Sleeping upright helps.    Troponin - Normal.  CRP - normal.  ESR - normal.  (Per MD notes)   MEDS:  Naproxen with some relief.  Added Colchicine x 3 months.    May participate in activity as tolerated but advised against strenuous cardio at this time.    RTO in 3 months      *Case definition met for pericarditis - Acute chest pain with dyspnea, ECHO with trace amount of pericardial effusion.  Abstraction complete.   </t>
  </si>
  <si>
    <t>This VAERS report filed by an HCP staff who have previously filed other reports and have email for contact and prefers that we request MRs. The report provides all the info needed and very descriptive and reported well.   This case is of a 42 yrs old male with Hx/conditions of HTN, lyme, mitral valve repair, went to ER on 1/20/21 (75 days post vaccine) with complain of abdominal positional pain and was diagnosed with Pericarditis based on EKG and lab tests. Pt was admitted to (b)(6), MA for 6 days for further evaluation. cMRI was performed and following conclusion was taken from cMRI results:   1. Abnormally thickened pericardium with active pericardial edema and inflammation with some evidence of pericardial constriction.  2. Mild-moderately reduced left ventricular systolic function (LVEF: 41%) without evidence of inducible ischemia, infarction or fibrosis.  Thus, this case meets the case definition of Pericarditis based on clinical findings. However, the timeline is 75 days post vaccine. So, need to wait for MRs to arrive and review, if there are any other findings during 42 days prior or after this ER visit. Requesting MRs today 2/16/22.    Medical records arrived and reviewed on 3/14/2022. Patient a 42 Y M, with PMH, HTN (15-20 yrs), Lyme (2014), and mitral valve prolapse (2015) had Moderna booster shot on 11/4/21. The primary series was Pfizer. On 12/20/21, patient went to ER and was hospitalized for 4 days from 12/20-12/24/2021 due to severe episode of Mitral regurgitation (MR) and had a cardiac surgery, and subsequently pericarditis and effusion seen during post OP ECHO for cardiac surgery. It worsened and required pericardiocentesis.   Patient during the follow-up of cardiac surgery, on TTE was diagnosed to have worsened Pericardial effusion with ST elevation. However in Discharge summary pg. 3, attending physician note suggests that the worsening Pericarditis and hospital admission from 1/24-1/30/2022 of Pericarditis is most likely of recent cardiac surgery of severe mitral regurgitation. Please note that pt. did not had any chest pain, SOB, and any related symptoms. No symptoms at all. But it got caught during follow-up visit from TTE.  Patient was treated for Pericarditis again during this January admission. Thus the Pericarditis is due to the cardiac surgery in Dec 2020 of mitral valve regurgitation and not the vaccine adverse reaction. This case does not meet the vaccine adverse reaction of Pericarditis.</t>
  </si>
  <si>
    <t>Called #14 and left a message to call me back. Do not know what hospital or clinic. Called patient on 5/3/22 and obtained info for the cardiologist clinic and time when the tests were done. Requesting MRs on 5/3/22. MRs received and reviewed on 5/17/2022.  The Medical records suggests that on 6/15/21 @ (b)(6) pt. was hospitalized with respiratory issues and was diagnosed of COPD. Pulmonary function interpretation on 6/18/21 confirms moderate obstructive airway disease. NOTE: Also, patient was worked up for concussion and memory loss again during June 2021 admission for an automobile accident that occurred a year ago during June 2020 and pt. suffers from memory loss due to that.  Thus, this VAERS report does not meet case definition of Myocarditis from vaccine adverse reaction as other finding of COPD confirms non vaccine related event and health condition post vaccine.</t>
  </si>
  <si>
    <t xml:space="preserve">*2/15/22 -   23 y/o female presented with chest pain and heart inflammation 2 months after 2nd vaccine.  States had EKG.  No additional clinical submitted   HCP:  Dr. Jones PH# (540) 3743160    **3/29/22 - MR tab updated  Dr.(b)(6)    *9/29/22 - It appears actual day of birth is not correct, only month and year.  Request for GDIT to obtain MR.     11/4/2022 - Awaiting MR from GDIT.     2/15/2023 - Records reviewed   5/18/2021  23 y/o female presented to ER with acute onset of LT upper quadrant abdominal pain with 2 bowel movements.  Pain relieved with Toradol and IVFs.    DX: Abdominal pain.   No myocarditis related symptoms noted in clinical.      *Case definition not met for myocarditis or pericarditis - No related symptoms not in clinical received.    Not a case   Abstraction complete    </t>
  </si>
  <si>
    <t xml:space="preserve">HCP report. 23 y/o M received 2nd dose Pfizer on 4/24/21. About 6 months later, starting 10/30/2021, developed chest pain (tightness/squeezing) and SOB. Seen by PCP on 11/1/21 and had ST elevation on EKG. Referred to ER where EKG also showed ST segment elevation in multiple leads consistent with pericarditis. Troponin CRP, ESR were within normal limits. Diagnosed with "acute idiopathic pericarditis" and discharged home from ER, no hospital admission. Tx included ibuprofen. He then received 3rd Pfizer dose 11/9/21, about 1 week after symptoms onset.     HCP interview 3/3/22: (b)(6), FNP. </t>
  </si>
  <si>
    <t>Called#14 and talked with NP Ms. (b)(6) on 2/28/22. Patient went to referred Cardiologist Dr. (b)(6) office on 2/8/2022 as a new patient, and explained that before in January elsewhere, pt had EKG, blood work and ECHO done, all came normal. Patient still having on-off Chest pain, where it comes and goes away and is not interested in taking 2nd vaccine. The cardiologist ordered Blood test and urine test on 2/8/22. All came normal. Thus due to lack of any clinical evidence, this is not an AE of vaccine Myopericarditis. There was a note that said patient might have an adverse caffeine effect.</t>
  </si>
  <si>
    <t xml:space="preserve">This is a spontaneous manufacturer report filed by pt. to Moderna. This spontaneous case concerns a 51-year-old female patient with history of interchange of vaccine products (Pfizer biontech Covid 19 vaccine), Flu vaccination, experienced the Unexpected serious AESI event Pericarditis on an unknown date after one dose of mRNA-1273(taken as booster dose). The patient developed tachycardia, palpitations, chest pain and dyspnoea. Details of investigations/treatment were not reported. At the time of reporting, the events had not resolved. Interchange of vaccine products, and Flu vaccination remain confounders. The benefit-risk relationship of the mRNA-1273 vaccine is not affected by this report. The lab data results were still pending until Feb 14.  Patient thinks they gave her a full dose not a booster dose.  Patient is still seeing doctors.  Following info were obtained on 2/23/2022 from pt.  Dates of flu vaccine and Shingles vaccine (Nov 9th, 2021) Shingles on one arm and flu on another arm.  Moderna Booster (12/28/2021), can be confounder. Patient with seasonal allergy and Codein (drug) allergy. After the booster shot, pt first went to the PCP office of (b)(6), CA with Dr. (b)(6), on 1/11/2022, where the EKG was abnormal. So pt was referred to the Cardiologist. Pt went to see the cardiologist on 1/14/2022, where EKG, ECHO (ultrasound), stress test, heart monitor blood test etc was done. The results are due on 2/23/2022. Cardiologist is Dr. (b)(6) at (b)(6), CA.  Talked with Ms. (b)(6), the medical assistant with Dr. (b)(6) and she went over the patient's chart and course work with me.  Patient on 1/11/2022, 14 days after Moderna booster shot, went to the PCP office, with the complain of heart palpitations, SOB. EKG was done, indicating poor R-wave progression, with normal sinus rhythm. Patient referred to Cardiologist. Cardiologist 1st appointment using Telemedicine on 1/14/2022. Follow up visits included Stress test on 1/28/22 and ECHO-US on 1/28/22; both of them came normal. Heart Monitor was given and the results showed sinus arrhythmia. Myocardial perfusion test was done on 2/8/2022 and the scan  was normal without evidence of Ischemia or infection. Blood markers were normal too. Thus, there is no evidence of Myocarditis or Pericarditis. But arrhythmia is evident from abnormal EKG and heart monitor was indicative of Supraventricular Ectopy (SVE). This patient may meet the AE of probable Myocarditis based on timeline when typical symptoms worsened at day 14 after booster shot, with abnormal EKG from PCP office on 1/11/22, that prompted to Cardiologist referral and at Cardiologist office, all the other tests (Stress test, ECHO with EF (60%) and blood markers) were normal. Patient had a heart monitor indicative of arrhythmia. However, in this case, Myocardial perfusion exam was also done on 2/8/2022, which was normal and there was no evidence of ischemia or infection. </t>
  </si>
  <si>
    <t>Will call the reporter to clarify, is it her son who got Myocarditis or a patient of hers and if she can provide further details of the course related to Myocarditis.  Talked with the NP, reporter Ms. (b)(6) on 2/23/2022. She told me that she was a HCP at the vaccine place with divorced parents. Patient 15 yrs M, was brought to vaccine by father, where later mother came and complained, with anger and spoke roughly with the nurse and their risk department manager etc., that why they have vaccine to her child without her consent. Mother was concerned that the child have Asthma and was on steroids. The adverse event of some mild complain was either not true or was never gone to a doctor, clinic or hospital visit etc., Basically, there is no clinical findings without any doctor visit and it was a family feud where HCP was attacked at none of their fault. Thus this is not a case of vaccine AE of Myocarditis. No medical records available.</t>
  </si>
  <si>
    <t>17 y/o M received 3rd dose Pfizer on 1/24/22, and the following day developed chest pain, dyspnea, nerve and body pain, delirium. EKG with NSR, RSR which is probably normal variant per Cardio. Echo normal. Troponin I peaked at 3.55. Diagnosed with myocarditis and provided ibuprofen. Hospitalized x 4 days.     Reporter/parent - (b)(6). Obtained DOB.     DUPLICATE. VAERS (b)(6)</t>
  </si>
  <si>
    <t xml:space="preserve">Parent report. 16 y/o M received 2nd Pfizer dose and 9 weeks later developed chest pain and shortness of breath. One month prior to symptom onset, he was diagnosed with influenza. Seen in ER initially with EKG showing right ventricular conduction delay so started on ibuprofen for presumed pericarditis. He had follow-up with cardiologist. EKG remained the same which cardiologist stated was normal variant and not concerning. Echo normal. Per cardio, "it is unclear the etiology of his chest discomfort, but clinical picture fits with either pleurisy or pericarditis". Symptoms improved with ibuprofen.     2/16 - Emailed parent to confirm vaccine dates, and cardiologist info. First dose was 11/8/21 and second was 11/28/21. Pt seen 2/9/22 at (b)(6). Provider: (b)(6)Pediatric Cardiologist.   2/17 - Left message with (b)(6), RN who will have Dr. (b)(6) return call, not in office today.  4/13 - MR received.  </t>
  </si>
  <si>
    <t>HCP report. 14 y/o M received 2nd Pfizer dose and 2 days later developed chest pain. Troponin high sensitivity elevated at &gt; 7000, EKG with ST segment and J-point elevation. Echo normal, cardiac function normal. Diagnosed with pericarditis. Viral panel negative. Hospitalized x 2 days. Discharged home with chest pain resolved. Treated with ibuprofen and ASA.   HCP interview: Dr. (b)(6)</t>
  </si>
  <si>
    <t>Parent report. 13 y/o F received 3rd Pfizer dose and 9 days later developed chest pain and difficulty breathing. Seen by cardiology outpatient. EKG showed normal sinus rhythm. Echo was normal. Troponin I mildly elevated. cMRI normal. Diagnosed with myocarditis associated with Covid-19 vaccination. Tx included activity restriction, no pharmacological management.     2/18 - Attempted to contact HCP: Dr.(b)(6) - Cardiology - left VM with triage nurse requesting return call. (3 Jun 2022) Does 3 Pfizer on 29 Jan 2022.</t>
  </si>
  <si>
    <t xml:space="preserve">HCP Cardiologist filed this. Called HCP on 2/17/22. Dr. (b)(6) will call me back tomorrow. Requesting MRs 2/17/2022.  Please Note: Pt was not vaccinated until 1/31/2022.  Dr. (b)(6) #14 called back on 2/18/22 and went over the details of the case with me as follows. Pt. with history of viral Pericarditis in 2013, where ECG was abnormal. Patient then symptomatic and diagnosed with Covid 19 positive in October 2021. After getting better, Pt. took Cov19 first shot on 1/31/2022. 12 days after pt. went to ER with Chest pain where, ECG and ECHO were normal and Troponin was elevated. They performed viral panel and COVID PCR testing and patient came positive for PCR COV-19. He was prescribed Indomethacin and Colchicine and discharged.  However due to the timeline of COVI-19 positive before and after vaccine, it is difficult to interpret if acute Myocarditis was due to COVID infection or vaccine adverse reaction. This case does not meet case definition of AE as pt. being COV-19 positive end of Oct 2021 and Feb, 12 2022 both by PCR.  </t>
  </si>
  <si>
    <t>This case is filed by an HCP from Dr. (b)(6), an emergency Physician. Called #14 on 2/17/22, and was able to obtain all the info and answered all questions patiently. Patient, 59 yrs old M, after Pfizer Booster shot on 11/2/2021 had sudden Chest pain around 2/6/2022 and went to ER. Patient with history and co-morbidity of hypertension, history of lymphoma, hypothyroidism, history radiation pneumonitis, emphysema, low hdl. At ER @ (b)(6) CA, patient ECG was abnormal exactly from past in 2017 possibly from MI. ECG Shows Inferior MI exactly as in past, and no significant change from that.  Pt Troponin was high and kept fluctuating as (3.78, 0.882, 5.79, 5.57 and 4.53 on 2/6/22 and 2/7/22). Thus, pt. was hospitalized for further evaluation. The initial prognosis was acute NSTEMI, MI. Patient's ECHO came normal. Pt. then was scheduled for Angiogram, and pt. had mild stroke due to Angiogram procedure. Had numbness at lower extremity and was further hospitalized for recovery from that. Patient total hospitalization from 2/6/22 through 2/10/22. Patient recovered and normal and discharged.  Based upon the info from #14 physician, Patient had a chest pain past 90 days post vaccination where, ECG, ECHO are normal, but Troponin elevated. Thus pt. qualifies for the algorithm of probable Myocarditis. But the timeline passed 90 days of vaccination. Further the diagnosis is acute NSTEMI OR Myocarditis. Cardiac MRI not done. Pt. on b-blocker and Colchicine. Requesting MRs on 2/17/2022.   This case meets the AE criteria of probable Myocarditis based upon sudden onset of symptoms and elevated Troponin and no other findings. NOTE: Symptom started post 90 days of vaccination and the initial hospitalization of one day admission can be related to probable transient Myocarditis, however, further admission and longer stay in the hospital for this case was due to the complication and stability required after the lower extremity stroke like complication from angiogram surgery and risks.</t>
  </si>
  <si>
    <t xml:space="preserve">HCP report. 28 y/o F received 3rd Moderna dose on 12/7 and 4 days later developed chest pain, dyspnea, fatigue, tachycardia. EKG and inflammatory markers 12/12, 12/13, 12/15, 12/17. Echo 1/3. Diagnosed with pericarditis.     2/22/22: Emailed HCP/reporter 2/22 - Dr. (b)(6)     2/28/22: Left message with receptionist for Dr. (b)(6). Return call received. She reports EKG with NSR. Echo - complete report not available. She will contact hospital to obtain info and fax all records to MR team. </t>
  </si>
  <si>
    <t>Pt. an eleven y.o. F child, with Syncope rushed to ER from the hockey field in FL. Initial symptoms were chest pain, palpitations, dizziness, weakness etc. Pt a resident of KY with mom and dad. Pt. co-morbid with heart palpitation issues and seeing Cardiologist in KY related to SVT since 2018. Pt. with history of COV-19 infection in Oct of 2021, and obtained her first COVID shot on 12/24/21. There was an episode on 1/8/22, with Chest pain and palpitation and pt was evaluated by electrophysiologist and was suggested to wear a hotter monitor. Pt was wearing it, however took it off while playing Hockey on 1/28/22, during when Pt. had a syncope episode, and was taken to nearby (b)(6) hospital. At ER, EKG and ECHO came normal but Troponin I was slightly elevated and then slowly trended down and came to normal after 12-18 hrs. Thus, Based upon timeline of vaccine and worsening symptoms of Chest pain, together with two worsening findings of Tachypnea and lethargy (11 y.o. child), and elevated Troponin that trended down upon treatment, this case meets the algorithm of adverse vaccine reaction of acute Myocarditis. The other finding of SVT is since 2018 and relates only to palpitations. However, Pt. condition of chest pain with elevated troponin and syncope seems to be more related to acute Myocarditis with vaccine timeline. It will be a good idea to follow-up this patient to see if any further tests are done to identify rare congenital heart disease which is not related to vaccine, but could be progressive over time since 2018 and related to patient's existing SVT symptoms.</t>
  </si>
  <si>
    <t>HCP VAERS Report: 36 year old male admitted to (b)(6), Maryville, TN for acute myopericarditis.  Adverse event reported to occur 3 days S/P 2nd Moderna vaccine.  No MR and no further information available.  03/17/22 - MR not yet available.  3/21/22: Case reassigned to me NF. No #14 is given. #13 is a HCP, so wll contact #13. Called NP from hospital Ms. (b)(6). She went over patient's chart. Pt 36 Yrs M, second Moderna shot on 3/24/21. At Day3, pt with sudden chest pain, presented to ER, with abnormal EKG of PR depression, worsening elevated Troponin, abnormal ECHO with 45% EF and mild global hypokinesis of left ventricle. Pt. admitted at hospital from 3/27-3/29/2022.  No pericardial effusion or thickness or pericardial rub. Thus this case meets the AE of acute Myocarditis. No other findings. MRs requested on 3/24/2022.</t>
  </si>
  <si>
    <t>39 y/o male (-) PMH developed unspecified symptoms (myocarditis/pericarditis) approximately 78 days s/p unspecified dose# of Moderna; patient stated in VAERS report that no medical tests/labs performed for AE, no hospitalization; reported not recovered with unknown symptoms; patient resides in FL &amp; vaccinated at university in FL, but HCP is located in (b)(6), IL and unclear if HCP has information regarding AE.    3/9/22: Contacted HCP on VAERS- Dr. (b)(6) and left message for additional information about case    3/9/22: MD interview confirmed that patient did not seek HCP treatment for symptoms, and reported that he is now recovered -- Case completed/Not a case</t>
  </si>
  <si>
    <t xml:space="preserve">2/23/22   20 y/o male presented to ER and admitted for myocarditis.  Elev troponin.  No additional info submitted.   HCP: (b)(6)    FAC: (b)(6) *Records requested.     9/30/2022 - Records reviewed   2/18/2022  20 y/o male, presented to ER, with c/o acute-onset headache, nausea, vomiting and was sent home after receiving initial supportive care with ondansetron.  MEDS:  Zofran, Tylenol, or Motrin.     2/19/2022  Re-presented to ER, no pneumonia &amp; febrile seizures as infant, taking amoxicillin and Zofran, C/O new acute-onset substernal chest pain, epigastric pain, mild dyspnea, and cough found to have elevated high-sensitivity troponin.    BP - 1/50/102, 126/81, 117/69  EKG - Normal sinus rhythm with sinus arrhythmia  Troponin I - 6,812.63, 5,269.23, 3,043.73.  CRP - 73.90.  ESR - 27.  B-Natriuretic peptide - 7. WBC - 14,400, 9.6.  TSH - 8.07.  free T4 - 1.10.  AST - 42.  CMP - Unremarkable.  BMP - Unremarkable.    ECHO - LVEF 76%. Normal valvular function and wall motion, no pericardial effusion  CTA - Normal   MEDS: ketorolac, Zofran, Tylenol, &amp; Motrin  DX:  Myocarditis associate with COVID vaccination, transient hypertension.    DCD home stable with serial troponins decreased within 24 hours and chest pain resolved with supportive measures.  Rest and avoid significant strenuous physical activity for next week.  Recommend no further mRNA Covid-19 vaccines.  Take Rx for Ibuprofen and Tylenol.  Patient recovered from the adverse event.      *Case Definition met for probable myocarditis - Acute chest pain, mild dyspnea, and elevated troponins.  No cMRI reported.    Abstraction complete    </t>
  </si>
  <si>
    <t xml:space="preserve">Parent report. 20 y/o M received 1st Moderna dose and 2 days later developed palpitations, chest pressure/pain, SOB, fatigue, nausea, upset stomach. Seen in the ER. EKG showed nonspecific ST segment changes and biphasic T wave consistent with repolarization changes. Troponin negative. No further evaluation completed and no hospital admission. Diagnosed with chest pressure, palpitations, SOB, and recent covid vaccination. It was discussed in ER possibility of mild pericarditis due to covid vaccine versus anxiety related. Pt treated with NSAID's and rest.     HCP: Dr. (b)(6)  Attempted to contact 2/22 and 2/24 and 2/28 and 3/2 (4 attempts)- on hold for 5 minutes and directed to try call again later due to high call volume, unable to speak with receptionist.   3/2: Called Walgreens and obtained vaccine info. Pt also obtained 2nd dose. Symptom onset occurred after 1st dose.   2/28 - Medical records requested.   4/1 - Received vaccine record only.  4/18 - Emailed reporter/parent requesting healthcare facility/HCP where adverse event evaluated  5/2 - Second facility medical records requested.  5/18 - MR received. </t>
  </si>
  <si>
    <t xml:space="preserve">Called #14 on 2/23/22 and left a message to clarify, if this is subjective Pericarditis. Are there any clinical findings towards the Pericarditis? Was pt prescribed anything?  Faxed HIPAA and talked with RN Ms. (b)(6) on 3/17/2022 about patient's chart. According to the referred #14 chart from Ms. (b)(6), Patient visited their office 3 times. 5/25/2021 for GERD related testing need, where the blood work was done and it showed high cholesterol. On 11/24/2021 pt. visited for regular physical checkup and no complains presented during this yearly visit. On 12/15/2021 patient went again to the clinic related to the cervical pain. Patient refused of Chest pain and SOB. Pt. was given Prednisone to take as needed for GERD and cervical pain. Patient is not seen since then. So the new onset after the booster dose there is no clinical visit or complain reported at the referred Physician's office. Thus this case does not meet the AE of vaccine adverse reaction Myopericarditis, due to lack symptoms or clinical diagnosis. Neither there is symptoms nor there is any clinical evidence of visiting the referred #14 for cardiac issues. There is no clinical evidence of cardiac issues. </t>
  </si>
  <si>
    <t xml:space="preserve">2/23/22   5 y/o male presented to ER c/o acute chest pain and fever, 3 days after vaccine.  DX: Myocarditis.  CXR - WNL.  Troponin 2.01.  Echo - Normal. EKG - Normal. WBC - 9. BNP - Normal. CRP - 2.5.  Covid - positive. Symptoms improved with ibuprofen provided orally. Admitted x 1 day.  DCD home with down-trending troponin - 0.68. Patient recovered from the adverse event  HCP: (b)(6)    FAC: (b)(6)  Records requested.   </t>
  </si>
  <si>
    <t>Talked with #13, a residential Physician at ER, and #14 staff Ms. (b)(6) a medical assistant/NP with (b)(6). Obtained all the info for the course. Pt. have a follow-up visit with (b)(6) on 3/2/22 and with Cardiologist Dr.  (b)(6) on 3/1/22.  Pt a 41 yrs F, otherwise healthy, with COV-19 infection on 12/7/2020 and possibly Myopericarditis from it. pt went to PCP #14 office for a shoulder pain on 6/29/2021.  Based upon all the results provided from ER visit on 2/21/2022, it is concluded that PT meets AE of probable Myocarditis based on symptoms, 48 hrs post vaccine second shot (the vaccine timeline) and elevated Troponin. There is also suspected ACS and viral myocarditis together with secondary Pericardial Myopathy. Will wait from further cardiology evaluation in March 2022 during follow-up.</t>
  </si>
  <si>
    <t xml:space="preserve">Patient, 37 yrs F, complained that she is suffering of Congenital Anomaly/Birth Defect, due to adverse vaccine event! Pt also complains about low bleeding during MC and believes that vaccine caused it.  Called #14 on 2/23/2022 and talked with medical assistant and office manager Ms. (b)(6), who went over pt chart with me and give her time to answer all my questions. As per the info from #14 office, Pt with no other history of cardiac related issues, went to see Cardiologist Dr. (b)(6) on 2/8/2022 with complains of Chest discomfort. Pt last shot according to the VAERS report is Pfizer COV-10 2nd shot in June 2021. Thus the visit for chest discomfort past 7+ months of last vaccine dose. THE EKG, ECHO and blood chemistry are all normal. The right ventricular is mildly enlarged and patient instead states in the VAERS report as AE of Congenital Anomaly/Birth Defect.   There is no findings of Myocarditis, Pericarditis or any other cardiac dysfunction. The EF% in ECHO was 70%. Thus this case does not meet the criteria of vaccine AE Myopericarditis.  </t>
  </si>
  <si>
    <t>Self report. 29 y/o F received 3rd dose Pfizer and 4 days later developed N/V, dizziness, chest pain, and SOB. Seen in ER x 2 with negative work-up. Seen by cardiology outpatient. EKG sinus rhythm with nonspecific ST-T wave abnormality. Echo normal. Chest CTA negative. Exercise stress test with inferior ST depressions. Completed cMRI which was normal. Per cardio, "etiology felt to be more likely d/t persistent side effects from Covid-19 vaccine. Myocarditis was felt to be less likely given serial negative hs troponin, neg inflamm. markers, normal echo". Dx: Chest discomfort. However, meets case definition based on EKG findings and chest pain.     HCP: Possible parent listed, same last name. 2/24/22 - Emailed pt for facility and cardiologist info, no response.  2/28/22 -  Called pt and received facility info:  (b)(6)  2/28 - MR requested.   4/11 - Partial MR received. PT had cMRI completed on 2/22 but not in records and no note from cardiology following testing.  4/13 - HCP interview: (b)(6).</t>
  </si>
  <si>
    <t xml:space="preserve">2/24/22 - Records review    21 y/o male presented with chest pain and fever 2 days post vaccination. Elev troponin - 241, 781, 15,185, and 14,499.  Echo - reduced ejection fraction and hypokinesis. DX:  myocarditis.  Admitted.  TX: aspirin, colchicine, and prednisone. No other clinical submitted for review.    HCP Reporter: (b)(6)   FAC:  (b)(6) *Records requested     10/03/2022 - Records reviewed   2/17/2022  21 y/o male, no PMH, uses Cannabis, presented with sharp, pleuritic chest pain, SOB, and fever 2 days post vaccination. DX:  myopericarditis.  Admitted.  Start GDMT in setting of acute HFrEF with goal to discontinue as advised by Cardiology.    EKG - marked sinus arrythmia with junctional escape complexes  CXR - WNL   Troponin I - 241, 781, 15,185, 13,679, 14,499, 18,685, 9,775, 358.  CPR 10.7, 31.9.  ESR - 2.  BNP - 38.  D-dimer - Negative.  Glucose - 107.  Mono - 1.30.  SARS-CoV-2 - Negative.  Influenza A/B - Negative. Drug Screen - Negative.   ECHO - mildly reduced EF 40-45%, and global hypokinesis.   CTA - Negative for CAD   TX: Aspirin, Colchicine, Prednisone, Losartan, Jardiance, Morphine, Toradol,    DCD home stable.  Rx high dose ASA and steroid taper.  Cardiology f/u.      *Case definition met for Probable myocarditis   Case definition not met for pericarditis - Acute chest pain, exam normal.  EKG essentially normal.    Abstraction complete   </t>
  </si>
  <si>
    <t xml:space="preserve">*2/25/22   17 y/o male presented with chest pain and nausea 3 days after 1st vaccine.  Elev troponin - 10.452. ALT 62. AST 67. COVID IGG - positive. Admitted x 2 days.  cMRI IMPRESSION: 1. Normal right ventricular size, RVEDV = 63 cc/m2. Normal right ventricular systolic function, RV EF = 57%.  2. Normal left ventricular size, LVEDV = 60 cc/m2. Normal left ventricular systolic function, LV EF = 60%, with no regional wall motion abnormalities. 3. There is evidence of high signal intensity on T2 weighted imaging  suggestive of edema and T1 early post-contrast imaging suggestive of hyperemia. There is also late gadolinium enhancement imaging within the basal and apical LV as described above. This patient does meet criteria for myocarditis.    Treated with Naprosyn.  No additional info submitted   HCP: Dr. (b)(6)   FAC: (b)(6)  Case definition met for myocarditis.   *Records requested     *10/03/2022 - Records reviewed   2/21/2022 - Admission date   17 y/o male, HX of remote covid infection, presented with mid sternal, deep pressure-like chest pain and nausea 3 days after 1st vaccine.  Laying flat makes the pain better sometimes.  Admitted x 2 days.  DX Idiopathic Myocarditis.    EKG - SR.  Normal   EKG - Normal axes, intervals and voltages for age nonspecific T wave abnormality (TWI in inferior leads and V3, no ST segment changes   Troponin - 9.234, 10.452, 6.596, 4.047.  BNP - 20.3.  CRP - 0.4.  ESR - 8.  ALT - 62.  AST - 67.  COVID IgG Antibody - positive.    ECHO - Normal RV &amp; LV size and function.    cMRI - 1. Normal right ventricular size, RVEDV = 63 cc/m2. Normal right ventricular systolic function, RV EF = 57%.  2. Normal left ventricular size, LVEDV = 60 cc/m2. Normal left ventricular systolic function, LV EF = 60%, with no regional wall motion abnormalities. 3. There is evidence of high signal intensity on T2 weighted imaging suggestive of edema and T1 early post-contrast imaging suggestive of hyperemia. There is also late gadolinium enhancement imaging within the basal and apical LV as described above.   MEDS: Prevacid, Naproxen  DCD home stable.  Take Prevacid and Naproxen.  f/U with peds and peds cardiology.      *Case definition met for myocarditis - Chest pain, Elevated troponin, cMRI - suggestive of edema, EKG - nonspecific T wave abnormality  Abstraction complete   </t>
  </si>
  <si>
    <t>2/25/2022: Will call patient after a week to obtain info from ECHO and if positive, PCP and Cardiologist name and contact. If normal, ask any medications prescribed or taking. Also, ask History.  Patient went to PCP, UVA riverside north (Same day clinic) around 2/22/22. Her X-ray and blood work came normal. Patient ECG/EKG came slightly abnormal, but the clinic have nothing to compare with. Patient was neither done any further workup nor referred to Cardiologist or given any prescriptions. Talked with Dr. (b)(6)s office where patient went to PCP again and was seen by Dr. (b)(6), but all seemed normal, so no referral given. Patient is now determined to find out and buying her own ECG and have found her own Cardiologist @ (b)(6) with Dr. (b)(6), on April 1st and 11th 2022. Patient denies the severity of the condition, that requires ER visit.  Based upon the VAERS report and patient statement, the tests done, ECG, blood work, X-ray, physical examination etc., were all normal and no further workup, or referral or medications were prescribed. Thus as of 2/28/2022, this case does not present any clinical evidence of Myocarditis or Pericarditis, and the symptoms are subjective.</t>
  </si>
  <si>
    <t xml:space="preserve">HCP report. 10 y/o M with PMH RBBB received 1st Pfizer dose and 8 days later developed episode of chest pain. Seen in ER. Normal EKG. Elevated troponin. PCP telehealth follow-up and was diagnosed with myocarditis based on elevated troponin.   3/28/22: Emailed HCP - Dr. (b)(6), no response.  4/20/22 - Call to HCP. Spoke with Dr. (b)(6), PCP. </t>
  </si>
  <si>
    <t xml:space="preserve">HCP report. 17 y/o F received 3rd dose Pfizer and the following day developed chest pain. Both parents are pediatricians so delayed seeking care. A few days later, pt was seen by PCP in which EKG showed ST elevation. She was sent to ER where she waited for hours. By the time of being seen, EKG ST elevation resolved, troponin was normal, and chest pain was resolved. She was discharged home without treatment.   3/2/22: HCP interview - Dr. (b)(6). </t>
  </si>
  <si>
    <t>HCP report. 14 y/o M received 3rd dose Pfizer and the same day developed chest pain which continued to worsen over 2-3 days. Presented to ED  found to have elevated troponon. EKG with ST segment elevation. Echo normal. cMRI consistent with myocarditis with 25-50% of myocardiam affected with lateral wall more than medial. Treated with IVIG with resolution of symptoms. Hospital course: 7 days.    2/28/22: HCP interview with Dr. (b)(6).   2/28: Left Vm for parent - (b)(6)- need vaccine info.   3/2: Attempted contact to parent, no answer (2nd attempt) (3 Jun 2022) Dose 3 Pfizer on 16 Feb 2022.</t>
  </si>
  <si>
    <t xml:space="preserve">*2/28/22   16 y/o female, PMH SLE, c/o n/v/d with abdominal distention and rash to back and torso. EKG - Tachycardia and ST changes, with elev troponin.  Admitted.  No additional clinical submitted '  HCP:  (b)(6)   FAC:  (b)(6) *Records requested.    *10/04/2022 - Records reviewed   2/21/2022 -   16 y/o female, PMH SLE taking Mycophenolate, Plaquenil, and Prednisone, c/o N/V/D x 7 days with abdominal distention and maculopapular rash to back and torso x 2 days, fever 101 at home.  Green emesis.  Elev troponin.  Toradol given in ED.  Admitted.  Found to have possible partial small bowel obstruction.  EKG changes and rising troponin, consistent with myocarditis.    EXAM:  Distended tense abdomen without bowel sounds appreciated.   EXAM:  Tympanitic to percussion, abdominal distension, generalized tenderness. Papules to upper back and chest, non-tender, non-pruritic, dry and not weeping.   EKG - Tachycardia (HR 140's) and ST elevations and PR segment depression.  Concerning for pericarditis   EKG - ST elevations and PR segment depression - new from baseline.    EKGs - Resolution of ST elevations.   Troponin - 1.2, 10.29, 0.01. CRP - 14.7, 18.8.  ESR - 36, 47.  D-dimer - 19.7, 8.05.  CK - 45.  LDH - 401.  Cr - 1.24.  RBC - 3.57, 3.10.  H &amp; H - 10.7 &amp; 31.6, 9.2 &amp; 29.1.  PT - 17.1.  INR - 1.4.  Lipase 187, 160.  Ferritin - 969.9.  Covid - Negative.  Influenza A/B - Negative. Von Willebrand Factor antigen - 263.    CXR - Mildly distended small bowel loops in the upper abdomen which are partially visualized.    ABD X-ray - Distended loops of small bowel with air fluid levels concerning for small bowel obstruction  CT of ABD - Small bowel obstruction with transition to decompressed more distal small bowel and colon in LT mid abdomen, may be adhesions.  Mesenteric edema and lower abdominal pelvic fluid.  No bowel wall pneumatosis or portal venous gas.  Circumferential thickening of the distal esophagus may represent esophagitis.  Treaded with NG decompression/fluids as rehydration and broad-spectrum antibiotics, Vanco and Zosyn.    BEDSIDE ECHO - Good wall movement + no appreciable effusion.  Mildly depressed LV function.     REPEAT ECHO - A small venous structure is seen draining into the LT innominate vein, which could be a prominent superior intercostal vein or an anomalous pulmonary vein.  Tiny posterior pericardial effusion.  EF 60.5%  MEDS:  IVFs of D5 &amp; LR, Zofran, Zosyn, Vancomycin, Methylprednisolone, Prednisone, Plaquenil, Ketorolac, Famotidine, Bentyl, Ergocalciferil, fluoride, Ibuprofen, CellCept, peg 400-hypromellose-glycerin, Vit K1  DX:  Small Bowel Obstruction / Lupus / Myopericarditis / AKI (acute kidney injury) (chronic)       DCD home stable.  Troponins down trended by DCD.  Cr down trended with IV hydration and normalized.  ID consulted and ID workup negative and IV ABX DCD.  Noted to have coagulopathy and given 2 doses of Vit K.  F/U with Ophthalmology, Cardiology, and Rheumatology.      *Case Definition met for Pericarditis:  EKG with ST elevations and PR depression; Pericardial effusion on ECHO.    Case definition met for probable Myocarditis:  Vomiting, Elevated troponins, no report of cMRI.    *Also, appears case may meet criteria for MISC.  Will report for possible abstraction.  Abstraction for myopericarditis complete.   </t>
  </si>
  <si>
    <t xml:space="preserve">Called patient PCP Dr. Singh on 2/28/2022 and send the HIPAA statement via Fax.  Called at-least 3 times and left message for Dr. (b)(6), each time after sending Fax, each time, it was told, she will call back and she never did. Wanted to talk with referred PCP, to understand, if this is a case because the timeline is past more than 9 months for Myo case. There are other conditions and problems referred earlier timeline after vaccine like lupus and cancer etc., Don't know where to request medical records from. #14 never called to respond on any of my few phone calls and after sending the HIPAA. </t>
  </si>
  <si>
    <t xml:space="preserve">HCP report. 13 y/o M received 3rd dose Pfizer and 2 days later developed chest pain and shortness of breath with exercise. Went to PCP and EKG showed non-specific ST segment changes. Then seen by peds cardiology the following day in which EKG showed new T-wave inversion in right precordial leads. Diagnosed with pericarditis. Treated with ibuprofen q 8 hrs. Symptoms resolved within 3 days.     2/28/22: Emailed HCP/reporter. Dr. (b)(6). Spoke via phone - Initial EKG at PCP office was consistent with T-wave repolarization which peds cardio felt at that time was normal finding. The next day, EKG had new inverted T wave. Echo completed was normal. No labs/troponin completed.     2/28/22: Spoke with parent to confirm vaccine info. </t>
  </si>
  <si>
    <t xml:space="preserve">*2/28/22   22 y/o female, presented with chest pain and SOB.  DX Pericarditis.  RX NSAID taper and colchicine, discharged home; Testing done:  CBC, BMP, CRP, ESR, Trop HS, D-Dimer, HCG, EKG, CXR, CTA chest PE protocol  HCP:  (b)(6)   FAC: (b)(6)  *Records requested     *10/05/2022 - Records reviewed   2/24/2022 - ER visit   22 y/o female, presented to ED with chest pain, SOB, LT arm numbness after 1st dose of Covid vaccine.  Pain worse with lying flat.  C/O also of palpitations, chills, headaches, and nervousness.  DX Acute Pericarditis.    SP02 - 100%; BP - 144/91 &amp; 140/79.    EXAM:  Friction rub present   EKG - SR.  Probable LT atrial enlargement.   Troponin HS - &lt;6 (normal).  CRP - &lt;3.0.  ESR - 20.  D-Dimer - 0.53.  Glucose - 115.  K+ - 3.3.  Lymphocytes - 3.7. HCG.  Beta HCG - Negative.   CXR - WNL   CTA chest - No PE   MEDS:  Toradol IV, IVFs, Ibuprofen, colchicine, Protonix   DCD home stable.  Rx Colchicine, Protonix, &amp; Ibuprofen.  F/U with PCP.      *Case definition met for Pericarditis - Acute positional chest pain, Friction rub present on exam.    Abstraction complete     </t>
  </si>
  <si>
    <t xml:space="preserve">*3/1/22   24 y/o female, PMH of asthmas, c/o chest pain and rapid heart rate.  Testing: CT scan, x-rays, &amp; EKG.  DX pleurisy and myocarditis.  Treated with high dose anti-inflammatory meds.  No additional clinical.   HCP:  (b)(6)   FAC:  (b)(6)  *Call to HCP s/w Sara.  Confirmed patient seen in ER and had CT, EKG.  State can fax clinical.  FAX# given.  VAERS # given also to add to fax.   *Records requested.     *10/05/2022 - Records reviewed   12/20/2021 - ER visit   24 y/o female, PMH of asthmas, presented to ER c/o chest pain and rapid heart rate.    Troponin - &lt;0.01. D-dimer - 0.62.  Glucose - 115.  B-HCG - Negative.   CTA - No PE   CXR - WNL   EKG - Ordered, but no report submitted.   DX Pleuritic chest pain/Elevated d-dimer    Per patient treated with high dose anti-inflammatory meds.    DCD home stable.      *Case definition not met for myocarditis - Acute chest pain, no EKG report, troponin normal, elev d-dimer.    Abstraction complete     </t>
  </si>
  <si>
    <t>Patient 31yr F, self filed this VAERS report. No ER, or hospital visit but PCP visits and tests. Will call #14 and Talk with referred HCP Ms. (b)(6), PA-C.  Talked with Ms. (b)(6) PA-C on 3/1/22. Patient went to ER on 1/10/22 (18 days after the vaccine with complain of fast heart beat). At ER, EKG and other workup came normal. So patient was not hospitalized and was prescribed with Ca+2 channel blocker due to fast heart beats. Patient then went to see PA-c Ms. Jennifer next day on 1/11/22 where again EKG was normal. Fast heart beats were noted. ECHO was requested and blood work was done too. All came normal. Zio Patch came abnormal with varying Tachycardia. There is no evidence of Pericarditis. However, pt with clinical evidence of SCT/Tachycardia without Myocarditis or Pericarditis both from ER visit on 1/10/22 and follow up with PCP office with Zio Patch. Patient was treated with Indomethacin and Colchicine and feels better with it, but when take off, it worsens within a day or two symptom wise.   Thus, based upon gathered information talking with #14, there is no clinical evidence of Myocarditis or Pericarditis. Patient can be identified as Tachycardia possibly after vaccine.  Does not meet MyoPericarditis case definition.</t>
  </si>
  <si>
    <t xml:space="preserve">*3/1/22   25 y/o male, PMH of Depression and low back pain, presented to ER c/o chest pain and malaise within 48 hrs post 2nd vaccine.   Elev troponin.  Had Echo and EKG changes consistent with acute myopericarditis. Admitted x 3 days.  No additional clinical submitted.   HCP:  (b)(6)   FAC:  (b)(6)  *Records requested.     *10/06/2022 - Records reviewed   2/24-2/26/2022 - Admission dates   25 y/o male, PMH of Depression and low back pain, presented to ER c/o chest pain and malaise within 48 hrs post 2nd vaccine.   Elev troponin.  Had Echo and EKG changes consistent with acute myopericarditis. Admitted x 3 days.  Cardiology consulted.  Was prescribed Medrol dose pack for low back pain, 2 days after vaccination.     EKG - Scattered mild ST elevations concerning for pericarditis.  However, upon review of prior EKGs seem stable.    Troponin I HS - 28.9, 41.8, 1389.6, 1874.5, 7667.4, 4051.4, 2485.3, 1643.2, 1535.2, 1546.0.  NT pro-BNP - 87 ESR - 40.  D-dimer - 0.42.  CBC:  WBC - 14.8; Mono - 25.11; Abs Neut - 10.26; Na 134.  BMP - Acceptable.  U/A - Acceptable.  SARS CoV-2 - Negative.    CT of Abd - WNL.    CTA - No PE   AB Xray - WNL.    CXR - Moderate low lung volumes.  Otherwise normal.    ECHO - LT ventricle size normal.  RV is moderately dilated, and function is moderately decreased.  Apical sparing of RV function is suggested.  No pericardial effusion.  LVEF 64%.    MEDS:  Ibuprofen, Morphine, Nitroglycerin,   DX:  Acute myopericarditis  DCD home stable.  Rx Naproxen, Bisoprolol.  Cardiology f/u.      *Case Definition met for pericarditis - acute chest pain, EKG - ST elevations.  Case definition met for probable myocarditis - acute chest pain, EKG - ST elevations, Elevated troponins.  No cMRI reported.      F/U labs on 3/6/2022   Troponin - 4.2 (normal).  WBC - Acceptable.  BMP - Acceptable.  U/A - Acceptable.      Abstraction complete  </t>
  </si>
  <si>
    <t xml:space="preserve">51 yo male with adverse event reported 35 days S/P Moderna vaccine.  HCP VAERS report: Pericarditis, Admitted to the Hospital, NSAID and Colchicine.  Medical tests and laboratory results related to the adverse event(s): Elevated ESR and CRP, Pericardial effusion on Echo  No symptom description given.  No medical records available.  3/2/2022 MR team - fax requesting records sent  3/17/22 - MR not yet available.  04/14/22:  Multiple attempts to obtain MR; facility unable to provide records w/ current information.  Multiple attempts to speak w/ HCP: uncooperative.  Emailed to verify DOS.   04/28/22: No MR at this time; reporting HCP representative (DON) refused interview; HCP has not responded to email    07/20/22: Reporter/ best HCP did not return email. Multiple unsuccessful/ uncooperative attempts to interview as above. Current MR are an unrelated ED  visit that did provide exposure hx. GDIT case remains open. Left message w/ NC state registry (b)(6)) for vax records.  Vax info updated.    08/15/22: As above. Reporter has not yet responded to GDIT w/ correct hospitalization dates to obtain MR.     10/27/22: GDIT has requested records from hospital.  11/02/22: As above.   11/14/22: MR in VPN predate AE; case remains open and GDIT attempting to obtain MR for AE. </t>
  </si>
  <si>
    <t xml:space="preserve">HCP report. 14 y/o M received 1st dose Pfizer and 2 days later developed chest pain. Troponin elevated. EKG and Echo normal. cMRI not yet completed. Diagnosed with myopericarditis. Treatment included Motrin x 1 week.   3/2/22: HCP interview - (b)(6) at (b)(6). </t>
  </si>
  <si>
    <t xml:space="preserve">*3/2/22 - Records review   24 y/o male with, no PMH, a HX of Tingling and numbness in feet, bilat heal pain, difficulty grasping objects, sinus pressure and drip, hemoptysis, hematuria, blood in sperm, and cough with symptoms beginning after 2nd vaccination and progressing.  Patient seen in ER x 2 for worsening symptoms not relieved with Rx Augmentin.  On date of last ER visit, patient began coughing up blood, became unresponsive, and went into cardiac arrest at home. Transferred to ER and died on 10/27/2021.  Autopsy report received with the following DX:    I.	Complications of COVID-19 vaccine-related myocarditis.   A.	Diffuse mottling of myocardium.  B.	Bi-ventricular cardiac dilatation (heart weight, 450gm)  C.	Acute and sub-acute myocarditis, microscopic   1.	No viral organisms isolated from post-mortem heart culture.  2.	No laboratory evidence of Lyme disease, Epstein Barr virus, or treponemal antibodies.   D.	Witnessed cardiac arrest and collapse.  1.	Status post cardiopulmonary resuscitation with acute rib fractures.   E.	History of initiation of symptoms after second dose of COVID-19 vaccination (BNT162b2).  F.	Organizing pneumonia, bilateral lungs, microscopic.   G.	Splenomegaly (1350 g) with multi-focal infarcts.   H.	Focal acute nephritis, microscopic.   I.	Diffuse central necrosis with acute and chronic inflammation, prostate gland   II.	Post-mortem nasopharyngeal testing negative for COVID-19     *Records requested from FAC   FAC:  (b)(6) </t>
  </si>
  <si>
    <t xml:space="preserve">Called #14 and Dr. (b)(6) a cardiologist was at hospital, but his NP phoneline, I left a message on 3/4/22, to call me back. Also requesting the medical records.  Received MRs and reviewed on 3/24/22. Following impressions are made after reviewing MRs.  Pt a 60 yrs F, with history of nonobstructive CAD in 2018 (40% lesion to LAD), SVA, and stroke in 12/2020 (cardioembolic), presented to ER after 10 days of atypical Chest pain, started 1 day after booster Moderna shot and worsened. Patient found no major change in EKG, but elevated Troponin. The EKG remained as past indicating nonischemic cardiomyopathy. The EF% was poor, and patient was hospitalized from 1/24-1/25/2002. Covid-19, Influenza and PE ruled out. Final diagnosis of nonischemic cardiomyopathy was further evaluated for Myocarditis Vs Sarcoidosis via cMRI on 1/26/22, which confirmed the impression of cardiac sarcoid (Pg 34 of lab diagnostics uploaded document). Thus, this case does not meet AE of Myocarditis, but rather is a progressive sarcoidosis leading to non-ischemic cardiomyopathy.  </t>
  </si>
  <si>
    <t>03/24/22: 32 yr old (b)(6) female, nonpregnant.  J and J vaccine 08/15/22.    Sx onset next day. "classic pericarditis chest pain" inc w/ position change, persistent palpitations w/ exertion.  Out pt visit w/ family practice. Studies, labs reportedly nl. No notation of treatments or meds.  Status as of date of VAERS report is unknown.  03/21/22:  MR have been requested; email HCP on 03/18/22  03/23/22:  No MR or HCP response.  08/09/222: Insufficient data. No response from HCP. MR pending from GDIT.   10/27/22: GDIT case open; obtaining MR    11/01/2022: 32 yr old WF/nonH/L, nonpregnant w/ PMH SVT and reportedly PMH cardiac ablation.  About 12 hr post initial dose viral vector COVID vaccine (J&amp;J) woke with heart racing.  Was evaluated at PCP office 3D after vaccination c/o leaning forward and back causes worsen pressure. Deep breath causes sense of pressure. Sitting to lying makes her short of breath, not short of breath at rest.   A subtle pericardial friction rub, louder w/ leaning forward was noted on PE  -EKG: SR, globally tall T waves, normal ST segments  -Troponin: wnl (x 1)  -CRP slightly elevated; ESR wnl  -ECHO not obtained.    Rx: Colchicine and ibuprofen.     D/c home.  On f/u was improving. COVID testing obtained as works in healthcare: negative.     Although PCP dx pericarditis pt meets case criteria for probable myopericarditis:  -acute onset chest pain/SOB (w/ features typical of pericarditis  -pericardial friction rub  -T-wave abnormalities (globally tall T waves).  -No other identifiable cause for above.</t>
  </si>
  <si>
    <t>04/20/22:  MR obtained, reviewed.  Meets case definition for probable myocarditis:  -(abrupt onset) chest pain w/ breathing.  -elevated troponin w/ downward trend  -EKG: normal sinus rhythm and nonspecific T wave changes in anterior leads  Does not meet case for pericarditis (or myopericarditis):   - No pericardial rub  - no ST changes/PR depression on EKG  - normal echocardiogram (and no cMRI)  Of note, pt did not have 3rd dose/booster COVID vaccine.      3/23/22 60 Caucasian female. VAERS report by pt.  AE on D 267 s/p Dose 2mRNA COVID-19 vaccine (Pfizer)  Limited hx notes, pt notes dx myopericarditis.  Admitted to Froedert Health Ctr, WI,  x  1 D,  Multiple studies.  Results unknown at this time.   Tx w/ ASA, colchicine, pantoprazole.   D/c To home.  Dr (b)(6) . Will request MR.</t>
  </si>
  <si>
    <t xml:space="preserve">*3/7/22   21 y/o female, self reporting, c/o chest pain and SOB.  DX with pericarditis and treated in ER. Had abnormal EKG, elev CRP, and abnormal enzyme levels.  States still suffering after 5 months.  No additional information.    HCP:  (b)(6)  FAC:   Call to HCP transferred to (b)(6)/Vaccine adm pharmacist vmml. Message left requesting a call back re: additional info and ER name for this patient.      3/8/22 - Received VMML from (b)(6)/HCP.  Returning call.  Requesting facility name where pt treated.  Advised can fax additional info.  Fax# given with VAERS # or can call me back and I'm on EST.     *10/06/2022 - Records reviewed   10/19/2021 - ER visit   21 y/o female, PMH anxiety disorder and hyperlipidemia, presented to ER c/o chest pain, palpitations, headache, and body aches.   EXAM: Mildly anxious and tachycardic.    EKG - Sinus tachycardia of 122.  T wave abnormality noted, no ST segment elevation noted.    Troponin I - &lt;4.  D-dimer - 0.57.  CK - 154. CBC - Acceptable.    CTA - No PE seen.  Prominent LT axillary lymph nodes - which may relate to recent COVID vaccination.    IMP:  Symptoms   DCD home stable.  RX for Tylenol for body aches, drink fluids, F/U with PCP in 2 days.    Per patient, still suffering after 5 months     Labs 10/4/2021 -   Flu A/B - Negative.  RSV - Negative.  SARS-CoV-2 - Negative.      Labs 12/27/2021 -   ESR - 6.  CRP - 3.1.      1/4/2022 -   ECHO - Normal.  LV EF 60%.    Labs 1/18/2022 -   CRP - 2.5.  Lipid panel - WNL.      Labs 2/21/2022 -   CRP - 3.3.  Troponin I - &lt;0.010    Labs 2/24/22 -   CMP:  Glucose - 112    2/28/22 -   Holter Monitor - NSR. 2 PACs notes, 2 ventricular premature ectopic beats were noted.  Patient reported symptoms corresponded to SR or ST without ectopy.      Labs 3/3/2022 -   ANA - Negative.      *Case definition not met for Pericarditis.  Acute chest pain.  No ST-elevation or PR-depression on EKG.  ECHO - Normal.    Abstraction complete   </t>
  </si>
  <si>
    <t xml:space="preserve">*3/8/22 - records review  24 y/o female, presented to ER with c/o mid sternal chest pain radiating up into her jaw and leftward towards her shoulder 2 days after vaccination.  Received Norco with resolution of symptoms.  Case discussed with on call.  Suspect mild atypical pericarditis.  Recommend ibuprofen 800 mg 3 times a day for a week and then a recheck of her CRP. If it is normalizing, then to taper her off from the ibuprofen.  No additional information.   Reporter: (b)(6)  HCP:?  Dr. Benziger - On call cardiologist   FAC: (b)(6)   Email to reporter re: additional information.      *10/06/2022 - Records reviewed  10/10/2022 - ER visit    24 y/o female, No PMH, presented to ER with c/o mid sternal chest pain radiating up into her jaw and leftward towards her shoulder 2 days after vaccination.  Received Norco with resolution of symptoms.  Norco given and symptoms resolved.  Also gave IV Toradol and IV Decadron.   DX Suspect mild atypical pericarditis.    EXAM:  Tachyarrhythmia at 110 bpm.  EKG - Sinus tachycardia, 116 bpm with no marked major ST-T wave changes of note.      Troponin I - 0.022 (normal).  CRP - 3.6.  D-dimer - 0.78.  HGB - 10.9.  BHCG - Negative.    CXR - Normal  CTA - No PE.  Clear lungs.   MEDS:  Norco, IVF's of NS x 1500cc, Ibuprofen, Toradol IV, Decadron IV   DCD home stable.  F/U Cardiologist re: RTW.  Self-limited over the next 1-2 weeks.  Drink plenty of fluids.     10/12/2021 -   Troponin - 0.003.  CRP - 3.6.  CBC - WNL   CXR - WNL.     10/15/2022 - F/U visit   Recheck pericarditis.  C/O Chest pain, LT shoulder pain.  Sharp pain with movement. Seen in ER on 10/10 &amp; 10/12.   Exertional SOB   MEDS:  Norco, Voltaren  CRP - 0.7.  Covid - Negative.    EKG - ST.  Otherwise normal.      2/2/2022 - F/U visit   Recheck pericarditis.  Con't with intermittent chest pain.  SOB with exertion.  Con't elevated HR.    MEDS: Colchicine, Ibuprofen.  VS:  124/80 - 108 - 16 - 98.2    2/7/2022 - Labs   Troponin - 0.007.  ESR - 5. CRP - 0.2.  CK - 108.  CBC - Acceptable.  Chemistry - Acceptable.  Covid - Negative.   CXR - WNL   EKG - ST.  Otherwise normal.   ECHO - EF 60-65%.  Mild pulmonic regurg.      *Case definition not met for Acute Pericarditis.  Acute chest pain.  No ST-elevation or PR-depression on EKG, no pericardial effusion on echo.  F/U physician treating for pericarditis.   Abstraction complete  </t>
  </si>
  <si>
    <t>Self report. 21 y/o F received both doses Moderna. Developed SOB, fever, chest pain. Completed EKG, Echo, CXR, labs. Diagnosed with pericarditis.     3/17 - Spoke with RN. Pt seen 10/17 at SSM Monroe Clinic ER with gradual chest pain, dry cough, chills. Diagnosed with pericarditis. Consult by phone to Cardio, Dr. (b)(6). Tx inlcuded ASA and colchicine. F/u visit with Dr (b)(6) 10/22. Confirmed vaccine info. Dr Singh out of office.    3/22 - Spoke Dr. (b)(6), cardiologist. He reports he is not certain this is pericarditis but is treating based on symptoms alone. They have completed EKG, cardiac enzymes, Echo, and cMRI - all of which have returned normal. She has been having episodes of tachycardia and therefore an event monitor has been ordered. Per Dr. (b)(6), no diagnostic evidence of pericarditis at this time.</t>
  </si>
  <si>
    <t>Called patient to obtain State, DOB, Vaccine info and timeline, history, doctor's name and office where Myocarditis was diagnosed. Called on 3/8/22 and left vm to call me back.  Obtained all info from patient. Pt. stated she filed twice. First through Pfizer and later through the VAERS website link. Called PCP of patient Dr. (b)(6), MD. Talked with RN Ms. (b)(6) on 3/17/22 and went over patient's chart with her. Patient have been seeing Dr. (b)(6) for past few years, and went on 1/25/22 with the on/off Chest pain and no sensation in arms and legs. The EKG showed mild QRS, precordial abnormality and acute PAC's. But there was no comparison past EKG to refer and compare the new or worsening condition. The blood work done at PCP office showed normal Troponin, D-dimer and cardiac CRP. Patient Ferritin value was elevated to 188 (possibly due to Iron supplement), and pt. suffering of anxiety.  So, as a precaution pt was referred to the Cardiologist Dr.(b)(6). Pt saw the cardiologist the next day and the consult note from the cardiologist on 1/27/22 stated "Normal" and no SOB. However, due to Chest tingling complain, an ECHOcardiogram was scheduled on 2/9/22 and came normal. Patient was prescribed sleep medication and asked to follow-up in 6 months if needed. Patient was not diagnosed of MYO or Pericarditis from physician office. There is no clinical data evident of worsening cardiac condition or acute inflammation. There were no specific treatments recommended to patient for Myopericarditis. Thus, this case does not meet AE of Myo or Pericarditis.</t>
  </si>
  <si>
    <t xml:space="preserve">*3/9/22 -   26 y/o male, presented to ER with shortness of breath, palpitations, and throbbing chest pain. EKG - ST elevation.  Elev troponin - 17.8, 29.858, 19.749.  To Cath lab - DX myopericarditis with no intervention needed.  Admitted to ICU.  DCD with colchicine and ibuprofen.    REPORTER:    HCP:   FAC: (b)(6)  *Email sent to reporter for patient's name and additional information.      Call to (b)(6)/FAC (b)(6).  Requesting a call back re: patient's name so records can be requested.     11/28/2022 - Records reviewed   08/23/21 - Admission    26 y/o male, presented to ER with shortness of breath, palpitations, and throbbing chest pain. DX myopericarditis with no intervention needed.  Admitted to ICU  EKG - ST elevation.    Troponin - 17.800, 29.858, 19.749, 16.179, 14.934, 13.781. ESR - 18.  CRP - 26.23.  Glucose - 116, 99.  K+ - 3.4, 4.0.  AST - 96, 136.  AL - 29, 45.    ECHO - Borderline reduced EF 49%. No significant wall abnormality.     Cardiac Cath - Normal coronary arteries, Myopericarditis.    MEDS:  IVFs, Colchicine, ASA, Ibuprofen, Protonix.    DCD home stable with colchicine, Protonix, and ibuprofen.  Limit intense physical activities x 3 months post DCD.  F/U with cards in 1 week.      *Case definition met for Pericarditis - Acute chest pain, EKG - ST elevation.  Case definition met for Probable Myocarditis - Acute chest pain, EKG - ST elevation, Elevated troponin, and inflammatory markers, no cMRI report.  Cardiac cath - normal.   Abstraction complete. </t>
  </si>
  <si>
    <t xml:space="preserve">*3/9/22 -   17 y/o male, presented with chest pain radiating to back, sometime RT &amp; LT side, and low-grade fever.  Elev ESR and CRP.  ECHO - fluid buildup around the heart.  DX with pericarditis and TX with colchicine.    HCP: (b)(6)  Records requested     *10/17/2022 - Records reviewed  17 y/o male, presented with chest pain radiating to back, sometime RT &amp; LT side, and low-grade fever.  Elev ESR and CRP.  DX with pericarditis  EKG - Normal   CT - Normal except incidental finding of pulmonary nodule.   CRP and ESR - Elevated.    TX with colchicine.    Refer to ID and Rheumatology given concern for autoimmune or less likely infectious etiology   Has pulmonary nodule on incidental findings.  Low risk.  Does not smoke or vape.      ECHO - fluid buildup around the heart (per parent statement)    4/21/2022 - F/U visit - IM   HX idiopathic pericarditis.  Pain did improve with Colchicine but has worsened over the last 2 weeks.  Pain radiates to back.  Advil prn did help with pain   BMP, CRP, CBC, &amp; ESR ordered and to have this done before taking Ibuprofen.    Rx Ibuprofen tapering.  Cardiology following with ? cMRI.  No reports submitted.   ASSESSMENT:  Likely Acute on chronic pericarditis.    Return in 1 month     *Case definition met for Pericarditis - acute chest pain and pericardial effusion on echo   Abstraction complete.     </t>
  </si>
  <si>
    <t>Requesting MRs 3/10/2022. Called #14, Dr. (b)(6), a cardiologist who saw patient at the ER and also for the follow-up at evergreen cardiovascular center. Talked with RN, Ms. (b)(6), who went over pt.'s chart with me on 3/10/22. Pt. a 40 Y M, had first COV19 Moderna shot on 1/27/22 and started to have chest pain within 3 days and worsened, so pt. went to ER at (b)(6) where workup showed EKG with ST-elevation and Troponin were elevated. CT Cardiac done on 2/1/22 for coronary calcium score showed no obstruction or arthrosclerosis. Pt. Discharged on 2/2/22 after two days hospitalization on Colchicine. Patient again went to ER same place on 2/8/22, this time with SOB, and clinical tests were normal EKG, Troponin, D-dimer and ECHO. Pt was not hospitalized and referred to Cardiologist Dr. Benes for follow-up. Pt went to Evergreen Cardiovascular in Kirkland, WA with Dr. Benes office and pt was reevaluated, and asked to continue on Colchicine and Ibuprofen (400 mg) also prescribed.   Thus based upon the timeline and first ER visit and clinical results from 1/31/22-2/2/22, pt meets the AE of probable Myocarditis (vaccine timeline+Chest pain+ST-elevation EKG+elevated Troponin). There was no pericardial thickness or effusion seen in ECHO at any visits. Thus, pt. does not meet for Pericarditis. Also, patient does not meet for AE during further ER visit for Feb 8th, as all tests came normal.</t>
  </si>
  <si>
    <t xml:space="preserve">*3/11/2022 - Records review  15 y/o male, presented to ER via EMS, elevated inflammatory markers, elevated troponins - 7.57, 7.39, 7.04. 4.51, 3.53, 5.92, 3.85. EKG - ST changes (consistent with myocarditis/pericarditis). Repeat EKG - changes resolved. ECHO - Normal. ESR - 25, 4.  CRP - 2.8, 1.5. Monitored inpt until troponins declined.  Took Tylenol prior to admission.  Given scheduled ibuprofen.  He had no hemodynamic instability or arrhythmias. Admitted x 4 days.   HCP: (b)(6)  Records requested.     *10/17/2022 - Records reviewed  3/7/2022  15 y/o male, no PMH, presented to ER via EMS with chest pressure, elevated inflammatory markers, elevated troponins, EKG changes, occurring 3 days after 2nd vaccine. Monitored inpt until troponins declined.  Took Tylenol prior to admission.  Given scheduled ibuprofen.  He had no hemodynamic instability or arrhythmias. Admitted x 4 days to Peds cardiology service. DX:  Myopericarditis   Troponins - 7.57, 7.39, 7.04. 4.51, 3.53, 5.92, 3.85, 2.68, 1.05.  ESR - 25, 4.  CRP - 2.8, 1.5.  BNP - 34.  CKMB - 24.2 CK - 979, 797.   Resp Viral PCR panel - Negative.  SARS-CoV - Negative. Glucose - 104.  AST - 93.  Drug Screen - Negative.  CBC:  RBC - 5.14, H &amp; H - 16.1 &amp; 45.7, PTLS - 165, Mono - 13.4.  BMP - Acceptable.  K+ - 5.2  EKG - NSR. ST elevation  Repeat EKG - changes resolved.   ECHO - Normal.  Incidental finding of mild LT branch pulmonary artery hypoplasia compared to RT branch pulmonary artery without any obstruction to the floe.    TX: Motrin, IVF NS, Pepcid   DCD home stable.  Improved.  F/U with pediatric cardiologist.     *Case Definition met for Pericarditis - chest pain, EKG with ST elevations  Case definition met for Probable Myocarditis - chest pain, EKG with ST elevations, Elevated troponins. No cMRI documented   Abstraction complete   </t>
  </si>
  <si>
    <t>Patient a 77 y M, co-morbid with HLD, HBP, and treated for heart condition. Incomplete form. Lots of info missing. Will call #13 and 14 to obtain further info. What is the heart condition, and when was treated? Also what shot of Moderna is for AE 1st, 2nd, booster? Lot#? What is the clinic hospital course etc.,  On 3/17/22, talked with #14 Ms. (b)(6) and patient has not visited the referred PCP for any cardiac related issues. However, patient has been seeing neurologist and also, cardiothoracic / cardiovascular surgeon Dr.(b)(6), since 2012. Patient had a triple A, open heart surgery in 2018 and ongoing issues. Patient, a 77 y M, with vaccine taken in Feb 2021 (2/18/21), complains of AE Pericarditis, post 1 year (3/9/22) after vaccine of Moderna COV-19. Due to patient's severe cardiac history and the timeline of developing Pericarditis post 1 year of vaccine, and no related clinical evidence of tests and results diagnosing (only X-ray) from Cardiologist, this case does not meet AE of Pericarditis.</t>
  </si>
  <si>
    <t xml:space="preserve">*3/14/2022   26 y/o female, per parent, presented to urgent care after 2nd vaccine c/o chest/upper back pain with associated rapid heart rate, SOB, cough, fever, chills, body aches.  Was sent to ER and admitted for myopericarditis. Was treated with heart meds and continues with heart meds.  Testing:  ultrasound of heart, blood tests, MRI, and numerous tests.  No additional records.    HCP:(b)(6)   FAC: (b)(6) *Records requested.      </t>
  </si>
  <si>
    <t xml:space="preserve">*3/14/2022   21 y/o male, presented with chest wall pain with inspiration made worse with laying down. Admitted with chest pain Pericarditis, Hypokalemia, Hyperuremia, Leukopenia.  Elevated CRP.  EKG-sinus rhythm with right bundle branch block.  Echocardiogram - EF-60 %, borderline concentric left ventricular hypertrophy. RT ventricle- normal size/function, Bilat atria- normal size/function, Normal valve size/function, mildly elevated pulmonary artery systolic pressure. Labs:  WBC - 3.7. H&amp;H - 13.7 &amp; 38.6. K - 3.8. BUN - 19. CREAT - 1.0. MAG - 2.3. CK - 356. Troponin negative X 2. Cardiology consult done.  DCD home with Colchicine, ASA, famotidine, allopurinol x 2 months.  Advised not to receive the second dose of Moderna vaccination.   HCP:(b)(6)  FAC: (b)(6)  *Records requested     *10/20/2022 - Records reviewed	  2/28/22 - Admission date   21 y/o male, PMH asthma, presented with chest wall pain with inspiration made worse with laying down and SOB. Admitted with chest pain Pericarditis, Hypokalemia, Hyperuremia, Leukopenia.  Elevated CRP. Cardiology consult done.    EXAM:  WNL   EKG - sinus rhythm with right bundle branch block without acute ischemia. No ST-T changes.   Wave and PR interval WNL.    Repeat EKG - unchanged   Echocardiogram - LV EF 55-60%, borderline concentric left ventricular hypertrophy, mildly elevated pulmonary artery systolic pressure, and normal size/function of right ventricle, bilateral atria, and mitral and aortic valves.  Labs:  Troponin T - 11.3, 10.01 (normal).  CRP - 3.61.  ESR - 8, 1.  BNP - &lt;5.0.  CK - 356, 149.  D-dimer - 223.  WBC - 3.7, 2.7. H&amp;H - 13.7/38.6, 12.9/36.5. K - 3.8. BUN - 19. CREAT - 1.0. MAG - 2.3.  K - 3.1.  Uric acid - 8.3. H. pylori - Negative.  Coronaviruses - Negative.  Human metapneumovirus, human rhino/enterovirus, influenza A/B, parainfluenza (1, 2, 3, 4), RSV, Bordetella pertussis, C. pneumoniae, Mycoplasma pneumoniae, B. parapertussis - Negative.  SARS-CoV-2 - Negative.  RA factor - Normal.  Urine tox - Negative.    CXR - Normal   MEDS: enoxaparin, Colchicine, ASA, Protonix, allopurinol famotidine, IVF's   DCD home stable with Colchicine, ASA, famotidine, allopurinol x 2 months.  Advised not to receive the second dose of Moderna vaccination. Activity ad lib.    Patient recovered from the adverse event.     *Case definition not met for Pericarditis - acute chest pain is the only clinical feature met.    Abstraction complete.     </t>
  </si>
  <si>
    <t>Will call #14 to find what clinic, hospital, discharge summary and timeline.  Called on 3/31/2022 and Ms. (b)(6) the NP explained that Dr. (b)(6) did not see the patient prior to Nov 2nd 2021. On Nov 2nd 2021, pt. came in as a new patient.  Also, Emailed patient on 3/31/2022, to respond and inform which ER and urgent care and where was the cMRI.  Based upon NP (b)(6), there is no info available at #14's office and they have no clinical evidence of patient having Pericarditis. Thus this is not a case of Pericarditis from vaccine AE. No info available at #14 for patient's reference to Pericarditis/Pleuritis,</t>
  </si>
  <si>
    <t xml:space="preserve">Will call #14 and will request MRs.  Was unable to contact #14, but medical records available on VAERS VPN on 4/14/22 and reviewed.    The consultation report on 3/17/2022, from Dr. (b)(6), states history of patient from past one year. Patient, a 67 yo F,  with co-morbidity of  diabetes, hypertension, sleep apnea, and obesity, did not took her vaccine, when it was offered. Pt. then contracted COV-19 in May 2021, that complicated her health with respiratory failure, viral pneumonia and recurrent pneumonia. According to pt. she took her second Pfizer shot on 2/16/2022 and was gone to ER on 2/22/22 and 2/28/22, during which pt. was diagnosed with fibrous, loculated Pericarditis. Pt. was also found Febrile. Pt. found moderate pericardial effusion and attempted pericardiocentesis, but because of the fibrous nature, it was unable to be drained and attempted for pericardial window. Noted to have significant pleural effusion and underwent thoracentesis.  It is clear that post vaccine 7 days patient was diagnosed with Pericarditis. Due to the timeline of second vaccine and symptoms of sudden chest pain, SOB  and diagnosis of Pericarditis from the ER visits on 2/22 and 2/28/22. The ECG was Tachycardia, with ECHO of Pericardial effusion. The treatment was Colchicine. However, it was also, noted that patient developed severe COV-19 infection leading to respiratory failure and viral pneumonia and recurrence of pneumonia after that. The post vaccine visits due to Pericarditis also indicated pleural effusion at the same time. Pleural effusion and pulmonary attention requiring Pericardiocentesis, thoracentesis and pericardial window. The pericardial fluid was fibrous in nature Vs pericardial fluid due to acute vaccine adverse reaction. Although the patient was diagnosed with Pericarditis after the second shot in Feb 2022, , the other findings of patient's comorbidity and recurrent pneumonia with fibrous pleural effusion co-exists.   This case is not the Pericarditis, solely caused from acute inflammation from vaccine, but appears to be ongoing and recurrent since the COV-19 infection in May-2021 and progressed overtime, on-off, with different insults to be fibroid in nature. The origin seems to be pleuritic in nature, possibly, from Cov-19 infection prior to vaccine. Thus, this case does not meet the case definition of AESI Pericarditis due to other co-morbidity and findings.    </t>
  </si>
  <si>
    <t>*3/16/2022   12 y/o male, presented to ER with fever, chest pain, throat pressure, SOB with exertion, and headache. 1 day after 3rd vaccine.  Troponin 0.888.  Nt-proBNP - 979.  EKG - segment elevation and PR depression consistent with acute pericarditis.  CXR - WNL.  ECHO - Mild-moderately reduced LV function with LV dilation, trivial MR, EF - 43%, No effusion.  2nd ECHO - slightly improved in comparison to the previous study, mildly dilated left ventricular cavity, slightly increased in comparison to the previous study, left ventricular ejection fraction (apical 4-chamber) = 63 %, Normal-size left atrial cavity, decreased slightly in comparison to the previous study. Given Toradol and transferred to PICU.  No additional information.  HCP:  Dr. (b)(6)    FAC: (b)(6) *Records requested   (3 Jun 2022) Dose 3 Pfizer on 8 Mar 2022.</t>
  </si>
  <si>
    <t xml:space="preserve">Self MFR. 23 y/o M received 2nd Pfizer dose within 1 week developed chest pain. He was initially seen by PCP with EKG NSR but diagnosed with acute idiopathic pericarditis and treated with prednisone. He was then seen in ED 5 months later - EKG with PR depressions, Echo normal, troponin/CRP/ESR normal. Left AMA. Returned to ED 1 month later with normal work-up, returned 2 days later with normal work-up but provided colchicine. Returned to ED 2 weeks later with CTA PE negative, CXR and EKG negative. cMRI normal, and rheumatoid work-up negative.     Meets case definition for acute pericarditis based on chest pain and PR depression on EKG.  --------------------------------------------------------------  3/16: Spoke with pt and obtained DOB 12//27/1997. He reports congenital heart disease, and bouts of pericarditis x 3 episodes since receiving the vaccine. He has been seen by many medical providers. He was unable to provide dates and in process of transferring PCP so no provider given.   (b)(6), MI - MR requested  (b)(6) Minnesota  9/27/22 - Review of case. GDIT still trying to contact pt for DOB and facility info. Contacted Ruth as info had already been obtained but not shared with GDIT. Emailed (b)(6) with info for GDIT to facilitate MR request.   11/29/22 - MR now available.   </t>
  </si>
  <si>
    <t xml:space="preserve">*3/16/2022   15 y/o male, manufacturer's report, hospitalized with myocarditis 3 days after 3rd vaccine.  C/O chest pain.  EKG - abnormal.  Elev troponin. Treated with ibuprofen. Was scheduled for MRI and repeat EKG. No additional information   HCP:  Not listed     FAC: Located in Y(b)(6), CT  *Records requested     *11/09/2022 - Records review   3/1/2022 - MD visit   15 y/o male, HX ADHD &amp; acne, presented to MD with fever, neck pain, and chest pain worse with moving/twisting and going to lie down.  Pain relieved with leaning forward.  Some dyspnea.  Symptoms 1 day after vaccine.    EXAM:  Chest wall tenderness  EKG - Inverted T wave inferlat leads; tall R waves, Mild ST elevation in V2.    ECHO - Hypokinetic midseptum.  Borderline low LV function.  LV 58%  Treated with ibuprofen.   DCD home.  Troponin pending.  Feeling better later.  Referred for stress test.  Was scheduled for MRI and repeat EKG. Activities restriction.      3/2/2022 - Admission   Patient was called for admission.    EKG - Abnormal   Repeat EKG - Normall.   Troponin T - 81, 69, 61.  CRP - 111.7.  ProBNP - 1269.0.  All other labs WNL   cMRI - findings would be compatible with a history of myopericarditis though there is no acute process at present with negative edema.  LGE positive noted above in the basal and anterior and antero-septum and mid anteroseptum in a non-ischemic, sub epicardial pattern.  Trivial pericardial effusion.  Recommend repeat cMRI in 3 months.    TX: Ibuprofen &amp; Pepcid.  DCD home stable with Ibuprofen &amp; Pepcid.  F/U with cardiology.    DX: Myopericarditis.     *Case definition met for myopericarditis - Acute positional chest pain.  EKG - Inverted T wave and Mild ST elevation.  Elevated troponins &amp; cardiac enzymes, cMRI - confirmed dx.    Abstraction complete.  </t>
  </si>
  <si>
    <t xml:space="preserve">Self report. 28 y/o M received 3rd dose Pfizer and the following day developed intermittent chest pain, shortness of breath, palpitations. He was seen in ED x 2 with normal cardiac enzymes, imaging, and exam. Seen by outpatient cardiology - EKG, Echo normal. Diagnosed with "suspected pericarditis following covid vaccine booster".     3/18 -  Call to HCP, Dr. (b)(6). MD out of office for the next 3-4 weeks. Spoke with Charge RN (b)(6), who will be speaking with Dr. (b)(6) on Monday and will return call then 3/21/22.   3/22 - Received call from (b)(6), RN. She spoke with pt to receive permission. She is waiting on MD to release information, but MD out of office x 3 more weeks.  4/4 - Spoke with Helene, RN who spoke with MD (still out of office) and received permission to provide records. She will fax last visit report.   4/7 - Medical records received. </t>
  </si>
  <si>
    <t xml:space="preserve">*3/17/2022 - Records review   18 y/o male presented with chest pain 1 day after 2nd vaccine.  Elevated troponin peak 2.450.  EKG - normal. ECHO - consistent with myocarditis. No additional info.    HCP:  (b)(6)   FAC:  (b)(6) *Records requested    *10/21/2022 - Records reviewed - 2182525	  3/15/2022 - Admission date   18 y/o male, PMH anxiety and 2 clavicle fractures, presented with radiating chest pain down bilateral arms with associated numbness and SOB, 1 day after 2nd vaccine.  EKG, CXR, and BNP - WNL.  Elevated troponin.  Cardiology and ID.   DX:  Myocarditis.   EXAM:  WNL except uncooperative.   Troponin - 1.820, 1.680, 2.450, 1.750, 1.07.  BNP - 35.  CRP - 0.7.  CBC - WNL.  ALK - 35.  ALT - 27.  SARS-CoV-2 IgG - Positive.  HIV - Negative.  Glucose - 117.  SARS - CoV-2 PCR - Negative.  Resp panel PCR - Negative.  EBV - Negative.  Cytomegalovirus - Negative.  Enterovirus - Negative.  Parvovirus B19 - Negative.   CXR - Normal   EKG - normal.   ECHO - Difficult imaging windows.  No evidence of intracardiac vegetations on image.    LV normal.  LVEF 56.4%.  Normal RV.   Trivial MR.  Trivial TR.  Incomplete TR may underestimate RV systolic pressure.    DCD home stable with resolution of pain.  No strenuous activity until cleared by cardiology, ECHO &amp; EKG at cardiology f/u.  No Meds.      *Case definition is met for Probable Myocarditis - Acute chest pain &amp; SOB.  Elevated troponin. No cMRI reported.    Abstraction complete   </t>
  </si>
  <si>
    <t xml:space="preserve">*3/17/2022 - Records review   17 y/o male, PMH Pectus excavatum, presented to ER c/o chest pain.  Elev troponins - 14.323, 7.3, 3.99, 4.1, 3.4, 1.5. EKG - non-specific ST changes, repeat EKG - normal.  ECHO - Normal. CRP - 4.8, 3, 1.4, 0.6, 0.3. Pro-BNP - 143.  Was given 1 dose of IVIG and 5 days of IV methylprednisone until troponin trended down significantly.  Also treated with Toradol and ibuprofen.  EBV - shows remote infection. Myocarditis panel titers pending. DCD home and will continue prednisone ween and ibuprofen and f/u with cardiology in 2 weeks.    HCP:  Dr. (b)(6)  FAC:  (b)(6)  *Records requested    *10/21/2022 - Records reviewed	  3/12/2022 - Admission   17 y/o male, PMH Pectus excavatum, presented to ER c/o chest pain x 1 day, starting 2 days after 1st booster vaccine.  Pain worse with leaning forward.  Admitted.  Was given 1 dose of IVIG and 5 days of IV methylprednisolone until troponin trended down significantly.  Also treated with Toradol and ibuprofen.    Troponins - 6.49, 10.62, 14.323, 7.3, 5.019, 4.291, 3.812, 3.99, 4.178, 3.478, 3.142, 2.638, 1.938, 1.544. CRP - 4.8, 3.0, 1.4, 0.6, &lt;0.3.   ESR - 28.   Pro-BNP - 264, 275, 116.  CKMB - 63.7.  D-dimer - &lt;215.  EBV - shows remote infection. WBC - 11.3.  RBC - 4.46.  BMP - Acceptable, AST - 79.  Flu A/B - Negative.  Covid - Negative.   CMV - Negative.  Resp panel PCR - Not detected.    CXR - WNL   EKG - non-specific ST elevation.   2nd EKG - normal.    ECHO - Normal.  MEDS:  ASA IVIG, Benadryl, IV methylprednisolone, Protonix, Toradol and ibuprofen.    DCD home and will continue prednisone ween, ibuprofen, ASA, Protonix and f/u with cardiology in 2 weeks.      *Case definition met for Probable Myocarditis - Acute chest pain, EKG with ST elevation, Elevated troponins and inflammatory markers.  No cMRI reported.  Abstraction complete </t>
  </si>
  <si>
    <t xml:space="preserve">*3/22/2022   21 y/o male, presented to ER c/o chest pain, SOB, and diaphoresis.  Troponins peaked at 23.29 and CPR 14.33.  ECHO - Mild anterolateral inferior wall hypokinesis.  CTA - Calcium score 0. cMRI - suggestive of myopericarditis.  Covid - Negative. To have repeat MRI in 6-8 weeks. Admitted. No exercise. No additional info submitted    HCP:  (b)(6)   FAC: (b)(6)  *Records requested  </t>
  </si>
  <si>
    <t xml:space="preserve">Parent report. 14 y/o F received 2nd Pfizer dose and  the following day developed chest pain and pain with deep breath. EKG with normal sinus rhythm. No additional testing completed. Diagnosed with chest pain, unspecified type. Provided Motrin for treatment.     3/22/22 - No HCP/facility listed. Email sent to parent - Pt seen at (b)(6) with adverse event work-up. Mom reports pt only needed monitoring and anti-inflammatory medications. </t>
  </si>
  <si>
    <t xml:space="preserve">*3/22/2022   28 y/o male, presented to ER c/o chest pain, SOB with exertion. Suspected myocarditis or pericarditis. Treated with ibuprofen 200 mg daily for 5 days. Severity of chest pain gradually reduced over time. Troponin levels and ECG results normal. CBC results normal, including normal platelet levels.  HCP:  Dr. (b)(6)   FAC:  (b)(6)  Call to HCP.  S/W receptionist.  Adv calling to get name of ER pt was seen and only HCP name and ph# was listed...on hold...s/w (b)(6)/nurse.  States patient attends university and had a problem on 2/10/22 and seen at Stanford medical in(b)(6) CA.  My name, ph# &amp; VAERS # given.     *Records requested      </t>
  </si>
  <si>
    <t xml:space="preserve">Self report. 21 y/o M received 2nd Pfizer dose and 6 weeks later developed chest pain and shortness of breath. The week prior to symptoms onset had travelled out of the country and developed N/V/D, fever/chills for which he was treated with doxycycline. Hospitalized for chest pain and SOB. EKG with diffuse ST elevation and T wave abnormality. Troponin elevated. Echo with reduced global left ventricular systolic function with diffuse hypokinesis. EF 30%. cMRI consistent with myocarditis. Respiratory viral panel and covid negative. No stool culture as diarrhea had resolved by time of admission. Diagnosed with myocarditis. Treated with colchicine with  resolution of chest pain and dyspnea throughout admission. Hospital course: 4 days.     3/23/22 - MR requested:  (b)(6) NY  4/11/22 - MR received.  </t>
  </si>
  <si>
    <t xml:space="preserve">*3/24/2022 - 27 y/o female with PMH iron deficiency anemia, presented to ER 1 days 3rd vaccine c/o chest pain, chills, body aches.  Troponin - 0.06, &lt;0.04.  cMRI - Patchy areas of epicardial fibrosis over the mid to apical lateral/free LV wall compatible with myocarditis, LVEF 68%.  consistent with COVID-19 vaccine myocarditis.  Admitted to OBS.  Cardiology consulted and treated with recommendations of NSAIDS.  Troponins down trended quicky.    HC Reporter:  (b)(6)   FAC: (b)(6)  *Case definition met for Myocarditis.  *Records requested     Call to (b)(6).  S/W receptionist in pharmacy dept.  States pharmacist is not available and can send her a message, requesting additional info.    </t>
  </si>
  <si>
    <t xml:space="preserve">3/25 KP: To be linked with VAERS ID (b)(6)    *3/25/2022   19 y/o male Presented to ED with 3 days of progressive substernal chest pain, with associated SOB, mild nausea, diaphoresis and palpitations, starting the day after he received the second vaccine.  Chest pain spontaneously resolved.  Elevated Troponin - 1,770.8, 3.976.4, 3,677.8. EKG - no changes.  ECHO - normal. Received NSAIDS and 1 dose of corticosteroid.  No additional information.  HCP:  (b)(6)  FAC: (b)(6) Medical Records: (b)(6)  *Records requested     *10/24/2022 - Records reviewed	  03/22/2022 - Admission   19 y/o male, no PMH, presented to ED with 3 days of progressive substernal chest pain, with associated SOB, mild nausea, diaphoresis, and palpitations, starting the day after he received the second vaccine.  Chest pain spontaneously resolved.  Uses marijuana 1-2 times week.  Elevated troponin. Cardiac consult.  DX with myocarditis and admitted.     Troponin - 1,770.8, 3.976.4, 3,677.8, 1216.3.  NT pro-BNP - 65.  CRP - 14.5, 10.7.  ESR - 4.  CBC - Acceptable.  Glucose - 126, 102. K+ - 3.3.  SARS CoV- Antigen - Negative.  SARS-CoV - Not detected.    CXR - Normal.   EKG - NSR without ST changes.    ECHO - LVEF 60%.  Trace TR.  Essentially normal.    TX:  Toradol IV, Vistaril, Tylenol, Colchicine, Prednisone, Zofran, IVFs. 1 dose of corticosteroid.  DCD home stable.  Take PRN Tylenol or OTC NSAIDS.  Discontinuation of marijuana is recommended.  F/U with cardiology.      *Case definition met for Probable Myocarditis - Acute chest pain, elevated troponins. No cMRI reported   Abstraction complete.  </t>
  </si>
  <si>
    <t xml:space="preserve">HCP report. 8 y/ M received Pfizer dose and developed chest pain same day. Went to 2 ED's. Abnormal EKG in ED on 3/19 at (b)(6). Seen by outpatient cardio at which point EKG normalized, normal echo. No tx started.   HCP: Dr. (b)(6).  3/28 - Spoke with HCP - Dr. (b)(6). EKG and labs normal in ED&gt; Peds Cardio read EKG as abnormal. Spoke with parent for vaccine info.  Medical records requested. </t>
  </si>
  <si>
    <t xml:space="preserve">*3/25/2022   27 y/o male, with well controlled (b)(6) presented to urgent care with 2 days after 3rd vaccine, c/o chest and pain with inspiration. EKG - diffuse 1mm ST elevations in precordial and limb leads. CBC, CMP, ESR, CRP labs drawn.  CRP - 24.5. Glucose - 62. Treated with ibuprofen and referred to PCP. Once elevated CRP found, colchicine x 4 weeks added.  Con't with similar symptoms but has not seen PCP at this point.  DX: presumptive pericarditis vs costochondritis  HCP: (b)(6)    FAC: (b)(6)    *Records requested     *10/24/2022 - Records reviewed	  03/10/2022 - UC visit   27 y/o male, with well controlled (b)(6) presented to urgent care with 2 days after 3rd vaccine, c/o chest and pain with inspiration. CBC, CMP, ESR, CRP labs drawn.     EKG - diffuse 1mm ST elevations in precordial and limb leads.   ESR - 8.  CRP - 24.5. CBC - Acceptable.  CMP - Acceptable - Glucose - 62.    TX Ibuprofen, Colchicine, Albuterol.   DX: presumptive pericarditis vs costochondritis  DCD home.  Referred to a PCP.  Was called for F/U on 3/22/22.  States having intermittent mild pain but improved.  States has not seen her PCP.      *Case definition met for Pericarditis - Acute chest pain.  EKG - ST elevations.    Abstraction complete </t>
  </si>
  <si>
    <t xml:space="preserve">Self report. 19 y/o M received 3rd dose Pfizer and 4 days later developed chest pain, tachycardia, palpitations. EKG with sinus tachycardia. Troponin I elevated. Echo normal. Cardiac cath normal. Diagnosed with myocarditis and provided NSAIDs and Metoprolol for tx.     Per pt report, cMRI 2 months later was normal, and symptoms resolved by this time. Records for cMRI not available.     HCP: Dr. (b)(6)  4/14 - Left VM with (b)(6), MA to have Dr. (b)(6) return call.  5/2 - Medical records received. Enough information available to determine case definition.  </t>
  </si>
  <si>
    <t>On 4/1/2022, talked with nurse (b)(6) for #14 Dr. (b)(6) maxham. She mentioned that pt. came to their clinic only once on 3/23/2022. But patient has a long history of multiple health conditions including Pneumonia. Thus the Pericarditis and event of adverse vaccine reaction, that is claimed by patient does not meet the case definition due to the timeline, and other co-morbidity,  findings (COVID, Pneumonia, Lupus).</t>
  </si>
  <si>
    <t xml:space="preserve">4/5 KP: to be linked to VAERS ID (b)(6).    *4/5/2022   16 y/o male, presented with chest pain.  Had elevated troponin.  Admitted to PICU.  DX with myocarditis.  Troponin - 19,642, 5215.   cMRI - (1) Subtle myocardial edema and mild patchy LGE at the border between the base and the mid LV antero-lateral wall. No significant regional wall motion abnormality associated at this location.  (2) Normal LV size and function: LVEF = 62%; LVCO = 4.5 L/min; LVEDVi = 60 ml/m^2; LVESVi = 23 ml/m^2; LV mass is 84g; 50g/m2.  (3) Normal RV size and function: RVEF = 58%; RVCO = 4.4 L/min; RVEDVi = 63 ml/m^2; RVESVi = 27 ml/m^2.  (4) Bicuspid aortic valve with fusion of the right and left coronary cusps without significant systolic turbulence or regurgitation.  (5) Borderline dilation of the aortic root measuring 30.9 mm with a z-score of 2.25. (6) No perfusion deficit visualized.  Also, incidental finding of bicuspid aortic valve.  Treated with Motrin   HCP:  (b)(6)    *10/25/2022 - Records reviewed	  03/13/2022 - Admission   16 y/o male, PMH asthma, presented with acute stabbing chest pain, SOB, fatigue.  Had elevated troponin.  Admitted to PICU.  DX with acute myocarditis.    BP 158/82.    1st EKG - NSR. With ST elevation.  Discussed EKG with physician who said it was normal variant of early repolarization in pediatric population.    2nd EKG - NSR with no ST elevations at this time.   3rd EKG - Showed T wave inversion.     Troponin I - 6.90, 18.600, 19,642, 12,348, 5215.  CRP - &gt;15.  BNP - 38.  Albumin - 5.1.  HGB - 14.7.  PTLS - 144.  Myoglobin - 3.36.  Glucose 121.  AST - 89.  SARS-CoV - Not detected.  Resp PCP Pathogen Panel - Negative   ECHO - Mainly significant for some subjectively decreased wall motion in the LV free wall although overall EF normal.  There was also an incidental finding of mild aortic insufficiency.  EF 69.6%.     cMRI - (1) Subtle myocardial edema and mild patchy LGE at the border between the base and the mid LV antero-lateral wall. No significant regional wall motion abnormality associated at this location.  (2) Normal LV size and function: LVEF = 62%; LVCO = 4.5 L/min; LVEDVi = 60 ml/m^2; LVESVi = 23 ml/m^2; LV mass is 84g; 50g/m2.  (3) Normal RV size and function: RVEF = 58%; RVCO = 4.4 L/min; RVEDVi = 63 ml/m^2; RVESVi = 27 ml/m^2.  (4) Bicuspid aortic valve with fusion of the right and left coronary cusps without significant systolic turbulence or regurgitation.  (5) Borderline dilation of the aortic root measuring 30.9 mm with a z-score of 2.25. (6) No perfusion deficit visualized.  Also, incidental finding of bicuspid aortic valve.  TX: Motrin, ASA, Morphine, IVF's  DCD home stable, mild pain controlled with ibuprofen.  Down trending troponins.  F/U with cardiologist.  Continue Motrin x 5 days.  No sports.      *Case definition met for Myocarditis - Acute chest pain, SOB.  Elevated troponins and CRP.  cMRI - Subtle myocardial edema and mild patchy LGE at the border between the base and the mid LV antero-lateral wall.  Abstraction complete   </t>
  </si>
  <si>
    <t>HCP report. 16 y/o M received booster dose Pfizer and 3 days later developed chest pain. EKG with mild ST elevation. Echo normal. Cardiac markers elevated. Started on ibuprofen and chest pain resolved. Diagnosed with myocarditis secondary to Covid booster.   4/5 - HCP interview with Dr. (b)(6). (17 Oct 2022) Dose 3 Pfizer 6 Jan 2022.</t>
  </si>
  <si>
    <t xml:space="preserve">58 yr old WM,nonH/L w/ known atrial fibrillation and PMH cardiac ablation.  6 hrs after 3rd dose mRNA vaccine (Moderna) felt that he was back in afib w/ DOE and palpitations; personal (b)(6) w/ rhythm strips showing him in afeb w/ controlled rates persistently since the date of vaccination.  Presented to his interventional cardio 12D after 3rd dose mRNA vaccine/date of onset of sx.     -No friction rub x evals x 3.  -EKG: "He has a chronically abnormal EKG with nonspecific ST elevation that seems to be a bit more prominent compared to his July [July, 2021] study with questionable pericarditis"  ( The comparison EKG 07/2021: "Sinus rhythm; ST elevation suggests early repolarization vs pericarditis").   -TEE: EF &gt;60% LV systolic fx is nl. (No wall motion abnl)  No pericardial effusion  -No cardiac enzymes or cMRI obtained.    Was to continue Bystolic and Xarelto but with the stipulation to start taking Xarelto w/ biggest consistent meal of the day.   External cardioversion was performed 3 days later.     Follow up to cardioversion: Palpitations resolved. Breathing stable. "Some chest discomfort L chest that has gotten better since cardioversion.  There is a component of pleuritic chest pain when he takes a deep breath in".    -EKG: Subtle ST elevation diffuse either pericarditis vs early repolarization  -ECHO essentially unchanged.  -no cardiac enzymes or cMRI.    Was given ASA x 1 in office, placed on OTC NSAID x 10D, to continue his baseline anticoagulation and to f/u w/ interventional cards in 8 wks (pending limited echo as noted above.    Does not meet case criteria for myocarditis, probable or confirmed myopericarditis, or pericarditis due to"    -Troponin not evaluated  -cMRI not obtained  -Demonstrated EKG changes predate onset sx  -Normal cardiac function and wall motion; no pericardial effusion on ECHO x 2.  -No pericardial friction rub      </t>
  </si>
  <si>
    <t>Manufacturer report from UT. Reporter a Pediatrician. Will call reporter. Called Dr. (b)(6) on 4/6/22 and talked with Nurse Margaret and left a message to her for Dr. (b)(6) to call back with VAERS ID and my phone number. Dr. (b)(6) called back and provided patient name DOB and parent contact to obtain further info. Historically, Pt. when was young, about 4 yrs old fell at (b)(6), in river and was put on search, had brain injury, was in coma, but miraculously survived. Patient had Asthma when was young, but not any more. Patient has eye/vision issues concurrently and also has ADHD and was managed by Concerta and was on it during vaccine.   Finally got hold of mom on 8/10/22 @ 12:30 PM EST, and she clarified that the patient is (b)(6) and DOB is 2/25/2005. She requested to call back after 2.5 hrs to provide vaccine and clinic hospital info.  Sent an email on 11/4/22, to (b)(6) and (b)(6) to update patient name, DOB on initial VAERS report. As of 12/6/22, GDIT updated patient name and DOB, and still trying to obtain vaccine information and MRs.</t>
  </si>
  <si>
    <t>Called #13 on 4/7/22, and she is the return to work nurse and do not have any further info, but vaccine date is in October 2021, not sure the exact date. Only patient will be able to provide that info together with the hospital ER name and admission date.  Called #14 on 4/7/22 and talked with front desk Ms. (b)(6) to pass message for Dr. (b)(6) or NP to call me back with VAERS ID and my phone number.  On 4/7/2022, NP Ms. (b)(6) called and provided all the info. She provided the correct vaccine info with lot #'s and date. She also, provided during interview, patient's history. She said, "Patient during Dec 2020, went to (b)(6), with fast heart beat and severe chest pain complains (Note: timeline before any vaccination taken). There, in Dec 2020, patient was diagnosed with cardiomyopathy and was on treatment for that. Pt. consulted with Dr. (b)(6) #14, in 2020 for second opinion.Patient went to ER on 10/5/21 (10 days after second covid shot) with similar complains of abnormal heart beat, where his EKG showed similar to past and second EKG remained same with abnormal T waves. The Troponin was normal &lt;0.01, Stress ECHO taken on Nov 2021 was also normal. Pt. was scheduled to come on 2/8/2022 to #14 for further evaluation, but no show.  Thus due to recent finding of cardiomyopathy just prior to taking vaccine shots, followed by no other clinical diagnosis of Myopericarditis or absence of related evidence from testing, this case does not meet AE of Myopericarditis. MRs are not requested.</t>
  </si>
  <si>
    <t>Pt. 66 YRS F, reported Pericarditis reoccurrence after 35 days post booster shot of Pfizer on 1/4/2022. Please note that Patient Primary series was Moderna. Patient states that prior to COV19 vaccine, pt was seeing cardiologist (#14 Dr. Patrick Blumberg) due to high cholesterol and was on statins. After the second Moderna shot in April 2021, pt. had Chest pain and saw he cardiologists few times in June, and in August pt. went to ER and was admitted due to Pericarditis and had surgery to remove fluid (8/25/21) and hospitalized for 2-3 days in August 2021 at (b)(6) MA. Patient recovered over the course of month and took the booster (Pfizer) on 1/4/2022. On Feb 24th patient started to have similar symptoms, went to the same cardiologist  and states that CRP was elevated, prescribed Ibuprofen and Colchcine and feeling better. The ECHO done on 3/24/22 showed no pericardial effusion and was normal. Will call #14 and am requesting MRs including records prior to vaccination from the same cardiologist office.    NOTE: The same patient had a MYO event post her second dose of vaccine - VAERS ID (b)(6) (record ID (b)(6), assigned to Valerie in Oct 2021).  Pedro reviewed the new VAERS report and stated 'This is after the booster dose, a separate event than the second dose, so let's treat it separately', which is why a new record was created and assigned.  GDIT will apply what they refer to as a Patient Continuity Code (PCC) in VAERS VPN to help identify this is the same patient but the two IDs cannot be linked as they pertain to two distinct events. The case may likely get flagged in the future as a duplicate (I am working with Jared to make sure it does not but one never knows!) so I thought it best to update you as well.    MRs are available for review. However, this complaint is strictly to look into adverse vaccine reaction from the booster shot. All the medical records, clinic admission and tests, consult notes etc available related to the 2nd Moderna adverse reaction shot. There is no medical records, tests or ER admission from the third shot adverse reaction.     6/3/22: Reviewed all the MRs available at VAERS VPN. Pt. suffered through recurrent Pericarditis from June through October related to Pericarditis, pleuritic in nature. For the second shot adverse reaction, after reviewing all the records it is seen that Pt. confirmed Pericarditis after vaccine. However, Coxsackie A16 IgG titer came high (1:800), but not IgM, showing that there was a recent infection around few months from the date of collection of blood (8/26/21).  Thus, it is very likely that the Pericarditis was of viral origin the first time. After Pericardial window and drainage, pt. still continued to have fever, chills and chest pain on and off. Thus, an expert Pericarditis opinion from (b)(6) was taken, who suggested Prednisone, but Pt. don't want to comply with physician suggestion and denied steroid/prednisone. Pt. then took the booster shot and as per the complain, stating that she felt the same way as past, but the ECHO did not showed any Pericardial effusion. Thus, based upon the pt. statement, due to lack of any hospital visits, and no MRs available and it's the recurrent issue related to other etiology, this case does not meet case definition of Booster vaccine adverse reaction, as there is no worsening condition or new findings related to Myopericarditis.</t>
  </si>
  <si>
    <t xml:space="preserve">HCP report. 19 y/o M received 2nd Moderna dose and 5 months later developed pleuritic chest pain. EKG and cardiac enzymes normal. Echo revealed resolving pericardial effusion. Diagnosed with pericarditis. Tx: Ibuprofen with complete resolution of symptoms.  4/8 Emailed HCP/reporter - Dr. (b)(6) (active duty located in (b)(6), Italy).   4/14 - HCP Interview Dr. (b)(6). </t>
  </si>
  <si>
    <t>6/3/22: Records available in VAERS; Continue abstraction    5/25/22: Spoke to Whitney (MR team) to confirm MD is affiliated with (b)(6) for record request    73 y/o male developed headache &amp; increased BP on day of 1st Pfizer dose, reported that he was evaluated and treated by HCP office/Clinic with symptoms described as "pericarditis" lasting 3 months; reported recovered    No records available in VAERS VPN  4/11/22: Contacting Dr. (b)(6) (Internal Medicine),(b)(6) for additional information to request records for 3/23/21 to 5/23/21</t>
  </si>
  <si>
    <t xml:space="preserve">4/11/2022   19 y/o male, PMH ADHD, Bipolar, Anxiety, presented to ER.  DX with myocarditis.  No additional information  FAC: (b)(6)  *Records requested     *10/25/2022 - Records reviewed	  04/7/2022   19 y/o male, PMH ADHD, Bipolar, Anxiety, presented to ER with sharp pressure chest x 2 days, with cough, fatigue, body aches, and runny nose. Pain improves leaning forward. Pain improved with Toradol.  DX with myocarditis.   EKG - SR with con cave ST elevation throughout suggestive of early repolarization versus pericarditis.      Troponin T - 0.31, 0.58, 1.16, 1.17, 0.8, 0.17.  CRP - 3.49.  ESR - 8.  CKMB - 41, 26, 65, 48, 78.  CK - 290, 627.  D-dimer - &lt;0.27.  Flu A/B- Negative.  RSV - Negative.  SARS CoV - Negative.    CXR - Negative   ECHO - EF 55-60%.  Mid inferolateral segment is hypokinetic, all remaining normal.  Ventricular wall thickness is mildly increased.    MEDS:  Toradol, ASA, Colchicine, Motrin, Lidocaine, Lorazepam, Melatonin, Miralax, Percocet, Tylenol, Zofran  No DCD summary submitted.     *Case definition met for Probable Myocarditis - Acute chest pain.  EKG - ST elevation.  ECHO - Mid inferolateral segment is hypokinetic.  No cMRI reported.    Abstraction complete   </t>
  </si>
  <si>
    <t xml:space="preserve">PharmD report. 10 y/o M received 2nd Pfizer dose and 3 days later developed chest pain. EKG sinus rhythm. Echo normal. Troponin and CRP elevated. Diagnosed with vaccine-associated myocarditis. Prescribed ibuprofen PRN but symptoms resolved during admission.   4/12 - MR requested.  4/29 - HCP interview: (b)(6), PharmD (inpatient). Spelling of pt's last name incorrect on VAERS form. Corrected to (b)(6). Peak troponin 1.66 ng/mL (incorrect on VAERS form). </t>
  </si>
  <si>
    <t xml:space="preserve">Self report. 30 y/o M received 3rd dose Pfizer and about 4 weeks later developed chest pain. Seen in Urgent Care with incomplete RBBB on EKG, treated with ibuprofen. Then seen by cardiology in which EKG was interpreted as normal. Echo demonstrated pericardium thickening consistent with possible pericarditis, no pericardial effusion. Cardiology diagnosed "likely acute pericarditis" and initiated colchicine 0.6 mg BID x 3 months.   HCP: Dr. (b)(6)  4/14 - Left message with receptionist for return call from Dr. (b)(6), no response.  4/25 - Medical records received.  Spoke with (b)(6) - does not meet case definition for Pericarditis as no pericardial effusion, despite thickening of pericardium on Echo. </t>
  </si>
  <si>
    <t xml:space="preserve">4/13/2022   29 y/o female, patient reported, no PMH, presented SVT tachycardia, loss of vision, was paralyzed loss all, feeling in arms and legs, developed epileptic seizures, developed an ana autoinflammatory disorder, myocarditis, pericarditis, peripheral neuropathy in arms and legs, developed anaphylaxis and new allergies, all disorders still ongoing and still receiving treatments to control pain and symptoms of disorders.  Testing done: blood test, ECG, EKG, MRI, CAT scan, genetic testing, sonogram of heart, nerve test for damage to the arms and legs.  Admitted x 3 days.    HCP:  Dr. (b)(6)  FAC:  (b)(6)  *Records requested     *10/26/2022 - Records reviewed	  04/21/2022  29 y/o female, presented to ER with weakness, dizziness, SOB, and N/V via EMS.  No chest pain.  EMS found her in SVT and Adenosine and converted to sinus tach.  Found to be hypokalemic and hypomagnesemia.  Patient tachy at minimal movement.  Cardiology consult.    EKG - Sinus tach.  No STEMI.  No acute t wave inversions or ST depressions.   Troponin I - &lt;0.015 x 3.  D-dimer - &lt;0.22.  Mag - 2.1.  K+ - 4.4.  CA++ - 7.9.  Albumin - 2.9.   WBC - 13.3, 11.6.  H&amp;H 11.6 &amp; 35.  PTLS 441.  Glucose - 123, 137.  FLU A/B - Negative.  Covid - Negative.  BMP - Acceptable.  TSH - 0.176  CXR - WNL.    MRI of Brain / MRA - Negative   CT of head - Negative.    CT of chest - WNL   DX:  Possible SVT associated with hypokalemia to 2.7  MEDS:  Adenosine, IV magnesium, po potassium, IVF's, Lovenox, Protonix, Tylenol, prenatal vitamin.  DCD medications: Tylenol, Protonix, and prenatal vitamin.   No DCD summary     *Case Definition not met for Myopericarditis - No chest pain.  No ST elevation PR depression on EKG, Normal Troponin.  No cMRI reported.   Abstraction complete.   </t>
  </si>
  <si>
    <t>Pt. 42 Y F, comorbid of arrhythmia, pancreatitis, SVT prior to vaccine. Patient went to ER post 9+ months of vaccine on 3/2/2022, and was hospitalized for one day, and was diagnosed of Pericarditis. Report is unclear. It states Pfizer at one place and Moderna at another. Also, the date of adverse event seems possibly typo error in VAERS. Not 2021, but 2022. Emailed the HCP Ms. (b)(6) who reported this on 4/13/22.  MRs received on 5/18/22 and reviewed.  Pt a 42 yF with co-morbidity of SVT, Arrhythmia and pancreatitis. Also, pt. with history of multiple surgeries and infections from parasite, UTI etc. Pt. with recent history of COV-19 Infection end of January 2022. The Consultant notes in Medical records states that pt. Pericarditis on 3/2/22 is COV-19 infection related from Jan 2022 infection. Thus, this is not a case of Pericarditis or Myopericarditis from vaccine adverse reaction as, after the last vaccine shot, many other new findings, surgeries and conditions exists, prior to possible Pericarditis on 3/2/22. The Pericarditis was due to the recent COV-19 infection within 42 days.</t>
  </si>
  <si>
    <t xml:space="preserve">4/14/2022   13 y/o male, PMH ADHD, anxiety, ODD, sensory disturbance, and aggression, taking Sertraline, Focalin, Guanfacine, and Melatonin.  Presented with chest pain 2 days after 2nd vaccine.  Elevated troponin - &gt;25,000 and cMRI - showed delayed myocardial enhancement with preserved function.  Admitted x 2 days.  No additional clinical   HCP:(b)(6)  FAC: (b)(6)  *Records requested    *10/26/2022 - Records reviewed	  04/11/2022 - Admission   13 y/o male, PMH ADHD, anxiety, ODD, sensory disturbance, and aggression, taking Sertraline, Focalin, Guanfacine, and Melatonin.  Presented with chest pain and flu-like symptoms 2 days after 2nd vaccine.  C/O N&amp;V.  After vomiting CP resolved.  Elevated troponin.  Admitted x 2 days   EKG - SR.  Borderline low voltage, extremity leads.  RT axis deviation, consider RVH.   Troponin T - &gt;25,000, 3013, 2510, 2670, 2499, 1973.  CRP - 1.6.  Fibrinogen - 406.  Creatinine - 0.73.  Glucose - 100.  Lipase - 44.  D-dimer - 0.53, 588.  Ferritin - 76.  AST - 151.  Lactate - 461.  Lipase - 44.  FLU A/B - Not detected.  Covid - Negative.   CXR - WNL    ECHO - WNL    cMRI - showed small area of patchy delayed enhancement in the basal LV free wall consistent with myocarditis (DCD hospital course summary)   MEDS:  Ativan (prior to needlesticks d/t phobia)  DX:  Myocarditis.    DCD home state.  Mother states back to baseline behavior.  F/U on 48hr Holter results after discharge.  Activity - Up in room only.F/U on repeat ECHO in 4-6 weeks with repeat cMRI in 6 months.  F/U with peds cardiology in 4-6 weeks    *Case definition met to Myocarditis - Acute chest pain.  Elevated troponin and inflammatory markers.  cMRI - myocarditis  Abstraction complete   </t>
  </si>
  <si>
    <t>11/18/22:  34 yr old (b)(6) male, no sig PMH. 41D after 2nd dose mRNA vaccine (Pfizer) presented to ED with the 1st of 3 separate episodes of pericarditis occurring over 11 months.  All 3 episodes quite similar in presentation and evaluation.  Pleuritic chest pain w/ some positional components both aggravating and ameliorating.  All treated w/ NSAID and Colchicine and on the 3rd episode Medrol added in w/ rec for rheumatology consult.       Meets case criteria for probable myopericarditis:    -acute onset chest pain (w/ features classic for pericarditis)  -EKG: ST elevations  (hence myoperi)  w/ PR depressions (and PACs per mechanical read)  -No other identifiable cause    Of additional note, in all evaluations troponins were negative and ECHOs were unremarkable.  No pericardial friction rubs were documented.         34 yr old (b)(6) male.  Unclear which dose mRNA vaccine (Pfizer) is associated w/ AE (Q17 = 2 doses listed). VAERS report includes information associated w/ AE date 05/16/21 as well as 12/13/21 and 04/12/22.</t>
  </si>
  <si>
    <t xml:space="preserve">04/25/22: VAERS report DOB (b)(6), age 60 yr.  MNF report w/ information obtained via telephone call to MNF by pt:  DOB (b)(6), age 59 yrs.  Interview w/ site supervisor as best HCP: verifies reporter is in their system via reporter's address; states DOB 10/31/1962 but that reporter is not an established patient w/ that practice; has never been seen by that practice or any affiliated practices.   Had appt scheduled for 04/22/2022 but reporter canceled that appt and did not reschedule.  Abstractor left message w/ callback info at reporter's given phone:  outgoing message identifies as "Dr (b)(6)".   VAERS report: s/p 3rd mRNA (Moderna); describes "booster".    D1 post dose:   heart racing, irregular and inc w/ exertion. Difficulty catching breath. Pain in chest and throat, dizzy, headache.  Sx resolved overnight. D8 post dose: discomfort w/ breathing, headache, "odd sensations" upper body.  States has not sought medical care for these symptoms.  Per MNF report via phone call from pt:  "fourth dose of mRNA....2nd booster dose of Moderna". Reports went to ER; blood tests conducted "did not find anything wrong". Date of ER visit not given. D 10 post dose his doctor diagnosed him w/ Pericarditis.  He took Ibuprofen for symptoms.  Indicates that ECG, cardiac test, cardiac enzymes were done and were "normal".  Pt has not returned call.  At this time there are no available objective data to determine case.  Medical records from given HCP are being requested.  Add:  Unable to verify vaccine information: reporter supplied his personal address and phone for vaccination facility info.     04/25: Add: Reporter left message; returned call, left message at (b)(6). Self IDed out his outgoing message at that number.     04/26/22: After submission the reporter opted to seek medical care. ER, PCP, and cardiology records being obtained    05/03/22:  Multiple attempts to speak w/ PCP (Facility 3).  HIPAA ROI faxed x 2. Facility 3 state DOB 10/31/1961. Left VM for reporter to confirm DOB.  MR team spoke w/ reporter who confirmed DOB 10/31/1961    05/18/22:  Email county HD re vaccine registry data.      </t>
  </si>
  <si>
    <t xml:space="preserve">4/19/2022   23 y/o F, manufacturer's report, presented with acute chest pain and dyspnea 10 days after her second dose vaccine.  DX with myocarditis.     EKG - Prolonged QT, nonspecific ST changes.  2nd EKG - Prolonged QT worsened. 3rd EKG 1 month later.   ECHO - EF 50%  cMRI - Diffuse elevated myocardial, indication myocardial edema.  Consistent with myocarditis.   Respiratory viral panel: negative.  Troponin: 1323 ng/L (peaked)   Chest pain resolved and supportive care was chosen.  Instructed to avoid all QT prolonging agents and to limit physical activity.    Per report - No follow-up attempts are possible; information about lot/batch number cannot be obtained.  *Copy of cMRI film in VAERS attachments   Reporter:  (b)(6)  FAC: (b)(6)  Plan:  Attempt to contact reporter for patient's name, DOB, and DOS to request records.   </t>
  </si>
  <si>
    <t>5/6/22: Records not available in VAERS; Requesting records from (b)(6) DE for 4/11/22 to 5/1/22</t>
  </si>
  <si>
    <t xml:space="preserve">*4/25/2022   26 y/o male admitted for myocarditis.  Elev troponins.  No additional information.    FAC:  (b)(6)    Request for additional records.      *10/28/2022 - Records reviewed   26 y/o female, taking Buspar &amp; Lexapro, presented to ER c/o fever, chest pain, nausea, and presyncope, admitted for myocarditis.  Elev troponins.  Cardiology consult   B/P 195/128, 141/95, 137/78  EKG - SR.  RT axis deviation.  Incomplete RBBB.  Cannot r/o inferior infarct, age undetermined.    EKG - SR.  Nonspecific ST and T wave abnormality. Cannot r/o inferior infarct, age undetermined.   EKG - SR.  Nonspecific T wave changes.    Troponin - 1,965, 2,608, 1,781, 2,028.  CRP - 50.6.  ESR - 28.  BNP - 12.  D-dimer - 1,150.  RBC - 5.14, 5.23.  Cholesterol - 215.  Triglycerides - 160.  Drug Screen - Negative.    CTA - Negative   ECHO - Normal LV function, EF 55-60%.  No pericardial effusion.   MEDS: Motrin, Prilosec, IVFs, ASA, Heparin SQ   DCD home stable. Improvement in chest pain.  F/U with PCP and cardiology.  DCD meds Motrin &amp; Prilosec along with previous meds.     *Case definition met for Probable Myocarditis - Acute chest pain, nausea.  Elevated troponins and inflammatory markers.  No reported cMRI.    Case definition met for Pericarditis - Acute chest pain.  EKG with ST elevations.   Abstraction complete </t>
  </si>
  <si>
    <t xml:space="preserve">04/25/22: VAERS report DOB (b)(6), age 60 yr.  MNF report w/ information obtained via telephone call to MNF by pt:  DOB (b)(6), age 59 yrs.  Interview w/ site supervisor as best HCP: verifies reporter is in their system via reporter's address; states DOB 10/31/1962 but that reporter is not an established patient w/ that practice; has never been seen by that practice or any affiliated practices.   Had appt scheduled for 04/22/2022 but reporter canceled that appt and did not reschedule.  Abstractor left message w/ callback info at reporter's given phone:  outgoing message identifies as "Dr (b)(6)".   VAERS report: s/p 3rd mRNA (Moderna); describes "booster".    D1 post dose:   heart racing, irregular and inc w/ exertion. Difficulty catching breath. Pain in chest and throat, dizzy, headache.  Sx resolved overnight. D8 post dose: discomfort w/ breathing, headache, "odd sensations" upper body.  States has not sought medical care for these symptoms.  Per MNF report via phone call from pt:  "fourth dose of mRNA....2nd booster dose of Moderna". Reports went to ER; blood tests conducted "did not find anything wrong". Date of ER visit not given. D 10 post dose his doctor diagnosed him w/ Pericarditis.  He took Ibuprofen for symptoms.  Indicates that ECG, cardiac test, cardiac enzymes were done and were "normal".  Pt has not returned call.  At this time there are no available objective data to determine case.  Medical records from given HCP are being requested.  Add:  Unable to verify vaccine information: reporter supplied his personal address and phone for vaccination facility info.   04/25: Add: Reporter left message; returned call, left message at (b)(6). Self IDed out his outgoing message at that number.   04/26/22: After submission the reporter opted to seek medical care. ER, PCP, and cardiology records being obtained  05/03/22:  Multiple attempts to speak w/ PCP (Facility 3).  HIPAA ROI faxed x 2. Facility 3 state DOB 10/31/1961. Left VM for reporter to confirm DOB.  MR team spoke w/ reporter who confirmed DOB 10/31/1961      </t>
  </si>
  <si>
    <t xml:space="preserve">12 y/o male presented with chest pain 1 day after 3rd vaccine.  Elev troponin 21.  DX with myocarditis and admitted x 1 day  HCP:  Dr. (b)(6)  Records requested    *10/28/2022 - Records reviewed   4/23/2024  12 y/o male presented with chest pain, radiation to neck and throat, and pallor, 1 day after 3rd vaccine.  Received Tylenol with improvement. Elev troponin 21.  DX with myocarditis and admitted x 1 day.  One incidence where HR was in 250's.    EKG - SR. Mild diffuse ST elevations.  LT axis deviation   EKG - SR. LT axis deviation. No significant pericardial effusion.  EF 55.8%  Troponin I - 21.23, 21.81, 15.48, 6.58.  BNP - 70.  CRP - 4.7.  Covid - Negative.  AST - 90.  Bili - 2.3.    CXR - WNL.   ECHO - Normal.  No significant pericardial effusion.   MEDS:  Motrin, IVFs, Pepcid  DCD home.  Pain resolved.  F/U with peds cardiology with ECHO, EKG, &amp; troponin level.     *Case definition met for probable Myocarditis - Acute chest pai.  Elevated troponins. ECHO - No significant pericardial effusion.  No cMRI reported.    Abstraction complete </t>
  </si>
  <si>
    <t>Patient was hospitalized on 11/24/2021 at (b)(6), VA for 7 days. Requesting MRs on 4/27/22. MRs received and reviewed on 5/17/2022.   Pt. a 56 Y o M, found at sudden death (post vaccine 6+ months) and was given cardiac shock to bring circulation back and was taken to ER. At ER, pt. was admitted from 11/24/21-11/30/21 and was evaluated. The final discharge summary suggests that pt. was diagnosed with Ventricular Tachycardia and MRI suggests Sarcoidosis.   Based upon the timeline post vaccine 6+ months, EKG showing 1st degree AV Block together with Bradycardia and ventricular Tachycardia without elevation of Troponin, pro-BNP and angiotensin marker, it is clear that this is not a case of Myocarditis. cMRI suggests cardiac sarcoidosis. There are no clinical evidence of tests suggesting diagnosis of Myocarditis, neither the discharge summary from hospitalization 11/24-11/30/2021 suggests Myocarditis. This case does not meet vaccine adverse event of Myocarditis.</t>
  </si>
  <si>
    <t xml:space="preserve">*4/27/2022   28 y/o female, PMH of thyroid cancer (currently in the process of treatment), depression with anxiety, obesity, presented with chest discomfort, starting several hours after 3rd vaccine.  Sought treatment with PCP on 3/1/22.  Echo, CRP, &amp; EKG done.  Given Wellbutrin without relief.  Seen by cardiologist on 4/21/22.  DX with acute pericarditis.  Rx Ibuprofen and Colchicine.    ECHO - WNL  EKG - WNL, repeat 3/18/22 - WNL    CRP - Elev, normalized   HCP:  Dr.(b)(6), s/w receptionist.  Advised in need of member's complete DOB in order to request records.  States will ask (b)(6) to call you back.  My name &amp; ph# given.  VAERS # also given.      *4/28/2022 - Rec'd call from (b)(6)/HCP states patient's DOB is 3/31/1993.    Redcap updated.      *10/28/2022 - Records reviewed   3/1/2022  28 y/o female, PMH of thyroid cancer (currently in the process of treatment), depression with anxiety, obesity, presented with chest discomfort, starting several hours after 3rd vaccine.  Unable to take a deep breathe in.  Mild dizziness. Sought treatment with PCP on 3/1/22.  Echo, CRP, &amp; EKG done.  Given Wellbutrin without relief.    EKG - WNL    CRP - 9.3.      3/14/2022   CXR - New nodular opacity in the RT paracardial region.  Recommend CT of chest    3/16/2022  CT of chest - Mildly prominent RT pericardial fat pat.    ECHO - WNL.  LVEF 62%      Seen by cardiologist on 4/21/22.    C/O chest pain with heartbeats.    DX with acute pericarditis.    EKG - NSR.  RSK or QR pattern in V1 suggests RV conduction delay.  Low voltage QRS, consider pulmonary disease, pericardial effusion, or normal variant.  Borderline EKG.    CRP - 3  MEDS RX: Ibuprofen, Colchicine, and Protonix    F/U in 4 weeks.     *Case definition not clear cut, probable pericarditis.  Acute chest pain, unable to take deep breath.  EKG Borderline.    Abstraction complete. </t>
  </si>
  <si>
    <t>Interview w/ best HCP ((b)(6)). Additionally, HCP provided DOB different birth day from that noted on VAERS report.  43 yr old WF, nonH/L.  PMH COVID disease 09/2020 and 12/2021.  76D s/p 3rd dose mRNA vaccine (Pfizer)--and within 6 wks of 2nd diagnosis of COVID disease--developed CP, SOB, palpitations, and fatigue. PCP evaluation &gt; 6 wks post onset sx.  In addition to sx as noted above, HCP noted that CP "dissipated" w/ leaning forward and that home dosing of NSAID had helped.  No friction rubs on PE.  EKG, CXR unremarkable. Cardiac enzymes, ECHO, or cMRI not obtained.  EBV IgG was "positive". MD did NOT dx myocarditis or pericarditis. Dx "more of a inflammatory response", rx Meloxicam. Planned to obtain ECHO after a recheck visit but pt has not f/u.     Not a case: lack of objective criteria; HCP did NOT dx myocarditis or pericarditis.</t>
  </si>
  <si>
    <t>Requesting MRs on 4/29/22 from both hospitals.  Pt. Felt symptomatic with Cov-19 around Jan 10th 2022. Tested negative, but spouse tested positive. Also, patient was exposed with other COVID-19 positive co-worker on Jan 6th 2022. After quarantine for 7 days or so, pt. still did not feel better and started to have chest pain and palpitations, so went to walk in clinic, where her Troponin was very high and advised to go to ER. Pt. was at the (b)(6) ER from Jan 20th to 25th, where she was detected Cov-19 positive. Her condition worsened to 10%EF, so airlifted to Cleveland clinic, and admitted at cardiac ICU from Jan 26th to Feb 2nd and treated for COV-19 related Myocarditis and put an Impala Heart device.  NOTE: Pt. had two other episodes of COV-19 infection in 2020. One, during March 2020 with typical COVID like symptoms, but not sure, since no test available, another one when pt. tested positive on Nov, 2nd 2020.  MRs arrived and reviewed on 5/17/2022.  Pt. was diagnosed positive for COV-19 virus via PCR, additionally, Myocarditis secondary to COV-19 infection and respiratory failure CMS/HCC. Thus the patient does not meet the case definition of adverse vaccine reaction, as another cause of Myocarditis COV-19 Infection was identified.</t>
  </si>
  <si>
    <t xml:space="preserve">HCP report. 5 y/o F received 1st Pfizer vaccine and the following day developed chest pain and fever. Had teladoc visit with MD, and referred to ER for evaluation and testing.     HCP: Dr.(b)(6) - California.  5/3 - Left VM for MD  5/12 - 2nd attempt to contact MD via telephone. No answer at time of call.   5/12 - 3rd attempt. Email sent to dlynhill@gmail.com.  5/13 - Spoke with MD/reporter. MD unaware if pt seen in ER, or if any further testing/diagnosis completed as telemedicine visit only.     5/13 - Spoke with parent,(b)(6). She reports seen in ER with normal cardiac workup. No concern for myocarditis at this time. Sister with hand-foot-mouth, so ER believed she may have been starting with viral process. Symptoms completely resolved. </t>
  </si>
  <si>
    <t xml:space="preserve">*5/4/2022 - Records reviewed   21 y/o female, self-reported, c/o shortness of breath, stomach burning, and neurological symptoms approximately 33 days after 3rd vaccine.  Had EKGs, CXRs, and blood work done x 2.  Had cMRI on 4/26/2022 that showed myocarditis infection based on the fluid around my heart.  No additional information or supporting records.    HCP:  Dr. (b)(6)    *Records requested  </t>
  </si>
  <si>
    <t>Self report. 24 y/o F reports receiving 1st Moderna dose 1/13/21. Two days later developed developed diffuse rash. She was initially seen in Urgent Care and treated with steroids with improvement in rash. She then developed chest pain, nausea, dizziness, fatigue, elevated heart rate, and fainting. EKG with normal sinus rhythm. She had unremarkable Echo. cMRI 06/2021 without evidence of delayed enhancement but did show pericardial effusion. She was diagnosed with pericarditis. She was started on colchicine without relief. She then started prednisone. Symptoms persisted despite treatment. Second cMRI completed 04/2022 showed mild pericardial enhancement suggestive of chronic pericarditis. She was referred to (b)(6), Allergy/Immunology, and also Long-Covid Clinic due to ongoing chest pain. Currently, pursuing IVIG treatment but pending insurance approval as of 6/14/2022.  ----------------------------------------------------------  HCP: Dr. (b)(6)  5/16 - 1st attempt. Unable to speak with representative d/t high call volume. On hold for 12 minutes. Will attempt again later today.   5/18 - Per Pedro, only contact HCP for ages &lt;18</t>
  </si>
  <si>
    <t xml:space="preserve">Requesting MRs on 5/6/2022.  MRs arrived and reviewed on 6/21/2022.  Pt. a 64 y.o. M, had a J&amp;J vaccine on 6/10/21. Around 6/17/21, Pt. started to have Chest pain and SOB, that worsened and pt. Syncope, and brought to ER on 6/22/2021 with Congestive heart failure (CHF). Pt, was hospitalized at (b)(6), OH, for 5 days at that time for full workup. After all the workup, Pt. was diagnosed with non-ischemic cardiomyopathy/Myocarditis due to J and J vaccine adverse reaction and upon reviewing all the medical records, lab diagnostics and consultation records, this case meets the algorithm of adverse vaccine reaction for causing Myocarditis. This case meets the timeline of vaccine adverse reaction started on day 7th post vaccine. Prior to that Pt. with healthy heart and no other histories or related co-morbidities. No other infections and pt. was in good physical shape working our for 4 miles everyday. Pt. hospitalized several times after prime episode of CHF on 6/22/21 from adverse vaccine reaction. Pt. also hospitalized on 7/7/21 due to CVA, in Sep 2021 with permanent worsening disability, in Jan and April 2022, EF% never recovered, not pt. is able to walk and move as before prior to vaccine. No other cause or findings. Urine culture negative, Viral culture also negative. No other infections or autoimmune findings. No other chronic disease. Final diagnosis according to hospital discharge summary after workup during 6/22/21 admission was Cardiomyopathy/acute Myocarditis due to J and J vaccine. During 7/7/21 hospitalization it was subacute cerebrovascular accident (Stroke) also, a result from J and J vaccine and Thrombocytopenia. This case meets the AE of probable Myocarditis based upon Timeline and correlation of symptoms, abnormal ECG and biomarkers and abnormal ECHO, together with no other cause or findings.      </t>
  </si>
  <si>
    <t xml:space="preserve">5/11/2022   21 y/o male, PMH of DM on Lantus, Metformin, and Ibuprofen, admitted with Myocarditis. Positive ESR and troponin.  Had ECHO and Cardiac cath.  Wall motion abnormality.   Negative Angiogram.  Patient has recovered from event.    HCP:  DR. (b)(6)  FAC:  (b)(6)  *Records requested     *11/01/2022 - Records review   3/8/2022  21 y/o male, PMH of DM on Lantus, Metformin, and Ibuprofen, presented with C/O Headache, neck pain, cheek pain, chest pain, upper back pain, and possibly fever.  Has had covid x 3 prior to admission.  Pain mostly resolved on admission.  Admitted with Myocarditis. WT 315lbs.    BP - 139/79, 159/73  HX HTN.  Was started on Coreg &amp; Losartan.   EKG - NSR.  Sinus arrhythmia. Normal EKG   ECHO - EF 50%.  Mild hypokinesis of the mid to distal anterior wall.  Plan for cMRI outpt.    Cardiac cath - Negative for obstruction.       Angiogram - Negative.    Troponin I - 1,010, 1,574, 1,664, 1,171, 2818, 2542, 2164, 2334, 2270, 333, 57.  ESR - 38.  CRP - 3.4.  BNP - 14.8.  D-dimer - 359.  Covid - Negative.  Resp PCR panel - Negative.  Na - 135.  Glucose - 317, 189, 215, 255, 117, 176.  ALT - 51, 93.  AST - 38, 49.  A1c - 12.1.  Drug screen - Positive for opiates.  Urine protein - 220.5  CXR - Normal.   Meds:  Tylenol, Tums, IVF's, Heparin SQ, Advil, Lantus, Humalog, Melatonin, MiraLAX, Lipitor, Lantus, Metformin, Coreg, Losartan, Vistaril  DCDC home stable and improved. Defer 2nd dose of COVID vaccine. Until cleared by cardiologist.  F/U with cardiologist.  Need cMRI and arrange with cards. F/U with PCP for insulin regimen.  Wt. loss encouraged.    Patient has recovered from event.      *Case definition met for Probable Myocarditis - Acute chest pain, Elevated troponins and inflammatory markers.  No cMRI report submitted.   Abstraction complete   </t>
  </si>
  <si>
    <t xml:space="preserve">5/10/2022   20 y/o male developed pressure-like chest discomfort after 2nd vaccine.  Seen at (b)(6) on 4/17/2022.  Transferred to (b)(6) MA.  DX Moderna mRNA vaccine related myocarditis  1st facility - Troponin 3.3.    High sensitivity troponin - 698, 669, 691, 688, 677.    TTE - low-normal systolic function, EF 53%.  TX: colchicine and naproxen with improvement in his symptoms.  cMRI was not obtained due to limited imaging availability.  HCP:(b)(6)    1st FAC: (b)(6)  2nd FAC:(b)(6)  *Records requested     10/31/2022 - Re-requested records.      *11/02/2022 - Records review   4/17/2022  20 y/o male developed pressure-like chest discomfort after 2nd vaccine.  Seen at (b)(6) on 4/17/2022.  Transferred to (b)(6), MA.  DX Moderna mRNA vaccine related myocarditis.    1st facility - Troponin 3.3.    2ND FACILITY - Cardiology and ID consult.   EKG - NSR.  Normal.    2nd EKG - Consistent ST elevations in lead II, aVF, V@ through V4  3rd EKG - NSR with 1mm ST elevation in lead II, aVF, V2-V4.   High sensitivity troponin - 687, 698, 669, 691, 688, 677.  NT-proBNP - 163.  ESR - 5.  CRP - 16.3.  CKMB - 42.4.  CK - 643.  D-dimer - &lt;270.  WBC - 14.30, 8.71.  AST - 49.  Covid - Negative.  Tox screen - Negative. Coxsackie virus panel - negative   CXR - Normal.   Bedside ECHO - Normal.   TTE - low-normal systolic function, EF 53%.  TX: colchicine, naproxen, Prilosec   cMRI was not obtained due to limited imaging availability.  DX Myopericarditis.   DCD home stable.  Symptoms resolved.  F/U with cardiology and PCP.  F/U on outpatient cMRI.  Rx for colchicine, naproxen, Prilosec    5/6/2022 - Has been doing well since DCD No chest pain with normal activity.    Stop naproxen, Prilosec.  Resume low intensity activity.  Continue Colchicine for total 3 months.  For next covid booster, advice Pfizer vaccine.    DX:  Myopericarditis  Return in 6 months     *Case definition met for Pericarditis - Acute chest pain.  EKG - ST elevations.    Case definition met for probable myocarditis - Acute chest pain.  Elevated troponin.  cMRI not reported.    Abstraction complete </t>
  </si>
  <si>
    <t xml:space="preserve">5/12/2022    16 y/o male DX with myocarditis after 3rd vaccine.  No additional info.   Reporter:  (b)(6) FAC:  (b)(6)  *Email to Reporter for patient's name   Requested records     5/16/2022 - Received email from Reporter: (b)(6) has a process for obtaining additional information related to VAERS submissions.  First, since we don't provide VAERS with the patient's full name in the submission (initials only), you will have to submit a Medical Records Request officially asking for that information.  Please include the VAERS E-Number and VAERS Number in this request.  Then, if you need to speak to someone about the case, you will need to contact the (b)(6) release of information line (b)(6) for assistance.    Thank you,  (b)(6)    11/29/2022 - Records reviewed   12/16/2021 - Admission   16 y/o male c/o chest pain, presyncope, DX with myocarditis after 3rd vaccine  HX of chest pain tenderness. Per mom, PCP DX costochondritis.   EKG - NSR.  Mildly flattened inferolateral T waves.  Borderline EKG   EKG - SR.  Possible mild early repolarization.  Abnormal EKG.    EKG - NSR with sinus arrhythmia.  Nonspecific ST and T wave abnormality with mildly flattened lateral precordial T waves.  Borderline ECG.    Troponin - 6.53, 8.24, 8.35, 13.66.  AST - 55.  Covid - Negative.   CXR - WNL.    ECHO - Normal.  EF 56%.    MEDS:  Ibuprofen, Tylenol,    DCD home stable.  F/U with peds cardiology     2/28/2022 - Cardiology visit   HX myopericarditis.    No chest pain.  c/o consistent fatigue and DX with vit D deficiency.   Troponin - 0.30.  ECHO - Normal.   EKG - Normal.    Reassurance and f/u in 1 year for cMRI to check for myocardial fibrosis.    No activity restrictions      5/2/22   Covid - Negative   Troponin - &lt;0.01    *Case definition met for Probable Myocarditis - Acute chest pain, EKG - Nonspecific ST and T wave abnormality with mildly flattened lateral precordial T waves.  Elevated troponins.  No cMRI reported.    Abstraction complete. </t>
  </si>
  <si>
    <t>5/17/2022 -   16 y/o male, admitted with myocarditis.  Presented with chest pain, SOB, and elevated troponin.  No additional info.    No facility or HCP name given.   Email to reporter for additional info     5/18/2022  Received call from(b)(6).  States calling re: email. Received 3rd vaccine in Maryland.    Initially seen at outside ED - (b)(6) in MD and was admitted at (b)(6) in DC   Troponin - 8.3, 12, 0.5   ECHO - Normal   EKG - ST elev   TX: Tylenol prn   F/U cardiology.  Pain free at DCD cMRI to be done outpt.  DX:  Myocarditis.   1st FAC:  (b)(6)  2nd FAC: (b)(6)  *Requested records   (23 Aug 2022) Per records, dose 3 Pfizer on 11 May 2022.</t>
  </si>
  <si>
    <t xml:space="preserve">5/19/2022 -   30 y/o male self-reporting, "After my first shot on April 3rd, 2021, roughly 2-3 minutes after i experienced tunnel vision, dizziness, tachycardia, irregular heartbeats. was told this was completely normal. symptoms subsided after about 10 minutes. Fast forward a few months in August i was on a plane flying to Chicago and I had my first of many more heart arrhythmias. My heart skyrocketed to 181 bpm according to my apple watch. On September 17 I passed a stress test to rule out heart disease but was still symptomatic. Also received an echo in early October which showed normal function. After months of trying to narrow down the newfound symptoms of arrhythmia, chest pain, gastritis, joint pain, low tolerance to exercise and heat we finally uncovered an arrhythmia via 30-day cardiac monitor. On November 1st, 2021, we uncovered Non-Sustained Ventricular Tachycardia. This led to an Angiogram the next day to rule out a blockage. no blockages were seen or signs of coronary artery. My cardiologist suspected acute myocarditis because of the type of arrhythmia. Since then, I have been still symptomatic dealing with irregular heartbeats, chest pain, gastritis, brain fog."  -September 17, 2021, Cardiac Stress Test  -October 7, 2021, Color doppler Echocardiogram,  -October 1st - November 1st, 2021, 30 cardiac event monitor (uncovered Non Sustained Ventricular tachycardia)   -November 3rd, 2021, Angiogram no signs of CAD  -December 7th, 2021, cardiac MRI no signs of fibrosis or inflammation  -December 1st, 2021, Endoscopy Chronic gastritis   -May 1st, 2022, irregular blood work, extremely low iron   -Over 9 ER visits due to symptoms  HCP:  Dr. (b)(6)  FAC:  UNK    *Records requested.     *11/03/2022 - Records review   9/15/2021  30 y/o male, presented to UC, a few months after vaccine, had heart arrhythmias, with heart rate of 181 bpm.  Also, symptoms of chest pain, gastritis, joint pain, low tolerance to exercise and heat.    DX: DERD, Chest wall pain, anxiety disorder, palpitation.   EXAM: Tender along upper left SCM.  No nodes/skin change noted.  Chest pain with touch LT area just under medial clavicle.  No nodes/lumps/skin change.  There is a abdominal tenderness (mild epigastric what pain into chest substernal.    EKG - WNL.    Troponin - 7.  D-dimer - Normal.  CBC - WNL.  BMP - WNL.    CXR - WNL  TX:  Protonix, IVFs, Ativan    *9/17/2021, Cardiac Stress Test - Normal     9/21/2021 - Labs   CRP - 1.1.  ESR - 2.  BNP - 4.  ANA - Negative.     9/29/2021 - Presented to UC with pounding chest pain with increased heart rate.    EKG - SR.  Borderline intraventricular conduction delay.  ST elev, probable normal early repol pattern.   CXR - Normal   DX: Panic attack, burning in the chest, abnormal EKG      TX: Diazepam   Referred to cardiology.      Per the patient  *10/7/2021, Color doppler Echocardiogram - Normal   *10/1/2021, 30-day event monitor - Non-Sustained Ventricular tachycardia   *11/3/2021, Angiogram - no signs of CAD  *12/7/2021 cardiac MRI - Normal   *12/1/2021 Endoscopy Chronic gastritis   DX: acute myocarditis.    *Case definition met for Probable myocarditis - Acute chest discomfort, palpitation.  Borderline EKG - Mild ST elevations.  Per patient cMRI - normal.   Abstraction complete.  </t>
  </si>
  <si>
    <t xml:space="preserve">*9/13/2022 - Records reviewed   5/17/2022  14 y/o male, PMH Developmental delay (expressive speech delay), developed headache for two days following vaccination. On 05/17, patient awoke with pleuritic mid-sternal non-radiating chest pain and was taken to the local emergency department ((b)(6)) by family. Chest pain was reported to cease in the Kaiser emergency department. From there, patient was transferred to (b)(6) emergency department and admitted to the cardiology service.    *(b)(6) -   EKG - concerning for pericarditis with diffuse ST changes.   CXR - normal  Troponin-I - 7.91.  NT Pro-BNP - 238.  BMP/lactate/INR - Normal.  CBC with WBC 10.8k, otherwise normal.  COVID-19 test - negative.    *(b)(6) - serial HS troponin-I levels, serial EKGs, urine drug screen, repeat CRP, repeat NT-Pro BNP, COVID-19 antibody and nucleocapsid antibody.  EKGs - Two repeat normalized - ST elevation, probable normal early repolar pattern - Normal EKG.    Troponin-I - 23128, 16335, 11,548, 9286, 10,841, 1758.  NT Pro-BNP - 368.  CRP - 35. ESR - 21. CMP with AST 68. CBC diff with WBC 11k and neutrophil predominance. D-dimer - 0.286.  Respiratory viral panel - negative.  Drug Screen - Negative.  Covid AB - positive.   ECHO - normal function and coronaries, no effusion.  cMRI - Suspected vaccine associated myocarditis.  No definitive late gadolinium enhancement (reduced image quality).  No myocardial edema and no pericardial effusion.    MEDS:  Ibuprofen, Pepcid,   DX:  Myocarditis.   DCD home stable. F/U with cardiology and pediatrician.  Rx Ibuprofen and Pepcid.     *Case definition met for Myocarditis - Elevated troponin and inflammatory markers, Chest pain, cMRI suggestive of myocarditis.    Abstraction complete. (17 Oct 2022) Dose 3 Pfizer on 14 May 2022.     </t>
  </si>
  <si>
    <t>Requesting MRs on 5/19/22.  Talked with patient's nurse Ms. (b)(6) and the Physician Dr. (b)(6) on the floor, who confirmed that pt. is admitted for presumed community acquired Pneumonia. Pt. is being treated Trimethoprim/Azithromycin antibiotics. Dr. (b)(6) was able to go over patient's chart with me and stated that pt came with intermittent chest pain from 2 weeks that worsened with mild fever 100C,  ECG was NSR, no abnormalities, no Pericardial rub and ECHO was normal too. The Troponin tested 3 times at different intervals were all negative. However X-ray suggested Pneumonia, and CT-chest shown some blood clot. This case does not meet the AE of Myopericarditis due to other findings of Pneumonia.</t>
  </si>
  <si>
    <t xml:space="preserve">Self MNF Report. 26 y/o M received 2nd Pfizer dose on 1/6/2021 and reports he developed myocarditis. Medical record review - ECG with sinus bradycardia, troponin negative, Echo normal. No diagnosis of myocarditis. He was provided NSAIDs for supportive care with resolution of symptoms.   ____________________________  No HCP or facility.   6/1/22 - Emailed pt/reporter for additional information.   6/27/22 - Phone call to pt. He reports developing chest pain/pressure 12 hours after administration of 2nd dose. He was seen in Urgent Care with normal workup and discharged. Chest pain persisted so went to ER where he was noted to have arrhythmia on EKG. No elevated troponin. He reports he was then seen by PCP who diagnosed myocarditis based on symptoms. No tx as s/s resolving.   Hospital: (b)(6)  PCP: Dr. (b)(6)  6/27/22 - Medical records requested. May not meet case definition based on lack of abnml diagnostic testing, but need records to confirm.   7/14/22 - MR received. Does not meet case definition. </t>
  </si>
  <si>
    <t xml:space="preserve">6/9/2022   23 y/o female, PMH of VSD repair in 2000 taking buspirone and Junel OCP.  Presented with chest pain.  EKG - abnormal for peaked t waves, cardiology consulted and patient to take NSAIDs to treat. No other additional information.    HCP:  Dr. (b)(6)  *Records requested    11/22/2022 - Records reviewed   6/1/2022 - Office visit   23 y/o female, PMH of VSD repair in 2000 taking buspirone and Junel OCP.  Presented with LT sided chest pain.  Ibuprofen and Tylenol did not relieve pain. Chest pain on exertion.  No SOB.   C/O palpitations.   EKG - Normal   Meds: OTC Naproxen x a few days    DX:  Chest pain/Myocarditis.    DCD home to return for f/u.      *Case definition not met for myocarditis.  Normal EKG. No troponin levels supported.  No cMRI supported.    Abstraction complete     </t>
  </si>
  <si>
    <t xml:space="preserve">75 yr old WF, nonH/L, PMH NIDDM. 131D s/p 3rd mRNA vaccine (Moderna) developed [nasal] congestion, LGF, abd discomfort. +COVID test on D132 post vax. Found unconscious at home on D133 post vax. Per VAERS: admitted w/ acute COVID myocarditis and cardiogenic shock. ICU w/ advanced heart failure team care x 9 wks w/ multiple complications. Life support removed; expired 189D post 3rd dose mRNA vaccine.   Insufficient objective information to complete abstraction; will request MR.    06/18/22: Pharm (Q15) notes pt didn't keep 3rd dose vax appt as noted Q4.  Will verify all doses/dates w/ state registry.    06/21/22: Per Pharm (Q15) and state registry VAERS coordinator NO 3rd dose/booster information on record.  Information re initial series as noted above supplied by FL Registry: (b)(6).   Therefore, the presentation information changes to:  334D s/p [known] 2rd mRNA vaccine, + COVID-19 test on 335D post vax, and found unconscious at home on D336 post vax. Expired 392D post [known] 2nd dose mRNA vaccine.     07/05/22: Pt w/ PMH myocarditis due to typhoid (one notation in VAERS VPN MR)    Presentation as noted above. There are 2 positive criteria for myocarditis:   -SOB x 2 D (and respiratory failure)  -Elevated troponin  However, PCR positive COVID at time of presentation is an identifiable cause and therefore obviates CDC case definition.     Additionally, despite trivial pericardial effusion on TTE (no documentation of cMRIs), there was never documented CP, no EKG changes, and no hx pericardial rub on PE.  Therefore does not meet case for pericarditis. </t>
  </si>
  <si>
    <t xml:space="preserve">6/10/2022   14 y/o female, PMH of migraines.  Presented to ER with chest pain, nausea, generally feeling weak.  Noted to have nausea, generally feeling weak.  Elev troponin and inflammatory markers.  Admitted x 4 days.   Troponin I - 5.5 and 7.1.  Troponin-T - 400, 459, 235. ESR - 20, 92. CRP - 3.5, 3.94. LDH - 297. Ferritin - 81.6. Triglycerides - 53. WBC - 10.6, 3.7. Respiratory pathogen panel - Negative.  Enterovirus PCR -Negative. SARS-CoV-2 IgG/IgM - Negative.   TX: IVIG.   DCD home - Patient recovered from the adverse event  HCP: (b)(6)  FAC: (b)(6)  *MR requested     *11/15/2022 - Records reviewed  5/23/2022 - Admission date   14 y/o female, PMH of migraines.  Presented to ER with chest pain (non-exertional), nausea, generally feeling weak.  Noted to have nausea.  Elev troponin and inflammatory markers.  Admitted x 4 days.   ECG - Documented run of non-sustained VT.    Troponin I - 5.5 and 7.1.  Troponin-T - 400, 459, 235. ESR - 20, 92. CRP - 3.5, 1.45, 3.94.  NT-ProBNP - 1015.00.  LDH - 297. Ferritin - 81.6. Triglycerides - 53. WBC - 10.6, 3.7. Respiratory pathogen panel - Negative.  Enterovirus PCR -Negative. SARS-CoV-2 IgG/IgM - Negative.   ECHO - Normal   TX: IVIG, Ibuprofen, Pantoprazole, prochlorperazine, Tylenol, Benadryl, epinephrine,   DX:  Myocarditis   DCD home stable.  F/U with cardiology in 6 weeks.  Activity restriction x 6 months.    Patient recovered from the adverse event    *Case definition met for Probable Myocarditis - Acute chest pain, EKG - non-sustained VT, Elev troponin and inflammatory markers.  No cMRI reported   Abstraction complete   </t>
  </si>
  <si>
    <t>7/19/22: records received from (b)(6); MR team was not able to identify location of facility 2; Continue review    6/14/22: Records not available in VAERS; Requesting records from (b)(6) FL and (b)(6) MI    89 yo female PMH HTN, carotid artery stenosis, Dyslipidemia, PVC, Chronic myelocytic leukemia, LE cellulitis, developed unspecified symptoms approximately 3 months s/p 2nd COVID vaccine dose;   -EKG showed Afib with RVR; DVT not evident by sonography in LE's; patient did not report CP, SOB, fever, chills, n/v, palpitations  Echo showed small pericardial effusion next to LV and pleural effusion, LVEF 45-50%  hospitalized in Florida and transferred to inpatient rehab at (b)(6) MI; reported d/c from inpatient rehab</t>
  </si>
  <si>
    <t>Requesting MRs today.  Pt. visited PCP office, Dr. (b)(6) on 3/22/21 and the EKG was abnormal with PVC's. He was referred to Cardiologist, and pt. saw with the first appointment on 4/15/21 Dr. (b)(6). On 5/20/21, Pt. had Nuclear Medicine Stress Test, Holter Monitor conclusion and TTE scheduled with Dr. (b)(6), and the CCTA and cMRI was done on 9/9/21 and 9/28/21 respectively. Requesting MRs today on 6/15/22.  Reviewed MRs on 6/29/22. Pt. was not hospitalized anytime. Pt. stated that Pt. went to see PCP in April, however, the visit suggests it was for sleep apnea in April and not cardiac related. The result in May for ECHO suggests decreased left ventricular function with low EF (33%). Hence, a cMRI was done, and the finding was Cardiomyopathy. Final diagnosis in October 2021 was Chronic combines systolic and diastolic heart failure. Thus this is not a case of acute transient Myocarditis with typical chest pain within 21 days of vaccine administration. This is a case of progressive cardiomyopathy, and associated with other findings. Does not meet case definition due to timeline of events.</t>
  </si>
  <si>
    <t xml:space="preserve">6/16/2022 -   8 y/o male, PMH of T-cell Acute Leukemia, taking Hydrocortisone, mercaptopurine, methotrexate, omeprazole.  Presented to ER with emesis, fever, chest pain worsening with inspiration.  Had EKG changes, elevated BNP and normal troponins.  DX with pericarditis and admitted.   EKG - sinus tachycardia, PR depression, and inferolateral ST segment elevation indicative of acute idiopathic pericarditis  CXR - normal   ECHO - Normal  BNP - 92.    TX:  Ibuprofen.    States pt has recovered from adverse event   Reporter:  (b)(6)  FAC: (b)(6)    *MR requested.     *11/15/2022 - Records reviewed  6/3/2022 - Admission   8 y/o male, PMH of T-cell Acute Leukemia, taking Hydrocortisone, mercaptopurine, methotrexate, pentamidine omeprazole. Presented with chest pain and exacerbated by deep inspiration.  Had EKG changes, elevated BNP and normal troponins. DX with pericarditis and admitted.  EXAM:  Tachycardia at 130.    ECHO - Normal.   Troponin 0.34.  BNP - 92.  CRP - 6.8, 6.6.  WBC - 3.9.  RBC - 2.55.  H&amp;H 9.1/27.2  CXR - WNL.    EKG - sinus tachycardia, PR depression, and inferolateral ST segment elevation indicative of acute idiopathic pericarditis  MEDS:  Ibuprofen, Omeprazole.    DCD home stable.  F/U with Cardiologist and oncologist     6/10 - 6/15/2022 - Labs   Troponin T - 54.  CRP - 0.7, 1.0, &lt;0.5.      6/29/2022 - Admission   Presented to ER with emesis, fever, chest pain worsening with inspiration.  Also, noted white patch on the LT alveolar ridge, but improved today. T 101.  Also, HX of acute pericarditis and seen by cardiologist on 6/3/2022 with abnormal EKG, had last covid vaccine on 5/31/2022.  Low IVIG   T - 100.0, 97.8, 96.8  EKG - Nonspecific T wave abnormality   CXR - Mild peribronchial thickening likely secondary to viral disease.     ECHO - Normal.  EF 64%  WBC - 1.6.  RBC - 2.83.  H&amp;H 10.7/30.6.  PTLS - 170.   IgG - 442.  Rhino/Entero - Detected  TX:  IVFs, Zofran, Tylenol, Oxycodone, IVIG, Hydrocortisone, omerapazole  DCD DX:  Fever - neutropenia, TLL, Rhino/Entero infection  DCD home stable.  Activity unrestricted.  Rx Levaquin.  F/U for labs.    States pt has recovered from adverse event    *Case definition met for Pericarditis - Acute chest pain.  EKG - PR depression, and inferolateral ST segment elevation.    Abstraction complete.    </t>
  </si>
  <si>
    <t xml:space="preserve">6/16/2022   27 y/o male, self-reporting, taking sertraline and vitamin d3, presented to ER for chest discomfort and palpitations starting 5 days after 1st vaccine.  States found nothing wrong at ER.  States unable to do housework and walk prolonged distance d/t exertional chest pain. 7 months later DX with pericarditis on 2/15/22 and started on ibuprofen.  No improvement with ibuprofen, switched to colchicine and then dose increased.  Unable to tolerate it.  Was given steroids but couldn't handle the side effects.  Had ECHO - normal, multiple blood work.  Had another ER visits 12/14/21, but no issues noted.  Continue with muscle and joint pain.    HCP:  (b)(6)  *MR requested.     6/23/2022  PCP:  (b)(6); Attn (b)(6)    Call to PCP/Dr. (b)(6) office.  S/W (b)(6).  States new to practice and started seeing pt 4/20/2022.  EKG - Normal. F/U visit 6/22/2022 - EKG - normal.  States did have ECHO 9/2021 at (b)(6).  States per notes, she was seen at UCLA medical center ER for chest pain 12/2021.  States do have notes from Dr. (b)(6)/Cardiologist.  Saw member in April of 2021 and then in December 2021 for chest pain.  States Dr. (b)(6) office #(b)(6).  Address: (b)(6).   Advised will have MR request records.  CDC fax and VAERS # provided.      12/1/2022 - Records reviewed   27 y/o male, taking sertraline and vitamin d3, presented to ER for chest discomfort and palpitations starting 5 days after 1st vaccine.  States found nothing wrong at ER.  States unable to do housework and walk prolonged distance d/t exertional chest pain. 7 months later DX with pericarditis on 2/15/22 and started on ibuprofen.  No improvement with ibuprofen, switched to colchicine and then dose increased.  Unable to tolerate it.  Was given steroids but couldn't handle the side effects.  Had ECHO - normal, multiple blood work.  Had another ER visits 12/14/21, but no issues noted.  Continue with muscle and joint pain.      9/2021 - ECHO - Normal     12/9/21 - ER visit   CP x 5 months, worse last 2 days also c/o malaise and fatigue.  Had extensive workup previously with normal troponin, EKG, ECHO.   Troponin - &lt;0.04  CXR - Normal.   DX:  Chest pain - unspecified  TX:  IVFs bolus  F/U with PCP.     4/20/2022 - MD appt   EKG - Normal.    4/28/2022 - OV   Pericarditis after Moderna vaccine.   Cont colchicine     5/31/2022 - F/U visit "Notes poorly legible"   Feeling better. Continue to have palpitation, Resume colchicine.    EKG - NSR  Assessment:  CP after vaccination; ? Costocondritis; ? Pericarditis    6/22/2022 - F/U visit  EKG - normal.    *Case definition not met for Pericarditis - Acute chest pain.  Normal EKG and ECHO.   Abstraction complete.   </t>
  </si>
  <si>
    <t xml:space="preserve">6/21/2022 - Records reviewed   30 y/o male, with no PMH, presented to ER with severe chest pain x 2 days post vaccination.    Troponin - 325, 454, 394.    cMRI - Patchy delayed enhancement in a pattern that suggest myocarditis.   CT chest abdomen angiogram -   HCP:  Dr. (b)(6) FAC: (b)(6)  *No additional information   MR requested.      12/2/2022 - Records reviewed   6/15/2022 - Admission   30 y/o male, with ADHD, traumatic subarachnoid hemorrhage, presented to ER via ambulance with severe chest pain, worse with inspiration, x 2 days post vaccination.  DX:  Myocarditis   EXAM:  Diaphoretic   BP 143/91  EKG - ST elevation and subtle J-point elevation  EKG = NSR, no acute ischemic changes.    Troponin T - 325, 660, 454, 394.  CRP - 23.5.  D-dimer - 230.  Covid - Negative.   CXR - Relatively poor inspiration.  Trace linear fibrotic change in lingula.  No consolidative infiltrate.   cMRI - Mildly decreased LV EF.  EF 44%.  Mild hypokinesis at the LV apex.  Patchy delayed enhancement in a pattern which could reflect focal myocarditis. Normal RV size and function.    CT chest/Abdomen - Diffuse bronchial thickening in the lungs.  Incidental but indeterminate 1.2cm LT adrenal mass.    MEDS:  Toradol, Decadron, Fentanyl, IVFs, ASA, Prednisone, Melatonin, Vit D, bisoprolol  DCD home.  F/U with PCP in 1 week.  F/u with cardiology in 2 weeks.  Obtain ELK, CRP, and troponin before next cardiology visit.  Avoid strenuous exercise.      7/5/2022 - F/U visit   Remain symptomatic with chest pain.    Troponin T - &lt;6.  CRP - &lt;3.0  Will recheck cMRI to reassess enhancement and ER.  Should remain off work,    RX: Colchicine, Ibuprofen, &amp; PPI.  Continue bisoprolol until EF resolves.  Cont Vit D.     7/21/2022  Troponin T - 13    *Case definition met for Myocarditis - Acute chest, Elevated troponins and CRP, cMRI suggestive of myocarditis.   Abstraction complete. </t>
  </si>
  <si>
    <t xml:space="preserve">6/21/2022 - Records reviewed   20 y/o male, self-reported, taking Testosterone, presented to ER with chest pain, fever, and headache 1 day after 3rd vaccine.  State was placed on various monitors.  Was told he was dehydrated and had myocarditis.  Was prescribed Ibuprofen and anti-acid medications.  Still have occasional chest pain, but nowhere near initial pain.  No additional information submitted.   **No complete DOB submitted** No HCP listed  *FAC:  (b)(6)  MR requested     *Call to (b)(6).  S/W (b)(6). Calling to get patient's DOB.  Verified member.  DOB given 11/27/2001.  </t>
  </si>
  <si>
    <t xml:space="preserve">6/22/2022 -   29 y/o male, no significant PMH, presented with chest pain, dizziness, and faint.  Admitted x 8 days for myocarditis.  Had multiple tests and x-rays at hospital.  No additional clinical submitted.    FAC:  (b)(6)  *MR requested     12/19/2022 - Records reviewed  5/10/2022 - Admission   29 y/o male, no significant PMH, presented with chest tightness, SOB, dizziness, and faint and transferred to current facility. Migrant worker from Mexico, came to work in apple orchard.  Cardiology consult.  Given atropine at 1st facility.    EXAM:  Bradycardia present.   EKG - Sinus Brady.  3rd degree heart block with LT BBB.    Troponin I - 281, 353.  CRP - &lt;4.0.  ESR - 9.  Glucose - 140.  AST/ALT - 78/79, 65/40.  Lyme titer - Negative (will repeat, a false negative could occur if done too early). Repeat Lyme - negative.  Covid - Negative.    Coronary angiogram &amp; LT heart cath - WNL.    ECHO - WNL. EF 65%  cMRI - Negative for structural or infiltrative heart disease.  LVEF 67%.  MEDS:  Atropine, ASA, IV Ceftriaxone, doxycycline IVFs, Tylenol, Heparin, Fentanyl, Midazolam   DX:  Lyme carditis suspected.    Since started on treatment for Lyme disease, he no longer experienced AVB and therefore a pacemaker was not deemed to be warranted. IVFs resolved orthostatic hypotension.    DCD home stable.  F/U with ID and new PCP.  F/U on Chagas testing.     *Case definition met for Probable Myocarditis - Acute chest pain, Elevated troponin.    *Unsure if myocarditis related to COVID vaccine.  Work up was Lyme disease myocarditis.   Abstraction complete.   </t>
  </si>
  <si>
    <t>Call the patient to rule in or out, based upon clinic info. Called #14 on 7/14/22 and left message for nurse line, after not having success to talk with patient.   Dr. (b)(6) office nurse Ms. (b)(6)called back right away on 7/14/22 at 10:00 am, and went over with me about Patient's name, DOB search in their database, but can not find anything with that patient's name, nor with that DOB. Thus, patient is not seen as the described #14 physician. Trying to call patient is also not working. Thus there is no way to follow-up on this report, and it remains unverified after 3 weeks of search and exhaustion, and hence completed the case, as difficult to follow.</t>
  </si>
  <si>
    <t>Talked with Pt. on 6/23/22 to obtain info of clinic visit and hospitalization. Pt. a 35 yo M with comorbidity of Lupus, Epilepsy, Antiphospholipid Antibody Syndrome, ADHD took COV-19 Janssen vaccine on 4/6/21. Next day started to feel chest pain that worsened and went to ER @ (b)(6), whereas, pt. was not hospitalized. Pt. was then referred to a cardiologist for further evaluation, which pt. went the next day @(b)(6) In Cardiology. Further evaluation was suggested, but pt. did not follow through, as pt. did not had insurance. Now, pt. is working full time and following up with PCP and wanting to follow-up with Cardiologist. Pt. prescribed Tizanidine around 6/20/2022 by PCP, and not the Pericarditis prescription. Will request the medical records today 6/23/22.  On 8/23/2022, out of MRs from two different places, the ER records were not found. Thus, there is no records of pt. visiting the ER after several different communications between the MRs and the hospital stated by the patient. Please note that MRs at VAERS portal are linked with VAERS ID 1215492. Reviewed other MRs and following is the summary. Pt. a 35 y.o.M, took J&amp;J vaccine on 6/6/2021. Pt.  stated that Pt. went to ER within few days of vaccine, but not hospitalized. However, other MRs were obtained whereas, Pt. was seen for Cardiology workup after a yr. of vaccine on 7/1/22.  Pt. continued tobacco abuse and PMHx of Lupus, epilepsy, adhd prior to vaccine. Pt. also with history of cerebrovascular accident and Pulmonary Embolism related to Lupus. Does not meet case definition with available MRs. The timeline of MRs for EKG, and ECHO were 1 yr 3months post vaccine. Also, ECHO is normal. There is no clinical evidence found in MRs or hospital admission of Pericarditis diagnosis.</t>
  </si>
  <si>
    <t xml:space="preserve">MNF report. 25 y/o M reports receiving 1st Pfizer dose and the following day developed chest pain, lymphadenopathy. Pt with multiple various complaints. Seen in ED 21 times between June and July 2022. C/o testicular pain, nausea, SOB, fatigue, chest pain, weakness, coughing up blood, back pain, headache, palpitations, abdominal pain, flank pain. No diagnosis of pericarditis or myocarditis per MR records. EKG on 6/24/22 with ST elevation. All other work-up including labs and Echo negative.   ---------------------------------------------------  6/27/22 - Attempted to call pt (b)(6). No answer and VM box full.   6/27/22 - Received return call from patient. He reports symptoms developed within a few days following 1st dose Pfizer administration. Reports SOB, chest pain, fatigue, gastric issues, joint pain. He states he has been to the ER 12 times in the past 21 days, last visit being 6/26. Has completed stress echo, endoscopy, and scheduled for colonoscopy. He is currently being treated with anti-inflammatories, steroids, and gastric meds. He reports still with chest pain and SOB with activity, constipation.  Pt reports he has been out of work since receiving the vaccine and questioned if there was any compensation program available. Provided telephone number for the Countermeasures Injury Compensation Program (CICP).   Hospital: (b)(6).   Medical records requested.   8/25 -162 pages of MR received via fax. Partial MR uploaded (p. 1-19). Notified Joanna, MR team who reuploaded but still only received pages 1-50 in VAERS.  8/29 - Notified Ruth of uploading issue in VAERS and need for remaining records. Pending upload of remaining records.   9/6/22 - All records received via email from Ruth, as issue with VAERS VPN upload of MR records.  </t>
  </si>
  <si>
    <t xml:space="preserve">6/27/2022   30 y/o female, np PMH, presented with chest pain and pressure, left arm pain, muscle weakness, fatigue.  Admitted for NSTEMI and myocarditis.  Had Cardiac Cath.  Troponin 9.74.  No additional clinical submitted.    HCP: Dr. (b)(6)     FAC:  (b)(6)   *MR requested     </t>
  </si>
  <si>
    <t xml:space="preserve">18 y/o M received 1st dose Pfizer on 10/15/21. Of note, also received Boostrix, Menveo, Ipol on 10/14/21. Pt had witnessed collapse and died 10/24/21. Autopsy with myocarditis identified on histology of the heart. Anomalous coronary artery from the right sinus of valsalva identified on exam of heart.     6/29/22 - Spoke with Medical Examiner, Dr. (b)(6). He states he received a call yesterday as well from somebody obtaining records (likely GDIT). Obtained pt's name - (b)(6). He stated pt with history of congenital LCA from right sinus of Valsalva for which pt had work-up in the past negative Holter. He had history of chest pain and palpitations starting in childhood. ME stated pt had been experiencing SOB and chest discomfort while undergoing basic training prior to witnessed collapse. Died 10/24/21. Autopsy showed histopathologic evidence of myocarditis. Dr. (b)(6) to email medical records request form tomorrow.    Notified (b)(6), GDIT, via email of updated PII.    7/14/22 - Autopsy request form received from Dr. (b)(6). Information sent to Armed Forces Medical Examiner System administrative assistant - (b)(6). MR requested. </t>
  </si>
  <si>
    <t xml:space="preserve">This is a manufacturer Pfizer report about a pt. 14 y M, whose PII are not reported by Pfizer. The reporter as per Pfizer is Dr.(b)(6), whom I called at Phone: (b)(6) on 6/28/2022 afternoon. As per the conversation with the physician, she stated that she don't know the patient, and she has not reported this to Pfizer. Thus, there is no fact that exists about this case or patient. There is no PII to verify this and Dr. (b)(6) did not recall the patient or reported this. Due to lack of PII and unverified information, together with the physician stating that she did not reported this, it is a dead-end and the report is difficult to follow and verify.      </t>
  </si>
  <si>
    <t>6/28/2022 -   14 y/o male, PMH Mixed connective tissue disorder, presented with increasing chest pain and elevated troponin two days following third dose of Pfizer vaccine. No other clinical information submitted.    HCP:  (b)(6) *MR requested     12/6/2022 - Records reviewed  6/16/2021 -  Admission   14 y/o female, PMH Mixed connective tissue disorder, presented with increasing chest pain, cough, and N/V 1 day after vaccination.  Pain worse with deep breathing. Fatigue, fever and abdominal pain x 3 days.  Cardiology consulted; ID consulted.  Observe for supporting diagnosis of MIS-C.    Fever - 102.6, 103.6.    Troponin I - 0.07, 0.18, 0.62, 0.48, 0.41.  Troponin T - 106, 433, 466.  Pro BNP - 1350.  BNP - 801.  ESR - 102, 71, 53, 42.  CRP - 230, 175.5, 125, 33.3.  CPK - 551.  CKMB - 3.3. D-dimer - 1.27.  Lactic acid - 1.3.  APTT - 45.4.  PT - 16.7.  INR - 1.3.  Lipase - 58.  Covid - Negative.  WBC - 10.8, 9.9.  RBC - 4.11.  Neut - 87%.  Bicarb - 24.  BUN - 7.  Cr - 0.75.  Ca - 7.7.  Prot - 8.5.  Alb - 2.7.  Alk Phos - 96.  AST/ALT - 23/16.  Tbili - 0.4.  Resp Panel PCR - Not detected.  Procalcitonin - 1.07.    CXR - Moderate cardiomegaly - may consider pericardial effusion/cardiomyopathy.  Also, probable pleural effusion with atelectasis, L&gt;R. Possible pneumonia.    CT Abd - Moderate pericardial effusion.  LLL consolidation with small b/l pleural effusions.  Normal appendix.    POCUS - Chest with small-moderate pericardial effusion.    ECHO - Small moderate pericardial effusion with EF 62%.    REPEAT ECHO - No pericardial effusion, small RT pleural effusion, moderate LT effusion.    EKG - ST, nonspecific T wave abnormality  REPEAT EKG - T wave inversion in the anterolateral and inferior leads.   MEDS:  IVIG, Toradol, IVFs, Zofran, Zosyn, Ceftriaxone, Vancomycin, Ibuprofen, Prednisone, Plaquenil, Vit D, Ferrous Sulfate, Motrin, Benadryl, IV methylprednisolone, Lasix, Cellcept, Pepcid.   DDx:  Infectious myopericarditis, MCTD flare, MIS-C, and vaccine related myopericarditis. MISC less likely given that she presented with one system involvement   DCD home.  No chest pain at the time. F/U with ped cardiology.      6/29/2022 - F/U appt.  Recovered from recent admission of myopericarditis     *Case definition met for Pericarditis - Acute chest, dyspnea.  ECHO - pericardial effusion.    Case definition met for probable Myocarditis - Acute chest, dyspnea.  ECHO - pericardial effusion.  Elevated troponins and inflammatory markers. No cMRI reported.   Abstraction complete</t>
  </si>
  <si>
    <t>11 y/o M received Pfizer vaccines 11/20/21 and 1/3/22. On 4/24/22 he developed mucous production. The following day was found unresponsive in bed. Covid-19 PCR: Detected. Cardiac histology evidence of hemorrhagic myocarditis.  Autopsy cause of death: Myocarditis related to Covid-19 infection.     Per (b)(6), do not abstract for myocarditis - "That death seems to have been due myocarditis secondary to a Covid-19 infection. I would only abstract this for death".    9/2 - MR received.</t>
  </si>
  <si>
    <t>Contacted patient on 7/8/22, and left a message to call back to identify date and name of clinic/hospital where Pericarditis was diagnosed. Pt. called back on 7/18/22 and provided info. Called Cardiologist Dr. (b)(6) office and left a message to call me back and also requested MRs on 7/18/22.  Interviewed with Patient's cardiologist Dr. (b)(6) on 7/19/22, who affirmed that it is a new finding of Pericarditis, only after the Moderna booster shot after Oct 31st ER visit and hospital admission extensive testing. The cMRI done on 11/2/21 confirmed Pericarditis and pt. was treated for Pericarditis. Also talked with Pt. cardiology nurse Ms. (b)(6), on 7/19/22 who went over all the charts of patient medical history from 2017 till April 2022.  Patient with PMHx of Giant Myocarditis in 2017. Pt. treated at (b)(6) and seeing Dr. (b)(6) since then, but recovered since 2017. No new episode of Myocarditis. Pt. tolerated primary series shot well. Pt. feels that pt. was given higher dose of Moderna for booster (No proof). But 12 days post booster vaccine, pt. having chest pain, called Ms. (b)(6), and tolerated. However on Oct 31st ( Post booster vaccine 65 days), pt went to ER with Chest pain, SOB and exertion complain. At ER, EKG, ECHO and biomarkers were normal, however, cMRI done after3 days showed moderate Pericardial effusion and was treated for Pericarditis. Pt. admitted for a day and cMRI was outpatient. Pt. then again went to ER on Dec 31st 2021 with abdominal pain and severe diarrhea, for which pt. was referred to Gastroenterologist and also, for further RA follow-up. Both specialists did extensive testing and Pt. was found to be RA+ but serologically negative. Pt. was also diagnosed for chronic colitis. Please note that Pt. suffered with IBD symptoms since 2016 with on and off pain and diarrhea. MRs are requested. On 2/21/22, another follow-up cMRI done, which showed Pericarditis getting mild, but also there was Pericardial Fibrosis, which was not seen in Nov, 2021 cMRI (new finding).  Thus, upon reviewing all the timelines and testings, it is concluded that Pt. showed very specific and distinct Pericarditis symptoms after the booster shot and the Pericarditis was confirmed via cMRI and pt. was treated accordingly. There are other findings and causes like Colitis, RA and Fibrosis, together with Pt's PMHx of Giant Myocarditis, but there were no new findings between vaccine shot (8/25/21 through 12/31/21) other then Pericarditis only. Also, pt's cardiologist feels that it was Pericarditis from vaccine.</t>
  </si>
  <si>
    <t>Called #14 on 7/20/2022 and Dr. (b)(6) (He) was not available. Talked with Dr. (b)(6) instead, who said that Dr. Med(b)(6)am did diagnosed as an adverse vaccine reaction in Nov 2021 for blisters. Not sure about Myocarditis, so will have Dr. (b)(6) call me tomorrow. Requesting MRs on 7/20/22.  Talked with Dr. (b)(6) #14 on 7/26/22.  Physician is the PCP for the patient for long time. Dr. (b)(6) confirmed that Pt. had Janssen vaccine on 3/29/22. Pt. a 49 y.o. M, with pre-existing Dx of Hypertension (HBP), high cholesterol, arthritis, lower back pain,  depression, anxiety developed rash within few days at upper and lower extermities after Janssen vaccine confirmed by doctor's visit on 4/26/2021. Prior to that, Pt complained a yr ago about Chest pain during visit on 4/20/2020, and an EKG was taken, and came normal. After vaccine, there were no symptoms or complains about cardiac condition, but the rash. The rash worsened over time and pt. had a follow-up visit related to that in May and referred to specialist. Pt also was treated for sinus infection with antibiotics in June 2021. The dermatology specialist performed biopsy and allergy tests, and diagnosed Eczema and was given topicals and steroid injections. Pt. then also got COVID-19 positive in Feb 2022, was symptomatic with bloody mucous, headache but no chest pain, SOB. Pt. was unable to work (Does storage, shelving, works in ware-house) and went to PCP for paperwork to file disability for blisters.  There was never hospitalized. Pt. did not received any additional vaccination as per the doctor's office.   Based upon the symptoms and interview with the PCP, this case does not show any symptoms, or clinical diagnosis, testing, hospitalization and medication related to Myopericarditis after the vaccine. Thus, this is not a vaccine AE of Myopericarditis.</t>
  </si>
  <si>
    <t xml:space="preserve">Requesting MRs on 7/21/22.  Talked with Dr.(b)(6) (Cardiologist), #14, who stated that in his opinion, this is not the postpartum event, but rather a vaccine adverse reaction.  Pt. a 37 Y F, delivered a healthy baby after labor on 7/12/22. Released post delivery from the hospital and took second booster shot on 7/14/22 outside. On 7/15/22 pt. with fever, SOB and chest pain rt. sided, that worsened on 16th (2 days post vaccine) and pt. went to ER. At ER the EKG was normal, but Troponin slightly elevated, and ECHO (TTE) showed decreased EF% of 40, LV dysfunction with global hypokinesis indicating probable Myocarditis. No other findings. Pt's LFTs, ALT and LDH was elevated too. </t>
  </si>
  <si>
    <t>Parent/HCP report. 13 y/o F (PMH of hodgkin's lymphoma s/p chemo in 2020, PE while on chemo, and asthma) received 3rd dose Pfizer and same day developed chest pain, palpitations, and tachycardia. Elevated troponin. EKG with normal sinus rhythm with sinus arrhythmia. Echo normal. Respiratory PCR panel negative. Diagnosed with pericarditis and myocarditis. Tx included colchicine, TID motrin, and IVIG. Admitted 3 times - initial hospitalization x 1 night treated with colchicine and Motrin, returned with recurrence of symptoms so readmitted and treated with IVIG, readmitted the following day after discharge d/t IVIG infusion reaction.  7/21/22 - MR requested. No contact info provided for HCP.   7/28/22 - Received HCP report. HCP interview with Dr.(b)(6) with (b)(6). Pt 3rd hospitalization discharged 7/27/22 with complete resolution of symptoms. (17 Oct 2022) Dose 3 Pfizer on 15 Jul 2022.</t>
  </si>
  <si>
    <t>(b)(6) (PCP) #14, Called and left a message for nurse line on 7/28/2022 to call back. No one called back. However, received medical records on 8/9/22 and reviewed and completed by 8/10/22.  Pt. a 48 y.o. F, took Covid shots in March 2021. According to the pt. the second shot on 3/30/21, and next day started to feel chest pain, tolerated to a day and went to PCP next day and PCP referred to cardiologist. According to the medical records, Pt have been going through a lot with endocrinology, diabetes, morbid obesity, hyperlipidemia, hernia etc., since 2014, 2015, 2017 and 2019. On 4/1/21, when pt. presented to the cardiologist, an EKG was normal compared to the abnormal EKG 's from 2015 and 2019. However an abnormal stress test, warned to perform PET stress test with CT angiogram, which on 4/2/21 revealed calcification. The final diagnosis was I25.10 Atherosclerotic heart disease of native coronary artery without angina pectoris as of 4/26/2021 (Progress Notes).  Pt. then later as per medical records during 12/30/21 had COVOD infection and on 1/18/22 went to ER for urology (Rt. sided abdominal pain)  and with CT abdomen pelvis, was diagnosed on 1/19/22 with proximal rt. sided 5 x 3 mm stone with hydronephrosis. Pt. admitted for that reason for a day.  Thus, there is no diagnosis of Myopericarditis or cardiomyopathy or treatment related to that for this case and there is other finding during 4/2021 from cardiologist as "Atherosclerosis and disease of Coronary artery".  This case does not meet VAE criteria after reviewing all medical records.</t>
  </si>
  <si>
    <r>
      <t xml:space="preserve">*7/29/2022 - Additional Records reviewed   20-year-old male, presented to ER with chest pain after exposure to COVID positive person. Person was vaccinated. EKG showed STEMI. Was taken to cath lab and found to have no blockages. DX myocarditis. Admitted x 2 days.  Troponins elevated. EKG shows STEMI. COVID swab negative  Diagnostic testing:  EKG, XR chest, Echo, Cardiac Cath, Blood work.   HCP: Dr. (b)(6)   FAC: (b)(6) *MR requested      12/9/2022 - Records reviewed  7/26/2022 - Admission date   21 y/o male, presented to ER with chest pain after exposure to COVID positive person. Person was vaccinated. DX myocarditis. Admitted x 2 days.    EKG - STEMI.   EKG - ST with lateral ST elevations with diffuse mild PR depressions.    EKG - Possible LT atrial enlargement.  ST elevation consider lateral injury or acute intact  Cath lab - found to have no blockages.   Troponins - 6.79, 6.72, 9.59, 9.83, 6.79.  CRP - 4.25. ESR - 35, 43.  COVID - negative  CXR - Normal   ECHO - Normal EF%.  No wall abnormality  EKG monitoring - Short run of NSVT  MEDS:  Colchicine, Ibuprofen, Protonix, Fish oil, ASA, Lopressor IV, Heparin   DCD home stable.  No chest pain or SOB.  cMRI scheduled.  Continue high dose NSAIDS and Colchicine.  Activity restrictions x 3 months.  F/U IM and cardio.      *Case definition met for Pericarditis - Acute chest pain.  EKG - ST elevation, PR depression   Case definition met for Probable Myopericarditis - Acute chest pain. Elevated troponins and inflammatory markers.  No cMRI reported.   Abstraction complete.  </t>
    </r>
    <r>
      <rPr>
        <sz val="11"/>
        <color rgb="FFFF0000"/>
        <rFont val="Calibri"/>
        <family val="2"/>
        <scheme val="minor"/>
      </rPr>
      <t>12/15/22: exposure to perosn with Covid19; onset interval of 11 months. Not a case</t>
    </r>
  </si>
  <si>
    <t>Talked with PA (b)(6), #14, on 7/29/2022. According to her she stated that Pt. second vaccine shot taken on 2/16/2021. Then, In late March Pt. went to ER with fever, cough, SOB, fatigue etc., and found to be COVID positive. Pt. was hospitalized and treated for COVID. Pt after discharge, then went back to ER due to chest discomfort and SOB and diagnosed of Pericarditis. Thus, this is a case of Pericarditis secondary to COV-19 infection. Also Pt. a 66 y.o M with PMHx of High blood pressure, diabetes, CABG of 3 vessels, and have undergone CABG surgery prior to vaccine and covid infection. Pt. continue to have palpitation issues, but there is no evidence that vaccine caused this. Pt. contracted COVID, and Pericarditis is implied viral specifically COV-19 related. Still requested MRs on 7/29/22.</t>
  </si>
  <si>
    <t xml:space="preserve">HCP report. 16 y/o M received 3rd Pfizer dose Dec 2021, and seven months later developed myopericarditis. He developed chest pain, shortness of breath, difficulty breathing, cough, and headache. EKG with ST segment changes. Echo with mild ventricular dysfunction. Troponin elevated. He received IVIG with resolution of symptoms, and return to normal LV function. Respiratory viral panel completed and PCR positive for rhinovirus and enterovirus.   -----------------------------------------------  7/29/22 - HCP interview with Dr. (b)(6), Pharm D. Confirmed findings as provided above. Pt with positive PCR enterovirus/rhinovirus; therefore, does not meet case definition. </t>
  </si>
  <si>
    <t xml:space="preserve">HCP report. 17 y/o M received 2nd Pfizer dose on 7/14/22 and about a week later developed fever and sore throat. He was seen at college clinic and had positive Epstein-Barr titers so diagnosed with presumed mono. About 2 weeks following vaccine, he developed chest pain and SOB. Went to ER on 7/30/22. EKG with NSR, ST elevation in inferior leads with ST depression in V1/V2. CT angiogram of chest negative. Elevated troponin and inflammatory markers. Echo revealed normal EF and no effusion. cMRI with abnormal delayed enhancement of the basal to apical lateral walls consistent with mild myocarditis. Tx included IVIG. Hospitalized in ICU 7/30/22-8/10/22.   8/3/22 - No HCP listed. MR requested.   9/16/22 - Partial MR (60 out of 751 pages) uploaded to VAERS. Need discharge summary, cardio notes, RVP results. Emailed MR team - (b)(6). </t>
  </si>
  <si>
    <t xml:space="preserve">8/3/2022    41 y/o female, HX pericarditis and asthma, taking Levothyroxine, Lexapro, presented to ER on 7/17/2022.  Received EKG, labs, FAST exam, Zofran, nitroglycerin x2, colchicine &amp; NSAID treatment. DX: recurrent pericarditis.  No additional information   HCP:  (b)(6) FAC:  (b)(6)  *MR requested.      12/13/2022 - Records reviewed  7/17/2022 - ER admission   41 y/o female, HX recurrent pericarditis, complicated in past pericardial tamponade requiring pericardiocentesis, and asthma, taking Levothyroxine, Lexapro, presented to ER on 7/17/2022 with chest pain similar to recurrent pericarditis but radiates to the RT shoulder instead of the LT.  CP improved after Nitro x 2 and Zofran for nausea. Consult with cardio and advised to Rx Colchicine.  Appears its probable early pericarditis.    EXAM:  WNL   EKG - NSR.  Incomplete RBBB.  No evidence of pericarditis or ST elevation or depression.     CXR - WNL   Troponin I - 19, 21 (WNL).  ProBNP - 139. CRP - 3.0.  ESR - 16.  D-dimer - 0.36.  CBC - Unremarkable. CMP - Unremarkable.    MEDS:  Nitroglycerin, Zofran, Colchicine  DX:  Atypical Chest Pain   DCD home stable.  F/U with cardio and/or PCP in 1-2 weeks.      *Case definition not met for Pericarditis - Acute chest pain.  No ST elev or PR depression on EKG.  CRP elev.   Abstraction complete.  </t>
  </si>
  <si>
    <t xml:space="preserve">8/3/2022    26 y/o female, self-reported, HX Postural Orthostatic Tachycardia Syndrome (POTS), Mast Cell Activation Syndrome (MCAS), chronic migraine, and Ehlors Danlos Syndrome, taking metoprolol, emgality, nurtec, Zyrtec, Pepcid, and cromolyn sodium.  Presented to ER 2 days after 3rd vaccine with a 1-day HX of chest pain radiating to back, neck and LT arm.  C/O SOB and painful to lay flat.  EKG &amp; CXR normal in ER.  DCD home.  Few days later was seen by cardiologist that DX suspected pericarditis and was started on Colchicine.  MRI, EKG, ECG, Xray were clear and DCD from colchicine after 2 months.  Seen by 2nd cardiologist and rheumatologist with ongoing rheum workup.  Continue with debilitating symptoms of fatigue, chest pain, exertional SOB.    1/30/2022: EKG, Chest X Ray: normal  2/7/2022: Bloodwork: CRP High Sensitivity: .12mg/dl ; Sed Rate: 2 mm/hr  2/8/2022: 2D ECHO of heart: normal  2/9/2022: ECG: sinus bradycardia, otherwise normal  4/27/2022: Cardia MRI with and without contrast: normal  7/20/2022: Antinuclear Antibody (ANA): Positive 160 titer  HCP:  (b)(6)    FAC:  UNK     Call to HCP.  Called to get name of the ER where patient was seen.  States they do not have information that patient seen in ER.  S/W (b)(6).  States no info can be released over the phone, but to fax them a request.  Fax # (b)(6).    MR requested     12/13/2022 - Records reviewed  26 y/o female, HX Postural Orthostatic Tachycardia Syndrome (POTS), Mast Cell Activation Syndrome (MCAS), chronic migraine, and Ehlors Danlos Syndrome, taking metoprolol, emgality, nurtec, Zyrtec, Pepcid, and cromolyn sodium.  Presented to ER 2 days after 3rd vaccine with a 1-day HX of chest pain radiating to back, neck and LT arm.  C/O SOB and painful to lay flat.      4/18/2022 - OV notes (notes poorly legible)  HX POTS, heart murmur.  Had booster 1/28/2022, continue with CP.  ? pericarditis.  NL scans.   Recent covid induced chest pains.  Cardiologist apparently DX with pericarditis.     6/22/2022 - OV notes (notes poorly legible)   C/O ongoing chest pain, difficulty breathing.  Noted after 3rd booster.   Labs ordered.  F/U with pulmonologist    ESR - 13.0.  CRP - 0.10  *No confirmed reports for EKG, CXR, ECHO, and cMRI  *Case definition not met for Pericarditis - Acute chest pain.  No confirmed EKG or ECHO reports.    Abstraction complete. </t>
  </si>
  <si>
    <t xml:space="preserve">HCP report. 17 y/o M received 2nd Pfizer dose and 3 days later developed weakness, chest pain, SOB, and palpitations. Also had one episode of vomiting and left-hand tingling. EKG with sinus bradycardia with ST elevation and intermittent PVC's present on telemetry. Elevated troponin. Echo normal. Respiratory viral PCR panel negative. Diagnosed with acute chest pain, elevated troponin, myocarditis due to drug. Tx included ibuprofen and naproxen. Hospital course: 3 days. Of note, previous skin reaction following 1st dose which resolved with IM antihistamine and oral steroids.   --------------------------------------------  8/4/22 - Assigned both Myo and MIS-C. Per (b)(6), "The patient does have the fever and rash (in addition to the other symptoms) which could make the case for MIS-C but they don't seem that pronounced. Let's abstract first for myocarditis."  8/5/22 - Left VM for HCP/reporter (b)(6).  8/10/22- Per GDIT, MR have been mailed.   8/23/22 - Records delivered. Pending upload to VAERS.  8/30/22 - MR received.  </t>
  </si>
  <si>
    <t xml:space="preserve">39 yr old nonpregnant, (b)(6) female nonH/L. No noted PMH. Received 3rd dose mRNA vaccine (Pfizer) after having had primary series of mRNA (Moderna x2). Multiple healthcare visits for sx AE.  Insufficient objective information at this time.  LM for B-HCP.  Emailed reporter for Q21 information.    **Vaccine info provided by WA state vaccine registry.  Note D1/2 are mRNA (Moderna) and D3 is mRNA (Pfizer).      08/22/22:  As above.  Meets case criteria for confirmed myopericarditis:  -New and worsening chest pain  -elevated troponin  -EKG: new ST elevations and/or T wave inversions  -cMRI findings consistent with myocarditis  -At time of VAERS report no other identifiable cause.    Of note, reporter's first 2 doses mRNA vaccine were Moderna brand, the 3rd dose was Pfizer; reason for changing brands is unknown.   Medical records support report ongoing, intermittent chest pain starting in the month after 3rd dose (31 days given date onset sx provided compared with vaccine info provided by state registry. However, care was not sought until 05/2022.  Multiple evaluations for acute or acute on chronic chest pain: several ED evals, admission x 1, close cardiology followup.  Initial cardio dx: pericarditis then most recently myocarditis.  </t>
  </si>
  <si>
    <t>Forwarded info to Pedro on 8/10/22 to see if the MIS-C case exists for this patient with the paper forwarded. Pedro responded that a VAERS case is reported for that as VAERS ID (b)(6) and is already adjudicated. Thus this current VAERS ID with the cataract report does not meet case definition of Myocarditis, as it is cataract, but perhaps qualify for MIS-C. I would have processed this for MIS-C but a previous case of VAERS (b)(6) with the same pt. is reported already for MIS-C and is adjudicated by someone else and completed by someone else. As for this case VAERS ID (b)(6), it does not meet case definition of Myocarditis and is miscoded, because the literature published describes Cataract and eye related condition, not cardiac related issue.</t>
  </si>
  <si>
    <t>Requesting MRs on 9/20/22. Possible Pericarditis from 2nd booster Pfizer shot.  MRs at VAERS VPN and reviewed on 10/21/22. MRs requested for a year from 11/2021 through 9/2022. Accordingly, only one ER visit from (b)(6) Emergency Department on 8/6/22 was reported and reviewed.   Pt a 63 yo F with PMH of significant asthma and thyroid disease went to ER with complain of constant SOB since past 8 hrs and intermittent nausea, after post vaccine 11th day on 8/6/22. The ekg was NSR. Cardiovascular workup at ER showed normal cardiac rate, rhythm and pulse. Primary diagnosis Pleurisy with consideration of viral illness. A broad differential diagnosis including ACS/MI, PE, Pneumothorax, pneumonia, aortic dissection, esophageal pathology, etc. was considered. Work-up was without significant acute abnormality. See above results from troponin, EKG, Chest X-ray and CTA pulmonary. Patient has low risk cardiac profile per HEART score, which prompted discussion between observation stay and outpatient management as per the ER medical records. After which outpatient management was elected and Pt. was referred to see PCP, Cardiologist and return to ER precautions.  There are no further MRs found for PCP, Cardiologist or another ER visit within (b)(6) health system. Thus, it is assumed that Pt. is doing fine without any medications or treatment.   This case does not meet case definition of VAE causing Myopericarditis, as the MRs did not have such findings from ER records on 8/6/22 but rater a possible viral illness causing Pleurisy. It is also, possible that Pt. recent surgery may have caused trivial Pericardial fluid or the pleurisy as such.</t>
  </si>
  <si>
    <t>8/12/22: Abstraction completed - not a case  34 y/o female PMH asthma, developed SOB, syncope and collapsed x2, approximately 14 days after 1st dose of Moderna. Evaluated at clinic, EKG and Echo normal; Diagnosed with vaso-vagal condition and treated as outpatient.     8/12/22: Interview with MD reporter, Dr. (b)(6) (allergy/immunology) - Dr. (b)(6) provided patient name, DOB, vaccine date &amp; manufacturer (EMR from hospital system reported Moderna as manufacturer - NOT Pfizer)    *Dr. (b)(6) spoke to Pfizer drug rep to inquire about prescribing Paxlovid for the patient, because she had tested positive for COVID recently, and he had prescribed Paxlovid. Patient tested negative, then (+) again. Dr. (b)(6) was concerned because patient reported to him that she was told she had myocarditis s/p Dose #1, and he requested information from Pfizer rep (patient reported Pfizer, instead of Moderna) about known issues with vaccine-induced myocarditis.    -Dr. (b)(6) did not intend to report case to VAERS, and he was not involved in patient's evaluation/treatment for myocarditis.  -He provided the information from patient's hospital records to confirm date/manufacturer of dose #1, onset of AE, symptoms, and some test results. Results not c/w myocarditis &amp; cardiologist didn't include myocarditis in EMR --&gt; Dx: vaso-vagal syncope.   -Dr. (b)(6) stated he was concerned about patient's new COVID infection, plus pre-existing asthma (he's treated patient for approximately 20 years for asthma).  -He believes that case was previously reported to VAERS.  **Cardiologist that treated patient: Dr. (b)(6)</t>
  </si>
  <si>
    <t>65 yr old WF, nonH/L PMH HTN, medically treated, also taking thyroid replacement and antidepressant.  Received 4th dose mRNA vaccine (Pfizer) simultaneously with 1st dose Shingrix (Lot (b)(6)) and Prevnar- 20 (Lot (b)(6)). 88 days post vaccination developed bloating then later "gastrointestinal type chest pain" then throwing up.  Sx continued; was evaluated at ER: elevated troponin. Admitted, evaluated, treated and released to outpt care of cardiologist.  VM left for nurse, (b)(6), for Q14. Vaccine data: Q15.    09/01: Message left for (b)(6), nurse for Q14. Did not have return call previous message. MR not yet requested.  09/06: (b)(6) late 09/01. LVM for her: (b)(6). MR were requested 09/01/22.    10/26/22: No response from B-HCP nurse. Some MR reviewed; still need hospitalization records. Re-requested.    11/09:  Have requested acute records.  11/28/22: PCP records post admission reviewed. Need acute AE records.  11/29/22:  Same: following for all admission labs, tx and final dx at admission for AE.</t>
  </si>
  <si>
    <t>Called Pt.'s cardiologist office on 8/15/22 and left a message for the RN Ms. (b)(6) to call back to go over timeline, tests done and Pt. chart. Also, requesting MRs.  MRs arrived and reviewed on 8/31/22.  Patient a 32 y o F, had COV-19 infection with abnormal heart rates and SOB in Dec 2021. Immediately after, pt. took the booster shot on 1/8/22, and continued with complain of fatigue, SOB, abnormal heart rate after the shot and was diagnosed with abnormal EKG with ST elevation and Tachycardia from Holter monitor around 1/19/22. Thus it is very difficult to understand if the vaccine only caused the Tachycardia, as prior to the vaccine in question, pt. contracted active COV-19 infection (As per progress notes in medical record) and being Tachycardiac then, there is no new finding in January after the shot. However, when Pt. went again with new complain of Chest pain in Aug 2022 (6+ months post vaccine), The stress treadmill ECHO and the Troponin, CRP, ESR all came normal. Thus, this is not a case of Myopericarditis of VAE due to lack of any new findings showing Myopericarditis.</t>
  </si>
  <si>
    <t>Requested Medical records from (b)(6)  MRs arrived and reviewed on 9/14/22.     Outpt Cardiology records- DOS 1/7/22 to 8/16/22 with Dx: 1. Acute pericarditis, 2. Palpitations, 3. Chest pain, 4. Abnormal electrocardiogram. Initial c/o fever and H/A 12 hrs after vaccine receipt. On day 4 after vaccine receipt, developed chest pain/tightness, persistent and worse after exertion and with L side lying. One episode of near syncope. Seen by PCP who tx: steroids and colchicine, only mildly better. Presented to cardiology with c/o resting HR increased from 60 to 80 bpm and palpitations post exercise. Exam WNL. Does not meet criteria for myocarditis. Tx: High dose NSAID, continue colchicine, no exercise until resolved. On DOS 1/26/22, reported ER visit for chest pain and arm pain. W/U (-). Chest pain intensity improving with exacerbations with exercise. Not taking full prescribed dose of tx. Brugada pattern noted on ECG. Tx: Continue meds as prescribed. Refer for EP study. 3/29/22 Chest pain improving. Taper of NSAID, then off, continue colchicine. 6/24/22 Chest pain and palpitations after exercise, occ tiredness and lightheadedness. Plan cardiac MRI. 8/16/22 Off tx. Some chest discomfort post exertion. No evidence of pericarditis by lab eval or cardiac MRI. Continue light activity. Vaccine associated "pericardial" noted. F/U 6 months.     This report meets the algorithm of Pericarditis after reviewing MRs based upon the timeline of Janssen vaccination and initial visit to PCP during Dec 2021 (within 21 days of vaccine) with typical symptoms of Chest pain, exertion etc., The ECG was abnormal then, and a TTE showed Pericardial thickness. Pt. was diagnosed with unspecified Pericarditis. There was no other finding, and Pt. was prescribed Ibuprofen and Colchicine, treatment for Pericarditis for 3 months. Pt also followed up after 6 months, which showed clean cMRI and no Pericardial thickness.</t>
  </si>
  <si>
    <t>08/22/22: Spoke w/ reporter/patient; responses for Q1-12. Verified that reporter is pt and contact info given Q13 is for pt.   Admitted 06/2022 and 08/2022: (b)(6) and (b)(6) NM. Drs (b)(6) then (b)(6) for MR.  08/25/22: emailed (b)(6) re pt contact info.  Vax info verified w/ pt on 08/22/22.   08/26/22: Left message + faxed HIPAA form to Dr K. (b)(6) at F3 (self/reporter indicated transferring cardio care w/ appt today.)  08/29/22: "(b)(6)" emailing Dr (b)(6) + practice manager to return call.</t>
  </si>
  <si>
    <t>Pt. 46 yo F, with pre-existing conditions of pre-diabetes, mixed hyperlipidemia, allergy, anxiety, GERD and Herpes Simplex and Fibromyalgia, during vaccine on August of 2021.   Please Note: Patient took Booster COV19 shot in Nov 2021, less than 3 months period from primary series, and also took a Flu shot on 9/9/21 Fluzone Quad Lot#(b)(6) after 2nd primary Covid shot.  Patient also had Herpes Simplex viral infection at the same time of vaccine with other pre-medical conditions mentioned above. The timeline from last vaccine booster shot on 11/18/21, does not match with Pt. at ER with Pericarditis on 6/10/22 (6+ months). Will talk to Patient Cardiologist Dr. (b)(6) (seen on 6/10- 6/24/22 through Aug 2022) at (b)(6) GA. Sent Fax at 5:00 PM for HIPAA policy on 8/26/22 at Cardiologist office.</t>
  </si>
  <si>
    <t xml:space="preserve">*8/29/2022   19 y/o female, self-reported, no noted PMH, c/o severe chest pain and presented to ER on 6/9/2022. Had Elevated troponins.  Cardiology DX him with Pericarditis.  Treated with IV and oral NSAIDS.    1. elevated troponin levels that decreased with time and anti-inflammatory medication.  2. chest x-rays-unremarkable  3. follow up echocardiogram-inflammation but no recurrent damage  Outcome: recurrent chest pain for 2 weeks. Increased chance for possible reoccurring pericarditis in the future according to the doctors.  No additional clinical.  No ER name   HCP:  (b)(6)  MR tab updated.      Call to (b)(6) call center/Dr. (b)(6).  Advised trying to contact MD office to get name of ER that patient was seen for Vaccine reaction.  States will have to send a message to MD office.  My name and ph# given.  States to expect a call by tomorrow afternoon.      Received a call from MD office and does not have the name of the ER where patient was seen.      1/5/2023  6/7/2022 - ER visit   19 y/o female, no noted PMH, c/o severe chest pain, unable to take deep breath.  Pain worse with bending and movement. Earlier had migraine with N&amp;V.  Had Elevated troponins.  DX with Pericarditis.    EXAM: Chest very tender with palpation.  Some tenderness with palpation through her neck.    EKG - NSR with sinus arrythmia.  Possible LT atrial enlargement.  Borderline EKG.   Troponin 0.1, 0.07.  D-dimer - 0.28.   CXR - Unremarkable.   MEDS:  Toradol, IVFs  DCD home stable.  Feels better. Take Ibuprofen or Naprosyn.  Relatively rest.  Echo next week.      6/13/2022 -   ECHO - Normal LV function.  EF 68%.    EKG - NSR with sinus arrythmia.  Possible LT atrial enlargement.  Nonspecific T-wave inversion.  Abnormal EKG.    *Case definition not met for Pericarditis - Chest pain.  No ST elev or PR depression   Case definition met for probable myocarditis - Chest pain.  Mildly elev Troponins.    Abstraction complete   </t>
  </si>
  <si>
    <t xml:space="preserve">Meets case criteria for pericarditis:   -acute chest pain (of specific note: esp w/ breathing deeply)  -PR changes on initial EKG  -Imaging w/ pericardial effusion.    Of note: VAERS self-report indicates onset of AESI to be 01/03/22; reporter initially sought care 12/17/21 w/ symptoms consistently through and beyond date provided.  Additionally, per interview/ chart review w/ (b)(6), RN for PCP (Q14): on 12/17/22 reporter was eval at UC and sent to ED.  ED documentation of left w/o being seen. No troponin level or echo report found on chart and Epic review. Troponin: no = unknown convention.  </t>
  </si>
  <si>
    <t xml:space="preserve">Requesting MRs and also of Note, the same person, reported this VAERS ID (b)(6) (For first booster), and  another case for 2nd shot in primary series VAERS ID (b)(6), but both cases filed on the same day dated 8/29/22. Patient stated that first incident of Pericarditis happened after 2nd primary shot when Pt. was traveling for work and went to ER at (b)(6) hospital in KS and was admitted for a day with diagnosis of Pericarditis. Pt have a cardiologist Dr. (b)(6) #14 in this VAERS report. This report contains the incidence from booster shot admitted and treated for Pericarditis at (b)(6) MO, and they did obtained the paperwork from KS.  MRs arrived at VAERS VPN and reviewed on 10/13/22. According to the Cardiology consult note on 4/1/22 at 8:40 pm from (b)(6), Pt. arrived to the hospital at ER on 4/1/22 due to generalized body aches, chills and SOB. Pt.'s last Cov-19 shot was on 1/24/22. 60+ days post vaccine, Pt reported sudden fever and SOB and took Ibuprofen. Pt. a 48 yo M, with a history of HLD, Arrythmia and also viral Pericarditis on 6/2021, preceded by viral syndrome. On 4/2/22, pt. presented with sxs of recurrent pericarditis with pleuritic chest pain. Pt. stated that mid of March 2022, Pt. was in Colorado to ski with family, when he had to go to urgent care where diagnosed with altitude sickness with SOB, requiring supplemental O2, alleviated by relocating to lower altitude.15 days post this incident Pt. at ER on 4/1/22. Pt. was admitted until 4/4/22 and being treated with Tylenol, iopamidol, piperacillin-tazobactam. Final diagnosis was respiratory failure, Afib due to Pericarditis with tamponade physiology. Also, done pericardiocentesis on 4/2/22 but no output. Pt. discharged home on 4/4/22 with Clotrimazole and ibuprofen. Couple of days after discharge Pt. still persistent fevers despite ibuprofen 800 mg every 8 hrs. SOB also, persisted and Pt. came back to ER on 4/8/22 and was admitted until 4/15/22. During this hospitalization, with recurrent fevers and chest pain, there was also an ST segment changes which prompted a LHC that demonstrated no CAD. Chest X-ray showed there was an increase in pulmonary vascular redistribution. The ECHO showed moderate pericardial effusion consistent with constrictive pericarditis Vs early tamponade physiology. The diagnosis was reoccurring acute pericarditis, and pt. underwent pericardial window, and drained 500 ml pericardial fluid. He was noted to have left pleural effusion during TEE; left thoracentesis also performed draining 900 ml fluid. CRP was 279.7 (H), Abnormal LFTs, with impaired fasting blood sugar, prediabetes. Pt. discharged with Colchicine and Pantoprazole and feeling better with notes from follow-up out-patient appointment on 4/29/22. NOTE: Pt. brother reportedly had genetic testing which revealed predisposition to familial Mediterranean fever (FMF), and it appeared to physicians that Pt. meets the criteria for serositis, fever short duration, at that time if not FMF. Pt. also stated that at age of 7, Pt. had Myocarditis and pt grew up in (b)(6).  Some autoimmune related Pericarditis was suspected.  This is not a case of vaccine adverse reaction Pericarditis.  Although clinically pt. suffers from Pericarditis, within few months of vaccine, however, prior to vaccine, Pt. had a history of Myocarditis when young, Pt. also shows past CMV and EBV viral infections causing Pericarditis and have some family genetic disposition of heterozygous FMF. Due to recurrent Pericarditis (also is also pleural vascular and not limited to cardiac only) and is Constrictive in nature, this case does not meet case definition of VAE Pericarditis.  </t>
  </si>
  <si>
    <t>10/19/22: MR from B-HCP are in; cMRI evidence myopericarditis but not records included w/ post cMRI treatment/plans. VAERS indicates 2nd cMRI obtained; those results not in.  LM requesting interview w/ 2nd opinion cardiologist (b)(6)     09/21/22: Brief interview w/ B-HCP. With MR request will pull apropos records from various facilities and provide en masse.     09/12/22: LVM for B-HCP.  DOS and facility info to be confirmed.     09/06/22: LVM for (b)(6) at Q14 office:(b)(6).  Vax data updated per TN registry.     Suggestive of myocarditis; LVM + talked w/ Jackie at office of Q14. HCP OOT x 1 wk.</t>
  </si>
  <si>
    <t xml:space="preserve">*9/9/2022 -   20 y/o female, taking Buspirone, Divalproex, and Prazosin, presented c/o chest pain, fever, rigors, vomiting.  DX with Pericarditis.  Testing done:  Troponin, CRP, EKG, Echocardiogram, CXR.  No additional information   HCP:  (b)(6)    FAC:  (b)(6)  *MR requested.     *12/114/2022 - Records reviewed  9/3/20222 - Admission   Troponin I - 0.17 (WNL), &lt;0.05, 0.05.  NT-ProBNP - 657.  CRP - 38.2.  CK - 102  CXR - WNL.  ECHO - WNL.   MEDS:  IVFs, Toradol, Tylenol, Zofran, Ibuprofen, Lovenox, Minipress, Compazine    9/5/2022 - ER visit  20 y/o female, taking Buspirone, Divalproex, and Prazosin.  Uses marijuana daily.  Presented c/o chest pain and anxiety.  Tearful. Seen 2 days ago at another facility with O/N stay for reaction to Moderna 2nd dose. Was given Rx Ibuprofen.    States CP getting worse today.  BP 136/100, 120/78, 117/87.   Cardiology consult. Recommend Colchicine.    Cardiac Exam - WNL.    EKG - SR. T wave flat.  No other ST or T wave changes concerning for ischemia.  Does have some mild upsloping ST changes, questionable pericarditis.  PR depression not appreciated.    Troponin - 0.00. ProBNP - 184.  D-dimer - 0.68.   CXR - WNL.    CT Angiogram - Unremarkable.   ECHO - Normal LV function.  EF 62%.    MEDS:  IVFs, Ativan, Colchicine, Ibuprofen.  DCD home stable.  Feels better after work up and relieved anxiety after Ativan.  F/U with cardiology outpt and have outpatient cMRI.      *Case Definition met for Pericarditis - Chest pain.  EKG - mild upsloping ST changes, questionable pericarditis.  Elev inflammatory markers   Abstraction complete.    </t>
  </si>
  <si>
    <t xml:space="preserve">HCP report. 29 y/o M with PMH of Covid-19 infection in late July 2021. Following covid infection, developed chest pain and shortness of breath. At that time - EKG showed sinus bradycardia with sinus arrythmia. ECHO showed left ventricular wall with mild thickness. Holter monitor was normal. He then completed Pfizer covid-19 vaccination series 9/23/21 and 10/15/21. Following 1st vaccination, symptoms worsened and continued to worsen following 2nd dose. Troponin, ESR, and CRP WNL. In November 2021, he completed cMRI which showed subepicardial late gadolinium enhancement within the lateral wall with some STIR abnormality consistent with high risk for myocarditis. He was diagnosed with viral myocarditis, secondary to covid19 infection. He was seen by non-military cardiology who stated unable to determine if myocarditis is result of covid19 infection, covid19 vaccination, or both.   ---------------------------------------------------------  9/19/22 - Emailed reporter -(b)(6), FP with Defense Health Agency-Immunization Branch. Info received by email to request MR from Ms. (b)(6). MR requested.    9/22/22 - MR received. </t>
  </si>
  <si>
    <t xml:space="preserve">*9/9/2022   25 y/o male, patient reported, c/o intermittent chest pain, 4 months after 2nd vaccine.  States DX with pericarditis. Intermittent chest pain and a change in my EKG morphology led me to go get seen by a cardiologist.  Testing done: EKG, echo, and stress test.  No test report submitted.    HCP:  (b)(6)    *MR requested     3/3/2023 - Records reviewed   3/11/2022  25 y/o male, no PMH, present for cardiac evaluation.  c/o intermittent chest pain, 4 months after 2nd vaccine.  Pain appears to be positional.   EKG - SR.  Borderline RT axis deviation.  Probable anteroseptal infarct, old.  ST elevation suggests acute pericarditis.    DX pericarditis.  Orders:  ECHO &amp; Stress Test   Discussed Colchicine vs steroid therapy.  Will defer until testing completed.     3/18/2022  ECHO - LVEF 65%.  The pericardium is thickened.      3/25/2022 - OV   EKG - Shows SR with intraventricular conduction delay.  No ST or T segments changes.    Stress Test - Negative     10/31/2022 - OV   Pt doing well.  No current symptoms.  No limitations.  Symptoms have resolved.  F/U as needed.     *Case definition met for Pericarditis - Acute chest pain.  EKG - ST elevation.  Abstraction complete </t>
  </si>
  <si>
    <t xml:space="preserve">Self report. 28 y/o F received 1st dose Moderna and 47 days later developed chest pain with exercise/exertion. Seen by PCP who referred to cardiologist. EKG with normal sinus rhythm. Cardiac enzymes (including troponin I) and inflammatory markers WNL. CXR negative. ECHO with small pericardial effusion, mildly thickened pericardium. Per cardiology, although Echo alone is not diagnostic of pericarditis, symptoms along with findings suggest pericarditis diagnosis. Treated with colchicine x 3 weeks with complete resolution of symptoms. Of note, per pt report, she is still with constant chest pains noted as a dull ache and feels difficult to breath when playing basketball. PCP extended colchicine dosing.     -----------------------------------------------------  9/19/22 - Emailed pt (b)(6)requesting facility info and vaccine info. Response received - Facility: (b)(6), Dr. (b)(6). Vaccine info: "I put all of that info in the online forms" (unwilling to provide again).  9/19/22 - MR requested.  10/12/22 - MR received. GDIT obtaining vaccine info. Will keep case as incomplete to see if record can be obtained.   -----------------------------------------------------  Meets case definition for acute pericarditis based on chest pain and new pericardial effusion on Echo. Does not meet myo case definition as normal EKG and troponin. </t>
  </si>
  <si>
    <t xml:space="preserve">59 y/o (b)(6) female presented with burning, searing left sided chestpain , pleuritic chest pain and moderate sob that started within 4 days of 2nd booster immunization and became increasingly worse until the day of admission. Patient was admitted to the ER on 4/4/22 around 5pm. Initial vital signs were stable. Rule out MI protocol was initited. Initial EKG was normal, Echocardiogram was normal, CXR was normal, Chest CT was normal . Patient continued to complain of moderate to severe chest pain and sob.  Patient was admitted for observation and further work up.   contacted (b)(6) for confirming the vaccine date, and it was confirmed. Pt had 4th shot, on 8/18/22, together with the quadrivalent fluvax the same day. However hospitalization on VAERS report are during 4/4-4/6/22, prior to the claimed VAE (8/22/22). Pericarditis from MRI prior to the claimed VAE on 4/6/22.  Thus the timeline of hospitalization does not match with the claimed vaccine adverse reaction time. Further, as per VAERS report, the EKG, ECHO and bloodwork is normal, and not sure why the cMRI was done.   This case does not meet the algorithm of Pericarditis VAE, as claimed by patient as the hospitalization and clinical testing were  4 months prior to the claimed vaccine AE. Will still go ahead and request MRs on 9/12/22.  </t>
  </si>
  <si>
    <t>Self-report. 31 y/o F with PMH hypothyroidism and anxiety, received 2nd dose Moderna vaccine and that same day developed burning chest pain and SOB. She was initially seen in ER with normal blood tests and EKG. She left that ER and went to second facility. At 2nd facility, normal work-up again. EKG with normal sinus rhythm, tachycardic rate. Troponin negative. D-dimer negative. CXR negative. She was provided Toradol for pain with relief. Dx: Chest pain. Pt has been seen multiple times by PCP, cardiology, and ER with normal cardiac work-up. In august 2022, she was diagnosed with SVT and tachy-brady syndrome with cardiac ablation in Sept. 2022. Although pt reported on VAERS form that myocarditis occurred 4/28/22, medical records do not support diagnosis.   ---------------------------------------------  9/19/22 - MR requested - (b)(6)  9/30/22 - MR received.</t>
  </si>
  <si>
    <t xml:space="preserve">*9/13/2022   25 y/o male, manufacturer's report, PMH seasonal allergies, was participating in "A Phase 2/3 Study to Evaluate the Immunogenicity and Safety of mRNA Vaccine Boosters fCoV-2 Variants (mRNA-1273-P205)" and experienced an adverse event of special interest (AESI) of pericarditis.  On 24 Aug 2022, the subject experienced pericarditis. The subject was diagnosed by his primary care provider (PCP) and was referred to a cardiologist for follow-up and treatment. Further treatment information was not provided.    Reported as not resolved.   The event occurred approximately 9 months 17 days after the first dose mRNA-1273.213  HCP:  Dr.(b)(6)  *NO Patient name or DOB submitted  MR tab updated for GDIT to request records.     11/10/2022 - Referred to GDIT .      2/21/2023 - Email to (b)(6)   2/23/2023 -   Dr. (b)(6) forwarded your message to me and asked that I inform you that he will be making every effort to give you a call some time tomorrow, Thursday, February 23rd, between the hours of 8am to 5pm, CST.  Regards,   (b)(6)    Received call from Dr. (b)(6).  States patient was incorrectly DX and did not have pericarditis or myocarditis.  States since patient had Covid vaccine, he was worked up for adverse reaction.  EKG was normal.  No elevated troponins.  States had epigastric pain instead of more chest pain.  Exam was inconsistent with myocarditis or pericarditis.  Thanked physician for his time.      *Case definition not met for myocarditis or pericarditis.  Not a case.    Abstraction complete.  </t>
  </si>
  <si>
    <t xml:space="preserve">09/28: F2 sent to GDIT for MR.    VAERS report notes multiple symptoms over 1 yr. Notes elevated troponin 2021, 2022 and an admission 01/2022 but unclear re dx myocarditis.  Spoke w/ (b)(6), MA for Q14 who is OOO. Faxed HIPAA release. Obtained DOS and facility info.  </t>
  </si>
  <si>
    <t>MNF and HCP report. 12 y/o M received 3rd dose Pfizer and 3 days later developed chest pain. Per report, pt diagnosed with pericarditis. Troponin elevated. EKG with NSR and T wave inversion. Echo normal. Lyme serology, EBV, CMV, and enterovirus PCR WNL. Tx included NSAID and antacid. Hospitalized x 3 days.   -------------------------------------  Hospital: (b)(6)NJ  No healthcare provider listed.  9/23/22 - Called parent/reporter as need to obtain DOB. No answer at time of call.   9/26/22 - Spoke with father. DOB:(b)(6). Hospitalized x 3 days, and has f/u with outpatient cardiology in October. Hospital MR requested.   10/12/22 - Assigned VAERS ID (b)(6) linked to (b)(6). MR available. (17 Oct 2022) Dose 3 Pfizer 10 Sep 2022.</t>
  </si>
  <si>
    <t>This is a MFR with the attached following literature source(s): "Serial Changes in Troponin I in COVID-19 Vaccine-Associated Myocarditis", Cardiology Research, 2022; Vol:13(4), pgs:250-254, DOI:10.14740/cr1412.  This VAERS is also a duplicate report of a previously reported original VAERS ID (b)(6).   After reviewing all the MRs attached to ID 1633140, the publication and talking with the physician #14, it is concluded that this case meets the algorithm of confirmed Myocarditis. Although the EKG and ECHO were normal, serial Troponin peaked with the symptom of typical chest pain within 24-48 hrs of vaccine (Booster Pfizer shot on 8/22/21). Pt. was at ER on 8/23/21 and subsequently on 8/24/21. Due to significant elevation of Troponin, together with the gold standard confirmation of Myocarditis by MRI and the timing of vaccine and the symptom of chest pain, this case meets the vaccine adverse event of Myocarditis.  Although Pt. a 63 YO F, have considerable PMHx, no other findings or PMX appeared to be related to the event of Myocarditis. There were no other findings during the time of this admission (1 month from 8/22/21).</t>
  </si>
  <si>
    <t xml:space="preserve">9/22/2022  27 y/o female, patient reported, no PMH, on 9/4/2021, presented with chest pains along with pain to my back and left shoulder and difficulty breathing.  Was DX Pleurodynia.  Was Rx Prednisone and Acetaminophen w/ Codeine.  9/9/21, presented to a different facility with continued chest pain and DX with Pericarditis.  Rx Naproxen and Colcrys.  Testing done: EKG. Chest X-Ray. CBC with Diff, Metabolic Panel, D Dimer, HS Troponin, UA Culture, Pregnancy Test, D-Dimer test came back highly elevated, so a CT lung scan was also conducted for a Pulmonary Embolism.  Patient states she has not recovered.   Patient states 10 weeks pregnant at time of vaccination.   HCP:  (b)(6)    1st FAC:  (b)(6)  2nd FAC:  (b)(6)  *MR requested    12/22/2022 - Records reviewed   9/04/2022 - 1st ER visit   27 y/o female, no PMH, presented with chest pains along with pain to back and left shoulder and difficulty breathing.  C/O fatigue and lightheadedness also.  Was DX Pleuritic chest pain.    EKG - SR.  Nonspecific T wave abnormality.  No ST elevation or depression.    Troponin - &lt;4.0D-dimer - 0.70.    CXR - WNL   CTA - WNL   DCD home stable with some pain on inspiration.  Rx for prednisone and Tylenol #3.      *No clinical received from 2nd ER visit   Per patient:   9/9/22, presented to a different facility with continued chest pain and DX with Pericarditis.  Rx Naproxen and Colcrys.  Testing done: EKG. Chest X-Ray. CBC with Diff, Metabolic Panel, D Dimer, HS Troponin, UA Culture, Pregnancy Test, D-Dimer test came back highly elevated, so a CT lung scan was also conducted for a Pulmonary Embolism.  Patient states she has not recovered.   Patient states 10 weeks pregnant at time of vaccination.     *Case definition not met for Pericarditis based on clinical received - Acute chest pain.  EKG - Nonspecific T wave abnormality.  No ST elevation or depression.  Did have elevated D-dimer, negative troponin.   Abstraction complete.     </t>
  </si>
  <si>
    <t xml:space="preserve">Requesting MRs on 9/27/22.  Pt went to (b)(6) on 9/20/22 but was not admitted after initial workup. Pt had a follow up visit and tests with (b)(6) in September, so MRs requested.  Reviewed MRs on 11/9/22 from ER visit on 9/20/22, where patient was neither admitted nor prescribed any medications after workup. There was no diagnosis of pericarditis at ER, but was told to follow-up with Cardiologist. on 9/26/22, pt. went on a follow-up visit to heart and vascular center, and MR was reviewed from that consult visit. Accordingly, neither any new test was done, nor any new medication prescribed. The cardiologist consultant notes went over the tests that were done at ER on 9/20/22. The possibility of Pericarditis remained subjective based upon pain. The consult notes states that there was trace pericardial effusion from ER, however, I did not see any MR stating any trace pericardial effusion from ER diagnostics. Further the cardiologist stated that EKG remains normal and does not indicate Pericarditis and in assessment and plan for patient suggests that the symptoms most likely from reflux and gastritis, since ibuprofen is working, and did not prescribe anything further.  After reviewing all MRs from both facilities, this case does not meet algorithm of Pericarditis as suggested in initial VAERS report.   There was no pericardial rub, the EKG remained normal without ST elevation and PR depression, and there was no worsening pericardial effusion seen, patient was not prescribed colchicine at ER or after consult with cardiologist. </t>
  </si>
  <si>
    <t xml:space="preserve">10/04/2022: Previous interview w/ PCP updated DOB.  Vax date for booster doses provided by CVS.     09/29/22: PCP called to offer any additional information.  Reporter's 2 young children were ill w/ sx consistent w/ viral illness: subjective fever, cough, RN in the 5D prior to onset pt sx. There were 3 negative home COVID tests between 2 children.  Reporter developed mild nasal congestion and hoarseness 2 days prior to onset sx AESI. Reporter had neg COVID test at home prior to ED eval.     This information offers support to the adjudication of "not a case."     09/27/22: Interview w/ (b)(6), staff nurse at PCP office. Reviewed ED and 1st f/u records.   VAERS report indicates  an MRI was done; per interview:  EKGs x 2, labs, CT angio, and CXR have been done.   ECHO, MRI have not been done. ED diagnosis of pericarditis was "clinically consistent with".    Does NOT meet case criteria for pericarditis or probable or confirmed myocarditis due to:  -Troponin not elevated  -Normal EKG  -No pericardial rub on physical exam.  -No echo or cMRI obtained to date. </t>
  </si>
  <si>
    <t>10/03/22: Interview reporter; obtained DOB, DOS, HCP, Facility information. Left message for Dr (b)(6) as B-HCP.    Manufacturer's report (Pfizer). Emailed reporter for DOB, DOS, facility information.</t>
  </si>
  <si>
    <t>61y F Rcd  Pfizer#2 on 1/28. CP on 2/1. PMH : Covid  DEc 2020,  Feb 5   Vaccine ,  ER  (b)(6) .on Steroids Feb-  April , May  Pulmonary Edema . Then   5/ 20 DX  recurrent  Pericarditis and  Chest pain, Pericardial effusion</t>
  </si>
  <si>
    <t xml:space="preserve">34 yrs old man after second Moderna shot having adverse event starting 48 hrs. He had fever and muscle aches 1-2 days post vaccine but on day 3 post vaccine he got chest pain and was found to have elevated troponin c/w myocarditis. cardiac MRI pending. Hospitalized at (b)(6), OR. Requesting medical records. </t>
  </si>
  <si>
    <t>Self report. 29 y/o F with PMH breast cancer in 2016 s/p bilateral mastectomy and chemotherapy-induced cardiomyopathy (last EF 40-45%) - received 2nd Pfizer dose and 7 weeks later developed chest pain, back pain, SOB, fever, nausea, pleuritic chest pain, dizziness, muscle weakness, palpitations, and fatigue. Went to ER and found to have elevated WBC. Troponin negative. EKG with sinus tachycardia. CTA and CXR negative. ECHO: Left ventricular systolic function is low normal. EF is 50-55%. Viral PCR, blood culture, covid and flu negative.  Hospitalist suspected viral pericarditis and treated with dexamethasone, ibuprofen, colchicine. However, cardiologist consulted and disagreed - cardio stated normal EKG and Echo exclude pericarditis as diagnosis.   ------------------------------------  9/30/22 - MR requested - (b)(6), IN.   10/5/22 - MR available.</t>
  </si>
  <si>
    <t>10/04/22: Per B-HCP: interview scheduled for 10/05/22.    78 yr old WF, nonH/L w/ PMH of cardiac arrest 23 days after receiving 4th dose mRNA vaccine (Moderna) 04/2022. (3 previous doses all Moderna).   Received 5th dose mRNA vaccine 09/20/2022 (Moderna Lot  (b)(6)) contemporaneously w/ Fluzone High Dose Quadrivalent (Sanofi Pasteur Lot (b)(6)).  No PMH autoimmune dz or sx of recent illnesses.     1 day later developed chest and jaw pain, presented to ED.  -Troponin: "Negative" ie &lt;0.01 [PCP interview: ED notes did not clarify I or T or if high sensitivity.  -EKG:  Low voltage reading. PACs, inc QR interval, 1st* AV Block  -Echo: pericardial effusion, [per PCP was felt "not significant" per ED], EF 60%.  No other cardiac enzyme labs or cMRI obtained.    &lt;24 hr admission. Tx ASA and Colchicine and released.  Released to care PCP and at s/p 9D was "much better" (the day after VAERS report filed).  Has been cleared for foreign travel.    Meets case criteria for probable myopericarditis:   -sudden onset CP  -abnl EKG w/ specific criteria of multiple PACs  -no other attributable cause  -new pericardial effusion on ECHO.    Is not confirmed case due to:  -Negative Troponin  -cMRI not obtained.       LVM w/ PA state registry re all COVID vaccine dose + clarify reporter "dose 5" of Q17.  Message left w/ staff of B-HCP; HIPAA form faxed.</t>
  </si>
  <si>
    <t xml:space="preserve">*10/04/2022 - Records reviewed   9/19/2022  17 y/o male, no PMH, presented with chest pain.  DX Myocarditis.  Admitted.  Elevated troponin. CRP, ESR and BNP elevated as well.   EKG - ST elevation and PR depression on EKG  Troponin - .  CRP - .  ESR - .  BNP - .    ECHO - Normal.  HCP:  Dr. (b)(6) Reporter:  (b)(6)  FAC: (b)(6)  *MR requested     1/13/2023 - Records reviewed  9/19/2022 - Admission   17 y/o male, no PMH, presented with chest pain with radiation to arms, SOB, palpitations, and fever.  Fever 102 at home. DX Myocarditis.  Admitted.    T - 36.6.  BP 130/85, 130/74, 139/96.   Intermittent tachycardia 110-120's.  Cardiology favors pericarditis diagnosis.    EXAM:  Hyperpigmented macules scattered across the chest. No tenderness to palpation.  Tachycardia  EKG - Diffuse ST elevation and PR depressions c/w pericarditis.    EKG - Borderline ST elevations  Troponin - 0.72, 0.78, 1.22, 1.28, 1.01, 1.15, 0.96, 1.02, 0.86, 0.66.  CRP - 37.6.  CRP HS - 87.5.  ESR - 23.  Glucose - 110.  Covid - Negative.  Coxsac - Not detected.  Enterovirus - Not detected.  EBVVCAAb IgG-SO High - 18.30.  Parvo - Not detected.  Mycoplasma Ab IgG - High - 1.47  CXR - Normal   ECHO - Normal.  cMRI - No evidence of pericardial effusion, cardiac dysfunction, or valvular abnormalities.  Lower concern for myocarditis.  EF 76%.    MEDS:  Colchicine, Ibuprofen, and famotidine       9/27/2022 - Readmit   Recent DS myopericarditis, presenting with 4 days of fever, weakness, dizziness, N&amp;V.  Chest pain resolved.  Mild AST and ALT elevation, elevated lipase, thrombocytopenia, mild anemia.    EXAM:  Diffuse macular rash on bilateral ankles sparing the soles, mild RT eye conjunctivitis, and LLQ TTP.    EKG - Sinus Tachycardia.  No other abnormalities.   CXR - WNL   Ddx include infectious vs. drug fever, vs. MISC.    T - 38.1 (100.58).   Troponin - &lt;0.01.  Pro BNP - 174, 160.  CRP - 80.  ESR - 30, 42.  D-dimer - 3.80.  ALT - 71.  AST - 90.  CRP HS - 87.5, 80.  Lipase - 98.  H&amp;H 13.2 &amp; 37.9.  PTLS - 135.  R typhi IgG titer - (Detected) High - &gt;=1:256.  Coxsac B5 AB-SO - High &gt;=1:64. EBVVCAAb IgG-SO High 19.20  DX:  Murine Typhus.  After Doxycycline x 2, patient reported resolution of symptoms.   DCD home stable.  Afebrile x 24 hours.  Take Doxycycline.  Con't myopericarditis meds.  F/U with PCP and cardiology.      *Case definition met for Pericarditis - Acute chest pain, SOB.  EKG - ST elevation and PR depressions  Case definition met for probable myocarditis - Acute chest pain, SOB, palpitations.  Elevated troponins.  cMRI did not show myocarditis.   *****patient had ABX for EBV, Mycoplasma on first hospitalization which could be a factor.  Had positive R typhi IgG titer on 2nd admission and treated for Murine typhus   Abstraction complete </t>
  </si>
  <si>
    <t>Patient's DOB is not correct as he is not found in the hospital MR for that DOB, so Emailed patient, requesting info on 10/4/22. No response from patient, so called hospital again and was able to obtain the correct DOB as 4/18/1951 and have now requested MR on 10/7/22. (b)(6) DOB (b)(6). He was at ER on Sep 28th and Sep 29th went out of ER against the medical advice.  MRs are at VAERS VPN and reviewed on 10/18/22. According to the vaccine records, Pt. reported at the hospital that Pt. took 4 shots of Moderna Cov-19. This was the 5th shot.    The 5th Moderna  vaccine (bivalent) that pt. took on 9/13/22 Lot# AS7144B.  Please note that on 9/21/22 Pt. also took Flu vaccine high dose Quad PF Sanofi Pasteur (Lot#(b)(6)) and Pneumococcal Conjugate PCV20 (Pfizer, Lot#(b)(6)).    Pt. 71 yo M with PMHx of diabetes, presented to ER with Chest pain, light headedness and PVC contraction after 36 hrs of dual flu and Pneumo vaccine and also had Cov-19 5th shot 15 days ago. At ER nonspecific PVC noted, but no ST elevation or T-wave abnormalities. Troponin normal. ECHO was normal without pericardial effusion and normal EF%. Further LV functions were checked with Stress test and all looked normal. There was no Myopericarditis diagnosed by doctors. Pt was admitted for one day and evaluated. Pt. left against medical advice after 1 day workup was done and while was under observation.  This case does not meet the case definition of VAE Myopericarditis after reviewing MRs.</t>
  </si>
  <si>
    <t>10/18/22:  31 yr old WF,nonH/L PMH treated w/ doxycycline for ?Lyme disease w/ rash 06/2022.    Received 4th dose mRNA vaccine (Moderna Bivalent) concomitantly w/Fluarix (GSK NOT high dose) Lot (b)(6).  Hours later developed palpitations that lasted about 4 hrs and woke her from sleep.  Also some nausea and discomfort into the L shoulder + some pressure. The next day felt feverish, lightheaded and palpitations. "These symptoms have persisted since". Was eval ED 4 days after 4th dose mRNA (Moderna Bivalent) + Fluarix, treated, and released.    -Troponin I High Sens: 52  -EKG: sinus bradycardia, diffuse ST segment elevations  -ECHO and cMRI not obtained.    Dx: pericarditis w/ comment re possible perimyocarditis.    Plan: High dose ASA, Colchicine, f/u w/ cardiology.    Meets case criteria for probable myopericarditis:  -Acute onset palpitation and chest pain  -Elevated Troponin AND EKG w/ ST seg elevations  -No other identifiable cause.    Is not confirmed case due to absence of cMRI or cardiac biopsy to confirm.        10/07: Bivalent mRNA (Moderna) + Fluarix (GSK NOT high dose) Lot EE3E2 given concomitantly 09/27/22 per pharm chain noted Q17.  MR have been requested.      10/05: Left 2nd VM w/ pharm for vax data.    LVM w/ pharm re vax data</t>
  </si>
  <si>
    <t>03/01/23: Abstraction completed - not a case  -Patient c/o CP, no SOB or other symptoms; EKG &amp; CXR wnl and Troponin &amp; ESR normal     36 y/o male PMH HTN, migraine, seasonal allergies, sinus disease, developed chills, muscle aches, and severe headache, and CP w/in 24 hours of 3rd COVID vaccine dose (Moderna).    EKG: wnl  CXR: wnl  Labs: Troponin and ESR wnl    Treated at ER and diagnosed with CP.  D/c to home from ER and reported recovered.  -VAERS reporter is nurse, but reported case to VAERS per patient's description of treatment and diagnosis. She was not involved in patient's care for symptoms related to AE  10/18/22: Nurse confirmed hospital name as (b)(6) IL (submitting MR request)</t>
  </si>
  <si>
    <t xml:space="preserve">HCP report. 22 y/o M with PMH of depression received 4th dose Covid-19 vaccine (Moderna) on 10/1/22 and the following day developed chest pain. EKG showed diffuse ST elevation, with ST depression in leads II and AVF. PR depressions present and T wave inversions. HS troponin elevated to 1537 ng/L. CRP and ESR elevated. Echo normal. cMRI with myocardial edema throughout anterior wall and basal lateral wall with corresponding regions of mid myocardial late gadolinium enhancement in the basal inferior and inferior lateral segments and mid chamber through apical anterior segments. MRI consistent with myocarditis. Diagnosed with acute myopericarditis. Tx included ibuprofen and colchicine. Discharged home with chest pain improved to 1/10. Hospital course: 3 days.   -------------------------------------------  10/11/22: Case received. MR requested.   10/13/22: MR received.  Spoke with patient to confirm vaccine information. VAERS report lists dose as #4, but MR list dose as #2. Pt reports this was his 3rd dose of Moderna. Lot# (b)(6) received from Lakewood Towne Center Clinic.  --------------------------------------------  Meets case definition for myopericarditis based on EKG changes, elevated troponin, and cMRI results. </t>
  </si>
  <si>
    <t xml:space="preserve">This is a manufacturer Moderna report. It is reported by a PI Dr. (b)(6)from (b)(6) in the state of NV, who reported that patient is a 60-year-old, (b)(6), female subject (US3262125) was participating in "A Phase 3, Randomized, Stratified, Observer-Blind, Placebo-Controlled Study to Evaluate the Efficacy, Safety, and Immunogenicity of mRNA-1273 SARS-CoV-2 Vaccine in Adults Aged 18 Years and Older" (mRNA-1273-P301) and experienced shortness of breath and recurrent pericarditis. It is not stated in this report that what did the patient received, Placebo or vaccine during randomization.  But the report is about patient receiving  intramuscular mRNA-1273 (Dose 3, booster) for SARS-CoV-2 vaccination on 27 Oct 2021, approximately 10 months and 21 days (9/16/22) before onset of the event of Pericarditis and admitted for 6 days in the hospital and discharged. 7 days post discharge from the hospital Pt. completed the clinical trial of vaccine on 9/29/22. Three days post trial vaccine Pt again had a recurrent Pericarditis. The timeline of first occurrence of Pericarditis is 10+ months post vaccine from 1st booster shot. Patient with medical history, as provided by the investigator, included anxiety, restless leg syndrome, seasonal allergies, and postmenopausal. Concomitant medications reported included fluoxetine, ropinirole, and cetirizine hydrochloride.  As the first Pericarditis occurrence was 10-11 months post vaccine and subsequent Pericarditis were reoccurent Pericarditis, this case is not related to vaccine adverse reaction. The event shortness of breath and recurrent Pericarditis occurred 2 years 1 month 8 days after the first dose of mRNA-1273 and 10 months 21 days after third (booster) dose.  The event shortness of breath was reported as resolved and the event recurrent pericarditis was reported as not resolved. The investigator assessed the events as not applicable to IP. The sponsor assessed the events as unrelated to IP in the context of the limited information on subject previous pericarditis history, medical history, other diagnostic reports, reported clinical evaluations included physical exams, lab tests, EKG, Echocardiogram, and cardiologist consultation.  This is a case of recurrent Pericarditis in patient. Due to lack of any PII and HCP refusal not to provide any PII due to privacy of clinical trials, it is difficult to obtain any clinical Medical reports. It is difficult to follow case. Based upon the manufacturer report this case does not meet vaccine adverse reaction due to history of recurrent Pericarditis.    </t>
  </si>
  <si>
    <t>10/18/22:  Interview w/ Mr. (b)(6), PA-C for cardiologist at F1 (b)(6).  35 yr old nonpregnant, WF, NonH/L, PMH Mast Cell Activation Syndrome with NO history autoimmune disorder per rheumatologist.    Immediately after 1st dose mRNA vaccine (Moderna) developed symptoms of salty taste in mouth, arm pain. Several days later:  "vague chest pain that increased with movement" for which care was sought with cardiologist 29 days after 1st dose mRNA vaccine.    -EKG: NSR, no ST changes, no ectopy  -ECHO: EF 60-65%, normal cardiac function, no wall motion abnormalities.   -No labs were done.  Atenolol rx for "palpitations"  cMRI ordered, was obtained 2 months after cardiology eval (3 months after 1t dose mRNA vaccine).  Noncontrast study obtained at pt's request due to MCAS:  No evidence of scarring.  Follow up visit w/ cardiologist: Still sympt on atenolol. Rx Colchicine w/ Dx subacute viral myocarditis but no documentation of viral symptomatology or confirmatory data.   Recheck appt 7 months after mRNA vaccine: no documentation if patient had completed colchicine but still symptomatic.     Adjudicated: not a case due to lack of criteria meeting data.       (10/18: Interview B-HCP who is rheumatologist.  NO autoimmune disease.  Offered cardio and ?PCP contacts.  LM w/ cardio office: (b)(6))     10/17: Scheduled interview B-HCP: 10/18/22.   10/12: Report of AE after 1st dose mRNA vaccine (Moderna). Unable to discern from VAERS when specific AESI occurred.  LM w/ staff of B-HCP who is currently OOO. Will need interview/ MR to discern case criteria.</t>
  </si>
  <si>
    <t>Requested MRs on 10/13/2022. This VAERS is reported by HCP (b)(6). Talked with her on phone on 10/14/22 and she went over all the tests and questions related to patient admission. Accordingly, Pt. a 59 yo M with PMHx of Hypothyroidism, Transaminitis, Polycythemia, Asthma, Chronic Hypoxic Respi failure, Sleep apnea after the 4th Cov-19 shot on 9/15/22, felt tired and an episode of syncope and brought to ER at (b)(6), CO on 9/17/22.   The EKG showed slight ST elevation, The Troponin was elevated up to 0.29 ng/ml, Pt had no Chest pain, SOB or palpitation. Pt had low grade fever, elevated CRP and mild bilateral atelactisis in Chest X-ray but no Pneumothorax or PE. The ECHO showed inferior hypokinesis, so then was transferred on 9/19/22 to another better facility(b)(6) CO. The cardiac catheterization of left heart showed no Stenosis. cMRI was performed and there was mildly reduced RVEF at 44%. The RVEF was normal at 56%. There was no evidence of Myopericarditis in cMRI. Patient was sent home with O2, Atorvastatin and Metoprolol. Final discharge summary states that mildly reduced RVEF and elevated Troponin, BMP and CRP, ST-elevation etc., could be due to acute viral infection with low grade fever.   Even though patient meets the timeline and probable Myocarditis criteria for VAE, Pt. did not had symptoms of chest pain, SOB or palpitations, but rather had Syncope episode with low grade fever. The cMRI (Gold standard method) done at (b)(6) CO, found no Myopericarditis in patient. Pt was treated with Atorvastatin and Metoprolol.   Thus due to the cMRI confirmation of negative result, this case is not a VAE of Myopericarditis.</t>
  </si>
  <si>
    <t xml:space="preserve">Requesting MRs on 10/27/22.  MRs available and reviewed on 11/7/22.   Pt a 37 yo M, with HTN. HLD, obesity, OSA on CPAP presented to ER on 10/9/22 and was worked up until 10/10/22 with chest pain, SOB, chills and fever. Pt. changed the hospital on 10/10/22 and went to (b)(6) hospital and was evaluated upon admission from 10/10/22 through discharged until 10/15/22. Cardiologist was consulted. Pt had Moderna vaccine booster 5 days ago. He in a day developed Chill fever, malaise. He flew back and forth NY 3-4 days prior to this ER visit. At ER, pulmonary edema lower lobe diffused interstitial opacities and some pleural effusion was noted with ground glass opacity. No pneumothorax or PE. ECG showed Tachycardia bot not STEMI. No ST wave irregularities. ECHO was normal. Cardiac function and structure through TTE all normal. Various biomarkers were elevated including high D-dimer, CRP, ESR and Troponin. CXR: Interlobular septal thickening, lower lung opacity. No PE. LVEF 44%. No Myocardial injury, edema or pericardial effusion was seen in cMRI on 10/12/22. The primary diagnosis of discharge summary on 10/15/22 and as per hospital medical records is acute Myocarditis and secondary diagnosis is hypertension and viral infection. Pt was discharged on 10/15/22 and some of the lab results were pending. However, it was thought that Pt. signs and symptoms were not from Myocarditis from vaccine but from viral infection. The rash was also more representing towards viral cause and not vaccine related. But after Pt. discharged further test results came out and on scanned page #26 of lab diagnostics medical records document.Iit is clearly stated that Pt. Parvovirus B19 antibody came abnormal and found Positive. This result is noted two days post dismissal from hospital admission and is not reflecting the discharge summary. Pt. is found positive for Parvovirus IgG B19 antibody.   Patient's history of hypertension and worsening hypertension with morbid obesity, patient traveling prior to admission even being sick, EKG not reflecting myocarditis, ECHO and cMRI normal and blood markers, symptoms and clinical diagnosis reflecting viral myocarditis instead of vaccine related Myocarditis. Also, note that Pt. had flu treated with Azithromycin within 42 days prior to vaccine. Pt. also had COv-19 infection in July 2022. New finding of Parvovirus IgG B19, also indicates that Pt. had parvovirus infection within past few weeks to months. Due to other findings of worsening hypertension and viral myocarditis, this case does not meet VAE of Myocarditis.  </t>
  </si>
  <si>
    <t xml:space="preserve">Requesting MRs from PCP office on 10/21/22 AM.    Note: Talked with #14 HCP Dr. (b)(6) on 10/21/22 PM, and the patient never made an appointment with the referred Physician #14, and appears to be subjective complain. As of today if Pt. did not go to referred #14 HCP, then there are no MRs and clinical diagnosis. Completed as not a case. Canceling the request and informed (b)(6).  As of 10/21/22 (Post vaccine 6 months) there is no HCP visit or test records at the HCP office that pt. referred. Dr. (b)(6) confirmed this on phone interview with him on 10/21/22 at approx. 2:30 PM EST with me.  This is not a VAE case. No MRs needed.  </t>
  </si>
  <si>
    <t xml:space="preserve">Requesting MRs today on 11/2/22.  Also Called #14, to talk with Dr. (b)(6) or any clinic staff. Talked with Ms. (b)(6), medical assistant at noon on 11/2/22. She went over Patient's chart with me. She confirmed vaccination details and further provided info for Lot#s.   Accordingly, Pt. a 42 yo F, with PMHx of Depression, thyroidism, Seasonal Allergies, and years of chronic Migraines, called their office prior to vaccine with complains of SOB, chest pain, headache etc., and was diagnosed for Cov-19 positive on 6/24/22. Pt. was prescribed PAXLOVID. Pt. took Flu shot on 9/12/22 and Cov-19 bivalent shot on 9/20/22. The SOB, chest pain, and heart flutter were not new symptoms, but were continued symptoms from Cov-19 infection. The two tests that were done at PCP office were EKG on 10/24/22 that determined sinus Tachycardia with 117 heart beats as compared to pt.s normal range at 100. Pt. is prescribed Metoprolol for that. Blood drawn 10/31/22, was to check CBC, CRP and D-dimer, whereas CRP was normal, and D-dimer was also at the margin. No Troponin or BNP was tested.   In this case, there is no new symptoms developed after the vaccine, but rather continued symptoms after COV-19 and the symptoms that Pt. referred related to sinus Tachycardia, were started since Cov-19 infection on 6/24/22.  This case does not meet the VAE algorithm of Myopericarditis, due to another finding (Cov-19 infection) and same symptoms started prior to vaccine.  </t>
  </si>
  <si>
    <t>12/02/22: 56 yr old WF/nonH/L w/ PMH palpitations, noncorrelating SVT treated w/ low dose metoprolol.  Presented to ED 31 days after mRNA vaccine (Pfizer Bivalent Lot (b)(6)), dose number unclear.    Presented w/ worsening symptoms of cough, palpitations, dyspnea on exertion and general malaise; above symptoms present x 14 days (onset sx 17 days after mRNA vacccine (Pfizer Bivalent; unclear dose number).  Had prior outside outpt evals x 2 w/ neg flu and COVID testing; Rx prednisone and cough medicine.     -Troponin T high sensitivity: 51 ng/dL (0-19)  -CRP: 7.0 mg/dL (&lt;=0.5)  -ProBNP 941 pg/mL (&lt;=12)  -EKG: ST depression and inverted T waves  -ECHO: Left ventricular systolic function is normal w/ an ejection fraction of 65% by visual estimation.  Aortic valve vegetation visualized on the left coronary cusp.  -Blood culture: Streptococcus mitis/oralis.    Although patient does have case-meeting criteria of new onset dyspnea and elevated troponin the attributable cause would be found in the aortic valve vegetation noted on ECHO and positive blood culture.   Additionally, there is no documentation of pericardial rub and there is no pericardial effusion to support pericarditis.     The patient was transferred to a higher level of care w/ diagnosis of "likely infective endocarditis of the aortic valve".        11/23/22: Status unchanged.  11/16/22: GDIT in process.  11/09/22:  Records requested.</t>
  </si>
  <si>
    <t xml:space="preserve">*11/15/2022   18 y/o male with, no PMH, presented with chest pain and vomiting, pain worse with exertion. Elevated troponins.  DX: Myopericarditis and admitted.   Treated with IVFs, Colchicine, Solumedrol, and IVIG x 5 treatments  Was DCD to f/u with Army cardiology.  On activity restrictions x 6 months until cleared by cardiologist.    1st FAC:  (b)(6) 2nd FAC: (b)(6) *MR requested.     1/12/2023 +- Records reviewed   6/2/2022 - Admission  18 y/o male with, no PMH, presented with chest pain and vomiting, pain worse with exertion. DX: Myopericarditis and admitted.   EKG - NSR.  Mild diffuse ST elevation most consistent with early repolarization.   Troponin - 9.940, 17.261, 14.820, 21.224, 13.046, 6.559, 3.399, 2.110, 0.890, 0.806.  CPK - 33.  ALT - 119.  AST - 36.  Leukocytosis - 14K.  K+ 3.4.  WBC 11.99, 18.35.  aPTT - 38.4, 62.3, 71.3, 56.0, 65.7.    CXR - WNL   CTA - WNL  CT of abdomen - WNL   Treated with IVFs, Toradol, Colchicine, Solumedrol, Morphine IV, Zofran, Melatonin, Pantoprazole, Tylenol, Motrin, Benadryl, and IVIG  Symptoms improved.  DCD to f/u with Army cardiology.  RX prednisone taper and colchicine. On activity restrictions x 6 months until cleared by cardiologist.      *Case definition met for Pericarditis - Acute chest pain.  EKG - ST elevation   Case definition met for Probable myocarditis - Acute chest pain.  EKG - ST elevation.  Elevated troponins.   Abstraction complete </t>
  </si>
  <si>
    <t>12/27/22: 73 yr old BM, ethnicity unreported. PMH hyperlipidemia and T2DM.  Received 4th dose mRNA vaccine (Pfizer Bivalent);   per VAERS report the onset of symptoms was 1 day after vaccination.  ED evaluations 3 days after immunization with intermittent palpitations and 17 days after immunization with intermittent chest tightness associated w/ lightheadedness and continued intermittent palpitations since the initial evaluation.     -Troponin I: 6 pg/mL (&lt;18 pg/mL)  -EKG: PVCs  -Stress EKG: Exercise: PVCs, couplet, triplet and run of SVT. Recovery: PACs and PVCs.  -ECHO: EF 55-60%, normal LV function w/ normal wall motion w/ stress.    Currently available medical records do not state that patient was diagnosed with myocarditis or pericarditis.  However, based on new onset of cardiac symptoms and new onset criteria-specific EKG changes w/o other identifiable cause patient does meet criteria for probable myocarditis.    Note is made that VAERS response to Q17 associates the report with 3rd dose in series, but that VAERS Follow-up phone call indicates 4th dose.     Confounding issue is that of dates and time frame.  The VAERS report indicates symptom onset on Day 1 after receiving the mRNA vaccine. The initial ED eval is 3 days after receipt of 4th dose mRNA vaccine (Pfizer Bivalent) with the subjective history indicating 4 days of intermittent palpitations. This calls into question whether the palpitations could have been present prior to 4th dose vaccination.     Per the currently available medical records, limited to ED evals x 2, the patient was not diagnosed by the ED providers with the stated myocarditis nor is there mention of COVID vaccination in either ED eval.  The patient was to follow up with PCP; VAERS follow up discovery team notes that cardiology was ultimately involved as well; medical records are pending.   Currently no enhanced surveillance.         12/27/22:  Source VAERS ID (b)(6) was moved to target VAERS ID (b)(6).  VAERS ID change has been made in REDCap per protocol.    12/14/22: Facility and outpt MR have been requested.   11/23/22: MR to be obtained.</t>
  </si>
  <si>
    <t xml:space="preserve">12/6/2022   18 y/o female, parent reported, c/o chest pain and admitted x 5 days with myopericarditis.  States continue with symptoms of elevated HR, chest pain, and now with MVP.  Awaiting repeat MRI to see if inflammation has subsided. No Clinical submitted.    HCP:  Dr. (b)(6)  Facility: (b)(6)  *MR requested     2/6/2023 - Records reviewed   8/20/2022 - ER &amp; Admission  18 y/o female, no PMH, presented with new onset of sharp chest pain radiating to abdomen and across chest.  Also, with chills and nausea.   Cardiology consulted.  Admitted x 5 days with myocarditis.    T - 97.5  EKG - Diffuse ST elevation with J point elevation, consistent with benign early repolarization.    Repeat EKG - Without ST elevation, but shortened PT.    Troponin - 82.  Delta Troponin - 751.  D-dimer - Negative.    CXR - WNL   Cardiac Cath - WNL   cMRI - Concern for anterior LAS infarction.    DCD home stable.  strenuous activity or contact sports    9/3/2022 - ER &amp; Admission   Presented to ER with cold and flu symptoms.  Also, with chest pain.  Admitted and diagnosed with chest pain.  Cardiology consulted and recommended admission.    EKG - Increased T wave inversion depth compared to prior EKG.   Troponin - 10 (negative).  ESR - 32.  CRP - 3.94.  Flu - Negative.  Covid - Negative.    CXR - WNL.    ECHO - WNL   MEDS:  Colchicine  DCD home stable.  Con't Colchicine.  Tylenol/Ibuprofen for pain. F/U with cardiology.  No strenuous activity or contact sports x 3 months. Repeat cMRI in 3 months.      11/28/2022 -   cMRI - Preserved LV function with mod hypokinesis of distal septum.  LVEF 60%.  Mod size transmural MI involving the LV apex, distal septum, and anterior wall; old infarct.  Focal areas of LGE consistent with prior myocarditis in the basal and mid inferoseptum.      *Case definition met for Myopericarditis - Acute chest pain.  EKG - Diffuse ST elevation.  Elevated troponin and inflammatory markers.  cMRI - confirmed myocarditis.    Abstraction complete   </t>
  </si>
  <si>
    <t xml:space="preserve">12/7/2022   13 y/o male, no PMH, presented to ER with chest pain, jaw pain, and N/V.  Admitted x 4 days.  Had EKG, ECHO, labs, and MRI.  No Clinical submitted.    HCP:  (b)(6)    FAC: (b)(6)  MR requested.      1/18/2023 - Records reviewed  5/20/2022 - admission  13 y/o male, no PMH, presented to ER with chest pain, jaw pain, and N/V after Covid booster, 3 days ago.  Previously seen by ped 1 day after vaccine with normal EKG.  Admitted x 4 days.    DX Myocarditis  EKG - NSR. T wave abnormality.  ST elevation.   Troponin I - 55.580, 20.310, 8.2, 4.350, 1.35. CRP - 2.86.  ESR - 39.  Covid - Negative.   WBC - 11.1.    CXR - WNL  ECHO - normal.    MEDS:  Toradol, Ibuprofen  DCD home better.  No pain or SOB. F/U with cardiology in 2 weeks.  Need MRI outpatient.  Ibuprofen prn for pain.  Restricted activities.      *Case definition met for Probable Myocarditis - Chest pain, N/V.  EKG - ST elevation. T-wave abnormality.  No cMRI report  Case definition met for Pericarditis - Chest pain, N/V.  EKG - ST elevation. T-wave abnormality.    Abstraction complete </t>
  </si>
  <si>
    <t xml:space="preserve">12/27/2022   28 y/o female, patient reported, no PMH, presented with heart palpitations, tingling down left arm and left leg, chest pain, neck pain, throat tightening, chest tightening, rib pain, headaches for months, neurology eye issues, vertigo, panic attacks, and anxiety. DX: Pericarditis and Costochondritis.    No clinical submitted.   HCP:  Dr. (b)(6)    *No Patient name submitted, only DOB.    *MR requested through GDIT     1/23/2023 - Records reviewed  28 y/o female, no PMH, presented to ER.  While driving, patient had to pull over because symptoms were too severe.  Eval by EMS and told she is having a panic attack.  In ER, EKG, cardiac enzymes and CXR were reported normal     12/13/2022 - OV   presented with Persistent palpitations and intermittent chest discomfort in the aftermath of 1st Pfizer Covid vaccine.    EXAM:  WNL   EKG - WNL   Plan:  cMRI, 2-week patch monitor, wearable smart home rhythm monitoring for bouts of severe palpitations.    Activity as tolerated.  F/U 1 month.      12/15/2022 - Patch monitor - Essentially normal     12/28/2022:  cMRI - Mildly enlarged LV cavity size.  Mildly enlarged RV cavity size No evidence of late gadolinium enhancement.  LVEF 61.17%.      *Case definition not met for Pericarditis - Chest discomfort, palpitations.  EKG - normal.    Abstraction complete </t>
  </si>
  <si>
    <t xml:space="preserve">01/04/2023-  23 y/o female, patient reported, presented to ER on 11/11/2022 with chest pain, weakness, malaise, SOB, tachycardia.  Admitted.  DX with Myopericarditis.    Troponin - .33.    CT - Normal   XR - normal   Additional testing:  labs, EKG   Patient states she had cMRI 12/2/2022.    HCP: (b)(6) *MR requested     1/23/2023 - Records reviewed  12/5/2022  cMRI - No evidence for myocarditis or pericarditis.  Late gadolinium (LGE) imaging shows no evidence for MI, injury, infiltrative process.  No evidence for myocarditis on LGE or T2 STIR.  Often difficult to localize myocardial injury on MRI when troponin values less than 1.0.  LVEF 62%.  Normal thickness pericardium with trace pericardial effusion.  Tissue characterization of pericardium shows no evidence for pericarditis.     *Additional clinical needed to complete review.  Requested additional MR.     1/25/2023 - Records reviewed   11/11/2022  23 y/o female presents to ER with LT sided chest pain.  Cardiology consulted.  Admitting assessment - NSTEMI, suspect II; Tachycardia; Hyperglycemia.    EKG - SR.  Nonspecific T wave inversion.  No ST elevation or depression.    Troponin I - 0.29, 0.25, 0.18, 0.08.  NT-ProBNP - &lt;51.  CRP - 16.3.  ESR - 21.  CKMB - &lt;2.0D-dimer - 0.31Glucose - 127.  Sars-CoV-2 - Negative.   CTA - WNL  CXR - WNL   ECHO - WNL   MEDS:  Heparin gtt, Colchicine, Metoprolol, ASA.    DCD DX:  Myocarditis/Pericarditis  DCD home stable.  Avoid heavy exercise x 2 weeks.  DCD meds:  Colchicine, Metoprolol, ASA.  Will consider xMRI to address etiology of myocardial injury.  F/U with cardiology     12/2/2022  cMRI - No evidence for myocarditis or pericarditis. Normal thickness pericardium with trace pericardial effusion.      *Case definition met for Probable myopericarditis - Chest pain.  EKG with Nonspecific T wave inversion.  Elevated Troponin.  cMRI - Trace effusion, but negative for pericarditis and myocarditis.    Abstraction complete </t>
  </si>
  <si>
    <t xml:space="preserve">1/6/2023  12/4/2022 - ER visit   29 y/o male, self-reported, PMH asthma and eczema, presented to ER C/O CP, SOB, fever, chills, cough.  Was given, Tylenol, IVFs, Ibuprofen, and ABX.  EKG with pericarditis.  Was DCD home.  Continued with symptoms and returned to ER 12/7/2022.  Testing done was EKG, CT scan, Covid test, Blood panel.  No reports submitted.    HCP:  Dr.(b)(6)   *Unsure of hospital.  Will contact HCP for hospital name to request records.      1/9/2023 - Call to HCP PH# (b)(6).  Advised pt seen by HCP, but requesting the name of the facility in order to request MR.  States facility is (b)(6), formerly known (b)(6)   FAC: (b)(6)    2/15/2023 - Records reviewed   12/4/2022 - ER visit   29 y/o male, PMH bipolar, asthma and eczema, presented to ER C/O CP, SOB, fever, chills, cough.    EXAM:  Febrile at 38.8, Tachypneic at 22, tachycardic 110's, Hypotensive to 81/49.  EKG - NSR.  PR depression.  No ST depression or elevation.  Possible acute pericarditis.    Troponin - 3 (WNL).  CRP - 12.8.  ESR - 15.  WBC - 18.4.    CXR - WNL  MEDS: Tylenol, Ibuprofen, Zithromax, IVFs   DX:  Viral syndrome with sequelae of pericarditis  DCD home.  Referred to cardiology for suspected pericarditis.     12/7/2022 - Returned to ER with chest pain and mild SOB.  Seen 3 days ago and had a negative Covid and troponins.  DX with possible pericarditis.   Marijuana use.    EKG - NSR.  Cannot r/o inferior infarct.  New T wave inversions and leads III and aVF.  ST no longer elevated in inferior leads.    CXR - No focal infiltrates.   Troponin - 5 (Negative).  D-dimer - 0.287.    DX:  Chest unspecified.      Case definition met for Pericarditis = Acute chest pain.  EKG - PR depression.    Abstraction complete </t>
  </si>
  <si>
    <t xml:space="preserve">2/7/23: Abstraction completed - probable myocarditis  Patient had elevated troponin and CP, EKG normal, no ST abnormalities, no symptoms c/w myocarditis    60 y/o male PMH CP, s/p aortic valve replacement, hyperlipidemia, GERD, diverticulitis (h/o colon resection, (COPD, anxiety, pericardial effusion w/ cardiac tamponade, thoracic aneurysm w/o rupture, TIA, developed CP &amp; elevated BP (170/105) within 24 hours of 3rd dose COVID vaccine (Moderna), visited ED and d/c to home with negative stress test; -    -returned to ED c/o HTN, CP, elevated Troponin,   - EKG normal, no ST change  - Cardiac cath: minor non-occlusive coronary artery disease    Patient d/c to home diagnosed with elevated troponin (no units provided on lab results), COPD, HTN, thoracic aortic aneurysm, without rupture    Moved from VAERS (b)(6) to (b)(6) (this case) 1/25/23  </t>
  </si>
  <si>
    <t xml:space="preserve">1/20/2023 - Records reviewed  29 y/o male, parent reported, PMH Prediabetes, presented to ER with body aches headache &amp; weakness 4 days after 2nd vaccine.  DX with allergic reaction and sent home with Zoltan 4mg po. Patient Died 04/26/2022  Autopsy report:   I.	 Lymphocytic Myocarditis   A.	Focal lymphocytic infiltrate with myocyte destruction of RT and LT ventricular wall  B.	Probable viral etiology:  No definitive organism identified  1.	 CSF culture:  Negative   2.	Blood culture:  Negative   3.	Nasopharyngeal swab:  Negative for SARS-CoV-2 and other resp viruses.   II.	Reactive Airway Disease  A.	 Smooth muscle hypertrophy with glandular hyperplasia  B.	Mucous plugs within bronchi with numerous neutrophils   III.	Acute and Chronic Renal Failure   A.	 Vitreous Urea nitrogen 34mg/dl  B.	Vitreous Creatine 3.26mg/dl   IV.	Diabetes Mellitus  A.	 HgA1C 14%  B.	Vitreous glucose &lt;20mg/dl  V.	Postmortem insect predation    FAC:  (b)(6)  *MR requested from facility     </t>
  </si>
  <si>
    <t xml:space="preserve">2/8/2023 - Records reviewed   01/24/2023 - 01/28/2023Admission  12y/o male, PMH anxiety taking Sertraline, presented to urgent care with onset of acute chest pain 3 days after 2nd booster.  Pain primarily on RT side and worse with breathing.  Also, c/o malaise and tactile temp after booster. Referred to Hospital from urgent care. Cardiology consulted.  Admitted x 5 days with myocarditis.   Sister was Covid positive.    T - 98.2  EKG - concern for possible RBBB and myocarditis  EKG - NSR   EKG - T-wave flattening  EKG - Normal after IVIG  Troponin I - 0.08.  Troponin T - 309, 203, 69.  BNP - 72.  D-Dimer - &lt;0.27.   Covid - Negative.    CXR - Normal.    Leg U/S - Spectral Doppler imaging demonstrates normal venous waveforms.  ECHO - Low normal function with no other structural findings.    Repeat ECHO - Normal after IVIG   Cardiac MRI - A localized small area of late gadolinium enhancement in basal inferior segment of left ventricle. Trivial pericardial effusion  MEDS:  IVIG, Zyrtec, Tylenol  DCD home stable. Improved.  F/U with cardiology.  avoid strenuous exercise. F/U labs, EKG, exercise test, and cMRI.     *Case definition met for Myocarditis - Acute chest pain.  Elevated troponin.  cMRI - positive LGE.     *MR requested from facility to confirm: (b)(6)    </t>
  </si>
  <si>
    <t>57yo C-male, self-reporting with unknown symptoms to ER: (b)(6) 13d following vax #3. Admission status unknown. Reports echo + pericarditis. No medical records available. Will request MR.  UPDATE: 1-14-22 Spoke w/cardiologist: Dr. Kim Bryaton (707) 573-6166. Dx w/pericarditis. EKG: Increase in PR interval, no ST elevation, ESR 10, CRP: wnl, Echo: trace effusion, EF wnl, Troponin: wnl, WBC: elevated.  Tx: ASA, Colchicine. Continue to f/u w Cardiology. Pt recovered and 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</si>
</sst>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8"/>
      <name val="times"/>
    </font>
    <font>
      <sz val="11"/>
      <color rgb="FF7030A0"/>
      <name val="Calibri"/>
      <family val="2"/>
      <scheme val="minor"/>
    </font>
  </fonts>
  <fills count="3">
    <fill>
      <patternFill patternType="none"/>
    </fill>
    <fill>
      <patternFill patternType="gray125"/>
    </fill>
    <fill>
      <patternFill patternType="solid">
        <fgColor rgb="FFFFCCCC"/>
        <bgColor indexed="64"/>
      </patternFill>
    </fill>
  </fills>
  <borders count="1">
    <border>
      <left/>
      <right/>
      <top/>
      <bottom/>
      <diagonal/>
    </border>
  </borders>
  <cellStyleXfs count="1">
    <xf numFmtId="0" fontId="0" fillId="0" borderId="0"/>
  </cellStyleXfs>
  <cellXfs count="38">
    <xf numFmtId="0" fontId="0" fillId="0" borderId="0" xfId="0"/>
    <xf numFmtId="0" fontId="0" fillId="2" borderId="0" xfId="0" applyFill="1" applyBorder="1"/>
    <xf numFmtId="0" fontId="0" fillId="0" borderId="0" xfId="0" applyFill="1" applyBorder="1"/>
    <xf numFmtId="0" fontId="1" fillId="0" borderId="0" xfId="0" applyFont="1" applyFill="1" applyBorder="1"/>
    <xf numFmtId="0" fontId="4" fillId="0" borderId="0" xfId="0" applyFont="1" applyFill="1" applyBorder="1"/>
    <xf numFmtId="0" fontId="3" fillId="0" borderId="0" xfId="0" applyFont="1" applyFill="1" applyBorder="1"/>
    <xf numFmtId="0" fontId="0" fillId="2" borderId="0" xfId="0" applyFill="1" applyBorder="1" applyAlignment="1">
      <alignment horizontal="center"/>
    </xf>
    <xf numFmtId="0" fontId="0" fillId="0" borderId="0" xfId="0" applyFill="1" applyBorder="1" applyAlignment="1">
      <alignment horizontal="center"/>
    </xf>
    <xf numFmtId="0" fontId="2" fillId="2" borderId="0" xfId="0" applyFont="1" applyFill="1" applyBorder="1" applyAlignment="1">
      <alignment horizontal="center"/>
    </xf>
    <xf numFmtId="14" fontId="0" fillId="0" borderId="0" xfId="0" applyNumberFormat="1" applyFill="1" applyBorder="1"/>
    <xf numFmtId="14" fontId="0" fillId="2" borderId="0" xfId="0" applyNumberFormat="1" applyFill="1" applyBorder="1"/>
    <xf numFmtId="0" fontId="3" fillId="2" borderId="0" xfId="0" applyFont="1" applyFill="1" applyBorder="1"/>
    <xf numFmtId="9" fontId="0" fillId="2" borderId="0" xfId="0" applyNumberFormat="1" applyFill="1" applyBorder="1"/>
    <xf numFmtId="0" fontId="4" fillId="2" borderId="0" xfId="0" applyFont="1" applyFill="1" applyBorder="1"/>
    <xf numFmtId="14" fontId="4" fillId="0" borderId="0" xfId="0" applyNumberFormat="1" applyFont="1" applyFill="1" applyBorder="1"/>
    <xf numFmtId="0" fontId="5" fillId="2" borderId="0" xfId="0" applyFont="1" applyFill="1" applyBorder="1"/>
    <xf numFmtId="9" fontId="4" fillId="2" borderId="0" xfId="0" applyNumberFormat="1" applyFont="1" applyFill="1" applyBorder="1"/>
    <xf numFmtId="14" fontId="4" fillId="0" borderId="0" xfId="0" applyNumberFormat="1" applyFont="1" applyFill="1" applyBorder="1" applyAlignment="1">
      <alignment horizontal="right"/>
    </xf>
    <xf numFmtId="0" fontId="6" fillId="2" borderId="0" xfId="0" applyFont="1" applyFill="1" applyBorder="1" applyAlignment="1">
      <alignment horizontal="left" vertical="top"/>
    </xf>
    <xf numFmtId="0" fontId="6" fillId="0" borderId="0" xfId="0" applyFont="1" applyFill="1" applyBorder="1" applyAlignment="1">
      <alignment horizontal="left" vertical="top"/>
    </xf>
    <xf numFmtId="3" fontId="0" fillId="2" borderId="0" xfId="0" applyNumberFormat="1" applyFill="1" applyBorder="1"/>
    <xf numFmtId="0" fontId="1" fillId="2" borderId="0" xfId="0" applyFont="1" applyFill="1" applyBorder="1"/>
    <xf numFmtId="16" fontId="0" fillId="0" borderId="0" xfId="0" applyNumberFormat="1" applyFill="1" applyBorder="1"/>
    <xf numFmtId="14" fontId="3" fillId="0" borderId="0" xfId="0" applyNumberFormat="1" applyFont="1" applyFill="1" applyBorder="1"/>
    <xf numFmtId="4" fontId="0" fillId="2" borderId="0" xfId="0" applyNumberFormat="1" applyFill="1" applyBorder="1"/>
    <xf numFmtId="10" fontId="0" fillId="2" borderId="0" xfId="0" applyNumberFormat="1" applyFill="1" applyBorder="1"/>
    <xf numFmtId="3" fontId="4" fillId="2" borderId="0" xfId="0" applyNumberFormat="1" applyFont="1" applyFill="1" applyBorder="1"/>
    <xf numFmtId="0" fontId="7" fillId="0" borderId="0" xfId="0" applyFont="1" applyFill="1" applyBorder="1"/>
    <xf numFmtId="1" fontId="0" fillId="2" borderId="0" xfId="0" applyNumberFormat="1" applyFill="1" applyBorder="1"/>
    <xf numFmtId="10" fontId="4" fillId="2" borderId="0" xfId="0" applyNumberFormat="1" applyFont="1" applyFill="1" applyBorder="1"/>
    <xf numFmtId="0" fontId="7" fillId="2" borderId="0" xfId="0" applyFont="1" applyFill="1" applyBorder="1"/>
    <xf numFmtId="3" fontId="3" fillId="2" borderId="0" xfId="0" applyNumberFormat="1" applyFont="1" applyFill="1" applyBorder="1"/>
    <xf numFmtId="16" fontId="0" fillId="2" borderId="0" xfId="0" applyNumberFormat="1" applyFill="1" applyBorder="1"/>
    <xf numFmtId="13" fontId="1" fillId="2" borderId="0" xfId="0" applyNumberFormat="1" applyFont="1" applyFill="1" applyBorder="1"/>
    <xf numFmtId="0" fontId="0" fillId="2" borderId="0" xfId="0" applyFill="1" applyBorder="1" applyAlignment="1">
      <alignment wrapText="1"/>
    </xf>
    <xf numFmtId="0" fontId="4" fillId="2" borderId="0" xfId="0" applyFont="1" applyFill="1" applyBorder="1" applyAlignment="1">
      <alignment wrapText="1"/>
    </xf>
    <xf numFmtId="0" fontId="3" fillId="2" borderId="0" xfId="0" applyFont="1" applyFill="1" applyBorder="1" applyAlignment="1">
      <alignment wrapText="1"/>
    </xf>
    <xf numFmtId="0" fontId="1" fillId="2" borderId="0" xfId="0" applyFont="1" applyFill="1" applyBorder="1" applyAlignment="1">
      <alignment wrapText="1"/>
    </xf>
  </cellXfs>
  <cellStyles count="1">
    <cellStyle name="Normal" xfId="0" builtinId="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F45BB-BC1D-44D0-AF28-0F49FD0A25DF}">
  <dimension ref="A1:EA3781"/>
  <sheetViews>
    <sheetView tabSelected="1" zoomScaleNormal="100" workbookViewId="0">
      <pane xSplit="2" ySplit="1" topLeftCell="C3779" activePane="bottomRight" state="frozen"/>
      <selection pane="topRight" activeCell="C1" sqref="C1"/>
      <selection pane="bottomLeft" activeCell="A2" sqref="A2"/>
      <selection pane="bottomRight" activeCell="N2" sqref="N2:N3781"/>
    </sheetView>
  </sheetViews>
  <sheetFormatPr defaultColWidth="9.1796875" defaultRowHeight="14.5" x14ac:dyDescent="0.35"/>
  <cols>
    <col min="1" max="1" width="9.1796875" style="2"/>
    <col min="2" max="2" width="9.453125" style="1" bestFit="1" customWidth="1"/>
    <col min="3" max="3" width="13" style="2" customWidth="1"/>
    <col min="4" max="4" width="10.81640625" style="1" bestFit="1" customWidth="1"/>
    <col min="5" max="5" width="9.453125" style="1" bestFit="1" customWidth="1"/>
    <col min="6" max="8" width="9.1796875" style="1"/>
    <col min="9" max="9" width="11.453125" style="2" customWidth="1"/>
    <col min="10" max="10" width="31.1796875" style="2" bestFit="1" customWidth="1"/>
    <col min="11" max="11" width="9.1796875" style="2"/>
    <col min="12" max="12" width="11.7265625" style="2" customWidth="1"/>
    <col min="13" max="13" width="31.1796875" style="2" bestFit="1" customWidth="1"/>
    <col min="14" max="20" width="9.1796875" style="2"/>
    <col min="21" max="21" width="9.453125" style="2" bestFit="1" customWidth="1"/>
    <col min="22" max="22" width="9.1796875" style="2"/>
    <col min="23" max="24" width="9.1796875" style="1"/>
    <col min="25" max="27" width="9.1796875" style="2"/>
    <col min="28" max="28" width="9.453125" style="2" bestFit="1" customWidth="1"/>
    <col min="29" max="71" width="9.1796875" style="1"/>
    <col min="72" max="72" width="66.7265625" style="34" customWidth="1"/>
    <col min="73" max="73" width="69.6328125" style="34" customWidth="1"/>
    <col min="74" max="74" width="11.7265625" style="2" customWidth="1"/>
    <col min="75" max="75" width="70.6328125" style="34" customWidth="1"/>
    <col min="76" max="76" width="132.26953125" style="2" bestFit="1" customWidth="1"/>
    <col min="77" max="77" width="52.453125" style="2" bestFit="1" customWidth="1"/>
    <col min="78" max="78" width="9.1796875" style="2"/>
    <col min="79" max="79" width="112.08984375" style="2" bestFit="1" customWidth="1"/>
    <col min="80" max="80" width="13.81640625" style="1" customWidth="1"/>
    <col min="81" max="81" width="9.1796875" style="2"/>
    <col min="82" max="92" width="9.1796875" style="1"/>
    <col min="93" max="94" width="9.453125" style="2" bestFit="1" customWidth="1"/>
    <col min="95" max="95" width="10.453125" style="2" bestFit="1" customWidth="1"/>
    <col min="96" max="96" width="9.1796875" style="1"/>
    <col min="97" max="97" width="15.1796875" style="2" customWidth="1"/>
    <col min="98" max="98" width="15.453125" style="2" customWidth="1"/>
    <col min="99" max="99" width="14.1796875" style="2" bestFit="1" customWidth="1"/>
    <col min="100" max="101" width="15.26953125" style="2" bestFit="1" customWidth="1"/>
    <col min="102" max="102" width="9.1796875" style="1"/>
    <col min="103" max="103" width="10.26953125" style="1" bestFit="1" customWidth="1"/>
    <col min="104" max="109" width="9.1796875" style="2"/>
    <col min="110" max="110" width="9.26953125" style="2" customWidth="1"/>
    <col min="111" max="111" width="9.1796875" style="1"/>
    <col min="112" max="16384" width="9.1796875" style="2"/>
  </cols>
  <sheetData>
    <row r="1" spans="1:111" ht="29" x14ac:dyDescent="0.35">
      <c r="A1" s="2" t="s">
        <v>0</v>
      </c>
      <c r="B1" s="1" t="s">
        <v>1</v>
      </c>
      <c r="C1" s="2" t="s">
        <v>2</v>
      </c>
      <c r="D1" s="1" t="s">
        <v>3</v>
      </c>
      <c r="E1" s="1" t="s">
        <v>4</v>
      </c>
      <c r="F1" s="1" t="s">
        <v>5</v>
      </c>
      <c r="G1" s="1" t="s">
        <v>6</v>
      </c>
      <c r="H1" s="1"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1" t="s">
        <v>22</v>
      </c>
      <c r="X1" s="1" t="s">
        <v>23</v>
      </c>
      <c r="Y1" s="2" t="s">
        <v>24</v>
      </c>
      <c r="Z1" s="2" t="s">
        <v>25</v>
      </c>
      <c r="AA1" s="2" t="s">
        <v>26</v>
      </c>
      <c r="AB1" s="2"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63</v>
      </c>
      <c r="BQ1" s="1" t="s">
        <v>66</v>
      </c>
      <c r="BR1" s="1" t="s">
        <v>67</v>
      </c>
      <c r="BS1" s="1" t="s">
        <v>68</v>
      </c>
      <c r="BT1" s="34" t="s">
        <v>69</v>
      </c>
      <c r="BU1" s="34" t="s">
        <v>70</v>
      </c>
      <c r="BV1" s="2" t="s">
        <v>71</v>
      </c>
      <c r="BW1" s="34" t="s">
        <v>72</v>
      </c>
      <c r="BX1" s="2" t="s">
        <v>73</v>
      </c>
      <c r="BY1" s="2" t="s">
        <v>74</v>
      </c>
      <c r="BZ1" s="2" t="s">
        <v>75</v>
      </c>
      <c r="CA1" s="2" t="s">
        <v>76</v>
      </c>
      <c r="CB1" s="1" t="s">
        <v>77</v>
      </c>
      <c r="CC1" s="2" t="s">
        <v>78</v>
      </c>
      <c r="CD1" s="1" t="s">
        <v>79</v>
      </c>
      <c r="CE1" s="1" t="s">
        <v>80</v>
      </c>
      <c r="CF1" s="1" t="s">
        <v>81</v>
      </c>
      <c r="CG1" s="6" t="s">
        <v>82</v>
      </c>
      <c r="CH1" s="6" t="s">
        <v>83</v>
      </c>
      <c r="CI1" s="6" t="s">
        <v>84</v>
      </c>
      <c r="CJ1" s="6" t="s">
        <v>85</v>
      </c>
      <c r="CK1" s="6" t="s">
        <v>86</v>
      </c>
      <c r="CL1" s="6" t="s">
        <v>87</v>
      </c>
      <c r="CM1" s="6" t="s">
        <v>88</v>
      </c>
      <c r="CN1" s="6" t="s">
        <v>89</v>
      </c>
      <c r="CO1" s="7" t="s">
        <v>90</v>
      </c>
      <c r="CP1" s="7" t="s">
        <v>91</v>
      </c>
      <c r="CQ1" s="7" t="s">
        <v>92</v>
      </c>
      <c r="CR1" s="6" t="s">
        <v>93</v>
      </c>
      <c r="CS1" s="7" t="s">
        <v>94</v>
      </c>
      <c r="CT1" s="7" t="s">
        <v>95</v>
      </c>
      <c r="CU1" s="7" t="s">
        <v>96</v>
      </c>
      <c r="CV1" s="7" t="s">
        <v>97</v>
      </c>
      <c r="CW1" s="7" t="s">
        <v>98</v>
      </c>
      <c r="CX1" s="6" t="s">
        <v>99</v>
      </c>
      <c r="CY1" s="1" t="s">
        <v>100</v>
      </c>
      <c r="DA1" s="7" t="s">
        <v>101</v>
      </c>
      <c r="DB1" s="7" t="s">
        <v>102</v>
      </c>
      <c r="DC1" s="7" t="s">
        <v>103</v>
      </c>
      <c r="DD1" s="7" t="s">
        <v>104</v>
      </c>
      <c r="DE1" s="7" t="s">
        <v>105</v>
      </c>
      <c r="DF1" s="7" t="s">
        <v>106</v>
      </c>
      <c r="DG1" s="8" t="s">
        <v>107</v>
      </c>
    </row>
    <row r="2" spans="1:111" ht="409.5" x14ac:dyDescent="0.35">
      <c r="B2" s="1" t="s">
        <v>13809</v>
      </c>
      <c r="C2" s="9">
        <v>44565</v>
      </c>
      <c r="D2" s="10" t="s">
        <v>13809</v>
      </c>
      <c r="E2" s="1">
        <v>35</v>
      </c>
      <c r="F2" s="1" t="s">
        <v>108</v>
      </c>
      <c r="G2" s="1" t="s">
        <v>13809</v>
      </c>
      <c r="H2" s="1" t="s">
        <v>13809</v>
      </c>
      <c r="I2" s="9">
        <v>44195</v>
      </c>
      <c r="J2" s="2" t="s">
        <v>109</v>
      </c>
      <c r="K2" s="2" t="s">
        <v>13809</v>
      </c>
      <c r="M2" s="2" t="s">
        <v>163</v>
      </c>
      <c r="N2" s="2" t="s">
        <v>13809</v>
      </c>
      <c r="O2" s="2" t="s">
        <v>110</v>
      </c>
      <c r="P2" s="2" t="s">
        <v>111</v>
      </c>
      <c r="S2" s="2" t="s">
        <v>111</v>
      </c>
      <c r="T2" s="2" t="s">
        <v>112</v>
      </c>
      <c r="U2" s="2" t="b">
        <f>OR(S2="yes",T2="yes")</f>
        <v>1</v>
      </c>
      <c r="V2" s="2" t="s">
        <v>126</v>
      </c>
      <c r="W2" s="1" t="s">
        <v>111</v>
      </c>
      <c r="Y2" s="2" t="s">
        <v>111</v>
      </c>
      <c r="AF2" s="1" t="s">
        <v>111</v>
      </c>
      <c r="AJ2" s="1" t="s">
        <v>115</v>
      </c>
      <c r="AK2" s="1" t="s">
        <v>164</v>
      </c>
      <c r="AN2" s="1" t="s">
        <v>165</v>
      </c>
      <c r="AO2" s="1" t="s">
        <v>166</v>
      </c>
      <c r="AU2" s="1" t="s">
        <v>132</v>
      </c>
      <c r="AZ2" s="1" t="s">
        <v>155</v>
      </c>
      <c r="BA2" s="1" t="s">
        <v>167</v>
      </c>
      <c r="BJ2" s="1" t="s">
        <v>111</v>
      </c>
      <c r="BU2" s="34" t="s">
        <v>168</v>
      </c>
      <c r="BV2" s="9">
        <v>44574</v>
      </c>
      <c r="BW2" s="34" t="s">
        <v>14095</v>
      </c>
      <c r="BY2" s="2" t="s">
        <v>153</v>
      </c>
      <c r="BZ2" s="2" t="s">
        <v>124</v>
      </c>
      <c r="CB2" s="1" t="s">
        <v>169</v>
      </c>
      <c r="CD2" s="1" t="b">
        <f>AND(E2&lt;30,NOT(E2="."),NOT(E2=""))</f>
        <v>0</v>
      </c>
      <c r="CE2" s="1" t="b">
        <f>AND(E2&lt;18,NOT(E2="."),NOT(E2=""))</f>
        <v>0</v>
      </c>
      <c r="CF2" s="1" t="b">
        <f t="shared" ref="CF2:CF65" si="0">AND(E2&gt;4,E2&lt;12,NOT(E2=""),NOT(E2="."))</f>
        <v>0</v>
      </c>
      <c r="CG2" s="1" t="b">
        <f t="shared" ref="CG2:CG65" si="1">AND(E2&gt;11,E2&lt;16,NOT(E2=""),NOT(E2="."))</f>
        <v>0</v>
      </c>
      <c r="CH2" s="1" t="b">
        <f t="shared" ref="CH2:CH65" si="2">AND(E2&gt;15,E2&lt;18)</f>
        <v>0</v>
      </c>
      <c r="CI2" s="1" t="b">
        <f t="shared" ref="CI2:CI65" si="3">AND(E2&gt;17,E2&lt;25)</f>
        <v>0</v>
      </c>
      <c r="CJ2" s="1" t="b">
        <f t="shared" ref="CJ2:CJ65" si="4">AND(E2&gt;24,E2&lt;30)</f>
        <v>0</v>
      </c>
      <c r="CK2" s="1" t="b">
        <f t="shared" ref="CK2:CK65" si="5">AND(E2&gt;29,E2&lt;40)</f>
        <v>1</v>
      </c>
      <c r="CL2" s="1" t="b">
        <f t="shared" ref="CL2:CL65" si="6">AND(E2&gt;39,E2&lt;50)</f>
        <v>0</v>
      </c>
      <c r="CM2" s="1" t="b">
        <f t="shared" ref="CM2:CM65" si="7">AND(E2&gt;49,E2&lt;65)</f>
        <v>0</v>
      </c>
      <c r="CN2" s="1" t="b">
        <f t="shared" ref="CN2:CN65" si="8">AND(E2&gt;64,NOT(E2="."),NOT(E2=""))</f>
        <v>0</v>
      </c>
      <c r="CO2" s="2" t="b">
        <f t="shared" ref="CO2:CO65" si="9">AND(AB2&lt;7,NOT(AB2="."),NOT(AB2=""))</f>
        <v>0</v>
      </c>
      <c r="CP2" s="2" t="b">
        <f t="shared" ref="CP2:CP65" si="10">AND(AB2&lt;8,NOT(AB2="."),NOT(AB2=""))</f>
        <v>0</v>
      </c>
      <c r="CQ2" s="2" t="b">
        <f t="shared" ref="CQ2:CQ65" si="11">AND(AB2&gt;7,AB2&lt;22,NOT(AB2=""),NOT(AB2="."))</f>
        <v>0</v>
      </c>
      <c r="CR2" s="6" t="str">
        <f t="shared" ref="CR2:CR65" si="12">F2</f>
        <v>Female</v>
      </c>
      <c r="CS2" s="7">
        <f t="shared" ref="CS2:CS65" si="13">COUNTIF(J2,"=*pfizer*")</f>
        <v>1</v>
      </c>
      <c r="CT2" s="7">
        <f t="shared" ref="CT2:CT65" si="14">COUNTIF(J2,"=*moderna*")</f>
        <v>0</v>
      </c>
      <c r="CU2" s="7">
        <f t="shared" ref="CU2:CU65" si="15">COUNTIF(J2,"=*janssen*")</f>
        <v>0</v>
      </c>
      <c r="CV2" s="7">
        <f t="shared" ref="CV2:CV65" si="16">COUNTIF(M2,"=*pfizer*")</f>
        <v>0</v>
      </c>
      <c r="CW2" s="7">
        <f>COUNTIF(M2,"=*moderna*")</f>
        <v>0</v>
      </c>
      <c r="CX2" s="1" t="b">
        <f>AND(E2&lt;30,NOT(E2="."),NOT(E2=""))</f>
        <v>0</v>
      </c>
      <c r="CY2" s="1" t="b">
        <f>AND(E2&gt;17,E2&lt;41,NOT(E2="."),NOT(E2=""))</f>
        <v>1</v>
      </c>
      <c r="DG2" s="1" t="b">
        <f>AND(E2&gt;4,E2&lt;18,NOT(E2=""),NOT(E2="."))</f>
        <v>0</v>
      </c>
    </row>
    <row r="3" spans="1:111" ht="362.5" x14ac:dyDescent="0.35">
      <c r="B3" s="1" t="s">
        <v>13809</v>
      </c>
      <c r="C3" s="9">
        <v>44506</v>
      </c>
      <c r="D3" s="10" t="s">
        <v>13809</v>
      </c>
      <c r="E3" s="1">
        <v>45</v>
      </c>
      <c r="F3" s="1" t="s">
        <v>108</v>
      </c>
      <c r="G3" s="1" t="s">
        <v>13809</v>
      </c>
      <c r="H3" s="1" t="s">
        <v>13809</v>
      </c>
      <c r="I3" s="9">
        <v>44207</v>
      </c>
      <c r="J3" s="2" t="s">
        <v>128</v>
      </c>
      <c r="K3" s="2" t="s">
        <v>13809</v>
      </c>
      <c r="N3" s="2" t="s">
        <v>13809</v>
      </c>
      <c r="O3" s="2" t="s">
        <v>110</v>
      </c>
      <c r="P3" s="2" t="s">
        <v>111</v>
      </c>
      <c r="S3" s="2" t="s">
        <v>111</v>
      </c>
      <c r="T3" s="2" t="s">
        <v>112</v>
      </c>
      <c r="U3" s="2" t="b">
        <v>1</v>
      </c>
      <c r="V3" s="2" t="s">
        <v>126</v>
      </c>
      <c r="W3" s="1" t="s">
        <v>111</v>
      </c>
      <c r="Y3" s="2" t="s">
        <v>111</v>
      </c>
      <c r="AH3" s="1" t="s">
        <v>193</v>
      </c>
      <c r="AI3" s="1" t="s">
        <v>252</v>
      </c>
      <c r="AK3" s="1" t="s">
        <v>150</v>
      </c>
      <c r="AO3" s="1" t="s">
        <v>117</v>
      </c>
      <c r="AU3" s="1" t="s">
        <v>197</v>
      </c>
      <c r="AZ3" s="1" t="s">
        <v>155</v>
      </c>
      <c r="BA3" s="1">
        <v>0</v>
      </c>
      <c r="BJ3" s="1" t="s">
        <v>111</v>
      </c>
      <c r="BN3" s="1" t="s">
        <v>111</v>
      </c>
      <c r="BU3" s="34" t="s">
        <v>13810</v>
      </c>
      <c r="BV3" s="9">
        <v>44544</v>
      </c>
      <c r="BW3" s="34" t="s">
        <v>14096</v>
      </c>
      <c r="BY3" s="2" t="s">
        <v>153</v>
      </c>
      <c r="BZ3" s="2" t="s">
        <v>124</v>
      </c>
      <c r="CB3" s="1" t="s">
        <v>253</v>
      </c>
      <c r="CD3" s="1" t="b">
        <v>0</v>
      </c>
      <c r="CE3" s="1" t="b">
        <v>0</v>
      </c>
      <c r="CF3" s="1" t="b">
        <f t="shared" si="0"/>
        <v>0</v>
      </c>
      <c r="CG3" s="1" t="b">
        <f t="shared" si="1"/>
        <v>0</v>
      </c>
      <c r="CH3" s="1" t="b">
        <f t="shared" si="2"/>
        <v>0</v>
      </c>
      <c r="CI3" s="1" t="b">
        <f t="shared" si="3"/>
        <v>0</v>
      </c>
      <c r="CJ3" s="1" t="b">
        <f t="shared" si="4"/>
        <v>0</v>
      </c>
      <c r="CK3" s="1" t="b">
        <f t="shared" si="5"/>
        <v>0</v>
      </c>
      <c r="CL3" s="1" t="b">
        <f t="shared" si="6"/>
        <v>1</v>
      </c>
      <c r="CM3" s="1" t="b">
        <f t="shared" si="7"/>
        <v>0</v>
      </c>
      <c r="CN3" s="1" t="b">
        <f t="shared" si="8"/>
        <v>0</v>
      </c>
      <c r="CO3" s="2" t="b">
        <f t="shared" si="9"/>
        <v>0</v>
      </c>
      <c r="CP3" s="2" t="b">
        <f t="shared" si="10"/>
        <v>0</v>
      </c>
      <c r="CQ3" s="2" t="b">
        <f t="shared" si="11"/>
        <v>0</v>
      </c>
      <c r="CR3" s="6" t="str">
        <f t="shared" si="12"/>
        <v>Female</v>
      </c>
      <c r="CS3" s="7">
        <f t="shared" si="13"/>
        <v>0</v>
      </c>
      <c r="CT3" s="7">
        <f t="shared" si="14"/>
        <v>1</v>
      </c>
      <c r="CU3" s="7">
        <f t="shared" si="15"/>
        <v>0</v>
      </c>
      <c r="CV3" s="7">
        <f t="shared" si="16"/>
        <v>0</v>
      </c>
      <c r="CW3" s="7">
        <f>COUNTIF(M3,"=*moderna*")</f>
        <v>0</v>
      </c>
      <c r="CX3" s="1" t="b">
        <f>AND(E3&lt;30,NOT(E3="."),NOT(E3=""))</f>
        <v>0</v>
      </c>
      <c r="CY3" s="1" t="b">
        <f>AND(E3&gt;17,E3&lt;41,NOT(E3="."),NOT(E3=""))</f>
        <v>0</v>
      </c>
      <c r="DG3" s="1" t="b">
        <f>AND(E3&gt;4,E3&lt;18,NOT(E3=""),NOT(E3="."))</f>
        <v>0</v>
      </c>
    </row>
    <row r="4" spans="1:111" ht="116" x14ac:dyDescent="0.35">
      <c r="B4" s="1" t="s">
        <v>13809</v>
      </c>
      <c r="C4" s="9">
        <v>44465</v>
      </c>
      <c r="D4" s="10" t="s">
        <v>13809</v>
      </c>
      <c r="E4" s="1">
        <v>40</v>
      </c>
      <c r="F4" s="1" t="s">
        <v>108</v>
      </c>
      <c r="G4" s="1" t="s">
        <v>13809</v>
      </c>
      <c r="H4" s="1" t="s">
        <v>13809</v>
      </c>
      <c r="I4" s="9">
        <v>44177</v>
      </c>
      <c r="J4" s="2" t="s">
        <v>128</v>
      </c>
      <c r="K4" s="2" t="s">
        <v>13809</v>
      </c>
      <c r="L4" s="9">
        <v>44201</v>
      </c>
      <c r="M4" s="2" t="s">
        <v>128</v>
      </c>
      <c r="N4" s="2" t="s">
        <v>13809</v>
      </c>
      <c r="O4" s="2" t="s">
        <v>110</v>
      </c>
      <c r="P4" s="2" t="s">
        <v>111</v>
      </c>
      <c r="S4" s="2" t="s">
        <v>111</v>
      </c>
      <c r="T4" s="2" t="s">
        <v>112</v>
      </c>
      <c r="U4" s="2" t="b">
        <v>1</v>
      </c>
      <c r="V4" s="2" t="s">
        <v>126</v>
      </c>
      <c r="W4" s="1" t="s">
        <v>112</v>
      </c>
      <c r="X4" s="1" t="s">
        <v>138</v>
      </c>
      <c r="Y4" s="2" t="s">
        <v>112</v>
      </c>
      <c r="Z4" s="2" t="s">
        <v>112</v>
      </c>
      <c r="AA4" s="2" t="s">
        <v>112</v>
      </c>
      <c r="AB4" s="2">
        <v>29</v>
      </c>
      <c r="AC4" s="1" t="s">
        <v>111</v>
      </c>
      <c r="AF4" s="1" t="s">
        <v>111</v>
      </c>
      <c r="AJ4" s="1" t="s">
        <v>115</v>
      </c>
      <c r="AK4" s="1" t="s">
        <v>194</v>
      </c>
      <c r="AN4" s="1" t="s">
        <v>260</v>
      </c>
      <c r="AO4" s="1" t="s">
        <v>117</v>
      </c>
      <c r="AU4" s="1" t="s">
        <v>132</v>
      </c>
      <c r="AZ4" s="1" t="s">
        <v>155</v>
      </c>
      <c r="BA4" s="1" t="s">
        <v>261</v>
      </c>
      <c r="BJ4" s="1" t="s">
        <v>112</v>
      </c>
      <c r="BK4" s="1" t="s">
        <v>112</v>
      </c>
      <c r="BL4" s="1" t="s">
        <v>142</v>
      </c>
      <c r="BQ4" s="1" t="s">
        <v>121</v>
      </c>
      <c r="BR4" s="1" t="s">
        <v>122</v>
      </c>
      <c r="BS4" s="1" t="s">
        <v>111</v>
      </c>
      <c r="BT4" s="34" t="s">
        <v>262</v>
      </c>
      <c r="BU4" s="34" t="s">
        <v>263</v>
      </c>
      <c r="BV4" s="9">
        <v>44456</v>
      </c>
      <c r="BW4" s="34" t="s">
        <v>14097</v>
      </c>
      <c r="BY4" s="2" t="s">
        <v>153</v>
      </c>
      <c r="BZ4" s="2" t="s">
        <v>124</v>
      </c>
      <c r="CB4" s="1" t="s">
        <v>264</v>
      </c>
      <c r="CD4" s="1" t="b">
        <f>AND(E4&lt;30,NOT(E4="."),NOT(E4=""))</f>
        <v>0</v>
      </c>
      <c r="CE4" s="1" t="b">
        <f>AND(E4&lt;18,NOT(E4="."),NOT(E4=""))</f>
        <v>0</v>
      </c>
      <c r="CF4" s="1" t="b">
        <f t="shared" si="0"/>
        <v>0</v>
      </c>
      <c r="CG4" s="1" t="b">
        <f t="shared" si="1"/>
        <v>0</v>
      </c>
      <c r="CH4" s="1" t="b">
        <f t="shared" si="2"/>
        <v>0</v>
      </c>
      <c r="CI4" s="1" t="b">
        <f t="shared" si="3"/>
        <v>0</v>
      </c>
      <c r="CJ4" s="1" t="b">
        <f t="shared" si="4"/>
        <v>0</v>
      </c>
      <c r="CK4" s="1" t="b">
        <f t="shared" si="5"/>
        <v>0</v>
      </c>
      <c r="CL4" s="1" t="b">
        <f t="shared" si="6"/>
        <v>1</v>
      </c>
      <c r="CM4" s="1" t="b">
        <f t="shared" si="7"/>
        <v>0</v>
      </c>
      <c r="CN4" s="1" t="b">
        <f t="shared" si="8"/>
        <v>0</v>
      </c>
      <c r="CO4" s="2" t="b">
        <f t="shared" si="9"/>
        <v>0</v>
      </c>
      <c r="CP4" s="2" t="b">
        <f t="shared" si="10"/>
        <v>0</v>
      </c>
      <c r="CQ4" s="2" t="b">
        <f t="shared" si="11"/>
        <v>0</v>
      </c>
      <c r="CR4" s="6" t="str">
        <f t="shared" si="12"/>
        <v>Female</v>
      </c>
      <c r="CS4" s="7">
        <f t="shared" si="13"/>
        <v>0</v>
      </c>
      <c r="CT4" s="7">
        <f t="shared" si="14"/>
        <v>1</v>
      </c>
      <c r="CU4" s="7">
        <f t="shared" si="15"/>
        <v>0</v>
      </c>
      <c r="CV4" s="7">
        <f t="shared" si="16"/>
        <v>0</v>
      </c>
      <c r="CW4" s="7">
        <f>COUNTIF(M4,"=*moderna*")</f>
        <v>1</v>
      </c>
      <c r="CX4" s="1" t="b">
        <f>AND(E4&lt;30,NOT(E4="."),NOT(E4=""))</f>
        <v>0</v>
      </c>
      <c r="CY4" s="1" t="b">
        <f>AND(E4&gt;17,E4&lt;41,NOT(E4="."),NOT(E4=""))</f>
        <v>1</v>
      </c>
      <c r="DG4" s="1" t="b">
        <f>AND(E4&gt;4,E4&lt;18,NOT(E4=""),NOT(E4="."))</f>
        <v>0</v>
      </c>
    </row>
    <row r="5" spans="1:111" ht="72.5" x14ac:dyDescent="0.35">
      <c r="B5" s="1" t="s">
        <v>13809</v>
      </c>
      <c r="C5" s="9">
        <v>44371</v>
      </c>
      <c r="D5" s="10" t="s">
        <v>13809</v>
      </c>
      <c r="E5" s="1">
        <v>33</v>
      </c>
      <c r="F5" s="1" t="s">
        <v>127</v>
      </c>
      <c r="G5" s="1" t="s">
        <v>13809</v>
      </c>
      <c r="H5" s="1" t="s">
        <v>13809</v>
      </c>
      <c r="I5" s="9">
        <v>44199</v>
      </c>
      <c r="J5" s="2" t="s">
        <v>109</v>
      </c>
      <c r="K5" s="2" t="s">
        <v>13809</v>
      </c>
      <c r="L5" s="9">
        <v>44222</v>
      </c>
      <c r="M5" s="2" t="s">
        <v>109</v>
      </c>
      <c r="N5" s="2" t="s">
        <v>13809</v>
      </c>
      <c r="O5" s="2" t="s">
        <v>110</v>
      </c>
      <c r="P5" s="2" t="s">
        <v>111</v>
      </c>
      <c r="S5" s="2" t="s">
        <v>111</v>
      </c>
      <c r="T5" s="2" t="s">
        <v>112</v>
      </c>
      <c r="U5" s="2" t="b">
        <v>1</v>
      </c>
      <c r="V5" s="2" t="s">
        <v>113</v>
      </c>
      <c r="W5" s="1" t="s">
        <v>112</v>
      </c>
      <c r="Y5" s="2" t="s">
        <v>112</v>
      </c>
      <c r="Z5" s="2" t="s">
        <v>111</v>
      </c>
      <c r="AA5" s="2" t="s">
        <v>112</v>
      </c>
      <c r="AB5" s="2">
        <v>2</v>
      </c>
      <c r="AC5" s="1" t="s">
        <v>111</v>
      </c>
      <c r="AF5" s="1" t="s">
        <v>111</v>
      </c>
      <c r="AJ5" s="1" t="s">
        <v>115</v>
      </c>
      <c r="AK5" s="1" t="s">
        <v>201</v>
      </c>
      <c r="AN5" s="1" t="s">
        <v>280</v>
      </c>
      <c r="AO5" s="1" t="s">
        <v>130</v>
      </c>
      <c r="AU5" s="1" t="s">
        <v>132</v>
      </c>
      <c r="AZ5" s="1" t="s">
        <v>155</v>
      </c>
      <c r="BA5" s="1">
        <v>1994</v>
      </c>
      <c r="BJ5" s="1" t="s">
        <v>112</v>
      </c>
      <c r="BK5" s="1" t="s">
        <v>111</v>
      </c>
      <c r="BQ5" s="1" t="s">
        <v>121</v>
      </c>
      <c r="BR5" s="1" t="s">
        <v>122</v>
      </c>
      <c r="BS5" s="1" t="s">
        <v>112</v>
      </c>
      <c r="BU5" s="34" t="s">
        <v>281</v>
      </c>
      <c r="BV5" s="9">
        <v>44462</v>
      </c>
      <c r="BW5" s="34" t="s">
        <v>282</v>
      </c>
      <c r="BX5" s="2" t="s">
        <v>111</v>
      </c>
      <c r="BY5" s="2" t="s">
        <v>136</v>
      </c>
      <c r="BZ5" s="2" t="s">
        <v>124</v>
      </c>
      <c r="CA5" s="2">
        <v>2</v>
      </c>
      <c r="CB5" s="1" t="s">
        <v>265</v>
      </c>
      <c r="CC5" s="2" t="s">
        <v>126</v>
      </c>
      <c r="CD5" s="1" t="b">
        <f>AND(E5&lt;30,NOT(E5="."),NOT(E5=""))</f>
        <v>0</v>
      </c>
      <c r="CE5" s="1" t="b">
        <f>AND(E5&lt;18,NOT(E5="."),NOT(E5=""))</f>
        <v>0</v>
      </c>
      <c r="CF5" s="1" t="b">
        <f t="shared" si="0"/>
        <v>0</v>
      </c>
      <c r="CG5" s="1" t="b">
        <f t="shared" si="1"/>
        <v>0</v>
      </c>
      <c r="CH5" s="1" t="b">
        <f t="shared" si="2"/>
        <v>0</v>
      </c>
      <c r="CI5" s="1" t="b">
        <f t="shared" si="3"/>
        <v>0</v>
      </c>
      <c r="CJ5" s="1" t="b">
        <f t="shared" si="4"/>
        <v>0</v>
      </c>
      <c r="CK5" s="1" t="b">
        <f t="shared" si="5"/>
        <v>1</v>
      </c>
      <c r="CL5" s="1" t="b">
        <f t="shared" si="6"/>
        <v>0</v>
      </c>
      <c r="CM5" s="1" t="b">
        <f t="shared" si="7"/>
        <v>0</v>
      </c>
      <c r="CN5" s="1" t="b">
        <f t="shared" si="8"/>
        <v>0</v>
      </c>
      <c r="CO5" s="2" t="b">
        <f t="shared" si="9"/>
        <v>1</v>
      </c>
      <c r="CP5" s="2" t="b">
        <f t="shared" si="10"/>
        <v>1</v>
      </c>
      <c r="CQ5" s="2" t="b">
        <f t="shared" si="11"/>
        <v>0</v>
      </c>
      <c r="CR5" s="6" t="str">
        <f t="shared" si="12"/>
        <v>Male</v>
      </c>
      <c r="CS5" s="7">
        <f t="shared" si="13"/>
        <v>1</v>
      </c>
      <c r="CT5" s="7">
        <f t="shared" si="14"/>
        <v>0</v>
      </c>
      <c r="CU5" s="7">
        <f t="shared" si="15"/>
        <v>0</v>
      </c>
      <c r="CV5" s="7">
        <f t="shared" si="16"/>
        <v>1</v>
      </c>
      <c r="CW5" s="7">
        <f>COUNTIF(M5,"=*moderna*")</f>
        <v>0</v>
      </c>
      <c r="CX5" s="1" t="b">
        <f>AND(E5&lt;30,NOT(E5="."),NOT(E5=""))</f>
        <v>0</v>
      </c>
      <c r="CY5" s="1" t="b">
        <f>AND(E5&gt;17,E5&lt;41,NOT(E5="."),NOT(E5=""))</f>
        <v>1</v>
      </c>
      <c r="DG5" s="1" t="b">
        <f>AND(E5&gt;4,E5&lt;18,NOT(E5=""),NOT(E5="."))</f>
        <v>0</v>
      </c>
    </row>
    <row r="6" spans="1:111" ht="130.5" x14ac:dyDescent="0.35">
      <c r="B6" s="1" t="s">
        <v>13809</v>
      </c>
      <c r="C6" s="9">
        <v>44370</v>
      </c>
      <c r="D6" s="10" t="s">
        <v>13809</v>
      </c>
      <c r="E6" s="1">
        <v>72</v>
      </c>
      <c r="F6" s="1" t="s">
        <v>108</v>
      </c>
      <c r="G6" s="1" t="s">
        <v>13809</v>
      </c>
      <c r="H6" s="1" t="s">
        <v>13809</v>
      </c>
      <c r="I6" s="9">
        <v>44232</v>
      </c>
      <c r="J6" s="2" t="s">
        <v>128</v>
      </c>
      <c r="K6" s="2" t="s">
        <v>13809</v>
      </c>
      <c r="L6" s="9">
        <v>44317</v>
      </c>
      <c r="M6" s="2" t="s">
        <v>128</v>
      </c>
      <c r="N6" s="2" t="s">
        <v>13809</v>
      </c>
      <c r="O6" s="2" t="s">
        <v>110</v>
      </c>
      <c r="P6" s="2" t="s">
        <v>111</v>
      </c>
      <c r="S6" s="2" t="s">
        <v>111</v>
      </c>
      <c r="T6" s="2" t="s">
        <v>112</v>
      </c>
      <c r="U6" s="2" t="b">
        <f>OR(S6="yes",T6="yes")</f>
        <v>1</v>
      </c>
      <c r="V6" s="2" t="s">
        <v>126</v>
      </c>
      <c r="W6" s="1" t="s">
        <v>111</v>
      </c>
      <c r="Y6" s="2" t="s">
        <v>112</v>
      </c>
      <c r="Z6" s="2" t="s">
        <v>112</v>
      </c>
      <c r="AA6" s="2" t="s">
        <v>111</v>
      </c>
      <c r="AB6" s="2">
        <v>2</v>
      </c>
      <c r="AC6" s="1" t="s">
        <v>111</v>
      </c>
      <c r="AF6" s="1" t="s">
        <v>111</v>
      </c>
      <c r="AH6" s="1" t="s">
        <v>193</v>
      </c>
      <c r="AI6" s="1" t="s">
        <v>5420</v>
      </c>
      <c r="AJ6" s="1" t="s">
        <v>115</v>
      </c>
      <c r="AK6" s="1" t="s">
        <v>185</v>
      </c>
      <c r="AO6" s="1" t="s">
        <v>221</v>
      </c>
      <c r="AS6" s="1" t="s">
        <v>196</v>
      </c>
      <c r="AZ6" s="1" t="s">
        <v>198</v>
      </c>
      <c r="BA6" s="1" t="s">
        <v>5421</v>
      </c>
      <c r="BF6" s="1" t="s">
        <v>5422</v>
      </c>
      <c r="BG6" s="1" t="s">
        <v>5423</v>
      </c>
      <c r="BH6" s="1" t="s">
        <v>5424</v>
      </c>
      <c r="BJ6" s="1" t="s">
        <v>111</v>
      </c>
      <c r="BN6" s="1" t="s">
        <v>112</v>
      </c>
      <c r="BO6" s="1" t="s">
        <v>148</v>
      </c>
      <c r="BP6" s="1" t="s">
        <v>5425</v>
      </c>
      <c r="BQ6" s="1" t="s">
        <v>121</v>
      </c>
      <c r="BR6" s="1" t="s">
        <v>122</v>
      </c>
      <c r="BS6" s="1" t="s">
        <v>112</v>
      </c>
      <c r="BU6" s="34" t="s">
        <v>5426</v>
      </c>
      <c r="BV6" s="9">
        <v>44461</v>
      </c>
      <c r="BW6" s="34" t="s">
        <v>14098</v>
      </c>
      <c r="BX6" s="2" t="s">
        <v>111</v>
      </c>
      <c r="BY6" s="2" t="s">
        <v>153</v>
      </c>
      <c r="BZ6" s="2" t="s">
        <v>124</v>
      </c>
      <c r="CB6" s="1" t="s">
        <v>505</v>
      </c>
      <c r="CD6" s="1" t="b">
        <f>AND(E6&lt;30,NOT(E6="."),NOT(E6=""))</f>
        <v>0</v>
      </c>
      <c r="CE6" s="1" t="b">
        <f>AND(E6&lt;18,NOT(E6="."),NOT(E6=""))</f>
        <v>0</v>
      </c>
      <c r="CF6" s="1" t="b">
        <f t="shared" si="0"/>
        <v>0</v>
      </c>
      <c r="CG6" s="1" t="b">
        <f t="shared" si="1"/>
        <v>0</v>
      </c>
      <c r="CH6" s="1" t="b">
        <f t="shared" si="2"/>
        <v>0</v>
      </c>
      <c r="CI6" s="1" t="b">
        <f t="shared" si="3"/>
        <v>0</v>
      </c>
      <c r="CJ6" s="1" t="b">
        <f t="shared" si="4"/>
        <v>0</v>
      </c>
      <c r="CK6" s="1" t="b">
        <f t="shared" si="5"/>
        <v>0</v>
      </c>
      <c r="CL6" s="1" t="b">
        <f t="shared" si="6"/>
        <v>0</v>
      </c>
      <c r="CM6" s="1" t="b">
        <f t="shared" si="7"/>
        <v>0</v>
      </c>
      <c r="CN6" s="1" t="b">
        <f t="shared" si="8"/>
        <v>1</v>
      </c>
      <c r="CO6" s="2" t="b">
        <f t="shared" si="9"/>
        <v>1</v>
      </c>
      <c r="CP6" s="2" t="b">
        <f t="shared" si="10"/>
        <v>1</v>
      </c>
      <c r="CQ6" s="2" t="b">
        <f t="shared" si="11"/>
        <v>0</v>
      </c>
      <c r="CR6" s="6" t="str">
        <f t="shared" si="12"/>
        <v>Female</v>
      </c>
      <c r="CS6" s="7">
        <f t="shared" si="13"/>
        <v>0</v>
      </c>
      <c r="CT6" s="7">
        <f t="shared" si="14"/>
        <v>1</v>
      </c>
      <c r="CU6" s="7">
        <f t="shared" si="15"/>
        <v>0</v>
      </c>
      <c r="CV6" s="7">
        <f t="shared" si="16"/>
        <v>0</v>
      </c>
    </row>
    <row r="7" spans="1:111" ht="130.5" x14ac:dyDescent="0.35">
      <c r="B7" s="1" t="s">
        <v>13809</v>
      </c>
      <c r="C7" s="9">
        <v>44326</v>
      </c>
      <c r="D7" s="10" t="s">
        <v>13809</v>
      </c>
      <c r="E7" s="1">
        <v>46</v>
      </c>
      <c r="F7" s="1" t="s">
        <v>127</v>
      </c>
      <c r="G7" s="1" t="s">
        <v>13809</v>
      </c>
      <c r="H7" s="1" t="s">
        <v>13809</v>
      </c>
      <c r="I7" s="9">
        <v>44214</v>
      </c>
      <c r="J7" s="2" t="s">
        <v>109</v>
      </c>
      <c r="K7" s="2" t="s">
        <v>13809</v>
      </c>
      <c r="L7" s="9">
        <v>44232</v>
      </c>
      <c r="M7" s="2" t="s">
        <v>109</v>
      </c>
      <c r="N7" s="2" t="s">
        <v>13809</v>
      </c>
      <c r="O7" s="2" t="s">
        <v>110</v>
      </c>
      <c r="P7" s="2" t="s">
        <v>111</v>
      </c>
      <c r="S7" s="2" t="s">
        <v>112</v>
      </c>
      <c r="T7" s="2" t="s">
        <v>111</v>
      </c>
      <c r="U7" s="2" t="b">
        <v>1</v>
      </c>
      <c r="V7" s="2" t="s">
        <v>113</v>
      </c>
      <c r="W7" s="1" t="s">
        <v>111</v>
      </c>
      <c r="Y7" s="2" t="s">
        <v>112</v>
      </c>
      <c r="Z7" s="2" t="s">
        <v>111</v>
      </c>
      <c r="AA7" s="2" t="s">
        <v>112</v>
      </c>
      <c r="AB7" s="2">
        <v>1</v>
      </c>
      <c r="AC7" s="1" t="s">
        <v>111</v>
      </c>
      <c r="AF7" s="1" t="s">
        <v>111</v>
      </c>
      <c r="AJ7" s="1" t="s">
        <v>115</v>
      </c>
      <c r="AK7" s="1" t="s">
        <v>150</v>
      </c>
      <c r="AO7" s="1" t="s">
        <v>221</v>
      </c>
      <c r="AZ7" s="1" t="s">
        <v>155</v>
      </c>
      <c r="BA7" s="1" t="s">
        <v>312</v>
      </c>
      <c r="BJ7" s="1" t="s">
        <v>111</v>
      </c>
      <c r="BN7" s="1" t="s">
        <v>112</v>
      </c>
      <c r="BO7" s="1" t="s">
        <v>234</v>
      </c>
      <c r="BP7" s="1" t="s">
        <v>313</v>
      </c>
      <c r="BQ7" s="1" t="s">
        <v>121</v>
      </c>
      <c r="BR7" s="1" t="s">
        <v>122</v>
      </c>
      <c r="BS7" s="1" t="s">
        <v>112</v>
      </c>
      <c r="BU7" s="34" t="s">
        <v>314</v>
      </c>
      <c r="BV7" s="9">
        <v>44326</v>
      </c>
      <c r="BW7" s="34" t="s">
        <v>14099</v>
      </c>
      <c r="BY7" s="2" t="s">
        <v>153</v>
      </c>
      <c r="BZ7" s="2" t="s">
        <v>124</v>
      </c>
      <c r="CA7" s="2">
        <v>1</v>
      </c>
      <c r="CB7" s="1" t="s">
        <v>256</v>
      </c>
      <c r="CC7" s="2" t="s">
        <v>126</v>
      </c>
      <c r="CD7" s="1" t="b">
        <f>AND(E7&lt;30,NOT(E7="."),NOT(E7=""))</f>
        <v>0</v>
      </c>
      <c r="CE7" s="1" t="b">
        <f>AND(E7&lt;18,NOT(E7="."),NOT(E7=""))</f>
        <v>0</v>
      </c>
      <c r="CF7" s="1" t="b">
        <f t="shared" si="0"/>
        <v>0</v>
      </c>
      <c r="CG7" s="1" t="b">
        <f t="shared" si="1"/>
        <v>0</v>
      </c>
      <c r="CH7" s="1" t="b">
        <f t="shared" si="2"/>
        <v>0</v>
      </c>
      <c r="CI7" s="1" t="b">
        <f t="shared" si="3"/>
        <v>0</v>
      </c>
      <c r="CJ7" s="1" t="b">
        <f t="shared" si="4"/>
        <v>0</v>
      </c>
      <c r="CK7" s="1" t="b">
        <f t="shared" si="5"/>
        <v>0</v>
      </c>
      <c r="CL7" s="1" t="b">
        <f t="shared" si="6"/>
        <v>1</v>
      </c>
      <c r="CM7" s="1" t="b">
        <f t="shared" si="7"/>
        <v>0</v>
      </c>
      <c r="CN7" s="1" t="b">
        <f t="shared" si="8"/>
        <v>0</v>
      </c>
      <c r="CO7" s="2" t="b">
        <f t="shared" si="9"/>
        <v>1</v>
      </c>
      <c r="CP7" s="2" t="b">
        <f t="shared" si="10"/>
        <v>1</v>
      </c>
      <c r="CQ7" s="2" t="b">
        <f t="shared" si="11"/>
        <v>0</v>
      </c>
      <c r="CR7" s="6" t="str">
        <f t="shared" si="12"/>
        <v>Male</v>
      </c>
      <c r="CS7" s="7">
        <f t="shared" si="13"/>
        <v>1</v>
      </c>
      <c r="CT7" s="7">
        <f t="shared" si="14"/>
        <v>0</v>
      </c>
      <c r="CU7" s="7">
        <f t="shared" si="15"/>
        <v>0</v>
      </c>
      <c r="CV7" s="7">
        <f t="shared" si="16"/>
        <v>1</v>
      </c>
      <c r="CW7" s="7">
        <f t="shared" ref="CW7:CW49" si="17">COUNTIF(M7,"=*moderna*")</f>
        <v>0</v>
      </c>
      <c r="CX7" s="1" t="b">
        <f t="shared" ref="CX7:CX49" si="18">AND(E7&lt;30,NOT(E7="."),NOT(E7=""))</f>
        <v>0</v>
      </c>
      <c r="CY7" s="1" t="b">
        <f t="shared" ref="CY7:CY49" si="19">AND(E7&gt;17,E7&lt;41,NOT(E7="."),NOT(E7=""))</f>
        <v>0</v>
      </c>
      <c r="DG7" s="1" t="b">
        <f t="shared" ref="DG7:DG49" si="20">AND(E7&gt;4,E7&lt;18,NOT(E7=""),NOT(E7="."))</f>
        <v>0</v>
      </c>
    </row>
    <row r="8" spans="1:111" ht="116" x14ac:dyDescent="0.35">
      <c r="B8" s="1" t="s">
        <v>13809</v>
      </c>
      <c r="C8" s="9">
        <v>44339</v>
      </c>
      <c r="D8" s="10" t="s">
        <v>13809</v>
      </c>
      <c r="E8" s="1">
        <v>22</v>
      </c>
      <c r="F8" s="1" t="s">
        <v>127</v>
      </c>
      <c r="G8" s="1" t="s">
        <v>13809</v>
      </c>
      <c r="H8" s="1" t="s">
        <v>13809</v>
      </c>
      <c r="I8" s="9">
        <v>44222</v>
      </c>
      <c r="J8" s="2" t="s">
        <v>128</v>
      </c>
      <c r="K8" s="2" t="s">
        <v>13809</v>
      </c>
      <c r="L8" s="9">
        <v>44250</v>
      </c>
      <c r="M8" s="2" t="s">
        <v>128</v>
      </c>
      <c r="N8" s="2" t="s">
        <v>13809</v>
      </c>
      <c r="O8" s="2" t="s">
        <v>110</v>
      </c>
      <c r="P8" s="2" t="s">
        <v>111</v>
      </c>
      <c r="S8" s="2" t="s">
        <v>112</v>
      </c>
      <c r="T8" s="2" t="s">
        <v>111</v>
      </c>
      <c r="U8" s="2" t="b">
        <v>1</v>
      </c>
      <c r="V8" s="2" t="s">
        <v>113</v>
      </c>
      <c r="W8" s="1" t="s">
        <v>112</v>
      </c>
      <c r="X8" s="1" t="s">
        <v>114</v>
      </c>
      <c r="Y8" s="2" t="s">
        <v>112</v>
      </c>
      <c r="Z8" s="2" t="s">
        <v>111</v>
      </c>
      <c r="AA8" s="2" t="s">
        <v>112</v>
      </c>
      <c r="AB8" s="2">
        <v>3</v>
      </c>
      <c r="AC8" s="1" t="s">
        <v>111</v>
      </c>
      <c r="AF8" s="1" t="s">
        <v>111</v>
      </c>
      <c r="AJ8" s="1" t="s">
        <v>115</v>
      </c>
      <c r="AK8" s="1" t="s">
        <v>211</v>
      </c>
      <c r="AN8" s="1" t="s">
        <v>337</v>
      </c>
      <c r="AO8" s="1" t="s">
        <v>117</v>
      </c>
      <c r="AS8" s="1" t="s">
        <v>145</v>
      </c>
      <c r="AU8" s="1" t="s">
        <v>177</v>
      </c>
      <c r="AX8" s="1">
        <v>40</v>
      </c>
      <c r="AZ8" s="1" t="s">
        <v>338</v>
      </c>
      <c r="BA8" s="1" t="s">
        <v>339</v>
      </c>
      <c r="BD8" s="1" t="s">
        <v>340</v>
      </c>
      <c r="BF8" s="1" t="s">
        <v>341</v>
      </c>
      <c r="BG8" s="1" t="s">
        <v>342</v>
      </c>
      <c r="BH8" s="1" t="s">
        <v>343</v>
      </c>
      <c r="BI8" s="1" t="s">
        <v>112</v>
      </c>
      <c r="BJ8" s="1" t="s">
        <v>112</v>
      </c>
      <c r="BK8" s="1" t="s">
        <v>112</v>
      </c>
      <c r="BL8" s="1" t="s">
        <v>268</v>
      </c>
      <c r="BM8" s="1" t="s">
        <v>344</v>
      </c>
      <c r="BQ8" s="1" t="s">
        <v>121</v>
      </c>
      <c r="BR8" s="1" t="s">
        <v>122</v>
      </c>
      <c r="BS8" s="1" t="s">
        <v>112</v>
      </c>
      <c r="BU8" s="34" t="s">
        <v>345</v>
      </c>
      <c r="BV8" s="9">
        <v>44371</v>
      </c>
      <c r="BW8" s="34" t="s">
        <v>14100</v>
      </c>
      <c r="BX8" s="2" t="s">
        <v>111</v>
      </c>
      <c r="BY8" s="2" t="s">
        <v>156</v>
      </c>
      <c r="BZ8" s="2" t="s">
        <v>124</v>
      </c>
      <c r="CA8" s="2">
        <v>2</v>
      </c>
      <c r="CB8" s="1" t="s">
        <v>346</v>
      </c>
      <c r="CC8" s="2" t="s">
        <v>126</v>
      </c>
      <c r="CD8" s="1" t="b">
        <v>1</v>
      </c>
      <c r="CE8" s="1" t="b">
        <v>0</v>
      </c>
      <c r="CF8" s="1" t="b">
        <f t="shared" si="0"/>
        <v>0</v>
      </c>
      <c r="CG8" s="1" t="b">
        <f t="shared" si="1"/>
        <v>0</v>
      </c>
      <c r="CH8" s="1" t="b">
        <f t="shared" si="2"/>
        <v>0</v>
      </c>
      <c r="CI8" s="1" t="b">
        <f t="shared" si="3"/>
        <v>1</v>
      </c>
      <c r="CJ8" s="1" t="b">
        <f t="shared" si="4"/>
        <v>0</v>
      </c>
      <c r="CK8" s="1" t="b">
        <f t="shared" si="5"/>
        <v>0</v>
      </c>
      <c r="CL8" s="1" t="b">
        <f t="shared" si="6"/>
        <v>0</v>
      </c>
      <c r="CM8" s="1" t="b">
        <f t="shared" si="7"/>
        <v>0</v>
      </c>
      <c r="CN8" s="1" t="b">
        <f t="shared" si="8"/>
        <v>0</v>
      </c>
      <c r="CO8" s="2" t="b">
        <f t="shared" si="9"/>
        <v>1</v>
      </c>
      <c r="CP8" s="2" t="b">
        <f t="shared" si="10"/>
        <v>1</v>
      </c>
      <c r="CQ8" s="2" t="b">
        <f t="shared" si="11"/>
        <v>0</v>
      </c>
      <c r="CR8" s="6" t="str">
        <f t="shared" si="12"/>
        <v>Male</v>
      </c>
      <c r="CS8" s="7">
        <f t="shared" si="13"/>
        <v>0</v>
      </c>
      <c r="CT8" s="7">
        <f t="shared" si="14"/>
        <v>1</v>
      </c>
      <c r="CU8" s="7">
        <f t="shared" si="15"/>
        <v>0</v>
      </c>
      <c r="CV8" s="7">
        <f t="shared" si="16"/>
        <v>0</v>
      </c>
      <c r="CW8" s="7">
        <f t="shared" si="17"/>
        <v>1</v>
      </c>
      <c r="CX8" s="1" t="b">
        <f t="shared" si="18"/>
        <v>1</v>
      </c>
      <c r="CY8" s="1" t="b">
        <f t="shared" si="19"/>
        <v>1</v>
      </c>
      <c r="DG8" s="1" t="b">
        <f t="shared" si="20"/>
        <v>0</v>
      </c>
    </row>
    <row r="9" spans="1:111" ht="29" x14ac:dyDescent="0.35">
      <c r="A9" s="2">
        <v>18</v>
      </c>
      <c r="B9" s="1" t="s">
        <v>13809</v>
      </c>
      <c r="C9" s="9">
        <v>44306</v>
      </c>
      <c r="D9" s="10" t="s">
        <v>13809</v>
      </c>
      <c r="E9" s="1" t="e">
        <f>ROUND((C9-D9)/365,0)</f>
        <v>#VALUE!</v>
      </c>
      <c r="F9" s="1" t="s">
        <v>127</v>
      </c>
      <c r="G9" s="1" t="s">
        <v>13809</v>
      </c>
      <c r="H9" s="1" t="s">
        <v>13809</v>
      </c>
      <c r="K9" s="2" t="s">
        <v>13809</v>
      </c>
      <c r="L9" s="9">
        <v>44243</v>
      </c>
      <c r="M9" s="2" t="s">
        <v>128</v>
      </c>
      <c r="N9" s="2" t="s">
        <v>13809</v>
      </c>
      <c r="O9" s="2" t="s">
        <v>110</v>
      </c>
      <c r="P9" s="2" t="s">
        <v>111</v>
      </c>
      <c r="T9" s="2" t="s">
        <v>112</v>
      </c>
      <c r="U9" s="2" t="b">
        <f>OR(S9="yes",T9="yes")</f>
        <v>1</v>
      </c>
      <c r="V9" s="2" t="s">
        <v>113</v>
      </c>
      <c r="W9" s="1" t="s">
        <v>112</v>
      </c>
      <c r="X9" s="1" t="s">
        <v>138</v>
      </c>
      <c r="Y9" s="2" t="s">
        <v>112</v>
      </c>
      <c r="Z9" s="2" t="s">
        <v>111</v>
      </c>
      <c r="AA9" s="2" t="s">
        <v>112</v>
      </c>
      <c r="AB9" s="2">
        <v>3</v>
      </c>
      <c r="AF9" s="1" t="s">
        <v>111</v>
      </c>
      <c r="AJ9" s="1" t="s">
        <v>115</v>
      </c>
      <c r="AK9" s="1" t="s">
        <v>129</v>
      </c>
      <c r="AO9" s="1" t="s">
        <v>117</v>
      </c>
      <c r="AS9" s="1" t="s">
        <v>118</v>
      </c>
      <c r="AT9" s="1" t="s">
        <v>112</v>
      </c>
      <c r="AU9" s="1" t="s">
        <v>238</v>
      </c>
      <c r="AX9" s="1" t="s">
        <v>373</v>
      </c>
      <c r="AZ9" s="1" t="s">
        <v>374</v>
      </c>
      <c r="BA9" s="1" t="s">
        <v>375</v>
      </c>
      <c r="BD9" s="1" t="s">
        <v>376</v>
      </c>
      <c r="BE9" s="1" t="s">
        <v>377</v>
      </c>
      <c r="BH9" s="1" t="s">
        <v>378</v>
      </c>
      <c r="BI9" s="1" t="s">
        <v>112</v>
      </c>
      <c r="BJ9" s="1" t="s">
        <v>112</v>
      </c>
      <c r="BK9" s="1" t="s">
        <v>112</v>
      </c>
      <c r="BL9" s="1" t="s">
        <v>322</v>
      </c>
      <c r="BQ9" s="1" t="s">
        <v>121</v>
      </c>
      <c r="BR9" s="1" t="s">
        <v>122</v>
      </c>
      <c r="BS9" s="1" t="s">
        <v>112</v>
      </c>
      <c r="BU9" s="34" t="s">
        <v>13811</v>
      </c>
      <c r="BV9" s="9">
        <v>44333</v>
      </c>
      <c r="BW9" s="34" t="s">
        <v>379</v>
      </c>
      <c r="BX9" s="2" t="s">
        <v>111</v>
      </c>
      <c r="BZ9" s="2" t="s">
        <v>124</v>
      </c>
      <c r="CA9" s="2">
        <v>1</v>
      </c>
      <c r="CB9" s="1" t="s">
        <v>175</v>
      </c>
      <c r="CC9" s="2" t="s">
        <v>126</v>
      </c>
      <c r="CD9" s="1" t="e">
        <f>AND(E9&lt;30,NOT(E9="."),NOT(E9=""))</f>
        <v>#VALUE!</v>
      </c>
      <c r="CE9" s="1" t="e">
        <f>AND(E9&lt;18,NOT(E9="."),NOT(E9=""))</f>
        <v>#VALUE!</v>
      </c>
      <c r="CF9" s="1" t="e">
        <f t="shared" si="0"/>
        <v>#VALUE!</v>
      </c>
      <c r="CG9" s="1" t="e">
        <f t="shared" si="1"/>
        <v>#VALUE!</v>
      </c>
      <c r="CH9" s="1" t="e">
        <f t="shared" si="2"/>
        <v>#VALUE!</v>
      </c>
      <c r="CI9" s="1" t="e">
        <f t="shared" si="3"/>
        <v>#VALUE!</v>
      </c>
      <c r="CJ9" s="1" t="e">
        <f t="shared" si="4"/>
        <v>#VALUE!</v>
      </c>
      <c r="CK9" s="1" t="e">
        <f t="shared" si="5"/>
        <v>#VALUE!</v>
      </c>
      <c r="CL9" s="1" t="e">
        <f t="shared" si="6"/>
        <v>#VALUE!</v>
      </c>
      <c r="CM9" s="1" t="e">
        <f t="shared" si="7"/>
        <v>#VALUE!</v>
      </c>
      <c r="CN9" s="1" t="e">
        <f t="shared" si="8"/>
        <v>#VALUE!</v>
      </c>
      <c r="CO9" s="2" t="b">
        <f t="shared" si="9"/>
        <v>1</v>
      </c>
      <c r="CP9" s="2" t="b">
        <f t="shared" si="10"/>
        <v>1</v>
      </c>
      <c r="CQ9" s="2" t="b">
        <f t="shared" si="11"/>
        <v>0</v>
      </c>
      <c r="CR9" s="6" t="str">
        <f t="shared" si="12"/>
        <v>Male</v>
      </c>
      <c r="CS9" s="7">
        <f t="shared" si="13"/>
        <v>0</v>
      </c>
      <c r="CT9" s="7">
        <f t="shared" si="14"/>
        <v>0</v>
      </c>
      <c r="CU9" s="7">
        <f t="shared" si="15"/>
        <v>0</v>
      </c>
      <c r="CV9" s="7">
        <f t="shared" si="16"/>
        <v>0</v>
      </c>
      <c r="CW9" s="7">
        <f t="shared" si="17"/>
        <v>1</v>
      </c>
      <c r="CX9" s="1" t="e">
        <f t="shared" si="18"/>
        <v>#VALUE!</v>
      </c>
      <c r="CY9" s="1" t="e">
        <f t="shared" si="19"/>
        <v>#VALUE!</v>
      </c>
      <c r="DG9" s="1" t="e">
        <f t="shared" si="20"/>
        <v>#VALUE!</v>
      </c>
    </row>
    <row r="10" spans="1:111" ht="159.5" x14ac:dyDescent="0.35">
      <c r="B10" s="1" t="s">
        <v>13809</v>
      </c>
      <c r="C10" s="9">
        <v>44460</v>
      </c>
      <c r="D10" s="10" t="s">
        <v>13809</v>
      </c>
      <c r="E10" s="1">
        <v>48</v>
      </c>
      <c r="F10" s="1" t="s">
        <v>108</v>
      </c>
      <c r="G10" s="1" t="s">
        <v>13809</v>
      </c>
      <c r="H10" s="1" t="s">
        <v>13809</v>
      </c>
      <c r="I10" s="9">
        <v>44225</v>
      </c>
      <c r="J10" s="2" t="s">
        <v>109</v>
      </c>
      <c r="K10" s="2" t="s">
        <v>13809</v>
      </c>
      <c r="L10" s="9">
        <v>44215</v>
      </c>
      <c r="M10" s="2" t="s">
        <v>109</v>
      </c>
      <c r="N10" s="2" t="s">
        <v>13809</v>
      </c>
      <c r="O10" s="2" t="s">
        <v>110</v>
      </c>
      <c r="P10" s="2" t="s">
        <v>111</v>
      </c>
      <c r="S10" s="2" t="s">
        <v>111</v>
      </c>
      <c r="T10" s="2" t="s">
        <v>112</v>
      </c>
      <c r="U10" s="2" t="b">
        <v>1</v>
      </c>
      <c r="V10" s="2" t="s">
        <v>126</v>
      </c>
      <c r="W10" s="1" t="s">
        <v>112</v>
      </c>
      <c r="X10" s="1" t="s">
        <v>138</v>
      </c>
      <c r="Y10" s="2" t="s">
        <v>112</v>
      </c>
      <c r="Z10" s="2" t="s">
        <v>111</v>
      </c>
      <c r="AA10" s="2" t="s">
        <v>112</v>
      </c>
      <c r="AB10" s="2">
        <v>1</v>
      </c>
      <c r="AF10" s="1" t="s">
        <v>111</v>
      </c>
      <c r="AK10" s="1" t="s">
        <v>185</v>
      </c>
      <c r="BJ10" s="1" t="s">
        <v>111</v>
      </c>
      <c r="BN10" s="1" t="s">
        <v>112</v>
      </c>
      <c r="BO10" s="1" t="s">
        <v>234</v>
      </c>
      <c r="BP10" s="1" t="s">
        <v>387</v>
      </c>
      <c r="BQ10" s="1" t="s">
        <v>121</v>
      </c>
      <c r="BR10" s="1" t="s">
        <v>122</v>
      </c>
      <c r="BS10" s="1" t="s">
        <v>112</v>
      </c>
      <c r="BU10" s="34" t="s">
        <v>388</v>
      </c>
      <c r="BV10" s="9">
        <v>44461</v>
      </c>
      <c r="BW10" s="34" t="s">
        <v>14101</v>
      </c>
      <c r="BX10" s="2" t="s">
        <v>111</v>
      </c>
      <c r="BY10" s="2" t="s">
        <v>153</v>
      </c>
      <c r="BZ10" s="2" t="s">
        <v>124</v>
      </c>
      <c r="CB10" s="1" t="s">
        <v>389</v>
      </c>
      <c r="CD10" s="1" t="b">
        <v>0</v>
      </c>
      <c r="CE10" s="1" t="b">
        <f>AND(E10&lt;18,NOT(E10="."),NOT(E10=""))</f>
        <v>0</v>
      </c>
      <c r="CF10" s="1" t="b">
        <f t="shared" si="0"/>
        <v>0</v>
      </c>
      <c r="CG10" s="1" t="b">
        <f t="shared" si="1"/>
        <v>0</v>
      </c>
      <c r="CH10" s="1" t="b">
        <f t="shared" si="2"/>
        <v>0</v>
      </c>
      <c r="CI10" s="1" t="b">
        <f t="shared" si="3"/>
        <v>0</v>
      </c>
      <c r="CJ10" s="1" t="b">
        <f t="shared" si="4"/>
        <v>0</v>
      </c>
      <c r="CK10" s="1" t="b">
        <f t="shared" si="5"/>
        <v>0</v>
      </c>
      <c r="CL10" s="1" t="b">
        <f t="shared" si="6"/>
        <v>1</v>
      </c>
      <c r="CM10" s="1" t="b">
        <f t="shared" si="7"/>
        <v>0</v>
      </c>
      <c r="CN10" s="1" t="b">
        <f t="shared" si="8"/>
        <v>0</v>
      </c>
      <c r="CO10" s="2" t="b">
        <f t="shared" si="9"/>
        <v>1</v>
      </c>
      <c r="CP10" s="2" t="b">
        <f t="shared" si="10"/>
        <v>1</v>
      </c>
      <c r="CQ10" s="2" t="b">
        <f t="shared" si="11"/>
        <v>0</v>
      </c>
      <c r="CR10" s="6" t="str">
        <f t="shared" si="12"/>
        <v>Female</v>
      </c>
      <c r="CS10" s="7">
        <f t="shared" si="13"/>
        <v>1</v>
      </c>
      <c r="CT10" s="7">
        <f t="shared" si="14"/>
        <v>0</v>
      </c>
      <c r="CU10" s="7">
        <f t="shared" si="15"/>
        <v>0</v>
      </c>
      <c r="CV10" s="7">
        <f t="shared" si="16"/>
        <v>1</v>
      </c>
      <c r="CW10" s="7">
        <f t="shared" si="17"/>
        <v>0</v>
      </c>
      <c r="CX10" s="1" t="b">
        <f t="shared" si="18"/>
        <v>0</v>
      </c>
      <c r="CY10" s="1" t="b">
        <f t="shared" si="19"/>
        <v>0</v>
      </c>
      <c r="DG10" s="1" t="b">
        <f t="shared" si="20"/>
        <v>0</v>
      </c>
    </row>
    <row r="11" spans="1:111" ht="101.5" x14ac:dyDescent="0.35">
      <c r="B11" s="1" t="s">
        <v>13809</v>
      </c>
      <c r="C11" s="9">
        <v>44431</v>
      </c>
      <c r="D11" s="10" t="s">
        <v>13809</v>
      </c>
      <c r="E11" s="1">
        <v>49</v>
      </c>
      <c r="F11" s="1" t="s">
        <v>108</v>
      </c>
      <c r="G11" s="1" t="s">
        <v>13809</v>
      </c>
      <c r="H11" s="1" t="s">
        <v>13809</v>
      </c>
      <c r="I11" s="9">
        <v>44204</v>
      </c>
      <c r="J11" s="2" t="s">
        <v>128</v>
      </c>
      <c r="K11" s="2" t="s">
        <v>13809</v>
      </c>
      <c r="N11" s="2" t="s">
        <v>13809</v>
      </c>
      <c r="O11" s="2" t="s">
        <v>110</v>
      </c>
      <c r="P11" s="2" t="s">
        <v>111</v>
      </c>
      <c r="S11" s="2" t="s">
        <v>111</v>
      </c>
      <c r="T11" s="2" t="s">
        <v>112</v>
      </c>
      <c r="U11" s="2" t="b">
        <v>1</v>
      </c>
      <c r="V11" s="2" t="s">
        <v>113</v>
      </c>
      <c r="W11" s="1" t="s">
        <v>112</v>
      </c>
      <c r="X11" s="1" t="s">
        <v>138</v>
      </c>
      <c r="Y11" s="2" t="s">
        <v>112</v>
      </c>
      <c r="Z11" s="2" t="s">
        <v>112</v>
      </c>
      <c r="AA11" s="2" t="s">
        <v>111</v>
      </c>
      <c r="AB11" s="2">
        <v>21</v>
      </c>
      <c r="AC11" s="1" t="s">
        <v>111</v>
      </c>
      <c r="AF11" s="1" t="s">
        <v>111</v>
      </c>
      <c r="AJ11" s="1" t="s">
        <v>115</v>
      </c>
      <c r="AK11" s="1" t="s">
        <v>144</v>
      </c>
      <c r="AO11" s="1" t="s">
        <v>117</v>
      </c>
      <c r="AS11" s="1" t="s">
        <v>118</v>
      </c>
      <c r="AU11" s="1" t="s">
        <v>238</v>
      </c>
      <c r="AX11" s="1">
        <v>58</v>
      </c>
      <c r="BJ11" s="1" t="s">
        <v>112</v>
      </c>
      <c r="BK11" s="1" t="s">
        <v>112</v>
      </c>
      <c r="BL11" s="1" t="s">
        <v>180</v>
      </c>
      <c r="BM11" s="1" t="s">
        <v>404</v>
      </c>
      <c r="BQ11" s="1" t="s">
        <v>121</v>
      </c>
      <c r="BR11" s="1" t="s">
        <v>122</v>
      </c>
      <c r="BS11" s="1" t="s">
        <v>112</v>
      </c>
      <c r="BU11" s="34" t="s">
        <v>405</v>
      </c>
      <c r="BV11" s="9">
        <v>44431</v>
      </c>
      <c r="BW11" s="34" t="s">
        <v>14102</v>
      </c>
      <c r="BY11" s="2" t="s">
        <v>174</v>
      </c>
      <c r="BZ11" s="2" t="s">
        <v>162</v>
      </c>
      <c r="CA11" s="2">
        <v>2</v>
      </c>
      <c r="CB11" s="1" t="s">
        <v>406</v>
      </c>
      <c r="CC11" s="2" t="s">
        <v>113</v>
      </c>
      <c r="CD11" s="1" t="b">
        <f>AND(E11&lt;30,NOT(E11="."),NOT(E11=""))</f>
        <v>0</v>
      </c>
      <c r="CE11" s="1" t="b">
        <f>AND(E11&lt;18,NOT(E11="."),NOT(E11=""))</f>
        <v>0</v>
      </c>
      <c r="CF11" s="1" t="b">
        <f t="shared" si="0"/>
        <v>0</v>
      </c>
      <c r="CG11" s="1" t="b">
        <f t="shared" si="1"/>
        <v>0</v>
      </c>
      <c r="CH11" s="1" t="b">
        <f t="shared" si="2"/>
        <v>0</v>
      </c>
      <c r="CI11" s="1" t="b">
        <f t="shared" si="3"/>
        <v>0</v>
      </c>
      <c r="CJ11" s="1" t="b">
        <f t="shared" si="4"/>
        <v>0</v>
      </c>
      <c r="CK11" s="1" t="b">
        <f t="shared" si="5"/>
        <v>0</v>
      </c>
      <c r="CL11" s="1" t="b">
        <f t="shared" si="6"/>
        <v>1</v>
      </c>
      <c r="CM11" s="1" t="b">
        <f t="shared" si="7"/>
        <v>0</v>
      </c>
      <c r="CN11" s="1" t="b">
        <f t="shared" si="8"/>
        <v>0</v>
      </c>
      <c r="CO11" s="2" t="b">
        <f t="shared" si="9"/>
        <v>0</v>
      </c>
      <c r="CP11" s="2" t="b">
        <f t="shared" si="10"/>
        <v>0</v>
      </c>
      <c r="CQ11" s="2" t="b">
        <f t="shared" si="11"/>
        <v>1</v>
      </c>
      <c r="CR11" s="6" t="str">
        <f t="shared" si="12"/>
        <v>Female</v>
      </c>
      <c r="CS11" s="7">
        <f t="shared" si="13"/>
        <v>0</v>
      </c>
      <c r="CT11" s="7">
        <f t="shared" si="14"/>
        <v>1</v>
      </c>
      <c r="CU11" s="7">
        <f t="shared" si="15"/>
        <v>0</v>
      </c>
      <c r="CV11" s="7">
        <f t="shared" si="16"/>
        <v>0</v>
      </c>
      <c r="CW11" s="7">
        <f t="shared" si="17"/>
        <v>0</v>
      </c>
      <c r="CX11" s="1" t="b">
        <f t="shared" si="18"/>
        <v>0</v>
      </c>
      <c r="CY11" s="1" t="b">
        <f t="shared" si="19"/>
        <v>0</v>
      </c>
      <c r="DG11" s="1" t="b">
        <f t="shared" si="20"/>
        <v>0</v>
      </c>
    </row>
    <row r="12" spans="1:111" ht="203" x14ac:dyDescent="0.35">
      <c r="B12" s="1" t="s">
        <v>13809</v>
      </c>
      <c r="C12" s="9">
        <v>44350</v>
      </c>
      <c r="D12" s="10" t="s">
        <v>13809</v>
      </c>
      <c r="E12" s="1">
        <v>50</v>
      </c>
      <c r="F12" s="1" t="s">
        <v>108</v>
      </c>
      <c r="G12" s="1" t="s">
        <v>13809</v>
      </c>
      <c r="H12" s="1" t="s">
        <v>13809</v>
      </c>
      <c r="I12" s="9">
        <v>44277</v>
      </c>
      <c r="J12" s="2" t="s">
        <v>409</v>
      </c>
      <c r="K12" s="2" t="s">
        <v>13809</v>
      </c>
      <c r="N12" s="2" t="s">
        <v>13809</v>
      </c>
      <c r="O12" s="2" t="s">
        <v>110</v>
      </c>
      <c r="P12" s="2" t="s">
        <v>111</v>
      </c>
      <c r="S12" s="2" t="s">
        <v>112</v>
      </c>
      <c r="T12" s="2" t="s">
        <v>112</v>
      </c>
      <c r="U12" s="2" t="b">
        <v>1</v>
      </c>
      <c r="V12" s="2" t="s">
        <v>126</v>
      </c>
      <c r="W12" s="1" t="s">
        <v>111</v>
      </c>
      <c r="Y12" s="2" t="s">
        <v>112</v>
      </c>
      <c r="Z12" s="2" t="s">
        <v>112</v>
      </c>
      <c r="AA12" s="2" t="s">
        <v>111</v>
      </c>
      <c r="AB12" s="2">
        <v>3</v>
      </c>
      <c r="AC12" s="1" t="s">
        <v>111</v>
      </c>
      <c r="AF12" s="1" t="s">
        <v>111</v>
      </c>
      <c r="AJ12" s="1" t="s">
        <v>115</v>
      </c>
      <c r="AK12" s="1" t="s">
        <v>150</v>
      </c>
      <c r="AO12" s="1" t="s">
        <v>221</v>
      </c>
      <c r="AZ12" s="1" t="s">
        <v>155</v>
      </c>
      <c r="BA12" s="1">
        <v>0</v>
      </c>
      <c r="BJ12" s="1" t="s">
        <v>111</v>
      </c>
      <c r="BN12" s="1" t="s">
        <v>111</v>
      </c>
      <c r="BU12" s="34" t="s">
        <v>410</v>
      </c>
      <c r="BV12" s="9">
        <v>44522</v>
      </c>
      <c r="BW12" s="34" t="s">
        <v>14103</v>
      </c>
      <c r="BY12" s="2" t="s">
        <v>153</v>
      </c>
      <c r="BZ12" s="2" t="s">
        <v>124</v>
      </c>
      <c r="CB12" s="1" t="s">
        <v>246</v>
      </c>
      <c r="CD12" s="1" t="b">
        <f>AND(E12&lt;30,NOT(E12="."),NOT(E12=""))</f>
        <v>0</v>
      </c>
      <c r="CE12" s="1" t="b">
        <f>AND(E12&lt;18,NOT(E12="."),NOT(E12=""))</f>
        <v>0</v>
      </c>
      <c r="CF12" s="1" t="b">
        <f t="shared" si="0"/>
        <v>0</v>
      </c>
      <c r="CG12" s="1" t="b">
        <f t="shared" si="1"/>
        <v>0</v>
      </c>
      <c r="CH12" s="1" t="b">
        <f t="shared" si="2"/>
        <v>0</v>
      </c>
      <c r="CI12" s="1" t="b">
        <f t="shared" si="3"/>
        <v>0</v>
      </c>
      <c r="CJ12" s="1" t="b">
        <f t="shared" si="4"/>
        <v>0</v>
      </c>
      <c r="CK12" s="1" t="b">
        <f t="shared" si="5"/>
        <v>0</v>
      </c>
      <c r="CL12" s="1" t="b">
        <f t="shared" si="6"/>
        <v>0</v>
      </c>
      <c r="CM12" s="1" t="b">
        <f t="shared" si="7"/>
        <v>1</v>
      </c>
      <c r="CN12" s="1" t="b">
        <f t="shared" si="8"/>
        <v>0</v>
      </c>
      <c r="CO12" s="2" t="b">
        <f t="shared" si="9"/>
        <v>1</v>
      </c>
      <c r="CP12" s="2" t="b">
        <f t="shared" si="10"/>
        <v>1</v>
      </c>
      <c r="CQ12" s="2" t="b">
        <f t="shared" si="11"/>
        <v>0</v>
      </c>
      <c r="CR12" s="6" t="str">
        <f t="shared" si="12"/>
        <v>Female</v>
      </c>
      <c r="CS12" s="7">
        <f t="shared" si="13"/>
        <v>0</v>
      </c>
      <c r="CT12" s="7">
        <f t="shared" si="14"/>
        <v>0</v>
      </c>
      <c r="CU12" s="7">
        <f t="shared" si="15"/>
        <v>1</v>
      </c>
      <c r="CV12" s="7">
        <f t="shared" si="16"/>
        <v>0</v>
      </c>
      <c r="CW12" s="7">
        <f t="shared" si="17"/>
        <v>0</v>
      </c>
      <c r="CX12" s="1" t="b">
        <f t="shared" si="18"/>
        <v>0</v>
      </c>
      <c r="CY12" s="1" t="b">
        <f t="shared" si="19"/>
        <v>0</v>
      </c>
      <c r="DG12" s="1" t="b">
        <f t="shared" si="20"/>
        <v>0</v>
      </c>
    </row>
    <row r="13" spans="1:111" ht="101.5" x14ac:dyDescent="0.35">
      <c r="B13" s="1" t="s">
        <v>13809</v>
      </c>
      <c r="C13" s="9">
        <v>44533</v>
      </c>
      <c r="D13" s="10" t="s">
        <v>13809</v>
      </c>
      <c r="E13" s="1">
        <v>21</v>
      </c>
      <c r="F13" s="1" t="s">
        <v>127</v>
      </c>
      <c r="G13" s="1" t="s">
        <v>13809</v>
      </c>
      <c r="H13" s="1" t="s">
        <v>13809</v>
      </c>
      <c r="I13" s="9">
        <v>44274</v>
      </c>
      <c r="J13" s="2" t="s">
        <v>128</v>
      </c>
      <c r="K13" s="2" t="s">
        <v>13809</v>
      </c>
      <c r="N13" s="2" t="s">
        <v>13809</v>
      </c>
      <c r="O13" s="2" t="s">
        <v>110</v>
      </c>
      <c r="P13" s="2" t="s">
        <v>111</v>
      </c>
      <c r="S13" s="2" t="s">
        <v>112</v>
      </c>
      <c r="T13" s="2" t="s">
        <v>111</v>
      </c>
      <c r="U13" s="2" t="b">
        <f>OR(S13="yes",T13="yes")</f>
        <v>1</v>
      </c>
      <c r="V13" s="2" t="s">
        <v>126</v>
      </c>
      <c r="W13" s="1" t="s">
        <v>112</v>
      </c>
      <c r="X13" s="1" t="s">
        <v>138</v>
      </c>
      <c r="AH13" s="1" t="s">
        <v>193</v>
      </c>
      <c r="AI13" s="1" t="s">
        <v>412</v>
      </c>
      <c r="AJ13" s="1" t="s">
        <v>115</v>
      </c>
      <c r="BJ13" s="1" t="s">
        <v>112</v>
      </c>
      <c r="BW13" s="34" t="s">
        <v>14104</v>
      </c>
      <c r="BZ13" s="2" t="s">
        <v>232</v>
      </c>
      <c r="CB13" s="1" t="s">
        <v>258</v>
      </c>
      <c r="CD13" s="1" t="b">
        <f>AND(E13&lt;30,NOT(E13="."),NOT(E13=""))</f>
        <v>1</v>
      </c>
      <c r="CE13" s="1" t="b">
        <f>AND(E13&lt;18,NOT(E13="."),NOT(E13=""))</f>
        <v>0</v>
      </c>
      <c r="CF13" s="1" t="b">
        <f t="shared" si="0"/>
        <v>0</v>
      </c>
      <c r="CG13" s="1" t="b">
        <f t="shared" si="1"/>
        <v>0</v>
      </c>
      <c r="CH13" s="1" t="b">
        <f t="shared" si="2"/>
        <v>0</v>
      </c>
      <c r="CI13" s="1" t="b">
        <f t="shared" si="3"/>
        <v>1</v>
      </c>
      <c r="CJ13" s="1" t="b">
        <f t="shared" si="4"/>
        <v>0</v>
      </c>
      <c r="CK13" s="1" t="b">
        <f t="shared" si="5"/>
        <v>0</v>
      </c>
      <c r="CL13" s="1" t="b">
        <f t="shared" si="6"/>
        <v>0</v>
      </c>
      <c r="CM13" s="1" t="b">
        <f t="shared" si="7"/>
        <v>0</v>
      </c>
      <c r="CN13" s="1" t="b">
        <f t="shared" si="8"/>
        <v>0</v>
      </c>
      <c r="CO13" s="2" t="b">
        <f t="shared" si="9"/>
        <v>0</v>
      </c>
      <c r="CP13" s="2" t="b">
        <f t="shared" si="10"/>
        <v>0</v>
      </c>
      <c r="CQ13" s="2" t="b">
        <f t="shared" si="11"/>
        <v>0</v>
      </c>
      <c r="CR13" s="6" t="str">
        <f t="shared" si="12"/>
        <v>Male</v>
      </c>
      <c r="CS13" s="7">
        <f t="shared" si="13"/>
        <v>0</v>
      </c>
      <c r="CT13" s="7">
        <f t="shared" si="14"/>
        <v>1</v>
      </c>
      <c r="CU13" s="7">
        <f t="shared" si="15"/>
        <v>0</v>
      </c>
      <c r="CV13" s="7">
        <f t="shared" si="16"/>
        <v>0</v>
      </c>
      <c r="CW13" s="7">
        <f t="shared" si="17"/>
        <v>0</v>
      </c>
      <c r="CX13" s="1" t="b">
        <f t="shared" si="18"/>
        <v>1</v>
      </c>
      <c r="CY13" s="1" t="b">
        <f t="shared" si="19"/>
        <v>1</v>
      </c>
      <c r="DE13" s="4"/>
      <c r="DF13" s="4"/>
      <c r="DG13" s="1" t="b">
        <f t="shared" si="20"/>
        <v>0</v>
      </c>
    </row>
    <row r="14" spans="1:111" x14ac:dyDescent="0.35">
      <c r="B14" s="1" t="s">
        <v>13809</v>
      </c>
      <c r="C14" s="9">
        <v>44297</v>
      </c>
      <c r="D14" s="10" t="s">
        <v>13809</v>
      </c>
      <c r="E14" s="1">
        <v>40</v>
      </c>
      <c r="F14" s="1" t="s">
        <v>127</v>
      </c>
      <c r="G14" s="1" t="s">
        <v>13809</v>
      </c>
      <c r="H14" s="1" t="s">
        <v>13809</v>
      </c>
      <c r="J14" s="2" t="s">
        <v>109</v>
      </c>
      <c r="K14" s="2" t="s">
        <v>13809</v>
      </c>
      <c r="L14" s="9">
        <v>44280</v>
      </c>
      <c r="M14" s="2" t="s">
        <v>109</v>
      </c>
      <c r="N14" s="2" t="s">
        <v>13809</v>
      </c>
      <c r="O14" s="2" t="s">
        <v>110</v>
      </c>
      <c r="P14" s="2" t="s">
        <v>111</v>
      </c>
      <c r="S14" s="2" t="s">
        <v>112</v>
      </c>
      <c r="T14" s="2" t="s">
        <v>111</v>
      </c>
      <c r="U14" s="2" t="b">
        <v>1</v>
      </c>
      <c r="V14" s="2" t="s">
        <v>113</v>
      </c>
      <c r="W14" s="1" t="s">
        <v>112</v>
      </c>
      <c r="X14" s="1" t="s">
        <v>110</v>
      </c>
      <c r="Y14" s="2" t="s">
        <v>112</v>
      </c>
      <c r="Z14" s="2" t="s">
        <v>111</v>
      </c>
      <c r="AA14" s="2" t="s">
        <v>112</v>
      </c>
      <c r="AB14" s="2">
        <v>3</v>
      </c>
      <c r="AC14" s="1" t="s">
        <v>111</v>
      </c>
      <c r="AF14" s="1" t="s">
        <v>111</v>
      </c>
      <c r="AJ14" s="1" t="s">
        <v>115</v>
      </c>
      <c r="AK14" s="1" t="s">
        <v>150</v>
      </c>
      <c r="AO14" s="1" t="s">
        <v>117</v>
      </c>
      <c r="AS14" s="1" t="s">
        <v>145</v>
      </c>
      <c r="AU14" s="1" t="s">
        <v>413</v>
      </c>
      <c r="AX14" s="1">
        <v>30</v>
      </c>
      <c r="AZ14" s="1" t="s">
        <v>414</v>
      </c>
      <c r="BA14" s="1" t="s">
        <v>415</v>
      </c>
      <c r="BH14" s="1">
        <v>8</v>
      </c>
      <c r="BJ14" s="1" t="s">
        <v>112</v>
      </c>
      <c r="BK14" s="1" t="s">
        <v>112</v>
      </c>
      <c r="BL14" s="1" t="s">
        <v>142</v>
      </c>
      <c r="BQ14" s="1" t="s">
        <v>121</v>
      </c>
      <c r="BR14" s="1" t="s">
        <v>122</v>
      </c>
      <c r="BS14" s="1" t="s">
        <v>111</v>
      </c>
      <c r="BU14" s="34" t="s">
        <v>416</v>
      </c>
      <c r="BV14" s="9">
        <v>44286</v>
      </c>
      <c r="BX14" s="2" t="s">
        <v>111</v>
      </c>
      <c r="BY14" s="2" t="s">
        <v>123</v>
      </c>
      <c r="BZ14" s="2" t="s">
        <v>124</v>
      </c>
      <c r="CA14" s="2">
        <v>2</v>
      </c>
      <c r="CB14" s="1" t="s">
        <v>417</v>
      </c>
      <c r="CC14" s="2" t="s">
        <v>126</v>
      </c>
      <c r="CD14" s="1" t="b">
        <v>0</v>
      </c>
      <c r="CE14" s="1" t="b">
        <v>0</v>
      </c>
      <c r="CF14" s="1" t="b">
        <f t="shared" si="0"/>
        <v>0</v>
      </c>
      <c r="CG14" s="1" t="b">
        <f t="shared" si="1"/>
        <v>0</v>
      </c>
      <c r="CH14" s="1" t="b">
        <f t="shared" si="2"/>
        <v>0</v>
      </c>
      <c r="CI14" s="1" t="b">
        <f t="shared" si="3"/>
        <v>0</v>
      </c>
      <c r="CJ14" s="1" t="b">
        <f t="shared" si="4"/>
        <v>0</v>
      </c>
      <c r="CK14" s="1" t="b">
        <f t="shared" si="5"/>
        <v>0</v>
      </c>
      <c r="CL14" s="1" t="b">
        <f t="shared" si="6"/>
        <v>1</v>
      </c>
      <c r="CM14" s="1" t="b">
        <f t="shared" si="7"/>
        <v>0</v>
      </c>
      <c r="CN14" s="1" t="b">
        <f t="shared" si="8"/>
        <v>0</v>
      </c>
      <c r="CO14" s="2" t="b">
        <f t="shared" si="9"/>
        <v>1</v>
      </c>
      <c r="CP14" s="2" t="b">
        <f t="shared" si="10"/>
        <v>1</v>
      </c>
      <c r="CQ14" s="2" t="b">
        <f t="shared" si="11"/>
        <v>0</v>
      </c>
      <c r="CR14" s="6" t="str">
        <f t="shared" si="12"/>
        <v>Male</v>
      </c>
      <c r="CS14" s="7">
        <f t="shared" si="13"/>
        <v>1</v>
      </c>
      <c r="CT14" s="7">
        <f t="shared" si="14"/>
        <v>0</v>
      </c>
      <c r="CU14" s="7">
        <f t="shared" si="15"/>
        <v>0</v>
      </c>
      <c r="CV14" s="7">
        <f t="shared" si="16"/>
        <v>1</v>
      </c>
      <c r="CW14" s="7">
        <f t="shared" si="17"/>
        <v>0</v>
      </c>
      <c r="CX14" s="1" t="b">
        <f t="shared" si="18"/>
        <v>0</v>
      </c>
      <c r="CY14" s="1" t="b">
        <f t="shared" si="19"/>
        <v>1</v>
      </c>
      <c r="DG14" s="1" t="b">
        <f t="shared" si="20"/>
        <v>0</v>
      </c>
    </row>
    <row r="15" spans="1:111" ht="43.5" x14ac:dyDescent="0.35">
      <c r="B15" s="1" t="s">
        <v>13809</v>
      </c>
      <c r="C15" s="9">
        <v>44287</v>
      </c>
      <c r="D15" s="10" t="s">
        <v>13809</v>
      </c>
      <c r="E15" s="1">
        <v>52</v>
      </c>
      <c r="F15" s="1" t="s">
        <v>127</v>
      </c>
      <c r="G15" s="1" t="s">
        <v>13809</v>
      </c>
      <c r="H15" s="1" t="s">
        <v>13809</v>
      </c>
      <c r="I15" s="9">
        <v>413523</v>
      </c>
      <c r="J15" s="2" t="s">
        <v>109</v>
      </c>
      <c r="K15" s="2" t="s">
        <v>13809</v>
      </c>
      <c r="N15" s="2" t="s">
        <v>13809</v>
      </c>
      <c r="O15" s="2" t="s">
        <v>110</v>
      </c>
      <c r="P15" s="2" t="s">
        <v>111</v>
      </c>
      <c r="S15" s="2" t="s">
        <v>111</v>
      </c>
      <c r="T15" s="2" t="s">
        <v>112</v>
      </c>
      <c r="U15" s="2" t="b">
        <v>1</v>
      </c>
      <c r="V15" s="2" t="s">
        <v>113</v>
      </c>
      <c r="W15" s="1" t="s">
        <v>112</v>
      </c>
      <c r="X15" s="1" t="s">
        <v>138</v>
      </c>
      <c r="Y15" s="2" t="s">
        <v>112</v>
      </c>
      <c r="Z15" s="2" t="s">
        <v>112</v>
      </c>
      <c r="AA15" s="2" t="s">
        <v>111</v>
      </c>
      <c r="AB15" s="2">
        <v>2</v>
      </c>
      <c r="AC15" s="1" t="s">
        <v>111</v>
      </c>
      <c r="AF15" s="1" t="s">
        <v>112</v>
      </c>
      <c r="AG15" s="1" t="s">
        <v>138</v>
      </c>
      <c r="AJ15" s="1" t="s">
        <v>115</v>
      </c>
      <c r="AO15" s="1" t="s">
        <v>255</v>
      </c>
      <c r="AU15" s="1" t="s">
        <v>197</v>
      </c>
      <c r="AZ15" s="1" t="s">
        <v>251</v>
      </c>
      <c r="BA15" s="1" t="s">
        <v>427</v>
      </c>
      <c r="BD15" s="1" t="s">
        <v>428</v>
      </c>
      <c r="BE15" s="1">
        <v>130</v>
      </c>
      <c r="BG15" s="1" t="s">
        <v>429</v>
      </c>
      <c r="BH15" s="1">
        <v>95</v>
      </c>
      <c r="BJ15" s="1" t="s">
        <v>112</v>
      </c>
      <c r="BK15" s="1" t="s">
        <v>112</v>
      </c>
      <c r="BL15" s="1" t="s">
        <v>430</v>
      </c>
      <c r="BQ15" s="1" t="s">
        <v>121</v>
      </c>
      <c r="BR15" s="1" t="s">
        <v>122</v>
      </c>
      <c r="BS15" s="1" t="s">
        <v>112</v>
      </c>
      <c r="BU15" s="34" t="s">
        <v>431</v>
      </c>
      <c r="BV15" s="9">
        <v>44440</v>
      </c>
      <c r="BW15" s="34" t="s">
        <v>432</v>
      </c>
      <c r="BY15" s="2" t="s">
        <v>174</v>
      </c>
      <c r="BZ15" s="2" t="s">
        <v>124</v>
      </c>
      <c r="CA15" s="2">
        <v>1</v>
      </c>
      <c r="CB15" s="1" t="s">
        <v>265</v>
      </c>
      <c r="CC15" s="2" t="s">
        <v>113</v>
      </c>
      <c r="CD15" s="1" t="b">
        <f t="shared" ref="CD15:CD31" si="21">AND(E15&lt;30,NOT(E15="."),NOT(E15=""))</f>
        <v>0</v>
      </c>
      <c r="CE15" s="1" t="b">
        <f t="shared" ref="CE15:CE33" si="22">AND(E15&lt;18,NOT(E15="."),NOT(E15=""))</f>
        <v>0</v>
      </c>
      <c r="CF15" s="1" t="b">
        <f t="shared" si="0"/>
        <v>0</v>
      </c>
      <c r="CG15" s="1" t="b">
        <f t="shared" si="1"/>
        <v>0</v>
      </c>
      <c r="CH15" s="1" t="b">
        <f t="shared" si="2"/>
        <v>0</v>
      </c>
      <c r="CI15" s="1" t="b">
        <f t="shared" si="3"/>
        <v>0</v>
      </c>
      <c r="CJ15" s="1" t="b">
        <f t="shared" si="4"/>
        <v>0</v>
      </c>
      <c r="CK15" s="1" t="b">
        <f t="shared" si="5"/>
        <v>0</v>
      </c>
      <c r="CL15" s="1" t="b">
        <f t="shared" si="6"/>
        <v>0</v>
      </c>
      <c r="CM15" s="1" t="b">
        <f t="shared" si="7"/>
        <v>1</v>
      </c>
      <c r="CN15" s="1" t="b">
        <f t="shared" si="8"/>
        <v>0</v>
      </c>
      <c r="CO15" s="2" t="b">
        <f t="shared" si="9"/>
        <v>1</v>
      </c>
      <c r="CP15" s="2" t="b">
        <f t="shared" si="10"/>
        <v>1</v>
      </c>
      <c r="CQ15" s="2" t="b">
        <f t="shared" si="11"/>
        <v>0</v>
      </c>
      <c r="CR15" s="6" t="str">
        <f t="shared" si="12"/>
        <v>Male</v>
      </c>
      <c r="CS15" s="7">
        <f t="shared" si="13"/>
        <v>1</v>
      </c>
      <c r="CT15" s="7">
        <f t="shared" si="14"/>
        <v>0</v>
      </c>
      <c r="CU15" s="7">
        <f t="shared" si="15"/>
        <v>0</v>
      </c>
      <c r="CV15" s="7">
        <f t="shared" si="16"/>
        <v>0</v>
      </c>
      <c r="CW15" s="7">
        <f t="shared" si="17"/>
        <v>0</v>
      </c>
      <c r="CX15" s="1" t="b">
        <f t="shared" si="18"/>
        <v>0</v>
      </c>
      <c r="CY15" s="1" t="b">
        <f t="shared" si="19"/>
        <v>0</v>
      </c>
      <c r="DG15" s="1" t="b">
        <f t="shared" si="20"/>
        <v>0</v>
      </c>
    </row>
    <row r="16" spans="1:111" ht="232" x14ac:dyDescent="0.35">
      <c r="B16" s="1" t="s">
        <v>13809</v>
      </c>
      <c r="C16" s="9">
        <v>44343</v>
      </c>
      <c r="D16" s="10" t="s">
        <v>13809</v>
      </c>
      <c r="E16" s="1">
        <v>37</v>
      </c>
      <c r="F16" s="1" t="s">
        <v>127</v>
      </c>
      <c r="G16" s="1" t="s">
        <v>13809</v>
      </c>
      <c r="H16" s="1" t="s">
        <v>13809</v>
      </c>
      <c r="I16" s="2" t="s">
        <v>183</v>
      </c>
      <c r="J16" s="2" t="s">
        <v>128</v>
      </c>
      <c r="K16" s="2" t="s">
        <v>13809</v>
      </c>
      <c r="L16" s="9">
        <v>44284</v>
      </c>
      <c r="M16" s="2" t="s">
        <v>128</v>
      </c>
      <c r="N16" s="2" t="s">
        <v>13809</v>
      </c>
      <c r="O16" s="2" t="s">
        <v>110</v>
      </c>
      <c r="P16" s="2" t="s">
        <v>111</v>
      </c>
      <c r="S16" s="2" t="s">
        <v>112</v>
      </c>
      <c r="T16" s="2" t="s">
        <v>111</v>
      </c>
      <c r="U16" s="2" t="b">
        <v>1</v>
      </c>
      <c r="V16" s="2" t="s">
        <v>113</v>
      </c>
      <c r="W16" s="1" t="s">
        <v>112</v>
      </c>
      <c r="X16" s="1" t="s">
        <v>114</v>
      </c>
      <c r="Y16" s="2" t="s">
        <v>112</v>
      </c>
      <c r="Z16" s="2" t="s">
        <v>111</v>
      </c>
      <c r="AA16" s="2" t="s">
        <v>112</v>
      </c>
      <c r="AB16" s="2">
        <v>2</v>
      </c>
      <c r="AC16" s="1" t="s">
        <v>111</v>
      </c>
      <c r="AF16" s="1" t="s">
        <v>111</v>
      </c>
      <c r="AJ16" s="1" t="s">
        <v>115</v>
      </c>
      <c r="AK16" s="1" t="s">
        <v>201</v>
      </c>
      <c r="AN16" s="1" t="s">
        <v>433</v>
      </c>
      <c r="AO16" s="1" t="s">
        <v>130</v>
      </c>
      <c r="AS16" s="1" t="s">
        <v>140</v>
      </c>
      <c r="AU16" s="1" t="s">
        <v>238</v>
      </c>
      <c r="AX16" s="1">
        <v>60</v>
      </c>
      <c r="AZ16" s="1" t="s">
        <v>155</v>
      </c>
      <c r="BA16" s="1" t="s">
        <v>434</v>
      </c>
      <c r="BJ16" s="1" t="s">
        <v>112</v>
      </c>
      <c r="BK16" s="1" t="s">
        <v>112</v>
      </c>
      <c r="BL16" s="1" t="s">
        <v>435</v>
      </c>
      <c r="BQ16" s="1" t="s">
        <v>121</v>
      </c>
      <c r="BR16" s="1" t="s">
        <v>122</v>
      </c>
      <c r="BS16" s="1" t="s">
        <v>112</v>
      </c>
      <c r="BU16" s="34" t="s">
        <v>436</v>
      </c>
      <c r="BV16" s="9">
        <v>44343</v>
      </c>
      <c r="BW16" s="34" t="s">
        <v>14105</v>
      </c>
      <c r="BY16" s="2" t="s">
        <v>136</v>
      </c>
      <c r="BZ16" s="2" t="s">
        <v>162</v>
      </c>
      <c r="CA16" s="2">
        <v>2</v>
      </c>
      <c r="CB16" s="1" t="s">
        <v>253</v>
      </c>
      <c r="CC16" s="2" t="s">
        <v>126</v>
      </c>
      <c r="CD16" s="1" t="b">
        <f t="shared" si="21"/>
        <v>0</v>
      </c>
      <c r="CE16" s="1" t="b">
        <f t="shared" si="22"/>
        <v>0</v>
      </c>
      <c r="CF16" s="1" t="b">
        <f t="shared" si="0"/>
        <v>0</v>
      </c>
      <c r="CG16" s="1" t="b">
        <f t="shared" si="1"/>
        <v>0</v>
      </c>
      <c r="CH16" s="1" t="b">
        <f t="shared" si="2"/>
        <v>0</v>
      </c>
      <c r="CI16" s="1" t="b">
        <f t="shared" si="3"/>
        <v>0</v>
      </c>
      <c r="CJ16" s="1" t="b">
        <f t="shared" si="4"/>
        <v>0</v>
      </c>
      <c r="CK16" s="1" t="b">
        <f t="shared" si="5"/>
        <v>1</v>
      </c>
      <c r="CL16" s="1" t="b">
        <f t="shared" si="6"/>
        <v>0</v>
      </c>
      <c r="CM16" s="1" t="b">
        <f t="shared" si="7"/>
        <v>0</v>
      </c>
      <c r="CN16" s="1" t="b">
        <f t="shared" si="8"/>
        <v>0</v>
      </c>
      <c r="CO16" s="2" t="b">
        <f t="shared" si="9"/>
        <v>1</v>
      </c>
      <c r="CP16" s="2" t="b">
        <f t="shared" si="10"/>
        <v>1</v>
      </c>
      <c r="CQ16" s="2" t="b">
        <f t="shared" si="11"/>
        <v>0</v>
      </c>
      <c r="CR16" s="6" t="str">
        <f t="shared" si="12"/>
        <v>Male</v>
      </c>
      <c r="CS16" s="7">
        <f t="shared" si="13"/>
        <v>0</v>
      </c>
      <c r="CT16" s="7">
        <f t="shared" si="14"/>
        <v>1</v>
      </c>
      <c r="CU16" s="7">
        <f t="shared" si="15"/>
        <v>0</v>
      </c>
      <c r="CV16" s="7">
        <f t="shared" si="16"/>
        <v>0</v>
      </c>
      <c r="CW16" s="7">
        <f t="shared" si="17"/>
        <v>1</v>
      </c>
      <c r="CX16" s="1" t="b">
        <f t="shared" si="18"/>
        <v>0</v>
      </c>
      <c r="CY16" s="1" t="b">
        <f t="shared" si="19"/>
        <v>1</v>
      </c>
      <c r="DB16" s="4"/>
      <c r="DC16" s="4"/>
      <c r="DD16" s="4"/>
      <c r="DG16" s="1" t="b">
        <f t="shared" si="20"/>
        <v>0</v>
      </c>
    </row>
    <row r="17" spans="1:131" ht="145" x14ac:dyDescent="0.35">
      <c r="B17" s="1" t="s">
        <v>13809</v>
      </c>
      <c r="C17" s="9">
        <v>44289</v>
      </c>
      <c r="D17" s="10" t="s">
        <v>13809</v>
      </c>
      <c r="E17" s="1">
        <v>72</v>
      </c>
      <c r="F17" s="1" t="s">
        <v>108</v>
      </c>
      <c r="G17" s="1" t="s">
        <v>13809</v>
      </c>
      <c r="H17" s="1" t="s">
        <v>13809</v>
      </c>
      <c r="I17" s="2" t="s">
        <v>183</v>
      </c>
      <c r="J17" s="2" t="s">
        <v>128</v>
      </c>
      <c r="K17" s="2" t="s">
        <v>13809</v>
      </c>
      <c r="L17" s="9">
        <v>44214</v>
      </c>
      <c r="M17" s="2" t="s">
        <v>128</v>
      </c>
      <c r="N17" s="2" t="s">
        <v>13809</v>
      </c>
      <c r="O17" s="2" t="s">
        <v>110</v>
      </c>
      <c r="P17" s="2" t="s">
        <v>111</v>
      </c>
      <c r="S17" s="2" t="s">
        <v>112</v>
      </c>
      <c r="T17" s="2" t="s">
        <v>111</v>
      </c>
      <c r="U17" s="2" t="b">
        <v>1</v>
      </c>
      <c r="V17" s="2" t="s">
        <v>113</v>
      </c>
      <c r="W17" s="1" t="s">
        <v>112</v>
      </c>
      <c r="X17" s="1" t="s">
        <v>138</v>
      </c>
      <c r="Y17" s="2" t="s">
        <v>111</v>
      </c>
      <c r="AF17" s="1" t="s">
        <v>111</v>
      </c>
      <c r="AJ17" s="1" t="s">
        <v>115</v>
      </c>
      <c r="AK17" s="1" t="s">
        <v>150</v>
      </c>
      <c r="AO17" s="1" t="s">
        <v>221</v>
      </c>
      <c r="AS17" s="1" t="s">
        <v>118</v>
      </c>
      <c r="AZ17" s="1" t="s">
        <v>179</v>
      </c>
      <c r="BA17" s="1" t="s">
        <v>437</v>
      </c>
      <c r="BG17" s="1" t="s">
        <v>438</v>
      </c>
      <c r="BJ17" s="1" t="s">
        <v>112</v>
      </c>
      <c r="BK17" s="1" t="s">
        <v>112</v>
      </c>
      <c r="BL17" s="1" t="s">
        <v>142</v>
      </c>
      <c r="BQ17" s="1" t="s">
        <v>121</v>
      </c>
      <c r="BR17" s="1" t="s">
        <v>122</v>
      </c>
      <c r="BS17" s="1" t="s">
        <v>111</v>
      </c>
      <c r="BT17" s="34" t="s">
        <v>439</v>
      </c>
      <c r="BU17" s="34" t="s">
        <v>440</v>
      </c>
      <c r="BV17" s="9">
        <v>44289</v>
      </c>
      <c r="BW17" s="34" t="s">
        <v>14106</v>
      </c>
      <c r="BY17" s="2" t="s">
        <v>174</v>
      </c>
      <c r="BZ17" s="2" t="s">
        <v>162</v>
      </c>
      <c r="CA17" s="2">
        <v>2</v>
      </c>
      <c r="CB17" s="1" t="s">
        <v>149</v>
      </c>
      <c r="CC17" s="2" t="s">
        <v>113</v>
      </c>
      <c r="CD17" s="1" t="b">
        <f t="shared" si="21"/>
        <v>0</v>
      </c>
      <c r="CE17" s="1" t="b">
        <f t="shared" si="22"/>
        <v>0</v>
      </c>
      <c r="CF17" s="1" t="b">
        <f t="shared" si="0"/>
        <v>0</v>
      </c>
      <c r="CG17" s="1" t="b">
        <f t="shared" si="1"/>
        <v>0</v>
      </c>
      <c r="CH17" s="1" t="b">
        <f t="shared" si="2"/>
        <v>0</v>
      </c>
      <c r="CI17" s="1" t="b">
        <f t="shared" si="3"/>
        <v>0</v>
      </c>
      <c r="CJ17" s="1" t="b">
        <f t="shared" si="4"/>
        <v>0</v>
      </c>
      <c r="CK17" s="1" t="b">
        <f t="shared" si="5"/>
        <v>0</v>
      </c>
      <c r="CL17" s="1" t="b">
        <f t="shared" si="6"/>
        <v>0</v>
      </c>
      <c r="CM17" s="1" t="b">
        <f t="shared" si="7"/>
        <v>0</v>
      </c>
      <c r="CN17" s="1" t="b">
        <f t="shared" si="8"/>
        <v>1</v>
      </c>
      <c r="CO17" s="2" t="b">
        <f t="shared" si="9"/>
        <v>0</v>
      </c>
      <c r="CP17" s="2" t="b">
        <f t="shared" si="10"/>
        <v>0</v>
      </c>
      <c r="CQ17" s="2" t="b">
        <f t="shared" si="11"/>
        <v>0</v>
      </c>
      <c r="CR17" s="6" t="str">
        <f t="shared" si="12"/>
        <v>Female</v>
      </c>
      <c r="CS17" s="7">
        <f t="shared" si="13"/>
        <v>0</v>
      </c>
      <c r="CT17" s="7">
        <f t="shared" si="14"/>
        <v>1</v>
      </c>
      <c r="CU17" s="7">
        <f t="shared" si="15"/>
        <v>0</v>
      </c>
      <c r="CV17" s="7">
        <f t="shared" si="16"/>
        <v>0</v>
      </c>
      <c r="CW17" s="7">
        <f t="shared" si="17"/>
        <v>1</v>
      </c>
      <c r="CX17" s="1" t="b">
        <f t="shared" si="18"/>
        <v>0</v>
      </c>
      <c r="CY17" s="1" t="b">
        <f t="shared" si="19"/>
        <v>0</v>
      </c>
      <c r="DG17" s="1" t="b">
        <f t="shared" si="20"/>
        <v>0</v>
      </c>
    </row>
    <row r="18" spans="1:131" ht="58" x14ac:dyDescent="0.35">
      <c r="B18" s="1" t="s">
        <v>13809</v>
      </c>
      <c r="C18" s="9">
        <v>44289</v>
      </c>
      <c r="D18" s="10" t="s">
        <v>13809</v>
      </c>
      <c r="E18" s="1">
        <v>37</v>
      </c>
      <c r="F18" s="1" t="s">
        <v>127</v>
      </c>
      <c r="G18" s="1" t="s">
        <v>13809</v>
      </c>
      <c r="H18" s="1" t="s">
        <v>13809</v>
      </c>
      <c r="I18" s="9">
        <v>44254</v>
      </c>
      <c r="J18" s="2" t="s">
        <v>109</v>
      </c>
      <c r="K18" s="2" t="s">
        <v>13809</v>
      </c>
      <c r="L18" s="9">
        <v>44275</v>
      </c>
      <c r="M18" s="2" t="s">
        <v>109</v>
      </c>
      <c r="N18" s="2" t="s">
        <v>13809</v>
      </c>
      <c r="O18" s="2" t="s">
        <v>110</v>
      </c>
      <c r="P18" s="2" t="s">
        <v>111</v>
      </c>
      <c r="S18" s="2" t="s">
        <v>112</v>
      </c>
      <c r="T18" s="2" t="s">
        <v>112</v>
      </c>
      <c r="U18" s="2" t="b">
        <v>1</v>
      </c>
      <c r="V18" s="2" t="s">
        <v>113</v>
      </c>
      <c r="W18" s="1" t="s">
        <v>112</v>
      </c>
      <c r="X18" s="1" t="s">
        <v>114</v>
      </c>
      <c r="Y18" s="2" t="s">
        <v>112</v>
      </c>
      <c r="Z18" s="2" t="s">
        <v>111</v>
      </c>
      <c r="AA18" s="2" t="s">
        <v>112</v>
      </c>
      <c r="AB18" s="2">
        <v>2</v>
      </c>
      <c r="AC18" s="1" t="s">
        <v>111</v>
      </c>
      <c r="AF18" s="1" t="s">
        <v>111</v>
      </c>
      <c r="AJ18" s="1" t="s">
        <v>115</v>
      </c>
      <c r="AK18" s="1" t="s">
        <v>150</v>
      </c>
      <c r="AO18" s="1" t="s">
        <v>130</v>
      </c>
      <c r="AS18" s="1" t="s">
        <v>140</v>
      </c>
      <c r="AZ18" s="1" t="s">
        <v>179</v>
      </c>
      <c r="BA18" s="1">
        <v>5.4</v>
      </c>
      <c r="BG18" s="1">
        <v>22.4</v>
      </c>
      <c r="BJ18" s="1" t="s">
        <v>112</v>
      </c>
      <c r="BK18" s="1" t="s">
        <v>112</v>
      </c>
      <c r="BL18" s="1" t="s">
        <v>203</v>
      </c>
      <c r="BM18" s="1" t="s">
        <v>441</v>
      </c>
      <c r="BQ18" s="1" t="s">
        <v>121</v>
      </c>
      <c r="BR18" s="1" t="s">
        <v>122</v>
      </c>
      <c r="BS18" s="1" t="s">
        <v>111</v>
      </c>
      <c r="BT18" s="34" t="s">
        <v>442</v>
      </c>
      <c r="BU18" s="34" t="s">
        <v>443</v>
      </c>
      <c r="BV18" s="9">
        <v>44357</v>
      </c>
      <c r="BW18" s="34" t="s">
        <v>444</v>
      </c>
      <c r="BY18" s="2" t="s">
        <v>136</v>
      </c>
      <c r="BZ18" s="2" t="s">
        <v>124</v>
      </c>
      <c r="CA18" s="2">
        <v>2</v>
      </c>
      <c r="CB18" s="1" t="s">
        <v>233</v>
      </c>
      <c r="CC18" s="2" t="s">
        <v>126</v>
      </c>
      <c r="CD18" s="1" t="b">
        <f t="shared" si="21"/>
        <v>0</v>
      </c>
      <c r="CE18" s="1" t="b">
        <f t="shared" si="22"/>
        <v>0</v>
      </c>
      <c r="CF18" s="1" t="b">
        <f t="shared" si="0"/>
        <v>0</v>
      </c>
      <c r="CG18" s="1" t="b">
        <f t="shared" si="1"/>
        <v>0</v>
      </c>
      <c r="CH18" s="1" t="b">
        <f t="shared" si="2"/>
        <v>0</v>
      </c>
      <c r="CI18" s="1" t="b">
        <f t="shared" si="3"/>
        <v>0</v>
      </c>
      <c r="CJ18" s="1" t="b">
        <f t="shared" si="4"/>
        <v>0</v>
      </c>
      <c r="CK18" s="1" t="b">
        <f t="shared" si="5"/>
        <v>1</v>
      </c>
      <c r="CL18" s="1" t="b">
        <f t="shared" si="6"/>
        <v>0</v>
      </c>
      <c r="CM18" s="1" t="b">
        <f t="shared" si="7"/>
        <v>0</v>
      </c>
      <c r="CN18" s="1" t="b">
        <f t="shared" si="8"/>
        <v>0</v>
      </c>
      <c r="CO18" s="2" t="b">
        <f t="shared" si="9"/>
        <v>1</v>
      </c>
      <c r="CP18" s="2" t="b">
        <f t="shared" si="10"/>
        <v>1</v>
      </c>
      <c r="CQ18" s="2" t="b">
        <f t="shared" si="11"/>
        <v>0</v>
      </c>
      <c r="CR18" s="6" t="str">
        <f t="shared" si="12"/>
        <v>Male</v>
      </c>
      <c r="CS18" s="7">
        <f t="shared" si="13"/>
        <v>1</v>
      </c>
      <c r="CT18" s="7">
        <f t="shared" si="14"/>
        <v>0</v>
      </c>
      <c r="CU18" s="7">
        <f t="shared" si="15"/>
        <v>0</v>
      </c>
      <c r="CV18" s="7">
        <f t="shared" si="16"/>
        <v>1</v>
      </c>
      <c r="CW18" s="7">
        <f t="shared" si="17"/>
        <v>0</v>
      </c>
      <c r="CX18" s="1" t="b">
        <f t="shared" si="18"/>
        <v>0</v>
      </c>
      <c r="CY18" s="1" t="b">
        <f t="shared" si="19"/>
        <v>1</v>
      </c>
      <c r="DB18" s="4"/>
      <c r="DC18" s="4"/>
      <c r="DD18" s="4"/>
      <c r="DG18" s="1" t="b">
        <f t="shared" si="20"/>
        <v>0</v>
      </c>
    </row>
    <row r="19" spans="1:131" ht="43.5" x14ac:dyDescent="0.35">
      <c r="B19" s="1" t="s">
        <v>13809</v>
      </c>
      <c r="C19" s="9">
        <v>44291</v>
      </c>
      <c r="D19" s="10" t="s">
        <v>13809</v>
      </c>
      <c r="E19" s="1">
        <v>53</v>
      </c>
      <c r="F19" s="1" t="s">
        <v>127</v>
      </c>
      <c r="G19" s="1" t="s">
        <v>13809</v>
      </c>
      <c r="H19" s="1" t="s">
        <v>13809</v>
      </c>
      <c r="I19" s="9">
        <v>44275</v>
      </c>
      <c r="J19" s="2" t="s">
        <v>109</v>
      </c>
      <c r="K19" s="2" t="s">
        <v>13809</v>
      </c>
      <c r="N19" s="2" t="s">
        <v>13809</v>
      </c>
      <c r="O19" s="2" t="s">
        <v>110</v>
      </c>
      <c r="P19" s="2" t="s">
        <v>111</v>
      </c>
      <c r="S19" s="2" t="s">
        <v>111</v>
      </c>
      <c r="T19" s="2" t="s">
        <v>112</v>
      </c>
      <c r="U19" s="2" t="b">
        <v>1</v>
      </c>
      <c r="V19" s="2" t="s">
        <v>113</v>
      </c>
      <c r="W19" s="1" t="s">
        <v>112</v>
      </c>
      <c r="X19" s="1" t="s">
        <v>138</v>
      </c>
      <c r="Y19" s="2" t="s">
        <v>112</v>
      </c>
      <c r="Z19" s="2" t="s">
        <v>112</v>
      </c>
      <c r="AA19" s="2" t="s">
        <v>111</v>
      </c>
      <c r="AB19" s="2">
        <v>6</v>
      </c>
      <c r="AC19" s="1" t="s">
        <v>111</v>
      </c>
      <c r="AF19" s="1" t="s">
        <v>111</v>
      </c>
      <c r="AJ19" s="1" t="s">
        <v>115</v>
      </c>
      <c r="AK19" s="1" t="s">
        <v>129</v>
      </c>
      <c r="AO19" s="1" t="s">
        <v>117</v>
      </c>
      <c r="AS19" s="1" t="s">
        <v>118</v>
      </c>
      <c r="BJ19" s="1" t="s">
        <v>112</v>
      </c>
      <c r="BK19" s="1" t="s">
        <v>112</v>
      </c>
      <c r="BL19" s="1" t="s">
        <v>142</v>
      </c>
      <c r="BQ19" s="1" t="s">
        <v>121</v>
      </c>
      <c r="BR19" s="1" t="s">
        <v>122</v>
      </c>
      <c r="BS19" s="1" t="s">
        <v>112</v>
      </c>
      <c r="BU19" s="34" t="s">
        <v>445</v>
      </c>
      <c r="BV19" s="9">
        <v>44294</v>
      </c>
      <c r="BW19" s="34" t="s">
        <v>446</v>
      </c>
      <c r="BX19" s="2" t="s">
        <v>111</v>
      </c>
      <c r="BY19" s="2" t="s">
        <v>174</v>
      </c>
      <c r="BZ19" s="2" t="s">
        <v>124</v>
      </c>
      <c r="CA19" s="2">
        <v>1</v>
      </c>
      <c r="CB19" s="1" t="s">
        <v>247</v>
      </c>
      <c r="CC19" s="2" t="s">
        <v>113</v>
      </c>
      <c r="CD19" s="1" t="b">
        <f t="shared" si="21"/>
        <v>0</v>
      </c>
      <c r="CE19" s="1" t="b">
        <f t="shared" si="22"/>
        <v>0</v>
      </c>
      <c r="CF19" s="1" t="b">
        <f t="shared" si="0"/>
        <v>0</v>
      </c>
      <c r="CG19" s="1" t="b">
        <f t="shared" si="1"/>
        <v>0</v>
      </c>
      <c r="CH19" s="1" t="b">
        <f t="shared" si="2"/>
        <v>0</v>
      </c>
      <c r="CI19" s="1" t="b">
        <f t="shared" si="3"/>
        <v>0</v>
      </c>
      <c r="CJ19" s="1" t="b">
        <f t="shared" si="4"/>
        <v>0</v>
      </c>
      <c r="CK19" s="1" t="b">
        <f t="shared" si="5"/>
        <v>0</v>
      </c>
      <c r="CL19" s="1" t="b">
        <f t="shared" si="6"/>
        <v>0</v>
      </c>
      <c r="CM19" s="1" t="b">
        <f t="shared" si="7"/>
        <v>1</v>
      </c>
      <c r="CN19" s="1" t="b">
        <f t="shared" si="8"/>
        <v>0</v>
      </c>
      <c r="CO19" s="2" t="b">
        <f t="shared" si="9"/>
        <v>1</v>
      </c>
      <c r="CP19" s="2" t="b">
        <f t="shared" si="10"/>
        <v>1</v>
      </c>
      <c r="CQ19" s="2" t="b">
        <f t="shared" si="11"/>
        <v>0</v>
      </c>
      <c r="CR19" s="6" t="str">
        <f t="shared" si="12"/>
        <v>Male</v>
      </c>
      <c r="CS19" s="7">
        <f t="shared" si="13"/>
        <v>1</v>
      </c>
      <c r="CT19" s="7">
        <f t="shared" si="14"/>
        <v>0</v>
      </c>
      <c r="CU19" s="7">
        <f t="shared" si="15"/>
        <v>0</v>
      </c>
      <c r="CV19" s="7">
        <f t="shared" si="16"/>
        <v>0</v>
      </c>
      <c r="CW19" s="7">
        <f t="shared" si="17"/>
        <v>0</v>
      </c>
      <c r="CX19" s="1" t="b">
        <f t="shared" si="18"/>
        <v>0</v>
      </c>
      <c r="CY19" s="1" t="b">
        <f t="shared" si="19"/>
        <v>0</v>
      </c>
      <c r="DG19" s="1" t="b">
        <f t="shared" si="20"/>
        <v>0</v>
      </c>
    </row>
    <row r="20" spans="1:131" ht="43.5" x14ac:dyDescent="0.35">
      <c r="B20" s="1" t="s">
        <v>13809</v>
      </c>
      <c r="C20" s="9">
        <v>44291</v>
      </c>
      <c r="D20" s="10" t="s">
        <v>13809</v>
      </c>
      <c r="E20" s="1">
        <v>34</v>
      </c>
      <c r="F20" s="1" t="s">
        <v>127</v>
      </c>
      <c r="G20" s="1" t="s">
        <v>13809</v>
      </c>
      <c r="H20" s="1" t="s">
        <v>13809</v>
      </c>
      <c r="I20" s="9">
        <v>44260</v>
      </c>
      <c r="J20" s="2" t="s">
        <v>109</v>
      </c>
      <c r="K20" s="2" t="s">
        <v>13809</v>
      </c>
      <c r="L20" s="9">
        <v>44281</v>
      </c>
      <c r="M20" s="2" t="s">
        <v>109</v>
      </c>
      <c r="N20" s="2" t="s">
        <v>13809</v>
      </c>
      <c r="O20" s="2" t="s">
        <v>110</v>
      </c>
      <c r="P20" s="2" t="s">
        <v>111</v>
      </c>
      <c r="S20" s="2" t="s">
        <v>112</v>
      </c>
      <c r="T20" s="2" t="s">
        <v>111</v>
      </c>
      <c r="U20" s="2" t="b">
        <v>1</v>
      </c>
      <c r="V20" s="2" t="s">
        <v>113</v>
      </c>
      <c r="W20" s="1" t="s">
        <v>112</v>
      </c>
      <c r="X20" s="1" t="s">
        <v>114</v>
      </c>
      <c r="Y20" s="2" t="s">
        <v>112</v>
      </c>
      <c r="Z20" s="2" t="s">
        <v>111</v>
      </c>
      <c r="AA20" s="2" t="s">
        <v>112</v>
      </c>
      <c r="AB20" s="2">
        <v>1</v>
      </c>
      <c r="AC20" s="1" t="s">
        <v>111</v>
      </c>
      <c r="AF20" s="1" t="s">
        <v>111</v>
      </c>
      <c r="AJ20" s="1" t="s">
        <v>115</v>
      </c>
      <c r="AK20" s="1" t="s">
        <v>194</v>
      </c>
      <c r="AN20" s="1" t="s">
        <v>447</v>
      </c>
      <c r="AO20" s="1" t="s">
        <v>117</v>
      </c>
      <c r="AS20" s="1" t="s">
        <v>118</v>
      </c>
      <c r="AZ20" s="1" t="s">
        <v>222</v>
      </c>
      <c r="BC20" s="1" t="s">
        <v>448</v>
      </c>
      <c r="BJ20" s="1" t="s">
        <v>112</v>
      </c>
      <c r="BW20" s="34" t="s">
        <v>449</v>
      </c>
      <c r="BY20" s="2" t="s">
        <v>156</v>
      </c>
      <c r="BZ20" s="2" t="s">
        <v>162</v>
      </c>
      <c r="CA20" s="2">
        <v>2</v>
      </c>
      <c r="CB20" s="1" t="s">
        <v>188</v>
      </c>
      <c r="CC20" s="2" t="s">
        <v>126</v>
      </c>
      <c r="CD20" s="1" t="b">
        <f t="shared" si="21"/>
        <v>0</v>
      </c>
      <c r="CE20" s="1" t="b">
        <f t="shared" si="22"/>
        <v>0</v>
      </c>
      <c r="CF20" s="1" t="b">
        <f t="shared" si="0"/>
        <v>0</v>
      </c>
      <c r="CG20" s="1" t="b">
        <f t="shared" si="1"/>
        <v>0</v>
      </c>
      <c r="CH20" s="1" t="b">
        <f t="shared" si="2"/>
        <v>0</v>
      </c>
      <c r="CI20" s="1" t="b">
        <f t="shared" si="3"/>
        <v>0</v>
      </c>
      <c r="CJ20" s="1" t="b">
        <f t="shared" si="4"/>
        <v>0</v>
      </c>
      <c r="CK20" s="1" t="b">
        <f t="shared" si="5"/>
        <v>1</v>
      </c>
      <c r="CL20" s="1" t="b">
        <f t="shared" si="6"/>
        <v>0</v>
      </c>
      <c r="CM20" s="1" t="b">
        <f t="shared" si="7"/>
        <v>0</v>
      </c>
      <c r="CN20" s="1" t="b">
        <f t="shared" si="8"/>
        <v>0</v>
      </c>
      <c r="CO20" s="2" t="b">
        <f t="shared" si="9"/>
        <v>1</v>
      </c>
      <c r="CP20" s="2" t="b">
        <f t="shared" si="10"/>
        <v>1</v>
      </c>
      <c r="CQ20" s="2" t="b">
        <f t="shared" si="11"/>
        <v>0</v>
      </c>
      <c r="CR20" s="6" t="str">
        <f t="shared" si="12"/>
        <v>Male</v>
      </c>
      <c r="CS20" s="7">
        <f t="shared" si="13"/>
        <v>1</v>
      </c>
      <c r="CT20" s="7">
        <f t="shared" si="14"/>
        <v>0</v>
      </c>
      <c r="CU20" s="7">
        <f t="shared" si="15"/>
        <v>0</v>
      </c>
      <c r="CV20" s="7">
        <f t="shared" si="16"/>
        <v>1</v>
      </c>
      <c r="CW20" s="7">
        <f t="shared" si="17"/>
        <v>0</v>
      </c>
      <c r="CX20" s="1" t="b">
        <f t="shared" si="18"/>
        <v>0</v>
      </c>
      <c r="CY20" s="1" t="b">
        <f t="shared" si="19"/>
        <v>1</v>
      </c>
      <c r="DG20" s="1" t="b">
        <f t="shared" si="20"/>
        <v>0</v>
      </c>
    </row>
    <row r="21" spans="1:131" ht="116" x14ac:dyDescent="0.35">
      <c r="A21" s="2">
        <v>164</v>
      </c>
      <c r="B21" s="1" t="s">
        <v>13809</v>
      </c>
      <c r="C21" s="9">
        <v>44291</v>
      </c>
      <c r="D21" s="10" t="s">
        <v>13809</v>
      </c>
      <c r="E21" s="1" t="e">
        <f>ROUND((C21-D21)/365,0)</f>
        <v>#VALUE!</v>
      </c>
      <c r="F21" s="1" t="s">
        <v>108</v>
      </c>
      <c r="G21" s="1" t="s">
        <v>13809</v>
      </c>
      <c r="H21" s="1" t="s">
        <v>13809</v>
      </c>
      <c r="I21" s="9">
        <v>44260</v>
      </c>
      <c r="J21" s="2" t="s">
        <v>128</v>
      </c>
      <c r="K21" s="2" t="s">
        <v>13809</v>
      </c>
      <c r="L21" s="9">
        <v>44288</v>
      </c>
      <c r="M21" s="2" t="s">
        <v>128</v>
      </c>
      <c r="N21" s="2" t="s">
        <v>13809</v>
      </c>
      <c r="O21" s="2" t="s">
        <v>110</v>
      </c>
      <c r="P21" s="2" t="s">
        <v>111</v>
      </c>
      <c r="S21" s="2" t="s">
        <v>111</v>
      </c>
      <c r="T21" s="2" t="s">
        <v>112</v>
      </c>
      <c r="U21" s="2" t="b">
        <f>OR(S21="yes",T21="yes")</f>
        <v>1</v>
      </c>
      <c r="V21" s="2" t="s">
        <v>113</v>
      </c>
      <c r="W21" s="1" t="s">
        <v>112</v>
      </c>
      <c r="X21" s="1" t="s">
        <v>114</v>
      </c>
      <c r="Y21" s="2" t="s">
        <v>112</v>
      </c>
      <c r="Z21" s="2" t="s">
        <v>111</v>
      </c>
      <c r="AA21" s="2" t="s">
        <v>112</v>
      </c>
      <c r="AB21" s="2">
        <v>3</v>
      </c>
      <c r="AC21" s="1" t="s">
        <v>111</v>
      </c>
      <c r="AF21" s="1" t="s">
        <v>111</v>
      </c>
      <c r="AJ21" s="1" t="s">
        <v>115</v>
      </c>
      <c r="AK21" s="1" t="s">
        <v>294</v>
      </c>
      <c r="AN21" s="1" t="s">
        <v>450</v>
      </c>
      <c r="AO21" s="1" t="s">
        <v>130</v>
      </c>
      <c r="AT21" s="1" t="s">
        <v>111</v>
      </c>
      <c r="AZ21" s="1" t="s">
        <v>251</v>
      </c>
      <c r="BA21" s="1" t="s">
        <v>451</v>
      </c>
      <c r="BD21" s="1">
        <v>117</v>
      </c>
      <c r="BE21" s="1">
        <v>11</v>
      </c>
      <c r="BG21" s="1">
        <v>31</v>
      </c>
      <c r="BH21" s="1">
        <v>5</v>
      </c>
      <c r="BI21" s="1" t="s">
        <v>112</v>
      </c>
      <c r="BJ21" s="1" t="s">
        <v>112</v>
      </c>
      <c r="BK21" s="1" t="s">
        <v>112</v>
      </c>
      <c r="BL21" s="1" t="s">
        <v>452</v>
      </c>
      <c r="BM21" s="1" t="s">
        <v>422</v>
      </c>
      <c r="BQ21" s="1" t="s">
        <v>121</v>
      </c>
      <c r="BR21" s="1" t="s">
        <v>122</v>
      </c>
      <c r="BS21" s="1" t="s">
        <v>111</v>
      </c>
      <c r="BT21" s="34" t="s">
        <v>453</v>
      </c>
      <c r="BU21" s="34" t="s">
        <v>454</v>
      </c>
      <c r="BV21" s="9">
        <v>44341</v>
      </c>
      <c r="BW21" s="34" t="s">
        <v>14107</v>
      </c>
      <c r="BX21" s="2" t="s">
        <v>111</v>
      </c>
      <c r="BY21" s="2" t="s">
        <v>156</v>
      </c>
      <c r="BZ21" s="2" t="s">
        <v>124</v>
      </c>
      <c r="CA21" s="2">
        <v>2</v>
      </c>
      <c r="CB21" s="1" t="s">
        <v>330</v>
      </c>
      <c r="CC21" s="2" t="s">
        <v>126</v>
      </c>
      <c r="CD21" s="1" t="e">
        <f t="shared" si="21"/>
        <v>#VALUE!</v>
      </c>
      <c r="CE21" s="1" t="e">
        <f t="shared" si="22"/>
        <v>#VALUE!</v>
      </c>
      <c r="CF21" s="1" t="e">
        <f t="shared" si="0"/>
        <v>#VALUE!</v>
      </c>
      <c r="CG21" s="1" t="e">
        <f t="shared" si="1"/>
        <v>#VALUE!</v>
      </c>
      <c r="CH21" s="1" t="e">
        <f t="shared" si="2"/>
        <v>#VALUE!</v>
      </c>
      <c r="CI21" s="1" t="e">
        <f t="shared" si="3"/>
        <v>#VALUE!</v>
      </c>
      <c r="CJ21" s="1" t="e">
        <f t="shared" si="4"/>
        <v>#VALUE!</v>
      </c>
      <c r="CK21" s="1" t="e">
        <f t="shared" si="5"/>
        <v>#VALUE!</v>
      </c>
      <c r="CL21" s="1" t="e">
        <f t="shared" si="6"/>
        <v>#VALUE!</v>
      </c>
      <c r="CM21" s="1" t="e">
        <f t="shared" si="7"/>
        <v>#VALUE!</v>
      </c>
      <c r="CN21" s="1" t="e">
        <f t="shared" si="8"/>
        <v>#VALUE!</v>
      </c>
      <c r="CO21" s="2" t="b">
        <f t="shared" si="9"/>
        <v>1</v>
      </c>
      <c r="CP21" s="2" t="b">
        <f t="shared" si="10"/>
        <v>1</v>
      </c>
      <c r="CQ21" s="2" t="b">
        <f t="shared" si="11"/>
        <v>0</v>
      </c>
      <c r="CR21" s="6" t="str">
        <f t="shared" si="12"/>
        <v>Female</v>
      </c>
      <c r="CS21" s="7">
        <f t="shared" si="13"/>
        <v>0</v>
      </c>
      <c r="CT21" s="7">
        <f t="shared" si="14"/>
        <v>1</v>
      </c>
      <c r="CU21" s="7">
        <f t="shared" si="15"/>
        <v>0</v>
      </c>
      <c r="CV21" s="7">
        <f t="shared" si="16"/>
        <v>0</v>
      </c>
      <c r="CW21" s="7">
        <f t="shared" si="17"/>
        <v>1</v>
      </c>
      <c r="CX21" s="1" t="e">
        <f t="shared" si="18"/>
        <v>#VALUE!</v>
      </c>
      <c r="CY21" s="1" t="e">
        <f t="shared" si="19"/>
        <v>#VALUE!</v>
      </c>
      <c r="DG21" s="1" t="e">
        <f t="shared" si="20"/>
        <v>#VALUE!</v>
      </c>
    </row>
    <row r="22" spans="1:131" ht="43.5" x14ac:dyDescent="0.35">
      <c r="A22" s="2">
        <v>163</v>
      </c>
      <c r="B22" s="1" t="s">
        <v>13809</v>
      </c>
      <c r="C22" s="9">
        <v>44291</v>
      </c>
      <c r="D22" s="10" t="s">
        <v>13809</v>
      </c>
      <c r="E22" s="1" t="e">
        <f>ROUND((C22-D22)/365,0)</f>
        <v>#VALUE!</v>
      </c>
      <c r="F22" s="1" t="s">
        <v>127</v>
      </c>
      <c r="G22" s="1" t="s">
        <v>13809</v>
      </c>
      <c r="H22" s="1" t="s">
        <v>13809</v>
      </c>
      <c r="I22" s="9">
        <v>44275</v>
      </c>
      <c r="J22" s="2" t="s">
        <v>128</v>
      </c>
      <c r="K22" s="2" t="s">
        <v>13809</v>
      </c>
      <c r="N22" s="2" t="s">
        <v>13809</v>
      </c>
      <c r="O22" s="2" t="s">
        <v>110</v>
      </c>
      <c r="P22" s="2" t="s">
        <v>111</v>
      </c>
      <c r="S22" s="2" t="s">
        <v>111</v>
      </c>
      <c r="T22" s="2" t="s">
        <v>112</v>
      </c>
      <c r="U22" s="2" t="b">
        <f>OR(S22="yes",T22="yes")</f>
        <v>1</v>
      </c>
      <c r="V22" s="2" t="s">
        <v>113</v>
      </c>
      <c r="W22" s="1" t="s">
        <v>112</v>
      </c>
      <c r="X22" s="1" t="s">
        <v>114</v>
      </c>
      <c r="Y22" s="2" t="s">
        <v>112</v>
      </c>
      <c r="Z22" s="2" t="s">
        <v>112</v>
      </c>
      <c r="AA22" s="2" t="s">
        <v>111</v>
      </c>
      <c r="AB22" s="2">
        <v>4</v>
      </c>
      <c r="AC22" s="1" t="s">
        <v>111</v>
      </c>
      <c r="AF22" s="1" t="s">
        <v>111</v>
      </c>
      <c r="AJ22" s="1" t="s">
        <v>115</v>
      </c>
      <c r="AK22" s="1" t="s">
        <v>150</v>
      </c>
      <c r="AO22" s="1" t="s">
        <v>130</v>
      </c>
      <c r="AP22" s="11" t="s">
        <v>382</v>
      </c>
      <c r="AT22" s="1" t="s">
        <v>112</v>
      </c>
      <c r="AZ22" s="1" t="s">
        <v>155</v>
      </c>
      <c r="BI22" s="1" t="s">
        <v>112</v>
      </c>
      <c r="BJ22" s="1" t="s">
        <v>112</v>
      </c>
      <c r="BK22" s="1" t="s">
        <v>112</v>
      </c>
      <c r="BL22" s="1" t="s">
        <v>142</v>
      </c>
      <c r="BQ22" s="1" t="s">
        <v>121</v>
      </c>
      <c r="BR22" s="1" t="s">
        <v>122</v>
      </c>
      <c r="BS22" s="1" t="s">
        <v>111</v>
      </c>
      <c r="BT22" s="34" t="s">
        <v>455</v>
      </c>
      <c r="BV22" s="9">
        <v>44344</v>
      </c>
      <c r="BW22" s="34" t="s">
        <v>456</v>
      </c>
      <c r="BX22" s="2" t="s">
        <v>111</v>
      </c>
      <c r="BY22" s="2" t="s">
        <v>136</v>
      </c>
      <c r="BZ22" s="2" t="s">
        <v>124</v>
      </c>
      <c r="CA22" s="2">
        <v>1</v>
      </c>
      <c r="CB22" s="1" t="s">
        <v>246</v>
      </c>
      <c r="CC22" s="2" t="s">
        <v>126</v>
      </c>
      <c r="CD22" s="1" t="e">
        <f t="shared" si="21"/>
        <v>#VALUE!</v>
      </c>
      <c r="CE22" s="1" t="e">
        <f t="shared" si="22"/>
        <v>#VALUE!</v>
      </c>
      <c r="CF22" s="1" t="e">
        <f t="shared" si="0"/>
        <v>#VALUE!</v>
      </c>
      <c r="CG22" s="1" t="e">
        <f t="shared" si="1"/>
        <v>#VALUE!</v>
      </c>
      <c r="CH22" s="1" t="e">
        <f t="shared" si="2"/>
        <v>#VALUE!</v>
      </c>
      <c r="CI22" s="1" t="e">
        <f t="shared" si="3"/>
        <v>#VALUE!</v>
      </c>
      <c r="CJ22" s="1" t="e">
        <f t="shared" si="4"/>
        <v>#VALUE!</v>
      </c>
      <c r="CK22" s="1" t="e">
        <f t="shared" si="5"/>
        <v>#VALUE!</v>
      </c>
      <c r="CL22" s="1" t="e">
        <f t="shared" si="6"/>
        <v>#VALUE!</v>
      </c>
      <c r="CM22" s="1" t="e">
        <f t="shared" si="7"/>
        <v>#VALUE!</v>
      </c>
      <c r="CN22" s="1" t="e">
        <f t="shared" si="8"/>
        <v>#VALUE!</v>
      </c>
      <c r="CO22" s="2" t="b">
        <f t="shared" si="9"/>
        <v>1</v>
      </c>
      <c r="CP22" s="2" t="b">
        <f t="shared" si="10"/>
        <v>1</v>
      </c>
      <c r="CQ22" s="2" t="b">
        <f t="shared" si="11"/>
        <v>0</v>
      </c>
      <c r="CR22" s="6" t="str">
        <f t="shared" si="12"/>
        <v>Male</v>
      </c>
      <c r="CS22" s="7">
        <f t="shared" si="13"/>
        <v>0</v>
      </c>
      <c r="CT22" s="7">
        <f t="shared" si="14"/>
        <v>1</v>
      </c>
      <c r="CU22" s="7">
        <f t="shared" si="15"/>
        <v>0</v>
      </c>
      <c r="CV22" s="7">
        <f t="shared" si="16"/>
        <v>0</v>
      </c>
      <c r="CW22" s="7">
        <f t="shared" si="17"/>
        <v>0</v>
      </c>
      <c r="CX22" s="1" t="e">
        <f t="shared" si="18"/>
        <v>#VALUE!</v>
      </c>
      <c r="CY22" s="1" t="e">
        <f t="shared" si="19"/>
        <v>#VALUE!</v>
      </c>
      <c r="DG22" s="1" t="e">
        <f t="shared" si="20"/>
        <v>#VALUE!</v>
      </c>
    </row>
    <row r="23" spans="1:131" x14ac:dyDescent="0.35">
      <c r="B23" s="1" t="s">
        <v>13809</v>
      </c>
      <c r="C23" s="9">
        <v>44292</v>
      </c>
      <c r="D23" s="10" t="s">
        <v>13809</v>
      </c>
      <c r="E23" s="1">
        <v>63</v>
      </c>
      <c r="F23" s="1" t="s">
        <v>108</v>
      </c>
      <c r="G23" s="1" t="s">
        <v>13809</v>
      </c>
      <c r="H23" s="1" t="s">
        <v>13809</v>
      </c>
      <c r="I23" s="9">
        <v>44245</v>
      </c>
      <c r="J23" s="2" t="s">
        <v>128</v>
      </c>
      <c r="K23" s="2" t="s">
        <v>13809</v>
      </c>
      <c r="L23" s="9">
        <v>44273</v>
      </c>
      <c r="M23" s="2" t="s">
        <v>128</v>
      </c>
      <c r="N23" s="2" t="s">
        <v>13809</v>
      </c>
      <c r="O23" s="2" t="s">
        <v>110</v>
      </c>
      <c r="P23" s="2" t="s">
        <v>111</v>
      </c>
      <c r="S23" s="2" t="s">
        <v>112</v>
      </c>
      <c r="T23" s="2" t="s">
        <v>111</v>
      </c>
      <c r="U23" s="2" t="b">
        <v>1</v>
      </c>
      <c r="V23" s="2" t="s">
        <v>113</v>
      </c>
      <c r="W23" s="1" t="s">
        <v>112</v>
      </c>
      <c r="X23" s="1" t="s">
        <v>110</v>
      </c>
      <c r="Y23" s="2" t="s">
        <v>112</v>
      </c>
      <c r="Z23" s="2" t="s">
        <v>111</v>
      </c>
      <c r="AA23" s="2" t="s">
        <v>112</v>
      </c>
      <c r="AB23" s="2">
        <v>3</v>
      </c>
      <c r="AC23" s="1" t="s">
        <v>111</v>
      </c>
      <c r="AF23" s="1" t="s">
        <v>111</v>
      </c>
      <c r="AJ23" s="1" t="s">
        <v>115</v>
      </c>
      <c r="AK23" s="1" t="s">
        <v>391</v>
      </c>
      <c r="AO23" s="1" t="s">
        <v>117</v>
      </c>
      <c r="AS23" s="1" t="s">
        <v>145</v>
      </c>
      <c r="AU23" s="1" t="s">
        <v>132</v>
      </c>
      <c r="AZ23" s="1" t="s">
        <v>179</v>
      </c>
      <c r="BA23" s="1" t="s">
        <v>457</v>
      </c>
      <c r="BG23" s="1">
        <v>28.3</v>
      </c>
      <c r="BJ23" s="1" t="s">
        <v>112</v>
      </c>
      <c r="BK23" s="1" t="s">
        <v>112</v>
      </c>
      <c r="BL23" s="1" t="s">
        <v>142</v>
      </c>
      <c r="BQ23" s="1" t="s">
        <v>121</v>
      </c>
      <c r="BR23" s="1" t="s">
        <v>122</v>
      </c>
      <c r="BS23" s="1" t="s">
        <v>112</v>
      </c>
      <c r="BU23" s="34" t="s">
        <v>458</v>
      </c>
      <c r="BV23" s="9">
        <v>44281</v>
      </c>
      <c r="BX23" s="2" t="s">
        <v>111</v>
      </c>
      <c r="BY23" s="2" t="s">
        <v>123</v>
      </c>
      <c r="BZ23" s="2" t="s">
        <v>124</v>
      </c>
      <c r="CA23" s="2">
        <v>2</v>
      </c>
      <c r="CB23" s="1" t="s">
        <v>137</v>
      </c>
      <c r="CC23" s="2" t="s">
        <v>126</v>
      </c>
      <c r="CD23" s="1" t="b">
        <f t="shared" si="21"/>
        <v>0</v>
      </c>
      <c r="CE23" s="1" t="b">
        <f t="shared" si="22"/>
        <v>0</v>
      </c>
      <c r="CF23" s="1" t="b">
        <f t="shared" si="0"/>
        <v>0</v>
      </c>
      <c r="CG23" s="1" t="b">
        <f t="shared" si="1"/>
        <v>0</v>
      </c>
      <c r="CH23" s="1" t="b">
        <f t="shared" si="2"/>
        <v>0</v>
      </c>
      <c r="CI23" s="1" t="b">
        <f t="shared" si="3"/>
        <v>0</v>
      </c>
      <c r="CJ23" s="1" t="b">
        <f t="shared" si="4"/>
        <v>0</v>
      </c>
      <c r="CK23" s="1" t="b">
        <f t="shared" si="5"/>
        <v>0</v>
      </c>
      <c r="CL23" s="1" t="b">
        <f t="shared" si="6"/>
        <v>0</v>
      </c>
      <c r="CM23" s="1" t="b">
        <f t="shared" si="7"/>
        <v>1</v>
      </c>
      <c r="CN23" s="1" t="b">
        <f t="shared" si="8"/>
        <v>0</v>
      </c>
      <c r="CO23" s="2" t="b">
        <f t="shared" si="9"/>
        <v>1</v>
      </c>
      <c r="CP23" s="2" t="b">
        <f t="shared" si="10"/>
        <v>1</v>
      </c>
      <c r="CQ23" s="2" t="b">
        <f t="shared" si="11"/>
        <v>0</v>
      </c>
      <c r="CR23" s="6" t="str">
        <f t="shared" si="12"/>
        <v>Female</v>
      </c>
      <c r="CS23" s="7">
        <f t="shared" si="13"/>
        <v>0</v>
      </c>
      <c r="CT23" s="7">
        <f t="shared" si="14"/>
        <v>1</v>
      </c>
      <c r="CU23" s="7">
        <f t="shared" si="15"/>
        <v>0</v>
      </c>
      <c r="CV23" s="7">
        <f t="shared" si="16"/>
        <v>0</v>
      </c>
      <c r="CW23" s="7">
        <f t="shared" si="17"/>
        <v>1</v>
      </c>
      <c r="CX23" s="1" t="b">
        <f t="shared" si="18"/>
        <v>0</v>
      </c>
      <c r="CY23" s="1" t="b">
        <f t="shared" si="19"/>
        <v>0</v>
      </c>
      <c r="DG23" s="1" t="b">
        <f t="shared" si="20"/>
        <v>0</v>
      </c>
    </row>
    <row r="24" spans="1:131" ht="72.5" x14ac:dyDescent="0.35">
      <c r="A24" s="2">
        <v>1709</v>
      </c>
      <c r="B24" s="1" t="s">
        <v>13809</v>
      </c>
      <c r="C24" s="9">
        <v>44292</v>
      </c>
      <c r="D24" s="10" t="s">
        <v>13809</v>
      </c>
      <c r="E24" s="1">
        <v>19</v>
      </c>
      <c r="F24" s="1" t="s">
        <v>127</v>
      </c>
      <c r="G24" s="1" t="s">
        <v>13809</v>
      </c>
      <c r="H24" s="1" t="s">
        <v>13809</v>
      </c>
      <c r="I24" s="9">
        <v>44289</v>
      </c>
      <c r="J24" s="2" t="s">
        <v>409</v>
      </c>
      <c r="K24" s="2" t="s">
        <v>13809</v>
      </c>
      <c r="N24" s="2" t="s">
        <v>13809</v>
      </c>
      <c r="O24" s="2" t="s">
        <v>110</v>
      </c>
      <c r="P24" s="2" t="s">
        <v>111</v>
      </c>
      <c r="S24" s="2" t="s">
        <v>112</v>
      </c>
      <c r="T24" s="2" t="s">
        <v>111</v>
      </c>
      <c r="U24" s="2" t="b">
        <v>1</v>
      </c>
      <c r="V24" s="2" t="s">
        <v>113</v>
      </c>
      <c r="W24" s="1" t="s">
        <v>112</v>
      </c>
      <c r="X24" s="1" t="s">
        <v>110</v>
      </c>
      <c r="Y24" s="2" t="s">
        <v>112</v>
      </c>
      <c r="Z24" s="2" t="s">
        <v>112</v>
      </c>
      <c r="AB24" s="2">
        <v>1</v>
      </c>
      <c r="AC24" s="1" t="s">
        <v>111</v>
      </c>
      <c r="AF24" s="1" t="s">
        <v>111</v>
      </c>
      <c r="AJ24" s="1" t="s">
        <v>115</v>
      </c>
      <c r="AK24" s="1" t="s">
        <v>194</v>
      </c>
      <c r="AN24" s="1" t="s">
        <v>459</v>
      </c>
      <c r="AO24" s="1" t="s">
        <v>130</v>
      </c>
      <c r="AS24" s="1" t="s">
        <v>145</v>
      </c>
      <c r="AU24" s="1" t="s">
        <v>243</v>
      </c>
      <c r="AZ24" s="1" t="s">
        <v>460</v>
      </c>
      <c r="BC24" s="1">
        <v>679</v>
      </c>
      <c r="BD24" s="1">
        <v>33.299999999999997</v>
      </c>
      <c r="BG24" s="1">
        <v>2.5</v>
      </c>
      <c r="BJ24" s="1" t="s">
        <v>112</v>
      </c>
      <c r="BK24" s="1" t="s">
        <v>112</v>
      </c>
      <c r="BL24" s="1" t="s">
        <v>142</v>
      </c>
      <c r="BQ24" s="1" t="s">
        <v>121</v>
      </c>
      <c r="BR24" s="1" t="s">
        <v>122</v>
      </c>
      <c r="BS24" s="1" t="s">
        <v>112</v>
      </c>
      <c r="BU24" s="34" t="s">
        <v>461</v>
      </c>
      <c r="BV24" s="9">
        <v>44386</v>
      </c>
      <c r="BW24" s="34" t="s">
        <v>462</v>
      </c>
      <c r="BX24" s="2" t="s">
        <v>111</v>
      </c>
      <c r="BY24" s="2" t="s">
        <v>123</v>
      </c>
      <c r="BZ24" s="2" t="s">
        <v>124</v>
      </c>
      <c r="CA24" s="2">
        <v>1</v>
      </c>
      <c r="CB24" s="1" t="s">
        <v>463</v>
      </c>
      <c r="CC24" s="2" t="s">
        <v>126</v>
      </c>
      <c r="CD24" s="1" t="b">
        <f t="shared" si="21"/>
        <v>1</v>
      </c>
      <c r="CE24" s="1" t="b">
        <f t="shared" si="22"/>
        <v>0</v>
      </c>
      <c r="CF24" s="1" t="b">
        <f t="shared" si="0"/>
        <v>0</v>
      </c>
      <c r="CG24" s="1" t="b">
        <f t="shared" si="1"/>
        <v>0</v>
      </c>
      <c r="CH24" s="1" t="b">
        <f t="shared" si="2"/>
        <v>0</v>
      </c>
      <c r="CI24" s="1" t="b">
        <f t="shared" si="3"/>
        <v>1</v>
      </c>
      <c r="CJ24" s="1" t="b">
        <f t="shared" si="4"/>
        <v>0</v>
      </c>
      <c r="CK24" s="1" t="b">
        <f t="shared" si="5"/>
        <v>0</v>
      </c>
      <c r="CL24" s="1" t="b">
        <f t="shared" si="6"/>
        <v>0</v>
      </c>
      <c r="CM24" s="1" t="b">
        <f t="shared" si="7"/>
        <v>0</v>
      </c>
      <c r="CN24" s="1" t="b">
        <f t="shared" si="8"/>
        <v>0</v>
      </c>
      <c r="CO24" s="2" t="b">
        <f t="shared" si="9"/>
        <v>1</v>
      </c>
      <c r="CP24" s="2" t="b">
        <f t="shared" si="10"/>
        <v>1</v>
      </c>
      <c r="CQ24" s="2" t="b">
        <f t="shared" si="11"/>
        <v>0</v>
      </c>
      <c r="CR24" s="6" t="str">
        <f t="shared" si="12"/>
        <v>Male</v>
      </c>
      <c r="CS24" s="7">
        <f t="shared" si="13"/>
        <v>0</v>
      </c>
      <c r="CT24" s="7">
        <f t="shared" si="14"/>
        <v>0</v>
      </c>
      <c r="CU24" s="7">
        <f t="shared" si="15"/>
        <v>1</v>
      </c>
      <c r="CV24" s="7">
        <f t="shared" si="16"/>
        <v>0</v>
      </c>
      <c r="CW24" s="7">
        <f t="shared" si="17"/>
        <v>0</v>
      </c>
      <c r="CX24" s="1" t="b">
        <f t="shared" si="18"/>
        <v>1</v>
      </c>
      <c r="CY24" s="1" t="b">
        <f t="shared" si="19"/>
        <v>1</v>
      </c>
      <c r="DG24" s="1" t="b">
        <f t="shared" si="20"/>
        <v>0</v>
      </c>
    </row>
    <row r="25" spans="1:131" ht="43.5" x14ac:dyDescent="0.35">
      <c r="B25" s="1" t="s">
        <v>13809</v>
      </c>
      <c r="C25" s="9">
        <v>44292</v>
      </c>
      <c r="D25" s="10" t="s">
        <v>13809</v>
      </c>
      <c r="E25" s="1">
        <v>35</v>
      </c>
      <c r="F25" s="1" t="s">
        <v>127</v>
      </c>
      <c r="G25" s="1" t="s">
        <v>13809</v>
      </c>
      <c r="H25" s="1" t="s">
        <v>13809</v>
      </c>
      <c r="I25" s="9">
        <v>44256</v>
      </c>
      <c r="J25" s="2" t="s">
        <v>128</v>
      </c>
      <c r="K25" s="2" t="s">
        <v>13809</v>
      </c>
      <c r="L25" s="9">
        <v>44287</v>
      </c>
      <c r="M25" s="2" t="s">
        <v>128</v>
      </c>
      <c r="N25" s="2" t="s">
        <v>13809</v>
      </c>
      <c r="O25" s="2" t="s">
        <v>110</v>
      </c>
      <c r="P25" s="2" t="s">
        <v>111</v>
      </c>
      <c r="S25" s="2" t="s">
        <v>112</v>
      </c>
      <c r="T25" s="2" t="s">
        <v>111</v>
      </c>
      <c r="U25" s="2" t="b">
        <v>1</v>
      </c>
      <c r="V25" s="2" t="s">
        <v>113</v>
      </c>
      <c r="W25" s="1" t="s">
        <v>112</v>
      </c>
      <c r="X25" s="1" t="s">
        <v>110</v>
      </c>
      <c r="Y25" s="2" t="s">
        <v>112</v>
      </c>
      <c r="Z25" s="2" t="s">
        <v>111</v>
      </c>
      <c r="AA25" s="2" t="s">
        <v>112</v>
      </c>
      <c r="AB25" s="2">
        <v>1</v>
      </c>
      <c r="AC25" s="1" t="s">
        <v>111</v>
      </c>
      <c r="AF25" s="1" t="s">
        <v>111</v>
      </c>
      <c r="AK25" s="1" t="s">
        <v>129</v>
      </c>
      <c r="AO25" s="1" t="s">
        <v>130</v>
      </c>
      <c r="AS25" s="1" t="s">
        <v>140</v>
      </c>
      <c r="AZ25" s="1" t="s">
        <v>155</v>
      </c>
      <c r="BQ25" s="1" t="s">
        <v>121</v>
      </c>
      <c r="BR25" s="1" t="s">
        <v>122</v>
      </c>
      <c r="BU25" s="34" t="s">
        <v>464</v>
      </c>
      <c r="BV25" s="9">
        <v>44446</v>
      </c>
      <c r="BW25" s="34" t="s">
        <v>465</v>
      </c>
      <c r="BY25" s="2" t="s">
        <v>123</v>
      </c>
      <c r="BZ25" s="2" t="s">
        <v>162</v>
      </c>
      <c r="CA25" s="2" t="s">
        <v>257</v>
      </c>
      <c r="CB25" s="1" t="s">
        <v>199</v>
      </c>
      <c r="CC25" s="2" t="s">
        <v>113</v>
      </c>
      <c r="CD25" s="1" t="b">
        <f t="shared" si="21"/>
        <v>0</v>
      </c>
      <c r="CE25" s="1" t="b">
        <f t="shared" si="22"/>
        <v>0</v>
      </c>
      <c r="CF25" s="1" t="b">
        <f t="shared" si="0"/>
        <v>0</v>
      </c>
      <c r="CG25" s="1" t="b">
        <f t="shared" si="1"/>
        <v>0</v>
      </c>
      <c r="CH25" s="1" t="b">
        <f t="shared" si="2"/>
        <v>0</v>
      </c>
      <c r="CI25" s="1" t="b">
        <f t="shared" si="3"/>
        <v>0</v>
      </c>
      <c r="CJ25" s="1" t="b">
        <f t="shared" si="4"/>
        <v>0</v>
      </c>
      <c r="CK25" s="1" t="b">
        <f t="shared" si="5"/>
        <v>1</v>
      </c>
      <c r="CL25" s="1" t="b">
        <f t="shared" si="6"/>
        <v>0</v>
      </c>
      <c r="CM25" s="1" t="b">
        <f t="shared" si="7"/>
        <v>0</v>
      </c>
      <c r="CN25" s="1" t="b">
        <f t="shared" si="8"/>
        <v>0</v>
      </c>
      <c r="CO25" s="2" t="b">
        <f t="shared" si="9"/>
        <v>1</v>
      </c>
      <c r="CP25" s="2" t="b">
        <f t="shared" si="10"/>
        <v>1</v>
      </c>
      <c r="CQ25" s="2" t="b">
        <f t="shared" si="11"/>
        <v>0</v>
      </c>
      <c r="CR25" s="6" t="str">
        <f t="shared" si="12"/>
        <v>Male</v>
      </c>
      <c r="CS25" s="7">
        <f t="shared" si="13"/>
        <v>0</v>
      </c>
      <c r="CT25" s="7">
        <f t="shared" si="14"/>
        <v>1</v>
      </c>
      <c r="CU25" s="7">
        <f t="shared" si="15"/>
        <v>0</v>
      </c>
      <c r="CV25" s="7">
        <f t="shared" si="16"/>
        <v>0</v>
      </c>
      <c r="CW25" s="7">
        <f t="shared" si="17"/>
        <v>1</v>
      </c>
      <c r="CX25" s="1" t="b">
        <f t="shared" si="18"/>
        <v>0</v>
      </c>
      <c r="CY25" s="1" t="b">
        <f t="shared" si="19"/>
        <v>1</v>
      </c>
      <c r="DG25" s="1" t="b">
        <f t="shared" si="20"/>
        <v>0</v>
      </c>
    </row>
    <row r="26" spans="1:131" ht="116" x14ac:dyDescent="0.35">
      <c r="B26" s="1" t="s">
        <v>13809</v>
      </c>
      <c r="C26" s="9">
        <v>44292</v>
      </c>
      <c r="D26" s="10" t="s">
        <v>13809</v>
      </c>
      <c r="E26" s="1">
        <v>24</v>
      </c>
      <c r="F26" s="1" t="s">
        <v>127</v>
      </c>
      <c r="G26" s="1" t="s">
        <v>13809</v>
      </c>
      <c r="H26" s="1" t="s">
        <v>13809</v>
      </c>
      <c r="I26" s="9">
        <v>44258</v>
      </c>
      <c r="J26" s="2" t="s">
        <v>128</v>
      </c>
      <c r="K26" s="2" t="s">
        <v>13809</v>
      </c>
      <c r="M26" s="2" t="s">
        <v>128</v>
      </c>
      <c r="N26" s="2" t="s">
        <v>13809</v>
      </c>
      <c r="O26" s="2" t="s">
        <v>110</v>
      </c>
      <c r="P26" s="2" t="s">
        <v>111</v>
      </c>
      <c r="S26" s="2" t="s">
        <v>112</v>
      </c>
      <c r="T26" s="2" t="s">
        <v>111</v>
      </c>
      <c r="U26" s="2" t="b">
        <v>1</v>
      </c>
      <c r="V26" s="2" t="s">
        <v>113</v>
      </c>
      <c r="Y26" s="2" t="s">
        <v>112</v>
      </c>
      <c r="AA26" s="2" t="s">
        <v>112</v>
      </c>
      <c r="AB26" s="2">
        <v>4</v>
      </c>
      <c r="AF26" s="1" t="s">
        <v>111</v>
      </c>
      <c r="AJ26" s="1" t="s">
        <v>115</v>
      </c>
      <c r="AK26" s="1" t="s">
        <v>396</v>
      </c>
      <c r="AN26" s="1" t="s">
        <v>466</v>
      </c>
      <c r="AO26" s="1" t="s">
        <v>117</v>
      </c>
      <c r="AS26" s="1" t="s">
        <v>140</v>
      </c>
      <c r="AU26" s="1" t="s">
        <v>238</v>
      </c>
      <c r="AX26" s="1">
        <v>60</v>
      </c>
      <c r="AZ26" s="1" t="s">
        <v>395</v>
      </c>
      <c r="BA26" s="1" t="s">
        <v>467</v>
      </c>
      <c r="BF26" s="1" t="s">
        <v>468</v>
      </c>
      <c r="BG26" s="1" t="s">
        <v>469</v>
      </c>
      <c r="BJ26" s="1" t="s">
        <v>112</v>
      </c>
      <c r="BK26" s="1" t="s">
        <v>112</v>
      </c>
      <c r="BL26" s="1" t="s">
        <v>180</v>
      </c>
      <c r="BM26" s="1" t="s">
        <v>470</v>
      </c>
      <c r="BQ26" s="1" t="s">
        <v>121</v>
      </c>
      <c r="BR26" s="1" t="s">
        <v>122</v>
      </c>
      <c r="BU26" s="34" t="s">
        <v>471</v>
      </c>
      <c r="BV26" s="9">
        <v>44446</v>
      </c>
      <c r="BW26" s="34" t="s">
        <v>472</v>
      </c>
      <c r="BY26" s="2" t="s">
        <v>123</v>
      </c>
      <c r="BZ26" s="2" t="s">
        <v>162</v>
      </c>
      <c r="CA26" s="2">
        <v>2</v>
      </c>
      <c r="CB26" s="1" t="s">
        <v>326</v>
      </c>
      <c r="CC26" s="2" t="s">
        <v>126</v>
      </c>
      <c r="CD26" s="1" t="b">
        <f t="shared" si="21"/>
        <v>1</v>
      </c>
      <c r="CE26" s="1" t="b">
        <f t="shared" si="22"/>
        <v>0</v>
      </c>
      <c r="CF26" s="1" t="b">
        <f t="shared" si="0"/>
        <v>0</v>
      </c>
      <c r="CG26" s="1" t="b">
        <f t="shared" si="1"/>
        <v>0</v>
      </c>
      <c r="CH26" s="1" t="b">
        <f t="shared" si="2"/>
        <v>0</v>
      </c>
      <c r="CI26" s="1" t="b">
        <f t="shared" si="3"/>
        <v>1</v>
      </c>
      <c r="CJ26" s="1" t="b">
        <f t="shared" si="4"/>
        <v>0</v>
      </c>
      <c r="CK26" s="1" t="b">
        <f t="shared" si="5"/>
        <v>0</v>
      </c>
      <c r="CL26" s="1" t="b">
        <f t="shared" si="6"/>
        <v>0</v>
      </c>
      <c r="CM26" s="1" t="b">
        <f t="shared" si="7"/>
        <v>0</v>
      </c>
      <c r="CN26" s="1" t="b">
        <f t="shared" si="8"/>
        <v>0</v>
      </c>
      <c r="CO26" s="2" t="b">
        <f t="shared" si="9"/>
        <v>1</v>
      </c>
      <c r="CP26" s="2" t="b">
        <f t="shared" si="10"/>
        <v>1</v>
      </c>
      <c r="CQ26" s="2" t="b">
        <f t="shared" si="11"/>
        <v>0</v>
      </c>
      <c r="CR26" s="6" t="str">
        <f t="shared" si="12"/>
        <v>Male</v>
      </c>
      <c r="CS26" s="7">
        <f t="shared" si="13"/>
        <v>0</v>
      </c>
      <c r="CT26" s="7">
        <f t="shared" si="14"/>
        <v>1</v>
      </c>
      <c r="CU26" s="7">
        <f t="shared" si="15"/>
        <v>0</v>
      </c>
      <c r="CV26" s="7">
        <f t="shared" si="16"/>
        <v>0</v>
      </c>
      <c r="CW26" s="7">
        <f t="shared" si="17"/>
        <v>1</v>
      </c>
      <c r="CX26" s="1" t="b">
        <f t="shared" si="18"/>
        <v>1</v>
      </c>
      <c r="CY26" s="1" t="b">
        <f t="shared" si="19"/>
        <v>1</v>
      </c>
      <c r="DG26" s="1" t="b">
        <f t="shared" si="20"/>
        <v>0</v>
      </c>
    </row>
    <row r="27" spans="1:131" ht="348" x14ac:dyDescent="0.35">
      <c r="B27" s="1" t="s">
        <v>13809</v>
      </c>
      <c r="C27" s="9">
        <v>44293</v>
      </c>
      <c r="D27" s="10" t="s">
        <v>13809</v>
      </c>
      <c r="E27" s="1">
        <v>57</v>
      </c>
      <c r="F27" s="1" t="s">
        <v>127</v>
      </c>
      <c r="G27" s="1" t="s">
        <v>13809</v>
      </c>
      <c r="H27" s="1" t="s">
        <v>13809</v>
      </c>
      <c r="I27" s="9">
        <v>44256</v>
      </c>
      <c r="J27" s="2" t="s">
        <v>109</v>
      </c>
      <c r="K27" s="2" t="s">
        <v>13809</v>
      </c>
      <c r="L27" s="9">
        <v>44278</v>
      </c>
      <c r="M27" s="2" t="s">
        <v>109</v>
      </c>
      <c r="N27" s="2" t="s">
        <v>13809</v>
      </c>
      <c r="O27" s="2" t="s">
        <v>110</v>
      </c>
      <c r="P27" s="2" t="s">
        <v>111</v>
      </c>
      <c r="S27" s="2" t="s">
        <v>112</v>
      </c>
      <c r="T27" s="2" t="s">
        <v>111</v>
      </c>
      <c r="U27" s="2" t="b">
        <v>1</v>
      </c>
      <c r="V27" s="3" t="s">
        <v>113</v>
      </c>
      <c r="W27" s="1" t="s">
        <v>111</v>
      </c>
      <c r="Y27" s="2" t="s">
        <v>112</v>
      </c>
      <c r="Z27" s="2" t="s">
        <v>112</v>
      </c>
      <c r="AA27" s="2" t="s">
        <v>112</v>
      </c>
      <c r="AB27" s="2">
        <v>1</v>
      </c>
      <c r="AC27" s="1" t="s">
        <v>112</v>
      </c>
      <c r="AD27" s="1" t="s">
        <v>192</v>
      </c>
      <c r="AE27" s="1" t="s">
        <v>473</v>
      </c>
      <c r="AF27" s="1" t="s">
        <v>111</v>
      </c>
      <c r="AH27" s="1" t="s">
        <v>193</v>
      </c>
      <c r="AI27" s="1" t="s">
        <v>474</v>
      </c>
      <c r="AJ27" s="1" t="s">
        <v>115</v>
      </c>
      <c r="AK27" s="1" t="s">
        <v>150</v>
      </c>
      <c r="AO27" s="1" t="s">
        <v>117</v>
      </c>
      <c r="AS27" s="1" t="s">
        <v>145</v>
      </c>
      <c r="AU27" s="1" t="s">
        <v>191</v>
      </c>
      <c r="AX27" s="1">
        <v>55</v>
      </c>
      <c r="AZ27" s="1" t="s">
        <v>120</v>
      </c>
      <c r="BA27" s="1" t="s">
        <v>475</v>
      </c>
      <c r="BG27" s="1" t="s">
        <v>476</v>
      </c>
      <c r="BH27" s="1" t="s">
        <v>477</v>
      </c>
      <c r="BJ27" s="1" t="s">
        <v>112</v>
      </c>
      <c r="BK27" s="1" t="s">
        <v>112</v>
      </c>
      <c r="BL27" s="1" t="s">
        <v>161</v>
      </c>
      <c r="BM27" s="1" t="s">
        <v>478</v>
      </c>
      <c r="BQ27" s="1" t="s">
        <v>121</v>
      </c>
      <c r="BR27" s="1" t="s">
        <v>122</v>
      </c>
      <c r="BS27" s="1" t="s">
        <v>111</v>
      </c>
      <c r="BT27" s="34" t="s">
        <v>479</v>
      </c>
      <c r="BU27" s="34" t="s">
        <v>480</v>
      </c>
      <c r="BV27" s="9">
        <v>44446</v>
      </c>
      <c r="BW27" s="34" t="s">
        <v>14108</v>
      </c>
      <c r="BY27" s="2" t="s">
        <v>481</v>
      </c>
      <c r="BZ27" s="2" t="s">
        <v>124</v>
      </c>
      <c r="CA27" s="2">
        <v>1</v>
      </c>
      <c r="CB27" s="1" t="s">
        <v>482</v>
      </c>
      <c r="CC27" s="2" t="s">
        <v>113</v>
      </c>
      <c r="CD27" s="1" t="b">
        <f t="shared" si="21"/>
        <v>0</v>
      </c>
      <c r="CE27" s="1" t="b">
        <f t="shared" si="22"/>
        <v>0</v>
      </c>
      <c r="CF27" s="1" t="b">
        <f t="shared" si="0"/>
        <v>0</v>
      </c>
      <c r="CG27" s="1" t="b">
        <f t="shared" si="1"/>
        <v>0</v>
      </c>
      <c r="CH27" s="1" t="b">
        <f t="shared" si="2"/>
        <v>0</v>
      </c>
      <c r="CI27" s="1" t="b">
        <f t="shared" si="3"/>
        <v>0</v>
      </c>
      <c r="CJ27" s="1" t="b">
        <f t="shared" si="4"/>
        <v>0</v>
      </c>
      <c r="CK27" s="1" t="b">
        <f t="shared" si="5"/>
        <v>0</v>
      </c>
      <c r="CL27" s="1" t="b">
        <f t="shared" si="6"/>
        <v>0</v>
      </c>
      <c r="CM27" s="1" t="b">
        <f t="shared" si="7"/>
        <v>1</v>
      </c>
      <c r="CN27" s="1" t="b">
        <f t="shared" si="8"/>
        <v>0</v>
      </c>
      <c r="CO27" s="2" t="b">
        <f t="shared" si="9"/>
        <v>1</v>
      </c>
      <c r="CP27" s="2" t="b">
        <f t="shared" si="10"/>
        <v>1</v>
      </c>
      <c r="CQ27" s="2" t="b">
        <f t="shared" si="11"/>
        <v>0</v>
      </c>
      <c r="CR27" s="6" t="str">
        <f t="shared" si="12"/>
        <v>Male</v>
      </c>
      <c r="CS27" s="7">
        <f t="shared" si="13"/>
        <v>1</v>
      </c>
      <c r="CT27" s="7">
        <f t="shared" si="14"/>
        <v>0</v>
      </c>
      <c r="CU27" s="7">
        <f t="shared" si="15"/>
        <v>0</v>
      </c>
      <c r="CV27" s="7">
        <f t="shared" si="16"/>
        <v>1</v>
      </c>
      <c r="CW27" s="7">
        <f t="shared" si="17"/>
        <v>0</v>
      </c>
      <c r="CX27" s="1" t="b">
        <f t="shared" si="18"/>
        <v>0</v>
      </c>
      <c r="CY27" s="1" t="b">
        <f t="shared" si="19"/>
        <v>0</v>
      </c>
      <c r="DG27" s="1" t="b">
        <f t="shared" si="20"/>
        <v>0</v>
      </c>
    </row>
    <row r="28" spans="1:131" ht="29" x14ac:dyDescent="0.35">
      <c r="B28" s="1" t="s">
        <v>13809</v>
      </c>
      <c r="C28" s="9">
        <v>44293</v>
      </c>
      <c r="D28" s="10" t="s">
        <v>13809</v>
      </c>
      <c r="E28" s="1" t="e">
        <f>ROUND((L28-D28)/365,0)</f>
        <v>#VALUE!</v>
      </c>
      <c r="F28" s="1" t="s">
        <v>127</v>
      </c>
      <c r="G28" s="1" t="s">
        <v>13809</v>
      </c>
      <c r="H28" s="1" t="s">
        <v>13809</v>
      </c>
      <c r="K28" s="2" t="s">
        <v>13809</v>
      </c>
      <c r="L28" s="9">
        <v>44279</v>
      </c>
      <c r="M28" s="2" t="s">
        <v>128</v>
      </c>
      <c r="N28" s="2" t="s">
        <v>13809</v>
      </c>
      <c r="O28" s="2" t="s">
        <v>110</v>
      </c>
      <c r="P28" s="2" t="s">
        <v>111</v>
      </c>
      <c r="S28" s="5" t="s">
        <v>112</v>
      </c>
      <c r="U28" s="2" t="b">
        <f>OR(S28="yes",T28="yes")</f>
        <v>1</v>
      </c>
      <c r="V28" s="4" t="s">
        <v>113</v>
      </c>
      <c r="Y28" s="2" t="s">
        <v>112</v>
      </c>
      <c r="Z28" s="2" t="s">
        <v>111</v>
      </c>
      <c r="AA28" s="2" t="s">
        <v>112</v>
      </c>
      <c r="AB28" s="2">
        <v>2</v>
      </c>
      <c r="AF28" s="1" t="s">
        <v>111</v>
      </c>
      <c r="AK28" s="1" t="s">
        <v>129</v>
      </c>
      <c r="AO28" s="1" t="s">
        <v>213</v>
      </c>
      <c r="AP28" s="11" t="s">
        <v>483</v>
      </c>
      <c r="AS28" s="11" t="s">
        <v>118</v>
      </c>
      <c r="AZ28" s="1" t="s">
        <v>155</v>
      </c>
      <c r="BA28" s="11">
        <v>4.7</v>
      </c>
      <c r="BJ28" s="1" t="s">
        <v>112</v>
      </c>
      <c r="BL28" s="1" t="s">
        <v>142</v>
      </c>
      <c r="BM28" s="1" t="s">
        <v>348</v>
      </c>
      <c r="BQ28" s="1" t="s">
        <v>121</v>
      </c>
      <c r="BR28" s="1" t="s">
        <v>122</v>
      </c>
      <c r="BS28" s="1" t="s">
        <v>112</v>
      </c>
      <c r="BV28" s="9">
        <v>44284</v>
      </c>
      <c r="BW28" s="34" t="s">
        <v>484</v>
      </c>
      <c r="BX28" s="2" t="s">
        <v>111</v>
      </c>
      <c r="BY28" s="2" t="s">
        <v>123</v>
      </c>
      <c r="BZ28" s="2" t="s">
        <v>162</v>
      </c>
      <c r="CA28" s="2">
        <v>2</v>
      </c>
      <c r="CB28" s="1" t="s">
        <v>137</v>
      </c>
      <c r="CC28" s="2" t="s">
        <v>126</v>
      </c>
      <c r="CD28" s="1" t="e">
        <f t="shared" si="21"/>
        <v>#VALUE!</v>
      </c>
      <c r="CE28" s="1" t="e">
        <f t="shared" si="22"/>
        <v>#VALUE!</v>
      </c>
      <c r="CF28" s="1" t="e">
        <f t="shared" si="0"/>
        <v>#VALUE!</v>
      </c>
      <c r="CG28" s="1" t="e">
        <f t="shared" si="1"/>
        <v>#VALUE!</v>
      </c>
      <c r="CH28" s="1" t="e">
        <f t="shared" si="2"/>
        <v>#VALUE!</v>
      </c>
      <c r="CI28" s="1" t="e">
        <f t="shared" si="3"/>
        <v>#VALUE!</v>
      </c>
      <c r="CJ28" s="1" t="e">
        <f t="shared" si="4"/>
        <v>#VALUE!</v>
      </c>
      <c r="CK28" s="1" t="e">
        <f t="shared" si="5"/>
        <v>#VALUE!</v>
      </c>
      <c r="CL28" s="1" t="e">
        <f t="shared" si="6"/>
        <v>#VALUE!</v>
      </c>
      <c r="CM28" s="1" t="e">
        <f t="shared" si="7"/>
        <v>#VALUE!</v>
      </c>
      <c r="CN28" s="1" t="e">
        <f t="shared" si="8"/>
        <v>#VALUE!</v>
      </c>
      <c r="CO28" s="2" t="b">
        <f t="shared" si="9"/>
        <v>1</v>
      </c>
      <c r="CP28" s="2" t="b">
        <f t="shared" si="10"/>
        <v>1</v>
      </c>
      <c r="CQ28" s="2" t="b">
        <f t="shared" si="11"/>
        <v>0</v>
      </c>
      <c r="CR28" s="6" t="str">
        <f t="shared" si="12"/>
        <v>Male</v>
      </c>
      <c r="CS28" s="7">
        <f t="shared" si="13"/>
        <v>0</v>
      </c>
      <c r="CT28" s="7">
        <f t="shared" si="14"/>
        <v>0</v>
      </c>
      <c r="CU28" s="7">
        <f t="shared" si="15"/>
        <v>0</v>
      </c>
      <c r="CV28" s="7">
        <f t="shared" si="16"/>
        <v>0</v>
      </c>
      <c r="CW28" s="7">
        <f t="shared" si="17"/>
        <v>1</v>
      </c>
      <c r="CX28" s="1" t="e">
        <f t="shared" si="18"/>
        <v>#VALUE!</v>
      </c>
      <c r="CY28" s="1" t="e">
        <f t="shared" si="19"/>
        <v>#VALUE!</v>
      </c>
      <c r="DG28" s="1" t="e">
        <f t="shared" si="20"/>
        <v>#VALUE!</v>
      </c>
    </row>
    <row r="29" spans="1:131" s="4" customFormat="1" ht="58" x14ac:dyDescent="0.35">
      <c r="A29" s="2"/>
      <c r="B29" s="1" t="s">
        <v>13809</v>
      </c>
      <c r="C29" s="9">
        <v>44293</v>
      </c>
      <c r="D29" s="10" t="s">
        <v>13809</v>
      </c>
      <c r="E29" s="1">
        <v>70</v>
      </c>
      <c r="F29" s="1" t="s">
        <v>127</v>
      </c>
      <c r="G29" s="1" t="s">
        <v>13809</v>
      </c>
      <c r="H29" s="1" t="s">
        <v>13809</v>
      </c>
      <c r="I29" s="9">
        <v>44280</v>
      </c>
      <c r="J29" s="2" t="s">
        <v>109</v>
      </c>
      <c r="K29" s="2" t="s">
        <v>13809</v>
      </c>
      <c r="L29" s="2"/>
      <c r="M29" s="2"/>
      <c r="N29" s="2" t="s">
        <v>13809</v>
      </c>
      <c r="O29" s="2" t="s">
        <v>110</v>
      </c>
      <c r="P29" s="2" t="s">
        <v>111</v>
      </c>
      <c r="Q29" s="2"/>
      <c r="R29" s="2"/>
      <c r="S29" s="2" t="s">
        <v>111</v>
      </c>
      <c r="T29" s="2" t="s">
        <v>112</v>
      </c>
      <c r="U29" s="2" t="b">
        <v>1</v>
      </c>
      <c r="V29" s="2" t="s">
        <v>113</v>
      </c>
      <c r="W29" s="1" t="s">
        <v>112</v>
      </c>
      <c r="X29" s="1" t="s">
        <v>114</v>
      </c>
      <c r="Y29" s="2" t="s">
        <v>112</v>
      </c>
      <c r="Z29" s="2" t="s">
        <v>112</v>
      </c>
      <c r="AA29" s="2" t="s">
        <v>111</v>
      </c>
      <c r="AB29" s="2">
        <v>2</v>
      </c>
      <c r="AC29" s="1" t="s">
        <v>111</v>
      </c>
      <c r="AD29" s="1"/>
      <c r="AE29" s="1"/>
      <c r="AF29" s="1" t="s">
        <v>111</v>
      </c>
      <c r="AG29" s="1"/>
      <c r="AH29" s="1"/>
      <c r="AI29" s="1"/>
      <c r="AJ29" s="1" t="s">
        <v>115</v>
      </c>
      <c r="AK29" s="1" t="s">
        <v>194</v>
      </c>
      <c r="AL29" s="1"/>
      <c r="AM29" s="1"/>
      <c r="AN29" s="1" t="s">
        <v>485</v>
      </c>
      <c r="AO29" s="1" t="s">
        <v>117</v>
      </c>
      <c r="AP29" s="1"/>
      <c r="AQ29" s="1"/>
      <c r="AR29" s="1"/>
      <c r="AS29" s="1" t="s">
        <v>118</v>
      </c>
      <c r="AT29" s="1"/>
      <c r="AU29" s="1" t="s">
        <v>177</v>
      </c>
      <c r="AV29" s="1"/>
      <c r="AW29" s="1"/>
      <c r="AX29" s="1" t="s">
        <v>486</v>
      </c>
      <c r="AY29" s="1"/>
      <c r="AZ29" s="1" t="s">
        <v>205</v>
      </c>
      <c r="BA29" s="1">
        <v>31.86</v>
      </c>
      <c r="BB29" s="1"/>
      <c r="BC29" s="1"/>
      <c r="BD29" s="1">
        <v>716</v>
      </c>
      <c r="BE29" s="1">
        <v>2441.5</v>
      </c>
      <c r="BF29" s="1"/>
      <c r="BG29" s="1"/>
      <c r="BH29" s="1"/>
      <c r="BI29" s="1"/>
      <c r="BJ29" s="1" t="s">
        <v>112</v>
      </c>
      <c r="BK29" s="1" t="s">
        <v>112</v>
      </c>
      <c r="BL29" s="1" t="s">
        <v>487</v>
      </c>
      <c r="BM29" s="1"/>
      <c r="BN29" s="1"/>
      <c r="BO29" s="1"/>
      <c r="BP29" s="1"/>
      <c r="BQ29" s="1" t="s">
        <v>121</v>
      </c>
      <c r="BR29" s="1" t="s">
        <v>275</v>
      </c>
      <c r="BS29" s="1" t="s">
        <v>112</v>
      </c>
      <c r="BT29" s="34"/>
      <c r="BU29" s="34" t="s">
        <v>488</v>
      </c>
      <c r="BV29" s="9">
        <v>44296</v>
      </c>
      <c r="BW29" s="34" t="s">
        <v>489</v>
      </c>
      <c r="BX29" s="2"/>
      <c r="BY29" s="2" t="s">
        <v>123</v>
      </c>
      <c r="BZ29" s="2" t="s">
        <v>124</v>
      </c>
      <c r="CA29" s="2">
        <v>1</v>
      </c>
      <c r="CB29" s="1" t="s">
        <v>259</v>
      </c>
      <c r="CC29" s="2" t="s">
        <v>126</v>
      </c>
      <c r="CD29" s="1" t="b">
        <f t="shared" si="21"/>
        <v>0</v>
      </c>
      <c r="CE29" s="1" t="b">
        <f t="shared" si="22"/>
        <v>0</v>
      </c>
      <c r="CF29" s="1" t="b">
        <f t="shared" si="0"/>
        <v>0</v>
      </c>
      <c r="CG29" s="1" t="b">
        <f t="shared" si="1"/>
        <v>0</v>
      </c>
      <c r="CH29" s="1" t="b">
        <f t="shared" si="2"/>
        <v>0</v>
      </c>
      <c r="CI29" s="1" t="b">
        <f t="shared" si="3"/>
        <v>0</v>
      </c>
      <c r="CJ29" s="1" t="b">
        <f t="shared" si="4"/>
        <v>0</v>
      </c>
      <c r="CK29" s="1" t="b">
        <f t="shared" si="5"/>
        <v>0</v>
      </c>
      <c r="CL29" s="1" t="b">
        <f t="shared" si="6"/>
        <v>0</v>
      </c>
      <c r="CM29" s="1" t="b">
        <f t="shared" si="7"/>
        <v>0</v>
      </c>
      <c r="CN29" s="1" t="b">
        <f t="shared" si="8"/>
        <v>1</v>
      </c>
      <c r="CO29" s="2" t="b">
        <f t="shared" si="9"/>
        <v>1</v>
      </c>
      <c r="CP29" s="2" t="b">
        <f t="shared" si="10"/>
        <v>1</v>
      </c>
      <c r="CQ29" s="2" t="b">
        <f t="shared" si="11"/>
        <v>0</v>
      </c>
      <c r="CR29" s="6" t="str">
        <f t="shared" si="12"/>
        <v>Male</v>
      </c>
      <c r="CS29" s="7">
        <f t="shared" si="13"/>
        <v>1</v>
      </c>
      <c r="CT29" s="7">
        <f t="shared" si="14"/>
        <v>0</v>
      </c>
      <c r="CU29" s="7">
        <f t="shared" si="15"/>
        <v>0</v>
      </c>
      <c r="CV29" s="7">
        <f t="shared" si="16"/>
        <v>0</v>
      </c>
      <c r="CW29" s="7">
        <f t="shared" si="17"/>
        <v>0</v>
      </c>
      <c r="CX29" s="1" t="b">
        <f t="shared" si="18"/>
        <v>0</v>
      </c>
      <c r="CY29" s="1" t="b">
        <f t="shared" si="19"/>
        <v>0</v>
      </c>
      <c r="CZ29" s="2"/>
      <c r="DA29" s="2"/>
      <c r="DB29" s="2"/>
      <c r="DC29" s="2"/>
      <c r="DD29" s="2"/>
      <c r="DE29" s="2"/>
      <c r="DF29" s="2"/>
      <c r="DG29" s="1" t="b">
        <f t="shared" si="20"/>
        <v>0</v>
      </c>
      <c r="DH29" s="2"/>
      <c r="DI29" s="2"/>
      <c r="DJ29" s="2"/>
      <c r="DK29" s="2"/>
      <c r="DL29" s="2"/>
      <c r="DM29" s="2"/>
      <c r="DN29" s="2"/>
      <c r="DO29" s="2"/>
      <c r="DP29" s="2"/>
      <c r="DQ29" s="2"/>
      <c r="DR29" s="2"/>
      <c r="DS29" s="2"/>
      <c r="DT29" s="2"/>
      <c r="DU29" s="2"/>
      <c r="DV29" s="2"/>
      <c r="DW29" s="2"/>
      <c r="DX29" s="2"/>
      <c r="DY29" s="2"/>
      <c r="DZ29" s="2"/>
      <c r="EA29" s="2"/>
    </row>
    <row r="30" spans="1:131" ht="29" x14ac:dyDescent="0.35">
      <c r="B30" s="1" t="s">
        <v>13809</v>
      </c>
      <c r="C30" s="9">
        <v>44294</v>
      </c>
      <c r="D30" s="10" t="s">
        <v>13809</v>
      </c>
      <c r="E30" s="1">
        <v>72</v>
      </c>
      <c r="F30" s="1" t="s">
        <v>108</v>
      </c>
      <c r="G30" s="1" t="s">
        <v>13809</v>
      </c>
      <c r="H30" s="1" t="s">
        <v>13809</v>
      </c>
      <c r="I30" s="2" t="s">
        <v>183</v>
      </c>
      <c r="J30" s="2" t="s">
        <v>109</v>
      </c>
      <c r="K30" s="2" t="s">
        <v>13809</v>
      </c>
      <c r="L30" s="9">
        <v>44285</v>
      </c>
      <c r="M30" s="2" t="s">
        <v>109</v>
      </c>
      <c r="N30" s="2" t="s">
        <v>13809</v>
      </c>
      <c r="O30" s="2" t="s">
        <v>110</v>
      </c>
      <c r="P30" s="2" t="s">
        <v>111</v>
      </c>
      <c r="S30" s="2" t="s">
        <v>112</v>
      </c>
      <c r="U30" s="2" t="b">
        <v>1</v>
      </c>
      <c r="V30" s="2" t="s">
        <v>113</v>
      </c>
      <c r="W30" s="1" t="s">
        <v>112</v>
      </c>
      <c r="X30" s="1" t="s">
        <v>114</v>
      </c>
      <c r="Y30" s="2" t="s">
        <v>112</v>
      </c>
      <c r="AA30" s="2" t="s">
        <v>112</v>
      </c>
      <c r="AB30" s="2">
        <v>5</v>
      </c>
      <c r="AC30" s="1" t="s">
        <v>111</v>
      </c>
      <c r="AF30" s="1" t="s">
        <v>111</v>
      </c>
      <c r="AK30" s="1" t="s">
        <v>129</v>
      </c>
      <c r="AO30" s="1" t="s">
        <v>117</v>
      </c>
      <c r="AS30" s="1" t="s">
        <v>140</v>
      </c>
      <c r="AU30" s="1" t="s">
        <v>177</v>
      </c>
      <c r="AX30" s="1">
        <v>57</v>
      </c>
      <c r="AZ30" s="1" t="s">
        <v>155</v>
      </c>
      <c r="BA30" s="1" t="s">
        <v>490</v>
      </c>
      <c r="BJ30" s="1" t="s">
        <v>112</v>
      </c>
      <c r="BK30" s="1" t="s">
        <v>112</v>
      </c>
      <c r="BL30" s="1" t="s">
        <v>226</v>
      </c>
      <c r="BQ30" s="1" t="s">
        <v>121</v>
      </c>
      <c r="BR30" s="1" t="s">
        <v>122</v>
      </c>
      <c r="BS30" s="1" t="s">
        <v>112</v>
      </c>
      <c r="BU30" s="34" t="s">
        <v>491</v>
      </c>
      <c r="BV30" s="9">
        <v>44447</v>
      </c>
      <c r="BW30" s="34" t="s">
        <v>492</v>
      </c>
      <c r="BY30" s="2" t="s">
        <v>156</v>
      </c>
      <c r="BZ30" s="2" t="s">
        <v>124</v>
      </c>
      <c r="CA30" s="2">
        <v>2</v>
      </c>
      <c r="CB30" s="1" t="s">
        <v>493</v>
      </c>
      <c r="CC30" s="2" t="s">
        <v>126</v>
      </c>
      <c r="CD30" s="1" t="b">
        <f t="shared" si="21"/>
        <v>0</v>
      </c>
      <c r="CE30" s="1" t="b">
        <f t="shared" si="22"/>
        <v>0</v>
      </c>
      <c r="CF30" s="1" t="b">
        <f t="shared" si="0"/>
        <v>0</v>
      </c>
      <c r="CG30" s="1" t="b">
        <f t="shared" si="1"/>
        <v>0</v>
      </c>
      <c r="CH30" s="1" t="b">
        <f t="shared" si="2"/>
        <v>0</v>
      </c>
      <c r="CI30" s="1" t="b">
        <f t="shared" si="3"/>
        <v>0</v>
      </c>
      <c r="CJ30" s="1" t="b">
        <f t="shared" si="4"/>
        <v>0</v>
      </c>
      <c r="CK30" s="1" t="b">
        <f t="shared" si="5"/>
        <v>0</v>
      </c>
      <c r="CL30" s="1" t="b">
        <f t="shared" si="6"/>
        <v>0</v>
      </c>
      <c r="CM30" s="1" t="b">
        <f t="shared" si="7"/>
        <v>0</v>
      </c>
      <c r="CN30" s="1" t="b">
        <f t="shared" si="8"/>
        <v>1</v>
      </c>
      <c r="CO30" s="2" t="b">
        <f t="shared" si="9"/>
        <v>1</v>
      </c>
      <c r="CP30" s="2" t="b">
        <f t="shared" si="10"/>
        <v>1</v>
      </c>
      <c r="CQ30" s="2" t="b">
        <f t="shared" si="11"/>
        <v>0</v>
      </c>
      <c r="CR30" s="6" t="str">
        <f t="shared" si="12"/>
        <v>Female</v>
      </c>
      <c r="CS30" s="7">
        <f t="shared" si="13"/>
        <v>1</v>
      </c>
      <c r="CT30" s="7">
        <f t="shared" si="14"/>
        <v>0</v>
      </c>
      <c r="CU30" s="7">
        <f t="shared" si="15"/>
        <v>0</v>
      </c>
      <c r="CV30" s="7">
        <f t="shared" si="16"/>
        <v>1</v>
      </c>
      <c r="CW30" s="7">
        <f t="shared" si="17"/>
        <v>0</v>
      </c>
      <c r="CX30" s="1" t="b">
        <f t="shared" si="18"/>
        <v>0</v>
      </c>
      <c r="CY30" s="1" t="b">
        <f t="shared" si="19"/>
        <v>0</v>
      </c>
      <c r="DG30" s="1" t="b">
        <f t="shared" si="20"/>
        <v>0</v>
      </c>
    </row>
    <row r="31" spans="1:131" ht="43.5" x14ac:dyDescent="0.35">
      <c r="B31" s="1" t="s">
        <v>13809</v>
      </c>
      <c r="C31" s="9">
        <v>44294</v>
      </c>
      <c r="D31" s="10" t="s">
        <v>13809</v>
      </c>
      <c r="E31" s="1" t="e">
        <f>ROUND((I31-D31)/365,0)</f>
        <v>#VALUE!</v>
      </c>
      <c r="F31" s="1" t="s">
        <v>127</v>
      </c>
      <c r="G31" s="1" t="s">
        <v>13809</v>
      </c>
      <c r="H31" s="1" t="s">
        <v>13809</v>
      </c>
      <c r="I31" s="9">
        <v>44273</v>
      </c>
      <c r="J31" s="2" t="s">
        <v>128</v>
      </c>
      <c r="K31" s="2" t="s">
        <v>13809</v>
      </c>
      <c r="M31" s="2" t="s">
        <v>163</v>
      </c>
      <c r="N31" s="2" t="s">
        <v>13809</v>
      </c>
      <c r="O31" s="2" t="s">
        <v>110</v>
      </c>
      <c r="P31" s="2" t="s">
        <v>111</v>
      </c>
      <c r="S31" s="2" t="s">
        <v>112</v>
      </c>
      <c r="T31" s="2" t="s">
        <v>111</v>
      </c>
      <c r="U31" s="2" t="b">
        <f>OR(S31="yes",T31="yes")</f>
        <v>1</v>
      </c>
      <c r="V31" s="2" t="s">
        <v>113</v>
      </c>
      <c r="W31" s="1" t="s">
        <v>112</v>
      </c>
      <c r="X31" s="1" t="s">
        <v>110</v>
      </c>
      <c r="Y31" s="2" t="s">
        <v>112</v>
      </c>
      <c r="Z31" s="2" t="s">
        <v>112</v>
      </c>
      <c r="AA31" s="2" t="s">
        <v>111</v>
      </c>
      <c r="AB31" s="2">
        <v>4</v>
      </c>
      <c r="AC31" s="1" t="s">
        <v>111</v>
      </c>
      <c r="AF31" s="1" t="s">
        <v>111</v>
      </c>
      <c r="AJ31" s="1" t="s">
        <v>115</v>
      </c>
      <c r="AK31" s="1" t="s">
        <v>129</v>
      </c>
      <c r="AO31" s="1" t="s">
        <v>117</v>
      </c>
      <c r="AS31" s="1" t="s">
        <v>118</v>
      </c>
      <c r="AU31" s="1" t="s">
        <v>191</v>
      </c>
      <c r="AX31" s="1">
        <v>55</v>
      </c>
      <c r="AZ31" s="1" t="s">
        <v>120</v>
      </c>
      <c r="BA31" s="1" t="s">
        <v>494</v>
      </c>
      <c r="BG31" s="1">
        <v>1.4</v>
      </c>
      <c r="BH31" s="1">
        <v>13</v>
      </c>
      <c r="BJ31" s="1" t="s">
        <v>112</v>
      </c>
      <c r="BK31" s="1" t="s">
        <v>112</v>
      </c>
      <c r="BL31" s="1" t="s">
        <v>325</v>
      </c>
      <c r="BQ31" s="1" t="s">
        <v>121</v>
      </c>
      <c r="BR31" s="1" t="s">
        <v>122</v>
      </c>
      <c r="BS31" s="1" t="s">
        <v>112</v>
      </c>
      <c r="BU31" s="34" t="s">
        <v>495</v>
      </c>
      <c r="BV31" s="9">
        <v>44284</v>
      </c>
      <c r="BW31" s="34" t="s">
        <v>496</v>
      </c>
      <c r="BX31" s="2" t="s">
        <v>111</v>
      </c>
      <c r="BY31" s="2" t="s">
        <v>123</v>
      </c>
      <c r="BZ31" s="2" t="s">
        <v>124</v>
      </c>
      <c r="CA31" s="2">
        <v>1</v>
      </c>
      <c r="CB31" s="1" t="s">
        <v>199</v>
      </c>
      <c r="CC31" s="2" t="s">
        <v>126</v>
      </c>
      <c r="CD31" s="1" t="e">
        <f t="shared" si="21"/>
        <v>#VALUE!</v>
      </c>
      <c r="CE31" s="1" t="e">
        <f t="shared" si="22"/>
        <v>#VALUE!</v>
      </c>
      <c r="CF31" s="1" t="e">
        <f t="shared" si="0"/>
        <v>#VALUE!</v>
      </c>
      <c r="CG31" s="1" t="e">
        <f t="shared" si="1"/>
        <v>#VALUE!</v>
      </c>
      <c r="CH31" s="1" t="e">
        <f t="shared" si="2"/>
        <v>#VALUE!</v>
      </c>
      <c r="CI31" s="1" t="e">
        <f t="shared" si="3"/>
        <v>#VALUE!</v>
      </c>
      <c r="CJ31" s="1" t="e">
        <f t="shared" si="4"/>
        <v>#VALUE!</v>
      </c>
      <c r="CK31" s="1" t="e">
        <f t="shared" si="5"/>
        <v>#VALUE!</v>
      </c>
      <c r="CL31" s="1" t="e">
        <f t="shared" si="6"/>
        <v>#VALUE!</v>
      </c>
      <c r="CM31" s="1" t="e">
        <f t="shared" si="7"/>
        <v>#VALUE!</v>
      </c>
      <c r="CN31" s="1" t="e">
        <f t="shared" si="8"/>
        <v>#VALUE!</v>
      </c>
      <c r="CO31" s="2" t="b">
        <f t="shared" si="9"/>
        <v>1</v>
      </c>
      <c r="CP31" s="2" t="b">
        <f t="shared" si="10"/>
        <v>1</v>
      </c>
      <c r="CQ31" s="2" t="b">
        <f t="shared" si="11"/>
        <v>0</v>
      </c>
      <c r="CR31" s="6" t="str">
        <f t="shared" si="12"/>
        <v>Male</v>
      </c>
      <c r="CS31" s="7">
        <f t="shared" si="13"/>
        <v>0</v>
      </c>
      <c r="CT31" s="7">
        <f t="shared" si="14"/>
        <v>1</v>
      </c>
      <c r="CU31" s="7">
        <f t="shared" si="15"/>
        <v>0</v>
      </c>
      <c r="CV31" s="7">
        <f t="shared" si="16"/>
        <v>0</v>
      </c>
      <c r="CW31" s="7">
        <f t="shared" si="17"/>
        <v>0</v>
      </c>
      <c r="CX31" s="1" t="e">
        <f t="shared" si="18"/>
        <v>#VALUE!</v>
      </c>
      <c r="CY31" s="1" t="e">
        <f t="shared" si="19"/>
        <v>#VALUE!</v>
      </c>
      <c r="DG31" s="1" t="e">
        <f t="shared" si="20"/>
        <v>#VALUE!</v>
      </c>
    </row>
    <row r="32" spans="1:131" ht="101.5" x14ac:dyDescent="0.35">
      <c r="B32" s="1" t="s">
        <v>13809</v>
      </c>
      <c r="C32" s="9">
        <v>44294</v>
      </c>
      <c r="D32" s="10" t="s">
        <v>13809</v>
      </c>
      <c r="E32" s="1">
        <v>65</v>
      </c>
      <c r="F32" s="1" t="s">
        <v>108</v>
      </c>
      <c r="G32" s="1" t="s">
        <v>13809</v>
      </c>
      <c r="H32" s="1" t="s">
        <v>13809</v>
      </c>
      <c r="I32" s="9">
        <v>44219</v>
      </c>
      <c r="J32" s="2" t="s">
        <v>128</v>
      </c>
      <c r="K32" s="2" t="s">
        <v>13809</v>
      </c>
      <c r="L32" s="2" t="s">
        <v>183</v>
      </c>
      <c r="M32" s="2" t="s">
        <v>128</v>
      </c>
      <c r="N32" s="2" t="s">
        <v>13809</v>
      </c>
      <c r="O32" s="2" t="s">
        <v>110</v>
      </c>
      <c r="P32" s="2" t="s">
        <v>111</v>
      </c>
      <c r="S32" s="2" t="s">
        <v>112</v>
      </c>
      <c r="T32" s="2" t="s">
        <v>111</v>
      </c>
      <c r="U32" s="2" t="b">
        <v>1</v>
      </c>
      <c r="V32" s="2" t="s">
        <v>113</v>
      </c>
      <c r="W32" s="1" t="s">
        <v>112</v>
      </c>
      <c r="X32" s="1" t="s">
        <v>138</v>
      </c>
      <c r="Y32" s="2" t="s">
        <v>111</v>
      </c>
      <c r="AF32" s="1" t="s">
        <v>111</v>
      </c>
      <c r="AH32" s="1" t="s">
        <v>193</v>
      </c>
      <c r="AI32" s="1" t="s">
        <v>497</v>
      </c>
      <c r="AJ32" s="1" t="s">
        <v>115</v>
      </c>
      <c r="AK32" s="1" t="s">
        <v>201</v>
      </c>
      <c r="AN32" s="1" t="s">
        <v>498</v>
      </c>
      <c r="AO32" s="1" t="s">
        <v>166</v>
      </c>
      <c r="AS32" s="1" t="s">
        <v>118</v>
      </c>
      <c r="AU32" s="1" t="s">
        <v>132</v>
      </c>
      <c r="AZ32" s="1" t="s">
        <v>320</v>
      </c>
      <c r="BG32" s="1" t="s">
        <v>499</v>
      </c>
      <c r="BH32" s="1" t="s">
        <v>500</v>
      </c>
      <c r="BJ32" s="1" t="s">
        <v>111</v>
      </c>
      <c r="BN32" s="1" t="s">
        <v>112</v>
      </c>
      <c r="BO32" s="1" t="s">
        <v>148</v>
      </c>
      <c r="BP32" s="1" t="s">
        <v>501</v>
      </c>
      <c r="BQ32" s="1" t="s">
        <v>121</v>
      </c>
      <c r="BR32" s="1" t="s">
        <v>122</v>
      </c>
      <c r="BS32" s="1" t="s">
        <v>111</v>
      </c>
      <c r="BT32" s="34" t="s">
        <v>502</v>
      </c>
      <c r="BU32" s="34" t="s">
        <v>503</v>
      </c>
      <c r="BV32" s="9">
        <v>44595</v>
      </c>
      <c r="BW32" s="34" t="s">
        <v>504</v>
      </c>
      <c r="BY32" s="2" t="s">
        <v>123</v>
      </c>
      <c r="BZ32" s="2" t="s">
        <v>124</v>
      </c>
      <c r="CA32" s="2">
        <v>2</v>
      </c>
      <c r="CB32" s="1" t="s">
        <v>505</v>
      </c>
      <c r="CC32" s="2" t="s">
        <v>113</v>
      </c>
      <c r="CD32" s="1" t="b">
        <v>0</v>
      </c>
      <c r="CE32" s="1" t="b">
        <f t="shared" si="22"/>
        <v>0</v>
      </c>
      <c r="CF32" s="1" t="b">
        <f t="shared" si="0"/>
        <v>0</v>
      </c>
      <c r="CG32" s="1" t="b">
        <f t="shared" si="1"/>
        <v>0</v>
      </c>
      <c r="CH32" s="1" t="b">
        <f t="shared" si="2"/>
        <v>0</v>
      </c>
      <c r="CI32" s="1" t="b">
        <f t="shared" si="3"/>
        <v>0</v>
      </c>
      <c r="CJ32" s="1" t="b">
        <f t="shared" si="4"/>
        <v>0</v>
      </c>
      <c r="CK32" s="1" t="b">
        <f t="shared" si="5"/>
        <v>0</v>
      </c>
      <c r="CL32" s="1" t="b">
        <f t="shared" si="6"/>
        <v>0</v>
      </c>
      <c r="CM32" s="1" t="b">
        <f t="shared" si="7"/>
        <v>0</v>
      </c>
      <c r="CN32" s="1" t="b">
        <f t="shared" si="8"/>
        <v>1</v>
      </c>
      <c r="CO32" s="2" t="b">
        <f t="shared" si="9"/>
        <v>0</v>
      </c>
      <c r="CP32" s="2" t="b">
        <f t="shared" si="10"/>
        <v>0</v>
      </c>
      <c r="CQ32" s="2" t="b">
        <f t="shared" si="11"/>
        <v>0</v>
      </c>
      <c r="CR32" s="6" t="str">
        <f t="shared" si="12"/>
        <v>Female</v>
      </c>
      <c r="CS32" s="7">
        <f t="shared" si="13"/>
        <v>0</v>
      </c>
      <c r="CT32" s="7">
        <f t="shared" si="14"/>
        <v>1</v>
      </c>
      <c r="CU32" s="7">
        <f t="shared" si="15"/>
        <v>0</v>
      </c>
      <c r="CV32" s="7">
        <f t="shared" si="16"/>
        <v>0</v>
      </c>
      <c r="CW32" s="7">
        <f t="shared" si="17"/>
        <v>1</v>
      </c>
      <c r="CX32" s="1" t="b">
        <f t="shared" si="18"/>
        <v>0</v>
      </c>
      <c r="CY32" s="1" t="b">
        <f t="shared" si="19"/>
        <v>0</v>
      </c>
      <c r="DG32" s="1" t="b">
        <f t="shared" si="20"/>
        <v>0</v>
      </c>
    </row>
    <row r="33" spans="1:131" ht="58" x14ac:dyDescent="0.35">
      <c r="B33" s="1" t="s">
        <v>13809</v>
      </c>
      <c r="C33" s="9">
        <v>44294</v>
      </c>
      <c r="D33" s="10" t="s">
        <v>13809</v>
      </c>
      <c r="E33" s="1">
        <v>33</v>
      </c>
      <c r="F33" s="1" t="s">
        <v>127</v>
      </c>
      <c r="G33" s="1" t="s">
        <v>13809</v>
      </c>
      <c r="H33" s="1" t="s">
        <v>13809</v>
      </c>
      <c r="I33" s="9">
        <v>44291</v>
      </c>
      <c r="J33" s="2" t="s">
        <v>409</v>
      </c>
      <c r="K33" s="2" t="s">
        <v>13809</v>
      </c>
      <c r="N33" s="2" t="s">
        <v>13809</v>
      </c>
      <c r="O33" s="2" t="s">
        <v>110</v>
      </c>
      <c r="P33" s="2" t="s">
        <v>111</v>
      </c>
      <c r="S33" s="2" t="s">
        <v>112</v>
      </c>
      <c r="T33" s="2" t="s">
        <v>112</v>
      </c>
      <c r="U33" s="2" t="b">
        <v>1</v>
      </c>
      <c r="V33" s="2" t="s">
        <v>126</v>
      </c>
      <c r="W33" s="1" t="s">
        <v>111</v>
      </c>
      <c r="Y33" s="2" t="s">
        <v>112</v>
      </c>
      <c r="Z33" s="2" t="s">
        <v>112</v>
      </c>
      <c r="AB33" s="2">
        <v>2</v>
      </c>
      <c r="AC33" s="1" t="s">
        <v>111</v>
      </c>
      <c r="AF33" s="1" t="s">
        <v>111</v>
      </c>
      <c r="AJ33" s="1" t="s">
        <v>115</v>
      </c>
      <c r="AK33" s="1" t="s">
        <v>129</v>
      </c>
      <c r="AO33" s="1" t="s">
        <v>151</v>
      </c>
      <c r="BJ33" s="1" t="s">
        <v>111</v>
      </c>
      <c r="BN33" s="1" t="s">
        <v>112</v>
      </c>
      <c r="BO33" s="1" t="s">
        <v>148</v>
      </c>
      <c r="BP33" s="1" t="s">
        <v>506</v>
      </c>
      <c r="BQ33" s="1" t="s">
        <v>121</v>
      </c>
      <c r="BR33" s="1" t="s">
        <v>122</v>
      </c>
      <c r="BS33" s="1" t="s">
        <v>112</v>
      </c>
      <c r="BU33" s="34" t="s">
        <v>507</v>
      </c>
      <c r="BV33" s="9">
        <v>44463</v>
      </c>
      <c r="BW33" s="34" t="s">
        <v>508</v>
      </c>
      <c r="BY33" s="2" t="s">
        <v>153</v>
      </c>
      <c r="BZ33" s="2" t="s">
        <v>124</v>
      </c>
      <c r="CA33" s="2">
        <v>1</v>
      </c>
      <c r="CB33" s="1" t="s">
        <v>169</v>
      </c>
      <c r="CD33" s="1" t="b">
        <f>AND(E33&lt;30,NOT(E33="."),NOT(E33=""))</f>
        <v>0</v>
      </c>
      <c r="CE33" s="1" t="b">
        <f t="shared" si="22"/>
        <v>0</v>
      </c>
      <c r="CF33" s="1" t="b">
        <f t="shared" si="0"/>
        <v>0</v>
      </c>
      <c r="CG33" s="1" t="b">
        <f t="shared" si="1"/>
        <v>0</v>
      </c>
      <c r="CH33" s="1" t="b">
        <f t="shared" si="2"/>
        <v>0</v>
      </c>
      <c r="CI33" s="1" t="b">
        <f t="shared" si="3"/>
        <v>0</v>
      </c>
      <c r="CJ33" s="1" t="b">
        <f t="shared" si="4"/>
        <v>0</v>
      </c>
      <c r="CK33" s="1" t="b">
        <f t="shared" si="5"/>
        <v>1</v>
      </c>
      <c r="CL33" s="1" t="b">
        <f t="shared" si="6"/>
        <v>0</v>
      </c>
      <c r="CM33" s="1" t="b">
        <f t="shared" si="7"/>
        <v>0</v>
      </c>
      <c r="CN33" s="1" t="b">
        <f t="shared" si="8"/>
        <v>0</v>
      </c>
      <c r="CO33" s="2" t="b">
        <f t="shared" si="9"/>
        <v>1</v>
      </c>
      <c r="CP33" s="2" t="b">
        <f t="shared" si="10"/>
        <v>1</v>
      </c>
      <c r="CQ33" s="2" t="b">
        <f t="shared" si="11"/>
        <v>0</v>
      </c>
      <c r="CR33" s="6" t="str">
        <f t="shared" si="12"/>
        <v>Male</v>
      </c>
      <c r="CS33" s="7">
        <f t="shared" si="13"/>
        <v>0</v>
      </c>
      <c r="CT33" s="7">
        <f t="shared" si="14"/>
        <v>0</v>
      </c>
      <c r="CU33" s="7">
        <f t="shared" si="15"/>
        <v>1</v>
      </c>
      <c r="CV33" s="7">
        <f t="shared" si="16"/>
        <v>0</v>
      </c>
      <c r="CW33" s="7">
        <f t="shared" si="17"/>
        <v>0</v>
      </c>
      <c r="CX33" s="1" t="b">
        <f t="shared" si="18"/>
        <v>0</v>
      </c>
      <c r="CY33" s="1" t="b">
        <f t="shared" si="19"/>
        <v>1</v>
      </c>
      <c r="DG33" s="1" t="b">
        <f t="shared" si="20"/>
        <v>0</v>
      </c>
    </row>
    <row r="34" spans="1:131" ht="72.5" x14ac:dyDescent="0.35">
      <c r="B34" s="1" t="s">
        <v>13809</v>
      </c>
      <c r="C34" s="9">
        <v>44379</v>
      </c>
      <c r="D34" s="10" t="s">
        <v>13809</v>
      </c>
      <c r="E34" s="1">
        <v>55</v>
      </c>
      <c r="F34" s="1" t="s">
        <v>108</v>
      </c>
      <c r="G34" s="1" t="s">
        <v>13809</v>
      </c>
      <c r="H34" s="1" t="s">
        <v>13809</v>
      </c>
      <c r="I34" s="9">
        <v>44287</v>
      </c>
      <c r="J34" s="2" t="s">
        <v>128</v>
      </c>
      <c r="K34" s="2" t="s">
        <v>13809</v>
      </c>
      <c r="N34" s="2" t="s">
        <v>13809</v>
      </c>
      <c r="O34" s="2" t="s">
        <v>110</v>
      </c>
      <c r="P34" s="2" t="s">
        <v>111</v>
      </c>
      <c r="S34" s="2" t="s">
        <v>111</v>
      </c>
      <c r="T34" s="2" t="s">
        <v>112</v>
      </c>
      <c r="U34" s="2" t="b">
        <v>1</v>
      </c>
      <c r="V34" s="2" t="s">
        <v>113</v>
      </c>
      <c r="W34" s="1" t="s">
        <v>112</v>
      </c>
      <c r="X34" s="1" t="s">
        <v>138</v>
      </c>
      <c r="Y34" s="2" t="s">
        <v>112</v>
      </c>
      <c r="Z34" s="2" t="s">
        <v>112</v>
      </c>
      <c r="AA34" s="2" t="s">
        <v>111</v>
      </c>
      <c r="AB34" s="2">
        <v>42</v>
      </c>
      <c r="AC34" s="1" t="s">
        <v>111</v>
      </c>
      <c r="AF34" s="1" t="s">
        <v>111</v>
      </c>
      <c r="AJ34" s="1" t="s">
        <v>115</v>
      </c>
      <c r="AK34" s="1" t="s">
        <v>194</v>
      </c>
      <c r="AN34" s="1" t="s">
        <v>509</v>
      </c>
      <c r="AO34" s="1" t="s">
        <v>117</v>
      </c>
      <c r="AU34" s="1" t="s">
        <v>197</v>
      </c>
      <c r="AZ34" s="1" t="s">
        <v>120</v>
      </c>
      <c r="BA34" s="1" t="s">
        <v>510</v>
      </c>
      <c r="BG34" s="1" t="s">
        <v>511</v>
      </c>
      <c r="BH34" s="1">
        <v>8</v>
      </c>
      <c r="BJ34" s="1" t="s">
        <v>111</v>
      </c>
      <c r="BN34" s="1" t="s">
        <v>111</v>
      </c>
      <c r="BU34" s="34" t="s">
        <v>512</v>
      </c>
      <c r="BV34" s="9">
        <v>44365</v>
      </c>
      <c r="BW34" s="34" t="s">
        <v>513</v>
      </c>
      <c r="BX34" s="2" t="s">
        <v>111</v>
      </c>
      <c r="BY34" s="2" t="s">
        <v>174</v>
      </c>
      <c r="BZ34" s="2" t="s">
        <v>124</v>
      </c>
      <c r="CA34" s="2">
        <v>1</v>
      </c>
      <c r="CB34" s="1" t="s">
        <v>514</v>
      </c>
      <c r="CC34" s="2" t="s">
        <v>113</v>
      </c>
      <c r="CD34" s="1" t="b">
        <v>0</v>
      </c>
      <c r="CE34" s="1" t="b">
        <v>0</v>
      </c>
      <c r="CF34" s="1" t="b">
        <f t="shared" si="0"/>
        <v>0</v>
      </c>
      <c r="CG34" s="1" t="b">
        <f t="shared" si="1"/>
        <v>0</v>
      </c>
      <c r="CH34" s="1" t="b">
        <f t="shared" si="2"/>
        <v>0</v>
      </c>
      <c r="CI34" s="1" t="b">
        <f t="shared" si="3"/>
        <v>0</v>
      </c>
      <c r="CJ34" s="1" t="b">
        <f t="shared" si="4"/>
        <v>0</v>
      </c>
      <c r="CK34" s="1" t="b">
        <f t="shared" si="5"/>
        <v>0</v>
      </c>
      <c r="CL34" s="1" t="b">
        <f t="shared" si="6"/>
        <v>0</v>
      </c>
      <c r="CM34" s="1" t="b">
        <f t="shared" si="7"/>
        <v>1</v>
      </c>
      <c r="CN34" s="1" t="b">
        <f t="shared" si="8"/>
        <v>0</v>
      </c>
      <c r="CO34" s="2" t="b">
        <f t="shared" si="9"/>
        <v>0</v>
      </c>
      <c r="CP34" s="2" t="b">
        <f t="shared" si="10"/>
        <v>0</v>
      </c>
      <c r="CQ34" s="2" t="b">
        <f t="shared" si="11"/>
        <v>0</v>
      </c>
      <c r="CR34" s="6" t="str">
        <f t="shared" si="12"/>
        <v>Female</v>
      </c>
      <c r="CS34" s="7">
        <f t="shared" si="13"/>
        <v>0</v>
      </c>
      <c r="CT34" s="7">
        <f t="shared" si="14"/>
        <v>1</v>
      </c>
      <c r="CU34" s="7">
        <f t="shared" si="15"/>
        <v>0</v>
      </c>
      <c r="CV34" s="7">
        <f t="shared" si="16"/>
        <v>0</v>
      </c>
      <c r="CW34" s="7">
        <f t="shared" si="17"/>
        <v>0</v>
      </c>
      <c r="CX34" s="1" t="b">
        <f t="shared" si="18"/>
        <v>0</v>
      </c>
      <c r="CY34" s="1" t="b">
        <f t="shared" si="19"/>
        <v>0</v>
      </c>
      <c r="DG34" s="1" t="b">
        <f t="shared" si="20"/>
        <v>0</v>
      </c>
    </row>
    <row r="35" spans="1:131" ht="87" x14ac:dyDescent="0.35">
      <c r="A35" s="2">
        <v>517</v>
      </c>
      <c r="B35" s="1" t="s">
        <v>13809</v>
      </c>
      <c r="C35" s="9">
        <v>44307</v>
      </c>
      <c r="D35" s="10" t="s">
        <v>13809</v>
      </c>
      <c r="E35" s="1" t="e">
        <f>ROUND((C35-D35)/365,0)</f>
        <v>#VALUE!</v>
      </c>
      <c r="F35" s="1" t="s">
        <v>127</v>
      </c>
      <c r="G35" s="1" t="s">
        <v>13809</v>
      </c>
      <c r="H35" s="1" t="s">
        <v>13809</v>
      </c>
      <c r="I35" s="9">
        <v>44288</v>
      </c>
      <c r="J35" s="2" t="s">
        <v>128</v>
      </c>
      <c r="K35" s="2" t="s">
        <v>13809</v>
      </c>
      <c r="N35" s="2" t="s">
        <v>13809</v>
      </c>
      <c r="O35" s="2" t="s">
        <v>110</v>
      </c>
      <c r="S35" s="2" t="s">
        <v>111</v>
      </c>
      <c r="T35" s="2" t="s">
        <v>112</v>
      </c>
      <c r="U35" s="2" t="b">
        <f>OR(S35="yes",T35="yes")</f>
        <v>1</v>
      </c>
      <c r="V35" s="2" t="s">
        <v>113</v>
      </c>
      <c r="W35" s="1" t="s">
        <v>112</v>
      </c>
      <c r="X35" s="1" t="s">
        <v>110</v>
      </c>
      <c r="Y35" s="2" t="s">
        <v>112</v>
      </c>
      <c r="Z35" s="2" t="s">
        <v>112</v>
      </c>
      <c r="AB35" s="2">
        <v>3</v>
      </c>
      <c r="AC35" s="1" t="s">
        <v>111</v>
      </c>
      <c r="AF35" s="1" t="s">
        <v>111</v>
      </c>
      <c r="AJ35" s="1" t="s">
        <v>115</v>
      </c>
      <c r="AK35" s="1" t="s">
        <v>515</v>
      </c>
      <c r="AN35" s="1" t="s">
        <v>516</v>
      </c>
      <c r="AO35" s="1" t="s">
        <v>213</v>
      </c>
      <c r="AS35" s="1" t="s">
        <v>145</v>
      </c>
      <c r="AZ35" s="1" t="s">
        <v>179</v>
      </c>
      <c r="BA35" s="1" t="s">
        <v>517</v>
      </c>
      <c r="BG35" s="1" t="s">
        <v>518</v>
      </c>
      <c r="BI35" s="1" t="s">
        <v>112</v>
      </c>
      <c r="BJ35" s="1" t="s">
        <v>112</v>
      </c>
      <c r="BK35" s="1" t="s">
        <v>112</v>
      </c>
      <c r="BL35" s="1" t="s">
        <v>142</v>
      </c>
      <c r="BQ35" s="1" t="s">
        <v>121</v>
      </c>
      <c r="BR35" s="1" t="s">
        <v>122</v>
      </c>
      <c r="BS35" s="1" t="s">
        <v>111</v>
      </c>
      <c r="BT35" s="34" t="s">
        <v>519</v>
      </c>
      <c r="BU35" s="34" t="s">
        <v>13812</v>
      </c>
      <c r="BV35" s="9">
        <v>44357</v>
      </c>
      <c r="BW35" s="34" t="s">
        <v>520</v>
      </c>
      <c r="BX35" s="2" t="s">
        <v>111</v>
      </c>
      <c r="BY35" s="2" t="s">
        <v>123</v>
      </c>
      <c r="BZ35" s="2" t="s">
        <v>124</v>
      </c>
      <c r="CA35" s="2">
        <v>1</v>
      </c>
      <c r="CB35" s="1" t="s">
        <v>199</v>
      </c>
      <c r="CC35" s="2" t="s">
        <v>126</v>
      </c>
      <c r="CD35" s="1" t="e">
        <f t="shared" ref="CD35:CD47" si="23">AND(E35&lt;30,NOT(E35="."),NOT(E35=""))</f>
        <v>#VALUE!</v>
      </c>
      <c r="CE35" s="1" t="e">
        <f t="shared" ref="CE35:CE62" si="24">AND(E35&lt;18,NOT(E35="."),NOT(E35=""))</f>
        <v>#VALUE!</v>
      </c>
      <c r="CF35" s="1" t="e">
        <f t="shared" si="0"/>
        <v>#VALUE!</v>
      </c>
      <c r="CG35" s="1" t="e">
        <f t="shared" si="1"/>
        <v>#VALUE!</v>
      </c>
      <c r="CH35" s="1" t="e">
        <f t="shared" si="2"/>
        <v>#VALUE!</v>
      </c>
      <c r="CI35" s="1" t="e">
        <f t="shared" si="3"/>
        <v>#VALUE!</v>
      </c>
      <c r="CJ35" s="1" t="e">
        <f t="shared" si="4"/>
        <v>#VALUE!</v>
      </c>
      <c r="CK35" s="1" t="e">
        <f t="shared" si="5"/>
        <v>#VALUE!</v>
      </c>
      <c r="CL35" s="1" t="e">
        <f t="shared" si="6"/>
        <v>#VALUE!</v>
      </c>
      <c r="CM35" s="1" t="e">
        <f t="shared" si="7"/>
        <v>#VALUE!</v>
      </c>
      <c r="CN35" s="1" t="e">
        <f t="shared" si="8"/>
        <v>#VALUE!</v>
      </c>
      <c r="CO35" s="2" t="b">
        <f t="shared" si="9"/>
        <v>1</v>
      </c>
      <c r="CP35" s="2" t="b">
        <f t="shared" si="10"/>
        <v>1</v>
      </c>
      <c r="CQ35" s="2" t="b">
        <f t="shared" si="11"/>
        <v>0</v>
      </c>
      <c r="CR35" s="6" t="str">
        <f t="shared" si="12"/>
        <v>Male</v>
      </c>
      <c r="CS35" s="7">
        <f t="shared" si="13"/>
        <v>0</v>
      </c>
      <c r="CT35" s="7">
        <f t="shared" si="14"/>
        <v>1</v>
      </c>
      <c r="CU35" s="7">
        <f t="shared" si="15"/>
        <v>0</v>
      </c>
      <c r="CV35" s="7">
        <f t="shared" si="16"/>
        <v>0</v>
      </c>
      <c r="CW35" s="7">
        <f t="shared" si="17"/>
        <v>0</v>
      </c>
      <c r="CX35" s="1" t="e">
        <f t="shared" si="18"/>
        <v>#VALUE!</v>
      </c>
      <c r="CY35" s="1" t="e">
        <f t="shared" si="19"/>
        <v>#VALUE!</v>
      </c>
      <c r="DG35" s="1" t="e">
        <f t="shared" si="20"/>
        <v>#VALUE!</v>
      </c>
    </row>
    <row r="36" spans="1:131" ht="72.5" x14ac:dyDescent="0.35">
      <c r="B36" s="1" t="s">
        <v>13809</v>
      </c>
      <c r="C36" s="9">
        <v>44296</v>
      </c>
      <c r="D36" s="10" t="s">
        <v>13809</v>
      </c>
      <c r="E36" s="1">
        <v>37</v>
      </c>
      <c r="F36" s="1" t="s">
        <v>127</v>
      </c>
      <c r="G36" s="1" t="s">
        <v>13809</v>
      </c>
      <c r="H36" s="1" t="s">
        <v>13809</v>
      </c>
      <c r="I36" s="9">
        <v>44254</v>
      </c>
      <c r="J36" s="2" t="s">
        <v>109</v>
      </c>
      <c r="K36" s="2" t="s">
        <v>13809</v>
      </c>
      <c r="L36" s="9">
        <v>44275</v>
      </c>
      <c r="M36" s="2" t="s">
        <v>109</v>
      </c>
      <c r="N36" s="2" t="s">
        <v>13809</v>
      </c>
      <c r="O36" s="2" t="s">
        <v>110</v>
      </c>
      <c r="P36" s="2" t="s">
        <v>111</v>
      </c>
      <c r="S36" s="2" t="s">
        <v>111</v>
      </c>
      <c r="T36" s="2" t="s">
        <v>112</v>
      </c>
      <c r="U36" s="2" t="b">
        <v>1</v>
      </c>
      <c r="V36" s="2" t="s">
        <v>113</v>
      </c>
      <c r="W36" s="1" t="s">
        <v>112</v>
      </c>
      <c r="X36" s="1" t="s">
        <v>110</v>
      </c>
      <c r="Y36" s="2" t="s">
        <v>112</v>
      </c>
      <c r="Z36" s="2" t="s">
        <v>111</v>
      </c>
      <c r="AA36" s="2" t="s">
        <v>112</v>
      </c>
      <c r="AB36" s="2">
        <v>2</v>
      </c>
      <c r="AC36" s="1" t="s">
        <v>111</v>
      </c>
      <c r="AF36" s="1" t="s">
        <v>111</v>
      </c>
      <c r="AJ36" s="1" t="s">
        <v>115</v>
      </c>
      <c r="AK36" s="1" t="s">
        <v>129</v>
      </c>
      <c r="AO36" s="1" t="s">
        <v>130</v>
      </c>
      <c r="AS36" s="1" t="s">
        <v>118</v>
      </c>
      <c r="AU36" s="1" t="s">
        <v>238</v>
      </c>
      <c r="AX36" s="12">
        <v>0.48</v>
      </c>
      <c r="AZ36" s="1" t="s">
        <v>155</v>
      </c>
      <c r="BA36" s="1" t="s">
        <v>521</v>
      </c>
      <c r="BJ36" s="1" t="s">
        <v>112</v>
      </c>
      <c r="BK36" s="1" t="s">
        <v>112</v>
      </c>
      <c r="BL36" s="1" t="s">
        <v>200</v>
      </c>
      <c r="BQ36" s="1" t="s">
        <v>121</v>
      </c>
      <c r="BR36" s="1" t="s">
        <v>122</v>
      </c>
      <c r="BS36" s="1" t="s">
        <v>112</v>
      </c>
      <c r="BU36" s="34" t="s">
        <v>522</v>
      </c>
      <c r="BV36" s="9">
        <v>44357</v>
      </c>
      <c r="BW36" s="34" t="s">
        <v>14109</v>
      </c>
      <c r="BY36" s="2" t="s">
        <v>123</v>
      </c>
      <c r="BZ36" s="2" t="s">
        <v>124</v>
      </c>
      <c r="CA36" s="2">
        <v>2</v>
      </c>
      <c r="CB36" s="1" t="s">
        <v>233</v>
      </c>
      <c r="CC36" s="2" t="s">
        <v>126</v>
      </c>
      <c r="CD36" s="1" t="b">
        <f t="shared" si="23"/>
        <v>0</v>
      </c>
      <c r="CE36" s="1" t="b">
        <f t="shared" si="24"/>
        <v>0</v>
      </c>
      <c r="CF36" s="1" t="b">
        <f t="shared" si="0"/>
        <v>0</v>
      </c>
      <c r="CG36" s="1" t="b">
        <f t="shared" si="1"/>
        <v>0</v>
      </c>
      <c r="CH36" s="1" t="b">
        <f t="shared" si="2"/>
        <v>0</v>
      </c>
      <c r="CI36" s="1" t="b">
        <f t="shared" si="3"/>
        <v>0</v>
      </c>
      <c r="CJ36" s="1" t="b">
        <f t="shared" si="4"/>
        <v>0</v>
      </c>
      <c r="CK36" s="1" t="b">
        <f t="shared" si="5"/>
        <v>1</v>
      </c>
      <c r="CL36" s="1" t="b">
        <f t="shared" si="6"/>
        <v>0</v>
      </c>
      <c r="CM36" s="1" t="b">
        <f t="shared" si="7"/>
        <v>0</v>
      </c>
      <c r="CN36" s="1" t="b">
        <f t="shared" si="8"/>
        <v>0</v>
      </c>
      <c r="CO36" s="2" t="b">
        <f t="shared" si="9"/>
        <v>1</v>
      </c>
      <c r="CP36" s="2" t="b">
        <f t="shared" si="10"/>
        <v>1</v>
      </c>
      <c r="CQ36" s="2" t="b">
        <f t="shared" si="11"/>
        <v>0</v>
      </c>
      <c r="CR36" s="6" t="str">
        <f t="shared" si="12"/>
        <v>Male</v>
      </c>
      <c r="CS36" s="7">
        <f t="shared" si="13"/>
        <v>1</v>
      </c>
      <c r="CT36" s="7">
        <f t="shared" si="14"/>
        <v>0</v>
      </c>
      <c r="CU36" s="7">
        <f t="shared" si="15"/>
        <v>0</v>
      </c>
      <c r="CV36" s="7">
        <f t="shared" si="16"/>
        <v>1</v>
      </c>
      <c r="CW36" s="7">
        <f t="shared" si="17"/>
        <v>0</v>
      </c>
      <c r="CX36" s="1" t="b">
        <f t="shared" si="18"/>
        <v>0</v>
      </c>
      <c r="CY36" s="1" t="b">
        <f t="shared" si="19"/>
        <v>1</v>
      </c>
      <c r="DG36" s="1" t="b">
        <f t="shared" si="20"/>
        <v>0</v>
      </c>
    </row>
    <row r="37" spans="1:131" x14ac:dyDescent="0.35">
      <c r="B37" s="1" t="s">
        <v>13809</v>
      </c>
      <c r="C37" s="9">
        <v>44297</v>
      </c>
      <c r="D37" s="10" t="s">
        <v>13809</v>
      </c>
      <c r="E37" s="1" t="e">
        <f>ROUND((L37-D37)/365,0)</f>
        <v>#VALUE!</v>
      </c>
      <c r="F37" s="1" t="s">
        <v>127</v>
      </c>
      <c r="G37" s="1" t="s">
        <v>13809</v>
      </c>
      <c r="H37" s="1" t="s">
        <v>13809</v>
      </c>
      <c r="K37" s="2" t="s">
        <v>13809</v>
      </c>
      <c r="L37" s="9">
        <v>44292</v>
      </c>
      <c r="M37" s="2" t="s">
        <v>128</v>
      </c>
      <c r="N37" s="2" t="s">
        <v>13809</v>
      </c>
      <c r="O37" s="2" t="s">
        <v>110</v>
      </c>
      <c r="P37" s="2" t="s">
        <v>111</v>
      </c>
      <c r="T37" s="2" t="s">
        <v>112</v>
      </c>
      <c r="U37" s="2" t="b">
        <f>OR(S37="yes",T37="yes")</f>
        <v>1</v>
      </c>
      <c r="V37" s="2" t="s">
        <v>113</v>
      </c>
      <c r="W37" s="1" t="s">
        <v>112</v>
      </c>
      <c r="X37" s="1" t="s">
        <v>114</v>
      </c>
      <c r="Y37" s="2" t="s">
        <v>112</v>
      </c>
      <c r="Z37" s="2" t="s">
        <v>111</v>
      </c>
      <c r="AA37" s="2" t="s">
        <v>112</v>
      </c>
      <c r="AB37" s="2">
        <v>3</v>
      </c>
      <c r="AF37" s="1" t="s">
        <v>111</v>
      </c>
      <c r="AJ37" s="1" t="s">
        <v>115</v>
      </c>
      <c r="AK37" s="1" t="s">
        <v>129</v>
      </c>
      <c r="AO37" s="1" t="s">
        <v>117</v>
      </c>
      <c r="AZ37" s="1" t="s">
        <v>155</v>
      </c>
      <c r="BA37" s="1">
        <v>13.86</v>
      </c>
      <c r="BJ37" s="1" t="s">
        <v>112</v>
      </c>
      <c r="BK37" s="1" t="s">
        <v>112</v>
      </c>
      <c r="BL37" s="1" t="s">
        <v>142</v>
      </c>
      <c r="BQ37" s="1" t="s">
        <v>121</v>
      </c>
      <c r="BR37" s="1" t="s">
        <v>122</v>
      </c>
      <c r="BS37" s="1" t="s">
        <v>112</v>
      </c>
      <c r="BV37" s="9">
        <v>44391</v>
      </c>
      <c r="BX37" s="2" t="s">
        <v>111</v>
      </c>
      <c r="BY37" s="2" t="s">
        <v>156</v>
      </c>
      <c r="BZ37" s="2" t="s">
        <v>124</v>
      </c>
      <c r="CA37" s="2">
        <v>2</v>
      </c>
      <c r="CB37" s="1" t="s">
        <v>311</v>
      </c>
      <c r="CC37" s="2" t="s">
        <v>126</v>
      </c>
      <c r="CD37" s="1" t="e">
        <f t="shared" si="23"/>
        <v>#VALUE!</v>
      </c>
      <c r="CE37" s="1" t="e">
        <f t="shared" si="24"/>
        <v>#VALUE!</v>
      </c>
      <c r="CF37" s="1" t="e">
        <f t="shared" si="0"/>
        <v>#VALUE!</v>
      </c>
      <c r="CG37" s="1" t="e">
        <f t="shared" si="1"/>
        <v>#VALUE!</v>
      </c>
      <c r="CH37" s="1" t="e">
        <f t="shared" si="2"/>
        <v>#VALUE!</v>
      </c>
      <c r="CI37" s="1" t="e">
        <f t="shared" si="3"/>
        <v>#VALUE!</v>
      </c>
      <c r="CJ37" s="1" t="e">
        <f t="shared" si="4"/>
        <v>#VALUE!</v>
      </c>
      <c r="CK37" s="1" t="e">
        <f t="shared" si="5"/>
        <v>#VALUE!</v>
      </c>
      <c r="CL37" s="1" t="e">
        <f t="shared" si="6"/>
        <v>#VALUE!</v>
      </c>
      <c r="CM37" s="1" t="e">
        <f t="shared" si="7"/>
        <v>#VALUE!</v>
      </c>
      <c r="CN37" s="1" t="e">
        <f t="shared" si="8"/>
        <v>#VALUE!</v>
      </c>
      <c r="CO37" s="2" t="b">
        <f t="shared" si="9"/>
        <v>1</v>
      </c>
      <c r="CP37" s="2" t="b">
        <f t="shared" si="10"/>
        <v>1</v>
      </c>
      <c r="CQ37" s="2" t="b">
        <f t="shared" si="11"/>
        <v>0</v>
      </c>
      <c r="CR37" s="6" t="str">
        <f t="shared" si="12"/>
        <v>Male</v>
      </c>
      <c r="CS37" s="7">
        <f t="shared" si="13"/>
        <v>0</v>
      </c>
      <c r="CT37" s="7">
        <f t="shared" si="14"/>
        <v>0</v>
      </c>
      <c r="CU37" s="7">
        <f t="shared" si="15"/>
        <v>0</v>
      </c>
      <c r="CV37" s="7">
        <f t="shared" si="16"/>
        <v>0</v>
      </c>
      <c r="CW37" s="7">
        <f t="shared" si="17"/>
        <v>1</v>
      </c>
      <c r="CX37" s="1" t="e">
        <f t="shared" si="18"/>
        <v>#VALUE!</v>
      </c>
      <c r="CY37" s="1" t="e">
        <f t="shared" si="19"/>
        <v>#VALUE!</v>
      </c>
      <c r="DG37" s="1" t="e">
        <f t="shared" si="20"/>
        <v>#VALUE!</v>
      </c>
    </row>
    <row r="38" spans="1:131" s="4" customFormat="1" x14ac:dyDescent="0.35">
      <c r="A38" s="2"/>
      <c r="B38" s="1" t="s">
        <v>13809</v>
      </c>
      <c r="C38" s="9">
        <v>44297</v>
      </c>
      <c r="D38" s="10" t="s">
        <v>13809</v>
      </c>
      <c r="E38" s="1">
        <v>40</v>
      </c>
      <c r="F38" s="1" t="s">
        <v>127</v>
      </c>
      <c r="G38" s="1" t="s">
        <v>13809</v>
      </c>
      <c r="H38" s="1" t="s">
        <v>13809</v>
      </c>
      <c r="I38" s="2"/>
      <c r="J38" s="2" t="s">
        <v>109</v>
      </c>
      <c r="K38" s="2" t="s">
        <v>13809</v>
      </c>
      <c r="L38" s="9">
        <v>44280</v>
      </c>
      <c r="M38" s="2" t="s">
        <v>109</v>
      </c>
      <c r="N38" s="2" t="s">
        <v>13809</v>
      </c>
      <c r="O38" s="2" t="s">
        <v>110</v>
      </c>
      <c r="P38" s="2" t="s">
        <v>111</v>
      </c>
      <c r="Q38" s="2"/>
      <c r="R38" s="2"/>
      <c r="S38" s="2" t="s">
        <v>112</v>
      </c>
      <c r="T38" s="2" t="s">
        <v>111</v>
      </c>
      <c r="U38" s="2" t="b">
        <v>1</v>
      </c>
      <c r="V38" s="2" t="s">
        <v>113</v>
      </c>
      <c r="W38" s="1" t="s">
        <v>112</v>
      </c>
      <c r="X38" s="1" t="s">
        <v>110</v>
      </c>
      <c r="Y38" s="2" t="s">
        <v>112</v>
      </c>
      <c r="Z38" s="2" t="s">
        <v>111</v>
      </c>
      <c r="AA38" s="2" t="s">
        <v>112</v>
      </c>
      <c r="AB38" s="2">
        <v>3</v>
      </c>
      <c r="AC38" s="1" t="s">
        <v>111</v>
      </c>
      <c r="AD38" s="1"/>
      <c r="AE38" s="1"/>
      <c r="AF38" s="1" t="s">
        <v>111</v>
      </c>
      <c r="AG38" s="1"/>
      <c r="AH38" s="1"/>
      <c r="AI38" s="1"/>
      <c r="AJ38" s="1" t="s">
        <v>115</v>
      </c>
      <c r="AK38" s="1" t="s">
        <v>150</v>
      </c>
      <c r="AL38" s="1"/>
      <c r="AM38" s="1"/>
      <c r="AN38" s="1"/>
      <c r="AO38" s="1" t="s">
        <v>117</v>
      </c>
      <c r="AP38" s="1"/>
      <c r="AQ38" s="1"/>
      <c r="AR38" s="1"/>
      <c r="AS38" s="1" t="s">
        <v>145</v>
      </c>
      <c r="AT38" s="1"/>
      <c r="AU38" s="1" t="s">
        <v>413</v>
      </c>
      <c r="AV38" s="1"/>
      <c r="AW38" s="1"/>
      <c r="AX38" s="1">
        <v>30</v>
      </c>
      <c r="AY38" s="1"/>
      <c r="AZ38" s="1" t="s">
        <v>414</v>
      </c>
      <c r="BA38" s="1" t="s">
        <v>415</v>
      </c>
      <c r="BB38" s="1"/>
      <c r="BC38" s="1"/>
      <c r="BD38" s="1"/>
      <c r="BE38" s="1"/>
      <c r="BF38" s="1"/>
      <c r="BG38" s="1"/>
      <c r="BH38" s="1">
        <v>8</v>
      </c>
      <c r="BI38" s="1"/>
      <c r="BJ38" s="1" t="s">
        <v>112</v>
      </c>
      <c r="BK38" s="1" t="s">
        <v>112</v>
      </c>
      <c r="BL38" s="1" t="s">
        <v>142</v>
      </c>
      <c r="BM38" s="1"/>
      <c r="BN38" s="1"/>
      <c r="BO38" s="1"/>
      <c r="BP38" s="1"/>
      <c r="BQ38" s="1" t="s">
        <v>121</v>
      </c>
      <c r="BR38" s="1" t="s">
        <v>122</v>
      </c>
      <c r="BS38" s="1" t="s">
        <v>111</v>
      </c>
      <c r="BT38" s="34"/>
      <c r="BU38" s="34" t="s">
        <v>416</v>
      </c>
      <c r="BV38" s="9">
        <v>44286</v>
      </c>
      <c r="BW38" s="34"/>
      <c r="BX38" s="2" t="s">
        <v>111</v>
      </c>
      <c r="BY38" s="2" t="s">
        <v>123</v>
      </c>
      <c r="BZ38" s="2" t="s">
        <v>124</v>
      </c>
      <c r="CA38" s="2">
        <v>2</v>
      </c>
      <c r="CB38" s="1" t="s">
        <v>319</v>
      </c>
      <c r="CC38" s="2" t="s">
        <v>126</v>
      </c>
      <c r="CD38" s="1" t="b">
        <f t="shared" si="23"/>
        <v>0</v>
      </c>
      <c r="CE38" s="1" t="b">
        <f t="shared" si="24"/>
        <v>0</v>
      </c>
      <c r="CF38" s="1" t="b">
        <f t="shared" si="0"/>
        <v>0</v>
      </c>
      <c r="CG38" s="1" t="b">
        <f t="shared" si="1"/>
        <v>0</v>
      </c>
      <c r="CH38" s="1" t="b">
        <f t="shared" si="2"/>
        <v>0</v>
      </c>
      <c r="CI38" s="1" t="b">
        <f t="shared" si="3"/>
        <v>0</v>
      </c>
      <c r="CJ38" s="1" t="b">
        <f t="shared" si="4"/>
        <v>0</v>
      </c>
      <c r="CK38" s="1" t="b">
        <f t="shared" si="5"/>
        <v>0</v>
      </c>
      <c r="CL38" s="1" t="b">
        <f t="shared" si="6"/>
        <v>1</v>
      </c>
      <c r="CM38" s="1" t="b">
        <f t="shared" si="7"/>
        <v>0</v>
      </c>
      <c r="CN38" s="1" t="b">
        <f t="shared" si="8"/>
        <v>0</v>
      </c>
      <c r="CO38" s="2" t="b">
        <f t="shared" si="9"/>
        <v>1</v>
      </c>
      <c r="CP38" s="2" t="b">
        <f t="shared" si="10"/>
        <v>1</v>
      </c>
      <c r="CQ38" s="2" t="b">
        <f t="shared" si="11"/>
        <v>0</v>
      </c>
      <c r="CR38" s="6" t="str">
        <f t="shared" si="12"/>
        <v>Male</v>
      </c>
      <c r="CS38" s="7">
        <f t="shared" si="13"/>
        <v>1</v>
      </c>
      <c r="CT38" s="7">
        <f t="shared" si="14"/>
        <v>0</v>
      </c>
      <c r="CU38" s="7">
        <f t="shared" si="15"/>
        <v>0</v>
      </c>
      <c r="CV38" s="7">
        <f t="shared" si="16"/>
        <v>1</v>
      </c>
      <c r="CW38" s="7">
        <f t="shared" si="17"/>
        <v>0</v>
      </c>
      <c r="CX38" s="1" t="b">
        <f t="shared" si="18"/>
        <v>0</v>
      </c>
      <c r="CY38" s="1" t="b">
        <f t="shared" si="19"/>
        <v>1</v>
      </c>
      <c r="CZ38" s="2"/>
      <c r="DA38" s="2"/>
      <c r="DB38" s="2"/>
      <c r="DC38" s="2"/>
      <c r="DD38" s="2"/>
      <c r="DE38" s="2"/>
      <c r="DF38" s="2"/>
      <c r="DG38" s="1" t="b">
        <f t="shared" si="20"/>
        <v>0</v>
      </c>
      <c r="DH38" s="2"/>
      <c r="DI38" s="2"/>
      <c r="DJ38" s="2"/>
      <c r="DK38" s="2"/>
      <c r="DL38" s="2"/>
      <c r="DM38" s="2"/>
      <c r="DN38" s="2"/>
      <c r="DO38" s="2"/>
      <c r="DP38" s="2"/>
      <c r="DQ38" s="2"/>
      <c r="DR38" s="2"/>
      <c r="DS38" s="2"/>
      <c r="DT38" s="2"/>
      <c r="DU38" s="2"/>
      <c r="DV38" s="2"/>
      <c r="DW38" s="2"/>
      <c r="DX38" s="2"/>
      <c r="DY38" s="2"/>
      <c r="DZ38" s="2"/>
      <c r="EA38" s="2"/>
    </row>
    <row r="39" spans="1:131" ht="43.5" x14ac:dyDescent="0.35">
      <c r="B39" s="1" t="s">
        <v>13809</v>
      </c>
      <c r="C39" s="9">
        <v>44297</v>
      </c>
      <c r="D39" s="10" t="s">
        <v>13809</v>
      </c>
      <c r="E39" s="1">
        <v>51</v>
      </c>
      <c r="F39" s="1" t="s">
        <v>108</v>
      </c>
      <c r="G39" s="1" t="s">
        <v>13809</v>
      </c>
      <c r="H39" s="1" t="s">
        <v>13809</v>
      </c>
      <c r="I39" s="9">
        <v>44293</v>
      </c>
      <c r="J39" s="2" t="s">
        <v>109</v>
      </c>
      <c r="K39" s="2" t="s">
        <v>13809</v>
      </c>
      <c r="N39" s="2" t="s">
        <v>13809</v>
      </c>
      <c r="O39" s="2" t="s">
        <v>110</v>
      </c>
      <c r="P39" s="2" t="s">
        <v>111</v>
      </c>
      <c r="S39" s="2" t="s">
        <v>111</v>
      </c>
      <c r="T39" s="2" t="s">
        <v>112</v>
      </c>
      <c r="U39" s="2" t="b">
        <v>1</v>
      </c>
      <c r="V39" s="2" t="s">
        <v>126</v>
      </c>
      <c r="W39" s="1" t="s">
        <v>112</v>
      </c>
      <c r="X39" s="1" t="s">
        <v>138</v>
      </c>
      <c r="Y39" s="2" t="s">
        <v>112</v>
      </c>
      <c r="Z39" s="2" t="s">
        <v>112</v>
      </c>
      <c r="AB39" s="2">
        <v>1</v>
      </c>
      <c r="AC39" s="1" t="s">
        <v>112</v>
      </c>
      <c r="AD39" s="1" t="s">
        <v>523</v>
      </c>
      <c r="AF39" s="1" t="s">
        <v>111</v>
      </c>
      <c r="AJ39" s="1" t="s">
        <v>115</v>
      </c>
      <c r="AK39" s="1" t="s">
        <v>129</v>
      </c>
      <c r="AO39" s="1" t="s">
        <v>237</v>
      </c>
      <c r="AU39" s="1" t="s">
        <v>132</v>
      </c>
      <c r="BQ39" s="1" t="s">
        <v>121</v>
      </c>
      <c r="BS39" s="1" t="s">
        <v>111</v>
      </c>
      <c r="BT39" s="34" t="s">
        <v>524</v>
      </c>
      <c r="BU39" s="34" t="s">
        <v>525</v>
      </c>
      <c r="BW39" s="34" t="s">
        <v>14110</v>
      </c>
      <c r="BY39" s="2" t="s">
        <v>153</v>
      </c>
      <c r="BZ39" s="2" t="s">
        <v>124</v>
      </c>
      <c r="CA39" s="2">
        <v>1</v>
      </c>
      <c r="CB39" s="1" t="s">
        <v>137</v>
      </c>
      <c r="CD39" s="1" t="b">
        <f t="shared" si="23"/>
        <v>0</v>
      </c>
      <c r="CE39" s="1" t="b">
        <f t="shared" si="24"/>
        <v>0</v>
      </c>
      <c r="CF39" s="1" t="b">
        <f t="shared" si="0"/>
        <v>0</v>
      </c>
      <c r="CG39" s="1" t="b">
        <f t="shared" si="1"/>
        <v>0</v>
      </c>
      <c r="CH39" s="1" t="b">
        <f t="shared" si="2"/>
        <v>0</v>
      </c>
      <c r="CI39" s="1" t="b">
        <f t="shared" si="3"/>
        <v>0</v>
      </c>
      <c r="CJ39" s="1" t="b">
        <f t="shared" si="4"/>
        <v>0</v>
      </c>
      <c r="CK39" s="1" t="b">
        <f t="shared" si="5"/>
        <v>0</v>
      </c>
      <c r="CL39" s="1" t="b">
        <f t="shared" si="6"/>
        <v>0</v>
      </c>
      <c r="CM39" s="1" t="b">
        <f t="shared" si="7"/>
        <v>1</v>
      </c>
      <c r="CN39" s="1" t="b">
        <f t="shared" si="8"/>
        <v>0</v>
      </c>
      <c r="CO39" s="2" t="b">
        <f t="shared" si="9"/>
        <v>1</v>
      </c>
      <c r="CP39" s="2" t="b">
        <f t="shared" si="10"/>
        <v>1</v>
      </c>
      <c r="CQ39" s="2" t="b">
        <f t="shared" si="11"/>
        <v>0</v>
      </c>
      <c r="CR39" s="6" t="str">
        <f t="shared" si="12"/>
        <v>Female</v>
      </c>
      <c r="CS39" s="7">
        <f t="shared" si="13"/>
        <v>1</v>
      </c>
      <c r="CT39" s="7">
        <f t="shared" si="14"/>
        <v>0</v>
      </c>
      <c r="CU39" s="7">
        <f t="shared" si="15"/>
        <v>0</v>
      </c>
      <c r="CV39" s="7">
        <f t="shared" si="16"/>
        <v>0</v>
      </c>
      <c r="CW39" s="7">
        <f t="shared" si="17"/>
        <v>0</v>
      </c>
      <c r="CX39" s="1" t="b">
        <f t="shared" si="18"/>
        <v>0</v>
      </c>
      <c r="CY39" s="1" t="b">
        <f t="shared" si="19"/>
        <v>0</v>
      </c>
      <c r="DG39" s="1" t="b">
        <f t="shared" si="20"/>
        <v>0</v>
      </c>
    </row>
    <row r="40" spans="1:131" ht="43.5" x14ac:dyDescent="0.35">
      <c r="B40" s="1" t="s">
        <v>13809</v>
      </c>
      <c r="C40" s="9">
        <v>44298</v>
      </c>
      <c r="D40" s="10" t="s">
        <v>13809</v>
      </c>
      <c r="E40" s="1">
        <v>64</v>
      </c>
      <c r="F40" s="1" t="s">
        <v>108</v>
      </c>
      <c r="G40" s="1" t="s">
        <v>13809</v>
      </c>
      <c r="H40" s="1" t="s">
        <v>13809</v>
      </c>
      <c r="I40" s="9">
        <v>44268</v>
      </c>
      <c r="J40" s="2" t="s">
        <v>109</v>
      </c>
      <c r="K40" s="2" t="s">
        <v>13809</v>
      </c>
      <c r="L40" s="9">
        <v>44289</v>
      </c>
      <c r="M40" s="2" t="s">
        <v>109</v>
      </c>
      <c r="N40" s="2" t="s">
        <v>13809</v>
      </c>
      <c r="O40" s="2" t="s">
        <v>110</v>
      </c>
      <c r="P40" s="2" t="s">
        <v>111</v>
      </c>
      <c r="S40" s="2" t="s">
        <v>112</v>
      </c>
      <c r="T40" s="2" t="s">
        <v>112</v>
      </c>
      <c r="U40" s="2" t="b">
        <v>1</v>
      </c>
      <c r="V40" s="2" t="s">
        <v>113</v>
      </c>
      <c r="W40" s="1" t="s">
        <v>112</v>
      </c>
      <c r="X40" s="1" t="s">
        <v>138</v>
      </c>
      <c r="Y40" s="2" t="s">
        <v>112</v>
      </c>
      <c r="Z40" s="2" t="s">
        <v>111</v>
      </c>
      <c r="AA40" s="2" t="s">
        <v>112</v>
      </c>
      <c r="AB40" s="2">
        <v>2</v>
      </c>
      <c r="AC40" s="1" t="s">
        <v>111</v>
      </c>
      <c r="AF40" s="1" t="s">
        <v>111</v>
      </c>
      <c r="AH40" s="1" t="s">
        <v>323</v>
      </c>
      <c r="AK40" s="1" t="s">
        <v>150</v>
      </c>
      <c r="AO40" s="1" t="s">
        <v>117</v>
      </c>
      <c r="AZ40" s="1" t="s">
        <v>155</v>
      </c>
      <c r="BA40" s="1">
        <v>0.2</v>
      </c>
      <c r="BJ40" s="1" t="s">
        <v>112</v>
      </c>
      <c r="BK40" s="1" t="s">
        <v>112</v>
      </c>
      <c r="BQ40" s="1" t="s">
        <v>121</v>
      </c>
      <c r="BR40" s="1" t="s">
        <v>122</v>
      </c>
      <c r="BS40" s="1" t="s">
        <v>112</v>
      </c>
      <c r="BU40" s="34" t="s">
        <v>526</v>
      </c>
      <c r="BV40" s="9">
        <v>44377</v>
      </c>
      <c r="BW40" s="34" t="s">
        <v>14111</v>
      </c>
      <c r="BY40" s="2" t="s">
        <v>174</v>
      </c>
      <c r="BZ40" s="2" t="s">
        <v>162</v>
      </c>
      <c r="CA40" s="2">
        <v>2</v>
      </c>
      <c r="CB40" s="1" t="s">
        <v>149</v>
      </c>
      <c r="CC40" s="2" t="s">
        <v>126</v>
      </c>
      <c r="CD40" s="1" t="b">
        <f t="shared" si="23"/>
        <v>0</v>
      </c>
      <c r="CE40" s="1" t="b">
        <f t="shared" si="24"/>
        <v>0</v>
      </c>
      <c r="CF40" s="1" t="b">
        <f t="shared" si="0"/>
        <v>0</v>
      </c>
      <c r="CG40" s="1" t="b">
        <f t="shared" si="1"/>
        <v>0</v>
      </c>
      <c r="CH40" s="1" t="b">
        <f t="shared" si="2"/>
        <v>0</v>
      </c>
      <c r="CI40" s="1" t="b">
        <f t="shared" si="3"/>
        <v>0</v>
      </c>
      <c r="CJ40" s="1" t="b">
        <f t="shared" si="4"/>
        <v>0</v>
      </c>
      <c r="CK40" s="1" t="b">
        <f t="shared" si="5"/>
        <v>0</v>
      </c>
      <c r="CL40" s="1" t="b">
        <f t="shared" si="6"/>
        <v>0</v>
      </c>
      <c r="CM40" s="1" t="b">
        <f t="shared" si="7"/>
        <v>1</v>
      </c>
      <c r="CN40" s="1" t="b">
        <f t="shared" si="8"/>
        <v>0</v>
      </c>
      <c r="CO40" s="2" t="b">
        <f t="shared" si="9"/>
        <v>1</v>
      </c>
      <c r="CP40" s="2" t="b">
        <f t="shared" si="10"/>
        <v>1</v>
      </c>
      <c r="CQ40" s="2" t="b">
        <f t="shared" si="11"/>
        <v>0</v>
      </c>
      <c r="CR40" s="6" t="str">
        <f t="shared" si="12"/>
        <v>Female</v>
      </c>
      <c r="CS40" s="7">
        <f t="shared" si="13"/>
        <v>1</v>
      </c>
      <c r="CT40" s="7">
        <f t="shared" si="14"/>
        <v>0</v>
      </c>
      <c r="CU40" s="7">
        <f t="shared" si="15"/>
        <v>0</v>
      </c>
      <c r="CV40" s="7">
        <f t="shared" si="16"/>
        <v>1</v>
      </c>
      <c r="CW40" s="7">
        <f t="shared" si="17"/>
        <v>0</v>
      </c>
      <c r="CX40" s="1" t="b">
        <f t="shared" si="18"/>
        <v>0</v>
      </c>
      <c r="CY40" s="1" t="b">
        <f t="shared" si="19"/>
        <v>0</v>
      </c>
      <c r="DG40" s="1" t="b">
        <f t="shared" si="20"/>
        <v>0</v>
      </c>
    </row>
    <row r="41" spans="1:131" ht="145" x14ac:dyDescent="0.35">
      <c r="A41" s="2">
        <v>7</v>
      </c>
      <c r="B41" s="1" t="s">
        <v>13809</v>
      </c>
      <c r="C41" s="9">
        <v>44298</v>
      </c>
      <c r="D41" s="10" t="s">
        <v>13809</v>
      </c>
      <c r="E41" s="1" t="e">
        <f>ROUND((C41-D41)/365,0)</f>
        <v>#VALUE!</v>
      </c>
      <c r="F41" s="1" t="s">
        <v>127</v>
      </c>
      <c r="G41" s="1" t="s">
        <v>13809</v>
      </c>
      <c r="H41" s="1" t="s">
        <v>13809</v>
      </c>
      <c r="K41" s="2" t="s">
        <v>13809</v>
      </c>
      <c r="L41" s="9">
        <v>44294</v>
      </c>
      <c r="M41" s="2" t="s">
        <v>109</v>
      </c>
      <c r="N41" s="2" t="s">
        <v>13809</v>
      </c>
      <c r="O41" s="2" t="s">
        <v>110</v>
      </c>
      <c r="P41" s="2" t="s">
        <v>111</v>
      </c>
      <c r="S41" s="2" t="s">
        <v>111</v>
      </c>
      <c r="T41" s="2" t="s">
        <v>112</v>
      </c>
      <c r="U41" s="2" t="b">
        <f>OR(S41="yes",T41="yes")</f>
        <v>1</v>
      </c>
      <c r="V41" s="2" t="s">
        <v>113</v>
      </c>
      <c r="W41" s="1" t="s">
        <v>112</v>
      </c>
      <c r="X41" s="1" t="s">
        <v>110</v>
      </c>
      <c r="Y41" s="2" t="s">
        <v>112</v>
      </c>
      <c r="Z41" s="2" t="s">
        <v>111</v>
      </c>
      <c r="AA41" s="2" t="s">
        <v>112</v>
      </c>
      <c r="AB41" s="2">
        <v>3</v>
      </c>
      <c r="AC41" s="1" t="s">
        <v>111</v>
      </c>
      <c r="AF41" s="1" t="s">
        <v>111</v>
      </c>
      <c r="AK41" s="1" t="s">
        <v>215</v>
      </c>
      <c r="AO41" s="1" t="s">
        <v>221</v>
      </c>
      <c r="AS41" s="1" t="s">
        <v>118</v>
      </c>
      <c r="AT41" s="1" t="s">
        <v>112</v>
      </c>
      <c r="AZ41" s="1" t="s">
        <v>155</v>
      </c>
      <c r="BA41" s="1">
        <v>8.68</v>
      </c>
      <c r="BI41" s="1" t="s">
        <v>112</v>
      </c>
      <c r="BJ41" s="1" t="s">
        <v>112</v>
      </c>
      <c r="BK41" s="1" t="s">
        <v>112</v>
      </c>
      <c r="BQ41" s="1" t="s">
        <v>121</v>
      </c>
      <c r="BR41" s="1" t="s">
        <v>122</v>
      </c>
      <c r="BS41" s="1" t="s">
        <v>112</v>
      </c>
      <c r="BU41" s="34" t="s">
        <v>527</v>
      </c>
      <c r="BV41" s="9">
        <v>44316</v>
      </c>
      <c r="BW41" s="34" t="s">
        <v>528</v>
      </c>
      <c r="BX41" s="2" t="s">
        <v>111</v>
      </c>
      <c r="BZ41" s="2" t="s">
        <v>124</v>
      </c>
      <c r="CA41" s="2">
        <v>2</v>
      </c>
      <c r="CB41" s="1" t="s">
        <v>137</v>
      </c>
      <c r="CC41" s="2" t="s">
        <v>126</v>
      </c>
      <c r="CD41" s="1" t="e">
        <f t="shared" si="23"/>
        <v>#VALUE!</v>
      </c>
      <c r="CE41" s="1" t="e">
        <f t="shared" si="24"/>
        <v>#VALUE!</v>
      </c>
      <c r="CF41" s="1" t="e">
        <f t="shared" si="0"/>
        <v>#VALUE!</v>
      </c>
      <c r="CG41" s="1" t="e">
        <f t="shared" si="1"/>
        <v>#VALUE!</v>
      </c>
      <c r="CH41" s="1" t="e">
        <f t="shared" si="2"/>
        <v>#VALUE!</v>
      </c>
      <c r="CI41" s="1" t="e">
        <f t="shared" si="3"/>
        <v>#VALUE!</v>
      </c>
      <c r="CJ41" s="1" t="e">
        <f t="shared" si="4"/>
        <v>#VALUE!</v>
      </c>
      <c r="CK41" s="1" t="e">
        <f t="shared" si="5"/>
        <v>#VALUE!</v>
      </c>
      <c r="CL41" s="1" t="e">
        <f t="shared" si="6"/>
        <v>#VALUE!</v>
      </c>
      <c r="CM41" s="1" t="e">
        <f t="shared" si="7"/>
        <v>#VALUE!</v>
      </c>
      <c r="CN41" s="1" t="e">
        <f t="shared" si="8"/>
        <v>#VALUE!</v>
      </c>
      <c r="CO41" s="2" t="b">
        <f t="shared" si="9"/>
        <v>1</v>
      </c>
      <c r="CP41" s="2" t="b">
        <f t="shared" si="10"/>
        <v>1</v>
      </c>
      <c r="CQ41" s="2" t="b">
        <f t="shared" si="11"/>
        <v>0</v>
      </c>
      <c r="CR41" s="6" t="str">
        <f t="shared" si="12"/>
        <v>Male</v>
      </c>
      <c r="CS41" s="7">
        <f t="shared" si="13"/>
        <v>0</v>
      </c>
      <c r="CT41" s="7">
        <f t="shared" si="14"/>
        <v>0</v>
      </c>
      <c r="CU41" s="7">
        <f t="shared" si="15"/>
        <v>0</v>
      </c>
      <c r="CV41" s="7">
        <f t="shared" si="16"/>
        <v>1</v>
      </c>
      <c r="CW41" s="7">
        <f t="shared" si="17"/>
        <v>0</v>
      </c>
      <c r="CX41" s="1" t="e">
        <f t="shared" si="18"/>
        <v>#VALUE!</v>
      </c>
      <c r="CY41" s="1" t="e">
        <f t="shared" si="19"/>
        <v>#VALUE!</v>
      </c>
      <c r="DG41" s="1" t="e">
        <f t="shared" si="20"/>
        <v>#VALUE!</v>
      </c>
    </row>
    <row r="42" spans="1:131" ht="116" x14ac:dyDescent="0.35">
      <c r="B42" s="1" t="s">
        <v>13809</v>
      </c>
      <c r="C42" s="9">
        <v>44299</v>
      </c>
      <c r="D42" s="10" t="s">
        <v>13809</v>
      </c>
      <c r="E42" s="1">
        <v>37</v>
      </c>
      <c r="F42" s="1" t="s">
        <v>127</v>
      </c>
      <c r="G42" s="1" t="s">
        <v>13809</v>
      </c>
      <c r="H42" s="1" t="s">
        <v>13809</v>
      </c>
      <c r="I42" s="9">
        <v>44287</v>
      </c>
      <c r="J42" s="2" t="s">
        <v>109</v>
      </c>
      <c r="K42" s="2" t="s">
        <v>13809</v>
      </c>
      <c r="M42" s="2" t="s">
        <v>163</v>
      </c>
      <c r="N42" s="2" t="s">
        <v>13809</v>
      </c>
      <c r="O42" s="2" t="s">
        <v>110</v>
      </c>
      <c r="P42" s="2" t="s">
        <v>111</v>
      </c>
      <c r="S42" s="2" t="s">
        <v>112</v>
      </c>
      <c r="U42" s="2" t="b">
        <v>1</v>
      </c>
      <c r="V42" s="2" t="s">
        <v>113</v>
      </c>
      <c r="W42" s="1" t="s">
        <v>112</v>
      </c>
      <c r="X42" s="1" t="s">
        <v>138</v>
      </c>
      <c r="Y42" s="2" t="s">
        <v>112</v>
      </c>
      <c r="Z42" s="2" t="s">
        <v>112</v>
      </c>
      <c r="AB42" s="2">
        <v>1</v>
      </c>
      <c r="AC42" s="1" t="s">
        <v>111</v>
      </c>
      <c r="AF42" s="1" t="s">
        <v>111</v>
      </c>
      <c r="AH42" s="1" t="s">
        <v>193</v>
      </c>
      <c r="AI42" s="1" t="s">
        <v>529</v>
      </c>
      <c r="AJ42" s="1" t="s">
        <v>115</v>
      </c>
      <c r="AK42" s="1" t="s">
        <v>150</v>
      </c>
      <c r="AO42" s="1" t="s">
        <v>117</v>
      </c>
      <c r="AS42" s="1" t="s">
        <v>118</v>
      </c>
      <c r="AU42" s="1" t="s">
        <v>197</v>
      </c>
      <c r="AZ42" s="1" t="s">
        <v>155</v>
      </c>
      <c r="BA42" s="1">
        <v>165</v>
      </c>
      <c r="BJ42" s="1" t="s">
        <v>112</v>
      </c>
      <c r="BK42" s="1" t="s">
        <v>112</v>
      </c>
      <c r="BL42" s="1" t="s">
        <v>161</v>
      </c>
      <c r="BM42" s="1" t="s">
        <v>530</v>
      </c>
      <c r="BQ42" s="1" t="s">
        <v>121</v>
      </c>
      <c r="BR42" s="1" t="s">
        <v>122</v>
      </c>
      <c r="BS42" s="1" t="s">
        <v>112</v>
      </c>
      <c r="BU42" s="34" t="s">
        <v>531</v>
      </c>
      <c r="BV42" s="9">
        <v>44448</v>
      </c>
      <c r="BW42" s="34" t="s">
        <v>532</v>
      </c>
      <c r="BY42" s="2" t="s">
        <v>123</v>
      </c>
      <c r="BZ42" s="2" t="s">
        <v>124</v>
      </c>
      <c r="CA42" s="2">
        <v>1</v>
      </c>
      <c r="CB42" s="1" t="s">
        <v>175</v>
      </c>
      <c r="CC42" s="2" t="s">
        <v>126</v>
      </c>
      <c r="CD42" s="1" t="b">
        <f t="shared" si="23"/>
        <v>0</v>
      </c>
      <c r="CE42" s="1" t="b">
        <f t="shared" si="24"/>
        <v>0</v>
      </c>
      <c r="CF42" s="1" t="b">
        <f t="shared" si="0"/>
        <v>0</v>
      </c>
      <c r="CG42" s="1" t="b">
        <f t="shared" si="1"/>
        <v>0</v>
      </c>
      <c r="CH42" s="1" t="b">
        <f t="shared" si="2"/>
        <v>0</v>
      </c>
      <c r="CI42" s="1" t="b">
        <f t="shared" si="3"/>
        <v>0</v>
      </c>
      <c r="CJ42" s="1" t="b">
        <f t="shared" si="4"/>
        <v>0</v>
      </c>
      <c r="CK42" s="1" t="b">
        <f t="shared" si="5"/>
        <v>1</v>
      </c>
      <c r="CL42" s="1" t="b">
        <f t="shared" si="6"/>
        <v>0</v>
      </c>
      <c r="CM42" s="1" t="b">
        <f t="shared" si="7"/>
        <v>0</v>
      </c>
      <c r="CN42" s="1" t="b">
        <f t="shared" si="8"/>
        <v>0</v>
      </c>
      <c r="CO42" s="2" t="b">
        <f t="shared" si="9"/>
        <v>1</v>
      </c>
      <c r="CP42" s="2" t="b">
        <f t="shared" si="10"/>
        <v>1</v>
      </c>
      <c r="CQ42" s="2" t="b">
        <f t="shared" si="11"/>
        <v>0</v>
      </c>
      <c r="CR42" s="6" t="str">
        <f t="shared" si="12"/>
        <v>Male</v>
      </c>
      <c r="CS42" s="7">
        <f t="shared" si="13"/>
        <v>1</v>
      </c>
      <c r="CT42" s="7">
        <f t="shared" si="14"/>
        <v>0</v>
      </c>
      <c r="CU42" s="7">
        <f t="shared" si="15"/>
        <v>0</v>
      </c>
      <c r="CV42" s="7">
        <f t="shared" si="16"/>
        <v>0</v>
      </c>
      <c r="CW42" s="7">
        <f t="shared" si="17"/>
        <v>0</v>
      </c>
      <c r="CX42" s="1" t="b">
        <f t="shared" si="18"/>
        <v>0</v>
      </c>
      <c r="CY42" s="1" t="b">
        <f t="shared" si="19"/>
        <v>1</v>
      </c>
      <c r="DG42" s="1" t="b">
        <f t="shared" si="20"/>
        <v>0</v>
      </c>
    </row>
    <row r="43" spans="1:131" x14ac:dyDescent="0.35">
      <c r="A43" s="2">
        <v>1667</v>
      </c>
      <c r="B43" s="1" t="s">
        <v>13809</v>
      </c>
      <c r="C43" s="9">
        <v>44299</v>
      </c>
      <c r="D43" s="10" t="s">
        <v>13809</v>
      </c>
      <c r="E43" s="1">
        <v>19</v>
      </c>
      <c r="F43" s="1" t="s">
        <v>127</v>
      </c>
      <c r="G43" s="1" t="s">
        <v>13809</v>
      </c>
      <c r="H43" s="1" t="s">
        <v>13809</v>
      </c>
      <c r="I43" s="9">
        <v>44289</v>
      </c>
      <c r="J43" s="2" t="s">
        <v>109</v>
      </c>
      <c r="K43" s="2" t="s">
        <v>13809</v>
      </c>
      <c r="N43" s="2" t="s">
        <v>13809</v>
      </c>
      <c r="O43" s="2" t="s">
        <v>110</v>
      </c>
      <c r="P43" s="2" t="s">
        <v>111</v>
      </c>
      <c r="S43" s="2" t="s">
        <v>112</v>
      </c>
      <c r="T43" s="2" t="s">
        <v>111</v>
      </c>
      <c r="U43" s="2" t="b">
        <v>1</v>
      </c>
      <c r="V43" s="2" t="s">
        <v>113</v>
      </c>
      <c r="W43" s="1" t="s">
        <v>112</v>
      </c>
      <c r="X43" s="1" t="s">
        <v>114</v>
      </c>
      <c r="Y43" s="2" t="s">
        <v>112</v>
      </c>
      <c r="Z43" s="2" t="s">
        <v>112</v>
      </c>
      <c r="AB43" s="2">
        <v>3</v>
      </c>
      <c r="AF43" s="1" t="s">
        <v>111</v>
      </c>
      <c r="AK43" s="1" t="s">
        <v>150</v>
      </c>
      <c r="AO43" s="1" t="s">
        <v>130</v>
      </c>
      <c r="AS43" s="1" t="s">
        <v>118</v>
      </c>
      <c r="AZ43" s="1" t="s">
        <v>155</v>
      </c>
      <c r="BA43" s="1">
        <v>6.22</v>
      </c>
      <c r="BJ43" s="1" t="s">
        <v>112</v>
      </c>
      <c r="BK43" s="1" t="s">
        <v>112</v>
      </c>
      <c r="BQ43" s="1" t="s">
        <v>121</v>
      </c>
      <c r="BY43" s="2" t="s">
        <v>156</v>
      </c>
      <c r="BZ43" s="2" t="s">
        <v>232</v>
      </c>
      <c r="CA43" s="2">
        <v>1</v>
      </c>
      <c r="CB43" s="1" t="s">
        <v>149</v>
      </c>
      <c r="CC43" s="2" t="s">
        <v>126</v>
      </c>
      <c r="CD43" s="1" t="b">
        <f t="shared" si="23"/>
        <v>1</v>
      </c>
      <c r="CE43" s="1" t="b">
        <f t="shared" si="24"/>
        <v>0</v>
      </c>
      <c r="CF43" s="1" t="b">
        <f t="shared" si="0"/>
        <v>0</v>
      </c>
      <c r="CG43" s="1" t="b">
        <f t="shared" si="1"/>
        <v>0</v>
      </c>
      <c r="CH43" s="1" t="b">
        <f t="shared" si="2"/>
        <v>0</v>
      </c>
      <c r="CI43" s="1" t="b">
        <f t="shared" si="3"/>
        <v>1</v>
      </c>
      <c r="CJ43" s="1" t="b">
        <f t="shared" si="4"/>
        <v>0</v>
      </c>
      <c r="CK43" s="1" t="b">
        <f t="shared" si="5"/>
        <v>0</v>
      </c>
      <c r="CL43" s="1" t="b">
        <f t="shared" si="6"/>
        <v>0</v>
      </c>
      <c r="CM43" s="1" t="b">
        <f t="shared" si="7"/>
        <v>0</v>
      </c>
      <c r="CN43" s="1" t="b">
        <f t="shared" si="8"/>
        <v>0</v>
      </c>
      <c r="CO43" s="2" t="b">
        <f t="shared" si="9"/>
        <v>1</v>
      </c>
      <c r="CP43" s="2" t="b">
        <f t="shared" si="10"/>
        <v>1</v>
      </c>
      <c r="CQ43" s="2" t="b">
        <f t="shared" si="11"/>
        <v>0</v>
      </c>
      <c r="CR43" s="6" t="str">
        <f t="shared" si="12"/>
        <v>Male</v>
      </c>
      <c r="CS43" s="7">
        <f t="shared" si="13"/>
        <v>1</v>
      </c>
      <c r="CT43" s="7">
        <f t="shared" si="14"/>
        <v>0</v>
      </c>
      <c r="CU43" s="7">
        <f t="shared" si="15"/>
        <v>0</v>
      </c>
      <c r="CV43" s="7">
        <f t="shared" si="16"/>
        <v>0</v>
      </c>
      <c r="CW43" s="7">
        <f t="shared" si="17"/>
        <v>0</v>
      </c>
      <c r="CX43" s="1" t="b">
        <f t="shared" si="18"/>
        <v>1</v>
      </c>
      <c r="CY43" s="1" t="b">
        <f t="shared" si="19"/>
        <v>1</v>
      </c>
      <c r="DG43" s="1" t="b">
        <f t="shared" si="20"/>
        <v>0</v>
      </c>
    </row>
    <row r="44" spans="1:131" ht="29" x14ac:dyDescent="0.35">
      <c r="A44" s="2">
        <v>667</v>
      </c>
      <c r="B44" s="1" t="s">
        <v>13809</v>
      </c>
      <c r="C44" s="9">
        <v>44299</v>
      </c>
      <c r="D44" s="10" t="s">
        <v>13809</v>
      </c>
      <c r="E44" s="1" t="e">
        <f>ROUND((C44-D44)/365,0)</f>
        <v>#VALUE!</v>
      </c>
      <c r="F44" s="1" t="s">
        <v>127</v>
      </c>
      <c r="G44" s="1" t="s">
        <v>13809</v>
      </c>
      <c r="H44" s="1" t="s">
        <v>13809</v>
      </c>
      <c r="I44" s="9">
        <v>44274</v>
      </c>
      <c r="J44" s="2" t="s">
        <v>109</v>
      </c>
      <c r="K44" s="2" t="s">
        <v>13809</v>
      </c>
      <c r="L44" s="9">
        <v>44295</v>
      </c>
      <c r="M44" s="2" t="s">
        <v>109</v>
      </c>
      <c r="N44" s="2" t="s">
        <v>13809</v>
      </c>
      <c r="O44" s="2" t="s">
        <v>110</v>
      </c>
      <c r="S44" s="2" t="s">
        <v>112</v>
      </c>
      <c r="T44" s="2" t="s">
        <v>111</v>
      </c>
      <c r="U44" s="2" t="b">
        <f>OR(S44="yes",T44="yes")</f>
        <v>1</v>
      </c>
      <c r="V44" s="2" t="s">
        <v>113</v>
      </c>
      <c r="W44" s="1" t="s">
        <v>112</v>
      </c>
      <c r="X44" s="1" t="s">
        <v>114</v>
      </c>
      <c r="Y44" s="2" t="s">
        <v>112</v>
      </c>
      <c r="Z44" s="2" t="s">
        <v>111</v>
      </c>
      <c r="AA44" s="2" t="s">
        <v>112</v>
      </c>
      <c r="AB44" s="2">
        <v>1</v>
      </c>
      <c r="AC44" s="1" t="s">
        <v>112</v>
      </c>
      <c r="AF44" s="1" t="s">
        <v>111</v>
      </c>
      <c r="AJ44" s="1" t="s">
        <v>115</v>
      </c>
      <c r="AK44" s="1" t="s">
        <v>194</v>
      </c>
      <c r="AN44" s="1" t="s">
        <v>533</v>
      </c>
      <c r="AO44" s="1" t="s">
        <v>130</v>
      </c>
      <c r="AU44" s="1" t="s">
        <v>238</v>
      </c>
      <c r="AZ44" s="1" t="s">
        <v>251</v>
      </c>
      <c r="BA44" s="1" t="s">
        <v>534</v>
      </c>
      <c r="BD44" s="1" t="s">
        <v>535</v>
      </c>
      <c r="BE44" s="1">
        <v>92</v>
      </c>
      <c r="BG44" s="1" t="s">
        <v>536</v>
      </c>
      <c r="BH44" s="1" t="s">
        <v>537</v>
      </c>
      <c r="BI44" s="1" t="s">
        <v>112</v>
      </c>
      <c r="BJ44" s="1" t="s">
        <v>112</v>
      </c>
      <c r="BK44" s="1" t="s">
        <v>112</v>
      </c>
      <c r="BL44" s="1" t="s">
        <v>142</v>
      </c>
      <c r="BQ44" s="1" t="s">
        <v>121</v>
      </c>
      <c r="BR44" s="1" t="s">
        <v>122</v>
      </c>
      <c r="BS44" s="1" t="s">
        <v>112</v>
      </c>
      <c r="BU44" s="34" t="s">
        <v>538</v>
      </c>
      <c r="BV44" s="9">
        <v>44358</v>
      </c>
      <c r="BW44" s="34" t="s">
        <v>539</v>
      </c>
      <c r="BX44" s="2" t="s">
        <v>112</v>
      </c>
      <c r="BY44" s="2" t="s">
        <v>136</v>
      </c>
      <c r="BZ44" s="2" t="s">
        <v>124</v>
      </c>
      <c r="CA44" s="2">
        <v>2</v>
      </c>
      <c r="CB44" s="1" t="s">
        <v>540</v>
      </c>
      <c r="CC44" s="2" t="s">
        <v>126</v>
      </c>
      <c r="CD44" s="1" t="e">
        <f t="shared" si="23"/>
        <v>#VALUE!</v>
      </c>
      <c r="CE44" s="1" t="e">
        <f t="shared" si="24"/>
        <v>#VALUE!</v>
      </c>
      <c r="CF44" s="1" t="e">
        <f t="shared" si="0"/>
        <v>#VALUE!</v>
      </c>
      <c r="CG44" s="1" t="e">
        <f t="shared" si="1"/>
        <v>#VALUE!</v>
      </c>
      <c r="CH44" s="1" t="e">
        <f t="shared" si="2"/>
        <v>#VALUE!</v>
      </c>
      <c r="CI44" s="1" t="e">
        <f t="shared" si="3"/>
        <v>#VALUE!</v>
      </c>
      <c r="CJ44" s="1" t="e">
        <f t="shared" si="4"/>
        <v>#VALUE!</v>
      </c>
      <c r="CK44" s="1" t="e">
        <f t="shared" si="5"/>
        <v>#VALUE!</v>
      </c>
      <c r="CL44" s="1" t="e">
        <f t="shared" si="6"/>
        <v>#VALUE!</v>
      </c>
      <c r="CM44" s="1" t="e">
        <f t="shared" si="7"/>
        <v>#VALUE!</v>
      </c>
      <c r="CN44" s="1" t="e">
        <f t="shared" si="8"/>
        <v>#VALUE!</v>
      </c>
      <c r="CO44" s="2" t="b">
        <f t="shared" si="9"/>
        <v>1</v>
      </c>
      <c r="CP44" s="2" t="b">
        <f t="shared" si="10"/>
        <v>1</v>
      </c>
      <c r="CQ44" s="2" t="b">
        <f t="shared" si="11"/>
        <v>0</v>
      </c>
      <c r="CR44" s="6" t="str">
        <f t="shared" si="12"/>
        <v>Male</v>
      </c>
      <c r="CS44" s="7">
        <f t="shared" si="13"/>
        <v>1</v>
      </c>
      <c r="CT44" s="7">
        <f t="shared" si="14"/>
        <v>0</v>
      </c>
      <c r="CU44" s="7">
        <f t="shared" si="15"/>
        <v>0</v>
      </c>
      <c r="CV44" s="7">
        <f t="shared" si="16"/>
        <v>1</v>
      </c>
      <c r="CW44" s="7">
        <f t="shared" si="17"/>
        <v>0</v>
      </c>
      <c r="CX44" s="1" t="e">
        <f t="shared" si="18"/>
        <v>#VALUE!</v>
      </c>
      <c r="CY44" s="1" t="e">
        <f t="shared" si="19"/>
        <v>#VALUE!</v>
      </c>
      <c r="DG44" s="1" t="e">
        <f t="shared" si="20"/>
        <v>#VALUE!</v>
      </c>
    </row>
    <row r="45" spans="1:131" ht="29" x14ac:dyDescent="0.35">
      <c r="B45" s="1" t="s">
        <v>13809</v>
      </c>
      <c r="C45" s="9">
        <v>44299</v>
      </c>
      <c r="D45" s="10" t="s">
        <v>13809</v>
      </c>
      <c r="E45" s="1" t="e">
        <f>ROUND((I45-D45)/365,0)</f>
        <v>#VALUE!</v>
      </c>
      <c r="F45" s="1" t="s">
        <v>127</v>
      </c>
      <c r="G45" s="1" t="s">
        <v>13809</v>
      </c>
      <c r="H45" s="1" t="s">
        <v>13809</v>
      </c>
      <c r="I45" s="9">
        <v>44292</v>
      </c>
      <c r="J45" s="2" t="s">
        <v>128</v>
      </c>
      <c r="K45" s="2" t="s">
        <v>13809</v>
      </c>
      <c r="N45" s="2" t="s">
        <v>13809</v>
      </c>
      <c r="O45" s="2" t="s">
        <v>110</v>
      </c>
      <c r="P45" s="2" t="s">
        <v>111</v>
      </c>
      <c r="S45" s="5" t="s">
        <v>112</v>
      </c>
      <c r="U45" s="2" t="b">
        <f>OR(S45="yes",T45="yes")</f>
        <v>1</v>
      </c>
      <c r="V45" s="4" t="s">
        <v>113</v>
      </c>
      <c r="Y45" s="2" t="s">
        <v>112</v>
      </c>
      <c r="Z45" s="2" t="s">
        <v>112</v>
      </c>
      <c r="AA45" s="2" t="s">
        <v>111</v>
      </c>
      <c r="AB45" s="2">
        <v>1</v>
      </c>
      <c r="AK45" s="11" t="s">
        <v>129</v>
      </c>
      <c r="AU45" s="11" t="s">
        <v>132</v>
      </c>
      <c r="AX45" s="1">
        <v>55</v>
      </c>
      <c r="BA45" s="11">
        <v>215</v>
      </c>
      <c r="BJ45" s="11" t="s">
        <v>112</v>
      </c>
      <c r="BQ45" s="11" t="s">
        <v>121</v>
      </c>
      <c r="BR45" s="11" t="s">
        <v>122</v>
      </c>
      <c r="BS45" s="11" t="s">
        <v>111</v>
      </c>
      <c r="BW45" s="34" t="s">
        <v>541</v>
      </c>
      <c r="BX45" s="2" t="s">
        <v>111</v>
      </c>
      <c r="BY45" s="2" t="s">
        <v>156</v>
      </c>
      <c r="BZ45" s="2" t="s">
        <v>162</v>
      </c>
      <c r="CA45" s="2">
        <v>1</v>
      </c>
      <c r="CB45" s="13" t="s">
        <v>207</v>
      </c>
      <c r="CC45" s="4" t="s">
        <v>126</v>
      </c>
      <c r="CD45" s="1" t="e">
        <f t="shared" si="23"/>
        <v>#VALUE!</v>
      </c>
      <c r="CE45" s="1" t="e">
        <f t="shared" si="24"/>
        <v>#VALUE!</v>
      </c>
      <c r="CF45" s="1" t="e">
        <f t="shared" si="0"/>
        <v>#VALUE!</v>
      </c>
      <c r="CG45" s="1" t="e">
        <f t="shared" si="1"/>
        <v>#VALUE!</v>
      </c>
      <c r="CH45" s="1" t="e">
        <f t="shared" si="2"/>
        <v>#VALUE!</v>
      </c>
      <c r="CI45" s="1" t="e">
        <f t="shared" si="3"/>
        <v>#VALUE!</v>
      </c>
      <c r="CJ45" s="1" t="e">
        <f t="shared" si="4"/>
        <v>#VALUE!</v>
      </c>
      <c r="CK45" s="1" t="e">
        <f t="shared" si="5"/>
        <v>#VALUE!</v>
      </c>
      <c r="CL45" s="1" t="e">
        <f t="shared" si="6"/>
        <v>#VALUE!</v>
      </c>
      <c r="CM45" s="1" t="e">
        <f t="shared" si="7"/>
        <v>#VALUE!</v>
      </c>
      <c r="CN45" s="1" t="e">
        <f t="shared" si="8"/>
        <v>#VALUE!</v>
      </c>
      <c r="CO45" s="2" t="b">
        <f t="shared" si="9"/>
        <v>1</v>
      </c>
      <c r="CP45" s="2" t="b">
        <f t="shared" si="10"/>
        <v>1</v>
      </c>
      <c r="CQ45" s="2" t="b">
        <f t="shared" si="11"/>
        <v>0</v>
      </c>
      <c r="CR45" s="6" t="str">
        <f t="shared" si="12"/>
        <v>Male</v>
      </c>
      <c r="CS45" s="7">
        <f t="shared" si="13"/>
        <v>0</v>
      </c>
      <c r="CT45" s="7">
        <f t="shared" si="14"/>
        <v>1</v>
      </c>
      <c r="CU45" s="7">
        <f t="shared" si="15"/>
        <v>0</v>
      </c>
      <c r="CV45" s="7">
        <f t="shared" si="16"/>
        <v>0</v>
      </c>
      <c r="CW45" s="7">
        <f t="shared" si="17"/>
        <v>0</v>
      </c>
      <c r="CX45" s="1" t="e">
        <f t="shared" si="18"/>
        <v>#VALUE!</v>
      </c>
      <c r="CY45" s="1" t="e">
        <f t="shared" si="19"/>
        <v>#VALUE!</v>
      </c>
      <c r="DG45" s="1" t="e">
        <f t="shared" si="20"/>
        <v>#VALUE!</v>
      </c>
    </row>
    <row r="46" spans="1:131" ht="116" x14ac:dyDescent="0.35">
      <c r="B46" s="1" t="s">
        <v>13809</v>
      </c>
      <c r="C46" s="9">
        <v>44299</v>
      </c>
      <c r="D46" s="10" t="s">
        <v>13809</v>
      </c>
      <c r="E46" s="1">
        <v>47</v>
      </c>
      <c r="F46" s="1" t="s">
        <v>127</v>
      </c>
      <c r="G46" s="1" t="s">
        <v>13809</v>
      </c>
      <c r="H46" s="1" t="s">
        <v>13809</v>
      </c>
      <c r="I46" s="9">
        <v>44287</v>
      </c>
      <c r="J46" s="2" t="s">
        <v>409</v>
      </c>
      <c r="K46" s="2" t="s">
        <v>13809</v>
      </c>
      <c r="N46" s="2" t="s">
        <v>13809</v>
      </c>
      <c r="O46" s="2" t="s">
        <v>110</v>
      </c>
      <c r="P46" s="2" t="s">
        <v>111</v>
      </c>
      <c r="S46" s="2" t="s">
        <v>112</v>
      </c>
      <c r="T46" s="2" t="s">
        <v>111</v>
      </c>
      <c r="U46" s="2" t="b">
        <v>1</v>
      </c>
      <c r="V46" s="2" t="s">
        <v>126</v>
      </c>
      <c r="W46" s="1" t="s">
        <v>111</v>
      </c>
      <c r="Y46" s="2" t="s">
        <v>112</v>
      </c>
      <c r="Z46" s="2" t="s">
        <v>112</v>
      </c>
      <c r="AA46" s="2" t="s">
        <v>111</v>
      </c>
      <c r="AB46" s="2">
        <v>0</v>
      </c>
      <c r="AC46" s="1" t="s">
        <v>111</v>
      </c>
      <c r="AF46" s="1" t="s">
        <v>112</v>
      </c>
      <c r="AG46" s="1" t="s">
        <v>114</v>
      </c>
      <c r="AJ46" s="1" t="s">
        <v>115</v>
      </c>
      <c r="AK46" s="1" t="s">
        <v>194</v>
      </c>
      <c r="AN46" s="1" t="s">
        <v>542</v>
      </c>
      <c r="AO46" s="1" t="s">
        <v>221</v>
      </c>
      <c r="AZ46" s="1" t="s">
        <v>155</v>
      </c>
      <c r="BA46" s="1" t="s">
        <v>543</v>
      </c>
      <c r="BJ46" s="1" t="s">
        <v>111</v>
      </c>
      <c r="BN46" s="1" t="s">
        <v>111</v>
      </c>
      <c r="BQ46" s="1" t="s">
        <v>121</v>
      </c>
      <c r="BR46" s="1" t="s">
        <v>122</v>
      </c>
      <c r="BS46" s="1" t="s">
        <v>112</v>
      </c>
      <c r="BU46" s="34" t="s">
        <v>544</v>
      </c>
      <c r="BV46" s="9">
        <v>44299</v>
      </c>
      <c r="BW46" s="34" t="s">
        <v>14112</v>
      </c>
      <c r="BY46" s="2" t="s">
        <v>153</v>
      </c>
      <c r="BZ46" s="2" t="s">
        <v>124</v>
      </c>
      <c r="CA46" s="2">
        <v>1</v>
      </c>
      <c r="CB46" s="1" t="s">
        <v>224</v>
      </c>
      <c r="CD46" s="1" t="b">
        <f t="shared" si="23"/>
        <v>0</v>
      </c>
      <c r="CE46" s="1" t="b">
        <f t="shared" si="24"/>
        <v>0</v>
      </c>
      <c r="CF46" s="1" t="b">
        <f t="shared" si="0"/>
        <v>0</v>
      </c>
      <c r="CG46" s="1" t="b">
        <f t="shared" si="1"/>
        <v>0</v>
      </c>
      <c r="CH46" s="1" t="b">
        <f t="shared" si="2"/>
        <v>0</v>
      </c>
      <c r="CI46" s="1" t="b">
        <f t="shared" si="3"/>
        <v>0</v>
      </c>
      <c r="CJ46" s="1" t="b">
        <f t="shared" si="4"/>
        <v>0</v>
      </c>
      <c r="CK46" s="1" t="b">
        <f t="shared" si="5"/>
        <v>0</v>
      </c>
      <c r="CL46" s="1" t="b">
        <f t="shared" si="6"/>
        <v>1</v>
      </c>
      <c r="CM46" s="1" t="b">
        <f t="shared" si="7"/>
        <v>0</v>
      </c>
      <c r="CN46" s="1" t="b">
        <f t="shared" si="8"/>
        <v>0</v>
      </c>
      <c r="CO46" s="2" t="b">
        <f t="shared" si="9"/>
        <v>1</v>
      </c>
      <c r="CP46" s="2" t="b">
        <f t="shared" si="10"/>
        <v>1</v>
      </c>
      <c r="CQ46" s="2" t="b">
        <f t="shared" si="11"/>
        <v>0</v>
      </c>
      <c r="CR46" s="6" t="str">
        <f t="shared" si="12"/>
        <v>Male</v>
      </c>
      <c r="CS46" s="7">
        <f t="shared" si="13"/>
        <v>0</v>
      </c>
      <c r="CT46" s="7">
        <f t="shared" si="14"/>
        <v>0</v>
      </c>
      <c r="CU46" s="7">
        <f t="shared" si="15"/>
        <v>1</v>
      </c>
      <c r="CV46" s="7">
        <f t="shared" si="16"/>
        <v>0</v>
      </c>
      <c r="CW46" s="7">
        <f t="shared" si="17"/>
        <v>0</v>
      </c>
      <c r="CX46" s="1" t="b">
        <f t="shared" si="18"/>
        <v>0</v>
      </c>
      <c r="CY46" s="1" t="b">
        <f t="shared" si="19"/>
        <v>0</v>
      </c>
      <c r="DG46" s="1" t="b">
        <f t="shared" si="20"/>
        <v>0</v>
      </c>
    </row>
    <row r="47" spans="1:131" ht="290" x14ac:dyDescent="0.35">
      <c r="B47" s="1" t="s">
        <v>13809</v>
      </c>
      <c r="C47" s="9">
        <v>44299</v>
      </c>
      <c r="D47" s="10" t="s">
        <v>13809</v>
      </c>
      <c r="E47" s="1">
        <v>35</v>
      </c>
      <c r="F47" s="1" t="s">
        <v>108</v>
      </c>
      <c r="G47" s="1" t="s">
        <v>13809</v>
      </c>
      <c r="H47" s="1" t="s">
        <v>13809</v>
      </c>
      <c r="I47" s="9">
        <v>44253</v>
      </c>
      <c r="J47" s="2" t="s">
        <v>128</v>
      </c>
      <c r="K47" s="2" t="s">
        <v>13809</v>
      </c>
      <c r="L47" s="9">
        <v>44281</v>
      </c>
      <c r="M47" s="2" t="s">
        <v>128</v>
      </c>
      <c r="N47" s="2" t="s">
        <v>13809</v>
      </c>
      <c r="O47" s="2" t="s">
        <v>110</v>
      </c>
      <c r="P47" s="2" t="s">
        <v>111</v>
      </c>
      <c r="S47" s="2" t="s">
        <v>112</v>
      </c>
      <c r="T47" s="2" t="s">
        <v>111</v>
      </c>
      <c r="U47" s="2" t="b">
        <f>OR(S47="yes",T47="yes")</f>
        <v>1</v>
      </c>
      <c r="V47" s="2" t="s">
        <v>113</v>
      </c>
      <c r="Y47" s="2" t="s">
        <v>112</v>
      </c>
      <c r="Z47" s="2" t="s">
        <v>111</v>
      </c>
      <c r="AA47" s="2" t="s">
        <v>112</v>
      </c>
      <c r="AB47" s="2">
        <v>4</v>
      </c>
      <c r="AH47" s="1" t="s">
        <v>193</v>
      </c>
      <c r="AI47" s="1" t="s">
        <v>545</v>
      </c>
      <c r="AK47" s="1" t="s">
        <v>201</v>
      </c>
      <c r="AN47" s="1" t="s">
        <v>546</v>
      </c>
      <c r="AO47" s="1" t="s">
        <v>195</v>
      </c>
      <c r="AU47" s="1" t="s">
        <v>132</v>
      </c>
      <c r="AZ47" s="1" t="s">
        <v>179</v>
      </c>
      <c r="BA47" s="1" t="s">
        <v>547</v>
      </c>
      <c r="BG47" s="1" t="s">
        <v>548</v>
      </c>
      <c r="BJ47" s="1" t="s">
        <v>112</v>
      </c>
      <c r="BK47" s="1" t="s">
        <v>111</v>
      </c>
      <c r="BQ47" s="1" t="s">
        <v>121</v>
      </c>
      <c r="BR47" s="1" t="s">
        <v>122</v>
      </c>
      <c r="BS47" s="1" t="s">
        <v>112</v>
      </c>
      <c r="BU47" s="34" t="s">
        <v>549</v>
      </c>
      <c r="BV47" s="9">
        <v>44645</v>
      </c>
      <c r="BW47" s="34" t="s">
        <v>550</v>
      </c>
      <c r="BY47" s="2" t="s">
        <v>156</v>
      </c>
      <c r="BZ47" s="2" t="s">
        <v>124</v>
      </c>
      <c r="CA47" s="2">
        <v>2</v>
      </c>
      <c r="CB47" s="1" t="s">
        <v>149</v>
      </c>
      <c r="CC47" s="2" t="s">
        <v>126</v>
      </c>
      <c r="CD47" s="1" t="b">
        <f t="shared" si="23"/>
        <v>0</v>
      </c>
      <c r="CE47" s="1" t="b">
        <f t="shared" si="24"/>
        <v>0</v>
      </c>
      <c r="CF47" s="1" t="b">
        <f t="shared" si="0"/>
        <v>0</v>
      </c>
      <c r="CG47" s="1" t="b">
        <f t="shared" si="1"/>
        <v>0</v>
      </c>
      <c r="CH47" s="1" t="b">
        <f t="shared" si="2"/>
        <v>0</v>
      </c>
      <c r="CI47" s="1" t="b">
        <f t="shared" si="3"/>
        <v>0</v>
      </c>
      <c r="CJ47" s="1" t="b">
        <f t="shared" si="4"/>
        <v>0</v>
      </c>
      <c r="CK47" s="1" t="b">
        <f t="shared" si="5"/>
        <v>1</v>
      </c>
      <c r="CL47" s="1" t="b">
        <f t="shared" si="6"/>
        <v>0</v>
      </c>
      <c r="CM47" s="1" t="b">
        <f t="shared" si="7"/>
        <v>0</v>
      </c>
      <c r="CN47" s="1" t="b">
        <f t="shared" si="8"/>
        <v>0</v>
      </c>
      <c r="CO47" s="2" t="b">
        <f t="shared" si="9"/>
        <v>1</v>
      </c>
      <c r="CP47" s="2" t="b">
        <f t="shared" si="10"/>
        <v>1</v>
      </c>
      <c r="CQ47" s="2" t="b">
        <f t="shared" si="11"/>
        <v>0</v>
      </c>
      <c r="CR47" s="6" t="str">
        <f t="shared" si="12"/>
        <v>Female</v>
      </c>
      <c r="CS47" s="7">
        <f t="shared" si="13"/>
        <v>0</v>
      </c>
      <c r="CT47" s="7">
        <f t="shared" si="14"/>
        <v>1</v>
      </c>
      <c r="CU47" s="7">
        <f t="shared" si="15"/>
        <v>0</v>
      </c>
      <c r="CV47" s="7">
        <f t="shared" si="16"/>
        <v>0</v>
      </c>
      <c r="CW47" s="7">
        <f t="shared" si="17"/>
        <v>1</v>
      </c>
      <c r="CX47" s="1" t="b">
        <f t="shared" si="18"/>
        <v>0</v>
      </c>
      <c r="CY47" s="1" t="b">
        <f t="shared" si="19"/>
        <v>1</v>
      </c>
      <c r="DG47" s="1" t="b">
        <f t="shared" si="20"/>
        <v>0</v>
      </c>
    </row>
    <row r="48" spans="1:131" ht="290" x14ac:dyDescent="0.35">
      <c r="B48" s="1" t="s">
        <v>13809</v>
      </c>
      <c r="C48" s="9">
        <v>44341</v>
      </c>
      <c r="D48" s="10" t="s">
        <v>13809</v>
      </c>
      <c r="E48" s="1">
        <v>23</v>
      </c>
      <c r="F48" s="1" t="s">
        <v>127</v>
      </c>
      <c r="G48" s="1" t="s">
        <v>13809</v>
      </c>
      <c r="H48" s="1" t="s">
        <v>13809</v>
      </c>
      <c r="I48" s="9">
        <v>44295</v>
      </c>
      <c r="J48" s="2" t="s">
        <v>409</v>
      </c>
      <c r="K48" s="2" t="s">
        <v>13809</v>
      </c>
      <c r="N48" s="2" t="s">
        <v>13809</v>
      </c>
      <c r="O48" s="2" t="s">
        <v>315</v>
      </c>
      <c r="P48" s="2" t="s">
        <v>111</v>
      </c>
      <c r="S48" s="2" t="s">
        <v>112</v>
      </c>
      <c r="T48" s="2" t="s">
        <v>111</v>
      </c>
      <c r="U48" s="2" t="b">
        <f>OR(S48="yes",T48="yes")</f>
        <v>1</v>
      </c>
      <c r="V48" s="2" t="s">
        <v>126</v>
      </c>
      <c r="W48" s="1" t="s">
        <v>112</v>
      </c>
      <c r="X48" s="1" t="s">
        <v>114</v>
      </c>
      <c r="Y48" s="2" t="s">
        <v>112</v>
      </c>
      <c r="Z48" s="2" t="s">
        <v>112</v>
      </c>
      <c r="AB48" s="2">
        <v>4</v>
      </c>
      <c r="AC48" s="1" t="s">
        <v>111</v>
      </c>
      <c r="AF48" s="1" t="s">
        <v>111</v>
      </c>
      <c r="AJ48" s="1" t="s">
        <v>115</v>
      </c>
      <c r="AK48" s="1" t="s">
        <v>291</v>
      </c>
      <c r="AN48" s="1" t="s">
        <v>551</v>
      </c>
      <c r="AO48" s="1" t="s">
        <v>316</v>
      </c>
      <c r="BJ48" s="1" t="s">
        <v>111</v>
      </c>
      <c r="BN48" s="1" t="s">
        <v>111</v>
      </c>
      <c r="BU48" s="34" t="s">
        <v>552</v>
      </c>
      <c r="BV48" s="9">
        <v>44299</v>
      </c>
      <c r="BW48" s="34" t="s">
        <v>553</v>
      </c>
      <c r="BY48" s="2" t="s">
        <v>136</v>
      </c>
      <c r="BZ48" s="2" t="s">
        <v>124</v>
      </c>
      <c r="CB48" s="1" t="s">
        <v>554</v>
      </c>
      <c r="CD48" s="1" t="b">
        <v>1</v>
      </c>
      <c r="CE48" s="1" t="b">
        <f t="shared" si="24"/>
        <v>0</v>
      </c>
      <c r="CF48" s="1" t="b">
        <f t="shared" si="0"/>
        <v>0</v>
      </c>
      <c r="CG48" s="1" t="b">
        <f t="shared" si="1"/>
        <v>0</v>
      </c>
      <c r="CH48" s="1" t="b">
        <f t="shared" si="2"/>
        <v>0</v>
      </c>
      <c r="CI48" s="1" t="b">
        <f t="shared" si="3"/>
        <v>1</v>
      </c>
      <c r="CJ48" s="1" t="b">
        <f t="shared" si="4"/>
        <v>0</v>
      </c>
      <c r="CK48" s="1" t="b">
        <f t="shared" si="5"/>
        <v>0</v>
      </c>
      <c r="CL48" s="1" t="b">
        <f t="shared" si="6"/>
        <v>0</v>
      </c>
      <c r="CM48" s="1" t="b">
        <f t="shared" si="7"/>
        <v>0</v>
      </c>
      <c r="CN48" s="1" t="b">
        <f t="shared" si="8"/>
        <v>0</v>
      </c>
      <c r="CO48" s="2" t="b">
        <f t="shared" si="9"/>
        <v>1</v>
      </c>
      <c r="CP48" s="2" t="b">
        <f t="shared" si="10"/>
        <v>1</v>
      </c>
      <c r="CQ48" s="2" t="b">
        <f t="shared" si="11"/>
        <v>0</v>
      </c>
      <c r="CR48" s="6" t="str">
        <f t="shared" si="12"/>
        <v>Male</v>
      </c>
      <c r="CS48" s="7">
        <f t="shared" si="13"/>
        <v>0</v>
      </c>
      <c r="CT48" s="7">
        <f t="shared" si="14"/>
        <v>0</v>
      </c>
      <c r="CU48" s="7">
        <f t="shared" si="15"/>
        <v>1</v>
      </c>
      <c r="CV48" s="7">
        <f t="shared" si="16"/>
        <v>0</v>
      </c>
      <c r="CW48" s="7">
        <f t="shared" si="17"/>
        <v>0</v>
      </c>
      <c r="CX48" s="1" t="b">
        <f t="shared" si="18"/>
        <v>1</v>
      </c>
      <c r="CY48" s="1" t="b">
        <f t="shared" si="19"/>
        <v>1</v>
      </c>
      <c r="CZ48" s="2">
        <v>376</v>
      </c>
      <c r="DG48" s="1" t="b">
        <f t="shared" si="20"/>
        <v>0</v>
      </c>
    </row>
    <row r="49" spans="1:111" ht="43.5" x14ac:dyDescent="0.35">
      <c r="B49" s="1" t="s">
        <v>13809</v>
      </c>
      <c r="C49" s="9">
        <v>44299</v>
      </c>
      <c r="D49" s="10" t="s">
        <v>13809</v>
      </c>
      <c r="E49" s="1">
        <v>49</v>
      </c>
      <c r="F49" s="1" t="s">
        <v>108</v>
      </c>
      <c r="G49" s="1" t="s">
        <v>13809</v>
      </c>
      <c r="H49" s="1" t="s">
        <v>13809</v>
      </c>
      <c r="I49" s="9">
        <v>44267</v>
      </c>
      <c r="J49" s="2" t="s">
        <v>128</v>
      </c>
      <c r="K49" s="2" t="s">
        <v>13809</v>
      </c>
      <c r="L49" s="9">
        <v>44294</v>
      </c>
      <c r="M49" s="2" t="s">
        <v>128</v>
      </c>
      <c r="N49" s="2" t="s">
        <v>13809</v>
      </c>
      <c r="O49" s="2" t="s">
        <v>110</v>
      </c>
      <c r="P49" s="2" t="s">
        <v>111</v>
      </c>
      <c r="S49" s="2" t="s">
        <v>111</v>
      </c>
      <c r="T49" s="2" t="s">
        <v>112</v>
      </c>
      <c r="U49" s="2" t="b">
        <v>1</v>
      </c>
      <c r="V49" s="2" t="s">
        <v>113</v>
      </c>
      <c r="W49" s="1" t="s">
        <v>112</v>
      </c>
      <c r="X49" s="1" t="s">
        <v>138</v>
      </c>
      <c r="Y49" s="2" t="s">
        <v>112</v>
      </c>
      <c r="Z49" s="2" t="s">
        <v>112</v>
      </c>
      <c r="AA49" s="2" t="s">
        <v>112</v>
      </c>
      <c r="AB49" s="2">
        <v>1</v>
      </c>
      <c r="AC49" s="1" t="s">
        <v>111</v>
      </c>
      <c r="AF49" s="1" t="s">
        <v>111</v>
      </c>
      <c r="AJ49" s="1" t="s">
        <v>115</v>
      </c>
      <c r="AK49" s="1" t="s">
        <v>555</v>
      </c>
      <c r="AN49" s="1" t="s">
        <v>556</v>
      </c>
      <c r="AO49" s="1" t="s">
        <v>117</v>
      </c>
      <c r="AS49" s="1" t="s">
        <v>140</v>
      </c>
      <c r="AU49" s="1" t="s">
        <v>197</v>
      </c>
      <c r="AZ49" s="1" t="s">
        <v>254</v>
      </c>
      <c r="BC49" s="1" t="s">
        <v>557</v>
      </c>
      <c r="BG49" s="1">
        <v>177.3</v>
      </c>
      <c r="BH49" s="1">
        <v>3</v>
      </c>
      <c r="BJ49" s="1" t="s">
        <v>112</v>
      </c>
      <c r="BK49" s="1" t="s">
        <v>112</v>
      </c>
      <c r="BL49" s="1" t="s">
        <v>305</v>
      </c>
      <c r="BQ49" s="1" t="s">
        <v>121</v>
      </c>
      <c r="BR49" s="1" t="s">
        <v>122</v>
      </c>
      <c r="BS49" s="1" t="s">
        <v>112</v>
      </c>
      <c r="BU49" s="34" t="s">
        <v>558</v>
      </c>
      <c r="BV49" s="9">
        <v>44404</v>
      </c>
      <c r="BW49" s="34" t="s">
        <v>559</v>
      </c>
      <c r="BX49" s="2" t="s">
        <v>111</v>
      </c>
      <c r="BY49" s="2" t="s">
        <v>174</v>
      </c>
      <c r="BZ49" s="2" t="s">
        <v>124</v>
      </c>
      <c r="CA49" s="2">
        <v>2</v>
      </c>
      <c r="CB49" s="1" t="s">
        <v>253</v>
      </c>
      <c r="CC49" s="2" t="s">
        <v>126</v>
      </c>
      <c r="CD49" s="1" t="b">
        <f t="shared" ref="CD49:CD62" si="25">AND(E49&lt;30,NOT(E49="."),NOT(E49=""))</f>
        <v>0</v>
      </c>
      <c r="CE49" s="1" t="b">
        <f t="shared" si="24"/>
        <v>0</v>
      </c>
      <c r="CF49" s="1" t="b">
        <f t="shared" si="0"/>
        <v>0</v>
      </c>
      <c r="CG49" s="1" t="b">
        <f t="shared" si="1"/>
        <v>0</v>
      </c>
      <c r="CH49" s="1" t="b">
        <f t="shared" si="2"/>
        <v>0</v>
      </c>
      <c r="CI49" s="1" t="b">
        <f t="shared" si="3"/>
        <v>0</v>
      </c>
      <c r="CJ49" s="1" t="b">
        <f t="shared" si="4"/>
        <v>0</v>
      </c>
      <c r="CK49" s="1" t="b">
        <f t="shared" si="5"/>
        <v>0</v>
      </c>
      <c r="CL49" s="1" t="b">
        <f t="shared" si="6"/>
        <v>1</v>
      </c>
      <c r="CM49" s="1" t="b">
        <f t="shared" si="7"/>
        <v>0</v>
      </c>
      <c r="CN49" s="1" t="b">
        <f t="shared" si="8"/>
        <v>0</v>
      </c>
      <c r="CO49" s="2" t="b">
        <f t="shared" si="9"/>
        <v>1</v>
      </c>
      <c r="CP49" s="2" t="b">
        <f t="shared" si="10"/>
        <v>1</v>
      </c>
      <c r="CQ49" s="2" t="b">
        <f t="shared" si="11"/>
        <v>0</v>
      </c>
      <c r="CR49" s="6" t="str">
        <f t="shared" si="12"/>
        <v>Female</v>
      </c>
      <c r="CS49" s="7">
        <f t="shared" si="13"/>
        <v>0</v>
      </c>
      <c r="CT49" s="7">
        <f t="shared" si="14"/>
        <v>1</v>
      </c>
      <c r="CU49" s="7">
        <f t="shared" si="15"/>
        <v>0</v>
      </c>
      <c r="CV49" s="7">
        <f t="shared" si="16"/>
        <v>0</v>
      </c>
      <c r="CW49" s="7">
        <f t="shared" si="17"/>
        <v>1</v>
      </c>
      <c r="CX49" s="1" t="b">
        <f t="shared" si="18"/>
        <v>0</v>
      </c>
      <c r="CY49" s="1" t="b">
        <f t="shared" si="19"/>
        <v>0</v>
      </c>
      <c r="DG49" s="1" t="b">
        <f t="shared" si="20"/>
        <v>0</v>
      </c>
    </row>
    <row r="50" spans="1:111" ht="145" x14ac:dyDescent="0.35">
      <c r="B50" s="1" t="s">
        <v>13809</v>
      </c>
      <c r="C50" s="9">
        <v>44299</v>
      </c>
      <c r="D50" s="10" t="s">
        <v>13809</v>
      </c>
      <c r="E50" s="1">
        <v>26</v>
      </c>
      <c r="F50" s="1" t="s">
        <v>108</v>
      </c>
      <c r="G50" s="1" t="s">
        <v>13809</v>
      </c>
      <c r="H50" s="1" t="s">
        <v>13809</v>
      </c>
      <c r="I50" s="9">
        <v>44299</v>
      </c>
      <c r="J50" s="2" t="s">
        <v>109</v>
      </c>
      <c r="K50" s="2" t="s">
        <v>13809</v>
      </c>
      <c r="L50" s="9">
        <v>44320</v>
      </c>
      <c r="M50" s="2" t="s">
        <v>109</v>
      </c>
      <c r="N50" s="2" t="s">
        <v>13809</v>
      </c>
      <c r="O50" s="2" t="s">
        <v>110</v>
      </c>
      <c r="P50" s="2" t="s">
        <v>111</v>
      </c>
      <c r="S50" s="2" t="s">
        <v>112</v>
      </c>
      <c r="T50" s="2" t="s">
        <v>111</v>
      </c>
      <c r="U50" s="2" t="b">
        <f>OR(S50="yes",T50="yes")</f>
        <v>1</v>
      </c>
      <c r="V50" s="2" t="s">
        <v>126</v>
      </c>
      <c r="W50" s="1" t="s">
        <v>111</v>
      </c>
      <c r="Y50" s="2" t="s">
        <v>112</v>
      </c>
      <c r="Z50" s="2" t="s">
        <v>111</v>
      </c>
      <c r="AA50" s="2" t="s">
        <v>112</v>
      </c>
      <c r="AB50" s="2">
        <v>0</v>
      </c>
      <c r="AC50" s="1" t="s">
        <v>111</v>
      </c>
      <c r="AF50" s="1" t="s">
        <v>111</v>
      </c>
      <c r="AJ50" s="1" t="s">
        <v>115</v>
      </c>
      <c r="AK50" s="1" t="s">
        <v>294</v>
      </c>
      <c r="AN50" s="1" t="s">
        <v>560</v>
      </c>
      <c r="AO50" s="1" t="s">
        <v>117</v>
      </c>
      <c r="AS50" s="1" t="s">
        <v>190</v>
      </c>
      <c r="AU50" s="1" t="s">
        <v>132</v>
      </c>
      <c r="AZ50" s="1" t="s">
        <v>561</v>
      </c>
      <c r="BC50" s="1" t="s">
        <v>562</v>
      </c>
      <c r="BD50" s="1" t="s">
        <v>563</v>
      </c>
      <c r="BG50" s="1" t="s">
        <v>564</v>
      </c>
      <c r="BH50" s="1" t="s">
        <v>565</v>
      </c>
      <c r="BJ50" s="1" t="s">
        <v>111</v>
      </c>
      <c r="BN50" s="1" t="s">
        <v>111</v>
      </c>
      <c r="BQ50" s="1" t="s">
        <v>121</v>
      </c>
      <c r="BR50" s="1" t="s">
        <v>122</v>
      </c>
      <c r="BS50" s="1" t="s">
        <v>112</v>
      </c>
      <c r="BU50" s="34" t="s">
        <v>566</v>
      </c>
      <c r="BV50" s="9">
        <v>44510</v>
      </c>
      <c r="BW50" s="34" t="s">
        <v>14113</v>
      </c>
      <c r="BY50" s="2" t="s">
        <v>153</v>
      </c>
      <c r="BZ50" s="2" t="s">
        <v>124</v>
      </c>
      <c r="CB50" s="1" t="s">
        <v>567</v>
      </c>
      <c r="CD50" s="1" t="b">
        <f t="shared" si="25"/>
        <v>1</v>
      </c>
      <c r="CE50" s="1" t="b">
        <f t="shared" si="24"/>
        <v>0</v>
      </c>
      <c r="CF50" s="1" t="b">
        <f t="shared" si="0"/>
        <v>0</v>
      </c>
      <c r="CG50" s="1" t="b">
        <f t="shared" si="1"/>
        <v>0</v>
      </c>
      <c r="CH50" s="1" t="b">
        <f t="shared" si="2"/>
        <v>0</v>
      </c>
      <c r="CI50" s="1" t="b">
        <f t="shared" si="3"/>
        <v>0</v>
      </c>
      <c r="CJ50" s="1" t="b">
        <f t="shared" si="4"/>
        <v>1</v>
      </c>
      <c r="CK50" s="1" t="b">
        <f t="shared" si="5"/>
        <v>0</v>
      </c>
      <c r="CL50" s="1" t="b">
        <f t="shared" si="6"/>
        <v>0</v>
      </c>
      <c r="CM50" s="1" t="b">
        <f t="shared" si="7"/>
        <v>0</v>
      </c>
      <c r="CN50" s="1" t="b">
        <f t="shared" si="8"/>
        <v>0</v>
      </c>
      <c r="CO50" s="2" t="b">
        <f t="shared" si="9"/>
        <v>1</v>
      </c>
      <c r="CP50" s="2" t="b">
        <f t="shared" si="10"/>
        <v>1</v>
      </c>
      <c r="CQ50" s="2" t="b">
        <f t="shared" si="11"/>
        <v>0</v>
      </c>
      <c r="CR50" s="6" t="str">
        <f t="shared" si="12"/>
        <v>Female</v>
      </c>
      <c r="CS50" s="7">
        <f t="shared" si="13"/>
        <v>1</v>
      </c>
      <c r="CT50" s="7">
        <f t="shared" si="14"/>
        <v>0</v>
      </c>
      <c r="CU50" s="7">
        <f t="shared" si="15"/>
        <v>0</v>
      </c>
      <c r="CV50" s="7">
        <f t="shared" si="16"/>
        <v>1</v>
      </c>
    </row>
    <row r="51" spans="1:111" ht="116" x14ac:dyDescent="0.35">
      <c r="B51" s="1" t="s">
        <v>13809</v>
      </c>
      <c r="C51" s="9">
        <v>44299</v>
      </c>
      <c r="D51" s="10" t="s">
        <v>13809</v>
      </c>
      <c r="E51" s="1">
        <v>66</v>
      </c>
      <c r="F51" s="1" t="s">
        <v>108</v>
      </c>
      <c r="G51" s="1" t="s">
        <v>13809</v>
      </c>
      <c r="H51" s="1" t="s">
        <v>13809</v>
      </c>
      <c r="I51" s="9">
        <v>44267</v>
      </c>
      <c r="J51" s="2" t="s">
        <v>409</v>
      </c>
      <c r="K51" s="2" t="s">
        <v>13809</v>
      </c>
      <c r="N51" s="2" t="s">
        <v>13809</v>
      </c>
      <c r="O51" s="2" t="s">
        <v>110</v>
      </c>
      <c r="P51" s="2" t="s">
        <v>111</v>
      </c>
      <c r="S51" s="2" t="s">
        <v>112</v>
      </c>
      <c r="T51" s="2" t="s">
        <v>111</v>
      </c>
      <c r="U51" s="2" t="b">
        <v>1</v>
      </c>
      <c r="V51" s="2" t="s">
        <v>113</v>
      </c>
      <c r="W51" s="1" t="s">
        <v>112</v>
      </c>
      <c r="X51" s="1" t="s">
        <v>138</v>
      </c>
      <c r="Y51" s="2" t="s">
        <v>112</v>
      </c>
      <c r="Z51" s="2" t="s">
        <v>112</v>
      </c>
      <c r="AA51" s="2" t="s">
        <v>111</v>
      </c>
      <c r="AB51" s="2">
        <v>13</v>
      </c>
      <c r="AC51" s="1" t="s">
        <v>111</v>
      </c>
      <c r="AF51" s="1" t="s">
        <v>112</v>
      </c>
      <c r="AG51" s="1" t="s">
        <v>138</v>
      </c>
      <c r="AJ51" s="1" t="s">
        <v>115</v>
      </c>
      <c r="AK51" s="1" t="s">
        <v>201</v>
      </c>
      <c r="AN51" s="1" t="s">
        <v>568</v>
      </c>
      <c r="AO51" s="1" t="s">
        <v>130</v>
      </c>
      <c r="AS51" s="1" t="s">
        <v>569</v>
      </c>
      <c r="AU51" s="1" t="s">
        <v>191</v>
      </c>
      <c r="AX51" s="1">
        <v>50</v>
      </c>
      <c r="AZ51" s="1" t="s">
        <v>205</v>
      </c>
      <c r="BA51" s="1" t="s">
        <v>570</v>
      </c>
      <c r="BD51" s="1">
        <v>18</v>
      </c>
      <c r="BE51" s="1" t="s">
        <v>571</v>
      </c>
      <c r="BJ51" s="1" t="s">
        <v>112</v>
      </c>
      <c r="BK51" s="1" t="s">
        <v>112</v>
      </c>
      <c r="BL51" s="1" t="s">
        <v>572</v>
      </c>
      <c r="BQ51" s="1" t="s">
        <v>121</v>
      </c>
      <c r="BR51" s="1" t="s">
        <v>122</v>
      </c>
      <c r="BS51" s="1" t="s">
        <v>111</v>
      </c>
      <c r="BT51" s="34" t="s">
        <v>573</v>
      </c>
      <c r="BU51" s="34" t="s">
        <v>574</v>
      </c>
      <c r="BV51" s="9">
        <v>44335</v>
      </c>
      <c r="BW51" s="34" t="s">
        <v>14114</v>
      </c>
      <c r="BY51" s="2" t="s">
        <v>174</v>
      </c>
      <c r="BZ51" s="2" t="s">
        <v>124</v>
      </c>
      <c r="CA51" s="2">
        <v>1</v>
      </c>
      <c r="CB51" s="1" t="s">
        <v>253</v>
      </c>
      <c r="CC51" s="2" t="s">
        <v>113</v>
      </c>
      <c r="CD51" s="1" t="b">
        <f t="shared" si="25"/>
        <v>0</v>
      </c>
      <c r="CE51" s="1" t="b">
        <f t="shared" si="24"/>
        <v>0</v>
      </c>
      <c r="CF51" s="1" t="b">
        <f t="shared" si="0"/>
        <v>0</v>
      </c>
      <c r="CG51" s="1" t="b">
        <f t="shared" si="1"/>
        <v>0</v>
      </c>
      <c r="CH51" s="1" t="b">
        <f t="shared" si="2"/>
        <v>0</v>
      </c>
      <c r="CI51" s="1" t="b">
        <f t="shared" si="3"/>
        <v>0</v>
      </c>
      <c r="CJ51" s="1" t="b">
        <f t="shared" si="4"/>
        <v>0</v>
      </c>
      <c r="CK51" s="1" t="b">
        <f t="shared" si="5"/>
        <v>0</v>
      </c>
      <c r="CL51" s="1" t="b">
        <f t="shared" si="6"/>
        <v>0</v>
      </c>
      <c r="CM51" s="1" t="b">
        <f t="shared" si="7"/>
        <v>0</v>
      </c>
      <c r="CN51" s="1" t="b">
        <f t="shared" si="8"/>
        <v>1</v>
      </c>
      <c r="CO51" s="2" t="b">
        <f t="shared" si="9"/>
        <v>0</v>
      </c>
      <c r="CP51" s="2" t="b">
        <f t="shared" si="10"/>
        <v>0</v>
      </c>
      <c r="CQ51" s="2" t="b">
        <f t="shared" si="11"/>
        <v>1</v>
      </c>
      <c r="CR51" s="6" t="str">
        <f t="shared" si="12"/>
        <v>Female</v>
      </c>
      <c r="CS51" s="7">
        <f t="shared" si="13"/>
        <v>0</v>
      </c>
      <c r="CT51" s="7">
        <f t="shared" si="14"/>
        <v>0</v>
      </c>
      <c r="CU51" s="7">
        <f t="shared" si="15"/>
        <v>1</v>
      </c>
      <c r="CV51" s="7">
        <f t="shared" si="16"/>
        <v>0</v>
      </c>
      <c r="CW51" s="7">
        <f t="shared" ref="CW51:CW63" si="26">COUNTIF(M51,"=*moderna*")</f>
        <v>0</v>
      </c>
      <c r="CX51" s="1" t="b">
        <f t="shared" ref="CX51:CX63" si="27">AND(E51&lt;30,NOT(E51="."),NOT(E51=""))</f>
        <v>0</v>
      </c>
      <c r="CY51" s="1" t="b">
        <f t="shared" ref="CY51:CY63" si="28">AND(E51&gt;17,E51&lt;41,NOT(E51="."),NOT(E51=""))</f>
        <v>0</v>
      </c>
      <c r="DG51" s="1" t="b">
        <f t="shared" ref="DG51:DG63" si="29">AND(E51&gt;4,E51&lt;18,NOT(E51=""),NOT(E51="."))</f>
        <v>0</v>
      </c>
    </row>
    <row r="52" spans="1:111" ht="29" x14ac:dyDescent="0.35">
      <c r="B52" s="1" t="s">
        <v>13809</v>
      </c>
      <c r="C52" s="9">
        <v>44299</v>
      </c>
      <c r="D52" s="10" t="s">
        <v>13809</v>
      </c>
      <c r="E52" s="1">
        <v>75</v>
      </c>
      <c r="F52" s="1" t="s">
        <v>127</v>
      </c>
      <c r="G52" s="1" t="s">
        <v>13809</v>
      </c>
      <c r="H52" s="1" t="s">
        <v>13809</v>
      </c>
      <c r="I52" s="9">
        <v>44267</v>
      </c>
      <c r="J52" s="2" t="s">
        <v>109</v>
      </c>
      <c r="K52" s="2" t="s">
        <v>13809</v>
      </c>
      <c r="N52" s="2" t="s">
        <v>13809</v>
      </c>
      <c r="O52" s="2" t="s">
        <v>110</v>
      </c>
      <c r="P52" s="2" t="s">
        <v>111</v>
      </c>
      <c r="S52" s="2" t="s">
        <v>111</v>
      </c>
      <c r="T52" s="2" t="s">
        <v>112</v>
      </c>
      <c r="U52" s="2" t="b">
        <v>1</v>
      </c>
      <c r="V52" s="2" t="s">
        <v>113</v>
      </c>
      <c r="W52" s="1" t="s">
        <v>112</v>
      </c>
      <c r="X52" s="1" t="s">
        <v>138</v>
      </c>
      <c r="Y52" s="2" t="s">
        <v>112</v>
      </c>
      <c r="Z52" s="2" t="s">
        <v>112</v>
      </c>
      <c r="AB52" s="2">
        <v>3</v>
      </c>
      <c r="AC52" s="1" t="s">
        <v>111</v>
      </c>
      <c r="AF52" s="1" t="s">
        <v>111</v>
      </c>
      <c r="AJ52" s="1" t="s">
        <v>115</v>
      </c>
      <c r="AK52" s="1" t="s">
        <v>215</v>
      </c>
      <c r="AO52" s="1" t="s">
        <v>255</v>
      </c>
      <c r="AU52" s="1" t="s">
        <v>197</v>
      </c>
      <c r="AZ52" s="1" t="s">
        <v>179</v>
      </c>
      <c r="BA52" s="1" t="s">
        <v>575</v>
      </c>
      <c r="BG52" s="1" t="s">
        <v>576</v>
      </c>
      <c r="BJ52" s="1" t="s">
        <v>111</v>
      </c>
      <c r="BN52" s="1" t="s">
        <v>112</v>
      </c>
      <c r="BO52" s="1" t="s">
        <v>148</v>
      </c>
      <c r="BP52" s="1" t="s">
        <v>577</v>
      </c>
      <c r="BQ52" s="1" t="s">
        <v>121</v>
      </c>
      <c r="BR52" s="1" t="s">
        <v>122</v>
      </c>
      <c r="BS52" s="1" t="s">
        <v>112</v>
      </c>
      <c r="BU52" s="34" t="s">
        <v>578</v>
      </c>
      <c r="BV52" s="9">
        <v>44441</v>
      </c>
      <c r="BW52" s="34" t="s">
        <v>579</v>
      </c>
      <c r="BY52" s="2" t="s">
        <v>174</v>
      </c>
      <c r="BZ52" s="2" t="s">
        <v>124</v>
      </c>
      <c r="CA52" s="2">
        <v>1</v>
      </c>
      <c r="CB52" s="1" t="s">
        <v>247</v>
      </c>
      <c r="CC52" s="2" t="s">
        <v>113</v>
      </c>
      <c r="CD52" s="1" t="b">
        <f t="shared" si="25"/>
        <v>0</v>
      </c>
      <c r="CE52" s="1" t="b">
        <f t="shared" si="24"/>
        <v>0</v>
      </c>
      <c r="CF52" s="1" t="b">
        <f t="shared" si="0"/>
        <v>0</v>
      </c>
      <c r="CG52" s="1" t="b">
        <f t="shared" si="1"/>
        <v>0</v>
      </c>
      <c r="CH52" s="1" t="b">
        <f t="shared" si="2"/>
        <v>0</v>
      </c>
      <c r="CI52" s="1" t="b">
        <f t="shared" si="3"/>
        <v>0</v>
      </c>
      <c r="CJ52" s="1" t="b">
        <f t="shared" si="4"/>
        <v>0</v>
      </c>
      <c r="CK52" s="1" t="b">
        <f t="shared" si="5"/>
        <v>0</v>
      </c>
      <c r="CL52" s="1" t="b">
        <f t="shared" si="6"/>
        <v>0</v>
      </c>
      <c r="CM52" s="1" t="b">
        <f t="shared" si="7"/>
        <v>0</v>
      </c>
      <c r="CN52" s="1" t="b">
        <f t="shared" si="8"/>
        <v>1</v>
      </c>
      <c r="CO52" s="2" t="b">
        <f t="shared" si="9"/>
        <v>1</v>
      </c>
      <c r="CP52" s="2" t="b">
        <f t="shared" si="10"/>
        <v>1</v>
      </c>
      <c r="CQ52" s="2" t="b">
        <f t="shared" si="11"/>
        <v>0</v>
      </c>
      <c r="CR52" s="6" t="str">
        <f t="shared" si="12"/>
        <v>Male</v>
      </c>
      <c r="CS52" s="7">
        <f t="shared" si="13"/>
        <v>1</v>
      </c>
      <c r="CT52" s="7">
        <f t="shared" si="14"/>
        <v>0</v>
      </c>
      <c r="CU52" s="7">
        <f t="shared" si="15"/>
        <v>0</v>
      </c>
      <c r="CV52" s="7">
        <f t="shared" si="16"/>
        <v>0</v>
      </c>
      <c r="CW52" s="7">
        <f t="shared" si="26"/>
        <v>0</v>
      </c>
      <c r="CX52" s="1" t="b">
        <f t="shared" si="27"/>
        <v>0</v>
      </c>
      <c r="CY52" s="1" t="b">
        <f t="shared" si="28"/>
        <v>0</v>
      </c>
      <c r="DG52" s="1" t="b">
        <f t="shared" si="29"/>
        <v>0</v>
      </c>
    </row>
    <row r="53" spans="1:111" ht="188.5" x14ac:dyDescent="0.35">
      <c r="B53" s="1" t="s">
        <v>13809</v>
      </c>
      <c r="C53" s="9">
        <v>44299</v>
      </c>
      <c r="D53" s="10" t="s">
        <v>13809</v>
      </c>
      <c r="E53" s="1">
        <v>43</v>
      </c>
      <c r="F53" s="1" t="s">
        <v>108</v>
      </c>
      <c r="G53" s="1" t="s">
        <v>13809</v>
      </c>
      <c r="H53" s="1" t="s">
        <v>13809</v>
      </c>
      <c r="I53" s="9">
        <v>44272</v>
      </c>
      <c r="J53" s="2" t="s">
        <v>109</v>
      </c>
      <c r="K53" s="2" t="s">
        <v>13809</v>
      </c>
      <c r="N53" s="2" t="s">
        <v>13809</v>
      </c>
      <c r="O53" s="2" t="s">
        <v>110</v>
      </c>
      <c r="P53" s="2" t="s">
        <v>111</v>
      </c>
      <c r="S53" s="2" t="s">
        <v>112</v>
      </c>
      <c r="U53" s="2" t="b">
        <v>1</v>
      </c>
      <c r="V53" s="2" t="s">
        <v>126</v>
      </c>
      <c r="W53" s="1" t="s">
        <v>111</v>
      </c>
      <c r="Y53" s="2" t="s">
        <v>112</v>
      </c>
      <c r="Z53" s="2" t="s">
        <v>112</v>
      </c>
      <c r="AA53" s="2" t="s">
        <v>111</v>
      </c>
      <c r="AB53" s="2">
        <v>5</v>
      </c>
      <c r="AC53" s="1" t="s">
        <v>111</v>
      </c>
      <c r="AF53" s="1" t="s">
        <v>111</v>
      </c>
      <c r="AJ53" s="1" t="s">
        <v>115</v>
      </c>
      <c r="AK53" s="1" t="s">
        <v>150</v>
      </c>
      <c r="AO53" s="1" t="s">
        <v>117</v>
      </c>
      <c r="AZ53" s="1" t="s">
        <v>155</v>
      </c>
      <c r="BA53" s="1" t="s">
        <v>580</v>
      </c>
      <c r="BJ53" s="1" t="s">
        <v>111</v>
      </c>
      <c r="BN53" s="1" t="s">
        <v>112</v>
      </c>
      <c r="BO53" s="1" t="s">
        <v>148</v>
      </c>
      <c r="BP53" s="1" t="s">
        <v>348</v>
      </c>
      <c r="BQ53" s="1" t="s">
        <v>121</v>
      </c>
      <c r="BR53" s="1" t="s">
        <v>122</v>
      </c>
      <c r="BS53" s="1" t="s">
        <v>111</v>
      </c>
      <c r="BT53" s="34" t="s">
        <v>581</v>
      </c>
      <c r="BV53" s="9">
        <v>44514</v>
      </c>
      <c r="BW53" s="34" t="s">
        <v>582</v>
      </c>
      <c r="BX53" s="2" t="s">
        <v>111</v>
      </c>
      <c r="BY53" s="5" t="s">
        <v>153</v>
      </c>
      <c r="BZ53" s="2" t="s">
        <v>124</v>
      </c>
      <c r="CB53" s="1" t="s">
        <v>224</v>
      </c>
      <c r="CD53" s="1" t="b">
        <f t="shared" si="25"/>
        <v>0</v>
      </c>
      <c r="CE53" s="1" t="b">
        <f t="shared" si="24"/>
        <v>0</v>
      </c>
      <c r="CF53" s="1" t="b">
        <f t="shared" si="0"/>
        <v>0</v>
      </c>
      <c r="CG53" s="1" t="b">
        <f t="shared" si="1"/>
        <v>0</v>
      </c>
      <c r="CH53" s="1" t="b">
        <f t="shared" si="2"/>
        <v>0</v>
      </c>
      <c r="CI53" s="1" t="b">
        <f t="shared" si="3"/>
        <v>0</v>
      </c>
      <c r="CJ53" s="1" t="b">
        <f t="shared" si="4"/>
        <v>0</v>
      </c>
      <c r="CK53" s="1" t="b">
        <f t="shared" si="5"/>
        <v>0</v>
      </c>
      <c r="CL53" s="1" t="b">
        <f t="shared" si="6"/>
        <v>1</v>
      </c>
      <c r="CM53" s="1" t="b">
        <f t="shared" si="7"/>
        <v>0</v>
      </c>
      <c r="CN53" s="1" t="b">
        <f t="shared" si="8"/>
        <v>0</v>
      </c>
      <c r="CO53" s="2" t="b">
        <f t="shared" si="9"/>
        <v>1</v>
      </c>
      <c r="CP53" s="2" t="b">
        <f t="shared" si="10"/>
        <v>1</v>
      </c>
      <c r="CQ53" s="2" t="b">
        <f t="shared" si="11"/>
        <v>0</v>
      </c>
      <c r="CR53" s="6" t="str">
        <f t="shared" si="12"/>
        <v>Female</v>
      </c>
      <c r="CS53" s="7">
        <f t="shared" si="13"/>
        <v>1</v>
      </c>
      <c r="CT53" s="7">
        <f t="shared" si="14"/>
        <v>0</v>
      </c>
      <c r="CU53" s="7">
        <f t="shared" si="15"/>
        <v>0</v>
      </c>
      <c r="CV53" s="7">
        <f t="shared" si="16"/>
        <v>0</v>
      </c>
      <c r="CW53" s="7">
        <f t="shared" si="26"/>
        <v>0</v>
      </c>
      <c r="CX53" s="1" t="b">
        <f t="shared" si="27"/>
        <v>0</v>
      </c>
      <c r="CY53" s="1" t="b">
        <f t="shared" si="28"/>
        <v>0</v>
      </c>
      <c r="DG53" s="1" t="b">
        <f t="shared" si="29"/>
        <v>0</v>
      </c>
    </row>
    <row r="54" spans="1:111" ht="58" x14ac:dyDescent="0.35">
      <c r="A54" s="2">
        <v>1067</v>
      </c>
      <c r="B54" s="1" t="s">
        <v>13809</v>
      </c>
      <c r="C54" s="9">
        <v>44300</v>
      </c>
      <c r="D54" s="10" t="s">
        <v>13809</v>
      </c>
      <c r="E54" s="1" t="e">
        <f>ROUND((C54-D54)/365,0)</f>
        <v>#VALUE!</v>
      </c>
      <c r="F54" s="1" t="s">
        <v>127</v>
      </c>
      <c r="G54" s="1" t="s">
        <v>13809</v>
      </c>
      <c r="H54" s="1" t="s">
        <v>13809</v>
      </c>
      <c r="I54" s="9">
        <v>44293</v>
      </c>
      <c r="J54" s="2" t="s">
        <v>409</v>
      </c>
      <c r="K54" s="2" t="s">
        <v>13809</v>
      </c>
      <c r="N54" s="2" t="s">
        <v>13809</v>
      </c>
      <c r="O54" s="2" t="s">
        <v>110</v>
      </c>
      <c r="P54" s="2" t="s">
        <v>111</v>
      </c>
      <c r="S54" s="2" t="s">
        <v>112</v>
      </c>
      <c r="T54" s="2" t="s">
        <v>111</v>
      </c>
      <c r="U54" s="2" t="b">
        <f>OR(S54="yes",T54="yes")</f>
        <v>1</v>
      </c>
      <c r="V54" s="2" t="s">
        <v>113</v>
      </c>
      <c r="W54" s="1" t="s">
        <v>112</v>
      </c>
      <c r="X54" s="1" t="s">
        <v>114</v>
      </c>
      <c r="Y54" s="2" t="s">
        <v>112</v>
      </c>
      <c r="Z54" s="2" t="s">
        <v>112</v>
      </c>
      <c r="AB54" s="2">
        <v>0</v>
      </c>
      <c r="AC54" s="1" t="s">
        <v>111</v>
      </c>
      <c r="AF54" s="1" t="s">
        <v>111</v>
      </c>
      <c r="AJ54" s="1" t="s">
        <v>115</v>
      </c>
      <c r="AK54" s="1" t="s">
        <v>160</v>
      </c>
      <c r="AN54" s="1" t="s">
        <v>583</v>
      </c>
      <c r="AO54" s="1" t="s">
        <v>130</v>
      </c>
      <c r="AS54" s="1" t="s">
        <v>140</v>
      </c>
      <c r="AU54" s="1" t="s">
        <v>238</v>
      </c>
      <c r="AX54" s="1">
        <v>50</v>
      </c>
      <c r="AZ54" s="1" t="s">
        <v>421</v>
      </c>
      <c r="BC54" s="1" t="s">
        <v>584</v>
      </c>
      <c r="BD54" s="1" t="s">
        <v>585</v>
      </c>
      <c r="BF54" s="1" t="s">
        <v>586</v>
      </c>
      <c r="BG54" s="1" t="s">
        <v>587</v>
      </c>
      <c r="BH54" s="1" t="s">
        <v>240</v>
      </c>
      <c r="BJ54" s="1" t="s">
        <v>112</v>
      </c>
      <c r="BK54" s="1" t="s">
        <v>112</v>
      </c>
      <c r="BL54" s="1" t="s">
        <v>588</v>
      </c>
      <c r="BQ54" s="1" t="s">
        <v>121</v>
      </c>
      <c r="BR54" s="1" t="s">
        <v>122</v>
      </c>
      <c r="BU54" s="34" t="s">
        <v>589</v>
      </c>
      <c r="BV54" s="9">
        <v>44369</v>
      </c>
      <c r="BW54" s="34" t="s">
        <v>590</v>
      </c>
      <c r="BX54" s="2" t="s">
        <v>111</v>
      </c>
      <c r="BY54" s="2" t="s">
        <v>123</v>
      </c>
      <c r="BZ54" s="2" t="s">
        <v>124</v>
      </c>
      <c r="CA54" s="2">
        <v>1</v>
      </c>
      <c r="CB54" s="1" t="s">
        <v>149</v>
      </c>
      <c r="CC54" s="2" t="s">
        <v>126</v>
      </c>
      <c r="CD54" s="1" t="e">
        <f t="shared" si="25"/>
        <v>#VALUE!</v>
      </c>
      <c r="CE54" s="1" t="e">
        <f t="shared" si="24"/>
        <v>#VALUE!</v>
      </c>
      <c r="CF54" s="1" t="e">
        <f t="shared" si="0"/>
        <v>#VALUE!</v>
      </c>
      <c r="CG54" s="1" t="e">
        <f t="shared" si="1"/>
        <v>#VALUE!</v>
      </c>
      <c r="CH54" s="1" t="e">
        <f t="shared" si="2"/>
        <v>#VALUE!</v>
      </c>
      <c r="CI54" s="1" t="e">
        <f t="shared" si="3"/>
        <v>#VALUE!</v>
      </c>
      <c r="CJ54" s="1" t="e">
        <f t="shared" si="4"/>
        <v>#VALUE!</v>
      </c>
      <c r="CK54" s="1" t="e">
        <f t="shared" si="5"/>
        <v>#VALUE!</v>
      </c>
      <c r="CL54" s="1" t="e">
        <f t="shared" si="6"/>
        <v>#VALUE!</v>
      </c>
      <c r="CM54" s="1" t="e">
        <f t="shared" si="7"/>
        <v>#VALUE!</v>
      </c>
      <c r="CN54" s="1" t="e">
        <f t="shared" si="8"/>
        <v>#VALUE!</v>
      </c>
      <c r="CO54" s="2" t="b">
        <f t="shared" si="9"/>
        <v>1</v>
      </c>
      <c r="CP54" s="2" t="b">
        <f t="shared" si="10"/>
        <v>1</v>
      </c>
      <c r="CQ54" s="2" t="b">
        <f t="shared" si="11"/>
        <v>0</v>
      </c>
      <c r="CR54" s="6" t="str">
        <f t="shared" si="12"/>
        <v>Male</v>
      </c>
      <c r="CS54" s="7">
        <f t="shared" si="13"/>
        <v>0</v>
      </c>
      <c r="CT54" s="7">
        <f t="shared" si="14"/>
        <v>0</v>
      </c>
      <c r="CU54" s="7">
        <f t="shared" si="15"/>
        <v>1</v>
      </c>
      <c r="CV54" s="7">
        <f t="shared" si="16"/>
        <v>0</v>
      </c>
      <c r="CW54" s="7">
        <f t="shared" si="26"/>
        <v>0</v>
      </c>
      <c r="CX54" s="1" t="e">
        <f t="shared" si="27"/>
        <v>#VALUE!</v>
      </c>
      <c r="CY54" s="1" t="e">
        <f t="shared" si="28"/>
        <v>#VALUE!</v>
      </c>
      <c r="DG54" s="1" t="e">
        <f t="shared" si="29"/>
        <v>#VALUE!</v>
      </c>
    </row>
    <row r="55" spans="1:111" ht="43.5" x14ac:dyDescent="0.35">
      <c r="B55" s="1" t="s">
        <v>13809</v>
      </c>
      <c r="C55" s="9">
        <v>44300</v>
      </c>
      <c r="D55" s="10" t="s">
        <v>13809</v>
      </c>
      <c r="E55" s="1">
        <v>31</v>
      </c>
      <c r="F55" s="1" t="s">
        <v>108</v>
      </c>
      <c r="G55" s="1" t="s">
        <v>13809</v>
      </c>
      <c r="H55" s="1" t="s">
        <v>13809</v>
      </c>
      <c r="I55" s="9">
        <v>44292</v>
      </c>
      <c r="J55" s="2" t="s">
        <v>409</v>
      </c>
      <c r="K55" s="2" t="s">
        <v>13809</v>
      </c>
      <c r="N55" s="2" t="s">
        <v>13809</v>
      </c>
      <c r="O55" s="2" t="s">
        <v>110</v>
      </c>
      <c r="P55" s="2" t="s">
        <v>111</v>
      </c>
      <c r="S55" s="2" t="s">
        <v>112</v>
      </c>
      <c r="T55" s="2" t="s">
        <v>112</v>
      </c>
      <c r="U55" s="2" t="b">
        <v>1</v>
      </c>
      <c r="V55" s="2" t="s">
        <v>113</v>
      </c>
      <c r="W55" s="1" t="s">
        <v>112</v>
      </c>
      <c r="X55" s="1" t="s">
        <v>138</v>
      </c>
      <c r="Y55" s="2" t="s">
        <v>112</v>
      </c>
      <c r="Z55" s="2" t="s">
        <v>112</v>
      </c>
      <c r="AB55" s="2">
        <v>5</v>
      </c>
      <c r="AC55" s="1" t="s">
        <v>111</v>
      </c>
      <c r="AF55" s="1" t="s">
        <v>111</v>
      </c>
      <c r="AJ55" s="1" t="s">
        <v>115</v>
      </c>
      <c r="AK55" s="1" t="s">
        <v>129</v>
      </c>
      <c r="AO55" s="1" t="s">
        <v>117</v>
      </c>
      <c r="AS55" s="1" t="s">
        <v>118</v>
      </c>
      <c r="AU55" s="1" t="s">
        <v>132</v>
      </c>
      <c r="AZ55" s="1" t="s">
        <v>120</v>
      </c>
      <c r="BA55" s="1" t="s">
        <v>591</v>
      </c>
      <c r="BG55" s="1" t="s">
        <v>592</v>
      </c>
      <c r="BH55" s="1" t="s">
        <v>593</v>
      </c>
      <c r="BJ55" s="1" t="s">
        <v>112</v>
      </c>
      <c r="BK55" s="1" t="s">
        <v>112</v>
      </c>
      <c r="BL55" s="1" t="s">
        <v>142</v>
      </c>
      <c r="BQ55" s="1" t="s">
        <v>121</v>
      </c>
      <c r="BR55" s="1" t="s">
        <v>122</v>
      </c>
      <c r="BS55" s="1" t="s">
        <v>112</v>
      </c>
      <c r="BU55" s="34" t="s">
        <v>594</v>
      </c>
      <c r="BV55" s="9">
        <v>44441</v>
      </c>
      <c r="BW55" s="34" t="s">
        <v>595</v>
      </c>
      <c r="BY55" s="2" t="s">
        <v>123</v>
      </c>
      <c r="BZ55" s="2" t="s">
        <v>124</v>
      </c>
      <c r="CA55" s="2">
        <v>1</v>
      </c>
      <c r="CB55" s="1" t="s">
        <v>149</v>
      </c>
      <c r="CC55" s="2" t="s">
        <v>126</v>
      </c>
      <c r="CD55" s="1" t="b">
        <f t="shared" si="25"/>
        <v>0</v>
      </c>
      <c r="CE55" s="1" t="b">
        <f t="shared" si="24"/>
        <v>0</v>
      </c>
      <c r="CF55" s="1" t="b">
        <f t="shared" si="0"/>
        <v>0</v>
      </c>
      <c r="CG55" s="1" t="b">
        <f t="shared" si="1"/>
        <v>0</v>
      </c>
      <c r="CH55" s="1" t="b">
        <f t="shared" si="2"/>
        <v>0</v>
      </c>
      <c r="CI55" s="1" t="b">
        <f t="shared" si="3"/>
        <v>0</v>
      </c>
      <c r="CJ55" s="1" t="b">
        <f t="shared" si="4"/>
        <v>0</v>
      </c>
      <c r="CK55" s="1" t="b">
        <f t="shared" si="5"/>
        <v>1</v>
      </c>
      <c r="CL55" s="1" t="b">
        <f t="shared" si="6"/>
        <v>0</v>
      </c>
      <c r="CM55" s="1" t="b">
        <f t="shared" si="7"/>
        <v>0</v>
      </c>
      <c r="CN55" s="1" t="b">
        <f t="shared" si="8"/>
        <v>0</v>
      </c>
      <c r="CO55" s="2" t="b">
        <f t="shared" si="9"/>
        <v>1</v>
      </c>
      <c r="CP55" s="2" t="b">
        <f t="shared" si="10"/>
        <v>1</v>
      </c>
      <c r="CQ55" s="2" t="b">
        <f t="shared" si="11"/>
        <v>0</v>
      </c>
      <c r="CR55" s="6" t="str">
        <f t="shared" si="12"/>
        <v>Female</v>
      </c>
      <c r="CS55" s="7">
        <f t="shared" si="13"/>
        <v>0</v>
      </c>
      <c r="CT55" s="7">
        <f t="shared" si="14"/>
        <v>0</v>
      </c>
      <c r="CU55" s="7">
        <f t="shared" si="15"/>
        <v>1</v>
      </c>
      <c r="CV55" s="7">
        <f t="shared" si="16"/>
        <v>0</v>
      </c>
      <c r="CW55" s="7">
        <f t="shared" si="26"/>
        <v>0</v>
      </c>
      <c r="CX55" s="1" t="b">
        <f t="shared" si="27"/>
        <v>0</v>
      </c>
      <c r="CY55" s="1" t="b">
        <f t="shared" si="28"/>
        <v>1</v>
      </c>
      <c r="DG55" s="1" t="b">
        <f t="shared" si="29"/>
        <v>0</v>
      </c>
    </row>
    <row r="56" spans="1:111" ht="29" x14ac:dyDescent="0.35">
      <c r="B56" s="1" t="s">
        <v>13809</v>
      </c>
      <c r="C56" s="9">
        <v>44300</v>
      </c>
      <c r="D56" s="10" t="s">
        <v>13809</v>
      </c>
      <c r="E56" s="1">
        <v>47</v>
      </c>
      <c r="F56" s="1" t="s">
        <v>108</v>
      </c>
      <c r="G56" s="1" t="s">
        <v>13809</v>
      </c>
      <c r="H56" s="1" t="s">
        <v>13809</v>
      </c>
      <c r="I56" s="9">
        <v>44275</v>
      </c>
      <c r="J56" s="2" t="s">
        <v>128</v>
      </c>
      <c r="K56" s="2" t="s">
        <v>13809</v>
      </c>
      <c r="N56" s="2" t="s">
        <v>13809</v>
      </c>
      <c r="O56" s="2" t="s">
        <v>110</v>
      </c>
      <c r="P56" s="2" t="s">
        <v>111</v>
      </c>
      <c r="S56" s="2" t="s">
        <v>111</v>
      </c>
      <c r="T56" s="2" t="s">
        <v>112</v>
      </c>
      <c r="U56" s="2" t="b">
        <v>1</v>
      </c>
      <c r="V56" s="2" t="s">
        <v>113</v>
      </c>
      <c r="W56" s="1" t="s">
        <v>111</v>
      </c>
      <c r="Y56" s="2" t="s">
        <v>112</v>
      </c>
      <c r="Z56" s="2" t="s">
        <v>112</v>
      </c>
      <c r="AA56" s="2" t="s">
        <v>111</v>
      </c>
      <c r="AB56" s="2">
        <v>5</v>
      </c>
      <c r="AC56" s="1" t="s">
        <v>111</v>
      </c>
      <c r="AF56" s="1" t="s">
        <v>111</v>
      </c>
      <c r="AJ56" s="1" t="s">
        <v>115</v>
      </c>
      <c r="AK56" s="1" t="s">
        <v>201</v>
      </c>
      <c r="AN56" s="1" t="s">
        <v>212</v>
      </c>
      <c r="AO56" s="1" t="s">
        <v>221</v>
      </c>
      <c r="AS56" s="1" t="s">
        <v>229</v>
      </c>
      <c r="AZ56" s="1" t="s">
        <v>222</v>
      </c>
      <c r="BC56" s="1" t="s">
        <v>272</v>
      </c>
      <c r="BJ56" s="1" t="s">
        <v>111</v>
      </c>
      <c r="BN56" s="1" t="s">
        <v>112</v>
      </c>
      <c r="BO56" s="1" t="s">
        <v>148</v>
      </c>
      <c r="BP56" s="1" t="s">
        <v>596</v>
      </c>
      <c r="BQ56" s="1" t="s">
        <v>121</v>
      </c>
      <c r="BR56" s="1" t="s">
        <v>122</v>
      </c>
      <c r="BS56" s="1" t="s">
        <v>112</v>
      </c>
      <c r="BV56" s="9">
        <v>44300</v>
      </c>
      <c r="BW56" s="34" t="s">
        <v>597</v>
      </c>
      <c r="BX56" s="2" t="s">
        <v>111</v>
      </c>
      <c r="BY56" s="2" t="s">
        <v>153</v>
      </c>
      <c r="BZ56" s="2" t="s">
        <v>124</v>
      </c>
      <c r="CA56" s="2" t="s">
        <v>257</v>
      </c>
      <c r="CB56" s="1" t="s">
        <v>598</v>
      </c>
      <c r="CC56" s="2" t="s">
        <v>126</v>
      </c>
      <c r="CD56" s="1" t="b">
        <f t="shared" si="25"/>
        <v>0</v>
      </c>
      <c r="CE56" s="1" t="b">
        <f t="shared" si="24"/>
        <v>0</v>
      </c>
      <c r="CF56" s="1" t="b">
        <f t="shared" si="0"/>
        <v>0</v>
      </c>
      <c r="CG56" s="1" t="b">
        <f t="shared" si="1"/>
        <v>0</v>
      </c>
      <c r="CH56" s="1" t="b">
        <f t="shared" si="2"/>
        <v>0</v>
      </c>
      <c r="CI56" s="1" t="b">
        <f t="shared" si="3"/>
        <v>0</v>
      </c>
      <c r="CJ56" s="1" t="b">
        <f t="shared" si="4"/>
        <v>0</v>
      </c>
      <c r="CK56" s="1" t="b">
        <f t="shared" si="5"/>
        <v>0</v>
      </c>
      <c r="CL56" s="1" t="b">
        <f t="shared" si="6"/>
        <v>1</v>
      </c>
      <c r="CM56" s="1" t="b">
        <f t="shared" si="7"/>
        <v>0</v>
      </c>
      <c r="CN56" s="1" t="b">
        <f t="shared" si="8"/>
        <v>0</v>
      </c>
      <c r="CO56" s="2" t="b">
        <f t="shared" si="9"/>
        <v>1</v>
      </c>
      <c r="CP56" s="2" t="b">
        <f t="shared" si="10"/>
        <v>1</v>
      </c>
      <c r="CQ56" s="2" t="b">
        <f t="shared" si="11"/>
        <v>0</v>
      </c>
      <c r="CR56" s="6" t="str">
        <f t="shared" si="12"/>
        <v>Female</v>
      </c>
      <c r="CS56" s="7">
        <f t="shared" si="13"/>
        <v>0</v>
      </c>
      <c r="CT56" s="7">
        <f t="shared" si="14"/>
        <v>1</v>
      </c>
      <c r="CU56" s="7">
        <f t="shared" si="15"/>
        <v>0</v>
      </c>
      <c r="CV56" s="7">
        <f t="shared" si="16"/>
        <v>0</v>
      </c>
      <c r="CW56" s="7">
        <f t="shared" si="26"/>
        <v>0</v>
      </c>
      <c r="CX56" s="1" t="b">
        <f t="shared" si="27"/>
        <v>0</v>
      </c>
      <c r="CY56" s="1" t="b">
        <f t="shared" si="28"/>
        <v>0</v>
      </c>
      <c r="DG56" s="1" t="b">
        <f t="shared" si="29"/>
        <v>0</v>
      </c>
    </row>
    <row r="57" spans="1:111" ht="58" x14ac:dyDescent="0.35">
      <c r="B57" s="1" t="s">
        <v>13809</v>
      </c>
      <c r="C57" s="9">
        <v>44300</v>
      </c>
      <c r="D57" s="10" t="s">
        <v>13809</v>
      </c>
      <c r="E57" s="1">
        <v>41</v>
      </c>
      <c r="F57" s="1" t="s">
        <v>127</v>
      </c>
      <c r="G57" s="1" t="s">
        <v>13809</v>
      </c>
      <c r="H57" s="1" t="s">
        <v>13809</v>
      </c>
      <c r="I57" s="9">
        <v>44285</v>
      </c>
      <c r="J57" s="2" t="s">
        <v>109</v>
      </c>
      <c r="K57" s="2" t="s">
        <v>13809</v>
      </c>
      <c r="N57" s="2" t="s">
        <v>13809</v>
      </c>
      <c r="O57" s="2" t="s">
        <v>110</v>
      </c>
      <c r="P57" s="2" t="s">
        <v>111</v>
      </c>
      <c r="S57" s="2" t="s">
        <v>111</v>
      </c>
      <c r="T57" s="2" t="s">
        <v>112</v>
      </c>
      <c r="U57" s="2" t="b">
        <v>1</v>
      </c>
      <c r="V57" s="2" t="s">
        <v>113</v>
      </c>
      <c r="W57" s="1" t="s">
        <v>112</v>
      </c>
      <c r="X57" s="1" t="s">
        <v>114</v>
      </c>
      <c r="Y57" s="2" t="s">
        <v>112</v>
      </c>
      <c r="Z57" s="2" t="s">
        <v>112</v>
      </c>
      <c r="AA57" s="2" t="s">
        <v>111</v>
      </c>
      <c r="AB57" s="2">
        <v>12</v>
      </c>
      <c r="AC57" s="1" t="s">
        <v>112</v>
      </c>
      <c r="AD57" s="1" t="s">
        <v>192</v>
      </c>
      <c r="AE57" s="1" t="s">
        <v>599</v>
      </c>
      <c r="AF57" s="1" t="s">
        <v>111</v>
      </c>
      <c r="AJ57" s="1" t="s">
        <v>115</v>
      </c>
      <c r="AK57" s="1" t="s">
        <v>291</v>
      </c>
      <c r="AN57" s="1" t="s">
        <v>600</v>
      </c>
      <c r="AO57" s="1" t="s">
        <v>221</v>
      </c>
      <c r="AS57" s="1" t="s">
        <v>229</v>
      </c>
      <c r="AZ57" s="1" t="s">
        <v>155</v>
      </c>
      <c r="BA57" s="1">
        <v>0.4</v>
      </c>
      <c r="BJ57" s="1" t="s">
        <v>112</v>
      </c>
      <c r="BK57" s="1" t="s">
        <v>111</v>
      </c>
      <c r="BQ57" s="1" t="s">
        <v>121</v>
      </c>
      <c r="BR57" s="1" t="s">
        <v>122</v>
      </c>
      <c r="BS57" s="1" t="s">
        <v>112</v>
      </c>
      <c r="BU57" s="34" t="s">
        <v>601</v>
      </c>
      <c r="BV57" s="9">
        <v>44461</v>
      </c>
      <c r="BW57" s="34" t="s">
        <v>602</v>
      </c>
      <c r="BX57" s="2" t="s">
        <v>112</v>
      </c>
      <c r="BY57" s="2" t="s">
        <v>156</v>
      </c>
      <c r="BZ57" s="2" t="s">
        <v>124</v>
      </c>
      <c r="CA57" s="2" t="s">
        <v>257</v>
      </c>
      <c r="CB57" s="1" t="s">
        <v>199</v>
      </c>
      <c r="CC57" s="2" t="s">
        <v>126</v>
      </c>
      <c r="CD57" s="1" t="b">
        <f t="shared" si="25"/>
        <v>0</v>
      </c>
      <c r="CE57" s="1" t="b">
        <f t="shared" si="24"/>
        <v>0</v>
      </c>
      <c r="CF57" s="1" t="b">
        <f t="shared" si="0"/>
        <v>0</v>
      </c>
      <c r="CG57" s="1" t="b">
        <f t="shared" si="1"/>
        <v>0</v>
      </c>
      <c r="CH57" s="1" t="b">
        <f t="shared" si="2"/>
        <v>0</v>
      </c>
      <c r="CI57" s="1" t="b">
        <f t="shared" si="3"/>
        <v>0</v>
      </c>
      <c r="CJ57" s="1" t="b">
        <f t="shared" si="4"/>
        <v>0</v>
      </c>
      <c r="CK57" s="1" t="b">
        <f t="shared" si="5"/>
        <v>0</v>
      </c>
      <c r="CL57" s="1" t="b">
        <f t="shared" si="6"/>
        <v>1</v>
      </c>
      <c r="CM57" s="1" t="b">
        <f t="shared" si="7"/>
        <v>0</v>
      </c>
      <c r="CN57" s="1" t="b">
        <f t="shared" si="8"/>
        <v>0</v>
      </c>
      <c r="CO57" s="2" t="b">
        <f t="shared" si="9"/>
        <v>0</v>
      </c>
      <c r="CP57" s="2" t="b">
        <f t="shared" si="10"/>
        <v>0</v>
      </c>
      <c r="CQ57" s="2" t="b">
        <f t="shared" si="11"/>
        <v>1</v>
      </c>
      <c r="CR57" s="6" t="str">
        <f t="shared" si="12"/>
        <v>Male</v>
      </c>
      <c r="CS57" s="7">
        <f t="shared" si="13"/>
        <v>1</v>
      </c>
      <c r="CT57" s="7">
        <f t="shared" si="14"/>
        <v>0</v>
      </c>
      <c r="CU57" s="7">
        <f t="shared" si="15"/>
        <v>0</v>
      </c>
      <c r="CV57" s="7">
        <f t="shared" si="16"/>
        <v>0</v>
      </c>
      <c r="CW57" s="7">
        <f t="shared" si="26"/>
        <v>0</v>
      </c>
      <c r="CX57" s="1" t="b">
        <f t="shared" si="27"/>
        <v>0</v>
      </c>
      <c r="CY57" s="1" t="b">
        <f t="shared" si="28"/>
        <v>0</v>
      </c>
      <c r="DG57" s="1" t="b">
        <f t="shared" si="29"/>
        <v>0</v>
      </c>
    </row>
    <row r="58" spans="1:111" x14ac:dyDescent="0.35">
      <c r="A58" s="2">
        <v>1618</v>
      </c>
      <c r="B58" s="1" t="s">
        <v>13809</v>
      </c>
      <c r="C58" s="9">
        <v>44300</v>
      </c>
      <c r="D58" s="10" t="s">
        <v>13809</v>
      </c>
      <c r="E58" s="11">
        <v>19</v>
      </c>
      <c r="F58" s="1" t="s">
        <v>127</v>
      </c>
      <c r="G58" s="1" t="s">
        <v>13809</v>
      </c>
      <c r="H58" s="1" t="s">
        <v>13809</v>
      </c>
      <c r="K58" s="2" t="s">
        <v>13809</v>
      </c>
      <c r="L58" s="9">
        <v>44294</v>
      </c>
      <c r="M58" s="2" t="s">
        <v>109</v>
      </c>
      <c r="N58" s="2" t="s">
        <v>13809</v>
      </c>
      <c r="O58" s="2" t="s">
        <v>110</v>
      </c>
      <c r="P58" s="2" t="s">
        <v>111</v>
      </c>
      <c r="S58" s="2" t="s">
        <v>112</v>
      </c>
      <c r="T58" s="2" t="s">
        <v>111</v>
      </c>
      <c r="U58" s="2" t="b">
        <v>1</v>
      </c>
      <c r="V58" s="2" t="s">
        <v>113</v>
      </c>
      <c r="W58" s="1" t="s">
        <v>112</v>
      </c>
      <c r="X58" s="1" t="s">
        <v>138</v>
      </c>
      <c r="Y58" s="2" t="s">
        <v>112</v>
      </c>
      <c r="Z58" s="2" t="s">
        <v>111</v>
      </c>
      <c r="AA58" s="2" t="s">
        <v>112</v>
      </c>
      <c r="AB58" s="2">
        <v>3</v>
      </c>
      <c r="AC58" s="1" t="s">
        <v>111</v>
      </c>
      <c r="AF58" s="1" t="s">
        <v>111</v>
      </c>
      <c r="AJ58" s="1" t="s">
        <v>115</v>
      </c>
      <c r="AK58" s="1" t="s">
        <v>139</v>
      </c>
      <c r="AO58" s="1" t="s">
        <v>117</v>
      </c>
      <c r="AS58" s="1" t="s">
        <v>118</v>
      </c>
      <c r="AU58" s="1" t="s">
        <v>132</v>
      </c>
      <c r="AZ58" s="1" t="s">
        <v>179</v>
      </c>
      <c r="BG58" s="1">
        <v>130.1</v>
      </c>
      <c r="BJ58" s="1" t="s">
        <v>112</v>
      </c>
      <c r="BK58" s="1" t="s">
        <v>112</v>
      </c>
      <c r="BL58" s="1" t="s">
        <v>142</v>
      </c>
      <c r="BQ58" s="1" t="s">
        <v>121</v>
      </c>
      <c r="BR58" s="1" t="s">
        <v>122</v>
      </c>
      <c r="BX58" s="2" t="s">
        <v>111</v>
      </c>
      <c r="BY58" s="2" t="s">
        <v>174</v>
      </c>
      <c r="BZ58" s="2" t="s">
        <v>124</v>
      </c>
      <c r="CA58" s="2">
        <v>2</v>
      </c>
      <c r="CB58" s="1" t="s">
        <v>169</v>
      </c>
      <c r="CC58" s="2" t="s">
        <v>113</v>
      </c>
      <c r="CD58" s="1" t="b">
        <f t="shared" si="25"/>
        <v>1</v>
      </c>
      <c r="CE58" s="1" t="b">
        <f t="shared" si="24"/>
        <v>0</v>
      </c>
      <c r="CF58" s="1" t="b">
        <f t="shared" si="0"/>
        <v>0</v>
      </c>
      <c r="CG58" s="1" t="b">
        <f t="shared" si="1"/>
        <v>0</v>
      </c>
      <c r="CH58" s="1" t="b">
        <f t="shared" si="2"/>
        <v>0</v>
      </c>
      <c r="CI58" s="1" t="b">
        <f t="shared" si="3"/>
        <v>1</v>
      </c>
      <c r="CJ58" s="1" t="b">
        <f t="shared" si="4"/>
        <v>0</v>
      </c>
      <c r="CK58" s="1" t="b">
        <f t="shared" si="5"/>
        <v>0</v>
      </c>
      <c r="CL58" s="1" t="b">
        <f t="shared" si="6"/>
        <v>0</v>
      </c>
      <c r="CM58" s="1" t="b">
        <f t="shared" si="7"/>
        <v>0</v>
      </c>
      <c r="CN58" s="1" t="b">
        <f t="shared" si="8"/>
        <v>0</v>
      </c>
      <c r="CO58" s="2" t="b">
        <f t="shared" si="9"/>
        <v>1</v>
      </c>
      <c r="CP58" s="2" t="b">
        <f t="shared" si="10"/>
        <v>1</v>
      </c>
      <c r="CQ58" s="2" t="b">
        <f t="shared" si="11"/>
        <v>0</v>
      </c>
      <c r="CR58" s="6" t="str">
        <f t="shared" si="12"/>
        <v>Male</v>
      </c>
      <c r="CS58" s="7">
        <f t="shared" si="13"/>
        <v>0</v>
      </c>
      <c r="CT58" s="7">
        <f t="shared" si="14"/>
        <v>0</v>
      </c>
      <c r="CU58" s="7">
        <f t="shared" si="15"/>
        <v>0</v>
      </c>
      <c r="CV58" s="7">
        <f t="shared" si="16"/>
        <v>1</v>
      </c>
      <c r="CW58" s="7">
        <f t="shared" si="26"/>
        <v>0</v>
      </c>
      <c r="CX58" s="1" t="b">
        <f t="shared" si="27"/>
        <v>1</v>
      </c>
      <c r="CY58" s="1" t="b">
        <f t="shared" si="28"/>
        <v>1</v>
      </c>
      <c r="DG58" s="1" t="b">
        <f t="shared" si="29"/>
        <v>0</v>
      </c>
    </row>
    <row r="59" spans="1:111" ht="87" x14ac:dyDescent="0.35">
      <c r="B59" s="1" t="s">
        <v>13809</v>
      </c>
      <c r="C59" s="9">
        <v>44300</v>
      </c>
      <c r="D59" s="10" t="s">
        <v>13809</v>
      </c>
      <c r="E59" s="1">
        <v>82</v>
      </c>
      <c r="F59" s="1" t="s">
        <v>108</v>
      </c>
      <c r="G59" s="1" t="s">
        <v>13809</v>
      </c>
      <c r="H59" s="1" t="s">
        <v>13809</v>
      </c>
      <c r="I59" s="2" t="s">
        <v>183</v>
      </c>
      <c r="J59" s="2" t="s">
        <v>163</v>
      </c>
      <c r="K59" s="2" t="s">
        <v>13809</v>
      </c>
      <c r="L59" s="9">
        <v>44260</v>
      </c>
      <c r="M59" s="2" t="s">
        <v>128</v>
      </c>
      <c r="N59" s="2" t="s">
        <v>13809</v>
      </c>
      <c r="O59" s="2" t="s">
        <v>110</v>
      </c>
      <c r="P59" s="2" t="s">
        <v>111</v>
      </c>
      <c r="S59" s="2" t="s">
        <v>112</v>
      </c>
      <c r="U59" s="2" t="b">
        <v>1</v>
      </c>
      <c r="V59" s="2" t="s">
        <v>113</v>
      </c>
      <c r="W59" s="1" t="s">
        <v>112</v>
      </c>
      <c r="X59" s="1" t="s">
        <v>138</v>
      </c>
      <c r="Y59" s="2" t="s">
        <v>112</v>
      </c>
      <c r="Z59" s="2" t="s">
        <v>111</v>
      </c>
      <c r="AA59" s="2" t="s">
        <v>112</v>
      </c>
      <c r="AB59" s="2">
        <v>1</v>
      </c>
      <c r="AK59" s="1" t="s">
        <v>170</v>
      </c>
      <c r="AO59" s="1" t="s">
        <v>237</v>
      </c>
      <c r="AS59" s="11" t="s">
        <v>603</v>
      </c>
      <c r="AU59" s="1" t="s">
        <v>604</v>
      </c>
      <c r="AX59" s="1">
        <v>55</v>
      </c>
      <c r="BA59" s="11" t="s">
        <v>276</v>
      </c>
      <c r="BJ59" s="1" t="s">
        <v>112</v>
      </c>
      <c r="BW59" s="34" t="s">
        <v>605</v>
      </c>
      <c r="BY59" s="2" t="s">
        <v>174</v>
      </c>
      <c r="BZ59" s="2" t="s">
        <v>232</v>
      </c>
      <c r="CA59" s="2">
        <v>2</v>
      </c>
      <c r="CB59" s="1" t="s">
        <v>137</v>
      </c>
      <c r="CC59" s="2" t="s">
        <v>126</v>
      </c>
      <c r="CD59" s="1" t="b">
        <f t="shared" si="25"/>
        <v>0</v>
      </c>
      <c r="CE59" s="1" t="b">
        <f t="shared" si="24"/>
        <v>0</v>
      </c>
      <c r="CF59" s="1" t="b">
        <f t="shared" si="0"/>
        <v>0</v>
      </c>
      <c r="CG59" s="1" t="b">
        <f t="shared" si="1"/>
        <v>0</v>
      </c>
      <c r="CH59" s="1" t="b">
        <f t="shared" si="2"/>
        <v>0</v>
      </c>
      <c r="CI59" s="1" t="b">
        <f t="shared" si="3"/>
        <v>0</v>
      </c>
      <c r="CJ59" s="1" t="b">
        <f t="shared" si="4"/>
        <v>0</v>
      </c>
      <c r="CK59" s="1" t="b">
        <f t="shared" si="5"/>
        <v>0</v>
      </c>
      <c r="CL59" s="1" t="b">
        <f t="shared" si="6"/>
        <v>0</v>
      </c>
      <c r="CM59" s="1" t="b">
        <f t="shared" si="7"/>
        <v>0</v>
      </c>
      <c r="CN59" s="1" t="b">
        <f t="shared" si="8"/>
        <v>1</v>
      </c>
      <c r="CO59" s="2" t="b">
        <f t="shared" si="9"/>
        <v>1</v>
      </c>
      <c r="CP59" s="2" t="b">
        <f t="shared" si="10"/>
        <v>1</v>
      </c>
      <c r="CQ59" s="2" t="b">
        <f t="shared" si="11"/>
        <v>0</v>
      </c>
      <c r="CR59" s="6" t="str">
        <f t="shared" si="12"/>
        <v>Female</v>
      </c>
      <c r="CS59" s="7">
        <f t="shared" si="13"/>
        <v>0</v>
      </c>
      <c r="CT59" s="7">
        <f t="shared" si="14"/>
        <v>0</v>
      </c>
      <c r="CU59" s="7">
        <f t="shared" si="15"/>
        <v>0</v>
      </c>
      <c r="CV59" s="7">
        <f t="shared" si="16"/>
        <v>0</v>
      </c>
      <c r="CW59" s="7">
        <f t="shared" si="26"/>
        <v>1</v>
      </c>
      <c r="CX59" s="1" t="b">
        <f t="shared" si="27"/>
        <v>0</v>
      </c>
      <c r="CY59" s="1" t="b">
        <f t="shared" si="28"/>
        <v>0</v>
      </c>
      <c r="DG59" s="1" t="b">
        <f t="shared" si="29"/>
        <v>0</v>
      </c>
    </row>
    <row r="60" spans="1:111" x14ac:dyDescent="0.35">
      <c r="A60" s="2">
        <v>1619</v>
      </c>
      <c r="B60" s="1" t="s">
        <v>13809</v>
      </c>
      <c r="C60" s="9">
        <v>44300</v>
      </c>
      <c r="D60" s="10" t="s">
        <v>13809</v>
      </c>
      <c r="E60" s="11">
        <v>23</v>
      </c>
      <c r="F60" s="1" t="s">
        <v>127</v>
      </c>
      <c r="G60" s="1" t="s">
        <v>13809</v>
      </c>
      <c r="H60" s="1" t="s">
        <v>13809</v>
      </c>
      <c r="I60" s="9">
        <v>44273</v>
      </c>
      <c r="J60" s="2" t="s">
        <v>109</v>
      </c>
      <c r="K60" s="2" t="s">
        <v>13809</v>
      </c>
      <c r="L60" s="9">
        <v>44294</v>
      </c>
      <c r="M60" s="2" t="s">
        <v>109</v>
      </c>
      <c r="N60" s="2" t="s">
        <v>13809</v>
      </c>
      <c r="O60" s="2" t="s">
        <v>110</v>
      </c>
      <c r="P60" s="2" t="s">
        <v>111</v>
      </c>
      <c r="S60" s="2" t="s">
        <v>112</v>
      </c>
      <c r="T60" s="2" t="s">
        <v>111</v>
      </c>
      <c r="U60" s="2" t="b">
        <v>1</v>
      </c>
      <c r="V60" s="2" t="s">
        <v>113</v>
      </c>
      <c r="W60" s="1" t="s">
        <v>112</v>
      </c>
      <c r="X60" s="1" t="s">
        <v>138</v>
      </c>
      <c r="Y60" s="2" t="s">
        <v>112</v>
      </c>
      <c r="Z60" s="2" t="s">
        <v>111</v>
      </c>
      <c r="AA60" s="2" t="s">
        <v>112</v>
      </c>
      <c r="AB60" s="2">
        <v>9</v>
      </c>
      <c r="AF60" s="1" t="s">
        <v>111</v>
      </c>
      <c r="AK60" s="1" t="s">
        <v>129</v>
      </c>
      <c r="AO60" s="1" t="s">
        <v>221</v>
      </c>
      <c r="AS60" s="1" t="s">
        <v>229</v>
      </c>
      <c r="AZ60" s="1" t="s">
        <v>155</v>
      </c>
      <c r="BA60" s="1">
        <v>28.19</v>
      </c>
      <c r="BJ60" s="1" t="s">
        <v>112</v>
      </c>
      <c r="BK60" s="1" t="s">
        <v>112</v>
      </c>
      <c r="BL60" s="1" t="s">
        <v>301</v>
      </c>
      <c r="BQ60" s="1" t="s">
        <v>121</v>
      </c>
      <c r="BR60" s="1" t="s">
        <v>122</v>
      </c>
      <c r="BS60" s="1" t="s">
        <v>112</v>
      </c>
      <c r="BX60" s="2" t="s">
        <v>111</v>
      </c>
      <c r="BY60" s="2" t="s">
        <v>174</v>
      </c>
      <c r="BZ60" s="2" t="s">
        <v>124</v>
      </c>
      <c r="CA60" s="2">
        <v>2</v>
      </c>
      <c r="CB60" s="1" t="s">
        <v>246</v>
      </c>
      <c r="CC60" s="2" t="s">
        <v>126</v>
      </c>
      <c r="CD60" s="1" t="b">
        <f t="shared" si="25"/>
        <v>1</v>
      </c>
      <c r="CE60" s="1" t="b">
        <f t="shared" si="24"/>
        <v>0</v>
      </c>
      <c r="CF60" s="1" t="b">
        <f t="shared" si="0"/>
        <v>0</v>
      </c>
      <c r="CG60" s="1" t="b">
        <f t="shared" si="1"/>
        <v>0</v>
      </c>
      <c r="CH60" s="1" t="b">
        <f t="shared" si="2"/>
        <v>0</v>
      </c>
      <c r="CI60" s="1" t="b">
        <f t="shared" si="3"/>
        <v>1</v>
      </c>
      <c r="CJ60" s="1" t="b">
        <f t="shared" si="4"/>
        <v>0</v>
      </c>
      <c r="CK60" s="1" t="b">
        <f t="shared" si="5"/>
        <v>0</v>
      </c>
      <c r="CL60" s="1" t="b">
        <f t="shared" si="6"/>
        <v>0</v>
      </c>
      <c r="CM60" s="1" t="b">
        <f t="shared" si="7"/>
        <v>0</v>
      </c>
      <c r="CN60" s="1" t="b">
        <f t="shared" si="8"/>
        <v>0</v>
      </c>
      <c r="CO60" s="2" t="b">
        <f t="shared" si="9"/>
        <v>0</v>
      </c>
      <c r="CP60" s="2" t="b">
        <f t="shared" si="10"/>
        <v>0</v>
      </c>
      <c r="CQ60" s="2" t="b">
        <f t="shared" si="11"/>
        <v>1</v>
      </c>
      <c r="CR60" s="6" t="str">
        <f t="shared" si="12"/>
        <v>Male</v>
      </c>
      <c r="CS60" s="7">
        <f t="shared" si="13"/>
        <v>1</v>
      </c>
      <c r="CT60" s="7">
        <f t="shared" si="14"/>
        <v>0</v>
      </c>
      <c r="CU60" s="7">
        <f t="shared" si="15"/>
        <v>0</v>
      </c>
      <c r="CV60" s="7">
        <f t="shared" si="16"/>
        <v>1</v>
      </c>
      <c r="CW60" s="7">
        <f t="shared" si="26"/>
        <v>0</v>
      </c>
      <c r="CX60" s="1" t="b">
        <f t="shared" si="27"/>
        <v>1</v>
      </c>
      <c r="CY60" s="1" t="b">
        <f t="shared" si="28"/>
        <v>1</v>
      </c>
      <c r="DG60" s="1" t="b">
        <f t="shared" si="29"/>
        <v>0</v>
      </c>
    </row>
    <row r="61" spans="1:111" ht="29" x14ac:dyDescent="0.35">
      <c r="B61" s="1" t="s">
        <v>13809</v>
      </c>
      <c r="C61" s="9">
        <v>44300</v>
      </c>
      <c r="D61" s="10" t="s">
        <v>13809</v>
      </c>
      <c r="E61" s="1">
        <v>62</v>
      </c>
      <c r="F61" s="1" t="s">
        <v>108</v>
      </c>
      <c r="G61" s="1" t="s">
        <v>13809</v>
      </c>
      <c r="H61" s="1" t="s">
        <v>13809</v>
      </c>
      <c r="I61" s="9">
        <v>44264</v>
      </c>
      <c r="J61" s="2" t="s">
        <v>128</v>
      </c>
      <c r="K61" s="2" t="s">
        <v>13809</v>
      </c>
      <c r="N61" s="2" t="s">
        <v>13809</v>
      </c>
      <c r="O61" s="2" t="s">
        <v>110</v>
      </c>
      <c r="P61" s="2" t="s">
        <v>111</v>
      </c>
      <c r="S61" s="2" t="s">
        <v>111</v>
      </c>
      <c r="T61" s="2" t="s">
        <v>112</v>
      </c>
      <c r="U61" s="2" t="b">
        <v>1</v>
      </c>
      <c r="V61" s="2" t="s">
        <v>113</v>
      </c>
      <c r="W61" s="1" t="s">
        <v>112</v>
      </c>
      <c r="X61" s="1" t="s">
        <v>138</v>
      </c>
      <c r="Y61" s="2" t="s">
        <v>112</v>
      </c>
      <c r="Z61" s="2" t="s">
        <v>112</v>
      </c>
      <c r="AA61" s="2" t="s">
        <v>111</v>
      </c>
      <c r="AB61" s="2">
        <v>1</v>
      </c>
      <c r="AC61" s="1" t="s">
        <v>111</v>
      </c>
      <c r="AF61" s="1" t="s">
        <v>111</v>
      </c>
      <c r="AJ61" s="1" t="s">
        <v>115</v>
      </c>
      <c r="AK61" s="1" t="s">
        <v>606</v>
      </c>
      <c r="AO61" s="1" t="s">
        <v>117</v>
      </c>
      <c r="AS61" s="1" t="s">
        <v>118</v>
      </c>
      <c r="AU61" s="1" t="s">
        <v>132</v>
      </c>
      <c r="AZ61" s="1" t="s">
        <v>460</v>
      </c>
      <c r="BC61" s="1" t="s">
        <v>607</v>
      </c>
      <c r="BD61" s="1" t="s">
        <v>608</v>
      </c>
      <c r="BG61" s="1">
        <v>19.059999999999999</v>
      </c>
      <c r="BJ61" s="1" t="s">
        <v>112</v>
      </c>
      <c r="BK61" s="1" t="s">
        <v>112</v>
      </c>
      <c r="BL61" s="1" t="s">
        <v>301</v>
      </c>
      <c r="BQ61" s="1" t="s">
        <v>121</v>
      </c>
      <c r="BR61" s="1" t="s">
        <v>122</v>
      </c>
      <c r="BS61" s="1" t="s">
        <v>112</v>
      </c>
      <c r="BU61" s="34" t="s">
        <v>609</v>
      </c>
      <c r="BV61" s="9">
        <v>44322</v>
      </c>
      <c r="BW61" s="34" t="s">
        <v>610</v>
      </c>
      <c r="BX61" s="2" t="s">
        <v>111</v>
      </c>
      <c r="BY61" s="2" t="s">
        <v>174</v>
      </c>
      <c r="BZ61" s="2" t="s">
        <v>124</v>
      </c>
      <c r="CA61" s="2">
        <v>1</v>
      </c>
      <c r="CB61" s="1" t="s">
        <v>335</v>
      </c>
      <c r="CC61" s="2" t="s">
        <v>126</v>
      </c>
      <c r="CD61" s="1" t="b">
        <f t="shared" si="25"/>
        <v>0</v>
      </c>
      <c r="CE61" s="1" t="b">
        <f t="shared" si="24"/>
        <v>0</v>
      </c>
      <c r="CF61" s="1" t="b">
        <f t="shared" si="0"/>
        <v>0</v>
      </c>
      <c r="CG61" s="1" t="b">
        <f t="shared" si="1"/>
        <v>0</v>
      </c>
      <c r="CH61" s="1" t="b">
        <f t="shared" si="2"/>
        <v>0</v>
      </c>
      <c r="CI61" s="1" t="b">
        <f t="shared" si="3"/>
        <v>0</v>
      </c>
      <c r="CJ61" s="1" t="b">
        <f t="shared" si="4"/>
        <v>0</v>
      </c>
      <c r="CK61" s="1" t="b">
        <f t="shared" si="5"/>
        <v>0</v>
      </c>
      <c r="CL61" s="1" t="b">
        <f t="shared" si="6"/>
        <v>0</v>
      </c>
      <c r="CM61" s="1" t="b">
        <f t="shared" si="7"/>
        <v>1</v>
      </c>
      <c r="CN61" s="1" t="b">
        <f t="shared" si="8"/>
        <v>0</v>
      </c>
      <c r="CO61" s="2" t="b">
        <f t="shared" si="9"/>
        <v>1</v>
      </c>
      <c r="CP61" s="2" t="b">
        <f t="shared" si="10"/>
        <v>1</v>
      </c>
      <c r="CQ61" s="2" t="b">
        <f t="shared" si="11"/>
        <v>0</v>
      </c>
      <c r="CR61" s="6" t="str">
        <f t="shared" si="12"/>
        <v>Female</v>
      </c>
      <c r="CS61" s="7">
        <f t="shared" si="13"/>
        <v>0</v>
      </c>
      <c r="CT61" s="7">
        <f t="shared" si="14"/>
        <v>1</v>
      </c>
      <c r="CU61" s="7">
        <f t="shared" si="15"/>
        <v>0</v>
      </c>
      <c r="CV61" s="7">
        <f t="shared" si="16"/>
        <v>0</v>
      </c>
      <c r="CW61" s="7">
        <f t="shared" si="26"/>
        <v>0</v>
      </c>
      <c r="CX61" s="1" t="b">
        <f t="shared" si="27"/>
        <v>0</v>
      </c>
      <c r="CY61" s="1" t="b">
        <f t="shared" si="28"/>
        <v>0</v>
      </c>
      <c r="DG61" s="1" t="b">
        <f t="shared" si="29"/>
        <v>0</v>
      </c>
    </row>
    <row r="62" spans="1:111" ht="58" x14ac:dyDescent="0.35">
      <c r="B62" s="1" t="s">
        <v>13809</v>
      </c>
      <c r="C62" s="9">
        <v>44300</v>
      </c>
      <c r="D62" s="10" t="s">
        <v>13809</v>
      </c>
      <c r="E62" s="1">
        <v>57</v>
      </c>
      <c r="F62" s="1" t="s">
        <v>108</v>
      </c>
      <c r="G62" s="1" t="s">
        <v>13809</v>
      </c>
      <c r="H62" s="1" t="s">
        <v>13809</v>
      </c>
      <c r="I62" s="9">
        <v>44273</v>
      </c>
      <c r="J62" s="2" t="s">
        <v>109</v>
      </c>
      <c r="K62" s="2" t="s">
        <v>13809</v>
      </c>
      <c r="L62" s="9">
        <v>44294</v>
      </c>
      <c r="M62" s="2" t="s">
        <v>109</v>
      </c>
      <c r="N62" s="2" t="s">
        <v>13809</v>
      </c>
      <c r="O62" s="2" t="s">
        <v>110</v>
      </c>
      <c r="P62" s="2" t="s">
        <v>111</v>
      </c>
      <c r="S62" s="2" t="s">
        <v>112</v>
      </c>
      <c r="T62" s="2" t="s">
        <v>112</v>
      </c>
      <c r="U62" s="2" t="b">
        <v>1</v>
      </c>
      <c r="V62" s="2" t="s">
        <v>113</v>
      </c>
      <c r="W62" s="1" t="s">
        <v>112</v>
      </c>
      <c r="X62" s="1" t="s">
        <v>114</v>
      </c>
      <c r="Y62" s="2" t="s">
        <v>112</v>
      </c>
      <c r="Z62" s="2" t="s">
        <v>111</v>
      </c>
      <c r="AA62" s="2" t="s">
        <v>112</v>
      </c>
      <c r="AB62" s="2">
        <v>3</v>
      </c>
      <c r="AC62" s="1" t="s">
        <v>111</v>
      </c>
      <c r="AF62" s="1" t="s">
        <v>111</v>
      </c>
      <c r="AJ62" s="1" t="s">
        <v>115</v>
      </c>
      <c r="AK62" s="1" t="s">
        <v>150</v>
      </c>
      <c r="AO62" s="1" t="s">
        <v>130</v>
      </c>
      <c r="AS62" s="1" t="s">
        <v>611</v>
      </c>
      <c r="AU62" s="1" t="s">
        <v>132</v>
      </c>
      <c r="AZ62" s="1" t="s">
        <v>120</v>
      </c>
      <c r="BA62" s="1" t="s">
        <v>612</v>
      </c>
      <c r="BG62" s="1" t="s">
        <v>613</v>
      </c>
      <c r="BH62" s="1" t="s">
        <v>614</v>
      </c>
      <c r="BJ62" s="1" t="s">
        <v>112</v>
      </c>
      <c r="BK62" s="1" t="s">
        <v>112</v>
      </c>
      <c r="BL62" s="1" t="s">
        <v>289</v>
      </c>
      <c r="BM62" s="1" t="s">
        <v>615</v>
      </c>
      <c r="BQ62" s="1" t="s">
        <v>121</v>
      </c>
      <c r="BR62" s="1" t="s">
        <v>122</v>
      </c>
      <c r="BS62" s="1" t="s">
        <v>111</v>
      </c>
      <c r="BT62" s="34" t="s">
        <v>616</v>
      </c>
      <c r="BV62" s="9">
        <v>44348</v>
      </c>
      <c r="BW62" s="34" t="s">
        <v>617</v>
      </c>
      <c r="BX62" s="2" t="s">
        <v>111</v>
      </c>
      <c r="BY62" s="2" t="s">
        <v>136</v>
      </c>
      <c r="BZ62" s="2" t="s">
        <v>124</v>
      </c>
      <c r="CA62" s="2">
        <v>2</v>
      </c>
      <c r="CB62" s="1" t="s">
        <v>383</v>
      </c>
      <c r="CC62" s="2" t="s">
        <v>126</v>
      </c>
      <c r="CD62" s="1" t="b">
        <f t="shared" si="25"/>
        <v>0</v>
      </c>
      <c r="CE62" s="1" t="b">
        <f t="shared" si="24"/>
        <v>0</v>
      </c>
      <c r="CF62" s="1" t="b">
        <f t="shared" si="0"/>
        <v>0</v>
      </c>
      <c r="CG62" s="1" t="b">
        <f t="shared" si="1"/>
        <v>0</v>
      </c>
      <c r="CH62" s="1" t="b">
        <f t="shared" si="2"/>
        <v>0</v>
      </c>
      <c r="CI62" s="1" t="b">
        <f t="shared" si="3"/>
        <v>0</v>
      </c>
      <c r="CJ62" s="1" t="b">
        <f t="shared" si="4"/>
        <v>0</v>
      </c>
      <c r="CK62" s="1" t="b">
        <f t="shared" si="5"/>
        <v>0</v>
      </c>
      <c r="CL62" s="1" t="b">
        <f t="shared" si="6"/>
        <v>0</v>
      </c>
      <c r="CM62" s="1" t="b">
        <f t="shared" si="7"/>
        <v>1</v>
      </c>
      <c r="CN62" s="1" t="b">
        <f t="shared" si="8"/>
        <v>0</v>
      </c>
      <c r="CO62" s="2" t="b">
        <f t="shared" si="9"/>
        <v>1</v>
      </c>
      <c r="CP62" s="2" t="b">
        <f t="shared" si="10"/>
        <v>1</v>
      </c>
      <c r="CQ62" s="2" t="b">
        <f t="shared" si="11"/>
        <v>0</v>
      </c>
      <c r="CR62" s="6" t="str">
        <f t="shared" si="12"/>
        <v>Female</v>
      </c>
      <c r="CS62" s="7">
        <f t="shared" si="13"/>
        <v>1</v>
      </c>
      <c r="CT62" s="7">
        <f t="shared" si="14"/>
        <v>0</v>
      </c>
      <c r="CU62" s="7">
        <f t="shared" si="15"/>
        <v>0</v>
      </c>
      <c r="CV62" s="7">
        <f t="shared" si="16"/>
        <v>1</v>
      </c>
      <c r="CW62" s="7">
        <f t="shared" si="26"/>
        <v>0</v>
      </c>
      <c r="CX62" s="1" t="b">
        <f t="shared" si="27"/>
        <v>0</v>
      </c>
      <c r="CY62" s="1" t="b">
        <f t="shared" si="28"/>
        <v>0</v>
      </c>
      <c r="DG62" s="1" t="b">
        <f t="shared" si="29"/>
        <v>0</v>
      </c>
    </row>
    <row r="63" spans="1:111" ht="174" x14ac:dyDescent="0.35">
      <c r="B63" s="1" t="s">
        <v>13809</v>
      </c>
      <c r="C63" s="9">
        <v>44482</v>
      </c>
      <c r="D63" s="10" t="s">
        <v>13809</v>
      </c>
      <c r="E63" s="1">
        <v>53</v>
      </c>
      <c r="F63" s="1" t="s">
        <v>127</v>
      </c>
      <c r="G63" s="1" t="s">
        <v>13809</v>
      </c>
      <c r="H63" s="1" t="s">
        <v>13809</v>
      </c>
      <c r="I63" s="9">
        <v>44273</v>
      </c>
      <c r="J63" s="2" t="s">
        <v>109</v>
      </c>
      <c r="K63" s="2" t="s">
        <v>13809</v>
      </c>
      <c r="L63" s="9">
        <v>44295</v>
      </c>
      <c r="M63" s="2" t="s">
        <v>109</v>
      </c>
      <c r="N63" s="2" t="s">
        <v>13809</v>
      </c>
      <c r="O63" s="2" t="s">
        <v>110</v>
      </c>
      <c r="P63" s="2" t="s">
        <v>111</v>
      </c>
      <c r="S63" s="2" t="s">
        <v>111</v>
      </c>
      <c r="T63" s="2" t="s">
        <v>112</v>
      </c>
      <c r="U63" s="2" t="b">
        <f>OR(S63="yes",T63="yes")</f>
        <v>1</v>
      </c>
      <c r="V63" s="2" t="s">
        <v>126</v>
      </c>
      <c r="W63" s="1" t="s">
        <v>112</v>
      </c>
      <c r="X63" s="1" t="s">
        <v>138</v>
      </c>
      <c r="Y63" s="2" t="s">
        <v>112</v>
      </c>
      <c r="Z63" s="2" t="s">
        <v>111</v>
      </c>
      <c r="AA63" s="2" t="s">
        <v>112</v>
      </c>
      <c r="AF63" s="1" t="s">
        <v>111</v>
      </c>
      <c r="AJ63" s="1" t="s">
        <v>115</v>
      </c>
      <c r="AK63" s="1" t="s">
        <v>150</v>
      </c>
      <c r="BJ63" s="1" t="s">
        <v>111</v>
      </c>
      <c r="BU63" s="34" t="s">
        <v>618</v>
      </c>
      <c r="BV63" s="9">
        <v>44495</v>
      </c>
      <c r="BW63" s="34" t="s">
        <v>14115</v>
      </c>
      <c r="BX63" s="2" t="s">
        <v>111</v>
      </c>
      <c r="BY63" s="2" t="s">
        <v>153</v>
      </c>
      <c r="BZ63" s="2" t="s">
        <v>124</v>
      </c>
      <c r="CB63" s="1" t="s">
        <v>352</v>
      </c>
      <c r="CF63" s="1" t="b">
        <f t="shared" si="0"/>
        <v>0</v>
      </c>
      <c r="CG63" s="1" t="b">
        <f t="shared" si="1"/>
        <v>0</v>
      </c>
      <c r="CH63" s="1" t="b">
        <f t="shared" si="2"/>
        <v>0</v>
      </c>
      <c r="CI63" s="1" t="b">
        <f t="shared" si="3"/>
        <v>0</v>
      </c>
      <c r="CJ63" s="1" t="b">
        <f t="shared" si="4"/>
        <v>0</v>
      </c>
      <c r="CK63" s="1" t="b">
        <f t="shared" si="5"/>
        <v>0</v>
      </c>
      <c r="CL63" s="1" t="b">
        <f t="shared" si="6"/>
        <v>0</v>
      </c>
      <c r="CM63" s="1" t="b">
        <f t="shared" si="7"/>
        <v>1</v>
      </c>
      <c r="CN63" s="1" t="b">
        <f t="shared" si="8"/>
        <v>0</v>
      </c>
      <c r="CO63" s="2" t="b">
        <f t="shared" si="9"/>
        <v>0</v>
      </c>
      <c r="CP63" s="2" t="b">
        <f t="shared" si="10"/>
        <v>0</v>
      </c>
      <c r="CQ63" s="2" t="b">
        <f t="shared" si="11"/>
        <v>0</v>
      </c>
      <c r="CR63" s="6" t="str">
        <f t="shared" si="12"/>
        <v>Male</v>
      </c>
      <c r="CS63" s="7">
        <f t="shared" si="13"/>
        <v>1</v>
      </c>
      <c r="CT63" s="7">
        <f t="shared" si="14"/>
        <v>0</v>
      </c>
      <c r="CU63" s="7">
        <f t="shared" si="15"/>
        <v>0</v>
      </c>
      <c r="CV63" s="7">
        <f t="shared" si="16"/>
        <v>1</v>
      </c>
      <c r="CW63" s="7">
        <f t="shared" si="26"/>
        <v>0</v>
      </c>
      <c r="CX63" s="1" t="b">
        <f t="shared" si="27"/>
        <v>0</v>
      </c>
      <c r="CY63" s="1" t="b">
        <f t="shared" si="28"/>
        <v>0</v>
      </c>
      <c r="CZ63" s="2">
        <v>4205</v>
      </c>
      <c r="DG63" s="1" t="b">
        <f t="shared" si="29"/>
        <v>0</v>
      </c>
    </row>
    <row r="64" spans="1:111" ht="87" x14ac:dyDescent="0.35">
      <c r="B64" s="1" t="s">
        <v>13809</v>
      </c>
      <c r="C64" s="9">
        <v>44301</v>
      </c>
      <c r="D64" s="10" t="s">
        <v>13809</v>
      </c>
      <c r="E64" s="1">
        <v>69</v>
      </c>
      <c r="F64" s="1" t="s">
        <v>127</v>
      </c>
      <c r="G64" s="1" t="s">
        <v>13809</v>
      </c>
      <c r="H64" s="1" t="s">
        <v>13809</v>
      </c>
      <c r="I64" s="9">
        <v>44255</v>
      </c>
      <c r="J64" s="2" t="s">
        <v>128</v>
      </c>
      <c r="K64" s="2" t="s">
        <v>13809</v>
      </c>
      <c r="N64" s="2" t="s">
        <v>13809</v>
      </c>
      <c r="O64" s="2" t="s">
        <v>3108</v>
      </c>
      <c r="P64" s="2" t="s">
        <v>111</v>
      </c>
      <c r="S64" s="2" t="s">
        <v>112</v>
      </c>
      <c r="T64" s="2" t="s">
        <v>111</v>
      </c>
      <c r="U64" s="2" t="b">
        <f>OR(S64="yes",T64="yes")</f>
        <v>1</v>
      </c>
      <c r="V64" s="2" t="s">
        <v>113</v>
      </c>
      <c r="W64" s="1" t="s">
        <v>112</v>
      </c>
      <c r="X64" s="1" t="s">
        <v>138</v>
      </c>
      <c r="Y64" s="2" t="s">
        <v>112</v>
      </c>
      <c r="Z64" s="2" t="s">
        <v>112</v>
      </c>
      <c r="AB64" s="2">
        <v>25</v>
      </c>
      <c r="AC64" s="1" t="s">
        <v>111</v>
      </c>
      <c r="AF64" s="1" t="s">
        <v>111</v>
      </c>
      <c r="AJ64" s="1" t="s">
        <v>115</v>
      </c>
      <c r="AK64" s="1" t="s">
        <v>150</v>
      </c>
      <c r="AO64" s="1" t="s">
        <v>117</v>
      </c>
      <c r="AS64" s="1" t="s">
        <v>229</v>
      </c>
      <c r="AU64" s="1" t="s">
        <v>191</v>
      </c>
      <c r="AX64" s="12">
        <v>0.55000000000000004</v>
      </c>
      <c r="AZ64" s="1" t="s">
        <v>1083</v>
      </c>
      <c r="BE64" s="1" t="s">
        <v>13552</v>
      </c>
      <c r="BJ64" s="1" t="s">
        <v>112</v>
      </c>
      <c r="BK64" s="1" t="s">
        <v>112</v>
      </c>
      <c r="BL64" s="1" t="s">
        <v>13553</v>
      </c>
      <c r="BQ64" s="1" t="s">
        <v>121</v>
      </c>
      <c r="BR64" s="1" t="s">
        <v>122</v>
      </c>
      <c r="BS64" s="1" t="s">
        <v>111</v>
      </c>
      <c r="BT64" s="34" t="s">
        <v>13554</v>
      </c>
      <c r="BU64" s="34" t="s">
        <v>13555</v>
      </c>
      <c r="BV64" s="9">
        <v>44970</v>
      </c>
      <c r="BW64" s="34" t="s">
        <v>13556</v>
      </c>
      <c r="BY64" s="2" t="s">
        <v>174</v>
      </c>
      <c r="BZ64" s="2" t="s">
        <v>124</v>
      </c>
      <c r="CA64" s="2">
        <v>1</v>
      </c>
      <c r="CB64" s="1" t="s">
        <v>199</v>
      </c>
      <c r="CC64" s="2" t="s">
        <v>113</v>
      </c>
      <c r="CD64" s="1" t="b">
        <f t="shared" ref="CD64:CD80" si="30">AND(E64&lt;30,NOT(E64="."),NOT(E64=""))</f>
        <v>0</v>
      </c>
      <c r="CE64" s="1" t="b">
        <f t="shared" ref="CE64:CE92" si="31">AND(E64&lt;18,NOT(E64="."),NOT(E64=""))</f>
        <v>0</v>
      </c>
      <c r="CF64" s="1" t="b">
        <f t="shared" si="0"/>
        <v>0</v>
      </c>
      <c r="CG64" s="1" t="b">
        <f t="shared" si="1"/>
        <v>0</v>
      </c>
      <c r="CH64" s="1" t="b">
        <f t="shared" si="2"/>
        <v>0</v>
      </c>
      <c r="CI64" s="1" t="b">
        <f t="shared" si="3"/>
        <v>0</v>
      </c>
      <c r="CJ64" s="1" t="b">
        <f t="shared" si="4"/>
        <v>0</v>
      </c>
      <c r="CK64" s="1" t="b">
        <f t="shared" si="5"/>
        <v>0</v>
      </c>
      <c r="CL64" s="1" t="b">
        <f t="shared" si="6"/>
        <v>0</v>
      </c>
      <c r="CM64" s="1" t="b">
        <f t="shared" si="7"/>
        <v>0</v>
      </c>
      <c r="CN64" s="1" t="b">
        <f t="shared" si="8"/>
        <v>1</v>
      </c>
      <c r="CO64" s="2" t="b">
        <f t="shared" si="9"/>
        <v>0</v>
      </c>
      <c r="CP64" s="2" t="b">
        <f t="shared" si="10"/>
        <v>0</v>
      </c>
      <c r="CQ64" s="2" t="b">
        <f t="shared" si="11"/>
        <v>0</v>
      </c>
      <c r="CR64" s="6" t="str">
        <f t="shared" si="12"/>
        <v>Male</v>
      </c>
      <c r="CS64" s="7">
        <f t="shared" si="13"/>
        <v>0</v>
      </c>
      <c r="CT64" s="7">
        <f t="shared" si="14"/>
        <v>1</v>
      </c>
      <c r="CU64" s="7">
        <f t="shared" si="15"/>
        <v>0</v>
      </c>
      <c r="CV64" s="7">
        <f t="shared" si="16"/>
        <v>0</v>
      </c>
    </row>
    <row r="65" spans="1:111" ht="58" x14ac:dyDescent="0.35">
      <c r="B65" s="1" t="s">
        <v>13809</v>
      </c>
      <c r="C65" s="9">
        <v>44301</v>
      </c>
      <c r="D65" s="10" t="s">
        <v>13809</v>
      </c>
      <c r="E65" s="1">
        <v>37</v>
      </c>
      <c r="F65" s="1" t="s">
        <v>127</v>
      </c>
      <c r="G65" s="1" t="s">
        <v>13809</v>
      </c>
      <c r="H65" s="1" t="s">
        <v>13809</v>
      </c>
      <c r="I65" s="9">
        <v>44264</v>
      </c>
      <c r="J65" s="2" t="s">
        <v>109</v>
      </c>
      <c r="K65" s="2" t="s">
        <v>13809</v>
      </c>
      <c r="L65" s="9">
        <v>44285</v>
      </c>
      <c r="M65" s="2" t="s">
        <v>109</v>
      </c>
      <c r="N65" s="2" t="s">
        <v>13809</v>
      </c>
      <c r="O65" s="2" t="s">
        <v>110</v>
      </c>
      <c r="P65" s="2" t="s">
        <v>111</v>
      </c>
      <c r="S65" s="2" t="s">
        <v>112</v>
      </c>
      <c r="T65" s="2" t="s">
        <v>112</v>
      </c>
      <c r="U65" s="2" t="b">
        <v>1</v>
      </c>
      <c r="V65" s="2" t="s">
        <v>113</v>
      </c>
      <c r="W65" s="1" t="s">
        <v>112</v>
      </c>
      <c r="X65" s="1" t="s">
        <v>114</v>
      </c>
      <c r="Y65" s="2" t="s">
        <v>112</v>
      </c>
      <c r="Z65" s="2" t="s">
        <v>111</v>
      </c>
      <c r="AA65" s="2" t="s">
        <v>112</v>
      </c>
      <c r="AB65" s="2">
        <v>6</v>
      </c>
      <c r="AC65" s="1" t="s">
        <v>111</v>
      </c>
      <c r="AF65" s="1" t="s">
        <v>111</v>
      </c>
      <c r="AK65" s="1" t="s">
        <v>185</v>
      </c>
      <c r="AO65" s="1" t="s">
        <v>130</v>
      </c>
      <c r="AS65" s="11" t="s">
        <v>619</v>
      </c>
      <c r="AU65" s="11" t="s">
        <v>132</v>
      </c>
      <c r="AX65" s="11">
        <v>50</v>
      </c>
      <c r="BJ65" s="11" t="s">
        <v>112</v>
      </c>
      <c r="BQ65" s="1" t="s">
        <v>121</v>
      </c>
      <c r="BR65" s="1" t="s">
        <v>122</v>
      </c>
      <c r="BS65" s="1" t="s">
        <v>111</v>
      </c>
      <c r="BT65" s="34" t="s">
        <v>620</v>
      </c>
      <c r="BU65" s="34" t="s">
        <v>621</v>
      </c>
      <c r="BV65" s="9">
        <v>44441</v>
      </c>
      <c r="BW65" s="34" t="s">
        <v>14116</v>
      </c>
      <c r="BY65" s="2" t="s">
        <v>156</v>
      </c>
      <c r="BZ65" s="2" t="s">
        <v>162</v>
      </c>
      <c r="CA65" s="2">
        <v>2</v>
      </c>
      <c r="CB65" s="1" t="s">
        <v>246</v>
      </c>
      <c r="CC65" s="2" t="s">
        <v>126</v>
      </c>
      <c r="CD65" s="1" t="b">
        <f t="shared" si="30"/>
        <v>0</v>
      </c>
      <c r="CE65" s="1" t="b">
        <f t="shared" si="31"/>
        <v>0</v>
      </c>
      <c r="CF65" s="1" t="b">
        <f t="shared" si="0"/>
        <v>0</v>
      </c>
      <c r="CG65" s="1" t="b">
        <f t="shared" si="1"/>
        <v>0</v>
      </c>
      <c r="CH65" s="1" t="b">
        <f t="shared" si="2"/>
        <v>0</v>
      </c>
      <c r="CI65" s="1" t="b">
        <f t="shared" si="3"/>
        <v>0</v>
      </c>
      <c r="CJ65" s="1" t="b">
        <f t="shared" si="4"/>
        <v>0</v>
      </c>
      <c r="CK65" s="1" t="b">
        <f t="shared" si="5"/>
        <v>1</v>
      </c>
      <c r="CL65" s="1" t="b">
        <f t="shared" si="6"/>
        <v>0</v>
      </c>
      <c r="CM65" s="1" t="b">
        <f t="shared" si="7"/>
        <v>0</v>
      </c>
      <c r="CN65" s="1" t="b">
        <f t="shared" si="8"/>
        <v>0</v>
      </c>
      <c r="CO65" s="2" t="b">
        <f t="shared" si="9"/>
        <v>1</v>
      </c>
      <c r="CP65" s="2" t="b">
        <f t="shared" si="10"/>
        <v>1</v>
      </c>
      <c r="CQ65" s="2" t="b">
        <f t="shared" si="11"/>
        <v>0</v>
      </c>
      <c r="CR65" s="6" t="str">
        <f t="shared" si="12"/>
        <v>Male</v>
      </c>
      <c r="CS65" s="7">
        <f t="shared" si="13"/>
        <v>1</v>
      </c>
      <c r="CT65" s="7">
        <f t="shared" si="14"/>
        <v>0</v>
      </c>
      <c r="CU65" s="7">
        <f t="shared" si="15"/>
        <v>0</v>
      </c>
      <c r="CV65" s="7">
        <f t="shared" si="16"/>
        <v>1</v>
      </c>
      <c r="CW65" s="7">
        <f t="shared" ref="CW65:CW96" si="32">COUNTIF(M65,"=*moderna*")</f>
        <v>0</v>
      </c>
      <c r="CX65" s="1" t="b">
        <f t="shared" ref="CX65:CX96" si="33">AND(E65&lt;30,NOT(E65="."),NOT(E65=""))</f>
        <v>0</v>
      </c>
      <c r="CY65" s="1" t="b">
        <f t="shared" ref="CY65:CY96" si="34">AND(E65&gt;17,E65&lt;41,NOT(E65="."),NOT(E65=""))</f>
        <v>1</v>
      </c>
      <c r="DG65" s="1" t="b">
        <f t="shared" ref="DG65:DG96" si="35">AND(E65&gt;4,E65&lt;18,NOT(E65=""),NOT(E65="."))</f>
        <v>0</v>
      </c>
    </row>
    <row r="66" spans="1:111" ht="87" x14ac:dyDescent="0.35">
      <c r="B66" s="1" t="s">
        <v>13809</v>
      </c>
      <c r="C66" s="9">
        <v>44301</v>
      </c>
      <c r="D66" s="10" t="s">
        <v>13809</v>
      </c>
      <c r="E66" s="1">
        <v>65</v>
      </c>
      <c r="F66" s="1" t="s">
        <v>127</v>
      </c>
      <c r="G66" s="1" t="s">
        <v>13809</v>
      </c>
      <c r="H66" s="1" t="s">
        <v>13809</v>
      </c>
      <c r="I66" s="9">
        <v>44247</v>
      </c>
      <c r="J66" s="2" t="s">
        <v>128</v>
      </c>
      <c r="K66" s="2" t="s">
        <v>13809</v>
      </c>
      <c r="L66" s="9">
        <v>44275</v>
      </c>
      <c r="M66" s="2" t="s">
        <v>128</v>
      </c>
      <c r="N66" s="2" t="s">
        <v>13809</v>
      </c>
      <c r="O66" s="2" t="s">
        <v>110</v>
      </c>
      <c r="P66" s="2" t="s">
        <v>111</v>
      </c>
      <c r="S66" s="2" t="s">
        <v>112</v>
      </c>
      <c r="T66" s="2" t="s">
        <v>111</v>
      </c>
      <c r="U66" s="2" t="b">
        <v>1</v>
      </c>
      <c r="V66" s="2" t="s">
        <v>113</v>
      </c>
      <c r="W66" s="1" t="s">
        <v>112</v>
      </c>
      <c r="X66" s="1" t="s">
        <v>138</v>
      </c>
      <c r="Y66" s="2" t="s">
        <v>112</v>
      </c>
      <c r="Z66" s="2" t="s">
        <v>111</v>
      </c>
      <c r="AA66" s="2" t="s">
        <v>112</v>
      </c>
      <c r="AB66" s="2">
        <v>3</v>
      </c>
      <c r="AC66" s="1" t="s">
        <v>111</v>
      </c>
      <c r="AF66" s="1" t="s">
        <v>112</v>
      </c>
      <c r="AG66" s="1" t="s">
        <v>138</v>
      </c>
      <c r="AJ66" s="1" t="s">
        <v>115</v>
      </c>
      <c r="AK66" s="1" t="s">
        <v>622</v>
      </c>
      <c r="AO66" s="1" t="s">
        <v>623</v>
      </c>
      <c r="AS66" s="1" t="s">
        <v>140</v>
      </c>
      <c r="AU66" s="1" t="s">
        <v>191</v>
      </c>
      <c r="AX66" s="1">
        <v>70</v>
      </c>
      <c r="AZ66" s="1" t="s">
        <v>179</v>
      </c>
      <c r="BA66" s="1" t="s">
        <v>624</v>
      </c>
      <c r="BG66" s="1" t="s">
        <v>625</v>
      </c>
      <c r="BJ66" s="1" t="s">
        <v>112</v>
      </c>
      <c r="BK66" s="1" t="s">
        <v>112</v>
      </c>
      <c r="BL66" s="1" t="s">
        <v>325</v>
      </c>
      <c r="BQ66" s="1" t="s">
        <v>121</v>
      </c>
      <c r="BR66" s="1" t="s">
        <v>122</v>
      </c>
      <c r="BS66" s="1" t="s">
        <v>111</v>
      </c>
      <c r="BT66" s="34" t="s">
        <v>184</v>
      </c>
      <c r="BU66" s="34" t="s">
        <v>626</v>
      </c>
      <c r="BV66" s="9">
        <v>44301</v>
      </c>
      <c r="BW66" s="34" t="s">
        <v>627</v>
      </c>
      <c r="BY66" s="2" t="s">
        <v>174</v>
      </c>
      <c r="BZ66" s="2" t="s">
        <v>124</v>
      </c>
      <c r="CA66" s="2">
        <v>2</v>
      </c>
      <c r="CB66" s="1" t="s">
        <v>169</v>
      </c>
      <c r="CC66" s="2" t="s">
        <v>126</v>
      </c>
      <c r="CD66" s="1" t="b">
        <f t="shared" si="30"/>
        <v>0</v>
      </c>
      <c r="CE66" s="1" t="b">
        <f t="shared" si="31"/>
        <v>0</v>
      </c>
      <c r="CF66" s="1" t="b">
        <f t="shared" ref="CF66:CF129" si="36">AND(E66&gt;4,E66&lt;12,NOT(E66=""),NOT(E66="."))</f>
        <v>0</v>
      </c>
      <c r="CG66" s="1" t="b">
        <f t="shared" ref="CG66:CG129" si="37">AND(E66&gt;11,E66&lt;16,NOT(E66=""),NOT(E66="."))</f>
        <v>0</v>
      </c>
      <c r="CH66" s="1" t="b">
        <f t="shared" ref="CH66:CH129" si="38">AND(E66&gt;15,E66&lt;18)</f>
        <v>0</v>
      </c>
      <c r="CI66" s="1" t="b">
        <f t="shared" ref="CI66:CI129" si="39">AND(E66&gt;17,E66&lt;25)</f>
        <v>0</v>
      </c>
      <c r="CJ66" s="1" t="b">
        <f t="shared" ref="CJ66:CJ129" si="40">AND(E66&gt;24,E66&lt;30)</f>
        <v>0</v>
      </c>
      <c r="CK66" s="1" t="b">
        <f t="shared" ref="CK66:CK129" si="41">AND(E66&gt;29,E66&lt;40)</f>
        <v>0</v>
      </c>
      <c r="CL66" s="1" t="b">
        <f t="shared" ref="CL66:CL129" si="42">AND(E66&gt;39,E66&lt;50)</f>
        <v>0</v>
      </c>
      <c r="CM66" s="1" t="b">
        <f t="shared" ref="CM66:CM129" si="43">AND(E66&gt;49,E66&lt;65)</f>
        <v>0</v>
      </c>
      <c r="CN66" s="1" t="b">
        <f t="shared" ref="CN66:CN129" si="44">AND(E66&gt;64,NOT(E66="."),NOT(E66=""))</f>
        <v>1</v>
      </c>
      <c r="CO66" s="2" t="b">
        <f t="shared" ref="CO66:CO129" si="45">AND(AB66&lt;7,NOT(AB66="."),NOT(AB66=""))</f>
        <v>1</v>
      </c>
      <c r="CP66" s="2" t="b">
        <f t="shared" ref="CP66:CP129" si="46">AND(AB66&lt;8,NOT(AB66="."),NOT(AB66=""))</f>
        <v>1</v>
      </c>
      <c r="CQ66" s="2" t="b">
        <f t="shared" ref="CQ66:CQ129" si="47">AND(AB66&gt;7,AB66&lt;22,NOT(AB66=""),NOT(AB66="."))</f>
        <v>0</v>
      </c>
      <c r="CR66" s="6" t="str">
        <f t="shared" ref="CR66:CR129" si="48">F66</f>
        <v>Male</v>
      </c>
      <c r="CS66" s="7">
        <f t="shared" ref="CS66:CS129" si="49">COUNTIF(J66,"=*pfizer*")</f>
        <v>0</v>
      </c>
      <c r="CT66" s="7">
        <f t="shared" ref="CT66:CT129" si="50">COUNTIF(J66,"=*moderna*")</f>
        <v>1</v>
      </c>
      <c r="CU66" s="7">
        <f t="shared" ref="CU66:CU129" si="51">COUNTIF(J66,"=*janssen*")</f>
        <v>0</v>
      </c>
      <c r="CV66" s="7">
        <f t="shared" ref="CV66:CV129" si="52">COUNTIF(M66,"=*pfizer*")</f>
        <v>0</v>
      </c>
      <c r="CW66" s="7">
        <f t="shared" si="32"/>
        <v>1</v>
      </c>
      <c r="CX66" s="1" t="b">
        <f t="shared" si="33"/>
        <v>0</v>
      </c>
      <c r="CY66" s="1" t="b">
        <f t="shared" si="34"/>
        <v>0</v>
      </c>
      <c r="DG66" s="1" t="b">
        <f t="shared" si="35"/>
        <v>0</v>
      </c>
    </row>
    <row r="67" spans="1:111" ht="72.5" x14ac:dyDescent="0.35">
      <c r="B67" s="1" t="s">
        <v>13809</v>
      </c>
      <c r="C67" s="9">
        <v>44301</v>
      </c>
      <c r="D67" s="10" t="s">
        <v>13809</v>
      </c>
      <c r="E67" s="1">
        <v>68</v>
      </c>
      <c r="F67" s="1" t="s">
        <v>127</v>
      </c>
      <c r="G67" s="1" t="s">
        <v>13809</v>
      </c>
      <c r="H67" s="1" t="s">
        <v>13809</v>
      </c>
      <c r="I67" s="9">
        <v>44289</v>
      </c>
      <c r="J67" s="2" t="s">
        <v>409</v>
      </c>
      <c r="K67" s="2" t="s">
        <v>13809</v>
      </c>
      <c r="N67" s="2" t="s">
        <v>13809</v>
      </c>
      <c r="O67" s="2" t="s">
        <v>110</v>
      </c>
      <c r="P67" s="2" t="s">
        <v>111</v>
      </c>
      <c r="S67" s="2" t="s">
        <v>112</v>
      </c>
      <c r="T67" s="2" t="s">
        <v>111</v>
      </c>
      <c r="U67" s="2" t="b">
        <v>1</v>
      </c>
      <c r="V67" s="2" t="s">
        <v>113</v>
      </c>
      <c r="W67" s="1" t="s">
        <v>112</v>
      </c>
      <c r="X67" s="1" t="s">
        <v>138</v>
      </c>
      <c r="Y67" s="2" t="s">
        <v>112</v>
      </c>
      <c r="Z67" s="2" t="s">
        <v>112</v>
      </c>
      <c r="AB67" s="2">
        <v>9</v>
      </c>
      <c r="AF67" s="1" t="s">
        <v>111</v>
      </c>
      <c r="AJ67" s="1" t="s">
        <v>115</v>
      </c>
      <c r="AK67" s="1" t="s">
        <v>194</v>
      </c>
      <c r="AN67" s="1" t="s">
        <v>628</v>
      </c>
      <c r="AO67" s="1" t="s">
        <v>221</v>
      </c>
      <c r="AS67" s="1" t="s">
        <v>118</v>
      </c>
      <c r="AZ67" s="1" t="s">
        <v>629</v>
      </c>
      <c r="BA67" s="1" t="s">
        <v>630</v>
      </c>
      <c r="BD67" s="1" t="s">
        <v>631</v>
      </c>
      <c r="BJ67" s="1" t="s">
        <v>112</v>
      </c>
      <c r="BK67" s="1" t="s">
        <v>112</v>
      </c>
      <c r="BL67" s="1" t="s">
        <v>142</v>
      </c>
      <c r="BQ67" s="1" t="s">
        <v>121</v>
      </c>
      <c r="BR67" s="1" t="s">
        <v>122</v>
      </c>
      <c r="BS67" s="1" t="s">
        <v>112</v>
      </c>
      <c r="BU67" s="34" t="s">
        <v>632</v>
      </c>
      <c r="BV67" s="9">
        <v>44494</v>
      </c>
      <c r="BW67" s="34" t="s">
        <v>633</v>
      </c>
      <c r="BY67" s="2" t="s">
        <v>174</v>
      </c>
      <c r="BZ67" s="2" t="s">
        <v>124</v>
      </c>
      <c r="CA67" s="2">
        <v>1</v>
      </c>
      <c r="CB67" s="1" t="s">
        <v>319</v>
      </c>
      <c r="CC67" s="2" t="s">
        <v>113</v>
      </c>
      <c r="CD67" s="1" t="b">
        <f t="shared" si="30"/>
        <v>0</v>
      </c>
      <c r="CE67" s="1" t="b">
        <f t="shared" si="31"/>
        <v>0</v>
      </c>
      <c r="CF67" s="1" t="b">
        <f t="shared" si="36"/>
        <v>0</v>
      </c>
      <c r="CG67" s="1" t="b">
        <f t="shared" si="37"/>
        <v>0</v>
      </c>
      <c r="CH67" s="1" t="b">
        <f t="shared" si="38"/>
        <v>0</v>
      </c>
      <c r="CI67" s="1" t="b">
        <f t="shared" si="39"/>
        <v>0</v>
      </c>
      <c r="CJ67" s="1" t="b">
        <f t="shared" si="40"/>
        <v>0</v>
      </c>
      <c r="CK67" s="1" t="b">
        <f t="shared" si="41"/>
        <v>0</v>
      </c>
      <c r="CL67" s="1" t="b">
        <f t="shared" si="42"/>
        <v>0</v>
      </c>
      <c r="CM67" s="1" t="b">
        <f t="shared" si="43"/>
        <v>0</v>
      </c>
      <c r="CN67" s="1" t="b">
        <f t="shared" si="44"/>
        <v>1</v>
      </c>
      <c r="CO67" s="2" t="b">
        <f t="shared" si="45"/>
        <v>0</v>
      </c>
      <c r="CP67" s="2" t="b">
        <f t="shared" si="46"/>
        <v>0</v>
      </c>
      <c r="CQ67" s="2" t="b">
        <f t="shared" si="47"/>
        <v>1</v>
      </c>
      <c r="CR67" s="6" t="str">
        <f t="shared" si="48"/>
        <v>Male</v>
      </c>
      <c r="CS67" s="7">
        <f t="shared" si="49"/>
        <v>0</v>
      </c>
      <c r="CT67" s="7">
        <f t="shared" si="50"/>
        <v>0</v>
      </c>
      <c r="CU67" s="7">
        <f t="shared" si="51"/>
        <v>1</v>
      </c>
      <c r="CV67" s="7">
        <f t="shared" si="52"/>
        <v>0</v>
      </c>
      <c r="CW67" s="7">
        <f t="shared" si="32"/>
        <v>0</v>
      </c>
      <c r="CX67" s="1" t="b">
        <f t="shared" si="33"/>
        <v>0</v>
      </c>
      <c r="CY67" s="1" t="b">
        <f t="shared" si="34"/>
        <v>0</v>
      </c>
      <c r="DG67" s="1" t="b">
        <f t="shared" si="35"/>
        <v>0</v>
      </c>
    </row>
    <row r="68" spans="1:111" ht="188.5" x14ac:dyDescent="0.35">
      <c r="A68" s="2">
        <v>40</v>
      </c>
      <c r="B68" s="1" t="s">
        <v>13809</v>
      </c>
      <c r="C68" s="9">
        <v>44302</v>
      </c>
      <c r="D68" s="10" t="s">
        <v>13809</v>
      </c>
      <c r="E68" s="1" t="e">
        <f>ROUND((C68-D68)/365,0)</f>
        <v>#VALUE!</v>
      </c>
      <c r="F68" s="1" t="s">
        <v>108</v>
      </c>
      <c r="G68" s="1" t="s">
        <v>13809</v>
      </c>
      <c r="H68" s="1" t="s">
        <v>13809</v>
      </c>
      <c r="I68" s="9">
        <v>44272</v>
      </c>
      <c r="J68" s="2" t="s">
        <v>109</v>
      </c>
      <c r="K68" s="2" t="s">
        <v>13809</v>
      </c>
      <c r="N68" s="2" t="s">
        <v>13809</v>
      </c>
      <c r="O68" s="2" t="s">
        <v>110</v>
      </c>
      <c r="P68" s="2" t="s">
        <v>111</v>
      </c>
      <c r="S68" s="2" t="s">
        <v>112</v>
      </c>
      <c r="T68" s="2" t="s">
        <v>111</v>
      </c>
      <c r="U68" s="2" t="b">
        <f>OR(S68="yes",T68="yes")</f>
        <v>1</v>
      </c>
      <c r="V68" s="2" t="s">
        <v>113</v>
      </c>
      <c r="W68" s="1" t="s">
        <v>112</v>
      </c>
      <c r="X68" s="1" t="s">
        <v>114</v>
      </c>
      <c r="Y68" s="2" t="s">
        <v>112</v>
      </c>
      <c r="Z68" s="2" t="s">
        <v>112</v>
      </c>
      <c r="AB68" s="2">
        <v>4</v>
      </c>
      <c r="AF68" s="1" t="s">
        <v>111</v>
      </c>
      <c r="AK68" s="1" t="s">
        <v>201</v>
      </c>
      <c r="AN68" s="1" t="s">
        <v>634</v>
      </c>
      <c r="AO68" s="1" t="s">
        <v>635</v>
      </c>
      <c r="AP68" s="1" t="s">
        <v>420</v>
      </c>
      <c r="AZ68" s="1" t="s">
        <v>120</v>
      </c>
      <c r="BA68" s="1">
        <v>8.81</v>
      </c>
      <c r="BG68" s="1">
        <v>3</v>
      </c>
      <c r="BH68" s="1">
        <v>21</v>
      </c>
      <c r="BJ68" s="11" t="s">
        <v>112</v>
      </c>
      <c r="BQ68" s="1" t="s">
        <v>121</v>
      </c>
      <c r="BR68" s="1" t="s">
        <v>122</v>
      </c>
      <c r="BU68" s="34" t="s">
        <v>636</v>
      </c>
      <c r="BV68" s="9">
        <v>44302</v>
      </c>
      <c r="BW68" s="34" t="s">
        <v>14117</v>
      </c>
      <c r="BY68" s="2" t="s">
        <v>136</v>
      </c>
      <c r="BZ68" s="2" t="s">
        <v>124</v>
      </c>
      <c r="CA68" s="2">
        <v>1</v>
      </c>
      <c r="CB68" s="1" t="s">
        <v>188</v>
      </c>
      <c r="CC68" s="2" t="s">
        <v>126</v>
      </c>
      <c r="CD68" s="1" t="e">
        <f t="shared" si="30"/>
        <v>#VALUE!</v>
      </c>
      <c r="CE68" s="1" t="e">
        <f t="shared" si="31"/>
        <v>#VALUE!</v>
      </c>
      <c r="CF68" s="1" t="e">
        <f t="shared" si="36"/>
        <v>#VALUE!</v>
      </c>
      <c r="CG68" s="1" t="e">
        <f t="shared" si="37"/>
        <v>#VALUE!</v>
      </c>
      <c r="CH68" s="1" t="e">
        <f t="shared" si="38"/>
        <v>#VALUE!</v>
      </c>
      <c r="CI68" s="1" t="e">
        <f t="shared" si="39"/>
        <v>#VALUE!</v>
      </c>
      <c r="CJ68" s="1" t="e">
        <f t="shared" si="40"/>
        <v>#VALUE!</v>
      </c>
      <c r="CK68" s="1" t="e">
        <f t="shared" si="41"/>
        <v>#VALUE!</v>
      </c>
      <c r="CL68" s="1" t="e">
        <f t="shared" si="42"/>
        <v>#VALUE!</v>
      </c>
      <c r="CM68" s="1" t="e">
        <f t="shared" si="43"/>
        <v>#VALUE!</v>
      </c>
      <c r="CN68" s="1" t="e">
        <f t="shared" si="44"/>
        <v>#VALUE!</v>
      </c>
      <c r="CO68" s="2" t="b">
        <f t="shared" si="45"/>
        <v>1</v>
      </c>
      <c r="CP68" s="2" t="b">
        <f t="shared" si="46"/>
        <v>1</v>
      </c>
      <c r="CQ68" s="2" t="b">
        <f t="shared" si="47"/>
        <v>0</v>
      </c>
      <c r="CR68" s="6" t="str">
        <f t="shared" si="48"/>
        <v>Female</v>
      </c>
      <c r="CS68" s="7">
        <f t="shared" si="49"/>
        <v>1</v>
      </c>
      <c r="CT68" s="7">
        <f t="shared" si="50"/>
        <v>0</v>
      </c>
      <c r="CU68" s="7">
        <f t="shared" si="51"/>
        <v>0</v>
      </c>
      <c r="CV68" s="7">
        <f t="shared" si="52"/>
        <v>0</v>
      </c>
      <c r="CW68" s="7">
        <f t="shared" si="32"/>
        <v>0</v>
      </c>
      <c r="CX68" s="1" t="e">
        <f t="shared" si="33"/>
        <v>#VALUE!</v>
      </c>
      <c r="CY68" s="1" t="e">
        <f t="shared" si="34"/>
        <v>#VALUE!</v>
      </c>
      <c r="DG68" s="1" t="e">
        <f t="shared" si="35"/>
        <v>#VALUE!</v>
      </c>
    </row>
    <row r="69" spans="1:111" ht="29" x14ac:dyDescent="0.35">
      <c r="B69" s="1" t="s">
        <v>13809</v>
      </c>
      <c r="C69" s="9">
        <v>44302</v>
      </c>
      <c r="D69" s="10" t="s">
        <v>13809</v>
      </c>
      <c r="E69" s="1">
        <v>53</v>
      </c>
      <c r="F69" s="1" t="s">
        <v>127</v>
      </c>
      <c r="G69" s="1" t="s">
        <v>13809</v>
      </c>
      <c r="H69" s="1" t="s">
        <v>13809</v>
      </c>
      <c r="I69" s="9">
        <v>44272</v>
      </c>
      <c r="J69" s="2" t="s">
        <v>109</v>
      </c>
      <c r="K69" s="2" t="s">
        <v>13809</v>
      </c>
      <c r="L69" s="9">
        <v>44293</v>
      </c>
      <c r="M69" s="2" t="s">
        <v>109</v>
      </c>
      <c r="N69" s="2" t="s">
        <v>13809</v>
      </c>
      <c r="O69" s="2" t="s">
        <v>110</v>
      </c>
      <c r="P69" s="2" t="s">
        <v>111</v>
      </c>
      <c r="S69" s="2" t="s">
        <v>112</v>
      </c>
      <c r="T69" s="2" t="s">
        <v>111</v>
      </c>
      <c r="U69" s="2" t="b">
        <v>1</v>
      </c>
      <c r="V69" s="2" t="s">
        <v>113</v>
      </c>
      <c r="W69" s="1" t="s">
        <v>112</v>
      </c>
      <c r="X69" s="1" t="s">
        <v>138</v>
      </c>
      <c r="Y69" s="2" t="s">
        <v>112</v>
      </c>
      <c r="Z69" s="2" t="s">
        <v>112</v>
      </c>
      <c r="AA69" s="2" t="s">
        <v>112</v>
      </c>
      <c r="AB69" s="2">
        <v>6</v>
      </c>
      <c r="AF69" s="1" t="s">
        <v>111</v>
      </c>
      <c r="AJ69" s="1" t="s">
        <v>115</v>
      </c>
      <c r="AK69" s="1" t="s">
        <v>287</v>
      </c>
      <c r="AO69" s="1" t="s">
        <v>117</v>
      </c>
      <c r="AS69" s="1" t="s">
        <v>118</v>
      </c>
      <c r="AU69" s="1" t="s">
        <v>197</v>
      </c>
      <c r="AZ69" s="1" t="s">
        <v>320</v>
      </c>
      <c r="BG69" s="1" t="s">
        <v>637</v>
      </c>
      <c r="BH69" s="1">
        <v>36</v>
      </c>
      <c r="BJ69" s="1" t="s">
        <v>112</v>
      </c>
      <c r="BK69" s="1" t="s">
        <v>112</v>
      </c>
      <c r="BL69" s="1" t="s">
        <v>226</v>
      </c>
      <c r="BQ69" s="1" t="s">
        <v>121</v>
      </c>
      <c r="BR69" s="1" t="s">
        <v>122</v>
      </c>
      <c r="BS69" s="1" t="s">
        <v>112</v>
      </c>
      <c r="BU69" s="34" t="s">
        <v>638</v>
      </c>
      <c r="BV69" s="9">
        <v>44302</v>
      </c>
      <c r="BW69" s="34" t="s">
        <v>639</v>
      </c>
      <c r="BX69" s="2" t="s">
        <v>111</v>
      </c>
      <c r="BY69" s="2" t="s">
        <v>174</v>
      </c>
      <c r="BZ69" s="2" t="s">
        <v>124</v>
      </c>
      <c r="CA69" s="2">
        <v>2</v>
      </c>
      <c r="CB69" s="1" t="s">
        <v>188</v>
      </c>
      <c r="CC69" s="2" t="s">
        <v>113</v>
      </c>
      <c r="CD69" s="1" t="b">
        <f t="shared" si="30"/>
        <v>0</v>
      </c>
      <c r="CE69" s="1" t="b">
        <f t="shared" si="31"/>
        <v>0</v>
      </c>
      <c r="CF69" s="1" t="b">
        <f t="shared" si="36"/>
        <v>0</v>
      </c>
      <c r="CG69" s="1" t="b">
        <f t="shared" si="37"/>
        <v>0</v>
      </c>
      <c r="CH69" s="1" t="b">
        <f t="shared" si="38"/>
        <v>0</v>
      </c>
      <c r="CI69" s="1" t="b">
        <f t="shared" si="39"/>
        <v>0</v>
      </c>
      <c r="CJ69" s="1" t="b">
        <f t="shared" si="40"/>
        <v>0</v>
      </c>
      <c r="CK69" s="1" t="b">
        <f t="shared" si="41"/>
        <v>0</v>
      </c>
      <c r="CL69" s="1" t="b">
        <f t="shared" si="42"/>
        <v>0</v>
      </c>
      <c r="CM69" s="1" t="b">
        <f t="shared" si="43"/>
        <v>1</v>
      </c>
      <c r="CN69" s="1" t="b">
        <f t="shared" si="44"/>
        <v>0</v>
      </c>
      <c r="CO69" s="2" t="b">
        <f t="shared" si="45"/>
        <v>1</v>
      </c>
      <c r="CP69" s="2" t="b">
        <f t="shared" si="46"/>
        <v>1</v>
      </c>
      <c r="CQ69" s="2" t="b">
        <f t="shared" si="47"/>
        <v>0</v>
      </c>
      <c r="CR69" s="6" t="str">
        <f t="shared" si="48"/>
        <v>Male</v>
      </c>
      <c r="CS69" s="7">
        <f t="shared" si="49"/>
        <v>1</v>
      </c>
      <c r="CT69" s="7">
        <f t="shared" si="50"/>
        <v>0</v>
      </c>
      <c r="CU69" s="7">
        <f t="shared" si="51"/>
        <v>0</v>
      </c>
      <c r="CV69" s="7">
        <f t="shared" si="52"/>
        <v>1</v>
      </c>
      <c r="CW69" s="7">
        <f t="shared" si="32"/>
        <v>0</v>
      </c>
      <c r="CX69" s="1" t="b">
        <f t="shared" si="33"/>
        <v>0</v>
      </c>
      <c r="CY69" s="1" t="b">
        <f t="shared" si="34"/>
        <v>0</v>
      </c>
      <c r="DG69" s="1" t="b">
        <f t="shared" si="35"/>
        <v>0</v>
      </c>
    </row>
    <row r="70" spans="1:111" ht="29" x14ac:dyDescent="0.35">
      <c r="A70" s="2">
        <v>1620</v>
      </c>
      <c r="B70" s="1" t="s">
        <v>13809</v>
      </c>
      <c r="C70" s="9">
        <v>44302</v>
      </c>
      <c r="D70" s="10" t="s">
        <v>13809</v>
      </c>
      <c r="E70" s="1">
        <v>26</v>
      </c>
      <c r="F70" s="1" t="s">
        <v>127</v>
      </c>
      <c r="G70" s="1" t="s">
        <v>13809</v>
      </c>
      <c r="H70" s="1" t="s">
        <v>13809</v>
      </c>
      <c r="I70" s="9">
        <v>44293</v>
      </c>
      <c r="J70" s="2" t="s">
        <v>409</v>
      </c>
      <c r="K70" s="2" t="s">
        <v>13809</v>
      </c>
      <c r="N70" s="2" t="s">
        <v>13809</v>
      </c>
      <c r="O70" s="2" t="s">
        <v>110</v>
      </c>
      <c r="P70" s="2" t="s">
        <v>111</v>
      </c>
      <c r="T70" s="2" t="s">
        <v>112</v>
      </c>
      <c r="U70" s="2" t="b">
        <v>1</v>
      </c>
      <c r="V70" s="2" t="s">
        <v>126</v>
      </c>
      <c r="W70" s="1" t="s">
        <v>111</v>
      </c>
      <c r="Y70" s="2" t="s">
        <v>112</v>
      </c>
      <c r="Z70" s="2" t="s">
        <v>112</v>
      </c>
      <c r="AA70" s="2" t="s">
        <v>111</v>
      </c>
      <c r="AB70" s="2">
        <v>8</v>
      </c>
      <c r="AF70" s="1" t="s">
        <v>111</v>
      </c>
      <c r="AJ70" s="1" t="s">
        <v>115</v>
      </c>
      <c r="AK70" s="1" t="s">
        <v>189</v>
      </c>
      <c r="AO70" s="1" t="s">
        <v>117</v>
      </c>
      <c r="AU70" s="1" t="s">
        <v>132</v>
      </c>
      <c r="BJ70" s="1" t="s">
        <v>111</v>
      </c>
      <c r="BN70" s="1" t="s">
        <v>111</v>
      </c>
      <c r="BQ70" s="1" t="s">
        <v>121</v>
      </c>
      <c r="BR70" s="1" t="s">
        <v>122</v>
      </c>
      <c r="BS70" s="1" t="s">
        <v>112</v>
      </c>
      <c r="BV70" s="9">
        <v>44385</v>
      </c>
      <c r="BW70" s="34" t="s">
        <v>640</v>
      </c>
      <c r="BX70" s="2" t="s">
        <v>111</v>
      </c>
      <c r="BY70" s="2" t="s">
        <v>153</v>
      </c>
      <c r="BZ70" s="2" t="s">
        <v>124</v>
      </c>
      <c r="CA70" s="2" t="s">
        <v>278</v>
      </c>
      <c r="CB70" s="1" t="s">
        <v>265</v>
      </c>
      <c r="CC70" s="2" t="s">
        <v>126</v>
      </c>
      <c r="CD70" s="1" t="b">
        <f t="shared" si="30"/>
        <v>1</v>
      </c>
      <c r="CE70" s="1" t="b">
        <f t="shared" si="31"/>
        <v>0</v>
      </c>
      <c r="CF70" s="1" t="b">
        <f t="shared" si="36"/>
        <v>0</v>
      </c>
      <c r="CG70" s="1" t="b">
        <f t="shared" si="37"/>
        <v>0</v>
      </c>
      <c r="CH70" s="1" t="b">
        <f t="shared" si="38"/>
        <v>0</v>
      </c>
      <c r="CI70" s="1" t="b">
        <f t="shared" si="39"/>
        <v>0</v>
      </c>
      <c r="CJ70" s="1" t="b">
        <f t="shared" si="40"/>
        <v>1</v>
      </c>
      <c r="CK70" s="1" t="b">
        <f t="shared" si="41"/>
        <v>0</v>
      </c>
      <c r="CL70" s="1" t="b">
        <f t="shared" si="42"/>
        <v>0</v>
      </c>
      <c r="CM70" s="1" t="b">
        <f t="shared" si="43"/>
        <v>0</v>
      </c>
      <c r="CN70" s="1" t="b">
        <f t="shared" si="44"/>
        <v>0</v>
      </c>
      <c r="CO70" s="2" t="b">
        <f t="shared" si="45"/>
        <v>0</v>
      </c>
      <c r="CP70" s="2" t="b">
        <f t="shared" si="46"/>
        <v>0</v>
      </c>
      <c r="CQ70" s="2" t="b">
        <f t="shared" si="47"/>
        <v>1</v>
      </c>
      <c r="CR70" s="6" t="str">
        <f t="shared" si="48"/>
        <v>Male</v>
      </c>
      <c r="CS70" s="7">
        <f t="shared" si="49"/>
        <v>0</v>
      </c>
      <c r="CT70" s="7">
        <f t="shared" si="50"/>
        <v>0</v>
      </c>
      <c r="CU70" s="7">
        <f t="shared" si="51"/>
        <v>1</v>
      </c>
      <c r="CV70" s="7">
        <f t="shared" si="52"/>
        <v>0</v>
      </c>
      <c r="CW70" s="7">
        <f t="shared" si="32"/>
        <v>0</v>
      </c>
      <c r="CX70" s="1" t="b">
        <f t="shared" si="33"/>
        <v>1</v>
      </c>
      <c r="CY70" s="1" t="b">
        <f t="shared" si="34"/>
        <v>1</v>
      </c>
      <c r="DG70" s="1" t="b">
        <f t="shared" si="35"/>
        <v>0</v>
      </c>
    </row>
    <row r="71" spans="1:111" ht="43.5" x14ac:dyDescent="0.35">
      <c r="B71" s="1" t="s">
        <v>13809</v>
      </c>
      <c r="C71" s="9">
        <v>44302</v>
      </c>
      <c r="D71" s="10" t="s">
        <v>13809</v>
      </c>
      <c r="E71" s="1">
        <v>31</v>
      </c>
      <c r="F71" s="1" t="s">
        <v>127</v>
      </c>
      <c r="G71" s="1" t="s">
        <v>13809</v>
      </c>
      <c r="H71" s="1" t="s">
        <v>13809</v>
      </c>
      <c r="I71" s="9">
        <v>44283</v>
      </c>
      <c r="J71" s="2" t="s">
        <v>109</v>
      </c>
      <c r="K71" s="2" t="s">
        <v>13809</v>
      </c>
      <c r="L71" s="9">
        <v>44304</v>
      </c>
      <c r="M71" s="2" t="s">
        <v>109</v>
      </c>
      <c r="N71" s="2" t="s">
        <v>13809</v>
      </c>
      <c r="O71" s="2" t="s">
        <v>110</v>
      </c>
      <c r="P71" s="2" t="s">
        <v>111</v>
      </c>
      <c r="S71" s="2" t="s">
        <v>112</v>
      </c>
      <c r="T71" s="2" t="s">
        <v>112</v>
      </c>
      <c r="U71" s="2" t="b">
        <v>1</v>
      </c>
      <c r="V71" s="2" t="s">
        <v>113</v>
      </c>
      <c r="Y71" s="2" t="s">
        <v>112</v>
      </c>
      <c r="Z71" s="2" t="s">
        <v>112</v>
      </c>
      <c r="AA71" s="2" t="s">
        <v>111</v>
      </c>
      <c r="AB71" s="2">
        <v>3</v>
      </c>
      <c r="AC71" s="1" t="s">
        <v>111</v>
      </c>
      <c r="AF71" s="1" t="s">
        <v>111</v>
      </c>
      <c r="AJ71" s="1" t="s">
        <v>115</v>
      </c>
      <c r="AK71" s="1" t="s">
        <v>150</v>
      </c>
      <c r="AO71" s="1" t="s">
        <v>130</v>
      </c>
      <c r="AS71" s="1" t="s">
        <v>118</v>
      </c>
      <c r="AU71" s="1" t="s">
        <v>238</v>
      </c>
      <c r="AX71" s="1">
        <v>49</v>
      </c>
      <c r="AZ71" s="1" t="s">
        <v>120</v>
      </c>
      <c r="BA71" s="1" t="s">
        <v>641</v>
      </c>
      <c r="BG71" s="1" t="s">
        <v>642</v>
      </c>
      <c r="BH71" s="1" t="s">
        <v>643</v>
      </c>
      <c r="BJ71" s="1" t="s">
        <v>112</v>
      </c>
      <c r="BK71" s="1" t="s">
        <v>112</v>
      </c>
      <c r="BL71" s="1" t="s">
        <v>226</v>
      </c>
      <c r="BQ71" s="1" t="s">
        <v>121</v>
      </c>
      <c r="BR71" s="1" t="s">
        <v>122</v>
      </c>
      <c r="BS71" s="1" t="s">
        <v>112</v>
      </c>
      <c r="BU71" s="34" t="s">
        <v>644</v>
      </c>
      <c r="BV71" s="9">
        <v>44441</v>
      </c>
      <c r="BW71" s="34" t="s">
        <v>645</v>
      </c>
      <c r="BY71" s="2" t="s">
        <v>123</v>
      </c>
      <c r="BZ71" s="2" t="s">
        <v>124</v>
      </c>
      <c r="CA71" s="2">
        <v>1</v>
      </c>
      <c r="CB71" s="1" t="s">
        <v>279</v>
      </c>
      <c r="CC71" s="2" t="s">
        <v>126</v>
      </c>
      <c r="CD71" s="1" t="b">
        <f t="shared" si="30"/>
        <v>0</v>
      </c>
      <c r="CE71" s="1" t="b">
        <f t="shared" si="31"/>
        <v>0</v>
      </c>
      <c r="CF71" s="1" t="b">
        <f t="shared" si="36"/>
        <v>0</v>
      </c>
      <c r="CG71" s="1" t="b">
        <f t="shared" si="37"/>
        <v>0</v>
      </c>
      <c r="CH71" s="1" t="b">
        <f t="shared" si="38"/>
        <v>0</v>
      </c>
      <c r="CI71" s="1" t="b">
        <f t="shared" si="39"/>
        <v>0</v>
      </c>
      <c r="CJ71" s="1" t="b">
        <f t="shared" si="40"/>
        <v>0</v>
      </c>
      <c r="CK71" s="1" t="b">
        <f t="shared" si="41"/>
        <v>1</v>
      </c>
      <c r="CL71" s="1" t="b">
        <f t="shared" si="42"/>
        <v>0</v>
      </c>
      <c r="CM71" s="1" t="b">
        <f t="shared" si="43"/>
        <v>0</v>
      </c>
      <c r="CN71" s="1" t="b">
        <f t="shared" si="44"/>
        <v>0</v>
      </c>
      <c r="CO71" s="2" t="b">
        <f t="shared" si="45"/>
        <v>1</v>
      </c>
      <c r="CP71" s="2" t="b">
        <f t="shared" si="46"/>
        <v>1</v>
      </c>
      <c r="CQ71" s="2" t="b">
        <f t="shared" si="47"/>
        <v>0</v>
      </c>
      <c r="CR71" s="6" t="str">
        <f t="shared" si="48"/>
        <v>Male</v>
      </c>
      <c r="CS71" s="7">
        <f t="shared" si="49"/>
        <v>1</v>
      </c>
      <c r="CT71" s="7">
        <f t="shared" si="50"/>
        <v>0</v>
      </c>
      <c r="CU71" s="7">
        <f t="shared" si="51"/>
        <v>0</v>
      </c>
      <c r="CV71" s="7">
        <f t="shared" si="52"/>
        <v>1</v>
      </c>
      <c r="CW71" s="7">
        <f t="shared" si="32"/>
        <v>0</v>
      </c>
      <c r="CX71" s="1" t="b">
        <f t="shared" si="33"/>
        <v>0</v>
      </c>
      <c r="CY71" s="1" t="b">
        <f t="shared" si="34"/>
        <v>1</v>
      </c>
      <c r="DG71" s="1" t="b">
        <f t="shared" si="35"/>
        <v>0</v>
      </c>
    </row>
    <row r="72" spans="1:111" x14ac:dyDescent="0.35">
      <c r="B72" s="1" t="s">
        <v>13809</v>
      </c>
      <c r="C72" s="9">
        <v>44302</v>
      </c>
      <c r="D72" s="10" t="s">
        <v>13809</v>
      </c>
      <c r="E72" s="1">
        <v>44</v>
      </c>
      <c r="F72" s="1" t="s">
        <v>127</v>
      </c>
      <c r="G72" s="1" t="s">
        <v>13809</v>
      </c>
      <c r="H72" s="1" t="s">
        <v>13809</v>
      </c>
      <c r="K72" s="2" t="s">
        <v>13809</v>
      </c>
      <c r="L72" s="9">
        <v>44298</v>
      </c>
      <c r="M72" s="2" t="s">
        <v>128</v>
      </c>
      <c r="N72" s="2" t="s">
        <v>13809</v>
      </c>
      <c r="O72" s="2" t="s">
        <v>110</v>
      </c>
      <c r="P72" s="2" t="s">
        <v>111</v>
      </c>
      <c r="S72" s="2" t="s">
        <v>111</v>
      </c>
      <c r="T72" s="2" t="s">
        <v>112</v>
      </c>
      <c r="U72" s="2" t="b">
        <v>1</v>
      </c>
      <c r="V72" s="2" t="s">
        <v>113</v>
      </c>
      <c r="W72" s="1" t="s">
        <v>112</v>
      </c>
      <c r="X72" s="1" t="s">
        <v>114</v>
      </c>
      <c r="Y72" s="2" t="s">
        <v>112</v>
      </c>
      <c r="Z72" s="2" t="s">
        <v>111</v>
      </c>
      <c r="AA72" s="2" t="s">
        <v>112</v>
      </c>
      <c r="AB72" s="2">
        <v>3</v>
      </c>
      <c r="AC72" s="1" t="s">
        <v>111</v>
      </c>
      <c r="AF72" s="1" t="s">
        <v>111</v>
      </c>
      <c r="AJ72" s="1" t="s">
        <v>115</v>
      </c>
      <c r="AK72" s="1" t="s">
        <v>129</v>
      </c>
      <c r="AO72" s="1" t="s">
        <v>130</v>
      </c>
      <c r="AS72" s="1" t="s">
        <v>118</v>
      </c>
      <c r="AU72" s="1" t="s">
        <v>132</v>
      </c>
      <c r="AZ72" s="1" t="s">
        <v>155</v>
      </c>
      <c r="BA72" s="1">
        <v>14000</v>
      </c>
      <c r="BJ72" s="1" t="s">
        <v>112</v>
      </c>
      <c r="BK72" s="1" t="s">
        <v>112</v>
      </c>
      <c r="BL72" s="1" t="s">
        <v>180</v>
      </c>
      <c r="BM72" s="1" t="s">
        <v>646</v>
      </c>
      <c r="BQ72" s="1" t="s">
        <v>121</v>
      </c>
      <c r="BR72" s="1" t="s">
        <v>122</v>
      </c>
      <c r="BS72" s="1" t="s">
        <v>112</v>
      </c>
      <c r="BV72" s="9">
        <v>44468</v>
      </c>
      <c r="BW72" s="34" t="s">
        <v>14118</v>
      </c>
      <c r="BX72" s="2" t="s">
        <v>111</v>
      </c>
      <c r="BY72" s="2" t="s">
        <v>156</v>
      </c>
      <c r="BZ72" s="2" t="s">
        <v>124</v>
      </c>
      <c r="CA72" s="2">
        <v>2</v>
      </c>
      <c r="CB72" s="1" t="s">
        <v>181</v>
      </c>
      <c r="CC72" s="2" t="s">
        <v>126</v>
      </c>
      <c r="CD72" s="1" t="b">
        <f t="shared" si="30"/>
        <v>0</v>
      </c>
      <c r="CE72" s="1" t="b">
        <f t="shared" si="31"/>
        <v>0</v>
      </c>
      <c r="CF72" s="1" t="b">
        <f t="shared" si="36"/>
        <v>0</v>
      </c>
      <c r="CG72" s="1" t="b">
        <f t="shared" si="37"/>
        <v>0</v>
      </c>
      <c r="CH72" s="1" t="b">
        <f t="shared" si="38"/>
        <v>0</v>
      </c>
      <c r="CI72" s="1" t="b">
        <f t="shared" si="39"/>
        <v>0</v>
      </c>
      <c r="CJ72" s="1" t="b">
        <f t="shared" si="40"/>
        <v>0</v>
      </c>
      <c r="CK72" s="1" t="b">
        <f t="shared" si="41"/>
        <v>0</v>
      </c>
      <c r="CL72" s="1" t="b">
        <f t="shared" si="42"/>
        <v>1</v>
      </c>
      <c r="CM72" s="1" t="b">
        <f t="shared" si="43"/>
        <v>0</v>
      </c>
      <c r="CN72" s="1" t="b">
        <f t="shared" si="44"/>
        <v>0</v>
      </c>
      <c r="CO72" s="2" t="b">
        <f t="shared" si="45"/>
        <v>1</v>
      </c>
      <c r="CP72" s="2" t="b">
        <f t="shared" si="46"/>
        <v>1</v>
      </c>
      <c r="CQ72" s="2" t="b">
        <f t="shared" si="47"/>
        <v>0</v>
      </c>
      <c r="CR72" s="6" t="str">
        <f t="shared" si="48"/>
        <v>Male</v>
      </c>
      <c r="CS72" s="7">
        <f t="shared" si="49"/>
        <v>0</v>
      </c>
      <c r="CT72" s="7">
        <f t="shared" si="50"/>
        <v>0</v>
      </c>
      <c r="CU72" s="7">
        <f t="shared" si="51"/>
        <v>0</v>
      </c>
      <c r="CV72" s="7">
        <f t="shared" si="52"/>
        <v>0</v>
      </c>
      <c r="CW72" s="7">
        <f t="shared" si="32"/>
        <v>1</v>
      </c>
      <c r="CX72" s="1" t="b">
        <f t="shared" si="33"/>
        <v>0</v>
      </c>
      <c r="CY72" s="1" t="b">
        <f t="shared" si="34"/>
        <v>0</v>
      </c>
      <c r="DG72" s="1" t="b">
        <f t="shared" si="35"/>
        <v>0</v>
      </c>
    </row>
    <row r="73" spans="1:111" ht="304.5" x14ac:dyDescent="0.35">
      <c r="B73" s="1" t="s">
        <v>13809</v>
      </c>
      <c r="C73" s="9">
        <v>44302</v>
      </c>
      <c r="D73" s="10" t="s">
        <v>13809</v>
      </c>
      <c r="E73" s="1">
        <v>44</v>
      </c>
      <c r="F73" s="1" t="s">
        <v>108</v>
      </c>
      <c r="G73" s="1" t="s">
        <v>13809</v>
      </c>
      <c r="H73" s="1" t="s">
        <v>13809</v>
      </c>
      <c r="I73" s="9">
        <v>44285</v>
      </c>
      <c r="J73" s="2" t="s">
        <v>128</v>
      </c>
      <c r="K73" s="2" t="s">
        <v>13809</v>
      </c>
      <c r="N73" s="2" t="s">
        <v>13809</v>
      </c>
      <c r="O73" s="2" t="s">
        <v>110</v>
      </c>
      <c r="P73" s="2" t="s">
        <v>111</v>
      </c>
      <c r="S73" s="2" t="s">
        <v>112</v>
      </c>
      <c r="T73" s="2" t="s">
        <v>111</v>
      </c>
      <c r="U73" s="2" t="b">
        <f>OR(S73="yes",T73="yes")</f>
        <v>1</v>
      </c>
      <c r="V73" s="2" t="s">
        <v>126</v>
      </c>
      <c r="W73" s="1" t="s">
        <v>111</v>
      </c>
      <c r="Y73" s="2" t="s">
        <v>112</v>
      </c>
      <c r="Z73" s="2" t="s">
        <v>112</v>
      </c>
      <c r="AB73" s="2">
        <v>13</v>
      </c>
      <c r="AC73" s="1" t="s">
        <v>111</v>
      </c>
      <c r="AF73" s="1" t="s">
        <v>112</v>
      </c>
      <c r="AG73" s="1" t="s">
        <v>138</v>
      </c>
      <c r="AJ73" s="1" t="s">
        <v>115</v>
      </c>
      <c r="AK73" s="1" t="s">
        <v>194</v>
      </c>
      <c r="AN73" s="1" t="s">
        <v>647</v>
      </c>
      <c r="AO73" s="1" t="s">
        <v>117</v>
      </c>
      <c r="BJ73" s="1" t="s">
        <v>111</v>
      </c>
      <c r="BQ73" s="1" t="s">
        <v>121</v>
      </c>
      <c r="BR73" s="1" t="s">
        <v>122</v>
      </c>
      <c r="BS73" s="1" t="s">
        <v>111</v>
      </c>
      <c r="BT73" s="34" t="s">
        <v>648</v>
      </c>
      <c r="BU73" s="34" t="s">
        <v>13813</v>
      </c>
      <c r="BV73" s="9">
        <v>44482</v>
      </c>
      <c r="BW73" s="34" t="s">
        <v>14119</v>
      </c>
      <c r="BZ73" s="2" t="s">
        <v>232</v>
      </c>
      <c r="CB73" s="1" t="s">
        <v>649</v>
      </c>
      <c r="CD73" s="1" t="b">
        <f t="shared" si="30"/>
        <v>0</v>
      </c>
      <c r="CE73" s="1" t="b">
        <f t="shared" si="31"/>
        <v>0</v>
      </c>
      <c r="CF73" s="1" t="b">
        <f t="shared" si="36"/>
        <v>0</v>
      </c>
      <c r="CG73" s="1" t="b">
        <f t="shared" si="37"/>
        <v>0</v>
      </c>
      <c r="CH73" s="1" t="b">
        <f t="shared" si="38"/>
        <v>0</v>
      </c>
      <c r="CI73" s="1" t="b">
        <f t="shared" si="39"/>
        <v>0</v>
      </c>
      <c r="CJ73" s="1" t="b">
        <f t="shared" si="40"/>
        <v>0</v>
      </c>
      <c r="CK73" s="1" t="b">
        <f t="shared" si="41"/>
        <v>0</v>
      </c>
      <c r="CL73" s="1" t="b">
        <f t="shared" si="42"/>
        <v>1</v>
      </c>
      <c r="CM73" s="1" t="b">
        <f t="shared" si="43"/>
        <v>0</v>
      </c>
      <c r="CN73" s="1" t="b">
        <f t="shared" si="44"/>
        <v>0</v>
      </c>
      <c r="CO73" s="2" t="b">
        <f t="shared" si="45"/>
        <v>0</v>
      </c>
      <c r="CP73" s="2" t="b">
        <f t="shared" si="46"/>
        <v>0</v>
      </c>
      <c r="CQ73" s="2" t="b">
        <f t="shared" si="47"/>
        <v>1</v>
      </c>
      <c r="CR73" s="6" t="str">
        <f t="shared" si="48"/>
        <v>Female</v>
      </c>
      <c r="CS73" s="7">
        <f t="shared" si="49"/>
        <v>0</v>
      </c>
      <c r="CT73" s="7">
        <f t="shared" si="50"/>
        <v>1</v>
      </c>
      <c r="CU73" s="7">
        <f t="shared" si="51"/>
        <v>0</v>
      </c>
      <c r="CV73" s="7">
        <f t="shared" si="52"/>
        <v>0</v>
      </c>
      <c r="CW73" s="7">
        <f t="shared" si="32"/>
        <v>0</v>
      </c>
      <c r="CX73" s="1" t="b">
        <f t="shared" si="33"/>
        <v>0</v>
      </c>
      <c r="CY73" s="1" t="b">
        <f t="shared" si="34"/>
        <v>0</v>
      </c>
      <c r="DG73" s="1" t="b">
        <f t="shared" si="35"/>
        <v>0</v>
      </c>
    </row>
    <row r="74" spans="1:111" ht="58" x14ac:dyDescent="0.35">
      <c r="A74" s="2">
        <v>41</v>
      </c>
      <c r="B74" s="1" t="s">
        <v>13809</v>
      </c>
      <c r="C74" s="9">
        <v>44302</v>
      </c>
      <c r="D74" s="10" t="s">
        <v>13809</v>
      </c>
      <c r="E74" s="1" t="e">
        <f>ROUND((C74-D74)/365,0)</f>
        <v>#VALUE!</v>
      </c>
      <c r="F74" s="1" t="s">
        <v>127</v>
      </c>
      <c r="G74" s="1" t="s">
        <v>13809</v>
      </c>
      <c r="H74" s="1" t="s">
        <v>13809</v>
      </c>
      <c r="I74" s="9">
        <v>44293</v>
      </c>
      <c r="J74" s="2" t="s">
        <v>109</v>
      </c>
      <c r="K74" s="2" t="s">
        <v>13809</v>
      </c>
      <c r="N74" s="2" t="s">
        <v>13809</v>
      </c>
      <c r="O74" s="2" t="s">
        <v>110</v>
      </c>
      <c r="P74" s="2" t="s">
        <v>111</v>
      </c>
      <c r="S74" s="2" t="s">
        <v>112</v>
      </c>
      <c r="T74" s="2" t="s">
        <v>112</v>
      </c>
      <c r="U74" s="2" t="b">
        <f>OR(S74="yes",T74="yes")</f>
        <v>1</v>
      </c>
      <c r="V74" s="2" t="s">
        <v>113</v>
      </c>
      <c r="W74" s="1" t="s">
        <v>112</v>
      </c>
      <c r="X74" s="1" t="s">
        <v>114</v>
      </c>
      <c r="Y74" s="2" t="s">
        <v>112</v>
      </c>
      <c r="Z74" s="2" t="s">
        <v>112</v>
      </c>
      <c r="AB74" s="2">
        <v>2</v>
      </c>
      <c r="AC74" s="1" t="s">
        <v>111</v>
      </c>
      <c r="AF74" s="1" t="s">
        <v>111</v>
      </c>
      <c r="AK74" s="1" t="s">
        <v>129</v>
      </c>
      <c r="AO74" s="1" t="s">
        <v>117</v>
      </c>
      <c r="AS74" s="1" t="s">
        <v>118</v>
      </c>
      <c r="AT74" s="1" t="s">
        <v>112</v>
      </c>
      <c r="AZ74" s="1" t="s">
        <v>155</v>
      </c>
      <c r="BA74" s="1">
        <v>26.3</v>
      </c>
      <c r="BJ74" s="11" t="s">
        <v>112</v>
      </c>
      <c r="BQ74" s="1" t="s">
        <v>121</v>
      </c>
      <c r="BR74" s="1" t="s">
        <v>122</v>
      </c>
      <c r="BS74" s="1" t="s">
        <v>112</v>
      </c>
      <c r="BU74" s="34" t="s">
        <v>650</v>
      </c>
      <c r="BV74" s="9">
        <v>44302</v>
      </c>
      <c r="BW74" s="34" t="s">
        <v>14120</v>
      </c>
      <c r="BX74" s="2" t="s">
        <v>111</v>
      </c>
      <c r="BZ74" s="2" t="s">
        <v>124</v>
      </c>
      <c r="CA74" s="2">
        <v>1</v>
      </c>
      <c r="CB74" s="1" t="s">
        <v>246</v>
      </c>
      <c r="CC74" s="2" t="s">
        <v>126</v>
      </c>
      <c r="CD74" s="1" t="e">
        <f t="shared" si="30"/>
        <v>#VALUE!</v>
      </c>
      <c r="CE74" s="1" t="e">
        <f t="shared" si="31"/>
        <v>#VALUE!</v>
      </c>
      <c r="CF74" s="1" t="e">
        <f t="shared" si="36"/>
        <v>#VALUE!</v>
      </c>
      <c r="CG74" s="1" t="e">
        <f t="shared" si="37"/>
        <v>#VALUE!</v>
      </c>
      <c r="CH74" s="1" t="e">
        <f t="shared" si="38"/>
        <v>#VALUE!</v>
      </c>
      <c r="CI74" s="1" t="e">
        <f t="shared" si="39"/>
        <v>#VALUE!</v>
      </c>
      <c r="CJ74" s="1" t="e">
        <f t="shared" si="40"/>
        <v>#VALUE!</v>
      </c>
      <c r="CK74" s="1" t="e">
        <f t="shared" si="41"/>
        <v>#VALUE!</v>
      </c>
      <c r="CL74" s="1" t="e">
        <f t="shared" si="42"/>
        <v>#VALUE!</v>
      </c>
      <c r="CM74" s="1" t="e">
        <f t="shared" si="43"/>
        <v>#VALUE!</v>
      </c>
      <c r="CN74" s="1" t="e">
        <f t="shared" si="44"/>
        <v>#VALUE!</v>
      </c>
      <c r="CO74" s="2" t="b">
        <f t="shared" si="45"/>
        <v>1</v>
      </c>
      <c r="CP74" s="2" t="b">
        <f t="shared" si="46"/>
        <v>1</v>
      </c>
      <c r="CQ74" s="2" t="b">
        <f t="shared" si="47"/>
        <v>0</v>
      </c>
      <c r="CR74" s="6" t="str">
        <f t="shared" si="48"/>
        <v>Male</v>
      </c>
      <c r="CS74" s="7">
        <f t="shared" si="49"/>
        <v>1</v>
      </c>
      <c r="CT74" s="7">
        <f t="shared" si="50"/>
        <v>0</v>
      </c>
      <c r="CU74" s="7">
        <f t="shared" si="51"/>
        <v>0</v>
      </c>
      <c r="CV74" s="7">
        <f t="shared" si="52"/>
        <v>0</v>
      </c>
      <c r="CW74" s="7">
        <f t="shared" si="32"/>
        <v>0</v>
      </c>
      <c r="CX74" s="1" t="e">
        <f t="shared" si="33"/>
        <v>#VALUE!</v>
      </c>
      <c r="CY74" s="1" t="e">
        <f t="shared" si="34"/>
        <v>#VALUE!</v>
      </c>
      <c r="DG74" s="1" t="e">
        <f t="shared" si="35"/>
        <v>#VALUE!</v>
      </c>
    </row>
    <row r="75" spans="1:111" ht="29" x14ac:dyDescent="0.35">
      <c r="B75" s="1" t="s">
        <v>13809</v>
      </c>
      <c r="C75" s="9">
        <v>44302</v>
      </c>
      <c r="D75" s="10" t="s">
        <v>13809</v>
      </c>
      <c r="E75" s="1">
        <v>37</v>
      </c>
      <c r="F75" s="1" t="s">
        <v>127</v>
      </c>
      <c r="G75" s="1" t="s">
        <v>13809</v>
      </c>
      <c r="H75" s="1" t="s">
        <v>13809</v>
      </c>
      <c r="I75" s="9">
        <v>44266</v>
      </c>
      <c r="J75" s="2" t="s">
        <v>409</v>
      </c>
      <c r="K75" s="2" t="s">
        <v>13809</v>
      </c>
      <c r="N75" s="2" t="s">
        <v>13809</v>
      </c>
      <c r="O75" s="2" t="s">
        <v>110</v>
      </c>
      <c r="P75" s="2" t="s">
        <v>111</v>
      </c>
      <c r="S75" s="2" t="s">
        <v>112</v>
      </c>
      <c r="U75" s="2" t="b">
        <v>1</v>
      </c>
      <c r="V75" s="2" t="s">
        <v>113</v>
      </c>
      <c r="W75" s="1" t="s">
        <v>112</v>
      </c>
      <c r="X75" s="1" t="s">
        <v>110</v>
      </c>
      <c r="Y75" s="2" t="s">
        <v>112</v>
      </c>
      <c r="Z75" s="2" t="s">
        <v>112</v>
      </c>
      <c r="AB75" s="2">
        <v>11</v>
      </c>
      <c r="AK75" s="1" t="s">
        <v>201</v>
      </c>
      <c r="AN75" s="1" t="s">
        <v>651</v>
      </c>
      <c r="AO75" s="1" t="s">
        <v>652</v>
      </c>
      <c r="AU75" s="1" t="s">
        <v>238</v>
      </c>
      <c r="AX75" s="1">
        <v>40</v>
      </c>
      <c r="AZ75" s="1" t="s">
        <v>155</v>
      </c>
      <c r="BA75" s="1">
        <v>4.7699999999999996</v>
      </c>
      <c r="BJ75" s="1" t="s">
        <v>112</v>
      </c>
      <c r="BW75" s="34" t="s">
        <v>653</v>
      </c>
      <c r="BY75" s="2" t="s">
        <v>123</v>
      </c>
      <c r="BZ75" s="2" t="s">
        <v>232</v>
      </c>
      <c r="CA75" s="2">
        <v>1</v>
      </c>
      <c r="CB75" s="1" t="s">
        <v>330</v>
      </c>
      <c r="CC75" s="2" t="s">
        <v>126</v>
      </c>
      <c r="CD75" s="1" t="b">
        <f t="shared" si="30"/>
        <v>0</v>
      </c>
      <c r="CE75" s="1" t="b">
        <f t="shared" si="31"/>
        <v>0</v>
      </c>
      <c r="CF75" s="1" t="b">
        <f t="shared" si="36"/>
        <v>0</v>
      </c>
      <c r="CG75" s="1" t="b">
        <f t="shared" si="37"/>
        <v>0</v>
      </c>
      <c r="CH75" s="1" t="b">
        <f t="shared" si="38"/>
        <v>0</v>
      </c>
      <c r="CI75" s="1" t="b">
        <f t="shared" si="39"/>
        <v>0</v>
      </c>
      <c r="CJ75" s="1" t="b">
        <f t="shared" si="40"/>
        <v>0</v>
      </c>
      <c r="CK75" s="1" t="b">
        <f t="shared" si="41"/>
        <v>1</v>
      </c>
      <c r="CL75" s="1" t="b">
        <f t="shared" si="42"/>
        <v>0</v>
      </c>
      <c r="CM75" s="1" t="b">
        <f t="shared" si="43"/>
        <v>0</v>
      </c>
      <c r="CN75" s="1" t="b">
        <f t="shared" si="44"/>
        <v>0</v>
      </c>
      <c r="CO75" s="2" t="b">
        <f t="shared" si="45"/>
        <v>0</v>
      </c>
      <c r="CP75" s="2" t="b">
        <f t="shared" si="46"/>
        <v>0</v>
      </c>
      <c r="CQ75" s="2" t="b">
        <f t="shared" si="47"/>
        <v>1</v>
      </c>
      <c r="CR75" s="6" t="str">
        <f t="shared" si="48"/>
        <v>Male</v>
      </c>
      <c r="CS75" s="7">
        <f t="shared" si="49"/>
        <v>0</v>
      </c>
      <c r="CT75" s="7">
        <f t="shared" si="50"/>
        <v>0</v>
      </c>
      <c r="CU75" s="7">
        <f t="shared" si="51"/>
        <v>1</v>
      </c>
      <c r="CV75" s="7">
        <f t="shared" si="52"/>
        <v>0</v>
      </c>
      <c r="CW75" s="7">
        <f t="shared" si="32"/>
        <v>0</v>
      </c>
      <c r="CX75" s="1" t="b">
        <f t="shared" si="33"/>
        <v>0</v>
      </c>
      <c r="CY75" s="1" t="b">
        <f t="shared" si="34"/>
        <v>1</v>
      </c>
      <c r="DG75" s="1" t="b">
        <f t="shared" si="35"/>
        <v>0</v>
      </c>
    </row>
    <row r="76" spans="1:111" x14ac:dyDescent="0.35">
      <c r="B76" s="1" t="s">
        <v>13809</v>
      </c>
      <c r="C76" s="9">
        <v>44302</v>
      </c>
      <c r="D76" s="10" t="s">
        <v>13809</v>
      </c>
      <c r="E76" s="1">
        <v>39</v>
      </c>
      <c r="F76" s="1" t="s">
        <v>127</v>
      </c>
      <c r="G76" s="1" t="s">
        <v>13809</v>
      </c>
      <c r="H76" s="1" t="s">
        <v>13809</v>
      </c>
      <c r="I76" s="9">
        <v>44276</v>
      </c>
      <c r="J76" s="2" t="s">
        <v>109</v>
      </c>
      <c r="K76" s="2" t="s">
        <v>13809</v>
      </c>
      <c r="L76" s="9">
        <v>44297</v>
      </c>
      <c r="M76" s="2" t="s">
        <v>109</v>
      </c>
      <c r="N76" s="2" t="s">
        <v>13809</v>
      </c>
      <c r="O76" s="2" t="s">
        <v>110</v>
      </c>
      <c r="P76" s="2" t="s">
        <v>111</v>
      </c>
      <c r="S76" s="2" t="s">
        <v>111</v>
      </c>
      <c r="T76" s="2" t="s">
        <v>112</v>
      </c>
      <c r="U76" s="2" t="b">
        <v>1</v>
      </c>
      <c r="V76" s="2" t="s">
        <v>113</v>
      </c>
      <c r="W76" s="1" t="s">
        <v>112</v>
      </c>
      <c r="X76" s="1" t="s">
        <v>114</v>
      </c>
      <c r="Y76" s="2" t="s">
        <v>112</v>
      </c>
      <c r="Z76" s="2" t="s">
        <v>111</v>
      </c>
      <c r="AA76" s="2" t="s">
        <v>112</v>
      </c>
      <c r="AB76" s="2">
        <v>2</v>
      </c>
      <c r="AC76" s="1" t="s">
        <v>111</v>
      </c>
      <c r="AF76" s="1" t="s">
        <v>111</v>
      </c>
      <c r="AJ76" s="1" t="s">
        <v>115</v>
      </c>
      <c r="AK76" s="1" t="s">
        <v>129</v>
      </c>
      <c r="AO76" s="1" t="s">
        <v>130</v>
      </c>
      <c r="AS76" s="1" t="s">
        <v>118</v>
      </c>
      <c r="AU76" s="1" t="s">
        <v>177</v>
      </c>
      <c r="AX76" s="1">
        <v>35</v>
      </c>
      <c r="AZ76" s="1" t="s">
        <v>155</v>
      </c>
      <c r="BA76" s="1">
        <v>11</v>
      </c>
      <c r="BJ76" s="1" t="s">
        <v>112</v>
      </c>
      <c r="BK76" s="1" t="s">
        <v>112</v>
      </c>
      <c r="BL76" s="1" t="s">
        <v>268</v>
      </c>
      <c r="BM76" s="1" t="s">
        <v>654</v>
      </c>
      <c r="BQ76" s="1" t="s">
        <v>121</v>
      </c>
      <c r="BR76" s="1" t="s">
        <v>122</v>
      </c>
      <c r="BS76" s="1" t="s">
        <v>111</v>
      </c>
      <c r="BT76" s="34" t="s">
        <v>655</v>
      </c>
      <c r="BV76" s="9">
        <v>44393</v>
      </c>
      <c r="BX76" s="2" t="s">
        <v>111</v>
      </c>
      <c r="BY76" s="2" t="s">
        <v>123</v>
      </c>
      <c r="BZ76" s="2" t="s">
        <v>124</v>
      </c>
      <c r="CA76" s="2">
        <v>2</v>
      </c>
      <c r="CB76" s="1" t="s">
        <v>175</v>
      </c>
      <c r="CC76" s="2" t="s">
        <v>126</v>
      </c>
      <c r="CD76" s="1" t="b">
        <f t="shared" si="30"/>
        <v>0</v>
      </c>
      <c r="CE76" s="1" t="b">
        <f t="shared" si="31"/>
        <v>0</v>
      </c>
      <c r="CF76" s="1" t="b">
        <f t="shared" si="36"/>
        <v>0</v>
      </c>
      <c r="CG76" s="1" t="b">
        <f t="shared" si="37"/>
        <v>0</v>
      </c>
      <c r="CH76" s="1" t="b">
        <f t="shared" si="38"/>
        <v>0</v>
      </c>
      <c r="CI76" s="1" t="b">
        <f t="shared" si="39"/>
        <v>0</v>
      </c>
      <c r="CJ76" s="1" t="b">
        <f t="shared" si="40"/>
        <v>0</v>
      </c>
      <c r="CK76" s="1" t="b">
        <f t="shared" si="41"/>
        <v>1</v>
      </c>
      <c r="CL76" s="1" t="b">
        <f t="shared" si="42"/>
        <v>0</v>
      </c>
      <c r="CM76" s="1" t="b">
        <f t="shared" si="43"/>
        <v>0</v>
      </c>
      <c r="CN76" s="1" t="b">
        <f t="shared" si="44"/>
        <v>0</v>
      </c>
      <c r="CO76" s="2" t="b">
        <f t="shared" si="45"/>
        <v>1</v>
      </c>
      <c r="CP76" s="2" t="b">
        <f t="shared" si="46"/>
        <v>1</v>
      </c>
      <c r="CQ76" s="2" t="b">
        <f t="shared" si="47"/>
        <v>0</v>
      </c>
      <c r="CR76" s="6" t="str">
        <f t="shared" si="48"/>
        <v>Male</v>
      </c>
      <c r="CS76" s="7">
        <f t="shared" si="49"/>
        <v>1</v>
      </c>
      <c r="CT76" s="7">
        <f t="shared" si="50"/>
        <v>0</v>
      </c>
      <c r="CU76" s="7">
        <f t="shared" si="51"/>
        <v>0</v>
      </c>
      <c r="CV76" s="7">
        <f t="shared" si="52"/>
        <v>1</v>
      </c>
      <c r="CW76" s="7">
        <f t="shared" si="32"/>
        <v>0</v>
      </c>
      <c r="CX76" s="1" t="b">
        <f t="shared" si="33"/>
        <v>0</v>
      </c>
      <c r="CY76" s="1" t="b">
        <f t="shared" si="34"/>
        <v>1</v>
      </c>
      <c r="DG76" s="1" t="b">
        <f t="shared" si="35"/>
        <v>0</v>
      </c>
    </row>
    <row r="77" spans="1:111" ht="72.5" x14ac:dyDescent="0.35">
      <c r="A77" s="2">
        <v>185</v>
      </c>
      <c r="B77" s="1" t="s">
        <v>13809</v>
      </c>
      <c r="C77" s="9">
        <v>44303</v>
      </c>
      <c r="D77" s="10" t="s">
        <v>13809</v>
      </c>
      <c r="E77" s="1" t="e">
        <f>ROUND((C77-D77)/365,0)</f>
        <v>#VALUE!</v>
      </c>
      <c r="F77" s="1" t="s">
        <v>127</v>
      </c>
      <c r="G77" s="1" t="s">
        <v>13809</v>
      </c>
      <c r="H77" s="1" t="s">
        <v>13809</v>
      </c>
      <c r="K77" s="2" t="s">
        <v>13809</v>
      </c>
      <c r="L77" s="9">
        <v>44300</v>
      </c>
      <c r="M77" s="2" t="s">
        <v>128</v>
      </c>
      <c r="N77" s="2" t="s">
        <v>13809</v>
      </c>
      <c r="O77" s="2" t="s">
        <v>110</v>
      </c>
      <c r="S77" s="2" t="s">
        <v>112</v>
      </c>
      <c r="T77" s="2" t="s">
        <v>111</v>
      </c>
      <c r="U77" s="2" t="b">
        <f>OR(S77="yes",T77="yes")</f>
        <v>1</v>
      </c>
      <c r="V77" s="2" t="s">
        <v>113</v>
      </c>
      <c r="W77" s="1" t="s">
        <v>112</v>
      </c>
      <c r="X77" s="1" t="s">
        <v>114</v>
      </c>
      <c r="Y77" s="2" t="s">
        <v>112</v>
      </c>
      <c r="Z77" s="2" t="s">
        <v>111</v>
      </c>
      <c r="AA77" s="2" t="s">
        <v>112</v>
      </c>
      <c r="AB77" s="2">
        <v>2</v>
      </c>
      <c r="AC77" s="1" t="s">
        <v>111</v>
      </c>
      <c r="AF77" s="1" t="s">
        <v>111</v>
      </c>
      <c r="AJ77" s="1" t="s">
        <v>115</v>
      </c>
      <c r="AK77" s="1" t="s">
        <v>129</v>
      </c>
      <c r="AO77" s="1" t="s">
        <v>656</v>
      </c>
      <c r="AP77" s="1" t="s">
        <v>420</v>
      </c>
      <c r="AQ77" s="1" t="s">
        <v>657</v>
      </c>
      <c r="AS77" s="1" t="s">
        <v>118</v>
      </c>
      <c r="AT77" s="1" t="s">
        <v>112</v>
      </c>
      <c r="AU77" s="1" t="s">
        <v>197</v>
      </c>
      <c r="AW77" s="1" t="s">
        <v>658</v>
      </c>
      <c r="AZ77" s="1" t="s">
        <v>179</v>
      </c>
      <c r="BA77" s="1" t="s">
        <v>659</v>
      </c>
      <c r="BG77" s="1">
        <v>1.3</v>
      </c>
      <c r="BI77" s="1" t="s">
        <v>112</v>
      </c>
      <c r="BJ77" s="1" t="s">
        <v>112</v>
      </c>
      <c r="BK77" s="1" t="s">
        <v>112</v>
      </c>
      <c r="BL77" s="1" t="s">
        <v>161</v>
      </c>
      <c r="BM77" s="1" t="s">
        <v>660</v>
      </c>
      <c r="BQ77" s="1" t="s">
        <v>121</v>
      </c>
      <c r="BR77" s="1" t="s">
        <v>122</v>
      </c>
      <c r="BS77" s="1" t="s">
        <v>111</v>
      </c>
      <c r="BT77" s="34" t="s">
        <v>661</v>
      </c>
      <c r="BU77" s="34" t="s">
        <v>662</v>
      </c>
      <c r="BV77" s="9">
        <v>44349</v>
      </c>
      <c r="BW77" s="34" t="s">
        <v>663</v>
      </c>
      <c r="BX77" s="2" t="s">
        <v>111</v>
      </c>
      <c r="BY77" s="2" t="s">
        <v>136</v>
      </c>
      <c r="BZ77" s="2" t="s">
        <v>162</v>
      </c>
      <c r="CA77" s="2">
        <v>2</v>
      </c>
      <c r="CB77" s="1" t="s">
        <v>311</v>
      </c>
      <c r="CC77" s="2" t="s">
        <v>126</v>
      </c>
      <c r="CD77" s="1" t="e">
        <f t="shared" si="30"/>
        <v>#VALUE!</v>
      </c>
      <c r="CE77" s="1" t="e">
        <f t="shared" si="31"/>
        <v>#VALUE!</v>
      </c>
      <c r="CF77" s="1" t="e">
        <f t="shared" si="36"/>
        <v>#VALUE!</v>
      </c>
      <c r="CG77" s="1" t="e">
        <f t="shared" si="37"/>
        <v>#VALUE!</v>
      </c>
      <c r="CH77" s="1" t="e">
        <f t="shared" si="38"/>
        <v>#VALUE!</v>
      </c>
      <c r="CI77" s="1" t="e">
        <f t="shared" si="39"/>
        <v>#VALUE!</v>
      </c>
      <c r="CJ77" s="1" t="e">
        <f t="shared" si="40"/>
        <v>#VALUE!</v>
      </c>
      <c r="CK77" s="1" t="e">
        <f t="shared" si="41"/>
        <v>#VALUE!</v>
      </c>
      <c r="CL77" s="1" t="e">
        <f t="shared" si="42"/>
        <v>#VALUE!</v>
      </c>
      <c r="CM77" s="1" t="e">
        <f t="shared" si="43"/>
        <v>#VALUE!</v>
      </c>
      <c r="CN77" s="1" t="e">
        <f t="shared" si="44"/>
        <v>#VALUE!</v>
      </c>
      <c r="CO77" s="2" t="b">
        <f t="shared" si="45"/>
        <v>1</v>
      </c>
      <c r="CP77" s="2" t="b">
        <f t="shared" si="46"/>
        <v>1</v>
      </c>
      <c r="CQ77" s="2" t="b">
        <f t="shared" si="47"/>
        <v>0</v>
      </c>
      <c r="CR77" s="6" t="str">
        <f t="shared" si="48"/>
        <v>Male</v>
      </c>
      <c r="CS77" s="7">
        <f t="shared" si="49"/>
        <v>0</v>
      </c>
      <c r="CT77" s="7">
        <f t="shared" si="50"/>
        <v>0</v>
      </c>
      <c r="CU77" s="7">
        <f t="shared" si="51"/>
        <v>0</v>
      </c>
      <c r="CV77" s="7">
        <f t="shared" si="52"/>
        <v>0</v>
      </c>
      <c r="CW77" s="7">
        <f t="shared" si="32"/>
        <v>1</v>
      </c>
      <c r="CX77" s="1" t="e">
        <f t="shared" si="33"/>
        <v>#VALUE!</v>
      </c>
      <c r="CY77" s="1" t="e">
        <f t="shared" si="34"/>
        <v>#VALUE!</v>
      </c>
      <c r="DG77" s="1" t="e">
        <f t="shared" si="35"/>
        <v>#VALUE!</v>
      </c>
    </row>
    <row r="78" spans="1:111" ht="29" x14ac:dyDescent="0.35">
      <c r="B78" s="1" t="s">
        <v>13809</v>
      </c>
      <c r="C78" s="9">
        <v>44312</v>
      </c>
      <c r="D78" s="10" t="s">
        <v>13809</v>
      </c>
      <c r="E78" s="1" t="e">
        <f>ROUND((L78-D78)/365,0)</f>
        <v>#VALUE!</v>
      </c>
      <c r="F78" s="1" t="s">
        <v>108</v>
      </c>
      <c r="G78" s="1" t="s">
        <v>13809</v>
      </c>
      <c r="H78" s="1" t="s">
        <v>13809</v>
      </c>
      <c r="K78" s="2" t="s">
        <v>13809</v>
      </c>
      <c r="L78" s="9">
        <v>44250</v>
      </c>
      <c r="M78" s="2" t="s">
        <v>128</v>
      </c>
      <c r="N78" s="2" t="s">
        <v>13809</v>
      </c>
      <c r="O78" s="2" t="s">
        <v>110</v>
      </c>
      <c r="S78" s="2" t="s">
        <v>111</v>
      </c>
      <c r="T78" s="2" t="s">
        <v>112</v>
      </c>
      <c r="U78" s="2" t="b">
        <f>OR(S78="yes",T78="yes")</f>
        <v>1</v>
      </c>
      <c r="V78" s="2" t="s">
        <v>113</v>
      </c>
      <c r="W78" s="1" t="s">
        <v>112</v>
      </c>
      <c r="X78" s="1" t="s">
        <v>138</v>
      </c>
      <c r="Y78" s="2" t="s">
        <v>112</v>
      </c>
      <c r="AA78" s="2" t="s">
        <v>112</v>
      </c>
      <c r="AB78" s="2">
        <v>4</v>
      </c>
      <c r="AC78" s="1" t="s">
        <v>111</v>
      </c>
      <c r="AF78" s="1" t="s">
        <v>111</v>
      </c>
      <c r="AK78" s="1" t="s">
        <v>194</v>
      </c>
      <c r="AN78" s="1" t="s">
        <v>664</v>
      </c>
      <c r="AO78" s="1" t="s">
        <v>255</v>
      </c>
      <c r="AU78" s="1" t="s">
        <v>197</v>
      </c>
      <c r="AZ78" s="1" t="s">
        <v>665</v>
      </c>
      <c r="BI78" s="1" t="s">
        <v>112</v>
      </c>
      <c r="BJ78" s="1" t="s">
        <v>112</v>
      </c>
      <c r="BK78" s="1" t="s">
        <v>112</v>
      </c>
      <c r="BL78" s="1" t="s">
        <v>301</v>
      </c>
      <c r="BQ78" s="1" t="s">
        <v>121</v>
      </c>
      <c r="BR78" s="1" t="s">
        <v>122</v>
      </c>
      <c r="BS78" s="1" t="s">
        <v>111</v>
      </c>
      <c r="BT78" s="34" t="s">
        <v>666</v>
      </c>
      <c r="BU78" s="34" t="s">
        <v>667</v>
      </c>
      <c r="BV78" s="9">
        <v>44348</v>
      </c>
      <c r="BW78" s="34" t="s">
        <v>668</v>
      </c>
      <c r="BY78" s="2" t="s">
        <v>174</v>
      </c>
      <c r="BZ78" s="2" t="s">
        <v>124</v>
      </c>
      <c r="CA78" s="2">
        <v>2</v>
      </c>
      <c r="CB78" s="1" t="s">
        <v>669</v>
      </c>
      <c r="CC78" s="2" t="s">
        <v>113</v>
      </c>
      <c r="CD78" s="1" t="e">
        <f t="shared" si="30"/>
        <v>#VALUE!</v>
      </c>
      <c r="CE78" s="1" t="e">
        <f t="shared" si="31"/>
        <v>#VALUE!</v>
      </c>
      <c r="CF78" s="1" t="e">
        <f t="shared" si="36"/>
        <v>#VALUE!</v>
      </c>
      <c r="CG78" s="1" t="e">
        <f t="shared" si="37"/>
        <v>#VALUE!</v>
      </c>
      <c r="CH78" s="1" t="e">
        <f t="shared" si="38"/>
        <v>#VALUE!</v>
      </c>
      <c r="CI78" s="1" t="e">
        <f t="shared" si="39"/>
        <v>#VALUE!</v>
      </c>
      <c r="CJ78" s="1" t="e">
        <f t="shared" si="40"/>
        <v>#VALUE!</v>
      </c>
      <c r="CK78" s="1" t="e">
        <f t="shared" si="41"/>
        <v>#VALUE!</v>
      </c>
      <c r="CL78" s="1" t="e">
        <f t="shared" si="42"/>
        <v>#VALUE!</v>
      </c>
      <c r="CM78" s="1" t="e">
        <f t="shared" si="43"/>
        <v>#VALUE!</v>
      </c>
      <c r="CN78" s="1" t="e">
        <f t="shared" si="44"/>
        <v>#VALUE!</v>
      </c>
      <c r="CO78" s="2" t="b">
        <f t="shared" si="45"/>
        <v>1</v>
      </c>
      <c r="CP78" s="2" t="b">
        <f t="shared" si="46"/>
        <v>1</v>
      </c>
      <c r="CQ78" s="2" t="b">
        <f t="shared" si="47"/>
        <v>0</v>
      </c>
      <c r="CR78" s="6" t="str">
        <f t="shared" si="48"/>
        <v>Female</v>
      </c>
      <c r="CS78" s="7">
        <f t="shared" si="49"/>
        <v>0</v>
      </c>
      <c r="CT78" s="7">
        <f t="shared" si="50"/>
        <v>0</v>
      </c>
      <c r="CU78" s="7">
        <f t="shared" si="51"/>
        <v>0</v>
      </c>
      <c r="CV78" s="7">
        <f t="shared" si="52"/>
        <v>0</v>
      </c>
      <c r="CW78" s="7">
        <f t="shared" si="32"/>
        <v>1</v>
      </c>
      <c r="CX78" s="1" t="e">
        <f t="shared" si="33"/>
        <v>#VALUE!</v>
      </c>
      <c r="CY78" s="1" t="e">
        <f t="shared" si="34"/>
        <v>#VALUE!</v>
      </c>
      <c r="DG78" s="1" t="e">
        <f t="shared" si="35"/>
        <v>#VALUE!</v>
      </c>
    </row>
    <row r="79" spans="1:111" x14ac:dyDescent="0.35">
      <c r="A79" s="2">
        <v>71</v>
      </c>
      <c r="B79" s="1" t="s">
        <v>13809</v>
      </c>
      <c r="C79" s="9">
        <v>44303</v>
      </c>
      <c r="D79" s="10" t="s">
        <v>13809</v>
      </c>
      <c r="E79" s="1" t="e">
        <f>ROUND((C79-D79)/365,0)</f>
        <v>#VALUE!</v>
      </c>
      <c r="F79" s="1" t="s">
        <v>127</v>
      </c>
      <c r="G79" s="1" t="s">
        <v>13809</v>
      </c>
      <c r="H79" s="1" t="s">
        <v>13809</v>
      </c>
      <c r="I79" s="9">
        <v>44298</v>
      </c>
      <c r="J79" s="2" t="s">
        <v>109</v>
      </c>
      <c r="K79" s="2" t="s">
        <v>13809</v>
      </c>
      <c r="N79" s="2" t="s">
        <v>13809</v>
      </c>
      <c r="O79" s="2" t="s">
        <v>110</v>
      </c>
      <c r="P79" s="2" t="s">
        <v>111</v>
      </c>
      <c r="T79" s="2" t="s">
        <v>112</v>
      </c>
      <c r="U79" s="2" t="b">
        <f>OR(S79="yes",T79="yes")</f>
        <v>1</v>
      </c>
      <c r="V79" s="2" t="s">
        <v>113</v>
      </c>
      <c r="W79" s="1" t="s">
        <v>112</v>
      </c>
      <c r="X79" s="1" t="s">
        <v>110</v>
      </c>
      <c r="Y79" s="2" t="s">
        <v>112</v>
      </c>
      <c r="Z79" s="2" t="s">
        <v>112</v>
      </c>
      <c r="AB79" s="2">
        <v>4</v>
      </c>
      <c r="AC79" s="1" t="s">
        <v>111</v>
      </c>
      <c r="AF79" s="1" t="s">
        <v>111</v>
      </c>
      <c r="AJ79" s="1" t="s">
        <v>115</v>
      </c>
      <c r="AK79" s="1" t="s">
        <v>287</v>
      </c>
      <c r="AO79" s="1" t="s">
        <v>656</v>
      </c>
      <c r="AP79" s="1" t="s">
        <v>670</v>
      </c>
      <c r="AS79" s="1" t="s">
        <v>118</v>
      </c>
      <c r="AT79" s="1" t="s">
        <v>112</v>
      </c>
      <c r="AU79" s="1" t="s">
        <v>238</v>
      </c>
      <c r="AX79" s="12">
        <v>0.6</v>
      </c>
      <c r="AZ79" s="1" t="s">
        <v>248</v>
      </c>
      <c r="BA79" s="1" t="s">
        <v>671</v>
      </c>
      <c r="BD79" s="1" t="s">
        <v>672</v>
      </c>
      <c r="BG79" s="1" t="s">
        <v>673</v>
      </c>
      <c r="BH79" s="1" t="s">
        <v>674</v>
      </c>
      <c r="BI79" s="1" t="s">
        <v>112</v>
      </c>
      <c r="BJ79" s="1" t="s">
        <v>112</v>
      </c>
      <c r="BK79" s="1" t="s">
        <v>112</v>
      </c>
      <c r="BL79" s="1" t="s">
        <v>325</v>
      </c>
      <c r="BQ79" s="1" t="s">
        <v>121</v>
      </c>
      <c r="BR79" s="1" t="s">
        <v>122</v>
      </c>
      <c r="BS79" s="1" t="s">
        <v>112</v>
      </c>
      <c r="BU79" s="34" t="s">
        <v>675</v>
      </c>
      <c r="BV79" s="9">
        <v>44305</v>
      </c>
      <c r="BW79" s="34" t="s">
        <v>676</v>
      </c>
      <c r="BX79" s="2" t="s">
        <v>111</v>
      </c>
      <c r="BZ79" s="2" t="s">
        <v>124</v>
      </c>
      <c r="CA79" s="2">
        <v>1</v>
      </c>
      <c r="CB79" s="1" t="s">
        <v>394</v>
      </c>
      <c r="CC79" s="2" t="s">
        <v>126</v>
      </c>
      <c r="CD79" s="1" t="e">
        <f t="shared" si="30"/>
        <v>#VALUE!</v>
      </c>
      <c r="CE79" s="1" t="e">
        <f t="shared" si="31"/>
        <v>#VALUE!</v>
      </c>
      <c r="CF79" s="1" t="e">
        <f t="shared" si="36"/>
        <v>#VALUE!</v>
      </c>
      <c r="CG79" s="1" t="e">
        <f t="shared" si="37"/>
        <v>#VALUE!</v>
      </c>
      <c r="CH79" s="1" t="e">
        <f t="shared" si="38"/>
        <v>#VALUE!</v>
      </c>
      <c r="CI79" s="1" t="e">
        <f t="shared" si="39"/>
        <v>#VALUE!</v>
      </c>
      <c r="CJ79" s="1" t="e">
        <f t="shared" si="40"/>
        <v>#VALUE!</v>
      </c>
      <c r="CK79" s="1" t="e">
        <f t="shared" si="41"/>
        <v>#VALUE!</v>
      </c>
      <c r="CL79" s="1" t="e">
        <f t="shared" si="42"/>
        <v>#VALUE!</v>
      </c>
      <c r="CM79" s="1" t="e">
        <f t="shared" si="43"/>
        <v>#VALUE!</v>
      </c>
      <c r="CN79" s="1" t="e">
        <f t="shared" si="44"/>
        <v>#VALUE!</v>
      </c>
      <c r="CO79" s="2" t="b">
        <f t="shared" si="45"/>
        <v>1</v>
      </c>
      <c r="CP79" s="2" t="b">
        <f t="shared" si="46"/>
        <v>1</v>
      </c>
      <c r="CQ79" s="2" t="b">
        <f t="shared" si="47"/>
        <v>0</v>
      </c>
      <c r="CR79" s="6" t="str">
        <f t="shared" si="48"/>
        <v>Male</v>
      </c>
      <c r="CS79" s="7">
        <f t="shared" si="49"/>
        <v>1</v>
      </c>
      <c r="CT79" s="7">
        <f t="shared" si="50"/>
        <v>0</v>
      </c>
      <c r="CU79" s="7">
        <f t="shared" si="51"/>
        <v>0</v>
      </c>
      <c r="CV79" s="7">
        <f t="shared" si="52"/>
        <v>0</v>
      </c>
      <c r="CW79" s="7">
        <f t="shared" si="32"/>
        <v>0</v>
      </c>
      <c r="CX79" s="1" t="e">
        <f t="shared" si="33"/>
        <v>#VALUE!</v>
      </c>
      <c r="CY79" s="1" t="e">
        <f t="shared" si="34"/>
        <v>#VALUE!</v>
      </c>
      <c r="DG79" s="1" t="e">
        <f t="shared" si="35"/>
        <v>#VALUE!</v>
      </c>
    </row>
    <row r="80" spans="1:111" ht="43.5" x14ac:dyDescent="0.35">
      <c r="A80" s="2">
        <v>42</v>
      </c>
      <c r="B80" s="1" t="s">
        <v>13809</v>
      </c>
      <c r="C80" s="9">
        <v>44303</v>
      </c>
      <c r="D80" s="10" t="s">
        <v>13809</v>
      </c>
      <c r="E80" s="1" t="e">
        <f>ROUND((C80-D80)/365,0)</f>
        <v>#VALUE!</v>
      </c>
      <c r="F80" s="1" t="s">
        <v>127</v>
      </c>
      <c r="G80" s="1" t="s">
        <v>13809</v>
      </c>
      <c r="H80" s="1" t="s">
        <v>13809</v>
      </c>
      <c r="I80" s="9">
        <v>44274</v>
      </c>
      <c r="J80" s="2" t="s">
        <v>109</v>
      </c>
      <c r="K80" s="2" t="s">
        <v>13809</v>
      </c>
      <c r="L80" s="9">
        <v>44295</v>
      </c>
      <c r="M80" s="2" t="s">
        <v>109</v>
      </c>
      <c r="N80" s="2" t="s">
        <v>13809</v>
      </c>
      <c r="O80" s="2" t="s">
        <v>110</v>
      </c>
      <c r="P80" s="2" t="s">
        <v>111</v>
      </c>
      <c r="S80" s="2" t="s">
        <v>112</v>
      </c>
      <c r="T80" s="2" t="s">
        <v>112</v>
      </c>
      <c r="U80" s="2" t="b">
        <f>OR(S80="yes",T80="yes")</f>
        <v>1</v>
      </c>
      <c r="V80" s="2" t="s">
        <v>159</v>
      </c>
      <c r="W80" s="1" t="s">
        <v>112</v>
      </c>
      <c r="X80" s="1" t="s">
        <v>114</v>
      </c>
      <c r="Y80" s="2" t="s">
        <v>112</v>
      </c>
      <c r="Z80" s="2" t="s">
        <v>111</v>
      </c>
      <c r="AA80" s="2" t="s">
        <v>112</v>
      </c>
      <c r="AB80" s="2">
        <v>2</v>
      </c>
      <c r="AF80" s="1" t="s">
        <v>111</v>
      </c>
      <c r="AK80" s="1" t="s">
        <v>677</v>
      </c>
      <c r="AN80" s="1" t="s">
        <v>678</v>
      </c>
      <c r="AO80" s="1" t="s">
        <v>679</v>
      </c>
      <c r="AP80" s="1" t="s">
        <v>420</v>
      </c>
      <c r="AQ80" s="1" t="s">
        <v>680</v>
      </c>
      <c r="AT80" s="1" t="s">
        <v>111</v>
      </c>
      <c r="AZ80" s="1" t="s">
        <v>155</v>
      </c>
      <c r="BA80" s="1">
        <v>34</v>
      </c>
      <c r="BI80" s="1" t="s">
        <v>112</v>
      </c>
      <c r="BJ80" s="1" t="s">
        <v>112</v>
      </c>
      <c r="BQ80" s="1" t="s">
        <v>121</v>
      </c>
      <c r="BR80" s="1" t="s">
        <v>122</v>
      </c>
      <c r="BS80" s="1" t="s">
        <v>111</v>
      </c>
      <c r="BT80" s="34" t="s">
        <v>681</v>
      </c>
      <c r="BU80" s="34" t="s">
        <v>682</v>
      </c>
      <c r="BV80" s="9">
        <v>44303</v>
      </c>
      <c r="BW80" s="34" t="s">
        <v>683</v>
      </c>
      <c r="BX80" s="2" t="s">
        <v>112</v>
      </c>
      <c r="BY80" s="2" t="s">
        <v>156</v>
      </c>
      <c r="BZ80" s="2" t="s">
        <v>124</v>
      </c>
      <c r="CA80" s="2">
        <v>2</v>
      </c>
      <c r="CB80" s="1" t="s">
        <v>540</v>
      </c>
      <c r="CC80" s="2" t="s">
        <v>126</v>
      </c>
      <c r="CD80" s="1" t="e">
        <f t="shared" si="30"/>
        <v>#VALUE!</v>
      </c>
      <c r="CE80" s="1" t="e">
        <f t="shared" si="31"/>
        <v>#VALUE!</v>
      </c>
      <c r="CF80" s="1" t="e">
        <f t="shared" si="36"/>
        <v>#VALUE!</v>
      </c>
      <c r="CG80" s="1" t="e">
        <f t="shared" si="37"/>
        <v>#VALUE!</v>
      </c>
      <c r="CH80" s="1" t="e">
        <f t="shared" si="38"/>
        <v>#VALUE!</v>
      </c>
      <c r="CI80" s="1" t="e">
        <f t="shared" si="39"/>
        <v>#VALUE!</v>
      </c>
      <c r="CJ80" s="1" t="e">
        <f t="shared" si="40"/>
        <v>#VALUE!</v>
      </c>
      <c r="CK80" s="1" t="e">
        <f t="shared" si="41"/>
        <v>#VALUE!</v>
      </c>
      <c r="CL80" s="1" t="e">
        <f t="shared" si="42"/>
        <v>#VALUE!</v>
      </c>
      <c r="CM80" s="1" t="e">
        <f t="shared" si="43"/>
        <v>#VALUE!</v>
      </c>
      <c r="CN80" s="1" t="e">
        <f t="shared" si="44"/>
        <v>#VALUE!</v>
      </c>
      <c r="CO80" s="2" t="b">
        <f t="shared" si="45"/>
        <v>1</v>
      </c>
      <c r="CP80" s="2" t="b">
        <f t="shared" si="46"/>
        <v>1</v>
      </c>
      <c r="CQ80" s="2" t="b">
        <f t="shared" si="47"/>
        <v>0</v>
      </c>
      <c r="CR80" s="6" t="str">
        <f t="shared" si="48"/>
        <v>Male</v>
      </c>
      <c r="CS80" s="7">
        <f t="shared" si="49"/>
        <v>1</v>
      </c>
      <c r="CT80" s="7">
        <f t="shared" si="50"/>
        <v>0</v>
      </c>
      <c r="CU80" s="7">
        <f t="shared" si="51"/>
        <v>0</v>
      </c>
      <c r="CV80" s="7">
        <f t="shared" si="52"/>
        <v>1</v>
      </c>
      <c r="CW80" s="7">
        <f t="shared" si="32"/>
        <v>0</v>
      </c>
      <c r="CX80" s="1" t="e">
        <f t="shared" si="33"/>
        <v>#VALUE!</v>
      </c>
      <c r="CY80" s="1" t="e">
        <f t="shared" si="34"/>
        <v>#VALUE!</v>
      </c>
      <c r="DG80" s="1" t="e">
        <f t="shared" si="35"/>
        <v>#VALUE!</v>
      </c>
    </row>
    <row r="81" spans="1:111" ht="101.5" x14ac:dyDescent="0.35">
      <c r="B81" s="1" t="s">
        <v>13809</v>
      </c>
      <c r="C81" s="9">
        <v>44462</v>
      </c>
      <c r="D81" s="10" t="s">
        <v>13809</v>
      </c>
      <c r="E81" s="1">
        <v>60</v>
      </c>
      <c r="F81" s="1" t="s">
        <v>127</v>
      </c>
      <c r="G81" s="1" t="s">
        <v>13809</v>
      </c>
      <c r="H81" s="1" t="s">
        <v>13809</v>
      </c>
      <c r="I81" s="2" t="s">
        <v>183</v>
      </c>
      <c r="J81" s="2" t="s">
        <v>109</v>
      </c>
      <c r="K81" s="2" t="s">
        <v>13809</v>
      </c>
      <c r="L81" s="9">
        <v>44298</v>
      </c>
      <c r="M81" s="2" t="s">
        <v>109</v>
      </c>
      <c r="N81" s="2" t="s">
        <v>13809</v>
      </c>
      <c r="O81" s="2" t="s">
        <v>110</v>
      </c>
      <c r="P81" s="2" t="s">
        <v>111</v>
      </c>
      <c r="S81" s="2" t="s">
        <v>112</v>
      </c>
      <c r="T81" s="2" t="s">
        <v>112</v>
      </c>
      <c r="U81" s="2" t="b">
        <v>1</v>
      </c>
      <c r="V81" s="2" t="s">
        <v>113</v>
      </c>
      <c r="W81" s="1" t="s">
        <v>111</v>
      </c>
      <c r="Y81" s="2" t="s">
        <v>112</v>
      </c>
      <c r="Z81" s="2" t="s">
        <v>111</v>
      </c>
      <c r="AA81" s="2" t="s">
        <v>112</v>
      </c>
      <c r="AB81" s="2">
        <v>0</v>
      </c>
      <c r="AC81" s="1" t="s">
        <v>111</v>
      </c>
      <c r="AF81" s="1" t="s">
        <v>111</v>
      </c>
      <c r="AJ81" s="1" t="s">
        <v>115</v>
      </c>
      <c r="AK81" s="1" t="s">
        <v>129</v>
      </c>
      <c r="AO81" s="1" t="s">
        <v>166</v>
      </c>
      <c r="AS81" s="1" t="s">
        <v>684</v>
      </c>
      <c r="AU81" s="1" t="s">
        <v>132</v>
      </c>
      <c r="AZ81" s="1" t="s">
        <v>120</v>
      </c>
      <c r="BA81" s="1" t="s">
        <v>685</v>
      </c>
      <c r="BG81" s="1" t="s">
        <v>686</v>
      </c>
      <c r="BH81" s="1" t="s">
        <v>687</v>
      </c>
      <c r="BJ81" s="1" t="s">
        <v>112</v>
      </c>
      <c r="BK81" s="1" t="s">
        <v>112</v>
      </c>
      <c r="BL81" s="1" t="s">
        <v>688</v>
      </c>
      <c r="BM81" s="1" t="s">
        <v>689</v>
      </c>
      <c r="BQ81" s="1" t="s">
        <v>121</v>
      </c>
      <c r="BR81" s="1" t="s">
        <v>122</v>
      </c>
      <c r="BS81" s="1" t="s">
        <v>111</v>
      </c>
      <c r="BT81" s="34" t="s">
        <v>690</v>
      </c>
      <c r="BU81" s="34" t="s">
        <v>691</v>
      </c>
      <c r="BV81" s="9">
        <v>44496</v>
      </c>
      <c r="BW81" s="34" t="s">
        <v>14121</v>
      </c>
      <c r="BY81" s="2" t="s">
        <v>153</v>
      </c>
      <c r="BZ81" s="2" t="s">
        <v>124</v>
      </c>
      <c r="CA81" s="2">
        <v>2</v>
      </c>
      <c r="CB81" s="1" t="s">
        <v>505</v>
      </c>
      <c r="CC81" s="2" t="s">
        <v>126</v>
      </c>
      <c r="CD81" s="1" t="b">
        <v>0</v>
      </c>
      <c r="CE81" s="1" t="b">
        <f t="shared" si="31"/>
        <v>0</v>
      </c>
      <c r="CF81" s="1" t="b">
        <f t="shared" si="36"/>
        <v>0</v>
      </c>
      <c r="CG81" s="1" t="b">
        <f t="shared" si="37"/>
        <v>0</v>
      </c>
      <c r="CH81" s="1" t="b">
        <f t="shared" si="38"/>
        <v>0</v>
      </c>
      <c r="CI81" s="1" t="b">
        <f t="shared" si="39"/>
        <v>0</v>
      </c>
      <c r="CJ81" s="1" t="b">
        <f t="shared" si="40"/>
        <v>0</v>
      </c>
      <c r="CK81" s="1" t="b">
        <f t="shared" si="41"/>
        <v>0</v>
      </c>
      <c r="CL81" s="1" t="b">
        <f t="shared" si="42"/>
        <v>0</v>
      </c>
      <c r="CM81" s="1" t="b">
        <f t="shared" si="43"/>
        <v>1</v>
      </c>
      <c r="CN81" s="1" t="b">
        <f t="shared" si="44"/>
        <v>0</v>
      </c>
      <c r="CO81" s="2" t="b">
        <f t="shared" si="45"/>
        <v>1</v>
      </c>
      <c r="CP81" s="2" t="b">
        <f t="shared" si="46"/>
        <v>1</v>
      </c>
      <c r="CQ81" s="2" t="b">
        <f t="shared" si="47"/>
        <v>0</v>
      </c>
      <c r="CR81" s="6" t="str">
        <f t="shared" si="48"/>
        <v>Male</v>
      </c>
      <c r="CS81" s="7">
        <f t="shared" si="49"/>
        <v>1</v>
      </c>
      <c r="CT81" s="7">
        <f t="shared" si="50"/>
        <v>0</v>
      </c>
      <c r="CU81" s="7">
        <f t="shared" si="51"/>
        <v>0</v>
      </c>
      <c r="CV81" s="7">
        <f t="shared" si="52"/>
        <v>1</v>
      </c>
      <c r="CW81" s="7">
        <f t="shared" si="32"/>
        <v>0</v>
      </c>
      <c r="CX81" s="1" t="b">
        <f t="shared" si="33"/>
        <v>0</v>
      </c>
      <c r="CY81" s="1" t="b">
        <f t="shared" si="34"/>
        <v>0</v>
      </c>
      <c r="DG81" s="1" t="b">
        <f t="shared" si="35"/>
        <v>0</v>
      </c>
    </row>
    <row r="82" spans="1:111" ht="72.5" x14ac:dyDescent="0.35">
      <c r="B82" s="1" t="s">
        <v>13809</v>
      </c>
      <c r="C82" s="9">
        <v>44303</v>
      </c>
      <c r="D82" s="10" t="s">
        <v>13809</v>
      </c>
      <c r="E82" s="1" t="e">
        <f>ROUND((I82-D82)/365,0)</f>
        <v>#VALUE!</v>
      </c>
      <c r="F82" s="1" t="s">
        <v>127</v>
      </c>
      <c r="G82" s="1" t="s">
        <v>13809</v>
      </c>
      <c r="H82" s="1" t="s">
        <v>13809</v>
      </c>
      <c r="I82" s="9">
        <v>44295</v>
      </c>
      <c r="J82" s="2" t="s">
        <v>409</v>
      </c>
      <c r="K82" s="2" t="s">
        <v>13809</v>
      </c>
      <c r="N82" s="2" t="s">
        <v>13809</v>
      </c>
      <c r="O82" s="2" t="s">
        <v>315</v>
      </c>
      <c r="P82" s="2" t="s">
        <v>111</v>
      </c>
      <c r="S82" s="2" t="s">
        <v>112</v>
      </c>
      <c r="T82" s="2" t="s">
        <v>111</v>
      </c>
      <c r="U82" s="2" t="b">
        <f>OR(S82="yes",T82="yes")</f>
        <v>1</v>
      </c>
      <c r="V82" s="2" t="s">
        <v>113</v>
      </c>
      <c r="W82" s="1" t="s">
        <v>112</v>
      </c>
      <c r="X82" s="1" t="s">
        <v>114</v>
      </c>
      <c r="Y82" s="2" t="s">
        <v>112</v>
      </c>
      <c r="Z82" s="2" t="s">
        <v>111</v>
      </c>
      <c r="AA82" s="2" t="s">
        <v>112</v>
      </c>
      <c r="AB82" s="2">
        <v>8</v>
      </c>
      <c r="AC82" s="1" t="s">
        <v>111</v>
      </c>
      <c r="AF82" s="1" t="s">
        <v>111</v>
      </c>
      <c r="AJ82" s="1" t="s">
        <v>115</v>
      </c>
      <c r="AK82" s="1" t="s">
        <v>291</v>
      </c>
      <c r="AN82" s="1" t="s">
        <v>692</v>
      </c>
      <c r="AO82" s="1" t="s">
        <v>316</v>
      </c>
      <c r="BJ82" s="1" t="s">
        <v>111</v>
      </c>
      <c r="BN82" s="1" t="s">
        <v>111</v>
      </c>
      <c r="BU82" s="34" t="s">
        <v>693</v>
      </c>
      <c r="BV82" s="9">
        <v>44375</v>
      </c>
      <c r="BW82" s="34" t="s">
        <v>694</v>
      </c>
      <c r="BX82" s="2" t="s">
        <v>111</v>
      </c>
      <c r="BY82" s="2" t="s">
        <v>136</v>
      </c>
      <c r="BZ82" s="2" t="s">
        <v>124</v>
      </c>
      <c r="CA82" s="2">
        <v>1</v>
      </c>
      <c r="CB82" s="1" t="s">
        <v>207</v>
      </c>
      <c r="CC82" s="2" t="s">
        <v>126</v>
      </c>
      <c r="CD82" s="1" t="e">
        <f t="shared" ref="CD82:CD92" si="53">AND(E82&lt;30,NOT(E82="."),NOT(E82=""))</f>
        <v>#VALUE!</v>
      </c>
      <c r="CE82" s="1" t="e">
        <f t="shared" si="31"/>
        <v>#VALUE!</v>
      </c>
      <c r="CF82" s="1" t="e">
        <f t="shared" si="36"/>
        <v>#VALUE!</v>
      </c>
      <c r="CG82" s="1" t="e">
        <f t="shared" si="37"/>
        <v>#VALUE!</v>
      </c>
      <c r="CH82" s="1" t="e">
        <f t="shared" si="38"/>
        <v>#VALUE!</v>
      </c>
      <c r="CI82" s="1" t="e">
        <f t="shared" si="39"/>
        <v>#VALUE!</v>
      </c>
      <c r="CJ82" s="1" t="e">
        <f t="shared" si="40"/>
        <v>#VALUE!</v>
      </c>
      <c r="CK82" s="1" t="e">
        <f t="shared" si="41"/>
        <v>#VALUE!</v>
      </c>
      <c r="CL82" s="1" t="e">
        <f t="shared" si="42"/>
        <v>#VALUE!</v>
      </c>
      <c r="CM82" s="1" t="e">
        <f t="shared" si="43"/>
        <v>#VALUE!</v>
      </c>
      <c r="CN82" s="1" t="e">
        <f t="shared" si="44"/>
        <v>#VALUE!</v>
      </c>
      <c r="CO82" s="2" t="b">
        <f t="shared" si="45"/>
        <v>0</v>
      </c>
      <c r="CP82" s="2" t="b">
        <f t="shared" si="46"/>
        <v>0</v>
      </c>
      <c r="CQ82" s="2" t="b">
        <f t="shared" si="47"/>
        <v>1</v>
      </c>
      <c r="CR82" s="6" t="str">
        <f t="shared" si="48"/>
        <v>Male</v>
      </c>
      <c r="CS82" s="7">
        <f t="shared" si="49"/>
        <v>0</v>
      </c>
      <c r="CT82" s="7">
        <f t="shared" si="50"/>
        <v>0</v>
      </c>
      <c r="CU82" s="7">
        <f t="shared" si="51"/>
        <v>1</v>
      </c>
      <c r="CV82" s="7">
        <f t="shared" si="52"/>
        <v>0</v>
      </c>
      <c r="CW82" s="7">
        <f t="shared" si="32"/>
        <v>0</v>
      </c>
      <c r="CX82" s="1" t="e">
        <f t="shared" si="33"/>
        <v>#VALUE!</v>
      </c>
      <c r="CY82" s="1" t="e">
        <f t="shared" si="34"/>
        <v>#VALUE!</v>
      </c>
      <c r="DG82" s="1" t="e">
        <f t="shared" si="35"/>
        <v>#VALUE!</v>
      </c>
    </row>
    <row r="83" spans="1:111" ht="72.5" x14ac:dyDescent="0.35">
      <c r="B83" s="1" t="s">
        <v>13809</v>
      </c>
      <c r="C83" s="9">
        <v>44304</v>
      </c>
      <c r="D83" s="10" t="s">
        <v>13809</v>
      </c>
      <c r="E83" s="1">
        <v>62</v>
      </c>
      <c r="F83" s="1" t="s">
        <v>108</v>
      </c>
      <c r="G83" s="1" t="s">
        <v>13809</v>
      </c>
      <c r="H83" s="1" t="s">
        <v>13809</v>
      </c>
      <c r="I83" s="9">
        <v>44301</v>
      </c>
      <c r="J83" s="2" t="s">
        <v>109</v>
      </c>
      <c r="K83" s="2" t="s">
        <v>13809</v>
      </c>
      <c r="M83" s="2" t="s">
        <v>163</v>
      </c>
      <c r="N83" s="2" t="s">
        <v>13809</v>
      </c>
      <c r="O83" s="2" t="s">
        <v>110</v>
      </c>
      <c r="P83" s="2" t="s">
        <v>111</v>
      </c>
      <c r="S83" s="2" t="s">
        <v>111</v>
      </c>
      <c r="T83" s="2" t="s">
        <v>112</v>
      </c>
      <c r="U83" s="2" t="b">
        <v>1</v>
      </c>
      <c r="V83" s="2" t="s">
        <v>113</v>
      </c>
      <c r="W83" s="1" t="s">
        <v>112</v>
      </c>
      <c r="X83" s="1" t="s">
        <v>138</v>
      </c>
      <c r="Y83" s="2" t="s">
        <v>112</v>
      </c>
      <c r="Z83" s="2" t="s">
        <v>112</v>
      </c>
      <c r="AB83" s="2">
        <v>0</v>
      </c>
      <c r="AC83" s="1" t="s">
        <v>111</v>
      </c>
      <c r="AF83" s="1" t="s">
        <v>111</v>
      </c>
      <c r="AJ83" s="1" t="s">
        <v>115</v>
      </c>
      <c r="AK83" s="1" t="s">
        <v>144</v>
      </c>
      <c r="AO83" s="1" t="s">
        <v>117</v>
      </c>
      <c r="AS83" s="1" t="s">
        <v>249</v>
      </c>
      <c r="AU83" s="1" t="s">
        <v>132</v>
      </c>
      <c r="AZ83" s="1" t="s">
        <v>155</v>
      </c>
      <c r="BJ83" s="1" t="s">
        <v>112</v>
      </c>
      <c r="BK83" s="1" t="s">
        <v>112</v>
      </c>
      <c r="BL83" s="1" t="s">
        <v>301</v>
      </c>
      <c r="BQ83" s="1" t="s">
        <v>121</v>
      </c>
      <c r="BR83" s="1" t="s">
        <v>122</v>
      </c>
      <c r="BS83" s="1" t="s">
        <v>111</v>
      </c>
      <c r="BT83" s="34" t="s">
        <v>695</v>
      </c>
      <c r="BU83" s="34" t="s">
        <v>696</v>
      </c>
      <c r="BV83" s="9">
        <v>44446</v>
      </c>
      <c r="BW83" s="34" t="s">
        <v>14122</v>
      </c>
      <c r="BZ83" s="2" t="s">
        <v>162</v>
      </c>
      <c r="CA83" s="2">
        <v>1</v>
      </c>
      <c r="CB83" s="1" t="s">
        <v>227</v>
      </c>
      <c r="CC83" s="2" t="s">
        <v>126</v>
      </c>
      <c r="CD83" s="1" t="b">
        <f t="shared" si="53"/>
        <v>0</v>
      </c>
      <c r="CE83" s="1" t="b">
        <f t="shared" si="31"/>
        <v>0</v>
      </c>
      <c r="CF83" s="1" t="b">
        <f t="shared" si="36"/>
        <v>0</v>
      </c>
      <c r="CG83" s="1" t="b">
        <f t="shared" si="37"/>
        <v>0</v>
      </c>
      <c r="CH83" s="1" t="b">
        <f t="shared" si="38"/>
        <v>0</v>
      </c>
      <c r="CI83" s="1" t="b">
        <f t="shared" si="39"/>
        <v>0</v>
      </c>
      <c r="CJ83" s="1" t="b">
        <f t="shared" si="40"/>
        <v>0</v>
      </c>
      <c r="CK83" s="1" t="b">
        <f t="shared" si="41"/>
        <v>0</v>
      </c>
      <c r="CL83" s="1" t="b">
        <f t="shared" si="42"/>
        <v>0</v>
      </c>
      <c r="CM83" s="1" t="b">
        <f t="shared" si="43"/>
        <v>1</v>
      </c>
      <c r="CN83" s="1" t="b">
        <f t="shared" si="44"/>
        <v>0</v>
      </c>
      <c r="CO83" s="2" t="b">
        <f t="shared" si="45"/>
        <v>1</v>
      </c>
      <c r="CP83" s="2" t="b">
        <f t="shared" si="46"/>
        <v>1</v>
      </c>
      <c r="CQ83" s="2" t="b">
        <f t="shared" si="47"/>
        <v>0</v>
      </c>
      <c r="CR83" s="6" t="str">
        <f t="shared" si="48"/>
        <v>Female</v>
      </c>
      <c r="CS83" s="7">
        <f t="shared" si="49"/>
        <v>1</v>
      </c>
      <c r="CT83" s="7">
        <f t="shared" si="50"/>
        <v>0</v>
      </c>
      <c r="CU83" s="7">
        <f t="shared" si="51"/>
        <v>0</v>
      </c>
      <c r="CV83" s="7">
        <f t="shared" si="52"/>
        <v>0</v>
      </c>
      <c r="CW83" s="7">
        <f t="shared" si="32"/>
        <v>0</v>
      </c>
      <c r="CX83" s="1" t="b">
        <f t="shared" si="33"/>
        <v>0</v>
      </c>
      <c r="CY83" s="1" t="b">
        <f t="shared" si="34"/>
        <v>0</v>
      </c>
      <c r="DG83" s="1" t="b">
        <f t="shared" si="35"/>
        <v>0</v>
      </c>
    </row>
    <row r="84" spans="1:111" ht="58" x14ac:dyDescent="0.35">
      <c r="A84" s="2">
        <v>339</v>
      </c>
      <c r="B84" s="1" t="s">
        <v>13809</v>
      </c>
      <c r="C84" s="9">
        <v>44304</v>
      </c>
      <c r="D84" s="10" t="s">
        <v>13809</v>
      </c>
      <c r="E84" s="1" t="e">
        <f>ROUND((C84-D84)/365,0)</f>
        <v>#VALUE!</v>
      </c>
      <c r="F84" s="1" t="s">
        <v>127</v>
      </c>
      <c r="G84" s="1" t="s">
        <v>13809</v>
      </c>
      <c r="H84" s="1" t="s">
        <v>13809</v>
      </c>
      <c r="J84" s="2" t="s">
        <v>128</v>
      </c>
      <c r="K84" s="2" t="s">
        <v>13809</v>
      </c>
      <c r="L84" s="9">
        <v>44301</v>
      </c>
      <c r="M84" s="2" t="s">
        <v>128</v>
      </c>
      <c r="N84" s="2" t="s">
        <v>13809</v>
      </c>
      <c r="O84" s="2" t="s">
        <v>110</v>
      </c>
      <c r="S84" s="2" t="s">
        <v>111</v>
      </c>
      <c r="T84" s="2" t="s">
        <v>112</v>
      </c>
      <c r="U84" s="2" t="b">
        <f>OR(S84="yes",T84="yes")</f>
        <v>1</v>
      </c>
      <c r="V84" s="2" t="s">
        <v>113</v>
      </c>
      <c r="W84" s="1" t="s">
        <v>112</v>
      </c>
      <c r="X84" s="1" t="s">
        <v>110</v>
      </c>
      <c r="Y84" s="2" t="s">
        <v>112</v>
      </c>
      <c r="Z84" s="2" t="s">
        <v>111</v>
      </c>
      <c r="AA84" s="2" t="s">
        <v>112</v>
      </c>
      <c r="AB84" s="2">
        <v>1</v>
      </c>
      <c r="AC84" s="1" t="s">
        <v>111</v>
      </c>
      <c r="AF84" s="1" t="s">
        <v>111</v>
      </c>
      <c r="AJ84" s="1" t="s">
        <v>115</v>
      </c>
      <c r="AK84" s="1" t="s">
        <v>194</v>
      </c>
      <c r="AN84" s="1" t="s">
        <v>212</v>
      </c>
      <c r="AO84" s="1" t="s">
        <v>130</v>
      </c>
      <c r="AS84" s="1" t="s">
        <v>118</v>
      </c>
      <c r="AU84" s="1" t="s">
        <v>191</v>
      </c>
      <c r="AX84" s="1">
        <v>50</v>
      </c>
      <c r="AZ84" s="1" t="s">
        <v>697</v>
      </c>
      <c r="BA84" s="1" t="s">
        <v>698</v>
      </c>
      <c r="BC84" s="1" t="s">
        <v>699</v>
      </c>
      <c r="BG84" s="1">
        <v>380</v>
      </c>
      <c r="BH84" s="1">
        <v>29</v>
      </c>
      <c r="BI84" s="1" t="s">
        <v>112</v>
      </c>
      <c r="BJ84" s="1" t="s">
        <v>112</v>
      </c>
      <c r="BK84" s="1" t="s">
        <v>112</v>
      </c>
      <c r="BL84" s="1" t="s">
        <v>700</v>
      </c>
      <c r="BM84" s="1" t="s">
        <v>422</v>
      </c>
      <c r="BQ84" s="1" t="s">
        <v>121</v>
      </c>
      <c r="BR84" s="1" t="s">
        <v>122</v>
      </c>
      <c r="BS84" s="1" t="s">
        <v>112</v>
      </c>
      <c r="BU84" s="34" t="s">
        <v>701</v>
      </c>
      <c r="BV84" s="9">
        <v>44319</v>
      </c>
      <c r="BW84" s="34" t="s">
        <v>702</v>
      </c>
      <c r="BX84" s="2" t="s">
        <v>111</v>
      </c>
      <c r="BY84" s="2" t="s">
        <v>123</v>
      </c>
      <c r="BZ84" s="2" t="s">
        <v>124</v>
      </c>
      <c r="CA84" s="2">
        <v>2</v>
      </c>
      <c r="CB84" s="1" t="s">
        <v>188</v>
      </c>
      <c r="CC84" s="2" t="s">
        <v>126</v>
      </c>
      <c r="CD84" s="1" t="e">
        <f t="shared" si="53"/>
        <v>#VALUE!</v>
      </c>
      <c r="CE84" s="1" t="e">
        <f t="shared" si="31"/>
        <v>#VALUE!</v>
      </c>
      <c r="CF84" s="1" t="e">
        <f t="shared" si="36"/>
        <v>#VALUE!</v>
      </c>
      <c r="CG84" s="1" t="e">
        <f t="shared" si="37"/>
        <v>#VALUE!</v>
      </c>
      <c r="CH84" s="1" t="e">
        <f t="shared" si="38"/>
        <v>#VALUE!</v>
      </c>
      <c r="CI84" s="1" t="e">
        <f t="shared" si="39"/>
        <v>#VALUE!</v>
      </c>
      <c r="CJ84" s="1" t="e">
        <f t="shared" si="40"/>
        <v>#VALUE!</v>
      </c>
      <c r="CK84" s="1" t="e">
        <f t="shared" si="41"/>
        <v>#VALUE!</v>
      </c>
      <c r="CL84" s="1" t="e">
        <f t="shared" si="42"/>
        <v>#VALUE!</v>
      </c>
      <c r="CM84" s="1" t="e">
        <f t="shared" si="43"/>
        <v>#VALUE!</v>
      </c>
      <c r="CN84" s="1" t="e">
        <f t="shared" si="44"/>
        <v>#VALUE!</v>
      </c>
      <c r="CO84" s="2" t="b">
        <f t="shared" si="45"/>
        <v>1</v>
      </c>
      <c r="CP84" s="2" t="b">
        <f t="shared" si="46"/>
        <v>1</v>
      </c>
      <c r="CQ84" s="2" t="b">
        <f t="shared" si="47"/>
        <v>0</v>
      </c>
      <c r="CR84" s="6" t="str">
        <f t="shared" si="48"/>
        <v>Male</v>
      </c>
      <c r="CS84" s="7">
        <f t="shared" si="49"/>
        <v>0</v>
      </c>
      <c r="CT84" s="7">
        <f t="shared" si="50"/>
        <v>1</v>
      </c>
      <c r="CU84" s="7">
        <f t="shared" si="51"/>
        <v>0</v>
      </c>
      <c r="CV84" s="7">
        <f t="shared" si="52"/>
        <v>0</v>
      </c>
      <c r="CW84" s="7">
        <f t="shared" si="32"/>
        <v>1</v>
      </c>
      <c r="CX84" s="1" t="e">
        <f t="shared" si="33"/>
        <v>#VALUE!</v>
      </c>
      <c r="CY84" s="1" t="e">
        <f t="shared" si="34"/>
        <v>#VALUE!</v>
      </c>
      <c r="DG84" s="1" t="e">
        <f t="shared" si="35"/>
        <v>#VALUE!</v>
      </c>
    </row>
    <row r="85" spans="1:111" ht="145" x14ac:dyDescent="0.35">
      <c r="B85" s="1" t="s">
        <v>13809</v>
      </c>
      <c r="C85" s="9">
        <v>44304</v>
      </c>
      <c r="D85" s="10" t="s">
        <v>13809</v>
      </c>
      <c r="E85" s="1">
        <v>64</v>
      </c>
      <c r="F85" s="1" t="s">
        <v>127</v>
      </c>
      <c r="G85" s="1" t="s">
        <v>13809</v>
      </c>
      <c r="H85" s="1" t="s">
        <v>13809</v>
      </c>
      <c r="I85" s="9">
        <v>44261</v>
      </c>
      <c r="J85" s="2" t="s">
        <v>128</v>
      </c>
      <c r="K85" s="2" t="s">
        <v>13809</v>
      </c>
      <c r="L85" s="9">
        <v>44289</v>
      </c>
      <c r="M85" s="2" t="s">
        <v>128</v>
      </c>
      <c r="N85" s="2" t="s">
        <v>13809</v>
      </c>
      <c r="O85" s="2" t="s">
        <v>110</v>
      </c>
      <c r="P85" s="2" t="s">
        <v>111</v>
      </c>
      <c r="S85" s="2" t="s">
        <v>112</v>
      </c>
      <c r="T85" s="2" t="s">
        <v>112</v>
      </c>
      <c r="U85" s="2" t="b">
        <v>1</v>
      </c>
      <c r="V85" s="2" t="s">
        <v>113</v>
      </c>
      <c r="W85" s="1" t="s">
        <v>112</v>
      </c>
      <c r="X85" s="1" t="s">
        <v>138</v>
      </c>
      <c r="Y85" s="2" t="s">
        <v>112</v>
      </c>
      <c r="Z85" s="2" t="s">
        <v>111</v>
      </c>
      <c r="AA85" s="2" t="s">
        <v>112</v>
      </c>
      <c r="AB85" s="2">
        <v>4</v>
      </c>
      <c r="AC85" s="1" t="s">
        <v>111</v>
      </c>
      <c r="AF85" s="1" t="s">
        <v>111</v>
      </c>
      <c r="AJ85" s="1" t="s">
        <v>115</v>
      </c>
      <c r="AK85" s="1" t="s">
        <v>150</v>
      </c>
      <c r="AO85" s="1" t="s">
        <v>117</v>
      </c>
      <c r="AS85" s="1" t="s">
        <v>140</v>
      </c>
      <c r="AU85" s="1" t="s">
        <v>197</v>
      </c>
      <c r="AZ85" s="1" t="s">
        <v>179</v>
      </c>
      <c r="BA85" s="1">
        <v>0.76</v>
      </c>
      <c r="BG85" s="1">
        <v>171.9</v>
      </c>
      <c r="BJ85" s="1" t="s">
        <v>112</v>
      </c>
      <c r="BK85" s="1" t="s">
        <v>112</v>
      </c>
      <c r="BL85" s="1" t="s">
        <v>142</v>
      </c>
      <c r="BQ85" s="1" t="s">
        <v>121</v>
      </c>
      <c r="BR85" s="1" t="s">
        <v>122</v>
      </c>
      <c r="BS85" s="1" t="s">
        <v>112</v>
      </c>
      <c r="BU85" s="34" t="s">
        <v>703</v>
      </c>
      <c r="BV85" s="9">
        <v>44387</v>
      </c>
      <c r="BW85" s="34" t="s">
        <v>14123</v>
      </c>
      <c r="BY85" s="2" t="s">
        <v>174</v>
      </c>
      <c r="BZ85" s="2" t="s">
        <v>124</v>
      </c>
      <c r="CA85" s="2">
        <v>2</v>
      </c>
      <c r="CB85" s="1" t="s">
        <v>704</v>
      </c>
      <c r="CC85" s="2" t="s">
        <v>126</v>
      </c>
      <c r="CD85" s="1" t="b">
        <f t="shared" si="53"/>
        <v>0</v>
      </c>
      <c r="CE85" s="1" t="b">
        <f t="shared" si="31"/>
        <v>0</v>
      </c>
      <c r="CF85" s="1" t="b">
        <f t="shared" si="36"/>
        <v>0</v>
      </c>
      <c r="CG85" s="1" t="b">
        <f t="shared" si="37"/>
        <v>0</v>
      </c>
      <c r="CH85" s="1" t="b">
        <f t="shared" si="38"/>
        <v>0</v>
      </c>
      <c r="CI85" s="1" t="b">
        <f t="shared" si="39"/>
        <v>0</v>
      </c>
      <c r="CJ85" s="1" t="b">
        <f t="shared" si="40"/>
        <v>0</v>
      </c>
      <c r="CK85" s="1" t="b">
        <f t="shared" si="41"/>
        <v>0</v>
      </c>
      <c r="CL85" s="1" t="b">
        <f t="shared" si="42"/>
        <v>0</v>
      </c>
      <c r="CM85" s="1" t="b">
        <f t="shared" si="43"/>
        <v>1</v>
      </c>
      <c r="CN85" s="1" t="b">
        <f t="shared" si="44"/>
        <v>0</v>
      </c>
      <c r="CO85" s="2" t="b">
        <f t="shared" si="45"/>
        <v>1</v>
      </c>
      <c r="CP85" s="2" t="b">
        <f t="shared" si="46"/>
        <v>1</v>
      </c>
      <c r="CQ85" s="2" t="b">
        <f t="shared" si="47"/>
        <v>0</v>
      </c>
      <c r="CR85" s="6" t="str">
        <f t="shared" si="48"/>
        <v>Male</v>
      </c>
      <c r="CS85" s="7">
        <f t="shared" si="49"/>
        <v>0</v>
      </c>
      <c r="CT85" s="7">
        <f t="shared" si="50"/>
        <v>1</v>
      </c>
      <c r="CU85" s="7">
        <f t="shared" si="51"/>
        <v>0</v>
      </c>
      <c r="CV85" s="7">
        <f t="shared" si="52"/>
        <v>0</v>
      </c>
      <c r="CW85" s="7">
        <f t="shared" si="32"/>
        <v>1</v>
      </c>
      <c r="CX85" s="1" t="b">
        <f t="shared" si="33"/>
        <v>0</v>
      </c>
      <c r="CY85" s="1" t="b">
        <f t="shared" si="34"/>
        <v>0</v>
      </c>
      <c r="DG85" s="1" t="b">
        <f t="shared" si="35"/>
        <v>0</v>
      </c>
    </row>
    <row r="86" spans="1:111" ht="43.5" x14ac:dyDescent="0.35">
      <c r="A86" s="2">
        <v>44</v>
      </c>
      <c r="B86" s="1" t="s">
        <v>13809</v>
      </c>
      <c r="C86" s="9">
        <v>44304</v>
      </c>
      <c r="D86" s="10" t="s">
        <v>13809</v>
      </c>
      <c r="E86" s="1" t="e">
        <f>ROUND((C86-D86)/365,0)</f>
        <v>#VALUE!</v>
      </c>
      <c r="F86" s="1" t="s">
        <v>127</v>
      </c>
      <c r="G86" s="1" t="s">
        <v>13809</v>
      </c>
      <c r="H86" s="1" t="s">
        <v>13809</v>
      </c>
      <c r="K86" s="2" t="s">
        <v>13809</v>
      </c>
      <c r="L86" s="9">
        <v>44283</v>
      </c>
      <c r="M86" s="2" t="s">
        <v>128</v>
      </c>
      <c r="N86" s="2" t="s">
        <v>13809</v>
      </c>
      <c r="O86" s="2" t="s">
        <v>110</v>
      </c>
      <c r="P86" s="2" t="s">
        <v>111</v>
      </c>
      <c r="S86" s="2" t="s">
        <v>112</v>
      </c>
      <c r="T86" s="2" t="s">
        <v>112</v>
      </c>
      <c r="U86" s="2" t="b">
        <f>OR(S86="yes",T86="yes")</f>
        <v>1</v>
      </c>
      <c r="V86" s="2" t="s">
        <v>113</v>
      </c>
      <c r="W86" s="1" t="s">
        <v>112</v>
      </c>
      <c r="X86" s="1" t="s">
        <v>114</v>
      </c>
      <c r="Y86" s="2" t="s">
        <v>112</v>
      </c>
      <c r="Z86" s="2" t="s">
        <v>112</v>
      </c>
      <c r="AB86" s="2">
        <v>2</v>
      </c>
      <c r="AC86" s="1" t="s">
        <v>111</v>
      </c>
      <c r="AF86" s="1" t="s">
        <v>111</v>
      </c>
      <c r="AJ86" s="1" t="s">
        <v>418</v>
      </c>
      <c r="AK86" s="1" t="s">
        <v>194</v>
      </c>
      <c r="AN86" s="1" t="s">
        <v>705</v>
      </c>
      <c r="AO86" s="1" t="s">
        <v>221</v>
      </c>
      <c r="AS86" s="1" t="s">
        <v>706</v>
      </c>
      <c r="AT86" s="1" t="s">
        <v>112</v>
      </c>
      <c r="AZ86" s="1" t="s">
        <v>707</v>
      </c>
      <c r="BC86" s="1">
        <v>0.80600000000000005</v>
      </c>
      <c r="BF86" s="1">
        <v>376</v>
      </c>
      <c r="BG86" s="1">
        <v>126.35</v>
      </c>
      <c r="BQ86" s="1" t="s">
        <v>121</v>
      </c>
      <c r="BR86" s="1" t="s">
        <v>122</v>
      </c>
      <c r="BS86" s="1" t="s">
        <v>112</v>
      </c>
      <c r="BU86" s="34" t="s">
        <v>708</v>
      </c>
      <c r="BV86" s="9">
        <v>44336</v>
      </c>
      <c r="BW86" s="34" t="s">
        <v>709</v>
      </c>
      <c r="BX86" s="2" t="s">
        <v>111</v>
      </c>
      <c r="BZ86" s="2" t="s">
        <v>124</v>
      </c>
      <c r="CA86" s="2">
        <v>1</v>
      </c>
      <c r="CB86" s="1" t="s">
        <v>207</v>
      </c>
      <c r="CC86" s="2" t="s">
        <v>126</v>
      </c>
      <c r="CD86" s="1" t="e">
        <f t="shared" si="53"/>
        <v>#VALUE!</v>
      </c>
      <c r="CE86" s="1" t="e">
        <f t="shared" si="31"/>
        <v>#VALUE!</v>
      </c>
      <c r="CF86" s="1" t="e">
        <f t="shared" si="36"/>
        <v>#VALUE!</v>
      </c>
      <c r="CG86" s="1" t="e">
        <f t="shared" si="37"/>
        <v>#VALUE!</v>
      </c>
      <c r="CH86" s="1" t="e">
        <f t="shared" si="38"/>
        <v>#VALUE!</v>
      </c>
      <c r="CI86" s="1" t="e">
        <f t="shared" si="39"/>
        <v>#VALUE!</v>
      </c>
      <c r="CJ86" s="1" t="e">
        <f t="shared" si="40"/>
        <v>#VALUE!</v>
      </c>
      <c r="CK86" s="1" t="e">
        <f t="shared" si="41"/>
        <v>#VALUE!</v>
      </c>
      <c r="CL86" s="1" t="e">
        <f t="shared" si="42"/>
        <v>#VALUE!</v>
      </c>
      <c r="CM86" s="1" t="e">
        <f t="shared" si="43"/>
        <v>#VALUE!</v>
      </c>
      <c r="CN86" s="1" t="e">
        <f t="shared" si="44"/>
        <v>#VALUE!</v>
      </c>
      <c r="CO86" s="2" t="b">
        <f t="shared" si="45"/>
        <v>1</v>
      </c>
      <c r="CP86" s="2" t="b">
        <f t="shared" si="46"/>
        <v>1</v>
      </c>
      <c r="CQ86" s="2" t="b">
        <f t="shared" si="47"/>
        <v>0</v>
      </c>
      <c r="CR86" s="6" t="str">
        <f t="shared" si="48"/>
        <v>Male</v>
      </c>
      <c r="CS86" s="7">
        <f t="shared" si="49"/>
        <v>0</v>
      </c>
      <c r="CT86" s="7">
        <f t="shared" si="50"/>
        <v>0</v>
      </c>
      <c r="CU86" s="7">
        <f t="shared" si="51"/>
        <v>0</v>
      </c>
      <c r="CV86" s="7">
        <f t="shared" si="52"/>
        <v>0</v>
      </c>
      <c r="CW86" s="7">
        <f t="shared" si="32"/>
        <v>1</v>
      </c>
      <c r="CX86" s="1" t="e">
        <f t="shared" si="33"/>
        <v>#VALUE!</v>
      </c>
      <c r="CY86" s="1" t="e">
        <f t="shared" si="34"/>
        <v>#VALUE!</v>
      </c>
      <c r="DG86" s="1" t="e">
        <f t="shared" si="35"/>
        <v>#VALUE!</v>
      </c>
    </row>
    <row r="87" spans="1:111" ht="29" x14ac:dyDescent="0.35">
      <c r="B87" s="1" t="s">
        <v>13809</v>
      </c>
      <c r="C87" s="9">
        <v>44305</v>
      </c>
      <c r="D87" s="10" t="s">
        <v>13809</v>
      </c>
      <c r="E87" s="1">
        <v>28</v>
      </c>
      <c r="F87" s="1" t="s">
        <v>127</v>
      </c>
      <c r="G87" s="1" t="s">
        <v>13809</v>
      </c>
      <c r="H87" s="1" t="s">
        <v>13809</v>
      </c>
      <c r="I87" s="9">
        <v>44295</v>
      </c>
      <c r="J87" s="2" t="s">
        <v>409</v>
      </c>
      <c r="K87" s="2" t="s">
        <v>13809</v>
      </c>
      <c r="N87" s="2" t="s">
        <v>13809</v>
      </c>
      <c r="O87" s="2" t="s">
        <v>110</v>
      </c>
      <c r="P87" s="2" t="s">
        <v>111</v>
      </c>
      <c r="S87" s="5" t="s">
        <v>112</v>
      </c>
      <c r="U87" s="2" t="b">
        <f>OR(S87="yes",T87="yes")</f>
        <v>1</v>
      </c>
      <c r="V87" s="4" t="s">
        <v>113</v>
      </c>
      <c r="Y87" s="2" t="s">
        <v>112</v>
      </c>
      <c r="Z87" s="2" t="s">
        <v>112</v>
      </c>
      <c r="AA87" s="2" t="s">
        <v>111</v>
      </c>
      <c r="AB87" s="2">
        <v>5</v>
      </c>
      <c r="AK87" s="1" t="s">
        <v>129</v>
      </c>
      <c r="AO87" s="1" t="s">
        <v>255</v>
      </c>
      <c r="AU87" s="1" t="s">
        <v>132</v>
      </c>
      <c r="AZ87" s="1" t="s">
        <v>155</v>
      </c>
      <c r="BA87" s="1">
        <v>17.670000000000002</v>
      </c>
      <c r="BJ87" s="1" t="s">
        <v>112</v>
      </c>
      <c r="BK87" s="1" t="s">
        <v>111</v>
      </c>
      <c r="BQ87" s="1" t="s">
        <v>121</v>
      </c>
      <c r="BR87" s="1" t="s">
        <v>122</v>
      </c>
      <c r="BW87" s="34" t="s">
        <v>710</v>
      </c>
      <c r="BX87" s="2" t="s">
        <v>111</v>
      </c>
      <c r="BY87" s="2" t="s">
        <v>156</v>
      </c>
      <c r="BZ87" s="2" t="s">
        <v>162</v>
      </c>
      <c r="CA87" s="2">
        <v>1</v>
      </c>
      <c r="CB87" s="13" t="s">
        <v>149</v>
      </c>
      <c r="CC87" s="4" t="s">
        <v>126</v>
      </c>
      <c r="CD87" s="1" t="b">
        <f t="shared" si="53"/>
        <v>1</v>
      </c>
      <c r="CE87" s="1" t="b">
        <f t="shared" si="31"/>
        <v>0</v>
      </c>
      <c r="CF87" s="1" t="b">
        <f t="shared" si="36"/>
        <v>0</v>
      </c>
      <c r="CG87" s="1" t="b">
        <f t="shared" si="37"/>
        <v>0</v>
      </c>
      <c r="CH87" s="1" t="b">
        <f t="shared" si="38"/>
        <v>0</v>
      </c>
      <c r="CI87" s="1" t="b">
        <f t="shared" si="39"/>
        <v>0</v>
      </c>
      <c r="CJ87" s="1" t="b">
        <f t="shared" si="40"/>
        <v>1</v>
      </c>
      <c r="CK87" s="1" t="b">
        <f t="shared" si="41"/>
        <v>0</v>
      </c>
      <c r="CL87" s="1" t="b">
        <f t="shared" si="42"/>
        <v>0</v>
      </c>
      <c r="CM87" s="1" t="b">
        <f t="shared" si="43"/>
        <v>0</v>
      </c>
      <c r="CN87" s="1" t="b">
        <f t="shared" si="44"/>
        <v>0</v>
      </c>
      <c r="CO87" s="2" t="b">
        <f t="shared" si="45"/>
        <v>1</v>
      </c>
      <c r="CP87" s="2" t="b">
        <f t="shared" si="46"/>
        <v>1</v>
      </c>
      <c r="CQ87" s="2" t="b">
        <f t="shared" si="47"/>
        <v>0</v>
      </c>
      <c r="CR87" s="6" t="str">
        <f t="shared" si="48"/>
        <v>Male</v>
      </c>
      <c r="CS87" s="7">
        <f t="shared" si="49"/>
        <v>0</v>
      </c>
      <c r="CT87" s="7">
        <f t="shared" si="50"/>
        <v>0</v>
      </c>
      <c r="CU87" s="7">
        <f t="shared" si="51"/>
        <v>1</v>
      </c>
      <c r="CV87" s="7">
        <f t="shared" si="52"/>
        <v>0</v>
      </c>
      <c r="CW87" s="7">
        <f t="shared" si="32"/>
        <v>0</v>
      </c>
      <c r="CX87" s="1" t="b">
        <f t="shared" si="33"/>
        <v>1</v>
      </c>
      <c r="CY87" s="1" t="b">
        <f t="shared" si="34"/>
        <v>1</v>
      </c>
      <c r="DG87" s="1" t="b">
        <f t="shared" si="35"/>
        <v>0</v>
      </c>
    </row>
    <row r="88" spans="1:111" ht="29" x14ac:dyDescent="0.35">
      <c r="A88" s="2">
        <v>72</v>
      </c>
      <c r="B88" s="1" t="s">
        <v>13809</v>
      </c>
      <c r="C88" s="9">
        <v>44305</v>
      </c>
      <c r="D88" s="10" t="s">
        <v>13809</v>
      </c>
      <c r="E88" s="1" t="e">
        <f>ROUND((C88-D88)/365,0)</f>
        <v>#VALUE!</v>
      </c>
      <c r="F88" s="1" t="s">
        <v>127</v>
      </c>
      <c r="G88" s="1" t="s">
        <v>13809</v>
      </c>
      <c r="H88" s="1" t="s">
        <v>13809</v>
      </c>
      <c r="K88" s="2" t="s">
        <v>13809</v>
      </c>
      <c r="L88" s="9">
        <v>44330</v>
      </c>
      <c r="M88" s="2" t="s">
        <v>109</v>
      </c>
      <c r="N88" s="2" t="s">
        <v>13809</v>
      </c>
      <c r="O88" s="2" t="s">
        <v>110</v>
      </c>
      <c r="P88" s="2" t="s">
        <v>111</v>
      </c>
      <c r="T88" s="2" t="s">
        <v>112</v>
      </c>
      <c r="U88" s="2" t="b">
        <f>OR(S88="yes",T88="yes")</f>
        <v>1</v>
      </c>
      <c r="V88" s="2" t="s">
        <v>113</v>
      </c>
      <c r="W88" s="1" t="s">
        <v>112</v>
      </c>
      <c r="X88" s="1" t="s">
        <v>110</v>
      </c>
      <c r="Y88" s="2" t="s">
        <v>112</v>
      </c>
      <c r="AA88" s="2" t="s">
        <v>112</v>
      </c>
      <c r="AB88" s="2">
        <v>3</v>
      </c>
      <c r="AC88" s="1" t="s">
        <v>111</v>
      </c>
      <c r="AF88" s="1" t="s">
        <v>111</v>
      </c>
      <c r="AJ88" s="1" t="s">
        <v>115</v>
      </c>
      <c r="AK88" s="1" t="s">
        <v>606</v>
      </c>
      <c r="AO88" s="1" t="s">
        <v>221</v>
      </c>
      <c r="AS88" s="1" t="s">
        <v>131</v>
      </c>
      <c r="AT88" s="1" t="s">
        <v>112</v>
      </c>
      <c r="AZ88" s="1" t="s">
        <v>155</v>
      </c>
      <c r="BA88" s="1" t="s">
        <v>711</v>
      </c>
      <c r="BI88" s="1" t="s">
        <v>112</v>
      </c>
      <c r="BJ88" s="11" t="s">
        <v>112</v>
      </c>
      <c r="BQ88" s="1" t="s">
        <v>121</v>
      </c>
      <c r="BR88" s="1" t="s">
        <v>122</v>
      </c>
      <c r="BS88" s="1" t="s">
        <v>111</v>
      </c>
      <c r="BT88" s="34" t="s">
        <v>712</v>
      </c>
      <c r="BU88" s="34" t="s">
        <v>713</v>
      </c>
      <c r="BV88" s="9">
        <v>44337</v>
      </c>
      <c r="BW88" s="34" t="s">
        <v>714</v>
      </c>
      <c r="BX88" s="2" t="s">
        <v>111</v>
      </c>
      <c r="BZ88" s="2" t="s">
        <v>124</v>
      </c>
      <c r="CA88" s="2">
        <v>2</v>
      </c>
      <c r="CB88" s="1" t="s">
        <v>330</v>
      </c>
      <c r="CC88" s="2" t="s">
        <v>126</v>
      </c>
      <c r="CD88" s="1" t="e">
        <f t="shared" si="53"/>
        <v>#VALUE!</v>
      </c>
      <c r="CE88" s="1" t="e">
        <f t="shared" si="31"/>
        <v>#VALUE!</v>
      </c>
      <c r="CF88" s="1" t="e">
        <f t="shared" si="36"/>
        <v>#VALUE!</v>
      </c>
      <c r="CG88" s="1" t="e">
        <f t="shared" si="37"/>
        <v>#VALUE!</v>
      </c>
      <c r="CH88" s="1" t="e">
        <f t="shared" si="38"/>
        <v>#VALUE!</v>
      </c>
      <c r="CI88" s="1" t="e">
        <f t="shared" si="39"/>
        <v>#VALUE!</v>
      </c>
      <c r="CJ88" s="1" t="e">
        <f t="shared" si="40"/>
        <v>#VALUE!</v>
      </c>
      <c r="CK88" s="1" t="e">
        <f t="shared" si="41"/>
        <v>#VALUE!</v>
      </c>
      <c r="CL88" s="1" t="e">
        <f t="shared" si="42"/>
        <v>#VALUE!</v>
      </c>
      <c r="CM88" s="1" t="e">
        <f t="shared" si="43"/>
        <v>#VALUE!</v>
      </c>
      <c r="CN88" s="1" t="e">
        <f t="shared" si="44"/>
        <v>#VALUE!</v>
      </c>
      <c r="CO88" s="2" t="b">
        <f t="shared" si="45"/>
        <v>1</v>
      </c>
      <c r="CP88" s="2" t="b">
        <f t="shared" si="46"/>
        <v>1</v>
      </c>
      <c r="CQ88" s="2" t="b">
        <f t="shared" si="47"/>
        <v>0</v>
      </c>
      <c r="CR88" s="6" t="str">
        <f t="shared" si="48"/>
        <v>Male</v>
      </c>
      <c r="CS88" s="7">
        <f t="shared" si="49"/>
        <v>0</v>
      </c>
      <c r="CT88" s="7">
        <f t="shared" si="50"/>
        <v>0</v>
      </c>
      <c r="CU88" s="7">
        <f t="shared" si="51"/>
        <v>0</v>
      </c>
      <c r="CV88" s="7">
        <f t="shared" si="52"/>
        <v>1</v>
      </c>
      <c r="CW88" s="7">
        <f t="shared" si="32"/>
        <v>0</v>
      </c>
      <c r="CX88" s="1" t="e">
        <f t="shared" si="33"/>
        <v>#VALUE!</v>
      </c>
      <c r="CY88" s="1" t="e">
        <f t="shared" si="34"/>
        <v>#VALUE!</v>
      </c>
      <c r="DG88" s="1" t="e">
        <f t="shared" si="35"/>
        <v>#VALUE!</v>
      </c>
    </row>
    <row r="89" spans="1:111" ht="246.5" x14ac:dyDescent="0.35">
      <c r="B89" s="1" t="s">
        <v>13809</v>
      </c>
      <c r="C89" s="9">
        <v>44305</v>
      </c>
      <c r="D89" s="10" t="s">
        <v>13809</v>
      </c>
      <c r="E89" s="1">
        <v>16</v>
      </c>
      <c r="F89" s="1" t="s">
        <v>108</v>
      </c>
      <c r="G89" s="1" t="s">
        <v>13809</v>
      </c>
      <c r="H89" s="1" t="s">
        <v>13809</v>
      </c>
      <c r="I89" s="9">
        <v>44280</v>
      </c>
      <c r="J89" s="2" t="s">
        <v>109</v>
      </c>
      <c r="K89" s="2" t="s">
        <v>13809</v>
      </c>
      <c r="L89" s="9">
        <v>44318</v>
      </c>
      <c r="M89" s="2" t="s">
        <v>109</v>
      </c>
      <c r="N89" s="2" t="s">
        <v>13809</v>
      </c>
      <c r="O89" s="2" t="s">
        <v>110</v>
      </c>
      <c r="P89" s="2" t="s">
        <v>111</v>
      </c>
      <c r="S89" s="2" t="s">
        <v>112</v>
      </c>
      <c r="T89" s="2" t="s">
        <v>111</v>
      </c>
      <c r="U89" s="2" t="b">
        <v>1</v>
      </c>
      <c r="V89" s="2" t="s">
        <v>113</v>
      </c>
      <c r="W89" s="1" t="s">
        <v>111</v>
      </c>
      <c r="Y89" s="2" t="s">
        <v>112</v>
      </c>
      <c r="Z89" s="2" t="s">
        <v>112</v>
      </c>
      <c r="AA89" s="2" t="s">
        <v>112</v>
      </c>
      <c r="AB89" s="2">
        <v>14</v>
      </c>
      <c r="AC89" s="1" t="s">
        <v>111</v>
      </c>
      <c r="AF89" s="1" t="s">
        <v>111</v>
      </c>
      <c r="AJ89" s="1" t="s">
        <v>115</v>
      </c>
      <c r="AK89" s="1" t="s">
        <v>291</v>
      </c>
      <c r="AN89" s="1" t="s">
        <v>715</v>
      </c>
      <c r="AO89" s="1" t="s">
        <v>221</v>
      </c>
      <c r="AS89" s="1" t="s">
        <v>118</v>
      </c>
      <c r="AZ89" s="1" t="s">
        <v>120</v>
      </c>
      <c r="BA89" s="1" t="s">
        <v>716</v>
      </c>
      <c r="BG89" s="1" t="s">
        <v>717</v>
      </c>
      <c r="BH89" s="1">
        <v>18</v>
      </c>
      <c r="BJ89" s="1" t="s">
        <v>112</v>
      </c>
      <c r="BK89" s="1" t="s">
        <v>111</v>
      </c>
      <c r="BQ89" s="1" t="s">
        <v>121</v>
      </c>
      <c r="BR89" s="1" t="s">
        <v>122</v>
      </c>
      <c r="BS89" s="1" t="s">
        <v>112</v>
      </c>
      <c r="BU89" s="34" t="s">
        <v>718</v>
      </c>
      <c r="BV89" s="9">
        <v>44331</v>
      </c>
      <c r="BW89" s="34" t="s">
        <v>719</v>
      </c>
      <c r="BX89" s="2" t="s">
        <v>111</v>
      </c>
      <c r="BY89" s="2" t="s">
        <v>153</v>
      </c>
      <c r="BZ89" s="2" t="s">
        <v>124</v>
      </c>
      <c r="CA89" s="2">
        <v>1</v>
      </c>
      <c r="CB89" s="1" t="s">
        <v>386</v>
      </c>
      <c r="CC89" s="2" t="s">
        <v>126</v>
      </c>
      <c r="CD89" s="1" t="b">
        <f t="shared" si="53"/>
        <v>1</v>
      </c>
      <c r="CE89" s="1" t="b">
        <f t="shared" si="31"/>
        <v>1</v>
      </c>
      <c r="CF89" s="1" t="b">
        <f t="shared" si="36"/>
        <v>0</v>
      </c>
      <c r="CG89" s="1" t="b">
        <f t="shared" si="37"/>
        <v>0</v>
      </c>
      <c r="CH89" s="1" t="b">
        <f t="shared" si="38"/>
        <v>1</v>
      </c>
      <c r="CI89" s="1" t="b">
        <f t="shared" si="39"/>
        <v>0</v>
      </c>
      <c r="CJ89" s="1" t="b">
        <f t="shared" si="40"/>
        <v>0</v>
      </c>
      <c r="CK89" s="1" t="b">
        <f t="shared" si="41"/>
        <v>0</v>
      </c>
      <c r="CL89" s="1" t="b">
        <f t="shared" si="42"/>
        <v>0</v>
      </c>
      <c r="CM89" s="1" t="b">
        <f t="shared" si="43"/>
        <v>0</v>
      </c>
      <c r="CN89" s="1" t="b">
        <f t="shared" si="44"/>
        <v>0</v>
      </c>
      <c r="CO89" s="2" t="b">
        <f t="shared" si="45"/>
        <v>0</v>
      </c>
      <c r="CP89" s="2" t="b">
        <f t="shared" si="46"/>
        <v>0</v>
      </c>
      <c r="CQ89" s="2" t="b">
        <f t="shared" si="47"/>
        <v>1</v>
      </c>
      <c r="CR89" s="6" t="str">
        <f t="shared" si="48"/>
        <v>Female</v>
      </c>
      <c r="CS89" s="7">
        <f t="shared" si="49"/>
        <v>1</v>
      </c>
      <c r="CT89" s="7">
        <f t="shared" si="50"/>
        <v>0</v>
      </c>
      <c r="CU89" s="7">
        <f t="shared" si="51"/>
        <v>0</v>
      </c>
      <c r="CV89" s="7">
        <f t="shared" si="52"/>
        <v>1</v>
      </c>
      <c r="CW89" s="7">
        <f t="shared" si="32"/>
        <v>0</v>
      </c>
      <c r="CX89" s="1" t="b">
        <f t="shared" si="33"/>
        <v>1</v>
      </c>
      <c r="CY89" s="1" t="b">
        <f t="shared" si="34"/>
        <v>0</v>
      </c>
      <c r="DG89" s="1" t="b">
        <f t="shared" si="35"/>
        <v>1</v>
      </c>
    </row>
    <row r="90" spans="1:111" ht="29" x14ac:dyDescent="0.35">
      <c r="B90" s="1" t="s">
        <v>13809</v>
      </c>
      <c r="C90" s="9">
        <v>44305</v>
      </c>
      <c r="D90" s="10" t="s">
        <v>13809</v>
      </c>
      <c r="E90" s="1">
        <v>31</v>
      </c>
      <c r="F90" s="1" t="s">
        <v>127</v>
      </c>
      <c r="G90" s="1" t="s">
        <v>13809</v>
      </c>
      <c r="H90" s="1" t="s">
        <v>13809</v>
      </c>
      <c r="K90" s="2" t="s">
        <v>13809</v>
      </c>
      <c r="L90" s="9">
        <v>44301</v>
      </c>
      <c r="M90" s="2" t="s">
        <v>109</v>
      </c>
      <c r="N90" s="2" t="s">
        <v>13809</v>
      </c>
      <c r="O90" s="2" t="s">
        <v>110</v>
      </c>
      <c r="S90" s="2" t="s">
        <v>112</v>
      </c>
      <c r="T90" s="2" t="s">
        <v>112</v>
      </c>
      <c r="U90" s="2" t="b">
        <f>OR(S90="yes",T90="yes")</f>
        <v>1</v>
      </c>
      <c r="V90" s="2" t="s">
        <v>113</v>
      </c>
      <c r="W90" s="1" t="s">
        <v>112</v>
      </c>
      <c r="X90" s="1" t="s">
        <v>114</v>
      </c>
      <c r="Y90" s="2" t="s">
        <v>112</v>
      </c>
      <c r="AA90" s="2" t="s">
        <v>112</v>
      </c>
      <c r="AB90" s="2">
        <v>2</v>
      </c>
      <c r="AC90" s="1" t="s">
        <v>111</v>
      </c>
      <c r="AF90" s="1" t="s">
        <v>111</v>
      </c>
      <c r="AJ90" s="1" t="s">
        <v>115</v>
      </c>
      <c r="AK90" s="1" t="s">
        <v>150</v>
      </c>
      <c r="AO90" s="1" t="s">
        <v>117</v>
      </c>
      <c r="AU90" s="1" t="s">
        <v>132</v>
      </c>
      <c r="AZ90" s="1" t="s">
        <v>155</v>
      </c>
      <c r="BA90" s="1">
        <v>0.38</v>
      </c>
      <c r="BI90" s="1" t="s">
        <v>112</v>
      </c>
      <c r="BJ90" s="1" t="s">
        <v>112</v>
      </c>
      <c r="BK90" s="1" t="s">
        <v>112</v>
      </c>
      <c r="BL90" s="1" t="s">
        <v>142</v>
      </c>
      <c r="BQ90" s="1" t="s">
        <v>121</v>
      </c>
      <c r="BR90" s="1" t="s">
        <v>122</v>
      </c>
      <c r="BS90" s="1" t="s">
        <v>112</v>
      </c>
      <c r="BU90" s="34" t="s">
        <v>720</v>
      </c>
      <c r="BV90" s="9">
        <v>44354</v>
      </c>
      <c r="BX90" s="2" t="s">
        <v>111</v>
      </c>
      <c r="BY90" s="2" t="s">
        <v>123</v>
      </c>
      <c r="BZ90" s="2" t="s">
        <v>124</v>
      </c>
      <c r="CA90" s="2">
        <v>2</v>
      </c>
      <c r="CB90" s="1" t="s">
        <v>227</v>
      </c>
      <c r="CC90" s="2" t="s">
        <v>126</v>
      </c>
      <c r="CD90" s="1" t="b">
        <f t="shared" si="53"/>
        <v>0</v>
      </c>
      <c r="CE90" s="1" t="b">
        <f t="shared" si="31"/>
        <v>0</v>
      </c>
      <c r="CF90" s="1" t="b">
        <f t="shared" si="36"/>
        <v>0</v>
      </c>
      <c r="CG90" s="1" t="b">
        <f t="shared" si="37"/>
        <v>0</v>
      </c>
      <c r="CH90" s="1" t="b">
        <f t="shared" si="38"/>
        <v>0</v>
      </c>
      <c r="CI90" s="1" t="b">
        <f t="shared" si="39"/>
        <v>0</v>
      </c>
      <c r="CJ90" s="1" t="b">
        <f t="shared" si="40"/>
        <v>0</v>
      </c>
      <c r="CK90" s="1" t="b">
        <f t="shared" si="41"/>
        <v>1</v>
      </c>
      <c r="CL90" s="1" t="b">
        <f t="shared" si="42"/>
        <v>0</v>
      </c>
      <c r="CM90" s="1" t="b">
        <f t="shared" si="43"/>
        <v>0</v>
      </c>
      <c r="CN90" s="1" t="b">
        <f t="shared" si="44"/>
        <v>0</v>
      </c>
      <c r="CO90" s="2" t="b">
        <f t="shared" si="45"/>
        <v>1</v>
      </c>
      <c r="CP90" s="2" t="b">
        <f t="shared" si="46"/>
        <v>1</v>
      </c>
      <c r="CQ90" s="2" t="b">
        <f t="shared" si="47"/>
        <v>0</v>
      </c>
      <c r="CR90" s="6" t="str">
        <f t="shared" si="48"/>
        <v>Male</v>
      </c>
      <c r="CS90" s="7">
        <f t="shared" si="49"/>
        <v>0</v>
      </c>
      <c r="CT90" s="7">
        <f t="shared" si="50"/>
        <v>0</v>
      </c>
      <c r="CU90" s="7">
        <f t="shared" si="51"/>
        <v>0</v>
      </c>
      <c r="CV90" s="7">
        <f t="shared" si="52"/>
        <v>1</v>
      </c>
      <c r="CW90" s="7">
        <f t="shared" si="32"/>
        <v>0</v>
      </c>
      <c r="CX90" s="1" t="b">
        <f t="shared" si="33"/>
        <v>0</v>
      </c>
      <c r="CY90" s="1" t="b">
        <f t="shared" si="34"/>
        <v>1</v>
      </c>
      <c r="DG90" s="1" t="b">
        <f t="shared" si="35"/>
        <v>0</v>
      </c>
    </row>
    <row r="91" spans="1:111" ht="72.5" x14ac:dyDescent="0.35">
      <c r="B91" s="1" t="s">
        <v>13809</v>
      </c>
      <c r="C91" s="9">
        <v>44305</v>
      </c>
      <c r="D91" s="10" t="s">
        <v>13809</v>
      </c>
      <c r="E91" s="1">
        <v>31</v>
      </c>
      <c r="F91" s="1" t="s">
        <v>127</v>
      </c>
      <c r="G91" s="1" t="s">
        <v>13809</v>
      </c>
      <c r="H91" s="1" t="s">
        <v>13809</v>
      </c>
      <c r="K91" s="2" t="s">
        <v>13809</v>
      </c>
      <c r="L91" s="9">
        <v>44278</v>
      </c>
      <c r="M91" s="2" t="s">
        <v>128</v>
      </c>
      <c r="N91" s="2" t="s">
        <v>13809</v>
      </c>
      <c r="O91" s="2" t="s">
        <v>110</v>
      </c>
      <c r="P91" s="2" t="s">
        <v>111</v>
      </c>
      <c r="S91" s="2" t="s">
        <v>112</v>
      </c>
      <c r="T91" s="2" t="s">
        <v>112</v>
      </c>
      <c r="U91" s="2" t="b">
        <f>OR(S91="yes",T91="yes")</f>
        <v>1</v>
      </c>
      <c r="V91" s="2" t="s">
        <v>113</v>
      </c>
      <c r="W91" s="1" t="s">
        <v>112</v>
      </c>
      <c r="X91" s="1" t="s">
        <v>114</v>
      </c>
      <c r="Y91" s="2" t="s">
        <v>112</v>
      </c>
      <c r="AA91" s="2" t="s">
        <v>112</v>
      </c>
      <c r="AB91" s="2">
        <v>3</v>
      </c>
      <c r="AC91" s="1" t="s">
        <v>111</v>
      </c>
      <c r="AF91" s="1" t="s">
        <v>111</v>
      </c>
      <c r="AK91" s="1" t="s">
        <v>150</v>
      </c>
      <c r="AO91" s="1" t="s">
        <v>117</v>
      </c>
      <c r="AZ91" s="1" t="s">
        <v>205</v>
      </c>
      <c r="BA91" s="1" t="s">
        <v>721</v>
      </c>
      <c r="BD91" s="1">
        <v>133</v>
      </c>
      <c r="BE91" s="1">
        <v>20</v>
      </c>
      <c r="BJ91" s="1" t="s">
        <v>112</v>
      </c>
      <c r="BQ91" s="1" t="s">
        <v>121</v>
      </c>
      <c r="BR91" s="1" t="s">
        <v>122</v>
      </c>
      <c r="BU91" s="34" t="s">
        <v>722</v>
      </c>
      <c r="BV91" s="9">
        <v>44283</v>
      </c>
      <c r="BW91" s="34" t="s">
        <v>723</v>
      </c>
      <c r="BX91" s="2" t="s">
        <v>111</v>
      </c>
      <c r="BY91" s="2" t="s">
        <v>156</v>
      </c>
      <c r="BZ91" s="2" t="s">
        <v>124</v>
      </c>
      <c r="CA91" s="2">
        <v>2</v>
      </c>
      <c r="CB91" s="1" t="s">
        <v>181</v>
      </c>
      <c r="CC91" s="2" t="s">
        <v>126</v>
      </c>
      <c r="CD91" s="1" t="b">
        <f t="shared" si="53"/>
        <v>0</v>
      </c>
      <c r="CE91" s="1" t="b">
        <f t="shared" si="31"/>
        <v>0</v>
      </c>
      <c r="CF91" s="1" t="b">
        <f t="shared" si="36"/>
        <v>0</v>
      </c>
      <c r="CG91" s="1" t="b">
        <f t="shared" si="37"/>
        <v>0</v>
      </c>
      <c r="CH91" s="1" t="b">
        <f t="shared" si="38"/>
        <v>0</v>
      </c>
      <c r="CI91" s="1" t="b">
        <f t="shared" si="39"/>
        <v>0</v>
      </c>
      <c r="CJ91" s="1" t="b">
        <f t="shared" si="40"/>
        <v>0</v>
      </c>
      <c r="CK91" s="1" t="b">
        <f t="shared" si="41"/>
        <v>1</v>
      </c>
      <c r="CL91" s="1" t="b">
        <f t="shared" si="42"/>
        <v>0</v>
      </c>
      <c r="CM91" s="1" t="b">
        <f t="shared" si="43"/>
        <v>0</v>
      </c>
      <c r="CN91" s="1" t="b">
        <f t="shared" si="44"/>
        <v>0</v>
      </c>
      <c r="CO91" s="2" t="b">
        <f t="shared" si="45"/>
        <v>1</v>
      </c>
      <c r="CP91" s="2" t="b">
        <f t="shared" si="46"/>
        <v>1</v>
      </c>
      <c r="CQ91" s="2" t="b">
        <f t="shared" si="47"/>
        <v>0</v>
      </c>
      <c r="CR91" s="6" t="str">
        <f t="shared" si="48"/>
        <v>Male</v>
      </c>
      <c r="CS91" s="7">
        <f t="shared" si="49"/>
        <v>0</v>
      </c>
      <c r="CT91" s="7">
        <f t="shared" si="50"/>
        <v>0</v>
      </c>
      <c r="CU91" s="7">
        <f t="shared" si="51"/>
        <v>0</v>
      </c>
      <c r="CV91" s="7">
        <f t="shared" si="52"/>
        <v>0</v>
      </c>
      <c r="CW91" s="7">
        <f t="shared" si="32"/>
        <v>1</v>
      </c>
      <c r="CX91" s="1" t="b">
        <f t="shared" si="33"/>
        <v>0</v>
      </c>
      <c r="CY91" s="1" t="b">
        <f t="shared" si="34"/>
        <v>1</v>
      </c>
      <c r="DG91" s="1" t="b">
        <f t="shared" si="35"/>
        <v>0</v>
      </c>
    </row>
    <row r="92" spans="1:111" ht="43.5" x14ac:dyDescent="0.35">
      <c r="A92" s="2">
        <v>46</v>
      </c>
      <c r="B92" s="1" t="s">
        <v>13809</v>
      </c>
      <c r="C92" s="9">
        <v>44305</v>
      </c>
      <c r="D92" s="10" t="s">
        <v>13809</v>
      </c>
      <c r="E92" s="1" t="e">
        <f>ROUND((C92-D92)/365,0)</f>
        <v>#VALUE!</v>
      </c>
      <c r="F92" s="1" t="s">
        <v>127</v>
      </c>
      <c r="G92" s="1" t="s">
        <v>13809</v>
      </c>
      <c r="H92" s="1" t="s">
        <v>13809</v>
      </c>
      <c r="I92" s="9">
        <v>44293</v>
      </c>
      <c r="J92" s="2" t="s">
        <v>109</v>
      </c>
      <c r="K92" s="2" t="s">
        <v>13809</v>
      </c>
      <c r="N92" s="2" t="s">
        <v>13809</v>
      </c>
      <c r="O92" s="2" t="s">
        <v>110</v>
      </c>
      <c r="P92" s="2" t="s">
        <v>111</v>
      </c>
      <c r="S92" s="2" t="s">
        <v>112</v>
      </c>
      <c r="T92" s="2" t="s">
        <v>111</v>
      </c>
      <c r="U92" s="2" t="b">
        <f>OR(S92="yes",T92="yes")</f>
        <v>1</v>
      </c>
      <c r="V92" s="2" t="s">
        <v>113</v>
      </c>
      <c r="W92" s="1" t="s">
        <v>111</v>
      </c>
      <c r="Y92" s="2" t="s">
        <v>112</v>
      </c>
      <c r="Z92" s="2" t="s">
        <v>112</v>
      </c>
      <c r="AB92" s="2">
        <v>1</v>
      </c>
      <c r="AS92" s="11" t="s">
        <v>118</v>
      </c>
      <c r="BA92" s="11">
        <v>3.02</v>
      </c>
      <c r="BJ92" s="11" t="s">
        <v>112</v>
      </c>
      <c r="BQ92" s="1" t="s">
        <v>121</v>
      </c>
      <c r="BR92" s="1" t="s">
        <v>122</v>
      </c>
      <c r="BS92" s="1" t="s">
        <v>111</v>
      </c>
      <c r="BT92" s="34" t="s">
        <v>724</v>
      </c>
      <c r="BU92" s="34" t="s">
        <v>725</v>
      </c>
      <c r="BV92" s="9">
        <v>44336</v>
      </c>
      <c r="BW92" s="34" t="s">
        <v>14124</v>
      </c>
      <c r="BX92" s="2" t="s">
        <v>112</v>
      </c>
      <c r="BY92" s="2" t="s">
        <v>174</v>
      </c>
      <c r="BZ92" s="2" t="s">
        <v>232</v>
      </c>
      <c r="CA92" s="2">
        <v>1</v>
      </c>
      <c r="CB92" s="1" t="s">
        <v>224</v>
      </c>
      <c r="CC92" s="2" t="s">
        <v>126</v>
      </c>
      <c r="CD92" s="1" t="e">
        <f t="shared" si="53"/>
        <v>#VALUE!</v>
      </c>
      <c r="CE92" s="1" t="e">
        <f t="shared" si="31"/>
        <v>#VALUE!</v>
      </c>
      <c r="CF92" s="1" t="e">
        <f t="shared" si="36"/>
        <v>#VALUE!</v>
      </c>
      <c r="CG92" s="1" t="e">
        <f t="shared" si="37"/>
        <v>#VALUE!</v>
      </c>
      <c r="CH92" s="1" t="e">
        <f t="shared" si="38"/>
        <v>#VALUE!</v>
      </c>
      <c r="CI92" s="1" t="e">
        <f t="shared" si="39"/>
        <v>#VALUE!</v>
      </c>
      <c r="CJ92" s="1" t="e">
        <f t="shared" si="40"/>
        <v>#VALUE!</v>
      </c>
      <c r="CK92" s="1" t="e">
        <f t="shared" si="41"/>
        <v>#VALUE!</v>
      </c>
      <c r="CL92" s="1" t="e">
        <f t="shared" si="42"/>
        <v>#VALUE!</v>
      </c>
      <c r="CM92" s="1" t="e">
        <f t="shared" si="43"/>
        <v>#VALUE!</v>
      </c>
      <c r="CN92" s="1" t="e">
        <f t="shared" si="44"/>
        <v>#VALUE!</v>
      </c>
      <c r="CO92" s="2" t="b">
        <f t="shared" si="45"/>
        <v>1</v>
      </c>
      <c r="CP92" s="2" t="b">
        <f t="shared" si="46"/>
        <v>1</v>
      </c>
      <c r="CQ92" s="2" t="b">
        <f t="shared" si="47"/>
        <v>0</v>
      </c>
      <c r="CR92" s="6" t="str">
        <f t="shared" si="48"/>
        <v>Male</v>
      </c>
      <c r="CS92" s="7">
        <f t="shared" si="49"/>
        <v>1</v>
      </c>
      <c r="CT92" s="7">
        <f t="shared" si="50"/>
        <v>0</v>
      </c>
      <c r="CU92" s="7">
        <f t="shared" si="51"/>
        <v>0</v>
      </c>
      <c r="CV92" s="7">
        <f t="shared" si="52"/>
        <v>0</v>
      </c>
      <c r="CW92" s="7">
        <f t="shared" si="32"/>
        <v>0</v>
      </c>
      <c r="CX92" s="1" t="e">
        <f t="shared" si="33"/>
        <v>#VALUE!</v>
      </c>
      <c r="CY92" s="1" t="e">
        <f t="shared" si="34"/>
        <v>#VALUE!</v>
      </c>
      <c r="DG92" s="1" t="e">
        <f t="shared" si="35"/>
        <v>#VALUE!</v>
      </c>
    </row>
    <row r="93" spans="1:111" ht="58" x14ac:dyDescent="0.35">
      <c r="B93" s="1" t="s">
        <v>13809</v>
      </c>
      <c r="C93" s="9">
        <v>44511</v>
      </c>
      <c r="D93" s="10" t="s">
        <v>13809</v>
      </c>
      <c r="E93" s="1">
        <v>70</v>
      </c>
      <c r="F93" s="1" t="s">
        <v>108</v>
      </c>
      <c r="G93" s="1" t="s">
        <v>13809</v>
      </c>
      <c r="H93" s="1" t="s">
        <v>13809</v>
      </c>
      <c r="I93" s="9">
        <v>44258</v>
      </c>
      <c r="J93" s="2" t="s">
        <v>128</v>
      </c>
      <c r="K93" s="2" t="s">
        <v>13809</v>
      </c>
      <c r="L93" s="9">
        <v>44288</v>
      </c>
      <c r="M93" s="2" t="s">
        <v>128</v>
      </c>
      <c r="N93" s="2" t="s">
        <v>13809</v>
      </c>
      <c r="O93" s="2" t="s">
        <v>110</v>
      </c>
      <c r="P93" s="2" t="s">
        <v>111</v>
      </c>
      <c r="S93" s="2" t="s">
        <v>112</v>
      </c>
      <c r="T93" s="2" t="s">
        <v>112</v>
      </c>
      <c r="U93" s="2" t="b">
        <v>1</v>
      </c>
      <c r="V93" s="2" t="s">
        <v>113</v>
      </c>
      <c r="W93" s="1" t="s">
        <v>112</v>
      </c>
      <c r="X93" s="1" t="s">
        <v>138</v>
      </c>
      <c r="Y93" s="2" t="s">
        <v>112</v>
      </c>
      <c r="Z93" s="2" t="s">
        <v>111</v>
      </c>
      <c r="AA93" s="2" t="s">
        <v>112</v>
      </c>
      <c r="AB93" s="2">
        <v>42</v>
      </c>
      <c r="AC93" s="1" t="s">
        <v>111</v>
      </c>
      <c r="AF93" s="1" t="s">
        <v>111</v>
      </c>
      <c r="AJ93" s="1" t="s">
        <v>115</v>
      </c>
      <c r="AK93" s="1" t="s">
        <v>201</v>
      </c>
      <c r="AN93" s="1" t="s">
        <v>726</v>
      </c>
      <c r="AO93" s="1" t="s">
        <v>727</v>
      </c>
      <c r="AS93" s="1" t="s">
        <v>118</v>
      </c>
      <c r="AU93" s="1" t="s">
        <v>132</v>
      </c>
      <c r="AZ93" s="1" t="s">
        <v>155</v>
      </c>
      <c r="BA93" s="1" t="s">
        <v>728</v>
      </c>
      <c r="BJ93" s="1" t="s">
        <v>112</v>
      </c>
      <c r="BK93" s="1" t="s">
        <v>112</v>
      </c>
      <c r="BL93" s="1" t="s">
        <v>142</v>
      </c>
      <c r="BQ93" s="1" t="s">
        <v>121</v>
      </c>
      <c r="BR93" s="1" t="s">
        <v>122</v>
      </c>
      <c r="BS93" s="1" t="s">
        <v>112</v>
      </c>
      <c r="BU93" s="34" t="s">
        <v>729</v>
      </c>
      <c r="BV93" s="9">
        <v>44655</v>
      </c>
      <c r="BW93" s="34" t="s">
        <v>730</v>
      </c>
      <c r="BY93" s="2" t="s">
        <v>123</v>
      </c>
      <c r="BZ93" s="2" t="s">
        <v>124</v>
      </c>
      <c r="CA93" s="2">
        <v>2</v>
      </c>
      <c r="CB93" s="1" t="s">
        <v>256</v>
      </c>
      <c r="CC93" s="2" t="s">
        <v>126</v>
      </c>
      <c r="CD93" s="1" t="b">
        <v>0</v>
      </c>
      <c r="CE93" s="1" t="b">
        <v>0</v>
      </c>
      <c r="CF93" s="1" t="b">
        <f t="shared" si="36"/>
        <v>0</v>
      </c>
      <c r="CG93" s="1" t="b">
        <f t="shared" si="37"/>
        <v>0</v>
      </c>
      <c r="CH93" s="1" t="b">
        <f t="shared" si="38"/>
        <v>0</v>
      </c>
      <c r="CI93" s="1" t="b">
        <f t="shared" si="39"/>
        <v>0</v>
      </c>
      <c r="CJ93" s="1" t="b">
        <f t="shared" si="40"/>
        <v>0</v>
      </c>
      <c r="CK93" s="1" t="b">
        <f t="shared" si="41"/>
        <v>0</v>
      </c>
      <c r="CL93" s="1" t="b">
        <f t="shared" si="42"/>
        <v>0</v>
      </c>
      <c r="CM93" s="1" t="b">
        <f t="shared" si="43"/>
        <v>0</v>
      </c>
      <c r="CN93" s="1" t="b">
        <f t="shared" si="44"/>
        <v>1</v>
      </c>
      <c r="CO93" s="2" t="b">
        <f t="shared" si="45"/>
        <v>0</v>
      </c>
      <c r="CP93" s="2" t="b">
        <f t="shared" si="46"/>
        <v>0</v>
      </c>
      <c r="CQ93" s="2" t="b">
        <f t="shared" si="47"/>
        <v>0</v>
      </c>
      <c r="CR93" s="6" t="str">
        <f t="shared" si="48"/>
        <v>Female</v>
      </c>
      <c r="CS93" s="7">
        <f t="shared" si="49"/>
        <v>0</v>
      </c>
      <c r="CT93" s="7">
        <f t="shared" si="50"/>
        <v>1</v>
      </c>
      <c r="CU93" s="7">
        <f t="shared" si="51"/>
        <v>0</v>
      </c>
      <c r="CV93" s="7">
        <f t="shared" si="52"/>
        <v>0</v>
      </c>
      <c r="CW93" s="7">
        <f t="shared" si="32"/>
        <v>1</v>
      </c>
      <c r="CX93" s="1" t="b">
        <f t="shared" si="33"/>
        <v>0</v>
      </c>
      <c r="CY93" s="1" t="b">
        <f t="shared" si="34"/>
        <v>0</v>
      </c>
      <c r="DG93" s="1" t="b">
        <f t="shared" si="35"/>
        <v>0</v>
      </c>
    </row>
    <row r="94" spans="1:111" ht="130.5" x14ac:dyDescent="0.35">
      <c r="A94" s="4"/>
      <c r="B94" s="1" t="s">
        <v>13809</v>
      </c>
      <c r="C94" s="14">
        <v>44305</v>
      </c>
      <c r="D94" s="10" t="s">
        <v>13809</v>
      </c>
      <c r="E94" s="13">
        <v>24</v>
      </c>
      <c r="F94" s="13" t="s">
        <v>108</v>
      </c>
      <c r="G94" s="1" t="s">
        <v>13809</v>
      </c>
      <c r="H94" s="1" t="s">
        <v>13809</v>
      </c>
      <c r="I94" s="4" t="s">
        <v>183</v>
      </c>
      <c r="J94" s="4" t="s">
        <v>109</v>
      </c>
      <c r="K94" s="2" t="s">
        <v>13809</v>
      </c>
      <c r="L94" s="14">
        <v>44294</v>
      </c>
      <c r="M94" s="4" t="s">
        <v>109</v>
      </c>
      <c r="N94" s="2" t="s">
        <v>13809</v>
      </c>
      <c r="O94" s="4" t="s">
        <v>110</v>
      </c>
      <c r="P94" s="4" t="s">
        <v>111</v>
      </c>
      <c r="Q94" s="4"/>
      <c r="R94" s="4"/>
      <c r="S94" s="4" t="s">
        <v>111</v>
      </c>
      <c r="T94" s="4" t="s">
        <v>112</v>
      </c>
      <c r="U94" s="4" t="b">
        <v>1</v>
      </c>
      <c r="V94" s="4" t="s">
        <v>113</v>
      </c>
      <c r="W94" s="13" t="s">
        <v>112</v>
      </c>
      <c r="X94" s="13" t="s">
        <v>110</v>
      </c>
      <c r="Y94" s="4" t="s">
        <v>112</v>
      </c>
      <c r="Z94" s="4" t="s">
        <v>111</v>
      </c>
      <c r="AA94" s="4" t="s">
        <v>112</v>
      </c>
      <c r="AB94" s="4">
        <v>3</v>
      </c>
      <c r="AC94" s="13" t="s">
        <v>111</v>
      </c>
      <c r="AD94" s="13"/>
      <c r="AE94" s="13"/>
      <c r="AF94" s="13" t="s">
        <v>111</v>
      </c>
      <c r="AG94" s="13"/>
      <c r="AH94" s="13"/>
      <c r="AI94" s="13"/>
      <c r="AJ94" s="13" t="s">
        <v>115</v>
      </c>
      <c r="AK94" s="13" t="s">
        <v>215</v>
      </c>
      <c r="AL94" s="13"/>
      <c r="AM94" s="13"/>
      <c r="AN94" s="13"/>
      <c r="AO94" s="13" t="s">
        <v>130</v>
      </c>
      <c r="AP94" s="13"/>
      <c r="AQ94" s="13"/>
      <c r="AR94" s="13"/>
      <c r="AS94" s="13" t="s">
        <v>229</v>
      </c>
      <c r="AT94" s="13"/>
      <c r="AU94" s="13" t="s">
        <v>243</v>
      </c>
      <c r="AV94" s="13"/>
      <c r="AW94" s="13"/>
      <c r="AX94" s="13"/>
      <c r="AY94" s="13"/>
      <c r="AZ94" s="13" t="s">
        <v>120</v>
      </c>
      <c r="BA94" s="13" t="s">
        <v>731</v>
      </c>
      <c r="BB94" s="13"/>
      <c r="BC94" s="13"/>
      <c r="BD94" s="13"/>
      <c r="BE94" s="13"/>
      <c r="BF94" s="13"/>
      <c r="BG94" s="13" t="s">
        <v>732</v>
      </c>
      <c r="BH94" s="13" t="s">
        <v>733</v>
      </c>
      <c r="BI94" s="13" t="s">
        <v>112</v>
      </c>
      <c r="BJ94" s="13" t="s">
        <v>112</v>
      </c>
      <c r="BK94" s="13" t="s">
        <v>112</v>
      </c>
      <c r="BL94" s="13" t="s">
        <v>226</v>
      </c>
      <c r="BM94" s="13"/>
      <c r="BN94" s="13"/>
      <c r="BO94" s="13"/>
      <c r="BP94" s="13"/>
      <c r="BQ94" s="13" t="s">
        <v>121</v>
      </c>
      <c r="BR94" s="13" t="s">
        <v>122</v>
      </c>
      <c r="BS94" s="13" t="s">
        <v>111</v>
      </c>
      <c r="BT94" s="35" t="s">
        <v>734</v>
      </c>
      <c r="BU94" s="35" t="s">
        <v>735</v>
      </c>
      <c r="BV94" s="14">
        <v>44414</v>
      </c>
      <c r="BW94" s="35" t="s">
        <v>736</v>
      </c>
      <c r="BX94" s="4" t="s">
        <v>111</v>
      </c>
      <c r="BY94" s="4" t="s">
        <v>123</v>
      </c>
      <c r="BZ94" s="4" t="s">
        <v>232</v>
      </c>
      <c r="CA94" s="2">
        <v>2</v>
      </c>
      <c r="CB94" s="13" t="s">
        <v>329</v>
      </c>
      <c r="CC94" s="4" t="s">
        <v>126</v>
      </c>
      <c r="CD94" s="1" t="b">
        <f t="shared" ref="CD94:CD109" si="54">AND(E94&lt;30,NOT(E94="."),NOT(E94=""))</f>
        <v>1</v>
      </c>
      <c r="CE94" s="1" t="b">
        <f t="shared" ref="CE94:CE109" si="55">AND(E94&lt;18,NOT(E94="."),NOT(E94=""))</f>
        <v>0</v>
      </c>
      <c r="CF94" s="1" t="b">
        <f t="shared" si="36"/>
        <v>0</v>
      </c>
      <c r="CG94" s="1" t="b">
        <f t="shared" si="37"/>
        <v>0</v>
      </c>
      <c r="CH94" s="1" t="b">
        <f t="shared" si="38"/>
        <v>0</v>
      </c>
      <c r="CI94" s="1" t="b">
        <f t="shared" si="39"/>
        <v>1</v>
      </c>
      <c r="CJ94" s="1" t="b">
        <f t="shared" si="40"/>
        <v>0</v>
      </c>
      <c r="CK94" s="1" t="b">
        <f t="shared" si="41"/>
        <v>0</v>
      </c>
      <c r="CL94" s="1" t="b">
        <f t="shared" si="42"/>
        <v>0</v>
      </c>
      <c r="CM94" s="1" t="b">
        <f t="shared" si="43"/>
        <v>0</v>
      </c>
      <c r="CN94" s="1" t="b">
        <f t="shared" si="44"/>
        <v>0</v>
      </c>
      <c r="CO94" s="2" t="b">
        <f t="shared" si="45"/>
        <v>1</v>
      </c>
      <c r="CP94" s="2" t="b">
        <f t="shared" si="46"/>
        <v>1</v>
      </c>
      <c r="CQ94" s="2" t="b">
        <f t="shared" si="47"/>
        <v>0</v>
      </c>
      <c r="CR94" s="6" t="str">
        <f t="shared" si="48"/>
        <v>Female</v>
      </c>
      <c r="CS94" s="7">
        <f t="shared" si="49"/>
        <v>1</v>
      </c>
      <c r="CT94" s="7">
        <f t="shared" si="50"/>
        <v>0</v>
      </c>
      <c r="CU94" s="7">
        <f t="shared" si="51"/>
        <v>0</v>
      </c>
      <c r="CV94" s="7">
        <f t="shared" si="52"/>
        <v>1</v>
      </c>
      <c r="CW94" s="7">
        <f t="shared" si="32"/>
        <v>0</v>
      </c>
      <c r="CX94" s="1" t="b">
        <f t="shared" si="33"/>
        <v>1</v>
      </c>
      <c r="CY94" s="1" t="b">
        <f t="shared" si="34"/>
        <v>1</v>
      </c>
      <c r="DG94" s="1" t="b">
        <f t="shared" si="35"/>
        <v>0</v>
      </c>
    </row>
    <row r="95" spans="1:111" ht="87" x14ac:dyDescent="0.35">
      <c r="B95" s="1" t="s">
        <v>13809</v>
      </c>
      <c r="C95" s="9">
        <v>44306</v>
      </c>
      <c r="D95" s="10" t="s">
        <v>13809</v>
      </c>
      <c r="E95" s="1">
        <v>34</v>
      </c>
      <c r="F95" s="1" t="s">
        <v>108</v>
      </c>
      <c r="G95" s="1" t="s">
        <v>13809</v>
      </c>
      <c r="H95" s="1" t="s">
        <v>13809</v>
      </c>
      <c r="I95" s="2" t="s">
        <v>183</v>
      </c>
      <c r="J95" s="2" t="s">
        <v>109</v>
      </c>
      <c r="K95" s="2" t="s">
        <v>13809</v>
      </c>
      <c r="L95" s="9">
        <v>44289</v>
      </c>
      <c r="M95" s="2" t="s">
        <v>109</v>
      </c>
      <c r="N95" s="2" t="s">
        <v>13809</v>
      </c>
      <c r="O95" s="2" t="s">
        <v>110</v>
      </c>
      <c r="P95" s="2" t="s">
        <v>111</v>
      </c>
      <c r="S95" s="2" t="s">
        <v>112</v>
      </c>
      <c r="T95" s="2" t="s">
        <v>111</v>
      </c>
      <c r="U95" s="2" t="b">
        <v>1</v>
      </c>
      <c r="V95" s="2" t="s">
        <v>126</v>
      </c>
      <c r="W95" s="1" t="s">
        <v>111</v>
      </c>
      <c r="Y95" s="2" t="s">
        <v>112</v>
      </c>
      <c r="Z95" s="2" t="s">
        <v>111</v>
      </c>
      <c r="AA95" s="2" t="s">
        <v>112</v>
      </c>
      <c r="AB95" s="2">
        <v>1</v>
      </c>
      <c r="AC95" s="1" t="s">
        <v>111</v>
      </c>
      <c r="AF95" s="1" t="s">
        <v>111</v>
      </c>
      <c r="AJ95" s="1" t="s">
        <v>115</v>
      </c>
      <c r="AK95" s="1" t="s">
        <v>194</v>
      </c>
      <c r="AN95" s="1" t="s">
        <v>737</v>
      </c>
      <c r="AO95" s="1" t="s">
        <v>221</v>
      </c>
      <c r="AZ95" s="1" t="s">
        <v>402</v>
      </c>
      <c r="BA95" s="1" t="s">
        <v>738</v>
      </c>
      <c r="BE95" s="1" t="s">
        <v>739</v>
      </c>
      <c r="BJ95" s="1" t="s">
        <v>111</v>
      </c>
      <c r="BN95" s="1" t="s">
        <v>112</v>
      </c>
      <c r="BO95" s="1" t="s">
        <v>200</v>
      </c>
      <c r="BQ95" s="1" t="s">
        <v>121</v>
      </c>
      <c r="BR95" s="1" t="s">
        <v>122</v>
      </c>
      <c r="BS95" s="1" t="s">
        <v>112</v>
      </c>
      <c r="BU95" s="34" t="s">
        <v>740</v>
      </c>
      <c r="BV95" s="9">
        <v>44306</v>
      </c>
      <c r="BW95" s="34" t="s">
        <v>741</v>
      </c>
      <c r="BY95" s="2" t="s">
        <v>153</v>
      </c>
      <c r="BZ95" s="2" t="s">
        <v>124</v>
      </c>
      <c r="CB95" s="1" t="s">
        <v>742</v>
      </c>
      <c r="CD95" s="1" t="b">
        <f t="shared" si="54"/>
        <v>0</v>
      </c>
      <c r="CE95" s="1" t="b">
        <f t="shared" si="55"/>
        <v>0</v>
      </c>
      <c r="CF95" s="1" t="b">
        <f t="shared" si="36"/>
        <v>0</v>
      </c>
      <c r="CG95" s="1" t="b">
        <f t="shared" si="37"/>
        <v>0</v>
      </c>
      <c r="CH95" s="1" t="b">
        <f t="shared" si="38"/>
        <v>0</v>
      </c>
      <c r="CI95" s="1" t="b">
        <f t="shared" si="39"/>
        <v>0</v>
      </c>
      <c r="CJ95" s="1" t="b">
        <f t="shared" si="40"/>
        <v>0</v>
      </c>
      <c r="CK95" s="1" t="b">
        <f t="shared" si="41"/>
        <v>1</v>
      </c>
      <c r="CL95" s="1" t="b">
        <f t="shared" si="42"/>
        <v>0</v>
      </c>
      <c r="CM95" s="1" t="b">
        <f t="shared" si="43"/>
        <v>0</v>
      </c>
      <c r="CN95" s="1" t="b">
        <f t="shared" si="44"/>
        <v>0</v>
      </c>
      <c r="CO95" s="2" t="b">
        <f t="shared" si="45"/>
        <v>1</v>
      </c>
      <c r="CP95" s="2" t="b">
        <f t="shared" si="46"/>
        <v>1</v>
      </c>
      <c r="CQ95" s="2" t="b">
        <f t="shared" si="47"/>
        <v>0</v>
      </c>
      <c r="CR95" s="6" t="str">
        <f t="shared" si="48"/>
        <v>Female</v>
      </c>
      <c r="CS95" s="7">
        <f t="shared" si="49"/>
        <v>1</v>
      </c>
      <c r="CT95" s="7">
        <f t="shared" si="50"/>
        <v>0</v>
      </c>
      <c r="CU95" s="7">
        <f t="shared" si="51"/>
        <v>0</v>
      </c>
      <c r="CV95" s="7">
        <f t="shared" si="52"/>
        <v>1</v>
      </c>
      <c r="CW95" s="7">
        <f t="shared" si="32"/>
        <v>0</v>
      </c>
      <c r="CX95" s="1" t="b">
        <f t="shared" si="33"/>
        <v>0</v>
      </c>
      <c r="CY95" s="1" t="b">
        <f t="shared" si="34"/>
        <v>1</v>
      </c>
      <c r="DG95" s="1" t="b">
        <f t="shared" si="35"/>
        <v>0</v>
      </c>
    </row>
    <row r="96" spans="1:111" ht="87" x14ac:dyDescent="0.35">
      <c r="A96" s="2">
        <v>35</v>
      </c>
      <c r="B96" s="1" t="s">
        <v>13809</v>
      </c>
      <c r="C96" s="9">
        <v>44306</v>
      </c>
      <c r="D96" s="10" t="s">
        <v>13809</v>
      </c>
      <c r="E96" s="1" t="e">
        <f>ROUND((C96-D96)/365,0)</f>
        <v>#VALUE!</v>
      </c>
      <c r="F96" s="1" t="s">
        <v>108</v>
      </c>
      <c r="G96" s="1" t="s">
        <v>13809</v>
      </c>
      <c r="H96" s="1" t="s">
        <v>13809</v>
      </c>
      <c r="I96" s="2" t="s">
        <v>183</v>
      </c>
      <c r="K96" s="2" t="s">
        <v>13809</v>
      </c>
      <c r="L96" s="9">
        <v>44301</v>
      </c>
      <c r="M96" s="2" t="s">
        <v>109</v>
      </c>
      <c r="N96" s="2" t="s">
        <v>13809</v>
      </c>
      <c r="O96" s="2" t="s">
        <v>110</v>
      </c>
      <c r="S96" s="2" t="s">
        <v>112</v>
      </c>
      <c r="T96" s="2" t="s">
        <v>111</v>
      </c>
      <c r="U96" s="2" t="b">
        <f>OR(S96="yes",T96="yes")</f>
        <v>1</v>
      </c>
      <c r="V96" s="2" t="s">
        <v>113</v>
      </c>
      <c r="W96" s="1" t="s">
        <v>112</v>
      </c>
      <c r="X96" s="1" t="s">
        <v>110</v>
      </c>
      <c r="Y96" s="2" t="s">
        <v>112</v>
      </c>
      <c r="Z96" s="2" t="s">
        <v>111</v>
      </c>
      <c r="AA96" s="2" t="s">
        <v>112</v>
      </c>
      <c r="AB96" s="2">
        <v>2</v>
      </c>
      <c r="AC96" s="1" t="s">
        <v>111</v>
      </c>
      <c r="AF96" s="1" t="s">
        <v>111</v>
      </c>
      <c r="AK96" s="1" t="s">
        <v>211</v>
      </c>
      <c r="AN96" s="1" t="s">
        <v>743</v>
      </c>
      <c r="AO96" s="1" t="s">
        <v>221</v>
      </c>
      <c r="AZ96" s="1" t="s">
        <v>222</v>
      </c>
      <c r="BC96" s="1" t="s">
        <v>744</v>
      </c>
      <c r="BJ96" s="11" t="s">
        <v>113</v>
      </c>
      <c r="BQ96" s="1" t="s">
        <v>121</v>
      </c>
      <c r="BR96" s="1" t="s">
        <v>122</v>
      </c>
      <c r="BU96" s="34" t="s">
        <v>13814</v>
      </c>
      <c r="BV96" s="9">
        <v>44306</v>
      </c>
      <c r="BW96" s="34" t="s">
        <v>745</v>
      </c>
      <c r="BY96" s="2" t="s">
        <v>156</v>
      </c>
      <c r="BZ96" s="2" t="s">
        <v>124</v>
      </c>
      <c r="CA96" s="2">
        <v>2</v>
      </c>
      <c r="CB96" s="1" t="s">
        <v>279</v>
      </c>
      <c r="CC96" s="2" t="s">
        <v>126</v>
      </c>
      <c r="CD96" s="1" t="e">
        <f t="shared" si="54"/>
        <v>#VALUE!</v>
      </c>
      <c r="CE96" s="1" t="e">
        <f t="shared" si="55"/>
        <v>#VALUE!</v>
      </c>
      <c r="CF96" s="1" t="e">
        <f t="shared" si="36"/>
        <v>#VALUE!</v>
      </c>
      <c r="CG96" s="1" t="e">
        <f t="shared" si="37"/>
        <v>#VALUE!</v>
      </c>
      <c r="CH96" s="1" t="e">
        <f t="shared" si="38"/>
        <v>#VALUE!</v>
      </c>
      <c r="CI96" s="1" t="e">
        <f t="shared" si="39"/>
        <v>#VALUE!</v>
      </c>
      <c r="CJ96" s="1" t="e">
        <f t="shared" si="40"/>
        <v>#VALUE!</v>
      </c>
      <c r="CK96" s="1" t="e">
        <f t="shared" si="41"/>
        <v>#VALUE!</v>
      </c>
      <c r="CL96" s="1" t="e">
        <f t="shared" si="42"/>
        <v>#VALUE!</v>
      </c>
      <c r="CM96" s="1" t="e">
        <f t="shared" si="43"/>
        <v>#VALUE!</v>
      </c>
      <c r="CN96" s="1" t="e">
        <f t="shared" si="44"/>
        <v>#VALUE!</v>
      </c>
      <c r="CO96" s="2" t="b">
        <f t="shared" si="45"/>
        <v>1</v>
      </c>
      <c r="CP96" s="2" t="b">
        <f t="shared" si="46"/>
        <v>1</v>
      </c>
      <c r="CQ96" s="2" t="b">
        <f t="shared" si="47"/>
        <v>0</v>
      </c>
      <c r="CR96" s="6" t="str">
        <f t="shared" si="48"/>
        <v>Female</v>
      </c>
      <c r="CS96" s="7">
        <f t="shared" si="49"/>
        <v>0</v>
      </c>
      <c r="CT96" s="7">
        <f t="shared" si="50"/>
        <v>0</v>
      </c>
      <c r="CU96" s="7">
        <f t="shared" si="51"/>
        <v>0</v>
      </c>
      <c r="CV96" s="7">
        <f t="shared" si="52"/>
        <v>1</v>
      </c>
      <c r="CW96" s="7">
        <f t="shared" si="32"/>
        <v>0</v>
      </c>
      <c r="CX96" s="1" t="e">
        <f t="shared" si="33"/>
        <v>#VALUE!</v>
      </c>
      <c r="CY96" s="1" t="e">
        <f t="shared" si="34"/>
        <v>#VALUE!</v>
      </c>
      <c r="DG96" s="1" t="e">
        <f t="shared" si="35"/>
        <v>#VALUE!</v>
      </c>
    </row>
    <row r="97" spans="1:131" ht="29" x14ac:dyDescent="0.35">
      <c r="A97" s="2">
        <v>17</v>
      </c>
      <c r="B97" s="1" t="s">
        <v>13809</v>
      </c>
      <c r="C97" s="9">
        <v>44306</v>
      </c>
      <c r="D97" s="10" t="s">
        <v>13809</v>
      </c>
      <c r="E97" s="1" t="e">
        <f>ROUND((C97-D97)/365,0)</f>
        <v>#VALUE!</v>
      </c>
      <c r="F97" s="1" t="s">
        <v>127</v>
      </c>
      <c r="G97" s="1" t="s">
        <v>13809</v>
      </c>
      <c r="H97" s="1" t="s">
        <v>13809</v>
      </c>
      <c r="I97" s="9">
        <v>44301</v>
      </c>
      <c r="J97" s="2" t="s">
        <v>128</v>
      </c>
      <c r="K97" s="2" t="s">
        <v>13809</v>
      </c>
      <c r="N97" s="2" t="s">
        <v>13809</v>
      </c>
      <c r="O97" s="2" t="s">
        <v>110</v>
      </c>
      <c r="P97" s="2" t="s">
        <v>111</v>
      </c>
      <c r="T97" s="2" t="s">
        <v>112</v>
      </c>
      <c r="U97" s="2" t="b">
        <f>OR(S97="yes",T97="yes")</f>
        <v>1</v>
      </c>
      <c r="V97" s="2" t="s">
        <v>113</v>
      </c>
      <c r="W97" s="1" t="s">
        <v>112</v>
      </c>
      <c r="X97" s="1" t="s">
        <v>114</v>
      </c>
      <c r="Y97" s="2" t="s">
        <v>112</v>
      </c>
      <c r="Z97" s="2" t="s">
        <v>112</v>
      </c>
      <c r="AB97" s="2">
        <v>1</v>
      </c>
      <c r="AC97" s="1" t="s">
        <v>111</v>
      </c>
      <c r="AF97" s="1" t="s">
        <v>111</v>
      </c>
      <c r="AJ97" s="1" t="s">
        <v>115</v>
      </c>
      <c r="AK97" s="1" t="s">
        <v>150</v>
      </c>
      <c r="AO97" s="1" t="s">
        <v>656</v>
      </c>
      <c r="AP97" s="1" t="s">
        <v>670</v>
      </c>
      <c r="AS97" s="1" t="s">
        <v>229</v>
      </c>
      <c r="AT97" s="1" t="s">
        <v>112</v>
      </c>
      <c r="AU97" s="1" t="s">
        <v>238</v>
      </c>
      <c r="AX97" s="1">
        <v>59</v>
      </c>
      <c r="AZ97" s="1" t="s">
        <v>155</v>
      </c>
      <c r="BA97" s="1" t="s">
        <v>746</v>
      </c>
      <c r="BI97" s="1" t="s">
        <v>112</v>
      </c>
      <c r="BJ97" s="1" t="s">
        <v>112</v>
      </c>
      <c r="BK97" s="1" t="s">
        <v>112</v>
      </c>
      <c r="BL97" s="1" t="s">
        <v>325</v>
      </c>
      <c r="BQ97" s="1" t="s">
        <v>121</v>
      </c>
      <c r="BR97" s="1" t="s">
        <v>275</v>
      </c>
      <c r="BS97" s="1" t="s">
        <v>112</v>
      </c>
      <c r="BU97" s="34" t="s">
        <v>747</v>
      </c>
      <c r="BV97" s="9">
        <v>44306</v>
      </c>
      <c r="BW97" s="34" t="s">
        <v>748</v>
      </c>
      <c r="BX97" s="2" t="s">
        <v>111</v>
      </c>
      <c r="BZ97" s="2" t="s">
        <v>124</v>
      </c>
      <c r="CA97" s="2">
        <v>1</v>
      </c>
      <c r="CB97" s="1" t="s">
        <v>143</v>
      </c>
      <c r="CC97" s="2" t="s">
        <v>126</v>
      </c>
      <c r="CD97" s="1" t="e">
        <f t="shared" si="54"/>
        <v>#VALUE!</v>
      </c>
      <c r="CE97" s="1" t="e">
        <f t="shared" si="55"/>
        <v>#VALUE!</v>
      </c>
      <c r="CF97" s="1" t="e">
        <f t="shared" si="36"/>
        <v>#VALUE!</v>
      </c>
      <c r="CG97" s="1" t="e">
        <f t="shared" si="37"/>
        <v>#VALUE!</v>
      </c>
      <c r="CH97" s="1" t="e">
        <f t="shared" si="38"/>
        <v>#VALUE!</v>
      </c>
      <c r="CI97" s="1" t="e">
        <f t="shared" si="39"/>
        <v>#VALUE!</v>
      </c>
      <c r="CJ97" s="1" t="e">
        <f t="shared" si="40"/>
        <v>#VALUE!</v>
      </c>
      <c r="CK97" s="1" t="e">
        <f t="shared" si="41"/>
        <v>#VALUE!</v>
      </c>
      <c r="CL97" s="1" t="e">
        <f t="shared" si="42"/>
        <v>#VALUE!</v>
      </c>
      <c r="CM97" s="1" t="e">
        <f t="shared" si="43"/>
        <v>#VALUE!</v>
      </c>
      <c r="CN97" s="1" t="e">
        <f t="shared" si="44"/>
        <v>#VALUE!</v>
      </c>
      <c r="CO97" s="2" t="b">
        <f t="shared" si="45"/>
        <v>1</v>
      </c>
      <c r="CP97" s="2" t="b">
        <f t="shared" si="46"/>
        <v>1</v>
      </c>
      <c r="CQ97" s="2" t="b">
        <f t="shared" si="47"/>
        <v>0</v>
      </c>
      <c r="CR97" s="6" t="str">
        <f t="shared" si="48"/>
        <v>Male</v>
      </c>
      <c r="CS97" s="7">
        <f t="shared" si="49"/>
        <v>0</v>
      </c>
      <c r="CT97" s="7">
        <f t="shared" si="50"/>
        <v>1</v>
      </c>
      <c r="CU97" s="7">
        <f t="shared" si="51"/>
        <v>0</v>
      </c>
      <c r="CV97" s="7">
        <f t="shared" si="52"/>
        <v>0</v>
      </c>
      <c r="CW97" s="7">
        <f t="shared" ref="CW97:CW128" si="56">COUNTIF(M97,"=*moderna*")</f>
        <v>0</v>
      </c>
      <c r="CX97" s="1" t="e">
        <f t="shared" ref="CX97:CX128" si="57">AND(E97&lt;30,NOT(E97="."),NOT(E97=""))</f>
        <v>#VALUE!</v>
      </c>
      <c r="CY97" s="1" t="e">
        <f t="shared" ref="CY97:CY128" si="58">AND(E97&gt;17,E97&lt;41,NOT(E97="."),NOT(E97=""))</f>
        <v>#VALUE!</v>
      </c>
      <c r="DG97" s="1" t="e">
        <f t="shared" ref="DG97:DG128" si="59">AND(E97&gt;4,E97&lt;18,NOT(E97=""),NOT(E97="."))</f>
        <v>#VALUE!</v>
      </c>
    </row>
    <row r="98" spans="1:131" ht="232" x14ac:dyDescent="0.35">
      <c r="B98" s="1" t="s">
        <v>13809</v>
      </c>
      <c r="C98" s="9">
        <v>44306</v>
      </c>
      <c r="D98" s="10" t="s">
        <v>13809</v>
      </c>
      <c r="E98" s="1">
        <v>40</v>
      </c>
      <c r="F98" s="1" t="s">
        <v>108</v>
      </c>
      <c r="G98" s="1" t="s">
        <v>13809</v>
      </c>
      <c r="H98" s="1" t="s">
        <v>13809</v>
      </c>
      <c r="I98" s="2" t="s">
        <v>183</v>
      </c>
      <c r="J98" s="2" t="s">
        <v>109</v>
      </c>
      <c r="K98" s="2" t="s">
        <v>13809</v>
      </c>
      <c r="L98" s="9">
        <v>44304</v>
      </c>
      <c r="M98" s="2" t="s">
        <v>109</v>
      </c>
      <c r="N98" s="2" t="s">
        <v>13809</v>
      </c>
      <c r="O98" s="2" t="s">
        <v>110</v>
      </c>
      <c r="P98" s="2" t="s">
        <v>111</v>
      </c>
      <c r="S98" s="2" t="s">
        <v>112</v>
      </c>
      <c r="T98" s="2" t="s">
        <v>111</v>
      </c>
      <c r="U98" s="2" t="b">
        <f>OR(S98="yes",T98="yes")</f>
        <v>1</v>
      </c>
      <c r="V98" s="2" t="s">
        <v>113</v>
      </c>
      <c r="W98" s="1" t="s">
        <v>112</v>
      </c>
      <c r="X98" s="1" t="s">
        <v>114</v>
      </c>
      <c r="Y98" s="2" t="s">
        <v>112</v>
      </c>
      <c r="Z98" s="2" t="s">
        <v>111</v>
      </c>
      <c r="AA98" s="2" t="s">
        <v>112</v>
      </c>
      <c r="AB98" s="2">
        <v>0</v>
      </c>
      <c r="AC98" s="1" t="s">
        <v>111</v>
      </c>
      <c r="AF98" s="1" t="s">
        <v>111</v>
      </c>
      <c r="AJ98" s="1" t="s">
        <v>115</v>
      </c>
      <c r="AK98" s="1" t="s">
        <v>194</v>
      </c>
      <c r="AN98" s="1" t="s">
        <v>749</v>
      </c>
      <c r="AO98" s="1" t="s">
        <v>166</v>
      </c>
      <c r="AU98" s="1" t="s">
        <v>132</v>
      </c>
      <c r="AZ98" s="1" t="s">
        <v>198</v>
      </c>
      <c r="BA98" s="1" t="s">
        <v>750</v>
      </c>
      <c r="BF98" s="1">
        <v>12.6</v>
      </c>
      <c r="BG98" s="1">
        <v>2.2000000000000002</v>
      </c>
      <c r="BH98" s="1">
        <v>10</v>
      </c>
      <c r="BJ98" s="1" t="s">
        <v>112</v>
      </c>
      <c r="BK98" s="1" t="s">
        <v>112</v>
      </c>
      <c r="BL98" s="1" t="s">
        <v>268</v>
      </c>
      <c r="BM98" s="1" t="s">
        <v>214</v>
      </c>
      <c r="BQ98" s="1" t="s">
        <v>121</v>
      </c>
      <c r="BR98" s="1" t="s">
        <v>122</v>
      </c>
      <c r="BU98" s="34" t="s">
        <v>13815</v>
      </c>
      <c r="BV98" s="9">
        <v>44306</v>
      </c>
      <c r="BW98" s="34" t="s">
        <v>14125</v>
      </c>
      <c r="BY98" s="2" t="s">
        <v>123</v>
      </c>
      <c r="BZ98" s="2" t="s">
        <v>124</v>
      </c>
      <c r="CA98" s="2">
        <v>2</v>
      </c>
      <c r="CB98" s="1" t="s">
        <v>293</v>
      </c>
      <c r="CC98" s="2" t="s">
        <v>126</v>
      </c>
      <c r="CD98" s="1" t="b">
        <f t="shared" si="54"/>
        <v>0</v>
      </c>
      <c r="CE98" s="1" t="b">
        <f t="shared" si="55"/>
        <v>0</v>
      </c>
      <c r="CF98" s="1" t="b">
        <f t="shared" si="36"/>
        <v>0</v>
      </c>
      <c r="CG98" s="1" t="b">
        <f t="shared" si="37"/>
        <v>0</v>
      </c>
      <c r="CH98" s="1" t="b">
        <f t="shared" si="38"/>
        <v>0</v>
      </c>
      <c r="CI98" s="1" t="b">
        <f t="shared" si="39"/>
        <v>0</v>
      </c>
      <c r="CJ98" s="1" t="b">
        <f t="shared" si="40"/>
        <v>0</v>
      </c>
      <c r="CK98" s="1" t="b">
        <f t="shared" si="41"/>
        <v>0</v>
      </c>
      <c r="CL98" s="1" t="b">
        <f t="shared" si="42"/>
        <v>1</v>
      </c>
      <c r="CM98" s="1" t="b">
        <f t="shared" si="43"/>
        <v>0</v>
      </c>
      <c r="CN98" s="1" t="b">
        <f t="shared" si="44"/>
        <v>0</v>
      </c>
      <c r="CO98" s="2" t="b">
        <f t="shared" si="45"/>
        <v>1</v>
      </c>
      <c r="CP98" s="2" t="b">
        <f t="shared" si="46"/>
        <v>1</v>
      </c>
      <c r="CQ98" s="2" t="b">
        <f t="shared" si="47"/>
        <v>0</v>
      </c>
      <c r="CR98" s="6" t="str">
        <f t="shared" si="48"/>
        <v>Female</v>
      </c>
      <c r="CS98" s="7">
        <f t="shared" si="49"/>
        <v>1</v>
      </c>
      <c r="CT98" s="7">
        <f t="shared" si="50"/>
        <v>0</v>
      </c>
      <c r="CU98" s="7">
        <f t="shared" si="51"/>
        <v>0</v>
      </c>
      <c r="CV98" s="7">
        <f t="shared" si="52"/>
        <v>1</v>
      </c>
      <c r="CW98" s="7">
        <f t="shared" si="56"/>
        <v>0</v>
      </c>
      <c r="CX98" s="1" t="b">
        <f t="shared" si="57"/>
        <v>0</v>
      </c>
      <c r="CY98" s="1" t="b">
        <f t="shared" si="58"/>
        <v>1</v>
      </c>
      <c r="DG98" s="1" t="b">
        <f t="shared" si="59"/>
        <v>0</v>
      </c>
    </row>
    <row r="99" spans="1:131" ht="58" x14ac:dyDescent="0.35">
      <c r="A99" s="2">
        <v>10</v>
      </c>
      <c r="B99" s="1" t="s">
        <v>13809</v>
      </c>
      <c r="C99" s="9">
        <v>44306</v>
      </c>
      <c r="D99" s="10" t="s">
        <v>13809</v>
      </c>
      <c r="E99" s="1">
        <v>19</v>
      </c>
      <c r="F99" s="1" t="s">
        <v>127</v>
      </c>
      <c r="G99" s="1" t="s">
        <v>13809</v>
      </c>
      <c r="H99" s="1" t="s">
        <v>13809</v>
      </c>
      <c r="I99" s="9">
        <v>44266</v>
      </c>
      <c r="J99" s="2" t="s">
        <v>128</v>
      </c>
      <c r="K99" s="2" t="s">
        <v>13809</v>
      </c>
      <c r="L99" s="9">
        <v>44294</v>
      </c>
      <c r="M99" s="2" t="s">
        <v>128</v>
      </c>
      <c r="N99" s="2" t="s">
        <v>13809</v>
      </c>
      <c r="O99" s="2" t="s">
        <v>110</v>
      </c>
      <c r="P99" s="2" t="s">
        <v>111</v>
      </c>
      <c r="T99" s="2" t="s">
        <v>112</v>
      </c>
      <c r="U99" s="2" t="b">
        <v>1</v>
      </c>
      <c r="V99" s="2" t="s">
        <v>113</v>
      </c>
      <c r="W99" s="1" t="s">
        <v>112</v>
      </c>
      <c r="X99" s="1" t="s">
        <v>114</v>
      </c>
      <c r="Y99" s="2" t="s">
        <v>112</v>
      </c>
      <c r="AA99" s="2" t="s">
        <v>112</v>
      </c>
      <c r="AB99" s="2">
        <v>4</v>
      </c>
      <c r="AC99" s="1" t="s">
        <v>111</v>
      </c>
      <c r="AF99" s="1" t="s">
        <v>111</v>
      </c>
      <c r="AK99" s="1" t="s">
        <v>185</v>
      </c>
      <c r="AO99" s="1" t="s">
        <v>117</v>
      </c>
      <c r="AU99" s="1" t="s">
        <v>238</v>
      </c>
      <c r="AX99" s="1">
        <v>65</v>
      </c>
      <c r="AZ99" s="1" t="s">
        <v>133</v>
      </c>
      <c r="BA99" s="1" t="s">
        <v>752</v>
      </c>
      <c r="BE99" s="1" t="s">
        <v>753</v>
      </c>
      <c r="BG99" s="1" t="s">
        <v>754</v>
      </c>
      <c r="BH99" s="1" t="s">
        <v>755</v>
      </c>
      <c r="BJ99" s="1" t="s">
        <v>112</v>
      </c>
      <c r="BQ99" s="1" t="s">
        <v>121</v>
      </c>
      <c r="BR99" s="1" t="s">
        <v>122</v>
      </c>
      <c r="BS99" s="1" t="s">
        <v>112</v>
      </c>
      <c r="BU99" s="34" t="s">
        <v>756</v>
      </c>
      <c r="BV99" s="9">
        <v>44305</v>
      </c>
      <c r="BW99" s="34" t="s">
        <v>757</v>
      </c>
      <c r="BX99" s="2" t="s">
        <v>111</v>
      </c>
      <c r="BY99" s="2" t="s">
        <v>156</v>
      </c>
      <c r="BZ99" s="2" t="s">
        <v>124</v>
      </c>
      <c r="CA99" s="2">
        <v>2</v>
      </c>
      <c r="CB99" s="1" t="s">
        <v>270</v>
      </c>
      <c r="CC99" s="2" t="s">
        <v>126</v>
      </c>
      <c r="CD99" s="1" t="b">
        <f t="shared" si="54"/>
        <v>1</v>
      </c>
      <c r="CE99" s="1" t="b">
        <f t="shared" si="55"/>
        <v>0</v>
      </c>
      <c r="CF99" s="1" t="b">
        <f t="shared" si="36"/>
        <v>0</v>
      </c>
      <c r="CG99" s="1" t="b">
        <f t="shared" si="37"/>
        <v>0</v>
      </c>
      <c r="CH99" s="1" t="b">
        <f t="shared" si="38"/>
        <v>0</v>
      </c>
      <c r="CI99" s="1" t="b">
        <f t="shared" si="39"/>
        <v>1</v>
      </c>
      <c r="CJ99" s="1" t="b">
        <f t="shared" si="40"/>
        <v>0</v>
      </c>
      <c r="CK99" s="1" t="b">
        <f t="shared" si="41"/>
        <v>0</v>
      </c>
      <c r="CL99" s="1" t="b">
        <f t="shared" si="42"/>
        <v>0</v>
      </c>
      <c r="CM99" s="1" t="b">
        <f t="shared" si="43"/>
        <v>0</v>
      </c>
      <c r="CN99" s="1" t="b">
        <f t="shared" si="44"/>
        <v>0</v>
      </c>
      <c r="CO99" s="2" t="b">
        <f t="shared" si="45"/>
        <v>1</v>
      </c>
      <c r="CP99" s="2" t="b">
        <f t="shared" si="46"/>
        <v>1</v>
      </c>
      <c r="CQ99" s="2" t="b">
        <f t="shared" si="47"/>
        <v>0</v>
      </c>
      <c r="CR99" s="6" t="str">
        <f t="shared" si="48"/>
        <v>Male</v>
      </c>
      <c r="CS99" s="7">
        <f t="shared" si="49"/>
        <v>0</v>
      </c>
      <c r="CT99" s="7">
        <f t="shared" si="50"/>
        <v>1</v>
      </c>
      <c r="CU99" s="7">
        <f t="shared" si="51"/>
        <v>0</v>
      </c>
      <c r="CV99" s="7">
        <f t="shared" si="52"/>
        <v>0</v>
      </c>
      <c r="CW99" s="7">
        <f t="shared" si="56"/>
        <v>1</v>
      </c>
      <c r="CX99" s="1" t="b">
        <f t="shared" si="57"/>
        <v>1</v>
      </c>
      <c r="CY99" s="1" t="b">
        <f t="shared" si="58"/>
        <v>1</v>
      </c>
      <c r="DG99" s="1" t="b">
        <f t="shared" si="59"/>
        <v>0</v>
      </c>
    </row>
    <row r="100" spans="1:131" ht="58" x14ac:dyDescent="0.35">
      <c r="B100" s="1" t="s">
        <v>13809</v>
      </c>
      <c r="C100" s="9">
        <v>44306</v>
      </c>
      <c r="D100" s="10" t="s">
        <v>13809</v>
      </c>
      <c r="E100" s="1">
        <v>38</v>
      </c>
      <c r="F100" s="1" t="s">
        <v>108</v>
      </c>
      <c r="G100" s="1" t="s">
        <v>13809</v>
      </c>
      <c r="H100" s="1" t="s">
        <v>13809</v>
      </c>
      <c r="I100" s="9">
        <v>44222</v>
      </c>
      <c r="J100" s="2" t="s">
        <v>109</v>
      </c>
      <c r="K100" s="2" t="s">
        <v>13809</v>
      </c>
      <c r="L100" s="9">
        <v>44242</v>
      </c>
      <c r="M100" s="2" t="s">
        <v>109</v>
      </c>
      <c r="N100" s="2" t="s">
        <v>13809</v>
      </c>
      <c r="O100" s="2" t="s">
        <v>110</v>
      </c>
      <c r="P100" s="2" t="s">
        <v>111</v>
      </c>
      <c r="S100" s="2" t="s">
        <v>111</v>
      </c>
      <c r="T100" s="2" t="s">
        <v>112</v>
      </c>
      <c r="U100" s="2" t="b">
        <v>1</v>
      </c>
      <c r="V100" s="2" t="s">
        <v>113</v>
      </c>
      <c r="W100" s="1" t="s">
        <v>112</v>
      </c>
      <c r="X100" s="1" t="s">
        <v>114</v>
      </c>
      <c r="Y100" s="2" t="s">
        <v>112</v>
      </c>
      <c r="Z100" s="2" t="s">
        <v>111</v>
      </c>
      <c r="AA100" s="2" t="s">
        <v>112</v>
      </c>
      <c r="AB100" s="2">
        <v>32</v>
      </c>
      <c r="AC100" s="1" t="s">
        <v>111</v>
      </c>
      <c r="AF100" s="1" t="s">
        <v>111</v>
      </c>
      <c r="AJ100" s="1" t="s">
        <v>115</v>
      </c>
      <c r="AK100" s="1" t="s">
        <v>129</v>
      </c>
      <c r="AO100" s="1" t="s">
        <v>130</v>
      </c>
      <c r="AS100" s="1" t="s">
        <v>271</v>
      </c>
      <c r="AU100" s="1" t="s">
        <v>132</v>
      </c>
      <c r="AZ100" s="1" t="s">
        <v>155</v>
      </c>
      <c r="BA100" s="1">
        <v>0.5</v>
      </c>
      <c r="BJ100" s="1" t="s">
        <v>112</v>
      </c>
      <c r="BK100" s="1" t="s">
        <v>112</v>
      </c>
      <c r="BL100" s="1" t="s">
        <v>142</v>
      </c>
      <c r="BQ100" s="1" t="s">
        <v>121</v>
      </c>
      <c r="BR100" s="1" t="s">
        <v>122</v>
      </c>
      <c r="BS100" s="1" t="s">
        <v>111</v>
      </c>
      <c r="BT100" s="34" t="s">
        <v>758</v>
      </c>
      <c r="BU100" s="34" t="s">
        <v>759</v>
      </c>
      <c r="BV100" s="9">
        <v>44348</v>
      </c>
      <c r="BW100" s="34" t="s">
        <v>760</v>
      </c>
      <c r="BY100" s="2" t="s">
        <v>123</v>
      </c>
      <c r="BZ100" s="2" t="s">
        <v>124</v>
      </c>
      <c r="CA100" s="2">
        <v>2</v>
      </c>
      <c r="CB100" s="1" t="s">
        <v>175</v>
      </c>
      <c r="CC100" s="2" t="s">
        <v>126</v>
      </c>
      <c r="CD100" s="1" t="b">
        <f t="shared" si="54"/>
        <v>0</v>
      </c>
      <c r="CE100" s="1" t="b">
        <f t="shared" si="55"/>
        <v>0</v>
      </c>
      <c r="CF100" s="1" t="b">
        <f t="shared" si="36"/>
        <v>0</v>
      </c>
      <c r="CG100" s="1" t="b">
        <f t="shared" si="37"/>
        <v>0</v>
      </c>
      <c r="CH100" s="1" t="b">
        <f t="shared" si="38"/>
        <v>0</v>
      </c>
      <c r="CI100" s="1" t="b">
        <f t="shared" si="39"/>
        <v>0</v>
      </c>
      <c r="CJ100" s="1" t="b">
        <f t="shared" si="40"/>
        <v>0</v>
      </c>
      <c r="CK100" s="1" t="b">
        <f t="shared" si="41"/>
        <v>1</v>
      </c>
      <c r="CL100" s="1" t="b">
        <f t="shared" si="42"/>
        <v>0</v>
      </c>
      <c r="CM100" s="1" t="b">
        <f t="shared" si="43"/>
        <v>0</v>
      </c>
      <c r="CN100" s="1" t="b">
        <f t="shared" si="44"/>
        <v>0</v>
      </c>
      <c r="CO100" s="2" t="b">
        <f t="shared" si="45"/>
        <v>0</v>
      </c>
      <c r="CP100" s="2" t="b">
        <f t="shared" si="46"/>
        <v>0</v>
      </c>
      <c r="CQ100" s="2" t="b">
        <f t="shared" si="47"/>
        <v>0</v>
      </c>
      <c r="CR100" s="6" t="str">
        <f t="shared" si="48"/>
        <v>Female</v>
      </c>
      <c r="CS100" s="7">
        <f t="shared" si="49"/>
        <v>1</v>
      </c>
      <c r="CT100" s="7">
        <f t="shared" si="50"/>
        <v>0</v>
      </c>
      <c r="CU100" s="7">
        <f t="shared" si="51"/>
        <v>0</v>
      </c>
      <c r="CV100" s="7">
        <f t="shared" si="52"/>
        <v>1</v>
      </c>
      <c r="CW100" s="7">
        <f t="shared" si="56"/>
        <v>0</v>
      </c>
      <c r="CX100" s="1" t="b">
        <f t="shared" si="57"/>
        <v>0</v>
      </c>
      <c r="CY100" s="1" t="b">
        <f t="shared" si="58"/>
        <v>1</v>
      </c>
      <c r="DG100" s="1" t="b">
        <f t="shared" si="59"/>
        <v>0</v>
      </c>
      <c r="DH100" s="4"/>
      <c r="DI100" s="4"/>
      <c r="DJ100" s="4"/>
      <c r="DK100" s="4"/>
      <c r="DL100" s="4"/>
      <c r="DM100" s="4"/>
      <c r="DN100" s="4"/>
      <c r="DO100" s="4"/>
      <c r="DP100" s="4"/>
      <c r="DQ100" s="4"/>
      <c r="DR100" s="4"/>
      <c r="DS100" s="4"/>
      <c r="DT100" s="4"/>
      <c r="DU100" s="4"/>
      <c r="DV100" s="4"/>
      <c r="DW100" s="4"/>
      <c r="DX100" s="4"/>
      <c r="DY100" s="4"/>
      <c r="DZ100" s="4"/>
      <c r="EA100" s="4"/>
    </row>
    <row r="101" spans="1:131" ht="29" x14ac:dyDescent="0.35">
      <c r="A101" s="2">
        <v>19</v>
      </c>
      <c r="B101" s="1" t="s">
        <v>13809</v>
      </c>
      <c r="C101" s="9">
        <v>44306</v>
      </c>
      <c r="D101" s="10" t="s">
        <v>13809</v>
      </c>
      <c r="E101" s="1" t="e">
        <f>ROUND((C101-D101)/365,0)</f>
        <v>#VALUE!</v>
      </c>
      <c r="F101" s="1" t="s">
        <v>127</v>
      </c>
      <c r="G101" s="1" t="s">
        <v>13809</v>
      </c>
      <c r="H101" s="1" t="s">
        <v>13809</v>
      </c>
      <c r="K101" s="2" t="s">
        <v>13809</v>
      </c>
      <c r="L101" s="9">
        <v>44286</v>
      </c>
      <c r="M101" s="2" t="s">
        <v>128</v>
      </c>
      <c r="N101" s="2" t="s">
        <v>13809</v>
      </c>
      <c r="O101" s="2" t="s">
        <v>110</v>
      </c>
      <c r="P101" s="2" t="s">
        <v>111</v>
      </c>
      <c r="T101" s="2" t="s">
        <v>112</v>
      </c>
      <c r="U101" s="2" t="b">
        <f>OR(S101="yes",T101="yes")</f>
        <v>1</v>
      </c>
      <c r="V101" s="2" t="s">
        <v>113</v>
      </c>
      <c r="W101" s="1" t="s">
        <v>112</v>
      </c>
      <c r="X101" s="1" t="s">
        <v>114</v>
      </c>
      <c r="Y101" s="2" t="s">
        <v>112</v>
      </c>
      <c r="AA101" s="2" t="s">
        <v>112</v>
      </c>
      <c r="AB101" s="2">
        <v>2</v>
      </c>
      <c r="AC101" s="1" t="s">
        <v>111</v>
      </c>
      <c r="AF101" s="1" t="s">
        <v>111</v>
      </c>
      <c r="AJ101" s="1" t="s">
        <v>115</v>
      </c>
      <c r="AK101" s="1" t="s">
        <v>129</v>
      </c>
      <c r="AO101" s="1" t="s">
        <v>117</v>
      </c>
      <c r="AU101" s="1" t="s">
        <v>132</v>
      </c>
      <c r="AZ101" s="1" t="s">
        <v>371</v>
      </c>
      <c r="BA101" s="1" t="s">
        <v>761</v>
      </c>
      <c r="BD101" s="1" t="s">
        <v>762</v>
      </c>
      <c r="BE101" s="1" t="s">
        <v>763</v>
      </c>
      <c r="BG101" s="1" t="s">
        <v>764</v>
      </c>
      <c r="BI101" s="1" t="s">
        <v>112</v>
      </c>
      <c r="BJ101" s="1" t="s">
        <v>112</v>
      </c>
      <c r="BK101" s="1" t="s">
        <v>112</v>
      </c>
      <c r="BL101" s="1" t="s">
        <v>142</v>
      </c>
      <c r="BQ101" s="1" t="s">
        <v>121</v>
      </c>
      <c r="BR101" s="1" t="s">
        <v>122</v>
      </c>
      <c r="BS101" s="1" t="s">
        <v>112</v>
      </c>
      <c r="BU101" s="34" t="s">
        <v>765</v>
      </c>
      <c r="BV101" s="9">
        <v>44334</v>
      </c>
      <c r="BW101" s="34" t="s">
        <v>766</v>
      </c>
      <c r="BX101" s="2" t="s">
        <v>111</v>
      </c>
      <c r="BY101" s="2" t="s">
        <v>156</v>
      </c>
      <c r="BZ101" s="2" t="s">
        <v>124</v>
      </c>
      <c r="CA101" s="2">
        <v>2</v>
      </c>
      <c r="CB101" s="1" t="s">
        <v>246</v>
      </c>
      <c r="CC101" s="2" t="s">
        <v>126</v>
      </c>
      <c r="CD101" s="1" t="e">
        <f t="shared" si="54"/>
        <v>#VALUE!</v>
      </c>
      <c r="CE101" s="1" t="e">
        <f t="shared" si="55"/>
        <v>#VALUE!</v>
      </c>
      <c r="CF101" s="1" t="e">
        <f t="shared" si="36"/>
        <v>#VALUE!</v>
      </c>
      <c r="CG101" s="1" t="e">
        <f t="shared" si="37"/>
        <v>#VALUE!</v>
      </c>
      <c r="CH101" s="1" t="e">
        <f t="shared" si="38"/>
        <v>#VALUE!</v>
      </c>
      <c r="CI101" s="1" t="e">
        <f t="shared" si="39"/>
        <v>#VALUE!</v>
      </c>
      <c r="CJ101" s="1" t="e">
        <f t="shared" si="40"/>
        <v>#VALUE!</v>
      </c>
      <c r="CK101" s="1" t="e">
        <f t="shared" si="41"/>
        <v>#VALUE!</v>
      </c>
      <c r="CL101" s="1" t="e">
        <f t="shared" si="42"/>
        <v>#VALUE!</v>
      </c>
      <c r="CM101" s="1" t="e">
        <f t="shared" si="43"/>
        <v>#VALUE!</v>
      </c>
      <c r="CN101" s="1" t="e">
        <f t="shared" si="44"/>
        <v>#VALUE!</v>
      </c>
      <c r="CO101" s="2" t="b">
        <f t="shared" si="45"/>
        <v>1</v>
      </c>
      <c r="CP101" s="2" t="b">
        <f t="shared" si="46"/>
        <v>1</v>
      </c>
      <c r="CQ101" s="2" t="b">
        <f t="shared" si="47"/>
        <v>0</v>
      </c>
      <c r="CR101" s="6" t="str">
        <f t="shared" si="48"/>
        <v>Male</v>
      </c>
      <c r="CS101" s="7">
        <f t="shared" si="49"/>
        <v>0</v>
      </c>
      <c r="CT101" s="7">
        <f t="shared" si="50"/>
        <v>0</v>
      </c>
      <c r="CU101" s="7">
        <f t="shared" si="51"/>
        <v>0</v>
      </c>
      <c r="CV101" s="7">
        <f t="shared" si="52"/>
        <v>0</v>
      </c>
      <c r="CW101" s="7">
        <f t="shared" si="56"/>
        <v>1</v>
      </c>
      <c r="CX101" s="1" t="e">
        <f t="shared" si="57"/>
        <v>#VALUE!</v>
      </c>
      <c r="CY101" s="1" t="e">
        <f t="shared" si="58"/>
        <v>#VALUE!</v>
      </c>
      <c r="DG101" s="1" t="e">
        <f t="shared" si="59"/>
        <v>#VALUE!</v>
      </c>
    </row>
    <row r="102" spans="1:131" x14ac:dyDescent="0.35">
      <c r="B102" s="1" t="s">
        <v>13809</v>
      </c>
      <c r="C102" s="9">
        <v>44306</v>
      </c>
      <c r="D102" s="10" t="s">
        <v>13809</v>
      </c>
      <c r="E102" s="1">
        <v>62</v>
      </c>
      <c r="F102" s="1" t="s">
        <v>108</v>
      </c>
      <c r="G102" s="1" t="s">
        <v>13809</v>
      </c>
      <c r="H102" s="1" t="s">
        <v>13809</v>
      </c>
      <c r="I102" s="9">
        <v>44267</v>
      </c>
      <c r="J102" s="2" t="s">
        <v>128</v>
      </c>
      <c r="K102" s="2" t="s">
        <v>13809</v>
      </c>
      <c r="M102" s="2" t="s">
        <v>163</v>
      </c>
      <c r="N102" s="2" t="s">
        <v>13809</v>
      </c>
      <c r="O102" s="2" t="s">
        <v>110</v>
      </c>
      <c r="P102" s="2" t="s">
        <v>111</v>
      </c>
      <c r="S102" s="2" t="s">
        <v>112</v>
      </c>
      <c r="T102" s="2" t="s">
        <v>111</v>
      </c>
      <c r="U102" s="2" t="b">
        <v>1</v>
      </c>
      <c r="V102" s="2" t="s">
        <v>113</v>
      </c>
      <c r="W102" s="1" t="s">
        <v>112</v>
      </c>
      <c r="X102" s="1" t="s">
        <v>138</v>
      </c>
      <c r="Y102" s="2" t="s">
        <v>112</v>
      </c>
      <c r="Z102" s="2" t="s">
        <v>112</v>
      </c>
      <c r="AA102" s="2" t="s">
        <v>111</v>
      </c>
      <c r="AB102" s="2">
        <v>15</v>
      </c>
      <c r="AF102" s="1" t="s">
        <v>111</v>
      </c>
      <c r="AJ102" s="1" t="s">
        <v>115</v>
      </c>
      <c r="AK102" s="1" t="s">
        <v>144</v>
      </c>
      <c r="AO102" s="1" t="s">
        <v>213</v>
      </c>
      <c r="AS102" s="1" t="s">
        <v>767</v>
      </c>
      <c r="AZ102" s="1" t="s">
        <v>155</v>
      </c>
      <c r="BA102" s="1" t="s">
        <v>768</v>
      </c>
      <c r="BJ102" s="1" t="s">
        <v>112</v>
      </c>
      <c r="BK102" s="1" t="s">
        <v>112</v>
      </c>
      <c r="BL102" s="1" t="s">
        <v>142</v>
      </c>
      <c r="BQ102" s="1" t="s">
        <v>121</v>
      </c>
      <c r="BR102" s="1" t="s">
        <v>122</v>
      </c>
      <c r="BU102" s="34" t="s">
        <v>769</v>
      </c>
      <c r="BV102" s="9">
        <v>44286</v>
      </c>
      <c r="BW102" s="34" t="s">
        <v>770</v>
      </c>
      <c r="BX102" s="2" t="s">
        <v>111</v>
      </c>
      <c r="BY102" s="2" t="s">
        <v>174</v>
      </c>
      <c r="BZ102" s="2" t="s">
        <v>124</v>
      </c>
      <c r="CA102" s="2">
        <v>1</v>
      </c>
      <c r="CB102" s="1" t="s">
        <v>137</v>
      </c>
      <c r="CC102" s="2" t="s">
        <v>126</v>
      </c>
      <c r="CD102" s="1" t="b">
        <f t="shared" si="54"/>
        <v>0</v>
      </c>
      <c r="CE102" s="1" t="b">
        <f t="shared" si="55"/>
        <v>0</v>
      </c>
      <c r="CF102" s="1" t="b">
        <f t="shared" si="36"/>
        <v>0</v>
      </c>
      <c r="CG102" s="1" t="b">
        <f t="shared" si="37"/>
        <v>0</v>
      </c>
      <c r="CH102" s="1" t="b">
        <f t="shared" si="38"/>
        <v>0</v>
      </c>
      <c r="CI102" s="1" t="b">
        <f t="shared" si="39"/>
        <v>0</v>
      </c>
      <c r="CJ102" s="1" t="b">
        <f t="shared" si="40"/>
        <v>0</v>
      </c>
      <c r="CK102" s="1" t="b">
        <f t="shared" si="41"/>
        <v>0</v>
      </c>
      <c r="CL102" s="1" t="b">
        <f t="shared" si="42"/>
        <v>0</v>
      </c>
      <c r="CM102" s="1" t="b">
        <f t="shared" si="43"/>
        <v>1</v>
      </c>
      <c r="CN102" s="1" t="b">
        <f t="shared" si="44"/>
        <v>0</v>
      </c>
      <c r="CO102" s="2" t="b">
        <f t="shared" si="45"/>
        <v>0</v>
      </c>
      <c r="CP102" s="2" t="b">
        <f t="shared" si="46"/>
        <v>0</v>
      </c>
      <c r="CQ102" s="2" t="b">
        <f t="shared" si="47"/>
        <v>1</v>
      </c>
      <c r="CR102" s="6" t="str">
        <f t="shared" si="48"/>
        <v>Female</v>
      </c>
      <c r="CS102" s="7">
        <f t="shared" si="49"/>
        <v>0</v>
      </c>
      <c r="CT102" s="7">
        <f t="shared" si="50"/>
        <v>1</v>
      </c>
      <c r="CU102" s="7">
        <f t="shared" si="51"/>
        <v>0</v>
      </c>
      <c r="CV102" s="7">
        <f t="shared" si="52"/>
        <v>0</v>
      </c>
      <c r="CW102" s="7">
        <f t="shared" si="56"/>
        <v>0</v>
      </c>
      <c r="CX102" s="1" t="b">
        <f t="shared" si="57"/>
        <v>0</v>
      </c>
      <c r="CY102" s="1" t="b">
        <f t="shared" si="58"/>
        <v>0</v>
      </c>
      <c r="DG102" s="1" t="b">
        <f t="shared" si="59"/>
        <v>0</v>
      </c>
    </row>
    <row r="103" spans="1:131" ht="43.5" x14ac:dyDescent="0.35">
      <c r="A103" s="2">
        <v>20</v>
      </c>
      <c r="B103" s="1" t="s">
        <v>13809</v>
      </c>
      <c r="C103" s="9">
        <v>44306</v>
      </c>
      <c r="D103" s="10" t="s">
        <v>13809</v>
      </c>
      <c r="E103" s="1" t="e">
        <f>ROUND((C103-D103)/365,0)</f>
        <v>#VALUE!</v>
      </c>
      <c r="F103" s="1" t="s">
        <v>127</v>
      </c>
      <c r="G103" s="1" t="s">
        <v>13809</v>
      </c>
      <c r="H103" s="1" t="s">
        <v>13809</v>
      </c>
      <c r="K103" s="2" t="s">
        <v>13809</v>
      </c>
      <c r="L103" s="9">
        <v>44299</v>
      </c>
      <c r="M103" s="2" t="s">
        <v>109</v>
      </c>
      <c r="N103" s="2" t="s">
        <v>13809</v>
      </c>
      <c r="O103" s="2" t="s">
        <v>110</v>
      </c>
      <c r="P103" s="2" t="s">
        <v>111</v>
      </c>
      <c r="T103" s="2" t="s">
        <v>112</v>
      </c>
      <c r="U103" s="2" t="b">
        <f>OR(S103="yes",T103="yes")</f>
        <v>1</v>
      </c>
      <c r="V103" s="2" t="s">
        <v>113</v>
      </c>
      <c r="W103" s="1" t="s">
        <v>112</v>
      </c>
      <c r="X103" s="1" t="s">
        <v>114</v>
      </c>
      <c r="Y103" s="2" t="s">
        <v>112</v>
      </c>
      <c r="AA103" s="2" t="s">
        <v>112</v>
      </c>
      <c r="AB103" s="2">
        <v>2</v>
      </c>
      <c r="AC103" s="1" t="s">
        <v>111</v>
      </c>
      <c r="AF103" s="1" t="s">
        <v>111</v>
      </c>
      <c r="AJ103" s="1" t="s">
        <v>115</v>
      </c>
      <c r="AK103" s="1" t="s">
        <v>194</v>
      </c>
      <c r="AN103" s="1" t="s">
        <v>212</v>
      </c>
      <c r="AO103" s="1" t="s">
        <v>117</v>
      </c>
      <c r="AS103" s="1" t="s">
        <v>118</v>
      </c>
      <c r="AT103" s="1" t="s">
        <v>112</v>
      </c>
      <c r="AU103" s="1" t="s">
        <v>132</v>
      </c>
      <c r="AZ103" s="1" t="s">
        <v>198</v>
      </c>
      <c r="BA103" s="1" t="s">
        <v>771</v>
      </c>
      <c r="BG103" s="1" t="s">
        <v>772</v>
      </c>
      <c r="BH103" s="1" t="s">
        <v>773</v>
      </c>
      <c r="BI103" s="1" t="s">
        <v>112</v>
      </c>
      <c r="BJ103" s="1" t="s">
        <v>112</v>
      </c>
      <c r="BK103" s="1" t="s">
        <v>112</v>
      </c>
      <c r="BL103" s="1" t="s">
        <v>268</v>
      </c>
      <c r="BM103" s="1" t="s">
        <v>774</v>
      </c>
      <c r="BQ103" s="1" t="s">
        <v>121</v>
      </c>
      <c r="BR103" s="1" t="s">
        <v>122</v>
      </c>
      <c r="BS103" s="1" t="s">
        <v>112</v>
      </c>
      <c r="BU103" s="34" t="s">
        <v>775</v>
      </c>
      <c r="BV103" s="9">
        <v>44305</v>
      </c>
      <c r="BW103" s="34" t="s">
        <v>776</v>
      </c>
      <c r="BX103" s="2" t="s">
        <v>111</v>
      </c>
      <c r="BY103" s="2" t="s">
        <v>156</v>
      </c>
      <c r="BZ103" s="2" t="s">
        <v>124</v>
      </c>
      <c r="CA103" s="2" t="s">
        <v>257</v>
      </c>
      <c r="CB103" s="1" t="s">
        <v>326</v>
      </c>
      <c r="CC103" s="2" t="s">
        <v>126</v>
      </c>
      <c r="CD103" s="1" t="e">
        <f t="shared" si="54"/>
        <v>#VALUE!</v>
      </c>
      <c r="CE103" s="1" t="e">
        <f t="shared" si="55"/>
        <v>#VALUE!</v>
      </c>
      <c r="CF103" s="1" t="e">
        <f t="shared" si="36"/>
        <v>#VALUE!</v>
      </c>
      <c r="CG103" s="1" t="e">
        <f t="shared" si="37"/>
        <v>#VALUE!</v>
      </c>
      <c r="CH103" s="1" t="e">
        <f t="shared" si="38"/>
        <v>#VALUE!</v>
      </c>
      <c r="CI103" s="1" t="e">
        <f t="shared" si="39"/>
        <v>#VALUE!</v>
      </c>
      <c r="CJ103" s="1" t="e">
        <f t="shared" si="40"/>
        <v>#VALUE!</v>
      </c>
      <c r="CK103" s="1" t="e">
        <f t="shared" si="41"/>
        <v>#VALUE!</v>
      </c>
      <c r="CL103" s="1" t="e">
        <f t="shared" si="42"/>
        <v>#VALUE!</v>
      </c>
      <c r="CM103" s="1" t="e">
        <f t="shared" si="43"/>
        <v>#VALUE!</v>
      </c>
      <c r="CN103" s="1" t="e">
        <f t="shared" si="44"/>
        <v>#VALUE!</v>
      </c>
      <c r="CO103" s="2" t="b">
        <f t="shared" si="45"/>
        <v>1</v>
      </c>
      <c r="CP103" s="2" t="b">
        <f t="shared" si="46"/>
        <v>1</v>
      </c>
      <c r="CQ103" s="2" t="b">
        <f t="shared" si="47"/>
        <v>0</v>
      </c>
      <c r="CR103" s="6" t="str">
        <f t="shared" si="48"/>
        <v>Male</v>
      </c>
      <c r="CS103" s="7">
        <f t="shared" si="49"/>
        <v>0</v>
      </c>
      <c r="CT103" s="7">
        <f t="shared" si="50"/>
        <v>0</v>
      </c>
      <c r="CU103" s="7">
        <f t="shared" si="51"/>
        <v>0</v>
      </c>
      <c r="CV103" s="7">
        <f t="shared" si="52"/>
        <v>1</v>
      </c>
      <c r="CW103" s="7">
        <f t="shared" si="56"/>
        <v>0</v>
      </c>
      <c r="CX103" s="1" t="e">
        <f t="shared" si="57"/>
        <v>#VALUE!</v>
      </c>
      <c r="CY103" s="1" t="e">
        <f t="shared" si="58"/>
        <v>#VALUE!</v>
      </c>
      <c r="DE103" s="4"/>
      <c r="DF103" s="4"/>
      <c r="DG103" s="1" t="e">
        <f t="shared" si="59"/>
        <v>#VALUE!</v>
      </c>
    </row>
    <row r="104" spans="1:131" ht="43.5" x14ac:dyDescent="0.35">
      <c r="A104" s="2">
        <v>21</v>
      </c>
      <c r="B104" s="1" t="s">
        <v>13809</v>
      </c>
      <c r="C104" s="9">
        <v>44306</v>
      </c>
      <c r="D104" s="10" t="s">
        <v>13809</v>
      </c>
      <c r="E104" s="1" t="e">
        <f>ROUND((C104-D104)/365,0)</f>
        <v>#VALUE!</v>
      </c>
      <c r="F104" s="1" t="s">
        <v>127</v>
      </c>
      <c r="G104" s="1" t="s">
        <v>13809</v>
      </c>
      <c r="H104" s="1" t="s">
        <v>13809</v>
      </c>
      <c r="K104" s="2" t="s">
        <v>13809</v>
      </c>
      <c r="L104" s="9">
        <v>44300</v>
      </c>
      <c r="M104" s="2" t="s">
        <v>109</v>
      </c>
      <c r="N104" s="2" t="s">
        <v>13809</v>
      </c>
      <c r="O104" s="2" t="s">
        <v>110</v>
      </c>
      <c r="P104" s="2" t="s">
        <v>111</v>
      </c>
      <c r="T104" s="2" t="s">
        <v>112</v>
      </c>
      <c r="U104" s="2" t="b">
        <f>OR(S104="yes",T104="yes")</f>
        <v>1</v>
      </c>
      <c r="V104" s="2" t="s">
        <v>113</v>
      </c>
      <c r="W104" s="1" t="s">
        <v>112</v>
      </c>
      <c r="X104" s="1" t="s">
        <v>114</v>
      </c>
      <c r="Y104" s="2" t="s">
        <v>112</v>
      </c>
      <c r="AA104" s="2" t="s">
        <v>112</v>
      </c>
      <c r="AB104" s="2">
        <v>3</v>
      </c>
      <c r="AC104" s="1" t="s">
        <v>111</v>
      </c>
      <c r="AF104" s="1" t="s">
        <v>111</v>
      </c>
      <c r="AJ104" s="1" t="s">
        <v>115</v>
      </c>
      <c r="AK104" s="1" t="s">
        <v>287</v>
      </c>
      <c r="AO104" s="1" t="s">
        <v>656</v>
      </c>
      <c r="AP104" s="1" t="s">
        <v>777</v>
      </c>
      <c r="AR104" s="1" t="s">
        <v>778</v>
      </c>
      <c r="AT104" s="1" t="s">
        <v>111</v>
      </c>
      <c r="AU104" s="1" t="s">
        <v>238</v>
      </c>
      <c r="AX104" s="1" t="s">
        <v>779</v>
      </c>
      <c r="AZ104" s="1" t="s">
        <v>155</v>
      </c>
      <c r="BA104" s="1">
        <v>5.1100000000000003</v>
      </c>
      <c r="BI104" s="1" t="s">
        <v>112</v>
      </c>
      <c r="BJ104" s="1" t="s">
        <v>112</v>
      </c>
      <c r="BK104" s="1" t="s">
        <v>112</v>
      </c>
      <c r="BL104" s="1" t="s">
        <v>241</v>
      </c>
      <c r="BM104" s="1" t="s">
        <v>780</v>
      </c>
      <c r="BQ104" s="1" t="s">
        <v>121</v>
      </c>
      <c r="BR104" s="1" t="s">
        <v>122</v>
      </c>
      <c r="BS104" s="1" t="s">
        <v>112</v>
      </c>
      <c r="BU104" s="34" t="s">
        <v>781</v>
      </c>
      <c r="BV104" s="9">
        <v>44334</v>
      </c>
      <c r="BW104" s="34" t="s">
        <v>782</v>
      </c>
      <c r="BX104" s="2" t="s">
        <v>111</v>
      </c>
      <c r="BZ104" s="2" t="s">
        <v>124</v>
      </c>
      <c r="CA104" s="2">
        <v>2</v>
      </c>
      <c r="CB104" s="1" t="s">
        <v>256</v>
      </c>
      <c r="CC104" s="2" t="s">
        <v>126</v>
      </c>
      <c r="CD104" s="1" t="e">
        <f t="shared" si="54"/>
        <v>#VALUE!</v>
      </c>
      <c r="CE104" s="1" t="e">
        <f t="shared" si="55"/>
        <v>#VALUE!</v>
      </c>
      <c r="CF104" s="1" t="e">
        <f t="shared" si="36"/>
        <v>#VALUE!</v>
      </c>
      <c r="CG104" s="1" t="e">
        <f t="shared" si="37"/>
        <v>#VALUE!</v>
      </c>
      <c r="CH104" s="1" t="e">
        <f t="shared" si="38"/>
        <v>#VALUE!</v>
      </c>
      <c r="CI104" s="1" t="e">
        <f t="shared" si="39"/>
        <v>#VALUE!</v>
      </c>
      <c r="CJ104" s="1" t="e">
        <f t="shared" si="40"/>
        <v>#VALUE!</v>
      </c>
      <c r="CK104" s="1" t="e">
        <f t="shared" si="41"/>
        <v>#VALUE!</v>
      </c>
      <c r="CL104" s="1" t="e">
        <f t="shared" si="42"/>
        <v>#VALUE!</v>
      </c>
      <c r="CM104" s="1" t="e">
        <f t="shared" si="43"/>
        <v>#VALUE!</v>
      </c>
      <c r="CN104" s="1" t="e">
        <f t="shared" si="44"/>
        <v>#VALUE!</v>
      </c>
      <c r="CO104" s="2" t="b">
        <f t="shared" si="45"/>
        <v>1</v>
      </c>
      <c r="CP104" s="2" t="b">
        <f t="shared" si="46"/>
        <v>1</v>
      </c>
      <c r="CQ104" s="2" t="b">
        <f t="shared" si="47"/>
        <v>0</v>
      </c>
      <c r="CR104" s="6" t="str">
        <f t="shared" si="48"/>
        <v>Male</v>
      </c>
      <c r="CS104" s="7">
        <f t="shared" si="49"/>
        <v>0</v>
      </c>
      <c r="CT104" s="7">
        <f t="shared" si="50"/>
        <v>0</v>
      </c>
      <c r="CU104" s="7">
        <f t="shared" si="51"/>
        <v>0</v>
      </c>
      <c r="CV104" s="7">
        <f t="shared" si="52"/>
        <v>1</v>
      </c>
      <c r="CW104" s="7">
        <f t="shared" si="56"/>
        <v>0</v>
      </c>
      <c r="CX104" s="1" t="e">
        <f t="shared" si="57"/>
        <v>#VALUE!</v>
      </c>
      <c r="CY104" s="1" t="e">
        <f t="shared" si="58"/>
        <v>#VALUE!</v>
      </c>
      <c r="DG104" s="1" t="e">
        <f t="shared" si="59"/>
        <v>#VALUE!</v>
      </c>
    </row>
    <row r="105" spans="1:131" s="4" customFormat="1" ht="101.5" x14ac:dyDescent="0.35">
      <c r="A105" s="2"/>
      <c r="B105" s="1" t="s">
        <v>13809</v>
      </c>
      <c r="C105" s="9">
        <v>44307</v>
      </c>
      <c r="D105" s="10" t="s">
        <v>13809</v>
      </c>
      <c r="E105" s="1">
        <v>22</v>
      </c>
      <c r="F105" s="1" t="s">
        <v>127</v>
      </c>
      <c r="G105" s="1" t="s">
        <v>13809</v>
      </c>
      <c r="H105" s="1" t="s">
        <v>13809</v>
      </c>
      <c r="I105" s="9">
        <v>44303</v>
      </c>
      <c r="J105" s="2" t="s">
        <v>128</v>
      </c>
      <c r="K105" s="2" t="s">
        <v>13809</v>
      </c>
      <c r="L105" s="2"/>
      <c r="M105" s="2"/>
      <c r="N105" s="2" t="s">
        <v>13809</v>
      </c>
      <c r="O105" s="2" t="s">
        <v>110</v>
      </c>
      <c r="P105" s="2" t="s">
        <v>111</v>
      </c>
      <c r="Q105" s="2"/>
      <c r="R105" s="2"/>
      <c r="S105" s="2" t="s">
        <v>112</v>
      </c>
      <c r="T105" s="2"/>
      <c r="U105" s="2" t="b">
        <f>OR(S105="yes",T105="yes")</f>
        <v>1</v>
      </c>
      <c r="V105" s="2" t="s">
        <v>113</v>
      </c>
      <c r="W105" s="1" t="s">
        <v>112</v>
      </c>
      <c r="X105" s="1" t="s">
        <v>114</v>
      </c>
      <c r="Y105" s="2" t="s">
        <v>112</v>
      </c>
      <c r="Z105" s="2" t="s">
        <v>112</v>
      </c>
      <c r="AA105" s="2"/>
      <c r="AB105" s="2">
        <v>2</v>
      </c>
      <c r="AC105" s="1" t="s">
        <v>112</v>
      </c>
      <c r="AD105" s="1"/>
      <c r="AE105" s="1"/>
      <c r="AF105" s="1" t="s">
        <v>111</v>
      </c>
      <c r="AG105" s="1"/>
      <c r="AH105" s="1"/>
      <c r="AI105" s="1"/>
      <c r="AJ105" s="1" t="s">
        <v>115</v>
      </c>
      <c r="AK105" s="1" t="s">
        <v>129</v>
      </c>
      <c r="AL105" s="1"/>
      <c r="AM105" s="1"/>
      <c r="AN105" s="1"/>
      <c r="AO105" s="1" t="s">
        <v>130</v>
      </c>
      <c r="AP105" s="11" t="s">
        <v>783</v>
      </c>
      <c r="AQ105" s="1"/>
      <c r="AR105" s="1"/>
      <c r="AS105" s="1" t="s">
        <v>140</v>
      </c>
      <c r="AT105" s="1"/>
      <c r="AU105" s="1" t="s">
        <v>238</v>
      </c>
      <c r="AV105" s="1"/>
      <c r="AW105" s="1"/>
      <c r="AX105" s="1" t="s">
        <v>784</v>
      </c>
      <c r="AY105" s="1"/>
      <c r="AZ105" s="1" t="s">
        <v>338</v>
      </c>
      <c r="BA105" s="1" t="s">
        <v>785</v>
      </c>
      <c r="BB105" s="1"/>
      <c r="BC105" s="1"/>
      <c r="BD105" s="1" t="s">
        <v>786</v>
      </c>
      <c r="BE105" s="1"/>
      <c r="BF105" s="1" t="s">
        <v>787</v>
      </c>
      <c r="BG105" s="1" t="s">
        <v>788</v>
      </c>
      <c r="BH105" s="1" t="s">
        <v>789</v>
      </c>
      <c r="BI105" s="1" t="s">
        <v>112</v>
      </c>
      <c r="BJ105" s="1" t="s">
        <v>112</v>
      </c>
      <c r="BK105" s="1" t="s">
        <v>112</v>
      </c>
      <c r="BL105" s="1" t="s">
        <v>325</v>
      </c>
      <c r="BM105" s="1"/>
      <c r="BN105" s="1"/>
      <c r="BO105" s="1"/>
      <c r="BP105" s="1"/>
      <c r="BQ105" s="1" t="s">
        <v>121</v>
      </c>
      <c r="BR105" s="1" t="s">
        <v>122</v>
      </c>
      <c r="BS105" s="1"/>
      <c r="BT105" s="34"/>
      <c r="BU105" s="34" t="s">
        <v>790</v>
      </c>
      <c r="BV105" s="9">
        <v>44307</v>
      </c>
      <c r="BW105" s="34" t="s">
        <v>791</v>
      </c>
      <c r="BX105" s="2" t="s">
        <v>111</v>
      </c>
      <c r="BY105" s="2" t="s">
        <v>156</v>
      </c>
      <c r="BZ105" s="2" t="s">
        <v>124</v>
      </c>
      <c r="CA105" s="2">
        <v>1</v>
      </c>
      <c r="CB105" s="1" t="s">
        <v>330</v>
      </c>
      <c r="CC105" s="2" t="s">
        <v>126</v>
      </c>
      <c r="CD105" s="1" t="b">
        <f t="shared" si="54"/>
        <v>1</v>
      </c>
      <c r="CE105" s="1" t="b">
        <f t="shared" si="55"/>
        <v>0</v>
      </c>
      <c r="CF105" s="1" t="b">
        <f t="shared" si="36"/>
        <v>0</v>
      </c>
      <c r="CG105" s="1" t="b">
        <f t="shared" si="37"/>
        <v>0</v>
      </c>
      <c r="CH105" s="1" t="b">
        <f t="shared" si="38"/>
        <v>0</v>
      </c>
      <c r="CI105" s="1" t="b">
        <f t="shared" si="39"/>
        <v>1</v>
      </c>
      <c r="CJ105" s="1" t="b">
        <f t="shared" si="40"/>
        <v>0</v>
      </c>
      <c r="CK105" s="1" t="b">
        <f t="shared" si="41"/>
        <v>0</v>
      </c>
      <c r="CL105" s="1" t="b">
        <f t="shared" si="42"/>
        <v>0</v>
      </c>
      <c r="CM105" s="1" t="b">
        <f t="shared" si="43"/>
        <v>0</v>
      </c>
      <c r="CN105" s="1" t="b">
        <f t="shared" si="44"/>
        <v>0</v>
      </c>
      <c r="CO105" s="2" t="b">
        <f t="shared" si="45"/>
        <v>1</v>
      </c>
      <c r="CP105" s="2" t="b">
        <f t="shared" si="46"/>
        <v>1</v>
      </c>
      <c r="CQ105" s="2" t="b">
        <f t="shared" si="47"/>
        <v>0</v>
      </c>
      <c r="CR105" s="6" t="str">
        <f t="shared" si="48"/>
        <v>Male</v>
      </c>
      <c r="CS105" s="7">
        <f t="shared" si="49"/>
        <v>0</v>
      </c>
      <c r="CT105" s="7">
        <f t="shared" si="50"/>
        <v>1</v>
      </c>
      <c r="CU105" s="7">
        <f t="shared" si="51"/>
        <v>0</v>
      </c>
      <c r="CV105" s="7">
        <f t="shared" si="52"/>
        <v>0</v>
      </c>
      <c r="CW105" s="7">
        <f t="shared" si="56"/>
        <v>0</v>
      </c>
      <c r="CX105" s="1" t="b">
        <f t="shared" si="57"/>
        <v>1</v>
      </c>
      <c r="CY105" s="1" t="b">
        <f t="shared" si="58"/>
        <v>1</v>
      </c>
      <c r="CZ105" s="2"/>
      <c r="DA105" s="2"/>
      <c r="DB105" s="2"/>
      <c r="DC105" s="2"/>
      <c r="DD105" s="2"/>
      <c r="DE105" s="2"/>
      <c r="DF105" s="2"/>
      <c r="DG105" s="1" t="b">
        <f t="shared" si="59"/>
        <v>0</v>
      </c>
      <c r="DH105" s="2"/>
      <c r="DI105" s="2"/>
      <c r="DJ105" s="2"/>
      <c r="DK105" s="2"/>
      <c r="DL105" s="2"/>
      <c r="DM105" s="2"/>
      <c r="DN105" s="2"/>
      <c r="DO105" s="2"/>
      <c r="DP105" s="2"/>
      <c r="DQ105" s="2"/>
      <c r="DR105" s="2"/>
      <c r="DS105" s="2"/>
      <c r="DT105" s="2"/>
      <c r="DU105" s="2"/>
      <c r="DV105" s="2"/>
      <c r="DW105" s="2"/>
      <c r="DX105" s="2"/>
      <c r="DY105" s="2"/>
      <c r="DZ105" s="2"/>
      <c r="EA105" s="2"/>
    </row>
    <row r="106" spans="1:131" ht="43.5" x14ac:dyDescent="0.35">
      <c r="A106" s="2">
        <v>23</v>
      </c>
      <c r="B106" s="1" t="s">
        <v>13809</v>
      </c>
      <c r="C106" s="9">
        <v>44307</v>
      </c>
      <c r="D106" s="10" t="s">
        <v>13809</v>
      </c>
      <c r="E106" s="1" t="e">
        <f>ROUND((C106-D106)/365,0)</f>
        <v>#VALUE!</v>
      </c>
      <c r="F106" s="1" t="s">
        <v>127</v>
      </c>
      <c r="G106" s="1" t="s">
        <v>13809</v>
      </c>
      <c r="H106" s="1" t="s">
        <v>13809</v>
      </c>
      <c r="K106" s="2" t="s">
        <v>13809</v>
      </c>
      <c r="L106" s="9">
        <v>44294</v>
      </c>
      <c r="M106" s="2" t="s">
        <v>128</v>
      </c>
      <c r="N106" s="2" t="s">
        <v>13809</v>
      </c>
      <c r="O106" s="2" t="s">
        <v>110</v>
      </c>
      <c r="P106" s="2" t="s">
        <v>111</v>
      </c>
      <c r="T106" s="2" t="s">
        <v>112</v>
      </c>
      <c r="U106" s="2" t="b">
        <f>OR(S106="yes",T106="yes")</f>
        <v>1</v>
      </c>
      <c r="V106" s="2" t="s">
        <v>113</v>
      </c>
      <c r="W106" s="1" t="s">
        <v>112</v>
      </c>
      <c r="X106" s="1" t="s">
        <v>110</v>
      </c>
      <c r="Y106" s="2" t="s">
        <v>112</v>
      </c>
      <c r="AA106" s="2" t="s">
        <v>112</v>
      </c>
      <c r="AB106" s="2">
        <v>3</v>
      </c>
      <c r="AC106" s="1" t="s">
        <v>111</v>
      </c>
      <c r="AF106" s="1" t="s">
        <v>111</v>
      </c>
      <c r="AJ106" s="1" t="s">
        <v>115</v>
      </c>
      <c r="AK106" s="1" t="s">
        <v>287</v>
      </c>
      <c r="AO106" s="1" t="s">
        <v>656</v>
      </c>
      <c r="AP106" s="1" t="s">
        <v>420</v>
      </c>
      <c r="AQ106" s="1" t="s">
        <v>792</v>
      </c>
      <c r="AS106" s="1" t="s">
        <v>140</v>
      </c>
      <c r="AT106" s="1" t="s">
        <v>112</v>
      </c>
      <c r="AU106" s="1" t="s">
        <v>238</v>
      </c>
      <c r="AX106" s="1" t="s">
        <v>779</v>
      </c>
      <c r="AZ106" s="1" t="s">
        <v>120</v>
      </c>
      <c r="BA106" s="1" t="s">
        <v>793</v>
      </c>
      <c r="BG106" s="1" t="s">
        <v>794</v>
      </c>
      <c r="BH106" s="1">
        <v>5</v>
      </c>
      <c r="BI106" s="1" t="s">
        <v>112</v>
      </c>
      <c r="BJ106" s="1" t="s">
        <v>112</v>
      </c>
      <c r="BK106" s="1" t="s">
        <v>112</v>
      </c>
      <c r="BL106" s="1" t="s">
        <v>142</v>
      </c>
      <c r="BQ106" s="1" t="s">
        <v>121</v>
      </c>
      <c r="BR106" s="1" t="s">
        <v>122</v>
      </c>
      <c r="BS106" s="1" t="s">
        <v>111</v>
      </c>
      <c r="BT106" s="34" t="s">
        <v>795</v>
      </c>
      <c r="BU106" s="34" t="s">
        <v>796</v>
      </c>
      <c r="BV106" s="9">
        <v>44309</v>
      </c>
      <c r="BW106" s="34" t="s">
        <v>797</v>
      </c>
      <c r="BX106" s="2" t="s">
        <v>111</v>
      </c>
      <c r="BZ106" s="2" t="s">
        <v>124</v>
      </c>
      <c r="CA106" s="2">
        <v>2</v>
      </c>
      <c r="CB106" s="1" t="s">
        <v>246</v>
      </c>
      <c r="CC106" s="2" t="s">
        <v>126</v>
      </c>
      <c r="CD106" s="1" t="e">
        <f t="shared" si="54"/>
        <v>#VALUE!</v>
      </c>
      <c r="CE106" s="1" t="e">
        <f t="shared" si="55"/>
        <v>#VALUE!</v>
      </c>
      <c r="CF106" s="1" t="e">
        <f t="shared" si="36"/>
        <v>#VALUE!</v>
      </c>
      <c r="CG106" s="1" t="e">
        <f t="shared" si="37"/>
        <v>#VALUE!</v>
      </c>
      <c r="CH106" s="1" t="e">
        <f t="shared" si="38"/>
        <v>#VALUE!</v>
      </c>
      <c r="CI106" s="1" t="e">
        <f t="shared" si="39"/>
        <v>#VALUE!</v>
      </c>
      <c r="CJ106" s="1" t="e">
        <f t="shared" si="40"/>
        <v>#VALUE!</v>
      </c>
      <c r="CK106" s="1" t="e">
        <f t="shared" si="41"/>
        <v>#VALUE!</v>
      </c>
      <c r="CL106" s="1" t="e">
        <f t="shared" si="42"/>
        <v>#VALUE!</v>
      </c>
      <c r="CM106" s="1" t="e">
        <f t="shared" si="43"/>
        <v>#VALUE!</v>
      </c>
      <c r="CN106" s="1" t="e">
        <f t="shared" si="44"/>
        <v>#VALUE!</v>
      </c>
      <c r="CO106" s="2" t="b">
        <f t="shared" si="45"/>
        <v>1</v>
      </c>
      <c r="CP106" s="2" t="b">
        <f t="shared" si="46"/>
        <v>1</v>
      </c>
      <c r="CQ106" s="2" t="b">
        <f t="shared" si="47"/>
        <v>0</v>
      </c>
      <c r="CR106" s="6" t="str">
        <f t="shared" si="48"/>
        <v>Male</v>
      </c>
      <c r="CS106" s="7">
        <f t="shared" si="49"/>
        <v>0</v>
      </c>
      <c r="CT106" s="7">
        <f t="shared" si="50"/>
        <v>0</v>
      </c>
      <c r="CU106" s="7">
        <f t="shared" si="51"/>
        <v>0</v>
      </c>
      <c r="CV106" s="7">
        <f t="shared" si="52"/>
        <v>0</v>
      </c>
      <c r="CW106" s="7">
        <f t="shared" si="56"/>
        <v>1</v>
      </c>
      <c r="CX106" s="1" t="e">
        <f t="shared" si="57"/>
        <v>#VALUE!</v>
      </c>
      <c r="CY106" s="1" t="e">
        <f t="shared" si="58"/>
        <v>#VALUE!</v>
      </c>
      <c r="DG106" s="1" t="e">
        <f t="shared" si="59"/>
        <v>#VALUE!</v>
      </c>
    </row>
    <row r="107" spans="1:131" ht="58" x14ac:dyDescent="0.35">
      <c r="B107" s="1" t="s">
        <v>13809</v>
      </c>
      <c r="C107" s="9">
        <v>44307</v>
      </c>
      <c r="D107" s="10" t="s">
        <v>13809</v>
      </c>
      <c r="E107" s="1">
        <v>36</v>
      </c>
      <c r="F107" s="1" t="s">
        <v>127</v>
      </c>
      <c r="G107" s="1" t="s">
        <v>13809</v>
      </c>
      <c r="H107" s="1" t="s">
        <v>13809</v>
      </c>
      <c r="J107" s="2" t="s">
        <v>128</v>
      </c>
      <c r="K107" s="2" t="s">
        <v>13809</v>
      </c>
      <c r="L107" s="9">
        <v>44292</v>
      </c>
      <c r="M107" s="2" t="s">
        <v>128</v>
      </c>
      <c r="N107" s="2" t="s">
        <v>13809</v>
      </c>
      <c r="O107" s="2" t="s">
        <v>110</v>
      </c>
      <c r="P107" s="2" t="s">
        <v>111</v>
      </c>
      <c r="S107" s="2" t="s">
        <v>112</v>
      </c>
      <c r="T107" s="2" t="s">
        <v>111</v>
      </c>
      <c r="U107" s="2" t="b">
        <v>1</v>
      </c>
      <c r="V107" s="2" t="s">
        <v>113</v>
      </c>
      <c r="W107" s="1" t="s">
        <v>112</v>
      </c>
      <c r="X107" s="1" t="s">
        <v>110</v>
      </c>
      <c r="Y107" s="2" t="s">
        <v>112</v>
      </c>
      <c r="Z107" s="2" t="s">
        <v>111</v>
      </c>
      <c r="AA107" s="2" t="s">
        <v>112</v>
      </c>
      <c r="AB107" s="2">
        <v>0</v>
      </c>
      <c r="AC107" s="1" t="s">
        <v>111</v>
      </c>
      <c r="AF107" s="1" t="s">
        <v>111</v>
      </c>
      <c r="AJ107" s="1" t="s">
        <v>115</v>
      </c>
      <c r="AK107" s="1" t="s">
        <v>391</v>
      </c>
      <c r="AO107" s="1" t="s">
        <v>117</v>
      </c>
      <c r="AS107" s="1" t="s">
        <v>145</v>
      </c>
      <c r="AU107" s="1" t="s">
        <v>191</v>
      </c>
      <c r="AX107" s="1" t="s">
        <v>798</v>
      </c>
      <c r="AZ107" s="1" t="s">
        <v>799</v>
      </c>
      <c r="BC107" s="1" t="s">
        <v>800</v>
      </c>
      <c r="BF107" s="1" t="s">
        <v>801</v>
      </c>
      <c r="BG107" s="1">
        <v>5.35</v>
      </c>
      <c r="BH107" s="1" t="s">
        <v>802</v>
      </c>
      <c r="BJ107" s="1" t="s">
        <v>112</v>
      </c>
      <c r="BK107" s="1" t="s">
        <v>112</v>
      </c>
      <c r="BL107" s="1" t="s">
        <v>142</v>
      </c>
      <c r="BQ107" s="1" t="s">
        <v>121</v>
      </c>
      <c r="BR107" s="1" t="s">
        <v>122</v>
      </c>
      <c r="BS107" s="1" t="s">
        <v>112</v>
      </c>
      <c r="BV107" s="9">
        <v>44458</v>
      </c>
      <c r="BW107" s="34" t="s">
        <v>803</v>
      </c>
      <c r="BX107" s="2" t="s">
        <v>111</v>
      </c>
      <c r="BY107" s="2" t="s">
        <v>123</v>
      </c>
      <c r="BZ107" s="2" t="s">
        <v>124</v>
      </c>
      <c r="CA107" s="2">
        <v>2</v>
      </c>
      <c r="CB107" s="1" t="s">
        <v>149</v>
      </c>
      <c r="CC107" s="2" t="s">
        <v>126</v>
      </c>
      <c r="CD107" s="1" t="b">
        <f t="shared" si="54"/>
        <v>0</v>
      </c>
      <c r="CE107" s="1" t="b">
        <f t="shared" si="55"/>
        <v>0</v>
      </c>
      <c r="CF107" s="1" t="b">
        <f t="shared" si="36"/>
        <v>0</v>
      </c>
      <c r="CG107" s="1" t="b">
        <f t="shared" si="37"/>
        <v>0</v>
      </c>
      <c r="CH107" s="1" t="b">
        <f t="shared" si="38"/>
        <v>0</v>
      </c>
      <c r="CI107" s="1" t="b">
        <f t="shared" si="39"/>
        <v>0</v>
      </c>
      <c r="CJ107" s="1" t="b">
        <f t="shared" si="40"/>
        <v>0</v>
      </c>
      <c r="CK107" s="1" t="b">
        <f t="shared" si="41"/>
        <v>1</v>
      </c>
      <c r="CL107" s="1" t="b">
        <f t="shared" si="42"/>
        <v>0</v>
      </c>
      <c r="CM107" s="1" t="b">
        <f t="shared" si="43"/>
        <v>0</v>
      </c>
      <c r="CN107" s="1" t="b">
        <f t="shared" si="44"/>
        <v>0</v>
      </c>
      <c r="CO107" s="2" t="b">
        <f t="shared" si="45"/>
        <v>1</v>
      </c>
      <c r="CP107" s="2" t="b">
        <f t="shared" si="46"/>
        <v>1</v>
      </c>
      <c r="CQ107" s="2" t="b">
        <f t="shared" si="47"/>
        <v>0</v>
      </c>
      <c r="CR107" s="6" t="str">
        <f t="shared" si="48"/>
        <v>Male</v>
      </c>
      <c r="CS107" s="7">
        <f t="shared" si="49"/>
        <v>0</v>
      </c>
      <c r="CT107" s="7">
        <f t="shared" si="50"/>
        <v>1</v>
      </c>
      <c r="CU107" s="7">
        <f t="shared" si="51"/>
        <v>0</v>
      </c>
      <c r="CV107" s="7">
        <f t="shared" si="52"/>
        <v>0</v>
      </c>
      <c r="CW107" s="7">
        <f t="shared" si="56"/>
        <v>1</v>
      </c>
      <c r="CX107" s="1" t="b">
        <f t="shared" si="57"/>
        <v>0</v>
      </c>
      <c r="CY107" s="1" t="b">
        <f t="shared" si="58"/>
        <v>1</v>
      </c>
      <c r="DG107" s="1" t="b">
        <f t="shared" si="59"/>
        <v>0</v>
      </c>
      <c r="DH107" s="4"/>
      <c r="DI107" s="4"/>
      <c r="DJ107" s="4"/>
      <c r="DK107" s="4"/>
      <c r="DL107" s="4"/>
      <c r="DM107" s="4"/>
      <c r="DN107" s="4"/>
      <c r="DO107" s="4"/>
      <c r="DP107" s="4"/>
      <c r="DQ107" s="4"/>
      <c r="DR107" s="4"/>
      <c r="DS107" s="4"/>
      <c r="DT107" s="4"/>
      <c r="DU107" s="4"/>
      <c r="DV107" s="4"/>
      <c r="DW107" s="4"/>
      <c r="DX107" s="4"/>
      <c r="DY107" s="4"/>
      <c r="DZ107" s="4"/>
      <c r="EA107" s="4"/>
    </row>
    <row r="108" spans="1:131" ht="87" x14ac:dyDescent="0.35">
      <c r="A108" s="2">
        <v>24</v>
      </c>
      <c r="B108" s="1" t="s">
        <v>13809</v>
      </c>
      <c r="C108" s="9">
        <v>44307</v>
      </c>
      <c r="D108" s="10" t="s">
        <v>13809</v>
      </c>
      <c r="E108" s="1" t="e">
        <f>ROUND((C108-D108)/365,0)</f>
        <v>#VALUE!</v>
      </c>
      <c r="F108" s="1" t="s">
        <v>127</v>
      </c>
      <c r="G108" s="1" t="s">
        <v>13809</v>
      </c>
      <c r="H108" s="1" t="s">
        <v>13809</v>
      </c>
      <c r="I108" s="9">
        <v>44302</v>
      </c>
      <c r="J108" s="2" t="s">
        <v>128</v>
      </c>
      <c r="K108" s="2" t="s">
        <v>13809</v>
      </c>
      <c r="N108" s="2" t="s">
        <v>13809</v>
      </c>
      <c r="O108" s="2" t="s">
        <v>110</v>
      </c>
      <c r="P108" s="2" t="s">
        <v>111</v>
      </c>
      <c r="T108" s="2" t="s">
        <v>112</v>
      </c>
      <c r="U108" s="2" t="b">
        <f>OR(S108="yes",T108="yes")</f>
        <v>1</v>
      </c>
      <c r="V108" s="2" t="s">
        <v>113</v>
      </c>
      <c r="W108" s="1" t="s">
        <v>112</v>
      </c>
      <c r="X108" s="1" t="s">
        <v>110</v>
      </c>
      <c r="Y108" s="2" t="s">
        <v>112</v>
      </c>
      <c r="Z108" s="2" t="s">
        <v>112</v>
      </c>
      <c r="AB108" s="2">
        <v>2</v>
      </c>
      <c r="AC108" s="1" t="s">
        <v>111</v>
      </c>
      <c r="AF108" s="1" t="s">
        <v>111</v>
      </c>
      <c r="AJ108" s="1" t="s">
        <v>115</v>
      </c>
      <c r="AK108" s="1" t="s">
        <v>804</v>
      </c>
      <c r="AO108" s="1" t="s">
        <v>117</v>
      </c>
      <c r="AS108" s="1" t="s">
        <v>118</v>
      </c>
      <c r="AT108" s="1" t="s">
        <v>112</v>
      </c>
      <c r="AU108" s="1" t="s">
        <v>238</v>
      </c>
      <c r="AX108" s="1" t="s">
        <v>805</v>
      </c>
      <c r="AZ108" s="1" t="s">
        <v>799</v>
      </c>
      <c r="BC108" s="1" t="s">
        <v>806</v>
      </c>
      <c r="BF108" s="1" t="s">
        <v>807</v>
      </c>
      <c r="BG108" s="1" t="s">
        <v>808</v>
      </c>
      <c r="BH108" s="1" t="s">
        <v>809</v>
      </c>
      <c r="BI108" s="1" t="s">
        <v>112</v>
      </c>
      <c r="BJ108" s="1" t="s">
        <v>112</v>
      </c>
      <c r="BK108" s="1" t="s">
        <v>112</v>
      </c>
      <c r="BL108" s="1" t="s">
        <v>161</v>
      </c>
      <c r="BM108" s="1" t="s">
        <v>810</v>
      </c>
      <c r="BQ108" s="1" t="s">
        <v>121</v>
      </c>
      <c r="BR108" s="1" t="s">
        <v>122</v>
      </c>
      <c r="BS108" s="1" t="s">
        <v>112</v>
      </c>
      <c r="BU108" s="34" t="s">
        <v>811</v>
      </c>
      <c r="BV108" s="9">
        <v>44312</v>
      </c>
      <c r="BW108" s="34" t="s">
        <v>812</v>
      </c>
      <c r="BX108" s="2" t="s">
        <v>111</v>
      </c>
      <c r="BZ108" s="2" t="s">
        <v>124</v>
      </c>
      <c r="CA108" s="2">
        <v>1</v>
      </c>
      <c r="CB108" s="1" t="s">
        <v>326</v>
      </c>
      <c r="CC108" s="2" t="s">
        <v>126</v>
      </c>
      <c r="CD108" s="1" t="e">
        <f t="shared" si="54"/>
        <v>#VALUE!</v>
      </c>
      <c r="CE108" s="1" t="e">
        <f t="shared" si="55"/>
        <v>#VALUE!</v>
      </c>
      <c r="CF108" s="1" t="e">
        <f t="shared" si="36"/>
        <v>#VALUE!</v>
      </c>
      <c r="CG108" s="1" t="e">
        <f t="shared" si="37"/>
        <v>#VALUE!</v>
      </c>
      <c r="CH108" s="1" t="e">
        <f t="shared" si="38"/>
        <v>#VALUE!</v>
      </c>
      <c r="CI108" s="1" t="e">
        <f t="shared" si="39"/>
        <v>#VALUE!</v>
      </c>
      <c r="CJ108" s="1" t="e">
        <f t="shared" si="40"/>
        <v>#VALUE!</v>
      </c>
      <c r="CK108" s="1" t="e">
        <f t="shared" si="41"/>
        <v>#VALUE!</v>
      </c>
      <c r="CL108" s="1" t="e">
        <f t="shared" si="42"/>
        <v>#VALUE!</v>
      </c>
      <c r="CM108" s="1" t="e">
        <f t="shared" si="43"/>
        <v>#VALUE!</v>
      </c>
      <c r="CN108" s="1" t="e">
        <f t="shared" si="44"/>
        <v>#VALUE!</v>
      </c>
      <c r="CO108" s="2" t="b">
        <f t="shared" si="45"/>
        <v>1</v>
      </c>
      <c r="CP108" s="2" t="b">
        <f t="shared" si="46"/>
        <v>1</v>
      </c>
      <c r="CQ108" s="2" t="b">
        <f t="shared" si="47"/>
        <v>0</v>
      </c>
      <c r="CR108" s="6" t="str">
        <f t="shared" si="48"/>
        <v>Male</v>
      </c>
      <c r="CS108" s="7">
        <f t="shared" si="49"/>
        <v>0</v>
      </c>
      <c r="CT108" s="7">
        <f t="shared" si="50"/>
        <v>1</v>
      </c>
      <c r="CU108" s="7">
        <f t="shared" si="51"/>
        <v>0</v>
      </c>
      <c r="CV108" s="7">
        <f t="shared" si="52"/>
        <v>0</v>
      </c>
      <c r="CW108" s="7">
        <f t="shared" si="56"/>
        <v>0</v>
      </c>
      <c r="CX108" s="1" t="e">
        <f t="shared" si="57"/>
        <v>#VALUE!</v>
      </c>
      <c r="CY108" s="1" t="e">
        <f t="shared" si="58"/>
        <v>#VALUE!</v>
      </c>
      <c r="DG108" s="1" t="e">
        <f t="shared" si="59"/>
        <v>#VALUE!</v>
      </c>
      <c r="DH108" s="4"/>
      <c r="DI108" s="4"/>
      <c r="DJ108" s="4"/>
      <c r="DK108" s="4"/>
      <c r="DL108" s="4"/>
      <c r="DM108" s="4"/>
      <c r="DN108" s="4"/>
      <c r="DO108" s="4"/>
      <c r="DP108" s="4"/>
      <c r="DQ108" s="4"/>
      <c r="DR108" s="4"/>
      <c r="DS108" s="4"/>
      <c r="DT108" s="4"/>
      <c r="DU108" s="4"/>
      <c r="DV108" s="4"/>
      <c r="DW108" s="4"/>
      <c r="DX108" s="4"/>
      <c r="DY108" s="4"/>
      <c r="DZ108" s="4"/>
      <c r="EA108" s="4"/>
    </row>
    <row r="109" spans="1:131" ht="58" x14ac:dyDescent="0.35">
      <c r="A109" s="2">
        <v>740</v>
      </c>
      <c r="B109" s="1" t="s">
        <v>13809</v>
      </c>
      <c r="C109" s="9">
        <v>44307</v>
      </c>
      <c r="D109" s="10" t="s">
        <v>13809</v>
      </c>
      <c r="E109" s="1" t="e">
        <f>ROUND((C109-D109)/365,0)</f>
        <v>#VALUE!</v>
      </c>
      <c r="F109" s="1" t="s">
        <v>127</v>
      </c>
      <c r="G109" s="1" t="s">
        <v>13809</v>
      </c>
      <c r="H109" s="1" t="s">
        <v>13809</v>
      </c>
      <c r="I109" s="9">
        <v>44266</v>
      </c>
      <c r="J109" s="2" t="s">
        <v>128</v>
      </c>
      <c r="K109" s="2" t="s">
        <v>13809</v>
      </c>
      <c r="L109" s="9">
        <v>44301</v>
      </c>
      <c r="M109" s="2" t="s">
        <v>128</v>
      </c>
      <c r="N109" s="2" t="s">
        <v>13809</v>
      </c>
      <c r="O109" s="2" t="s">
        <v>110</v>
      </c>
      <c r="P109" s="2" t="s">
        <v>111</v>
      </c>
      <c r="S109" s="2" t="s">
        <v>112</v>
      </c>
      <c r="T109" s="2" t="s">
        <v>111</v>
      </c>
      <c r="U109" s="2" t="b">
        <f>OR(S109="yes",T109="yes")</f>
        <v>1</v>
      </c>
      <c r="V109" s="2" t="s">
        <v>113</v>
      </c>
      <c r="W109" s="1" t="s">
        <v>112</v>
      </c>
      <c r="X109" s="1" t="s">
        <v>110</v>
      </c>
      <c r="Y109" s="2" t="s">
        <v>112</v>
      </c>
      <c r="Z109" s="2" t="s">
        <v>111</v>
      </c>
      <c r="AA109" s="2" t="s">
        <v>112</v>
      </c>
      <c r="AB109" s="2">
        <v>1</v>
      </c>
      <c r="AC109" s="1" t="s">
        <v>111</v>
      </c>
      <c r="AF109" s="1" t="s">
        <v>111</v>
      </c>
      <c r="AJ109" s="1" t="s">
        <v>115</v>
      </c>
      <c r="AK109" s="1" t="s">
        <v>294</v>
      </c>
      <c r="AN109" s="1" t="s">
        <v>813</v>
      </c>
      <c r="AO109" s="1" t="s">
        <v>221</v>
      </c>
      <c r="AS109" s="1" t="s">
        <v>118</v>
      </c>
      <c r="AZ109" s="1" t="s">
        <v>179</v>
      </c>
      <c r="BA109" s="1">
        <v>24.3</v>
      </c>
      <c r="BG109" s="1">
        <v>2.2000000000000002</v>
      </c>
      <c r="BI109" s="1" t="s">
        <v>112</v>
      </c>
      <c r="BJ109" s="1" t="s">
        <v>112</v>
      </c>
      <c r="BK109" s="1" t="s">
        <v>112</v>
      </c>
      <c r="BL109" s="1" t="s">
        <v>142</v>
      </c>
      <c r="BQ109" s="1" t="s">
        <v>121</v>
      </c>
      <c r="BR109" s="1" t="s">
        <v>122</v>
      </c>
      <c r="BS109" s="1" t="s">
        <v>112</v>
      </c>
      <c r="BU109" s="34" t="s">
        <v>814</v>
      </c>
      <c r="BV109" s="9">
        <v>44358</v>
      </c>
      <c r="BW109" s="34" t="s">
        <v>815</v>
      </c>
      <c r="BX109" s="2" t="s">
        <v>111</v>
      </c>
      <c r="BY109" s="2" t="s">
        <v>123</v>
      </c>
      <c r="BZ109" s="2" t="s">
        <v>124</v>
      </c>
      <c r="CA109" s="2">
        <v>2</v>
      </c>
      <c r="CB109" s="1" t="s">
        <v>319</v>
      </c>
      <c r="CC109" s="2" t="s">
        <v>126</v>
      </c>
      <c r="CD109" s="1" t="e">
        <f t="shared" si="54"/>
        <v>#VALUE!</v>
      </c>
      <c r="CE109" s="1" t="e">
        <f t="shared" si="55"/>
        <v>#VALUE!</v>
      </c>
      <c r="CF109" s="1" t="e">
        <f t="shared" si="36"/>
        <v>#VALUE!</v>
      </c>
      <c r="CG109" s="1" t="e">
        <f t="shared" si="37"/>
        <v>#VALUE!</v>
      </c>
      <c r="CH109" s="1" t="e">
        <f t="shared" si="38"/>
        <v>#VALUE!</v>
      </c>
      <c r="CI109" s="1" t="e">
        <f t="shared" si="39"/>
        <v>#VALUE!</v>
      </c>
      <c r="CJ109" s="1" t="e">
        <f t="shared" si="40"/>
        <v>#VALUE!</v>
      </c>
      <c r="CK109" s="1" t="e">
        <f t="shared" si="41"/>
        <v>#VALUE!</v>
      </c>
      <c r="CL109" s="1" t="e">
        <f t="shared" si="42"/>
        <v>#VALUE!</v>
      </c>
      <c r="CM109" s="1" t="e">
        <f t="shared" si="43"/>
        <v>#VALUE!</v>
      </c>
      <c r="CN109" s="1" t="e">
        <f t="shared" si="44"/>
        <v>#VALUE!</v>
      </c>
      <c r="CO109" s="2" t="b">
        <f t="shared" si="45"/>
        <v>1</v>
      </c>
      <c r="CP109" s="2" t="b">
        <f t="shared" si="46"/>
        <v>1</v>
      </c>
      <c r="CQ109" s="2" t="b">
        <f t="shared" si="47"/>
        <v>0</v>
      </c>
      <c r="CR109" s="6" t="str">
        <f t="shared" si="48"/>
        <v>Male</v>
      </c>
      <c r="CS109" s="7">
        <f t="shared" si="49"/>
        <v>0</v>
      </c>
      <c r="CT109" s="7">
        <f t="shared" si="50"/>
        <v>1</v>
      </c>
      <c r="CU109" s="7">
        <f t="shared" si="51"/>
        <v>0</v>
      </c>
      <c r="CV109" s="7">
        <f t="shared" si="52"/>
        <v>0</v>
      </c>
      <c r="CW109" s="7">
        <f t="shared" si="56"/>
        <v>1</v>
      </c>
      <c r="CX109" s="1" t="e">
        <f t="shared" si="57"/>
        <v>#VALUE!</v>
      </c>
      <c r="CY109" s="1" t="e">
        <f t="shared" si="58"/>
        <v>#VALUE!</v>
      </c>
      <c r="DG109" s="1" t="e">
        <f t="shared" si="59"/>
        <v>#VALUE!</v>
      </c>
    </row>
    <row r="110" spans="1:131" ht="362.5" x14ac:dyDescent="0.35">
      <c r="B110" s="1" t="s">
        <v>13809</v>
      </c>
      <c r="C110" s="9">
        <v>44307</v>
      </c>
      <c r="D110" s="10" t="s">
        <v>13809</v>
      </c>
      <c r="E110" s="1">
        <v>53</v>
      </c>
      <c r="F110" s="1" t="s">
        <v>127</v>
      </c>
      <c r="G110" s="1" t="s">
        <v>13809</v>
      </c>
      <c r="H110" s="1" t="s">
        <v>13809</v>
      </c>
      <c r="I110" s="9">
        <v>44283</v>
      </c>
      <c r="J110" s="2" t="s">
        <v>128</v>
      </c>
      <c r="K110" s="2" t="s">
        <v>13809</v>
      </c>
      <c r="N110" s="2" t="s">
        <v>13809</v>
      </c>
      <c r="O110" s="2" t="s">
        <v>110</v>
      </c>
      <c r="P110" s="2" t="s">
        <v>111</v>
      </c>
      <c r="S110" s="2" t="s">
        <v>112</v>
      </c>
      <c r="T110" s="2" t="s">
        <v>111</v>
      </c>
      <c r="U110" s="2" t="b">
        <v>1</v>
      </c>
      <c r="V110" s="2" t="s">
        <v>113</v>
      </c>
      <c r="W110" s="1" t="s">
        <v>112</v>
      </c>
      <c r="X110" s="1" t="s">
        <v>114</v>
      </c>
      <c r="Y110" s="2" t="s">
        <v>112</v>
      </c>
      <c r="Z110" s="2" t="s">
        <v>112</v>
      </c>
      <c r="AB110" s="2">
        <v>2</v>
      </c>
      <c r="AF110" s="1" t="s">
        <v>111</v>
      </c>
      <c r="AH110" s="1" t="s">
        <v>193</v>
      </c>
      <c r="AI110" s="1" t="s">
        <v>816</v>
      </c>
      <c r="AJ110" s="1" t="s">
        <v>115</v>
      </c>
      <c r="AK110" s="1" t="s">
        <v>194</v>
      </c>
      <c r="AN110" s="1" t="s">
        <v>817</v>
      </c>
      <c r="AO110" s="1" t="s">
        <v>195</v>
      </c>
      <c r="AS110" s="1" t="s">
        <v>401</v>
      </c>
      <c r="AU110" s="1" t="s">
        <v>177</v>
      </c>
      <c r="AX110" s="12">
        <v>0.43</v>
      </c>
      <c r="AZ110" s="1" t="s">
        <v>155</v>
      </c>
      <c r="BA110" s="1" t="s">
        <v>276</v>
      </c>
      <c r="BJ110" s="1" t="s">
        <v>112</v>
      </c>
      <c r="BK110" s="1" t="s">
        <v>112</v>
      </c>
      <c r="BL110" s="1" t="s">
        <v>206</v>
      </c>
      <c r="BM110" s="1" t="s">
        <v>818</v>
      </c>
      <c r="BQ110" s="1" t="s">
        <v>121</v>
      </c>
      <c r="BR110" s="1" t="s">
        <v>122</v>
      </c>
      <c r="BS110" s="1" t="s">
        <v>111</v>
      </c>
      <c r="BT110" s="34" t="s">
        <v>819</v>
      </c>
      <c r="BU110" s="34" t="s">
        <v>820</v>
      </c>
      <c r="BV110" s="9">
        <v>44677</v>
      </c>
      <c r="BW110" s="34" t="s">
        <v>821</v>
      </c>
      <c r="BY110" s="2" t="s">
        <v>156</v>
      </c>
      <c r="BZ110" s="2" t="s">
        <v>124</v>
      </c>
      <c r="CA110" s="2">
        <v>1</v>
      </c>
      <c r="CB110" s="1" t="s">
        <v>311</v>
      </c>
      <c r="CC110" s="2" t="s">
        <v>113</v>
      </c>
      <c r="CD110" s="1" t="b">
        <v>0</v>
      </c>
      <c r="CE110" s="1" t="b">
        <v>0</v>
      </c>
      <c r="CF110" s="1" t="b">
        <f t="shared" si="36"/>
        <v>0</v>
      </c>
      <c r="CG110" s="1" t="b">
        <f t="shared" si="37"/>
        <v>0</v>
      </c>
      <c r="CH110" s="1" t="b">
        <f t="shared" si="38"/>
        <v>0</v>
      </c>
      <c r="CI110" s="1" t="b">
        <f t="shared" si="39"/>
        <v>0</v>
      </c>
      <c r="CJ110" s="1" t="b">
        <f t="shared" si="40"/>
        <v>0</v>
      </c>
      <c r="CK110" s="1" t="b">
        <f t="shared" si="41"/>
        <v>0</v>
      </c>
      <c r="CL110" s="1" t="b">
        <f t="shared" si="42"/>
        <v>0</v>
      </c>
      <c r="CM110" s="1" t="b">
        <f t="shared" si="43"/>
        <v>1</v>
      </c>
      <c r="CN110" s="1" t="b">
        <f t="shared" si="44"/>
        <v>0</v>
      </c>
      <c r="CO110" s="2" t="b">
        <f t="shared" si="45"/>
        <v>1</v>
      </c>
      <c r="CP110" s="2" t="b">
        <f t="shared" si="46"/>
        <v>1</v>
      </c>
      <c r="CQ110" s="2" t="b">
        <f t="shared" si="47"/>
        <v>0</v>
      </c>
      <c r="CR110" s="6" t="str">
        <f t="shared" si="48"/>
        <v>Male</v>
      </c>
      <c r="CS110" s="7">
        <f t="shared" si="49"/>
        <v>0</v>
      </c>
      <c r="CT110" s="7">
        <f t="shared" si="50"/>
        <v>1</v>
      </c>
      <c r="CU110" s="7">
        <f t="shared" si="51"/>
        <v>0</v>
      </c>
      <c r="CV110" s="7">
        <f t="shared" si="52"/>
        <v>0</v>
      </c>
      <c r="CW110" s="7">
        <f t="shared" si="56"/>
        <v>0</v>
      </c>
      <c r="CX110" s="1" t="b">
        <f t="shared" si="57"/>
        <v>0</v>
      </c>
      <c r="CY110" s="1" t="b">
        <f t="shared" si="58"/>
        <v>0</v>
      </c>
      <c r="DE110" s="4"/>
      <c r="DF110" s="4"/>
      <c r="DG110" s="1" t="b">
        <f t="shared" si="59"/>
        <v>0</v>
      </c>
    </row>
    <row r="111" spans="1:131" ht="101.5" x14ac:dyDescent="0.35">
      <c r="A111" s="2">
        <v>11</v>
      </c>
      <c r="B111" s="1" t="s">
        <v>13809</v>
      </c>
      <c r="C111" s="9">
        <v>44307</v>
      </c>
      <c r="D111" s="10" t="s">
        <v>13809</v>
      </c>
      <c r="E111" s="1" t="e">
        <f>ROUND((C111-D111)/365,0)</f>
        <v>#VALUE!</v>
      </c>
      <c r="F111" s="1" t="s">
        <v>127</v>
      </c>
      <c r="G111" s="1" t="s">
        <v>13809</v>
      </c>
      <c r="H111" s="1" t="s">
        <v>13809</v>
      </c>
      <c r="I111" s="9">
        <v>44302</v>
      </c>
      <c r="J111" s="2" t="s">
        <v>109</v>
      </c>
      <c r="K111" s="2" t="s">
        <v>13809</v>
      </c>
      <c r="N111" s="2" t="s">
        <v>13809</v>
      </c>
      <c r="O111" s="2" t="s">
        <v>110</v>
      </c>
      <c r="P111" s="2" t="s">
        <v>111</v>
      </c>
      <c r="T111" s="2" t="s">
        <v>112</v>
      </c>
      <c r="U111" s="2" t="b">
        <f>OR(S111="yes",T111="yes")</f>
        <v>1</v>
      </c>
      <c r="V111" s="2" t="s">
        <v>113</v>
      </c>
      <c r="W111" s="1" t="s">
        <v>112</v>
      </c>
      <c r="X111" s="1" t="s">
        <v>110</v>
      </c>
      <c r="Y111" s="2" t="s">
        <v>112</v>
      </c>
      <c r="Z111" s="2" t="s">
        <v>111</v>
      </c>
      <c r="AB111" s="2">
        <v>0</v>
      </c>
      <c r="AC111" s="1" t="s">
        <v>111</v>
      </c>
      <c r="AF111" s="1" t="s">
        <v>111</v>
      </c>
      <c r="AK111" s="1" t="s">
        <v>822</v>
      </c>
      <c r="AO111" s="1" t="s">
        <v>656</v>
      </c>
      <c r="AS111" s="1" t="s">
        <v>118</v>
      </c>
      <c r="AU111" s="1" t="s">
        <v>238</v>
      </c>
      <c r="AX111" s="1">
        <v>58</v>
      </c>
      <c r="AZ111" s="1" t="s">
        <v>395</v>
      </c>
      <c r="BA111" s="1" t="s">
        <v>823</v>
      </c>
      <c r="BF111" s="1" t="s">
        <v>824</v>
      </c>
      <c r="BG111" s="1" t="s">
        <v>825</v>
      </c>
      <c r="BJ111" s="11" t="s">
        <v>113</v>
      </c>
      <c r="BQ111" s="1" t="s">
        <v>121</v>
      </c>
      <c r="BR111" s="1" t="s">
        <v>122</v>
      </c>
      <c r="BS111" s="1" t="s">
        <v>112</v>
      </c>
      <c r="BV111" s="9">
        <v>44327</v>
      </c>
      <c r="BW111" s="34" t="s">
        <v>826</v>
      </c>
      <c r="BX111" s="2" t="s">
        <v>111</v>
      </c>
      <c r="BY111" s="2" t="s">
        <v>123</v>
      </c>
      <c r="BZ111" s="2" t="s">
        <v>124</v>
      </c>
      <c r="CA111" s="2">
        <v>1</v>
      </c>
      <c r="CB111" s="1" t="s">
        <v>330</v>
      </c>
      <c r="CC111" s="2" t="s">
        <v>126</v>
      </c>
      <c r="CD111" s="1" t="e">
        <f t="shared" ref="CD111:CD132" si="60">AND(E111&lt;30,NOT(E111="."),NOT(E111=""))</f>
        <v>#VALUE!</v>
      </c>
      <c r="CE111" s="1" t="e">
        <f t="shared" ref="CE111:CE142" si="61">AND(E111&lt;18,NOT(E111="."),NOT(E111=""))</f>
        <v>#VALUE!</v>
      </c>
      <c r="CF111" s="1" t="e">
        <f t="shared" si="36"/>
        <v>#VALUE!</v>
      </c>
      <c r="CG111" s="1" t="e">
        <f t="shared" si="37"/>
        <v>#VALUE!</v>
      </c>
      <c r="CH111" s="1" t="e">
        <f t="shared" si="38"/>
        <v>#VALUE!</v>
      </c>
      <c r="CI111" s="1" t="e">
        <f t="shared" si="39"/>
        <v>#VALUE!</v>
      </c>
      <c r="CJ111" s="1" t="e">
        <f t="shared" si="40"/>
        <v>#VALUE!</v>
      </c>
      <c r="CK111" s="1" t="e">
        <f t="shared" si="41"/>
        <v>#VALUE!</v>
      </c>
      <c r="CL111" s="1" t="e">
        <f t="shared" si="42"/>
        <v>#VALUE!</v>
      </c>
      <c r="CM111" s="1" t="e">
        <f t="shared" si="43"/>
        <v>#VALUE!</v>
      </c>
      <c r="CN111" s="1" t="e">
        <f t="shared" si="44"/>
        <v>#VALUE!</v>
      </c>
      <c r="CO111" s="2" t="b">
        <f t="shared" si="45"/>
        <v>1</v>
      </c>
      <c r="CP111" s="2" t="b">
        <f t="shared" si="46"/>
        <v>1</v>
      </c>
      <c r="CQ111" s="2" t="b">
        <f t="shared" si="47"/>
        <v>0</v>
      </c>
      <c r="CR111" s="6" t="str">
        <f t="shared" si="48"/>
        <v>Male</v>
      </c>
      <c r="CS111" s="7">
        <f t="shared" si="49"/>
        <v>1</v>
      </c>
      <c r="CT111" s="7">
        <f t="shared" si="50"/>
        <v>0</v>
      </c>
      <c r="CU111" s="7">
        <f t="shared" si="51"/>
        <v>0</v>
      </c>
      <c r="CV111" s="7">
        <f t="shared" si="52"/>
        <v>0</v>
      </c>
      <c r="CW111" s="7">
        <f t="shared" si="56"/>
        <v>0</v>
      </c>
      <c r="CX111" s="1" t="e">
        <f t="shared" si="57"/>
        <v>#VALUE!</v>
      </c>
      <c r="CY111" s="1" t="e">
        <f t="shared" si="58"/>
        <v>#VALUE!</v>
      </c>
      <c r="DE111" s="4"/>
      <c r="DF111" s="4"/>
      <c r="DG111" s="1" t="e">
        <f t="shared" si="59"/>
        <v>#VALUE!</v>
      </c>
    </row>
    <row r="112" spans="1:131" ht="130.5" x14ac:dyDescent="0.35">
      <c r="B112" s="1" t="s">
        <v>13809</v>
      </c>
      <c r="C112" s="9">
        <v>44307</v>
      </c>
      <c r="D112" s="10" t="s">
        <v>13809</v>
      </c>
      <c r="E112" s="1">
        <v>45</v>
      </c>
      <c r="F112" s="1" t="s">
        <v>127</v>
      </c>
      <c r="G112" s="1" t="s">
        <v>13809</v>
      </c>
      <c r="H112" s="1" t="s">
        <v>13809</v>
      </c>
      <c r="I112" s="2" t="s">
        <v>183</v>
      </c>
      <c r="J112" s="2" t="s">
        <v>109</v>
      </c>
      <c r="K112" s="2" t="s">
        <v>13809</v>
      </c>
      <c r="L112" s="9">
        <v>44294</v>
      </c>
      <c r="M112" s="2" t="s">
        <v>109</v>
      </c>
      <c r="N112" s="2" t="s">
        <v>13809</v>
      </c>
      <c r="O112" s="2" t="s">
        <v>110</v>
      </c>
      <c r="P112" s="2" t="s">
        <v>111</v>
      </c>
      <c r="S112" s="2" t="s">
        <v>111</v>
      </c>
      <c r="T112" s="2" t="s">
        <v>112</v>
      </c>
      <c r="U112" s="2" t="b">
        <v>1</v>
      </c>
      <c r="V112" s="2" t="s">
        <v>113</v>
      </c>
      <c r="W112" s="1" t="s">
        <v>112</v>
      </c>
      <c r="X112" s="1" t="s">
        <v>114</v>
      </c>
      <c r="Y112" s="2" t="s">
        <v>112</v>
      </c>
      <c r="Z112" s="2" t="s">
        <v>111</v>
      </c>
      <c r="AA112" s="2" t="s">
        <v>112</v>
      </c>
      <c r="AB112" s="2">
        <v>0</v>
      </c>
      <c r="AC112" s="1" t="s">
        <v>111</v>
      </c>
      <c r="AF112" s="1" t="s">
        <v>111</v>
      </c>
      <c r="AJ112" s="1" t="s">
        <v>115</v>
      </c>
      <c r="AK112" s="1" t="s">
        <v>201</v>
      </c>
      <c r="AN112" s="1" t="s">
        <v>827</v>
      </c>
      <c r="AO112" s="1" t="s">
        <v>117</v>
      </c>
      <c r="AS112" s="1" t="s">
        <v>118</v>
      </c>
      <c r="AU112" s="1" t="s">
        <v>243</v>
      </c>
      <c r="AZ112" s="1" t="s">
        <v>155</v>
      </c>
      <c r="BA112" s="1" t="s">
        <v>828</v>
      </c>
      <c r="BJ112" s="1" t="s">
        <v>112</v>
      </c>
      <c r="BK112" s="1" t="s">
        <v>112</v>
      </c>
      <c r="BL112" s="1" t="s">
        <v>142</v>
      </c>
      <c r="BQ112" s="1" t="s">
        <v>121</v>
      </c>
      <c r="BS112" s="1" t="s">
        <v>111</v>
      </c>
      <c r="BT112" s="34" t="s">
        <v>829</v>
      </c>
      <c r="BU112" s="34" t="s">
        <v>830</v>
      </c>
      <c r="BV112" s="9">
        <v>44307</v>
      </c>
      <c r="BW112" s="34" t="s">
        <v>14126</v>
      </c>
      <c r="BX112" s="2" t="s">
        <v>111</v>
      </c>
      <c r="BY112" s="2" t="s">
        <v>156</v>
      </c>
      <c r="BZ112" s="2" t="s">
        <v>124</v>
      </c>
      <c r="CA112" s="2">
        <v>2</v>
      </c>
      <c r="CB112" s="1" t="s">
        <v>137</v>
      </c>
      <c r="CC112" s="2" t="s">
        <v>126</v>
      </c>
      <c r="CD112" s="1" t="b">
        <f t="shared" si="60"/>
        <v>0</v>
      </c>
      <c r="CE112" s="1" t="b">
        <f t="shared" si="61"/>
        <v>0</v>
      </c>
      <c r="CF112" s="1" t="b">
        <f t="shared" si="36"/>
        <v>0</v>
      </c>
      <c r="CG112" s="1" t="b">
        <f t="shared" si="37"/>
        <v>0</v>
      </c>
      <c r="CH112" s="1" t="b">
        <f t="shared" si="38"/>
        <v>0</v>
      </c>
      <c r="CI112" s="1" t="b">
        <f t="shared" si="39"/>
        <v>0</v>
      </c>
      <c r="CJ112" s="1" t="b">
        <f t="shared" si="40"/>
        <v>0</v>
      </c>
      <c r="CK112" s="1" t="b">
        <f t="shared" si="41"/>
        <v>0</v>
      </c>
      <c r="CL112" s="1" t="b">
        <f t="shared" si="42"/>
        <v>1</v>
      </c>
      <c r="CM112" s="1" t="b">
        <f t="shared" si="43"/>
        <v>0</v>
      </c>
      <c r="CN112" s="1" t="b">
        <f t="shared" si="44"/>
        <v>0</v>
      </c>
      <c r="CO112" s="2" t="b">
        <f t="shared" si="45"/>
        <v>1</v>
      </c>
      <c r="CP112" s="2" t="b">
        <f t="shared" si="46"/>
        <v>1</v>
      </c>
      <c r="CQ112" s="2" t="b">
        <f t="shared" si="47"/>
        <v>0</v>
      </c>
      <c r="CR112" s="6" t="str">
        <f t="shared" si="48"/>
        <v>Male</v>
      </c>
      <c r="CS112" s="7">
        <f t="shared" si="49"/>
        <v>1</v>
      </c>
      <c r="CT112" s="7">
        <f t="shared" si="50"/>
        <v>0</v>
      </c>
      <c r="CU112" s="7">
        <f t="shared" si="51"/>
        <v>0</v>
      </c>
      <c r="CV112" s="7">
        <f t="shared" si="52"/>
        <v>1</v>
      </c>
      <c r="CW112" s="7">
        <f t="shared" si="56"/>
        <v>0</v>
      </c>
      <c r="CX112" s="1" t="b">
        <f t="shared" si="57"/>
        <v>0</v>
      </c>
      <c r="CY112" s="1" t="b">
        <f t="shared" si="58"/>
        <v>0</v>
      </c>
      <c r="DG112" s="1" t="b">
        <f t="shared" si="59"/>
        <v>0</v>
      </c>
    </row>
    <row r="113" spans="1:131" ht="159.5" x14ac:dyDescent="0.35">
      <c r="A113" s="2">
        <v>12</v>
      </c>
      <c r="B113" s="1" t="s">
        <v>13809</v>
      </c>
      <c r="C113" s="9">
        <v>44307</v>
      </c>
      <c r="D113" s="10" t="s">
        <v>13809</v>
      </c>
      <c r="E113" s="1">
        <v>18</v>
      </c>
      <c r="F113" s="1" t="s">
        <v>127</v>
      </c>
      <c r="G113" s="1" t="s">
        <v>13809</v>
      </c>
      <c r="H113" s="1" t="s">
        <v>13809</v>
      </c>
      <c r="K113" s="2" t="s">
        <v>13809</v>
      </c>
      <c r="L113" s="9">
        <v>44301</v>
      </c>
      <c r="M113" s="2" t="s">
        <v>128</v>
      </c>
      <c r="N113" s="2" t="s">
        <v>13809</v>
      </c>
      <c r="O113" s="2" t="s">
        <v>110</v>
      </c>
      <c r="P113" s="2" t="s">
        <v>111</v>
      </c>
      <c r="T113" s="2" t="s">
        <v>112</v>
      </c>
      <c r="U113" s="2" t="b">
        <v>1</v>
      </c>
      <c r="V113" s="2" t="s">
        <v>159</v>
      </c>
      <c r="W113" s="1" t="s">
        <v>112</v>
      </c>
      <c r="X113" s="1" t="s">
        <v>110</v>
      </c>
      <c r="Y113" s="2" t="s">
        <v>112</v>
      </c>
      <c r="AA113" s="2" t="s">
        <v>112</v>
      </c>
      <c r="AB113" s="2">
        <v>2</v>
      </c>
      <c r="AC113" s="1" t="s">
        <v>111</v>
      </c>
      <c r="AF113" s="1" t="s">
        <v>111</v>
      </c>
      <c r="AJ113" s="1" t="s">
        <v>115</v>
      </c>
      <c r="AK113" s="1" t="s">
        <v>831</v>
      </c>
      <c r="AO113" s="1" t="s">
        <v>656</v>
      </c>
      <c r="AP113" s="1" t="s">
        <v>420</v>
      </c>
      <c r="AQ113" s="1" t="s">
        <v>832</v>
      </c>
      <c r="AS113" s="1" t="s">
        <v>118</v>
      </c>
      <c r="AT113" s="1" t="s">
        <v>112</v>
      </c>
      <c r="AU113" s="1" t="s">
        <v>119</v>
      </c>
      <c r="AV113" s="1" t="s">
        <v>833</v>
      </c>
      <c r="AW113" s="1" t="s">
        <v>658</v>
      </c>
      <c r="AX113" s="1" t="s">
        <v>834</v>
      </c>
      <c r="AZ113" s="1" t="s">
        <v>835</v>
      </c>
      <c r="BA113" s="1" t="s">
        <v>836</v>
      </c>
      <c r="BC113" s="1" t="s">
        <v>837</v>
      </c>
      <c r="BD113" s="1" t="s">
        <v>838</v>
      </c>
      <c r="BF113" s="1" t="s">
        <v>839</v>
      </c>
      <c r="BG113" s="1" t="s">
        <v>840</v>
      </c>
      <c r="BH113" s="1" t="s">
        <v>841</v>
      </c>
      <c r="BI113" s="1" t="s">
        <v>112</v>
      </c>
      <c r="BJ113" s="1" t="s">
        <v>112</v>
      </c>
      <c r="BK113" s="1" t="s">
        <v>112</v>
      </c>
      <c r="BL113" s="1" t="s">
        <v>161</v>
      </c>
      <c r="BM113" s="1" t="s">
        <v>842</v>
      </c>
      <c r="BQ113" s="1" t="s">
        <v>121</v>
      </c>
      <c r="BR113" s="1" t="s">
        <v>122</v>
      </c>
      <c r="BS113" s="1" t="s">
        <v>112</v>
      </c>
      <c r="BU113" s="34" t="s">
        <v>843</v>
      </c>
      <c r="BV113" s="9">
        <v>44319</v>
      </c>
      <c r="BW113" s="34" t="s">
        <v>844</v>
      </c>
      <c r="BX113" s="2" t="s">
        <v>111</v>
      </c>
      <c r="BZ113" s="2" t="s">
        <v>124</v>
      </c>
      <c r="CA113" s="2">
        <v>2</v>
      </c>
      <c r="CB113" s="1" t="s">
        <v>751</v>
      </c>
      <c r="CC113" s="2" t="s">
        <v>220</v>
      </c>
      <c r="CD113" s="1" t="b">
        <f t="shared" si="60"/>
        <v>1</v>
      </c>
      <c r="CE113" s="1" t="b">
        <f t="shared" si="61"/>
        <v>0</v>
      </c>
      <c r="CF113" s="1" t="b">
        <f t="shared" si="36"/>
        <v>0</v>
      </c>
      <c r="CG113" s="1" t="b">
        <f t="shared" si="37"/>
        <v>0</v>
      </c>
      <c r="CH113" s="1" t="b">
        <f t="shared" si="38"/>
        <v>0</v>
      </c>
      <c r="CI113" s="1" t="b">
        <f t="shared" si="39"/>
        <v>1</v>
      </c>
      <c r="CJ113" s="1" t="b">
        <f t="shared" si="40"/>
        <v>0</v>
      </c>
      <c r="CK113" s="1" t="b">
        <f t="shared" si="41"/>
        <v>0</v>
      </c>
      <c r="CL113" s="1" t="b">
        <f t="shared" si="42"/>
        <v>0</v>
      </c>
      <c r="CM113" s="1" t="b">
        <f t="shared" si="43"/>
        <v>0</v>
      </c>
      <c r="CN113" s="1" t="b">
        <f t="shared" si="44"/>
        <v>0</v>
      </c>
      <c r="CO113" s="2" t="b">
        <f t="shared" si="45"/>
        <v>1</v>
      </c>
      <c r="CP113" s="2" t="b">
        <f t="shared" si="46"/>
        <v>1</v>
      </c>
      <c r="CQ113" s="2" t="b">
        <f t="shared" si="47"/>
        <v>0</v>
      </c>
      <c r="CR113" s="6" t="str">
        <f t="shared" si="48"/>
        <v>Male</v>
      </c>
      <c r="CS113" s="7">
        <f t="shared" si="49"/>
        <v>0</v>
      </c>
      <c r="CT113" s="7">
        <f t="shared" si="50"/>
        <v>0</v>
      </c>
      <c r="CU113" s="7">
        <f t="shared" si="51"/>
        <v>0</v>
      </c>
      <c r="CV113" s="7">
        <f t="shared" si="52"/>
        <v>0</v>
      </c>
      <c r="CW113" s="7">
        <f t="shared" si="56"/>
        <v>1</v>
      </c>
      <c r="CX113" s="1" t="b">
        <f t="shared" si="57"/>
        <v>1</v>
      </c>
      <c r="CY113" s="1" t="b">
        <f t="shared" si="58"/>
        <v>1</v>
      </c>
      <c r="DG113" s="1" t="b">
        <f t="shared" si="59"/>
        <v>0</v>
      </c>
    </row>
    <row r="114" spans="1:131" ht="159.5" x14ac:dyDescent="0.35">
      <c r="A114" s="2" t="s">
        <v>220</v>
      </c>
      <c r="B114" s="1" t="s">
        <v>13809</v>
      </c>
      <c r="C114" s="9">
        <v>44307</v>
      </c>
      <c r="D114" s="10" t="s">
        <v>13809</v>
      </c>
      <c r="E114" s="1">
        <v>18</v>
      </c>
      <c r="F114" s="1" t="s">
        <v>127</v>
      </c>
      <c r="G114" s="1" t="s">
        <v>13809</v>
      </c>
      <c r="H114" s="1" t="s">
        <v>13809</v>
      </c>
      <c r="K114" s="2" t="s">
        <v>13809</v>
      </c>
      <c r="L114" s="9">
        <v>44301</v>
      </c>
      <c r="M114" s="2" t="s">
        <v>128</v>
      </c>
      <c r="N114" s="2" t="s">
        <v>13809</v>
      </c>
      <c r="O114" s="2" t="s">
        <v>110</v>
      </c>
      <c r="P114" s="2" t="s">
        <v>111</v>
      </c>
      <c r="T114" s="2" t="s">
        <v>112</v>
      </c>
      <c r="U114" s="2" t="b">
        <v>1</v>
      </c>
      <c r="V114" s="2" t="s">
        <v>159</v>
      </c>
      <c r="W114" s="1" t="s">
        <v>112</v>
      </c>
      <c r="X114" s="1" t="s">
        <v>110</v>
      </c>
      <c r="Y114" s="2" t="s">
        <v>112</v>
      </c>
      <c r="AA114" s="2" t="s">
        <v>112</v>
      </c>
      <c r="AB114" s="2">
        <v>2</v>
      </c>
      <c r="AC114" s="1" t="s">
        <v>111</v>
      </c>
      <c r="AF114" s="1" t="s">
        <v>111</v>
      </c>
      <c r="AJ114" s="1" t="s">
        <v>115</v>
      </c>
      <c r="AK114" s="1" t="s">
        <v>831</v>
      </c>
      <c r="AO114" s="1" t="s">
        <v>656</v>
      </c>
      <c r="AP114" s="1" t="s">
        <v>845</v>
      </c>
      <c r="AQ114" s="1" t="s">
        <v>832</v>
      </c>
      <c r="AS114" s="1" t="s">
        <v>118</v>
      </c>
      <c r="AT114" s="1" t="s">
        <v>112</v>
      </c>
      <c r="AU114" s="1" t="s">
        <v>119</v>
      </c>
      <c r="AV114" s="1" t="s">
        <v>833</v>
      </c>
      <c r="AW114" s="1" t="s">
        <v>658</v>
      </c>
      <c r="AX114" s="1" t="s">
        <v>834</v>
      </c>
      <c r="AZ114" s="1" t="s">
        <v>835</v>
      </c>
      <c r="BA114" s="1" t="s">
        <v>836</v>
      </c>
      <c r="BC114" s="1" t="s">
        <v>837</v>
      </c>
      <c r="BD114" s="1" t="s">
        <v>838</v>
      </c>
      <c r="BF114" s="1" t="s">
        <v>839</v>
      </c>
      <c r="BG114" s="1" t="s">
        <v>840</v>
      </c>
      <c r="BH114" s="1" t="s">
        <v>841</v>
      </c>
      <c r="BI114" s="1" t="s">
        <v>112</v>
      </c>
      <c r="BJ114" s="1" t="s">
        <v>112</v>
      </c>
      <c r="BK114" s="1" t="s">
        <v>112</v>
      </c>
      <c r="BL114" s="1" t="s">
        <v>161</v>
      </c>
      <c r="BM114" s="1" t="s">
        <v>842</v>
      </c>
      <c r="BQ114" s="1" t="s">
        <v>121</v>
      </c>
      <c r="BR114" s="1" t="s">
        <v>122</v>
      </c>
      <c r="BS114" s="1" t="s">
        <v>112</v>
      </c>
      <c r="BU114" s="34" t="s">
        <v>843</v>
      </c>
      <c r="BV114" s="9">
        <v>44319</v>
      </c>
      <c r="BW114" s="34" t="s">
        <v>14127</v>
      </c>
      <c r="BX114" s="2" t="s">
        <v>111</v>
      </c>
      <c r="BZ114" s="2" t="s">
        <v>124</v>
      </c>
      <c r="CA114" s="2">
        <v>2</v>
      </c>
      <c r="CB114" s="1" t="s">
        <v>751</v>
      </c>
      <c r="CC114" s="2" t="s">
        <v>220</v>
      </c>
      <c r="CD114" s="1" t="b">
        <f t="shared" si="60"/>
        <v>1</v>
      </c>
      <c r="CE114" s="1" t="b">
        <f t="shared" si="61"/>
        <v>0</v>
      </c>
      <c r="CF114" s="1" t="b">
        <f t="shared" si="36"/>
        <v>0</v>
      </c>
      <c r="CG114" s="1" t="b">
        <f t="shared" si="37"/>
        <v>0</v>
      </c>
      <c r="CH114" s="1" t="b">
        <f t="shared" si="38"/>
        <v>0</v>
      </c>
      <c r="CI114" s="1" t="b">
        <f t="shared" si="39"/>
        <v>1</v>
      </c>
      <c r="CJ114" s="1" t="b">
        <f t="shared" si="40"/>
        <v>0</v>
      </c>
      <c r="CK114" s="1" t="b">
        <f t="shared" si="41"/>
        <v>0</v>
      </c>
      <c r="CL114" s="1" t="b">
        <f t="shared" si="42"/>
        <v>0</v>
      </c>
      <c r="CM114" s="1" t="b">
        <f t="shared" si="43"/>
        <v>0</v>
      </c>
      <c r="CN114" s="1" t="b">
        <f t="shared" si="44"/>
        <v>0</v>
      </c>
      <c r="CO114" s="2" t="b">
        <f t="shared" si="45"/>
        <v>1</v>
      </c>
      <c r="CP114" s="2" t="b">
        <f t="shared" si="46"/>
        <v>1</v>
      </c>
      <c r="CQ114" s="2" t="b">
        <f t="shared" si="47"/>
        <v>0</v>
      </c>
      <c r="CR114" s="6" t="str">
        <f t="shared" si="48"/>
        <v>Male</v>
      </c>
      <c r="CS114" s="7">
        <f t="shared" si="49"/>
        <v>0</v>
      </c>
      <c r="CT114" s="7">
        <f t="shared" si="50"/>
        <v>0</v>
      </c>
      <c r="CU114" s="7">
        <f t="shared" si="51"/>
        <v>0</v>
      </c>
      <c r="CV114" s="7">
        <f t="shared" si="52"/>
        <v>0</v>
      </c>
      <c r="CW114" s="7">
        <f t="shared" si="56"/>
        <v>1</v>
      </c>
      <c r="CX114" s="1" t="b">
        <f t="shared" si="57"/>
        <v>1</v>
      </c>
      <c r="CY114" s="1" t="b">
        <f t="shared" si="58"/>
        <v>1</v>
      </c>
      <c r="DG114" s="1" t="b">
        <f t="shared" si="59"/>
        <v>0</v>
      </c>
    </row>
    <row r="115" spans="1:131" x14ac:dyDescent="0.35">
      <c r="B115" s="1" t="s">
        <v>13809</v>
      </c>
      <c r="C115" s="9">
        <v>44307</v>
      </c>
      <c r="D115" s="10" t="s">
        <v>13809</v>
      </c>
      <c r="E115" s="1">
        <v>38</v>
      </c>
      <c r="F115" s="1" t="s">
        <v>127</v>
      </c>
      <c r="G115" s="1" t="s">
        <v>13809</v>
      </c>
      <c r="H115" s="1" t="s">
        <v>13809</v>
      </c>
      <c r="I115" s="9">
        <v>44280</v>
      </c>
      <c r="J115" s="2" t="s">
        <v>109</v>
      </c>
      <c r="K115" s="2" t="s">
        <v>13809</v>
      </c>
      <c r="L115" s="9">
        <v>44301</v>
      </c>
      <c r="M115" s="2" t="s">
        <v>109</v>
      </c>
      <c r="N115" s="2" t="s">
        <v>13809</v>
      </c>
      <c r="O115" s="2" t="s">
        <v>110</v>
      </c>
      <c r="P115" s="2" t="s">
        <v>111</v>
      </c>
      <c r="S115" s="2" t="s">
        <v>111</v>
      </c>
      <c r="T115" s="2" t="s">
        <v>112</v>
      </c>
      <c r="U115" s="2" t="b">
        <v>1</v>
      </c>
      <c r="V115" s="2" t="s">
        <v>113</v>
      </c>
      <c r="W115" s="1" t="s">
        <v>112</v>
      </c>
      <c r="X115" s="1" t="s">
        <v>110</v>
      </c>
      <c r="Y115" s="2" t="s">
        <v>112</v>
      </c>
      <c r="Z115" s="2" t="s">
        <v>111</v>
      </c>
      <c r="AA115" s="2" t="s">
        <v>112</v>
      </c>
      <c r="AB115" s="2">
        <v>2</v>
      </c>
      <c r="AC115" s="1" t="s">
        <v>111</v>
      </c>
      <c r="AF115" s="1" t="s">
        <v>111</v>
      </c>
      <c r="AJ115" s="1" t="s">
        <v>115</v>
      </c>
      <c r="AK115" s="1" t="s">
        <v>129</v>
      </c>
      <c r="AO115" s="1" t="s">
        <v>117</v>
      </c>
      <c r="AU115" s="1" t="s">
        <v>132</v>
      </c>
      <c r="AZ115" s="1" t="s">
        <v>222</v>
      </c>
      <c r="BC115" s="1">
        <v>9.8699999999999992</v>
      </c>
      <c r="BJ115" s="1" t="s">
        <v>112</v>
      </c>
      <c r="BK115" s="1" t="s">
        <v>112</v>
      </c>
      <c r="BL115" s="1" t="s">
        <v>142</v>
      </c>
      <c r="BQ115" s="1" t="s">
        <v>121</v>
      </c>
      <c r="BR115" s="1" t="s">
        <v>122</v>
      </c>
      <c r="BS115" s="1" t="s">
        <v>112</v>
      </c>
      <c r="BU115" s="34" t="s">
        <v>846</v>
      </c>
      <c r="BV115" s="9">
        <v>44307</v>
      </c>
      <c r="BW115" s="34" t="s">
        <v>847</v>
      </c>
      <c r="BX115" s="2" t="s">
        <v>111</v>
      </c>
      <c r="BY115" s="2" t="s">
        <v>156</v>
      </c>
      <c r="BZ115" s="2" t="s">
        <v>124</v>
      </c>
      <c r="CA115" s="2">
        <v>2</v>
      </c>
      <c r="CB115" s="1" t="s">
        <v>256</v>
      </c>
      <c r="CC115" s="2" t="s">
        <v>126</v>
      </c>
      <c r="CD115" s="1" t="b">
        <f t="shared" si="60"/>
        <v>0</v>
      </c>
      <c r="CE115" s="1" t="b">
        <f t="shared" si="61"/>
        <v>0</v>
      </c>
      <c r="CF115" s="1" t="b">
        <f t="shared" si="36"/>
        <v>0</v>
      </c>
      <c r="CG115" s="1" t="b">
        <f t="shared" si="37"/>
        <v>0</v>
      </c>
      <c r="CH115" s="1" t="b">
        <f t="shared" si="38"/>
        <v>0</v>
      </c>
      <c r="CI115" s="1" t="b">
        <f t="shared" si="39"/>
        <v>0</v>
      </c>
      <c r="CJ115" s="1" t="b">
        <f t="shared" si="40"/>
        <v>0</v>
      </c>
      <c r="CK115" s="1" t="b">
        <f t="shared" si="41"/>
        <v>1</v>
      </c>
      <c r="CL115" s="1" t="b">
        <f t="shared" si="42"/>
        <v>0</v>
      </c>
      <c r="CM115" s="1" t="b">
        <f t="shared" si="43"/>
        <v>0</v>
      </c>
      <c r="CN115" s="1" t="b">
        <f t="shared" si="44"/>
        <v>0</v>
      </c>
      <c r="CO115" s="2" t="b">
        <f t="shared" si="45"/>
        <v>1</v>
      </c>
      <c r="CP115" s="2" t="b">
        <f t="shared" si="46"/>
        <v>1</v>
      </c>
      <c r="CQ115" s="2" t="b">
        <f t="shared" si="47"/>
        <v>0</v>
      </c>
      <c r="CR115" s="6" t="str">
        <f t="shared" si="48"/>
        <v>Male</v>
      </c>
      <c r="CS115" s="7">
        <f t="shared" si="49"/>
        <v>1</v>
      </c>
      <c r="CT115" s="7">
        <f t="shared" si="50"/>
        <v>0</v>
      </c>
      <c r="CU115" s="7">
        <f t="shared" si="51"/>
        <v>0</v>
      </c>
      <c r="CV115" s="7">
        <f t="shared" si="52"/>
        <v>1</v>
      </c>
      <c r="CW115" s="7">
        <f t="shared" si="56"/>
        <v>0</v>
      </c>
      <c r="CX115" s="1" t="b">
        <f t="shared" si="57"/>
        <v>0</v>
      </c>
      <c r="CY115" s="1" t="b">
        <f t="shared" si="58"/>
        <v>1</v>
      </c>
      <c r="DG115" s="1" t="b">
        <f t="shared" si="59"/>
        <v>0</v>
      </c>
    </row>
    <row r="116" spans="1:131" ht="58" x14ac:dyDescent="0.35">
      <c r="B116" s="1" t="s">
        <v>13809</v>
      </c>
      <c r="C116" s="9">
        <v>44308</v>
      </c>
      <c r="D116" s="10" t="s">
        <v>13809</v>
      </c>
      <c r="E116" s="1">
        <v>76</v>
      </c>
      <c r="F116" s="1" t="s">
        <v>108</v>
      </c>
      <c r="G116" s="1" t="s">
        <v>13809</v>
      </c>
      <c r="H116" s="1" t="s">
        <v>13809</v>
      </c>
      <c r="I116" s="9">
        <v>44221</v>
      </c>
      <c r="J116" s="2" t="s">
        <v>109</v>
      </c>
      <c r="K116" s="2" t="s">
        <v>13809</v>
      </c>
      <c r="L116" s="9">
        <v>44242</v>
      </c>
      <c r="M116" s="2" t="s">
        <v>109</v>
      </c>
      <c r="N116" s="2" t="s">
        <v>13809</v>
      </c>
      <c r="O116" s="2" t="s">
        <v>110</v>
      </c>
      <c r="P116" s="2" t="s">
        <v>111</v>
      </c>
      <c r="S116" s="2" t="s">
        <v>112</v>
      </c>
      <c r="T116" s="2" t="s">
        <v>112</v>
      </c>
      <c r="U116" s="2" t="b">
        <v>1</v>
      </c>
      <c r="V116" s="2" t="s">
        <v>113</v>
      </c>
      <c r="W116" s="1" t="s">
        <v>112</v>
      </c>
      <c r="X116" s="1" t="s">
        <v>110</v>
      </c>
      <c r="Y116" s="2" t="s">
        <v>112</v>
      </c>
      <c r="Z116" s="2" t="s">
        <v>111</v>
      </c>
      <c r="AA116" s="2" t="s">
        <v>112</v>
      </c>
      <c r="AB116" s="2">
        <v>3</v>
      </c>
      <c r="AK116" s="1" t="s">
        <v>150</v>
      </c>
      <c r="AS116" s="11" t="s">
        <v>619</v>
      </c>
      <c r="BJ116" s="1" t="s">
        <v>112</v>
      </c>
      <c r="BK116" s="1" t="s">
        <v>112</v>
      </c>
      <c r="BQ116" s="1" t="s">
        <v>121</v>
      </c>
      <c r="BR116" s="1" t="s">
        <v>122</v>
      </c>
      <c r="BW116" s="34" t="s">
        <v>14128</v>
      </c>
      <c r="BY116" s="2" t="s">
        <v>123</v>
      </c>
      <c r="BZ116" s="2" t="s">
        <v>162</v>
      </c>
      <c r="CA116" s="2">
        <v>2</v>
      </c>
      <c r="CB116" s="1" t="s">
        <v>137</v>
      </c>
      <c r="CC116" s="2" t="s">
        <v>126</v>
      </c>
      <c r="CD116" s="1" t="b">
        <f t="shared" si="60"/>
        <v>0</v>
      </c>
      <c r="CE116" s="1" t="b">
        <f t="shared" si="61"/>
        <v>0</v>
      </c>
      <c r="CF116" s="1" t="b">
        <f t="shared" si="36"/>
        <v>0</v>
      </c>
      <c r="CG116" s="1" t="b">
        <f t="shared" si="37"/>
        <v>0</v>
      </c>
      <c r="CH116" s="1" t="b">
        <f t="shared" si="38"/>
        <v>0</v>
      </c>
      <c r="CI116" s="1" t="b">
        <f t="shared" si="39"/>
        <v>0</v>
      </c>
      <c r="CJ116" s="1" t="b">
        <f t="shared" si="40"/>
        <v>0</v>
      </c>
      <c r="CK116" s="1" t="b">
        <f t="shared" si="41"/>
        <v>0</v>
      </c>
      <c r="CL116" s="1" t="b">
        <f t="shared" si="42"/>
        <v>0</v>
      </c>
      <c r="CM116" s="1" t="b">
        <f t="shared" si="43"/>
        <v>0</v>
      </c>
      <c r="CN116" s="1" t="b">
        <f t="shared" si="44"/>
        <v>1</v>
      </c>
      <c r="CO116" s="2" t="b">
        <f t="shared" si="45"/>
        <v>1</v>
      </c>
      <c r="CP116" s="2" t="b">
        <f t="shared" si="46"/>
        <v>1</v>
      </c>
      <c r="CQ116" s="2" t="b">
        <f t="shared" si="47"/>
        <v>0</v>
      </c>
      <c r="CR116" s="6" t="str">
        <f t="shared" si="48"/>
        <v>Female</v>
      </c>
      <c r="CS116" s="7">
        <f t="shared" si="49"/>
        <v>1</v>
      </c>
      <c r="CT116" s="7">
        <f t="shared" si="50"/>
        <v>0</v>
      </c>
      <c r="CU116" s="7">
        <f t="shared" si="51"/>
        <v>0</v>
      </c>
      <c r="CV116" s="7">
        <f t="shared" si="52"/>
        <v>1</v>
      </c>
      <c r="CW116" s="7">
        <f t="shared" si="56"/>
        <v>0</v>
      </c>
      <c r="CX116" s="1" t="b">
        <f t="shared" si="57"/>
        <v>0</v>
      </c>
      <c r="CY116" s="1" t="b">
        <f t="shared" si="58"/>
        <v>0</v>
      </c>
      <c r="DG116" s="1" t="b">
        <f t="shared" si="59"/>
        <v>0</v>
      </c>
    </row>
    <row r="117" spans="1:131" ht="72.5" x14ac:dyDescent="0.35">
      <c r="A117" s="2">
        <v>26</v>
      </c>
      <c r="B117" s="1" t="s">
        <v>13809</v>
      </c>
      <c r="C117" s="9">
        <v>44308</v>
      </c>
      <c r="D117" s="10" t="s">
        <v>13809</v>
      </c>
      <c r="E117" s="1" t="e">
        <f>ROUND((C117-D117)/365,0)</f>
        <v>#VALUE!</v>
      </c>
      <c r="F117" s="1" t="s">
        <v>127</v>
      </c>
      <c r="G117" s="1" t="s">
        <v>13809</v>
      </c>
      <c r="H117" s="1" t="s">
        <v>13809</v>
      </c>
      <c r="I117" s="2" t="s">
        <v>183</v>
      </c>
      <c r="J117" s="2" t="s">
        <v>128</v>
      </c>
      <c r="K117" s="2" t="s">
        <v>13809</v>
      </c>
      <c r="L117" s="9">
        <v>44259</v>
      </c>
      <c r="M117" s="2" t="s">
        <v>128</v>
      </c>
      <c r="N117" s="2" t="s">
        <v>13809</v>
      </c>
      <c r="O117" s="2" t="s">
        <v>110</v>
      </c>
      <c r="P117" s="2" t="s">
        <v>111</v>
      </c>
      <c r="S117" s="2" t="s">
        <v>111</v>
      </c>
      <c r="T117" s="2" t="s">
        <v>112</v>
      </c>
      <c r="U117" s="2" t="b">
        <f>OR(S117="yes",T117="yes")</f>
        <v>1</v>
      </c>
      <c r="V117" s="2" t="s">
        <v>113</v>
      </c>
      <c r="W117" s="1" t="s">
        <v>112</v>
      </c>
      <c r="X117" s="1" t="s">
        <v>114</v>
      </c>
      <c r="Y117" s="2" t="s">
        <v>112</v>
      </c>
      <c r="Z117" s="2" t="s">
        <v>111</v>
      </c>
      <c r="AA117" s="2" t="s">
        <v>112</v>
      </c>
      <c r="AB117" s="2">
        <v>2</v>
      </c>
      <c r="AC117" s="1" t="s">
        <v>112</v>
      </c>
      <c r="AF117" s="1" t="s">
        <v>111</v>
      </c>
      <c r="AK117" s="1" t="s">
        <v>848</v>
      </c>
      <c r="AN117" s="1" t="s">
        <v>849</v>
      </c>
      <c r="AO117" s="1" t="s">
        <v>117</v>
      </c>
      <c r="AU117" s="1" t="s">
        <v>238</v>
      </c>
      <c r="AX117" s="1" t="s">
        <v>373</v>
      </c>
      <c r="AZ117" s="1" t="s">
        <v>155</v>
      </c>
      <c r="BA117" s="1" t="s">
        <v>850</v>
      </c>
      <c r="BJ117" s="1" t="s">
        <v>112</v>
      </c>
      <c r="BQ117" s="1" t="s">
        <v>121</v>
      </c>
      <c r="BR117" s="1" t="s">
        <v>122</v>
      </c>
      <c r="BS117" s="1" t="s">
        <v>112</v>
      </c>
      <c r="BU117" s="34" t="s">
        <v>851</v>
      </c>
      <c r="BV117" s="9">
        <v>44340</v>
      </c>
      <c r="BW117" s="34" t="s">
        <v>852</v>
      </c>
      <c r="BX117" s="2" t="s">
        <v>111</v>
      </c>
      <c r="BY117" s="2" t="s">
        <v>156</v>
      </c>
      <c r="BZ117" s="2" t="s">
        <v>124</v>
      </c>
      <c r="CA117" s="2">
        <v>2</v>
      </c>
      <c r="CB117" s="1" t="s">
        <v>319</v>
      </c>
      <c r="CC117" s="2" t="s">
        <v>126</v>
      </c>
      <c r="CD117" s="1" t="e">
        <f t="shared" si="60"/>
        <v>#VALUE!</v>
      </c>
      <c r="CE117" s="1" t="e">
        <f t="shared" si="61"/>
        <v>#VALUE!</v>
      </c>
      <c r="CF117" s="1" t="e">
        <f t="shared" si="36"/>
        <v>#VALUE!</v>
      </c>
      <c r="CG117" s="1" t="e">
        <f t="shared" si="37"/>
        <v>#VALUE!</v>
      </c>
      <c r="CH117" s="1" t="e">
        <f t="shared" si="38"/>
        <v>#VALUE!</v>
      </c>
      <c r="CI117" s="1" t="e">
        <f t="shared" si="39"/>
        <v>#VALUE!</v>
      </c>
      <c r="CJ117" s="1" t="e">
        <f t="shared" si="40"/>
        <v>#VALUE!</v>
      </c>
      <c r="CK117" s="1" t="e">
        <f t="shared" si="41"/>
        <v>#VALUE!</v>
      </c>
      <c r="CL117" s="1" t="e">
        <f t="shared" si="42"/>
        <v>#VALUE!</v>
      </c>
      <c r="CM117" s="1" t="e">
        <f t="shared" si="43"/>
        <v>#VALUE!</v>
      </c>
      <c r="CN117" s="1" t="e">
        <f t="shared" si="44"/>
        <v>#VALUE!</v>
      </c>
      <c r="CO117" s="2" t="b">
        <f t="shared" si="45"/>
        <v>1</v>
      </c>
      <c r="CP117" s="2" t="b">
        <f t="shared" si="46"/>
        <v>1</v>
      </c>
      <c r="CQ117" s="2" t="b">
        <f t="shared" si="47"/>
        <v>0</v>
      </c>
      <c r="CR117" s="6" t="str">
        <f t="shared" si="48"/>
        <v>Male</v>
      </c>
      <c r="CS117" s="7">
        <f t="shared" si="49"/>
        <v>0</v>
      </c>
      <c r="CT117" s="7">
        <f t="shared" si="50"/>
        <v>1</v>
      </c>
      <c r="CU117" s="7">
        <f t="shared" si="51"/>
        <v>0</v>
      </c>
      <c r="CV117" s="7">
        <f t="shared" si="52"/>
        <v>0</v>
      </c>
      <c r="CW117" s="7">
        <f t="shared" si="56"/>
        <v>1</v>
      </c>
      <c r="CX117" s="1" t="e">
        <f t="shared" si="57"/>
        <v>#VALUE!</v>
      </c>
      <c r="CY117" s="1" t="e">
        <f t="shared" si="58"/>
        <v>#VALUE!</v>
      </c>
      <c r="DG117" s="1" t="e">
        <f t="shared" si="59"/>
        <v>#VALUE!</v>
      </c>
    </row>
    <row r="118" spans="1:131" ht="58" x14ac:dyDescent="0.35">
      <c r="A118" s="2">
        <v>574</v>
      </c>
      <c r="B118" s="1" t="s">
        <v>13809</v>
      </c>
      <c r="C118" s="9">
        <v>44308</v>
      </c>
      <c r="D118" s="10" t="s">
        <v>13809</v>
      </c>
      <c r="E118" s="1" t="e">
        <f>ROUND((C118-D118)/365,0)</f>
        <v>#VALUE!</v>
      </c>
      <c r="F118" s="1" t="s">
        <v>127</v>
      </c>
      <c r="G118" s="1" t="s">
        <v>13809</v>
      </c>
      <c r="H118" s="1" t="s">
        <v>13809</v>
      </c>
      <c r="K118" s="2" t="s">
        <v>13809</v>
      </c>
      <c r="L118" s="9">
        <v>44302</v>
      </c>
      <c r="M118" s="2" t="s">
        <v>109</v>
      </c>
      <c r="N118" s="2" t="s">
        <v>13809</v>
      </c>
      <c r="O118" s="2" t="s">
        <v>110</v>
      </c>
      <c r="P118" s="2" t="s">
        <v>111</v>
      </c>
      <c r="S118" s="2" t="s">
        <v>112</v>
      </c>
      <c r="T118" s="2" t="s">
        <v>112</v>
      </c>
      <c r="U118" s="2" t="b">
        <f>OR(S118="yes",T118="yes")</f>
        <v>1</v>
      </c>
      <c r="V118" s="2" t="s">
        <v>113</v>
      </c>
      <c r="W118" s="1" t="s">
        <v>112</v>
      </c>
      <c r="X118" s="1" t="s">
        <v>110</v>
      </c>
      <c r="Y118" s="2" t="s">
        <v>112</v>
      </c>
      <c r="Z118" s="2" t="s">
        <v>111</v>
      </c>
      <c r="AA118" s="2" t="s">
        <v>112</v>
      </c>
      <c r="AB118" s="2">
        <v>3</v>
      </c>
      <c r="AC118" s="1" t="s">
        <v>111</v>
      </c>
      <c r="AF118" s="1" t="s">
        <v>111</v>
      </c>
      <c r="AJ118" s="1" t="s">
        <v>115</v>
      </c>
      <c r="AK118" s="1" t="s">
        <v>201</v>
      </c>
      <c r="AN118" s="1" t="s">
        <v>853</v>
      </c>
      <c r="AO118" s="1" t="s">
        <v>130</v>
      </c>
      <c r="AS118" s="1" t="s">
        <v>118</v>
      </c>
      <c r="AU118" s="1" t="s">
        <v>132</v>
      </c>
      <c r="AZ118" s="1" t="s">
        <v>133</v>
      </c>
      <c r="BA118" s="1" t="s">
        <v>854</v>
      </c>
      <c r="BE118" s="1" t="s">
        <v>855</v>
      </c>
      <c r="BG118" s="1" t="s">
        <v>856</v>
      </c>
      <c r="BH118" s="1" t="s">
        <v>343</v>
      </c>
      <c r="BI118" s="1" t="s">
        <v>112</v>
      </c>
      <c r="BJ118" s="1" t="s">
        <v>112</v>
      </c>
      <c r="BK118" s="1" t="s">
        <v>112</v>
      </c>
      <c r="BL118" s="1" t="s">
        <v>142</v>
      </c>
      <c r="BQ118" s="1" t="s">
        <v>121</v>
      </c>
      <c r="BR118" s="1" t="s">
        <v>122</v>
      </c>
      <c r="BS118" s="1" t="s">
        <v>112</v>
      </c>
      <c r="BU118" s="34" t="s">
        <v>857</v>
      </c>
      <c r="BV118" s="9">
        <v>44371</v>
      </c>
      <c r="BW118" s="34" t="s">
        <v>14129</v>
      </c>
      <c r="BX118" s="2" t="s">
        <v>111</v>
      </c>
      <c r="BY118" s="2" t="s">
        <v>123</v>
      </c>
      <c r="BZ118" s="2" t="s">
        <v>124</v>
      </c>
      <c r="CA118" s="2">
        <v>2</v>
      </c>
      <c r="CB118" s="1" t="s">
        <v>149</v>
      </c>
      <c r="CC118" s="2" t="s">
        <v>126</v>
      </c>
      <c r="CD118" s="1" t="e">
        <f t="shared" si="60"/>
        <v>#VALUE!</v>
      </c>
      <c r="CE118" s="1" t="e">
        <f t="shared" si="61"/>
        <v>#VALUE!</v>
      </c>
      <c r="CF118" s="1" t="e">
        <f t="shared" si="36"/>
        <v>#VALUE!</v>
      </c>
      <c r="CG118" s="1" t="e">
        <f t="shared" si="37"/>
        <v>#VALUE!</v>
      </c>
      <c r="CH118" s="1" t="e">
        <f t="shared" si="38"/>
        <v>#VALUE!</v>
      </c>
      <c r="CI118" s="1" t="e">
        <f t="shared" si="39"/>
        <v>#VALUE!</v>
      </c>
      <c r="CJ118" s="1" t="e">
        <f t="shared" si="40"/>
        <v>#VALUE!</v>
      </c>
      <c r="CK118" s="1" t="e">
        <f t="shared" si="41"/>
        <v>#VALUE!</v>
      </c>
      <c r="CL118" s="1" t="e">
        <f t="shared" si="42"/>
        <v>#VALUE!</v>
      </c>
      <c r="CM118" s="1" t="e">
        <f t="shared" si="43"/>
        <v>#VALUE!</v>
      </c>
      <c r="CN118" s="1" t="e">
        <f t="shared" si="44"/>
        <v>#VALUE!</v>
      </c>
      <c r="CO118" s="2" t="b">
        <f t="shared" si="45"/>
        <v>1</v>
      </c>
      <c r="CP118" s="2" t="b">
        <f t="shared" si="46"/>
        <v>1</v>
      </c>
      <c r="CQ118" s="2" t="b">
        <f t="shared" si="47"/>
        <v>0</v>
      </c>
      <c r="CR118" s="6" t="str">
        <f t="shared" si="48"/>
        <v>Male</v>
      </c>
      <c r="CS118" s="7">
        <f t="shared" si="49"/>
        <v>0</v>
      </c>
      <c r="CT118" s="7">
        <f t="shared" si="50"/>
        <v>0</v>
      </c>
      <c r="CU118" s="7">
        <f t="shared" si="51"/>
        <v>0</v>
      </c>
      <c r="CV118" s="7">
        <f t="shared" si="52"/>
        <v>1</v>
      </c>
      <c r="CW118" s="7">
        <f t="shared" si="56"/>
        <v>0</v>
      </c>
      <c r="CX118" s="1" t="e">
        <f t="shared" si="57"/>
        <v>#VALUE!</v>
      </c>
      <c r="CY118" s="1" t="e">
        <f t="shared" si="58"/>
        <v>#VALUE!</v>
      </c>
      <c r="DG118" s="1" t="e">
        <f t="shared" si="59"/>
        <v>#VALUE!</v>
      </c>
    </row>
    <row r="119" spans="1:131" ht="101.5" x14ac:dyDescent="0.35">
      <c r="A119" s="2">
        <v>27</v>
      </c>
      <c r="B119" s="1" t="s">
        <v>13809</v>
      </c>
      <c r="C119" s="9">
        <v>44308</v>
      </c>
      <c r="D119" s="10" t="s">
        <v>13809</v>
      </c>
      <c r="E119" s="1" t="e">
        <f>ROUND((C119-D119)/365,0)</f>
        <v>#VALUE!</v>
      </c>
      <c r="F119" s="1" t="s">
        <v>127</v>
      </c>
      <c r="G119" s="1" t="s">
        <v>13809</v>
      </c>
      <c r="H119" s="1" t="s">
        <v>13809</v>
      </c>
      <c r="I119" s="9">
        <v>44302</v>
      </c>
      <c r="J119" s="2" t="s">
        <v>109</v>
      </c>
      <c r="K119" s="2" t="s">
        <v>13809</v>
      </c>
      <c r="N119" s="2" t="s">
        <v>13809</v>
      </c>
      <c r="O119" s="2" t="s">
        <v>110</v>
      </c>
      <c r="P119" s="2" t="s">
        <v>111</v>
      </c>
      <c r="S119" s="2" t="s">
        <v>111</v>
      </c>
      <c r="T119" s="2" t="s">
        <v>112</v>
      </c>
      <c r="U119" s="2" t="b">
        <f>OR(S119="yes",T119="yes")</f>
        <v>1</v>
      </c>
      <c r="V119" s="2" t="s">
        <v>113</v>
      </c>
      <c r="W119" s="1" t="s">
        <v>112</v>
      </c>
      <c r="X119" s="1" t="s">
        <v>138</v>
      </c>
      <c r="Y119" s="2" t="s">
        <v>112</v>
      </c>
      <c r="Z119" s="2" t="s">
        <v>112</v>
      </c>
      <c r="AA119" s="2" t="s">
        <v>111</v>
      </c>
      <c r="AB119" s="2">
        <v>6</v>
      </c>
      <c r="AC119" s="1" t="s">
        <v>111</v>
      </c>
      <c r="AF119" s="1" t="s">
        <v>111</v>
      </c>
      <c r="AH119" s="1" t="s">
        <v>193</v>
      </c>
      <c r="AI119" s="1" t="s">
        <v>858</v>
      </c>
      <c r="AK119" s="1" t="s">
        <v>228</v>
      </c>
      <c r="AN119" s="1" t="s">
        <v>859</v>
      </c>
      <c r="AO119" s="1" t="s">
        <v>117</v>
      </c>
      <c r="AS119" s="1" t="s">
        <v>860</v>
      </c>
      <c r="AU119" s="1" t="s">
        <v>238</v>
      </c>
      <c r="AX119" s="12">
        <v>0.63</v>
      </c>
      <c r="AZ119" s="1" t="s">
        <v>155</v>
      </c>
      <c r="BA119" s="1" t="s">
        <v>861</v>
      </c>
      <c r="BJ119" s="11" t="s">
        <v>112</v>
      </c>
      <c r="BQ119" s="1" t="s">
        <v>121</v>
      </c>
      <c r="BR119" s="1" t="s">
        <v>122</v>
      </c>
      <c r="BS119" s="1" t="s">
        <v>112</v>
      </c>
      <c r="BU119" s="34" t="s">
        <v>862</v>
      </c>
      <c r="BV119" s="9">
        <v>44336</v>
      </c>
      <c r="BW119" s="34" t="s">
        <v>14130</v>
      </c>
      <c r="BX119" s="2" t="s">
        <v>111</v>
      </c>
      <c r="BY119" s="2" t="s">
        <v>123</v>
      </c>
      <c r="BZ119" s="2" t="s">
        <v>124</v>
      </c>
      <c r="CA119" s="2">
        <v>1</v>
      </c>
      <c r="CB119" s="1" t="s">
        <v>330</v>
      </c>
      <c r="CC119" s="2" t="s">
        <v>126</v>
      </c>
      <c r="CD119" s="1" t="e">
        <f t="shared" si="60"/>
        <v>#VALUE!</v>
      </c>
      <c r="CE119" s="1" t="e">
        <f t="shared" si="61"/>
        <v>#VALUE!</v>
      </c>
      <c r="CF119" s="1" t="e">
        <f t="shared" si="36"/>
        <v>#VALUE!</v>
      </c>
      <c r="CG119" s="1" t="e">
        <f t="shared" si="37"/>
        <v>#VALUE!</v>
      </c>
      <c r="CH119" s="1" t="e">
        <f t="shared" si="38"/>
        <v>#VALUE!</v>
      </c>
      <c r="CI119" s="1" t="e">
        <f t="shared" si="39"/>
        <v>#VALUE!</v>
      </c>
      <c r="CJ119" s="1" t="e">
        <f t="shared" si="40"/>
        <v>#VALUE!</v>
      </c>
      <c r="CK119" s="1" t="e">
        <f t="shared" si="41"/>
        <v>#VALUE!</v>
      </c>
      <c r="CL119" s="1" t="e">
        <f t="shared" si="42"/>
        <v>#VALUE!</v>
      </c>
      <c r="CM119" s="1" t="e">
        <f t="shared" si="43"/>
        <v>#VALUE!</v>
      </c>
      <c r="CN119" s="1" t="e">
        <f t="shared" si="44"/>
        <v>#VALUE!</v>
      </c>
      <c r="CO119" s="2" t="b">
        <f t="shared" si="45"/>
        <v>1</v>
      </c>
      <c r="CP119" s="2" t="b">
        <f t="shared" si="46"/>
        <v>1</v>
      </c>
      <c r="CQ119" s="2" t="b">
        <f t="shared" si="47"/>
        <v>0</v>
      </c>
      <c r="CR119" s="6" t="str">
        <f t="shared" si="48"/>
        <v>Male</v>
      </c>
      <c r="CS119" s="7">
        <f t="shared" si="49"/>
        <v>1</v>
      </c>
      <c r="CT119" s="7">
        <f t="shared" si="50"/>
        <v>0</v>
      </c>
      <c r="CU119" s="7">
        <f t="shared" si="51"/>
        <v>0</v>
      </c>
      <c r="CV119" s="7">
        <f t="shared" si="52"/>
        <v>0</v>
      </c>
      <c r="CW119" s="7">
        <f t="shared" si="56"/>
        <v>0</v>
      </c>
      <c r="CX119" s="1" t="e">
        <f t="shared" si="57"/>
        <v>#VALUE!</v>
      </c>
      <c r="CY119" s="1" t="e">
        <f t="shared" si="58"/>
        <v>#VALUE!</v>
      </c>
      <c r="DG119" s="1" t="e">
        <f t="shared" si="59"/>
        <v>#VALUE!</v>
      </c>
    </row>
    <row r="120" spans="1:131" s="4" customFormat="1" ht="87" x14ac:dyDescent="0.35">
      <c r="A120" s="2"/>
      <c r="B120" s="1" t="s">
        <v>13809</v>
      </c>
      <c r="C120" s="9">
        <v>44308</v>
      </c>
      <c r="D120" s="10" t="s">
        <v>13809</v>
      </c>
      <c r="E120" s="1">
        <v>38</v>
      </c>
      <c r="F120" s="1" t="s">
        <v>127</v>
      </c>
      <c r="G120" s="1" t="s">
        <v>13809</v>
      </c>
      <c r="H120" s="1" t="s">
        <v>13809</v>
      </c>
      <c r="I120" s="9">
        <v>44299</v>
      </c>
      <c r="J120" s="2" t="s">
        <v>128</v>
      </c>
      <c r="K120" s="2" t="s">
        <v>13809</v>
      </c>
      <c r="L120" s="2"/>
      <c r="M120" s="2"/>
      <c r="N120" s="2" t="s">
        <v>13809</v>
      </c>
      <c r="O120" s="2" t="s">
        <v>110</v>
      </c>
      <c r="P120" s="2" t="s">
        <v>111</v>
      </c>
      <c r="Q120" s="2"/>
      <c r="R120" s="2"/>
      <c r="S120" s="2" t="s">
        <v>111</v>
      </c>
      <c r="T120" s="2" t="s">
        <v>112</v>
      </c>
      <c r="U120" s="2" t="b">
        <v>1</v>
      </c>
      <c r="V120" s="2" t="s">
        <v>113</v>
      </c>
      <c r="W120" s="1" t="s">
        <v>112</v>
      </c>
      <c r="X120" s="1" t="s">
        <v>110</v>
      </c>
      <c r="Y120" s="2" t="s">
        <v>112</v>
      </c>
      <c r="Z120" s="2" t="s">
        <v>112</v>
      </c>
      <c r="AA120" s="2"/>
      <c r="AB120" s="2">
        <v>0</v>
      </c>
      <c r="AC120" s="1" t="s">
        <v>111</v>
      </c>
      <c r="AD120" s="1"/>
      <c r="AE120" s="1"/>
      <c r="AF120" s="1" t="s">
        <v>111</v>
      </c>
      <c r="AG120" s="1"/>
      <c r="AH120" s="1"/>
      <c r="AI120" s="1"/>
      <c r="AJ120" s="1" t="s">
        <v>115</v>
      </c>
      <c r="AK120" s="1" t="s">
        <v>201</v>
      </c>
      <c r="AL120" s="1"/>
      <c r="AM120" s="1"/>
      <c r="AN120" s="1" t="s">
        <v>863</v>
      </c>
      <c r="AO120" s="1" t="s">
        <v>864</v>
      </c>
      <c r="AP120" s="1"/>
      <c r="AQ120" s="1"/>
      <c r="AR120" s="1"/>
      <c r="AS120" s="1" t="s">
        <v>131</v>
      </c>
      <c r="AT120" s="1"/>
      <c r="AU120" s="1" t="s">
        <v>177</v>
      </c>
      <c r="AV120" s="1"/>
      <c r="AW120" s="1"/>
      <c r="AX120" s="12">
        <v>0.3</v>
      </c>
      <c r="AY120" s="1"/>
      <c r="AZ120" s="1" t="s">
        <v>179</v>
      </c>
      <c r="BA120" s="1">
        <v>12</v>
      </c>
      <c r="BB120" s="1"/>
      <c r="BC120" s="1"/>
      <c r="BD120" s="1"/>
      <c r="BE120" s="1"/>
      <c r="BF120" s="1"/>
      <c r="BG120" s="1" t="s">
        <v>865</v>
      </c>
      <c r="BH120" s="1"/>
      <c r="BI120" s="1"/>
      <c r="BJ120" s="1" t="s">
        <v>112</v>
      </c>
      <c r="BK120" s="1" t="s">
        <v>112</v>
      </c>
      <c r="BL120" s="1" t="s">
        <v>866</v>
      </c>
      <c r="BM120" s="1"/>
      <c r="BN120" s="1"/>
      <c r="BO120" s="1"/>
      <c r="BP120" s="1"/>
      <c r="BQ120" s="1" t="s">
        <v>121</v>
      </c>
      <c r="BR120" s="1"/>
      <c r="BS120" s="1"/>
      <c r="BT120" s="34"/>
      <c r="BU120" s="34" t="s">
        <v>13816</v>
      </c>
      <c r="BV120" s="9">
        <v>44467</v>
      </c>
      <c r="BW120" s="34" t="s">
        <v>14131</v>
      </c>
      <c r="BX120" s="2"/>
      <c r="BY120" s="2" t="s">
        <v>123</v>
      </c>
      <c r="BZ120" s="2" t="s">
        <v>124</v>
      </c>
      <c r="CA120" s="2">
        <v>1</v>
      </c>
      <c r="CB120" s="1" t="s">
        <v>233</v>
      </c>
      <c r="CC120" s="2" t="s">
        <v>126</v>
      </c>
      <c r="CD120" s="1" t="b">
        <f t="shared" si="60"/>
        <v>0</v>
      </c>
      <c r="CE120" s="1" t="b">
        <f t="shared" si="61"/>
        <v>0</v>
      </c>
      <c r="CF120" s="1" t="b">
        <f t="shared" si="36"/>
        <v>0</v>
      </c>
      <c r="CG120" s="1" t="b">
        <f t="shared" si="37"/>
        <v>0</v>
      </c>
      <c r="CH120" s="1" t="b">
        <f t="shared" si="38"/>
        <v>0</v>
      </c>
      <c r="CI120" s="1" t="b">
        <f t="shared" si="39"/>
        <v>0</v>
      </c>
      <c r="CJ120" s="1" t="b">
        <f t="shared" si="40"/>
        <v>0</v>
      </c>
      <c r="CK120" s="1" t="b">
        <f t="shared" si="41"/>
        <v>1</v>
      </c>
      <c r="CL120" s="1" t="b">
        <f t="shared" si="42"/>
        <v>0</v>
      </c>
      <c r="CM120" s="1" t="b">
        <f t="shared" si="43"/>
        <v>0</v>
      </c>
      <c r="CN120" s="1" t="b">
        <f t="shared" si="44"/>
        <v>0</v>
      </c>
      <c r="CO120" s="2" t="b">
        <f t="shared" si="45"/>
        <v>1</v>
      </c>
      <c r="CP120" s="2" t="b">
        <f t="shared" si="46"/>
        <v>1</v>
      </c>
      <c r="CQ120" s="2" t="b">
        <f t="shared" si="47"/>
        <v>0</v>
      </c>
      <c r="CR120" s="6" t="str">
        <f t="shared" si="48"/>
        <v>Male</v>
      </c>
      <c r="CS120" s="7">
        <f t="shared" si="49"/>
        <v>0</v>
      </c>
      <c r="CT120" s="7">
        <f t="shared" si="50"/>
        <v>1</v>
      </c>
      <c r="CU120" s="7">
        <f t="shared" si="51"/>
        <v>0</v>
      </c>
      <c r="CV120" s="7">
        <f t="shared" si="52"/>
        <v>0</v>
      </c>
      <c r="CW120" s="7">
        <f t="shared" si="56"/>
        <v>0</v>
      </c>
      <c r="CX120" s="1" t="b">
        <f t="shared" si="57"/>
        <v>0</v>
      </c>
      <c r="CY120" s="1" t="b">
        <f t="shared" si="58"/>
        <v>1</v>
      </c>
      <c r="CZ120" s="2"/>
      <c r="DA120" s="2"/>
      <c r="DB120" s="2"/>
      <c r="DC120" s="2"/>
      <c r="DD120" s="2"/>
      <c r="DE120" s="2"/>
      <c r="DF120" s="2"/>
      <c r="DG120" s="1" t="b">
        <f t="shared" si="59"/>
        <v>0</v>
      </c>
      <c r="DH120" s="2"/>
      <c r="DI120" s="2"/>
      <c r="DJ120" s="2"/>
      <c r="DK120" s="2"/>
      <c r="DL120" s="2"/>
      <c r="DM120" s="2"/>
      <c r="DN120" s="2"/>
      <c r="DO120" s="2"/>
      <c r="DP120" s="2"/>
      <c r="DQ120" s="2"/>
      <c r="DR120" s="2"/>
      <c r="DS120" s="2"/>
      <c r="DT120" s="2"/>
      <c r="DU120" s="2"/>
      <c r="DV120" s="2"/>
      <c r="DW120" s="2"/>
      <c r="DX120" s="2"/>
      <c r="DY120" s="2"/>
      <c r="DZ120" s="2"/>
      <c r="EA120" s="2"/>
    </row>
    <row r="121" spans="1:131" ht="58" x14ac:dyDescent="0.35">
      <c r="A121" s="2">
        <v>13</v>
      </c>
      <c r="B121" s="1" t="s">
        <v>13809</v>
      </c>
      <c r="C121" s="9">
        <v>44308</v>
      </c>
      <c r="D121" s="10" t="s">
        <v>13809</v>
      </c>
      <c r="E121" s="1" t="e">
        <f>ROUND((C121-D121)/365,0)</f>
        <v>#VALUE!</v>
      </c>
      <c r="F121" s="1" t="s">
        <v>127</v>
      </c>
      <c r="G121" s="1" t="s">
        <v>13809</v>
      </c>
      <c r="H121" s="1" t="s">
        <v>13809</v>
      </c>
      <c r="K121" s="2" t="s">
        <v>13809</v>
      </c>
      <c r="L121" s="9">
        <v>44300</v>
      </c>
      <c r="M121" s="2" t="s">
        <v>128</v>
      </c>
      <c r="N121" s="2" t="s">
        <v>13809</v>
      </c>
      <c r="O121" s="2" t="s">
        <v>110</v>
      </c>
      <c r="P121" s="2" t="s">
        <v>111</v>
      </c>
      <c r="T121" s="2" t="s">
        <v>112</v>
      </c>
      <c r="U121" s="2" t="b">
        <f>OR(S121="yes",T121="yes")</f>
        <v>1</v>
      </c>
      <c r="V121" s="2" t="s">
        <v>159</v>
      </c>
      <c r="W121" s="1" t="s">
        <v>112</v>
      </c>
      <c r="X121" s="1" t="s">
        <v>110</v>
      </c>
      <c r="Y121" s="2" t="s">
        <v>112</v>
      </c>
      <c r="AA121" s="2" t="s">
        <v>112</v>
      </c>
      <c r="AB121" s="2">
        <v>2</v>
      </c>
      <c r="AC121" s="1" t="s">
        <v>111</v>
      </c>
      <c r="AF121" s="1" t="s">
        <v>111</v>
      </c>
      <c r="AJ121" s="1" t="s">
        <v>115</v>
      </c>
      <c r="AK121" s="1" t="s">
        <v>129</v>
      </c>
      <c r="AO121" s="1" t="s">
        <v>867</v>
      </c>
      <c r="AP121" s="1" t="s">
        <v>420</v>
      </c>
      <c r="AQ121" s="1" t="s">
        <v>868</v>
      </c>
      <c r="AS121" s="1" t="s">
        <v>145</v>
      </c>
      <c r="AT121" s="1" t="s">
        <v>112</v>
      </c>
      <c r="AU121" s="1" t="s">
        <v>869</v>
      </c>
      <c r="AV121" s="1" t="s">
        <v>833</v>
      </c>
      <c r="AW121" s="1" t="s">
        <v>658</v>
      </c>
      <c r="AX121" s="1" t="s">
        <v>870</v>
      </c>
      <c r="AY121" s="1" t="s">
        <v>112</v>
      </c>
      <c r="AZ121" s="1" t="s">
        <v>120</v>
      </c>
      <c r="BA121" s="1" t="s">
        <v>871</v>
      </c>
      <c r="BG121" s="1" t="s">
        <v>872</v>
      </c>
      <c r="BH121" s="1" t="s">
        <v>873</v>
      </c>
      <c r="BI121" s="1" t="s">
        <v>112</v>
      </c>
      <c r="BJ121" s="1" t="s">
        <v>112</v>
      </c>
      <c r="BK121" s="1" t="s">
        <v>112</v>
      </c>
      <c r="BL121" s="1" t="s">
        <v>161</v>
      </c>
      <c r="BM121" s="1" t="s">
        <v>874</v>
      </c>
      <c r="BQ121" s="1" t="s">
        <v>121</v>
      </c>
      <c r="BR121" s="1" t="s">
        <v>122</v>
      </c>
      <c r="BS121" s="1" t="s">
        <v>112</v>
      </c>
      <c r="BU121" s="34" t="s">
        <v>875</v>
      </c>
      <c r="BV121" s="9">
        <v>44334</v>
      </c>
      <c r="BW121" s="34" t="s">
        <v>876</v>
      </c>
      <c r="BX121" s="2" t="s">
        <v>111</v>
      </c>
      <c r="BZ121" s="2" t="s">
        <v>124</v>
      </c>
      <c r="CA121" s="2">
        <v>2</v>
      </c>
      <c r="CB121" s="1" t="s">
        <v>311</v>
      </c>
      <c r="CC121" s="2" t="s">
        <v>126</v>
      </c>
      <c r="CD121" s="1" t="e">
        <f t="shared" si="60"/>
        <v>#VALUE!</v>
      </c>
      <c r="CE121" s="1" t="e">
        <f t="shared" si="61"/>
        <v>#VALUE!</v>
      </c>
      <c r="CF121" s="1" t="e">
        <f t="shared" si="36"/>
        <v>#VALUE!</v>
      </c>
      <c r="CG121" s="1" t="e">
        <f t="shared" si="37"/>
        <v>#VALUE!</v>
      </c>
      <c r="CH121" s="1" t="e">
        <f t="shared" si="38"/>
        <v>#VALUE!</v>
      </c>
      <c r="CI121" s="1" t="e">
        <f t="shared" si="39"/>
        <v>#VALUE!</v>
      </c>
      <c r="CJ121" s="1" t="e">
        <f t="shared" si="40"/>
        <v>#VALUE!</v>
      </c>
      <c r="CK121" s="1" t="e">
        <f t="shared" si="41"/>
        <v>#VALUE!</v>
      </c>
      <c r="CL121" s="1" t="e">
        <f t="shared" si="42"/>
        <v>#VALUE!</v>
      </c>
      <c r="CM121" s="1" t="e">
        <f t="shared" si="43"/>
        <v>#VALUE!</v>
      </c>
      <c r="CN121" s="1" t="e">
        <f t="shared" si="44"/>
        <v>#VALUE!</v>
      </c>
      <c r="CO121" s="2" t="b">
        <f t="shared" si="45"/>
        <v>1</v>
      </c>
      <c r="CP121" s="2" t="b">
        <f t="shared" si="46"/>
        <v>1</v>
      </c>
      <c r="CQ121" s="2" t="b">
        <f t="shared" si="47"/>
        <v>0</v>
      </c>
      <c r="CR121" s="6" t="str">
        <f t="shared" si="48"/>
        <v>Male</v>
      </c>
      <c r="CS121" s="7">
        <f t="shared" si="49"/>
        <v>0</v>
      </c>
      <c r="CT121" s="7">
        <f t="shared" si="50"/>
        <v>0</v>
      </c>
      <c r="CU121" s="7">
        <f t="shared" si="51"/>
        <v>0</v>
      </c>
      <c r="CV121" s="7">
        <f t="shared" si="52"/>
        <v>0</v>
      </c>
      <c r="CW121" s="7">
        <f t="shared" si="56"/>
        <v>1</v>
      </c>
      <c r="CX121" s="1" t="e">
        <f t="shared" si="57"/>
        <v>#VALUE!</v>
      </c>
      <c r="CY121" s="1" t="e">
        <f t="shared" si="58"/>
        <v>#VALUE!</v>
      </c>
      <c r="DG121" s="1" t="e">
        <f t="shared" si="59"/>
        <v>#VALUE!</v>
      </c>
    </row>
    <row r="122" spans="1:131" ht="43.5" x14ac:dyDescent="0.35">
      <c r="A122" s="2" t="s">
        <v>220</v>
      </c>
      <c r="B122" s="1" t="s">
        <v>13809</v>
      </c>
      <c r="C122" s="9">
        <v>44308</v>
      </c>
      <c r="D122" s="10" t="s">
        <v>13809</v>
      </c>
      <c r="E122" s="1">
        <v>27</v>
      </c>
      <c r="F122" s="1" t="s">
        <v>127</v>
      </c>
      <c r="G122" s="1" t="s">
        <v>13809</v>
      </c>
      <c r="H122" s="1" t="s">
        <v>13809</v>
      </c>
      <c r="I122" s="2" t="s">
        <v>183</v>
      </c>
      <c r="J122" s="2" t="s">
        <v>109</v>
      </c>
      <c r="K122" s="2" t="s">
        <v>13809</v>
      </c>
      <c r="L122" s="9">
        <v>44303</v>
      </c>
      <c r="M122" s="2" t="s">
        <v>109</v>
      </c>
      <c r="N122" s="2" t="s">
        <v>13809</v>
      </c>
      <c r="O122" s="2" t="s">
        <v>110</v>
      </c>
      <c r="P122" s="2" t="s">
        <v>111</v>
      </c>
      <c r="S122" s="2" t="s">
        <v>112</v>
      </c>
      <c r="T122" s="2" t="s">
        <v>111</v>
      </c>
      <c r="U122" s="2" t="b">
        <v>1</v>
      </c>
      <c r="V122" s="2" t="s">
        <v>113</v>
      </c>
      <c r="W122" s="1" t="s">
        <v>112</v>
      </c>
      <c r="X122" s="1" t="s">
        <v>110</v>
      </c>
      <c r="Y122" s="2" t="s">
        <v>112</v>
      </c>
      <c r="Z122" s="2" t="s">
        <v>111</v>
      </c>
      <c r="AA122" s="2" t="s">
        <v>112</v>
      </c>
      <c r="AB122" s="2">
        <v>2</v>
      </c>
      <c r="AC122" s="1" t="s">
        <v>111</v>
      </c>
      <c r="AK122" s="1" t="s">
        <v>144</v>
      </c>
      <c r="AO122" s="1" t="s">
        <v>130</v>
      </c>
      <c r="AS122" s="1" t="s">
        <v>118</v>
      </c>
      <c r="AU122" s="1" t="s">
        <v>191</v>
      </c>
      <c r="AX122" s="1">
        <v>50</v>
      </c>
      <c r="AZ122" s="1" t="s">
        <v>120</v>
      </c>
      <c r="BA122" s="1">
        <v>22</v>
      </c>
      <c r="BG122" s="1">
        <v>136</v>
      </c>
      <c r="BH122" s="1">
        <v>37</v>
      </c>
      <c r="BJ122" s="1" t="s">
        <v>112</v>
      </c>
      <c r="BK122" s="1" t="s">
        <v>112</v>
      </c>
      <c r="BL122" s="1" t="s">
        <v>142</v>
      </c>
      <c r="BQ122" s="1" t="s">
        <v>121</v>
      </c>
      <c r="BR122" s="1" t="s">
        <v>122</v>
      </c>
      <c r="BS122" s="1" t="s">
        <v>112</v>
      </c>
      <c r="BU122" s="34" t="s">
        <v>877</v>
      </c>
      <c r="BV122" s="9">
        <v>44411</v>
      </c>
      <c r="BW122" s="34" t="s">
        <v>878</v>
      </c>
      <c r="BX122" s="2" t="s">
        <v>111</v>
      </c>
      <c r="BY122" s="2" t="s">
        <v>123</v>
      </c>
      <c r="BZ122" s="2" t="s">
        <v>124</v>
      </c>
      <c r="CA122" s="2">
        <v>2</v>
      </c>
      <c r="CB122" s="1" t="s">
        <v>598</v>
      </c>
      <c r="CC122" s="2" t="s">
        <v>126</v>
      </c>
      <c r="CD122" s="1" t="b">
        <f t="shared" si="60"/>
        <v>1</v>
      </c>
      <c r="CE122" s="1" t="b">
        <f t="shared" si="61"/>
        <v>0</v>
      </c>
      <c r="CF122" s="1" t="b">
        <f t="shared" si="36"/>
        <v>0</v>
      </c>
      <c r="CG122" s="1" t="b">
        <f t="shared" si="37"/>
        <v>0</v>
      </c>
      <c r="CH122" s="1" t="b">
        <f t="shared" si="38"/>
        <v>0</v>
      </c>
      <c r="CI122" s="1" t="b">
        <f t="shared" si="39"/>
        <v>0</v>
      </c>
      <c r="CJ122" s="1" t="b">
        <f t="shared" si="40"/>
        <v>1</v>
      </c>
      <c r="CK122" s="1" t="b">
        <f t="shared" si="41"/>
        <v>0</v>
      </c>
      <c r="CL122" s="1" t="b">
        <f t="shared" si="42"/>
        <v>0</v>
      </c>
      <c r="CM122" s="1" t="b">
        <f t="shared" si="43"/>
        <v>0</v>
      </c>
      <c r="CN122" s="1" t="b">
        <f t="shared" si="44"/>
        <v>0</v>
      </c>
      <c r="CO122" s="2" t="b">
        <f t="shared" si="45"/>
        <v>1</v>
      </c>
      <c r="CP122" s="2" t="b">
        <f t="shared" si="46"/>
        <v>1</v>
      </c>
      <c r="CQ122" s="2" t="b">
        <f t="shared" si="47"/>
        <v>0</v>
      </c>
      <c r="CR122" s="6" t="str">
        <f t="shared" si="48"/>
        <v>Male</v>
      </c>
      <c r="CS122" s="7">
        <f t="shared" si="49"/>
        <v>1</v>
      </c>
      <c r="CT122" s="7">
        <f t="shared" si="50"/>
        <v>0</v>
      </c>
      <c r="CU122" s="7">
        <f t="shared" si="51"/>
        <v>0</v>
      </c>
      <c r="CV122" s="7">
        <f t="shared" si="52"/>
        <v>1</v>
      </c>
      <c r="CW122" s="7">
        <f t="shared" si="56"/>
        <v>0</v>
      </c>
      <c r="CX122" s="1" t="b">
        <f t="shared" si="57"/>
        <v>1</v>
      </c>
      <c r="CY122" s="1" t="b">
        <f t="shared" si="58"/>
        <v>1</v>
      </c>
      <c r="DB122" s="4"/>
      <c r="DC122" s="4"/>
      <c r="DD122" s="4"/>
      <c r="DG122" s="1" t="b">
        <f t="shared" si="59"/>
        <v>0</v>
      </c>
    </row>
    <row r="123" spans="1:131" x14ac:dyDescent="0.35">
      <c r="A123" s="2">
        <v>1595</v>
      </c>
      <c r="B123" s="1" t="s">
        <v>13809</v>
      </c>
      <c r="C123" s="9">
        <v>44308</v>
      </c>
      <c r="D123" s="10" t="s">
        <v>13809</v>
      </c>
      <c r="E123" s="1">
        <v>21</v>
      </c>
      <c r="F123" s="1" t="s">
        <v>127</v>
      </c>
      <c r="G123" s="1" t="s">
        <v>13809</v>
      </c>
      <c r="H123" s="1" t="s">
        <v>13809</v>
      </c>
      <c r="I123" s="9">
        <v>44276</v>
      </c>
      <c r="J123" s="2" t="s">
        <v>128</v>
      </c>
      <c r="K123" s="2" t="s">
        <v>13809</v>
      </c>
      <c r="L123" s="9">
        <v>44305</v>
      </c>
      <c r="M123" s="2" t="s">
        <v>128</v>
      </c>
      <c r="N123" s="2" t="s">
        <v>13809</v>
      </c>
      <c r="O123" s="2" t="s">
        <v>110</v>
      </c>
      <c r="P123" s="2" t="s">
        <v>111</v>
      </c>
      <c r="S123" s="2" t="s">
        <v>112</v>
      </c>
      <c r="T123" s="2" t="s">
        <v>111</v>
      </c>
      <c r="U123" s="2" t="b">
        <v>1</v>
      </c>
      <c r="V123" s="2" t="s">
        <v>113</v>
      </c>
      <c r="W123" s="1" t="s">
        <v>112</v>
      </c>
      <c r="X123" s="1" t="s">
        <v>138</v>
      </c>
      <c r="Y123" s="2" t="s">
        <v>112</v>
      </c>
      <c r="AA123" s="2" t="s">
        <v>112</v>
      </c>
      <c r="AB123" s="2">
        <v>3</v>
      </c>
      <c r="AC123" s="1" t="s">
        <v>111</v>
      </c>
      <c r="AF123" s="1" t="s">
        <v>111</v>
      </c>
      <c r="AJ123" s="1" t="s">
        <v>115</v>
      </c>
      <c r="AK123" s="1" t="s">
        <v>129</v>
      </c>
      <c r="AO123" s="1" t="s">
        <v>117</v>
      </c>
      <c r="AS123" s="1" t="s">
        <v>118</v>
      </c>
      <c r="AU123" s="1" t="s">
        <v>132</v>
      </c>
      <c r="AZ123" s="1" t="s">
        <v>179</v>
      </c>
      <c r="BA123" s="1">
        <v>5.68</v>
      </c>
      <c r="BG123" s="1">
        <v>2.7</v>
      </c>
      <c r="BJ123" s="1" t="s">
        <v>112</v>
      </c>
      <c r="BK123" s="1" t="s">
        <v>112</v>
      </c>
      <c r="BL123" s="1" t="s">
        <v>142</v>
      </c>
      <c r="BQ123" s="1" t="s">
        <v>121</v>
      </c>
      <c r="BR123" s="1" t="s">
        <v>122</v>
      </c>
      <c r="BS123" s="1" t="s">
        <v>112</v>
      </c>
      <c r="BV123" s="9">
        <v>44308</v>
      </c>
      <c r="BX123" s="2" t="s">
        <v>111</v>
      </c>
      <c r="BY123" s="2" t="s">
        <v>156</v>
      </c>
      <c r="BZ123" s="2" t="s">
        <v>124</v>
      </c>
      <c r="CA123" s="2">
        <v>2</v>
      </c>
      <c r="CB123" s="1" t="s">
        <v>149</v>
      </c>
      <c r="CC123" s="2" t="s">
        <v>126</v>
      </c>
      <c r="CD123" s="1" t="b">
        <f t="shared" si="60"/>
        <v>1</v>
      </c>
      <c r="CE123" s="1" t="b">
        <f t="shared" si="61"/>
        <v>0</v>
      </c>
      <c r="CF123" s="1" t="b">
        <f t="shared" si="36"/>
        <v>0</v>
      </c>
      <c r="CG123" s="1" t="b">
        <f t="shared" si="37"/>
        <v>0</v>
      </c>
      <c r="CH123" s="1" t="b">
        <f t="shared" si="38"/>
        <v>0</v>
      </c>
      <c r="CI123" s="1" t="b">
        <f t="shared" si="39"/>
        <v>1</v>
      </c>
      <c r="CJ123" s="1" t="b">
        <f t="shared" si="40"/>
        <v>0</v>
      </c>
      <c r="CK123" s="1" t="b">
        <f t="shared" si="41"/>
        <v>0</v>
      </c>
      <c r="CL123" s="1" t="b">
        <f t="shared" si="42"/>
        <v>0</v>
      </c>
      <c r="CM123" s="1" t="b">
        <f t="shared" si="43"/>
        <v>0</v>
      </c>
      <c r="CN123" s="1" t="b">
        <f t="shared" si="44"/>
        <v>0</v>
      </c>
      <c r="CO123" s="2" t="b">
        <f t="shared" si="45"/>
        <v>1</v>
      </c>
      <c r="CP123" s="2" t="b">
        <f t="shared" si="46"/>
        <v>1</v>
      </c>
      <c r="CQ123" s="2" t="b">
        <f t="shared" si="47"/>
        <v>0</v>
      </c>
      <c r="CR123" s="6" t="str">
        <f t="shared" si="48"/>
        <v>Male</v>
      </c>
      <c r="CS123" s="7">
        <f t="shared" si="49"/>
        <v>0</v>
      </c>
      <c r="CT123" s="7">
        <f t="shared" si="50"/>
        <v>1</v>
      </c>
      <c r="CU123" s="7">
        <f t="shared" si="51"/>
        <v>0</v>
      </c>
      <c r="CV123" s="7">
        <f t="shared" si="52"/>
        <v>0</v>
      </c>
      <c r="CW123" s="7">
        <f t="shared" si="56"/>
        <v>1</v>
      </c>
      <c r="CX123" s="1" t="b">
        <f t="shared" si="57"/>
        <v>1</v>
      </c>
      <c r="CY123" s="1" t="b">
        <f t="shared" si="58"/>
        <v>1</v>
      </c>
      <c r="DG123" s="1" t="b">
        <f t="shared" si="59"/>
        <v>0</v>
      </c>
    </row>
    <row r="124" spans="1:131" ht="174" x14ac:dyDescent="0.35">
      <c r="B124" s="1" t="s">
        <v>13809</v>
      </c>
      <c r="C124" s="9">
        <v>44308</v>
      </c>
      <c r="D124" s="10" t="s">
        <v>13809</v>
      </c>
      <c r="E124" s="1">
        <v>35</v>
      </c>
      <c r="F124" s="1" t="s">
        <v>127</v>
      </c>
      <c r="G124" s="1" t="s">
        <v>13809</v>
      </c>
      <c r="H124" s="1" t="s">
        <v>13809</v>
      </c>
      <c r="I124" s="2" t="s">
        <v>183</v>
      </c>
      <c r="J124" s="2" t="s">
        <v>128</v>
      </c>
      <c r="K124" s="2" t="s">
        <v>13809</v>
      </c>
      <c r="L124" s="9">
        <v>44303</v>
      </c>
      <c r="M124" s="2" t="s">
        <v>128</v>
      </c>
      <c r="N124" s="2" t="s">
        <v>13809</v>
      </c>
      <c r="O124" s="2" t="s">
        <v>110</v>
      </c>
      <c r="P124" s="2" t="s">
        <v>111</v>
      </c>
      <c r="S124" s="2" t="s">
        <v>112</v>
      </c>
      <c r="T124" s="2" t="s">
        <v>111</v>
      </c>
      <c r="U124" s="2" t="b">
        <v>1</v>
      </c>
      <c r="V124" s="2" t="s">
        <v>113</v>
      </c>
      <c r="W124" s="1" t="s">
        <v>111</v>
      </c>
      <c r="Y124" s="2" t="s">
        <v>112</v>
      </c>
      <c r="Z124" s="2" t="s">
        <v>112</v>
      </c>
      <c r="AA124" s="2" t="s">
        <v>111</v>
      </c>
      <c r="AB124" s="2">
        <v>2</v>
      </c>
      <c r="AC124" s="1" t="s">
        <v>111</v>
      </c>
      <c r="AF124" s="1" t="s">
        <v>111</v>
      </c>
      <c r="AJ124" s="1" t="s">
        <v>115</v>
      </c>
      <c r="AK124" s="1" t="s">
        <v>129</v>
      </c>
      <c r="AO124" s="1" t="s">
        <v>117</v>
      </c>
      <c r="AU124" s="1" t="s">
        <v>132</v>
      </c>
      <c r="AZ124" s="1" t="s">
        <v>629</v>
      </c>
      <c r="BA124" s="1" t="s">
        <v>879</v>
      </c>
      <c r="BD124" s="1" t="s">
        <v>880</v>
      </c>
      <c r="BJ124" s="1" t="s">
        <v>112</v>
      </c>
      <c r="BK124" s="1" t="s">
        <v>112</v>
      </c>
      <c r="BL124" s="1" t="s">
        <v>203</v>
      </c>
      <c r="BQ124" s="1" t="s">
        <v>121</v>
      </c>
      <c r="BR124" s="1" t="s">
        <v>122</v>
      </c>
      <c r="BS124" s="1" t="s">
        <v>112</v>
      </c>
      <c r="BU124" s="34" t="s">
        <v>881</v>
      </c>
      <c r="BV124" s="9">
        <v>44308</v>
      </c>
      <c r="BW124" s="34" t="s">
        <v>882</v>
      </c>
      <c r="BY124" s="2" t="s">
        <v>153</v>
      </c>
      <c r="BZ124" s="2" t="s">
        <v>124</v>
      </c>
      <c r="CA124" s="2">
        <v>1</v>
      </c>
      <c r="CB124" s="1" t="s">
        <v>199</v>
      </c>
      <c r="CC124" s="2" t="s">
        <v>126</v>
      </c>
      <c r="CD124" s="1" t="b">
        <f t="shared" si="60"/>
        <v>0</v>
      </c>
      <c r="CE124" s="1" t="b">
        <f t="shared" si="61"/>
        <v>0</v>
      </c>
      <c r="CF124" s="1" t="b">
        <f t="shared" si="36"/>
        <v>0</v>
      </c>
      <c r="CG124" s="1" t="b">
        <f t="shared" si="37"/>
        <v>0</v>
      </c>
      <c r="CH124" s="1" t="b">
        <f t="shared" si="38"/>
        <v>0</v>
      </c>
      <c r="CI124" s="1" t="b">
        <f t="shared" si="39"/>
        <v>0</v>
      </c>
      <c r="CJ124" s="1" t="b">
        <f t="shared" si="40"/>
        <v>0</v>
      </c>
      <c r="CK124" s="1" t="b">
        <f t="shared" si="41"/>
        <v>1</v>
      </c>
      <c r="CL124" s="1" t="b">
        <f t="shared" si="42"/>
        <v>0</v>
      </c>
      <c r="CM124" s="1" t="b">
        <f t="shared" si="43"/>
        <v>0</v>
      </c>
      <c r="CN124" s="1" t="b">
        <f t="shared" si="44"/>
        <v>0</v>
      </c>
      <c r="CO124" s="2" t="b">
        <f t="shared" si="45"/>
        <v>1</v>
      </c>
      <c r="CP124" s="2" t="b">
        <f t="shared" si="46"/>
        <v>1</v>
      </c>
      <c r="CQ124" s="2" t="b">
        <f t="shared" si="47"/>
        <v>0</v>
      </c>
      <c r="CR124" s="6" t="str">
        <f t="shared" si="48"/>
        <v>Male</v>
      </c>
      <c r="CS124" s="7">
        <f t="shared" si="49"/>
        <v>0</v>
      </c>
      <c r="CT124" s="7">
        <f t="shared" si="50"/>
        <v>1</v>
      </c>
      <c r="CU124" s="7">
        <f t="shared" si="51"/>
        <v>0</v>
      </c>
      <c r="CV124" s="7">
        <f t="shared" si="52"/>
        <v>0</v>
      </c>
      <c r="CW124" s="7">
        <f t="shared" si="56"/>
        <v>1</v>
      </c>
      <c r="CX124" s="1" t="b">
        <f t="shared" si="57"/>
        <v>0</v>
      </c>
      <c r="CY124" s="1" t="b">
        <f t="shared" si="58"/>
        <v>1</v>
      </c>
      <c r="DG124" s="1" t="b">
        <f t="shared" si="59"/>
        <v>0</v>
      </c>
    </row>
    <row r="125" spans="1:131" ht="72.5" x14ac:dyDescent="0.35">
      <c r="B125" s="1" t="s">
        <v>13809</v>
      </c>
      <c r="C125" s="9">
        <v>44309</v>
      </c>
      <c r="D125" s="10" t="s">
        <v>13809</v>
      </c>
      <c r="E125" s="1">
        <v>59</v>
      </c>
      <c r="F125" s="1" t="s">
        <v>108</v>
      </c>
      <c r="G125" s="1" t="s">
        <v>13809</v>
      </c>
      <c r="H125" s="1" t="s">
        <v>13809</v>
      </c>
      <c r="I125" s="9">
        <v>44212</v>
      </c>
      <c r="J125" s="2" t="s">
        <v>128</v>
      </c>
      <c r="K125" s="2" t="s">
        <v>13809</v>
      </c>
      <c r="L125" s="9">
        <v>44246</v>
      </c>
      <c r="M125" s="2" t="s">
        <v>128</v>
      </c>
      <c r="N125" s="2" t="s">
        <v>13809</v>
      </c>
      <c r="O125" s="2" t="s">
        <v>110</v>
      </c>
      <c r="P125" s="2" t="s">
        <v>111</v>
      </c>
      <c r="S125" s="2" t="s">
        <v>111</v>
      </c>
      <c r="T125" s="2" t="s">
        <v>112</v>
      </c>
      <c r="U125" s="2" t="b">
        <v>1</v>
      </c>
      <c r="V125" s="2" t="s">
        <v>126</v>
      </c>
      <c r="W125" s="1" t="s">
        <v>112</v>
      </c>
      <c r="X125" s="1" t="s">
        <v>138</v>
      </c>
      <c r="Y125" s="2" t="s">
        <v>111</v>
      </c>
      <c r="AF125" s="1" t="s">
        <v>111</v>
      </c>
      <c r="AJ125" s="1" t="s">
        <v>115</v>
      </c>
      <c r="AK125" s="1" t="s">
        <v>294</v>
      </c>
      <c r="AN125" s="1" t="s">
        <v>883</v>
      </c>
      <c r="AO125" s="1" t="s">
        <v>117</v>
      </c>
      <c r="AU125" s="1" t="s">
        <v>238</v>
      </c>
      <c r="AX125" s="1">
        <v>60</v>
      </c>
      <c r="AZ125" s="1" t="s">
        <v>320</v>
      </c>
      <c r="BG125" s="1">
        <v>0.8</v>
      </c>
      <c r="BH125" s="1" t="s">
        <v>884</v>
      </c>
      <c r="BJ125" s="1" t="s">
        <v>111</v>
      </c>
      <c r="BN125" s="1" t="s">
        <v>111</v>
      </c>
      <c r="BU125" s="34" t="s">
        <v>885</v>
      </c>
      <c r="BV125" s="9">
        <v>44442</v>
      </c>
      <c r="BW125" s="34" t="s">
        <v>886</v>
      </c>
      <c r="BX125" s="2" t="s">
        <v>111</v>
      </c>
      <c r="BY125" s="2" t="s">
        <v>153</v>
      </c>
      <c r="BZ125" s="2" t="s">
        <v>124</v>
      </c>
      <c r="CA125" s="2">
        <v>2</v>
      </c>
      <c r="CB125" s="1" t="s">
        <v>887</v>
      </c>
      <c r="CD125" s="1" t="b">
        <f t="shared" si="60"/>
        <v>0</v>
      </c>
      <c r="CE125" s="1" t="b">
        <f t="shared" si="61"/>
        <v>0</v>
      </c>
      <c r="CF125" s="1" t="b">
        <f t="shared" si="36"/>
        <v>0</v>
      </c>
      <c r="CG125" s="1" t="b">
        <f t="shared" si="37"/>
        <v>0</v>
      </c>
      <c r="CH125" s="1" t="b">
        <f t="shared" si="38"/>
        <v>0</v>
      </c>
      <c r="CI125" s="1" t="b">
        <f t="shared" si="39"/>
        <v>0</v>
      </c>
      <c r="CJ125" s="1" t="b">
        <f t="shared" si="40"/>
        <v>0</v>
      </c>
      <c r="CK125" s="1" t="b">
        <f t="shared" si="41"/>
        <v>0</v>
      </c>
      <c r="CL125" s="1" t="b">
        <f t="shared" si="42"/>
        <v>0</v>
      </c>
      <c r="CM125" s="1" t="b">
        <f t="shared" si="43"/>
        <v>1</v>
      </c>
      <c r="CN125" s="1" t="b">
        <f t="shared" si="44"/>
        <v>0</v>
      </c>
      <c r="CO125" s="2" t="b">
        <f t="shared" si="45"/>
        <v>0</v>
      </c>
      <c r="CP125" s="2" t="b">
        <f t="shared" si="46"/>
        <v>0</v>
      </c>
      <c r="CQ125" s="2" t="b">
        <f t="shared" si="47"/>
        <v>0</v>
      </c>
      <c r="CR125" s="6" t="str">
        <f t="shared" si="48"/>
        <v>Female</v>
      </c>
      <c r="CS125" s="7">
        <f t="shared" si="49"/>
        <v>0</v>
      </c>
      <c r="CT125" s="7">
        <f t="shared" si="50"/>
        <v>1</v>
      </c>
      <c r="CU125" s="7">
        <f t="shared" si="51"/>
        <v>0</v>
      </c>
      <c r="CV125" s="7">
        <f t="shared" si="52"/>
        <v>0</v>
      </c>
      <c r="CW125" s="7">
        <f t="shared" si="56"/>
        <v>1</v>
      </c>
      <c r="CX125" s="1" t="b">
        <f t="shared" si="57"/>
        <v>0</v>
      </c>
      <c r="CY125" s="1" t="b">
        <f t="shared" si="58"/>
        <v>0</v>
      </c>
      <c r="DG125" s="1" t="b">
        <f t="shared" si="59"/>
        <v>0</v>
      </c>
    </row>
    <row r="126" spans="1:131" ht="43.5" x14ac:dyDescent="0.35">
      <c r="A126" s="2">
        <v>27</v>
      </c>
      <c r="B126" s="1" t="s">
        <v>13809</v>
      </c>
      <c r="C126" s="9">
        <v>44309</v>
      </c>
      <c r="D126" s="10" t="s">
        <v>13809</v>
      </c>
      <c r="E126" s="1">
        <v>22</v>
      </c>
      <c r="F126" s="1" t="s">
        <v>751</v>
      </c>
      <c r="G126" s="1" t="s">
        <v>13809</v>
      </c>
      <c r="H126" s="1" t="s">
        <v>13809</v>
      </c>
      <c r="K126" s="2" t="s">
        <v>13809</v>
      </c>
      <c r="L126" s="9">
        <v>44300</v>
      </c>
      <c r="M126" s="2" t="s">
        <v>109</v>
      </c>
      <c r="N126" s="2" t="s">
        <v>13809</v>
      </c>
      <c r="O126" s="2" t="s">
        <v>110</v>
      </c>
      <c r="P126" s="2" t="s">
        <v>111</v>
      </c>
      <c r="S126" s="2" t="s">
        <v>112</v>
      </c>
      <c r="T126" s="2" t="s">
        <v>111</v>
      </c>
      <c r="U126" s="2" t="b">
        <v>1</v>
      </c>
      <c r="V126" s="2" t="s">
        <v>126</v>
      </c>
      <c r="W126" s="1" t="s">
        <v>112</v>
      </c>
      <c r="X126" s="1" t="s">
        <v>138</v>
      </c>
      <c r="Y126" s="2" t="s">
        <v>112</v>
      </c>
      <c r="AA126" s="2" t="s">
        <v>112</v>
      </c>
      <c r="AB126" s="2">
        <v>8</v>
      </c>
      <c r="AF126" s="1" t="s">
        <v>111</v>
      </c>
      <c r="AK126" s="1" t="s">
        <v>129</v>
      </c>
      <c r="AO126" s="1" t="s">
        <v>117</v>
      </c>
      <c r="AU126" s="1" t="s">
        <v>132</v>
      </c>
      <c r="AZ126" s="1" t="s">
        <v>155</v>
      </c>
      <c r="BA126" s="1" t="s">
        <v>888</v>
      </c>
      <c r="BJ126" s="1" t="s">
        <v>112</v>
      </c>
      <c r="BK126" s="1" t="s">
        <v>111</v>
      </c>
      <c r="BQ126" s="1" t="s">
        <v>121</v>
      </c>
      <c r="BW126" s="34" t="s">
        <v>889</v>
      </c>
      <c r="BX126" s="2" t="s">
        <v>111</v>
      </c>
      <c r="BY126" s="2" t="s">
        <v>153</v>
      </c>
      <c r="BZ126" s="2" t="s">
        <v>124</v>
      </c>
      <c r="CA126" s="2" t="s">
        <v>278</v>
      </c>
      <c r="CB126" s="1" t="s">
        <v>175</v>
      </c>
      <c r="CC126" s="2" t="s">
        <v>126</v>
      </c>
      <c r="CD126" s="1" t="b">
        <f t="shared" si="60"/>
        <v>1</v>
      </c>
      <c r="CE126" s="1" t="b">
        <f t="shared" si="61"/>
        <v>0</v>
      </c>
      <c r="CF126" s="1" t="b">
        <f t="shared" si="36"/>
        <v>0</v>
      </c>
      <c r="CG126" s="1" t="b">
        <f t="shared" si="37"/>
        <v>0</v>
      </c>
      <c r="CH126" s="1" t="b">
        <f t="shared" si="38"/>
        <v>0</v>
      </c>
      <c r="CI126" s="1" t="b">
        <f t="shared" si="39"/>
        <v>1</v>
      </c>
      <c r="CJ126" s="1" t="b">
        <f t="shared" si="40"/>
        <v>0</v>
      </c>
      <c r="CK126" s="1" t="b">
        <f t="shared" si="41"/>
        <v>0</v>
      </c>
      <c r="CL126" s="1" t="b">
        <f t="shared" si="42"/>
        <v>0</v>
      </c>
      <c r="CM126" s="1" t="b">
        <f t="shared" si="43"/>
        <v>0</v>
      </c>
      <c r="CN126" s="1" t="b">
        <f t="shared" si="44"/>
        <v>0</v>
      </c>
      <c r="CO126" s="2" t="b">
        <f t="shared" si="45"/>
        <v>0</v>
      </c>
      <c r="CP126" s="2" t="b">
        <f t="shared" si="46"/>
        <v>0</v>
      </c>
      <c r="CQ126" s="2" t="b">
        <f t="shared" si="47"/>
        <v>1</v>
      </c>
      <c r="CR126" s="6" t="str">
        <f t="shared" si="48"/>
        <v>.</v>
      </c>
      <c r="CS126" s="7">
        <f t="shared" si="49"/>
        <v>0</v>
      </c>
      <c r="CT126" s="7">
        <f t="shared" si="50"/>
        <v>0</v>
      </c>
      <c r="CU126" s="7">
        <f t="shared" si="51"/>
        <v>0</v>
      </c>
      <c r="CV126" s="7">
        <f t="shared" si="52"/>
        <v>1</v>
      </c>
      <c r="CW126" s="7">
        <f t="shared" si="56"/>
        <v>0</v>
      </c>
      <c r="CX126" s="1" t="b">
        <f t="shared" si="57"/>
        <v>1</v>
      </c>
      <c r="CY126" s="1" t="b">
        <f t="shared" si="58"/>
        <v>1</v>
      </c>
      <c r="DG126" s="1" t="b">
        <f t="shared" si="59"/>
        <v>0</v>
      </c>
    </row>
    <row r="127" spans="1:131" ht="58" x14ac:dyDescent="0.35">
      <c r="A127" s="2">
        <v>331</v>
      </c>
      <c r="B127" s="1" t="s">
        <v>13809</v>
      </c>
      <c r="C127" s="9">
        <v>44309</v>
      </c>
      <c r="D127" s="10" t="s">
        <v>13809</v>
      </c>
      <c r="E127" s="1" t="e">
        <f>ROUND((C127-D127)/365,0)</f>
        <v>#VALUE!</v>
      </c>
      <c r="F127" s="1" t="s">
        <v>127</v>
      </c>
      <c r="G127" s="1" t="s">
        <v>13809</v>
      </c>
      <c r="H127" s="1" t="s">
        <v>13809</v>
      </c>
      <c r="I127" s="9">
        <v>44303</v>
      </c>
      <c r="J127" s="2" t="s">
        <v>128</v>
      </c>
      <c r="K127" s="2" t="s">
        <v>13809</v>
      </c>
      <c r="N127" s="2" t="s">
        <v>13809</v>
      </c>
      <c r="O127" s="2" t="s">
        <v>110</v>
      </c>
      <c r="S127" s="2" t="s">
        <v>112</v>
      </c>
      <c r="T127" s="2" t="s">
        <v>111</v>
      </c>
      <c r="U127" s="2" t="b">
        <f>OR(S127="yes",T127="yes")</f>
        <v>1</v>
      </c>
      <c r="V127" s="2" t="s">
        <v>113</v>
      </c>
      <c r="W127" s="1" t="s">
        <v>112</v>
      </c>
      <c r="X127" s="1" t="s">
        <v>110</v>
      </c>
      <c r="Y127" s="2" t="s">
        <v>112</v>
      </c>
      <c r="Z127" s="2" t="s">
        <v>112</v>
      </c>
      <c r="AA127" s="2" t="s">
        <v>111</v>
      </c>
      <c r="AB127" s="2">
        <v>1</v>
      </c>
      <c r="AC127" s="1" t="s">
        <v>112</v>
      </c>
      <c r="AD127" s="1" t="s">
        <v>192</v>
      </c>
      <c r="AE127" s="1" t="s">
        <v>890</v>
      </c>
      <c r="AF127" s="1" t="s">
        <v>111</v>
      </c>
      <c r="AJ127" s="1" t="s">
        <v>115</v>
      </c>
      <c r="AK127" s="1" t="s">
        <v>150</v>
      </c>
      <c r="AO127" s="1" t="s">
        <v>117</v>
      </c>
      <c r="AU127" s="1" t="s">
        <v>238</v>
      </c>
      <c r="AX127" s="1" t="s">
        <v>891</v>
      </c>
      <c r="AZ127" s="1" t="s">
        <v>155</v>
      </c>
      <c r="BA127" s="1">
        <v>9.9350000000000005</v>
      </c>
      <c r="BI127" s="1" t="s">
        <v>112</v>
      </c>
      <c r="BJ127" s="1" t="s">
        <v>112</v>
      </c>
      <c r="BK127" s="1" t="s">
        <v>112</v>
      </c>
      <c r="BL127" s="1" t="s">
        <v>226</v>
      </c>
      <c r="BQ127" s="1" t="s">
        <v>121</v>
      </c>
      <c r="BR127" s="1" t="s">
        <v>122</v>
      </c>
      <c r="BS127" s="1" t="s">
        <v>112</v>
      </c>
      <c r="BU127" s="34" t="s">
        <v>892</v>
      </c>
      <c r="BV127" s="9">
        <v>44307</v>
      </c>
      <c r="BW127" s="34" t="s">
        <v>893</v>
      </c>
      <c r="BX127" s="2" t="s">
        <v>112</v>
      </c>
      <c r="BY127" s="2" t="s">
        <v>156</v>
      </c>
      <c r="BZ127" s="2" t="s">
        <v>124</v>
      </c>
      <c r="CA127" s="2">
        <v>1</v>
      </c>
      <c r="CB127" s="1" t="s">
        <v>256</v>
      </c>
      <c r="CC127" s="2" t="s">
        <v>126</v>
      </c>
      <c r="CD127" s="1" t="e">
        <f t="shared" si="60"/>
        <v>#VALUE!</v>
      </c>
      <c r="CE127" s="1" t="e">
        <f t="shared" si="61"/>
        <v>#VALUE!</v>
      </c>
      <c r="CF127" s="1" t="e">
        <f t="shared" si="36"/>
        <v>#VALUE!</v>
      </c>
      <c r="CG127" s="1" t="e">
        <f t="shared" si="37"/>
        <v>#VALUE!</v>
      </c>
      <c r="CH127" s="1" t="e">
        <f t="shared" si="38"/>
        <v>#VALUE!</v>
      </c>
      <c r="CI127" s="1" t="e">
        <f t="shared" si="39"/>
        <v>#VALUE!</v>
      </c>
      <c r="CJ127" s="1" t="e">
        <f t="shared" si="40"/>
        <v>#VALUE!</v>
      </c>
      <c r="CK127" s="1" t="e">
        <f t="shared" si="41"/>
        <v>#VALUE!</v>
      </c>
      <c r="CL127" s="1" t="e">
        <f t="shared" si="42"/>
        <v>#VALUE!</v>
      </c>
      <c r="CM127" s="1" t="e">
        <f t="shared" si="43"/>
        <v>#VALUE!</v>
      </c>
      <c r="CN127" s="1" t="e">
        <f t="shared" si="44"/>
        <v>#VALUE!</v>
      </c>
      <c r="CO127" s="2" t="b">
        <f t="shared" si="45"/>
        <v>1</v>
      </c>
      <c r="CP127" s="2" t="b">
        <f t="shared" si="46"/>
        <v>1</v>
      </c>
      <c r="CQ127" s="2" t="b">
        <f t="shared" si="47"/>
        <v>0</v>
      </c>
      <c r="CR127" s="6" t="str">
        <f t="shared" si="48"/>
        <v>Male</v>
      </c>
      <c r="CS127" s="7">
        <f t="shared" si="49"/>
        <v>0</v>
      </c>
      <c r="CT127" s="7">
        <f t="shared" si="50"/>
        <v>1</v>
      </c>
      <c r="CU127" s="7">
        <f t="shared" si="51"/>
        <v>0</v>
      </c>
      <c r="CV127" s="7">
        <f t="shared" si="52"/>
        <v>0</v>
      </c>
      <c r="CW127" s="7">
        <f t="shared" si="56"/>
        <v>0</v>
      </c>
      <c r="CX127" s="1" t="e">
        <f t="shared" si="57"/>
        <v>#VALUE!</v>
      </c>
      <c r="CY127" s="1" t="e">
        <f t="shared" si="58"/>
        <v>#VALUE!</v>
      </c>
      <c r="DG127" s="1" t="e">
        <f t="shared" si="59"/>
        <v>#VALUE!</v>
      </c>
    </row>
    <row r="128" spans="1:131" ht="145" x14ac:dyDescent="0.35">
      <c r="A128" s="2">
        <v>128</v>
      </c>
      <c r="B128" s="1" t="s">
        <v>13809</v>
      </c>
      <c r="C128" s="9">
        <v>44309</v>
      </c>
      <c r="D128" s="10" t="s">
        <v>13809</v>
      </c>
      <c r="E128" s="1" t="e">
        <f>ROUND((C128-D128)/365,0)</f>
        <v>#VALUE!</v>
      </c>
      <c r="F128" s="1" t="s">
        <v>127</v>
      </c>
      <c r="G128" s="1" t="s">
        <v>13809</v>
      </c>
      <c r="H128" s="1" t="s">
        <v>13809</v>
      </c>
      <c r="K128" s="2" t="s">
        <v>13809</v>
      </c>
      <c r="L128" s="9">
        <v>44307</v>
      </c>
      <c r="M128" s="2" t="s">
        <v>128</v>
      </c>
      <c r="N128" s="2" t="s">
        <v>13809</v>
      </c>
      <c r="O128" s="2" t="s">
        <v>110</v>
      </c>
      <c r="P128" s="2" t="s">
        <v>111</v>
      </c>
      <c r="S128" s="2" t="s">
        <v>112</v>
      </c>
      <c r="U128" s="2" t="b">
        <f>OR(S128="yes",T128="yes")</f>
        <v>1</v>
      </c>
      <c r="V128" s="2" t="s">
        <v>113</v>
      </c>
      <c r="Y128" s="2" t="s">
        <v>112</v>
      </c>
      <c r="Z128" s="2" t="s">
        <v>111</v>
      </c>
      <c r="AA128" s="2" t="s">
        <v>112</v>
      </c>
      <c r="AB128" s="2">
        <v>2</v>
      </c>
      <c r="AC128" s="1" t="s">
        <v>111</v>
      </c>
      <c r="AF128" s="1" t="s">
        <v>111</v>
      </c>
      <c r="AJ128" s="1" t="s">
        <v>115</v>
      </c>
      <c r="AK128" s="1" t="s">
        <v>150</v>
      </c>
      <c r="AO128" s="1" t="s">
        <v>130</v>
      </c>
      <c r="AS128" s="1" t="s">
        <v>140</v>
      </c>
      <c r="AT128" s="1" t="s">
        <v>112</v>
      </c>
      <c r="AU128" s="1" t="s">
        <v>177</v>
      </c>
      <c r="AX128" s="12">
        <v>0.28999999999999998</v>
      </c>
      <c r="AZ128" s="1" t="s">
        <v>120</v>
      </c>
      <c r="BA128" s="1">
        <v>13</v>
      </c>
      <c r="BG128" s="1">
        <v>8.2200000000000006</v>
      </c>
      <c r="BH128" s="1">
        <v>3</v>
      </c>
      <c r="BI128" s="1" t="s">
        <v>112</v>
      </c>
      <c r="BJ128" s="1" t="s">
        <v>112</v>
      </c>
      <c r="BK128" s="1" t="s">
        <v>112</v>
      </c>
      <c r="BL128" s="1" t="s">
        <v>241</v>
      </c>
      <c r="BM128" s="1" t="s">
        <v>894</v>
      </c>
      <c r="BQ128" s="1" t="s">
        <v>121</v>
      </c>
      <c r="BR128" s="1" t="s">
        <v>275</v>
      </c>
      <c r="BU128" s="34" t="s">
        <v>13817</v>
      </c>
      <c r="BV128" s="9">
        <v>44372</v>
      </c>
      <c r="BW128" s="34" t="s">
        <v>14132</v>
      </c>
      <c r="BY128" s="2" t="s">
        <v>156</v>
      </c>
      <c r="BZ128" s="2" t="s">
        <v>162</v>
      </c>
      <c r="CA128" s="2">
        <v>2</v>
      </c>
      <c r="CB128" s="1" t="s">
        <v>463</v>
      </c>
      <c r="CC128" s="2" t="s">
        <v>126</v>
      </c>
      <c r="CD128" s="1" t="e">
        <f t="shared" si="60"/>
        <v>#VALUE!</v>
      </c>
      <c r="CE128" s="1" t="e">
        <f t="shared" si="61"/>
        <v>#VALUE!</v>
      </c>
      <c r="CF128" s="1" t="e">
        <f t="shared" si="36"/>
        <v>#VALUE!</v>
      </c>
      <c r="CG128" s="1" t="e">
        <f t="shared" si="37"/>
        <v>#VALUE!</v>
      </c>
      <c r="CH128" s="1" t="e">
        <f t="shared" si="38"/>
        <v>#VALUE!</v>
      </c>
      <c r="CI128" s="1" t="e">
        <f t="shared" si="39"/>
        <v>#VALUE!</v>
      </c>
      <c r="CJ128" s="1" t="e">
        <f t="shared" si="40"/>
        <v>#VALUE!</v>
      </c>
      <c r="CK128" s="1" t="e">
        <f t="shared" si="41"/>
        <v>#VALUE!</v>
      </c>
      <c r="CL128" s="1" t="e">
        <f t="shared" si="42"/>
        <v>#VALUE!</v>
      </c>
      <c r="CM128" s="1" t="e">
        <f t="shared" si="43"/>
        <v>#VALUE!</v>
      </c>
      <c r="CN128" s="1" t="e">
        <f t="shared" si="44"/>
        <v>#VALUE!</v>
      </c>
      <c r="CO128" s="2" t="b">
        <f t="shared" si="45"/>
        <v>1</v>
      </c>
      <c r="CP128" s="2" t="b">
        <f t="shared" si="46"/>
        <v>1</v>
      </c>
      <c r="CQ128" s="2" t="b">
        <f t="shared" si="47"/>
        <v>0</v>
      </c>
      <c r="CR128" s="6" t="str">
        <f t="shared" si="48"/>
        <v>Male</v>
      </c>
      <c r="CS128" s="7">
        <f t="shared" si="49"/>
        <v>0</v>
      </c>
      <c r="CT128" s="7">
        <f t="shared" si="50"/>
        <v>0</v>
      </c>
      <c r="CU128" s="7">
        <f t="shared" si="51"/>
        <v>0</v>
      </c>
      <c r="CV128" s="7">
        <f t="shared" si="52"/>
        <v>0</v>
      </c>
      <c r="CW128" s="7">
        <f t="shared" si="56"/>
        <v>1</v>
      </c>
      <c r="CX128" s="1" t="e">
        <f t="shared" si="57"/>
        <v>#VALUE!</v>
      </c>
      <c r="CY128" s="1" t="e">
        <f t="shared" si="58"/>
        <v>#VALUE!</v>
      </c>
      <c r="DG128" s="1" t="e">
        <f t="shared" si="59"/>
        <v>#VALUE!</v>
      </c>
    </row>
    <row r="129" spans="1:111" ht="116" x14ac:dyDescent="0.35">
      <c r="B129" s="1" t="s">
        <v>13809</v>
      </c>
      <c r="C129" s="9">
        <v>44309</v>
      </c>
      <c r="D129" s="10" t="s">
        <v>13809</v>
      </c>
      <c r="E129" s="1">
        <v>23</v>
      </c>
      <c r="F129" s="1" t="s">
        <v>127</v>
      </c>
      <c r="G129" s="1" t="s">
        <v>13809</v>
      </c>
      <c r="H129" s="1" t="s">
        <v>13809</v>
      </c>
      <c r="I129" s="9">
        <v>44282</v>
      </c>
      <c r="J129" s="2" t="s">
        <v>109</v>
      </c>
      <c r="K129" s="2" t="s">
        <v>13809</v>
      </c>
      <c r="L129" s="9">
        <v>44303</v>
      </c>
      <c r="M129" s="2" t="s">
        <v>109</v>
      </c>
      <c r="N129" s="2" t="s">
        <v>13809</v>
      </c>
      <c r="O129" s="2" t="s">
        <v>110</v>
      </c>
      <c r="P129" s="2" t="s">
        <v>111</v>
      </c>
      <c r="S129" s="2" t="s">
        <v>112</v>
      </c>
      <c r="T129" s="2" t="s">
        <v>111</v>
      </c>
      <c r="U129" s="2" t="b">
        <v>1</v>
      </c>
      <c r="V129" s="2" t="s">
        <v>113</v>
      </c>
      <c r="W129" s="1" t="s">
        <v>112</v>
      </c>
      <c r="X129" s="1" t="s">
        <v>114</v>
      </c>
      <c r="Y129" s="2" t="s">
        <v>112</v>
      </c>
      <c r="Z129" s="2" t="s">
        <v>111</v>
      </c>
      <c r="AA129" s="2" t="s">
        <v>112</v>
      </c>
      <c r="AB129" s="2">
        <v>1</v>
      </c>
      <c r="AC129" s="1" t="s">
        <v>111</v>
      </c>
      <c r="AF129" s="1" t="s">
        <v>111</v>
      </c>
      <c r="AJ129" s="1" t="s">
        <v>115</v>
      </c>
      <c r="AK129" s="1" t="s">
        <v>150</v>
      </c>
      <c r="AO129" s="1" t="s">
        <v>130</v>
      </c>
      <c r="AS129" s="1" t="s">
        <v>118</v>
      </c>
      <c r="AU129" s="1" t="s">
        <v>238</v>
      </c>
      <c r="AX129" s="1" t="s">
        <v>895</v>
      </c>
      <c r="AZ129" s="1" t="s">
        <v>697</v>
      </c>
      <c r="BA129" s="1" t="s">
        <v>896</v>
      </c>
      <c r="BC129" s="1">
        <v>387</v>
      </c>
      <c r="BG129" s="1">
        <v>1.6</v>
      </c>
      <c r="BH129" s="1">
        <v>30</v>
      </c>
      <c r="BJ129" s="1" t="s">
        <v>112</v>
      </c>
      <c r="BK129" s="1" t="s">
        <v>112</v>
      </c>
      <c r="BL129" s="1" t="s">
        <v>206</v>
      </c>
      <c r="BM129" s="1" t="s">
        <v>897</v>
      </c>
      <c r="BQ129" s="1" t="s">
        <v>121</v>
      </c>
      <c r="BR129" s="1" t="s">
        <v>122</v>
      </c>
      <c r="BS129" s="1" t="s">
        <v>111</v>
      </c>
      <c r="BT129" s="34" t="s">
        <v>898</v>
      </c>
      <c r="BU129" s="34" t="s">
        <v>899</v>
      </c>
      <c r="BV129" s="9">
        <v>44522</v>
      </c>
      <c r="BW129" s="34" t="s">
        <v>900</v>
      </c>
      <c r="BY129" s="2" t="s">
        <v>136</v>
      </c>
      <c r="BZ129" s="2" t="s">
        <v>124</v>
      </c>
      <c r="CA129" s="2">
        <v>2</v>
      </c>
      <c r="CB129" s="1" t="s">
        <v>330</v>
      </c>
      <c r="CC129" s="2" t="s">
        <v>126</v>
      </c>
      <c r="CD129" s="1" t="b">
        <f t="shared" si="60"/>
        <v>1</v>
      </c>
      <c r="CE129" s="1" t="b">
        <f t="shared" si="61"/>
        <v>0</v>
      </c>
      <c r="CF129" s="1" t="b">
        <f t="shared" si="36"/>
        <v>0</v>
      </c>
      <c r="CG129" s="1" t="b">
        <f t="shared" si="37"/>
        <v>0</v>
      </c>
      <c r="CH129" s="1" t="b">
        <f t="shared" si="38"/>
        <v>0</v>
      </c>
      <c r="CI129" s="1" t="b">
        <f t="shared" si="39"/>
        <v>1</v>
      </c>
      <c r="CJ129" s="1" t="b">
        <f t="shared" si="40"/>
        <v>0</v>
      </c>
      <c r="CK129" s="1" t="b">
        <f t="shared" si="41"/>
        <v>0</v>
      </c>
      <c r="CL129" s="1" t="b">
        <f t="shared" si="42"/>
        <v>0</v>
      </c>
      <c r="CM129" s="1" t="b">
        <f t="shared" si="43"/>
        <v>0</v>
      </c>
      <c r="CN129" s="1" t="b">
        <f t="shared" si="44"/>
        <v>0</v>
      </c>
      <c r="CO129" s="2" t="b">
        <f t="shared" si="45"/>
        <v>1</v>
      </c>
      <c r="CP129" s="2" t="b">
        <f t="shared" si="46"/>
        <v>1</v>
      </c>
      <c r="CQ129" s="2" t="b">
        <f t="shared" si="47"/>
        <v>0</v>
      </c>
      <c r="CR129" s="6" t="str">
        <f t="shared" si="48"/>
        <v>Male</v>
      </c>
      <c r="CS129" s="7">
        <f t="shared" si="49"/>
        <v>1</v>
      </c>
      <c r="CT129" s="7">
        <f t="shared" si="50"/>
        <v>0</v>
      </c>
      <c r="CU129" s="7">
        <f t="shared" si="51"/>
        <v>0</v>
      </c>
      <c r="CV129" s="7">
        <f t="shared" si="52"/>
        <v>1</v>
      </c>
      <c r="CW129" s="7">
        <f t="shared" ref="CW129:CW151" si="62">COUNTIF(M129,"=*moderna*")</f>
        <v>0</v>
      </c>
      <c r="CX129" s="1" t="b">
        <f t="shared" ref="CX129:CX151" si="63">AND(E129&lt;30,NOT(E129="."),NOT(E129=""))</f>
        <v>1</v>
      </c>
      <c r="CY129" s="1" t="b">
        <f t="shared" ref="CY129:CY151" si="64">AND(E129&gt;17,E129&lt;41,NOT(E129="."),NOT(E129=""))</f>
        <v>1</v>
      </c>
      <c r="DB129" s="4"/>
      <c r="DC129" s="4"/>
      <c r="DD129" s="4"/>
      <c r="DG129" s="1" t="b">
        <f t="shared" ref="DG129:DG151" si="65">AND(E129&gt;4,E129&lt;18,NOT(E129=""),NOT(E129="."))</f>
        <v>0</v>
      </c>
    </row>
    <row r="130" spans="1:111" ht="101.5" x14ac:dyDescent="0.35">
      <c r="B130" s="1" t="s">
        <v>13809</v>
      </c>
      <c r="C130" s="9">
        <v>44309</v>
      </c>
      <c r="D130" s="10" t="s">
        <v>13809</v>
      </c>
      <c r="E130" s="1">
        <v>36</v>
      </c>
      <c r="F130" s="1" t="s">
        <v>108</v>
      </c>
      <c r="G130" s="1" t="s">
        <v>13809</v>
      </c>
      <c r="H130" s="1" t="s">
        <v>13809</v>
      </c>
      <c r="I130" s="9">
        <v>44295</v>
      </c>
      <c r="J130" s="2" t="s">
        <v>109</v>
      </c>
      <c r="K130" s="2" t="s">
        <v>13809</v>
      </c>
      <c r="N130" s="2" t="s">
        <v>13809</v>
      </c>
      <c r="O130" s="2" t="s">
        <v>110</v>
      </c>
      <c r="P130" s="2" t="s">
        <v>111</v>
      </c>
      <c r="S130" s="2" t="s">
        <v>111</v>
      </c>
      <c r="T130" s="2" t="s">
        <v>112</v>
      </c>
      <c r="U130" s="2" t="b">
        <v>1</v>
      </c>
      <c r="V130" s="2" t="s">
        <v>126</v>
      </c>
      <c r="W130" s="1" t="s">
        <v>112</v>
      </c>
      <c r="X130" s="1" t="s">
        <v>138</v>
      </c>
      <c r="Y130" s="2" t="s">
        <v>112</v>
      </c>
      <c r="Z130" s="2" t="s">
        <v>112</v>
      </c>
      <c r="AB130" s="2">
        <v>10</v>
      </c>
      <c r="AC130" s="1" t="s">
        <v>111</v>
      </c>
      <c r="AF130" s="1" t="s">
        <v>112</v>
      </c>
      <c r="AG130" s="1" t="s">
        <v>138</v>
      </c>
      <c r="AJ130" s="1" t="s">
        <v>115</v>
      </c>
      <c r="AK130" s="1" t="s">
        <v>201</v>
      </c>
      <c r="AN130" s="1" t="s">
        <v>901</v>
      </c>
      <c r="AO130" s="1" t="s">
        <v>237</v>
      </c>
      <c r="AU130" s="1" t="s">
        <v>132</v>
      </c>
      <c r="BJ130" s="1" t="s">
        <v>111</v>
      </c>
      <c r="BN130" s="1" t="s">
        <v>112</v>
      </c>
      <c r="BO130" s="1" t="s">
        <v>148</v>
      </c>
      <c r="BP130" s="1" t="s">
        <v>235</v>
      </c>
      <c r="BQ130" s="1" t="s">
        <v>121</v>
      </c>
      <c r="BR130" s="1" t="s">
        <v>122</v>
      </c>
      <c r="BS130" s="1" t="s">
        <v>111</v>
      </c>
      <c r="BT130" s="34" t="s">
        <v>902</v>
      </c>
      <c r="BU130" s="34" t="s">
        <v>903</v>
      </c>
      <c r="BV130" s="9">
        <v>44384</v>
      </c>
      <c r="BW130" s="34" t="s">
        <v>904</v>
      </c>
      <c r="BY130" s="2" t="s">
        <v>153</v>
      </c>
      <c r="BZ130" s="2" t="s">
        <v>124</v>
      </c>
      <c r="CA130" s="2">
        <v>1</v>
      </c>
      <c r="CB130" s="1" t="s">
        <v>233</v>
      </c>
      <c r="CD130" s="1" t="b">
        <f t="shared" si="60"/>
        <v>0</v>
      </c>
      <c r="CE130" s="1" t="b">
        <f t="shared" si="61"/>
        <v>0</v>
      </c>
      <c r="CF130" s="1" t="b">
        <f t="shared" ref="CF130:CF193" si="66">AND(E130&gt;4,E130&lt;12,NOT(E130=""),NOT(E130="."))</f>
        <v>0</v>
      </c>
      <c r="CG130" s="1" t="b">
        <f t="shared" ref="CG130:CG193" si="67">AND(E130&gt;11,E130&lt;16,NOT(E130=""),NOT(E130="."))</f>
        <v>0</v>
      </c>
      <c r="CH130" s="1" t="b">
        <f t="shared" ref="CH130:CH193" si="68">AND(E130&gt;15,E130&lt;18)</f>
        <v>0</v>
      </c>
      <c r="CI130" s="1" t="b">
        <f t="shared" ref="CI130:CI193" si="69">AND(E130&gt;17,E130&lt;25)</f>
        <v>0</v>
      </c>
      <c r="CJ130" s="1" t="b">
        <f t="shared" ref="CJ130:CJ193" si="70">AND(E130&gt;24,E130&lt;30)</f>
        <v>0</v>
      </c>
      <c r="CK130" s="1" t="b">
        <f t="shared" ref="CK130:CK193" si="71">AND(E130&gt;29,E130&lt;40)</f>
        <v>1</v>
      </c>
      <c r="CL130" s="1" t="b">
        <f t="shared" ref="CL130:CL193" si="72">AND(E130&gt;39,E130&lt;50)</f>
        <v>0</v>
      </c>
      <c r="CM130" s="1" t="b">
        <f t="shared" ref="CM130:CM193" si="73">AND(E130&gt;49,E130&lt;65)</f>
        <v>0</v>
      </c>
      <c r="CN130" s="1" t="b">
        <f t="shared" ref="CN130:CN193" si="74">AND(E130&gt;64,NOT(E130="."),NOT(E130=""))</f>
        <v>0</v>
      </c>
      <c r="CO130" s="2" t="b">
        <f t="shared" ref="CO130:CO193" si="75">AND(AB130&lt;7,NOT(AB130="."),NOT(AB130=""))</f>
        <v>0</v>
      </c>
      <c r="CP130" s="2" t="b">
        <f t="shared" ref="CP130:CP193" si="76">AND(AB130&lt;8,NOT(AB130="."),NOT(AB130=""))</f>
        <v>0</v>
      </c>
      <c r="CQ130" s="2" t="b">
        <f t="shared" ref="CQ130:CQ193" si="77">AND(AB130&gt;7,AB130&lt;22,NOT(AB130=""),NOT(AB130="."))</f>
        <v>1</v>
      </c>
      <c r="CR130" s="6" t="str">
        <f t="shared" ref="CR130:CR193" si="78">F130</f>
        <v>Female</v>
      </c>
      <c r="CS130" s="7">
        <f t="shared" ref="CS130:CS193" si="79">COUNTIF(J130,"=*pfizer*")</f>
        <v>1</v>
      </c>
      <c r="CT130" s="7">
        <f t="shared" ref="CT130:CT193" si="80">COUNTIF(J130,"=*moderna*")</f>
        <v>0</v>
      </c>
      <c r="CU130" s="7">
        <f t="shared" ref="CU130:CU193" si="81">COUNTIF(J130,"=*janssen*")</f>
        <v>0</v>
      </c>
      <c r="CV130" s="7">
        <f t="shared" ref="CV130:CV193" si="82">COUNTIF(M130,"=*pfizer*")</f>
        <v>0</v>
      </c>
      <c r="CW130" s="7">
        <f t="shared" si="62"/>
        <v>0</v>
      </c>
      <c r="CX130" s="1" t="b">
        <f t="shared" si="63"/>
        <v>0</v>
      </c>
      <c r="CY130" s="1" t="b">
        <f t="shared" si="64"/>
        <v>1</v>
      </c>
      <c r="DB130" s="4"/>
      <c r="DC130" s="4"/>
      <c r="DD130" s="4"/>
      <c r="DG130" s="1" t="b">
        <f t="shared" si="65"/>
        <v>0</v>
      </c>
    </row>
    <row r="131" spans="1:111" ht="58" x14ac:dyDescent="0.35">
      <c r="B131" s="1" t="s">
        <v>13809</v>
      </c>
      <c r="C131" s="9">
        <v>44309</v>
      </c>
      <c r="D131" s="10" t="s">
        <v>13809</v>
      </c>
      <c r="E131" s="1">
        <v>45</v>
      </c>
      <c r="F131" s="1" t="s">
        <v>127</v>
      </c>
      <c r="G131" s="1" t="s">
        <v>13809</v>
      </c>
      <c r="H131" s="1" t="s">
        <v>13809</v>
      </c>
      <c r="K131" s="2" t="s">
        <v>13809</v>
      </c>
      <c r="L131" s="9">
        <v>44294</v>
      </c>
      <c r="M131" s="2" t="s">
        <v>109</v>
      </c>
      <c r="N131" s="2" t="s">
        <v>13809</v>
      </c>
      <c r="O131" s="2" t="s">
        <v>110</v>
      </c>
      <c r="P131" s="2" t="s">
        <v>111</v>
      </c>
      <c r="S131" s="2" t="s">
        <v>112</v>
      </c>
      <c r="T131" s="2" t="s">
        <v>112</v>
      </c>
      <c r="U131" s="2" t="b">
        <v>1</v>
      </c>
      <c r="V131" s="2" t="s">
        <v>113</v>
      </c>
      <c r="W131" s="1" t="s">
        <v>112</v>
      </c>
      <c r="X131" s="1" t="s">
        <v>114</v>
      </c>
      <c r="Y131" s="2" t="s">
        <v>112</v>
      </c>
      <c r="Z131" s="2" t="s">
        <v>111</v>
      </c>
      <c r="AA131" s="2" t="s">
        <v>112</v>
      </c>
      <c r="AB131" s="2">
        <v>1</v>
      </c>
      <c r="AC131" s="1" t="s">
        <v>111</v>
      </c>
      <c r="AF131" s="1" t="s">
        <v>111</v>
      </c>
      <c r="AJ131" s="1" t="s">
        <v>115</v>
      </c>
      <c r="AK131" s="1" t="s">
        <v>150</v>
      </c>
      <c r="AO131" s="1" t="s">
        <v>117</v>
      </c>
      <c r="AU131" s="1" t="s">
        <v>132</v>
      </c>
      <c r="AZ131" s="1" t="s">
        <v>179</v>
      </c>
      <c r="BA131" s="1">
        <v>19.2</v>
      </c>
      <c r="BG131" s="1">
        <v>15.6</v>
      </c>
      <c r="BJ131" s="1" t="s">
        <v>112</v>
      </c>
      <c r="BK131" s="1" t="s">
        <v>112</v>
      </c>
      <c r="BL131" s="1" t="s">
        <v>226</v>
      </c>
      <c r="BQ131" s="1" t="s">
        <v>121</v>
      </c>
      <c r="BR131" s="1" t="s">
        <v>122</v>
      </c>
      <c r="BU131" s="34" t="s">
        <v>905</v>
      </c>
      <c r="BV131" s="9">
        <v>44441</v>
      </c>
      <c r="BW131" s="34" t="s">
        <v>906</v>
      </c>
      <c r="BX131" s="2" t="s">
        <v>111</v>
      </c>
      <c r="BY131" s="2" t="s">
        <v>136</v>
      </c>
      <c r="BZ131" s="2" t="s">
        <v>162</v>
      </c>
      <c r="CA131" s="2">
        <v>2</v>
      </c>
      <c r="CB131" s="1" t="s">
        <v>137</v>
      </c>
      <c r="CC131" s="2" t="s">
        <v>126</v>
      </c>
      <c r="CD131" s="1" t="b">
        <f t="shared" si="60"/>
        <v>0</v>
      </c>
      <c r="CE131" s="1" t="b">
        <f t="shared" si="61"/>
        <v>0</v>
      </c>
      <c r="CF131" s="1" t="b">
        <f t="shared" si="66"/>
        <v>0</v>
      </c>
      <c r="CG131" s="1" t="b">
        <f t="shared" si="67"/>
        <v>0</v>
      </c>
      <c r="CH131" s="1" t="b">
        <f t="shared" si="68"/>
        <v>0</v>
      </c>
      <c r="CI131" s="1" t="b">
        <f t="shared" si="69"/>
        <v>0</v>
      </c>
      <c r="CJ131" s="1" t="b">
        <f t="shared" si="70"/>
        <v>0</v>
      </c>
      <c r="CK131" s="1" t="b">
        <f t="shared" si="71"/>
        <v>0</v>
      </c>
      <c r="CL131" s="1" t="b">
        <f t="shared" si="72"/>
        <v>1</v>
      </c>
      <c r="CM131" s="1" t="b">
        <f t="shared" si="73"/>
        <v>0</v>
      </c>
      <c r="CN131" s="1" t="b">
        <f t="shared" si="74"/>
        <v>0</v>
      </c>
      <c r="CO131" s="2" t="b">
        <f t="shared" si="75"/>
        <v>1</v>
      </c>
      <c r="CP131" s="2" t="b">
        <f t="shared" si="76"/>
        <v>1</v>
      </c>
      <c r="CQ131" s="2" t="b">
        <f t="shared" si="77"/>
        <v>0</v>
      </c>
      <c r="CR131" s="6" t="str">
        <f t="shared" si="78"/>
        <v>Male</v>
      </c>
      <c r="CS131" s="7">
        <f t="shared" si="79"/>
        <v>0</v>
      </c>
      <c r="CT131" s="7">
        <f t="shared" si="80"/>
        <v>0</v>
      </c>
      <c r="CU131" s="7">
        <f t="shared" si="81"/>
        <v>0</v>
      </c>
      <c r="CV131" s="7">
        <f t="shared" si="82"/>
        <v>1</v>
      </c>
      <c r="CW131" s="7">
        <f t="shared" si="62"/>
        <v>0</v>
      </c>
      <c r="CX131" s="1" t="b">
        <f t="shared" si="63"/>
        <v>0</v>
      </c>
      <c r="CY131" s="1" t="b">
        <f t="shared" si="64"/>
        <v>0</v>
      </c>
      <c r="DG131" s="1" t="b">
        <f t="shared" si="65"/>
        <v>0</v>
      </c>
    </row>
    <row r="132" spans="1:111" ht="43.5" x14ac:dyDescent="0.35">
      <c r="A132" s="2">
        <v>86</v>
      </c>
      <c r="B132" s="1" t="s">
        <v>13809</v>
      </c>
      <c r="C132" s="9">
        <v>44309</v>
      </c>
      <c r="D132" s="10" t="s">
        <v>13809</v>
      </c>
      <c r="E132" s="1" t="e">
        <f>ROUND((C132-D132)/365,0)</f>
        <v>#VALUE!</v>
      </c>
      <c r="F132" s="1" t="s">
        <v>127</v>
      </c>
      <c r="G132" s="1" t="s">
        <v>13809</v>
      </c>
      <c r="H132" s="1" t="s">
        <v>13809</v>
      </c>
      <c r="K132" s="2" t="s">
        <v>13809</v>
      </c>
      <c r="L132" s="9">
        <v>44305</v>
      </c>
      <c r="M132" s="2" t="s">
        <v>109</v>
      </c>
      <c r="N132" s="2" t="s">
        <v>13809</v>
      </c>
      <c r="O132" s="2" t="s">
        <v>110</v>
      </c>
      <c r="P132" s="2" t="s">
        <v>111</v>
      </c>
      <c r="S132" s="2" t="s">
        <v>112</v>
      </c>
      <c r="T132" s="2" t="s">
        <v>111</v>
      </c>
      <c r="U132" s="2" t="b">
        <f>OR(S132="yes",T132="yes")</f>
        <v>1</v>
      </c>
      <c r="V132" s="2" t="s">
        <v>113</v>
      </c>
      <c r="W132" s="1" t="s">
        <v>112</v>
      </c>
      <c r="X132" s="1" t="s">
        <v>114</v>
      </c>
      <c r="Y132" s="2" t="s">
        <v>112</v>
      </c>
      <c r="Z132" s="2" t="s">
        <v>112</v>
      </c>
      <c r="AA132" s="2" t="s">
        <v>111</v>
      </c>
      <c r="AB132" s="2">
        <v>1</v>
      </c>
      <c r="AC132" s="1" t="s">
        <v>111</v>
      </c>
      <c r="AF132" s="1" t="s">
        <v>111</v>
      </c>
      <c r="AO132" s="1" t="s">
        <v>907</v>
      </c>
      <c r="AP132" s="1" t="s">
        <v>420</v>
      </c>
      <c r="AZ132" s="1" t="s">
        <v>222</v>
      </c>
      <c r="BC132" s="1" t="s">
        <v>908</v>
      </c>
      <c r="BJ132" s="1" t="s">
        <v>112</v>
      </c>
      <c r="BQ132" s="11" t="s">
        <v>121</v>
      </c>
      <c r="BR132" s="11" t="s">
        <v>122</v>
      </c>
      <c r="BS132" s="11" t="s">
        <v>111</v>
      </c>
      <c r="BU132" s="34" t="s">
        <v>13818</v>
      </c>
      <c r="BV132" s="9">
        <v>44309</v>
      </c>
      <c r="BW132" s="34" t="s">
        <v>909</v>
      </c>
      <c r="BX132" s="2" t="s">
        <v>111</v>
      </c>
      <c r="BY132" s="2" t="s">
        <v>136</v>
      </c>
      <c r="BZ132" s="2" t="s">
        <v>124</v>
      </c>
      <c r="CA132" s="2">
        <v>2</v>
      </c>
      <c r="CB132" s="1" t="s">
        <v>175</v>
      </c>
      <c r="CC132" s="2" t="s">
        <v>126</v>
      </c>
      <c r="CD132" s="1" t="e">
        <f t="shared" si="60"/>
        <v>#VALUE!</v>
      </c>
      <c r="CE132" s="1" t="e">
        <f t="shared" si="61"/>
        <v>#VALUE!</v>
      </c>
      <c r="CF132" s="1" t="e">
        <f t="shared" si="66"/>
        <v>#VALUE!</v>
      </c>
      <c r="CG132" s="1" t="e">
        <f t="shared" si="67"/>
        <v>#VALUE!</v>
      </c>
      <c r="CH132" s="1" t="e">
        <f t="shared" si="68"/>
        <v>#VALUE!</v>
      </c>
      <c r="CI132" s="1" t="e">
        <f t="shared" si="69"/>
        <v>#VALUE!</v>
      </c>
      <c r="CJ132" s="1" t="e">
        <f t="shared" si="70"/>
        <v>#VALUE!</v>
      </c>
      <c r="CK132" s="1" t="e">
        <f t="shared" si="71"/>
        <v>#VALUE!</v>
      </c>
      <c r="CL132" s="1" t="e">
        <f t="shared" si="72"/>
        <v>#VALUE!</v>
      </c>
      <c r="CM132" s="1" t="e">
        <f t="shared" si="73"/>
        <v>#VALUE!</v>
      </c>
      <c r="CN132" s="1" t="e">
        <f t="shared" si="74"/>
        <v>#VALUE!</v>
      </c>
      <c r="CO132" s="2" t="b">
        <f t="shared" si="75"/>
        <v>1</v>
      </c>
      <c r="CP132" s="2" t="b">
        <f t="shared" si="76"/>
        <v>1</v>
      </c>
      <c r="CQ132" s="2" t="b">
        <f t="shared" si="77"/>
        <v>0</v>
      </c>
      <c r="CR132" s="6" t="str">
        <f t="shared" si="78"/>
        <v>Male</v>
      </c>
      <c r="CS132" s="7">
        <f t="shared" si="79"/>
        <v>0</v>
      </c>
      <c r="CT132" s="7">
        <f t="shared" si="80"/>
        <v>0</v>
      </c>
      <c r="CU132" s="7">
        <f t="shared" si="81"/>
        <v>0</v>
      </c>
      <c r="CV132" s="7">
        <f t="shared" si="82"/>
        <v>1</v>
      </c>
      <c r="CW132" s="7">
        <f t="shared" si="62"/>
        <v>0</v>
      </c>
      <c r="CX132" s="1" t="e">
        <f t="shared" si="63"/>
        <v>#VALUE!</v>
      </c>
      <c r="CY132" s="1" t="e">
        <f t="shared" si="64"/>
        <v>#VALUE!</v>
      </c>
      <c r="DA132" s="4"/>
      <c r="DG132" s="1" t="e">
        <f t="shared" si="65"/>
        <v>#VALUE!</v>
      </c>
    </row>
    <row r="133" spans="1:111" ht="87" x14ac:dyDescent="0.35">
      <c r="B133" s="1" t="s">
        <v>13809</v>
      </c>
      <c r="C133" s="9">
        <v>44309</v>
      </c>
      <c r="D133" s="10" t="s">
        <v>13809</v>
      </c>
      <c r="E133" s="1">
        <v>27</v>
      </c>
      <c r="F133" s="1" t="s">
        <v>127</v>
      </c>
      <c r="G133" s="1" t="s">
        <v>13809</v>
      </c>
      <c r="H133" s="1" t="s">
        <v>13809</v>
      </c>
      <c r="I133" s="9">
        <v>44294</v>
      </c>
      <c r="J133" s="2" t="s">
        <v>409</v>
      </c>
      <c r="K133" s="2" t="s">
        <v>13809</v>
      </c>
      <c r="N133" s="2" t="s">
        <v>13809</v>
      </c>
      <c r="O133" s="2" t="s">
        <v>110</v>
      </c>
      <c r="P133" s="2" t="s">
        <v>111</v>
      </c>
      <c r="S133" s="2" t="s">
        <v>112</v>
      </c>
      <c r="T133" s="2" t="s">
        <v>111</v>
      </c>
      <c r="U133" s="2" t="b">
        <v>1</v>
      </c>
      <c r="V133" s="2" t="s">
        <v>126</v>
      </c>
      <c r="W133" s="1" t="s">
        <v>112</v>
      </c>
      <c r="X133" s="1" t="s">
        <v>138</v>
      </c>
      <c r="Y133" s="2" t="s">
        <v>112</v>
      </c>
      <c r="Z133" s="2" t="s">
        <v>112</v>
      </c>
      <c r="AB133" s="2">
        <v>0</v>
      </c>
      <c r="AC133" s="1" t="s">
        <v>111</v>
      </c>
      <c r="AF133" s="1" t="s">
        <v>111</v>
      </c>
      <c r="AJ133" s="1" t="s">
        <v>115</v>
      </c>
      <c r="AK133" s="1" t="s">
        <v>215</v>
      </c>
      <c r="AO133" s="1" t="s">
        <v>117</v>
      </c>
      <c r="AS133" s="1" t="s">
        <v>910</v>
      </c>
      <c r="AU133" s="1" t="s">
        <v>132</v>
      </c>
      <c r="AZ133" s="1" t="s">
        <v>155</v>
      </c>
      <c r="BA133" s="1" t="s">
        <v>911</v>
      </c>
      <c r="BJ133" s="1" t="s">
        <v>111</v>
      </c>
      <c r="BN133" s="1" t="s">
        <v>112</v>
      </c>
      <c r="BO133" s="1" t="s">
        <v>148</v>
      </c>
      <c r="BP133" s="1" t="s">
        <v>912</v>
      </c>
      <c r="BU133" s="34" t="s">
        <v>913</v>
      </c>
      <c r="BV133" s="9">
        <v>44309</v>
      </c>
      <c r="BW133" s="34" t="s">
        <v>914</v>
      </c>
      <c r="BY133" s="2" t="s">
        <v>153</v>
      </c>
      <c r="BZ133" s="2" t="s">
        <v>124</v>
      </c>
      <c r="CB133" s="1" t="s">
        <v>256</v>
      </c>
      <c r="CD133" s="1" t="b">
        <v>1</v>
      </c>
      <c r="CE133" s="1" t="b">
        <f t="shared" si="61"/>
        <v>0</v>
      </c>
      <c r="CF133" s="1" t="b">
        <f t="shared" si="66"/>
        <v>0</v>
      </c>
      <c r="CG133" s="1" t="b">
        <f t="shared" si="67"/>
        <v>0</v>
      </c>
      <c r="CH133" s="1" t="b">
        <f t="shared" si="68"/>
        <v>0</v>
      </c>
      <c r="CI133" s="1" t="b">
        <f t="shared" si="69"/>
        <v>0</v>
      </c>
      <c r="CJ133" s="1" t="b">
        <f t="shared" si="70"/>
        <v>1</v>
      </c>
      <c r="CK133" s="1" t="b">
        <f t="shared" si="71"/>
        <v>0</v>
      </c>
      <c r="CL133" s="1" t="b">
        <f t="shared" si="72"/>
        <v>0</v>
      </c>
      <c r="CM133" s="1" t="b">
        <f t="shared" si="73"/>
        <v>0</v>
      </c>
      <c r="CN133" s="1" t="b">
        <f t="shared" si="74"/>
        <v>0</v>
      </c>
      <c r="CO133" s="2" t="b">
        <f t="shared" si="75"/>
        <v>1</v>
      </c>
      <c r="CP133" s="2" t="b">
        <f t="shared" si="76"/>
        <v>1</v>
      </c>
      <c r="CQ133" s="2" t="b">
        <f t="shared" si="77"/>
        <v>0</v>
      </c>
      <c r="CR133" s="6" t="str">
        <f t="shared" si="78"/>
        <v>Male</v>
      </c>
      <c r="CS133" s="7">
        <f t="shared" si="79"/>
        <v>0</v>
      </c>
      <c r="CT133" s="7">
        <f t="shared" si="80"/>
        <v>0</v>
      </c>
      <c r="CU133" s="7">
        <f t="shared" si="81"/>
        <v>1</v>
      </c>
      <c r="CV133" s="7">
        <f t="shared" si="82"/>
        <v>0</v>
      </c>
      <c r="CW133" s="7">
        <f t="shared" si="62"/>
        <v>0</v>
      </c>
      <c r="CX133" s="1" t="b">
        <f t="shared" si="63"/>
        <v>1</v>
      </c>
      <c r="CY133" s="1" t="b">
        <f t="shared" si="64"/>
        <v>1</v>
      </c>
      <c r="DG133" s="1" t="b">
        <f t="shared" si="65"/>
        <v>0</v>
      </c>
    </row>
    <row r="134" spans="1:111" ht="101.5" x14ac:dyDescent="0.35">
      <c r="A134" s="2">
        <v>129</v>
      </c>
      <c r="B134" s="1" t="s">
        <v>13809</v>
      </c>
      <c r="C134" s="9">
        <v>44310</v>
      </c>
      <c r="D134" s="10" t="s">
        <v>13809</v>
      </c>
      <c r="E134" s="11">
        <v>20</v>
      </c>
      <c r="F134" s="1" t="s">
        <v>127</v>
      </c>
      <c r="G134" s="1" t="s">
        <v>13809</v>
      </c>
      <c r="H134" s="1" t="s">
        <v>13809</v>
      </c>
      <c r="K134" s="2" t="s">
        <v>13809</v>
      </c>
      <c r="L134" s="9">
        <v>44299</v>
      </c>
      <c r="M134" s="2" t="s">
        <v>128</v>
      </c>
      <c r="N134" s="2" t="s">
        <v>13809</v>
      </c>
      <c r="O134" s="2" t="s">
        <v>110</v>
      </c>
      <c r="P134" s="2" t="s">
        <v>111</v>
      </c>
      <c r="S134" s="2" t="s">
        <v>112</v>
      </c>
      <c r="U134" s="2" t="b">
        <v>1</v>
      </c>
      <c r="V134" s="2" t="s">
        <v>113</v>
      </c>
      <c r="W134" s="1" t="s">
        <v>112</v>
      </c>
      <c r="X134" s="1" t="s">
        <v>138</v>
      </c>
      <c r="Y134" s="2" t="s">
        <v>112</v>
      </c>
      <c r="Z134" s="2" t="s">
        <v>111</v>
      </c>
      <c r="AA134" s="2" t="s">
        <v>112</v>
      </c>
      <c r="AB134" s="2">
        <v>4</v>
      </c>
      <c r="AC134" s="1" t="s">
        <v>111</v>
      </c>
      <c r="AF134" s="1" t="s">
        <v>111</v>
      </c>
      <c r="AJ134" s="1" t="s">
        <v>115</v>
      </c>
      <c r="AK134" s="1" t="s">
        <v>150</v>
      </c>
      <c r="AO134" s="1" t="s">
        <v>130</v>
      </c>
      <c r="AS134" s="1" t="s">
        <v>229</v>
      </c>
      <c r="AT134" s="1" t="s">
        <v>111</v>
      </c>
      <c r="BA134" s="11" t="s">
        <v>915</v>
      </c>
      <c r="BI134" s="1" t="s">
        <v>112</v>
      </c>
      <c r="BJ134" s="1" t="s">
        <v>112</v>
      </c>
      <c r="BK134" s="1" t="s">
        <v>112</v>
      </c>
      <c r="BL134" s="1" t="s">
        <v>142</v>
      </c>
      <c r="BQ134" s="1" t="s">
        <v>121</v>
      </c>
      <c r="BR134" s="1" t="s">
        <v>122</v>
      </c>
      <c r="BS134" s="1" t="s">
        <v>112</v>
      </c>
      <c r="BU134" s="34" t="s">
        <v>916</v>
      </c>
      <c r="BV134" s="9">
        <v>44348</v>
      </c>
      <c r="BW134" s="34" t="s">
        <v>917</v>
      </c>
      <c r="BY134" s="2" t="s">
        <v>174</v>
      </c>
      <c r="BZ134" s="2" t="s">
        <v>162</v>
      </c>
      <c r="CA134" s="2">
        <v>2</v>
      </c>
      <c r="CB134" s="1" t="s">
        <v>463</v>
      </c>
      <c r="CC134" s="2" t="s">
        <v>126</v>
      </c>
      <c r="CD134" s="1" t="b">
        <f t="shared" ref="CD134:CD165" si="83">AND(E134&lt;30,NOT(E134="."),NOT(E134=""))</f>
        <v>1</v>
      </c>
      <c r="CE134" s="1" t="b">
        <f t="shared" si="61"/>
        <v>0</v>
      </c>
      <c r="CF134" s="1" t="b">
        <f t="shared" si="66"/>
        <v>0</v>
      </c>
      <c r="CG134" s="1" t="b">
        <f t="shared" si="67"/>
        <v>0</v>
      </c>
      <c r="CH134" s="1" t="b">
        <f t="shared" si="68"/>
        <v>0</v>
      </c>
      <c r="CI134" s="1" t="b">
        <f t="shared" si="69"/>
        <v>1</v>
      </c>
      <c r="CJ134" s="1" t="b">
        <f t="shared" si="70"/>
        <v>0</v>
      </c>
      <c r="CK134" s="1" t="b">
        <f t="shared" si="71"/>
        <v>0</v>
      </c>
      <c r="CL134" s="1" t="b">
        <f t="shared" si="72"/>
        <v>0</v>
      </c>
      <c r="CM134" s="1" t="b">
        <f t="shared" si="73"/>
        <v>0</v>
      </c>
      <c r="CN134" s="1" t="b">
        <f t="shared" si="74"/>
        <v>0</v>
      </c>
      <c r="CO134" s="2" t="b">
        <f t="shared" si="75"/>
        <v>1</v>
      </c>
      <c r="CP134" s="2" t="b">
        <f t="shared" si="76"/>
        <v>1</v>
      </c>
      <c r="CQ134" s="2" t="b">
        <f t="shared" si="77"/>
        <v>0</v>
      </c>
      <c r="CR134" s="6" t="str">
        <f t="shared" si="78"/>
        <v>Male</v>
      </c>
      <c r="CS134" s="7">
        <f t="shared" si="79"/>
        <v>0</v>
      </c>
      <c r="CT134" s="7">
        <f t="shared" si="80"/>
        <v>0</v>
      </c>
      <c r="CU134" s="7">
        <f t="shared" si="81"/>
        <v>0</v>
      </c>
      <c r="CV134" s="7">
        <f t="shared" si="82"/>
        <v>0</v>
      </c>
      <c r="CW134" s="7">
        <f t="shared" si="62"/>
        <v>1</v>
      </c>
      <c r="CX134" s="1" t="b">
        <f t="shared" si="63"/>
        <v>1</v>
      </c>
      <c r="CY134" s="1" t="b">
        <f t="shared" si="64"/>
        <v>1</v>
      </c>
      <c r="DG134" s="1" t="b">
        <f t="shared" si="65"/>
        <v>0</v>
      </c>
    </row>
    <row r="135" spans="1:111" ht="29" x14ac:dyDescent="0.35">
      <c r="A135" s="2">
        <v>154</v>
      </c>
      <c r="B135" s="1" t="s">
        <v>13809</v>
      </c>
      <c r="C135" s="9">
        <v>44310</v>
      </c>
      <c r="D135" s="10" t="s">
        <v>13809</v>
      </c>
      <c r="E135" s="1" t="e">
        <f>ROUND((C135-D135)/365,0)</f>
        <v>#VALUE!</v>
      </c>
      <c r="F135" s="1" t="s">
        <v>127</v>
      </c>
      <c r="G135" s="1" t="s">
        <v>13809</v>
      </c>
      <c r="H135" s="1" t="s">
        <v>13809</v>
      </c>
      <c r="I135" s="9">
        <v>44295</v>
      </c>
      <c r="J135" s="2" t="s">
        <v>128</v>
      </c>
      <c r="K135" s="2" t="s">
        <v>13809</v>
      </c>
      <c r="N135" s="2" t="s">
        <v>13809</v>
      </c>
      <c r="O135" s="2" t="s">
        <v>110</v>
      </c>
      <c r="P135" s="2" t="s">
        <v>111</v>
      </c>
      <c r="S135" s="2" t="s">
        <v>112</v>
      </c>
      <c r="T135" s="2" t="s">
        <v>112</v>
      </c>
      <c r="U135" s="2" t="b">
        <f>OR(S135="yes",T135="yes")</f>
        <v>1</v>
      </c>
      <c r="V135" s="2" t="s">
        <v>113</v>
      </c>
      <c r="W135" s="1" t="s">
        <v>112</v>
      </c>
      <c r="X135" s="1" t="s">
        <v>110</v>
      </c>
      <c r="Y135" s="2" t="s">
        <v>112</v>
      </c>
      <c r="Z135" s="2" t="s">
        <v>112</v>
      </c>
      <c r="AA135" s="2" t="s">
        <v>111</v>
      </c>
      <c r="AB135" s="2">
        <v>3</v>
      </c>
      <c r="AF135" s="1" t="s">
        <v>111</v>
      </c>
      <c r="AK135" s="1" t="s">
        <v>287</v>
      </c>
      <c r="AO135" s="1" t="s">
        <v>117</v>
      </c>
      <c r="AS135" s="1" t="s">
        <v>118</v>
      </c>
      <c r="AT135" s="1" t="s">
        <v>112</v>
      </c>
      <c r="AU135" s="1" t="s">
        <v>197</v>
      </c>
      <c r="AW135" s="1" t="s">
        <v>918</v>
      </c>
      <c r="AZ135" s="1" t="s">
        <v>155</v>
      </c>
      <c r="BA135" s="1" t="s">
        <v>919</v>
      </c>
      <c r="BI135" s="1" t="s">
        <v>112</v>
      </c>
      <c r="BJ135" s="1" t="s">
        <v>112</v>
      </c>
      <c r="BK135" s="1" t="s">
        <v>112</v>
      </c>
      <c r="BL135" s="1" t="s">
        <v>142</v>
      </c>
      <c r="BQ135" s="1" t="s">
        <v>121</v>
      </c>
      <c r="BR135" s="1" t="s">
        <v>122</v>
      </c>
      <c r="BU135" s="34" t="s">
        <v>920</v>
      </c>
      <c r="BX135" s="2" t="s">
        <v>111</v>
      </c>
      <c r="BY135" s="2" t="s">
        <v>123</v>
      </c>
      <c r="BZ135" s="2" t="s">
        <v>124</v>
      </c>
      <c r="CA135" s="2">
        <v>1</v>
      </c>
      <c r="CB135" s="1" t="s">
        <v>330</v>
      </c>
      <c r="CC135" s="2" t="s">
        <v>126</v>
      </c>
      <c r="CD135" s="1" t="e">
        <f t="shared" si="83"/>
        <v>#VALUE!</v>
      </c>
      <c r="CE135" s="1" t="e">
        <f t="shared" si="61"/>
        <v>#VALUE!</v>
      </c>
      <c r="CF135" s="1" t="e">
        <f t="shared" si="66"/>
        <v>#VALUE!</v>
      </c>
      <c r="CG135" s="1" t="e">
        <f t="shared" si="67"/>
        <v>#VALUE!</v>
      </c>
      <c r="CH135" s="1" t="e">
        <f t="shared" si="68"/>
        <v>#VALUE!</v>
      </c>
      <c r="CI135" s="1" t="e">
        <f t="shared" si="69"/>
        <v>#VALUE!</v>
      </c>
      <c r="CJ135" s="1" t="e">
        <f t="shared" si="70"/>
        <v>#VALUE!</v>
      </c>
      <c r="CK135" s="1" t="e">
        <f t="shared" si="71"/>
        <v>#VALUE!</v>
      </c>
      <c r="CL135" s="1" t="e">
        <f t="shared" si="72"/>
        <v>#VALUE!</v>
      </c>
      <c r="CM135" s="1" t="e">
        <f t="shared" si="73"/>
        <v>#VALUE!</v>
      </c>
      <c r="CN135" s="1" t="e">
        <f t="shared" si="74"/>
        <v>#VALUE!</v>
      </c>
      <c r="CO135" s="2" t="b">
        <f t="shared" si="75"/>
        <v>1</v>
      </c>
      <c r="CP135" s="2" t="b">
        <f t="shared" si="76"/>
        <v>1</v>
      </c>
      <c r="CQ135" s="2" t="b">
        <f t="shared" si="77"/>
        <v>0</v>
      </c>
      <c r="CR135" s="6" t="str">
        <f t="shared" si="78"/>
        <v>Male</v>
      </c>
      <c r="CS135" s="7">
        <f t="shared" si="79"/>
        <v>0</v>
      </c>
      <c r="CT135" s="7">
        <f t="shared" si="80"/>
        <v>1</v>
      </c>
      <c r="CU135" s="7">
        <f t="shared" si="81"/>
        <v>0</v>
      </c>
      <c r="CV135" s="7">
        <f t="shared" si="82"/>
        <v>0</v>
      </c>
      <c r="CW135" s="7">
        <f t="shared" si="62"/>
        <v>0</v>
      </c>
      <c r="CX135" s="1" t="e">
        <f t="shared" si="63"/>
        <v>#VALUE!</v>
      </c>
      <c r="CY135" s="1" t="e">
        <f t="shared" si="64"/>
        <v>#VALUE!</v>
      </c>
      <c r="DG135" s="1" t="e">
        <f t="shared" si="65"/>
        <v>#VALUE!</v>
      </c>
    </row>
    <row r="136" spans="1:111" ht="87" x14ac:dyDescent="0.35">
      <c r="A136" s="2" t="s">
        <v>220</v>
      </c>
      <c r="B136" s="1" t="s">
        <v>13809</v>
      </c>
      <c r="C136" s="9">
        <v>44310</v>
      </c>
      <c r="D136" s="10" t="s">
        <v>13809</v>
      </c>
      <c r="E136" s="1">
        <v>22</v>
      </c>
      <c r="F136" s="1" t="s">
        <v>127</v>
      </c>
      <c r="G136" s="1" t="s">
        <v>13809</v>
      </c>
      <c r="H136" s="1" t="s">
        <v>13809</v>
      </c>
      <c r="I136" s="9">
        <v>44278</v>
      </c>
      <c r="J136" s="2" t="s">
        <v>128</v>
      </c>
      <c r="K136" s="2" t="s">
        <v>13809</v>
      </c>
      <c r="L136" s="9">
        <v>44306</v>
      </c>
      <c r="M136" s="2" t="s">
        <v>128</v>
      </c>
      <c r="N136" s="2" t="s">
        <v>13809</v>
      </c>
      <c r="O136" s="2" t="s">
        <v>110</v>
      </c>
      <c r="P136" s="2" t="s">
        <v>111</v>
      </c>
      <c r="S136" s="2" t="s">
        <v>112</v>
      </c>
      <c r="T136" s="2" t="s">
        <v>111</v>
      </c>
      <c r="U136" s="2" t="b">
        <v>1</v>
      </c>
      <c r="V136" s="2" t="s">
        <v>113</v>
      </c>
      <c r="W136" s="1" t="s">
        <v>111</v>
      </c>
      <c r="Y136" s="2" t="s">
        <v>112</v>
      </c>
      <c r="Z136" s="2" t="s">
        <v>111</v>
      </c>
      <c r="AA136" s="2" t="s">
        <v>112</v>
      </c>
      <c r="AB136" s="2">
        <v>1</v>
      </c>
      <c r="AC136" s="1" t="s">
        <v>111</v>
      </c>
      <c r="AF136" s="1" t="s">
        <v>111</v>
      </c>
      <c r="AK136" s="1" t="s">
        <v>116</v>
      </c>
      <c r="AN136" s="1" t="s">
        <v>921</v>
      </c>
      <c r="AO136" s="1" t="s">
        <v>117</v>
      </c>
      <c r="AS136" s="1" t="s">
        <v>118</v>
      </c>
      <c r="AT136" s="1" t="s">
        <v>112</v>
      </c>
      <c r="AU136" s="1" t="s">
        <v>132</v>
      </c>
      <c r="AZ136" s="1" t="s">
        <v>155</v>
      </c>
      <c r="BA136" s="1" t="s">
        <v>922</v>
      </c>
      <c r="BJ136" s="1" t="s">
        <v>112</v>
      </c>
      <c r="BK136" s="1" t="s">
        <v>112</v>
      </c>
      <c r="BL136" s="1" t="s">
        <v>142</v>
      </c>
      <c r="BQ136" s="1" t="s">
        <v>121</v>
      </c>
      <c r="BR136" s="1" t="s">
        <v>122</v>
      </c>
      <c r="BS136" s="1" t="s">
        <v>112</v>
      </c>
      <c r="BV136" s="9">
        <v>44410</v>
      </c>
      <c r="BW136" s="34" t="s">
        <v>14133</v>
      </c>
      <c r="BX136" s="2" t="s">
        <v>111</v>
      </c>
      <c r="BY136" s="2" t="s">
        <v>123</v>
      </c>
      <c r="BZ136" s="2" t="s">
        <v>124</v>
      </c>
      <c r="CA136" s="2">
        <v>2</v>
      </c>
      <c r="CB136" s="1" t="s">
        <v>751</v>
      </c>
      <c r="CC136" s="2" t="s">
        <v>126</v>
      </c>
      <c r="CD136" s="1" t="b">
        <f t="shared" si="83"/>
        <v>1</v>
      </c>
      <c r="CE136" s="1" t="b">
        <f t="shared" si="61"/>
        <v>0</v>
      </c>
      <c r="CF136" s="1" t="b">
        <f t="shared" si="66"/>
        <v>0</v>
      </c>
      <c r="CG136" s="1" t="b">
        <f t="shared" si="67"/>
        <v>0</v>
      </c>
      <c r="CH136" s="1" t="b">
        <f t="shared" si="68"/>
        <v>0</v>
      </c>
      <c r="CI136" s="1" t="b">
        <f t="shared" si="69"/>
        <v>1</v>
      </c>
      <c r="CJ136" s="1" t="b">
        <f t="shared" si="70"/>
        <v>0</v>
      </c>
      <c r="CK136" s="1" t="b">
        <f t="shared" si="71"/>
        <v>0</v>
      </c>
      <c r="CL136" s="1" t="b">
        <f t="shared" si="72"/>
        <v>0</v>
      </c>
      <c r="CM136" s="1" t="b">
        <f t="shared" si="73"/>
        <v>0</v>
      </c>
      <c r="CN136" s="1" t="b">
        <f t="shared" si="74"/>
        <v>0</v>
      </c>
      <c r="CO136" s="2" t="b">
        <f t="shared" si="75"/>
        <v>1</v>
      </c>
      <c r="CP136" s="2" t="b">
        <f t="shared" si="76"/>
        <v>1</v>
      </c>
      <c r="CQ136" s="2" t="b">
        <f t="shared" si="77"/>
        <v>0</v>
      </c>
      <c r="CR136" s="6" t="str">
        <f t="shared" si="78"/>
        <v>Male</v>
      </c>
      <c r="CS136" s="7">
        <f t="shared" si="79"/>
        <v>0</v>
      </c>
      <c r="CT136" s="7">
        <f t="shared" si="80"/>
        <v>1</v>
      </c>
      <c r="CU136" s="7">
        <f t="shared" si="81"/>
        <v>0</v>
      </c>
      <c r="CV136" s="7">
        <f t="shared" si="82"/>
        <v>0</v>
      </c>
      <c r="CW136" s="7">
        <f t="shared" si="62"/>
        <v>1</v>
      </c>
      <c r="CX136" s="1" t="b">
        <f t="shared" si="63"/>
        <v>1</v>
      </c>
      <c r="CY136" s="1" t="b">
        <f t="shared" si="64"/>
        <v>1</v>
      </c>
      <c r="DG136" s="1" t="b">
        <f t="shared" si="65"/>
        <v>0</v>
      </c>
    </row>
    <row r="137" spans="1:111" ht="246.5" x14ac:dyDescent="0.35">
      <c r="B137" s="1" t="s">
        <v>13809</v>
      </c>
      <c r="C137" s="9">
        <v>44310</v>
      </c>
      <c r="D137" s="10" t="s">
        <v>13809</v>
      </c>
      <c r="E137" s="1">
        <v>23</v>
      </c>
      <c r="F137" s="1" t="s">
        <v>127</v>
      </c>
      <c r="G137" s="1" t="s">
        <v>13809</v>
      </c>
      <c r="H137" s="1" t="s">
        <v>13809</v>
      </c>
      <c r="I137" s="2" t="s">
        <v>183</v>
      </c>
      <c r="J137" s="2" t="s">
        <v>128</v>
      </c>
      <c r="K137" s="2" t="s">
        <v>13809</v>
      </c>
      <c r="L137" s="9">
        <v>44303</v>
      </c>
      <c r="M137" s="2" t="s">
        <v>128</v>
      </c>
      <c r="N137" s="2" t="s">
        <v>13809</v>
      </c>
      <c r="O137" s="2" t="s">
        <v>110</v>
      </c>
      <c r="P137" s="2" t="s">
        <v>111</v>
      </c>
      <c r="S137" s="2" t="s">
        <v>112</v>
      </c>
      <c r="T137" s="2" t="s">
        <v>111</v>
      </c>
      <c r="U137" s="2" t="b">
        <v>1</v>
      </c>
      <c r="V137" s="2" t="s">
        <v>113</v>
      </c>
      <c r="W137" s="1" t="s">
        <v>112</v>
      </c>
      <c r="X137" s="1" t="s">
        <v>114</v>
      </c>
      <c r="Y137" s="2" t="s">
        <v>112</v>
      </c>
      <c r="Z137" s="2" t="s">
        <v>111</v>
      </c>
      <c r="AA137" s="2" t="s">
        <v>112</v>
      </c>
      <c r="AB137" s="2">
        <v>2</v>
      </c>
      <c r="AC137" s="1" t="s">
        <v>111</v>
      </c>
      <c r="AF137" s="1" t="s">
        <v>111</v>
      </c>
      <c r="AJ137" s="1" t="s">
        <v>115</v>
      </c>
      <c r="AK137" s="1" t="s">
        <v>201</v>
      </c>
      <c r="AN137" s="1" t="s">
        <v>923</v>
      </c>
      <c r="AO137" s="1" t="s">
        <v>117</v>
      </c>
      <c r="AZ137" s="1" t="s">
        <v>179</v>
      </c>
      <c r="BA137" s="1" t="s">
        <v>924</v>
      </c>
      <c r="BG137" s="1">
        <v>5.5</v>
      </c>
      <c r="BI137" s="1" t="s">
        <v>112</v>
      </c>
      <c r="BJ137" s="1" t="s">
        <v>112</v>
      </c>
      <c r="BK137" s="1" t="s">
        <v>112</v>
      </c>
      <c r="BL137" s="1" t="s">
        <v>925</v>
      </c>
      <c r="BM137" s="1" t="s">
        <v>926</v>
      </c>
      <c r="BQ137" s="1" t="s">
        <v>121</v>
      </c>
      <c r="BR137" s="1" t="s">
        <v>122</v>
      </c>
      <c r="BS137" s="1" t="s">
        <v>112</v>
      </c>
      <c r="BU137" s="34" t="s">
        <v>927</v>
      </c>
      <c r="BV137" s="9">
        <v>44342</v>
      </c>
      <c r="BW137" s="34" t="s">
        <v>928</v>
      </c>
      <c r="BY137" s="2" t="s">
        <v>156</v>
      </c>
      <c r="BZ137" s="2" t="s">
        <v>124</v>
      </c>
      <c r="CA137" s="2">
        <v>2</v>
      </c>
      <c r="CB137" s="1" t="s">
        <v>246</v>
      </c>
      <c r="CC137" s="2" t="s">
        <v>126</v>
      </c>
      <c r="CD137" s="1" t="b">
        <f t="shared" si="83"/>
        <v>1</v>
      </c>
      <c r="CE137" s="1" t="b">
        <f t="shared" si="61"/>
        <v>0</v>
      </c>
      <c r="CF137" s="1" t="b">
        <f t="shared" si="66"/>
        <v>0</v>
      </c>
      <c r="CG137" s="1" t="b">
        <f t="shared" si="67"/>
        <v>0</v>
      </c>
      <c r="CH137" s="1" t="b">
        <f t="shared" si="68"/>
        <v>0</v>
      </c>
      <c r="CI137" s="1" t="b">
        <f t="shared" si="69"/>
        <v>1</v>
      </c>
      <c r="CJ137" s="1" t="b">
        <f t="shared" si="70"/>
        <v>0</v>
      </c>
      <c r="CK137" s="1" t="b">
        <f t="shared" si="71"/>
        <v>0</v>
      </c>
      <c r="CL137" s="1" t="b">
        <f t="shared" si="72"/>
        <v>0</v>
      </c>
      <c r="CM137" s="1" t="b">
        <f t="shared" si="73"/>
        <v>0</v>
      </c>
      <c r="CN137" s="1" t="b">
        <f t="shared" si="74"/>
        <v>0</v>
      </c>
      <c r="CO137" s="2" t="b">
        <f t="shared" si="75"/>
        <v>1</v>
      </c>
      <c r="CP137" s="2" t="b">
        <f t="shared" si="76"/>
        <v>1</v>
      </c>
      <c r="CQ137" s="2" t="b">
        <f t="shared" si="77"/>
        <v>0</v>
      </c>
      <c r="CR137" s="6" t="str">
        <f t="shared" si="78"/>
        <v>Male</v>
      </c>
      <c r="CS137" s="7">
        <f t="shared" si="79"/>
        <v>0</v>
      </c>
      <c r="CT137" s="7">
        <f t="shared" si="80"/>
        <v>1</v>
      </c>
      <c r="CU137" s="7">
        <f t="shared" si="81"/>
        <v>0</v>
      </c>
      <c r="CV137" s="7">
        <f t="shared" si="82"/>
        <v>0</v>
      </c>
      <c r="CW137" s="7">
        <f t="shared" si="62"/>
        <v>1</v>
      </c>
      <c r="CX137" s="1" t="b">
        <f t="shared" si="63"/>
        <v>1</v>
      </c>
      <c r="CY137" s="1" t="b">
        <f t="shared" si="64"/>
        <v>1</v>
      </c>
      <c r="DG137" s="1" t="b">
        <f t="shared" si="65"/>
        <v>0</v>
      </c>
    </row>
    <row r="138" spans="1:111" x14ac:dyDescent="0.35">
      <c r="A138" s="2">
        <v>197</v>
      </c>
      <c r="B138" s="1" t="s">
        <v>13809</v>
      </c>
      <c r="C138" s="9">
        <v>44310</v>
      </c>
      <c r="D138" s="10" t="s">
        <v>13809</v>
      </c>
      <c r="E138" s="11">
        <v>20</v>
      </c>
      <c r="F138" s="1" t="s">
        <v>108</v>
      </c>
      <c r="G138" s="1" t="s">
        <v>13809</v>
      </c>
      <c r="H138" s="1" t="s">
        <v>13809</v>
      </c>
      <c r="I138" s="9">
        <v>44306</v>
      </c>
      <c r="J138" s="2" t="s">
        <v>128</v>
      </c>
      <c r="K138" s="2" t="s">
        <v>13809</v>
      </c>
      <c r="N138" s="2" t="s">
        <v>13809</v>
      </c>
      <c r="O138" s="2" t="s">
        <v>110</v>
      </c>
      <c r="P138" s="2" t="s">
        <v>111</v>
      </c>
      <c r="S138" s="2" t="s">
        <v>111</v>
      </c>
      <c r="T138" s="2" t="s">
        <v>112</v>
      </c>
      <c r="U138" s="2" t="b">
        <v>1</v>
      </c>
      <c r="V138" s="2" t="s">
        <v>113</v>
      </c>
      <c r="W138" s="1" t="s">
        <v>112</v>
      </c>
      <c r="X138" s="1" t="s">
        <v>110</v>
      </c>
      <c r="Y138" s="2" t="s">
        <v>112</v>
      </c>
      <c r="Z138" s="2" t="s">
        <v>112</v>
      </c>
      <c r="AA138" s="2" t="s">
        <v>111</v>
      </c>
      <c r="AB138" s="2">
        <v>1</v>
      </c>
      <c r="AC138" s="1" t="s">
        <v>111</v>
      </c>
      <c r="AF138" s="1" t="s">
        <v>111</v>
      </c>
      <c r="AJ138" s="1" t="s">
        <v>115</v>
      </c>
      <c r="AK138" s="1" t="s">
        <v>287</v>
      </c>
      <c r="AO138" s="1" t="s">
        <v>117</v>
      </c>
      <c r="AS138" s="1" t="s">
        <v>229</v>
      </c>
      <c r="AT138" s="1" t="s">
        <v>112</v>
      </c>
      <c r="AU138" s="1" t="s">
        <v>132</v>
      </c>
      <c r="AZ138" s="1" t="s">
        <v>155</v>
      </c>
      <c r="BA138" s="1" t="s">
        <v>929</v>
      </c>
      <c r="BI138" s="1" t="s">
        <v>112</v>
      </c>
      <c r="BJ138" s="1" t="s">
        <v>112</v>
      </c>
      <c r="BK138" s="1" t="s">
        <v>112</v>
      </c>
      <c r="BL138" s="1" t="s">
        <v>142</v>
      </c>
      <c r="BQ138" s="1" t="s">
        <v>121</v>
      </c>
      <c r="BR138" s="1" t="s">
        <v>122</v>
      </c>
      <c r="BS138" s="1" t="s">
        <v>112</v>
      </c>
      <c r="BU138" s="34" t="s">
        <v>173</v>
      </c>
      <c r="BV138" s="9">
        <v>44343</v>
      </c>
      <c r="BW138" s="34" t="s">
        <v>14134</v>
      </c>
      <c r="BX138" s="2" t="s">
        <v>111</v>
      </c>
      <c r="BY138" s="2" t="s">
        <v>156</v>
      </c>
      <c r="BZ138" s="2" t="s">
        <v>124</v>
      </c>
      <c r="CA138" s="2">
        <v>1</v>
      </c>
      <c r="CB138" s="1" t="s">
        <v>317</v>
      </c>
      <c r="CC138" s="2" t="s">
        <v>126</v>
      </c>
      <c r="CD138" s="1" t="b">
        <f t="shared" si="83"/>
        <v>1</v>
      </c>
      <c r="CE138" s="1" t="b">
        <f t="shared" si="61"/>
        <v>0</v>
      </c>
      <c r="CF138" s="1" t="b">
        <f t="shared" si="66"/>
        <v>0</v>
      </c>
      <c r="CG138" s="1" t="b">
        <f t="shared" si="67"/>
        <v>0</v>
      </c>
      <c r="CH138" s="1" t="b">
        <f t="shared" si="68"/>
        <v>0</v>
      </c>
      <c r="CI138" s="1" t="b">
        <f t="shared" si="69"/>
        <v>1</v>
      </c>
      <c r="CJ138" s="1" t="b">
        <f t="shared" si="70"/>
        <v>0</v>
      </c>
      <c r="CK138" s="1" t="b">
        <f t="shared" si="71"/>
        <v>0</v>
      </c>
      <c r="CL138" s="1" t="b">
        <f t="shared" si="72"/>
        <v>0</v>
      </c>
      <c r="CM138" s="1" t="b">
        <f t="shared" si="73"/>
        <v>0</v>
      </c>
      <c r="CN138" s="1" t="b">
        <f t="shared" si="74"/>
        <v>0</v>
      </c>
      <c r="CO138" s="2" t="b">
        <f t="shared" si="75"/>
        <v>1</v>
      </c>
      <c r="CP138" s="2" t="b">
        <f t="shared" si="76"/>
        <v>1</v>
      </c>
      <c r="CQ138" s="2" t="b">
        <f t="shared" si="77"/>
        <v>0</v>
      </c>
      <c r="CR138" s="6" t="str">
        <f t="shared" si="78"/>
        <v>Female</v>
      </c>
      <c r="CS138" s="7">
        <f t="shared" si="79"/>
        <v>0</v>
      </c>
      <c r="CT138" s="7">
        <f t="shared" si="80"/>
        <v>1</v>
      </c>
      <c r="CU138" s="7">
        <f t="shared" si="81"/>
        <v>0</v>
      </c>
      <c r="CV138" s="7">
        <f t="shared" si="82"/>
        <v>0</v>
      </c>
      <c r="CW138" s="7">
        <f t="shared" si="62"/>
        <v>0</v>
      </c>
      <c r="CX138" s="1" t="b">
        <f t="shared" si="63"/>
        <v>1</v>
      </c>
      <c r="CY138" s="1" t="b">
        <f t="shared" si="64"/>
        <v>1</v>
      </c>
      <c r="DG138" s="1" t="b">
        <f t="shared" si="65"/>
        <v>0</v>
      </c>
    </row>
    <row r="139" spans="1:111" ht="174" x14ac:dyDescent="0.35">
      <c r="B139" s="1" t="s">
        <v>13809</v>
      </c>
      <c r="C139" s="9">
        <v>44311</v>
      </c>
      <c r="D139" s="10" t="s">
        <v>13809</v>
      </c>
      <c r="E139" s="1">
        <v>43</v>
      </c>
      <c r="F139" s="1" t="s">
        <v>127</v>
      </c>
      <c r="G139" s="1" t="s">
        <v>13809</v>
      </c>
      <c r="H139" s="1" t="s">
        <v>13809</v>
      </c>
      <c r="I139" s="9">
        <v>44260</v>
      </c>
      <c r="J139" s="2" t="s">
        <v>109</v>
      </c>
      <c r="K139" s="2" t="s">
        <v>13809</v>
      </c>
      <c r="L139" s="9">
        <v>44281</v>
      </c>
      <c r="M139" s="2" t="s">
        <v>109</v>
      </c>
      <c r="N139" s="2" t="s">
        <v>13809</v>
      </c>
      <c r="O139" s="2" t="s">
        <v>110</v>
      </c>
      <c r="P139" s="2" t="s">
        <v>111</v>
      </c>
      <c r="S139" s="2" t="s">
        <v>112</v>
      </c>
      <c r="T139" s="2" t="s">
        <v>112</v>
      </c>
      <c r="U139" s="2" t="b">
        <v>1</v>
      </c>
      <c r="V139" s="2" t="s">
        <v>113</v>
      </c>
      <c r="W139" s="1" t="s">
        <v>112</v>
      </c>
      <c r="X139" s="1" t="s">
        <v>110</v>
      </c>
      <c r="Y139" s="2" t="s">
        <v>112</v>
      </c>
      <c r="Z139" s="2" t="s">
        <v>111</v>
      </c>
      <c r="AA139" s="2" t="s">
        <v>112</v>
      </c>
      <c r="AB139" s="2">
        <v>4</v>
      </c>
      <c r="AC139" s="1" t="s">
        <v>111</v>
      </c>
      <c r="AF139" s="1" t="s">
        <v>111</v>
      </c>
      <c r="AJ139" s="1" t="s">
        <v>115</v>
      </c>
      <c r="AK139" s="1" t="s">
        <v>201</v>
      </c>
      <c r="AN139" s="1" t="s">
        <v>930</v>
      </c>
      <c r="AO139" s="1" t="s">
        <v>130</v>
      </c>
      <c r="AS139" s="1" t="s">
        <v>118</v>
      </c>
      <c r="AU139" s="1" t="s">
        <v>197</v>
      </c>
      <c r="AZ139" s="1" t="s">
        <v>155</v>
      </c>
      <c r="BA139" s="1" t="s">
        <v>931</v>
      </c>
      <c r="BJ139" s="1" t="s">
        <v>112</v>
      </c>
      <c r="BK139" s="1" t="s">
        <v>112</v>
      </c>
      <c r="BL139" s="1" t="s">
        <v>161</v>
      </c>
      <c r="BM139" s="1" t="s">
        <v>932</v>
      </c>
      <c r="BQ139" s="1" t="s">
        <v>121</v>
      </c>
      <c r="BR139" s="1" t="s">
        <v>122</v>
      </c>
      <c r="BS139" s="1" t="s">
        <v>112</v>
      </c>
      <c r="BU139" s="34" t="s">
        <v>933</v>
      </c>
      <c r="BV139" s="9">
        <v>44558</v>
      </c>
      <c r="BW139" s="34" t="s">
        <v>14135</v>
      </c>
      <c r="BY139" s="2" t="s">
        <v>123</v>
      </c>
      <c r="BZ139" s="2" t="s">
        <v>124</v>
      </c>
      <c r="CA139" s="2">
        <v>2</v>
      </c>
      <c r="CB139" s="1" t="s">
        <v>199</v>
      </c>
      <c r="CC139" s="2" t="s">
        <v>126</v>
      </c>
      <c r="CD139" s="1" t="b">
        <f t="shared" si="83"/>
        <v>0</v>
      </c>
      <c r="CE139" s="1" t="b">
        <f t="shared" si="61"/>
        <v>0</v>
      </c>
      <c r="CF139" s="1" t="b">
        <f t="shared" si="66"/>
        <v>0</v>
      </c>
      <c r="CG139" s="1" t="b">
        <f t="shared" si="67"/>
        <v>0</v>
      </c>
      <c r="CH139" s="1" t="b">
        <f t="shared" si="68"/>
        <v>0</v>
      </c>
      <c r="CI139" s="1" t="b">
        <f t="shared" si="69"/>
        <v>0</v>
      </c>
      <c r="CJ139" s="1" t="b">
        <f t="shared" si="70"/>
        <v>0</v>
      </c>
      <c r="CK139" s="1" t="b">
        <f t="shared" si="71"/>
        <v>0</v>
      </c>
      <c r="CL139" s="1" t="b">
        <f t="shared" si="72"/>
        <v>1</v>
      </c>
      <c r="CM139" s="1" t="b">
        <f t="shared" si="73"/>
        <v>0</v>
      </c>
      <c r="CN139" s="1" t="b">
        <f t="shared" si="74"/>
        <v>0</v>
      </c>
      <c r="CO139" s="2" t="b">
        <f t="shared" si="75"/>
        <v>1</v>
      </c>
      <c r="CP139" s="2" t="b">
        <f t="shared" si="76"/>
        <v>1</v>
      </c>
      <c r="CQ139" s="2" t="b">
        <f t="shared" si="77"/>
        <v>0</v>
      </c>
      <c r="CR139" s="6" t="str">
        <f t="shared" si="78"/>
        <v>Male</v>
      </c>
      <c r="CS139" s="7">
        <f t="shared" si="79"/>
        <v>1</v>
      </c>
      <c r="CT139" s="7">
        <f t="shared" si="80"/>
        <v>0</v>
      </c>
      <c r="CU139" s="7">
        <f t="shared" si="81"/>
        <v>0</v>
      </c>
      <c r="CV139" s="7">
        <f t="shared" si="82"/>
        <v>1</v>
      </c>
      <c r="CW139" s="7">
        <f t="shared" si="62"/>
        <v>0</v>
      </c>
      <c r="CX139" s="1" t="b">
        <f t="shared" si="63"/>
        <v>0</v>
      </c>
      <c r="CY139" s="1" t="b">
        <f t="shared" si="64"/>
        <v>0</v>
      </c>
      <c r="DG139" s="1" t="b">
        <f t="shared" si="65"/>
        <v>0</v>
      </c>
    </row>
    <row r="140" spans="1:111" ht="145" x14ac:dyDescent="0.35">
      <c r="B140" s="1" t="s">
        <v>13809</v>
      </c>
      <c r="C140" s="9">
        <v>44311</v>
      </c>
      <c r="D140" s="10" t="s">
        <v>13809</v>
      </c>
      <c r="E140" s="1">
        <v>31</v>
      </c>
      <c r="F140" s="1" t="s">
        <v>127</v>
      </c>
      <c r="G140" s="1" t="s">
        <v>13809</v>
      </c>
      <c r="H140" s="1" t="s">
        <v>13809</v>
      </c>
      <c r="I140" s="9">
        <v>44289</v>
      </c>
      <c r="J140" s="2" t="s">
        <v>409</v>
      </c>
      <c r="K140" s="2" t="s">
        <v>13809</v>
      </c>
      <c r="N140" s="2" t="s">
        <v>13809</v>
      </c>
      <c r="O140" s="2" t="s">
        <v>110</v>
      </c>
      <c r="P140" s="2" t="s">
        <v>111</v>
      </c>
      <c r="S140" s="2" t="s">
        <v>112</v>
      </c>
      <c r="T140" s="2" t="s">
        <v>111</v>
      </c>
      <c r="U140" s="2" t="b">
        <f>OR(S140="yes",T140="yes")</f>
        <v>1</v>
      </c>
      <c r="V140" s="2" t="s">
        <v>113</v>
      </c>
      <c r="W140" s="1" t="s">
        <v>112</v>
      </c>
      <c r="X140" s="1" t="s">
        <v>110</v>
      </c>
      <c r="Y140" s="2" t="s">
        <v>112</v>
      </c>
      <c r="Z140" s="2" t="s">
        <v>112</v>
      </c>
      <c r="AB140" s="2">
        <v>17</v>
      </c>
      <c r="AC140" s="1" t="s">
        <v>112</v>
      </c>
      <c r="AD140" s="1" t="s">
        <v>192</v>
      </c>
      <c r="AE140" s="1" t="s">
        <v>934</v>
      </c>
      <c r="AF140" s="1" t="s">
        <v>111</v>
      </c>
      <c r="AJ140" s="1" t="s">
        <v>115</v>
      </c>
      <c r="AK140" s="1" t="s">
        <v>201</v>
      </c>
      <c r="AN140" s="1" t="s">
        <v>935</v>
      </c>
      <c r="AO140" s="1" t="s">
        <v>117</v>
      </c>
      <c r="AS140" s="1" t="s">
        <v>140</v>
      </c>
      <c r="AU140" s="1" t="s">
        <v>197</v>
      </c>
      <c r="AZ140" s="1" t="s">
        <v>120</v>
      </c>
      <c r="BA140" s="1">
        <v>2.36</v>
      </c>
      <c r="BG140" s="1">
        <v>17</v>
      </c>
      <c r="BH140" s="1">
        <v>52</v>
      </c>
      <c r="BJ140" s="1" t="s">
        <v>112</v>
      </c>
      <c r="BK140" s="1" t="s">
        <v>112</v>
      </c>
      <c r="BL140" s="1" t="s">
        <v>142</v>
      </c>
      <c r="BQ140" s="1" t="s">
        <v>121</v>
      </c>
      <c r="BR140" s="1" t="s">
        <v>275</v>
      </c>
      <c r="BU140" s="34" t="s">
        <v>936</v>
      </c>
      <c r="BV140" s="9">
        <v>44316</v>
      </c>
      <c r="BW140" s="34" t="s">
        <v>937</v>
      </c>
      <c r="BX140" s="2" t="s">
        <v>111</v>
      </c>
      <c r="BY140" s="2" t="s">
        <v>123</v>
      </c>
      <c r="BZ140" s="2" t="s">
        <v>124</v>
      </c>
      <c r="CA140" s="2">
        <v>1</v>
      </c>
      <c r="CB140" s="1" t="s">
        <v>265</v>
      </c>
      <c r="CC140" s="2" t="s">
        <v>126</v>
      </c>
      <c r="CD140" s="1" t="b">
        <f t="shared" si="83"/>
        <v>0</v>
      </c>
      <c r="CE140" s="1" t="b">
        <f t="shared" si="61"/>
        <v>0</v>
      </c>
      <c r="CF140" s="1" t="b">
        <f t="shared" si="66"/>
        <v>0</v>
      </c>
      <c r="CG140" s="1" t="b">
        <f t="shared" si="67"/>
        <v>0</v>
      </c>
      <c r="CH140" s="1" t="b">
        <f t="shared" si="68"/>
        <v>0</v>
      </c>
      <c r="CI140" s="1" t="b">
        <f t="shared" si="69"/>
        <v>0</v>
      </c>
      <c r="CJ140" s="1" t="b">
        <f t="shared" si="70"/>
        <v>0</v>
      </c>
      <c r="CK140" s="1" t="b">
        <f t="shared" si="71"/>
        <v>1</v>
      </c>
      <c r="CL140" s="1" t="b">
        <f t="shared" si="72"/>
        <v>0</v>
      </c>
      <c r="CM140" s="1" t="b">
        <f t="shared" si="73"/>
        <v>0</v>
      </c>
      <c r="CN140" s="1" t="b">
        <f t="shared" si="74"/>
        <v>0</v>
      </c>
      <c r="CO140" s="2" t="b">
        <f t="shared" si="75"/>
        <v>0</v>
      </c>
      <c r="CP140" s="2" t="b">
        <f t="shared" si="76"/>
        <v>0</v>
      </c>
      <c r="CQ140" s="2" t="b">
        <f t="shared" si="77"/>
        <v>1</v>
      </c>
      <c r="CR140" s="6" t="str">
        <f t="shared" si="78"/>
        <v>Male</v>
      </c>
      <c r="CS140" s="7">
        <f t="shared" si="79"/>
        <v>0</v>
      </c>
      <c r="CT140" s="7">
        <f t="shared" si="80"/>
        <v>0</v>
      </c>
      <c r="CU140" s="7">
        <f t="shared" si="81"/>
        <v>1</v>
      </c>
      <c r="CV140" s="7">
        <f t="shared" si="82"/>
        <v>0</v>
      </c>
      <c r="CW140" s="7">
        <f t="shared" si="62"/>
        <v>0</v>
      </c>
      <c r="CX140" s="1" t="b">
        <f t="shared" si="63"/>
        <v>0</v>
      </c>
      <c r="CY140" s="1" t="b">
        <f t="shared" si="64"/>
        <v>1</v>
      </c>
      <c r="DG140" s="1" t="b">
        <f t="shared" si="65"/>
        <v>0</v>
      </c>
    </row>
    <row r="141" spans="1:111" ht="116" x14ac:dyDescent="0.35">
      <c r="B141" s="1" t="s">
        <v>13809</v>
      </c>
      <c r="C141" s="9">
        <v>44311</v>
      </c>
      <c r="D141" s="10" t="s">
        <v>13809</v>
      </c>
      <c r="E141" s="1">
        <v>58</v>
      </c>
      <c r="F141" s="1" t="s">
        <v>108</v>
      </c>
      <c r="G141" s="1" t="s">
        <v>13809</v>
      </c>
      <c r="H141" s="1" t="s">
        <v>13809</v>
      </c>
      <c r="I141" s="2" t="s">
        <v>183</v>
      </c>
      <c r="K141" s="2" t="s">
        <v>13809</v>
      </c>
      <c r="L141" s="9">
        <v>44289</v>
      </c>
      <c r="M141" s="2" t="s">
        <v>128</v>
      </c>
      <c r="N141" s="2" t="s">
        <v>13809</v>
      </c>
      <c r="O141" s="2" t="s">
        <v>110</v>
      </c>
      <c r="P141" s="2" t="s">
        <v>111</v>
      </c>
      <c r="S141" s="2" t="s">
        <v>111</v>
      </c>
      <c r="T141" s="2" t="s">
        <v>112</v>
      </c>
      <c r="U141" s="2" t="b">
        <v>1</v>
      </c>
      <c r="V141" s="2" t="s">
        <v>113</v>
      </c>
      <c r="W141" s="1" t="s">
        <v>111</v>
      </c>
      <c r="Y141" s="2" t="s">
        <v>112</v>
      </c>
      <c r="Z141" s="2" t="s">
        <v>111</v>
      </c>
      <c r="AA141" s="2" t="s">
        <v>112</v>
      </c>
      <c r="AB141" s="2">
        <v>2</v>
      </c>
      <c r="AC141" s="1" t="s">
        <v>111</v>
      </c>
      <c r="AF141" s="1" t="s">
        <v>112</v>
      </c>
      <c r="AG141" s="1" t="s">
        <v>138</v>
      </c>
      <c r="AJ141" s="1" t="s">
        <v>115</v>
      </c>
      <c r="AK141" s="1" t="s">
        <v>201</v>
      </c>
      <c r="AN141" s="1" t="s">
        <v>938</v>
      </c>
      <c r="AO141" s="1" t="s">
        <v>130</v>
      </c>
      <c r="AU141" s="1" t="s">
        <v>132</v>
      </c>
      <c r="AZ141" s="1" t="s">
        <v>254</v>
      </c>
      <c r="BC141" s="1" t="s">
        <v>939</v>
      </c>
      <c r="BG141" s="1" t="s">
        <v>940</v>
      </c>
      <c r="BH141" s="1" t="s">
        <v>941</v>
      </c>
      <c r="BJ141" s="1" t="s">
        <v>111</v>
      </c>
      <c r="BN141" s="1" t="s">
        <v>112</v>
      </c>
      <c r="BO141" s="1" t="s">
        <v>148</v>
      </c>
      <c r="BP141" s="1" t="s">
        <v>942</v>
      </c>
      <c r="BU141" s="34" t="s">
        <v>943</v>
      </c>
      <c r="BV141" s="9">
        <v>44449</v>
      </c>
      <c r="BW141" s="34" t="s">
        <v>14136</v>
      </c>
      <c r="BY141" s="2" t="s">
        <v>156</v>
      </c>
      <c r="BZ141" s="2" t="s">
        <v>124</v>
      </c>
      <c r="CA141" s="2">
        <v>2</v>
      </c>
      <c r="CB141" s="1" t="s">
        <v>258</v>
      </c>
      <c r="CC141" s="2" t="s">
        <v>126</v>
      </c>
      <c r="CD141" s="1" t="b">
        <f t="shared" si="83"/>
        <v>0</v>
      </c>
      <c r="CE141" s="1" t="b">
        <f t="shared" si="61"/>
        <v>0</v>
      </c>
      <c r="CF141" s="1" t="b">
        <f t="shared" si="66"/>
        <v>0</v>
      </c>
      <c r="CG141" s="1" t="b">
        <f t="shared" si="67"/>
        <v>0</v>
      </c>
      <c r="CH141" s="1" t="b">
        <f t="shared" si="68"/>
        <v>0</v>
      </c>
      <c r="CI141" s="1" t="b">
        <f t="shared" si="69"/>
        <v>0</v>
      </c>
      <c r="CJ141" s="1" t="b">
        <f t="shared" si="70"/>
        <v>0</v>
      </c>
      <c r="CK141" s="1" t="b">
        <f t="shared" si="71"/>
        <v>0</v>
      </c>
      <c r="CL141" s="1" t="b">
        <f t="shared" si="72"/>
        <v>0</v>
      </c>
      <c r="CM141" s="1" t="b">
        <f t="shared" si="73"/>
        <v>1</v>
      </c>
      <c r="CN141" s="1" t="b">
        <f t="shared" si="74"/>
        <v>0</v>
      </c>
      <c r="CO141" s="2" t="b">
        <f t="shared" si="75"/>
        <v>1</v>
      </c>
      <c r="CP141" s="2" t="b">
        <f t="shared" si="76"/>
        <v>1</v>
      </c>
      <c r="CQ141" s="2" t="b">
        <f t="shared" si="77"/>
        <v>0</v>
      </c>
      <c r="CR141" s="6" t="str">
        <f t="shared" si="78"/>
        <v>Female</v>
      </c>
      <c r="CS141" s="7">
        <f t="shared" si="79"/>
        <v>0</v>
      </c>
      <c r="CT141" s="7">
        <f t="shared" si="80"/>
        <v>0</v>
      </c>
      <c r="CU141" s="7">
        <f t="shared" si="81"/>
        <v>0</v>
      </c>
      <c r="CV141" s="7">
        <f t="shared" si="82"/>
        <v>0</v>
      </c>
      <c r="CW141" s="7">
        <f t="shared" si="62"/>
        <v>1</v>
      </c>
      <c r="CX141" s="1" t="b">
        <f t="shared" si="63"/>
        <v>0</v>
      </c>
      <c r="CY141" s="1" t="b">
        <f t="shared" si="64"/>
        <v>0</v>
      </c>
      <c r="DG141" s="1" t="b">
        <f t="shared" si="65"/>
        <v>0</v>
      </c>
    </row>
    <row r="142" spans="1:111" ht="29" x14ac:dyDescent="0.35">
      <c r="A142" s="2">
        <v>198</v>
      </c>
      <c r="B142" s="1" t="s">
        <v>13809</v>
      </c>
      <c r="C142" s="9">
        <v>44311</v>
      </c>
      <c r="D142" s="10" t="s">
        <v>13809</v>
      </c>
      <c r="E142" s="1" t="e">
        <f>ROUND((C142-D142)/365,0)</f>
        <v>#VALUE!</v>
      </c>
      <c r="F142" s="1" t="s">
        <v>127</v>
      </c>
      <c r="G142" s="1" t="s">
        <v>13809</v>
      </c>
      <c r="H142" s="1" t="s">
        <v>13809</v>
      </c>
      <c r="I142" s="9">
        <v>44279</v>
      </c>
      <c r="J142" s="2" t="s">
        <v>128</v>
      </c>
      <c r="K142" s="2" t="s">
        <v>13809</v>
      </c>
      <c r="L142" s="9">
        <v>44307</v>
      </c>
      <c r="M142" s="2" t="s">
        <v>128</v>
      </c>
      <c r="N142" s="2" t="s">
        <v>13809</v>
      </c>
      <c r="O142" s="2" t="s">
        <v>110</v>
      </c>
      <c r="P142" s="2" t="s">
        <v>111</v>
      </c>
      <c r="S142" s="2" t="s">
        <v>111</v>
      </c>
      <c r="T142" s="2" t="s">
        <v>112</v>
      </c>
      <c r="U142" s="2" t="b">
        <f t="shared" ref="U142:U147" si="84">OR(S142="yes",T142="yes")</f>
        <v>1</v>
      </c>
      <c r="V142" s="2" t="s">
        <v>113</v>
      </c>
      <c r="W142" s="1" t="s">
        <v>112</v>
      </c>
      <c r="X142" s="1" t="s">
        <v>110</v>
      </c>
      <c r="Y142" s="2" t="s">
        <v>112</v>
      </c>
      <c r="Z142" s="2" t="s">
        <v>111</v>
      </c>
      <c r="AA142" s="2" t="s">
        <v>112</v>
      </c>
      <c r="AB142" s="2">
        <v>3</v>
      </c>
      <c r="AC142" s="1" t="s">
        <v>111</v>
      </c>
      <c r="AF142" s="1" t="s">
        <v>111</v>
      </c>
      <c r="AJ142" s="1" t="s">
        <v>115</v>
      </c>
      <c r="AK142" s="1" t="s">
        <v>944</v>
      </c>
      <c r="AN142" s="1" t="s">
        <v>945</v>
      </c>
      <c r="AO142" s="1" t="s">
        <v>117</v>
      </c>
      <c r="AS142" s="1" t="s">
        <v>145</v>
      </c>
      <c r="AT142" s="1" t="s">
        <v>112</v>
      </c>
      <c r="AU142" s="1" t="s">
        <v>132</v>
      </c>
      <c r="AZ142" s="1" t="s">
        <v>120</v>
      </c>
      <c r="BA142" s="1" t="s">
        <v>946</v>
      </c>
      <c r="BG142" s="1">
        <v>6</v>
      </c>
      <c r="BH142" s="1">
        <v>26</v>
      </c>
      <c r="BI142" s="1" t="s">
        <v>112</v>
      </c>
      <c r="BJ142" s="1" t="s">
        <v>112</v>
      </c>
      <c r="BK142" s="1" t="s">
        <v>112</v>
      </c>
      <c r="BL142" s="1" t="s">
        <v>142</v>
      </c>
      <c r="BQ142" s="1" t="s">
        <v>121</v>
      </c>
      <c r="BR142" s="1" t="s">
        <v>122</v>
      </c>
      <c r="BS142" s="1" t="s">
        <v>111</v>
      </c>
      <c r="BT142" s="34" t="s">
        <v>947</v>
      </c>
      <c r="BU142" s="34" t="s">
        <v>948</v>
      </c>
      <c r="BV142" s="9">
        <v>44344</v>
      </c>
      <c r="BW142" s="34" t="s">
        <v>949</v>
      </c>
      <c r="BX142" s="2" t="s">
        <v>111</v>
      </c>
      <c r="BY142" s="2" t="s">
        <v>123</v>
      </c>
      <c r="BZ142" s="2" t="s">
        <v>124</v>
      </c>
      <c r="CA142" s="2">
        <v>2</v>
      </c>
      <c r="CB142" s="1" t="s">
        <v>256</v>
      </c>
      <c r="CC142" s="2" t="s">
        <v>126</v>
      </c>
      <c r="CD142" s="1" t="e">
        <f t="shared" si="83"/>
        <v>#VALUE!</v>
      </c>
      <c r="CE142" s="1" t="e">
        <f t="shared" si="61"/>
        <v>#VALUE!</v>
      </c>
      <c r="CF142" s="1" t="e">
        <f t="shared" si="66"/>
        <v>#VALUE!</v>
      </c>
      <c r="CG142" s="1" t="e">
        <f t="shared" si="67"/>
        <v>#VALUE!</v>
      </c>
      <c r="CH142" s="1" t="e">
        <f t="shared" si="68"/>
        <v>#VALUE!</v>
      </c>
      <c r="CI142" s="1" t="e">
        <f t="shared" si="69"/>
        <v>#VALUE!</v>
      </c>
      <c r="CJ142" s="1" t="e">
        <f t="shared" si="70"/>
        <v>#VALUE!</v>
      </c>
      <c r="CK142" s="1" t="e">
        <f t="shared" si="71"/>
        <v>#VALUE!</v>
      </c>
      <c r="CL142" s="1" t="e">
        <f t="shared" si="72"/>
        <v>#VALUE!</v>
      </c>
      <c r="CM142" s="1" t="e">
        <f t="shared" si="73"/>
        <v>#VALUE!</v>
      </c>
      <c r="CN142" s="1" t="e">
        <f t="shared" si="74"/>
        <v>#VALUE!</v>
      </c>
      <c r="CO142" s="2" t="b">
        <f t="shared" si="75"/>
        <v>1</v>
      </c>
      <c r="CP142" s="2" t="b">
        <f t="shared" si="76"/>
        <v>1</v>
      </c>
      <c r="CQ142" s="2" t="b">
        <f t="shared" si="77"/>
        <v>0</v>
      </c>
      <c r="CR142" s="6" t="str">
        <f t="shared" si="78"/>
        <v>Male</v>
      </c>
      <c r="CS142" s="7">
        <f t="shared" si="79"/>
        <v>0</v>
      </c>
      <c r="CT142" s="7">
        <f t="shared" si="80"/>
        <v>1</v>
      </c>
      <c r="CU142" s="7">
        <f t="shared" si="81"/>
        <v>0</v>
      </c>
      <c r="CV142" s="7">
        <f t="shared" si="82"/>
        <v>0</v>
      </c>
      <c r="CW142" s="7">
        <f t="shared" si="62"/>
        <v>1</v>
      </c>
      <c r="CX142" s="1" t="e">
        <f t="shared" si="63"/>
        <v>#VALUE!</v>
      </c>
      <c r="CY142" s="1" t="e">
        <f t="shared" si="64"/>
        <v>#VALUE!</v>
      </c>
      <c r="DG142" s="1" t="e">
        <f t="shared" si="65"/>
        <v>#VALUE!</v>
      </c>
    </row>
    <row r="143" spans="1:111" ht="29" x14ac:dyDescent="0.35">
      <c r="A143" s="2">
        <v>342</v>
      </c>
      <c r="B143" s="1" t="s">
        <v>13809</v>
      </c>
      <c r="C143" s="9">
        <v>44311</v>
      </c>
      <c r="D143" s="10" t="s">
        <v>13809</v>
      </c>
      <c r="E143" s="1" t="e">
        <f>ROUND((C143-D143)/365,0)</f>
        <v>#VALUE!</v>
      </c>
      <c r="F143" s="1" t="s">
        <v>127</v>
      </c>
      <c r="G143" s="1" t="s">
        <v>13809</v>
      </c>
      <c r="H143" s="1" t="s">
        <v>13809</v>
      </c>
      <c r="I143" s="9">
        <v>44275</v>
      </c>
      <c r="J143" s="2" t="s">
        <v>128</v>
      </c>
      <c r="K143" s="2" t="s">
        <v>13809</v>
      </c>
      <c r="L143" s="9">
        <v>44307</v>
      </c>
      <c r="M143" s="2" t="s">
        <v>128</v>
      </c>
      <c r="N143" s="2" t="s">
        <v>13809</v>
      </c>
      <c r="O143" s="2" t="s">
        <v>110</v>
      </c>
      <c r="S143" s="2" t="s">
        <v>111</v>
      </c>
      <c r="T143" s="2" t="s">
        <v>112</v>
      </c>
      <c r="U143" s="2" t="b">
        <f t="shared" si="84"/>
        <v>1</v>
      </c>
      <c r="V143" s="2" t="s">
        <v>113</v>
      </c>
      <c r="W143" s="1" t="s">
        <v>112</v>
      </c>
      <c r="X143" s="1" t="s">
        <v>110</v>
      </c>
      <c r="Y143" s="2" t="s">
        <v>112</v>
      </c>
      <c r="Z143" s="2" t="s">
        <v>111</v>
      </c>
      <c r="AA143" s="2" t="s">
        <v>112</v>
      </c>
      <c r="AB143" s="2">
        <v>1</v>
      </c>
      <c r="AC143" s="1" t="s">
        <v>111</v>
      </c>
      <c r="AF143" s="1" t="s">
        <v>111</v>
      </c>
      <c r="AJ143" s="1" t="s">
        <v>115</v>
      </c>
      <c r="AK143" s="1" t="s">
        <v>201</v>
      </c>
      <c r="AN143" s="1" t="s">
        <v>950</v>
      </c>
      <c r="AO143" s="1" t="s">
        <v>117</v>
      </c>
      <c r="AS143" s="1" t="s">
        <v>951</v>
      </c>
      <c r="AU143" s="1" t="s">
        <v>132</v>
      </c>
      <c r="AZ143" s="1" t="s">
        <v>248</v>
      </c>
      <c r="BA143" s="1" t="s">
        <v>952</v>
      </c>
      <c r="BD143" s="1">
        <v>123</v>
      </c>
      <c r="BG143" s="1">
        <v>6.1</v>
      </c>
      <c r="BH143" s="1">
        <v>7</v>
      </c>
      <c r="BI143" s="1" t="s">
        <v>112</v>
      </c>
      <c r="BJ143" s="1" t="s">
        <v>112</v>
      </c>
      <c r="BK143" s="1" t="s">
        <v>112</v>
      </c>
      <c r="BL143" s="1" t="s">
        <v>142</v>
      </c>
      <c r="BQ143" s="1" t="s">
        <v>121</v>
      </c>
      <c r="BR143" s="1" t="s">
        <v>122</v>
      </c>
      <c r="BS143" s="1" t="s">
        <v>111</v>
      </c>
      <c r="BT143" s="34" t="s">
        <v>953</v>
      </c>
      <c r="BU143" s="34" t="s">
        <v>954</v>
      </c>
      <c r="BV143" s="9">
        <v>44335</v>
      </c>
      <c r="BW143" s="34" t="s">
        <v>955</v>
      </c>
      <c r="BX143" s="2" t="s">
        <v>111</v>
      </c>
      <c r="BY143" s="2" t="s">
        <v>123</v>
      </c>
      <c r="BZ143" s="2" t="s">
        <v>124</v>
      </c>
      <c r="CA143" s="2">
        <v>2</v>
      </c>
      <c r="CB143" s="1" t="s">
        <v>265</v>
      </c>
      <c r="CC143" s="2" t="s">
        <v>126</v>
      </c>
      <c r="CD143" s="1" t="e">
        <f t="shared" si="83"/>
        <v>#VALUE!</v>
      </c>
      <c r="CE143" s="1" t="e">
        <f t="shared" ref="CE143:CE174" si="85">AND(E143&lt;18,NOT(E143="."),NOT(E143=""))</f>
        <v>#VALUE!</v>
      </c>
      <c r="CF143" s="1" t="e">
        <f t="shared" si="66"/>
        <v>#VALUE!</v>
      </c>
      <c r="CG143" s="1" t="e">
        <f t="shared" si="67"/>
        <v>#VALUE!</v>
      </c>
      <c r="CH143" s="1" t="e">
        <f t="shared" si="68"/>
        <v>#VALUE!</v>
      </c>
      <c r="CI143" s="1" t="e">
        <f t="shared" si="69"/>
        <v>#VALUE!</v>
      </c>
      <c r="CJ143" s="1" t="e">
        <f t="shared" si="70"/>
        <v>#VALUE!</v>
      </c>
      <c r="CK143" s="1" t="e">
        <f t="shared" si="71"/>
        <v>#VALUE!</v>
      </c>
      <c r="CL143" s="1" t="e">
        <f t="shared" si="72"/>
        <v>#VALUE!</v>
      </c>
      <c r="CM143" s="1" t="e">
        <f t="shared" si="73"/>
        <v>#VALUE!</v>
      </c>
      <c r="CN143" s="1" t="e">
        <f t="shared" si="74"/>
        <v>#VALUE!</v>
      </c>
      <c r="CO143" s="2" t="b">
        <f t="shared" si="75"/>
        <v>1</v>
      </c>
      <c r="CP143" s="2" t="b">
        <f t="shared" si="76"/>
        <v>1</v>
      </c>
      <c r="CQ143" s="2" t="b">
        <f t="shared" si="77"/>
        <v>0</v>
      </c>
      <c r="CR143" s="6" t="str">
        <f t="shared" si="78"/>
        <v>Male</v>
      </c>
      <c r="CS143" s="7">
        <f t="shared" si="79"/>
        <v>0</v>
      </c>
      <c r="CT143" s="7">
        <f t="shared" si="80"/>
        <v>1</v>
      </c>
      <c r="CU143" s="7">
        <f t="shared" si="81"/>
        <v>0</v>
      </c>
      <c r="CV143" s="7">
        <f t="shared" si="82"/>
        <v>0</v>
      </c>
      <c r="CW143" s="7">
        <f t="shared" si="62"/>
        <v>1</v>
      </c>
      <c r="CX143" s="1" t="e">
        <f t="shared" si="63"/>
        <v>#VALUE!</v>
      </c>
      <c r="CY143" s="1" t="e">
        <f t="shared" si="64"/>
        <v>#VALUE!</v>
      </c>
      <c r="DG143" s="1" t="e">
        <f t="shared" si="65"/>
        <v>#VALUE!</v>
      </c>
    </row>
    <row r="144" spans="1:111" x14ac:dyDescent="0.35">
      <c r="A144" s="2">
        <v>199</v>
      </c>
      <c r="B144" s="1" t="s">
        <v>13809</v>
      </c>
      <c r="C144" s="9">
        <v>44330</v>
      </c>
      <c r="D144" s="10" t="s">
        <v>13809</v>
      </c>
      <c r="E144" s="1" t="e">
        <f>ROUND((C144-D144)/365,0)</f>
        <v>#VALUE!</v>
      </c>
      <c r="F144" s="1" t="s">
        <v>127</v>
      </c>
      <c r="G144" s="1" t="s">
        <v>13809</v>
      </c>
      <c r="H144" s="1" t="s">
        <v>13809</v>
      </c>
      <c r="I144" s="9">
        <v>44256</v>
      </c>
      <c r="J144" s="2" t="s">
        <v>128</v>
      </c>
      <c r="K144" s="2" t="s">
        <v>13809</v>
      </c>
      <c r="L144" s="9">
        <v>44284</v>
      </c>
      <c r="M144" s="2" t="s">
        <v>128</v>
      </c>
      <c r="N144" s="2" t="s">
        <v>13809</v>
      </c>
      <c r="O144" s="2" t="s">
        <v>110</v>
      </c>
      <c r="P144" s="2" t="s">
        <v>111</v>
      </c>
      <c r="S144" s="2" t="s">
        <v>111</v>
      </c>
      <c r="T144" s="2" t="s">
        <v>112</v>
      </c>
      <c r="U144" s="2" t="b">
        <f t="shared" si="84"/>
        <v>1</v>
      </c>
      <c r="V144" s="2" t="s">
        <v>113</v>
      </c>
      <c r="W144" s="1" t="s">
        <v>112</v>
      </c>
      <c r="X144" s="1" t="s">
        <v>110</v>
      </c>
      <c r="Y144" s="2" t="s">
        <v>112</v>
      </c>
      <c r="Z144" s="2" t="s">
        <v>111</v>
      </c>
      <c r="AA144" s="2" t="s">
        <v>112</v>
      </c>
      <c r="AB144" s="2">
        <v>2</v>
      </c>
      <c r="AC144" s="1" t="s">
        <v>111</v>
      </c>
      <c r="AF144" s="1" t="s">
        <v>111</v>
      </c>
      <c r="AJ144" s="1" t="s">
        <v>115</v>
      </c>
      <c r="AK144" s="1" t="s">
        <v>194</v>
      </c>
      <c r="AN144" s="1" t="s">
        <v>956</v>
      </c>
      <c r="AO144" s="1" t="s">
        <v>117</v>
      </c>
      <c r="AS144" s="1" t="s">
        <v>957</v>
      </c>
      <c r="AU144" s="1" t="s">
        <v>132</v>
      </c>
      <c r="AZ144" s="1" t="s">
        <v>402</v>
      </c>
      <c r="BA144" s="1" t="s">
        <v>958</v>
      </c>
      <c r="BE144" s="1" t="s">
        <v>959</v>
      </c>
      <c r="BI144" s="1" t="s">
        <v>112</v>
      </c>
      <c r="BJ144" s="1" t="s">
        <v>112</v>
      </c>
      <c r="BK144" s="1" t="s">
        <v>112</v>
      </c>
      <c r="BL144" s="1" t="s">
        <v>268</v>
      </c>
      <c r="BM144" s="1" t="s">
        <v>960</v>
      </c>
      <c r="BQ144" s="1" t="s">
        <v>121</v>
      </c>
      <c r="BR144" s="1" t="s">
        <v>122</v>
      </c>
      <c r="BS144" s="1" t="s">
        <v>112</v>
      </c>
      <c r="BU144" s="34" t="s">
        <v>961</v>
      </c>
      <c r="BV144" s="9">
        <v>44348</v>
      </c>
      <c r="BW144" s="34" t="s">
        <v>14137</v>
      </c>
      <c r="BX144" s="2" t="s">
        <v>111</v>
      </c>
      <c r="BY144" s="2" t="s">
        <v>123</v>
      </c>
      <c r="BZ144" s="2" t="s">
        <v>124</v>
      </c>
      <c r="CA144" s="2">
        <v>2</v>
      </c>
      <c r="CB144" s="1" t="s">
        <v>326</v>
      </c>
      <c r="CC144" s="2" t="s">
        <v>126</v>
      </c>
      <c r="CD144" s="1" t="e">
        <f t="shared" si="83"/>
        <v>#VALUE!</v>
      </c>
      <c r="CE144" s="1" t="e">
        <f t="shared" si="85"/>
        <v>#VALUE!</v>
      </c>
      <c r="CF144" s="1" t="e">
        <f t="shared" si="66"/>
        <v>#VALUE!</v>
      </c>
      <c r="CG144" s="1" t="e">
        <f t="shared" si="67"/>
        <v>#VALUE!</v>
      </c>
      <c r="CH144" s="1" t="e">
        <f t="shared" si="68"/>
        <v>#VALUE!</v>
      </c>
      <c r="CI144" s="1" t="e">
        <f t="shared" si="69"/>
        <v>#VALUE!</v>
      </c>
      <c r="CJ144" s="1" t="e">
        <f t="shared" si="70"/>
        <v>#VALUE!</v>
      </c>
      <c r="CK144" s="1" t="e">
        <f t="shared" si="71"/>
        <v>#VALUE!</v>
      </c>
      <c r="CL144" s="1" t="e">
        <f t="shared" si="72"/>
        <v>#VALUE!</v>
      </c>
      <c r="CM144" s="1" t="e">
        <f t="shared" si="73"/>
        <v>#VALUE!</v>
      </c>
      <c r="CN144" s="1" t="e">
        <f t="shared" si="74"/>
        <v>#VALUE!</v>
      </c>
      <c r="CO144" s="2" t="b">
        <f t="shared" si="75"/>
        <v>1</v>
      </c>
      <c r="CP144" s="2" t="b">
        <f t="shared" si="76"/>
        <v>1</v>
      </c>
      <c r="CQ144" s="2" t="b">
        <f t="shared" si="77"/>
        <v>0</v>
      </c>
      <c r="CR144" s="6" t="str">
        <f t="shared" si="78"/>
        <v>Male</v>
      </c>
      <c r="CS144" s="7">
        <f t="shared" si="79"/>
        <v>0</v>
      </c>
      <c r="CT144" s="7">
        <f t="shared" si="80"/>
        <v>1</v>
      </c>
      <c r="CU144" s="7">
        <f t="shared" si="81"/>
        <v>0</v>
      </c>
      <c r="CV144" s="7">
        <f t="shared" si="82"/>
        <v>0</v>
      </c>
      <c r="CW144" s="7">
        <f t="shared" si="62"/>
        <v>1</v>
      </c>
      <c r="CX144" s="1" t="e">
        <f t="shared" si="63"/>
        <v>#VALUE!</v>
      </c>
      <c r="CY144" s="1" t="e">
        <f t="shared" si="64"/>
        <v>#VALUE!</v>
      </c>
      <c r="DG144" s="1" t="e">
        <f t="shared" si="65"/>
        <v>#VALUE!</v>
      </c>
    </row>
    <row r="145" spans="1:131" ht="29" x14ac:dyDescent="0.35">
      <c r="B145" s="1" t="s">
        <v>13809</v>
      </c>
      <c r="C145" s="9">
        <v>44311</v>
      </c>
      <c r="D145" s="10" t="s">
        <v>13809</v>
      </c>
      <c r="E145" s="1">
        <v>40</v>
      </c>
      <c r="F145" s="1" t="s">
        <v>127</v>
      </c>
      <c r="G145" s="1" t="s">
        <v>13809</v>
      </c>
      <c r="H145" s="1" t="s">
        <v>13809</v>
      </c>
      <c r="I145" s="9">
        <v>44266</v>
      </c>
      <c r="J145" s="2" t="s">
        <v>128</v>
      </c>
      <c r="K145" s="2" t="s">
        <v>13809</v>
      </c>
      <c r="L145" s="9">
        <v>44294</v>
      </c>
      <c r="M145" s="2" t="s">
        <v>128</v>
      </c>
      <c r="N145" s="2" t="s">
        <v>13809</v>
      </c>
      <c r="O145" s="2" t="s">
        <v>110</v>
      </c>
      <c r="P145" s="2" t="s">
        <v>111</v>
      </c>
      <c r="S145" s="2" t="s">
        <v>112</v>
      </c>
      <c r="U145" s="2" t="b">
        <f t="shared" si="84"/>
        <v>1</v>
      </c>
      <c r="V145" s="2" t="s">
        <v>113</v>
      </c>
      <c r="Y145" s="2" t="s">
        <v>112</v>
      </c>
      <c r="Z145" s="2" t="s">
        <v>111</v>
      </c>
      <c r="AA145" s="2" t="s">
        <v>112</v>
      </c>
      <c r="AB145" s="2">
        <v>4</v>
      </c>
      <c r="AC145" s="1" t="s">
        <v>111</v>
      </c>
      <c r="AF145" s="1" t="s">
        <v>111</v>
      </c>
      <c r="AJ145" s="1" t="s">
        <v>115</v>
      </c>
      <c r="AK145" s="1" t="s">
        <v>129</v>
      </c>
      <c r="AO145" s="1" t="s">
        <v>151</v>
      </c>
      <c r="BJ145" s="1" t="s">
        <v>112</v>
      </c>
      <c r="BK145" s="1" t="s">
        <v>112</v>
      </c>
      <c r="BQ145" s="1" t="s">
        <v>121</v>
      </c>
      <c r="BR145" s="1" t="s">
        <v>122</v>
      </c>
      <c r="BS145" s="1" t="s">
        <v>112</v>
      </c>
      <c r="BV145" s="9">
        <v>44311</v>
      </c>
      <c r="BW145" s="34" t="s">
        <v>962</v>
      </c>
      <c r="BZ145" s="2" t="s">
        <v>232</v>
      </c>
      <c r="CA145" s="2">
        <v>2</v>
      </c>
      <c r="CB145" s="1" t="s">
        <v>649</v>
      </c>
      <c r="CC145" s="2" t="s">
        <v>126</v>
      </c>
      <c r="CD145" s="1" t="b">
        <f t="shared" si="83"/>
        <v>0</v>
      </c>
      <c r="CE145" s="1" t="b">
        <f t="shared" si="85"/>
        <v>0</v>
      </c>
      <c r="CF145" s="1" t="b">
        <f t="shared" si="66"/>
        <v>0</v>
      </c>
      <c r="CG145" s="1" t="b">
        <f t="shared" si="67"/>
        <v>0</v>
      </c>
      <c r="CH145" s="1" t="b">
        <f t="shared" si="68"/>
        <v>0</v>
      </c>
      <c r="CI145" s="1" t="b">
        <f t="shared" si="69"/>
        <v>0</v>
      </c>
      <c r="CJ145" s="1" t="b">
        <f t="shared" si="70"/>
        <v>0</v>
      </c>
      <c r="CK145" s="1" t="b">
        <f t="shared" si="71"/>
        <v>0</v>
      </c>
      <c r="CL145" s="1" t="b">
        <f t="shared" si="72"/>
        <v>1</v>
      </c>
      <c r="CM145" s="1" t="b">
        <f t="shared" si="73"/>
        <v>0</v>
      </c>
      <c r="CN145" s="1" t="b">
        <f t="shared" si="74"/>
        <v>0</v>
      </c>
      <c r="CO145" s="2" t="b">
        <f t="shared" si="75"/>
        <v>1</v>
      </c>
      <c r="CP145" s="2" t="b">
        <f t="shared" si="76"/>
        <v>1</v>
      </c>
      <c r="CQ145" s="2" t="b">
        <f t="shared" si="77"/>
        <v>0</v>
      </c>
      <c r="CR145" s="6" t="str">
        <f t="shared" si="78"/>
        <v>Male</v>
      </c>
      <c r="CS145" s="7">
        <f t="shared" si="79"/>
        <v>0</v>
      </c>
      <c r="CT145" s="7">
        <f t="shared" si="80"/>
        <v>1</v>
      </c>
      <c r="CU145" s="7">
        <f t="shared" si="81"/>
        <v>0</v>
      </c>
      <c r="CV145" s="7">
        <f t="shared" si="82"/>
        <v>0</v>
      </c>
      <c r="CW145" s="7">
        <f t="shared" si="62"/>
        <v>1</v>
      </c>
      <c r="CX145" s="1" t="b">
        <f t="shared" si="63"/>
        <v>0</v>
      </c>
      <c r="CY145" s="1" t="b">
        <f t="shared" si="64"/>
        <v>1</v>
      </c>
      <c r="DG145" s="1" t="b">
        <f t="shared" si="65"/>
        <v>0</v>
      </c>
    </row>
    <row r="146" spans="1:131" ht="130.5" x14ac:dyDescent="0.35">
      <c r="B146" s="1" t="s">
        <v>13809</v>
      </c>
      <c r="C146" s="9">
        <v>44312</v>
      </c>
      <c r="D146" s="10" t="s">
        <v>13809</v>
      </c>
      <c r="E146" s="1">
        <v>31</v>
      </c>
      <c r="F146" s="1" t="s">
        <v>127</v>
      </c>
      <c r="G146" s="1" t="s">
        <v>13809</v>
      </c>
      <c r="H146" s="1" t="s">
        <v>13809</v>
      </c>
      <c r="J146" s="2" t="s">
        <v>109</v>
      </c>
      <c r="K146" s="2" t="s">
        <v>13809</v>
      </c>
      <c r="L146" s="9">
        <v>44207</v>
      </c>
      <c r="M146" s="2" t="s">
        <v>109</v>
      </c>
      <c r="N146" s="2" t="s">
        <v>13809</v>
      </c>
      <c r="O146" s="2" t="s">
        <v>110</v>
      </c>
      <c r="P146" s="2" t="s">
        <v>111</v>
      </c>
      <c r="S146" s="2" t="s">
        <v>111</v>
      </c>
      <c r="T146" s="2" t="s">
        <v>112</v>
      </c>
      <c r="U146" s="2" t="b">
        <f t="shared" si="84"/>
        <v>1</v>
      </c>
      <c r="V146" s="2" t="s">
        <v>113</v>
      </c>
      <c r="W146" s="1" t="s">
        <v>112</v>
      </c>
      <c r="X146" s="1" t="s">
        <v>114</v>
      </c>
      <c r="Y146" s="2" t="s">
        <v>112</v>
      </c>
      <c r="Z146" s="2" t="s">
        <v>111</v>
      </c>
      <c r="AA146" s="2" t="s">
        <v>112</v>
      </c>
      <c r="AB146" s="2">
        <v>39</v>
      </c>
      <c r="AC146" s="1" t="s">
        <v>111</v>
      </c>
      <c r="AF146" s="1" t="s">
        <v>111</v>
      </c>
      <c r="AJ146" s="1" t="s">
        <v>115</v>
      </c>
      <c r="AK146" s="1" t="s">
        <v>242</v>
      </c>
      <c r="AO146" s="1" t="s">
        <v>331</v>
      </c>
      <c r="AU146" s="1" t="s">
        <v>177</v>
      </c>
      <c r="AX146" s="12">
        <v>0.2</v>
      </c>
      <c r="AZ146" s="1" t="s">
        <v>155</v>
      </c>
      <c r="BA146" s="1">
        <v>0.14000000000000001</v>
      </c>
      <c r="BJ146" s="1" t="s">
        <v>112</v>
      </c>
      <c r="BK146" s="1" t="s">
        <v>112</v>
      </c>
      <c r="BL146" s="1" t="s">
        <v>963</v>
      </c>
      <c r="BM146" s="1" t="s">
        <v>964</v>
      </c>
      <c r="BQ146" s="1" t="s">
        <v>121</v>
      </c>
      <c r="BR146" s="1" t="s">
        <v>122</v>
      </c>
      <c r="BS146" s="1" t="s">
        <v>112</v>
      </c>
      <c r="BU146" s="34" t="s">
        <v>965</v>
      </c>
      <c r="BV146" s="9">
        <v>44364</v>
      </c>
      <c r="BW146" s="34" t="s">
        <v>14138</v>
      </c>
      <c r="BX146" s="2" t="s">
        <v>111</v>
      </c>
      <c r="BY146" s="2" t="s">
        <v>136</v>
      </c>
      <c r="BZ146" s="2" t="s">
        <v>124</v>
      </c>
      <c r="CA146" s="2">
        <v>2</v>
      </c>
      <c r="CB146" s="1" t="s">
        <v>233</v>
      </c>
      <c r="CC146" s="2" t="s">
        <v>126</v>
      </c>
      <c r="CD146" s="1" t="b">
        <f t="shared" si="83"/>
        <v>0</v>
      </c>
      <c r="CE146" s="1" t="b">
        <f t="shared" si="85"/>
        <v>0</v>
      </c>
      <c r="CF146" s="1" t="b">
        <f t="shared" si="66"/>
        <v>0</v>
      </c>
      <c r="CG146" s="1" t="b">
        <f t="shared" si="67"/>
        <v>0</v>
      </c>
      <c r="CH146" s="1" t="b">
        <f t="shared" si="68"/>
        <v>0</v>
      </c>
      <c r="CI146" s="1" t="b">
        <f t="shared" si="69"/>
        <v>0</v>
      </c>
      <c r="CJ146" s="1" t="b">
        <f t="shared" si="70"/>
        <v>0</v>
      </c>
      <c r="CK146" s="1" t="b">
        <f t="shared" si="71"/>
        <v>1</v>
      </c>
      <c r="CL146" s="1" t="b">
        <f t="shared" si="72"/>
        <v>0</v>
      </c>
      <c r="CM146" s="1" t="b">
        <f t="shared" si="73"/>
        <v>0</v>
      </c>
      <c r="CN146" s="1" t="b">
        <f t="shared" si="74"/>
        <v>0</v>
      </c>
      <c r="CO146" s="2" t="b">
        <f t="shared" si="75"/>
        <v>0</v>
      </c>
      <c r="CP146" s="2" t="b">
        <f t="shared" si="76"/>
        <v>0</v>
      </c>
      <c r="CQ146" s="2" t="b">
        <f t="shared" si="77"/>
        <v>0</v>
      </c>
      <c r="CR146" s="6" t="str">
        <f t="shared" si="78"/>
        <v>Male</v>
      </c>
      <c r="CS146" s="7">
        <f t="shared" si="79"/>
        <v>1</v>
      </c>
      <c r="CT146" s="7">
        <f t="shared" si="80"/>
        <v>0</v>
      </c>
      <c r="CU146" s="7">
        <f t="shared" si="81"/>
        <v>0</v>
      </c>
      <c r="CV146" s="7">
        <f t="shared" si="82"/>
        <v>1</v>
      </c>
      <c r="CW146" s="7">
        <f t="shared" si="62"/>
        <v>0</v>
      </c>
      <c r="CX146" s="1" t="b">
        <f t="shared" si="63"/>
        <v>0</v>
      </c>
      <c r="CY146" s="1" t="b">
        <f t="shared" si="64"/>
        <v>1</v>
      </c>
      <c r="DG146" s="1" t="b">
        <f t="shared" si="65"/>
        <v>0</v>
      </c>
    </row>
    <row r="147" spans="1:131" ht="275.5" x14ac:dyDescent="0.35">
      <c r="A147" s="2">
        <v>141</v>
      </c>
      <c r="B147" s="1" t="s">
        <v>13809</v>
      </c>
      <c r="C147" s="9">
        <v>44312</v>
      </c>
      <c r="D147" s="10" t="s">
        <v>13809</v>
      </c>
      <c r="E147" s="1" t="e">
        <f>ROUND((C147-D147)/365,0)</f>
        <v>#VALUE!</v>
      </c>
      <c r="F147" s="1" t="s">
        <v>127</v>
      </c>
      <c r="G147" s="1" t="s">
        <v>13809</v>
      </c>
      <c r="H147" s="1" t="s">
        <v>13809</v>
      </c>
      <c r="I147" s="2" t="s">
        <v>183</v>
      </c>
      <c r="J147" s="2" t="s">
        <v>109</v>
      </c>
      <c r="K147" s="2" t="s">
        <v>13809</v>
      </c>
      <c r="L147" s="9">
        <v>44307</v>
      </c>
      <c r="M147" s="2" t="s">
        <v>109</v>
      </c>
      <c r="N147" s="2" t="s">
        <v>13809</v>
      </c>
      <c r="O147" s="2" t="s">
        <v>110</v>
      </c>
      <c r="P147" s="2" t="s">
        <v>111</v>
      </c>
      <c r="S147" s="2" t="s">
        <v>111</v>
      </c>
      <c r="T147" s="2" t="s">
        <v>112</v>
      </c>
      <c r="U147" s="2" t="b">
        <f t="shared" si="84"/>
        <v>1</v>
      </c>
      <c r="V147" s="2" t="s">
        <v>113</v>
      </c>
      <c r="W147" s="1" t="s">
        <v>112</v>
      </c>
      <c r="X147" s="1" t="s">
        <v>114</v>
      </c>
      <c r="Y147" s="2" t="s">
        <v>112</v>
      </c>
      <c r="Z147" s="2" t="s">
        <v>111</v>
      </c>
      <c r="AA147" s="2" t="s">
        <v>112</v>
      </c>
      <c r="AB147" s="2">
        <v>1</v>
      </c>
      <c r="AC147" s="1" t="s">
        <v>112</v>
      </c>
      <c r="AD147" s="1" t="s">
        <v>192</v>
      </c>
      <c r="AE147" s="1" t="s">
        <v>966</v>
      </c>
      <c r="AF147" s="1" t="s">
        <v>111</v>
      </c>
      <c r="AJ147" s="1" t="s">
        <v>115</v>
      </c>
      <c r="AK147" s="1" t="s">
        <v>201</v>
      </c>
      <c r="AN147" s="1" t="s">
        <v>967</v>
      </c>
      <c r="AO147" s="1" t="s">
        <v>117</v>
      </c>
      <c r="AT147" s="1" t="s">
        <v>111</v>
      </c>
      <c r="AU147" s="1" t="s">
        <v>132</v>
      </c>
      <c r="AZ147" s="1" t="s">
        <v>310</v>
      </c>
      <c r="BA147" s="1" t="s">
        <v>968</v>
      </c>
      <c r="BE147" s="1">
        <v>16</v>
      </c>
      <c r="BG147" s="1">
        <v>7.3</v>
      </c>
      <c r="BI147" s="1" t="s">
        <v>112</v>
      </c>
      <c r="BJ147" s="1" t="s">
        <v>112</v>
      </c>
      <c r="BK147" s="1" t="s">
        <v>112</v>
      </c>
      <c r="BL147" s="1" t="s">
        <v>135</v>
      </c>
      <c r="BQ147" s="1" t="s">
        <v>121</v>
      </c>
      <c r="BR147" s="1" t="s">
        <v>122</v>
      </c>
      <c r="BS147" s="1" t="s">
        <v>112</v>
      </c>
      <c r="BU147" s="34" t="s">
        <v>969</v>
      </c>
      <c r="BV147" s="9">
        <v>44349</v>
      </c>
      <c r="BW147" s="34" t="s">
        <v>14139</v>
      </c>
      <c r="BX147" s="2" t="s">
        <v>111</v>
      </c>
      <c r="BY147" s="2" t="s">
        <v>136</v>
      </c>
      <c r="BZ147" s="2" t="s">
        <v>124</v>
      </c>
      <c r="CA147" s="2">
        <v>2</v>
      </c>
      <c r="CB147" s="1" t="s">
        <v>175</v>
      </c>
      <c r="CC147" s="2" t="s">
        <v>126</v>
      </c>
      <c r="CD147" s="1" t="e">
        <f t="shared" si="83"/>
        <v>#VALUE!</v>
      </c>
      <c r="CE147" s="1" t="e">
        <f t="shared" si="85"/>
        <v>#VALUE!</v>
      </c>
      <c r="CF147" s="1" t="e">
        <f t="shared" si="66"/>
        <v>#VALUE!</v>
      </c>
      <c r="CG147" s="1" t="e">
        <f t="shared" si="67"/>
        <v>#VALUE!</v>
      </c>
      <c r="CH147" s="1" t="e">
        <f t="shared" si="68"/>
        <v>#VALUE!</v>
      </c>
      <c r="CI147" s="1" t="e">
        <f t="shared" si="69"/>
        <v>#VALUE!</v>
      </c>
      <c r="CJ147" s="1" t="e">
        <f t="shared" si="70"/>
        <v>#VALUE!</v>
      </c>
      <c r="CK147" s="1" t="e">
        <f t="shared" si="71"/>
        <v>#VALUE!</v>
      </c>
      <c r="CL147" s="1" t="e">
        <f t="shared" si="72"/>
        <v>#VALUE!</v>
      </c>
      <c r="CM147" s="1" t="e">
        <f t="shared" si="73"/>
        <v>#VALUE!</v>
      </c>
      <c r="CN147" s="1" t="e">
        <f t="shared" si="74"/>
        <v>#VALUE!</v>
      </c>
      <c r="CO147" s="2" t="b">
        <f t="shared" si="75"/>
        <v>1</v>
      </c>
      <c r="CP147" s="2" t="b">
        <f t="shared" si="76"/>
        <v>1</v>
      </c>
      <c r="CQ147" s="2" t="b">
        <f t="shared" si="77"/>
        <v>0</v>
      </c>
      <c r="CR147" s="6" t="str">
        <f t="shared" si="78"/>
        <v>Male</v>
      </c>
      <c r="CS147" s="7">
        <f t="shared" si="79"/>
        <v>1</v>
      </c>
      <c r="CT147" s="7">
        <f t="shared" si="80"/>
        <v>0</v>
      </c>
      <c r="CU147" s="7">
        <f t="shared" si="81"/>
        <v>0</v>
      </c>
      <c r="CV147" s="7">
        <f t="shared" si="82"/>
        <v>1</v>
      </c>
      <c r="CW147" s="7">
        <f t="shared" si="62"/>
        <v>0</v>
      </c>
      <c r="CX147" s="1" t="e">
        <f t="shared" si="63"/>
        <v>#VALUE!</v>
      </c>
      <c r="CY147" s="1" t="e">
        <f t="shared" si="64"/>
        <v>#VALUE!</v>
      </c>
      <c r="DG147" s="1" t="e">
        <f t="shared" si="65"/>
        <v>#VALUE!</v>
      </c>
    </row>
    <row r="148" spans="1:131" ht="72.5" x14ac:dyDescent="0.35">
      <c r="B148" s="1" t="s">
        <v>13809</v>
      </c>
      <c r="C148" s="9">
        <v>44312</v>
      </c>
      <c r="D148" s="10" t="s">
        <v>13809</v>
      </c>
      <c r="E148" s="1">
        <v>41</v>
      </c>
      <c r="F148" s="1" t="s">
        <v>108</v>
      </c>
      <c r="G148" s="1" t="s">
        <v>13809</v>
      </c>
      <c r="H148" s="1" t="s">
        <v>13809</v>
      </c>
      <c r="I148" s="9">
        <v>44221</v>
      </c>
      <c r="J148" s="2" t="s">
        <v>109</v>
      </c>
      <c r="K148" s="2" t="s">
        <v>13809</v>
      </c>
      <c r="N148" s="2" t="s">
        <v>13809</v>
      </c>
      <c r="O148" s="2" t="s">
        <v>110</v>
      </c>
      <c r="P148" s="2" t="s">
        <v>111</v>
      </c>
      <c r="S148" s="2" t="s">
        <v>112</v>
      </c>
      <c r="T148" s="2" t="s">
        <v>111</v>
      </c>
      <c r="U148" s="2" t="b">
        <v>1</v>
      </c>
      <c r="V148" s="2" t="s">
        <v>126</v>
      </c>
      <c r="W148" s="1" t="s">
        <v>111</v>
      </c>
      <c r="Y148" s="2" t="s">
        <v>112</v>
      </c>
      <c r="Z148" s="2" t="s">
        <v>112</v>
      </c>
      <c r="AA148" s="2" t="s">
        <v>111</v>
      </c>
      <c r="AB148" s="2">
        <v>23</v>
      </c>
      <c r="AC148" s="1" t="s">
        <v>111</v>
      </c>
      <c r="AF148" s="1" t="s">
        <v>111</v>
      </c>
      <c r="AJ148" s="1" t="s">
        <v>115</v>
      </c>
      <c r="AK148" s="1" t="s">
        <v>129</v>
      </c>
      <c r="AO148" s="1" t="s">
        <v>117</v>
      </c>
      <c r="AU148" s="1" t="s">
        <v>132</v>
      </c>
      <c r="AZ148" s="1" t="s">
        <v>155</v>
      </c>
      <c r="BA148" s="1" t="s">
        <v>970</v>
      </c>
      <c r="BJ148" s="1" t="s">
        <v>112</v>
      </c>
      <c r="BK148" s="1" t="s">
        <v>111</v>
      </c>
      <c r="BQ148" s="1" t="s">
        <v>121</v>
      </c>
      <c r="BR148" s="1" t="s">
        <v>122</v>
      </c>
      <c r="BS148" s="1" t="s">
        <v>111</v>
      </c>
      <c r="BT148" s="34" t="s">
        <v>184</v>
      </c>
      <c r="BU148" s="34" t="s">
        <v>971</v>
      </c>
      <c r="BV148" s="9">
        <v>44313</v>
      </c>
      <c r="BW148" s="34" t="s">
        <v>972</v>
      </c>
      <c r="BY148" s="2" t="s">
        <v>153</v>
      </c>
      <c r="BZ148" s="2" t="s">
        <v>124</v>
      </c>
      <c r="CB148" s="1" t="s">
        <v>265</v>
      </c>
      <c r="CD148" s="1" t="b">
        <f t="shared" si="83"/>
        <v>0</v>
      </c>
      <c r="CE148" s="1" t="b">
        <f t="shared" si="85"/>
        <v>0</v>
      </c>
      <c r="CF148" s="1" t="b">
        <f t="shared" si="66"/>
        <v>0</v>
      </c>
      <c r="CG148" s="1" t="b">
        <f t="shared" si="67"/>
        <v>0</v>
      </c>
      <c r="CH148" s="1" t="b">
        <f t="shared" si="68"/>
        <v>0</v>
      </c>
      <c r="CI148" s="1" t="b">
        <f t="shared" si="69"/>
        <v>0</v>
      </c>
      <c r="CJ148" s="1" t="b">
        <f t="shared" si="70"/>
        <v>0</v>
      </c>
      <c r="CK148" s="1" t="b">
        <f t="shared" si="71"/>
        <v>0</v>
      </c>
      <c r="CL148" s="1" t="b">
        <f t="shared" si="72"/>
        <v>1</v>
      </c>
      <c r="CM148" s="1" t="b">
        <f t="shared" si="73"/>
        <v>0</v>
      </c>
      <c r="CN148" s="1" t="b">
        <f t="shared" si="74"/>
        <v>0</v>
      </c>
      <c r="CO148" s="2" t="b">
        <f t="shared" si="75"/>
        <v>0</v>
      </c>
      <c r="CP148" s="2" t="b">
        <f t="shared" si="76"/>
        <v>0</v>
      </c>
      <c r="CQ148" s="2" t="b">
        <f t="shared" si="77"/>
        <v>0</v>
      </c>
      <c r="CR148" s="6" t="str">
        <f t="shared" si="78"/>
        <v>Female</v>
      </c>
      <c r="CS148" s="7">
        <f t="shared" si="79"/>
        <v>1</v>
      </c>
      <c r="CT148" s="7">
        <f t="shared" si="80"/>
        <v>0</v>
      </c>
      <c r="CU148" s="7">
        <f t="shared" si="81"/>
        <v>0</v>
      </c>
      <c r="CV148" s="7">
        <f t="shared" si="82"/>
        <v>0</v>
      </c>
      <c r="CW148" s="7">
        <f t="shared" si="62"/>
        <v>0</v>
      </c>
      <c r="CX148" s="1" t="b">
        <f t="shared" si="63"/>
        <v>0</v>
      </c>
      <c r="CY148" s="1" t="b">
        <f t="shared" si="64"/>
        <v>0</v>
      </c>
      <c r="DG148" s="1" t="b">
        <f t="shared" si="65"/>
        <v>0</v>
      </c>
    </row>
    <row r="149" spans="1:131" x14ac:dyDescent="0.35">
      <c r="A149" s="2">
        <v>435</v>
      </c>
      <c r="B149" s="1" t="s">
        <v>13809</v>
      </c>
      <c r="C149" s="9">
        <v>44312</v>
      </c>
      <c r="D149" s="10" t="s">
        <v>13809</v>
      </c>
      <c r="E149" s="1" t="e">
        <f>ROUND((C149-D149)/365,0)</f>
        <v>#VALUE!</v>
      </c>
      <c r="F149" s="1" t="s">
        <v>127</v>
      </c>
      <c r="G149" s="1" t="s">
        <v>13809</v>
      </c>
      <c r="H149" s="1" t="s">
        <v>13809</v>
      </c>
      <c r="K149" s="2" t="s">
        <v>13809</v>
      </c>
      <c r="L149" s="9">
        <v>44309</v>
      </c>
      <c r="M149" s="2" t="s">
        <v>109</v>
      </c>
      <c r="N149" s="2" t="s">
        <v>13809</v>
      </c>
      <c r="O149" s="2" t="s">
        <v>110</v>
      </c>
      <c r="P149" s="2" t="s">
        <v>111</v>
      </c>
      <c r="S149" s="2" t="s">
        <v>112</v>
      </c>
      <c r="T149" s="2" t="s">
        <v>111</v>
      </c>
      <c r="U149" s="2" t="b">
        <f>OR(S149="yes",T149="yes")</f>
        <v>1</v>
      </c>
      <c r="V149" s="2" t="s">
        <v>113</v>
      </c>
      <c r="W149" s="1" t="s">
        <v>112</v>
      </c>
      <c r="X149" s="1" t="s">
        <v>114</v>
      </c>
      <c r="Y149" s="2" t="s">
        <v>112</v>
      </c>
      <c r="AA149" s="2" t="s">
        <v>112</v>
      </c>
      <c r="AB149" s="2">
        <v>2</v>
      </c>
      <c r="AF149" s="1" t="s">
        <v>111</v>
      </c>
      <c r="AK149" s="1" t="s">
        <v>129</v>
      </c>
      <c r="AO149" s="1" t="s">
        <v>130</v>
      </c>
      <c r="AS149" s="1" t="s">
        <v>118</v>
      </c>
      <c r="AU149" s="1" t="s">
        <v>132</v>
      </c>
      <c r="AZ149" s="1" t="s">
        <v>155</v>
      </c>
      <c r="BA149" s="1" t="s">
        <v>973</v>
      </c>
      <c r="BI149" s="1" t="s">
        <v>112</v>
      </c>
      <c r="BJ149" s="1" t="s">
        <v>112</v>
      </c>
      <c r="BK149" s="1" t="s">
        <v>112</v>
      </c>
      <c r="BL149" s="1" t="s">
        <v>200</v>
      </c>
      <c r="BQ149" s="1" t="s">
        <v>121</v>
      </c>
      <c r="BR149" s="1" t="s">
        <v>122</v>
      </c>
      <c r="BS149" s="1" t="s">
        <v>112</v>
      </c>
      <c r="BX149" s="2" t="s">
        <v>111</v>
      </c>
      <c r="BY149" s="2" t="s">
        <v>136</v>
      </c>
      <c r="BZ149" s="2" t="s">
        <v>124</v>
      </c>
      <c r="CA149" s="2">
        <v>2</v>
      </c>
      <c r="CB149" s="1" t="s">
        <v>233</v>
      </c>
      <c r="CC149" s="2" t="s">
        <v>126</v>
      </c>
      <c r="CD149" s="1" t="e">
        <f t="shared" si="83"/>
        <v>#VALUE!</v>
      </c>
      <c r="CE149" s="1" t="e">
        <f t="shared" si="85"/>
        <v>#VALUE!</v>
      </c>
      <c r="CF149" s="1" t="e">
        <f t="shared" si="66"/>
        <v>#VALUE!</v>
      </c>
      <c r="CG149" s="1" t="e">
        <f t="shared" si="67"/>
        <v>#VALUE!</v>
      </c>
      <c r="CH149" s="1" t="e">
        <f t="shared" si="68"/>
        <v>#VALUE!</v>
      </c>
      <c r="CI149" s="1" t="e">
        <f t="shared" si="69"/>
        <v>#VALUE!</v>
      </c>
      <c r="CJ149" s="1" t="e">
        <f t="shared" si="70"/>
        <v>#VALUE!</v>
      </c>
      <c r="CK149" s="1" t="e">
        <f t="shared" si="71"/>
        <v>#VALUE!</v>
      </c>
      <c r="CL149" s="1" t="e">
        <f t="shared" si="72"/>
        <v>#VALUE!</v>
      </c>
      <c r="CM149" s="1" t="e">
        <f t="shared" si="73"/>
        <v>#VALUE!</v>
      </c>
      <c r="CN149" s="1" t="e">
        <f t="shared" si="74"/>
        <v>#VALUE!</v>
      </c>
      <c r="CO149" s="2" t="b">
        <f t="shared" si="75"/>
        <v>1</v>
      </c>
      <c r="CP149" s="2" t="b">
        <f t="shared" si="76"/>
        <v>1</v>
      </c>
      <c r="CQ149" s="2" t="b">
        <f t="shared" si="77"/>
        <v>0</v>
      </c>
      <c r="CR149" s="6" t="str">
        <f t="shared" si="78"/>
        <v>Male</v>
      </c>
      <c r="CS149" s="7">
        <f t="shared" si="79"/>
        <v>0</v>
      </c>
      <c r="CT149" s="7">
        <f t="shared" si="80"/>
        <v>0</v>
      </c>
      <c r="CU149" s="7">
        <f t="shared" si="81"/>
        <v>0</v>
      </c>
      <c r="CV149" s="7">
        <f t="shared" si="82"/>
        <v>1</v>
      </c>
      <c r="CW149" s="7">
        <f t="shared" si="62"/>
        <v>0</v>
      </c>
      <c r="CX149" s="1" t="e">
        <f t="shared" si="63"/>
        <v>#VALUE!</v>
      </c>
      <c r="CY149" s="1" t="e">
        <f t="shared" si="64"/>
        <v>#VALUE!</v>
      </c>
      <c r="DG149" s="1" t="e">
        <f t="shared" si="65"/>
        <v>#VALUE!</v>
      </c>
    </row>
    <row r="150" spans="1:131" ht="72.5" x14ac:dyDescent="0.35">
      <c r="B150" s="1" t="s">
        <v>13809</v>
      </c>
      <c r="C150" s="9">
        <v>44312</v>
      </c>
      <c r="D150" s="10" t="s">
        <v>13809</v>
      </c>
      <c r="E150" s="1">
        <v>63</v>
      </c>
      <c r="F150" s="1" t="s">
        <v>127</v>
      </c>
      <c r="G150" s="1" t="s">
        <v>13809</v>
      </c>
      <c r="H150" s="1" t="s">
        <v>13809</v>
      </c>
      <c r="I150" s="2" t="s">
        <v>183</v>
      </c>
      <c r="J150" s="2" t="s">
        <v>109</v>
      </c>
      <c r="K150" s="2" t="s">
        <v>13809</v>
      </c>
      <c r="L150" s="9">
        <v>44272</v>
      </c>
      <c r="M150" s="2" t="s">
        <v>109</v>
      </c>
      <c r="N150" s="2" t="s">
        <v>13809</v>
      </c>
      <c r="O150" s="2" t="s">
        <v>110</v>
      </c>
      <c r="P150" s="2" t="s">
        <v>111</v>
      </c>
      <c r="S150" s="2" t="s">
        <v>112</v>
      </c>
      <c r="T150" s="2" t="s">
        <v>111</v>
      </c>
      <c r="U150" s="2" t="b">
        <v>1</v>
      </c>
      <c r="V150" s="2" t="s">
        <v>113</v>
      </c>
      <c r="W150" s="1" t="s">
        <v>112</v>
      </c>
      <c r="X150" s="1" t="s">
        <v>138</v>
      </c>
      <c r="Y150" s="2" t="s">
        <v>112</v>
      </c>
      <c r="Z150" s="2" t="s">
        <v>111</v>
      </c>
      <c r="AA150" s="2" t="s">
        <v>112</v>
      </c>
      <c r="AB150" s="2">
        <v>27</v>
      </c>
      <c r="AC150" s="1" t="s">
        <v>111</v>
      </c>
      <c r="AF150" s="1" t="s">
        <v>111</v>
      </c>
      <c r="AJ150" s="1" t="s">
        <v>115</v>
      </c>
      <c r="AK150" s="1" t="s">
        <v>201</v>
      </c>
      <c r="AN150" s="1" t="s">
        <v>974</v>
      </c>
      <c r="AO150" s="1" t="s">
        <v>117</v>
      </c>
      <c r="AS150" s="1" t="s">
        <v>118</v>
      </c>
      <c r="AU150" s="1" t="s">
        <v>132</v>
      </c>
      <c r="AZ150" s="1" t="s">
        <v>402</v>
      </c>
      <c r="BA150" s="1" t="s">
        <v>975</v>
      </c>
      <c r="BE150" s="1" t="s">
        <v>976</v>
      </c>
      <c r="BJ150" s="1" t="s">
        <v>112</v>
      </c>
      <c r="BK150" s="1" t="s">
        <v>112</v>
      </c>
      <c r="BL150" s="1" t="s">
        <v>226</v>
      </c>
      <c r="BQ150" s="1" t="s">
        <v>121</v>
      </c>
      <c r="BR150" s="1" t="s">
        <v>122</v>
      </c>
      <c r="BS150" s="1" t="s">
        <v>111</v>
      </c>
      <c r="BT150" s="34" t="s">
        <v>977</v>
      </c>
      <c r="BU150" s="34" t="s">
        <v>978</v>
      </c>
      <c r="BV150" s="9">
        <v>44501</v>
      </c>
      <c r="BW150" s="34" t="s">
        <v>979</v>
      </c>
      <c r="BY150" s="2" t="s">
        <v>174</v>
      </c>
      <c r="BZ150" s="2" t="s">
        <v>124</v>
      </c>
      <c r="CA150" s="2">
        <v>2</v>
      </c>
      <c r="CB150" s="1" t="s">
        <v>598</v>
      </c>
      <c r="CC150" s="2" t="s">
        <v>126</v>
      </c>
      <c r="CD150" s="1" t="b">
        <f t="shared" si="83"/>
        <v>0</v>
      </c>
      <c r="CE150" s="1" t="b">
        <f t="shared" si="85"/>
        <v>0</v>
      </c>
      <c r="CF150" s="1" t="b">
        <f t="shared" si="66"/>
        <v>0</v>
      </c>
      <c r="CG150" s="1" t="b">
        <f t="shared" si="67"/>
        <v>0</v>
      </c>
      <c r="CH150" s="1" t="b">
        <f t="shared" si="68"/>
        <v>0</v>
      </c>
      <c r="CI150" s="1" t="b">
        <f t="shared" si="69"/>
        <v>0</v>
      </c>
      <c r="CJ150" s="1" t="b">
        <f t="shared" si="70"/>
        <v>0</v>
      </c>
      <c r="CK150" s="1" t="b">
        <f t="shared" si="71"/>
        <v>0</v>
      </c>
      <c r="CL150" s="1" t="b">
        <f t="shared" si="72"/>
        <v>0</v>
      </c>
      <c r="CM150" s="1" t="b">
        <f t="shared" si="73"/>
        <v>1</v>
      </c>
      <c r="CN150" s="1" t="b">
        <f t="shared" si="74"/>
        <v>0</v>
      </c>
      <c r="CO150" s="2" t="b">
        <f t="shared" si="75"/>
        <v>0</v>
      </c>
      <c r="CP150" s="2" t="b">
        <f t="shared" si="76"/>
        <v>0</v>
      </c>
      <c r="CQ150" s="2" t="b">
        <f t="shared" si="77"/>
        <v>0</v>
      </c>
      <c r="CR150" s="6" t="str">
        <f t="shared" si="78"/>
        <v>Male</v>
      </c>
      <c r="CS150" s="7">
        <f t="shared" si="79"/>
        <v>1</v>
      </c>
      <c r="CT150" s="7">
        <f t="shared" si="80"/>
        <v>0</v>
      </c>
      <c r="CU150" s="7">
        <f t="shared" si="81"/>
        <v>0</v>
      </c>
      <c r="CV150" s="7">
        <f t="shared" si="82"/>
        <v>1</v>
      </c>
      <c r="CW150" s="7">
        <f t="shared" si="62"/>
        <v>0</v>
      </c>
      <c r="CX150" s="1" t="b">
        <f t="shared" si="63"/>
        <v>0</v>
      </c>
      <c r="CY150" s="1" t="b">
        <f t="shared" si="64"/>
        <v>0</v>
      </c>
      <c r="DG150" s="1" t="b">
        <f t="shared" si="65"/>
        <v>0</v>
      </c>
    </row>
    <row r="151" spans="1:131" ht="58" x14ac:dyDescent="0.35">
      <c r="A151" s="2">
        <v>668</v>
      </c>
      <c r="B151" s="1" t="s">
        <v>13809</v>
      </c>
      <c r="C151" s="9">
        <v>44312</v>
      </c>
      <c r="D151" s="10" t="s">
        <v>13809</v>
      </c>
      <c r="E151" s="11">
        <v>19</v>
      </c>
      <c r="F151" s="1" t="s">
        <v>127</v>
      </c>
      <c r="G151" s="1" t="s">
        <v>13809</v>
      </c>
      <c r="H151" s="1" t="s">
        <v>13809</v>
      </c>
      <c r="I151" s="9">
        <v>44306</v>
      </c>
      <c r="J151" s="2" t="s">
        <v>109</v>
      </c>
      <c r="K151" s="2" t="s">
        <v>13809</v>
      </c>
      <c r="N151" s="2" t="s">
        <v>13809</v>
      </c>
      <c r="O151" s="2" t="s">
        <v>110</v>
      </c>
      <c r="P151" s="2" t="s">
        <v>111</v>
      </c>
      <c r="S151" s="2" t="s">
        <v>111</v>
      </c>
      <c r="T151" s="2" t="s">
        <v>112</v>
      </c>
      <c r="U151" s="2" t="b">
        <f t="shared" ref="U151:U156" si="86">OR(S151="yes",T151="yes")</f>
        <v>1</v>
      </c>
      <c r="V151" s="2" t="s">
        <v>113</v>
      </c>
      <c r="W151" s="1" t="s">
        <v>112</v>
      </c>
      <c r="X151" s="1" t="s">
        <v>110</v>
      </c>
      <c r="Y151" s="2" t="s">
        <v>112</v>
      </c>
      <c r="Z151" s="2" t="s">
        <v>112</v>
      </c>
      <c r="AA151" s="2" t="s">
        <v>111</v>
      </c>
      <c r="AB151" s="2">
        <v>1</v>
      </c>
      <c r="AC151" s="1" t="s">
        <v>111</v>
      </c>
      <c r="AF151" s="1" t="s">
        <v>111</v>
      </c>
      <c r="AJ151" s="1" t="s">
        <v>115</v>
      </c>
      <c r="AK151" s="1" t="s">
        <v>201</v>
      </c>
      <c r="AN151" s="1" t="s">
        <v>980</v>
      </c>
      <c r="AO151" s="1" t="s">
        <v>117</v>
      </c>
      <c r="AS151" s="1" t="s">
        <v>118</v>
      </c>
      <c r="AU151" s="1" t="s">
        <v>243</v>
      </c>
      <c r="AZ151" s="1" t="s">
        <v>120</v>
      </c>
      <c r="BA151" s="1">
        <v>31</v>
      </c>
      <c r="BG151" s="1">
        <v>14.8</v>
      </c>
      <c r="BH151" s="1">
        <v>11</v>
      </c>
      <c r="BI151" s="1" t="s">
        <v>112</v>
      </c>
      <c r="BJ151" s="1" t="s">
        <v>112</v>
      </c>
      <c r="BK151" s="1" t="s">
        <v>112</v>
      </c>
      <c r="BL151" s="1" t="s">
        <v>142</v>
      </c>
      <c r="BQ151" s="1" t="s">
        <v>121</v>
      </c>
      <c r="BR151" s="1" t="s">
        <v>122</v>
      </c>
      <c r="BS151" s="1" t="s">
        <v>112</v>
      </c>
      <c r="BU151" s="34" t="s">
        <v>981</v>
      </c>
      <c r="BV151" s="9">
        <v>44358</v>
      </c>
      <c r="BW151" s="34" t="s">
        <v>982</v>
      </c>
      <c r="BX151" s="2" t="s">
        <v>111</v>
      </c>
      <c r="BY151" s="2" t="s">
        <v>123</v>
      </c>
      <c r="BZ151" s="2" t="s">
        <v>124</v>
      </c>
      <c r="CA151" s="2">
        <v>1</v>
      </c>
      <c r="CB151" s="1" t="s">
        <v>246</v>
      </c>
      <c r="CC151" s="2" t="s">
        <v>126</v>
      </c>
      <c r="CD151" s="1" t="b">
        <f t="shared" si="83"/>
        <v>1</v>
      </c>
      <c r="CE151" s="1" t="b">
        <f t="shared" si="85"/>
        <v>0</v>
      </c>
      <c r="CF151" s="1" t="b">
        <f t="shared" si="66"/>
        <v>0</v>
      </c>
      <c r="CG151" s="1" t="b">
        <f t="shared" si="67"/>
        <v>0</v>
      </c>
      <c r="CH151" s="1" t="b">
        <f t="shared" si="68"/>
        <v>0</v>
      </c>
      <c r="CI151" s="1" t="b">
        <f t="shared" si="69"/>
        <v>1</v>
      </c>
      <c r="CJ151" s="1" t="b">
        <f t="shared" si="70"/>
        <v>0</v>
      </c>
      <c r="CK151" s="1" t="b">
        <f t="shared" si="71"/>
        <v>0</v>
      </c>
      <c r="CL151" s="1" t="b">
        <f t="shared" si="72"/>
        <v>0</v>
      </c>
      <c r="CM151" s="1" t="b">
        <f t="shared" si="73"/>
        <v>0</v>
      </c>
      <c r="CN151" s="1" t="b">
        <f t="shared" si="74"/>
        <v>0</v>
      </c>
      <c r="CO151" s="2" t="b">
        <f t="shared" si="75"/>
        <v>1</v>
      </c>
      <c r="CP151" s="2" t="b">
        <f t="shared" si="76"/>
        <v>1</v>
      </c>
      <c r="CQ151" s="2" t="b">
        <f t="shared" si="77"/>
        <v>0</v>
      </c>
      <c r="CR151" s="6" t="str">
        <f t="shared" si="78"/>
        <v>Male</v>
      </c>
      <c r="CS151" s="7">
        <f t="shared" si="79"/>
        <v>1</v>
      </c>
      <c r="CT151" s="7">
        <f t="shared" si="80"/>
        <v>0</v>
      </c>
      <c r="CU151" s="7">
        <f t="shared" si="81"/>
        <v>0</v>
      </c>
      <c r="CV151" s="7">
        <f t="shared" si="82"/>
        <v>0</v>
      </c>
      <c r="CW151" s="7">
        <f t="shared" si="62"/>
        <v>0</v>
      </c>
      <c r="CX151" s="1" t="b">
        <f t="shared" si="63"/>
        <v>1</v>
      </c>
      <c r="CY151" s="1" t="b">
        <f t="shared" si="64"/>
        <v>1</v>
      </c>
      <c r="DG151" s="1" t="b">
        <f t="shared" si="65"/>
        <v>0</v>
      </c>
    </row>
    <row r="152" spans="1:131" ht="87" x14ac:dyDescent="0.35">
      <c r="B152" s="1" t="s">
        <v>13809</v>
      </c>
      <c r="C152" s="9">
        <v>44312</v>
      </c>
      <c r="D152" s="10" t="s">
        <v>13809</v>
      </c>
      <c r="E152" s="1">
        <v>54</v>
      </c>
      <c r="F152" s="1" t="s">
        <v>127</v>
      </c>
      <c r="G152" s="1" t="s">
        <v>13809</v>
      </c>
      <c r="H152" s="1" t="s">
        <v>13809</v>
      </c>
      <c r="I152" s="2" t="s">
        <v>183</v>
      </c>
      <c r="J152" s="2" t="s">
        <v>163</v>
      </c>
      <c r="K152" s="2" t="s">
        <v>13809</v>
      </c>
      <c r="L152" s="9">
        <v>44291</v>
      </c>
      <c r="M152" s="2" t="s">
        <v>128</v>
      </c>
      <c r="N152" s="2" t="s">
        <v>13809</v>
      </c>
      <c r="O152" s="2" t="s">
        <v>110</v>
      </c>
      <c r="P152" s="2" t="s">
        <v>111</v>
      </c>
      <c r="S152" s="2" t="s">
        <v>112</v>
      </c>
      <c r="T152" s="2" t="s">
        <v>111</v>
      </c>
      <c r="U152" s="2" t="b">
        <f t="shared" si="86"/>
        <v>1</v>
      </c>
      <c r="V152" s="2" t="s">
        <v>113</v>
      </c>
      <c r="W152" s="1" t="s">
        <v>111</v>
      </c>
      <c r="Y152" s="2" t="s">
        <v>112</v>
      </c>
      <c r="Z152" s="2" t="s">
        <v>111</v>
      </c>
      <c r="AA152" s="2" t="s">
        <v>112</v>
      </c>
      <c r="AB152" s="2">
        <v>8</v>
      </c>
      <c r="AC152" s="1" t="s">
        <v>112</v>
      </c>
      <c r="AD152" s="1" t="s">
        <v>192</v>
      </c>
      <c r="AE152" s="1" t="s">
        <v>983</v>
      </c>
      <c r="AF152" s="1" t="s">
        <v>111</v>
      </c>
      <c r="AJ152" s="1" t="s">
        <v>115</v>
      </c>
      <c r="AK152" s="1" t="s">
        <v>555</v>
      </c>
      <c r="AN152" s="1" t="s">
        <v>983</v>
      </c>
      <c r="AO152" s="1" t="s">
        <v>166</v>
      </c>
      <c r="AS152" s="1" t="s">
        <v>767</v>
      </c>
      <c r="AU152" s="1" t="s">
        <v>238</v>
      </c>
      <c r="AX152" s="12">
        <v>0.65</v>
      </c>
      <c r="AZ152" s="1" t="s">
        <v>707</v>
      </c>
      <c r="BC152" s="1" t="s">
        <v>984</v>
      </c>
      <c r="BF152" s="1" t="s">
        <v>985</v>
      </c>
      <c r="BG152" s="1" t="s">
        <v>986</v>
      </c>
      <c r="BJ152" s="1" t="s">
        <v>112</v>
      </c>
      <c r="BK152" s="1" t="s">
        <v>112</v>
      </c>
      <c r="BL152" s="1" t="s">
        <v>987</v>
      </c>
      <c r="BM152" s="1" t="s">
        <v>988</v>
      </c>
      <c r="BQ152" s="1" t="s">
        <v>121</v>
      </c>
      <c r="BR152" s="1" t="s">
        <v>122</v>
      </c>
      <c r="BS152" s="1" t="s">
        <v>111</v>
      </c>
      <c r="BT152" s="34" t="s">
        <v>989</v>
      </c>
      <c r="BU152" s="34" t="s">
        <v>990</v>
      </c>
      <c r="BV152" s="9">
        <v>44797</v>
      </c>
      <c r="BW152" s="34" t="s">
        <v>991</v>
      </c>
      <c r="BY152" s="2" t="s">
        <v>123</v>
      </c>
      <c r="BZ152" s="2" t="s">
        <v>124</v>
      </c>
      <c r="CA152" s="2">
        <v>2</v>
      </c>
      <c r="CB152" s="1" t="s">
        <v>346</v>
      </c>
      <c r="CC152" s="2" t="s">
        <v>113</v>
      </c>
      <c r="CD152" s="1" t="b">
        <f t="shared" si="83"/>
        <v>0</v>
      </c>
      <c r="CE152" s="1" t="b">
        <f t="shared" si="85"/>
        <v>0</v>
      </c>
      <c r="CF152" s="1" t="b">
        <f t="shared" si="66"/>
        <v>0</v>
      </c>
      <c r="CG152" s="1" t="b">
        <f t="shared" si="67"/>
        <v>0</v>
      </c>
      <c r="CH152" s="1" t="b">
        <f t="shared" si="68"/>
        <v>0</v>
      </c>
      <c r="CI152" s="1" t="b">
        <f t="shared" si="69"/>
        <v>0</v>
      </c>
      <c r="CJ152" s="1" t="b">
        <f t="shared" si="70"/>
        <v>0</v>
      </c>
      <c r="CK152" s="1" t="b">
        <f t="shared" si="71"/>
        <v>0</v>
      </c>
      <c r="CL152" s="1" t="b">
        <f t="shared" si="72"/>
        <v>0</v>
      </c>
      <c r="CM152" s="1" t="b">
        <f t="shared" si="73"/>
        <v>1</v>
      </c>
      <c r="CN152" s="1" t="b">
        <f t="shared" si="74"/>
        <v>0</v>
      </c>
      <c r="CO152" s="2" t="b">
        <f t="shared" si="75"/>
        <v>0</v>
      </c>
      <c r="CP152" s="2" t="b">
        <f t="shared" si="76"/>
        <v>0</v>
      </c>
      <c r="CQ152" s="2" t="b">
        <f t="shared" si="77"/>
        <v>1</v>
      </c>
      <c r="CR152" s="6" t="str">
        <f t="shared" si="78"/>
        <v>Male</v>
      </c>
      <c r="CS152" s="7">
        <f t="shared" si="79"/>
        <v>0</v>
      </c>
      <c r="CT152" s="7">
        <f t="shared" si="80"/>
        <v>0</v>
      </c>
      <c r="CU152" s="7">
        <f t="shared" si="81"/>
        <v>0</v>
      </c>
      <c r="CV152" s="7">
        <f t="shared" si="82"/>
        <v>0</v>
      </c>
    </row>
    <row r="153" spans="1:131" s="4" customFormat="1" x14ac:dyDescent="0.35">
      <c r="A153" s="2"/>
      <c r="B153" s="1" t="s">
        <v>13809</v>
      </c>
      <c r="C153" s="9">
        <v>44312</v>
      </c>
      <c r="D153" s="10" t="s">
        <v>13809</v>
      </c>
      <c r="E153" s="1">
        <v>31</v>
      </c>
      <c r="F153" s="1" t="s">
        <v>127</v>
      </c>
      <c r="G153" s="1" t="s">
        <v>13809</v>
      </c>
      <c r="H153" s="1" t="s">
        <v>13809</v>
      </c>
      <c r="I153" s="2"/>
      <c r="J153" s="2"/>
      <c r="K153" s="2" t="s">
        <v>13809</v>
      </c>
      <c r="L153" s="9">
        <v>44309</v>
      </c>
      <c r="M153" s="2" t="s">
        <v>128</v>
      </c>
      <c r="N153" s="2" t="s">
        <v>13809</v>
      </c>
      <c r="O153" s="2" t="s">
        <v>110</v>
      </c>
      <c r="P153" s="2" t="s">
        <v>111</v>
      </c>
      <c r="Q153" s="2"/>
      <c r="R153" s="2"/>
      <c r="S153" s="2" t="s">
        <v>111</v>
      </c>
      <c r="T153" s="2" t="s">
        <v>112</v>
      </c>
      <c r="U153" s="2" t="b">
        <f t="shared" si="86"/>
        <v>1</v>
      </c>
      <c r="V153" s="2" t="s">
        <v>113</v>
      </c>
      <c r="W153" s="1" t="s">
        <v>112</v>
      </c>
      <c r="X153" s="1" t="s">
        <v>110</v>
      </c>
      <c r="Y153" s="2" t="s">
        <v>112</v>
      </c>
      <c r="Z153" s="2" t="s">
        <v>111</v>
      </c>
      <c r="AA153" s="2" t="s">
        <v>112</v>
      </c>
      <c r="AB153" s="2">
        <v>3</v>
      </c>
      <c r="AC153" s="1"/>
      <c r="AD153" s="1"/>
      <c r="AE153" s="1"/>
      <c r="AF153" s="1" t="s">
        <v>111</v>
      </c>
      <c r="AG153" s="1"/>
      <c r="AH153" s="1"/>
      <c r="AI153" s="1"/>
      <c r="AJ153" s="1"/>
      <c r="AK153" s="1" t="s">
        <v>555</v>
      </c>
      <c r="AL153" s="1"/>
      <c r="AM153" s="1"/>
      <c r="AN153" s="1" t="s">
        <v>992</v>
      </c>
      <c r="AO153" s="1" t="s">
        <v>117</v>
      </c>
      <c r="AP153" s="1"/>
      <c r="AQ153" s="1"/>
      <c r="AR153" s="1"/>
      <c r="AS153" s="1" t="s">
        <v>118</v>
      </c>
      <c r="AT153" s="1" t="s">
        <v>112</v>
      </c>
      <c r="AU153" s="1"/>
      <c r="AV153" s="1"/>
      <c r="AW153" s="1"/>
      <c r="AX153" s="1"/>
      <c r="AY153" s="1"/>
      <c r="AZ153" s="1" t="s">
        <v>155</v>
      </c>
      <c r="BA153" s="1" t="s">
        <v>993</v>
      </c>
      <c r="BB153" s="1"/>
      <c r="BC153" s="1"/>
      <c r="BD153" s="1"/>
      <c r="BE153" s="1"/>
      <c r="BF153" s="1"/>
      <c r="BG153" s="1"/>
      <c r="BH153" s="1"/>
      <c r="BI153" s="1" t="s">
        <v>112</v>
      </c>
      <c r="BJ153" s="1" t="s">
        <v>112</v>
      </c>
      <c r="BK153" s="1" t="s">
        <v>112</v>
      </c>
      <c r="BL153" s="1" t="s">
        <v>142</v>
      </c>
      <c r="BM153" s="1"/>
      <c r="BN153" s="1"/>
      <c r="BO153" s="1"/>
      <c r="BP153" s="1"/>
      <c r="BQ153" s="1" t="s">
        <v>121</v>
      </c>
      <c r="BR153" s="1" t="s">
        <v>122</v>
      </c>
      <c r="BS153" s="1" t="s">
        <v>112</v>
      </c>
      <c r="BT153" s="34"/>
      <c r="BU153" s="34"/>
      <c r="BV153" s="9">
        <v>44342</v>
      </c>
      <c r="BW153" s="34"/>
      <c r="BX153" s="2" t="s">
        <v>111</v>
      </c>
      <c r="BY153" s="2" t="s">
        <v>156</v>
      </c>
      <c r="BZ153" s="2" t="s">
        <v>124</v>
      </c>
      <c r="CA153" s="2">
        <v>2</v>
      </c>
      <c r="CB153" s="1" t="s">
        <v>265</v>
      </c>
      <c r="CC153" s="2" t="s">
        <v>126</v>
      </c>
      <c r="CD153" s="1" t="b">
        <f t="shared" si="83"/>
        <v>0</v>
      </c>
      <c r="CE153" s="1" t="b">
        <f t="shared" si="85"/>
        <v>0</v>
      </c>
      <c r="CF153" s="1" t="b">
        <f t="shared" si="66"/>
        <v>0</v>
      </c>
      <c r="CG153" s="1" t="b">
        <f t="shared" si="67"/>
        <v>0</v>
      </c>
      <c r="CH153" s="1" t="b">
        <f t="shared" si="68"/>
        <v>0</v>
      </c>
      <c r="CI153" s="1" t="b">
        <f t="shared" si="69"/>
        <v>0</v>
      </c>
      <c r="CJ153" s="1" t="b">
        <f t="shared" si="70"/>
        <v>0</v>
      </c>
      <c r="CK153" s="1" t="b">
        <f t="shared" si="71"/>
        <v>1</v>
      </c>
      <c r="CL153" s="1" t="b">
        <f t="shared" si="72"/>
        <v>0</v>
      </c>
      <c r="CM153" s="1" t="b">
        <f t="shared" si="73"/>
        <v>0</v>
      </c>
      <c r="CN153" s="1" t="b">
        <f t="shared" si="74"/>
        <v>0</v>
      </c>
      <c r="CO153" s="2" t="b">
        <f t="shared" si="75"/>
        <v>1</v>
      </c>
      <c r="CP153" s="2" t="b">
        <f t="shared" si="76"/>
        <v>1</v>
      </c>
      <c r="CQ153" s="2" t="b">
        <f t="shared" si="77"/>
        <v>0</v>
      </c>
      <c r="CR153" s="6" t="str">
        <f t="shared" si="78"/>
        <v>Male</v>
      </c>
      <c r="CS153" s="7">
        <f t="shared" si="79"/>
        <v>0</v>
      </c>
      <c r="CT153" s="7">
        <f t="shared" si="80"/>
        <v>0</v>
      </c>
      <c r="CU153" s="7">
        <f t="shared" si="81"/>
        <v>0</v>
      </c>
      <c r="CV153" s="7">
        <f t="shared" si="82"/>
        <v>0</v>
      </c>
      <c r="CW153" s="7">
        <f t="shared" ref="CW153:CW182" si="87">COUNTIF(M153,"=*moderna*")</f>
        <v>1</v>
      </c>
      <c r="CX153" s="1" t="b">
        <f t="shared" ref="CX153:CX182" si="88">AND(E153&lt;30,NOT(E153="."),NOT(E153=""))</f>
        <v>0</v>
      </c>
      <c r="CY153" s="1" t="b">
        <f t="shared" ref="CY153:CY182" si="89">AND(E153&gt;17,E153&lt;41,NOT(E153="."),NOT(E153=""))</f>
        <v>1</v>
      </c>
      <c r="CZ153" s="2"/>
      <c r="DA153" s="2"/>
      <c r="DB153" s="2"/>
      <c r="DC153" s="2"/>
      <c r="DD153" s="2"/>
      <c r="DE153" s="2"/>
      <c r="DF153" s="2"/>
      <c r="DG153" s="1" t="b">
        <f t="shared" ref="DG153:DG182" si="90">AND(E153&gt;4,E153&lt;18,NOT(E153=""),NOT(E153="."))</f>
        <v>0</v>
      </c>
      <c r="DH153" s="2"/>
      <c r="DI153" s="2"/>
      <c r="DJ153" s="2"/>
      <c r="DK153" s="2"/>
      <c r="DL153" s="2"/>
      <c r="DM153" s="2"/>
      <c r="DN153" s="2"/>
      <c r="DO153" s="2"/>
      <c r="DP153" s="2"/>
      <c r="DQ153" s="2"/>
      <c r="DR153" s="2"/>
      <c r="DS153" s="2"/>
      <c r="DT153" s="2"/>
      <c r="DU153" s="2"/>
      <c r="DV153" s="2"/>
      <c r="DW153" s="2"/>
      <c r="DX153" s="2"/>
      <c r="DY153" s="2"/>
      <c r="DZ153" s="2"/>
      <c r="EA153" s="2"/>
    </row>
    <row r="154" spans="1:131" ht="101.5" x14ac:dyDescent="0.35">
      <c r="B154" s="1" t="s">
        <v>13809</v>
      </c>
      <c r="C154" s="9">
        <v>44312</v>
      </c>
      <c r="D154" s="10" t="s">
        <v>13809</v>
      </c>
      <c r="E154" s="1" t="e">
        <f>ROUND((L154-D154)/365,0)</f>
        <v>#VALUE!</v>
      </c>
      <c r="F154" s="1" t="s">
        <v>108</v>
      </c>
      <c r="G154" s="1" t="s">
        <v>13809</v>
      </c>
      <c r="H154" s="1" t="s">
        <v>13809</v>
      </c>
      <c r="J154" s="2" t="s">
        <v>109</v>
      </c>
      <c r="K154" s="2" t="s">
        <v>13809</v>
      </c>
      <c r="L154" s="9">
        <v>44243</v>
      </c>
      <c r="M154" s="2" t="s">
        <v>109</v>
      </c>
      <c r="N154" s="2" t="s">
        <v>13809</v>
      </c>
      <c r="O154" s="2" t="s">
        <v>110</v>
      </c>
      <c r="S154" s="2" t="s">
        <v>111</v>
      </c>
      <c r="T154" s="2" t="s">
        <v>112</v>
      </c>
      <c r="U154" s="2" t="b">
        <f t="shared" si="86"/>
        <v>1</v>
      </c>
      <c r="V154" s="2" t="s">
        <v>113</v>
      </c>
      <c r="W154" s="1" t="s">
        <v>112</v>
      </c>
      <c r="X154" s="1" t="s">
        <v>138</v>
      </c>
      <c r="Y154" s="2" t="s">
        <v>112</v>
      </c>
      <c r="Z154" s="2" t="s">
        <v>111</v>
      </c>
      <c r="AA154" s="2" t="s">
        <v>112</v>
      </c>
      <c r="AB154" s="2">
        <v>13</v>
      </c>
      <c r="AC154" s="1" t="s">
        <v>111</v>
      </c>
      <c r="AF154" s="1" t="s">
        <v>111</v>
      </c>
      <c r="AJ154" s="1" t="s">
        <v>115</v>
      </c>
      <c r="AK154" s="1" t="s">
        <v>129</v>
      </c>
      <c r="AO154" s="1" t="s">
        <v>130</v>
      </c>
      <c r="AU154" s="1" t="s">
        <v>197</v>
      </c>
      <c r="AZ154" s="1" t="s">
        <v>320</v>
      </c>
      <c r="BG154" s="1">
        <v>160</v>
      </c>
      <c r="BH154" s="1">
        <v>75</v>
      </c>
      <c r="BI154" s="1" t="s">
        <v>112</v>
      </c>
      <c r="BJ154" s="1" t="s">
        <v>112</v>
      </c>
      <c r="BK154" s="1" t="s">
        <v>112</v>
      </c>
      <c r="BL154" s="1" t="s">
        <v>301</v>
      </c>
      <c r="BQ154" s="1" t="s">
        <v>121</v>
      </c>
      <c r="BR154" s="1" t="s">
        <v>122</v>
      </c>
      <c r="BS154" s="1" t="s">
        <v>112</v>
      </c>
      <c r="BU154" s="34" t="s">
        <v>994</v>
      </c>
      <c r="BV154" s="9">
        <v>44343</v>
      </c>
      <c r="BW154" s="34" t="s">
        <v>995</v>
      </c>
      <c r="BX154" s="2" t="s">
        <v>111</v>
      </c>
      <c r="BY154" s="2" t="s">
        <v>174</v>
      </c>
      <c r="BZ154" s="2" t="s">
        <v>124</v>
      </c>
      <c r="CA154" s="2">
        <v>2</v>
      </c>
      <c r="CB154" s="1" t="s">
        <v>669</v>
      </c>
      <c r="CC154" s="2" t="s">
        <v>113</v>
      </c>
      <c r="CD154" s="1" t="e">
        <f t="shared" si="83"/>
        <v>#VALUE!</v>
      </c>
      <c r="CE154" s="1" t="e">
        <f t="shared" si="85"/>
        <v>#VALUE!</v>
      </c>
      <c r="CF154" s="1" t="e">
        <f t="shared" si="66"/>
        <v>#VALUE!</v>
      </c>
      <c r="CG154" s="1" t="e">
        <f t="shared" si="67"/>
        <v>#VALUE!</v>
      </c>
      <c r="CH154" s="1" t="e">
        <f t="shared" si="68"/>
        <v>#VALUE!</v>
      </c>
      <c r="CI154" s="1" t="e">
        <f t="shared" si="69"/>
        <v>#VALUE!</v>
      </c>
      <c r="CJ154" s="1" t="e">
        <f t="shared" si="70"/>
        <v>#VALUE!</v>
      </c>
      <c r="CK154" s="1" t="e">
        <f t="shared" si="71"/>
        <v>#VALUE!</v>
      </c>
      <c r="CL154" s="1" t="e">
        <f t="shared" si="72"/>
        <v>#VALUE!</v>
      </c>
      <c r="CM154" s="1" t="e">
        <f t="shared" si="73"/>
        <v>#VALUE!</v>
      </c>
      <c r="CN154" s="1" t="e">
        <f t="shared" si="74"/>
        <v>#VALUE!</v>
      </c>
      <c r="CO154" s="2" t="b">
        <f t="shared" si="75"/>
        <v>0</v>
      </c>
      <c r="CP154" s="2" t="b">
        <f t="shared" si="76"/>
        <v>0</v>
      </c>
      <c r="CQ154" s="2" t="b">
        <f t="shared" si="77"/>
        <v>1</v>
      </c>
      <c r="CR154" s="6" t="str">
        <f t="shared" si="78"/>
        <v>Female</v>
      </c>
      <c r="CS154" s="7">
        <f t="shared" si="79"/>
        <v>1</v>
      </c>
      <c r="CT154" s="7">
        <f t="shared" si="80"/>
        <v>0</v>
      </c>
      <c r="CU154" s="7">
        <f t="shared" si="81"/>
        <v>0</v>
      </c>
      <c r="CV154" s="7">
        <f t="shared" si="82"/>
        <v>1</v>
      </c>
      <c r="CW154" s="7">
        <f t="shared" si="87"/>
        <v>0</v>
      </c>
      <c r="CX154" s="1" t="e">
        <f t="shared" si="88"/>
        <v>#VALUE!</v>
      </c>
      <c r="CY154" s="1" t="e">
        <f t="shared" si="89"/>
        <v>#VALUE!</v>
      </c>
      <c r="DG154" s="1" t="e">
        <f t="shared" si="90"/>
        <v>#VALUE!</v>
      </c>
    </row>
    <row r="155" spans="1:131" s="4" customFormat="1" ht="246.5" x14ac:dyDescent="0.35">
      <c r="A155" s="2">
        <v>283</v>
      </c>
      <c r="B155" s="1" t="s">
        <v>13809</v>
      </c>
      <c r="C155" s="9">
        <v>44312</v>
      </c>
      <c r="D155" s="10" t="s">
        <v>13809</v>
      </c>
      <c r="E155" s="1" t="e">
        <f>ROUND((C155-D155)/365,0)</f>
        <v>#VALUE!</v>
      </c>
      <c r="F155" s="1" t="s">
        <v>127</v>
      </c>
      <c r="G155" s="1" t="s">
        <v>13809</v>
      </c>
      <c r="H155" s="1" t="s">
        <v>13809</v>
      </c>
      <c r="I155" s="9">
        <v>44217</v>
      </c>
      <c r="J155" s="2" t="s">
        <v>128</v>
      </c>
      <c r="K155" s="2" t="s">
        <v>13809</v>
      </c>
      <c r="L155" s="9">
        <v>44253</v>
      </c>
      <c r="M155" s="2" t="s">
        <v>128</v>
      </c>
      <c r="N155" s="2" t="s">
        <v>13809</v>
      </c>
      <c r="O155" s="2" t="s">
        <v>110</v>
      </c>
      <c r="P155" s="2" t="s">
        <v>111</v>
      </c>
      <c r="Q155" s="2"/>
      <c r="R155" s="2"/>
      <c r="S155" s="2" t="s">
        <v>111</v>
      </c>
      <c r="T155" s="2" t="s">
        <v>112</v>
      </c>
      <c r="U155" s="2" t="b">
        <f t="shared" si="86"/>
        <v>1</v>
      </c>
      <c r="V155" s="2" t="s">
        <v>113</v>
      </c>
      <c r="W155" s="1" t="s">
        <v>112</v>
      </c>
      <c r="X155" s="1" t="s">
        <v>114</v>
      </c>
      <c r="Y155" s="2" t="s">
        <v>112</v>
      </c>
      <c r="Z155" s="2" t="s">
        <v>111</v>
      </c>
      <c r="AA155" s="2" t="s">
        <v>112</v>
      </c>
      <c r="AB155" s="2">
        <v>2</v>
      </c>
      <c r="AC155" s="1" t="s">
        <v>111</v>
      </c>
      <c r="AD155" s="1"/>
      <c r="AE155" s="1"/>
      <c r="AF155" s="1" t="s">
        <v>111</v>
      </c>
      <c r="AG155" s="1"/>
      <c r="AH155" s="1"/>
      <c r="AI155" s="1"/>
      <c r="AJ155" s="1" t="s">
        <v>115</v>
      </c>
      <c r="AK155" s="1" t="s">
        <v>194</v>
      </c>
      <c r="AL155" s="1"/>
      <c r="AM155" s="1"/>
      <c r="AN155" s="1" t="s">
        <v>996</v>
      </c>
      <c r="AO155" s="1" t="s">
        <v>130</v>
      </c>
      <c r="AP155" s="1"/>
      <c r="AQ155" s="1"/>
      <c r="AR155" s="1"/>
      <c r="AS155" s="1"/>
      <c r="AT155" s="1"/>
      <c r="AU155" s="1" t="s">
        <v>132</v>
      </c>
      <c r="AV155" s="1"/>
      <c r="AW155" s="1"/>
      <c r="AX155" s="1"/>
      <c r="AY155" s="1"/>
      <c r="AZ155" s="1" t="s">
        <v>155</v>
      </c>
      <c r="BA155" s="1" t="s">
        <v>997</v>
      </c>
      <c r="BB155" s="1"/>
      <c r="BC155" s="1"/>
      <c r="BD155" s="1"/>
      <c r="BE155" s="1"/>
      <c r="BF155" s="1"/>
      <c r="BG155" s="1"/>
      <c r="BH155" s="1"/>
      <c r="BI155" s="1" t="s">
        <v>112</v>
      </c>
      <c r="BJ155" s="1" t="s">
        <v>112</v>
      </c>
      <c r="BK155" s="1" t="s">
        <v>112</v>
      </c>
      <c r="BL155" s="1" t="s">
        <v>289</v>
      </c>
      <c r="BM155" s="1" t="s">
        <v>478</v>
      </c>
      <c r="BN155" s="1"/>
      <c r="BO155" s="1"/>
      <c r="BP155" s="1"/>
      <c r="BQ155" s="1" t="s">
        <v>121</v>
      </c>
      <c r="BR155" s="1" t="s">
        <v>122</v>
      </c>
      <c r="BS155" s="1" t="s">
        <v>112</v>
      </c>
      <c r="BT155" s="34"/>
      <c r="BU155" s="34" t="s">
        <v>998</v>
      </c>
      <c r="BV155" s="9">
        <v>44351</v>
      </c>
      <c r="BW155" s="34" t="s">
        <v>14140</v>
      </c>
      <c r="BX155" s="2" t="s">
        <v>111</v>
      </c>
      <c r="BY155" s="2" t="s">
        <v>156</v>
      </c>
      <c r="BZ155" s="2" t="s">
        <v>124</v>
      </c>
      <c r="CA155" s="2">
        <v>2</v>
      </c>
      <c r="CB155" s="1" t="s">
        <v>669</v>
      </c>
      <c r="CC155" s="2" t="s">
        <v>126</v>
      </c>
      <c r="CD155" s="1" t="e">
        <f t="shared" si="83"/>
        <v>#VALUE!</v>
      </c>
      <c r="CE155" s="1" t="e">
        <f t="shared" si="85"/>
        <v>#VALUE!</v>
      </c>
      <c r="CF155" s="1" t="e">
        <f t="shared" si="66"/>
        <v>#VALUE!</v>
      </c>
      <c r="CG155" s="1" t="e">
        <f t="shared" si="67"/>
        <v>#VALUE!</v>
      </c>
      <c r="CH155" s="1" t="e">
        <f t="shared" si="68"/>
        <v>#VALUE!</v>
      </c>
      <c r="CI155" s="1" t="e">
        <f t="shared" si="69"/>
        <v>#VALUE!</v>
      </c>
      <c r="CJ155" s="1" t="e">
        <f t="shared" si="70"/>
        <v>#VALUE!</v>
      </c>
      <c r="CK155" s="1" t="e">
        <f t="shared" si="71"/>
        <v>#VALUE!</v>
      </c>
      <c r="CL155" s="1" t="e">
        <f t="shared" si="72"/>
        <v>#VALUE!</v>
      </c>
      <c r="CM155" s="1" t="e">
        <f t="shared" si="73"/>
        <v>#VALUE!</v>
      </c>
      <c r="CN155" s="1" t="e">
        <f t="shared" si="74"/>
        <v>#VALUE!</v>
      </c>
      <c r="CO155" s="2" t="b">
        <f t="shared" si="75"/>
        <v>1</v>
      </c>
      <c r="CP155" s="2" t="b">
        <f t="shared" si="76"/>
        <v>1</v>
      </c>
      <c r="CQ155" s="2" t="b">
        <f t="shared" si="77"/>
        <v>0</v>
      </c>
      <c r="CR155" s="6" t="str">
        <f t="shared" si="78"/>
        <v>Male</v>
      </c>
      <c r="CS155" s="7">
        <f t="shared" si="79"/>
        <v>0</v>
      </c>
      <c r="CT155" s="7">
        <f t="shared" si="80"/>
        <v>1</v>
      </c>
      <c r="CU155" s="7">
        <f t="shared" si="81"/>
        <v>0</v>
      </c>
      <c r="CV155" s="7">
        <f t="shared" si="82"/>
        <v>0</v>
      </c>
      <c r="CW155" s="7">
        <f t="shared" si="87"/>
        <v>1</v>
      </c>
      <c r="CX155" s="1" t="e">
        <f t="shared" si="88"/>
        <v>#VALUE!</v>
      </c>
      <c r="CY155" s="1" t="e">
        <f t="shared" si="89"/>
        <v>#VALUE!</v>
      </c>
      <c r="CZ155" s="2"/>
      <c r="DA155" s="2"/>
      <c r="DB155" s="2"/>
      <c r="DC155" s="2"/>
      <c r="DD155" s="2"/>
      <c r="DE155" s="2"/>
      <c r="DF155" s="2"/>
      <c r="DG155" s="1" t="e">
        <f t="shared" si="90"/>
        <v>#VALUE!</v>
      </c>
      <c r="DH155" s="2"/>
      <c r="DI155" s="2"/>
      <c r="DJ155" s="2"/>
      <c r="DK155" s="2"/>
      <c r="DL155" s="2"/>
      <c r="DM155" s="2"/>
      <c r="DN155" s="2"/>
      <c r="DO155" s="2"/>
      <c r="DP155" s="2"/>
      <c r="DQ155" s="2"/>
      <c r="DR155" s="2"/>
      <c r="DS155" s="2"/>
      <c r="DT155" s="2"/>
      <c r="DU155" s="2"/>
      <c r="DV155" s="2"/>
      <c r="DW155" s="2"/>
      <c r="DX155" s="2"/>
      <c r="DY155" s="2"/>
      <c r="DZ155" s="2"/>
      <c r="EA155" s="2"/>
    </row>
    <row r="156" spans="1:131" x14ac:dyDescent="0.35">
      <c r="A156" s="2">
        <v>432</v>
      </c>
      <c r="B156" s="1" t="s">
        <v>13809</v>
      </c>
      <c r="C156" s="9">
        <v>44313</v>
      </c>
      <c r="D156" s="10" t="s">
        <v>13809</v>
      </c>
      <c r="E156" s="1" t="e">
        <f>ROUND((C156-D156)/365,0)</f>
        <v>#VALUE!</v>
      </c>
      <c r="F156" s="1" t="s">
        <v>127</v>
      </c>
      <c r="G156" s="1" t="s">
        <v>13809</v>
      </c>
      <c r="H156" s="1" t="s">
        <v>13809</v>
      </c>
      <c r="K156" s="2" t="s">
        <v>13809</v>
      </c>
      <c r="L156" s="9">
        <v>44308</v>
      </c>
      <c r="M156" s="2" t="s">
        <v>109</v>
      </c>
      <c r="N156" s="2" t="s">
        <v>13809</v>
      </c>
      <c r="O156" s="2" t="s">
        <v>110</v>
      </c>
      <c r="P156" s="2" t="s">
        <v>111</v>
      </c>
      <c r="S156" s="2" t="s">
        <v>112</v>
      </c>
      <c r="T156" s="2" t="s">
        <v>111</v>
      </c>
      <c r="U156" s="2" t="b">
        <f t="shared" si="86"/>
        <v>1</v>
      </c>
      <c r="V156" s="2" t="s">
        <v>113</v>
      </c>
      <c r="W156" s="1" t="s">
        <v>112</v>
      </c>
      <c r="X156" s="1" t="s">
        <v>110</v>
      </c>
      <c r="Y156" s="2" t="s">
        <v>112</v>
      </c>
      <c r="AA156" s="2" t="s">
        <v>112</v>
      </c>
      <c r="AB156" s="2">
        <v>1</v>
      </c>
      <c r="AC156" s="1" t="s">
        <v>111</v>
      </c>
      <c r="AF156" s="1" t="s">
        <v>111</v>
      </c>
      <c r="AK156" s="1" t="s">
        <v>150</v>
      </c>
      <c r="AO156" s="1" t="s">
        <v>221</v>
      </c>
      <c r="AS156" s="1" t="s">
        <v>118</v>
      </c>
      <c r="AZ156" s="1" t="s">
        <v>155</v>
      </c>
      <c r="BA156" s="1" t="s">
        <v>999</v>
      </c>
      <c r="BJ156" s="1" t="s">
        <v>112</v>
      </c>
      <c r="BK156" s="1" t="s">
        <v>112</v>
      </c>
      <c r="BL156" s="1" t="s">
        <v>142</v>
      </c>
      <c r="BQ156" s="1" t="s">
        <v>121</v>
      </c>
      <c r="BR156" s="1" t="s">
        <v>122</v>
      </c>
      <c r="BS156" s="1" t="s">
        <v>112</v>
      </c>
      <c r="BW156" s="34" t="s">
        <v>1000</v>
      </c>
      <c r="BX156" s="2" t="s">
        <v>111</v>
      </c>
      <c r="BY156" s="2" t="s">
        <v>156</v>
      </c>
      <c r="BZ156" s="2" t="s">
        <v>124</v>
      </c>
      <c r="CA156" s="2">
        <v>2</v>
      </c>
      <c r="CB156" s="1" t="s">
        <v>199</v>
      </c>
      <c r="CC156" s="2" t="s">
        <v>126</v>
      </c>
      <c r="CD156" s="1" t="e">
        <f t="shared" si="83"/>
        <v>#VALUE!</v>
      </c>
      <c r="CE156" s="1" t="e">
        <f t="shared" si="85"/>
        <v>#VALUE!</v>
      </c>
      <c r="CF156" s="1" t="e">
        <f t="shared" si="66"/>
        <v>#VALUE!</v>
      </c>
      <c r="CG156" s="1" t="e">
        <f t="shared" si="67"/>
        <v>#VALUE!</v>
      </c>
      <c r="CH156" s="1" t="e">
        <f t="shared" si="68"/>
        <v>#VALUE!</v>
      </c>
      <c r="CI156" s="1" t="e">
        <f t="shared" si="69"/>
        <v>#VALUE!</v>
      </c>
      <c r="CJ156" s="1" t="e">
        <f t="shared" si="70"/>
        <v>#VALUE!</v>
      </c>
      <c r="CK156" s="1" t="e">
        <f t="shared" si="71"/>
        <v>#VALUE!</v>
      </c>
      <c r="CL156" s="1" t="e">
        <f t="shared" si="72"/>
        <v>#VALUE!</v>
      </c>
      <c r="CM156" s="1" t="e">
        <f t="shared" si="73"/>
        <v>#VALUE!</v>
      </c>
      <c r="CN156" s="1" t="e">
        <f t="shared" si="74"/>
        <v>#VALUE!</v>
      </c>
      <c r="CO156" s="2" t="b">
        <f t="shared" si="75"/>
        <v>1</v>
      </c>
      <c r="CP156" s="2" t="b">
        <f t="shared" si="76"/>
        <v>1</v>
      </c>
      <c r="CQ156" s="2" t="b">
        <f t="shared" si="77"/>
        <v>0</v>
      </c>
      <c r="CR156" s="6" t="str">
        <f t="shared" si="78"/>
        <v>Male</v>
      </c>
      <c r="CS156" s="7">
        <f t="shared" si="79"/>
        <v>0</v>
      </c>
      <c r="CT156" s="7">
        <f t="shared" si="80"/>
        <v>0</v>
      </c>
      <c r="CU156" s="7">
        <f t="shared" si="81"/>
        <v>0</v>
      </c>
      <c r="CV156" s="7">
        <f t="shared" si="82"/>
        <v>1</v>
      </c>
      <c r="CW156" s="7">
        <f t="shared" si="87"/>
        <v>0</v>
      </c>
      <c r="CX156" s="1" t="e">
        <f t="shared" si="88"/>
        <v>#VALUE!</v>
      </c>
      <c r="CY156" s="1" t="e">
        <f t="shared" si="89"/>
        <v>#VALUE!</v>
      </c>
      <c r="DG156" s="1" t="e">
        <f t="shared" si="90"/>
        <v>#VALUE!</v>
      </c>
    </row>
    <row r="157" spans="1:131" x14ac:dyDescent="0.35">
      <c r="A157" s="2">
        <v>1848</v>
      </c>
      <c r="B157" s="1" t="s">
        <v>13809</v>
      </c>
      <c r="C157" s="9">
        <v>44313</v>
      </c>
      <c r="D157" s="10" t="s">
        <v>13809</v>
      </c>
      <c r="E157" s="1">
        <v>22</v>
      </c>
      <c r="F157" s="1" t="s">
        <v>127</v>
      </c>
      <c r="G157" s="1" t="s">
        <v>13809</v>
      </c>
      <c r="H157" s="1" t="s">
        <v>13809</v>
      </c>
      <c r="K157" s="2" t="s">
        <v>13809</v>
      </c>
      <c r="L157" s="9">
        <v>44307</v>
      </c>
      <c r="M157" s="2" t="s">
        <v>163</v>
      </c>
      <c r="N157" s="2" t="s">
        <v>13809</v>
      </c>
      <c r="O157" s="2" t="s">
        <v>110</v>
      </c>
      <c r="P157" s="2" t="s">
        <v>111</v>
      </c>
      <c r="S157" s="2" t="s">
        <v>112</v>
      </c>
      <c r="T157" s="2" t="s">
        <v>111</v>
      </c>
      <c r="U157" s="2" t="b">
        <v>1</v>
      </c>
      <c r="V157" s="2" t="s">
        <v>113</v>
      </c>
      <c r="W157" s="1" t="s">
        <v>112</v>
      </c>
      <c r="X157" s="1" t="s">
        <v>138</v>
      </c>
      <c r="Y157" s="2" t="s">
        <v>112</v>
      </c>
      <c r="Z157" s="2" t="s">
        <v>111</v>
      </c>
      <c r="AA157" s="2" t="s">
        <v>112</v>
      </c>
      <c r="AB157" s="2">
        <v>3</v>
      </c>
      <c r="AF157" s="1" t="s">
        <v>111</v>
      </c>
      <c r="AJ157" s="1" t="s">
        <v>115</v>
      </c>
      <c r="AK157" s="1" t="s">
        <v>129</v>
      </c>
      <c r="AO157" s="1" t="s">
        <v>117</v>
      </c>
      <c r="AS157" s="1" t="s">
        <v>118</v>
      </c>
      <c r="AU157" s="1" t="s">
        <v>132</v>
      </c>
      <c r="AZ157" s="1" t="s">
        <v>1001</v>
      </c>
      <c r="BA157" s="1">
        <v>0.67</v>
      </c>
      <c r="BC157" s="1">
        <v>214</v>
      </c>
      <c r="BJ157" s="1" t="s">
        <v>112</v>
      </c>
      <c r="BK157" s="1" t="s">
        <v>112</v>
      </c>
      <c r="BL157" s="1" t="s">
        <v>142</v>
      </c>
      <c r="BQ157" s="1" t="s">
        <v>121</v>
      </c>
      <c r="BR157" s="1" t="s">
        <v>122</v>
      </c>
      <c r="BS157" s="1" t="s">
        <v>112</v>
      </c>
      <c r="BV157" s="9">
        <v>44398</v>
      </c>
      <c r="BX157" s="2" t="s">
        <v>111</v>
      </c>
      <c r="BY157" s="2" t="s">
        <v>174</v>
      </c>
      <c r="BZ157" s="2" t="s">
        <v>124</v>
      </c>
      <c r="CA157" s="2">
        <v>2</v>
      </c>
      <c r="CB157" s="1" t="s">
        <v>1002</v>
      </c>
      <c r="CC157" s="2" t="s">
        <v>126</v>
      </c>
      <c r="CD157" s="1" t="b">
        <f t="shared" si="83"/>
        <v>1</v>
      </c>
      <c r="CE157" s="1" t="b">
        <f t="shared" si="85"/>
        <v>0</v>
      </c>
      <c r="CF157" s="1" t="b">
        <f t="shared" si="66"/>
        <v>0</v>
      </c>
      <c r="CG157" s="1" t="b">
        <f t="shared" si="67"/>
        <v>0</v>
      </c>
      <c r="CH157" s="1" t="b">
        <f t="shared" si="68"/>
        <v>0</v>
      </c>
      <c r="CI157" s="1" t="b">
        <f t="shared" si="69"/>
        <v>1</v>
      </c>
      <c r="CJ157" s="1" t="b">
        <f t="shared" si="70"/>
        <v>0</v>
      </c>
      <c r="CK157" s="1" t="b">
        <f t="shared" si="71"/>
        <v>0</v>
      </c>
      <c r="CL157" s="1" t="b">
        <f t="shared" si="72"/>
        <v>0</v>
      </c>
      <c r="CM157" s="1" t="b">
        <f t="shared" si="73"/>
        <v>0</v>
      </c>
      <c r="CN157" s="1" t="b">
        <f t="shared" si="74"/>
        <v>0</v>
      </c>
      <c r="CO157" s="2" t="b">
        <f t="shared" si="75"/>
        <v>1</v>
      </c>
      <c r="CP157" s="2" t="b">
        <f t="shared" si="76"/>
        <v>1</v>
      </c>
      <c r="CQ157" s="2" t="b">
        <f t="shared" si="77"/>
        <v>0</v>
      </c>
      <c r="CR157" s="6" t="str">
        <f t="shared" si="78"/>
        <v>Male</v>
      </c>
      <c r="CS157" s="7">
        <f t="shared" si="79"/>
        <v>0</v>
      </c>
      <c r="CT157" s="7">
        <f t="shared" si="80"/>
        <v>0</v>
      </c>
      <c r="CU157" s="7">
        <f t="shared" si="81"/>
        <v>0</v>
      </c>
      <c r="CV157" s="7">
        <f t="shared" si="82"/>
        <v>0</v>
      </c>
      <c r="CW157" s="7">
        <f t="shared" si="87"/>
        <v>0</v>
      </c>
      <c r="CX157" s="1" t="b">
        <f t="shared" si="88"/>
        <v>1</v>
      </c>
      <c r="CY157" s="1" t="b">
        <f t="shared" si="89"/>
        <v>1</v>
      </c>
      <c r="DG157" s="1" t="b">
        <f t="shared" si="90"/>
        <v>0</v>
      </c>
    </row>
    <row r="158" spans="1:131" ht="101.5" x14ac:dyDescent="0.35">
      <c r="B158" s="1" t="s">
        <v>13809</v>
      </c>
      <c r="C158" s="9">
        <v>44313</v>
      </c>
      <c r="D158" s="10" t="s">
        <v>13809</v>
      </c>
      <c r="E158" s="1">
        <v>39</v>
      </c>
      <c r="F158" s="1" t="s">
        <v>127</v>
      </c>
      <c r="G158" s="1" t="s">
        <v>13809</v>
      </c>
      <c r="H158" s="1" t="s">
        <v>13809</v>
      </c>
      <c r="I158" s="9">
        <v>44283</v>
      </c>
      <c r="J158" s="2" t="s">
        <v>109</v>
      </c>
      <c r="K158" s="2" t="s">
        <v>13809</v>
      </c>
      <c r="M158" s="2" t="s">
        <v>163</v>
      </c>
      <c r="N158" s="2" t="s">
        <v>13809</v>
      </c>
      <c r="O158" s="2" t="s">
        <v>110</v>
      </c>
      <c r="P158" s="2" t="s">
        <v>111</v>
      </c>
      <c r="S158" s="2" t="s">
        <v>112</v>
      </c>
      <c r="T158" s="2" t="s">
        <v>111</v>
      </c>
      <c r="U158" s="2" t="b">
        <v>1</v>
      </c>
      <c r="V158" s="2" t="s">
        <v>113</v>
      </c>
      <c r="W158" s="1" t="s">
        <v>112</v>
      </c>
      <c r="X158" s="1" t="s">
        <v>138</v>
      </c>
      <c r="Y158" s="2" t="s">
        <v>112</v>
      </c>
      <c r="Z158" s="2" t="s">
        <v>112</v>
      </c>
      <c r="AA158" s="2" t="s">
        <v>111</v>
      </c>
      <c r="AB158" s="2">
        <v>4</v>
      </c>
      <c r="AC158" s="1" t="s">
        <v>111</v>
      </c>
      <c r="AF158" s="1" t="s">
        <v>111</v>
      </c>
      <c r="AJ158" s="1" t="s">
        <v>115</v>
      </c>
      <c r="AK158" s="1" t="s">
        <v>1003</v>
      </c>
      <c r="AN158" s="1" t="s">
        <v>1004</v>
      </c>
      <c r="AO158" s="1" t="s">
        <v>117</v>
      </c>
      <c r="AS158" s="1" t="s">
        <v>118</v>
      </c>
      <c r="AU158" s="1" t="s">
        <v>191</v>
      </c>
      <c r="AX158" s="1">
        <v>50</v>
      </c>
      <c r="AZ158" s="1" t="s">
        <v>120</v>
      </c>
      <c r="BA158" s="1" t="s">
        <v>1005</v>
      </c>
      <c r="BG158" s="1" t="s">
        <v>1006</v>
      </c>
      <c r="BH158" s="1" t="s">
        <v>1007</v>
      </c>
      <c r="BJ158" s="1" t="s">
        <v>112</v>
      </c>
      <c r="BK158" s="1" t="s">
        <v>112</v>
      </c>
      <c r="BL158" s="1" t="s">
        <v>1008</v>
      </c>
      <c r="BQ158" s="1" t="s">
        <v>121</v>
      </c>
      <c r="BR158" s="1" t="s">
        <v>122</v>
      </c>
      <c r="BS158" s="1" t="s">
        <v>111</v>
      </c>
      <c r="BT158" s="34" t="s">
        <v>1009</v>
      </c>
      <c r="BU158" s="34" t="s">
        <v>1010</v>
      </c>
      <c r="BV158" s="9">
        <v>44334</v>
      </c>
      <c r="BW158" s="34" t="s">
        <v>1011</v>
      </c>
      <c r="BX158" s="2" t="s">
        <v>111</v>
      </c>
      <c r="BY158" s="2" t="s">
        <v>174</v>
      </c>
      <c r="BZ158" s="2" t="s">
        <v>124</v>
      </c>
      <c r="CA158" s="2">
        <v>1</v>
      </c>
      <c r="CB158" s="1" t="s">
        <v>227</v>
      </c>
      <c r="CC158" s="2" t="s">
        <v>113</v>
      </c>
      <c r="CD158" s="1" t="b">
        <f t="shared" si="83"/>
        <v>0</v>
      </c>
      <c r="CE158" s="1" t="b">
        <f t="shared" si="85"/>
        <v>0</v>
      </c>
      <c r="CF158" s="1" t="b">
        <f t="shared" si="66"/>
        <v>0</v>
      </c>
      <c r="CG158" s="1" t="b">
        <f t="shared" si="67"/>
        <v>0</v>
      </c>
      <c r="CH158" s="1" t="b">
        <f t="shared" si="68"/>
        <v>0</v>
      </c>
      <c r="CI158" s="1" t="b">
        <f t="shared" si="69"/>
        <v>0</v>
      </c>
      <c r="CJ158" s="1" t="b">
        <f t="shared" si="70"/>
        <v>0</v>
      </c>
      <c r="CK158" s="1" t="b">
        <f t="shared" si="71"/>
        <v>1</v>
      </c>
      <c r="CL158" s="1" t="b">
        <f t="shared" si="72"/>
        <v>0</v>
      </c>
      <c r="CM158" s="1" t="b">
        <f t="shared" si="73"/>
        <v>0</v>
      </c>
      <c r="CN158" s="1" t="b">
        <f t="shared" si="74"/>
        <v>0</v>
      </c>
      <c r="CO158" s="2" t="b">
        <f t="shared" si="75"/>
        <v>1</v>
      </c>
      <c r="CP158" s="2" t="b">
        <f t="shared" si="76"/>
        <v>1</v>
      </c>
      <c r="CQ158" s="2" t="b">
        <f t="shared" si="77"/>
        <v>0</v>
      </c>
      <c r="CR158" s="6" t="str">
        <f t="shared" si="78"/>
        <v>Male</v>
      </c>
      <c r="CS158" s="7">
        <f t="shared" si="79"/>
        <v>1</v>
      </c>
      <c r="CT158" s="7">
        <f t="shared" si="80"/>
        <v>0</v>
      </c>
      <c r="CU158" s="7">
        <f t="shared" si="81"/>
        <v>0</v>
      </c>
      <c r="CV158" s="7">
        <f t="shared" si="82"/>
        <v>0</v>
      </c>
      <c r="CW158" s="7">
        <f t="shared" si="87"/>
        <v>0</v>
      </c>
      <c r="CX158" s="1" t="b">
        <f t="shared" si="88"/>
        <v>0</v>
      </c>
      <c r="CY158" s="1" t="b">
        <f t="shared" si="89"/>
        <v>1</v>
      </c>
      <c r="DG158" s="1" t="b">
        <f t="shared" si="90"/>
        <v>0</v>
      </c>
    </row>
    <row r="159" spans="1:131" ht="72.5" x14ac:dyDescent="0.35">
      <c r="A159" s="2">
        <v>104</v>
      </c>
      <c r="B159" s="1" t="s">
        <v>13809</v>
      </c>
      <c r="C159" s="9">
        <v>44313</v>
      </c>
      <c r="D159" s="10" t="s">
        <v>13809</v>
      </c>
      <c r="E159" s="1" t="e">
        <f>ROUND((C159-D159)/365,0)</f>
        <v>#VALUE!</v>
      </c>
      <c r="F159" s="1" t="s">
        <v>127</v>
      </c>
      <c r="G159" s="1" t="s">
        <v>13809</v>
      </c>
      <c r="H159" s="1" t="s">
        <v>13809</v>
      </c>
      <c r="K159" s="2" t="s">
        <v>13809</v>
      </c>
      <c r="L159" s="9">
        <v>44308</v>
      </c>
      <c r="M159" s="2" t="s">
        <v>109</v>
      </c>
      <c r="N159" s="2" t="s">
        <v>13809</v>
      </c>
      <c r="O159" s="2" t="s">
        <v>110</v>
      </c>
      <c r="P159" s="2" t="s">
        <v>111</v>
      </c>
      <c r="T159" s="2" t="s">
        <v>112</v>
      </c>
      <c r="U159" s="2" t="b">
        <f>OR(S159="yes",T159="yes")</f>
        <v>1</v>
      </c>
      <c r="V159" s="2" t="s">
        <v>113</v>
      </c>
      <c r="W159" s="1" t="s">
        <v>112</v>
      </c>
      <c r="X159" s="1" t="s">
        <v>114</v>
      </c>
      <c r="Y159" s="2" t="s">
        <v>112</v>
      </c>
      <c r="AA159" s="2" t="s">
        <v>112</v>
      </c>
      <c r="AB159" s="2">
        <v>2</v>
      </c>
      <c r="AC159" s="1" t="s">
        <v>111</v>
      </c>
      <c r="AF159" s="1" t="s">
        <v>111</v>
      </c>
      <c r="AJ159" s="1" t="s">
        <v>115</v>
      </c>
      <c r="AK159" s="1" t="s">
        <v>160</v>
      </c>
      <c r="AN159" s="1" t="s">
        <v>1012</v>
      </c>
      <c r="AO159" s="1" t="s">
        <v>419</v>
      </c>
      <c r="AP159" s="1" t="s">
        <v>420</v>
      </c>
      <c r="AQ159" s="1" t="s">
        <v>1013</v>
      </c>
      <c r="AS159" s="1" t="s">
        <v>140</v>
      </c>
      <c r="AT159" s="1" t="s">
        <v>112</v>
      </c>
      <c r="AU159" s="1" t="s">
        <v>238</v>
      </c>
      <c r="AX159" s="1">
        <v>61</v>
      </c>
      <c r="AZ159" s="1" t="s">
        <v>799</v>
      </c>
      <c r="BC159" s="1" t="s">
        <v>1014</v>
      </c>
      <c r="BF159" s="1">
        <v>3720</v>
      </c>
      <c r="BG159" s="1" t="s">
        <v>1015</v>
      </c>
      <c r="BH159" s="1">
        <v>9</v>
      </c>
      <c r="BI159" s="1" t="s">
        <v>112</v>
      </c>
      <c r="BJ159" s="1" t="s">
        <v>112</v>
      </c>
      <c r="BK159" s="1" t="s">
        <v>112</v>
      </c>
      <c r="BL159" s="1" t="s">
        <v>1016</v>
      </c>
      <c r="BM159" s="1" t="s">
        <v>1017</v>
      </c>
      <c r="BQ159" s="1" t="s">
        <v>121</v>
      </c>
      <c r="BR159" s="1" t="s">
        <v>122</v>
      </c>
      <c r="BS159" s="1" t="s">
        <v>112</v>
      </c>
      <c r="BU159" s="34" t="s">
        <v>1018</v>
      </c>
      <c r="BV159" s="9">
        <v>44334</v>
      </c>
      <c r="BW159" s="34" t="s">
        <v>1019</v>
      </c>
      <c r="BX159" s="2" t="s">
        <v>111</v>
      </c>
      <c r="BY159" s="2" t="s">
        <v>136</v>
      </c>
      <c r="BZ159" s="2" t="s">
        <v>124</v>
      </c>
      <c r="CA159" s="2">
        <v>2</v>
      </c>
      <c r="CB159" s="1" t="s">
        <v>669</v>
      </c>
      <c r="CC159" s="2" t="s">
        <v>126</v>
      </c>
      <c r="CD159" s="1" t="e">
        <f t="shared" si="83"/>
        <v>#VALUE!</v>
      </c>
      <c r="CE159" s="1" t="e">
        <f t="shared" si="85"/>
        <v>#VALUE!</v>
      </c>
      <c r="CF159" s="1" t="e">
        <f t="shared" si="66"/>
        <v>#VALUE!</v>
      </c>
      <c r="CG159" s="1" t="e">
        <f t="shared" si="67"/>
        <v>#VALUE!</v>
      </c>
      <c r="CH159" s="1" t="e">
        <f t="shared" si="68"/>
        <v>#VALUE!</v>
      </c>
      <c r="CI159" s="1" t="e">
        <f t="shared" si="69"/>
        <v>#VALUE!</v>
      </c>
      <c r="CJ159" s="1" t="e">
        <f t="shared" si="70"/>
        <v>#VALUE!</v>
      </c>
      <c r="CK159" s="1" t="e">
        <f t="shared" si="71"/>
        <v>#VALUE!</v>
      </c>
      <c r="CL159" s="1" t="e">
        <f t="shared" si="72"/>
        <v>#VALUE!</v>
      </c>
      <c r="CM159" s="1" t="e">
        <f t="shared" si="73"/>
        <v>#VALUE!</v>
      </c>
      <c r="CN159" s="1" t="e">
        <f t="shared" si="74"/>
        <v>#VALUE!</v>
      </c>
      <c r="CO159" s="2" t="b">
        <f t="shared" si="75"/>
        <v>1</v>
      </c>
      <c r="CP159" s="2" t="b">
        <f t="shared" si="76"/>
        <v>1</v>
      </c>
      <c r="CQ159" s="2" t="b">
        <f t="shared" si="77"/>
        <v>0</v>
      </c>
      <c r="CR159" s="6" t="str">
        <f t="shared" si="78"/>
        <v>Male</v>
      </c>
      <c r="CS159" s="7">
        <f t="shared" si="79"/>
        <v>0</v>
      </c>
      <c r="CT159" s="7">
        <f t="shared" si="80"/>
        <v>0</v>
      </c>
      <c r="CU159" s="7">
        <f t="shared" si="81"/>
        <v>0</v>
      </c>
      <c r="CV159" s="7">
        <f t="shared" si="82"/>
        <v>1</v>
      </c>
      <c r="CW159" s="7">
        <f t="shared" si="87"/>
        <v>0</v>
      </c>
      <c r="CX159" s="1" t="e">
        <f t="shared" si="88"/>
        <v>#VALUE!</v>
      </c>
      <c r="CY159" s="1" t="e">
        <f t="shared" si="89"/>
        <v>#VALUE!</v>
      </c>
      <c r="DG159" s="1" t="e">
        <f t="shared" si="90"/>
        <v>#VALUE!</v>
      </c>
    </row>
    <row r="160" spans="1:131" ht="87" x14ac:dyDescent="0.35">
      <c r="A160" s="2">
        <v>149</v>
      </c>
      <c r="B160" s="1" t="s">
        <v>13809</v>
      </c>
      <c r="C160" s="9">
        <v>44313</v>
      </c>
      <c r="D160" s="10" t="s">
        <v>13809</v>
      </c>
      <c r="E160" s="1" t="e">
        <f>ROUND((C160-D160)/365,0)</f>
        <v>#VALUE!</v>
      </c>
      <c r="F160" s="1" t="s">
        <v>127</v>
      </c>
      <c r="G160" s="1" t="s">
        <v>13809</v>
      </c>
      <c r="H160" s="1" t="s">
        <v>13809</v>
      </c>
      <c r="K160" s="2" t="s">
        <v>13809</v>
      </c>
      <c r="L160" s="9">
        <v>44309</v>
      </c>
      <c r="M160" s="2" t="s">
        <v>109</v>
      </c>
      <c r="N160" s="2" t="s">
        <v>13809</v>
      </c>
      <c r="O160" s="2" t="s">
        <v>110</v>
      </c>
      <c r="P160" s="2" t="s">
        <v>111</v>
      </c>
      <c r="T160" s="2" t="s">
        <v>112</v>
      </c>
      <c r="U160" s="2" t="b">
        <f>OR(S160="yes",T160="yes")</f>
        <v>1</v>
      </c>
      <c r="V160" s="2" t="s">
        <v>113</v>
      </c>
      <c r="W160" s="1" t="s">
        <v>112</v>
      </c>
      <c r="X160" s="1" t="s">
        <v>114</v>
      </c>
      <c r="Y160" s="2" t="s">
        <v>112</v>
      </c>
      <c r="AA160" s="2" t="s">
        <v>112</v>
      </c>
      <c r="AB160" s="2">
        <v>3</v>
      </c>
      <c r="AC160" s="1" t="s">
        <v>111</v>
      </c>
      <c r="AF160" s="1" t="s">
        <v>111</v>
      </c>
      <c r="AJ160" s="1" t="s">
        <v>115</v>
      </c>
      <c r="AK160" s="1" t="s">
        <v>1020</v>
      </c>
      <c r="AL160" s="1" t="s">
        <v>1021</v>
      </c>
      <c r="AM160" s="1" t="s">
        <v>1022</v>
      </c>
      <c r="AO160" s="1" t="s">
        <v>656</v>
      </c>
      <c r="AP160" s="1" t="s">
        <v>420</v>
      </c>
      <c r="AQ160" s="1" t="s">
        <v>1023</v>
      </c>
      <c r="AS160" s="1" t="s">
        <v>131</v>
      </c>
      <c r="AT160" s="1" t="s">
        <v>112</v>
      </c>
      <c r="AU160" s="1" t="s">
        <v>238</v>
      </c>
      <c r="AX160" s="1">
        <v>62.8</v>
      </c>
      <c r="AZ160" s="1" t="s">
        <v>338</v>
      </c>
      <c r="BA160" s="1" t="s">
        <v>1024</v>
      </c>
      <c r="BD160" s="1">
        <v>418</v>
      </c>
      <c r="BF160" s="1" t="s">
        <v>1025</v>
      </c>
      <c r="BG160" s="1" t="s">
        <v>1026</v>
      </c>
      <c r="BH160" s="1" t="s">
        <v>1027</v>
      </c>
      <c r="BI160" s="1" t="s">
        <v>112</v>
      </c>
      <c r="BJ160" s="1" t="s">
        <v>112</v>
      </c>
      <c r="BK160" s="1" t="s">
        <v>112</v>
      </c>
      <c r="BL160" s="1" t="s">
        <v>1028</v>
      </c>
      <c r="BQ160" s="1" t="s">
        <v>121</v>
      </c>
      <c r="BR160" s="1" t="s">
        <v>122</v>
      </c>
      <c r="BS160" s="1" t="s">
        <v>112</v>
      </c>
      <c r="BU160" s="34" t="s">
        <v>1029</v>
      </c>
      <c r="BV160" s="9">
        <v>44334</v>
      </c>
      <c r="BW160" s="34" t="s">
        <v>1030</v>
      </c>
      <c r="BX160" s="2" t="s">
        <v>111</v>
      </c>
      <c r="BZ160" s="2" t="s">
        <v>124</v>
      </c>
      <c r="CA160" s="2">
        <v>2</v>
      </c>
      <c r="CB160" s="1" t="s">
        <v>169</v>
      </c>
      <c r="CC160" s="2" t="s">
        <v>126</v>
      </c>
      <c r="CD160" s="1" t="e">
        <f t="shared" si="83"/>
        <v>#VALUE!</v>
      </c>
      <c r="CE160" s="1" t="e">
        <f t="shared" si="85"/>
        <v>#VALUE!</v>
      </c>
      <c r="CF160" s="1" t="e">
        <f t="shared" si="66"/>
        <v>#VALUE!</v>
      </c>
      <c r="CG160" s="1" t="e">
        <f t="shared" si="67"/>
        <v>#VALUE!</v>
      </c>
      <c r="CH160" s="1" t="e">
        <f t="shared" si="68"/>
        <v>#VALUE!</v>
      </c>
      <c r="CI160" s="1" t="e">
        <f t="shared" si="69"/>
        <v>#VALUE!</v>
      </c>
      <c r="CJ160" s="1" t="e">
        <f t="shared" si="70"/>
        <v>#VALUE!</v>
      </c>
      <c r="CK160" s="1" t="e">
        <f t="shared" si="71"/>
        <v>#VALUE!</v>
      </c>
      <c r="CL160" s="1" t="e">
        <f t="shared" si="72"/>
        <v>#VALUE!</v>
      </c>
      <c r="CM160" s="1" t="e">
        <f t="shared" si="73"/>
        <v>#VALUE!</v>
      </c>
      <c r="CN160" s="1" t="e">
        <f t="shared" si="74"/>
        <v>#VALUE!</v>
      </c>
      <c r="CO160" s="2" t="b">
        <f t="shared" si="75"/>
        <v>1</v>
      </c>
      <c r="CP160" s="2" t="b">
        <f t="shared" si="76"/>
        <v>1</v>
      </c>
      <c r="CQ160" s="2" t="b">
        <f t="shared" si="77"/>
        <v>0</v>
      </c>
      <c r="CR160" s="6" t="str">
        <f t="shared" si="78"/>
        <v>Male</v>
      </c>
      <c r="CS160" s="7">
        <f t="shared" si="79"/>
        <v>0</v>
      </c>
      <c r="CT160" s="7">
        <f t="shared" si="80"/>
        <v>0</v>
      </c>
      <c r="CU160" s="7">
        <f t="shared" si="81"/>
        <v>0</v>
      </c>
      <c r="CV160" s="7">
        <f t="shared" si="82"/>
        <v>1</v>
      </c>
      <c r="CW160" s="7">
        <f t="shared" si="87"/>
        <v>0</v>
      </c>
      <c r="CX160" s="1" t="e">
        <f t="shared" si="88"/>
        <v>#VALUE!</v>
      </c>
      <c r="CY160" s="1" t="e">
        <f t="shared" si="89"/>
        <v>#VALUE!</v>
      </c>
      <c r="DG160" s="1" t="e">
        <f t="shared" si="90"/>
        <v>#VALUE!</v>
      </c>
    </row>
    <row r="161" spans="1:131" ht="29" x14ac:dyDescent="0.35">
      <c r="B161" s="1" t="s">
        <v>13809</v>
      </c>
      <c r="C161" s="9">
        <v>44313</v>
      </c>
      <c r="D161" s="10" t="s">
        <v>13809</v>
      </c>
      <c r="E161" s="1">
        <v>76</v>
      </c>
      <c r="F161" s="1" t="s">
        <v>108</v>
      </c>
      <c r="G161" s="1" t="s">
        <v>13809</v>
      </c>
      <c r="H161" s="1" t="s">
        <v>13809</v>
      </c>
      <c r="I161" s="9">
        <v>44273</v>
      </c>
      <c r="J161" s="2" t="s">
        <v>409</v>
      </c>
      <c r="K161" s="2" t="s">
        <v>13809</v>
      </c>
      <c r="N161" s="2" t="s">
        <v>13809</v>
      </c>
      <c r="O161" s="2" t="s">
        <v>110</v>
      </c>
      <c r="P161" s="2" t="s">
        <v>111</v>
      </c>
      <c r="S161" s="2" t="s">
        <v>111</v>
      </c>
      <c r="T161" s="2" t="s">
        <v>112</v>
      </c>
      <c r="U161" s="2" t="b">
        <v>1</v>
      </c>
      <c r="V161" s="2" t="s">
        <v>113</v>
      </c>
      <c r="W161" s="1" t="s">
        <v>112</v>
      </c>
      <c r="X161" s="1" t="s">
        <v>138</v>
      </c>
      <c r="Y161" s="2" t="s">
        <v>112</v>
      </c>
      <c r="Z161" s="2" t="s">
        <v>112</v>
      </c>
      <c r="AB161" s="2">
        <v>26</v>
      </c>
      <c r="AC161" s="1" t="s">
        <v>111</v>
      </c>
      <c r="AF161" s="1" t="s">
        <v>111</v>
      </c>
      <c r="AJ161" s="1" t="s">
        <v>115</v>
      </c>
      <c r="AK161" s="1" t="s">
        <v>129</v>
      </c>
      <c r="AO161" s="1" t="s">
        <v>117</v>
      </c>
      <c r="AS161" s="1" t="s">
        <v>249</v>
      </c>
      <c r="AU161" s="1" t="s">
        <v>191</v>
      </c>
      <c r="AX161" s="1">
        <v>65</v>
      </c>
      <c r="AZ161" s="1" t="s">
        <v>299</v>
      </c>
      <c r="BA161" s="1" t="s">
        <v>884</v>
      </c>
      <c r="BF161" s="1" t="s">
        <v>884</v>
      </c>
      <c r="BJ161" s="1" t="s">
        <v>112</v>
      </c>
      <c r="BK161" s="1" t="s">
        <v>112</v>
      </c>
      <c r="BL161" s="1" t="s">
        <v>305</v>
      </c>
      <c r="BQ161" s="1" t="s">
        <v>121</v>
      </c>
      <c r="BR161" s="1" t="s">
        <v>122</v>
      </c>
      <c r="BS161" s="1" t="s">
        <v>111</v>
      </c>
      <c r="BT161" s="34" t="s">
        <v>1031</v>
      </c>
      <c r="BU161" s="34" t="s">
        <v>1032</v>
      </c>
      <c r="BW161" s="34" t="s">
        <v>1033</v>
      </c>
      <c r="BY161" s="2" t="s">
        <v>174</v>
      </c>
      <c r="BZ161" s="2" t="s">
        <v>124</v>
      </c>
      <c r="CA161" s="2">
        <v>1</v>
      </c>
      <c r="CB161" s="1" t="s">
        <v>207</v>
      </c>
      <c r="CC161" s="2" t="s">
        <v>126</v>
      </c>
      <c r="CD161" s="1" t="b">
        <f t="shared" si="83"/>
        <v>0</v>
      </c>
      <c r="CE161" s="1" t="b">
        <f t="shared" si="85"/>
        <v>0</v>
      </c>
      <c r="CF161" s="1" t="b">
        <f t="shared" si="66"/>
        <v>0</v>
      </c>
      <c r="CG161" s="1" t="b">
        <f t="shared" si="67"/>
        <v>0</v>
      </c>
      <c r="CH161" s="1" t="b">
        <f t="shared" si="68"/>
        <v>0</v>
      </c>
      <c r="CI161" s="1" t="b">
        <f t="shared" si="69"/>
        <v>0</v>
      </c>
      <c r="CJ161" s="1" t="b">
        <f t="shared" si="70"/>
        <v>0</v>
      </c>
      <c r="CK161" s="1" t="b">
        <f t="shared" si="71"/>
        <v>0</v>
      </c>
      <c r="CL161" s="1" t="b">
        <f t="shared" si="72"/>
        <v>0</v>
      </c>
      <c r="CM161" s="1" t="b">
        <f t="shared" si="73"/>
        <v>0</v>
      </c>
      <c r="CN161" s="1" t="b">
        <f t="shared" si="74"/>
        <v>1</v>
      </c>
      <c r="CO161" s="2" t="b">
        <f t="shared" si="75"/>
        <v>0</v>
      </c>
      <c r="CP161" s="2" t="b">
        <f t="shared" si="76"/>
        <v>0</v>
      </c>
      <c r="CQ161" s="2" t="b">
        <f t="shared" si="77"/>
        <v>0</v>
      </c>
      <c r="CR161" s="6" t="str">
        <f t="shared" si="78"/>
        <v>Female</v>
      </c>
      <c r="CS161" s="7">
        <f t="shared" si="79"/>
        <v>0</v>
      </c>
      <c r="CT161" s="7">
        <f t="shared" si="80"/>
        <v>0</v>
      </c>
      <c r="CU161" s="7">
        <f t="shared" si="81"/>
        <v>1</v>
      </c>
      <c r="CV161" s="7">
        <f t="shared" si="82"/>
        <v>0</v>
      </c>
      <c r="CW161" s="7">
        <f t="shared" si="87"/>
        <v>0</v>
      </c>
      <c r="CX161" s="1" t="b">
        <f t="shared" si="88"/>
        <v>0</v>
      </c>
      <c r="CY161" s="1" t="b">
        <f t="shared" si="89"/>
        <v>0</v>
      </c>
      <c r="DG161" s="1" t="b">
        <f t="shared" si="90"/>
        <v>0</v>
      </c>
    </row>
    <row r="162" spans="1:131" x14ac:dyDescent="0.35">
      <c r="B162" s="1" t="s">
        <v>13809</v>
      </c>
      <c r="C162" s="9">
        <v>44313</v>
      </c>
      <c r="D162" s="10" t="s">
        <v>13809</v>
      </c>
      <c r="E162" s="1">
        <v>42</v>
      </c>
      <c r="F162" s="1" t="s">
        <v>127</v>
      </c>
      <c r="G162" s="1" t="s">
        <v>13809</v>
      </c>
      <c r="H162" s="1" t="s">
        <v>13809</v>
      </c>
      <c r="J162" s="2" t="s">
        <v>409</v>
      </c>
      <c r="K162" s="2" t="s">
        <v>13809</v>
      </c>
      <c r="N162" s="2" t="s">
        <v>13809</v>
      </c>
      <c r="O162" s="2" t="s">
        <v>1034</v>
      </c>
      <c r="P162" s="2" t="s">
        <v>111</v>
      </c>
      <c r="S162" s="2" t="s">
        <v>112</v>
      </c>
      <c r="T162" s="2" t="s">
        <v>111</v>
      </c>
      <c r="U162" s="2" t="b">
        <f>OR(S162="yes",T162="yes")</f>
        <v>1</v>
      </c>
      <c r="V162" s="2" t="s">
        <v>126</v>
      </c>
      <c r="W162" s="1" t="s">
        <v>112</v>
      </c>
      <c r="X162" s="1" t="s">
        <v>138</v>
      </c>
      <c r="Y162" s="2" t="s">
        <v>112</v>
      </c>
      <c r="Z162" s="2" t="s">
        <v>111</v>
      </c>
      <c r="AA162" s="2" t="s">
        <v>111</v>
      </c>
      <c r="AC162" s="1" t="s">
        <v>111</v>
      </c>
      <c r="AF162" s="1" t="s">
        <v>111</v>
      </c>
      <c r="AJ162" s="1" t="s">
        <v>115</v>
      </c>
      <c r="AK162" s="1" t="s">
        <v>291</v>
      </c>
      <c r="AN162" s="1" t="s">
        <v>813</v>
      </c>
      <c r="AO162" s="1" t="s">
        <v>221</v>
      </c>
      <c r="BJ162" s="1" t="s">
        <v>112</v>
      </c>
      <c r="BK162" s="1" t="s">
        <v>112</v>
      </c>
      <c r="BL162" s="1" t="s">
        <v>142</v>
      </c>
      <c r="BQ162" s="1" t="s">
        <v>121</v>
      </c>
      <c r="BR162" s="1" t="s">
        <v>122</v>
      </c>
      <c r="BS162" s="1" t="s">
        <v>111</v>
      </c>
      <c r="BV162" s="9">
        <v>44313</v>
      </c>
      <c r="BW162" s="34" t="s">
        <v>1035</v>
      </c>
      <c r="BX162" s="2" t="s">
        <v>111</v>
      </c>
      <c r="BY162" s="2" t="s">
        <v>153</v>
      </c>
      <c r="BZ162" s="2" t="s">
        <v>124</v>
      </c>
      <c r="CB162" s="1" t="s">
        <v>267</v>
      </c>
      <c r="CD162" s="1" t="b">
        <f t="shared" si="83"/>
        <v>0</v>
      </c>
      <c r="CE162" s="1" t="b">
        <f t="shared" si="85"/>
        <v>0</v>
      </c>
      <c r="CF162" s="1" t="b">
        <f t="shared" si="66"/>
        <v>0</v>
      </c>
      <c r="CG162" s="1" t="b">
        <f t="shared" si="67"/>
        <v>0</v>
      </c>
      <c r="CH162" s="1" t="b">
        <f t="shared" si="68"/>
        <v>0</v>
      </c>
      <c r="CI162" s="1" t="b">
        <f t="shared" si="69"/>
        <v>0</v>
      </c>
      <c r="CJ162" s="1" t="b">
        <f t="shared" si="70"/>
        <v>0</v>
      </c>
      <c r="CK162" s="1" t="b">
        <f t="shared" si="71"/>
        <v>0</v>
      </c>
      <c r="CL162" s="1" t="b">
        <f t="shared" si="72"/>
        <v>1</v>
      </c>
      <c r="CM162" s="1" t="b">
        <f t="shared" si="73"/>
        <v>0</v>
      </c>
      <c r="CN162" s="1" t="b">
        <f t="shared" si="74"/>
        <v>0</v>
      </c>
      <c r="CO162" s="2" t="b">
        <f t="shared" si="75"/>
        <v>0</v>
      </c>
      <c r="CP162" s="2" t="b">
        <f t="shared" si="76"/>
        <v>0</v>
      </c>
      <c r="CQ162" s="2" t="b">
        <f t="shared" si="77"/>
        <v>0</v>
      </c>
      <c r="CR162" s="6" t="str">
        <f t="shared" si="78"/>
        <v>Male</v>
      </c>
      <c r="CS162" s="7">
        <f t="shared" si="79"/>
        <v>0</v>
      </c>
      <c r="CT162" s="7">
        <f t="shared" si="80"/>
        <v>0</v>
      </c>
      <c r="CU162" s="7">
        <f t="shared" si="81"/>
        <v>1</v>
      </c>
      <c r="CV162" s="7">
        <f t="shared" si="82"/>
        <v>0</v>
      </c>
      <c r="CW162" s="7">
        <f t="shared" si="87"/>
        <v>0</v>
      </c>
      <c r="CX162" s="1" t="b">
        <f t="shared" si="88"/>
        <v>0</v>
      </c>
      <c r="CY162" s="1" t="b">
        <f t="shared" si="89"/>
        <v>0</v>
      </c>
      <c r="DG162" s="1" t="b">
        <f t="shared" si="90"/>
        <v>0</v>
      </c>
      <c r="DH162" s="4"/>
      <c r="DI162" s="4"/>
      <c r="DJ162" s="4"/>
      <c r="DK162" s="4"/>
      <c r="DL162" s="4"/>
      <c r="DM162" s="4"/>
      <c r="DN162" s="4"/>
      <c r="DO162" s="4"/>
      <c r="DP162" s="4"/>
      <c r="DQ162" s="4"/>
      <c r="DR162" s="4"/>
      <c r="DS162" s="4"/>
      <c r="DT162" s="4"/>
      <c r="DU162" s="4"/>
      <c r="DV162" s="4"/>
      <c r="DW162" s="4"/>
      <c r="DX162" s="4"/>
      <c r="DY162" s="4"/>
      <c r="DZ162" s="4"/>
      <c r="EA162" s="4"/>
    </row>
    <row r="163" spans="1:131" ht="58" x14ac:dyDescent="0.35">
      <c r="A163" s="2">
        <v>106</v>
      </c>
      <c r="B163" s="1" t="s">
        <v>13809</v>
      </c>
      <c r="C163" s="9">
        <v>44315</v>
      </c>
      <c r="D163" s="10" t="s">
        <v>13809</v>
      </c>
      <c r="E163" s="1">
        <v>21</v>
      </c>
      <c r="F163" s="1" t="s">
        <v>127</v>
      </c>
      <c r="G163" s="1" t="s">
        <v>13809</v>
      </c>
      <c r="H163" s="1" t="s">
        <v>13809</v>
      </c>
      <c r="I163" s="9">
        <v>44280</v>
      </c>
      <c r="J163" s="2" t="s">
        <v>128</v>
      </c>
      <c r="K163" s="2" t="s">
        <v>13809</v>
      </c>
      <c r="L163" s="9">
        <v>44311</v>
      </c>
      <c r="M163" s="2" t="s">
        <v>128</v>
      </c>
      <c r="N163" s="2" t="s">
        <v>13809</v>
      </c>
      <c r="O163" s="2" t="s">
        <v>110</v>
      </c>
      <c r="P163" s="2" t="s">
        <v>111</v>
      </c>
      <c r="S163" s="2" t="s">
        <v>112</v>
      </c>
      <c r="T163" s="2" t="s">
        <v>111</v>
      </c>
      <c r="U163" s="2" t="b">
        <v>1</v>
      </c>
      <c r="V163" s="2" t="s">
        <v>113</v>
      </c>
      <c r="W163" s="1" t="s">
        <v>112</v>
      </c>
      <c r="X163" s="1" t="s">
        <v>110</v>
      </c>
      <c r="Y163" s="2" t="s">
        <v>112</v>
      </c>
      <c r="Z163" s="2" t="s">
        <v>111</v>
      </c>
      <c r="AA163" s="2" t="s">
        <v>112</v>
      </c>
      <c r="AB163" s="2">
        <v>1</v>
      </c>
      <c r="AC163" s="1" t="s">
        <v>111</v>
      </c>
      <c r="AF163" s="1" t="s">
        <v>111</v>
      </c>
      <c r="AJ163" s="1" t="s">
        <v>115</v>
      </c>
      <c r="AK163" s="1" t="s">
        <v>201</v>
      </c>
      <c r="AN163" s="1" t="s">
        <v>1036</v>
      </c>
      <c r="AO163" s="1" t="s">
        <v>117</v>
      </c>
      <c r="AS163" s="1" t="s">
        <v>118</v>
      </c>
      <c r="AU163" s="1" t="s">
        <v>132</v>
      </c>
      <c r="AZ163" s="1" t="s">
        <v>120</v>
      </c>
      <c r="BA163" s="1" t="s">
        <v>1037</v>
      </c>
      <c r="BG163" s="1" t="s">
        <v>1038</v>
      </c>
      <c r="BH163" s="1" t="s">
        <v>733</v>
      </c>
      <c r="BI163" s="1" t="s">
        <v>112</v>
      </c>
      <c r="BJ163" s="1" t="s">
        <v>112</v>
      </c>
      <c r="BK163" s="1" t="s">
        <v>112</v>
      </c>
      <c r="BL163" s="1" t="s">
        <v>142</v>
      </c>
      <c r="BQ163" s="1" t="s">
        <v>121</v>
      </c>
      <c r="BR163" s="1" t="s">
        <v>122</v>
      </c>
      <c r="BS163" s="1" t="s">
        <v>112</v>
      </c>
      <c r="BU163" s="34" t="s">
        <v>1039</v>
      </c>
      <c r="BV163" s="9">
        <v>44378</v>
      </c>
      <c r="BW163" s="34" t="s">
        <v>1040</v>
      </c>
      <c r="BX163" s="2" t="s">
        <v>111</v>
      </c>
      <c r="BY163" s="2" t="s">
        <v>123</v>
      </c>
      <c r="BZ163" s="2" t="s">
        <v>124</v>
      </c>
      <c r="CA163" s="2">
        <v>2</v>
      </c>
      <c r="CB163" s="1" t="s">
        <v>143</v>
      </c>
      <c r="CC163" s="2" t="s">
        <v>126</v>
      </c>
      <c r="CD163" s="1" t="b">
        <f t="shared" si="83"/>
        <v>1</v>
      </c>
      <c r="CE163" s="1" t="b">
        <f t="shared" si="85"/>
        <v>0</v>
      </c>
      <c r="CF163" s="1" t="b">
        <f t="shared" si="66"/>
        <v>0</v>
      </c>
      <c r="CG163" s="1" t="b">
        <f t="shared" si="67"/>
        <v>0</v>
      </c>
      <c r="CH163" s="1" t="b">
        <f t="shared" si="68"/>
        <v>0</v>
      </c>
      <c r="CI163" s="1" t="b">
        <f t="shared" si="69"/>
        <v>1</v>
      </c>
      <c r="CJ163" s="1" t="b">
        <f t="shared" si="70"/>
        <v>0</v>
      </c>
      <c r="CK163" s="1" t="b">
        <f t="shared" si="71"/>
        <v>0</v>
      </c>
      <c r="CL163" s="1" t="b">
        <f t="shared" si="72"/>
        <v>0</v>
      </c>
      <c r="CM163" s="1" t="b">
        <f t="shared" si="73"/>
        <v>0</v>
      </c>
      <c r="CN163" s="1" t="b">
        <f t="shared" si="74"/>
        <v>0</v>
      </c>
      <c r="CO163" s="2" t="b">
        <f t="shared" si="75"/>
        <v>1</v>
      </c>
      <c r="CP163" s="2" t="b">
        <f t="shared" si="76"/>
        <v>1</v>
      </c>
      <c r="CQ163" s="2" t="b">
        <f t="shared" si="77"/>
        <v>0</v>
      </c>
      <c r="CR163" s="6" t="str">
        <f t="shared" si="78"/>
        <v>Male</v>
      </c>
      <c r="CS163" s="7">
        <f t="shared" si="79"/>
        <v>0</v>
      </c>
      <c r="CT163" s="7">
        <f t="shared" si="80"/>
        <v>1</v>
      </c>
      <c r="CU163" s="7">
        <f t="shared" si="81"/>
        <v>0</v>
      </c>
      <c r="CV163" s="7">
        <f t="shared" si="82"/>
        <v>0</v>
      </c>
      <c r="CW163" s="7">
        <f t="shared" si="87"/>
        <v>1</v>
      </c>
      <c r="CX163" s="1" t="b">
        <f t="shared" si="88"/>
        <v>1</v>
      </c>
      <c r="CY163" s="1" t="b">
        <f t="shared" si="89"/>
        <v>1</v>
      </c>
      <c r="DG163" s="1" t="b">
        <f t="shared" si="90"/>
        <v>0</v>
      </c>
    </row>
    <row r="164" spans="1:131" ht="29" x14ac:dyDescent="0.35">
      <c r="A164" s="2">
        <v>107</v>
      </c>
      <c r="B164" s="1" t="s">
        <v>13809</v>
      </c>
      <c r="C164" s="9">
        <v>44313</v>
      </c>
      <c r="D164" s="10" t="s">
        <v>13809</v>
      </c>
      <c r="E164" s="1" t="e">
        <f>ROUND((C164-D164)/365,0)</f>
        <v>#VALUE!</v>
      </c>
      <c r="F164" s="1" t="s">
        <v>127</v>
      </c>
      <c r="G164" s="1" t="s">
        <v>13809</v>
      </c>
      <c r="H164" s="1" t="s">
        <v>13809</v>
      </c>
      <c r="K164" s="2" t="s">
        <v>13809</v>
      </c>
      <c r="L164" s="9">
        <v>44290</v>
      </c>
      <c r="M164" s="2" t="s">
        <v>128</v>
      </c>
      <c r="N164" s="2" t="s">
        <v>13809</v>
      </c>
      <c r="O164" s="2" t="s">
        <v>110</v>
      </c>
      <c r="P164" s="2" t="s">
        <v>111</v>
      </c>
      <c r="S164" s="2" t="s">
        <v>111</v>
      </c>
      <c r="T164" s="2" t="s">
        <v>112</v>
      </c>
      <c r="U164" s="2" t="b">
        <f>OR(S164="yes",T164="yes")</f>
        <v>1</v>
      </c>
      <c r="V164" s="2" t="s">
        <v>113</v>
      </c>
      <c r="W164" s="1" t="s">
        <v>112</v>
      </c>
      <c r="X164" s="1" t="s">
        <v>114</v>
      </c>
      <c r="Y164" s="2" t="s">
        <v>112</v>
      </c>
      <c r="Z164" s="2" t="s">
        <v>111</v>
      </c>
      <c r="AA164" s="2" t="s">
        <v>112</v>
      </c>
      <c r="AB164" s="2">
        <v>20</v>
      </c>
      <c r="AC164" s="1" t="s">
        <v>111</v>
      </c>
      <c r="AF164" s="1" t="s">
        <v>111</v>
      </c>
      <c r="AJ164" s="1" t="s">
        <v>115</v>
      </c>
      <c r="AK164" s="1" t="s">
        <v>129</v>
      </c>
      <c r="AO164" s="1" t="s">
        <v>117</v>
      </c>
      <c r="AS164" s="1" t="s">
        <v>118</v>
      </c>
      <c r="AU164" s="1" t="s">
        <v>177</v>
      </c>
      <c r="AX164" s="1">
        <v>35</v>
      </c>
      <c r="AZ164" s="1" t="s">
        <v>120</v>
      </c>
      <c r="BA164" s="1" t="s">
        <v>1041</v>
      </c>
      <c r="BG164" s="1">
        <v>15.3</v>
      </c>
      <c r="BH164" s="1">
        <v>18</v>
      </c>
      <c r="BI164" s="1" t="s">
        <v>112</v>
      </c>
      <c r="BJ164" s="1" t="s">
        <v>112</v>
      </c>
      <c r="BK164" s="1" t="s">
        <v>112</v>
      </c>
      <c r="BL164" s="1" t="s">
        <v>301</v>
      </c>
      <c r="BQ164" s="1" t="s">
        <v>121</v>
      </c>
      <c r="BR164" s="1" t="s">
        <v>122</v>
      </c>
      <c r="BS164" s="1" t="s">
        <v>112</v>
      </c>
      <c r="BV164" s="9">
        <v>44316</v>
      </c>
      <c r="BW164" s="34" t="s">
        <v>1042</v>
      </c>
      <c r="BX164" s="2" t="s">
        <v>111</v>
      </c>
      <c r="BY164" s="2" t="s">
        <v>123</v>
      </c>
      <c r="BZ164" s="2" t="s">
        <v>124</v>
      </c>
      <c r="CA164" s="2">
        <v>2</v>
      </c>
      <c r="CB164" s="1" t="s">
        <v>1002</v>
      </c>
      <c r="CC164" s="2" t="s">
        <v>126</v>
      </c>
      <c r="CD164" s="1" t="e">
        <f t="shared" si="83"/>
        <v>#VALUE!</v>
      </c>
      <c r="CE164" s="1" t="e">
        <f t="shared" si="85"/>
        <v>#VALUE!</v>
      </c>
      <c r="CF164" s="1" t="e">
        <f t="shared" si="66"/>
        <v>#VALUE!</v>
      </c>
      <c r="CG164" s="1" t="e">
        <f t="shared" si="67"/>
        <v>#VALUE!</v>
      </c>
      <c r="CH164" s="1" t="e">
        <f t="shared" si="68"/>
        <v>#VALUE!</v>
      </c>
      <c r="CI164" s="1" t="e">
        <f t="shared" si="69"/>
        <v>#VALUE!</v>
      </c>
      <c r="CJ164" s="1" t="e">
        <f t="shared" si="70"/>
        <v>#VALUE!</v>
      </c>
      <c r="CK164" s="1" t="e">
        <f t="shared" si="71"/>
        <v>#VALUE!</v>
      </c>
      <c r="CL164" s="1" t="e">
        <f t="shared" si="72"/>
        <v>#VALUE!</v>
      </c>
      <c r="CM164" s="1" t="e">
        <f t="shared" si="73"/>
        <v>#VALUE!</v>
      </c>
      <c r="CN164" s="1" t="e">
        <f t="shared" si="74"/>
        <v>#VALUE!</v>
      </c>
      <c r="CO164" s="2" t="b">
        <f t="shared" si="75"/>
        <v>0</v>
      </c>
      <c r="CP164" s="2" t="b">
        <f t="shared" si="76"/>
        <v>0</v>
      </c>
      <c r="CQ164" s="2" t="b">
        <f t="shared" si="77"/>
        <v>1</v>
      </c>
      <c r="CR164" s="6" t="str">
        <f t="shared" si="78"/>
        <v>Male</v>
      </c>
      <c r="CS164" s="7">
        <f t="shared" si="79"/>
        <v>0</v>
      </c>
      <c r="CT164" s="7">
        <f t="shared" si="80"/>
        <v>0</v>
      </c>
      <c r="CU164" s="7">
        <f t="shared" si="81"/>
        <v>0</v>
      </c>
      <c r="CV164" s="7">
        <f t="shared" si="82"/>
        <v>0</v>
      </c>
      <c r="CW164" s="7">
        <f t="shared" si="87"/>
        <v>1</v>
      </c>
      <c r="CX164" s="1" t="e">
        <f t="shared" si="88"/>
        <v>#VALUE!</v>
      </c>
      <c r="CY164" s="1" t="e">
        <f t="shared" si="89"/>
        <v>#VALUE!</v>
      </c>
      <c r="DG164" s="1" t="e">
        <f t="shared" si="90"/>
        <v>#VALUE!</v>
      </c>
    </row>
    <row r="165" spans="1:131" ht="101.5" x14ac:dyDescent="0.35">
      <c r="A165" s="2">
        <v>201</v>
      </c>
      <c r="B165" s="1" t="s">
        <v>13809</v>
      </c>
      <c r="C165" s="9">
        <v>44313</v>
      </c>
      <c r="D165" s="10" t="s">
        <v>13809</v>
      </c>
      <c r="E165" s="1" t="e">
        <f>ROUND((C165-D165)/365,0)</f>
        <v>#VALUE!</v>
      </c>
      <c r="F165" s="1" t="s">
        <v>127</v>
      </c>
      <c r="G165" s="1" t="s">
        <v>13809</v>
      </c>
      <c r="H165" s="1" t="s">
        <v>13809</v>
      </c>
      <c r="K165" s="2" t="s">
        <v>13809</v>
      </c>
      <c r="L165" s="9">
        <v>44301</v>
      </c>
      <c r="M165" s="2" t="s">
        <v>109</v>
      </c>
      <c r="N165" s="2" t="s">
        <v>13809</v>
      </c>
      <c r="O165" s="2" t="s">
        <v>110</v>
      </c>
      <c r="P165" s="2" t="s">
        <v>111</v>
      </c>
      <c r="S165" s="2" t="s">
        <v>112</v>
      </c>
      <c r="U165" s="2" t="b">
        <f>OR(S165="yes",T165="yes")</f>
        <v>1</v>
      </c>
      <c r="V165" s="2" t="s">
        <v>113</v>
      </c>
      <c r="Y165" s="2" t="s">
        <v>112</v>
      </c>
      <c r="Z165" s="2" t="s">
        <v>111</v>
      </c>
      <c r="AA165" s="2" t="s">
        <v>112</v>
      </c>
      <c r="AB165" s="2">
        <v>5</v>
      </c>
      <c r="AC165" s="1" t="s">
        <v>111</v>
      </c>
      <c r="AF165" s="1" t="s">
        <v>111</v>
      </c>
      <c r="AJ165" s="1" t="s">
        <v>115</v>
      </c>
      <c r="AK165" s="1" t="s">
        <v>129</v>
      </c>
      <c r="AO165" s="1" t="s">
        <v>117</v>
      </c>
      <c r="AT165" s="1" t="s">
        <v>112</v>
      </c>
      <c r="BC165" s="11" t="s">
        <v>423</v>
      </c>
      <c r="BI165" s="1" t="s">
        <v>112</v>
      </c>
      <c r="BJ165" s="1" t="s">
        <v>112</v>
      </c>
      <c r="BQ165" s="1" t="s">
        <v>121</v>
      </c>
      <c r="BR165" s="1" t="s">
        <v>122</v>
      </c>
      <c r="BS165" s="1" t="s">
        <v>112</v>
      </c>
      <c r="BU165" s="34" t="s">
        <v>1043</v>
      </c>
      <c r="BW165" s="34" t="s">
        <v>1044</v>
      </c>
      <c r="BY165" s="2" t="s">
        <v>156</v>
      </c>
      <c r="BZ165" s="2" t="s">
        <v>162</v>
      </c>
      <c r="CA165" s="2">
        <v>2</v>
      </c>
      <c r="CB165" s="1" t="s">
        <v>493</v>
      </c>
      <c r="CC165" s="2" t="s">
        <v>126</v>
      </c>
      <c r="CD165" s="1" t="e">
        <f t="shared" si="83"/>
        <v>#VALUE!</v>
      </c>
      <c r="CE165" s="1" t="e">
        <f t="shared" si="85"/>
        <v>#VALUE!</v>
      </c>
      <c r="CF165" s="1" t="e">
        <f t="shared" si="66"/>
        <v>#VALUE!</v>
      </c>
      <c r="CG165" s="1" t="e">
        <f t="shared" si="67"/>
        <v>#VALUE!</v>
      </c>
      <c r="CH165" s="1" t="e">
        <f t="shared" si="68"/>
        <v>#VALUE!</v>
      </c>
      <c r="CI165" s="1" t="e">
        <f t="shared" si="69"/>
        <v>#VALUE!</v>
      </c>
      <c r="CJ165" s="1" t="e">
        <f t="shared" si="70"/>
        <v>#VALUE!</v>
      </c>
      <c r="CK165" s="1" t="e">
        <f t="shared" si="71"/>
        <v>#VALUE!</v>
      </c>
      <c r="CL165" s="1" t="e">
        <f t="shared" si="72"/>
        <v>#VALUE!</v>
      </c>
      <c r="CM165" s="1" t="e">
        <f t="shared" si="73"/>
        <v>#VALUE!</v>
      </c>
      <c r="CN165" s="1" t="e">
        <f t="shared" si="74"/>
        <v>#VALUE!</v>
      </c>
      <c r="CO165" s="2" t="b">
        <f t="shared" si="75"/>
        <v>1</v>
      </c>
      <c r="CP165" s="2" t="b">
        <f t="shared" si="76"/>
        <v>1</v>
      </c>
      <c r="CQ165" s="2" t="b">
        <f t="shared" si="77"/>
        <v>0</v>
      </c>
      <c r="CR165" s="6" t="str">
        <f t="shared" si="78"/>
        <v>Male</v>
      </c>
      <c r="CS165" s="7">
        <f t="shared" si="79"/>
        <v>0</v>
      </c>
      <c r="CT165" s="7">
        <f t="shared" si="80"/>
        <v>0</v>
      </c>
      <c r="CU165" s="7">
        <f t="shared" si="81"/>
        <v>0</v>
      </c>
      <c r="CV165" s="7">
        <f t="shared" si="82"/>
        <v>1</v>
      </c>
      <c r="CW165" s="7">
        <f t="shared" si="87"/>
        <v>0</v>
      </c>
      <c r="CX165" s="1" t="e">
        <f t="shared" si="88"/>
        <v>#VALUE!</v>
      </c>
      <c r="CY165" s="1" t="e">
        <f t="shared" si="89"/>
        <v>#VALUE!</v>
      </c>
      <c r="DE165" s="4"/>
      <c r="DF165" s="4"/>
      <c r="DG165" s="1" t="e">
        <f t="shared" si="90"/>
        <v>#VALUE!</v>
      </c>
    </row>
    <row r="166" spans="1:131" ht="203" x14ac:dyDescent="0.35">
      <c r="A166" s="2">
        <v>108</v>
      </c>
      <c r="B166" s="1" t="s">
        <v>13809</v>
      </c>
      <c r="C166" s="9">
        <v>44313</v>
      </c>
      <c r="D166" s="10" t="s">
        <v>13809</v>
      </c>
      <c r="E166" s="1" t="e">
        <f>ROUND((C166-D166)/365,0)</f>
        <v>#VALUE!</v>
      </c>
      <c r="F166" s="1" t="s">
        <v>127</v>
      </c>
      <c r="G166" s="1" t="s">
        <v>13809</v>
      </c>
      <c r="H166" s="1" t="s">
        <v>13809</v>
      </c>
      <c r="I166" s="9">
        <v>44275</v>
      </c>
      <c r="J166" s="2" t="s">
        <v>128</v>
      </c>
      <c r="K166" s="2" t="s">
        <v>13809</v>
      </c>
      <c r="L166" s="9">
        <v>44309</v>
      </c>
      <c r="M166" s="2" t="s">
        <v>128</v>
      </c>
      <c r="N166" s="2" t="s">
        <v>13809</v>
      </c>
      <c r="O166" s="2" t="s">
        <v>110</v>
      </c>
      <c r="S166" s="2" t="s">
        <v>111</v>
      </c>
      <c r="T166" s="2" t="s">
        <v>112</v>
      </c>
      <c r="U166" s="2" t="b">
        <f>OR(S166="yes",T166="yes")</f>
        <v>1</v>
      </c>
      <c r="V166" s="2" t="s">
        <v>113</v>
      </c>
      <c r="W166" s="1" t="s">
        <v>112</v>
      </c>
      <c r="X166" s="1" t="s">
        <v>110</v>
      </c>
      <c r="Y166" s="2" t="s">
        <v>112</v>
      </c>
      <c r="Z166" s="2" t="s">
        <v>111</v>
      </c>
      <c r="AA166" s="2" t="s">
        <v>112</v>
      </c>
      <c r="AB166" s="2">
        <v>2</v>
      </c>
      <c r="AC166" s="1" t="s">
        <v>112</v>
      </c>
      <c r="AD166" s="1" t="s">
        <v>1045</v>
      </c>
      <c r="AF166" s="1" t="s">
        <v>111</v>
      </c>
      <c r="AJ166" s="1" t="s">
        <v>115</v>
      </c>
      <c r="AK166" s="1" t="s">
        <v>129</v>
      </c>
      <c r="AO166" s="1" t="s">
        <v>117</v>
      </c>
      <c r="AS166" s="1" t="s">
        <v>118</v>
      </c>
      <c r="AU166" s="1" t="s">
        <v>132</v>
      </c>
      <c r="AZ166" s="1" t="s">
        <v>120</v>
      </c>
      <c r="BA166" s="1" t="s">
        <v>1046</v>
      </c>
      <c r="BG166" s="1" t="s">
        <v>1047</v>
      </c>
      <c r="BH166" s="1" t="s">
        <v>1048</v>
      </c>
      <c r="BI166" s="1" t="s">
        <v>112</v>
      </c>
      <c r="BJ166" s="1" t="s">
        <v>112</v>
      </c>
      <c r="BK166" s="1" t="s">
        <v>112</v>
      </c>
      <c r="BL166" s="1" t="s">
        <v>301</v>
      </c>
      <c r="BQ166" s="1" t="s">
        <v>121</v>
      </c>
      <c r="BR166" s="1" t="s">
        <v>122</v>
      </c>
      <c r="BS166" s="1" t="s">
        <v>112</v>
      </c>
      <c r="BU166" s="34" t="s">
        <v>13819</v>
      </c>
      <c r="BV166" s="9">
        <v>44348</v>
      </c>
      <c r="BW166" s="34" t="s">
        <v>14141</v>
      </c>
      <c r="BX166" s="2" t="s">
        <v>111</v>
      </c>
      <c r="BY166" s="2" t="s">
        <v>123</v>
      </c>
      <c r="BZ166" s="2" t="s">
        <v>124</v>
      </c>
      <c r="CA166" s="2">
        <v>2</v>
      </c>
      <c r="CB166" s="1" t="s">
        <v>199</v>
      </c>
      <c r="CC166" s="2" t="s">
        <v>126</v>
      </c>
      <c r="CD166" s="1" t="e">
        <f t="shared" ref="CD166:CD197" si="91">AND(E166&lt;30,NOT(E166="."),NOT(E166=""))</f>
        <v>#VALUE!</v>
      </c>
      <c r="CE166" s="1" t="e">
        <f t="shared" si="85"/>
        <v>#VALUE!</v>
      </c>
      <c r="CF166" s="1" t="e">
        <f t="shared" si="66"/>
        <v>#VALUE!</v>
      </c>
      <c r="CG166" s="1" t="e">
        <f t="shared" si="67"/>
        <v>#VALUE!</v>
      </c>
      <c r="CH166" s="1" t="e">
        <f t="shared" si="68"/>
        <v>#VALUE!</v>
      </c>
      <c r="CI166" s="1" t="e">
        <f t="shared" si="69"/>
        <v>#VALUE!</v>
      </c>
      <c r="CJ166" s="1" t="e">
        <f t="shared" si="70"/>
        <v>#VALUE!</v>
      </c>
      <c r="CK166" s="1" t="e">
        <f t="shared" si="71"/>
        <v>#VALUE!</v>
      </c>
      <c r="CL166" s="1" t="e">
        <f t="shared" si="72"/>
        <v>#VALUE!</v>
      </c>
      <c r="CM166" s="1" t="e">
        <f t="shared" si="73"/>
        <v>#VALUE!</v>
      </c>
      <c r="CN166" s="1" t="e">
        <f t="shared" si="74"/>
        <v>#VALUE!</v>
      </c>
      <c r="CO166" s="2" t="b">
        <f t="shared" si="75"/>
        <v>1</v>
      </c>
      <c r="CP166" s="2" t="b">
        <f t="shared" si="76"/>
        <v>1</v>
      </c>
      <c r="CQ166" s="2" t="b">
        <f t="shared" si="77"/>
        <v>0</v>
      </c>
      <c r="CR166" s="6" t="str">
        <f t="shared" si="78"/>
        <v>Male</v>
      </c>
      <c r="CS166" s="7">
        <f t="shared" si="79"/>
        <v>0</v>
      </c>
      <c r="CT166" s="7">
        <f t="shared" si="80"/>
        <v>1</v>
      </c>
      <c r="CU166" s="7">
        <f t="shared" si="81"/>
        <v>0</v>
      </c>
      <c r="CV166" s="7">
        <f t="shared" si="82"/>
        <v>0</v>
      </c>
      <c r="CW166" s="7">
        <f t="shared" si="87"/>
        <v>1</v>
      </c>
      <c r="CX166" s="1" t="e">
        <f t="shared" si="88"/>
        <v>#VALUE!</v>
      </c>
      <c r="CY166" s="1" t="e">
        <f t="shared" si="89"/>
        <v>#VALUE!</v>
      </c>
      <c r="DG166" s="1" t="e">
        <f t="shared" si="90"/>
        <v>#VALUE!</v>
      </c>
    </row>
    <row r="167" spans="1:131" ht="29" x14ac:dyDescent="0.35">
      <c r="A167" s="2">
        <v>136</v>
      </c>
      <c r="B167" s="1" t="s">
        <v>13809</v>
      </c>
      <c r="C167" s="9">
        <v>44313</v>
      </c>
      <c r="D167" s="10" t="s">
        <v>13809</v>
      </c>
      <c r="E167" s="1">
        <v>29</v>
      </c>
      <c r="F167" s="1" t="s">
        <v>127</v>
      </c>
      <c r="G167" s="1" t="s">
        <v>13809</v>
      </c>
      <c r="H167" s="1" t="s">
        <v>13809</v>
      </c>
      <c r="K167" s="2" t="s">
        <v>13809</v>
      </c>
      <c r="L167" s="9">
        <v>44204</v>
      </c>
      <c r="M167" s="2" t="s">
        <v>109</v>
      </c>
      <c r="N167" s="2" t="s">
        <v>13809</v>
      </c>
      <c r="O167" s="2" t="s">
        <v>110</v>
      </c>
      <c r="S167" s="2" t="s">
        <v>111</v>
      </c>
      <c r="T167" s="2" t="s">
        <v>112</v>
      </c>
      <c r="U167" s="2" t="b">
        <v>1</v>
      </c>
      <c r="V167" s="2" t="s">
        <v>113</v>
      </c>
      <c r="W167" s="1" t="s">
        <v>112</v>
      </c>
      <c r="X167" s="1" t="s">
        <v>114</v>
      </c>
      <c r="Y167" s="2" t="s">
        <v>112</v>
      </c>
      <c r="AA167" s="2" t="s">
        <v>112</v>
      </c>
      <c r="AB167" s="2">
        <v>30</v>
      </c>
      <c r="AC167" s="1" t="s">
        <v>111</v>
      </c>
      <c r="AF167" s="1" t="s">
        <v>111</v>
      </c>
      <c r="AK167" s="1" t="s">
        <v>242</v>
      </c>
      <c r="AO167" s="1" t="s">
        <v>213</v>
      </c>
      <c r="AS167" s="1" t="s">
        <v>190</v>
      </c>
      <c r="AZ167" s="1" t="s">
        <v>155</v>
      </c>
      <c r="BA167" s="1">
        <v>14.69</v>
      </c>
      <c r="BI167" s="1" t="s">
        <v>112</v>
      </c>
      <c r="BJ167" s="1" t="s">
        <v>112</v>
      </c>
      <c r="BK167" s="1" t="s">
        <v>112</v>
      </c>
      <c r="BL167" s="1" t="s">
        <v>142</v>
      </c>
      <c r="BQ167" s="1" t="s">
        <v>121</v>
      </c>
      <c r="BR167" s="1" t="s">
        <v>122</v>
      </c>
      <c r="BS167" s="1" t="s">
        <v>112</v>
      </c>
      <c r="BV167" s="9">
        <v>44356</v>
      </c>
      <c r="BW167" s="34" t="s">
        <v>1049</v>
      </c>
      <c r="BX167" s="2" t="s">
        <v>111</v>
      </c>
      <c r="BY167" s="2" t="s">
        <v>136</v>
      </c>
      <c r="BZ167" s="2" t="s">
        <v>124</v>
      </c>
      <c r="CA167" s="2">
        <v>2</v>
      </c>
      <c r="CB167" s="1" t="s">
        <v>157</v>
      </c>
      <c r="CC167" s="2" t="s">
        <v>126</v>
      </c>
      <c r="CD167" s="1" t="b">
        <f t="shared" si="91"/>
        <v>1</v>
      </c>
      <c r="CE167" s="1" t="b">
        <f t="shared" si="85"/>
        <v>0</v>
      </c>
      <c r="CF167" s="1" t="b">
        <f t="shared" si="66"/>
        <v>0</v>
      </c>
      <c r="CG167" s="1" t="b">
        <f t="shared" si="67"/>
        <v>0</v>
      </c>
      <c r="CH167" s="1" t="b">
        <f t="shared" si="68"/>
        <v>0</v>
      </c>
      <c r="CI167" s="1" t="b">
        <f t="shared" si="69"/>
        <v>0</v>
      </c>
      <c r="CJ167" s="1" t="b">
        <f t="shared" si="70"/>
        <v>1</v>
      </c>
      <c r="CK167" s="1" t="b">
        <f t="shared" si="71"/>
        <v>0</v>
      </c>
      <c r="CL167" s="1" t="b">
        <f t="shared" si="72"/>
        <v>0</v>
      </c>
      <c r="CM167" s="1" t="b">
        <f t="shared" si="73"/>
        <v>0</v>
      </c>
      <c r="CN167" s="1" t="b">
        <f t="shared" si="74"/>
        <v>0</v>
      </c>
      <c r="CO167" s="2" t="b">
        <f t="shared" si="75"/>
        <v>0</v>
      </c>
      <c r="CP167" s="2" t="b">
        <f t="shared" si="76"/>
        <v>0</v>
      </c>
      <c r="CQ167" s="2" t="b">
        <f t="shared" si="77"/>
        <v>0</v>
      </c>
      <c r="CR167" s="6" t="str">
        <f t="shared" si="78"/>
        <v>Male</v>
      </c>
      <c r="CS167" s="7">
        <f t="shared" si="79"/>
        <v>0</v>
      </c>
      <c r="CT167" s="7">
        <f t="shared" si="80"/>
        <v>0</v>
      </c>
      <c r="CU167" s="7">
        <f t="shared" si="81"/>
        <v>0</v>
      </c>
      <c r="CV167" s="7">
        <f t="shared" si="82"/>
        <v>1</v>
      </c>
      <c r="CW167" s="7">
        <f t="shared" si="87"/>
        <v>0</v>
      </c>
      <c r="CX167" s="1" t="b">
        <f t="shared" si="88"/>
        <v>1</v>
      </c>
      <c r="CY167" s="1" t="b">
        <f t="shared" si="89"/>
        <v>1</v>
      </c>
      <c r="DG167" s="1" t="b">
        <f t="shared" si="90"/>
        <v>0</v>
      </c>
    </row>
    <row r="168" spans="1:131" ht="43.5" x14ac:dyDescent="0.35">
      <c r="B168" s="1" t="s">
        <v>13809</v>
      </c>
      <c r="C168" s="9">
        <v>44313</v>
      </c>
      <c r="D168" s="10" t="s">
        <v>13809</v>
      </c>
      <c r="E168" s="1">
        <v>22</v>
      </c>
      <c r="F168" s="1" t="s">
        <v>127</v>
      </c>
      <c r="G168" s="1" t="s">
        <v>13809</v>
      </c>
      <c r="H168" s="1" t="s">
        <v>13809</v>
      </c>
      <c r="I168" s="9">
        <v>44299</v>
      </c>
      <c r="J168" s="2" t="s">
        <v>128</v>
      </c>
      <c r="K168" s="2" t="s">
        <v>13809</v>
      </c>
      <c r="N168" s="2" t="s">
        <v>13809</v>
      </c>
      <c r="O168" s="2" t="s">
        <v>110</v>
      </c>
      <c r="P168" s="2" t="s">
        <v>111</v>
      </c>
      <c r="S168" s="2" t="s">
        <v>112</v>
      </c>
      <c r="T168" s="2" t="s">
        <v>112</v>
      </c>
      <c r="U168" s="2" t="b">
        <v>1</v>
      </c>
      <c r="V168" s="2" t="s">
        <v>113</v>
      </c>
      <c r="W168" s="1" t="s">
        <v>112</v>
      </c>
      <c r="X168" s="1" t="s">
        <v>110</v>
      </c>
      <c r="Y168" s="2" t="s">
        <v>112</v>
      </c>
      <c r="Z168" s="2" t="s">
        <v>112</v>
      </c>
      <c r="AA168" s="2" t="s">
        <v>111</v>
      </c>
      <c r="AB168" s="2">
        <v>3</v>
      </c>
      <c r="AC168" s="1" t="s">
        <v>111</v>
      </c>
      <c r="AF168" s="1" t="s">
        <v>111</v>
      </c>
      <c r="AJ168" s="1" t="s">
        <v>115</v>
      </c>
      <c r="AK168" s="1" t="s">
        <v>211</v>
      </c>
      <c r="AN168" s="1" t="s">
        <v>1050</v>
      </c>
      <c r="AO168" s="1" t="s">
        <v>221</v>
      </c>
      <c r="AS168" s="1" t="s">
        <v>145</v>
      </c>
      <c r="AZ168" s="1" t="s">
        <v>155</v>
      </c>
      <c r="BA168" s="1">
        <v>15000</v>
      </c>
      <c r="BJ168" s="1" t="s">
        <v>112</v>
      </c>
      <c r="BK168" s="1" t="s">
        <v>112</v>
      </c>
      <c r="BL168" s="1" t="s">
        <v>226</v>
      </c>
      <c r="BQ168" s="1" t="s">
        <v>121</v>
      </c>
      <c r="BR168" s="1" t="s">
        <v>122</v>
      </c>
      <c r="BS168" s="1" t="s">
        <v>112</v>
      </c>
      <c r="BU168" s="34" t="s">
        <v>1051</v>
      </c>
      <c r="BV168" s="9">
        <v>44501</v>
      </c>
      <c r="BW168" s="34" t="s">
        <v>1052</v>
      </c>
      <c r="BX168" s="2" t="s">
        <v>111</v>
      </c>
      <c r="BY168" s="2" t="s">
        <v>123</v>
      </c>
      <c r="BZ168" s="2" t="s">
        <v>124</v>
      </c>
      <c r="CA168" s="2">
        <v>1</v>
      </c>
      <c r="CB168" s="1" t="s">
        <v>540</v>
      </c>
      <c r="CC168" s="2" t="s">
        <v>126</v>
      </c>
      <c r="CD168" s="1" t="b">
        <f t="shared" si="91"/>
        <v>1</v>
      </c>
      <c r="CE168" s="1" t="b">
        <f t="shared" si="85"/>
        <v>0</v>
      </c>
      <c r="CF168" s="1" t="b">
        <f t="shared" si="66"/>
        <v>0</v>
      </c>
      <c r="CG168" s="1" t="b">
        <f t="shared" si="67"/>
        <v>0</v>
      </c>
      <c r="CH168" s="1" t="b">
        <f t="shared" si="68"/>
        <v>0</v>
      </c>
      <c r="CI168" s="1" t="b">
        <f t="shared" si="69"/>
        <v>1</v>
      </c>
      <c r="CJ168" s="1" t="b">
        <f t="shared" si="70"/>
        <v>0</v>
      </c>
      <c r="CK168" s="1" t="b">
        <f t="shared" si="71"/>
        <v>0</v>
      </c>
      <c r="CL168" s="1" t="b">
        <f t="shared" si="72"/>
        <v>0</v>
      </c>
      <c r="CM168" s="1" t="b">
        <f t="shared" si="73"/>
        <v>0</v>
      </c>
      <c r="CN168" s="1" t="b">
        <f t="shared" si="74"/>
        <v>0</v>
      </c>
      <c r="CO168" s="2" t="b">
        <f t="shared" si="75"/>
        <v>1</v>
      </c>
      <c r="CP168" s="2" t="b">
        <f t="shared" si="76"/>
        <v>1</v>
      </c>
      <c r="CQ168" s="2" t="b">
        <f t="shared" si="77"/>
        <v>0</v>
      </c>
      <c r="CR168" s="6" t="str">
        <f t="shared" si="78"/>
        <v>Male</v>
      </c>
      <c r="CS168" s="7">
        <f t="shared" si="79"/>
        <v>0</v>
      </c>
      <c r="CT168" s="7">
        <f t="shared" si="80"/>
        <v>1</v>
      </c>
      <c r="CU168" s="7">
        <f t="shared" si="81"/>
        <v>0</v>
      </c>
      <c r="CV168" s="7">
        <f t="shared" si="82"/>
        <v>0</v>
      </c>
      <c r="CW168" s="7">
        <f t="shared" si="87"/>
        <v>0</v>
      </c>
      <c r="CX168" s="1" t="b">
        <f t="shared" si="88"/>
        <v>1</v>
      </c>
      <c r="CY168" s="1" t="b">
        <f t="shared" si="89"/>
        <v>1</v>
      </c>
      <c r="DG168" s="1" t="b">
        <f t="shared" si="90"/>
        <v>0</v>
      </c>
    </row>
    <row r="169" spans="1:131" ht="58" x14ac:dyDescent="0.35">
      <c r="B169" s="1" t="s">
        <v>13809</v>
      </c>
      <c r="C169" s="9">
        <v>44313</v>
      </c>
      <c r="D169" s="10" t="s">
        <v>13809</v>
      </c>
      <c r="E169" s="11">
        <v>20</v>
      </c>
      <c r="F169" s="1" t="s">
        <v>127</v>
      </c>
      <c r="G169" s="1" t="s">
        <v>13809</v>
      </c>
      <c r="H169" s="1" t="s">
        <v>13809</v>
      </c>
      <c r="K169" s="2" t="s">
        <v>13809</v>
      </c>
      <c r="L169" s="9">
        <v>44309</v>
      </c>
      <c r="M169" s="2" t="s">
        <v>109</v>
      </c>
      <c r="N169" s="2" t="s">
        <v>13809</v>
      </c>
      <c r="O169" s="2" t="s">
        <v>110</v>
      </c>
      <c r="P169" s="2" t="s">
        <v>111</v>
      </c>
      <c r="S169" s="2" t="s">
        <v>112</v>
      </c>
      <c r="U169" s="2" t="b">
        <v>1</v>
      </c>
      <c r="V169" s="2" t="s">
        <v>113</v>
      </c>
      <c r="Y169" s="2" t="s">
        <v>112</v>
      </c>
      <c r="Z169" s="2" t="s">
        <v>111</v>
      </c>
      <c r="AA169" s="2" t="s">
        <v>112</v>
      </c>
      <c r="AB169" s="2">
        <v>1</v>
      </c>
      <c r="AC169" s="1" t="s">
        <v>111</v>
      </c>
      <c r="AF169" s="1" t="s">
        <v>111</v>
      </c>
      <c r="AJ169" s="1" t="s">
        <v>115</v>
      </c>
      <c r="AP169" s="11" t="s">
        <v>384</v>
      </c>
      <c r="AS169" s="11" t="s">
        <v>1053</v>
      </c>
      <c r="BA169" s="11">
        <v>23</v>
      </c>
      <c r="BJ169" s="1" t="s">
        <v>112</v>
      </c>
      <c r="BQ169" s="11" t="s">
        <v>121</v>
      </c>
      <c r="BR169" s="11" t="s">
        <v>122</v>
      </c>
      <c r="BS169" s="11" t="s">
        <v>112</v>
      </c>
      <c r="BU169" s="34" t="s">
        <v>1054</v>
      </c>
      <c r="BW169" s="34" t="s">
        <v>1055</v>
      </c>
      <c r="BZ169" s="2" t="s">
        <v>162</v>
      </c>
      <c r="CA169" s="2">
        <v>2</v>
      </c>
      <c r="CB169" s="1" t="s">
        <v>265</v>
      </c>
      <c r="CC169" s="2" t="s">
        <v>126</v>
      </c>
      <c r="CD169" s="1" t="b">
        <f t="shared" si="91"/>
        <v>1</v>
      </c>
      <c r="CE169" s="1" t="b">
        <f t="shared" si="85"/>
        <v>0</v>
      </c>
      <c r="CF169" s="1" t="b">
        <f t="shared" si="66"/>
        <v>0</v>
      </c>
      <c r="CG169" s="1" t="b">
        <f t="shared" si="67"/>
        <v>0</v>
      </c>
      <c r="CH169" s="1" t="b">
        <f t="shared" si="68"/>
        <v>0</v>
      </c>
      <c r="CI169" s="1" t="b">
        <f t="shared" si="69"/>
        <v>1</v>
      </c>
      <c r="CJ169" s="1" t="b">
        <f t="shared" si="70"/>
        <v>0</v>
      </c>
      <c r="CK169" s="1" t="b">
        <f t="shared" si="71"/>
        <v>0</v>
      </c>
      <c r="CL169" s="1" t="b">
        <f t="shared" si="72"/>
        <v>0</v>
      </c>
      <c r="CM169" s="1" t="b">
        <f t="shared" si="73"/>
        <v>0</v>
      </c>
      <c r="CN169" s="1" t="b">
        <f t="shared" si="74"/>
        <v>0</v>
      </c>
      <c r="CO169" s="2" t="b">
        <f t="shared" si="75"/>
        <v>1</v>
      </c>
      <c r="CP169" s="2" t="b">
        <f t="shared" si="76"/>
        <v>1</v>
      </c>
      <c r="CQ169" s="2" t="b">
        <f t="shared" si="77"/>
        <v>0</v>
      </c>
      <c r="CR169" s="6" t="str">
        <f t="shared" si="78"/>
        <v>Male</v>
      </c>
      <c r="CS169" s="7">
        <f t="shared" si="79"/>
        <v>0</v>
      </c>
      <c r="CT169" s="7">
        <f t="shared" si="80"/>
        <v>0</v>
      </c>
      <c r="CU169" s="7">
        <f t="shared" si="81"/>
        <v>0</v>
      </c>
      <c r="CV169" s="7">
        <f t="shared" si="82"/>
        <v>1</v>
      </c>
      <c r="CW169" s="7">
        <f t="shared" si="87"/>
        <v>0</v>
      </c>
      <c r="CX169" s="1" t="b">
        <f t="shared" si="88"/>
        <v>1</v>
      </c>
      <c r="CY169" s="1" t="b">
        <f t="shared" si="89"/>
        <v>1</v>
      </c>
      <c r="DG169" s="1" t="b">
        <f t="shared" si="90"/>
        <v>0</v>
      </c>
    </row>
    <row r="170" spans="1:131" ht="43.5" x14ac:dyDescent="0.35">
      <c r="A170" s="2">
        <v>202</v>
      </c>
      <c r="B170" s="1" t="s">
        <v>13809</v>
      </c>
      <c r="C170" s="9">
        <v>44313</v>
      </c>
      <c r="D170" s="10" t="s">
        <v>13809</v>
      </c>
      <c r="E170" s="1" t="e">
        <f>ROUND((C170-D170)/365,0)</f>
        <v>#VALUE!</v>
      </c>
      <c r="F170" s="1" t="s">
        <v>127</v>
      </c>
      <c r="G170" s="1" t="s">
        <v>13809</v>
      </c>
      <c r="H170" s="1" t="s">
        <v>13809</v>
      </c>
      <c r="K170" s="2" t="s">
        <v>13809</v>
      </c>
      <c r="L170" s="9">
        <v>44303</v>
      </c>
      <c r="M170" s="2" t="s">
        <v>109</v>
      </c>
      <c r="N170" s="2" t="s">
        <v>13809</v>
      </c>
      <c r="O170" s="2" t="s">
        <v>110</v>
      </c>
      <c r="S170" s="2" t="s">
        <v>111</v>
      </c>
      <c r="T170" s="2" t="s">
        <v>112</v>
      </c>
      <c r="U170" s="2" t="b">
        <f>OR(S170="yes",T170="yes")</f>
        <v>1</v>
      </c>
      <c r="V170" s="2" t="s">
        <v>113</v>
      </c>
      <c r="W170" s="1" t="s">
        <v>112</v>
      </c>
      <c r="X170" s="1" t="s">
        <v>114</v>
      </c>
      <c r="Y170" s="2" t="s">
        <v>112</v>
      </c>
      <c r="AA170" s="2" t="s">
        <v>112</v>
      </c>
      <c r="AB170" s="2">
        <v>1</v>
      </c>
      <c r="AC170" s="1" t="s">
        <v>111</v>
      </c>
      <c r="AF170" s="1" t="s">
        <v>111</v>
      </c>
      <c r="AK170" s="1" t="s">
        <v>606</v>
      </c>
      <c r="AO170" s="1" t="s">
        <v>221</v>
      </c>
      <c r="AS170" s="1" t="s">
        <v>118</v>
      </c>
      <c r="AZ170" s="1" t="s">
        <v>155</v>
      </c>
      <c r="BA170" s="1" t="s">
        <v>1056</v>
      </c>
      <c r="BI170" s="1" t="s">
        <v>112</v>
      </c>
      <c r="BJ170" s="1" t="s">
        <v>112</v>
      </c>
      <c r="BK170" s="1" t="s">
        <v>112</v>
      </c>
      <c r="BL170" s="1" t="s">
        <v>1057</v>
      </c>
      <c r="BQ170" s="1" t="s">
        <v>121</v>
      </c>
      <c r="BS170" s="1" t="s">
        <v>112</v>
      </c>
      <c r="BW170" s="34" t="s">
        <v>1058</v>
      </c>
      <c r="BX170" s="2" t="s">
        <v>111</v>
      </c>
      <c r="BY170" s="2" t="s">
        <v>156</v>
      </c>
      <c r="BZ170" s="2" t="s">
        <v>124</v>
      </c>
      <c r="CA170" s="2">
        <v>2</v>
      </c>
      <c r="CB170" s="1" t="s">
        <v>143</v>
      </c>
      <c r="CC170" s="2" t="s">
        <v>126</v>
      </c>
      <c r="CD170" s="1" t="e">
        <f t="shared" si="91"/>
        <v>#VALUE!</v>
      </c>
      <c r="CE170" s="1" t="e">
        <f t="shared" si="85"/>
        <v>#VALUE!</v>
      </c>
      <c r="CF170" s="1" t="e">
        <f t="shared" si="66"/>
        <v>#VALUE!</v>
      </c>
      <c r="CG170" s="1" t="e">
        <f t="shared" si="67"/>
        <v>#VALUE!</v>
      </c>
      <c r="CH170" s="1" t="e">
        <f t="shared" si="68"/>
        <v>#VALUE!</v>
      </c>
      <c r="CI170" s="1" t="e">
        <f t="shared" si="69"/>
        <v>#VALUE!</v>
      </c>
      <c r="CJ170" s="1" t="e">
        <f t="shared" si="70"/>
        <v>#VALUE!</v>
      </c>
      <c r="CK170" s="1" t="e">
        <f t="shared" si="71"/>
        <v>#VALUE!</v>
      </c>
      <c r="CL170" s="1" t="e">
        <f t="shared" si="72"/>
        <v>#VALUE!</v>
      </c>
      <c r="CM170" s="1" t="e">
        <f t="shared" si="73"/>
        <v>#VALUE!</v>
      </c>
      <c r="CN170" s="1" t="e">
        <f t="shared" si="74"/>
        <v>#VALUE!</v>
      </c>
      <c r="CO170" s="2" t="b">
        <f t="shared" si="75"/>
        <v>1</v>
      </c>
      <c r="CP170" s="2" t="b">
        <f t="shared" si="76"/>
        <v>1</v>
      </c>
      <c r="CQ170" s="2" t="b">
        <f t="shared" si="77"/>
        <v>0</v>
      </c>
      <c r="CR170" s="6" t="str">
        <f t="shared" si="78"/>
        <v>Male</v>
      </c>
      <c r="CS170" s="7">
        <f t="shared" si="79"/>
        <v>0</v>
      </c>
      <c r="CT170" s="7">
        <f t="shared" si="80"/>
        <v>0</v>
      </c>
      <c r="CU170" s="7">
        <f t="shared" si="81"/>
        <v>0</v>
      </c>
      <c r="CV170" s="7">
        <f t="shared" si="82"/>
        <v>1</v>
      </c>
      <c r="CW170" s="7">
        <f t="shared" si="87"/>
        <v>0</v>
      </c>
      <c r="CX170" s="1" t="e">
        <f t="shared" si="88"/>
        <v>#VALUE!</v>
      </c>
      <c r="CY170" s="1" t="e">
        <f t="shared" si="89"/>
        <v>#VALUE!</v>
      </c>
      <c r="DG170" s="1" t="e">
        <f t="shared" si="90"/>
        <v>#VALUE!</v>
      </c>
    </row>
    <row r="171" spans="1:131" ht="116" x14ac:dyDescent="0.35">
      <c r="B171" s="1" t="s">
        <v>13809</v>
      </c>
      <c r="C171" s="9">
        <v>44313</v>
      </c>
      <c r="D171" s="10" t="s">
        <v>13809</v>
      </c>
      <c r="E171" s="1">
        <v>31</v>
      </c>
      <c r="F171" s="1" t="s">
        <v>127</v>
      </c>
      <c r="G171" s="1" t="s">
        <v>13809</v>
      </c>
      <c r="H171" s="1" t="s">
        <v>13809</v>
      </c>
      <c r="J171" s="2" t="s">
        <v>128</v>
      </c>
      <c r="K171" s="2" t="s">
        <v>13809</v>
      </c>
      <c r="L171" s="9">
        <v>44293</v>
      </c>
      <c r="M171" s="2" t="s">
        <v>128</v>
      </c>
      <c r="N171" s="2" t="s">
        <v>13809</v>
      </c>
      <c r="O171" s="2" t="s">
        <v>110</v>
      </c>
      <c r="S171" s="2" t="s">
        <v>111</v>
      </c>
      <c r="T171" s="2" t="s">
        <v>112</v>
      </c>
      <c r="U171" s="2" t="b">
        <f>OR(S171="yes",T171="yes")</f>
        <v>1</v>
      </c>
      <c r="V171" s="2" t="s">
        <v>113</v>
      </c>
      <c r="W171" s="1" t="s">
        <v>112</v>
      </c>
      <c r="X171" s="1" t="s">
        <v>114</v>
      </c>
      <c r="Y171" s="2" t="s">
        <v>112</v>
      </c>
      <c r="Z171" s="2" t="s">
        <v>111</v>
      </c>
      <c r="AA171" s="2" t="s">
        <v>112</v>
      </c>
      <c r="AB171" s="2">
        <v>0</v>
      </c>
      <c r="AC171" s="1" t="s">
        <v>111</v>
      </c>
      <c r="AF171" s="1" t="s">
        <v>111</v>
      </c>
      <c r="AJ171" s="1" t="s">
        <v>115</v>
      </c>
      <c r="AK171" s="1" t="s">
        <v>201</v>
      </c>
      <c r="AN171" s="1" t="s">
        <v>1059</v>
      </c>
      <c r="AO171" s="1" t="s">
        <v>117</v>
      </c>
      <c r="AS171" s="1" t="s">
        <v>118</v>
      </c>
      <c r="AU171" s="1" t="s">
        <v>132</v>
      </c>
      <c r="AZ171" s="1" t="s">
        <v>120</v>
      </c>
      <c r="BA171" s="1">
        <v>11.41</v>
      </c>
      <c r="BG171" s="1">
        <v>56.7</v>
      </c>
      <c r="BH171" s="1">
        <v>20</v>
      </c>
      <c r="BI171" s="1" t="s">
        <v>112</v>
      </c>
      <c r="BJ171" s="1" t="s">
        <v>112</v>
      </c>
      <c r="BK171" s="1" t="s">
        <v>112</v>
      </c>
      <c r="BL171" s="1" t="s">
        <v>325</v>
      </c>
      <c r="BQ171" s="1" t="s">
        <v>121</v>
      </c>
      <c r="BR171" s="1" t="s">
        <v>122</v>
      </c>
      <c r="BS171" s="1" t="s">
        <v>112</v>
      </c>
      <c r="BU171" s="34" t="s">
        <v>1060</v>
      </c>
      <c r="BV171" s="9">
        <v>44348</v>
      </c>
      <c r="BW171" s="34" t="s">
        <v>1061</v>
      </c>
      <c r="BX171" s="2" t="s">
        <v>111</v>
      </c>
      <c r="BY171" s="2" t="s">
        <v>123</v>
      </c>
      <c r="BZ171" s="2" t="s">
        <v>124</v>
      </c>
      <c r="CA171" s="2">
        <v>2</v>
      </c>
      <c r="CB171" s="1" t="s">
        <v>137</v>
      </c>
      <c r="CC171" s="2" t="s">
        <v>126</v>
      </c>
      <c r="CD171" s="1" t="b">
        <f t="shared" si="91"/>
        <v>0</v>
      </c>
      <c r="CE171" s="1" t="b">
        <f t="shared" si="85"/>
        <v>0</v>
      </c>
      <c r="CF171" s="1" t="b">
        <f t="shared" si="66"/>
        <v>0</v>
      </c>
      <c r="CG171" s="1" t="b">
        <f t="shared" si="67"/>
        <v>0</v>
      </c>
      <c r="CH171" s="1" t="b">
        <f t="shared" si="68"/>
        <v>0</v>
      </c>
      <c r="CI171" s="1" t="b">
        <f t="shared" si="69"/>
        <v>0</v>
      </c>
      <c r="CJ171" s="1" t="b">
        <f t="shared" si="70"/>
        <v>0</v>
      </c>
      <c r="CK171" s="1" t="b">
        <f t="shared" si="71"/>
        <v>1</v>
      </c>
      <c r="CL171" s="1" t="b">
        <f t="shared" si="72"/>
        <v>0</v>
      </c>
      <c r="CM171" s="1" t="b">
        <f t="shared" si="73"/>
        <v>0</v>
      </c>
      <c r="CN171" s="1" t="b">
        <f t="shared" si="74"/>
        <v>0</v>
      </c>
      <c r="CO171" s="2" t="b">
        <f t="shared" si="75"/>
        <v>1</v>
      </c>
      <c r="CP171" s="2" t="b">
        <f t="shared" si="76"/>
        <v>1</v>
      </c>
      <c r="CQ171" s="2" t="b">
        <f t="shared" si="77"/>
        <v>0</v>
      </c>
      <c r="CR171" s="6" t="str">
        <f t="shared" si="78"/>
        <v>Male</v>
      </c>
      <c r="CS171" s="7">
        <f t="shared" si="79"/>
        <v>0</v>
      </c>
      <c r="CT171" s="7">
        <f t="shared" si="80"/>
        <v>1</v>
      </c>
      <c r="CU171" s="7">
        <f t="shared" si="81"/>
        <v>0</v>
      </c>
      <c r="CV171" s="7">
        <f t="shared" si="82"/>
        <v>0</v>
      </c>
      <c r="CW171" s="7">
        <f t="shared" si="87"/>
        <v>1</v>
      </c>
      <c r="CX171" s="1" t="b">
        <f t="shared" si="88"/>
        <v>0</v>
      </c>
      <c r="CY171" s="1" t="b">
        <f t="shared" si="89"/>
        <v>1</v>
      </c>
      <c r="DG171" s="1" t="b">
        <f t="shared" si="90"/>
        <v>0</v>
      </c>
    </row>
    <row r="172" spans="1:131" ht="101.5" x14ac:dyDescent="0.35">
      <c r="B172" s="1" t="s">
        <v>13809</v>
      </c>
      <c r="C172" s="9">
        <v>44314</v>
      </c>
      <c r="D172" s="10" t="s">
        <v>13809</v>
      </c>
      <c r="E172" s="1">
        <v>30</v>
      </c>
      <c r="F172" s="1" t="s">
        <v>127</v>
      </c>
      <c r="G172" s="1" t="s">
        <v>13809</v>
      </c>
      <c r="H172" s="1" t="s">
        <v>13809</v>
      </c>
      <c r="K172" s="2" t="s">
        <v>13809</v>
      </c>
      <c r="L172" s="9">
        <v>44309</v>
      </c>
      <c r="M172" s="2" t="s">
        <v>128</v>
      </c>
      <c r="N172" s="2" t="s">
        <v>13809</v>
      </c>
      <c r="O172" s="2" t="s">
        <v>110</v>
      </c>
      <c r="P172" s="2" t="s">
        <v>111</v>
      </c>
      <c r="S172" s="2" t="s">
        <v>112</v>
      </c>
      <c r="T172" s="2" t="s">
        <v>111</v>
      </c>
      <c r="U172" s="2" t="b">
        <f>OR(S172="yes",T172="yes")</f>
        <v>1</v>
      </c>
      <c r="V172" s="2" t="s">
        <v>113</v>
      </c>
      <c r="W172" s="1" t="s">
        <v>112</v>
      </c>
      <c r="X172" s="1" t="s">
        <v>110</v>
      </c>
      <c r="Y172" s="2" t="s">
        <v>112</v>
      </c>
      <c r="Z172" s="2" t="s">
        <v>111</v>
      </c>
      <c r="AA172" s="2" t="s">
        <v>112</v>
      </c>
      <c r="AB172" s="2">
        <v>2</v>
      </c>
      <c r="AC172" s="1" t="s">
        <v>111</v>
      </c>
      <c r="AF172" s="1" t="s">
        <v>111</v>
      </c>
      <c r="AJ172" s="1" t="s">
        <v>115</v>
      </c>
      <c r="AK172" s="1" t="s">
        <v>150</v>
      </c>
      <c r="AO172" s="1" t="s">
        <v>130</v>
      </c>
      <c r="AS172" s="1" t="s">
        <v>140</v>
      </c>
      <c r="AU172" s="1" t="s">
        <v>132</v>
      </c>
      <c r="AZ172" s="1" t="s">
        <v>133</v>
      </c>
      <c r="BA172" s="1" t="s">
        <v>1062</v>
      </c>
      <c r="BE172" s="1" t="s">
        <v>1063</v>
      </c>
      <c r="BG172" s="1">
        <v>97</v>
      </c>
      <c r="BH172" s="1">
        <v>9</v>
      </c>
      <c r="BI172" s="1" t="s">
        <v>112</v>
      </c>
      <c r="BJ172" s="1" t="s">
        <v>112</v>
      </c>
      <c r="BK172" s="1" t="s">
        <v>112</v>
      </c>
      <c r="BL172" s="1" t="s">
        <v>322</v>
      </c>
      <c r="BQ172" s="1" t="s">
        <v>121</v>
      </c>
      <c r="BR172" s="1" t="s">
        <v>122</v>
      </c>
      <c r="BS172" s="1" t="s">
        <v>112</v>
      </c>
      <c r="BU172" s="34" t="s">
        <v>13820</v>
      </c>
      <c r="BV172" s="9">
        <v>44385</v>
      </c>
      <c r="BW172" s="34" t="s">
        <v>14142</v>
      </c>
      <c r="BX172" s="2" t="s">
        <v>111</v>
      </c>
      <c r="BY172" s="2" t="s">
        <v>123</v>
      </c>
      <c r="BZ172" s="2" t="s">
        <v>124</v>
      </c>
      <c r="CA172" s="2">
        <v>2</v>
      </c>
      <c r="CB172" s="1" t="s">
        <v>1064</v>
      </c>
      <c r="CC172" s="2" t="s">
        <v>126</v>
      </c>
      <c r="CD172" s="1" t="b">
        <f t="shared" si="91"/>
        <v>0</v>
      </c>
      <c r="CE172" s="1" t="b">
        <f t="shared" si="85"/>
        <v>0</v>
      </c>
      <c r="CF172" s="1" t="b">
        <f t="shared" si="66"/>
        <v>0</v>
      </c>
      <c r="CG172" s="1" t="b">
        <f t="shared" si="67"/>
        <v>0</v>
      </c>
      <c r="CH172" s="1" t="b">
        <f t="shared" si="68"/>
        <v>0</v>
      </c>
      <c r="CI172" s="1" t="b">
        <f t="shared" si="69"/>
        <v>0</v>
      </c>
      <c r="CJ172" s="1" t="b">
        <f t="shared" si="70"/>
        <v>0</v>
      </c>
      <c r="CK172" s="1" t="b">
        <f t="shared" si="71"/>
        <v>1</v>
      </c>
      <c r="CL172" s="1" t="b">
        <f t="shared" si="72"/>
        <v>0</v>
      </c>
      <c r="CM172" s="1" t="b">
        <f t="shared" si="73"/>
        <v>0</v>
      </c>
      <c r="CN172" s="1" t="b">
        <f t="shared" si="74"/>
        <v>0</v>
      </c>
      <c r="CO172" s="2" t="b">
        <f t="shared" si="75"/>
        <v>1</v>
      </c>
      <c r="CP172" s="2" t="b">
        <f t="shared" si="76"/>
        <v>1</v>
      </c>
      <c r="CQ172" s="2" t="b">
        <f t="shared" si="77"/>
        <v>0</v>
      </c>
      <c r="CR172" s="6" t="str">
        <f t="shared" si="78"/>
        <v>Male</v>
      </c>
      <c r="CS172" s="7">
        <f t="shared" si="79"/>
        <v>0</v>
      </c>
      <c r="CT172" s="7">
        <f t="shared" si="80"/>
        <v>0</v>
      </c>
      <c r="CU172" s="7">
        <f t="shared" si="81"/>
        <v>0</v>
      </c>
      <c r="CV172" s="7">
        <f t="shared" si="82"/>
        <v>0</v>
      </c>
      <c r="CW172" s="7">
        <f t="shared" si="87"/>
        <v>1</v>
      </c>
      <c r="CX172" s="1" t="b">
        <f t="shared" si="88"/>
        <v>0</v>
      </c>
      <c r="CY172" s="1" t="b">
        <f t="shared" si="89"/>
        <v>1</v>
      </c>
      <c r="DG172" s="1" t="b">
        <f t="shared" si="90"/>
        <v>0</v>
      </c>
      <c r="DH172" s="4"/>
      <c r="DI172" s="4"/>
      <c r="DJ172" s="4"/>
      <c r="DK172" s="4"/>
      <c r="DL172" s="4"/>
      <c r="DM172" s="4"/>
      <c r="DN172" s="4"/>
      <c r="DO172" s="4"/>
      <c r="DP172" s="4"/>
      <c r="DQ172" s="4"/>
      <c r="DR172" s="4"/>
      <c r="DS172" s="4"/>
      <c r="DT172" s="4"/>
      <c r="DU172" s="4"/>
      <c r="DV172" s="4"/>
      <c r="DW172" s="4"/>
      <c r="DX172" s="4"/>
      <c r="DY172" s="4"/>
      <c r="DZ172" s="4"/>
      <c r="EA172" s="4"/>
    </row>
    <row r="173" spans="1:131" ht="43.5" x14ac:dyDescent="0.35">
      <c r="A173" s="2">
        <v>110</v>
      </c>
      <c r="B173" s="1" t="s">
        <v>13809</v>
      </c>
      <c r="C173" s="9">
        <v>44314</v>
      </c>
      <c r="D173" s="10" t="s">
        <v>13809</v>
      </c>
      <c r="E173" s="1" t="e">
        <f>ROUND((C173-D173)/365,0)</f>
        <v>#VALUE!</v>
      </c>
      <c r="F173" s="1" t="s">
        <v>127</v>
      </c>
      <c r="G173" s="1" t="s">
        <v>13809</v>
      </c>
      <c r="H173" s="1" t="s">
        <v>13809</v>
      </c>
      <c r="K173" s="2" t="s">
        <v>13809</v>
      </c>
      <c r="L173" s="9">
        <v>44301</v>
      </c>
      <c r="M173" s="2" t="s">
        <v>109</v>
      </c>
      <c r="N173" s="2" t="s">
        <v>13809</v>
      </c>
      <c r="O173" s="2" t="s">
        <v>110</v>
      </c>
      <c r="P173" s="2" t="s">
        <v>111</v>
      </c>
      <c r="S173" s="2" t="s">
        <v>111</v>
      </c>
      <c r="T173" s="2" t="s">
        <v>112</v>
      </c>
      <c r="U173" s="2" t="b">
        <f>OR(S173="yes",T173="yes")</f>
        <v>1</v>
      </c>
      <c r="V173" s="2" t="s">
        <v>113</v>
      </c>
      <c r="W173" s="1" t="s">
        <v>112</v>
      </c>
      <c r="X173" s="1" t="s">
        <v>114</v>
      </c>
      <c r="Y173" s="2" t="s">
        <v>112</v>
      </c>
      <c r="Z173" s="2" t="s">
        <v>111</v>
      </c>
      <c r="AA173" s="2" t="s">
        <v>112</v>
      </c>
      <c r="AB173" s="2">
        <v>4</v>
      </c>
      <c r="AC173" s="1" t="s">
        <v>111</v>
      </c>
      <c r="AF173" s="1" t="s">
        <v>111</v>
      </c>
      <c r="AK173" s="1" t="s">
        <v>201</v>
      </c>
      <c r="AN173" s="1" t="s">
        <v>1065</v>
      </c>
      <c r="AO173" s="1" t="s">
        <v>221</v>
      </c>
      <c r="AS173" s="1" t="s">
        <v>140</v>
      </c>
      <c r="AT173" s="1" t="s">
        <v>112</v>
      </c>
      <c r="AZ173" s="1" t="s">
        <v>155</v>
      </c>
      <c r="BA173" s="1" t="s">
        <v>1066</v>
      </c>
      <c r="BI173" s="1" t="s">
        <v>112</v>
      </c>
      <c r="BJ173" s="1" t="s">
        <v>111</v>
      </c>
      <c r="BV173" s="9">
        <v>44337</v>
      </c>
      <c r="BW173" s="34" t="s">
        <v>1067</v>
      </c>
      <c r="BY173" s="2" t="s">
        <v>156</v>
      </c>
      <c r="BZ173" s="2" t="s">
        <v>124</v>
      </c>
      <c r="CA173" s="2">
        <v>2</v>
      </c>
      <c r="CB173" s="1" t="s">
        <v>319</v>
      </c>
      <c r="CC173" s="2" t="s">
        <v>126</v>
      </c>
      <c r="CD173" s="1" t="e">
        <f t="shared" si="91"/>
        <v>#VALUE!</v>
      </c>
      <c r="CE173" s="1" t="e">
        <f t="shared" si="85"/>
        <v>#VALUE!</v>
      </c>
      <c r="CF173" s="1" t="e">
        <f t="shared" si="66"/>
        <v>#VALUE!</v>
      </c>
      <c r="CG173" s="1" t="e">
        <f t="shared" si="67"/>
        <v>#VALUE!</v>
      </c>
      <c r="CH173" s="1" t="e">
        <f t="shared" si="68"/>
        <v>#VALUE!</v>
      </c>
      <c r="CI173" s="1" t="e">
        <f t="shared" si="69"/>
        <v>#VALUE!</v>
      </c>
      <c r="CJ173" s="1" t="e">
        <f t="shared" si="70"/>
        <v>#VALUE!</v>
      </c>
      <c r="CK173" s="1" t="e">
        <f t="shared" si="71"/>
        <v>#VALUE!</v>
      </c>
      <c r="CL173" s="1" t="e">
        <f t="shared" si="72"/>
        <v>#VALUE!</v>
      </c>
      <c r="CM173" s="1" t="e">
        <f t="shared" si="73"/>
        <v>#VALUE!</v>
      </c>
      <c r="CN173" s="1" t="e">
        <f t="shared" si="74"/>
        <v>#VALUE!</v>
      </c>
      <c r="CO173" s="2" t="b">
        <f t="shared" si="75"/>
        <v>1</v>
      </c>
      <c r="CP173" s="2" t="b">
        <f t="shared" si="76"/>
        <v>1</v>
      </c>
      <c r="CQ173" s="2" t="b">
        <f t="shared" si="77"/>
        <v>0</v>
      </c>
      <c r="CR173" s="6" t="str">
        <f t="shared" si="78"/>
        <v>Male</v>
      </c>
      <c r="CS173" s="7">
        <f t="shared" si="79"/>
        <v>0</v>
      </c>
      <c r="CT173" s="7">
        <f t="shared" si="80"/>
        <v>0</v>
      </c>
      <c r="CU173" s="7">
        <f t="shared" si="81"/>
        <v>0</v>
      </c>
      <c r="CV173" s="7">
        <f t="shared" si="82"/>
        <v>1</v>
      </c>
      <c r="CW173" s="7">
        <f t="shared" si="87"/>
        <v>0</v>
      </c>
      <c r="CX173" s="1" t="e">
        <f t="shared" si="88"/>
        <v>#VALUE!</v>
      </c>
      <c r="CY173" s="1" t="e">
        <f t="shared" si="89"/>
        <v>#VALUE!</v>
      </c>
      <c r="DG173" s="1" t="e">
        <f t="shared" si="90"/>
        <v>#VALUE!</v>
      </c>
    </row>
    <row r="174" spans="1:131" ht="43.5" x14ac:dyDescent="0.35">
      <c r="B174" s="1" t="s">
        <v>13809</v>
      </c>
      <c r="C174" s="9">
        <v>44314</v>
      </c>
      <c r="D174" s="10" t="s">
        <v>13809</v>
      </c>
      <c r="E174" s="1">
        <v>31</v>
      </c>
      <c r="F174" s="1" t="s">
        <v>108</v>
      </c>
      <c r="G174" s="1" t="s">
        <v>13809</v>
      </c>
      <c r="H174" s="1" t="s">
        <v>13809</v>
      </c>
      <c r="I174" s="9">
        <v>44281</v>
      </c>
      <c r="J174" s="2" t="s">
        <v>128</v>
      </c>
      <c r="K174" s="2" t="s">
        <v>13809</v>
      </c>
      <c r="L174" s="9">
        <v>44309</v>
      </c>
      <c r="M174" s="2" t="s">
        <v>128</v>
      </c>
      <c r="N174" s="2" t="s">
        <v>13809</v>
      </c>
      <c r="O174" s="2" t="s">
        <v>110</v>
      </c>
      <c r="P174" s="2" t="s">
        <v>111</v>
      </c>
      <c r="S174" s="2" t="s">
        <v>111</v>
      </c>
      <c r="T174" s="2" t="s">
        <v>112</v>
      </c>
      <c r="U174" s="2" t="b">
        <v>1</v>
      </c>
      <c r="V174" s="2" t="s">
        <v>126</v>
      </c>
      <c r="W174" s="1" t="s">
        <v>111</v>
      </c>
      <c r="Y174" s="2" t="s">
        <v>112</v>
      </c>
      <c r="Z174" s="2" t="s">
        <v>112</v>
      </c>
      <c r="AA174" s="2" t="s">
        <v>112</v>
      </c>
      <c r="AB174" s="2">
        <v>0</v>
      </c>
      <c r="AC174" s="1" t="s">
        <v>111</v>
      </c>
      <c r="AF174" s="1" t="s">
        <v>111</v>
      </c>
      <c r="AJ174" s="1" t="s">
        <v>115</v>
      </c>
      <c r="AK174" s="1" t="s">
        <v>201</v>
      </c>
      <c r="AN174" s="1" t="s">
        <v>1068</v>
      </c>
      <c r="AO174" s="1" t="s">
        <v>221</v>
      </c>
      <c r="AZ174" s="1" t="s">
        <v>155</v>
      </c>
      <c r="BA174" s="1" t="s">
        <v>1069</v>
      </c>
      <c r="BJ174" s="1" t="s">
        <v>111</v>
      </c>
      <c r="BN174" s="1" t="s">
        <v>112</v>
      </c>
      <c r="BO174" s="1" t="s">
        <v>148</v>
      </c>
      <c r="BP174" s="1" t="s">
        <v>1070</v>
      </c>
      <c r="BU174" s="34" t="s">
        <v>1071</v>
      </c>
      <c r="BV174" s="9">
        <v>44442</v>
      </c>
      <c r="BW174" s="34" t="s">
        <v>1072</v>
      </c>
      <c r="BY174" s="2" t="s">
        <v>153</v>
      </c>
      <c r="BZ174" s="2" t="s">
        <v>124</v>
      </c>
      <c r="CA174" s="2">
        <v>1</v>
      </c>
      <c r="CB174" s="1" t="s">
        <v>394</v>
      </c>
      <c r="CD174" s="1" t="b">
        <f t="shared" si="91"/>
        <v>0</v>
      </c>
      <c r="CE174" s="1" t="b">
        <f t="shared" si="85"/>
        <v>0</v>
      </c>
      <c r="CF174" s="1" t="b">
        <f t="shared" si="66"/>
        <v>0</v>
      </c>
      <c r="CG174" s="1" t="b">
        <f t="shared" si="67"/>
        <v>0</v>
      </c>
      <c r="CH174" s="1" t="b">
        <f t="shared" si="68"/>
        <v>0</v>
      </c>
      <c r="CI174" s="1" t="b">
        <f t="shared" si="69"/>
        <v>0</v>
      </c>
      <c r="CJ174" s="1" t="b">
        <f t="shared" si="70"/>
        <v>0</v>
      </c>
      <c r="CK174" s="1" t="b">
        <f t="shared" si="71"/>
        <v>1</v>
      </c>
      <c r="CL174" s="1" t="b">
        <f t="shared" si="72"/>
        <v>0</v>
      </c>
      <c r="CM174" s="1" t="b">
        <f t="shared" si="73"/>
        <v>0</v>
      </c>
      <c r="CN174" s="1" t="b">
        <f t="shared" si="74"/>
        <v>0</v>
      </c>
      <c r="CO174" s="2" t="b">
        <f t="shared" si="75"/>
        <v>1</v>
      </c>
      <c r="CP174" s="2" t="b">
        <f t="shared" si="76"/>
        <v>1</v>
      </c>
      <c r="CQ174" s="2" t="b">
        <f t="shared" si="77"/>
        <v>0</v>
      </c>
      <c r="CR174" s="6" t="str">
        <f t="shared" si="78"/>
        <v>Female</v>
      </c>
      <c r="CS174" s="7">
        <f t="shared" si="79"/>
        <v>0</v>
      </c>
      <c r="CT174" s="7">
        <f t="shared" si="80"/>
        <v>1</v>
      </c>
      <c r="CU174" s="7">
        <f t="shared" si="81"/>
        <v>0</v>
      </c>
      <c r="CV174" s="7">
        <f t="shared" si="82"/>
        <v>0</v>
      </c>
      <c r="CW174" s="7">
        <f t="shared" si="87"/>
        <v>1</v>
      </c>
      <c r="CX174" s="1" t="b">
        <f t="shared" si="88"/>
        <v>0</v>
      </c>
      <c r="CY174" s="1" t="b">
        <f t="shared" si="89"/>
        <v>1</v>
      </c>
      <c r="DG174" s="1" t="b">
        <f t="shared" si="90"/>
        <v>0</v>
      </c>
    </row>
    <row r="175" spans="1:131" ht="58" x14ac:dyDescent="0.35">
      <c r="A175" s="2">
        <v>203</v>
      </c>
      <c r="B175" s="1" t="s">
        <v>13809</v>
      </c>
      <c r="C175" s="9">
        <v>44314</v>
      </c>
      <c r="D175" s="10" t="s">
        <v>13809</v>
      </c>
      <c r="E175" s="1">
        <v>23</v>
      </c>
      <c r="F175" s="1" t="s">
        <v>127</v>
      </c>
      <c r="G175" s="1" t="s">
        <v>13809</v>
      </c>
      <c r="H175" s="1" t="s">
        <v>13809</v>
      </c>
      <c r="K175" s="2" t="s">
        <v>13809</v>
      </c>
      <c r="L175" s="9">
        <v>44251</v>
      </c>
      <c r="M175" s="2" t="s">
        <v>128</v>
      </c>
      <c r="N175" s="2" t="s">
        <v>13809</v>
      </c>
      <c r="O175" s="2" t="s">
        <v>110</v>
      </c>
      <c r="P175" s="2" t="s">
        <v>111</v>
      </c>
      <c r="S175" s="2" t="s">
        <v>112</v>
      </c>
      <c r="T175" s="2" t="s">
        <v>111</v>
      </c>
      <c r="U175" s="2" t="b">
        <v>1</v>
      </c>
      <c r="V175" s="2" t="s">
        <v>126</v>
      </c>
      <c r="W175" s="1" t="s">
        <v>112</v>
      </c>
      <c r="X175" s="1" t="s">
        <v>110</v>
      </c>
      <c r="Y175" s="2" t="s">
        <v>112</v>
      </c>
      <c r="AA175" s="2" t="s">
        <v>112</v>
      </c>
      <c r="AB175" s="2">
        <v>10</v>
      </c>
      <c r="AF175" s="1" t="s">
        <v>111</v>
      </c>
      <c r="AK175" s="1" t="s">
        <v>129</v>
      </c>
      <c r="AO175" s="1" t="s">
        <v>117</v>
      </c>
      <c r="AS175" s="1" t="s">
        <v>118</v>
      </c>
      <c r="AU175" s="1" t="s">
        <v>238</v>
      </c>
      <c r="AX175" s="12">
        <v>0.37</v>
      </c>
      <c r="AZ175" s="1" t="s">
        <v>155</v>
      </c>
      <c r="BJ175" s="1" t="s">
        <v>112</v>
      </c>
      <c r="BK175" s="1" t="s">
        <v>112</v>
      </c>
      <c r="BL175" s="1" t="s">
        <v>142</v>
      </c>
      <c r="BQ175" s="1" t="s">
        <v>121</v>
      </c>
      <c r="BR175" s="1" t="s">
        <v>122</v>
      </c>
      <c r="BW175" s="34" t="s">
        <v>1073</v>
      </c>
      <c r="BX175" s="2" t="s">
        <v>111</v>
      </c>
      <c r="BY175" s="2" t="s">
        <v>153</v>
      </c>
      <c r="BZ175" s="2" t="s">
        <v>124</v>
      </c>
      <c r="CB175" s="1" t="s">
        <v>279</v>
      </c>
      <c r="CC175" s="2" t="s">
        <v>126</v>
      </c>
      <c r="CD175" s="1" t="b">
        <f t="shared" si="91"/>
        <v>1</v>
      </c>
      <c r="CE175" s="1" t="b">
        <f t="shared" ref="CE175:CE197" si="92">AND(E175&lt;18,NOT(E175="."),NOT(E175=""))</f>
        <v>0</v>
      </c>
      <c r="CF175" s="1" t="b">
        <f t="shared" si="66"/>
        <v>0</v>
      </c>
      <c r="CG175" s="1" t="b">
        <f t="shared" si="67"/>
        <v>0</v>
      </c>
      <c r="CH175" s="1" t="b">
        <f t="shared" si="68"/>
        <v>0</v>
      </c>
      <c r="CI175" s="1" t="b">
        <f t="shared" si="69"/>
        <v>1</v>
      </c>
      <c r="CJ175" s="1" t="b">
        <f t="shared" si="70"/>
        <v>0</v>
      </c>
      <c r="CK175" s="1" t="b">
        <f t="shared" si="71"/>
        <v>0</v>
      </c>
      <c r="CL175" s="1" t="b">
        <f t="shared" si="72"/>
        <v>0</v>
      </c>
      <c r="CM175" s="1" t="b">
        <f t="shared" si="73"/>
        <v>0</v>
      </c>
      <c r="CN175" s="1" t="b">
        <f t="shared" si="74"/>
        <v>0</v>
      </c>
      <c r="CO175" s="2" t="b">
        <f t="shared" si="75"/>
        <v>0</v>
      </c>
      <c r="CP175" s="2" t="b">
        <f t="shared" si="76"/>
        <v>0</v>
      </c>
      <c r="CQ175" s="2" t="b">
        <f t="shared" si="77"/>
        <v>1</v>
      </c>
      <c r="CR175" s="6" t="str">
        <f t="shared" si="78"/>
        <v>Male</v>
      </c>
      <c r="CS175" s="7">
        <f t="shared" si="79"/>
        <v>0</v>
      </c>
      <c r="CT175" s="7">
        <f t="shared" si="80"/>
        <v>0</v>
      </c>
      <c r="CU175" s="7">
        <f t="shared" si="81"/>
        <v>0</v>
      </c>
      <c r="CV175" s="7">
        <f t="shared" si="82"/>
        <v>0</v>
      </c>
      <c r="CW175" s="7">
        <f t="shared" si="87"/>
        <v>1</v>
      </c>
      <c r="CX175" s="1" t="b">
        <f t="shared" si="88"/>
        <v>1</v>
      </c>
      <c r="CY175" s="1" t="b">
        <f t="shared" si="89"/>
        <v>1</v>
      </c>
      <c r="DE175" s="4"/>
      <c r="DF175" s="4"/>
      <c r="DG175" s="1" t="b">
        <f t="shared" si="90"/>
        <v>0</v>
      </c>
    </row>
    <row r="176" spans="1:131" ht="58" x14ac:dyDescent="0.35">
      <c r="B176" s="1" t="s">
        <v>13809</v>
      </c>
      <c r="C176" s="9">
        <v>44314</v>
      </c>
      <c r="D176" s="10" t="s">
        <v>13809</v>
      </c>
      <c r="E176" s="1">
        <v>25</v>
      </c>
      <c r="F176" s="1" t="s">
        <v>127</v>
      </c>
      <c r="G176" s="1" t="s">
        <v>13809</v>
      </c>
      <c r="H176" s="1" t="s">
        <v>13809</v>
      </c>
      <c r="K176" s="2" t="s">
        <v>13809</v>
      </c>
      <c r="L176" s="9">
        <v>44300</v>
      </c>
      <c r="M176" s="2" t="s">
        <v>109</v>
      </c>
      <c r="N176" s="2" t="s">
        <v>13809</v>
      </c>
      <c r="O176" s="2" t="s">
        <v>110</v>
      </c>
      <c r="P176" s="2" t="s">
        <v>111</v>
      </c>
      <c r="S176" s="5" t="s">
        <v>112</v>
      </c>
      <c r="U176" s="2" t="b">
        <f>OR(S176="yes",T176="yes")</f>
        <v>1</v>
      </c>
      <c r="V176" s="4" t="s">
        <v>113</v>
      </c>
      <c r="W176" s="1" t="s">
        <v>112</v>
      </c>
      <c r="X176" s="1" t="s">
        <v>110</v>
      </c>
      <c r="Y176" s="2" t="s">
        <v>112</v>
      </c>
      <c r="Z176" s="2" t="s">
        <v>111</v>
      </c>
      <c r="AA176" s="2" t="s">
        <v>112</v>
      </c>
      <c r="AB176" s="2">
        <v>3</v>
      </c>
      <c r="AC176" s="1" t="s">
        <v>111</v>
      </c>
      <c r="AF176" s="1" t="s">
        <v>111</v>
      </c>
      <c r="AK176" s="1" t="s">
        <v>129</v>
      </c>
      <c r="AO176" s="1" t="s">
        <v>130</v>
      </c>
      <c r="AP176" s="11" t="s">
        <v>483</v>
      </c>
      <c r="AS176" s="1" t="s">
        <v>118</v>
      </c>
      <c r="AU176" s="1" t="s">
        <v>132</v>
      </c>
      <c r="AZ176" s="1" t="s">
        <v>155</v>
      </c>
      <c r="BA176" s="1" t="s">
        <v>1074</v>
      </c>
      <c r="BJ176" s="1" t="s">
        <v>112</v>
      </c>
      <c r="BK176" s="1" t="s">
        <v>112</v>
      </c>
      <c r="BL176" s="1" t="s">
        <v>142</v>
      </c>
      <c r="BQ176" s="1" t="s">
        <v>121</v>
      </c>
      <c r="BR176" s="1" t="s">
        <v>122</v>
      </c>
      <c r="BS176" s="1" t="s">
        <v>112</v>
      </c>
      <c r="BW176" s="34" t="s">
        <v>1075</v>
      </c>
      <c r="BX176" s="2" t="s">
        <v>111</v>
      </c>
      <c r="BY176" s="2" t="s">
        <v>136</v>
      </c>
      <c r="BZ176" s="2" t="s">
        <v>124</v>
      </c>
      <c r="CA176" s="2">
        <v>2</v>
      </c>
      <c r="CB176" s="1" t="s">
        <v>1076</v>
      </c>
      <c r="CC176" s="2" t="s">
        <v>126</v>
      </c>
      <c r="CD176" s="1" t="b">
        <f t="shared" si="91"/>
        <v>1</v>
      </c>
      <c r="CE176" s="1" t="b">
        <f t="shared" si="92"/>
        <v>0</v>
      </c>
      <c r="CF176" s="1" t="b">
        <f t="shared" si="66"/>
        <v>0</v>
      </c>
      <c r="CG176" s="1" t="b">
        <f t="shared" si="67"/>
        <v>0</v>
      </c>
      <c r="CH176" s="1" t="b">
        <f t="shared" si="68"/>
        <v>0</v>
      </c>
      <c r="CI176" s="1" t="b">
        <f t="shared" si="69"/>
        <v>0</v>
      </c>
      <c r="CJ176" s="1" t="b">
        <f t="shared" si="70"/>
        <v>1</v>
      </c>
      <c r="CK176" s="1" t="b">
        <f t="shared" si="71"/>
        <v>0</v>
      </c>
      <c r="CL176" s="1" t="b">
        <f t="shared" si="72"/>
        <v>0</v>
      </c>
      <c r="CM176" s="1" t="b">
        <f t="shared" si="73"/>
        <v>0</v>
      </c>
      <c r="CN176" s="1" t="b">
        <f t="shared" si="74"/>
        <v>0</v>
      </c>
      <c r="CO176" s="2" t="b">
        <f t="shared" si="75"/>
        <v>1</v>
      </c>
      <c r="CP176" s="2" t="b">
        <f t="shared" si="76"/>
        <v>1</v>
      </c>
      <c r="CQ176" s="2" t="b">
        <f t="shared" si="77"/>
        <v>0</v>
      </c>
      <c r="CR176" s="6" t="str">
        <f t="shared" si="78"/>
        <v>Male</v>
      </c>
      <c r="CS176" s="7">
        <f t="shared" si="79"/>
        <v>0</v>
      </c>
      <c r="CT176" s="7">
        <f t="shared" si="80"/>
        <v>0</v>
      </c>
      <c r="CU176" s="7">
        <f t="shared" si="81"/>
        <v>0</v>
      </c>
      <c r="CV176" s="7">
        <f t="shared" si="82"/>
        <v>1</v>
      </c>
      <c r="CW176" s="7">
        <f t="shared" si="87"/>
        <v>0</v>
      </c>
      <c r="CX176" s="1" t="b">
        <f t="shared" si="88"/>
        <v>1</v>
      </c>
      <c r="CY176" s="1" t="b">
        <f t="shared" si="89"/>
        <v>1</v>
      </c>
      <c r="DG176" s="1" t="b">
        <f t="shared" si="90"/>
        <v>0</v>
      </c>
    </row>
    <row r="177" spans="1:131" ht="43.5" x14ac:dyDescent="0.35">
      <c r="B177" s="1" t="s">
        <v>13809</v>
      </c>
      <c r="C177" s="9">
        <v>44314</v>
      </c>
      <c r="D177" s="10" t="s">
        <v>13809</v>
      </c>
      <c r="E177" s="1">
        <v>31</v>
      </c>
      <c r="F177" s="1" t="s">
        <v>127</v>
      </c>
      <c r="G177" s="1" t="s">
        <v>13809</v>
      </c>
      <c r="H177" s="1" t="s">
        <v>13809</v>
      </c>
      <c r="I177" s="9">
        <v>44292</v>
      </c>
      <c r="J177" s="2" t="s">
        <v>409</v>
      </c>
      <c r="K177" s="2" t="s">
        <v>13809</v>
      </c>
      <c r="N177" s="2" t="s">
        <v>13809</v>
      </c>
      <c r="O177" s="2" t="s">
        <v>110</v>
      </c>
      <c r="P177" s="2" t="s">
        <v>111</v>
      </c>
      <c r="S177" s="2" t="s">
        <v>112</v>
      </c>
      <c r="U177" s="2" t="b">
        <v>1</v>
      </c>
      <c r="V177" s="2" t="s">
        <v>113</v>
      </c>
      <c r="W177" s="1" t="s">
        <v>112</v>
      </c>
      <c r="X177" s="1" t="s">
        <v>110</v>
      </c>
      <c r="Y177" s="2" t="s">
        <v>112</v>
      </c>
      <c r="Z177" s="2" t="s">
        <v>112</v>
      </c>
      <c r="AB177" s="2">
        <v>9</v>
      </c>
      <c r="AC177" s="1" t="s">
        <v>111</v>
      </c>
      <c r="AF177" s="1" t="s">
        <v>111</v>
      </c>
      <c r="AK177" s="1" t="s">
        <v>201</v>
      </c>
      <c r="AN177" s="1" t="s">
        <v>1077</v>
      </c>
      <c r="AO177" s="1" t="s">
        <v>130</v>
      </c>
      <c r="AU177" s="1" t="s">
        <v>197</v>
      </c>
      <c r="AZ177" s="1" t="s">
        <v>217</v>
      </c>
      <c r="BG177" s="1">
        <v>36</v>
      </c>
      <c r="BJ177" s="1" t="s">
        <v>112</v>
      </c>
      <c r="BK177" s="1" t="s">
        <v>112</v>
      </c>
      <c r="BL177" s="1" t="s">
        <v>161</v>
      </c>
      <c r="BM177" s="1" t="s">
        <v>1078</v>
      </c>
      <c r="BQ177" s="1" t="s">
        <v>121</v>
      </c>
      <c r="BR177" s="1" t="s">
        <v>122</v>
      </c>
      <c r="BS177" s="1" t="s">
        <v>111</v>
      </c>
      <c r="BT177" s="34" t="s">
        <v>1079</v>
      </c>
      <c r="BU177" s="34" t="s">
        <v>1080</v>
      </c>
      <c r="BV177" s="9">
        <v>44441</v>
      </c>
      <c r="BW177" s="34" t="s">
        <v>1081</v>
      </c>
      <c r="BY177" s="2" t="s">
        <v>123</v>
      </c>
      <c r="BZ177" s="2" t="s">
        <v>124</v>
      </c>
      <c r="CA177" s="2" t="s">
        <v>257</v>
      </c>
      <c r="CB177" s="1" t="s">
        <v>149</v>
      </c>
      <c r="CC177" s="2" t="s">
        <v>113</v>
      </c>
      <c r="CD177" s="1" t="b">
        <f t="shared" si="91"/>
        <v>0</v>
      </c>
      <c r="CE177" s="1" t="b">
        <f t="shared" si="92"/>
        <v>0</v>
      </c>
      <c r="CF177" s="1" t="b">
        <f t="shared" si="66"/>
        <v>0</v>
      </c>
      <c r="CG177" s="1" t="b">
        <f t="shared" si="67"/>
        <v>0</v>
      </c>
      <c r="CH177" s="1" t="b">
        <f t="shared" si="68"/>
        <v>0</v>
      </c>
      <c r="CI177" s="1" t="b">
        <f t="shared" si="69"/>
        <v>0</v>
      </c>
      <c r="CJ177" s="1" t="b">
        <f t="shared" si="70"/>
        <v>0</v>
      </c>
      <c r="CK177" s="1" t="b">
        <f t="shared" si="71"/>
        <v>1</v>
      </c>
      <c r="CL177" s="1" t="b">
        <f t="shared" si="72"/>
        <v>0</v>
      </c>
      <c r="CM177" s="1" t="b">
        <f t="shared" si="73"/>
        <v>0</v>
      </c>
      <c r="CN177" s="1" t="b">
        <f t="shared" si="74"/>
        <v>0</v>
      </c>
      <c r="CO177" s="2" t="b">
        <f t="shared" si="75"/>
        <v>0</v>
      </c>
      <c r="CP177" s="2" t="b">
        <f t="shared" si="76"/>
        <v>0</v>
      </c>
      <c r="CQ177" s="2" t="b">
        <f t="shared" si="77"/>
        <v>1</v>
      </c>
      <c r="CR177" s="6" t="str">
        <f t="shared" si="78"/>
        <v>Male</v>
      </c>
      <c r="CS177" s="7">
        <f t="shared" si="79"/>
        <v>0</v>
      </c>
      <c r="CT177" s="7">
        <f t="shared" si="80"/>
        <v>0</v>
      </c>
      <c r="CU177" s="7">
        <f t="shared" si="81"/>
        <v>1</v>
      </c>
      <c r="CV177" s="7">
        <f t="shared" si="82"/>
        <v>0</v>
      </c>
      <c r="CW177" s="7">
        <f t="shared" si="87"/>
        <v>0</v>
      </c>
      <c r="CX177" s="1" t="b">
        <f t="shared" si="88"/>
        <v>0</v>
      </c>
      <c r="CY177" s="1" t="b">
        <f t="shared" si="89"/>
        <v>1</v>
      </c>
      <c r="DG177" s="1" t="b">
        <f t="shared" si="90"/>
        <v>0</v>
      </c>
    </row>
    <row r="178" spans="1:131" ht="72.5" x14ac:dyDescent="0.35">
      <c r="B178" s="1" t="s">
        <v>13809</v>
      </c>
      <c r="C178" s="9">
        <v>44315</v>
      </c>
      <c r="D178" s="10" t="s">
        <v>13809</v>
      </c>
      <c r="E178" s="1">
        <v>49</v>
      </c>
      <c r="F178" s="1" t="s">
        <v>108</v>
      </c>
      <c r="G178" s="1" t="s">
        <v>13809</v>
      </c>
      <c r="H178" s="1" t="s">
        <v>13809</v>
      </c>
      <c r="I178" s="2" t="s">
        <v>183</v>
      </c>
      <c r="J178" s="2" t="s">
        <v>109</v>
      </c>
      <c r="K178" s="2" t="s">
        <v>13809</v>
      </c>
      <c r="L178" s="9">
        <v>44308</v>
      </c>
      <c r="M178" s="2" t="s">
        <v>109</v>
      </c>
      <c r="N178" s="2" t="s">
        <v>13809</v>
      </c>
      <c r="O178" s="2" t="s">
        <v>110</v>
      </c>
      <c r="P178" s="2" t="s">
        <v>111</v>
      </c>
      <c r="S178" s="2" t="s">
        <v>111</v>
      </c>
      <c r="T178" s="2" t="s">
        <v>112</v>
      </c>
      <c r="U178" s="2" t="b">
        <v>1</v>
      </c>
      <c r="V178" s="2" t="s">
        <v>113</v>
      </c>
      <c r="W178" s="1" t="s">
        <v>112</v>
      </c>
      <c r="X178" s="1" t="s">
        <v>138</v>
      </c>
      <c r="Y178" s="2" t="s">
        <v>112</v>
      </c>
      <c r="Z178" s="2" t="s">
        <v>111</v>
      </c>
      <c r="AA178" s="2" t="s">
        <v>112</v>
      </c>
      <c r="AB178" s="2">
        <v>1</v>
      </c>
      <c r="AC178" s="1" t="s">
        <v>111</v>
      </c>
      <c r="AF178" s="1" t="s">
        <v>112</v>
      </c>
      <c r="AG178" s="1" t="s">
        <v>138</v>
      </c>
      <c r="AH178" s="1" t="s">
        <v>1082</v>
      </c>
      <c r="AJ178" s="1" t="s">
        <v>115</v>
      </c>
      <c r="AK178" s="1" t="s">
        <v>606</v>
      </c>
      <c r="AO178" s="1" t="s">
        <v>117</v>
      </c>
      <c r="AS178" s="1" t="s">
        <v>196</v>
      </c>
      <c r="AU178" s="1" t="s">
        <v>119</v>
      </c>
      <c r="AX178" s="1">
        <v>64</v>
      </c>
      <c r="AZ178" s="1" t="s">
        <v>1083</v>
      </c>
      <c r="BE178" s="1" t="s">
        <v>272</v>
      </c>
      <c r="BJ178" s="1" t="s">
        <v>112</v>
      </c>
      <c r="BK178" s="1" t="s">
        <v>112</v>
      </c>
      <c r="BL178" s="1" t="s">
        <v>301</v>
      </c>
      <c r="BQ178" s="1" t="s">
        <v>121</v>
      </c>
      <c r="BR178" s="1" t="s">
        <v>122</v>
      </c>
      <c r="BS178" s="1" t="s">
        <v>112</v>
      </c>
      <c r="BU178" s="34" t="s">
        <v>1084</v>
      </c>
      <c r="BV178" s="9">
        <v>44317</v>
      </c>
      <c r="BW178" s="34" t="s">
        <v>1085</v>
      </c>
      <c r="BY178" s="2" t="s">
        <v>174</v>
      </c>
      <c r="BZ178" s="2" t="s">
        <v>124</v>
      </c>
      <c r="CA178" s="2">
        <v>2</v>
      </c>
      <c r="CB178" s="1" t="s">
        <v>188</v>
      </c>
      <c r="CC178" s="2" t="s">
        <v>126</v>
      </c>
      <c r="CD178" s="1" t="b">
        <f t="shared" si="91"/>
        <v>0</v>
      </c>
      <c r="CE178" s="1" t="b">
        <f t="shared" si="92"/>
        <v>0</v>
      </c>
      <c r="CF178" s="1" t="b">
        <f t="shared" si="66"/>
        <v>0</v>
      </c>
      <c r="CG178" s="1" t="b">
        <f t="shared" si="67"/>
        <v>0</v>
      </c>
      <c r="CH178" s="1" t="b">
        <f t="shared" si="68"/>
        <v>0</v>
      </c>
      <c r="CI178" s="1" t="b">
        <f t="shared" si="69"/>
        <v>0</v>
      </c>
      <c r="CJ178" s="1" t="b">
        <f t="shared" si="70"/>
        <v>0</v>
      </c>
      <c r="CK178" s="1" t="b">
        <f t="shared" si="71"/>
        <v>0</v>
      </c>
      <c r="CL178" s="1" t="b">
        <f t="shared" si="72"/>
        <v>1</v>
      </c>
      <c r="CM178" s="1" t="b">
        <f t="shared" si="73"/>
        <v>0</v>
      </c>
      <c r="CN178" s="1" t="b">
        <f t="shared" si="74"/>
        <v>0</v>
      </c>
      <c r="CO178" s="2" t="b">
        <f t="shared" si="75"/>
        <v>1</v>
      </c>
      <c r="CP178" s="2" t="b">
        <f t="shared" si="76"/>
        <v>1</v>
      </c>
      <c r="CQ178" s="2" t="b">
        <f t="shared" si="77"/>
        <v>0</v>
      </c>
      <c r="CR178" s="6" t="str">
        <f t="shared" si="78"/>
        <v>Female</v>
      </c>
      <c r="CS178" s="7">
        <f t="shared" si="79"/>
        <v>1</v>
      </c>
      <c r="CT178" s="7">
        <f t="shared" si="80"/>
        <v>0</v>
      </c>
      <c r="CU178" s="7">
        <f t="shared" si="81"/>
        <v>0</v>
      </c>
      <c r="CV178" s="7">
        <f t="shared" si="82"/>
        <v>1</v>
      </c>
      <c r="CW178" s="7">
        <f t="shared" si="87"/>
        <v>0</v>
      </c>
      <c r="CX178" s="1" t="b">
        <f t="shared" si="88"/>
        <v>0</v>
      </c>
      <c r="CY178" s="1" t="b">
        <f t="shared" si="89"/>
        <v>0</v>
      </c>
      <c r="DG178" s="1" t="b">
        <f t="shared" si="90"/>
        <v>0</v>
      </c>
    </row>
    <row r="179" spans="1:131" ht="58" x14ac:dyDescent="0.35">
      <c r="A179" s="2">
        <v>344</v>
      </c>
      <c r="B179" s="1" t="s">
        <v>13809</v>
      </c>
      <c r="C179" s="9">
        <v>44315</v>
      </c>
      <c r="D179" s="10" t="s">
        <v>13809</v>
      </c>
      <c r="E179" s="1" t="e">
        <f>ROUND((C179-D179)/365,0)</f>
        <v>#VALUE!</v>
      </c>
      <c r="F179" s="1" t="s">
        <v>127</v>
      </c>
      <c r="G179" s="1" t="s">
        <v>13809</v>
      </c>
      <c r="H179" s="1" t="s">
        <v>13809</v>
      </c>
      <c r="I179" s="9">
        <v>44293</v>
      </c>
      <c r="J179" s="2" t="s">
        <v>109</v>
      </c>
      <c r="K179" s="2" t="s">
        <v>13809</v>
      </c>
      <c r="N179" s="2" t="s">
        <v>13809</v>
      </c>
      <c r="O179" s="2" t="s">
        <v>110</v>
      </c>
      <c r="P179" s="2" t="s">
        <v>111</v>
      </c>
      <c r="S179" s="2" t="s">
        <v>112</v>
      </c>
      <c r="T179" s="2" t="s">
        <v>112</v>
      </c>
      <c r="U179" s="2" t="b">
        <f>OR(S179="yes",T179="yes")</f>
        <v>1</v>
      </c>
      <c r="V179" s="2" t="s">
        <v>113</v>
      </c>
      <c r="W179" s="1" t="s">
        <v>112</v>
      </c>
      <c r="X179" s="1" t="s">
        <v>114</v>
      </c>
      <c r="Y179" s="2" t="s">
        <v>112</v>
      </c>
      <c r="Z179" s="2" t="s">
        <v>112</v>
      </c>
      <c r="AB179" s="2">
        <v>1</v>
      </c>
      <c r="AC179" s="1" t="s">
        <v>111</v>
      </c>
      <c r="AF179" s="1" t="s">
        <v>111</v>
      </c>
      <c r="AK179" s="1" t="s">
        <v>1086</v>
      </c>
      <c r="AN179" s="1" t="s">
        <v>1087</v>
      </c>
      <c r="AO179" s="1" t="s">
        <v>117</v>
      </c>
      <c r="AS179" s="1" t="s">
        <v>140</v>
      </c>
      <c r="AT179" s="1" t="s">
        <v>111</v>
      </c>
      <c r="AZ179" s="1" t="s">
        <v>299</v>
      </c>
      <c r="BA179" s="1">
        <v>32</v>
      </c>
      <c r="BF179" s="1">
        <v>439</v>
      </c>
      <c r="BI179" s="1" t="s">
        <v>112</v>
      </c>
      <c r="BJ179" s="1" t="s">
        <v>112</v>
      </c>
      <c r="BQ179" s="1" t="s">
        <v>121</v>
      </c>
      <c r="BR179" s="1" t="s">
        <v>122</v>
      </c>
      <c r="BS179" s="1" t="s">
        <v>112</v>
      </c>
      <c r="BU179" s="34" t="s">
        <v>1088</v>
      </c>
      <c r="BV179" s="9">
        <v>44333</v>
      </c>
      <c r="BW179" s="34" t="s">
        <v>1089</v>
      </c>
      <c r="BX179" s="2" t="s">
        <v>111</v>
      </c>
      <c r="BZ179" s="2" t="s">
        <v>124</v>
      </c>
      <c r="CA179" s="2">
        <v>1</v>
      </c>
      <c r="CB179" s="1" t="s">
        <v>143</v>
      </c>
      <c r="CC179" s="2" t="s">
        <v>126</v>
      </c>
      <c r="CD179" s="1" t="e">
        <f t="shared" si="91"/>
        <v>#VALUE!</v>
      </c>
      <c r="CE179" s="1" t="e">
        <f t="shared" si="92"/>
        <v>#VALUE!</v>
      </c>
      <c r="CF179" s="1" t="e">
        <f t="shared" si="66"/>
        <v>#VALUE!</v>
      </c>
      <c r="CG179" s="1" t="e">
        <f t="shared" si="67"/>
        <v>#VALUE!</v>
      </c>
      <c r="CH179" s="1" t="e">
        <f t="shared" si="68"/>
        <v>#VALUE!</v>
      </c>
      <c r="CI179" s="1" t="e">
        <f t="shared" si="69"/>
        <v>#VALUE!</v>
      </c>
      <c r="CJ179" s="1" t="e">
        <f t="shared" si="70"/>
        <v>#VALUE!</v>
      </c>
      <c r="CK179" s="1" t="e">
        <f t="shared" si="71"/>
        <v>#VALUE!</v>
      </c>
      <c r="CL179" s="1" t="e">
        <f t="shared" si="72"/>
        <v>#VALUE!</v>
      </c>
      <c r="CM179" s="1" t="e">
        <f t="shared" si="73"/>
        <v>#VALUE!</v>
      </c>
      <c r="CN179" s="1" t="e">
        <f t="shared" si="74"/>
        <v>#VALUE!</v>
      </c>
      <c r="CO179" s="2" t="b">
        <f t="shared" si="75"/>
        <v>1</v>
      </c>
      <c r="CP179" s="2" t="b">
        <f t="shared" si="76"/>
        <v>1</v>
      </c>
      <c r="CQ179" s="2" t="b">
        <f t="shared" si="77"/>
        <v>0</v>
      </c>
      <c r="CR179" s="6" t="str">
        <f t="shared" si="78"/>
        <v>Male</v>
      </c>
      <c r="CS179" s="7">
        <f t="shared" si="79"/>
        <v>1</v>
      </c>
      <c r="CT179" s="7">
        <f t="shared" si="80"/>
        <v>0</v>
      </c>
      <c r="CU179" s="7">
        <f t="shared" si="81"/>
        <v>0</v>
      </c>
      <c r="CV179" s="7">
        <f t="shared" si="82"/>
        <v>0</v>
      </c>
      <c r="CW179" s="7">
        <f t="shared" si="87"/>
        <v>0</v>
      </c>
      <c r="CX179" s="1" t="e">
        <f t="shared" si="88"/>
        <v>#VALUE!</v>
      </c>
      <c r="CY179" s="1" t="e">
        <f t="shared" si="89"/>
        <v>#VALUE!</v>
      </c>
      <c r="DG179" s="1" t="e">
        <f t="shared" si="90"/>
        <v>#VALUE!</v>
      </c>
    </row>
    <row r="180" spans="1:131" ht="406" x14ac:dyDescent="0.35">
      <c r="A180" s="4"/>
      <c r="B180" s="1" t="s">
        <v>13809</v>
      </c>
      <c r="C180" s="14">
        <v>44331</v>
      </c>
      <c r="D180" s="10" t="s">
        <v>13809</v>
      </c>
      <c r="E180" s="15">
        <v>22</v>
      </c>
      <c r="F180" s="13" t="s">
        <v>127</v>
      </c>
      <c r="G180" s="1" t="s">
        <v>13809</v>
      </c>
      <c r="H180" s="1" t="s">
        <v>13809</v>
      </c>
      <c r="I180" s="14">
        <v>44300</v>
      </c>
      <c r="J180" s="4" t="s">
        <v>109</v>
      </c>
      <c r="K180" s="2" t="s">
        <v>13809</v>
      </c>
      <c r="L180" s="4"/>
      <c r="M180" s="4" t="s">
        <v>163</v>
      </c>
      <c r="N180" s="2" t="s">
        <v>13809</v>
      </c>
      <c r="O180" s="4" t="s">
        <v>110</v>
      </c>
      <c r="P180" s="4" t="s">
        <v>111</v>
      </c>
      <c r="Q180" s="4"/>
      <c r="R180" s="4"/>
      <c r="S180" s="4" t="s">
        <v>112</v>
      </c>
      <c r="T180" s="4" t="s">
        <v>111</v>
      </c>
      <c r="U180" s="4" t="b">
        <v>1</v>
      </c>
      <c r="V180" s="4" t="s">
        <v>113</v>
      </c>
      <c r="W180" s="13" t="s">
        <v>112</v>
      </c>
      <c r="X180" s="13" t="s">
        <v>110</v>
      </c>
      <c r="Y180" s="4" t="s">
        <v>112</v>
      </c>
      <c r="Z180" s="4" t="s">
        <v>112</v>
      </c>
      <c r="AA180" s="4" t="s">
        <v>111</v>
      </c>
      <c r="AB180" s="4">
        <v>3</v>
      </c>
      <c r="AC180" s="13" t="s">
        <v>112</v>
      </c>
      <c r="AD180" s="13" t="s">
        <v>1090</v>
      </c>
      <c r="AE180" s="13" t="s">
        <v>1091</v>
      </c>
      <c r="AF180" s="13" t="s">
        <v>112</v>
      </c>
      <c r="AG180" s="13" t="s">
        <v>114</v>
      </c>
      <c r="AH180" s="13"/>
      <c r="AI180" s="13"/>
      <c r="AJ180" s="13" t="s">
        <v>115</v>
      </c>
      <c r="AK180" s="13" t="s">
        <v>150</v>
      </c>
      <c r="AL180" s="13"/>
      <c r="AM180" s="13"/>
      <c r="AN180" s="13"/>
      <c r="AO180" s="13" t="s">
        <v>419</v>
      </c>
      <c r="AP180" s="13" t="s">
        <v>420</v>
      </c>
      <c r="AQ180" s="13" t="s">
        <v>1092</v>
      </c>
      <c r="AR180" s="13"/>
      <c r="AS180" s="13" t="s">
        <v>118</v>
      </c>
      <c r="AT180" s="13"/>
      <c r="AU180" s="13" t="s">
        <v>177</v>
      </c>
      <c r="AV180" s="13"/>
      <c r="AW180" s="13"/>
      <c r="AX180" s="16">
        <v>0.45</v>
      </c>
      <c r="AY180" s="13"/>
      <c r="AZ180" s="13" t="s">
        <v>133</v>
      </c>
      <c r="BA180" s="13" t="s">
        <v>1093</v>
      </c>
      <c r="BB180" s="13"/>
      <c r="BC180" s="13"/>
      <c r="BD180" s="13"/>
      <c r="BE180" s="13">
        <v>105</v>
      </c>
      <c r="BF180" s="13"/>
      <c r="BG180" s="13">
        <v>3.15</v>
      </c>
      <c r="BH180" s="13">
        <v>17</v>
      </c>
      <c r="BI180" s="13"/>
      <c r="BJ180" s="13" t="s">
        <v>112</v>
      </c>
      <c r="BK180" s="13" t="s">
        <v>112</v>
      </c>
      <c r="BL180" s="13" t="s">
        <v>241</v>
      </c>
      <c r="BM180" s="13" t="s">
        <v>1094</v>
      </c>
      <c r="BN180" s="13"/>
      <c r="BO180" s="13"/>
      <c r="BP180" s="13"/>
      <c r="BQ180" s="13" t="s">
        <v>121</v>
      </c>
      <c r="BR180" s="13" t="s">
        <v>122</v>
      </c>
      <c r="BS180" s="13" t="s">
        <v>112</v>
      </c>
      <c r="BT180" s="35"/>
      <c r="BU180" s="35" t="s">
        <v>1095</v>
      </c>
      <c r="BV180" s="14">
        <v>44419</v>
      </c>
      <c r="BW180" s="35" t="s">
        <v>14143</v>
      </c>
      <c r="BX180" s="4" t="s">
        <v>111</v>
      </c>
      <c r="BY180" s="4" t="s">
        <v>123</v>
      </c>
      <c r="BZ180" s="4" t="s">
        <v>124</v>
      </c>
      <c r="CA180" s="2">
        <v>1</v>
      </c>
      <c r="CB180" s="13" t="s">
        <v>352</v>
      </c>
      <c r="CC180" s="4" t="s">
        <v>126</v>
      </c>
      <c r="CD180" s="1" t="b">
        <f t="shared" si="91"/>
        <v>1</v>
      </c>
      <c r="CE180" s="1" t="b">
        <f t="shared" si="92"/>
        <v>0</v>
      </c>
      <c r="CF180" s="1" t="b">
        <f t="shared" si="66"/>
        <v>0</v>
      </c>
      <c r="CG180" s="1" t="b">
        <f t="shared" si="67"/>
        <v>0</v>
      </c>
      <c r="CH180" s="1" t="b">
        <f t="shared" si="68"/>
        <v>0</v>
      </c>
      <c r="CI180" s="1" t="b">
        <f t="shared" si="69"/>
        <v>1</v>
      </c>
      <c r="CJ180" s="1" t="b">
        <f t="shared" si="70"/>
        <v>0</v>
      </c>
      <c r="CK180" s="1" t="b">
        <f t="shared" si="71"/>
        <v>0</v>
      </c>
      <c r="CL180" s="1" t="b">
        <f t="shared" si="72"/>
        <v>0</v>
      </c>
      <c r="CM180" s="1" t="b">
        <f t="shared" si="73"/>
        <v>0</v>
      </c>
      <c r="CN180" s="1" t="b">
        <f t="shared" si="74"/>
        <v>0</v>
      </c>
      <c r="CO180" s="2" t="b">
        <f t="shared" si="75"/>
        <v>1</v>
      </c>
      <c r="CP180" s="2" t="b">
        <f t="shared" si="76"/>
        <v>1</v>
      </c>
      <c r="CQ180" s="2" t="b">
        <f t="shared" si="77"/>
        <v>0</v>
      </c>
      <c r="CR180" s="6" t="str">
        <f t="shared" si="78"/>
        <v>Male</v>
      </c>
      <c r="CS180" s="7">
        <f t="shared" si="79"/>
        <v>1</v>
      </c>
      <c r="CT180" s="7">
        <f t="shared" si="80"/>
        <v>0</v>
      </c>
      <c r="CU180" s="7">
        <f t="shared" si="81"/>
        <v>0</v>
      </c>
      <c r="CV180" s="7">
        <f t="shared" si="82"/>
        <v>0</v>
      </c>
      <c r="CW180" s="7">
        <f t="shared" si="87"/>
        <v>0</v>
      </c>
      <c r="CX180" s="1" t="b">
        <f t="shared" si="88"/>
        <v>1</v>
      </c>
      <c r="CY180" s="1" t="b">
        <f t="shared" si="89"/>
        <v>1</v>
      </c>
      <c r="DG180" s="1" t="b">
        <f t="shared" si="90"/>
        <v>0</v>
      </c>
    </row>
    <row r="181" spans="1:131" ht="159.5" x14ac:dyDescent="0.35">
      <c r="A181" s="4"/>
      <c r="B181" s="1" t="s">
        <v>13809</v>
      </c>
      <c r="C181" s="14">
        <v>44315</v>
      </c>
      <c r="D181" s="10" t="s">
        <v>13809</v>
      </c>
      <c r="E181" s="13">
        <v>25</v>
      </c>
      <c r="F181" s="13" t="s">
        <v>108</v>
      </c>
      <c r="G181" s="1" t="s">
        <v>13809</v>
      </c>
      <c r="H181" s="1" t="s">
        <v>13809</v>
      </c>
      <c r="I181" s="4" t="s">
        <v>183</v>
      </c>
      <c r="J181" s="4" t="s">
        <v>163</v>
      </c>
      <c r="K181" s="2" t="s">
        <v>13809</v>
      </c>
      <c r="L181" s="14">
        <v>44307</v>
      </c>
      <c r="M181" s="4" t="s">
        <v>109</v>
      </c>
      <c r="N181" s="2" t="s">
        <v>13809</v>
      </c>
      <c r="O181" s="4" t="s">
        <v>110</v>
      </c>
      <c r="P181" s="4" t="s">
        <v>111</v>
      </c>
      <c r="Q181" s="4"/>
      <c r="R181" s="4"/>
      <c r="S181" s="4" t="s">
        <v>112</v>
      </c>
      <c r="T181" s="4" t="s">
        <v>111</v>
      </c>
      <c r="U181" s="4" t="b">
        <v>1</v>
      </c>
      <c r="V181" s="4" t="s">
        <v>113</v>
      </c>
      <c r="W181" s="13" t="s">
        <v>111</v>
      </c>
      <c r="X181" s="13"/>
      <c r="Y181" s="4" t="s">
        <v>112</v>
      </c>
      <c r="Z181" s="4" t="s">
        <v>111</v>
      </c>
      <c r="AA181" s="4" t="s">
        <v>112</v>
      </c>
      <c r="AB181" s="4">
        <v>2</v>
      </c>
      <c r="AC181" s="13" t="s">
        <v>111</v>
      </c>
      <c r="AD181" s="13"/>
      <c r="AE181" s="13"/>
      <c r="AF181" s="13" t="s">
        <v>111</v>
      </c>
      <c r="AG181" s="13"/>
      <c r="AH181" s="13"/>
      <c r="AI181" s="13"/>
      <c r="AJ181" s="13" t="s">
        <v>115</v>
      </c>
      <c r="AK181" s="13" t="s">
        <v>129</v>
      </c>
      <c r="AL181" s="13"/>
      <c r="AM181" s="13"/>
      <c r="AN181" s="13"/>
      <c r="AO181" s="13" t="s">
        <v>117</v>
      </c>
      <c r="AP181" s="13"/>
      <c r="AQ181" s="13"/>
      <c r="AR181" s="13"/>
      <c r="AS181" s="13"/>
      <c r="AT181" s="13"/>
      <c r="AU181" s="13" t="s">
        <v>132</v>
      </c>
      <c r="AV181" s="13"/>
      <c r="AW181" s="13"/>
      <c r="AX181" s="13"/>
      <c r="AY181" s="13"/>
      <c r="AZ181" s="13" t="s">
        <v>402</v>
      </c>
      <c r="BA181" s="13" t="s">
        <v>1096</v>
      </c>
      <c r="BB181" s="13"/>
      <c r="BC181" s="13"/>
      <c r="BD181" s="13"/>
      <c r="BE181" s="13" t="s">
        <v>1097</v>
      </c>
      <c r="BF181" s="13"/>
      <c r="BG181" s="13"/>
      <c r="BH181" s="13"/>
      <c r="BI181" s="13"/>
      <c r="BJ181" s="13" t="s">
        <v>112</v>
      </c>
      <c r="BK181" s="13" t="s">
        <v>111</v>
      </c>
      <c r="BL181" s="13"/>
      <c r="BM181" s="13"/>
      <c r="BN181" s="13"/>
      <c r="BO181" s="13"/>
      <c r="BP181" s="13"/>
      <c r="BQ181" s="13" t="s">
        <v>121</v>
      </c>
      <c r="BR181" s="13" t="s">
        <v>122</v>
      </c>
      <c r="BS181" s="13" t="s">
        <v>112</v>
      </c>
      <c r="BT181" s="35"/>
      <c r="BU181" s="35" t="s">
        <v>1098</v>
      </c>
      <c r="BV181" s="14">
        <v>44315</v>
      </c>
      <c r="BW181" s="35" t="s">
        <v>14144</v>
      </c>
      <c r="BX181" s="4" t="s">
        <v>111</v>
      </c>
      <c r="BY181" s="4" t="s">
        <v>156</v>
      </c>
      <c r="BZ181" s="4" t="s">
        <v>124</v>
      </c>
      <c r="CA181" s="2">
        <v>2</v>
      </c>
      <c r="CB181" s="13" t="s">
        <v>1099</v>
      </c>
      <c r="CC181" s="4" t="s">
        <v>126</v>
      </c>
      <c r="CD181" s="1" t="b">
        <f t="shared" si="91"/>
        <v>1</v>
      </c>
      <c r="CE181" s="1" t="b">
        <f t="shared" si="92"/>
        <v>0</v>
      </c>
      <c r="CF181" s="1" t="b">
        <f t="shared" si="66"/>
        <v>0</v>
      </c>
      <c r="CG181" s="1" t="b">
        <f t="shared" si="67"/>
        <v>0</v>
      </c>
      <c r="CH181" s="1" t="b">
        <f t="shared" si="68"/>
        <v>0</v>
      </c>
      <c r="CI181" s="1" t="b">
        <f t="shared" si="69"/>
        <v>0</v>
      </c>
      <c r="CJ181" s="1" t="b">
        <f t="shared" si="70"/>
        <v>1</v>
      </c>
      <c r="CK181" s="1" t="b">
        <f t="shared" si="71"/>
        <v>0</v>
      </c>
      <c r="CL181" s="1" t="b">
        <f t="shared" si="72"/>
        <v>0</v>
      </c>
      <c r="CM181" s="1" t="b">
        <f t="shared" si="73"/>
        <v>0</v>
      </c>
      <c r="CN181" s="1" t="b">
        <f t="shared" si="74"/>
        <v>0</v>
      </c>
      <c r="CO181" s="2" t="b">
        <f t="shared" si="75"/>
        <v>1</v>
      </c>
      <c r="CP181" s="2" t="b">
        <f t="shared" si="76"/>
        <v>1</v>
      </c>
      <c r="CQ181" s="2" t="b">
        <f t="shared" si="77"/>
        <v>0</v>
      </c>
      <c r="CR181" s="6" t="str">
        <f t="shared" si="78"/>
        <v>Female</v>
      </c>
      <c r="CS181" s="7">
        <f t="shared" si="79"/>
        <v>0</v>
      </c>
      <c r="CT181" s="7">
        <f t="shared" si="80"/>
        <v>0</v>
      </c>
      <c r="CU181" s="7">
        <f t="shared" si="81"/>
        <v>0</v>
      </c>
      <c r="CV181" s="7">
        <f t="shared" si="82"/>
        <v>1</v>
      </c>
      <c r="CW181" s="7">
        <f t="shared" si="87"/>
        <v>0</v>
      </c>
      <c r="CX181" s="1" t="b">
        <f t="shared" si="88"/>
        <v>1</v>
      </c>
      <c r="CY181" s="1" t="b">
        <f t="shared" si="89"/>
        <v>1</v>
      </c>
      <c r="DG181" s="1" t="b">
        <f t="shared" si="90"/>
        <v>0</v>
      </c>
    </row>
    <row r="182" spans="1:131" ht="29" x14ac:dyDescent="0.35">
      <c r="A182" s="2">
        <v>112</v>
      </c>
      <c r="B182" s="1" t="s">
        <v>13809</v>
      </c>
      <c r="C182" s="9">
        <v>44315</v>
      </c>
      <c r="D182" s="10" t="s">
        <v>13809</v>
      </c>
      <c r="E182" s="1" t="e">
        <f>ROUND((C182-D182)/365,0)</f>
        <v>#VALUE!</v>
      </c>
      <c r="F182" s="1" t="s">
        <v>127</v>
      </c>
      <c r="G182" s="1" t="s">
        <v>13809</v>
      </c>
      <c r="H182" s="1" t="s">
        <v>13809</v>
      </c>
      <c r="I182" s="9">
        <v>44341</v>
      </c>
      <c r="J182" s="2" t="s">
        <v>109</v>
      </c>
      <c r="K182" s="2" t="s">
        <v>13809</v>
      </c>
      <c r="N182" s="2" t="s">
        <v>13809</v>
      </c>
      <c r="O182" s="2" t="s">
        <v>110</v>
      </c>
      <c r="S182" s="2" t="s">
        <v>111</v>
      </c>
      <c r="T182" s="2" t="s">
        <v>112</v>
      </c>
      <c r="U182" s="2" t="b">
        <f>OR(S182="yes",T182="yes")</f>
        <v>1</v>
      </c>
      <c r="V182" s="2" t="s">
        <v>113</v>
      </c>
      <c r="W182" s="1" t="s">
        <v>112</v>
      </c>
      <c r="X182" s="1" t="s">
        <v>114</v>
      </c>
      <c r="Y182" s="2" t="s">
        <v>112</v>
      </c>
      <c r="Z182" s="2" t="s">
        <v>112</v>
      </c>
      <c r="AA182" s="2" t="s">
        <v>111</v>
      </c>
      <c r="AB182" s="2">
        <v>1</v>
      </c>
      <c r="AC182" s="1" t="s">
        <v>111</v>
      </c>
      <c r="AF182" s="1" t="s">
        <v>111</v>
      </c>
      <c r="AK182" s="1" t="s">
        <v>129</v>
      </c>
      <c r="AO182" s="1" t="s">
        <v>130</v>
      </c>
      <c r="AS182" s="1" t="s">
        <v>118</v>
      </c>
      <c r="AU182" s="1" t="s">
        <v>177</v>
      </c>
      <c r="AX182" s="12">
        <v>0.5</v>
      </c>
      <c r="AZ182" s="1" t="s">
        <v>179</v>
      </c>
      <c r="BA182" s="1" t="s">
        <v>1100</v>
      </c>
      <c r="BG182" s="1">
        <v>98</v>
      </c>
      <c r="BI182" s="1" t="s">
        <v>112</v>
      </c>
      <c r="BJ182" s="1" t="s">
        <v>112</v>
      </c>
      <c r="BK182" s="1" t="s">
        <v>111</v>
      </c>
      <c r="BQ182" s="1" t="s">
        <v>121</v>
      </c>
      <c r="BR182" s="1" t="s">
        <v>122</v>
      </c>
      <c r="BS182" s="1" t="s">
        <v>112</v>
      </c>
      <c r="BW182" s="34" t="s">
        <v>1101</v>
      </c>
      <c r="BX182" s="2" t="s">
        <v>111</v>
      </c>
      <c r="BY182" s="2" t="s">
        <v>136</v>
      </c>
      <c r="BZ182" s="2" t="s">
        <v>124</v>
      </c>
      <c r="CA182" s="2">
        <v>1</v>
      </c>
      <c r="CB182" s="1" t="s">
        <v>233</v>
      </c>
      <c r="CC182" s="2" t="s">
        <v>126</v>
      </c>
      <c r="CD182" s="1" t="e">
        <f t="shared" si="91"/>
        <v>#VALUE!</v>
      </c>
      <c r="CE182" s="1" t="e">
        <f t="shared" si="92"/>
        <v>#VALUE!</v>
      </c>
      <c r="CF182" s="1" t="e">
        <f t="shared" si="66"/>
        <v>#VALUE!</v>
      </c>
      <c r="CG182" s="1" t="e">
        <f t="shared" si="67"/>
        <v>#VALUE!</v>
      </c>
      <c r="CH182" s="1" t="e">
        <f t="shared" si="68"/>
        <v>#VALUE!</v>
      </c>
      <c r="CI182" s="1" t="e">
        <f t="shared" si="69"/>
        <v>#VALUE!</v>
      </c>
      <c r="CJ182" s="1" t="e">
        <f t="shared" si="70"/>
        <v>#VALUE!</v>
      </c>
      <c r="CK182" s="1" t="e">
        <f t="shared" si="71"/>
        <v>#VALUE!</v>
      </c>
      <c r="CL182" s="1" t="e">
        <f t="shared" si="72"/>
        <v>#VALUE!</v>
      </c>
      <c r="CM182" s="1" t="e">
        <f t="shared" si="73"/>
        <v>#VALUE!</v>
      </c>
      <c r="CN182" s="1" t="e">
        <f t="shared" si="74"/>
        <v>#VALUE!</v>
      </c>
      <c r="CO182" s="2" t="b">
        <f t="shared" si="75"/>
        <v>1</v>
      </c>
      <c r="CP182" s="2" t="b">
        <f t="shared" si="76"/>
        <v>1</v>
      </c>
      <c r="CQ182" s="2" t="b">
        <f t="shared" si="77"/>
        <v>0</v>
      </c>
      <c r="CR182" s="6" t="str">
        <f t="shared" si="78"/>
        <v>Male</v>
      </c>
      <c r="CS182" s="7">
        <f t="shared" si="79"/>
        <v>1</v>
      </c>
      <c r="CT182" s="7">
        <f t="shared" si="80"/>
        <v>0</v>
      </c>
      <c r="CU182" s="7">
        <f t="shared" si="81"/>
        <v>0</v>
      </c>
      <c r="CV182" s="7">
        <f t="shared" si="82"/>
        <v>0</v>
      </c>
      <c r="CW182" s="7">
        <f t="shared" si="87"/>
        <v>0</v>
      </c>
      <c r="CX182" s="1" t="e">
        <f t="shared" si="88"/>
        <v>#VALUE!</v>
      </c>
      <c r="CY182" s="1" t="e">
        <f t="shared" si="89"/>
        <v>#VALUE!</v>
      </c>
      <c r="DG182" s="1" t="e">
        <f t="shared" si="90"/>
        <v>#VALUE!</v>
      </c>
    </row>
    <row r="183" spans="1:131" ht="72.5" x14ac:dyDescent="0.35">
      <c r="B183" s="1" t="s">
        <v>13809</v>
      </c>
      <c r="C183" s="9">
        <v>44315</v>
      </c>
      <c r="D183" s="10" t="s">
        <v>13809</v>
      </c>
      <c r="E183" s="1">
        <v>27</v>
      </c>
      <c r="F183" s="1" t="s">
        <v>108</v>
      </c>
      <c r="G183" s="1" t="s">
        <v>13809</v>
      </c>
      <c r="H183" s="1" t="s">
        <v>13809</v>
      </c>
      <c r="I183" s="9">
        <v>44261</v>
      </c>
      <c r="J183" s="2" t="s">
        <v>128</v>
      </c>
      <c r="K183" s="2" t="s">
        <v>13809</v>
      </c>
      <c r="L183" s="9">
        <v>44286</v>
      </c>
      <c r="M183" s="2" t="s">
        <v>128</v>
      </c>
      <c r="N183" s="2" t="s">
        <v>13809</v>
      </c>
      <c r="O183" s="2" t="s">
        <v>110</v>
      </c>
      <c r="P183" s="2" t="s">
        <v>111</v>
      </c>
      <c r="S183" s="2" t="s">
        <v>112</v>
      </c>
      <c r="T183" s="2" t="s">
        <v>111</v>
      </c>
      <c r="U183" s="2" t="b">
        <f>OR(S183="yes",T183="yes")</f>
        <v>1</v>
      </c>
      <c r="V183" s="2" t="s">
        <v>126</v>
      </c>
      <c r="W183" s="1" t="s">
        <v>112</v>
      </c>
      <c r="X183" s="1" t="s">
        <v>138</v>
      </c>
      <c r="Y183" s="2" t="s">
        <v>112</v>
      </c>
      <c r="Z183" s="2" t="s">
        <v>111</v>
      </c>
      <c r="AA183" s="2" t="s">
        <v>112</v>
      </c>
      <c r="AB183" s="2">
        <v>23</v>
      </c>
      <c r="AC183" s="1" t="s">
        <v>112</v>
      </c>
      <c r="AD183" s="1" t="s">
        <v>192</v>
      </c>
      <c r="AE183" s="1" t="s">
        <v>13263</v>
      </c>
      <c r="AF183" s="1" t="s">
        <v>111</v>
      </c>
      <c r="AJ183" s="1" t="s">
        <v>115</v>
      </c>
      <c r="AK183" s="1" t="s">
        <v>555</v>
      </c>
      <c r="AN183" s="1" t="s">
        <v>13264</v>
      </c>
      <c r="AO183" s="1" t="s">
        <v>166</v>
      </c>
      <c r="AS183" s="1" t="s">
        <v>229</v>
      </c>
      <c r="AU183" s="1" t="s">
        <v>191</v>
      </c>
      <c r="AX183" s="1">
        <v>65</v>
      </c>
      <c r="AZ183" s="1" t="s">
        <v>133</v>
      </c>
      <c r="BA183" s="1" t="s">
        <v>13265</v>
      </c>
      <c r="BE183" s="1" t="s">
        <v>13266</v>
      </c>
      <c r="BG183" s="1" t="s">
        <v>13267</v>
      </c>
      <c r="BH183" s="1" t="s">
        <v>13268</v>
      </c>
      <c r="BJ183" s="1" t="s">
        <v>112</v>
      </c>
      <c r="BK183" s="1" t="s">
        <v>111</v>
      </c>
      <c r="BQ183" s="1" t="s">
        <v>121</v>
      </c>
      <c r="BR183" s="1" t="s">
        <v>122</v>
      </c>
      <c r="BS183" s="1" t="s">
        <v>111</v>
      </c>
      <c r="BT183" s="34" t="s">
        <v>13269</v>
      </c>
      <c r="BU183" s="34" t="s">
        <v>13270</v>
      </c>
      <c r="BV183" s="9">
        <v>44918</v>
      </c>
      <c r="BW183" s="34" t="s">
        <v>13271</v>
      </c>
      <c r="BY183" s="2" t="s">
        <v>153</v>
      </c>
      <c r="BZ183" s="2" t="s">
        <v>124</v>
      </c>
      <c r="CB183" s="1" t="s">
        <v>1002</v>
      </c>
      <c r="CD183" s="1" t="b">
        <f t="shared" si="91"/>
        <v>1</v>
      </c>
      <c r="CE183" s="1" t="b">
        <f t="shared" si="92"/>
        <v>0</v>
      </c>
      <c r="CF183" s="1" t="b">
        <f t="shared" si="66"/>
        <v>0</v>
      </c>
      <c r="CG183" s="1" t="b">
        <f t="shared" si="67"/>
        <v>0</v>
      </c>
      <c r="CH183" s="1" t="b">
        <f t="shared" si="68"/>
        <v>0</v>
      </c>
      <c r="CI183" s="1" t="b">
        <f t="shared" si="69"/>
        <v>0</v>
      </c>
      <c r="CJ183" s="1" t="b">
        <f t="shared" si="70"/>
        <v>1</v>
      </c>
      <c r="CK183" s="1" t="b">
        <f t="shared" si="71"/>
        <v>0</v>
      </c>
      <c r="CL183" s="1" t="b">
        <f t="shared" si="72"/>
        <v>0</v>
      </c>
      <c r="CM183" s="1" t="b">
        <f t="shared" si="73"/>
        <v>0</v>
      </c>
      <c r="CN183" s="1" t="b">
        <f t="shared" si="74"/>
        <v>0</v>
      </c>
      <c r="CO183" s="2" t="b">
        <f t="shared" si="75"/>
        <v>0</v>
      </c>
      <c r="CP183" s="2" t="b">
        <f t="shared" si="76"/>
        <v>0</v>
      </c>
      <c r="CQ183" s="2" t="b">
        <f t="shared" si="77"/>
        <v>0</v>
      </c>
      <c r="CR183" s="6" t="str">
        <f t="shared" si="78"/>
        <v>Female</v>
      </c>
      <c r="CS183" s="7">
        <f t="shared" si="79"/>
        <v>0</v>
      </c>
      <c r="CT183" s="7">
        <f t="shared" si="80"/>
        <v>1</v>
      </c>
      <c r="CU183" s="7">
        <f t="shared" si="81"/>
        <v>0</v>
      </c>
      <c r="CV183" s="7">
        <f t="shared" si="82"/>
        <v>0</v>
      </c>
    </row>
    <row r="184" spans="1:131" ht="101.5" x14ac:dyDescent="0.35">
      <c r="B184" s="1" t="s">
        <v>13809</v>
      </c>
      <c r="C184" s="9">
        <v>44315</v>
      </c>
      <c r="D184" s="10" t="s">
        <v>13809</v>
      </c>
      <c r="E184" s="1">
        <v>54</v>
      </c>
      <c r="F184" s="1" t="s">
        <v>108</v>
      </c>
      <c r="G184" s="1" t="s">
        <v>13809</v>
      </c>
      <c r="H184" s="1" t="s">
        <v>13809</v>
      </c>
      <c r="I184" s="9">
        <v>44293</v>
      </c>
      <c r="J184" s="2" t="s">
        <v>128</v>
      </c>
      <c r="K184" s="2" t="s">
        <v>13809</v>
      </c>
      <c r="N184" s="2" t="s">
        <v>13809</v>
      </c>
      <c r="O184" s="2" t="s">
        <v>110</v>
      </c>
      <c r="P184" s="2" t="s">
        <v>111</v>
      </c>
      <c r="S184" s="2" t="s">
        <v>112</v>
      </c>
      <c r="T184" s="2" t="s">
        <v>111</v>
      </c>
      <c r="U184" s="2" t="b">
        <f>OR(S184="yes",T184="yes")</f>
        <v>1</v>
      </c>
      <c r="V184" s="2" t="s">
        <v>113</v>
      </c>
      <c r="W184" s="1" t="s">
        <v>111</v>
      </c>
      <c r="Y184" s="2" t="s">
        <v>112</v>
      </c>
      <c r="Z184" s="2" t="s">
        <v>112</v>
      </c>
      <c r="AA184" s="2" t="s">
        <v>111</v>
      </c>
      <c r="AB184" s="2">
        <v>0</v>
      </c>
      <c r="AC184" s="1" t="s">
        <v>111</v>
      </c>
      <c r="AF184" s="1" t="s">
        <v>111</v>
      </c>
      <c r="AJ184" s="1" t="s">
        <v>115</v>
      </c>
      <c r="AK184" s="1" t="s">
        <v>242</v>
      </c>
      <c r="AO184" s="1" t="s">
        <v>151</v>
      </c>
      <c r="BJ184" s="1" t="s">
        <v>111</v>
      </c>
      <c r="BN184" s="1" t="s">
        <v>111</v>
      </c>
      <c r="BQ184" s="1" t="s">
        <v>121</v>
      </c>
      <c r="BR184" s="1" t="s">
        <v>122</v>
      </c>
      <c r="BS184" s="1" t="s">
        <v>111</v>
      </c>
      <c r="BT184" s="34" t="s">
        <v>1102</v>
      </c>
      <c r="BU184" s="34" t="s">
        <v>1103</v>
      </c>
      <c r="BV184" s="9">
        <v>44315</v>
      </c>
      <c r="BW184" s="34" t="s">
        <v>1104</v>
      </c>
      <c r="BY184" s="2" t="s">
        <v>156</v>
      </c>
      <c r="BZ184" s="2" t="s">
        <v>162</v>
      </c>
      <c r="CA184" s="2">
        <v>1</v>
      </c>
      <c r="CB184" s="1" t="s">
        <v>505</v>
      </c>
      <c r="CC184" s="2" t="s">
        <v>113</v>
      </c>
      <c r="CD184" s="1" t="b">
        <f t="shared" si="91"/>
        <v>0</v>
      </c>
      <c r="CE184" s="1" t="b">
        <f t="shared" si="92"/>
        <v>0</v>
      </c>
      <c r="CF184" s="1" t="b">
        <f t="shared" si="66"/>
        <v>0</v>
      </c>
      <c r="CG184" s="1" t="b">
        <f t="shared" si="67"/>
        <v>0</v>
      </c>
      <c r="CH184" s="1" t="b">
        <f t="shared" si="68"/>
        <v>0</v>
      </c>
      <c r="CI184" s="1" t="b">
        <f t="shared" si="69"/>
        <v>0</v>
      </c>
      <c r="CJ184" s="1" t="b">
        <f t="shared" si="70"/>
        <v>0</v>
      </c>
      <c r="CK184" s="1" t="b">
        <f t="shared" si="71"/>
        <v>0</v>
      </c>
      <c r="CL184" s="1" t="b">
        <f t="shared" si="72"/>
        <v>0</v>
      </c>
      <c r="CM184" s="1" t="b">
        <f t="shared" si="73"/>
        <v>1</v>
      </c>
      <c r="CN184" s="1" t="b">
        <f t="shared" si="74"/>
        <v>0</v>
      </c>
      <c r="CO184" s="2" t="b">
        <f t="shared" si="75"/>
        <v>1</v>
      </c>
      <c r="CP184" s="2" t="b">
        <f t="shared" si="76"/>
        <v>1</v>
      </c>
      <c r="CQ184" s="2" t="b">
        <f t="shared" si="77"/>
        <v>0</v>
      </c>
      <c r="CR184" s="6" t="str">
        <f t="shared" si="78"/>
        <v>Female</v>
      </c>
      <c r="CS184" s="7">
        <f t="shared" si="79"/>
        <v>0</v>
      </c>
      <c r="CT184" s="7">
        <f t="shared" si="80"/>
        <v>1</v>
      </c>
      <c r="CU184" s="7">
        <f t="shared" si="81"/>
        <v>0</v>
      </c>
      <c r="CV184" s="7">
        <f t="shared" si="82"/>
        <v>0</v>
      </c>
      <c r="CW184" s="7">
        <f t="shared" ref="CW184:CW225" si="93">COUNTIF(M184,"=*moderna*")</f>
        <v>0</v>
      </c>
      <c r="CX184" s="1" t="b">
        <f t="shared" ref="CX184:CX225" si="94">AND(E184&lt;30,NOT(E184="."),NOT(E184=""))</f>
        <v>0</v>
      </c>
      <c r="CY184" s="1" t="b">
        <f t="shared" ref="CY184:CY225" si="95">AND(E184&gt;17,E184&lt;41,NOT(E184="."),NOT(E184=""))</f>
        <v>0</v>
      </c>
      <c r="DG184" s="1" t="b">
        <f t="shared" ref="DG184:DG225" si="96">AND(E184&gt;4,E184&lt;18,NOT(E184=""),NOT(E184="."))</f>
        <v>0</v>
      </c>
    </row>
    <row r="185" spans="1:131" x14ac:dyDescent="0.35">
      <c r="B185" s="1" t="s">
        <v>13809</v>
      </c>
      <c r="C185" s="9">
        <v>44316</v>
      </c>
      <c r="D185" s="10" t="s">
        <v>13809</v>
      </c>
      <c r="E185" s="1">
        <v>36</v>
      </c>
      <c r="F185" s="1" t="s">
        <v>127</v>
      </c>
      <c r="G185" s="1" t="s">
        <v>13809</v>
      </c>
      <c r="H185" s="1" t="s">
        <v>13809</v>
      </c>
      <c r="I185" s="9">
        <v>44273</v>
      </c>
      <c r="J185" s="2" t="s">
        <v>128</v>
      </c>
      <c r="K185" s="2" t="s">
        <v>13809</v>
      </c>
      <c r="L185" s="9">
        <v>44302</v>
      </c>
      <c r="M185" s="2" t="s">
        <v>128</v>
      </c>
      <c r="N185" s="2" t="s">
        <v>13809</v>
      </c>
      <c r="O185" s="2" t="s">
        <v>110</v>
      </c>
      <c r="P185" s="2" t="s">
        <v>111</v>
      </c>
      <c r="S185" s="2" t="s">
        <v>112</v>
      </c>
      <c r="T185" s="2" t="s">
        <v>111</v>
      </c>
      <c r="U185" s="2" t="b">
        <v>1</v>
      </c>
      <c r="V185" s="2" t="s">
        <v>113</v>
      </c>
      <c r="W185" s="1" t="s">
        <v>112</v>
      </c>
      <c r="X185" s="1" t="s">
        <v>110</v>
      </c>
      <c r="Y185" s="2" t="s">
        <v>112</v>
      </c>
      <c r="Z185" s="2" t="s">
        <v>111</v>
      </c>
      <c r="AA185" s="2" t="s">
        <v>112</v>
      </c>
      <c r="AB185" s="2">
        <v>2</v>
      </c>
      <c r="AC185" s="1" t="s">
        <v>111</v>
      </c>
      <c r="AF185" s="1" t="s">
        <v>111</v>
      </c>
      <c r="AJ185" s="1" t="s">
        <v>115</v>
      </c>
      <c r="AK185" s="1" t="s">
        <v>215</v>
      </c>
      <c r="AO185" s="1" t="s">
        <v>117</v>
      </c>
      <c r="AS185" s="1" t="s">
        <v>118</v>
      </c>
      <c r="AU185" s="1" t="s">
        <v>238</v>
      </c>
      <c r="AX185" s="1">
        <v>58</v>
      </c>
      <c r="AZ185" s="1" t="s">
        <v>179</v>
      </c>
      <c r="BA185" s="1" t="s">
        <v>1105</v>
      </c>
      <c r="BG185" s="1">
        <v>41.1</v>
      </c>
      <c r="BJ185" s="1" t="s">
        <v>112</v>
      </c>
      <c r="BK185" s="1" t="s">
        <v>112</v>
      </c>
      <c r="BL185" s="1" t="s">
        <v>226</v>
      </c>
      <c r="BQ185" s="1" t="s">
        <v>121</v>
      </c>
      <c r="BR185" s="1" t="s">
        <v>122</v>
      </c>
      <c r="BS185" s="1" t="s">
        <v>112</v>
      </c>
      <c r="BU185" s="34" t="s">
        <v>1106</v>
      </c>
      <c r="BV185" s="9">
        <v>44306</v>
      </c>
      <c r="BW185" s="34" t="s">
        <v>1107</v>
      </c>
      <c r="BX185" s="2" t="s">
        <v>111</v>
      </c>
      <c r="BY185" s="2" t="s">
        <v>123</v>
      </c>
      <c r="BZ185" s="2" t="s">
        <v>124</v>
      </c>
      <c r="CA185" s="2">
        <v>2</v>
      </c>
      <c r="CB185" s="1" t="s">
        <v>279</v>
      </c>
      <c r="CC185" s="2" t="s">
        <v>126</v>
      </c>
      <c r="CD185" s="1" t="b">
        <f t="shared" si="91"/>
        <v>0</v>
      </c>
      <c r="CE185" s="1" t="b">
        <f t="shared" si="92"/>
        <v>0</v>
      </c>
      <c r="CF185" s="1" t="b">
        <f t="shared" si="66"/>
        <v>0</v>
      </c>
      <c r="CG185" s="1" t="b">
        <f t="shared" si="67"/>
        <v>0</v>
      </c>
      <c r="CH185" s="1" t="b">
        <f t="shared" si="68"/>
        <v>0</v>
      </c>
      <c r="CI185" s="1" t="b">
        <f t="shared" si="69"/>
        <v>0</v>
      </c>
      <c r="CJ185" s="1" t="b">
        <f t="shared" si="70"/>
        <v>0</v>
      </c>
      <c r="CK185" s="1" t="b">
        <f t="shared" si="71"/>
        <v>1</v>
      </c>
      <c r="CL185" s="1" t="b">
        <f t="shared" si="72"/>
        <v>0</v>
      </c>
      <c r="CM185" s="1" t="b">
        <f t="shared" si="73"/>
        <v>0</v>
      </c>
      <c r="CN185" s="1" t="b">
        <f t="shared" si="74"/>
        <v>0</v>
      </c>
      <c r="CO185" s="2" t="b">
        <f t="shared" si="75"/>
        <v>1</v>
      </c>
      <c r="CP185" s="2" t="b">
        <f t="shared" si="76"/>
        <v>1</v>
      </c>
      <c r="CQ185" s="2" t="b">
        <f t="shared" si="77"/>
        <v>0</v>
      </c>
      <c r="CR185" s="6" t="str">
        <f t="shared" si="78"/>
        <v>Male</v>
      </c>
      <c r="CS185" s="7">
        <f t="shared" si="79"/>
        <v>0</v>
      </c>
      <c r="CT185" s="7">
        <f t="shared" si="80"/>
        <v>1</v>
      </c>
      <c r="CU185" s="7">
        <f t="shared" si="81"/>
        <v>0</v>
      </c>
      <c r="CV185" s="7">
        <f t="shared" si="82"/>
        <v>0</v>
      </c>
      <c r="CW185" s="7">
        <f t="shared" si="93"/>
        <v>1</v>
      </c>
      <c r="CX185" s="1" t="b">
        <f t="shared" si="94"/>
        <v>0</v>
      </c>
      <c r="CY185" s="1" t="b">
        <f t="shared" si="95"/>
        <v>1</v>
      </c>
      <c r="DG185" s="1" t="b">
        <f t="shared" si="96"/>
        <v>0</v>
      </c>
    </row>
    <row r="186" spans="1:131" ht="72.5" x14ac:dyDescent="0.35">
      <c r="A186" s="2">
        <v>114</v>
      </c>
      <c r="B186" s="1" t="s">
        <v>13809</v>
      </c>
      <c r="C186" s="9">
        <v>44316</v>
      </c>
      <c r="D186" s="10" t="s">
        <v>13809</v>
      </c>
      <c r="E186" s="1" t="e">
        <f>ROUND((C186-D186)/365,0)</f>
        <v>#VALUE!</v>
      </c>
      <c r="F186" s="1" t="s">
        <v>108</v>
      </c>
      <c r="G186" s="1" t="s">
        <v>13809</v>
      </c>
      <c r="H186" s="1" t="s">
        <v>13809</v>
      </c>
      <c r="I186" s="9">
        <v>44204</v>
      </c>
      <c r="J186" s="2" t="s">
        <v>128</v>
      </c>
      <c r="K186" s="2" t="s">
        <v>13809</v>
      </c>
      <c r="L186" s="9">
        <v>44230</v>
      </c>
      <c r="M186" s="2" t="s">
        <v>128</v>
      </c>
      <c r="N186" s="2" t="s">
        <v>13809</v>
      </c>
      <c r="O186" s="2" t="s">
        <v>110</v>
      </c>
      <c r="P186" s="2" t="s">
        <v>111</v>
      </c>
      <c r="S186" s="2" t="s">
        <v>112</v>
      </c>
      <c r="T186" s="2" t="s">
        <v>111</v>
      </c>
      <c r="U186" s="2" t="b">
        <f>OR(S186="yes",T186="yes")</f>
        <v>1</v>
      </c>
      <c r="V186" s="2" t="s">
        <v>113</v>
      </c>
      <c r="W186" s="1" t="s">
        <v>112</v>
      </c>
      <c r="X186" s="1" t="s">
        <v>114</v>
      </c>
      <c r="Y186" s="2" t="s">
        <v>112</v>
      </c>
      <c r="Z186" s="2" t="s">
        <v>111</v>
      </c>
      <c r="AA186" s="2" t="s">
        <v>112</v>
      </c>
      <c r="AB186" s="2">
        <v>3</v>
      </c>
      <c r="AC186" s="1" t="s">
        <v>111</v>
      </c>
      <c r="AF186" s="1" t="s">
        <v>111</v>
      </c>
      <c r="AJ186" s="1" t="s">
        <v>115</v>
      </c>
      <c r="AK186" s="1" t="s">
        <v>150</v>
      </c>
      <c r="AO186" s="1" t="s">
        <v>130</v>
      </c>
      <c r="AU186" s="1" t="s">
        <v>238</v>
      </c>
      <c r="AX186" s="12">
        <v>0.6</v>
      </c>
      <c r="AZ186" s="1" t="s">
        <v>205</v>
      </c>
      <c r="BA186" s="1" t="s">
        <v>1108</v>
      </c>
      <c r="BD186" s="1" t="s">
        <v>1109</v>
      </c>
      <c r="BE186" s="1" t="s">
        <v>1110</v>
      </c>
      <c r="BJ186" s="1" t="s">
        <v>112</v>
      </c>
      <c r="BK186" s="1" t="s">
        <v>111</v>
      </c>
      <c r="BQ186" s="1" t="s">
        <v>121</v>
      </c>
      <c r="BR186" s="1" t="s">
        <v>122</v>
      </c>
      <c r="BS186" s="1" t="s">
        <v>111</v>
      </c>
      <c r="BT186" s="34" t="s">
        <v>1111</v>
      </c>
      <c r="BU186" s="34" t="s">
        <v>1112</v>
      </c>
      <c r="BV186" s="9">
        <v>44316</v>
      </c>
      <c r="BW186" s="34" t="s">
        <v>1113</v>
      </c>
      <c r="BX186" s="2" t="s">
        <v>111</v>
      </c>
      <c r="BY186" s="2" t="s">
        <v>156</v>
      </c>
      <c r="BZ186" s="2" t="s">
        <v>124</v>
      </c>
      <c r="CA186" s="2">
        <v>2</v>
      </c>
      <c r="CB186" s="1" t="s">
        <v>175</v>
      </c>
      <c r="CC186" s="2" t="s">
        <v>126</v>
      </c>
      <c r="CD186" s="1" t="e">
        <f t="shared" si="91"/>
        <v>#VALUE!</v>
      </c>
      <c r="CE186" s="1" t="e">
        <f t="shared" si="92"/>
        <v>#VALUE!</v>
      </c>
      <c r="CF186" s="1" t="e">
        <f t="shared" si="66"/>
        <v>#VALUE!</v>
      </c>
      <c r="CG186" s="1" t="e">
        <f t="shared" si="67"/>
        <v>#VALUE!</v>
      </c>
      <c r="CH186" s="1" t="e">
        <f t="shared" si="68"/>
        <v>#VALUE!</v>
      </c>
      <c r="CI186" s="1" t="e">
        <f t="shared" si="69"/>
        <v>#VALUE!</v>
      </c>
      <c r="CJ186" s="1" t="e">
        <f t="shared" si="70"/>
        <v>#VALUE!</v>
      </c>
      <c r="CK186" s="1" t="e">
        <f t="shared" si="71"/>
        <v>#VALUE!</v>
      </c>
      <c r="CL186" s="1" t="e">
        <f t="shared" si="72"/>
        <v>#VALUE!</v>
      </c>
      <c r="CM186" s="1" t="e">
        <f t="shared" si="73"/>
        <v>#VALUE!</v>
      </c>
      <c r="CN186" s="1" t="e">
        <f t="shared" si="74"/>
        <v>#VALUE!</v>
      </c>
      <c r="CO186" s="2" t="b">
        <f t="shared" si="75"/>
        <v>1</v>
      </c>
      <c r="CP186" s="2" t="b">
        <f t="shared" si="76"/>
        <v>1</v>
      </c>
      <c r="CQ186" s="2" t="b">
        <f t="shared" si="77"/>
        <v>0</v>
      </c>
      <c r="CR186" s="6" t="str">
        <f t="shared" si="78"/>
        <v>Female</v>
      </c>
      <c r="CS186" s="7">
        <f t="shared" si="79"/>
        <v>0</v>
      </c>
      <c r="CT186" s="7">
        <f t="shared" si="80"/>
        <v>1</v>
      </c>
      <c r="CU186" s="7">
        <f t="shared" si="81"/>
        <v>0</v>
      </c>
      <c r="CV186" s="7">
        <f t="shared" si="82"/>
        <v>0</v>
      </c>
      <c r="CW186" s="7">
        <f t="shared" si="93"/>
        <v>1</v>
      </c>
      <c r="CX186" s="1" t="e">
        <f t="shared" si="94"/>
        <v>#VALUE!</v>
      </c>
      <c r="CY186" s="1" t="e">
        <f t="shared" si="95"/>
        <v>#VALUE!</v>
      </c>
      <c r="DG186" s="1" t="e">
        <f t="shared" si="96"/>
        <v>#VALUE!</v>
      </c>
    </row>
    <row r="187" spans="1:131" ht="43.5" x14ac:dyDescent="0.35">
      <c r="A187" s="2">
        <v>113</v>
      </c>
      <c r="B187" s="1" t="s">
        <v>13809</v>
      </c>
      <c r="C187" s="9">
        <v>44289</v>
      </c>
      <c r="D187" s="10" t="s">
        <v>13809</v>
      </c>
      <c r="E187" s="1" t="e">
        <f>ROUND((C187-D187)/365,0)</f>
        <v>#VALUE!</v>
      </c>
      <c r="F187" s="1" t="s">
        <v>127</v>
      </c>
      <c r="G187" s="1" t="s">
        <v>13809</v>
      </c>
      <c r="H187" s="1" t="s">
        <v>13809</v>
      </c>
      <c r="K187" s="2" t="s">
        <v>13809</v>
      </c>
      <c r="L187" s="9">
        <v>44308</v>
      </c>
      <c r="M187" s="2" t="s">
        <v>109</v>
      </c>
      <c r="N187" s="2" t="s">
        <v>13809</v>
      </c>
      <c r="O187" s="2" t="s">
        <v>110</v>
      </c>
      <c r="P187" s="2" t="s">
        <v>111</v>
      </c>
      <c r="S187" s="2" t="s">
        <v>111</v>
      </c>
      <c r="T187" s="2" t="s">
        <v>112</v>
      </c>
      <c r="U187" s="2" t="b">
        <f>OR(S187="yes",T187="yes")</f>
        <v>1</v>
      </c>
      <c r="V187" s="2" t="s">
        <v>159</v>
      </c>
      <c r="W187" s="1" t="s">
        <v>112</v>
      </c>
      <c r="X187" s="1" t="s">
        <v>114</v>
      </c>
      <c r="Y187" s="2" t="s">
        <v>112</v>
      </c>
      <c r="AA187" s="2" t="s">
        <v>112</v>
      </c>
      <c r="AB187" s="2">
        <v>1</v>
      </c>
      <c r="AF187" s="1" t="s">
        <v>111</v>
      </c>
      <c r="AK187" s="1" t="s">
        <v>129</v>
      </c>
      <c r="AO187" s="1" t="s">
        <v>635</v>
      </c>
      <c r="AP187" s="1" t="s">
        <v>420</v>
      </c>
      <c r="AQ187" s="1" t="s">
        <v>1114</v>
      </c>
      <c r="AT187" s="1" t="s">
        <v>111</v>
      </c>
      <c r="AZ187" s="1" t="s">
        <v>155</v>
      </c>
      <c r="BA187" s="1" t="s">
        <v>1115</v>
      </c>
      <c r="BI187" s="1" t="s">
        <v>112</v>
      </c>
      <c r="BJ187" s="1" t="s">
        <v>112</v>
      </c>
      <c r="BK187" s="1" t="s">
        <v>111</v>
      </c>
      <c r="BQ187" s="1" t="s">
        <v>121</v>
      </c>
      <c r="BR187" s="1" t="s">
        <v>122</v>
      </c>
      <c r="BS187" s="1" t="s">
        <v>112</v>
      </c>
      <c r="BW187" s="34" t="s">
        <v>1116</v>
      </c>
      <c r="BX187" s="2" t="s">
        <v>111</v>
      </c>
      <c r="BY187" s="2" t="s">
        <v>136</v>
      </c>
      <c r="BZ187" s="2" t="s">
        <v>124</v>
      </c>
      <c r="CA187" s="2">
        <v>2</v>
      </c>
      <c r="CB187" s="1" t="s">
        <v>149</v>
      </c>
      <c r="CC187" s="2" t="s">
        <v>126</v>
      </c>
      <c r="CD187" s="1" t="e">
        <f t="shared" si="91"/>
        <v>#VALUE!</v>
      </c>
      <c r="CE187" s="1" t="e">
        <f t="shared" si="92"/>
        <v>#VALUE!</v>
      </c>
      <c r="CF187" s="1" t="e">
        <f t="shared" si="66"/>
        <v>#VALUE!</v>
      </c>
      <c r="CG187" s="1" t="e">
        <f t="shared" si="67"/>
        <v>#VALUE!</v>
      </c>
      <c r="CH187" s="1" t="e">
        <f t="shared" si="68"/>
        <v>#VALUE!</v>
      </c>
      <c r="CI187" s="1" t="e">
        <f t="shared" si="69"/>
        <v>#VALUE!</v>
      </c>
      <c r="CJ187" s="1" t="e">
        <f t="shared" si="70"/>
        <v>#VALUE!</v>
      </c>
      <c r="CK187" s="1" t="e">
        <f t="shared" si="71"/>
        <v>#VALUE!</v>
      </c>
      <c r="CL187" s="1" t="e">
        <f t="shared" si="72"/>
        <v>#VALUE!</v>
      </c>
      <c r="CM187" s="1" t="e">
        <f t="shared" si="73"/>
        <v>#VALUE!</v>
      </c>
      <c r="CN187" s="1" t="e">
        <f t="shared" si="74"/>
        <v>#VALUE!</v>
      </c>
      <c r="CO187" s="2" t="b">
        <f t="shared" si="75"/>
        <v>1</v>
      </c>
      <c r="CP187" s="2" t="b">
        <f t="shared" si="76"/>
        <v>1</v>
      </c>
      <c r="CQ187" s="2" t="b">
        <f t="shared" si="77"/>
        <v>0</v>
      </c>
      <c r="CR187" s="6" t="str">
        <f t="shared" si="78"/>
        <v>Male</v>
      </c>
      <c r="CS187" s="7">
        <f t="shared" si="79"/>
        <v>0</v>
      </c>
      <c r="CT187" s="7">
        <f t="shared" si="80"/>
        <v>0</v>
      </c>
      <c r="CU187" s="7">
        <f t="shared" si="81"/>
        <v>0</v>
      </c>
      <c r="CV187" s="7">
        <f t="shared" si="82"/>
        <v>1</v>
      </c>
      <c r="CW187" s="7">
        <f t="shared" si="93"/>
        <v>0</v>
      </c>
      <c r="CX187" s="1" t="e">
        <f t="shared" si="94"/>
        <v>#VALUE!</v>
      </c>
      <c r="CY187" s="1" t="e">
        <f t="shared" si="95"/>
        <v>#VALUE!</v>
      </c>
      <c r="DB187" s="4"/>
      <c r="DC187" s="4"/>
      <c r="DD187" s="4"/>
      <c r="DG187" s="1" t="e">
        <f t="shared" si="96"/>
        <v>#VALUE!</v>
      </c>
    </row>
    <row r="188" spans="1:131" ht="188.5" x14ac:dyDescent="0.35">
      <c r="B188" s="1" t="s">
        <v>13809</v>
      </c>
      <c r="C188" s="9">
        <v>44316</v>
      </c>
      <c r="D188" s="10" t="s">
        <v>13809</v>
      </c>
      <c r="E188" s="1">
        <v>26</v>
      </c>
      <c r="F188" s="1" t="s">
        <v>127</v>
      </c>
      <c r="G188" s="1" t="s">
        <v>13809</v>
      </c>
      <c r="H188" s="1" t="s">
        <v>13809</v>
      </c>
      <c r="I188" s="9">
        <v>44274</v>
      </c>
      <c r="J188" s="2" t="s">
        <v>109</v>
      </c>
      <c r="K188" s="2" t="s">
        <v>13809</v>
      </c>
      <c r="L188" s="9">
        <v>44295</v>
      </c>
      <c r="M188" s="2" t="s">
        <v>109</v>
      </c>
      <c r="N188" s="2" t="s">
        <v>13809</v>
      </c>
      <c r="O188" s="2" t="s">
        <v>110</v>
      </c>
      <c r="P188" s="2" t="s">
        <v>111</v>
      </c>
      <c r="S188" s="2" t="s">
        <v>112</v>
      </c>
      <c r="T188" s="2" t="s">
        <v>111</v>
      </c>
      <c r="U188" s="2" t="b">
        <v>1</v>
      </c>
      <c r="V188" s="2" t="s">
        <v>113</v>
      </c>
      <c r="W188" s="1" t="s">
        <v>112</v>
      </c>
      <c r="X188" s="1" t="s">
        <v>110</v>
      </c>
      <c r="Y188" s="2" t="s">
        <v>112</v>
      </c>
      <c r="Z188" s="2" t="s">
        <v>111</v>
      </c>
      <c r="AA188" s="2" t="s">
        <v>112</v>
      </c>
      <c r="AB188" s="2">
        <v>2</v>
      </c>
      <c r="AC188" s="1" t="s">
        <v>111</v>
      </c>
      <c r="AF188" s="1" t="s">
        <v>111</v>
      </c>
      <c r="AJ188" s="1" t="s">
        <v>115</v>
      </c>
      <c r="AK188" s="1" t="s">
        <v>150</v>
      </c>
      <c r="AO188" s="1" t="s">
        <v>130</v>
      </c>
      <c r="AS188" s="1" t="s">
        <v>118</v>
      </c>
      <c r="AU188" s="1" t="s">
        <v>238</v>
      </c>
      <c r="AX188" s="1">
        <v>55</v>
      </c>
      <c r="AZ188" s="1" t="s">
        <v>799</v>
      </c>
      <c r="BC188" s="1" t="s">
        <v>1117</v>
      </c>
      <c r="BF188" s="1" t="s">
        <v>1118</v>
      </c>
      <c r="BG188" s="1" t="s">
        <v>1119</v>
      </c>
      <c r="BH188" s="1" t="s">
        <v>1120</v>
      </c>
      <c r="BJ188" s="1" t="s">
        <v>112</v>
      </c>
      <c r="BK188" s="1" t="s">
        <v>111</v>
      </c>
      <c r="BQ188" s="1" t="s">
        <v>121</v>
      </c>
      <c r="BR188" s="1" t="s">
        <v>122</v>
      </c>
      <c r="BS188" s="1" t="s">
        <v>112</v>
      </c>
      <c r="BU188" s="34" t="s">
        <v>1121</v>
      </c>
      <c r="BV188" s="9">
        <v>44299</v>
      </c>
      <c r="BW188" s="34" t="s">
        <v>1122</v>
      </c>
      <c r="BX188" s="2" t="s">
        <v>111</v>
      </c>
      <c r="BY188" s="2" t="s">
        <v>136</v>
      </c>
      <c r="BZ188" s="2" t="s">
        <v>124</v>
      </c>
      <c r="CA188" s="2">
        <v>2</v>
      </c>
      <c r="CB188" s="1" t="s">
        <v>1123</v>
      </c>
      <c r="CC188" s="2" t="s">
        <v>126</v>
      </c>
      <c r="CD188" s="1" t="b">
        <f t="shared" si="91"/>
        <v>1</v>
      </c>
      <c r="CE188" s="1" t="b">
        <f t="shared" si="92"/>
        <v>0</v>
      </c>
      <c r="CF188" s="1" t="b">
        <f t="shared" si="66"/>
        <v>0</v>
      </c>
      <c r="CG188" s="1" t="b">
        <f t="shared" si="67"/>
        <v>0</v>
      </c>
      <c r="CH188" s="1" t="b">
        <f t="shared" si="68"/>
        <v>0</v>
      </c>
      <c r="CI188" s="1" t="b">
        <f t="shared" si="69"/>
        <v>0</v>
      </c>
      <c r="CJ188" s="1" t="b">
        <f t="shared" si="70"/>
        <v>1</v>
      </c>
      <c r="CK188" s="1" t="b">
        <f t="shared" si="71"/>
        <v>0</v>
      </c>
      <c r="CL188" s="1" t="b">
        <f t="shared" si="72"/>
        <v>0</v>
      </c>
      <c r="CM188" s="1" t="b">
        <f t="shared" si="73"/>
        <v>0</v>
      </c>
      <c r="CN188" s="1" t="b">
        <f t="shared" si="74"/>
        <v>0</v>
      </c>
      <c r="CO188" s="2" t="b">
        <f t="shared" si="75"/>
        <v>1</v>
      </c>
      <c r="CP188" s="2" t="b">
        <f t="shared" si="76"/>
        <v>1</v>
      </c>
      <c r="CQ188" s="2" t="b">
        <f t="shared" si="77"/>
        <v>0</v>
      </c>
      <c r="CR188" s="6" t="str">
        <f t="shared" si="78"/>
        <v>Male</v>
      </c>
      <c r="CS188" s="7">
        <f t="shared" si="79"/>
        <v>1</v>
      </c>
      <c r="CT188" s="7">
        <f t="shared" si="80"/>
        <v>0</v>
      </c>
      <c r="CU188" s="7">
        <f t="shared" si="81"/>
        <v>0</v>
      </c>
      <c r="CV188" s="7">
        <f t="shared" si="82"/>
        <v>1</v>
      </c>
      <c r="CW188" s="7">
        <f t="shared" si="93"/>
        <v>0</v>
      </c>
      <c r="CX188" s="1" t="b">
        <f t="shared" si="94"/>
        <v>1</v>
      </c>
      <c r="CY188" s="1" t="b">
        <f t="shared" si="95"/>
        <v>1</v>
      </c>
      <c r="DG188" s="1" t="b">
        <f t="shared" si="96"/>
        <v>0</v>
      </c>
    </row>
    <row r="189" spans="1:131" ht="101.5" x14ac:dyDescent="0.35">
      <c r="A189" s="2">
        <v>92</v>
      </c>
      <c r="B189" s="1" t="s">
        <v>13809</v>
      </c>
      <c r="C189" s="9">
        <v>44316</v>
      </c>
      <c r="D189" s="10" t="s">
        <v>13809</v>
      </c>
      <c r="E189" s="1" t="e">
        <f>ROUND((C189-D189)/365,0)</f>
        <v>#VALUE!</v>
      </c>
      <c r="F189" s="1" t="s">
        <v>108</v>
      </c>
      <c r="G189" s="1" t="s">
        <v>13809</v>
      </c>
      <c r="H189" s="1" t="s">
        <v>13809</v>
      </c>
      <c r="I189" s="2" t="s">
        <v>183</v>
      </c>
      <c r="J189" s="2" t="s">
        <v>128</v>
      </c>
      <c r="K189" s="2" t="s">
        <v>13809</v>
      </c>
      <c r="L189" s="9">
        <v>44281</v>
      </c>
      <c r="M189" s="2" t="s">
        <v>128</v>
      </c>
      <c r="N189" s="2" t="s">
        <v>13809</v>
      </c>
      <c r="O189" s="2" t="s">
        <v>110</v>
      </c>
      <c r="P189" s="2" t="s">
        <v>111</v>
      </c>
      <c r="S189" s="2" t="s">
        <v>112</v>
      </c>
      <c r="T189" s="2" t="s">
        <v>111</v>
      </c>
      <c r="U189" s="2" t="b">
        <f>OR(S189="yes",T189="yes")</f>
        <v>1</v>
      </c>
      <c r="V189" s="2" t="s">
        <v>113</v>
      </c>
      <c r="W189" s="1" t="s">
        <v>111</v>
      </c>
      <c r="Y189" s="2" t="s">
        <v>112</v>
      </c>
      <c r="Z189" s="2" t="s">
        <v>111</v>
      </c>
      <c r="AA189" s="2" t="s">
        <v>112</v>
      </c>
      <c r="AB189" s="2">
        <v>1</v>
      </c>
      <c r="AC189" s="1" t="s">
        <v>111</v>
      </c>
      <c r="AF189" s="1" t="s">
        <v>111</v>
      </c>
      <c r="AJ189" s="1" t="s">
        <v>115</v>
      </c>
      <c r="AK189" s="1" t="s">
        <v>201</v>
      </c>
      <c r="AN189" s="1" t="s">
        <v>1124</v>
      </c>
      <c r="AO189" s="1" t="s">
        <v>221</v>
      </c>
      <c r="AS189" s="1" t="s">
        <v>118</v>
      </c>
      <c r="AZ189" s="1" t="s">
        <v>205</v>
      </c>
      <c r="BA189" s="1" t="s">
        <v>1125</v>
      </c>
      <c r="BD189" s="1" t="s">
        <v>1126</v>
      </c>
      <c r="BE189" s="1" t="s">
        <v>1127</v>
      </c>
      <c r="BJ189" s="1" t="s">
        <v>112</v>
      </c>
      <c r="BQ189" s="1" t="s">
        <v>121</v>
      </c>
      <c r="BR189" s="1" t="s">
        <v>275</v>
      </c>
      <c r="BU189" s="34" t="s">
        <v>1128</v>
      </c>
      <c r="BV189" s="9">
        <v>44316</v>
      </c>
      <c r="BW189" s="34" t="s">
        <v>14145</v>
      </c>
      <c r="BX189" s="2" t="s">
        <v>112</v>
      </c>
      <c r="BY189" s="2" t="s">
        <v>123</v>
      </c>
      <c r="BZ189" s="2" t="s">
        <v>232</v>
      </c>
      <c r="CA189" s="2">
        <v>2</v>
      </c>
      <c r="CB189" s="1" t="s">
        <v>246</v>
      </c>
      <c r="CC189" s="2" t="s">
        <v>126</v>
      </c>
      <c r="CD189" s="1" t="e">
        <f t="shared" si="91"/>
        <v>#VALUE!</v>
      </c>
      <c r="CE189" s="1" t="e">
        <f t="shared" si="92"/>
        <v>#VALUE!</v>
      </c>
      <c r="CF189" s="1" t="e">
        <f t="shared" si="66"/>
        <v>#VALUE!</v>
      </c>
      <c r="CG189" s="1" t="e">
        <f t="shared" si="67"/>
        <v>#VALUE!</v>
      </c>
      <c r="CH189" s="1" t="e">
        <f t="shared" si="68"/>
        <v>#VALUE!</v>
      </c>
      <c r="CI189" s="1" t="e">
        <f t="shared" si="69"/>
        <v>#VALUE!</v>
      </c>
      <c r="CJ189" s="1" t="e">
        <f t="shared" si="70"/>
        <v>#VALUE!</v>
      </c>
      <c r="CK189" s="1" t="e">
        <f t="shared" si="71"/>
        <v>#VALUE!</v>
      </c>
      <c r="CL189" s="1" t="e">
        <f t="shared" si="72"/>
        <v>#VALUE!</v>
      </c>
      <c r="CM189" s="1" t="e">
        <f t="shared" si="73"/>
        <v>#VALUE!</v>
      </c>
      <c r="CN189" s="1" t="e">
        <f t="shared" si="74"/>
        <v>#VALUE!</v>
      </c>
      <c r="CO189" s="2" t="b">
        <f t="shared" si="75"/>
        <v>1</v>
      </c>
      <c r="CP189" s="2" t="b">
        <f t="shared" si="76"/>
        <v>1</v>
      </c>
      <c r="CQ189" s="2" t="b">
        <f t="shared" si="77"/>
        <v>0</v>
      </c>
      <c r="CR189" s="6" t="str">
        <f t="shared" si="78"/>
        <v>Female</v>
      </c>
      <c r="CS189" s="7">
        <f t="shared" si="79"/>
        <v>0</v>
      </c>
      <c r="CT189" s="7">
        <f t="shared" si="80"/>
        <v>1</v>
      </c>
      <c r="CU189" s="7">
        <f t="shared" si="81"/>
        <v>0</v>
      </c>
      <c r="CV189" s="7">
        <f t="shared" si="82"/>
        <v>0</v>
      </c>
      <c r="CW189" s="7">
        <f t="shared" si="93"/>
        <v>1</v>
      </c>
      <c r="CX189" s="1" t="e">
        <f t="shared" si="94"/>
        <v>#VALUE!</v>
      </c>
      <c r="CY189" s="1" t="e">
        <f t="shared" si="95"/>
        <v>#VALUE!</v>
      </c>
      <c r="DG189" s="1" t="e">
        <f t="shared" si="96"/>
        <v>#VALUE!</v>
      </c>
      <c r="DH189" s="4"/>
      <c r="DI189" s="4"/>
      <c r="DJ189" s="4"/>
      <c r="DK189" s="4"/>
      <c r="DL189" s="4"/>
      <c r="DM189" s="4"/>
      <c r="DN189" s="4"/>
      <c r="DO189" s="4"/>
      <c r="DP189" s="4"/>
      <c r="DQ189" s="4"/>
      <c r="DR189" s="4"/>
      <c r="DS189" s="4"/>
      <c r="DT189" s="4"/>
      <c r="DU189" s="4"/>
      <c r="DV189" s="4"/>
      <c r="DW189" s="4"/>
      <c r="DX189" s="4"/>
      <c r="DY189" s="4"/>
      <c r="DZ189" s="4"/>
      <c r="EA189" s="4"/>
    </row>
    <row r="190" spans="1:131" ht="87" x14ac:dyDescent="0.35">
      <c r="A190" s="2">
        <v>368</v>
      </c>
      <c r="B190" s="1" t="s">
        <v>13809</v>
      </c>
      <c r="C190" s="9">
        <v>44316</v>
      </c>
      <c r="D190" s="10" t="s">
        <v>13809</v>
      </c>
      <c r="E190" s="1" t="e">
        <f>ROUND((C190-D190)/365,0)</f>
        <v>#VALUE!</v>
      </c>
      <c r="F190" s="1" t="s">
        <v>127</v>
      </c>
      <c r="G190" s="1" t="s">
        <v>13809</v>
      </c>
      <c r="H190" s="1" t="s">
        <v>13809</v>
      </c>
      <c r="I190" s="9">
        <v>44309</v>
      </c>
      <c r="J190" s="2" t="s">
        <v>128</v>
      </c>
      <c r="K190" s="2" t="s">
        <v>13809</v>
      </c>
      <c r="N190" s="2" t="s">
        <v>13809</v>
      </c>
      <c r="O190" s="2" t="s">
        <v>110</v>
      </c>
      <c r="P190" s="2" t="s">
        <v>111</v>
      </c>
      <c r="S190" s="2" t="s">
        <v>112</v>
      </c>
      <c r="T190" s="2" t="s">
        <v>112</v>
      </c>
      <c r="U190" s="2" t="b">
        <f>OR(S190="yes",T190="yes")</f>
        <v>1</v>
      </c>
      <c r="V190" s="2" t="s">
        <v>113</v>
      </c>
      <c r="W190" s="1" t="s">
        <v>112</v>
      </c>
      <c r="X190" s="1" t="s">
        <v>110</v>
      </c>
      <c r="Y190" s="2" t="s">
        <v>112</v>
      </c>
      <c r="Z190" s="2" t="s">
        <v>112</v>
      </c>
      <c r="AA190" s="2" t="s">
        <v>111</v>
      </c>
      <c r="AB190" s="2">
        <v>3</v>
      </c>
      <c r="AC190" s="1" t="s">
        <v>111</v>
      </c>
      <c r="AF190" s="1" t="s">
        <v>111</v>
      </c>
      <c r="AJ190" s="1" t="s">
        <v>115</v>
      </c>
      <c r="AK190" s="1" t="s">
        <v>201</v>
      </c>
      <c r="AN190" s="1" t="s">
        <v>1129</v>
      </c>
      <c r="AO190" s="1" t="s">
        <v>117</v>
      </c>
      <c r="AU190" s="1" t="s">
        <v>243</v>
      </c>
      <c r="AZ190" s="1" t="s">
        <v>421</v>
      </c>
      <c r="BC190" s="1" t="s">
        <v>1130</v>
      </c>
      <c r="BD190" s="1" t="s">
        <v>1131</v>
      </c>
      <c r="BF190" s="1" t="s">
        <v>1132</v>
      </c>
      <c r="BG190" s="1" t="s">
        <v>1133</v>
      </c>
      <c r="BH190" s="1" t="s">
        <v>1134</v>
      </c>
      <c r="BJ190" s="1" t="s">
        <v>112</v>
      </c>
      <c r="BK190" s="1" t="s">
        <v>112</v>
      </c>
      <c r="BL190" s="1" t="s">
        <v>226</v>
      </c>
      <c r="BQ190" s="1" t="s">
        <v>121</v>
      </c>
      <c r="BR190" s="1" t="s">
        <v>122</v>
      </c>
      <c r="BS190" s="1" t="s">
        <v>112</v>
      </c>
      <c r="BU190" s="34" t="s">
        <v>1135</v>
      </c>
      <c r="BV190" s="9">
        <v>44371</v>
      </c>
      <c r="BW190" s="34" t="s">
        <v>1136</v>
      </c>
      <c r="BX190" s="2" t="s">
        <v>111</v>
      </c>
      <c r="BY190" s="2" t="s">
        <v>123</v>
      </c>
      <c r="BZ190" s="2" t="s">
        <v>124</v>
      </c>
      <c r="CA190" s="2">
        <v>1</v>
      </c>
      <c r="CB190" s="1" t="s">
        <v>279</v>
      </c>
      <c r="CC190" s="2" t="s">
        <v>126</v>
      </c>
      <c r="CD190" s="1" t="e">
        <f t="shared" si="91"/>
        <v>#VALUE!</v>
      </c>
      <c r="CE190" s="1" t="e">
        <f t="shared" si="92"/>
        <v>#VALUE!</v>
      </c>
      <c r="CF190" s="1" t="e">
        <f t="shared" si="66"/>
        <v>#VALUE!</v>
      </c>
      <c r="CG190" s="1" t="e">
        <f t="shared" si="67"/>
        <v>#VALUE!</v>
      </c>
      <c r="CH190" s="1" t="e">
        <f t="shared" si="68"/>
        <v>#VALUE!</v>
      </c>
      <c r="CI190" s="1" t="e">
        <f t="shared" si="69"/>
        <v>#VALUE!</v>
      </c>
      <c r="CJ190" s="1" t="e">
        <f t="shared" si="70"/>
        <v>#VALUE!</v>
      </c>
      <c r="CK190" s="1" t="e">
        <f t="shared" si="71"/>
        <v>#VALUE!</v>
      </c>
      <c r="CL190" s="1" t="e">
        <f t="shared" si="72"/>
        <v>#VALUE!</v>
      </c>
      <c r="CM190" s="1" t="e">
        <f t="shared" si="73"/>
        <v>#VALUE!</v>
      </c>
      <c r="CN190" s="1" t="e">
        <f t="shared" si="74"/>
        <v>#VALUE!</v>
      </c>
      <c r="CO190" s="2" t="b">
        <f t="shared" si="75"/>
        <v>1</v>
      </c>
      <c r="CP190" s="2" t="b">
        <f t="shared" si="76"/>
        <v>1</v>
      </c>
      <c r="CQ190" s="2" t="b">
        <f t="shared" si="77"/>
        <v>0</v>
      </c>
      <c r="CR190" s="6" t="str">
        <f t="shared" si="78"/>
        <v>Male</v>
      </c>
      <c r="CS190" s="7">
        <f t="shared" si="79"/>
        <v>0</v>
      </c>
      <c r="CT190" s="7">
        <f t="shared" si="80"/>
        <v>1</v>
      </c>
      <c r="CU190" s="7">
        <f t="shared" si="81"/>
        <v>0</v>
      </c>
      <c r="CV190" s="7">
        <f t="shared" si="82"/>
        <v>0</v>
      </c>
      <c r="CW190" s="7">
        <f t="shared" si="93"/>
        <v>0</v>
      </c>
      <c r="CX190" s="1" t="e">
        <f t="shared" si="94"/>
        <v>#VALUE!</v>
      </c>
      <c r="CY190" s="1" t="e">
        <f t="shared" si="95"/>
        <v>#VALUE!</v>
      </c>
      <c r="DG190" s="1" t="e">
        <f t="shared" si="96"/>
        <v>#VALUE!</v>
      </c>
    </row>
    <row r="191" spans="1:131" ht="159.5" x14ac:dyDescent="0.35">
      <c r="B191" s="1" t="s">
        <v>13809</v>
      </c>
      <c r="C191" s="9">
        <v>44316</v>
      </c>
      <c r="D191" s="10" t="s">
        <v>13809</v>
      </c>
      <c r="E191" s="1">
        <v>25</v>
      </c>
      <c r="F191" s="1" t="s">
        <v>127</v>
      </c>
      <c r="G191" s="1" t="s">
        <v>13809</v>
      </c>
      <c r="H191" s="1" t="s">
        <v>13809</v>
      </c>
      <c r="I191" s="9">
        <v>44313</v>
      </c>
      <c r="J191" s="2" t="s">
        <v>128</v>
      </c>
      <c r="K191" s="2" t="s">
        <v>13809</v>
      </c>
      <c r="N191" s="2" t="s">
        <v>13809</v>
      </c>
      <c r="O191" s="2" t="s">
        <v>110</v>
      </c>
      <c r="P191" s="2" t="s">
        <v>111</v>
      </c>
      <c r="S191" s="2" t="s">
        <v>111</v>
      </c>
      <c r="T191" s="2" t="s">
        <v>112</v>
      </c>
      <c r="U191" s="2" t="b">
        <v>1</v>
      </c>
      <c r="V191" s="2" t="s">
        <v>113</v>
      </c>
      <c r="W191" s="1" t="s">
        <v>112</v>
      </c>
      <c r="X191" s="1" t="s">
        <v>114</v>
      </c>
      <c r="Y191" s="2" t="s">
        <v>112</v>
      </c>
      <c r="Z191" s="2" t="s">
        <v>112</v>
      </c>
      <c r="AA191" s="2" t="s">
        <v>111</v>
      </c>
      <c r="AB191" s="2">
        <v>2</v>
      </c>
      <c r="AC191" s="1" t="s">
        <v>111</v>
      </c>
      <c r="AF191" s="1" t="s">
        <v>111</v>
      </c>
      <c r="AJ191" s="1" t="s">
        <v>115</v>
      </c>
      <c r="AK191" s="1" t="s">
        <v>129</v>
      </c>
      <c r="AO191" s="1" t="s">
        <v>117</v>
      </c>
      <c r="AP191" s="11" t="s">
        <v>382</v>
      </c>
      <c r="AS191" s="1" t="s">
        <v>145</v>
      </c>
      <c r="AZ191" s="1" t="s">
        <v>222</v>
      </c>
      <c r="BJ191" s="1" t="s">
        <v>112</v>
      </c>
      <c r="BK191" s="1" t="s">
        <v>112</v>
      </c>
      <c r="BL191" s="1" t="s">
        <v>142</v>
      </c>
      <c r="BQ191" s="1" t="s">
        <v>121</v>
      </c>
      <c r="BR191" s="1" t="s">
        <v>122</v>
      </c>
      <c r="BS191" s="1" t="s">
        <v>111</v>
      </c>
      <c r="BT191" s="34" t="s">
        <v>1137</v>
      </c>
      <c r="BU191" s="34" t="s">
        <v>1138</v>
      </c>
      <c r="BV191" s="9">
        <v>44454</v>
      </c>
      <c r="BW191" s="34" t="s">
        <v>1139</v>
      </c>
      <c r="BY191" s="2" t="s">
        <v>136</v>
      </c>
      <c r="BZ191" s="2" t="s">
        <v>124</v>
      </c>
      <c r="CA191" s="2">
        <v>1</v>
      </c>
      <c r="CB191" s="1" t="s">
        <v>188</v>
      </c>
      <c r="CC191" s="2" t="s">
        <v>126</v>
      </c>
      <c r="CD191" s="1" t="b">
        <f t="shared" si="91"/>
        <v>1</v>
      </c>
      <c r="CE191" s="1" t="b">
        <f t="shared" si="92"/>
        <v>0</v>
      </c>
      <c r="CF191" s="1" t="b">
        <f t="shared" si="66"/>
        <v>0</v>
      </c>
      <c r="CG191" s="1" t="b">
        <f t="shared" si="67"/>
        <v>0</v>
      </c>
      <c r="CH191" s="1" t="b">
        <f t="shared" si="68"/>
        <v>0</v>
      </c>
      <c r="CI191" s="1" t="b">
        <f t="shared" si="69"/>
        <v>0</v>
      </c>
      <c r="CJ191" s="1" t="b">
        <f t="shared" si="70"/>
        <v>1</v>
      </c>
      <c r="CK191" s="1" t="b">
        <f t="shared" si="71"/>
        <v>0</v>
      </c>
      <c r="CL191" s="1" t="b">
        <f t="shared" si="72"/>
        <v>0</v>
      </c>
      <c r="CM191" s="1" t="b">
        <f t="shared" si="73"/>
        <v>0</v>
      </c>
      <c r="CN191" s="1" t="b">
        <f t="shared" si="74"/>
        <v>0</v>
      </c>
      <c r="CO191" s="2" t="b">
        <f t="shared" si="75"/>
        <v>1</v>
      </c>
      <c r="CP191" s="2" t="b">
        <f t="shared" si="76"/>
        <v>1</v>
      </c>
      <c r="CQ191" s="2" t="b">
        <f t="shared" si="77"/>
        <v>0</v>
      </c>
      <c r="CR191" s="6" t="str">
        <f t="shared" si="78"/>
        <v>Male</v>
      </c>
      <c r="CS191" s="7">
        <f t="shared" si="79"/>
        <v>0</v>
      </c>
      <c r="CT191" s="7">
        <f t="shared" si="80"/>
        <v>1</v>
      </c>
      <c r="CU191" s="7">
        <f t="shared" si="81"/>
        <v>0</v>
      </c>
      <c r="CV191" s="7">
        <f t="shared" si="82"/>
        <v>0</v>
      </c>
      <c r="CW191" s="7">
        <f t="shared" si="93"/>
        <v>0</v>
      </c>
      <c r="CX191" s="1" t="b">
        <f t="shared" si="94"/>
        <v>1</v>
      </c>
      <c r="CY191" s="1" t="b">
        <f t="shared" si="95"/>
        <v>1</v>
      </c>
      <c r="DG191" s="1" t="b">
        <f t="shared" si="96"/>
        <v>0</v>
      </c>
    </row>
    <row r="192" spans="1:131" x14ac:dyDescent="0.35">
      <c r="B192" s="1" t="s">
        <v>13809</v>
      </c>
      <c r="C192" s="9">
        <v>44316</v>
      </c>
      <c r="D192" s="10" t="s">
        <v>13809</v>
      </c>
      <c r="E192" s="1">
        <v>39</v>
      </c>
      <c r="F192" s="1" t="s">
        <v>108</v>
      </c>
      <c r="G192" s="1" t="s">
        <v>13809</v>
      </c>
      <c r="H192" s="1" t="s">
        <v>13809</v>
      </c>
      <c r="I192" s="9">
        <v>44307</v>
      </c>
      <c r="J192" s="2" t="s">
        <v>109</v>
      </c>
      <c r="K192" s="2" t="s">
        <v>13809</v>
      </c>
      <c r="L192" s="9">
        <v>44335</v>
      </c>
      <c r="M192" s="2" t="s">
        <v>109</v>
      </c>
      <c r="N192" s="2" t="s">
        <v>13809</v>
      </c>
      <c r="O192" s="2" t="s">
        <v>110</v>
      </c>
      <c r="P192" s="2" t="s">
        <v>111</v>
      </c>
      <c r="S192" s="2" t="s">
        <v>112</v>
      </c>
      <c r="T192" s="2" t="s">
        <v>112</v>
      </c>
      <c r="U192" s="2" t="b">
        <v>1</v>
      </c>
      <c r="V192" s="2" t="s">
        <v>113</v>
      </c>
      <c r="W192" s="1" t="s">
        <v>112</v>
      </c>
      <c r="X192" s="1" t="s">
        <v>138</v>
      </c>
      <c r="Y192" s="2" t="s">
        <v>112</v>
      </c>
      <c r="Z192" s="2" t="s">
        <v>112</v>
      </c>
      <c r="AA192" s="2" t="s">
        <v>111</v>
      </c>
      <c r="AB192" s="2">
        <v>4</v>
      </c>
      <c r="AC192" s="1" t="s">
        <v>111</v>
      </c>
      <c r="AF192" s="1" t="s">
        <v>111</v>
      </c>
      <c r="AJ192" s="1" t="s">
        <v>115</v>
      </c>
      <c r="AK192" s="1" t="s">
        <v>160</v>
      </c>
      <c r="AN192" s="1" t="s">
        <v>1140</v>
      </c>
      <c r="AO192" s="1" t="s">
        <v>117</v>
      </c>
      <c r="AS192" s="1" t="s">
        <v>118</v>
      </c>
      <c r="AU192" s="1" t="s">
        <v>132</v>
      </c>
      <c r="AZ192" s="1" t="s">
        <v>179</v>
      </c>
      <c r="BA192" s="1" t="s">
        <v>1141</v>
      </c>
      <c r="BG192" s="1" t="s">
        <v>1142</v>
      </c>
      <c r="BJ192" s="1" t="s">
        <v>112</v>
      </c>
      <c r="BK192" s="1" t="s">
        <v>112</v>
      </c>
      <c r="BL192" s="1" t="s">
        <v>226</v>
      </c>
      <c r="BQ192" s="1" t="s">
        <v>121</v>
      </c>
      <c r="BR192" s="1" t="s">
        <v>122</v>
      </c>
      <c r="BS192" s="1" t="s">
        <v>112</v>
      </c>
      <c r="BU192" s="34" t="s">
        <v>1143</v>
      </c>
      <c r="BV192" s="9">
        <v>44446</v>
      </c>
      <c r="BW192" s="34" t="s">
        <v>1144</v>
      </c>
      <c r="BZ192" s="2" t="s">
        <v>124</v>
      </c>
      <c r="CA192" s="2">
        <v>1</v>
      </c>
      <c r="CB192" s="1" t="s">
        <v>265</v>
      </c>
      <c r="CC192" s="2" t="s">
        <v>126</v>
      </c>
      <c r="CD192" s="1" t="b">
        <f t="shared" si="91"/>
        <v>0</v>
      </c>
      <c r="CE192" s="1" t="b">
        <f t="shared" si="92"/>
        <v>0</v>
      </c>
      <c r="CF192" s="1" t="b">
        <f t="shared" si="66"/>
        <v>0</v>
      </c>
      <c r="CG192" s="1" t="b">
        <f t="shared" si="67"/>
        <v>0</v>
      </c>
      <c r="CH192" s="1" t="b">
        <f t="shared" si="68"/>
        <v>0</v>
      </c>
      <c r="CI192" s="1" t="b">
        <f t="shared" si="69"/>
        <v>0</v>
      </c>
      <c r="CJ192" s="1" t="b">
        <f t="shared" si="70"/>
        <v>0</v>
      </c>
      <c r="CK192" s="1" t="b">
        <f t="shared" si="71"/>
        <v>1</v>
      </c>
      <c r="CL192" s="1" t="b">
        <f t="shared" si="72"/>
        <v>0</v>
      </c>
      <c r="CM192" s="1" t="b">
        <f t="shared" si="73"/>
        <v>0</v>
      </c>
      <c r="CN192" s="1" t="b">
        <f t="shared" si="74"/>
        <v>0</v>
      </c>
      <c r="CO192" s="2" t="b">
        <f t="shared" si="75"/>
        <v>1</v>
      </c>
      <c r="CP192" s="2" t="b">
        <f t="shared" si="76"/>
        <v>1</v>
      </c>
      <c r="CQ192" s="2" t="b">
        <f t="shared" si="77"/>
        <v>0</v>
      </c>
      <c r="CR192" s="6" t="str">
        <f t="shared" si="78"/>
        <v>Female</v>
      </c>
      <c r="CS192" s="7">
        <f t="shared" si="79"/>
        <v>1</v>
      </c>
      <c r="CT192" s="7">
        <f t="shared" si="80"/>
        <v>0</v>
      </c>
      <c r="CU192" s="7">
        <f t="shared" si="81"/>
        <v>0</v>
      </c>
      <c r="CV192" s="7">
        <f t="shared" si="82"/>
        <v>1</v>
      </c>
      <c r="CW192" s="7">
        <f t="shared" si="93"/>
        <v>0</v>
      </c>
      <c r="CX192" s="1" t="b">
        <f t="shared" si="94"/>
        <v>0</v>
      </c>
      <c r="CY192" s="1" t="b">
        <f t="shared" si="95"/>
        <v>1</v>
      </c>
      <c r="DE192" s="4"/>
      <c r="DF192" s="4"/>
      <c r="DG192" s="1" t="b">
        <f t="shared" si="96"/>
        <v>0</v>
      </c>
    </row>
    <row r="193" spans="1:111" ht="246.5" x14ac:dyDescent="0.35">
      <c r="B193" s="1" t="s">
        <v>13809</v>
      </c>
      <c r="C193" s="9">
        <v>44316</v>
      </c>
      <c r="D193" s="10" t="s">
        <v>13809</v>
      </c>
      <c r="E193" s="1">
        <v>64</v>
      </c>
      <c r="F193" s="1" t="s">
        <v>127</v>
      </c>
      <c r="G193" s="1" t="s">
        <v>13809</v>
      </c>
      <c r="H193" s="1" t="s">
        <v>13809</v>
      </c>
      <c r="I193" s="9">
        <v>44298</v>
      </c>
      <c r="J193" s="2" t="s">
        <v>409</v>
      </c>
      <c r="K193" s="2" t="s">
        <v>13809</v>
      </c>
      <c r="M193" s="2" t="s">
        <v>163</v>
      </c>
      <c r="N193" s="2" t="s">
        <v>13809</v>
      </c>
      <c r="O193" s="2" t="s">
        <v>110</v>
      </c>
      <c r="P193" s="2" t="s">
        <v>111</v>
      </c>
      <c r="S193" s="2" t="s">
        <v>112</v>
      </c>
      <c r="T193" s="2" t="s">
        <v>112</v>
      </c>
      <c r="U193" s="2" t="b">
        <v>1</v>
      </c>
      <c r="V193" s="2" t="s">
        <v>113</v>
      </c>
      <c r="W193" s="1" t="s">
        <v>112</v>
      </c>
      <c r="X193" s="1" t="s">
        <v>138</v>
      </c>
      <c r="Y193" s="2" t="s">
        <v>112</v>
      </c>
      <c r="Z193" s="2" t="s">
        <v>112</v>
      </c>
      <c r="AA193" s="2" t="s">
        <v>111</v>
      </c>
      <c r="AB193" s="2">
        <v>10</v>
      </c>
      <c r="AC193" s="1" t="s">
        <v>111</v>
      </c>
      <c r="AF193" s="1" t="s">
        <v>111</v>
      </c>
      <c r="AJ193" s="1" t="s">
        <v>115</v>
      </c>
      <c r="AK193" s="1" t="s">
        <v>201</v>
      </c>
      <c r="AN193" s="1" t="s">
        <v>1145</v>
      </c>
      <c r="AO193" s="1" t="s">
        <v>130</v>
      </c>
      <c r="AS193" s="1" t="s">
        <v>140</v>
      </c>
      <c r="AU193" s="1" t="s">
        <v>197</v>
      </c>
      <c r="AZ193" s="1" t="s">
        <v>120</v>
      </c>
      <c r="BA193" s="1">
        <v>1781</v>
      </c>
      <c r="BG193" s="1">
        <v>27</v>
      </c>
      <c r="BH193" s="1">
        <v>130</v>
      </c>
      <c r="BJ193" s="1" t="s">
        <v>112</v>
      </c>
      <c r="BK193" s="1" t="s">
        <v>112</v>
      </c>
      <c r="BL193" s="1" t="s">
        <v>1146</v>
      </c>
      <c r="BM193" s="1" t="s">
        <v>1147</v>
      </c>
      <c r="BQ193" s="1" t="s">
        <v>121</v>
      </c>
      <c r="BR193" s="1" t="s">
        <v>122</v>
      </c>
      <c r="BS193" s="1" t="s">
        <v>111</v>
      </c>
      <c r="BT193" s="34" t="s">
        <v>1148</v>
      </c>
      <c r="BU193" s="34" t="s">
        <v>1149</v>
      </c>
      <c r="BV193" s="9">
        <v>44477</v>
      </c>
      <c r="BW193" s="34" t="s">
        <v>1150</v>
      </c>
      <c r="BY193" s="2" t="s">
        <v>123</v>
      </c>
      <c r="BZ193" s="2" t="s">
        <v>124</v>
      </c>
      <c r="CA193" s="2">
        <v>1</v>
      </c>
      <c r="CB193" s="1" t="s">
        <v>258</v>
      </c>
      <c r="CC193" s="2" t="s">
        <v>126</v>
      </c>
      <c r="CD193" s="1" t="b">
        <f t="shared" si="91"/>
        <v>0</v>
      </c>
      <c r="CE193" s="1" t="b">
        <f t="shared" si="92"/>
        <v>0</v>
      </c>
      <c r="CF193" s="1" t="b">
        <f t="shared" si="66"/>
        <v>0</v>
      </c>
      <c r="CG193" s="1" t="b">
        <f t="shared" si="67"/>
        <v>0</v>
      </c>
      <c r="CH193" s="1" t="b">
        <f t="shared" si="68"/>
        <v>0</v>
      </c>
      <c r="CI193" s="1" t="b">
        <f t="shared" si="69"/>
        <v>0</v>
      </c>
      <c r="CJ193" s="1" t="b">
        <f t="shared" si="70"/>
        <v>0</v>
      </c>
      <c r="CK193" s="1" t="b">
        <f t="shared" si="71"/>
        <v>0</v>
      </c>
      <c r="CL193" s="1" t="b">
        <f t="shared" si="72"/>
        <v>0</v>
      </c>
      <c r="CM193" s="1" t="b">
        <f t="shared" si="73"/>
        <v>1</v>
      </c>
      <c r="CN193" s="1" t="b">
        <f t="shared" si="74"/>
        <v>0</v>
      </c>
      <c r="CO193" s="2" t="b">
        <f t="shared" si="75"/>
        <v>0</v>
      </c>
      <c r="CP193" s="2" t="b">
        <f t="shared" si="76"/>
        <v>0</v>
      </c>
      <c r="CQ193" s="2" t="b">
        <f t="shared" si="77"/>
        <v>1</v>
      </c>
      <c r="CR193" s="6" t="str">
        <f t="shared" si="78"/>
        <v>Male</v>
      </c>
      <c r="CS193" s="7">
        <f t="shared" si="79"/>
        <v>0</v>
      </c>
      <c r="CT193" s="7">
        <f t="shared" si="80"/>
        <v>0</v>
      </c>
      <c r="CU193" s="7">
        <f t="shared" si="81"/>
        <v>1</v>
      </c>
      <c r="CV193" s="7">
        <f t="shared" si="82"/>
        <v>0</v>
      </c>
      <c r="CW193" s="7">
        <f t="shared" si="93"/>
        <v>0</v>
      </c>
      <c r="CX193" s="1" t="b">
        <f t="shared" si="94"/>
        <v>0</v>
      </c>
      <c r="CY193" s="1" t="b">
        <f t="shared" si="95"/>
        <v>0</v>
      </c>
      <c r="DG193" s="1" t="b">
        <f t="shared" si="96"/>
        <v>0</v>
      </c>
    </row>
    <row r="194" spans="1:111" ht="58" x14ac:dyDescent="0.35">
      <c r="B194" s="1" t="s">
        <v>13809</v>
      </c>
      <c r="C194" s="9">
        <v>44316</v>
      </c>
      <c r="D194" s="10" t="s">
        <v>13809</v>
      </c>
      <c r="E194" s="1">
        <v>35</v>
      </c>
      <c r="F194" s="1" t="s">
        <v>108</v>
      </c>
      <c r="G194" s="1" t="s">
        <v>13809</v>
      </c>
      <c r="H194" s="1" t="s">
        <v>13809</v>
      </c>
      <c r="I194" s="9">
        <v>44300</v>
      </c>
      <c r="J194" s="2" t="s">
        <v>128</v>
      </c>
      <c r="K194" s="2" t="s">
        <v>13809</v>
      </c>
      <c r="N194" s="2" t="s">
        <v>13809</v>
      </c>
      <c r="O194" s="2" t="s">
        <v>110</v>
      </c>
      <c r="P194" s="2" t="s">
        <v>111</v>
      </c>
      <c r="S194" s="2" t="s">
        <v>112</v>
      </c>
      <c r="T194" s="2" t="s">
        <v>112</v>
      </c>
      <c r="U194" s="2" t="b">
        <v>1</v>
      </c>
      <c r="V194" s="2" t="s">
        <v>113</v>
      </c>
      <c r="W194" s="1" t="s">
        <v>112</v>
      </c>
      <c r="X194" s="1" t="s">
        <v>114</v>
      </c>
      <c r="Y194" s="2" t="s">
        <v>112</v>
      </c>
      <c r="Z194" s="2" t="s">
        <v>112</v>
      </c>
      <c r="AB194" s="2">
        <v>2</v>
      </c>
      <c r="AF194" s="1" t="s">
        <v>111</v>
      </c>
      <c r="AK194" s="1" t="s">
        <v>242</v>
      </c>
      <c r="AO194" s="1" t="s">
        <v>130</v>
      </c>
      <c r="AZ194" s="1" t="s">
        <v>155</v>
      </c>
      <c r="BA194" s="11">
        <v>0.23</v>
      </c>
      <c r="BJ194" s="1" t="s">
        <v>112</v>
      </c>
      <c r="BK194" s="1" t="s">
        <v>112</v>
      </c>
      <c r="BQ194" s="1" t="s">
        <v>121</v>
      </c>
      <c r="BR194" s="1" t="s">
        <v>122</v>
      </c>
      <c r="BW194" s="34" t="s">
        <v>1151</v>
      </c>
      <c r="BY194" s="2" t="s">
        <v>156</v>
      </c>
      <c r="BZ194" s="2" t="s">
        <v>162</v>
      </c>
      <c r="CA194" s="2">
        <v>1</v>
      </c>
      <c r="CB194" s="1" t="s">
        <v>279</v>
      </c>
      <c r="CC194" s="2" t="s">
        <v>126</v>
      </c>
      <c r="CD194" s="1" t="b">
        <f t="shared" si="91"/>
        <v>0</v>
      </c>
      <c r="CE194" s="1" t="b">
        <f t="shared" si="92"/>
        <v>0</v>
      </c>
      <c r="CF194" s="1" t="b">
        <f t="shared" ref="CF194:CF257" si="97">AND(E194&gt;4,E194&lt;12,NOT(E194=""),NOT(E194="."))</f>
        <v>0</v>
      </c>
      <c r="CG194" s="1" t="b">
        <f t="shared" ref="CG194:CG257" si="98">AND(E194&gt;11,E194&lt;16,NOT(E194=""),NOT(E194="."))</f>
        <v>0</v>
      </c>
      <c r="CH194" s="1" t="b">
        <f t="shared" ref="CH194:CH257" si="99">AND(E194&gt;15,E194&lt;18)</f>
        <v>0</v>
      </c>
      <c r="CI194" s="1" t="b">
        <f t="shared" ref="CI194:CI257" si="100">AND(E194&gt;17,E194&lt;25)</f>
        <v>0</v>
      </c>
      <c r="CJ194" s="1" t="b">
        <f t="shared" ref="CJ194:CJ257" si="101">AND(E194&gt;24,E194&lt;30)</f>
        <v>0</v>
      </c>
      <c r="CK194" s="1" t="b">
        <f t="shared" ref="CK194:CK257" si="102">AND(E194&gt;29,E194&lt;40)</f>
        <v>1</v>
      </c>
      <c r="CL194" s="1" t="b">
        <f t="shared" ref="CL194:CL257" si="103">AND(E194&gt;39,E194&lt;50)</f>
        <v>0</v>
      </c>
      <c r="CM194" s="1" t="b">
        <f t="shared" ref="CM194:CM257" si="104">AND(E194&gt;49,E194&lt;65)</f>
        <v>0</v>
      </c>
      <c r="CN194" s="1" t="b">
        <f t="shared" ref="CN194:CN257" si="105">AND(E194&gt;64,NOT(E194="."),NOT(E194=""))</f>
        <v>0</v>
      </c>
      <c r="CO194" s="2" t="b">
        <f t="shared" ref="CO194:CO257" si="106">AND(AB194&lt;7,NOT(AB194="."),NOT(AB194=""))</f>
        <v>1</v>
      </c>
      <c r="CP194" s="2" t="b">
        <f t="shared" ref="CP194:CP257" si="107">AND(AB194&lt;8,NOT(AB194="."),NOT(AB194=""))</f>
        <v>1</v>
      </c>
      <c r="CQ194" s="2" t="b">
        <f t="shared" ref="CQ194:CQ257" si="108">AND(AB194&gt;7,AB194&lt;22,NOT(AB194=""),NOT(AB194="."))</f>
        <v>0</v>
      </c>
      <c r="CR194" s="6" t="str">
        <f t="shared" ref="CR194:CR257" si="109">F194</f>
        <v>Female</v>
      </c>
      <c r="CS194" s="7">
        <f t="shared" ref="CS194:CS257" si="110">COUNTIF(J194,"=*pfizer*")</f>
        <v>0</v>
      </c>
      <c r="CT194" s="7">
        <f t="shared" ref="CT194:CT257" si="111">COUNTIF(J194,"=*moderna*")</f>
        <v>1</v>
      </c>
      <c r="CU194" s="7">
        <f t="shared" ref="CU194:CU257" si="112">COUNTIF(J194,"=*janssen*")</f>
        <v>0</v>
      </c>
      <c r="CV194" s="7">
        <f t="shared" ref="CV194:CV257" si="113">COUNTIF(M194,"=*pfizer*")</f>
        <v>0</v>
      </c>
      <c r="CW194" s="7">
        <f t="shared" si="93"/>
        <v>0</v>
      </c>
      <c r="CX194" s="1" t="b">
        <f t="shared" si="94"/>
        <v>0</v>
      </c>
      <c r="CY194" s="1" t="b">
        <f t="shared" si="95"/>
        <v>1</v>
      </c>
      <c r="DG194" s="1" t="b">
        <f t="shared" si="96"/>
        <v>0</v>
      </c>
    </row>
    <row r="195" spans="1:111" ht="29" x14ac:dyDescent="0.35">
      <c r="B195" s="1" t="s">
        <v>13809</v>
      </c>
      <c r="C195" s="9">
        <v>44316</v>
      </c>
      <c r="D195" s="10" t="s">
        <v>13809</v>
      </c>
      <c r="E195" s="1">
        <v>31</v>
      </c>
      <c r="F195" s="1" t="s">
        <v>127</v>
      </c>
      <c r="G195" s="1" t="s">
        <v>13809</v>
      </c>
      <c r="H195" s="1" t="s">
        <v>13809</v>
      </c>
      <c r="I195" s="9">
        <v>44230</v>
      </c>
      <c r="J195" s="2" t="s">
        <v>109</v>
      </c>
      <c r="K195" s="2" t="s">
        <v>13809</v>
      </c>
      <c r="L195" s="9">
        <v>44251</v>
      </c>
      <c r="M195" s="2" t="s">
        <v>109</v>
      </c>
      <c r="N195" s="2" t="s">
        <v>13809</v>
      </c>
      <c r="O195" s="2" t="s">
        <v>110</v>
      </c>
      <c r="P195" s="2" t="s">
        <v>111</v>
      </c>
      <c r="S195" s="2" t="s">
        <v>112</v>
      </c>
      <c r="T195" s="2" t="s">
        <v>111</v>
      </c>
      <c r="U195" s="2" t="b">
        <v>1</v>
      </c>
      <c r="V195" s="2" t="s">
        <v>113</v>
      </c>
      <c r="W195" s="1" t="s">
        <v>112</v>
      </c>
      <c r="X195" s="1" t="s">
        <v>114</v>
      </c>
      <c r="Y195" s="2" t="s">
        <v>112</v>
      </c>
      <c r="Z195" s="2" t="s">
        <v>111</v>
      </c>
      <c r="AA195" s="2" t="s">
        <v>112</v>
      </c>
      <c r="AB195" s="2">
        <v>3</v>
      </c>
      <c r="AC195" s="1" t="s">
        <v>111</v>
      </c>
      <c r="AF195" s="1" t="s">
        <v>112</v>
      </c>
      <c r="AG195" s="1" t="s">
        <v>114</v>
      </c>
      <c r="AJ195" s="1" t="s">
        <v>115</v>
      </c>
      <c r="AK195" s="1" t="s">
        <v>129</v>
      </c>
      <c r="AO195" s="1" t="s">
        <v>117</v>
      </c>
      <c r="AS195" s="1" t="s">
        <v>118</v>
      </c>
      <c r="AU195" s="1" t="s">
        <v>132</v>
      </c>
      <c r="AZ195" s="1" t="s">
        <v>222</v>
      </c>
      <c r="BC195" s="1" t="s">
        <v>1152</v>
      </c>
      <c r="BJ195" s="1" t="s">
        <v>112</v>
      </c>
      <c r="BK195" s="1" t="s">
        <v>112</v>
      </c>
      <c r="BL195" s="1" t="s">
        <v>588</v>
      </c>
      <c r="BQ195" s="1" t="s">
        <v>1153</v>
      </c>
      <c r="BR195" s="1" t="s">
        <v>122</v>
      </c>
      <c r="BU195" s="34" t="s">
        <v>1154</v>
      </c>
      <c r="BW195" s="34" t="s">
        <v>1155</v>
      </c>
      <c r="BY195" s="2" t="s">
        <v>123</v>
      </c>
      <c r="BZ195" s="2" t="s">
        <v>162</v>
      </c>
      <c r="CA195" s="2">
        <v>2</v>
      </c>
      <c r="CB195" s="1" t="s">
        <v>224</v>
      </c>
      <c r="CC195" s="2" t="s">
        <v>126</v>
      </c>
      <c r="CD195" s="1" t="b">
        <f t="shared" si="91"/>
        <v>0</v>
      </c>
      <c r="CE195" s="1" t="b">
        <f t="shared" si="92"/>
        <v>0</v>
      </c>
      <c r="CF195" s="1" t="b">
        <f t="shared" si="97"/>
        <v>0</v>
      </c>
      <c r="CG195" s="1" t="b">
        <f t="shared" si="98"/>
        <v>0</v>
      </c>
      <c r="CH195" s="1" t="b">
        <f t="shared" si="99"/>
        <v>0</v>
      </c>
      <c r="CI195" s="1" t="b">
        <f t="shared" si="100"/>
        <v>0</v>
      </c>
      <c r="CJ195" s="1" t="b">
        <f t="shared" si="101"/>
        <v>0</v>
      </c>
      <c r="CK195" s="1" t="b">
        <f t="shared" si="102"/>
        <v>1</v>
      </c>
      <c r="CL195" s="1" t="b">
        <f t="shared" si="103"/>
        <v>0</v>
      </c>
      <c r="CM195" s="1" t="b">
        <f t="shared" si="104"/>
        <v>0</v>
      </c>
      <c r="CN195" s="1" t="b">
        <f t="shared" si="105"/>
        <v>0</v>
      </c>
      <c r="CO195" s="2" t="b">
        <f t="shared" si="106"/>
        <v>1</v>
      </c>
      <c r="CP195" s="2" t="b">
        <f t="shared" si="107"/>
        <v>1</v>
      </c>
      <c r="CQ195" s="2" t="b">
        <f t="shared" si="108"/>
        <v>0</v>
      </c>
      <c r="CR195" s="6" t="str">
        <f t="shared" si="109"/>
        <v>Male</v>
      </c>
      <c r="CS195" s="7">
        <f t="shared" si="110"/>
        <v>1</v>
      </c>
      <c r="CT195" s="7">
        <f t="shared" si="111"/>
        <v>0</v>
      </c>
      <c r="CU195" s="7">
        <f t="shared" si="112"/>
        <v>0</v>
      </c>
      <c r="CV195" s="7">
        <f t="shared" si="113"/>
        <v>1</v>
      </c>
      <c r="CW195" s="7">
        <f t="shared" si="93"/>
        <v>0</v>
      </c>
      <c r="CX195" s="1" t="b">
        <f t="shared" si="94"/>
        <v>0</v>
      </c>
      <c r="CY195" s="1" t="b">
        <f t="shared" si="95"/>
        <v>1</v>
      </c>
      <c r="DG195" s="1" t="b">
        <f t="shared" si="96"/>
        <v>0</v>
      </c>
    </row>
    <row r="196" spans="1:111" ht="58" x14ac:dyDescent="0.35">
      <c r="B196" s="1" t="s">
        <v>13809</v>
      </c>
      <c r="C196" s="9">
        <v>44317</v>
      </c>
      <c r="D196" s="10" t="s">
        <v>13809</v>
      </c>
      <c r="E196" s="1">
        <v>38</v>
      </c>
      <c r="F196" s="1" t="s">
        <v>127</v>
      </c>
      <c r="G196" s="1" t="s">
        <v>13809</v>
      </c>
      <c r="H196" s="1" t="s">
        <v>13809</v>
      </c>
      <c r="I196" s="9">
        <v>44258</v>
      </c>
      <c r="J196" s="2" t="s">
        <v>128</v>
      </c>
      <c r="K196" s="2" t="s">
        <v>13809</v>
      </c>
      <c r="L196" s="9">
        <v>44286</v>
      </c>
      <c r="M196" s="2" t="s">
        <v>128</v>
      </c>
      <c r="N196" s="2" t="s">
        <v>13809</v>
      </c>
      <c r="O196" s="2" t="s">
        <v>110</v>
      </c>
      <c r="P196" s="2" t="s">
        <v>111</v>
      </c>
      <c r="S196" s="2" t="s">
        <v>111</v>
      </c>
      <c r="T196" s="2" t="s">
        <v>112</v>
      </c>
      <c r="U196" s="2" t="b">
        <v>1</v>
      </c>
      <c r="V196" s="2" t="s">
        <v>113</v>
      </c>
      <c r="W196" s="1" t="s">
        <v>112</v>
      </c>
      <c r="X196" s="1" t="s">
        <v>138</v>
      </c>
      <c r="Y196" s="2" t="s">
        <v>112</v>
      </c>
      <c r="Z196" s="2" t="s">
        <v>111</v>
      </c>
      <c r="AA196" s="2" t="s">
        <v>112</v>
      </c>
      <c r="AB196" s="2">
        <v>1</v>
      </c>
      <c r="AC196" s="1" t="s">
        <v>111</v>
      </c>
      <c r="AF196" s="1" t="s">
        <v>111</v>
      </c>
      <c r="AJ196" s="1" t="s">
        <v>115</v>
      </c>
      <c r="AK196" s="1" t="s">
        <v>150</v>
      </c>
      <c r="AO196" s="1" t="s">
        <v>117</v>
      </c>
      <c r="AS196" s="1" t="s">
        <v>118</v>
      </c>
      <c r="AU196" s="1" t="s">
        <v>132</v>
      </c>
      <c r="AZ196" s="1" t="s">
        <v>155</v>
      </c>
      <c r="BA196" s="1" t="s">
        <v>1156</v>
      </c>
      <c r="BJ196" s="1" t="s">
        <v>112</v>
      </c>
      <c r="BK196" s="1" t="s">
        <v>111</v>
      </c>
      <c r="BQ196" s="1" t="s">
        <v>121</v>
      </c>
      <c r="BR196" s="1" t="s">
        <v>122</v>
      </c>
      <c r="BS196" s="1" t="s">
        <v>111</v>
      </c>
      <c r="BT196" s="34" t="s">
        <v>1157</v>
      </c>
      <c r="BU196" s="34" t="s">
        <v>1158</v>
      </c>
      <c r="BV196" s="9">
        <v>44361</v>
      </c>
      <c r="BW196" s="34" t="s">
        <v>1159</v>
      </c>
      <c r="BY196" s="2" t="s">
        <v>123</v>
      </c>
      <c r="BZ196" s="2" t="s">
        <v>124</v>
      </c>
      <c r="CA196" s="2">
        <v>2</v>
      </c>
      <c r="CB196" s="1" t="s">
        <v>188</v>
      </c>
      <c r="CC196" s="2" t="s">
        <v>113</v>
      </c>
      <c r="CD196" s="1" t="b">
        <f t="shared" si="91"/>
        <v>0</v>
      </c>
      <c r="CE196" s="1" t="b">
        <f t="shared" si="92"/>
        <v>0</v>
      </c>
      <c r="CF196" s="1" t="b">
        <f t="shared" si="97"/>
        <v>0</v>
      </c>
      <c r="CG196" s="1" t="b">
        <f t="shared" si="98"/>
        <v>0</v>
      </c>
      <c r="CH196" s="1" t="b">
        <f t="shared" si="99"/>
        <v>0</v>
      </c>
      <c r="CI196" s="1" t="b">
        <f t="shared" si="100"/>
        <v>0</v>
      </c>
      <c r="CJ196" s="1" t="b">
        <f t="shared" si="101"/>
        <v>0</v>
      </c>
      <c r="CK196" s="1" t="b">
        <f t="shared" si="102"/>
        <v>1</v>
      </c>
      <c r="CL196" s="1" t="b">
        <f t="shared" si="103"/>
        <v>0</v>
      </c>
      <c r="CM196" s="1" t="b">
        <f t="shared" si="104"/>
        <v>0</v>
      </c>
      <c r="CN196" s="1" t="b">
        <f t="shared" si="105"/>
        <v>0</v>
      </c>
      <c r="CO196" s="2" t="b">
        <f t="shared" si="106"/>
        <v>1</v>
      </c>
      <c r="CP196" s="2" t="b">
        <f t="shared" si="107"/>
        <v>1</v>
      </c>
      <c r="CQ196" s="2" t="b">
        <f t="shared" si="108"/>
        <v>0</v>
      </c>
      <c r="CR196" s="6" t="str">
        <f t="shared" si="109"/>
        <v>Male</v>
      </c>
      <c r="CS196" s="7">
        <f t="shared" si="110"/>
        <v>0</v>
      </c>
      <c r="CT196" s="7">
        <f t="shared" si="111"/>
        <v>1</v>
      </c>
      <c r="CU196" s="7">
        <f t="shared" si="112"/>
        <v>0</v>
      </c>
      <c r="CV196" s="7">
        <f t="shared" si="113"/>
        <v>0</v>
      </c>
      <c r="CW196" s="7">
        <f t="shared" si="93"/>
        <v>1</v>
      </c>
      <c r="CX196" s="1" t="b">
        <f t="shared" si="94"/>
        <v>0</v>
      </c>
      <c r="CY196" s="1" t="b">
        <f t="shared" si="95"/>
        <v>1</v>
      </c>
      <c r="DG196" s="1" t="b">
        <f t="shared" si="96"/>
        <v>0</v>
      </c>
    </row>
    <row r="197" spans="1:111" ht="58" x14ac:dyDescent="0.35">
      <c r="A197" s="2">
        <v>143</v>
      </c>
      <c r="B197" s="1" t="s">
        <v>13809</v>
      </c>
      <c r="C197" s="9">
        <v>44319</v>
      </c>
      <c r="D197" s="10" t="s">
        <v>13809</v>
      </c>
      <c r="E197" s="1" t="e">
        <f>ROUND((C197-D197)/365,0)</f>
        <v>#VALUE!</v>
      </c>
      <c r="F197" s="1" t="s">
        <v>127</v>
      </c>
      <c r="G197" s="1" t="s">
        <v>13809</v>
      </c>
      <c r="H197" s="1" t="s">
        <v>13809</v>
      </c>
      <c r="I197" s="9">
        <v>44292</v>
      </c>
      <c r="J197" s="2" t="s">
        <v>109</v>
      </c>
      <c r="K197" s="2" t="s">
        <v>13809</v>
      </c>
      <c r="L197" s="9">
        <v>44313</v>
      </c>
      <c r="M197" s="2" t="s">
        <v>109</v>
      </c>
      <c r="N197" s="2" t="s">
        <v>13809</v>
      </c>
      <c r="O197" s="2" t="s">
        <v>110</v>
      </c>
      <c r="P197" s="2" t="s">
        <v>111</v>
      </c>
      <c r="S197" s="2" t="s">
        <v>112</v>
      </c>
      <c r="T197" s="2" t="s">
        <v>112</v>
      </c>
      <c r="U197" s="2" t="b">
        <f>OR(S197="yes",T197="yes")</f>
        <v>1</v>
      </c>
      <c r="V197" s="2" t="s">
        <v>113</v>
      </c>
      <c r="W197" s="1" t="s">
        <v>112</v>
      </c>
      <c r="X197" s="1" t="s">
        <v>114</v>
      </c>
      <c r="Y197" s="2" t="s">
        <v>112</v>
      </c>
      <c r="Z197" s="2" t="s">
        <v>111</v>
      </c>
      <c r="AA197" s="2" t="s">
        <v>112</v>
      </c>
      <c r="AB197" s="2">
        <v>1</v>
      </c>
      <c r="AC197" s="1" t="s">
        <v>111</v>
      </c>
      <c r="AF197" s="1" t="s">
        <v>111</v>
      </c>
      <c r="AK197" s="1" t="s">
        <v>228</v>
      </c>
      <c r="AN197" s="1" t="s">
        <v>1160</v>
      </c>
      <c r="AO197" s="1" t="s">
        <v>419</v>
      </c>
      <c r="AP197" s="1" t="s">
        <v>420</v>
      </c>
      <c r="AS197" s="1" t="s">
        <v>118</v>
      </c>
      <c r="AZ197" s="1" t="s">
        <v>1161</v>
      </c>
      <c r="BA197" s="1">
        <v>13.17</v>
      </c>
      <c r="BD197" s="1">
        <v>104.6</v>
      </c>
      <c r="BF197" s="1">
        <v>654</v>
      </c>
      <c r="BG197" s="1">
        <v>1.97</v>
      </c>
      <c r="BJ197" s="11" t="s">
        <v>113</v>
      </c>
      <c r="BQ197" s="1" t="s">
        <v>121</v>
      </c>
      <c r="BR197" s="1" t="s">
        <v>122</v>
      </c>
      <c r="BS197" s="1" t="s">
        <v>112</v>
      </c>
      <c r="BU197" s="34" t="s">
        <v>1162</v>
      </c>
      <c r="BV197" s="9">
        <v>44336</v>
      </c>
      <c r="BW197" s="34" t="s">
        <v>1163</v>
      </c>
      <c r="BX197" s="2" t="s">
        <v>111</v>
      </c>
      <c r="BY197" s="2" t="s">
        <v>123</v>
      </c>
      <c r="BZ197" s="2" t="s">
        <v>124</v>
      </c>
      <c r="CA197" s="2">
        <v>2</v>
      </c>
      <c r="CB197" s="1" t="s">
        <v>751</v>
      </c>
      <c r="CC197" s="2" t="s">
        <v>126</v>
      </c>
      <c r="CD197" s="1" t="e">
        <f t="shared" si="91"/>
        <v>#VALUE!</v>
      </c>
      <c r="CE197" s="1" t="e">
        <f t="shared" si="92"/>
        <v>#VALUE!</v>
      </c>
      <c r="CF197" s="1" t="e">
        <f t="shared" si="97"/>
        <v>#VALUE!</v>
      </c>
      <c r="CG197" s="1" t="e">
        <f t="shared" si="98"/>
        <v>#VALUE!</v>
      </c>
      <c r="CH197" s="1" t="e">
        <f t="shared" si="99"/>
        <v>#VALUE!</v>
      </c>
      <c r="CI197" s="1" t="e">
        <f t="shared" si="100"/>
        <v>#VALUE!</v>
      </c>
      <c r="CJ197" s="1" t="e">
        <f t="shared" si="101"/>
        <v>#VALUE!</v>
      </c>
      <c r="CK197" s="1" t="e">
        <f t="shared" si="102"/>
        <v>#VALUE!</v>
      </c>
      <c r="CL197" s="1" t="e">
        <f t="shared" si="103"/>
        <v>#VALUE!</v>
      </c>
      <c r="CM197" s="1" t="e">
        <f t="shared" si="104"/>
        <v>#VALUE!</v>
      </c>
      <c r="CN197" s="1" t="e">
        <f t="shared" si="105"/>
        <v>#VALUE!</v>
      </c>
      <c r="CO197" s="2" t="b">
        <f t="shared" si="106"/>
        <v>1</v>
      </c>
      <c r="CP197" s="2" t="b">
        <f t="shared" si="107"/>
        <v>1</v>
      </c>
      <c r="CQ197" s="2" t="b">
        <f t="shared" si="108"/>
        <v>0</v>
      </c>
      <c r="CR197" s="6" t="str">
        <f t="shared" si="109"/>
        <v>Male</v>
      </c>
      <c r="CS197" s="7">
        <f t="shared" si="110"/>
        <v>1</v>
      </c>
      <c r="CT197" s="7">
        <f t="shared" si="111"/>
        <v>0</v>
      </c>
      <c r="CU197" s="7">
        <f t="shared" si="112"/>
        <v>0</v>
      </c>
      <c r="CV197" s="7">
        <f t="shared" si="113"/>
        <v>1</v>
      </c>
      <c r="CW197" s="7">
        <f t="shared" si="93"/>
        <v>0</v>
      </c>
      <c r="CX197" s="1" t="e">
        <f t="shared" si="94"/>
        <v>#VALUE!</v>
      </c>
      <c r="CY197" s="1" t="e">
        <f t="shared" si="95"/>
        <v>#VALUE!</v>
      </c>
      <c r="DB197" s="4"/>
      <c r="DC197" s="4"/>
      <c r="DD197" s="4"/>
      <c r="DG197" s="1" t="e">
        <f t="shared" si="96"/>
        <v>#VALUE!</v>
      </c>
    </row>
    <row r="198" spans="1:111" ht="58" x14ac:dyDescent="0.35">
      <c r="B198" s="1" t="s">
        <v>13809</v>
      </c>
      <c r="C198" s="9">
        <v>44336</v>
      </c>
      <c r="D198" s="10" t="s">
        <v>13809</v>
      </c>
      <c r="E198" s="1">
        <v>25</v>
      </c>
      <c r="F198" s="1" t="s">
        <v>127</v>
      </c>
      <c r="G198" s="1" t="s">
        <v>13809</v>
      </c>
      <c r="H198" s="1" t="s">
        <v>13809</v>
      </c>
      <c r="I198" s="9">
        <v>44271</v>
      </c>
      <c r="J198" s="2" t="s">
        <v>128</v>
      </c>
      <c r="K198" s="2" t="s">
        <v>13809</v>
      </c>
      <c r="L198" s="9">
        <v>44307</v>
      </c>
      <c r="M198" s="2" t="s">
        <v>128</v>
      </c>
      <c r="N198" s="2" t="s">
        <v>13809</v>
      </c>
      <c r="O198" s="2" t="s">
        <v>110</v>
      </c>
      <c r="P198" s="2" t="s">
        <v>111</v>
      </c>
      <c r="S198" s="2" t="s">
        <v>112</v>
      </c>
      <c r="T198" s="2" t="s">
        <v>112</v>
      </c>
      <c r="U198" s="2" t="b">
        <v>1</v>
      </c>
      <c r="V198" s="2" t="s">
        <v>113</v>
      </c>
      <c r="W198" s="1" t="s">
        <v>112</v>
      </c>
      <c r="X198" s="1" t="s">
        <v>114</v>
      </c>
      <c r="Y198" s="2" t="s">
        <v>112</v>
      </c>
      <c r="Z198" s="2" t="s">
        <v>111</v>
      </c>
      <c r="AA198" s="2" t="s">
        <v>112</v>
      </c>
      <c r="AB198" s="2">
        <v>3</v>
      </c>
      <c r="AC198" s="1" t="s">
        <v>111</v>
      </c>
      <c r="AF198" s="1" t="s">
        <v>111</v>
      </c>
      <c r="AJ198" s="1" t="s">
        <v>115</v>
      </c>
      <c r="AK198" s="1" t="s">
        <v>1164</v>
      </c>
      <c r="AN198" s="1" t="s">
        <v>1165</v>
      </c>
      <c r="AO198" s="1" t="s">
        <v>117</v>
      </c>
      <c r="AS198" s="1" t="s">
        <v>118</v>
      </c>
      <c r="AT198" s="1" t="s">
        <v>112</v>
      </c>
      <c r="AU198" s="1" t="s">
        <v>132</v>
      </c>
      <c r="AZ198" s="1" t="s">
        <v>120</v>
      </c>
      <c r="BA198" s="1" t="s">
        <v>1166</v>
      </c>
      <c r="BG198" s="1" t="s">
        <v>1167</v>
      </c>
      <c r="BH198" s="1" t="s">
        <v>1168</v>
      </c>
      <c r="BI198" s="1" t="s">
        <v>112</v>
      </c>
      <c r="BJ198" s="1" t="s">
        <v>112</v>
      </c>
      <c r="BK198" s="1" t="s">
        <v>112</v>
      </c>
      <c r="BL198" s="1" t="s">
        <v>241</v>
      </c>
      <c r="BM198" s="1" t="s">
        <v>1169</v>
      </c>
      <c r="BQ198" s="1" t="s">
        <v>121</v>
      </c>
      <c r="BR198" s="1" t="s">
        <v>122</v>
      </c>
      <c r="BS198" s="1" t="s">
        <v>112</v>
      </c>
      <c r="BU198" s="34" t="s">
        <v>1170</v>
      </c>
      <c r="BV198" s="9">
        <v>44343</v>
      </c>
      <c r="BW198" s="34" t="s">
        <v>14146</v>
      </c>
      <c r="BX198" s="2" t="s">
        <v>111</v>
      </c>
      <c r="BY198" s="2" t="s">
        <v>156</v>
      </c>
      <c r="BZ198" s="2" t="s">
        <v>124</v>
      </c>
      <c r="CA198" s="2">
        <v>2</v>
      </c>
      <c r="CB198" s="1" t="s">
        <v>269</v>
      </c>
      <c r="CC198" s="2" t="s">
        <v>126</v>
      </c>
      <c r="CD198" s="1" t="b">
        <v>1</v>
      </c>
      <c r="CE198" s="1" t="b">
        <v>0</v>
      </c>
      <c r="CF198" s="1" t="b">
        <f t="shared" si="97"/>
        <v>0</v>
      </c>
      <c r="CG198" s="1" t="b">
        <f t="shared" si="98"/>
        <v>0</v>
      </c>
      <c r="CH198" s="1" t="b">
        <f t="shared" si="99"/>
        <v>0</v>
      </c>
      <c r="CI198" s="1" t="b">
        <f t="shared" si="100"/>
        <v>0</v>
      </c>
      <c r="CJ198" s="1" t="b">
        <f t="shared" si="101"/>
        <v>1</v>
      </c>
      <c r="CK198" s="1" t="b">
        <f t="shared" si="102"/>
        <v>0</v>
      </c>
      <c r="CL198" s="1" t="b">
        <f t="shared" si="103"/>
        <v>0</v>
      </c>
      <c r="CM198" s="1" t="b">
        <f t="shared" si="104"/>
        <v>0</v>
      </c>
      <c r="CN198" s="1" t="b">
        <f t="shared" si="105"/>
        <v>0</v>
      </c>
      <c r="CO198" s="2" t="b">
        <f t="shared" si="106"/>
        <v>1</v>
      </c>
      <c r="CP198" s="2" t="b">
        <f t="shared" si="107"/>
        <v>1</v>
      </c>
      <c r="CQ198" s="2" t="b">
        <f t="shared" si="108"/>
        <v>0</v>
      </c>
      <c r="CR198" s="6" t="str">
        <f t="shared" si="109"/>
        <v>Male</v>
      </c>
      <c r="CS198" s="7">
        <f t="shared" si="110"/>
        <v>0</v>
      </c>
      <c r="CT198" s="7">
        <f t="shared" si="111"/>
        <v>1</v>
      </c>
      <c r="CU198" s="7">
        <f t="shared" si="112"/>
        <v>0</v>
      </c>
      <c r="CV198" s="7">
        <f t="shared" si="113"/>
        <v>0</v>
      </c>
      <c r="CW198" s="7">
        <f t="shared" si="93"/>
        <v>1</v>
      </c>
      <c r="CX198" s="1" t="b">
        <f t="shared" si="94"/>
        <v>1</v>
      </c>
      <c r="CY198" s="1" t="b">
        <f t="shared" si="95"/>
        <v>1</v>
      </c>
      <c r="DG198" s="1" t="b">
        <f t="shared" si="96"/>
        <v>0</v>
      </c>
    </row>
    <row r="199" spans="1:111" x14ac:dyDescent="0.35">
      <c r="B199" s="1" t="s">
        <v>13809</v>
      </c>
      <c r="C199" s="9">
        <v>44317</v>
      </c>
      <c r="D199" s="10" t="s">
        <v>13809</v>
      </c>
      <c r="E199" s="1">
        <v>62</v>
      </c>
      <c r="F199" s="1" t="s">
        <v>127</v>
      </c>
      <c r="G199" s="1" t="s">
        <v>13809</v>
      </c>
      <c r="H199" s="1" t="s">
        <v>13809</v>
      </c>
      <c r="I199" s="9">
        <v>44280</v>
      </c>
      <c r="J199" s="2" t="s">
        <v>109</v>
      </c>
      <c r="K199" s="2" t="s">
        <v>13809</v>
      </c>
      <c r="L199" s="9">
        <v>44301</v>
      </c>
      <c r="M199" s="2" t="s">
        <v>109</v>
      </c>
      <c r="N199" s="2" t="s">
        <v>13809</v>
      </c>
      <c r="O199" s="2" t="s">
        <v>110</v>
      </c>
      <c r="P199" s="2" t="s">
        <v>111</v>
      </c>
      <c r="S199" s="2" t="s">
        <v>112</v>
      </c>
      <c r="T199" s="2" t="s">
        <v>111</v>
      </c>
      <c r="U199" s="2" t="b">
        <v>1</v>
      </c>
      <c r="V199" s="2" t="s">
        <v>113</v>
      </c>
      <c r="W199" s="1" t="s">
        <v>112</v>
      </c>
      <c r="X199" s="1" t="s">
        <v>138</v>
      </c>
      <c r="Y199" s="2" t="s">
        <v>112</v>
      </c>
      <c r="Z199" s="2" t="s">
        <v>111</v>
      </c>
      <c r="AA199" s="2" t="s">
        <v>112</v>
      </c>
      <c r="AB199" s="2">
        <v>9</v>
      </c>
      <c r="AC199" s="1" t="s">
        <v>111</v>
      </c>
      <c r="AF199" s="1" t="s">
        <v>111</v>
      </c>
      <c r="AJ199" s="1" t="s">
        <v>115</v>
      </c>
      <c r="AK199" s="1" t="s">
        <v>201</v>
      </c>
      <c r="AN199" s="1" t="s">
        <v>212</v>
      </c>
      <c r="AO199" s="1" t="s">
        <v>117</v>
      </c>
      <c r="AS199" s="1" t="s">
        <v>140</v>
      </c>
      <c r="AZ199" s="1" t="s">
        <v>254</v>
      </c>
      <c r="BC199" s="1" t="s">
        <v>1172</v>
      </c>
      <c r="BG199" s="1">
        <v>14.4</v>
      </c>
      <c r="BJ199" s="1" t="s">
        <v>112</v>
      </c>
      <c r="BK199" s="1" t="s">
        <v>112</v>
      </c>
      <c r="BL199" s="1" t="s">
        <v>142</v>
      </c>
      <c r="BQ199" s="1" t="s">
        <v>121</v>
      </c>
      <c r="BR199" s="1" t="s">
        <v>122</v>
      </c>
      <c r="BS199" s="1" t="s">
        <v>112</v>
      </c>
      <c r="BU199" s="34" t="s">
        <v>1173</v>
      </c>
      <c r="BV199" s="9">
        <v>44311</v>
      </c>
      <c r="BW199" s="34" t="s">
        <v>1174</v>
      </c>
      <c r="BX199" s="2" t="s">
        <v>111</v>
      </c>
      <c r="BY199" s="2" t="s">
        <v>174</v>
      </c>
      <c r="BZ199" s="2" t="s">
        <v>124</v>
      </c>
      <c r="CA199" s="2">
        <v>2</v>
      </c>
      <c r="CB199" s="1" t="s">
        <v>233</v>
      </c>
      <c r="CC199" s="2" t="s">
        <v>113</v>
      </c>
      <c r="CD199" s="1" t="b">
        <f t="shared" ref="CD199:CD217" si="114">AND(E199&lt;30,NOT(E199="."),NOT(E199=""))</f>
        <v>0</v>
      </c>
      <c r="CE199" s="1" t="b">
        <f t="shared" ref="CE199:CE230" si="115">AND(E199&lt;18,NOT(E199="."),NOT(E199=""))</f>
        <v>0</v>
      </c>
      <c r="CF199" s="1" t="b">
        <f t="shared" si="97"/>
        <v>0</v>
      </c>
      <c r="CG199" s="1" t="b">
        <f t="shared" si="98"/>
        <v>0</v>
      </c>
      <c r="CH199" s="1" t="b">
        <f t="shared" si="99"/>
        <v>0</v>
      </c>
      <c r="CI199" s="1" t="b">
        <f t="shared" si="100"/>
        <v>0</v>
      </c>
      <c r="CJ199" s="1" t="b">
        <f t="shared" si="101"/>
        <v>0</v>
      </c>
      <c r="CK199" s="1" t="b">
        <f t="shared" si="102"/>
        <v>0</v>
      </c>
      <c r="CL199" s="1" t="b">
        <f t="shared" si="103"/>
        <v>0</v>
      </c>
      <c r="CM199" s="1" t="b">
        <f t="shared" si="104"/>
        <v>1</v>
      </c>
      <c r="CN199" s="1" t="b">
        <f t="shared" si="105"/>
        <v>0</v>
      </c>
      <c r="CO199" s="2" t="b">
        <f t="shared" si="106"/>
        <v>0</v>
      </c>
      <c r="CP199" s="2" t="b">
        <f t="shared" si="107"/>
        <v>0</v>
      </c>
      <c r="CQ199" s="2" t="b">
        <f t="shared" si="108"/>
        <v>1</v>
      </c>
      <c r="CR199" s="6" t="str">
        <f t="shared" si="109"/>
        <v>Male</v>
      </c>
      <c r="CS199" s="7">
        <f t="shared" si="110"/>
        <v>1</v>
      </c>
      <c r="CT199" s="7">
        <f t="shared" si="111"/>
        <v>0</v>
      </c>
      <c r="CU199" s="7">
        <f t="shared" si="112"/>
        <v>0</v>
      </c>
      <c r="CV199" s="7">
        <f t="shared" si="113"/>
        <v>1</v>
      </c>
      <c r="CW199" s="7">
        <f t="shared" si="93"/>
        <v>0</v>
      </c>
      <c r="CX199" s="1" t="b">
        <f t="shared" si="94"/>
        <v>0</v>
      </c>
      <c r="CY199" s="1" t="b">
        <f t="shared" si="95"/>
        <v>0</v>
      </c>
      <c r="DG199" s="1" t="b">
        <f t="shared" si="96"/>
        <v>0</v>
      </c>
    </row>
    <row r="200" spans="1:111" ht="87" x14ac:dyDescent="0.35">
      <c r="B200" s="1" t="s">
        <v>13809</v>
      </c>
      <c r="C200" s="9">
        <v>44317</v>
      </c>
      <c r="D200" s="10" t="s">
        <v>13809</v>
      </c>
      <c r="E200" s="1">
        <v>54</v>
      </c>
      <c r="F200" s="1" t="s">
        <v>127</v>
      </c>
      <c r="G200" s="1" t="s">
        <v>13809</v>
      </c>
      <c r="H200" s="1" t="s">
        <v>13809</v>
      </c>
      <c r="I200" s="9">
        <v>44252</v>
      </c>
      <c r="J200" s="2" t="s">
        <v>109</v>
      </c>
      <c r="K200" s="2" t="s">
        <v>13809</v>
      </c>
      <c r="L200" s="9">
        <v>44273</v>
      </c>
      <c r="M200" s="2" t="s">
        <v>109</v>
      </c>
      <c r="N200" s="2" t="s">
        <v>13809</v>
      </c>
      <c r="O200" s="2" t="s">
        <v>110</v>
      </c>
      <c r="P200" s="2" t="s">
        <v>111</v>
      </c>
      <c r="S200" s="2" t="s">
        <v>112</v>
      </c>
      <c r="T200" s="2" t="s">
        <v>112</v>
      </c>
      <c r="U200" s="2" t="b">
        <v>1</v>
      </c>
      <c r="V200" s="2" t="s">
        <v>126</v>
      </c>
      <c r="W200" s="1" t="s">
        <v>111</v>
      </c>
      <c r="Y200" s="2" t="s">
        <v>112</v>
      </c>
      <c r="Z200" s="2" t="s">
        <v>111</v>
      </c>
      <c r="AA200" s="2" t="s">
        <v>112</v>
      </c>
      <c r="AB200" s="2">
        <v>5</v>
      </c>
      <c r="AC200" s="1" t="s">
        <v>111</v>
      </c>
      <c r="AF200" s="1" t="s">
        <v>111</v>
      </c>
      <c r="AJ200" s="1" t="s">
        <v>115</v>
      </c>
      <c r="AK200" s="1" t="s">
        <v>150</v>
      </c>
      <c r="AO200" s="1" t="s">
        <v>117</v>
      </c>
      <c r="BQ200" s="1" t="s">
        <v>121</v>
      </c>
      <c r="BR200" s="1" t="s">
        <v>122</v>
      </c>
      <c r="BS200" s="1" t="s">
        <v>112</v>
      </c>
      <c r="BU200" s="34" t="s">
        <v>1175</v>
      </c>
      <c r="BV200" s="9">
        <v>44532</v>
      </c>
      <c r="BW200" s="34" t="s">
        <v>14147</v>
      </c>
      <c r="BY200" s="2" t="s">
        <v>153</v>
      </c>
      <c r="BZ200" s="2" t="s">
        <v>124</v>
      </c>
      <c r="CB200" s="1" t="s">
        <v>256</v>
      </c>
      <c r="CD200" s="1" t="b">
        <f t="shared" si="114"/>
        <v>0</v>
      </c>
      <c r="CE200" s="1" t="b">
        <f t="shared" si="115"/>
        <v>0</v>
      </c>
      <c r="CF200" s="1" t="b">
        <f t="shared" si="97"/>
        <v>0</v>
      </c>
      <c r="CG200" s="1" t="b">
        <f t="shared" si="98"/>
        <v>0</v>
      </c>
      <c r="CH200" s="1" t="b">
        <f t="shared" si="99"/>
        <v>0</v>
      </c>
      <c r="CI200" s="1" t="b">
        <f t="shared" si="100"/>
        <v>0</v>
      </c>
      <c r="CJ200" s="1" t="b">
        <f t="shared" si="101"/>
        <v>0</v>
      </c>
      <c r="CK200" s="1" t="b">
        <f t="shared" si="102"/>
        <v>0</v>
      </c>
      <c r="CL200" s="1" t="b">
        <f t="shared" si="103"/>
        <v>0</v>
      </c>
      <c r="CM200" s="1" t="b">
        <f t="shared" si="104"/>
        <v>1</v>
      </c>
      <c r="CN200" s="1" t="b">
        <f t="shared" si="105"/>
        <v>0</v>
      </c>
      <c r="CO200" s="2" t="b">
        <f t="shared" si="106"/>
        <v>1</v>
      </c>
      <c r="CP200" s="2" t="b">
        <f t="shared" si="107"/>
        <v>1</v>
      </c>
      <c r="CQ200" s="2" t="b">
        <f t="shared" si="108"/>
        <v>0</v>
      </c>
      <c r="CR200" s="6" t="str">
        <f t="shared" si="109"/>
        <v>Male</v>
      </c>
      <c r="CS200" s="7">
        <f t="shared" si="110"/>
        <v>1</v>
      </c>
      <c r="CT200" s="7">
        <f t="shared" si="111"/>
        <v>0</v>
      </c>
      <c r="CU200" s="7">
        <f t="shared" si="112"/>
        <v>0</v>
      </c>
      <c r="CV200" s="7">
        <f t="shared" si="113"/>
        <v>1</v>
      </c>
      <c r="CW200" s="7">
        <f t="shared" si="93"/>
        <v>0</v>
      </c>
      <c r="CX200" s="1" t="b">
        <f t="shared" si="94"/>
        <v>0</v>
      </c>
      <c r="CY200" s="1" t="b">
        <f t="shared" si="95"/>
        <v>0</v>
      </c>
      <c r="DG200" s="1" t="b">
        <f t="shared" si="96"/>
        <v>0</v>
      </c>
    </row>
    <row r="201" spans="1:111" ht="43.5" x14ac:dyDescent="0.35">
      <c r="A201" s="2">
        <v>204</v>
      </c>
      <c r="B201" s="1" t="s">
        <v>13809</v>
      </c>
      <c r="C201" s="9">
        <v>44317</v>
      </c>
      <c r="D201" s="10" t="s">
        <v>13809</v>
      </c>
      <c r="E201" s="1" t="e">
        <f>ROUND((C201-D201)/365,0)</f>
        <v>#VALUE!</v>
      </c>
      <c r="F201" s="1" t="s">
        <v>127</v>
      </c>
      <c r="G201" s="1" t="s">
        <v>13809</v>
      </c>
      <c r="H201" s="1" t="s">
        <v>13809</v>
      </c>
      <c r="K201" s="2" t="s">
        <v>13809</v>
      </c>
      <c r="L201" s="9">
        <v>44313</v>
      </c>
      <c r="M201" s="2" t="s">
        <v>109</v>
      </c>
      <c r="N201" s="2" t="s">
        <v>13809</v>
      </c>
      <c r="O201" s="2" t="s">
        <v>110</v>
      </c>
      <c r="P201" s="2" t="s">
        <v>111</v>
      </c>
      <c r="T201" s="2" t="s">
        <v>112</v>
      </c>
      <c r="U201" s="2" t="b">
        <f>OR(S201="yes",T201="yes")</f>
        <v>1</v>
      </c>
      <c r="V201" s="2" t="s">
        <v>113</v>
      </c>
      <c r="W201" s="1" t="s">
        <v>112</v>
      </c>
      <c r="X201" s="1" t="s">
        <v>110</v>
      </c>
      <c r="Y201" s="2" t="s">
        <v>112</v>
      </c>
      <c r="AA201" s="2" t="s">
        <v>112</v>
      </c>
      <c r="AB201" s="2">
        <v>2</v>
      </c>
      <c r="AC201" s="1" t="s">
        <v>111</v>
      </c>
      <c r="AF201" s="1" t="s">
        <v>111</v>
      </c>
      <c r="AJ201" s="1" t="s">
        <v>115</v>
      </c>
      <c r="AK201" s="1" t="s">
        <v>1176</v>
      </c>
      <c r="AL201" s="1">
        <v>100.7</v>
      </c>
      <c r="AM201" s="1" t="s">
        <v>1177</v>
      </c>
      <c r="AO201" s="1" t="s">
        <v>117</v>
      </c>
      <c r="AT201" s="1" t="s">
        <v>111</v>
      </c>
      <c r="AU201" s="1" t="s">
        <v>238</v>
      </c>
      <c r="AX201" s="1">
        <v>68</v>
      </c>
      <c r="AZ201" s="1" t="s">
        <v>133</v>
      </c>
      <c r="BA201" s="1" t="s">
        <v>1178</v>
      </c>
      <c r="BE201" s="1" t="s">
        <v>1179</v>
      </c>
      <c r="BG201" s="1" t="s">
        <v>1180</v>
      </c>
      <c r="BH201" s="1" t="s">
        <v>1181</v>
      </c>
      <c r="BI201" s="1" t="s">
        <v>112</v>
      </c>
      <c r="BJ201" s="1" t="s">
        <v>112</v>
      </c>
      <c r="BK201" s="1" t="s">
        <v>112</v>
      </c>
      <c r="BQ201" s="1" t="s">
        <v>121</v>
      </c>
      <c r="BR201" s="1" t="s">
        <v>122</v>
      </c>
      <c r="BS201" s="1" t="s">
        <v>112</v>
      </c>
      <c r="BU201" s="34" t="s">
        <v>1182</v>
      </c>
      <c r="BW201" s="34" t="s">
        <v>1183</v>
      </c>
      <c r="BX201" s="2" t="s">
        <v>111</v>
      </c>
      <c r="BZ201" s="2" t="s">
        <v>124</v>
      </c>
      <c r="CA201" s="2">
        <v>2</v>
      </c>
      <c r="CB201" s="1" t="s">
        <v>751</v>
      </c>
      <c r="CC201" s="2" t="s">
        <v>126</v>
      </c>
      <c r="CD201" s="1" t="e">
        <f t="shared" si="114"/>
        <v>#VALUE!</v>
      </c>
      <c r="CE201" s="1" t="e">
        <f t="shared" si="115"/>
        <v>#VALUE!</v>
      </c>
      <c r="CF201" s="1" t="e">
        <f t="shared" si="97"/>
        <v>#VALUE!</v>
      </c>
      <c r="CG201" s="1" t="e">
        <f t="shared" si="98"/>
        <v>#VALUE!</v>
      </c>
      <c r="CH201" s="1" t="e">
        <f t="shared" si="99"/>
        <v>#VALUE!</v>
      </c>
      <c r="CI201" s="1" t="e">
        <f t="shared" si="100"/>
        <v>#VALUE!</v>
      </c>
      <c r="CJ201" s="1" t="e">
        <f t="shared" si="101"/>
        <v>#VALUE!</v>
      </c>
      <c r="CK201" s="1" t="e">
        <f t="shared" si="102"/>
        <v>#VALUE!</v>
      </c>
      <c r="CL201" s="1" t="e">
        <f t="shared" si="103"/>
        <v>#VALUE!</v>
      </c>
      <c r="CM201" s="1" t="e">
        <f t="shared" si="104"/>
        <v>#VALUE!</v>
      </c>
      <c r="CN201" s="1" t="e">
        <f t="shared" si="105"/>
        <v>#VALUE!</v>
      </c>
      <c r="CO201" s="2" t="b">
        <f t="shared" si="106"/>
        <v>1</v>
      </c>
      <c r="CP201" s="2" t="b">
        <f t="shared" si="107"/>
        <v>1</v>
      </c>
      <c r="CQ201" s="2" t="b">
        <f t="shared" si="108"/>
        <v>0</v>
      </c>
      <c r="CR201" s="6" t="str">
        <f t="shared" si="109"/>
        <v>Male</v>
      </c>
      <c r="CS201" s="7">
        <f t="shared" si="110"/>
        <v>0</v>
      </c>
      <c r="CT201" s="7">
        <f t="shared" si="111"/>
        <v>0</v>
      </c>
      <c r="CU201" s="7">
        <f t="shared" si="112"/>
        <v>0</v>
      </c>
      <c r="CV201" s="7">
        <f t="shared" si="113"/>
        <v>1</v>
      </c>
      <c r="CW201" s="7">
        <f t="shared" si="93"/>
        <v>0</v>
      </c>
      <c r="CX201" s="1" t="e">
        <f t="shared" si="94"/>
        <v>#VALUE!</v>
      </c>
      <c r="CY201" s="1" t="e">
        <f t="shared" si="95"/>
        <v>#VALUE!</v>
      </c>
      <c r="DG201" s="1" t="e">
        <f t="shared" si="96"/>
        <v>#VALUE!</v>
      </c>
    </row>
    <row r="202" spans="1:111" ht="261" x14ac:dyDescent="0.35">
      <c r="B202" s="1" t="s">
        <v>13809</v>
      </c>
      <c r="C202" s="9">
        <v>44317</v>
      </c>
      <c r="D202" s="10" t="s">
        <v>13809</v>
      </c>
      <c r="E202" s="1">
        <v>27</v>
      </c>
      <c r="F202" s="1" t="s">
        <v>127</v>
      </c>
      <c r="G202" s="1" t="s">
        <v>13809</v>
      </c>
      <c r="H202" s="1" t="s">
        <v>13809</v>
      </c>
      <c r="I202" s="2" t="s">
        <v>183</v>
      </c>
      <c r="J202" s="2" t="s">
        <v>163</v>
      </c>
      <c r="K202" s="2" t="s">
        <v>13809</v>
      </c>
      <c r="L202" s="9">
        <v>44313</v>
      </c>
      <c r="M202" s="2" t="s">
        <v>109</v>
      </c>
      <c r="N202" s="2" t="s">
        <v>13809</v>
      </c>
      <c r="O202" s="2" t="s">
        <v>110</v>
      </c>
      <c r="P202" s="2" t="s">
        <v>111</v>
      </c>
      <c r="S202" s="2" t="s">
        <v>112</v>
      </c>
      <c r="T202" s="2" t="s">
        <v>111</v>
      </c>
      <c r="U202" s="2" t="b">
        <v>1</v>
      </c>
      <c r="V202" s="2" t="s">
        <v>113</v>
      </c>
      <c r="Y202" s="2" t="s">
        <v>112</v>
      </c>
      <c r="Z202" s="2" t="s">
        <v>111</v>
      </c>
      <c r="AA202" s="2" t="s">
        <v>112</v>
      </c>
      <c r="AB202" s="2">
        <v>3</v>
      </c>
      <c r="AC202" s="1" t="s">
        <v>111</v>
      </c>
      <c r="AF202" s="1" t="s">
        <v>111</v>
      </c>
      <c r="AK202" s="1" t="s">
        <v>201</v>
      </c>
      <c r="AN202" s="1" t="s">
        <v>1185</v>
      </c>
      <c r="AO202" s="1" t="s">
        <v>117</v>
      </c>
      <c r="AS202" s="1" t="s">
        <v>767</v>
      </c>
      <c r="AU202" s="1" t="s">
        <v>197</v>
      </c>
      <c r="AZ202" s="1" t="s">
        <v>208</v>
      </c>
      <c r="BA202" s="1">
        <v>69</v>
      </c>
      <c r="BD202" s="1" t="s">
        <v>1186</v>
      </c>
      <c r="BG202" s="1">
        <v>8.4</v>
      </c>
      <c r="BJ202" s="1" t="s">
        <v>112</v>
      </c>
      <c r="BK202" s="1" t="s">
        <v>112</v>
      </c>
      <c r="BL202" s="1" t="s">
        <v>1187</v>
      </c>
      <c r="BM202" s="1" t="s">
        <v>1188</v>
      </c>
      <c r="BQ202" s="1" t="s">
        <v>121</v>
      </c>
      <c r="BS202" s="1" t="s">
        <v>111</v>
      </c>
      <c r="BT202" s="34" t="s">
        <v>1189</v>
      </c>
      <c r="BU202" s="34" t="s">
        <v>1189</v>
      </c>
      <c r="BV202" s="9">
        <v>44317</v>
      </c>
      <c r="BW202" s="34" t="s">
        <v>1190</v>
      </c>
      <c r="BY202" s="2" t="s">
        <v>123</v>
      </c>
      <c r="BZ202" s="2" t="s">
        <v>124</v>
      </c>
      <c r="CA202" s="2">
        <v>2</v>
      </c>
      <c r="CB202" s="1" t="s">
        <v>175</v>
      </c>
      <c r="CC202" s="2" t="s">
        <v>126</v>
      </c>
      <c r="CD202" s="1" t="b">
        <f t="shared" si="114"/>
        <v>1</v>
      </c>
      <c r="CE202" s="1" t="b">
        <f t="shared" si="115"/>
        <v>0</v>
      </c>
      <c r="CF202" s="1" t="b">
        <f t="shared" si="97"/>
        <v>0</v>
      </c>
      <c r="CG202" s="1" t="b">
        <f t="shared" si="98"/>
        <v>0</v>
      </c>
      <c r="CH202" s="1" t="b">
        <f t="shared" si="99"/>
        <v>0</v>
      </c>
      <c r="CI202" s="1" t="b">
        <f t="shared" si="100"/>
        <v>0</v>
      </c>
      <c r="CJ202" s="1" t="b">
        <f t="shared" si="101"/>
        <v>1</v>
      </c>
      <c r="CK202" s="1" t="b">
        <f t="shared" si="102"/>
        <v>0</v>
      </c>
      <c r="CL202" s="1" t="b">
        <f t="shared" si="103"/>
        <v>0</v>
      </c>
      <c r="CM202" s="1" t="b">
        <f t="shared" si="104"/>
        <v>0</v>
      </c>
      <c r="CN202" s="1" t="b">
        <f t="shared" si="105"/>
        <v>0</v>
      </c>
      <c r="CO202" s="2" t="b">
        <f t="shared" si="106"/>
        <v>1</v>
      </c>
      <c r="CP202" s="2" t="b">
        <f t="shared" si="107"/>
        <v>1</v>
      </c>
      <c r="CQ202" s="2" t="b">
        <f t="shared" si="108"/>
        <v>0</v>
      </c>
      <c r="CR202" s="6" t="str">
        <f t="shared" si="109"/>
        <v>Male</v>
      </c>
      <c r="CS202" s="7">
        <f t="shared" si="110"/>
        <v>0</v>
      </c>
      <c r="CT202" s="7">
        <f t="shared" si="111"/>
        <v>0</v>
      </c>
      <c r="CU202" s="7">
        <f t="shared" si="112"/>
        <v>0</v>
      </c>
      <c r="CV202" s="7">
        <f t="shared" si="113"/>
        <v>1</v>
      </c>
      <c r="CW202" s="7">
        <f t="shared" si="93"/>
        <v>0</v>
      </c>
      <c r="CX202" s="1" t="b">
        <f t="shared" si="94"/>
        <v>1</v>
      </c>
      <c r="CY202" s="1" t="b">
        <f t="shared" si="95"/>
        <v>1</v>
      </c>
      <c r="DG202" s="1" t="b">
        <f t="shared" si="96"/>
        <v>0</v>
      </c>
    </row>
    <row r="203" spans="1:111" ht="72.5" x14ac:dyDescent="0.35">
      <c r="B203" s="1" t="s">
        <v>13809</v>
      </c>
      <c r="C203" s="9">
        <v>44317</v>
      </c>
      <c r="D203" s="10" t="s">
        <v>13809</v>
      </c>
      <c r="E203" s="1">
        <v>26</v>
      </c>
      <c r="F203" s="1" t="s">
        <v>108</v>
      </c>
      <c r="G203" s="1" t="s">
        <v>13809</v>
      </c>
      <c r="H203" s="1" t="s">
        <v>13809</v>
      </c>
      <c r="I203" s="2" t="s">
        <v>183</v>
      </c>
      <c r="J203" s="2" t="s">
        <v>128</v>
      </c>
      <c r="K203" s="2" t="s">
        <v>13809</v>
      </c>
      <c r="L203" s="9">
        <v>44313</v>
      </c>
      <c r="M203" s="2" t="s">
        <v>128</v>
      </c>
      <c r="N203" s="2" t="s">
        <v>13809</v>
      </c>
      <c r="O203" s="2" t="s">
        <v>110</v>
      </c>
      <c r="P203" s="2" t="s">
        <v>111</v>
      </c>
      <c r="S203" s="2" t="s">
        <v>112</v>
      </c>
      <c r="T203" s="2" t="s">
        <v>111</v>
      </c>
      <c r="U203" s="2" t="b">
        <v>1</v>
      </c>
      <c r="V203" s="2" t="s">
        <v>113</v>
      </c>
      <c r="W203" s="1" t="s">
        <v>112</v>
      </c>
      <c r="X203" s="1" t="s">
        <v>114</v>
      </c>
      <c r="Y203" s="2" t="s">
        <v>112</v>
      </c>
      <c r="Z203" s="2" t="s">
        <v>111</v>
      </c>
      <c r="AA203" s="2" t="s">
        <v>112</v>
      </c>
      <c r="AB203" s="2">
        <v>2</v>
      </c>
      <c r="AC203" s="1" t="s">
        <v>111</v>
      </c>
      <c r="AF203" s="1" t="s">
        <v>111</v>
      </c>
      <c r="AJ203" s="1" t="s">
        <v>115</v>
      </c>
      <c r="AK203" s="1" t="s">
        <v>294</v>
      </c>
      <c r="AN203" s="1" t="s">
        <v>1191</v>
      </c>
      <c r="AO203" s="1" t="s">
        <v>117</v>
      </c>
      <c r="AU203" s="1" t="s">
        <v>238</v>
      </c>
      <c r="AX203" s="1">
        <v>40</v>
      </c>
      <c r="AZ203" s="1" t="s">
        <v>561</v>
      </c>
      <c r="BC203" s="1" t="s">
        <v>1192</v>
      </c>
      <c r="BD203" s="1" t="s">
        <v>1193</v>
      </c>
      <c r="BG203" s="1" t="s">
        <v>1194</v>
      </c>
      <c r="BH203" s="1" t="s">
        <v>1195</v>
      </c>
      <c r="BJ203" s="1" t="s">
        <v>112</v>
      </c>
      <c r="BK203" s="1" t="s">
        <v>112</v>
      </c>
      <c r="BL203" s="1" t="s">
        <v>397</v>
      </c>
      <c r="BM203" s="1" t="s">
        <v>1196</v>
      </c>
      <c r="BQ203" s="1" t="s">
        <v>121</v>
      </c>
      <c r="BR203" s="1" t="s">
        <v>122</v>
      </c>
      <c r="BS203" s="1" t="s">
        <v>112</v>
      </c>
      <c r="BU203" s="34" t="s">
        <v>1197</v>
      </c>
      <c r="BV203" s="9">
        <v>44420</v>
      </c>
      <c r="BW203" s="34" t="s">
        <v>1198</v>
      </c>
      <c r="BX203" s="2" t="s">
        <v>111</v>
      </c>
      <c r="BY203" s="2" t="s">
        <v>156</v>
      </c>
      <c r="BZ203" s="2" t="s">
        <v>124</v>
      </c>
      <c r="CA203" s="2">
        <v>2</v>
      </c>
      <c r="CB203" s="1" t="s">
        <v>233</v>
      </c>
      <c r="CC203" s="2" t="s">
        <v>126</v>
      </c>
      <c r="CD203" s="1" t="b">
        <f t="shared" si="114"/>
        <v>1</v>
      </c>
      <c r="CE203" s="1" t="b">
        <f t="shared" si="115"/>
        <v>0</v>
      </c>
      <c r="CF203" s="1" t="b">
        <f t="shared" si="97"/>
        <v>0</v>
      </c>
      <c r="CG203" s="1" t="b">
        <f t="shared" si="98"/>
        <v>0</v>
      </c>
      <c r="CH203" s="1" t="b">
        <f t="shared" si="99"/>
        <v>0</v>
      </c>
      <c r="CI203" s="1" t="b">
        <f t="shared" si="100"/>
        <v>0</v>
      </c>
      <c r="CJ203" s="1" t="b">
        <f t="shared" si="101"/>
        <v>1</v>
      </c>
      <c r="CK203" s="1" t="b">
        <f t="shared" si="102"/>
        <v>0</v>
      </c>
      <c r="CL203" s="1" t="b">
        <f t="shared" si="103"/>
        <v>0</v>
      </c>
      <c r="CM203" s="1" t="b">
        <f t="shared" si="104"/>
        <v>0</v>
      </c>
      <c r="CN203" s="1" t="b">
        <f t="shared" si="105"/>
        <v>0</v>
      </c>
      <c r="CO203" s="2" t="b">
        <f t="shared" si="106"/>
        <v>1</v>
      </c>
      <c r="CP203" s="2" t="b">
        <f t="shared" si="107"/>
        <v>1</v>
      </c>
      <c r="CQ203" s="2" t="b">
        <f t="shared" si="108"/>
        <v>0</v>
      </c>
      <c r="CR203" s="6" t="str">
        <f t="shared" si="109"/>
        <v>Female</v>
      </c>
      <c r="CS203" s="7">
        <f t="shared" si="110"/>
        <v>0</v>
      </c>
      <c r="CT203" s="7">
        <f t="shared" si="111"/>
        <v>1</v>
      </c>
      <c r="CU203" s="7">
        <f t="shared" si="112"/>
        <v>0</v>
      </c>
      <c r="CV203" s="7">
        <f t="shared" si="113"/>
        <v>0</v>
      </c>
      <c r="CW203" s="7">
        <f t="shared" si="93"/>
        <v>1</v>
      </c>
      <c r="CX203" s="1" t="b">
        <f t="shared" si="94"/>
        <v>1</v>
      </c>
      <c r="CY203" s="1" t="b">
        <f t="shared" si="95"/>
        <v>1</v>
      </c>
      <c r="DG203" s="1" t="b">
        <f t="shared" si="96"/>
        <v>0</v>
      </c>
    </row>
    <row r="204" spans="1:111" ht="72.5" x14ac:dyDescent="0.35">
      <c r="B204" s="1" t="s">
        <v>13809</v>
      </c>
      <c r="C204" s="9">
        <v>44317</v>
      </c>
      <c r="D204" s="10" t="s">
        <v>13809</v>
      </c>
      <c r="E204" s="1">
        <v>18</v>
      </c>
      <c r="F204" s="1" t="s">
        <v>127</v>
      </c>
      <c r="G204" s="1" t="s">
        <v>13809</v>
      </c>
      <c r="H204" s="1" t="s">
        <v>13809</v>
      </c>
      <c r="I204" s="9">
        <v>44280</v>
      </c>
      <c r="J204" s="2" t="s">
        <v>109</v>
      </c>
      <c r="K204" s="2" t="s">
        <v>13809</v>
      </c>
      <c r="L204" s="9">
        <v>44300</v>
      </c>
      <c r="M204" s="2" t="s">
        <v>109</v>
      </c>
      <c r="N204" s="2" t="s">
        <v>13809</v>
      </c>
      <c r="O204" s="2" t="s">
        <v>110</v>
      </c>
      <c r="P204" s="2" t="s">
        <v>111</v>
      </c>
      <c r="S204" s="2" t="s">
        <v>111</v>
      </c>
      <c r="T204" s="2" t="s">
        <v>112</v>
      </c>
      <c r="U204" s="2" t="b">
        <v>1</v>
      </c>
      <c r="V204" s="2" t="s">
        <v>113</v>
      </c>
      <c r="W204" s="1" t="s">
        <v>112</v>
      </c>
      <c r="X204" s="1" t="s">
        <v>110</v>
      </c>
      <c r="Y204" s="2" t="s">
        <v>112</v>
      </c>
      <c r="Z204" s="2" t="s">
        <v>112</v>
      </c>
      <c r="AA204" s="2" t="s">
        <v>112</v>
      </c>
      <c r="AB204" s="2">
        <v>2</v>
      </c>
      <c r="AC204" s="1" t="s">
        <v>111</v>
      </c>
      <c r="AF204" s="1" t="s">
        <v>111</v>
      </c>
      <c r="AJ204" s="1" t="s">
        <v>115</v>
      </c>
      <c r="AK204" s="1" t="s">
        <v>150</v>
      </c>
      <c r="AO204" s="1" t="s">
        <v>213</v>
      </c>
      <c r="AS204" s="1" t="s">
        <v>118</v>
      </c>
      <c r="AZ204" s="1" t="s">
        <v>155</v>
      </c>
      <c r="BA204" s="1" t="s">
        <v>1199</v>
      </c>
      <c r="BJ204" s="1" t="s">
        <v>112</v>
      </c>
      <c r="BK204" s="1" t="s">
        <v>112</v>
      </c>
      <c r="BL204" s="1" t="s">
        <v>226</v>
      </c>
      <c r="BQ204" s="1" t="s">
        <v>121</v>
      </c>
      <c r="BR204" s="1" t="s">
        <v>122</v>
      </c>
      <c r="BS204" s="1" t="s">
        <v>112</v>
      </c>
      <c r="BU204" s="34" t="s">
        <v>1200</v>
      </c>
      <c r="BV204" s="9">
        <v>44337</v>
      </c>
      <c r="BW204" s="34" t="s">
        <v>14148</v>
      </c>
      <c r="BX204" s="2" t="s">
        <v>111</v>
      </c>
      <c r="BY204" s="2" t="s">
        <v>123</v>
      </c>
      <c r="BZ204" s="2" t="s">
        <v>124</v>
      </c>
      <c r="CA204" s="2">
        <v>2</v>
      </c>
      <c r="CB204" s="1" t="s">
        <v>330</v>
      </c>
      <c r="CC204" s="2" t="s">
        <v>126</v>
      </c>
      <c r="CD204" s="1" t="b">
        <f t="shared" si="114"/>
        <v>1</v>
      </c>
      <c r="CE204" s="1" t="b">
        <f t="shared" si="115"/>
        <v>0</v>
      </c>
      <c r="CF204" s="1" t="b">
        <f t="shared" si="97"/>
        <v>0</v>
      </c>
      <c r="CG204" s="1" t="b">
        <f t="shared" si="98"/>
        <v>0</v>
      </c>
      <c r="CH204" s="1" t="b">
        <f t="shared" si="99"/>
        <v>0</v>
      </c>
      <c r="CI204" s="1" t="b">
        <f t="shared" si="100"/>
        <v>1</v>
      </c>
      <c r="CJ204" s="1" t="b">
        <f t="shared" si="101"/>
        <v>0</v>
      </c>
      <c r="CK204" s="1" t="b">
        <f t="shared" si="102"/>
        <v>0</v>
      </c>
      <c r="CL204" s="1" t="b">
        <f t="shared" si="103"/>
        <v>0</v>
      </c>
      <c r="CM204" s="1" t="b">
        <f t="shared" si="104"/>
        <v>0</v>
      </c>
      <c r="CN204" s="1" t="b">
        <f t="shared" si="105"/>
        <v>0</v>
      </c>
      <c r="CO204" s="2" t="b">
        <f t="shared" si="106"/>
        <v>1</v>
      </c>
      <c r="CP204" s="2" t="b">
        <f t="shared" si="107"/>
        <v>1</v>
      </c>
      <c r="CQ204" s="2" t="b">
        <f t="shared" si="108"/>
        <v>0</v>
      </c>
      <c r="CR204" s="6" t="str">
        <f t="shared" si="109"/>
        <v>Male</v>
      </c>
      <c r="CS204" s="7">
        <f t="shared" si="110"/>
        <v>1</v>
      </c>
      <c r="CT204" s="7">
        <f t="shared" si="111"/>
        <v>0</v>
      </c>
      <c r="CU204" s="7">
        <f t="shared" si="112"/>
        <v>0</v>
      </c>
      <c r="CV204" s="7">
        <f t="shared" si="113"/>
        <v>1</v>
      </c>
      <c r="CW204" s="7">
        <f t="shared" si="93"/>
        <v>0</v>
      </c>
      <c r="CX204" s="1" t="b">
        <f t="shared" si="94"/>
        <v>1</v>
      </c>
      <c r="CY204" s="1" t="b">
        <f t="shared" si="95"/>
        <v>1</v>
      </c>
      <c r="DG204" s="1" t="b">
        <f t="shared" si="96"/>
        <v>0</v>
      </c>
    </row>
    <row r="205" spans="1:111" ht="58" x14ac:dyDescent="0.35">
      <c r="A205" s="2">
        <v>205</v>
      </c>
      <c r="B205" s="1" t="s">
        <v>13809</v>
      </c>
      <c r="C205" s="9">
        <v>44318</v>
      </c>
      <c r="D205" s="10" t="s">
        <v>13809</v>
      </c>
      <c r="E205" s="11">
        <v>20</v>
      </c>
      <c r="F205" s="1" t="s">
        <v>127</v>
      </c>
      <c r="G205" s="1" t="s">
        <v>13809</v>
      </c>
      <c r="H205" s="1" t="s">
        <v>13809</v>
      </c>
      <c r="I205" s="2" t="s">
        <v>183</v>
      </c>
      <c r="J205" s="2" t="s">
        <v>109</v>
      </c>
      <c r="K205" s="2" t="s">
        <v>13809</v>
      </c>
      <c r="L205" s="9">
        <v>44295</v>
      </c>
      <c r="M205" s="2" t="s">
        <v>109</v>
      </c>
      <c r="N205" s="2" t="s">
        <v>13809</v>
      </c>
      <c r="O205" s="2" t="s">
        <v>110</v>
      </c>
      <c r="P205" s="2" t="s">
        <v>111</v>
      </c>
      <c r="S205" s="2" t="s">
        <v>112</v>
      </c>
      <c r="U205" s="2" t="b">
        <f>OR(S205="yes",T205="yes")</f>
        <v>1</v>
      </c>
      <c r="V205" s="2" t="s">
        <v>113</v>
      </c>
      <c r="W205" s="1" t="s">
        <v>112</v>
      </c>
      <c r="X205" s="1" t="s">
        <v>114</v>
      </c>
      <c r="Y205" s="2" t="s">
        <v>112</v>
      </c>
      <c r="Z205" s="2" t="s">
        <v>111</v>
      </c>
      <c r="AA205" s="2" t="s">
        <v>112</v>
      </c>
      <c r="AB205" s="2">
        <v>2</v>
      </c>
      <c r="AC205" s="1" t="s">
        <v>111</v>
      </c>
      <c r="AF205" s="1" t="s">
        <v>111</v>
      </c>
      <c r="AH205" s="1" t="s">
        <v>193</v>
      </c>
      <c r="AI205" s="1" t="s">
        <v>390</v>
      </c>
      <c r="AK205" s="1" t="s">
        <v>129</v>
      </c>
      <c r="AO205" s="1" t="s">
        <v>255</v>
      </c>
      <c r="AU205" s="1" t="s">
        <v>197</v>
      </c>
      <c r="AW205" s="1" t="s">
        <v>918</v>
      </c>
      <c r="AZ205" s="1" t="s">
        <v>133</v>
      </c>
      <c r="BA205" s="1">
        <v>6.07</v>
      </c>
      <c r="BE205" s="1">
        <v>17</v>
      </c>
      <c r="BG205" s="1">
        <v>5.2</v>
      </c>
      <c r="BH205" s="1">
        <v>10</v>
      </c>
      <c r="BI205" s="1" t="s">
        <v>112</v>
      </c>
      <c r="BJ205" s="1" t="s">
        <v>112</v>
      </c>
      <c r="BK205" s="1" t="s">
        <v>112</v>
      </c>
      <c r="BL205" s="1" t="s">
        <v>180</v>
      </c>
      <c r="BM205" s="1" t="s">
        <v>1201</v>
      </c>
      <c r="BQ205" s="11" t="s">
        <v>121</v>
      </c>
      <c r="BR205" s="11" t="s">
        <v>122</v>
      </c>
      <c r="BS205" s="11" t="s">
        <v>113</v>
      </c>
      <c r="BU205" s="34" t="s">
        <v>1202</v>
      </c>
      <c r="BW205" s="34" t="s">
        <v>1203</v>
      </c>
      <c r="BX205" s="2" t="s">
        <v>111</v>
      </c>
      <c r="BY205" s="2" t="s">
        <v>156</v>
      </c>
      <c r="BZ205" s="2" t="s">
        <v>124</v>
      </c>
      <c r="CA205" s="2">
        <v>2</v>
      </c>
      <c r="CB205" s="1" t="s">
        <v>175</v>
      </c>
      <c r="CC205" s="2" t="s">
        <v>126</v>
      </c>
      <c r="CD205" s="1" t="b">
        <f t="shared" si="114"/>
        <v>1</v>
      </c>
      <c r="CE205" s="1" t="b">
        <f t="shared" si="115"/>
        <v>0</v>
      </c>
      <c r="CF205" s="1" t="b">
        <f t="shared" si="97"/>
        <v>0</v>
      </c>
      <c r="CG205" s="1" t="b">
        <f t="shared" si="98"/>
        <v>0</v>
      </c>
      <c r="CH205" s="1" t="b">
        <f t="shared" si="99"/>
        <v>0</v>
      </c>
      <c r="CI205" s="1" t="b">
        <f t="shared" si="100"/>
        <v>1</v>
      </c>
      <c r="CJ205" s="1" t="b">
        <f t="shared" si="101"/>
        <v>0</v>
      </c>
      <c r="CK205" s="1" t="b">
        <f t="shared" si="102"/>
        <v>0</v>
      </c>
      <c r="CL205" s="1" t="b">
        <f t="shared" si="103"/>
        <v>0</v>
      </c>
      <c r="CM205" s="1" t="b">
        <f t="shared" si="104"/>
        <v>0</v>
      </c>
      <c r="CN205" s="1" t="b">
        <f t="shared" si="105"/>
        <v>0</v>
      </c>
      <c r="CO205" s="2" t="b">
        <f t="shared" si="106"/>
        <v>1</v>
      </c>
      <c r="CP205" s="2" t="b">
        <f t="shared" si="107"/>
        <v>1</v>
      </c>
      <c r="CQ205" s="2" t="b">
        <f t="shared" si="108"/>
        <v>0</v>
      </c>
      <c r="CR205" s="6" t="str">
        <f t="shared" si="109"/>
        <v>Male</v>
      </c>
      <c r="CS205" s="7">
        <f t="shared" si="110"/>
        <v>1</v>
      </c>
      <c r="CT205" s="7">
        <f t="shared" si="111"/>
        <v>0</v>
      </c>
      <c r="CU205" s="7">
        <f t="shared" si="112"/>
        <v>0</v>
      </c>
      <c r="CV205" s="7">
        <f t="shared" si="113"/>
        <v>1</v>
      </c>
      <c r="CW205" s="7">
        <f t="shared" si="93"/>
        <v>0</v>
      </c>
      <c r="CX205" s="1" t="b">
        <f t="shared" si="94"/>
        <v>1</v>
      </c>
      <c r="CY205" s="1" t="b">
        <f t="shared" si="95"/>
        <v>1</v>
      </c>
      <c r="DG205" s="1" t="b">
        <f t="shared" si="96"/>
        <v>0</v>
      </c>
    </row>
    <row r="206" spans="1:111" ht="58" x14ac:dyDescent="0.35">
      <c r="A206" s="2">
        <v>206</v>
      </c>
      <c r="B206" s="1" t="s">
        <v>13809</v>
      </c>
      <c r="C206" s="9">
        <v>44318</v>
      </c>
      <c r="D206" s="10" t="s">
        <v>13809</v>
      </c>
      <c r="E206" s="1" t="e">
        <f>ROUND((C206-D206)/365,0)</f>
        <v>#VALUE!</v>
      </c>
      <c r="F206" s="1" t="s">
        <v>127</v>
      </c>
      <c r="G206" s="1" t="s">
        <v>13809</v>
      </c>
      <c r="H206" s="1" t="s">
        <v>13809</v>
      </c>
      <c r="I206" s="9">
        <v>44291</v>
      </c>
      <c r="J206" s="2" t="s">
        <v>109</v>
      </c>
      <c r="K206" s="2" t="s">
        <v>13809</v>
      </c>
      <c r="L206" s="9">
        <v>44312</v>
      </c>
      <c r="M206" s="2" t="s">
        <v>109</v>
      </c>
      <c r="N206" s="2" t="s">
        <v>13809</v>
      </c>
      <c r="O206" s="2" t="s">
        <v>110</v>
      </c>
      <c r="P206" s="2" t="s">
        <v>111</v>
      </c>
      <c r="S206" s="2" t="s">
        <v>112</v>
      </c>
      <c r="T206" s="2" t="s">
        <v>111</v>
      </c>
      <c r="U206" s="2" t="b">
        <f>OR(S206="yes",T206="yes")</f>
        <v>1</v>
      </c>
      <c r="V206" s="2" t="s">
        <v>113</v>
      </c>
      <c r="W206" s="1" t="s">
        <v>112</v>
      </c>
      <c r="X206" s="1" t="s">
        <v>114</v>
      </c>
      <c r="Y206" s="2" t="s">
        <v>112</v>
      </c>
      <c r="Z206" s="2" t="s">
        <v>111</v>
      </c>
      <c r="AA206" s="2" t="s">
        <v>112</v>
      </c>
      <c r="AB206" s="2">
        <v>2</v>
      </c>
      <c r="AK206" s="1" t="s">
        <v>367</v>
      </c>
      <c r="AL206" s="1">
        <v>102</v>
      </c>
      <c r="AM206" s="1">
        <v>3</v>
      </c>
      <c r="AO206" s="1" t="s">
        <v>656</v>
      </c>
      <c r="AP206" s="1" t="s">
        <v>420</v>
      </c>
      <c r="AQ206" s="1" t="s">
        <v>1204</v>
      </c>
      <c r="AS206" s="1" t="s">
        <v>118</v>
      </c>
      <c r="AT206" s="1" t="s">
        <v>112</v>
      </c>
      <c r="AU206" s="1" t="s">
        <v>238</v>
      </c>
      <c r="AX206" s="1" t="s">
        <v>272</v>
      </c>
      <c r="AZ206" s="1" t="s">
        <v>179</v>
      </c>
      <c r="BA206" s="1" t="s">
        <v>1205</v>
      </c>
      <c r="BG206" s="1">
        <v>32</v>
      </c>
      <c r="BH206" s="1" t="s">
        <v>1206</v>
      </c>
      <c r="BI206" s="1" t="s">
        <v>112</v>
      </c>
      <c r="BJ206" s="1" t="s">
        <v>112</v>
      </c>
      <c r="BK206" s="1" t="s">
        <v>112</v>
      </c>
      <c r="BL206" s="1" t="s">
        <v>142</v>
      </c>
      <c r="BQ206" s="1" t="s">
        <v>121</v>
      </c>
      <c r="BR206" s="1" t="s">
        <v>122</v>
      </c>
      <c r="BS206" s="1" t="s">
        <v>112</v>
      </c>
      <c r="BU206" s="34" t="s">
        <v>1207</v>
      </c>
      <c r="BV206" s="9">
        <v>44329</v>
      </c>
      <c r="BW206" s="34" t="s">
        <v>1208</v>
      </c>
      <c r="BX206" s="2" t="s">
        <v>111</v>
      </c>
      <c r="BY206" s="2" t="s">
        <v>136</v>
      </c>
      <c r="BZ206" s="2" t="s">
        <v>124</v>
      </c>
      <c r="CA206" s="2">
        <v>2</v>
      </c>
      <c r="CB206" s="1" t="s">
        <v>330</v>
      </c>
      <c r="CC206" s="2" t="s">
        <v>126</v>
      </c>
      <c r="CD206" s="1" t="e">
        <f t="shared" si="114"/>
        <v>#VALUE!</v>
      </c>
      <c r="CE206" s="1" t="e">
        <f t="shared" si="115"/>
        <v>#VALUE!</v>
      </c>
      <c r="CF206" s="1" t="e">
        <f t="shared" si="97"/>
        <v>#VALUE!</v>
      </c>
      <c r="CG206" s="1" t="e">
        <f t="shared" si="98"/>
        <v>#VALUE!</v>
      </c>
      <c r="CH206" s="1" t="e">
        <f t="shared" si="99"/>
        <v>#VALUE!</v>
      </c>
      <c r="CI206" s="1" t="e">
        <f t="shared" si="100"/>
        <v>#VALUE!</v>
      </c>
      <c r="CJ206" s="1" t="e">
        <f t="shared" si="101"/>
        <v>#VALUE!</v>
      </c>
      <c r="CK206" s="1" t="e">
        <f t="shared" si="102"/>
        <v>#VALUE!</v>
      </c>
      <c r="CL206" s="1" t="e">
        <f t="shared" si="103"/>
        <v>#VALUE!</v>
      </c>
      <c r="CM206" s="1" t="e">
        <f t="shared" si="104"/>
        <v>#VALUE!</v>
      </c>
      <c r="CN206" s="1" t="e">
        <f t="shared" si="105"/>
        <v>#VALUE!</v>
      </c>
      <c r="CO206" s="2" t="b">
        <f t="shared" si="106"/>
        <v>1</v>
      </c>
      <c r="CP206" s="2" t="b">
        <f t="shared" si="107"/>
        <v>1</v>
      </c>
      <c r="CQ206" s="2" t="b">
        <f t="shared" si="108"/>
        <v>0</v>
      </c>
      <c r="CR206" s="6" t="str">
        <f t="shared" si="109"/>
        <v>Male</v>
      </c>
      <c r="CS206" s="7">
        <f t="shared" si="110"/>
        <v>1</v>
      </c>
      <c r="CT206" s="7">
        <f t="shared" si="111"/>
        <v>0</v>
      </c>
      <c r="CU206" s="7">
        <f t="shared" si="112"/>
        <v>0</v>
      </c>
      <c r="CV206" s="7">
        <f t="shared" si="113"/>
        <v>1</v>
      </c>
      <c r="CW206" s="7">
        <f t="shared" si="93"/>
        <v>0</v>
      </c>
      <c r="CX206" s="1" t="e">
        <f t="shared" si="94"/>
        <v>#VALUE!</v>
      </c>
      <c r="CY206" s="1" t="e">
        <f t="shared" si="95"/>
        <v>#VALUE!</v>
      </c>
      <c r="DG206" s="1" t="e">
        <f t="shared" si="96"/>
        <v>#VALUE!</v>
      </c>
    </row>
    <row r="207" spans="1:111" ht="101.5" x14ac:dyDescent="0.35">
      <c r="B207" s="1" t="s">
        <v>13809</v>
      </c>
      <c r="C207" s="9">
        <v>44318</v>
      </c>
      <c r="D207" s="10" t="s">
        <v>13809</v>
      </c>
      <c r="E207" s="1">
        <v>60</v>
      </c>
      <c r="F207" s="1" t="s">
        <v>108</v>
      </c>
      <c r="G207" s="1" t="s">
        <v>13809</v>
      </c>
      <c r="H207" s="1" t="s">
        <v>13809</v>
      </c>
      <c r="I207" s="9">
        <v>44228</v>
      </c>
      <c r="J207" s="2" t="s">
        <v>109</v>
      </c>
      <c r="K207" s="2" t="s">
        <v>13809</v>
      </c>
      <c r="L207" s="2" t="s">
        <v>183</v>
      </c>
      <c r="M207" s="2" t="s">
        <v>163</v>
      </c>
      <c r="N207" s="2" t="s">
        <v>13809</v>
      </c>
      <c r="O207" s="2" t="s">
        <v>110</v>
      </c>
      <c r="P207" s="2" t="s">
        <v>111</v>
      </c>
      <c r="S207" s="2" t="s">
        <v>112</v>
      </c>
      <c r="T207" s="2" t="s">
        <v>111</v>
      </c>
      <c r="U207" s="2" t="b">
        <v>1</v>
      </c>
      <c r="V207" s="2" t="s">
        <v>113</v>
      </c>
      <c r="W207" s="1" t="s">
        <v>112</v>
      </c>
      <c r="X207" s="1" t="s">
        <v>114</v>
      </c>
      <c r="Y207" s="2" t="s">
        <v>112</v>
      </c>
      <c r="Z207" s="2" t="s">
        <v>112</v>
      </c>
      <c r="AA207" s="2" t="s">
        <v>111</v>
      </c>
      <c r="AB207" s="2">
        <v>18</v>
      </c>
      <c r="AC207" s="1" t="s">
        <v>111</v>
      </c>
      <c r="AF207" s="1" t="s">
        <v>111</v>
      </c>
      <c r="AJ207" s="1" t="s">
        <v>115</v>
      </c>
      <c r="AK207" s="1" t="s">
        <v>116</v>
      </c>
      <c r="AN207" s="1" t="s">
        <v>1209</v>
      </c>
      <c r="AO207" s="1" t="s">
        <v>171</v>
      </c>
      <c r="AP207" s="11" t="s">
        <v>382</v>
      </c>
      <c r="AU207" s="1" t="s">
        <v>1210</v>
      </c>
      <c r="BJ207" s="1" t="s">
        <v>112</v>
      </c>
      <c r="BK207" s="1" t="s">
        <v>112</v>
      </c>
      <c r="BL207" s="1" t="s">
        <v>1211</v>
      </c>
      <c r="BQ207" s="1" t="s">
        <v>121</v>
      </c>
      <c r="BR207" s="1" t="s">
        <v>122</v>
      </c>
      <c r="BS207" s="1" t="s">
        <v>112</v>
      </c>
      <c r="BU207" s="34" t="s">
        <v>1212</v>
      </c>
      <c r="BV207" s="9">
        <v>44550</v>
      </c>
      <c r="BW207" s="34" t="s">
        <v>1213</v>
      </c>
      <c r="BY207" s="2" t="s">
        <v>136</v>
      </c>
      <c r="BZ207" s="2" t="s">
        <v>124</v>
      </c>
      <c r="CA207" s="2">
        <v>1</v>
      </c>
      <c r="CB207" s="1" t="s">
        <v>253</v>
      </c>
      <c r="CC207" s="2" t="s">
        <v>126</v>
      </c>
      <c r="CD207" s="1" t="b">
        <f t="shared" si="114"/>
        <v>0</v>
      </c>
      <c r="CE207" s="1" t="b">
        <f t="shared" si="115"/>
        <v>0</v>
      </c>
      <c r="CF207" s="1" t="b">
        <f t="shared" si="97"/>
        <v>0</v>
      </c>
      <c r="CG207" s="1" t="b">
        <f t="shared" si="98"/>
        <v>0</v>
      </c>
      <c r="CH207" s="1" t="b">
        <f t="shared" si="99"/>
        <v>0</v>
      </c>
      <c r="CI207" s="1" t="b">
        <f t="shared" si="100"/>
        <v>0</v>
      </c>
      <c r="CJ207" s="1" t="b">
        <f t="shared" si="101"/>
        <v>0</v>
      </c>
      <c r="CK207" s="1" t="b">
        <f t="shared" si="102"/>
        <v>0</v>
      </c>
      <c r="CL207" s="1" t="b">
        <f t="shared" si="103"/>
        <v>0</v>
      </c>
      <c r="CM207" s="1" t="b">
        <f t="shared" si="104"/>
        <v>1</v>
      </c>
      <c r="CN207" s="1" t="b">
        <f t="shared" si="105"/>
        <v>0</v>
      </c>
      <c r="CO207" s="2" t="b">
        <f t="shared" si="106"/>
        <v>0</v>
      </c>
      <c r="CP207" s="2" t="b">
        <f t="shared" si="107"/>
        <v>0</v>
      </c>
      <c r="CQ207" s="2" t="b">
        <f t="shared" si="108"/>
        <v>1</v>
      </c>
      <c r="CR207" s="6" t="str">
        <f t="shared" si="109"/>
        <v>Female</v>
      </c>
      <c r="CS207" s="7">
        <f t="shared" si="110"/>
        <v>1</v>
      </c>
      <c r="CT207" s="7">
        <f t="shared" si="111"/>
        <v>0</v>
      </c>
      <c r="CU207" s="7">
        <f t="shared" si="112"/>
        <v>0</v>
      </c>
      <c r="CV207" s="7">
        <f t="shared" si="113"/>
        <v>0</v>
      </c>
      <c r="CW207" s="7">
        <f t="shared" si="93"/>
        <v>0</v>
      </c>
      <c r="CX207" s="1" t="b">
        <f t="shared" si="94"/>
        <v>0</v>
      </c>
      <c r="CY207" s="1" t="b">
        <f t="shared" si="95"/>
        <v>0</v>
      </c>
      <c r="DG207" s="1" t="b">
        <f t="shared" si="96"/>
        <v>0</v>
      </c>
    </row>
    <row r="208" spans="1:111" ht="188.5" x14ac:dyDescent="0.35">
      <c r="B208" s="1" t="s">
        <v>13809</v>
      </c>
      <c r="C208" s="9">
        <v>44319</v>
      </c>
      <c r="D208" s="10" t="s">
        <v>13809</v>
      </c>
      <c r="E208" s="1">
        <v>34</v>
      </c>
      <c r="F208" s="1" t="s">
        <v>127</v>
      </c>
      <c r="G208" s="1" t="s">
        <v>13809</v>
      </c>
      <c r="H208" s="1" t="s">
        <v>13809</v>
      </c>
      <c r="I208" s="2" t="s">
        <v>183</v>
      </c>
      <c r="J208" s="2" t="s">
        <v>128</v>
      </c>
      <c r="K208" s="2" t="s">
        <v>13809</v>
      </c>
      <c r="L208" s="9">
        <v>44313</v>
      </c>
      <c r="M208" s="2" t="s">
        <v>128</v>
      </c>
      <c r="N208" s="2" t="s">
        <v>13809</v>
      </c>
      <c r="O208" s="2" t="s">
        <v>110</v>
      </c>
      <c r="P208" s="2" t="s">
        <v>111</v>
      </c>
      <c r="S208" s="2" t="s">
        <v>112</v>
      </c>
      <c r="T208" s="2" t="s">
        <v>112</v>
      </c>
      <c r="U208" s="2" t="b">
        <v>1</v>
      </c>
      <c r="V208" s="2" t="s">
        <v>113</v>
      </c>
      <c r="W208" s="1" t="s">
        <v>112</v>
      </c>
      <c r="X208" s="1" t="s">
        <v>110</v>
      </c>
      <c r="Y208" s="2" t="s">
        <v>112</v>
      </c>
      <c r="Z208" s="2" t="s">
        <v>111</v>
      </c>
      <c r="AA208" s="2" t="s">
        <v>112</v>
      </c>
      <c r="AB208" s="2">
        <v>2</v>
      </c>
      <c r="AC208" s="1" t="s">
        <v>111</v>
      </c>
      <c r="AF208" s="1" t="s">
        <v>111</v>
      </c>
      <c r="AJ208" s="1" t="s">
        <v>115</v>
      </c>
      <c r="AK208" s="1" t="s">
        <v>129</v>
      </c>
      <c r="AO208" s="1" t="s">
        <v>221</v>
      </c>
      <c r="AS208" s="1" t="s">
        <v>118</v>
      </c>
      <c r="AZ208" s="1" t="s">
        <v>155</v>
      </c>
      <c r="BA208" s="1" t="s">
        <v>1214</v>
      </c>
      <c r="BJ208" s="1" t="s">
        <v>112</v>
      </c>
      <c r="BK208" s="1" t="s">
        <v>112</v>
      </c>
      <c r="BL208" s="1" t="s">
        <v>987</v>
      </c>
      <c r="BM208" s="1" t="s">
        <v>1215</v>
      </c>
      <c r="BQ208" s="1" t="s">
        <v>121</v>
      </c>
      <c r="BR208" s="1" t="s">
        <v>122</v>
      </c>
      <c r="BS208" s="1" t="s">
        <v>111</v>
      </c>
      <c r="BT208" s="34" t="s">
        <v>1216</v>
      </c>
      <c r="BU208" s="34" t="s">
        <v>1217</v>
      </c>
      <c r="BV208" s="9">
        <v>44495</v>
      </c>
      <c r="BW208" s="34" t="s">
        <v>14149</v>
      </c>
      <c r="BY208" s="2" t="s">
        <v>123</v>
      </c>
      <c r="BZ208" s="2" t="s">
        <v>124</v>
      </c>
      <c r="CA208" s="2">
        <v>2</v>
      </c>
      <c r="CB208" s="1" t="s">
        <v>181</v>
      </c>
      <c r="CC208" s="2" t="s">
        <v>126</v>
      </c>
      <c r="CD208" s="1" t="b">
        <f t="shared" si="114"/>
        <v>0</v>
      </c>
      <c r="CE208" s="1" t="b">
        <f t="shared" si="115"/>
        <v>0</v>
      </c>
      <c r="CF208" s="1" t="b">
        <f t="shared" si="97"/>
        <v>0</v>
      </c>
      <c r="CG208" s="1" t="b">
        <f t="shared" si="98"/>
        <v>0</v>
      </c>
      <c r="CH208" s="1" t="b">
        <f t="shared" si="99"/>
        <v>0</v>
      </c>
      <c r="CI208" s="1" t="b">
        <f t="shared" si="100"/>
        <v>0</v>
      </c>
      <c r="CJ208" s="1" t="b">
        <f t="shared" si="101"/>
        <v>0</v>
      </c>
      <c r="CK208" s="1" t="b">
        <f t="shared" si="102"/>
        <v>1</v>
      </c>
      <c r="CL208" s="1" t="b">
        <f t="shared" si="103"/>
        <v>0</v>
      </c>
      <c r="CM208" s="1" t="b">
        <f t="shared" si="104"/>
        <v>0</v>
      </c>
      <c r="CN208" s="1" t="b">
        <f t="shared" si="105"/>
        <v>0</v>
      </c>
      <c r="CO208" s="2" t="b">
        <f t="shared" si="106"/>
        <v>1</v>
      </c>
      <c r="CP208" s="2" t="b">
        <f t="shared" si="107"/>
        <v>1</v>
      </c>
      <c r="CQ208" s="2" t="b">
        <f t="shared" si="108"/>
        <v>0</v>
      </c>
      <c r="CR208" s="6" t="str">
        <f t="shared" si="109"/>
        <v>Male</v>
      </c>
      <c r="CS208" s="7">
        <f t="shared" si="110"/>
        <v>0</v>
      </c>
      <c r="CT208" s="7">
        <f t="shared" si="111"/>
        <v>1</v>
      </c>
      <c r="CU208" s="7">
        <f t="shared" si="112"/>
        <v>0</v>
      </c>
      <c r="CV208" s="7">
        <f t="shared" si="113"/>
        <v>0</v>
      </c>
      <c r="CW208" s="7">
        <f t="shared" si="93"/>
        <v>1</v>
      </c>
      <c r="CX208" s="1" t="b">
        <f t="shared" si="94"/>
        <v>0</v>
      </c>
      <c r="CY208" s="1" t="b">
        <f t="shared" si="95"/>
        <v>1</v>
      </c>
      <c r="DG208" s="1" t="b">
        <f t="shared" si="96"/>
        <v>0</v>
      </c>
    </row>
    <row r="209" spans="1:111" x14ac:dyDescent="0.35">
      <c r="A209" s="2">
        <v>893</v>
      </c>
      <c r="B209" s="1" t="s">
        <v>13809</v>
      </c>
      <c r="C209" s="9">
        <v>44319</v>
      </c>
      <c r="D209" s="10" t="s">
        <v>13809</v>
      </c>
      <c r="E209" s="1" t="e">
        <f>ROUND((C209-D209)/365,0)</f>
        <v>#VALUE!</v>
      </c>
      <c r="F209" s="1" t="s">
        <v>127</v>
      </c>
      <c r="G209" s="1" t="s">
        <v>13809</v>
      </c>
      <c r="H209" s="1" t="s">
        <v>13809</v>
      </c>
      <c r="K209" s="2" t="s">
        <v>13809</v>
      </c>
      <c r="L209" s="9">
        <v>44316</v>
      </c>
      <c r="M209" s="2" t="s">
        <v>109</v>
      </c>
      <c r="N209" s="2" t="s">
        <v>13809</v>
      </c>
      <c r="O209" s="2" t="s">
        <v>110</v>
      </c>
      <c r="P209" s="2" t="s">
        <v>111</v>
      </c>
      <c r="T209" s="2" t="s">
        <v>112</v>
      </c>
      <c r="U209" s="2" t="b">
        <f>OR(S209="yes",T209="yes")</f>
        <v>1</v>
      </c>
      <c r="V209" s="2" t="s">
        <v>113</v>
      </c>
      <c r="W209" s="1" t="s">
        <v>112</v>
      </c>
      <c r="X209" s="1" t="s">
        <v>114</v>
      </c>
      <c r="Y209" s="2" t="s">
        <v>112</v>
      </c>
      <c r="AA209" s="2" t="s">
        <v>112</v>
      </c>
      <c r="AB209" s="2">
        <v>1</v>
      </c>
      <c r="AC209" s="1" t="s">
        <v>111</v>
      </c>
      <c r="AF209" s="1" t="s">
        <v>111</v>
      </c>
      <c r="AJ209" s="1" t="s">
        <v>115</v>
      </c>
      <c r="AK209" s="1" t="s">
        <v>116</v>
      </c>
      <c r="AN209" s="1" t="s">
        <v>1218</v>
      </c>
      <c r="AO209" s="1" t="s">
        <v>130</v>
      </c>
      <c r="AU209" s="1" t="s">
        <v>132</v>
      </c>
      <c r="AZ209" s="1" t="s">
        <v>1219</v>
      </c>
      <c r="BA209" s="1" t="s">
        <v>1220</v>
      </c>
      <c r="BC209" s="1" t="s">
        <v>1221</v>
      </c>
      <c r="BD209" s="1" t="s">
        <v>1222</v>
      </c>
      <c r="BF209" s="1" t="s">
        <v>1223</v>
      </c>
      <c r="BH209" s="1">
        <v>6</v>
      </c>
      <c r="BI209" s="1" t="s">
        <v>112</v>
      </c>
      <c r="BJ209" s="1" t="s">
        <v>112</v>
      </c>
      <c r="BK209" s="1" t="s">
        <v>112</v>
      </c>
      <c r="BL209" s="1" t="s">
        <v>142</v>
      </c>
      <c r="BQ209" s="1" t="s">
        <v>121</v>
      </c>
      <c r="BR209" s="1" t="s">
        <v>122</v>
      </c>
      <c r="BS209" s="1" t="s">
        <v>112</v>
      </c>
      <c r="BV209" s="9">
        <v>44330</v>
      </c>
      <c r="BX209" s="2" t="s">
        <v>111</v>
      </c>
      <c r="BY209" s="2" t="s">
        <v>156</v>
      </c>
      <c r="BZ209" s="2" t="s">
        <v>124</v>
      </c>
      <c r="CA209" s="2">
        <v>2</v>
      </c>
      <c r="CB209" s="1" t="s">
        <v>188</v>
      </c>
      <c r="CC209" s="2" t="s">
        <v>126</v>
      </c>
      <c r="CD209" s="1" t="e">
        <f t="shared" si="114"/>
        <v>#VALUE!</v>
      </c>
      <c r="CE209" s="1" t="e">
        <f t="shared" si="115"/>
        <v>#VALUE!</v>
      </c>
      <c r="CF209" s="1" t="e">
        <f t="shared" si="97"/>
        <v>#VALUE!</v>
      </c>
      <c r="CG209" s="1" t="e">
        <f t="shared" si="98"/>
        <v>#VALUE!</v>
      </c>
      <c r="CH209" s="1" t="e">
        <f t="shared" si="99"/>
        <v>#VALUE!</v>
      </c>
      <c r="CI209" s="1" t="e">
        <f t="shared" si="100"/>
        <v>#VALUE!</v>
      </c>
      <c r="CJ209" s="1" t="e">
        <f t="shared" si="101"/>
        <v>#VALUE!</v>
      </c>
      <c r="CK209" s="1" t="e">
        <f t="shared" si="102"/>
        <v>#VALUE!</v>
      </c>
      <c r="CL209" s="1" t="e">
        <f t="shared" si="103"/>
        <v>#VALUE!</v>
      </c>
      <c r="CM209" s="1" t="e">
        <f t="shared" si="104"/>
        <v>#VALUE!</v>
      </c>
      <c r="CN209" s="1" t="e">
        <f t="shared" si="105"/>
        <v>#VALUE!</v>
      </c>
      <c r="CO209" s="2" t="b">
        <f t="shared" si="106"/>
        <v>1</v>
      </c>
      <c r="CP209" s="2" t="b">
        <f t="shared" si="107"/>
        <v>1</v>
      </c>
      <c r="CQ209" s="2" t="b">
        <f t="shared" si="108"/>
        <v>0</v>
      </c>
      <c r="CR209" s="6" t="str">
        <f t="shared" si="109"/>
        <v>Male</v>
      </c>
      <c r="CS209" s="7">
        <f t="shared" si="110"/>
        <v>0</v>
      </c>
      <c r="CT209" s="7">
        <f t="shared" si="111"/>
        <v>0</v>
      </c>
      <c r="CU209" s="7">
        <f t="shared" si="112"/>
        <v>0</v>
      </c>
      <c r="CV209" s="7">
        <f t="shared" si="113"/>
        <v>1</v>
      </c>
      <c r="CW209" s="7">
        <f t="shared" si="93"/>
        <v>0</v>
      </c>
      <c r="CX209" s="1" t="e">
        <f t="shared" si="94"/>
        <v>#VALUE!</v>
      </c>
      <c r="CY209" s="1" t="e">
        <f t="shared" si="95"/>
        <v>#VALUE!</v>
      </c>
      <c r="DG209" s="1" t="e">
        <f t="shared" si="96"/>
        <v>#VALUE!</v>
      </c>
    </row>
    <row r="210" spans="1:111" ht="72.5" x14ac:dyDescent="0.35">
      <c r="B210" s="1" t="s">
        <v>13809</v>
      </c>
      <c r="C210" s="9">
        <v>44319</v>
      </c>
      <c r="D210" s="10" t="s">
        <v>13809</v>
      </c>
      <c r="E210" s="1">
        <v>35</v>
      </c>
      <c r="F210" s="1" t="s">
        <v>127</v>
      </c>
      <c r="G210" s="1" t="s">
        <v>13809</v>
      </c>
      <c r="H210" s="1" t="s">
        <v>13809</v>
      </c>
      <c r="K210" s="2" t="s">
        <v>13809</v>
      </c>
      <c r="L210" s="9">
        <v>44315</v>
      </c>
      <c r="M210" s="2" t="s">
        <v>109</v>
      </c>
      <c r="N210" s="2" t="s">
        <v>13809</v>
      </c>
      <c r="O210" s="2" t="s">
        <v>110</v>
      </c>
      <c r="P210" s="2" t="s">
        <v>111</v>
      </c>
      <c r="S210" s="2" t="s">
        <v>112</v>
      </c>
      <c r="T210" s="2" t="s">
        <v>111</v>
      </c>
      <c r="U210" s="2" t="b">
        <v>1</v>
      </c>
      <c r="V210" s="2" t="s">
        <v>113</v>
      </c>
      <c r="W210" s="1" t="s">
        <v>112</v>
      </c>
      <c r="X210" s="1" t="s">
        <v>114</v>
      </c>
      <c r="Y210" s="2" t="s">
        <v>112</v>
      </c>
      <c r="AA210" s="2" t="s">
        <v>112</v>
      </c>
      <c r="AB210" s="2">
        <v>3</v>
      </c>
      <c r="AC210" s="1" t="s">
        <v>111</v>
      </c>
      <c r="AF210" s="1" t="s">
        <v>111</v>
      </c>
      <c r="AJ210" s="1" t="s">
        <v>115</v>
      </c>
      <c r="AK210" s="1" t="s">
        <v>129</v>
      </c>
      <c r="AO210" s="1" t="s">
        <v>130</v>
      </c>
      <c r="AZ210" s="1" t="s">
        <v>310</v>
      </c>
      <c r="BA210" s="1" t="s">
        <v>1224</v>
      </c>
      <c r="BE210" s="1" t="s">
        <v>1225</v>
      </c>
      <c r="BG210" s="1" t="s">
        <v>1226</v>
      </c>
      <c r="BJ210" s="1" t="s">
        <v>112</v>
      </c>
      <c r="BK210" s="1" t="s">
        <v>112</v>
      </c>
      <c r="BL210" s="1" t="s">
        <v>187</v>
      </c>
      <c r="BQ210" s="1" t="s">
        <v>121</v>
      </c>
      <c r="BR210" s="1" t="s">
        <v>122</v>
      </c>
      <c r="BU210" s="34" t="s">
        <v>1227</v>
      </c>
      <c r="BV210" s="9">
        <v>44448</v>
      </c>
      <c r="BW210" s="34" t="s">
        <v>1228</v>
      </c>
      <c r="BX210" s="2" t="s">
        <v>111</v>
      </c>
      <c r="BY210" s="2" t="s">
        <v>136</v>
      </c>
      <c r="BZ210" s="2" t="s">
        <v>124</v>
      </c>
      <c r="CA210" s="2">
        <v>2</v>
      </c>
      <c r="CB210" s="1" t="s">
        <v>169</v>
      </c>
      <c r="CC210" s="2" t="s">
        <v>126</v>
      </c>
      <c r="CD210" s="1" t="b">
        <f t="shared" si="114"/>
        <v>0</v>
      </c>
      <c r="CE210" s="1" t="b">
        <f t="shared" si="115"/>
        <v>0</v>
      </c>
      <c r="CF210" s="1" t="b">
        <f t="shared" si="97"/>
        <v>0</v>
      </c>
      <c r="CG210" s="1" t="b">
        <f t="shared" si="98"/>
        <v>0</v>
      </c>
      <c r="CH210" s="1" t="b">
        <f t="shared" si="99"/>
        <v>0</v>
      </c>
      <c r="CI210" s="1" t="b">
        <f t="shared" si="100"/>
        <v>0</v>
      </c>
      <c r="CJ210" s="1" t="b">
        <f t="shared" si="101"/>
        <v>0</v>
      </c>
      <c r="CK210" s="1" t="b">
        <f t="shared" si="102"/>
        <v>1</v>
      </c>
      <c r="CL210" s="1" t="b">
        <f t="shared" si="103"/>
        <v>0</v>
      </c>
      <c r="CM210" s="1" t="b">
        <f t="shared" si="104"/>
        <v>0</v>
      </c>
      <c r="CN210" s="1" t="b">
        <f t="shared" si="105"/>
        <v>0</v>
      </c>
      <c r="CO210" s="2" t="b">
        <f t="shared" si="106"/>
        <v>1</v>
      </c>
      <c r="CP210" s="2" t="b">
        <f t="shared" si="107"/>
        <v>1</v>
      </c>
      <c r="CQ210" s="2" t="b">
        <f t="shared" si="108"/>
        <v>0</v>
      </c>
      <c r="CR210" s="6" t="str">
        <f t="shared" si="109"/>
        <v>Male</v>
      </c>
      <c r="CS210" s="7">
        <f t="shared" si="110"/>
        <v>0</v>
      </c>
      <c r="CT210" s="7">
        <f t="shared" si="111"/>
        <v>0</v>
      </c>
      <c r="CU210" s="7">
        <f t="shared" si="112"/>
        <v>0</v>
      </c>
      <c r="CV210" s="7">
        <f t="shared" si="113"/>
        <v>1</v>
      </c>
      <c r="CW210" s="7">
        <f t="shared" si="93"/>
        <v>0</v>
      </c>
      <c r="CX210" s="1" t="b">
        <f t="shared" si="94"/>
        <v>0</v>
      </c>
      <c r="CY210" s="1" t="b">
        <f t="shared" si="95"/>
        <v>1</v>
      </c>
      <c r="DG210" s="1" t="b">
        <f t="shared" si="96"/>
        <v>0</v>
      </c>
    </row>
    <row r="211" spans="1:111" ht="87" x14ac:dyDescent="0.35">
      <c r="A211" s="2">
        <v>246</v>
      </c>
      <c r="B211" s="1" t="s">
        <v>13809</v>
      </c>
      <c r="C211" s="9">
        <v>44319</v>
      </c>
      <c r="D211" s="10" t="s">
        <v>13809</v>
      </c>
      <c r="E211" s="1" t="e">
        <f>ROUND((C211-D211)/365,0)</f>
        <v>#VALUE!</v>
      </c>
      <c r="F211" s="1" t="s">
        <v>108</v>
      </c>
      <c r="G211" s="1" t="s">
        <v>13809</v>
      </c>
      <c r="H211" s="1" t="s">
        <v>13809</v>
      </c>
      <c r="I211" s="2" t="s">
        <v>183</v>
      </c>
      <c r="J211" s="2" t="s">
        <v>109</v>
      </c>
      <c r="K211" s="2" t="s">
        <v>13809</v>
      </c>
      <c r="L211" s="9">
        <v>44314</v>
      </c>
      <c r="M211" s="2" t="s">
        <v>109</v>
      </c>
      <c r="N211" s="2" t="s">
        <v>13809</v>
      </c>
      <c r="O211" s="2" t="s">
        <v>110</v>
      </c>
      <c r="P211" s="2" t="s">
        <v>111</v>
      </c>
      <c r="S211" s="2" t="s">
        <v>111</v>
      </c>
      <c r="T211" s="2" t="s">
        <v>112</v>
      </c>
      <c r="U211" s="2" t="b">
        <f>OR(S211="yes",T211="yes")</f>
        <v>1</v>
      </c>
      <c r="V211" s="2" t="s">
        <v>113</v>
      </c>
      <c r="W211" s="1" t="s">
        <v>112</v>
      </c>
      <c r="X211" s="1" t="s">
        <v>114</v>
      </c>
      <c r="Y211" s="2" t="s">
        <v>112</v>
      </c>
      <c r="Z211" s="2" t="s">
        <v>111</v>
      </c>
      <c r="AA211" s="2" t="s">
        <v>112</v>
      </c>
      <c r="AB211" s="2">
        <v>3</v>
      </c>
      <c r="AC211" s="1" t="s">
        <v>112</v>
      </c>
      <c r="AD211" s="1" t="s">
        <v>192</v>
      </c>
      <c r="AE211" s="1" t="s">
        <v>1229</v>
      </c>
      <c r="AF211" s="1" t="s">
        <v>111</v>
      </c>
      <c r="AK211" s="1" t="s">
        <v>201</v>
      </c>
      <c r="AN211" s="1" t="s">
        <v>1230</v>
      </c>
      <c r="AO211" s="1" t="s">
        <v>130</v>
      </c>
      <c r="AS211" s="1" t="s">
        <v>118</v>
      </c>
      <c r="AU211" s="1" t="s">
        <v>238</v>
      </c>
      <c r="AX211" s="1">
        <v>56</v>
      </c>
      <c r="AZ211" s="1" t="s">
        <v>155</v>
      </c>
      <c r="BA211" s="1" t="s">
        <v>1231</v>
      </c>
      <c r="BJ211" s="11" t="s">
        <v>112</v>
      </c>
      <c r="BQ211" s="1" t="s">
        <v>121</v>
      </c>
      <c r="BR211" s="1" t="s">
        <v>122</v>
      </c>
      <c r="BS211" s="1" t="s">
        <v>112</v>
      </c>
      <c r="BU211" s="34" t="s">
        <v>1232</v>
      </c>
      <c r="BV211" s="9">
        <v>44340</v>
      </c>
      <c r="BW211" s="34" t="s">
        <v>14150</v>
      </c>
      <c r="BX211" s="2" t="s">
        <v>111</v>
      </c>
      <c r="BY211" s="2" t="s">
        <v>123</v>
      </c>
      <c r="BZ211" s="2" t="s">
        <v>124</v>
      </c>
      <c r="CA211" s="2">
        <v>2</v>
      </c>
      <c r="CB211" s="1" t="s">
        <v>751</v>
      </c>
      <c r="CC211" s="2" t="s">
        <v>126</v>
      </c>
      <c r="CD211" s="1" t="e">
        <f t="shared" si="114"/>
        <v>#VALUE!</v>
      </c>
      <c r="CE211" s="1" t="e">
        <f t="shared" si="115"/>
        <v>#VALUE!</v>
      </c>
      <c r="CF211" s="1" t="e">
        <f t="shared" si="97"/>
        <v>#VALUE!</v>
      </c>
      <c r="CG211" s="1" t="e">
        <f t="shared" si="98"/>
        <v>#VALUE!</v>
      </c>
      <c r="CH211" s="1" t="e">
        <f t="shared" si="99"/>
        <v>#VALUE!</v>
      </c>
      <c r="CI211" s="1" t="e">
        <f t="shared" si="100"/>
        <v>#VALUE!</v>
      </c>
      <c r="CJ211" s="1" t="e">
        <f t="shared" si="101"/>
        <v>#VALUE!</v>
      </c>
      <c r="CK211" s="1" t="e">
        <f t="shared" si="102"/>
        <v>#VALUE!</v>
      </c>
      <c r="CL211" s="1" t="e">
        <f t="shared" si="103"/>
        <v>#VALUE!</v>
      </c>
      <c r="CM211" s="1" t="e">
        <f t="shared" si="104"/>
        <v>#VALUE!</v>
      </c>
      <c r="CN211" s="1" t="e">
        <f t="shared" si="105"/>
        <v>#VALUE!</v>
      </c>
      <c r="CO211" s="2" t="b">
        <f t="shared" si="106"/>
        <v>1</v>
      </c>
      <c r="CP211" s="2" t="b">
        <f t="shared" si="107"/>
        <v>1</v>
      </c>
      <c r="CQ211" s="2" t="b">
        <f t="shared" si="108"/>
        <v>0</v>
      </c>
      <c r="CR211" s="6" t="str">
        <f t="shared" si="109"/>
        <v>Female</v>
      </c>
      <c r="CS211" s="7">
        <f t="shared" si="110"/>
        <v>1</v>
      </c>
      <c r="CT211" s="7">
        <f t="shared" si="111"/>
        <v>0</v>
      </c>
      <c r="CU211" s="7">
        <f t="shared" si="112"/>
        <v>0</v>
      </c>
      <c r="CV211" s="7">
        <f t="shared" si="113"/>
        <v>1</v>
      </c>
      <c r="CW211" s="7">
        <f t="shared" si="93"/>
        <v>0</v>
      </c>
      <c r="CX211" s="1" t="e">
        <f t="shared" si="94"/>
        <v>#VALUE!</v>
      </c>
      <c r="CY211" s="1" t="e">
        <f t="shared" si="95"/>
        <v>#VALUE!</v>
      </c>
      <c r="DG211" s="1" t="e">
        <f t="shared" si="96"/>
        <v>#VALUE!</v>
      </c>
    </row>
    <row r="212" spans="1:111" ht="43.5" x14ac:dyDescent="0.35">
      <c r="B212" s="1" t="s">
        <v>13809</v>
      </c>
      <c r="C212" s="9">
        <v>44319</v>
      </c>
      <c r="D212" s="10" t="s">
        <v>13809</v>
      </c>
      <c r="E212" s="1">
        <v>42</v>
      </c>
      <c r="F212" s="1" t="s">
        <v>108</v>
      </c>
      <c r="G212" s="1" t="s">
        <v>13809</v>
      </c>
      <c r="H212" s="1" t="s">
        <v>13809</v>
      </c>
      <c r="K212" s="2" t="s">
        <v>13809</v>
      </c>
      <c r="L212" s="9">
        <v>44229</v>
      </c>
      <c r="M212" s="2" t="s">
        <v>128</v>
      </c>
      <c r="N212" s="2" t="s">
        <v>13809</v>
      </c>
      <c r="O212" s="2" t="s">
        <v>110</v>
      </c>
      <c r="P212" s="2" t="s">
        <v>111</v>
      </c>
      <c r="S212" s="2" t="s">
        <v>111</v>
      </c>
      <c r="T212" s="2" t="s">
        <v>112</v>
      </c>
      <c r="U212" s="2" t="b">
        <v>1</v>
      </c>
      <c r="V212" s="2" t="s">
        <v>113</v>
      </c>
      <c r="W212" s="1" t="s">
        <v>112</v>
      </c>
      <c r="X212" s="1" t="s">
        <v>138</v>
      </c>
      <c r="Y212" s="2" t="s">
        <v>112</v>
      </c>
      <c r="Z212" s="2" t="s">
        <v>111</v>
      </c>
      <c r="AA212" s="2" t="s">
        <v>112</v>
      </c>
      <c r="AB212" s="2">
        <v>27</v>
      </c>
      <c r="AC212" s="1" t="s">
        <v>111</v>
      </c>
      <c r="AF212" s="1" t="s">
        <v>111</v>
      </c>
      <c r="AJ212" s="1" t="s">
        <v>115</v>
      </c>
      <c r="AK212" s="1" t="s">
        <v>201</v>
      </c>
      <c r="AN212" s="1" t="s">
        <v>1233</v>
      </c>
      <c r="AO212" s="1" t="s">
        <v>221</v>
      </c>
      <c r="AS212" s="1" t="s">
        <v>229</v>
      </c>
      <c r="AZ212" s="1" t="s">
        <v>320</v>
      </c>
      <c r="BG212" s="1">
        <v>0.11</v>
      </c>
      <c r="BH212" s="1">
        <v>4</v>
      </c>
      <c r="BJ212" s="1" t="s">
        <v>111</v>
      </c>
      <c r="BN212" s="1" t="s">
        <v>112</v>
      </c>
      <c r="BO212" s="1" t="s">
        <v>148</v>
      </c>
      <c r="BP212" s="1" t="s">
        <v>1234</v>
      </c>
      <c r="BU212" s="34" t="s">
        <v>1235</v>
      </c>
      <c r="BV212" s="9">
        <v>44449</v>
      </c>
      <c r="BW212" s="34" t="s">
        <v>1236</v>
      </c>
      <c r="BZ212" s="2" t="s">
        <v>162</v>
      </c>
      <c r="CA212" s="2">
        <v>2</v>
      </c>
      <c r="CB212" s="1" t="s">
        <v>188</v>
      </c>
      <c r="CC212" s="2" t="s">
        <v>126</v>
      </c>
      <c r="CD212" s="1" t="b">
        <f t="shared" si="114"/>
        <v>0</v>
      </c>
      <c r="CE212" s="1" t="b">
        <f t="shared" si="115"/>
        <v>0</v>
      </c>
      <c r="CF212" s="1" t="b">
        <f t="shared" si="97"/>
        <v>0</v>
      </c>
      <c r="CG212" s="1" t="b">
        <f t="shared" si="98"/>
        <v>0</v>
      </c>
      <c r="CH212" s="1" t="b">
        <f t="shared" si="99"/>
        <v>0</v>
      </c>
      <c r="CI212" s="1" t="b">
        <f t="shared" si="100"/>
        <v>0</v>
      </c>
      <c r="CJ212" s="1" t="b">
        <f t="shared" si="101"/>
        <v>0</v>
      </c>
      <c r="CK212" s="1" t="b">
        <f t="shared" si="102"/>
        <v>0</v>
      </c>
      <c r="CL212" s="1" t="b">
        <f t="shared" si="103"/>
        <v>1</v>
      </c>
      <c r="CM212" s="1" t="b">
        <f t="shared" si="104"/>
        <v>0</v>
      </c>
      <c r="CN212" s="1" t="b">
        <f t="shared" si="105"/>
        <v>0</v>
      </c>
      <c r="CO212" s="2" t="b">
        <f t="shared" si="106"/>
        <v>0</v>
      </c>
      <c r="CP212" s="2" t="b">
        <f t="shared" si="107"/>
        <v>0</v>
      </c>
      <c r="CQ212" s="2" t="b">
        <f t="shared" si="108"/>
        <v>0</v>
      </c>
      <c r="CR212" s="6" t="str">
        <f t="shared" si="109"/>
        <v>Female</v>
      </c>
      <c r="CS212" s="7">
        <f t="shared" si="110"/>
        <v>0</v>
      </c>
      <c r="CT212" s="7">
        <f t="shared" si="111"/>
        <v>0</v>
      </c>
      <c r="CU212" s="7">
        <f t="shared" si="112"/>
        <v>0</v>
      </c>
      <c r="CV212" s="7">
        <f t="shared" si="113"/>
        <v>0</v>
      </c>
      <c r="CW212" s="7">
        <f t="shared" si="93"/>
        <v>1</v>
      </c>
      <c r="CX212" s="1" t="b">
        <f t="shared" si="94"/>
        <v>0</v>
      </c>
      <c r="CY212" s="1" t="b">
        <f t="shared" si="95"/>
        <v>0</v>
      </c>
      <c r="DG212" s="1" t="b">
        <f t="shared" si="96"/>
        <v>0</v>
      </c>
    </row>
    <row r="213" spans="1:111" x14ac:dyDescent="0.35">
      <c r="A213" s="2">
        <v>448</v>
      </c>
      <c r="B213" s="1" t="s">
        <v>13809</v>
      </c>
      <c r="C213" s="9">
        <v>44319</v>
      </c>
      <c r="D213" s="10" t="s">
        <v>13809</v>
      </c>
      <c r="E213" s="1">
        <v>25</v>
      </c>
      <c r="F213" s="1" t="s">
        <v>127</v>
      </c>
      <c r="G213" s="1" t="s">
        <v>13809</v>
      </c>
      <c r="H213" s="1" t="s">
        <v>13809</v>
      </c>
      <c r="I213" s="9">
        <v>44302</v>
      </c>
      <c r="J213" s="2" t="s">
        <v>109</v>
      </c>
      <c r="K213" s="2" t="s">
        <v>13809</v>
      </c>
      <c r="N213" s="2" t="s">
        <v>13809</v>
      </c>
      <c r="O213" s="2" t="s">
        <v>110</v>
      </c>
      <c r="P213" s="2" t="s">
        <v>111</v>
      </c>
      <c r="S213" s="2" t="s">
        <v>111</v>
      </c>
      <c r="T213" s="2" t="s">
        <v>112</v>
      </c>
      <c r="U213" s="2" t="b">
        <v>1</v>
      </c>
      <c r="V213" s="2" t="s">
        <v>159</v>
      </c>
      <c r="W213" s="1" t="s">
        <v>112</v>
      </c>
      <c r="X213" s="1" t="s">
        <v>138</v>
      </c>
      <c r="Y213" s="2" t="s">
        <v>112</v>
      </c>
      <c r="Z213" s="2" t="s">
        <v>112</v>
      </c>
      <c r="AA213" s="2" t="s">
        <v>111</v>
      </c>
      <c r="AB213" s="2">
        <v>6</v>
      </c>
      <c r="AC213" s="1" t="s">
        <v>111</v>
      </c>
      <c r="AF213" s="1" t="s">
        <v>111</v>
      </c>
      <c r="AJ213" s="1" t="s">
        <v>115</v>
      </c>
      <c r="AK213" s="1" t="s">
        <v>129</v>
      </c>
      <c r="AO213" s="1" t="s">
        <v>117</v>
      </c>
      <c r="AS213" s="1" t="s">
        <v>118</v>
      </c>
      <c r="AT213" s="1" t="s">
        <v>112</v>
      </c>
      <c r="AU213" s="1" t="s">
        <v>132</v>
      </c>
      <c r="AZ213" s="1" t="s">
        <v>155</v>
      </c>
      <c r="BA213" s="1" t="s">
        <v>1237</v>
      </c>
      <c r="BI213" s="1" t="s">
        <v>112</v>
      </c>
      <c r="BJ213" s="1" t="s">
        <v>112</v>
      </c>
      <c r="BK213" s="1" t="s">
        <v>112</v>
      </c>
      <c r="BL213" s="1" t="s">
        <v>142</v>
      </c>
      <c r="BQ213" s="1" t="s">
        <v>121</v>
      </c>
      <c r="BR213" s="1" t="s">
        <v>122</v>
      </c>
      <c r="BS213" s="1" t="s">
        <v>112</v>
      </c>
      <c r="BU213" s="34" t="s">
        <v>1238</v>
      </c>
      <c r="BV213" s="9">
        <v>44343</v>
      </c>
      <c r="BX213" s="2" t="s">
        <v>111</v>
      </c>
      <c r="BY213" s="2" t="s">
        <v>123</v>
      </c>
      <c r="BZ213" s="2" t="s">
        <v>124</v>
      </c>
      <c r="CA213" s="2">
        <v>1</v>
      </c>
      <c r="CB213" s="1" t="s">
        <v>751</v>
      </c>
      <c r="CC213" s="2" t="s">
        <v>220</v>
      </c>
      <c r="CD213" s="1" t="b">
        <f t="shared" si="114"/>
        <v>1</v>
      </c>
      <c r="CE213" s="1" t="b">
        <f t="shared" si="115"/>
        <v>0</v>
      </c>
      <c r="CF213" s="1" t="b">
        <f t="shared" si="97"/>
        <v>0</v>
      </c>
      <c r="CG213" s="1" t="b">
        <f t="shared" si="98"/>
        <v>0</v>
      </c>
      <c r="CH213" s="1" t="b">
        <f t="shared" si="99"/>
        <v>0</v>
      </c>
      <c r="CI213" s="1" t="b">
        <f t="shared" si="100"/>
        <v>0</v>
      </c>
      <c r="CJ213" s="1" t="b">
        <f t="shared" si="101"/>
        <v>1</v>
      </c>
      <c r="CK213" s="1" t="b">
        <f t="shared" si="102"/>
        <v>0</v>
      </c>
      <c r="CL213" s="1" t="b">
        <f t="shared" si="103"/>
        <v>0</v>
      </c>
      <c r="CM213" s="1" t="b">
        <f t="shared" si="104"/>
        <v>0</v>
      </c>
      <c r="CN213" s="1" t="b">
        <f t="shared" si="105"/>
        <v>0</v>
      </c>
      <c r="CO213" s="2" t="b">
        <f t="shared" si="106"/>
        <v>1</v>
      </c>
      <c r="CP213" s="2" t="b">
        <f t="shared" si="107"/>
        <v>1</v>
      </c>
      <c r="CQ213" s="2" t="b">
        <f t="shared" si="108"/>
        <v>0</v>
      </c>
      <c r="CR213" s="6" t="str">
        <f t="shared" si="109"/>
        <v>Male</v>
      </c>
      <c r="CS213" s="7">
        <f t="shared" si="110"/>
        <v>1</v>
      </c>
      <c r="CT213" s="7">
        <f t="shared" si="111"/>
        <v>0</v>
      </c>
      <c r="CU213" s="7">
        <f t="shared" si="112"/>
        <v>0</v>
      </c>
      <c r="CV213" s="7">
        <f t="shared" si="113"/>
        <v>0</v>
      </c>
      <c r="CW213" s="7">
        <f t="shared" si="93"/>
        <v>0</v>
      </c>
      <c r="CX213" s="1" t="b">
        <f t="shared" si="94"/>
        <v>1</v>
      </c>
      <c r="CY213" s="1" t="b">
        <f t="shared" si="95"/>
        <v>1</v>
      </c>
      <c r="DG213" s="1" t="b">
        <f t="shared" si="96"/>
        <v>0</v>
      </c>
    </row>
    <row r="214" spans="1:111" ht="333.5" x14ac:dyDescent="0.35">
      <c r="B214" s="1" t="s">
        <v>13809</v>
      </c>
      <c r="C214" s="9">
        <v>44319</v>
      </c>
      <c r="D214" s="10" t="s">
        <v>13809</v>
      </c>
      <c r="E214" s="1">
        <v>31</v>
      </c>
      <c r="F214" s="1" t="s">
        <v>127</v>
      </c>
      <c r="G214" s="1" t="s">
        <v>13809</v>
      </c>
      <c r="H214" s="1" t="s">
        <v>13809</v>
      </c>
      <c r="J214" s="2" t="s">
        <v>163</v>
      </c>
      <c r="K214" s="2" t="s">
        <v>13809</v>
      </c>
      <c r="L214" s="9">
        <v>44315</v>
      </c>
      <c r="M214" s="2" t="s">
        <v>128</v>
      </c>
      <c r="N214" s="2" t="s">
        <v>13809</v>
      </c>
      <c r="O214" s="2" t="s">
        <v>110</v>
      </c>
      <c r="P214" s="2" t="s">
        <v>111</v>
      </c>
      <c r="S214" s="2" t="s">
        <v>112</v>
      </c>
      <c r="T214" s="2" t="s">
        <v>111</v>
      </c>
      <c r="U214" s="2" t="b">
        <v>1</v>
      </c>
      <c r="V214" s="2" t="s">
        <v>113</v>
      </c>
      <c r="W214" s="1" t="s">
        <v>112</v>
      </c>
      <c r="X214" s="1" t="s">
        <v>114</v>
      </c>
      <c r="Y214" s="2" t="s">
        <v>112</v>
      </c>
      <c r="Z214" s="2" t="s">
        <v>111</v>
      </c>
      <c r="AA214" s="2" t="s">
        <v>112</v>
      </c>
      <c r="AB214" s="2">
        <v>2</v>
      </c>
      <c r="AF214" s="1" t="s">
        <v>111</v>
      </c>
      <c r="AH214" s="1" t="s">
        <v>193</v>
      </c>
      <c r="AI214" s="1" t="s">
        <v>1239</v>
      </c>
      <c r="AJ214" s="1" t="s">
        <v>418</v>
      </c>
      <c r="AK214" s="1" t="s">
        <v>116</v>
      </c>
      <c r="AN214" s="1" t="s">
        <v>1240</v>
      </c>
      <c r="AO214" s="1" t="s">
        <v>195</v>
      </c>
      <c r="AS214" s="1" t="s">
        <v>229</v>
      </c>
      <c r="AU214" s="1" t="s">
        <v>132</v>
      </c>
      <c r="AZ214" s="1" t="s">
        <v>155</v>
      </c>
      <c r="BA214" s="1" t="s">
        <v>1241</v>
      </c>
      <c r="BJ214" s="1" t="s">
        <v>112</v>
      </c>
      <c r="BK214" s="1" t="s">
        <v>112</v>
      </c>
      <c r="BL214" s="1" t="s">
        <v>268</v>
      </c>
      <c r="BM214" s="1" t="s">
        <v>1242</v>
      </c>
      <c r="BQ214" s="1" t="s">
        <v>121</v>
      </c>
      <c r="BR214" s="1" t="s">
        <v>275</v>
      </c>
      <c r="BS214" s="1" t="s">
        <v>112</v>
      </c>
      <c r="BU214" s="34" t="s">
        <v>13821</v>
      </c>
      <c r="BV214" s="9">
        <v>44559</v>
      </c>
      <c r="BW214" s="34" t="s">
        <v>1243</v>
      </c>
      <c r="BY214" s="2" t="s">
        <v>136</v>
      </c>
      <c r="BZ214" s="2" t="s">
        <v>124</v>
      </c>
      <c r="CA214" s="2">
        <v>2</v>
      </c>
      <c r="CB214" s="1" t="s">
        <v>169</v>
      </c>
      <c r="CC214" s="2" t="s">
        <v>126</v>
      </c>
      <c r="CD214" s="1" t="b">
        <f t="shared" si="114"/>
        <v>0</v>
      </c>
      <c r="CE214" s="1" t="b">
        <f t="shared" si="115"/>
        <v>0</v>
      </c>
      <c r="CF214" s="1" t="b">
        <f t="shared" si="97"/>
        <v>0</v>
      </c>
      <c r="CG214" s="1" t="b">
        <f t="shared" si="98"/>
        <v>0</v>
      </c>
      <c r="CH214" s="1" t="b">
        <f t="shared" si="99"/>
        <v>0</v>
      </c>
      <c r="CI214" s="1" t="b">
        <f t="shared" si="100"/>
        <v>0</v>
      </c>
      <c r="CJ214" s="1" t="b">
        <f t="shared" si="101"/>
        <v>0</v>
      </c>
      <c r="CK214" s="1" t="b">
        <f t="shared" si="102"/>
        <v>1</v>
      </c>
      <c r="CL214" s="1" t="b">
        <f t="shared" si="103"/>
        <v>0</v>
      </c>
      <c r="CM214" s="1" t="b">
        <f t="shared" si="104"/>
        <v>0</v>
      </c>
      <c r="CN214" s="1" t="b">
        <f t="shared" si="105"/>
        <v>0</v>
      </c>
      <c r="CO214" s="2" t="b">
        <f t="shared" si="106"/>
        <v>1</v>
      </c>
      <c r="CP214" s="2" t="b">
        <f t="shared" si="107"/>
        <v>1</v>
      </c>
      <c r="CQ214" s="2" t="b">
        <f t="shared" si="108"/>
        <v>0</v>
      </c>
      <c r="CR214" s="6" t="str">
        <f t="shared" si="109"/>
        <v>Male</v>
      </c>
      <c r="CS214" s="7">
        <f t="shared" si="110"/>
        <v>0</v>
      </c>
      <c r="CT214" s="7">
        <f t="shared" si="111"/>
        <v>0</v>
      </c>
      <c r="CU214" s="7">
        <f t="shared" si="112"/>
        <v>0</v>
      </c>
      <c r="CV214" s="7">
        <f t="shared" si="113"/>
        <v>0</v>
      </c>
      <c r="CW214" s="7">
        <f t="shared" si="93"/>
        <v>1</v>
      </c>
      <c r="CX214" s="1" t="b">
        <f t="shared" si="94"/>
        <v>0</v>
      </c>
      <c r="CY214" s="1" t="b">
        <f t="shared" si="95"/>
        <v>1</v>
      </c>
      <c r="DB214" s="4"/>
      <c r="DC214" s="4"/>
      <c r="DD214" s="4"/>
      <c r="DG214" s="1" t="b">
        <f t="shared" si="96"/>
        <v>0</v>
      </c>
    </row>
    <row r="215" spans="1:111" x14ac:dyDescent="0.35">
      <c r="A215" s="2">
        <v>449</v>
      </c>
      <c r="B215" s="1" t="s">
        <v>13809</v>
      </c>
      <c r="C215" s="9">
        <v>44319</v>
      </c>
      <c r="D215" s="10" t="s">
        <v>13809</v>
      </c>
      <c r="E215" s="1" t="e">
        <f>ROUND((C215-D215)/365,0)</f>
        <v>#VALUE!</v>
      </c>
      <c r="F215" s="1" t="s">
        <v>127</v>
      </c>
      <c r="G215" s="1" t="s">
        <v>13809</v>
      </c>
      <c r="H215" s="1" t="s">
        <v>13809</v>
      </c>
      <c r="K215" s="2" t="s">
        <v>13809</v>
      </c>
      <c r="L215" s="9">
        <v>44315</v>
      </c>
      <c r="M215" s="2" t="s">
        <v>109</v>
      </c>
      <c r="N215" s="2" t="s">
        <v>13809</v>
      </c>
      <c r="O215" s="2" t="s">
        <v>110</v>
      </c>
      <c r="P215" s="2" t="s">
        <v>111</v>
      </c>
      <c r="S215" s="2" t="s">
        <v>112</v>
      </c>
      <c r="T215" s="2" t="s">
        <v>112</v>
      </c>
      <c r="U215" s="2" t="b">
        <f>OR(S215="yes",T215="yes")</f>
        <v>1</v>
      </c>
      <c r="V215" s="2" t="s">
        <v>113</v>
      </c>
      <c r="W215" s="1" t="s">
        <v>112</v>
      </c>
      <c r="X215" s="1" t="s">
        <v>114</v>
      </c>
      <c r="Y215" s="2" t="s">
        <v>112</v>
      </c>
      <c r="AA215" s="2" t="s">
        <v>112</v>
      </c>
      <c r="AB215" s="2">
        <v>3</v>
      </c>
      <c r="AF215" s="1" t="s">
        <v>111</v>
      </c>
      <c r="AK215" s="1" t="s">
        <v>129</v>
      </c>
      <c r="AO215" s="1" t="s">
        <v>635</v>
      </c>
      <c r="AP215" s="1" t="s">
        <v>420</v>
      </c>
      <c r="AQ215" s="1" t="s">
        <v>1244</v>
      </c>
      <c r="AS215" s="1" t="s">
        <v>118</v>
      </c>
      <c r="AT215" s="1" t="s">
        <v>112</v>
      </c>
      <c r="AZ215" s="1" t="s">
        <v>155</v>
      </c>
      <c r="BA215" s="1" t="s">
        <v>1245</v>
      </c>
      <c r="BI215" s="1" t="s">
        <v>112</v>
      </c>
      <c r="BJ215" s="1" t="s">
        <v>112</v>
      </c>
      <c r="BK215" s="1" t="s">
        <v>111</v>
      </c>
      <c r="BQ215" s="1" t="s">
        <v>121</v>
      </c>
      <c r="BR215" s="1" t="s">
        <v>122</v>
      </c>
      <c r="BS215" s="1" t="s">
        <v>112</v>
      </c>
      <c r="BV215" s="9">
        <v>44341</v>
      </c>
      <c r="BW215" s="34" t="s">
        <v>1246</v>
      </c>
      <c r="BX215" s="2" t="s">
        <v>111</v>
      </c>
      <c r="BY215" s="2" t="s">
        <v>136</v>
      </c>
      <c r="BZ215" s="2" t="s">
        <v>124</v>
      </c>
      <c r="CA215" s="2">
        <v>2</v>
      </c>
      <c r="CB215" s="1" t="s">
        <v>751</v>
      </c>
      <c r="CC215" s="2" t="s">
        <v>126</v>
      </c>
      <c r="CD215" s="1" t="e">
        <f t="shared" si="114"/>
        <v>#VALUE!</v>
      </c>
      <c r="CE215" s="1" t="e">
        <f t="shared" si="115"/>
        <v>#VALUE!</v>
      </c>
      <c r="CF215" s="1" t="e">
        <f t="shared" si="97"/>
        <v>#VALUE!</v>
      </c>
      <c r="CG215" s="1" t="e">
        <f t="shared" si="98"/>
        <v>#VALUE!</v>
      </c>
      <c r="CH215" s="1" t="e">
        <f t="shared" si="99"/>
        <v>#VALUE!</v>
      </c>
      <c r="CI215" s="1" t="e">
        <f t="shared" si="100"/>
        <v>#VALUE!</v>
      </c>
      <c r="CJ215" s="1" t="e">
        <f t="shared" si="101"/>
        <v>#VALUE!</v>
      </c>
      <c r="CK215" s="1" t="e">
        <f t="shared" si="102"/>
        <v>#VALUE!</v>
      </c>
      <c r="CL215" s="1" t="e">
        <f t="shared" si="103"/>
        <v>#VALUE!</v>
      </c>
      <c r="CM215" s="1" t="e">
        <f t="shared" si="104"/>
        <v>#VALUE!</v>
      </c>
      <c r="CN215" s="1" t="e">
        <f t="shared" si="105"/>
        <v>#VALUE!</v>
      </c>
      <c r="CO215" s="2" t="b">
        <f t="shared" si="106"/>
        <v>1</v>
      </c>
      <c r="CP215" s="2" t="b">
        <f t="shared" si="107"/>
        <v>1</v>
      </c>
      <c r="CQ215" s="2" t="b">
        <f t="shared" si="108"/>
        <v>0</v>
      </c>
      <c r="CR215" s="6" t="str">
        <f t="shared" si="109"/>
        <v>Male</v>
      </c>
      <c r="CS215" s="7">
        <f t="shared" si="110"/>
        <v>0</v>
      </c>
      <c r="CT215" s="7">
        <f t="shared" si="111"/>
        <v>0</v>
      </c>
      <c r="CU215" s="7">
        <f t="shared" si="112"/>
        <v>0</v>
      </c>
      <c r="CV215" s="7">
        <f t="shared" si="113"/>
        <v>1</v>
      </c>
      <c r="CW215" s="7">
        <f t="shared" si="93"/>
        <v>0</v>
      </c>
      <c r="CX215" s="1" t="e">
        <f t="shared" si="94"/>
        <v>#VALUE!</v>
      </c>
      <c r="CY215" s="1" t="e">
        <f t="shared" si="95"/>
        <v>#VALUE!</v>
      </c>
      <c r="DG215" s="1" t="e">
        <f t="shared" si="96"/>
        <v>#VALUE!</v>
      </c>
    </row>
    <row r="216" spans="1:111" x14ac:dyDescent="0.35">
      <c r="A216" s="2">
        <v>150</v>
      </c>
      <c r="B216" s="1" t="s">
        <v>13809</v>
      </c>
      <c r="C216" s="9">
        <v>44319</v>
      </c>
      <c r="D216" s="10" t="s">
        <v>13809</v>
      </c>
      <c r="E216" s="1" t="e">
        <f>ROUND((C216-D216)/365,0)</f>
        <v>#VALUE!</v>
      </c>
      <c r="F216" s="1" t="s">
        <v>127</v>
      </c>
      <c r="G216" s="1" t="s">
        <v>13809</v>
      </c>
      <c r="H216" s="1" t="s">
        <v>13809</v>
      </c>
      <c r="I216" s="9">
        <v>44286</v>
      </c>
      <c r="J216" s="2" t="s">
        <v>109</v>
      </c>
      <c r="K216" s="2" t="s">
        <v>13809</v>
      </c>
      <c r="L216" s="9">
        <v>44307</v>
      </c>
      <c r="M216" s="2" t="s">
        <v>109</v>
      </c>
      <c r="N216" s="2" t="s">
        <v>13809</v>
      </c>
      <c r="O216" s="2" t="s">
        <v>110</v>
      </c>
      <c r="P216" s="2" t="s">
        <v>111</v>
      </c>
      <c r="S216" s="2" t="s">
        <v>111</v>
      </c>
      <c r="T216" s="2" t="s">
        <v>112</v>
      </c>
      <c r="U216" s="2" t="b">
        <f>OR(S216="yes",T216="yes")</f>
        <v>1</v>
      </c>
      <c r="V216" s="2" t="s">
        <v>113</v>
      </c>
      <c r="W216" s="1" t="s">
        <v>112</v>
      </c>
      <c r="X216" s="1" t="s">
        <v>110</v>
      </c>
      <c r="Y216" s="2" t="s">
        <v>112</v>
      </c>
      <c r="Z216" s="2" t="s">
        <v>111</v>
      </c>
      <c r="AA216" s="2" t="s">
        <v>112</v>
      </c>
      <c r="AB216" s="2">
        <v>3</v>
      </c>
      <c r="AC216" s="1" t="s">
        <v>111</v>
      </c>
      <c r="AF216" s="1" t="s">
        <v>111</v>
      </c>
      <c r="AJ216" s="1" t="s">
        <v>115</v>
      </c>
      <c r="AK216" s="1" t="s">
        <v>1247</v>
      </c>
      <c r="AN216" s="1" t="s">
        <v>1248</v>
      </c>
      <c r="AO216" s="1" t="s">
        <v>117</v>
      </c>
      <c r="AS216" s="1" t="s">
        <v>145</v>
      </c>
      <c r="AT216" s="1" t="s">
        <v>112</v>
      </c>
      <c r="AU216" s="1" t="s">
        <v>132</v>
      </c>
      <c r="AZ216" s="1" t="s">
        <v>179</v>
      </c>
      <c r="BA216" s="1" t="s">
        <v>1249</v>
      </c>
      <c r="BG216" s="1">
        <v>6.8</v>
      </c>
      <c r="BI216" s="1" t="s">
        <v>112</v>
      </c>
      <c r="BJ216" s="1" t="s">
        <v>112</v>
      </c>
      <c r="BK216" s="1" t="s">
        <v>112</v>
      </c>
      <c r="BL216" s="1" t="s">
        <v>226</v>
      </c>
      <c r="BQ216" s="1" t="s">
        <v>121</v>
      </c>
      <c r="BR216" s="1" t="s">
        <v>122</v>
      </c>
      <c r="BS216" s="1" t="s">
        <v>112</v>
      </c>
      <c r="BU216" s="34" t="s">
        <v>1250</v>
      </c>
      <c r="BV216" s="9">
        <v>44344</v>
      </c>
      <c r="BW216" s="34" t="s">
        <v>14151</v>
      </c>
      <c r="BX216" s="2" t="s">
        <v>111</v>
      </c>
      <c r="BY216" s="2" t="s">
        <v>123</v>
      </c>
      <c r="BZ216" s="2" t="s">
        <v>124</v>
      </c>
      <c r="CA216" s="2">
        <v>2</v>
      </c>
      <c r="CB216" s="1" t="s">
        <v>751</v>
      </c>
      <c r="CC216" s="2" t="s">
        <v>126</v>
      </c>
      <c r="CD216" s="1" t="e">
        <f t="shared" si="114"/>
        <v>#VALUE!</v>
      </c>
      <c r="CE216" s="1" t="e">
        <f t="shared" si="115"/>
        <v>#VALUE!</v>
      </c>
      <c r="CF216" s="1" t="e">
        <f t="shared" si="97"/>
        <v>#VALUE!</v>
      </c>
      <c r="CG216" s="1" t="e">
        <f t="shared" si="98"/>
        <v>#VALUE!</v>
      </c>
      <c r="CH216" s="1" t="e">
        <f t="shared" si="99"/>
        <v>#VALUE!</v>
      </c>
      <c r="CI216" s="1" t="e">
        <f t="shared" si="100"/>
        <v>#VALUE!</v>
      </c>
      <c r="CJ216" s="1" t="e">
        <f t="shared" si="101"/>
        <v>#VALUE!</v>
      </c>
      <c r="CK216" s="1" t="e">
        <f t="shared" si="102"/>
        <v>#VALUE!</v>
      </c>
      <c r="CL216" s="1" t="e">
        <f t="shared" si="103"/>
        <v>#VALUE!</v>
      </c>
      <c r="CM216" s="1" t="e">
        <f t="shared" si="104"/>
        <v>#VALUE!</v>
      </c>
      <c r="CN216" s="1" t="e">
        <f t="shared" si="105"/>
        <v>#VALUE!</v>
      </c>
      <c r="CO216" s="2" t="b">
        <f t="shared" si="106"/>
        <v>1</v>
      </c>
      <c r="CP216" s="2" t="b">
        <f t="shared" si="107"/>
        <v>1</v>
      </c>
      <c r="CQ216" s="2" t="b">
        <f t="shared" si="108"/>
        <v>0</v>
      </c>
      <c r="CR216" s="6" t="str">
        <f t="shared" si="109"/>
        <v>Male</v>
      </c>
      <c r="CS216" s="7">
        <f t="shared" si="110"/>
        <v>1</v>
      </c>
      <c r="CT216" s="7">
        <f t="shared" si="111"/>
        <v>0</v>
      </c>
      <c r="CU216" s="7">
        <f t="shared" si="112"/>
        <v>0</v>
      </c>
      <c r="CV216" s="7">
        <f t="shared" si="113"/>
        <v>1</v>
      </c>
      <c r="CW216" s="7">
        <f t="shared" si="93"/>
        <v>0</v>
      </c>
      <c r="CX216" s="1" t="e">
        <f t="shared" si="94"/>
        <v>#VALUE!</v>
      </c>
      <c r="CY216" s="1" t="e">
        <f t="shared" si="95"/>
        <v>#VALUE!</v>
      </c>
      <c r="DG216" s="1" t="e">
        <f t="shared" si="96"/>
        <v>#VALUE!</v>
      </c>
    </row>
    <row r="217" spans="1:111" x14ac:dyDescent="0.35">
      <c r="A217" s="2">
        <v>115</v>
      </c>
      <c r="B217" s="1" t="s">
        <v>13809</v>
      </c>
      <c r="C217" s="9">
        <v>44319</v>
      </c>
      <c r="D217" s="10" t="s">
        <v>13809</v>
      </c>
      <c r="E217" s="1" t="e">
        <f>ROUND((C217-D217)/365,0)</f>
        <v>#VALUE!</v>
      </c>
      <c r="F217" s="1" t="s">
        <v>127</v>
      </c>
      <c r="G217" s="1" t="s">
        <v>13809</v>
      </c>
      <c r="H217" s="1" t="s">
        <v>13809</v>
      </c>
      <c r="J217" s="2" t="s">
        <v>109</v>
      </c>
      <c r="K217" s="2" t="s">
        <v>13809</v>
      </c>
      <c r="L217" s="9">
        <v>44315</v>
      </c>
      <c r="M217" s="2" t="s">
        <v>109</v>
      </c>
      <c r="N217" s="2" t="s">
        <v>13809</v>
      </c>
      <c r="O217" s="2" t="s">
        <v>110</v>
      </c>
      <c r="P217" s="2" t="s">
        <v>111</v>
      </c>
      <c r="S217" s="2" t="s">
        <v>111</v>
      </c>
      <c r="T217" s="2" t="s">
        <v>112</v>
      </c>
      <c r="U217" s="2" t="b">
        <f>OR(S217="yes",T217="yes")</f>
        <v>1</v>
      </c>
      <c r="V217" s="2" t="s">
        <v>113</v>
      </c>
      <c r="W217" s="1" t="s">
        <v>112</v>
      </c>
      <c r="X217" s="1" t="s">
        <v>110</v>
      </c>
      <c r="Y217" s="2" t="s">
        <v>112</v>
      </c>
      <c r="Z217" s="2" t="s">
        <v>111</v>
      </c>
      <c r="AA217" s="2" t="s">
        <v>112</v>
      </c>
      <c r="AB217" s="2">
        <v>1</v>
      </c>
      <c r="AC217" s="1" t="s">
        <v>111</v>
      </c>
      <c r="AF217" s="1" t="s">
        <v>111</v>
      </c>
      <c r="AJ217" s="1" t="s">
        <v>115</v>
      </c>
      <c r="AK217" s="1" t="s">
        <v>150</v>
      </c>
      <c r="AO217" s="1" t="s">
        <v>117</v>
      </c>
      <c r="AS217" s="1" t="s">
        <v>145</v>
      </c>
      <c r="AT217" s="1" t="s">
        <v>112</v>
      </c>
      <c r="AU217" s="1" t="s">
        <v>132</v>
      </c>
      <c r="AZ217" s="1" t="s">
        <v>120</v>
      </c>
      <c r="BA217" s="1" t="s">
        <v>1251</v>
      </c>
      <c r="BG217" s="1">
        <v>2.1</v>
      </c>
      <c r="BH217" s="1">
        <v>3</v>
      </c>
      <c r="BI217" s="1" t="s">
        <v>112</v>
      </c>
      <c r="BJ217" s="1" t="s">
        <v>112</v>
      </c>
      <c r="BK217" s="1" t="s">
        <v>112</v>
      </c>
      <c r="BL217" s="1" t="s">
        <v>142</v>
      </c>
      <c r="BQ217" s="1" t="s">
        <v>121</v>
      </c>
      <c r="BR217" s="1" t="s">
        <v>122</v>
      </c>
      <c r="BS217" s="1" t="s">
        <v>112</v>
      </c>
      <c r="BU217" s="34" t="s">
        <v>1252</v>
      </c>
      <c r="BV217" s="9">
        <v>44326</v>
      </c>
      <c r="BW217" s="34" t="s">
        <v>1253</v>
      </c>
      <c r="BX217" s="2" t="s">
        <v>111</v>
      </c>
      <c r="BY217" s="2" t="s">
        <v>123</v>
      </c>
      <c r="BZ217" s="2" t="s">
        <v>124</v>
      </c>
      <c r="CA217" s="2">
        <v>2</v>
      </c>
      <c r="CB217" s="1" t="s">
        <v>330</v>
      </c>
      <c r="CC217" s="2" t="s">
        <v>126</v>
      </c>
      <c r="CD217" s="1" t="e">
        <f t="shared" si="114"/>
        <v>#VALUE!</v>
      </c>
      <c r="CE217" s="1" t="e">
        <f t="shared" si="115"/>
        <v>#VALUE!</v>
      </c>
      <c r="CF217" s="1" t="e">
        <f t="shared" si="97"/>
        <v>#VALUE!</v>
      </c>
      <c r="CG217" s="1" t="e">
        <f t="shared" si="98"/>
        <v>#VALUE!</v>
      </c>
      <c r="CH217" s="1" t="e">
        <f t="shared" si="99"/>
        <v>#VALUE!</v>
      </c>
      <c r="CI217" s="1" t="e">
        <f t="shared" si="100"/>
        <v>#VALUE!</v>
      </c>
      <c r="CJ217" s="1" t="e">
        <f t="shared" si="101"/>
        <v>#VALUE!</v>
      </c>
      <c r="CK217" s="1" t="e">
        <f t="shared" si="102"/>
        <v>#VALUE!</v>
      </c>
      <c r="CL217" s="1" t="e">
        <f t="shared" si="103"/>
        <v>#VALUE!</v>
      </c>
      <c r="CM217" s="1" t="e">
        <f t="shared" si="104"/>
        <v>#VALUE!</v>
      </c>
      <c r="CN217" s="1" t="e">
        <f t="shared" si="105"/>
        <v>#VALUE!</v>
      </c>
      <c r="CO217" s="2" t="b">
        <f t="shared" si="106"/>
        <v>1</v>
      </c>
      <c r="CP217" s="2" t="b">
        <f t="shared" si="107"/>
        <v>1</v>
      </c>
      <c r="CQ217" s="2" t="b">
        <f t="shared" si="108"/>
        <v>0</v>
      </c>
      <c r="CR217" s="6" t="str">
        <f t="shared" si="109"/>
        <v>Male</v>
      </c>
      <c r="CS217" s="7">
        <f t="shared" si="110"/>
        <v>1</v>
      </c>
      <c r="CT217" s="7">
        <f t="shared" si="111"/>
        <v>0</v>
      </c>
      <c r="CU217" s="7">
        <f t="shared" si="112"/>
        <v>0</v>
      </c>
      <c r="CV217" s="7">
        <f t="shared" si="113"/>
        <v>1</v>
      </c>
      <c r="CW217" s="7">
        <f t="shared" si="93"/>
        <v>0</v>
      </c>
      <c r="CX217" s="1" t="e">
        <f t="shared" si="94"/>
        <v>#VALUE!</v>
      </c>
      <c r="CY217" s="1" t="e">
        <f t="shared" si="95"/>
        <v>#VALUE!</v>
      </c>
      <c r="DG217" s="1" t="e">
        <f t="shared" si="96"/>
        <v>#VALUE!</v>
      </c>
    </row>
    <row r="218" spans="1:111" ht="87" x14ac:dyDescent="0.35">
      <c r="B218" s="1" t="s">
        <v>13809</v>
      </c>
      <c r="C218" s="9">
        <v>44319</v>
      </c>
      <c r="D218" s="10" t="s">
        <v>13809</v>
      </c>
      <c r="E218" s="1">
        <v>42</v>
      </c>
      <c r="F218" s="1" t="s">
        <v>127</v>
      </c>
      <c r="G218" s="1" t="s">
        <v>13809</v>
      </c>
      <c r="H218" s="1" t="s">
        <v>13809</v>
      </c>
      <c r="I218" s="2" t="s">
        <v>183</v>
      </c>
      <c r="J218" s="2" t="s">
        <v>109</v>
      </c>
      <c r="K218" s="2" t="s">
        <v>13809</v>
      </c>
      <c r="L218" s="9">
        <v>44305</v>
      </c>
      <c r="M218" s="2" t="s">
        <v>109</v>
      </c>
      <c r="N218" s="2" t="s">
        <v>13809</v>
      </c>
      <c r="O218" s="2" t="s">
        <v>110</v>
      </c>
      <c r="P218" s="2" t="s">
        <v>111</v>
      </c>
      <c r="S218" s="2" t="s">
        <v>112</v>
      </c>
      <c r="T218" s="2" t="s">
        <v>111</v>
      </c>
      <c r="U218" s="2" t="b">
        <v>1</v>
      </c>
      <c r="V218" s="2" t="s">
        <v>113</v>
      </c>
      <c r="W218" s="1" t="s">
        <v>112</v>
      </c>
      <c r="X218" s="1" t="s">
        <v>114</v>
      </c>
      <c r="Y218" s="2" t="s">
        <v>112</v>
      </c>
      <c r="Z218" s="2" t="s">
        <v>111</v>
      </c>
      <c r="AA218" s="2" t="s">
        <v>112</v>
      </c>
      <c r="AB218" s="2">
        <v>6</v>
      </c>
      <c r="AC218" s="1" t="s">
        <v>111</v>
      </c>
      <c r="AF218" s="1" t="s">
        <v>111</v>
      </c>
      <c r="AJ218" s="1" t="s">
        <v>115</v>
      </c>
      <c r="AK218" s="1" t="s">
        <v>201</v>
      </c>
      <c r="AN218" s="1" t="s">
        <v>1254</v>
      </c>
      <c r="AO218" s="1" t="s">
        <v>166</v>
      </c>
      <c r="AS218" s="1" t="s">
        <v>118</v>
      </c>
      <c r="AU218" s="1" t="s">
        <v>1255</v>
      </c>
      <c r="AX218" s="1">
        <v>55</v>
      </c>
      <c r="AZ218" s="1" t="s">
        <v>402</v>
      </c>
      <c r="BA218" s="1" t="s">
        <v>1256</v>
      </c>
      <c r="BE218" s="1" t="s">
        <v>1257</v>
      </c>
      <c r="BJ218" s="1" t="s">
        <v>112</v>
      </c>
      <c r="BK218" s="1" t="s">
        <v>111</v>
      </c>
      <c r="BQ218" s="1" t="s">
        <v>121</v>
      </c>
      <c r="BR218" s="1" t="s">
        <v>122</v>
      </c>
      <c r="BS218" s="1" t="s">
        <v>112</v>
      </c>
      <c r="BU218" s="34" t="s">
        <v>1258</v>
      </c>
      <c r="BV218" s="9">
        <v>44595</v>
      </c>
      <c r="BW218" s="34" t="s">
        <v>1259</v>
      </c>
      <c r="BY218" s="2" t="s">
        <v>123</v>
      </c>
      <c r="BZ218" s="2" t="s">
        <v>124</v>
      </c>
      <c r="CA218" s="2">
        <v>2</v>
      </c>
      <c r="CB218" s="1" t="s">
        <v>1260</v>
      </c>
      <c r="CC218" s="2" t="s">
        <v>126</v>
      </c>
      <c r="CD218" s="1" t="b">
        <v>0</v>
      </c>
      <c r="CE218" s="1" t="b">
        <f t="shared" si="115"/>
        <v>0</v>
      </c>
      <c r="CF218" s="1" t="b">
        <f t="shared" si="97"/>
        <v>0</v>
      </c>
      <c r="CG218" s="1" t="b">
        <f t="shared" si="98"/>
        <v>0</v>
      </c>
      <c r="CH218" s="1" t="b">
        <f t="shared" si="99"/>
        <v>0</v>
      </c>
      <c r="CI218" s="1" t="b">
        <f t="shared" si="100"/>
        <v>0</v>
      </c>
      <c r="CJ218" s="1" t="b">
        <f t="shared" si="101"/>
        <v>0</v>
      </c>
      <c r="CK218" s="1" t="b">
        <f t="shared" si="102"/>
        <v>0</v>
      </c>
      <c r="CL218" s="1" t="b">
        <f t="shared" si="103"/>
        <v>1</v>
      </c>
      <c r="CM218" s="1" t="b">
        <f t="shared" si="104"/>
        <v>0</v>
      </c>
      <c r="CN218" s="1" t="b">
        <f t="shared" si="105"/>
        <v>0</v>
      </c>
      <c r="CO218" s="2" t="b">
        <f t="shared" si="106"/>
        <v>1</v>
      </c>
      <c r="CP218" s="2" t="b">
        <f t="shared" si="107"/>
        <v>1</v>
      </c>
      <c r="CQ218" s="2" t="b">
        <f t="shared" si="108"/>
        <v>0</v>
      </c>
      <c r="CR218" s="6" t="str">
        <f t="shared" si="109"/>
        <v>Male</v>
      </c>
      <c r="CS218" s="7">
        <f t="shared" si="110"/>
        <v>1</v>
      </c>
      <c r="CT218" s="7">
        <f t="shared" si="111"/>
        <v>0</v>
      </c>
      <c r="CU218" s="7">
        <f t="shared" si="112"/>
        <v>0</v>
      </c>
      <c r="CV218" s="7">
        <f t="shared" si="113"/>
        <v>1</v>
      </c>
      <c r="CW218" s="7">
        <f t="shared" si="93"/>
        <v>0</v>
      </c>
      <c r="CX218" s="1" t="b">
        <f t="shared" si="94"/>
        <v>0</v>
      </c>
      <c r="CY218" s="1" t="b">
        <f t="shared" si="95"/>
        <v>0</v>
      </c>
      <c r="DG218" s="1" t="b">
        <f t="shared" si="96"/>
        <v>0</v>
      </c>
    </row>
    <row r="219" spans="1:111" ht="116" x14ac:dyDescent="0.35">
      <c r="A219" s="2">
        <v>247</v>
      </c>
      <c r="B219" s="1" t="s">
        <v>13809</v>
      </c>
      <c r="C219" s="9">
        <v>44319</v>
      </c>
      <c r="D219" s="10" t="s">
        <v>13809</v>
      </c>
      <c r="E219" s="1" t="e">
        <f>ROUND((C219-D219)/365,0)</f>
        <v>#VALUE!</v>
      </c>
      <c r="F219" s="1" t="s">
        <v>127</v>
      </c>
      <c r="G219" s="1" t="s">
        <v>13809</v>
      </c>
      <c r="H219" s="1" t="s">
        <v>13809</v>
      </c>
      <c r="I219" s="9">
        <v>44295</v>
      </c>
      <c r="J219" s="2" t="s">
        <v>109</v>
      </c>
      <c r="K219" s="2" t="s">
        <v>13809</v>
      </c>
      <c r="L219" s="9">
        <v>44316</v>
      </c>
      <c r="M219" s="2" t="s">
        <v>109</v>
      </c>
      <c r="N219" s="2" t="s">
        <v>13809</v>
      </c>
      <c r="O219" s="2" t="s">
        <v>110</v>
      </c>
      <c r="P219" s="2" t="s">
        <v>111</v>
      </c>
      <c r="S219" s="2" t="s">
        <v>111</v>
      </c>
      <c r="T219" s="2" t="s">
        <v>112</v>
      </c>
      <c r="U219" s="2" t="b">
        <f>OR(S219="yes",T219="yes")</f>
        <v>1</v>
      </c>
      <c r="V219" s="2" t="s">
        <v>113</v>
      </c>
      <c r="W219" s="1" t="s">
        <v>112</v>
      </c>
      <c r="X219" s="1" t="s">
        <v>110</v>
      </c>
      <c r="Y219" s="2" t="s">
        <v>112</v>
      </c>
      <c r="Z219" s="2" t="s">
        <v>111</v>
      </c>
      <c r="AA219" s="2" t="s">
        <v>112</v>
      </c>
      <c r="AB219" s="2">
        <v>2</v>
      </c>
      <c r="AC219" s="1" t="s">
        <v>111</v>
      </c>
      <c r="AF219" s="1" t="s">
        <v>111</v>
      </c>
      <c r="AK219" s="1" t="s">
        <v>1262</v>
      </c>
      <c r="AL219" s="1" t="s">
        <v>184</v>
      </c>
      <c r="AM219" s="1">
        <v>1</v>
      </c>
      <c r="AN219" s="1" t="s">
        <v>647</v>
      </c>
      <c r="AO219" s="1" t="s">
        <v>117</v>
      </c>
      <c r="AS219" s="1" t="s">
        <v>118</v>
      </c>
      <c r="AZ219" s="1" t="s">
        <v>120</v>
      </c>
      <c r="BA219" s="1" t="s">
        <v>1263</v>
      </c>
      <c r="BG219" s="1">
        <v>3.25</v>
      </c>
      <c r="BH219" s="1">
        <v>10</v>
      </c>
      <c r="BJ219" s="11" t="s">
        <v>112</v>
      </c>
      <c r="BQ219" s="1" t="s">
        <v>121</v>
      </c>
      <c r="BR219" s="1" t="s">
        <v>122</v>
      </c>
      <c r="BS219" s="1" t="s">
        <v>112</v>
      </c>
      <c r="BU219" s="34" t="s">
        <v>1264</v>
      </c>
      <c r="BV219" s="9">
        <v>44337</v>
      </c>
      <c r="BW219" s="34" t="s">
        <v>14152</v>
      </c>
      <c r="BX219" s="2" t="s">
        <v>111</v>
      </c>
      <c r="BY219" s="2" t="s">
        <v>156</v>
      </c>
      <c r="BZ219" s="2" t="s">
        <v>124</v>
      </c>
      <c r="CA219" s="2">
        <v>2</v>
      </c>
      <c r="CB219" s="1" t="s">
        <v>751</v>
      </c>
      <c r="CC219" s="2" t="s">
        <v>126</v>
      </c>
      <c r="CD219" s="1" t="e">
        <f t="shared" ref="CD219:CD250" si="116">AND(E219&lt;30,NOT(E219="."),NOT(E219=""))</f>
        <v>#VALUE!</v>
      </c>
      <c r="CE219" s="1" t="e">
        <f t="shared" si="115"/>
        <v>#VALUE!</v>
      </c>
      <c r="CF219" s="1" t="e">
        <f t="shared" si="97"/>
        <v>#VALUE!</v>
      </c>
      <c r="CG219" s="1" t="e">
        <f t="shared" si="98"/>
        <v>#VALUE!</v>
      </c>
      <c r="CH219" s="1" t="e">
        <f t="shared" si="99"/>
        <v>#VALUE!</v>
      </c>
      <c r="CI219" s="1" t="e">
        <f t="shared" si="100"/>
        <v>#VALUE!</v>
      </c>
      <c r="CJ219" s="1" t="e">
        <f t="shared" si="101"/>
        <v>#VALUE!</v>
      </c>
      <c r="CK219" s="1" t="e">
        <f t="shared" si="102"/>
        <v>#VALUE!</v>
      </c>
      <c r="CL219" s="1" t="e">
        <f t="shared" si="103"/>
        <v>#VALUE!</v>
      </c>
      <c r="CM219" s="1" t="e">
        <f t="shared" si="104"/>
        <v>#VALUE!</v>
      </c>
      <c r="CN219" s="1" t="e">
        <f t="shared" si="105"/>
        <v>#VALUE!</v>
      </c>
      <c r="CO219" s="2" t="b">
        <f t="shared" si="106"/>
        <v>1</v>
      </c>
      <c r="CP219" s="2" t="b">
        <f t="shared" si="107"/>
        <v>1</v>
      </c>
      <c r="CQ219" s="2" t="b">
        <f t="shared" si="108"/>
        <v>0</v>
      </c>
      <c r="CR219" s="6" t="str">
        <f t="shared" si="109"/>
        <v>Male</v>
      </c>
      <c r="CS219" s="7">
        <f t="shared" si="110"/>
        <v>1</v>
      </c>
      <c r="CT219" s="7">
        <f t="shared" si="111"/>
        <v>0</v>
      </c>
      <c r="CU219" s="7">
        <f t="shared" si="112"/>
        <v>0</v>
      </c>
      <c r="CV219" s="7">
        <f t="shared" si="113"/>
        <v>1</v>
      </c>
      <c r="CW219" s="7">
        <f t="shared" si="93"/>
        <v>0</v>
      </c>
      <c r="CX219" s="1" t="e">
        <f t="shared" si="94"/>
        <v>#VALUE!</v>
      </c>
      <c r="CY219" s="1" t="e">
        <f t="shared" si="95"/>
        <v>#VALUE!</v>
      </c>
      <c r="DG219" s="1" t="e">
        <f t="shared" si="96"/>
        <v>#VALUE!</v>
      </c>
    </row>
    <row r="220" spans="1:111" ht="145" x14ac:dyDescent="0.35">
      <c r="A220" s="2">
        <v>248</v>
      </c>
      <c r="B220" s="1" t="s">
        <v>13809</v>
      </c>
      <c r="C220" s="9">
        <v>44319</v>
      </c>
      <c r="D220" s="10" t="s">
        <v>13809</v>
      </c>
      <c r="E220" s="1">
        <v>20</v>
      </c>
      <c r="F220" s="1" t="s">
        <v>127</v>
      </c>
      <c r="G220" s="1" t="s">
        <v>13809</v>
      </c>
      <c r="H220" s="1" t="s">
        <v>13809</v>
      </c>
      <c r="I220" s="9">
        <v>44284</v>
      </c>
      <c r="J220" s="2" t="s">
        <v>128</v>
      </c>
      <c r="K220" s="2" t="s">
        <v>13809</v>
      </c>
      <c r="L220" s="9">
        <v>44312</v>
      </c>
      <c r="M220" s="2" t="s">
        <v>128</v>
      </c>
      <c r="N220" s="2" t="s">
        <v>13809</v>
      </c>
      <c r="O220" s="2" t="s">
        <v>110</v>
      </c>
      <c r="P220" s="2" t="s">
        <v>111</v>
      </c>
      <c r="S220" s="2" t="s">
        <v>112</v>
      </c>
      <c r="T220" s="2" t="s">
        <v>111</v>
      </c>
      <c r="U220" s="2" t="b">
        <v>1</v>
      </c>
      <c r="V220" s="2" t="s">
        <v>113</v>
      </c>
      <c r="W220" s="1" t="s">
        <v>112</v>
      </c>
      <c r="X220" s="1" t="s">
        <v>110</v>
      </c>
      <c r="Y220" s="2" t="s">
        <v>112</v>
      </c>
      <c r="Z220" s="2" t="s">
        <v>111</v>
      </c>
      <c r="AA220" s="2" t="s">
        <v>112</v>
      </c>
      <c r="AB220" s="2">
        <v>3</v>
      </c>
      <c r="AC220" s="1" t="s">
        <v>111</v>
      </c>
      <c r="AF220" s="1" t="s">
        <v>111</v>
      </c>
      <c r="AH220" s="1" t="s">
        <v>193</v>
      </c>
      <c r="AI220" s="1" t="s">
        <v>1265</v>
      </c>
      <c r="AJ220" s="1" t="s">
        <v>115</v>
      </c>
      <c r="AK220" s="1" t="s">
        <v>144</v>
      </c>
      <c r="AO220" s="1" t="s">
        <v>130</v>
      </c>
      <c r="AS220" s="1" t="s">
        <v>118</v>
      </c>
      <c r="AU220" s="1" t="s">
        <v>238</v>
      </c>
      <c r="AX220" s="1" t="s">
        <v>408</v>
      </c>
      <c r="AZ220" s="1" t="s">
        <v>120</v>
      </c>
      <c r="BA220" s="1">
        <v>12.340999999999999</v>
      </c>
      <c r="BG220" s="1" t="s">
        <v>1266</v>
      </c>
      <c r="BH220" s="1">
        <v>37</v>
      </c>
      <c r="BJ220" s="1" t="s">
        <v>112</v>
      </c>
      <c r="BK220" s="1" t="s">
        <v>111</v>
      </c>
      <c r="BQ220" s="1" t="s">
        <v>121</v>
      </c>
      <c r="BR220" s="1" t="s">
        <v>122</v>
      </c>
      <c r="BS220" s="1" t="s">
        <v>112</v>
      </c>
      <c r="BU220" s="34" t="s">
        <v>1267</v>
      </c>
      <c r="BV220" s="9">
        <v>44319</v>
      </c>
      <c r="BW220" s="34" t="s">
        <v>1268</v>
      </c>
      <c r="BX220" s="2" t="s">
        <v>111</v>
      </c>
      <c r="BY220" s="2" t="s">
        <v>123</v>
      </c>
      <c r="BZ220" s="2" t="s">
        <v>124</v>
      </c>
      <c r="CA220" s="2">
        <v>2</v>
      </c>
      <c r="CB220" s="1" t="s">
        <v>288</v>
      </c>
      <c r="CC220" s="2" t="s">
        <v>126</v>
      </c>
      <c r="CD220" s="1" t="b">
        <f t="shared" si="116"/>
        <v>1</v>
      </c>
      <c r="CE220" s="1" t="b">
        <f t="shared" si="115"/>
        <v>0</v>
      </c>
      <c r="CF220" s="1" t="b">
        <f t="shared" si="97"/>
        <v>0</v>
      </c>
      <c r="CG220" s="1" t="b">
        <f t="shared" si="98"/>
        <v>0</v>
      </c>
      <c r="CH220" s="1" t="b">
        <f t="shared" si="99"/>
        <v>0</v>
      </c>
      <c r="CI220" s="1" t="b">
        <f t="shared" si="100"/>
        <v>1</v>
      </c>
      <c r="CJ220" s="1" t="b">
        <f t="shared" si="101"/>
        <v>0</v>
      </c>
      <c r="CK220" s="1" t="b">
        <f t="shared" si="102"/>
        <v>0</v>
      </c>
      <c r="CL220" s="1" t="b">
        <f t="shared" si="103"/>
        <v>0</v>
      </c>
      <c r="CM220" s="1" t="b">
        <f t="shared" si="104"/>
        <v>0</v>
      </c>
      <c r="CN220" s="1" t="b">
        <f t="shared" si="105"/>
        <v>0</v>
      </c>
      <c r="CO220" s="2" t="b">
        <f t="shared" si="106"/>
        <v>1</v>
      </c>
      <c r="CP220" s="2" t="b">
        <f t="shared" si="107"/>
        <v>1</v>
      </c>
      <c r="CQ220" s="2" t="b">
        <f t="shared" si="108"/>
        <v>0</v>
      </c>
      <c r="CR220" s="6" t="str">
        <f t="shared" si="109"/>
        <v>Male</v>
      </c>
      <c r="CS220" s="7">
        <f t="shared" si="110"/>
        <v>0</v>
      </c>
      <c r="CT220" s="7">
        <f t="shared" si="111"/>
        <v>1</v>
      </c>
      <c r="CU220" s="7">
        <f t="shared" si="112"/>
        <v>0</v>
      </c>
      <c r="CV220" s="7">
        <f t="shared" si="113"/>
        <v>0</v>
      </c>
      <c r="CW220" s="7">
        <f t="shared" si="93"/>
        <v>1</v>
      </c>
      <c r="CX220" s="1" t="b">
        <f t="shared" si="94"/>
        <v>1</v>
      </c>
      <c r="CY220" s="1" t="b">
        <f t="shared" si="95"/>
        <v>1</v>
      </c>
      <c r="DG220" s="1" t="b">
        <f t="shared" si="96"/>
        <v>0</v>
      </c>
    </row>
    <row r="221" spans="1:111" ht="58" x14ac:dyDescent="0.35">
      <c r="A221" s="2">
        <v>75</v>
      </c>
      <c r="B221" s="1" t="s">
        <v>13809</v>
      </c>
      <c r="C221" s="9">
        <v>44319</v>
      </c>
      <c r="D221" s="10" t="s">
        <v>13809</v>
      </c>
      <c r="E221" s="1" t="e">
        <f>ROUND((C221-D221)/365,0)</f>
        <v>#VALUE!</v>
      </c>
      <c r="F221" s="1" t="s">
        <v>127</v>
      </c>
      <c r="G221" s="1" t="s">
        <v>13809</v>
      </c>
      <c r="H221" s="1" t="s">
        <v>13809</v>
      </c>
      <c r="I221" s="9">
        <v>44309</v>
      </c>
      <c r="J221" s="2" t="s">
        <v>128</v>
      </c>
      <c r="K221" s="2" t="s">
        <v>13809</v>
      </c>
      <c r="N221" s="2" t="s">
        <v>13809</v>
      </c>
      <c r="O221" s="2" t="s">
        <v>110</v>
      </c>
      <c r="P221" s="2" t="s">
        <v>111</v>
      </c>
      <c r="S221" s="2" t="s">
        <v>112</v>
      </c>
      <c r="T221" s="2" t="s">
        <v>111</v>
      </c>
      <c r="U221" s="2" t="b">
        <f>OR(S221="yes",T221="yes")</f>
        <v>1</v>
      </c>
      <c r="V221" s="2" t="s">
        <v>113</v>
      </c>
      <c r="W221" s="1" t="s">
        <v>112</v>
      </c>
      <c r="X221" s="1" t="s">
        <v>114</v>
      </c>
      <c r="Y221" s="2" t="s">
        <v>112</v>
      </c>
      <c r="Z221" s="2" t="s">
        <v>112</v>
      </c>
      <c r="AB221" s="2">
        <v>9</v>
      </c>
      <c r="AC221" s="1" t="s">
        <v>111</v>
      </c>
      <c r="AF221" s="1" t="s">
        <v>111</v>
      </c>
      <c r="AK221" s="1" t="s">
        <v>129</v>
      </c>
      <c r="AO221" s="1" t="s">
        <v>117</v>
      </c>
      <c r="AT221" s="1" t="s">
        <v>111</v>
      </c>
      <c r="AU221" s="1" t="s">
        <v>238</v>
      </c>
      <c r="AX221" s="1" t="s">
        <v>798</v>
      </c>
      <c r="AZ221" s="1" t="s">
        <v>155</v>
      </c>
      <c r="BA221" s="1" t="s">
        <v>1269</v>
      </c>
      <c r="BI221" s="1" t="s">
        <v>112</v>
      </c>
      <c r="BJ221" s="1" t="s">
        <v>112</v>
      </c>
      <c r="BK221" s="1" t="s">
        <v>112</v>
      </c>
      <c r="BL221" s="1" t="s">
        <v>161</v>
      </c>
      <c r="BM221" s="1" t="s">
        <v>1270</v>
      </c>
      <c r="BQ221" s="1" t="s">
        <v>121</v>
      </c>
      <c r="BR221" s="1" t="s">
        <v>122</v>
      </c>
      <c r="BS221" s="1" t="s">
        <v>112</v>
      </c>
      <c r="BU221" s="34" t="s">
        <v>1271</v>
      </c>
      <c r="BV221" s="9">
        <v>44320</v>
      </c>
      <c r="BW221" s="34" t="s">
        <v>1272</v>
      </c>
      <c r="BX221" s="2" t="s">
        <v>111</v>
      </c>
      <c r="BZ221" s="2" t="s">
        <v>124</v>
      </c>
      <c r="CA221" s="2">
        <v>1</v>
      </c>
      <c r="CB221" s="1" t="s">
        <v>751</v>
      </c>
      <c r="CC221" s="2" t="s">
        <v>126</v>
      </c>
      <c r="CD221" s="1" t="e">
        <f t="shared" si="116"/>
        <v>#VALUE!</v>
      </c>
      <c r="CE221" s="1" t="e">
        <f t="shared" si="115"/>
        <v>#VALUE!</v>
      </c>
      <c r="CF221" s="1" t="e">
        <f t="shared" si="97"/>
        <v>#VALUE!</v>
      </c>
      <c r="CG221" s="1" t="e">
        <f t="shared" si="98"/>
        <v>#VALUE!</v>
      </c>
      <c r="CH221" s="1" t="e">
        <f t="shared" si="99"/>
        <v>#VALUE!</v>
      </c>
      <c r="CI221" s="1" t="e">
        <f t="shared" si="100"/>
        <v>#VALUE!</v>
      </c>
      <c r="CJ221" s="1" t="e">
        <f t="shared" si="101"/>
        <v>#VALUE!</v>
      </c>
      <c r="CK221" s="1" t="e">
        <f t="shared" si="102"/>
        <v>#VALUE!</v>
      </c>
      <c r="CL221" s="1" t="e">
        <f t="shared" si="103"/>
        <v>#VALUE!</v>
      </c>
      <c r="CM221" s="1" t="e">
        <f t="shared" si="104"/>
        <v>#VALUE!</v>
      </c>
      <c r="CN221" s="1" t="e">
        <f t="shared" si="105"/>
        <v>#VALUE!</v>
      </c>
      <c r="CO221" s="2" t="b">
        <f t="shared" si="106"/>
        <v>0</v>
      </c>
      <c r="CP221" s="2" t="b">
        <f t="shared" si="107"/>
        <v>0</v>
      </c>
      <c r="CQ221" s="2" t="b">
        <f t="shared" si="108"/>
        <v>1</v>
      </c>
      <c r="CR221" s="6" t="str">
        <f t="shared" si="109"/>
        <v>Male</v>
      </c>
      <c r="CS221" s="7">
        <f t="shared" si="110"/>
        <v>0</v>
      </c>
      <c r="CT221" s="7">
        <f t="shared" si="111"/>
        <v>1</v>
      </c>
      <c r="CU221" s="7">
        <f t="shared" si="112"/>
        <v>0</v>
      </c>
      <c r="CV221" s="7">
        <f t="shared" si="113"/>
        <v>0</v>
      </c>
      <c r="CW221" s="7">
        <f t="shared" si="93"/>
        <v>0</v>
      </c>
      <c r="CX221" s="1" t="e">
        <f t="shared" si="94"/>
        <v>#VALUE!</v>
      </c>
      <c r="CY221" s="1" t="e">
        <f t="shared" si="95"/>
        <v>#VALUE!</v>
      </c>
      <c r="DG221" s="1" t="e">
        <f t="shared" si="96"/>
        <v>#VALUE!</v>
      </c>
    </row>
    <row r="222" spans="1:111" ht="116" x14ac:dyDescent="0.35">
      <c r="A222" s="2">
        <v>934</v>
      </c>
      <c r="B222" s="1" t="s">
        <v>13809</v>
      </c>
      <c r="C222" s="9">
        <v>44319</v>
      </c>
      <c r="D222" s="10" t="s">
        <v>13809</v>
      </c>
      <c r="E222" s="1" t="e">
        <f>ROUND((C222-D222)/365,0)</f>
        <v>#VALUE!</v>
      </c>
      <c r="F222" s="1" t="s">
        <v>127</v>
      </c>
      <c r="G222" s="1" t="s">
        <v>13809</v>
      </c>
      <c r="H222" s="1" t="s">
        <v>13809</v>
      </c>
      <c r="I222" s="9">
        <v>44223</v>
      </c>
      <c r="J222" s="2" t="s">
        <v>109</v>
      </c>
      <c r="K222" s="2" t="s">
        <v>13809</v>
      </c>
      <c r="N222" s="2" t="s">
        <v>13809</v>
      </c>
      <c r="O222" s="2" t="s">
        <v>110</v>
      </c>
      <c r="P222" s="2" t="s">
        <v>111</v>
      </c>
      <c r="S222" s="2" t="s">
        <v>111</v>
      </c>
      <c r="T222" s="2" t="s">
        <v>112</v>
      </c>
      <c r="U222" s="2" t="b">
        <f>OR(S222="yes",T222="yes")</f>
        <v>1</v>
      </c>
      <c r="V222" s="2" t="s">
        <v>113</v>
      </c>
      <c r="W222" s="1" t="s">
        <v>112</v>
      </c>
      <c r="X222" s="1" t="s">
        <v>114</v>
      </c>
      <c r="Y222" s="2" t="s">
        <v>112</v>
      </c>
      <c r="Z222" s="2" t="s">
        <v>112</v>
      </c>
      <c r="AA222" s="2" t="s">
        <v>111</v>
      </c>
      <c r="AB222" s="2">
        <v>19</v>
      </c>
      <c r="AC222" s="1" t="s">
        <v>111</v>
      </c>
      <c r="AF222" s="1" t="s">
        <v>111</v>
      </c>
      <c r="AH222" s="1" t="s">
        <v>193</v>
      </c>
      <c r="AI222" s="1" t="s">
        <v>1273</v>
      </c>
      <c r="AK222" s="1" t="s">
        <v>1274</v>
      </c>
      <c r="AL222" s="1">
        <v>104</v>
      </c>
      <c r="AM222" s="1">
        <v>3</v>
      </c>
      <c r="AN222" s="1" t="s">
        <v>1275</v>
      </c>
      <c r="AO222" s="1" t="s">
        <v>656</v>
      </c>
      <c r="AP222" s="1" t="s">
        <v>420</v>
      </c>
      <c r="AQ222" s="1" t="s">
        <v>1276</v>
      </c>
      <c r="AT222" s="1" t="s">
        <v>111</v>
      </c>
      <c r="AU222" s="1" t="s">
        <v>177</v>
      </c>
      <c r="AV222" s="1" t="s">
        <v>833</v>
      </c>
      <c r="AX222" s="1" t="s">
        <v>178</v>
      </c>
      <c r="AZ222" s="1" t="s">
        <v>310</v>
      </c>
      <c r="BA222" s="1" t="s">
        <v>1277</v>
      </c>
      <c r="BE222" s="1" t="s">
        <v>1278</v>
      </c>
      <c r="BG222" s="1" t="s">
        <v>1279</v>
      </c>
      <c r="BI222" s="1" t="s">
        <v>112</v>
      </c>
      <c r="BJ222" s="1" t="s">
        <v>112</v>
      </c>
      <c r="BK222" s="1" t="s">
        <v>112</v>
      </c>
      <c r="BL222" s="1" t="s">
        <v>1280</v>
      </c>
      <c r="BQ222" s="1" t="s">
        <v>121</v>
      </c>
      <c r="BR222" s="1" t="s">
        <v>122</v>
      </c>
      <c r="BS222" s="1" t="s">
        <v>112</v>
      </c>
      <c r="BU222" s="34" t="s">
        <v>1281</v>
      </c>
      <c r="BV222" s="9">
        <v>44341</v>
      </c>
      <c r="BW222" s="34" t="s">
        <v>14153</v>
      </c>
      <c r="BX222" s="2" t="s">
        <v>111</v>
      </c>
      <c r="BZ222" s="2" t="s">
        <v>124</v>
      </c>
      <c r="CA222" s="2">
        <v>1</v>
      </c>
      <c r="CB222" s="1" t="s">
        <v>751</v>
      </c>
      <c r="CC222" s="2" t="s">
        <v>126</v>
      </c>
      <c r="CD222" s="1" t="e">
        <f t="shared" si="116"/>
        <v>#VALUE!</v>
      </c>
      <c r="CE222" s="1" t="e">
        <f t="shared" si="115"/>
        <v>#VALUE!</v>
      </c>
      <c r="CF222" s="1" t="e">
        <f t="shared" si="97"/>
        <v>#VALUE!</v>
      </c>
      <c r="CG222" s="1" t="e">
        <f t="shared" si="98"/>
        <v>#VALUE!</v>
      </c>
      <c r="CH222" s="1" t="e">
        <f t="shared" si="99"/>
        <v>#VALUE!</v>
      </c>
      <c r="CI222" s="1" t="e">
        <f t="shared" si="100"/>
        <v>#VALUE!</v>
      </c>
      <c r="CJ222" s="1" t="e">
        <f t="shared" si="101"/>
        <v>#VALUE!</v>
      </c>
      <c r="CK222" s="1" t="e">
        <f t="shared" si="102"/>
        <v>#VALUE!</v>
      </c>
      <c r="CL222" s="1" t="e">
        <f t="shared" si="103"/>
        <v>#VALUE!</v>
      </c>
      <c r="CM222" s="1" t="e">
        <f t="shared" si="104"/>
        <v>#VALUE!</v>
      </c>
      <c r="CN222" s="1" t="e">
        <f t="shared" si="105"/>
        <v>#VALUE!</v>
      </c>
      <c r="CO222" s="2" t="b">
        <f t="shared" si="106"/>
        <v>0</v>
      </c>
      <c r="CP222" s="2" t="b">
        <f t="shared" si="107"/>
        <v>0</v>
      </c>
      <c r="CQ222" s="2" t="b">
        <f t="shared" si="108"/>
        <v>1</v>
      </c>
      <c r="CR222" s="6" t="str">
        <f t="shared" si="109"/>
        <v>Male</v>
      </c>
      <c r="CS222" s="7">
        <f t="shared" si="110"/>
        <v>1</v>
      </c>
      <c r="CT222" s="7">
        <f t="shared" si="111"/>
        <v>0</v>
      </c>
      <c r="CU222" s="7">
        <f t="shared" si="112"/>
        <v>0</v>
      </c>
      <c r="CV222" s="7">
        <f t="shared" si="113"/>
        <v>0</v>
      </c>
      <c r="CW222" s="7">
        <f t="shared" si="93"/>
        <v>0</v>
      </c>
      <c r="CX222" s="1" t="e">
        <f t="shared" si="94"/>
        <v>#VALUE!</v>
      </c>
      <c r="CY222" s="1" t="e">
        <f t="shared" si="95"/>
        <v>#VALUE!</v>
      </c>
      <c r="DG222" s="1" t="e">
        <f t="shared" si="96"/>
        <v>#VALUE!</v>
      </c>
    </row>
    <row r="223" spans="1:111" ht="72.5" x14ac:dyDescent="0.35">
      <c r="A223" s="2">
        <v>410</v>
      </c>
      <c r="B223" s="1" t="s">
        <v>13809</v>
      </c>
      <c r="C223" s="9">
        <v>44319</v>
      </c>
      <c r="D223" s="10" t="s">
        <v>13809</v>
      </c>
      <c r="E223" s="1">
        <v>17</v>
      </c>
      <c r="F223" s="1" t="s">
        <v>127</v>
      </c>
      <c r="G223" s="1" t="s">
        <v>13809</v>
      </c>
      <c r="H223" s="1" t="s">
        <v>13809</v>
      </c>
      <c r="I223" s="2" t="s">
        <v>183</v>
      </c>
      <c r="J223" s="2" t="s">
        <v>109</v>
      </c>
      <c r="K223" s="2" t="s">
        <v>13809</v>
      </c>
      <c r="L223" s="9">
        <v>44316</v>
      </c>
      <c r="M223" s="2" t="s">
        <v>109</v>
      </c>
      <c r="N223" s="2" t="s">
        <v>13809</v>
      </c>
      <c r="O223" s="2" t="s">
        <v>110</v>
      </c>
      <c r="P223" s="2" t="s">
        <v>111</v>
      </c>
      <c r="S223" s="2" t="s">
        <v>112</v>
      </c>
      <c r="T223" s="2" t="s">
        <v>111</v>
      </c>
      <c r="U223" s="2" t="b">
        <v>1</v>
      </c>
      <c r="V223" s="2" t="s">
        <v>113</v>
      </c>
      <c r="W223" s="1" t="s">
        <v>112</v>
      </c>
      <c r="X223" s="1" t="s">
        <v>110</v>
      </c>
      <c r="Y223" s="2" t="s">
        <v>112</v>
      </c>
      <c r="Z223" s="2" t="s">
        <v>111</v>
      </c>
      <c r="AA223" s="2" t="s">
        <v>112</v>
      </c>
      <c r="AB223" s="2">
        <v>2</v>
      </c>
      <c r="AF223" s="1" t="s">
        <v>111</v>
      </c>
      <c r="AJ223" s="1" t="s">
        <v>115</v>
      </c>
      <c r="AK223" s="1" t="s">
        <v>1282</v>
      </c>
      <c r="AN223" s="1" t="s">
        <v>1283</v>
      </c>
      <c r="AO223" s="1" t="s">
        <v>117</v>
      </c>
      <c r="AS223" s="1" t="s">
        <v>145</v>
      </c>
      <c r="AU223" s="1" t="s">
        <v>132</v>
      </c>
      <c r="AZ223" s="1" t="s">
        <v>179</v>
      </c>
      <c r="BA223" s="1">
        <v>1.94</v>
      </c>
      <c r="BG223" s="1">
        <v>3.5</v>
      </c>
      <c r="BJ223" s="1" t="s">
        <v>112</v>
      </c>
      <c r="BK223" s="1" t="s">
        <v>112</v>
      </c>
      <c r="BL223" s="1" t="s">
        <v>142</v>
      </c>
      <c r="BQ223" s="1" t="s">
        <v>121</v>
      </c>
      <c r="BR223" s="1" t="s">
        <v>122</v>
      </c>
      <c r="BS223" s="1" t="s">
        <v>112</v>
      </c>
      <c r="BW223" s="34" t="s">
        <v>14154</v>
      </c>
      <c r="BX223" s="2" t="s">
        <v>111</v>
      </c>
      <c r="BY223" s="2" t="s">
        <v>123</v>
      </c>
      <c r="BZ223" s="2" t="s">
        <v>124</v>
      </c>
      <c r="CA223" s="2">
        <v>2</v>
      </c>
      <c r="CB223" s="1" t="s">
        <v>256</v>
      </c>
      <c r="CC223" s="2" t="s">
        <v>126</v>
      </c>
      <c r="CD223" s="1" t="b">
        <f t="shared" si="116"/>
        <v>1</v>
      </c>
      <c r="CE223" s="1" t="b">
        <f t="shared" si="115"/>
        <v>1</v>
      </c>
      <c r="CF223" s="1" t="b">
        <f t="shared" si="97"/>
        <v>0</v>
      </c>
      <c r="CG223" s="1" t="b">
        <f t="shared" si="98"/>
        <v>0</v>
      </c>
      <c r="CH223" s="1" t="b">
        <f t="shared" si="99"/>
        <v>1</v>
      </c>
      <c r="CI223" s="1" t="b">
        <f t="shared" si="100"/>
        <v>0</v>
      </c>
      <c r="CJ223" s="1" t="b">
        <f t="shared" si="101"/>
        <v>0</v>
      </c>
      <c r="CK223" s="1" t="b">
        <f t="shared" si="102"/>
        <v>0</v>
      </c>
      <c r="CL223" s="1" t="b">
        <f t="shared" si="103"/>
        <v>0</v>
      </c>
      <c r="CM223" s="1" t="b">
        <f t="shared" si="104"/>
        <v>0</v>
      </c>
      <c r="CN223" s="1" t="b">
        <f t="shared" si="105"/>
        <v>0</v>
      </c>
      <c r="CO223" s="2" t="b">
        <f t="shared" si="106"/>
        <v>1</v>
      </c>
      <c r="CP223" s="2" t="b">
        <f t="shared" si="107"/>
        <v>1</v>
      </c>
      <c r="CQ223" s="2" t="b">
        <f t="shared" si="108"/>
        <v>0</v>
      </c>
      <c r="CR223" s="6" t="str">
        <f t="shared" si="109"/>
        <v>Male</v>
      </c>
      <c r="CS223" s="7">
        <f t="shared" si="110"/>
        <v>1</v>
      </c>
      <c r="CT223" s="7">
        <f t="shared" si="111"/>
        <v>0</v>
      </c>
      <c r="CU223" s="7">
        <f t="shared" si="112"/>
        <v>0</v>
      </c>
      <c r="CV223" s="7">
        <f t="shared" si="113"/>
        <v>1</v>
      </c>
      <c r="CW223" s="7">
        <f t="shared" si="93"/>
        <v>0</v>
      </c>
      <c r="CX223" s="1" t="b">
        <f t="shared" si="94"/>
        <v>1</v>
      </c>
      <c r="CY223" s="1" t="b">
        <f t="shared" si="95"/>
        <v>0</v>
      </c>
      <c r="DG223" s="1" t="b">
        <f t="shared" si="96"/>
        <v>1</v>
      </c>
    </row>
    <row r="224" spans="1:111" ht="58" x14ac:dyDescent="0.35">
      <c r="B224" s="1" t="s">
        <v>13809</v>
      </c>
      <c r="C224" s="9">
        <v>44319</v>
      </c>
      <c r="D224" s="10" t="s">
        <v>13809</v>
      </c>
      <c r="E224" s="1">
        <v>36</v>
      </c>
      <c r="F224" s="1" t="s">
        <v>127</v>
      </c>
      <c r="G224" s="1" t="s">
        <v>13809</v>
      </c>
      <c r="H224" s="1" t="s">
        <v>13809</v>
      </c>
      <c r="J224" s="2" t="s">
        <v>163</v>
      </c>
      <c r="K224" s="2" t="s">
        <v>13809</v>
      </c>
      <c r="L224" s="9">
        <v>44205</v>
      </c>
      <c r="M224" s="2" t="s">
        <v>109</v>
      </c>
      <c r="N224" s="2" t="s">
        <v>13809</v>
      </c>
      <c r="O224" s="2" t="s">
        <v>110</v>
      </c>
      <c r="P224" s="2" t="s">
        <v>111</v>
      </c>
      <c r="S224" s="2" t="s">
        <v>111</v>
      </c>
      <c r="T224" s="2" t="s">
        <v>112</v>
      </c>
      <c r="U224" s="2" t="b">
        <v>1</v>
      </c>
      <c r="V224" s="2" t="s">
        <v>113</v>
      </c>
      <c r="W224" s="1" t="s">
        <v>112</v>
      </c>
      <c r="X224" s="1" t="s">
        <v>110</v>
      </c>
      <c r="Y224" s="2" t="s">
        <v>112</v>
      </c>
      <c r="Z224" s="2" t="s">
        <v>111</v>
      </c>
      <c r="AA224" s="2" t="s">
        <v>112</v>
      </c>
      <c r="AB224" s="2">
        <v>2</v>
      </c>
      <c r="AC224" s="1" t="s">
        <v>111</v>
      </c>
      <c r="AF224" s="1" t="s">
        <v>111</v>
      </c>
      <c r="AJ224" s="1" t="s">
        <v>115</v>
      </c>
      <c r="AK224" s="1" t="s">
        <v>150</v>
      </c>
      <c r="AO224" s="1" t="s">
        <v>130</v>
      </c>
      <c r="AS224" s="1" t="s">
        <v>140</v>
      </c>
      <c r="AU224" s="1" t="s">
        <v>191</v>
      </c>
      <c r="AX224" s="1">
        <v>55</v>
      </c>
      <c r="AZ224" s="1" t="s">
        <v>155</v>
      </c>
      <c r="BA224" s="1" t="s">
        <v>1284</v>
      </c>
      <c r="BJ224" s="1" t="s">
        <v>111</v>
      </c>
      <c r="BN224" s="1" t="s">
        <v>112</v>
      </c>
      <c r="BO224" s="1" t="s">
        <v>1285</v>
      </c>
      <c r="BP224" s="1" t="s">
        <v>1286</v>
      </c>
      <c r="BU224" s="34" t="s">
        <v>1287</v>
      </c>
      <c r="BV224" s="9">
        <v>44441</v>
      </c>
      <c r="BW224" s="34" t="s">
        <v>1288</v>
      </c>
      <c r="BX224" s="2" t="s">
        <v>111</v>
      </c>
      <c r="BY224" s="2" t="s">
        <v>123</v>
      </c>
      <c r="BZ224" s="2" t="s">
        <v>124</v>
      </c>
      <c r="CA224" s="2">
        <v>2</v>
      </c>
      <c r="CB224" s="1" t="s">
        <v>253</v>
      </c>
      <c r="CC224" s="2" t="s">
        <v>126</v>
      </c>
      <c r="CD224" s="1" t="b">
        <f t="shared" si="116"/>
        <v>0</v>
      </c>
      <c r="CE224" s="1" t="b">
        <f t="shared" si="115"/>
        <v>0</v>
      </c>
      <c r="CF224" s="1" t="b">
        <f t="shared" si="97"/>
        <v>0</v>
      </c>
      <c r="CG224" s="1" t="b">
        <f t="shared" si="98"/>
        <v>0</v>
      </c>
      <c r="CH224" s="1" t="b">
        <f t="shared" si="99"/>
        <v>0</v>
      </c>
      <c r="CI224" s="1" t="b">
        <f t="shared" si="100"/>
        <v>0</v>
      </c>
      <c r="CJ224" s="1" t="b">
        <f t="shared" si="101"/>
        <v>0</v>
      </c>
      <c r="CK224" s="1" t="b">
        <f t="shared" si="102"/>
        <v>1</v>
      </c>
      <c r="CL224" s="1" t="b">
        <f t="shared" si="103"/>
        <v>0</v>
      </c>
      <c r="CM224" s="1" t="b">
        <f t="shared" si="104"/>
        <v>0</v>
      </c>
      <c r="CN224" s="1" t="b">
        <f t="shared" si="105"/>
        <v>0</v>
      </c>
      <c r="CO224" s="2" t="b">
        <f t="shared" si="106"/>
        <v>1</v>
      </c>
      <c r="CP224" s="2" t="b">
        <f t="shared" si="107"/>
        <v>1</v>
      </c>
      <c r="CQ224" s="2" t="b">
        <f t="shared" si="108"/>
        <v>0</v>
      </c>
      <c r="CR224" s="6" t="str">
        <f t="shared" si="109"/>
        <v>Male</v>
      </c>
      <c r="CS224" s="7">
        <f t="shared" si="110"/>
        <v>0</v>
      </c>
      <c r="CT224" s="7">
        <f t="shared" si="111"/>
        <v>0</v>
      </c>
      <c r="CU224" s="7">
        <f t="shared" si="112"/>
        <v>0</v>
      </c>
      <c r="CV224" s="7">
        <f t="shared" si="113"/>
        <v>1</v>
      </c>
      <c r="CW224" s="7">
        <f t="shared" si="93"/>
        <v>0</v>
      </c>
      <c r="CX224" s="1" t="b">
        <f t="shared" si="94"/>
        <v>0</v>
      </c>
      <c r="CY224" s="1" t="b">
        <f t="shared" si="95"/>
        <v>1</v>
      </c>
      <c r="DG224" s="1" t="b">
        <f t="shared" si="96"/>
        <v>0</v>
      </c>
    </row>
    <row r="225" spans="1:131" ht="130.5" x14ac:dyDescent="0.35">
      <c r="B225" s="1" t="s">
        <v>13809</v>
      </c>
      <c r="C225" s="9">
        <v>44319</v>
      </c>
      <c r="D225" s="10" t="s">
        <v>13809</v>
      </c>
      <c r="E225" s="1">
        <v>71</v>
      </c>
      <c r="F225" s="1" t="s">
        <v>127</v>
      </c>
      <c r="G225" s="1" t="s">
        <v>13809</v>
      </c>
      <c r="H225" s="1" t="s">
        <v>13809</v>
      </c>
      <c r="I225" s="9">
        <v>44217</v>
      </c>
      <c r="J225" s="2" t="s">
        <v>128</v>
      </c>
      <c r="K225" s="2" t="s">
        <v>13809</v>
      </c>
      <c r="M225" s="2" t="s">
        <v>163</v>
      </c>
      <c r="N225" s="2" t="s">
        <v>13809</v>
      </c>
      <c r="O225" s="2" t="s">
        <v>110</v>
      </c>
      <c r="P225" s="2" t="s">
        <v>111</v>
      </c>
      <c r="S225" s="2" t="s">
        <v>112</v>
      </c>
      <c r="T225" s="2" t="s">
        <v>112</v>
      </c>
      <c r="U225" s="2" t="b">
        <v>1</v>
      </c>
      <c r="V225" s="2" t="s">
        <v>113</v>
      </c>
      <c r="W225" s="1" t="s">
        <v>112</v>
      </c>
      <c r="X225" s="1" t="s">
        <v>138</v>
      </c>
      <c r="Y225" s="2" t="s">
        <v>111</v>
      </c>
      <c r="AF225" s="1" t="s">
        <v>111</v>
      </c>
      <c r="AJ225" s="1" t="s">
        <v>115</v>
      </c>
      <c r="AK225" s="1" t="s">
        <v>189</v>
      </c>
      <c r="AO225" s="1" t="s">
        <v>221</v>
      </c>
      <c r="AS225" s="1" t="s">
        <v>118</v>
      </c>
      <c r="AZ225" s="1" t="s">
        <v>179</v>
      </c>
      <c r="BA225" s="1">
        <v>0.03</v>
      </c>
      <c r="BG225" s="1">
        <v>17</v>
      </c>
      <c r="BJ225" s="1" t="s">
        <v>112</v>
      </c>
      <c r="BK225" s="1" t="s">
        <v>111</v>
      </c>
      <c r="BQ225" s="1" t="s">
        <v>121</v>
      </c>
      <c r="BR225" s="1" t="s">
        <v>122</v>
      </c>
      <c r="BS225" s="1" t="s">
        <v>112</v>
      </c>
      <c r="BU225" s="34" t="s">
        <v>13822</v>
      </c>
      <c r="BV225" s="9">
        <v>44466</v>
      </c>
      <c r="BW225" s="34" t="s">
        <v>1289</v>
      </c>
      <c r="BY225" s="2" t="s">
        <v>174</v>
      </c>
      <c r="BZ225" s="2" t="s">
        <v>124</v>
      </c>
      <c r="CA225" s="2">
        <v>1</v>
      </c>
      <c r="CB225" s="1" t="s">
        <v>199</v>
      </c>
      <c r="CC225" s="2" t="s">
        <v>113</v>
      </c>
      <c r="CD225" s="1" t="b">
        <f t="shared" si="116"/>
        <v>0</v>
      </c>
      <c r="CE225" s="1" t="b">
        <f t="shared" si="115"/>
        <v>0</v>
      </c>
      <c r="CF225" s="1" t="b">
        <f t="shared" si="97"/>
        <v>0</v>
      </c>
      <c r="CG225" s="1" t="b">
        <f t="shared" si="98"/>
        <v>0</v>
      </c>
      <c r="CH225" s="1" t="b">
        <f t="shared" si="99"/>
        <v>0</v>
      </c>
      <c r="CI225" s="1" t="b">
        <f t="shared" si="100"/>
        <v>0</v>
      </c>
      <c r="CJ225" s="1" t="b">
        <f t="shared" si="101"/>
        <v>0</v>
      </c>
      <c r="CK225" s="1" t="b">
        <f t="shared" si="102"/>
        <v>0</v>
      </c>
      <c r="CL225" s="1" t="b">
        <f t="shared" si="103"/>
        <v>0</v>
      </c>
      <c r="CM225" s="1" t="b">
        <f t="shared" si="104"/>
        <v>0</v>
      </c>
      <c r="CN225" s="1" t="b">
        <f t="shared" si="105"/>
        <v>1</v>
      </c>
      <c r="CO225" s="2" t="b">
        <f t="shared" si="106"/>
        <v>0</v>
      </c>
      <c r="CP225" s="2" t="b">
        <f t="shared" si="107"/>
        <v>0</v>
      </c>
      <c r="CQ225" s="2" t="b">
        <f t="shared" si="108"/>
        <v>0</v>
      </c>
      <c r="CR225" s="6" t="str">
        <f t="shared" si="109"/>
        <v>Male</v>
      </c>
      <c r="CS225" s="7">
        <f t="shared" si="110"/>
        <v>0</v>
      </c>
      <c r="CT225" s="7">
        <f t="shared" si="111"/>
        <v>1</v>
      </c>
      <c r="CU225" s="7">
        <f t="shared" si="112"/>
        <v>0</v>
      </c>
      <c r="CV225" s="7">
        <f t="shared" si="113"/>
        <v>0</v>
      </c>
      <c r="CW225" s="7">
        <f t="shared" si="93"/>
        <v>0</v>
      </c>
      <c r="CX225" s="1" t="b">
        <f t="shared" si="94"/>
        <v>0</v>
      </c>
      <c r="CY225" s="1" t="b">
        <f t="shared" si="95"/>
        <v>0</v>
      </c>
      <c r="DG225" s="1" t="b">
        <f t="shared" si="96"/>
        <v>0</v>
      </c>
    </row>
    <row r="226" spans="1:131" ht="261" x14ac:dyDescent="0.35">
      <c r="B226" s="1" t="s">
        <v>13809</v>
      </c>
      <c r="C226" s="9">
        <v>44319</v>
      </c>
      <c r="D226" s="10" t="s">
        <v>13809</v>
      </c>
      <c r="E226" s="1">
        <v>43</v>
      </c>
      <c r="F226" s="1" t="s">
        <v>127</v>
      </c>
      <c r="G226" s="1" t="s">
        <v>13809</v>
      </c>
      <c r="H226" s="1" t="s">
        <v>13809</v>
      </c>
      <c r="I226" s="9">
        <v>44306</v>
      </c>
      <c r="J226" s="2" t="s">
        <v>128</v>
      </c>
      <c r="K226" s="2" t="s">
        <v>13809</v>
      </c>
      <c r="N226" s="2" t="s">
        <v>13809</v>
      </c>
      <c r="O226" s="2" t="s">
        <v>110</v>
      </c>
      <c r="P226" s="2" t="s">
        <v>111</v>
      </c>
      <c r="S226" s="2" t="s">
        <v>112</v>
      </c>
      <c r="T226" s="2" t="s">
        <v>111</v>
      </c>
      <c r="U226" s="2" t="b">
        <f>OR(S226="yes",T226="yes")</f>
        <v>1</v>
      </c>
      <c r="V226" s="2" t="s">
        <v>126</v>
      </c>
      <c r="W226" s="1" t="s">
        <v>111</v>
      </c>
      <c r="Y226" s="2" t="s">
        <v>112</v>
      </c>
      <c r="Z226" s="2" t="s">
        <v>112</v>
      </c>
      <c r="AB226" s="2">
        <v>4</v>
      </c>
      <c r="AC226" s="1" t="s">
        <v>111</v>
      </c>
      <c r="AF226" s="1" t="s">
        <v>111</v>
      </c>
      <c r="AJ226" s="1" t="s">
        <v>115</v>
      </c>
      <c r="AK226" s="1" t="s">
        <v>349</v>
      </c>
      <c r="AN226" s="1" t="s">
        <v>1290</v>
      </c>
      <c r="AO226" s="1" t="s">
        <v>166</v>
      </c>
      <c r="AS226" s="1" t="s">
        <v>118</v>
      </c>
      <c r="AU226" s="1" t="s">
        <v>119</v>
      </c>
      <c r="AX226" s="1">
        <v>20</v>
      </c>
      <c r="AZ226" s="1" t="s">
        <v>402</v>
      </c>
      <c r="BA226" s="1" t="s">
        <v>1291</v>
      </c>
      <c r="BE226" s="1" t="s">
        <v>1292</v>
      </c>
      <c r="BJ226" s="1" t="s">
        <v>112</v>
      </c>
      <c r="BK226" s="1" t="s">
        <v>112</v>
      </c>
      <c r="BL226" s="1" t="s">
        <v>1293</v>
      </c>
      <c r="BM226" s="1" t="s">
        <v>1294</v>
      </c>
      <c r="BQ226" s="1" t="s">
        <v>121</v>
      </c>
      <c r="BR226" s="1" t="s">
        <v>122</v>
      </c>
      <c r="BS226" s="1" t="s">
        <v>111</v>
      </c>
      <c r="BT226" s="34" t="s">
        <v>184</v>
      </c>
      <c r="BU226" s="34" t="s">
        <v>1295</v>
      </c>
      <c r="BV226" s="9">
        <v>44859</v>
      </c>
      <c r="BW226" s="34" t="s">
        <v>1296</v>
      </c>
      <c r="BY226" s="2" t="s">
        <v>153</v>
      </c>
      <c r="BZ226" s="2" t="s">
        <v>124</v>
      </c>
      <c r="CB226" s="1" t="s">
        <v>1297</v>
      </c>
      <c r="CD226" s="1" t="b">
        <f t="shared" si="116"/>
        <v>0</v>
      </c>
      <c r="CE226" s="1" t="b">
        <f t="shared" si="115"/>
        <v>0</v>
      </c>
      <c r="CF226" s="1" t="b">
        <f t="shared" si="97"/>
        <v>0</v>
      </c>
      <c r="CG226" s="1" t="b">
        <f t="shared" si="98"/>
        <v>0</v>
      </c>
      <c r="CH226" s="1" t="b">
        <f t="shared" si="99"/>
        <v>0</v>
      </c>
      <c r="CI226" s="1" t="b">
        <f t="shared" si="100"/>
        <v>0</v>
      </c>
      <c r="CJ226" s="1" t="b">
        <f t="shared" si="101"/>
        <v>0</v>
      </c>
      <c r="CK226" s="1" t="b">
        <f t="shared" si="102"/>
        <v>0</v>
      </c>
      <c r="CL226" s="1" t="b">
        <f t="shared" si="103"/>
        <v>1</v>
      </c>
      <c r="CM226" s="1" t="b">
        <f t="shared" si="104"/>
        <v>0</v>
      </c>
      <c r="CN226" s="1" t="b">
        <f t="shared" si="105"/>
        <v>0</v>
      </c>
      <c r="CO226" s="2" t="b">
        <f t="shared" si="106"/>
        <v>1</v>
      </c>
      <c r="CP226" s="2" t="b">
        <f t="shared" si="107"/>
        <v>1</v>
      </c>
      <c r="CQ226" s="2" t="b">
        <f t="shared" si="108"/>
        <v>0</v>
      </c>
      <c r="CR226" s="6" t="str">
        <f t="shared" si="109"/>
        <v>Male</v>
      </c>
      <c r="CS226" s="7">
        <f t="shared" si="110"/>
        <v>0</v>
      </c>
      <c r="CT226" s="7">
        <f t="shared" si="111"/>
        <v>1</v>
      </c>
      <c r="CU226" s="7">
        <f t="shared" si="112"/>
        <v>0</v>
      </c>
      <c r="CV226" s="7">
        <f t="shared" si="113"/>
        <v>0</v>
      </c>
    </row>
    <row r="227" spans="1:131" ht="72.5" x14ac:dyDescent="0.35">
      <c r="A227" s="2">
        <v>8</v>
      </c>
      <c r="B227" s="1" t="s">
        <v>13809</v>
      </c>
      <c r="C227" s="9">
        <v>44320</v>
      </c>
      <c r="D227" s="10" t="s">
        <v>13809</v>
      </c>
      <c r="E227" s="1" t="e">
        <f>ROUND((C227-D227)/365,0)</f>
        <v>#VALUE!</v>
      </c>
      <c r="F227" s="1" t="s">
        <v>127</v>
      </c>
      <c r="G227" s="1" t="s">
        <v>13809</v>
      </c>
      <c r="H227" s="1" t="s">
        <v>13809</v>
      </c>
      <c r="I227" s="9">
        <v>44295</v>
      </c>
      <c r="J227" s="2" t="s">
        <v>109</v>
      </c>
      <c r="K227" s="2" t="s">
        <v>13809</v>
      </c>
      <c r="L227" s="9">
        <v>44316</v>
      </c>
      <c r="M227" s="2" t="s">
        <v>109</v>
      </c>
      <c r="N227" s="2" t="s">
        <v>13809</v>
      </c>
      <c r="O227" s="2" t="s">
        <v>110</v>
      </c>
      <c r="P227" s="2" t="s">
        <v>111</v>
      </c>
      <c r="S227" s="2" t="s">
        <v>112</v>
      </c>
      <c r="T227" s="2" t="s">
        <v>112</v>
      </c>
      <c r="U227" s="2" t="b">
        <f>OR(S227="yes",T227="yes")</f>
        <v>1</v>
      </c>
      <c r="V227" s="2" t="s">
        <v>113</v>
      </c>
      <c r="W227" s="1" t="s">
        <v>112</v>
      </c>
      <c r="X227" s="1" t="s">
        <v>114</v>
      </c>
      <c r="Y227" s="2" t="s">
        <v>112</v>
      </c>
      <c r="Z227" s="2" t="s">
        <v>111</v>
      </c>
      <c r="AA227" s="2" t="s">
        <v>112</v>
      </c>
      <c r="AB227" s="2">
        <v>1</v>
      </c>
      <c r="AC227" s="1" t="s">
        <v>111</v>
      </c>
      <c r="AF227" s="1" t="s">
        <v>111</v>
      </c>
      <c r="AK227" s="1" t="s">
        <v>1020</v>
      </c>
      <c r="AM227" s="1">
        <v>2</v>
      </c>
      <c r="AO227" s="1" t="s">
        <v>656</v>
      </c>
      <c r="AS227" s="1" t="s">
        <v>118</v>
      </c>
      <c r="AZ227" s="1" t="s">
        <v>208</v>
      </c>
      <c r="BA227" s="1">
        <v>6.24</v>
      </c>
      <c r="BD227" s="1">
        <v>42.6</v>
      </c>
      <c r="BG227" s="1">
        <v>5.7</v>
      </c>
      <c r="BJ227" s="11" t="s">
        <v>112</v>
      </c>
      <c r="BQ227" s="1" t="s">
        <v>121</v>
      </c>
      <c r="BR227" s="1" t="s">
        <v>122</v>
      </c>
      <c r="BS227" s="1" t="s">
        <v>112</v>
      </c>
      <c r="BU227" s="34" t="s">
        <v>1298</v>
      </c>
      <c r="BV227" s="9">
        <v>44337</v>
      </c>
      <c r="BW227" s="34" t="s">
        <v>1299</v>
      </c>
      <c r="BX227" s="2" t="s">
        <v>111</v>
      </c>
      <c r="BZ227" s="2" t="s">
        <v>124</v>
      </c>
      <c r="CA227" s="2">
        <v>2</v>
      </c>
      <c r="CB227" s="1" t="s">
        <v>751</v>
      </c>
      <c r="CC227" s="2" t="s">
        <v>126</v>
      </c>
      <c r="CD227" s="1" t="e">
        <f t="shared" si="116"/>
        <v>#VALUE!</v>
      </c>
      <c r="CE227" s="1" t="e">
        <f t="shared" si="115"/>
        <v>#VALUE!</v>
      </c>
      <c r="CF227" s="1" t="e">
        <f t="shared" si="97"/>
        <v>#VALUE!</v>
      </c>
      <c r="CG227" s="1" t="e">
        <f t="shared" si="98"/>
        <v>#VALUE!</v>
      </c>
      <c r="CH227" s="1" t="e">
        <f t="shared" si="99"/>
        <v>#VALUE!</v>
      </c>
      <c r="CI227" s="1" t="e">
        <f t="shared" si="100"/>
        <v>#VALUE!</v>
      </c>
      <c r="CJ227" s="1" t="e">
        <f t="shared" si="101"/>
        <v>#VALUE!</v>
      </c>
      <c r="CK227" s="1" t="e">
        <f t="shared" si="102"/>
        <v>#VALUE!</v>
      </c>
      <c r="CL227" s="1" t="e">
        <f t="shared" si="103"/>
        <v>#VALUE!</v>
      </c>
      <c r="CM227" s="1" t="e">
        <f t="shared" si="104"/>
        <v>#VALUE!</v>
      </c>
      <c r="CN227" s="1" t="e">
        <f t="shared" si="105"/>
        <v>#VALUE!</v>
      </c>
      <c r="CO227" s="2" t="b">
        <f t="shared" si="106"/>
        <v>1</v>
      </c>
      <c r="CP227" s="2" t="b">
        <f t="shared" si="107"/>
        <v>1</v>
      </c>
      <c r="CQ227" s="2" t="b">
        <f t="shared" si="108"/>
        <v>0</v>
      </c>
      <c r="CR227" s="6" t="str">
        <f t="shared" si="109"/>
        <v>Male</v>
      </c>
      <c r="CS227" s="7">
        <f t="shared" si="110"/>
        <v>1</v>
      </c>
      <c r="CT227" s="7">
        <f t="shared" si="111"/>
        <v>0</v>
      </c>
      <c r="CU227" s="7">
        <f t="shared" si="112"/>
        <v>0</v>
      </c>
      <c r="CV227" s="7">
        <f t="shared" si="113"/>
        <v>1</v>
      </c>
      <c r="CW227" s="7">
        <f t="shared" ref="CW227:CW252" si="117">COUNTIF(M227,"=*moderna*")</f>
        <v>0</v>
      </c>
      <c r="CX227" s="1" t="e">
        <f t="shared" ref="CX227:CX252" si="118">AND(E227&lt;30,NOT(E227="."),NOT(E227=""))</f>
        <v>#VALUE!</v>
      </c>
      <c r="CY227" s="1" t="e">
        <f t="shared" ref="CY227:CY252" si="119">AND(E227&gt;17,E227&lt;41,NOT(E227="."),NOT(E227=""))</f>
        <v>#VALUE!</v>
      </c>
      <c r="DG227" s="1" t="e">
        <f t="shared" ref="DG227:DG252" si="120">AND(E227&gt;4,E227&lt;18,NOT(E227=""),NOT(E227="."))</f>
        <v>#VALUE!</v>
      </c>
    </row>
    <row r="228" spans="1:131" ht="43.5" x14ac:dyDescent="0.35">
      <c r="B228" s="1" t="s">
        <v>13809</v>
      </c>
      <c r="C228" s="9">
        <v>44320</v>
      </c>
      <c r="D228" s="10" t="s">
        <v>13809</v>
      </c>
      <c r="E228" s="1">
        <v>56</v>
      </c>
      <c r="F228" s="1" t="s">
        <v>108</v>
      </c>
      <c r="G228" s="1" t="s">
        <v>13809</v>
      </c>
      <c r="H228" s="1" t="s">
        <v>13809</v>
      </c>
      <c r="J228" s="2" t="s">
        <v>163</v>
      </c>
      <c r="K228" s="2" t="s">
        <v>13809</v>
      </c>
      <c r="L228" s="9">
        <v>44249</v>
      </c>
      <c r="M228" s="2" t="s">
        <v>109</v>
      </c>
      <c r="N228" s="2" t="s">
        <v>13809</v>
      </c>
      <c r="O228" s="2" t="s">
        <v>110</v>
      </c>
      <c r="P228" s="2" t="s">
        <v>111</v>
      </c>
      <c r="S228" s="2" t="s">
        <v>111</v>
      </c>
      <c r="T228" s="2" t="s">
        <v>112</v>
      </c>
      <c r="U228" s="2" t="b">
        <v>1</v>
      </c>
      <c r="V228" s="2" t="s">
        <v>113</v>
      </c>
      <c r="W228" s="1" t="s">
        <v>112</v>
      </c>
      <c r="X228" s="1" t="s">
        <v>138</v>
      </c>
      <c r="Y228" s="2" t="s">
        <v>112</v>
      </c>
      <c r="AA228" s="2" t="s">
        <v>112</v>
      </c>
      <c r="AB228" s="2">
        <v>8</v>
      </c>
      <c r="AC228" s="1" t="s">
        <v>111</v>
      </c>
      <c r="AF228" s="1" t="s">
        <v>111</v>
      </c>
      <c r="AJ228" s="1" t="s">
        <v>115</v>
      </c>
      <c r="AK228" s="1" t="s">
        <v>555</v>
      </c>
      <c r="AN228" s="1" t="s">
        <v>1300</v>
      </c>
      <c r="AO228" s="1" t="s">
        <v>117</v>
      </c>
      <c r="AS228" s="1" t="s">
        <v>229</v>
      </c>
      <c r="AU228" s="1" t="s">
        <v>197</v>
      </c>
      <c r="AZ228" s="1" t="s">
        <v>120</v>
      </c>
      <c r="BA228" s="1" t="s">
        <v>276</v>
      </c>
      <c r="BG228" s="1">
        <v>30.5</v>
      </c>
      <c r="BH228" s="1">
        <v>80</v>
      </c>
      <c r="BJ228" s="1" t="s">
        <v>112</v>
      </c>
      <c r="BK228" s="1" t="s">
        <v>112</v>
      </c>
      <c r="BL228" s="1" t="s">
        <v>142</v>
      </c>
      <c r="BQ228" s="1" t="s">
        <v>121</v>
      </c>
      <c r="BR228" s="1" t="s">
        <v>122</v>
      </c>
      <c r="BS228" s="1" t="s">
        <v>112</v>
      </c>
      <c r="BU228" s="34" t="s">
        <v>1301</v>
      </c>
      <c r="BV228" s="9">
        <v>44448</v>
      </c>
      <c r="BW228" s="34" t="s">
        <v>1302</v>
      </c>
      <c r="BY228" s="2" t="s">
        <v>174</v>
      </c>
      <c r="BZ228" s="2" t="s">
        <v>124</v>
      </c>
      <c r="CA228" s="2">
        <v>2</v>
      </c>
      <c r="CB228" s="1" t="s">
        <v>175</v>
      </c>
      <c r="CC228" s="2" t="s">
        <v>126</v>
      </c>
      <c r="CD228" s="1" t="b">
        <f t="shared" si="116"/>
        <v>0</v>
      </c>
      <c r="CE228" s="1" t="b">
        <f t="shared" si="115"/>
        <v>0</v>
      </c>
      <c r="CF228" s="1" t="b">
        <f t="shared" si="97"/>
        <v>0</v>
      </c>
      <c r="CG228" s="1" t="b">
        <f t="shared" si="98"/>
        <v>0</v>
      </c>
      <c r="CH228" s="1" t="b">
        <f t="shared" si="99"/>
        <v>0</v>
      </c>
      <c r="CI228" s="1" t="b">
        <f t="shared" si="100"/>
        <v>0</v>
      </c>
      <c r="CJ228" s="1" t="b">
        <f t="shared" si="101"/>
        <v>0</v>
      </c>
      <c r="CK228" s="1" t="b">
        <f t="shared" si="102"/>
        <v>0</v>
      </c>
      <c r="CL228" s="1" t="b">
        <f t="shared" si="103"/>
        <v>0</v>
      </c>
      <c r="CM228" s="1" t="b">
        <f t="shared" si="104"/>
        <v>1</v>
      </c>
      <c r="CN228" s="1" t="b">
        <f t="shared" si="105"/>
        <v>0</v>
      </c>
      <c r="CO228" s="2" t="b">
        <f t="shared" si="106"/>
        <v>0</v>
      </c>
      <c r="CP228" s="2" t="b">
        <f t="shared" si="107"/>
        <v>0</v>
      </c>
      <c r="CQ228" s="2" t="b">
        <f t="shared" si="108"/>
        <v>1</v>
      </c>
      <c r="CR228" s="6" t="str">
        <f t="shared" si="109"/>
        <v>Female</v>
      </c>
      <c r="CS228" s="7">
        <f t="shared" si="110"/>
        <v>0</v>
      </c>
      <c r="CT228" s="7">
        <f t="shared" si="111"/>
        <v>0</v>
      </c>
      <c r="CU228" s="7">
        <f t="shared" si="112"/>
        <v>0</v>
      </c>
      <c r="CV228" s="7">
        <f t="shared" si="113"/>
        <v>1</v>
      </c>
      <c r="CW228" s="7">
        <f t="shared" si="117"/>
        <v>0</v>
      </c>
      <c r="CX228" s="1" t="b">
        <f t="shared" si="118"/>
        <v>0</v>
      </c>
      <c r="CY228" s="1" t="b">
        <f t="shared" si="119"/>
        <v>0</v>
      </c>
      <c r="DG228" s="1" t="b">
        <f t="shared" si="120"/>
        <v>0</v>
      </c>
    </row>
    <row r="229" spans="1:131" ht="29" x14ac:dyDescent="0.35">
      <c r="B229" s="1" t="s">
        <v>13809</v>
      </c>
      <c r="C229" s="9">
        <v>44320</v>
      </c>
      <c r="D229" s="10" t="s">
        <v>13809</v>
      </c>
      <c r="E229" s="1">
        <v>43</v>
      </c>
      <c r="F229" s="1" t="s">
        <v>127</v>
      </c>
      <c r="G229" s="1" t="s">
        <v>13809</v>
      </c>
      <c r="H229" s="1" t="s">
        <v>13809</v>
      </c>
      <c r="I229" s="9">
        <v>44289</v>
      </c>
      <c r="J229" s="2" t="s">
        <v>109</v>
      </c>
      <c r="K229" s="2" t="s">
        <v>13809</v>
      </c>
      <c r="L229" s="9">
        <v>44310</v>
      </c>
      <c r="M229" s="2" t="s">
        <v>109</v>
      </c>
      <c r="N229" s="2" t="s">
        <v>13809</v>
      </c>
      <c r="O229" s="2" t="s">
        <v>110</v>
      </c>
      <c r="P229" s="2" t="s">
        <v>111</v>
      </c>
      <c r="S229" s="2" t="s">
        <v>111</v>
      </c>
      <c r="T229" s="2" t="s">
        <v>112</v>
      </c>
      <c r="U229" s="2" t="b">
        <v>1</v>
      </c>
      <c r="V229" s="2" t="s">
        <v>113</v>
      </c>
      <c r="W229" s="1" t="s">
        <v>112</v>
      </c>
      <c r="X229" s="1" t="s">
        <v>110</v>
      </c>
      <c r="Y229" s="2" t="s">
        <v>112</v>
      </c>
      <c r="Z229" s="2" t="s">
        <v>111</v>
      </c>
      <c r="AA229" s="2" t="s">
        <v>112</v>
      </c>
      <c r="AB229" s="2">
        <v>3</v>
      </c>
      <c r="AC229" s="1" t="s">
        <v>111</v>
      </c>
      <c r="AF229" s="1" t="s">
        <v>112</v>
      </c>
      <c r="AG229" s="1" t="s">
        <v>138</v>
      </c>
      <c r="AJ229" s="1" t="s">
        <v>115</v>
      </c>
      <c r="AK229" s="1" t="s">
        <v>129</v>
      </c>
      <c r="AO229" s="1" t="s">
        <v>652</v>
      </c>
      <c r="AU229" s="1" t="s">
        <v>238</v>
      </c>
      <c r="AX229" s="1" t="s">
        <v>1303</v>
      </c>
      <c r="AZ229" s="1" t="s">
        <v>254</v>
      </c>
      <c r="BC229" s="1" t="s">
        <v>1304</v>
      </c>
      <c r="BG229" s="1">
        <v>6.9</v>
      </c>
      <c r="BH229" s="1">
        <v>28</v>
      </c>
      <c r="BJ229" s="1" t="s">
        <v>112</v>
      </c>
      <c r="BK229" s="1" t="s">
        <v>112</v>
      </c>
      <c r="BL229" s="1" t="s">
        <v>180</v>
      </c>
      <c r="BM229" s="1" t="s">
        <v>1305</v>
      </c>
      <c r="BQ229" s="1" t="s">
        <v>121</v>
      </c>
      <c r="BR229" s="1" t="s">
        <v>122</v>
      </c>
      <c r="BS229" s="1" t="s">
        <v>112</v>
      </c>
      <c r="BU229" s="34" t="s">
        <v>1306</v>
      </c>
      <c r="BV229" s="9">
        <v>44354</v>
      </c>
      <c r="BW229" s="34" t="s">
        <v>1307</v>
      </c>
      <c r="BY229" s="2" t="s">
        <v>123</v>
      </c>
      <c r="BZ229" s="2" t="s">
        <v>124</v>
      </c>
      <c r="CA229" s="2">
        <v>2</v>
      </c>
      <c r="CB229" s="1" t="s">
        <v>258</v>
      </c>
      <c r="CC229" s="2" t="s">
        <v>126</v>
      </c>
      <c r="CD229" s="1" t="b">
        <f t="shared" si="116"/>
        <v>0</v>
      </c>
      <c r="CE229" s="1" t="b">
        <f t="shared" si="115"/>
        <v>0</v>
      </c>
      <c r="CF229" s="1" t="b">
        <f t="shared" si="97"/>
        <v>0</v>
      </c>
      <c r="CG229" s="1" t="b">
        <f t="shared" si="98"/>
        <v>0</v>
      </c>
      <c r="CH229" s="1" t="b">
        <f t="shared" si="99"/>
        <v>0</v>
      </c>
      <c r="CI229" s="1" t="b">
        <f t="shared" si="100"/>
        <v>0</v>
      </c>
      <c r="CJ229" s="1" t="b">
        <f t="shared" si="101"/>
        <v>0</v>
      </c>
      <c r="CK229" s="1" t="b">
        <f t="shared" si="102"/>
        <v>0</v>
      </c>
      <c r="CL229" s="1" t="b">
        <f t="shared" si="103"/>
        <v>1</v>
      </c>
      <c r="CM229" s="1" t="b">
        <f t="shared" si="104"/>
        <v>0</v>
      </c>
      <c r="CN229" s="1" t="b">
        <f t="shared" si="105"/>
        <v>0</v>
      </c>
      <c r="CO229" s="2" t="b">
        <f t="shared" si="106"/>
        <v>1</v>
      </c>
      <c r="CP229" s="2" t="b">
        <f t="shared" si="107"/>
        <v>1</v>
      </c>
      <c r="CQ229" s="2" t="b">
        <f t="shared" si="108"/>
        <v>0</v>
      </c>
      <c r="CR229" s="6" t="str">
        <f t="shared" si="109"/>
        <v>Male</v>
      </c>
      <c r="CS229" s="7">
        <f t="shared" si="110"/>
        <v>1</v>
      </c>
      <c r="CT229" s="7">
        <f t="shared" si="111"/>
        <v>0</v>
      </c>
      <c r="CU229" s="7">
        <f t="shared" si="112"/>
        <v>0</v>
      </c>
      <c r="CV229" s="7">
        <f t="shared" si="113"/>
        <v>1</v>
      </c>
      <c r="CW229" s="7">
        <f t="shared" si="117"/>
        <v>0</v>
      </c>
      <c r="CX229" s="1" t="b">
        <f t="shared" si="118"/>
        <v>0</v>
      </c>
      <c r="CY229" s="1" t="b">
        <f t="shared" si="119"/>
        <v>0</v>
      </c>
      <c r="DG229" s="1" t="b">
        <f t="shared" si="120"/>
        <v>0</v>
      </c>
    </row>
    <row r="230" spans="1:131" x14ac:dyDescent="0.35">
      <c r="A230" s="2">
        <v>117</v>
      </c>
      <c r="B230" s="1" t="s">
        <v>13809</v>
      </c>
      <c r="C230" s="9">
        <v>44351</v>
      </c>
      <c r="D230" s="10" t="s">
        <v>13809</v>
      </c>
      <c r="E230" s="1" t="e">
        <f>ROUND((C230-D230)/365,0)</f>
        <v>#VALUE!</v>
      </c>
      <c r="F230" s="1" t="s">
        <v>127</v>
      </c>
      <c r="G230" s="1" t="s">
        <v>13809</v>
      </c>
      <c r="H230" s="1" t="s">
        <v>13809</v>
      </c>
      <c r="K230" s="2" t="s">
        <v>13809</v>
      </c>
      <c r="L230" s="9">
        <v>44315</v>
      </c>
      <c r="M230" s="2" t="s">
        <v>128</v>
      </c>
      <c r="N230" s="2" t="s">
        <v>13809</v>
      </c>
      <c r="O230" s="2" t="s">
        <v>110</v>
      </c>
      <c r="S230" s="2" t="s">
        <v>111</v>
      </c>
      <c r="T230" s="2" t="s">
        <v>112</v>
      </c>
      <c r="U230" s="2" t="b">
        <f>OR(S230="yes",T230="yes")</f>
        <v>1</v>
      </c>
      <c r="V230" s="2" t="s">
        <v>113</v>
      </c>
      <c r="W230" s="1" t="s">
        <v>112</v>
      </c>
      <c r="X230" s="1" t="s">
        <v>110</v>
      </c>
      <c r="Y230" s="2" t="s">
        <v>112</v>
      </c>
      <c r="AA230" s="2" t="s">
        <v>112</v>
      </c>
      <c r="AB230" s="2">
        <v>1</v>
      </c>
      <c r="AF230" s="1" t="s">
        <v>111</v>
      </c>
      <c r="AK230" s="1" t="s">
        <v>201</v>
      </c>
      <c r="AN230" s="1" t="s">
        <v>1308</v>
      </c>
      <c r="AO230" s="1" t="s">
        <v>117</v>
      </c>
      <c r="AS230" s="1" t="s">
        <v>118</v>
      </c>
      <c r="AU230" s="1" t="s">
        <v>132</v>
      </c>
      <c r="AZ230" s="1" t="s">
        <v>155</v>
      </c>
      <c r="BA230" s="1">
        <v>15</v>
      </c>
      <c r="BI230" s="1" t="s">
        <v>112</v>
      </c>
      <c r="BJ230" s="1" t="s">
        <v>112</v>
      </c>
      <c r="BK230" s="1" t="s">
        <v>112</v>
      </c>
      <c r="BL230" s="1" t="s">
        <v>142</v>
      </c>
      <c r="BQ230" s="1" t="s">
        <v>121</v>
      </c>
      <c r="BR230" s="1" t="s">
        <v>122</v>
      </c>
      <c r="BS230" s="1" t="s">
        <v>112</v>
      </c>
      <c r="BX230" s="2" t="s">
        <v>111</v>
      </c>
      <c r="BY230" s="2" t="s">
        <v>123</v>
      </c>
      <c r="BZ230" s="2" t="s">
        <v>124</v>
      </c>
      <c r="CA230" s="2">
        <v>2</v>
      </c>
      <c r="CB230" s="1" t="s">
        <v>463</v>
      </c>
      <c r="CC230" s="2" t="s">
        <v>126</v>
      </c>
      <c r="CD230" s="1" t="e">
        <f t="shared" si="116"/>
        <v>#VALUE!</v>
      </c>
      <c r="CE230" s="1" t="e">
        <f t="shared" si="115"/>
        <v>#VALUE!</v>
      </c>
      <c r="CF230" s="1" t="e">
        <f t="shared" si="97"/>
        <v>#VALUE!</v>
      </c>
      <c r="CG230" s="1" t="e">
        <f t="shared" si="98"/>
        <v>#VALUE!</v>
      </c>
      <c r="CH230" s="1" t="e">
        <f t="shared" si="99"/>
        <v>#VALUE!</v>
      </c>
      <c r="CI230" s="1" t="e">
        <f t="shared" si="100"/>
        <v>#VALUE!</v>
      </c>
      <c r="CJ230" s="1" t="e">
        <f t="shared" si="101"/>
        <v>#VALUE!</v>
      </c>
      <c r="CK230" s="1" t="e">
        <f t="shared" si="102"/>
        <v>#VALUE!</v>
      </c>
      <c r="CL230" s="1" t="e">
        <f t="shared" si="103"/>
        <v>#VALUE!</v>
      </c>
      <c r="CM230" s="1" t="e">
        <f t="shared" si="104"/>
        <v>#VALUE!</v>
      </c>
      <c r="CN230" s="1" t="e">
        <f t="shared" si="105"/>
        <v>#VALUE!</v>
      </c>
      <c r="CO230" s="2" t="b">
        <f t="shared" si="106"/>
        <v>1</v>
      </c>
      <c r="CP230" s="2" t="b">
        <f t="shared" si="107"/>
        <v>1</v>
      </c>
      <c r="CQ230" s="2" t="b">
        <f t="shared" si="108"/>
        <v>0</v>
      </c>
      <c r="CR230" s="6" t="str">
        <f t="shared" si="109"/>
        <v>Male</v>
      </c>
      <c r="CS230" s="7">
        <f t="shared" si="110"/>
        <v>0</v>
      </c>
      <c r="CT230" s="7">
        <f t="shared" si="111"/>
        <v>0</v>
      </c>
      <c r="CU230" s="7">
        <f t="shared" si="112"/>
        <v>0</v>
      </c>
      <c r="CV230" s="7">
        <f t="shared" si="113"/>
        <v>0</v>
      </c>
      <c r="CW230" s="7">
        <f t="shared" si="117"/>
        <v>1</v>
      </c>
      <c r="CX230" s="1" t="e">
        <f t="shared" si="118"/>
        <v>#VALUE!</v>
      </c>
      <c r="CY230" s="1" t="e">
        <f t="shared" si="119"/>
        <v>#VALUE!</v>
      </c>
      <c r="DG230" s="1" t="e">
        <f t="shared" si="120"/>
        <v>#VALUE!</v>
      </c>
    </row>
    <row r="231" spans="1:131" ht="101.5" x14ac:dyDescent="0.35">
      <c r="B231" s="1" t="s">
        <v>13809</v>
      </c>
      <c r="C231" s="9">
        <v>44320</v>
      </c>
      <c r="D231" s="10" t="s">
        <v>13809</v>
      </c>
      <c r="E231" s="1">
        <v>53</v>
      </c>
      <c r="F231" s="1" t="s">
        <v>127</v>
      </c>
      <c r="G231" s="1" t="s">
        <v>13809</v>
      </c>
      <c r="H231" s="1" t="s">
        <v>13809</v>
      </c>
      <c r="J231" s="2" t="s">
        <v>109</v>
      </c>
      <c r="K231" s="2" t="s">
        <v>13809</v>
      </c>
      <c r="M231" s="2" t="s">
        <v>109</v>
      </c>
      <c r="N231" s="2" t="s">
        <v>13809</v>
      </c>
      <c r="O231" s="2" t="s">
        <v>110</v>
      </c>
      <c r="P231" s="2" t="s">
        <v>111</v>
      </c>
      <c r="S231" s="2" t="s">
        <v>112</v>
      </c>
      <c r="T231" s="2" t="s">
        <v>112</v>
      </c>
      <c r="U231" s="2" t="b">
        <v>1</v>
      </c>
      <c r="V231" s="2" t="s">
        <v>113</v>
      </c>
      <c r="W231" s="1" t="s">
        <v>112</v>
      </c>
      <c r="X231" s="1" t="s">
        <v>114</v>
      </c>
      <c r="Y231" s="2" t="s">
        <v>112</v>
      </c>
      <c r="AC231" s="1" t="s">
        <v>111</v>
      </c>
      <c r="AF231" s="1" t="s">
        <v>111</v>
      </c>
      <c r="AJ231" s="1" t="s">
        <v>115</v>
      </c>
      <c r="AK231" s="1" t="s">
        <v>116</v>
      </c>
      <c r="AN231" s="1" t="s">
        <v>1309</v>
      </c>
      <c r="AO231" s="1" t="s">
        <v>117</v>
      </c>
      <c r="AS231" s="1" t="s">
        <v>118</v>
      </c>
      <c r="AU231" s="1" t="s">
        <v>177</v>
      </c>
      <c r="AX231" s="1">
        <v>30</v>
      </c>
      <c r="AZ231" s="1" t="s">
        <v>402</v>
      </c>
      <c r="BA231" s="1" t="s">
        <v>1310</v>
      </c>
      <c r="BE231" s="1">
        <v>236</v>
      </c>
      <c r="BJ231" s="1" t="s">
        <v>112</v>
      </c>
      <c r="BK231" s="1" t="s">
        <v>112</v>
      </c>
      <c r="BL231" s="1" t="s">
        <v>1311</v>
      </c>
      <c r="BU231" s="34" t="s">
        <v>1312</v>
      </c>
      <c r="BV231" s="9">
        <v>44313</v>
      </c>
      <c r="BW231" s="34" t="s">
        <v>1313</v>
      </c>
      <c r="BY231" s="2" t="s">
        <v>156</v>
      </c>
      <c r="BZ231" s="2" t="s">
        <v>162</v>
      </c>
      <c r="CA231" s="2" t="s">
        <v>257</v>
      </c>
      <c r="CB231" s="1" t="s">
        <v>246</v>
      </c>
      <c r="CC231" s="2" t="s">
        <v>126</v>
      </c>
      <c r="CD231" s="1" t="b">
        <f t="shared" si="116"/>
        <v>0</v>
      </c>
      <c r="CE231" s="1" t="b">
        <f t="shared" ref="CE231:CE262" si="121">AND(E231&lt;18,NOT(E231="."),NOT(E231=""))</f>
        <v>0</v>
      </c>
      <c r="CF231" s="1" t="b">
        <f t="shared" si="97"/>
        <v>0</v>
      </c>
      <c r="CG231" s="1" t="b">
        <f t="shared" si="98"/>
        <v>0</v>
      </c>
      <c r="CH231" s="1" t="b">
        <f t="shared" si="99"/>
        <v>0</v>
      </c>
      <c r="CI231" s="1" t="b">
        <f t="shared" si="100"/>
        <v>0</v>
      </c>
      <c r="CJ231" s="1" t="b">
        <f t="shared" si="101"/>
        <v>0</v>
      </c>
      <c r="CK231" s="1" t="b">
        <f t="shared" si="102"/>
        <v>0</v>
      </c>
      <c r="CL231" s="1" t="b">
        <f t="shared" si="103"/>
        <v>0</v>
      </c>
      <c r="CM231" s="1" t="b">
        <f t="shared" si="104"/>
        <v>1</v>
      </c>
      <c r="CN231" s="1" t="b">
        <f t="shared" si="105"/>
        <v>0</v>
      </c>
      <c r="CO231" s="2" t="b">
        <f t="shared" si="106"/>
        <v>0</v>
      </c>
      <c r="CP231" s="2" t="b">
        <f t="shared" si="107"/>
        <v>0</v>
      </c>
      <c r="CQ231" s="2" t="b">
        <f t="shared" si="108"/>
        <v>0</v>
      </c>
      <c r="CR231" s="6" t="str">
        <f t="shared" si="109"/>
        <v>Male</v>
      </c>
      <c r="CS231" s="7">
        <f t="shared" si="110"/>
        <v>1</v>
      </c>
      <c r="CT231" s="7">
        <f t="shared" si="111"/>
        <v>0</v>
      </c>
      <c r="CU231" s="7">
        <f t="shared" si="112"/>
        <v>0</v>
      </c>
      <c r="CV231" s="7">
        <f t="shared" si="113"/>
        <v>1</v>
      </c>
      <c r="CW231" s="7">
        <f t="shared" si="117"/>
        <v>0</v>
      </c>
      <c r="CX231" s="1" t="b">
        <f t="shared" si="118"/>
        <v>0</v>
      </c>
      <c r="CY231" s="1" t="b">
        <f t="shared" si="119"/>
        <v>0</v>
      </c>
      <c r="DG231" s="1" t="b">
        <f t="shared" si="120"/>
        <v>0</v>
      </c>
    </row>
    <row r="232" spans="1:131" ht="203" x14ac:dyDescent="0.35">
      <c r="B232" s="1" t="s">
        <v>13809</v>
      </c>
      <c r="C232" s="9">
        <v>44320</v>
      </c>
      <c r="D232" s="10" t="s">
        <v>13809</v>
      </c>
      <c r="E232" s="1">
        <v>48</v>
      </c>
      <c r="F232" s="1" t="s">
        <v>127</v>
      </c>
      <c r="G232" s="1" t="s">
        <v>13809</v>
      </c>
      <c r="H232" s="1" t="s">
        <v>13809</v>
      </c>
      <c r="I232" s="9">
        <v>44299</v>
      </c>
      <c r="J232" s="2" t="s">
        <v>109</v>
      </c>
      <c r="K232" s="2" t="s">
        <v>13809</v>
      </c>
      <c r="N232" s="2" t="s">
        <v>13809</v>
      </c>
      <c r="O232" s="2" t="s">
        <v>110</v>
      </c>
      <c r="P232" s="2" t="s">
        <v>111</v>
      </c>
      <c r="S232" s="2" t="s">
        <v>112</v>
      </c>
      <c r="T232" s="2" t="s">
        <v>112</v>
      </c>
      <c r="U232" s="2" t="b">
        <v>1</v>
      </c>
      <c r="V232" s="2" t="s">
        <v>126</v>
      </c>
      <c r="W232" s="1" t="s">
        <v>111</v>
      </c>
      <c r="Y232" s="2" t="s">
        <v>112</v>
      </c>
      <c r="Z232" s="2" t="s">
        <v>112</v>
      </c>
      <c r="AB232" s="2">
        <v>3</v>
      </c>
      <c r="AC232" s="1" t="s">
        <v>111</v>
      </c>
      <c r="AF232" s="1" t="s">
        <v>112</v>
      </c>
      <c r="AJ232" s="1" t="s">
        <v>115</v>
      </c>
      <c r="AK232" s="1" t="s">
        <v>185</v>
      </c>
      <c r="AO232" s="1" t="s">
        <v>130</v>
      </c>
      <c r="BJ232" s="1" t="s">
        <v>112</v>
      </c>
      <c r="BK232" s="1" t="s">
        <v>111</v>
      </c>
      <c r="BQ232" s="1" t="s">
        <v>121</v>
      </c>
      <c r="BR232" s="1" t="s">
        <v>122</v>
      </c>
      <c r="BS232" s="1" t="s">
        <v>111</v>
      </c>
      <c r="BT232" s="34" t="s">
        <v>1314</v>
      </c>
      <c r="BU232" s="34" t="s">
        <v>1315</v>
      </c>
      <c r="BV232" s="9">
        <v>44442</v>
      </c>
      <c r="BW232" s="34" t="s">
        <v>14155</v>
      </c>
      <c r="BY232" s="2" t="s">
        <v>153</v>
      </c>
      <c r="BZ232" s="2" t="s">
        <v>124</v>
      </c>
      <c r="CA232" s="2">
        <v>1</v>
      </c>
      <c r="CB232" s="1" t="s">
        <v>319</v>
      </c>
      <c r="CD232" s="1" t="b">
        <f t="shared" si="116"/>
        <v>0</v>
      </c>
      <c r="CE232" s="1" t="b">
        <f t="shared" si="121"/>
        <v>0</v>
      </c>
      <c r="CF232" s="1" t="b">
        <f t="shared" si="97"/>
        <v>0</v>
      </c>
      <c r="CG232" s="1" t="b">
        <f t="shared" si="98"/>
        <v>0</v>
      </c>
      <c r="CH232" s="1" t="b">
        <f t="shared" si="99"/>
        <v>0</v>
      </c>
      <c r="CI232" s="1" t="b">
        <f t="shared" si="100"/>
        <v>0</v>
      </c>
      <c r="CJ232" s="1" t="b">
        <f t="shared" si="101"/>
        <v>0</v>
      </c>
      <c r="CK232" s="1" t="b">
        <f t="shared" si="102"/>
        <v>0</v>
      </c>
      <c r="CL232" s="1" t="b">
        <f t="shared" si="103"/>
        <v>1</v>
      </c>
      <c r="CM232" s="1" t="b">
        <f t="shared" si="104"/>
        <v>0</v>
      </c>
      <c r="CN232" s="1" t="b">
        <f t="shared" si="105"/>
        <v>0</v>
      </c>
      <c r="CO232" s="2" t="b">
        <f t="shared" si="106"/>
        <v>1</v>
      </c>
      <c r="CP232" s="2" t="b">
        <f t="shared" si="107"/>
        <v>1</v>
      </c>
      <c r="CQ232" s="2" t="b">
        <f t="shared" si="108"/>
        <v>0</v>
      </c>
      <c r="CR232" s="6" t="str">
        <f t="shared" si="109"/>
        <v>Male</v>
      </c>
      <c r="CS232" s="7">
        <f t="shared" si="110"/>
        <v>1</v>
      </c>
      <c r="CT232" s="7">
        <f t="shared" si="111"/>
        <v>0</v>
      </c>
      <c r="CU232" s="7">
        <f t="shared" si="112"/>
        <v>0</v>
      </c>
      <c r="CV232" s="7">
        <f t="shared" si="113"/>
        <v>0</v>
      </c>
      <c r="CW232" s="7">
        <f t="shared" si="117"/>
        <v>0</v>
      </c>
      <c r="CX232" s="1" t="b">
        <f t="shared" si="118"/>
        <v>0</v>
      </c>
      <c r="CY232" s="1" t="b">
        <f t="shared" si="119"/>
        <v>0</v>
      </c>
      <c r="DG232" s="1" t="b">
        <f t="shared" si="120"/>
        <v>0</v>
      </c>
    </row>
    <row r="233" spans="1:131" ht="101.5" x14ac:dyDescent="0.35">
      <c r="A233" s="2">
        <v>935</v>
      </c>
      <c r="B233" s="1" t="s">
        <v>13809</v>
      </c>
      <c r="C233" s="9">
        <v>44320</v>
      </c>
      <c r="D233" s="10" t="s">
        <v>13809</v>
      </c>
      <c r="E233" s="1" t="e">
        <f>ROUND((C233-D233)/365,0)</f>
        <v>#VALUE!</v>
      </c>
      <c r="F233" s="1" t="s">
        <v>127</v>
      </c>
      <c r="G233" s="1" t="s">
        <v>13809</v>
      </c>
      <c r="H233" s="1" t="s">
        <v>13809</v>
      </c>
      <c r="I233" s="9">
        <v>44293</v>
      </c>
      <c r="J233" s="2" t="s">
        <v>109</v>
      </c>
      <c r="K233" s="2" t="s">
        <v>13809</v>
      </c>
      <c r="L233" s="9">
        <v>44315</v>
      </c>
      <c r="M233" s="2" t="s">
        <v>109</v>
      </c>
      <c r="N233" s="2" t="s">
        <v>13809</v>
      </c>
      <c r="O233" s="2" t="s">
        <v>110</v>
      </c>
      <c r="P233" s="2" t="s">
        <v>111</v>
      </c>
      <c r="S233" s="2" t="s">
        <v>111</v>
      </c>
      <c r="T233" s="2" t="s">
        <v>112</v>
      </c>
      <c r="U233" s="2" t="b">
        <f>OR(S233="yes",T233="yes")</f>
        <v>1</v>
      </c>
      <c r="V233" s="2" t="s">
        <v>113</v>
      </c>
      <c r="W233" s="1" t="s">
        <v>112</v>
      </c>
      <c r="X233" s="1" t="s">
        <v>138</v>
      </c>
      <c r="Y233" s="2" t="s">
        <v>112</v>
      </c>
      <c r="Z233" s="2" t="s">
        <v>111</v>
      </c>
      <c r="AA233" s="2" t="s">
        <v>112</v>
      </c>
      <c r="AB233" s="2">
        <v>4</v>
      </c>
      <c r="AC233" s="1" t="s">
        <v>111</v>
      </c>
      <c r="AF233" s="1" t="s">
        <v>111</v>
      </c>
      <c r="AK233" s="1" t="s">
        <v>129</v>
      </c>
      <c r="AO233" s="1" t="s">
        <v>117</v>
      </c>
      <c r="AS233" s="1" t="s">
        <v>140</v>
      </c>
      <c r="AT233" s="1" t="s">
        <v>112</v>
      </c>
      <c r="AU233" s="1" t="s">
        <v>238</v>
      </c>
      <c r="AX233" s="12">
        <v>0.67</v>
      </c>
      <c r="AZ233" s="1" t="s">
        <v>222</v>
      </c>
      <c r="BC233" s="1" t="s">
        <v>1316</v>
      </c>
      <c r="BI233" s="1" t="s">
        <v>111</v>
      </c>
      <c r="BJ233" s="1" t="s">
        <v>111</v>
      </c>
      <c r="BN233" s="1" t="s">
        <v>112</v>
      </c>
      <c r="BO233" s="1" t="s">
        <v>200</v>
      </c>
      <c r="BU233" s="34" t="s">
        <v>1317</v>
      </c>
      <c r="BV233" s="9">
        <v>44343</v>
      </c>
      <c r="BW233" s="34" t="s">
        <v>14156</v>
      </c>
      <c r="BX233" s="2" t="s">
        <v>111</v>
      </c>
      <c r="BZ233" s="2" t="s">
        <v>124</v>
      </c>
      <c r="CA233" s="2">
        <v>2</v>
      </c>
      <c r="CB233" s="1" t="s">
        <v>751</v>
      </c>
      <c r="CC233" s="2" t="s">
        <v>126</v>
      </c>
      <c r="CD233" s="1" t="e">
        <f t="shared" si="116"/>
        <v>#VALUE!</v>
      </c>
      <c r="CE233" s="1" t="e">
        <f t="shared" si="121"/>
        <v>#VALUE!</v>
      </c>
      <c r="CF233" s="1" t="e">
        <f t="shared" si="97"/>
        <v>#VALUE!</v>
      </c>
      <c r="CG233" s="1" t="e">
        <f t="shared" si="98"/>
        <v>#VALUE!</v>
      </c>
      <c r="CH233" s="1" t="e">
        <f t="shared" si="99"/>
        <v>#VALUE!</v>
      </c>
      <c r="CI233" s="1" t="e">
        <f t="shared" si="100"/>
        <v>#VALUE!</v>
      </c>
      <c r="CJ233" s="1" t="e">
        <f t="shared" si="101"/>
        <v>#VALUE!</v>
      </c>
      <c r="CK233" s="1" t="e">
        <f t="shared" si="102"/>
        <v>#VALUE!</v>
      </c>
      <c r="CL233" s="1" t="e">
        <f t="shared" si="103"/>
        <v>#VALUE!</v>
      </c>
      <c r="CM233" s="1" t="e">
        <f t="shared" si="104"/>
        <v>#VALUE!</v>
      </c>
      <c r="CN233" s="1" t="e">
        <f t="shared" si="105"/>
        <v>#VALUE!</v>
      </c>
      <c r="CO233" s="2" t="b">
        <f t="shared" si="106"/>
        <v>1</v>
      </c>
      <c r="CP233" s="2" t="b">
        <f t="shared" si="107"/>
        <v>1</v>
      </c>
      <c r="CQ233" s="2" t="b">
        <f t="shared" si="108"/>
        <v>0</v>
      </c>
      <c r="CR233" s="6" t="str">
        <f t="shared" si="109"/>
        <v>Male</v>
      </c>
      <c r="CS233" s="7">
        <f t="shared" si="110"/>
        <v>1</v>
      </c>
      <c r="CT233" s="7">
        <f t="shared" si="111"/>
        <v>0</v>
      </c>
      <c r="CU233" s="7">
        <f t="shared" si="112"/>
        <v>0</v>
      </c>
      <c r="CV233" s="7">
        <f t="shared" si="113"/>
        <v>1</v>
      </c>
      <c r="CW233" s="7">
        <f t="shared" si="117"/>
        <v>0</v>
      </c>
      <c r="CX233" s="1" t="e">
        <f t="shared" si="118"/>
        <v>#VALUE!</v>
      </c>
      <c r="CY233" s="1" t="e">
        <f t="shared" si="119"/>
        <v>#VALUE!</v>
      </c>
      <c r="DG233" s="1" t="e">
        <f t="shared" si="120"/>
        <v>#VALUE!</v>
      </c>
      <c r="DH233" s="4"/>
      <c r="DI233" s="4"/>
      <c r="DJ233" s="4"/>
      <c r="DK233" s="4"/>
      <c r="DL233" s="4"/>
      <c r="DM233" s="4"/>
      <c r="DN233" s="4"/>
      <c r="DO233" s="4"/>
      <c r="DP233" s="4"/>
      <c r="DQ233" s="4"/>
      <c r="DR233" s="4"/>
      <c r="DS233" s="4"/>
      <c r="DT233" s="4"/>
      <c r="DU233" s="4"/>
      <c r="DV233" s="4"/>
      <c r="DW233" s="4"/>
      <c r="DX233" s="4"/>
      <c r="DY233" s="4"/>
      <c r="DZ233" s="4"/>
      <c r="EA233" s="4"/>
    </row>
    <row r="234" spans="1:131" ht="29" x14ac:dyDescent="0.35">
      <c r="B234" s="1" t="s">
        <v>13809</v>
      </c>
      <c r="C234" s="9">
        <v>44320</v>
      </c>
      <c r="D234" s="10" t="s">
        <v>13809</v>
      </c>
      <c r="E234" s="1">
        <v>55</v>
      </c>
      <c r="F234" s="1" t="s">
        <v>127</v>
      </c>
      <c r="G234" s="1" t="s">
        <v>13809</v>
      </c>
      <c r="H234" s="1" t="s">
        <v>13809</v>
      </c>
      <c r="I234" s="2" t="s">
        <v>183</v>
      </c>
      <c r="J234" s="2" t="s">
        <v>163</v>
      </c>
      <c r="K234" s="2" t="s">
        <v>13809</v>
      </c>
      <c r="L234" s="9">
        <v>44256</v>
      </c>
      <c r="M234" s="2" t="s">
        <v>128</v>
      </c>
      <c r="N234" s="2" t="s">
        <v>13809</v>
      </c>
      <c r="O234" s="2" t="s">
        <v>110</v>
      </c>
      <c r="P234" s="2" t="s">
        <v>111</v>
      </c>
      <c r="S234" s="2" t="s">
        <v>111</v>
      </c>
      <c r="T234" s="2" t="s">
        <v>112</v>
      </c>
      <c r="U234" s="2" t="b">
        <v>1</v>
      </c>
      <c r="V234" s="2" t="s">
        <v>126</v>
      </c>
      <c r="W234" s="1" t="s">
        <v>112</v>
      </c>
      <c r="X234" s="1" t="s">
        <v>138</v>
      </c>
      <c r="Y234" s="2" t="s">
        <v>112</v>
      </c>
      <c r="Z234" s="2" t="s">
        <v>111</v>
      </c>
      <c r="AA234" s="2" t="s">
        <v>112</v>
      </c>
      <c r="AB234" s="2">
        <v>3</v>
      </c>
      <c r="AC234" s="1" t="s">
        <v>111</v>
      </c>
      <c r="AF234" s="1" t="s">
        <v>111</v>
      </c>
      <c r="AJ234" s="1" t="s">
        <v>115</v>
      </c>
      <c r="AK234" s="1" t="s">
        <v>129</v>
      </c>
      <c r="AO234" s="1" t="s">
        <v>285</v>
      </c>
      <c r="AU234" s="1" t="s">
        <v>238</v>
      </c>
      <c r="AX234" s="1">
        <v>65</v>
      </c>
      <c r="BJ234" s="1" t="s">
        <v>111</v>
      </c>
      <c r="BN234" s="1" t="s">
        <v>112</v>
      </c>
      <c r="BO234" s="1" t="s">
        <v>148</v>
      </c>
      <c r="BP234" s="1" t="s">
        <v>348</v>
      </c>
      <c r="BW234" s="34" t="s">
        <v>1318</v>
      </c>
      <c r="BY234" s="2" t="s">
        <v>153</v>
      </c>
      <c r="BZ234" s="2" t="s">
        <v>124</v>
      </c>
      <c r="CA234" s="2">
        <v>2</v>
      </c>
      <c r="CB234" s="1" t="s">
        <v>246</v>
      </c>
      <c r="CD234" s="1" t="b">
        <f t="shared" si="116"/>
        <v>0</v>
      </c>
      <c r="CE234" s="1" t="b">
        <f t="shared" si="121"/>
        <v>0</v>
      </c>
      <c r="CF234" s="1" t="b">
        <f t="shared" si="97"/>
        <v>0</v>
      </c>
      <c r="CG234" s="1" t="b">
        <f t="shared" si="98"/>
        <v>0</v>
      </c>
      <c r="CH234" s="1" t="b">
        <f t="shared" si="99"/>
        <v>0</v>
      </c>
      <c r="CI234" s="1" t="b">
        <f t="shared" si="100"/>
        <v>0</v>
      </c>
      <c r="CJ234" s="1" t="b">
        <f t="shared" si="101"/>
        <v>0</v>
      </c>
      <c r="CK234" s="1" t="b">
        <f t="shared" si="102"/>
        <v>0</v>
      </c>
      <c r="CL234" s="1" t="b">
        <f t="shared" si="103"/>
        <v>0</v>
      </c>
      <c r="CM234" s="1" t="b">
        <f t="shared" si="104"/>
        <v>1</v>
      </c>
      <c r="CN234" s="1" t="b">
        <f t="shared" si="105"/>
        <v>0</v>
      </c>
      <c r="CO234" s="2" t="b">
        <f t="shared" si="106"/>
        <v>1</v>
      </c>
      <c r="CP234" s="2" t="b">
        <f t="shared" si="107"/>
        <v>1</v>
      </c>
      <c r="CQ234" s="2" t="b">
        <f t="shared" si="108"/>
        <v>0</v>
      </c>
      <c r="CR234" s="6" t="str">
        <f t="shared" si="109"/>
        <v>Male</v>
      </c>
      <c r="CS234" s="7">
        <f t="shared" si="110"/>
        <v>0</v>
      </c>
      <c r="CT234" s="7">
        <f t="shared" si="111"/>
        <v>0</v>
      </c>
      <c r="CU234" s="7">
        <f t="shared" si="112"/>
        <v>0</v>
      </c>
      <c r="CV234" s="7">
        <f t="shared" si="113"/>
        <v>0</v>
      </c>
      <c r="CW234" s="7">
        <f t="shared" si="117"/>
        <v>1</v>
      </c>
      <c r="CX234" s="1" t="b">
        <f t="shared" si="118"/>
        <v>0</v>
      </c>
      <c r="CY234" s="1" t="b">
        <f t="shared" si="119"/>
        <v>0</v>
      </c>
      <c r="DG234" s="1" t="b">
        <f t="shared" si="120"/>
        <v>0</v>
      </c>
    </row>
    <row r="235" spans="1:131" ht="29" x14ac:dyDescent="0.35">
      <c r="A235" s="2">
        <v>53</v>
      </c>
      <c r="B235" s="1" t="s">
        <v>13809</v>
      </c>
      <c r="C235" s="9">
        <v>44320</v>
      </c>
      <c r="D235" s="10" t="s">
        <v>13809</v>
      </c>
      <c r="E235" s="1" t="e">
        <f>ROUND((C235-D235)/365,0)</f>
        <v>#VALUE!</v>
      </c>
      <c r="F235" s="1" t="s">
        <v>127</v>
      </c>
      <c r="G235" s="1" t="s">
        <v>13809</v>
      </c>
      <c r="H235" s="1" t="s">
        <v>13809</v>
      </c>
      <c r="J235" s="2" t="s">
        <v>109</v>
      </c>
      <c r="K235" s="2" t="s">
        <v>13809</v>
      </c>
      <c r="L235" s="9">
        <v>44299</v>
      </c>
      <c r="M235" s="2" t="s">
        <v>109</v>
      </c>
      <c r="N235" s="2" t="s">
        <v>13809</v>
      </c>
      <c r="O235" s="2" t="s">
        <v>110</v>
      </c>
      <c r="P235" s="2" t="s">
        <v>111</v>
      </c>
      <c r="S235" s="2" t="s">
        <v>111</v>
      </c>
      <c r="T235" s="2" t="s">
        <v>112</v>
      </c>
      <c r="U235" s="2" t="b">
        <f>OR(S235="yes",T235="yes")</f>
        <v>1</v>
      </c>
      <c r="V235" s="2" t="s">
        <v>113</v>
      </c>
      <c r="W235" s="1" t="s">
        <v>112</v>
      </c>
      <c r="X235" s="1" t="s">
        <v>110</v>
      </c>
      <c r="Y235" s="2" t="s">
        <v>112</v>
      </c>
      <c r="Z235" s="2" t="s">
        <v>111</v>
      </c>
      <c r="AA235" s="2" t="s">
        <v>112</v>
      </c>
      <c r="AB235" s="2">
        <v>3</v>
      </c>
      <c r="AC235" s="1" t="s">
        <v>111</v>
      </c>
      <c r="AF235" s="1" t="s">
        <v>111</v>
      </c>
      <c r="AJ235" s="1" t="s">
        <v>115</v>
      </c>
      <c r="AK235" s="1" t="s">
        <v>129</v>
      </c>
      <c r="AO235" s="1" t="s">
        <v>117</v>
      </c>
      <c r="AS235" s="1" t="s">
        <v>951</v>
      </c>
      <c r="AU235" s="1" t="s">
        <v>132</v>
      </c>
      <c r="AZ235" s="1" t="s">
        <v>133</v>
      </c>
      <c r="BA235" s="1" t="s">
        <v>1319</v>
      </c>
      <c r="BE235" s="1">
        <v>50</v>
      </c>
      <c r="BG235" s="1" t="s">
        <v>1320</v>
      </c>
      <c r="BH235" s="1">
        <v>3</v>
      </c>
      <c r="BI235" s="1" t="s">
        <v>112</v>
      </c>
      <c r="BJ235" s="1" t="s">
        <v>112</v>
      </c>
      <c r="BK235" s="1" t="s">
        <v>112</v>
      </c>
      <c r="BL235" s="1" t="s">
        <v>1321</v>
      </c>
      <c r="BM235" s="1" t="s">
        <v>1322</v>
      </c>
      <c r="BQ235" s="1" t="s">
        <v>121</v>
      </c>
      <c r="BR235" s="1" t="s">
        <v>122</v>
      </c>
      <c r="BS235" s="1" t="s">
        <v>112</v>
      </c>
      <c r="BU235" s="34" t="s">
        <v>1323</v>
      </c>
      <c r="BV235" s="9">
        <v>44337</v>
      </c>
      <c r="BW235" s="34" t="s">
        <v>1324</v>
      </c>
      <c r="BX235" s="2" t="s">
        <v>111</v>
      </c>
      <c r="BY235" s="2" t="s">
        <v>123</v>
      </c>
      <c r="BZ235" s="2" t="s">
        <v>124</v>
      </c>
      <c r="CA235" s="2">
        <v>2</v>
      </c>
      <c r="CB235" s="1" t="s">
        <v>224</v>
      </c>
      <c r="CC235" s="2" t="s">
        <v>126</v>
      </c>
      <c r="CD235" s="1" t="e">
        <f t="shared" si="116"/>
        <v>#VALUE!</v>
      </c>
      <c r="CE235" s="1" t="e">
        <f t="shared" si="121"/>
        <v>#VALUE!</v>
      </c>
      <c r="CF235" s="1" t="e">
        <f t="shared" si="97"/>
        <v>#VALUE!</v>
      </c>
      <c r="CG235" s="1" t="e">
        <f t="shared" si="98"/>
        <v>#VALUE!</v>
      </c>
      <c r="CH235" s="1" t="e">
        <f t="shared" si="99"/>
        <v>#VALUE!</v>
      </c>
      <c r="CI235" s="1" t="e">
        <f t="shared" si="100"/>
        <v>#VALUE!</v>
      </c>
      <c r="CJ235" s="1" t="e">
        <f t="shared" si="101"/>
        <v>#VALUE!</v>
      </c>
      <c r="CK235" s="1" t="e">
        <f t="shared" si="102"/>
        <v>#VALUE!</v>
      </c>
      <c r="CL235" s="1" t="e">
        <f t="shared" si="103"/>
        <v>#VALUE!</v>
      </c>
      <c r="CM235" s="1" t="e">
        <f t="shared" si="104"/>
        <v>#VALUE!</v>
      </c>
      <c r="CN235" s="1" t="e">
        <f t="shared" si="105"/>
        <v>#VALUE!</v>
      </c>
      <c r="CO235" s="2" t="b">
        <f t="shared" si="106"/>
        <v>1</v>
      </c>
      <c r="CP235" s="2" t="b">
        <f t="shared" si="107"/>
        <v>1</v>
      </c>
      <c r="CQ235" s="2" t="b">
        <f t="shared" si="108"/>
        <v>0</v>
      </c>
      <c r="CR235" s="6" t="str">
        <f t="shared" si="109"/>
        <v>Male</v>
      </c>
      <c r="CS235" s="7">
        <f t="shared" si="110"/>
        <v>1</v>
      </c>
      <c r="CT235" s="7">
        <f t="shared" si="111"/>
        <v>0</v>
      </c>
      <c r="CU235" s="7">
        <f t="shared" si="112"/>
        <v>0</v>
      </c>
      <c r="CV235" s="7">
        <f t="shared" si="113"/>
        <v>1</v>
      </c>
      <c r="CW235" s="7">
        <f t="shared" si="117"/>
        <v>0</v>
      </c>
      <c r="CX235" s="1" t="e">
        <f t="shared" si="118"/>
        <v>#VALUE!</v>
      </c>
      <c r="CY235" s="1" t="e">
        <f t="shared" si="119"/>
        <v>#VALUE!</v>
      </c>
      <c r="DG235" s="1" t="e">
        <f t="shared" si="120"/>
        <v>#VALUE!</v>
      </c>
    </row>
    <row r="236" spans="1:131" ht="319" x14ac:dyDescent="0.35">
      <c r="A236" s="2">
        <v>207</v>
      </c>
      <c r="B236" s="1" t="s">
        <v>13809</v>
      </c>
      <c r="C236" s="9">
        <v>44320</v>
      </c>
      <c r="D236" s="10" t="s">
        <v>13809</v>
      </c>
      <c r="E236" s="1" t="e">
        <f>ROUND((C236-D236)/365,0)</f>
        <v>#VALUE!</v>
      </c>
      <c r="F236" s="1" t="s">
        <v>127</v>
      </c>
      <c r="G236" s="1" t="s">
        <v>13809</v>
      </c>
      <c r="H236" s="1" t="s">
        <v>13809</v>
      </c>
      <c r="I236" s="9">
        <v>44280</v>
      </c>
      <c r="J236" s="2" t="s">
        <v>109</v>
      </c>
      <c r="K236" s="2" t="s">
        <v>13809</v>
      </c>
      <c r="L236" s="9">
        <v>44301</v>
      </c>
      <c r="M236" s="2" t="s">
        <v>109</v>
      </c>
      <c r="N236" s="2" t="s">
        <v>13809</v>
      </c>
      <c r="O236" s="2" t="s">
        <v>110</v>
      </c>
      <c r="P236" s="2" t="s">
        <v>111</v>
      </c>
      <c r="S236" s="2" t="s">
        <v>111</v>
      </c>
      <c r="T236" s="2" t="s">
        <v>112</v>
      </c>
      <c r="U236" s="2" t="b">
        <f>OR(S236="yes",T236="yes")</f>
        <v>1</v>
      </c>
      <c r="V236" s="2" t="s">
        <v>113</v>
      </c>
      <c r="W236" s="1" t="s">
        <v>112</v>
      </c>
      <c r="X236" s="1" t="s">
        <v>110</v>
      </c>
      <c r="Y236" s="2" t="s">
        <v>112</v>
      </c>
      <c r="Z236" s="2" t="s">
        <v>111</v>
      </c>
      <c r="AA236" s="2" t="s">
        <v>112</v>
      </c>
      <c r="AB236" s="2">
        <v>2</v>
      </c>
      <c r="AC236" s="1" t="s">
        <v>111</v>
      </c>
      <c r="AF236" s="1" t="s">
        <v>111</v>
      </c>
      <c r="AJ236" s="1" t="s">
        <v>115</v>
      </c>
      <c r="AK236" s="1" t="s">
        <v>129</v>
      </c>
      <c r="AO236" s="1" t="s">
        <v>130</v>
      </c>
      <c r="AS236" s="1" t="s">
        <v>951</v>
      </c>
      <c r="AU236" s="1" t="s">
        <v>413</v>
      </c>
      <c r="AX236" s="1">
        <v>55</v>
      </c>
      <c r="AZ236" s="1" t="s">
        <v>245</v>
      </c>
      <c r="BA236" s="1" t="s">
        <v>1325</v>
      </c>
      <c r="BE236" s="1">
        <v>145</v>
      </c>
      <c r="BH236" s="1">
        <v>22</v>
      </c>
      <c r="BI236" s="1" t="s">
        <v>112</v>
      </c>
      <c r="BJ236" s="1" t="s">
        <v>112</v>
      </c>
      <c r="BK236" s="1" t="s">
        <v>112</v>
      </c>
      <c r="BL236" s="1" t="s">
        <v>700</v>
      </c>
      <c r="BM236" s="1" t="s">
        <v>1326</v>
      </c>
      <c r="BQ236" s="1" t="s">
        <v>121</v>
      </c>
      <c r="BR236" s="1" t="s">
        <v>122</v>
      </c>
      <c r="BS236" s="1" t="s">
        <v>111</v>
      </c>
      <c r="BT236" s="34" t="s">
        <v>1327</v>
      </c>
      <c r="BU236" s="34" t="s">
        <v>1328</v>
      </c>
      <c r="BV236" s="9">
        <v>44349</v>
      </c>
      <c r="BW236" s="34" t="s">
        <v>1329</v>
      </c>
      <c r="BX236" s="2" t="s">
        <v>111</v>
      </c>
      <c r="BY236" s="2" t="s">
        <v>123</v>
      </c>
      <c r="BZ236" s="2" t="s">
        <v>124</v>
      </c>
      <c r="CA236" s="2">
        <v>2</v>
      </c>
      <c r="CB236" s="1" t="s">
        <v>224</v>
      </c>
      <c r="CC236" s="2" t="s">
        <v>126</v>
      </c>
      <c r="CD236" s="1" t="e">
        <f t="shared" si="116"/>
        <v>#VALUE!</v>
      </c>
      <c r="CE236" s="1" t="e">
        <f t="shared" si="121"/>
        <v>#VALUE!</v>
      </c>
      <c r="CF236" s="1" t="e">
        <f t="shared" si="97"/>
        <v>#VALUE!</v>
      </c>
      <c r="CG236" s="1" t="e">
        <f t="shared" si="98"/>
        <v>#VALUE!</v>
      </c>
      <c r="CH236" s="1" t="e">
        <f t="shared" si="99"/>
        <v>#VALUE!</v>
      </c>
      <c r="CI236" s="1" t="e">
        <f t="shared" si="100"/>
        <v>#VALUE!</v>
      </c>
      <c r="CJ236" s="1" t="e">
        <f t="shared" si="101"/>
        <v>#VALUE!</v>
      </c>
      <c r="CK236" s="1" t="e">
        <f t="shared" si="102"/>
        <v>#VALUE!</v>
      </c>
      <c r="CL236" s="1" t="e">
        <f t="shared" si="103"/>
        <v>#VALUE!</v>
      </c>
      <c r="CM236" s="1" t="e">
        <f t="shared" si="104"/>
        <v>#VALUE!</v>
      </c>
      <c r="CN236" s="1" t="e">
        <f t="shared" si="105"/>
        <v>#VALUE!</v>
      </c>
      <c r="CO236" s="2" t="b">
        <f t="shared" si="106"/>
        <v>1</v>
      </c>
      <c r="CP236" s="2" t="b">
        <f t="shared" si="107"/>
        <v>1</v>
      </c>
      <c r="CQ236" s="2" t="b">
        <f t="shared" si="108"/>
        <v>0</v>
      </c>
      <c r="CR236" s="6" t="str">
        <f t="shared" si="109"/>
        <v>Male</v>
      </c>
      <c r="CS236" s="7">
        <f t="shared" si="110"/>
        <v>1</v>
      </c>
      <c r="CT236" s="7">
        <f t="shared" si="111"/>
        <v>0</v>
      </c>
      <c r="CU236" s="7">
        <f t="shared" si="112"/>
        <v>0</v>
      </c>
      <c r="CV236" s="7">
        <f t="shared" si="113"/>
        <v>1</v>
      </c>
      <c r="CW236" s="7">
        <f t="shared" si="117"/>
        <v>0</v>
      </c>
      <c r="CX236" s="1" t="e">
        <f t="shared" si="118"/>
        <v>#VALUE!</v>
      </c>
      <c r="CY236" s="1" t="e">
        <f t="shared" si="119"/>
        <v>#VALUE!</v>
      </c>
      <c r="DE236" s="4"/>
      <c r="DF236" s="4"/>
      <c r="DG236" s="1" t="e">
        <f t="shared" si="120"/>
        <v>#VALUE!</v>
      </c>
    </row>
    <row r="237" spans="1:131" ht="29" x14ac:dyDescent="0.35">
      <c r="B237" s="1" t="s">
        <v>13809</v>
      </c>
      <c r="C237" s="9">
        <v>44320</v>
      </c>
      <c r="D237" s="10" t="s">
        <v>13809</v>
      </c>
      <c r="E237" s="1">
        <v>42</v>
      </c>
      <c r="F237" s="1" t="s">
        <v>127</v>
      </c>
      <c r="G237" s="1" t="s">
        <v>13809</v>
      </c>
      <c r="H237" s="1" t="s">
        <v>13809</v>
      </c>
      <c r="I237" s="9">
        <v>44309</v>
      </c>
      <c r="J237" s="2" t="s">
        <v>128</v>
      </c>
      <c r="K237" s="2" t="s">
        <v>13809</v>
      </c>
      <c r="M237" s="2" t="s">
        <v>163</v>
      </c>
      <c r="N237" s="2" t="s">
        <v>13809</v>
      </c>
      <c r="O237" s="2" t="s">
        <v>110</v>
      </c>
      <c r="P237" s="2" t="s">
        <v>111</v>
      </c>
      <c r="S237" s="2" t="s">
        <v>111</v>
      </c>
      <c r="T237" s="2" t="s">
        <v>112</v>
      </c>
      <c r="U237" s="2" t="b">
        <v>1</v>
      </c>
      <c r="V237" s="2" t="s">
        <v>113</v>
      </c>
      <c r="W237" s="1" t="s">
        <v>112</v>
      </c>
      <c r="X237" s="1" t="s">
        <v>114</v>
      </c>
      <c r="Y237" s="2" t="s">
        <v>112</v>
      </c>
      <c r="Z237" s="2" t="s">
        <v>112</v>
      </c>
      <c r="AB237" s="2">
        <v>1</v>
      </c>
      <c r="AC237" s="1" t="s">
        <v>111</v>
      </c>
      <c r="AF237" s="1" t="s">
        <v>111</v>
      </c>
      <c r="AH237" s="1" t="s">
        <v>193</v>
      </c>
      <c r="AI237" s="1" t="s">
        <v>1330</v>
      </c>
      <c r="AJ237" s="1" t="s">
        <v>115</v>
      </c>
      <c r="AK237" s="1" t="s">
        <v>150</v>
      </c>
      <c r="AO237" s="1" t="s">
        <v>130</v>
      </c>
      <c r="AS237" s="1" t="s">
        <v>118</v>
      </c>
      <c r="AU237" s="1" t="s">
        <v>238</v>
      </c>
      <c r="AX237" s="12">
        <v>0.45</v>
      </c>
      <c r="AZ237" s="1" t="s">
        <v>155</v>
      </c>
      <c r="BA237" s="1" t="s">
        <v>1331</v>
      </c>
      <c r="BJ237" s="1" t="s">
        <v>112</v>
      </c>
      <c r="BK237" s="1" t="s">
        <v>112</v>
      </c>
      <c r="BQ237" s="1" t="s">
        <v>121</v>
      </c>
      <c r="BR237" s="1" t="s">
        <v>122</v>
      </c>
      <c r="BS237" s="1" t="s">
        <v>112</v>
      </c>
      <c r="BU237" s="34" t="s">
        <v>1332</v>
      </c>
      <c r="BV237" s="9">
        <v>44454</v>
      </c>
      <c r="BW237" s="34" t="s">
        <v>1333</v>
      </c>
      <c r="BY237" s="2" t="s">
        <v>136</v>
      </c>
      <c r="BZ237" s="2" t="s">
        <v>124</v>
      </c>
      <c r="CA237" s="2" t="s">
        <v>257</v>
      </c>
      <c r="CB237" s="1" t="s">
        <v>279</v>
      </c>
      <c r="CC237" s="2" t="s">
        <v>126</v>
      </c>
      <c r="CD237" s="1" t="b">
        <f t="shared" si="116"/>
        <v>0</v>
      </c>
      <c r="CE237" s="1" t="b">
        <f t="shared" si="121"/>
        <v>0</v>
      </c>
      <c r="CF237" s="1" t="b">
        <f t="shared" si="97"/>
        <v>0</v>
      </c>
      <c r="CG237" s="1" t="b">
        <f t="shared" si="98"/>
        <v>0</v>
      </c>
      <c r="CH237" s="1" t="b">
        <f t="shared" si="99"/>
        <v>0</v>
      </c>
      <c r="CI237" s="1" t="b">
        <f t="shared" si="100"/>
        <v>0</v>
      </c>
      <c r="CJ237" s="1" t="b">
        <f t="shared" si="101"/>
        <v>0</v>
      </c>
      <c r="CK237" s="1" t="b">
        <f t="shared" si="102"/>
        <v>0</v>
      </c>
      <c r="CL237" s="1" t="b">
        <f t="shared" si="103"/>
        <v>1</v>
      </c>
      <c r="CM237" s="1" t="b">
        <f t="shared" si="104"/>
        <v>0</v>
      </c>
      <c r="CN237" s="1" t="b">
        <f t="shared" si="105"/>
        <v>0</v>
      </c>
      <c r="CO237" s="2" t="b">
        <f t="shared" si="106"/>
        <v>1</v>
      </c>
      <c r="CP237" s="2" t="b">
        <f t="shared" si="107"/>
        <v>1</v>
      </c>
      <c r="CQ237" s="2" t="b">
        <f t="shared" si="108"/>
        <v>0</v>
      </c>
      <c r="CR237" s="6" t="str">
        <f t="shared" si="109"/>
        <v>Male</v>
      </c>
      <c r="CS237" s="7">
        <f t="shared" si="110"/>
        <v>0</v>
      </c>
      <c r="CT237" s="7">
        <f t="shared" si="111"/>
        <v>1</v>
      </c>
      <c r="CU237" s="7">
        <f t="shared" si="112"/>
        <v>0</v>
      </c>
      <c r="CV237" s="7">
        <f t="shared" si="113"/>
        <v>0</v>
      </c>
      <c r="CW237" s="7">
        <f t="shared" si="117"/>
        <v>0</v>
      </c>
      <c r="CX237" s="1" t="b">
        <f t="shared" si="118"/>
        <v>0</v>
      </c>
      <c r="CY237" s="1" t="b">
        <f t="shared" si="119"/>
        <v>0</v>
      </c>
      <c r="DG237" s="1" t="b">
        <f t="shared" si="120"/>
        <v>0</v>
      </c>
    </row>
    <row r="238" spans="1:131" ht="159.5" x14ac:dyDescent="0.35">
      <c r="B238" s="1" t="s">
        <v>13809</v>
      </c>
      <c r="C238" s="9">
        <v>44473</v>
      </c>
      <c r="D238" s="10" t="s">
        <v>13809</v>
      </c>
      <c r="E238" s="1">
        <v>21</v>
      </c>
      <c r="F238" s="1" t="s">
        <v>127</v>
      </c>
      <c r="G238" s="1" t="s">
        <v>13809</v>
      </c>
      <c r="H238" s="1" t="s">
        <v>13809</v>
      </c>
      <c r="I238" s="2" t="s">
        <v>183</v>
      </c>
      <c r="J238" s="2" t="s">
        <v>163</v>
      </c>
      <c r="K238" s="2" t="s">
        <v>13809</v>
      </c>
      <c r="L238" s="9">
        <v>44271</v>
      </c>
      <c r="M238" s="2" t="s">
        <v>128</v>
      </c>
      <c r="N238" s="2" t="s">
        <v>13809</v>
      </c>
      <c r="O238" s="2" t="s">
        <v>110</v>
      </c>
      <c r="P238" s="2" t="s">
        <v>111</v>
      </c>
      <c r="S238" s="2" t="s">
        <v>112</v>
      </c>
      <c r="T238" s="2" t="s">
        <v>111</v>
      </c>
      <c r="U238" s="2" t="b">
        <f>OR(S238="yes",T238="yes")</f>
        <v>1</v>
      </c>
      <c r="V238" s="2" t="s">
        <v>113</v>
      </c>
      <c r="W238" s="1" t="s">
        <v>112</v>
      </c>
      <c r="X238" s="1" t="s">
        <v>138</v>
      </c>
      <c r="Y238" s="2" t="s">
        <v>112</v>
      </c>
      <c r="Z238" s="2" t="s">
        <v>111</v>
      </c>
      <c r="AA238" s="2" t="s">
        <v>112</v>
      </c>
      <c r="AB238" s="2">
        <v>1</v>
      </c>
      <c r="AC238" s="1" t="s">
        <v>111</v>
      </c>
      <c r="AF238" s="1" t="s">
        <v>111</v>
      </c>
      <c r="AJ238" s="1" t="s">
        <v>115</v>
      </c>
      <c r="AK238" s="1" t="s">
        <v>287</v>
      </c>
      <c r="AO238" s="1" t="s">
        <v>117</v>
      </c>
      <c r="AS238" s="1" t="s">
        <v>118</v>
      </c>
      <c r="AU238" s="1" t="s">
        <v>132</v>
      </c>
      <c r="AZ238" s="1" t="s">
        <v>120</v>
      </c>
      <c r="BA238" s="1" t="s">
        <v>1334</v>
      </c>
      <c r="BG238" s="1" t="s">
        <v>1335</v>
      </c>
      <c r="BH238" s="1" t="s">
        <v>1336</v>
      </c>
      <c r="BJ238" s="1" t="s">
        <v>112</v>
      </c>
      <c r="BK238" s="1" t="s">
        <v>112</v>
      </c>
      <c r="BL238" s="1" t="s">
        <v>161</v>
      </c>
      <c r="BM238" s="1" t="s">
        <v>1337</v>
      </c>
      <c r="BQ238" s="1" t="s">
        <v>121</v>
      </c>
      <c r="BR238" s="1" t="s">
        <v>122</v>
      </c>
      <c r="BS238" s="1" t="s">
        <v>111</v>
      </c>
      <c r="BT238" s="34" t="s">
        <v>1338</v>
      </c>
      <c r="BU238" s="34" t="s">
        <v>1339</v>
      </c>
      <c r="BV238" s="9">
        <v>44631</v>
      </c>
      <c r="BW238" s="34" t="s">
        <v>14157</v>
      </c>
      <c r="BY238" s="2" t="s">
        <v>123</v>
      </c>
      <c r="BZ238" s="2" t="s">
        <v>124</v>
      </c>
      <c r="CA238" s="2">
        <v>2</v>
      </c>
      <c r="CB238" s="1" t="s">
        <v>514</v>
      </c>
      <c r="CC238" s="2" t="s">
        <v>126</v>
      </c>
      <c r="CD238" s="1" t="b">
        <f t="shared" si="116"/>
        <v>1</v>
      </c>
      <c r="CE238" s="1" t="b">
        <f t="shared" si="121"/>
        <v>0</v>
      </c>
      <c r="CF238" s="1" t="b">
        <f t="shared" si="97"/>
        <v>0</v>
      </c>
      <c r="CG238" s="1" t="b">
        <f t="shared" si="98"/>
        <v>0</v>
      </c>
      <c r="CH238" s="1" t="b">
        <f t="shared" si="99"/>
        <v>0</v>
      </c>
      <c r="CI238" s="1" t="b">
        <f t="shared" si="100"/>
        <v>1</v>
      </c>
      <c r="CJ238" s="1" t="b">
        <f t="shared" si="101"/>
        <v>0</v>
      </c>
      <c r="CK238" s="1" t="b">
        <f t="shared" si="102"/>
        <v>0</v>
      </c>
      <c r="CL238" s="1" t="b">
        <f t="shared" si="103"/>
        <v>0</v>
      </c>
      <c r="CM238" s="1" t="b">
        <f t="shared" si="104"/>
        <v>0</v>
      </c>
      <c r="CN238" s="1" t="b">
        <f t="shared" si="105"/>
        <v>0</v>
      </c>
      <c r="CO238" s="2" t="b">
        <f t="shared" si="106"/>
        <v>1</v>
      </c>
      <c r="CP238" s="2" t="b">
        <f t="shared" si="107"/>
        <v>1</v>
      </c>
      <c r="CQ238" s="2" t="b">
        <f t="shared" si="108"/>
        <v>0</v>
      </c>
      <c r="CR238" s="6" t="str">
        <f t="shared" si="109"/>
        <v>Male</v>
      </c>
      <c r="CS238" s="7">
        <f t="shared" si="110"/>
        <v>0</v>
      </c>
      <c r="CT238" s="7">
        <f t="shared" si="111"/>
        <v>0</v>
      </c>
      <c r="CU238" s="7">
        <f t="shared" si="112"/>
        <v>0</v>
      </c>
      <c r="CV238" s="7">
        <f t="shared" si="113"/>
        <v>0</v>
      </c>
      <c r="CW238" s="7">
        <f t="shared" si="117"/>
        <v>1</v>
      </c>
      <c r="CX238" s="1" t="b">
        <f t="shared" si="118"/>
        <v>1</v>
      </c>
      <c r="CY238" s="1" t="b">
        <f t="shared" si="119"/>
        <v>1</v>
      </c>
      <c r="DG238" s="1" t="b">
        <f t="shared" si="120"/>
        <v>0</v>
      </c>
    </row>
    <row r="239" spans="1:131" ht="72.5" x14ac:dyDescent="0.35">
      <c r="B239" s="1" t="s">
        <v>13809</v>
      </c>
      <c r="C239" s="9">
        <v>44320</v>
      </c>
      <c r="D239" s="10" t="s">
        <v>13809</v>
      </c>
      <c r="E239" s="1">
        <v>35</v>
      </c>
      <c r="F239" s="1" t="s">
        <v>127</v>
      </c>
      <c r="G239" s="1" t="s">
        <v>13809</v>
      </c>
      <c r="H239" s="1" t="s">
        <v>13809</v>
      </c>
      <c r="I239" s="9">
        <v>44288</v>
      </c>
      <c r="J239" s="2" t="s">
        <v>128</v>
      </c>
      <c r="K239" s="2" t="s">
        <v>13809</v>
      </c>
      <c r="L239" s="9">
        <v>44316</v>
      </c>
      <c r="M239" s="2" t="s">
        <v>128</v>
      </c>
      <c r="N239" s="2" t="s">
        <v>13809</v>
      </c>
      <c r="O239" s="2" t="s">
        <v>110</v>
      </c>
      <c r="P239" s="2" t="s">
        <v>111</v>
      </c>
      <c r="S239" s="2" t="s">
        <v>111</v>
      </c>
      <c r="T239" s="2" t="s">
        <v>112</v>
      </c>
      <c r="U239" s="2" t="b">
        <v>1</v>
      </c>
      <c r="V239" s="2" t="s">
        <v>113</v>
      </c>
      <c r="W239" s="1" t="s">
        <v>112</v>
      </c>
      <c r="X239" s="1" t="s">
        <v>114</v>
      </c>
      <c r="Y239" s="2" t="s">
        <v>112</v>
      </c>
      <c r="Z239" s="2" t="s">
        <v>111</v>
      </c>
      <c r="AA239" s="2" t="s">
        <v>112</v>
      </c>
      <c r="AB239" s="2">
        <v>2</v>
      </c>
      <c r="AC239" s="1" t="s">
        <v>111</v>
      </c>
      <c r="AF239" s="1" t="s">
        <v>111</v>
      </c>
      <c r="AJ239" s="1" t="s">
        <v>115</v>
      </c>
      <c r="AK239" s="1" t="s">
        <v>129</v>
      </c>
      <c r="AO239" s="1" t="s">
        <v>117</v>
      </c>
      <c r="AS239" s="1" t="s">
        <v>196</v>
      </c>
      <c r="AU239" s="1" t="s">
        <v>132</v>
      </c>
      <c r="AZ239" s="1" t="s">
        <v>120</v>
      </c>
      <c r="BA239" s="1" t="s">
        <v>1340</v>
      </c>
      <c r="BG239" s="1">
        <v>2.2000000000000002</v>
      </c>
      <c r="BH239" s="1">
        <v>10</v>
      </c>
      <c r="BJ239" s="1" t="s">
        <v>112</v>
      </c>
      <c r="BK239" s="1" t="s">
        <v>111</v>
      </c>
      <c r="BQ239" s="1" t="s">
        <v>121</v>
      </c>
      <c r="BR239" s="1" t="s">
        <v>122</v>
      </c>
      <c r="BS239" s="1" t="s">
        <v>112</v>
      </c>
      <c r="BU239" s="34" t="s">
        <v>1341</v>
      </c>
      <c r="BV239" s="9">
        <v>44337</v>
      </c>
      <c r="BW239" s="34" t="s">
        <v>1342</v>
      </c>
      <c r="BY239" s="2" t="s">
        <v>156</v>
      </c>
      <c r="BZ239" s="2" t="s">
        <v>124</v>
      </c>
      <c r="CA239" s="2" t="s">
        <v>257</v>
      </c>
      <c r="CB239" s="1" t="s">
        <v>1076</v>
      </c>
      <c r="CC239" s="2" t="s">
        <v>126</v>
      </c>
      <c r="CD239" s="1" t="b">
        <f t="shared" si="116"/>
        <v>0</v>
      </c>
      <c r="CE239" s="1" t="b">
        <f t="shared" si="121"/>
        <v>0</v>
      </c>
      <c r="CF239" s="1" t="b">
        <f t="shared" si="97"/>
        <v>0</v>
      </c>
      <c r="CG239" s="1" t="b">
        <f t="shared" si="98"/>
        <v>0</v>
      </c>
      <c r="CH239" s="1" t="b">
        <f t="shared" si="99"/>
        <v>0</v>
      </c>
      <c r="CI239" s="1" t="b">
        <f t="shared" si="100"/>
        <v>0</v>
      </c>
      <c r="CJ239" s="1" t="b">
        <f t="shared" si="101"/>
        <v>0</v>
      </c>
      <c r="CK239" s="1" t="b">
        <f t="shared" si="102"/>
        <v>1</v>
      </c>
      <c r="CL239" s="1" t="b">
        <f t="shared" si="103"/>
        <v>0</v>
      </c>
      <c r="CM239" s="1" t="b">
        <f t="shared" si="104"/>
        <v>0</v>
      </c>
      <c r="CN239" s="1" t="b">
        <f t="shared" si="105"/>
        <v>0</v>
      </c>
      <c r="CO239" s="2" t="b">
        <f t="shared" si="106"/>
        <v>1</v>
      </c>
      <c r="CP239" s="2" t="b">
        <f t="shared" si="107"/>
        <v>1</v>
      </c>
      <c r="CQ239" s="2" t="b">
        <f t="shared" si="108"/>
        <v>0</v>
      </c>
      <c r="CR239" s="6" t="str">
        <f t="shared" si="109"/>
        <v>Male</v>
      </c>
      <c r="CS239" s="7">
        <f t="shared" si="110"/>
        <v>0</v>
      </c>
      <c r="CT239" s="7">
        <f t="shared" si="111"/>
        <v>1</v>
      </c>
      <c r="CU239" s="7">
        <f t="shared" si="112"/>
        <v>0</v>
      </c>
      <c r="CV239" s="7">
        <f t="shared" si="113"/>
        <v>0</v>
      </c>
      <c r="CW239" s="7">
        <f t="shared" si="117"/>
        <v>1</v>
      </c>
      <c r="CX239" s="1" t="b">
        <f t="shared" si="118"/>
        <v>0</v>
      </c>
      <c r="CY239" s="1" t="b">
        <f t="shared" si="119"/>
        <v>1</v>
      </c>
      <c r="DG239" s="1" t="b">
        <f t="shared" si="120"/>
        <v>0</v>
      </c>
    </row>
    <row r="240" spans="1:131" ht="29" x14ac:dyDescent="0.35">
      <c r="B240" s="1" t="s">
        <v>13809</v>
      </c>
      <c r="C240" s="17">
        <v>44320</v>
      </c>
      <c r="D240" s="10" t="s">
        <v>13809</v>
      </c>
      <c r="E240" s="18">
        <v>35</v>
      </c>
      <c r="F240" s="18" t="s">
        <v>127</v>
      </c>
      <c r="G240" s="1" t="s">
        <v>13809</v>
      </c>
      <c r="H240" s="1" t="s">
        <v>13809</v>
      </c>
      <c r="I240" s="4"/>
      <c r="J240" s="4"/>
      <c r="K240" s="2" t="s">
        <v>13809</v>
      </c>
      <c r="L240" s="4"/>
      <c r="M240" s="19" t="s">
        <v>1344</v>
      </c>
      <c r="N240" s="2" t="s">
        <v>13809</v>
      </c>
      <c r="O240" s="4"/>
      <c r="P240" s="4"/>
      <c r="Q240" s="4"/>
      <c r="R240" s="4"/>
      <c r="S240" s="4" t="s">
        <v>112</v>
      </c>
      <c r="T240" s="4"/>
      <c r="U240" s="2" t="b">
        <f>OR(S240="yes",T240="yes")</f>
        <v>1</v>
      </c>
      <c r="V240" s="2" t="s">
        <v>113</v>
      </c>
      <c r="W240" s="13"/>
      <c r="X240" s="13"/>
      <c r="Y240" s="4"/>
      <c r="Z240" s="4"/>
      <c r="AA240" s="4"/>
      <c r="AB240" s="19">
        <v>0</v>
      </c>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1" t="s">
        <v>112</v>
      </c>
      <c r="BK240" s="13"/>
      <c r="BL240" s="13"/>
      <c r="BM240" s="13"/>
      <c r="BN240" s="13"/>
      <c r="BO240" s="13"/>
      <c r="BP240" s="13"/>
      <c r="BQ240" s="11" t="s">
        <v>121</v>
      </c>
      <c r="BR240" s="11" t="s">
        <v>122</v>
      </c>
      <c r="BS240" s="11" t="s">
        <v>113</v>
      </c>
      <c r="BT240" s="35"/>
      <c r="BU240" s="35"/>
      <c r="BV240" s="4"/>
      <c r="BW240" s="35" t="s">
        <v>1345</v>
      </c>
      <c r="BX240" s="4"/>
      <c r="BY240" s="4"/>
      <c r="BZ240" s="4"/>
      <c r="CA240" s="2">
        <v>2</v>
      </c>
      <c r="CB240" s="13"/>
      <c r="CC240" s="4" t="s">
        <v>126</v>
      </c>
      <c r="CD240" s="1" t="b">
        <f t="shared" si="116"/>
        <v>0</v>
      </c>
      <c r="CE240" s="1" t="b">
        <f t="shared" si="121"/>
        <v>0</v>
      </c>
      <c r="CF240" s="1" t="b">
        <f t="shared" si="97"/>
        <v>0</v>
      </c>
      <c r="CG240" s="1" t="b">
        <f t="shared" si="98"/>
        <v>0</v>
      </c>
      <c r="CH240" s="1" t="b">
        <f t="shared" si="99"/>
        <v>0</v>
      </c>
      <c r="CI240" s="1" t="b">
        <f t="shared" si="100"/>
        <v>0</v>
      </c>
      <c r="CJ240" s="1" t="b">
        <f t="shared" si="101"/>
        <v>0</v>
      </c>
      <c r="CK240" s="1" t="b">
        <f t="shared" si="102"/>
        <v>1</v>
      </c>
      <c r="CL240" s="1" t="b">
        <f t="shared" si="103"/>
        <v>0</v>
      </c>
      <c r="CM240" s="1" t="b">
        <f t="shared" si="104"/>
        <v>0</v>
      </c>
      <c r="CN240" s="1" t="b">
        <f t="shared" si="105"/>
        <v>0</v>
      </c>
      <c r="CO240" s="2" t="b">
        <f t="shared" si="106"/>
        <v>1</v>
      </c>
      <c r="CP240" s="2" t="b">
        <f t="shared" si="107"/>
        <v>1</v>
      </c>
      <c r="CQ240" s="2" t="b">
        <f t="shared" si="108"/>
        <v>0</v>
      </c>
      <c r="CR240" s="6" t="str">
        <f t="shared" si="109"/>
        <v>Male</v>
      </c>
      <c r="CS240" s="7">
        <f t="shared" si="110"/>
        <v>0</v>
      </c>
      <c r="CT240" s="7">
        <f t="shared" si="111"/>
        <v>0</v>
      </c>
      <c r="CU240" s="7">
        <f t="shared" si="112"/>
        <v>0</v>
      </c>
      <c r="CV240" s="7">
        <f t="shared" si="113"/>
        <v>1</v>
      </c>
      <c r="CW240" s="7">
        <f t="shared" si="117"/>
        <v>0</v>
      </c>
      <c r="CX240" s="1" t="b">
        <f t="shared" si="118"/>
        <v>0</v>
      </c>
      <c r="CY240" s="1" t="b">
        <f t="shared" si="119"/>
        <v>1</v>
      </c>
      <c r="DG240" s="1" t="b">
        <f t="shared" si="120"/>
        <v>0</v>
      </c>
    </row>
    <row r="241" spans="1:131" ht="29" x14ac:dyDescent="0.35">
      <c r="A241" s="2">
        <v>137</v>
      </c>
      <c r="B241" s="1" t="s">
        <v>13809</v>
      </c>
      <c r="C241" s="9">
        <v>44320</v>
      </c>
      <c r="D241" s="10" t="s">
        <v>13809</v>
      </c>
      <c r="E241" s="11">
        <v>19</v>
      </c>
      <c r="F241" s="1" t="s">
        <v>127</v>
      </c>
      <c r="G241" s="1" t="s">
        <v>13809</v>
      </c>
      <c r="H241" s="1" t="s">
        <v>13809</v>
      </c>
      <c r="K241" s="2" t="s">
        <v>13809</v>
      </c>
      <c r="L241" s="9">
        <v>44314</v>
      </c>
      <c r="M241" s="2" t="s">
        <v>109</v>
      </c>
      <c r="N241" s="2" t="s">
        <v>13809</v>
      </c>
      <c r="O241" s="2" t="s">
        <v>110</v>
      </c>
      <c r="P241" s="2" t="s">
        <v>111</v>
      </c>
      <c r="S241" s="2" t="s">
        <v>111</v>
      </c>
      <c r="T241" s="2" t="s">
        <v>112</v>
      </c>
      <c r="U241" s="2" t="b">
        <v>1</v>
      </c>
      <c r="V241" s="2" t="s">
        <v>113</v>
      </c>
      <c r="W241" s="1" t="s">
        <v>112</v>
      </c>
      <c r="X241" s="1" t="s">
        <v>110</v>
      </c>
      <c r="Y241" s="2" t="s">
        <v>112</v>
      </c>
      <c r="Z241" s="2" t="s">
        <v>111</v>
      </c>
      <c r="AA241" s="2" t="s">
        <v>112</v>
      </c>
      <c r="AB241" s="2">
        <v>2</v>
      </c>
      <c r="AC241" s="1" t="s">
        <v>111</v>
      </c>
      <c r="AF241" s="1" t="s">
        <v>111</v>
      </c>
      <c r="AJ241" s="1" t="s">
        <v>115</v>
      </c>
      <c r="AK241" s="1" t="s">
        <v>129</v>
      </c>
      <c r="AO241" s="1" t="s">
        <v>419</v>
      </c>
      <c r="AP241" s="1" t="s">
        <v>420</v>
      </c>
      <c r="AQ241" s="1" t="s">
        <v>1346</v>
      </c>
      <c r="AS241" s="1" t="s">
        <v>140</v>
      </c>
      <c r="AT241" s="1" t="s">
        <v>112</v>
      </c>
      <c r="AU241" s="1" t="s">
        <v>177</v>
      </c>
      <c r="AV241" s="1" t="s">
        <v>833</v>
      </c>
      <c r="AX241" s="1">
        <v>45</v>
      </c>
      <c r="AZ241" s="1" t="s">
        <v>299</v>
      </c>
      <c r="BA241" s="1">
        <v>2.2799999999999998</v>
      </c>
      <c r="BF241" s="1">
        <v>354</v>
      </c>
      <c r="BI241" s="1" t="s">
        <v>112</v>
      </c>
      <c r="BJ241" s="1" t="s">
        <v>112</v>
      </c>
      <c r="BK241" s="1" t="s">
        <v>112</v>
      </c>
      <c r="BL241" s="1" t="s">
        <v>1347</v>
      </c>
      <c r="BM241" s="1" t="s">
        <v>1348</v>
      </c>
      <c r="BQ241" s="1" t="s">
        <v>121</v>
      </c>
      <c r="BR241" s="1" t="s">
        <v>122</v>
      </c>
      <c r="BS241" s="1" t="s">
        <v>112</v>
      </c>
      <c r="BU241" s="34" t="s">
        <v>1349</v>
      </c>
      <c r="BV241" s="9">
        <v>44344</v>
      </c>
      <c r="BW241" s="34" t="s">
        <v>1350</v>
      </c>
      <c r="BX241" s="2" t="s">
        <v>111</v>
      </c>
      <c r="BY241" s="2" t="s">
        <v>123</v>
      </c>
      <c r="BZ241" s="2" t="s">
        <v>124</v>
      </c>
      <c r="CA241" s="2">
        <v>2</v>
      </c>
      <c r="CB241" s="1" t="s">
        <v>149</v>
      </c>
      <c r="CC241" s="2" t="s">
        <v>126</v>
      </c>
      <c r="CD241" s="1" t="b">
        <f t="shared" si="116"/>
        <v>1</v>
      </c>
      <c r="CE241" s="1" t="b">
        <f t="shared" si="121"/>
        <v>0</v>
      </c>
      <c r="CF241" s="1" t="b">
        <f t="shared" si="97"/>
        <v>0</v>
      </c>
      <c r="CG241" s="1" t="b">
        <f t="shared" si="98"/>
        <v>0</v>
      </c>
      <c r="CH241" s="1" t="b">
        <f t="shared" si="99"/>
        <v>0</v>
      </c>
      <c r="CI241" s="1" t="b">
        <f t="shared" si="100"/>
        <v>1</v>
      </c>
      <c r="CJ241" s="1" t="b">
        <f t="shared" si="101"/>
        <v>0</v>
      </c>
      <c r="CK241" s="1" t="b">
        <f t="shared" si="102"/>
        <v>0</v>
      </c>
      <c r="CL241" s="1" t="b">
        <f t="shared" si="103"/>
        <v>0</v>
      </c>
      <c r="CM241" s="1" t="b">
        <f t="shared" si="104"/>
        <v>0</v>
      </c>
      <c r="CN241" s="1" t="b">
        <f t="shared" si="105"/>
        <v>0</v>
      </c>
      <c r="CO241" s="2" t="b">
        <f t="shared" si="106"/>
        <v>1</v>
      </c>
      <c r="CP241" s="2" t="b">
        <f t="shared" si="107"/>
        <v>1</v>
      </c>
      <c r="CQ241" s="2" t="b">
        <f t="shared" si="108"/>
        <v>0</v>
      </c>
      <c r="CR241" s="6" t="str">
        <f t="shared" si="109"/>
        <v>Male</v>
      </c>
      <c r="CS241" s="7">
        <f t="shared" si="110"/>
        <v>0</v>
      </c>
      <c r="CT241" s="7">
        <f t="shared" si="111"/>
        <v>0</v>
      </c>
      <c r="CU241" s="7">
        <f t="shared" si="112"/>
        <v>0</v>
      </c>
      <c r="CV241" s="7">
        <f t="shared" si="113"/>
        <v>1</v>
      </c>
      <c r="CW241" s="7">
        <f t="shared" si="117"/>
        <v>0</v>
      </c>
      <c r="CX241" s="1" t="b">
        <f t="shared" si="118"/>
        <v>1</v>
      </c>
      <c r="CY241" s="1" t="b">
        <f t="shared" si="119"/>
        <v>1</v>
      </c>
      <c r="DG241" s="1" t="b">
        <f t="shared" si="120"/>
        <v>0</v>
      </c>
    </row>
    <row r="242" spans="1:131" ht="203" x14ac:dyDescent="0.35">
      <c r="B242" s="1" t="s">
        <v>13809</v>
      </c>
      <c r="C242" s="9">
        <v>44320</v>
      </c>
      <c r="D242" s="10" t="s">
        <v>13809</v>
      </c>
      <c r="E242" s="1">
        <v>58</v>
      </c>
      <c r="F242" s="1" t="s">
        <v>108</v>
      </c>
      <c r="G242" s="1" t="s">
        <v>13809</v>
      </c>
      <c r="H242" s="1" t="s">
        <v>13809</v>
      </c>
      <c r="I242" s="9">
        <v>44278</v>
      </c>
      <c r="J242" s="2" t="s">
        <v>109</v>
      </c>
      <c r="K242" s="2" t="s">
        <v>13809</v>
      </c>
      <c r="L242" s="9">
        <v>44305</v>
      </c>
      <c r="M242" s="2" t="s">
        <v>109</v>
      </c>
      <c r="N242" s="2" t="s">
        <v>13809</v>
      </c>
      <c r="O242" s="2" t="s">
        <v>110</v>
      </c>
      <c r="P242" s="2" t="s">
        <v>111</v>
      </c>
      <c r="S242" s="2" t="s">
        <v>112</v>
      </c>
      <c r="T242" s="2" t="s">
        <v>111</v>
      </c>
      <c r="U242" s="2" t="b">
        <v>1</v>
      </c>
      <c r="V242" s="2" t="s">
        <v>126</v>
      </c>
      <c r="W242" s="1" t="s">
        <v>111</v>
      </c>
      <c r="Y242" s="2" t="s">
        <v>112</v>
      </c>
      <c r="Z242" s="2" t="s">
        <v>111</v>
      </c>
      <c r="AA242" s="2" t="s">
        <v>112</v>
      </c>
      <c r="AB242" s="2">
        <v>0</v>
      </c>
      <c r="AC242" s="1" t="s">
        <v>111</v>
      </c>
      <c r="AF242" s="1" t="s">
        <v>112</v>
      </c>
      <c r="AG242" s="1" t="s">
        <v>138</v>
      </c>
      <c r="AH242" s="1" t="s">
        <v>1351</v>
      </c>
      <c r="AJ242" s="1" t="s">
        <v>115</v>
      </c>
      <c r="AK242" s="1" t="s">
        <v>144</v>
      </c>
      <c r="AO242" s="1" t="s">
        <v>117</v>
      </c>
      <c r="AU242" s="1" t="s">
        <v>191</v>
      </c>
      <c r="AX242" s="1">
        <v>65</v>
      </c>
      <c r="AZ242" s="1" t="s">
        <v>198</v>
      </c>
      <c r="BA242" s="1" t="s">
        <v>1352</v>
      </c>
      <c r="BF242" s="1" t="s">
        <v>1353</v>
      </c>
      <c r="BG242" s="1" t="s">
        <v>1354</v>
      </c>
      <c r="BH242" s="1" t="s">
        <v>1355</v>
      </c>
      <c r="BJ242" s="1" t="s">
        <v>112</v>
      </c>
      <c r="BK242" s="1" t="s">
        <v>111</v>
      </c>
      <c r="BQ242" s="1" t="s">
        <v>121</v>
      </c>
      <c r="BR242" s="1" t="s">
        <v>122</v>
      </c>
      <c r="BS242" s="1" t="s">
        <v>111</v>
      </c>
      <c r="BT242" s="34" t="s">
        <v>184</v>
      </c>
      <c r="BU242" s="34" t="s">
        <v>1356</v>
      </c>
      <c r="BV242" s="9">
        <v>44356</v>
      </c>
      <c r="BW242" s="34" t="s">
        <v>1357</v>
      </c>
      <c r="BY242" s="2" t="s">
        <v>153</v>
      </c>
      <c r="BZ242" s="2" t="s">
        <v>124</v>
      </c>
      <c r="CA242" s="2">
        <v>2</v>
      </c>
      <c r="CB242" s="1" t="s">
        <v>199</v>
      </c>
      <c r="CD242" s="1" t="b">
        <f t="shared" si="116"/>
        <v>0</v>
      </c>
      <c r="CE242" s="1" t="b">
        <f t="shared" si="121"/>
        <v>0</v>
      </c>
      <c r="CF242" s="1" t="b">
        <f t="shared" si="97"/>
        <v>0</v>
      </c>
      <c r="CG242" s="1" t="b">
        <f t="shared" si="98"/>
        <v>0</v>
      </c>
      <c r="CH242" s="1" t="b">
        <f t="shared" si="99"/>
        <v>0</v>
      </c>
      <c r="CI242" s="1" t="b">
        <f t="shared" si="100"/>
        <v>0</v>
      </c>
      <c r="CJ242" s="1" t="b">
        <f t="shared" si="101"/>
        <v>0</v>
      </c>
      <c r="CK242" s="1" t="b">
        <f t="shared" si="102"/>
        <v>0</v>
      </c>
      <c r="CL242" s="1" t="b">
        <f t="shared" si="103"/>
        <v>0</v>
      </c>
      <c r="CM242" s="1" t="b">
        <f t="shared" si="104"/>
        <v>1</v>
      </c>
      <c r="CN242" s="1" t="b">
        <f t="shared" si="105"/>
        <v>0</v>
      </c>
      <c r="CO242" s="2" t="b">
        <f t="shared" si="106"/>
        <v>1</v>
      </c>
      <c r="CP242" s="2" t="b">
        <f t="shared" si="107"/>
        <v>1</v>
      </c>
      <c r="CQ242" s="2" t="b">
        <f t="shared" si="108"/>
        <v>0</v>
      </c>
      <c r="CR242" s="6" t="str">
        <f t="shared" si="109"/>
        <v>Female</v>
      </c>
      <c r="CS242" s="7">
        <f t="shared" si="110"/>
        <v>1</v>
      </c>
      <c r="CT242" s="7">
        <f t="shared" si="111"/>
        <v>0</v>
      </c>
      <c r="CU242" s="7">
        <f t="shared" si="112"/>
        <v>0</v>
      </c>
      <c r="CV242" s="7">
        <f t="shared" si="113"/>
        <v>1</v>
      </c>
      <c r="CW242" s="7">
        <f t="shared" si="117"/>
        <v>0</v>
      </c>
      <c r="CX242" s="1" t="b">
        <f t="shared" si="118"/>
        <v>0</v>
      </c>
      <c r="CY242" s="1" t="b">
        <f t="shared" si="119"/>
        <v>0</v>
      </c>
      <c r="DG242" s="1" t="b">
        <f t="shared" si="120"/>
        <v>0</v>
      </c>
    </row>
    <row r="243" spans="1:131" ht="72.5" x14ac:dyDescent="0.35">
      <c r="A243" s="2">
        <v>208</v>
      </c>
      <c r="B243" s="1" t="s">
        <v>13809</v>
      </c>
      <c r="C243" s="9">
        <v>44321</v>
      </c>
      <c r="D243" s="10" t="s">
        <v>13809</v>
      </c>
      <c r="E243" s="1" t="e">
        <f>ROUND((C243-D243)/365,0)</f>
        <v>#VALUE!</v>
      </c>
      <c r="F243" s="1" t="s">
        <v>127</v>
      </c>
      <c r="G243" s="1" t="s">
        <v>13809</v>
      </c>
      <c r="H243" s="1" t="s">
        <v>13809</v>
      </c>
      <c r="I243" s="9">
        <v>44292</v>
      </c>
      <c r="J243" s="2" t="s">
        <v>109</v>
      </c>
      <c r="K243" s="2" t="s">
        <v>13809</v>
      </c>
      <c r="L243" s="9">
        <v>44313</v>
      </c>
      <c r="M243" s="2" t="s">
        <v>109</v>
      </c>
      <c r="N243" s="2" t="s">
        <v>13809</v>
      </c>
      <c r="O243" s="2" t="s">
        <v>110</v>
      </c>
      <c r="P243" s="2" t="s">
        <v>111</v>
      </c>
      <c r="S243" s="2" t="s">
        <v>111</v>
      </c>
      <c r="T243" s="2" t="s">
        <v>112</v>
      </c>
      <c r="U243" s="2" t="b">
        <f>OR(S243="yes",T243="yes")</f>
        <v>1</v>
      </c>
      <c r="V243" s="2" t="s">
        <v>113</v>
      </c>
      <c r="W243" s="1" t="s">
        <v>112</v>
      </c>
      <c r="X243" s="1" t="s">
        <v>138</v>
      </c>
      <c r="Y243" s="2" t="s">
        <v>112</v>
      </c>
      <c r="Z243" s="2" t="s">
        <v>111</v>
      </c>
      <c r="AA243" s="2" t="s">
        <v>112</v>
      </c>
      <c r="AB243" s="2">
        <v>1</v>
      </c>
      <c r="AC243" s="1" t="s">
        <v>111</v>
      </c>
      <c r="AF243" s="1" t="s">
        <v>112</v>
      </c>
      <c r="AG243" s="1" t="s">
        <v>138</v>
      </c>
      <c r="AJ243" s="1" t="s">
        <v>115</v>
      </c>
      <c r="AK243" s="1" t="s">
        <v>287</v>
      </c>
      <c r="AO243" s="1" t="s">
        <v>117</v>
      </c>
      <c r="AS243" s="1" t="s">
        <v>145</v>
      </c>
      <c r="AU243" s="1" t="s">
        <v>132</v>
      </c>
      <c r="AZ243" s="1" t="s">
        <v>320</v>
      </c>
      <c r="BG243" s="1" t="s">
        <v>1358</v>
      </c>
      <c r="BH243" s="1" t="s">
        <v>1359</v>
      </c>
      <c r="BJ243" s="1" t="s">
        <v>111</v>
      </c>
      <c r="BN243" s="1" t="s">
        <v>112</v>
      </c>
      <c r="BO243" s="1" t="s">
        <v>148</v>
      </c>
      <c r="BP243" s="1" t="s">
        <v>235</v>
      </c>
      <c r="BQ243" s="1" t="s">
        <v>121</v>
      </c>
      <c r="BR243" s="1" t="s">
        <v>122</v>
      </c>
      <c r="BS243" s="1" t="s">
        <v>112</v>
      </c>
      <c r="BU243" s="34" t="s">
        <v>1360</v>
      </c>
      <c r="BV243" s="9">
        <v>44370</v>
      </c>
      <c r="BW243" s="34" t="s">
        <v>1361</v>
      </c>
      <c r="BX243" s="2" t="s">
        <v>112</v>
      </c>
      <c r="BY243" s="2" t="s">
        <v>174</v>
      </c>
      <c r="BZ243" s="2" t="s">
        <v>162</v>
      </c>
      <c r="CA243" s="2">
        <v>2</v>
      </c>
      <c r="CB243" s="1" t="s">
        <v>169</v>
      </c>
      <c r="CC243" s="2" t="s">
        <v>113</v>
      </c>
      <c r="CD243" s="1" t="e">
        <f t="shared" si="116"/>
        <v>#VALUE!</v>
      </c>
      <c r="CE243" s="1" t="e">
        <f t="shared" si="121"/>
        <v>#VALUE!</v>
      </c>
      <c r="CF243" s="1" t="e">
        <f t="shared" si="97"/>
        <v>#VALUE!</v>
      </c>
      <c r="CG243" s="1" t="e">
        <f t="shared" si="98"/>
        <v>#VALUE!</v>
      </c>
      <c r="CH243" s="1" t="e">
        <f t="shared" si="99"/>
        <v>#VALUE!</v>
      </c>
      <c r="CI243" s="1" t="e">
        <f t="shared" si="100"/>
        <v>#VALUE!</v>
      </c>
      <c r="CJ243" s="1" t="e">
        <f t="shared" si="101"/>
        <v>#VALUE!</v>
      </c>
      <c r="CK243" s="1" t="e">
        <f t="shared" si="102"/>
        <v>#VALUE!</v>
      </c>
      <c r="CL243" s="1" t="e">
        <f t="shared" si="103"/>
        <v>#VALUE!</v>
      </c>
      <c r="CM243" s="1" t="e">
        <f t="shared" si="104"/>
        <v>#VALUE!</v>
      </c>
      <c r="CN243" s="1" t="e">
        <f t="shared" si="105"/>
        <v>#VALUE!</v>
      </c>
      <c r="CO243" s="2" t="b">
        <f t="shared" si="106"/>
        <v>1</v>
      </c>
      <c r="CP243" s="2" t="b">
        <f t="shared" si="107"/>
        <v>1</v>
      </c>
      <c r="CQ243" s="2" t="b">
        <f t="shared" si="108"/>
        <v>0</v>
      </c>
      <c r="CR243" s="6" t="str">
        <f t="shared" si="109"/>
        <v>Male</v>
      </c>
      <c r="CS243" s="7">
        <f t="shared" si="110"/>
        <v>1</v>
      </c>
      <c r="CT243" s="7">
        <f t="shared" si="111"/>
        <v>0</v>
      </c>
      <c r="CU243" s="7">
        <f t="shared" si="112"/>
        <v>0</v>
      </c>
      <c r="CV243" s="7">
        <f t="shared" si="113"/>
        <v>1</v>
      </c>
      <c r="CW243" s="7">
        <f t="shared" si="117"/>
        <v>0</v>
      </c>
      <c r="CX243" s="1" t="e">
        <f t="shared" si="118"/>
        <v>#VALUE!</v>
      </c>
      <c r="CY243" s="1" t="e">
        <f t="shared" si="119"/>
        <v>#VALUE!</v>
      </c>
      <c r="DG243" s="1" t="e">
        <f t="shared" si="120"/>
        <v>#VALUE!</v>
      </c>
    </row>
    <row r="244" spans="1:131" ht="72.5" x14ac:dyDescent="0.35">
      <c r="B244" s="1" t="s">
        <v>13809</v>
      </c>
      <c r="C244" s="9">
        <v>44321</v>
      </c>
      <c r="D244" s="10" t="s">
        <v>13809</v>
      </c>
      <c r="E244" s="1">
        <v>23</v>
      </c>
      <c r="F244" s="1" t="s">
        <v>127</v>
      </c>
      <c r="G244" s="1" t="s">
        <v>13809</v>
      </c>
      <c r="H244" s="1" t="s">
        <v>13809</v>
      </c>
      <c r="I244" s="9">
        <v>44292</v>
      </c>
      <c r="J244" s="2" t="s">
        <v>109</v>
      </c>
      <c r="K244" s="2" t="s">
        <v>13809</v>
      </c>
      <c r="L244" s="9">
        <v>44313</v>
      </c>
      <c r="M244" s="2" t="s">
        <v>109</v>
      </c>
      <c r="N244" s="2" t="s">
        <v>13809</v>
      </c>
      <c r="O244" s="2" t="s">
        <v>110</v>
      </c>
      <c r="P244" s="2" t="s">
        <v>111</v>
      </c>
      <c r="S244" s="2" t="s">
        <v>111</v>
      </c>
      <c r="T244" s="2" t="s">
        <v>112</v>
      </c>
      <c r="U244" s="2" t="b">
        <f>OR(S244="yes",T244="yes")</f>
        <v>1</v>
      </c>
      <c r="V244" s="4" t="s">
        <v>113</v>
      </c>
      <c r="W244" s="1" t="s">
        <v>112</v>
      </c>
      <c r="X244" s="1" t="s">
        <v>138</v>
      </c>
      <c r="Y244" s="2" t="s">
        <v>112</v>
      </c>
      <c r="Z244" s="2" t="s">
        <v>111</v>
      </c>
      <c r="AA244" s="2" t="s">
        <v>112</v>
      </c>
      <c r="AB244" s="2">
        <v>1</v>
      </c>
      <c r="AC244" s="1" t="s">
        <v>111</v>
      </c>
      <c r="AF244" s="1" t="s">
        <v>112</v>
      </c>
      <c r="AG244" s="1" t="s">
        <v>138</v>
      </c>
      <c r="AJ244" s="1" t="s">
        <v>115</v>
      </c>
      <c r="AK244" s="1" t="s">
        <v>287</v>
      </c>
      <c r="AO244" s="1" t="s">
        <v>117</v>
      </c>
      <c r="AS244" s="1" t="s">
        <v>145</v>
      </c>
      <c r="AU244" s="1" t="s">
        <v>132</v>
      </c>
      <c r="AZ244" s="1" t="s">
        <v>320</v>
      </c>
      <c r="BG244" s="1" t="s">
        <v>1358</v>
      </c>
      <c r="BH244" s="1" t="s">
        <v>1359</v>
      </c>
      <c r="BJ244" s="1" t="s">
        <v>111</v>
      </c>
      <c r="BN244" s="1" t="s">
        <v>112</v>
      </c>
      <c r="BO244" s="1" t="s">
        <v>148</v>
      </c>
      <c r="BP244" s="1" t="s">
        <v>235</v>
      </c>
      <c r="BQ244" s="1" t="s">
        <v>121</v>
      </c>
      <c r="BR244" s="1" t="s">
        <v>122</v>
      </c>
      <c r="BS244" s="1" t="s">
        <v>112</v>
      </c>
      <c r="BU244" s="34" t="s">
        <v>1360</v>
      </c>
      <c r="BV244" s="9">
        <v>44370</v>
      </c>
      <c r="BW244" s="34" t="s">
        <v>14158</v>
      </c>
      <c r="BY244" s="2" t="s">
        <v>174</v>
      </c>
      <c r="BZ244" s="2" t="s">
        <v>162</v>
      </c>
      <c r="CA244" s="2">
        <v>2</v>
      </c>
      <c r="CB244" s="1" t="s">
        <v>169</v>
      </c>
      <c r="CC244" s="2" t="s">
        <v>113</v>
      </c>
      <c r="CD244" s="1" t="b">
        <f t="shared" si="116"/>
        <v>1</v>
      </c>
      <c r="CE244" s="1" t="b">
        <f t="shared" si="121"/>
        <v>0</v>
      </c>
      <c r="CF244" s="1" t="b">
        <f t="shared" si="97"/>
        <v>0</v>
      </c>
      <c r="CG244" s="1" t="b">
        <f t="shared" si="98"/>
        <v>0</v>
      </c>
      <c r="CH244" s="1" t="b">
        <f t="shared" si="99"/>
        <v>0</v>
      </c>
      <c r="CI244" s="1" t="b">
        <f t="shared" si="100"/>
        <v>1</v>
      </c>
      <c r="CJ244" s="1" t="b">
        <f t="shared" si="101"/>
        <v>0</v>
      </c>
      <c r="CK244" s="1" t="b">
        <f t="shared" si="102"/>
        <v>0</v>
      </c>
      <c r="CL244" s="1" t="b">
        <f t="shared" si="103"/>
        <v>0</v>
      </c>
      <c r="CM244" s="1" t="b">
        <f t="shared" si="104"/>
        <v>0</v>
      </c>
      <c r="CN244" s="1" t="b">
        <f t="shared" si="105"/>
        <v>0</v>
      </c>
      <c r="CO244" s="2" t="b">
        <f t="shared" si="106"/>
        <v>1</v>
      </c>
      <c r="CP244" s="2" t="b">
        <f t="shared" si="107"/>
        <v>1</v>
      </c>
      <c r="CQ244" s="2" t="b">
        <f t="shared" si="108"/>
        <v>0</v>
      </c>
      <c r="CR244" s="6" t="str">
        <f t="shared" si="109"/>
        <v>Male</v>
      </c>
      <c r="CS244" s="7">
        <f t="shared" si="110"/>
        <v>1</v>
      </c>
      <c r="CT244" s="7">
        <f t="shared" si="111"/>
        <v>0</v>
      </c>
      <c r="CU244" s="7">
        <f t="shared" si="112"/>
        <v>0</v>
      </c>
      <c r="CV244" s="7">
        <f t="shared" si="113"/>
        <v>1</v>
      </c>
      <c r="CW244" s="7">
        <f t="shared" si="117"/>
        <v>0</v>
      </c>
      <c r="CX244" s="1" t="b">
        <f t="shared" si="118"/>
        <v>1</v>
      </c>
      <c r="CY244" s="1" t="b">
        <f t="shared" si="119"/>
        <v>1</v>
      </c>
      <c r="DG244" s="1" t="b">
        <f t="shared" si="120"/>
        <v>0</v>
      </c>
      <c r="DH244" s="4"/>
      <c r="DI244" s="4"/>
      <c r="DJ244" s="4"/>
      <c r="DK244" s="4"/>
      <c r="DL244" s="4"/>
      <c r="DM244" s="4"/>
      <c r="DN244" s="4"/>
      <c r="DO244" s="4"/>
      <c r="DP244" s="4"/>
      <c r="DQ244" s="4"/>
      <c r="DR244" s="4"/>
      <c r="DS244" s="4"/>
      <c r="DT244" s="4"/>
      <c r="DU244" s="4"/>
      <c r="DV244" s="4"/>
      <c r="DW244" s="4"/>
      <c r="DX244" s="4"/>
      <c r="DY244" s="4"/>
      <c r="DZ244" s="4"/>
      <c r="EA244" s="4"/>
    </row>
    <row r="245" spans="1:131" ht="87" x14ac:dyDescent="0.35">
      <c r="B245" s="1" t="s">
        <v>13809</v>
      </c>
      <c r="C245" s="9">
        <v>44321</v>
      </c>
      <c r="D245" s="10" t="s">
        <v>13809</v>
      </c>
      <c r="E245" s="1">
        <v>79</v>
      </c>
      <c r="F245" s="1" t="s">
        <v>108</v>
      </c>
      <c r="G245" s="1" t="s">
        <v>13809</v>
      </c>
      <c r="H245" s="1" t="s">
        <v>13809</v>
      </c>
      <c r="I245" s="9">
        <v>44228</v>
      </c>
      <c r="J245" s="2" t="s">
        <v>109</v>
      </c>
      <c r="K245" s="2" t="s">
        <v>13809</v>
      </c>
      <c r="L245" s="9">
        <v>44249</v>
      </c>
      <c r="M245" s="2" t="s">
        <v>109</v>
      </c>
      <c r="N245" s="2" t="s">
        <v>13809</v>
      </c>
      <c r="O245" s="2" t="s">
        <v>110</v>
      </c>
      <c r="P245" s="2" t="s">
        <v>111</v>
      </c>
      <c r="S245" s="2" t="s">
        <v>111</v>
      </c>
      <c r="T245" s="2" t="s">
        <v>112</v>
      </c>
      <c r="U245" s="2" t="b">
        <v>1</v>
      </c>
      <c r="V245" s="2" t="s">
        <v>113</v>
      </c>
      <c r="W245" s="1" t="s">
        <v>111</v>
      </c>
      <c r="Y245" s="2" t="s">
        <v>112</v>
      </c>
      <c r="Z245" s="2" t="s">
        <v>111</v>
      </c>
      <c r="AA245" s="2" t="s">
        <v>112</v>
      </c>
      <c r="AB245" s="2">
        <v>15</v>
      </c>
      <c r="AC245" s="1" t="s">
        <v>111</v>
      </c>
      <c r="AF245" s="1" t="s">
        <v>111</v>
      </c>
      <c r="AJ245" s="1" t="s">
        <v>115</v>
      </c>
      <c r="AK245" s="1" t="s">
        <v>189</v>
      </c>
      <c r="AO245" s="1" t="s">
        <v>237</v>
      </c>
      <c r="AS245" s="1" t="s">
        <v>196</v>
      </c>
      <c r="AU245" s="1" t="s">
        <v>197</v>
      </c>
      <c r="BJ245" s="1" t="s">
        <v>111</v>
      </c>
      <c r="BN245" s="1" t="s">
        <v>112</v>
      </c>
      <c r="BO245" s="1" t="s">
        <v>148</v>
      </c>
      <c r="BP245" s="1" t="s">
        <v>355</v>
      </c>
      <c r="BQ245" s="1" t="s">
        <v>121</v>
      </c>
      <c r="BR245" s="1" t="s">
        <v>122</v>
      </c>
      <c r="BS245" s="1" t="s">
        <v>112</v>
      </c>
      <c r="BU245" s="34" t="s">
        <v>1362</v>
      </c>
      <c r="BV245" s="9">
        <v>44498</v>
      </c>
      <c r="BW245" s="34" t="s">
        <v>1363</v>
      </c>
      <c r="BY245" s="2" t="s">
        <v>153</v>
      </c>
      <c r="BZ245" s="2" t="s">
        <v>124</v>
      </c>
      <c r="CA245" s="2">
        <v>2</v>
      </c>
      <c r="CB245" s="1" t="s">
        <v>233</v>
      </c>
      <c r="CC245" s="2" t="s">
        <v>126</v>
      </c>
      <c r="CD245" s="1" t="b">
        <f t="shared" si="116"/>
        <v>0</v>
      </c>
      <c r="CE245" s="1" t="b">
        <f t="shared" si="121"/>
        <v>0</v>
      </c>
      <c r="CF245" s="1" t="b">
        <f t="shared" si="97"/>
        <v>0</v>
      </c>
      <c r="CG245" s="1" t="b">
        <f t="shared" si="98"/>
        <v>0</v>
      </c>
      <c r="CH245" s="1" t="b">
        <f t="shared" si="99"/>
        <v>0</v>
      </c>
      <c r="CI245" s="1" t="b">
        <f t="shared" si="100"/>
        <v>0</v>
      </c>
      <c r="CJ245" s="1" t="b">
        <f t="shared" si="101"/>
        <v>0</v>
      </c>
      <c r="CK245" s="1" t="b">
        <f t="shared" si="102"/>
        <v>0</v>
      </c>
      <c r="CL245" s="1" t="b">
        <f t="shared" si="103"/>
        <v>0</v>
      </c>
      <c r="CM245" s="1" t="b">
        <f t="shared" si="104"/>
        <v>0</v>
      </c>
      <c r="CN245" s="1" t="b">
        <f t="shared" si="105"/>
        <v>1</v>
      </c>
      <c r="CO245" s="2" t="b">
        <f t="shared" si="106"/>
        <v>0</v>
      </c>
      <c r="CP245" s="2" t="b">
        <f t="shared" si="107"/>
        <v>0</v>
      </c>
      <c r="CQ245" s="2" t="b">
        <f t="shared" si="108"/>
        <v>1</v>
      </c>
      <c r="CR245" s="6" t="str">
        <f t="shared" si="109"/>
        <v>Female</v>
      </c>
      <c r="CS245" s="7">
        <f t="shared" si="110"/>
        <v>1</v>
      </c>
      <c r="CT245" s="7">
        <f t="shared" si="111"/>
        <v>0</v>
      </c>
      <c r="CU245" s="7">
        <f t="shared" si="112"/>
        <v>0</v>
      </c>
      <c r="CV245" s="7">
        <f t="shared" si="113"/>
        <v>1</v>
      </c>
      <c r="CW245" s="7">
        <f t="shared" si="117"/>
        <v>0</v>
      </c>
      <c r="CX245" s="1" t="b">
        <f t="shared" si="118"/>
        <v>0</v>
      </c>
      <c r="CY245" s="1" t="b">
        <f t="shared" si="119"/>
        <v>0</v>
      </c>
      <c r="DG245" s="1" t="b">
        <f t="shared" si="120"/>
        <v>0</v>
      </c>
    </row>
    <row r="246" spans="1:131" ht="101.5" x14ac:dyDescent="0.35">
      <c r="B246" s="1" t="s">
        <v>13809</v>
      </c>
      <c r="C246" s="9">
        <v>44321</v>
      </c>
      <c r="D246" s="10" t="s">
        <v>13809</v>
      </c>
      <c r="E246" s="1">
        <v>25</v>
      </c>
      <c r="F246" s="1" t="s">
        <v>127</v>
      </c>
      <c r="G246" s="1" t="s">
        <v>13809</v>
      </c>
      <c r="H246" s="1" t="s">
        <v>13809</v>
      </c>
      <c r="I246" s="9">
        <v>44280</v>
      </c>
      <c r="J246" s="2" t="s">
        <v>128</v>
      </c>
      <c r="K246" s="2" t="s">
        <v>13809</v>
      </c>
      <c r="L246" s="9">
        <v>44308</v>
      </c>
      <c r="M246" s="2" t="s">
        <v>128</v>
      </c>
      <c r="N246" s="2" t="s">
        <v>13809</v>
      </c>
      <c r="O246" s="2" t="s">
        <v>110</v>
      </c>
      <c r="P246" s="2" t="s">
        <v>111</v>
      </c>
      <c r="S246" s="2" t="s">
        <v>112</v>
      </c>
      <c r="T246" s="2" t="s">
        <v>111</v>
      </c>
      <c r="U246" s="2" t="b">
        <f>OR(S246="yes",T246="yes")</f>
        <v>1</v>
      </c>
      <c r="V246" s="4" t="s">
        <v>113</v>
      </c>
      <c r="W246" s="1" t="s">
        <v>112</v>
      </c>
      <c r="X246" s="1" t="s">
        <v>114</v>
      </c>
      <c r="Y246" s="2" t="s">
        <v>112</v>
      </c>
      <c r="Z246" s="2" t="s">
        <v>111</v>
      </c>
      <c r="AA246" s="2" t="s">
        <v>112</v>
      </c>
      <c r="AB246" s="2">
        <v>3</v>
      </c>
      <c r="AC246" s="1" t="s">
        <v>111</v>
      </c>
      <c r="AF246" s="1" t="s">
        <v>111</v>
      </c>
      <c r="AJ246" s="1" t="s">
        <v>115</v>
      </c>
      <c r="AK246" s="1" t="s">
        <v>160</v>
      </c>
      <c r="AN246" s="1" t="s">
        <v>1364</v>
      </c>
      <c r="AO246" s="1" t="s">
        <v>130</v>
      </c>
      <c r="AP246" s="11" t="s">
        <v>483</v>
      </c>
      <c r="AS246" s="1" t="s">
        <v>131</v>
      </c>
      <c r="AU246" s="1" t="s">
        <v>238</v>
      </c>
      <c r="AX246" s="12">
        <v>0.65</v>
      </c>
      <c r="AZ246" s="1" t="s">
        <v>133</v>
      </c>
      <c r="BA246" s="1" t="s">
        <v>1365</v>
      </c>
      <c r="BE246" s="1" t="s">
        <v>1366</v>
      </c>
      <c r="BG246" s="1" t="s">
        <v>1367</v>
      </c>
      <c r="BH246" s="1" t="s">
        <v>1368</v>
      </c>
      <c r="BI246" s="1" t="s">
        <v>112</v>
      </c>
      <c r="BJ246" s="1" t="s">
        <v>112</v>
      </c>
      <c r="BK246" s="1" t="s">
        <v>112</v>
      </c>
      <c r="BL246" s="1" t="s">
        <v>397</v>
      </c>
      <c r="BM246" s="1" t="s">
        <v>1369</v>
      </c>
      <c r="BQ246" s="1" t="s">
        <v>121</v>
      </c>
      <c r="BR246" s="1" t="s">
        <v>122</v>
      </c>
      <c r="BS246" s="1" t="s">
        <v>112</v>
      </c>
      <c r="BT246" s="34" t="s">
        <v>13828</v>
      </c>
      <c r="BU246" s="34" t="s">
        <v>1370</v>
      </c>
      <c r="BV246" s="9">
        <v>44369</v>
      </c>
      <c r="BW246" s="34" t="s">
        <v>14159</v>
      </c>
      <c r="BX246" s="2" t="s">
        <v>111</v>
      </c>
      <c r="BY246" s="2" t="s">
        <v>136</v>
      </c>
      <c r="BZ246" s="2" t="s">
        <v>124</v>
      </c>
      <c r="CA246" s="2">
        <v>2</v>
      </c>
      <c r="CB246" s="1" t="s">
        <v>233</v>
      </c>
      <c r="CC246" s="2" t="s">
        <v>126</v>
      </c>
      <c r="CD246" s="1" t="b">
        <f t="shared" si="116"/>
        <v>1</v>
      </c>
      <c r="CE246" s="1" t="b">
        <f t="shared" si="121"/>
        <v>0</v>
      </c>
      <c r="CF246" s="1" t="b">
        <f t="shared" si="97"/>
        <v>0</v>
      </c>
      <c r="CG246" s="1" t="b">
        <f t="shared" si="98"/>
        <v>0</v>
      </c>
      <c r="CH246" s="1" t="b">
        <f t="shared" si="99"/>
        <v>0</v>
      </c>
      <c r="CI246" s="1" t="b">
        <f t="shared" si="100"/>
        <v>0</v>
      </c>
      <c r="CJ246" s="1" t="b">
        <f t="shared" si="101"/>
        <v>1</v>
      </c>
      <c r="CK246" s="1" t="b">
        <f t="shared" si="102"/>
        <v>0</v>
      </c>
      <c r="CL246" s="1" t="b">
        <f t="shared" si="103"/>
        <v>0</v>
      </c>
      <c r="CM246" s="1" t="b">
        <f t="shared" si="104"/>
        <v>0</v>
      </c>
      <c r="CN246" s="1" t="b">
        <f t="shared" si="105"/>
        <v>0</v>
      </c>
      <c r="CO246" s="2" t="b">
        <f t="shared" si="106"/>
        <v>1</v>
      </c>
      <c r="CP246" s="2" t="b">
        <f t="shared" si="107"/>
        <v>1</v>
      </c>
      <c r="CQ246" s="2" t="b">
        <f t="shared" si="108"/>
        <v>0</v>
      </c>
      <c r="CR246" s="6" t="str">
        <f t="shared" si="109"/>
        <v>Male</v>
      </c>
      <c r="CS246" s="7">
        <f t="shared" si="110"/>
        <v>0</v>
      </c>
      <c r="CT246" s="7">
        <f t="shared" si="111"/>
        <v>1</v>
      </c>
      <c r="CU246" s="7">
        <f t="shared" si="112"/>
        <v>0</v>
      </c>
      <c r="CV246" s="7">
        <f t="shared" si="113"/>
        <v>0</v>
      </c>
      <c r="CW246" s="7">
        <f t="shared" si="117"/>
        <v>1</v>
      </c>
      <c r="CX246" s="1" t="b">
        <f t="shared" si="118"/>
        <v>1</v>
      </c>
      <c r="CY246" s="1" t="b">
        <f t="shared" si="119"/>
        <v>1</v>
      </c>
      <c r="DG246" s="1" t="b">
        <f t="shared" si="120"/>
        <v>0</v>
      </c>
    </row>
    <row r="247" spans="1:131" ht="29" x14ac:dyDescent="0.35">
      <c r="B247" s="1" t="s">
        <v>13809</v>
      </c>
      <c r="C247" s="9">
        <v>44321</v>
      </c>
      <c r="D247" s="10" t="s">
        <v>13809</v>
      </c>
      <c r="E247" s="1">
        <v>40</v>
      </c>
      <c r="F247" s="1" t="s">
        <v>127</v>
      </c>
      <c r="G247" s="1" t="s">
        <v>13809</v>
      </c>
      <c r="H247" s="1" t="s">
        <v>13809</v>
      </c>
      <c r="I247" s="9">
        <v>44292</v>
      </c>
      <c r="J247" s="2" t="s">
        <v>109</v>
      </c>
      <c r="K247" s="2" t="s">
        <v>13809</v>
      </c>
      <c r="L247" s="9">
        <v>44313</v>
      </c>
      <c r="M247" s="2" t="s">
        <v>109</v>
      </c>
      <c r="N247" s="2" t="s">
        <v>13809</v>
      </c>
      <c r="O247" s="2" t="s">
        <v>110</v>
      </c>
      <c r="P247" s="2" t="s">
        <v>111</v>
      </c>
      <c r="S247" s="2" t="s">
        <v>112</v>
      </c>
      <c r="U247" s="2" t="b">
        <v>1</v>
      </c>
      <c r="V247" s="2" t="s">
        <v>113</v>
      </c>
      <c r="Y247" s="2" t="s">
        <v>112</v>
      </c>
      <c r="Z247" s="2" t="s">
        <v>111</v>
      </c>
      <c r="AA247" s="2" t="s">
        <v>112</v>
      </c>
      <c r="AB247" s="2">
        <v>2</v>
      </c>
      <c r="AC247" s="1" t="s">
        <v>111</v>
      </c>
      <c r="AF247" s="1" t="s">
        <v>111</v>
      </c>
      <c r="AJ247" s="1" t="s">
        <v>115</v>
      </c>
      <c r="AK247" s="1" t="s">
        <v>201</v>
      </c>
      <c r="AN247" s="1" t="s">
        <v>1371</v>
      </c>
      <c r="AO247" s="1" t="s">
        <v>117</v>
      </c>
      <c r="AZ247" s="1" t="s">
        <v>155</v>
      </c>
      <c r="BA247" s="1">
        <v>3.22</v>
      </c>
      <c r="BJ247" s="1" t="s">
        <v>112</v>
      </c>
      <c r="BK247" s="1" t="s">
        <v>112</v>
      </c>
      <c r="BL247" s="1" t="s">
        <v>203</v>
      </c>
      <c r="BM247" s="1" t="s">
        <v>1372</v>
      </c>
      <c r="BQ247" s="1" t="s">
        <v>121</v>
      </c>
      <c r="BR247" s="1" t="s">
        <v>122</v>
      </c>
      <c r="BS247" s="1" t="s">
        <v>112</v>
      </c>
      <c r="BU247" s="34" t="s">
        <v>1373</v>
      </c>
      <c r="BV247" s="9">
        <v>44442</v>
      </c>
      <c r="BW247" s="34" t="s">
        <v>1374</v>
      </c>
      <c r="BY247" s="2" t="s">
        <v>136</v>
      </c>
      <c r="BZ247" s="2" t="s">
        <v>162</v>
      </c>
      <c r="CA247" s="2">
        <v>2</v>
      </c>
      <c r="CB247" s="1" t="s">
        <v>386</v>
      </c>
      <c r="CC247" s="2" t="s">
        <v>126</v>
      </c>
      <c r="CD247" s="1" t="b">
        <f t="shared" si="116"/>
        <v>0</v>
      </c>
      <c r="CE247" s="1" t="b">
        <f t="shared" si="121"/>
        <v>0</v>
      </c>
      <c r="CF247" s="1" t="b">
        <f t="shared" si="97"/>
        <v>0</v>
      </c>
      <c r="CG247" s="1" t="b">
        <f t="shared" si="98"/>
        <v>0</v>
      </c>
      <c r="CH247" s="1" t="b">
        <f t="shared" si="99"/>
        <v>0</v>
      </c>
      <c r="CI247" s="1" t="b">
        <f t="shared" si="100"/>
        <v>0</v>
      </c>
      <c r="CJ247" s="1" t="b">
        <f t="shared" si="101"/>
        <v>0</v>
      </c>
      <c r="CK247" s="1" t="b">
        <f t="shared" si="102"/>
        <v>0</v>
      </c>
      <c r="CL247" s="1" t="b">
        <f t="shared" si="103"/>
        <v>1</v>
      </c>
      <c r="CM247" s="1" t="b">
        <f t="shared" si="104"/>
        <v>0</v>
      </c>
      <c r="CN247" s="1" t="b">
        <f t="shared" si="105"/>
        <v>0</v>
      </c>
      <c r="CO247" s="2" t="b">
        <f t="shared" si="106"/>
        <v>1</v>
      </c>
      <c r="CP247" s="2" t="b">
        <f t="shared" si="107"/>
        <v>1</v>
      </c>
      <c r="CQ247" s="2" t="b">
        <f t="shared" si="108"/>
        <v>0</v>
      </c>
      <c r="CR247" s="6" t="str">
        <f t="shared" si="109"/>
        <v>Male</v>
      </c>
      <c r="CS247" s="7">
        <f t="shared" si="110"/>
        <v>1</v>
      </c>
      <c r="CT247" s="7">
        <f t="shared" si="111"/>
        <v>0</v>
      </c>
      <c r="CU247" s="7">
        <f t="shared" si="112"/>
        <v>0</v>
      </c>
      <c r="CV247" s="7">
        <f t="shared" si="113"/>
        <v>1</v>
      </c>
      <c r="CW247" s="7">
        <f t="shared" si="117"/>
        <v>0</v>
      </c>
      <c r="CX247" s="1" t="b">
        <f t="shared" si="118"/>
        <v>0</v>
      </c>
      <c r="CY247" s="1" t="b">
        <f t="shared" si="119"/>
        <v>1</v>
      </c>
      <c r="DE247" s="4"/>
      <c r="DF247" s="4"/>
      <c r="DG247" s="1" t="b">
        <f t="shared" si="120"/>
        <v>0</v>
      </c>
    </row>
    <row r="248" spans="1:131" ht="58" x14ac:dyDescent="0.35">
      <c r="A248" s="2">
        <v>118</v>
      </c>
      <c r="B248" s="1" t="s">
        <v>13809</v>
      </c>
      <c r="C248" s="9">
        <v>44321</v>
      </c>
      <c r="D248" s="10" t="s">
        <v>13809</v>
      </c>
      <c r="E248" s="1" t="e">
        <f>ROUND((C248-D248)/365,0)</f>
        <v>#VALUE!</v>
      </c>
      <c r="F248" s="1" t="s">
        <v>127</v>
      </c>
      <c r="G248" s="1" t="s">
        <v>13809</v>
      </c>
      <c r="H248" s="1" t="s">
        <v>13809</v>
      </c>
      <c r="I248" s="9">
        <v>44266</v>
      </c>
      <c r="J248" s="2" t="s">
        <v>109</v>
      </c>
      <c r="K248" s="2" t="s">
        <v>13809</v>
      </c>
      <c r="N248" s="2" t="s">
        <v>13809</v>
      </c>
      <c r="O248" s="2" t="s">
        <v>110</v>
      </c>
      <c r="P248" s="2" t="s">
        <v>111</v>
      </c>
      <c r="S248" s="2" t="s">
        <v>111</v>
      </c>
      <c r="T248" s="2" t="s">
        <v>112</v>
      </c>
      <c r="U248" s="2" t="b">
        <f>OR(S248="yes",T248="yes")</f>
        <v>1</v>
      </c>
      <c r="V248" s="2" t="s">
        <v>113</v>
      </c>
      <c r="W248" s="1" t="s">
        <v>112</v>
      </c>
      <c r="X248" s="1" t="s">
        <v>110</v>
      </c>
      <c r="Y248" s="2" t="s">
        <v>112</v>
      </c>
      <c r="Z248" s="2" t="s">
        <v>112</v>
      </c>
      <c r="AA248" s="2" t="s">
        <v>111</v>
      </c>
      <c r="AB248" s="2">
        <v>19</v>
      </c>
      <c r="AC248" s="1" t="s">
        <v>111</v>
      </c>
      <c r="AF248" s="1" t="s">
        <v>111</v>
      </c>
      <c r="AK248" s="1" t="s">
        <v>349</v>
      </c>
      <c r="AN248" s="1" t="s">
        <v>1375</v>
      </c>
      <c r="AO248" s="1" t="s">
        <v>221</v>
      </c>
      <c r="AT248" s="1" t="s">
        <v>111</v>
      </c>
      <c r="AZ248" s="1" t="s">
        <v>155</v>
      </c>
      <c r="BA248" s="1" t="s">
        <v>1376</v>
      </c>
      <c r="BI248" s="1" t="s">
        <v>112</v>
      </c>
      <c r="BJ248" s="1" t="s">
        <v>112</v>
      </c>
      <c r="BK248" s="1" t="s">
        <v>112</v>
      </c>
      <c r="BL248" s="1" t="s">
        <v>142</v>
      </c>
      <c r="BQ248" s="1" t="s">
        <v>121</v>
      </c>
      <c r="BR248" s="1" t="s">
        <v>122</v>
      </c>
      <c r="BS248" s="1" t="s">
        <v>111</v>
      </c>
      <c r="BT248" s="34" t="s">
        <v>1377</v>
      </c>
      <c r="BV248" s="9">
        <v>44342</v>
      </c>
      <c r="BW248" s="34" t="s">
        <v>1378</v>
      </c>
      <c r="BX248" s="2" t="s">
        <v>111</v>
      </c>
      <c r="BY248" s="2" t="s">
        <v>153</v>
      </c>
      <c r="BZ248" s="2" t="s">
        <v>124</v>
      </c>
      <c r="CA248" s="2">
        <v>1</v>
      </c>
      <c r="CB248" s="1" t="s">
        <v>149</v>
      </c>
      <c r="CC248" s="2" t="s">
        <v>126</v>
      </c>
      <c r="CD248" s="1" t="e">
        <f t="shared" si="116"/>
        <v>#VALUE!</v>
      </c>
      <c r="CE248" s="1" t="e">
        <f t="shared" si="121"/>
        <v>#VALUE!</v>
      </c>
      <c r="CF248" s="1" t="e">
        <f t="shared" si="97"/>
        <v>#VALUE!</v>
      </c>
      <c r="CG248" s="1" t="e">
        <f t="shared" si="98"/>
        <v>#VALUE!</v>
      </c>
      <c r="CH248" s="1" t="e">
        <f t="shared" si="99"/>
        <v>#VALUE!</v>
      </c>
      <c r="CI248" s="1" t="e">
        <f t="shared" si="100"/>
        <v>#VALUE!</v>
      </c>
      <c r="CJ248" s="1" t="e">
        <f t="shared" si="101"/>
        <v>#VALUE!</v>
      </c>
      <c r="CK248" s="1" t="e">
        <f t="shared" si="102"/>
        <v>#VALUE!</v>
      </c>
      <c r="CL248" s="1" t="e">
        <f t="shared" si="103"/>
        <v>#VALUE!</v>
      </c>
      <c r="CM248" s="1" t="e">
        <f t="shared" si="104"/>
        <v>#VALUE!</v>
      </c>
      <c r="CN248" s="1" t="e">
        <f t="shared" si="105"/>
        <v>#VALUE!</v>
      </c>
      <c r="CO248" s="2" t="b">
        <f t="shared" si="106"/>
        <v>0</v>
      </c>
      <c r="CP248" s="2" t="b">
        <f t="shared" si="107"/>
        <v>0</v>
      </c>
      <c r="CQ248" s="2" t="b">
        <f t="shared" si="108"/>
        <v>1</v>
      </c>
      <c r="CR248" s="6" t="str">
        <f t="shared" si="109"/>
        <v>Male</v>
      </c>
      <c r="CS248" s="7">
        <f t="shared" si="110"/>
        <v>1</v>
      </c>
      <c r="CT248" s="7">
        <f t="shared" si="111"/>
        <v>0</v>
      </c>
      <c r="CU248" s="7">
        <f t="shared" si="112"/>
        <v>0</v>
      </c>
      <c r="CV248" s="7">
        <f t="shared" si="113"/>
        <v>0</v>
      </c>
      <c r="CW248" s="7">
        <f t="shared" si="117"/>
        <v>0</v>
      </c>
      <c r="CX248" s="1" t="e">
        <f t="shared" si="118"/>
        <v>#VALUE!</v>
      </c>
      <c r="CY248" s="1" t="e">
        <f t="shared" si="119"/>
        <v>#VALUE!</v>
      </c>
      <c r="DG248" s="1" t="e">
        <f t="shared" si="120"/>
        <v>#VALUE!</v>
      </c>
    </row>
    <row r="249" spans="1:131" ht="58" x14ac:dyDescent="0.35">
      <c r="A249" s="2">
        <v>54</v>
      </c>
      <c r="B249" s="1" t="s">
        <v>13809</v>
      </c>
      <c r="C249" s="9">
        <v>44321</v>
      </c>
      <c r="D249" s="10" t="s">
        <v>13809</v>
      </c>
      <c r="E249" s="1">
        <v>21</v>
      </c>
      <c r="F249" s="1" t="s">
        <v>127</v>
      </c>
      <c r="G249" s="1" t="s">
        <v>13809</v>
      </c>
      <c r="H249" s="1" t="s">
        <v>13809</v>
      </c>
      <c r="I249" s="2" t="s">
        <v>183</v>
      </c>
      <c r="J249" s="2" t="s">
        <v>128</v>
      </c>
      <c r="K249" s="2" t="s">
        <v>13809</v>
      </c>
      <c r="L249" s="9">
        <v>44297</v>
      </c>
      <c r="M249" s="2" t="s">
        <v>128</v>
      </c>
      <c r="N249" s="2" t="s">
        <v>13809</v>
      </c>
      <c r="O249" s="2" t="s">
        <v>110</v>
      </c>
      <c r="P249" s="2" t="s">
        <v>111</v>
      </c>
      <c r="S249" s="2" t="s">
        <v>111</v>
      </c>
      <c r="T249" s="2" t="s">
        <v>112</v>
      </c>
      <c r="U249" s="2" t="b">
        <v>1</v>
      </c>
      <c r="V249" s="2" t="s">
        <v>126</v>
      </c>
      <c r="W249" s="1" t="s">
        <v>112</v>
      </c>
      <c r="X249" s="1" t="s">
        <v>110</v>
      </c>
      <c r="Y249" s="2" t="s">
        <v>112</v>
      </c>
      <c r="Z249" s="2" t="s">
        <v>111</v>
      </c>
      <c r="AA249" s="2" t="s">
        <v>112</v>
      </c>
      <c r="AB249" s="2">
        <v>3</v>
      </c>
      <c r="AC249" s="1" t="s">
        <v>111</v>
      </c>
      <c r="AF249" s="1" t="s">
        <v>111</v>
      </c>
      <c r="AJ249" s="1" t="s">
        <v>115</v>
      </c>
      <c r="AK249" s="1" t="s">
        <v>129</v>
      </c>
      <c r="AO249" s="1" t="s">
        <v>130</v>
      </c>
      <c r="AS249" s="1" t="s">
        <v>118</v>
      </c>
      <c r="AU249" s="1" t="s">
        <v>238</v>
      </c>
      <c r="AX249" s="1">
        <v>55</v>
      </c>
      <c r="AZ249" s="1" t="s">
        <v>254</v>
      </c>
      <c r="BC249" s="1" t="s">
        <v>1379</v>
      </c>
      <c r="BG249" s="1" t="s">
        <v>1380</v>
      </c>
      <c r="BH249" s="1" t="s">
        <v>1381</v>
      </c>
      <c r="BI249" s="1" t="s">
        <v>112</v>
      </c>
      <c r="BJ249" s="1" t="s">
        <v>112</v>
      </c>
      <c r="BK249" s="1" t="s">
        <v>112</v>
      </c>
      <c r="BL249" s="1" t="s">
        <v>142</v>
      </c>
      <c r="BQ249" s="1" t="s">
        <v>121</v>
      </c>
      <c r="BR249" s="1" t="s">
        <v>122</v>
      </c>
      <c r="BS249" s="1" t="s">
        <v>112</v>
      </c>
      <c r="BU249" s="34" t="s">
        <v>1382</v>
      </c>
      <c r="BV249" s="9">
        <v>44363</v>
      </c>
      <c r="BW249" s="34" t="s">
        <v>1383</v>
      </c>
      <c r="BX249" s="2" t="s">
        <v>111</v>
      </c>
      <c r="BY249" s="2" t="s">
        <v>153</v>
      </c>
      <c r="BZ249" s="2" t="s">
        <v>124</v>
      </c>
      <c r="CB249" s="1" t="s">
        <v>188</v>
      </c>
      <c r="CC249" s="2" t="s">
        <v>126</v>
      </c>
      <c r="CD249" s="1" t="b">
        <f t="shared" si="116"/>
        <v>1</v>
      </c>
      <c r="CE249" s="1" t="b">
        <f t="shared" si="121"/>
        <v>0</v>
      </c>
      <c r="CF249" s="1" t="b">
        <f t="shared" si="97"/>
        <v>0</v>
      </c>
      <c r="CG249" s="1" t="b">
        <f t="shared" si="98"/>
        <v>0</v>
      </c>
      <c r="CH249" s="1" t="b">
        <f t="shared" si="99"/>
        <v>0</v>
      </c>
      <c r="CI249" s="1" t="b">
        <f t="shared" si="100"/>
        <v>1</v>
      </c>
      <c r="CJ249" s="1" t="b">
        <f t="shared" si="101"/>
        <v>0</v>
      </c>
      <c r="CK249" s="1" t="b">
        <f t="shared" si="102"/>
        <v>0</v>
      </c>
      <c r="CL249" s="1" t="b">
        <f t="shared" si="103"/>
        <v>0</v>
      </c>
      <c r="CM249" s="1" t="b">
        <f t="shared" si="104"/>
        <v>0</v>
      </c>
      <c r="CN249" s="1" t="b">
        <f t="shared" si="105"/>
        <v>0</v>
      </c>
      <c r="CO249" s="2" t="b">
        <f t="shared" si="106"/>
        <v>1</v>
      </c>
      <c r="CP249" s="2" t="b">
        <f t="shared" si="107"/>
        <v>1</v>
      </c>
      <c r="CQ249" s="2" t="b">
        <f t="shared" si="108"/>
        <v>0</v>
      </c>
      <c r="CR249" s="6" t="str">
        <f t="shared" si="109"/>
        <v>Male</v>
      </c>
      <c r="CS249" s="7">
        <f t="shared" si="110"/>
        <v>0</v>
      </c>
      <c r="CT249" s="7">
        <f t="shared" si="111"/>
        <v>1</v>
      </c>
      <c r="CU249" s="7">
        <f t="shared" si="112"/>
        <v>0</v>
      </c>
      <c r="CV249" s="7">
        <f t="shared" si="113"/>
        <v>0</v>
      </c>
      <c r="CW249" s="7">
        <f t="shared" si="117"/>
        <v>1</v>
      </c>
      <c r="CX249" s="1" t="b">
        <f t="shared" si="118"/>
        <v>1</v>
      </c>
      <c r="CY249" s="1" t="b">
        <f t="shared" si="119"/>
        <v>1</v>
      </c>
      <c r="DG249" s="1" t="b">
        <f t="shared" si="120"/>
        <v>0</v>
      </c>
    </row>
    <row r="250" spans="1:131" s="4" customFormat="1" ht="72.5" x14ac:dyDescent="0.35">
      <c r="A250" s="2">
        <v>119</v>
      </c>
      <c r="B250" s="1" t="s">
        <v>13809</v>
      </c>
      <c r="C250" s="9">
        <v>44321</v>
      </c>
      <c r="D250" s="10" t="s">
        <v>13809</v>
      </c>
      <c r="E250" s="1" t="e">
        <f>ROUND((C250-D250)/365,0)</f>
        <v>#VALUE!</v>
      </c>
      <c r="F250" s="1" t="s">
        <v>127</v>
      </c>
      <c r="G250" s="1" t="s">
        <v>13809</v>
      </c>
      <c r="H250" s="1" t="s">
        <v>13809</v>
      </c>
      <c r="I250" s="9">
        <v>44288</v>
      </c>
      <c r="J250" s="2" t="s">
        <v>128</v>
      </c>
      <c r="K250" s="2" t="s">
        <v>13809</v>
      </c>
      <c r="L250" s="9">
        <v>44316</v>
      </c>
      <c r="M250" s="2" t="s">
        <v>128</v>
      </c>
      <c r="N250" s="2" t="s">
        <v>13809</v>
      </c>
      <c r="O250" s="2" t="s">
        <v>110</v>
      </c>
      <c r="P250" s="2"/>
      <c r="Q250" s="2"/>
      <c r="R250" s="2"/>
      <c r="S250" s="2" t="s">
        <v>111</v>
      </c>
      <c r="T250" s="2" t="s">
        <v>112</v>
      </c>
      <c r="U250" s="2" t="b">
        <f>OR(S250="yes",T250="yes")</f>
        <v>1</v>
      </c>
      <c r="V250" s="2" t="s">
        <v>113</v>
      </c>
      <c r="W250" s="1" t="s">
        <v>112</v>
      </c>
      <c r="X250" s="1" t="s">
        <v>110</v>
      </c>
      <c r="Y250" s="2" t="s">
        <v>112</v>
      </c>
      <c r="Z250" s="2" t="s">
        <v>111</v>
      </c>
      <c r="AA250" s="2" t="s">
        <v>112</v>
      </c>
      <c r="AB250" s="2">
        <v>4</v>
      </c>
      <c r="AC250" s="1" t="s">
        <v>111</v>
      </c>
      <c r="AD250" s="1"/>
      <c r="AE250" s="1"/>
      <c r="AF250" s="1" t="s">
        <v>111</v>
      </c>
      <c r="AG250" s="1"/>
      <c r="AH250" s="1"/>
      <c r="AI250" s="1"/>
      <c r="AJ250" s="1" t="s">
        <v>115</v>
      </c>
      <c r="AK250" s="1" t="s">
        <v>129</v>
      </c>
      <c r="AL250" s="1"/>
      <c r="AM250" s="1"/>
      <c r="AN250" s="1"/>
      <c r="AO250" s="1" t="s">
        <v>117</v>
      </c>
      <c r="AP250" s="1"/>
      <c r="AQ250" s="1"/>
      <c r="AR250" s="1"/>
      <c r="AS250" s="1" t="s">
        <v>118</v>
      </c>
      <c r="AT250" s="1"/>
      <c r="AU250" s="1" t="s">
        <v>132</v>
      </c>
      <c r="AV250" s="1"/>
      <c r="AW250" s="1"/>
      <c r="AX250" s="1"/>
      <c r="AY250" s="1"/>
      <c r="AZ250" s="1" t="s">
        <v>179</v>
      </c>
      <c r="BA250" s="1">
        <v>6.95</v>
      </c>
      <c r="BB250" s="1"/>
      <c r="BC250" s="1"/>
      <c r="BD250" s="1"/>
      <c r="BE250" s="1"/>
      <c r="BF250" s="1"/>
      <c r="BG250" s="1">
        <v>0.77</v>
      </c>
      <c r="BH250" s="1"/>
      <c r="BI250" s="1" t="s">
        <v>112</v>
      </c>
      <c r="BJ250" s="1" t="s">
        <v>112</v>
      </c>
      <c r="BK250" s="1" t="s">
        <v>112</v>
      </c>
      <c r="BL250" s="1" t="s">
        <v>142</v>
      </c>
      <c r="BM250" s="1"/>
      <c r="BN250" s="1"/>
      <c r="BO250" s="1"/>
      <c r="BP250" s="1"/>
      <c r="BQ250" s="1" t="s">
        <v>121</v>
      </c>
      <c r="BR250" s="1" t="s">
        <v>122</v>
      </c>
      <c r="BS250" s="1" t="s">
        <v>112</v>
      </c>
      <c r="BT250" s="34"/>
      <c r="BU250" s="34" t="s">
        <v>1384</v>
      </c>
      <c r="BV250" s="9">
        <v>44351</v>
      </c>
      <c r="BW250" s="34" t="s">
        <v>1385</v>
      </c>
      <c r="BX250" s="2" t="s">
        <v>111</v>
      </c>
      <c r="BY250" s="2" t="s">
        <v>123</v>
      </c>
      <c r="BZ250" s="2" t="s">
        <v>124</v>
      </c>
      <c r="CA250" s="2">
        <v>2</v>
      </c>
      <c r="CB250" s="1" t="s">
        <v>188</v>
      </c>
      <c r="CC250" s="2" t="s">
        <v>126</v>
      </c>
      <c r="CD250" s="1" t="e">
        <f t="shared" si="116"/>
        <v>#VALUE!</v>
      </c>
      <c r="CE250" s="1" t="e">
        <f t="shared" si="121"/>
        <v>#VALUE!</v>
      </c>
      <c r="CF250" s="1" t="e">
        <f t="shared" si="97"/>
        <v>#VALUE!</v>
      </c>
      <c r="CG250" s="1" t="e">
        <f t="shared" si="98"/>
        <v>#VALUE!</v>
      </c>
      <c r="CH250" s="1" t="e">
        <f t="shared" si="99"/>
        <v>#VALUE!</v>
      </c>
      <c r="CI250" s="1" t="e">
        <f t="shared" si="100"/>
        <v>#VALUE!</v>
      </c>
      <c r="CJ250" s="1" t="e">
        <f t="shared" si="101"/>
        <v>#VALUE!</v>
      </c>
      <c r="CK250" s="1" t="e">
        <f t="shared" si="102"/>
        <v>#VALUE!</v>
      </c>
      <c r="CL250" s="1" t="e">
        <f t="shared" si="103"/>
        <v>#VALUE!</v>
      </c>
      <c r="CM250" s="1" t="e">
        <f t="shared" si="104"/>
        <v>#VALUE!</v>
      </c>
      <c r="CN250" s="1" t="e">
        <f t="shared" si="105"/>
        <v>#VALUE!</v>
      </c>
      <c r="CO250" s="2" t="b">
        <f t="shared" si="106"/>
        <v>1</v>
      </c>
      <c r="CP250" s="2" t="b">
        <f t="shared" si="107"/>
        <v>1</v>
      </c>
      <c r="CQ250" s="2" t="b">
        <f t="shared" si="108"/>
        <v>0</v>
      </c>
      <c r="CR250" s="6" t="str">
        <f t="shared" si="109"/>
        <v>Male</v>
      </c>
      <c r="CS250" s="7">
        <f t="shared" si="110"/>
        <v>0</v>
      </c>
      <c r="CT250" s="7">
        <f t="shared" si="111"/>
        <v>1</v>
      </c>
      <c r="CU250" s="7">
        <f t="shared" si="112"/>
        <v>0</v>
      </c>
      <c r="CV250" s="7">
        <f t="shared" si="113"/>
        <v>0</v>
      </c>
      <c r="CW250" s="7">
        <f t="shared" si="117"/>
        <v>1</v>
      </c>
      <c r="CX250" s="1" t="e">
        <f t="shared" si="118"/>
        <v>#VALUE!</v>
      </c>
      <c r="CY250" s="1" t="e">
        <f t="shared" si="119"/>
        <v>#VALUE!</v>
      </c>
      <c r="CZ250" s="2"/>
      <c r="DA250" s="2"/>
      <c r="DB250" s="2"/>
      <c r="DC250" s="2"/>
      <c r="DD250" s="2"/>
      <c r="DE250" s="2"/>
      <c r="DF250" s="2"/>
      <c r="DG250" s="1" t="e">
        <f t="shared" si="120"/>
        <v>#VALUE!</v>
      </c>
      <c r="DH250" s="2"/>
      <c r="DI250" s="2"/>
      <c r="DJ250" s="2"/>
      <c r="DK250" s="2"/>
      <c r="DL250" s="2"/>
      <c r="DM250" s="2"/>
      <c r="DN250" s="2"/>
      <c r="DO250" s="2"/>
      <c r="DP250" s="2"/>
      <c r="DQ250" s="2"/>
      <c r="DR250" s="2"/>
      <c r="DS250" s="2"/>
      <c r="DT250" s="2"/>
      <c r="DU250" s="2"/>
      <c r="DV250" s="2"/>
      <c r="DW250" s="2"/>
      <c r="DX250" s="2"/>
      <c r="DY250" s="2"/>
      <c r="DZ250" s="2"/>
      <c r="EA250" s="2"/>
    </row>
    <row r="251" spans="1:131" ht="72.5" x14ac:dyDescent="0.35">
      <c r="A251" s="2">
        <v>156</v>
      </c>
      <c r="B251" s="1" t="s">
        <v>13809</v>
      </c>
      <c r="C251" s="9">
        <v>44321</v>
      </c>
      <c r="D251" s="10" t="s">
        <v>13809</v>
      </c>
      <c r="E251" s="1" t="e">
        <f>ROUND((C251-D251)/365,0)</f>
        <v>#VALUE!</v>
      </c>
      <c r="F251" s="1" t="s">
        <v>127</v>
      </c>
      <c r="G251" s="1" t="s">
        <v>13809</v>
      </c>
      <c r="H251" s="1" t="s">
        <v>13809</v>
      </c>
      <c r="I251" s="2" t="s">
        <v>183</v>
      </c>
      <c r="K251" s="2" t="s">
        <v>13809</v>
      </c>
      <c r="L251" s="9">
        <v>44317</v>
      </c>
      <c r="M251" s="2" t="s">
        <v>109</v>
      </c>
      <c r="N251" s="2" t="s">
        <v>13809</v>
      </c>
      <c r="O251" s="2" t="s">
        <v>110</v>
      </c>
      <c r="P251" s="2" t="s">
        <v>111</v>
      </c>
      <c r="S251" s="2" t="s">
        <v>112</v>
      </c>
      <c r="T251" s="2" t="s">
        <v>111</v>
      </c>
      <c r="U251" s="2" t="b">
        <f>OR(S251="yes",T251="yes")</f>
        <v>1</v>
      </c>
      <c r="V251" s="2" t="s">
        <v>113</v>
      </c>
      <c r="W251" s="1" t="s">
        <v>112</v>
      </c>
      <c r="X251" s="1" t="s">
        <v>114</v>
      </c>
      <c r="Y251" s="2" t="s">
        <v>112</v>
      </c>
      <c r="Z251" s="2" t="s">
        <v>111</v>
      </c>
      <c r="AA251" s="2" t="s">
        <v>112</v>
      </c>
      <c r="AB251" s="2">
        <v>1</v>
      </c>
      <c r="AF251" s="1" t="s">
        <v>111</v>
      </c>
      <c r="AK251" s="1" t="s">
        <v>1282</v>
      </c>
      <c r="AL251" s="1" t="s">
        <v>1386</v>
      </c>
      <c r="AM251" s="1">
        <v>1</v>
      </c>
      <c r="AN251" s="1" t="s">
        <v>1387</v>
      </c>
      <c r="AO251" s="1" t="s">
        <v>221</v>
      </c>
      <c r="AZ251" s="1" t="s">
        <v>222</v>
      </c>
      <c r="BC251" s="1" t="s">
        <v>1388</v>
      </c>
      <c r="BJ251" s="1" t="s">
        <v>112</v>
      </c>
      <c r="BQ251" s="11" t="s">
        <v>121</v>
      </c>
      <c r="BR251" s="11" t="s">
        <v>122</v>
      </c>
      <c r="BS251" s="11" t="s">
        <v>111</v>
      </c>
      <c r="BU251" s="34" t="s">
        <v>1389</v>
      </c>
      <c r="BV251" s="9">
        <v>44321</v>
      </c>
      <c r="BW251" s="34" t="s">
        <v>1390</v>
      </c>
      <c r="BX251" s="2" t="s">
        <v>111</v>
      </c>
      <c r="BY251" s="2" t="s">
        <v>156</v>
      </c>
      <c r="BZ251" s="2" t="s">
        <v>124</v>
      </c>
      <c r="CA251" s="2">
        <v>2</v>
      </c>
      <c r="CB251" s="1" t="s">
        <v>751</v>
      </c>
      <c r="CC251" s="2" t="s">
        <v>126</v>
      </c>
      <c r="CD251" s="1" t="e">
        <f t="shared" ref="CD251:CD282" si="122">AND(E251&lt;30,NOT(E251="."),NOT(E251=""))</f>
        <v>#VALUE!</v>
      </c>
      <c r="CE251" s="1" t="e">
        <f t="shared" si="121"/>
        <v>#VALUE!</v>
      </c>
      <c r="CF251" s="1" t="e">
        <f t="shared" si="97"/>
        <v>#VALUE!</v>
      </c>
      <c r="CG251" s="1" t="e">
        <f t="shared" si="98"/>
        <v>#VALUE!</v>
      </c>
      <c r="CH251" s="1" t="e">
        <f t="shared" si="99"/>
        <v>#VALUE!</v>
      </c>
      <c r="CI251" s="1" t="e">
        <f t="shared" si="100"/>
        <v>#VALUE!</v>
      </c>
      <c r="CJ251" s="1" t="e">
        <f t="shared" si="101"/>
        <v>#VALUE!</v>
      </c>
      <c r="CK251" s="1" t="e">
        <f t="shared" si="102"/>
        <v>#VALUE!</v>
      </c>
      <c r="CL251" s="1" t="e">
        <f t="shared" si="103"/>
        <v>#VALUE!</v>
      </c>
      <c r="CM251" s="1" t="e">
        <f t="shared" si="104"/>
        <v>#VALUE!</v>
      </c>
      <c r="CN251" s="1" t="e">
        <f t="shared" si="105"/>
        <v>#VALUE!</v>
      </c>
      <c r="CO251" s="2" t="b">
        <f t="shared" si="106"/>
        <v>1</v>
      </c>
      <c r="CP251" s="2" t="b">
        <f t="shared" si="107"/>
        <v>1</v>
      </c>
      <c r="CQ251" s="2" t="b">
        <f t="shared" si="108"/>
        <v>0</v>
      </c>
      <c r="CR251" s="6" t="str">
        <f t="shared" si="109"/>
        <v>Male</v>
      </c>
      <c r="CS251" s="7">
        <f t="shared" si="110"/>
        <v>0</v>
      </c>
      <c r="CT251" s="7">
        <f t="shared" si="111"/>
        <v>0</v>
      </c>
      <c r="CU251" s="7">
        <f t="shared" si="112"/>
        <v>0</v>
      </c>
      <c r="CV251" s="7">
        <f t="shared" si="113"/>
        <v>1</v>
      </c>
      <c r="CW251" s="7">
        <f t="shared" si="117"/>
        <v>0</v>
      </c>
      <c r="CX251" s="1" t="e">
        <f t="shared" si="118"/>
        <v>#VALUE!</v>
      </c>
      <c r="CY251" s="1" t="e">
        <f t="shared" si="119"/>
        <v>#VALUE!</v>
      </c>
      <c r="DG251" s="1" t="e">
        <f t="shared" si="120"/>
        <v>#VALUE!</v>
      </c>
    </row>
    <row r="252" spans="1:131" ht="101.5" x14ac:dyDescent="0.35">
      <c r="B252" s="1" t="s">
        <v>13809</v>
      </c>
      <c r="C252" s="9">
        <v>44321</v>
      </c>
      <c r="D252" s="10" t="s">
        <v>13809</v>
      </c>
      <c r="E252" s="1">
        <v>35</v>
      </c>
      <c r="F252" s="1" t="s">
        <v>127</v>
      </c>
      <c r="G252" s="1" t="s">
        <v>13809</v>
      </c>
      <c r="H252" s="1" t="s">
        <v>13809</v>
      </c>
      <c r="I252" s="9">
        <v>44315</v>
      </c>
      <c r="J252" s="2" t="s">
        <v>109</v>
      </c>
      <c r="K252" s="2" t="s">
        <v>13809</v>
      </c>
      <c r="N252" s="2" t="s">
        <v>13809</v>
      </c>
      <c r="O252" s="2" t="s">
        <v>110</v>
      </c>
      <c r="P252" s="2" t="s">
        <v>111</v>
      </c>
      <c r="S252" s="2" t="s">
        <v>111</v>
      </c>
      <c r="T252" s="2" t="s">
        <v>112</v>
      </c>
      <c r="U252" s="2" t="b">
        <v>1</v>
      </c>
      <c r="V252" s="2" t="s">
        <v>113</v>
      </c>
      <c r="W252" s="1" t="s">
        <v>112</v>
      </c>
      <c r="X252" s="1" t="s">
        <v>114</v>
      </c>
      <c r="Y252" s="2" t="s">
        <v>112</v>
      </c>
      <c r="Z252" s="2" t="s">
        <v>112</v>
      </c>
      <c r="AB252" s="2">
        <v>3</v>
      </c>
      <c r="AC252" s="1" t="s">
        <v>111</v>
      </c>
      <c r="AF252" s="1" t="s">
        <v>111</v>
      </c>
      <c r="AJ252" s="1" t="s">
        <v>115</v>
      </c>
      <c r="AK252" s="1" t="s">
        <v>201</v>
      </c>
      <c r="AN252" s="1" t="s">
        <v>1391</v>
      </c>
      <c r="AO252" s="1" t="s">
        <v>864</v>
      </c>
      <c r="AS252" s="1" t="s">
        <v>196</v>
      </c>
      <c r="AU252" s="1" t="s">
        <v>132</v>
      </c>
      <c r="AZ252" s="1" t="s">
        <v>697</v>
      </c>
      <c r="BA252" s="1" t="s">
        <v>1392</v>
      </c>
      <c r="BC252" s="1" t="s">
        <v>1393</v>
      </c>
      <c r="BG252" s="1">
        <v>47</v>
      </c>
      <c r="BH252" s="1">
        <v>11</v>
      </c>
      <c r="BJ252" s="1" t="s">
        <v>112</v>
      </c>
      <c r="BK252" s="1" t="s">
        <v>111</v>
      </c>
      <c r="BQ252" s="1" t="s">
        <v>121</v>
      </c>
      <c r="BR252" s="1" t="s">
        <v>122</v>
      </c>
      <c r="BS252" s="1" t="s">
        <v>111</v>
      </c>
      <c r="BT252" s="34" t="s">
        <v>1394</v>
      </c>
      <c r="BU252" s="34" t="s">
        <v>1395</v>
      </c>
      <c r="BV252" s="9">
        <v>44369</v>
      </c>
      <c r="BW252" s="34" t="s">
        <v>1396</v>
      </c>
      <c r="BY252" s="2" t="s">
        <v>123</v>
      </c>
      <c r="BZ252" s="2" t="s">
        <v>124</v>
      </c>
      <c r="CA252" s="2">
        <v>1</v>
      </c>
      <c r="CB252" s="1" t="s">
        <v>169</v>
      </c>
      <c r="CC252" s="2" t="s">
        <v>126</v>
      </c>
      <c r="CD252" s="1" t="b">
        <f t="shared" si="122"/>
        <v>0</v>
      </c>
      <c r="CE252" s="1" t="b">
        <f t="shared" si="121"/>
        <v>0</v>
      </c>
      <c r="CF252" s="1" t="b">
        <f t="shared" si="97"/>
        <v>0</v>
      </c>
      <c r="CG252" s="1" t="b">
        <f t="shared" si="98"/>
        <v>0</v>
      </c>
      <c r="CH252" s="1" t="b">
        <f t="shared" si="99"/>
        <v>0</v>
      </c>
      <c r="CI252" s="1" t="b">
        <f t="shared" si="100"/>
        <v>0</v>
      </c>
      <c r="CJ252" s="1" t="b">
        <f t="shared" si="101"/>
        <v>0</v>
      </c>
      <c r="CK252" s="1" t="b">
        <f t="shared" si="102"/>
        <v>1</v>
      </c>
      <c r="CL252" s="1" t="b">
        <f t="shared" si="103"/>
        <v>0</v>
      </c>
      <c r="CM252" s="1" t="b">
        <f t="shared" si="104"/>
        <v>0</v>
      </c>
      <c r="CN252" s="1" t="b">
        <f t="shared" si="105"/>
        <v>0</v>
      </c>
      <c r="CO252" s="2" t="b">
        <f t="shared" si="106"/>
        <v>1</v>
      </c>
      <c r="CP252" s="2" t="b">
        <f t="shared" si="107"/>
        <v>1</v>
      </c>
      <c r="CQ252" s="2" t="b">
        <f t="shared" si="108"/>
        <v>0</v>
      </c>
      <c r="CR252" s="6" t="str">
        <f t="shared" si="109"/>
        <v>Male</v>
      </c>
      <c r="CS252" s="7">
        <f t="shared" si="110"/>
        <v>1</v>
      </c>
      <c r="CT252" s="7">
        <f t="shared" si="111"/>
        <v>0</v>
      </c>
      <c r="CU252" s="7">
        <f t="shared" si="112"/>
        <v>0</v>
      </c>
      <c r="CV252" s="7">
        <f t="shared" si="113"/>
        <v>0</v>
      </c>
      <c r="CW252" s="7">
        <f t="shared" si="117"/>
        <v>0</v>
      </c>
      <c r="CX252" s="1" t="b">
        <f t="shared" si="118"/>
        <v>0</v>
      </c>
      <c r="CY252" s="1" t="b">
        <f t="shared" si="119"/>
        <v>1</v>
      </c>
      <c r="DG252" s="1" t="b">
        <f t="shared" si="120"/>
        <v>0</v>
      </c>
    </row>
    <row r="253" spans="1:131" ht="43.5" x14ac:dyDescent="0.35">
      <c r="B253" s="1" t="s">
        <v>13809</v>
      </c>
      <c r="C253" s="9">
        <v>44321</v>
      </c>
      <c r="D253" s="10" t="s">
        <v>13809</v>
      </c>
      <c r="E253" s="1">
        <v>33</v>
      </c>
      <c r="F253" s="1" t="s">
        <v>127</v>
      </c>
      <c r="G253" s="1" t="s">
        <v>13809</v>
      </c>
      <c r="H253" s="1" t="s">
        <v>13809</v>
      </c>
      <c r="I253" s="9">
        <v>44286</v>
      </c>
      <c r="J253" s="2" t="s">
        <v>109</v>
      </c>
      <c r="K253" s="2" t="s">
        <v>13809</v>
      </c>
      <c r="L253" s="9">
        <v>44307</v>
      </c>
      <c r="M253" s="2" t="s">
        <v>109</v>
      </c>
      <c r="N253" s="2" t="s">
        <v>13809</v>
      </c>
      <c r="O253" s="2" t="s">
        <v>110</v>
      </c>
      <c r="P253" s="2" t="s">
        <v>111</v>
      </c>
      <c r="S253" s="2" t="s">
        <v>112</v>
      </c>
      <c r="T253" s="2" t="s">
        <v>111</v>
      </c>
      <c r="U253" s="2" t="b">
        <f>OR(S253="yes",T253="yes")</f>
        <v>1</v>
      </c>
      <c r="V253" s="2" t="s">
        <v>113</v>
      </c>
      <c r="W253" s="1" t="s">
        <v>112</v>
      </c>
      <c r="X253" s="1" t="s">
        <v>138</v>
      </c>
      <c r="Y253" s="2" t="s">
        <v>112</v>
      </c>
      <c r="Z253" s="2" t="s">
        <v>111</v>
      </c>
      <c r="AA253" s="2" t="s">
        <v>112</v>
      </c>
      <c r="AB253" s="2">
        <v>0</v>
      </c>
      <c r="AK253" s="1" t="s">
        <v>201</v>
      </c>
      <c r="AN253" s="1" t="s">
        <v>5258</v>
      </c>
      <c r="AS253" s="1" t="s">
        <v>9037</v>
      </c>
      <c r="BA253" s="1" t="s">
        <v>13342</v>
      </c>
      <c r="BJ253" s="1" t="s">
        <v>112</v>
      </c>
      <c r="BK253" s="1" t="s">
        <v>112</v>
      </c>
      <c r="BL253" s="1" t="s">
        <v>142</v>
      </c>
      <c r="BQ253" s="1" t="s">
        <v>121</v>
      </c>
      <c r="BU253" s="34" t="s">
        <v>13343</v>
      </c>
      <c r="BV253" s="9">
        <v>44938</v>
      </c>
      <c r="BW253" s="34" t="s">
        <v>13344</v>
      </c>
      <c r="BZ253" s="2" t="s">
        <v>232</v>
      </c>
      <c r="CA253" s="2">
        <v>2</v>
      </c>
      <c r="CB253" s="1" t="s">
        <v>199</v>
      </c>
      <c r="CC253" s="2" t="s">
        <v>126</v>
      </c>
      <c r="CD253" s="1" t="b">
        <f t="shared" si="122"/>
        <v>0</v>
      </c>
      <c r="CE253" s="1" t="b">
        <f t="shared" si="121"/>
        <v>0</v>
      </c>
      <c r="CF253" s="1" t="b">
        <f t="shared" si="97"/>
        <v>0</v>
      </c>
      <c r="CG253" s="1" t="b">
        <f t="shared" si="98"/>
        <v>0</v>
      </c>
      <c r="CH253" s="1" t="b">
        <f t="shared" si="99"/>
        <v>0</v>
      </c>
      <c r="CI253" s="1" t="b">
        <f t="shared" si="100"/>
        <v>0</v>
      </c>
      <c r="CJ253" s="1" t="b">
        <f t="shared" si="101"/>
        <v>0</v>
      </c>
      <c r="CK253" s="1" t="b">
        <f t="shared" si="102"/>
        <v>1</v>
      </c>
      <c r="CL253" s="1" t="b">
        <f t="shared" si="103"/>
        <v>0</v>
      </c>
      <c r="CM253" s="1" t="b">
        <f t="shared" si="104"/>
        <v>0</v>
      </c>
      <c r="CN253" s="1" t="b">
        <f t="shared" si="105"/>
        <v>0</v>
      </c>
      <c r="CO253" s="2" t="b">
        <f t="shared" si="106"/>
        <v>1</v>
      </c>
      <c r="CP253" s="2" t="b">
        <f t="shared" si="107"/>
        <v>1</v>
      </c>
      <c r="CQ253" s="2" t="b">
        <f t="shared" si="108"/>
        <v>0</v>
      </c>
      <c r="CR253" s="6" t="str">
        <f t="shared" si="109"/>
        <v>Male</v>
      </c>
      <c r="CS253" s="7">
        <f t="shared" si="110"/>
        <v>1</v>
      </c>
      <c r="CT253" s="7">
        <f t="shared" si="111"/>
        <v>0</v>
      </c>
      <c r="CU253" s="7">
        <f t="shared" si="112"/>
        <v>0</v>
      </c>
      <c r="CV253" s="7">
        <f t="shared" si="113"/>
        <v>1</v>
      </c>
    </row>
    <row r="254" spans="1:131" ht="58" x14ac:dyDescent="0.35">
      <c r="A254" s="2">
        <v>120</v>
      </c>
      <c r="B254" s="1" t="s">
        <v>13809</v>
      </c>
      <c r="C254" s="9">
        <v>44321</v>
      </c>
      <c r="D254" s="10" t="s">
        <v>13809</v>
      </c>
      <c r="E254" s="1" t="e">
        <f>ROUND((C254-D254)/365,0)</f>
        <v>#VALUE!</v>
      </c>
      <c r="F254" s="1" t="s">
        <v>127</v>
      </c>
      <c r="G254" s="1" t="s">
        <v>13809</v>
      </c>
      <c r="H254" s="1" t="s">
        <v>13809</v>
      </c>
      <c r="I254" s="9">
        <v>44303</v>
      </c>
      <c r="J254" s="2" t="s">
        <v>128</v>
      </c>
      <c r="K254" s="2" t="s">
        <v>13809</v>
      </c>
      <c r="N254" s="2" t="s">
        <v>13809</v>
      </c>
      <c r="O254" s="2" t="s">
        <v>110</v>
      </c>
      <c r="S254" s="2" t="s">
        <v>112</v>
      </c>
      <c r="T254" s="2" t="s">
        <v>111</v>
      </c>
      <c r="U254" s="2" t="b">
        <f>OR(S254="yes",T254="yes")</f>
        <v>1</v>
      </c>
      <c r="V254" s="2" t="s">
        <v>159</v>
      </c>
      <c r="Y254" s="2" t="s">
        <v>112</v>
      </c>
      <c r="Z254" s="2" t="s">
        <v>112</v>
      </c>
      <c r="AA254" s="2" t="s">
        <v>111</v>
      </c>
      <c r="AB254" s="2">
        <v>2</v>
      </c>
      <c r="AC254" s="1" t="s">
        <v>112</v>
      </c>
      <c r="AD254" s="1" t="s">
        <v>192</v>
      </c>
      <c r="AE254" s="1" t="s">
        <v>1397</v>
      </c>
      <c r="AF254" s="1" t="s">
        <v>111</v>
      </c>
      <c r="AJ254" s="1" t="s">
        <v>115</v>
      </c>
      <c r="AK254" s="1" t="s">
        <v>194</v>
      </c>
      <c r="AN254" s="1" t="s">
        <v>1398</v>
      </c>
      <c r="AO254" s="1" t="s">
        <v>221</v>
      </c>
      <c r="AT254" s="1" t="s">
        <v>111</v>
      </c>
      <c r="AZ254" s="1" t="s">
        <v>155</v>
      </c>
      <c r="BC254" s="11" t="s">
        <v>423</v>
      </c>
      <c r="BI254" s="1" t="s">
        <v>112</v>
      </c>
      <c r="BJ254" s="1" t="s">
        <v>112</v>
      </c>
      <c r="BU254" s="34" t="s">
        <v>158</v>
      </c>
      <c r="BV254" s="9">
        <v>44348</v>
      </c>
      <c r="BW254" s="34" t="s">
        <v>1399</v>
      </c>
      <c r="BY254" s="2" t="s">
        <v>156</v>
      </c>
      <c r="BZ254" s="2" t="s">
        <v>162</v>
      </c>
      <c r="CA254" s="2">
        <v>1</v>
      </c>
      <c r="CB254" s="1" t="s">
        <v>751</v>
      </c>
      <c r="CC254" s="2" t="s">
        <v>126</v>
      </c>
      <c r="CD254" s="1" t="e">
        <f t="shared" si="122"/>
        <v>#VALUE!</v>
      </c>
      <c r="CE254" s="1" t="e">
        <f t="shared" si="121"/>
        <v>#VALUE!</v>
      </c>
      <c r="CF254" s="1" t="e">
        <f t="shared" si="97"/>
        <v>#VALUE!</v>
      </c>
      <c r="CG254" s="1" t="e">
        <f t="shared" si="98"/>
        <v>#VALUE!</v>
      </c>
      <c r="CH254" s="1" t="e">
        <f t="shared" si="99"/>
        <v>#VALUE!</v>
      </c>
      <c r="CI254" s="1" t="e">
        <f t="shared" si="100"/>
        <v>#VALUE!</v>
      </c>
      <c r="CJ254" s="1" t="e">
        <f t="shared" si="101"/>
        <v>#VALUE!</v>
      </c>
      <c r="CK254" s="1" t="e">
        <f t="shared" si="102"/>
        <v>#VALUE!</v>
      </c>
      <c r="CL254" s="1" t="e">
        <f t="shared" si="103"/>
        <v>#VALUE!</v>
      </c>
      <c r="CM254" s="1" t="e">
        <f t="shared" si="104"/>
        <v>#VALUE!</v>
      </c>
      <c r="CN254" s="1" t="e">
        <f t="shared" si="105"/>
        <v>#VALUE!</v>
      </c>
      <c r="CO254" s="2" t="b">
        <f t="shared" si="106"/>
        <v>1</v>
      </c>
      <c r="CP254" s="2" t="b">
        <f t="shared" si="107"/>
        <v>1</v>
      </c>
      <c r="CQ254" s="2" t="b">
        <f t="shared" si="108"/>
        <v>0</v>
      </c>
      <c r="CR254" s="6" t="str">
        <f t="shared" si="109"/>
        <v>Male</v>
      </c>
      <c r="CS254" s="7">
        <f t="shared" si="110"/>
        <v>0</v>
      </c>
      <c r="CT254" s="7">
        <f t="shared" si="111"/>
        <v>1</v>
      </c>
      <c r="CU254" s="7">
        <f t="shared" si="112"/>
        <v>0</v>
      </c>
      <c r="CV254" s="7">
        <f t="shared" si="113"/>
        <v>0</v>
      </c>
      <c r="CW254" s="7">
        <f t="shared" ref="CW254:CW285" si="123">COUNTIF(M254,"=*moderna*")</f>
        <v>0</v>
      </c>
      <c r="CX254" s="1" t="e">
        <f t="shared" ref="CX254:CX285" si="124">AND(E254&lt;30,NOT(E254="."),NOT(E254=""))</f>
        <v>#VALUE!</v>
      </c>
      <c r="CY254" s="1" t="e">
        <f t="shared" ref="CY254:CY285" si="125">AND(E254&gt;17,E254&lt;41,NOT(E254="."),NOT(E254=""))</f>
        <v>#VALUE!</v>
      </c>
      <c r="DG254" s="1" t="e">
        <f t="shared" ref="DG254:DG278" si="126">AND(E254&gt;4,E254&lt;18,NOT(E254=""),NOT(E254="."))</f>
        <v>#VALUE!</v>
      </c>
    </row>
    <row r="255" spans="1:131" ht="159.5" x14ac:dyDescent="0.35">
      <c r="B255" s="1" t="s">
        <v>13809</v>
      </c>
      <c r="C255" s="9">
        <v>44321</v>
      </c>
      <c r="D255" s="10" t="s">
        <v>13809</v>
      </c>
      <c r="E255" s="1">
        <v>42</v>
      </c>
      <c r="F255" s="1" t="s">
        <v>127</v>
      </c>
      <c r="G255" s="1" t="s">
        <v>13809</v>
      </c>
      <c r="H255" s="1" t="s">
        <v>13809</v>
      </c>
      <c r="I255" s="2" t="s">
        <v>183</v>
      </c>
      <c r="J255" s="2" t="s">
        <v>128</v>
      </c>
      <c r="K255" s="2" t="s">
        <v>13809</v>
      </c>
      <c r="L255" s="9">
        <v>44300</v>
      </c>
      <c r="M255" s="2" t="s">
        <v>128</v>
      </c>
      <c r="N255" s="2" t="s">
        <v>13809</v>
      </c>
      <c r="O255" s="2" t="s">
        <v>110</v>
      </c>
      <c r="P255" s="2" t="s">
        <v>111</v>
      </c>
      <c r="S255" s="2" t="s">
        <v>112</v>
      </c>
      <c r="T255" s="2" t="s">
        <v>111</v>
      </c>
      <c r="U255" s="2" t="b">
        <v>1</v>
      </c>
      <c r="V255" s="2" t="s">
        <v>126</v>
      </c>
      <c r="W255" s="1" t="s">
        <v>111</v>
      </c>
      <c r="Y255" s="2" t="s">
        <v>112</v>
      </c>
      <c r="Z255" s="2" t="s">
        <v>111</v>
      </c>
      <c r="AA255" s="2" t="s">
        <v>112</v>
      </c>
      <c r="AB255" s="2">
        <v>1</v>
      </c>
      <c r="AC255" s="1" t="s">
        <v>111</v>
      </c>
      <c r="AF255" s="1" t="s">
        <v>111</v>
      </c>
      <c r="AH255" s="1" t="s">
        <v>1351</v>
      </c>
      <c r="AJ255" s="1" t="s">
        <v>115</v>
      </c>
      <c r="AK255" s="1" t="s">
        <v>129</v>
      </c>
      <c r="AO255" s="1" t="s">
        <v>117</v>
      </c>
      <c r="AU255" s="1" t="s">
        <v>238</v>
      </c>
      <c r="AX255" s="1">
        <v>59</v>
      </c>
      <c r="AZ255" s="1" t="s">
        <v>198</v>
      </c>
      <c r="BA255" s="1" t="s">
        <v>1400</v>
      </c>
      <c r="BF255" s="1" t="s">
        <v>1401</v>
      </c>
      <c r="BG255" s="1" t="s">
        <v>1402</v>
      </c>
      <c r="BH255" s="1" t="s">
        <v>1403</v>
      </c>
      <c r="BJ255" s="1" t="s">
        <v>111</v>
      </c>
      <c r="BN255" s="1" t="s">
        <v>112</v>
      </c>
      <c r="BO255" s="1" t="s">
        <v>234</v>
      </c>
      <c r="BP255" s="1" t="s">
        <v>1404</v>
      </c>
      <c r="BQ255" s="1" t="s">
        <v>121</v>
      </c>
      <c r="BR255" s="1" t="s">
        <v>122</v>
      </c>
      <c r="BS255" s="1" t="s">
        <v>111</v>
      </c>
      <c r="BT255" s="34" t="s">
        <v>1405</v>
      </c>
      <c r="BU255" s="34" t="s">
        <v>1406</v>
      </c>
      <c r="BV255" s="9">
        <v>44340</v>
      </c>
      <c r="BW255" s="34" t="s">
        <v>14160</v>
      </c>
      <c r="BY255" s="2" t="s">
        <v>153</v>
      </c>
      <c r="BZ255" s="2" t="s">
        <v>124</v>
      </c>
      <c r="CA255" s="2">
        <v>2</v>
      </c>
      <c r="CB255" s="1" t="s">
        <v>199</v>
      </c>
      <c r="CD255" s="1" t="b">
        <f t="shared" si="122"/>
        <v>0</v>
      </c>
      <c r="CE255" s="1" t="b">
        <f t="shared" si="121"/>
        <v>0</v>
      </c>
      <c r="CF255" s="1" t="b">
        <f t="shared" si="97"/>
        <v>0</v>
      </c>
      <c r="CG255" s="1" t="b">
        <f t="shared" si="98"/>
        <v>0</v>
      </c>
      <c r="CH255" s="1" t="b">
        <f t="shared" si="99"/>
        <v>0</v>
      </c>
      <c r="CI255" s="1" t="b">
        <f t="shared" si="100"/>
        <v>0</v>
      </c>
      <c r="CJ255" s="1" t="b">
        <f t="shared" si="101"/>
        <v>0</v>
      </c>
      <c r="CK255" s="1" t="b">
        <f t="shared" si="102"/>
        <v>0</v>
      </c>
      <c r="CL255" s="1" t="b">
        <f t="shared" si="103"/>
        <v>1</v>
      </c>
      <c r="CM255" s="1" t="b">
        <f t="shared" si="104"/>
        <v>0</v>
      </c>
      <c r="CN255" s="1" t="b">
        <f t="shared" si="105"/>
        <v>0</v>
      </c>
      <c r="CO255" s="2" t="b">
        <f t="shared" si="106"/>
        <v>1</v>
      </c>
      <c r="CP255" s="2" t="b">
        <f t="shared" si="107"/>
        <v>1</v>
      </c>
      <c r="CQ255" s="2" t="b">
        <f t="shared" si="108"/>
        <v>0</v>
      </c>
      <c r="CR255" s="6" t="str">
        <f t="shared" si="109"/>
        <v>Male</v>
      </c>
      <c r="CS255" s="7">
        <f t="shared" si="110"/>
        <v>0</v>
      </c>
      <c r="CT255" s="7">
        <f t="shared" si="111"/>
        <v>1</v>
      </c>
      <c r="CU255" s="7">
        <f t="shared" si="112"/>
        <v>0</v>
      </c>
      <c r="CV255" s="7">
        <f t="shared" si="113"/>
        <v>0</v>
      </c>
      <c r="CW255" s="7">
        <f t="shared" si="123"/>
        <v>1</v>
      </c>
      <c r="CX255" s="1" t="b">
        <f t="shared" si="124"/>
        <v>0</v>
      </c>
      <c r="CY255" s="1" t="b">
        <f t="shared" si="125"/>
        <v>0</v>
      </c>
      <c r="DG255" s="1" t="b">
        <f t="shared" si="126"/>
        <v>0</v>
      </c>
    </row>
    <row r="256" spans="1:131" ht="116" x14ac:dyDescent="0.35">
      <c r="B256" s="1" t="s">
        <v>13809</v>
      </c>
      <c r="C256" s="9">
        <v>44322</v>
      </c>
      <c r="D256" s="10" t="s">
        <v>13809</v>
      </c>
      <c r="E256" s="1">
        <v>31</v>
      </c>
      <c r="F256" s="1" t="s">
        <v>127</v>
      </c>
      <c r="G256" s="1" t="s">
        <v>13809</v>
      </c>
      <c r="H256" s="1" t="s">
        <v>13809</v>
      </c>
      <c r="J256" s="2" t="s">
        <v>109</v>
      </c>
      <c r="K256" s="2" t="s">
        <v>13809</v>
      </c>
      <c r="L256" s="9">
        <v>44308</v>
      </c>
      <c r="M256" s="2" t="s">
        <v>109</v>
      </c>
      <c r="N256" s="2" t="s">
        <v>13809</v>
      </c>
      <c r="O256" s="2" t="s">
        <v>110</v>
      </c>
      <c r="P256" s="2" t="s">
        <v>111</v>
      </c>
      <c r="T256" s="2" t="s">
        <v>112</v>
      </c>
      <c r="U256" s="2" t="b">
        <v>1</v>
      </c>
      <c r="V256" s="2" t="s">
        <v>113</v>
      </c>
      <c r="W256" s="1" t="s">
        <v>111</v>
      </c>
      <c r="Y256" s="2" t="s">
        <v>112</v>
      </c>
      <c r="Z256" s="2" t="s">
        <v>111</v>
      </c>
      <c r="AA256" s="2" t="s">
        <v>112</v>
      </c>
      <c r="AB256" s="2">
        <v>1</v>
      </c>
      <c r="AF256" s="1" t="s">
        <v>111</v>
      </c>
      <c r="AK256" s="1" t="s">
        <v>194</v>
      </c>
      <c r="AN256" s="1" t="s">
        <v>1407</v>
      </c>
      <c r="AO256" s="1" t="s">
        <v>151</v>
      </c>
      <c r="AS256" s="1" t="s">
        <v>140</v>
      </c>
      <c r="BJ256" s="1" t="s">
        <v>111</v>
      </c>
      <c r="BN256" s="1" t="s">
        <v>111</v>
      </c>
      <c r="BQ256" s="1" t="s">
        <v>121</v>
      </c>
      <c r="BR256" s="1" t="s">
        <v>122</v>
      </c>
      <c r="BS256" s="1" t="s">
        <v>112</v>
      </c>
      <c r="BU256" s="34" t="s">
        <v>1408</v>
      </c>
      <c r="BV256" s="9">
        <v>44322</v>
      </c>
      <c r="BW256" s="34" t="s">
        <v>14161</v>
      </c>
      <c r="BY256" s="2" t="s">
        <v>174</v>
      </c>
      <c r="BZ256" s="2" t="s">
        <v>162</v>
      </c>
      <c r="CA256" s="2">
        <v>2</v>
      </c>
      <c r="CB256" s="1" t="s">
        <v>199</v>
      </c>
      <c r="CC256" s="2" t="s">
        <v>113</v>
      </c>
      <c r="CD256" s="1" t="b">
        <f t="shared" si="122"/>
        <v>0</v>
      </c>
      <c r="CE256" s="1" t="b">
        <f t="shared" si="121"/>
        <v>0</v>
      </c>
      <c r="CF256" s="1" t="b">
        <f t="shared" si="97"/>
        <v>0</v>
      </c>
      <c r="CG256" s="1" t="b">
        <f t="shared" si="98"/>
        <v>0</v>
      </c>
      <c r="CH256" s="1" t="b">
        <f t="shared" si="99"/>
        <v>0</v>
      </c>
      <c r="CI256" s="1" t="b">
        <f t="shared" si="100"/>
        <v>0</v>
      </c>
      <c r="CJ256" s="1" t="b">
        <f t="shared" si="101"/>
        <v>0</v>
      </c>
      <c r="CK256" s="1" t="b">
        <f t="shared" si="102"/>
        <v>1</v>
      </c>
      <c r="CL256" s="1" t="b">
        <f t="shared" si="103"/>
        <v>0</v>
      </c>
      <c r="CM256" s="1" t="b">
        <f t="shared" si="104"/>
        <v>0</v>
      </c>
      <c r="CN256" s="1" t="b">
        <f t="shared" si="105"/>
        <v>0</v>
      </c>
      <c r="CO256" s="2" t="b">
        <f t="shared" si="106"/>
        <v>1</v>
      </c>
      <c r="CP256" s="2" t="b">
        <f t="shared" si="107"/>
        <v>1</v>
      </c>
      <c r="CQ256" s="2" t="b">
        <f t="shared" si="108"/>
        <v>0</v>
      </c>
      <c r="CR256" s="6" t="str">
        <f t="shared" si="109"/>
        <v>Male</v>
      </c>
      <c r="CS256" s="7">
        <f t="shared" si="110"/>
        <v>1</v>
      </c>
      <c r="CT256" s="7">
        <f t="shared" si="111"/>
        <v>0</v>
      </c>
      <c r="CU256" s="7">
        <f t="shared" si="112"/>
        <v>0</v>
      </c>
      <c r="CV256" s="7">
        <f t="shared" si="113"/>
        <v>1</v>
      </c>
      <c r="CW256" s="7">
        <f t="shared" si="123"/>
        <v>0</v>
      </c>
      <c r="CX256" s="1" t="b">
        <f t="shared" si="124"/>
        <v>0</v>
      </c>
      <c r="CY256" s="1" t="b">
        <f t="shared" si="125"/>
        <v>1</v>
      </c>
      <c r="DG256" s="1" t="b">
        <f t="shared" si="126"/>
        <v>0</v>
      </c>
    </row>
    <row r="257" spans="1:131" s="4" customFormat="1" ht="58" x14ac:dyDescent="0.35">
      <c r="A257" s="2">
        <v>55</v>
      </c>
      <c r="B257" s="1" t="s">
        <v>13809</v>
      </c>
      <c r="C257" s="9">
        <v>44322</v>
      </c>
      <c r="D257" s="10" t="s">
        <v>13809</v>
      </c>
      <c r="E257" s="1" t="e">
        <f>ROUND((C257-D257)/365,0)</f>
        <v>#VALUE!</v>
      </c>
      <c r="F257" s="1" t="s">
        <v>127</v>
      </c>
      <c r="G257" s="1" t="s">
        <v>13809</v>
      </c>
      <c r="H257" s="1" t="s">
        <v>13809</v>
      </c>
      <c r="I257" s="2"/>
      <c r="J257" s="2"/>
      <c r="K257" s="2" t="s">
        <v>13809</v>
      </c>
      <c r="L257" s="9">
        <v>44314</v>
      </c>
      <c r="M257" s="2" t="s">
        <v>109</v>
      </c>
      <c r="N257" s="2" t="s">
        <v>13809</v>
      </c>
      <c r="O257" s="2" t="s">
        <v>110</v>
      </c>
      <c r="P257" s="2" t="s">
        <v>111</v>
      </c>
      <c r="Q257" s="2"/>
      <c r="R257" s="2"/>
      <c r="S257" s="2" t="s">
        <v>111</v>
      </c>
      <c r="T257" s="2" t="s">
        <v>112</v>
      </c>
      <c r="U257" s="2" t="b">
        <f>OR(S257="yes",T257="yes")</f>
        <v>1</v>
      </c>
      <c r="V257" s="2" t="s">
        <v>113</v>
      </c>
      <c r="W257" s="1" t="s">
        <v>112</v>
      </c>
      <c r="X257" s="1" t="s">
        <v>114</v>
      </c>
      <c r="Y257" s="2" t="s">
        <v>112</v>
      </c>
      <c r="Z257" s="2" t="s">
        <v>111</v>
      </c>
      <c r="AA257" s="2" t="s">
        <v>112</v>
      </c>
      <c r="AB257" s="2">
        <v>1</v>
      </c>
      <c r="AC257" s="1" t="s">
        <v>111</v>
      </c>
      <c r="AD257" s="1"/>
      <c r="AE257" s="1"/>
      <c r="AF257" s="1" t="s">
        <v>111</v>
      </c>
      <c r="AG257" s="1"/>
      <c r="AH257" s="1"/>
      <c r="AI257" s="1"/>
      <c r="AJ257" s="1"/>
      <c r="AK257" s="1" t="s">
        <v>129</v>
      </c>
      <c r="AL257" s="1"/>
      <c r="AM257" s="1"/>
      <c r="AN257" s="1"/>
      <c r="AO257" s="1" t="s">
        <v>635</v>
      </c>
      <c r="AP257" s="1" t="s">
        <v>420</v>
      </c>
      <c r="AQ257" s="1" t="s">
        <v>1409</v>
      </c>
      <c r="AR257" s="1"/>
      <c r="AS257" s="1" t="s">
        <v>229</v>
      </c>
      <c r="AT257" s="1" t="s">
        <v>112</v>
      </c>
      <c r="AU257" s="1"/>
      <c r="AV257" s="1"/>
      <c r="AW257" s="1"/>
      <c r="AX257" s="1"/>
      <c r="AY257" s="1"/>
      <c r="AZ257" s="1" t="s">
        <v>155</v>
      </c>
      <c r="BA257" s="1" t="s">
        <v>1410</v>
      </c>
      <c r="BB257" s="1"/>
      <c r="BC257" s="1"/>
      <c r="BD257" s="1"/>
      <c r="BE257" s="1"/>
      <c r="BF257" s="1"/>
      <c r="BG257" s="1"/>
      <c r="BH257" s="1"/>
      <c r="BI257" s="1" t="s">
        <v>112</v>
      </c>
      <c r="BJ257" s="1" t="s">
        <v>112</v>
      </c>
      <c r="BK257" s="1" t="s">
        <v>112</v>
      </c>
      <c r="BL257" s="1" t="s">
        <v>161</v>
      </c>
      <c r="BM257" s="1" t="s">
        <v>422</v>
      </c>
      <c r="BN257" s="1"/>
      <c r="BO257" s="1"/>
      <c r="BP257" s="1"/>
      <c r="BQ257" s="1" t="s">
        <v>121</v>
      </c>
      <c r="BR257" s="1" t="s">
        <v>122</v>
      </c>
      <c r="BS257" s="1" t="s">
        <v>112</v>
      </c>
      <c r="BT257" s="34"/>
      <c r="BU257" s="34"/>
      <c r="BV257" s="9">
        <v>44342</v>
      </c>
      <c r="BW257" s="34" t="s">
        <v>1411</v>
      </c>
      <c r="BX257" s="2" t="s">
        <v>111</v>
      </c>
      <c r="BY257" s="2" t="s">
        <v>136</v>
      </c>
      <c r="BZ257" s="2" t="s">
        <v>124</v>
      </c>
      <c r="CA257" s="2">
        <v>2</v>
      </c>
      <c r="CB257" s="1" t="s">
        <v>751</v>
      </c>
      <c r="CC257" s="2" t="s">
        <v>126</v>
      </c>
      <c r="CD257" s="1" t="e">
        <f t="shared" si="122"/>
        <v>#VALUE!</v>
      </c>
      <c r="CE257" s="1" t="e">
        <f t="shared" si="121"/>
        <v>#VALUE!</v>
      </c>
      <c r="CF257" s="1" t="e">
        <f t="shared" si="97"/>
        <v>#VALUE!</v>
      </c>
      <c r="CG257" s="1" t="e">
        <f t="shared" si="98"/>
        <v>#VALUE!</v>
      </c>
      <c r="CH257" s="1" t="e">
        <f t="shared" si="99"/>
        <v>#VALUE!</v>
      </c>
      <c r="CI257" s="1" t="e">
        <f t="shared" si="100"/>
        <v>#VALUE!</v>
      </c>
      <c r="CJ257" s="1" t="e">
        <f t="shared" si="101"/>
        <v>#VALUE!</v>
      </c>
      <c r="CK257" s="1" t="e">
        <f t="shared" si="102"/>
        <v>#VALUE!</v>
      </c>
      <c r="CL257" s="1" t="e">
        <f t="shared" si="103"/>
        <v>#VALUE!</v>
      </c>
      <c r="CM257" s="1" t="e">
        <f t="shared" si="104"/>
        <v>#VALUE!</v>
      </c>
      <c r="CN257" s="1" t="e">
        <f t="shared" si="105"/>
        <v>#VALUE!</v>
      </c>
      <c r="CO257" s="2" t="b">
        <f t="shared" si="106"/>
        <v>1</v>
      </c>
      <c r="CP257" s="2" t="b">
        <f t="shared" si="107"/>
        <v>1</v>
      </c>
      <c r="CQ257" s="2" t="b">
        <f t="shared" si="108"/>
        <v>0</v>
      </c>
      <c r="CR257" s="6" t="str">
        <f t="shared" si="109"/>
        <v>Male</v>
      </c>
      <c r="CS257" s="7">
        <f t="shared" si="110"/>
        <v>0</v>
      </c>
      <c r="CT257" s="7">
        <f t="shared" si="111"/>
        <v>0</v>
      </c>
      <c r="CU257" s="7">
        <f t="shared" si="112"/>
        <v>0</v>
      </c>
      <c r="CV257" s="7">
        <f t="shared" si="113"/>
        <v>1</v>
      </c>
      <c r="CW257" s="7">
        <f t="shared" si="123"/>
        <v>0</v>
      </c>
      <c r="CX257" s="1" t="e">
        <f t="shared" si="124"/>
        <v>#VALUE!</v>
      </c>
      <c r="CY257" s="1" t="e">
        <f t="shared" si="125"/>
        <v>#VALUE!</v>
      </c>
      <c r="CZ257" s="2"/>
      <c r="DA257" s="2"/>
      <c r="DB257" s="2"/>
      <c r="DC257" s="2"/>
      <c r="DD257" s="2"/>
      <c r="DE257" s="2"/>
      <c r="DF257" s="2"/>
      <c r="DG257" s="1" t="e">
        <f t="shared" si="126"/>
        <v>#VALUE!</v>
      </c>
    </row>
    <row r="258" spans="1:131" s="4" customFormat="1" ht="188.5" x14ac:dyDescent="0.35">
      <c r="A258" s="2" t="s">
        <v>220</v>
      </c>
      <c r="B258" s="1" t="s">
        <v>13809</v>
      </c>
      <c r="C258" s="9">
        <v>44322</v>
      </c>
      <c r="D258" s="10" t="s">
        <v>13809</v>
      </c>
      <c r="E258" s="1" t="e">
        <f>ROUND((C258-D258)/365,0)</f>
        <v>#VALUE!</v>
      </c>
      <c r="F258" s="1" t="s">
        <v>127</v>
      </c>
      <c r="G258" s="1" t="s">
        <v>13809</v>
      </c>
      <c r="H258" s="1" t="s">
        <v>13809</v>
      </c>
      <c r="I258" s="2" t="s">
        <v>183</v>
      </c>
      <c r="J258" s="2" t="s">
        <v>109</v>
      </c>
      <c r="K258" s="2" t="s">
        <v>13809</v>
      </c>
      <c r="L258" s="9">
        <v>44315</v>
      </c>
      <c r="M258" s="2" t="s">
        <v>109</v>
      </c>
      <c r="N258" s="2" t="s">
        <v>13809</v>
      </c>
      <c r="O258" s="2" t="s">
        <v>110</v>
      </c>
      <c r="P258" s="2" t="s">
        <v>111</v>
      </c>
      <c r="Q258" s="2"/>
      <c r="R258" s="2"/>
      <c r="S258" s="2" t="s">
        <v>111</v>
      </c>
      <c r="T258" s="2" t="s">
        <v>112</v>
      </c>
      <c r="U258" s="2" t="b">
        <f>OR(S258="yes",T258="yes")</f>
        <v>1</v>
      </c>
      <c r="V258" s="2" t="s">
        <v>113</v>
      </c>
      <c r="W258" s="1" t="s">
        <v>112</v>
      </c>
      <c r="X258" s="1" t="s">
        <v>110</v>
      </c>
      <c r="Y258" s="2" t="s">
        <v>112</v>
      </c>
      <c r="Z258" s="2" t="s">
        <v>111</v>
      </c>
      <c r="AA258" s="2" t="s">
        <v>112</v>
      </c>
      <c r="AB258" s="2">
        <v>4</v>
      </c>
      <c r="AC258" s="1" t="s">
        <v>112</v>
      </c>
      <c r="AD258" s="1" t="s">
        <v>192</v>
      </c>
      <c r="AE258" s="1" t="s">
        <v>1412</v>
      </c>
      <c r="AF258" s="1" t="s">
        <v>111</v>
      </c>
      <c r="AG258" s="1"/>
      <c r="AH258" s="1"/>
      <c r="AI258" s="1"/>
      <c r="AJ258" s="1" t="s">
        <v>115</v>
      </c>
      <c r="AK258" s="1" t="s">
        <v>1413</v>
      </c>
      <c r="AL258" s="1" t="s">
        <v>1414</v>
      </c>
      <c r="AM258" s="1" t="s">
        <v>184</v>
      </c>
      <c r="AN258" s="1" t="s">
        <v>1415</v>
      </c>
      <c r="AO258" s="1" t="s">
        <v>130</v>
      </c>
      <c r="AP258" s="1"/>
      <c r="AQ258" s="1"/>
      <c r="AR258" s="1"/>
      <c r="AS258" s="1" t="s">
        <v>145</v>
      </c>
      <c r="AT258" s="1" t="s">
        <v>112</v>
      </c>
      <c r="AU258" s="1" t="s">
        <v>132</v>
      </c>
      <c r="AV258" s="1"/>
      <c r="AW258" s="1"/>
      <c r="AX258" s="1"/>
      <c r="AY258" s="1"/>
      <c r="AZ258" s="1" t="s">
        <v>561</v>
      </c>
      <c r="BA258" s="1"/>
      <c r="BB258" s="1"/>
      <c r="BC258" s="1" t="s">
        <v>1416</v>
      </c>
      <c r="BD258" s="1" t="s">
        <v>1417</v>
      </c>
      <c r="BE258" s="1"/>
      <c r="BF258" s="1"/>
      <c r="BG258" s="1" t="s">
        <v>1418</v>
      </c>
      <c r="BH258" s="1">
        <v>11</v>
      </c>
      <c r="BI258" s="1" t="s">
        <v>112</v>
      </c>
      <c r="BJ258" s="1" t="s">
        <v>112</v>
      </c>
      <c r="BK258" s="1" t="s">
        <v>112</v>
      </c>
      <c r="BL258" s="1" t="s">
        <v>142</v>
      </c>
      <c r="BM258" s="1"/>
      <c r="BN258" s="1"/>
      <c r="BO258" s="1"/>
      <c r="BP258" s="1"/>
      <c r="BQ258" s="1" t="s">
        <v>121</v>
      </c>
      <c r="BR258" s="1" t="s">
        <v>122</v>
      </c>
      <c r="BS258" s="1" t="s">
        <v>112</v>
      </c>
      <c r="BT258" s="34"/>
      <c r="BU258" s="34" t="s">
        <v>1419</v>
      </c>
      <c r="BV258" s="9">
        <v>44343</v>
      </c>
      <c r="BW258" s="34" t="s">
        <v>1420</v>
      </c>
      <c r="BX258" s="2" t="s">
        <v>111</v>
      </c>
      <c r="BY258" s="2" t="s">
        <v>123</v>
      </c>
      <c r="BZ258" s="2" t="s">
        <v>124</v>
      </c>
      <c r="CA258" s="2">
        <v>2</v>
      </c>
      <c r="CB258" s="1" t="s">
        <v>149</v>
      </c>
      <c r="CC258" s="2" t="s">
        <v>126</v>
      </c>
      <c r="CD258" s="1" t="e">
        <f t="shared" si="122"/>
        <v>#VALUE!</v>
      </c>
      <c r="CE258" s="1" t="e">
        <f t="shared" si="121"/>
        <v>#VALUE!</v>
      </c>
      <c r="CF258" s="1" t="e">
        <f t="shared" ref="CF258:CF321" si="127">AND(E258&gt;4,E258&lt;12,NOT(E258=""),NOT(E258="."))</f>
        <v>#VALUE!</v>
      </c>
      <c r="CG258" s="1" t="e">
        <f t="shared" ref="CG258:CG321" si="128">AND(E258&gt;11,E258&lt;16,NOT(E258=""),NOT(E258="."))</f>
        <v>#VALUE!</v>
      </c>
      <c r="CH258" s="1" t="e">
        <f t="shared" ref="CH258:CH321" si="129">AND(E258&gt;15,E258&lt;18)</f>
        <v>#VALUE!</v>
      </c>
      <c r="CI258" s="1" t="e">
        <f t="shared" ref="CI258:CI321" si="130">AND(E258&gt;17,E258&lt;25)</f>
        <v>#VALUE!</v>
      </c>
      <c r="CJ258" s="1" t="e">
        <f t="shared" ref="CJ258:CJ321" si="131">AND(E258&gt;24,E258&lt;30)</f>
        <v>#VALUE!</v>
      </c>
      <c r="CK258" s="1" t="e">
        <f t="shared" ref="CK258:CK321" si="132">AND(E258&gt;29,E258&lt;40)</f>
        <v>#VALUE!</v>
      </c>
      <c r="CL258" s="1" t="e">
        <f t="shared" ref="CL258:CL321" si="133">AND(E258&gt;39,E258&lt;50)</f>
        <v>#VALUE!</v>
      </c>
      <c r="CM258" s="1" t="e">
        <f t="shared" ref="CM258:CM321" si="134">AND(E258&gt;49,E258&lt;65)</f>
        <v>#VALUE!</v>
      </c>
      <c r="CN258" s="1" t="e">
        <f t="shared" ref="CN258:CN321" si="135">AND(E258&gt;64,NOT(E258="."),NOT(E258=""))</f>
        <v>#VALUE!</v>
      </c>
      <c r="CO258" s="2" t="b">
        <f t="shared" ref="CO258:CO321" si="136">AND(AB258&lt;7,NOT(AB258="."),NOT(AB258=""))</f>
        <v>1</v>
      </c>
      <c r="CP258" s="2" t="b">
        <f t="shared" ref="CP258:CP321" si="137">AND(AB258&lt;8,NOT(AB258="."),NOT(AB258=""))</f>
        <v>1</v>
      </c>
      <c r="CQ258" s="2" t="b">
        <f t="shared" ref="CQ258:CQ321" si="138">AND(AB258&gt;7,AB258&lt;22,NOT(AB258=""),NOT(AB258="."))</f>
        <v>0</v>
      </c>
      <c r="CR258" s="6" t="str">
        <f t="shared" ref="CR258:CR321" si="139">F258</f>
        <v>Male</v>
      </c>
      <c r="CS258" s="7">
        <f t="shared" ref="CS258:CS321" si="140">COUNTIF(J258,"=*pfizer*")</f>
        <v>1</v>
      </c>
      <c r="CT258" s="7">
        <f t="shared" ref="CT258:CT321" si="141">COUNTIF(J258,"=*moderna*")</f>
        <v>0</v>
      </c>
      <c r="CU258" s="7">
        <f t="shared" ref="CU258:CU321" si="142">COUNTIF(J258,"=*janssen*")</f>
        <v>0</v>
      </c>
      <c r="CV258" s="7">
        <f t="shared" ref="CV258:CV321" si="143">COUNTIF(M258,"=*pfizer*")</f>
        <v>1</v>
      </c>
      <c r="CW258" s="7">
        <f t="shared" si="123"/>
        <v>0</v>
      </c>
      <c r="CX258" s="1" t="e">
        <f t="shared" si="124"/>
        <v>#VALUE!</v>
      </c>
      <c r="CY258" s="1" t="e">
        <f t="shared" si="125"/>
        <v>#VALUE!</v>
      </c>
      <c r="CZ258" s="2"/>
      <c r="DA258" s="2"/>
      <c r="DB258" s="2"/>
      <c r="DC258" s="2"/>
      <c r="DD258" s="2"/>
      <c r="DE258" s="2"/>
      <c r="DF258" s="2"/>
      <c r="DG258" s="1" t="e">
        <f t="shared" si="126"/>
        <v>#VALUE!</v>
      </c>
      <c r="DH258" s="2"/>
      <c r="DI258" s="2"/>
      <c r="DJ258" s="2"/>
      <c r="DK258" s="2"/>
      <c r="DL258" s="2"/>
      <c r="DM258" s="2"/>
      <c r="DN258" s="2"/>
      <c r="DO258" s="2"/>
      <c r="DP258" s="2"/>
      <c r="DQ258" s="2"/>
      <c r="DR258" s="2"/>
      <c r="DS258" s="2"/>
      <c r="DT258" s="2"/>
      <c r="DU258" s="2"/>
      <c r="DV258" s="2"/>
      <c r="DW258" s="2"/>
      <c r="DX258" s="2"/>
      <c r="DY258" s="2"/>
      <c r="DZ258" s="2"/>
      <c r="EA258" s="2"/>
    </row>
    <row r="259" spans="1:131" ht="72.5" x14ac:dyDescent="0.35">
      <c r="B259" s="1" t="s">
        <v>13809</v>
      </c>
      <c r="C259" s="9">
        <v>44322</v>
      </c>
      <c r="D259" s="10" t="s">
        <v>13809</v>
      </c>
      <c r="E259" s="1">
        <v>58</v>
      </c>
      <c r="F259" s="1" t="s">
        <v>108</v>
      </c>
      <c r="G259" s="1" t="s">
        <v>13809</v>
      </c>
      <c r="H259" s="1" t="s">
        <v>13809</v>
      </c>
      <c r="I259" s="9">
        <v>36619</v>
      </c>
      <c r="J259" s="2" t="s">
        <v>128</v>
      </c>
      <c r="K259" s="2" t="s">
        <v>13809</v>
      </c>
      <c r="L259" s="9">
        <v>44317</v>
      </c>
      <c r="M259" s="2" t="s">
        <v>128</v>
      </c>
      <c r="N259" s="2" t="s">
        <v>13809</v>
      </c>
      <c r="O259" s="2" t="s">
        <v>110</v>
      </c>
      <c r="P259" s="2" t="s">
        <v>111</v>
      </c>
      <c r="S259" s="2" t="s">
        <v>111</v>
      </c>
      <c r="T259" s="2" t="s">
        <v>112</v>
      </c>
      <c r="U259" s="2" t="b">
        <v>1</v>
      </c>
      <c r="V259" s="2" t="s">
        <v>113</v>
      </c>
      <c r="W259" s="1" t="s">
        <v>111</v>
      </c>
      <c r="Y259" s="2" t="s">
        <v>112</v>
      </c>
      <c r="Z259" s="2" t="s">
        <v>111</v>
      </c>
      <c r="AA259" s="2" t="s">
        <v>112</v>
      </c>
      <c r="AB259" s="2">
        <v>0</v>
      </c>
      <c r="AC259" s="1" t="s">
        <v>111</v>
      </c>
      <c r="AF259" s="1" t="s">
        <v>111</v>
      </c>
      <c r="AJ259" s="1" t="s">
        <v>115</v>
      </c>
      <c r="AK259" s="1" t="s">
        <v>201</v>
      </c>
      <c r="AN259" s="1" t="s">
        <v>1421</v>
      </c>
      <c r="AO259" s="1" t="s">
        <v>117</v>
      </c>
      <c r="AS259" s="1" t="s">
        <v>229</v>
      </c>
      <c r="AU259" s="1" t="s">
        <v>132</v>
      </c>
      <c r="AZ259" s="1" t="s">
        <v>248</v>
      </c>
      <c r="BA259" s="1" t="s">
        <v>1422</v>
      </c>
      <c r="BD259" s="1" t="s">
        <v>1423</v>
      </c>
      <c r="BG259" s="1" t="s">
        <v>1424</v>
      </c>
      <c r="BH259" s="1" t="s">
        <v>1425</v>
      </c>
      <c r="BJ259" s="1" t="s">
        <v>112</v>
      </c>
      <c r="BK259" s="1" t="s">
        <v>111</v>
      </c>
      <c r="BQ259" s="1" t="s">
        <v>121</v>
      </c>
      <c r="BR259" s="1" t="s">
        <v>122</v>
      </c>
      <c r="BS259" s="1" t="s">
        <v>112</v>
      </c>
      <c r="BU259" s="34" t="s">
        <v>1426</v>
      </c>
      <c r="BV259" s="9">
        <v>44322</v>
      </c>
      <c r="BW259" s="34" t="s">
        <v>14162</v>
      </c>
      <c r="BY259" s="2" t="s">
        <v>153</v>
      </c>
      <c r="BZ259" s="2" t="s">
        <v>124</v>
      </c>
      <c r="CA259" s="2">
        <v>2</v>
      </c>
      <c r="CB259" s="1" t="s">
        <v>149</v>
      </c>
      <c r="CC259" s="2" t="s">
        <v>126</v>
      </c>
      <c r="CD259" s="1" t="b">
        <f t="shared" si="122"/>
        <v>0</v>
      </c>
      <c r="CE259" s="1" t="b">
        <f t="shared" si="121"/>
        <v>0</v>
      </c>
      <c r="CF259" s="1" t="b">
        <f t="shared" si="127"/>
        <v>0</v>
      </c>
      <c r="CG259" s="1" t="b">
        <f t="shared" si="128"/>
        <v>0</v>
      </c>
      <c r="CH259" s="1" t="b">
        <f t="shared" si="129"/>
        <v>0</v>
      </c>
      <c r="CI259" s="1" t="b">
        <f t="shared" si="130"/>
        <v>0</v>
      </c>
      <c r="CJ259" s="1" t="b">
        <f t="shared" si="131"/>
        <v>0</v>
      </c>
      <c r="CK259" s="1" t="b">
        <f t="shared" si="132"/>
        <v>0</v>
      </c>
      <c r="CL259" s="1" t="b">
        <f t="shared" si="133"/>
        <v>0</v>
      </c>
      <c r="CM259" s="1" t="b">
        <f t="shared" si="134"/>
        <v>1</v>
      </c>
      <c r="CN259" s="1" t="b">
        <f t="shared" si="135"/>
        <v>0</v>
      </c>
      <c r="CO259" s="2" t="b">
        <f t="shared" si="136"/>
        <v>1</v>
      </c>
      <c r="CP259" s="2" t="b">
        <f t="shared" si="137"/>
        <v>1</v>
      </c>
      <c r="CQ259" s="2" t="b">
        <f t="shared" si="138"/>
        <v>0</v>
      </c>
      <c r="CR259" s="6" t="str">
        <f t="shared" si="139"/>
        <v>Female</v>
      </c>
      <c r="CS259" s="7">
        <f t="shared" si="140"/>
        <v>0</v>
      </c>
      <c r="CT259" s="7">
        <f t="shared" si="141"/>
        <v>1</v>
      </c>
      <c r="CU259" s="7">
        <f t="shared" si="142"/>
        <v>0</v>
      </c>
      <c r="CV259" s="7">
        <f t="shared" si="143"/>
        <v>0</v>
      </c>
      <c r="CW259" s="7">
        <f t="shared" si="123"/>
        <v>1</v>
      </c>
      <c r="CX259" s="1" t="b">
        <f t="shared" si="124"/>
        <v>0</v>
      </c>
      <c r="CY259" s="1" t="b">
        <f t="shared" si="125"/>
        <v>0</v>
      </c>
      <c r="DG259" s="1" t="b">
        <f t="shared" si="126"/>
        <v>0</v>
      </c>
    </row>
    <row r="260" spans="1:131" ht="130.5" x14ac:dyDescent="0.35">
      <c r="A260" s="4"/>
      <c r="B260" s="1" t="s">
        <v>13809</v>
      </c>
      <c r="C260" s="14">
        <v>44322</v>
      </c>
      <c r="D260" s="10" t="s">
        <v>13809</v>
      </c>
      <c r="E260" s="13">
        <v>28</v>
      </c>
      <c r="F260" s="13" t="s">
        <v>127</v>
      </c>
      <c r="G260" s="1" t="s">
        <v>13809</v>
      </c>
      <c r="H260" s="1" t="s">
        <v>13809</v>
      </c>
      <c r="I260" s="14">
        <v>44316</v>
      </c>
      <c r="J260" s="4" t="s">
        <v>128</v>
      </c>
      <c r="K260" s="2" t="s">
        <v>13809</v>
      </c>
      <c r="L260" s="4"/>
      <c r="M260" s="4"/>
      <c r="N260" s="2" t="s">
        <v>13809</v>
      </c>
      <c r="O260" s="4" t="s">
        <v>110</v>
      </c>
      <c r="P260" s="4" t="s">
        <v>111</v>
      </c>
      <c r="Q260" s="4"/>
      <c r="R260" s="4"/>
      <c r="S260" s="4" t="s">
        <v>112</v>
      </c>
      <c r="T260" s="4" t="s">
        <v>111</v>
      </c>
      <c r="U260" s="4" t="b">
        <v>1</v>
      </c>
      <c r="V260" s="4" t="s">
        <v>159</v>
      </c>
      <c r="W260" s="13" t="s">
        <v>112</v>
      </c>
      <c r="X260" s="13" t="s">
        <v>110</v>
      </c>
      <c r="Y260" s="4" t="s">
        <v>112</v>
      </c>
      <c r="Z260" s="4" t="s">
        <v>112</v>
      </c>
      <c r="AA260" s="4" t="s">
        <v>111</v>
      </c>
      <c r="AB260" s="4">
        <v>4</v>
      </c>
      <c r="AC260" s="13" t="s">
        <v>111</v>
      </c>
      <c r="AD260" s="13"/>
      <c r="AE260" s="13"/>
      <c r="AF260" s="13" t="s">
        <v>111</v>
      </c>
      <c r="AG260" s="13"/>
      <c r="AH260" s="13"/>
      <c r="AI260" s="13"/>
      <c r="AJ260" s="13" t="s">
        <v>115</v>
      </c>
      <c r="AK260" s="13" t="s">
        <v>129</v>
      </c>
      <c r="AL260" s="13"/>
      <c r="AM260" s="13"/>
      <c r="AN260" s="13"/>
      <c r="AO260" s="13" t="s">
        <v>117</v>
      </c>
      <c r="AP260" s="13"/>
      <c r="AQ260" s="13"/>
      <c r="AR260" s="13"/>
      <c r="AS260" s="13"/>
      <c r="AT260" s="13"/>
      <c r="AU260" s="13" t="s">
        <v>238</v>
      </c>
      <c r="AV260" s="13"/>
      <c r="AW260" s="13"/>
      <c r="AX260" s="16">
        <v>0.55000000000000004</v>
      </c>
      <c r="AY260" s="13"/>
      <c r="AZ260" s="13" t="s">
        <v>155</v>
      </c>
      <c r="BA260" s="13" t="s">
        <v>1427</v>
      </c>
      <c r="BB260" s="13"/>
      <c r="BC260" s="13"/>
      <c r="BD260" s="13"/>
      <c r="BE260" s="13"/>
      <c r="BF260" s="13"/>
      <c r="BG260" s="13"/>
      <c r="BH260" s="13"/>
      <c r="BI260" s="13"/>
      <c r="BJ260" s="13" t="s">
        <v>112</v>
      </c>
      <c r="BK260" s="13" t="s">
        <v>111</v>
      </c>
      <c r="BL260" s="13"/>
      <c r="BM260" s="13"/>
      <c r="BN260" s="13"/>
      <c r="BO260" s="13"/>
      <c r="BP260" s="13"/>
      <c r="BQ260" s="13" t="s">
        <v>121</v>
      </c>
      <c r="BR260" s="13" t="s">
        <v>122</v>
      </c>
      <c r="BS260" s="13" t="s">
        <v>112</v>
      </c>
      <c r="BT260" s="35"/>
      <c r="BU260" s="35" t="s">
        <v>1428</v>
      </c>
      <c r="BV260" s="14">
        <v>44321</v>
      </c>
      <c r="BW260" s="35" t="s">
        <v>1429</v>
      </c>
      <c r="BX260" s="4" t="s">
        <v>111</v>
      </c>
      <c r="BY260" s="4" t="s">
        <v>123</v>
      </c>
      <c r="BZ260" s="4" t="s">
        <v>124</v>
      </c>
      <c r="CB260" s="13" t="s">
        <v>352</v>
      </c>
      <c r="CC260" s="4" t="s">
        <v>126</v>
      </c>
      <c r="CD260" s="1" t="b">
        <f t="shared" si="122"/>
        <v>1</v>
      </c>
      <c r="CE260" s="1" t="b">
        <f t="shared" si="121"/>
        <v>0</v>
      </c>
      <c r="CF260" s="1" t="b">
        <f t="shared" si="127"/>
        <v>0</v>
      </c>
      <c r="CG260" s="1" t="b">
        <f t="shared" si="128"/>
        <v>0</v>
      </c>
      <c r="CH260" s="1" t="b">
        <f t="shared" si="129"/>
        <v>0</v>
      </c>
      <c r="CI260" s="1" t="b">
        <f t="shared" si="130"/>
        <v>0</v>
      </c>
      <c r="CJ260" s="1" t="b">
        <f t="shared" si="131"/>
        <v>1</v>
      </c>
      <c r="CK260" s="1" t="b">
        <f t="shared" si="132"/>
        <v>0</v>
      </c>
      <c r="CL260" s="1" t="b">
        <f t="shared" si="133"/>
        <v>0</v>
      </c>
      <c r="CM260" s="1" t="b">
        <f t="shared" si="134"/>
        <v>0</v>
      </c>
      <c r="CN260" s="1" t="b">
        <f t="shared" si="135"/>
        <v>0</v>
      </c>
      <c r="CO260" s="2" t="b">
        <f t="shared" si="136"/>
        <v>1</v>
      </c>
      <c r="CP260" s="2" t="b">
        <f t="shared" si="137"/>
        <v>1</v>
      </c>
      <c r="CQ260" s="2" t="b">
        <f t="shared" si="138"/>
        <v>0</v>
      </c>
      <c r="CR260" s="6" t="str">
        <f t="shared" si="139"/>
        <v>Male</v>
      </c>
      <c r="CS260" s="7">
        <f t="shared" si="140"/>
        <v>0</v>
      </c>
      <c r="CT260" s="7">
        <f t="shared" si="141"/>
        <v>1</v>
      </c>
      <c r="CU260" s="7">
        <f t="shared" si="142"/>
        <v>0</v>
      </c>
      <c r="CV260" s="7">
        <f t="shared" si="143"/>
        <v>0</v>
      </c>
      <c r="CW260" s="7">
        <f t="shared" si="123"/>
        <v>0</v>
      </c>
      <c r="CX260" s="1" t="b">
        <f t="shared" si="124"/>
        <v>1</v>
      </c>
      <c r="CY260" s="1" t="b">
        <f t="shared" si="125"/>
        <v>1</v>
      </c>
      <c r="DE260" s="4"/>
      <c r="DF260" s="4"/>
      <c r="DG260" s="1" t="b">
        <f t="shared" si="126"/>
        <v>0</v>
      </c>
    </row>
    <row r="261" spans="1:131" ht="58" x14ac:dyDescent="0.35">
      <c r="B261" s="1" t="s">
        <v>13809</v>
      </c>
      <c r="C261" s="9">
        <v>44322</v>
      </c>
      <c r="D261" s="10" t="s">
        <v>13809</v>
      </c>
      <c r="E261" s="1">
        <v>32</v>
      </c>
      <c r="F261" s="1" t="s">
        <v>127</v>
      </c>
      <c r="G261" s="1" t="s">
        <v>13809</v>
      </c>
      <c r="H261" s="1" t="s">
        <v>13809</v>
      </c>
      <c r="I261" s="9">
        <v>44287</v>
      </c>
      <c r="J261" s="2" t="s">
        <v>128</v>
      </c>
      <c r="K261" s="2" t="s">
        <v>13809</v>
      </c>
      <c r="L261" s="9">
        <v>44316</v>
      </c>
      <c r="M261" s="2" t="s">
        <v>128</v>
      </c>
      <c r="N261" s="2" t="s">
        <v>13809</v>
      </c>
      <c r="O261" s="2" t="s">
        <v>110</v>
      </c>
      <c r="P261" s="2" t="s">
        <v>111</v>
      </c>
      <c r="S261" s="2" t="s">
        <v>111</v>
      </c>
      <c r="T261" s="2" t="s">
        <v>112</v>
      </c>
      <c r="U261" s="2" t="b">
        <v>1</v>
      </c>
      <c r="V261" s="2" t="s">
        <v>113</v>
      </c>
      <c r="W261" s="1" t="s">
        <v>112</v>
      </c>
      <c r="X261" s="1" t="s">
        <v>110</v>
      </c>
      <c r="Y261" s="2" t="s">
        <v>112</v>
      </c>
      <c r="Z261" s="2" t="s">
        <v>111</v>
      </c>
      <c r="AA261" s="2" t="s">
        <v>112</v>
      </c>
      <c r="AB261" s="2">
        <v>3</v>
      </c>
      <c r="AC261" s="1" t="s">
        <v>111</v>
      </c>
      <c r="AF261" s="1" t="s">
        <v>111</v>
      </c>
      <c r="AJ261" s="1" t="s">
        <v>115</v>
      </c>
      <c r="AK261" s="1" t="s">
        <v>201</v>
      </c>
      <c r="AN261" s="1" t="s">
        <v>1430</v>
      </c>
      <c r="AO261" s="1" t="s">
        <v>117</v>
      </c>
      <c r="AS261" s="1" t="s">
        <v>118</v>
      </c>
      <c r="AU261" s="1" t="s">
        <v>132</v>
      </c>
      <c r="AZ261" s="1" t="s">
        <v>155</v>
      </c>
      <c r="BA261" s="1">
        <v>18.100000000000001</v>
      </c>
      <c r="BJ261" s="1" t="s">
        <v>112</v>
      </c>
      <c r="BK261" s="1" t="s">
        <v>112</v>
      </c>
      <c r="BL261" s="1" t="s">
        <v>142</v>
      </c>
      <c r="BQ261" s="1" t="s">
        <v>121</v>
      </c>
      <c r="BR261" s="1" t="s">
        <v>122</v>
      </c>
      <c r="BS261" s="1" t="s">
        <v>112</v>
      </c>
      <c r="BU261" s="34" t="s">
        <v>1431</v>
      </c>
      <c r="BV261" s="9">
        <v>44439</v>
      </c>
      <c r="BW261" s="34" t="s">
        <v>1432</v>
      </c>
      <c r="BY261" s="2" t="s">
        <v>123</v>
      </c>
      <c r="BZ261" s="2" t="s">
        <v>124</v>
      </c>
      <c r="CA261" s="2">
        <v>2</v>
      </c>
      <c r="CB261" s="1" t="s">
        <v>175</v>
      </c>
      <c r="CC261" s="2" t="s">
        <v>126</v>
      </c>
      <c r="CD261" s="1" t="b">
        <f t="shared" si="122"/>
        <v>0</v>
      </c>
      <c r="CE261" s="1" t="b">
        <f t="shared" si="121"/>
        <v>0</v>
      </c>
      <c r="CF261" s="1" t="b">
        <f t="shared" si="127"/>
        <v>0</v>
      </c>
      <c r="CG261" s="1" t="b">
        <f t="shared" si="128"/>
        <v>0</v>
      </c>
      <c r="CH261" s="1" t="b">
        <f t="shared" si="129"/>
        <v>0</v>
      </c>
      <c r="CI261" s="1" t="b">
        <f t="shared" si="130"/>
        <v>0</v>
      </c>
      <c r="CJ261" s="1" t="b">
        <f t="shared" si="131"/>
        <v>0</v>
      </c>
      <c r="CK261" s="1" t="b">
        <f t="shared" si="132"/>
        <v>1</v>
      </c>
      <c r="CL261" s="1" t="b">
        <f t="shared" si="133"/>
        <v>0</v>
      </c>
      <c r="CM261" s="1" t="b">
        <f t="shared" si="134"/>
        <v>0</v>
      </c>
      <c r="CN261" s="1" t="b">
        <f t="shared" si="135"/>
        <v>0</v>
      </c>
      <c r="CO261" s="2" t="b">
        <f t="shared" si="136"/>
        <v>1</v>
      </c>
      <c r="CP261" s="2" t="b">
        <f t="shared" si="137"/>
        <v>1</v>
      </c>
      <c r="CQ261" s="2" t="b">
        <f t="shared" si="138"/>
        <v>0</v>
      </c>
      <c r="CR261" s="6" t="str">
        <f t="shared" si="139"/>
        <v>Male</v>
      </c>
      <c r="CS261" s="7">
        <f t="shared" si="140"/>
        <v>0</v>
      </c>
      <c r="CT261" s="7">
        <f t="shared" si="141"/>
        <v>1</v>
      </c>
      <c r="CU261" s="7">
        <f t="shared" si="142"/>
        <v>0</v>
      </c>
      <c r="CV261" s="7">
        <f t="shared" si="143"/>
        <v>0</v>
      </c>
      <c r="CW261" s="7">
        <f t="shared" si="123"/>
        <v>1</v>
      </c>
      <c r="CX261" s="1" t="b">
        <f t="shared" si="124"/>
        <v>0</v>
      </c>
      <c r="CY261" s="1" t="b">
        <f t="shared" si="125"/>
        <v>1</v>
      </c>
      <c r="DB261" s="4"/>
      <c r="DC261" s="4"/>
      <c r="DD261" s="4"/>
      <c r="DG261" s="1" t="b">
        <f t="shared" si="126"/>
        <v>0</v>
      </c>
    </row>
    <row r="262" spans="1:131" ht="116" x14ac:dyDescent="0.35">
      <c r="A262" s="2">
        <v>459</v>
      </c>
      <c r="B262" s="1" t="s">
        <v>13809</v>
      </c>
      <c r="C262" s="9">
        <v>44322</v>
      </c>
      <c r="D262" s="10" t="s">
        <v>13809</v>
      </c>
      <c r="E262" s="1" t="e">
        <f>ROUND((C262-D262)/365,0)</f>
        <v>#VALUE!</v>
      </c>
      <c r="F262" s="1" t="s">
        <v>127</v>
      </c>
      <c r="G262" s="1" t="s">
        <v>13809</v>
      </c>
      <c r="H262" s="1" t="s">
        <v>13809</v>
      </c>
      <c r="K262" s="2" t="s">
        <v>13809</v>
      </c>
      <c r="L262" s="9">
        <v>44314</v>
      </c>
      <c r="M262" s="2" t="s">
        <v>109</v>
      </c>
      <c r="N262" s="2" t="s">
        <v>13809</v>
      </c>
      <c r="O262" s="2" t="s">
        <v>110</v>
      </c>
      <c r="P262" s="2" t="s">
        <v>111</v>
      </c>
      <c r="T262" s="2" t="s">
        <v>112</v>
      </c>
      <c r="U262" s="2" t="b">
        <f>OR(S262="yes",T262="yes")</f>
        <v>1</v>
      </c>
      <c r="V262" s="2" t="s">
        <v>113</v>
      </c>
      <c r="W262" s="1" t="s">
        <v>112</v>
      </c>
      <c r="X262" s="1" t="s">
        <v>114</v>
      </c>
      <c r="Y262" s="2" t="s">
        <v>112</v>
      </c>
      <c r="AA262" s="2" t="s">
        <v>112</v>
      </c>
      <c r="AB262" s="2">
        <v>2</v>
      </c>
      <c r="AC262" s="1" t="s">
        <v>111</v>
      </c>
      <c r="AF262" s="1" t="s">
        <v>111</v>
      </c>
      <c r="AJ262" s="1" t="s">
        <v>115</v>
      </c>
      <c r="AK262" s="1" t="s">
        <v>1433</v>
      </c>
      <c r="AL262" s="1" t="s">
        <v>1434</v>
      </c>
      <c r="AM262" s="1" t="s">
        <v>1435</v>
      </c>
      <c r="AO262" s="1" t="s">
        <v>130</v>
      </c>
      <c r="AS262" s="1" t="s">
        <v>118</v>
      </c>
      <c r="AU262" s="1" t="s">
        <v>177</v>
      </c>
      <c r="AX262" s="1" t="s">
        <v>1436</v>
      </c>
      <c r="AZ262" s="1" t="s">
        <v>251</v>
      </c>
      <c r="BA262" s="1" t="s">
        <v>1437</v>
      </c>
      <c r="BD262" s="1" t="s">
        <v>1438</v>
      </c>
      <c r="BE262" s="1" t="s">
        <v>1439</v>
      </c>
      <c r="BG262" s="1" t="s">
        <v>1440</v>
      </c>
      <c r="BH262" s="1" t="s">
        <v>1441</v>
      </c>
      <c r="BI262" s="1" t="s">
        <v>112</v>
      </c>
      <c r="BJ262" s="1" t="s">
        <v>112</v>
      </c>
      <c r="BK262" s="1" t="s">
        <v>112</v>
      </c>
      <c r="BL262" s="1" t="s">
        <v>1442</v>
      </c>
      <c r="BQ262" s="1" t="s">
        <v>121</v>
      </c>
      <c r="BR262" s="1" t="s">
        <v>122</v>
      </c>
      <c r="BS262" s="1" t="s">
        <v>111</v>
      </c>
      <c r="BT262" s="34" t="s">
        <v>1443</v>
      </c>
      <c r="BU262" s="34" t="s">
        <v>1444</v>
      </c>
      <c r="BV262" s="9">
        <v>44333</v>
      </c>
      <c r="BW262" s="34" t="s">
        <v>14163</v>
      </c>
      <c r="BX262" s="2" t="s">
        <v>111</v>
      </c>
      <c r="BY262" s="2" t="s">
        <v>136</v>
      </c>
      <c r="BZ262" s="2" t="s">
        <v>124</v>
      </c>
      <c r="CA262" s="2">
        <v>2</v>
      </c>
      <c r="CB262" s="1" t="s">
        <v>224</v>
      </c>
      <c r="CC262" s="2" t="s">
        <v>126</v>
      </c>
      <c r="CD262" s="1" t="e">
        <f t="shared" si="122"/>
        <v>#VALUE!</v>
      </c>
      <c r="CE262" s="1" t="e">
        <f t="shared" si="121"/>
        <v>#VALUE!</v>
      </c>
      <c r="CF262" s="1" t="e">
        <f t="shared" si="127"/>
        <v>#VALUE!</v>
      </c>
      <c r="CG262" s="1" t="e">
        <f t="shared" si="128"/>
        <v>#VALUE!</v>
      </c>
      <c r="CH262" s="1" t="e">
        <f t="shared" si="129"/>
        <v>#VALUE!</v>
      </c>
      <c r="CI262" s="1" t="e">
        <f t="shared" si="130"/>
        <v>#VALUE!</v>
      </c>
      <c r="CJ262" s="1" t="e">
        <f t="shared" si="131"/>
        <v>#VALUE!</v>
      </c>
      <c r="CK262" s="1" t="e">
        <f t="shared" si="132"/>
        <v>#VALUE!</v>
      </c>
      <c r="CL262" s="1" t="e">
        <f t="shared" si="133"/>
        <v>#VALUE!</v>
      </c>
      <c r="CM262" s="1" t="e">
        <f t="shared" si="134"/>
        <v>#VALUE!</v>
      </c>
      <c r="CN262" s="1" t="e">
        <f t="shared" si="135"/>
        <v>#VALUE!</v>
      </c>
      <c r="CO262" s="2" t="b">
        <f t="shared" si="136"/>
        <v>1</v>
      </c>
      <c r="CP262" s="2" t="b">
        <f t="shared" si="137"/>
        <v>1</v>
      </c>
      <c r="CQ262" s="2" t="b">
        <f t="shared" si="138"/>
        <v>0</v>
      </c>
      <c r="CR262" s="6" t="str">
        <f t="shared" si="139"/>
        <v>Male</v>
      </c>
      <c r="CS262" s="7">
        <f t="shared" si="140"/>
        <v>0</v>
      </c>
      <c r="CT262" s="7">
        <f t="shared" si="141"/>
        <v>0</v>
      </c>
      <c r="CU262" s="7">
        <f t="shared" si="142"/>
        <v>0</v>
      </c>
      <c r="CV262" s="7">
        <f t="shared" si="143"/>
        <v>1</v>
      </c>
      <c r="CW262" s="7">
        <f t="shared" si="123"/>
        <v>0</v>
      </c>
      <c r="CX262" s="1" t="e">
        <f t="shared" si="124"/>
        <v>#VALUE!</v>
      </c>
      <c r="CY262" s="1" t="e">
        <f t="shared" si="125"/>
        <v>#VALUE!</v>
      </c>
      <c r="DG262" s="1" t="e">
        <f t="shared" si="126"/>
        <v>#VALUE!</v>
      </c>
    </row>
    <row r="263" spans="1:131" ht="29" x14ac:dyDescent="0.35">
      <c r="A263" s="2">
        <v>1</v>
      </c>
      <c r="B263" s="1" t="s">
        <v>13809</v>
      </c>
      <c r="C263" s="9">
        <v>44322</v>
      </c>
      <c r="D263" s="10" t="s">
        <v>13809</v>
      </c>
      <c r="E263" s="1" t="e">
        <f>ROUND((C263-D263)/365,0)</f>
        <v>#VALUE!</v>
      </c>
      <c r="F263" s="1" t="s">
        <v>127</v>
      </c>
      <c r="G263" s="1" t="s">
        <v>13809</v>
      </c>
      <c r="H263" s="1" t="s">
        <v>13809</v>
      </c>
      <c r="I263" s="9">
        <v>44315</v>
      </c>
      <c r="J263" s="2" t="s">
        <v>128</v>
      </c>
      <c r="K263" s="2" t="s">
        <v>13809</v>
      </c>
      <c r="N263" s="2" t="s">
        <v>13809</v>
      </c>
      <c r="O263" s="2" t="s">
        <v>110</v>
      </c>
      <c r="P263" s="2" t="s">
        <v>111</v>
      </c>
      <c r="S263" s="2" t="s">
        <v>111</v>
      </c>
      <c r="T263" s="2" t="s">
        <v>112</v>
      </c>
      <c r="U263" s="2" t="b">
        <f>OR(S263="yes",T263="yes")</f>
        <v>1</v>
      </c>
      <c r="V263" s="2" t="s">
        <v>113</v>
      </c>
      <c r="W263" s="1" t="s">
        <v>112</v>
      </c>
      <c r="X263" s="1" t="s">
        <v>114</v>
      </c>
      <c r="Y263" s="2" t="s">
        <v>112</v>
      </c>
      <c r="Z263" s="2" t="s">
        <v>112</v>
      </c>
      <c r="AA263" s="2" t="s">
        <v>111</v>
      </c>
      <c r="AB263" s="2">
        <v>2</v>
      </c>
      <c r="AC263" s="1" t="s">
        <v>111</v>
      </c>
      <c r="AF263" s="1" t="s">
        <v>111</v>
      </c>
      <c r="AJ263" s="1" t="s">
        <v>115</v>
      </c>
      <c r="AK263" s="1" t="s">
        <v>189</v>
      </c>
      <c r="AO263" s="1" t="s">
        <v>130</v>
      </c>
      <c r="AS263" s="1" t="s">
        <v>196</v>
      </c>
      <c r="AU263" s="1" t="s">
        <v>132</v>
      </c>
      <c r="AZ263" s="1" t="s">
        <v>133</v>
      </c>
      <c r="BA263" s="1" t="s">
        <v>1445</v>
      </c>
      <c r="BE263" s="1" t="s">
        <v>1446</v>
      </c>
      <c r="BG263" s="1" t="s">
        <v>1447</v>
      </c>
      <c r="BH263" s="1" t="s">
        <v>1448</v>
      </c>
      <c r="BJ263" s="1" t="s">
        <v>112</v>
      </c>
      <c r="BK263" s="1" t="s">
        <v>112</v>
      </c>
      <c r="BL263" s="1" t="s">
        <v>588</v>
      </c>
      <c r="BQ263" s="1" t="s">
        <v>121</v>
      </c>
      <c r="BR263" s="1" t="s">
        <v>122</v>
      </c>
      <c r="BS263" s="1" t="s">
        <v>112</v>
      </c>
      <c r="BU263" s="34" t="s">
        <v>1449</v>
      </c>
      <c r="BV263" s="9">
        <v>44370</v>
      </c>
      <c r="BW263" s="34" t="s">
        <v>1450</v>
      </c>
      <c r="BX263" s="2" t="s">
        <v>111</v>
      </c>
      <c r="BY263" s="2" t="s">
        <v>136</v>
      </c>
      <c r="BZ263" s="2" t="s">
        <v>124</v>
      </c>
      <c r="CA263" s="2">
        <v>1</v>
      </c>
      <c r="CB263" s="1" t="s">
        <v>288</v>
      </c>
      <c r="CC263" s="2" t="s">
        <v>126</v>
      </c>
      <c r="CD263" s="1" t="e">
        <f t="shared" si="122"/>
        <v>#VALUE!</v>
      </c>
      <c r="CE263" s="1" t="e">
        <f t="shared" ref="CE263:CE294" si="144">AND(E263&lt;18,NOT(E263="."),NOT(E263=""))</f>
        <v>#VALUE!</v>
      </c>
      <c r="CF263" s="1" t="e">
        <f t="shared" si="127"/>
        <v>#VALUE!</v>
      </c>
      <c r="CG263" s="1" t="e">
        <f t="shared" si="128"/>
        <v>#VALUE!</v>
      </c>
      <c r="CH263" s="1" t="e">
        <f t="shared" si="129"/>
        <v>#VALUE!</v>
      </c>
      <c r="CI263" s="1" t="e">
        <f t="shared" si="130"/>
        <v>#VALUE!</v>
      </c>
      <c r="CJ263" s="1" t="e">
        <f t="shared" si="131"/>
        <v>#VALUE!</v>
      </c>
      <c r="CK263" s="1" t="e">
        <f t="shared" si="132"/>
        <v>#VALUE!</v>
      </c>
      <c r="CL263" s="1" t="e">
        <f t="shared" si="133"/>
        <v>#VALUE!</v>
      </c>
      <c r="CM263" s="1" t="e">
        <f t="shared" si="134"/>
        <v>#VALUE!</v>
      </c>
      <c r="CN263" s="1" t="e">
        <f t="shared" si="135"/>
        <v>#VALUE!</v>
      </c>
      <c r="CO263" s="2" t="b">
        <f t="shared" si="136"/>
        <v>1</v>
      </c>
      <c r="CP263" s="2" t="b">
        <f t="shared" si="137"/>
        <v>1</v>
      </c>
      <c r="CQ263" s="2" t="b">
        <f t="shared" si="138"/>
        <v>0</v>
      </c>
      <c r="CR263" s="6" t="str">
        <f t="shared" si="139"/>
        <v>Male</v>
      </c>
      <c r="CS263" s="7">
        <f t="shared" si="140"/>
        <v>0</v>
      </c>
      <c r="CT263" s="7">
        <f t="shared" si="141"/>
        <v>1</v>
      </c>
      <c r="CU263" s="7">
        <f t="shared" si="142"/>
        <v>0</v>
      </c>
      <c r="CV263" s="7">
        <f t="shared" si="143"/>
        <v>0</v>
      </c>
      <c r="CW263" s="7">
        <f t="shared" si="123"/>
        <v>0</v>
      </c>
      <c r="CX263" s="1" t="e">
        <f t="shared" si="124"/>
        <v>#VALUE!</v>
      </c>
      <c r="CY263" s="1" t="e">
        <f t="shared" si="125"/>
        <v>#VALUE!</v>
      </c>
      <c r="DG263" s="1" t="e">
        <f t="shared" si="126"/>
        <v>#VALUE!</v>
      </c>
    </row>
    <row r="264" spans="1:131" ht="188.5" x14ac:dyDescent="0.35">
      <c r="B264" s="1" t="s">
        <v>13809</v>
      </c>
      <c r="C264" s="9">
        <v>44322</v>
      </c>
      <c r="D264" s="10" t="s">
        <v>13809</v>
      </c>
      <c r="E264" s="1">
        <v>45</v>
      </c>
      <c r="F264" s="1" t="s">
        <v>127</v>
      </c>
      <c r="G264" s="1" t="s">
        <v>13809</v>
      </c>
      <c r="H264" s="1" t="s">
        <v>13809</v>
      </c>
      <c r="I264" s="9">
        <v>44272</v>
      </c>
      <c r="J264" s="2" t="s">
        <v>128</v>
      </c>
      <c r="K264" s="2" t="s">
        <v>13809</v>
      </c>
      <c r="L264" s="9">
        <v>44301</v>
      </c>
      <c r="M264" s="2" t="s">
        <v>128</v>
      </c>
      <c r="N264" s="2" t="s">
        <v>13809</v>
      </c>
      <c r="O264" s="2" t="s">
        <v>110</v>
      </c>
      <c r="P264" s="2" t="s">
        <v>111</v>
      </c>
      <c r="S264" s="2" t="s">
        <v>112</v>
      </c>
      <c r="T264" s="2" t="s">
        <v>111</v>
      </c>
      <c r="U264" s="2" t="b">
        <v>1</v>
      </c>
      <c r="V264" s="2" t="s">
        <v>113</v>
      </c>
      <c r="W264" s="1" t="s">
        <v>111</v>
      </c>
      <c r="Y264" s="2" t="s">
        <v>112</v>
      </c>
      <c r="Z264" s="2" t="s">
        <v>111</v>
      </c>
      <c r="AA264" s="2" t="s">
        <v>112</v>
      </c>
      <c r="AB264" s="2">
        <v>19</v>
      </c>
      <c r="AC264" s="1" t="s">
        <v>112</v>
      </c>
      <c r="AD264" s="1" t="s">
        <v>523</v>
      </c>
      <c r="AF264" s="1" t="s">
        <v>111</v>
      </c>
      <c r="AJ264" s="1" t="s">
        <v>115</v>
      </c>
      <c r="AK264" s="1" t="s">
        <v>211</v>
      </c>
      <c r="AN264" s="1" t="s">
        <v>1451</v>
      </c>
      <c r="AO264" s="1" t="s">
        <v>117</v>
      </c>
      <c r="AS264" s="1" t="s">
        <v>118</v>
      </c>
      <c r="AU264" s="1" t="s">
        <v>191</v>
      </c>
      <c r="AX264" s="1">
        <v>60</v>
      </c>
      <c r="AZ264" s="1" t="s">
        <v>120</v>
      </c>
      <c r="BA264" s="1" t="s">
        <v>1452</v>
      </c>
      <c r="BG264" s="1" t="s">
        <v>1453</v>
      </c>
      <c r="BH264" s="1" t="s">
        <v>1454</v>
      </c>
      <c r="BJ264" s="1" t="s">
        <v>112</v>
      </c>
      <c r="BK264" s="1" t="s">
        <v>112</v>
      </c>
      <c r="BL264" s="1" t="s">
        <v>268</v>
      </c>
      <c r="BM264" s="1" t="s">
        <v>1455</v>
      </c>
      <c r="BQ264" s="1" t="s">
        <v>121</v>
      </c>
      <c r="BR264" s="1" t="s">
        <v>122</v>
      </c>
      <c r="BS264" s="1" t="s">
        <v>111</v>
      </c>
      <c r="BT264" s="34" t="s">
        <v>1456</v>
      </c>
      <c r="BU264" s="34" t="s">
        <v>1457</v>
      </c>
      <c r="BV264" s="9">
        <v>44322</v>
      </c>
      <c r="BW264" s="34" t="s">
        <v>14164</v>
      </c>
      <c r="BY264" s="2" t="s">
        <v>153</v>
      </c>
      <c r="BZ264" s="2" t="s">
        <v>124</v>
      </c>
      <c r="CA264" s="2">
        <v>2</v>
      </c>
      <c r="CB264" s="1" t="s">
        <v>149</v>
      </c>
      <c r="CC264" s="2" t="s">
        <v>126</v>
      </c>
      <c r="CD264" s="1" t="b">
        <f t="shared" si="122"/>
        <v>0</v>
      </c>
      <c r="CE264" s="1" t="b">
        <f t="shared" si="144"/>
        <v>0</v>
      </c>
      <c r="CF264" s="1" t="b">
        <f t="shared" si="127"/>
        <v>0</v>
      </c>
      <c r="CG264" s="1" t="b">
        <f t="shared" si="128"/>
        <v>0</v>
      </c>
      <c r="CH264" s="1" t="b">
        <f t="shared" si="129"/>
        <v>0</v>
      </c>
      <c r="CI264" s="1" t="b">
        <f t="shared" si="130"/>
        <v>0</v>
      </c>
      <c r="CJ264" s="1" t="b">
        <f t="shared" si="131"/>
        <v>0</v>
      </c>
      <c r="CK264" s="1" t="b">
        <f t="shared" si="132"/>
        <v>0</v>
      </c>
      <c r="CL264" s="1" t="b">
        <f t="shared" si="133"/>
        <v>1</v>
      </c>
      <c r="CM264" s="1" t="b">
        <f t="shared" si="134"/>
        <v>0</v>
      </c>
      <c r="CN264" s="1" t="b">
        <f t="shared" si="135"/>
        <v>0</v>
      </c>
      <c r="CO264" s="2" t="b">
        <f t="shared" si="136"/>
        <v>0</v>
      </c>
      <c r="CP264" s="2" t="b">
        <f t="shared" si="137"/>
        <v>0</v>
      </c>
      <c r="CQ264" s="2" t="b">
        <f t="shared" si="138"/>
        <v>1</v>
      </c>
      <c r="CR264" s="6" t="str">
        <f t="shared" si="139"/>
        <v>Male</v>
      </c>
      <c r="CS264" s="7">
        <f t="shared" si="140"/>
        <v>0</v>
      </c>
      <c r="CT264" s="7">
        <f t="shared" si="141"/>
        <v>1</v>
      </c>
      <c r="CU264" s="7">
        <f t="shared" si="142"/>
        <v>0</v>
      </c>
      <c r="CV264" s="7">
        <f t="shared" si="143"/>
        <v>0</v>
      </c>
      <c r="CW264" s="7">
        <f t="shared" si="123"/>
        <v>1</v>
      </c>
      <c r="CX264" s="1" t="b">
        <f t="shared" si="124"/>
        <v>0</v>
      </c>
      <c r="CY264" s="1" t="b">
        <f t="shared" si="125"/>
        <v>0</v>
      </c>
      <c r="DG264" s="1" t="b">
        <f t="shared" si="126"/>
        <v>0</v>
      </c>
    </row>
    <row r="265" spans="1:131" ht="130.5" x14ac:dyDescent="0.35">
      <c r="A265" s="2">
        <v>121</v>
      </c>
      <c r="B265" s="1" t="s">
        <v>13809</v>
      </c>
      <c r="C265" s="9">
        <v>44322</v>
      </c>
      <c r="D265" s="10" t="s">
        <v>13809</v>
      </c>
      <c r="E265" s="1">
        <v>28</v>
      </c>
      <c r="F265" s="1" t="s">
        <v>127</v>
      </c>
      <c r="G265" s="1" t="s">
        <v>13809</v>
      </c>
      <c r="H265" s="1" t="s">
        <v>13809</v>
      </c>
      <c r="I265" s="9">
        <v>44316</v>
      </c>
      <c r="J265" s="2" t="s">
        <v>128</v>
      </c>
      <c r="K265" s="2" t="s">
        <v>13809</v>
      </c>
      <c r="N265" s="2" t="s">
        <v>13809</v>
      </c>
      <c r="O265" s="2" t="s">
        <v>110</v>
      </c>
      <c r="P265" s="2" t="s">
        <v>111</v>
      </c>
      <c r="S265" s="2" t="s">
        <v>112</v>
      </c>
      <c r="T265" s="2" t="s">
        <v>111</v>
      </c>
      <c r="U265" s="2" t="b">
        <v>1</v>
      </c>
      <c r="V265" s="2" t="s">
        <v>113</v>
      </c>
      <c r="W265" s="1" t="s">
        <v>112</v>
      </c>
      <c r="X265" s="1" t="s">
        <v>110</v>
      </c>
      <c r="Y265" s="2" t="s">
        <v>112</v>
      </c>
      <c r="Z265" s="2" t="s">
        <v>112</v>
      </c>
      <c r="AA265" s="2" t="s">
        <v>111</v>
      </c>
      <c r="AB265" s="2">
        <v>4</v>
      </c>
      <c r="AC265" s="1" t="s">
        <v>111</v>
      </c>
      <c r="AF265" s="1" t="s">
        <v>111</v>
      </c>
      <c r="AJ265" s="1" t="s">
        <v>115</v>
      </c>
      <c r="AK265" s="1" t="s">
        <v>129</v>
      </c>
      <c r="AO265" s="1" t="s">
        <v>117</v>
      </c>
      <c r="AU265" s="1" t="s">
        <v>238</v>
      </c>
      <c r="AX265" s="12">
        <v>0.55000000000000004</v>
      </c>
      <c r="AZ265" s="1" t="s">
        <v>155</v>
      </c>
      <c r="BA265" s="1" t="s">
        <v>1427</v>
      </c>
      <c r="BJ265" s="1" t="s">
        <v>112</v>
      </c>
      <c r="BK265" s="1" t="s">
        <v>111</v>
      </c>
      <c r="BQ265" s="1" t="s">
        <v>121</v>
      </c>
      <c r="BR265" s="1" t="s">
        <v>122</v>
      </c>
      <c r="BS265" s="1" t="s">
        <v>112</v>
      </c>
      <c r="BU265" s="34" t="s">
        <v>1428</v>
      </c>
      <c r="BV265" s="9">
        <v>44321</v>
      </c>
      <c r="BW265" s="34" t="s">
        <v>1429</v>
      </c>
      <c r="BX265" s="2" t="s">
        <v>111</v>
      </c>
      <c r="BY265" s="2" t="s">
        <v>123</v>
      </c>
      <c r="BZ265" s="2" t="s">
        <v>124</v>
      </c>
      <c r="CA265" s="2">
        <v>1</v>
      </c>
      <c r="CB265" s="1" t="s">
        <v>463</v>
      </c>
      <c r="CC265" s="2" t="s">
        <v>126</v>
      </c>
      <c r="CD265" s="1" t="b">
        <f t="shared" si="122"/>
        <v>1</v>
      </c>
      <c r="CE265" s="1" t="b">
        <f t="shared" si="144"/>
        <v>0</v>
      </c>
      <c r="CF265" s="1" t="b">
        <f t="shared" si="127"/>
        <v>0</v>
      </c>
      <c r="CG265" s="1" t="b">
        <f t="shared" si="128"/>
        <v>0</v>
      </c>
      <c r="CH265" s="1" t="b">
        <f t="shared" si="129"/>
        <v>0</v>
      </c>
      <c r="CI265" s="1" t="b">
        <f t="shared" si="130"/>
        <v>0</v>
      </c>
      <c r="CJ265" s="1" t="b">
        <f t="shared" si="131"/>
        <v>1</v>
      </c>
      <c r="CK265" s="1" t="b">
        <f t="shared" si="132"/>
        <v>0</v>
      </c>
      <c r="CL265" s="1" t="b">
        <f t="shared" si="133"/>
        <v>0</v>
      </c>
      <c r="CM265" s="1" t="b">
        <f t="shared" si="134"/>
        <v>0</v>
      </c>
      <c r="CN265" s="1" t="b">
        <f t="shared" si="135"/>
        <v>0</v>
      </c>
      <c r="CO265" s="2" t="b">
        <f t="shared" si="136"/>
        <v>1</v>
      </c>
      <c r="CP265" s="2" t="b">
        <f t="shared" si="137"/>
        <v>1</v>
      </c>
      <c r="CQ265" s="2" t="b">
        <f t="shared" si="138"/>
        <v>0</v>
      </c>
      <c r="CR265" s="6" t="str">
        <f t="shared" si="139"/>
        <v>Male</v>
      </c>
      <c r="CS265" s="7">
        <f t="shared" si="140"/>
        <v>0</v>
      </c>
      <c r="CT265" s="7">
        <f t="shared" si="141"/>
        <v>1</v>
      </c>
      <c r="CU265" s="7">
        <f t="shared" si="142"/>
        <v>0</v>
      </c>
      <c r="CV265" s="7">
        <f t="shared" si="143"/>
        <v>0</v>
      </c>
      <c r="CW265" s="7">
        <f t="shared" si="123"/>
        <v>0</v>
      </c>
      <c r="CX265" s="1" t="b">
        <f t="shared" si="124"/>
        <v>1</v>
      </c>
      <c r="CY265" s="1" t="b">
        <f t="shared" si="125"/>
        <v>1</v>
      </c>
      <c r="DG265" s="1" t="b">
        <f t="shared" si="126"/>
        <v>0</v>
      </c>
    </row>
    <row r="266" spans="1:131" x14ac:dyDescent="0.35">
      <c r="B266" s="1" t="s">
        <v>13809</v>
      </c>
      <c r="C266" s="9">
        <v>44322</v>
      </c>
      <c r="D266" s="10" t="s">
        <v>13809</v>
      </c>
      <c r="E266" s="1">
        <v>51</v>
      </c>
      <c r="F266" s="1" t="s">
        <v>108</v>
      </c>
      <c r="G266" s="1" t="s">
        <v>13809</v>
      </c>
      <c r="H266" s="1" t="s">
        <v>13809</v>
      </c>
      <c r="K266" s="2" t="s">
        <v>13809</v>
      </c>
      <c r="L266" s="9">
        <v>44247</v>
      </c>
      <c r="M266" s="2" t="s">
        <v>128</v>
      </c>
      <c r="N266" s="2" t="s">
        <v>13809</v>
      </c>
      <c r="O266" s="2" t="s">
        <v>110</v>
      </c>
      <c r="P266" s="2" t="s">
        <v>111</v>
      </c>
      <c r="S266" s="2" t="s">
        <v>112</v>
      </c>
      <c r="T266" s="2" t="s">
        <v>112</v>
      </c>
      <c r="U266" s="2" t="b">
        <v>1</v>
      </c>
      <c r="V266" s="2" t="s">
        <v>113</v>
      </c>
      <c r="W266" s="1" t="s">
        <v>112</v>
      </c>
      <c r="X266" s="1" t="s">
        <v>114</v>
      </c>
      <c r="Y266" s="2" t="s">
        <v>112</v>
      </c>
      <c r="AA266" s="2" t="s">
        <v>112</v>
      </c>
      <c r="AB266" s="2">
        <v>14</v>
      </c>
      <c r="AC266" s="1" t="s">
        <v>111</v>
      </c>
      <c r="AF266" s="1" t="s">
        <v>111</v>
      </c>
      <c r="AJ266" s="1" t="s">
        <v>115</v>
      </c>
      <c r="AK266" s="1" t="s">
        <v>150</v>
      </c>
      <c r="AO266" s="1" t="s">
        <v>130</v>
      </c>
      <c r="AU266" s="1" t="s">
        <v>238</v>
      </c>
      <c r="AX266" s="1">
        <v>60</v>
      </c>
      <c r="AZ266" s="1" t="s">
        <v>155</v>
      </c>
      <c r="BA266" s="1">
        <v>1255</v>
      </c>
      <c r="BJ266" s="1" t="s">
        <v>112</v>
      </c>
      <c r="BK266" s="1" t="s">
        <v>112</v>
      </c>
      <c r="BL266" s="1" t="s">
        <v>142</v>
      </c>
      <c r="BQ266" s="1" t="s">
        <v>121</v>
      </c>
      <c r="BR266" s="1" t="s">
        <v>122</v>
      </c>
      <c r="BU266" s="34" t="s">
        <v>1458</v>
      </c>
      <c r="BV266" s="9">
        <v>44442</v>
      </c>
      <c r="BW266" s="34" t="s">
        <v>1459</v>
      </c>
      <c r="BX266" s="2" t="s">
        <v>111</v>
      </c>
      <c r="BY266" s="2" t="s">
        <v>136</v>
      </c>
      <c r="BZ266" s="2" t="s">
        <v>124</v>
      </c>
      <c r="CA266" s="2">
        <v>2</v>
      </c>
      <c r="CB266" s="1" t="s">
        <v>188</v>
      </c>
      <c r="CC266" s="2" t="s">
        <v>126</v>
      </c>
      <c r="CD266" s="1" t="b">
        <f t="shared" si="122"/>
        <v>0</v>
      </c>
      <c r="CE266" s="1" t="b">
        <f t="shared" si="144"/>
        <v>0</v>
      </c>
      <c r="CF266" s="1" t="b">
        <f t="shared" si="127"/>
        <v>0</v>
      </c>
      <c r="CG266" s="1" t="b">
        <f t="shared" si="128"/>
        <v>0</v>
      </c>
      <c r="CH266" s="1" t="b">
        <f t="shared" si="129"/>
        <v>0</v>
      </c>
      <c r="CI266" s="1" t="b">
        <f t="shared" si="130"/>
        <v>0</v>
      </c>
      <c r="CJ266" s="1" t="b">
        <f t="shared" si="131"/>
        <v>0</v>
      </c>
      <c r="CK266" s="1" t="b">
        <f t="shared" si="132"/>
        <v>0</v>
      </c>
      <c r="CL266" s="1" t="b">
        <f t="shared" si="133"/>
        <v>0</v>
      </c>
      <c r="CM266" s="1" t="b">
        <f t="shared" si="134"/>
        <v>1</v>
      </c>
      <c r="CN266" s="1" t="b">
        <f t="shared" si="135"/>
        <v>0</v>
      </c>
      <c r="CO266" s="2" t="b">
        <f t="shared" si="136"/>
        <v>0</v>
      </c>
      <c r="CP266" s="2" t="b">
        <f t="shared" si="137"/>
        <v>0</v>
      </c>
      <c r="CQ266" s="2" t="b">
        <f t="shared" si="138"/>
        <v>1</v>
      </c>
      <c r="CR266" s="6" t="str">
        <f t="shared" si="139"/>
        <v>Female</v>
      </c>
      <c r="CS266" s="7">
        <f t="shared" si="140"/>
        <v>0</v>
      </c>
      <c r="CT266" s="7">
        <f t="shared" si="141"/>
        <v>0</v>
      </c>
      <c r="CU266" s="7">
        <f t="shared" si="142"/>
        <v>0</v>
      </c>
      <c r="CV266" s="7">
        <f t="shared" si="143"/>
        <v>0</v>
      </c>
      <c r="CW266" s="7">
        <f t="shared" si="123"/>
        <v>1</v>
      </c>
      <c r="CX266" s="1" t="b">
        <f t="shared" si="124"/>
        <v>0</v>
      </c>
      <c r="CY266" s="1" t="b">
        <f t="shared" si="125"/>
        <v>0</v>
      </c>
      <c r="DG266" s="1" t="b">
        <f t="shared" si="126"/>
        <v>0</v>
      </c>
    </row>
    <row r="267" spans="1:131" ht="29" x14ac:dyDescent="0.35">
      <c r="B267" s="1" t="s">
        <v>13809</v>
      </c>
      <c r="C267" s="9">
        <v>44322</v>
      </c>
      <c r="D267" s="10" t="s">
        <v>13809</v>
      </c>
      <c r="E267" s="1">
        <v>18</v>
      </c>
      <c r="F267" s="1" t="s">
        <v>127</v>
      </c>
      <c r="G267" s="1" t="s">
        <v>13809</v>
      </c>
      <c r="H267" s="1" t="s">
        <v>13809</v>
      </c>
      <c r="I267" s="9">
        <v>44287</v>
      </c>
      <c r="J267" s="2" t="s">
        <v>109</v>
      </c>
      <c r="K267" s="2" t="s">
        <v>13809</v>
      </c>
      <c r="L267" s="9">
        <v>44319</v>
      </c>
      <c r="M267" s="2" t="s">
        <v>109</v>
      </c>
      <c r="N267" s="2" t="s">
        <v>13809</v>
      </c>
      <c r="O267" s="2" t="s">
        <v>110</v>
      </c>
      <c r="P267" s="2" t="s">
        <v>111</v>
      </c>
      <c r="S267" s="2" t="s">
        <v>112</v>
      </c>
      <c r="T267" s="2" t="s">
        <v>111</v>
      </c>
      <c r="U267" s="2" t="b">
        <f>OR(S267="yes",T267="yes")</f>
        <v>1</v>
      </c>
      <c r="V267" s="2" t="s">
        <v>126</v>
      </c>
      <c r="W267" s="1" t="s">
        <v>112</v>
      </c>
      <c r="X267" s="1" t="s">
        <v>110</v>
      </c>
      <c r="Y267" s="2" t="s">
        <v>112</v>
      </c>
      <c r="Z267" s="2" t="s">
        <v>111</v>
      </c>
      <c r="AA267" s="2" t="s">
        <v>112</v>
      </c>
      <c r="AB267" s="2">
        <v>1</v>
      </c>
      <c r="AF267" s="1" t="s">
        <v>111</v>
      </c>
      <c r="BQ267" s="1" t="s">
        <v>1460</v>
      </c>
      <c r="BU267" s="34" t="s">
        <v>13823</v>
      </c>
      <c r="BW267" s="34" t="s">
        <v>1461</v>
      </c>
      <c r="BZ267" s="2" t="s">
        <v>162</v>
      </c>
      <c r="CD267" s="1" t="b">
        <f t="shared" si="122"/>
        <v>1</v>
      </c>
      <c r="CE267" s="1" t="b">
        <f t="shared" si="144"/>
        <v>0</v>
      </c>
      <c r="CF267" s="1" t="b">
        <f t="shared" si="127"/>
        <v>0</v>
      </c>
      <c r="CG267" s="1" t="b">
        <f t="shared" si="128"/>
        <v>0</v>
      </c>
      <c r="CH267" s="1" t="b">
        <f t="shared" si="129"/>
        <v>0</v>
      </c>
      <c r="CI267" s="1" t="b">
        <f t="shared" si="130"/>
        <v>1</v>
      </c>
      <c r="CJ267" s="1" t="b">
        <f t="shared" si="131"/>
        <v>0</v>
      </c>
      <c r="CK267" s="1" t="b">
        <f t="shared" si="132"/>
        <v>0</v>
      </c>
      <c r="CL267" s="1" t="b">
        <f t="shared" si="133"/>
        <v>0</v>
      </c>
      <c r="CM267" s="1" t="b">
        <f t="shared" si="134"/>
        <v>0</v>
      </c>
      <c r="CN267" s="1" t="b">
        <f t="shared" si="135"/>
        <v>0</v>
      </c>
      <c r="CO267" s="2" t="b">
        <f t="shared" si="136"/>
        <v>1</v>
      </c>
      <c r="CP267" s="2" t="b">
        <f t="shared" si="137"/>
        <v>1</v>
      </c>
      <c r="CQ267" s="2" t="b">
        <f t="shared" si="138"/>
        <v>0</v>
      </c>
      <c r="CR267" s="6" t="str">
        <f t="shared" si="139"/>
        <v>Male</v>
      </c>
      <c r="CS267" s="7">
        <f t="shared" si="140"/>
        <v>1</v>
      </c>
      <c r="CT267" s="7">
        <f t="shared" si="141"/>
        <v>0</v>
      </c>
      <c r="CU267" s="7">
        <f t="shared" si="142"/>
        <v>0</v>
      </c>
      <c r="CV267" s="7">
        <f t="shared" si="143"/>
        <v>1</v>
      </c>
      <c r="CW267" s="7">
        <f t="shared" si="123"/>
        <v>0</v>
      </c>
      <c r="CX267" s="1" t="b">
        <f t="shared" si="124"/>
        <v>1</v>
      </c>
      <c r="CY267" s="1" t="b">
        <f t="shared" si="125"/>
        <v>1</v>
      </c>
      <c r="DG267" s="1" t="b">
        <f t="shared" si="126"/>
        <v>0</v>
      </c>
    </row>
    <row r="268" spans="1:131" ht="72.5" x14ac:dyDescent="0.35">
      <c r="B268" s="1" t="s">
        <v>13809</v>
      </c>
      <c r="C268" s="9">
        <v>44322</v>
      </c>
      <c r="D268" s="10" t="s">
        <v>13809</v>
      </c>
      <c r="E268" s="1">
        <v>29</v>
      </c>
      <c r="F268" s="1" t="s">
        <v>127</v>
      </c>
      <c r="G268" s="1" t="s">
        <v>13809</v>
      </c>
      <c r="H268" s="1" t="s">
        <v>13809</v>
      </c>
      <c r="I268" s="9">
        <v>44308</v>
      </c>
      <c r="J268" s="2" t="s">
        <v>128</v>
      </c>
      <c r="K268" s="2" t="s">
        <v>13809</v>
      </c>
      <c r="N268" s="2" t="s">
        <v>13809</v>
      </c>
      <c r="O268" s="2" t="s">
        <v>110</v>
      </c>
      <c r="P268" s="2" t="s">
        <v>111</v>
      </c>
      <c r="S268" s="2" t="s">
        <v>112</v>
      </c>
      <c r="T268" s="2" t="s">
        <v>111</v>
      </c>
      <c r="U268" s="2" t="b">
        <v>1</v>
      </c>
      <c r="V268" s="2" t="s">
        <v>113</v>
      </c>
      <c r="W268" s="1" t="s">
        <v>112</v>
      </c>
      <c r="X268" s="1" t="s">
        <v>114</v>
      </c>
      <c r="Y268" s="2" t="s">
        <v>112</v>
      </c>
      <c r="Z268" s="2" t="s">
        <v>112</v>
      </c>
      <c r="AA268" s="2" t="s">
        <v>111</v>
      </c>
      <c r="AB268" s="2">
        <v>8</v>
      </c>
      <c r="AC268" s="1" t="s">
        <v>111</v>
      </c>
      <c r="AF268" s="1" t="s">
        <v>111</v>
      </c>
      <c r="AJ268" s="1" t="s">
        <v>115</v>
      </c>
      <c r="AK268" s="1" t="s">
        <v>194</v>
      </c>
      <c r="AN268" s="1" t="s">
        <v>1462</v>
      </c>
      <c r="AO268" s="1" t="s">
        <v>117</v>
      </c>
      <c r="AS268" s="1" t="s">
        <v>140</v>
      </c>
      <c r="AU268" s="1" t="s">
        <v>238</v>
      </c>
      <c r="AX268" s="1">
        <v>50</v>
      </c>
      <c r="AZ268" s="1" t="s">
        <v>1463</v>
      </c>
      <c r="BC268" s="1" t="s">
        <v>1464</v>
      </c>
      <c r="BE268" s="1" t="s">
        <v>1465</v>
      </c>
      <c r="BJ268" s="1" t="s">
        <v>112</v>
      </c>
      <c r="BK268" s="1" t="s">
        <v>112</v>
      </c>
      <c r="BL268" s="1" t="s">
        <v>289</v>
      </c>
      <c r="BM268" s="1" t="s">
        <v>1466</v>
      </c>
      <c r="BQ268" s="1" t="s">
        <v>121</v>
      </c>
      <c r="BR268" s="1" t="s">
        <v>122</v>
      </c>
      <c r="BU268" s="34" t="s">
        <v>1467</v>
      </c>
      <c r="BV268" s="9">
        <v>44503</v>
      </c>
      <c r="BW268" s="34" t="s">
        <v>1468</v>
      </c>
      <c r="BX268" s="2" t="s">
        <v>111</v>
      </c>
      <c r="BY268" s="2" t="s">
        <v>123</v>
      </c>
      <c r="BZ268" s="2" t="s">
        <v>124</v>
      </c>
      <c r="CA268" s="2">
        <v>1</v>
      </c>
      <c r="CB268" s="1" t="s">
        <v>253</v>
      </c>
      <c r="CC268" s="2" t="s">
        <v>126</v>
      </c>
      <c r="CD268" s="1" t="b">
        <f t="shared" si="122"/>
        <v>1</v>
      </c>
      <c r="CE268" s="1" t="b">
        <f t="shared" si="144"/>
        <v>0</v>
      </c>
      <c r="CF268" s="1" t="b">
        <f t="shared" si="127"/>
        <v>0</v>
      </c>
      <c r="CG268" s="1" t="b">
        <f t="shared" si="128"/>
        <v>0</v>
      </c>
      <c r="CH268" s="1" t="b">
        <f t="shared" si="129"/>
        <v>0</v>
      </c>
      <c r="CI268" s="1" t="b">
        <f t="shared" si="130"/>
        <v>0</v>
      </c>
      <c r="CJ268" s="1" t="b">
        <f t="shared" si="131"/>
        <v>1</v>
      </c>
      <c r="CK268" s="1" t="b">
        <f t="shared" si="132"/>
        <v>0</v>
      </c>
      <c r="CL268" s="1" t="b">
        <f t="shared" si="133"/>
        <v>0</v>
      </c>
      <c r="CM268" s="1" t="b">
        <f t="shared" si="134"/>
        <v>0</v>
      </c>
      <c r="CN268" s="1" t="b">
        <f t="shared" si="135"/>
        <v>0</v>
      </c>
      <c r="CO268" s="2" t="b">
        <f t="shared" si="136"/>
        <v>0</v>
      </c>
      <c r="CP268" s="2" t="b">
        <f t="shared" si="137"/>
        <v>0</v>
      </c>
      <c r="CQ268" s="2" t="b">
        <f t="shared" si="138"/>
        <v>1</v>
      </c>
      <c r="CR268" s="6" t="str">
        <f t="shared" si="139"/>
        <v>Male</v>
      </c>
      <c r="CS268" s="7">
        <f t="shared" si="140"/>
        <v>0</v>
      </c>
      <c r="CT268" s="7">
        <f t="shared" si="141"/>
        <v>1</v>
      </c>
      <c r="CU268" s="7">
        <f t="shared" si="142"/>
        <v>0</v>
      </c>
      <c r="CV268" s="7">
        <f t="shared" si="143"/>
        <v>0</v>
      </c>
      <c r="CW268" s="7">
        <f t="shared" si="123"/>
        <v>0</v>
      </c>
      <c r="CX268" s="1" t="b">
        <f t="shared" si="124"/>
        <v>1</v>
      </c>
      <c r="CY268" s="1" t="b">
        <f t="shared" si="125"/>
        <v>1</v>
      </c>
      <c r="DG268" s="1" t="b">
        <f t="shared" si="126"/>
        <v>0</v>
      </c>
    </row>
    <row r="269" spans="1:131" ht="87" x14ac:dyDescent="0.35">
      <c r="B269" s="1" t="s">
        <v>13809</v>
      </c>
      <c r="C269" s="9">
        <v>44322</v>
      </c>
      <c r="D269" s="10" t="s">
        <v>13809</v>
      </c>
      <c r="E269" s="1">
        <v>39</v>
      </c>
      <c r="F269" s="1" t="s">
        <v>127</v>
      </c>
      <c r="G269" s="1" t="s">
        <v>13809</v>
      </c>
      <c r="H269" s="1" t="s">
        <v>13809</v>
      </c>
      <c r="J269" s="2" t="s">
        <v>109</v>
      </c>
      <c r="K269" s="2" t="s">
        <v>13809</v>
      </c>
      <c r="M269" s="2" t="s">
        <v>109</v>
      </c>
      <c r="N269" s="2" t="s">
        <v>13809</v>
      </c>
      <c r="O269" s="2" t="s">
        <v>110</v>
      </c>
      <c r="P269" s="2" t="s">
        <v>111</v>
      </c>
      <c r="S269" s="2" t="s">
        <v>112</v>
      </c>
      <c r="U269" s="2" t="b">
        <v>1</v>
      </c>
      <c r="V269" s="2" t="s">
        <v>1469</v>
      </c>
      <c r="W269" s="1" t="s">
        <v>112</v>
      </c>
      <c r="X269" s="1" t="s">
        <v>114</v>
      </c>
      <c r="Y269" s="2" t="s">
        <v>112</v>
      </c>
      <c r="Z269" s="2" t="s">
        <v>111</v>
      </c>
      <c r="AA269" s="2" t="s">
        <v>112</v>
      </c>
      <c r="AB269" s="2">
        <v>1</v>
      </c>
      <c r="AC269" s="1" t="s">
        <v>111</v>
      </c>
      <c r="AF269" s="1" t="s">
        <v>111</v>
      </c>
      <c r="AH269" s="1" t="s">
        <v>193</v>
      </c>
      <c r="AI269" s="1" t="s">
        <v>1470</v>
      </c>
      <c r="AJ269" s="1" t="s">
        <v>115</v>
      </c>
      <c r="AK269" s="1" t="s">
        <v>201</v>
      </c>
      <c r="AN269" s="1" t="s">
        <v>1471</v>
      </c>
      <c r="AO269" s="1" t="s">
        <v>130</v>
      </c>
      <c r="AS269" s="1" t="s">
        <v>140</v>
      </c>
      <c r="AZ269" s="1" t="s">
        <v>1001</v>
      </c>
      <c r="BA269" s="1" t="s">
        <v>1472</v>
      </c>
      <c r="BC269" s="1" t="s">
        <v>1473</v>
      </c>
      <c r="BJ269" s="1" t="s">
        <v>112</v>
      </c>
      <c r="BK269" s="1" t="s">
        <v>112</v>
      </c>
      <c r="BL269" s="1" t="s">
        <v>161</v>
      </c>
      <c r="BM269" s="1" t="s">
        <v>1474</v>
      </c>
      <c r="BQ269" s="1" t="s">
        <v>121</v>
      </c>
      <c r="BR269" s="1" t="s">
        <v>122</v>
      </c>
      <c r="BS269" s="1" t="s">
        <v>112</v>
      </c>
      <c r="BU269" s="34" t="s">
        <v>1475</v>
      </c>
      <c r="BV269" s="9">
        <v>44442</v>
      </c>
      <c r="BW269" s="34" t="s">
        <v>1476</v>
      </c>
      <c r="BY269" s="2" t="s">
        <v>136</v>
      </c>
      <c r="BZ269" s="2" t="s">
        <v>124</v>
      </c>
      <c r="CA269" s="2">
        <v>2</v>
      </c>
      <c r="CB269" s="1" t="s">
        <v>1477</v>
      </c>
      <c r="CC269" s="2" t="s">
        <v>126</v>
      </c>
      <c r="CD269" s="1" t="b">
        <f t="shared" si="122"/>
        <v>0</v>
      </c>
      <c r="CE269" s="1" t="b">
        <f t="shared" si="144"/>
        <v>0</v>
      </c>
      <c r="CF269" s="1" t="b">
        <f t="shared" si="127"/>
        <v>0</v>
      </c>
      <c r="CG269" s="1" t="b">
        <f t="shared" si="128"/>
        <v>0</v>
      </c>
      <c r="CH269" s="1" t="b">
        <f t="shared" si="129"/>
        <v>0</v>
      </c>
      <c r="CI269" s="1" t="b">
        <f t="shared" si="130"/>
        <v>0</v>
      </c>
      <c r="CJ269" s="1" t="b">
        <f t="shared" si="131"/>
        <v>0</v>
      </c>
      <c r="CK269" s="1" t="b">
        <f t="shared" si="132"/>
        <v>1</v>
      </c>
      <c r="CL269" s="1" t="b">
        <f t="shared" si="133"/>
        <v>0</v>
      </c>
      <c r="CM269" s="1" t="b">
        <f t="shared" si="134"/>
        <v>0</v>
      </c>
      <c r="CN269" s="1" t="b">
        <f t="shared" si="135"/>
        <v>0</v>
      </c>
      <c r="CO269" s="2" t="b">
        <f t="shared" si="136"/>
        <v>1</v>
      </c>
      <c r="CP269" s="2" t="b">
        <f t="shared" si="137"/>
        <v>1</v>
      </c>
      <c r="CQ269" s="2" t="b">
        <f t="shared" si="138"/>
        <v>0</v>
      </c>
      <c r="CR269" s="6" t="str">
        <f t="shared" si="139"/>
        <v>Male</v>
      </c>
      <c r="CS269" s="7">
        <f t="shared" si="140"/>
        <v>1</v>
      </c>
      <c r="CT269" s="7">
        <f t="shared" si="141"/>
        <v>0</v>
      </c>
      <c r="CU269" s="7">
        <f t="shared" si="142"/>
        <v>0</v>
      </c>
      <c r="CV269" s="7">
        <f t="shared" si="143"/>
        <v>1</v>
      </c>
      <c r="CW269" s="7">
        <f t="shared" si="123"/>
        <v>0</v>
      </c>
      <c r="CX269" s="1" t="b">
        <f t="shared" si="124"/>
        <v>0</v>
      </c>
      <c r="CY269" s="1" t="b">
        <f t="shared" si="125"/>
        <v>1</v>
      </c>
      <c r="DG269" s="1" t="b">
        <f t="shared" si="126"/>
        <v>0</v>
      </c>
    </row>
    <row r="270" spans="1:131" ht="101.5" x14ac:dyDescent="0.35">
      <c r="A270" s="2">
        <v>56</v>
      </c>
      <c r="B270" s="1" t="s">
        <v>13809</v>
      </c>
      <c r="C270" s="9">
        <v>44323</v>
      </c>
      <c r="D270" s="10" t="s">
        <v>13809</v>
      </c>
      <c r="E270" s="1" t="e">
        <f>ROUND((C270-D270)/365,0)</f>
        <v>#VALUE!</v>
      </c>
      <c r="F270" s="1" t="s">
        <v>127</v>
      </c>
      <c r="G270" s="1" t="s">
        <v>13809</v>
      </c>
      <c r="H270" s="1" t="s">
        <v>13809</v>
      </c>
      <c r="I270" s="9">
        <v>44265</v>
      </c>
      <c r="J270" s="2" t="s">
        <v>109</v>
      </c>
      <c r="K270" s="2" t="s">
        <v>13809</v>
      </c>
      <c r="L270" s="9">
        <v>44285</v>
      </c>
      <c r="M270" s="2" t="s">
        <v>109</v>
      </c>
      <c r="N270" s="2" t="s">
        <v>13809</v>
      </c>
      <c r="O270" s="2" t="s">
        <v>110</v>
      </c>
      <c r="P270" s="2" t="s">
        <v>111</v>
      </c>
      <c r="S270" s="2" t="s">
        <v>112</v>
      </c>
      <c r="T270" s="2" t="s">
        <v>112</v>
      </c>
      <c r="U270" s="2" t="b">
        <f>OR(S270="yes",T270="yes")</f>
        <v>1</v>
      </c>
      <c r="V270" s="2" t="s">
        <v>113</v>
      </c>
      <c r="W270" s="1" t="s">
        <v>112</v>
      </c>
      <c r="X270" s="1" t="s">
        <v>114</v>
      </c>
      <c r="Y270" s="2" t="s">
        <v>112</v>
      </c>
      <c r="Z270" s="2" t="s">
        <v>111</v>
      </c>
      <c r="AA270" s="2" t="s">
        <v>112</v>
      </c>
      <c r="AB270" s="2">
        <v>2</v>
      </c>
      <c r="AC270" s="1" t="s">
        <v>111</v>
      </c>
      <c r="AF270" s="1" t="s">
        <v>111</v>
      </c>
      <c r="AK270" s="1" t="s">
        <v>1478</v>
      </c>
      <c r="AO270" s="1" t="s">
        <v>656</v>
      </c>
      <c r="AS270" s="1" t="s">
        <v>118</v>
      </c>
      <c r="AU270" s="1" t="s">
        <v>1255</v>
      </c>
      <c r="AX270" s="1" t="s">
        <v>784</v>
      </c>
      <c r="AY270" s="1" t="s">
        <v>111</v>
      </c>
      <c r="AZ270" s="1" t="s">
        <v>222</v>
      </c>
      <c r="BC270" s="1" t="s">
        <v>1479</v>
      </c>
      <c r="BJ270" s="1" t="s">
        <v>112</v>
      </c>
      <c r="BQ270" s="1" t="s">
        <v>121</v>
      </c>
      <c r="BR270" s="1" t="s">
        <v>122</v>
      </c>
      <c r="BS270" s="1" t="s">
        <v>112</v>
      </c>
      <c r="BU270" s="34" t="s">
        <v>1480</v>
      </c>
      <c r="BV270" s="9">
        <v>44289</v>
      </c>
      <c r="BW270" s="34" t="s">
        <v>14165</v>
      </c>
      <c r="BX270" s="2" t="s">
        <v>111</v>
      </c>
      <c r="BY270" s="2" t="s">
        <v>123</v>
      </c>
      <c r="BZ270" s="2" t="s">
        <v>124</v>
      </c>
      <c r="CA270" s="2">
        <v>2</v>
      </c>
      <c r="CB270" s="1" t="s">
        <v>751</v>
      </c>
      <c r="CC270" s="2" t="s">
        <v>126</v>
      </c>
      <c r="CD270" s="1" t="e">
        <f t="shared" si="122"/>
        <v>#VALUE!</v>
      </c>
      <c r="CE270" s="1" t="e">
        <f t="shared" si="144"/>
        <v>#VALUE!</v>
      </c>
      <c r="CF270" s="1" t="e">
        <f t="shared" si="127"/>
        <v>#VALUE!</v>
      </c>
      <c r="CG270" s="1" t="e">
        <f t="shared" si="128"/>
        <v>#VALUE!</v>
      </c>
      <c r="CH270" s="1" t="e">
        <f t="shared" si="129"/>
        <v>#VALUE!</v>
      </c>
      <c r="CI270" s="1" t="e">
        <f t="shared" si="130"/>
        <v>#VALUE!</v>
      </c>
      <c r="CJ270" s="1" t="e">
        <f t="shared" si="131"/>
        <v>#VALUE!</v>
      </c>
      <c r="CK270" s="1" t="e">
        <f t="shared" si="132"/>
        <v>#VALUE!</v>
      </c>
      <c r="CL270" s="1" t="e">
        <f t="shared" si="133"/>
        <v>#VALUE!</v>
      </c>
      <c r="CM270" s="1" t="e">
        <f t="shared" si="134"/>
        <v>#VALUE!</v>
      </c>
      <c r="CN270" s="1" t="e">
        <f t="shared" si="135"/>
        <v>#VALUE!</v>
      </c>
      <c r="CO270" s="2" t="b">
        <f t="shared" si="136"/>
        <v>1</v>
      </c>
      <c r="CP270" s="2" t="b">
        <f t="shared" si="137"/>
        <v>1</v>
      </c>
      <c r="CQ270" s="2" t="b">
        <f t="shared" si="138"/>
        <v>0</v>
      </c>
      <c r="CR270" s="6" t="str">
        <f t="shared" si="139"/>
        <v>Male</v>
      </c>
      <c r="CS270" s="7">
        <f t="shared" si="140"/>
        <v>1</v>
      </c>
      <c r="CT270" s="7">
        <f t="shared" si="141"/>
        <v>0</v>
      </c>
      <c r="CU270" s="7">
        <f t="shared" si="142"/>
        <v>0</v>
      </c>
      <c r="CV270" s="7">
        <f t="shared" si="143"/>
        <v>1</v>
      </c>
      <c r="CW270" s="7">
        <f t="shared" si="123"/>
        <v>0</v>
      </c>
      <c r="CX270" s="1" t="e">
        <f t="shared" si="124"/>
        <v>#VALUE!</v>
      </c>
      <c r="CY270" s="1" t="e">
        <f t="shared" si="125"/>
        <v>#VALUE!</v>
      </c>
      <c r="DG270" s="1" t="e">
        <f t="shared" si="126"/>
        <v>#VALUE!</v>
      </c>
      <c r="DH270" s="4"/>
      <c r="DI270" s="4"/>
      <c r="DJ270" s="4"/>
      <c r="DK270" s="4"/>
      <c r="DL270" s="4"/>
      <c r="DM270" s="4"/>
      <c r="DN270" s="4"/>
      <c r="DO270" s="4"/>
      <c r="DP270" s="4"/>
      <c r="DQ270" s="4"/>
      <c r="DR270" s="4"/>
      <c r="DS270" s="4"/>
      <c r="DT270" s="4"/>
      <c r="DU270" s="4"/>
      <c r="DV270" s="4"/>
      <c r="DW270" s="4"/>
      <c r="DX270" s="4"/>
      <c r="DY270" s="4"/>
      <c r="DZ270" s="4"/>
      <c r="EA270" s="4"/>
    </row>
    <row r="271" spans="1:131" ht="188.5" x14ac:dyDescent="0.35">
      <c r="A271" s="2">
        <v>2</v>
      </c>
      <c r="B271" s="1" t="s">
        <v>13809</v>
      </c>
      <c r="C271" s="9">
        <v>44329</v>
      </c>
      <c r="D271" s="10" t="s">
        <v>13809</v>
      </c>
      <c r="E271" s="1" t="e">
        <f>ROUND((C271-D271)/365,0)</f>
        <v>#VALUE!</v>
      </c>
      <c r="F271" s="1" t="s">
        <v>127</v>
      </c>
      <c r="G271" s="1" t="s">
        <v>13809</v>
      </c>
      <c r="H271" s="1" t="s">
        <v>13809</v>
      </c>
      <c r="I271" s="2" t="s">
        <v>183</v>
      </c>
      <c r="K271" s="2" t="s">
        <v>13809</v>
      </c>
      <c r="L271" s="9">
        <v>44317</v>
      </c>
      <c r="M271" s="2" t="s">
        <v>109</v>
      </c>
      <c r="N271" s="2" t="s">
        <v>13809</v>
      </c>
      <c r="O271" s="2" t="s">
        <v>110</v>
      </c>
      <c r="P271" s="2" t="s">
        <v>111</v>
      </c>
      <c r="S271" s="2" t="s">
        <v>112</v>
      </c>
      <c r="T271" s="2" t="s">
        <v>111</v>
      </c>
      <c r="U271" s="2" t="b">
        <f>OR(S271="yes",T271="yes")</f>
        <v>1</v>
      </c>
      <c r="V271" s="2" t="s">
        <v>113</v>
      </c>
      <c r="W271" s="1" t="s">
        <v>112</v>
      </c>
      <c r="X271" s="1" t="s">
        <v>110</v>
      </c>
      <c r="Y271" s="2" t="s">
        <v>112</v>
      </c>
      <c r="Z271" s="2" t="s">
        <v>111</v>
      </c>
      <c r="AA271" s="2" t="s">
        <v>112</v>
      </c>
      <c r="AB271" s="2">
        <v>3</v>
      </c>
      <c r="AC271" s="1" t="s">
        <v>111</v>
      </c>
      <c r="AF271" s="1" t="s">
        <v>111</v>
      </c>
      <c r="AK271" s="1" t="s">
        <v>1262</v>
      </c>
      <c r="AL271" s="1" t="s">
        <v>1481</v>
      </c>
      <c r="AM271" s="1" t="s">
        <v>184</v>
      </c>
      <c r="AN271" s="1" t="s">
        <v>1482</v>
      </c>
      <c r="AO271" s="1" t="s">
        <v>679</v>
      </c>
      <c r="AS271" s="1" t="s">
        <v>118</v>
      </c>
      <c r="AZ271" s="1" t="s">
        <v>254</v>
      </c>
      <c r="BC271" s="1" t="s">
        <v>1483</v>
      </c>
      <c r="BG271" s="1" t="s">
        <v>1483</v>
      </c>
      <c r="BH271" s="1" t="s">
        <v>1483</v>
      </c>
      <c r="BJ271" s="11" t="s">
        <v>113</v>
      </c>
      <c r="BQ271" s="11" t="s">
        <v>121</v>
      </c>
      <c r="BR271" s="11" t="s">
        <v>122</v>
      </c>
      <c r="BS271" s="11" t="s">
        <v>113</v>
      </c>
      <c r="BU271" s="34" t="s">
        <v>13824</v>
      </c>
      <c r="BV271" s="9">
        <v>44329</v>
      </c>
      <c r="BW271" s="34" t="s">
        <v>14166</v>
      </c>
      <c r="BZ271" s="2" t="s">
        <v>162</v>
      </c>
      <c r="CA271" s="2">
        <v>2</v>
      </c>
      <c r="CB271" s="1" t="s">
        <v>247</v>
      </c>
      <c r="CC271" s="2" t="s">
        <v>126</v>
      </c>
      <c r="CD271" s="1" t="e">
        <f t="shared" si="122"/>
        <v>#VALUE!</v>
      </c>
      <c r="CE271" s="1" t="e">
        <f t="shared" si="144"/>
        <v>#VALUE!</v>
      </c>
      <c r="CF271" s="1" t="e">
        <f t="shared" si="127"/>
        <v>#VALUE!</v>
      </c>
      <c r="CG271" s="1" t="e">
        <f t="shared" si="128"/>
        <v>#VALUE!</v>
      </c>
      <c r="CH271" s="1" t="e">
        <f t="shared" si="129"/>
        <v>#VALUE!</v>
      </c>
      <c r="CI271" s="1" t="e">
        <f t="shared" si="130"/>
        <v>#VALUE!</v>
      </c>
      <c r="CJ271" s="1" t="e">
        <f t="shared" si="131"/>
        <v>#VALUE!</v>
      </c>
      <c r="CK271" s="1" t="e">
        <f t="shared" si="132"/>
        <v>#VALUE!</v>
      </c>
      <c r="CL271" s="1" t="e">
        <f t="shared" si="133"/>
        <v>#VALUE!</v>
      </c>
      <c r="CM271" s="1" t="e">
        <f t="shared" si="134"/>
        <v>#VALUE!</v>
      </c>
      <c r="CN271" s="1" t="e">
        <f t="shared" si="135"/>
        <v>#VALUE!</v>
      </c>
      <c r="CO271" s="2" t="b">
        <f t="shared" si="136"/>
        <v>1</v>
      </c>
      <c r="CP271" s="2" t="b">
        <f t="shared" si="137"/>
        <v>1</v>
      </c>
      <c r="CQ271" s="2" t="b">
        <f t="shared" si="138"/>
        <v>0</v>
      </c>
      <c r="CR271" s="6" t="str">
        <f t="shared" si="139"/>
        <v>Male</v>
      </c>
      <c r="CS271" s="7">
        <f t="shared" si="140"/>
        <v>0</v>
      </c>
      <c r="CT271" s="7">
        <f t="shared" si="141"/>
        <v>0</v>
      </c>
      <c r="CU271" s="7">
        <f t="shared" si="142"/>
        <v>0</v>
      </c>
      <c r="CV271" s="7">
        <f t="shared" si="143"/>
        <v>1</v>
      </c>
      <c r="CW271" s="7">
        <f t="shared" si="123"/>
        <v>0</v>
      </c>
      <c r="CX271" s="1" t="e">
        <f t="shared" si="124"/>
        <v>#VALUE!</v>
      </c>
      <c r="CY271" s="1" t="e">
        <f t="shared" si="125"/>
        <v>#VALUE!</v>
      </c>
      <c r="DG271" s="1" t="e">
        <f t="shared" si="126"/>
        <v>#VALUE!</v>
      </c>
      <c r="DH271" s="4"/>
      <c r="DI271" s="4"/>
      <c r="DJ271" s="4"/>
      <c r="DK271" s="4"/>
      <c r="DL271" s="4"/>
      <c r="DM271" s="4"/>
      <c r="DN271" s="4"/>
      <c r="DO271" s="4"/>
      <c r="DP271" s="4"/>
      <c r="DQ271" s="4"/>
      <c r="DR271" s="4"/>
      <c r="DS271" s="4"/>
      <c r="DT271" s="4"/>
      <c r="DU271" s="4"/>
      <c r="DV271" s="4"/>
      <c r="DW271" s="4"/>
      <c r="DX271" s="4"/>
      <c r="DY271" s="4"/>
      <c r="DZ271" s="4"/>
      <c r="EA271" s="4"/>
    </row>
    <row r="272" spans="1:131" ht="72.5" x14ac:dyDescent="0.35">
      <c r="B272" s="1" t="s">
        <v>13809</v>
      </c>
      <c r="C272" s="9">
        <v>44323</v>
      </c>
      <c r="D272" s="10" t="s">
        <v>13809</v>
      </c>
      <c r="E272" s="1">
        <v>40</v>
      </c>
      <c r="F272" s="1" t="s">
        <v>127</v>
      </c>
      <c r="G272" s="1" t="s">
        <v>13809</v>
      </c>
      <c r="H272" s="1" t="s">
        <v>13809</v>
      </c>
      <c r="I272" s="9">
        <v>44292</v>
      </c>
      <c r="J272" s="2" t="s">
        <v>109</v>
      </c>
      <c r="K272" s="2" t="s">
        <v>13809</v>
      </c>
      <c r="L272" s="9">
        <v>44313</v>
      </c>
      <c r="M272" s="2" t="s">
        <v>109</v>
      </c>
      <c r="N272" s="2" t="s">
        <v>13809</v>
      </c>
      <c r="O272" s="2" t="s">
        <v>110</v>
      </c>
      <c r="P272" s="2" t="s">
        <v>111</v>
      </c>
      <c r="S272" s="2" t="s">
        <v>112</v>
      </c>
      <c r="T272" s="2" t="s">
        <v>111</v>
      </c>
      <c r="U272" s="2" t="b">
        <v>1</v>
      </c>
      <c r="V272" s="2" t="s">
        <v>113</v>
      </c>
      <c r="W272" s="1" t="s">
        <v>112</v>
      </c>
      <c r="X272" s="1" t="s">
        <v>114</v>
      </c>
      <c r="Y272" s="2" t="s">
        <v>112</v>
      </c>
      <c r="Z272" s="2" t="s">
        <v>111</v>
      </c>
      <c r="AA272" s="2" t="s">
        <v>112</v>
      </c>
      <c r="AB272" s="2">
        <v>2</v>
      </c>
      <c r="AC272" s="1" t="s">
        <v>111</v>
      </c>
      <c r="AF272" s="1" t="s">
        <v>111</v>
      </c>
      <c r="AJ272" s="1" t="s">
        <v>115</v>
      </c>
      <c r="AK272" s="1" t="s">
        <v>201</v>
      </c>
      <c r="AN272" s="1" t="s">
        <v>1484</v>
      </c>
      <c r="AO272" s="1" t="s">
        <v>130</v>
      </c>
      <c r="AS272" s="1" t="s">
        <v>140</v>
      </c>
      <c r="AZ272" s="1" t="s">
        <v>179</v>
      </c>
      <c r="BA272" s="1" t="s">
        <v>1485</v>
      </c>
      <c r="BG272" s="1" t="s">
        <v>1486</v>
      </c>
      <c r="BJ272" s="1" t="s">
        <v>112</v>
      </c>
      <c r="BK272" s="1" t="s">
        <v>112</v>
      </c>
      <c r="BL272" s="1" t="s">
        <v>588</v>
      </c>
      <c r="BQ272" s="1" t="s">
        <v>121</v>
      </c>
      <c r="BR272" s="1" t="s">
        <v>122</v>
      </c>
      <c r="BS272" s="1" t="s">
        <v>112</v>
      </c>
      <c r="BU272" s="34" t="s">
        <v>1487</v>
      </c>
      <c r="BV272" s="9">
        <v>44427</v>
      </c>
      <c r="BW272" s="34" t="s">
        <v>1488</v>
      </c>
      <c r="BX272" s="2" t="s">
        <v>111</v>
      </c>
      <c r="BY272" s="2" t="s">
        <v>123</v>
      </c>
      <c r="BZ272" s="2" t="s">
        <v>124</v>
      </c>
      <c r="CA272" s="2">
        <v>2</v>
      </c>
      <c r="CB272" s="1" t="s">
        <v>270</v>
      </c>
      <c r="CC272" s="2" t="s">
        <v>126</v>
      </c>
      <c r="CD272" s="1" t="b">
        <f t="shared" si="122"/>
        <v>0</v>
      </c>
      <c r="CE272" s="1" t="b">
        <f t="shared" si="144"/>
        <v>0</v>
      </c>
      <c r="CF272" s="1" t="b">
        <f t="shared" si="127"/>
        <v>0</v>
      </c>
      <c r="CG272" s="1" t="b">
        <f t="shared" si="128"/>
        <v>0</v>
      </c>
      <c r="CH272" s="1" t="b">
        <f t="shared" si="129"/>
        <v>0</v>
      </c>
      <c r="CI272" s="1" t="b">
        <f t="shared" si="130"/>
        <v>0</v>
      </c>
      <c r="CJ272" s="1" t="b">
        <f t="shared" si="131"/>
        <v>0</v>
      </c>
      <c r="CK272" s="1" t="b">
        <f t="shared" si="132"/>
        <v>0</v>
      </c>
      <c r="CL272" s="1" t="b">
        <f t="shared" si="133"/>
        <v>1</v>
      </c>
      <c r="CM272" s="1" t="b">
        <f t="shared" si="134"/>
        <v>0</v>
      </c>
      <c r="CN272" s="1" t="b">
        <f t="shared" si="135"/>
        <v>0</v>
      </c>
      <c r="CO272" s="2" t="b">
        <f t="shared" si="136"/>
        <v>1</v>
      </c>
      <c r="CP272" s="2" t="b">
        <f t="shared" si="137"/>
        <v>1</v>
      </c>
      <c r="CQ272" s="2" t="b">
        <f t="shared" si="138"/>
        <v>0</v>
      </c>
      <c r="CR272" s="6" t="str">
        <f t="shared" si="139"/>
        <v>Male</v>
      </c>
      <c r="CS272" s="7">
        <f t="shared" si="140"/>
        <v>1</v>
      </c>
      <c r="CT272" s="7">
        <f t="shared" si="141"/>
        <v>0</v>
      </c>
      <c r="CU272" s="7">
        <f t="shared" si="142"/>
        <v>0</v>
      </c>
      <c r="CV272" s="7">
        <f t="shared" si="143"/>
        <v>1</v>
      </c>
      <c r="CW272" s="7">
        <f t="shared" si="123"/>
        <v>0</v>
      </c>
      <c r="CX272" s="1" t="b">
        <f t="shared" si="124"/>
        <v>0</v>
      </c>
      <c r="CY272" s="1" t="b">
        <f t="shared" si="125"/>
        <v>1</v>
      </c>
      <c r="DB272" s="4"/>
      <c r="DC272" s="4"/>
      <c r="DD272" s="4"/>
      <c r="DG272" s="1" t="b">
        <f t="shared" si="126"/>
        <v>0</v>
      </c>
    </row>
    <row r="273" spans="1:131" ht="72.5" x14ac:dyDescent="0.35">
      <c r="A273" s="2">
        <v>57</v>
      </c>
      <c r="B273" s="1" t="s">
        <v>13809</v>
      </c>
      <c r="C273" s="9">
        <v>44323</v>
      </c>
      <c r="D273" s="10" t="s">
        <v>13809</v>
      </c>
      <c r="E273" s="1" t="e">
        <f>ROUND((C273-D273)/365,0)</f>
        <v>#VALUE!</v>
      </c>
      <c r="F273" s="1" t="s">
        <v>127</v>
      </c>
      <c r="G273" s="1" t="s">
        <v>13809</v>
      </c>
      <c r="H273" s="1" t="s">
        <v>13809</v>
      </c>
      <c r="I273" s="2" t="s">
        <v>183</v>
      </c>
      <c r="J273" s="2" t="s">
        <v>109</v>
      </c>
      <c r="K273" s="2" t="s">
        <v>13809</v>
      </c>
      <c r="L273" s="9">
        <v>44307</v>
      </c>
      <c r="M273" s="2" t="s">
        <v>109</v>
      </c>
      <c r="N273" s="2" t="s">
        <v>13809</v>
      </c>
      <c r="O273" s="2" t="s">
        <v>110</v>
      </c>
      <c r="P273" s="2" t="s">
        <v>111</v>
      </c>
      <c r="S273" s="2" t="s">
        <v>111</v>
      </c>
      <c r="T273" s="2" t="s">
        <v>112</v>
      </c>
      <c r="U273" s="2" t="b">
        <f>OR(S273="yes",T273="yes")</f>
        <v>1</v>
      </c>
      <c r="V273" s="2" t="s">
        <v>113</v>
      </c>
      <c r="W273" s="1" t="s">
        <v>112</v>
      </c>
      <c r="X273" s="1" t="s">
        <v>138</v>
      </c>
      <c r="Y273" s="2" t="s">
        <v>112</v>
      </c>
      <c r="Z273" s="2" t="s">
        <v>111</v>
      </c>
      <c r="AA273" s="2" t="s">
        <v>112</v>
      </c>
      <c r="AB273" s="2">
        <v>3</v>
      </c>
      <c r="AC273" s="1" t="s">
        <v>111</v>
      </c>
      <c r="AF273" s="1" t="s">
        <v>111</v>
      </c>
      <c r="AJ273" s="1" t="s">
        <v>115</v>
      </c>
      <c r="AK273" s="1" t="s">
        <v>228</v>
      </c>
      <c r="AN273" s="1" t="s">
        <v>1489</v>
      </c>
      <c r="AO273" s="1" t="s">
        <v>117</v>
      </c>
      <c r="AS273" s="1" t="s">
        <v>140</v>
      </c>
      <c r="AU273" s="1" t="s">
        <v>132</v>
      </c>
      <c r="BJ273" s="1" t="s">
        <v>111</v>
      </c>
      <c r="BN273" s="1" t="s">
        <v>112</v>
      </c>
      <c r="BO273" s="1" t="s">
        <v>148</v>
      </c>
      <c r="BP273" s="1" t="s">
        <v>1490</v>
      </c>
      <c r="BU273" s="34" t="s">
        <v>1491</v>
      </c>
      <c r="BV273" s="9">
        <v>44370</v>
      </c>
      <c r="BW273" s="34" t="s">
        <v>1492</v>
      </c>
      <c r="BX273" s="2" t="s">
        <v>111</v>
      </c>
      <c r="BY273" s="2" t="s">
        <v>174</v>
      </c>
      <c r="BZ273" s="2" t="s">
        <v>124</v>
      </c>
      <c r="CA273" s="2">
        <v>2</v>
      </c>
      <c r="CB273" s="1" t="s">
        <v>149</v>
      </c>
      <c r="CC273" s="2" t="s">
        <v>113</v>
      </c>
      <c r="CD273" s="1" t="e">
        <f t="shared" si="122"/>
        <v>#VALUE!</v>
      </c>
      <c r="CE273" s="1" t="e">
        <f t="shared" si="144"/>
        <v>#VALUE!</v>
      </c>
      <c r="CF273" s="1" t="e">
        <f t="shared" si="127"/>
        <v>#VALUE!</v>
      </c>
      <c r="CG273" s="1" t="e">
        <f t="shared" si="128"/>
        <v>#VALUE!</v>
      </c>
      <c r="CH273" s="1" t="e">
        <f t="shared" si="129"/>
        <v>#VALUE!</v>
      </c>
      <c r="CI273" s="1" t="e">
        <f t="shared" si="130"/>
        <v>#VALUE!</v>
      </c>
      <c r="CJ273" s="1" t="e">
        <f t="shared" si="131"/>
        <v>#VALUE!</v>
      </c>
      <c r="CK273" s="1" t="e">
        <f t="shared" si="132"/>
        <v>#VALUE!</v>
      </c>
      <c r="CL273" s="1" t="e">
        <f t="shared" si="133"/>
        <v>#VALUE!</v>
      </c>
      <c r="CM273" s="1" t="e">
        <f t="shared" si="134"/>
        <v>#VALUE!</v>
      </c>
      <c r="CN273" s="1" t="e">
        <f t="shared" si="135"/>
        <v>#VALUE!</v>
      </c>
      <c r="CO273" s="2" t="b">
        <f t="shared" si="136"/>
        <v>1</v>
      </c>
      <c r="CP273" s="2" t="b">
        <f t="shared" si="137"/>
        <v>1</v>
      </c>
      <c r="CQ273" s="2" t="b">
        <f t="shared" si="138"/>
        <v>0</v>
      </c>
      <c r="CR273" s="6" t="str">
        <f t="shared" si="139"/>
        <v>Male</v>
      </c>
      <c r="CS273" s="7">
        <f t="shared" si="140"/>
        <v>1</v>
      </c>
      <c r="CT273" s="7">
        <f t="shared" si="141"/>
        <v>0</v>
      </c>
      <c r="CU273" s="7">
        <f t="shared" si="142"/>
        <v>0</v>
      </c>
      <c r="CV273" s="7">
        <f t="shared" si="143"/>
        <v>1</v>
      </c>
      <c r="CW273" s="7">
        <f t="shared" si="123"/>
        <v>0</v>
      </c>
      <c r="CX273" s="1" t="e">
        <f t="shared" si="124"/>
        <v>#VALUE!</v>
      </c>
      <c r="CY273" s="1" t="e">
        <f t="shared" si="125"/>
        <v>#VALUE!</v>
      </c>
      <c r="DE273" s="4"/>
      <c r="DF273" s="4"/>
      <c r="DG273" s="1" t="e">
        <f t="shared" si="126"/>
        <v>#VALUE!</v>
      </c>
    </row>
    <row r="274" spans="1:131" ht="145" x14ac:dyDescent="0.35">
      <c r="B274" s="1" t="s">
        <v>13809</v>
      </c>
      <c r="C274" s="9">
        <v>44323</v>
      </c>
      <c r="D274" s="10" t="s">
        <v>13809</v>
      </c>
      <c r="E274" s="1">
        <v>35</v>
      </c>
      <c r="F274" s="1" t="s">
        <v>127</v>
      </c>
      <c r="G274" s="1" t="s">
        <v>13809</v>
      </c>
      <c r="H274" s="1" t="s">
        <v>13809</v>
      </c>
      <c r="I274" s="2" t="s">
        <v>183</v>
      </c>
      <c r="J274" s="2" t="s">
        <v>163</v>
      </c>
      <c r="K274" s="2" t="s">
        <v>13809</v>
      </c>
      <c r="L274" s="9">
        <v>44288</v>
      </c>
      <c r="M274" s="2" t="s">
        <v>109</v>
      </c>
      <c r="N274" s="2" t="s">
        <v>13809</v>
      </c>
      <c r="O274" s="2" t="s">
        <v>110</v>
      </c>
      <c r="P274" s="2" t="s">
        <v>111</v>
      </c>
      <c r="S274" s="2" t="s">
        <v>112</v>
      </c>
      <c r="T274" s="2" t="s">
        <v>111</v>
      </c>
      <c r="U274" s="2" t="b">
        <v>1</v>
      </c>
      <c r="V274" s="2" t="s">
        <v>126</v>
      </c>
      <c r="W274" s="1" t="s">
        <v>112</v>
      </c>
      <c r="X274" s="1" t="s">
        <v>114</v>
      </c>
      <c r="Y274" s="2" t="s">
        <v>112</v>
      </c>
      <c r="AA274" s="2" t="s">
        <v>112</v>
      </c>
      <c r="AB274" s="2">
        <v>21</v>
      </c>
      <c r="AC274" s="1" t="s">
        <v>112</v>
      </c>
      <c r="AD274" s="1" t="s">
        <v>192</v>
      </c>
      <c r="AE274" s="1" t="s">
        <v>1493</v>
      </c>
      <c r="AF274" s="1" t="s">
        <v>111</v>
      </c>
      <c r="AJ274" s="1" t="s">
        <v>115</v>
      </c>
      <c r="AK274" s="1" t="s">
        <v>201</v>
      </c>
      <c r="AN274" s="1" t="s">
        <v>1494</v>
      </c>
      <c r="BJ274" s="1" t="s">
        <v>112</v>
      </c>
      <c r="BQ274" s="1" t="s">
        <v>1495</v>
      </c>
      <c r="BU274" s="34" t="s">
        <v>1496</v>
      </c>
      <c r="BV274" s="9">
        <v>44323</v>
      </c>
      <c r="BW274" s="34" t="s">
        <v>1497</v>
      </c>
      <c r="BY274" s="5" t="s">
        <v>153</v>
      </c>
      <c r="BZ274" s="2" t="s">
        <v>162</v>
      </c>
      <c r="CA274" s="2">
        <v>2</v>
      </c>
      <c r="CB274" s="1" t="s">
        <v>493</v>
      </c>
      <c r="CD274" s="1" t="b">
        <f t="shared" si="122"/>
        <v>0</v>
      </c>
      <c r="CE274" s="1" t="b">
        <f t="shared" si="144"/>
        <v>0</v>
      </c>
      <c r="CF274" s="1" t="b">
        <f t="shared" si="127"/>
        <v>0</v>
      </c>
      <c r="CG274" s="1" t="b">
        <f t="shared" si="128"/>
        <v>0</v>
      </c>
      <c r="CH274" s="1" t="b">
        <f t="shared" si="129"/>
        <v>0</v>
      </c>
      <c r="CI274" s="1" t="b">
        <f t="shared" si="130"/>
        <v>0</v>
      </c>
      <c r="CJ274" s="1" t="b">
        <f t="shared" si="131"/>
        <v>0</v>
      </c>
      <c r="CK274" s="1" t="b">
        <f t="shared" si="132"/>
        <v>1</v>
      </c>
      <c r="CL274" s="1" t="b">
        <f t="shared" si="133"/>
        <v>0</v>
      </c>
      <c r="CM274" s="1" t="b">
        <f t="shared" si="134"/>
        <v>0</v>
      </c>
      <c r="CN274" s="1" t="b">
        <f t="shared" si="135"/>
        <v>0</v>
      </c>
      <c r="CO274" s="2" t="b">
        <f t="shared" si="136"/>
        <v>0</v>
      </c>
      <c r="CP274" s="2" t="b">
        <f t="shared" si="137"/>
        <v>0</v>
      </c>
      <c r="CQ274" s="2" t="b">
        <f t="shared" si="138"/>
        <v>1</v>
      </c>
      <c r="CR274" s="6" t="str">
        <f t="shared" si="139"/>
        <v>Male</v>
      </c>
      <c r="CS274" s="7">
        <f t="shared" si="140"/>
        <v>0</v>
      </c>
      <c r="CT274" s="7">
        <f t="shared" si="141"/>
        <v>0</v>
      </c>
      <c r="CU274" s="7">
        <f t="shared" si="142"/>
        <v>0</v>
      </c>
      <c r="CV274" s="7">
        <f t="shared" si="143"/>
        <v>1</v>
      </c>
      <c r="CW274" s="7">
        <f t="shared" si="123"/>
        <v>0</v>
      </c>
      <c r="CX274" s="1" t="b">
        <f t="shared" si="124"/>
        <v>0</v>
      </c>
      <c r="CY274" s="1" t="b">
        <f t="shared" si="125"/>
        <v>1</v>
      </c>
      <c r="DE274" s="4"/>
      <c r="DF274" s="4"/>
      <c r="DG274" s="1" t="b">
        <f t="shared" si="126"/>
        <v>0</v>
      </c>
    </row>
    <row r="275" spans="1:131" ht="43.5" x14ac:dyDescent="0.35">
      <c r="B275" s="1" t="s">
        <v>13809</v>
      </c>
      <c r="C275" s="9">
        <v>44323</v>
      </c>
      <c r="D275" s="10" t="s">
        <v>13809</v>
      </c>
      <c r="E275" s="1">
        <v>87</v>
      </c>
      <c r="F275" s="1" t="s">
        <v>127</v>
      </c>
      <c r="G275" s="1" t="s">
        <v>13809</v>
      </c>
      <c r="H275" s="1" t="s">
        <v>13809</v>
      </c>
      <c r="J275" s="2" t="s">
        <v>128</v>
      </c>
      <c r="K275" s="2" t="s">
        <v>13809</v>
      </c>
      <c r="L275" s="9">
        <v>44239</v>
      </c>
      <c r="M275" s="2" t="s">
        <v>128</v>
      </c>
      <c r="N275" s="2" t="s">
        <v>13809</v>
      </c>
      <c r="O275" s="2" t="s">
        <v>110</v>
      </c>
      <c r="P275" s="2" t="s">
        <v>111</v>
      </c>
      <c r="S275" s="2" t="s">
        <v>111</v>
      </c>
      <c r="T275" s="2" t="s">
        <v>112</v>
      </c>
      <c r="U275" s="2" t="b">
        <v>1</v>
      </c>
      <c r="V275" s="2" t="s">
        <v>113</v>
      </c>
      <c r="W275" s="1" t="s">
        <v>112</v>
      </c>
      <c r="X275" s="1" t="s">
        <v>114</v>
      </c>
      <c r="Y275" s="2" t="s">
        <v>111</v>
      </c>
      <c r="AF275" s="1" t="s">
        <v>111</v>
      </c>
      <c r="AH275" s="1" t="s">
        <v>193</v>
      </c>
      <c r="AI275" s="1" t="s">
        <v>1498</v>
      </c>
      <c r="AJ275" s="1" t="s">
        <v>115</v>
      </c>
      <c r="AK275" s="1" t="s">
        <v>129</v>
      </c>
      <c r="AO275" s="1" t="s">
        <v>331</v>
      </c>
      <c r="AS275" s="1" t="s">
        <v>1499</v>
      </c>
      <c r="AU275" s="1" t="s">
        <v>119</v>
      </c>
      <c r="AX275" s="1">
        <v>40</v>
      </c>
      <c r="AZ275" s="1" t="s">
        <v>222</v>
      </c>
      <c r="BC275" s="1" t="s">
        <v>1500</v>
      </c>
      <c r="BJ275" s="1" t="s">
        <v>112</v>
      </c>
      <c r="BK275" s="1" t="s">
        <v>112</v>
      </c>
      <c r="BL275" s="1" t="s">
        <v>297</v>
      </c>
      <c r="BQ275" s="1" t="s">
        <v>121</v>
      </c>
      <c r="BR275" s="1" t="s">
        <v>275</v>
      </c>
      <c r="BS275" s="1" t="s">
        <v>111</v>
      </c>
      <c r="BU275" s="34" t="s">
        <v>1501</v>
      </c>
      <c r="BV275" s="9">
        <v>44381</v>
      </c>
      <c r="BW275" s="34" t="s">
        <v>1502</v>
      </c>
      <c r="BX275" s="2" t="s">
        <v>111</v>
      </c>
      <c r="BY275" s="2" t="s">
        <v>123</v>
      </c>
      <c r="BZ275" s="2" t="s">
        <v>124</v>
      </c>
      <c r="CA275" s="2">
        <v>2</v>
      </c>
      <c r="CB275" s="1" t="s">
        <v>246</v>
      </c>
      <c r="CC275" s="2" t="s">
        <v>126</v>
      </c>
      <c r="CD275" s="1" t="b">
        <f t="shared" si="122"/>
        <v>0</v>
      </c>
      <c r="CE275" s="1" t="b">
        <f t="shared" si="144"/>
        <v>0</v>
      </c>
      <c r="CF275" s="1" t="b">
        <f t="shared" si="127"/>
        <v>0</v>
      </c>
      <c r="CG275" s="1" t="b">
        <f t="shared" si="128"/>
        <v>0</v>
      </c>
      <c r="CH275" s="1" t="b">
        <f t="shared" si="129"/>
        <v>0</v>
      </c>
      <c r="CI275" s="1" t="b">
        <f t="shared" si="130"/>
        <v>0</v>
      </c>
      <c r="CJ275" s="1" t="b">
        <f t="shared" si="131"/>
        <v>0</v>
      </c>
      <c r="CK275" s="1" t="b">
        <f t="shared" si="132"/>
        <v>0</v>
      </c>
      <c r="CL275" s="1" t="b">
        <f t="shared" si="133"/>
        <v>0</v>
      </c>
      <c r="CM275" s="1" t="b">
        <f t="shared" si="134"/>
        <v>0</v>
      </c>
      <c r="CN275" s="1" t="b">
        <f t="shared" si="135"/>
        <v>1</v>
      </c>
      <c r="CO275" s="2" t="b">
        <f t="shared" si="136"/>
        <v>0</v>
      </c>
      <c r="CP275" s="2" t="b">
        <f t="shared" si="137"/>
        <v>0</v>
      </c>
      <c r="CQ275" s="2" t="b">
        <f t="shared" si="138"/>
        <v>0</v>
      </c>
      <c r="CR275" s="6" t="str">
        <f t="shared" si="139"/>
        <v>Male</v>
      </c>
      <c r="CS275" s="7">
        <f t="shared" si="140"/>
        <v>0</v>
      </c>
      <c r="CT275" s="7">
        <f t="shared" si="141"/>
        <v>1</v>
      </c>
      <c r="CU275" s="7">
        <f t="shared" si="142"/>
        <v>0</v>
      </c>
      <c r="CV275" s="7">
        <f t="shared" si="143"/>
        <v>0</v>
      </c>
      <c r="CW275" s="7">
        <f t="shared" si="123"/>
        <v>1</v>
      </c>
      <c r="CX275" s="1" t="b">
        <f t="shared" si="124"/>
        <v>0</v>
      </c>
      <c r="CY275" s="1" t="b">
        <f t="shared" si="125"/>
        <v>0</v>
      </c>
      <c r="DG275" s="1" t="b">
        <f t="shared" si="126"/>
        <v>0</v>
      </c>
      <c r="DH275" s="4"/>
      <c r="DI275" s="4"/>
      <c r="DJ275" s="4"/>
      <c r="DK275" s="4"/>
      <c r="DL275" s="4"/>
      <c r="DM275" s="4"/>
      <c r="DN275" s="4"/>
      <c r="DO275" s="4"/>
      <c r="DP275" s="4"/>
      <c r="DQ275" s="4"/>
      <c r="DR275" s="4"/>
      <c r="DS275" s="4"/>
      <c r="DT275" s="4"/>
      <c r="DU275" s="4"/>
      <c r="DV275" s="4"/>
      <c r="DW275" s="4"/>
      <c r="DX275" s="4"/>
      <c r="DY275" s="4"/>
      <c r="DZ275" s="4"/>
      <c r="EA275" s="4"/>
    </row>
    <row r="276" spans="1:131" ht="58" x14ac:dyDescent="0.35">
      <c r="B276" s="1" t="s">
        <v>13809</v>
      </c>
      <c r="C276" s="9">
        <v>44323</v>
      </c>
      <c r="D276" s="10" t="s">
        <v>13809</v>
      </c>
      <c r="E276" s="1">
        <v>35</v>
      </c>
      <c r="F276" s="1" t="s">
        <v>127</v>
      </c>
      <c r="G276" s="1" t="s">
        <v>13809</v>
      </c>
      <c r="H276" s="1" t="s">
        <v>13809</v>
      </c>
      <c r="I276" s="9">
        <v>44296</v>
      </c>
      <c r="J276" s="2" t="s">
        <v>109</v>
      </c>
      <c r="K276" s="2" t="s">
        <v>13809</v>
      </c>
      <c r="L276" s="9">
        <v>44317</v>
      </c>
      <c r="M276" s="2" t="s">
        <v>109</v>
      </c>
      <c r="N276" s="2" t="s">
        <v>13809</v>
      </c>
      <c r="O276" s="2" t="s">
        <v>110</v>
      </c>
      <c r="P276" s="2" t="s">
        <v>111</v>
      </c>
      <c r="S276" s="2" t="s">
        <v>111</v>
      </c>
      <c r="T276" s="2" t="s">
        <v>112</v>
      </c>
      <c r="U276" s="2" t="b">
        <v>1</v>
      </c>
      <c r="V276" s="2" t="s">
        <v>113</v>
      </c>
      <c r="W276" s="1" t="s">
        <v>112</v>
      </c>
      <c r="X276" s="1" t="s">
        <v>110</v>
      </c>
      <c r="Y276" s="2" t="s">
        <v>112</v>
      </c>
      <c r="Z276" s="2" t="s">
        <v>111</v>
      </c>
      <c r="AA276" s="2" t="s">
        <v>112</v>
      </c>
      <c r="AB276" s="2">
        <v>4</v>
      </c>
      <c r="AC276" s="1" t="s">
        <v>111</v>
      </c>
      <c r="AF276" s="1" t="s">
        <v>111</v>
      </c>
      <c r="AJ276" s="1" t="s">
        <v>115</v>
      </c>
      <c r="AK276" s="1" t="s">
        <v>129</v>
      </c>
      <c r="AO276" s="1" t="s">
        <v>213</v>
      </c>
      <c r="AS276" s="1" t="s">
        <v>145</v>
      </c>
      <c r="AZ276" s="1" t="s">
        <v>179</v>
      </c>
      <c r="BJ276" s="1" t="s">
        <v>112</v>
      </c>
      <c r="BK276" s="1" t="s">
        <v>112</v>
      </c>
      <c r="BL276" s="1" t="s">
        <v>1503</v>
      </c>
      <c r="BQ276" s="1" t="s">
        <v>121</v>
      </c>
      <c r="BR276" s="1" t="s">
        <v>122</v>
      </c>
      <c r="BS276" s="1" t="s">
        <v>111</v>
      </c>
      <c r="BT276" s="34" t="s">
        <v>1504</v>
      </c>
      <c r="BU276" s="34" t="s">
        <v>1505</v>
      </c>
      <c r="BV276" s="9">
        <v>44446</v>
      </c>
      <c r="BW276" s="34" t="s">
        <v>1506</v>
      </c>
      <c r="BX276" s="2" t="s">
        <v>111</v>
      </c>
      <c r="BY276" s="2" t="s">
        <v>123</v>
      </c>
      <c r="BZ276" s="2" t="s">
        <v>124</v>
      </c>
      <c r="CA276" s="2">
        <v>2</v>
      </c>
      <c r="CB276" s="1" t="s">
        <v>149</v>
      </c>
      <c r="CC276" s="2" t="s">
        <v>113</v>
      </c>
      <c r="CD276" s="1" t="b">
        <f t="shared" si="122"/>
        <v>0</v>
      </c>
      <c r="CE276" s="1" t="b">
        <f t="shared" si="144"/>
        <v>0</v>
      </c>
      <c r="CF276" s="1" t="b">
        <f t="shared" si="127"/>
        <v>0</v>
      </c>
      <c r="CG276" s="1" t="b">
        <f t="shared" si="128"/>
        <v>0</v>
      </c>
      <c r="CH276" s="1" t="b">
        <f t="shared" si="129"/>
        <v>0</v>
      </c>
      <c r="CI276" s="1" t="b">
        <f t="shared" si="130"/>
        <v>0</v>
      </c>
      <c r="CJ276" s="1" t="b">
        <f t="shared" si="131"/>
        <v>0</v>
      </c>
      <c r="CK276" s="1" t="b">
        <f t="shared" si="132"/>
        <v>1</v>
      </c>
      <c r="CL276" s="1" t="b">
        <f t="shared" si="133"/>
        <v>0</v>
      </c>
      <c r="CM276" s="1" t="b">
        <f t="shared" si="134"/>
        <v>0</v>
      </c>
      <c r="CN276" s="1" t="b">
        <f t="shared" si="135"/>
        <v>0</v>
      </c>
      <c r="CO276" s="2" t="b">
        <f t="shared" si="136"/>
        <v>1</v>
      </c>
      <c r="CP276" s="2" t="b">
        <f t="shared" si="137"/>
        <v>1</v>
      </c>
      <c r="CQ276" s="2" t="b">
        <f t="shared" si="138"/>
        <v>0</v>
      </c>
      <c r="CR276" s="6" t="str">
        <f t="shared" si="139"/>
        <v>Male</v>
      </c>
      <c r="CS276" s="7">
        <f t="shared" si="140"/>
        <v>1</v>
      </c>
      <c r="CT276" s="7">
        <f t="shared" si="141"/>
        <v>0</v>
      </c>
      <c r="CU276" s="7">
        <f t="shared" si="142"/>
        <v>0</v>
      </c>
      <c r="CV276" s="7">
        <f t="shared" si="143"/>
        <v>1</v>
      </c>
      <c r="CW276" s="7">
        <f t="shared" si="123"/>
        <v>0</v>
      </c>
      <c r="CX276" s="1" t="b">
        <f t="shared" si="124"/>
        <v>0</v>
      </c>
      <c r="CY276" s="1" t="b">
        <f t="shared" si="125"/>
        <v>1</v>
      </c>
      <c r="DG276" s="1" t="b">
        <f t="shared" si="126"/>
        <v>0</v>
      </c>
    </row>
    <row r="277" spans="1:131" ht="188.5" x14ac:dyDescent="0.35">
      <c r="B277" s="1" t="s">
        <v>13809</v>
      </c>
      <c r="C277" s="9">
        <v>44323</v>
      </c>
      <c r="D277" s="10" t="s">
        <v>13809</v>
      </c>
      <c r="E277" s="1">
        <v>45</v>
      </c>
      <c r="F277" s="1" t="s">
        <v>127</v>
      </c>
      <c r="G277" s="1" t="s">
        <v>13809</v>
      </c>
      <c r="H277" s="1" t="s">
        <v>13809</v>
      </c>
      <c r="I277" s="9">
        <v>44293</v>
      </c>
      <c r="J277" s="2" t="s">
        <v>109</v>
      </c>
      <c r="K277" s="2" t="s">
        <v>13809</v>
      </c>
      <c r="M277" s="2" t="s">
        <v>163</v>
      </c>
      <c r="N277" s="2" t="s">
        <v>13809</v>
      </c>
      <c r="O277" s="2" t="s">
        <v>110</v>
      </c>
      <c r="P277" s="2" t="s">
        <v>111</v>
      </c>
      <c r="S277" s="2" t="s">
        <v>112</v>
      </c>
      <c r="T277" s="2" t="s">
        <v>112</v>
      </c>
      <c r="U277" s="2" t="b">
        <v>1</v>
      </c>
      <c r="V277" s="2" t="s">
        <v>113</v>
      </c>
      <c r="W277" s="1" t="s">
        <v>112</v>
      </c>
      <c r="X277" s="1" t="s">
        <v>114</v>
      </c>
      <c r="Y277" s="2" t="s">
        <v>112</v>
      </c>
      <c r="Z277" s="2" t="s">
        <v>112</v>
      </c>
      <c r="AB277" s="2">
        <v>19</v>
      </c>
      <c r="AC277" s="1" t="s">
        <v>112</v>
      </c>
      <c r="AD277" s="1" t="s">
        <v>1507</v>
      </c>
      <c r="AE277" s="1" t="s">
        <v>366</v>
      </c>
      <c r="AF277" s="1" t="s">
        <v>111</v>
      </c>
      <c r="AJ277" s="1" t="s">
        <v>115</v>
      </c>
      <c r="AO277" s="1" t="s">
        <v>864</v>
      </c>
      <c r="AS277" s="1" t="s">
        <v>118</v>
      </c>
      <c r="AZ277" s="1" t="s">
        <v>299</v>
      </c>
      <c r="BA277" s="1">
        <v>10</v>
      </c>
      <c r="BF277" s="20">
        <v>14000</v>
      </c>
      <c r="BJ277" s="1" t="s">
        <v>112</v>
      </c>
      <c r="BK277" s="1" t="s">
        <v>112</v>
      </c>
      <c r="BL277" s="1" t="s">
        <v>1508</v>
      </c>
      <c r="BM277" s="1" t="s">
        <v>1509</v>
      </c>
      <c r="BQ277" s="1" t="s">
        <v>121</v>
      </c>
      <c r="BR277" s="1" t="s">
        <v>122</v>
      </c>
      <c r="BS277" s="1" t="s">
        <v>112</v>
      </c>
      <c r="BU277" s="34" t="s">
        <v>13825</v>
      </c>
      <c r="BV277" s="9">
        <v>44475</v>
      </c>
      <c r="BW277" s="34" t="s">
        <v>1510</v>
      </c>
      <c r="BY277" s="2" t="s">
        <v>156</v>
      </c>
      <c r="BZ277" s="2" t="s">
        <v>124</v>
      </c>
      <c r="CA277" s="2">
        <v>1</v>
      </c>
      <c r="CB277" s="1" t="s">
        <v>149</v>
      </c>
      <c r="CC277" s="2" t="s">
        <v>126</v>
      </c>
      <c r="CD277" s="1" t="b">
        <f t="shared" si="122"/>
        <v>0</v>
      </c>
      <c r="CE277" s="1" t="b">
        <f t="shared" si="144"/>
        <v>0</v>
      </c>
      <c r="CF277" s="1" t="b">
        <f t="shared" si="127"/>
        <v>0</v>
      </c>
      <c r="CG277" s="1" t="b">
        <f t="shared" si="128"/>
        <v>0</v>
      </c>
      <c r="CH277" s="1" t="b">
        <f t="shared" si="129"/>
        <v>0</v>
      </c>
      <c r="CI277" s="1" t="b">
        <f t="shared" si="130"/>
        <v>0</v>
      </c>
      <c r="CJ277" s="1" t="b">
        <f t="shared" si="131"/>
        <v>0</v>
      </c>
      <c r="CK277" s="1" t="b">
        <f t="shared" si="132"/>
        <v>0</v>
      </c>
      <c r="CL277" s="1" t="b">
        <f t="shared" si="133"/>
        <v>1</v>
      </c>
      <c r="CM277" s="1" t="b">
        <f t="shared" si="134"/>
        <v>0</v>
      </c>
      <c r="CN277" s="1" t="b">
        <f t="shared" si="135"/>
        <v>0</v>
      </c>
      <c r="CO277" s="2" t="b">
        <f t="shared" si="136"/>
        <v>0</v>
      </c>
      <c r="CP277" s="2" t="b">
        <f t="shared" si="137"/>
        <v>0</v>
      </c>
      <c r="CQ277" s="2" t="b">
        <f t="shared" si="138"/>
        <v>1</v>
      </c>
      <c r="CR277" s="6" t="str">
        <f t="shared" si="139"/>
        <v>Male</v>
      </c>
      <c r="CS277" s="7">
        <f t="shared" si="140"/>
        <v>1</v>
      </c>
      <c r="CT277" s="7">
        <f t="shared" si="141"/>
        <v>0</v>
      </c>
      <c r="CU277" s="7">
        <f t="shared" si="142"/>
        <v>0</v>
      </c>
      <c r="CV277" s="7">
        <f t="shared" si="143"/>
        <v>0</v>
      </c>
      <c r="CW277" s="7">
        <f t="shared" si="123"/>
        <v>0</v>
      </c>
      <c r="CX277" s="1" t="b">
        <f t="shared" si="124"/>
        <v>0</v>
      </c>
      <c r="CY277" s="1" t="b">
        <f t="shared" si="125"/>
        <v>0</v>
      </c>
      <c r="DG277" s="1" t="b">
        <f t="shared" si="126"/>
        <v>0</v>
      </c>
    </row>
    <row r="278" spans="1:131" ht="29" x14ac:dyDescent="0.35">
      <c r="B278" s="1" t="s">
        <v>13809</v>
      </c>
      <c r="C278" s="9">
        <v>44323</v>
      </c>
      <c r="D278" s="10" t="s">
        <v>13809</v>
      </c>
      <c r="E278" s="1">
        <v>42</v>
      </c>
      <c r="F278" s="1" t="s">
        <v>108</v>
      </c>
      <c r="G278" s="1" t="s">
        <v>13809</v>
      </c>
      <c r="H278" s="1" t="s">
        <v>13809</v>
      </c>
      <c r="K278" s="2" t="s">
        <v>13809</v>
      </c>
      <c r="L278" s="9">
        <v>44313</v>
      </c>
      <c r="M278" s="2" t="s">
        <v>109</v>
      </c>
      <c r="N278" s="2" t="s">
        <v>13809</v>
      </c>
      <c r="O278" s="2" t="s">
        <v>110</v>
      </c>
      <c r="P278" s="2" t="s">
        <v>111</v>
      </c>
      <c r="S278" s="2" t="s">
        <v>112</v>
      </c>
      <c r="T278" s="2" t="s">
        <v>112</v>
      </c>
      <c r="U278" s="2" t="b">
        <v>1</v>
      </c>
      <c r="V278" s="2" t="s">
        <v>113</v>
      </c>
      <c r="W278" s="1" t="s">
        <v>112</v>
      </c>
      <c r="X278" s="1" t="s">
        <v>110</v>
      </c>
      <c r="Y278" s="2" t="s">
        <v>112</v>
      </c>
      <c r="AA278" s="2" t="s">
        <v>112</v>
      </c>
      <c r="AB278" s="2">
        <v>2</v>
      </c>
      <c r="AC278" s="1" t="s">
        <v>111</v>
      </c>
      <c r="AF278" s="1" t="s">
        <v>111</v>
      </c>
      <c r="AH278" s="1" t="s">
        <v>193</v>
      </c>
      <c r="AI278" s="1" t="s">
        <v>1511</v>
      </c>
      <c r="AJ278" s="1" t="s">
        <v>115</v>
      </c>
      <c r="AK278" s="1" t="s">
        <v>185</v>
      </c>
      <c r="AO278" s="1" t="s">
        <v>130</v>
      </c>
      <c r="AS278" s="1" t="s">
        <v>140</v>
      </c>
      <c r="AZ278" s="1" t="s">
        <v>179</v>
      </c>
      <c r="BA278" s="1">
        <v>0.99</v>
      </c>
      <c r="BG278" s="1">
        <v>66.599999999999994</v>
      </c>
      <c r="BJ278" s="1" t="s">
        <v>112</v>
      </c>
      <c r="BK278" s="1" t="s">
        <v>112</v>
      </c>
      <c r="BL278" s="1" t="s">
        <v>268</v>
      </c>
      <c r="BM278" s="1" t="s">
        <v>1512</v>
      </c>
      <c r="BQ278" s="1" t="s">
        <v>121</v>
      </c>
      <c r="BR278" s="1" t="s">
        <v>122</v>
      </c>
      <c r="BS278" s="1" t="s">
        <v>112</v>
      </c>
      <c r="BU278" s="34" t="s">
        <v>1513</v>
      </c>
      <c r="BV278" s="9">
        <v>44446</v>
      </c>
      <c r="BW278" s="34" t="s">
        <v>1514</v>
      </c>
      <c r="BY278" s="2" t="s">
        <v>123</v>
      </c>
      <c r="BZ278" s="2" t="s">
        <v>124</v>
      </c>
      <c r="CA278" s="2">
        <v>2</v>
      </c>
      <c r="CB278" s="1" t="s">
        <v>256</v>
      </c>
      <c r="CC278" s="2" t="s">
        <v>126</v>
      </c>
      <c r="CD278" s="1" t="b">
        <f t="shared" si="122"/>
        <v>0</v>
      </c>
      <c r="CE278" s="1" t="b">
        <f t="shared" si="144"/>
        <v>0</v>
      </c>
      <c r="CF278" s="1" t="b">
        <f t="shared" si="127"/>
        <v>0</v>
      </c>
      <c r="CG278" s="1" t="b">
        <f t="shared" si="128"/>
        <v>0</v>
      </c>
      <c r="CH278" s="1" t="b">
        <f t="shared" si="129"/>
        <v>0</v>
      </c>
      <c r="CI278" s="1" t="b">
        <f t="shared" si="130"/>
        <v>0</v>
      </c>
      <c r="CJ278" s="1" t="b">
        <f t="shared" si="131"/>
        <v>0</v>
      </c>
      <c r="CK278" s="1" t="b">
        <f t="shared" si="132"/>
        <v>0</v>
      </c>
      <c r="CL278" s="1" t="b">
        <f t="shared" si="133"/>
        <v>1</v>
      </c>
      <c r="CM278" s="1" t="b">
        <f t="shared" si="134"/>
        <v>0</v>
      </c>
      <c r="CN278" s="1" t="b">
        <f t="shared" si="135"/>
        <v>0</v>
      </c>
      <c r="CO278" s="2" t="b">
        <f t="shared" si="136"/>
        <v>1</v>
      </c>
      <c r="CP278" s="2" t="b">
        <f t="shared" si="137"/>
        <v>1</v>
      </c>
      <c r="CQ278" s="2" t="b">
        <f t="shared" si="138"/>
        <v>0</v>
      </c>
      <c r="CR278" s="6" t="str">
        <f t="shared" si="139"/>
        <v>Female</v>
      </c>
      <c r="CS278" s="7">
        <f t="shared" si="140"/>
        <v>0</v>
      </c>
      <c r="CT278" s="7">
        <f t="shared" si="141"/>
        <v>0</v>
      </c>
      <c r="CU278" s="7">
        <f t="shared" si="142"/>
        <v>0</v>
      </c>
      <c r="CV278" s="7">
        <f t="shared" si="143"/>
        <v>1</v>
      </c>
      <c r="CW278" s="7">
        <f t="shared" si="123"/>
        <v>0</v>
      </c>
      <c r="CX278" s="1" t="b">
        <f t="shared" si="124"/>
        <v>0</v>
      </c>
      <c r="CY278" s="1" t="b">
        <f t="shared" si="125"/>
        <v>0</v>
      </c>
      <c r="DE278" s="4"/>
      <c r="DF278" s="4"/>
      <c r="DG278" s="1" t="b">
        <f t="shared" si="126"/>
        <v>0</v>
      </c>
    </row>
    <row r="279" spans="1:131" x14ac:dyDescent="0.35">
      <c r="B279" s="1" t="s">
        <v>13809</v>
      </c>
      <c r="C279" s="9">
        <v>44323</v>
      </c>
      <c r="D279" s="10" t="s">
        <v>13809</v>
      </c>
      <c r="E279" s="1">
        <v>35</v>
      </c>
      <c r="F279" s="1" t="s">
        <v>127</v>
      </c>
      <c r="G279" s="1" t="s">
        <v>13809</v>
      </c>
      <c r="H279" s="1" t="s">
        <v>13809</v>
      </c>
      <c r="I279" s="9">
        <v>44277</v>
      </c>
      <c r="J279" s="2" t="s">
        <v>109</v>
      </c>
      <c r="K279" s="2" t="s">
        <v>13809</v>
      </c>
      <c r="L279" s="9">
        <v>44298</v>
      </c>
      <c r="M279" s="2" t="s">
        <v>109</v>
      </c>
      <c r="N279" s="2" t="s">
        <v>13809</v>
      </c>
      <c r="O279" s="2" t="s">
        <v>110</v>
      </c>
      <c r="P279" s="2" t="s">
        <v>111</v>
      </c>
      <c r="S279" s="2" t="s">
        <v>112</v>
      </c>
      <c r="T279" s="2" t="s">
        <v>111</v>
      </c>
      <c r="U279" s="2" t="b">
        <f>OR(S279="yes",T279="yes")</f>
        <v>1</v>
      </c>
      <c r="V279" s="2" t="s">
        <v>113</v>
      </c>
      <c r="W279" s="1" t="s">
        <v>112</v>
      </c>
      <c r="X279" s="1" t="s">
        <v>114</v>
      </c>
      <c r="Y279" s="2" t="s">
        <v>112</v>
      </c>
      <c r="Z279" s="2" t="s">
        <v>111</v>
      </c>
      <c r="AA279" s="2" t="s">
        <v>112</v>
      </c>
      <c r="AB279" s="2">
        <v>3</v>
      </c>
      <c r="AC279" s="1" t="s">
        <v>111</v>
      </c>
      <c r="AF279" s="1" t="s">
        <v>111</v>
      </c>
      <c r="AJ279" s="1" t="s">
        <v>115</v>
      </c>
      <c r="AK279" s="1" t="s">
        <v>194</v>
      </c>
      <c r="AN279" s="1" t="s">
        <v>1515</v>
      </c>
      <c r="AO279" s="1" t="s">
        <v>166</v>
      </c>
      <c r="AU279" s="1" t="s">
        <v>238</v>
      </c>
      <c r="AX279" s="12">
        <v>0.65</v>
      </c>
      <c r="AZ279" s="1" t="s">
        <v>1516</v>
      </c>
      <c r="BC279" s="1" t="s">
        <v>1517</v>
      </c>
      <c r="BH279" s="1" t="s">
        <v>1518</v>
      </c>
      <c r="BJ279" s="1" t="s">
        <v>112</v>
      </c>
      <c r="BK279" s="1" t="s">
        <v>112</v>
      </c>
      <c r="BL279" s="1" t="s">
        <v>588</v>
      </c>
      <c r="BQ279" s="1" t="s">
        <v>121</v>
      </c>
      <c r="BR279" s="1" t="s">
        <v>122</v>
      </c>
      <c r="BS279" s="1" t="s">
        <v>111</v>
      </c>
      <c r="BT279" s="34" t="s">
        <v>1519</v>
      </c>
      <c r="BU279" s="34" t="s">
        <v>1520</v>
      </c>
      <c r="BV279" s="9">
        <v>44727</v>
      </c>
      <c r="BY279" s="2" t="s">
        <v>156</v>
      </c>
      <c r="BZ279" s="2" t="s">
        <v>162</v>
      </c>
      <c r="CA279" s="2">
        <v>2</v>
      </c>
      <c r="CB279" s="1" t="s">
        <v>505</v>
      </c>
      <c r="CC279" s="2" t="s">
        <v>126</v>
      </c>
      <c r="CD279" s="1" t="b">
        <f t="shared" si="122"/>
        <v>0</v>
      </c>
      <c r="CE279" s="1" t="b">
        <f t="shared" si="144"/>
        <v>0</v>
      </c>
      <c r="CF279" s="1" t="b">
        <f t="shared" si="127"/>
        <v>0</v>
      </c>
      <c r="CG279" s="1" t="b">
        <f t="shared" si="128"/>
        <v>0</v>
      </c>
      <c r="CH279" s="1" t="b">
        <f t="shared" si="129"/>
        <v>0</v>
      </c>
      <c r="CI279" s="1" t="b">
        <f t="shared" si="130"/>
        <v>0</v>
      </c>
      <c r="CJ279" s="1" t="b">
        <f t="shared" si="131"/>
        <v>0</v>
      </c>
      <c r="CK279" s="1" t="b">
        <f t="shared" si="132"/>
        <v>1</v>
      </c>
      <c r="CL279" s="1" t="b">
        <f t="shared" si="133"/>
        <v>0</v>
      </c>
      <c r="CM279" s="1" t="b">
        <f t="shared" si="134"/>
        <v>0</v>
      </c>
      <c r="CN279" s="1" t="b">
        <f t="shared" si="135"/>
        <v>0</v>
      </c>
      <c r="CO279" s="2" t="b">
        <f t="shared" si="136"/>
        <v>1</v>
      </c>
      <c r="CP279" s="2" t="b">
        <f t="shared" si="137"/>
        <v>1</v>
      </c>
      <c r="CQ279" s="2" t="b">
        <f t="shared" si="138"/>
        <v>0</v>
      </c>
      <c r="CR279" s="6" t="str">
        <f t="shared" si="139"/>
        <v>Male</v>
      </c>
      <c r="CS279" s="7">
        <f t="shared" si="140"/>
        <v>1</v>
      </c>
      <c r="CT279" s="7">
        <f t="shared" si="141"/>
        <v>0</v>
      </c>
      <c r="CU279" s="7">
        <f t="shared" si="142"/>
        <v>0</v>
      </c>
      <c r="CV279" s="7">
        <f t="shared" si="143"/>
        <v>1</v>
      </c>
      <c r="CW279" s="7">
        <f t="shared" si="123"/>
        <v>0</v>
      </c>
      <c r="CX279" s="1" t="b">
        <f t="shared" si="124"/>
        <v>0</v>
      </c>
      <c r="CY279" s="1" t="b">
        <f t="shared" si="125"/>
        <v>1</v>
      </c>
    </row>
    <row r="280" spans="1:131" ht="116" x14ac:dyDescent="0.35">
      <c r="A280" s="2">
        <v>14</v>
      </c>
      <c r="B280" s="1" t="s">
        <v>13809</v>
      </c>
      <c r="C280" s="9">
        <v>44308</v>
      </c>
      <c r="D280" s="10" t="s">
        <v>13809</v>
      </c>
      <c r="E280" s="1" t="e">
        <f>ROUND((C280-D280)/365,0)</f>
        <v>#VALUE!</v>
      </c>
      <c r="F280" s="1" t="s">
        <v>127</v>
      </c>
      <c r="G280" s="1" t="s">
        <v>13809</v>
      </c>
      <c r="H280" s="1" t="s">
        <v>13809</v>
      </c>
      <c r="I280" s="9">
        <v>44277</v>
      </c>
      <c r="J280" s="2" t="s">
        <v>109</v>
      </c>
      <c r="K280" s="2" t="s">
        <v>13809</v>
      </c>
      <c r="L280" s="9">
        <v>44303</v>
      </c>
      <c r="M280" s="2" t="s">
        <v>109</v>
      </c>
      <c r="N280" s="2" t="s">
        <v>13809</v>
      </c>
      <c r="O280" s="2" t="s">
        <v>110</v>
      </c>
      <c r="P280" s="2" t="s">
        <v>111</v>
      </c>
      <c r="S280" s="2" t="s">
        <v>112</v>
      </c>
      <c r="T280" s="2" t="s">
        <v>112</v>
      </c>
      <c r="U280" s="2" t="b">
        <f>OR(S280="yes",T280="yes")</f>
        <v>1</v>
      </c>
      <c r="V280" s="2" t="s">
        <v>113</v>
      </c>
      <c r="W280" s="1" t="s">
        <v>112</v>
      </c>
      <c r="X280" s="1" t="s">
        <v>114</v>
      </c>
      <c r="Y280" s="2" t="s">
        <v>112</v>
      </c>
      <c r="Z280" s="2" t="s">
        <v>111</v>
      </c>
      <c r="AA280" s="2" t="s">
        <v>112</v>
      </c>
      <c r="AB280" s="2">
        <v>3</v>
      </c>
      <c r="AC280" s="1" t="s">
        <v>111</v>
      </c>
      <c r="AF280" s="1" t="s">
        <v>111</v>
      </c>
      <c r="AJ280" s="1" t="s">
        <v>115</v>
      </c>
      <c r="AK280" s="1" t="s">
        <v>194</v>
      </c>
      <c r="AN280" s="1" t="s">
        <v>1521</v>
      </c>
      <c r="AO280" s="1" t="s">
        <v>117</v>
      </c>
      <c r="AS280" s="1" t="s">
        <v>118</v>
      </c>
      <c r="AU280" s="1" t="s">
        <v>132</v>
      </c>
      <c r="AZ280" s="1" t="s">
        <v>292</v>
      </c>
      <c r="BC280" s="1">
        <v>1913</v>
      </c>
      <c r="BD280" s="1" t="s">
        <v>1522</v>
      </c>
      <c r="BI280" s="1" t="s">
        <v>112</v>
      </c>
      <c r="BJ280" s="1" t="s">
        <v>112</v>
      </c>
      <c r="BK280" s="1" t="s">
        <v>112</v>
      </c>
      <c r="BL280" s="1" t="s">
        <v>1523</v>
      </c>
      <c r="BQ280" s="1" t="s">
        <v>121</v>
      </c>
      <c r="BR280" s="1" t="s">
        <v>122</v>
      </c>
      <c r="BS280" s="1" t="s">
        <v>112</v>
      </c>
      <c r="BU280" s="34" t="s">
        <v>13826</v>
      </c>
      <c r="BV280" s="9">
        <v>44364</v>
      </c>
      <c r="BW280" s="34" t="s">
        <v>14167</v>
      </c>
      <c r="BX280" s="2" t="s">
        <v>111</v>
      </c>
      <c r="BY280" s="2" t="s">
        <v>123</v>
      </c>
      <c r="BZ280" s="2" t="s">
        <v>124</v>
      </c>
      <c r="CA280" s="2">
        <v>2</v>
      </c>
      <c r="CB280" s="1" t="s">
        <v>279</v>
      </c>
      <c r="CC280" s="2" t="s">
        <v>126</v>
      </c>
      <c r="CD280" s="1" t="e">
        <f t="shared" si="122"/>
        <v>#VALUE!</v>
      </c>
      <c r="CE280" s="1" t="e">
        <f t="shared" si="144"/>
        <v>#VALUE!</v>
      </c>
      <c r="CF280" s="1" t="e">
        <f t="shared" si="127"/>
        <v>#VALUE!</v>
      </c>
      <c r="CG280" s="1" t="e">
        <f t="shared" si="128"/>
        <v>#VALUE!</v>
      </c>
      <c r="CH280" s="1" t="e">
        <f t="shared" si="129"/>
        <v>#VALUE!</v>
      </c>
      <c r="CI280" s="1" t="e">
        <f t="shared" si="130"/>
        <v>#VALUE!</v>
      </c>
      <c r="CJ280" s="1" t="e">
        <f t="shared" si="131"/>
        <v>#VALUE!</v>
      </c>
      <c r="CK280" s="1" t="e">
        <f t="shared" si="132"/>
        <v>#VALUE!</v>
      </c>
      <c r="CL280" s="1" t="e">
        <f t="shared" si="133"/>
        <v>#VALUE!</v>
      </c>
      <c r="CM280" s="1" t="e">
        <f t="shared" si="134"/>
        <v>#VALUE!</v>
      </c>
      <c r="CN280" s="1" t="e">
        <f t="shared" si="135"/>
        <v>#VALUE!</v>
      </c>
      <c r="CO280" s="2" t="b">
        <f t="shared" si="136"/>
        <v>1</v>
      </c>
      <c r="CP280" s="2" t="b">
        <f t="shared" si="137"/>
        <v>1</v>
      </c>
      <c r="CQ280" s="2" t="b">
        <f t="shared" si="138"/>
        <v>0</v>
      </c>
      <c r="CR280" s="6" t="str">
        <f t="shared" si="139"/>
        <v>Male</v>
      </c>
      <c r="CS280" s="7">
        <f t="shared" si="140"/>
        <v>1</v>
      </c>
      <c r="CT280" s="7">
        <f t="shared" si="141"/>
        <v>0</v>
      </c>
      <c r="CU280" s="7">
        <f t="shared" si="142"/>
        <v>0</v>
      </c>
      <c r="CV280" s="7">
        <f t="shared" si="143"/>
        <v>1</v>
      </c>
      <c r="CW280" s="7">
        <f t="shared" si="123"/>
        <v>0</v>
      </c>
      <c r="CX280" s="1" t="e">
        <f t="shared" si="124"/>
        <v>#VALUE!</v>
      </c>
      <c r="CY280" s="1" t="e">
        <f t="shared" si="125"/>
        <v>#VALUE!</v>
      </c>
      <c r="DG280" s="1" t="e">
        <f t="shared" ref="DG280:DG297" si="145">AND(E280&gt;4,E280&lt;18,NOT(E280=""),NOT(E280="."))</f>
        <v>#VALUE!</v>
      </c>
    </row>
    <row r="281" spans="1:131" ht="188.5" x14ac:dyDescent="0.35">
      <c r="B281" s="1" t="s">
        <v>13809</v>
      </c>
      <c r="C281" s="9">
        <v>44324</v>
      </c>
      <c r="D281" s="10" t="s">
        <v>13809</v>
      </c>
      <c r="E281" s="1">
        <v>17</v>
      </c>
      <c r="F281" s="1" t="s">
        <v>127</v>
      </c>
      <c r="G281" s="1" t="s">
        <v>13809</v>
      </c>
      <c r="H281" s="1" t="s">
        <v>13809</v>
      </c>
      <c r="I281" s="2" t="s">
        <v>183</v>
      </c>
      <c r="J281" s="2" t="s">
        <v>109</v>
      </c>
      <c r="K281" s="2" t="s">
        <v>13809</v>
      </c>
      <c r="L281" s="9">
        <v>44320</v>
      </c>
      <c r="M281" s="2" t="s">
        <v>109</v>
      </c>
      <c r="N281" s="2" t="s">
        <v>13809</v>
      </c>
      <c r="O281" s="2" t="s">
        <v>110</v>
      </c>
      <c r="P281" s="2" t="s">
        <v>111</v>
      </c>
      <c r="S281" s="2" t="s">
        <v>112</v>
      </c>
      <c r="T281" s="2" t="s">
        <v>111</v>
      </c>
      <c r="U281" s="2" t="b">
        <v>1</v>
      </c>
      <c r="V281" s="2" t="s">
        <v>113</v>
      </c>
      <c r="W281" s="1" t="s">
        <v>112</v>
      </c>
      <c r="X281" s="1" t="s">
        <v>114</v>
      </c>
      <c r="Y281" s="2" t="s">
        <v>112</v>
      </c>
      <c r="Z281" s="2" t="s">
        <v>111</v>
      </c>
      <c r="AA281" s="2" t="s">
        <v>112</v>
      </c>
      <c r="AB281" s="2">
        <v>2</v>
      </c>
      <c r="AC281" s="1" t="s">
        <v>111</v>
      </c>
      <c r="AF281" s="1" t="s">
        <v>111</v>
      </c>
      <c r="AJ281" s="1" t="s">
        <v>115</v>
      </c>
      <c r="AK281" s="1" t="s">
        <v>1524</v>
      </c>
      <c r="AM281" s="1">
        <v>2</v>
      </c>
      <c r="AN281" s="1" t="s">
        <v>1525</v>
      </c>
      <c r="AO281" s="1" t="s">
        <v>419</v>
      </c>
      <c r="AP281" s="1" t="s">
        <v>420</v>
      </c>
      <c r="AQ281" s="1" t="s">
        <v>1526</v>
      </c>
      <c r="AS281" s="1" t="s">
        <v>118</v>
      </c>
      <c r="AU281" s="1" t="s">
        <v>132</v>
      </c>
      <c r="AZ281" s="1" t="s">
        <v>222</v>
      </c>
      <c r="BC281" s="20">
        <v>1800</v>
      </c>
      <c r="BJ281" s="1" t="s">
        <v>112</v>
      </c>
      <c r="BK281" s="1" t="s">
        <v>112</v>
      </c>
      <c r="BL281" s="1" t="s">
        <v>142</v>
      </c>
      <c r="BQ281" s="1" t="s">
        <v>121</v>
      </c>
      <c r="BR281" s="1" t="s">
        <v>122</v>
      </c>
      <c r="BS281" s="1" t="s">
        <v>112</v>
      </c>
      <c r="BU281" s="34" t="s">
        <v>1527</v>
      </c>
      <c r="BV281" s="9">
        <v>44404</v>
      </c>
      <c r="BW281" s="34" t="s">
        <v>1528</v>
      </c>
      <c r="BX281" s="2" t="s">
        <v>111</v>
      </c>
      <c r="BY281" s="2" t="s">
        <v>123</v>
      </c>
      <c r="BZ281" s="2" t="s">
        <v>124</v>
      </c>
      <c r="CA281" s="2">
        <v>2</v>
      </c>
      <c r="CB281" s="1" t="s">
        <v>236</v>
      </c>
      <c r="CC281" s="2" t="s">
        <v>126</v>
      </c>
      <c r="CD281" s="1" t="b">
        <f t="shared" si="122"/>
        <v>1</v>
      </c>
      <c r="CE281" s="1" t="b">
        <f t="shared" si="144"/>
        <v>1</v>
      </c>
      <c r="CF281" s="1" t="b">
        <f t="shared" si="127"/>
        <v>0</v>
      </c>
      <c r="CG281" s="1" t="b">
        <f t="shared" si="128"/>
        <v>0</v>
      </c>
      <c r="CH281" s="1" t="b">
        <f t="shared" si="129"/>
        <v>1</v>
      </c>
      <c r="CI281" s="1" t="b">
        <f t="shared" si="130"/>
        <v>0</v>
      </c>
      <c r="CJ281" s="1" t="b">
        <f t="shared" si="131"/>
        <v>0</v>
      </c>
      <c r="CK281" s="1" t="b">
        <f t="shared" si="132"/>
        <v>0</v>
      </c>
      <c r="CL281" s="1" t="b">
        <f t="shared" si="133"/>
        <v>0</v>
      </c>
      <c r="CM281" s="1" t="b">
        <f t="shared" si="134"/>
        <v>0</v>
      </c>
      <c r="CN281" s="1" t="b">
        <f t="shared" si="135"/>
        <v>0</v>
      </c>
      <c r="CO281" s="2" t="b">
        <f t="shared" si="136"/>
        <v>1</v>
      </c>
      <c r="CP281" s="2" t="b">
        <f t="shared" si="137"/>
        <v>1</v>
      </c>
      <c r="CQ281" s="2" t="b">
        <f t="shared" si="138"/>
        <v>0</v>
      </c>
      <c r="CR281" s="6" t="str">
        <f t="shared" si="139"/>
        <v>Male</v>
      </c>
      <c r="CS281" s="7">
        <f t="shared" si="140"/>
        <v>1</v>
      </c>
      <c r="CT281" s="7">
        <f t="shared" si="141"/>
        <v>0</v>
      </c>
      <c r="CU281" s="7">
        <f t="shared" si="142"/>
        <v>0</v>
      </c>
      <c r="CV281" s="7">
        <f t="shared" si="143"/>
        <v>1</v>
      </c>
      <c r="CW281" s="7">
        <f t="shared" si="123"/>
        <v>0</v>
      </c>
      <c r="CX281" s="1" t="b">
        <f t="shared" si="124"/>
        <v>1</v>
      </c>
      <c r="CY281" s="1" t="b">
        <f t="shared" si="125"/>
        <v>0</v>
      </c>
      <c r="DG281" s="1" t="b">
        <f t="shared" si="145"/>
        <v>1</v>
      </c>
    </row>
    <row r="282" spans="1:131" ht="58" x14ac:dyDescent="0.35">
      <c r="B282" s="1" t="s">
        <v>13809</v>
      </c>
      <c r="C282" s="9">
        <v>44324</v>
      </c>
      <c r="D282" s="10" t="s">
        <v>13809</v>
      </c>
      <c r="E282" s="1">
        <v>46</v>
      </c>
      <c r="F282" s="1" t="s">
        <v>127</v>
      </c>
      <c r="G282" s="1" t="s">
        <v>13809</v>
      </c>
      <c r="H282" s="1" t="s">
        <v>13809</v>
      </c>
      <c r="I282" s="9">
        <v>44298</v>
      </c>
      <c r="J282" s="2" t="s">
        <v>109</v>
      </c>
      <c r="K282" s="2" t="s">
        <v>13809</v>
      </c>
      <c r="L282" s="9">
        <v>44319</v>
      </c>
      <c r="M282" s="2" t="s">
        <v>109</v>
      </c>
      <c r="N282" s="2" t="s">
        <v>13809</v>
      </c>
      <c r="O282" s="2" t="s">
        <v>110</v>
      </c>
      <c r="P282" s="2" t="s">
        <v>111</v>
      </c>
      <c r="S282" s="2" t="s">
        <v>111</v>
      </c>
      <c r="T282" s="2" t="s">
        <v>112</v>
      </c>
      <c r="U282" s="2" t="b">
        <v>1</v>
      </c>
      <c r="V282" s="2" t="s">
        <v>113</v>
      </c>
      <c r="W282" s="1" t="s">
        <v>112</v>
      </c>
      <c r="X282" s="1" t="s">
        <v>114</v>
      </c>
      <c r="Y282" s="2" t="s">
        <v>112</v>
      </c>
      <c r="Z282" s="2" t="s">
        <v>111</v>
      </c>
      <c r="AA282" s="2" t="s">
        <v>112</v>
      </c>
      <c r="AB282" s="2">
        <v>2</v>
      </c>
      <c r="AC282" s="1" t="s">
        <v>111</v>
      </c>
      <c r="AF282" s="1" t="s">
        <v>112</v>
      </c>
      <c r="AG282" s="1" t="s">
        <v>110</v>
      </c>
      <c r="AJ282" s="1" t="s">
        <v>115</v>
      </c>
      <c r="AK282" s="1" t="s">
        <v>129</v>
      </c>
      <c r="AO282" s="1" t="s">
        <v>130</v>
      </c>
      <c r="AS282" s="1" t="s">
        <v>118</v>
      </c>
      <c r="AU282" s="1" t="s">
        <v>132</v>
      </c>
      <c r="AZ282" s="1" t="s">
        <v>155</v>
      </c>
      <c r="BA282" s="1" t="s">
        <v>1529</v>
      </c>
      <c r="BJ282" s="1" t="s">
        <v>112</v>
      </c>
      <c r="BK282" s="1" t="s">
        <v>112</v>
      </c>
      <c r="BL282" s="1" t="s">
        <v>142</v>
      </c>
      <c r="BQ282" s="1" t="s">
        <v>121</v>
      </c>
      <c r="BR282" s="1" t="s">
        <v>122</v>
      </c>
      <c r="BS282" s="1" t="s">
        <v>112</v>
      </c>
      <c r="BU282" s="34" t="s">
        <v>1530</v>
      </c>
      <c r="BV282" s="9">
        <v>44343</v>
      </c>
      <c r="BW282" s="34" t="s">
        <v>1531</v>
      </c>
      <c r="BY282" s="2" t="s">
        <v>123</v>
      </c>
      <c r="BZ282" s="2" t="s">
        <v>124</v>
      </c>
      <c r="CA282" s="2">
        <v>2</v>
      </c>
      <c r="CB282" s="1" t="s">
        <v>319</v>
      </c>
      <c r="CC282" s="2" t="s">
        <v>126</v>
      </c>
      <c r="CD282" s="1" t="b">
        <f t="shared" si="122"/>
        <v>0</v>
      </c>
      <c r="CE282" s="1" t="b">
        <f t="shared" si="144"/>
        <v>0</v>
      </c>
      <c r="CF282" s="1" t="b">
        <f t="shared" si="127"/>
        <v>0</v>
      </c>
      <c r="CG282" s="1" t="b">
        <f t="shared" si="128"/>
        <v>0</v>
      </c>
      <c r="CH282" s="1" t="b">
        <f t="shared" si="129"/>
        <v>0</v>
      </c>
      <c r="CI282" s="1" t="b">
        <f t="shared" si="130"/>
        <v>0</v>
      </c>
      <c r="CJ282" s="1" t="b">
        <f t="shared" si="131"/>
        <v>0</v>
      </c>
      <c r="CK282" s="1" t="b">
        <f t="shared" si="132"/>
        <v>0</v>
      </c>
      <c r="CL282" s="1" t="b">
        <f t="shared" si="133"/>
        <v>1</v>
      </c>
      <c r="CM282" s="1" t="b">
        <f t="shared" si="134"/>
        <v>0</v>
      </c>
      <c r="CN282" s="1" t="b">
        <f t="shared" si="135"/>
        <v>0</v>
      </c>
      <c r="CO282" s="2" t="b">
        <f t="shared" si="136"/>
        <v>1</v>
      </c>
      <c r="CP282" s="2" t="b">
        <f t="shared" si="137"/>
        <v>1</v>
      </c>
      <c r="CQ282" s="2" t="b">
        <f t="shared" si="138"/>
        <v>0</v>
      </c>
      <c r="CR282" s="6" t="str">
        <f t="shared" si="139"/>
        <v>Male</v>
      </c>
      <c r="CS282" s="7">
        <f t="shared" si="140"/>
        <v>1</v>
      </c>
      <c r="CT282" s="7">
        <f t="shared" si="141"/>
        <v>0</v>
      </c>
      <c r="CU282" s="7">
        <f t="shared" si="142"/>
        <v>0</v>
      </c>
      <c r="CV282" s="7">
        <f t="shared" si="143"/>
        <v>1</v>
      </c>
      <c r="CW282" s="7">
        <f t="shared" si="123"/>
        <v>0</v>
      </c>
      <c r="CX282" s="1" t="b">
        <f t="shared" si="124"/>
        <v>0</v>
      </c>
      <c r="CY282" s="1" t="b">
        <f t="shared" si="125"/>
        <v>0</v>
      </c>
      <c r="DG282" s="1" t="b">
        <f t="shared" si="145"/>
        <v>0</v>
      </c>
    </row>
    <row r="283" spans="1:131" x14ac:dyDescent="0.35">
      <c r="A283" s="2">
        <v>58</v>
      </c>
      <c r="B283" s="1" t="s">
        <v>13809</v>
      </c>
      <c r="C283" s="9">
        <v>44324</v>
      </c>
      <c r="D283" s="10" t="s">
        <v>13809</v>
      </c>
      <c r="E283" s="1" t="e">
        <f>ROUND((C283-D283)/365,0)</f>
        <v>#VALUE!</v>
      </c>
      <c r="F283" s="1" t="s">
        <v>127</v>
      </c>
      <c r="G283" s="1" t="s">
        <v>13809</v>
      </c>
      <c r="H283" s="1" t="s">
        <v>13809</v>
      </c>
      <c r="I283" s="9">
        <v>44320</v>
      </c>
      <c r="J283" s="2" t="s">
        <v>109</v>
      </c>
      <c r="K283" s="2" t="s">
        <v>13809</v>
      </c>
      <c r="M283" s="2" t="s">
        <v>109</v>
      </c>
      <c r="N283" s="2" t="s">
        <v>13809</v>
      </c>
      <c r="O283" s="2" t="s">
        <v>110</v>
      </c>
      <c r="P283" s="2" t="s">
        <v>111</v>
      </c>
      <c r="S283" s="2" t="s">
        <v>111</v>
      </c>
      <c r="T283" s="2" t="s">
        <v>112</v>
      </c>
      <c r="U283" s="2" t="b">
        <f>OR(S283="yes",T283="yes")</f>
        <v>1</v>
      </c>
      <c r="V283" s="2" t="s">
        <v>113</v>
      </c>
      <c r="W283" s="1" t="s">
        <v>112</v>
      </c>
      <c r="X283" s="1" t="s">
        <v>114</v>
      </c>
      <c r="Y283" s="2" t="s">
        <v>112</v>
      </c>
      <c r="Z283" s="2" t="s">
        <v>112</v>
      </c>
      <c r="AA283" s="2" t="s">
        <v>111</v>
      </c>
      <c r="AB283" s="2">
        <v>3</v>
      </c>
      <c r="AC283" s="1" t="s">
        <v>111</v>
      </c>
      <c r="AF283" s="1" t="s">
        <v>111</v>
      </c>
      <c r="AJ283" s="1" t="s">
        <v>115</v>
      </c>
      <c r="AK283" s="1" t="s">
        <v>822</v>
      </c>
      <c r="AO283" s="1" t="s">
        <v>117</v>
      </c>
      <c r="AS283" s="1" t="s">
        <v>118</v>
      </c>
      <c r="AT283" s="1" t="s">
        <v>112</v>
      </c>
      <c r="AU283" s="1" t="s">
        <v>132</v>
      </c>
      <c r="AZ283" s="1" t="s">
        <v>248</v>
      </c>
      <c r="BA283" s="1" t="s">
        <v>1532</v>
      </c>
      <c r="BD283" s="1">
        <v>259</v>
      </c>
      <c r="BG283" s="1">
        <v>3.46</v>
      </c>
      <c r="BH283" s="1">
        <v>16</v>
      </c>
      <c r="BI283" s="1" t="s">
        <v>112</v>
      </c>
      <c r="BJ283" s="1" t="s">
        <v>112</v>
      </c>
      <c r="BK283" s="1" t="s">
        <v>111</v>
      </c>
      <c r="BQ283" s="1" t="s">
        <v>121</v>
      </c>
      <c r="BR283" s="1" t="s">
        <v>122</v>
      </c>
      <c r="BS283" s="1" t="s">
        <v>112</v>
      </c>
      <c r="BU283" s="34" t="s">
        <v>1533</v>
      </c>
      <c r="BV283" s="9">
        <v>44343</v>
      </c>
      <c r="BW283" s="34" t="s">
        <v>1534</v>
      </c>
      <c r="BX283" s="2" t="s">
        <v>111</v>
      </c>
      <c r="BY283" s="2" t="s">
        <v>123</v>
      </c>
      <c r="BZ283" s="2" t="s">
        <v>124</v>
      </c>
      <c r="CA283" s="2">
        <v>2</v>
      </c>
      <c r="CB283" s="1" t="s">
        <v>143</v>
      </c>
      <c r="CC283" s="2" t="s">
        <v>126</v>
      </c>
      <c r="CD283" s="1" t="e">
        <f t="shared" ref="CD283:CD314" si="146">AND(E283&lt;30,NOT(E283="."),NOT(E283=""))</f>
        <v>#VALUE!</v>
      </c>
      <c r="CE283" s="1" t="e">
        <f t="shared" si="144"/>
        <v>#VALUE!</v>
      </c>
      <c r="CF283" s="1" t="e">
        <f t="shared" si="127"/>
        <v>#VALUE!</v>
      </c>
      <c r="CG283" s="1" t="e">
        <f t="shared" si="128"/>
        <v>#VALUE!</v>
      </c>
      <c r="CH283" s="1" t="e">
        <f t="shared" si="129"/>
        <v>#VALUE!</v>
      </c>
      <c r="CI283" s="1" t="e">
        <f t="shared" si="130"/>
        <v>#VALUE!</v>
      </c>
      <c r="CJ283" s="1" t="e">
        <f t="shared" si="131"/>
        <v>#VALUE!</v>
      </c>
      <c r="CK283" s="1" t="e">
        <f t="shared" si="132"/>
        <v>#VALUE!</v>
      </c>
      <c r="CL283" s="1" t="e">
        <f t="shared" si="133"/>
        <v>#VALUE!</v>
      </c>
      <c r="CM283" s="1" t="e">
        <f t="shared" si="134"/>
        <v>#VALUE!</v>
      </c>
      <c r="CN283" s="1" t="e">
        <f t="shared" si="135"/>
        <v>#VALUE!</v>
      </c>
      <c r="CO283" s="2" t="b">
        <f t="shared" si="136"/>
        <v>1</v>
      </c>
      <c r="CP283" s="2" t="b">
        <f t="shared" si="137"/>
        <v>1</v>
      </c>
      <c r="CQ283" s="2" t="b">
        <f t="shared" si="138"/>
        <v>0</v>
      </c>
      <c r="CR283" s="6" t="str">
        <f t="shared" si="139"/>
        <v>Male</v>
      </c>
      <c r="CS283" s="7">
        <f t="shared" si="140"/>
        <v>1</v>
      </c>
      <c r="CT283" s="7">
        <f t="shared" si="141"/>
        <v>0</v>
      </c>
      <c r="CU283" s="7">
        <f t="shared" si="142"/>
        <v>0</v>
      </c>
      <c r="CV283" s="7">
        <f t="shared" si="143"/>
        <v>1</v>
      </c>
      <c r="CW283" s="7">
        <f t="shared" si="123"/>
        <v>0</v>
      </c>
      <c r="CX283" s="1" t="e">
        <f t="shared" si="124"/>
        <v>#VALUE!</v>
      </c>
      <c r="CY283" s="1" t="e">
        <f t="shared" si="125"/>
        <v>#VALUE!</v>
      </c>
      <c r="DG283" s="1" t="e">
        <f t="shared" si="145"/>
        <v>#VALUE!</v>
      </c>
    </row>
    <row r="284" spans="1:131" ht="87" x14ac:dyDescent="0.35">
      <c r="B284" s="1" t="s">
        <v>13809</v>
      </c>
      <c r="C284" s="9">
        <v>44324</v>
      </c>
      <c r="D284" s="10" t="s">
        <v>13809</v>
      </c>
      <c r="E284" s="1">
        <v>64</v>
      </c>
      <c r="F284" s="1" t="s">
        <v>127</v>
      </c>
      <c r="G284" s="1" t="s">
        <v>13809</v>
      </c>
      <c r="H284" s="1" t="s">
        <v>13809</v>
      </c>
      <c r="I284" s="9">
        <v>44254</v>
      </c>
      <c r="J284" s="2" t="s">
        <v>109</v>
      </c>
      <c r="K284" s="2" t="s">
        <v>13809</v>
      </c>
      <c r="L284" s="9">
        <v>44275</v>
      </c>
      <c r="M284" s="2" t="s">
        <v>109</v>
      </c>
      <c r="N284" s="2" t="s">
        <v>13809</v>
      </c>
      <c r="O284" s="2" t="s">
        <v>110</v>
      </c>
      <c r="P284" s="2" t="s">
        <v>111</v>
      </c>
      <c r="S284" s="2" t="s">
        <v>112</v>
      </c>
      <c r="T284" s="2" t="s">
        <v>111</v>
      </c>
      <c r="U284" s="2" t="b">
        <v>1</v>
      </c>
      <c r="V284" s="2" t="s">
        <v>113</v>
      </c>
      <c r="W284" s="1" t="s">
        <v>112</v>
      </c>
      <c r="X284" s="1" t="s">
        <v>138</v>
      </c>
      <c r="Y284" s="2" t="s">
        <v>112</v>
      </c>
      <c r="Z284" s="2" t="s">
        <v>112</v>
      </c>
      <c r="AA284" s="2" t="s">
        <v>112</v>
      </c>
      <c r="AB284" s="2">
        <v>3</v>
      </c>
      <c r="AC284" s="1" t="s">
        <v>111</v>
      </c>
      <c r="AF284" s="1" t="s">
        <v>111</v>
      </c>
      <c r="AJ284" s="1" t="s">
        <v>115</v>
      </c>
      <c r="AK284" s="1" t="s">
        <v>144</v>
      </c>
      <c r="AO284" s="1" t="s">
        <v>130</v>
      </c>
      <c r="AS284" s="1" t="s">
        <v>767</v>
      </c>
      <c r="AU284" s="1" t="s">
        <v>177</v>
      </c>
      <c r="AX284" s="1">
        <v>45</v>
      </c>
      <c r="AZ284" s="1" t="s">
        <v>198</v>
      </c>
      <c r="BA284" s="1" t="s">
        <v>1535</v>
      </c>
      <c r="BF284" s="1" t="s">
        <v>1536</v>
      </c>
      <c r="BG284" s="1" t="s">
        <v>1537</v>
      </c>
      <c r="BH284" s="1">
        <v>64</v>
      </c>
      <c r="BJ284" s="1" t="s">
        <v>112</v>
      </c>
      <c r="BK284" s="1" t="s">
        <v>112</v>
      </c>
      <c r="BL284" s="1" t="s">
        <v>226</v>
      </c>
      <c r="BQ284" s="1" t="s">
        <v>121</v>
      </c>
      <c r="BR284" s="1" t="s">
        <v>122</v>
      </c>
      <c r="BS284" s="1" t="s">
        <v>112</v>
      </c>
      <c r="BU284" s="34" t="s">
        <v>1538</v>
      </c>
      <c r="BV284" s="9">
        <v>44312</v>
      </c>
      <c r="BW284" s="34" t="s">
        <v>1539</v>
      </c>
      <c r="BX284" s="2" t="s">
        <v>111</v>
      </c>
      <c r="BY284" s="2" t="s">
        <v>174</v>
      </c>
      <c r="BZ284" s="2" t="s">
        <v>124</v>
      </c>
      <c r="CA284" s="2">
        <v>1</v>
      </c>
      <c r="CB284" s="1" t="s">
        <v>311</v>
      </c>
      <c r="CC284" s="2" t="s">
        <v>126</v>
      </c>
      <c r="CD284" s="1" t="b">
        <f t="shared" si="146"/>
        <v>0</v>
      </c>
      <c r="CE284" s="1" t="b">
        <f t="shared" si="144"/>
        <v>0</v>
      </c>
      <c r="CF284" s="1" t="b">
        <f t="shared" si="127"/>
        <v>0</v>
      </c>
      <c r="CG284" s="1" t="b">
        <f t="shared" si="128"/>
        <v>0</v>
      </c>
      <c r="CH284" s="1" t="b">
        <f t="shared" si="129"/>
        <v>0</v>
      </c>
      <c r="CI284" s="1" t="b">
        <f t="shared" si="130"/>
        <v>0</v>
      </c>
      <c r="CJ284" s="1" t="b">
        <f t="shared" si="131"/>
        <v>0</v>
      </c>
      <c r="CK284" s="1" t="b">
        <f t="shared" si="132"/>
        <v>0</v>
      </c>
      <c r="CL284" s="1" t="b">
        <f t="shared" si="133"/>
        <v>0</v>
      </c>
      <c r="CM284" s="1" t="b">
        <f t="shared" si="134"/>
        <v>1</v>
      </c>
      <c r="CN284" s="1" t="b">
        <f t="shared" si="135"/>
        <v>0</v>
      </c>
      <c r="CO284" s="2" t="b">
        <f t="shared" si="136"/>
        <v>1</v>
      </c>
      <c r="CP284" s="2" t="b">
        <f t="shared" si="137"/>
        <v>1</v>
      </c>
      <c r="CQ284" s="2" t="b">
        <f t="shared" si="138"/>
        <v>0</v>
      </c>
      <c r="CR284" s="6" t="str">
        <f t="shared" si="139"/>
        <v>Male</v>
      </c>
      <c r="CS284" s="7">
        <f t="shared" si="140"/>
        <v>1</v>
      </c>
      <c r="CT284" s="7">
        <f t="shared" si="141"/>
        <v>0</v>
      </c>
      <c r="CU284" s="7">
        <f t="shared" si="142"/>
        <v>0</v>
      </c>
      <c r="CV284" s="7">
        <f t="shared" si="143"/>
        <v>1</v>
      </c>
      <c r="CW284" s="7">
        <f t="shared" si="123"/>
        <v>0</v>
      </c>
      <c r="CX284" s="1" t="b">
        <f t="shared" si="124"/>
        <v>0</v>
      </c>
      <c r="CY284" s="1" t="b">
        <f t="shared" si="125"/>
        <v>0</v>
      </c>
      <c r="DG284" s="1" t="b">
        <f t="shared" si="145"/>
        <v>0</v>
      </c>
    </row>
    <row r="285" spans="1:131" ht="72.5" x14ac:dyDescent="0.35">
      <c r="B285" s="1" t="s">
        <v>13809</v>
      </c>
      <c r="C285" s="9">
        <v>44325</v>
      </c>
      <c r="D285" s="10" t="s">
        <v>13809</v>
      </c>
      <c r="E285" s="1">
        <v>23</v>
      </c>
      <c r="F285" s="1" t="s">
        <v>108</v>
      </c>
      <c r="G285" s="1" t="s">
        <v>13809</v>
      </c>
      <c r="H285" s="1" t="s">
        <v>13809</v>
      </c>
      <c r="I285" s="9">
        <v>44294</v>
      </c>
      <c r="J285" s="2" t="s">
        <v>128</v>
      </c>
      <c r="K285" s="2" t="s">
        <v>13809</v>
      </c>
      <c r="L285" s="9">
        <v>44322</v>
      </c>
      <c r="M285" s="2" t="s">
        <v>128</v>
      </c>
      <c r="N285" s="2" t="s">
        <v>13809</v>
      </c>
      <c r="O285" s="2" t="s">
        <v>110</v>
      </c>
      <c r="P285" s="2" t="s">
        <v>111</v>
      </c>
      <c r="S285" s="2" t="s">
        <v>112</v>
      </c>
      <c r="T285" s="2" t="s">
        <v>111</v>
      </c>
      <c r="U285" s="2" t="b">
        <v>1</v>
      </c>
      <c r="V285" s="2" t="s">
        <v>113</v>
      </c>
      <c r="W285" s="1" t="s">
        <v>112</v>
      </c>
      <c r="X285" s="1" t="s">
        <v>114</v>
      </c>
      <c r="Y285" s="2" t="s">
        <v>112</v>
      </c>
      <c r="Z285" s="2" t="s">
        <v>111</v>
      </c>
      <c r="AA285" s="2" t="s">
        <v>112</v>
      </c>
      <c r="AB285" s="2">
        <v>2</v>
      </c>
      <c r="AC285" s="1" t="s">
        <v>111</v>
      </c>
      <c r="AF285" s="1" t="s">
        <v>111</v>
      </c>
      <c r="AJ285" s="1" t="s">
        <v>115</v>
      </c>
      <c r="AK285" s="1" t="s">
        <v>215</v>
      </c>
      <c r="AO285" s="1" t="s">
        <v>117</v>
      </c>
      <c r="AS285" s="1" t="s">
        <v>271</v>
      </c>
      <c r="AU285" s="1" t="s">
        <v>197</v>
      </c>
      <c r="AZ285" s="1" t="s">
        <v>310</v>
      </c>
      <c r="BA285" s="1">
        <v>6.85</v>
      </c>
      <c r="BE285" s="1">
        <v>339</v>
      </c>
      <c r="BG285" s="1">
        <v>3.9</v>
      </c>
      <c r="BJ285" s="1" t="s">
        <v>112</v>
      </c>
      <c r="BK285" s="1" t="s">
        <v>112</v>
      </c>
      <c r="BL285" s="1" t="s">
        <v>142</v>
      </c>
      <c r="BQ285" s="1" t="s">
        <v>121</v>
      </c>
      <c r="BR285" s="1" t="s">
        <v>122</v>
      </c>
      <c r="BS285" s="1" t="s">
        <v>111</v>
      </c>
      <c r="BT285" s="34" t="s">
        <v>1540</v>
      </c>
      <c r="BU285" s="34" t="s">
        <v>1541</v>
      </c>
      <c r="BV285" s="9">
        <v>44522</v>
      </c>
      <c r="BW285" s="34" t="s">
        <v>14168</v>
      </c>
      <c r="BY285" s="2" t="s">
        <v>136</v>
      </c>
      <c r="BZ285" s="2" t="s">
        <v>124</v>
      </c>
      <c r="CA285" s="2">
        <v>2</v>
      </c>
      <c r="CB285" s="1" t="s">
        <v>1542</v>
      </c>
      <c r="CC285" s="2" t="s">
        <v>126</v>
      </c>
      <c r="CD285" s="1" t="b">
        <f t="shared" si="146"/>
        <v>1</v>
      </c>
      <c r="CE285" s="1" t="b">
        <f t="shared" si="144"/>
        <v>0</v>
      </c>
      <c r="CF285" s="1" t="b">
        <f t="shared" si="127"/>
        <v>0</v>
      </c>
      <c r="CG285" s="1" t="b">
        <f t="shared" si="128"/>
        <v>0</v>
      </c>
      <c r="CH285" s="1" t="b">
        <f t="shared" si="129"/>
        <v>0</v>
      </c>
      <c r="CI285" s="1" t="b">
        <f t="shared" si="130"/>
        <v>1</v>
      </c>
      <c r="CJ285" s="1" t="b">
        <f t="shared" si="131"/>
        <v>0</v>
      </c>
      <c r="CK285" s="1" t="b">
        <f t="shared" si="132"/>
        <v>0</v>
      </c>
      <c r="CL285" s="1" t="b">
        <f t="shared" si="133"/>
        <v>0</v>
      </c>
      <c r="CM285" s="1" t="b">
        <f t="shared" si="134"/>
        <v>0</v>
      </c>
      <c r="CN285" s="1" t="b">
        <f t="shared" si="135"/>
        <v>0</v>
      </c>
      <c r="CO285" s="2" t="b">
        <f t="shared" si="136"/>
        <v>1</v>
      </c>
      <c r="CP285" s="2" t="b">
        <f t="shared" si="137"/>
        <v>1</v>
      </c>
      <c r="CQ285" s="2" t="b">
        <f t="shared" si="138"/>
        <v>0</v>
      </c>
      <c r="CR285" s="6" t="str">
        <f t="shared" si="139"/>
        <v>Female</v>
      </c>
      <c r="CS285" s="7">
        <f t="shared" si="140"/>
        <v>0</v>
      </c>
      <c r="CT285" s="7">
        <f t="shared" si="141"/>
        <v>1</v>
      </c>
      <c r="CU285" s="7">
        <f t="shared" si="142"/>
        <v>0</v>
      </c>
      <c r="CV285" s="7">
        <f t="shared" si="143"/>
        <v>0</v>
      </c>
      <c r="CW285" s="7">
        <f t="shared" si="123"/>
        <v>1</v>
      </c>
      <c r="CX285" s="1" t="b">
        <f t="shared" si="124"/>
        <v>1</v>
      </c>
      <c r="CY285" s="1" t="b">
        <f t="shared" si="125"/>
        <v>1</v>
      </c>
      <c r="DB285" s="4"/>
      <c r="DC285" s="4"/>
      <c r="DD285" s="4"/>
      <c r="DG285" s="1" t="b">
        <f t="shared" si="145"/>
        <v>0</v>
      </c>
      <c r="DH285" s="4"/>
      <c r="DI285" s="4"/>
      <c r="DJ285" s="4"/>
      <c r="DK285" s="4"/>
      <c r="DL285" s="4"/>
      <c r="DM285" s="4"/>
      <c r="DN285" s="4"/>
      <c r="DO285" s="4"/>
      <c r="DP285" s="4"/>
      <c r="DQ285" s="4"/>
      <c r="DR285" s="4"/>
      <c r="DS285" s="4"/>
      <c r="DT285" s="4"/>
      <c r="DU285" s="4"/>
      <c r="DV285" s="4"/>
      <c r="DW285" s="4"/>
      <c r="DX285" s="4"/>
      <c r="DY285" s="4"/>
      <c r="DZ285" s="4"/>
      <c r="EA285" s="4"/>
    </row>
    <row r="286" spans="1:131" ht="72.5" x14ac:dyDescent="0.35">
      <c r="A286" s="2">
        <v>407</v>
      </c>
      <c r="B286" s="1" t="s">
        <v>13809</v>
      </c>
      <c r="C286" s="9">
        <v>44325</v>
      </c>
      <c r="D286" s="10" t="s">
        <v>13809</v>
      </c>
      <c r="E286" s="1" t="e">
        <f>ROUND((C286-D286)/365,0)</f>
        <v>#VALUE!</v>
      </c>
      <c r="F286" s="1" t="s">
        <v>108</v>
      </c>
      <c r="G286" s="1" t="s">
        <v>13809</v>
      </c>
      <c r="H286" s="1" t="s">
        <v>13809</v>
      </c>
      <c r="I286" s="2" t="s">
        <v>183</v>
      </c>
      <c r="J286" s="2" t="s">
        <v>109</v>
      </c>
      <c r="K286" s="2" t="s">
        <v>13809</v>
      </c>
      <c r="L286" s="9">
        <v>44320</v>
      </c>
      <c r="M286" s="2" t="s">
        <v>109</v>
      </c>
      <c r="N286" s="2" t="s">
        <v>13809</v>
      </c>
      <c r="O286" s="2" t="s">
        <v>110</v>
      </c>
      <c r="P286" s="2" t="s">
        <v>111</v>
      </c>
      <c r="S286" s="2" t="s">
        <v>112</v>
      </c>
      <c r="T286" s="2" t="s">
        <v>111</v>
      </c>
      <c r="U286" s="2" t="b">
        <f>OR(S286="yes",T286="yes")</f>
        <v>1</v>
      </c>
      <c r="V286" s="2" t="s">
        <v>113</v>
      </c>
      <c r="W286" s="1" t="s">
        <v>112</v>
      </c>
      <c r="X286" s="1" t="s">
        <v>114</v>
      </c>
      <c r="Y286" s="2" t="s">
        <v>112</v>
      </c>
      <c r="Z286" s="2" t="s">
        <v>111</v>
      </c>
      <c r="AA286" s="2" t="s">
        <v>112</v>
      </c>
      <c r="AB286" s="2">
        <v>3</v>
      </c>
      <c r="AC286" s="1" t="s">
        <v>111</v>
      </c>
      <c r="AF286" s="1" t="s">
        <v>111</v>
      </c>
      <c r="AJ286" s="1" t="s">
        <v>115</v>
      </c>
      <c r="AK286" s="1" t="s">
        <v>150</v>
      </c>
      <c r="AO286" s="1" t="s">
        <v>117</v>
      </c>
      <c r="AZ286" s="1" t="s">
        <v>1543</v>
      </c>
      <c r="BA286" s="1" t="s">
        <v>1544</v>
      </c>
      <c r="BC286" s="1" t="s">
        <v>1545</v>
      </c>
      <c r="BE286" s="1" t="s">
        <v>1546</v>
      </c>
      <c r="BG286" s="1" t="s">
        <v>1547</v>
      </c>
      <c r="BH286" s="1" t="s">
        <v>369</v>
      </c>
      <c r="BJ286" s="1" t="s">
        <v>112</v>
      </c>
      <c r="BU286" s="34" t="s">
        <v>13827</v>
      </c>
      <c r="BV286" s="9">
        <v>44375</v>
      </c>
      <c r="BW286" s="34" t="s">
        <v>14169</v>
      </c>
      <c r="BX286" s="2" t="s">
        <v>112</v>
      </c>
      <c r="BY286" s="2" t="s">
        <v>156</v>
      </c>
      <c r="BZ286" s="2" t="s">
        <v>232</v>
      </c>
      <c r="CA286" s="2">
        <v>2</v>
      </c>
      <c r="CB286" s="1" t="s">
        <v>258</v>
      </c>
      <c r="CC286" s="2" t="s">
        <v>126</v>
      </c>
      <c r="CD286" s="1" t="e">
        <f t="shared" si="146"/>
        <v>#VALUE!</v>
      </c>
      <c r="CE286" s="1" t="e">
        <f t="shared" si="144"/>
        <v>#VALUE!</v>
      </c>
      <c r="CF286" s="1" t="e">
        <f t="shared" si="127"/>
        <v>#VALUE!</v>
      </c>
      <c r="CG286" s="1" t="e">
        <f t="shared" si="128"/>
        <v>#VALUE!</v>
      </c>
      <c r="CH286" s="1" t="e">
        <f t="shared" si="129"/>
        <v>#VALUE!</v>
      </c>
      <c r="CI286" s="1" t="e">
        <f t="shared" si="130"/>
        <v>#VALUE!</v>
      </c>
      <c r="CJ286" s="1" t="e">
        <f t="shared" si="131"/>
        <v>#VALUE!</v>
      </c>
      <c r="CK286" s="1" t="e">
        <f t="shared" si="132"/>
        <v>#VALUE!</v>
      </c>
      <c r="CL286" s="1" t="e">
        <f t="shared" si="133"/>
        <v>#VALUE!</v>
      </c>
      <c r="CM286" s="1" t="e">
        <f t="shared" si="134"/>
        <v>#VALUE!</v>
      </c>
      <c r="CN286" s="1" t="e">
        <f t="shared" si="135"/>
        <v>#VALUE!</v>
      </c>
      <c r="CO286" s="2" t="b">
        <f t="shared" si="136"/>
        <v>1</v>
      </c>
      <c r="CP286" s="2" t="b">
        <f t="shared" si="137"/>
        <v>1</v>
      </c>
      <c r="CQ286" s="2" t="b">
        <f t="shared" si="138"/>
        <v>0</v>
      </c>
      <c r="CR286" s="6" t="str">
        <f t="shared" si="139"/>
        <v>Female</v>
      </c>
      <c r="CS286" s="7">
        <f t="shared" si="140"/>
        <v>1</v>
      </c>
      <c r="CT286" s="7">
        <f t="shared" si="141"/>
        <v>0</v>
      </c>
      <c r="CU286" s="7">
        <f t="shared" si="142"/>
        <v>0</v>
      </c>
      <c r="CV286" s="7">
        <f t="shared" si="143"/>
        <v>1</v>
      </c>
      <c r="CW286" s="7">
        <f t="shared" ref="CW286:CW311" si="147">COUNTIF(M286,"=*moderna*")</f>
        <v>0</v>
      </c>
      <c r="CX286" s="1" t="e">
        <f t="shared" ref="CX286:CX311" si="148">AND(E286&lt;30,NOT(E286="."),NOT(E286=""))</f>
        <v>#VALUE!</v>
      </c>
      <c r="CY286" s="1" t="e">
        <f t="shared" ref="CY286:CY311" si="149">AND(E286&gt;17,E286&lt;41,NOT(E286="."),NOT(E286=""))</f>
        <v>#VALUE!</v>
      </c>
      <c r="DG286" s="1" t="e">
        <f t="shared" si="145"/>
        <v>#VALUE!</v>
      </c>
    </row>
    <row r="287" spans="1:131" ht="72.5" x14ac:dyDescent="0.35">
      <c r="B287" s="1" t="s">
        <v>13809</v>
      </c>
      <c r="C287" s="9">
        <v>44325</v>
      </c>
      <c r="D287" s="10" t="s">
        <v>13809</v>
      </c>
      <c r="E287" s="1">
        <v>34</v>
      </c>
      <c r="F287" s="1" t="s">
        <v>127</v>
      </c>
      <c r="G287" s="1" t="s">
        <v>13809</v>
      </c>
      <c r="H287" s="1" t="s">
        <v>13809</v>
      </c>
      <c r="K287" s="2" t="s">
        <v>13809</v>
      </c>
      <c r="L287" s="9">
        <v>44319</v>
      </c>
      <c r="M287" s="2" t="s">
        <v>109</v>
      </c>
      <c r="N287" s="2" t="s">
        <v>13809</v>
      </c>
      <c r="O287" s="2" t="s">
        <v>110</v>
      </c>
      <c r="P287" s="2" t="s">
        <v>111</v>
      </c>
      <c r="S287" s="2" t="s">
        <v>112</v>
      </c>
      <c r="U287" s="2" t="b">
        <v>1</v>
      </c>
      <c r="V287" s="2" t="s">
        <v>113</v>
      </c>
      <c r="W287" s="1" t="s">
        <v>112</v>
      </c>
      <c r="X287" s="1" t="s">
        <v>114</v>
      </c>
      <c r="Y287" s="2" t="s">
        <v>112</v>
      </c>
      <c r="AA287" s="2" t="s">
        <v>112</v>
      </c>
      <c r="AB287" s="2">
        <v>4</v>
      </c>
      <c r="AC287" s="1" t="s">
        <v>111</v>
      </c>
      <c r="AF287" s="1" t="s">
        <v>112</v>
      </c>
      <c r="AG287" s="1" t="s">
        <v>114</v>
      </c>
      <c r="AJ287" s="1" t="s">
        <v>115</v>
      </c>
      <c r="AK287" s="1" t="s">
        <v>129</v>
      </c>
      <c r="AO287" s="1" t="s">
        <v>130</v>
      </c>
      <c r="AU287" s="1" t="s">
        <v>238</v>
      </c>
      <c r="AX287" s="1">
        <v>55</v>
      </c>
      <c r="AZ287" s="1" t="s">
        <v>799</v>
      </c>
      <c r="BC287" s="1">
        <v>877</v>
      </c>
      <c r="BF287" s="1" t="s">
        <v>1548</v>
      </c>
      <c r="BG287" s="1">
        <v>2</v>
      </c>
      <c r="BH287" s="1">
        <v>6.1</v>
      </c>
      <c r="BJ287" s="1" t="s">
        <v>112</v>
      </c>
      <c r="BK287" s="1" t="s">
        <v>112</v>
      </c>
      <c r="BL287" s="1" t="s">
        <v>203</v>
      </c>
      <c r="BM287" s="1" t="s">
        <v>1549</v>
      </c>
      <c r="BQ287" s="1" t="s">
        <v>121</v>
      </c>
      <c r="BR287" s="1" t="s">
        <v>122</v>
      </c>
      <c r="BS287" s="1" t="s">
        <v>111</v>
      </c>
      <c r="BT287" s="34" t="s">
        <v>1550</v>
      </c>
      <c r="BV287" s="9">
        <v>44327</v>
      </c>
      <c r="BW287" s="34" t="s">
        <v>1551</v>
      </c>
      <c r="BY287" s="2" t="s">
        <v>136</v>
      </c>
      <c r="BZ287" s="2" t="s">
        <v>124</v>
      </c>
      <c r="CA287" s="2" t="s">
        <v>257</v>
      </c>
      <c r="CB287" s="1" t="s">
        <v>233</v>
      </c>
      <c r="CC287" s="2" t="s">
        <v>126</v>
      </c>
      <c r="CD287" s="1" t="b">
        <f t="shared" si="146"/>
        <v>0</v>
      </c>
      <c r="CE287" s="1" t="b">
        <f t="shared" si="144"/>
        <v>0</v>
      </c>
      <c r="CF287" s="1" t="b">
        <f t="shared" si="127"/>
        <v>0</v>
      </c>
      <c r="CG287" s="1" t="b">
        <f t="shared" si="128"/>
        <v>0</v>
      </c>
      <c r="CH287" s="1" t="b">
        <f t="shared" si="129"/>
        <v>0</v>
      </c>
      <c r="CI287" s="1" t="b">
        <f t="shared" si="130"/>
        <v>0</v>
      </c>
      <c r="CJ287" s="1" t="b">
        <f t="shared" si="131"/>
        <v>0</v>
      </c>
      <c r="CK287" s="1" t="b">
        <f t="shared" si="132"/>
        <v>1</v>
      </c>
      <c r="CL287" s="1" t="b">
        <f t="shared" si="133"/>
        <v>0</v>
      </c>
      <c r="CM287" s="1" t="b">
        <f t="shared" si="134"/>
        <v>0</v>
      </c>
      <c r="CN287" s="1" t="b">
        <f t="shared" si="135"/>
        <v>0</v>
      </c>
      <c r="CO287" s="2" t="b">
        <f t="shared" si="136"/>
        <v>1</v>
      </c>
      <c r="CP287" s="2" t="b">
        <f t="shared" si="137"/>
        <v>1</v>
      </c>
      <c r="CQ287" s="2" t="b">
        <f t="shared" si="138"/>
        <v>0</v>
      </c>
      <c r="CR287" s="6" t="str">
        <f t="shared" si="139"/>
        <v>Male</v>
      </c>
      <c r="CS287" s="7">
        <f t="shared" si="140"/>
        <v>0</v>
      </c>
      <c r="CT287" s="7">
        <f t="shared" si="141"/>
        <v>0</v>
      </c>
      <c r="CU287" s="7">
        <f t="shared" si="142"/>
        <v>0</v>
      </c>
      <c r="CV287" s="7">
        <f t="shared" si="143"/>
        <v>1</v>
      </c>
      <c r="CW287" s="7">
        <f t="shared" si="147"/>
        <v>0</v>
      </c>
      <c r="CX287" s="1" t="b">
        <f t="shared" si="148"/>
        <v>0</v>
      </c>
      <c r="CY287" s="1" t="b">
        <f t="shared" si="149"/>
        <v>1</v>
      </c>
      <c r="DG287" s="1" t="b">
        <f t="shared" si="145"/>
        <v>0</v>
      </c>
    </row>
    <row r="288" spans="1:131" ht="29" x14ac:dyDescent="0.35">
      <c r="A288" s="2">
        <v>30</v>
      </c>
      <c r="B288" s="1" t="s">
        <v>13809</v>
      </c>
      <c r="C288" s="9">
        <v>44325</v>
      </c>
      <c r="D288" s="10" t="s">
        <v>13809</v>
      </c>
      <c r="E288" s="1" t="e">
        <f>ROUND((C288-D288)/365,0)</f>
        <v>#VALUE!</v>
      </c>
      <c r="F288" s="1" t="s">
        <v>127</v>
      </c>
      <c r="G288" s="1" t="s">
        <v>13809</v>
      </c>
      <c r="H288" s="1" t="s">
        <v>13809</v>
      </c>
      <c r="I288" s="9">
        <v>44301</v>
      </c>
      <c r="J288" s="2" t="s">
        <v>109</v>
      </c>
      <c r="K288" s="2" t="s">
        <v>13809</v>
      </c>
      <c r="L288" s="9">
        <v>44321</v>
      </c>
      <c r="M288" s="2" t="s">
        <v>109</v>
      </c>
      <c r="N288" s="2" t="s">
        <v>13809</v>
      </c>
      <c r="O288" s="2" t="s">
        <v>110</v>
      </c>
      <c r="P288" s="2" t="s">
        <v>111</v>
      </c>
      <c r="S288" s="2" t="s">
        <v>111</v>
      </c>
      <c r="T288" s="2" t="s">
        <v>112</v>
      </c>
      <c r="U288" s="2" t="b">
        <f>OR(S288="yes",T288="yes")</f>
        <v>1</v>
      </c>
      <c r="V288" s="2" t="s">
        <v>113</v>
      </c>
      <c r="W288" s="1" t="s">
        <v>112</v>
      </c>
      <c r="X288" s="1" t="s">
        <v>110</v>
      </c>
      <c r="Y288" s="2" t="s">
        <v>112</v>
      </c>
      <c r="Z288" s="2" t="s">
        <v>111</v>
      </c>
      <c r="AA288" s="2" t="s">
        <v>112</v>
      </c>
      <c r="AB288" s="2">
        <v>3</v>
      </c>
      <c r="AC288" s="1" t="s">
        <v>112</v>
      </c>
      <c r="AD288" s="1" t="s">
        <v>192</v>
      </c>
      <c r="AE288" s="1" t="s">
        <v>1552</v>
      </c>
      <c r="AF288" s="1" t="s">
        <v>111</v>
      </c>
      <c r="AJ288" s="1" t="s">
        <v>115</v>
      </c>
      <c r="AK288" s="1" t="s">
        <v>129</v>
      </c>
      <c r="AO288" s="1" t="s">
        <v>117</v>
      </c>
      <c r="AS288" s="1" t="s">
        <v>118</v>
      </c>
      <c r="AT288" s="1" t="s">
        <v>112</v>
      </c>
      <c r="AU288" s="1" t="s">
        <v>132</v>
      </c>
      <c r="AZ288" s="1" t="s">
        <v>254</v>
      </c>
      <c r="BC288" s="1" t="s">
        <v>1553</v>
      </c>
      <c r="BG288" s="1">
        <v>3.3</v>
      </c>
      <c r="BH288" s="1">
        <v>11</v>
      </c>
      <c r="BI288" s="1" t="s">
        <v>112</v>
      </c>
      <c r="BJ288" s="1" t="s">
        <v>112</v>
      </c>
      <c r="BK288" s="1" t="s">
        <v>112</v>
      </c>
      <c r="BL288" s="1" t="s">
        <v>142</v>
      </c>
      <c r="BQ288" s="1" t="s">
        <v>121</v>
      </c>
      <c r="BR288" s="1" t="s">
        <v>122</v>
      </c>
      <c r="BS288" s="1" t="s">
        <v>112</v>
      </c>
      <c r="BU288" s="34" t="s">
        <v>1554</v>
      </c>
      <c r="BV288" s="9">
        <v>44328</v>
      </c>
      <c r="BX288" s="2" t="s">
        <v>111</v>
      </c>
      <c r="BY288" s="2" t="s">
        <v>123</v>
      </c>
      <c r="BZ288" s="2" t="s">
        <v>124</v>
      </c>
      <c r="CA288" s="2">
        <v>2</v>
      </c>
      <c r="CB288" s="1" t="s">
        <v>258</v>
      </c>
      <c r="CC288" s="2" t="s">
        <v>126</v>
      </c>
      <c r="CD288" s="1" t="e">
        <f t="shared" si="146"/>
        <v>#VALUE!</v>
      </c>
      <c r="CE288" s="1" t="e">
        <f t="shared" si="144"/>
        <v>#VALUE!</v>
      </c>
      <c r="CF288" s="1" t="e">
        <f t="shared" si="127"/>
        <v>#VALUE!</v>
      </c>
      <c r="CG288" s="1" t="e">
        <f t="shared" si="128"/>
        <v>#VALUE!</v>
      </c>
      <c r="CH288" s="1" t="e">
        <f t="shared" si="129"/>
        <v>#VALUE!</v>
      </c>
      <c r="CI288" s="1" t="e">
        <f t="shared" si="130"/>
        <v>#VALUE!</v>
      </c>
      <c r="CJ288" s="1" t="e">
        <f t="shared" si="131"/>
        <v>#VALUE!</v>
      </c>
      <c r="CK288" s="1" t="e">
        <f t="shared" si="132"/>
        <v>#VALUE!</v>
      </c>
      <c r="CL288" s="1" t="e">
        <f t="shared" si="133"/>
        <v>#VALUE!</v>
      </c>
      <c r="CM288" s="1" t="e">
        <f t="shared" si="134"/>
        <v>#VALUE!</v>
      </c>
      <c r="CN288" s="1" t="e">
        <f t="shared" si="135"/>
        <v>#VALUE!</v>
      </c>
      <c r="CO288" s="2" t="b">
        <f t="shared" si="136"/>
        <v>1</v>
      </c>
      <c r="CP288" s="2" t="b">
        <f t="shared" si="137"/>
        <v>1</v>
      </c>
      <c r="CQ288" s="2" t="b">
        <f t="shared" si="138"/>
        <v>0</v>
      </c>
      <c r="CR288" s="6" t="str">
        <f t="shared" si="139"/>
        <v>Male</v>
      </c>
      <c r="CS288" s="7">
        <f t="shared" si="140"/>
        <v>1</v>
      </c>
      <c r="CT288" s="7">
        <f t="shared" si="141"/>
        <v>0</v>
      </c>
      <c r="CU288" s="7">
        <f t="shared" si="142"/>
        <v>0</v>
      </c>
      <c r="CV288" s="7">
        <f t="shared" si="143"/>
        <v>1</v>
      </c>
      <c r="CW288" s="7">
        <f t="shared" si="147"/>
        <v>0</v>
      </c>
      <c r="CX288" s="1" t="e">
        <f t="shared" si="148"/>
        <v>#VALUE!</v>
      </c>
      <c r="CY288" s="1" t="e">
        <f t="shared" si="149"/>
        <v>#VALUE!</v>
      </c>
      <c r="DE288" s="4"/>
      <c r="DF288" s="4"/>
      <c r="DG288" s="1" t="e">
        <f t="shared" si="145"/>
        <v>#VALUE!</v>
      </c>
    </row>
    <row r="289" spans="1:111" ht="87" x14ac:dyDescent="0.35">
      <c r="A289" s="2">
        <v>59</v>
      </c>
      <c r="B289" s="1" t="s">
        <v>13809</v>
      </c>
      <c r="C289" s="9">
        <v>44325</v>
      </c>
      <c r="D289" s="10" t="s">
        <v>13809</v>
      </c>
      <c r="E289" s="1" t="e">
        <f>ROUND((C289-D289)/365,0)</f>
        <v>#VALUE!</v>
      </c>
      <c r="F289" s="1" t="s">
        <v>127</v>
      </c>
      <c r="G289" s="1" t="s">
        <v>13809</v>
      </c>
      <c r="H289" s="1" t="s">
        <v>13809</v>
      </c>
      <c r="I289" s="9">
        <v>44322</v>
      </c>
      <c r="J289" s="2" t="s">
        <v>409</v>
      </c>
      <c r="K289" s="2" t="s">
        <v>13809</v>
      </c>
      <c r="N289" s="2" t="s">
        <v>13809</v>
      </c>
      <c r="O289" s="2" t="s">
        <v>110</v>
      </c>
      <c r="P289" s="2" t="s">
        <v>111</v>
      </c>
      <c r="S289" s="2" t="s">
        <v>112</v>
      </c>
      <c r="T289" s="2" t="s">
        <v>112</v>
      </c>
      <c r="U289" s="2" t="b">
        <f>OR(S289="yes",T289="yes")</f>
        <v>1</v>
      </c>
      <c r="V289" s="2" t="s">
        <v>113</v>
      </c>
      <c r="W289" s="1" t="s">
        <v>112</v>
      </c>
      <c r="X289" s="1" t="s">
        <v>114</v>
      </c>
      <c r="Y289" s="2" t="s">
        <v>112</v>
      </c>
      <c r="Z289" s="2" t="s">
        <v>112</v>
      </c>
      <c r="AB289" s="2">
        <v>2</v>
      </c>
      <c r="AC289" s="1" t="s">
        <v>111</v>
      </c>
      <c r="AF289" s="1" t="s">
        <v>111</v>
      </c>
      <c r="AK289" s="1" t="s">
        <v>129</v>
      </c>
      <c r="AO289" s="1" t="s">
        <v>117</v>
      </c>
      <c r="AS289" s="1" t="s">
        <v>229</v>
      </c>
      <c r="AU289" s="1" t="s">
        <v>132</v>
      </c>
      <c r="AZ289" s="1" t="s">
        <v>155</v>
      </c>
      <c r="BA289" s="1" t="s">
        <v>1555</v>
      </c>
      <c r="BJ289" s="1" t="s">
        <v>112</v>
      </c>
      <c r="BK289" s="1" t="s">
        <v>112</v>
      </c>
      <c r="BL289" s="1" t="s">
        <v>588</v>
      </c>
      <c r="BQ289" s="1" t="s">
        <v>121</v>
      </c>
      <c r="BR289" s="1" t="s">
        <v>122</v>
      </c>
      <c r="BU289" s="34" t="s">
        <v>1556</v>
      </c>
      <c r="BV289" s="9">
        <v>44372</v>
      </c>
      <c r="BW289" s="34" t="s">
        <v>1557</v>
      </c>
      <c r="BX289" s="2" t="s">
        <v>111</v>
      </c>
      <c r="BY289" s="2" t="s">
        <v>136</v>
      </c>
      <c r="BZ289" s="2" t="s">
        <v>124</v>
      </c>
      <c r="CA289" s="2">
        <v>1</v>
      </c>
      <c r="CB289" s="1" t="s">
        <v>137</v>
      </c>
      <c r="CC289" s="2" t="s">
        <v>126</v>
      </c>
      <c r="CD289" s="1" t="e">
        <f t="shared" si="146"/>
        <v>#VALUE!</v>
      </c>
      <c r="CE289" s="1" t="e">
        <f t="shared" si="144"/>
        <v>#VALUE!</v>
      </c>
      <c r="CF289" s="1" t="e">
        <f t="shared" si="127"/>
        <v>#VALUE!</v>
      </c>
      <c r="CG289" s="1" t="e">
        <f t="shared" si="128"/>
        <v>#VALUE!</v>
      </c>
      <c r="CH289" s="1" t="e">
        <f t="shared" si="129"/>
        <v>#VALUE!</v>
      </c>
      <c r="CI289" s="1" t="e">
        <f t="shared" si="130"/>
        <v>#VALUE!</v>
      </c>
      <c r="CJ289" s="1" t="e">
        <f t="shared" si="131"/>
        <v>#VALUE!</v>
      </c>
      <c r="CK289" s="1" t="e">
        <f t="shared" si="132"/>
        <v>#VALUE!</v>
      </c>
      <c r="CL289" s="1" t="e">
        <f t="shared" si="133"/>
        <v>#VALUE!</v>
      </c>
      <c r="CM289" s="1" t="e">
        <f t="shared" si="134"/>
        <v>#VALUE!</v>
      </c>
      <c r="CN289" s="1" t="e">
        <f t="shared" si="135"/>
        <v>#VALUE!</v>
      </c>
      <c r="CO289" s="2" t="b">
        <f t="shared" si="136"/>
        <v>1</v>
      </c>
      <c r="CP289" s="2" t="b">
        <f t="shared" si="137"/>
        <v>1</v>
      </c>
      <c r="CQ289" s="2" t="b">
        <f t="shared" si="138"/>
        <v>0</v>
      </c>
      <c r="CR289" s="6" t="str">
        <f t="shared" si="139"/>
        <v>Male</v>
      </c>
      <c r="CS289" s="7">
        <f t="shared" si="140"/>
        <v>0</v>
      </c>
      <c r="CT289" s="7">
        <f t="shared" si="141"/>
        <v>0</v>
      </c>
      <c r="CU289" s="7">
        <f t="shared" si="142"/>
        <v>1</v>
      </c>
      <c r="CV289" s="7">
        <f t="shared" si="143"/>
        <v>0</v>
      </c>
      <c r="CW289" s="7">
        <f t="shared" si="147"/>
        <v>0</v>
      </c>
      <c r="CX289" s="1" t="e">
        <f t="shared" si="148"/>
        <v>#VALUE!</v>
      </c>
      <c r="CY289" s="1" t="e">
        <f t="shared" si="149"/>
        <v>#VALUE!</v>
      </c>
      <c r="DG289" s="1" t="e">
        <f t="shared" si="145"/>
        <v>#VALUE!</v>
      </c>
    </row>
    <row r="290" spans="1:111" ht="72.5" x14ac:dyDescent="0.35">
      <c r="A290" s="2">
        <v>36</v>
      </c>
      <c r="B290" s="1" t="s">
        <v>13809</v>
      </c>
      <c r="C290" s="9">
        <v>44325</v>
      </c>
      <c r="D290" s="10" t="s">
        <v>13809</v>
      </c>
      <c r="E290" s="1" t="e">
        <f>ROUND((C290-D290)/365,0)</f>
        <v>#VALUE!</v>
      </c>
      <c r="F290" s="1" t="s">
        <v>127</v>
      </c>
      <c r="G290" s="1" t="s">
        <v>13809</v>
      </c>
      <c r="H290" s="1" t="s">
        <v>13809</v>
      </c>
      <c r="J290" s="2" t="s">
        <v>128</v>
      </c>
      <c r="K290" s="2" t="s">
        <v>13809</v>
      </c>
      <c r="L290" s="9">
        <v>44322</v>
      </c>
      <c r="M290" s="2" t="s">
        <v>128</v>
      </c>
      <c r="N290" s="2" t="s">
        <v>13809</v>
      </c>
      <c r="O290" s="2" t="s">
        <v>110</v>
      </c>
      <c r="P290" s="2" t="s">
        <v>111</v>
      </c>
      <c r="S290" s="2" t="s">
        <v>112</v>
      </c>
      <c r="T290" s="2" t="s">
        <v>111</v>
      </c>
      <c r="U290" s="2" t="b">
        <f>OR(S290="yes",T290="yes")</f>
        <v>1</v>
      </c>
      <c r="V290" s="2" t="s">
        <v>113</v>
      </c>
      <c r="W290" s="1" t="s">
        <v>112</v>
      </c>
      <c r="X290" s="1" t="s">
        <v>114</v>
      </c>
      <c r="Y290" s="2" t="s">
        <v>112</v>
      </c>
      <c r="Z290" s="2" t="s">
        <v>111</v>
      </c>
      <c r="AA290" s="2" t="s">
        <v>112</v>
      </c>
      <c r="AB290" s="2">
        <v>0</v>
      </c>
      <c r="AC290" s="1" t="s">
        <v>111</v>
      </c>
      <c r="AF290" s="1" t="s">
        <v>111</v>
      </c>
      <c r="AK290" s="1" t="s">
        <v>1282</v>
      </c>
      <c r="AL290" s="1" t="s">
        <v>184</v>
      </c>
      <c r="AM290" s="1" t="s">
        <v>184</v>
      </c>
      <c r="AN290" s="1" t="s">
        <v>381</v>
      </c>
      <c r="AO290" s="1" t="s">
        <v>221</v>
      </c>
      <c r="AS290" s="1" t="s">
        <v>145</v>
      </c>
      <c r="AZ290" s="1" t="s">
        <v>1558</v>
      </c>
      <c r="BC290" s="1" t="s">
        <v>1559</v>
      </c>
      <c r="BD290" s="1">
        <v>30.4</v>
      </c>
      <c r="BF290" s="1">
        <v>1950</v>
      </c>
      <c r="BG290" s="1">
        <v>52.9</v>
      </c>
      <c r="BJ290" s="11" t="s">
        <v>112</v>
      </c>
      <c r="BQ290" s="11" t="s">
        <v>121</v>
      </c>
      <c r="BR290" s="11" t="s">
        <v>122</v>
      </c>
      <c r="BS290" s="11" t="s">
        <v>111</v>
      </c>
      <c r="BU290" s="34" t="s">
        <v>13842</v>
      </c>
      <c r="BV290" s="9">
        <v>44325</v>
      </c>
      <c r="BW290" s="34" t="s">
        <v>1560</v>
      </c>
      <c r="BX290" s="2" t="s">
        <v>111</v>
      </c>
      <c r="BY290" s="2" t="s">
        <v>123</v>
      </c>
      <c r="BZ290" s="2" t="s">
        <v>124</v>
      </c>
      <c r="CA290" s="2">
        <v>2</v>
      </c>
      <c r="CB290" s="1" t="s">
        <v>751</v>
      </c>
      <c r="CC290" s="2" t="s">
        <v>126</v>
      </c>
      <c r="CD290" s="1" t="e">
        <f t="shared" si="146"/>
        <v>#VALUE!</v>
      </c>
      <c r="CE290" s="1" t="e">
        <f t="shared" si="144"/>
        <v>#VALUE!</v>
      </c>
      <c r="CF290" s="1" t="e">
        <f t="shared" si="127"/>
        <v>#VALUE!</v>
      </c>
      <c r="CG290" s="1" t="e">
        <f t="shared" si="128"/>
        <v>#VALUE!</v>
      </c>
      <c r="CH290" s="1" t="e">
        <f t="shared" si="129"/>
        <v>#VALUE!</v>
      </c>
      <c r="CI290" s="1" t="e">
        <f t="shared" si="130"/>
        <v>#VALUE!</v>
      </c>
      <c r="CJ290" s="1" t="e">
        <f t="shared" si="131"/>
        <v>#VALUE!</v>
      </c>
      <c r="CK290" s="1" t="e">
        <f t="shared" si="132"/>
        <v>#VALUE!</v>
      </c>
      <c r="CL290" s="1" t="e">
        <f t="shared" si="133"/>
        <v>#VALUE!</v>
      </c>
      <c r="CM290" s="1" t="e">
        <f t="shared" si="134"/>
        <v>#VALUE!</v>
      </c>
      <c r="CN290" s="1" t="e">
        <f t="shared" si="135"/>
        <v>#VALUE!</v>
      </c>
      <c r="CO290" s="2" t="b">
        <f t="shared" si="136"/>
        <v>1</v>
      </c>
      <c r="CP290" s="2" t="b">
        <f t="shared" si="137"/>
        <v>1</v>
      </c>
      <c r="CQ290" s="2" t="b">
        <f t="shared" si="138"/>
        <v>0</v>
      </c>
      <c r="CR290" s="6" t="str">
        <f t="shared" si="139"/>
        <v>Male</v>
      </c>
      <c r="CS290" s="7">
        <f t="shared" si="140"/>
        <v>0</v>
      </c>
      <c r="CT290" s="7">
        <f t="shared" si="141"/>
        <v>1</v>
      </c>
      <c r="CU290" s="7">
        <f t="shared" si="142"/>
        <v>0</v>
      </c>
      <c r="CV290" s="7">
        <f t="shared" si="143"/>
        <v>0</v>
      </c>
      <c r="CW290" s="7">
        <f t="shared" si="147"/>
        <v>1</v>
      </c>
      <c r="CX290" s="1" t="e">
        <f t="shared" si="148"/>
        <v>#VALUE!</v>
      </c>
      <c r="CY290" s="1" t="e">
        <f t="shared" si="149"/>
        <v>#VALUE!</v>
      </c>
      <c r="DG290" s="1" t="e">
        <f t="shared" si="145"/>
        <v>#VALUE!</v>
      </c>
    </row>
    <row r="291" spans="1:111" ht="101.5" x14ac:dyDescent="0.35">
      <c r="A291" s="2">
        <v>60</v>
      </c>
      <c r="B291" s="1" t="s">
        <v>13809</v>
      </c>
      <c r="C291" s="9">
        <v>44325</v>
      </c>
      <c r="D291" s="10" t="s">
        <v>13809</v>
      </c>
      <c r="E291" s="1">
        <v>19</v>
      </c>
      <c r="F291" s="1" t="s">
        <v>127</v>
      </c>
      <c r="G291" s="1" t="s">
        <v>13809</v>
      </c>
      <c r="H291" s="1" t="s">
        <v>13809</v>
      </c>
      <c r="I291" s="9">
        <v>44300</v>
      </c>
      <c r="J291" s="2" t="s">
        <v>128</v>
      </c>
      <c r="K291" s="2" t="s">
        <v>13809</v>
      </c>
      <c r="N291" s="2" t="s">
        <v>13809</v>
      </c>
      <c r="O291" s="2" t="s">
        <v>110</v>
      </c>
      <c r="P291" s="2" t="s">
        <v>111</v>
      </c>
      <c r="S291" s="2" t="s">
        <v>112</v>
      </c>
      <c r="T291" s="2" t="s">
        <v>112</v>
      </c>
      <c r="U291" s="2" t="b">
        <v>1</v>
      </c>
      <c r="V291" s="2" t="s">
        <v>113</v>
      </c>
      <c r="W291" s="1" t="s">
        <v>112</v>
      </c>
      <c r="X291" s="1" t="s">
        <v>110</v>
      </c>
      <c r="Y291" s="2" t="s">
        <v>112</v>
      </c>
      <c r="Z291" s="2" t="s">
        <v>112</v>
      </c>
      <c r="AA291" s="2" t="s">
        <v>111</v>
      </c>
      <c r="AB291" s="2">
        <v>2</v>
      </c>
      <c r="AC291" s="1" t="s">
        <v>111</v>
      </c>
      <c r="AF291" s="1" t="s">
        <v>111</v>
      </c>
      <c r="AJ291" s="1" t="s">
        <v>115</v>
      </c>
      <c r="AK291" s="1" t="s">
        <v>160</v>
      </c>
      <c r="AN291" s="1" t="s">
        <v>1561</v>
      </c>
      <c r="AO291" s="1" t="s">
        <v>117</v>
      </c>
      <c r="AS291" s="1" t="s">
        <v>118</v>
      </c>
      <c r="AU291" s="1" t="s">
        <v>132</v>
      </c>
      <c r="AZ291" s="1" t="s">
        <v>120</v>
      </c>
      <c r="BA291" s="1" t="s">
        <v>1562</v>
      </c>
      <c r="BG291" s="1" t="s">
        <v>1563</v>
      </c>
      <c r="BH291" s="1" t="s">
        <v>1564</v>
      </c>
      <c r="BJ291" s="1" t="s">
        <v>112</v>
      </c>
      <c r="BK291" s="1" t="s">
        <v>112</v>
      </c>
      <c r="BL291" s="1" t="s">
        <v>161</v>
      </c>
      <c r="BM291" s="1" t="s">
        <v>1565</v>
      </c>
      <c r="BQ291" s="1" t="s">
        <v>121</v>
      </c>
      <c r="BR291" s="1" t="s">
        <v>122</v>
      </c>
      <c r="BS291" s="1" t="s">
        <v>112</v>
      </c>
      <c r="BU291" s="34" t="s">
        <v>1566</v>
      </c>
      <c r="BV291" s="9">
        <v>44377</v>
      </c>
      <c r="BW291" s="34" t="s">
        <v>1567</v>
      </c>
      <c r="BX291" s="2" t="s">
        <v>111</v>
      </c>
      <c r="BY291" s="2" t="s">
        <v>123</v>
      </c>
      <c r="BZ291" s="2" t="s">
        <v>124</v>
      </c>
      <c r="CA291" s="2">
        <v>1</v>
      </c>
      <c r="CB291" s="1" t="s">
        <v>149</v>
      </c>
      <c r="CC291" s="2" t="s">
        <v>126</v>
      </c>
      <c r="CD291" s="1" t="b">
        <f t="shared" si="146"/>
        <v>1</v>
      </c>
      <c r="CE291" s="1" t="b">
        <f t="shared" si="144"/>
        <v>0</v>
      </c>
      <c r="CF291" s="1" t="b">
        <f t="shared" si="127"/>
        <v>0</v>
      </c>
      <c r="CG291" s="1" t="b">
        <f t="shared" si="128"/>
        <v>0</v>
      </c>
      <c r="CH291" s="1" t="b">
        <f t="shared" si="129"/>
        <v>0</v>
      </c>
      <c r="CI291" s="1" t="b">
        <f t="shared" si="130"/>
        <v>1</v>
      </c>
      <c r="CJ291" s="1" t="b">
        <f t="shared" si="131"/>
        <v>0</v>
      </c>
      <c r="CK291" s="1" t="b">
        <f t="shared" si="132"/>
        <v>0</v>
      </c>
      <c r="CL291" s="1" t="b">
        <f t="shared" si="133"/>
        <v>0</v>
      </c>
      <c r="CM291" s="1" t="b">
        <f t="shared" si="134"/>
        <v>0</v>
      </c>
      <c r="CN291" s="1" t="b">
        <f t="shared" si="135"/>
        <v>0</v>
      </c>
      <c r="CO291" s="2" t="b">
        <f t="shared" si="136"/>
        <v>1</v>
      </c>
      <c r="CP291" s="2" t="b">
        <f t="shared" si="137"/>
        <v>1</v>
      </c>
      <c r="CQ291" s="2" t="b">
        <f t="shared" si="138"/>
        <v>0</v>
      </c>
      <c r="CR291" s="6" t="str">
        <f t="shared" si="139"/>
        <v>Male</v>
      </c>
      <c r="CS291" s="7">
        <f t="shared" si="140"/>
        <v>0</v>
      </c>
      <c r="CT291" s="7">
        <f t="shared" si="141"/>
        <v>1</v>
      </c>
      <c r="CU291" s="7">
        <f t="shared" si="142"/>
        <v>0</v>
      </c>
      <c r="CV291" s="7">
        <f t="shared" si="143"/>
        <v>0</v>
      </c>
      <c r="CW291" s="7">
        <f t="shared" si="147"/>
        <v>0</v>
      </c>
      <c r="CX291" s="1" t="b">
        <f t="shared" si="148"/>
        <v>1</v>
      </c>
      <c r="CY291" s="1" t="b">
        <f t="shared" si="149"/>
        <v>1</v>
      </c>
      <c r="DG291" s="1" t="b">
        <f t="shared" si="145"/>
        <v>0</v>
      </c>
    </row>
    <row r="292" spans="1:111" ht="130.5" x14ac:dyDescent="0.35">
      <c r="B292" s="1" t="s">
        <v>13809</v>
      </c>
      <c r="C292" s="9">
        <v>44326</v>
      </c>
      <c r="D292" s="10" t="s">
        <v>13809</v>
      </c>
      <c r="E292" s="1">
        <v>32</v>
      </c>
      <c r="F292" s="1" t="s">
        <v>127</v>
      </c>
      <c r="G292" s="1" t="s">
        <v>13809</v>
      </c>
      <c r="H292" s="1" t="s">
        <v>13809</v>
      </c>
      <c r="J292" s="2" t="s">
        <v>163</v>
      </c>
      <c r="K292" s="2" t="s">
        <v>13809</v>
      </c>
      <c r="L292" s="9">
        <v>44312</v>
      </c>
      <c r="M292" s="2" t="s">
        <v>109</v>
      </c>
      <c r="N292" s="2" t="s">
        <v>13809</v>
      </c>
      <c r="O292" s="2" t="s">
        <v>110</v>
      </c>
      <c r="P292" s="2" t="s">
        <v>111</v>
      </c>
      <c r="S292" s="2" t="s">
        <v>112</v>
      </c>
      <c r="T292" s="2" t="s">
        <v>111</v>
      </c>
      <c r="U292" s="2" t="b">
        <v>1</v>
      </c>
      <c r="V292" s="2" t="s">
        <v>113</v>
      </c>
      <c r="W292" s="1" t="s">
        <v>112</v>
      </c>
      <c r="X292" s="1" t="s">
        <v>114</v>
      </c>
      <c r="Y292" s="2" t="s">
        <v>112</v>
      </c>
      <c r="AA292" s="2" t="s">
        <v>112</v>
      </c>
      <c r="AB292" s="2">
        <v>14</v>
      </c>
      <c r="AC292" s="1" t="s">
        <v>111</v>
      </c>
      <c r="AF292" s="1" t="s">
        <v>111</v>
      </c>
      <c r="AJ292" s="1" t="s">
        <v>115</v>
      </c>
      <c r="AK292" s="1" t="s">
        <v>185</v>
      </c>
      <c r="AO292" s="1" t="s">
        <v>117</v>
      </c>
      <c r="AZ292" s="1" t="s">
        <v>133</v>
      </c>
      <c r="BA292" s="1">
        <v>9.1</v>
      </c>
      <c r="BE292" s="1">
        <v>38</v>
      </c>
      <c r="BG292" s="1">
        <v>48</v>
      </c>
      <c r="BH292" s="1">
        <v>24</v>
      </c>
      <c r="BJ292" s="1" t="s">
        <v>112</v>
      </c>
      <c r="BK292" s="1" t="s">
        <v>112</v>
      </c>
      <c r="BL292" s="1" t="s">
        <v>161</v>
      </c>
      <c r="BM292" s="1" t="s">
        <v>1568</v>
      </c>
      <c r="BQ292" s="1" t="s">
        <v>121</v>
      </c>
      <c r="BR292" s="1" t="s">
        <v>122</v>
      </c>
      <c r="BS292" s="1" t="s">
        <v>112</v>
      </c>
      <c r="BU292" s="34" t="s">
        <v>13843</v>
      </c>
      <c r="BV292" s="9">
        <v>44494</v>
      </c>
      <c r="BW292" s="34" t="s">
        <v>1569</v>
      </c>
      <c r="BY292" s="2" t="s">
        <v>156</v>
      </c>
      <c r="BZ292" s="2" t="s">
        <v>124</v>
      </c>
      <c r="CA292" s="2">
        <v>2</v>
      </c>
      <c r="CB292" s="1" t="s">
        <v>265</v>
      </c>
      <c r="CC292" s="2" t="s">
        <v>126</v>
      </c>
      <c r="CD292" s="1" t="b">
        <f t="shared" si="146"/>
        <v>0</v>
      </c>
      <c r="CE292" s="1" t="b">
        <f t="shared" si="144"/>
        <v>0</v>
      </c>
      <c r="CF292" s="1" t="b">
        <f t="shared" si="127"/>
        <v>0</v>
      </c>
      <c r="CG292" s="1" t="b">
        <f t="shared" si="128"/>
        <v>0</v>
      </c>
      <c r="CH292" s="1" t="b">
        <f t="shared" si="129"/>
        <v>0</v>
      </c>
      <c r="CI292" s="1" t="b">
        <f t="shared" si="130"/>
        <v>0</v>
      </c>
      <c r="CJ292" s="1" t="b">
        <f t="shared" si="131"/>
        <v>0</v>
      </c>
      <c r="CK292" s="1" t="b">
        <f t="shared" si="132"/>
        <v>1</v>
      </c>
      <c r="CL292" s="1" t="b">
        <f t="shared" si="133"/>
        <v>0</v>
      </c>
      <c r="CM292" s="1" t="b">
        <f t="shared" si="134"/>
        <v>0</v>
      </c>
      <c r="CN292" s="1" t="b">
        <f t="shared" si="135"/>
        <v>0</v>
      </c>
      <c r="CO292" s="2" t="b">
        <f t="shared" si="136"/>
        <v>0</v>
      </c>
      <c r="CP292" s="2" t="b">
        <f t="shared" si="137"/>
        <v>0</v>
      </c>
      <c r="CQ292" s="2" t="b">
        <f t="shared" si="138"/>
        <v>1</v>
      </c>
      <c r="CR292" s="6" t="str">
        <f t="shared" si="139"/>
        <v>Male</v>
      </c>
      <c r="CS292" s="7">
        <f t="shared" si="140"/>
        <v>0</v>
      </c>
      <c r="CT292" s="7">
        <f t="shared" si="141"/>
        <v>0</v>
      </c>
      <c r="CU292" s="7">
        <f t="shared" si="142"/>
        <v>0</v>
      </c>
      <c r="CV292" s="7">
        <f t="shared" si="143"/>
        <v>1</v>
      </c>
      <c r="CW292" s="7">
        <f t="shared" si="147"/>
        <v>0</v>
      </c>
      <c r="CX292" s="1" t="b">
        <f t="shared" si="148"/>
        <v>0</v>
      </c>
      <c r="CY292" s="1" t="b">
        <f t="shared" si="149"/>
        <v>1</v>
      </c>
      <c r="DG292" s="1" t="b">
        <f t="shared" si="145"/>
        <v>0</v>
      </c>
    </row>
    <row r="293" spans="1:111" ht="72.5" x14ac:dyDescent="0.35">
      <c r="B293" s="1" t="s">
        <v>13809</v>
      </c>
      <c r="C293" s="9">
        <v>44326</v>
      </c>
      <c r="D293" s="10" t="s">
        <v>13809</v>
      </c>
      <c r="E293" s="1">
        <v>34</v>
      </c>
      <c r="F293" s="1" t="s">
        <v>127</v>
      </c>
      <c r="G293" s="1" t="s">
        <v>13809</v>
      </c>
      <c r="H293" s="1" t="s">
        <v>13809</v>
      </c>
      <c r="I293" s="9">
        <v>44308</v>
      </c>
      <c r="J293" s="2" t="s">
        <v>128</v>
      </c>
      <c r="K293" s="2" t="s">
        <v>13809</v>
      </c>
      <c r="N293" s="2" t="s">
        <v>13809</v>
      </c>
      <c r="O293" s="2" t="s">
        <v>110</v>
      </c>
      <c r="P293" s="2" t="s">
        <v>111</v>
      </c>
      <c r="S293" s="2" t="s">
        <v>112</v>
      </c>
      <c r="T293" s="2" t="s">
        <v>111</v>
      </c>
      <c r="U293" s="2" t="b">
        <v>1</v>
      </c>
      <c r="V293" s="2" t="s">
        <v>113</v>
      </c>
      <c r="W293" s="1" t="s">
        <v>112</v>
      </c>
      <c r="X293" s="1" t="s">
        <v>114</v>
      </c>
      <c r="Y293" s="2" t="s">
        <v>112</v>
      </c>
      <c r="Z293" s="2" t="s">
        <v>112</v>
      </c>
      <c r="AA293" s="2" t="s">
        <v>111</v>
      </c>
      <c r="AB293" s="2">
        <v>4</v>
      </c>
      <c r="AC293" s="1" t="s">
        <v>111</v>
      </c>
      <c r="AF293" s="1" t="s">
        <v>111</v>
      </c>
      <c r="AJ293" s="1" t="s">
        <v>115</v>
      </c>
      <c r="AK293" s="1" t="s">
        <v>150</v>
      </c>
      <c r="AO293" s="1" t="s">
        <v>130</v>
      </c>
      <c r="AU293" s="1" t="s">
        <v>119</v>
      </c>
      <c r="AX293" s="1">
        <v>20</v>
      </c>
      <c r="AZ293" s="1" t="s">
        <v>1463</v>
      </c>
      <c r="BC293" s="1">
        <v>57</v>
      </c>
      <c r="BE293" s="1">
        <v>7184</v>
      </c>
      <c r="BJ293" s="1" t="s">
        <v>112</v>
      </c>
      <c r="BK293" s="1" t="s">
        <v>112</v>
      </c>
      <c r="BL293" s="1" t="s">
        <v>1570</v>
      </c>
      <c r="BQ293" s="1" t="s">
        <v>121</v>
      </c>
      <c r="BR293" s="1" t="s">
        <v>122</v>
      </c>
      <c r="BS293" s="1" t="s">
        <v>111</v>
      </c>
      <c r="BT293" s="34" t="s">
        <v>1571</v>
      </c>
      <c r="BU293" s="34" t="s">
        <v>1572</v>
      </c>
      <c r="BV293" s="9">
        <v>44356</v>
      </c>
      <c r="BW293" s="34" t="s">
        <v>1573</v>
      </c>
      <c r="BX293" s="2" t="s">
        <v>111</v>
      </c>
      <c r="BY293" s="2" t="s">
        <v>153</v>
      </c>
      <c r="BZ293" s="2" t="s">
        <v>124</v>
      </c>
      <c r="CA293" s="2">
        <v>1</v>
      </c>
      <c r="CB293" s="1" t="s">
        <v>227</v>
      </c>
      <c r="CC293" s="2" t="s">
        <v>126</v>
      </c>
      <c r="CD293" s="1" t="b">
        <f t="shared" si="146"/>
        <v>0</v>
      </c>
      <c r="CE293" s="1" t="b">
        <f t="shared" si="144"/>
        <v>0</v>
      </c>
      <c r="CF293" s="1" t="b">
        <f t="shared" si="127"/>
        <v>0</v>
      </c>
      <c r="CG293" s="1" t="b">
        <f t="shared" si="128"/>
        <v>0</v>
      </c>
      <c r="CH293" s="1" t="b">
        <f t="shared" si="129"/>
        <v>0</v>
      </c>
      <c r="CI293" s="1" t="b">
        <f t="shared" si="130"/>
        <v>0</v>
      </c>
      <c r="CJ293" s="1" t="b">
        <f t="shared" si="131"/>
        <v>0</v>
      </c>
      <c r="CK293" s="1" t="b">
        <f t="shared" si="132"/>
        <v>1</v>
      </c>
      <c r="CL293" s="1" t="b">
        <f t="shared" si="133"/>
        <v>0</v>
      </c>
      <c r="CM293" s="1" t="b">
        <f t="shared" si="134"/>
        <v>0</v>
      </c>
      <c r="CN293" s="1" t="b">
        <f t="shared" si="135"/>
        <v>0</v>
      </c>
      <c r="CO293" s="2" t="b">
        <f t="shared" si="136"/>
        <v>1</v>
      </c>
      <c r="CP293" s="2" t="b">
        <f t="shared" si="137"/>
        <v>1</v>
      </c>
      <c r="CQ293" s="2" t="b">
        <f t="shared" si="138"/>
        <v>0</v>
      </c>
      <c r="CR293" s="6" t="str">
        <f t="shared" si="139"/>
        <v>Male</v>
      </c>
      <c r="CS293" s="7">
        <f t="shared" si="140"/>
        <v>0</v>
      </c>
      <c r="CT293" s="7">
        <f t="shared" si="141"/>
        <v>1</v>
      </c>
      <c r="CU293" s="7">
        <f t="shared" si="142"/>
        <v>0</v>
      </c>
      <c r="CV293" s="7">
        <f t="shared" si="143"/>
        <v>0</v>
      </c>
      <c r="CW293" s="7">
        <f t="shared" si="147"/>
        <v>0</v>
      </c>
      <c r="CX293" s="1" t="b">
        <f t="shared" si="148"/>
        <v>0</v>
      </c>
      <c r="CY293" s="1" t="b">
        <f t="shared" si="149"/>
        <v>1</v>
      </c>
      <c r="DG293" s="1" t="b">
        <f t="shared" si="145"/>
        <v>0</v>
      </c>
    </row>
    <row r="294" spans="1:111" ht="43.5" x14ac:dyDescent="0.35">
      <c r="B294" s="1" t="s">
        <v>13809</v>
      </c>
      <c r="C294" s="9">
        <v>44326</v>
      </c>
      <c r="D294" s="10" t="s">
        <v>13809</v>
      </c>
      <c r="E294" s="1">
        <v>32</v>
      </c>
      <c r="F294" s="1" t="s">
        <v>127</v>
      </c>
      <c r="G294" s="1" t="s">
        <v>13809</v>
      </c>
      <c r="H294" s="1" t="s">
        <v>13809</v>
      </c>
      <c r="I294" s="2" t="s">
        <v>183</v>
      </c>
      <c r="J294" s="2" t="s">
        <v>109</v>
      </c>
      <c r="K294" s="2" t="s">
        <v>13809</v>
      </c>
      <c r="L294" s="9">
        <v>44324</v>
      </c>
      <c r="M294" s="2" t="s">
        <v>109</v>
      </c>
      <c r="N294" s="2" t="s">
        <v>13809</v>
      </c>
      <c r="O294" s="2" t="s">
        <v>110</v>
      </c>
      <c r="P294" s="2" t="s">
        <v>111</v>
      </c>
      <c r="S294" s="2" t="s">
        <v>112</v>
      </c>
      <c r="U294" s="2" t="b">
        <v>1</v>
      </c>
      <c r="V294" s="2" t="s">
        <v>113</v>
      </c>
      <c r="Y294" s="2" t="s">
        <v>112</v>
      </c>
      <c r="Z294" s="2" t="s">
        <v>111</v>
      </c>
      <c r="AA294" s="2" t="s">
        <v>112</v>
      </c>
      <c r="AB294" s="2">
        <v>2</v>
      </c>
      <c r="AK294" s="1" t="s">
        <v>291</v>
      </c>
      <c r="AN294" s="1" t="s">
        <v>1574</v>
      </c>
      <c r="AO294" s="1" t="s">
        <v>117</v>
      </c>
      <c r="AS294" s="1" t="s">
        <v>145</v>
      </c>
      <c r="AU294" s="1" t="s">
        <v>132</v>
      </c>
      <c r="AZ294" s="1" t="s">
        <v>402</v>
      </c>
      <c r="BA294" s="1" t="s">
        <v>1575</v>
      </c>
      <c r="BE294" s="1">
        <v>621</v>
      </c>
      <c r="BJ294" s="1" t="s">
        <v>112</v>
      </c>
      <c r="BK294" s="1" t="s">
        <v>112</v>
      </c>
      <c r="BL294" s="1" t="s">
        <v>142</v>
      </c>
      <c r="BQ294" s="1" t="s">
        <v>121</v>
      </c>
      <c r="BR294" s="1" t="s">
        <v>122</v>
      </c>
      <c r="BW294" s="34" t="s">
        <v>1576</v>
      </c>
      <c r="BY294" s="2" t="s">
        <v>156</v>
      </c>
      <c r="BZ294" s="2" t="s">
        <v>162</v>
      </c>
      <c r="CA294" s="2">
        <v>2</v>
      </c>
      <c r="CB294" s="1" t="s">
        <v>279</v>
      </c>
      <c r="CC294" s="2" t="s">
        <v>126</v>
      </c>
      <c r="CD294" s="1" t="b">
        <f t="shared" si="146"/>
        <v>0</v>
      </c>
      <c r="CE294" s="1" t="b">
        <f t="shared" si="144"/>
        <v>0</v>
      </c>
      <c r="CF294" s="1" t="b">
        <f t="shared" si="127"/>
        <v>0</v>
      </c>
      <c r="CG294" s="1" t="b">
        <f t="shared" si="128"/>
        <v>0</v>
      </c>
      <c r="CH294" s="1" t="b">
        <f t="shared" si="129"/>
        <v>0</v>
      </c>
      <c r="CI294" s="1" t="b">
        <f t="shared" si="130"/>
        <v>0</v>
      </c>
      <c r="CJ294" s="1" t="b">
        <f t="shared" si="131"/>
        <v>0</v>
      </c>
      <c r="CK294" s="1" t="b">
        <f t="shared" si="132"/>
        <v>1</v>
      </c>
      <c r="CL294" s="1" t="b">
        <f t="shared" si="133"/>
        <v>0</v>
      </c>
      <c r="CM294" s="1" t="b">
        <f t="shared" si="134"/>
        <v>0</v>
      </c>
      <c r="CN294" s="1" t="b">
        <f t="shared" si="135"/>
        <v>0</v>
      </c>
      <c r="CO294" s="2" t="b">
        <f t="shared" si="136"/>
        <v>1</v>
      </c>
      <c r="CP294" s="2" t="b">
        <f t="shared" si="137"/>
        <v>1</v>
      </c>
      <c r="CQ294" s="2" t="b">
        <f t="shared" si="138"/>
        <v>0</v>
      </c>
      <c r="CR294" s="6" t="str">
        <f t="shared" si="139"/>
        <v>Male</v>
      </c>
      <c r="CS294" s="7">
        <f t="shared" si="140"/>
        <v>1</v>
      </c>
      <c r="CT294" s="7">
        <f t="shared" si="141"/>
        <v>0</v>
      </c>
      <c r="CU294" s="7">
        <f t="shared" si="142"/>
        <v>0</v>
      </c>
      <c r="CV294" s="7">
        <f t="shared" si="143"/>
        <v>1</v>
      </c>
      <c r="CW294" s="7">
        <f t="shared" si="147"/>
        <v>0</v>
      </c>
      <c r="CX294" s="1" t="b">
        <f t="shared" si="148"/>
        <v>0</v>
      </c>
      <c r="CY294" s="1" t="b">
        <f t="shared" si="149"/>
        <v>1</v>
      </c>
      <c r="DG294" s="1" t="b">
        <f t="shared" si="145"/>
        <v>0</v>
      </c>
    </row>
    <row r="295" spans="1:111" ht="174" x14ac:dyDescent="0.35">
      <c r="B295" s="1" t="s">
        <v>13809</v>
      </c>
      <c r="C295" s="9">
        <v>44326</v>
      </c>
      <c r="D295" s="10" t="s">
        <v>13809</v>
      </c>
      <c r="E295" s="1">
        <v>40</v>
      </c>
      <c r="F295" s="1" t="s">
        <v>108</v>
      </c>
      <c r="G295" s="1" t="s">
        <v>13809</v>
      </c>
      <c r="H295" s="1" t="s">
        <v>13809</v>
      </c>
      <c r="K295" s="2" t="s">
        <v>13809</v>
      </c>
      <c r="L295" s="9">
        <v>44251</v>
      </c>
      <c r="M295" s="2" t="s">
        <v>128</v>
      </c>
      <c r="N295" s="2" t="s">
        <v>13809</v>
      </c>
      <c r="O295" s="2" t="s">
        <v>110</v>
      </c>
      <c r="P295" s="2" t="s">
        <v>111</v>
      </c>
      <c r="S295" s="2" t="s">
        <v>111</v>
      </c>
      <c r="T295" s="2" t="s">
        <v>112</v>
      </c>
      <c r="U295" s="2" t="b">
        <v>1</v>
      </c>
      <c r="V295" s="2" t="s">
        <v>113</v>
      </c>
      <c r="W295" s="1" t="s">
        <v>112</v>
      </c>
      <c r="X295" s="1" t="s">
        <v>110</v>
      </c>
      <c r="Y295" s="2" t="s">
        <v>112</v>
      </c>
      <c r="Z295" s="2" t="s">
        <v>111</v>
      </c>
      <c r="AA295" s="2" t="s">
        <v>112</v>
      </c>
      <c r="AB295" s="2">
        <v>2</v>
      </c>
      <c r="AC295" s="1" t="s">
        <v>111</v>
      </c>
      <c r="AK295" s="1" t="s">
        <v>294</v>
      </c>
      <c r="AN295" s="1" t="s">
        <v>1577</v>
      </c>
      <c r="AO295" s="1" t="s">
        <v>117</v>
      </c>
      <c r="AS295" s="1" t="s">
        <v>767</v>
      </c>
      <c r="AU295" s="1" t="s">
        <v>132</v>
      </c>
      <c r="BJ295" s="1" t="s">
        <v>112</v>
      </c>
      <c r="BK295" s="1" t="s">
        <v>112</v>
      </c>
      <c r="BQ295" s="1" t="s">
        <v>121</v>
      </c>
      <c r="BR295" s="1" t="s">
        <v>122</v>
      </c>
      <c r="BS295" s="1" t="s">
        <v>111</v>
      </c>
      <c r="BT295" s="34" t="s">
        <v>1578</v>
      </c>
      <c r="BU295" s="34" t="s">
        <v>13844</v>
      </c>
      <c r="BV295" s="9">
        <v>44326</v>
      </c>
      <c r="BW295" s="34" t="s">
        <v>14170</v>
      </c>
      <c r="BY295" s="2" t="s">
        <v>123</v>
      </c>
      <c r="BZ295" s="2" t="s">
        <v>162</v>
      </c>
      <c r="CA295" s="2">
        <v>2</v>
      </c>
      <c r="CB295" s="1" t="s">
        <v>175</v>
      </c>
      <c r="CC295" s="2" t="s">
        <v>126</v>
      </c>
      <c r="CD295" s="1" t="b">
        <f t="shared" si="146"/>
        <v>0</v>
      </c>
      <c r="CE295" s="1" t="b">
        <f t="shared" ref="CE295:CE331" si="150">AND(E295&lt;18,NOT(E295="."),NOT(E295=""))</f>
        <v>0</v>
      </c>
      <c r="CF295" s="1" t="b">
        <f t="shared" si="127"/>
        <v>0</v>
      </c>
      <c r="CG295" s="1" t="b">
        <f t="shared" si="128"/>
        <v>0</v>
      </c>
      <c r="CH295" s="1" t="b">
        <f t="shared" si="129"/>
        <v>0</v>
      </c>
      <c r="CI295" s="1" t="b">
        <f t="shared" si="130"/>
        <v>0</v>
      </c>
      <c r="CJ295" s="1" t="b">
        <f t="shared" si="131"/>
        <v>0</v>
      </c>
      <c r="CK295" s="1" t="b">
        <f t="shared" si="132"/>
        <v>0</v>
      </c>
      <c r="CL295" s="1" t="b">
        <f t="shared" si="133"/>
        <v>1</v>
      </c>
      <c r="CM295" s="1" t="b">
        <f t="shared" si="134"/>
        <v>0</v>
      </c>
      <c r="CN295" s="1" t="b">
        <f t="shared" si="135"/>
        <v>0</v>
      </c>
      <c r="CO295" s="2" t="b">
        <f t="shared" si="136"/>
        <v>1</v>
      </c>
      <c r="CP295" s="2" t="b">
        <f t="shared" si="137"/>
        <v>1</v>
      </c>
      <c r="CQ295" s="2" t="b">
        <f t="shared" si="138"/>
        <v>0</v>
      </c>
      <c r="CR295" s="6" t="str">
        <f t="shared" si="139"/>
        <v>Female</v>
      </c>
      <c r="CS295" s="7">
        <f t="shared" si="140"/>
        <v>0</v>
      </c>
      <c r="CT295" s="7">
        <f t="shared" si="141"/>
        <v>0</v>
      </c>
      <c r="CU295" s="7">
        <f t="shared" si="142"/>
        <v>0</v>
      </c>
      <c r="CV295" s="7">
        <f t="shared" si="143"/>
        <v>0</v>
      </c>
      <c r="CW295" s="7">
        <f t="shared" si="147"/>
        <v>1</v>
      </c>
      <c r="CX295" s="1" t="b">
        <f t="shared" si="148"/>
        <v>0</v>
      </c>
      <c r="CY295" s="1" t="b">
        <f t="shared" si="149"/>
        <v>1</v>
      </c>
      <c r="DG295" s="1" t="b">
        <f t="shared" si="145"/>
        <v>0</v>
      </c>
    </row>
    <row r="296" spans="1:111" ht="72.5" x14ac:dyDescent="0.35">
      <c r="B296" s="1" t="s">
        <v>13809</v>
      </c>
      <c r="C296" s="9">
        <v>44326</v>
      </c>
      <c r="D296" s="10" t="s">
        <v>13809</v>
      </c>
      <c r="E296" s="1">
        <v>45</v>
      </c>
      <c r="F296" s="1" t="s">
        <v>108</v>
      </c>
      <c r="G296" s="1" t="s">
        <v>13809</v>
      </c>
      <c r="H296" s="1" t="s">
        <v>13809</v>
      </c>
      <c r="I296" s="9">
        <v>44300</v>
      </c>
      <c r="J296" s="2" t="s">
        <v>109</v>
      </c>
      <c r="K296" s="2" t="s">
        <v>13809</v>
      </c>
      <c r="L296" s="9">
        <v>44322</v>
      </c>
      <c r="M296" s="2" t="s">
        <v>109</v>
      </c>
      <c r="N296" s="2" t="s">
        <v>13809</v>
      </c>
      <c r="O296" s="2" t="s">
        <v>110</v>
      </c>
      <c r="P296" s="2" t="s">
        <v>111</v>
      </c>
      <c r="S296" s="2" t="s">
        <v>111</v>
      </c>
      <c r="T296" s="2" t="s">
        <v>112</v>
      </c>
      <c r="U296" s="2" t="b">
        <v>1</v>
      </c>
      <c r="V296" s="2" t="s">
        <v>113</v>
      </c>
      <c r="W296" s="1" t="s">
        <v>112</v>
      </c>
      <c r="X296" s="1" t="s">
        <v>114</v>
      </c>
      <c r="Y296" s="2" t="s">
        <v>112</v>
      </c>
      <c r="Z296" s="2" t="s">
        <v>111</v>
      </c>
      <c r="AA296" s="2" t="s">
        <v>112</v>
      </c>
      <c r="AB296" s="2">
        <v>3</v>
      </c>
      <c r="AC296" s="1" t="s">
        <v>111</v>
      </c>
      <c r="AF296" s="1" t="s">
        <v>111</v>
      </c>
      <c r="AJ296" s="1" t="s">
        <v>115</v>
      </c>
      <c r="AK296" s="1" t="s">
        <v>129</v>
      </c>
      <c r="AO296" s="1" t="s">
        <v>130</v>
      </c>
      <c r="AS296" s="1" t="s">
        <v>140</v>
      </c>
      <c r="AZ296" s="1" t="s">
        <v>179</v>
      </c>
      <c r="BA296" s="1" t="s">
        <v>1579</v>
      </c>
      <c r="BG296" s="1">
        <v>107</v>
      </c>
      <c r="BJ296" s="1" t="s">
        <v>112</v>
      </c>
      <c r="BK296" s="1" t="s">
        <v>112</v>
      </c>
      <c r="BL296" s="1" t="s">
        <v>187</v>
      </c>
      <c r="BQ296" s="1" t="s">
        <v>121</v>
      </c>
      <c r="BR296" s="1" t="s">
        <v>122</v>
      </c>
      <c r="BS296" s="1" t="s">
        <v>112</v>
      </c>
      <c r="BU296" s="34" t="s">
        <v>1580</v>
      </c>
      <c r="BV296" s="9">
        <v>44326</v>
      </c>
      <c r="BW296" s="34" t="s">
        <v>1581</v>
      </c>
      <c r="BY296" s="2" t="s">
        <v>136</v>
      </c>
      <c r="BZ296" s="2" t="s">
        <v>124</v>
      </c>
      <c r="CA296" s="2">
        <v>2</v>
      </c>
      <c r="CB296" s="1" t="s">
        <v>258</v>
      </c>
      <c r="CC296" s="2" t="s">
        <v>126</v>
      </c>
      <c r="CD296" s="1" t="b">
        <f t="shared" si="146"/>
        <v>0</v>
      </c>
      <c r="CE296" s="1" t="b">
        <f t="shared" si="150"/>
        <v>0</v>
      </c>
      <c r="CF296" s="1" t="b">
        <f t="shared" si="127"/>
        <v>0</v>
      </c>
      <c r="CG296" s="1" t="b">
        <f t="shared" si="128"/>
        <v>0</v>
      </c>
      <c r="CH296" s="1" t="b">
        <f t="shared" si="129"/>
        <v>0</v>
      </c>
      <c r="CI296" s="1" t="b">
        <f t="shared" si="130"/>
        <v>0</v>
      </c>
      <c r="CJ296" s="1" t="b">
        <f t="shared" si="131"/>
        <v>0</v>
      </c>
      <c r="CK296" s="1" t="b">
        <f t="shared" si="132"/>
        <v>0</v>
      </c>
      <c r="CL296" s="1" t="b">
        <f t="shared" si="133"/>
        <v>1</v>
      </c>
      <c r="CM296" s="1" t="b">
        <f t="shared" si="134"/>
        <v>0</v>
      </c>
      <c r="CN296" s="1" t="b">
        <f t="shared" si="135"/>
        <v>0</v>
      </c>
      <c r="CO296" s="2" t="b">
        <f t="shared" si="136"/>
        <v>1</v>
      </c>
      <c r="CP296" s="2" t="b">
        <f t="shared" si="137"/>
        <v>1</v>
      </c>
      <c r="CQ296" s="2" t="b">
        <f t="shared" si="138"/>
        <v>0</v>
      </c>
      <c r="CR296" s="6" t="str">
        <f t="shared" si="139"/>
        <v>Female</v>
      </c>
      <c r="CS296" s="7">
        <f t="shared" si="140"/>
        <v>1</v>
      </c>
      <c r="CT296" s="7">
        <f t="shared" si="141"/>
        <v>0</v>
      </c>
      <c r="CU296" s="7">
        <f t="shared" si="142"/>
        <v>0</v>
      </c>
      <c r="CV296" s="7">
        <f t="shared" si="143"/>
        <v>1</v>
      </c>
      <c r="CW296" s="7">
        <f t="shared" si="147"/>
        <v>0</v>
      </c>
      <c r="CX296" s="1" t="b">
        <f t="shared" si="148"/>
        <v>0</v>
      </c>
      <c r="CY296" s="1" t="b">
        <f t="shared" si="149"/>
        <v>0</v>
      </c>
      <c r="DG296" s="1" t="b">
        <f t="shared" si="145"/>
        <v>0</v>
      </c>
    </row>
    <row r="297" spans="1:111" ht="116" x14ac:dyDescent="0.35">
      <c r="B297" s="1" t="s">
        <v>13809</v>
      </c>
      <c r="C297" s="9">
        <v>44326</v>
      </c>
      <c r="D297" s="10" t="s">
        <v>13809</v>
      </c>
      <c r="E297" s="1">
        <v>62</v>
      </c>
      <c r="F297" s="1" t="s">
        <v>127</v>
      </c>
      <c r="G297" s="1" t="s">
        <v>13809</v>
      </c>
      <c r="H297" s="1" t="s">
        <v>13809</v>
      </c>
      <c r="I297" s="9">
        <v>44276</v>
      </c>
      <c r="J297" s="2" t="s">
        <v>128</v>
      </c>
      <c r="K297" s="2" t="s">
        <v>13809</v>
      </c>
      <c r="N297" s="2" t="s">
        <v>13809</v>
      </c>
      <c r="O297" s="2" t="s">
        <v>110</v>
      </c>
      <c r="P297" s="2" t="s">
        <v>111</v>
      </c>
      <c r="S297" s="2" t="s">
        <v>112</v>
      </c>
      <c r="T297" s="2" t="s">
        <v>111</v>
      </c>
      <c r="U297" s="2" t="b">
        <f>OR(S297="yes",T297="yes")</f>
        <v>1</v>
      </c>
      <c r="V297" s="2" t="s">
        <v>113</v>
      </c>
      <c r="W297" s="1" t="s">
        <v>111</v>
      </c>
      <c r="Y297" s="2" t="s">
        <v>112</v>
      </c>
      <c r="Z297" s="2" t="s">
        <v>112</v>
      </c>
      <c r="AB297" s="2">
        <v>15</v>
      </c>
      <c r="AC297" s="1" t="s">
        <v>112</v>
      </c>
      <c r="AD297" s="1" t="s">
        <v>192</v>
      </c>
      <c r="AE297" s="1" t="s">
        <v>1582</v>
      </c>
      <c r="AF297" s="1" t="s">
        <v>111</v>
      </c>
      <c r="AJ297" s="1" t="s">
        <v>115</v>
      </c>
      <c r="AK297" s="1" t="s">
        <v>164</v>
      </c>
      <c r="AN297" s="1" t="s">
        <v>1583</v>
      </c>
      <c r="AO297" s="1" t="s">
        <v>117</v>
      </c>
      <c r="AS297" s="1" t="s">
        <v>401</v>
      </c>
      <c r="AU297" s="1" t="s">
        <v>191</v>
      </c>
      <c r="AX297" s="1">
        <v>60</v>
      </c>
      <c r="AZ297" s="1" t="s">
        <v>1584</v>
      </c>
      <c r="BA297" s="1" t="s">
        <v>1585</v>
      </c>
      <c r="BF297" s="1" t="s">
        <v>1586</v>
      </c>
      <c r="BH297" s="1" t="s">
        <v>1587</v>
      </c>
      <c r="BJ297" s="1" t="s">
        <v>112</v>
      </c>
      <c r="BK297" s="1" t="s">
        <v>112</v>
      </c>
      <c r="BL297" s="1" t="s">
        <v>1588</v>
      </c>
      <c r="BM297" s="1" t="s">
        <v>216</v>
      </c>
      <c r="BQ297" s="1" t="s">
        <v>121</v>
      </c>
      <c r="BR297" s="1" t="s">
        <v>122</v>
      </c>
      <c r="BS297" s="1" t="s">
        <v>111</v>
      </c>
      <c r="BT297" s="34" t="s">
        <v>1589</v>
      </c>
      <c r="BU297" s="34" t="s">
        <v>1590</v>
      </c>
      <c r="BV297" s="9">
        <v>44442</v>
      </c>
      <c r="BW297" s="34" t="s">
        <v>1591</v>
      </c>
      <c r="BY297" s="2" t="s">
        <v>153</v>
      </c>
      <c r="BZ297" s="2" t="s">
        <v>124</v>
      </c>
      <c r="CA297" s="2">
        <v>1</v>
      </c>
      <c r="CB297" s="1" t="s">
        <v>346</v>
      </c>
      <c r="CC297" s="2" t="s">
        <v>126</v>
      </c>
      <c r="CD297" s="1" t="b">
        <f t="shared" si="146"/>
        <v>0</v>
      </c>
      <c r="CE297" s="1" t="b">
        <f t="shared" si="150"/>
        <v>0</v>
      </c>
      <c r="CF297" s="1" t="b">
        <f t="shared" si="127"/>
        <v>0</v>
      </c>
      <c r="CG297" s="1" t="b">
        <f t="shared" si="128"/>
        <v>0</v>
      </c>
      <c r="CH297" s="1" t="b">
        <f t="shared" si="129"/>
        <v>0</v>
      </c>
      <c r="CI297" s="1" t="b">
        <f t="shared" si="130"/>
        <v>0</v>
      </c>
      <c r="CJ297" s="1" t="b">
        <f t="shared" si="131"/>
        <v>0</v>
      </c>
      <c r="CK297" s="1" t="b">
        <f t="shared" si="132"/>
        <v>0</v>
      </c>
      <c r="CL297" s="1" t="b">
        <f t="shared" si="133"/>
        <v>0</v>
      </c>
      <c r="CM297" s="1" t="b">
        <f t="shared" si="134"/>
        <v>1</v>
      </c>
      <c r="CN297" s="1" t="b">
        <f t="shared" si="135"/>
        <v>0</v>
      </c>
      <c r="CO297" s="2" t="b">
        <f t="shared" si="136"/>
        <v>0</v>
      </c>
      <c r="CP297" s="2" t="b">
        <f t="shared" si="137"/>
        <v>0</v>
      </c>
      <c r="CQ297" s="2" t="b">
        <f t="shared" si="138"/>
        <v>1</v>
      </c>
      <c r="CR297" s="6" t="str">
        <f t="shared" si="139"/>
        <v>Male</v>
      </c>
      <c r="CS297" s="7">
        <f t="shared" si="140"/>
        <v>0</v>
      </c>
      <c r="CT297" s="7">
        <f t="shared" si="141"/>
        <v>1</v>
      </c>
      <c r="CU297" s="7">
        <f t="shared" si="142"/>
        <v>0</v>
      </c>
      <c r="CV297" s="7">
        <f t="shared" si="143"/>
        <v>0</v>
      </c>
      <c r="CW297" s="7">
        <f t="shared" si="147"/>
        <v>0</v>
      </c>
      <c r="CX297" s="1" t="b">
        <f t="shared" si="148"/>
        <v>0</v>
      </c>
      <c r="CY297" s="1" t="b">
        <f t="shared" si="149"/>
        <v>0</v>
      </c>
      <c r="DG297" s="1" t="b">
        <f t="shared" si="145"/>
        <v>0</v>
      </c>
    </row>
    <row r="298" spans="1:111" ht="72.5" x14ac:dyDescent="0.35">
      <c r="B298" s="1" t="s">
        <v>13809</v>
      </c>
      <c r="C298" s="9">
        <v>44326</v>
      </c>
      <c r="D298" s="10" t="s">
        <v>13809</v>
      </c>
      <c r="E298" s="1">
        <v>17</v>
      </c>
      <c r="F298" s="1" t="s">
        <v>127</v>
      </c>
      <c r="G298" s="1" t="s">
        <v>13809</v>
      </c>
      <c r="H298" s="1" t="s">
        <v>13809</v>
      </c>
      <c r="I298" s="9">
        <v>44298</v>
      </c>
      <c r="J298" s="2" t="s">
        <v>109</v>
      </c>
      <c r="K298" s="2" t="s">
        <v>13809</v>
      </c>
      <c r="L298" s="9">
        <v>44319</v>
      </c>
      <c r="M298" s="2" t="s">
        <v>109</v>
      </c>
      <c r="N298" s="2" t="s">
        <v>13809</v>
      </c>
      <c r="O298" s="2" t="s">
        <v>110</v>
      </c>
      <c r="P298" s="2" t="s">
        <v>111</v>
      </c>
      <c r="S298" s="2" t="s">
        <v>112</v>
      </c>
      <c r="T298" s="2" t="s">
        <v>111</v>
      </c>
      <c r="U298" s="2" t="b">
        <f>OR(S298="yes",T298="yes")</f>
        <v>1</v>
      </c>
      <c r="V298" s="2" t="s">
        <v>113</v>
      </c>
      <c r="W298" s="1" t="s">
        <v>112</v>
      </c>
      <c r="X298" s="1" t="s">
        <v>114</v>
      </c>
      <c r="Y298" s="2" t="s">
        <v>112</v>
      </c>
      <c r="Z298" s="2" t="s">
        <v>111</v>
      </c>
      <c r="AA298" s="2" t="s">
        <v>112</v>
      </c>
      <c r="AB298" s="2">
        <v>4</v>
      </c>
      <c r="AC298" s="1" t="s">
        <v>111</v>
      </c>
      <c r="AF298" s="1" t="s">
        <v>111</v>
      </c>
      <c r="AJ298" s="1" t="s">
        <v>115</v>
      </c>
      <c r="AK298" s="1" t="s">
        <v>201</v>
      </c>
      <c r="AN298" s="1" t="s">
        <v>1592</v>
      </c>
      <c r="AO298" s="1" t="s">
        <v>117</v>
      </c>
      <c r="AU298" s="1" t="s">
        <v>132</v>
      </c>
      <c r="AZ298" s="1" t="s">
        <v>155</v>
      </c>
      <c r="BA298" s="1" t="s">
        <v>1593</v>
      </c>
      <c r="BJ298" s="1" t="s">
        <v>112</v>
      </c>
      <c r="BK298" s="1" t="s">
        <v>112</v>
      </c>
      <c r="BL298" s="1" t="s">
        <v>226</v>
      </c>
      <c r="BQ298" s="1" t="s">
        <v>121</v>
      </c>
      <c r="BR298" s="1" t="s">
        <v>122</v>
      </c>
      <c r="BS298" s="1" t="s">
        <v>112</v>
      </c>
      <c r="BU298" s="34" t="s">
        <v>1594</v>
      </c>
      <c r="BV298" s="9">
        <v>44712</v>
      </c>
      <c r="BW298" s="34" t="s">
        <v>1595</v>
      </c>
      <c r="BY298" s="2" t="s">
        <v>156</v>
      </c>
      <c r="BZ298" s="2" t="s">
        <v>124</v>
      </c>
      <c r="CA298" s="2">
        <v>2</v>
      </c>
      <c r="CB298" s="1" t="s">
        <v>1596</v>
      </c>
      <c r="CC298" s="2" t="s">
        <v>126</v>
      </c>
      <c r="CD298" s="1" t="b">
        <f t="shared" si="146"/>
        <v>1</v>
      </c>
      <c r="CE298" s="1" t="b">
        <f t="shared" si="150"/>
        <v>1</v>
      </c>
      <c r="CF298" s="1" t="b">
        <f t="shared" si="127"/>
        <v>0</v>
      </c>
      <c r="CG298" s="1" t="b">
        <f t="shared" si="128"/>
        <v>0</v>
      </c>
      <c r="CH298" s="1" t="b">
        <f t="shared" si="129"/>
        <v>1</v>
      </c>
      <c r="CI298" s="1" t="b">
        <f t="shared" si="130"/>
        <v>0</v>
      </c>
      <c r="CJ298" s="1" t="b">
        <f t="shared" si="131"/>
        <v>0</v>
      </c>
      <c r="CK298" s="1" t="b">
        <f t="shared" si="132"/>
        <v>0</v>
      </c>
      <c r="CL298" s="1" t="b">
        <f t="shared" si="133"/>
        <v>0</v>
      </c>
      <c r="CM298" s="1" t="b">
        <f t="shared" si="134"/>
        <v>0</v>
      </c>
      <c r="CN298" s="1" t="b">
        <f t="shared" si="135"/>
        <v>0</v>
      </c>
      <c r="CO298" s="2" t="b">
        <f t="shared" si="136"/>
        <v>1</v>
      </c>
      <c r="CP298" s="2" t="b">
        <f t="shared" si="137"/>
        <v>1</v>
      </c>
      <c r="CQ298" s="2" t="b">
        <f t="shared" si="138"/>
        <v>0</v>
      </c>
      <c r="CR298" s="6" t="str">
        <f t="shared" si="139"/>
        <v>Male</v>
      </c>
      <c r="CS298" s="7">
        <f t="shared" si="140"/>
        <v>1</v>
      </c>
      <c r="CT298" s="7">
        <f t="shared" si="141"/>
        <v>0</v>
      </c>
      <c r="CU298" s="7">
        <f t="shared" si="142"/>
        <v>0</v>
      </c>
      <c r="CV298" s="7">
        <f t="shared" si="143"/>
        <v>1</v>
      </c>
      <c r="CW298" s="7">
        <f t="shared" si="147"/>
        <v>0</v>
      </c>
      <c r="CX298" s="1" t="b">
        <f t="shared" si="148"/>
        <v>1</v>
      </c>
      <c r="CY298" s="1" t="b">
        <f t="shared" si="149"/>
        <v>0</v>
      </c>
    </row>
    <row r="299" spans="1:111" ht="43.5" x14ac:dyDescent="0.35">
      <c r="A299" s="2">
        <v>16</v>
      </c>
      <c r="B299" s="1" t="s">
        <v>13809</v>
      </c>
      <c r="C299" s="9">
        <v>44326</v>
      </c>
      <c r="D299" s="10" t="s">
        <v>13809</v>
      </c>
      <c r="E299" s="1" t="e">
        <f>ROUND((C299-D299)/365,0)</f>
        <v>#VALUE!</v>
      </c>
      <c r="F299" s="1" t="s">
        <v>127</v>
      </c>
      <c r="G299" s="1" t="s">
        <v>13809</v>
      </c>
      <c r="H299" s="1" t="s">
        <v>13809</v>
      </c>
      <c r="I299" s="9">
        <v>44292</v>
      </c>
      <c r="J299" s="2" t="s">
        <v>109</v>
      </c>
      <c r="K299" s="2" t="s">
        <v>13809</v>
      </c>
      <c r="L299" s="9">
        <v>44313</v>
      </c>
      <c r="M299" s="2" t="s">
        <v>109</v>
      </c>
      <c r="N299" s="2" t="s">
        <v>13809</v>
      </c>
      <c r="O299" s="2" t="s">
        <v>110</v>
      </c>
      <c r="P299" s="2" t="s">
        <v>111</v>
      </c>
      <c r="S299" s="2" t="s">
        <v>112</v>
      </c>
      <c r="T299" s="2" t="s">
        <v>112</v>
      </c>
      <c r="U299" s="2" t="b">
        <f>OR(S299="yes",T299="yes")</f>
        <v>1</v>
      </c>
      <c r="V299" s="2" t="s">
        <v>113</v>
      </c>
      <c r="W299" s="1" t="s">
        <v>112</v>
      </c>
      <c r="X299" s="1" t="s">
        <v>114</v>
      </c>
      <c r="Y299" s="2" t="s">
        <v>112</v>
      </c>
      <c r="Z299" s="2" t="s">
        <v>111</v>
      </c>
      <c r="AA299" s="2" t="s">
        <v>112</v>
      </c>
      <c r="AB299" s="2">
        <v>2</v>
      </c>
      <c r="AC299" s="1" t="s">
        <v>111</v>
      </c>
      <c r="AF299" s="1" t="s">
        <v>111</v>
      </c>
      <c r="AK299" s="1" t="s">
        <v>129</v>
      </c>
      <c r="AO299" s="1" t="s">
        <v>117</v>
      </c>
      <c r="AS299" s="1" t="s">
        <v>118</v>
      </c>
      <c r="AU299" s="1" t="s">
        <v>238</v>
      </c>
      <c r="AX299" s="1" t="s">
        <v>1597</v>
      </c>
      <c r="AZ299" s="1" t="s">
        <v>155</v>
      </c>
      <c r="BA299" s="1" t="s">
        <v>1598</v>
      </c>
      <c r="BJ299" s="1" t="s">
        <v>112</v>
      </c>
      <c r="BK299" s="1" t="s">
        <v>112</v>
      </c>
      <c r="BL299" s="1" t="s">
        <v>142</v>
      </c>
      <c r="BQ299" s="1" t="s">
        <v>121</v>
      </c>
      <c r="BR299" s="1" t="s">
        <v>122</v>
      </c>
      <c r="BU299" s="34" t="s">
        <v>13845</v>
      </c>
      <c r="BW299" s="34" t="s">
        <v>1599</v>
      </c>
      <c r="BX299" s="2" t="s">
        <v>111</v>
      </c>
      <c r="BZ299" s="2" t="s">
        <v>124</v>
      </c>
      <c r="CA299" s="2">
        <v>2</v>
      </c>
      <c r="CB299" s="1" t="s">
        <v>125</v>
      </c>
      <c r="CC299" s="2" t="s">
        <v>126</v>
      </c>
      <c r="CD299" s="1" t="e">
        <f t="shared" si="146"/>
        <v>#VALUE!</v>
      </c>
      <c r="CE299" s="1" t="e">
        <f t="shared" si="150"/>
        <v>#VALUE!</v>
      </c>
      <c r="CF299" s="1" t="e">
        <f t="shared" si="127"/>
        <v>#VALUE!</v>
      </c>
      <c r="CG299" s="1" t="e">
        <f t="shared" si="128"/>
        <v>#VALUE!</v>
      </c>
      <c r="CH299" s="1" t="e">
        <f t="shared" si="129"/>
        <v>#VALUE!</v>
      </c>
      <c r="CI299" s="1" t="e">
        <f t="shared" si="130"/>
        <v>#VALUE!</v>
      </c>
      <c r="CJ299" s="1" t="e">
        <f t="shared" si="131"/>
        <v>#VALUE!</v>
      </c>
      <c r="CK299" s="1" t="e">
        <f t="shared" si="132"/>
        <v>#VALUE!</v>
      </c>
      <c r="CL299" s="1" t="e">
        <f t="shared" si="133"/>
        <v>#VALUE!</v>
      </c>
      <c r="CM299" s="1" t="e">
        <f t="shared" si="134"/>
        <v>#VALUE!</v>
      </c>
      <c r="CN299" s="1" t="e">
        <f t="shared" si="135"/>
        <v>#VALUE!</v>
      </c>
      <c r="CO299" s="2" t="b">
        <f t="shared" si="136"/>
        <v>1</v>
      </c>
      <c r="CP299" s="2" t="b">
        <f t="shared" si="137"/>
        <v>1</v>
      </c>
      <c r="CQ299" s="2" t="b">
        <f t="shared" si="138"/>
        <v>0</v>
      </c>
      <c r="CR299" s="6" t="str">
        <f t="shared" si="139"/>
        <v>Male</v>
      </c>
      <c r="CS299" s="7">
        <f t="shared" si="140"/>
        <v>1</v>
      </c>
      <c r="CT299" s="7">
        <f t="shared" si="141"/>
        <v>0</v>
      </c>
      <c r="CU299" s="7">
        <f t="shared" si="142"/>
        <v>0</v>
      </c>
      <c r="CV299" s="7">
        <f t="shared" si="143"/>
        <v>1</v>
      </c>
      <c r="CW299" s="7">
        <f t="shared" si="147"/>
        <v>0</v>
      </c>
      <c r="CX299" s="1" t="e">
        <f t="shared" si="148"/>
        <v>#VALUE!</v>
      </c>
      <c r="CY299" s="1" t="e">
        <f t="shared" si="149"/>
        <v>#VALUE!</v>
      </c>
      <c r="DG299" s="1" t="e">
        <f t="shared" ref="DG299:DG311" si="151">AND(E299&gt;4,E299&lt;18,NOT(E299=""),NOT(E299="."))</f>
        <v>#VALUE!</v>
      </c>
    </row>
    <row r="300" spans="1:111" ht="43.5" x14ac:dyDescent="0.35">
      <c r="A300" s="2">
        <v>31</v>
      </c>
      <c r="B300" s="1" t="s">
        <v>13809</v>
      </c>
      <c r="C300" s="9">
        <v>44326</v>
      </c>
      <c r="D300" s="10" t="s">
        <v>13809</v>
      </c>
      <c r="E300" s="1" t="e">
        <f>ROUND((C300-D300)/365,0)</f>
        <v>#VALUE!</v>
      </c>
      <c r="F300" s="1" t="s">
        <v>127</v>
      </c>
      <c r="G300" s="1" t="s">
        <v>13809</v>
      </c>
      <c r="H300" s="1" t="s">
        <v>13809</v>
      </c>
      <c r="K300" s="2" t="s">
        <v>13809</v>
      </c>
      <c r="L300" s="9">
        <v>44322</v>
      </c>
      <c r="M300" s="2" t="s">
        <v>109</v>
      </c>
      <c r="N300" s="2" t="s">
        <v>13809</v>
      </c>
      <c r="O300" s="2" t="s">
        <v>110</v>
      </c>
      <c r="P300" s="2" t="s">
        <v>111</v>
      </c>
      <c r="S300" s="2" t="s">
        <v>111</v>
      </c>
      <c r="T300" s="2" t="s">
        <v>112</v>
      </c>
      <c r="U300" s="2" t="b">
        <f>OR(S300="yes",T300="yes")</f>
        <v>1</v>
      </c>
      <c r="V300" s="2" t="s">
        <v>113</v>
      </c>
      <c r="W300" s="1" t="s">
        <v>112</v>
      </c>
      <c r="X300" s="1" t="s">
        <v>114</v>
      </c>
      <c r="Y300" s="2" t="s">
        <v>112</v>
      </c>
      <c r="AA300" s="2" t="s">
        <v>112</v>
      </c>
      <c r="AB300" s="2">
        <v>2</v>
      </c>
      <c r="AC300" s="1" t="s">
        <v>111</v>
      </c>
      <c r="AF300" s="1" t="s">
        <v>111</v>
      </c>
      <c r="AK300" s="1" t="s">
        <v>606</v>
      </c>
      <c r="AO300" s="1" t="s">
        <v>221</v>
      </c>
      <c r="AS300" s="1" t="s">
        <v>229</v>
      </c>
      <c r="AZ300" s="1" t="s">
        <v>155</v>
      </c>
      <c r="BA300" s="1">
        <v>7</v>
      </c>
      <c r="BI300" s="1" t="s">
        <v>112</v>
      </c>
      <c r="BJ300" s="1" t="s">
        <v>112</v>
      </c>
      <c r="BQ300" s="1" t="s">
        <v>121</v>
      </c>
      <c r="BR300" s="1" t="s">
        <v>122</v>
      </c>
      <c r="BS300" s="1" t="s">
        <v>112</v>
      </c>
      <c r="BU300" s="34" t="s">
        <v>13846</v>
      </c>
      <c r="BW300" s="34" t="s">
        <v>1600</v>
      </c>
      <c r="BX300" s="2" t="s">
        <v>111</v>
      </c>
      <c r="BY300" s="2" t="s">
        <v>156</v>
      </c>
      <c r="BZ300" s="2" t="s">
        <v>124</v>
      </c>
      <c r="CA300" s="2">
        <v>2</v>
      </c>
      <c r="CB300" s="1" t="s">
        <v>751</v>
      </c>
      <c r="CC300" s="2" t="s">
        <v>126</v>
      </c>
      <c r="CD300" s="1" t="e">
        <f t="shared" si="146"/>
        <v>#VALUE!</v>
      </c>
      <c r="CE300" s="1" t="e">
        <f t="shared" si="150"/>
        <v>#VALUE!</v>
      </c>
      <c r="CF300" s="1" t="e">
        <f t="shared" si="127"/>
        <v>#VALUE!</v>
      </c>
      <c r="CG300" s="1" t="e">
        <f t="shared" si="128"/>
        <v>#VALUE!</v>
      </c>
      <c r="CH300" s="1" t="e">
        <f t="shared" si="129"/>
        <v>#VALUE!</v>
      </c>
      <c r="CI300" s="1" t="e">
        <f t="shared" si="130"/>
        <v>#VALUE!</v>
      </c>
      <c r="CJ300" s="1" t="e">
        <f t="shared" si="131"/>
        <v>#VALUE!</v>
      </c>
      <c r="CK300" s="1" t="e">
        <f t="shared" si="132"/>
        <v>#VALUE!</v>
      </c>
      <c r="CL300" s="1" t="e">
        <f t="shared" si="133"/>
        <v>#VALUE!</v>
      </c>
      <c r="CM300" s="1" t="e">
        <f t="shared" si="134"/>
        <v>#VALUE!</v>
      </c>
      <c r="CN300" s="1" t="e">
        <f t="shared" si="135"/>
        <v>#VALUE!</v>
      </c>
      <c r="CO300" s="2" t="b">
        <f t="shared" si="136"/>
        <v>1</v>
      </c>
      <c r="CP300" s="2" t="b">
        <f t="shared" si="137"/>
        <v>1</v>
      </c>
      <c r="CQ300" s="2" t="b">
        <f t="shared" si="138"/>
        <v>0</v>
      </c>
      <c r="CR300" s="6" t="str">
        <f t="shared" si="139"/>
        <v>Male</v>
      </c>
      <c r="CS300" s="7">
        <f t="shared" si="140"/>
        <v>0</v>
      </c>
      <c r="CT300" s="7">
        <f t="shared" si="141"/>
        <v>0</v>
      </c>
      <c r="CU300" s="7">
        <f t="shared" si="142"/>
        <v>0</v>
      </c>
      <c r="CV300" s="7">
        <f t="shared" si="143"/>
        <v>1</v>
      </c>
      <c r="CW300" s="7">
        <f t="shared" si="147"/>
        <v>0</v>
      </c>
      <c r="CX300" s="1" t="e">
        <f t="shared" si="148"/>
        <v>#VALUE!</v>
      </c>
      <c r="CY300" s="1" t="e">
        <f t="shared" si="149"/>
        <v>#VALUE!</v>
      </c>
      <c r="DB300" s="4"/>
      <c r="DC300" s="4"/>
      <c r="DD300" s="4"/>
      <c r="DG300" s="1" t="e">
        <f t="shared" si="151"/>
        <v>#VALUE!</v>
      </c>
    </row>
    <row r="301" spans="1:111" ht="87" x14ac:dyDescent="0.35">
      <c r="A301" s="2">
        <v>249</v>
      </c>
      <c r="B301" s="1" t="s">
        <v>13809</v>
      </c>
      <c r="C301" s="9">
        <v>44326</v>
      </c>
      <c r="D301" s="10" t="s">
        <v>13809</v>
      </c>
      <c r="E301" s="1" t="e">
        <f>ROUND((C301-D301)/365,0)</f>
        <v>#VALUE!</v>
      </c>
      <c r="F301" s="1" t="s">
        <v>127</v>
      </c>
      <c r="G301" s="1" t="s">
        <v>13809</v>
      </c>
      <c r="H301" s="1" t="s">
        <v>13809</v>
      </c>
      <c r="I301" s="9">
        <v>44293</v>
      </c>
      <c r="J301" s="2" t="s">
        <v>128</v>
      </c>
      <c r="K301" s="2" t="s">
        <v>13809</v>
      </c>
      <c r="L301" s="9">
        <v>44321</v>
      </c>
      <c r="M301" s="2" t="s">
        <v>128</v>
      </c>
      <c r="N301" s="2" t="s">
        <v>13809</v>
      </c>
      <c r="O301" s="2" t="s">
        <v>110</v>
      </c>
      <c r="S301" s="2" t="s">
        <v>112</v>
      </c>
      <c r="T301" s="2" t="s">
        <v>112</v>
      </c>
      <c r="U301" s="2" t="b">
        <f>OR(S301="yes",T301="yes")</f>
        <v>1</v>
      </c>
      <c r="V301" s="2" t="s">
        <v>113</v>
      </c>
      <c r="W301" s="1" t="s">
        <v>112</v>
      </c>
      <c r="X301" s="1" t="s">
        <v>110</v>
      </c>
      <c r="Y301" s="2" t="s">
        <v>112</v>
      </c>
      <c r="Z301" s="2" t="s">
        <v>111</v>
      </c>
      <c r="AA301" s="2" t="s">
        <v>112</v>
      </c>
      <c r="AB301" s="2">
        <v>2</v>
      </c>
      <c r="AC301" s="1" t="s">
        <v>111</v>
      </c>
      <c r="AF301" s="1" t="s">
        <v>111</v>
      </c>
      <c r="AJ301" s="1" t="s">
        <v>115</v>
      </c>
      <c r="AK301" s="1" t="s">
        <v>129</v>
      </c>
      <c r="AO301" s="1" t="s">
        <v>117</v>
      </c>
      <c r="AS301" s="1" t="s">
        <v>118</v>
      </c>
      <c r="AU301" s="1" t="s">
        <v>132</v>
      </c>
      <c r="AZ301" s="1" t="s">
        <v>179</v>
      </c>
      <c r="BA301" s="1" t="s">
        <v>1602</v>
      </c>
      <c r="BG301" s="1" t="s">
        <v>1603</v>
      </c>
      <c r="BI301" s="1" t="s">
        <v>112</v>
      </c>
      <c r="BJ301" s="1" t="s">
        <v>112</v>
      </c>
      <c r="BK301" s="1" t="s">
        <v>112</v>
      </c>
      <c r="BL301" s="1" t="s">
        <v>361</v>
      </c>
      <c r="BM301" s="1" t="s">
        <v>1604</v>
      </c>
      <c r="BQ301" s="1" t="s">
        <v>121</v>
      </c>
      <c r="BR301" s="1" t="s">
        <v>122</v>
      </c>
      <c r="BS301" s="1" t="s">
        <v>112</v>
      </c>
      <c r="BU301" s="34" t="s">
        <v>1605</v>
      </c>
      <c r="BV301" s="9">
        <v>44351</v>
      </c>
      <c r="BW301" s="34" t="s">
        <v>14171</v>
      </c>
      <c r="BX301" s="2" t="s">
        <v>111</v>
      </c>
      <c r="BY301" s="2" t="s">
        <v>123</v>
      </c>
      <c r="BZ301" s="2" t="s">
        <v>124</v>
      </c>
      <c r="CA301" s="2">
        <v>2</v>
      </c>
      <c r="CB301" s="1" t="s">
        <v>307</v>
      </c>
      <c r="CC301" s="2" t="s">
        <v>126</v>
      </c>
      <c r="CD301" s="1" t="e">
        <f t="shared" si="146"/>
        <v>#VALUE!</v>
      </c>
      <c r="CE301" s="1" t="e">
        <f t="shared" si="150"/>
        <v>#VALUE!</v>
      </c>
      <c r="CF301" s="1" t="e">
        <f t="shared" si="127"/>
        <v>#VALUE!</v>
      </c>
      <c r="CG301" s="1" t="e">
        <f t="shared" si="128"/>
        <v>#VALUE!</v>
      </c>
      <c r="CH301" s="1" t="e">
        <f t="shared" si="129"/>
        <v>#VALUE!</v>
      </c>
      <c r="CI301" s="1" t="e">
        <f t="shared" si="130"/>
        <v>#VALUE!</v>
      </c>
      <c r="CJ301" s="1" t="e">
        <f t="shared" si="131"/>
        <v>#VALUE!</v>
      </c>
      <c r="CK301" s="1" t="e">
        <f t="shared" si="132"/>
        <v>#VALUE!</v>
      </c>
      <c r="CL301" s="1" t="e">
        <f t="shared" si="133"/>
        <v>#VALUE!</v>
      </c>
      <c r="CM301" s="1" t="e">
        <f t="shared" si="134"/>
        <v>#VALUE!</v>
      </c>
      <c r="CN301" s="1" t="e">
        <f t="shared" si="135"/>
        <v>#VALUE!</v>
      </c>
      <c r="CO301" s="2" t="b">
        <f t="shared" si="136"/>
        <v>1</v>
      </c>
      <c r="CP301" s="2" t="b">
        <f t="shared" si="137"/>
        <v>1</v>
      </c>
      <c r="CQ301" s="2" t="b">
        <f t="shared" si="138"/>
        <v>0</v>
      </c>
      <c r="CR301" s="6" t="str">
        <f t="shared" si="139"/>
        <v>Male</v>
      </c>
      <c r="CS301" s="7">
        <f t="shared" si="140"/>
        <v>0</v>
      </c>
      <c r="CT301" s="7">
        <f t="shared" si="141"/>
        <v>1</v>
      </c>
      <c r="CU301" s="7">
        <f t="shared" si="142"/>
        <v>0</v>
      </c>
      <c r="CV301" s="7">
        <f t="shared" si="143"/>
        <v>0</v>
      </c>
      <c r="CW301" s="7">
        <f t="shared" si="147"/>
        <v>1</v>
      </c>
      <c r="CX301" s="1" t="e">
        <f t="shared" si="148"/>
        <v>#VALUE!</v>
      </c>
      <c r="CY301" s="1" t="e">
        <f t="shared" si="149"/>
        <v>#VALUE!</v>
      </c>
      <c r="DB301" s="4"/>
      <c r="DC301" s="4"/>
      <c r="DD301" s="4"/>
      <c r="DG301" s="1" t="e">
        <f t="shared" si="151"/>
        <v>#VALUE!</v>
      </c>
    </row>
    <row r="302" spans="1:111" ht="58" x14ac:dyDescent="0.35">
      <c r="A302" s="2">
        <v>32</v>
      </c>
      <c r="B302" s="1" t="s">
        <v>13809</v>
      </c>
      <c r="C302" s="9">
        <v>44327</v>
      </c>
      <c r="D302" s="10" t="s">
        <v>13809</v>
      </c>
      <c r="E302" s="1">
        <v>22</v>
      </c>
      <c r="F302" s="1" t="s">
        <v>127</v>
      </c>
      <c r="G302" s="1" t="s">
        <v>13809</v>
      </c>
      <c r="H302" s="1" t="s">
        <v>13809</v>
      </c>
      <c r="J302" s="2" t="s">
        <v>109</v>
      </c>
      <c r="K302" s="2" t="s">
        <v>13809</v>
      </c>
      <c r="N302" s="2" t="s">
        <v>13809</v>
      </c>
      <c r="O302" s="2" t="s">
        <v>110</v>
      </c>
      <c r="P302" s="2" t="s">
        <v>111</v>
      </c>
      <c r="S302" s="2" t="s">
        <v>112</v>
      </c>
      <c r="U302" s="2" t="b">
        <v>1</v>
      </c>
      <c r="V302" s="2" t="s">
        <v>159</v>
      </c>
      <c r="W302" s="1" t="s">
        <v>112</v>
      </c>
      <c r="X302" s="1" t="s">
        <v>110</v>
      </c>
      <c r="Y302" s="2" t="s">
        <v>112</v>
      </c>
      <c r="AF302" s="1" t="s">
        <v>111</v>
      </c>
      <c r="AO302" s="1" t="s">
        <v>679</v>
      </c>
      <c r="AP302" s="1" t="s">
        <v>420</v>
      </c>
      <c r="AQ302" s="1" t="s">
        <v>1606</v>
      </c>
      <c r="BI302" s="1" t="s">
        <v>112</v>
      </c>
      <c r="BJ302" s="1" t="s">
        <v>112</v>
      </c>
      <c r="BU302" s="34" t="s">
        <v>158</v>
      </c>
      <c r="BW302" s="34" t="s">
        <v>14172</v>
      </c>
      <c r="BY302" s="2" t="s">
        <v>156</v>
      </c>
      <c r="BZ302" s="2" t="s">
        <v>162</v>
      </c>
      <c r="CA302" s="2">
        <v>1</v>
      </c>
      <c r="CB302" s="1" t="s">
        <v>1607</v>
      </c>
      <c r="CC302" s="2" t="s">
        <v>220</v>
      </c>
      <c r="CD302" s="1" t="b">
        <f t="shared" si="146"/>
        <v>1</v>
      </c>
      <c r="CE302" s="1" t="b">
        <f t="shared" si="150"/>
        <v>0</v>
      </c>
      <c r="CF302" s="1" t="b">
        <f t="shared" si="127"/>
        <v>0</v>
      </c>
      <c r="CG302" s="1" t="b">
        <f t="shared" si="128"/>
        <v>0</v>
      </c>
      <c r="CH302" s="1" t="b">
        <f t="shared" si="129"/>
        <v>0</v>
      </c>
      <c r="CI302" s="1" t="b">
        <f t="shared" si="130"/>
        <v>1</v>
      </c>
      <c r="CJ302" s="1" t="b">
        <f t="shared" si="131"/>
        <v>0</v>
      </c>
      <c r="CK302" s="1" t="b">
        <f t="shared" si="132"/>
        <v>0</v>
      </c>
      <c r="CL302" s="1" t="b">
        <f t="shared" si="133"/>
        <v>0</v>
      </c>
      <c r="CM302" s="1" t="b">
        <f t="shared" si="134"/>
        <v>0</v>
      </c>
      <c r="CN302" s="1" t="b">
        <f t="shared" si="135"/>
        <v>0</v>
      </c>
      <c r="CO302" s="2" t="b">
        <f t="shared" si="136"/>
        <v>0</v>
      </c>
      <c r="CP302" s="2" t="b">
        <f t="shared" si="137"/>
        <v>0</v>
      </c>
      <c r="CQ302" s="2" t="b">
        <f t="shared" si="138"/>
        <v>0</v>
      </c>
      <c r="CR302" s="6" t="str">
        <f t="shared" si="139"/>
        <v>Male</v>
      </c>
      <c r="CS302" s="7">
        <f t="shared" si="140"/>
        <v>1</v>
      </c>
      <c r="CT302" s="7">
        <f t="shared" si="141"/>
        <v>0</v>
      </c>
      <c r="CU302" s="7">
        <f t="shared" si="142"/>
        <v>0</v>
      </c>
      <c r="CV302" s="7">
        <f t="shared" si="143"/>
        <v>0</v>
      </c>
      <c r="CW302" s="7">
        <f t="shared" si="147"/>
        <v>0</v>
      </c>
      <c r="CX302" s="1" t="b">
        <f t="shared" si="148"/>
        <v>1</v>
      </c>
      <c r="CY302" s="1" t="b">
        <f t="shared" si="149"/>
        <v>1</v>
      </c>
      <c r="DG302" s="1" t="b">
        <f t="shared" si="151"/>
        <v>0</v>
      </c>
    </row>
    <row r="303" spans="1:111" ht="72.5" x14ac:dyDescent="0.35">
      <c r="A303" s="2">
        <v>1005</v>
      </c>
      <c r="B303" s="1" t="s">
        <v>13809</v>
      </c>
      <c r="C303" s="9">
        <v>44327</v>
      </c>
      <c r="D303" s="10" t="s">
        <v>13809</v>
      </c>
      <c r="E303" s="1">
        <v>22</v>
      </c>
      <c r="F303" s="1" t="s">
        <v>127</v>
      </c>
      <c r="G303" s="1" t="s">
        <v>13809</v>
      </c>
      <c r="H303" s="1" t="s">
        <v>13809</v>
      </c>
      <c r="J303" s="2" t="s">
        <v>109</v>
      </c>
      <c r="K303" s="2" t="s">
        <v>13809</v>
      </c>
      <c r="N303" s="2" t="s">
        <v>13809</v>
      </c>
      <c r="O303" s="2" t="s">
        <v>110</v>
      </c>
      <c r="P303" s="2" t="s">
        <v>111</v>
      </c>
      <c r="S303" s="2" t="s">
        <v>112</v>
      </c>
      <c r="U303" s="2" t="b">
        <v>1</v>
      </c>
      <c r="V303" s="2" t="s">
        <v>159</v>
      </c>
      <c r="W303" s="1" t="s">
        <v>112</v>
      </c>
      <c r="X303" s="1" t="s">
        <v>110</v>
      </c>
      <c r="Y303" s="2" t="s">
        <v>112</v>
      </c>
      <c r="AF303" s="1" t="s">
        <v>111</v>
      </c>
      <c r="AO303" s="1" t="s">
        <v>679</v>
      </c>
      <c r="AP303" s="1" t="s">
        <v>420</v>
      </c>
      <c r="AQ303" s="1" t="s">
        <v>1606</v>
      </c>
      <c r="BI303" s="1" t="s">
        <v>112</v>
      </c>
      <c r="BJ303" s="1" t="s">
        <v>112</v>
      </c>
      <c r="BU303" s="34" t="s">
        <v>158</v>
      </c>
      <c r="BW303" s="34" t="s">
        <v>14173</v>
      </c>
      <c r="BY303" s="2" t="s">
        <v>156</v>
      </c>
      <c r="BZ303" s="2" t="s">
        <v>162</v>
      </c>
      <c r="CA303" s="2" t="s">
        <v>1608</v>
      </c>
      <c r="CB303" s="1" t="s">
        <v>751</v>
      </c>
      <c r="CC303" s="2" t="s">
        <v>220</v>
      </c>
      <c r="CD303" s="1" t="b">
        <f t="shared" si="146"/>
        <v>1</v>
      </c>
      <c r="CE303" s="1" t="b">
        <f t="shared" si="150"/>
        <v>0</v>
      </c>
      <c r="CF303" s="1" t="b">
        <f t="shared" si="127"/>
        <v>0</v>
      </c>
      <c r="CG303" s="1" t="b">
        <f t="shared" si="128"/>
        <v>0</v>
      </c>
      <c r="CH303" s="1" t="b">
        <f t="shared" si="129"/>
        <v>0</v>
      </c>
      <c r="CI303" s="1" t="b">
        <f t="shared" si="130"/>
        <v>1</v>
      </c>
      <c r="CJ303" s="1" t="b">
        <f t="shared" si="131"/>
        <v>0</v>
      </c>
      <c r="CK303" s="1" t="b">
        <f t="shared" si="132"/>
        <v>0</v>
      </c>
      <c r="CL303" s="1" t="b">
        <f t="shared" si="133"/>
        <v>0</v>
      </c>
      <c r="CM303" s="1" t="b">
        <f t="shared" si="134"/>
        <v>0</v>
      </c>
      <c r="CN303" s="1" t="b">
        <f t="shared" si="135"/>
        <v>0</v>
      </c>
      <c r="CO303" s="2" t="b">
        <f t="shared" si="136"/>
        <v>0</v>
      </c>
      <c r="CP303" s="2" t="b">
        <f t="shared" si="137"/>
        <v>0</v>
      </c>
      <c r="CQ303" s="2" t="b">
        <f t="shared" si="138"/>
        <v>0</v>
      </c>
      <c r="CR303" s="6" t="str">
        <f t="shared" si="139"/>
        <v>Male</v>
      </c>
      <c r="CS303" s="7">
        <f t="shared" si="140"/>
        <v>1</v>
      </c>
      <c r="CT303" s="7">
        <f t="shared" si="141"/>
        <v>0</v>
      </c>
      <c r="CU303" s="7">
        <f t="shared" si="142"/>
        <v>0</v>
      </c>
      <c r="CV303" s="7">
        <f t="shared" si="143"/>
        <v>0</v>
      </c>
      <c r="CW303" s="7">
        <f t="shared" si="147"/>
        <v>0</v>
      </c>
      <c r="CX303" s="1" t="b">
        <f t="shared" si="148"/>
        <v>1</v>
      </c>
      <c r="CY303" s="1" t="b">
        <f t="shared" si="149"/>
        <v>1</v>
      </c>
      <c r="DG303" s="1" t="b">
        <f t="shared" si="151"/>
        <v>0</v>
      </c>
    </row>
    <row r="304" spans="1:111" ht="72.5" x14ac:dyDescent="0.35">
      <c r="A304" s="2">
        <v>123</v>
      </c>
      <c r="B304" s="1" t="s">
        <v>13809</v>
      </c>
      <c r="C304" s="9">
        <v>44327</v>
      </c>
      <c r="D304" s="10" t="s">
        <v>13809</v>
      </c>
      <c r="E304" s="1" t="e">
        <f>ROUND((C304-D304)/365,0)</f>
        <v>#VALUE!</v>
      </c>
      <c r="F304" s="1" t="s">
        <v>127</v>
      </c>
      <c r="G304" s="1" t="s">
        <v>13809</v>
      </c>
      <c r="H304" s="1" t="s">
        <v>13809</v>
      </c>
      <c r="J304" s="2" t="s">
        <v>163</v>
      </c>
      <c r="K304" s="2" t="s">
        <v>13809</v>
      </c>
      <c r="L304" s="9">
        <v>44322</v>
      </c>
      <c r="M304" s="2" t="s">
        <v>109</v>
      </c>
      <c r="N304" s="2" t="s">
        <v>13809</v>
      </c>
      <c r="O304" s="2" t="s">
        <v>110</v>
      </c>
      <c r="P304" s="2" t="s">
        <v>111</v>
      </c>
      <c r="S304" s="2" t="s">
        <v>112</v>
      </c>
      <c r="T304" s="2" t="s">
        <v>112</v>
      </c>
      <c r="U304" s="2" t="b">
        <f>OR(S304="yes",T304="yes")</f>
        <v>1</v>
      </c>
      <c r="V304" s="2" t="s">
        <v>113</v>
      </c>
      <c r="W304" s="1" t="s">
        <v>112</v>
      </c>
      <c r="X304" s="1" t="s">
        <v>114</v>
      </c>
      <c r="Y304" s="2" t="s">
        <v>112</v>
      </c>
      <c r="Z304" s="2" t="s">
        <v>112</v>
      </c>
      <c r="AB304" s="2">
        <v>3</v>
      </c>
      <c r="AF304" s="1" t="s">
        <v>111</v>
      </c>
      <c r="AK304" s="1" t="s">
        <v>164</v>
      </c>
      <c r="AN304" s="1" t="s">
        <v>1609</v>
      </c>
      <c r="AO304" s="1" t="s">
        <v>679</v>
      </c>
      <c r="AS304" s="1" t="s">
        <v>140</v>
      </c>
      <c r="AZ304" s="1" t="s">
        <v>251</v>
      </c>
      <c r="BA304" s="1">
        <v>18</v>
      </c>
      <c r="BD304" s="1">
        <v>38.5</v>
      </c>
      <c r="BE304" s="1">
        <v>8081</v>
      </c>
      <c r="BG304" s="1">
        <v>13.6</v>
      </c>
      <c r="BH304" s="1">
        <v>43</v>
      </c>
      <c r="BJ304" s="11" t="s">
        <v>113</v>
      </c>
      <c r="BQ304" s="1" t="s">
        <v>121</v>
      </c>
      <c r="BR304" s="1" t="s">
        <v>122</v>
      </c>
      <c r="BS304" s="1" t="s">
        <v>112</v>
      </c>
      <c r="BU304" s="34" t="s">
        <v>13847</v>
      </c>
      <c r="BV304" s="9">
        <v>44329</v>
      </c>
      <c r="BW304" s="34" t="s">
        <v>1610</v>
      </c>
      <c r="BX304" s="2" t="s">
        <v>111</v>
      </c>
      <c r="BY304" s="2" t="s">
        <v>123</v>
      </c>
      <c r="BZ304" s="2" t="s">
        <v>124</v>
      </c>
      <c r="CA304" s="2">
        <v>2</v>
      </c>
      <c r="CB304" s="1" t="s">
        <v>751</v>
      </c>
      <c r="CC304" s="2" t="s">
        <v>126</v>
      </c>
      <c r="CD304" s="1" t="e">
        <f t="shared" si="146"/>
        <v>#VALUE!</v>
      </c>
      <c r="CE304" s="1" t="e">
        <f t="shared" si="150"/>
        <v>#VALUE!</v>
      </c>
      <c r="CF304" s="1" t="e">
        <f t="shared" si="127"/>
        <v>#VALUE!</v>
      </c>
      <c r="CG304" s="1" t="e">
        <f t="shared" si="128"/>
        <v>#VALUE!</v>
      </c>
      <c r="CH304" s="1" t="e">
        <f t="shared" si="129"/>
        <v>#VALUE!</v>
      </c>
      <c r="CI304" s="1" t="e">
        <f t="shared" si="130"/>
        <v>#VALUE!</v>
      </c>
      <c r="CJ304" s="1" t="e">
        <f t="shared" si="131"/>
        <v>#VALUE!</v>
      </c>
      <c r="CK304" s="1" t="e">
        <f t="shared" si="132"/>
        <v>#VALUE!</v>
      </c>
      <c r="CL304" s="1" t="e">
        <f t="shared" si="133"/>
        <v>#VALUE!</v>
      </c>
      <c r="CM304" s="1" t="e">
        <f t="shared" si="134"/>
        <v>#VALUE!</v>
      </c>
      <c r="CN304" s="1" t="e">
        <f t="shared" si="135"/>
        <v>#VALUE!</v>
      </c>
      <c r="CO304" s="2" t="b">
        <f t="shared" si="136"/>
        <v>1</v>
      </c>
      <c r="CP304" s="2" t="b">
        <f t="shared" si="137"/>
        <v>1</v>
      </c>
      <c r="CQ304" s="2" t="b">
        <f t="shared" si="138"/>
        <v>0</v>
      </c>
      <c r="CR304" s="6" t="str">
        <f t="shared" si="139"/>
        <v>Male</v>
      </c>
      <c r="CS304" s="7">
        <f t="shared" si="140"/>
        <v>0</v>
      </c>
      <c r="CT304" s="7">
        <f t="shared" si="141"/>
        <v>0</v>
      </c>
      <c r="CU304" s="7">
        <f t="shared" si="142"/>
        <v>0</v>
      </c>
      <c r="CV304" s="7">
        <f t="shared" si="143"/>
        <v>1</v>
      </c>
      <c r="CW304" s="7">
        <f t="shared" si="147"/>
        <v>0</v>
      </c>
      <c r="CX304" s="1" t="e">
        <f t="shared" si="148"/>
        <v>#VALUE!</v>
      </c>
      <c r="CY304" s="1" t="e">
        <f t="shared" si="149"/>
        <v>#VALUE!</v>
      </c>
      <c r="DG304" s="1" t="e">
        <f t="shared" si="151"/>
        <v>#VALUE!</v>
      </c>
    </row>
    <row r="305" spans="1:131" ht="29" x14ac:dyDescent="0.35">
      <c r="B305" s="1" t="s">
        <v>13809</v>
      </c>
      <c r="C305" s="9">
        <v>44327</v>
      </c>
      <c r="D305" s="10" t="s">
        <v>13809</v>
      </c>
      <c r="E305" s="1">
        <v>35</v>
      </c>
      <c r="F305" s="1" t="s">
        <v>108</v>
      </c>
      <c r="G305" s="1" t="s">
        <v>13809</v>
      </c>
      <c r="H305" s="1" t="s">
        <v>13809</v>
      </c>
      <c r="J305" s="2" t="s">
        <v>163</v>
      </c>
      <c r="K305" s="2" t="s">
        <v>13809</v>
      </c>
      <c r="L305" s="9">
        <v>44316</v>
      </c>
      <c r="M305" s="2" t="s">
        <v>128</v>
      </c>
      <c r="N305" s="2" t="s">
        <v>13809</v>
      </c>
      <c r="O305" s="2" t="s">
        <v>110</v>
      </c>
      <c r="P305" s="2" t="s">
        <v>111</v>
      </c>
      <c r="S305" s="2" t="s">
        <v>112</v>
      </c>
      <c r="T305" s="2" t="s">
        <v>111</v>
      </c>
      <c r="U305" s="2" t="b">
        <f>OR(S305="yes",T305="yes")</f>
        <v>1</v>
      </c>
      <c r="V305" s="2" t="s">
        <v>113</v>
      </c>
      <c r="W305" s="1" t="s">
        <v>111</v>
      </c>
      <c r="Y305" s="2" t="s">
        <v>112</v>
      </c>
      <c r="Z305" s="2" t="s">
        <v>111</v>
      </c>
      <c r="AA305" s="2" t="s">
        <v>112</v>
      </c>
      <c r="AB305" s="2">
        <v>2</v>
      </c>
      <c r="AJ305" s="1" t="s">
        <v>115</v>
      </c>
      <c r="BJ305" s="11" t="s">
        <v>112</v>
      </c>
      <c r="BQ305" s="11" t="s">
        <v>121</v>
      </c>
      <c r="BR305" s="11" t="s">
        <v>122</v>
      </c>
      <c r="BS305" s="11" t="s">
        <v>112</v>
      </c>
      <c r="BW305" s="34" t="s">
        <v>1611</v>
      </c>
      <c r="BZ305" s="2" t="s">
        <v>162</v>
      </c>
      <c r="CA305" s="2">
        <v>2</v>
      </c>
      <c r="CB305" s="1" t="s">
        <v>1596</v>
      </c>
      <c r="CC305" s="2" t="s">
        <v>126</v>
      </c>
      <c r="CD305" s="1" t="b">
        <f t="shared" si="146"/>
        <v>0</v>
      </c>
      <c r="CE305" s="1" t="b">
        <f t="shared" si="150"/>
        <v>0</v>
      </c>
      <c r="CF305" s="1" t="b">
        <f t="shared" si="127"/>
        <v>0</v>
      </c>
      <c r="CG305" s="1" t="b">
        <f t="shared" si="128"/>
        <v>0</v>
      </c>
      <c r="CH305" s="1" t="b">
        <f t="shared" si="129"/>
        <v>0</v>
      </c>
      <c r="CI305" s="1" t="b">
        <f t="shared" si="130"/>
        <v>0</v>
      </c>
      <c r="CJ305" s="1" t="b">
        <f t="shared" si="131"/>
        <v>0</v>
      </c>
      <c r="CK305" s="1" t="b">
        <f t="shared" si="132"/>
        <v>1</v>
      </c>
      <c r="CL305" s="1" t="b">
        <f t="shared" si="133"/>
        <v>0</v>
      </c>
      <c r="CM305" s="1" t="b">
        <f t="shared" si="134"/>
        <v>0</v>
      </c>
      <c r="CN305" s="1" t="b">
        <f t="shared" si="135"/>
        <v>0</v>
      </c>
      <c r="CO305" s="2" t="b">
        <f t="shared" si="136"/>
        <v>1</v>
      </c>
      <c r="CP305" s="2" t="b">
        <f t="shared" si="137"/>
        <v>1</v>
      </c>
      <c r="CQ305" s="2" t="b">
        <f t="shared" si="138"/>
        <v>0</v>
      </c>
      <c r="CR305" s="6" t="str">
        <f t="shared" si="139"/>
        <v>Female</v>
      </c>
      <c r="CS305" s="7">
        <f t="shared" si="140"/>
        <v>0</v>
      </c>
      <c r="CT305" s="7">
        <f t="shared" si="141"/>
        <v>0</v>
      </c>
      <c r="CU305" s="7">
        <f t="shared" si="142"/>
        <v>0</v>
      </c>
      <c r="CV305" s="7">
        <f t="shared" si="143"/>
        <v>0</v>
      </c>
      <c r="CW305" s="7">
        <f t="shared" si="147"/>
        <v>1</v>
      </c>
      <c r="CX305" s="1" t="b">
        <f t="shared" si="148"/>
        <v>0</v>
      </c>
      <c r="CY305" s="1" t="b">
        <f t="shared" si="149"/>
        <v>1</v>
      </c>
      <c r="DB305" s="4"/>
      <c r="DC305" s="4"/>
      <c r="DD305" s="4"/>
      <c r="DG305" s="1" t="b">
        <f t="shared" si="151"/>
        <v>0</v>
      </c>
    </row>
    <row r="306" spans="1:131" ht="58" x14ac:dyDescent="0.35">
      <c r="A306" s="2">
        <v>285</v>
      </c>
      <c r="B306" s="1" t="s">
        <v>13809</v>
      </c>
      <c r="C306" s="9">
        <v>44327</v>
      </c>
      <c r="D306" s="10" t="s">
        <v>13809</v>
      </c>
      <c r="E306" s="1" t="e">
        <f>ROUND((C306-D306)/365,0)</f>
        <v>#VALUE!</v>
      </c>
      <c r="F306" s="1" t="s">
        <v>127</v>
      </c>
      <c r="G306" s="1" t="s">
        <v>13809</v>
      </c>
      <c r="H306" s="1" t="s">
        <v>13809</v>
      </c>
      <c r="I306" s="9">
        <v>44301</v>
      </c>
      <c r="J306" s="2" t="s">
        <v>109</v>
      </c>
      <c r="K306" s="2" t="s">
        <v>13809</v>
      </c>
      <c r="L306" s="9">
        <v>44322</v>
      </c>
      <c r="M306" s="2" t="s">
        <v>109</v>
      </c>
      <c r="N306" s="2" t="s">
        <v>13809</v>
      </c>
      <c r="O306" s="2" t="s">
        <v>110</v>
      </c>
      <c r="P306" s="2" t="s">
        <v>111</v>
      </c>
      <c r="S306" s="2" t="s">
        <v>112</v>
      </c>
      <c r="T306" s="2" t="s">
        <v>112</v>
      </c>
      <c r="U306" s="2" t="b">
        <f>OR(S306="yes",T306="yes")</f>
        <v>1</v>
      </c>
      <c r="V306" s="2" t="s">
        <v>113</v>
      </c>
      <c r="W306" s="1" t="s">
        <v>112</v>
      </c>
      <c r="X306" s="1" t="s">
        <v>114</v>
      </c>
      <c r="Y306" s="2" t="s">
        <v>112</v>
      </c>
      <c r="Z306" s="2" t="s">
        <v>111</v>
      </c>
      <c r="AA306" s="2" t="s">
        <v>112</v>
      </c>
      <c r="AB306" s="2">
        <v>2</v>
      </c>
      <c r="AC306" s="1" t="s">
        <v>111</v>
      </c>
      <c r="AF306" s="1" t="s">
        <v>111</v>
      </c>
      <c r="AK306" s="1" t="s">
        <v>1612</v>
      </c>
      <c r="AN306" s="1" t="s">
        <v>284</v>
      </c>
      <c r="AO306" s="1" t="s">
        <v>117</v>
      </c>
      <c r="AS306" s="1" t="s">
        <v>118</v>
      </c>
      <c r="AZ306" s="1" t="s">
        <v>402</v>
      </c>
      <c r="BA306" s="1" t="s">
        <v>1613</v>
      </c>
      <c r="BE306" s="1">
        <v>12</v>
      </c>
      <c r="BJ306" s="1" t="s">
        <v>112</v>
      </c>
      <c r="BQ306" s="1" t="s">
        <v>121</v>
      </c>
      <c r="BR306" s="1" t="s">
        <v>122</v>
      </c>
      <c r="BS306" s="1" t="s">
        <v>112</v>
      </c>
      <c r="BU306" s="34" t="s">
        <v>1614</v>
      </c>
      <c r="BV306" s="9">
        <v>44328</v>
      </c>
      <c r="BW306" s="34" t="s">
        <v>1615</v>
      </c>
      <c r="BX306" s="2" t="s">
        <v>112</v>
      </c>
      <c r="BY306" s="2" t="s">
        <v>123</v>
      </c>
      <c r="BZ306" s="2" t="s">
        <v>124</v>
      </c>
      <c r="CA306" s="2">
        <v>2</v>
      </c>
      <c r="CB306" s="1" t="s">
        <v>751</v>
      </c>
      <c r="CC306" s="2" t="s">
        <v>126</v>
      </c>
      <c r="CD306" s="1" t="e">
        <f t="shared" si="146"/>
        <v>#VALUE!</v>
      </c>
      <c r="CE306" s="1" t="e">
        <f t="shared" si="150"/>
        <v>#VALUE!</v>
      </c>
      <c r="CF306" s="1" t="e">
        <f t="shared" si="127"/>
        <v>#VALUE!</v>
      </c>
      <c r="CG306" s="1" t="e">
        <f t="shared" si="128"/>
        <v>#VALUE!</v>
      </c>
      <c r="CH306" s="1" t="e">
        <f t="shared" si="129"/>
        <v>#VALUE!</v>
      </c>
      <c r="CI306" s="1" t="e">
        <f t="shared" si="130"/>
        <v>#VALUE!</v>
      </c>
      <c r="CJ306" s="1" t="e">
        <f t="shared" si="131"/>
        <v>#VALUE!</v>
      </c>
      <c r="CK306" s="1" t="e">
        <f t="shared" si="132"/>
        <v>#VALUE!</v>
      </c>
      <c r="CL306" s="1" t="e">
        <f t="shared" si="133"/>
        <v>#VALUE!</v>
      </c>
      <c r="CM306" s="1" t="e">
        <f t="shared" si="134"/>
        <v>#VALUE!</v>
      </c>
      <c r="CN306" s="1" t="e">
        <f t="shared" si="135"/>
        <v>#VALUE!</v>
      </c>
      <c r="CO306" s="2" t="b">
        <f t="shared" si="136"/>
        <v>1</v>
      </c>
      <c r="CP306" s="2" t="b">
        <f t="shared" si="137"/>
        <v>1</v>
      </c>
      <c r="CQ306" s="2" t="b">
        <f t="shared" si="138"/>
        <v>0</v>
      </c>
      <c r="CR306" s="6" t="str">
        <f t="shared" si="139"/>
        <v>Male</v>
      </c>
      <c r="CS306" s="7">
        <f t="shared" si="140"/>
        <v>1</v>
      </c>
      <c r="CT306" s="7">
        <f t="shared" si="141"/>
        <v>0</v>
      </c>
      <c r="CU306" s="7">
        <f t="shared" si="142"/>
        <v>0</v>
      </c>
      <c r="CV306" s="7">
        <f t="shared" si="143"/>
        <v>1</v>
      </c>
      <c r="CW306" s="7">
        <f t="shared" si="147"/>
        <v>0</v>
      </c>
      <c r="CX306" s="1" t="e">
        <f t="shared" si="148"/>
        <v>#VALUE!</v>
      </c>
      <c r="CY306" s="1" t="e">
        <f t="shared" si="149"/>
        <v>#VALUE!</v>
      </c>
      <c r="DG306" s="1" t="e">
        <f t="shared" si="151"/>
        <v>#VALUE!</v>
      </c>
    </row>
    <row r="307" spans="1:131" ht="58" x14ac:dyDescent="0.35">
      <c r="A307" s="2">
        <v>299</v>
      </c>
      <c r="B307" s="1" t="s">
        <v>13809</v>
      </c>
      <c r="C307" s="9">
        <v>44327</v>
      </c>
      <c r="D307" s="10" t="s">
        <v>13809</v>
      </c>
      <c r="E307" s="1" t="e">
        <f>ROUND((C307-D307)/365,0)</f>
        <v>#VALUE!</v>
      </c>
      <c r="F307" s="1" t="s">
        <v>127</v>
      </c>
      <c r="G307" s="1" t="s">
        <v>13809</v>
      </c>
      <c r="H307" s="1" t="s">
        <v>13809</v>
      </c>
      <c r="K307" s="2" t="s">
        <v>13809</v>
      </c>
      <c r="L307" s="9">
        <v>44322</v>
      </c>
      <c r="M307" s="2" t="s">
        <v>109</v>
      </c>
      <c r="N307" s="2" t="s">
        <v>13809</v>
      </c>
      <c r="O307" s="2" t="s">
        <v>110</v>
      </c>
      <c r="P307" s="2" t="s">
        <v>111</v>
      </c>
      <c r="S307" s="2" t="s">
        <v>112</v>
      </c>
      <c r="T307" s="2" t="s">
        <v>111</v>
      </c>
      <c r="U307" s="2" t="b">
        <f>OR(S307="yes",T307="yes")</f>
        <v>1</v>
      </c>
      <c r="V307" s="2" t="s">
        <v>113</v>
      </c>
      <c r="W307" s="1" t="s">
        <v>112</v>
      </c>
      <c r="X307" s="1" t="s">
        <v>114</v>
      </c>
      <c r="Y307" s="2" t="s">
        <v>112</v>
      </c>
      <c r="Z307" s="2" t="s">
        <v>111</v>
      </c>
      <c r="AA307" s="2" t="s">
        <v>112</v>
      </c>
      <c r="AB307" s="2">
        <v>3</v>
      </c>
      <c r="AF307" s="1" t="s">
        <v>111</v>
      </c>
      <c r="AJ307" s="1" t="s">
        <v>115</v>
      </c>
      <c r="AK307" s="1" t="s">
        <v>189</v>
      </c>
      <c r="AO307" s="1" t="s">
        <v>117</v>
      </c>
      <c r="AS307" s="1" t="s">
        <v>140</v>
      </c>
      <c r="AU307" s="1" t="s">
        <v>132</v>
      </c>
      <c r="AZ307" s="1" t="s">
        <v>155</v>
      </c>
      <c r="BA307" s="1" t="s">
        <v>1616</v>
      </c>
      <c r="BI307" s="1" t="s">
        <v>112</v>
      </c>
      <c r="BJ307" s="1" t="s">
        <v>112</v>
      </c>
      <c r="BK307" s="1" t="s">
        <v>112</v>
      </c>
      <c r="BL307" s="1" t="s">
        <v>203</v>
      </c>
      <c r="BM307" s="1" t="s">
        <v>1617</v>
      </c>
      <c r="BQ307" s="1" t="s">
        <v>121</v>
      </c>
      <c r="BR307" s="1" t="s">
        <v>122</v>
      </c>
      <c r="BU307" s="34" t="s">
        <v>13848</v>
      </c>
      <c r="BV307" s="9">
        <v>44364</v>
      </c>
      <c r="BW307" s="34" t="s">
        <v>14174</v>
      </c>
      <c r="BX307" s="2" t="s">
        <v>111</v>
      </c>
      <c r="BY307" s="2" t="s">
        <v>156</v>
      </c>
      <c r="BZ307" s="2" t="s">
        <v>124</v>
      </c>
      <c r="CA307" s="2">
        <v>2</v>
      </c>
      <c r="CB307" s="1" t="s">
        <v>1618</v>
      </c>
      <c r="CC307" s="2" t="s">
        <v>126</v>
      </c>
      <c r="CD307" s="1" t="e">
        <f t="shared" si="146"/>
        <v>#VALUE!</v>
      </c>
      <c r="CE307" s="1" t="e">
        <f t="shared" si="150"/>
        <v>#VALUE!</v>
      </c>
      <c r="CF307" s="1" t="e">
        <f t="shared" si="127"/>
        <v>#VALUE!</v>
      </c>
      <c r="CG307" s="1" t="e">
        <f t="shared" si="128"/>
        <v>#VALUE!</v>
      </c>
      <c r="CH307" s="1" t="e">
        <f t="shared" si="129"/>
        <v>#VALUE!</v>
      </c>
      <c r="CI307" s="1" t="e">
        <f t="shared" si="130"/>
        <v>#VALUE!</v>
      </c>
      <c r="CJ307" s="1" t="e">
        <f t="shared" si="131"/>
        <v>#VALUE!</v>
      </c>
      <c r="CK307" s="1" t="e">
        <f t="shared" si="132"/>
        <v>#VALUE!</v>
      </c>
      <c r="CL307" s="1" t="e">
        <f t="shared" si="133"/>
        <v>#VALUE!</v>
      </c>
      <c r="CM307" s="1" t="e">
        <f t="shared" si="134"/>
        <v>#VALUE!</v>
      </c>
      <c r="CN307" s="1" t="e">
        <f t="shared" si="135"/>
        <v>#VALUE!</v>
      </c>
      <c r="CO307" s="2" t="b">
        <f t="shared" si="136"/>
        <v>1</v>
      </c>
      <c r="CP307" s="2" t="b">
        <f t="shared" si="137"/>
        <v>1</v>
      </c>
      <c r="CQ307" s="2" t="b">
        <f t="shared" si="138"/>
        <v>0</v>
      </c>
      <c r="CR307" s="6" t="str">
        <f t="shared" si="139"/>
        <v>Male</v>
      </c>
      <c r="CS307" s="7">
        <f t="shared" si="140"/>
        <v>0</v>
      </c>
      <c r="CT307" s="7">
        <f t="shared" si="141"/>
        <v>0</v>
      </c>
      <c r="CU307" s="7">
        <f t="shared" si="142"/>
        <v>0</v>
      </c>
      <c r="CV307" s="7">
        <f t="shared" si="143"/>
        <v>1</v>
      </c>
      <c r="CW307" s="7">
        <f t="shared" si="147"/>
        <v>0</v>
      </c>
      <c r="CX307" s="1" t="e">
        <f t="shared" si="148"/>
        <v>#VALUE!</v>
      </c>
      <c r="CY307" s="1" t="e">
        <f t="shared" si="149"/>
        <v>#VALUE!</v>
      </c>
      <c r="DG307" s="1" t="e">
        <f t="shared" si="151"/>
        <v>#VALUE!</v>
      </c>
    </row>
    <row r="308" spans="1:131" ht="87" x14ac:dyDescent="0.35">
      <c r="A308" s="2">
        <v>99</v>
      </c>
      <c r="B308" s="1" t="s">
        <v>13809</v>
      </c>
      <c r="C308" s="9">
        <v>44327</v>
      </c>
      <c r="D308" s="10" t="s">
        <v>13809</v>
      </c>
      <c r="E308" s="1" t="e">
        <f>ROUND((C308-D308)/365,0)</f>
        <v>#VALUE!</v>
      </c>
      <c r="F308" s="1" t="s">
        <v>127</v>
      </c>
      <c r="G308" s="1" t="s">
        <v>13809</v>
      </c>
      <c r="H308" s="1" t="s">
        <v>13809</v>
      </c>
      <c r="I308" s="9">
        <v>44296</v>
      </c>
      <c r="J308" s="2" t="s">
        <v>109</v>
      </c>
      <c r="K308" s="2" t="s">
        <v>13809</v>
      </c>
      <c r="L308" s="9">
        <v>44317</v>
      </c>
      <c r="M308" s="2" t="s">
        <v>109</v>
      </c>
      <c r="N308" s="2" t="s">
        <v>13809</v>
      </c>
      <c r="O308" s="2" t="s">
        <v>110</v>
      </c>
      <c r="P308" s="2" t="s">
        <v>111</v>
      </c>
      <c r="S308" s="2" t="s">
        <v>111</v>
      </c>
      <c r="T308" s="2" t="s">
        <v>112</v>
      </c>
      <c r="U308" s="2" t="b">
        <f>OR(S308="yes",T308="yes")</f>
        <v>1</v>
      </c>
      <c r="V308" s="2" t="s">
        <v>113</v>
      </c>
      <c r="W308" s="1" t="s">
        <v>112</v>
      </c>
      <c r="X308" s="1" t="s">
        <v>138</v>
      </c>
      <c r="Y308" s="2" t="s">
        <v>112</v>
      </c>
      <c r="Z308" s="2" t="s">
        <v>111</v>
      </c>
      <c r="AA308" s="2" t="s">
        <v>112</v>
      </c>
      <c r="AB308" s="2">
        <v>1</v>
      </c>
      <c r="AC308" s="1" t="s">
        <v>111</v>
      </c>
      <c r="AF308" s="1" t="s">
        <v>111</v>
      </c>
      <c r="AK308" s="1" t="s">
        <v>1619</v>
      </c>
      <c r="AL308" s="1">
        <v>102</v>
      </c>
      <c r="AM308" s="1">
        <v>2</v>
      </c>
      <c r="AO308" s="1" t="s">
        <v>221</v>
      </c>
      <c r="AS308" s="1" t="s">
        <v>118</v>
      </c>
      <c r="AZ308" s="1" t="s">
        <v>155</v>
      </c>
      <c r="BA308" s="1">
        <v>5.68</v>
      </c>
      <c r="BJ308" s="11" t="s">
        <v>112</v>
      </c>
      <c r="BQ308" s="1" t="s">
        <v>121</v>
      </c>
      <c r="BR308" s="1" t="s">
        <v>122</v>
      </c>
      <c r="BS308" s="1" t="s">
        <v>112</v>
      </c>
      <c r="BU308" s="34" t="s">
        <v>1620</v>
      </c>
      <c r="BV308" s="9">
        <v>44330</v>
      </c>
      <c r="BW308" s="34" t="s">
        <v>1621</v>
      </c>
      <c r="BX308" s="2" t="s">
        <v>111</v>
      </c>
      <c r="BY308" s="2" t="s">
        <v>123</v>
      </c>
      <c r="BZ308" s="2" t="s">
        <v>124</v>
      </c>
      <c r="CA308" s="2">
        <v>2</v>
      </c>
      <c r="CB308" s="1" t="s">
        <v>751</v>
      </c>
      <c r="CC308" s="2" t="s">
        <v>126</v>
      </c>
      <c r="CD308" s="1" t="e">
        <f t="shared" si="146"/>
        <v>#VALUE!</v>
      </c>
      <c r="CE308" s="1" t="e">
        <f t="shared" si="150"/>
        <v>#VALUE!</v>
      </c>
      <c r="CF308" s="1" t="e">
        <f t="shared" si="127"/>
        <v>#VALUE!</v>
      </c>
      <c r="CG308" s="1" t="e">
        <f t="shared" si="128"/>
        <v>#VALUE!</v>
      </c>
      <c r="CH308" s="1" t="e">
        <f t="shared" si="129"/>
        <v>#VALUE!</v>
      </c>
      <c r="CI308" s="1" t="e">
        <f t="shared" si="130"/>
        <v>#VALUE!</v>
      </c>
      <c r="CJ308" s="1" t="e">
        <f t="shared" si="131"/>
        <v>#VALUE!</v>
      </c>
      <c r="CK308" s="1" t="e">
        <f t="shared" si="132"/>
        <v>#VALUE!</v>
      </c>
      <c r="CL308" s="1" t="e">
        <f t="shared" si="133"/>
        <v>#VALUE!</v>
      </c>
      <c r="CM308" s="1" t="e">
        <f t="shared" si="134"/>
        <v>#VALUE!</v>
      </c>
      <c r="CN308" s="1" t="e">
        <f t="shared" si="135"/>
        <v>#VALUE!</v>
      </c>
      <c r="CO308" s="2" t="b">
        <f t="shared" si="136"/>
        <v>1</v>
      </c>
      <c r="CP308" s="2" t="b">
        <f t="shared" si="137"/>
        <v>1</v>
      </c>
      <c r="CQ308" s="2" t="b">
        <f t="shared" si="138"/>
        <v>0</v>
      </c>
      <c r="CR308" s="6" t="str">
        <f t="shared" si="139"/>
        <v>Male</v>
      </c>
      <c r="CS308" s="7">
        <f t="shared" si="140"/>
        <v>1</v>
      </c>
      <c r="CT308" s="7">
        <f t="shared" si="141"/>
        <v>0</v>
      </c>
      <c r="CU308" s="7">
        <f t="shared" si="142"/>
        <v>0</v>
      </c>
      <c r="CV308" s="7">
        <f t="shared" si="143"/>
        <v>1</v>
      </c>
      <c r="CW308" s="7">
        <f t="shared" si="147"/>
        <v>0</v>
      </c>
      <c r="CX308" s="1" t="e">
        <f t="shared" si="148"/>
        <v>#VALUE!</v>
      </c>
      <c r="CY308" s="1" t="e">
        <f t="shared" si="149"/>
        <v>#VALUE!</v>
      </c>
      <c r="DG308" s="1" t="e">
        <f t="shared" si="151"/>
        <v>#VALUE!</v>
      </c>
    </row>
    <row r="309" spans="1:131" ht="72.5" x14ac:dyDescent="0.35">
      <c r="B309" s="1" t="s">
        <v>13809</v>
      </c>
      <c r="C309" s="9">
        <v>44327</v>
      </c>
      <c r="D309" s="10" t="s">
        <v>13809</v>
      </c>
      <c r="E309" s="1">
        <v>60</v>
      </c>
      <c r="F309" s="1" t="s">
        <v>127</v>
      </c>
      <c r="G309" s="1" t="s">
        <v>13809</v>
      </c>
      <c r="H309" s="1" t="s">
        <v>13809</v>
      </c>
      <c r="I309" s="9">
        <v>44281</v>
      </c>
      <c r="J309" s="2" t="s">
        <v>128</v>
      </c>
      <c r="K309" s="2" t="s">
        <v>13809</v>
      </c>
      <c r="N309" s="2" t="s">
        <v>13809</v>
      </c>
      <c r="O309" s="2" t="s">
        <v>110</v>
      </c>
      <c r="P309" s="2" t="s">
        <v>111</v>
      </c>
      <c r="S309" s="2" t="s">
        <v>111</v>
      </c>
      <c r="T309" s="2" t="s">
        <v>112</v>
      </c>
      <c r="U309" s="2" t="b">
        <v>1</v>
      </c>
      <c r="V309" s="2" t="s">
        <v>113</v>
      </c>
      <c r="W309" s="1" t="s">
        <v>111</v>
      </c>
      <c r="Y309" s="2" t="s">
        <v>112</v>
      </c>
      <c r="Z309" s="2" t="s">
        <v>112</v>
      </c>
      <c r="AB309" s="2">
        <v>9</v>
      </c>
      <c r="AC309" s="1" t="s">
        <v>111</v>
      </c>
      <c r="AF309" s="1" t="s">
        <v>111</v>
      </c>
      <c r="AJ309" s="1" t="s">
        <v>115</v>
      </c>
      <c r="AK309" s="1" t="s">
        <v>129</v>
      </c>
      <c r="AO309" s="1" t="s">
        <v>117</v>
      </c>
      <c r="AS309" s="1" t="s">
        <v>118</v>
      </c>
      <c r="AU309" s="1" t="s">
        <v>132</v>
      </c>
      <c r="AZ309" s="1" t="s">
        <v>155</v>
      </c>
      <c r="BA309" s="1" t="s">
        <v>1622</v>
      </c>
      <c r="BJ309" s="1" t="s">
        <v>111</v>
      </c>
      <c r="BN309" s="1" t="s">
        <v>112</v>
      </c>
      <c r="BO309" s="1" t="s">
        <v>234</v>
      </c>
      <c r="BP309" s="1" t="s">
        <v>1623</v>
      </c>
      <c r="BQ309" s="1" t="s">
        <v>121</v>
      </c>
      <c r="BR309" s="1" t="s">
        <v>122</v>
      </c>
      <c r="BS309" s="1" t="s">
        <v>112</v>
      </c>
      <c r="BU309" s="34" t="s">
        <v>1624</v>
      </c>
      <c r="BV309" s="9">
        <v>44362</v>
      </c>
      <c r="BW309" s="34" t="s">
        <v>1625</v>
      </c>
      <c r="BY309" s="2" t="s">
        <v>174</v>
      </c>
      <c r="BZ309" s="2" t="s">
        <v>124</v>
      </c>
      <c r="CA309" s="2">
        <v>1</v>
      </c>
      <c r="CB309" s="1" t="s">
        <v>199</v>
      </c>
      <c r="CC309" s="2" t="s">
        <v>113</v>
      </c>
      <c r="CD309" s="1" t="b">
        <f t="shared" si="146"/>
        <v>0</v>
      </c>
      <c r="CE309" s="1" t="b">
        <f t="shared" si="150"/>
        <v>0</v>
      </c>
      <c r="CF309" s="1" t="b">
        <f t="shared" si="127"/>
        <v>0</v>
      </c>
      <c r="CG309" s="1" t="b">
        <f t="shared" si="128"/>
        <v>0</v>
      </c>
      <c r="CH309" s="1" t="b">
        <f t="shared" si="129"/>
        <v>0</v>
      </c>
      <c r="CI309" s="1" t="b">
        <f t="shared" si="130"/>
        <v>0</v>
      </c>
      <c r="CJ309" s="1" t="b">
        <f t="shared" si="131"/>
        <v>0</v>
      </c>
      <c r="CK309" s="1" t="b">
        <f t="shared" si="132"/>
        <v>0</v>
      </c>
      <c r="CL309" s="1" t="b">
        <f t="shared" si="133"/>
        <v>0</v>
      </c>
      <c r="CM309" s="1" t="b">
        <f t="shared" si="134"/>
        <v>1</v>
      </c>
      <c r="CN309" s="1" t="b">
        <f t="shared" si="135"/>
        <v>0</v>
      </c>
      <c r="CO309" s="2" t="b">
        <f t="shared" si="136"/>
        <v>0</v>
      </c>
      <c r="CP309" s="2" t="b">
        <f t="shared" si="137"/>
        <v>0</v>
      </c>
      <c r="CQ309" s="2" t="b">
        <f t="shared" si="138"/>
        <v>1</v>
      </c>
      <c r="CR309" s="6" t="str">
        <f t="shared" si="139"/>
        <v>Male</v>
      </c>
      <c r="CS309" s="7">
        <f t="shared" si="140"/>
        <v>0</v>
      </c>
      <c r="CT309" s="7">
        <f t="shared" si="141"/>
        <v>1</v>
      </c>
      <c r="CU309" s="7">
        <f t="shared" si="142"/>
        <v>0</v>
      </c>
      <c r="CV309" s="7">
        <f t="shared" si="143"/>
        <v>0</v>
      </c>
      <c r="CW309" s="7">
        <f t="shared" si="147"/>
        <v>0</v>
      </c>
      <c r="CX309" s="1" t="b">
        <f t="shared" si="148"/>
        <v>0</v>
      </c>
      <c r="CY309" s="1" t="b">
        <f t="shared" si="149"/>
        <v>0</v>
      </c>
      <c r="DG309" s="1" t="b">
        <f t="shared" si="151"/>
        <v>0</v>
      </c>
    </row>
    <row r="310" spans="1:131" ht="261" x14ac:dyDescent="0.35">
      <c r="A310" s="2">
        <v>77</v>
      </c>
      <c r="B310" s="1" t="s">
        <v>13809</v>
      </c>
      <c r="C310" s="9">
        <v>44327</v>
      </c>
      <c r="D310" s="10" t="s">
        <v>13809</v>
      </c>
      <c r="E310" s="1" t="e">
        <f>ROUND((C310-D310)/365,0)</f>
        <v>#VALUE!</v>
      </c>
      <c r="F310" s="1" t="s">
        <v>108</v>
      </c>
      <c r="G310" s="1" t="s">
        <v>13809</v>
      </c>
      <c r="H310" s="1" t="s">
        <v>13809</v>
      </c>
      <c r="I310" s="9">
        <v>44293</v>
      </c>
      <c r="J310" s="2" t="s">
        <v>409</v>
      </c>
      <c r="K310" s="2" t="s">
        <v>13809</v>
      </c>
      <c r="N310" s="2" t="s">
        <v>13809</v>
      </c>
      <c r="O310" s="2" t="s">
        <v>110</v>
      </c>
      <c r="P310" s="2" t="s">
        <v>111</v>
      </c>
      <c r="S310" s="2" t="s">
        <v>112</v>
      </c>
      <c r="U310" s="2" t="b">
        <f>OR(S310="yes",T310="yes")</f>
        <v>1</v>
      </c>
      <c r="V310" s="2" t="s">
        <v>113</v>
      </c>
      <c r="W310" s="1" t="s">
        <v>112</v>
      </c>
      <c r="X310" s="1" t="s">
        <v>114</v>
      </c>
      <c r="Y310" s="2" t="s">
        <v>112</v>
      </c>
      <c r="Z310" s="2" t="s">
        <v>112</v>
      </c>
      <c r="AB310" s="2">
        <v>11</v>
      </c>
      <c r="AC310" s="1" t="s">
        <v>111</v>
      </c>
      <c r="AF310" s="1" t="s">
        <v>111</v>
      </c>
      <c r="AJ310" s="1" t="s">
        <v>115</v>
      </c>
      <c r="AK310" s="1" t="s">
        <v>1626</v>
      </c>
      <c r="AN310" s="1" t="s">
        <v>647</v>
      </c>
      <c r="AO310" s="1" t="s">
        <v>864</v>
      </c>
      <c r="AP310" s="11" t="s">
        <v>1627</v>
      </c>
      <c r="AS310" s="1" t="s">
        <v>1628</v>
      </c>
      <c r="AT310" s="1" t="s">
        <v>112</v>
      </c>
      <c r="AU310" s="1" t="s">
        <v>191</v>
      </c>
      <c r="AX310" s="12">
        <v>0.25</v>
      </c>
      <c r="AZ310" s="1" t="s">
        <v>1629</v>
      </c>
      <c r="BD310" s="1">
        <v>67.7</v>
      </c>
      <c r="BE310" s="1">
        <v>100</v>
      </c>
      <c r="BJ310" s="1" t="s">
        <v>112</v>
      </c>
      <c r="BK310" s="1" t="s">
        <v>112</v>
      </c>
      <c r="BL310" s="1" t="s">
        <v>1630</v>
      </c>
      <c r="BM310" s="1" t="s">
        <v>1631</v>
      </c>
      <c r="BQ310" s="1" t="s">
        <v>121</v>
      </c>
      <c r="BR310" s="1" t="s">
        <v>122</v>
      </c>
      <c r="BS310" s="1" t="s">
        <v>111</v>
      </c>
      <c r="BT310" s="34" t="s">
        <v>1632</v>
      </c>
      <c r="BU310" s="34" t="s">
        <v>1633</v>
      </c>
      <c r="BV310" s="9">
        <v>44372</v>
      </c>
      <c r="BW310" s="34" t="s">
        <v>14175</v>
      </c>
      <c r="BX310" s="2" t="s">
        <v>111</v>
      </c>
      <c r="BY310" s="2" t="s">
        <v>123</v>
      </c>
      <c r="BZ310" s="2" t="s">
        <v>232</v>
      </c>
      <c r="CA310" s="2">
        <v>1</v>
      </c>
      <c r="CB310" s="1" t="s">
        <v>149</v>
      </c>
      <c r="CC310" s="2" t="s">
        <v>126</v>
      </c>
      <c r="CD310" s="1" t="e">
        <f t="shared" si="146"/>
        <v>#VALUE!</v>
      </c>
      <c r="CE310" s="1" t="e">
        <f t="shared" si="150"/>
        <v>#VALUE!</v>
      </c>
      <c r="CF310" s="1" t="e">
        <f t="shared" si="127"/>
        <v>#VALUE!</v>
      </c>
      <c r="CG310" s="1" t="e">
        <f t="shared" si="128"/>
        <v>#VALUE!</v>
      </c>
      <c r="CH310" s="1" t="e">
        <f t="shared" si="129"/>
        <v>#VALUE!</v>
      </c>
      <c r="CI310" s="1" t="e">
        <f t="shared" si="130"/>
        <v>#VALUE!</v>
      </c>
      <c r="CJ310" s="1" t="e">
        <f t="shared" si="131"/>
        <v>#VALUE!</v>
      </c>
      <c r="CK310" s="1" t="e">
        <f t="shared" si="132"/>
        <v>#VALUE!</v>
      </c>
      <c r="CL310" s="1" t="e">
        <f t="shared" si="133"/>
        <v>#VALUE!</v>
      </c>
      <c r="CM310" s="1" t="e">
        <f t="shared" si="134"/>
        <v>#VALUE!</v>
      </c>
      <c r="CN310" s="1" t="e">
        <f t="shared" si="135"/>
        <v>#VALUE!</v>
      </c>
      <c r="CO310" s="2" t="b">
        <f t="shared" si="136"/>
        <v>0</v>
      </c>
      <c r="CP310" s="2" t="b">
        <f t="shared" si="137"/>
        <v>0</v>
      </c>
      <c r="CQ310" s="2" t="b">
        <f t="shared" si="138"/>
        <v>1</v>
      </c>
      <c r="CR310" s="6" t="str">
        <f t="shared" si="139"/>
        <v>Female</v>
      </c>
      <c r="CS310" s="7">
        <f t="shared" si="140"/>
        <v>0</v>
      </c>
      <c r="CT310" s="7">
        <f t="shared" si="141"/>
        <v>0</v>
      </c>
      <c r="CU310" s="7">
        <f t="shared" si="142"/>
        <v>1</v>
      </c>
      <c r="CV310" s="7">
        <f t="shared" si="143"/>
        <v>0</v>
      </c>
      <c r="CW310" s="7">
        <f t="shared" si="147"/>
        <v>0</v>
      </c>
      <c r="CX310" s="1" t="e">
        <f t="shared" si="148"/>
        <v>#VALUE!</v>
      </c>
      <c r="CY310" s="1" t="e">
        <f t="shared" si="149"/>
        <v>#VALUE!</v>
      </c>
      <c r="DG310" s="1" t="e">
        <f t="shared" si="151"/>
        <v>#VALUE!</v>
      </c>
    </row>
    <row r="311" spans="1:131" s="4" customFormat="1" ht="29" x14ac:dyDescent="0.35">
      <c r="A311" s="2">
        <v>100</v>
      </c>
      <c r="B311" s="1" t="s">
        <v>13809</v>
      </c>
      <c r="C311" s="9">
        <v>44327</v>
      </c>
      <c r="D311" s="10" t="s">
        <v>13809</v>
      </c>
      <c r="E311" s="1" t="e">
        <f>ROUND((C311-D311)/365,0)</f>
        <v>#VALUE!</v>
      </c>
      <c r="F311" s="1" t="s">
        <v>127</v>
      </c>
      <c r="G311" s="1" t="s">
        <v>13809</v>
      </c>
      <c r="H311" s="1" t="s">
        <v>13809</v>
      </c>
      <c r="I311" s="9">
        <v>44299</v>
      </c>
      <c r="J311" s="2" t="s">
        <v>109</v>
      </c>
      <c r="K311" s="2" t="s">
        <v>13809</v>
      </c>
      <c r="L311" s="9">
        <v>44320</v>
      </c>
      <c r="M311" s="2" t="s">
        <v>109</v>
      </c>
      <c r="N311" s="2" t="s">
        <v>13809</v>
      </c>
      <c r="O311" s="2" t="s">
        <v>110</v>
      </c>
      <c r="P311" s="2" t="s">
        <v>111</v>
      </c>
      <c r="Q311" s="2"/>
      <c r="R311" s="2"/>
      <c r="S311" s="2"/>
      <c r="T311" s="2" t="s">
        <v>112</v>
      </c>
      <c r="U311" s="2" t="b">
        <f>OR(S311="yes",T311="yes")</f>
        <v>1</v>
      </c>
      <c r="V311" s="2" t="s">
        <v>113</v>
      </c>
      <c r="W311" s="1" t="s">
        <v>112</v>
      </c>
      <c r="X311" s="1" t="s">
        <v>110</v>
      </c>
      <c r="Y311" s="2" t="s">
        <v>112</v>
      </c>
      <c r="Z311" s="2"/>
      <c r="AA311" s="2" t="s">
        <v>112</v>
      </c>
      <c r="AB311" s="2">
        <v>1</v>
      </c>
      <c r="AC311" s="1" t="s">
        <v>111</v>
      </c>
      <c r="AD311" s="1"/>
      <c r="AE311" s="1"/>
      <c r="AF311" s="1" t="s">
        <v>111</v>
      </c>
      <c r="AG311" s="1"/>
      <c r="AH311" s="1"/>
      <c r="AI311" s="1"/>
      <c r="AJ311" s="1" t="s">
        <v>115</v>
      </c>
      <c r="AK311" s="1" t="s">
        <v>287</v>
      </c>
      <c r="AL311" s="1"/>
      <c r="AM311" s="1"/>
      <c r="AN311" s="1"/>
      <c r="AO311" s="1" t="s">
        <v>117</v>
      </c>
      <c r="AP311" s="1"/>
      <c r="AQ311" s="1"/>
      <c r="AR311" s="1"/>
      <c r="AS311" s="1" t="s">
        <v>118</v>
      </c>
      <c r="AT311" s="1" t="s">
        <v>112</v>
      </c>
      <c r="AU311" s="1" t="s">
        <v>191</v>
      </c>
      <c r="AV311" s="1"/>
      <c r="AW311" s="1" t="s">
        <v>658</v>
      </c>
      <c r="AX311" s="1" t="s">
        <v>1634</v>
      </c>
      <c r="AY311" s="1"/>
      <c r="AZ311" s="1" t="s">
        <v>120</v>
      </c>
      <c r="BA311" s="1" t="s">
        <v>1635</v>
      </c>
      <c r="BB311" s="1"/>
      <c r="BC311" s="1"/>
      <c r="BD311" s="1"/>
      <c r="BE311" s="1"/>
      <c r="BF311" s="1"/>
      <c r="BG311" s="1" t="s">
        <v>1636</v>
      </c>
      <c r="BH311" s="1" t="s">
        <v>1637</v>
      </c>
      <c r="BI311" s="1" t="s">
        <v>112</v>
      </c>
      <c r="BJ311" s="1" t="s">
        <v>112</v>
      </c>
      <c r="BK311" s="1" t="s">
        <v>112</v>
      </c>
      <c r="BL311" s="1" t="s">
        <v>268</v>
      </c>
      <c r="BM311" s="1" t="s">
        <v>304</v>
      </c>
      <c r="BN311" s="1"/>
      <c r="BO311" s="1"/>
      <c r="BP311" s="1"/>
      <c r="BQ311" s="1" t="s">
        <v>121</v>
      </c>
      <c r="BR311" s="1" t="s">
        <v>122</v>
      </c>
      <c r="BS311" s="1" t="s">
        <v>112</v>
      </c>
      <c r="BT311" s="34"/>
      <c r="BU311" s="34" t="s">
        <v>1638</v>
      </c>
      <c r="BV311" s="9">
        <v>44327</v>
      </c>
      <c r="BW311" s="34" t="s">
        <v>1639</v>
      </c>
      <c r="BX311" s="2" t="s">
        <v>111</v>
      </c>
      <c r="BY311" s="2"/>
      <c r="BZ311" s="2" t="s">
        <v>124</v>
      </c>
      <c r="CA311" s="2">
        <v>2</v>
      </c>
      <c r="CB311" s="1" t="s">
        <v>751</v>
      </c>
      <c r="CC311" s="2" t="s">
        <v>126</v>
      </c>
      <c r="CD311" s="1" t="e">
        <f t="shared" si="146"/>
        <v>#VALUE!</v>
      </c>
      <c r="CE311" s="1" t="e">
        <f t="shared" si="150"/>
        <v>#VALUE!</v>
      </c>
      <c r="CF311" s="1" t="e">
        <f t="shared" si="127"/>
        <v>#VALUE!</v>
      </c>
      <c r="CG311" s="1" t="e">
        <f t="shared" si="128"/>
        <v>#VALUE!</v>
      </c>
      <c r="CH311" s="1" t="e">
        <f t="shared" si="129"/>
        <v>#VALUE!</v>
      </c>
      <c r="CI311" s="1" t="e">
        <f t="shared" si="130"/>
        <v>#VALUE!</v>
      </c>
      <c r="CJ311" s="1" t="e">
        <f t="shared" si="131"/>
        <v>#VALUE!</v>
      </c>
      <c r="CK311" s="1" t="e">
        <f t="shared" si="132"/>
        <v>#VALUE!</v>
      </c>
      <c r="CL311" s="1" t="e">
        <f t="shared" si="133"/>
        <v>#VALUE!</v>
      </c>
      <c r="CM311" s="1" t="e">
        <f t="shared" si="134"/>
        <v>#VALUE!</v>
      </c>
      <c r="CN311" s="1" t="e">
        <f t="shared" si="135"/>
        <v>#VALUE!</v>
      </c>
      <c r="CO311" s="2" t="b">
        <f t="shared" si="136"/>
        <v>1</v>
      </c>
      <c r="CP311" s="2" t="b">
        <f t="shared" si="137"/>
        <v>1</v>
      </c>
      <c r="CQ311" s="2" t="b">
        <f t="shared" si="138"/>
        <v>0</v>
      </c>
      <c r="CR311" s="6" t="str">
        <f t="shared" si="139"/>
        <v>Male</v>
      </c>
      <c r="CS311" s="7">
        <f t="shared" si="140"/>
        <v>1</v>
      </c>
      <c r="CT311" s="7">
        <f t="shared" si="141"/>
        <v>0</v>
      </c>
      <c r="CU311" s="7">
        <f t="shared" si="142"/>
        <v>0</v>
      </c>
      <c r="CV311" s="7">
        <f t="shared" si="143"/>
        <v>1</v>
      </c>
      <c r="CW311" s="7">
        <f t="shared" si="147"/>
        <v>0</v>
      </c>
      <c r="CX311" s="1" t="e">
        <f t="shared" si="148"/>
        <v>#VALUE!</v>
      </c>
      <c r="CY311" s="1" t="e">
        <f t="shared" si="149"/>
        <v>#VALUE!</v>
      </c>
      <c r="CZ311" s="2"/>
      <c r="DA311" s="2"/>
      <c r="DB311" s="2"/>
      <c r="DC311" s="2"/>
      <c r="DD311" s="2"/>
      <c r="DE311" s="2"/>
      <c r="DF311" s="2"/>
      <c r="DG311" s="1" t="e">
        <f t="shared" si="151"/>
        <v>#VALUE!</v>
      </c>
      <c r="DH311" s="2"/>
      <c r="DI311" s="2"/>
      <c r="DJ311" s="2"/>
      <c r="DK311" s="2"/>
      <c r="DL311" s="2"/>
      <c r="DM311" s="2"/>
      <c r="DN311" s="2"/>
      <c r="DO311" s="2"/>
      <c r="DP311" s="2"/>
      <c r="DQ311" s="2"/>
      <c r="DR311" s="2"/>
      <c r="DS311" s="2"/>
      <c r="DT311" s="2"/>
      <c r="DU311" s="2"/>
      <c r="DV311" s="2"/>
      <c r="DW311" s="2"/>
      <c r="DX311" s="2"/>
      <c r="DY311" s="2"/>
      <c r="DZ311" s="2"/>
      <c r="EA311" s="2"/>
    </row>
    <row r="312" spans="1:131" ht="188.5" x14ac:dyDescent="0.35">
      <c r="B312" s="1" t="s">
        <v>13809</v>
      </c>
      <c r="C312" s="9">
        <v>44327</v>
      </c>
      <c r="D312" s="10" t="s">
        <v>13809</v>
      </c>
      <c r="E312" s="1">
        <v>67</v>
      </c>
      <c r="F312" s="1" t="s">
        <v>127</v>
      </c>
      <c r="G312" s="1" t="s">
        <v>13809</v>
      </c>
      <c r="H312" s="1" t="s">
        <v>13809</v>
      </c>
      <c r="I312" s="9">
        <v>44233</v>
      </c>
      <c r="J312" s="2" t="s">
        <v>128</v>
      </c>
      <c r="K312" s="2" t="s">
        <v>13809</v>
      </c>
      <c r="N312" s="2" t="s">
        <v>13809</v>
      </c>
      <c r="O312" s="2" t="s">
        <v>110</v>
      </c>
      <c r="P312" s="2" t="s">
        <v>111</v>
      </c>
      <c r="S312" s="2" t="s">
        <v>112</v>
      </c>
      <c r="T312" s="2" t="s">
        <v>111</v>
      </c>
      <c r="U312" s="2" t="b">
        <f>OR(S312="yes",T312="yes")</f>
        <v>1</v>
      </c>
      <c r="V312" s="2" t="s">
        <v>113</v>
      </c>
      <c r="W312" s="1" t="s">
        <v>112</v>
      </c>
      <c r="X312" s="1" t="s">
        <v>138</v>
      </c>
      <c r="Y312" s="2" t="s">
        <v>111</v>
      </c>
      <c r="AF312" s="1" t="s">
        <v>111</v>
      </c>
      <c r="AJ312" s="1" t="s">
        <v>115</v>
      </c>
      <c r="AK312" s="1" t="s">
        <v>129</v>
      </c>
      <c r="AO312" s="1" t="s">
        <v>221</v>
      </c>
      <c r="AS312" s="1" t="s">
        <v>271</v>
      </c>
      <c r="AZ312" s="1" t="s">
        <v>629</v>
      </c>
      <c r="BA312" s="1" t="s">
        <v>1640</v>
      </c>
      <c r="BD312" s="1">
        <v>5</v>
      </c>
      <c r="BJ312" s="1" t="s">
        <v>111</v>
      </c>
      <c r="BN312" s="1" t="s">
        <v>112</v>
      </c>
      <c r="BO312" s="1" t="s">
        <v>148</v>
      </c>
      <c r="BP312" s="1" t="s">
        <v>1641</v>
      </c>
      <c r="BQ312" s="1" t="s">
        <v>121</v>
      </c>
      <c r="BR312" s="1" t="s">
        <v>122</v>
      </c>
      <c r="BS312" s="1" t="s">
        <v>112</v>
      </c>
      <c r="BU312" s="34" t="s">
        <v>1642</v>
      </c>
      <c r="BV312" s="9">
        <v>44327</v>
      </c>
      <c r="BW312" s="34" t="s">
        <v>14176</v>
      </c>
      <c r="BY312" s="2" t="s">
        <v>174</v>
      </c>
      <c r="BZ312" s="2" t="s">
        <v>124</v>
      </c>
      <c r="CA312" s="2">
        <v>1</v>
      </c>
      <c r="CB312" s="1" t="s">
        <v>1643</v>
      </c>
      <c r="CC312" s="2" t="s">
        <v>126</v>
      </c>
      <c r="CD312" s="1" t="b">
        <f t="shared" si="146"/>
        <v>0</v>
      </c>
      <c r="CE312" s="1" t="b">
        <f t="shared" si="150"/>
        <v>0</v>
      </c>
      <c r="CF312" s="1" t="b">
        <f t="shared" si="127"/>
        <v>0</v>
      </c>
      <c r="CG312" s="1" t="b">
        <f t="shared" si="128"/>
        <v>0</v>
      </c>
      <c r="CH312" s="1" t="b">
        <f t="shared" si="129"/>
        <v>0</v>
      </c>
      <c r="CI312" s="1" t="b">
        <f t="shared" si="130"/>
        <v>0</v>
      </c>
      <c r="CJ312" s="1" t="b">
        <f t="shared" si="131"/>
        <v>0</v>
      </c>
      <c r="CK312" s="1" t="b">
        <f t="shared" si="132"/>
        <v>0</v>
      </c>
      <c r="CL312" s="1" t="b">
        <f t="shared" si="133"/>
        <v>0</v>
      </c>
      <c r="CM312" s="1" t="b">
        <f t="shared" si="134"/>
        <v>0</v>
      </c>
      <c r="CN312" s="1" t="b">
        <f t="shared" si="135"/>
        <v>1</v>
      </c>
      <c r="CO312" s="2" t="b">
        <f t="shared" si="136"/>
        <v>0</v>
      </c>
      <c r="CP312" s="2" t="b">
        <f t="shared" si="137"/>
        <v>0</v>
      </c>
      <c r="CQ312" s="2" t="b">
        <f t="shared" si="138"/>
        <v>0</v>
      </c>
      <c r="CR312" s="6" t="str">
        <f t="shared" si="139"/>
        <v>Male</v>
      </c>
      <c r="CS312" s="7">
        <f t="shared" si="140"/>
        <v>0</v>
      </c>
      <c r="CT312" s="7">
        <f t="shared" si="141"/>
        <v>1</v>
      </c>
      <c r="CU312" s="7">
        <f t="shared" si="142"/>
        <v>0</v>
      </c>
      <c r="CV312" s="7">
        <f t="shared" si="143"/>
        <v>0</v>
      </c>
    </row>
    <row r="313" spans="1:131" ht="130.5" x14ac:dyDescent="0.35">
      <c r="B313" s="1" t="s">
        <v>13809</v>
      </c>
      <c r="C313" s="9">
        <v>44327</v>
      </c>
      <c r="D313" s="10" t="s">
        <v>13809</v>
      </c>
      <c r="E313" s="1">
        <v>43</v>
      </c>
      <c r="F313" s="1" t="s">
        <v>127</v>
      </c>
      <c r="G313" s="1" t="s">
        <v>13809</v>
      </c>
      <c r="H313" s="1" t="s">
        <v>13809</v>
      </c>
      <c r="I313" s="9">
        <v>44267</v>
      </c>
      <c r="J313" s="2" t="s">
        <v>109</v>
      </c>
      <c r="K313" s="2" t="s">
        <v>13809</v>
      </c>
      <c r="N313" s="2" t="s">
        <v>13809</v>
      </c>
      <c r="O313" s="2" t="s">
        <v>1034</v>
      </c>
      <c r="P313" s="2" t="s">
        <v>111</v>
      </c>
      <c r="S313" s="2" t="s">
        <v>112</v>
      </c>
      <c r="T313" s="2" t="s">
        <v>111</v>
      </c>
      <c r="U313" s="2" t="b">
        <v>1</v>
      </c>
      <c r="V313" s="2" t="s">
        <v>113</v>
      </c>
      <c r="W313" s="1" t="s">
        <v>112</v>
      </c>
      <c r="X313" s="1" t="s">
        <v>138</v>
      </c>
      <c r="Y313" s="2" t="s">
        <v>112</v>
      </c>
      <c r="Z313" s="2" t="s">
        <v>112</v>
      </c>
      <c r="AA313" s="2" t="s">
        <v>111</v>
      </c>
      <c r="AB313" s="2">
        <v>1</v>
      </c>
      <c r="AC313" s="1" t="s">
        <v>111</v>
      </c>
      <c r="AF313" s="1" t="s">
        <v>111</v>
      </c>
      <c r="AJ313" s="1" t="s">
        <v>115</v>
      </c>
      <c r="AK313" s="1" t="s">
        <v>129</v>
      </c>
      <c r="AO313" s="1" t="s">
        <v>117</v>
      </c>
      <c r="AS313" s="1" t="s">
        <v>118</v>
      </c>
      <c r="AU313" s="1" t="s">
        <v>177</v>
      </c>
      <c r="AX313" s="1" t="s">
        <v>1303</v>
      </c>
      <c r="AZ313" s="1" t="s">
        <v>120</v>
      </c>
      <c r="BA313" s="1" t="s">
        <v>1644</v>
      </c>
      <c r="BG313" s="1" t="s">
        <v>1645</v>
      </c>
      <c r="BH313" s="1">
        <v>4</v>
      </c>
      <c r="BJ313" s="1" t="s">
        <v>112</v>
      </c>
      <c r="BK313" s="1" t="s">
        <v>112</v>
      </c>
      <c r="BL313" s="1" t="s">
        <v>588</v>
      </c>
      <c r="BQ313" s="1" t="s">
        <v>121</v>
      </c>
      <c r="BR313" s="1" t="s">
        <v>122</v>
      </c>
      <c r="BS313" s="1" t="s">
        <v>112</v>
      </c>
      <c r="BU313" s="34" t="s">
        <v>1646</v>
      </c>
      <c r="BV313" s="9">
        <v>44273</v>
      </c>
      <c r="BW313" s="34" t="s">
        <v>1647</v>
      </c>
      <c r="BX313" s="2" t="s">
        <v>111</v>
      </c>
      <c r="BY313" s="2" t="s">
        <v>174</v>
      </c>
      <c r="BZ313" s="2" t="s">
        <v>124</v>
      </c>
      <c r="CA313" s="2">
        <v>1</v>
      </c>
      <c r="CB313" s="1" t="s">
        <v>335</v>
      </c>
      <c r="CC313" s="2" t="s">
        <v>126</v>
      </c>
      <c r="CD313" s="1" t="b">
        <f t="shared" si="146"/>
        <v>0</v>
      </c>
      <c r="CE313" s="1" t="b">
        <f t="shared" si="150"/>
        <v>0</v>
      </c>
      <c r="CF313" s="1" t="b">
        <f t="shared" si="127"/>
        <v>0</v>
      </c>
      <c r="CG313" s="1" t="b">
        <f t="shared" si="128"/>
        <v>0</v>
      </c>
      <c r="CH313" s="1" t="b">
        <f t="shared" si="129"/>
        <v>0</v>
      </c>
      <c r="CI313" s="1" t="b">
        <f t="shared" si="130"/>
        <v>0</v>
      </c>
      <c r="CJ313" s="1" t="b">
        <f t="shared" si="131"/>
        <v>0</v>
      </c>
      <c r="CK313" s="1" t="b">
        <f t="shared" si="132"/>
        <v>0</v>
      </c>
      <c r="CL313" s="1" t="b">
        <f t="shared" si="133"/>
        <v>1</v>
      </c>
      <c r="CM313" s="1" t="b">
        <f t="shared" si="134"/>
        <v>0</v>
      </c>
      <c r="CN313" s="1" t="b">
        <f t="shared" si="135"/>
        <v>0</v>
      </c>
      <c r="CO313" s="2" t="b">
        <f t="shared" si="136"/>
        <v>1</v>
      </c>
      <c r="CP313" s="2" t="b">
        <f t="shared" si="137"/>
        <v>1</v>
      </c>
      <c r="CQ313" s="2" t="b">
        <f t="shared" si="138"/>
        <v>0</v>
      </c>
      <c r="CR313" s="6" t="str">
        <f t="shared" si="139"/>
        <v>Male</v>
      </c>
      <c r="CS313" s="7">
        <f t="shared" si="140"/>
        <v>1</v>
      </c>
      <c r="CT313" s="7">
        <f t="shared" si="141"/>
        <v>0</v>
      </c>
      <c r="CU313" s="7">
        <f t="shared" si="142"/>
        <v>0</v>
      </c>
      <c r="CV313" s="7">
        <f t="shared" si="143"/>
        <v>0</v>
      </c>
      <c r="CW313" s="7">
        <f t="shared" ref="CW313:CW342" si="152">COUNTIF(M313,"=*moderna*")</f>
        <v>0</v>
      </c>
      <c r="CX313" s="1" t="b">
        <f t="shared" ref="CX313:CX342" si="153">AND(E313&lt;30,NOT(E313="."),NOT(E313=""))</f>
        <v>0</v>
      </c>
      <c r="CY313" s="1" t="b">
        <f t="shared" ref="CY313:CY342" si="154">AND(E313&gt;17,E313&lt;41,NOT(E313="."),NOT(E313=""))</f>
        <v>0</v>
      </c>
      <c r="DG313" s="1" t="b">
        <f t="shared" ref="DG313:DG341" si="155">AND(E313&gt;4,E313&lt;18,NOT(E313=""),NOT(E313="."))</f>
        <v>0</v>
      </c>
    </row>
    <row r="314" spans="1:131" ht="43.5" x14ac:dyDescent="0.35">
      <c r="A314" s="2">
        <v>300</v>
      </c>
      <c r="B314" s="1" t="s">
        <v>13809</v>
      </c>
      <c r="C314" s="9">
        <v>44327</v>
      </c>
      <c r="D314" s="10" t="s">
        <v>13809</v>
      </c>
      <c r="E314" s="1" t="e">
        <f>ROUND((C314-D314)/365,0)</f>
        <v>#VALUE!</v>
      </c>
      <c r="F314" s="1" t="s">
        <v>127</v>
      </c>
      <c r="G314" s="1" t="s">
        <v>13809</v>
      </c>
      <c r="H314" s="1" t="s">
        <v>13809</v>
      </c>
      <c r="K314" s="2" t="s">
        <v>13809</v>
      </c>
      <c r="L314" s="9">
        <v>44323</v>
      </c>
      <c r="M314" s="2" t="s">
        <v>109</v>
      </c>
      <c r="N314" s="2" t="s">
        <v>13809</v>
      </c>
      <c r="O314" s="2" t="s">
        <v>110</v>
      </c>
      <c r="P314" s="2" t="s">
        <v>111</v>
      </c>
      <c r="S314" s="2" t="s">
        <v>112</v>
      </c>
      <c r="T314" s="2" t="s">
        <v>112</v>
      </c>
      <c r="U314" s="2" t="b">
        <f>OR(S314="yes",T314="yes")</f>
        <v>1</v>
      </c>
      <c r="V314" s="2" t="s">
        <v>113</v>
      </c>
      <c r="W314" s="1" t="s">
        <v>112</v>
      </c>
      <c r="X314" s="1" t="s">
        <v>114</v>
      </c>
      <c r="Y314" s="2" t="s">
        <v>112</v>
      </c>
      <c r="Z314" s="2" t="s">
        <v>111</v>
      </c>
      <c r="AA314" s="2" t="s">
        <v>112</v>
      </c>
      <c r="AB314" s="2">
        <v>2</v>
      </c>
      <c r="AC314" s="1" t="s">
        <v>111</v>
      </c>
      <c r="AF314" s="1" t="s">
        <v>111</v>
      </c>
      <c r="AK314" s="1" t="s">
        <v>291</v>
      </c>
      <c r="AN314" s="1" t="s">
        <v>1648</v>
      </c>
      <c r="AO314" s="1" t="s">
        <v>656</v>
      </c>
      <c r="AS314" s="1" t="s">
        <v>118</v>
      </c>
      <c r="AU314" s="1" t="s">
        <v>238</v>
      </c>
      <c r="AX314" s="12">
        <v>0.45</v>
      </c>
      <c r="AZ314" s="1" t="s">
        <v>155</v>
      </c>
      <c r="BA314" s="1" t="s">
        <v>1649</v>
      </c>
      <c r="BJ314" s="11" t="s">
        <v>113</v>
      </c>
      <c r="BQ314" s="1" t="s">
        <v>121</v>
      </c>
      <c r="BR314" s="1" t="s">
        <v>122</v>
      </c>
      <c r="BU314" s="34" t="s">
        <v>13849</v>
      </c>
      <c r="BV314" s="9">
        <v>44336</v>
      </c>
      <c r="BW314" s="34" t="s">
        <v>1650</v>
      </c>
      <c r="BY314" s="2" t="s">
        <v>156</v>
      </c>
      <c r="BZ314" s="2" t="s">
        <v>124</v>
      </c>
      <c r="CA314" s="2">
        <v>2</v>
      </c>
      <c r="CB314" s="1" t="s">
        <v>751</v>
      </c>
      <c r="CC314" s="2" t="s">
        <v>126</v>
      </c>
      <c r="CD314" s="1" t="e">
        <f t="shared" si="146"/>
        <v>#VALUE!</v>
      </c>
      <c r="CE314" s="1" t="e">
        <f t="shared" si="150"/>
        <v>#VALUE!</v>
      </c>
      <c r="CF314" s="1" t="e">
        <f t="shared" si="127"/>
        <v>#VALUE!</v>
      </c>
      <c r="CG314" s="1" t="e">
        <f t="shared" si="128"/>
        <v>#VALUE!</v>
      </c>
      <c r="CH314" s="1" t="e">
        <f t="shared" si="129"/>
        <v>#VALUE!</v>
      </c>
      <c r="CI314" s="1" t="e">
        <f t="shared" si="130"/>
        <v>#VALUE!</v>
      </c>
      <c r="CJ314" s="1" t="e">
        <f t="shared" si="131"/>
        <v>#VALUE!</v>
      </c>
      <c r="CK314" s="1" t="e">
        <f t="shared" si="132"/>
        <v>#VALUE!</v>
      </c>
      <c r="CL314" s="1" t="e">
        <f t="shared" si="133"/>
        <v>#VALUE!</v>
      </c>
      <c r="CM314" s="1" t="e">
        <f t="shared" si="134"/>
        <v>#VALUE!</v>
      </c>
      <c r="CN314" s="1" t="e">
        <f t="shared" si="135"/>
        <v>#VALUE!</v>
      </c>
      <c r="CO314" s="2" t="b">
        <f t="shared" si="136"/>
        <v>1</v>
      </c>
      <c r="CP314" s="2" t="b">
        <f t="shared" si="137"/>
        <v>1</v>
      </c>
      <c r="CQ314" s="2" t="b">
        <f t="shared" si="138"/>
        <v>0</v>
      </c>
      <c r="CR314" s="6" t="str">
        <f t="shared" si="139"/>
        <v>Male</v>
      </c>
      <c r="CS314" s="7">
        <f t="shared" si="140"/>
        <v>0</v>
      </c>
      <c r="CT314" s="7">
        <f t="shared" si="141"/>
        <v>0</v>
      </c>
      <c r="CU314" s="7">
        <f t="shared" si="142"/>
        <v>0</v>
      </c>
      <c r="CV314" s="7">
        <f t="shared" si="143"/>
        <v>1</v>
      </c>
      <c r="CW314" s="7">
        <f t="shared" si="152"/>
        <v>0</v>
      </c>
      <c r="CX314" s="1" t="e">
        <f t="shared" si="153"/>
        <v>#VALUE!</v>
      </c>
      <c r="CY314" s="1" t="e">
        <f t="shared" si="154"/>
        <v>#VALUE!</v>
      </c>
      <c r="DG314" s="1" t="e">
        <f t="shared" si="155"/>
        <v>#VALUE!</v>
      </c>
    </row>
    <row r="315" spans="1:131" ht="87" x14ac:dyDescent="0.35">
      <c r="A315" s="2">
        <v>101</v>
      </c>
      <c r="B315" s="1" t="s">
        <v>13809</v>
      </c>
      <c r="C315" s="9">
        <v>44327</v>
      </c>
      <c r="D315" s="10" t="s">
        <v>13809</v>
      </c>
      <c r="E315" s="1">
        <v>24</v>
      </c>
      <c r="F315" s="1" t="s">
        <v>127</v>
      </c>
      <c r="G315" s="1" t="s">
        <v>13809</v>
      </c>
      <c r="H315" s="1" t="s">
        <v>13809</v>
      </c>
      <c r="I315" s="2" t="s">
        <v>183</v>
      </c>
      <c r="J315" s="2" t="s">
        <v>128</v>
      </c>
      <c r="K315" s="2" t="s">
        <v>13809</v>
      </c>
      <c r="L315" s="9">
        <v>44308</v>
      </c>
      <c r="M315" s="2" t="s">
        <v>128</v>
      </c>
      <c r="N315" s="2" t="s">
        <v>13809</v>
      </c>
      <c r="O315" s="2" t="s">
        <v>110</v>
      </c>
      <c r="P315" s="2" t="s">
        <v>111</v>
      </c>
      <c r="S315" s="2" t="s">
        <v>112</v>
      </c>
      <c r="T315" s="2" t="s">
        <v>111</v>
      </c>
      <c r="U315" s="2" t="b">
        <v>1</v>
      </c>
      <c r="V315" s="2" t="s">
        <v>113</v>
      </c>
      <c r="W315" s="1" t="s">
        <v>111</v>
      </c>
      <c r="Y315" s="2" t="s">
        <v>112</v>
      </c>
      <c r="Z315" s="2" t="s">
        <v>111</v>
      </c>
      <c r="AA315" s="2" t="s">
        <v>112</v>
      </c>
      <c r="AB315" s="2">
        <v>4</v>
      </c>
      <c r="AC315" s="1" t="s">
        <v>111</v>
      </c>
      <c r="AF315" s="1" t="s">
        <v>111</v>
      </c>
      <c r="AJ315" s="1" t="s">
        <v>115</v>
      </c>
      <c r="AK315" s="1" t="s">
        <v>150</v>
      </c>
      <c r="AO315" s="1" t="s">
        <v>285</v>
      </c>
      <c r="BA315" s="11">
        <v>11</v>
      </c>
      <c r="BJ315" s="1" t="s">
        <v>112</v>
      </c>
      <c r="BK315" s="1" t="s">
        <v>111</v>
      </c>
      <c r="BQ315" s="1" t="s">
        <v>121</v>
      </c>
      <c r="BR315" s="1" t="s">
        <v>122</v>
      </c>
      <c r="BS315" s="1" t="s">
        <v>112</v>
      </c>
      <c r="BU315" s="34" t="s">
        <v>1651</v>
      </c>
      <c r="BV315" s="9">
        <v>44314</v>
      </c>
      <c r="BW315" s="34" t="s">
        <v>1651</v>
      </c>
      <c r="BX315" s="2" t="s">
        <v>111</v>
      </c>
      <c r="BY315" s="2" t="s">
        <v>174</v>
      </c>
      <c r="BZ315" s="2" t="s">
        <v>124</v>
      </c>
      <c r="CA315" s="2">
        <v>2</v>
      </c>
      <c r="CB315" s="1" t="s">
        <v>335</v>
      </c>
      <c r="CC315" s="2" t="s">
        <v>126</v>
      </c>
      <c r="CD315" s="1" t="b">
        <f t="shared" ref="CD315:CD331" si="156">AND(E315&lt;30,NOT(E315="."),NOT(E315=""))</f>
        <v>1</v>
      </c>
      <c r="CE315" s="1" t="b">
        <f t="shared" si="150"/>
        <v>0</v>
      </c>
      <c r="CF315" s="1" t="b">
        <f t="shared" si="127"/>
        <v>0</v>
      </c>
      <c r="CG315" s="1" t="b">
        <f t="shared" si="128"/>
        <v>0</v>
      </c>
      <c r="CH315" s="1" t="b">
        <f t="shared" si="129"/>
        <v>0</v>
      </c>
      <c r="CI315" s="1" t="b">
        <f t="shared" si="130"/>
        <v>1</v>
      </c>
      <c r="CJ315" s="1" t="b">
        <f t="shared" si="131"/>
        <v>0</v>
      </c>
      <c r="CK315" s="1" t="b">
        <f t="shared" si="132"/>
        <v>0</v>
      </c>
      <c r="CL315" s="1" t="b">
        <f t="shared" si="133"/>
        <v>0</v>
      </c>
      <c r="CM315" s="1" t="b">
        <f t="shared" si="134"/>
        <v>0</v>
      </c>
      <c r="CN315" s="1" t="b">
        <f t="shared" si="135"/>
        <v>0</v>
      </c>
      <c r="CO315" s="2" t="b">
        <f t="shared" si="136"/>
        <v>1</v>
      </c>
      <c r="CP315" s="2" t="b">
        <f t="shared" si="137"/>
        <v>1</v>
      </c>
      <c r="CQ315" s="2" t="b">
        <f t="shared" si="138"/>
        <v>0</v>
      </c>
      <c r="CR315" s="6" t="str">
        <f t="shared" si="139"/>
        <v>Male</v>
      </c>
      <c r="CS315" s="7">
        <f t="shared" si="140"/>
        <v>0</v>
      </c>
      <c r="CT315" s="7">
        <f t="shared" si="141"/>
        <v>1</v>
      </c>
      <c r="CU315" s="7">
        <f t="shared" si="142"/>
        <v>0</v>
      </c>
      <c r="CV315" s="7">
        <f t="shared" si="143"/>
        <v>0</v>
      </c>
      <c r="CW315" s="7">
        <f t="shared" si="152"/>
        <v>1</v>
      </c>
      <c r="CX315" s="1" t="b">
        <f t="shared" si="153"/>
        <v>1</v>
      </c>
      <c r="CY315" s="1" t="b">
        <f t="shared" si="154"/>
        <v>1</v>
      </c>
      <c r="DB315" s="4"/>
      <c r="DC315" s="4"/>
      <c r="DD315" s="4"/>
      <c r="DG315" s="1" t="b">
        <f t="shared" si="155"/>
        <v>0</v>
      </c>
    </row>
    <row r="316" spans="1:131" ht="72.5" x14ac:dyDescent="0.35">
      <c r="A316" s="2">
        <v>209</v>
      </c>
      <c r="B316" s="1" t="s">
        <v>13809</v>
      </c>
      <c r="C316" s="9">
        <v>44327</v>
      </c>
      <c r="D316" s="10" t="s">
        <v>13809</v>
      </c>
      <c r="E316" s="1" t="e">
        <f>ROUND((C316-D316)/365,0)</f>
        <v>#VALUE!</v>
      </c>
      <c r="F316" s="1" t="s">
        <v>108</v>
      </c>
      <c r="G316" s="1" t="s">
        <v>13809</v>
      </c>
      <c r="H316" s="1" t="s">
        <v>13809</v>
      </c>
      <c r="I316" s="2" t="s">
        <v>183</v>
      </c>
      <c r="J316" s="2" t="s">
        <v>109</v>
      </c>
      <c r="K316" s="2" t="s">
        <v>13809</v>
      </c>
      <c r="L316" s="9">
        <v>44321</v>
      </c>
      <c r="M316" s="2" t="s">
        <v>109</v>
      </c>
      <c r="N316" s="2" t="s">
        <v>13809</v>
      </c>
      <c r="O316" s="2" t="s">
        <v>110</v>
      </c>
      <c r="P316" s="2" t="s">
        <v>111</v>
      </c>
      <c r="S316" s="2" t="s">
        <v>111</v>
      </c>
      <c r="T316" s="2" t="s">
        <v>112</v>
      </c>
      <c r="U316" s="2" t="b">
        <f>OR(S316="yes",T316="yes")</f>
        <v>1</v>
      </c>
      <c r="V316" s="2" t="s">
        <v>113</v>
      </c>
      <c r="W316" s="1" t="s">
        <v>112</v>
      </c>
      <c r="X316" s="1" t="s">
        <v>110</v>
      </c>
      <c r="Y316" s="2" t="s">
        <v>112</v>
      </c>
      <c r="Z316" s="2" t="s">
        <v>111</v>
      </c>
      <c r="AA316" s="2" t="s">
        <v>112</v>
      </c>
      <c r="AB316" s="2">
        <v>1</v>
      </c>
      <c r="AC316" s="1" t="s">
        <v>111</v>
      </c>
      <c r="AF316" s="1" t="s">
        <v>111</v>
      </c>
      <c r="AK316" s="1" t="s">
        <v>1652</v>
      </c>
      <c r="AO316" s="1" t="s">
        <v>117</v>
      </c>
      <c r="AS316" s="1" t="s">
        <v>145</v>
      </c>
      <c r="AZ316" s="1" t="s">
        <v>155</v>
      </c>
      <c r="BA316" s="1">
        <v>1</v>
      </c>
      <c r="BJ316" s="1" t="s">
        <v>112</v>
      </c>
      <c r="BQ316" s="1" t="s">
        <v>121</v>
      </c>
      <c r="BR316" s="1" t="s">
        <v>122</v>
      </c>
      <c r="BU316" s="34" t="s">
        <v>1653</v>
      </c>
      <c r="BV316" s="9">
        <v>44336</v>
      </c>
      <c r="BW316" s="34" t="s">
        <v>14177</v>
      </c>
      <c r="BX316" s="2" t="s">
        <v>111</v>
      </c>
      <c r="BY316" s="2" t="s">
        <v>123</v>
      </c>
      <c r="BZ316" s="2" t="s">
        <v>124</v>
      </c>
      <c r="CA316" s="2">
        <v>2</v>
      </c>
      <c r="CB316" s="1" t="s">
        <v>751</v>
      </c>
      <c r="CC316" s="2" t="s">
        <v>126</v>
      </c>
      <c r="CD316" s="1" t="e">
        <f t="shared" si="156"/>
        <v>#VALUE!</v>
      </c>
      <c r="CE316" s="1" t="e">
        <f t="shared" si="150"/>
        <v>#VALUE!</v>
      </c>
      <c r="CF316" s="1" t="e">
        <f t="shared" si="127"/>
        <v>#VALUE!</v>
      </c>
      <c r="CG316" s="1" t="e">
        <f t="shared" si="128"/>
        <v>#VALUE!</v>
      </c>
      <c r="CH316" s="1" t="e">
        <f t="shared" si="129"/>
        <v>#VALUE!</v>
      </c>
      <c r="CI316" s="1" t="e">
        <f t="shared" si="130"/>
        <v>#VALUE!</v>
      </c>
      <c r="CJ316" s="1" t="e">
        <f t="shared" si="131"/>
        <v>#VALUE!</v>
      </c>
      <c r="CK316" s="1" t="e">
        <f t="shared" si="132"/>
        <v>#VALUE!</v>
      </c>
      <c r="CL316" s="1" t="e">
        <f t="shared" si="133"/>
        <v>#VALUE!</v>
      </c>
      <c r="CM316" s="1" t="e">
        <f t="shared" si="134"/>
        <v>#VALUE!</v>
      </c>
      <c r="CN316" s="1" t="e">
        <f t="shared" si="135"/>
        <v>#VALUE!</v>
      </c>
      <c r="CO316" s="2" t="b">
        <f t="shared" si="136"/>
        <v>1</v>
      </c>
      <c r="CP316" s="2" t="b">
        <f t="shared" si="137"/>
        <v>1</v>
      </c>
      <c r="CQ316" s="2" t="b">
        <f t="shared" si="138"/>
        <v>0</v>
      </c>
      <c r="CR316" s="6" t="str">
        <f t="shared" si="139"/>
        <v>Female</v>
      </c>
      <c r="CS316" s="7">
        <f t="shared" si="140"/>
        <v>1</v>
      </c>
      <c r="CT316" s="7">
        <f t="shared" si="141"/>
        <v>0</v>
      </c>
      <c r="CU316" s="7">
        <f t="shared" si="142"/>
        <v>0</v>
      </c>
      <c r="CV316" s="7">
        <f t="shared" si="143"/>
        <v>1</v>
      </c>
      <c r="CW316" s="7">
        <f t="shared" si="152"/>
        <v>0</v>
      </c>
      <c r="CX316" s="1" t="e">
        <f t="shared" si="153"/>
        <v>#VALUE!</v>
      </c>
      <c r="CY316" s="1" t="e">
        <f t="shared" si="154"/>
        <v>#VALUE!</v>
      </c>
      <c r="DG316" s="1" t="e">
        <f t="shared" si="155"/>
        <v>#VALUE!</v>
      </c>
    </row>
    <row r="317" spans="1:131" ht="43.5" x14ac:dyDescent="0.35">
      <c r="A317" s="2">
        <v>301</v>
      </c>
      <c r="B317" s="1" t="s">
        <v>13809</v>
      </c>
      <c r="C317" s="9">
        <v>44328</v>
      </c>
      <c r="D317" s="10" t="s">
        <v>13809</v>
      </c>
      <c r="E317" s="1" t="e">
        <f>ROUND((C317-D317)/365,0)</f>
        <v>#VALUE!</v>
      </c>
      <c r="F317" s="1" t="s">
        <v>108</v>
      </c>
      <c r="G317" s="1" t="s">
        <v>13809</v>
      </c>
      <c r="H317" s="1" t="s">
        <v>13809</v>
      </c>
      <c r="I317" s="9">
        <v>44293</v>
      </c>
      <c r="J317" s="2" t="s">
        <v>109</v>
      </c>
      <c r="K317" s="2" t="s">
        <v>13809</v>
      </c>
      <c r="L317" s="9">
        <v>44314</v>
      </c>
      <c r="M317" s="2" t="s">
        <v>109</v>
      </c>
      <c r="N317" s="2" t="s">
        <v>13809</v>
      </c>
      <c r="O317" s="2" t="s">
        <v>110</v>
      </c>
      <c r="P317" s="2" t="s">
        <v>111</v>
      </c>
      <c r="S317" s="2" t="s">
        <v>111</v>
      </c>
      <c r="T317" s="2" t="s">
        <v>112</v>
      </c>
      <c r="U317" s="2" t="b">
        <f>OR(S317="yes",T317="yes")</f>
        <v>1</v>
      </c>
      <c r="V317" s="2" t="s">
        <v>113</v>
      </c>
      <c r="W317" s="1" t="s">
        <v>112</v>
      </c>
      <c r="X317" s="1" t="s">
        <v>110</v>
      </c>
      <c r="Y317" s="2" t="s">
        <v>112</v>
      </c>
      <c r="Z317" s="2" t="s">
        <v>111</v>
      </c>
      <c r="AA317" s="2" t="s">
        <v>112</v>
      </c>
      <c r="AB317" s="2">
        <v>4</v>
      </c>
      <c r="AC317" s="1" t="s">
        <v>111</v>
      </c>
      <c r="AF317" s="1" t="s">
        <v>111</v>
      </c>
      <c r="AK317" s="1" t="s">
        <v>201</v>
      </c>
      <c r="AN317" s="1" t="s">
        <v>1654</v>
      </c>
      <c r="AO317" s="1" t="s">
        <v>221</v>
      </c>
      <c r="AS317" s="1" t="s">
        <v>118</v>
      </c>
      <c r="AZ317" s="1" t="s">
        <v>155</v>
      </c>
      <c r="BA317" s="1" t="s">
        <v>1655</v>
      </c>
      <c r="BJ317" s="11" t="s">
        <v>113</v>
      </c>
      <c r="BQ317" s="1" t="s">
        <v>121</v>
      </c>
      <c r="BR317" s="1" t="s">
        <v>122</v>
      </c>
      <c r="BU317" s="34" t="s">
        <v>1656</v>
      </c>
      <c r="BV317" s="9">
        <v>44336</v>
      </c>
      <c r="BW317" s="34" t="s">
        <v>1657</v>
      </c>
      <c r="BX317" s="2" t="s">
        <v>111</v>
      </c>
      <c r="BY317" s="2" t="s">
        <v>156</v>
      </c>
      <c r="BZ317" s="2" t="s">
        <v>124</v>
      </c>
      <c r="CA317" s="2">
        <v>2</v>
      </c>
      <c r="CB317" s="1" t="s">
        <v>751</v>
      </c>
      <c r="CC317" s="2" t="s">
        <v>126</v>
      </c>
      <c r="CD317" s="1" t="e">
        <f t="shared" si="156"/>
        <v>#VALUE!</v>
      </c>
      <c r="CE317" s="1" t="e">
        <f t="shared" si="150"/>
        <v>#VALUE!</v>
      </c>
      <c r="CF317" s="1" t="e">
        <f t="shared" si="127"/>
        <v>#VALUE!</v>
      </c>
      <c r="CG317" s="1" t="e">
        <f t="shared" si="128"/>
        <v>#VALUE!</v>
      </c>
      <c r="CH317" s="1" t="e">
        <f t="shared" si="129"/>
        <v>#VALUE!</v>
      </c>
      <c r="CI317" s="1" t="e">
        <f t="shared" si="130"/>
        <v>#VALUE!</v>
      </c>
      <c r="CJ317" s="1" t="e">
        <f t="shared" si="131"/>
        <v>#VALUE!</v>
      </c>
      <c r="CK317" s="1" t="e">
        <f t="shared" si="132"/>
        <v>#VALUE!</v>
      </c>
      <c r="CL317" s="1" t="e">
        <f t="shared" si="133"/>
        <v>#VALUE!</v>
      </c>
      <c r="CM317" s="1" t="e">
        <f t="shared" si="134"/>
        <v>#VALUE!</v>
      </c>
      <c r="CN317" s="1" t="e">
        <f t="shared" si="135"/>
        <v>#VALUE!</v>
      </c>
      <c r="CO317" s="2" t="b">
        <f t="shared" si="136"/>
        <v>1</v>
      </c>
      <c r="CP317" s="2" t="b">
        <f t="shared" si="137"/>
        <v>1</v>
      </c>
      <c r="CQ317" s="2" t="b">
        <f t="shared" si="138"/>
        <v>0</v>
      </c>
      <c r="CR317" s="6" t="str">
        <f t="shared" si="139"/>
        <v>Female</v>
      </c>
      <c r="CS317" s="7">
        <f t="shared" si="140"/>
        <v>1</v>
      </c>
      <c r="CT317" s="7">
        <f t="shared" si="141"/>
        <v>0</v>
      </c>
      <c r="CU317" s="7">
        <f t="shared" si="142"/>
        <v>0</v>
      </c>
      <c r="CV317" s="7">
        <f t="shared" si="143"/>
        <v>1</v>
      </c>
      <c r="CW317" s="7">
        <f t="shared" si="152"/>
        <v>0</v>
      </c>
      <c r="CX317" s="1" t="e">
        <f t="shared" si="153"/>
        <v>#VALUE!</v>
      </c>
      <c r="CY317" s="1" t="e">
        <f t="shared" si="154"/>
        <v>#VALUE!</v>
      </c>
      <c r="DG317" s="1" t="e">
        <f t="shared" si="155"/>
        <v>#VALUE!</v>
      </c>
    </row>
    <row r="318" spans="1:131" ht="101.5" x14ac:dyDescent="0.35">
      <c r="A318" s="2">
        <v>78</v>
      </c>
      <c r="B318" s="1" t="s">
        <v>13809</v>
      </c>
      <c r="C318" s="9">
        <v>44328</v>
      </c>
      <c r="D318" s="10" t="s">
        <v>13809</v>
      </c>
      <c r="E318" s="1" t="e">
        <f>ROUND((C318-D318)/365,0)</f>
        <v>#VALUE!</v>
      </c>
      <c r="F318" s="1" t="s">
        <v>127</v>
      </c>
      <c r="G318" s="1" t="s">
        <v>13809</v>
      </c>
      <c r="H318" s="1" t="s">
        <v>13809</v>
      </c>
      <c r="K318" s="2" t="s">
        <v>13809</v>
      </c>
      <c r="L318" s="9">
        <v>44308</v>
      </c>
      <c r="M318" s="2" t="s">
        <v>109</v>
      </c>
      <c r="N318" s="2" t="s">
        <v>13809</v>
      </c>
      <c r="O318" s="2" t="s">
        <v>110</v>
      </c>
      <c r="P318" s="2" t="s">
        <v>111</v>
      </c>
      <c r="S318" s="2" t="s">
        <v>112</v>
      </c>
      <c r="T318" s="2" t="s">
        <v>112</v>
      </c>
      <c r="U318" s="2" t="b">
        <f>OR(S318="yes",T318="yes")</f>
        <v>1</v>
      </c>
      <c r="V318" s="2" t="s">
        <v>113</v>
      </c>
      <c r="W318" s="1" t="s">
        <v>112</v>
      </c>
      <c r="X318" s="1" t="s">
        <v>138</v>
      </c>
      <c r="Y318" s="2" t="s">
        <v>112</v>
      </c>
      <c r="AA318" s="2" t="s">
        <v>112</v>
      </c>
      <c r="AB318" s="2">
        <v>1</v>
      </c>
      <c r="AF318" s="1" t="s">
        <v>111</v>
      </c>
      <c r="AK318" s="1" t="s">
        <v>1658</v>
      </c>
      <c r="AN318" s="1" t="s">
        <v>1659</v>
      </c>
      <c r="AO318" s="1" t="s">
        <v>656</v>
      </c>
      <c r="AP318" s="1" t="s">
        <v>420</v>
      </c>
      <c r="AQ318" s="1" t="s">
        <v>1660</v>
      </c>
      <c r="AS318" s="1" t="s">
        <v>118</v>
      </c>
      <c r="AT318" s="1" t="s">
        <v>112</v>
      </c>
      <c r="AU318" s="1" t="s">
        <v>238</v>
      </c>
      <c r="AX318" s="12">
        <v>0.45</v>
      </c>
      <c r="AZ318" s="1" t="s">
        <v>155</v>
      </c>
      <c r="BA318" s="1" t="s">
        <v>1661</v>
      </c>
      <c r="BI318" s="1" t="s">
        <v>112</v>
      </c>
      <c r="BJ318" s="1" t="s">
        <v>112</v>
      </c>
      <c r="BQ318" s="1" t="s">
        <v>121</v>
      </c>
      <c r="BR318" s="1" t="s">
        <v>122</v>
      </c>
      <c r="BU318" s="34" t="s">
        <v>1662</v>
      </c>
      <c r="BV318" s="9">
        <v>44336</v>
      </c>
      <c r="BW318" s="34" t="s">
        <v>1663</v>
      </c>
      <c r="BY318" s="2" t="s">
        <v>156</v>
      </c>
      <c r="BZ318" s="2" t="s">
        <v>124</v>
      </c>
      <c r="CA318" s="2">
        <v>2</v>
      </c>
      <c r="CB318" s="1" t="s">
        <v>751</v>
      </c>
      <c r="CC318" s="2" t="s">
        <v>126</v>
      </c>
      <c r="CD318" s="1" t="e">
        <f t="shared" si="156"/>
        <v>#VALUE!</v>
      </c>
      <c r="CE318" s="1" t="e">
        <f t="shared" si="150"/>
        <v>#VALUE!</v>
      </c>
      <c r="CF318" s="1" t="e">
        <f t="shared" si="127"/>
        <v>#VALUE!</v>
      </c>
      <c r="CG318" s="1" t="e">
        <f t="shared" si="128"/>
        <v>#VALUE!</v>
      </c>
      <c r="CH318" s="1" t="e">
        <f t="shared" si="129"/>
        <v>#VALUE!</v>
      </c>
      <c r="CI318" s="1" t="e">
        <f t="shared" si="130"/>
        <v>#VALUE!</v>
      </c>
      <c r="CJ318" s="1" t="e">
        <f t="shared" si="131"/>
        <v>#VALUE!</v>
      </c>
      <c r="CK318" s="1" t="e">
        <f t="shared" si="132"/>
        <v>#VALUE!</v>
      </c>
      <c r="CL318" s="1" t="e">
        <f t="shared" si="133"/>
        <v>#VALUE!</v>
      </c>
      <c r="CM318" s="1" t="e">
        <f t="shared" si="134"/>
        <v>#VALUE!</v>
      </c>
      <c r="CN318" s="1" t="e">
        <f t="shared" si="135"/>
        <v>#VALUE!</v>
      </c>
      <c r="CO318" s="2" t="b">
        <f t="shared" si="136"/>
        <v>1</v>
      </c>
      <c r="CP318" s="2" t="b">
        <f t="shared" si="137"/>
        <v>1</v>
      </c>
      <c r="CQ318" s="2" t="b">
        <f t="shared" si="138"/>
        <v>0</v>
      </c>
      <c r="CR318" s="6" t="str">
        <f t="shared" si="139"/>
        <v>Male</v>
      </c>
      <c r="CS318" s="7">
        <f t="shared" si="140"/>
        <v>0</v>
      </c>
      <c r="CT318" s="7">
        <f t="shared" si="141"/>
        <v>0</v>
      </c>
      <c r="CU318" s="7">
        <f t="shared" si="142"/>
        <v>0</v>
      </c>
      <c r="CV318" s="7">
        <f t="shared" si="143"/>
        <v>1</v>
      </c>
      <c r="CW318" s="7">
        <f t="shared" si="152"/>
        <v>0</v>
      </c>
      <c r="CX318" s="1" t="e">
        <f t="shared" si="153"/>
        <v>#VALUE!</v>
      </c>
      <c r="CY318" s="1" t="e">
        <f t="shared" si="154"/>
        <v>#VALUE!</v>
      </c>
      <c r="DG318" s="1" t="e">
        <f t="shared" si="155"/>
        <v>#VALUE!</v>
      </c>
    </row>
    <row r="319" spans="1:131" ht="87" x14ac:dyDescent="0.35">
      <c r="A319" s="2">
        <v>182</v>
      </c>
      <c r="B319" s="1" t="s">
        <v>13809</v>
      </c>
      <c r="C319" s="9">
        <v>44327</v>
      </c>
      <c r="D319" s="10" t="s">
        <v>13809</v>
      </c>
      <c r="E319" s="1">
        <v>17</v>
      </c>
      <c r="F319" s="1" t="s">
        <v>127</v>
      </c>
      <c r="G319" s="1" t="s">
        <v>13809</v>
      </c>
      <c r="H319" s="1" t="s">
        <v>13809</v>
      </c>
      <c r="I319" s="2" t="s">
        <v>183</v>
      </c>
      <c r="K319" s="2" t="s">
        <v>13809</v>
      </c>
      <c r="L319" s="9">
        <v>44322</v>
      </c>
      <c r="M319" s="2" t="s">
        <v>109</v>
      </c>
      <c r="N319" s="2" t="s">
        <v>13809</v>
      </c>
      <c r="O319" s="2" t="s">
        <v>110</v>
      </c>
      <c r="P319" s="2" t="s">
        <v>111</v>
      </c>
      <c r="S319" s="2" t="s">
        <v>112</v>
      </c>
      <c r="T319" s="2" t="s">
        <v>111</v>
      </c>
      <c r="U319" s="2" t="b">
        <v>1</v>
      </c>
      <c r="V319" s="2" t="s">
        <v>159</v>
      </c>
      <c r="W319" s="1" t="s">
        <v>112</v>
      </c>
      <c r="X319" s="1" t="s">
        <v>110</v>
      </c>
      <c r="Y319" s="2" t="s">
        <v>112</v>
      </c>
      <c r="Z319" s="2" t="s">
        <v>111</v>
      </c>
      <c r="AA319" s="2" t="s">
        <v>112</v>
      </c>
      <c r="AB319" s="2">
        <v>3</v>
      </c>
      <c r="AC319" s="1" t="s">
        <v>111</v>
      </c>
      <c r="AF319" s="1" t="s">
        <v>111</v>
      </c>
      <c r="AK319" s="1" t="s">
        <v>1664</v>
      </c>
      <c r="AN319" s="1" t="s">
        <v>1665</v>
      </c>
      <c r="AO319" s="1" t="s">
        <v>221</v>
      </c>
      <c r="AS319" s="1" t="s">
        <v>118</v>
      </c>
      <c r="AZ319" s="1" t="s">
        <v>222</v>
      </c>
      <c r="BC319" s="1" t="s">
        <v>1666</v>
      </c>
      <c r="BJ319" s="1" t="s">
        <v>112</v>
      </c>
      <c r="BQ319" s="1" t="s">
        <v>1667</v>
      </c>
      <c r="BU319" s="34" t="s">
        <v>1668</v>
      </c>
      <c r="BV319" s="9">
        <v>44327</v>
      </c>
      <c r="BW319" s="34" t="s">
        <v>14178</v>
      </c>
      <c r="BY319" s="2" t="s">
        <v>123</v>
      </c>
      <c r="BZ319" s="2" t="s">
        <v>124</v>
      </c>
      <c r="CA319" s="2">
        <v>2</v>
      </c>
      <c r="CB319" s="1" t="s">
        <v>751</v>
      </c>
      <c r="CC319" s="2" t="s">
        <v>220</v>
      </c>
      <c r="CD319" s="1" t="b">
        <f t="shared" si="156"/>
        <v>1</v>
      </c>
      <c r="CE319" s="1" t="b">
        <f t="shared" si="150"/>
        <v>1</v>
      </c>
      <c r="CF319" s="1" t="b">
        <f t="shared" si="127"/>
        <v>0</v>
      </c>
      <c r="CG319" s="1" t="b">
        <f t="shared" si="128"/>
        <v>0</v>
      </c>
      <c r="CH319" s="1" t="b">
        <f t="shared" si="129"/>
        <v>1</v>
      </c>
      <c r="CI319" s="1" t="b">
        <f t="shared" si="130"/>
        <v>0</v>
      </c>
      <c r="CJ319" s="1" t="b">
        <f t="shared" si="131"/>
        <v>0</v>
      </c>
      <c r="CK319" s="1" t="b">
        <f t="shared" si="132"/>
        <v>0</v>
      </c>
      <c r="CL319" s="1" t="b">
        <f t="shared" si="133"/>
        <v>0</v>
      </c>
      <c r="CM319" s="1" t="b">
        <f t="shared" si="134"/>
        <v>0</v>
      </c>
      <c r="CN319" s="1" t="b">
        <f t="shared" si="135"/>
        <v>0</v>
      </c>
      <c r="CO319" s="2" t="b">
        <f t="shared" si="136"/>
        <v>1</v>
      </c>
      <c r="CP319" s="2" t="b">
        <f t="shared" si="137"/>
        <v>1</v>
      </c>
      <c r="CQ319" s="2" t="b">
        <f t="shared" si="138"/>
        <v>0</v>
      </c>
      <c r="CR319" s="6" t="str">
        <f t="shared" si="139"/>
        <v>Male</v>
      </c>
      <c r="CS319" s="7">
        <f t="shared" si="140"/>
        <v>0</v>
      </c>
      <c r="CT319" s="7">
        <f t="shared" si="141"/>
        <v>0</v>
      </c>
      <c r="CU319" s="7">
        <f t="shared" si="142"/>
        <v>0</v>
      </c>
      <c r="CV319" s="7">
        <f t="shared" si="143"/>
        <v>1</v>
      </c>
      <c r="CW319" s="7">
        <f t="shared" si="152"/>
        <v>0</v>
      </c>
      <c r="CX319" s="1" t="b">
        <f t="shared" si="153"/>
        <v>1</v>
      </c>
      <c r="CY319" s="1" t="b">
        <f t="shared" si="154"/>
        <v>0</v>
      </c>
      <c r="DG319" s="1" t="b">
        <f t="shared" si="155"/>
        <v>1</v>
      </c>
    </row>
    <row r="320" spans="1:131" ht="29" x14ac:dyDescent="0.35">
      <c r="A320" s="2">
        <v>79</v>
      </c>
      <c r="B320" s="1" t="s">
        <v>13809</v>
      </c>
      <c r="C320" s="9">
        <v>44328</v>
      </c>
      <c r="D320" s="10" t="s">
        <v>13809</v>
      </c>
      <c r="E320" s="1" t="e">
        <f>ROUND((C320-D320)/365,0)</f>
        <v>#VALUE!</v>
      </c>
      <c r="F320" s="1" t="s">
        <v>127</v>
      </c>
      <c r="G320" s="1" t="s">
        <v>13809</v>
      </c>
      <c r="H320" s="1" t="s">
        <v>13809</v>
      </c>
      <c r="K320" s="2" t="s">
        <v>13809</v>
      </c>
      <c r="L320" s="9">
        <v>44323</v>
      </c>
      <c r="M320" s="2" t="s">
        <v>109</v>
      </c>
      <c r="N320" s="2" t="s">
        <v>13809</v>
      </c>
      <c r="O320" s="2" t="s">
        <v>110</v>
      </c>
      <c r="P320" s="2" t="s">
        <v>111</v>
      </c>
      <c r="T320" s="2" t="s">
        <v>112</v>
      </c>
      <c r="U320" s="2" t="b">
        <f>OR(S320="yes",T320="yes")</f>
        <v>1</v>
      </c>
      <c r="V320" s="2" t="s">
        <v>113</v>
      </c>
      <c r="W320" s="1" t="s">
        <v>112</v>
      </c>
      <c r="X320" s="1" t="s">
        <v>110</v>
      </c>
      <c r="Y320" s="2" t="s">
        <v>112</v>
      </c>
      <c r="Z320" s="2" t="s">
        <v>111</v>
      </c>
      <c r="AA320" s="2" t="s">
        <v>112</v>
      </c>
      <c r="AB320" s="2">
        <v>3</v>
      </c>
      <c r="AC320" s="1" t="s">
        <v>111</v>
      </c>
      <c r="AF320" s="1" t="s">
        <v>111</v>
      </c>
      <c r="AJ320" s="1" t="s">
        <v>115</v>
      </c>
      <c r="AK320" s="1" t="s">
        <v>1669</v>
      </c>
      <c r="AO320" s="1" t="s">
        <v>656</v>
      </c>
      <c r="AP320" s="1" t="s">
        <v>420</v>
      </c>
      <c r="AQ320" s="1" t="s">
        <v>1670</v>
      </c>
      <c r="AS320" s="1" t="s">
        <v>118</v>
      </c>
      <c r="AT320" s="1" t="s">
        <v>112</v>
      </c>
      <c r="AU320" s="1" t="s">
        <v>238</v>
      </c>
      <c r="AX320" s="12">
        <v>0.6</v>
      </c>
      <c r="AZ320" s="1" t="s">
        <v>155</v>
      </c>
      <c r="BA320" s="1" t="s">
        <v>1671</v>
      </c>
      <c r="BI320" s="1" t="s">
        <v>112</v>
      </c>
      <c r="BJ320" s="1" t="s">
        <v>112</v>
      </c>
      <c r="BK320" s="1" t="s">
        <v>112</v>
      </c>
      <c r="BL320" s="1" t="s">
        <v>142</v>
      </c>
      <c r="BQ320" s="1" t="s">
        <v>121</v>
      </c>
      <c r="BR320" s="1" t="s">
        <v>122</v>
      </c>
      <c r="BS320" s="1" t="s">
        <v>112</v>
      </c>
      <c r="BU320" s="34" t="s">
        <v>272</v>
      </c>
      <c r="BV320" s="9">
        <v>44328</v>
      </c>
      <c r="BW320" s="34" t="s">
        <v>1672</v>
      </c>
      <c r="BX320" s="2" t="s">
        <v>111</v>
      </c>
      <c r="BZ320" s="2" t="s">
        <v>124</v>
      </c>
      <c r="CA320" s="2">
        <v>2</v>
      </c>
      <c r="CB320" s="1" t="s">
        <v>751</v>
      </c>
      <c r="CC320" s="2" t="s">
        <v>126</v>
      </c>
      <c r="CD320" s="1" t="e">
        <f t="shared" si="156"/>
        <v>#VALUE!</v>
      </c>
      <c r="CE320" s="1" t="e">
        <f t="shared" si="150"/>
        <v>#VALUE!</v>
      </c>
      <c r="CF320" s="1" t="e">
        <f t="shared" si="127"/>
        <v>#VALUE!</v>
      </c>
      <c r="CG320" s="1" t="e">
        <f t="shared" si="128"/>
        <v>#VALUE!</v>
      </c>
      <c r="CH320" s="1" t="e">
        <f t="shared" si="129"/>
        <v>#VALUE!</v>
      </c>
      <c r="CI320" s="1" t="e">
        <f t="shared" si="130"/>
        <v>#VALUE!</v>
      </c>
      <c r="CJ320" s="1" t="e">
        <f t="shared" si="131"/>
        <v>#VALUE!</v>
      </c>
      <c r="CK320" s="1" t="e">
        <f t="shared" si="132"/>
        <v>#VALUE!</v>
      </c>
      <c r="CL320" s="1" t="e">
        <f t="shared" si="133"/>
        <v>#VALUE!</v>
      </c>
      <c r="CM320" s="1" t="e">
        <f t="shared" si="134"/>
        <v>#VALUE!</v>
      </c>
      <c r="CN320" s="1" t="e">
        <f t="shared" si="135"/>
        <v>#VALUE!</v>
      </c>
      <c r="CO320" s="2" t="b">
        <f t="shared" si="136"/>
        <v>1</v>
      </c>
      <c r="CP320" s="2" t="b">
        <f t="shared" si="137"/>
        <v>1</v>
      </c>
      <c r="CQ320" s="2" t="b">
        <f t="shared" si="138"/>
        <v>0</v>
      </c>
      <c r="CR320" s="6" t="str">
        <f t="shared" si="139"/>
        <v>Male</v>
      </c>
      <c r="CS320" s="7">
        <f t="shared" si="140"/>
        <v>0</v>
      </c>
      <c r="CT320" s="7">
        <f t="shared" si="141"/>
        <v>0</v>
      </c>
      <c r="CU320" s="7">
        <f t="shared" si="142"/>
        <v>0</v>
      </c>
      <c r="CV320" s="7">
        <f t="shared" si="143"/>
        <v>1</v>
      </c>
      <c r="CW320" s="7">
        <f t="shared" si="152"/>
        <v>0</v>
      </c>
      <c r="CX320" s="1" t="e">
        <f t="shared" si="153"/>
        <v>#VALUE!</v>
      </c>
      <c r="CY320" s="1" t="e">
        <f t="shared" si="154"/>
        <v>#VALUE!</v>
      </c>
      <c r="DG320" s="1" t="e">
        <f t="shared" si="155"/>
        <v>#VALUE!</v>
      </c>
    </row>
    <row r="321" spans="1:131" s="4" customFormat="1" ht="101.5" x14ac:dyDescent="0.35">
      <c r="A321" s="2">
        <v>81</v>
      </c>
      <c r="B321" s="1" t="s">
        <v>13809</v>
      </c>
      <c r="C321" s="9">
        <v>44328</v>
      </c>
      <c r="D321" s="10" t="s">
        <v>13809</v>
      </c>
      <c r="E321" s="1" t="e">
        <f>ROUND((C321-D321)/365,0)</f>
        <v>#VALUE!</v>
      </c>
      <c r="F321" s="1" t="s">
        <v>127</v>
      </c>
      <c r="G321" s="1" t="s">
        <v>13809</v>
      </c>
      <c r="H321" s="1" t="s">
        <v>13809</v>
      </c>
      <c r="I321" s="2" t="s">
        <v>183</v>
      </c>
      <c r="J321" s="2" t="s">
        <v>109</v>
      </c>
      <c r="K321" s="2" t="s">
        <v>13809</v>
      </c>
      <c r="L321" s="9">
        <v>44324</v>
      </c>
      <c r="M321" s="2" t="s">
        <v>109</v>
      </c>
      <c r="N321" s="2" t="s">
        <v>13809</v>
      </c>
      <c r="O321" s="2" t="s">
        <v>110</v>
      </c>
      <c r="P321" s="2" t="s">
        <v>111</v>
      </c>
      <c r="Q321" s="2"/>
      <c r="R321" s="2"/>
      <c r="S321" s="2" t="s">
        <v>111</v>
      </c>
      <c r="T321" s="2" t="s">
        <v>112</v>
      </c>
      <c r="U321" s="2" t="b">
        <f>OR(S321="yes",T321="yes")</f>
        <v>1</v>
      </c>
      <c r="V321" s="2" t="s">
        <v>113</v>
      </c>
      <c r="W321" s="1" t="s">
        <v>112</v>
      </c>
      <c r="X321" s="1" t="s">
        <v>114</v>
      </c>
      <c r="Y321" s="2" t="s">
        <v>112</v>
      </c>
      <c r="Z321" s="2" t="s">
        <v>111</v>
      </c>
      <c r="AA321" s="2" t="s">
        <v>112</v>
      </c>
      <c r="AB321" s="2">
        <v>3</v>
      </c>
      <c r="AC321" s="1" t="s">
        <v>111</v>
      </c>
      <c r="AD321" s="1"/>
      <c r="AE321" s="1"/>
      <c r="AF321" s="1" t="s">
        <v>111</v>
      </c>
      <c r="AG321" s="1"/>
      <c r="AH321" s="1"/>
      <c r="AI321" s="1"/>
      <c r="AJ321" s="1"/>
      <c r="AK321" s="1" t="s">
        <v>129</v>
      </c>
      <c r="AL321" s="1"/>
      <c r="AM321" s="1"/>
      <c r="AN321" s="1"/>
      <c r="AO321" s="1" t="s">
        <v>635</v>
      </c>
      <c r="AP321" s="1" t="s">
        <v>420</v>
      </c>
      <c r="AQ321" s="1" t="s">
        <v>1673</v>
      </c>
      <c r="AR321" s="1"/>
      <c r="AS321" s="1"/>
      <c r="AT321" s="1"/>
      <c r="AU321" s="1"/>
      <c r="AV321" s="1"/>
      <c r="AW321" s="1"/>
      <c r="AX321" s="1"/>
      <c r="AY321" s="1"/>
      <c r="AZ321" s="1" t="s">
        <v>155</v>
      </c>
      <c r="BA321" s="1">
        <v>5000</v>
      </c>
      <c r="BB321" s="1"/>
      <c r="BC321" s="1"/>
      <c r="BD321" s="1"/>
      <c r="BE321" s="1"/>
      <c r="BF321" s="1"/>
      <c r="BG321" s="1"/>
      <c r="BH321" s="1"/>
      <c r="BI321" s="1"/>
      <c r="BJ321" s="11" t="s">
        <v>112</v>
      </c>
      <c r="BK321" s="1"/>
      <c r="BL321" s="1"/>
      <c r="BM321" s="1"/>
      <c r="BN321" s="1"/>
      <c r="BO321" s="1"/>
      <c r="BP321" s="1"/>
      <c r="BQ321" s="1" t="s">
        <v>121</v>
      </c>
      <c r="BR321" s="1" t="s">
        <v>122</v>
      </c>
      <c r="BS321" s="1"/>
      <c r="BT321" s="34"/>
      <c r="BU321" s="34" t="s">
        <v>1674</v>
      </c>
      <c r="BV321" s="9">
        <v>44335</v>
      </c>
      <c r="BW321" s="34" t="s">
        <v>1675</v>
      </c>
      <c r="BX321" s="2" t="s">
        <v>111</v>
      </c>
      <c r="BY321" s="2" t="s">
        <v>136</v>
      </c>
      <c r="BZ321" s="2" t="s">
        <v>124</v>
      </c>
      <c r="CA321" s="2">
        <v>2</v>
      </c>
      <c r="CB321" s="1" t="s">
        <v>751</v>
      </c>
      <c r="CC321" s="2" t="s">
        <v>126</v>
      </c>
      <c r="CD321" s="1" t="e">
        <f t="shared" si="156"/>
        <v>#VALUE!</v>
      </c>
      <c r="CE321" s="1" t="e">
        <f t="shared" si="150"/>
        <v>#VALUE!</v>
      </c>
      <c r="CF321" s="1" t="e">
        <f t="shared" si="127"/>
        <v>#VALUE!</v>
      </c>
      <c r="CG321" s="1" t="e">
        <f t="shared" si="128"/>
        <v>#VALUE!</v>
      </c>
      <c r="CH321" s="1" t="e">
        <f t="shared" si="129"/>
        <v>#VALUE!</v>
      </c>
      <c r="CI321" s="1" t="e">
        <f t="shared" si="130"/>
        <v>#VALUE!</v>
      </c>
      <c r="CJ321" s="1" t="e">
        <f t="shared" si="131"/>
        <v>#VALUE!</v>
      </c>
      <c r="CK321" s="1" t="e">
        <f t="shared" si="132"/>
        <v>#VALUE!</v>
      </c>
      <c r="CL321" s="1" t="e">
        <f t="shared" si="133"/>
        <v>#VALUE!</v>
      </c>
      <c r="CM321" s="1" t="e">
        <f t="shared" si="134"/>
        <v>#VALUE!</v>
      </c>
      <c r="CN321" s="1" t="e">
        <f t="shared" si="135"/>
        <v>#VALUE!</v>
      </c>
      <c r="CO321" s="2" t="b">
        <f t="shared" si="136"/>
        <v>1</v>
      </c>
      <c r="CP321" s="2" t="b">
        <f t="shared" si="137"/>
        <v>1</v>
      </c>
      <c r="CQ321" s="2" t="b">
        <f t="shared" si="138"/>
        <v>0</v>
      </c>
      <c r="CR321" s="6" t="str">
        <f t="shared" si="139"/>
        <v>Male</v>
      </c>
      <c r="CS321" s="7">
        <f t="shared" si="140"/>
        <v>1</v>
      </c>
      <c r="CT321" s="7">
        <f t="shared" si="141"/>
        <v>0</v>
      </c>
      <c r="CU321" s="7">
        <f t="shared" si="142"/>
        <v>0</v>
      </c>
      <c r="CV321" s="7">
        <f t="shared" si="143"/>
        <v>1</v>
      </c>
      <c r="CW321" s="7">
        <f t="shared" si="152"/>
        <v>0</v>
      </c>
      <c r="CX321" s="1" t="e">
        <f t="shared" si="153"/>
        <v>#VALUE!</v>
      </c>
      <c r="CY321" s="1" t="e">
        <f t="shared" si="154"/>
        <v>#VALUE!</v>
      </c>
      <c r="CZ321" s="2"/>
      <c r="DA321" s="2"/>
      <c r="DB321" s="2"/>
      <c r="DC321" s="2"/>
      <c r="DD321" s="2"/>
      <c r="DE321" s="2"/>
      <c r="DF321" s="2"/>
      <c r="DG321" s="1" t="e">
        <f t="shared" si="155"/>
        <v>#VALUE!</v>
      </c>
      <c r="DH321" s="2"/>
      <c r="DI321" s="2"/>
      <c r="DJ321" s="2"/>
      <c r="DK321" s="2"/>
      <c r="DL321" s="2"/>
      <c r="DM321" s="2"/>
      <c r="DN321" s="2"/>
      <c r="DO321" s="2"/>
      <c r="DP321" s="2"/>
      <c r="DQ321" s="2"/>
      <c r="DR321" s="2"/>
      <c r="DS321" s="2"/>
      <c r="DT321" s="2"/>
      <c r="DU321" s="2"/>
      <c r="DV321" s="2"/>
      <c r="DW321" s="2"/>
      <c r="DX321" s="2"/>
      <c r="DY321" s="2"/>
      <c r="DZ321" s="2"/>
      <c r="EA321" s="2"/>
    </row>
    <row r="322" spans="1:131" ht="116" x14ac:dyDescent="0.35">
      <c r="A322" s="2">
        <v>80</v>
      </c>
      <c r="B322" s="1" t="s">
        <v>13809</v>
      </c>
      <c r="C322" s="9">
        <v>44328</v>
      </c>
      <c r="D322" s="10" t="s">
        <v>13809</v>
      </c>
      <c r="E322" s="1" t="e">
        <f>ROUND((C322-D322)/365,0)</f>
        <v>#VALUE!</v>
      </c>
      <c r="F322" s="1" t="s">
        <v>127</v>
      </c>
      <c r="G322" s="1" t="s">
        <v>13809</v>
      </c>
      <c r="H322" s="1" t="s">
        <v>13809</v>
      </c>
      <c r="I322" s="2" t="s">
        <v>183</v>
      </c>
      <c r="J322" s="2" t="s">
        <v>109</v>
      </c>
      <c r="K322" s="2" t="s">
        <v>13809</v>
      </c>
      <c r="L322" s="9">
        <v>44324</v>
      </c>
      <c r="M322" s="2" t="s">
        <v>109</v>
      </c>
      <c r="N322" s="2" t="s">
        <v>13809</v>
      </c>
      <c r="O322" s="2" t="s">
        <v>110</v>
      </c>
      <c r="P322" s="2" t="s">
        <v>111</v>
      </c>
      <c r="S322" s="2" t="s">
        <v>111</v>
      </c>
      <c r="T322" s="2" t="s">
        <v>112</v>
      </c>
      <c r="U322" s="2" t="b">
        <f>OR(S322="yes",T322="yes")</f>
        <v>1</v>
      </c>
      <c r="V322" s="2" t="s">
        <v>113</v>
      </c>
      <c r="W322" s="1" t="s">
        <v>112</v>
      </c>
      <c r="X322" s="1" t="s">
        <v>110</v>
      </c>
      <c r="Y322" s="2" t="s">
        <v>112</v>
      </c>
      <c r="Z322" s="2" t="s">
        <v>111</v>
      </c>
      <c r="AA322" s="2" t="s">
        <v>112</v>
      </c>
      <c r="AB322" s="2">
        <v>3</v>
      </c>
      <c r="AC322" s="1" t="s">
        <v>111</v>
      </c>
      <c r="AF322" s="1" t="s">
        <v>111</v>
      </c>
      <c r="AJ322" s="1" t="s">
        <v>418</v>
      </c>
      <c r="AK322" s="1" t="s">
        <v>1676</v>
      </c>
      <c r="AL322" s="1" t="s">
        <v>184</v>
      </c>
      <c r="AM322" s="1">
        <v>1</v>
      </c>
      <c r="AN322" s="1" t="s">
        <v>1677</v>
      </c>
      <c r="AO322" s="1" t="s">
        <v>656</v>
      </c>
      <c r="AS322" s="1" t="s">
        <v>118</v>
      </c>
      <c r="AU322" s="1" t="s">
        <v>119</v>
      </c>
      <c r="AV322" s="1" t="s">
        <v>1678</v>
      </c>
      <c r="AW322" s="1" t="s">
        <v>918</v>
      </c>
      <c r="AX322" s="1">
        <v>30.4</v>
      </c>
      <c r="AZ322" s="1" t="s">
        <v>179</v>
      </c>
      <c r="BA322" s="1" t="s">
        <v>1679</v>
      </c>
      <c r="BG322" s="1" t="s">
        <v>1680</v>
      </c>
      <c r="BJ322" s="1" t="s">
        <v>112</v>
      </c>
      <c r="BQ322" s="1" t="s">
        <v>121</v>
      </c>
      <c r="BR322" s="1" t="s">
        <v>122</v>
      </c>
      <c r="BS322" s="1" t="s">
        <v>112</v>
      </c>
      <c r="BU322" s="34" t="s">
        <v>1681</v>
      </c>
      <c r="BV322" s="9">
        <v>44335</v>
      </c>
      <c r="BW322" s="34" t="s">
        <v>14179</v>
      </c>
      <c r="BX322" s="2" t="s">
        <v>111</v>
      </c>
      <c r="BY322" s="2" t="s">
        <v>123</v>
      </c>
      <c r="BZ322" s="2" t="s">
        <v>124</v>
      </c>
      <c r="CA322" s="2">
        <v>2</v>
      </c>
      <c r="CB322" s="1" t="s">
        <v>751</v>
      </c>
      <c r="CC322" s="2" t="s">
        <v>126</v>
      </c>
      <c r="CD322" s="1" t="e">
        <f t="shared" si="156"/>
        <v>#VALUE!</v>
      </c>
      <c r="CE322" s="1" t="e">
        <f t="shared" si="150"/>
        <v>#VALUE!</v>
      </c>
      <c r="CF322" s="1" t="e">
        <f t="shared" ref="CF322:CF385" si="157">AND(E322&gt;4,E322&lt;12,NOT(E322=""),NOT(E322="."))</f>
        <v>#VALUE!</v>
      </c>
      <c r="CG322" s="1" t="e">
        <f t="shared" ref="CG322:CG385" si="158">AND(E322&gt;11,E322&lt;16,NOT(E322=""),NOT(E322="."))</f>
        <v>#VALUE!</v>
      </c>
      <c r="CH322" s="1" t="e">
        <f t="shared" ref="CH322:CH385" si="159">AND(E322&gt;15,E322&lt;18)</f>
        <v>#VALUE!</v>
      </c>
      <c r="CI322" s="1" t="e">
        <f t="shared" ref="CI322:CI385" si="160">AND(E322&gt;17,E322&lt;25)</f>
        <v>#VALUE!</v>
      </c>
      <c r="CJ322" s="1" t="e">
        <f t="shared" ref="CJ322:CJ385" si="161">AND(E322&gt;24,E322&lt;30)</f>
        <v>#VALUE!</v>
      </c>
      <c r="CK322" s="1" t="e">
        <f t="shared" ref="CK322:CK385" si="162">AND(E322&gt;29,E322&lt;40)</f>
        <v>#VALUE!</v>
      </c>
      <c r="CL322" s="1" t="e">
        <f t="shared" ref="CL322:CL385" si="163">AND(E322&gt;39,E322&lt;50)</f>
        <v>#VALUE!</v>
      </c>
      <c r="CM322" s="1" t="e">
        <f t="shared" ref="CM322:CM385" si="164">AND(E322&gt;49,E322&lt;65)</f>
        <v>#VALUE!</v>
      </c>
      <c r="CN322" s="1" t="e">
        <f t="shared" ref="CN322:CN385" si="165">AND(E322&gt;64,NOT(E322="."),NOT(E322=""))</f>
        <v>#VALUE!</v>
      </c>
      <c r="CO322" s="2" t="b">
        <f t="shared" ref="CO322:CO385" si="166">AND(AB322&lt;7,NOT(AB322="."),NOT(AB322=""))</f>
        <v>1</v>
      </c>
      <c r="CP322" s="2" t="b">
        <f t="shared" ref="CP322:CP385" si="167">AND(AB322&lt;8,NOT(AB322="."),NOT(AB322=""))</f>
        <v>1</v>
      </c>
      <c r="CQ322" s="2" t="b">
        <f t="shared" ref="CQ322:CQ385" si="168">AND(AB322&gt;7,AB322&lt;22,NOT(AB322=""),NOT(AB322="."))</f>
        <v>0</v>
      </c>
      <c r="CR322" s="6" t="str">
        <f t="shared" ref="CR322:CR385" si="169">F322</f>
        <v>Male</v>
      </c>
      <c r="CS322" s="7">
        <f t="shared" ref="CS322:CS385" si="170">COUNTIF(J322,"=*pfizer*")</f>
        <v>1</v>
      </c>
      <c r="CT322" s="7">
        <f t="shared" ref="CT322:CT385" si="171">COUNTIF(J322,"=*moderna*")</f>
        <v>0</v>
      </c>
      <c r="CU322" s="7">
        <f t="shared" ref="CU322:CU385" si="172">COUNTIF(J322,"=*janssen*")</f>
        <v>0</v>
      </c>
      <c r="CV322" s="7">
        <f t="shared" ref="CV322:CV385" si="173">COUNTIF(M322,"=*pfizer*")</f>
        <v>1</v>
      </c>
      <c r="CW322" s="7">
        <f t="shared" si="152"/>
        <v>0</v>
      </c>
      <c r="CX322" s="1" t="e">
        <f t="shared" si="153"/>
        <v>#VALUE!</v>
      </c>
      <c r="CY322" s="1" t="e">
        <f t="shared" si="154"/>
        <v>#VALUE!</v>
      </c>
      <c r="DG322" s="1" t="e">
        <f t="shared" si="155"/>
        <v>#VALUE!</v>
      </c>
    </row>
    <row r="323" spans="1:131" x14ac:dyDescent="0.35">
      <c r="A323" s="2">
        <v>211</v>
      </c>
      <c r="B323" s="1" t="s">
        <v>13809</v>
      </c>
      <c r="C323" s="9">
        <v>44328</v>
      </c>
      <c r="D323" s="10" t="s">
        <v>13809</v>
      </c>
      <c r="E323" s="1">
        <v>21</v>
      </c>
      <c r="F323" s="1" t="s">
        <v>127</v>
      </c>
      <c r="G323" s="1" t="s">
        <v>13809</v>
      </c>
      <c r="H323" s="1" t="s">
        <v>13809</v>
      </c>
      <c r="K323" s="2" t="s">
        <v>13809</v>
      </c>
      <c r="L323" s="9">
        <v>44324</v>
      </c>
      <c r="M323" s="2" t="s">
        <v>128</v>
      </c>
      <c r="N323" s="2" t="s">
        <v>13809</v>
      </c>
      <c r="O323" s="2" t="s">
        <v>110</v>
      </c>
      <c r="P323" s="2" t="s">
        <v>111</v>
      </c>
      <c r="S323" s="2" t="s">
        <v>112</v>
      </c>
      <c r="T323" s="2" t="s">
        <v>112</v>
      </c>
      <c r="U323" s="2" t="b">
        <v>1</v>
      </c>
      <c r="V323" s="2" t="s">
        <v>113</v>
      </c>
      <c r="W323" s="1" t="s">
        <v>112</v>
      </c>
      <c r="X323" s="1" t="s">
        <v>110</v>
      </c>
      <c r="Y323" s="2" t="s">
        <v>112</v>
      </c>
      <c r="Z323" s="2" t="s">
        <v>111</v>
      </c>
      <c r="AA323" s="2" t="s">
        <v>112</v>
      </c>
      <c r="AB323" s="2">
        <v>1</v>
      </c>
      <c r="AF323" s="1" t="s">
        <v>111</v>
      </c>
      <c r="AJ323" s="1" t="s">
        <v>115</v>
      </c>
      <c r="AK323" s="1" t="s">
        <v>201</v>
      </c>
      <c r="AN323" s="1" t="s">
        <v>1682</v>
      </c>
      <c r="AO323" s="1" t="s">
        <v>117</v>
      </c>
      <c r="AS323" s="1" t="s">
        <v>118</v>
      </c>
      <c r="AU323" s="1" t="s">
        <v>197</v>
      </c>
      <c r="AZ323" s="1" t="s">
        <v>155</v>
      </c>
      <c r="BA323" s="1">
        <v>1.66</v>
      </c>
      <c r="BJ323" s="1" t="s">
        <v>112</v>
      </c>
      <c r="BK323" s="1" t="s">
        <v>112</v>
      </c>
      <c r="BL323" s="1" t="s">
        <v>142</v>
      </c>
      <c r="BQ323" s="1" t="s">
        <v>121</v>
      </c>
      <c r="BR323" s="1" t="s">
        <v>122</v>
      </c>
      <c r="BS323" s="1" t="s">
        <v>112</v>
      </c>
      <c r="BX323" s="2" t="s">
        <v>111</v>
      </c>
      <c r="BY323" s="2" t="s">
        <v>123</v>
      </c>
      <c r="BZ323" s="2" t="s">
        <v>124</v>
      </c>
      <c r="CA323" s="2">
        <v>2</v>
      </c>
      <c r="CB323" s="1" t="s">
        <v>169</v>
      </c>
      <c r="CC323" s="2" t="s">
        <v>126</v>
      </c>
      <c r="CD323" s="1" t="b">
        <f t="shared" si="156"/>
        <v>1</v>
      </c>
      <c r="CE323" s="1" t="b">
        <f t="shared" si="150"/>
        <v>0</v>
      </c>
      <c r="CF323" s="1" t="b">
        <f t="shared" si="157"/>
        <v>0</v>
      </c>
      <c r="CG323" s="1" t="b">
        <f t="shared" si="158"/>
        <v>0</v>
      </c>
      <c r="CH323" s="1" t="b">
        <f t="shared" si="159"/>
        <v>0</v>
      </c>
      <c r="CI323" s="1" t="b">
        <f t="shared" si="160"/>
        <v>1</v>
      </c>
      <c r="CJ323" s="1" t="b">
        <f t="shared" si="161"/>
        <v>0</v>
      </c>
      <c r="CK323" s="1" t="b">
        <f t="shared" si="162"/>
        <v>0</v>
      </c>
      <c r="CL323" s="1" t="b">
        <f t="shared" si="163"/>
        <v>0</v>
      </c>
      <c r="CM323" s="1" t="b">
        <f t="shared" si="164"/>
        <v>0</v>
      </c>
      <c r="CN323" s="1" t="b">
        <f t="shared" si="165"/>
        <v>0</v>
      </c>
      <c r="CO323" s="2" t="b">
        <f t="shared" si="166"/>
        <v>1</v>
      </c>
      <c r="CP323" s="2" t="b">
        <f t="shared" si="167"/>
        <v>1</v>
      </c>
      <c r="CQ323" s="2" t="b">
        <f t="shared" si="168"/>
        <v>0</v>
      </c>
      <c r="CR323" s="6" t="str">
        <f t="shared" si="169"/>
        <v>Male</v>
      </c>
      <c r="CS323" s="7">
        <f t="shared" si="170"/>
        <v>0</v>
      </c>
      <c r="CT323" s="7">
        <f t="shared" si="171"/>
        <v>0</v>
      </c>
      <c r="CU323" s="7">
        <f t="shared" si="172"/>
        <v>0</v>
      </c>
      <c r="CV323" s="7">
        <f t="shared" si="173"/>
        <v>0</v>
      </c>
      <c r="CW323" s="7">
        <f t="shared" si="152"/>
        <v>1</v>
      </c>
      <c r="CX323" s="1" t="b">
        <f t="shared" si="153"/>
        <v>1</v>
      </c>
      <c r="CY323" s="1" t="b">
        <f t="shared" si="154"/>
        <v>1</v>
      </c>
      <c r="DG323" s="1" t="b">
        <f t="shared" si="155"/>
        <v>0</v>
      </c>
    </row>
    <row r="324" spans="1:131" ht="116" x14ac:dyDescent="0.35">
      <c r="A324" s="2">
        <v>213</v>
      </c>
      <c r="B324" s="1" t="s">
        <v>13809</v>
      </c>
      <c r="C324" s="9">
        <v>44328</v>
      </c>
      <c r="D324" s="10" t="s">
        <v>13809</v>
      </c>
      <c r="E324" s="1" t="e">
        <f>ROUND((C324-D324)/365,0)</f>
        <v>#VALUE!</v>
      </c>
      <c r="F324" s="1" t="s">
        <v>127</v>
      </c>
      <c r="G324" s="1" t="s">
        <v>13809</v>
      </c>
      <c r="H324" s="1" t="s">
        <v>13809</v>
      </c>
      <c r="I324" s="9">
        <v>44294</v>
      </c>
      <c r="J324" s="2" t="s">
        <v>109</v>
      </c>
      <c r="K324" s="2" t="s">
        <v>13809</v>
      </c>
      <c r="L324" s="9">
        <v>44315</v>
      </c>
      <c r="M324" s="2" t="s">
        <v>109</v>
      </c>
      <c r="N324" s="2" t="s">
        <v>13809</v>
      </c>
      <c r="O324" s="2" t="s">
        <v>110</v>
      </c>
      <c r="P324" s="2" t="s">
        <v>111</v>
      </c>
      <c r="S324" s="2" t="s">
        <v>111</v>
      </c>
      <c r="T324" s="2" t="s">
        <v>112</v>
      </c>
      <c r="U324" s="2" t="b">
        <f>OR(S324="yes",T324="yes")</f>
        <v>1</v>
      </c>
      <c r="V324" s="2" t="s">
        <v>113</v>
      </c>
      <c r="W324" s="1" t="s">
        <v>112</v>
      </c>
      <c r="X324" s="1" t="s">
        <v>110</v>
      </c>
      <c r="Y324" s="2" t="s">
        <v>112</v>
      </c>
      <c r="Z324" s="2" t="s">
        <v>111</v>
      </c>
      <c r="AA324" s="2" t="s">
        <v>112</v>
      </c>
      <c r="AB324" s="2">
        <v>1</v>
      </c>
      <c r="AC324" s="1" t="s">
        <v>111</v>
      </c>
      <c r="AF324" s="1" t="s">
        <v>111</v>
      </c>
      <c r="AJ324" s="1" t="s">
        <v>115</v>
      </c>
      <c r="AK324" s="1" t="s">
        <v>201</v>
      </c>
      <c r="AN324" s="1" t="s">
        <v>1683</v>
      </c>
      <c r="AO324" s="1" t="s">
        <v>117</v>
      </c>
      <c r="AS324" s="1" t="s">
        <v>118</v>
      </c>
      <c r="AU324" s="1" t="s">
        <v>132</v>
      </c>
      <c r="AZ324" s="1" t="s">
        <v>120</v>
      </c>
      <c r="BA324" s="1" t="s">
        <v>1684</v>
      </c>
      <c r="BG324" s="1" t="s">
        <v>1685</v>
      </c>
      <c r="BH324" s="1" t="s">
        <v>1686</v>
      </c>
      <c r="BI324" s="1" t="s">
        <v>112</v>
      </c>
      <c r="BJ324" s="1" t="s">
        <v>112</v>
      </c>
      <c r="BK324" s="1" t="s">
        <v>112</v>
      </c>
      <c r="BL324" s="1" t="s">
        <v>142</v>
      </c>
      <c r="BQ324" s="1" t="s">
        <v>121</v>
      </c>
      <c r="BR324" s="1" t="s">
        <v>122</v>
      </c>
      <c r="BS324" s="1" t="s">
        <v>112</v>
      </c>
      <c r="BU324" s="34" t="s">
        <v>1687</v>
      </c>
      <c r="BV324" s="9">
        <v>44351</v>
      </c>
      <c r="BW324" s="34" t="s">
        <v>14180</v>
      </c>
      <c r="BX324" s="2" t="s">
        <v>111</v>
      </c>
      <c r="BY324" s="2" t="s">
        <v>123</v>
      </c>
      <c r="BZ324" s="2" t="s">
        <v>124</v>
      </c>
      <c r="CA324" s="2">
        <v>2</v>
      </c>
      <c r="CB324" s="1" t="s">
        <v>143</v>
      </c>
      <c r="CC324" s="2" t="s">
        <v>126</v>
      </c>
      <c r="CD324" s="1" t="e">
        <f t="shared" si="156"/>
        <v>#VALUE!</v>
      </c>
      <c r="CE324" s="1" t="e">
        <f t="shared" si="150"/>
        <v>#VALUE!</v>
      </c>
      <c r="CF324" s="1" t="e">
        <f t="shared" si="157"/>
        <v>#VALUE!</v>
      </c>
      <c r="CG324" s="1" t="e">
        <f t="shared" si="158"/>
        <v>#VALUE!</v>
      </c>
      <c r="CH324" s="1" t="e">
        <f t="shared" si="159"/>
        <v>#VALUE!</v>
      </c>
      <c r="CI324" s="1" t="e">
        <f t="shared" si="160"/>
        <v>#VALUE!</v>
      </c>
      <c r="CJ324" s="1" t="e">
        <f t="shared" si="161"/>
        <v>#VALUE!</v>
      </c>
      <c r="CK324" s="1" t="e">
        <f t="shared" si="162"/>
        <v>#VALUE!</v>
      </c>
      <c r="CL324" s="1" t="e">
        <f t="shared" si="163"/>
        <v>#VALUE!</v>
      </c>
      <c r="CM324" s="1" t="e">
        <f t="shared" si="164"/>
        <v>#VALUE!</v>
      </c>
      <c r="CN324" s="1" t="e">
        <f t="shared" si="165"/>
        <v>#VALUE!</v>
      </c>
      <c r="CO324" s="2" t="b">
        <f t="shared" si="166"/>
        <v>1</v>
      </c>
      <c r="CP324" s="2" t="b">
        <f t="shared" si="167"/>
        <v>1</v>
      </c>
      <c r="CQ324" s="2" t="b">
        <f t="shared" si="168"/>
        <v>0</v>
      </c>
      <c r="CR324" s="6" t="str">
        <f t="shared" si="169"/>
        <v>Male</v>
      </c>
      <c r="CS324" s="7">
        <f t="shared" si="170"/>
        <v>1</v>
      </c>
      <c r="CT324" s="7">
        <f t="shared" si="171"/>
        <v>0</v>
      </c>
      <c r="CU324" s="7">
        <f t="shared" si="172"/>
        <v>0</v>
      </c>
      <c r="CV324" s="7">
        <f t="shared" si="173"/>
        <v>1</v>
      </c>
      <c r="CW324" s="7">
        <f t="shared" si="152"/>
        <v>0</v>
      </c>
      <c r="CX324" s="1" t="e">
        <f t="shared" si="153"/>
        <v>#VALUE!</v>
      </c>
      <c r="CY324" s="1" t="e">
        <f t="shared" si="154"/>
        <v>#VALUE!</v>
      </c>
      <c r="DG324" s="1" t="e">
        <f t="shared" si="155"/>
        <v>#VALUE!</v>
      </c>
    </row>
    <row r="325" spans="1:131" ht="116" x14ac:dyDescent="0.35">
      <c r="B325" s="1" t="s">
        <v>13809</v>
      </c>
      <c r="C325" s="9">
        <v>44328</v>
      </c>
      <c r="D325" s="10" t="s">
        <v>13809</v>
      </c>
      <c r="E325" s="1">
        <v>31</v>
      </c>
      <c r="F325" s="1" t="s">
        <v>127</v>
      </c>
      <c r="G325" s="1" t="s">
        <v>13809</v>
      </c>
      <c r="H325" s="1" t="s">
        <v>13809</v>
      </c>
      <c r="I325" s="9">
        <v>44232</v>
      </c>
      <c r="J325" s="2" t="s">
        <v>109</v>
      </c>
      <c r="K325" s="2" t="s">
        <v>13809</v>
      </c>
      <c r="L325" s="9">
        <v>44260</v>
      </c>
      <c r="M325" s="2" t="s">
        <v>109</v>
      </c>
      <c r="N325" s="2" t="s">
        <v>13809</v>
      </c>
      <c r="O325" s="2" t="s">
        <v>110</v>
      </c>
      <c r="P325" s="2" t="s">
        <v>111</v>
      </c>
      <c r="S325" s="2" t="s">
        <v>112</v>
      </c>
      <c r="T325" s="2" t="s">
        <v>111</v>
      </c>
      <c r="U325" s="2" t="b">
        <v>1</v>
      </c>
      <c r="V325" s="2" t="s">
        <v>113</v>
      </c>
      <c r="W325" s="1" t="s">
        <v>112</v>
      </c>
      <c r="X325" s="1" t="s">
        <v>138</v>
      </c>
      <c r="Y325" s="2" t="s">
        <v>112</v>
      </c>
      <c r="Z325" s="2" t="s">
        <v>112</v>
      </c>
      <c r="AA325" s="2" t="s">
        <v>112</v>
      </c>
      <c r="AB325" s="2">
        <v>1</v>
      </c>
      <c r="AC325" s="1" t="s">
        <v>111</v>
      </c>
      <c r="AF325" s="1" t="s">
        <v>111</v>
      </c>
      <c r="AJ325" s="1" t="s">
        <v>115</v>
      </c>
      <c r="AK325" s="1" t="s">
        <v>150</v>
      </c>
      <c r="AO325" s="1" t="s">
        <v>130</v>
      </c>
      <c r="AS325" s="1" t="s">
        <v>229</v>
      </c>
      <c r="AU325" s="1" t="s">
        <v>132</v>
      </c>
      <c r="AZ325" s="1" t="s">
        <v>310</v>
      </c>
      <c r="BA325" s="1" t="s">
        <v>1688</v>
      </c>
      <c r="BE325" s="1">
        <v>17</v>
      </c>
      <c r="BG325" s="1" t="s">
        <v>1689</v>
      </c>
      <c r="BJ325" s="1" t="s">
        <v>112</v>
      </c>
      <c r="BK325" s="1" t="s">
        <v>112</v>
      </c>
      <c r="BL325" s="1" t="s">
        <v>142</v>
      </c>
      <c r="BQ325" s="1" t="s">
        <v>121</v>
      </c>
      <c r="BR325" s="1" t="s">
        <v>122</v>
      </c>
      <c r="BS325" s="1" t="s">
        <v>112</v>
      </c>
      <c r="BU325" s="34" t="s">
        <v>1690</v>
      </c>
      <c r="BV325" s="9">
        <v>44409</v>
      </c>
      <c r="BW325" s="34" t="s">
        <v>14181</v>
      </c>
      <c r="BY325" s="2" t="s">
        <v>153</v>
      </c>
      <c r="BZ325" s="2" t="s">
        <v>124</v>
      </c>
      <c r="CA325" s="2">
        <v>2</v>
      </c>
      <c r="CB325" s="1" t="s">
        <v>199</v>
      </c>
      <c r="CC325" s="2" t="s">
        <v>126</v>
      </c>
      <c r="CD325" s="1" t="b">
        <f t="shared" si="156"/>
        <v>0</v>
      </c>
      <c r="CE325" s="1" t="b">
        <f t="shared" si="150"/>
        <v>0</v>
      </c>
      <c r="CF325" s="1" t="b">
        <f t="shared" si="157"/>
        <v>0</v>
      </c>
      <c r="CG325" s="1" t="b">
        <f t="shared" si="158"/>
        <v>0</v>
      </c>
      <c r="CH325" s="1" t="b">
        <f t="shared" si="159"/>
        <v>0</v>
      </c>
      <c r="CI325" s="1" t="b">
        <f t="shared" si="160"/>
        <v>0</v>
      </c>
      <c r="CJ325" s="1" t="b">
        <f t="shared" si="161"/>
        <v>0</v>
      </c>
      <c r="CK325" s="1" t="b">
        <f t="shared" si="162"/>
        <v>1</v>
      </c>
      <c r="CL325" s="1" t="b">
        <f t="shared" si="163"/>
        <v>0</v>
      </c>
      <c r="CM325" s="1" t="b">
        <f t="shared" si="164"/>
        <v>0</v>
      </c>
      <c r="CN325" s="1" t="b">
        <f t="shared" si="165"/>
        <v>0</v>
      </c>
      <c r="CO325" s="2" t="b">
        <f t="shared" si="166"/>
        <v>1</v>
      </c>
      <c r="CP325" s="2" t="b">
        <f t="shared" si="167"/>
        <v>1</v>
      </c>
      <c r="CQ325" s="2" t="b">
        <f t="shared" si="168"/>
        <v>0</v>
      </c>
      <c r="CR325" s="6" t="str">
        <f t="shared" si="169"/>
        <v>Male</v>
      </c>
      <c r="CS325" s="7">
        <f t="shared" si="170"/>
        <v>1</v>
      </c>
      <c r="CT325" s="7">
        <f t="shared" si="171"/>
        <v>0</v>
      </c>
      <c r="CU325" s="7">
        <f t="shared" si="172"/>
        <v>0</v>
      </c>
      <c r="CV325" s="7">
        <f t="shared" si="173"/>
        <v>1</v>
      </c>
      <c r="CW325" s="7">
        <f t="shared" si="152"/>
        <v>0</v>
      </c>
      <c r="CX325" s="1" t="b">
        <f t="shared" si="153"/>
        <v>0</v>
      </c>
      <c r="CY325" s="1" t="b">
        <f t="shared" si="154"/>
        <v>1</v>
      </c>
      <c r="DG325" s="1" t="b">
        <f t="shared" si="155"/>
        <v>0</v>
      </c>
    </row>
    <row r="326" spans="1:131" ht="409.5" x14ac:dyDescent="0.35">
      <c r="A326" s="2">
        <v>335</v>
      </c>
      <c r="B326" s="1" t="s">
        <v>13809</v>
      </c>
      <c r="C326" s="9">
        <v>44328</v>
      </c>
      <c r="D326" s="10" t="s">
        <v>13809</v>
      </c>
      <c r="E326" s="1" t="e">
        <f>ROUND((C326-D326)/365,0)</f>
        <v>#VALUE!</v>
      </c>
      <c r="F326" s="1" t="s">
        <v>127</v>
      </c>
      <c r="G326" s="1" t="s">
        <v>13809</v>
      </c>
      <c r="H326" s="1" t="s">
        <v>13809</v>
      </c>
      <c r="I326" s="9">
        <v>44321</v>
      </c>
      <c r="J326" s="2" t="s">
        <v>109</v>
      </c>
      <c r="K326" s="2" t="s">
        <v>13809</v>
      </c>
      <c r="N326" s="2" t="s">
        <v>13809</v>
      </c>
      <c r="O326" s="2" t="s">
        <v>110</v>
      </c>
      <c r="P326" s="2" t="s">
        <v>111</v>
      </c>
      <c r="T326" s="2" t="s">
        <v>112</v>
      </c>
      <c r="U326" s="2" t="b">
        <f>OR(S326="yes",T326="yes")</f>
        <v>1</v>
      </c>
      <c r="V326" s="2" t="s">
        <v>113</v>
      </c>
      <c r="W326" s="1" t="s">
        <v>112</v>
      </c>
      <c r="X326" s="1" t="s">
        <v>114</v>
      </c>
      <c r="Y326" s="2" t="s">
        <v>112</v>
      </c>
      <c r="Z326" s="2" t="s">
        <v>112</v>
      </c>
      <c r="AB326" s="2">
        <v>2</v>
      </c>
      <c r="AC326" s="1" t="s">
        <v>111</v>
      </c>
      <c r="AF326" s="1" t="s">
        <v>111</v>
      </c>
      <c r="AK326" s="1" t="s">
        <v>1652</v>
      </c>
      <c r="AO326" s="1" t="s">
        <v>656</v>
      </c>
      <c r="AS326" s="1" t="s">
        <v>118</v>
      </c>
      <c r="AU326" s="1" t="s">
        <v>238</v>
      </c>
      <c r="AX326" s="1">
        <v>57</v>
      </c>
      <c r="AZ326" s="1" t="s">
        <v>310</v>
      </c>
      <c r="BA326" s="1">
        <v>10.9</v>
      </c>
      <c r="BE326" s="1">
        <v>62.4</v>
      </c>
      <c r="BG326" s="1">
        <v>1.8</v>
      </c>
      <c r="BJ326" s="1" t="s">
        <v>112</v>
      </c>
      <c r="BQ326" s="1" t="s">
        <v>121</v>
      </c>
      <c r="BR326" s="1" t="s">
        <v>122</v>
      </c>
      <c r="BS326" s="1" t="s">
        <v>112</v>
      </c>
      <c r="BU326" s="34" t="s">
        <v>1691</v>
      </c>
      <c r="BV326" s="9">
        <v>44327</v>
      </c>
      <c r="BW326" s="34" t="s">
        <v>14182</v>
      </c>
      <c r="BX326" s="2" t="s">
        <v>111</v>
      </c>
      <c r="BY326" s="2" t="s">
        <v>123</v>
      </c>
      <c r="BZ326" s="2" t="s">
        <v>124</v>
      </c>
      <c r="CA326" s="2">
        <v>1</v>
      </c>
      <c r="CB326" s="1" t="s">
        <v>751</v>
      </c>
      <c r="CC326" s="2" t="s">
        <v>126</v>
      </c>
      <c r="CD326" s="1" t="e">
        <f t="shared" si="156"/>
        <v>#VALUE!</v>
      </c>
      <c r="CE326" s="1" t="e">
        <f t="shared" si="150"/>
        <v>#VALUE!</v>
      </c>
      <c r="CF326" s="1" t="e">
        <f t="shared" si="157"/>
        <v>#VALUE!</v>
      </c>
      <c r="CG326" s="1" t="e">
        <f t="shared" si="158"/>
        <v>#VALUE!</v>
      </c>
      <c r="CH326" s="1" t="e">
        <f t="shared" si="159"/>
        <v>#VALUE!</v>
      </c>
      <c r="CI326" s="1" t="e">
        <f t="shared" si="160"/>
        <v>#VALUE!</v>
      </c>
      <c r="CJ326" s="1" t="e">
        <f t="shared" si="161"/>
        <v>#VALUE!</v>
      </c>
      <c r="CK326" s="1" t="e">
        <f t="shared" si="162"/>
        <v>#VALUE!</v>
      </c>
      <c r="CL326" s="1" t="e">
        <f t="shared" si="163"/>
        <v>#VALUE!</v>
      </c>
      <c r="CM326" s="1" t="e">
        <f t="shared" si="164"/>
        <v>#VALUE!</v>
      </c>
      <c r="CN326" s="1" t="e">
        <f t="shared" si="165"/>
        <v>#VALUE!</v>
      </c>
      <c r="CO326" s="2" t="b">
        <f t="shared" si="166"/>
        <v>1</v>
      </c>
      <c r="CP326" s="2" t="b">
        <f t="shared" si="167"/>
        <v>1</v>
      </c>
      <c r="CQ326" s="2" t="b">
        <f t="shared" si="168"/>
        <v>0</v>
      </c>
      <c r="CR326" s="6" t="str">
        <f t="shared" si="169"/>
        <v>Male</v>
      </c>
      <c r="CS326" s="7">
        <f t="shared" si="170"/>
        <v>1</v>
      </c>
      <c r="CT326" s="7">
        <f t="shared" si="171"/>
        <v>0</v>
      </c>
      <c r="CU326" s="7">
        <f t="shared" si="172"/>
        <v>0</v>
      </c>
      <c r="CV326" s="7">
        <f t="shared" si="173"/>
        <v>0</v>
      </c>
      <c r="CW326" s="7">
        <f t="shared" si="152"/>
        <v>0</v>
      </c>
      <c r="CX326" s="1" t="e">
        <f t="shared" si="153"/>
        <v>#VALUE!</v>
      </c>
      <c r="CY326" s="1" t="e">
        <f t="shared" si="154"/>
        <v>#VALUE!</v>
      </c>
      <c r="DG326" s="1" t="e">
        <f t="shared" si="155"/>
        <v>#VALUE!</v>
      </c>
    </row>
    <row r="327" spans="1:131" ht="101.5" x14ac:dyDescent="0.35">
      <c r="B327" s="1" t="s">
        <v>13809</v>
      </c>
      <c r="C327" s="9">
        <v>44328</v>
      </c>
      <c r="D327" s="10" t="s">
        <v>13809</v>
      </c>
      <c r="E327" s="1">
        <v>22</v>
      </c>
      <c r="F327" s="1" t="s">
        <v>127</v>
      </c>
      <c r="G327" s="1" t="s">
        <v>13809</v>
      </c>
      <c r="H327" s="1" t="s">
        <v>13809</v>
      </c>
      <c r="K327" s="2" t="s">
        <v>13809</v>
      </c>
      <c r="L327" s="9">
        <v>44323</v>
      </c>
      <c r="M327" s="2" t="s">
        <v>128</v>
      </c>
      <c r="N327" s="2" t="s">
        <v>13809</v>
      </c>
      <c r="O327" s="2" t="s">
        <v>110</v>
      </c>
      <c r="P327" s="2" t="s">
        <v>111</v>
      </c>
      <c r="S327" s="2" t="s">
        <v>112</v>
      </c>
      <c r="T327" s="2" t="s">
        <v>111</v>
      </c>
      <c r="U327" s="2" t="b">
        <f>OR(S327="yes",T327="yes")</f>
        <v>1</v>
      </c>
      <c r="V327" s="2" t="s">
        <v>113</v>
      </c>
      <c r="W327" s="1" t="s">
        <v>111</v>
      </c>
      <c r="Y327" s="2" t="s">
        <v>112</v>
      </c>
      <c r="BA327" s="21">
        <v>10.02</v>
      </c>
      <c r="BJ327" s="1" t="s">
        <v>112</v>
      </c>
      <c r="BW327" s="34" t="s">
        <v>1692</v>
      </c>
      <c r="BX327" s="2" t="s">
        <v>111</v>
      </c>
      <c r="BY327" s="2" t="s">
        <v>123</v>
      </c>
      <c r="BZ327" s="2" t="s">
        <v>124</v>
      </c>
      <c r="CA327" s="2">
        <v>2</v>
      </c>
      <c r="CC327" s="2" t="s">
        <v>126</v>
      </c>
      <c r="CD327" s="1" t="b">
        <f t="shared" si="156"/>
        <v>1</v>
      </c>
      <c r="CE327" s="1" t="b">
        <f t="shared" si="150"/>
        <v>0</v>
      </c>
      <c r="CF327" s="1" t="b">
        <f t="shared" si="157"/>
        <v>0</v>
      </c>
      <c r="CG327" s="1" t="b">
        <f t="shared" si="158"/>
        <v>0</v>
      </c>
      <c r="CH327" s="1" t="b">
        <f t="shared" si="159"/>
        <v>0</v>
      </c>
      <c r="CI327" s="1" t="b">
        <f t="shared" si="160"/>
        <v>1</v>
      </c>
      <c r="CJ327" s="1" t="b">
        <f t="shared" si="161"/>
        <v>0</v>
      </c>
      <c r="CK327" s="1" t="b">
        <f t="shared" si="162"/>
        <v>0</v>
      </c>
      <c r="CL327" s="1" t="b">
        <f t="shared" si="163"/>
        <v>0</v>
      </c>
      <c r="CM327" s="1" t="b">
        <f t="shared" si="164"/>
        <v>0</v>
      </c>
      <c r="CN327" s="1" t="b">
        <f t="shared" si="165"/>
        <v>0</v>
      </c>
      <c r="CO327" s="2" t="b">
        <f t="shared" si="166"/>
        <v>0</v>
      </c>
      <c r="CP327" s="2" t="b">
        <f t="shared" si="167"/>
        <v>0</v>
      </c>
      <c r="CQ327" s="2" t="b">
        <f t="shared" si="168"/>
        <v>0</v>
      </c>
      <c r="CR327" s="6" t="str">
        <f t="shared" si="169"/>
        <v>Male</v>
      </c>
      <c r="CS327" s="7">
        <f t="shared" si="170"/>
        <v>0</v>
      </c>
      <c r="CT327" s="7">
        <f t="shared" si="171"/>
        <v>0</v>
      </c>
      <c r="CU327" s="7">
        <f t="shared" si="172"/>
        <v>0</v>
      </c>
      <c r="CV327" s="7">
        <f t="shared" si="173"/>
        <v>0</v>
      </c>
      <c r="CW327" s="7">
        <f t="shared" si="152"/>
        <v>1</v>
      </c>
      <c r="CX327" s="1" t="b">
        <f t="shared" si="153"/>
        <v>1</v>
      </c>
      <c r="CY327" s="1" t="b">
        <f t="shared" si="154"/>
        <v>1</v>
      </c>
      <c r="DG327" s="1" t="b">
        <f t="shared" si="155"/>
        <v>0</v>
      </c>
    </row>
    <row r="328" spans="1:131" ht="29" x14ac:dyDescent="0.35">
      <c r="A328" s="2">
        <v>303</v>
      </c>
      <c r="B328" s="1" t="s">
        <v>13809</v>
      </c>
      <c r="C328" s="9">
        <v>44328</v>
      </c>
      <c r="D328" s="10" t="s">
        <v>13809</v>
      </c>
      <c r="E328" s="1" t="e">
        <f>ROUND((C328-D328)/365,0)</f>
        <v>#VALUE!</v>
      </c>
      <c r="F328" s="1" t="s">
        <v>127</v>
      </c>
      <c r="G328" s="1" t="s">
        <v>13809</v>
      </c>
      <c r="H328" s="1" t="s">
        <v>13809</v>
      </c>
      <c r="J328" s="2" t="s">
        <v>128</v>
      </c>
      <c r="K328" s="2" t="s">
        <v>13809</v>
      </c>
      <c r="L328" s="9">
        <v>44236</v>
      </c>
      <c r="M328" s="2" t="s">
        <v>128</v>
      </c>
      <c r="N328" s="2" t="s">
        <v>13809</v>
      </c>
      <c r="O328" s="2" t="s">
        <v>110</v>
      </c>
      <c r="P328" s="2" t="s">
        <v>111</v>
      </c>
      <c r="S328" s="2" t="s">
        <v>112</v>
      </c>
      <c r="T328" s="2" t="s">
        <v>111</v>
      </c>
      <c r="U328" s="2" t="b">
        <f>OR(S328="yes",T328="yes")</f>
        <v>1</v>
      </c>
      <c r="V328" s="2" t="s">
        <v>113</v>
      </c>
      <c r="W328" s="1" t="s">
        <v>112</v>
      </c>
      <c r="X328" s="1" t="s">
        <v>114</v>
      </c>
      <c r="Y328" s="2" t="s">
        <v>112</v>
      </c>
      <c r="AA328" s="2" t="s">
        <v>112</v>
      </c>
      <c r="AB328" s="2">
        <v>3</v>
      </c>
      <c r="AC328" s="1" t="s">
        <v>111</v>
      </c>
      <c r="AF328" s="1" t="s">
        <v>111</v>
      </c>
      <c r="AJ328" s="1" t="s">
        <v>115</v>
      </c>
      <c r="AK328" s="1" t="s">
        <v>129</v>
      </c>
      <c r="AO328" s="1" t="s">
        <v>117</v>
      </c>
      <c r="AS328" s="1" t="s">
        <v>118</v>
      </c>
      <c r="AU328" s="1" t="s">
        <v>132</v>
      </c>
      <c r="AZ328" s="1" t="s">
        <v>208</v>
      </c>
      <c r="BA328" s="1">
        <v>1.44</v>
      </c>
      <c r="BD328" s="1">
        <v>192</v>
      </c>
      <c r="BG328" s="1">
        <v>47.8</v>
      </c>
      <c r="BI328" s="1" t="s">
        <v>112</v>
      </c>
      <c r="BJ328" s="1" t="s">
        <v>112</v>
      </c>
      <c r="BK328" s="1" t="s">
        <v>112</v>
      </c>
      <c r="BL328" s="1" t="s">
        <v>1693</v>
      </c>
      <c r="BQ328" s="1" t="s">
        <v>121</v>
      </c>
      <c r="BR328" s="1" t="s">
        <v>122</v>
      </c>
      <c r="BS328" s="1" t="s">
        <v>112</v>
      </c>
      <c r="BU328" s="34" t="s">
        <v>1694</v>
      </c>
      <c r="BV328" s="9">
        <v>44263</v>
      </c>
      <c r="BX328" s="2" t="s">
        <v>111</v>
      </c>
      <c r="BY328" s="2" t="s">
        <v>156</v>
      </c>
      <c r="BZ328" s="2" t="s">
        <v>124</v>
      </c>
      <c r="CA328" s="2">
        <v>2</v>
      </c>
      <c r="CB328" s="1" t="s">
        <v>199</v>
      </c>
      <c r="CC328" s="2" t="s">
        <v>126</v>
      </c>
      <c r="CD328" s="1" t="e">
        <f t="shared" si="156"/>
        <v>#VALUE!</v>
      </c>
      <c r="CE328" s="1" t="e">
        <f t="shared" si="150"/>
        <v>#VALUE!</v>
      </c>
      <c r="CF328" s="1" t="e">
        <f t="shared" si="157"/>
        <v>#VALUE!</v>
      </c>
      <c r="CG328" s="1" t="e">
        <f t="shared" si="158"/>
        <v>#VALUE!</v>
      </c>
      <c r="CH328" s="1" t="e">
        <f t="shared" si="159"/>
        <v>#VALUE!</v>
      </c>
      <c r="CI328" s="1" t="e">
        <f t="shared" si="160"/>
        <v>#VALUE!</v>
      </c>
      <c r="CJ328" s="1" t="e">
        <f t="shared" si="161"/>
        <v>#VALUE!</v>
      </c>
      <c r="CK328" s="1" t="e">
        <f t="shared" si="162"/>
        <v>#VALUE!</v>
      </c>
      <c r="CL328" s="1" t="e">
        <f t="shared" si="163"/>
        <v>#VALUE!</v>
      </c>
      <c r="CM328" s="1" t="e">
        <f t="shared" si="164"/>
        <v>#VALUE!</v>
      </c>
      <c r="CN328" s="1" t="e">
        <f t="shared" si="165"/>
        <v>#VALUE!</v>
      </c>
      <c r="CO328" s="2" t="b">
        <f t="shared" si="166"/>
        <v>1</v>
      </c>
      <c r="CP328" s="2" t="b">
        <f t="shared" si="167"/>
        <v>1</v>
      </c>
      <c r="CQ328" s="2" t="b">
        <f t="shared" si="168"/>
        <v>0</v>
      </c>
      <c r="CR328" s="6" t="str">
        <f t="shared" si="169"/>
        <v>Male</v>
      </c>
      <c r="CS328" s="7">
        <f t="shared" si="170"/>
        <v>0</v>
      </c>
      <c r="CT328" s="7">
        <f t="shared" si="171"/>
        <v>1</v>
      </c>
      <c r="CU328" s="7">
        <f t="shared" si="172"/>
        <v>0</v>
      </c>
      <c r="CV328" s="7">
        <f t="shared" si="173"/>
        <v>0</v>
      </c>
      <c r="CW328" s="7">
        <f t="shared" si="152"/>
        <v>1</v>
      </c>
      <c r="CX328" s="1" t="e">
        <f t="shared" si="153"/>
        <v>#VALUE!</v>
      </c>
      <c r="CY328" s="1" t="e">
        <f t="shared" si="154"/>
        <v>#VALUE!</v>
      </c>
      <c r="DG328" s="1" t="e">
        <f t="shared" si="155"/>
        <v>#VALUE!</v>
      </c>
    </row>
    <row r="329" spans="1:131" ht="29" x14ac:dyDescent="0.35">
      <c r="B329" s="1" t="s">
        <v>13809</v>
      </c>
      <c r="C329" s="9">
        <v>44328</v>
      </c>
      <c r="D329" s="10" t="s">
        <v>13809</v>
      </c>
      <c r="E329" s="1">
        <v>31</v>
      </c>
      <c r="F329" s="1" t="s">
        <v>127</v>
      </c>
      <c r="G329" s="1" t="s">
        <v>13809</v>
      </c>
      <c r="H329" s="1" t="s">
        <v>13809</v>
      </c>
      <c r="I329" s="2" t="s">
        <v>183</v>
      </c>
      <c r="J329" s="2" t="s">
        <v>109</v>
      </c>
      <c r="K329" s="2" t="s">
        <v>13809</v>
      </c>
      <c r="L329" s="9">
        <v>44314</v>
      </c>
      <c r="M329" s="2" t="s">
        <v>109</v>
      </c>
      <c r="N329" s="2" t="s">
        <v>13809</v>
      </c>
      <c r="O329" s="2" t="s">
        <v>110</v>
      </c>
      <c r="P329" s="2" t="s">
        <v>111</v>
      </c>
      <c r="S329" s="2" t="s">
        <v>111</v>
      </c>
      <c r="T329" s="2" t="s">
        <v>112</v>
      </c>
      <c r="U329" s="2" t="b">
        <v>1</v>
      </c>
      <c r="V329" s="2" t="s">
        <v>113</v>
      </c>
      <c r="W329" s="1" t="s">
        <v>112</v>
      </c>
      <c r="X329" s="1" t="s">
        <v>110</v>
      </c>
      <c r="Y329" s="2" t="s">
        <v>112</v>
      </c>
      <c r="Z329" s="2" t="s">
        <v>111</v>
      </c>
      <c r="AA329" s="2" t="s">
        <v>112</v>
      </c>
      <c r="AB329" s="2">
        <v>4</v>
      </c>
      <c r="AC329" s="1" t="s">
        <v>111</v>
      </c>
      <c r="AF329" s="1" t="s">
        <v>111</v>
      </c>
      <c r="AJ329" s="1" t="s">
        <v>115</v>
      </c>
      <c r="AK329" s="1" t="s">
        <v>287</v>
      </c>
      <c r="AO329" s="1" t="s">
        <v>117</v>
      </c>
      <c r="AS329" s="1" t="s">
        <v>118</v>
      </c>
      <c r="AU329" s="1" t="s">
        <v>132</v>
      </c>
      <c r="AZ329" s="1" t="s">
        <v>179</v>
      </c>
      <c r="BA329" s="1" t="s">
        <v>1695</v>
      </c>
      <c r="BG329" s="1">
        <v>36</v>
      </c>
      <c r="BJ329" s="1" t="s">
        <v>111</v>
      </c>
      <c r="BN329" s="1" t="s">
        <v>112</v>
      </c>
      <c r="BO329" s="1" t="s">
        <v>148</v>
      </c>
      <c r="BP329" s="1" t="s">
        <v>1696</v>
      </c>
      <c r="BU329" s="34" t="s">
        <v>1697</v>
      </c>
      <c r="BV329" s="9">
        <v>44432</v>
      </c>
      <c r="BW329" s="34" t="s">
        <v>1698</v>
      </c>
      <c r="BX329" s="2" t="s">
        <v>111</v>
      </c>
      <c r="BY329" s="2" t="s">
        <v>123</v>
      </c>
      <c r="BZ329" s="2" t="s">
        <v>124</v>
      </c>
      <c r="CA329" s="2">
        <v>2</v>
      </c>
      <c r="CB329" s="1" t="s">
        <v>394</v>
      </c>
      <c r="CC329" s="2" t="s">
        <v>126</v>
      </c>
      <c r="CD329" s="1" t="b">
        <f t="shared" si="156"/>
        <v>0</v>
      </c>
      <c r="CE329" s="1" t="b">
        <f t="shared" si="150"/>
        <v>0</v>
      </c>
      <c r="CF329" s="1" t="b">
        <f t="shared" si="157"/>
        <v>0</v>
      </c>
      <c r="CG329" s="1" t="b">
        <f t="shared" si="158"/>
        <v>0</v>
      </c>
      <c r="CH329" s="1" t="b">
        <f t="shared" si="159"/>
        <v>0</v>
      </c>
      <c r="CI329" s="1" t="b">
        <f t="shared" si="160"/>
        <v>0</v>
      </c>
      <c r="CJ329" s="1" t="b">
        <f t="shared" si="161"/>
        <v>0</v>
      </c>
      <c r="CK329" s="1" t="b">
        <f t="shared" si="162"/>
        <v>1</v>
      </c>
      <c r="CL329" s="1" t="b">
        <f t="shared" si="163"/>
        <v>0</v>
      </c>
      <c r="CM329" s="1" t="b">
        <f t="shared" si="164"/>
        <v>0</v>
      </c>
      <c r="CN329" s="1" t="b">
        <f t="shared" si="165"/>
        <v>0</v>
      </c>
      <c r="CO329" s="2" t="b">
        <f t="shared" si="166"/>
        <v>1</v>
      </c>
      <c r="CP329" s="2" t="b">
        <f t="shared" si="167"/>
        <v>1</v>
      </c>
      <c r="CQ329" s="2" t="b">
        <f t="shared" si="168"/>
        <v>0</v>
      </c>
      <c r="CR329" s="6" t="str">
        <f t="shared" si="169"/>
        <v>Male</v>
      </c>
      <c r="CS329" s="7">
        <f t="shared" si="170"/>
        <v>1</v>
      </c>
      <c r="CT329" s="7">
        <f t="shared" si="171"/>
        <v>0</v>
      </c>
      <c r="CU329" s="7">
        <f t="shared" si="172"/>
        <v>0</v>
      </c>
      <c r="CV329" s="7">
        <f t="shared" si="173"/>
        <v>1</v>
      </c>
      <c r="CW329" s="7">
        <f t="shared" si="152"/>
        <v>0</v>
      </c>
      <c r="CX329" s="1" t="b">
        <f t="shared" si="153"/>
        <v>0</v>
      </c>
      <c r="CY329" s="1" t="b">
        <f t="shared" si="154"/>
        <v>1</v>
      </c>
      <c r="DG329" s="1" t="b">
        <f t="shared" si="155"/>
        <v>0</v>
      </c>
    </row>
    <row r="330" spans="1:131" ht="101.5" x14ac:dyDescent="0.35">
      <c r="A330" s="2">
        <v>66</v>
      </c>
      <c r="B330" s="1" t="s">
        <v>13809</v>
      </c>
      <c r="C330" s="9">
        <v>44328</v>
      </c>
      <c r="D330" s="10" t="s">
        <v>13809</v>
      </c>
      <c r="E330" s="1">
        <v>26</v>
      </c>
      <c r="F330" s="1" t="s">
        <v>108</v>
      </c>
      <c r="G330" s="1" t="s">
        <v>13809</v>
      </c>
      <c r="H330" s="1" t="s">
        <v>13809</v>
      </c>
      <c r="K330" s="2" t="s">
        <v>13809</v>
      </c>
      <c r="L330" s="9">
        <v>44313</v>
      </c>
      <c r="M330" s="2" t="s">
        <v>128</v>
      </c>
      <c r="N330" s="2" t="s">
        <v>13809</v>
      </c>
      <c r="O330" s="2" t="s">
        <v>110</v>
      </c>
      <c r="P330" s="2" t="s">
        <v>111</v>
      </c>
      <c r="S330" s="2" t="s">
        <v>112</v>
      </c>
      <c r="T330" s="2" t="s">
        <v>111</v>
      </c>
      <c r="U330" s="2" t="b">
        <v>1</v>
      </c>
      <c r="V330" s="2" t="s">
        <v>113</v>
      </c>
      <c r="W330" s="1" t="s">
        <v>112</v>
      </c>
      <c r="X330" s="1" t="s">
        <v>110</v>
      </c>
      <c r="Y330" s="2" t="s">
        <v>112</v>
      </c>
      <c r="Z330" s="2" t="s">
        <v>111</v>
      </c>
      <c r="AA330" s="2" t="s">
        <v>112</v>
      </c>
      <c r="AB330" s="2">
        <v>3</v>
      </c>
      <c r="AF330" s="1" t="s">
        <v>111</v>
      </c>
      <c r="AJ330" s="1" t="s">
        <v>115</v>
      </c>
      <c r="AK330" s="1" t="s">
        <v>291</v>
      </c>
      <c r="AN330" s="1" t="s">
        <v>1699</v>
      </c>
      <c r="AO330" s="1" t="s">
        <v>117</v>
      </c>
      <c r="AS330" s="1" t="s">
        <v>145</v>
      </c>
      <c r="AU330" s="1" t="s">
        <v>119</v>
      </c>
      <c r="AX330" s="1">
        <v>51</v>
      </c>
      <c r="AZ330" s="1" t="s">
        <v>248</v>
      </c>
      <c r="BA330" s="1" t="s">
        <v>1700</v>
      </c>
      <c r="BD330" s="1" t="s">
        <v>1701</v>
      </c>
      <c r="BG330" s="1" t="s">
        <v>1702</v>
      </c>
      <c r="BH330" s="1" t="s">
        <v>1703</v>
      </c>
      <c r="BI330" s="1" t="s">
        <v>112</v>
      </c>
      <c r="BJ330" s="1" t="s">
        <v>112</v>
      </c>
      <c r="BK330" s="1" t="s">
        <v>112</v>
      </c>
      <c r="BL330" s="1" t="s">
        <v>325</v>
      </c>
      <c r="BQ330" s="1" t="s">
        <v>121</v>
      </c>
      <c r="BR330" s="1" t="s">
        <v>122</v>
      </c>
      <c r="BS330" s="1" t="s">
        <v>112</v>
      </c>
      <c r="BU330" s="34" t="s">
        <v>1704</v>
      </c>
      <c r="BV330" s="9">
        <v>44378</v>
      </c>
      <c r="BW330" s="34" t="s">
        <v>1705</v>
      </c>
      <c r="BX330" s="2" t="s">
        <v>111</v>
      </c>
      <c r="BY330" s="2" t="s">
        <v>123</v>
      </c>
      <c r="BZ330" s="2" t="s">
        <v>124</v>
      </c>
      <c r="CA330" s="2">
        <v>2</v>
      </c>
      <c r="CB330" s="1" t="s">
        <v>149</v>
      </c>
      <c r="CC330" s="2" t="s">
        <v>126</v>
      </c>
      <c r="CD330" s="1" t="b">
        <f t="shared" si="156"/>
        <v>1</v>
      </c>
      <c r="CE330" s="1" t="b">
        <f t="shared" si="150"/>
        <v>0</v>
      </c>
      <c r="CF330" s="1" t="b">
        <f t="shared" si="157"/>
        <v>0</v>
      </c>
      <c r="CG330" s="1" t="b">
        <f t="shared" si="158"/>
        <v>0</v>
      </c>
      <c r="CH330" s="1" t="b">
        <f t="shared" si="159"/>
        <v>0</v>
      </c>
      <c r="CI330" s="1" t="b">
        <f t="shared" si="160"/>
        <v>0</v>
      </c>
      <c r="CJ330" s="1" t="b">
        <f t="shared" si="161"/>
        <v>1</v>
      </c>
      <c r="CK330" s="1" t="b">
        <f t="shared" si="162"/>
        <v>0</v>
      </c>
      <c r="CL330" s="1" t="b">
        <f t="shared" si="163"/>
        <v>0</v>
      </c>
      <c r="CM330" s="1" t="b">
        <f t="shared" si="164"/>
        <v>0</v>
      </c>
      <c r="CN330" s="1" t="b">
        <f t="shared" si="165"/>
        <v>0</v>
      </c>
      <c r="CO330" s="2" t="b">
        <f t="shared" si="166"/>
        <v>1</v>
      </c>
      <c r="CP330" s="2" t="b">
        <f t="shared" si="167"/>
        <v>1</v>
      </c>
      <c r="CQ330" s="2" t="b">
        <f t="shared" si="168"/>
        <v>0</v>
      </c>
      <c r="CR330" s="6" t="str">
        <f t="shared" si="169"/>
        <v>Female</v>
      </c>
      <c r="CS330" s="7">
        <f t="shared" si="170"/>
        <v>0</v>
      </c>
      <c r="CT330" s="7">
        <f t="shared" si="171"/>
        <v>0</v>
      </c>
      <c r="CU330" s="7">
        <f t="shared" si="172"/>
        <v>0</v>
      </c>
      <c r="CV330" s="7">
        <f t="shared" si="173"/>
        <v>0</v>
      </c>
      <c r="CW330" s="7">
        <f t="shared" si="152"/>
        <v>1</v>
      </c>
      <c r="CX330" s="1" t="b">
        <f t="shared" si="153"/>
        <v>1</v>
      </c>
      <c r="CY330" s="1" t="b">
        <f t="shared" si="154"/>
        <v>1</v>
      </c>
      <c r="DG330" s="1" t="b">
        <f t="shared" si="155"/>
        <v>0</v>
      </c>
    </row>
    <row r="331" spans="1:131" x14ac:dyDescent="0.35">
      <c r="B331" s="1" t="s">
        <v>13809</v>
      </c>
      <c r="C331" s="9">
        <v>44328</v>
      </c>
      <c r="D331" s="10" t="s">
        <v>13809</v>
      </c>
      <c r="E331" s="1">
        <v>42</v>
      </c>
      <c r="F331" s="1" t="s">
        <v>108</v>
      </c>
      <c r="G331" s="1" t="s">
        <v>13809</v>
      </c>
      <c r="H331" s="1" t="s">
        <v>13809</v>
      </c>
      <c r="I331" s="9">
        <v>44278</v>
      </c>
      <c r="J331" s="2" t="s">
        <v>128</v>
      </c>
      <c r="K331" s="2" t="s">
        <v>13809</v>
      </c>
      <c r="L331" s="9">
        <v>44306</v>
      </c>
      <c r="M331" s="2" t="s">
        <v>128</v>
      </c>
      <c r="N331" s="2" t="s">
        <v>13809</v>
      </c>
      <c r="O331" s="2" t="s">
        <v>110</v>
      </c>
      <c r="P331" s="2" t="s">
        <v>111</v>
      </c>
      <c r="S331" s="2" t="s">
        <v>111</v>
      </c>
      <c r="T331" s="2" t="s">
        <v>112</v>
      </c>
      <c r="U331" s="2" t="b">
        <v>1</v>
      </c>
      <c r="V331" s="2" t="s">
        <v>113</v>
      </c>
      <c r="W331" s="1" t="s">
        <v>112</v>
      </c>
      <c r="X331" s="1" t="s">
        <v>114</v>
      </c>
      <c r="Y331" s="2" t="s">
        <v>112</v>
      </c>
      <c r="Z331" s="2" t="s">
        <v>111</v>
      </c>
      <c r="AA331" s="2" t="s">
        <v>112</v>
      </c>
      <c r="AB331" s="2">
        <v>3</v>
      </c>
      <c r="AC331" s="1" t="s">
        <v>111</v>
      </c>
      <c r="AF331" s="1" t="s">
        <v>111</v>
      </c>
      <c r="AJ331" s="1" t="s">
        <v>115</v>
      </c>
      <c r="AK331" s="1" t="s">
        <v>129</v>
      </c>
      <c r="AO331" s="1" t="s">
        <v>117</v>
      </c>
      <c r="AU331" s="1" t="s">
        <v>132</v>
      </c>
      <c r="AZ331" s="1" t="s">
        <v>222</v>
      </c>
      <c r="BC331" s="1">
        <v>2.0699999999999998</v>
      </c>
      <c r="BJ331" s="1" t="s">
        <v>112</v>
      </c>
      <c r="BK331" s="1" t="s">
        <v>112</v>
      </c>
      <c r="BL331" s="1" t="s">
        <v>325</v>
      </c>
      <c r="BQ331" s="1" t="s">
        <v>121</v>
      </c>
      <c r="BR331" s="1" t="s">
        <v>122</v>
      </c>
      <c r="BS331" s="1" t="s">
        <v>112</v>
      </c>
      <c r="BV331" s="9">
        <v>44336</v>
      </c>
      <c r="BX331" s="2" t="s">
        <v>111</v>
      </c>
      <c r="BY331" s="2" t="s">
        <v>156</v>
      </c>
      <c r="BZ331" s="2" t="s">
        <v>124</v>
      </c>
      <c r="CA331" s="2">
        <v>2</v>
      </c>
      <c r="CB331" s="1" t="s">
        <v>169</v>
      </c>
      <c r="CC331" s="2" t="s">
        <v>126</v>
      </c>
      <c r="CD331" s="1" t="b">
        <f t="shared" si="156"/>
        <v>0</v>
      </c>
      <c r="CE331" s="1" t="b">
        <f t="shared" si="150"/>
        <v>0</v>
      </c>
      <c r="CF331" s="1" t="b">
        <f t="shared" si="157"/>
        <v>0</v>
      </c>
      <c r="CG331" s="1" t="b">
        <f t="shared" si="158"/>
        <v>0</v>
      </c>
      <c r="CH331" s="1" t="b">
        <f t="shared" si="159"/>
        <v>0</v>
      </c>
      <c r="CI331" s="1" t="b">
        <f t="shared" si="160"/>
        <v>0</v>
      </c>
      <c r="CJ331" s="1" t="b">
        <f t="shared" si="161"/>
        <v>0</v>
      </c>
      <c r="CK331" s="1" t="b">
        <f t="shared" si="162"/>
        <v>0</v>
      </c>
      <c r="CL331" s="1" t="b">
        <f t="shared" si="163"/>
        <v>1</v>
      </c>
      <c r="CM331" s="1" t="b">
        <f t="shared" si="164"/>
        <v>0</v>
      </c>
      <c r="CN331" s="1" t="b">
        <f t="shared" si="165"/>
        <v>0</v>
      </c>
      <c r="CO331" s="2" t="b">
        <f t="shared" si="166"/>
        <v>1</v>
      </c>
      <c r="CP331" s="2" t="b">
        <f t="shared" si="167"/>
        <v>1</v>
      </c>
      <c r="CQ331" s="2" t="b">
        <f t="shared" si="168"/>
        <v>0</v>
      </c>
      <c r="CR331" s="6" t="str">
        <f t="shared" si="169"/>
        <v>Female</v>
      </c>
      <c r="CS331" s="7">
        <f t="shared" si="170"/>
        <v>0</v>
      </c>
      <c r="CT331" s="7">
        <f t="shared" si="171"/>
        <v>1</v>
      </c>
      <c r="CU331" s="7">
        <f t="shared" si="172"/>
        <v>0</v>
      </c>
      <c r="CV331" s="7">
        <f t="shared" si="173"/>
        <v>0</v>
      </c>
      <c r="CW331" s="7">
        <f t="shared" si="152"/>
        <v>1</v>
      </c>
      <c r="CX331" s="1" t="b">
        <f t="shared" si="153"/>
        <v>0</v>
      </c>
      <c r="CY331" s="1" t="b">
        <f t="shared" si="154"/>
        <v>0</v>
      </c>
      <c r="DG331" s="1" t="b">
        <f t="shared" si="155"/>
        <v>0</v>
      </c>
    </row>
    <row r="332" spans="1:131" ht="275.5" x14ac:dyDescent="0.35">
      <c r="B332" s="1" t="s">
        <v>13809</v>
      </c>
      <c r="C332" s="9">
        <v>44329</v>
      </c>
      <c r="D332" s="10" t="s">
        <v>13809</v>
      </c>
      <c r="E332" s="1">
        <v>72</v>
      </c>
      <c r="F332" s="1" t="s">
        <v>108</v>
      </c>
      <c r="G332" s="1" t="s">
        <v>13809</v>
      </c>
      <c r="H332" s="1" t="s">
        <v>13809</v>
      </c>
      <c r="I332" s="9">
        <v>44222</v>
      </c>
      <c r="J332" s="2" t="s">
        <v>128</v>
      </c>
      <c r="K332" s="2" t="s">
        <v>13809</v>
      </c>
      <c r="L332" s="9">
        <v>44250</v>
      </c>
      <c r="M332" s="2" t="s">
        <v>128</v>
      </c>
      <c r="N332" s="2" t="s">
        <v>13809</v>
      </c>
      <c r="O332" s="2" t="s">
        <v>110</v>
      </c>
      <c r="P332" s="2" t="s">
        <v>111</v>
      </c>
      <c r="S332" s="2" t="s">
        <v>112</v>
      </c>
      <c r="T332" s="2" t="s">
        <v>111</v>
      </c>
      <c r="U332" s="2" t="b">
        <f>OR(S332="yes",T332="yes")</f>
        <v>1</v>
      </c>
      <c r="V332" s="2" t="s">
        <v>126</v>
      </c>
      <c r="W332" s="1" t="s">
        <v>112</v>
      </c>
      <c r="Y332" s="2" t="s">
        <v>111</v>
      </c>
      <c r="AF332" s="1" t="s">
        <v>111</v>
      </c>
      <c r="AH332" s="1" t="s">
        <v>1351</v>
      </c>
      <c r="AJ332" s="1" t="s">
        <v>115</v>
      </c>
      <c r="AK332" s="1" t="s">
        <v>129</v>
      </c>
      <c r="AO332" s="1" t="s">
        <v>221</v>
      </c>
      <c r="AZ332" s="1" t="s">
        <v>629</v>
      </c>
      <c r="BA332" s="1" t="s">
        <v>1706</v>
      </c>
      <c r="BD332" s="1">
        <v>1.5</v>
      </c>
      <c r="BJ332" s="1" t="s">
        <v>112</v>
      </c>
      <c r="BK332" s="1" t="s">
        <v>112</v>
      </c>
      <c r="BL332" s="1" t="s">
        <v>226</v>
      </c>
      <c r="BQ332" s="1" t="s">
        <v>121</v>
      </c>
      <c r="BR332" s="1" t="s">
        <v>122</v>
      </c>
      <c r="BS332" s="1" t="s">
        <v>112</v>
      </c>
      <c r="BU332" s="34" t="s">
        <v>1707</v>
      </c>
      <c r="BV332" s="9">
        <v>44497</v>
      </c>
      <c r="BW332" s="34" t="s">
        <v>14183</v>
      </c>
      <c r="BY332" s="2" t="s">
        <v>174</v>
      </c>
      <c r="BZ332" s="2" t="s">
        <v>232</v>
      </c>
      <c r="CB332" s="1" t="s">
        <v>295</v>
      </c>
      <c r="CF332" s="1" t="b">
        <f t="shared" si="157"/>
        <v>0</v>
      </c>
      <c r="CG332" s="1" t="b">
        <f t="shared" si="158"/>
        <v>0</v>
      </c>
      <c r="CH332" s="1" t="b">
        <f t="shared" si="159"/>
        <v>0</v>
      </c>
      <c r="CI332" s="1" t="b">
        <f t="shared" si="160"/>
        <v>0</v>
      </c>
      <c r="CJ332" s="1" t="b">
        <f t="shared" si="161"/>
        <v>0</v>
      </c>
      <c r="CK332" s="1" t="b">
        <f t="shared" si="162"/>
        <v>0</v>
      </c>
      <c r="CL332" s="1" t="b">
        <f t="shared" si="163"/>
        <v>0</v>
      </c>
      <c r="CM332" s="1" t="b">
        <f t="shared" si="164"/>
        <v>0</v>
      </c>
      <c r="CN332" s="1" t="b">
        <f t="shared" si="165"/>
        <v>1</v>
      </c>
      <c r="CO332" s="2" t="b">
        <f t="shared" si="166"/>
        <v>0</v>
      </c>
      <c r="CP332" s="2" t="b">
        <f t="shared" si="167"/>
        <v>0</v>
      </c>
      <c r="CQ332" s="2" t="b">
        <f t="shared" si="168"/>
        <v>0</v>
      </c>
      <c r="CR332" s="6" t="str">
        <f t="shared" si="169"/>
        <v>Female</v>
      </c>
      <c r="CS332" s="7">
        <f t="shared" si="170"/>
        <v>0</v>
      </c>
      <c r="CT332" s="7">
        <f t="shared" si="171"/>
        <v>1</v>
      </c>
      <c r="CU332" s="7">
        <f t="shared" si="172"/>
        <v>0</v>
      </c>
      <c r="CV332" s="7">
        <f t="shared" si="173"/>
        <v>0</v>
      </c>
      <c r="CW332" s="7">
        <f t="shared" si="152"/>
        <v>1</v>
      </c>
      <c r="CX332" s="1" t="b">
        <f t="shared" si="153"/>
        <v>0</v>
      </c>
      <c r="CY332" s="1" t="b">
        <f t="shared" si="154"/>
        <v>0</v>
      </c>
      <c r="CZ332" s="2">
        <v>2648</v>
      </c>
      <c r="DG332" s="1" t="b">
        <f t="shared" si="155"/>
        <v>0</v>
      </c>
    </row>
    <row r="333" spans="1:131" ht="58" x14ac:dyDescent="0.35">
      <c r="B333" s="1" t="s">
        <v>13809</v>
      </c>
      <c r="C333" s="9">
        <v>44329</v>
      </c>
      <c r="D333" s="10" t="s">
        <v>13809</v>
      </c>
      <c r="E333" s="1">
        <v>23</v>
      </c>
      <c r="F333" s="1" t="s">
        <v>127</v>
      </c>
      <c r="G333" s="1" t="s">
        <v>13809</v>
      </c>
      <c r="H333" s="1" t="s">
        <v>13809</v>
      </c>
      <c r="I333" s="9">
        <v>44283</v>
      </c>
      <c r="J333" s="2" t="s">
        <v>109</v>
      </c>
      <c r="K333" s="2" t="s">
        <v>13809</v>
      </c>
      <c r="L333" s="9">
        <v>44304</v>
      </c>
      <c r="M333" s="2" t="s">
        <v>109</v>
      </c>
      <c r="N333" s="2" t="s">
        <v>13809</v>
      </c>
      <c r="O333" s="2" t="s">
        <v>110</v>
      </c>
      <c r="P333" s="2" t="s">
        <v>111</v>
      </c>
      <c r="S333" s="2" t="s">
        <v>111</v>
      </c>
      <c r="T333" s="2" t="s">
        <v>112</v>
      </c>
      <c r="U333" s="2" t="b">
        <v>1</v>
      </c>
      <c r="V333" s="2" t="s">
        <v>113</v>
      </c>
      <c r="W333" s="1" t="s">
        <v>112</v>
      </c>
      <c r="X333" s="1" t="s">
        <v>138</v>
      </c>
      <c r="Y333" s="2" t="s">
        <v>112</v>
      </c>
      <c r="Z333" s="2" t="s">
        <v>111</v>
      </c>
      <c r="AA333" s="2" t="s">
        <v>112</v>
      </c>
      <c r="AB333" s="2">
        <v>3</v>
      </c>
      <c r="AC333" s="1" t="s">
        <v>111</v>
      </c>
      <c r="AF333" s="1" t="s">
        <v>111</v>
      </c>
      <c r="AJ333" s="1" t="s">
        <v>115</v>
      </c>
      <c r="AK333" s="1" t="s">
        <v>150</v>
      </c>
      <c r="AO333" s="1" t="s">
        <v>117</v>
      </c>
      <c r="AS333" s="1" t="s">
        <v>140</v>
      </c>
      <c r="AU333" s="1" t="s">
        <v>132</v>
      </c>
      <c r="AZ333" s="1" t="s">
        <v>155</v>
      </c>
      <c r="BA333" s="1">
        <v>446</v>
      </c>
      <c r="BJ333" s="1" t="s">
        <v>111</v>
      </c>
      <c r="BN333" s="1" t="s">
        <v>112</v>
      </c>
      <c r="BO333" s="1" t="s">
        <v>148</v>
      </c>
      <c r="BP333" s="1" t="s">
        <v>235</v>
      </c>
      <c r="BQ333" s="1" t="s">
        <v>121</v>
      </c>
      <c r="BR333" s="1" t="s">
        <v>122</v>
      </c>
      <c r="BS333" s="1" t="s">
        <v>112</v>
      </c>
      <c r="BU333" s="34" t="s">
        <v>1708</v>
      </c>
      <c r="BV333" s="9">
        <v>44488</v>
      </c>
      <c r="BW333" s="34" t="s">
        <v>1709</v>
      </c>
      <c r="BY333" s="2" t="s">
        <v>123</v>
      </c>
      <c r="BZ333" s="2" t="s">
        <v>124</v>
      </c>
      <c r="CA333" s="2">
        <v>2</v>
      </c>
      <c r="CB333" s="1" t="s">
        <v>181</v>
      </c>
      <c r="CC333" s="2" t="s">
        <v>126</v>
      </c>
      <c r="CD333" s="1" t="b">
        <f t="shared" ref="CD333:CD341" si="174">AND(E333&lt;30,NOT(E333="."),NOT(E333=""))</f>
        <v>1</v>
      </c>
      <c r="CE333" s="1" t="b">
        <f t="shared" ref="CE333:CE341" si="175">AND(E333&lt;18,NOT(E333="."),NOT(E333=""))</f>
        <v>0</v>
      </c>
      <c r="CF333" s="1" t="b">
        <f t="shared" si="157"/>
        <v>0</v>
      </c>
      <c r="CG333" s="1" t="b">
        <f t="shared" si="158"/>
        <v>0</v>
      </c>
      <c r="CH333" s="1" t="b">
        <f t="shared" si="159"/>
        <v>0</v>
      </c>
      <c r="CI333" s="1" t="b">
        <f t="shared" si="160"/>
        <v>1</v>
      </c>
      <c r="CJ333" s="1" t="b">
        <f t="shared" si="161"/>
        <v>0</v>
      </c>
      <c r="CK333" s="1" t="b">
        <f t="shared" si="162"/>
        <v>0</v>
      </c>
      <c r="CL333" s="1" t="b">
        <f t="shared" si="163"/>
        <v>0</v>
      </c>
      <c r="CM333" s="1" t="b">
        <f t="shared" si="164"/>
        <v>0</v>
      </c>
      <c r="CN333" s="1" t="b">
        <f t="shared" si="165"/>
        <v>0</v>
      </c>
      <c r="CO333" s="2" t="b">
        <f t="shared" si="166"/>
        <v>1</v>
      </c>
      <c r="CP333" s="2" t="b">
        <f t="shared" si="167"/>
        <v>1</v>
      </c>
      <c r="CQ333" s="2" t="b">
        <f t="shared" si="168"/>
        <v>0</v>
      </c>
      <c r="CR333" s="6" t="str">
        <f t="shared" si="169"/>
        <v>Male</v>
      </c>
      <c r="CS333" s="7">
        <f t="shared" si="170"/>
        <v>1</v>
      </c>
      <c r="CT333" s="7">
        <f t="shared" si="171"/>
        <v>0</v>
      </c>
      <c r="CU333" s="7">
        <f t="shared" si="172"/>
        <v>0</v>
      </c>
      <c r="CV333" s="7">
        <f t="shared" si="173"/>
        <v>1</v>
      </c>
      <c r="CW333" s="7">
        <f t="shared" si="152"/>
        <v>0</v>
      </c>
      <c r="CX333" s="1" t="b">
        <f t="shared" si="153"/>
        <v>1</v>
      </c>
      <c r="CY333" s="1" t="b">
        <f t="shared" si="154"/>
        <v>1</v>
      </c>
      <c r="DG333" s="1" t="b">
        <f t="shared" si="155"/>
        <v>0</v>
      </c>
      <c r="DH333" s="4"/>
      <c r="DI333" s="4"/>
      <c r="DJ333" s="4"/>
      <c r="DK333" s="4"/>
      <c r="DL333" s="4"/>
      <c r="DM333" s="4"/>
      <c r="DN333" s="4"/>
      <c r="DO333" s="4"/>
      <c r="DP333" s="4"/>
      <c r="DQ333" s="4"/>
      <c r="DR333" s="4"/>
      <c r="DS333" s="4"/>
      <c r="DT333" s="4"/>
      <c r="DU333" s="4"/>
      <c r="DV333" s="4"/>
      <c r="DW333" s="4"/>
      <c r="DX333" s="4"/>
      <c r="DY333" s="4"/>
      <c r="DZ333" s="4"/>
      <c r="EA333" s="4"/>
    </row>
    <row r="334" spans="1:131" ht="43.5" x14ac:dyDescent="0.35">
      <c r="A334" s="2">
        <v>541</v>
      </c>
      <c r="B334" s="1" t="s">
        <v>13809</v>
      </c>
      <c r="C334" s="9">
        <v>44329</v>
      </c>
      <c r="D334" s="10" t="s">
        <v>13809</v>
      </c>
      <c r="E334" s="1" t="e">
        <f>ROUND((C334-D334)/365,0)</f>
        <v>#VALUE!</v>
      </c>
      <c r="F334" s="1" t="s">
        <v>127</v>
      </c>
      <c r="G334" s="1" t="s">
        <v>13809</v>
      </c>
      <c r="H334" s="1" t="s">
        <v>13809</v>
      </c>
      <c r="I334" s="9">
        <v>44301</v>
      </c>
      <c r="J334" s="2" t="s">
        <v>109</v>
      </c>
      <c r="K334" s="2" t="s">
        <v>13809</v>
      </c>
      <c r="L334" s="9">
        <v>44322</v>
      </c>
      <c r="M334" s="2" t="s">
        <v>109</v>
      </c>
      <c r="N334" s="2" t="s">
        <v>13809</v>
      </c>
      <c r="O334" s="2" t="s">
        <v>110</v>
      </c>
      <c r="P334" s="2" t="s">
        <v>111</v>
      </c>
      <c r="S334" s="2" t="s">
        <v>111</v>
      </c>
      <c r="T334" s="2" t="s">
        <v>112</v>
      </c>
      <c r="U334" s="2" t="b">
        <f>OR(S334="yes",T334="yes")</f>
        <v>1</v>
      </c>
      <c r="V334" s="2" t="s">
        <v>113</v>
      </c>
      <c r="W334" s="1" t="s">
        <v>112</v>
      </c>
      <c r="X334" s="1" t="s">
        <v>114</v>
      </c>
      <c r="Y334" s="2" t="s">
        <v>112</v>
      </c>
      <c r="Z334" s="2" t="s">
        <v>111</v>
      </c>
      <c r="AA334" s="2" t="s">
        <v>112</v>
      </c>
      <c r="AB334" s="2">
        <v>2</v>
      </c>
      <c r="AC334" s="1" t="s">
        <v>111</v>
      </c>
      <c r="AF334" s="1" t="s">
        <v>111</v>
      </c>
      <c r="AK334" s="1" t="s">
        <v>129</v>
      </c>
      <c r="AO334" s="1" t="s">
        <v>117</v>
      </c>
      <c r="AZ334" s="1" t="s">
        <v>222</v>
      </c>
      <c r="BC334" s="1" t="s">
        <v>1710</v>
      </c>
      <c r="BJ334" s="11" t="s">
        <v>113</v>
      </c>
      <c r="BQ334" s="1" t="s">
        <v>121</v>
      </c>
      <c r="BR334" s="1" t="s">
        <v>122</v>
      </c>
      <c r="BS334" s="1" t="s">
        <v>112</v>
      </c>
      <c r="BU334" s="34" t="s">
        <v>1711</v>
      </c>
      <c r="BV334" s="9">
        <v>44336</v>
      </c>
      <c r="BW334" s="34" t="s">
        <v>1712</v>
      </c>
      <c r="BY334" s="2" t="s">
        <v>156</v>
      </c>
      <c r="BZ334" s="2" t="s">
        <v>124</v>
      </c>
      <c r="CA334" s="2">
        <v>2</v>
      </c>
      <c r="CB334" s="1" t="s">
        <v>751</v>
      </c>
      <c r="CC334" s="2" t="s">
        <v>126</v>
      </c>
      <c r="CD334" s="1" t="e">
        <f t="shared" si="174"/>
        <v>#VALUE!</v>
      </c>
      <c r="CE334" s="1" t="e">
        <f t="shared" si="175"/>
        <v>#VALUE!</v>
      </c>
      <c r="CF334" s="1" t="e">
        <f t="shared" si="157"/>
        <v>#VALUE!</v>
      </c>
      <c r="CG334" s="1" t="e">
        <f t="shared" si="158"/>
        <v>#VALUE!</v>
      </c>
      <c r="CH334" s="1" t="e">
        <f t="shared" si="159"/>
        <v>#VALUE!</v>
      </c>
      <c r="CI334" s="1" t="e">
        <f t="shared" si="160"/>
        <v>#VALUE!</v>
      </c>
      <c r="CJ334" s="1" t="e">
        <f t="shared" si="161"/>
        <v>#VALUE!</v>
      </c>
      <c r="CK334" s="1" t="e">
        <f t="shared" si="162"/>
        <v>#VALUE!</v>
      </c>
      <c r="CL334" s="1" t="e">
        <f t="shared" si="163"/>
        <v>#VALUE!</v>
      </c>
      <c r="CM334" s="1" t="e">
        <f t="shared" si="164"/>
        <v>#VALUE!</v>
      </c>
      <c r="CN334" s="1" t="e">
        <f t="shared" si="165"/>
        <v>#VALUE!</v>
      </c>
      <c r="CO334" s="2" t="b">
        <f t="shared" si="166"/>
        <v>1</v>
      </c>
      <c r="CP334" s="2" t="b">
        <f t="shared" si="167"/>
        <v>1</v>
      </c>
      <c r="CQ334" s="2" t="b">
        <f t="shared" si="168"/>
        <v>0</v>
      </c>
      <c r="CR334" s="6" t="str">
        <f t="shared" si="169"/>
        <v>Male</v>
      </c>
      <c r="CS334" s="7">
        <f t="shared" si="170"/>
        <v>1</v>
      </c>
      <c r="CT334" s="7">
        <f t="shared" si="171"/>
        <v>0</v>
      </c>
      <c r="CU334" s="7">
        <f t="shared" si="172"/>
        <v>0</v>
      </c>
      <c r="CV334" s="7">
        <f t="shared" si="173"/>
        <v>1</v>
      </c>
      <c r="CW334" s="7">
        <f t="shared" si="152"/>
        <v>0</v>
      </c>
      <c r="CX334" s="1" t="e">
        <f t="shared" si="153"/>
        <v>#VALUE!</v>
      </c>
      <c r="CY334" s="1" t="e">
        <f t="shared" si="154"/>
        <v>#VALUE!</v>
      </c>
      <c r="DG334" s="1" t="e">
        <f t="shared" si="155"/>
        <v>#VALUE!</v>
      </c>
    </row>
    <row r="335" spans="1:131" ht="87" x14ac:dyDescent="0.35">
      <c r="A335" s="2">
        <v>214</v>
      </c>
      <c r="B335" s="1" t="s">
        <v>13809</v>
      </c>
      <c r="C335" s="9">
        <v>44333</v>
      </c>
      <c r="D335" s="10" t="s">
        <v>13809</v>
      </c>
      <c r="E335" s="1" t="e">
        <f>ROUND((C335-D335)/365,0)</f>
        <v>#VALUE!</v>
      </c>
      <c r="F335" s="1" t="s">
        <v>127</v>
      </c>
      <c r="G335" s="1" t="s">
        <v>13809</v>
      </c>
      <c r="H335" s="1" t="s">
        <v>13809</v>
      </c>
      <c r="I335" s="2" t="s">
        <v>183</v>
      </c>
      <c r="J335" s="2" t="s">
        <v>109</v>
      </c>
      <c r="K335" s="2" t="s">
        <v>13809</v>
      </c>
      <c r="L335" s="9">
        <v>44326</v>
      </c>
      <c r="M335" s="2" t="s">
        <v>109</v>
      </c>
      <c r="N335" s="2" t="s">
        <v>13809</v>
      </c>
      <c r="O335" s="2" t="s">
        <v>110</v>
      </c>
      <c r="P335" s="2" t="s">
        <v>111</v>
      </c>
      <c r="S335" s="2" t="s">
        <v>111</v>
      </c>
      <c r="T335" s="2" t="s">
        <v>112</v>
      </c>
      <c r="U335" s="2" t="b">
        <f>OR(S335="yes",T335="yes")</f>
        <v>1</v>
      </c>
      <c r="V335" s="2" t="s">
        <v>113</v>
      </c>
      <c r="W335" s="1" t="s">
        <v>112</v>
      </c>
      <c r="X335" s="1" t="s">
        <v>110</v>
      </c>
      <c r="Y335" s="2" t="s">
        <v>112</v>
      </c>
      <c r="Z335" s="2" t="s">
        <v>111</v>
      </c>
      <c r="AA335" s="2" t="s">
        <v>112</v>
      </c>
      <c r="AB335" s="2">
        <v>3</v>
      </c>
      <c r="AC335" s="1" t="s">
        <v>111</v>
      </c>
      <c r="AF335" s="1" t="s">
        <v>111</v>
      </c>
      <c r="AK335" s="1" t="s">
        <v>1713</v>
      </c>
      <c r="AL335" s="1">
        <v>101.5</v>
      </c>
      <c r="AM335" s="1">
        <v>1</v>
      </c>
      <c r="AN335" s="1" t="s">
        <v>1714</v>
      </c>
      <c r="AO335" s="1" t="s">
        <v>130</v>
      </c>
      <c r="AS335" s="1" t="s">
        <v>118</v>
      </c>
      <c r="AU335" s="1" t="s">
        <v>177</v>
      </c>
      <c r="AV335" s="1" t="s">
        <v>833</v>
      </c>
      <c r="AX335" s="12">
        <v>0.62</v>
      </c>
      <c r="AZ335" s="1" t="s">
        <v>1715</v>
      </c>
      <c r="BA335" s="1" t="s">
        <v>1716</v>
      </c>
      <c r="BC335" s="1" t="s">
        <v>1717</v>
      </c>
      <c r="BG335" s="1" t="s">
        <v>1718</v>
      </c>
      <c r="BJ335" s="1" t="s">
        <v>112</v>
      </c>
      <c r="BQ335" s="1" t="s">
        <v>121</v>
      </c>
      <c r="BR335" s="1" t="s">
        <v>122</v>
      </c>
      <c r="BU335" s="34" t="s">
        <v>1719</v>
      </c>
      <c r="BV335" s="9">
        <v>44335</v>
      </c>
      <c r="BW335" s="34" t="s">
        <v>1720</v>
      </c>
      <c r="BX335" s="2" t="s">
        <v>111</v>
      </c>
      <c r="BY335" s="2" t="s">
        <v>123</v>
      </c>
      <c r="BZ335" s="2" t="s">
        <v>124</v>
      </c>
      <c r="CA335" s="2">
        <v>2</v>
      </c>
      <c r="CB335" s="1" t="s">
        <v>751</v>
      </c>
      <c r="CC335" s="2" t="s">
        <v>126</v>
      </c>
      <c r="CD335" s="1" t="e">
        <f t="shared" si="174"/>
        <v>#VALUE!</v>
      </c>
      <c r="CE335" s="1" t="e">
        <f t="shared" si="175"/>
        <v>#VALUE!</v>
      </c>
      <c r="CF335" s="1" t="e">
        <f t="shared" si="157"/>
        <v>#VALUE!</v>
      </c>
      <c r="CG335" s="1" t="e">
        <f t="shared" si="158"/>
        <v>#VALUE!</v>
      </c>
      <c r="CH335" s="1" t="e">
        <f t="shared" si="159"/>
        <v>#VALUE!</v>
      </c>
      <c r="CI335" s="1" t="e">
        <f t="shared" si="160"/>
        <v>#VALUE!</v>
      </c>
      <c r="CJ335" s="1" t="e">
        <f t="shared" si="161"/>
        <v>#VALUE!</v>
      </c>
      <c r="CK335" s="1" t="e">
        <f t="shared" si="162"/>
        <v>#VALUE!</v>
      </c>
      <c r="CL335" s="1" t="e">
        <f t="shared" si="163"/>
        <v>#VALUE!</v>
      </c>
      <c r="CM335" s="1" t="e">
        <f t="shared" si="164"/>
        <v>#VALUE!</v>
      </c>
      <c r="CN335" s="1" t="e">
        <f t="shared" si="165"/>
        <v>#VALUE!</v>
      </c>
      <c r="CO335" s="2" t="b">
        <f t="shared" si="166"/>
        <v>1</v>
      </c>
      <c r="CP335" s="2" t="b">
        <f t="shared" si="167"/>
        <v>1</v>
      </c>
      <c r="CQ335" s="2" t="b">
        <f t="shared" si="168"/>
        <v>0</v>
      </c>
      <c r="CR335" s="6" t="str">
        <f t="shared" si="169"/>
        <v>Male</v>
      </c>
      <c r="CS335" s="7">
        <f t="shared" si="170"/>
        <v>1</v>
      </c>
      <c r="CT335" s="7">
        <f t="shared" si="171"/>
        <v>0</v>
      </c>
      <c r="CU335" s="7">
        <f t="shared" si="172"/>
        <v>0</v>
      </c>
      <c r="CV335" s="7">
        <f t="shared" si="173"/>
        <v>1</v>
      </c>
      <c r="CW335" s="7">
        <f t="shared" si="152"/>
        <v>0</v>
      </c>
      <c r="CX335" s="1" t="e">
        <f t="shared" si="153"/>
        <v>#VALUE!</v>
      </c>
      <c r="CY335" s="1" t="e">
        <f t="shared" si="154"/>
        <v>#VALUE!</v>
      </c>
      <c r="DG335" s="1" t="e">
        <f t="shared" si="155"/>
        <v>#VALUE!</v>
      </c>
    </row>
    <row r="336" spans="1:131" ht="58" x14ac:dyDescent="0.35">
      <c r="A336" s="2">
        <v>82</v>
      </c>
      <c r="B336" s="1" t="s">
        <v>13809</v>
      </c>
      <c r="C336" s="9">
        <v>44329</v>
      </c>
      <c r="D336" s="10" t="s">
        <v>13809</v>
      </c>
      <c r="E336" s="1" t="e">
        <f>ROUND((C336-D336)/365,0)</f>
        <v>#VALUE!</v>
      </c>
      <c r="F336" s="1" t="s">
        <v>127</v>
      </c>
      <c r="G336" s="1" t="s">
        <v>13809</v>
      </c>
      <c r="H336" s="1" t="s">
        <v>13809</v>
      </c>
      <c r="K336" s="2" t="s">
        <v>13809</v>
      </c>
      <c r="L336" s="9">
        <v>44325</v>
      </c>
      <c r="M336" s="2" t="s">
        <v>109</v>
      </c>
      <c r="N336" s="2" t="s">
        <v>13809</v>
      </c>
      <c r="O336" s="2" t="s">
        <v>110</v>
      </c>
      <c r="P336" s="2" t="s">
        <v>111</v>
      </c>
      <c r="S336" s="2" t="s">
        <v>111</v>
      </c>
      <c r="T336" s="2" t="s">
        <v>112</v>
      </c>
      <c r="U336" s="2" t="b">
        <f>OR(S336="yes",T336="yes")</f>
        <v>1</v>
      </c>
      <c r="V336" s="2" t="s">
        <v>113</v>
      </c>
      <c r="W336" s="1" t="s">
        <v>112</v>
      </c>
      <c r="X336" s="1" t="s">
        <v>110</v>
      </c>
      <c r="Y336" s="2" t="s">
        <v>112</v>
      </c>
      <c r="AA336" s="2" t="s">
        <v>112</v>
      </c>
      <c r="AB336" s="2">
        <v>2</v>
      </c>
      <c r="AC336" s="1" t="s">
        <v>111</v>
      </c>
      <c r="AF336" s="1" t="s">
        <v>111</v>
      </c>
      <c r="AK336" s="1" t="s">
        <v>129</v>
      </c>
      <c r="AO336" s="1" t="s">
        <v>221</v>
      </c>
      <c r="AS336" s="1" t="s">
        <v>118</v>
      </c>
      <c r="AZ336" s="1" t="s">
        <v>155</v>
      </c>
      <c r="BA336" s="1" t="s">
        <v>1721</v>
      </c>
      <c r="BJ336" s="1" t="s">
        <v>112</v>
      </c>
      <c r="BQ336" s="1" t="s">
        <v>121</v>
      </c>
      <c r="BR336" s="1" t="s">
        <v>122</v>
      </c>
      <c r="BS336" s="1" t="s">
        <v>112</v>
      </c>
      <c r="BU336" s="34" t="s">
        <v>1722</v>
      </c>
      <c r="BV336" s="9">
        <v>44336</v>
      </c>
      <c r="BW336" s="34" t="s">
        <v>1723</v>
      </c>
      <c r="BX336" s="2" t="s">
        <v>111</v>
      </c>
      <c r="BY336" s="2" t="s">
        <v>156</v>
      </c>
      <c r="BZ336" s="2" t="s">
        <v>124</v>
      </c>
      <c r="CA336" s="2">
        <v>2</v>
      </c>
      <c r="CB336" s="1" t="s">
        <v>751</v>
      </c>
      <c r="CC336" s="2" t="s">
        <v>126</v>
      </c>
      <c r="CD336" s="1" t="e">
        <f t="shared" si="174"/>
        <v>#VALUE!</v>
      </c>
      <c r="CE336" s="1" t="e">
        <f t="shared" si="175"/>
        <v>#VALUE!</v>
      </c>
      <c r="CF336" s="1" t="e">
        <f t="shared" si="157"/>
        <v>#VALUE!</v>
      </c>
      <c r="CG336" s="1" t="e">
        <f t="shared" si="158"/>
        <v>#VALUE!</v>
      </c>
      <c r="CH336" s="1" t="e">
        <f t="shared" si="159"/>
        <v>#VALUE!</v>
      </c>
      <c r="CI336" s="1" t="e">
        <f t="shared" si="160"/>
        <v>#VALUE!</v>
      </c>
      <c r="CJ336" s="1" t="e">
        <f t="shared" si="161"/>
        <v>#VALUE!</v>
      </c>
      <c r="CK336" s="1" t="e">
        <f t="shared" si="162"/>
        <v>#VALUE!</v>
      </c>
      <c r="CL336" s="1" t="e">
        <f t="shared" si="163"/>
        <v>#VALUE!</v>
      </c>
      <c r="CM336" s="1" t="e">
        <f t="shared" si="164"/>
        <v>#VALUE!</v>
      </c>
      <c r="CN336" s="1" t="e">
        <f t="shared" si="165"/>
        <v>#VALUE!</v>
      </c>
      <c r="CO336" s="2" t="b">
        <f t="shared" si="166"/>
        <v>1</v>
      </c>
      <c r="CP336" s="2" t="b">
        <f t="shared" si="167"/>
        <v>1</v>
      </c>
      <c r="CQ336" s="2" t="b">
        <f t="shared" si="168"/>
        <v>0</v>
      </c>
      <c r="CR336" s="6" t="str">
        <f t="shared" si="169"/>
        <v>Male</v>
      </c>
      <c r="CS336" s="7">
        <f t="shared" si="170"/>
        <v>0</v>
      </c>
      <c r="CT336" s="7">
        <f t="shared" si="171"/>
        <v>0</v>
      </c>
      <c r="CU336" s="7">
        <f t="shared" si="172"/>
        <v>0</v>
      </c>
      <c r="CV336" s="7">
        <f t="shared" si="173"/>
        <v>1</v>
      </c>
      <c r="CW336" s="7">
        <f t="shared" si="152"/>
        <v>0</v>
      </c>
      <c r="CX336" s="1" t="e">
        <f t="shared" si="153"/>
        <v>#VALUE!</v>
      </c>
      <c r="CY336" s="1" t="e">
        <f t="shared" si="154"/>
        <v>#VALUE!</v>
      </c>
      <c r="DG336" s="1" t="e">
        <f t="shared" si="155"/>
        <v>#VALUE!</v>
      </c>
    </row>
    <row r="337" spans="1:131" s="4" customFormat="1" ht="87" x14ac:dyDescent="0.35">
      <c r="A337" s="2">
        <v>68</v>
      </c>
      <c r="B337" s="1" t="s">
        <v>13809</v>
      </c>
      <c r="C337" s="9">
        <v>44329</v>
      </c>
      <c r="D337" s="10" t="s">
        <v>13809</v>
      </c>
      <c r="E337" s="1" t="e">
        <f>ROUND((C337-D337)/365,0)</f>
        <v>#VALUE!</v>
      </c>
      <c r="F337" s="1" t="s">
        <v>127</v>
      </c>
      <c r="G337" s="1" t="s">
        <v>13809</v>
      </c>
      <c r="H337" s="1" t="s">
        <v>13809</v>
      </c>
      <c r="I337" s="9">
        <v>44296</v>
      </c>
      <c r="J337" s="2" t="s">
        <v>128</v>
      </c>
      <c r="K337" s="2" t="s">
        <v>13809</v>
      </c>
      <c r="L337" s="9">
        <v>44323</v>
      </c>
      <c r="M337" s="2" t="s">
        <v>128</v>
      </c>
      <c r="N337" s="2" t="s">
        <v>13809</v>
      </c>
      <c r="O337" s="2" t="s">
        <v>110</v>
      </c>
      <c r="P337" s="2"/>
      <c r="Q337" s="2"/>
      <c r="R337" s="2"/>
      <c r="S337" s="2" t="s">
        <v>112</v>
      </c>
      <c r="T337" s="2" t="s">
        <v>112</v>
      </c>
      <c r="U337" s="2" t="b">
        <f>OR(S337="yes",T337="yes")</f>
        <v>1</v>
      </c>
      <c r="V337" s="2" t="s">
        <v>113</v>
      </c>
      <c r="W337" s="1" t="s">
        <v>112</v>
      </c>
      <c r="X337" s="1" t="s">
        <v>110</v>
      </c>
      <c r="Y337" s="2" t="s">
        <v>112</v>
      </c>
      <c r="Z337" s="2" t="s">
        <v>111</v>
      </c>
      <c r="AA337" s="2" t="s">
        <v>112</v>
      </c>
      <c r="AB337" s="2">
        <v>3</v>
      </c>
      <c r="AC337" s="1" t="s">
        <v>111</v>
      </c>
      <c r="AD337" s="1"/>
      <c r="AE337" s="1"/>
      <c r="AF337" s="1" t="s">
        <v>111</v>
      </c>
      <c r="AG337" s="1"/>
      <c r="AH337" s="1"/>
      <c r="AI337" s="1"/>
      <c r="AJ337" s="1" t="s">
        <v>115</v>
      </c>
      <c r="AK337" s="1" t="s">
        <v>150</v>
      </c>
      <c r="AL337" s="1"/>
      <c r="AM337" s="1"/>
      <c r="AN337" s="1"/>
      <c r="AO337" s="1" t="s">
        <v>117</v>
      </c>
      <c r="AP337" s="1"/>
      <c r="AQ337" s="1"/>
      <c r="AR337" s="1"/>
      <c r="AS337" s="1" t="s">
        <v>140</v>
      </c>
      <c r="AT337" s="1"/>
      <c r="AU337" s="1" t="s">
        <v>132</v>
      </c>
      <c r="AV337" s="1"/>
      <c r="AW337" s="1"/>
      <c r="AX337" s="1"/>
      <c r="AY337" s="1"/>
      <c r="AZ337" s="1" t="s">
        <v>799</v>
      </c>
      <c r="BA337" s="1"/>
      <c r="BB337" s="1"/>
      <c r="BC337" s="1" t="s">
        <v>1724</v>
      </c>
      <c r="BD337" s="1"/>
      <c r="BE337" s="1"/>
      <c r="BF337" s="1" t="s">
        <v>1725</v>
      </c>
      <c r="BG337" s="1" t="s">
        <v>1726</v>
      </c>
      <c r="BH337" s="1" t="s">
        <v>1727</v>
      </c>
      <c r="BI337" s="1" t="s">
        <v>112</v>
      </c>
      <c r="BJ337" s="1" t="s">
        <v>112</v>
      </c>
      <c r="BK337" s="1" t="s">
        <v>112</v>
      </c>
      <c r="BL337" s="1" t="s">
        <v>241</v>
      </c>
      <c r="BM337" s="1" t="s">
        <v>1728</v>
      </c>
      <c r="BN337" s="1"/>
      <c r="BO337" s="1"/>
      <c r="BP337" s="1"/>
      <c r="BQ337" s="1" t="s">
        <v>121</v>
      </c>
      <c r="BR337" s="1" t="s">
        <v>122</v>
      </c>
      <c r="BS337" s="1" t="s">
        <v>112</v>
      </c>
      <c r="BT337" s="34"/>
      <c r="BU337" s="34" t="s">
        <v>1729</v>
      </c>
      <c r="BV337" s="9">
        <v>44351</v>
      </c>
      <c r="BW337" s="34" t="s">
        <v>1730</v>
      </c>
      <c r="BX337" s="2" t="s">
        <v>111</v>
      </c>
      <c r="BY337" s="2" t="s">
        <v>156</v>
      </c>
      <c r="BZ337" s="2" t="s">
        <v>124</v>
      </c>
      <c r="CA337" s="2">
        <v>2</v>
      </c>
      <c r="CB337" s="1" t="s">
        <v>149</v>
      </c>
      <c r="CC337" s="2" t="s">
        <v>126</v>
      </c>
      <c r="CD337" s="1" t="e">
        <f t="shared" si="174"/>
        <v>#VALUE!</v>
      </c>
      <c r="CE337" s="1" t="e">
        <f t="shared" si="175"/>
        <v>#VALUE!</v>
      </c>
      <c r="CF337" s="1" t="e">
        <f t="shared" si="157"/>
        <v>#VALUE!</v>
      </c>
      <c r="CG337" s="1" t="e">
        <f t="shared" si="158"/>
        <v>#VALUE!</v>
      </c>
      <c r="CH337" s="1" t="e">
        <f t="shared" si="159"/>
        <v>#VALUE!</v>
      </c>
      <c r="CI337" s="1" t="e">
        <f t="shared" si="160"/>
        <v>#VALUE!</v>
      </c>
      <c r="CJ337" s="1" t="e">
        <f t="shared" si="161"/>
        <v>#VALUE!</v>
      </c>
      <c r="CK337" s="1" t="e">
        <f t="shared" si="162"/>
        <v>#VALUE!</v>
      </c>
      <c r="CL337" s="1" t="e">
        <f t="shared" si="163"/>
        <v>#VALUE!</v>
      </c>
      <c r="CM337" s="1" t="e">
        <f t="shared" si="164"/>
        <v>#VALUE!</v>
      </c>
      <c r="CN337" s="1" t="e">
        <f t="shared" si="165"/>
        <v>#VALUE!</v>
      </c>
      <c r="CO337" s="2" t="b">
        <f t="shared" si="166"/>
        <v>1</v>
      </c>
      <c r="CP337" s="2" t="b">
        <f t="shared" si="167"/>
        <v>1</v>
      </c>
      <c r="CQ337" s="2" t="b">
        <f t="shared" si="168"/>
        <v>0</v>
      </c>
      <c r="CR337" s="6" t="str">
        <f t="shared" si="169"/>
        <v>Male</v>
      </c>
      <c r="CS337" s="7">
        <f t="shared" si="170"/>
        <v>0</v>
      </c>
      <c r="CT337" s="7">
        <f t="shared" si="171"/>
        <v>1</v>
      </c>
      <c r="CU337" s="7">
        <f t="shared" si="172"/>
        <v>0</v>
      </c>
      <c r="CV337" s="7">
        <f t="shared" si="173"/>
        <v>0</v>
      </c>
      <c r="CW337" s="7">
        <f t="shared" si="152"/>
        <v>1</v>
      </c>
      <c r="CX337" s="1" t="e">
        <f t="shared" si="153"/>
        <v>#VALUE!</v>
      </c>
      <c r="CY337" s="1" t="e">
        <f t="shared" si="154"/>
        <v>#VALUE!</v>
      </c>
      <c r="CZ337" s="2"/>
      <c r="DA337" s="2"/>
      <c r="DB337" s="2"/>
      <c r="DC337" s="2"/>
      <c r="DD337" s="2"/>
      <c r="DG337" s="1" t="e">
        <f t="shared" si="155"/>
        <v>#VALUE!</v>
      </c>
      <c r="DH337" s="2"/>
      <c r="DI337" s="2"/>
      <c r="DJ337" s="2"/>
      <c r="DK337" s="2"/>
      <c r="DL337" s="2"/>
      <c r="DM337" s="2"/>
      <c r="DN337" s="2"/>
      <c r="DO337" s="2"/>
      <c r="DP337" s="2"/>
      <c r="DQ337" s="2"/>
      <c r="DR337" s="2"/>
      <c r="DS337" s="2"/>
      <c r="DT337" s="2"/>
      <c r="DU337" s="2"/>
      <c r="DV337" s="2"/>
      <c r="DW337" s="2"/>
      <c r="DX337" s="2"/>
      <c r="DY337" s="2"/>
      <c r="DZ337" s="2"/>
      <c r="EA337" s="2"/>
    </row>
    <row r="338" spans="1:131" ht="116" x14ac:dyDescent="0.35">
      <c r="A338" s="2">
        <v>1068</v>
      </c>
      <c r="B338" s="1" t="s">
        <v>13809</v>
      </c>
      <c r="C338" s="9">
        <v>44329</v>
      </c>
      <c r="D338" s="10" t="s">
        <v>13809</v>
      </c>
      <c r="E338" s="1" t="e">
        <f>ROUND((C338-D338)/365,0)</f>
        <v>#VALUE!</v>
      </c>
      <c r="F338" s="1" t="s">
        <v>127</v>
      </c>
      <c r="G338" s="1" t="s">
        <v>13809</v>
      </c>
      <c r="H338" s="1" t="s">
        <v>13809</v>
      </c>
      <c r="I338" s="9">
        <v>44323</v>
      </c>
      <c r="J338" s="2" t="s">
        <v>109</v>
      </c>
      <c r="K338" s="2" t="s">
        <v>13809</v>
      </c>
      <c r="N338" s="2" t="s">
        <v>13809</v>
      </c>
      <c r="O338" s="2" t="s">
        <v>110</v>
      </c>
      <c r="P338" s="2" t="s">
        <v>112</v>
      </c>
      <c r="Q338" s="2" t="s">
        <v>1731</v>
      </c>
      <c r="R338" s="2" t="s">
        <v>1732</v>
      </c>
      <c r="S338" s="2" t="s">
        <v>111</v>
      </c>
      <c r="T338" s="2" t="s">
        <v>112</v>
      </c>
      <c r="U338" s="2" t="b">
        <f>OR(S338="yes",T338="yes")</f>
        <v>1</v>
      </c>
      <c r="V338" s="2" t="s">
        <v>126</v>
      </c>
      <c r="W338" s="1" t="s">
        <v>112</v>
      </c>
      <c r="X338" s="1" t="s">
        <v>114</v>
      </c>
      <c r="Y338" s="2" t="s">
        <v>112</v>
      </c>
      <c r="Z338" s="2" t="s">
        <v>112</v>
      </c>
      <c r="AA338" s="2" t="s">
        <v>111</v>
      </c>
      <c r="AB338" s="2">
        <v>1</v>
      </c>
      <c r="AF338" s="1" t="s">
        <v>111</v>
      </c>
      <c r="AK338" s="1" t="s">
        <v>201</v>
      </c>
      <c r="AN338" s="1" t="s">
        <v>1733</v>
      </c>
      <c r="AO338" s="1" t="s">
        <v>117</v>
      </c>
      <c r="AZ338" s="1" t="s">
        <v>155</v>
      </c>
      <c r="BA338" s="1">
        <v>1.02</v>
      </c>
      <c r="BQ338" s="1" t="s">
        <v>1667</v>
      </c>
      <c r="BU338" s="34" t="s">
        <v>1734</v>
      </c>
      <c r="BV338" s="9">
        <v>44336</v>
      </c>
      <c r="BW338" s="34" t="s">
        <v>1735</v>
      </c>
      <c r="BY338" s="2" t="s">
        <v>153</v>
      </c>
      <c r="BZ338" s="2" t="s">
        <v>124</v>
      </c>
      <c r="CA338" s="2">
        <v>1</v>
      </c>
      <c r="CB338" s="1" t="s">
        <v>751</v>
      </c>
      <c r="CC338" s="2" t="s">
        <v>126</v>
      </c>
      <c r="CD338" s="1" t="e">
        <f t="shared" si="174"/>
        <v>#VALUE!</v>
      </c>
      <c r="CE338" s="1" t="e">
        <f t="shared" si="175"/>
        <v>#VALUE!</v>
      </c>
      <c r="CF338" s="1" t="e">
        <f t="shared" si="157"/>
        <v>#VALUE!</v>
      </c>
      <c r="CG338" s="1" t="e">
        <f t="shared" si="158"/>
        <v>#VALUE!</v>
      </c>
      <c r="CH338" s="1" t="e">
        <f t="shared" si="159"/>
        <v>#VALUE!</v>
      </c>
      <c r="CI338" s="1" t="e">
        <f t="shared" si="160"/>
        <v>#VALUE!</v>
      </c>
      <c r="CJ338" s="1" t="e">
        <f t="shared" si="161"/>
        <v>#VALUE!</v>
      </c>
      <c r="CK338" s="1" t="e">
        <f t="shared" si="162"/>
        <v>#VALUE!</v>
      </c>
      <c r="CL338" s="1" t="e">
        <f t="shared" si="163"/>
        <v>#VALUE!</v>
      </c>
      <c r="CM338" s="1" t="e">
        <f t="shared" si="164"/>
        <v>#VALUE!</v>
      </c>
      <c r="CN338" s="1" t="e">
        <f t="shared" si="165"/>
        <v>#VALUE!</v>
      </c>
      <c r="CO338" s="2" t="b">
        <f t="shared" si="166"/>
        <v>1</v>
      </c>
      <c r="CP338" s="2" t="b">
        <f t="shared" si="167"/>
        <v>1</v>
      </c>
      <c r="CQ338" s="2" t="b">
        <f t="shared" si="168"/>
        <v>0</v>
      </c>
      <c r="CR338" s="6" t="str">
        <f t="shared" si="169"/>
        <v>Male</v>
      </c>
      <c r="CS338" s="7">
        <f t="shared" si="170"/>
        <v>1</v>
      </c>
      <c r="CT338" s="7">
        <f t="shared" si="171"/>
        <v>0</v>
      </c>
      <c r="CU338" s="7">
        <f t="shared" si="172"/>
        <v>0</v>
      </c>
      <c r="CV338" s="7">
        <f t="shared" si="173"/>
        <v>0</v>
      </c>
      <c r="CW338" s="7">
        <f t="shared" si="152"/>
        <v>0</v>
      </c>
      <c r="CX338" s="1" t="e">
        <f t="shared" si="153"/>
        <v>#VALUE!</v>
      </c>
      <c r="CY338" s="1" t="e">
        <f t="shared" si="154"/>
        <v>#VALUE!</v>
      </c>
      <c r="DG338" s="1" t="e">
        <f t="shared" si="155"/>
        <v>#VALUE!</v>
      </c>
    </row>
    <row r="339" spans="1:131" ht="217.5" x14ac:dyDescent="0.35">
      <c r="B339" s="1" t="s">
        <v>13809</v>
      </c>
      <c r="C339" s="9">
        <v>44329</v>
      </c>
      <c r="D339" s="10" t="s">
        <v>13809</v>
      </c>
      <c r="E339" s="1">
        <v>50</v>
      </c>
      <c r="F339" s="1" t="s">
        <v>127</v>
      </c>
      <c r="G339" s="1" t="s">
        <v>13809</v>
      </c>
      <c r="H339" s="1" t="s">
        <v>13809</v>
      </c>
      <c r="I339" s="9">
        <v>44264</v>
      </c>
      <c r="J339" s="2" t="s">
        <v>109</v>
      </c>
      <c r="K339" s="2" t="s">
        <v>13809</v>
      </c>
      <c r="L339" s="9">
        <v>44285</v>
      </c>
      <c r="M339" s="2" t="s">
        <v>109</v>
      </c>
      <c r="N339" s="2" t="s">
        <v>13809</v>
      </c>
      <c r="O339" s="2" t="s">
        <v>110</v>
      </c>
      <c r="P339" s="2" t="s">
        <v>111</v>
      </c>
      <c r="S339" s="2" t="s">
        <v>112</v>
      </c>
      <c r="T339" s="2" t="s">
        <v>112</v>
      </c>
      <c r="U339" s="2" t="b">
        <v>1</v>
      </c>
      <c r="V339" s="2" t="s">
        <v>113</v>
      </c>
      <c r="W339" s="1" t="s">
        <v>112</v>
      </c>
      <c r="X339" s="1" t="s">
        <v>114</v>
      </c>
      <c r="Y339" s="2" t="s">
        <v>112</v>
      </c>
      <c r="Z339" s="2" t="s">
        <v>111</v>
      </c>
      <c r="AA339" s="2" t="s">
        <v>112</v>
      </c>
      <c r="AB339" s="2">
        <v>40</v>
      </c>
      <c r="AF339" s="1" t="s">
        <v>111</v>
      </c>
      <c r="AJ339" s="1" t="s">
        <v>115</v>
      </c>
      <c r="AK339" s="1" t="s">
        <v>129</v>
      </c>
      <c r="AO339" s="1" t="s">
        <v>117</v>
      </c>
      <c r="AU339" s="1" t="s">
        <v>132</v>
      </c>
      <c r="AZ339" s="1" t="s">
        <v>155</v>
      </c>
      <c r="BA339" s="1">
        <v>2.61</v>
      </c>
      <c r="BJ339" s="1" t="s">
        <v>112</v>
      </c>
      <c r="BK339" s="1" t="s">
        <v>112</v>
      </c>
      <c r="BL339" s="1" t="s">
        <v>268</v>
      </c>
      <c r="BM339" s="1" t="s">
        <v>1736</v>
      </c>
      <c r="BQ339" s="1" t="s">
        <v>121</v>
      </c>
      <c r="BR339" s="1" t="s">
        <v>122</v>
      </c>
      <c r="BS339" s="1" t="s">
        <v>112</v>
      </c>
      <c r="BU339" s="34" t="s">
        <v>1737</v>
      </c>
      <c r="BV339" s="9">
        <v>44487</v>
      </c>
      <c r="BW339" s="34" t="s">
        <v>14184</v>
      </c>
      <c r="BY339" s="2" t="s">
        <v>156</v>
      </c>
      <c r="BZ339" s="2" t="s">
        <v>124</v>
      </c>
      <c r="CA339" s="2" t="s">
        <v>257</v>
      </c>
      <c r="CB339" s="1" t="s">
        <v>386</v>
      </c>
      <c r="CC339" s="2" t="s">
        <v>126</v>
      </c>
      <c r="CD339" s="1" t="b">
        <f t="shared" si="174"/>
        <v>0</v>
      </c>
      <c r="CE339" s="1" t="b">
        <f t="shared" si="175"/>
        <v>0</v>
      </c>
      <c r="CF339" s="1" t="b">
        <f t="shared" si="157"/>
        <v>0</v>
      </c>
      <c r="CG339" s="1" t="b">
        <f t="shared" si="158"/>
        <v>0</v>
      </c>
      <c r="CH339" s="1" t="b">
        <f t="shared" si="159"/>
        <v>0</v>
      </c>
      <c r="CI339" s="1" t="b">
        <f t="shared" si="160"/>
        <v>0</v>
      </c>
      <c r="CJ339" s="1" t="b">
        <f t="shared" si="161"/>
        <v>0</v>
      </c>
      <c r="CK339" s="1" t="b">
        <f t="shared" si="162"/>
        <v>0</v>
      </c>
      <c r="CL339" s="1" t="b">
        <f t="shared" si="163"/>
        <v>0</v>
      </c>
      <c r="CM339" s="1" t="b">
        <f t="shared" si="164"/>
        <v>1</v>
      </c>
      <c r="CN339" s="1" t="b">
        <f t="shared" si="165"/>
        <v>0</v>
      </c>
      <c r="CO339" s="2" t="b">
        <f t="shared" si="166"/>
        <v>0</v>
      </c>
      <c r="CP339" s="2" t="b">
        <f t="shared" si="167"/>
        <v>0</v>
      </c>
      <c r="CQ339" s="2" t="b">
        <f t="shared" si="168"/>
        <v>0</v>
      </c>
      <c r="CR339" s="6" t="str">
        <f t="shared" si="169"/>
        <v>Male</v>
      </c>
      <c r="CS339" s="7">
        <f t="shared" si="170"/>
        <v>1</v>
      </c>
      <c r="CT339" s="7">
        <f t="shared" si="171"/>
        <v>0</v>
      </c>
      <c r="CU339" s="7">
        <f t="shared" si="172"/>
        <v>0</v>
      </c>
      <c r="CV339" s="7">
        <f t="shared" si="173"/>
        <v>1</v>
      </c>
      <c r="CW339" s="7">
        <f t="shared" si="152"/>
        <v>0</v>
      </c>
      <c r="CX339" s="1" t="b">
        <f t="shared" si="153"/>
        <v>0</v>
      </c>
      <c r="CY339" s="1" t="b">
        <f t="shared" si="154"/>
        <v>0</v>
      </c>
      <c r="DG339" s="1" t="b">
        <f t="shared" si="155"/>
        <v>0</v>
      </c>
    </row>
    <row r="340" spans="1:131" ht="29" x14ac:dyDescent="0.35">
      <c r="A340" s="2">
        <v>134</v>
      </c>
      <c r="B340" s="1" t="s">
        <v>13809</v>
      </c>
      <c r="C340" s="9">
        <v>44329</v>
      </c>
      <c r="D340" s="10" t="s">
        <v>13809</v>
      </c>
      <c r="E340" s="1" t="e">
        <f>ROUND((C340-D340)/365,0)</f>
        <v>#VALUE!</v>
      </c>
      <c r="F340" s="1" t="s">
        <v>127</v>
      </c>
      <c r="G340" s="1" t="s">
        <v>13809</v>
      </c>
      <c r="H340" s="1" t="s">
        <v>13809</v>
      </c>
      <c r="J340" s="2" t="s">
        <v>128</v>
      </c>
      <c r="K340" s="2" t="s">
        <v>13809</v>
      </c>
      <c r="L340" s="9">
        <v>44324</v>
      </c>
      <c r="M340" s="2" t="s">
        <v>128</v>
      </c>
      <c r="N340" s="2" t="s">
        <v>13809</v>
      </c>
      <c r="O340" s="2" t="s">
        <v>110</v>
      </c>
      <c r="P340" s="2" t="s">
        <v>111</v>
      </c>
      <c r="S340" s="2" t="s">
        <v>111</v>
      </c>
      <c r="T340" s="2" t="s">
        <v>112</v>
      </c>
      <c r="U340" s="2" t="b">
        <f>OR(S340="yes",T340="yes")</f>
        <v>1</v>
      </c>
      <c r="V340" s="2" t="s">
        <v>113</v>
      </c>
      <c r="W340" s="1" t="s">
        <v>112</v>
      </c>
      <c r="X340" s="1" t="s">
        <v>110</v>
      </c>
      <c r="Y340" s="2" t="s">
        <v>112</v>
      </c>
      <c r="Z340" s="2" t="s">
        <v>111</v>
      </c>
      <c r="AA340" s="2" t="s">
        <v>112</v>
      </c>
      <c r="AB340" s="2">
        <v>1</v>
      </c>
      <c r="AC340" s="1" t="s">
        <v>111</v>
      </c>
      <c r="AF340" s="1" t="s">
        <v>111</v>
      </c>
      <c r="AJ340" s="1" t="s">
        <v>115</v>
      </c>
      <c r="AK340" s="1" t="s">
        <v>1652</v>
      </c>
      <c r="AO340" s="1" t="s">
        <v>117</v>
      </c>
      <c r="AS340" s="1" t="s">
        <v>118</v>
      </c>
      <c r="AT340" s="1" t="s">
        <v>112</v>
      </c>
      <c r="AU340" s="1" t="s">
        <v>177</v>
      </c>
      <c r="AX340" s="1">
        <v>50</v>
      </c>
      <c r="AZ340" s="1" t="s">
        <v>120</v>
      </c>
      <c r="BA340" s="1" t="s">
        <v>1738</v>
      </c>
      <c r="BG340" s="1">
        <v>4.0999999999999996</v>
      </c>
      <c r="BH340" s="1">
        <v>15</v>
      </c>
      <c r="BI340" s="1" t="s">
        <v>112</v>
      </c>
      <c r="BJ340" s="1" t="s">
        <v>112</v>
      </c>
      <c r="BK340" s="1" t="s">
        <v>112</v>
      </c>
      <c r="BL340" s="1" t="s">
        <v>241</v>
      </c>
      <c r="BM340" s="1" t="s">
        <v>1739</v>
      </c>
      <c r="BQ340" s="1" t="s">
        <v>1153</v>
      </c>
      <c r="BR340" s="1" t="s">
        <v>122</v>
      </c>
      <c r="BS340" s="1" t="s">
        <v>112</v>
      </c>
      <c r="BU340" s="34" t="s">
        <v>1250</v>
      </c>
      <c r="BV340" s="9">
        <v>44344</v>
      </c>
      <c r="BW340" s="34" t="s">
        <v>1740</v>
      </c>
      <c r="BX340" s="2" t="s">
        <v>111</v>
      </c>
      <c r="BY340" s="2" t="s">
        <v>123</v>
      </c>
      <c r="BZ340" s="2" t="s">
        <v>124</v>
      </c>
      <c r="CA340" s="2">
        <v>2</v>
      </c>
      <c r="CB340" s="1" t="s">
        <v>143</v>
      </c>
      <c r="CC340" s="2" t="s">
        <v>126</v>
      </c>
      <c r="CD340" s="1" t="e">
        <f t="shared" si="174"/>
        <v>#VALUE!</v>
      </c>
      <c r="CE340" s="1" t="e">
        <f t="shared" si="175"/>
        <v>#VALUE!</v>
      </c>
      <c r="CF340" s="1" t="e">
        <f t="shared" si="157"/>
        <v>#VALUE!</v>
      </c>
      <c r="CG340" s="1" t="e">
        <f t="shared" si="158"/>
        <v>#VALUE!</v>
      </c>
      <c r="CH340" s="1" t="e">
        <f t="shared" si="159"/>
        <v>#VALUE!</v>
      </c>
      <c r="CI340" s="1" t="e">
        <f t="shared" si="160"/>
        <v>#VALUE!</v>
      </c>
      <c r="CJ340" s="1" t="e">
        <f t="shared" si="161"/>
        <v>#VALUE!</v>
      </c>
      <c r="CK340" s="1" t="e">
        <f t="shared" si="162"/>
        <v>#VALUE!</v>
      </c>
      <c r="CL340" s="1" t="e">
        <f t="shared" si="163"/>
        <v>#VALUE!</v>
      </c>
      <c r="CM340" s="1" t="e">
        <f t="shared" si="164"/>
        <v>#VALUE!</v>
      </c>
      <c r="CN340" s="1" t="e">
        <f t="shared" si="165"/>
        <v>#VALUE!</v>
      </c>
      <c r="CO340" s="2" t="b">
        <f t="shared" si="166"/>
        <v>1</v>
      </c>
      <c r="CP340" s="2" t="b">
        <f t="shared" si="167"/>
        <v>1</v>
      </c>
      <c r="CQ340" s="2" t="b">
        <f t="shared" si="168"/>
        <v>0</v>
      </c>
      <c r="CR340" s="6" t="str">
        <f t="shared" si="169"/>
        <v>Male</v>
      </c>
      <c r="CS340" s="7">
        <f t="shared" si="170"/>
        <v>0</v>
      </c>
      <c r="CT340" s="7">
        <f t="shared" si="171"/>
        <v>1</v>
      </c>
      <c r="CU340" s="7">
        <f t="shared" si="172"/>
        <v>0</v>
      </c>
      <c r="CV340" s="7">
        <f t="shared" si="173"/>
        <v>0</v>
      </c>
      <c r="CW340" s="7">
        <f t="shared" si="152"/>
        <v>1</v>
      </c>
      <c r="CX340" s="1" t="e">
        <f t="shared" si="153"/>
        <v>#VALUE!</v>
      </c>
      <c r="CY340" s="1" t="e">
        <f t="shared" si="154"/>
        <v>#VALUE!</v>
      </c>
      <c r="DG340" s="1" t="e">
        <f t="shared" si="155"/>
        <v>#VALUE!</v>
      </c>
    </row>
    <row r="341" spans="1:131" ht="145" x14ac:dyDescent="0.35">
      <c r="A341" s="2">
        <v>187</v>
      </c>
      <c r="B341" s="1" t="s">
        <v>13809</v>
      </c>
      <c r="C341" s="9">
        <v>44329</v>
      </c>
      <c r="D341" s="10" t="s">
        <v>13809</v>
      </c>
      <c r="E341" s="1" t="e">
        <f>ROUND((C341-D341)/365,0)</f>
        <v>#VALUE!</v>
      </c>
      <c r="F341" s="1" t="s">
        <v>127</v>
      </c>
      <c r="G341" s="1" t="s">
        <v>13809</v>
      </c>
      <c r="H341" s="1" t="s">
        <v>13809</v>
      </c>
      <c r="I341" s="9">
        <v>44289</v>
      </c>
      <c r="J341" s="2" t="s">
        <v>128</v>
      </c>
      <c r="K341" s="2" t="s">
        <v>13809</v>
      </c>
      <c r="L341" s="9">
        <v>44317</v>
      </c>
      <c r="M341" s="2" t="s">
        <v>128</v>
      </c>
      <c r="N341" s="2" t="s">
        <v>13809</v>
      </c>
      <c r="O341" s="2" t="s">
        <v>110</v>
      </c>
      <c r="S341" s="2" t="s">
        <v>112</v>
      </c>
      <c r="T341" s="2" t="s">
        <v>112</v>
      </c>
      <c r="U341" s="2" t="b">
        <f>OR(S341="yes",T341="yes")</f>
        <v>1</v>
      </c>
      <c r="V341" s="2" t="s">
        <v>113</v>
      </c>
      <c r="W341" s="1" t="s">
        <v>112</v>
      </c>
      <c r="X341" s="1" t="s">
        <v>114</v>
      </c>
      <c r="Y341" s="2" t="s">
        <v>112</v>
      </c>
      <c r="Z341" s="2" t="s">
        <v>112</v>
      </c>
      <c r="AA341" s="2" t="s">
        <v>111</v>
      </c>
      <c r="AB341" s="2">
        <v>14</v>
      </c>
      <c r="AC341" s="1" t="s">
        <v>111</v>
      </c>
      <c r="AF341" s="1" t="s">
        <v>111</v>
      </c>
      <c r="AK341" s="1" t="s">
        <v>291</v>
      </c>
      <c r="AN341" s="1" t="s">
        <v>1741</v>
      </c>
      <c r="AO341" s="1" t="s">
        <v>130</v>
      </c>
      <c r="AS341" s="1" t="s">
        <v>118</v>
      </c>
      <c r="AU341" s="1" t="s">
        <v>132</v>
      </c>
      <c r="AZ341" s="1" t="s">
        <v>230</v>
      </c>
      <c r="BA341" s="1" t="s">
        <v>1742</v>
      </c>
      <c r="BC341" s="1" t="s">
        <v>1743</v>
      </c>
      <c r="BF341" s="1" t="s">
        <v>1744</v>
      </c>
      <c r="BG341" s="1" t="s">
        <v>1745</v>
      </c>
      <c r="BI341" s="1" t="s">
        <v>112</v>
      </c>
      <c r="BJ341" s="1" t="s">
        <v>112</v>
      </c>
      <c r="BK341" s="1" t="s">
        <v>112</v>
      </c>
      <c r="BL341" s="1" t="s">
        <v>226</v>
      </c>
      <c r="BQ341" s="1" t="s">
        <v>121</v>
      </c>
      <c r="BR341" s="1" t="s">
        <v>122</v>
      </c>
      <c r="BS341" s="1" t="s">
        <v>112</v>
      </c>
      <c r="BU341" s="34" t="s">
        <v>1746</v>
      </c>
      <c r="BV341" s="9">
        <v>44350</v>
      </c>
      <c r="BW341" s="34" t="s">
        <v>1747</v>
      </c>
      <c r="BX341" s="2" t="s">
        <v>111</v>
      </c>
      <c r="BY341" s="2" t="s">
        <v>136</v>
      </c>
      <c r="BZ341" s="2" t="s">
        <v>124</v>
      </c>
      <c r="CA341" s="2">
        <v>2</v>
      </c>
      <c r="CB341" s="1" t="s">
        <v>247</v>
      </c>
      <c r="CC341" s="2" t="s">
        <v>126</v>
      </c>
      <c r="CD341" s="1" t="e">
        <f t="shared" si="174"/>
        <v>#VALUE!</v>
      </c>
      <c r="CE341" s="1" t="e">
        <f t="shared" si="175"/>
        <v>#VALUE!</v>
      </c>
      <c r="CF341" s="1" t="e">
        <f t="shared" si="157"/>
        <v>#VALUE!</v>
      </c>
      <c r="CG341" s="1" t="e">
        <f t="shared" si="158"/>
        <v>#VALUE!</v>
      </c>
      <c r="CH341" s="1" t="e">
        <f t="shared" si="159"/>
        <v>#VALUE!</v>
      </c>
      <c r="CI341" s="1" t="e">
        <f t="shared" si="160"/>
        <v>#VALUE!</v>
      </c>
      <c r="CJ341" s="1" t="e">
        <f t="shared" si="161"/>
        <v>#VALUE!</v>
      </c>
      <c r="CK341" s="1" t="e">
        <f t="shared" si="162"/>
        <v>#VALUE!</v>
      </c>
      <c r="CL341" s="1" t="e">
        <f t="shared" si="163"/>
        <v>#VALUE!</v>
      </c>
      <c r="CM341" s="1" t="e">
        <f t="shared" si="164"/>
        <v>#VALUE!</v>
      </c>
      <c r="CN341" s="1" t="e">
        <f t="shared" si="165"/>
        <v>#VALUE!</v>
      </c>
      <c r="CO341" s="2" t="b">
        <f t="shared" si="166"/>
        <v>0</v>
      </c>
      <c r="CP341" s="2" t="b">
        <f t="shared" si="167"/>
        <v>0</v>
      </c>
      <c r="CQ341" s="2" t="b">
        <f t="shared" si="168"/>
        <v>1</v>
      </c>
      <c r="CR341" s="6" t="str">
        <f t="shared" si="169"/>
        <v>Male</v>
      </c>
      <c r="CS341" s="7">
        <f t="shared" si="170"/>
        <v>0</v>
      </c>
      <c r="CT341" s="7">
        <f t="shared" si="171"/>
        <v>1</v>
      </c>
      <c r="CU341" s="7">
        <f t="shared" si="172"/>
        <v>0</v>
      </c>
      <c r="CV341" s="7">
        <f t="shared" si="173"/>
        <v>0</v>
      </c>
      <c r="CW341" s="7">
        <f t="shared" si="152"/>
        <v>1</v>
      </c>
      <c r="CX341" s="1" t="e">
        <f t="shared" si="153"/>
        <v>#VALUE!</v>
      </c>
      <c r="CY341" s="1" t="e">
        <f t="shared" si="154"/>
        <v>#VALUE!</v>
      </c>
      <c r="DG341" s="1" t="e">
        <f t="shared" si="155"/>
        <v>#VALUE!</v>
      </c>
    </row>
    <row r="342" spans="1:131" ht="130.5" x14ac:dyDescent="0.35">
      <c r="B342" s="1" t="s">
        <v>13809</v>
      </c>
      <c r="C342" s="9">
        <v>44329</v>
      </c>
      <c r="D342" s="10" t="s">
        <v>13809</v>
      </c>
      <c r="E342" s="1">
        <v>17</v>
      </c>
      <c r="F342" s="1" t="s">
        <v>127</v>
      </c>
      <c r="G342" s="1" t="s">
        <v>13809</v>
      </c>
      <c r="H342" s="1" t="s">
        <v>13809</v>
      </c>
      <c r="I342" s="9">
        <v>44301</v>
      </c>
      <c r="J342" s="2" t="s">
        <v>109</v>
      </c>
      <c r="K342" s="2" t="s">
        <v>13809</v>
      </c>
      <c r="L342" s="9">
        <v>44323</v>
      </c>
      <c r="M342" s="2" t="s">
        <v>109</v>
      </c>
      <c r="N342" s="2" t="s">
        <v>13809</v>
      </c>
      <c r="O342" s="2" t="s">
        <v>110</v>
      </c>
      <c r="P342" s="2" t="s">
        <v>111</v>
      </c>
      <c r="S342" s="2" t="s">
        <v>112</v>
      </c>
      <c r="T342" s="2" t="s">
        <v>111</v>
      </c>
      <c r="U342" s="2" t="b">
        <v>1</v>
      </c>
      <c r="V342" s="2" t="s">
        <v>113</v>
      </c>
      <c r="W342" s="1" t="s">
        <v>112</v>
      </c>
      <c r="X342" s="1" t="s">
        <v>110</v>
      </c>
      <c r="Y342" s="2" t="s">
        <v>112</v>
      </c>
      <c r="Z342" s="2" t="s">
        <v>111</v>
      </c>
      <c r="AA342" s="2" t="s">
        <v>112</v>
      </c>
      <c r="AB342" s="2">
        <v>3</v>
      </c>
      <c r="AC342" s="1" t="s">
        <v>111</v>
      </c>
      <c r="AF342" s="1" t="s">
        <v>112</v>
      </c>
      <c r="AG342" s="1" t="s">
        <v>114</v>
      </c>
      <c r="AJ342" s="1" t="s">
        <v>115</v>
      </c>
      <c r="AK342" s="1" t="s">
        <v>129</v>
      </c>
      <c r="AO342" s="1" t="s">
        <v>130</v>
      </c>
      <c r="AS342" s="1" t="s">
        <v>1748</v>
      </c>
      <c r="AU342" s="1" t="s">
        <v>132</v>
      </c>
      <c r="AZ342" s="1" t="s">
        <v>120</v>
      </c>
      <c r="BA342" s="1" t="s">
        <v>1749</v>
      </c>
      <c r="BG342" s="1" t="s">
        <v>1750</v>
      </c>
      <c r="BH342" s="1" t="s">
        <v>1751</v>
      </c>
      <c r="BJ342" s="1" t="s">
        <v>112</v>
      </c>
      <c r="BK342" s="1" t="s">
        <v>112</v>
      </c>
      <c r="BL342" s="1" t="s">
        <v>142</v>
      </c>
      <c r="BQ342" s="1" t="s">
        <v>121</v>
      </c>
      <c r="BR342" s="1" t="s">
        <v>122</v>
      </c>
      <c r="BS342" s="1" t="s">
        <v>112</v>
      </c>
      <c r="BU342" s="34" t="s">
        <v>1752</v>
      </c>
      <c r="BV342" s="9">
        <v>44712</v>
      </c>
      <c r="BW342" s="34" t="s">
        <v>1753</v>
      </c>
      <c r="BY342" s="2" t="s">
        <v>123</v>
      </c>
      <c r="BZ342" s="2" t="s">
        <v>124</v>
      </c>
      <c r="CA342" s="2">
        <v>2</v>
      </c>
      <c r="CB342" s="1" t="s">
        <v>1596</v>
      </c>
      <c r="CC342" s="2" t="s">
        <v>126</v>
      </c>
      <c r="CD342" s="1" t="b">
        <v>1</v>
      </c>
      <c r="CE342" s="1" t="b">
        <v>1</v>
      </c>
      <c r="CF342" s="1" t="b">
        <f t="shared" si="157"/>
        <v>0</v>
      </c>
      <c r="CG342" s="1" t="b">
        <f t="shared" si="158"/>
        <v>0</v>
      </c>
      <c r="CH342" s="1" t="b">
        <f t="shared" si="159"/>
        <v>1</v>
      </c>
      <c r="CI342" s="1" t="b">
        <f t="shared" si="160"/>
        <v>0</v>
      </c>
      <c r="CJ342" s="1" t="b">
        <f t="shared" si="161"/>
        <v>0</v>
      </c>
      <c r="CK342" s="1" t="b">
        <f t="shared" si="162"/>
        <v>0</v>
      </c>
      <c r="CL342" s="1" t="b">
        <f t="shared" si="163"/>
        <v>0</v>
      </c>
      <c r="CM342" s="1" t="b">
        <f t="shared" si="164"/>
        <v>0</v>
      </c>
      <c r="CN342" s="1" t="b">
        <f t="shared" si="165"/>
        <v>0</v>
      </c>
      <c r="CO342" s="2" t="b">
        <f t="shared" si="166"/>
        <v>1</v>
      </c>
      <c r="CP342" s="2" t="b">
        <f t="shared" si="167"/>
        <v>1</v>
      </c>
      <c r="CQ342" s="2" t="b">
        <f t="shared" si="168"/>
        <v>0</v>
      </c>
      <c r="CR342" s="6" t="str">
        <f t="shared" si="169"/>
        <v>Male</v>
      </c>
      <c r="CS342" s="7">
        <f t="shared" si="170"/>
        <v>1</v>
      </c>
      <c r="CT342" s="7">
        <f t="shared" si="171"/>
        <v>0</v>
      </c>
      <c r="CU342" s="7">
        <f t="shared" si="172"/>
        <v>0</v>
      </c>
      <c r="CV342" s="7">
        <f t="shared" si="173"/>
        <v>1</v>
      </c>
      <c r="CW342" s="7">
        <f t="shared" si="152"/>
        <v>0</v>
      </c>
      <c r="CX342" s="1" t="b">
        <f t="shared" si="153"/>
        <v>1</v>
      </c>
      <c r="CY342" s="1" t="b">
        <f t="shared" si="154"/>
        <v>0</v>
      </c>
    </row>
    <row r="343" spans="1:131" ht="116" x14ac:dyDescent="0.35">
      <c r="B343" s="1" t="s">
        <v>13809</v>
      </c>
      <c r="C343" s="9">
        <v>44329</v>
      </c>
      <c r="D343" s="10" t="s">
        <v>13809</v>
      </c>
      <c r="E343" s="1">
        <v>53</v>
      </c>
      <c r="F343" s="1" t="s">
        <v>108</v>
      </c>
      <c r="G343" s="1" t="s">
        <v>13809</v>
      </c>
      <c r="H343" s="1" t="s">
        <v>13809</v>
      </c>
      <c r="I343" s="9">
        <v>44323</v>
      </c>
      <c r="J343" s="2" t="s">
        <v>109</v>
      </c>
      <c r="K343" s="2" t="s">
        <v>13809</v>
      </c>
      <c r="N343" s="2" t="s">
        <v>13809</v>
      </c>
      <c r="O343" s="2" t="s">
        <v>110</v>
      </c>
      <c r="P343" s="2" t="s">
        <v>111</v>
      </c>
      <c r="S343" s="2" t="s">
        <v>112</v>
      </c>
      <c r="T343" s="2" t="s">
        <v>111</v>
      </c>
      <c r="U343" s="2" t="b">
        <f>OR(S343="yes",T343="yes")</f>
        <v>1</v>
      </c>
      <c r="V343" s="2" t="s">
        <v>113</v>
      </c>
      <c r="W343" s="1" t="s">
        <v>112</v>
      </c>
      <c r="X343" s="1" t="s">
        <v>138</v>
      </c>
      <c r="Y343" s="2" t="s">
        <v>112</v>
      </c>
      <c r="Z343" s="2" t="s">
        <v>112</v>
      </c>
      <c r="AA343" s="2" t="s">
        <v>111</v>
      </c>
      <c r="AB343" s="2">
        <v>0</v>
      </c>
      <c r="AC343" s="1" t="s">
        <v>111</v>
      </c>
      <c r="AF343" s="1" t="s">
        <v>111</v>
      </c>
      <c r="AH343" s="1" t="s">
        <v>1082</v>
      </c>
      <c r="AJ343" s="1" t="s">
        <v>115</v>
      </c>
      <c r="AK343" s="1" t="s">
        <v>116</v>
      </c>
      <c r="AN343" s="1" t="s">
        <v>1754</v>
      </c>
      <c r="AO343" s="1" t="s">
        <v>166</v>
      </c>
      <c r="AS343" s="1" t="s">
        <v>145</v>
      </c>
      <c r="AU343" s="1" t="s">
        <v>191</v>
      </c>
      <c r="AX343" s="1">
        <v>65</v>
      </c>
      <c r="AZ343" s="1" t="s">
        <v>133</v>
      </c>
      <c r="BA343" s="1" t="s">
        <v>1755</v>
      </c>
      <c r="BE343" s="1">
        <v>332</v>
      </c>
      <c r="BG343" s="1">
        <v>27.9</v>
      </c>
      <c r="BH343" s="1" t="s">
        <v>1756</v>
      </c>
      <c r="BJ343" s="1" t="s">
        <v>112</v>
      </c>
      <c r="BK343" s="1" t="s">
        <v>112</v>
      </c>
      <c r="BL343" s="1" t="s">
        <v>1757</v>
      </c>
      <c r="BM343" s="1" t="s">
        <v>1758</v>
      </c>
      <c r="BQ343" s="1" t="s">
        <v>121</v>
      </c>
      <c r="BR343" s="1" t="s">
        <v>122</v>
      </c>
      <c r="BS343" s="1" t="s">
        <v>111</v>
      </c>
      <c r="BT343" s="34" t="s">
        <v>1759</v>
      </c>
      <c r="BU343" s="34" t="s">
        <v>1760</v>
      </c>
      <c r="BW343" s="34" t="s">
        <v>1761</v>
      </c>
      <c r="BY343" s="2" t="s">
        <v>174</v>
      </c>
      <c r="BZ343" s="2" t="s">
        <v>124</v>
      </c>
      <c r="CA343" s="2">
        <v>1</v>
      </c>
      <c r="CB343" s="1" t="s">
        <v>505</v>
      </c>
      <c r="CC343" s="2" t="s">
        <v>126</v>
      </c>
      <c r="CD343" s="1" t="b">
        <f t="shared" ref="CD343:CD356" si="176">AND(E343&lt;30,NOT(E343="."),NOT(E343=""))</f>
        <v>0</v>
      </c>
      <c r="CE343" s="1" t="b">
        <f t="shared" ref="CE343:CE356" si="177">AND(E343&lt;18,NOT(E343="."),NOT(E343=""))</f>
        <v>0</v>
      </c>
      <c r="CF343" s="1" t="b">
        <f t="shared" si="157"/>
        <v>0</v>
      </c>
      <c r="CG343" s="1" t="b">
        <f t="shared" si="158"/>
        <v>0</v>
      </c>
      <c r="CH343" s="1" t="b">
        <f t="shared" si="159"/>
        <v>0</v>
      </c>
      <c r="CI343" s="1" t="b">
        <f t="shared" si="160"/>
        <v>0</v>
      </c>
      <c r="CJ343" s="1" t="b">
        <f t="shared" si="161"/>
        <v>0</v>
      </c>
      <c r="CK343" s="1" t="b">
        <f t="shared" si="162"/>
        <v>0</v>
      </c>
      <c r="CL343" s="1" t="b">
        <f t="shared" si="163"/>
        <v>0</v>
      </c>
      <c r="CM343" s="1" t="b">
        <f t="shared" si="164"/>
        <v>1</v>
      </c>
      <c r="CN343" s="1" t="b">
        <f t="shared" si="165"/>
        <v>0</v>
      </c>
      <c r="CO343" s="2" t="b">
        <f t="shared" si="166"/>
        <v>1</v>
      </c>
      <c r="CP343" s="2" t="b">
        <f t="shared" si="167"/>
        <v>1</v>
      </c>
      <c r="CQ343" s="2" t="b">
        <f t="shared" si="168"/>
        <v>0</v>
      </c>
      <c r="CR343" s="6" t="str">
        <f t="shared" si="169"/>
        <v>Female</v>
      </c>
      <c r="CS343" s="7">
        <f t="shared" si="170"/>
        <v>1</v>
      </c>
      <c r="CT343" s="7">
        <f t="shared" si="171"/>
        <v>0</v>
      </c>
      <c r="CU343" s="7">
        <f t="shared" si="172"/>
        <v>0</v>
      </c>
      <c r="CV343" s="7">
        <f t="shared" si="173"/>
        <v>0</v>
      </c>
    </row>
    <row r="344" spans="1:131" ht="87" x14ac:dyDescent="0.35">
      <c r="B344" s="1" t="s">
        <v>13809</v>
      </c>
      <c r="C344" s="9">
        <v>44343</v>
      </c>
      <c r="D344" s="10" t="s">
        <v>13809</v>
      </c>
      <c r="E344" s="1">
        <v>18</v>
      </c>
      <c r="F344" s="1" t="s">
        <v>127</v>
      </c>
      <c r="G344" s="1" t="s">
        <v>13809</v>
      </c>
      <c r="H344" s="1" t="s">
        <v>13809</v>
      </c>
      <c r="K344" s="2" t="s">
        <v>13809</v>
      </c>
      <c r="N344" s="2" t="s">
        <v>13809</v>
      </c>
      <c r="O344" s="2" t="s">
        <v>110</v>
      </c>
      <c r="P344" s="2" t="s">
        <v>111</v>
      </c>
      <c r="S344" s="2" t="s">
        <v>112</v>
      </c>
      <c r="T344" s="2" t="s">
        <v>111</v>
      </c>
      <c r="U344" s="2" t="b">
        <f>OR(S344="yes",T344="yes")</f>
        <v>1</v>
      </c>
      <c r="V344" s="2" t="s">
        <v>113</v>
      </c>
      <c r="Y344" s="2" t="s">
        <v>112</v>
      </c>
      <c r="AC344" s="1" t="s">
        <v>111</v>
      </c>
      <c r="AF344" s="1" t="s">
        <v>111</v>
      </c>
      <c r="AK344" s="1" t="s">
        <v>129</v>
      </c>
      <c r="AO344" s="1" t="s">
        <v>393</v>
      </c>
      <c r="AP344" s="11" t="s">
        <v>382</v>
      </c>
      <c r="AS344" s="11" t="s">
        <v>1762</v>
      </c>
      <c r="BA344" s="11">
        <v>11.6</v>
      </c>
      <c r="BI344" s="1" t="s">
        <v>112</v>
      </c>
      <c r="BJ344" s="1" t="s">
        <v>112</v>
      </c>
      <c r="BQ344" s="11" t="s">
        <v>121</v>
      </c>
      <c r="BR344" s="11" t="s">
        <v>122</v>
      </c>
      <c r="BS344" s="11" t="s">
        <v>112</v>
      </c>
      <c r="BV344" s="9">
        <v>44358</v>
      </c>
      <c r="BW344" s="34" t="s">
        <v>14185</v>
      </c>
      <c r="BY344" s="5" t="s">
        <v>136</v>
      </c>
      <c r="BZ344" s="2" t="s">
        <v>162</v>
      </c>
      <c r="CA344" s="2">
        <v>2</v>
      </c>
      <c r="CB344" s="1" t="s">
        <v>207</v>
      </c>
      <c r="CC344" s="2" t="s">
        <v>126</v>
      </c>
      <c r="CD344" s="1" t="b">
        <f t="shared" si="176"/>
        <v>1</v>
      </c>
      <c r="CE344" s="1" t="b">
        <f t="shared" si="177"/>
        <v>0</v>
      </c>
      <c r="CF344" s="1" t="b">
        <f t="shared" si="157"/>
        <v>0</v>
      </c>
      <c r="CG344" s="1" t="b">
        <f t="shared" si="158"/>
        <v>0</v>
      </c>
      <c r="CH344" s="1" t="b">
        <f t="shared" si="159"/>
        <v>0</v>
      </c>
      <c r="CI344" s="1" t="b">
        <f t="shared" si="160"/>
        <v>1</v>
      </c>
      <c r="CJ344" s="1" t="b">
        <f t="shared" si="161"/>
        <v>0</v>
      </c>
      <c r="CK344" s="1" t="b">
        <f t="shared" si="162"/>
        <v>0</v>
      </c>
      <c r="CL344" s="1" t="b">
        <f t="shared" si="163"/>
        <v>0</v>
      </c>
      <c r="CM344" s="1" t="b">
        <f t="shared" si="164"/>
        <v>0</v>
      </c>
      <c r="CN344" s="1" t="b">
        <f t="shared" si="165"/>
        <v>0</v>
      </c>
      <c r="CO344" s="2" t="b">
        <f t="shared" si="166"/>
        <v>0</v>
      </c>
      <c r="CP344" s="2" t="b">
        <f t="shared" si="167"/>
        <v>0</v>
      </c>
      <c r="CQ344" s="2" t="b">
        <f t="shared" si="168"/>
        <v>0</v>
      </c>
      <c r="CR344" s="6" t="str">
        <f t="shared" si="169"/>
        <v>Male</v>
      </c>
      <c r="CS344" s="7">
        <f t="shared" si="170"/>
        <v>0</v>
      </c>
      <c r="CT344" s="7">
        <f t="shared" si="171"/>
        <v>0</v>
      </c>
      <c r="CU344" s="7">
        <f t="shared" si="172"/>
        <v>0</v>
      </c>
      <c r="CV344" s="7">
        <f t="shared" si="173"/>
        <v>0</v>
      </c>
      <c r="CW344" s="7">
        <f t="shared" ref="CW344:CW375" si="178">COUNTIF(M344,"=*moderna*")</f>
        <v>0</v>
      </c>
      <c r="CX344" s="1" t="b">
        <f t="shared" ref="CX344:CX375" si="179">AND(E344&lt;30,NOT(E344="."),NOT(E344=""))</f>
        <v>1</v>
      </c>
      <c r="CY344" s="1" t="b">
        <f t="shared" ref="CY344:CY375" si="180">AND(E344&gt;17,E344&lt;41,NOT(E344="."),NOT(E344=""))</f>
        <v>1</v>
      </c>
      <c r="DG344" s="1" t="b">
        <f t="shared" ref="DG344:DG356" si="181">AND(E344&gt;4,E344&lt;18,NOT(E344=""),NOT(E344="."))</f>
        <v>0</v>
      </c>
    </row>
    <row r="345" spans="1:131" ht="203" x14ac:dyDescent="0.35">
      <c r="A345" s="2">
        <v>822</v>
      </c>
      <c r="B345" s="1" t="s">
        <v>13809</v>
      </c>
      <c r="C345" s="9">
        <v>44356</v>
      </c>
      <c r="D345" s="10" t="s">
        <v>13809</v>
      </c>
      <c r="E345" s="1" t="e">
        <f>ROUND((C345-D345)/365,0)</f>
        <v>#VALUE!</v>
      </c>
      <c r="F345" s="1" t="s">
        <v>127</v>
      </c>
      <c r="G345" s="1" t="s">
        <v>13809</v>
      </c>
      <c r="H345" s="1" t="s">
        <v>13809</v>
      </c>
      <c r="I345" s="9">
        <v>44291</v>
      </c>
      <c r="J345" s="2" t="s">
        <v>109</v>
      </c>
      <c r="K345" s="2" t="s">
        <v>13809</v>
      </c>
      <c r="L345" s="9">
        <v>44312</v>
      </c>
      <c r="M345" s="2" t="s">
        <v>109</v>
      </c>
      <c r="N345" s="2" t="s">
        <v>13809</v>
      </c>
      <c r="O345" s="2" t="s">
        <v>110</v>
      </c>
      <c r="P345" s="2" t="s">
        <v>111</v>
      </c>
      <c r="S345" s="2" t="s">
        <v>111</v>
      </c>
      <c r="T345" s="2" t="s">
        <v>112</v>
      </c>
      <c r="U345" s="2" t="b">
        <f>OR(S345="yes",T345="yes")</f>
        <v>1</v>
      </c>
      <c r="V345" s="2" t="s">
        <v>113</v>
      </c>
      <c r="W345" s="1" t="s">
        <v>112</v>
      </c>
      <c r="X345" s="1" t="s">
        <v>110</v>
      </c>
      <c r="Y345" s="2" t="s">
        <v>112</v>
      </c>
      <c r="Z345" s="2" t="s">
        <v>111</v>
      </c>
      <c r="AA345" s="2" t="s">
        <v>112</v>
      </c>
      <c r="AB345" s="2">
        <v>0</v>
      </c>
      <c r="AC345" s="1" t="s">
        <v>111</v>
      </c>
      <c r="AF345" s="1" t="s">
        <v>111</v>
      </c>
      <c r="AJ345" s="1" t="s">
        <v>115</v>
      </c>
      <c r="AK345" s="1" t="s">
        <v>201</v>
      </c>
      <c r="AN345" s="1" t="s">
        <v>1763</v>
      </c>
      <c r="AO345" s="1" t="s">
        <v>130</v>
      </c>
      <c r="AS345" s="1" t="s">
        <v>118</v>
      </c>
      <c r="AZ345" s="1" t="s">
        <v>1764</v>
      </c>
      <c r="BC345" s="1" t="s">
        <v>1765</v>
      </c>
      <c r="BE345" s="1" t="s">
        <v>1766</v>
      </c>
      <c r="BG345" s="1" t="s">
        <v>1767</v>
      </c>
      <c r="BH345" s="1" t="s">
        <v>1768</v>
      </c>
      <c r="BI345" s="1" t="s">
        <v>112</v>
      </c>
      <c r="BJ345" s="1" t="s">
        <v>112</v>
      </c>
      <c r="BK345" s="1" t="s">
        <v>112</v>
      </c>
      <c r="BL345" s="1" t="s">
        <v>142</v>
      </c>
      <c r="BQ345" s="1" t="s">
        <v>121</v>
      </c>
      <c r="BR345" s="1" t="s">
        <v>122</v>
      </c>
      <c r="BS345" s="1" t="s">
        <v>111</v>
      </c>
      <c r="BT345" s="34" t="s">
        <v>1769</v>
      </c>
      <c r="BU345" s="34" t="s">
        <v>1770</v>
      </c>
      <c r="BV345" s="9">
        <v>44361</v>
      </c>
      <c r="BW345" s="34" t="s">
        <v>1771</v>
      </c>
      <c r="BX345" s="2" t="s">
        <v>111</v>
      </c>
      <c r="BY345" s="2" t="s">
        <v>156</v>
      </c>
      <c r="BZ345" s="2" t="s">
        <v>124</v>
      </c>
      <c r="CA345" s="2">
        <v>2</v>
      </c>
      <c r="CB345" s="1" t="s">
        <v>207</v>
      </c>
      <c r="CC345" s="2" t="s">
        <v>126</v>
      </c>
      <c r="CD345" s="1" t="e">
        <f t="shared" si="176"/>
        <v>#VALUE!</v>
      </c>
      <c r="CE345" s="1" t="e">
        <f t="shared" si="177"/>
        <v>#VALUE!</v>
      </c>
      <c r="CF345" s="1" t="e">
        <f t="shared" si="157"/>
        <v>#VALUE!</v>
      </c>
      <c r="CG345" s="1" t="e">
        <f t="shared" si="158"/>
        <v>#VALUE!</v>
      </c>
      <c r="CH345" s="1" t="e">
        <f t="shared" si="159"/>
        <v>#VALUE!</v>
      </c>
      <c r="CI345" s="1" t="e">
        <f t="shared" si="160"/>
        <v>#VALUE!</v>
      </c>
      <c r="CJ345" s="1" t="e">
        <f t="shared" si="161"/>
        <v>#VALUE!</v>
      </c>
      <c r="CK345" s="1" t="e">
        <f t="shared" si="162"/>
        <v>#VALUE!</v>
      </c>
      <c r="CL345" s="1" t="e">
        <f t="shared" si="163"/>
        <v>#VALUE!</v>
      </c>
      <c r="CM345" s="1" t="e">
        <f t="shared" si="164"/>
        <v>#VALUE!</v>
      </c>
      <c r="CN345" s="1" t="e">
        <f t="shared" si="165"/>
        <v>#VALUE!</v>
      </c>
      <c r="CO345" s="2" t="b">
        <f t="shared" si="166"/>
        <v>1</v>
      </c>
      <c r="CP345" s="2" t="b">
        <f t="shared" si="167"/>
        <v>1</v>
      </c>
      <c r="CQ345" s="2" t="b">
        <f t="shared" si="168"/>
        <v>0</v>
      </c>
      <c r="CR345" s="6" t="str">
        <f t="shared" si="169"/>
        <v>Male</v>
      </c>
      <c r="CS345" s="7">
        <f t="shared" si="170"/>
        <v>1</v>
      </c>
      <c r="CT345" s="7">
        <f t="shared" si="171"/>
        <v>0</v>
      </c>
      <c r="CU345" s="7">
        <f t="shared" si="172"/>
        <v>0</v>
      </c>
      <c r="CV345" s="7">
        <f t="shared" si="173"/>
        <v>1</v>
      </c>
      <c r="CW345" s="7">
        <f t="shared" si="178"/>
        <v>0</v>
      </c>
      <c r="CX345" s="1" t="e">
        <f t="shared" si="179"/>
        <v>#VALUE!</v>
      </c>
      <c r="CY345" s="1" t="e">
        <f t="shared" si="180"/>
        <v>#VALUE!</v>
      </c>
      <c r="DG345" s="1" t="e">
        <f t="shared" si="181"/>
        <v>#VALUE!</v>
      </c>
    </row>
    <row r="346" spans="1:131" ht="29" x14ac:dyDescent="0.35">
      <c r="B346" s="1" t="s">
        <v>13809</v>
      </c>
      <c r="C346" s="9">
        <v>44330</v>
      </c>
      <c r="D346" s="10" t="s">
        <v>13809</v>
      </c>
      <c r="E346" s="1">
        <v>30</v>
      </c>
      <c r="F346" s="1" t="s">
        <v>127</v>
      </c>
      <c r="G346" s="1" t="s">
        <v>13809</v>
      </c>
      <c r="H346" s="1" t="s">
        <v>13809</v>
      </c>
      <c r="I346" s="9">
        <v>44313</v>
      </c>
      <c r="J346" s="2" t="s">
        <v>109</v>
      </c>
      <c r="K346" s="2" t="s">
        <v>13809</v>
      </c>
      <c r="N346" s="2" t="s">
        <v>13809</v>
      </c>
      <c r="O346" s="2" t="s">
        <v>110</v>
      </c>
      <c r="P346" s="2" t="s">
        <v>111</v>
      </c>
      <c r="S346" s="2" t="s">
        <v>111</v>
      </c>
      <c r="T346" s="2" t="s">
        <v>112</v>
      </c>
      <c r="U346" s="2" t="b">
        <f>OR(S346="yes",T346="yes")</f>
        <v>1</v>
      </c>
      <c r="V346" s="2" t="s">
        <v>113</v>
      </c>
      <c r="W346" s="1" t="s">
        <v>112</v>
      </c>
      <c r="X346" s="1" t="s">
        <v>110</v>
      </c>
      <c r="Y346" s="2" t="s">
        <v>112</v>
      </c>
      <c r="Z346" s="2" t="s">
        <v>112</v>
      </c>
      <c r="AA346" s="2" t="s">
        <v>111</v>
      </c>
      <c r="AB346" s="2">
        <v>1</v>
      </c>
      <c r="AC346" s="1" t="s">
        <v>111</v>
      </c>
      <c r="AF346" s="1" t="s">
        <v>111</v>
      </c>
      <c r="AJ346" s="1" t="s">
        <v>115</v>
      </c>
      <c r="AK346" s="1" t="s">
        <v>944</v>
      </c>
      <c r="AN346" s="1" t="s">
        <v>1772</v>
      </c>
      <c r="AO346" s="1" t="s">
        <v>130</v>
      </c>
      <c r="AS346" s="1" t="s">
        <v>140</v>
      </c>
      <c r="AU346" s="1" t="s">
        <v>177</v>
      </c>
      <c r="AX346" s="1" t="s">
        <v>373</v>
      </c>
      <c r="AZ346" s="1" t="s">
        <v>1463</v>
      </c>
      <c r="BC346" s="1" t="s">
        <v>1773</v>
      </c>
      <c r="BE346" s="1" t="s">
        <v>1774</v>
      </c>
      <c r="BI346" s="1" t="s">
        <v>112</v>
      </c>
      <c r="BJ346" s="1" t="s">
        <v>112</v>
      </c>
      <c r="BK346" s="1" t="s">
        <v>112</v>
      </c>
      <c r="BL346" s="1" t="s">
        <v>241</v>
      </c>
      <c r="BM346" s="1" t="s">
        <v>1775</v>
      </c>
      <c r="BQ346" s="1" t="s">
        <v>121</v>
      </c>
      <c r="BR346" s="1" t="s">
        <v>122</v>
      </c>
      <c r="BS346" s="1" t="s">
        <v>112</v>
      </c>
      <c r="BU346" s="34" t="s">
        <v>1776</v>
      </c>
      <c r="BV346" s="9">
        <v>44344</v>
      </c>
      <c r="BW346" s="34" t="s">
        <v>1777</v>
      </c>
      <c r="BX346" s="2" t="s">
        <v>111</v>
      </c>
      <c r="BY346" s="2" t="s">
        <v>123</v>
      </c>
      <c r="BZ346" s="2" t="s">
        <v>124</v>
      </c>
      <c r="CA346" s="2">
        <v>1</v>
      </c>
      <c r="CB346" s="1" t="s">
        <v>1002</v>
      </c>
      <c r="CC346" s="2" t="s">
        <v>126</v>
      </c>
      <c r="CD346" s="1" t="b">
        <f t="shared" si="176"/>
        <v>0</v>
      </c>
      <c r="CE346" s="1" t="b">
        <f t="shared" si="177"/>
        <v>0</v>
      </c>
      <c r="CF346" s="1" t="b">
        <f t="shared" si="157"/>
        <v>0</v>
      </c>
      <c r="CG346" s="1" t="b">
        <f t="shared" si="158"/>
        <v>0</v>
      </c>
      <c r="CH346" s="1" t="b">
        <f t="shared" si="159"/>
        <v>0</v>
      </c>
      <c r="CI346" s="1" t="b">
        <f t="shared" si="160"/>
        <v>0</v>
      </c>
      <c r="CJ346" s="1" t="b">
        <f t="shared" si="161"/>
        <v>0</v>
      </c>
      <c r="CK346" s="1" t="b">
        <f t="shared" si="162"/>
        <v>1</v>
      </c>
      <c r="CL346" s="1" t="b">
        <f t="shared" si="163"/>
        <v>0</v>
      </c>
      <c r="CM346" s="1" t="b">
        <f t="shared" si="164"/>
        <v>0</v>
      </c>
      <c r="CN346" s="1" t="b">
        <f t="shared" si="165"/>
        <v>0</v>
      </c>
      <c r="CO346" s="2" t="b">
        <f t="shared" si="166"/>
        <v>1</v>
      </c>
      <c r="CP346" s="2" t="b">
        <f t="shared" si="167"/>
        <v>1</v>
      </c>
      <c r="CQ346" s="2" t="b">
        <f t="shared" si="168"/>
        <v>0</v>
      </c>
      <c r="CR346" s="6" t="str">
        <f t="shared" si="169"/>
        <v>Male</v>
      </c>
      <c r="CS346" s="7">
        <f t="shared" si="170"/>
        <v>1</v>
      </c>
      <c r="CT346" s="7">
        <f t="shared" si="171"/>
        <v>0</v>
      </c>
      <c r="CU346" s="7">
        <f t="shared" si="172"/>
        <v>0</v>
      </c>
      <c r="CV346" s="7">
        <f t="shared" si="173"/>
        <v>0</v>
      </c>
      <c r="CW346" s="7">
        <f t="shared" si="178"/>
        <v>0</v>
      </c>
      <c r="CX346" s="1" t="b">
        <f t="shared" si="179"/>
        <v>0</v>
      </c>
      <c r="CY346" s="1" t="b">
        <f t="shared" si="180"/>
        <v>1</v>
      </c>
      <c r="DG346" s="1" t="b">
        <f t="shared" si="181"/>
        <v>0</v>
      </c>
    </row>
    <row r="347" spans="1:131" ht="58" x14ac:dyDescent="0.35">
      <c r="B347" s="1" t="s">
        <v>13809</v>
      </c>
      <c r="C347" s="9">
        <v>44330</v>
      </c>
      <c r="D347" s="10" t="s">
        <v>13809</v>
      </c>
      <c r="E347" s="1">
        <v>52</v>
      </c>
      <c r="F347" s="1" t="s">
        <v>127</v>
      </c>
      <c r="G347" s="1" t="s">
        <v>13809</v>
      </c>
      <c r="H347" s="1" t="s">
        <v>13809</v>
      </c>
      <c r="I347" s="9">
        <v>44307</v>
      </c>
      <c r="J347" s="2" t="s">
        <v>109</v>
      </c>
      <c r="K347" s="2" t="s">
        <v>13809</v>
      </c>
      <c r="L347" s="9">
        <v>44328</v>
      </c>
      <c r="M347" s="2" t="s">
        <v>109</v>
      </c>
      <c r="N347" s="2" t="s">
        <v>13809</v>
      </c>
      <c r="O347" s="2" t="s">
        <v>110</v>
      </c>
      <c r="P347" s="2" t="s">
        <v>111</v>
      </c>
      <c r="S347" s="2" t="s">
        <v>112</v>
      </c>
      <c r="T347" s="2" t="s">
        <v>111</v>
      </c>
      <c r="U347" s="2" t="b">
        <v>1</v>
      </c>
      <c r="V347" s="2" t="s">
        <v>113</v>
      </c>
      <c r="W347" s="1" t="s">
        <v>112</v>
      </c>
      <c r="X347" s="1" t="s">
        <v>138</v>
      </c>
      <c r="Y347" s="2" t="s">
        <v>112</v>
      </c>
      <c r="Z347" s="2" t="s">
        <v>111</v>
      </c>
      <c r="AA347" s="2" t="s">
        <v>112</v>
      </c>
      <c r="AB347" s="2">
        <v>2</v>
      </c>
      <c r="AC347" s="1" t="s">
        <v>111</v>
      </c>
      <c r="AF347" s="1" t="s">
        <v>111</v>
      </c>
      <c r="AJ347" s="1" t="s">
        <v>115</v>
      </c>
      <c r="AK347" s="1" t="s">
        <v>349</v>
      </c>
      <c r="AN347" s="1" t="s">
        <v>1778</v>
      </c>
      <c r="AO347" s="1" t="s">
        <v>117</v>
      </c>
      <c r="AU347" s="1" t="s">
        <v>197</v>
      </c>
      <c r="AZ347" s="1" t="s">
        <v>133</v>
      </c>
      <c r="BA347" s="1" t="s">
        <v>334</v>
      </c>
      <c r="BE347" s="1" t="s">
        <v>1779</v>
      </c>
      <c r="BG347" s="1" t="s">
        <v>1780</v>
      </c>
      <c r="BH347" s="1">
        <v>42</v>
      </c>
      <c r="BJ347" s="1" t="s">
        <v>112</v>
      </c>
      <c r="BK347" s="1" t="s">
        <v>112</v>
      </c>
      <c r="BL347" s="1" t="s">
        <v>1781</v>
      </c>
      <c r="BM347" s="1" t="s">
        <v>1782</v>
      </c>
      <c r="BQ347" s="1" t="s">
        <v>121</v>
      </c>
      <c r="BR347" s="1" t="s">
        <v>122</v>
      </c>
      <c r="BU347" s="34" t="s">
        <v>1783</v>
      </c>
      <c r="BV347" s="9">
        <v>44333</v>
      </c>
      <c r="BW347" s="34" t="s">
        <v>1784</v>
      </c>
      <c r="BX347" s="2" t="s">
        <v>111</v>
      </c>
      <c r="BY347" s="2" t="s">
        <v>153</v>
      </c>
      <c r="BZ347" s="2" t="s">
        <v>124</v>
      </c>
      <c r="CA347" s="2">
        <v>2</v>
      </c>
      <c r="CB347" s="1" t="s">
        <v>199</v>
      </c>
      <c r="CC347" s="2" t="s">
        <v>113</v>
      </c>
      <c r="CD347" s="1" t="b">
        <f t="shared" si="176"/>
        <v>0</v>
      </c>
      <c r="CE347" s="1" t="b">
        <f t="shared" si="177"/>
        <v>0</v>
      </c>
      <c r="CF347" s="1" t="b">
        <f t="shared" si="157"/>
        <v>0</v>
      </c>
      <c r="CG347" s="1" t="b">
        <f t="shared" si="158"/>
        <v>0</v>
      </c>
      <c r="CH347" s="1" t="b">
        <f t="shared" si="159"/>
        <v>0</v>
      </c>
      <c r="CI347" s="1" t="b">
        <f t="shared" si="160"/>
        <v>0</v>
      </c>
      <c r="CJ347" s="1" t="b">
        <f t="shared" si="161"/>
        <v>0</v>
      </c>
      <c r="CK347" s="1" t="b">
        <f t="shared" si="162"/>
        <v>0</v>
      </c>
      <c r="CL347" s="1" t="b">
        <f t="shared" si="163"/>
        <v>0</v>
      </c>
      <c r="CM347" s="1" t="b">
        <f t="shared" si="164"/>
        <v>1</v>
      </c>
      <c r="CN347" s="1" t="b">
        <f t="shared" si="165"/>
        <v>0</v>
      </c>
      <c r="CO347" s="2" t="b">
        <f t="shared" si="166"/>
        <v>1</v>
      </c>
      <c r="CP347" s="2" t="b">
        <f t="shared" si="167"/>
        <v>1</v>
      </c>
      <c r="CQ347" s="2" t="b">
        <f t="shared" si="168"/>
        <v>0</v>
      </c>
      <c r="CR347" s="6" t="str">
        <f t="shared" si="169"/>
        <v>Male</v>
      </c>
      <c r="CS347" s="7">
        <f t="shared" si="170"/>
        <v>1</v>
      </c>
      <c r="CT347" s="7">
        <f t="shared" si="171"/>
        <v>0</v>
      </c>
      <c r="CU347" s="7">
        <f t="shared" si="172"/>
        <v>0</v>
      </c>
      <c r="CV347" s="7">
        <f t="shared" si="173"/>
        <v>1</v>
      </c>
      <c r="CW347" s="7">
        <f t="shared" si="178"/>
        <v>0</v>
      </c>
      <c r="CX347" s="1" t="b">
        <f t="shared" si="179"/>
        <v>0</v>
      </c>
      <c r="CY347" s="1" t="b">
        <f t="shared" si="180"/>
        <v>0</v>
      </c>
      <c r="DG347" s="1" t="b">
        <f t="shared" si="181"/>
        <v>0</v>
      </c>
    </row>
    <row r="348" spans="1:131" ht="29" x14ac:dyDescent="0.35">
      <c r="A348" s="2">
        <v>135</v>
      </c>
      <c r="B348" s="1" t="s">
        <v>13809</v>
      </c>
      <c r="C348" s="9">
        <v>44330</v>
      </c>
      <c r="D348" s="10" t="s">
        <v>13809</v>
      </c>
      <c r="E348" s="1" t="e">
        <f>ROUND((C348-D348)/365,0)</f>
        <v>#VALUE!</v>
      </c>
      <c r="F348" s="1" t="s">
        <v>108</v>
      </c>
      <c r="G348" s="1" t="s">
        <v>13809</v>
      </c>
      <c r="H348" s="1" t="s">
        <v>13809</v>
      </c>
      <c r="K348" s="2" t="s">
        <v>13809</v>
      </c>
      <c r="L348" s="9">
        <v>44321</v>
      </c>
      <c r="M348" s="2" t="s">
        <v>109</v>
      </c>
      <c r="N348" s="2" t="s">
        <v>13809</v>
      </c>
      <c r="O348" s="2" t="s">
        <v>110</v>
      </c>
      <c r="S348" s="2" t="s">
        <v>112</v>
      </c>
      <c r="U348" s="2" t="b">
        <f>OR(S348="yes",T348="yes")</f>
        <v>1</v>
      </c>
      <c r="V348" s="2" t="s">
        <v>113</v>
      </c>
      <c r="W348" s="1" t="s">
        <v>112</v>
      </c>
      <c r="X348" s="1" t="s">
        <v>114</v>
      </c>
      <c r="Y348" s="2" t="s">
        <v>112</v>
      </c>
      <c r="Z348" s="2" t="s">
        <v>111</v>
      </c>
      <c r="AA348" s="2" t="s">
        <v>112</v>
      </c>
      <c r="AB348" s="2">
        <v>4</v>
      </c>
      <c r="AC348" s="1" t="s">
        <v>111</v>
      </c>
      <c r="AF348" s="1" t="s">
        <v>111</v>
      </c>
      <c r="AJ348" s="1" t="s">
        <v>115</v>
      </c>
      <c r="AK348" s="1" t="s">
        <v>129</v>
      </c>
      <c r="AO348" s="1" t="s">
        <v>407</v>
      </c>
      <c r="BC348" s="11" t="s">
        <v>423</v>
      </c>
      <c r="BJ348" s="1" t="s">
        <v>112</v>
      </c>
      <c r="BK348" s="1" t="s">
        <v>112</v>
      </c>
      <c r="BL348" s="1" t="s">
        <v>161</v>
      </c>
      <c r="BM348" s="1" t="s">
        <v>1785</v>
      </c>
      <c r="BQ348" s="1" t="s">
        <v>121</v>
      </c>
      <c r="BR348" s="1" t="s">
        <v>122</v>
      </c>
      <c r="BS348" s="1" t="s">
        <v>111</v>
      </c>
      <c r="BT348" s="34" t="s">
        <v>1786</v>
      </c>
      <c r="BU348" s="34" t="s">
        <v>1787</v>
      </c>
      <c r="BV348" s="9">
        <v>44348</v>
      </c>
      <c r="BW348" s="34" t="s">
        <v>1788</v>
      </c>
      <c r="BY348" s="2" t="s">
        <v>156</v>
      </c>
      <c r="BZ348" s="2" t="s">
        <v>162</v>
      </c>
      <c r="CA348" s="2">
        <v>2</v>
      </c>
      <c r="CB348" s="1" t="s">
        <v>288</v>
      </c>
      <c r="CC348" s="2" t="s">
        <v>126</v>
      </c>
      <c r="CD348" s="1" t="e">
        <f t="shared" si="176"/>
        <v>#VALUE!</v>
      </c>
      <c r="CE348" s="1" t="e">
        <f t="shared" si="177"/>
        <v>#VALUE!</v>
      </c>
      <c r="CF348" s="1" t="e">
        <f t="shared" si="157"/>
        <v>#VALUE!</v>
      </c>
      <c r="CG348" s="1" t="e">
        <f t="shared" si="158"/>
        <v>#VALUE!</v>
      </c>
      <c r="CH348" s="1" t="e">
        <f t="shared" si="159"/>
        <v>#VALUE!</v>
      </c>
      <c r="CI348" s="1" t="e">
        <f t="shared" si="160"/>
        <v>#VALUE!</v>
      </c>
      <c r="CJ348" s="1" t="e">
        <f t="shared" si="161"/>
        <v>#VALUE!</v>
      </c>
      <c r="CK348" s="1" t="e">
        <f t="shared" si="162"/>
        <v>#VALUE!</v>
      </c>
      <c r="CL348" s="1" t="e">
        <f t="shared" si="163"/>
        <v>#VALUE!</v>
      </c>
      <c r="CM348" s="1" t="e">
        <f t="shared" si="164"/>
        <v>#VALUE!</v>
      </c>
      <c r="CN348" s="1" t="e">
        <f t="shared" si="165"/>
        <v>#VALUE!</v>
      </c>
      <c r="CO348" s="2" t="b">
        <f t="shared" si="166"/>
        <v>1</v>
      </c>
      <c r="CP348" s="2" t="b">
        <f t="shared" si="167"/>
        <v>1</v>
      </c>
      <c r="CQ348" s="2" t="b">
        <f t="shared" si="168"/>
        <v>0</v>
      </c>
      <c r="CR348" s="6" t="str">
        <f t="shared" si="169"/>
        <v>Female</v>
      </c>
      <c r="CS348" s="7">
        <f t="shared" si="170"/>
        <v>0</v>
      </c>
      <c r="CT348" s="7">
        <f t="shared" si="171"/>
        <v>0</v>
      </c>
      <c r="CU348" s="7">
        <f t="shared" si="172"/>
        <v>0</v>
      </c>
      <c r="CV348" s="7">
        <f t="shared" si="173"/>
        <v>1</v>
      </c>
      <c r="CW348" s="7">
        <f t="shared" si="178"/>
        <v>0</v>
      </c>
      <c r="CX348" s="1" t="e">
        <f t="shared" si="179"/>
        <v>#VALUE!</v>
      </c>
      <c r="CY348" s="1" t="e">
        <f t="shared" si="180"/>
        <v>#VALUE!</v>
      </c>
      <c r="DG348" s="1" t="e">
        <f t="shared" si="181"/>
        <v>#VALUE!</v>
      </c>
    </row>
    <row r="349" spans="1:131" ht="72.5" x14ac:dyDescent="0.35">
      <c r="A349" s="2">
        <v>188</v>
      </c>
      <c r="B349" s="1" t="s">
        <v>13809</v>
      </c>
      <c r="C349" s="9">
        <v>44330</v>
      </c>
      <c r="D349" s="10" t="s">
        <v>13809</v>
      </c>
      <c r="E349" s="1" t="e">
        <f>ROUND((C349-D349)/365,0)</f>
        <v>#VALUE!</v>
      </c>
      <c r="F349" s="1" t="s">
        <v>108</v>
      </c>
      <c r="G349" s="1" t="s">
        <v>13809</v>
      </c>
      <c r="H349" s="1" t="s">
        <v>13809</v>
      </c>
      <c r="I349" s="9">
        <v>44300</v>
      </c>
      <c r="J349" s="2" t="s">
        <v>109</v>
      </c>
      <c r="K349" s="2" t="s">
        <v>13809</v>
      </c>
      <c r="L349" s="9">
        <v>44321</v>
      </c>
      <c r="M349" s="2" t="s">
        <v>109</v>
      </c>
      <c r="N349" s="2" t="s">
        <v>13809</v>
      </c>
      <c r="O349" s="2" t="s">
        <v>110</v>
      </c>
      <c r="P349" s="2" t="s">
        <v>111</v>
      </c>
      <c r="S349" s="2" t="s">
        <v>112</v>
      </c>
      <c r="T349" s="2" t="s">
        <v>111</v>
      </c>
      <c r="U349" s="2" t="b">
        <f>OR(S349="yes",T349="yes")</f>
        <v>1</v>
      </c>
      <c r="V349" s="2" t="s">
        <v>113</v>
      </c>
      <c r="W349" s="1" t="s">
        <v>112</v>
      </c>
      <c r="X349" s="1" t="s">
        <v>114</v>
      </c>
      <c r="Y349" s="2" t="s">
        <v>112</v>
      </c>
      <c r="Z349" s="2" t="s">
        <v>111</v>
      </c>
      <c r="AA349" s="2" t="s">
        <v>112</v>
      </c>
      <c r="AB349" s="2">
        <v>4</v>
      </c>
      <c r="AC349" s="1" t="s">
        <v>111</v>
      </c>
      <c r="AF349" s="1" t="s">
        <v>111</v>
      </c>
      <c r="AK349" s="1" t="s">
        <v>129</v>
      </c>
      <c r="AO349" s="1" t="s">
        <v>419</v>
      </c>
      <c r="AP349" s="1" t="s">
        <v>420</v>
      </c>
      <c r="AQ349" s="1" t="s">
        <v>1789</v>
      </c>
      <c r="AS349" s="1" t="s">
        <v>229</v>
      </c>
      <c r="AT349" s="1" t="s">
        <v>112</v>
      </c>
      <c r="AU349" s="1" t="s">
        <v>238</v>
      </c>
      <c r="AX349" s="12">
        <v>0.63</v>
      </c>
      <c r="AZ349" s="1" t="s">
        <v>179</v>
      </c>
      <c r="BA349" s="1" t="s">
        <v>1790</v>
      </c>
      <c r="BG349" s="1" t="s">
        <v>1791</v>
      </c>
      <c r="BI349" s="1" t="s">
        <v>112</v>
      </c>
      <c r="BJ349" s="1" t="s">
        <v>112</v>
      </c>
      <c r="BK349" s="1" t="s">
        <v>112</v>
      </c>
      <c r="BL349" s="1" t="s">
        <v>268</v>
      </c>
      <c r="BM349" s="1" t="s">
        <v>1792</v>
      </c>
      <c r="BQ349" s="1" t="s">
        <v>121</v>
      </c>
      <c r="BR349" s="1" t="s">
        <v>122</v>
      </c>
      <c r="BU349" s="34" t="s">
        <v>1793</v>
      </c>
      <c r="BV349" s="9">
        <v>44344</v>
      </c>
      <c r="BW349" s="34" t="s">
        <v>1794</v>
      </c>
      <c r="BX349" s="2" t="s">
        <v>112</v>
      </c>
      <c r="BY349" s="2" t="s">
        <v>136</v>
      </c>
      <c r="BZ349" s="2" t="s">
        <v>124</v>
      </c>
      <c r="CA349" s="2">
        <v>2</v>
      </c>
      <c r="CB349" s="1" t="s">
        <v>751</v>
      </c>
      <c r="CC349" s="2" t="s">
        <v>126</v>
      </c>
      <c r="CD349" s="1" t="e">
        <f t="shared" si="176"/>
        <v>#VALUE!</v>
      </c>
      <c r="CE349" s="1" t="e">
        <f t="shared" si="177"/>
        <v>#VALUE!</v>
      </c>
      <c r="CF349" s="1" t="e">
        <f t="shared" si="157"/>
        <v>#VALUE!</v>
      </c>
      <c r="CG349" s="1" t="e">
        <f t="shared" si="158"/>
        <v>#VALUE!</v>
      </c>
      <c r="CH349" s="1" t="e">
        <f t="shared" si="159"/>
        <v>#VALUE!</v>
      </c>
      <c r="CI349" s="1" t="e">
        <f t="shared" si="160"/>
        <v>#VALUE!</v>
      </c>
      <c r="CJ349" s="1" t="e">
        <f t="shared" si="161"/>
        <v>#VALUE!</v>
      </c>
      <c r="CK349" s="1" t="e">
        <f t="shared" si="162"/>
        <v>#VALUE!</v>
      </c>
      <c r="CL349" s="1" t="e">
        <f t="shared" si="163"/>
        <v>#VALUE!</v>
      </c>
      <c r="CM349" s="1" t="e">
        <f t="shared" si="164"/>
        <v>#VALUE!</v>
      </c>
      <c r="CN349" s="1" t="e">
        <f t="shared" si="165"/>
        <v>#VALUE!</v>
      </c>
      <c r="CO349" s="2" t="b">
        <f t="shared" si="166"/>
        <v>1</v>
      </c>
      <c r="CP349" s="2" t="b">
        <f t="shared" si="167"/>
        <v>1</v>
      </c>
      <c r="CQ349" s="2" t="b">
        <f t="shared" si="168"/>
        <v>0</v>
      </c>
      <c r="CR349" s="6" t="str">
        <f t="shared" si="169"/>
        <v>Female</v>
      </c>
      <c r="CS349" s="7">
        <f t="shared" si="170"/>
        <v>1</v>
      </c>
      <c r="CT349" s="7">
        <f t="shared" si="171"/>
        <v>0</v>
      </c>
      <c r="CU349" s="7">
        <f t="shared" si="172"/>
        <v>0</v>
      </c>
      <c r="CV349" s="7">
        <f t="shared" si="173"/>
        <v>1</v>
      </c>
      <c r="CW349" s="7">
        <f t="shared" si="178"/>
        <v>0</v>
      </c>
      <c r="CX349" s="1" t="e">
        <f t="shared" si="179"/>
        <v>#VALUE!</v>
      </c>
      <c r="CY349" s="1" t="e">
        <f t="shared" si="180"/>
        <v>#VALUE!</v>
      </c>
      <c r="DG349" s="1" t="e">
        <f t="shared" si="181"/>
        <v>#VALUE!</v>
      </c>
    </row>
    <row r="350" spans="1:131" ht="72.5" x14ac:dyDescent="0.35">
      <c r="A350" s="2">
        <v>1213</v>
      </c>
      <c r="B350" s="1" t="s">
        <v>13809</v>
      </c>
      <c r="C350" s="9">
        <v>44330</v>
      </c>
      <c r="D350" s="10" t="s">
        <v>13809</v>
      </c>
      <c r="E350" s="1" t="e">
        <f>ROUND((C350-D350)/365,0)</f>
        <v>#VALUE!</v>
      </c>
      <c r="F350" s="1" t="s">
        <v>127</v>
      </c>
      <c r="G350" s="1" t="s">
        <v>13809</v>
      </c>
      <c r="H350" s="1" t="s">
        <v>13809</v>
      </c>
      <c r="I350" s="2" t="s">
        <v>183</v>
      </c>
      <c r="J350" s="2" t="s">
        <v>109</v>
      </c>
      <c r="K350" s="2" t="s">
        <v>13809</v>
      </c>
      <c r="L350" s="9">
        <v>44323</v>
      </c>
      <c r="M350" s="2" t="s">
        <v>109</v>
      </c>
      <c r="N350" s="2" t="s">
        <v>13809</v>
      </c>
      <c r="O350" s="2" t="s">
        <v>110</v>
      </c>
      <c r="P350" s="2" t="s">
        <v>111</v>
      </c>
      <c r="S350" s="2" t="s">
        <v>111</v>
      </c>
      <c r="T350" s="2" t="s">
        <v>112</v>
      </c>
      <c r="U350" s="2" t="b">
        <f>OR(S350="yes",T350="yes")</f>
        <v>1</v>
      </c>
      <c r="V350" s="2" t="s">
        <v>113</v>
      </c>
      <c r="W350" s="1" t="s">
        <v>112</v>
      </c>
      <c r="X350" s="1" t="s">
        <v>110</v>
      </c>
      <c r="Y350" s="2" t="s">
        <v>112</v>
      </c>
      <c r="Z350" s="2" t="s">
        <v>111</v>
      </c>
      <c r="AA350" s="2" t="s">
        <v>112</v>
      </c>
      <c r="AB350" s="2">
        <v>3</v>
      </c>
      <c r="AC350" s="1" t="s">
        <v>111</v>
      </c>
      <c r="AF350" s="1" t="s">
        <v>111</v>
      </c>
      <c r="AJ350" s="1" t="s">
        <v>115</v>
      </c>
      <c r="AK350" s="1" t="s">
        <v>211</v>
      </c>
      <c r="AN350" s="1" t="s">
        <v>1795</v>
      </c>
      <c r="AO350" s="1" t="s">
        <v>117</v>
      </c>
      <c r="AS350" s="1" t="s">
        <v>229</v>
      </c>
      <c r="AU350" s="1" t="s">
        <v>132</v>
      </c>
      <c r="AZ350" s="1" t="s">
        <v>155</v>
      </c>
      <c r="BA350" s="1" t="s">
        <v>1796</v>
      </c>
      <c r="BI350" s="1" t="s">
        <v>112</v>
      </c>
      <c r="BJ350" s="1" t="s">
        <v>112</v>
      </c>
      <c r="BK350" s="1" t="s">
        <v>112</v>
      </c>
      <c r="BL350" s="1" t="s">
        <v>142</v>
      </c>
      <c r="BQ350" s="1" t="s">
        <v>121</v>
      </c>
      <c r="BR350" s="1" t="s">
        <v>122</v>
      </c>
      <c r="BS350" s="1" t="s">
        <v>112</v>
      </c>
      <c r="BU350" s="34" t="s">
        <v>1797</v>
      </c>
      <c r="BV350" s="9">
        <v>44348</v>
      </c>
      <c r="BW350" s="34" t="s">
        <v>1798</v>
      </c>
      <c r="BX350" s="2" t="s">
        <v>112</v>
      </c>
      <c r="BY350" s="2" t="s">
        <v>156</v>
      </c>
      <c r="BZ350" s="2" t="s">
        <v>124</v>
      </c>
      <c r="CA350" s="2">
        <v>2</v>
      </c>
      <c r="CB350" s="1" t="s">
        <v>751</v>
      </c>
      <c r="CC350" s="2" t="s">
        <v>126</v>
      </c>
      <c r="CD350" s="1" t="e">
        <f t="shared" si="176"/>
        <v>#VALUE!</v>
      </c>
      <c r="CE350" s="1" t="e">
        <f t="shared" si="177"/>
        <v>#VALUE!</v>
      </c>
      <c r="CF350" s="1" t="e">
        <f t="shared" si="157"/>
        <v>#VALUE!</v>
      </c>
      <c r="CG350" s="1" t="e">
        <f t="shared" si="158"/>
        <v>#VALUE!</v>
      </c>
      <c r="CH350" s="1" t="e">
        <f t="shared" si="159"/>
        <v>#VALUE!</v>
      </c>
      <c r="CI350" s="1" t="e">
        <f t="shared" si="160"/>
        <v>#VALUE!</v>
      </c>
      <c r="CJ350" s="1" t="e">
        <f t="shared" si="161"/>
        <v>#VALUE!</v>
      </c>
      <c r="CK350" s="1" t="e">
        <f t="shared" si="162"/>
        <v>#VALUE!</v>
      </c>
      <c r="CL350" s="1" t="e">
        <f t="shared" si="163"/>
        <v>#VALUE!</v>
      </c>
      <c r="CM350" s="1" t="e">
        <f t="shared" si="164"/>
        <v>#VALUE!</v>
      </c>
      <c r="CN350" s="1" t="e">
        <f t="shared" si="165"/>
        <v>#VALUE!</v>
      </c>
      <c r="CO350" s="2" t="b">
        <f t="shared" si="166"/>
        <v>1</v>
      </c>
      <c r="CP350" s="2" t="b">
        <f t="shared" si="167"/>
        <v>1</v>
      </c>
      <c r="CQ350" s="2" t="b">
        <f t="shared" si="168"/>
        <v>0</v>
      </c>
      <c r="CR350" s="6" t="str">
        <f t="shared" si="169"/>
        <v>Male</v>
      </c>
      <c r="CS350" s="7">
        <f t="shared" si="170"/>
        <v>1</v>
      </c>
      <c r="CT350" s="7">
        <f t="shared" si="171"/>
        <v>0</v>
      </c>
      <c r="CU350" s="7">
        <f t="shared" si="172"/>
        <v>0</v>
      </c>
      <c r="CV350" s="7">
        <f t="shared" si="173"/>
        <v>1</v>
      </c>
      <c r="CW350" s="7">
        <f t="shared" si="178"/>
        <v>0</v>
      </c>
      <c r="CX350" s="1" t="e">
        <f t="shared" si="179"/>
        <v>#VALUE!</v>
      </c>
      <c r="CY350" s="1" t="e">
        <f t="shared" si="180"/>
        <v>#VALUE!</v>
      </c>
      <c r="DG350" s="1" t="e">
        <f t="shared" si="181"/>
        <v>#VALUE!</v>
      </c>
    </row>
    <row r="351" spans="1:131" ht="101.5" x14ac:dyDescent="0.35">
      <c r="B351" s="1" t="s">
        <v>13809</v>
      </c>
      <c r="C351" s="9">
        <v>44330</v>
      </c>
      <c r="D351" s="10" t="s">
        <v>13809</v>
      </c>
      <c r="E351" s="1">
        <v>60</v>
      </c>
      <c r="F351" s="1" t="s">
        <v>127</v>
      </c>
      <c r="G351" s="1" t="s">
        <v>13809</v>
      </c>
      <c r="H351" s="1" t="s">
        <v>13809</v>
      </c>
      <c r="I351" s="2" t="s">
        <v>183</v>
      </c>
      <c r="J351" s="2" t="s">
        <v>128</v>
      </c>
      <c r="K351" s="2" t="s">
        <v>13809</v>
      </c>
      <c r="L351" s="9">
        <v>44251</v>
      </c>
      <c r="M351" s="2" t="s">
        <v>128</v>
      </c>
      <c r="N351" s="2" t="s">
        <v>13809</v>
      </c>
      <c r="O351" s="2" t="s">
        <v>110</v>
      </c>
      <c r="P351" s="2" t="s">
        <v>111</v>
      </c>
      <c r="S351" s="2" t="s">
        <v>112</v>
      </c>
      <c r="T351" s="2" t="s">
        <v>111</v>
      </c>
      <c r="U351" s="2" t="b">
        <v>1</v>
      </c>
      <c r="V351" s="2" t="s">
        <v>113</v>
      </c>
      <c r="W351" s="1" t="s">
        <v>112</v>
      </c>
      <c r="X351" s="1" t="s">
        <v>138</v>
      </c>
      <c r="Y351" s="2" t="s">
        <v>111</v>
      </c>
      <c r="AF351" s="1" t="s">
        <v>111</v>
      </c>
      <c r="AJ351" s="1" t="s">
        <v>115</v>
      </c>
      <c r="AK351" s="1" t="s">
        <v>150</v>
      </c>
      <c r="AO351" s="1" t="s">
        <v>285</v>
      </c>
      <c r="AU351" s="21" t="s">
        <v>1799</v>
      </c>
      <c r="BJ351" s="1" t="s">
        <v>112</v>
      </c>
      <c r="BK351" s="1" t="s">
        <v>112</v>
      </c>
      <c r="BQ351" s="1" t="s">
        <v>121</v>
      </c>
      <c r="BR351" s="1" t="s">
        <v>122</v>
      </c>
      <c r="BS351" s="1" t="s">
        <v>111</v>
      </c>
      <c r="BT351" s="34" t="s">
        <v>158</v>
      </c>
      <c r="BU351" s="34" t="s">
        <v>1800</v>
      </c>
      <c r="BV351" s="9">
        <v>44330</v>
      </c>
      <c r="BW351" s="34" t="s">
        <v>14186</v>
      </c>
      <c r="BY351" s="2" t="s">
        <v>174</v>
      </c>
      <c r="BZ351" s="2" t="s">
        <v>162</v>
      </c>
      <c r="CA351" s="2">
        <v>2</v>
      </c>
      <c r="CB351" s="1" t="s">
        <v>505</v>
      </c>
      <c r="CC351" s="2" t="s">
        <v>113</v>
      </c>
      <c r="CD351" s="1" t="b">
        <f t="shared" si="176"/>
        <v>0</v>
      </c>
      <c r="CE351" s="1" t="b">
        <f t="shared" si="177"/>
        <v>0</v>
      </c>
      <c r="CF351" s="1" t="b">
        <f t="shared" si="157"/>
        <v>0</v>
      </c>
      <c r="CG351" s="1" t="b">
        <f t="shared" si="158"/>
        <v>0</v>
      </c>
      <c r="CH351" s="1" t="b">
        <f t="shared" si="159"/>
        <v>0</v>
      </c>
      <c r="CI351" s="1" t="b">
        <f t="shared" si="160"/>
        <v>0</v>
      </c>
      <c r="CJ351" s="1" t="b">
        <f t="shared" si="161"/>
        <v>0</v>
      </c>
      <c r="CK351" s="1" t="b">
        <f t="shared" si="162"/>
        <v>0</v>
      </c>
      <c r="CL351" s="1" t="b">
        <f t="shared" si="163"/>
        <v>0</v>
      </c>
      <c r="CM351" s="1" t="b">
        <f t="shared" si="164"/>
        <v>1</v>
      </c>
      <c r="CN351" s="1" t="b">
        <f t="shared" si="165"/>
        <v>0</v>
      </c>
      <c r="CO351" s="2" t="b">
        <f t="shared" si="166"/>
        <v>0</v>
      </c>
      <c r="CP351" s="2" t="b">
        <f t="shared" si="167"/>
        <v>0</v>
      </c>
      <c r="CQ351" s="2" t="b">
        <f t="shared" si="168"/>
        <v>0</v>
      </c>
      <c r="CR351" s="6" t="str">
        <f t="shared" si="169"/>
        <v>Male</v>
      </c>
      <c r="CS351" s="7">
        <f t="shared" si="170"/>
        <v>0</v>
      </c>
      <c r="CT351" s="7">
        <f t="shared" si="171"/>
        <v>1</v>
      </c>
      <c r="CU351" s="7">
        <f t="shared" si="172"/>
        <v>0</v>
      </c>
      <c r="CV351" s="7">
        <f t="shared" si="173"/>
        <v>0</v>
      </c>
      <c r="CW351" s="7">
        <f t="shared" si="178"/>
        <v>1</v>
      </c>
      <c r="CX351" s="1" t="b">
        <f t="shared" si="179"/>
        <v>0</v>
      </c>
      <c r="CY351" s="1" t="b">
        <f t="shared" si="180"/>
        <v>0</v>
      </c>
      <c r="DG351" s="1" t="b">
        <f t="shared" si="181"/>
        <v>0</v>
      </c>
    </row>
    <row r="352" spans="1:131" ht="101.5" x14ac:dyDescent="0.35">
      <c r="A352" s="2">
        <v>302</v>
      </c>
      <c r="B352" s="1" t="s">
        <v>13809</v>
      </c>
      <c r="C352" s="9">
        <v>44330</v>
      </c>
      <c r="D352" s="10" t="s">
        <v>13809</v>
      </c>
      <c r="E352" s="1">
        <v>20</v>
      </c>
      <c r="F352" s="1" t="s">
        <v>127</v>
      </c>
      <c r="G352" s="1" t="s">
        <v>13809</v>
      </c>
      <c r="H352" s="1" t="s">
        <v>13809</v>
      </c>
      <c r="I352" s="9">
        <v>44298</v>
      </c>
      <c r="J352" s="2" t="s">
        <v>128</v>
      </c>
      <c r="K352" s="2" t="s">
        <v>13809</v>
      </c>
      <c r="L352" s="9">
        <v>44326</v>
      </c>
      <c r="M352" s="2" t="s">
        <v>128</v>
      </c>
      <c r="N352" s="2" t="s">
        <v>13809</v>
      </c>
      <c r="O352" s="2" t="s">
        <v>110</v>
      </c>
      <c r="P352" s="2" t="s">
        <v>111</v>
      </c>
      <c r="S352" s="2" t="s">
        <v>112</v>
      </c>
      <c r="T352" s="2" t="s">
        <v>111</v>
      </c>
      <c r="U352" s="2" t="b">
        <v>1</v>
      </c>
      <c r="V352" s="2" t="s">
        <v>113</v>
      </c>
      <c r="W352" s="1" t="s">
        <v>112</v>
      </c>
      <c r="X352" s="1" t="s">
        <v>114</v>
      </c>
      <c r="Y352" s="2" t="s">
        <v>112</v>
      </c>
      <c r="Z352" s="2" t="s">
        <v>111</v>
      </c>
      <c r="AA352" s="2" t="s">
        <v>112</v>
      </c>
      <c r="AB352" s="2">
        <v>2</v>
      </c>
      <c r="AC352" s="1" t="s">
        <v>111</v>
      </c>
      <c r="AF352" s="1" t="s">
        <v>111</v>
      </c>
      <c r="AJ352" s="1" t="s">
        <v>115</v>
      </c>
      <c r="AK352" s="1" t="s">
        <v>129</v>
      </c>
      <c r="AO352" s="1" t="s">
        <v>130</v>
      </c>
      <c r="AS352" s="1" t="s">
        <v>1801</v>
      </c>
      <c r="AU352" s="1" t="s">
        <v>132</v>
      </c>
      <c r="AZ352" s="1" t="s">
        <v>179</v>
      </c>
      <c r="BA352" s="1" t="s">
        <v>1802</v>
      </c>
      <c r="BG352" s="1" t="s">
        <v>1803</v>
      </c>
      <c r="BI352" s="1" t="s">
        <v>112</v>
      </c>
      <c r="BJ352" s="1" t="s">
        <v>112</v>
      </c>
      <c r="BK352" s="1" t="s">
        <v>112</v>
      </c>
      <c r="BL352" s="1" t="s">
        <v>241</v>
      </c>
      <c r="BM352" s="1" t="s">
        <v>1804</v>
      </c>
      <c r="BQ352" s="1" t="s">
        <v>121</v>
      </c>
      <c r="BR352" s="1" t="s">
        <v>122</v>
      </c>
      <c r="BS352" s="1" t="s">
        <v>112</v>
      </c>
      <c r="BU352" s="34" t="s">
        <v>1805</v>
      </c>
      <c r="BV352" s="9">
        <v>44400</v>
      </c>
      <c r="BW352" s="34" t="s">
        <v>1806</v>
      </c>
      <c r="BX352" s="2" t="s">
        <v>111</v>
      </c>
      <c r="BY352" s="2" t="s">
        <v>123</v>
      </c>
      <c r="BZ352" s="2" t="s">
        <v>124</v>
      </c>
      <c r="CA352" s="2">
        <v>2</v>
      </c>
      <c r="CB352" s="1" t="s">
        <v>330</v>
      </c>
      <c r="CC352" s="2" t="s">
        <v>126</v>
      </c>
      <c r="CD352" s="1" t="b">
        <f t="shared" si="176"/>
        <v>1</v>
      </c>
      <c r="CE352" s="1" t="b">
        <f t="shared" si="177"/>
        <v>0</v>
      </c>
      <c r="CF352" s="1" t="b">
        <f t="shared" si="157"/>
        <v>0</v>
      </c>
      <c r="CG352" s="1" t="b">
        <f t="shared" si="158"/>
        <v>0</v>
      </c>
      <c r="CH352" s="1" t="b">
        <f t="shared" si="159"/>
        <v>0</v>
      </c>
      <c r="CI352" s="1" t="b">
        <f t="shared" si="160"/>
        <v>1</v>
      </c>
      <c r="CJ352" s="1" t="b">
        <f t="shared" si="161"/>
        <v>0</v>
      </c>
      <c r="CK352" s="1" t="b">
        <f t="shared" si="162"/>
        <v>0</v>
      </c>
      <c r="CL352" s="1" t="b">
        <f t="shared" si="163"/>
        <v>0</v>
      </c>
      <c r="CM352" s="1" t="b">
        <f t="shared" si="164"/>
        <v>0</v>
      </c>
      <c r="CN352" s="1" t="b">
        <f t="shared" si="165"/>
        <v>0</v>
      </c>
      <c r="CO352" s="2" t="b">
        <f t="shared" si="166"/>
        <v>1</v>
      </c>
      <c r="CP352" s="2" t="b">
        <f t="shared" si="167"/>
        <v>1</v>
      </c>
      <c r="CQ352" s="2" t="b">
        <f t="shared" si="168"/>
        <v>0</v>
      </c>
      <c r="CR352" s="6" t="str">
        <f t="shared" si="169"/>
        <v>Male</v>
      </c>
      <c r="CS352" s="7">
        <f t="shared" si="170"/>
        <v>0</v>
      </c>
      <c r="CT352" s="7">
        <f t="shared" si="171"/>
        <v>1</v>
      </c>
      <c r="CU352" s="7">
        <f t="shared" si="172"/>
        <v>0</v>
      </c>
      <c r="CV352" s="7">
        <f t="shared" si="173"/>
        <v>0</v>
      </c>
      <c r="CW352" s="7">
        <f t="shared" si="178"/>
        <v>1</v>
      </c>
      <c r="CX352" s="1" t="b">
        <f t="shared" si="179"/>
        <v>1</v>
      </c>
      <c r="CY352" s="1" t="b">
        <f t="shared" si="180"/>
        <v>1</v>
      </c>
      <c r="DG352" s="1" t="b">
        <f t="shared" si="181"/>
        <v>0</v>
      </c>
    </row>
    <row r="353" spans="1:131" ht="29" x14ac:dyDescent="0.35">
      <c r="B353" s="1" t="s">
        <v>13809</v>
      </c>
      <c r="C353" s="9">
        <v>44330</v>
      </c>
      <c r="D353" s="10" t="s">
        <v>13809</v>
      </c>
      <c r="E353" s="1">
        <v>48</v>
      </c>
      <c r="F353" s="1" t="s">
        <v>108</v>
      </c>
      <c r="G353" s="1" t="s">
        <v>13809</v>
      </c>
      <c r="H353" s="1" t="s">
        <v>13809</v>
      </c>
      <c r="J353" s="2" t="s">
        <v>109</v>
      </c>
      <c r="K353" s="2" t="s">
        <v>13809</v>
      </c>
      <c r="L353" s="9">
        <v>44327</v>
      </c>
      <c r="M353" s="2" t="s">
        <v>109</v>
      </c>
      <c r="N353" s="2" t="s">
        <v>13809</v>
      </c>
      <c r="O353" s="2" t="s">
        <v>110</v>
      </c>
      <c r="P353" s="2" t="s">
        <v>111</v>
      </c>
      <c r="S353" s="2" t="s">
        <v>111</v>
      </c>
      <c r="T353" s="2" t="s">
        <v>112</v>
      </c>
      <c r="U353" s="2" t="b">
        <v>1</v>
      </c>
      <c r="V353" s="2" t="s">
        <v>113</v>
      </c>
      <c r="W353" s="1" t="s">
        <v>112</v>
      </c>
      <c r="X353" s="1" t="s">
        <v>110</v>
      </c>
      <c r="Y353" s="2" t="s">
        <v>112</v>
      </c>
      <c r="Z353" s="2" t="s">
        <v>111</v>
      </c>
      <c r="AA353" s="2" t="s">
        <v>112</v>
      </c>
      <c r="AB353" s="2">
        <v>2</v>
      </c>
      <c r="AC353" s="1" t="s">
        <v>111</v>
      </c>
      <c r="AF353" s="1" t="s">
        <v>111</v>
      </c>
      <c r="AJ353" s="1" t="s">
        <v>115</v>
      </c>
      <c r="AK353" s="1" t="s">
        <v>129</v>
      </c>
      <c r="AO353" s="1" t="s">
        <v>117</v>
      </c>
      <c r="AU353" s="1" t="s">
        <v>132</v>
      </c>
      <c r="AZ353" s="1" t="s">
        <v>222</v>
      </c>
      <c r="BC353" s="1">
        <v>1</v>
      </c>
      <c r="BJ353" s="1" t="s">
        <v>111</v>
      </c>
      <c r="BN353" s="1" t="s">
        <v>112</v>
      </c>
      <c r="BO353" s="1" t="s">
        <v>148</v>
      </c>
      <c r="BP353" s="1" t="s">
        <v>250</v>
      </c>
      <c r="BQ353" s="1" t="s">
        <v>121</v>
      </c>
      <c r="BR353" s="1" t="s">
        <v>122</v>
      </c>
      <c r="BS353" s="1" t="s">
        <v>112</v>
      </c>
      <c r="BU353" s="34" t="s">
        <v>1807</v>
      </c>
      <c r="BV353" s="9">
        <v>44330</v>
      </c>
      <c r="BW353" s="34" t="s">
        <v>1808</v>
      </c>
      <c r="BX353" s="2" t="s">
        <v>111</v>
      </c>
      <c r="BY353" s="2" t="s">
        <v>156</v>
      </c>
      <c r="BZ353" s="2" t="s">
        <v>124</v>
      </c>
      <c r="CA353" s="2">
        <v>2</v>
      </c>
      <c r="CB353" s="1" t="s">
        <v>256</v>
      </c>
      <c r="CC353" s="2" t="s">
        <v>126</v>
      </c>
      <c r="CD353" s="1" t="b">
        <f t="shared" si="176"/>
        <v>0</v>
      </c>
      <c r="CE353" s="1" t="b">
        <f t="shared" si="177"/>
        <v>0</v>
      </c>
      <c r="CF353" s="1" t="b">
        <f t="shared" si="157"/>
        <v>0</v>
      </c>
      <c r="CG353" s="1" t="b">
        <f t="shared" si="158"/>
        <v>0</v>
      </c>
      <c r="CH353" s="1" t="b">
        <f t="shared" si="159"/>
        <v>0</v>
      </c>
      <c r="CI353" s="1" t="b">
        <f t="shared" si="160"/>
        <v>0</v>
      </c>
      <c r="CJ353" s="1" t="b">
        <f t="shared" si="161"/>
        <v>0</v>
      </c>
      <c r="CK353" s="1" t="b">
        <f t="shared" si="162"/>
        <v>0</v>
      </c>
      <c r="CL353" s="1" t="b">
        <f t="shared" si="163"/>
        <v>1</v>
      </c>
      <c r="CM353" s="1" t="b">
        <f t="shared" si="164"/>
        <v>0</v>
      </c>
      <c r="CN353" s="1" t="b">
        <f t="shared" si="165"/>
        <v>0</v>
      </c>
      <c r="CO353" s="2" t="b">
        <f t="shared" si="166"/>
        <v>1</v>
      </c>
      <c r="CP353" s="2" t="b">
        <f t="shared" si="167"/>
        <v>1</v>
      </c>
      <c r="CQ353" s="2" t="b">
        <f t="shared" si="168"/>
        <v>0</v>
      </c>
      <c r="CR353" s="6" t="str">
        <f t="shared" si="169"/>
        <v>Female</v>
      </c>
      <c r="CS353" s="7">
        <f t="shared" si="170"/>
        <v>1</v>
      </c>
      <c r="CT353" s="7">
        <f t="shared" si="171"/>
        <v>0</v>
      </c>
      <c r="CU353" s="7">
        <f t="shared" si="172"/>
        <v>0</v>
      </c>
      <c r="CV353" s="7">
        <f t="shared" si="173"/>
        <v>1</v>
      </c>
      <c r="CW353" s="7">
        <f t="shared" si="178"/>
        <v>0</v>
      </c>
      <c r="CX353" s="1" t="b">
        <f t="shared" si="179"/>
        <v>0</v>
      </c>
      <c r="CY353" s="1" t="b">
        <f t="shared" si="180"/>
        <v>0</v>
      </c>
      <c r="DG353" s="1" t="b">
        <f t="shared" si="181"/>
        <v>0</v>
      </c>
      <c r="DH353" s="4"/>
      <c r="DI353" s="4"/>
      <c r="DJ353" s="4"/>
      <c r="DK353" s="4"/>
      <c r="DL353" s="4"/>
      <c r="DM353" s="4"/>
      <c r="DN353" s="4"/>
      <c r="DO353" s="4"/>
      <c r="DP353" s="4"/>
      <c r="DQ353" s="4"/>
      <c r="DR353" s="4"/>
      <c r="DS353" s="4"/>
      <c r="DT353" s="4"/>
      <c r="DU353" s="4"/>
      <c r="DV353" s="4"/>
      <c r="DW353" s="4"/>
      <c r="DX353" s="4"/>
      <c r="DY353" s="4"/>
      <c r="DZ353" s="4"/>
      <c r="EA353" s="4"/>
    </row>
    <row r="354" spans="1:131" ht="72.5" x14ac:dyDescent="0.35">
      <c r="A354" s="2">
        <v>158</v>
      </c>
      <c r="B354" s="1" t="s">
        <v>13809</v>
      </c>
      <c r="C354" s="9">
        <v>44330</v>
      </c>
      <c r="D354" s="10" t="s">
        <v>13809</v>
      </c>
      <c r="E354" s="1" t="e">
        <f>ROUND((C354-D354)/365,0)</f>
        <v>#VALUE!</v>
      </c>
      <c r="F354" s="1" t="s">
        <v>127</v>
      </c>
      <c r="G354" s="1" t="s">
        <v>13809</v>
      </c>
      <c r="H354" s="1" t="s">
        <v>13809</v>
      </c>
      <c r="I354" s="2" t="s">
        <v>183</v>
      </c>
      <c r="J354" s="2" t="s">
        <v>109</v>
      </c>
      <c r="K354" s="2" t="s">
        <v>13809</v>
      </c>
      <c r="L354" s="9">
        <v>44326</v>
      </c>
      <c r="M354" s="2" t="s">
        <v>109</v>
      </c>
      <c r="N354" s="2" t="s">
        <v>13809</v>
      </c>
      <c r="O354" s="2" t="s">
        <v>110</v>
      </c>
      <c r="P354" s="2" t="s">
        <v>111</v>
      </c>
      <c r="S354" s="2" t="s">
        <v>112</v>
      </c>
      <c r="T354" s="2" t="s">
        <v>111</v>
      </c>
      <c r="U354" s="2" t="b">
        <f>OR(S354="yes",T354="yes")</f>
        <v>1</v>
      </c>
      <c r="V354" s="2" t="s">
        <v>113</v>
      </c>
      <c r="W354" s="1" t="s">
        <v>112</v>
      </c>
      <c r="X354" s="1" t="s">
        <v>114</v>
      </c>
      <c r="Y354" s="2" t="s">
        <v>112</v>
      </c>
      <c r="Z354" s="2" t="s">
        <v>111</v>
      </c>
      <c r="AA354" s="2" t="s">
        <v>112</v>
      </c>
      <c r="AB354" s="2">
        <v>2</v>
      </c>
      <c r="AC354" s="1" t="s">
        <v>111</v>
      </c>
      <c r="AF354" s="1" t="s">
        <v>111</v>
      </c>
      <c r="AK354" s="1" t="s">
        <v>129</v>
      </c>
      <c r="AO354" s="1" t="s">
        <v>117</v>
      </c>
      <c r="AS354" s="1" t="s">
        <v>145</v>
      </c>
      <c r="AT354" s="1" t="s">
        <v>112</v>
      </c>
      <c r="AU354" s="1" t="s">
        <v>238</v>
      </c>
      <c r="AX354" s="12">
        <v>0.55000000000000004</v>
      </c>
      <c r="AZ354" s="1" t="s">
        <v>155</v>
      </c>
      <c r="BA354" s="1" t="s">
        <v>1809</v>
      </c>
      <c r="BI354" s="1" t="s">
        <v>112</v>
      </c>
      <c r="BJ354" s="1" t="s">
        <v>112</v>
      </c>
      <c r="BK354" s="1" t="s">
        <v>112</v>
      </c>
      <c r="BL354" s="1" t="s">
        <v>180</v>
      </c>
      <c r="BM354" s="1" t="s">
        <v>1810</v>
      </c>
      <c r="BQ354" s="1" t="s">
        <v>121</v>
      </c>
      <c r="BR354" s="1" t="s">
        <v>122</v>
      </c>
      <c r="BU354" s="34" t="s">
        <v>1811</v>
      </c>
      <c r="BV354" s="9">
        <v>44344</v>
      </c>
      <c r="BW354" s="34" t="s">
        <v>1812</v>
      </c>
      <c r="BX354" s="2" t="s">
        <v>111</v>
      </c>
      <c r="BZ354" s="2" t="s">
        <v>124</v>
      </c>
      <c r="CA354" s="2">
        <v>2</v>
      </c>
      <c r="CB354" s="1" t="s">
        <v>751</v>
      </c>
      <c r="CC354" s="2" t="s">
        <v>126</v>
      </c>
      <c r="CD354" s="1" t="e">
        <f t="shared" si="176"/>
        <v>#VALUE!</v>
      </c>
      <c r="CE354" s="1" t="e">
        <f t="shared" si="177"/>
        <v>#VALUE!</v>
      </c>
      <c r="CF354" s="1" t="e">
        <f t="shared" si="157"/>
        <v>#VALUE!</v>
      </c>
      <c r="CG354" s="1" t="e">
        <f t="shared" si="158"/>
        <v>#VALUE!</v>
      </c>
      <c r="CH354" s="1" t="e">
        <f t="shared" si="159"/>
        <v>#VALUE!</v>
      </c>
      <c r="CI354" s="1" t="e">
        <f t="shared" si="160"/>
        <v>#VALUE!</v>
      </c>
      <c r="CJ354" s="1" t="e">
        <f t="shared" si="161"/>
        <v>#VALUE!</v>
      </c>
      <c r="CK354" s="1" t="e">
        <f t="shared" si="162"/>
        <v>#VALUE!</v>
      </c>
      <c r="CL354" s="1" t="e">
        <f t="shared" si="163"/>
        <v>#VALUE!</v>
      </c>
      <c r="CM354" s="1" t="e">
        <f t="shared" si="164"/>
        <v>#VALUE!</v>
      </c>
      <c r="CN354" s="1" t="e">
        <f t="shared" si="165"/>
        <v>#VALUE!</v>
      </c>
      <c r="CO354" s="2" t="b">
        <f t="shared" si="166"/>
        <v>1</v>
      </c>
      <c r="CP354" s="2" t="b">
        <f t="shared" si="167"/>
        <v>1</v>
      </c>
      <c r="CQ354" s="2" t="b">
        <f t="shared" si="168"/>
        <v>0</v>
      </c>
      <c r="CR354" s="6" t="str">
        <f t="shared" si="169"/>
        <v>Male</v>
      </c>
      <c r="CS354" s="7">
        <f t="shared" si="170"/>
        <v>1</v>
      </c>
      <c r="CT354" s="7">
        <f t="shared" si="171"/>
        <v>0</v>
      </c>
      <c r="CU354" s="7">
        <f t="shared" si="172"/>
        <v>0</v>
      </c>
      <c r="CV354" s="7">
        <f t="shared" si="173"/>
        <v>1</v>
      </c>
      <c r="CW354" s="7">
        <f t="shared" si="178"/>
        <v>0</v>
      </c>
      <c r="CX354" s="1" t="e">
        <f t="shared" si="179"/>
        <v>#VALUE!</v>
      </c>
      <c r="CY354" s="1" t="e">
        <f t="shared" si="180"/>
        <v>#VALUE!</v>
      </c>
      <c r="DG354" s="1" t="e">
        <f t="shared" si="181"/>
        <v>#VALUE!</v>
      </c>
    </row>
    <row r="355" spans="1:131" ht="130.5" x14ac:dyDescent="0.35">
      <c r="A355" s="2">
        <v>157</v>
      </c>
      <c r="B355" s="1" t="s">
        <v>13809</v>
      </c>
      <c r="C355" s="9">
        <v>44330</v>
      </c>
      <c r="D355" s="10" t="s">
        <v>13809</v>
      </c>
      <c r="E355" s="1">
        <v>20</v>
      </c>
      <c r="F355" s="1" t="s">
        <v>127</v>
      </c>
      <c r="G355" s="1" t="s">
        <v>13809</v>
      </c>
      <c r="H355" s="1" t="s">
        <v>13809</v>
      </c>
      <c r="I355" s="2" t="s">
        <v>183</v>
      </c>
      <c r="J355" s="2" t="s">
        <v>109</v>
      </c>
      <c r="K355" s="2" t="s">
        <v>13809</v>
      </c>
      <c r="L355" s="9">
        <v>44303</v>
      </c>
      <c r="M355" s="2" t="s">
        <v>109</v>
      </c>
      <c r="N355" s="2" t="s">
        <v>13809</v>
      </c>
      <c r="O355" s="2" t="s">
        <v>110</v>
      </c>
      <c r="P355" s="2" t="s">
        <v>111</v>
      </c>
      <c r="S355" s="2" t="s">
        <v>111</v>
      </c>
      <c r="T355" s="2" t="s">
        <v>112</v>
      </c>
      <c r="U355" s="2" t="b">
        <v>1</v>
      </c>
      <c r="V355" s="2" t="s">
        <v>126</v>
      </c>
      <c r="W355" s="1" t="s">
        <v>111</v>
      </c>
      <c r="Y355" s="2" t="s">
        <v>112</v>
      </c>
      <c r="Z355" s="2" t="s">
        <v>111</v>
      </c>
      <c r="AA355" s="2" t="s">
        <v>112</v>
      </c>
      <c r="AB355" s="2">
        <v>3</v>
      </c>
      <c r="AC355" s="1" t="s">
        <v>111</v>
      </c>
      <c r="AF355" s="1" t="s">
        <v>111</v>
      </c>
      <c r="AK355" s="1" t="s">
        <v>287</v>
      </c>
      <c r="AO355" s="1" t="s">
        <v>117</v>
      </c>
      <c r="AU355" s="1" t="s">
        <v>177</v>
      </c>
      <c r="AV355" s="1" t="s">
        <v>833</v>
      </c>
      <c r="AX355" s="1" t="s">
        <v>1813</v>
      </c>
      <c r="AZ355" s="1" t="s">
        <v>222</v>
      </c>
      <c r="BC355" s="1" t="s">
        <v>1814</v>
      </c>
      <c r="BJ355" s="1" t="s">
        <v>112</v>
      </c>
      <c r="BQ355" s="1" t="s">
        <v>121</v>
      </c>
      <c r="BR355" s="1" t="s">
        <v>122</v>
      </c>
      <c r="BS355" s="1" t="s">
        <v>112</v>
      </c>
      <c r="BU355" s="34" t="s">
        <v>1815</v>
      </c>
      <c r="BV355" s="9">
        <v>44335</v>
      </c>
      <c r="BW355" s="34" t="s">
        <v>1816</v>
      </c>
      <c r="BX355" s="2" t="s">
        <v>111</v>
      </c>
      <c r="BY355" s="2" t="s">
        <v>153</v>
      </c>
      <c r="BZ355" s="2" t="s">
        <v>124</v>
      </c>
      <c r="CA355" s="2">
        <v>2</v>
      </c>
      <c r="CB355" s="1" t="s">
        <v>751</v>
      </c>
      <c r="CC355" s="2" t="s">
        <v>126</v>
      </c>
      <c r="CD355" s="1" t="b">
        <f t="shared" si="176"/>
        <v>1</v>
      </c>
      <c r="CE355" s="1" t="b">
        <f t="shared" si="177"/>
        <v>0</v>
      </c>
      <c r="CF355" s="1" t="b">
        <f t="shared" si="157"/>
        <v>0</v>
      </c>
      <c r="CG355" s="1" t="b">
        <f t="shared" si="158"/>
        <v>0</v>
      </c>
      <c r="CH355" s="1" t="b">
        <f t="shared" si="159"/>
        <v>0</v>
      </c>
      <c r="CI355" s="1" t="b">
        <f t="shared" si="160"/>
        <v>1</v>
      </c>
      <c r="CJ355" s="1" t="b">
        <f t="shared" si="161"/>
        <v>0</v>
      </c>
      <c r="CK355" s="1" t="b">
        <f t="shared" si="162"/>
        <v>0</v>
      </c>
      <c r="CL355" s="1" t="b">
        <f t="shared" si="163"/>
        <v>0</v>
      </c>
      <c r="CM355" s="1" t="b">
        <f t="shared" si="164"/>
        <v>0</v>
      </c>
      <c r="CN355" s="1" t="b">
        <f t="shared" si="165"/>
        <v>0</v>
      </c>
      <c r="CO355" s="2" t="b">
        <f t="shared" si="166"/>
        <v>1</v>
      </c>
      <c r="CP355" s="2" t="b">
        <f t="shared" si="167"/>
        <v>1</v>
      </c>
      <c r="CQ355" s="2" t="b">
        <f t="shared" si="168"/>
        <v>0</v>
      </c>
      <c r="CR355" s="6" t="str">
        <f t="shared" si="169"/>
        <v>Male</v>
      </c>
      <c r="CS355" s="7">
        <f t="shared" si="170"/>
        <v>1</v>
      </c>
      <c r="CT355" s="7">
        <f t="shared" si="171"/>
        <v>0</v>
      </c>
      <c r="CU355" s="7">
        <f t="shared" si="172"/>
        <v>0</v>
      </c>
      <c r="CV355" s="7">
        <f t="shared" si="173"/>
        <v>1</v>
      </c>
      <c r="CW355" s="7">
        <f t="shared" si="178"/>
        <v>0</v>
      </c>
      <c r="CX355" s="1" t="b">
        <f t="shared" si="179"/>
        <v>1</v>
      </c>
      <c r="CY355" s="1" t="b">
        <f t="shared" si="180"/>
        <v>1</v>
      </c>
      <c r="DG355" s="1" t="b">
        <f t="shared" si="181"/>
        <v>0</v>
      </c>
    </row>
    <row r="356" spans="1:131" ht="116" x14ac:dyDescent="0.35">
      <c r="B356" s="1" t="s">
        <v>13809</v>
      </c>
      <c r="C356" s="9">
        <v>44330</v>
      </c>
      <c r="D356" s="10" t="s">
        <v>13809</v>
      </c>
      <c r="E356" s="1">
        <v>63</v>
      </c>
      <c r="F356" s="1" t="s">
        <v>127</v>
      </c>
      <c r="G356" s="1" t="s">
        <v>13809</v>
      </c>
      <c r="H356" s="1" t="s">
        <v>13809</v>
      </c>
      <c r="I356" s="9">
        <v>44286</v>
      </c>
      <c r="J356" s="2" t="s">
        <v>128</v>
      </c>
      <c r="K356" s="2" t="s">
        <v>13809</v>
      </c>
      <c r="N356" s="2" t="s">
        <v>13809</v>
      </c>
      <c r="O356" s="2" t="s">
        <v>110</v>
      </c>
      <c r="P356" s="2" t="s">
        <v>111</v>
      </c>
      <c r="S356" s="2" t="s">
        <v>112</v>
      </c>
      <c r="U356" s="2" t="b">
        <v>1</v>
      </c>
      <c r="V356" s="2" t="s">
        <v>126</v>
      </c>
      <c r="Y356" s="2" t="s">
        <v>112</v>
      </c>
      <c r="Z356" s="2" t="s">
        <v>112</v>
      </c>
      <c r="AB356" s="2">
        <v>7</v>
      </c>
      <c r="AC356" s="1" t="s">
        <v>111</v>
      </c>
      <c r="AF356" s="1" t="s">
        <v>111</v>
      </c>
      <c r="AH356" s="1" t="s">
        <v>193</v>
      </c>
      <c r="AI356" s="1" t="s">
        <v>1817</v>
      </c>
      <c r="AK356" s="1" t="s">
        <v>201</v>
      </c>
      <c r="AN356" s="1" t="s">
        <v>1818</v>
      </c>
      <c r="AO356" s="1" t="s">
        <v>130</v>
      </c>
      <c r="BJ356" s="1" t="s">
        <v>112</v>
      </c>
      <c r="BK356" s="1" t="s">
        <v>112</v>
      </c>
      <c r="BQ356" s="1" t="s">
        <v>121</v>
      </c>
      <c r="BR356" s="1" t="s">
        <v>122</v>
      </c>
      <c r="BS356" s="1" t="s">
        <v>111</v>
      </c>
      <c r="BT356" s="34" t="s">
        <v>1819</v>
      </c>
      <c r="BU356" s="34" t="s">
        <v>1820</v>
      </c>
      <c r="BV356" s="9">
        <v>44442</v>
      </c>
      <c r="BW356" s="34" t="s">
        <v>1821</v>
      </c>
      <c r="BY356" s="5" t="s">
        <v>153</v>
      </c>
      <c r="BZ356" s="2" t="s">
        <v>162</v>
      </c>
      <c r="CB356" s="1" t="s">
        <v>199</v>
      </c>
      <c r="CD356" s="1" t="b">
        <f t="shared" si="176"/>
        <v>0</v>
      </c>
      <c r="CE356" s="1" t="b">
        <f t="shared" si="177"/>
        <v>0</v>
      </c>
      <c r="CF356" s="1" t="b">
        <f t="shared" si="157"/>
        <v>0</v>
      </c>
      <c r="CG356" s="1" t="b">
        <f t="shared" si="158"/>
        <v>0</v>
      </c>
      <c r="CH356" s="1" t="b">
        <f t="shared" si="159"/>
        <v>0</v>
      </c>
      <c r="CI356" s="1" t="b">
        <f t="shared" si="160"/>
        <v>0</v>
      </c>
      <c r="CJ356" s="1" t="b">
        <f t="shared" si="161"/>
        <v>0</v>
      </c>
      <c r="CK356" s="1" t="b">
        <f t="shared" si="162"/>
        <v>0</v>
      </c>
      <c r="CL356" s="1" t="b">
        <f t="shared" si="163"/>
        <v>0</v>
      </c>
      <c r="CM356" s="1" t="b">
        <f t="shared" si="164"/>
        <v>1</v>
      </c>
      <c r="CN356" s="1" t="b">
        <f t="shared" si="165"/>
        <v>0</v>
      </c>
      <c r="CO356" s="2" t="b">
        <f t="shared" si="166"/>
        <v>0</v>
      </c>
      <c r="CP356" s="2" t="b">
        <f t="shared" si="167"/>
        <v>1</v>
      </c>
      <c r="CQ356" s="2" t="b">
        <f t="shared" si="168"/>
        <v>0</v>
      </c>
      <c r="CR356" s="6" t="str">
        <f t="shared" si="169"/>
        <v>Male</v>
      </c>
      <c r="CS356" s="7">
        <f t="shared" si="170"/>
        <v>0</v>
      </c>
      <c r="CT356" s="7">
        <f t="shared" si="171"/>
        <v>1</v>
      </c>
      <c r="CU356" s="7">
        <f t="shared" si="172"/>
        <v>0</v>
      </c>
      <c r="CV356" s="7">
        <f t="shared" si="173"/>
        <v>0</v>
      </c>
      <c r="CW356" s="7">
        <f t="shared" si="178"/>
        <v>0</v>
      </c>
      <c r="CX356" s="1" t="b">
        <f t="shared" si="179"/>
        <v>0</v>
      </c>
      <c r="CY356" s="1" t="b">
        <f t="shared" si="180"/>
        <v>0</v>
      </c>
      <c r="DG356" s="1" t="b">
        <f t="shared" si="181"/>
        <v>0</v>
      </c>
    </row>
    <row r="357" spans="1:131" ht="130.5" x14ac:dyDescent="0.35">
      <c r="B357" s="1" t="s">
        <v>13809</v>
      </c>
      <c r="C357" s="9">
        <v>44330</v>
      </c>
      <c r="D357" s="10" t="s">
        <v>13809</v>
      </c>
      <c r="E357" s="1">
        <v>18</v>
      </c>
      <c r="F357" s="1" t="s">
        <v>127</v>
      </c>
      <c r="G357" s="1" t="s">
        <v>13809</v>
      </c>
      <c r="H357" s="1" t="s">
        <v>13809</v>
      </c>
      <c r="I357" s="2" t="s">
        <v>183</v>
      </c>
      <c r="J357" s="2" t="s">
        <v>163</v>
      </c>
      <c r="K357" s="2" t="s">
        <v>13809</v>
      </c>
      <c r="L357" s="9">
        <v>44306</v>
      </c>
      <c r="M357" s="2" t="s">
        <v>128</v>
      </c>
      <c r="N357" s="2" t="s">
        <v>13809</v>
      </c>
      <c r="O357" s="2" t="s">
        <v>110</v>
      </c>
      <c r="P357" s="2" t="s">
        <v>111</v>
      </c>
      <c r="S357" s="2" t="s">
        <v>112</v>
      </c>
      <c r="T357" s="2" t="s">
        <v>111</v>
      </c>
      <c r="U357" s="2" t="b">
        <v>1</v>
      </c>
      <c r="V357" s="2" t="s">
        <v>113</v>
      </c>
      <c r="W357" s="1" t="s">
        <v>111</v>
      </c>
      <c r="Y357" s="2" t="s">
        <v>112</v>
      </c>
      <c r="Z357" s="2" t="s">
        <v>111</v>
      </c>
      <c r="AA357" s="2" t="s">
        <v>112</v>
      </c>
      <c r="AB357" s="2">
        <v>1</v>
      </c>
      <c r="AC357" s="1" t="s">
        <v>112</v>
      </c>
      <c r="AD357" s="1" t="s">
        <v>192</v>
      </c>
      <c r="AE357" s="1" t="s">
        <v>1822</v>
      </c>
      <c r="AF357" s="1" t="s">
        <v>111</v>
      </c>
      <c r="AJ357" s="1" t="s">
        <v>115</v>
      </c>
      <c r="AK357" s="1" t="s">
        <v>129</v>
      </c>
      <c r="AO357" s="1" t="s">
        <v>117</v>
      </c>
      <c r="AS357" s="1" t="s">
        <v>951</v>
      </c>
      <c r="AU357" s="1" t="s">
        <v>238</v>
      </c>
      <c r="AX357" s="1">
        <v>65</v>
      </c>
      <c r="AZ357" s="1" t="s">
        <v>310</v>
      </c>
      <c r="BA357" s="1" t="s">
        <v>1823</v>
      </c>
      <c r="BE357" s="1" t="s">
        <v>1824</v>
      </c>
      <c r="BG357" s="1" t="s">
        <v>1825</v>
      </c>
      <c r="BJ357" s="1" t="s">
        <v>112</v>
      </c>
      <c r="BK357" s="1" t="s">
        <v>111</v>
      </c>
      <c r="BQ357" s="1" t="s">
        <v>121</v>
      </c>
      <c r="BR357" s="1" t="s">
        <v>122</v>
      </c>
      <c r="BS357" s="1" t="s">
        <v>112</v>
      </c>
      <c r="BU357" s="34" t="s">
        <v>1826</v>
      </c>
      <c r="BV357" s="9">
        <v>44712</v>
      </c>
      <c r="BW357" s="34" t="s">
        <v>1827</v>
      </c>
      <c r="BY357" s="2" t="s">
        <v>123</v>
      </c>
      <c r="BZ357" s="2" t="s">
        <v>124</v>
      </c>
      <c r="CA357" s="2">
        <v>2</v>
      </c>
      <c r="CB357" s="1" t="s">
        <v>256</v>
      </c>
      <c r="CC357" s="2" t="s">
        <v>126</v>
      </c>
      <c r="CD357" s="1" t="b">
        <v>1</v>
      </c>
      <c r="CE357" s="1" t="b">
        <v>0</v>
      </c>
      <c r="CF357" s="1" t="b">
        <f t="shared" si="157"/>
        <v>0</v>
      </c>
      <c r="CG357" s="1" t="b">
        <f t="shared" si="158"/>
        <v>0</v>
      </c>
      <c r="CH357" s="1" t="b">
        <f t="shared" si="159"/>
        <v>0</v>
      </c>
      <c r="CI357" s="1" t="b">
        <f t="shared" si="160"/>
        <v>1</v>
      </c>
      <c r="CJ357" s="1" t="b">
        <f t="shared" si="161"/>
        <v>0</v>
      </c>
      <c r="CK357" s="1" t="b">
        <f t="shared" si="162"/>
        <v>0</v>
      </c>
      <c r="CL357" s="1" t="b">
        <f t="shared" si="163"/>
        <v>0</v>
      </c>
      <c r="CM357" s="1" t="b">
        <f t="shared" si="164"/>
        <v>0</v>
      </c>
      <c r="CN357" s="1" t="b">
        <f t="shared" si="165"/>
        <v>0</v>
      </c>
      <c r="CO357" s="2" t="b">
        <f t="shared" si="166"/>
        <v>1</v>
      </c>
      <c r="CP357" s="2" t="b">
        <f t="shared" si="167"/>
        <v>1</v>
      </c>
      <c r="CQ357" s="2" t="b">
        <f t="shared" si="168"/>
        <v>0</v>
      </c>
      <c r="CR357" s="6" t="str">
        <f t="shared" si="169"/>
        <v>Male</v>
      </c>
      <c r="CS357" s="7">
        <f t="shared" si="170"/>
        <v>0</v>
      </c>
      <c r="CT357" s="7">
        <f t="shared" si="171"/>
        <v>0</v>
      </c>
      <c r="CU357" s="7">
        <f t="shared" si="172"/>
        <v>0</v>
      </c>
      <c r="CV357" s="7">
        <f t="shared" si="173"/>
        <v>0</v>
      </c>
      <c r="CW357" s="7">
        <f t="shared" si="178"/>
        <v>1</v>
      </c>
      <c r="CX357" s="1" t="b">
        <f t="shared" si="179"/>
        <v>1</v>
      </c>
      <c r="CY357" s="1" t="b">
        <f t="shared" si="180"/>
        <v>1</v>
      </c>
    </row>
    <row r="358" spans="1:131" x14ac:dyDescent="0.35">
      <c r="A358" s="2">
        <v>189</v>
      </c>
      <c r="B358" s="1" t="s">
        <v>13809</v>
      </c>
      <c r="C358" s="9">
        <v>44330</v>
      </c>
      <c r="D358" s="10" t="s">
        <v>13809</v>
      </c>
      <c r="E358" s="1" t="e">
        <f>ROUND((C358-D358)/365,0)</f>
        <v>#VALUE!</v>
      </c>
      <c r="F358" s="1" t="s">
        <v>108</v>
      </c>
      <c r="G358" s="1" t="s">
        <v>13809</v>
      </c>
      <c r="H358" s="1" t="s">
        <v>13809</v>
      </c>
      <c r="I358" s="9">
        <v>44303</v>
      </c>
      <c r="J358" s="2" t="s">
        <v>109</v>
      </c>
      <c r="K358" s="2" t="s">
        <v>13809</v>
      </c>
      <c r="L358" s="9">
        <v>44324</v>
      </c>
      <c r="M358" s="2" t="s">
        <v>109</v>
      </c>
      <c r="N358" s="2" t="s">
        <v>13809</v>
      </c>
      <c r="O358" s="2" t="s">
        <v>110</v>
      </c>
      <c r="P358" s="2" t="s">
        <v>111</v>
      </c>
      <c r="S358" s="2" t="s">
        <v>111</v>
      </c>
      <c r="T358" s="2" t="s">
        <v>112</v>
      </c>
      <c r="U358" s="2" t="b">
        <f>OR(S358="yes",T358="yes")</f>
        <v>1</v>
      </c>
      <c r="V358" s="2" t="s">
        <v>113</v>
      </c>
      <c r="W358" s="1" t="s">
        <v>112</v>
      </c>
      <c r="X358" s="1" t="s">
        <v>110</v>
      </c>
      <c r="Y358" s="2" t="s">
        <v>112</v>
      </c>
      <c r="Z358" s="2" t="s">
        <v>111</v>
      </c>
      <c r="AA358" s="2" t="s">
        <v>112</v>
      </c>
      <c r="AB358" s="2">
        <v>4</v>
      </c>
      <c r="AC358" s="1" t="s">
        <v>111</v>
      </c>
      <c r="AF358" s="1" t="s">
        <v>111</v>
      </c>
      <c r="AJ358" s="1" t="s">
        <v>115</v>
      </c>
      <c r="AK358" s="1" t="s">
        <v>194</v>
      </c>
      <c r="AN358" s="1" t="s">
        <v>1828</v>
      </c>
      <c r="AO358" s="1" t="s">
        <v>130</v>
      </c>
      <c r="AS358" s="1" t="s">
        <v>140</v>
      </c>
      <c r="AT358" s="1" t="s">
        <v>112</v>
      </c>
      <c r="AU358" s="1" t="s">
        <v>132</v>
      </c>
      <c r="AZ358" s="1" t="s">
        <v>222</v>
      </c>
      <c r="BC358" s="1" t="s">
        <v>1829</v>
      </c>
      <c r="BI358" s="1" t="s">
        <v>112</v>
      </c>
      <c r="BJ358" s="1" t="s">
        <v>112</v>
      </c>
      <c r="BK358" s="1" t="s">
        <v>112</v>
      </c>
      <c r="BL358" s="1" t="s">
        <v>142</v>
      </c>
      <c r="BQ358" s="1" t="s">
        <v>121</v>
      </c>
      <c r="BR358" s="1" t="s">
        <v>122</v>
      </c>
      <c r="BU358" s="34" t="s">
        <v>1830</v>
      </c>
      <c r="BV358" s="9">
        <v>44348</v>
      </c>
      <c r="BW358" s="34" t="s">
        <v>1831</v>
      </c>
      <c r="BX358" s="2" t="s">
        <v>111</v>
      </c>
      <c r="BY358" s="2" t="s">
        <v>123</v>
      </c>
      <c r="BZ358" s="2" t="s">
        <v>124</v>
      </c>
      <c r="CA358" s="2">
        <v>2</v>
      </c>
      <c r="CB358" s="1" t="s">
        <v>247</v>
      </c>
      <c r="CC358" s="2" t="s">
        <v>126</v>
      </c>
      <c r="CD358" s="1" t="e">
        <f>AND(E358&lt;30,NOT(E358="."),NOT(E358=""))</f>
        <v>#VALUE!</v>
      </c>
      <c r="CE358" s="1" t="e">
        <f>AND(E358&lt;18,NOT(E358="."),NOT(E358=""))</f>
        <v>#VALUE!</v>
      </c>
      <c r="CF358" s="1" t="e">
        <f t="shared" si="157"/>
        <v>#VALUE!</v>
      </c>
      <c r="CG358" s="1" t="e">
        <f t="shared" si="158"/>
        <v>#VALUE!</v>
      </c>
      <c r="CH358" s="1" t="e">
        <f t="shared" si="159"/>
        <v>#VALUE!</v>
      </c>
      <c r="CI358" s="1" t="e">
        <f t="shared" si="160"/>
        <v>#VALUE!</v>
      </c>
      <c r="CJ358" s="1" t="e">
        <f t="shared" si="161"/>
        <v>#VALUE!</v>
      </c>
      <c r="CK358" s="1" t="e">
        <f t="shared" si="162"/>
        <v>#VALUE!</v>
      </c>
      <c r="CL358" s="1" t="e">
        <f t="shared" si="163"/>
        <v>#VALUE!</v>
      </c>
      <c r="CM358" s="1" t="e">
        <f t="shared" si="164"/>
        <v>#VALUE!</v>
      </c>
      <c r="CN358" s="1" t="e">
        <f t="shared" si="165"/>
        <v>#VALUE!</v>
      </c>
      <c r="CO358" s="2" t="b">
        <f t="shared" si="166"/>
        <v>1</v>
      </c>
      <c r="CP358" s="2" t="b">
        <f t="shared" si="167"/>
        <v>1</v>
      </c>
      <c r="CQ358" s="2" t="b">
        <f t="shared" si="168"/>
        <v>0</v>
      </c>
      <c r="CR358" s="6" t="str">
        <f t="shared" si="169"/>
        <v>Female</v>
      </c>
      <c r="CS358" s="7">
        <f t="shared" si="170"/>
        <v>1</v>
      </c>
      <c r="CT358" s="7">
        <f t="shared" si="171"/>
        <v>0</v>
      </c>
      <c r="CU358" s="7">
        <f t="shared" si="172"/>
        <v>0</v>
      </c>
      <c r="CV358" s="7">
        <f t="shared" si="173"/>
        <v>1</v>
      </c>
      <c r="CW358" s="7">
        <f t="shared" si="178"/>
        <v>0</v>
      </c>
      <c r="CX358" s="1" t="e">
        <f t="shared" si="179"/>
        <v>#VALUE!</v>
      </c>
      <c r="CY358" s="1" t="e">
        <f t="shared" si="180"/>
        <v>#VALUE!</v>
      </c>
      <c r="DE358" s="4"/>
      <c r="DF358" s="4"/>
      <c r="DG358" s="1" t="e">
        <f t="shared" ref="DG358:DG367" si="182">AND(E358&gt;4,E358&lt;18,NOT(E358=""),NOT(E358="."))</f>
        <v>#VALUE!</v>
      </c>
    </row>
    <row r="359" spans="1:131" ht="391.5" x14ac:dyDescent="0.35">
      <c r="B359" s="1" t="s">
        <v>13809</v>
      </c>
      <c r="C359" s="9">
        <v>44330</v>
      </c>
      <c r="D359" s="10" t="s">
        <v>13809</v>
      </c>
      <c r="E359" s="1">
        <v>94</v>
      </c>
      <c r="F359" s="1" t="s">
        <v>127</v>
      </c>
      <c r="G359" s="1" t="s">
        <v>13809</v>
      </c>
      <c r="H359" s="1" t="s">
        <v>13809</v>
      </c>
      <c r="I359" s="9">
        <v>44313</v>
      </c>
      <c r="J359" s="2" t="s">
        <v>128</v>
      </c>
      <c r="K359" s="2" t="s">
        <v>13809</v>
      </c>
      <c r="N359" s="2" t="s">
        <v>13809</v>
      </c>
      <c r="O359" s="2" t="s">
        <v>315</v>
      </c>
      <c r="P359" s="2" t="s">
        <v>111</v>
      </c>
      <c r="S359" s="2" t="s">
        <v>112</v>
      </c>
      <c r="T359" s="2" t="s">
        <v>112</v>
      </c>
      <c r="U359" s="2" t="b">
        <v>1</v>
      </c>
      <c r="V359" s="2" t="s">
        <v>126</v>
      </c>
      <c r="W359" s="1" t="s">
        <v>111</v>
      </c>
      <c r="Y359" s="2" t="s">
        <v>112</v>
      </c>
      <c r="Z359" s="2" t="s">
        <v>112</v>
      </c>
      <c r="AA359" s="2" t="s">
        <v>111</v>
      </c>
      <c r="AB359" s="22">
        <v>44563</v>
      </c>
      <c r="AC359" s="1" t="s">
        <v>111</v>
      </c>
      <c r="AF359" s="1" t="s">
        <v>111</v>
      </c>
      <c r="AJ359" s="1" t="s">
        <v>115</v>
      </c>
      <c r="AK359" s="1" t="s">
        <v>150</v>
      </c>
      <c r="AO359" s="1" t="s">
        <v>117</v>
      </c>
      <c r="AS359" s="1" t="s">
        <v>118</v>
      </c>
      <c r="AU359" s="1" t="s">
        <v>132</v>
      </c>
      <c r="AZ359" s="1" t="s">
        <v>299</v>
      </c>
      <c r="BA359" s="1" t="s">
        <v>1832</v>
      </c>
      <c r="BF359" s="1">
        <v>1690</v>
      </c>
      <c r="BJ359" s="1" t="s">
        <v>112</v>
      </c>
      <c r="BK359" s="1" t="s">
        <v>112</v>
      </c>
      <c r="BL359" s="1" t="s">
        <v>1833</v>
      </c>
      <c r="BQ359" s="1" t="s">
        <v>121</v>
      </c>
      <c r="BU359" s="34" t="s">
        <v>1834</v>
      </c>
      <c r="BV359" s="9">
        <v>44698</v>
      </c>
      <c r="BW359" s="34" t="s">
        <v>1835</v>
      </c>
      <c r="BY359" s="2" t="s">
        <v>153</v>
      </c>
      <c r="BZ359" s="2" t="s">
        <v>124</v>
      </c>
      <c r="CB359" s="1" t="s">
        <v>267</v>
      </c>
      <c r="CD359" s="1" t="b">
        <v>0</v>
      </c>
      <c r="CE359" s="1" t="b">
        <v>0</v>
      </c>
      <c r="CF359" s="1" t="b">
        <f t="shared" si="157"/>
        <v>0</v>
      </c>
      <c r="CG359" s="1" t="b">
        <f t="shared" si="158"/>
        <v>0</v>
      </c>
      <c r="CH359" s="1" t="b">
        <f t="shared" si="159"/>
        <v>0</v>
      </c>
      <c r="CI359" s="1" t="b">
        <f t="shared" si="160"/>
        <v>0</v>
      </c>
      <c r="CJ359" s="1" t="b">
        <f t="shared" si="161"/>
        <v>0</v>
      </c>
      <c r="CK359" s="1" t="b">
        <f t="shared" si="162"/>
        <v>0</v>
      </c>
      <c r="CL359" s="1" t="b">
        <f t="shared" si="163"/>
        <v>0</v>
      </c>
      <c r="CM359" s="1" t="b">
        <f t="shared" si="164"/>
        <v>0</v>
      </c>
      <c r="CN359" s="1" t="b">
        <f t="shared" si="165"/>
        <v>1</v>
      </c>
      <c r="CO359" s="2" t="b">
        <f t="shared" si="166"/>
        <v>0</v>
      </c>
      <c r="CP359" s="2" t="b">
        <f t="shared" si="167"/>
        <v>0</v>
      </c>
      <c r="CQ359" s="2" t="b">
        <f t="shared" si="168"/>
        <v>0</v>
      </c>
      <c r="CR359" s="6" t="str">
        <f t="shared" si="169"/>
        <v>Male</v>
      </c>
      <c r="CS359" s="7">
        <f t="shared" si="170"/>
        <v>0</v>
      </c>
      <c r="CT359" s="7">
        <f t="shared" si="171"/>
        <v>1</v>
      </c>
      <c r="CU359" s="7">
        <f t="shared" si="172"/>
        <v>0</v>
      </c>
      <c r="CV359" s="7">
        <f t="shared" si="173"/>
        <v>0</v>
      </c>
      <c r="CW359" s="7">
        <f t="shared" si="178"/>
        <v>0</v>
      </c>
      <c r="CX359" s="1" t="b">
        <f t="shared" si="179"/>
        <v>0</v>
      </c>
      <c r="CY359" s="1" t="b">
        <f t="shared" si="180"/>
        <v>0</v>
      </c>
      <c r="DG359" s="1" t="b">
        <f t="shared" si="182"/>
        <v>0</v>
      </c>
    </row>
    <row r="360" spans="1:131" x14ac:dyDescent="0.35">
      <c r="A360" s="2">
        <v>1214</v>
      </c>
      <c r="B360" s="1" t="s">
        <v>13809</v>
      </c>
      <c r="C360" s="9">
        <v>44330</v>
      </c>
      <c r="D360" s="10" t="s">
        <v>13809</v>
      </c>
      <c r="E360" s="1" t="e">
        <f>ROUND((C360-D360)/365,0)</f>
        <v>#VALUE!</v>
      </c>
      <c r="F360" s="1" t="s">
        <v>127</v>
      </c>
      <c r="G360" s="1" t="s">
        <v>13809</v>
      </c>
      <c r="H360" s="1" t="s">
        <v>13809</v>
      </c>
      <c r="K360" s="2" t="s">
        <v>13809</v>
      </c>
      <c r="L360" s="9">
        <v>44327</v>
      </c>
      <c r="M360" s="2" t="s">
        <v>128</v>
      </c>
      <c r="N360" s="2" t="s">
        <v>13809</v>
      </c>
      <c r="O360" s="2" t="s">
        <v>110</v>
      </c>
      <c r="P360" s="2" t="s">
        <v>111</v>
      </c>
      <c r="S360" s="2" t="s">
        <v>112</v>
      </c>
      <c r="T360" s="2" t="s">
        <v>111</v>
      </c>
      <c r="U360" s="2" t="b">
        <f>OR(S360="yes",T360="yes")</f>
        <v>1</v>
      </c>
      <c r="V360" s="2" t="s">
        <v>113</v>
      </c>
      <c r="W360" s="1" t="s">
        <v>112</v>
      </c>
      <c r="X360" s="1" t="s">
        <v>138</v>
      </c>
      <c r="Y360" s="2" t="s">
        <v>112</v>
      </c>
      <c r="Z360" s="2" t="s">
        <v>111</v>
      </c>
      <c r="AA360" s="2" t="s">
        <v>112</v>
      </c>
      <c r="AB360" s="2">
        <v>2</v>
      </c>
      <c r="AC360" s="1" t="s">
        <v>111</v>
      </c>
      <c r="AF360" s="1" t="s">
        <v>111</v>
      </c>
      <c r="AJ360" s="1" t="s">
        <v>115</v>
      </c>
      <c r="AK360" s="1" t="s">
        <v>129</v>
      </c>
      <c r="AO360" s="1" t="s">
        <v>221</v>
      </c>
      <c r="AS360" s="1" t="s">
        <v>118</v>
      </c>
      <c r="AZ360" s="1" t="s">
        <v>222</v>
      </c>
      <c r="BC360" s="1" t="s">
        <v>1836</v>
      </c>
      <c r="BJ360" s="1" t="s">
        <v>112</v>
      </c>
      <c r="BK360" s="1" t="s">
        <v>112</v>
      </c>
      <c r="BL360" s="1" t="s">
        <v>203</v>
      </c>
      <c r="BM360" s="1" t="s">
        <v>1837</v>
      </c>
      <c r="BU360" s="34" t="s">
        <v>13850</v>
      </c>
      <c r="BV360" s="9">
        <v>44330</v>
      </c>
      <c r="BX360" s="2" t="s">
        <v>111</v>
      </c>
      <c r="BY360" s="2" t="s">
        <v>123</v>
      </c>
      <c r="BZ360" s="2" t="s">
        <v>124</v>
      </c>
      <c r="CA360" s="2">
        <v>2</v>
      </c>
      <c r="CB360" s="1" t="s">
        <v>669</v>
      </c>
      <c r="CC360" s="2" t="s">
        <v>126</v>
      </c>
      <c r="CD360" s="1" t="e">
        <f t="shared" ref="CD360:CD367" si="183">AND(E360&lt;30,NOT(E360="."),NOT(E360=""))</f>
        <v>#VALUE!</v>
      </c>
      <c r="CE360" s="1" t="e">
        <f t="shared" ref="CE360:CE367" si="184">AND(E360&lt;18,NOT(E360="."),NOT(E360=""))</f>
        <v>#VALUE!</v>
      </c>
      <c r="CF360" s="1" t="e">
        <f t="shared" si="157"/>
        <v>#VALUE!</v>
      </c>
      <c r="CG360" s="1" t="e">
        <f t="shared" si="158"/>
        <v>#VALUE!</v>
      </c>
      <c r="CH360" s="1" t="e">
        <f t="shared" si="159"/>
        <v>#VALUE!</v>
      </c>
      <c r="CI360" s="1" t="e">
        <f t="shared" si="160"/>
        <v>#VALUE!</v>
      </c>
      <c r="CJ360" s="1" t="e">
        <f t="shared" si="161"/>
        <v>#VALUE!</v>
      </c>
      <c r="CK360" s="1" t="e">
        <f t="shared" si="162"/>
        <v>#VALUE!</v>
      </c>
      <c r="CL360" s="1" t="e">
        <f t="shared" si="163"/>
        <v>#VALUE!</v>
      </c>
      <c r="CM360" s="1" t="e">
        <f t="shared" si="164"/>
        <v>#VALUE!</v>
      </c>
      <c r="CN360" s="1" t="e">
        <f t="shared" si="165"/>
        <v>#VALUE!</v>
      </c>
      <c r="CO360" s="2" t="b">
        <f t="shared" si="166"/>
        <v>1</v>
      </c>
      <c r="CP360" s="2" t="b">
        <f t="shared" si="167"/>
        <v>1</v>
      </c>
      <c r="CQ360" s="2" t="b">
        <f t="shared" si="168"/>
        <v>0</v>
      </c>
      <c r="CR360" s="6" t="str">
        <f t="shared" si="169"/>
        <v>Male</v>
      </c>
      <c r="CS360" s="7">
        <f t="shared" si="170"/>
        <v>0</v>
      </c>
      <c r="CT360" s="7">
        <f t="shared" si="171"/>
        <v>0</v>
      </c>
      <c r="CU360" s="7">
        <f t="shared" si="172"/>
        <v>0</v>
      </c>
      <c r="CV360" s="7">
        <f t="shared" si="173"/>
        <v>0</v>
      </c>
      <c r="CW360" s="7">
        <f t="shared" si="178"/>
        <v>1</v>
      </c>
      <c r="CX360" s="1" t="e">
        <f t="shared" si="179"/>
        <v>#VALUE!</v>
      </c>
      <c r="CY360" s="1" t="e">
        <f t="shared" si="180"/>
        <v>#VALUE!</v>
      </c>
      <c r="DG360" s="1" t="e">
        <f t="shared" si="182"/>
        <v>#VALUE!</v>
      </c>
      <c r="DH360" s="4"/>
      <c r="DI360" s="4"/>
      <c r="DJ360" s="4"/>
      <c r="DK360" s="4"/>
      <c r="DL360" s="4"/>
      <c r="DM360" s="4"/>
      <c r="DN360" s="4"/>
      <c r="DO360" s="4"/>
      <c r="DP360" s="4"/>
      <c r="DQ360" s="4"/>
      <c r="DR360" s="4"/>
      <c r="DS360" s="4"/>
      <c r="DT360" s="4"/>
      <c r="DU360" s="4"/>
      <c r="DV360" s="4"/>
      <c r="DW360" s="4"/>
      <c r="DX360" s="4"/>
      <c r="DY360" s="4"/>
      <c r="DZ360" s="4"/>
      <c r="EA360" s="4"/>
    </row>
    <row r="361" spans="1:131" ht="58" x14ac:dyDescent="0.35">
      <c r="B361" s="1" t="s">
        <v>13809</v>
      </c>
      <c r="C361" s="9">
        <v>44330</v>
      </c>
      <c r="D361" s="10" t="s">
        <v>13809</v>
      </c>
      <c r="E361" s="1">
        <v>56</v>
      </c>
      <c r="F361" s="1" t="s">
        <v>127</v>
      </c>
      <c r="G361" s="1" t="s">
        <v>13809</v>
      </c>
      <c r="H361" s="1" t="s">
        <v>13809</v>
      </c>
      <c r="I361" s="2" t="s">
        <v>183</v>
      </c>
      <c r="J361" s="2" t="s">
        <v>128</v>
      </c>
      <c r="K361" s="2" t="s">
        <v>13809</v>
      </c>
      <c r="L361" s="9">
        <v>44311</v>
      </c>
      <c r="M361" s="2" t="s">
        <v>128</v>
      </c>
      <c r="N361" s="2" t="s">
        <v>13809</v>
      </c>
      <c r="O361" s="2" t="s">
        <v>110</v>
      </c>
      <c r="P361" s="2" t="s">
        <v>111</v>
      </c>
      <c r="S361" s="2" t="s">
        <v>111</v>
      </c>
      <c r="T361" s="2" t="s">
        <v>112</v>
      </c>
      <c r="U361" s="2" t="b">
        <v>1</v>
      </c>
      <c r="V361" s="2" t="s">
        <v>113</v>
      </c>
      <c r="W361" s="1" t="s">
        <v>112</v>
      </c>
      <c r="X361" s="1" t="s">
        <v>138</v>
      </c>
      <c r="Y361" s="2" t="s">
        <v>112</v>
      </c>
      <c r="Z361" s="2" t="s">
        <v>111</v>
      </c>
      <c r="AA361" s="2" t="s">
        <v>112</v>
      </c>
      <c r="AB361" s="2">
        <v>1</v>
      </c>
      <c r="AC361" s="1" t="s">
        <v>111</v>
      </c>
      <c r="AF361" s="1" t="s">
        <v>111</v>
      </c>
      <c r="AJ361" s="1" t="s">
        <v>115</v>
      </c>
      <c r="AK361" s="1" t="s">
        <v>129</v>
      </c>
      <c r="AO361" s="1" t="s">
        <v>117</v>
      </c>
      <c r="AS361" s="1" t="s">
        <v>145</v>
      </c>
      <c r="AU361" s="1" t="s">
        <v>132</v>
      </c>
      <c r="BJ361" s="1" t="s">
        <v>112</v>
      </c>
      <c r="BK361" s="1" t="s">
        <v>112</v>
      </c>
      <c r="BL361" s="1" t="s">
        <v>226</v>
      </c>
      <c r="BQ361" s="1" t="s">
        <v>121</v>
      </c>
      <c r="BR361" s="1" t="s">
        <v>122</v>
      </c>
      <c r="BS361" s="1" t="s">
        <v>112</v>
      </c>
      <c r="BU361" s="34" t="s">
        <v>1838</v>
      </c>
      <c r="BV361" s="9">
        <v>44327</v>
      </c>
      <c r="BW361" s="34" t="s">
        <v>1839</v>
      </c>
      <c r="BY361" s="2" t="s">
        <v>123</v>
      </c>
      <c r="BZ361" s="2" t="s">
        <v>124</v>
      </c>
      <c r="CA361" s="2">
        <v>2</v>
      </c>
      <c r="CB361" s="1" t="s">
        <v>1840</v>
      </c>
      <c r="CC361" s="2" t="s">
        <v>113</v>
      </c>
      <c r="CD361" s="1" t="b">
        <f t="shared" si="183"/>
        <v>0</v>
      </c>
      <c r="CE361" s="1" t="b">
        <f t="shared" si="184"/>
        <v>0</v>
      </c>
      <c r="CF361" s="1" t="b">
        <f t="shared" si="157"/>
        <v>0</v>
      </c>
      <c r="CG361" s="1" t="b">
        <f t="shared" si="158"/>
        <v>0</v>
      </c>
      <c r="CH361" s="1" t="b">
        <f t="shared" si="159"/>
        <v>0</v>
      </c>
      <c r="CI361" s="1" t="b">
        <f t="shared" si="160"/>
        <v>0</v>
      </c>
      <c r="CJ361" s="1" t="b">
        <f t="shared" si="161"/>
        <v>0</v>
      </c>
      <c r="CK361" s="1" t="b">
        <f t="shared" si="162"/>
        <v>0</v>
      </c>
      <c r="CL361" s="1" t="b">
        <f t="shared" si="163"/>
        <v>0</v>
      </c>
      <c r="CM361" s="1" t="b">
        <f t="shared" si="164"/>
        <v>1</v>
      </c>
      <c r="CN361" s="1" t="b">
        <f t="shared" si="165"/>
        <v>0</v>
      </c>
      <c r="CO361" s="2" t="b">
        <f t="shared" si="166"/>
        <v>1</v>
      </c>
      <c r="CP361" s="2" t="b">
        <f t="shared" si="167"/>
        <v>1</v>
      </c>
      <c r="CQ361" s="2" t="b">
        <f t="shared" si="168"/>
        <v>0</v>
      </c>
      <c r="CR361" s="6" t="str">
        <f t="shared" si="169"/>
        <v>Male</v>
      </c>
      <c r="CS361" s="7">
        <f t="shared" si="170"/>
        <v>0</v>
      </c>
      <c r="CT361" s="7">
        <f t="shared" si="171"/>
        <v>1</v>
      </c>
      <c r="CU361" s="7">
        <f t="shared" si="172"/>
        <v>0</v>
      </c>
      <c r="CV361" s="7">
        <f t="shared" si="173"/>
        <v>0</v>
      </c>
      <c r="CW361" s="7">
        <f t="shared" si="178"/>
        <v>1</v>
      </c>
      <c r="CX361" s="1" t="b">
        <f t="shared" si="179"/>
        <v>0</v>
      </c>
      <c r="CY361" s="1" t="b">
        <f t="shared" si="180"/>
        <v>0</v>
      </c>
      <c r="DG361" s="1" t="b">
        <f t="shared" si="182"/>
        <v>0</v>
      </c>
    </row>
    <row r="362" spans="1:131" ht="29" x14ac:dyDescent="0.35">
      <c r="A362" s="2">
        <v>140</v>
      </c>
      <c r="B362" s="1" t="s">
        <v>13809</v>
      </c>
      <c r="C362" s="9">
        <v>44331</v>
      </c>
      <c r="D362" s="10" t="s">
        <v>13809</v>
      </c>
      <c r="E362" s="1" t="e">
        <f>ROUND((C362-D362)/365,0)</f>
        <v>#VALUE!</v>
      </c>
      <c r="F362" s="1" t="s">
        <v>127</v>
      </c>
      <c r="G362" s="1" t="s">
        <v>13809</v>
      </c>
      <c r="H362" s="1" t="s">
        <v>13809</v>
      </c>
      <c r="K362" s="2" t="s">
        <v>13809</v>
      </c>
      <c r="L362" s="9">
        <v>44327</v>
      </c>
      <c r="M362" s="2" t="s">
        <v>109</v>
      </c>
      <c r="N362" s="2" t="s">
        <v>13809</v>
      </c>
      <c r="O362" s="2" t="s">
        <v>110</v>
      </c>
      <c r="S362" s="2" t="s">
        <v>111</v>
      </c>
      <c r="T362" s="2" t="s">
        <v>112</v>
      </c>
      <c r="U362" s="2" t="b">
        <f>OR(S362="yes",T362="yes")</f>
        <v>1</v>
      </c>
      <c r="V362" s="2" t="s">
        <v>113</v>
      </c>
      <c r="W362" s="1" t="s">
        <v>112</v>
      </c>
      <c r="X362" s="1" t="s">
        <v>114</v>
      </c>
      <c r="Y362" s="2" t="s">
        <v>112</v>
      </c>
      <c r="Z362" s="2" t="s">
        <v>111</v>
      </c>
      <c r="AA362" s="2" t="s">
        <v>112</v>
      </c>
      <c r="AB362" s="2">
        <v>1</v>
      </c>
      <c r="AC362" s="1" t="s">
        <v>111</v>
      </c>
      <c r="AF362" s="1" t="s">
        <v>111</v>
      </c>
      <c r="AK362" s="1" t="s">
        <v>129</v>
      </c>
      <c r="AO362" s="1" t="s">
        <v>117</v>
      </c>
      <c r="AU362" s="1" t="s">
        <v>132</v>
      </c>
      <c r="AZ362" s="1" t="s">
        <v>120</v>
      </c>
      <c r="BA362" s="1">
        <v>1.5</v>
      </c>
      <c r="BG362" s="1" t="s">
        <v>1841</v>
      </c>
      <c r="BH362" s="1" t="s">
        <v>1842</v>
      </c>
      <c r="BI362" s="1" t="s">
        <v>112</v>
      </c>
      <c r="BJ362" s="1" t="s">
        <v>111</v>
      </c>
      <c r="BN362" s="1" t="s">
        <v>112</v>
      </c>
      <c r="BO362" s="1" t="s">
        <v>148</v>
      </c>
      <c r="BP362" s="1" t="s">
        <v>235</v>
      </c>
      <c r="BQ362" s="1" t="s">
        <v>121</v>
      </c>
      <c r="BR362" s="1" t="s">
        <v>122</v>
      </c>
      <c r="BS362" s="1" t="s">
        <v>112</v>
      </c>
      <c r="BU362" s="34" t="s">
        <v>1843</v>
      </c>
      <c r="BV362" s="9">
        <v>44354</v>
      </c>
      <c r="BW362" s="34" t="s">
        <v>1844</v>
      </c>
      <c r="BY362" s="2" t="s">
        <v>156</v>
      </c>
      <c r="BZ362" s="2" t="s">
        <v>124</v>
      </c>
      <c r="CA362" s="2">
        <v>2</v>
      </c>
      <c r="CB362" s="1" t="s">
        <v>669</v>
      </c>
      <c r="CC362" s="2" t="s">
        <v>126</v>
      </c>
      <c r="CD362" s="1" t="e">
        <f t="shared" si="183"/>
        <v>#VALUE!</v>
      </c>
      <c r="CE362" s="1" t="e">
        <f t="shared" si="184"/>
        <v>#VALUE!</v>
      </c>
      <c r="CF362" s="1" t="e">
        <f t="shared" si="157"/>
        <v>#VALUE!</v>
      </c>
      <c r="CG362" s="1" t="e">
        <f t="shared" si="158"/>
        <v>#VALUE!</v>
      </c>
      <c r="CH362" s="1" t="e">
        <f t="shared" si="159"/>
        <v>#VALUE!</v>
      </c>
      <c r="CI362" s="1" t="e">
        <f t="shared" si="160"/>
        <v>#VALUE!</v>
      </c>
      <c r="CJ362" s="1" t="e">
        <f t="shared" si="161"/>
        <v>#VALUE!</v>
      </c>
      <c r="CK362" s="1" t="e">
        <f t="shared" si="162"/>
        <v>#VALUE!</v>
      </c>
      <c r="CL362" s="1" t="e">
        <f t="shared" si="163"/>
        <v>#VALUE!</v>
      </c>
      <c r="CM362" s="1" t="e">
        <f t="shared" si="164"/>
        <v>#VALUE!</v>
      </c>
      <c r="CN362" s="1" t="e">
        <f t="shared" si="165"/>
        <v>#VALUE!</v>
      </c>
      <c r="CO362" s="2" t="b">
        <f t="shared" si="166"/>
        <v>1</v>
      </c>
      <c r="CP362" s="2" t="b">
        <f t="shared" si="167"/>
        <v>1</v>
      </c>
      <c r="CQ362" s="2" t="b">
        <f t="shared" si="168"/>
        <v>0</v>
      </c>
      <c r="CR362" s="6" t="str">
        <f t="shared" si="169"/>
        <v>Male</v>
      </c>
      <c r="CS362" s="7">
        <f t="shared" si="170"/>
        <v>0</v>
      </c>
      <c r="CT362" s="7">
        <f t="shared" si="171"/>
        <v>0</v>
      </c>
      <c r="CU362" s="7">
        <f t="shared" si="172"/>
        <v>0</v>
      </c>
      <c r="CV362" s="7">
        <f t="shared" si="173"/>
        <v>1</v>
      </c>
      <c r="CW362" s="7">
        <f t="shared" si="178"/>
        <v>0</v>
      </c>
      <c r="CX362" s="1" t="e">
        <f t="shared" si="179"/>
        <v>#VALUE!</v>
      </c>
      <c r="CY362" s="1" t="e">
        <f t="shared" si="180"/>
        <v>#VALUE!</v>
      </c>
      <c r="DG362" s="1" t="e">
        <f t="shared" si="182"/>
        <v>#VALUE!</v>
      </c>
    </row>
    <row r="363" spans="1:131" ht="101.5" x14ac:dyDescent="0.35">
      <c r="A363" s="2">
        <v>69</v>
      </c>
      <c r="B363" s="1" t="s">
        <v>13809</v>
      </c>
      <c r="C363" s="9">
        <v>44331</v>
      </c>
      <c r="D363" s="10" t="s">
        <v>13809</v>
      </c>
      <c r="E363" s="1" t="e">
        <f>ROUND((C363-D363)/365,0)</f>
        <v>#VALUE!</v>
      </c>
      <c r="F363" s="1" t="s">
        <v>127</v>
      </c>
      <c r="G363" s="1" t="s">
        <v>13809</v>
      </c>
      <c r="H363" s="1" t="s">
        <v>13809</v>
      </c>
      <c r="I363" s="9">
        <v>44328</v>
      </c>
      <c r="J363" s="2" t="s">
        <v>128</v>
      </c>
      <c r="K363" s="2" t="s">
        <v>13809</v>
      </c>
      <c r="N363" s="2" t="s">
        <v>13809</v>
      </c>
      <c r="O363" s="2" t="s">
        <v>110</v>
      </c>
      <c r="S363" s="2" t="s">
        <v>112</v>
      </c>
      <c r="U363" s="2" t="b">
        <f>OR(S363="yes",T363="yes")</f>
        <v>1</v>
      </c>
      <c r="V363" s="2" t="s">
        <v>113</v>
      </c>
      <c r="W363" s="1" t="s">
        <v>112</v>
      </c>
      <c r="X363" s="1" t="s">
        <v>110</v>
      </c>
      <c r="Y363" s="2" t="s">
        <v>112</v>
      </c>
      <c r="Z363" s="2" t="s">
        <v>112</v>
      </c>
      <c r="AA363" s="2" t="s">
        <v>111</v>
      </c>
      <c r="AB363" s="2">
        <v>2</v>
      </c>
      <c r="AC363" s="1" t="s">
        <v>111</v>
      </c>
      <c r="AF363" s="1" t="s">
        <v>111</v>
      </c>
      <c r="AJ363" s="1" t="s">
        <v>115</v>
      </c>
      <c r="AK363" s="1" t="s">
        <v>606</v>
      </c>
      <c r="AO363" s="1" t="s">
        <v>117</v>
      </c>
      <c r="AS363" s="1" t="s">
        <v>145</v>
      </c>
      <c r="AU363" s="1" t="s">
        <v>132</v>
      </c>
      <c r="AZ363" s="1" t="s">
        <v>320</v>
      </c>
      <c r="BA363" s="11">
        <v>1000</v>
      </c>
      <c r="BG363" s="1">
        <v>16.8</v>
      </c>
      <c r="BI363" s="1" t="s">
        <v>112</v>
      </c>
      <c r="BJ363" s="1" t="s">
        <v>112</v>
      </c>
      <c r="BK363" s="1" t="s">
        <v>112</v>
      </c>
      <c r="BL363" s="1" t="s">
        <v>142</v>
      </c>
      <c r="BQ363" s="1" t="s">
        <v>121</v>
      </c>
      <c r="BR363" s="1" t="s">
        <v>122</v>
      </c>
      <c r="BU363" s="34" t="s">
        <v>1845</v>
      </c>
      <c r="BV363" s="9">
        <v>44356</v>
      </c>
      <c r="BW363" s="34" t="s">
        <v>14187</v>
      </c>
      <c r="BY363" s="2" t="s">
        <v>123</v>
      </c>
      <c r="BZ363" s="2" t="s">
        <v>162</v>
      </c>
      <c r="CA363" s="2">
        <v>1</v>
      </c>
      <c r="CB363" s="1" t="s">
        <v>233</v>
      </c>
      <c r="CC363" s="2" t="s">
        <v>126</v>
      </c>
      <c r="CD363" s="1" t="e">
        <f t="shared" si="183"/>
        <v>#VALUE!</v>
      </c>
      <c r="CE363" s="1" t="e">
        <f t="shared" si="184"/>
        <v>#VALUE!</v>
      </c>
      <c r="CF363" s="1" t="e">
        <f t="shared" si="157"/>
        <v>#VALUE!</v>
      </c>
      <c r="CG363" s="1" t="e">
        <f t="shared" si="158"/>
        <v>#VALUE!</v>
      </c>
      <c r="CH363" s="1" t="e">
        <f t="shared" si="159"/>
        <v>#VALUE!</v>
      </c>
      <c r="CI363" s="1" t="e">
        <f t="shared" si="160"/>
        <v>#VALUE!</v>
      </c>
      <c r="CJ363" s="1" t="e">
        <f t="shared" si="161"/>
        <v>#VALUE!</v>
      </c>
      <c r="CK363" s="1" t="e">
        <f t="shared" si="162"/>
        <v>#VALUE!</v>
      </c>
      <c r="CL363" s="1" t="e">
        <f t="shared" si="163"/>
        <v>#VALUE!</v>
      </c>
      <c r="CM363" s="1" t="e">
        <f t="shared" si="164"/>
        <v>#VALUE!</v>
      </c>
      <c r="CN363" s="1" t="e">
        <f t="shared" si="165"/>
        <v>#VALUE!</v>
      </c>
      <c r="CO363" s="2" t="b">
        <f t="shared" si="166"/>
        <v>1</v>
      </c>
      <c r="CP363" s="2" t="b">
        <f t="shared" si="167"/>
        <v>1</v>
      </c>
      <c r="CQ363" s="2" t="b">
        <f t="shared" si="168"/>
        <v>0</v>
      </c>
      <c r="CR363" s="6" t="str">
        <f t="shared" si="169"/>
        <v>Male</v>
      </c>
      <c r="CS363" s="7">
        <f t="shared" si="170"/>
        <v>0</v>
      </c>
      <c r="CT363" s="7">
        <f t="shared" si="171"/>
        <v>1</v>
      </c>
      <c r="CU363" s="7">
        <f t="shared" si="172"/>
        <v>0</v>
      </c>
      <c r="CV363" s="7">
        <f t="shared" si="173"/>
        <v>0</v>
      </c>
      <c r="CW363" s="7">
        <f t="shared" si="178"/>
        <v>0</v>
      </c>
      <c r="CX363" s="1" t="e">
        <f t="shared" si="179"/>
        <v>#VALUE!</v>
      </c>
      <c r="CY363" s="1" t="e">
        <f t="shared" si="180"/>
        <v>#VALUE!</v>
      </c>
      <c r="DG363" s="1" t="e">
        <f t="shared" si="182"/>
        <v>#VALUE!</v>
      </c>
    </row>
    <row r="364" spans="1:131" ht="130.5" x14ac:dyDescent="0.35">
      <c r="B364" s="1" t="s">
        <v>13809</v>
      </c>
      <c r="C364" s="9">
        <v>44331</v>
      </c>
      <c r="D364" s="10" t="s">
        <v>13809</v>
      </c>
      <c r="E364" s="11">
        <v>25</v>
      </c>
      <c r="F364" s="1" t="s">
        <v>127</v>
      </c>
      <c r="G364" s="1" t="s">
        <v>13809</v>
      </c>
      <c r="H364" s="1" t="s">
        <v>13809</v>
      </c>
      <c r="I364" s="9">
        <v>44276</v>
      </c>
      <c r="J364" s="2" t="s">
        <v>109</v>
      </c>
      <c r="K364" s="2" t="s">
        <v>13809</v>
      </c>
      <c r="L364" s="9">
        <v>44297</v>
      </c>
      <c r="M364" s="2" t="s">
        <v>109</v>
      </c>
      <c r="N364" s="2" t="s">
        <v>13809</v>
      </c>
      <c r="O364" s="2" t="s">
        <v>110</v>
      </c>
      <c r="P364" s="2" t="s">
        <v>111</v>
      </c>
      <c r="S364" s="2" t="s">
        <v>111</v>
      </c>
      <c r="T364" s="2" t="s">
        <v>112</v>
      </c>
      <c r="U364" s="2" t="b">
        <v>1</v>
      </c>
      <c r="V364" s="2" t="s">
        <v>113</v>
      </c>
      <c r="W364" s="1" t="s">
        <v>112</v>
      </c>
      <c r="X364" s="1" t="s">
        <v>114</v>
      </c>
      <c r="Y364" s="2" t="s">
        <v>112</v>
      </c>
      <c r="Z364" s="2" t="s">
        <v>111</v>
      </c>
      <c r="AA364" s="2" t="s">
        <v>112</v>
      </c>
      <c r="AB364" s="2">
        <v>26</v>
      </c>
      <c r="AC364" s="1" t="s">
        <v>112</v>
      </c>
      <c r="AD364" s="1" t="s">
        <v>523</v>
      </c>
      <c r="AF364" s="1" t="s">
        <v>111</v>
      </c>
      <c r="AJ364" s="1" t="s">
        <v>115</v>
      </c>
      <c r="AK364" s="1" t="s">
        <v>349</v>
      </c>
      <c r="AN364" s="1" t="s">
        <v>1846</v>
      </c>
      <c r="AO364" s="1" t="s">
        <v>130</v>
      </c>
      <c r="AS364" s="1" t="s">
        <v>140</v>
      </c>
      <c r="AU364" s="1" t="s">
        <v>177</v>
      </c>
      <c r="AX364" s="1">
        <v>42</v>
      </c>
      <c r="AZ364" s="1" t="s">
        <v>198</v>
      </c>
      <c r="BA364" s="1" t="s">
        <v>223</v>
      </c>
      <c r="BF364" s="1" t="s">
        <v>1847</v>
      </c>
      <c r="BG364" s="1" t="s">
        <v>1848</v>
      </c>
      <c r="BH364" s="1" t="s">
        <v>369</v>
      </c>
      <c r="BJ364" s="1" t="s">
        <v>112</v>
      </c>
      <c r="BK364" s="1" t="s">
        <v>112</v>
      </c>
      <c r="BL364" s="1" t="s">
        <v>1849</v>
      </c>
      <c r="BM364" s="1" t="s">
        <v>1850</v>
      </c>
      <c r="BQ364" s="1" t="s">
        <v>1153</v>
      </c>
      <c r="BR364" s="1" t="s">
        <v>122</v>
      </c>
      <c r="BS364" s="1" t="s">
        <v>112</v>
      </c>
      <c r="BU364" s="34" t="s">
        <v>1851</v>
      </c>
      <c r="BV364" s="9">
        <v>44431</v>
      </c>
      <c r="BW364" s="34" t="s">
        <v>14188</v>
      </c>
      <c r="BX364" s="2" t="s">
        <v>111</v>
      </c>
      <c r="BY364" s="2" t="s">
        <v>153</v>
      </c>
      <c r="BZ364" s="2" t="s">
        <v>124</v>
      </c>
      <c r="CA364" s="2">
        <v>2</v>
      </c>
      <c r="CB364" s="1" t="s">
        <v>394</v>
      </c>
      <c r="CC364" s="2" t="s">
        <v>126</v>
      </c>
      <c r="CD364" s="1" t="b">
        <f t="shared" si="183"/>
        <v>1</v>
      </c>
      <c r="CE364" s="1" t="b">
        <f t="shared" si="184"/>
        <v>0</v>
      </c>
      <c r="CF364" s="1" t="b">
        <f t="shared" si="157"/>
        <v>0</v>
      </c>
      <c r="CG364" s="1" t="b">
        <f t="shared" si="158"/>
        <v>0</v>
      </c>
      <c r="CH364" s="1" t="b">
        <f t="shared" si="159"/>
        <v>0</v>
      </c>
      <c r="CI364" s="1" t="b">
        <f t="shared" si="160"/>
        <v>0</v>
      </c>
      <c r="CJ364" s="1" t="b">
        <f t="shared" si="161"/>
        <v>1</v>
      </c>
      <c r="CK364" s="1" t="b">
        <f t="shared" si="162"/>
        <v>0</v>
      </c>
      <c r="CL364" s="1" t="b">
        <f t="shared" si="163"/>
        <v>0</v>
      </c>
      <c r="CM364" s="1" t="b">
        <f t="shared" si="164"/>
        <v>0</v>
      </c>
      <c r="CN364" s="1" t="b">
        <f t="shared" si="165"/>
        <v>0</v>
      </c>
      <c r="CO364" s="2" t="b">
        <f t="shared" si="166"/>
        <v>0</v>
      </c>
      <c r="CP364" s="2" t="b">
        <f t="shared" si="167"/>
        <v>0</v>
      </c>
      <c r="CQ364" s="2" t="b">
        <f t="shared" si="168"/>
        <v>0</v>
      </c>
      <c r="CR364" s="6" t="str">
        <f t="shared" si="169"/>
        <v>Male</v>
      </c>
      <c r="CS364" s="7">
        <f t="shared" si="170"/>
        <v>1</v>
      </c>
      <c r="CT364" s="7">
        <f t="shared" si="171"/>
        <v>0</v>
      </c>
      <c r="CU364" s="7">
        <f t="shared" si="172"/>
        <v>0</v>
      </c>
      <c r="CV364" s="7">
        <f t="shared" si="173"/>
        <v>1</v>
      </c>
      <c r="CW364" s="7">
        <f t="shared" si="178"/>
        <v>0</v>
      </c>
      <c r="CX364" s="1" t="b">
        <f t="shared" si="179"/>
        <v>1</v>
      </c>
      <c r="CY364" s="1" t="b">
        <f t="shared" si="180"/>
        <v>1</v>
      </c>
      <c r="DE364" s="4"/>
      <c r="DF364" s="4"/>
      <c r="DG364" s="1" t="b">
        <f t="shared" si="182"/>
        <v>0</v>
      </c>
    </row>
    <row r="365" spans="1:131" ht="203" x14ac:dyDescent="0.35">
      <c r="B365" s="1" t="s">
        <v>13809</v>
      </c>
      <c r="C365" s="9">
        <v>44331</v>
      </c>
      <c r="D365" s="10" t="s">
        <v>13809</v>
      </c>
      <c r="E365" s="1">
        <v>73</v>
      </c>
      <c r="F365" s="1" t="s">
        <v>108</v>
      </c>
      <c r="G365" s="1" t="s">
        <v>13809</v>
      </c>
      <c r="H365" s="1" t="s">
        <v>13809</v>
      </c>
      <c r="I365" s="9">
        <v>44228</v>
      </c>
      <c r="J365" s="2" t="s">
        <v>109</v>
      </c>
      <c r="K365" s="2" t="s">
        <v>13809</v>
      </c>
      <c r="L365" s="9">
        <v>44249</v>
      </c>
      <c r="M365" s="2" t="s">
        <v>109</v>
      </c>
      <c r="N365" s="2" t="s">
        <v>13809</v>
      </c>
      <c r="O365" s="2" t="s">
        <v>110</v>
      </c>
      <c r="P365" s="2" t="s">
        <v>111</v>
      </c>
      <c r="S365" s="2" t="s">
        <v>112</v>
      </c>
      <c r="T365" s="2" t="s">
        <v>112</v>
      </c>
      <c r="U365" s="2" t="b">
        <f>OR(S365="yes",T365="yes")</f>
        <v>1</v>
      </c>
      <c r="V365" s="2" t="s">
        <v>126</v>
      </c>
      <c r="Y365" s="2" t="s">
        <v>112</v>
      </c>
      <c r="Z365" s="2" t="s">
        <v>111</v>
      </c>
      <c r="AA365" s="2" t="s">
        <v>112</v>
      </c>
      <c r="AB365" s="2">
        <v>38</v>
      </c>
      <c r="AC365" s="1" t="s">
        <v>111</v>
      </c>
      <c r="AF365" s="1" t="s">
        <v>111</v>
      </c>
      <c r="AJ365" s="1" t="s">
        <v>115</v>
      </c>
      <c r="AK365" s="1" t="s">
        <v>116</v>
      </c>
      <c r="AN365" s="1" t="s">
        <v>1852</v>
      </c>
      <c r="AO365" s="1" t="s">
        <v>117</v>
      </c>
      <c r="AU365" s="1" t="s">
        <v>132</v>
      </c>
      <c r="AZ365" s="1" t="s">
        <v>222</v>
      </c>
      <c r="BC365" s="1" t="s">
        <v>1853</v>
      </c>
      <c r="BJ365" s="1" t="s">
        <v>111</v>
      </c>
      <c r="BN365" s="1" t="s">
        <v>111</v>
      </c>
      <c r="BU365" s="34" t="s">
        <v>1854</v>
      </c>
      <c r="BV365" s="9">
        <v>44603</v>
      </c>
      <c r="BW365" s="34" t="s">
        <v>14189</v>
      </c>
      <c r="BY365" s="2" t="s">
        <v>153</v>
      </c>
      <c r="BZ365" s="2" t="s">
        <v>124</v>
      </c>
      <c r="CB365" s="1" t="s">
        <v>505</v>
      </c>
      <c r="CD365" s="1" t="b">
        <f t="shared" si="183"/>
        <v>0</v>
      </c>
      <c r="CE365" s="1" t="b">
        <f t="shared" si="184"/>
        <v>0</v>
      </c>
      <c r="CF365" s="1" t="b">
        <f t="shared" si="157"/>
        <v>0</v>
      </c>
      <c r="CG365" s="1" t="b">
        <f t="shared" si="158"/>
        <v>0</v>
      </c>
      <c r="CH365" s="1" t="b">
        <f t="shared" si="159"/>
        <v>0</v>
      </c>
      <c r="CI365" s="1" t="b">
        <f t="shared" si="160"/>
        <v>0</v>
      </c>
      <c r="CJ365" s="1" t="b">
        <f t="shared" si="161"/>
        <v>0</v>
      </c>
      <c r="CK365" s="1" t="b">
        <f t="shared" si="162"/>
        <v>0</v>
      </c>
      <c r="CL365" s="1" t="b">
        <f t="shared" si="163"/>
        <v>0</v>
      </c>
      <c r="CM365" s="1" t="b">
        <f t="shared" si="164"/>
        <v>0</v>
      </c>
      <c r="CN365" s="1" t="b">
        <f t="shared" si="165"/>
        <v>1</v>
      </c>
      <c r="CO365" s="2" t="b">
        <f t="shared" si="166"/>
        <v>0</v>
      </c>
      <c r="CP365" s="2" t="b">
        <f t="shared" si="167"/>
        <v>0</v>
      </c>
      <c r="CQ365" s="2" t="b">
        <f t="shared" si="168"/>
        <v>0</v>
      </c>
      <c r="CR365" s="6" t="str">
        <f t="shared" si="169"/>
        <v>Female</v>
      </c>
      <c r="CS365" s="7">
        <f t="shared" si="170"/>
        <v>1</v>
      </c>
      <c r="CT365" s="7">
        <f t="shared" si="171"/>
        <v>0</v>
      </c>
      <c r="CU365" s="7">
        <f t="shared" si="172"/>
        <v>0</v>
      </c>
      <c r="CV365" s="7">
        <f t="shared" si="173"/>
        <v>1</v>
      </c>
      <c r="CW365" s="7">
        <f t="shared" si="178"/>
        <v>0</v>
      </c>
      <c r="CX365" s="1" t="b">
        <f t="shared" si="179"/>
        <v>0</v>
      </c>
      <c r="CY365" s="1" t="b">
        <f t="shared" si="180"/>
        <v>0</v>
      </c>
      <c r="DG365" s="1" t="b">
        <f t="shared" si="182"/>
        <v>0</v>
      </c>
    </row>
    <row r="366" spans="1:131" ht="58" x14ac:dyDescent="0.35">
      <c r="B366" s="1" t="s">
        <v>13809</v>
      </c>
      <c r="C366" s="9">
        <v>44331</v>
      </c>
      <c r="D366" s="10" t="s">
        <v>13809</v>
      </c>
      <c r="E366" s="1">
        <v>38</v>
      </c>
      <c r="F366" s="1" t="s">
        <v>127</v>
      </c>
      <c r="G366" s="1" t="s">
        <v>13809</v>
      </c>
      <c r="H366" s="1" t="s">
        <v>13809</v>
      </c>
      <c r="I366" s="2" t="s">
        <v>183</v>
      </c>
      <c r="J366" s="2" t="s">
        <v>109</v>
      </c>
      <c r="K366" s="2" t="s">
        <v>13809</v>
      </c>
      <c r="L366" s="9">
        <v>44317</v>
      </c>
      <c r="M366" s="2" t="s">
        <v>109</v>
      </c>
      <c r="N366" s="2" t="s">
        <v>13809</v>
      </c>
      <c r="O366" s="2" t="s">
        <v>110</v>
      </c>
      <c r="P366" s="2" t="s">
        <v>111</v>
      </c>
      <c r="S366" s="2" t="s">
        <v>111</v>
      </c>
      <c r="T366" s="2" t="s">
        <v>112</v>
      </c>
      <c r="U366" s="2" t="b">
        <v>1</v>
      </c>
      <c r="V366" s="2" t="s">
        <v>113</v>
      </c>
      <c r="W366" s="1" t="s">
        <v>112</v>
      </c>
      <c r="X366" s="1" t="s">
        <v>114</v>
      </c>
      <c r="Y366" s="2" t="s">
        <v>112</v>
      </c>
      <c r="Z366" s="2" t="s">
        <v>111</v>
      </c>
      <c r="AA366" s="2" t="s">
        <v>112</v>
      </c>
      <c r="AB366" s="2">
        <v>3</v>
      </c>
      <c r="AC366" s="1" t="s">
        <v>111</v>
      </c>
      <c r="AF366" s="1" t="s">
        <v>111</v>
      </c>
      <c r="AJ366" s="1" t="s">
        <v>115</v>
      </c>
      <c r="AK366" s="1" t="s">
        <v>555</v>
      </c>
      <c r="AN366" s="1" t="s">
        <v>1855</v>
      </c>
      <c r="AO366" s="1" t="s">
        <v>117</v>
      </c>
      <c r="AS366" s="1" t="s">
        <v>118</v>
      </c>
      <c r="AU366" s="1" t="s">
        <v>132</v>
      </c>
      <c r="AZ366" s="1" t="s">
        <v>155</v>
      </c>
      <c r="BA366" s="1">
        <v>9</v>
      </c>
      <c r="BJ366" s="1" t="s">
        <v>112</v>
      </c>
      <c r="BK366" s="1" t="s">
        <v>112</v>
      </c>
      <c r="BL366" s="1" t="s">
        <v>142</v>
      </c>
      <c r="BQ366" s="1" t="s">
        <v>121</v>
      </c>
      <c r="BR366" s="1" t="s">
        <v>122</v>
      </c>
      <c r="BS366" s="1" t="s">
        <v>112</v>
      </c>
      <c r="BU366" s="34" t="s">
        <v>1856</v>
      </c>
      <c r="BV366" s="9">
        <v>44344</v>
      </c>
      <c r="BW366" s="34" t="s">
        <v>1857</v>
      </c>
      <c r="BY366" s="2" t="s">
        <v>123</v>
      </c>
      <c r="BZ366" s="2" t="s">
        <v>124</v>
      </c>
      <c r="CA366" s="2">
        <v>2</v>
      </c>
      <c r="CB366" s="1" t="s">
        <v>207</v>
      </c>
      <c r="CC366" s="2" t="s">
        <v>126</v>
      </c>
      <c r="CD366" s="1" t="b">
        <f t="shared" si="183"/>
        <v>0</v>
      </c>
      <c r="CE366" s="1" t="b">
        <f t="shared" si="184"/>
        <v>0</v>
      </c>
      <c r="CF366" s="1" t="b">
        <f t="shared" si="157"/>
        <v>0</v>
      </c>
      <c r="CG366" s="1" t="b">
        <f t="shared" si="158"/>
        <v>0</v>
      </c>
      <c r="CH366" s="1" t="b">
        <f t="shared" si="159"/>
        <v>0</v>
      </c>
      <c r="CI366" s="1" t="b">
        <f t="shared" si="160"/>
        <v>0</v>
      </c>
      <c r="CJ366" s="1" t="b">
        <f t="shared" si="161"/>
        <v>0</v>
      </c>
      <c r="CK366" s="1" t="b">
        <f t="shared" si="162"/>
        <v>1</v>
      </c>
      <c r="CL366" s="1" t="b">
        <f t="shared" si="163"/>
        <v>0</v>
      </c>
      <c r="CM366" s="1" t="b">
        <f t="shared" si="164"/>
        <v>0</v>
      </c>
      <c r="CN366" s="1" t="b">
        <f t="shared" si="165"/>
        <v>0</v>
      </c>
      <c r="CO366" s="2" t="b">
        <f t="shared" si="166"/>
        <v>1</v>
      </c>
      <c r="CP366" s="2" t="b">
        <f t="shared" si="167"/>
        <v>1</v>
      </c>
      <c r="CQ366" s="2" t="b">
        <f t="shared" si="168"/>
        <v>0</v>
      </c>
      <c r="CR366" s="6" t="str">
        <f t="shared" si="169"/>
        <v>Male</v>
      </c>
      <c r="CS366" s="7">
        <f t="shared" si="170"/>
        <v>1</v>
      </c>
      <c r="CT366" s="7">
        <f t="shared" si="171"/>
        <v>0</v>
      </c>
      <c r="CU366" s="7">
        <f t="shared" si="172"/>
        <v>0</v>
      </c>
      <c r="CV366" s="7">
        <f t="shared" si="173"/>
        <v>1</v>
      </c>
      <c r="CW366" s="7">
        <f t="shared" si="178"/>
        <v>0</v>
      </c>
      <c r="CX366" s="1" t="b">
        <f t="shared" si="179"/>
        <v>0</v>
      </c>
      <c r="CY366" s="1" t="b">
        <f t="shared" si="180"/>
        <v>1</v>
      </c>
      <c r="DG366" s="1" t="b">
        <f t="shared" si="182"/>
        <v>0</v>
      </c>
      <c r="DH366" s="4"/>
      <c r="DI366" s="4"/>
      <c r="DJ366" s="4"/>
      <c r="DK366" s="4"/>
      <c r="DL366" s="4"/>
      <c r="DM366" s="4"/>
      <c r="DN366" s="4"/>
      <c r="DO366" s="4"/>
      <c r="DP366" s="4"/>
      <c r="DQ366" s="4"/>
      <c r="DR366" s="4"/>
      <c r="DS366" s="4"/>
      <c r="DT366" s="4"/>
      <c r="DU366" s="4"/>
      <c r="DV366" s="4"/>
      <c r="DW366" s="4"/>
      <c r="DX366" s="4"/>
      <c r="DY366" s="4"/>
      <c r="DZ366" s="4"/>
      <c r="EA366" s="4"/>
    </row>
    <row r="367" spans="1:131" ht="72.5" x14ac:dyDescent="0.35">
      <c r="A367" s="2" t="s">
        <v>220</v>
      </c>
      <c r="B367" s="1" t="s">
        <v>13809</v>
      </c>
      <c r="C367" s="9">
        <v>44331</v>
      </c>
      <c r="D367" s="10" t="s">
        <v>13809</v>
      </c>
      <c r="E367" s="11">
        <v>22</v>
      </c>
      <c r="F367" s="1" t="s">
        <v>127</v>
      </c>
      <c r="G367" s="1" t="s">
        <v>13809</v>
      </c>
      <c r="H367" s="1" t="s">
        <v>13809</v>
      </c>
      <c r="I367" s="9">
        <v>44291</v>
      </c>
      <c r="J367" s="2" t="s">
        <v>109</v>
      </c>
      <c r="K367" s="2" t="s">
        <v>13809</v>
      </c>
      <c r="L367" s="9">
        <v>44312</v>
      </c>
      <c r="M367" s="2" t="s">
        <v>109</v>
      </c>
      <c r="N367" s="2" t="s">
        <v>13809</v>
      </c>
      <c r="O367" s="2" t="s">
        <v>110</v>
      </c>
      <c r="P367" s="2" t="s">
        <v>111</v>
      </c>
      <c r="S367" s="2" t="s">
        <v>112</v>
      </c>
      <c r="T367" s="2" t="s">
        <v>111</v>
      </c>
      <c r="U367" s="2" t="b">
        <v>1</v>
      </c>
      <c r="V367" s="2" t="s">
        <v>113</v>
      </c>
      <c r="W367" s="1" t="s">
        <v>112</v>
      </c>
      <c r="X367" s="1" t="s">
        <v>138</v>
      </c>
      <c r="Y367" s="2" t="s">
        <v>112</v>
      </c>
      <c r="Z367" s="2" t="s">
        <v>111</v>
      </c>
      <c r="AA367" s="2" t="s">
        <v>112</v>
      </c>
      <c r="AB367" s="2">
        <v>2</v>
      </c>
      <c r="AC367" s="1" t="s">
        <v>111</v>
      </c>
      <c r="AF367" s="1" t="s">
        <v>111</v>
      </c>
      <c r="AJ367" s="1" t="s">
        <v>115</v>
      </c>
      <c r="AK367" s="1" t="s">
        <v>194</v>
      </c>
      <c r="AN367" s="1" t="s">
        <v>1858</v>
      </c>
      <c r="AO367" s="1" t="s">
        <v>117</v>
      </c>
      <c r="AS367" s="1" t="s">
        <v>271</v>
      </c>
      <c r="AU367" s="1" t="s">
        <v>238</v>
      </c>
      <c r="AX367" s="1">
        <v>50</v>
      </c>
      <c r="BJ367" s="1" t="s">
        <v>112</v>
      </c>
      <c r="BK367" s="1" t="s">
        <v>112</v>
      </c>
      <c r="BL367" s="1" t="s">
        <v>142</v>
      </c>
      <c r="BQ367" s="1" t="s">
        <v>121</v>
      </c>
      <c r="BR367" s="1" t="s">
        <v>122</v>
      </c>
      <c r="BU367" s="34" t="s">
        <v>184</v>
      </c>
      <c r="BV367" s="9">
        <v>44412</v>
      </c>
      <c r="BW367" s="34" t="s">
        <v>1859</v>
      </c>
      <c r="BX367" s="2" t="s">
        <v>111</v>
      </c>
      <c r="BY367" s="2" t="s">
        <v>123</v>
      </c>
      <c r="BZ367" s="2" t="s">
        <v>124</v>
      </c>
      <c r="CA367" s="2">
        <v>2</v>
      </c>
      <c r="CB367" s="1" t="s">
        <v>207</v>
      </c>
      <c r="CC367" s="2" t="s">
        <v>113</v>
      </c>
      <c r="CD367" s="1" t="b">
        <f t="shared" si="183"/>
        <v>1</v>
      </c>
      <c r="CE367" s="1" t="b">
        <f t="shared" si="184"/>
        <v>0</v>
      </c>
      <c r="CF367" s="1" t="b">
        <f t="shared" si="157"/>
        <v>0</v>
      </c>
      <c r="CG367" s="1" t="b">
        <f t="shared" si="158"/>
        <v>0</v>
      </c>
      <c r="CH367" s="1" t="b">
        <f t="shared" si="159"/>
        <v>0</v>
      </c>
      <c r="CI367" s="1" t="b">
        <f t="shared" si="160"/>
        <v>1</v>
      </c>
      <c r="CJ367" s="1" t="b">
        <f t="shared" si="161"/>
        <v>0</v>
      </c>
      <c r="CK367" s="1" t="b">
        <f t="shared" si="162"/>
        <v>0</v>
      </c>
      <c r="CL367" s="1" t="b">
        <f t="shared" si="163"/>
        <v>0</v>
      </c>
      <c r="CM367" s="1" t="b">
        <f t="shared" si="164"/>
        <v>0</v>
      </c>
      <c r="CN367" s="1" t="b">
        <f t="shared" si="165"/>
        <v>0</v>
      </c>
      <c r="CO367" s="2" t="b">
        <f t="shared" si="166"/>
        <v>1</v>
      </c>
      <c r="CP367" s="2" t="b">
        <f t="shared" si="167"/>
        <v>1</v>
      </c>
      <c r="CQ367" s="2" t="b">
        <f t="shared" si="168"/>
        <v>0</v>
      </c>
      <c r="CR367" s="6" t="str">
        <f t="shared" si="169"/>
        <v>Male</v>
      </c>
      <c r="CS367" s="7">
        <f t="shared" si="170"/>
        <v>1</v>
      </c>
      <c r="CT367" s="7">
        <f t="shared" si="171"/>
        <v>0</v>
      </c>
      <c r="CU367" s="7">
        <f t="shared" si="172"/>
        <v>0</v>
      </c>
      <c r="CV367" s="7">
        <f t="shared" si="173"/>
        <v>1</v>
      </c>
      <c r="CW367" s="7">
        <f t="shared" si="178"/>
        <v>0</v>
      </c>
      <c r="CX367" s="1" t="b">
        <f t="shared" si="179"/>
        <v>1</v>
      </c>
      <c r="CY367" s="1" t="b">
        <f t="shared" si="180"/>
        <v>1</v>
      </c>
      <c r="DB367" s="4"/>
      <c r="DC367" s="4"/>
      <c r="DD367" s="4"/>
      <c r="DG367" s="1" t="b">
        <f t="shared" si="182"/>
        <v>0</v>
      </c>
    </row>
    <row r="368" spans="1:131" ht="217.5" x14ac:dyDescent="0.35">
      <c r="B368" s="1" t="s">
        <v>13809</v>
      </c>
      <c r="C368" s="9">
        <v>44331</v>
      </c>
      <c r="D368" s="10" t="s">
        <v>13809</v>
      </c>
      <c r="E368" s="1">
        <v>17</v>
      </c>
      <c r="F368" s="1" t="s">
        <v>127</v>
      </c>
      <c r="G368" s="1" t="s">
        <v>13809</v>
      </c>
      <c r="H368" s="1" t="s">
        <v>13809</v>
      </c>
      <c r="I368" s="2" t="s">
        <v>183</v>
      </c>
      <c r="J368" s="2" t="s">
        <v>163</v>
      </c>
      <c r="K368" s="2" t="s">
        <v>13809</v>
      </c>
      <c r="L368" s="9">
        <v>44326</v>
      </c>
      <c r="M368" s="2" t="s">
        <v>109</v>
      </c>
      <c r="N368" s="2" t="s">
        <v>13809</v>
      </c>
      <c r="O368" s="2" t="s">
        <v>110</v>
      </c>
      <c r="P368" s="2" t="s">
        <v>111</v>
      </c>
      <c r="S368" s="2" t="s">
        <v>112</v>
      </c>
      <c r="T368" s="2" t="s">
        <v>111</v>
      </c>
      <c r="U368" s="2" t="b">
        <v>1</v>
      </c>
      <c r="V368" s="2" t="s">
        <v>113</v>
      </c>
      <c r="W368" s="1" t="s">
        <v>112</v>
      </c>
      <c r="X368" s="1" t="s">
        <v>110</v>
      </c>
      <c r="Y368" s="2" t="s">
        <v>112</v>
      </c>
      <c r="Z368" s="2" t="s">
        <v>111</v>
      </c>
      <c r="AA368" s="2" t="s">
        <v>112</v>
      </c>
      <c r="AB368" s="2">
        <v>1</v>
      </c>
      <c r="AC368" s="1" t="s">
        <v>112</v>
      </c>
      <c r="AD368" s="1" t="s">
        <v>192</v>
      </c>
      <c r="AE368" s="1" t="s">
        <v>1860</v>
      </c>
      <c r="AF368" s="1" t="s">
        <v>111</v>
      </c>
      <c r="AJ368" s="1" t="s">
        <v>115</v>
      </c>
      <c r="AK368" s="1" t="s">
        <v>294</v>
      </c>
      <c r="AN368" s="1" t="s">
        <v>1861</v>
      </c>
      <c r="AO368" s="1" t="s">
        <v>130</v>
      </c>
      <c r="AS368" s="1" t="s">
        <v>140</v>
      </c>
      <c r="AU368" s="1" t="s">
        <v>132</v>
      </c>
      <c r="AZ368" s="1" t="s">
        <v>1862</v>
      </c>
      <c r="BA368" s="1" t="s">
        <v>1863</v>
      </c>
      <c r="BE368" s="1" t="s">
        <v>1864</v>
      </c>
      <c r="BF368" s="1" t="s">
        <v>1865</v>
      </c>
      <c r="BG368" s="1" t="s">
        <v>1866</v>
      </c>
      <c r="BH368" s="1" t="s">
        <v>1867</v>
      </c>
      <c r="BJ368" s="1" t="s">
        <v>112</v>
      </c>
      <c r="BK368" s="1" t="s">
        <v>112</v>
      </c>
      <c r="BL368" s="1" t="s">
        <v>135</v>
      </c>
      <c r="BQ368" s="1" t="s">
        <v>121</v>
      </c>
      <c r="BR368" s="1" t="s">
        <v>122</v>
      </c>
      <c r="BS368" s="1" t="s">
        <v>111</v>
      </c>
      <c r="BT368" s="34" t="s">
        <v>1868</v>
      </c>
      <c r="BU368" s="34" t="s">
        <v>1869</v>
      </c>
      <c r="BV368" s="9">
        <v>44712</v>
      </c>
      <c r="BW368" s="34" t="s">
        <v>1870</v>
      </c>
      <c r="BY368" s="2" t="s">
        <v>123</v>
      </c>
      <c r="BZ368" s="2" t="s">
        <v>124</v>
      </c>
      <c r="CA368" s="2">
        <v>2</v>
      </c>
      <c r="CB368" s="1" t="s">
        <v>505</v>
      </c>
      <c r="CC368" s="2" t="s">
        <v>126</v>
      </c>
      <c r="CD368" s="1" t="b">
        <v>1</v>
      </c>
      <c r="CE368" s="1" t="b">
        <v>1</v>
      </c>
      <c r="CF368" s="1" t="b">
        <f t="shared" si="157"/>
        <v>0</v>
      </c>
      <c r="CG368" s="1" t="b">
        <f t="shared" si="158"/>
        <v>0</v>
      </c>
      <c r="CH368" s="1" t="b">
        <f t="shared" si="159"/>
        <v>1</v>
      </c>
      <c r="CI368" s="1" t="b">
        <f t="shared" si="160"/>
        <v>0</v>
      </c>
      <c r="CJ368" s="1" t="b">
        <f t="shared" si="161"/>
        <v>0</v>
      </c>
      <c r="CK368" s="1" t="b">
        <f t="shared" si="162"/>
        <v>0</v>
      </c>
      <c r="CL368" s="1" t="b">
        <f t="shared" si="163"/>
        <v>0</v>
      </c>
      <c r="CM368" s="1" t="b">
        <f t="shared" si="164"/>
        <v>0</v>
      </c>
      <c r="CN368" s="1" t="b">
        <f t="shared" si="165"/>
        <v>0</v>
      </c>
      <c r="CO368" s="2" t="b">
        <f t="shared" si="166"/>
        <v>1</v>
      </c>
      <c r="CP368" s="2" t="b">
        <f t="shared" si="167"/>
        <v>1</v>
      </c>
      <c r="CQ368" s="2" t="b">
        <f t="shared" si="168"/>
        <v>0</v>
      </c>
      <c r="CR368" s="6" t="str">
        <f t="shared" si="169"/>
        <v>Male</v>
      </c>
      <c r="CS368" s="7">
        <f t="shared" si="170"/>
        <v>0</v>
      </c>
      <c r="CT368" s="7">
        <f t="shared" si="171"/>
        <v>0</v>
      </c>
      <c r="CU368" s="7">
        <f t="shared" si="172"/>
        <v>0</v>
      </c>
      <c r="CV368" s="7">
        <f t="shared" si="173"/>
        <v>1</v>
      </c>
      <c r="CW368" s="7">
        <f t="shared" si="178"/>
        <v>0</v>
      </c>
      <c r="CX368" s="1" t="b">
        <f t="shared" si="179"/>
        <v>1</v>
      </c>
      <c r="CY368" s="1" t="b">
        <f t="shared" si="180"/>
        <v>0</v>
      </c>
    </row>
    <row r="369" spans="1:131" ht="58" x14ac:dyDescent="0.35">
      <c r="A369" s="2">
        <v>219</v>
      </c>
      <c r="B369" s="1" t="s">
        <v>13809</v>
      </c>
      <c r="C369" s="9">
        <v>44331</v>
      </c>
      <c r="D369" s="10" t="s">
        <v>13809</v>
      </c>
      <c r="E369" s="1" t="e">
        <f>ROUND((C369-D369)/365,0)</f>
        <v>#VALUE!</v>
      </c>
      <c r="F369" s="1" t="s">
        <v>127</v>
      </c>
      <c r="G369" s="1" t="s">
        <v>13809</v>
      </c>
      <c r="H369" s="1" t="s">
        <v>13809</v>
      </c>
      <c r="I369" s="9">
        <v>44299</v>
      </c>
      <c r="J369" s="2" t="s">
        <v>109</v>
      </c>
      <c r="K369" s="2" t="s">
        <v>13809</v>
      </c>
      <c r="L369" s="9">
        <v>44320</v>
      </c>
      <c r="M369" s="2" t="s">
        <v>109</v>
      </c>
      <c r="N369" s="2" t="s">
        <v>13809</v>
      </c>
      <c r="O369" s="2" t="s">
        <v>110</v>
      </c>
      <c r="P369" s="2" t="s">
        <v>111</v>
      </c>
      <c r="S369" s="2" t="s">
        <v>111</v>
      </c>
      <c r="T369" s="2" t="s">
        <v>112</v>
      </c>
      <c r="U369" s="2" t="b">
        <f>OR(S369="yes",T369="yes")</f>
        <v>1</v>
      </c>
      <c r="V369" s="2" t="s">
        <v>113</v>
      </c>
      <c r="W369" s="1" t="s">
        <v>112</v>
      </c>
      <c r="X369" s="1" t="s">
        <v>110</v>
      </c>
      <c r="Y369" s="2" t="s">
        <v>112</v>
      </c>
      <c r="Z369" s="2" t="s">
        <v>111</v>
      </c>
      <c r="AA369" s="2" t="s">
        <v>112</v>
      </c>
      <c r="AB369" s="2">
        <v>2</v>
      </c>
      <c r="AC369" s="1" t="s">
        <v>111</v>
      </c>
      <c r="AF369" s="1" t="s">
        <v>111</v>
      </c>
      <c r="AK369" s="1" t="s">
        <v>1871</v>
      </c>
      <c r="AL369" s="1" t="s">
        <v>1872</v>
      </c>
      <c r="AM369" s="1" t="s">
        <v>1873</v>
      </c>
      <c r="AO369" s="1" t="s">
        <v>221</v>
      </c>
      <c r="AS369" s="1" t="s">
        <v>118</v>
      </c>
      <c r="AZ369" s="1" t="s">
        <v>155</v>
      </c>
      <c r="BA369" s="20">
        <v>8836</v>
      </c>
      <c r="BI369" s="1" t="s">
        <v>112</v>
      </c>
      <c r="BJ369" s="1" t="s">
        <v>112</v>
      </c>
      <c r="BK369" s="1" t="s">
        <v>112</v>
      </c>
      <c r="BL369" s="1" t="s">
        <v>142</v>
      </c>
      <c r="BQ369" s="1" t="s">
        <v>121</v>
      </c>
      <c r="BR369" s="1" t="s">
        <v>122</v>
      </c>
      <c r="BS369" s="1" t="s">
        <v>112</v>
      </c>
      <c r="BU369" s="34" t="s">
        <v>1874</v>
      </c>
      <c r="BV369" s="9">
        <v>44334</v>
      </c>
      <c r="BW369" s="34" t="s">
        <v>1875</v>
      </c>
      <c r="BX369" s="2" t="s">
        <v>111</v>
      </c>
      <c r="BY369" s="2" t="s">
        <v>123</v>
      </c>
      <c r="BZ369" s="2" t="s">
        <v>124</v>
      </c>
      <c r="CA369" s="2">
        <v>2</v>
      </c>
      <c r="CB369" s="1" t="s">
        <v>751</v>
      </c>
      <c r="CC369" s="2" t="s">
        <v>126</v>
      </c>
      <c r="CD369" s="1" t="e">
        <f>AND(E369&lt;30,NOT(E369="."),NOT(E369=""))</f>
        <v>#VALUE!</v>
      </c>
      <c r="CE369" s="1" t="e">
        <f>AND(E369&lt;18,NOT(E369="."),NOT(E369=""))</f>
        <v>#VALUE!</v>
      </c>
      <c r="CF369" s="1" t="e">
        <f t="shared" si="157"/>
        <v>#VALUE!</v>
      </c>
      <c r="CG369" s="1" t="e">
        <f t="shared" si="158"/>
        <v>#VALUE!</v>
      </c>
      <c r="CH369" s="1" t="e">
        <f t="shared" si="159"/>
        <v>#VALUE!</v>
      </c>
      <c r="CI369" s="1" t="e">
        <f t="shared" si="160"/>
        <v>#VALUE!</v>
      </c>
      <c r="CJ369" s="1" t="e">
        <f t="shared" si="161"/>
        <v>#VALUE!</v>
      </c>
      <c r="CK369" s="1" t="e">
        <f t="shared" si="162"/>
        <v>#VALUE!</v>
      </c>
      <c r="CL369" s="1" t="e">
        <f t="shared" si="163"/>
        <v>#VALUE!</v>
      </c>
      <c r="CM369" s="1" t="e">
        <f t="shared" si="164"/>
        <v>#VALUE!</v>
      </c>
      <c r="CN369" s="1" t="e">
        <f t="shared" si="165"/>
        <v>#VALUE!</v>
      </c>
      <c r="CO369" s="2" t="b">
        <f t="shared" si="166"/>
        <v>1</v>
      </c>
      <c r="CP369" s="2" t="b">
        <f t="shared" si="167"/>
        <v>1</v>
      </c>
      <c r="CQ369" s="2" t="b">
        <f t="shared" si="168"/>
        <v>0</v>
      </c>
      <c r="CR369" s="6" t="str">
        <f t="shared" si="169"/>
        <v>Male</v>
      </c>
      <c r="CS369" s="7">
        <f t="shared" si="170"/>
        <v>1</v>
      </c>
      <c r="CT369" s="7">
        <f t="shared" si="171"/>
        <v>0</v>
      </c>
      <c r="CU369" s="7">
        <f t="shared" si="172"/>
        <v>0</v>
      </c>
      <c r="CV369" s="7">
        <f t="shared" si="173"/>
        <v>1</v>
      </c>
      <c r="CW369" s="7">
        <f t="shared" si="178"/>
        <v>0</v>
      </c>
      <c r="CX369" s="1" t="e">
        <f t="shared" si="179"/>
        <v>#VALUE!</v>
      </c>
      <c r="CY369" s="1" t="e">
        <f t="shared" si="180"/>
        <v>#VALUE!</v>
      </c>
      <c r="DG369" s="1" t="e">
        <f t="shared" ref="DG369:DG400" si="185">AND(E369&gt;4,E369&lt;18,NOT(E369=""),NOT(E369="."))</f>
        <v>#VALUE!</v>
      </c>
    </row>
    <row r="370" spans="1:131" ht="29" x14ac:dyDescent="0.35">
      <c r="B370" s="1" t="s">
        <v>13809</v>
      </c>
      <c r="C370" s="9">
        <v>44331</v>
      </c>
      <c r="D370" s="10" t="s">
        <v>13809</v>
      </c>
      <c r="E370" s="1">
        <v>18</v>
      </c>
      <c r="F370" s="1" t="s">
        <v>127</v>
      </c>
      <c r="G370" s="1" t="s">
        <v>13809</v>
      </c>
      <c r="H370" s="1" t="s">
        <v>13809</v>
      </c>
      <c r="K370" s="2" t="s">
        <v>13809</v>
      </c>
      <c r="L370" s="23">
        <v>44310</v>
      </c>
      <c r="M370" s="2" t="s">
        <v>109</v>
      </c>
      <c r="N370" s="2" t="s">
        <v>13809</v>
      </c>
      <c r="O370" s="2" t="s">
        <v>110</v>
      </c>
      <c r="S370" s="2" t="s">
        <v>111</v>
      </c>
      <c r="T370" s="2" t="s">
        <v>112</v>
      </c>
      <c r="U370" s="2" t="b">
        <f>OR(S370="yes",T370="yes")</f>
        <v>1</v>
      </c>
      <c r="V370" s="2" t="s">
        <v>113</v>
      </c>
      <c r="W370" s="1" t="s">
        <v>112</v>
      </c>
      <c r="X370" s="1" t="s">
        <v>110</v>
      </c>
      <c r="Y370" s="2" t="s">
        <v>112</v>
      </c>
      <c r="AA370" s="2" t="s">
        <v>112</v>
      </c>
      <c r="AB370" s="5">
        <v>4</v>
      </c>
      <c r="AF370" s="1" t="s">
        <v>111</v>
      </c>
      <c r="AK370" s="1" t="s">
        <v>129</v>
      </c>
      <c r="AO370" s="1" t="s">
        <v>117</v>
      </c>
      <c r="AU370" s="1" t="s">
        <v>132</v>
      </c>
      <c r="AZ370" s="1" t="s">
        <v>155</v>
      </c>
      <c r="BA370" s="1" t="s">
        <v>1876</v>
      </c>
      <c r="BI370" s="1" t="s">
        <v>112</v>
      </c>
      <c r="BJ370" s="1" t="s">
        <v>112</v>
      </c>
      <c r="BK370" s="1" t="s">
        <v>112</v>
      </c>
      <c r="BL370" s="1" t="s">
        <v>226</v>
      </c>
      <c r="BQ370" s="1" t="s">
        <v>121</v>
      </c>
      <c r="BR370" s="1" t="s">
        <v>122</v>
      </c>
      <c r="BS370" s="1" t="s">
        <v>112</v>
      </c>
      <c r="BW370" s="34" t="s">
        <v>1877</v>
      </c>
      <c r="BX370" s="2" t="s">
        <v>111</v>
      </c>
      <c r="BY370" s="2" t="s">
        <v>156</v>
      </c>
      <c r="BZ370" s="2" t="s">
        <v>124</v>
      </c>
      <c r="CA370" s="2">
        <v>2</v>
      </c>
      <c r="CB370" s="1" t="s">
        <v>505</v>
      </c>
      <c r="CC370" s="2" t="s">
        <v>126</v>
      </c>
      <c r="CD370" s="1" t="b">
        <v>1</v>
      </c>
      <c r="CE370" s="1" t="b">
        <v>0</v>
      </c>
      <c r="CF370" s="1" t="b">
        <f t="shared" si="157"/>
        <v>0</v>
      </c>
      <c r="CG370" s="1" t="b">
        <f t="shared" si="158"/>
        <v>0</v>
      </c>
      <c r="CH370" s="1" t="b">
        <f t="shared" si="159"/>
        <v>0</v>
      </c>
      <c r="CI370" s="1" t="b">
        <f t="shared" si="160"/>
        <v>1</v>
      </c>
      <c r="CJ370" s="1" t="b">
        <f t="shared" si="161"/>
        <v>0</v>
      </c>
      <c r="CK370" s="1" t="b">
        <f t="shared" si="162"/>
        <v>0</v>
      </c>
      <c r="CL370" s="1" t="b">
        <f t="shared" si="163"/>
        <v>0</v>
      </c>
      <c r="CM370" s="1" t="b">
        <f t="shared" si="164"/>
        <v>0</v>
      </c>
      <c r="CN370" s="1" t="b">
        <f t="shared" si="165"/>
        <v>0</v>
      </c>
      <c r="CO370" s="2" t="b">
        <f t="shared" si="166"/>
        <v>1</v>
      </c>
      <c r="CP370" s="2" t="b">
        <f t="shared" si="167"/>
        <v>1</v>
      </c>
      <c r="CQ370" s="2" t="b">
        <f t="shared" si="168"/>
        <v>0</v>
      </c>
      <c r="CR370" s="6" t="str">
        <f t="shared" si="169"/>
        <v>Male</v>
      </c>
      <c r="CS370" s="7">
        <f t="shared" si="170"/>
        <v>0</v>
      </c>
      <c r="CT370" s="7">
        <f t="shared" si="171"/>
        <v>0</v>
      </c>
      <c r="CU370" s="7">
        <f t="shared" si="172"/>
        <v>0</v>
      </c>
      <c r="CV370" s="7">
        <f t="shared" si="173"/>
        <v>1</v>
      </c>
      <c r="CW370" s="7">
        <f t="shared" si="178"/>
        <v>0</v>
      </c>
      <c r="CX370" s="1" t="b">
        <f t="shared" si="179"/>
        <v>1</v>
      </c>
      <c r="CY370" s="1" t="b">
        <f t="shared" si="180"/>
        <v>1</v>
      </c>
      <c r="CZ370" s="2">
        <v>541</v>
      </c>
      <c r="DG370" s="1" t="b">
        <f t="shared" si="185"/>
        <v>0</v>
      </c>
    </row>
    <row r="371" spans="1:131" x14ac:dyDescent="0.35">
      <c r="A371" s="2">
        <v>190</v>
      </c>
      <c r="B371" s="1" t="s">
        <v>13809</v>
      </c>
      <c r="C371" s="9">
        <v>44331</v>
      </c>
      <c r="D371" s="10" t="s">
        <v>13809</v>
      </c>
      <c r="E371" s="1" t="e">
        <f>ROUND((C371-D371)/365,0)</f>
        <v>#VALUE!</v>
      </c>
      <c r="F371" s="1" t="s">
        <v>127</v>
      </c>
      <c r="G371" s="1" t="s">
        <v>13809</v>
      </c>
      <c r="H371" s="1" t="s">
        <v>13809</v>
      </c>
      <c r="K371" s="2" t="s">
        <v>13809</v>
      </c>
      <c r="L371" s="9">
        <v>44309</v>
      </c>
      <c r="M371" s="2" t="s">
        <v>109</v>
      </c>
      <c r="N371" s="2" t="s">
        <v>13809</v>
      </c>
      <c r="O371" s="2" t="s">
        <v>110</v>
      </c>
      <c r="S371" s="2" t="s">
        <v>111</v>
      </c>
      <c r="T371" s="2" t="s">
        <v>112</v>
      </c>
      <c r="U371" s="2" t="b">
        <f>OR(S371="yes",T371="yes")</f>
        <v>1</v>
      </c>
      <c r="V371" s="2" t="s">
        <v>113</v>
      </c>
      <c r="W371" s="1" t="s">
        <v>112</v>
      </c>
      <c r="X371" s="1" t="s">
        <v>110</v>
      </c>
      <c r="Y371" s="2" t="s">
        <v>112</v>
      </c>
      <c r="AA371" s="2" t="s">
        <v>112</v>
      </c>
      <c r="AB371" s="2">
        <v>5</v>
      </c>
      <c r="AF371" s="1" t="s">
        <v>111</v>
      </c>
      <c r="AK371" s="1" t="s">
        <v>129</v>
      </c>
      <c r="AO371" s="1" t="s">
        <v>117</v>
      </c>
      <c r="AU371" s="1" t="s">
        <v>132</v>
      </c>
      <c r="AZ371" s="1" t="s">
        <v>155</v>
      </c>
      <c r="BA371" s="1" t="s">
        <v>1876</v>
      </c>
      <c r="BI371" s="1" t="s">
        <v>112</v>
      </c>
      <c r="BJ371" s="1" t="s">
        <v>112</v>
      </c>
      <c r="BK371" s="1" t="s">
        <v>112</v>
      </c>
      <c r="BL371" s="1" t="s">
        <v>226</v>
      </c>
      <c r="BQ371" s="1" t="s">
        <v>121</v>
      </c>
      <c r="BR371" s="1" t="s">
        <v>122</v>
      </c>
      <c r="BS371" s="1" t="s">
        <v>112</v>
      </c>
      <c r="BW371" s="34" t="s">
        <v>1878</v>
      </c>
      <c r="BX371" s="2" t="s">
        <v>111</v>
      </c>
      <c r="BY371" s="2" t="s">
        <v>156</v>
      </c>
      <c r="BZ371" s="2" t="s">
        <v>124</v>
      </c>
      <c r="CA371" s="2">
        <v>2</v>
      </c>
      <c r="CB371" s="1" t="s">
        <v>143</v>
      </c>
      <c r="CC371" s="2" t="s">
        <v>126</v>
      </c>
      <c r="CD371" s="1" t="e">
        <f>AND(E371&lt;30,NOT(E371="."),NOT(E371=""))</f>
        <v>#VALUE!</v>
      </c>
      <c r="CE371" s="1" t="e">
        <f>AND(E371&lt;18,NOT(E371="."),NOT(E371=""))</f>
        <v>#VALUE!</v>
      </c>
      <c r="CF371" s="1" t="e">
        <f t="shared" si="157"/>
        <v>#VALUE!</v>
      </c>
      <c r="CG371" s="1" t="e">
        <f t="shared" si="158"/>
        <v>#VALUE!</v>
      </c>
      <c r="CH371" s="1" t="e">
        <f t="shared" si="159"/>
        <v>#VALUE!</v>
      </c>
      <c r="CI371" s="1" t="e">
        <f t="shared" si="160"/>
        <v>#VALUE!</v>
      </c>
      <c r="CJ371" s="1" t="e">
        <f t="shared" si="161"/>
        <v>#VALUE!</v>
      </c>
      <c r="CK371" s="1" t="e">
        <f t="shared" si="162"/>
        <v>#VALUE!</v>
      </c>
      <c r="CL371" s="1" t="e">
        <f t="shared" si="163"/>
        <v>#VALUE!</v>
      </c>
      <c r="CM371" s="1" t="e">
        <f t="shared" si="164"/>
        <v>#VALUE!</v>
      </c>
      <c r="CN371" s="1" t="e">
        <f t="shared" si="165"/>
        <v>#VALUE!</v>
      </c>
      <c r="CO371" s="2" t="b">
        <f t="shared" si="166"/>
        <v>1</v>
      </c>
      <c r="CP371" s="2" t="b">
        <f t="shared" si="167"/>
        <v>1</v>
      </c>
      <c r="CQ371" s="2" t="b">
        <f t="shared" si="168"/>
        <v>0</v>
      </c>
      <c r="CR371" s="6" t="str">
        <f t="shared" si="169"/>
        <v>Male</v>
      </c>
      <c r="CS371" s="7">
        <f t="shared" si="170"/>
        <v>0</v>
      </c>
      <c r="CT371" s="7">
        <f t="shared" si="171"/>
        <v>0</v>
      </c>
      <c r="CU371" s="7">
        <f t="shared" si="172"/>
        <v>0</v>
      </c>
      <c r="CV371" s="7">
        <f t="shared" si="173"/>
        <v>1</v>
      </c>
      <c r="CW371" s="7">
        <f t="shared" si="178"/>
        <v>0</v>
      </c>
      <c r="CX371" s="1" t="e">
        <f t="shared" si="179"/>
        <v>#VALUE!</v>
      </c>
      <c r="CY371" s="1" t="e">
        <f t="shared" si="180"/>
        <v>#VALUE!</v>
      </c>
      <c r="DG371" s="1" t="e">
        <f t="shared" si="185"/>
        <v>#VALUE!</v>
      </c>
    </row>
    <row r="372" spans="1:131" ht="87" x14ac:dyDescent="0.35">
      <c r="B372" s="1" t="s">
        <v>13809</v>
      </c>
      <c r="C372" s="9">
        <v>44331</v>
      </c>
      <c r="D372" s="10" t="s">
        <v>13809</v>
      </c>
      <c r="E372" s="1">
        <v>45</v>
      </c>
      <c r="F372" s="1" t="s">
        <v>127</v>
      </c>
      <c r="G372" s="1" t="s">
        <v>13809</v>
      </c>
      <c r="H372" s="1" t="s">
        <v>13809</v>
      </c>
      <c r="I372" s="9">
        <v>44298</v>
      </c>
      <c r="J372" s="2" t="s">
        <v>128</v>
      </c>
      <c r="K372" s="2" t="s">
        <v>13809</v>
      </c>
      <c r="L372" s="9">
        <v>44326</v>
      </c>
      <c r="M372" s="2" t="s">
        <v>128</v>
      </c>
      <c r="N372" s="2" t="s">
        <v>13809</v>
      </c>
      <c r="O372" s="2" t="s">
        <v>110</v>
      </c>
      <c r="P372" s="2" t="s">
        <v>111</v>
      </c>
      <c r="S372" s="2" t="s">
        <v>111</v>
      </c>
      <c r="T372" s="2" t="s">
        <v>112</v>
      </c>
      <c r="U372" s="2" t="b">
        <v>1</v>
      </c>
      <c r="V372" s="2" t="s">
        <v>113</v>
      </c>
      <c r="W372" s="1" t="s">
        <v>112</v>
      </c>
      <c r="X372" s="1" t="s">
        <v>110</v>
      </c>
      <c r="Y372" s="2" t="s">
        <v>112</v>
      </c>
      <c r="Z372" s="2" t="s">
        <v>111</v>
      </c>
      <c r="AA372" s="2" t="s">
        <v>112</v>
      </c>
      <c r="AB372" s="2">
        <v>3</v>
      </c>
      <c r="AC372" s="1" t="s">
        <v>111</v>
      </c>
      <c r="AF372" s="1" t="s">
        <v>112</v>
      </c>
      <c r="AG372" s="1" t="s">
        <v>138</v>
      </c>
      <c r="AJ372" s="1" t="s">
        <v>115</v>
      </c>
      <c r="AK372" s="1" t="s">
        <v>129</v>
      </c>
      <c r="AO372" s="1" t="s">
        <v>130</v>
      </c>
      <c r="AS372" s="1" t="s">
        <v>118</v>
      </c>
      <c r="AU372" s="1" t="s">
        <v>177</v>
      </c>
      <c r="AX372" s="1">
        <v>45</v>
      </c>
      <c r="AZ372" s="1" t="s">
        <v>120</v>
      </c>
      <c r="BA372" s="1" t="s">
        <v>1879</v>
      </c>
      <c r="BG372" s="1">
        <v>25.8</v>
      </c>
      <c r="BH372" s="1">
        <v>14</v>
      </c>
      <c r="BJ372" s="1" t="s">
        <v>112</v>
      </c>
      <c r="BK372" s="1" t="s">
        <v>112</v>
      </c>
      <c r="BL372" s="1" t="s">
        <v>161</v>
      </c>
      <c r="BM372" s="1" t="s">
        <v>1880</v>
      </c>
      <c r="BQ372" s="1" t="s">
        <v>121</v>
      </c>
      <c r="BR372" s="1" t="s">
        <v>122</v>
      </c>
      <c r="BS372" s="1" t="s">
        <v>111</v>
      </c>
      <c r="BT372" s="34" t="s">
        <v>1881</v>
      </c>
      <c r="BU372" s="34" t="s">
        <v>1882</v>
      </c>
      <c r="BV372" s="9">
        <v>44447</v>
      </c>
      <c r="BW372" s="34" t="s">
        <v>1883</v>
      </c>
      <c r="BX372" s="2" t="s">
        <v>111</v>
      </c>
      <c r="BZ372" s="2" t="s">
        <v>124</v>
      </c>
      <c r="CA372" s="2">
        <v>2</v>
      </c>
      <c r="CB372" s="1" t="s">
        <v>279</v>
      </c>
      <c r="CC372" s="2" t="s">
        <v>126</v>
      </c>
      <c r="CD372" s="1" t="b">
        <f>AND(E372&lt;30,NOT(E372="."),NOT(E372=""))</f>
        <v>0</v>
      </c>
      <c r="CE372" s="1" t="b">
        <f>AND(E372&lt;18,NOT(E372="."),NOT(E372=""))</f>
        <v>0</v>
      </c>
      <c r="CF372" s="1" t="b">
        <f t="shared" si="157"/>
        <v>0</v>
      </c>
      <c r="CG372" s="1" t="b">
        <f t="shared" si="158"/>
        <v>0</v>
      </c>
      <c r="CH372" s="1" t="b">
        <f t="shared" si="159"/>
        <v>0</v>
      </c>
      <c r="CI372" s="1" t="b">
        <f t="shared" si="160"/>
        <v>0</v>
      </c>
      <c r="CJ372" s="1" t="b">
        <f t="shared" si="161"/>
        <v>0</v>
      </c>
      <c r="CK372" s="1" t="b">
        <f t="shared" si="162"/>
        <v>0</v>
      </c>
      <c r="CL372" s="1" t="b">
        <f t="shared" si="163"/>
        <v>1</v>
      </c>
      <c r="CM372" s="1" t="b">
        <f t="shared" si="164"/>
        <v>0</v>
      </c>
      <c r="CN372" s="1" t="b">
        <f t="shared" si="165"/>
        <v>0</v>
      </c>
      <c r="CO372" s="2" t="b">
        <f t="shared" si="166"/>
        <v>1</v>
      </c>
      <c r="CP372" s="2" t="b">
        <f t="shared" si="167"/>
        <v>1</v>
      </c>
      <c r="CQ372" s="2" t="b">
        <f t="shared" si="168"/>
        <v>0</v>
      </c>
      <c r="CR372" s="6" t="str">
        <f t="shared" si="169"/>
        <v>Male</v>
      </c>
      <c r="CS372" s="7">
        <f t="shared" si="170"/>
        <v>0</v>
      </c>
      <c r="CT372" s="7">
        <f t="shared" si="171"/>
        <v>1</v>
      </c>
      <c r="CU372" s="7">
        <f t="shared" si="172"/>
        <v>0</v>
      </c>
      <c r="CV372" s="7">
        <f t="shared" si="173"/>
        <v>0</v>
      </c>
      <c r="CW372" s="7">
        <f t="shared" si="178"/>
        <v>1</v>
      </c>
      <c r="CX372" s="1" t="b">
        <f t="shared" si="179"/>
        <v>0</v>
      </c>
      <c r="CY372" s="1" t="b">
        <f t="shared" si="180"/>
        <v>0</v>
      </c>
      <c r="DE372" s="4"/>
      <c r="DF372" s="4"/>
      <c r="DG372" s="1" t="b">
        <f t="shared" si="185"/>
        <v>0</v>
      </c>
    </row>
    <row r="373" spans="1:131" ht="29" x14ac:dyDescent="0.35">
      <c r="A373" s="2">
        <v>220</v>
      </c>
      <c r="B373" s="1" t="s">
        <v>13809</v>
      </c>
      <c r="C373" s="9">
        <v>44331</v>
      </c>
      <c r="D373" s="10" t="s">
        <v>13809</v>
      </c>
      <c r="E373" s="1">
        <v>24</v>
      </c>
      <c r="F373" s="1" t="s">
        <v>127</v>
      </c>
      <c r="G373" s="1" t="s">
        <v>13809</v>
      </c>
      <c r="H373" s="1" t="s">
        <v>13809</v>
      </c>
      <c r="I373" s="9">
        <v>44300</v>
      </c>
      <c r="J373" s="2" t="s">
        <v>128</v>
      </c>
      <c r="K373" s="2" t="s">
        <v>13809</v>
      </c>
      <c r="L373" s="9">
        <v>44328</v>
      </c>
      <c r="M373" s="2" t="s">
        <v>128</v>
      </c>
      <c r="N373" s="2" t="s">
        <v>13809</v>
      </c>
      <c r="O373" s="2" t="s">
        <v>110</v>
      </c>
      <c r="P373" s="2" t="s">
        <v>111</v>
      </c>
      <c r="S373" s="2" t="s">
        <v>112</v>
      </c>
      <c r="T373" s="2" t="s">
        <v>111</v>
      </c>
      <c r="U373" s="2" t="b">
        <v>1</v>
      </c>
      <c r="V373" s="2" t="s">
        <v>113</v>
      </c>
      <c r="W373" s="1" t="s">
        <v>112</v>
      </c>
      <c r="X373" s="1" t="s">
        <v>114</v>
      </c>
      <c r="Y373" s="2" t="s">
        <v>112</v>
      </c>
      <c r="AA373" s="2" t="s">
        <v>112</v>
      </c>
      <c r="AB373" s="2">
        <v>2</v>
      </c>
      <c r="AF373" s="1" t="s">
        <v>111</v>
      </c>
      <c r="AJ373" s="1" t="s">
        <v>115</v>
      </c>
      <c r="AK373" s="1" t="s">
        <v>150</v>
      </c>
      <c r="AO373" s="1" t="s">
        <v>117</v>
      </c>
      <c r="AS373" s="1" t="s">
        <v>118</v>
      </c>
      <c r="AU373" s="1" t="s">
        <v>132</v>
      </c>
      <c r="BI373" s="1" t="s">
        <v>112</v>
      </c>
      <c r="BJ373" s="1" t="s">
        <v>112</v>
      </c>
      <c r="BK373" s="1" t="s">
        <v>112</v>
      </c>
      <c r="BL373" s="1" t="s">
        <v>142</v>
      </c>
      <c r="BQ373" s="1" t="s">
        <v>121</v>
      </c>
      <c r="BR373" s="1" t="s">
        <v>122</v>
      </c>
      <c r="BV373" s="9">
        <v>44331</v>
      </c>
      <c r="BW373" s="34" t="s">
        <v>1884</v>
      </c>
      <c r="BX373" s="2" t="s">
        <v>111</v>
      </c>
      <c r="BY373" s="2" t="s">
        <v>156</v>
      </c>
      <c r="BZ373" s="2" t="s">
        <v>124</v>
      </c>
      <c r="CA373" s="2">
        <v>2</v>
      </c>
      <c r="CB373" s="1" t="s">
        <v>199</v>
      </c>
      <c r="CC373" s="2" t="s">
        <v>113</v>
      </c>
      <c r="CD373" s="1" t="b">
        <f>AND(E373&lt;30,NOT(E373="."),NOT(E373=""))</f>
        <v>1</v>
      </c>
      <c r="CE373" s="1" t="b">
        <f>AND(E373&lt;18,NOT(E373="."),NOT(E373=""))</f>
        <v>0</v>
      </c>
      <c r="CF373" s="1" t="b">
        <f t="shared" si="157"/>
        <v>0</v>
      </c>
      <c r="CG373" s="1" t="b">
        <f t="shared" si="158"/>
        <v>0</v>
      </c>
      <c r="CH373" s="1" t="b">
        <f t="shared" si="159"/>
        <v>0</v>
      </c>
      <c r="CI373" s="1" t="b">
        <f t="shared" si="160"/>
        <v>1</v>
      </c>
      <c r="CJ373" s="1" t="b">
        <f t="shared" si="161"/>
        <v>0</v>
      </c>
      <c r="CK373" s="1" t="b">
        <f t="shared" si="162"/>
        <v>0</v>
      </c>
      <c r="CL373" s="1" t="b">
        <f t="shared" si="163"/>
        <v>0</v>
      </c>
      <c r="CM373" s="1" t="b">
        <f t="shared" si="164"/>
        <v>0</v>
      </c>
      <c r="CN373" s="1" t="b">
        <f t="shared" si="165"/>
        <v>0</v>
      </c>
      <c r="CO373" s="2" t="b">
        <f t="shared" si="166"/>
        <v>1</v>
      </c>
      <c r="CP373" s="2" t="b">
        <f t="shared" si="167"/>
        <v>1</v>
      </c>
      <c r="CQ373" s="2" t="b">
        <f t="shared" si="168"/>
        <v>0</v>
      </c>
      <c r="CR373" s="6" t="str">
        <f t="shared" si="169"/>
        <v>Male</v>
      </c>
      <c r="CS373" s="7">
        <f t="shared" si="170"/>
        <v>0</v>
      </c>
      <c r="CT373" s="7">
        <f t="shared" si="171"/>
        <v>1</v>
      </c>
      <c r="CU373" s="7">
        <f t="shared" si="172"/>
        <v>0</v>
      </c>
      <c r="CV373" s="7">
        <f t="shared" si="173"/>
        <v>0</v>
      </c>
      <c r="CW373" s="7">
        <f t="shared" si="178"/>
        <v>1</v>
      </c>
      <c r="CX373" s="1" t="b">
        <f t="shared" si="179"/>
        <v>1</v>
      </c>
      <c r="CY373" s="1" t="b">
        <f t="shared" si="180"/>
        <v>1</v>
      </c>
      <c r="DG373" s="1" t="b">
        <f t="shared" si="185"/>
        <v>0</v>
      </c>
    </row>
    <row r="374" spans="1:131" ht="409.5" x14ac:dyDescent="0.35">
      <c r="B374" s="1" t="s">
        <v>13809</v>
      </c>
      <c r="C374" s="9">
        <v>44332</v>
      </c>
      <c r="D374" s="10" t="s">
        <v>13809</v>
      </c>
      <c r="E374" s="1">
        <v>36</v>
      </c>
      <c r="F374" s="1" t="s">
        <v>127</v>
      </c>
      <c r="G374" s="1" t="s">
        <v>13809</v>
      </c>
      <c r="H374" s="1" t="s">
        <v>13809</v>
      </c>
      <c r="I374" s="2" t="s">
        <v>183</v>
      </c>
      <c r="J374" s="2" t="s">
        <v>109</v>
      </c>
      <c r="K374" s="2" t="s">
        <v>13809</v>
      </c>
      <c r="L374" s="9">
        <v>44292</v>
      </c>
      <c r="M374" s="2" t="s">
        <v>109</v>
      </c>
      <c r="N374" s="2" t="s">
        <v>13809</v>
      </c>
      <c r="O374" s="2" t="s">
        <v>110</v>
      </c>
      <c r="P374" s="2" t="s">
        <v>111</v>
      </c>
      <c r="S374" s="2" t="s">
        <v>112</v>
      </c>
      <c r="T374" s="2" t="s">
        <v>111</v>
      </c>
      <c r="U374" s="2" t="b">
        <v>1</v>
      </c>
      <c r="V374" s="2" t="s">
        <v>113</v>
      </c>
      <c r="W374" s="1" t="s">
        <v>112</v>
      </c>
      <c r="X374" s="1" t="s">
        <v>138</v>
      </c>
      <c r="Y374" s="2" t="s">
        <v>112</v>
      </c>
      <c r="Z374" s="2" t="s">
        <v>111</v>
      </c>
      <c r="AA374" s="2" t="s">
        <v>112</v>
      </c>
      <c r="AB374" s="2">
        <v>11</v>
      </c>
      <c r="AC374" s="1" t="s">
        <v>112</v>
      </c>
      <c r="AD374" s="1" t="s">
        <v>192</v>
      </c>
      <c r="AE374" s="1" t="s">
        <v>366</v>
      </c>
      <c r="AF374" s="1" t="s">
        <v>111</v>
      </c>
      <c r="AJ374" s="1" t="s">
        <v>115</v>
      </c>
      <c r="AK374" s="1" t="s">
        <v>150</v>
      </c>
      <c r="AO374" s="1" t="s">
        <v>117</v>
      </c>
      <c r="AS374" s="1" t="s">
        <v>140</v>
      </c>
      <c r="AU374" s="1" t="s">
        <v>191</v>
      </c>
      <c r="AX374" s="1" t="s">
        <v>805</v>
      </c>
      <c r="AZ374" s="1" t="s">
        <v>198</v>
      </c>
      <c r="BA374" s="1" t="s">
        <v>1885</v>
      </c>
      <c r="BF374" s="1">
        <v>76</v>
      </c>
      <c r="BG374" s="1" t="s">
        <v>1886</v>
      </c>
      <c r="BH374" s="1">
        <v>42</v>
      </c>
      <c r="BJ374" s="1" t="s">
        <v>112</v>
      </c>
      <c r="BK374" s="1" t="s">
        <v>112</v>
      </c>
      <c r="BL374" s="1" t="s">
        <v>161</v>
      </c>
      <c r="BM374" s="1" t="s">
        <v>1887</v>
      </c>
      <c r="BQ374" s="1" t="s">
        <v>121</v>
      </c>
      <c r="BR374" s="1" t="s">
        <v>122</v>
      </c>
      <c r="BS374" s="1" t="s">
        <v>112</v>
      </c>
      <c r="BU374" s="34" t="s">
        <v>1888</v>
      </c>
      <c r="BV374" s="9">
        <v>44220</v>
      </c>
      <c r="BW374" s="34" t="s">
        <v>1889</v>
      </c>
      <c r="BY374" s="2" t="s">
        <v>174</v>
      </c>
      <c r="BZ374" s="2" t="s">
        <v>124</v>
      </c>
      <c r="CA374" s="2">
        <v>2</v>
      </c>
      <c r="CB374" s="1" t="s">
        <v>269</v>
      </c>
      <c r="CC374" s="2" t="s">
        <v>113</v>
      </c>
      <c r="CD374" s="1" t="b">
        <v>0</v>
      </c>
      <c r="CE374" s="1" t="b">
        <v>0</v>
      </c>
      <c r="CF374" s="1" t="b">
        <f t="shared" si="157"/>
        <v>0</v>
      </c>
      <c r="CG374" s="1" t="b">
        <f t="shared" si="158"/>
        <v>0</v>
      </c>
      <c r="CH374" s="1" t="b">
        <f t="shared" si="159"/>
        <v>0</v>
      </c>
      <c r="CI374" s="1" t="b">
        <f t="shared" si="160"/>
        <v>0</v>
      </c>
      <c r="CJ374" s="1" t="b">
        <f t="shared" si="161"/>
        <v>0</v>
      </c>
      <c r="CK374" s="1" t="b">
        <f t="shared" si="162"/>
        <v>1</v>
      </c>
      <c r="CL374" s="1" t="b">
        <f t="shared" si="163"/>
        <v>0</v>
      </c>
      <c r="CM374" s="1" t="b">
        <f t="shared" si="164"/>
        <v>0</v>
      </c>
      <c r="CN374" s="1" t="b">
        <f t="shared" si="165"/>
        <v>0</v>
      </c>
      <c r="CO374" s="2" t="b">
        <f t="shared" si="166"/>
        <v>0</v>
      </c>
      <c r="CP374" s="2" t="b">
        <f t="shared" si="167"/>
        <v>0</v>
      </c>
      <c r="CQ374" s="2" t="b">
        <f t="shared" si="168"/>
        <v>1</v>
      </c>
      <c r="CR374" s="6" t="str">
        <f t="shared" si="169"/>
        <v>Male</v>
      </c>
      <c r="CS374" s="7">
        <f t="shared" si="170"/>
        <v>1</v>
      </c>
      <c r="CT374" s="7">
        <f t="shared" si="171"/>
        <v>0</v>
      </c>
      <c r="CU374" s="7">
        <f t="shared" si="172"/>
        <v>0</v>
      </c>
      <c r="CV374" s="7">
        <f t="shared" si="173"/>
        <v>1</v>
      </c>
      <c r="CW374" s="7">
        <f t="shared" si="178"/>
        <v>0</v>
      </c>
      <c r="CX374" s="1" t="b">
        <f t="shared" si="179"/>
        <v>0</v>
      </c>
      <c r="CY374" s="1" t="b">
        <f t="shared" si="180"/>
        <v>1</v>
      </c>
      <c r="DG374" s="1" t="b">
        <f t="shared" si="185"/>
        <v>0</v>
      </c>
    </row>
    <row r="375" spans="1:131" ht="101.5" x14ac:dyDescent="0.35">
      <c r="B375" s="1" t="s">
        <v>13809</v>
      </c>
      <c r="C375" s="9">
        <v>44332</v>
      </c>
      <c r="D375" s="10" t="s">
        <v>13809</v>
      </c>
      <c r="E375" s="1">
        <v>27</v>
      </c>
      <c r="F375" s="1" t="s">
        <v>127</v>
      </c>
      <c r="G375" s="1" t="s">
        <v>13809</v>
      </c>
      <c r="H375" s="1" t="s">
        <v>13809</v>
      </c>
      <c r="K375" s="2" t="s">
        <v>13809</v>
      </c>
      <c r="L375" s="9">
        <v>44316</v>
      </c>
      <c r="M375" s="2" t="s">
        <v>109</v>
      </c>
      <c r="N375" s="2" t="s">
        <v>13809</v>
      </c>
      <c r="O375" s="2" t="s">
        <v>110</v>
      </c>
      <c r="S375" s="2" t="s">
        <v>112</v>
      </c>
      <c r="U375" s="2" t="b">
        <f>OR(S375="yes",T375="yes")</f>
        <v>1</v>
      </c>
      <c r="V375" s="2" t="s">
        <v>113</v>
      </c>
      <c r="W375" s="1" t="s">
        <v>112</v>
      </c>
      <c r="X375" s="1" t="s">
        <v>114</v>
      </c>
      <c r="Y375" s="2" t="s">
        <v>112</v>
      </c>
      <c r="AA375" s="2" t="s">
        <v>112</v>
      </c>
      <c r="AB375" s="2">
        <v>4</v>
      </c>
      <c r="AK375" s="1" t="s">
        <v>150</v>
      </c>
      <c r="AO375" s="1" t="s">
        <v>393</v>
      </c>
      <c r="AP375" s="11" t="s">
        <v>382</v>
      </c>
      <c r="BA375" s="11">
        <v>5.95</v>
      </c>
      <c r="BI375" s="1" t="s">
        <v>112</v>
      </c>
      <c r="BJ375" s="1" t="s">
        <v>112</v>
      </c>
      <c r="BQ375" s="1" t="s">
        <v>121</v>
      </c>
      <c r="BW375" s="34" t="s">
        <v>1890</v>
      </c>
      <c r="BY375" s="5" t="s">
        <v>136</v>
      </c>
      <c r="BZ375" s="2" t="s">
        <v>232</v>
      </c>
      <c r="CA375" s="2">
        <v>2</v>
      </c>
      <c r="CB375" s="1" t="s">
        <v>394</v>
      </c>
      <c r="CC375" s="2" t="s">
        <v>126</v>
      </c>
      <c r="CD375" s="1" t="b">
        <f t="shared" ref="CD375:CD380" si="186">AND(E375&lt;30,NOT(E375="."),NOT(E375=""))</f>
        <v>1</v>
      </c>
      <c r="CE375" s="1" t="b">
        <f t="shared" ref="CE375:CE380" si="187">AND(E375&lt;18,NOT(E375="."),NOT(E375=""))</f>
        <v>0</v>
      </c>
      <c r="CF375" s="1" t="b">
        <f t="shared" si="157"/>
        <v>0</v>
      </c>
      <c r="CG375" s="1" t="b">
        <f t="shared" si="158"/>
        <v>0</v>
      </c>
      <c r="CH375" s="1" t="b">
        <f t="shared" si="159"/>
        <v>0</v>
      </c>
      <c r="CI375" s="1" t="b">
        <f t="shared" si="160"/>
        <v>0</v>
      </c>
      <c r="CJ375" s="1" t="b">
        <f t="shared" si="161"/>
        <v>1</v>
      </c>
      <c r="CK375" s="1" t="b">
        <f t="shared" si="162"/>
        <v>0</v>
      </c>
      <c r="CL375" s="1" t="b">
        <f t="shared" si="163"/>
        <v>0</v>
      </c>
      <c r="CM375" s="1" t="b">
        <f t="shared" si="164"/>
        <v>0</v>
      </c>
      <c r="CN375" s="1" t="b">
        <f t="shared" si="165"/>
        <v>0</v>
      </c>
      <c r="CO375" s="2" t="b">
        <f t="shared" si="166"/>
        <v>1</v>
      </c>
      <c r="CP375" s="2" t="b">
        <f t="shared" si="167"/>
        <v>1</v>
      </c>
      <c r="CQ375" s="2" t="b">
        <f t="shared" si="168"/>
        <v>0</v>
      </c>
      <c r="CR375" s="6" t="str">
        <f t="shared" si="169"/>
        <v>Male</v>
      </c>
      <c r="CS375" s="7">
        <f t="shared" si="170"/>
        <v>0</v>
      </c>
      <c r="CT375" s="7">
        <f t="shared" si="171"/>
        <v>0</v>
      </c>
      <c r="CU375" s="7">
        <f t="shared" si="172"/>
        <v>0</v>
      </c>
      <c r="CV375" s="7">
        <f t="shared" si="173"/>
        <v>1</v>
      </c>
      <c r="CW375" s="7">
        <f t="shared" si="178"/>
        <v>0</v>
      </c>
      <c r="CX375" s="1" t="b">
        <f t="shared" si="179"/>
        <v>1</v>
      </c>
      <c r="CY375" s="1" t="b">
        <f t="shared" si="180"/>
        <v>1</v>
      </c>
      <c r="DG375" s="1" t="b">
        <f t="shared" si="185"/>
        <v>0</v>
      </c>
    </row>
    <row r="376" spans="1:131" x14ac:dyDescent="0.35">
      <c r="A376" s="2">
        <v>259</v>
      </c>
      <c r="B376" s="1" t="s">
        <v>13809</v>
      </c>
      <c r="C376" s="9">
        <v>44332</v>
      </c>
      <c r="D376" s="10" t="s">
        <v>13809</v>
      </c>
      <c r="E376" s="1">
        <v>17</v>
      </c>
      <c r="F376" s="1" t="s">
        <v>127</v>
      </c>
      <c r="G376" s="1" t="s">
        <v>13809</v>
      </c>
      <c r="H376" s="1" t="s">
        <v>13809</v>
      </c>
      <c r="I376" s="9">
        <v>44279</v>
      </c>
      <c r="J376" s="2" t="s">
        <v>109</v>
      </c>
      <c r="K376" s="2" t="s">
        <v>13809</v>
      </c>
      <c r="L376" s="9">
        <v>44313</v>
      </c>
      <c r="M376" s="2" t="s">
        <v>109</v>
      </c>
      <c r="N376" s="2" t="s">
        <v>13809</v>
      </c>
      <c r="O376" s="2" t="s">
        <v>110</v>
      </c>
      <c r="P376" s="2" t="s">
        <v>111</v>
      </c>
      <c r="S376" s="2" t="s">
        <v>112</v>
      </c>
      <c r="T376" s="2" t="s">
        <v>111</v>
      </c>
      <c r="U376" s="2" t="b">
        <v>1</v>
      </c>
      <c r="V376" s="2" t="s">
        <v>126</v>
      </c>
      <c r="W376" s="1" t="s">
        <v>112</v>
      </c>
      <c r="X376" s="1" t="s">
        <v>114</v>
      </c>
      <c r="Y376" s="2" t="s">
        <v>112</v>
      </c>
      <c r="AA376" s="2" t="s">
        <v>112</v>
      </c>
      <c r="AB376" s="2">
        <v>8</v>
      </c>
      <c r="AK376" s="1" t="s">
        <v>349</v>
      </c>
      <c r="AN376" s="1" t="s">
        <v>1140</v>
      </c>
      <c r="AO376" s="1" t="s">
        <v>213</v>
      </c>
      <c r="AZ376" s="1" t="s">
        <v>402</v>
      </c>
      <c r="BW376" s="34" t="s">
        <v>1891</v>
      </c>
      <c r="BZ376" s="2" t="s">
        <v>162</v>
      </c>
      <c r="CA376" s="2">
        <v>2</v>
      </c>
      <c r="CB376" s="1" t="s">
        <v>1076</v>
      </c>
      <c r="CC376" s="2" t="s">
        <v>126</v>
      </c>
      <c r="CD376" s="1" t="b">
        <f t="shared" si="186"/>
        <v>1</v>
      </c>
      <c r="CE376" s="1" t="b">
        <f t="shared" si="187"/>
        <v>1</v>
      </c>
      <c r="CF376" s="1" t="b">
        <f t="shared" si="157"/>
        <v>0</v>
      </c>
      <c r="CG376" s="1" t="b">
        <f t="shared" si="158"/>
        <v>0</v>
      </c>
      <c r="CH376" s="1" t="b">
        <f t="shared" si="159"/>
        <v>1</v>
      </c>
      <c r="CI376" s="1" t="b">
        <f t="shared" si="160"/>
        <v>0</v>
      </c>
      <c r="CJ376" s="1" t="b">
        <f t="shared" si="161"/>
        <v>0</v>
      </c>
      <c r="CK376" s="1" t="b">
        <f t="shared" si="162"/>
        <v>0</v>
      </c>
      <c r="CL376" s="1" t="b">
        <f t="shared" si="163"/>
        <v>0</v>
      </c>
      <c r="CM376" s="1" t="b">
        <f t="shared" si="164"/>
        <v>0</v>
      </c>
      <c r="CN376" s="1" t="b">
        <f t="shared" si="165"/>
        <v>0</v>
      </c>
      <c r="CO376" s="2" t="b">
        <f t="shared" si="166"/>
        <v>0</v>
      </c>
      <c r="CP376" s="2" t="b">
        <f t="shared" si="167"/>
        <v>0</v>
      </c>
      <c r="CQ376" s="2" t="b">
        <f t="shared" si="168"/>
        <v>1</v>
      </c>
      <c r="CR376" s="6" t="str">
        <f t="shared" si="169"/>
        <v>Male</v>
      </c>
      <c r="CS376" s="7">
        <f t="shared" si="170"/>
        <v>1</v>
      </c>
      <c r="CT376" s="7">
        <f t="shared" si="171"/>
        <v>0</v>
      </c>
      <c r="CU376" s="7">
        <f t="shared" si="172"/>
        <v>0</v>
      </c>
      <c r="CV376" s="7">
        <f t="shared" si="173"/>
        <v>1</v>
      </c>
      <c r="CW376" s="7">
        <f t="shared" ref="CW376:CW407" si="188">COUNTIF(M376,"=*moderna*")</f>
        <v>0</v>
      </c>
      <c r="CX376" s="1" t="b">
        <f t="shared" ref="CX376:CX407" si="189">AND(E376&lt;30,NOT(E376="."),NOT(E376=""))</f>
        <v>1</v>
      </c>
      <c r="CY376" s="1" t="b">
        <f t="shared" ref="CY376:CY407" si="190">AND(E376&gt;17,E376&lt;41,NOT(E376="."),NOT(E376=""))</f>
        <v>0</v>
      </c>
      <c r="DG376" s="1" t="b">
        <f t="shared" si="185"/>
        <v>1</v>
      </c>
      <c r="DH376" s="4"/>
      <c r="DI376" s="4"/>
      <c r="DJ376" s="4"/>
      <c r="DK376" s="4"/>
      <c r="DL376" s="4"/>
      <c r="DM376" s="4"/>
      <c r="DN376" s="4"/>
      <c r="DO376" s="4"/>
      <c r="DP376" s="4"/>
      <c r="DQ376" s="4"/>
      <c r="DR376" s="4"/>
      <c r="DS376" s="4"/>
      <c r="DT376" s="4"/>
      <c r="DU376" s="4"/>
      <c r="DV376" s="4"/>
      <c r="DW376" s="4"/>
      <c r="DX376" s="4"/>
      <c r="DY376" s="4"/>
      <c r="DZ376" s="4"/>
      <c r="EA376" s="4"/>
    </row>
    <row r="377" spans="1:131" ht="101.5" x14ac:dyDescent="0.35">
      <c r="A377" s="2">
        <v>152</v>
      </c>
      <c r="B377" s="1" t="s">
        <v>13809</v>
      </c>
      <c r="C377" s="9">
        <v>44333</v>
      </c>
      <c r="D377" s="10" t="s">
        <v>13809</v>
      </c>
      <c r="E377" s="1" t="e">
        <f>ROUND((C377-D377)/365,0)</f>
        <v>#VALUE!</v>
      </c>
      <c r="F377" s="1" t="s">
        <v>127</v>
      </c>
      <c r="G377" s="1" t="s">
        <v>13809</v>
      </c>
      <c r="H377" s="1" t="s">
        <v>13809</v>
      </c>
      <c r="I377" s="2" t="s">
        <v>183</v>
      </c>
      <c r="J377" s="2" t="s">
        <v>109</v>
      </c>
      <c r="K377" s="2" t="s">
        <v>13809</v>
      </c>
      <c r="L377" s="9">
        <v>44316</v>
      </c>
      <c r="M377" s="2" t="s">
        <v>109</v>
      </c>
      <c r="N377" s="2" t="s">
        <v>13809</v>
      </c>
      <c r="O377" s="2" t="s">
        <v>110</v>
      </c>
      <c r="P377" s="2" t="s">
        <v>111</v>
      </c>
      <c r="S377" s="2" t="s">
        <v>111</v>
      </c>
      <c r="T377" s="2" t="s">
        <v>112</v>
      </c>
      <c r="U377" s="2" t="b">
        <f>OR(S377="yes",T377="yes")</f>
        <v>1</v>
      </c>
      <c r="V377" s="2" t="s">
        <v>113</v>
      </c>
      <c r="W377" s="1" t="s">
        <v>112</v>
      </c>
      <c r="X377" s="1" t="s">
        <v>110</v>
      </c>
      <c r="Y377" s="2" t="s">
        <v>112</v>
      </c>
      <c r="Z377" s="2" t="s">
        <v>111</v>
      </c>
      <c r="AA377" s="2" t="s">
        <v>112</v>
      </c>
      <c r="AB377" s="2">
        <v>10</v>
      </c>
      <c r="AC377" s="1" t="s">
        <v>112</v>
      </c>
      <c r="AD377" s="1" t="s">
        <v>192</v>
      </c>
      <c r="AE377" s="1" t="s">
        <v>1892</v>
      </c>
      <c r="AF377" s="1" t="s">
        <v>111</v>
      </c>
      <c r="AK377" s="1" t="s">
        <v>1893</v>
      </c>
      <c r="AL377" s="1">
        <v>102</v>
      </c>
      <c r="AM377" s="1">
        <v>5</v>
      </c>
      <c r="AN377" s="1" t="s">
        <v>1894</v>
      </c>
      <c r="AO377" s="1" t="s">
        <v>117</v>
      </c>
      <c r="AS377" s="1" t="s">
        <v>118</v>
      </c>
      <c r="AZ377" s="1" t="s">
        <v>1895</v>
      </c>
      <c r="BC377" s="1" t="s">
        <v>1896</v>
      </c>
      <c r="BD377" s="12">
        <v>0.1</v>
      </c>
      <c r="BE377" s="1" t="s">
        <v>1897</v>
      </c>
      <c r="BG377" s="1" t="s">
        <v>1898</v>
      </c>
      <c r="BH377" s="1" t="s">
        <v>1195</v>
      </c>
      <c r="BJ377" s="11" t="s">
        <v>113</v>
      </c>
      <c r="BQ377" s="1" t="s">
        <v>121</v>
      </c>
      <c r="BR377" s="1" t="s">
        <v>122</v>
      </c>
      <c r="BS377" s="1" t="s">
        <v>112</v>
      </c>
      <c r="BU377" s="34" t="s">
        <v>1899</v>
      </c>
      <c r="BV377" s="9">
        <v>44336</v>
      </c>
      <c r="BW377" s="34" t="s">
        <v>1900</v>
      </c>
      <c r="BX377" s="2" t="s">
        <v>111</v>
      </c>
      <c r="BY377" s="2" t="s">
        <v>123</v>
      </c>
      <c r="BZ377" s="2" t="s">
        <v>124</v>
      </c>
      <c r="CA377" s="2">
        <v>2</v>
      </c>
      <c r="CB377" s="1" t="s">
        <v>751</v>
      </c>
      <c r="CC377" s="2" t="s">
        <v>126</v>
      </c>
      <c r="CD377" s="1" t="e">
        <f t="shared" si="186"/>
        <v>#VALUE!</v>
      </c>
      <c r="CE377" s="1" t="e">
        <f t="shared" si="187"/>
        <v>#VALUE!</v>
      </c>
      <c r="CF377" s="1" t="e">
        <f t="shared" si="157"/>
        <v>#VALUE!</v>
      </c>
      <c r="CG377" s="1" t="e">
        <f t="shared" si="158"/>
        <v>#VALUE!</v>
      </c>
      <c r="CH377" s="1" t="e">
        <f t="shared" si="159"/>
        <v>#VALUE!</v>
      </c>
      <c r="CI377" s="1" t="e">
        <f t="shared" si="160"/>
        <v>#VALUE!</v>
      </c>
      <c r="CJ377" s="1" t="e">
        <f t="shared" si="161"/>
        <v>#VALUE!</v>
      </c>
      <c r="CK377" s="1" t="e">
        <f t="shared" si="162"/>
        <v>#VALUE!</v>
      </c>
      <c r="CL377" s="1" t="e">
        <f t="shared" si="163"/>
        <v>#VALUE!</v>
      </c>
      <c r="CM377" s="1" t="e">
        <f t="shared" si="164"/>
        <v>#VALUE!</v>
      </c>
      <c r="CN377" s="1" t="e">
        <f t="shared" si="165"/>
        <v>#VALUE!</v>
      </c>
      <c r="CO377" s="2" t="b">
        <f t="shared" si="166"/>
        <v>0</v>
      </c>
      <c r="CP377" s="2" t="b">
        <f t="shared" si="167"/>
        <v>0</v>
      </c>
      <c r="CQ377" s="2" t="b">
        <f t="shared" si="168"/>
        <v>1</v>
      </c>
      <c r="CR377" s="6" t="str">
        <f t="shared" si="169"/>
        <v>Male</v>
      </c>
      <c r="CS377" s="7">
        <f t="shared" si="170"/>
        <v>1</v>
      </c>
      <c r="CT377" s="7">
        <f t="shared" si="171"/>
        <v>0</v>
      </c>
      <c r="CU377" s="7">
        <f t="shared" si="172"/>
        <v>0</v>
      </c>
      <c r="CV377" s="7">
        <f t="shared" si="173"/>
        <v>1</v>
      </c>
      <c r="CW377" s="7">
        <f t="shared" si="188"/>
        <v>0</v>
      </c>
      <c r="CX377" s="1" t="e">
        <f t="shared" si="189"/>
        <v>#VALUE!</v>
      </c>
      <c r="CY377" s="1" t="e">
        <f t="shared" si="190"/>
        <v>#VALUE!</v>
      </c>
      <c r="DG377" s="1" t="e">
        <f t="shared" si="185"/>
        <v>#VALUE!</v>
      </c>
    </row>
    <row r="378" spans="1:131" ht="290" x14ac:dyDescent="0.35">
      <c r="B378" s="1" t="s">
        <v>13809</v>
      </c>
      <c r="C378" s="9">
        <v>44333</v>
      </c>
      <c r="D378" s="10" t="s">
        <v>13809</v>
      </c>
      <c r="E378" s="1">
        <v>20</v>
      </c>
      <c r="F378" s="1" t="s">
        <v>127</v>
      </c>
      <c r="G378" s="1" t="s">
        <v>13809</v>
      </c>
      <c r="H378" s="1" t="s">
        <v>13809</v>
      </c>
      <c r="I378" s="9">
        <v>44305</v>
      </c>
      <c r="J378" s="2" t="s">
        <v>109</v>
      </c>
      <c r="K378" s="2" t="s">
        <v>13809</v>
      </c>
      <c r="L378" s="9">
        <v>44324</v>
      </c>
      <c r="M378" s="2" t="s">
        <v>109</v>
      </c>
      <c r="N378" s="2" t="s">
        <v>13809</v>
      </c>
      <c r="O378" s="2" t="s">
        <v>110</v>
      </c>
      <c r="P378" s="2" t="s">
        <v>111</v>
      </c>
      <c r="S378" s="2" t="s">
        <v>112</v>
      </c>
      <c r="T378" s="2" t="s">
        <v>111</v>
      </c>
      <c r="U378" s="2" t="b">
        <v>1</v>
      </c>
      <c r="V378" s="2" t="s">
        <v>113</v>
      </c>
      <c r="W378" s="1" t="s">
        <v>112</v>
      </c>
      <c r="X378" s="1" t="s">
        <v>110</v>
      </c>
      <c r="Y378" s="2" t="s">
        <v>112</v>
      </c>
      <c r="AA378" s="2" t="s">
        <v>112</v>
      </c>
      <c r="AB378" s="2">
        <v>3</v>
      </c>
      <c r="AC378" s="1" t="s">
        <v>111</v>
      </c>
      <c r="AF378" s="1" t="s">
        <v>111</v>
      </c>
      <c r="AJ378" s="1" t="s">
        <v>115</v>
      </c>
      <c r="AK378" s="1" t="s">
        <v>211</v>
      </c>
      <c r="AN378" s="1" t="s">
        <v>1901</v>
      </c>
      <c r="AO378" s="1" t="s">
        <v>130</v>
      </c>
      <c r="AP378" s="21" t="s">
        <v>1902</v>
      </c>
      <c r="AS378" s="1" t="s">
        <v>140</v>
      </c>
      <c r="AU378" s="1" t="s">
        <v>243</v>
      </c>
      <c r="AZ378" s="1" t="s">
        <v>799</v>
      </c>
      <c r="BC378" s="1" t="s">
        <v>1903</v>
      </c>
      <c r="BF378" s="1" t="s">
        <v>1904</v>
      </c>
      <c r="BG378" s="1" t="s">
        <v>1905</v>
      </c>
      <c r="BH378" s="1" t="s">
        <v>1906</v>
      </c>
      <c r="BJ378" s="1" t="s">
        <v>112</v>
      </c>
      <c r="BK378" s="1" t="s">
        <v>112</v>
      </c>
      <c r="BL378" s="1" t="s">
        <v>161</v>
      </c>
      <c r="BM378" s="1" t="s">
        <v>1907</v>
      </c>
      <c r="BQ378" s="1" t="s">
        <v>121</v>
      </c>
      <c r="BR378" s="1" t="s">
        <v>122</v>
      </c>
      <c r="BS378" s="1" t="s">
        <v>112</v>
      </c>
      <c r="BU378" s="34" t="s">
        <v>1908</v>
      </c>
      <c r="BV378" s="9">
        <v>44385</v>
      </c>
      <c r="BW378" s="34" t="s">
        <v>1909</v>
      </c>
      <c r="BY378" s="2" t="s">
        <v>136</v>
      </c>
      <c r="BZ378" s="3" t="s">
        <v>124</v>
      </c>
      <c r="CA378" s="2">
        <v>2</v>
      </c>
      <c r="CB378" s="1" t="s">
        <v>181</v>
      </c>
      <c r="CC378" s="2" t="s">
        <v>126</v>
      </c>
      <c r="CD378" s="1" t="b">
        <f t="shared" si="186"/>
        <v>1</v>
      </c>
      <c r="CE378" s="1" t="b">
        <f t="shared" si="187"/>
        <v>0</v>
      </c>
      <c r="CF378" s="1" t="b">
        <f t="shared" si="157"/>
        <v>0</v>
      </c>
      <c r="CG378" s="1" t="b">
        <f t="shared" si="158"/>
        <v>0</v>
      </c>
      <c r="CH378" s="1" t="b">
        <f t="shared" si="159"/>
        <v>0</v>
      </c>
      <c r="CI378" s="1" t="b">
        <f t="shared" si="160"/>
        <v>1</v>
      </c>
      <c r="CJ378" s="1" t="b">
        <f t="shared" si="161"/>
        <v>0</v>
      </c>
      <c r="CK378" s="1" t="b">
        <f t="shared" si="162"/>
        <v>0</v>
      </c>
      <c r="CL378" s="1" t="b">
        <f t="shared" si="163"/>
        <v>0</v>
      </c>
      <c r="CM378" s="1" t="b">
        <f t="shared" si="164"/>
        <v>0</v>
      </c>
      <c r="CN378" s="1" t="b">
        <f t="shared" si="165"/>
        <v>0</v>
      </c>
      <c r="CO378" s="2" t="b">
        <f t="shared" si="166"/>
        <v>1</v>
      </c>
      <c r="CP378" s="2" t="b">
        <f t="shared" si="167"/>
        <v>1</v>
      </c>
      <c r="CQ378" s="2" t="b">
        <f t="shared" si="168"/>
        <v>0</v>
      </c>
      <c r="CR378" s="6" t="str">
        <f t="shared" si="169"/>
        <v>Male</v>
      </c>
      <c r="CS378" s="7">
        <f t="shared" si="170"/>
        <v>1</v>
      </c>
      <c r="CT378" s="7">
        <f t="shared" si="171"/>
        <v>0</v>
      </c>
      <c r="CU378" s="7">
        <f t="shared" si="172"/>
        <v>0</v>
      </c>
      <c r="CV378" s="7">
        <f t="shared" si="173"/>
        <v>1</v>
      </c>
      <c r="CW378" s="7">
        <f t="shared" si="188"/>
        <v>0</v>
      </c>
      <c r="CX378" s="1" t="b">
        <f t="shared" si="189"/>
        <v>1</v>
      </c>
      <c r="CY378" s="1" t="b">
        <f t="shared" si="190"/>
        <v>1</v>
      </c>
      <c r="DG378" s="1" t="b">
        <f t="shared" si="185"/>
        <v>0</v>
      </c>
    </row>
    <row r="379" spans="1:131" ht="362.5" x14ac:dyDescent="0.35">
      <c r="B379" s="1" t="s">
        <v>13809</v>
      </c>
      <c r="C379" s="9">
        <v>44333</v>
      </c>
      <c r="D379" s="10" t="s">
        <v>13809</v>
      </c>
      <c r="E379" s="1">
        <v>43</v>
      </c>
      <c r="F379" s="1" t="s">
        <v>108</v>
      </c>
      <c r="G379" s="1" t="s">
        <v>13809</v>
      </c>
      <c r="H379" s="1" t="s">
        <v>13809</v>
      </c>
      <c r="I379" s="9">
        <v>44274</v>
      </c>
      <c r="J379" s="2" t="s">
        <v>109</v>
      </c>
      <c r="K379" s="2" t="s">
        <v>13809</v>
      </c>
      <c r="L379" s="9">
        <v>44295</v>
      </c>
      <c r="M379" s="2" t="s">
        <v>109</v>
      </c>
      <c r="N379" s="2" t="s">
        <v>13809</v>
      </c>
      <c r="O379" s="2" t="s">
        <v>110</v>
      </c>
      <c r="P379" s="2" t="s">
        <v>111</v>
      </c>
      <c r="S379" s="2" t="s">
        <v>112</v>
      </c>
      <c r="T379" s="2" t="s">
        <v>111</v>
      </c>
      <c r="U379" s="2" t="b">
        <f>OR(S379="yes",T379="yes")</f>
        <v>1</v>
      </c>
      <c r="V379" s="2" t="s">
        <v>126</v>
      </c>
      <c r="W379" s="1" t="s">
        <v>111</v>
      </c>
      <c r="Y379" s="2" t="s">
        <v>112</v>
      </c>
      <c r="AA379" s="2" t="s">
        <v>112</v>
      </c>
      <c r="AB379" s="2">
        <v>15</v>
      </c>
      <c r="AH379" s="1" t="s">
        <v>193</v>
      </c>
      <c r="AI379" s="1" t="s">
        <v>1910</v>
      </c>
      <c r="AJ379" s="1" t="s">
        <v>115</v>
      </c>
      <c r="AK379" s="1" t="s">
        <v>349</v>
      </c>
      <c r="AN379" s="1" t="s">
        <v>1911</v>
      </c>
      <c r="AO379" s="1" t="s">
        <v>195</v>
      </c>
      <c r="AU379" s="1" t="s">
        <v>132</v>
      </c>
      <c r="AZ379" s="1" t="s">
        <v>120</v>
      </c>
      <c r="BA379" s="1">
        <v>1.131</v>
      </c>
      <c r="BG379" s="1" t="s">
        <v>1912</v>
      </c>
      <c r="BH379" s="1" t="s">
        <v>1913</v>
      </c>
      <c r="BJ379" s="1" t="s">
        <v>112</v>
      </c>
      <c r="BK379" s="1" t="s">
        <v>112</v>
      </c>
      <c r="BL379" s="1" t="s">
        <v>268</v>
      </c>
      <c r="BM379" s="1" t="s">
        <v>1914</v>
      </c>
      <c r="BQ379" s="1" t="s">
        <v>121</v>
      </c>
      <c r="BR379" s="1" t="s">
        <v>122</v>
      </c>
      <c r="BS379" s="1" t="s">
        <v>111</v>
      </c>
      <c r="BT379" s="34" t="s">
        <v>1915</v>
      </c>
      <c r="BU379" s="34" t="s">
        <v>13851</v>
      </c>
      <c r="BV379" s="9">
        <v>44602</v>
      </c>
      <c r="BW379" s="34" t="s">
        <v>14190</v>
      </c>
      <c r="BY379" s="2" t="s">
        <v>153</v>
      </c>
      <c r="BZ379" s="2" t="s">
        <v>124</v>
      </c>
      <c r="CB379" s="1" t="s">
        <v>256</v>
      </c>
      <c r="CD379" s="1" t="b">
        <f t="shared" si="186"/>
        <v>0</v>
      </c>
      <c r="CE379" s="1" t="b">
        <f t="shared" si="187"/>
        <v>0</v>
      </c>
      <c r="CF379" s="1" t="b">
        <f t="shared" si="157"/>
        <v>0</v>
      </c>
      <c r="CG379" s="1" t="b">
        <f t="shared" si="158"/>
        <v>0</v>
      </c>
      <c r="CH379" s="1" t="b">
        <f t="shared" si="159"/>
        <v>0</v>
      </c>
      <c r="CI379" s="1" t="b">
        <f t="shared" si="160"/>
        <v>0</v>
      </c>
      <c r="CJ379" s="1" t="b">
        <f t="shared" si="161"/>
        <v>0</v>
      </c>
      <c r="CK379" s="1" t="b">
        <f t="shared" si="162"/>
        <v>0</v>
      </c>
      <c r="CL379" s="1" t="b">
        <f t="shared" si="163"/>
        <v>1</v>
      </c>
      <c r="CM379" s="1" t="b">
        <f t="shared" si="164"/>
        <v>0</v>
      </c>
      <c r="CN379" s="1" t="b">
        <f t="shared" si="165"/>
        <v>0</v>
      </c>
      <c r="CO379" s="2" t="b">
        <f t="shared" si="166"/>
        <v>0</v>
      </c>
      <c r="CP379" s="2" t="b">
        <f t="shared" si="167"/>
        <v>0</v>
      </c>
      <c r="CQ379" s="2" t="b">
        <f t="shared" si="168"/>
        <v>1</v>
      </c>
      <c r="CR379" s="6" t="str">
        <f t="shared" si="169"/>
        <v>Female</v>
      </c>
      <c r="CS379" s="7">
        <f t="shared" si="170"/>
        <v>1</v>
      </c>
      <c r="CT379" s="7">
        <f t="shared" si="171"/>
        <v>0</v>
      </c>
      <c r="CU379" s="7">
        <f t="shared" si="172"/>
        <v>0</v>
      </c>
      <c r="CV379" s="7">
        <f t="shared" si="173"/>
        <v>1</v>
      </c>
      <c r="CW379" s="7">
        <f t="shared" si="188"/>
        <v>0</v>
      </c>
      <c r="CX379" s="1" t="b">
        <f t="shared" si="189"/>
        <v>0</v>
      </c>
      <c r="CY379" s="1" t="b">
        <f t="shared" si="190"/>
        <v>0</v>
      </c>
      <c r="DG379" s="1" t="b">
        <f t="shared" si="185"/>
        <v>0</v>
      </c>
    </row>
    <row r="380" spans="1:131" s="4" customFormat="1" ht="58" x14ac:dyDescent="0.35">
      <c r="A380" s="2"/>
      <c r="B380" s="1" t="s">
        <v>13809</v>
      </c>
      <c r="C380" s="9">
        <v>44333</v>
      </c>
      <c r="D380" s="10" t="s">
        <v>13809</v>
      </c>
      <c r="E380" s="1">
        <v>24</v>
      </c>
      <c r="F380" s="1" t="s">
        <v>127</v>
      </c>
      <c r="G380" s="1" t="s">
        <v>13809</v>
      </c>
      <c r="H380" s="1" t="s">
        <v>13809</v>
      </c>
      <c r="I380" s="9">
        <v>44309</v>
      </c>
      <c r="J380" s="2" t="s">
        <v>109</v>
      </c>
      <c r="K380" s="2" t="s">
        <v>13809</v>
      </c>
      <c r="L380" s="9">
        <v>44330</v>
      </c>
      <c r="M380" s="2" t="s">
        <v>109</v>
      </c>
      <c r="N380" s="2" t="s">
        <v>13809</v>
      </c>
      <c r="O380" s="2" t="s">
        <v>110</v>
      </c>
      <c r="P380" s="2" t="s">
        <v>111</v>
      </c>
      <c r="Q380" s="2"/>
      <c r="R380" s="2"/>
      <c r="S380" s="2" t="s">
        <v>112</v>
      </c>
      <c r="T380" s="2" t="s">
        <v>111</v>
      </c>
      <c r="U380" s="2" t="b">
        <v>1</v>
      </c>
      <c r="V380" s="2" t="s">
        <v>113</v>
      </c>
      <c r="W380" s="1" t="s">
        <v>112</v>
      </c>
      <c r="X380" s="1" t="s">
        <v>114</v>
      </c>
      <c r="Y380" s="2" t="s">
        <v>112</v>
      </c>
      <c r="Z380" s="2"/>
      <c r="AA380" s="2" t="s">
        <v>112</v>
      </c>
      <c r="AB380" s="2">
        <v>2</v>
      </c>
      <c r="AC380" s="1" t="s">
        <v>111</v>
      </c>
      <c r="AD380" s="1"/>
      <c r="AE380" s="1"/>
      <c r="AF380" s="1" t="s">
        <v>111</v>
      </c>
      <c r="AG380" s="1"/>
      <c r="AH380" s="1"/>
      <c r="AI380" s="1"/>
      <c r="AJ380" s="1" t="s">
        <v>115</v>
      </c>
      <c r="AK380" s="1" t="s">
        <v>189</v>
      </c>
      <c r="AL380" s="1"/>
      <c r="AM380" s="1"/>
      <c r="AN380" s="1"/>
      <c r="AO380" s="1" t="s">
        <v>117</v>
      </c>
      <c r="AP380" s="1"/>
      <c r="AQ380" s="1"/>
      <c r="AR380" s="1"/>
      <c r="AS380" s="1" t="s">
        <v>229</v>
      </c>
      <c r="AT380" s="1"/>
      <c r="AU380" s="1" t="s">
        <v>132</v>
      </c>
      <c r="AV380" s="1"/>
      <c r="AW380" s="1"/>
      <c r="AX380" s="1"/>
      <c r="AY380" s="1"/>
      <c r="AZ380" s="1" t="s">
        <v>155</v>
      </c>
      <c r="BA380" s="1">
        <v>14.2</v>
      </c>
      <c r="BB380" s="1"/>
      <c r="BC380" s="1"/>
      <c r="BD380" s="1"/>
      <c r="BE380" s="1"/>
      <c r="BF380" s="1"/>
      <c r="BG380" s="1"/>
      <c r="BH380" s="1"/>
      <c r="BI380" s="1" t="s">
        <v>112</v>
      </c>
      <c r="BJ380" s="1" t="s">
        <v>112</v>
      </c>
      <c r="BK380" s="1" t="s">
        <v>112</v>
      </c>
      <c r="BL380" s="1" t="s">
        <v>142</v>
      </c>
      <c r="BM380" s="1"/>
      <c r="BN380" s="1"/>
      <c r="BO380" s="1"/>
      <c r="BP380" s="1"/>
      <c r="BQ380" s="1" t="s">
        <v>121</v>
      </c>
      <c r="BR380" s="1" t="s">
        <v>122</v>
      </c>
      <c r="BS380" s="1" t="s">
        <v>112</v>
      </c>
      <c r="BT380" s="34"/>
      <c r="BU380" s="34"/>
      <c r="BV380" s="9">
        <v>44334</v>
      </c>
      <c r="BW380" s="34" t="s">
        <v>14191</v>
      </c>
      <c r="BX380" s="2" t="s">
        <v>111</v>
      </c>
      <c r="BY380" s="2" t="s">
        <v>156</v>
      </c>
      <c r="BZ380" s="2" t="s">
        <v>124</v>
      </c>
      <c r="CA380" s="2">
        <v>2</v>
      </c>
      <c r="CB380" s="1" t="s">
        <v>247</v>
      </c>
      <c r="CC380" s="4" t="s">
        <v>126</v>
      </c>
      <c r="CD380" s="1" t="b">
        <f t="shared" si="186"/>
        <v>1</v>
      </c>
      <c r="CE380" s="1" t="b">
        <f t="shared" si="187"/>
        <v>0</v>
      </c>
      <c r="CF380" s="1" t="b">
        <f t="shared" si="157"/>
        <v>0</v>
      </c>
      <c r="CG380" s="1" t="b">
        <f t="shared" si="158"/>
        <v>0</v>
      </c>
      <c r="CH380" s="1" t="b">
        <f t="shared" si="159"/>
        <v>0</v>
      </c>
      <c r="CI380" s="1" t="b">
        <f t="shared" si="160"/>
        <v>1</v>
      </c>
      <c r="CJ380" s="1" t="b">
        <f t="shared" si="161"/>
        <v>0</v>
      </c>
      <c r="CK380" s="1" t="b">
        <f t="shared" si="162"/>
        <v>0</v>
      </c>
      <c r="CL380" s="1" t="b">
        <f t="shared" si="163"/>
        <v>0</v>
      </c>
      <c r="CM380" s="1" t="b">
        <f t="shared" si="164"/>
        <v>0</v>
      </c>
      <c r="CN380" s="1" t="b">
        <f t="shared" si="165"/>
        <v>0</v>
      </c>
      <c r="CO380" s="2" t="b">
        <f t="shared" si="166"/>
        <v>1</v>
      </c>
      <c r="CP380" s="2" t="b">
        <f t="shared" si="167"/>
        <v>1</v>
      </c>
      <c r="CQ380" s="2" t="b">
        <f t="shared" si="168"/>
        <v>0</v>
      </c>
      <c r="CR380" s="6" t="str">
        <f t="shared" si="169"/>
        <v>Male</v>
      </c>
      <c r="CS380" s="7">
        <f t="shared" si="170"/>
        <v>1</v>
      </c>
      <c r="CT380" s="7">
        <f t="shared" si="171"/>
        <v>0</v>
      </c>
      <c r="CU380" s="7">
        <f t="shared" si="172"/>
        <v>0</v>
      </c>
      <c r="CV380" s="7">
        <f t="shared" si="173"/>
        <v>1</v>
      </c>
      <c r="CW380" s="7">
        <f t="shared" si="188"/>
        <v>0</v>
      </c>
      <c r="CX380" s="1" t="b">
        <f t="shared" si="189"/>
        <v>1</v>
      </c>
      <c r="CY380" s="1" t="b">
        <f t="shared" si="190"/>
        <v>1</v>
      </c>
      <c r="CZ380" s="2"/>
      <c r="DA380" s="2"/>
      <c r="DB380" s="2"/>
      <c r="DC380" s="2"/>
      <c r="DD380" s="2"/>
      <c r="DE380" s="2"/>
      <c r="DF380" s="2"/>
      <c r="DG380" s="1" t="b">
        <f t="shared" si="185"/>
        <v>0</v>
      </c>
      <c r="DH380" s="2"/>
      <c r="DI380" s="2"/>
      <c r="DJ380" s="2"/>
      <c r="DK380" s="2"/>
      <c r="DL380" s="2"/>
      <c r="DM380" s="2"/>
      <c r="DN380" s="2"/>
      <c r="DO380" s="2"/>
      <c r="DP380" s="2"/>
      <c r="DQ380" s="2"/>
      <c r="DR380" s="2"/>
      <c r="DS380" s="2"/>
      <c r="DT380" s="2"/>
      <c r="DU380" s="2"/>
      <c r="DV380" s="2"/>
      <c r="DW380" s="2"/>
      <c r="DX380" s="2"/>
      <c r="DY380" s="2"/>
      <c r="DZ380" s="2"/>
      <c r="EA380" s="2"/>
    </row>
    <row r="381" spans="1:131" ht="174" x14ac:dyDescent="0.35">
      <c r="B381" s="1" t="s">
        <v>13809</v>
      </c>
      <c r="C381" s="9">
        <v>44333</v>
      </c>
      <c r="D381" s="10" t="s">
        <v>13809</v>
      </c>
      <c r="E381" s="1">
        <v>44</v>
      </c>
      <c r="F381" s="1" t="s">
        <v>127</v>
      </c>
      <c r="G381" s="1" t="s">
        <v>13809</v>
      </c>
      <c r="H381" s="1" t="s">
        <v>13809</v>
      </c>
      <c r="I381" s="9">
        <v>44258</v>
      </c>
      <c r="J381" s="2" t="s">
        <v>109</v>
      </c>
      <c r="K381" s="2" t="s">
        <v>13809</v>
      </c>
      <c r="L381" s="9">
        <v>44279</v>
      </c>
      <c r="M381" s="2" t="s">
        <v>109</v>
      </c>
      <c r="N381" s="2" t="s">
        <v>13809</v>
      </c>
      <c r="O381" s="2" t="s">
        <v>110</v>
      </c>
      <c r="P381" s="2" t="s">
        <v>111</v>
      </c>
      <c r="S381" s="2" t="s">
        <v>112</v>
      </c>
      <c r="T381" s="2" t="s">
        <v>111</v>
      </c>
      <c r="U381" s="2" t="b">
        <v>1</v>
      </c>
      <c r="V381" s="2" t="s">
        <v>113</v>
      </c>
      <c r="W381" s="1" t="s">
        <v>112</v>
      </c>
      <c r="X381" s="1" t="s">
        <v>138</v>
      </c>
      <c r="Y381" s="2" t="s">
        <v>112</v>
      </c>
      <c r="Z381" s="2" t="s">
        <v>111</v>
      </c>
      <c r="AA381" s="2" t="s">
        <v>112</v>
      </c>
      <c r="AB381" s="2">
        <v>15</v>
      </c>
      <c r="AC381" s="1" t="s">
        <v>111</v>
      </c>
      <c r="AF381" s="1" t="s">
        <v>111</v>
      </c>
      <c r="AJ381" s="1" t="s">
        <v>115</v>
      </c>
      <c r="AK381" s="1" t="s">
        <v>129</v>
      </c>
      <c r="AO381" s="1" t="s">
        <v>237</v>
      </c>
      <c r="AS381" s="1" t="s">
        <v>118</v>
      </c>
      <c r="AU381" s="1" t="s">
        <v>238</v>
      </c>
      <c r="AX381" s="1">
        <v>60</v>
      </c>
      <c r="BJ381" s="1" t="s">
        <v>111</v>
      </c>
      <c r="BN381" s="1" t="s">
        <v>111</v>
      </c>
      <c r="BQ381" s="1" t="s">
        <v>121</v>
      </c>
      <c r="BR381" s="1" t="s">
        <v>122</v>
      </c>
      <c r="BS381" s="1" t="s">
        <v>111</v>
      </c>
      <c r="BT381" s="34" t="s">
        <v>1916</v>
      </c>
      <c r="BU381" s="34" t="s">
        <v>1917</v>
      </c>
      <c r="BV381" s="9">
        <v>44333</v>
      </c>
      <c r="BW381" s="34" t="s">
        <v>1918</v>
      </c>
      <c r="BY381" s="2" t="s">
        <v>174</v>
      </c>
      <c r="BZ381" s="2" t="s">
        <v>124</v>
      </c>
      <c r="CA381" s="2">
        <v>2</v>
      </c>
      <c r="CB381" s="1" t="s">
        <v>505</v>
      </c>
      <c r="CC381" s="2" t="s">
        <v>113</v>
      </c>
      <c r="CD381" s="1" t="b">
        <v>0</v>
      </c>
      <c r="CE381" s="1" t="b">
        <v>0</v>
      </c>
      <c r="CF381" s="1" t="b">
        <f t="shared" si="157"/>
        <v>0</v>
      </c>
      <c r="CG381" s="1" t="b">
        <f t="shared" si="158"/>
        <v>0</v>
      </c>
      <c r="CH381" s="1" t="b">
        <f t="shared" si="159"/>
        <v>0</v>
      </c>
      <c r="CI381" s="1" t="b">
        <f t="shared" si="160"/>
        <v>0</v>
      </c>
      <c r="CJ381" s="1" t="b">
        <f t="shared" si="161"/>
        <v>0</v>
      </c>
      <c r="CK381" s="1" t="b">
        <f t="shared" si="162"/>
        <v>0</v>
      </c>
      <c r="CL381" s="1" t="b">
        <f t="shared" si="163"/>
        <v>1</v>
      </c>
      <c r="CM381" s="1" t="b">
        <f t="shared" si="164"/>
        <v>0</v>
      </c>
      <c r="CN381" s="1" t="b">
        <f t="shared" si="165"/>
        <v>0</v>
      </c>
      <c r="CO381" s="2" t="b">
        <f t="shared" si="166"/>
        <v>0</v>
      </c>
      <c r="CP381" s="2" t="b">
        <f t="shared" si="167"/>
        <v>0</v>
      </c>
      <c r="CQ381" s="2" t="b">
        <f t="shared" si="168"/>
        <v>1</v>
      </c>
      <c r="CR381" s="6" t="str">
        <f t="shared" si="169"/>
        <v>Male</v>
      </c>
      <c r="CS381" s="7">
        <f t="shared" si="170"/>
        <v>1</v>
      </c>
      <c r="CT381" s="7">
        <f t="shared" si="171"/>
        <v>0</v>
      </c>
      <c r="CU381" s="7">
        <f t="shared" si="172"/>
        <v>0</v>
      </c>
      <c r="CV381" s="7">
        <f t="shared" si="173"/>
        <v>1</v>
      </c>
      <c r="CW381" s="7">
        <f t="shared" si="188"/>
        <v>0</v>
      </c>
      <c r="CX381" s="1" t="b">
        <f t="shared" si="189"/>
        <v>0</v>
      </c>
      <c r="CY381" s="1" t="b">
        <f t="shared" si="190"/>
        <v>0</v>
      </c>
      <c r="DE381" s="4"/>
      <c r="DF381" s="4"/>
      <c r="DG381" s="1" t="b">
        <f t="shared" si="185"/>
        <v>0</v>
      </c>
    </row>
    <row r="382" spans="1:131" x14ac:dyDescent="0.35">
      <c r="A382" s="2">
        <v>221</v>
      </c>
      <c r="B382" s="1" t="s">
        <v>13809</v>
      </c>
      <c r="C382" s="9">
        <v>44333</v>
      </c>
      <c r="D382" s="10" t="s">
        <v>13809</v>
      </c>
      <c r="E382" s="1" t="e">
        <f>ROUND((C382-D382)/365,0)</f>
        <v>#VALUE!</v>
      </c>
      <c r="F382" s="1" t="s">
        <v>127</v>
      </c>
      <c r="G382" s="1" t="s">
        <v>13809</v>
      </c>
      <c r="H382" s="1" t="s">
        <v>13809</v>
      </c>
      <c r="I382" s="9">
        <v>44258</v>
      </c>
      <c r="J382" s="2" t="s">
        <v>109</v>
      </c>
      <c r="K382" s="2" t="s">
        <v>13809</v>
      </c>
      <c r="L382" s="9">
        <v>44279</v>
      </c>
      <c r="M382" s="2" t="s">
        <v>109</v>
      </c>
      <c r="N382" s="2" t="s">
        <v>13809</v>
      </c>
      <c r="O382" s="2" t="s">
        <v>110</v>
      </c>
      <c r="P382" s="2" t="s">
        <v>111</v>
      </c>
      <c r="S382" s="2" t="s">
        <v>112</v>
      </c>
      <c r="T382" s="2" t="s">
        <v>112</v>
      </c>
      <c r="U382" s="2" t="b">
        <f>OR(S382="yes",T382="yes")</f>
        <v>1</v>
      </c>
      <c r="V382" s="2" t="s">
        <v>113</v>
      </c>
      <c r="W382" s="1" t="s">
        <v>112</v>
      </c>
      <c r="X382" s="1" t="s">
        <v>114</v>
      </c>
      <c r="Y382" s="2" t="s">
        <v>112</v>
      </c>
      <c r="Z382" s="2" t="s">
        <v>111</v>
      </c>
      <c r="AA382" s="2" t="s">
        <v>112</v>
      </c>
      <c r="AB382" s="2">
        <v>3</v>
      </c>
      <c r="AC382" s="1" t="s">
        <v>111</v>
      </c>
      <c r="AF382" s="1" t="s">
        <v>111</v>
      </c>
      <c r="AK382" s="1" t="s">
        <v>129</v>
      </c>
      <c r="AO382" s="1" t="s">
        <v>221</v>
      </c>
      <c r="AS382" s="1" t="s">
        <v>118</v>
      </c>
      <c r="AU382" s="1" t="s">
        <v>132</v>
      </c>
      <c r="AZ382" s="1" t="s">
        <v>222</v>
      </c>
      <c r="BC382" s="1">
        <v>388</v>
      </c>
      <c r="BI382" s="1" t="s">
        <v>112</v>
      </c>
      <c r="BJ382" s="1" t="s">
        <v>112</v>
      </c>
      <c r="BK382" s="1" t="s">
        <v>112</v>
      </c>
      <c r="BL382" s="1" t="s">
        <v>226</v>
      </c>
      <c r="BQ382" s="1" t="s">
        <v>121</v>
      </c>
      <c r="BR382" s="1" t="s">
        <v>122</v>
      </c>
      <c r="BS382" s="1" t="s">
        <v>112</v>
      </c>
      <c r="BU382" s="34" t="s">
        <v>1919</v>
      </c>
      <c r="BV382" s="9">
        <v>44334</v>
      </c>
      <c r="BW382" s="34" t="s">
        <v>1920</v>
      </c>
      <c r="BX382" s="2" t="s">
        <v>111</v>
      </c>
      <c r="BY382" s="2" t="s">
        <v>123</v>
      </c>
      <c r="BZ382" s="2" t="s">
        <v>124</v>
      </c>
      <c r="CA382" s="2">
        <v>2</v>
      </c>
      <c r="CB382" s="1" t="s">
        <v>258</v>
      </c>
      <c r="CC382" s="2" t="s">
        <v>126</v>
      </c>
      <c r="CD382" s="1" t="e">
        <f t="shared" ref="CD382:CD418" si="191">AND(E382&lt;30,NOT(E382="."),NOT(E382=""))</f>
        <v>#VALUE!</v>
      </c>
      <c r="CE382" s="1" t="e">
        <f t="shared" ref="CE382:CE418" si="192">AND(E382&lt;18,NOT(E382="."),NOT(E382=""))</f>
        <v>#VALUE!</v>
      </c>
      <c r="CF382" s="1" t="e">
        <f t="shared" si="157"/>
        <v>#VALUE!</v>
      </c>
      <c r="CG382" s="1" t="e">
        <f t="shared" si="158"/>
        <v>#VALUE!</v>
      </c>
      <c r="CH382" s="1" t="e">
        <f t="shared" si="159"/>
        <v>#VALUE!</v>
      </c>
      <c r="CI382" s="1" t="e">
        <f t="shared" si="160"/>
        <v>#VALUE!</v>
      </c>
      <c r="CJ382" s="1" t="e">
        <f t="shared" si="161"/>
        <v>#VALUE!</v>
      </c>
      <c r="CK382" s="1" t="e">
        <f t="shared" si="162"/>
        <v>#VALUE!</v>
      </c>
      <c r="CL382" s="1" t="e">
        <f t="shared" si="163"/>
        <v>#VALUE!</v>
      </c>
      <c r="CM382" s="1" t="e">
        <f t="shared" si="164"/>
        <v>#VALUE!</v>
      </c>
      <c r="CN382" s="1" t="e">
        <f t="shared" si="165"/>
        <v>#VALUE!</v>
      </c>
      <c r="CO382" s="2" t="b">
        <f t="shared" si="166"/>
        <v>1</v>
      </c>
      <c r="CP382" s="2" t="b">
        <f t="shared" si="167"/>
        <v>1</v>
      </c>
      <c r="CQ382" s="2" t="b">
        <f t="shared" si="168"/>
        <v>0</v>
      </c>
      <c r="CR382" s="6" t="str">
        <f t="shared" si="169"/>
        <v>Male</v>
      </c>
      <c r="CS382" s="7">
        <f t="shared" si="170"/>
        <v>1</v>
      </c>
      <c r="CT382" s="7">
        <f t="shared" si="171"/>
        <v>0</v>
      </c>
      <c r="CU382" s="7">
        <f t="shared" si="172"/>
        <v>0</v>
      </c>
      <c r="CV382" s="7">
        <f t="shared" si="173"/>
        <v>1</v>
      </c>
      <c r="CW382" s="7">
        <f t="shared" si="188"/>
        <v>0</v>
      </c>
      <c r="CX382" s="1" t="e">
        <f t="shared" si="189"/>
        <v>#VALUE!</v>
      </c>
      <c r="CY382" s="1" t="e">
        <f t="shared" si="190"/>
        <v>#VALUE!</v>
      </c>
      <c r="DG382" s="1" t="e">
        <f t="shared" si="185"/>
        <v>#VALUE!</v>
      </c>
    </row>
    <row r="383" spans="1:131" ht="43.5" x14ac:dyDescent="0.35">
      <c r="A383" s="2">
        <v>1282</v>
      </c>
      <c r="B383" s="1" t="s">
        <v>13809</v>
      </c>
      <c r="C383" s="9">
        <v>44334</v>
      </c>
      <c r="D383" s="10" t="s">
        <v>13809</v>
      </c>
      <c r="E383" s="1" t="e">
        <f>ROUND((C383-D383)/365,0)</f>
        <v>#VALUE!</v>
      </c>
      <c r="F383" s="1" t="s">
        <v>127</v>
      </c>
      <c r="G383" s="1" t="s">
        <v>13809</v>
      </c>
      <c r="H383" s="1" t="s">
        <v>13809</v>
      </c>
      <c r="I383" s="9">
        <v>44308</v>
      </c>
      <c r="J383" s="2" t="s">
        <v>109</v>
      </c>
      <c r="K383" s="2" t="s">
        <v>13809</v>
      </c>
      <c r="L383" s="9">
        <v>44330</v>
      </c>
      <c r="M383" s="2" t="s">
        <v>109</v>
      </c>
      <c r="N383" s="2" t="s">
        <v>13809</v>
      </c>
      <c r="O383" s="2" t="s">
        <v>110</v>
      </c>
      <c r="P383" s="2" t="s">
        <v>111</v>
      </c>
      <c r="S383" s="2" t="s">
        <v>112</v>
      </c>
      <c r="T383" s="2" t="s">
        <v>111</v>
      </c>
      <c r="U383" s="2" t="b">
        <f>OR(S383="yes",T383="yes")</f>
        <v>1</v>
      </c>
      <c r="V383" s="2" t="s">
        <v>113</v>
      </c>
      <c r="W383" s="1" t="s">
        <v>112</v>
      </c>
      <c r="X383" s="1" t="s">
        <v>110</v>
      </c>
      <c r="Y383" s="2" t="s">
        <v>112</v>
      </c>
      <c r="Z383" s="2" t="s">
        <v>111</v>
      </c>
      <c r="AA383" s="2" t="s">
        <v>112</v>
      </c>
      <c r="AB383" s="2">
        <v>1</v>
      </c>
      <c r="AC383" s="1" t="s">
        <v>111</v>
      </c>
      <c r="AF383" s="1" t="s">
        <v>111</v>
      </c>
      <c r="AJ383" s="1" t="s">
        <v>115</v>
      </c>
      <c r="AK383" s="1" t="s">
        <v>129</v>
      </c>
      <c r="AO383" s="1" t="s">
        <v>130</v>
      </c>
      <c r="AS383" s="1" t="s">
        <v>118</v>
      </c>
      <c r="AU383" s="1" t="s">
        <v>243</v>
      </c>
      <c r="AZ383" s="1" t="s">
        <v>338</v>
      </c>
      <c r="BA383" s="1" t="s">
        <v>1921</v>
      </c>
      <c r="BD383" s="1" t="s">
        <v>1922</v>
      </c>
      <c r="BF383" s="1" t="s">
        <v>1923</v>
      </c>
      <c r="BG383" s="1" t="s">
        <v>1924</v>
      </c>
      <c r="BH383" s="1" t="s">
        <v>1925</v>
      </c>
      <c r="BJ383" s="1" t="s">
        <v>112</v>
      </c>
      <c r="BK383" s="1" t="s">
        <v>112</v>
      </c>
      <c r="BL383" s="1" t="s">
        <v>1280</v>
      </c>
      <c r="BQ383" s="1" t="s">
        <v>121</v>
      </c>
      <c r="BR383" s="1" t="s">
        <v>122</v>
      </c>
      <c r="BS383" s="1" t="s">
        <v>112</v>
      </c>
      <c r="BU383" s="34" t="s">
        <v>1926</v>
      </c>
      <c r="BV383" s="9">
        <v>44369</v>
      </c>
      <c r="BW383" s="34" t="s">
        <v>1927</v>
      </c>
      <c r="BX383" s="2" t="s">
        <v>111</v>
      </c>
      <c r="BY383" s="2" t="s">
        <v>123</v>
      </c>
      <c r="BZ383" s="2" t="s">
        <v>124</v>
      </c>
      <c r="CA383" s="2">
        <v>2</v>
      </c>
      <c r="CB383" s="1" t="s">
        <v>247</v>
      </c>
      <c r="CC383" s="2" t="s">
        <v>126</v>
      </c>
      <c r="CD383" s="1" t="e">
        <f t="shared" si="191"/>
        <v>#VALUE!</v>
      </c>
      <c r="CE383" s="1" t="e">
        <f t="shared" si="192"/>
        <v>#VALUE!</v>
      </c>
      <c r="CF383" s="1" t="e">
        <f t="shared" si="157"/>
        <v>#VALUE!</v>
      </c>
      <c r="CG383" s="1" t="e">
        <f t="shared" si="158"/>
        <v>#VALUE!</v>
      </c>
      <c r="CH383" s="1" t="e">
        <f t="shared" si="159"/>
        <v>#VALUE!</v>
      </c>
      <c r="CI383" s="1" t="e">
        <f t="shared" si="160"/>
        <v>#VALUE!</v>
      </c>
      <c r="CJ383" s="1" t="e">
        <f t="shared" si="161"/>
        <v>#VALUE!</v>
      </c>
      <c r="CK383" s="1" t="e">
        <f t="shared" si="162"/>
        <v>#VALUE!</v>
      </c>
      <c r="CL383" s="1" t="e">
        <f t="shared" si="163"/>
        <v>#VALUE!</v>
      </c>
      <c r="CM383" s="1" t="e">
        <f t="shared" si="164"/>
        <v>#VALUE!</v>
      </c>
      <c r="CN383" s="1" t="e">
        <f t="shared" si="165"/>
        <v>#VALUE!</v>
      </c>
      <c r="CO383" s="2" t="b">
        <f t="shared" si="166"/>
        <v>1</v>
      </c>
      <c r="CP383" s="2" t="b">
        <f t="shared" si="167"/>
        <v>1</v>
      </c>
      <c r="CQ383" s="2" t="b">
        <f t="shared" si="168"/>
        <v>0</v>
      </c>
      <c r="CR383" s="6" t="str">
        <f t="shared" si="169"/>
        <v>Male</v>
      </c>
      <c r="CS383" s="7">
        <f t="shared" si="170"/>
        <v>1</v>
      </c>
      <c r="CT383" s="7">
        <f t="shared" si="171"/>
        <v>0</v>
      </c>
      <c r="CU383" s="7">
        <f t="shared" si="172"/>
        <v>0</v>
      </c>
      <c r="CV383" s="7">
        <f t="shared" si="173"/>
        <v>1</v>
      </c>
      <c r="CW383" s="7">
        <f t="shared" si="188"/>
        <v>0</v>
      </c>
      <c r="CX383" s="1" t="e">
        <f t="shared" si="189"/>
        <v>#VALUE!</v>
      </c>
      <c r="CY383" s="1" t="e">
        <f t="shared" si="190"/>
        <v>#VALUE!</v>
      </c>
      <c r="DG383" s="1" t="e">
        <f t="shared" si="185"/>
        <v>#VALUE!</v>
      </c>
      <c r="DH383" s="4"/>
      <c r="DI383" s="4"/>
      <c r="DJ383" s="4"/>
      <c r="DK383" s="4"/>
      <c r="DL383" s="4"/>
      <c r="DM383" s="4"/>
      <c r="DN383" s="4"/>
      <c r="DO383" s="4"/>
      <c r="DP383" s="4"/>
      <c r="DQ383" s="4"/>
      <c r="DR383" s="4"/>
      <c r="DS383" s="4"/>
      <c r="DT383" s="4"/>
      <c r="DU383" s="4"/>
      <c r="DV383" s="4"/>
      <c r="DW383" s="4"/>
      <c r="DX383" s="4"/>
      <c r="DY383" s="4"/>
      <c r="DZ383" s="4"/>
      <c r="EA383" s="4"/>
    </row>
    <row r="384" spans="1:131" x14ac:dyDescent="0.35">
      <c r="A384" s="2">
        <v>160</v>
      </c>
      <c r="B384" s="1" t="s">
        <v>13809</v>
      </c>
      <c r="C384" s="9">
        <v>44334</v>
      </c>
      <c r="D384" s="10" t="s">
        <v>13809</v>
      </c>
      <c r="E384" s="1" t="e">
        <f>ROUND((C384-D384)/365,0)</f>
        <v>#VALUE!</v>
      </c>
      <c r="F384" s="1" t="s">
        <v>127</v>
      </c>
      <c r="G384" s="1" t="s">
        <v>13809</v>
      </c>
      <c r="H384" s="1" t="s">
        <v>13809</v>
      </c>
      <c r="K384" s="2" t="s">
        <v>13809</v>
      </c>
      <c r="L384" s="9">
        <v>44327</v>
      </c>
      <c r="M384" s="2" t="s">
        <v>128</v>
      </c>
      <c r="N384" s="2" t="s">
        <v>13809</v>
      </c>
      <c r="O384" s="2" t="s">
        <v>110</v>
      </c>
      <c r="P384" s="2" t="s">
        <v>111</v>
      </c>
      <c r="S384" s="2" t="s">
        <v>111</v>
      </c>
      <c r="T384" s="2" t="s">
        <v>112</v>
      </c>
      <c r="U384" s="2" t="b">
        <f>OR(S384="yes",T384="yes")</f>
        <v>1</v>
      </c>
      <c r="V384" s="2" t="s">
        <v>113</v>
      </c>
      <c r="W384" s="1" t="s">
        <v>112</v>
      </c>
      <c r="X384" s="1" t="s">
        <v>138</v>
      </c>
      <c r="Y384" s="2" t="s">
        <v>112</v>
      </c>
      <c r="Z384" s="2" t="s">
        <v>111</v>
      </c>
      <c r="AA384" s="2" t="s">
        <v>112</v>
      </c>
      <c r="AB384" s="2">
        <v>2</v>
      </c>
      <c r="AK384" s="1" t="s">
        <v>150</v>
      </c>
      <c r="AO384" s="1" t="s">
        <v>117</v>
      </c>
      <c r="AS384" s="1" t="s">
        <v>118</v>
      </c>
      <c r="AU384" s="1" t="s">
        <v>132</v>
      </c>
      <c r="AZ384" s="1" t="s">
        <v>222</v>
      </c>
      <c r="BC384" s="1" t="s">
        <v>1928</v>
      </c>
      <c r="BI384" s="1" t="s">
        <v>112</v>
      </c>
      <c r="BJ384" s="1" t="s">
        <v>112</v>
      </c>
      <c r="BK384" s="1" t="s">
        <v>112</v>
      </c>
      <c r="BL384" s="1" t="s">
        <v>142</v>
      </c>
      <c r="BQ384" s="1" t="s">
        <v>121</v>
      </c>
      <c r="BR384" s="1" t="s">
        <v>122</v>
      </c>
      <c r="BS384" s="1" t="s">
        <v>112</v>
      </c>
      <c r="BX384" s="2" t="s">
        <v>111</v>
      </c>
      <c r="BY384" s="2" t="s">
        <v>156</v>
      </c>
      <c r="BZ384" s="2" t="s">
        <v>124</v>
      </c>
      <c r="CA384" s="2">
        <v>2</v>
      </c>
      <c r="CB384" s="1" t="s">
        <v>751</v>
      </c>
      <c r="CC384" s="2" t="s">
        <v>126</v>
      </c>
      <c r="CD384" s="1" t="e">
        <f t="shared" si="191"/>
        <v>#VALUE!</v>
      </c>
      <c r="CE384" s="1" t="e">
        <f t="shared" si="192"/>
        <v>#VALUE!</v>
      </c>
      <c r="CF384" s="1" t="e">
        <f t="shared" si="157"/>
        <v>#VALUE!</v>
      </c>
      <c r="CG384" s="1" t="e">
        <f t="shared" si="158"/>
        <v>#VALUE!</v>
      </c>
      <c r="CH384" s="1" t="e">
        <f t="shared" si="159"/>
        <v>#VALUE!</v>
      </c>
      <c r="CI384" s="1" t="e">
        <f t="shared" si="160"/>
        <v>#VALUE!</v>
      </c>
      <c r="CJ384" s="1" t="e">
        <f t="shared" si="161"/>
        <v>#VALUE!</v>
      </c>
      <c r="CK384" s="1" t="e">
        <f t="shared" si="162"/>
        <v>#VALUE!</v>
      </c>
      <c r="CL384" s="1" t="e">
        <f t="shared" si="163"/>
        <v>#VALUE!</v>
      </c>
      <c r="CM384" s="1" t="e">
        <f t="shared" si="164"/>
        <v>#VALUE!</v>
      </c>
      <c r="CN384" s="1" t="e">
        <f t="shared" si="165"/>
        <v>#VALUE!</v>
      </c>
      <c r="CO384" s="2" t="b">
        <f t="shared" si="166"/>
        <v>1</v>
      </c>
      <c r="CP384" s="2" t="b">
        <f t="shared" si="167"/>
        <v>1</v>
      </c>
      <c r="CQ384" s="2" t="b">
        <f t="shared" si="168"/>
        <v>0</v>
      </c>
      <c r="CR384" s="6" t="str">
        <f t="shared" si="169"/>
        <v>Male</v>
      </c>
      <c r="CS384" s="7">
        <f t="shared" si="170"/>
        <v>0</v>
      </c>
      <c r="CT384" s="7">
        <f t="shared" si="171"/>
        <v>0</v>
      </c>
      <c r="CU384" s="7">
        <f t="shared" si="172"/>
        <v>0</v>
      </c>
      <c r="CV384" s="7">
        <f t="shared" si="173"/>
        <v>0</v>
      </c>
      <c r="CW384" s="7">
        <f t="shared" si="188"/>
        <v>1</v>
      </c>
      <c r="CX384" s="1" t="e">
        <f t="shared" si="189"/>
        <v>#VALUE!</v>
      </c>
      <c r="CY384" s="1" t="e">
        <f t="shared" si="190"/>
        <v>#VALUE!</v>
      </c>
      <c r="DG384" s="1" t="e">
        <f t="shared" si="185"/>
        <v>#VALUE!</v>
      </c>
    </row>
    <row r="385" spans="1:131" ht="72.5" x14ac:dyDescent="0.35">
      <c r="A385" s="2">
        <v>161</v>
      </c>
      <c r="B385" s="1" t="s">
        <v>13809</v>
      </c>
      <c r="C385" s="9">
        <v>44334</v>
      </c>
      <c r="D385" s="10" t="s">
        <v>13809</v>
      </c>
      <c r="E385" s="1" t="e">
        <f>ROUND((C385-D385)/365,0)</f>
        <v>#VALUE!</v>
      </c>
      <c r="F385" s="1" t="s">
        <v>127</v>
      </c>
      <c r="G385" s="1" t="s">
        <v>13809</v>
      </c>
      <c r="H385" s="1" t="s">
        <v>13809</v>
      </c>
      <c r="K385" s="2" t="s">
        <v>13809</v>
      </c>
      <c r="L385" s="9">
        <v>44346</v>
      </c>
      <c r="M385" s="2" t="s">
        <v>109</v>
      </c>
      <c r="N385" s="2" t="s">
        <v>13809</v>
      </c>
      <c r="O385" s="2" t="s">
        <v>110</v>
      </c>
      <c r="P385" s="2" t="s">
        <v>111</v>
      </c>
      <c r="S385" s="2" t="s">
        <v>111</v>
      </c>
      <c r="T385" s="2" t="s">
        <v>112</v>
      </c>
      <c r="U385" s="2" t="b">
        <f>OR(S385="yes",T385="yes")</f>
        <v>1</v>
      </c>
      <c r="V385" s="2" t="s">
        <v>113</v>
      </c>
      <c r="W385" s="1" t="s">
        <v>112</v>
      </c>
      <c r="X385" s="1" t="s">
        <v>110</v>
      </c>
      <c r="Y385" s="2" t="s">
        <v>112</v>
      </c>
      <c r="AA385" s="2" t="s">
        <v>112</v>
      </c>
      <c r="AB385" s="2">
        <v>2</v>
      </c>
      <c r="AF385" s="1" t="s">
        <v>111</v>
      </c>
      <c r="AK385" s="1" t="s">
        <v>201</v>
      </c>
      <c r="AN385" s="1" t="s">
        <v>1308</v>
      </c>
      <c r="AO385" s="1" t="s">
        <v>679</v>
      </c>
      <c r="AP385" s="1" t="s">
        <v>420</v>
      </c>
      <c r="AQ385" s="1" t="s">
        <v>1929</v>
      </c>
      <c r="AS385" s="1" t="s">
        <v>118</v>
      </c>
      <c r="AT385" s="1" t="s">
        <v>112</v>
      </c>
      <c r="AZ385" s="1" t="s">
        <v>155</v>
      </c>
      <c r="BA385" s="1" t="s">
        <v>1930</v>
      </c>
      <c r="BI385" s="1" t="s">
        <v>112</v>
      </c>
      <c r="BJ385" s="1" t="s">
        <v>112</v>
      </c>
      <c r="BK385" s="1" t="s">
        <v>112</v>
      </c>
      <c r="BL385" s="1" t="s">
        <v>142</v>
      </c>
      <c r="BQ385" s="1" t="s">
        <v>121</v>
      </c>
      <c r="BR385" s="1" t="s">
        <v>122</v>
      </c>
      <c r="BS385" s="1" t="s">
        <v>112</v>
      </c>
      <c r="BW385" s="34" t="s">
        <v>1931</v>
      </c>
      <c r="BX385" s="2" t="s">
        <v>111</v>
      </c>
      <c r="BY385" s="2" t="s">
        <v>123</v>
      </c>
      <c r="BZ385" s="2" t="s">
        <v>124</v>
      </c>
      <c r="CA385" s="2">
        <v>2</v>
      </c>
      <c r="CB385" s="1" t="s">
        <v>751</v>
      </c>
      <c r="CC385" s="2" t="s">
        <v>126</v>
      </c>
      <c r="CD385" s="1" t="e">
        <f t="shared" si="191"/>
        <v>#VALUE!</v>
      </c>
      <c r="CE385" s="1" t="e">
        <f t="shared" si="192"/>
        <v>#VALUE!</v>
      </c>
      <c r="CF385" s="1" t="e">
        <f t="shared" si="157"/>
        <v>#VALUE!</v>
      </c>
      <c r="CG385" s="1" t="e">
        <f t="shared" si="158"/>
        <v>#VALUE!</v>
      </c>
      <c r="CH385" s="1" t="e">
        <f t="shared" si="159"/>
        <v>#VALUE!</v>
      </c>
      <c r="CI385" s="1" t="e">
        <f t="shared" si="160"/>
        <v>#VALUE!</v>
      </c>
      <c r="CJ385" s="1" t="e">
        <f t="shared" si="161"/>
        <v>#VALUE!</v>
      </c>
      <c r="CK385" s="1" t="e">
        <f t="shared" si="162"/>
        <v>#VALUE!</v>
      </c>
      <c r="CL385" s="1" t="e">
        <f t="shared" si="163"/>
        <v>#VALUE!</v>
      </c>
      <c r="CM385" s="1" t="e">
        <f t="shared" si="164"/>
        <v>#VALUE!</v>
      </c>
      <c r="CN385" s="1" t="e">
        <f t="shared" si="165"/>
        <v>#VALUE!</v>
      </c>
      <c r="CO385" s="2" t="b">
        <f t="shared" si="166"/>
        <v>1</v>
      </c>
      <c r="CP385" s="2" t="b">
        <f t="shared" si="167"/>
        <v>1</v>
      </c>
      <c r="CQ385" s="2" t="b">
        <f t="shared" si="168"/>
        <v>0</v>
      </c>
      <c r="CR385" s="6" t="str">
        <f t="shared" si="169"/>
        <v>Male</v>
      </c>
      <c r="CS385" s="7">
        <f t="shared" si="170"/>
        <v>0</v>
      </c>
      <c r="CT385" s="7">
        <f t="shared" si="171"/>
        <v>0</v>
      </c>
      <c r="CU385" s="7">
        <f t="shared" si="172"/>
        <v>0</v>
      </c>
      <c r="CV385" s="7">
        <f t="shared" si="173"/>
        <v>1</v>
      </c>
      <c r="CW385" s="7">
        <f t="shared" si="188"/>
        <v>0</v>
      </c>
      <c r="CX385" s="1" t="e">
        <f t="shared" si="189"/>
        <v>#VALUE!</v>
      </c>
      <c r="CY385" s="1" t="e">
        <f t="shared" si="190"/>
        <v>#VALUE!</v>
      </c>
      <c r="DG385" s="1" t="e">
        <f t="shared" si="185"/>
        <v>#VALUE!</v>
      </c>
    </row>
    <row r="386" spans="1:131" ht="87" x14ac:dyDescent="0.35">
      <c r="B386" s="1" t="s">
        <v>13809</v>
      </c>
      <c r="C386" s="9">
        <v>44334</v>
      </c>
      <c r="D386" s="10" t="s">
        <v>13809</v>
      </c>
      <c r="E386" s="1">
        <v>54</v>
      </c>
      <c r="F386" s="1" t="s">
        <v>108</v>
      </c>
      <c r="G386" s="1" t="s">
        <v>13809</v>
      </c>
      <c r="H386" s="1" t="s">
        <v>13809</v>
      </c>
      <c r="I386" s="2" t="s">
        <v>183</v>
      </c>
      <c r="K386" s="2" t="s">
        <v>13809</v>
      </c>
      <c r="L386" s="9">
        <v>44323</v>
      </c>
      <c r="M386" s="2" t="s">
        <v>109</v>
      </c>
      <c r="N386" s="2" t="s">
        <v>13809</v>
      </c>
      <c r="O386" s="2" t="s">
        <v>110</v>
      </c>
      <c r="P386" s="2" t="s">
        <v>111</v>
      </c>
      <c r="S386" s="2" t="s">
        <v>112</v>
      </c>
      <c r="T386" s="2" t="s">
        <v>111</v>
      </c>
      <c r="U386" s="2" t="b">
        <v>1</v>
      </c>
      <c r="V386" s="2" t="s">
        <v>113</v>
      </c>
      <c r="W386" s="1" t="s">
        <v>112</v>
      </c>
      <c r="X386" s="1" t="s">
        <v>114</v>
      </c>
      <c r="Y386" s="2" t="s">
        <v>112</v>
      </c>
      <c r="Z386" s="2" t="s">
        <v>111</v>
      </c>
      <c r="AA386" s="2" t="s">
        <v>112</v>
      </c>
      <c r="AB386" s="2">
        <v>1</v>
      </c>
      <c r="AC386" s="1" t="s">
        <v>111</v>
      </c>
      <c r="AK386" s="1" t="s">
        <v>150</v>
      </c>
      <c r="AO386" s="1" t="s">
        <v>130</v>
      </c>
      <c r="AS386" s="1" t="s">
        <v>249</v>
      </c>
      <c r="AU386" s="1" t="s">
        <v>177</v>
      </c>
      <c r="AX386" s="1">
        <v>35</v>
      </c>
      <c r="AZ386" s="1" t="s">
        <v>1463</v>
      </c>
      <c r="BC386" s="1">
        <v>15</v>
      </c>
      <c r="BE386" s="1">
        <v>248</v>
      </c>
      <c r="BJ386" s="1" t="s">
        <v>112</v>
      </c>
      <c r="BQ386" s="1" t="s">
        <v>121</v>
      </c>
      <c r="BU386" s="34" t="s">
        <v>1932</v>
      </c>
      <c r="BV386" s="9">
        <v>44425</v>
      </c>
      <c r="BW386" s="34" t="s">
        <v>1933</v>
      </c>
      <c r="BX386" s="2" t="s">
        <v>111</v>
      </c>
      <c r="BY386" s="2" t="s">
        <v>156</v>
      </c>
      <c r="BZ386" s="2" t="s">
        <v>124</v>
      </c>
      <c r="CA386" s="2">
        <v>2</v>
      </c>
      <c r="CB386" s="1" t="s">
        <v>258</v>
      </c>
      <c r="CC386" s="2" t="s">
        <v>126</v>
      </c>
      <c r="CD386" s="1" t="b">
        <f t="shared" si="191"/>
        <v>0</v>
      </c>
      <c r="CE386" s="1" t="b">
        <f t="shared" si="192"/>
        <v>0</v>
      </c>
      <c r="CF386" s="1" t="b">
        <f t="shared" ref="CF386:CF449" si="193">AND(E386&gt;4,E386&lt;12,NOT(E386=""),NOT(E386="."))</f>
        <v>0</v>
      </c>
      <c r="CG386" s="1" t="b">
        <f t="shared" ref="CG386:CG449" si="194">AND(E386&gt;11,E386&lt;16,NOT(E386=""),NOT(E386="."))</f>
        <v>0</v>
      </c>
      <c r="CH386" s="1" t="b">
        <f t="shared" ref="CH386:CH449" si="195">AND(E386&gt;15,E386&lt;18)</f>
        <v>0</v>
      </c>
      <c r="CI386" s="1" t="b">
        <f t="shared" ref="CI386:CI449" si="196">AND(E386&gt;17,E386&lt;25)</f>
        <v>0</v>
      </c>
      <c r="CJ386" s="1" t="b">
        <f t="shared" ref="CJ386:CJ449" si="197">AND(E386&gt;24,E386&lt;30)</f>
        <v>0</v>
      </c>
      <c r="CK386" s="1" t="b">
        <f t="shared" ref="CK386:CK449" si="198">AND(E386&gt;29,E386&lt;40)</f>
        <v>0</v>
      </c>
      <c r="CL386" s="1" t="b">
        <f t="shared" ref="CL386:CL449" si="199">AND(E386&gt;39,E386&lt;50)</f>
        <v>0</v>
      </c>
      <c r="CM386" s="1" t="b">
        <f t="shared" ref="CM386:CM449" si="200">AND(E386&gt;49,E386&lt;65)</f>
        <v>1</v>
      </c>
      <c r="CN386" s="1" t="b">
        <f t="shared" ref="CN386:CN449" si="201">AND(E386&gt;64,NOT(E386="."),NOT(E386=""))</f>
        <v>0</v>
      </c>
      <c r="CO386" s="2" t="b">
        <f t="shared" ref="CO386:CO449" si="202">AND(AB386&lt;7,NOT(AB386="."),NOT(AB386=""))</f>
        <v>1</v>
      </c>
      <c r="CP386" s="2" t="b">
        <f t="shared" ref="CP386:CP449" si="203">AND(AB386&lt;8,NOT(AB386="."),NOT(AB386=""))</f>
        <v>1</v>
      </c>
      <c r="CQ386" s="2" t="b">
        <f t="shared" ref="CQ386:CQ449" si="204">AND(AB386&gt;7,AB386&lt;22,NOT(AB386=""),NOT(AB386="."))</f>
        <v>0</v>
      </c>
      <c r="CR386" s="6" t="str">
        <f t="shared" ref="CR386:CR449" si="205">F386</f>
        <v>Female</v>
      </c>
      <c r="CS386" s="7">
        <f t="shared" ref="CS386:CS449" si="206">COUNTIF(J386,"=*pfizer*")</f>
        <v>0</v>
      </c>
      <c r="CT386" s="7">
        <f t="shared" ref="CT386:CT449" si="207">COUNTIF(J386,"=*moderna*")</f>
        <v>0</v>
      </c>
      <c r="CU386" s="7">
        <f t="shared" ref="CU386:CU449" si="208">COUNTIF(J386,"=*janssen*")</f>
        <v>0</v>
      </c>
      <c r="CV386" s="7">
        <f t="shared" ref="CV386:CV449" si="209">COUNTIF(M386,"=*pfizer*")</f>
        <v>1</v>
      </c>
      <c r="CW386" s="7">
        <f t="shared" si="188"/>
        <v>0</v>
      </c>
      <c r="CX386" s="1" t="b">
        <f t="shared" si="189"/>
        <v>0</v>
      </c>
      <c r="CY386" s="1" t="b">
        <f t="shared" si="190"/>
        <v>0</v>
      </c>
      <c r="DG386" s="1" t="b">
        <f t="shared" si="185"/>
        <v>0</v>
      </c>
      <c r="DH386" s="4"/>
      <c r="DI386" s="4"/>
      <c r="DJ386" s="4"/>
      <c r="DK386" s="4"/>
      <c r="DL386" s="4"/>
      <c r="DM386" s="4"/>
      <c r="DN386" s="4"/>
      <c r="DO386" s="4"/>
      <c r="DP386" s="4"/>
      <c r="DQ386" s="4"/>
      <c r="DR386" s="4"/>
      <c r="DS386" s="4"/>
      <c r="DT386" s="4"/>
      <c r="DU386" s="4"/>
      <c r="DV386" s="4"/>
      <c r="DW386" s="4"/>
      <c r="DX386" s="4"/>
      <c r="DY386" s="4"/>
      <c r="DZ386" s="4"/>
      <c r="EA386" s="4"/>
    </row>
    <row r="387" spans="1:131" ht="72.5" x14ac:dyDescent="0.35">
      <c r="A387" s="2">
        <v>139</v>
      </c>
      <c r="B387" s="1" t="s">
        <v>13809</v>
      </c>
      <c r="C387" s="9">
        <v>44334</v>
      </c>
      <c r="D387" s="10" t="s">
        <v>13809</v>
      </c>
      <c r="E387" s="1" t="e">
        <f>ROUND((C387-D387)/365,0)</f>
        <v>#VALUE!</v>
      </c>
      <c r="F387" s="1" t="s">
        <v>127</v>
      </c>
      <c r="G387" s="1" t="s">
        <v>13809</v>
      </c>
      <c r="H387" s="1" t="s">
        <v>13809</v>
      </c>
      <c r="K387" s="2" t="s">
        <v>13809</v>
      </c>
      <c r="L387" s="9">
        <v>44328</v>
      </c>
      <c r="M387" s="2" t="s">
        <v>128</v>
      </c>
      <c r="N387" s="2" t="s">
        <v>13809</v>
      </c>
      <c r="O387" s="2" t="s">
        <v>110</v>
      </c>
      <c r="P387" s="2" t="s">
        <v>112</v>
      </c>
      <c r="Q387" s="2" t="s">
        <v>1731</v>
      </c>
      <c r="S387" s="2" t="s">
        <v>111</v>
      </c>
      <c r="T387" s="2" t="s">
        <v>112</v>
      </c>
      <c r="U387" s="2" t="b">
        <f>OR(S387="yes",T387="yes")</f>
        <v>1</v>
      </c>
      <c r="V387" s="2" t="s">
        <v>113</v>
      </c>
      <c r="W387" s="1" t="s">
        <v>112</v>
      </c>
      <c r="X387" s="1" t="s">
        <v>110</v>
      </c>
      <c r="Y387" s="2" t="s">
        <v>112</v>
      </c>
      <c r="Z387" s="2" t="s">
        <v>111</v>
      </c>
      <c r="AA387" s="2" t="s">
        <v>112</v>
      </c>
      <c r="AB387" s="2">
        <v>3</v>
      </c>
      <c r="AF387" s="1" t="s">
        <v>112</v>
      </c>
      <c r="AG387" s="1" t="s">
        <v>138</v>
      </c>
      <c r="AK387" s="1" t="s">
        <v>129</v>
      </c>
      <c r="AO387" s="1" t="s">
        <v>221</v>
      </c>
      <c r="AZ387" s="1" t="s">
        <v>155</v>
      </c>
      <c r="BA387" s="1" t="s">
        <v>1934</v>
      </c>
      <c r="BJ387" s="1" t="s">
        <v>112</v>
      </c>
      <c r="BQ387" s="1" t="s">
        <v>121</v>
      </c>
      <c r="BR387" s="1" t="s">
        <v>122</v>
      </c>
      <c r="BV387" s="9">
        <v>44337</v>
      </c>
      <c r="BW387" s="34" t="s">
        <v>1935</v>
      </c>
      <c r="BX387" s="2" t="s">
        <v>111</v>
      </c>
      <c r="BY387" s="2" t="s">
        <v>156</v>
      </c>
      <c r="BZ387" s="2" t="s">
        <v>124</v>
      </c>
      <c r="CA387" s="2">
        <v>2</v>
      </c>
      <c r="CB387" s="1" t="s">
        <v>751</v>
      </c>
      <c r="CC387" s="2" t="s">
        <v>126</v>
      </c>
      <c r="CD387" s="1" t="e">
        <f t="shared" si="191"/>
        <v>#VALUE!</v>
      </c>
      <c r="CE387" s="1" t="e">
        <f t="shared" si="192"/>
        <v>#VALUE!</v>
      </c>
      <c r="CF387" s="1" t="e">
        <f t="shared" si="193"/>
        <v>#VALUE!</v>
      </c>
      <c r="CG387" s="1" t="e">
        <f t="shared" si="194"/>
        <v>#VALUE!</v>
      </c>
      <c r="CH387" s="1" t="e">
        <f t="shared" si="195"/>
        <v>#VALUE!</v>
      </c>
      <c r="CI387" s="1" t="e">
        <f t="shared" si="196"/>
        <v>#VALUE!</v>
      </c>
      <c r="CJ387" s="1" t="e">
        <f t="shared" si="197"/>
        <v>#VALUE!</v>
      </c>
      <c r="CK387" s="1" t="e">
        <f t="shared" si="198"/>
        <v>#VALUE!</v>
      </c>
      <c r="CL387" s="1" t="e">
        <f t="shared" si="199"/>
        <v>#VALUE!</v>
      </c>
      <c r="CM387" s="1" t="e">
        <f t="shared" si="200"/>
        <v>#VALUE!</v>
      </c>
      <c r="CN387" s="1" t="e">
        <f t="shared" si="201"/>
        <v>#VALUE!</v>
      </c>
      <c r="CO387" s="2" t="b">
        <f t="shared" si="202"/>
        <v>1</v>
      </c>
      <c r="CP387" s="2" t="b">
        <f t="shared" si="203"/>
        <v>1</v>
      </c>
      <c r="CQ387" s="2" t="b">
        <f t="shared" si="204"/>
        <v>0</v>
      </c>
      <c r="CR387" s="6" t="str">
        <f t="shared" si="205"/>
        <v>Male</v>
      </c>
      <c r="CS387" s="7">
        <f t="shared" si="206"/>
        <v>0</v>
      </c>
      <c r="CT387" s="7">
        <f t="shared" si="207"/>
        <v>0</v>
      </c>
      <c r="CU387" s="7">
        <f t="shared" si="208"/>
        <v>0</v>
      </c>
      <c r="CV387" s="7">
        <f t="shared" si="209"/>
        <v>0</v>
      </c>
      <c r="CW387" s="7">
        <f t="shared" si="188"/>
        <v>1</v>
      </c>
      <c r="CX387" s="1" t="e">
        <f t="shared" si="189"/>
        <v>#VALUE!</v>
      </c>
      <c r="CY387" s="1" t="e">
        <f t="shared" si="190"/>
        <v>#VALUE!</v>
      </c>
      <c r="DG387" s="1" t="e">
        <f t="shared" si="185"/>
        <v>#VALUE!</v>
      </c>
    </row>
    <row r="388" spans="1:131" ht="43.5" x14ac:dyDescent="0.35">
      <c r="A388" s="2">
        <v>222</v>
      </c>
      <c r="B388" s="1" t="s">
        <v>13809</v>
      </c>
      <c r="C388" s="9">
        <v>44334</v>
      </c>
      <c r="D388" s="10" t="s">
        <v>13809</v>
      </c>
      <c r="E388" s="1" t="e">
        <f>ROUND((C388-D388)/365,0)</f>
        <v>#VALUE!</v>
      </c>
      <c r="F388" s="1" t="s">
        <v>127</v>
      </c>
      <c r="G388" s="1" t="s">
        <v>13809</v>
      </c>
      <c r="H388" s="1" t="s">
        <v>13809</v>
      </c>
      <c r="K388" s="2" t="s">
        <v>13809</v>
      </c>
      <c r="L388" s="9">
        <v>44316</v>
      </c>
      <c r="M388" s="2" t="s">
        <v>109</v>
      </c>
      <c r="N388" s="2" t="s">
        <v>13809</v>
      </c>
      <c r="O388" s="2" t="s">
        <v>110</v>
      </c>
      <c r="P388" s="2" t="s">
        <v>111</v>
      </c>
      <c r="S388" s="2" t="s">
        <v>111</v>
      </c>
      <c r="T388" s="2" t="s">
        <v>112</v>
      </c>
      <c r="U388" s="2" t="b">
        <f>OR(S388="yes",T388="yes")</f>
        <v>1</v>
      </c>
      <c r="V388" s="2" t="s">
        <v>113</v>
      </c>
      <c r="W388" s="1" t="s">
        <v>112</v>
      </c>
      <c r="X388" s="1" t="s">
        <v>110</v>
      </c>
      <c r="Y388" s="2" t="s">
        <v>112</v>
      </c>
      <c r="AA388" s="2" t="s">
        <v>112</v>
      </c>
      <c r="AB388" s="2">
        <v>3</v>
      </c>
      <c r="AF388" s="1" t="s">
        <v>111</v>
      </c>
      <c r="AK388" s="1" t="s">
        <v>194</v>
      </c>
      <c r="AN388" s="1" t="s">
        <v>992</v>
      </c>
      <c r="AO388" s="1" t="s">
        <v>679</v>
      </c>
      <c r="AP388" s="1" t="s">
        <v>420</v>
      </c>
      <c r="AQ388" s="1" t="s">
        <v>1936</v>
      </c>
      <c r="AS388" s="1" t="s">
        <v>118</v>
      </c>
      <c r="AZ388" s="1" t="s">
        <v>629</v>
      </c>
      <c r="BA388" s="1" t="s">
        <v>1937</v>
      </c>
      <c r="BD388" s="1">
        <v>604</v>
      </c>
      <c r="BI388" s="1" t="s">
        <v>112</v>
      </c>
      <c r="BJ388" s="1" t="s">
        <v>112</v>
      </c>
      <c r="BK388" s="1" t="s">
        <v>112</v>
      </c>
      <c r="BL388" s="1" t="s">
        <v>142</v>
      </c>
      <c r="BQ388" s="1" t="s">
        <v>121</v>
      </c>
      <c r="BR388" s="1" t="s">
        <v>122</v>
      </c>
      <c r="BS388" s="1" t="s">
        <v>112</v>
      </c>
      <c r="BU388" s="34" t="s">
        <v>1938</v>
      </c>
      <c r="BV388" s="9">
        <v>44342</v>
      </c>
      <c r="BW388" s="34" t="s">
        <v>1939</v>
      </c>
      <c r="BX388" s="2" t="s">
        <v>112</v>
      </c>
      <c r="BY388" s="2" t="s">
        <v>123</v>
      </c>
      <c r="BZ388" s="2" t="s">
        <v>124</v>
      </c>
      <c r="CA388" s="2">
        <v>2</v>
      </c>
      <c r="CB388" s="1" t="s">
        <v>751</v>
      </c>
      <c r="CC388" s="2" t="s">
        <v>126</v>
      </c>
      <c r="CD388" s="1" t="e">
        <f t="shared" si="191"/>
        <v>#VALUE!</v>
      </c>
      <c r="CE388" s="1" t="e">
        <f t="shared" si="192"/>
        <v>#VALUE!</v>
      </c>
      <c r="CF388" s="1" t="e">
        <f t="shared" si="193"/>
        <v>#VALUE!</v>
      </c>
      <c r="CG388" s="1" t="e">
        <f t="shared" si="194"/>
        <v>#VALUE!</v>
      </c>
      <c r="CH388" s="1" t="e">
        <f t="shared" si="195"/>
        <v>#VALUE!</v>
      </c>
      <c r="CI388" s="1" t="e">
        <f t="shared" si="196"/>
        <v>#VALUE!</v>
      </c>
      <c r="CJ388" s="1" t="e">
        <f t="shared" si="197"/>
        <v>#VALUE!</v>
      </c>
      <c r="CK388" s="1" t="e">
        <f t="shared" si="198"/>
        <v>#VALUE!</v>
      </c>
      <c r="CL388" s="1" t="e">
        <f t="shared" si="199"/>
        <v>#VALUE!</v>
      </c>
      <c r="CM388" s="1" t="e">
        <f t="shared" si="200"/>
        <v>#VALUE!</v>
      </c>
      <c r="CN388" s="1" t="e">
        <f t="shared" si="201"/>
        <v>#VALUE!</v>
      </c>
      <c r="CO388" s="2" t="b">
        <f t="shared" si="202"/>
        <v>1</v>
      </c>
      <c r="CP388" s="2" t="b">
        <f t="shared" si="203"/>
        <v>1</v>
      </c>
      <c r="CQ388" s="2" t="b">
        <f t="shared" si="204"/>
        <v>0</v>
      </c>
      <c r="CR388" s="6" t="str">
        <f t="shared" si="205"/>
        <v>Male</v>
      </c>
      <c r="CS388" s="7">
        <f t="shared" si="206"/>
        <v>0</v>
      </c>
      <c r="CT388" s="7">
        <f t="shared" si="207"/>
        <v>0</v>
      </c>
      <c r="CU388" s="7">
        <f t="shared" si="208"/>
        <v>0</v>
      </c>
      <c r="CV388" s="7">
        <f t="shared" si="209"/>
        <v>1</v>
      </c>
      <c r="CW388" s="7">
        <f t="shared" si="188"/>
        <v>0</v>
      </c>
      <c r="CX388" s="1" t="e">
        <f t="shared" si="189"/>
        <v>#VALUE!</v>
      </c>
      <c r="CY388" s="1" t="e">
        <f t="shared" si="190"/>
        <v>#VALUE!</v>
      </c>
      <c r="DE388" s="4"/>
      <c r="DF388" s="4"/>
      <c r="DG388" s="1" t="e">
        <f t="shared" si="185"/>
        <v>#VALUE!</v>
      </c>
    </row>
    <row r="389" spans="1:131" ht="87" x14ac:dyDescent="0.35">
      <c r="A389" s="2">
        <v>223</v>
      </c>
      <c r="B389" s="1" t="s">
        <v>13809</v>
      </c>
      <c r="C389" s="9">
        <v>44334</v>
      </c>
      <c r="D389" s="10" t="s">
        <v>13809</v>
      </c>
      <c r="E389" s="1" t="e">
        <f>ROUND((C389-D389)/365,0)</f>
        <v>#VALUE!</v>
      </c>
      <c r="F389" s="1" t="s">
        <v>127</v>
      </c>
      <c r="G389" s="1" t="s">
        <v>13809</v>
      </c>
      <c r="H389" s="1" t="s">
        <v>13809</v>
      </c>
      <c r="K389" s="2" t="s">
        <v>13809</v>
      </c>
      <c r="L389" s="9">
        <v>44321</v>
      </c>
      <c r="M389" s="2" t="s">
        <v>109</v>
      </c>
      <c r="N389" s="2" t="s">
        <v>13809</v>
      </c>
      <c r="O389" s="2" t="s">
        <v>110</v>
      </c>
      <c r="P389" s="2" t="s">
        <v>111</v>
      </c>
      <c r="S389" s="2" t="s">
        <v>112</v>
      </c>
      <c r="T389" s="2" t="s">
        <v>111</v>
      </c>
      <c r="U389" s="2" t="b">
        <f>OR(S389="yes",T389="yes")</f>
        <v>1</v>
      </c>
      <c r="V389" s="2" t="s">
        <v>113</v>
      </c>
      <c r="W389" s="1" t="s">
        <v>112</v>
      </c>
      <c r="X389" s="1" t="s">
        <v>110</v>
      </c>
      <c r="Y389" s="2" t="s">
        <v>112</v>
      </c>
      <c r="Z389" s="2" t="s">
        <v>111</v>
      </c>
      <c r="AA389" s="2" t="s">
        <v>112</v>
      </c>
      <c r="AB389" s="2">
        <v>1</v>
      </c>
      <c r="AC389" s="1" t="s">
        <v>111</v>
      </c>
      <c r="AF389" s="1" t="s">
        <v>111</v>
      </c>
      <c r="AJ389" s="1" t="s">
        <v>115</v>
      </c>
      <c r="AK389" s="1" t="s">
        <v>129</v>
      </c>
      <c r="AO389" s="1" t="s">
        <v>117</v>
      </c>
      <c r="AS389" s="1" t="s">
        <v>118</v>
      </c>
      <c r="AU389" s="1" t="s">
        <v>132</v>
      </c>
      <c r="AZ389" s="1" t="s">
        <v>251</v>
      </c>
      <c r="BA389" s="1" t="s">
        <v>1940</v>
      </c>
      <c r="BD389" s="1">
        <v>31.81</v>
      </c>
      <c r="BE389" s="1">
        <v>40.4</v>
      </c>
      <c r="BG389" s="1">
        <v>3</v>
      </c>
      <c r="BH389" s="1">
        <v>7</v>
      </c>
      <c r="BJ389" s="1" t="s">
        <v>112</v>
      </c>
      <c r="BK389" s="1" t="s">
        <v>112</v>
      </c>
      <c r="BL389" s="1" t="s">
        <v>142</v>
      </c>
      <c r="BQ389" s="1" t="s">
        <v>121</v>
      </c>
      <c r="BR389" s="1" t="s">
        <v>122</v>
      </c>
      <c r="BS389" s="1" t="s">
        <v>112</v>
      </c>
      <c r="BU389" s="34" t="s">
        <v>1941</v>
      </c>
      <c r="BV389" s="9">
        <v>44334</v>
      </c>
      <c r="BW389" s="34" t="s">
        <v>1942</v>
      </c>
      <c r="BX389" s="2" t="s">
        <v>111</v>
      </c>
      <c r="BY389" s="2" t="s">
        <v>123</v>
      </c>
      <c r="BZ389" s="2" t="s">
        <v>124</v>
      </c>
      <c r="CA389" s="2">
        <v>2</v>
      </c>
      <c r="CB389" s="1" t="s">
        <v>1618</v>
      </c>
      <c r="CC389" s="2" t="s">
        <v>126</v>
      </c>
      <c r="CD389" s="1" t="e">
        <f t="shared" si="191"/>
        <v>#VALUE!</v>
      </c>
      <c r="CE389" s="1" t="e">
        <f t="shared" si="192"/>
        <v>#VALUE!</v>
      </c>
      <c r="CF389" s="1" t="e">
        <f t="shared" si="193"/>
        <v>#VALUE!</v>
      </c>
      <c r="CG389" s="1" t="e">
        <f t="shared" si="194"/>
        <v>#VALUE!</v>
      </c>
      <c r="CH389" s="1" t="e">
        <f t="shared" si="195"/>
        <v>#VALUE!</v>
      </c>
      <c r="CI389" s="1" t="e">
        <f t="shared" si="196"/>
        <v>#VALUE!</v>
      </c>
      <c r="CJ389" s="1" t="e">
        <f t="shared" si="197"/>
        <v>#VALUE!</v>
      </c>
      <c r="CK389" s="1" t="e">
        <f t="shared" si="198"/>
        <v>#VALUE!</v>
      </c>
      <c r="CL389" s="1" t="e">
        <f t="shared" si="199"/>
        <v>#VALUE!</v>
      </c>
      <c r="CM389" s="1" t="e">
        <f t="shared" si="200"/>
        <v>#VALUE!</v>
      </c>
      <c r="CN389" s="1" t="e">
        <f t="shared" si="201"/>
        <v>#VALUE!</v>
      </c>
      <c r="CO389" s="2" t="b">
        <f t="shared" si="202"/>
        <v>1</v>
      </c>
      <c r="CP389" s="2" t="b">
        <f t="shared" si="203"/>
        <v>1</v>
      </c>
      <c r="CQ389" s="2" t="b">
        <f t="shared" si="204"/>
        <v>0</v>
      </c>
      <c r="CR389" s="6" t="str">
        <f t="shared" si="205"/>
        <v>Male</v>
      </c>
      <c r="CS389" s="7">
        <f t="shared" si="206"/>
        <v>0</v>
      </c>
      <c r="CT389" s="7">
        <f t="shared" si="207"/>
        <v>0</v>
      </c>
      <c r="CU389" s="7">
        <f t="shared" si="208"/>
        <v>0</v>
      </c>
      <c r="CV389" s="7">
        <f t="shared" si="209"/>
        <v>1</v>
      </c>
      <c r="CW389" s="7">
        <f t="shared" si="188"/>
        <v>0</v>
      </c>
      <c r="CX389" s="1" t="e">
        <f t="shared" si="189"/>
        <v>#VALUE!</v>
      </c>
      <c r="CY389" s="1" t="e">
        <f t="shared" si="190"/>
        <v>#VALUE!</v>
      </c>
      <c r="DG389" s="1" t="e">
        <f t="shared" si="185"/>
        <v>#VALUE!</v>
      </c>
    </row>
    <row r="390" spans="1:131" ht="72.5" x14ac:dyDescent="0.35">
      <c r="A390" s="2">
        <v>159</v>
      </c>
      <c r="B390" s="1" t="s">
        <v>13809</v>
      </c>
      <c r="C390" s="9">
        <v>44334</v>
      </c>
      <c r="D390" s="10" t="s">
        <v>13809</v>
      </c>
      <c r="E390" s="1" t="e">
        <f>ROUND((C390-D390)/365,0)</f>
        <v>#VALUE!</v>
      </c>
      <c r="F390" s="1" t="s">
        <v>127</v>
      </c>
      <c r="G390" s="1" t="s">
        <v>13809</v>
      </c>
      <c r="H390" s="1" t="s">
        <v>13809</v>
      </c>
      <c r="K390" s="2" t="s">
        <v>13809</v>
      </c>
      <c r="L390" s="9">
        <v>44327</v>
      </c>
      <c r="M390" s="2" t="s">
        <v>128</v>
      </c>
      <c r="N390" s="2" t="s">
        <v>13809</v>
      </c>
      <c r="O390" s="2" t="s">
        <v>110</v>
      </c>
      <c r="P390" s="2" t="s">
        <v>111</v>
      </c>
      <c r="S390" s="2" t="s">
        <v>111</v>
      </c>
      <c r="T390" s="2" t="s">
        <v>112</v>
      </c>
      <c r="U390" s="2" t="b">
        <f>OR(S390="yes",T390="yes")</f>
        <v>1</v>
      </c>
      <c r="V390" s="2" t="s">
        <v>113</v>
      </c>
      <c r="W390" s="1" t="s">
        <v>112</v>
      </c>
      <c r="X390" s="1" t="s">
        <v>110</v>
      </c>
      <c r="Y390" s="2" t="s">
        <v>112</v>
      </c>
      <c r="AA390" s="2" t="s">
        <v>112</v>
      </c>
      <c r="AB390" s="2">
        <v>1</v>
      </c>
      <c r="AF390" s="1" t="s">
        <v>111</v>
      </c>
      <c r="AK390" s="1" t="s">
        <v>189</v>
      </c>
      <c r="AO390" s="1" t="s">
        <v>117</v>
      </c>
      <c r="AT390" s="1" t="s">
        <v>111</v>
      </c>
      <c r="AZ390" s="1" t="s">
        <v>155</v>
      </c>
      <c r="BA390" s="1">
        <v>10.804</v>
      </c>
      <c r="BI390" s="1" t="s">
        <v>112</v>
      </c>
      <c r="BJ390" s="1" t="s">
        <v>112</v>
      </c>
      <c r="BK390" s="1" t="s">
        <v>112</v>
      </c>
      <c r="BL390" s="1" t="s">
        <v>142</v>
      </c>
      <c r="BQ390" s="1" t="s">
        <v>121</v>
      </c>
      <c r="BR390" s="1" t="s">
        <v>122</v>
      </c>
      <c r="BS390" s="1" t="s">
        <v>112</v>
      </c>
      <c r="BU390" s="34" t="s">
        <v>0</v>
      </c>
      <c r="BV390" s="9">
        <v>44341</v>
      </c>
      <c r="BW390" s="34" t="s">
        <v>1943</v>
      </c>
      <c r="BX390" s="2" t="s">
        <v>111</v>
      </c>
      <c r="BZ390" s="2" t="s">
        <v>124</v>
      </c>
      <c r="CA390" s="2">
        <v>2</v>
      </c>
      <c r="CB390" s="1" t="s">
        <v>751</v>
      </c>
      <c r="CC390" s="2" t="s">
        <v>126</v>
      </c>
      <c r="CD390" s="1" t="e">
        <f t="shared" si="191"/>
        <v>#VALUE!</v>
      </c>
      <c r="CE390" s="1" t="e">
        <f t="shared" si="192"/>
        <v>#VALUE!</v>
      </c>
      <c r="CF390" s="1" t="e">
        <f t="shared" si="193"/>
        <v>#VALUE!</v>
      </c>
      <c r="CG390" s="1" t="e">
        <f t="shared" si="194"/>
        <v>#VALUE!</v>
      </c>
      <c r="CH390" s="1" t="e">
        <f t="shared" si="195"/>
        <v>#VALUE!</v>
      </c>
      <c r="CI390" s="1" t="e">
        <f t="shared" si="196"/>
        <v>#VALUE!</v>
      </c>
      <c r="CJ390" s="1" t="e">
        <f t="shared" si="197"/>
        <v>#VALUE!</v>
      </c>
      <c r="CK390" s="1" t="e">
        <f t="shared" si="198"/>
        <v>#VALUE!</v>
      </c>
      <c r="CL390" s="1" t="e">
        <f t="shared" si="199"/>
        <v>#VALUE!</v>
      </c>
      <c r="CM390" s="1" t="e">
        <f t="shared" si="200"/>
        <v>#VALUE!</v>
      </c>
      <c r="CN390" s="1" t="e">
        <f t="shared" si="201"/>
        <v>#VALUE!</v>
      </c>
      <c r="CO390" s="2" t="b">
        <f t="shared" si="202"/>
        <v>1</v>
      </c>
      <c r="CP390" s="2" t="b">
        <f t="shared" si="203"/>
        <v>1</v>
      </c>
      <c r="CQ390" s="2" t="b">
        <f t="shared" si="204"/>
        <v>0</v>
      </c>
      <c r="CR390" s="6" t="str">
        <f t="shared" si="205"/>
        <v>Male</v>
      </c>
      <c r="CS390" s="7">
        <f t="shared" si="206"/>
        <v>0</v>
      </c>
      <c r="CT390" s="7">
        <f t="shared" si="207"/>
        <v>0</v>
      </c>
      <c r="CU390" s="7">
        <f t="shared" si="208"/>
        <v>0</v>
      </c>
      <c r="CV390" s="7">
        <f t="shared" si="209"/>
        <v>0</v>
      </c>
      <c r="CW390" s="7">
        <f t="shared" si="188"/>
        <v>1</v>
      </c>
      <c r="CX390" s="1" t="e">
        <f t="shared" si="189"/>
        <v>#VALUE!</v>
      </c>
      <c r="CY390" s="1" t="e">
        <f t="shared" si="190"/>
        <v>#VALUE!</v>
      </c>
      <c r="DB390" s="4"/>
      <c r="DC390" s="4"/>
      <c r="DD390" s="4"/>
      <c r="DG390" s="1" t="e">
        <f t="shared" si="185"/>
        <v>#VALUE!</v>
      </c>
    </row>
    <row r="391" spans="1:131" s="4" customFormat="1" ht="43.5" x14ac:dyDescent="0.35">
      <c r="A391" s="2"/>
      <c r="B391" s="1" t="s">
        <v>13809</v>
      </c>
      <c r="C391" s="9">
        <v>44334</v>
      </c>
      <c r="D391" s="10" t="s">
        <v>13809</v>
      </c>
      <c r="E391" s="1">
        <v>38</v>
      </c>
      <c r="F391" s="1" t="s">
        <v>127</v>
      </c>
      <c r="G391" s="1" t="s">
        <v>13809</v>
      </c>
      <c r="H391" s="1" t="s">
        <v>13809</v>
      </c>
      <c r="I391" s="9">
        <v>44301</v>
      </c>
      <c r="J391" s="2" t="s">
        <v>128</v>
      </c>
      <c r="K391" s="2" t="s">
        <v>13809</v>
      </c>
      <c r="L391" s="9">
        <v>44329</v>
      </c>
      <c r="M391" s="2" t="s">
        <v>128</v>
      </c>
      <c r="N391" s="2" t="s">
        <v>13809</v>
      </c>
      <c r="O391" s="2" t="s">
        <v>110</v>
      </c>
      <c r="P391" s="2" t="s">
        <v>111</v>
      </c>
      <c r="Q391" s="2"/>
      <c r="R391" s="2"/>
      <c r="S391" s="2" t="s">
        <v>111</v>
      </c>
      <c r="T391" s="2" t="s">
        <v>112</v>
      </c>
      <c r="U391" s="2" t="b">
        <v>1</v>
      </c>
      <c r="V391" s="2" t="s">
        <v>113</v>
      </c>
      <c r="W391" s="1" t="s">
        <v>112</v>
      </c>
      <c r="X391" s="1" t="s">
        <v>114</v>
      </c>
      <c r="Y391" s="2" t="s">
        <v>112</v>
      </c>
      <c r="Z391" s="2" t="s">
        <v>111</v>
      </c>
      <c r="AA391" s="2" t="s">
        <v>112</v>
      </c>
      <c r="AB391" s="2">
        <v>4</v>
      </c>
      <c r="AC391" s="1" t="s">
        <v>111</v>
      </c>
      <c r="AD391" s="1"/>
      <c r="AE391" s="1"/>
      <c r="AF391" s="1" t="s">
        <v>111</v>
      </c>
      <c r="AG391" s="1"/>
      <c r="AH391" s="1"/>
      <c r="AI391" s="1"/>
      <c r="AJ391" s="1" t="s">
        <v>115</v>
      </c>
      <c r="AK391" s="1" t="s">
        <v>201</v>
      </c>
      <c r="AL391" s="1"/>
      <c r="AM391" s="1"/>
      <c r="AN391" s="1" t="s">
        <v>1944</v>
      </c>
      <c r="AO391" s="1" t="s">
        <v>117</v>
      </c>
      <c r="AP391" s="1"/>
      <c r="AQ391" s="1"/>
      <c r="AR391" s="1"/>
      <c r="AS391" s="1" t="s">
        <v>229</v>
      </c>
      <c r="AT391" s="1"/>
      <c r="AU391" s="1" t="s">
        <v>132</v>
      </c>
      <c r="AV391" s="1"/>
      <c r="AW391" s="1"/>
      <c r="AX391" s="1"/>
      <c r="AY391" s="1"/>
      <c r="AZ391" s="1" t="s">
        <v>155</v>
      </c>
      <c r="BA391" s="1" t="s">
        <v>1945</v>
      </c>
      <c r="BB391" s="1"/>
      <c r="BC391" s="1"/>
      <c r="BD391" s="1"/>
      <c r="BE391" s="1"/>
      <c r="BF391" s="1"/>
      <c r="BG391" s="1"/>
      <c r="BH391" s="1"/>
      <c r="BI391" s="1"/>
      <c r="BJ391" s="1" t="s">
        <v>112</v>
      </c>
      <c r="BK391" s="1" t="s">
        <v>112</v>
      </c>
      <c r="BL391" s="1" t="s">
        <v>142</v>
      </c>
      <c r="BM391" s="1"/>
      <c r="BN391" s="1"/>
      <c r="BO391" s="1"/>
      <c r="BP391" s="1"/>
      <c r="BQ391" s="1" t="s">
        <v>121</v>
      </c>
      <c r="BR391" s="1" t="s">
        <v>122</v>
      </c>
      <c r="BS391" s="1"/>
      <c r="BT391" s="34"/>
      <c r="BU391" s="34" t="s">
        <v>1946</v>
      </c>
      <c r="BV391" s="9">
        <v>44447</v>
      </c>
      <c r="BW391" s="34" t="s">
        <v>1947</v>
      </c>
      <c r="BX391" s="2" t="s">
        <v>111</v>
      </c>
      <c r="BY391" s="2" t="s">
        <v>156</v>
      </c>
      <c r="BZ391" s="2" t="s">
        <v>124</v>
      </c>
      <c r="CA391" s="2">
        <v>2</v>
      </c>
      <c r="CB391" s="1" t="s">
        <v>265</v>
      </c>
      <c r="CC391" s="2" t="s">
        <v>126</v>
      </c>
      <c r="CD391" s="1" t="b">
        <f t="shared" si="191"/>
        <v>0</v>
      </c>
      <c r="CE391" s="1" t="b">
        <f t="shared" si="192"/>
        <v>0</v>
      </c>
      <c r="CF391" s="1" t="b">
        <f t="shared" si="193"/>
        <v>0</v>
      </c>
      <c r="CG391" s="1" t="b">
        <f t="shared" si="194"/>
        <v>0</v>
      </c>
      <c r="CH391" s="1" t="b">
        <f t="shared" si="195"/>
        <v>0</v>
      </c>
      <c r="CI391" s="1" t="b">
        <f t="shared" si="196"/>
        <v>0</v>
      </c>
      <c r="CJ391" s="1" t="b">
        <f t="shared" si="197"/>
        <v>0</v>
      </c>
      <c r="CK391" s="1" t="b">
        <f t="shared" si="198"/>
        <v>1</v>
      </c>
      <c r="CL391" s="1" t="b">
        <f t="shared" si="199"/>
        <v>0</v>
      </c>
      <c r="CM391" s="1" t="b">
        <f t="shared" si="200"/>
        <v>0</v>
      </c>
      <c r="CN391" s="1" t="b">
        <f t="shared" si="201"/>
        <v>0</v>
      </c>
      <c r="CO391" s="2" t="b">
        <f t="shared" si="202"/>
        <v>1</v>
      </c>
      <c r="CP391" s="2" t="b">
        <f t="shared" si="203"/>
        <v>1</v>
      </c>
      <c r="CQ391" s="2" t="b">
        <f t="shared" si="204"/>
        <v>0</v>
      </c>
      <c r="CR391" s="6" t="str">
        <f t="shared" si="205"/>
        <v>Male</v>
      </c>
      <c r="CS391" s="7">
        <f t="shared" si="206"/>
        <v>0</v>
      </c>
      <c r="CT391" s="7">
        <f t="shared" si="207"/>
        <v>1</v>
      </c>
      <c r="CU391" s="7">
        <f t="shared" si="208"/>
        <v>0</v>
      </c>
      <c r="CV391" s="7">
        <f t="shared" si="209"/>
        <v>0</v>
      </c>
      <c r="CW391" s="7">
        <f t="shared" si="188"/>
        <v>1</v>
      </c>
      <c r="CX391" s="1" t="b">
        <f t="shared" si="189"/>
        <v>0</v>
      </c>
      <c r="CY391" s="1" t="b">
        <f t="shared" si="190"/>
        <v>1</v>
      </c>
      <c r="CZ391" s="2"/>
      <c r="DA391" s="2"/>
      <c r="DB391" s="2"/>
      <c r="DC391" s="2"/>
      <c r="DD391" s="2"/>
      <c r="DG391" s="1" t="b">
        <f t="shared" si="185"/>
        <v>0</v>
      </c>
      <c r="DH391" s="2"/>
      <c r="DI391" s="2"/>
      <c r="DJ391" s="2"/>
      <c r="DK391" s="2"/>
      <c r="DL391" s="2"/>
      <c r="DM391" s="2"/>
      <c r="DN391" s="2"/>
      <c r="DO391" s="2"/>
      <c r="DP391" s="2"/>
      <c r="DQ391" s="2"/>
      <c r="DR391" s="2"/>
      <c r="DS391" s="2"/>
      <c r="DT391" s="2"/>
      <c r="DU391" s="2"/>
      <c r="DV391" s="2"/>
      <c r="DW391" s="2"/>
      <c r="DX391" s="2"/>
      <c r="DY391" s="2"/>
      <c r="DZ391" s="2"/>
      <c r="EA391" s="2"/>
    </row>
    <row r="392" spans="1:131" ht="58" x14ac:dyDescent="0.35">
      <c r="B392" s="1" t="s">
        <v>13809</v>
      </c>
      <c r="C392" s="9">
        <v>44334</v>
      </c>
      <c r="D392" s="10" t="s">
        <v>13809</v>
      </c>
      <c r="E392" s="1">
        <v>66</v>
      </c>
      <c r="F392" s="1" t="s">
        <v>127</v>
      </c>
      <c r="G392" s="1" t="s">
        <v>13809</v>
      </c>
      <c r="H392" s="1" t="s">
        <v>13809</v>
      </c>
      <c r="I392" s="9">
        <v>44278</v>
      </c>
      <c r="J392" s="2" t="s">
        <v>109</v>
      </c>
      <c r="K392" s="2" t="s">
        <v>13809</v>
      </c>
      <c r="L392" s="9">
        <v>44299</v>
      </c>
      <c r="M392" s="2" t="s">
        <v>109</v>
      </c>
      <c r="N392" s="2" t="s">
        <v>13809</v>
      </c>
      <c r="O392" s="2" t="s">
        <v>110</v>
      </c>
      <c r="P392" s="2" t="s">
        <v>111</v>
      </c>
      <c r="S392" s="2" t="s">
        <v>112</v>
      </c>
      <c r="T392" s="2" t="s">
        <v>111</v>
      </c>
      <c r="U392" s="2" t="b">
        <v>1</v>
      </c>
      <c r="V392" s="2" t="s">
        <v>113</v>
      </c>
      <c r="W392" s="1" t="s">
        <v>112</v>
      </c>
      <c r="X392" s="1" t="s">
        <v>138</v>
      </c>
      <c r="Y392" s="2" t="s">
        <v>112</v>
      </c>
      <c r="Z392" s="2" t="s">
        <v>111</v>
      </c>
      <c r="AA392" s="2" t="s">
        <v>112</v>
      </c>
      <c r="AB392" s="2">
        <v>3</v>
      </c>
      <c r="AC392" s="1" t="s">
        <v>111</v>
      </c>
      <c r="AF392" s="1" t="s">
        <v>111</v>
      </c>
      <c r="AJ392" s="1" t="s">
        <v>115</v>
      </c>
      <c r="AK392" s="1" t="s">
        <v>129</v>
      </c>
      <c r="AO392" s="1" t="s">
        <v>237</v>
      </c>
      <c r="AU392" s="1" t="s">
        <v>197</v>
      </c>
      <c r="BQ392" s="1" t="s">
        <v>121</v>
      </c>
      <c r="BS392" s="1" t="s">
        <v>112</v>
      </c>
      <c r="BV392" s="9">
        <v>44334</v>
      </c>
      <c r="BW392" s="34" t="s">
        <v>1948</v>
      </c>
      <c r="BX392" s="2" t="s">
        <v>111</v>
      </c>
      <c r="BY392" s="2" t="s">
        <v>174</v>
      </c>
      <c r="BZ392" s="2" t="s">
        <v>124</v>
      </c>
      <c r="CA392" s="2">
        <v>2</v>
      </c>
      <c r="CB392" s="1" t="s">
        <v>149</v>
      </c>
      <c r="CC392" s="2" t="s">
        <v>113</v>
      </c>
      <c r="CD392" s="1" t="b">
        <f t="shared" si="191"/>
        <v>0</v>
      </c>
      <c r="CE392" s="1" t="b">
        <f t="shared" si="192"/>
        <v>0</v>
      </c>
      <c r="CF392" s="1" t="b">
        <f t="shared" si="193"/>
        <v>0</v>
      </c>
      <c r="CG392" s="1" t="b">
        <f t="shared" si="194"/>
        <v>0</v>
      </c>
      <c r="CH392" s="1" t="b">
        <f t="shared" si="195"/>
        <v>0</v>
      </c>
      <c r="CI392" s="1" t="b">
        <f t="shared" si="196"/>
        <v>0</v>
      </c>
      <c r="CJ392" s="1" t="b">
        <f t="shared" si="197"/>
        <v>0</v>
      </c>
      <c r="CK392" s="1" t="b">
        <f t="shared" si="198"/>
        <v>0</v>
      </c>
      <c r="CL392" s="1" t="b">
        <f t="shared" si="199"/>
        <v>0</v>
      </c>
      <c r="CM392" s="1" t="b">
        <f t="shared" si="200"/>
        <v>0</v>
      </c>
      <c r="CN392" s="1" t="b">
        <f t="shared" si="201"/>
        <v>1</v>
      </c>
      <c r="CO392" s="2" t="b">
        <f t="shared" si="202"/>
        <v>1</v>
      </c>
      <c r="CP392" s="2" t="b">
        <f t="shared" si="203"/>
        <v>1</v>
      </c>
      <c r="CQ392" s="2" t="b">
        <f t="shared" si="204"/>
        <v>0</v>
      </c>
      <c r="CR392" s="6" t="str">
        <f t="shared" si="205"/>
        <v>Male</v>
      </c>
      <c r="CS392" s="7">
        <f t="shared" si="206"/>
        <v>1</v>
      </c>
      <c r="CT392" s="7">
        <f t="shared" si="207"/>
        <v>0</v>
      </c>
      <c r="CU392" s="7">
        <f t="shared" si="208"/>
        <v>0</v>
      </c>
      <c r="CV392" s="7">
        <f t="shared" si="209"/>
        <v>1</v>
      </c>
      <c r="CW392" s="7">
        <f t="shared" si="188"/>
        <v>0</v>
      </c>
      <c r="CX392" s="1" t="b">
        <f t="shared" si="189"/>
        <v>0</v>
      </c>
      <c r="CY392" s="1" t="b">
        <f t="shared" si="190"/>
        <v>0</v>
      </c>
      <c r="DG392" s="1" t="b">
        <f t="shared" si="185"/>
        <v>0</v>
      </c>
    </row>
    <row r="393" spans="1:131" ht="232" x14ac:dyDescent="0.35">
      <c r="A393" s="2">
        <v>224</v>
      </c>
      <c r="B393" s="1" t="s">
        <v>13809</v>
      </c>
      <c r="C393" s="9">
        <v>44334</v>
      </c>
      <c r="D393" s="10" t="s">
        <v>13809</v>
      </c>
      <c r="E393" s="1" t="e">
        <f>ROUND((C393-D393)/365,0)</f>
        <v>#VALUE!</v>
      </c>
      <c r="F393" s="1" t="s">
        <v>127</v>
      </c>
      <c r="G393" s="1" t="s">
        <v>13809</v>
      </c>
      <c r="H393" s="1" t="s">
        <v>13809</v>
      </c>
      <c r="I393" s="9">
        <v>44264</v>
      </c>
      <c r="J393" s="2" t="s">
        <v>128</v>
      </c>
      <c r="K393" s="2" t="s">
        <v>13809</v>
      </c>
      <c r="L393" s="9">
        <v>44313</v>
      </c>
      <c r="M393" s="2" t="s">
        <v>128</v>
      </c>
      <c r="N393" s="2" t="s">
        <v>13809</v>
      </c>
      <c r="O393" s="2" t="s">
        <v>110</v>
      </c>
      <c r="P393" s="2" t="s">
        <v>111</v>
      </c>
      <c r="S393" s="2" t="s">
        <v>111</v>
      </c>
      <c r="T393" s="2" t="s">
        <v>112</v>
      </c>
      <c r="U393" s="2" t="b">
        <f>OR(S393="yes",T393="yes")</f>
        <v>1</v>
      </c>
      <c r="V393" s="2" t="s">
        <v>113</v>
      </c>
      <c r="W393" s="1" t="s">
        <v>112</v>
      </c>
      <c r="X393" s="1" t="s">
        <v>114</v>
      </c>
      <c r="Y393" s="2" t="s">
        <v>112</v>
      </c>
      <c r="Z393" s="2" t="s">
        <v>111</v>
      </c>
      <c r="AA393" s="2" t="s">
        <v>112</v>
      </c>
      <c r="AB393" s="2">
        <v>0</v>
      </c>
      <c r="AC393" s="1" t="s">
        <v>111</v>
      </c>
      <c r="AF393" s="1" t="s">
        <v>111</v>
      </c>
      <c r="AJ393" s="1" t="s">
        <v>115</v>
      </c>
      <c r="AK393" s="1" t="s">
        <v>944</v>
      </c>
      <c r="AN393" s="1" t="s">
        <v>1949</v>
      </c>
      <c r="AO393" s="1" t="s">
        <v>130</v>
      </c>
      <c r="AS393" s="1" t="s">
        <v>118</v>
      </c>
      <c r="AT393" s="1" t="s">
        <v>112</v>
      </c>
      <c r="AU393" s="1" t="s">
        <v>132</v>
      </c>
      <c r="AZ393" s="1" t="s">
        <v>1764</v>
      </c>
      <c r="BC393" s="1" t="s">
        <v>1950</v>
      </c>
      <c r="BE393" s="1" t="s">
        <v>1951</v>
      </c>
      <c r="BG393" s="1" t="s">
        <v>1952</v>
      </c>
      <c r="BH393" s="1" t="s">
        <v>1953</v>
      </c>
      <c r="BI393" s="1" t="s">
        <v>112</v>
      </c>
      <c r="BJ393" s="1" t="s">
        <v>112</v>
      </c>
      <c r="BK393" s="1" t="s">
        <v>112</v>
      </c>
      <c r="BL393" s="1" t="s">
        <v>1954</v>
      </c>
      <c r="BQ393" s="1" t="s">
        <v>121</v>
      </c>
      <c r="BR393" s="1" t="s">
        <v>122</v>
      </c>
      <c r="BS393" s="1" t="s">
        <v>112</v>
      </c>
      <c r="BU393" s="34" t="s">
        <v>1955</v>
      </c>
      <c r="BV393" s="9">
        <v>44343</v>
      </c>
      <c r="BW393" s="34" t="s">
        <v>14192</v>
      </c>
      <c r="BX393" s="2" t="s">
        <v>111</v>
      </c>
      <c r="BY393" s="2" t="s">
        <v>136</v>
      </c>
      <c r="BZ393" s="2" t="s">
        <v>124</v>
      </c>
      <c r="CA393" s="2">
        <v>2</v>
      </c>
      <c r="CB393" s="1" t="s">
        <v>246</v>
      </c>
      <c r="CC393" s="2" t="s">
        <v>126</v>
      </c>
      <c r="CD393" s="1" t="e">
        <f t="shared" si="191"/>
        <v>#VALUE!</v>
      </c>
      <c r="CE393" s="1" t="e">
        <f t="shared" si="192"/>
        <v>#VALUE!</v>
      </c>
      <c r="CF393" s="1" t="e">
        <f t="shared" si="193"/>
        <v>#VALUE!</v>
      </c>
      <c r="CG393" s="1" t="e">
        <f t="shared" si="194"/>
        <v>#VALUE!</v>
      </c>
      <c r="CH393" s="1" t="e">
        <f t="shared" si="195"/>
        <v>#VALUE!</v>
      </c>
      <c r="CI393" s="1" t="e">
        <f t="shared" si="196"/>
        <v>#VALUE!</v>
      </c>
      <c r="CJ393" s="1" t="e">
        <f t="shared" si="197"/>
        <v>#VALUE!</v>
      </c>
      <c r="CK393" s="1" t="e">
        <f t="shared" si="198"/>
        <v>#VALUE!</v>
      </c>
      <c r="CL393" s="1" t="e">
        <f t="shared" si="199"/>
        <v>#VALUE!</v>
      </c>
      <c r="CM393" s="1" t="e">
        <f t="shared" si="200"/>
        <v>#VALUE!</v>
      </c>
      <c r="CN393" s="1" t="e">
        <f t="shared" si="201"/>
        <v>#VALUE!</v>
      </c>
      <c r="CO393" s="2" t="b">
        <f t="shared" si="202"/>
        <v>1</v>
      </c>
      <c r="CP393" s="2" t="b">
        <f t="shared" si="203"/>
        <v>1</v>
      </c>
      <c r="CQ393" s="2" t="b">
        <f t="shared" si="204"/>
        <v>0</v>
      </c>
      <c r="CR393" s="6" t="str">
        <f t="shared" si="205"/>
        <v>Male</v>
      </c>
      <c r="CS393" s="7">
        <f t="shared" si="206"/>
        <v>0</v>
      </c>
      <c r="CT393" s="7">
        <f t="shared" si="207"/>
        <v>1</v>
      </c>
      <c r="CU393" s="7">
        <f t="shared" si="208"/>
        <v>0</v>
      </c>
      <c r="CV393" s="7">
        <f t="shared" si="209"/>
        <v>0</v>
      </c>
      <c r="CW393" s="7">
        <f t="shared" si="188"/>
        <v>1</v>
      </c>
      <c r="CX393" s="1" t="e">
        <f t="shared" si="189"/>
        <v>#VALUE!</v>
      </c>
      <c r="CY393" s="1" t="e">
        <f t="shared" si="190"/>
        <v>#VALUE!</v>
      </c>
      <c r="DG393" s="1" t="e">
        <f t="shared" si="185"/>
        <v>#VALUE!</v>
      </c>
    </row>
    <row r="394" spans="1:131" ht="72.5" x14ac:dyDescent="0.35">
      <c r="A394" s="2">
        <v>225</v>
      </c>
      <c r="B394" s="1" t="s">
        <v>13809</v>
      </c>
      <c r="C394" s="9">
        <v>44334</v>
      </c>
      <c r="D394" s="10" t="s">
        <v>13809</v>
      </c>
      <c r="E394" s="1" t="e">
        <f>ROUND((C394-D394)/365,0)</f>
        <v>#VALUE!</v>
      </c>
      <c r="F394" s="1" t="s">
        <v>127</v>
      </c>
      <c r="G394" s="1" t="s">
        <v>13809</v>
      </c>
      <c r="H394" s="1" t="s">
        <v>13809</v>
      </c>
      <c r="K394" s="2" t="s">
        <v>13809</v>
      </c>
      <c r="L394" s="9">
        <v>44328</v>
      </c>
      <c r="M394" s="2" t="s">
        <v>109</v>
      </c>
      <c r="N394" s="2" t="s">
        <v>13809</v>
      </c>
      <c r="O394" s="2" t="s">
        <v>110</v>
      </c>
      <c r="P394" s="2" t="s">
        <v>111</v>
      </c>
      <c r="S394" s="2" t="s">
        <v>111</v>
      </c>
      <c r="T394" s="2" t="s">
        <v>112</v>
      </c>
      <c r="U394" s="2" t="b">
        <f>OR(S394="yes",T394="yes")</f>
        <v>1</v>
      </c>
      <c r="V394" s="2" t="s">
        <v>113</v>
      </c>
      <c r="W394" s="1" t="s">
        <v>112</v>
      </c>
      <c r="Y394" s="2" t="s">
        <v>112</v>
      </c>
      <c r="Z394" s="2" t="s">
        <v>111</v>
      </c>
      <c r="AA394" s="2" t="s">
        <v>112</v>
      </c>
      <c r="AB394" s="2">
        <v>4</v>
      </c>
      <c r="AC394" s="1" t="s">
        <v>111</v>
      </c>
      <c r="AF394" s="1" t="s">
        <v>111</v>
      </c>
      <c r="AK394" s="1" t="s">
        <v>287</v>
      </c>
      <c r="AO394" s="1" t="s">
        <v>635</v>
      </c>
      <c r="AP394" s="1" t="s">
        <v>420</v>
      </c>
      <c r="AQ394" s="1" t="s">
        <v>1956</v>
      </c>
      <c r="AS394" s="1" t="s">
        <v>118</v>
      </c>
      <c r="AT394" s="1" t="s">
        <v>112</v>
      </c>
      <c r="AZ394" s="1" t="s">
        <v>155</v>
      </c>
      <c r="BA394" s="1" t="s">
        <v>1957</v>
      </c>
      <c r="BJ394" s="1" t="s">
        <v>112</v>
      </c>
      <c r="BK394" s="1" t="s">
        <v>112</v>
      </c>
      <c r="BL394" s="1" t="s">
        <v>142</v>
      </c>
      <c r="BQ394" s="1" t="s">
        <v>121</v>
      </c>
      <c r="BR394" s="1" t="s">
        <v>122</v>
      </c>
      <c r="BS394" s="1" t="s">
        <v>112</v>
      </c>
      <c r="BW394" s="34" t="s">
        <v>1958</v>
      </c>
      <c r="BX394" s="2" t="s">
        <v>112</v>
      </c>
      <c r="BY394" s="2" t="s">
        <v>156</v>
      </c>
      <c r="BZ394" s="2" t="s">
        <v>124</v>
      </c>
      <c r="CA394" s="2">
        <v>2</v>
      </c>
      <c r="CB394" s="1" t="s">
        <v>751</v>
      </c>
      <c r="CC394" s="2" t="s">
        <v>126</v>
      </c>
      <c r="CD394" s="1" t="e">
        <f t="shared" si="191"/>
        <v>#VALUE!</v>
      </c>
      <c r="CE394" s="1" t="e">
        <f t="shared" si="192"/>
        <v>#VALUE!</v>
      </c>
      <c r="CF394" s="1" t="e">
        <f t="shared" si="193"/>
        <v>#VALUE!</v>
      </c>
      <c r="CG394" s="1" t="e">
        <f t="shared" si="194"/>
        <v>#VALUE!</v>
      </c>
      <c r="CH394" s="1" t="e">
        <f t="shared" si="195"/>
        <v>#VALUE!</v>
      </c>
      <c r="CI394" s="1" t="e">
        <f t="shared" si="196"/>
        <v>#VALUE!</v>
      </c>
      <c r="CJ394" s="1" t="e">
        <f t="shared" si="197"/>
        <v>#VALUE!</v>
      </c>
      <c r="CK394" s="1" t="e">
        <f t="shared" si="198"/>
        <v>#VALUE!</v>
      </c>
      <c r="CL394" s="1" t="e">
        <f t="shared" si="199"/>
        <v>#VALUE!</v>
      </c>
      <c r="CM394" s="1" t="e">
        <f t="shared" si="200"/>
        <v>#VALUE!</v>
      </c>
      <c r="CN394" s="1" t="e">
        <f t="shared" si="201"/>
        <v>#VALUE!</v>
      </c>
      <c r="CO394" s="2" t="b">
        <f t="shared" si="202"/>
        <v>1</v>
      </c>
      <c r="CP394" s="2" t="b">
        <f t="shared" si="203"/>
        <v>1</v>
      </c>
      <c r="CQ394" s="2" t="b">
        <f t="shared" si="204"/>
        <v>0</v>
      </c>
      <c r="CR394" s="6" t="str">
        <f t="shared" si="205"/>
        <v>Male</v>
      </c>
      <c r="CS394" s="7">
        <f t="shared" si="206"/>
        <v>0</v>
      </c>
      <c r="CT394" s="7">
        <f t="shared" si="207"/>
        <v>0</v>
      </c>
      <c r="CU394" s="7">
        <f t="shared" si="208"/>
        <v>0</v>
      </c>
      <c r="CV394" s="7">
        <f t="shared" si="209"/>
        <v>1</v>
      </c>
      <c r="CW394" s="7">
        <f t="shared" si="188"/>
        <v>0</v>
      </c>
      <c r="CX394" s="1" t="e">
        <f t="shared" si="189"/>
        <v>#VALUE!</v>
      </c>
      <c r="CY394" s="1" t="e">
        <f t="shared" si="190"/>
        <v>#VALUE!</v>
      </c>
      <c r="DG394" s="1" t="e">
        <f t="shared" si="185"/>
        <v>#VALUE!</v>
      </c>
    </row>
    <row r="395" spans="1:131" ht="116" x14ac:dyDescent="0.35">
      <c r="A395" s="2" t="s">
        <v>220</v>
      </c>
      <c r="B395" s="1" t="s">
        <v>13809</v>
      </c>
      <c r="C395" s="9">
        <v>44334</v>
      </c>
      <c r="D395" s="10" t="s">
        <v>13809</v>
      </c>
      <c r="E395" s="1">
        <v>18</v>
      </c>
      <c r="F395" s="1" t="s">
        <v>127</v>
      </c>
      <c r="G395" s="1" t="s">
        <v>13809</v>
      </c>
      <c r="H395" s="1" t="s">
        <v>13809</v>
      </c>
      <c r="I395" s="9">
        <v>44301</v>
      </c>
      <c r="J395" s="2" t="s">
        <v>128</v>
      </c>
      <c r="K395" s="2" t="s">
        <v>13809</v>
      </c>
      <c r="L395" s="9">
        <v>44329</v>
      </c>
      <c r="M395" s="2" t="s">
        <v>128</v>
      </c>
      <c r="N395" s="2" t="s">
        <v>13809</v>
      </c>
      <c r="O395" s="2" t="s">
        <v>110</v>
      </c>
      <c r="S395" s="2" t="s">
        <v>112</v>
      </c>
      <c r="T395" s="2" t="s">
        <v>111</v>
      </c>
      <c r="U395" s="2" t="b">
        <v>1</v>
      </c>
      <c r="V395" s="2" t="s">
        <v>113</v>
      </c>
      <c r="W395" s="1" t="s">
        <v>112</v>
      </c>
      <c r="X395" s="1" t="s">
        <v>114</v>
      </c>
      <c r="Y395" s="2" t="s">
        <v>112</v>
      </c>
      <c r="Z395" s="2" t="s">
        <v>111</v>
      </c>
      <c r="AA395" s="2" t="s">
        <v>112</v>
      </c>
      <c r="AB395" s="2">
        <v>4</v>
      </c>
      <c r="AC395" s="1" t="s">
        <v>111</v>
      </c>
      <c r="AF395" s="1" t="s">
        <v>111</v>
      </c>
      <c r="AO395" s="1" t="s">
        <v>130</v>
      </c>
      <c r="AU395" s="1" t="s">
        <v>132</v>
      </c>
      <c r="AZ395" s="1" t="s">
        <v>120</v>
      </c>
      <c r="BA395" s="1">
        <v>9.67</v>
      </c>
      <c r="BG395" s="1" t="s">
        <v>1959</v>
      </c>
      <c r="BH395" s="1">
        <v>19</v>
      </c>
      <c r="BI395" s="1" t="s">
        <v>112</v>
      </c>
      <c r="BJ395" s="1" t="s">
        <v>112</v>
      </c>
      <c r="BK395" s="1" t="s">
        <v>112</v>
      </c>
      <c r="BL395" s="1" t="s">
        <v>397</v>
      </c>
      <c r="BM395" s="1" t="s">
        <v>1960</v>
      </c>
      <c r="BQ395" s="1" t="s">
        <v>121</v>
      </c>
      <c r="BR395" s="1" t="s">
        <v>122</v>
      </c>
      <c r="BU395" s="34" t="s">
        <v>184</v>
      </c>
      <c r="BW395" s="34" t="s">
        <v>14193</v>
      </c>
      <c r="BX395" s="2" t="s">
        <v>111</v>
      </c>
      <c r="BY395" s="2" t="s">
        <v>136</v>
      </c>
      <c r="BZ395" s="2" t="s">
        <v>124</v>
      </c>
      <c r="CA395" s="2">
        <v>2</v>
      </c>
      <c r="CB395" s="1" t="s">
        <v>258</v>
      </c>
      <c r="CC395" s="2" t="s">
        <v>126</v>
      </c>
      <c r="CD395" s="1" t="b">
        <f t="shared" si="191"/>
        <v>1</v>
      </c>
      <c r="CE395" s="1" t="b">
        <f t="shared" si="192"/>
        <v>0</v>
      </c>
      <c r="CF395" s="1" t="b">
        <f t="shared" si="193"/>
        <v>0</v>
      </c>
      <c r="CG395" s="1" t="b">
        <f t="shared" si="194"/>
        <v>0</v>
      </c>
      <c r="CH395" s="1" t="b">
        <f t="shared" si="195"/>
        <v>0</v>
      </c>
      <c r="CI395" s="1" t="b">
        <f t="shared" si="196"/>
        <v>1</v>
      </c>
      <c r="CJ395" s="1" t="b">
        <f t="shared" si="197"/>
        <v>0</v>
      </c>
      <c r="CK395" s="1" t="b">
        <f t="shared" si="198"/>
        <v>0</v>
      </c>
      <c r="CL395" s="1" t="b">
        <f t="shared" si="199"/>
        <v>0</v>
      </c>
      <c r="CM395" s="1" t="b">
        <f t="shared" si="200"/>
        <v>0</v>
      </c>
      <c r="CN395" s="1" t="b">
        <f t="shared" si="201"/>
        <v>0</v>
      </c>
      <c r="CO395" s="2" t="b">
        <f t="shared" si="202"/>
        <v>1</v>
      </c>
      <c r="CP395" s="2" t="b">
        <f t="shared" si="203"/>
        <v>1</v>
      </c>
      <c r="CQ395" s="2" t="b">
        <f t="shared" si="204"/>
        <v>0</v>
      </c>
      <c r="CR395" s="6" t="str">
        <f t="shared" si="205"/>
        <v>Male</v>
      </c>
      <c r="CS395" s="7">
        <f t="shared" si="206"/>
        <v>0</v>
      </c>
      <c r="CT395" s="7">
        <f t="shared" si="207"/>
        <v>1</v>
      </c>
      <c r="CU395" s="7">
        <f t="shared" si="208"/>
        <v>0</v>
      </c>
      <c r="CV395" s="7">
        <f t="shared" si="209"/>
        <v>0</v>
      </c>
      <c r="CW395" s="7">
        <f t="shared" si="188"/>
        <v>1</v>
      </c>
      <c r="CX395" s="1" t="b">
        <f t="shared" si="189"/>
        <v>1</v>
      </c>
      <c r="CY395" s="1" t="b">
        <f t="shared" si="190"/>
        <v>1</v>
      </c>
      <c r="DG395" s="1" t="b">
        <f t="shared" si="185"/>
        <v>0</v>
      </c>
    </row>
    <row r="396" spans="1:131" ht="72.5" x14ac:dyDescent="0.35">
      <c r="A396" s="2">
        <v>226</v>
      </c>
      <c r="B396" s="1" t="s">
        <v>13809</v>
      </c>
      <c r="C396" s="9">
        <v>44334</v>
      </c>
      <c r="D396" s="10" t="s">
        <v>13809</v>
      </c>
      <c r="E396" s="1">
        <v>23</v>
      </c>
      <c r="F396" s="1" t="s">
        <v>127</v>
      </c>
      <c r="G396" s="1" t="s">
        <v>13809</v>
      </c>
      <c r="H396" s="1" t="s">
        <v>13809</v>
      </c>
      <c r="K396" s="2" t="s">
        <v>13809</v>
      </c>
      <c r="L396" s="9">
        <v>44329</v>
      </c>
      <c r="M396" s="2" t="s">
        <v>109</v>
      </c>
      <c r="N396" s="2" t="s">
        <v>13809</v>
      </c>
      <c r="O396" s="2" t="s">
        <v>110</v>
      </c>
      <c r="P396" s="2" t="s">
        <v>111</v>
      </c>
      <c r="S396" s="2" t="s">
        <v>111</v>
      </c>
      <c r="T396" s="2" t="s">
        <v>112</v>
      </c>
      <c r="U396" s="2" t="b">
        <v>1</v>
      </c>
      <c r="V396" s="2" t="s">
        <v>113</v>
      </c>
      <c r="W396" s="1" t="s">
        <v>112</v>
      </c>
      <c r="X396" s="1" t="s">
        <v>110</v>
      </c>
      <c r="Y396" s="2" t="s">
        <v>112</v>
      </c>
      <c r="Z396" s="2" t="s">
        <v>111</v>
      </c>
      <c r="AA396" s="2" t="s">
        <v>112</v>
      </c>
      <c r="AB396" s="2">
        <v>1</v>
      </c>
      <c r="AC396" s="1" t="s">
        <v>111</v>
      </c>
      <c r="AF396" s="1" t="s">
        <v>111</v>
      </c>
      <c r="AJ396" s="1" t="s">
        <v>115</v>
      </c>
      <c r="AK396" s="1" t="s">
        <v>129</v>
      </c>
      <c r="AO396" s="1" t="s">
        <v>117</v>
      </c>
      <c r="AS396" s="1" t="s">
        <v>145</v>
      </c>
      <c r="AU396" s="1" t="s">
        <v>132</v>
      </c>
      <c r="AZ396" s="1" t="s">
        <v>222</v>
      </c>
      <c r="BC396" s="1">
        <v>0.69</v>
      </c>
      <c r="BJ396" s="1" t="s">
        <v>112</v>
      </c>
      <c r="BK396" s="1" t="s">
        <v>112</v>
      </c>
      <c r="BL396" s="1" t="s">
        <v>142</v>
      </c>
      <c r="BQ396" s="1" t="s">
        <v>121</v>
      </c>
      <c r="BR396" s="1" t="s">
        <v>122</v>
      </c>
      <c r="BS396" s="1" t="s">
        <v>112</v>
      </c>
      <c r="BU396" s="34" t="s">
        <v>1961</v>
      </c>
      <c r="BV396" s="9">
        <v>44375</v>
      </c>
      <c r="BW396" s="34" t="s">
        <v>14194</v>
      </c>
      <c r="BX396" s="2" t="s">
        <v>111</v>
      </c>
      <c r="BY396" s="2" t="s">
        <v>123</v>
      </c>
      <c r="BZ396" s="2" t="s">
        <v>124</v>
      </c>
      <c r="CA396" s="2">
        <v>2</v>
      </c>
      <c r="CB396" s="1" t="s">
        <v>143</v>
      </c>
      <c r="CC396" s="2" t="s">
        <v>126</v>
      </c>
      <c r="CD396" s="1" t="b">
        <f t="shared" si="191"/>
        <v>1</v>
      </c>
      <c r="CE396" s="1" t="b">
        <f t="shared" si="192"/>
        <v>0</v>
      </c>
      <c r="CF396" s="1" t="b">
        <f t="shared" si="193"/>
        <v>0</v>
      </c>
      <c r="CG396" s="1" t="b">
        <f t="shared" si="194"/>
        <v>0</v>
      </c>
      <c r="CH396" s="1" t="b">
        <f t="shared" si="195"/>
        <v>0</v>
      </c>
      <c r="CI396" s="1" t="b">
        <f t="shared" si="196"/>
        <v>1</v>
      </c>
      <c r="CJ396" s="1" t="b">
        <f t="shared" si="197"/>
        <v>0</v>
      </c>
      <c r="CK396" s="1" t="b">
        <f t="shared" si="198"/>
        <v>0</v>
      </c>
      <c r="CL396" s="1" t="b">
        <f t="shared" si="199"/>
        <v>0</v>
      </c>
      <c r="CM396" s="1" t="b">
        <f t="shared" si="200"/>
        <v>0</v>
      </c>
      <c r="CN396" s="1" t="b">
        <f t="shared" si="201"/>
        <v>0</v>
      </c>
      <c r="CO396" s="2" t="b">
        <f t="shared" si="202"/>
        <v>1</v>
      </c>
      <c r="CP396" s="2" t="b">
        <f t="shared" si="203"/>
        <v>1</v>
      </c>
      <c r="CQ396" s="2" t="b">
        <f t="shared" si="204"/>
        <v>0</v>
      </c>
      <c r="CR396" s="6" t="str">
        <f t="shared" si="205"/>
        <v>Male</v>
      </c>
      <c r="CS396" s="7">
        <f t="shared" si="206"/>
        <v>0</v>
      </c>
      <c r="CT396" s="7">
        <f t="shared" si="207"/>
        <v>0</v>
      </c>
      <c r="CU396" s="7">
        <f t="shared" si="208"/>
        <v>0</v>
      </c>
      <c r="CV396" s="7">
        <f t="shared" si="209"/>
        <v>1</v>
      </c>
      <c r="CW396" s="7">
        <f t="shared" si="188"/>
        <v>0</v>
      </c>
      <c r="CX396" s="1" t="b">
        <f t="shared" si="189"/>
        <v>1</v>
      </c>
      <c r="CY396" s="1" t="b">
        <f t="shared" si="190"/>
        <v>1</v>
      </c>
      <c r="DB396" s="4"/>
      <c r="DC396" s="4"/>
      <c r="DD396" s="4"/>
      <c r="DG396" s="1" t="b">
        <f t="shared" si="185"/>
        <v>0</v>
      </c>
    </row>
    <row r="397" spans="1:131" ht="101.5" x14ac:dyDescent="0.35">
      <c r="A397" s="2">
        <v>227</v>
      </c>
      <c r="B397" s="1" t="s">
        <v>13809</v>
      </c>
      <c r="C397" s="9">
        <v>44334</v>
      </c>
      <c r="D397" s="10" t="s">
        <v>13809</v>
      </c>
      <c r="E397" s="1">
        <v>17</v>
      </c>
      <c r="F397" s="1" t="s">
        <v>127</v>
      </c>
      <c r="G397" s="1" t="s">
        <v>13809</v>
      </c>
      <c r="H397" s="1" t="s">
        <v>13809</v>
      </c>
      <c r="K397" s="2" t="s">
        <v>13809</v>
      </c>
      <c r="L397" s="9">
        <v>44328</v>
      </c>
      <c r="M397" s="2" t="s">
        <v>109</v>
      </c>
      <c r="N397" s="2" t="s">
        <v>13809</v>
      </c>
      <c r="O397" s="2" t="s">
        <v>110</v>
      </c>
      <c r="P397" s="2" t="s">
        <v>111</v>
      </c>
      <c r="S397" s="2" t="s">
        <v>112</v>
      </c>
      <c r="T397" s="2" t="s">
        <v>111</v>
      </c>
      <c r="U397" s="2" t="b">
        <v>1</v>
      </c>
      <c r="V397" s="2" t="s">
        <v>113</v>
      </c>
      <c r="W397" s="1" t="s">
        <v>112</v>
      </c>
      <c r="X397" s="1" t="s">
        <v>114</v>
      </c>
      <c r="Y397" s="2" t="s">
        <v>112</v>
      </c>
      <c r="Z397" s="2" t="s">
        <v>111</v>
      </c>
      <c r="AA397" s="2" t="s">
        <v>112</v>
      </c>
      <c r="AB397" s="2">
        <v>3</v>
      </c>
      <c r="AC397" s="1" t="s">
        <v>111</v>
      </c>
      <c r="AF397" s="1" t="s">
        <v>111</v>
      </c>
      <c r="AJ397" s="1" t="s">
        <v>115</v>
      </c>
      <c r="AK397" s="1" t="s">
        <v>291</v>
      </c>
      <c r="AN397" s="1" t="s">
        <v>1962</v>
      </c>
      <c r="AO397" s="1" t="s">
        <v>117</v>
      </c>
      <c r="AU397" s="1" t="s">
        <v>132</v>
      </c>
      <c r="AZ397" s="1" t="s">
        <v>245</v>
      </c>
      <c r="BA397" s="1">
        <v>23.01</v>
      </c>
      <c r="BE397" s="1">
        <v>41</v>
      </c>
      <c r="BH397" s="1">
        <v>4</v>
      </c>
      <c r="BJ397" s="1" t="s">
        <v>112</v>
      </c>
      <c r="BK397" s="1" t="s">
        <v>112</v>
      </c>
      <c r="BL397" s="1" t="s">
        <v>318</v>
      </c>
      <c r="BQ397" s="1" t="s">
        <v>121</v>
      </c>
      <c r="BR397" s="1" t="s">
        <v>122</v>
      </c>
      <c r="BS397" s="1" t="s">
        <v>112</v>
      </c>
      <c r="BU397" s="34" t="s">
        <v>1963</v>
      </c>
      <c r="BV397" s="9">
        <v>44337</v>
      </c>
      <c r="BW397" s="34" t="s">
        <v>1964</v>
      </c>
      <c r="BX397" s="2" t="s">
        <v>111</v>
      </c>
      <c r="BY397" s="2" t="s">
        <v>156</v>
      </c>
      <c r="BZ397" s="2" t="s">
        <v>124</v>
      </c>
      <c r="CA397" s="2">
        <v>2</v>
      </c>
      <c r="CB397" s="1" t="s">
        <v>143</v>
      </c>
      <c r="CC397" s="2" t="s">
        <v>126</v>
      </c>
      <c r="CD397" s="1" t="b">
        <f t="shared" si="191"/>
        <v>1</v>
      </c>
      <c r="CE397" s="1" t="b">
        <f t="shared" si="192"/>
        <v>1</v>
      </c>
      <c r="CF397" s="1" t="b">
        <f t="shared" si="193"/>
        <v>0</v>
      </c>
      <c r="CG397" s="1" t="b">
        <f t="shared" si="194"/>
        <v>0</v>
      </c>
      <c r="CH397" s="1" t="b">
        <f t="shared" si="195"/>
        <v>1</v>
      </c>
      <c r="CI397" s="1" t="b">
        <f t="shared" si="196"/>
        <v>0</v>
      </c>
      <c r="CJ397" s="1" t="b">
        <f t="shared" si="197"/>
        <v>0</v>
      </c>
      <c r="CK397" s="1" t="b">
        <f t="shared" si="198"/>
        <v>0</v>
      </c>
      <c r="CL397" s="1" t="b">
        <f t="shared" si="199"/>
        <v>0</v>
      </c>
      <c r="CM397" s="1" t="b">
        <f t="shared" si="200"/>
        <v>0</v>
      </c>
      <c r="CN397" s="1" t="b">
        <f t="shared" si="201"/>
        <v>0</v>
      </c>
      <c r="CO397" s="2" t="b">
        <f t="shared" si="202"/>
        <v>1</v>
      </c>
      <c r="CP397" s="2" t="b">
        <f t="shared" si="203"/>
        <v>1</v>
      </c>
      <c r="CQ397" s="2" t="b">
        <f t="shared" si="204"/>
        <v>0</v>
      </c>
      <c r="CR397" s="6" t="str">
        <f t="shared" si="205"/>
        <v>Male</v>
      </c>
      <c r="CS397" s="7">
        <f t="shared" si="206"/>
        <v>0</v>
      </c>
      <c r="CT397" s="7">
        <f t="shared" si="207"/>
        <v>0</v>
      </c>
      <c r="CU397" s="7">
        <f t="shared" si="208"/>
        <v>0</v>
      </c>
      <c r="CV397" s="7">
        <f t="shared" si="209"/>
        <v>1</v>
      </c>
      <c r="CW397" s="7">
        <f t="shared" si="188"/>
        <v>0</v>
      </c>
      <c r="CX397" s="1" t="b">
        <f t="shared" si="189"/>
        <v>1</v>
      </c>
      <c r="CY397" s="1" t="b">
        <f t="shared" si="190"/>
        <v>0</v>
      </c>
      <c r="DG397" s="1" t="b">
        <f t="shared" si="185"/>
        <v>1</v>
      </c>
    </row>
    <row r="398" spans="1:131" ht="58" x14ac:dyDescent="0.35">
      <c r="A398" s="2">
        <v>153</v>
      </c>
      <c r="B398" s="1" t="s">
        <v>13809</v>
      </c>
      <c r="C398" s="9">
        <v>44334</v>
      </c>
      <c r="D398" s="10" t="s">
        <v>13809</v>
      </c>
      <c r="E398" s="1" t="e">
        <f>ROUND((C398-D398)/365,0)</f>
        <v>#VALUE!</v>
      </c>
      <c r="F398" s="1" t="s">
        <v>127</v>
      </c>
      <c r="G398" s="1" t="s">
        <v>13809</v>
      </c>
      <c r="H398" s="1" t="s">
        <v>13809</v>
      </c>
      <c r="K398" s="2" t="s">
        <v>13809</v>
      </c>
      <c r="L398" s="9">
        <v>44329</v>
      </c>
      <c r="M398" s="2" t="s">
        <v>128</v>
      </c>
      <c r="N398" s="2" t="s">
        <v>13809</v>
      </c>
      <c r="O398" s="2" t="s">
        <v>110</v>
      </c>
      <c r="P398" s="2" t="s">
        <v>111</v>
      </c>
      <c r="T398" s="2" t="s">
        <v>112</v>
      </c>
      <c r="U398" s="2" t="b">
        <f>OR(S398="yes",T398="yes")</f>
        <v>1</v>
      </c>
      <c r="V398" s="2" t="s">
        <v>113</v>
      </c>
      <c r="W398" s="1" t="s">
        <v>112</v>
      </c>
      <c r="X398" s="1" t="s">
        <v>110</v>
      </c>
      <c r="Y398" s="2" t="s">
        <v>112</v>
      </c>
      <c r="AA398" s="2" t="s">
        <v>112</v>
      </c>
      <c r="AB398" s="2">
        <v>2</v>
      </c>
      <c r="AC398" s="1" t="s">
        <v>111</v>
      </c>
      <c r="AF398" s="1" t="s">
        <v>111</v>
      </c>
      <c r="AJ398" s="1" t="s">
        <v>115</v>
      </c>
      <c r="AK398" s="1" t="s">
        <v>144</v>
      </c>
      <c r="AO398" s="1" t="s">
        <v>117</v>
      </c>
      <c r="AS398" s="1" t="s">
        <v>118</v>
      </c>
      <c r="AT398" s="1" t="s">
        <v>112</v>
      </c>
      <c r="AU398" s="1" t="s">
        <v>238</v>
      </c>
      <c r="AX398" s="1" t="s">
        <v>805</v>
      </c>
      <c r="AZ398" s="1" t="s">
        <v>179</v>
      </c>
      <c r="BA398" s="1" t="s">
        <v>1965</v>
      </c>
      <c r="BG398" s="1">
        <v>81</v>
      </c>
      <c r="BI398" s="1" t="s">
        <v>112</v>
      </c>
      <c r="BJ398" s="1" t="s">
        <v>112</v>
      </c>
      <c r="BK398" s="1" t="s">
        <v>112</v>
      </c>
      <c r="BL398" s="1" t="s">
        <v>161</v>
      </c>
      <c r="BM398" s="1" t="s">
        <v>1966</v>
      </c>
      <c r="BQ398" s="1" t="s">
        <v>121</v>
      </c>
      <c r="BR398" s="1" t="s">
        <v>122</v>
      </c>
      <c r="BS398" s="1" t="s">
        <v>112</v>
      </c>
      <c r="BU398" s="34" t="s">
        <v>1967</v>
      </c>
      <c r="BV398" s="9">
        <v>44335</v>
      </c>
      <c r="BW398" s="34" t="s">
        <v>1968</v>
      </c>
      <c r="BX398" s="2" t="s">
        <v>111</v>
      </c>
      <c r="BZ398" s="2" t="s">
        <v>124</v>
      </c>
      <c r="CA398" s="2">
        <v>2</v>
      </c>
      <c r="CB398" s="1" t="s">
        <v>751</v>
      </c>
      <c r="CC398" s="2" t="s">
        <v>126</v>
      </c>
      <c r="CD398" s="1" t="e">
        <f t="shared" si="191"/>
        <v>#VALUE!</v>
      </c>
      <c r="CE398" s="1" t="e">
        <f t="shared" si="192"/>
        <v>#VALUE!</v>
      </c>
      <c r="CF398" s="1" t="e">
        <f t="shared" si="193"/>
        <v>#VALUE!</v>
      </c>
      <c r="CG398" s="1" t="e">
        <f t="shared" si="194"/>
        <v>#VALUE!</v>
      </c>
      <c r="CH398" s="1" t="e">
        <f t="shared" si="195"/>
        <v>#VALUE!</v>
      </c>
      <c r="CI398" s="1" t="e">
        <f t="shared" si="196"/>
        <v>#VALUE!</v>
      </c>
      <c r="CJ398" s="1" t="e">
        <f t="shared" si="197"/>
        <v>#VALUE!</v>
      </c>
      <c r="CK398" s="1" t="e">
        <f t="shared" si="198"/>
        <v>#VALUE!</v>
      </c>
      <c r="CL398" s="1" t="e">
        <f t="shared" si="199"/>
        <v>#VALUE!</v>
      </c>
      <c r="CM398" s="1" t="e">
        <f t="shared" si="200"/>
        <v>#VALUE!</v>
      </c>
      <c r="CN398" s="1" t="e">
        <f t="shared" si="201"/>
        <v>#VALUE!</v>
      </c>
      <c r="CO398" s="2" t="b">
        <f t="shared" si="202"/>
        <v>1</v>
      </c>
      <c r="CP398" s="2" t="b">
        <f t="shared" si="203"/>
        <v>1</v>
      </c>
      <c r="CQ398" s="2" t="b">
        <f t="shared" si="204"/>
        <v>0</v>
      </c>
      <c r="CR398" s="6" t="str">
        <f t="shared" si="205"/>
        <v>Male</v>
      </c>
      <c r="CS398" s="7">
        <f t="shared" si="206"/>
        <v>0</v>
      </c>
      <c r="CT398" s="7">
        <f t="shared" si="207"/>
        <v>0</v>
      </c>
      <c r="CU398" s="7">
        <f t="shared" si="208"/>
        <v>0</v>
      </c>
      <c r="CV398" s="7">
        <f t="shared" si="209"/>
        <v>0</v>
      </c>
      <c r="CW398" s="7">
        <f t="shared" si="188"/>
        <v>1</v>
      </c>
      <c r="CX398" s="1" t="e">
        <f t="shared" si="189"/>
        <v>#VALUE!</v>
      </c>
      <c r="CY398" s="1" t="e">
        <f t="shared" si="190"/>
        <v>#VALUE!</v>
      </c>
      <c r="DG398" s="1" t="e">
        <f t="shared" si="185"/>
        <v>#VALUE!</v>
      </c>
    </row>
    <row r="399" spans="1:131" ht="58" x14ac:dyDescent="0.35">
      <c r="A399" s="2">
        <v>631</v>
      </c>
      <c r="B399" s="1" t="s">
        <v>13809</v>
      </c>
      <c r="C399" s="9">
        <v>44334</v>
      </c>
      <c r="D399" s="10" t="s">
        <v>13809</v>
      </c>
      <c r="E399" s="1" t="e">
        <f>ROUND((C399-D399)/365,0)</f>
        <v>#VALUE!</v>
      </c>
      <c r="F399" s="1" t="s">
        <v>127</v>
      </c>
      <c r="G399" s="1" t="s">
        <v>13809</v>
      </c>
      <c r="H399" s="1" t="s">
        <v>13809</v>
      </c>
      <c r="I399" s="9">
        <v>44332</v>
      </c>
      <c r="J399" s="5" t="s">
        <v>1969</v>
      </c>
      <c r="K399" s="2" t="s">
        <v>13809</v>
      </c>
      <c r="N399" s="2" t="s">
        <v>13809</v>
      </c>
      <c r="O399" s="2" t="s">
        <v>110</v>
      </c>
      <c r="S399" s="2" t="s">
        <v>112</v>
      </c>
      <c r="T399" s="2" t="s">
        <v>112</v>
      </c>
      <c r="U399" s="2" t="b">
        <f>OR(S399="yes",T399="yes")</f>
        <v>1</v>
      </c>
      <c r="V399" s="2" t="s">
        <v>113</v>
      </c>
      <c r="W399" s="1" t="s">
        <v>112</v>
      </c>
      <c r="X399" s="1" t="s">
        <v>114</v>
      </c>
      <c r="Y399" s="2" t="s">
        <v>112</v>
      </c>
      <c r="Z399" s="2" t="s">
        <v>112</v>
      </c>
      <c r="AA399" s="2" t="s">
        <v>111</v>
      </c>
      <c r="AB399" s="2">
        <v>1</v>
      </c>
      <c r="AC399" s="1" t="s">
        <v>111</v>
      </c>
      <c r="AF399" s="1" t="s">
        <v>111</v>
      </c>
      <c r="AJ399" s="1" t="s">
        <v>115</v>
      </c>
      <c r="AK399" s="1" t="s">
        <v>1676</v>
      </c>
      <c r="AL399" s="1" t="s">
        <v>1970</v>
      </c>
      <c r="AM399" s="1" t="s">
        <v>1971</v>
      </c>
      <c r="AN399" s="1" t="s">
        <v>1972</v>
      </c>
      <c r="AO399" s="1" t="s">
        <v>117</v>
      </c>
      <c r="AS399" s="1" t="s">
        <v>118</v>
      </c>
      <c r="AT399" s="1" t="s">
        <v>112</v>
      </c>
      <c r="AU399" s="1" t="s">
        <v>243</v>
      </c>
      <c r="AV399" s="1" t="s">
        <v>833</v>
      </c>
      <c r="AZ399" s="1" t="s">
        <v>707</v>
      </c>
      <c r="BC399" s="1" t="s">
        <v>1973</v>
      </c>
      <c r="BF399" s="1" t="s">
        <v>1974</v>
      </c>
      <c r="BG399" s="1" t="s">
        <v>1975</v>
      </c>
      <c r="BI399" s="1" t="s">
        <v>112</v>
      </c>
      <c r="BJ399" s="1" t="s">
        <v>112</v>
      </c>
      <c r="BK399" s="1" t="s">
        <v>112</v>
      </c>
      <c r="BL399" s="1" t="s">
        <v>1976</v>
      </c>
      <c r="BM399" s="1" t="s">
        <v>1977</v>
      </c>
      <c r="BQ399" s="1" t="s">
        <v>121</v>
      </c>
      <c r="BR399" s="1" t="s">
        <v>122</v>
      </c>
      <c r="BS399" s="1" t="s">
        <v>112</v>
      </c>
      <c r="BU399" s="34" t="s">
        <v>1978</v>
      </c>
      <c r="BV399" s="9">
        <v>44342</v>
      </c>
      <c r="BW399" s="34" t="s">
        <v>1979</v>
      </c>
      <c r="BX399" s="2" t="s">
        <v>111</v>
      </c>
      <c r="BY399" s="2" t="s">
        <v>156</v>
      </c>
      <c r="BZ399" s="2" t="s">
        <v>124</v>
      </c>
      <c r="CA399" s="2">
        <v>1</v>
      </c>
      <c r="CB399" s="1" t="s">
        <v>669</v>
      </c>
      <c r="CC399" s="2" t="s">
        <v>126</v>
      </c>
      <c r="CD399" s="1" t="e">
        <f t="shared" si="191"/>
        <v>#VALUE!</v>
      </c>
      <c r="CE399" s="1" t="e">
        <f t="shared" si="192"/>
        <v>#VALUE!</v>
      </c>
      <c r="CF399" s="1" t="e">
        <f t="shared" si="193"/>
        <v>#VALUE!</v>
      </c>
      <c r="CG399" s="1" t="e">
        <f t="shared" si="194"/>
        <v>#VALUE!</v>
      </c>
      <c r="CH399" s="1" t="e">
        <f t="shared" si="195"/>
        <v>#VALUE!</v>
      </c>
      <c r="CI399" s="1" t="e">
        <f t="shared" si="196"/>
        <v>#VALUE!</v>
      </c>
      <c r="CJ399" s="1" t="e">
        <f t="shared" si="197"/>
        <v>#VALUE!</v>
      </c>
      <c r="CK399" s="1" t="e">
        <f t="shared" si="198"/>
        <v>#VALUE!</v>
      </c>
      <c r="CL399" s="1" t="e">
        <f t="shared" si="199"/>
        <v>#VALUE!</v>
      </c>
      <c r="CM399" s="1" t="e">
        <f t="shared" si="200"/>
        <v>#VALUE!</v>
      </c>
      <c r="CN399" s="1" t="e">
        <f t="shared" si="201"/>
        <v>#VALUE!</v>
      </c>
      <c r="CO399" s="2" t="b">
        <f t="shared" si="202"/>
        <v>1</v>
      </c>
      <c r="CP399" s="2" t="b">
        <f t="shared" si="203"/>
        <v>1</v>
      </c>
      <c r="CQ399" s="2" t="b">
        <f t="shared" si="204"/>
        <v>0</v>
      </c>
      <c r="CR399" s="6" t="str">
        <f t="shared" si="205"/>
        <v>Male</v>
      </c>
      <c r="CS399" s="7">
        <f t="shared" si="206"/>
        <v>0</v>
      </c>
      <c r="CT399" s="7">
        <f t="shared" si="207"/>
        <v>0</v>
      </c>
      <c r="CU399" s="7">
        <f t="shared" si="208"/>
        <v>0</v>
      </c>
      <c r="CV399" s="7">
        <f t="shared" si="209"/>
        <v>0</v>
      </c>
      <c r="CW399" s="7">
        <f t="shared" si="188"/>
        <v>0</v>
      </c>
      <c r="CX399" s="1" t="e">
        <f t="shared" si="189"/>
        <v>#VALUE!</v>
      </c>
      <c r="CY399" s="1" t="e">
        <f t="shared" si="190"/>
        <v>#VALUE!</v>
      </c>
      <c r="DG399" s="1" t="e">
        <f t="shared" si="185"/>
        <v>#VALUE!</v>
      </c>
    </row>
    <row r="400" spans="1:131" ht="43.5" x14ac:dyDescent="0.35">
      <c r="A400" s="2">
        <v>228</v>
      </c>
      <c r="B400" s="1" t="s">
        <v>13809</v>
      </c>
      <c r="C400" s="9">
        <v>44334</v>
      </c>
      <c r="D400" s="10" t="s">
        <v>13809</v>
      </c>
      <c r="E400" s="1" t="e">
        <f>ROUND((C400-D400)/365,0)</f>
        <v>#VALUE!</v>
      </c>
      <c r="F400" s="1" t="s">
        <v>127</v>
      </c>
      <c r="G400" s="1" t="s">
        <v>13809</v>
      </c>
      <c r="H400" s="1" t="s">
        <v>13809</v>
      </c>
      <c r="I400" s="9">
        <v>44331</v>
      </c>
      <c r="J400" s="2" t="s">
        <v>109</v>
      </c>
      <c r="K400" s="2" t="s">
        <v>13809</v>
      </c>
      <c r="N400" s="2" t="s">
        <v>13809</v>
      </c>
      <c r="O400" s="2" t="s">
        <v>110</v>
      </c>
      <c r="P400" s="2" t="s">
        <v>111</v>
      </c>
      <c r="S400" s="2" t="s">
        <v>111</v>
      </c>
      <c r="T400" s="2" t="s">
        <v>112</v>
      </c>
      <c r="U400" s="2" t="b">
        <f>OR(S400="yes",T400="yes")</f>
        <v>1</v>
      </c>
      <c r="V400" s="2" t="s">
        <v>113</v>
      </c>
      <c r="W400" s="1" t="s">
        <v>112</v>
      </c>
      <c r="X400" s="1" t="s">
        <v>110</v>
      </c>
      <c r="Y400" s="2" t="s">
        <v>112</v>
      </c>
      <c r="Z400" s="2" t="s">
        <v>112</v>
      </c>
      <c r="AA400" s="2" t="s">
        <v>111</v>
      </c>
      <c r="AB400" s="2">
        <v>2</v>
      </c>
      <c r="AF400" s="1" t="s">
        <v>111</v>
      </c>
      <c r="AK400" s="1" t="s">
        <v>129</v>
      </c>
      <c r="AO400" s="1" t="s">
        <v>117</v>
      </c>
      <c r="AS400" s="1" t="s">
        <v>118</v>
      </c>
      <c r="AT400" s="1" t="s">
        <v>112</v>
      </c>
      <c r="AZ400" s="1" t="s">
        <v>155</v>
      </c>
      <c r="BA400" s="1" t="s">
        <v>1980</v>
      </c>
      <c r="BJ400" s="1" t="s">
        <v>112</v>
      </c>
      <c r="BK400" s="1" t="s">
        <v>112</v>
      </c>
      <c r="BL400" s="1" t="s">
        <v>161</v>
      </c>
      <c r="BM400" s="1" t="s">
        <v>348</v>
      </c>
      <c r="BQ400" s="1" t="s">
        <v>121</v>
      </c>
      <c r="BR400" s="1" t="s">
        <v>122</v>
      </c>
      <c r="BS400" s="1" t="s">
        <v>112</v>
      </c>
      <c r="BW400" s="34" t="s">
        <v>1981</v>
      </c>
      <c r="BX400" s="2" t="s">
        <v>111</v>
      </c>
      <c r="BY400" s="2" t="s">
        <v>123</v>
      </c>
      <c r="BZ400" s="2" t="s">
        <v>124</v>
      </c>
      <c r="CA400" s="2">
        <v>1</v>
      </c>
      <c r="CB400" s="1" t="s">
        <v>751</v>
      </c>
      <c r="CC400" s="2" t="s">
        <v>126</v>
      </c>
      <c r="CD400" s="1" t="e">
        <f t="shared" si="191"/>
        <v>#VALUE!</v>
      </c>
      <c r="CE400" s="1" t="e">
        <f t="shared" si="192"/>
        <v>#VALUE!</v>
      </c>
      <c r="CF400" s="1" t="e">
        <f t="shared" si="193"/>
        <v>#VALUE!</v>
      </c>
      <c r="CG400" s="1" t="e">
        <f t="shared" si="194"/>
        <v>#VALUE!</v>
      </c>
      <c r="CH400" s="1" t="e">
        <f t="shared" si="195"/>
        <v>#VALUE!</v>
      </c>
      <c r="CI400" s="1" t="e">
        <f t="shared" si="196"/>
        <v>#VALUE!</v>
      </c>
      <c r="CJ400" s="1" t="e">
        <f t="shared" si="197"/>
        <v>#VALUE!</v>
      </c>
      <c r="CK400" s="1" t="e">
        <f t="shared" si="198"/>
        <v>#VALUE!</v>
      </c>
      <c r="CL400" s="1" t="e">
        <f t="shared" si="199"/>
        <v>#VALUE!</v>
      </c>
      <c r="CM400" s="1" t="e">
        <f t="shared" si="200"/>
        <v>#VALUE!</v>
      </c>
      <c r="CN400" s="1" t="e">
        <f t="shared" si="201"/>
        <v>#VALUE!</v>
      </c>
      <c r="CO400" s="2" t="b">
        <f t="shared" si="202"/>
        <v>1</v>
      </c>
      <c r="CP400" s="2" t="b">
        <f t="shared" si="203"/>
        <v>1</v>
      </c>
      <c r="CQ400" s="2" t="b">
        <f t="shared" si="204"/>
        <v>0</v>
      </c>
      <c r="CR400" s="6" t="str">
        <f t="shared" si="205"/>
        <v>Male</v>
      </c>
      <c r="CS400" s="7">
        <f t="shared" si="206"/>
        <v>1</v>
      </c>
      <c r="CT400" s="7">
        <f t="shared" si="207"/>
        <v>0</v>
      </c>
      <c r="CU400" s="7">
        <f t="shared" si="208"/>
        <v>0</v>
      </c>
      <c r="CV400" s="7">
        <f t="shared" si="209"/>
        <v>0</v>
      </c>
      <c r="CW400" s="7">
        <f t="shared" si="188"/>
        <v>0</v>
      </c>
      <c r="CX400" s="1" t="e">
        <f t="shared" si="189"/>
        <v>#VALUE!</v>
      </c>
      <c r="CY400" s="1" t="e">
        <f t="shared" si="190"/>
        <v>#VALUE!</v>
      </c>
      <c r="DG400" s="1" t="e">
        <f t="shared" si="185"/>
        <v>#VALUE!</v>
      </c>
    </row>
    <row r="401" spans="1:131" ht="58" x14ac:dyDescent="0.35">
      <c r="A401" s="2">
        <v>231</v>
      </c>
      <c r="B401" s="1" t="s">
        <v>13809</v>
      </c>
      <c r="C401" s="9">
        <v>44334</v>
      </c>
      <c r="D401" s="10" t="s">
        <v>13809</v>
      </c>
      <c r="E401" s="1" t="e">
        <f>ROUND((C401-D401)/365,0)</f>
        <v>#VALUE!</v>
      </c>
      <c r="F401" s="1" t="s">
        <v>127</v>
      </c>
      <c r="G401" s="1" t="s">
        <v>13809</v>
      </c>
      <c r="H401" s="1" t="s">
        <v>13809</v>
      </c>
      <c r="K401" s="2" t="s">
        <v>13809</v>
      </c>
      <c r="L401" s="9">
        <v>44330</v>
      </c>
      <c r="M401" s="2" t="s">
        <v>109</v>
      </c>
      <c r="N401" s="2" t="s">
        <v>13809</v>
      </c>
      <c r="O401" s="2" t="s">
        <v>110</v>
      </c>
      <c r="P401" s="2" t="s">
        <v>111</v>
      </c>
      <c r="S401" s="2" t="s">
        <v>112</v>
      </c>
      <c r="T401" s="2" t="s">
        <v>112</v>
      </c>
      <c r="U401" s="2" t="b">
        <f>OR(S401="yes",T401="yes")</f>
        <v>1</v>
      </c>
      <c r="V401" s="2" t="s">
        <v>113</v>
      </c>
      <c r="W401" s="1" t="s">
        <v>112</v>
      </c>
      <c r="X401" s="1" t="s">
        <v>110</v>
      </c>
      <c r="Y401" s="2" t="s">
        <v>112</v>
      </c>
      <c r="Z401" s="2" t="s">
        <v>111</v>
      </c>
      <c r="AA401" s="2" t="s">
        <v>112</v>
      </c>
      <c r="AB401" s="2">
        <v>1</v>
      </c>
      <c r="AC401" s="1" t="s">
        <v>111</v>
      </c>
      <c r="AF401" s="1" t="s">
        <v>111</v>
      </c>
      <c r="AJ401" s="1" t="s">
        <v>115</v>
      </c>
      <c r="AK401" s="1" t="s">
        <v>116</v>
      </c>
      <c r="AN401" s="1" t="s">
        <v>1982</v>
      </c>
      <c r="AO401" s="1" t="s">
        <v>656</v>
      </c>
      <c r="AP401" s="1" t="s">
        <v>420</v>
      </c>
      <c r="AQ401" s="1" t="s">
        <v>1983</v>
      </c>
      <c r="AT401" s="1" t="s">
        <v>111</v>
      </c>
      <c r="AU401" s="1" t="s">
        <v>238</v>
      </c>
      <c r="AX401" s="12">
        <v>0.57999999999999996</v>
      </c>
      <c r="AZ401" s="1" t="s">
        <v>248</v>
      </c>
      <c r="BA401" s="1" t="s">
        <v>1984</v>
      </c>
      <c r="BD401" s="1" t="s">
        <v>1985</v>
      </c>
      <c r="BG401" s="1" t="s">
        <v>1986</v>
      </c>
      <c r="BH401" s="1" t="s">
        <v>1987</v>
      </c>
      <c r="BI401" s="1" t="s">
        <v>112</v>
      </c>
      <c r="BJ401" s="1" t="s">
        <v>112</v>
      </c>
      <c r="BK401" s="1" t="s">
        <v>112</v>
      </c>
      <c r="BL401" s="1" t="s">
        <v>268</v>
      </c>
      <c r="BM401" s="1" t="s">
        <v>1988</v>
      </c>
      <c r="BQ401" s="1" t="s">
        <v>121</v>
      </c>
      <c r="BR401" s="1" t="s">
        <v>122</v>
      </c>
      <c r="BS401" s="1" t="s">
        <v>112</v>
      </c>
      <c r="BU401" s="34" t="s">
        <v>1989</v>
      </c>
      <c r="BV401" s="9">
        <v>44342</v>
      </c>
      <c r="BW401" s="34" t="s">
        <v>1990</v>
      </c>
      <c r="BX401" s="2" t="s">
        <v>111</v>
      </c>
      <c r="BY401" s="2" t="s">
        <v>123</v>
      </c>
      <c r="BZ401" s="2" t="s">
        <v>124</v>
      </c>
      <c r="CA401" s="2">
        <v>2</v>
      </c>
      <c r="CB401" s="1" t="s">
        <v>669</v>
      </c>
      <c r="CC401" s="2" t="s">
        <v>126</v>
      </c>
      <c r="CD401" s="1" t="e">
        <f t="shared" si="191"/>
        <v>#VALUE!</v>
      </c>
      <c r="CE401" s="1" t="e">
        <f t="shared" si="192"/>
        <v>#VALUE!</v>
      </c>
      <c r="CF401" s="1" t="e">
        <f t="shared" si="193"/>
        <v>#VALUE!</v>
      </c>
      <c r="CG401" s="1" t="e">
        <f t="shared" si="194"/>
        <v>#VALUE!</v>
      </c>
      <c r="CH401" s="1" t="e">
        <f t="shared" si="195"/>
        <v>#VALUE!</v>
      </c>
      <c r="CI401" s="1" t="e">
        <f t="shared" si="196"/>
        <v>#VALUE!</v>
      </c>
      <c r="CJ401" s="1" t="e">
        <f t="shared" si="197"/>
        <v>#VALUE!</v>
      </c>
      <c r="CK401" s="1" t="e">
        <f t="shared" si="198"/>
        <v>#VALUE!</v>
      </c>
      <c r="CL401" s="1" t="e">
        <f t="shared" si="199"/>
        <v>#VALUE!</v>
      </c>
      <c r="CM401" s="1" t="e">
        <f t="shared" si="200"/>
        <v>#VALUE!</v>
      </c>
      <c r="CN401" s="1" t="e">
        <f t="shared" si="201"/>
        <v>#VALUE!</v>
      </c>
      <c r="CO401" s="2" t="b">
        <f t="shared" si="202"/>
        <v>1</v>
      </c>
      <c r="CP401" s="2" t="b">
        <f t="shared" si="203"/>
        <v>1</v>
      </c>
      <c r="CQ401" s="2" t="b">
        <f t="shared" si="204"/>
        <v>0</v>
      </c>
      <c r="CR401" s="6" t="str">
        <f t="shared" si="205"/>
        <v>Male</v>
      </c>
      <c r="CS401" s="7">
        <f t="shared" si="206"/>
        <v>0</v>
      </c>
      <c r="CT401" s="7">
        <f t="shared" si="207"/>
        <v>0</v>
      </c>
      <c r="CU401" s="7">
        <f t="shared" si="208"/>
        <v>0</v>
      </c>
      <c r="CV401" s="7">
        <f t="shared" si="209"/>
        <v>1</v>
      </c>
      <c r="CW401" s="7">
        <f t="shared" si="188"/>
        <v>0</v>
      </c>
      <c r="CX401" s="1" t="e">
        <f t="shared" si="189"/>
        <v>#VALUE!</v>
      </c>
      <c r="CY401" s="1" t="e">
        <f t="shared" si="190"/>
        <v>#VALUE!</v>
      </c>
      <c r="DG401" s="1" t="e">
        <f t="shared" ref="DG401:DG432" si="210">AND(E401&gt;4,E401&lt;18,NOT(E401=""),NOT(E401="."))</f>
        <v>#VALUE!</v>
      </c>
    </row>
    <row r="402" spans="1:131" ht="174" x14ac:dyDescent="0.35">
      <c r="B402" s="1" t="s">
        <v>13809</v>
      </c>
      <c r="C402" s="9">
        <v>44335</v>
      </c>
      <c r="D402" s="10" t="s">
        <v>13809</v>
      </c>
      <c r="E402" s="1">
        <v>16</v>
      </c>
      <c r="F402" s="1" t="s">
        <v>127</v>
      </c>
      <c r="G402" s="1" t="s">
        <v>13809</v>
      </c>
      <c r="H402" s="1" t="s">
        <v>13809</v>
      </c>
      <c r="I402" s="9">
        <v>44293</v>
      </c>
      <c r="J402" s="2" t="s">
        <v>109</v>
      </c>
      <c r="K402" s="2" t="s">
        <v>13809</v>
      </c>
      <c r="L402" s="9">
        <v>44315</v>
      </c>
      <c r="M402" s="2" t="s">
        <v>109</v>
      </c>
      <c r="N402" s="2" t="s">
        <v>13809</v>
      </c>
      <c r="O402" s="2" t="s">
        <v>110</v>
      </c>
      <c r="P402" s="2" t="s">
        <v>111</v>
      </c>
      <c r="S402" s="2" t="s">
        <v>112</v>
      </c>
      <c r="T402" s="2" t="s">
        <v>111</v>
      </c>
      <c r="U402" s="2" t="b">
        <f>OR(S402="yes",T402="yes")</f>
        <v>1</v>
      </c>
      <c r="V402" s="2" t="s">
        <v>113</v>
      </c>
      <c r="W402" s="1" t="s">
        <v>111</v>
      </c>
      <c r="Y402" s="2" t="s">
        <v>112</v>
      </c>
      <c r="Z402" s="2" t="s">
        <v>111</v>
      </c>
      <c r="AA402" s="2" t="s">
        <v>112</v>
      </c>
      <c r="AB402" s="2">
        <v>3</v>
      </c>
      <c r="AC402" s="1" t="s">
        <v>111</v>
      </c>
      <c r="AF402" s="1" t="s">
        <v>111</v>
      </c>
      <c r="AK402" s="1" t="s">
        <v>201</v>
      </c>
      <c r="AN402" s="1" t="s">
        <v>1991</v>
      </c>
      <c r="AO402" s="1" t="s">
        <v>237</v>
      </c>
      <c r="BJ402" s="1" t="s">
        <v>111</v>
      </c>
      <c r="BQ402" s="1" t="s">
        <v>121</v>
      </c>
      <c r="BR402" s="1" t="s">
        <v>122</v>
      </c>
      <c r="BU402" s="34" t="s">
        <v>1992</v>
      </c>
      <c r="BV402" s="9">
        <v>44335</v>
      </c>
      <c r="BW402" s="34" t="s">
        <v>1993</v>
      </c>
      <c r="BX402" s="2" t="s">
        <v>111</v>
      </c>
      <c r="BY402" s="2" t="s">
        <v>174</v>
      </c>
      <c r="BZ402" s="2" t="s">
        <v>124</v>
      </c>
      <c r="CA402" s="2">
        <v>2</v>
      </c>
      <c r="CB402" s="1" t="s">
        <v>1994</v>
      </c>
      <c r="CC402" s="2" t="s">
        <v>113</v>
      </c>
      <c r="CD402" s="1" t="b">
        <f t="shared" si="191"/>
        <v>1</v>
      </c>
      <c r="CE402" s="1" t="b">
        <f t="shared" si="192"/>
        <v>1</v>
      </c>
      <c r="CF402" s="1" t="b">
        <f t="shared" si="193"/>
        <v>0</v>
      </c>
      <c r="CG402" s="1" t="b">
        <f t="shared" si="194"/>
        <v>0</v>
      </c>
      <c r="CH402" s="1" t="b">
        <f t="shared" si="195"/>
        <v>1</v>
      </c>
      <c r="CI402" s="1" t="b">
        <f t="shared" si="196"/>
        <v>0</v>
      </c>
      <c r="CJ402" s="1" t="b">
        <f t="shared" si="197"/>
        <v>0</v>
      </c>
      <c r="CK402" s="1" t="b">
        <f t="shared" si="198"/>
        <v>0</v>
      </c>
      <c r="CL402" s="1" t="b">
        <f t="shared" si="199"/>
        <v>0</v>
      </c>
      <c r="CM402" s="1" t="b">
        <f t="shared" si="200"/>
        <v>0</v>
      </c>
      <c r="CN402" s="1" t="b">
        <f t="shared" si="201"/>
        <v>0</v>
      </c>
      <c r="CO402" s="2" t="b">
        <f t="shared" si="202"/>
        <v>1</v>
      </c>
      <c r="CP402" s="2" t="b">
        <f t="shared" si="203"/>
        <v>1</v>
      </c>
      <c r="CQ402" s="2" t="b">
        <f t="shared" si="204"/>
        <v>0</v>
      </c>
      <c r="CR402" s="6" t="str">
        <f t="shared" si="205"/>
        <v>Male</v>
      </c>
      <c r="CS402" s="7">
        <f t="shared" si="206"/>
        <v>1</v>
      </c>
      <c r="CT402" s="7">
        <f t="shared" si="207"/>
        <v>0</v>
      </c>
      <c r="CU402" s="7">
        <f t="shared" si="208"/>
        <v>0</v>
      </c>
      <c r="CV402" s="7">
        <f t="shared" si="209"/>
        <v>1</v>
      </c>
      <c r="CW402" s="7">
        <f t="shared" si="188"/>
        <v>0</v>
      </c>
      <c r="CX402" s="1" t="b">
        <f t="shared" si="189"/>
        <v>1</v>
      </c>
      <c r="CY402" s="1" t="b">
        <f t="shared" si="190"/>
        <v>0</v>
      </c>
      <c r="DG402" s="1" t="b">
        <f t="shared" si="210"/>
        <v>1</v>
      </c>
    </row>
    <row r="403" spans="1:131" s="4" customFormat="1" ht="72.5" x14ac:dyDescent="0.35">
      <c r="A403" s="2"/>
      <c r="B403" s="1" t="s">
        <v>13809</v>
      </c>
      <c r="C403" s="9">
        <v>44335</v>
      </c>
      <c r="D403" s="10" t="s">
        <v>13809</v>
      </c>
      <c r="E403" s="1">
        <v>35</v>
      </c>
      <c r="F403" s="1" t="s">
        <v>127</v>
      </c>
      <c r="G403" s="1" t="s">
        <v>13809</v>
      </c>
      <c r="H403" s="1" t="s">
        <v>13809</v>
      </c>
      <c r="I403" s="9">
        <v>44302</v>
      </c>
      <c r="J403" s="2" t="s">
        <v>109</v>
      </c>
      <c r="K403" s="2" t="s">
        <v>13809</v>
      </c>
      <c r="L403" s="9">
        <v>44323</v>
      </c>
      <c r="M403" s="2" t="s">
        <v>109</v>
      </c>
      <c r="N403" s="2" t="s">
        <v>13809</v>
      </c>
      <c r="O403" s="2" t="s">
        <v>110</v>
      </c>
      <c r="P403" s="2" t="s">
        <v>111</v>
      </c>
      <c r="Q403" s="2"/>
      <c r="R403" s="2"/>
      <c r="S403" s="2" t="s">
        <v>112</v>
      </c>
      <c r="T403" s="2" t="s">
        <v>112</v>
      </c>
      <c r="U403" s="2" t="b">
        <v>1</v>
      </c>
      <c r="V403" s="2" t="s">
        <v>113</v>
      </c>
      <c r="W403" s="1" t="s">
        <v>112</v>
      </c>
      <c r="X403" s="1" t="s">
        <v>114</v>
      </c>
      <c r="Y403" s="2" t="s">
        <v>112</v>
      </c>
      <c r="Z403" s="2" t="s">
        <v>111</v>
      </c>
      <c r="AA403" s="2" t="s">
        <v>112</v>
      </c>
      <c r="AB403" s="2">
        <v>2</v>
      </c>
      <c r="AC403" s="1" t="s">
        <v>111</v>
      </c>
      <c r="AD403" s="1"/>
      <c r="AE403" s="1"/>
      <c r="AF403" s="1" t="s">
        <v>112</v>
      </c>
      <c r="AG403" s="1" t="s">
        <v>114</v>
      </c>
      <c r="AH403" s="1"/>
      <c r="AI403" s="1"/>
      <c r="AJ403" s="1" t="s">
        <v>115</v>
      </c>
      <c r="AK403" s="1" t="s">
        <v>129</v>
      </c>
      <c r="AL403" s="1"/>
      <c r="AM403" s="1"/>
      <c r="AN403" s="1"/>
      <c r="AO403" s="1" t="s">
        <v>117</v>
      </c>
      <c r="AP403" s="1"/>
      <c r="AQ403" s="1"/>
      <c r="AR403" s="1"/>
      <c r="AS403" s="1" t="s">
        <v>767</v>
      </c>
      <c r="AT403" s="1"/>
      <c r="AU403" s="1" t="s">
        <v>119</v>
      </c>
      <c r="AV403" s="1"/>
      <c r="AW403" s="1"/>
      <c r="AX403" s="1">
        <v>35</v>
      </c>
      <c r="AY403" s="1"/>
      <c r="AZ403" s="1" t="s">
        <v>133</v>
      </c>
      <c r="BA403" s="1" t="s">
        <v>1995</v>
      </c>
      <c r="BB403" s="1"/>
      <c r="BC403" s="1"/>
      <c r="BD403" s="1"/>
      <c r="BE403" s="1" t="s">
        <v>1996</v>
      </c>
      <c r="BF403" s="1"/>
      <c r="BG403" s="1" t="s">
        <v>1997</v>
      </c>
      <c r="BH403" s="1" t="s">
        <v>1998</v>
      </c>
      <c r="BI403" s="1"/>
      <c r="BJ403" s="1" t="s">
        <v>112</v>
      </c>
      <c r="BK403" s="1" t="s">
        <v>112</v>
      </c>
      <c r="BL403" s="1" t="s">
        <v>1999</v>
      </c>
      <c r="BM403" s="1" t="s">
        <v>2000</v>
      </c>
      <c r="BN403" s="1"/>
      <c r="BO403" s="1"/>
      <c r="BP403" s="1"/>
      <c r="BQ403" s="1" t="s">
        <v>121</v>
      </c>
      <c r="BR403" s="1" t="s">
        <v>122</v>
      </c>
      <c r="BS403" s="1" t="s">
        <v>111</v>
      </c>
      <c r="BT403" s="34" t="s">
        <v>2001</v>
      </c>
      <c r="BU403" s="34" t="s">
        <v>2002</v>
      </c>
      <c r="BV403" s="9">
        <v>44461</v>
      </c>
      <c r="BW403" s="34" t="s">
        <v>2003</v>
      </c>
      <c r="BX403" s="2" t="s">
        <v>111</v>
      </c>
      <c r="BY403" s="2" t="s">
        <v>123</v>
      </c>
      <c r="BZ403" s="2" t="s">
        <v>124</v>
      </c>
      <c r="CA403" s="2">
        <v>2</v>
      </c>
      <c r="CB403" s="1" t="s">
        <v>207</v>
      </c>
      <c r="CC403" s="2" t="s">
        <v>126</v>
      </c>
      <c r="CD403" s="1" t="b">
        <f t="shared" si="191"/>
        <v>0</v>
      </c>
      <c r="CE403" s="1" t="b">
        <f t="shared" si="192"/>
        <v>0</v>
      </c>
      <c r="CF403" s="1" t="b">
        <f t="shared" si="193"/>
        <v>0</v>
      </c>
      <c r="CG403" s="1" t="b">
        <f t="shared" si="194"/>
        <v>0</v>
      </c>
      <c r="CH403" s="1" t="b">
        <f t="shared" si="195"/>
        <v>0</v>
      </c>
      <c r="CI403" s="1" t="b">
        <f t="shared" si="196"/>
        <v>0</v>
      </c>
      <c r="CJ403" s="1" t="b">
        <f t="shared" si="197"/>
        <v>0</v>
      </c>
      <c r="CK403" s="1" t="b">
        <f t="shared" si="198"/>
        <v>1</v>
      </c>
      <c r="CL403" s="1" t="b">
        <f t="shared" si="199"/>
        <v>0</v>
      </c>
      <c r="CM403" s="1" t="b">
        <f t="shared" si="200"/>
        <v>0</v>
      </c>
      <c r="CN403" s="1" t="b">
        <f t="shared" si="201"/>
        <v>0</v>
      </c>
      <c r="CO403" s="2" t="b">
        <f t="shared" si="202"/>
        <v>1</v>
      </c>
      <c r="CP403" s="2" t="b">
        <f t="shared" si="203"/>
        <v>1</v>
      </c>
      <c r="CQ403" s="2" t="b">
        <f t="shared" si="204"/>
        <v>0</v>
      </c>
      <c r="CR403" s="6" t="str">
        <f t="shared" si="205"/>
        <v>Male</v>
      </c>
      <c r="CS403" s="7">
        <f t="shared" si="206"/>
        <v>1</v>
      </c>
      <c r="CT403" s="7">
        <f t="shared" si="207"/>
        <v>0</v>
      </c>
      <c r="CU403" s="7">
        <f t="shared" si="208"/>
        <v>0</v>
      </c>
      <c r="CV403" s="7">
        <f t="shared" si="209"/>
        <v>1</v>
      </c>
      <c r="CW403" s="7">
        <f t="shared" si="188"/>
        <v>0</v>
      </c>
      <c r="CX403" s="1" t="b">
        <f t="shared" si="189"/>
        <v>0</v>
      </c>
      <c r="CY403" s="1" t="b">
        <f t="shared" si="190"/>
        <v>1</v>
      </c>
      <c r="CZ403" s="2"/>
      <c r="DA403" s="2"/>
      <c r="DB403" s="2"/>
      <c r="DC403" s="2"/>
      <c r="DD403" s="2"/>
      <c r="DE403" s="2"/>
      <c r="DF403" s="2"/>
      <c r="DG403" s="1" t="b">
        <f t="shared" si="210"/>
        <v>0</v>
      </c>
      <c r="DH403" s="2"/>
      <c r="DI403" s="2"/>
      <c r="DJ403" s="2"/>
      <c r="DK403" s="2"/>
      <c r="DL403" s="2"/>
      <c r="DM403" s="2"/>
      <c r="DN403" s="2"/>
      <c r="DO403" s="2"/>
      <c r="DP403" s="2"/>
      <c r="DQ403" s="2"/>
      <c r="DR403" s="2"/>
      <c r="DS403" s="2"/>
      <c r="DT403" s="2"/>
      <c r="DU403" s="2"/>
      <c r="DV403" s="2"/>
      <c r="DW403" s="2"/>
      <c r="DX403" s="2"/>
      <c r="DY403" s="2"/>
      <c r="DZ403" s="2"/>
      <c r="EA403" s="2"/>
    </row>
    <row r="404" spans="1:131" ht="58" x14ac:dyDescent="0.35">
      <c r="A404" s="2">
        <v>250</v>
      </c>
      <c r="B404" s="1" t="s">
        <v>13809</v>
      </c>
      <c r="C404" s="9">
        <v>44335</v>
      </c>
      <c r="D404" s="10" t="s">
        <v>13809</v>
      </c>
      <c r="E404" s="1">
        <v>21</v>
      </c>
      <c r="F404" s="1" t="s">
        <v>127</v>
      </c>
      <c r="G404" s="1" t="s">
        <v>13809</v>
      </c>
      <c r="H404" s="1" t="s">
        <v>13809</v>
      </c>
      <c r="I404" s="9">
        <v>44295</v>
      </c>
      <c r="J404" s="2" t="s">
        <v>128</v>
      </c>
      <c r="K404" s="2" t="s">
        <v>13809</v>
      </c>
      <c r="L404" s="9">
        <v>44323</v>
      </c>
      <c r="M404" s="2" t="s">
        <v>128</v>
      </c>
      <c r="N404" s="2" t="s">
        <v>13809</v>
      </c>
      <c r="O404" s="2" t="s">
        <v>110</v>
      </c>
      <c r="P404" s="2" t="s">
        <v>111</v>
      </c>
      <c r="S404" s="2" t="s">
        <v>112</v>
      </c>
      <c r="T404" s="2" t="s">
        <v>111</v>
      </c>
      <c r="U404" s="2" t="b">
        <v>1</v>
      </c>
      <c r="V404" s="2" t="s">
        <v>113</v>
      </c>
      <c r="W404" s="1" t="s">
        <v>112</v>
      </c>
      <c r="X404" s="1" t="s">
        <v>110</v>
      </c>
      <c r="Y404" s="2" t="s">
        <v>112</v>
      </c>
      <c r="Z404" s="2" t="s">
        <v>111</v>
      </c>
      <c r="AA404" s="2" t="s">
        <v>112</v>
      </c>
      <c r="AB404" s="2">
        <v>1</v>
      </c>
      <c r="AC404" s="1" t="s">
        <v>111</v>
      </c>
      <c r="AF404" s="1" t="s">
        <v>111</v>
      </c>
      <c r="AJ404" s="1" t="s">
        <v>115</v>
      </c>
      <c r="AK404" s="1" t="s">
        <v>129</v>
      </c>
      <c r="AO404" s="1" t="s">
        <v>130</v>
      </c>
      <c r="AS404" s="1" t="s">
        <v>140</v>
      </c>
      <c r="AZ404" s="1" t="s">
        <v>179</v>
      </c>
      <c r="BA404" s="1" t="s">
        <v>2004</v>
      </c>
      <c r="BG404" s="1" t="s">
        <v>2005</v>
      </c>
      <c r="BI404" s="1" t="s">
        <v>112</v>
      </c>
      <c r="BJ404" s="1" t="s">
        <v>112</v>
      </c>
      <c r="BK404" s="1" t="s">
        <v>112</v>
      </c>
      <c r="BL404" s="1" t="s">
        <v>161</v>
      </c>
      <c r="BM404" s="1" t="s">
        <v>2006</v>
      </c>
      <c r="BQ404" s="1" t="s">
        <v>121</v>
      </c>
      <c r="BR404" s="1" t="s">
        <v>122</v>
      </c>
      <c r="BS404" s="1" t="s">
        <v>112</v>
      </c>
      <c r="BU404" s="34" t="s">
        <v>2007</v>
      </c>
      <c r="BV404" s="9">
        <v>44389</v>
      </c>
      <c r="BW404" s="34" t="s">
        <v>14195</v>
      </c>
      <c r="BX404" s="2" t="s">
        <v>111</v>
      </c>
      <c r="BY404" s="2" t="s">
        <v>123</v>
      </c>
      <c r="BZ404" s="2" t="s">
        <v>124</v>
      </c>
      <c r="CA404" s="2">
        <v>2</v>
      </c>
      <c r="CB404" s="1" t="s">
        <v>751</v>
      </c>
      <c r="CC404" s="2" t="s">
        <v>126</v>
      </c>
      <c r="CD404" s="1" t="b">
        <f t="shared" si="191"/>
        <v>1</v>
      </c>
      <c r="CE404" s="1" t="b">
        <f t="shared" si="192"/>
        <v>0</v>
      </c>
      <c r="CF404" s="1" t="b">
        <f t="shared" si="193"/>
        <v>0</v>
      </c>
      <c r="CG404" s="1" t="b">
        <f t="shared" si="194"/>
        <v>0</v>
      </c>
      <c r="CH404" s="1" t="b">
        <f t="shared" si="195"/>
        <v>0</v>
      </c>
      <c r="CI404" s="1" t="b">
        <f t="shared" si="196"/>
        <v>1</v>
      </c>
      <c r="CJ404" s="1" t="b">
        <f t="shared" si="197"/>
        <v>0</v>
      </c>
      <c r="CK404" s="1" t="b">
        <f t="shared" si="198"/>
        <v>0</v>
      </c>
      <c r="CL404" s="1" t="b">
        <f t="shared" si="199"/>
        <v>0</v>
      </c>
      <c r="CM404" s="1" t="b">
        <f t="shared" si="200"/>
        <v>0</v>
      </c>
      <c r="CN404" s="1" t="b">
        <f t="shared" si="201"/>
        <v>0</v>
      </c>
      <c r="CO404" s="2" t="b">
        <f t="shared" si="202"/>
        <v>1</v>
      </c>
      <c r="CP404" s="2" t="b">
        <f t="shared" si="203"/>
        <v>1</v>
      </c>
      <c r="CQ404" s="2" t="b">
        <f t="shared" si="204"/>
        <v>0</v>
      </c>
      <c r="CR404" s="6" t="str">
        <f t="shared" si="205"/>
        <v>Male</v>
      </c>
      <c r="CS404" s="7">
        <f t="shared" si="206"/>
        <v>0</v>
      </c>
      <c r="CT404" s="7">
        <f t="shared" si="207"/>
        <v>1</v>
      </c>
      <c r="CU404" s="7">
        <f t="shared" si="208"/>
        <v>0</v>
      </c>
      <c r="CV404" s="7">
        <f t="shared" si="209"/>
        <v>0</v>
      </c>
      <c r="CW404" s="7">
        <f t="shared" si="188"/>
        <v>1</v>
      </c>
      <c r="CX404" s="1" t="b">
        <f t="shared" si="189"/>
        <v>1</v>
      </c>
      <c r="CY404" s="1" t="b">
        <f t="shared" si="190"/>
        <v>1</v>
      </c>
      <c r="DB404" s="4"/>
      <c r="DC404" s="4"/>
      <c r="DD404" s="4"/>
      <c r="DG404" s="1" t="b">
        <f t="shared" si="210"/>
        <v>0</v>
      </c>
    </row>
    <row r="405" spans="1:131" ht="87" x14ac:dyDescent="0.35">
      <c r="B405" s="1" t="s">
        <v>13809</v>
      </c>
      <c r="C405" s="9">
        <v>44335</v>
      </c>
      <c r="D405" s="10" t="s">
        <v>13809</v>
      </c>
      <c r="E405" s="1">
        <v>33</v>
      </c>
      <c r="F405" s="1" t="s">
        <v>108</v>
      </c>
      <c r="G405" s="1" t="s">
        <v>13809</v>
      </c>
      <c r="H405" s="1" t="s">
        <v>13809</v>
      </c>
      <c r="I405" s="9">
        <v>44321</v>
      </c>
      <c r="J405" s="2" t="s">
        <v>109</v>
      </c>
      <c r="K405" s="2" t="s">
        <v>13809</v>
      </c>
      <c r="N405" s="2" t="s">
        <v>13809</v>
      </c>
      <c r="O405" s="2" t="s">
        <v>110</v>
      </c>
      <c r="P405" s="2" t="s">
        <v>111</v>
      </c>
      <c r="S405" s="2" t="s">
        <v>112</v>
      </c>
      <c r="U405" s="2" t="b">
        <v>1</v>
      </c>
      <c r="V405" s="2" t="s">
        <v>113</v>
      </c>
      <c r="W405" s="1" t="s">
        <v>112</v>
      </c>
      <c r="X405" s="1" t="s">
        <v>114</v>
      </c>
      <c r="Y405" s="2" t="s">
        <v>112</v>
      </c>
      <c r="Z405" s="2" t="s">
        <v>112</v>
      </c>
      <c r="AA405" s="2" t="s">
        <v>111</v>
      </c>
      <c r="AB405" s="2">
        <v>4</v>
      </c>
      <c r="AC405" s="1" t="s">
        <v>111</v>
      </c>
      <c r="AF405" s="1" t="s">
        <v>111</v>
      </c>
      <c r="AJ405" s="1" t="s">
        <v>115</v>
      </c>
      <c r="AK405" s="1" t="s">
        <v>349</v>
      </c>
      <c r="AN405" s="1" t="s">
        <v>2008</v>
      </c>
      <c r="AO405" s="1" t="s">
        <v>117</v>
      </c>
      <c r="AU405" s="1" t="s">
        <v>119</v>
      </c>
      <c r="AX405" s="12">
        <v>0.3</v>
      </c>
      <c r="AZ405" s="1" t="s">
        <v>799</v>
      </c>
      <c r="BC405" s="1" t="s">
        <v>2009</v>
      </c>
      <c r="BF405" s="1" t="s">
        <v>2010</v>
      </c>
      <c r="BG405" s="1" t="s">
        <v>2011</v>
      </c>
      <c r="BH405" s="1" t="s">
        <v>2012</v>
      </c>
      <c r="BJ405" s="1" t="s">
        <v>112</v>
      </c>
      <c r="BK405" s="1" t="s">
        <v>112</v>
      </c>
      <c r="BL405" s="1" t="s">
        <v>2013</v>
      </c>
      <c r="BQ405" s="11" t="s">
        <v>1667</v>
      </c>
      <c r="BW405" s="34" t="s">
        <v>14196</v>
      </c>
      <c r="BY405" s="2" t="s">
        <v>156</v>
      </c>
      <c r="BZ405" s="2" t="s">
        <v>162</v>
      </c>
      <c r="CA405" s="2">
        <v>1</v>
      </c>
      <c r="CB405" s="1" t="s">
        <v>175</v>
      </c>
      <c r="CC405" s="2" t="s">
        <v>126</v>
      </c>
      <c r="CD405" s="1" t="b">
        <f t="shared" si="191"/>
        <v>0</v>
      </c>
      <c r="CE405" s="1" t="b">
        <f t="shared" si="192"/>
        <v>0</v>
      </c>
      <c r="CF405" s="1" t="b">
        <f t="shared" si="193"/>
        <v>0</v>
      </c>
      <c r="CG405" s="1" t="b">
        <f t="shared" si="194"/>
        <v>0</v>
      </c>
      <c r="CH405" s="1" t="b">
        <f t="shared" si="195"/>
        <v>0</v>
      </c>
      <c r="CI405" s="1" t="b">
        <f t="shared" si="196"/>
        <v>0</v>
      </c>
      <c r="CJ405" s="1" t="b">
        <f t="shared" si="197"/>
        <v>0</v>
      </c>
      <c r="CK405" s="1" t="b">
        <f t="shared" si="198"/>
        <v>1</v>
      </c>
      <c r="CL405" s="1" t="b">
        <f t="shared" si="199"/>
        <v>0</v>
      </c>
      <c r="CM405" s="1" t="b">
        <f t="shared" si="200"/>
        <v>0</v>
      </c>
      <c r="CN405" s="1" t="b">
        <f t="shared" si="201"/>
        <v>0</v>
      </c>
      <c r="CO405" s="2" t="b">
        <f t="shared" si="202"/>
        <v>1</v>
      </c>
      <c r="CP405" s="2" t="b">
        <f t="shared" si="203"/>
        <v>1</v>
      </c>
      <c r="CQ405" s="2" t="b">
        <f t="shared" si="204"/>
        <v>0</v>
      </c>
      <c r="CR405" s="6" t="str">
        <f t="shared" si="205"/>
        <v>Female</v>
      </c>
      <c r="CS405" s="7">
        <f t="shared" si="206"/>
        <v>1</v>
      </c>
      <c r="CT405" s="7">
        <f t="shared" si="207"/>
        <v>0</v>
      </c>
      <c r="CU405" s="7">
        <f t="shared" si="208"/>
        <v>0</v>
      </c>
      <c r="CV405" s="7">
        <f t="shared" si="209"/>
        <v>0</v>
      </c>
      <c r="CW405" s="7">
        <f t="shared" si="188"/>
        <v>0</v>
      </c>
      <c r="CX405" s="1" t="b">
        <f t="shared" si="189"/>
        <v>0</v>
      </c>
      <c r="CY405" s="1" t="b">
        <f t="shared" si="190"/>
        <v>1</v>
      </c>
      <c r="DG405" s="1" t="b">
        <f t="shared" si="210"/>
        <v>0</v>
      </c>
    </row>
    <row r="406" spans="1:131" ht="145" x14ac:dyDescent="0.35">
      <c r="A406" s="2" t="s">
        <v>220</v>
      </c>
      <c r="B406" s="1" t="s">
        <v>13809</v>
      </c>
      <c r="C406" s="9">
        <v>44335</v>
      </c>
      <c r="D406" s="10" t="s">
        <v>13809</v>
      </c>
      <c r="E406" s="1" t="e">
        <f>ROUND((C406-D406)/365,0)</f>
        <v>#VALUE!</v>
      </c>
      <c r="F406" s="1" t="s">
        <v>127</v>
      </c>
      <c r="G406" s="1" t="s">
        <v>13809</v>
      </c>
      <c r="H406" s="1" t="s">
        <v>13809</v>
      </c>
      <c r="K406" s="2" t="s">
        <v>13809</v>
      </c>
      <c r="L406" s="9">
        <v>44328</v>
      </c>
      <c r="M406" s="2" t="s">
        <v>109</v>
      </c>
      <c r="N406" s="2" t="s">
        <v>13809</v>
      </c>
      <c r="O406" s="2" t="s">
        <v>110</v>
      </c>
      <c r="P406" s="2" t="s">
        <v>111</v>
      </c>
      <c r="S406" s="2" t="s">
        <v>112</v>
      </c>
      <c r="T406" s="2" t="s">
        <v>112</v>
      </c>
      <c r="U406" s="2" t="b">
        <f>OR(S406="yes",T406="yes")</f>
        <v>1</v>
      </c>
      <c r="V406" s="2" t="s">
        <v>113</v>
      </c>
      <c r="W406" s="1" t="s">
        <v>112</v>
      </c>
      <c r="X406" s="1" t="s">
        <v>114</v>
      </c>
      <c r="Y406" s="2" t="s">
        <v>112</v>
      </c>
      <c r="Z406" s="2" t="s">
        <v>111</v>
      </c>
      <c r="AA406" s="2" t="s">
        <v>112</v>
      </c>
      <c r="AB406" s="2">
        <v>1</v>
      </c>
      <c r="AC406" s="1" t="s">
        <v>112</v>
      </c>
      <c r="AD406" s="1" t="s">
        <v>2014</v>
      </c>
      <c r="AF406" s="1" t="s">
        <v>111</v>
      </c>
      <c r="AJ406" s="1" t="s">
        <v>115</v>
      </c>
      <c r="AK406" s="1" t="s">
        <v>2015</v>
      </c>
      <c r="AL406" s="1" t="s">
        <v>2016</v>
      </c>
      <c r="AM406" s="1" t="s">
        <v>2017</v>
      </c>
      <c r="AN406" s="1" t="s">
        <v>2018</v>
      </c>
      <c r="AO406" s="1" t="s">
        <v>130</v>
      </c>
      <c r="AS406" s="1" t="s">
        <v>118</v>
      </c>
      <c r="AT406" s="1" t="s">
        <v>112</v>
      </c>
      <c r="AZ406" s="1" t="s">
        <v>179</v>
      </c>
      <c r="BA406" s="1" t="s">
        <v>2019</v>
      </c>
      <c r="BG406" s="1" t="s">
        <v>2020</v>
      </c>
      <c r="BI406" s="1" t="s">
        <v>112</v>
      </c>
      <c r="BJ406" s="1" t="s">
        <v>112</v>
      </c>
      <c r="BK406" s="1" t="s">
        <v>112</v>
      </c>
      <c r="BL406" s="1" t="s">
        <v>161</v>
      </c>
      <c r="BM406" s="1" t="s">
        <v>2021</v>
      </c>
      <c r="BQ406" s="1" t="s">
        <v>121</v>
      </c>
      <c r="BR406" s="1" t="s">
        <v>122</v>
      </c>
      <c r="BS406" s="1" t="s">
        <v>112</v>
      </c>
      <c r="BU406" s="34" t="s">
        <v>2022</v>
      </c>
      <c r="BV406" s="9">
        <v>44343</v>
      </c>
      <c r="BW406" s="34" t="s">
        <v>14197</v>
      </c>
      <c r="BX406" s="2" t="s">
        <v>111</v>
      </c>
      <c r="BY406" s="2" t="s">
        <v>123</v>
      </c>
      <c r="BZ406" s="2" t="s">
        <v>124</v>
      </c>
      <c r="CA406" s="2">
        <v>2</v>
      </c>
      <c r="CB406" s="1" t="s">
        <v>2023</v>
      </c>
      <c r="CC406" s="2" t="s">
        <v>126</v>
      </c>
      <c r="CD406" s="1" t="e">
        <f t="shared" si="191"/>
        <v>#VALUE!</v>
      </c>
      <c r="CE406" s="1" t="e">
        <f t="shared" si="192"/>
        <v>#VALUE!</v>
      </c>
      <c r="CF406" s="1" t="e">
        <f t="shared" si="193"/>
        <v>#VALUE!</v>
      </c>
      <c r="CG406" s="1" t="e">
        <f t="shared" si="194"/>
        <v>#VALUE!</v>
      </c>
      <c r="CH406" s="1" t="e">
        <f t="shared" si="195"/>
        <v>#VALUE!</v>
      </c>
      <c r="CI406" s="1" t="e">
        <f t="shared" si="196"/>
        <v>#VALUE!</v>
      </c>
      <c r="CJ406" s="1" t="e">
        <f t="shared" si="197"/>
        <v>#VALUE!</v>
      </c>
      <c r="CK406" s="1" t="e">
        <f t="shared" si="198"/>
        <v>#VALUE!</v>
      </c>
      <c r="CL406" s="1" t="e">
        <f t="shared" si="199"/>
        <v>#VALUE!</v>
      </c>
      <c r="CM406" s="1" t="e">
        <f t="shared" si="200"/>
        <v>#VALUE!</v>
      </c>
      <c r="CN406" s="1" t="e">
        <f t="shared" si="201"/>
        <v>#VALUE!</v>
      </c>
      <c r="CO406" s="2" t="b">
        <f t="shared" si="202"/>
        <v>1</v>
      </c>
      <c r="CP406" s="2" t="b">
        <f t="shared" si="203"/>
        <v>1</v>
      </c>
      <c r="CQ406" s="2" t="b">
        <f t="shared" si="204"/>
        <v>0</v>
      </c>
      <c r="CR406" s="6" t="str">
        <f t="shared" si="205"/>
        <v>Male</v>
      </c>
      <c r="CS406" s="7">
        <f t="shared" si="206"/>
        <v>0</v>
      </c>
      <c r="CT406" s="7">
        <f t="shared" si="207"/>
        <v>0</v>
      </c>
      <c r="CU406" s="7">
        <f t="shared" si="208"/>
        <v>0</v>
      </c>
      <c r="CV406" s="7">
        <f t="shared" si="209"/>
        <v>1</v>
      </c>
      <c r="CW406" s="7">
        <f t="shared" si="188"/>
        <v>0</v>
      </c>
      <c r="CX406" s="1" t="e">
        <f t="shared" si="189"/>
        <v>#VALUE!</v>
      </c>
      <c r="CY406" s="1" t="e">
        <f t="shared" si="190"/>
        <v>#VALUE!</v>
      </c>
      <c r="DG406" s="1" t="e">
        <f t="shared" si="210"/>
        <v>#VALUE!</v>
      </c>
      <c r="DH406" s="4"/>
      <c r="DI406" s="4"/>
      <c r="DJ406" s="4"/>
      <c r="DK406" s="4"/>
      <c r="DL406" s="4"/>
      <c r="DM406" s="4"/>
      <c r="DN406" s="4"/>
      <c r="DO406" s="4"/>
      <c r="DP406" s="4"/>
      <c r="DQ406" s="4"/>
      <c r="DR406" s="4"/>
      <c r="DS406" s="4"/>
      <c r="DT406" s="4"/>
      <c r="DU406" s="4"/>
      <c r="DV406" s="4"/>
      <c r="DW406" s="4"/>
      <c r="DX406" s="4"/>
      <c r="DY406" s="4"/>
      <c r="DZ406" s="4"/>
      <c r="EA406" s="4"/>
    </row>
    <row r="407" spans="1:131" ht="58" x14ac:dyDescent="0.35">
      <c r="A407" s="2">
        <v>191</v>
      </c>
      <c r="B407" s="1" t="s">
        <v>13809</v>
      </c>
      <c r="C407" s="9">
        <v>44335</v>
      </c>
      <c r="D407" s="10" t="s">
        <v>13809</v>
      </c>
      <c r="E407" s="1" t="e">
        <f>ROUND((C407-D407)/365,0)</f>
        <v>#VALUE!</v>
      </c>
      <c r="F407" s="1" t="s">
        <v>127</v>
      </c>
      <c r="G407" s="1" t="s">
        <v>13809</v>
      </c>
      <c r="H407" s="1" t="s">
        <v>13809</v>
      </c>
      <c r="J407" s="2" t="s">
        <v>163</v>
      </c>
      <c r="K407" s="2" t="s">
        <v>13809</v>
      </c>
      <c r="L407" s="9">
        <v>44330</v>
      </c>
      <c r="M407" s="2" t="s">
        <v>109</v>
      </c>
      <c r="N407" s="2" t="s">
        <v>13809</v>
      </c>
      <c r="O407" s="2" t="s">
        <v>110</v>
      </c>
      <c r="P407" s="2" t="s">
        <v>111</v>
      </c>
      <c r="T407" s="2" t="s">
        <v>112</v>
      </c>
      <c r="U407" s="2" t="b">
        <f>OR(S407="yes",T407="yes")</f>
        <v>1</v>
      </c>
      <c r="V407" s="2" t="s">
        <v>113</v>
      </c>
      <c r="W407" s="1" t="s">
        <v>112</v>
      </c>
      <c r="X407" s="1" t="s">
        <v>110</v>
      </c>
      <c r="Y407" s="2" t="s">
        <v>112</v>
      </c>
      <c r="Z407" s="2" t="s">
        <v>111</v>
      </c>
      <c r="AA407" s="2" t="s">
        <v>112</v>
      </c>
      <c r="AB407" s="2">
        <v>4</v>
      </c>
      <c r="AC407" s="1" t="s">
        <v>111</v>
      </c>
      <c r="AF407" s="1" t="s">
        <v>111</v>
      </c>
      <c r="AK407" s="1" t="s">
        <v>129</v>
      </c>
      <c r="AO407" s="1" t="s">
        <v>117</v>
      </c>
      <c r="AS407" s="1" t="s">
        <v>118</v>
      </c>
      <c r="AZ407" s="1" t="s">
        <v>2024</v>
      </c>
      <c r="BA407" s="24">
        <v>1313</v>
      </c>
      <c r="BD407" s="1">
        <v>654</v>
      </c>
      <c r="BH407" s="1">
        <v>13</v>
      </c>
      <c r="BJ407" s="1" t="s">
        <v>112</v>
      </c>
      <c r="BK407" s="1" t="s">
        <v>112</v>
      </c>
      <c r="BL407" s="1" t="s">
        <v>2025</v>
      </c>
      <c r="BQ407" s="1" t="s">
        <v>121</v>
      </c>
      <c r="BR407" s="1" t="s">
        <v>122</v>
      </c>
      <c r="BS407" s="1" t="s">
        <v>112</v>
      </c>
      <c r="BU407" s="34" t="s">
        <v>2026</v>
      </c>
      <c r="BV407" s="9">
        <v>44375</v>
      </c>
      <c r="BW407" s="34" t="s">
        <v>2027</v>
      </c>
      <c r="BX407" s="2" t="s">
        <v>111</v>
      </c>
      <c r="BY407" s="2" t="s">
        <v>123</v>
      </c>
      <c r="BZ407" s="2" t="s">
        <v>124</v>
      </c>
      <c r="CA407" s="2">
        <v>2</v>
      </c>
      <c r="CB407" s="1" t="s">
        <v>247</v>
      </c>
      <c r="CC407" s="2" t="s">
        <v>126</v>
      </c>
      <c r="CD407" s="1" t="e">
        <f t="shared" si="191"/>
        <v>#VALUE!</v>
      </c>
      <c r="CE407" s="1" t="e">
        <f t="shared" si="192"/>
        <v>#VALUE!</v>
      </c>
      <c r="CF407" s="1" t="e">
        <f t="shared" si="193"/>
        <v>#VALUE!</v>
      </c>
      <c r="CG407" s="1" t="e">
        <f t="shared" si="194"/>
        <v>#VALUE!</v>
      </c>
      <c r="CH407" s="1" t="e">
        <f t="shared" si="195"/>
        <v>#VALUE!</v>
      </c>
      <c r="CI407" s="1" t="e">
        <f t="shared" si="196"/>
        <v>#VALUE!</v>
      </c>
      <c r="CJ407" s="1" t="e">
        <f t="shared" si="197"/>
        <v>#VALUE!</v>
      </c>
      <c r="CK407" s="1" t="e">
        <f t="shared" si="198"/>
        <v>#VALUE!</v>
      </c>
      <c r="CL407" s="1" t="e">
        <f t="shared" si="199"/>
        <v>#VALUE!</v>
      </c>
      <c r="CM407" s="1" t="e">
        <f t="shared" si="200"/>
        <v>#VALUE!</v>
      </c>
      <c r="CN407" s="1" t="e">
        <f t="shared" si="201"/>
        <v>#VALUE!</v>
      </c>
      <c r="CO407" s="2" t="b">
        <f t="shared" si="202"/>
        <v>1</v>
      </c>
      <c r="CP407" s="2" t="b">
        <f t="shared" si="203"/>
        <v>1</v>
      </c>
      <c r="CQ407" s="2" t="b">
        <f t="shared" si="204"/>
        <v>0</v>
      </c>
      <c r="CR407" s="6" t="str">
        <f t="shared" si="205"/>
        <v>Male</v>
      </c>
      <c r="CS407" s="7">
        <f t="shared" si="206"/>
        <v>0</v>
      </c>
      <c r="CT407" s="7">
        <f t="shared" si="207"/>
        <v>0</v>
      </c>
      <c r="CU407" s="7">
        <f t="shared" si="208"/>
        <v>0</v>
      </c>
      <c r="CV407" s="7">
        <f t="shared" si="209"/>
        <v>1</v>
      </c>
      <c r="CW407" s="7">
        <f t="shared" si="188"/>
        <v>0</v>
      </c>
      <c r="CX407" s="1" t="e">
        <f t="shared" si="189"/>
        <v>#VALUE!</v>
      </c>
      <c r="CY407" s="1" t="e">
        <f t="shared" si="190"/>
        <v>#VALUE!</v>
      </c>
      <c r="DG407" s="1" t="e">
        <f t="shared" si="210"/>
        <v>#VALUE!</v>
      </c>
    </row>
    <row r="408" spans="1:131" ht="101.5" x14ac:dyDescent="0.35">
      <c r="A408" s="2" t="s">
        <v>220</v>
      </c>
      <c r="B408" s="1" t="s">
        <v>13809</v>
      </c>
      <c r="C408" s="9">
        <v>44335</v>
      </c>
      <c r="D408" s="10" t="s">
        <v>13809</v>
      </c>
      <c r="E408" s="1" t="e">
        <f>ROUND((C408-D408)/365,0)</f>
        <v>#VALUE!</v>
      </c>
      <c r="F408" s="1" t="s">
        <v>127</v>
      </c>
      <c r="G408" s="1" t="s">
        <v>13809</v>
      </c>
      <c r="H408" s="1" t="s">
        <v>13809</v>
      </c>
      <c r="I408" s="9">
        <v>44309</v>
      </c>
      <c r="J408" s="2" t="s">
        <v>109</v>
      </c>
      <c r="K408" s="2" t="s">
        <v>13809</v>
      </c>
      <c r="L408" s="9">
        <v>44330</v>
      </c>
      <c r="M408" s="2" t="s">
        <v>109</v>
      </c>
      <c r="N408" s="2" t="s">
        <v>13809</v>
      </c>
      <c r="O408" s="2" t="s">
        <v>110</v>
      </c>
      <c r="P408" s="2" t="s">
        <v>111</v>
      </c>
      <c r="S408" s="2" t="s">
        <v>111</v>
      </c>
      <c r="T408" s="2" t="s">
        <v>112</v>
      </c>
      <c r="U408" s="2" t="b">
        <f>OR(S408="yes",T408="yes")</f>
        <v>1</v>
      </c>
      <c r="V408" s="2" t="s">
        <v>113</v>
      </c>
      <c r="W408" s="1" t="s">
        <v>112</v>
      </c>
      <c r="X408" s="1" t="s">
        <v>114</v>
      </c>
      <c r="Y408" s="2" t="s">
        <v>112</v>
      </c>
      <c r="Z408" s="2" t="s">
        <v>111</v>
      </c>
      <c r="AA408" s="2" t="s">
        <v>112</v>
      </c>
      <c r="AB408" s="2">
        <v>2</v>
      </c>
      <c r="AC408" s="1" t="s">
        <v>111</v>
      </c>
      <c r="AF408" s="1" t="s">
        <v>111</v>
      </c>
      <c r="AJ408" s="1" t="s">
        <v>115</v>
      </c>
      <c r="AK408" s="1" t="s">
        <v>129</v>
      </c>
      <c r="AO408" s="1" t="s">
        <v>117</v>
      </c>
      <c r="AT408" s="1" t="s">
        <v>111</v>
      </c>
      <c r="AZ408" s="1" t="s">
        <v>179</v>
      </c>
      <c r="BA408" s="1">
        <v>1.74</v>
      </c>
      <c r="BG408" s="1" t="s">
        <v>272</v>
      </c>
      <c r="BI408" s="1" t="s">
        <v>112</v>
      </c>
      <c r="BJ408" s="1" t="s">
        <v>112</v>
      </c>
      <c r="BK408" s="1" t="s">
        <v>112</v>
      </c>
      <c r="BL408" s="1" t="s">
        <v>142</v>
      </c>
      <c r="BQ408" s="1" t="s">
        <v>121</v>
      </c>
      <c r="BR408" s="1" t="s">
        <v>122</v>
      </c>
      <c r="BS408" s="1" t="s">
        <v>112</v>
      </c>
      <c r="BU408" s="34" t="s">
        <v>2028</v>
      </c>
      <c r="BV408" s="9">
        <v>44342</v>
      </c>
      <c r="BW408" s="34" t="s">
        <v>2029</v>
      </c>
      <c r="BX408" s="2" t="s">
        <v>111</v>
      </c>
      <c r="BY408" s="2" t="s">
        <v>156</v>
      </c>
      <c r="BZ408" s="2" t="s">
        <v>124</v>
      </c>
      <c r="CA408" s="2">
        <v>2</v>
      </c>
      <c r="CB408" s="1" t="s">
        <v>143</v>
      </c>
      <c r="CC408" s="2" t="s">
        <v>126</v>
      </c>
      <c r="CD408" s="1" t="e">
        <f t="shared" si="191"/>
        <v>#VALUE!</v>
      </c>
      <c r="CE408" s="1" t="e">
        <f t="shared" si="192"/>
        <v>#VALUE!</v>
      </c>
      <c r="CF408" s="1" t="e">
        <f t="shared" si="193"/>
        <v>#VALUE!</v>
      </c>
      <c r="CG408" s="1" t="e">
        <f t="shared" si="194"/>
        <v>#VALUE!</v>
      </c>
      <c r="CH408" s="1" t="e">
        <f t="shared" si="195"/>
        <v>#VALUE!</v>
      </c>
      <c r="CI408" s="1" t="e">
        <f t="shared" si="196"/>
        <v>#VALUE!</v>
      </c>
      <c r="CJ408" s="1" t="e">
        <f t="shared" si="197"/>
        <v>#VALUE!</v>
      </c>
      <c r="CK408" s="1" t="e">
        <f t="shared" si="198"/>
        <v>#VALUE!</v>
      </c>
      <c r="CL408" s="1" t="e">
        <f t="shared" si="199"/>
        <v>#VALUE!</v>
      </c>
      <c r="CM408" s="1" t="e">
        <f t="shared" si="200"/>
        <v>#VALUE!</v>
      </c>
      <c r="CN408" s="1" t="e">
        <f t="shared" si="201"/>
        <v>#VALUE!</v>
      </c>
      <c r="CO408" s="2" t="b">
        <f t="shared" si="202"/>
        <v>1</v>
      </c>
      <c r="CP408" s="2" t="b">
        <f t="shared" si="203"/>
        <v>1</v>
      </c>
      <c r="CQ408" s="2" t="b">
        <f t="shared" si="204"/>
        <v>0</v>
      </c>
      <c r="CR408" s="6" t="str">
        <f t="shared" si="205"/>
        <v>Male</v>
      </c>
      <c r="CS408" s="7">
        <f t="shared" si="206"/>
        <v>1</v>
      </c>
      <c r="CT408" s="7">
        <f t="shared" si="207"/>
        <v>0</v>
      </c>
      <c r="CU408" s="7">
        <f t="shared" si="208"/>
        <v>0</v>
      </c>
      <c r="CV408" s="7">
        <f t="shared" si="209"/>
        <v>1</v>
      </c>
      <c r="CW408" s="7">
        <f t="shared" ref="CW408:CW439" si="211">COUNTIF(M408,"=*moderna*")</f>
        <v>0</v>
      </c>
      <c r="CX408" s="1" t="e">
        <f t="shared" ref="CX408:CX439" si="212">AND(E408&lt;30,NOT(E408="."),NOT(E408=""))</f>
        <v>#VALUE!</v>
      </c>
      <c r="CY408" s="1" t="e">
        <f t="shared" ref="CY408:CY439" si="213">AND(E408&gt;17,E408&lt;41,NOT(E408="."),NOT(E408=""))</f>
        <v>#VALUE!</v>
      </c>
      <c r="DG408" s="1" t="e">
        <f t="shared" si="210"/>
        <v>#VALUE!</v>
      </c>
    </row>
    <row r="409" spans="1:131" x14ac:dyDescent="0.35">
      <c r="B409" s="1" t="s">
        <v>13809</v>
      </c>
      <c r="C409" s="9">
        <v>44335</v>
      </c>
      <c r="D409" s="10" t="s">
        <v>13809</v>
      </c>
      <c r="E409" s="1">
        <v>49</v>
      </c>
      <c r="F409" s="1" t="s">
        <v>108</v>
      </c>
      <c r="G409" s="1" t="s">
        <v>13809</v>
      </c>
      <c r="H409" s="1" t="s">
        <v>13809</v>
      </c>
      <c r="I409" s="9">
        <v>44310</v>
      </c>
      <c r="J409" s="2" t="s">
        <v>109</v>
      </c>
      <c r="K409" s="2" t="s">
        <v>13809</v>
      </c>
      <c r="N409" s="2" t="s">
        <v>13809</v>
      </c>
      <c r="O409" s="2" t="s">
        <v>110</v>
      </c>
      <c r="P409" s="2" t="s">
        <v>111</v>
      </c>
      <c r="S409" s="2" t="s">
        <v>111</v>
      </c>
      <c r="T409" s="2" t="s">
        <v>112</v>
      </c>
      <c r="U409" s="2" t="b">
        <v>1</v>
      </c>
      <c r="V409" s="2" t="s">
        <v>126</v>
      </c>
      <c r="W409" s="1" t="s">
        <v>112</v>
      </c>
      <c r="X409" s="1" t="s">
        <v>138</v>
      </c>
      <c r="Y409" s="2" t="s">
        <v>112</v>
      </c>
      <c r="Z409" s="2" t="s">
        <v>112</v>
      </c>
      <c r="AA409" s="2" t="s">
        <v>111</v>
      </c>
      <c r="AB409" s="2">
        <v>20</v>
      </c>
      <c r="AC409" s="1" t="s">
        <v>111</v>
      </c>
      <c r="AF409" s="1" t="s">
        <v>111</v>
      </c>
      <c r="AJ409" s="1" t="s">
        <v>115</v>
      </c>
      <c r="AK409" s="1" t="s">
        <v>144</v>
      </c>
      <c r="AO409" s="1" t="s">
        <v>117</v>
      </c>
      <c r="AU409" s="1" t="s">
        <v>132</v>
      </c>
      <c r="AZ409" s="1" t="s">
        <v>222</v>
      </c>
      <c r="BJ409" s="1" t="s">
        <v>111</v>
      </c>
      <c r="BN409" s="1" t="s">
        <v>112</v>
      </c>
      <c r="BO409" s="1" t="s">
        <v>200</v>
      </c>
      <c r="BQ409" s="1" t="s">
        <v>121</v>
      </c>
      <c r="BR409" s="1" t="s">
        <v>122</v>
      </c>
      <c r="BS409" s="1" t="s">
        <v>111</v>
      </c>
      <c r="BT409" s="34" t="s">
        <v>2030</v>
      </c>
      <c r="BV409" s="9">
        <v>44364</v>
      </c>
      <c r="BW409" s="34" t="s">
        <v>2031</v>
      </c>
      <c r="BX409" s="2" t="s">
        <v>111</v>
      </c>
      <c r="BY409" s="2" t="s">
        <v>153</v>
      </c>
      <c r="BZ409" s="2" t="s">
        <v>124</v>
      </c>
      <c r="CB409" s="1" t="s">
        <v>175</v>
      </c>
      <c r="CD409" s="1" t="b">
        <f t="shared" si="191"/>
        <v>0</v>
      </c>
      <c r="CE409" s="1" t="b">
        <f t="shared" si="192"/>
        <v>0</v>
      </c>
      <c r="CF409" s="1" t="b">
        <f t="shared" si="193"/>
        <v>0</v>
      </c>
      <c r="CG409" s="1" t="b">
        <f t="shared" si="194"/>
        <v>0</v>
      </c>
      <c r="CH409" s="1" t="b">
        <f t="shared" si="195"/>
        <v>0</v>
      </c>
      <c r="CI409" s="1" t="b">
        <f t="shared" si="196"/>
        <v>0</v>
      </c>
      <c r="CJ409" s="1" t="b">
        <f t="shared" si="197"/>
        <v>0</v>
      </c>
      <c r="CK409" s="1" t="b">
        <f t="shared" si="198"/>
        <v>0</v>
      </c>
      <c r="CL409" s="1" t="b">
        <f t="shared" si="199"/>
        <v>1</v>
      </c>
      <c r="CM409" s="1" t="b">
        <f t="shared" si="200"/>
        <v>0</v>
      </c>
      <c r="CN409" s="1" t="b">
        <f t="shared" si="201"/>
        <v>0</v>
      </c>
      <c r="CO409" s="2" t="b">
        <f t="shared" si="202"/>
        <v>0</v>
      </c>
      <c r="CP409" s="2" t="b">
        <f t="shared" si="203"/>
        <v>0</v>
      </c>
      <c r="CQ409" s="2" t="b">
        <f t="shared" si="204"/>
        <v>1</v>
      </c>
      <c r="CR409" s="6" t="str">
        <f t="shared" si="205"/>
        <v>Female</v>
      </c>
      <c r="CS409" s="7">
        <f t="shared" si="206"/>
        <v>1</v>
      </c>
      <c r="CT409" s="7">
        <f t="shared" si="207"/>
        <v>0</v>
      </c>
      <c r="CU409" s="7">
        <f t="shared" si="208"/>
        <v>0</v>
      </c>
      <c r="CV409" s="7">
        <f t="shared" si="209"/>
        <v>0</v>
      </c>
      <c r="CW409" s="7">
        <f t="shared" si="211"/>
        <v>0</v>
      </c>
      <c r="CX409" s="1" t="b">
        <f t="shared" si="212"/>
        <v>0</v>
      </c>
      <c r="CY409" s="1" t="b">
        <f t="shared" si="213"/>
        <v>0</v>
      </c>
      <c r="DG409" s="1" t="b">
        <f t="shared" si="210"/>
        <v>0</v>
      </c>
    </row>
    <row r="410" spans="1:131" ht="130.5" x14ac:dyDescent="0.35">
      <c r="B410" s="1" t="s">
        <v>13809</v>
      </c>
      <c r="C410" s="9">
        <v>44335</v>
      </c>
      <c r="D410" s="10" t="s">
        <v>13809</v>
      </c>
      <c r="E410" s="1">
        <v>34</v>
      </c>
      <c r="F410" s="1" t="s">
        <v>127</v>
      </c>
      <c r="G410" s="1" t="s">
        <v>13809</v>
      </c>
      <c r="H410" s="1" t="s">
        <v>13809</v>
      </c>
      <c r="I410" s="2" t="s">
        <v>183</v>
      </c>
      <c r="J410" s="2" t="s">
        <v>109</v>
      </c>
      <c r="K410" s="2" t="s">
        <v>13809</v>
      </c>
      <c r="L410" s="9">
        <v>44331</v>
      </c>
      <c r="M410" s="2" t="s">
        <v>109</v>
      </c>
      <c r="N410" s="2" t="s">
        <v>13809</v>
      </c>
      <c r="O410" s="2" t="s">
        <v>110</v>
      </c>
      <c r="P410" s="2" t="s">
        <v>111</v>
      </c>
      <c r="S410" s="2" t="s">
        <v>112</v>
      </c>
      <c r="T410" s="2" t="s">
        <v>111</v>
      </c>
      <c r="U410" s="2" t="b">
        <v>1</v>
      </c>
      <c r="V410" s="2" t="s">
        <v>113</v>
      </c>
      <c r="W410" s="1" t="s">
        <v>112</v>
      </c>
      <c r="X410" s="1" t="s">
        <v>110</v>
      </c>
      <c r="Y410" s="2" t="s">
        <v>112</v>
      </c>
      <c r="Z410" s="2" t="s">
        <v>111</v>
      </c>
      <c r="AA410" s="2" t="s">
        <v>112</v>
      </c>
      <c r="AB410" s="2">
        <v>4</v>
      </c>
      <c r="AC410" s="1" t="s">
        <v>111</v>
      </c>
      <c r="AF410" s="1" t="s">
        <v>111</v>
      </c>
      <c r="AJ410" s="1" t="s">
        <v>115</v>
      </c>
      <c r="AK410" s="1" t="s">
        <v>150</v>
      </c>
      <c r="AO410" s="1" t="s">
        <v>130</v>
      </c>
      <c r="AS410" s="1" t="s">
        <v>145</v>
      </c>
      <c r="AU410" s="1" t="s">
        <v>132</v>
      </c>
      <c r="AZ410" s="1" t="s">
        <v>421</v>
      </c>
      <c r="BC410" s="1" t="s">
        <v>2032</v>
      </c>
      <c r="BD410" s="25">
        <v>7.3999999999999996E-2</v>
      </c>
      <c r="BF410" s="1" t="s">
        <v>2033</v>
      </c>
      <c r="BG410" s="1" t="s">
        <v>2034</v>
      </c>
      <c r="BH410" s="1" t="s">
        <v>2035</v>
      </c>
      <c r="BJ410" s="1" t="s">
        <v>112</v>
      </c>
      <c r="BK410" s="1" t="s">
        <v>112</v>
      </c>
      <c r="BL410" s="1" t="s">
        <v>206</v>
      </c>
      <c r="BM410" s="1" t="s">
        <v>2036</v>
      </c>
      <c r="BQ410" s="1" t="s">
        <v>121</v>
      </c>
      <c r="BR410" s="1" t="s">
        <v>122</v>
      </c>
      <c r="BS410" s="1" t="s">
        <v>111</v>
      </c>
      <c r="BT410" s="34" t="s">
        <v>2037</v>
      </c>
      <c r="BU410" s="34" t="s">
        <v>2038</v>
      </c>
      <c r="BV410" s="9">
        <v>44358</v>
      </c>
      <c r="BW410" s="34" t="s">
        <v>14198</v>
      </c>
      <c r="BY410" s="2" t="s">
        <v>123</v>
      </c>
      <c r="BZ410" s="2" t="s">
        <v>162</v>
      </c>
      <c r="CA410" s="2">
        <v>2</v>
      </c>
      <c r="CB410" s="1" t="s">
        <v>233</v>
      </c>
      <c r="CC410" s="2" t="s">
        <v>126</v>
      </c>
      <c r="CD410" s="1" t="b">
        <f t="shared" si="191"/>
        <v>0</v>
      </c>
      <c r="CE410" s="1" t="b">
        <f t="shared" si="192"/>
        <v>0</v>
      </c>
      <c r="CF410" s="1" t="b">
        <f t="shared" si="193"/>
        <v>0</v>
      </c>
      <c r="CG410" s="1" t="b">
        <f t="shared" si="194"/>
        <v>0</v>
      </c>
      <c r="CH410" s="1" t="b">
        <f t="shared" si="195"/>
        <v>0</v>
      </c>
      <c r="CI410" s="1" t="b">
        <f t="shared" si="196"/>
        <v>0</v>
      </c>
      <c r="CJ410" s="1" t="b">
        <f t="shared" si="197"/>
        <v>0</v>
      </c>
      <c r="CK410" s="1" t="b">
        <f t="shared" si="198"/>
        <v>1</v>
      </c>
      <c r="CL410" s="1" t="b">
        <f t="shared" si="199"/>
        <v>0</v>
      </c>
      <c r="CM410" s="1" t="b">
        <f t="shared" si="200"/>
        <v>0</v>
      </c>
      <c r="CN410" s="1" t="b">
        <f t="shared" si="201"/>
        <v>0</v>
      </c>
      <c r="CO410" s="2" t="b">
        <f t="shared" si="202"/>
        <v>1</v>
      </c>
      <c r="CP410" s="2" t="b">
        <f t="shared" si="203"/>
        <v>1</v>
      </c>
      <c r="CQ410" s="2" t="b">
        <f t="shared" si="204"/>
        <v>0</v>
      </c>
      <c r="CR410" s="6" t="str">
        <f t="shared" si="205"/>
        <v>Male</v>
      </c>
      <c r="CS410" s="7">
        <f t="shared" si="206"/>
        <v>1</v>
      </c>
      <c r="CT410" s="7">
        <f t="shared" si="207"/>
        <v>0</v>
      </c>
      <c r="CU410" s="7">
        <f t="shared" si="208"/>
        <v>0</v>
      </c>
      <c r="CV410" s="7">
        <f t="shared" si="209"/>
        <v>1</v>
      </c>
      <c r="CW410" s="7">
        <f t="shared" si="211"/>
        <v>0</v>
      </c>
      <c r="CX410" s="1" t="b">
        <f t="shared" si="212"/>
        <v>0</v>
      </c>
      <c r="CY410" s="1" t="b">
        <f t="shared" si="213"/>
        <v>1</v>
      </c>
      <c r="DG410" s="1" t="b">
        <f t="shared" si="210"/>
        <v>0</v>
      </c>
    </row>
    <row r="411" spans="1:131" ht="145" x14ac:dyDescent="0.35">
      <c r="A411" s="2">
        <v>370</v>
      </c>
      <c r="B411" s="1" t="s">
        <v>13809</v>
      </c>
      <c r="C411" s="9">
        <v>44335</v>
      </c>
      <c r="D411" s="10" t="s">
        <v>13809</v>
      </c>
      <c r="E411" s="1" t="e">
        <f>ROUND((C411-D411)/365,0)</f>
        <v>#VALUE!</v>
      </c>
      <c r="F411" s="1" t="s">
        <v>127</v>
      </c>
      <c r="G411" s="1" t="s">
        <v>13809</v>
      </c>
      <c r="H411" s="1" t="s">
        <v>13809</v>
      </c>
      <c r="I411" s="9">
        <v>44310</v>
      </c>
      <c r="J411" s="2" t="s">
        <v>109</v>
      </c>
      <c r="K411" s="2" t="s">
        <v>13809</v>
      </c>
      <c r="L411" s="9">
        <v>44331</v>
      </c>
      <c r="M411" s="2" t="s">
        <v>109</v>
      </c>
      <c r="N411" s="2" t="s">
        <v>13809</v>
      </c>
      <c r="O411" s="2" t="s">
        <v>110</v>
      </c>
      <c r="P411" s="2" t="s">
        <v>111</v>
      </c>
      <c r="S411" s="2" t="s">
        <v>111</v>
      </c>
      <c r="T411" s="2" t="s">
        <v>112</v>
      </c>
      <c r="U411" s="2" t="b">
        <f>OR(S411="yes",T411="yes")</f>
        <v>1</v>
      </c>
      <c r="V411" s="2" t="s">
        <v>113</v>
      </c>
      <c r="W411" s="1" t="s">
        <v>112</v>
      </c>
      <c r="X411" s="1" t="s">
        <v>138</v>
      </c>
      <c r="Y411" s="2" t="s">
        <v>112</v>
      </c>
      <c r="Z411" s="2" t="s">
        <v>111</v>
      </c>
      <c r="AA411" s="2" t="s">
        <v>112</v>
      </c>
      <c r="AB411" s="2">
        <v>0</v>
      </c>
      <c r="AC411" s="1" t="s">
        <v>111</v>
      </c>
      <c r="AF411" s="1" t="s">
        <v>111</v>
      </c>
      <c r="AJ411" s="1" t="s">
        <v>115</v>
      </c>
      <c r="AK411" s="1" t="s">
        <v>129</v>
      </c>
      <c r="AO411" s="1" t="s">
        <v>117</v>
      </c>
      <c r="AS411" s="1" t="s">
        <v>118</v>
      </c>
      <c r="AT411" s="1" t="s">
        <v>112</v>
      </c>
      <c r="AU411" s="1" t="s">
        <v>132</v>
      </c>
      <c r="AZ411" s="1" t="s">
        <v>402</v>
      </c>
      <c r="BA411" s="1" t="s">
        <v>1934</v>
      </c>
      <c r="BE411" s="1" t="s">
        <v>2039</v>
      </c>
      <c r="BI411" s="1" t="s">
        <v>112</v>
      </c>
      <c r="BJ411" s="1" t="s">
        <v>112</v>
      </c>
      <c r="BK411" s="1" t="s">
        <v>112</v>
      </c>
      <c r="BL411" s="1" t="s">
        <v>142</v>
      </c>
      <c r="BQ411" s="1" t="s">
        <v>1153</v>
      </c>
      <c r="BR411" s="1" t="s">
        <v>122</v>
      </c>
      <c r="BS411" s="1" t="s">
        <v>112</v>
      </c>
      <c r="BU411" s="34" t="s">
        <v>2040</v>
      </c>
      <c r="BV411" s="9">
        <v>44343</v>
      </c>
      <c r="BW411" s="34" t="s">
        <v>2041</v>
      </c>
      <c r="BX411" s="2" t="s">
        <v>112</v>
      </c>
      <c r="BY411" s="2" t="s">
        <v>123</v>
      </c>
      <c r="BZ411" s="2" t="s">
        <v>124</v>
      </c>
      <c r="CA411" s="2">
        <v>2</v>
      </c>
      <c r="CB411" s="1" t="s">
        <v>357</v>
      </c>
      <c r="CC411" s="2" t="s">
        <v>126</v>
      </c>
      <c r="CD411" s="1" t="e">
        <f t="shared" si="191"/>
        <v>#VALUE!</v>
      </c>
      <c r="CE411" s="1" t="e">
        <f t="shared" si="192"/>
        <v>#VALUE!</v>
      </c>
      <c r="CF411" s="1" t="e">
        <f t="shared" si="193"/>
        <v>#VALUE!</v>
      </c>
      <c r="CG411" s="1" t="e">
        <f t="shared" si="194"/>
        <v>#VALUE!</v>
      </c>
      <c r="CH411" s="1" t="e">
        <f t="shared" si="195"/>
        <v>#VALUE!</v>
      </c>
      <c r="CI411" s="1" t="e">
        <f t="shared" si="196"/>
        <v>#VALUE!</v>
      </c>
      <c r="CJ411" s="1" t="e">
        <f t="shared" si="197"/>
        <v>#VALUE!</v>
      </c>
      <c r="CK411" s="1" t="e">
        <f t="shared" si="198"/>
        <v>#VALUE!</v>
      </c>
      <c r="CL411" s="1" t="e">
        <f t="shared" si="199"/>
        <v>#VALUE!</v>
      </c>
      <c r="CM411" s="1" t="e">
        <f t="shared" si="200"/>
        <v>#VALUE!</v>
      </c>
      <c r="CN411" s="1" t="e">
        <f t="shared" si="201"/>
        <v>#VALUE!</v>
      </c>
      <c r="CO411" s="2" t="b">
        <f t="shared" si="202"/>
        <v>1</v>
      </c>
      <c r="CP411" s="2" t="b">
        <f t="shared" si="203"/>
        <v>1</v>
      </c>
      <c r="CQ411" s="2" t="b">
        <f t="shared" si="204"/>
        <v>0</v>
      </c>
      <c r="CR411" s="6" t="str">
        <f t="shared" si="205"/>
        <v>Male</v>
      </c>
      <c r="CS411" s="7">
        <f t="shared" si="206"/>
        <v>1</v>
      </c>
      <c r="CT411" s="7">
        <f t="shared" si="207"/>
        <v>0</v>
      </c>
      <c r="CU411" s="7">
        <f t="shared" si="208"/>
        <v>0</v>
      </c>
      <c r="CV411" s="7">
        <f t="shared" si="209"/>
        <v>1</v>
      </c>
      <c r="CW411" s="7">
        <f t="shared" si="211"/>
        <v>0</v>
      </c>
      <c r="CX411" s="1" t="e">
        <f t="shared" si="212"/>
        <v>#VALUE!</v>
      </c>
      <c r="CY411" s="1" t="e">
        <f t="shared" si="213"/>
        <v>#VALUE!</v>
      </c>
      <c r="DE411" s="4"/>
      <c r="DF411" s="4"/>
      <c r="DG411" s="1" t="e">
        <f t="shared" si="210"/>
        <v>#VALUE!</v>
      </c>
    </row>
    <row r="412" spans="1:131" x14ac:dyDescent="0.35">
      <c r="B412" s="1" t="s">
        <v>13809</v>
      </c>
      <c r="C412" s="9">
        <v>44335</v>
      </c>
      <c r="D412" s="10" t="s">
        <v>13809</v>
      </c>
      <c r="E412" s="1">
        <v>40</v>
      </c>
      <c r="F412" s="1" t="s">
        <v>127</v>
      </c>
      <c r="G412" s="1" t="s">
        <v>13809</v>
      </c>
      <c r="H412" s="1" t="s">
        <v>13809</v>
      </c>
      <c r="I412" s="9">
        <v>44303</v>
      </c>
      <c r="J412" s="2" t="s">
        <v>128</v>
      </c>
      <c r="K412" s="2" t="s">
        <v>13809</v>
      </c>
      <c r="L412" s="9">
        <v>44331</v>
      </c>
      <c r="M412" s="2" t="s">
        <v>128</v>
      </c>
      <c r="N412" s="2" t="s">
        <v>13809</v>
      </c>
      <c r="O412" s="2" t="s">
        <v>110</v>
      </c>
      <c r="P412" s="2" t="s">
        <v>111</v>
      </c>
      <c r="S412" s="2" t="s">
        <v>112</v>
      </c>
      <c r="U412" s="2" t="b">
        <v>1</v>
      </c>
      <c r="V412" s="2" t="s">
        <v>113</v>
      </c>
      <c r="W412" s="1" t="s">
        <v>112</v>
      </c>
      <c r="X412" s="1" t="s">
        <v>114</v>
      </c>
      <c r="Y412" s="2" t="s">
        <v>112</v>
      </c>
      <c r="Z412" s="2" t="s">
        <v>111</v>
      </c>
      <c r="AA412" s="2" t="s">
        <v>112</v>
      </c>
      <c r="AB412" s="2">
        <v>2</v>
      </c>
      <c r="AC412" s="1" t="s">
        <v>111</v>
      </c>
      <c r="AF412" s="1" t="s">
        <v>111</v>
      </c>
      <c r="AK412" s="1" t="s">
        <v>129</v>
      </c>
      <c r="AO412" s="1" t="s">
        <v>130</v>
      </c>
      <c r="AZ412" s="1" t="s">
        <v>155</v>
      </c>
      <c r="BA412" s="1">
        <v>0.35</v>
      </c>
      <c r="BJ412" s="11" t="s">
        <v>112</v>
      </c>
      <c r="BQ412" s="11" t="s">
        <v>2042</v>
      </c>
      <c r="BY412" s="2" t="s">
        <v>136</v>
      </c>
      <c r="BZ412" s="2" t="s">
        <v>162</v>
      </c>
      <c r="CA412" s="2">
        <v>2</v>
      </c>
      <c r="CB412" s="1" t="s">
        <v>233</v>
      </c>
      <c r="CC412" s="2" t="s">
        <v>126</v>
      </c>
      <c r="CD412" s="1" t="b">
        <f t="shared" si="191"/>
        <v>0</v>
      </c>
      <c r="CE412" s="1" t="b">
        <f t="shared" si="192"/>
        <v>0</v>
      </c>
      <c r="CF412" s="1" t="b">
        <f t="shared" si="193"/>
        <v>0</v>
      </c>
      <c r="CG412" s="1" t="b">
        <f t="shared" si="194"/>
        <v>0</v>
      </c>
      <c r="CH412" s="1" t="b">
        <f t="shared" si="195"/>
        <v>0</v>
      </c>
      <c r="CI412" s="1" t="b">
        <f t="shared" si="196"/>
        <v>0</v>
      </c>
      <c r="CJ412" s="1" t="b">
        <f t="shared" si="197"/>
        <v>0</v>
      </c>
      <c r="CK412" s="1" t="b">
        <f t="shared" si="198"/>
        <v>0</v>
      </c>
      <c r="CL412" s="1" t="b">
        <f t="shared" si="199"/>
        <v>1</v>
      </c>
      <c r="CM412" s="1" t="b">
        <f t="shared" si="200"/>
        <v>0</v>
      </c>
      <c r="CN412" s="1" t="b">
        <f t="shared" si="201"/>
        <v>0</v>
      </c>
      <c r="CO412" s="2" t="b">
        <f t="shared" si="202"/>
        <v>1</v>
      </c>
      <c r="CP412" s="2" t="b">
        <f t="shared" si="203"/>
        <v>1</v>
      </c>
      <c r="CQ412" s="2" t="b">
        <f t="shared" si="204"/>
        <v>0</v>
      </c>
      <c r="CR412" s="6" t="str">
        <f t="shared" si="205"/>
        <v>Male</v>
      </c>
      <c r="CS412" s="7">
        <f t="shared" si="206"/>
        <v>0</v>
      </c>
      <c r="CT412" s="7">
        <f t="shared" si="207"/>
        <v>1</v>
      </c>
      <c r="CU412" s="7">
        <f t="shared" si="208"/>
        <v>0</v>
      </c>
      <c r="CV412" s="7">
        <f t="shared" si="209"/>
        <v>0</v>
      </c>
      <c r="CW412" s="7">
        <f t="shared" si="211"/>
        <v>1</v>
      </c>
      <c r="CX412" s="1" t="b">
        <f t="shared" si="212"/>
        <v>0</v>
      </c>
      <c r="CY412" s="1" t="b">
        <f t="shared" si="213"/>
        <v>1</v>
      </c>
      <c r="DG412" s="1" t="b">
        <f t="shared" si="210"/>
        <v>0</v>
      </c>
    </row>
    <row r="413" spans="1:131" ht="43.5" x14ac:dyDescent="0.35">
      <c r="A413" s="2" t="s">
        <v>220</v>
      </c>
      <c r="B413" s="1" t="s">
        <v>13809</v>
      </c>
      <c r="C413" s="9">
        <v>44335</v>
      </c>
      <c r="D413" s="10" t="s">
        <v>13809</v>
      </c>
      <c r="E413" s="1" t="e">
        <f t="shared" ref="E413:E418" si="214">ROUND((C413-D413)/365,0)</f>
        <v>#VALUE!</v>
      </c>
      <c r="F413" s="1" t="s">
        <v>127</v>
      </c>
      <c r="G413" s="1" t="s">
        <v>13809</v>
      </c>
      <c r="H413" s="1" t="s">
        <v>13809</v>
      </c>
      <c r="I413" s="9">
        <v>44307</v>
      </c>
      <c r="J413" s="2" t="s">
        <v>109</v>
      </c>
      <c r="K413" s="2" t="s">
        <v>13809</v>
      </c>
      <c r="L413" s="9">
        <v>44329</v>
      </c>
      <c r="M413" s="2" t="s">
        <v>109</v>
      </c>
      <c r="N413" s="2" t="s">
        <v>13809</v>
      </c>
      <c r="O413" s="2" t="s">
        <v>110</v>
      </c>
      <c r="P413" s="2" t="s">
        <v>111</v>
      </c>
      <c r="S413" s="2" t="s">
        <v>112</v>
      </c>
      <c r="T413" s="2" t="s">
        <v>111</v>
      </c>
      <c r="U413" s="2" t="b">
        <f t="shared" ref="U413:U418" si="215">OR(S413="yes",T413="yes")</f>
        <v>1</v>
      </c>
      <c r="V413" s="2" t="s">
        <v>113</v>
      </c>
      <c r="W413" s="1" t="s">
        <v>112</v>
      </c>
      <c r="X413" s="1" t="s">
        <v>138</v>
      </c>
      <c r="Y413" s="2" t="s">
        <v>112</v>
      </c>
      <c r="Z413" s="2" t="s">
        <v>111</v>
      </c>
      <c r="AA413" s="2" t="s">
        <v>112</v>
      </c>
      <c r="AB413" s="2">
        <v>2</v>
      </c>
      <c r="AC413" s="1" t="s">
        <v>111</v>
      </c>
      <c r="AF413" s="1" t="s">
        <v>111</v>
      </c>
      <c r="AJ413" s="1" t="s">
        <v>115</v>
      </c>
      <c r="AK413" s="1" t="s">
        <v>116</v>
      </c>
      <c r="AN413" s="1" t="s">
        <v>212</v>
      </c>
      <c r="AO413" s="1" t="s">
        <v>117</v>
      </c>
      <c r="AS413" s="1" t="s">
        <v>2043</v>
      </c>
      <c r="AU413" s="1" t="s">
        <v>132</v>
      </c>
      <c r="AZ413" s="1" t="s">
        <v>141</v>
      </c>
      <c r="BC413" s="1" t="s">
        <v>2044</v>
      </c>
      <c r="BG413" s="1" t="s">
        <v>2045</v>
      </c>
      <c r="BJ413" s="1" t="s">
        <v>112</v>
      </c>
      <c r="BK413" s="1" t="s">
        <v>112</v>
      </c>
      <c r="BL413" s="1" t="s">
        <v>226</v>
      </c>
      <c r="BQ413" s="1" t="s">
        <v>121</v>
      </c>
      <c r="BR413" s="1" t="s">
        <v>122</v>
      </c>
      <c r="BS413" s="1" t="s">
        <v>111</v>
      </c>
      <c r="BT413" s="34" t="s">
        <v>2046</v>
      </c>
      <c r="BU413" s="34" t="s">
        <v>2047</v>
      </c>
      <c r="BV413" s="9">
        <v>44375</v>
      </c>
      <c r="BW413" s="34" t="s">
        <v>2048</v>
      </c>
      <c r="BX413" s="2" t="s">
        <v>111</v>
      </c>
      <c r="BY413" s="2" t="s">
        <v>123</v>
      </c>
      <c r="BZ413" s="2" t="s">
        <v>124</v>
      </c>
      <c r="CA413" s="2">
        <v>2</v>
      </c>
      <c r="CB413" s="1" t="s">
        <v>233</v>
      </c>
      <c r="CC413" s="2" t="s">
        <v>126</v>
      </c>
      <c r="CD413" s="1" t="e">
        <f t="shared" si="191"/>
        <v>#VALUE!</v>
      </c>
      <c r="CE413" s="1" t="e">
        <f t="shared" si="192"/>
        <v>#VALUE!</v>
      </c>
      <c r="CF413" s="1" t="e">
        <f t="shared" si="193"/>
        <v>#VALUE!</v>
      </c>
      <c r="CG413" s="1" t="e">
        <f t="shared" si="194"/>
        <v>#VALUE!</v>
      </c>
      <c r="CH413" s="1" t="e">
        <f t="shared" si="195"/>
        <v>#VALUE!</v>
      </c>
      <c r="CI413" s="1" t="e">
        <f t="shared" si="196"/>
        <v>#VALUE!</v>
      </c>
      <c r="CJ413" s="1" t="e">
        <f t="shared" si="197"/>
        <v>#VALUE!</v>
      </c>
      <c r="CK413" s="1" t="e">
        <f t="shared" si="198"/>
        <v>#VALUE!</v>
      </c>
      <c r="CL413" s="1" t="e">
        <f t="shared" si="199"/>
        <v>#VALUE!</v>
      </c>
      <c r="CM413" s="1" t="e">
        <f t="shared" si="200"/>
        <v>#VALUE!</v>
      </c>
      <c r="CN413" s="1" t="e">
        <f t="shared" si="201"/>
        <v>#VALUE!</v>
      </c>
      <c r="CO413" s="2" t="b">
        <f t="shared" si="202"/>
        <v>1</v>
      </c>
      <c r="CP413" s="2" t="b">
        <f t="shared" si="203"/>
        <v>1</v>
      </c>
      <c r="CQ413" s="2" t="b">
        <f t="shared" si="204"/>
        <v>0</v>
      </c>
      <c r="CR413" s="6" t="str">
        <f t="shared" si="205"/>
        <v>Male</v>
      </c>
      <c r="CS413" s="7">
        <f t="shared" si="206"/>
        <v>1</v>
      </c>
      <c r="CT413" s="7">
        <f t="shared" si="207"/>
        <v>0</v>
      </c>
      <c r="CU413" s="7">
        <f t="shared" si="208"/>
        <v>0</v>
      </c>
      <c r="CV413" s="7">
        <f t="shared" si="209"/>
        <v>1</v>
      </c>
      <c r="CW413" s="7">
        <f t="shared" si="211"/>
        <v>0</v>
      </c>
      <c r="CX413" s="1" t="e">
        <f t="shared" si="212"/>
        <v>#VALUE!</v>
      </c>
      <c r="CY413" s="1" t="e">
        <f t="shared" si="213"/>
        <v>#VALUE!</v>
      </c>
      <c r="DB413" s="4"/>
      <c r="DC413" s="4"/>
      <c r="DD413" s="4"/>
      <c r="DG413" s="1" t="e">
        <f t="shared" si="210"/>
        <v>#VALUE!</v>
      </c>
    </row>
    <row r="414" spans="1:131" ht="188.5" x14ac:dyDescent="0.35">
      <c r="A414" s="2">
        <v>251</v>
      </c>
      <c r="B414" s="1" t="s">
        <v>13809</v>
      </c>
      <c r="C414" s="9">
        <v>44335</v>
      </c>
      <c r="D414" s="10" t="s">
        <v>13809</v>
      </c>
      <c r="E414" s="1" t="e">
        <f t="shared" si="214"/>
        <v>#VALUE!</v>
      </c>
      <c r="F414" s="1" t="s">
        <v>127</v>
      </c>
      <c r="G414" s="1" t="s">
        <v>13809</v>
      </c>
      <c r="H414" s="1" t="s">
        <v>13809</v>
      </c>
      <c r="K414" s="2" t="s">
        <v>13809</v>
      </c>
      <c r="L414" s="9">
        <v>44331</v>
      </c>
      <c r="M414" s="2" t="s">
        <v>109</v>
      </c>
      <c r="N414" s="2" t="s">
        <v>13809</v>
      </c>
      <c r="O414" s="2" t="s">
        <v>110</v>
      </c>
      <c r="P414" s="2" t="s">
        <v>111</v>
      </c>
      <c r="S414" s="2" t="s">
        <v>112</v>
      </c>
      <c r="T414" s="2" t="s">
        <v>112</v>
      </c>
      <c r="U414" s="2" t="b">
        <f t="shared" si="215"/>
        <v>1</v>
      </c>
      <c r="V414" s="2" t="s">
        <v>113</v>
      </c>
      <c r="W414" s="1" t="s">
        <v>112</v>
      </c>
      <c r="X414" s="1" t="s">
        <v>138</v>
      </c>
      <c r="Y414" s="2" t="s">
        <v>112</v>
      </c>
      <c r="Z414" s="2" t="s">
        <v>111</v>
      </c>
      <c r="AA414" s="2" t="s">
        <v>112</v>
      </c>
      <c r="AB414" s="2">
        <v>2</v>
      </c>
      <c r="AC414" s="1" t="s">
        <v>111</v>
      </c>
      <c r="AF414" s="1" t="s">
        <v>111</v>
      </c>
      <c r="AJ414" s="1" t="s">
        <v>115</v>
      </c>
      <c r="AK414" s="1" t="s">
        <v>1619</v>
      </c>
      <c r="AL414" s="1" t="s">
        <v>2049</v>
      </c>
      <c r="AM414" s="1" t="s">
        <v>158</v>
      </c>
      <c r="AO414" s="1" t="s">
        <v>635</v>
      </c>
      <c r="AP414" s="1" t="s">
        <v>420</v>
      </c>
      <c r="AQ414" s="1" t="s">
        <v>2050</v>
      </c>
      <c r="AS414" s="1" t="s">
        <v>140</v>
      </c>
      <c r="AZ414" s="1" t="s">
        <v>2051</v>
      </c>
      <c r="BA414" s="1" t="s">
        <v>2052</v>
      </c>
      <c r="BC414" s="1" t="s">
        <v>2053</v>
      </c>
      <c r="BD414" s="1">
        <v>9</v>
      </c>
      <c r="BF414" s="1" t="s">
        <v>2054</v>
      </c>
      <c r="BG414" s="1">
        <v>3.1</v>
      </c>
      <c r="BI414" s="1" t="s">
        <v>112</v>
      </c>
      <c r="BJ414" s="1" t="s">
        <v>112</v>
      </c>
      <c r="BK414" s="1" t="s">
        <v>112</v>
      </c>
      <c r="BL414" s="1" t="s">
        <v>2055</v>
      </c>
      <c r="BM414" s="1" t="s">
        <v>2056</v>
      </c>
      <c r="BQ414" s="1" t="s">
        <v>121</v>
      </c>
      <c r="BR414" s="1" t="s">
        <v>122</v>
      </c>
      <c r="BS414" s="1" t="s">
        <v>112</v>
      </c>
      <c r="BU414" s="34" t="s">
        <v>2057</v>
      </c>
      <c r="BV414" s="9">
        <v>44355</v>
      </c>
      <c r="BW414" s="34" t="s">
        <v>14199</v>
      </c>
      <c r="BX414" s="2" t="s">
        <v>112</v>
      </c>
      <c r="BY414" s="2" t="s">
        <v>174</v>
      </c>
      <c r="BZ414" s="2" t="s">
        <v>124</v>
      </c>
      <c r="CA414" s="2">
        <v>2</v>
      </c>
      <c r="CB414" s="1" t="s">
        <v>149</v>
      </c>
      <c r="CC414" s="2" t="s">
        <v>126</v>
      </c>
      <c r="CD414" s="1" t="e">
        <f t="shared" si="191"/>
        <v>#VALUE!</v>
      </c>
      <c r="CE414" s="1" t="e">
        <f t="shared" si="192"/>
        <v>#VALUE!</v>
      </c>
      <c r="CF414" s="1" t="e">
        <f t="shared" si="193"/>
        <v>#VALUE!</v>
      </c>
      <c r="CG414" s="1" t="e">
        <f t="shared" si="194"/>
        <v>#VALUE!</v>
      </c>
      <c r="CH414" s="1" t="e">
        <f t="shared" si="195"/>
        <v>#VALUE!</v>
      </c>
      <c r="CI414" s="1" t="e">
        <f t="shared" si="196"/>
        <v>#VALUE!</v>
      </c>
      <c r="CJ414" s="1" t="e">
        <f t="shared" si="197"/>
        <v>#VALUE!</v>
      </c>
      <c r="CK414" s="1" t="e">
        <f t="shared" si="198"/>
        <v>#VALUE!</v>
      </c>
      <c r="CL414" s="1" t="e">
        <f t="shared" si="199"/>
        <v>#VALUE!</v>
      </c>
      <c r="CM414" s="1" t="e">
        <f t="shared" si="200"/>
        <v>#VALUE!</v>
      </c>
      <c r="CN414" s="1" t="e">
        <f t="shared" si="201"/>
        <v>#VALUE!</v>
      </c>
      <c r="CO414" s="2" t="b">
        <f t="shared" si="202"/>
        <v>1</v>
      </c>
      <c r="CP414" s="2" t="b">
        <f t="shared" si="203"/>
        <v>1</v>
      </c>
      <c r="CQ414" s="2" t="b">
        <f t="shared" si="204"/>
        <v>0</v>
      </c>
      <c r="CR414" s="6" t="str">
        <f t="shared" si="205"/>
        <v>Male</v>
      </c>
      <c r="CS414" s="7">
        <f t="shared" si="206"/>
        <v>0</v>
      </c>
      <c r="CT414" s="7">
        <f t="shared" si="207"/>
        <v>0</v>
      </c>
      <c r="CU414" s="7">
        <f t="shared" si="208"/>
        <v>0</v>
      </c>
      <c r="CV414" s="7">
        <f t="shared" si="209"/>
        <v>1</v>
      </c>
      <c r="CW414" s="7">
        <f t="shared" si="211"/>
        <v>0</v>
      </c>
      <c r="CX414" s="1" t="e">
        <f t="shared" si="212"/>
        <v>#VALUE!</v>
      </c>
      <c r="CY414" s="1" t="e">
        <f t="shared" si="213"/>
        <v>#VALUE!</v>
      </c>
      <c r="DG414" s="1" t="e">
        <f t="shared" si="210"/>
        <v>#VALUE!</v>
      </c>
    </row>
    <row r="415" spans="1:131" ht="72.5" x14ac:dyDescent="0.35">
      <c r="A415" s="2">
        <v>230</v>
      </c>
      <c r="B415" s="1" t="s">
        <v>13809</v>
      </c>
      <c r="C415" s="9">
        <v>44335</v>
      </c>
      <c r="D415" s="10" t="s">
        <v>13809</v>
      </c>
      <c r="E415" s="1" t="e">
        <f t="shared" si="214"/>
        <v>#VALUE!</v>
      </c>
      <c r="F415" s="1" t="s">
        <v>127</v>
      </c>
      <c r="G415" s="1" t="s">
        <v>13809</v>
      </c>
      <c r="H415" s="1" t="s">
        <v>13809</v>
      </c>
      <c r="K415" s="2" t="s">
        <v>13809</v>
      </c>
      <c r="L415" s="9">
        <v>44331</v>
      </c>
      <c r="M415" s="2" t="s">
        <v>109</v>
      </c>
      <c r="N415" s="2" t="s">
        <v>13809</v>
      </c>
      <c r="O415" s="2" t="s">
        <v>110</v>
      </c>
      <c r="P415" s="2" t="s">
        <v>111</v>
      </c>
      <c r="S415" s="2" t="s">
        <v>112</v>
      </c>
      <c r="T415" s="2" t="s">
        <v>112</v>
      </c>
      <c r="U415" s="2" t="b">
        <f t="shared" si="215"/>
        <v>1</v>
      </c>
      <c r="V415" s="2" t="s">
        <v>113</v>
      </c>
      <c r="W415" s="1" t="s">
        <v>112</v>
      </c>
      <c r="X415" s="1" t="s">
        <v>110</v>
      </c>
      <c r="Y415" s="2" t="s">
        <v>112</v>
      </c>
      <c r="Z415" s="2" t="s">
        <v>111</v>
      </c>
      <c r="AA415" s="2" t="s">
        <v>112</v>
      </c>
      <c r="AB415" s="2">
        <v>2</v>
      </c>
      <c r="AC415" s="1" t="s">
        <v>111</v>
      </c>
      <c r="AF415" s="1" t="s">
        <v>111</v>
      </c>
      <c r="AJ415" s="1" t="s">
        <v>115</v>
      </c>
      <c r="AK415" s="1" t="s">
        <v>2058</v>
      </c>
      <c r="AO415" s="1" t="s">
        <v>656</v>
      </c>
      <c r="AP415" s="1" t="s">
        <v>420</v>
      </c>
      <c r="AQ415" s="1" t="s">
        <v>2059</v>
      </c>
      <c r="AS415" s="1" t="s">
        <v>118</v>
      </c>
      <c r="AT415" s="1" t="s">
        <v>112</v>
      </c>
      <c r="AU415" s="1" t="s">
        <v>238</v>
      </c>
      <c r="AX415" s="12">
        <v>0.53</v>
      </c>
      <c r="AZ415" s="1" t="s">
        <v>1543</v>
      </c>
      <c r="BA415" s="1" t="s">
        <v>2060</v>
      </c>
      <c r="BC415" s="1" t="s">
        <v>2061</v>
      </c>
      <c r="BE415" s="1" t="s">
        <v>2062</v>
      </c>
      <c r="BG415" s="1" t="s">
        <v>2063</v>
      </c>
      <c r="BH415" s="1" t="s">
        <v>2064</v>
      </c>
      <c r="BI415" s="1" t="s">
        <v>112</v>
      </c>
      <c r="BJ415" s="1" t="s">
        <v>112</v>
      </c>
      <c r="BK415" s="1" t="s">
        <v>112</v>
      </c>
      <c r="BL415" s="1" t="s">
        <v>268</v>
      </c>
      <c r="BM415" s="1" t="s">
        <v>2065</v>
      </c>
      <c r="BQ415" s="1" t="s">
        <v>121</v>
      </c>
      <c r="BR415" s="1" t="s">
        <v>122</v>
      </c>
      <c r="BS415" s="1" t="s">
        <v>111</v>
      </c>
      <c r="BT415" s="34" t="s">
        <v>2066</v>
      </c>
      <c r="BU415" s="34" t="s">
        <v>2067</v>
      </c>
      <c r="BV415" s="9">
        <v>44355</v>
      </c>
      <c r="BW415" s="34" t="s">
        <v>2068</v>
      </c>
      <c r="BX415" s="2" t="s">
        <v>111</v>
      </c>
      <c r="BZ415" s="2" t="s">
        <v>124</v>
      </c>
      <c r="CA415" s="2">
        <v>2</v>
      </c>
      <c r="CB415" s="1" t="s">
        <v>247</v>
      </c>
      <c r="CC415" s="2" t="s">
        <v>126</v>
      </c>
      <c r="CD415" s="1" t="e">
        <f t="shared" si="191"/>
        <v>#VALUE!</v>
      </c>
      <c r="CE415" s="1" t="e">
        <f t="shared" si="192"/>
        <v>#VALUE!</v>
      </c>
      <c r="CF415" s="1" t="e">
        <f t="shared" si="193"/>
        <v>#VALUE!</v>
      </c>
      <c r="CG415" s="1" t="e">
        <f t="shared" si="194"/>
        <v>#VALUE!</v>
      </c>
      <c r="CH415" s="1" t="e">
        <f t="shared" si="195"/>
        <v>#VALUE!</v>
      </c>
      <c r="CI415" s="1" t="e">
        <f t="shared" si="196"/>
        <v>#VALUE!</v>
      </c>
      <c r="CJ415" s="1" t="e">
        <f t="shared" si="197"/>
        <v>#VALUE!</v>
      </c>
      <c r="CK415" s="1" t="e">
        <f t="shared" si="198"/>
        <v>#VALUE!</v>
      </c>
      <c r="CL415" s="1" t="e">
        <f t="shared" si="199"/>
        <v>#VALUE!</v>
      </c>
      <c r="CM415" s="1" t="e">
        <f t="shared" si="200"/>
        <v>#VALUE!</v>
      </c>
      <c r="CN415" s="1" t="e">
        <f t="shared" si="201"/>
        <v>#VALUE!</v>
      </c>
      <c r="CO415" s="2" t="b">
        <f t="shared" si="202"/>
        <v>1</v>
      </c>
      <c r="CP415" s="2" t="b">
        <f t="shared" si="203"/>
        <v>1</v>
      </c>
      <c r="CQ415" s="2" t="b">
        <f t="shared" si="204"/>
        <v>0</v>
      </c>
      <c r="CR415" s="6" t="str">
        <f t="shared" si="205"/>
        <v>Male</v>
      </c>
      <c r="CS415" s="7">
        <f t="shared" si="206"/>
        <v>0</v>
      </c>
      <c r="CT415" s="7">
        <f t="shared" si="207"/>
        <v>0</v>
      </c>
      <c r="CU415" s="7">
        <f t="shared" si="208"/>
        <v>0</v>
      </c>
      <c r="CV415" s="7">
        <f t="shared" si="209"/>
        <v>1</v>
      </c>
      <c r="CW415" s="7">
        <f t="shared" si="211"/>
        <v>0</v>
      </c>
      <c r="CX415" s="1" t="e">
        <f t="shared" si="212"/>
        <v>#VALUE!</v>
      </c>
      <c r="CY415" s="1" t="e">
        <f t="shared" si="213"/>
        <v>#VALUE!</v>
      </c>
      <c r="DG415" s="1" t="e">
        <f t="shared" si="210"/>
        <v>#VALUE!</v>
      </c>
    </row>
    <row r="416" spans="1:131" s="4" customFormat="1" ht="145" x14ac:dyDescent="0.35">
      <c r="A416" s="2">
        <v>252</v>
      </c>
      <c r="B416" s="1" t="s">
        <v>13809</v>
      </c>
      <c r="C416" s="9">
        <v>44335</v>
      </c>
      <c r="D416" s="10" t="s">
        <v>13809</v>
      </c>
      <c r="E416" s="1" t="e">
        <f t="shared" si="214"/>
        <v>#VALUE!</v>
      </c>
      <c r="F416" s="1" t="s">
        <v>127</v>
      </c>
      <c r="G416" s="1" t="s">
        <v>13809</v>
      </c>
      <c r="H416" s="1" t="s">
        <v>13809</v>
      </c>
      <c r="I416" s="9">
        <v>44307</v>
      </c>
      <c r="J416" s="2" t="s">
        <v>109</v>
      </c>
      <c r="K416" s="2" t="s">
        <v>13809</v>
      </c>
      <c r="L416" s="9">
        <v>44328</v>
      </c>
      <c r="M416" s="2" t="s">
        <v>109</v>
      </c>
      <c r="N416" s="2" t="s">
        <v>13809</v>
      </c>
      <c r="O416" s="2" t="s">
        <v>110</v>
      </c>
      <c r="P416" s="2" t="s">
        <v>111</v>
      </c>
      <c r="Q416" s="2"/>
      <c r="R416" s="2"/>
      <c r="S416" s="2" t="s">
        <v>112</v>
      </c>
      <c r="T416" s="2" t="s">
        <v>111</v>
      </c>
      <c r="U416" s="2" t="b">
        <f t="shared" si="215"/>
        <v>1</v>
      </c>
      <c r="V416" s="2" t="s">
        <v>113</v>
      </c>
      <c r="W416" s="1" t="s">
        <v>112</v>
      </c>
      <c r="X416" s="1" t="s">
        <v>110</v>
      </c>
      <c r="Y416" s="2" t="s">
        <v>112</v>
      </c>
      <c r="Z416" s="2" t="s">
        <v>111</v>
      </c>
      <c r="AA416" s="2" t="s">
        <v>112</v>
      </c>
      <c r="AB416" s="2">
        <v>2</v>
      </c>
      <c r="AC416" s="1" t="s">
        <v>111</v>
      </c>
      <c r="AD416" s="1"/>
      <c r="AE416" s="1"/>
      <c r="AF416" s="1" t="s">
        <v>111</v>
      </c>
      <c r="AG416" s="1"/>
      <c r="AH416" s="1"/>
      <c r="AI416" s="1"/>
      <c r="AJ416" s="1" t="s">
        <v>115</v>
      </c>
      <c r="AK416" s="1" t="s">
        <v>150</v>
      </c>
      <c r="AL416" s="1"/>
      <c r="AM416" s="1"/>
      <c r="AN416" s="1"/>
      <c r="AO416" s="1" t="s">
        <v>117</v>
      </c>
      <c r="AP416" s="1"/>
      <c r="AQ416" s="1"/>
      <c r="AR416" s="1"/>
      <c r="AS416" s="1" t="s">
        <v>145</v>
      </c>
      <c r="AT416" s="1"/>
      <c r="AU416" s="1" t="s">
        <v>132</v>
      </c>
      <c r="AV416" s="1"/>
      <c r="AW416" s="1"/>
      <c r="AX416" s="1"/>
      <c r="AY416" s="1"/>
      <c r="AZ416" s="1" t="s">
        <v>120</v>
      </c>
      <c r="BA416" s="1" t="s">
        <v>2069</v>
      </c>
      <c r="BB416" s="1"/>
      <c r="BC416" s="1"/>
      <c r="BD416" s="1"/>
      <c r="BE416" s="1"/>
      <c r="BF416" s="1"/>
      <c r="BG416" s="1" t="s">
        <v>2070</v>
      </c>
      <c r="BH416" s="1" t="s">
        <v>1998</v>
      </c>
      <c r="BI416" s="1" t="s">
        <v>112</v>
      </c>
      <c r="BJ416" s="1" t="s">
        <v>112</v>
      </c>
      <c r="BK416" s="1" t="s">
        <v>112</v>
      </c>
      <c r="BL416" s="1" t="s">
        <v>268</v>
      </c>
      <c r="BM416" s="1" t="s">
        <v>478</v>
      </c>
      <c r="BN416" s="1"/>
      <c r="BO416" s="1"/>
      <c r="BP416" s="1"/>
      <c r="BQ416" s="1" t="s">
        <v>1153</v>
      </c>
      <c r="BR416" s="1" t="s">
        <v>122</v>
      </c>
      <c r="BS416" s="1" t="s">
        <v>112</v>
      </c>
      <c r="BT416" s="34"/>
      <c r="BU416" s="34" t="s">
        <v>2071</v>
      </c>
      <c r="BV416" s="9">
        <v>44362</v>
      </c>
      <c r="BW416" s="34" t="s">
        <v>2072</v>
      </c>
      <c r="BX416" s="2" t="s">
        <v>111</v>
      </c>
      <c r="BY416" s="2" t="s">
        <v>123</v>
      </c>
      <c r="BZ416" s="2" t="s">
        <v>124</v>
      </c>
      <c r="CA416" s="2">
        <v>2</v>
      </c>
      <c r="CB416" s="1" t="s">
        <v>357</v>
      </c>
      <c r="CC416" s="2" t="s">
        <v>126</v>
      </c>
      <c r="CD416" s="1" t="e">
        <f t="shared" si="191"/>
        <v>#VALUE!</v>
      </c>
      <c r="CE416" s="1" t="e">
        <f t="shared" si="192"/>
        <v>#VALUE!</v>
      </c>
      <c r="CF416" s="1" t="e">
        <f t="shared" si="193"/>
        <v>#VALUE!</v>
      </c>
      <c r="CG416" s="1" t="e">
        <f t="shared" si="194"/>
        <v>#VALUE!</v>
      </c>
      <c r="CH416" s="1" t="e">
        <f t="shared" si="195"/>
        <v>#VALUE!</v>
      </c>
      <c r="CI416" s="1" t="e">
        <f t="shared" si="196"/>
        <v>#VALUE!</v>
      </c>
      <c r="CJ416" s="1" t="e">
        <f t="shared" si="197"/>
        <v>#VALUE!</v>
      </c>
      <c r="CK416" s="1" t="e">
        <f t="shared" si="198"/>
        <v>#VALUE!</v>
      </c>
      <c r="CL416" s="1" t="e">
        <f t="shared" si="199"/>
        <v>#VALUE!</v>
      </c>
      <c r="CM416" s="1" t="e">
        <f t="shared" si="200"/>
        <v>#VALUE!</v>
      </c>
      <c r="CN416" s="1" t="e">
        <f t="shared" si="201"/>
        <v>#VALUE!</v>
      </c>
      <c r="CO416" s="2" t="b">
        <f t="shared" si="202"/>
        <v>1</v>
      </c>
      <c r="CP416" s="2" t="b">
        <f t="shared" si="203"/>
        <v>1</v>
      </c>
      <c r="CQ416" s="2" t="b">
        <f t="shared" si="204"/>
        <v>0</v>
      </c>
      <c r="CR416" s="6" t="str">
        <f t="shared" si="205"/>
        <v>Male</v>
      </c>
      <c r="CS416" s="7">
        <f t="shared" si="206"/>
        <v>1</v>
      </c>
      <c r="CT416" s="7">
        <f t="shared" si="207"/>
        <v>0</v>
      </c>
      <c r="CU416" s="7">
        <f t="shared" si="208"/>
        <v>0</v>
      </c>
      <c r="CV416" s="7">
        <f t="shared" si="209"/>
        <v>1</v>
      </c>
      <c r="CW416" s="7">
        <f t="shared" si="211"/>
        <v>0</v>
      </c>
      <c r="CX416" s="1" t="e">
        <f t="shared" si="212"/>
        <v>#VALUE!</v>
      </c>
      <c r="CY416" s="1" t="e">
        <f t="shared" si="213"/>
        <v>#VALUE!</v>
      </c>
      <c r="CZ416" s="2"/>
      <c r="DA416" s="2"/>
      <c r="DB416" s="2"/>
      <c r="DC416" s="2"/>
      <c r="DD416" s="2"/>
      <c r="DE416" s="2"/>
      <c r="DF416" s="2"/>
      <c r="DG416" s="1" t="e">
        <f t="shared" si="210"/>
        <v>#VALUE!</v>
      </c>
      <c r="DH416" s="2"/>
      <c r="DI416" s="2"/>
      <c r="DJ416" s="2"/>
      <c r="DK416" s="2"/>
      <c r="DL416" s="2"/>
      <c r="DM416" s="2"/>
      <c r="DN416" s="2"/>
      <c r="DO416" s="2"/>
      <c r="DP416" s="2"/>
      <c r="DQ416" s="2"/>
      <c r="DR416" s="2"/>
      <c r="DS416" s="2"/>
      <c r="DT416" s="2"/>
      <c r="DU416" s="2"/>
      <c r="DV416" s="2"/>
      <c r="DW416" s="2"/>
      <c r="DX416" s="2"/>
      <c r="DY416" s="2"/>
      <c r="DZ416" s="2"/>
      <c r="EA416" s="2"/>
    </row>
    <row r="417" spans="1:131" s="4" customFormat="1" ht="43.5" x14ac:dyDescent="0.35">
      <c r="A417" s="2">
        <v>166</v>
      </c>
      <c r="B417" s="1" t="s">
        <v>13809</v>
      </c>
      <c r="C417" s="9">
        <v>44335</v>
      </c>
      <c r="D417" s="10" t="s">
        <v>13809</v>
      </c>
      <c r="E417" s="1" t="e">
        <f t="shared" si="214"/>
        <v>#VALUE!</v>
      </c>
      <c r="F417" s="1" t="s">
        <v>127</v>
      </c>
      <c r="G417" s="1" t="s">
        <v>13809</v>
      </c>
      <c r="H417" s="1" t="s">
        <v>13809</v>
      </c>
      <c r="I417" s="2"/>
      <c r="J417" s="2"/>
      <c r="K417" s="2" t="s">
        <v>13809</v>
      </c>
      <c r="L417" s="9">
        <v>44332</v>
      </c>
      <c r="M417" s="2" t="s">
        <v>109</v>
      </c>
      <c r="N417" s="2" t="s">
        <v>13809</v>
      </c>
      <c r="O417" s="2" t="s">
        <v>110</v>
      </c>
      <c r="P417" s="2" t="s">
        <v>111</v>
      </c>
      <c r="Q417" s="2"/>
      <c r="R417" s="2"/>
      <c r="S417" s="2" t="s">
        <v>112</v>
      </c>
      <c r="T417" s="2" t="s">
        <v>112</v>
      </c>
      <c r="U417" s="2" t="b">
        <f t="shared" si="215"/>
        <v>1</v>
      </c>
      <c r="V417" s="2" t="s">
        <v>113</v>
      </c>
      <c r="W417" s="1" t="s">
        <v>112</v>
      </c>
      <c r="X417" s="1" t="s">
        <v>114</v>
      </c>
      <c r="Y417" s="2" t="s">
        <v>112</v>
      </c>
      <c r="Z417" s="2" t="s">
        <v>111</v>
      </c>
      <c r="AA417" s="2" t="s">
        <v>112</v>
      </c>
      <c r="AB417" s="2">
        <v>2</v>
      </c>
      <c r="AC417" s="1" t="s">
        <v>111</v>
      </c>
      <c r="AD417" s="1"/>
      <c r="AE417" s="1"/>
      <c r="AF417" s="1" t="s">
        <v>111</v>
      </c>
      <c r="AG417" s="1"/>
      <c r="AH417" s="1"/>
      <c r="AI417" s="1"/>
      <c r="AJ417" s="1" t="s">
        <v>115</v>
      </c>
      <c r="AK417" s="1" t="s">
        <v>2015</v>
      </c>
      <c r="AL417" s="1" t="s">
        <v>2073</v>
      </c>
      <c r="AM417" s="1" t="s">
        <v>2074</v>
      </c>
      <c r="AN417" s="1" t="s">
        <v>2075</v>
      </c>
      <c r="AO417" s="1" t="s">
        <v>419</v>
      </c>
      <c r="AP417" s="1" t="s">
        <v>420</v>
      </c>
      <c r="AQ417" s="1" t="s">
        <v>2076</v>
      </c>
      <c r="AR417" s="1"/>
      <c r="AS417" s="1" t="s">
        <v>118</v>
      </c>
      <c r="AT417" s="1" t="s">
        <v>112</v>
      </c>
      <c r="AU417" s="1" t="s">
        <v>132</v>
      </c>
      <c r="AV417" s="1"/>
      <c r="AW417" s="1"/>
      <c r="AX417" s="1"/>
      <c r="AY417" s="1"/>
      <c r="AZ417" s="1" t="s">
        <v>248</v>
      </c>
      <c r="BA417" s="1" t="s">
        <v>2077</v>
      </c>
      <c r="BB417" s="1"/>
      <c r="BC417" s="1"/>
      <c r="BD417" s="1" t="s">
        <v>2078</v>
      </c>
      <c r="BE417" s="1"/>
      <c r="BF417" s="1"/>
      <c r="BG417" s="1" t="s">
        <v>2079</v>
      </c>
      <c r="BH417" s="1" t="s">
        <v>2080</v>
      </c>
      <c r="BI417" s="1" t="s">
        <v>112</v>
      </c>
      <c r="BJ417" s="1" t="s">
        <v>112</v>
      </c>
      <c r="BK417" s="1" t="s">
        <v>112</v>
      </c>
      <c r="BL417" s="1" t="s">
        <v>268</v>
      </c>
      <c r="BM417" s="1" t="s">
        <v>2081</v>
      </c>
      <c r="BN417" s="1"/>
      <c r="BO417" s="1"/>
      <c r="BP417" s="1"/>
      <c r="BQ417" s="1" t="s">
        <v>121</v>
      </c>
      <c r="BR417" s="1" t="s">
        <v>122</v>
      </c>
      <c r="BS417" s="1" t="s">
        <v>112</v>
      </c>
      <c r="BT417" s="34"/>
      <c r="BU417" s="34" t="s">
        <v>2082</v>
      </c>
      <c r="BV417" s="9">
        <v>44344</v>
      </c>
      <c r="BW417" s="34" t="s">
        <v>14200</v>
      </c>
      <c r="BX417" s="2" t="s">
        <v>111</v>
      </c>
      <c r="BY417" s="2" t="s">
        <v>136</v>
      </c>
      <c r="BZ417" s="2" t="s">
        <v>124</v>
      </c>
      <c r="CA417" s="2">
        <v>2</v>
      </c>
      <c r="CB417" s="1" t="s">
        <v>669</v>
      </c>
      <c r="CC417" s="2" t="s">
        <v>126</v>
      </c>
      <c r="CD417" s="1" t="e">
        <f t="shared" si="191"/>
        <v>#VALUE!</v>
      </c>
      <c r="CE417" s="1" t="e">
        <f t="shared" si="192"/>
        <v>#VALUE!</v>
      </c>
      <c r="CF417" s="1" t="e">
        <f t="shared" si="193"/>
        <v>#VALUE!</v>
      </c>
      <c r="CG417" s="1" t="e">
        <f t="shared" si="194"/>
        <v>#VALUE!</v>
      </c>
      <c r="CH417" s="1" t="e">
        <f t="shared" si="195"/>
        <v>#VALUE!</v>
      </c>
      <c r="CI417" s="1" t="e">
        <f t="shared" si="196"/>
        <v>#VALUE!</v>
      </c>
      <c r="CJ417" s="1" t="e">
        <f t="shared" si="197"/>
        <v>#VALUE!</v>
      </c>
      <c r="CK417" s="1" t="e">
        <f t="shared" si="198"/>
        <v>#VALUE!</v>
      </c>
      <c r="CL417" s="1" t="e">
        <f t="shared" si="199"/>
        <v>#VALUE!</v>
      </c>
      <c r="CM417" s="1" t="e">
        <f t="shared" si="200"/>
        <v>#VALUE!</v>
      </c>
      <c r="CN417" s="1" t="e">
        <f t="shared" si="201"/>
        <v>#VALUE!</v>
      </c>
      <c r="CO417" s="2" t="b">
        <f t="shared" si="202"/>
        <v>1</v>
      </c>
      <c r="CP417" s="2" t="b">
        <f t="shared" si="203"/>
        <v>1</v>
      </c>
      <c r="CQ417" s="2" t="b">
        <f t="shared" si="204"/>
        <v>0</v>
      </c>
      <c r="CR417" s="6" t="str">
        <f t="shared" si="205"/>
        <v>Male</v>
      </c>
      <c r="CS417" s="7">
        <f t="shared" si="206"/>
        <v>0</v>
      </c>
      <c r="CT417" s="7">
        <f t="shared" si="207"/>
        <v>0</v>
      </c>
      <c r="CU417" s="7">
        <f t="shared" si="208"/>
        <v>0</v>
      </c>
      <c r="CV417" s="7">
        <f t="shared" si="209"/>
        <v>1</v>
      </c>
      <c r="CW417" s="7">
        <f t="shared" si="211"/>
        <v>0</v>
      </c>
      <c r="CX417" s="1" t="e">
        <f t="shared" si="212"/>
        <v>#VALUE!</v>
      </c>
      <c r="CY417" s="1" t="e">
        <f t="shared" si="213"/>
        <v>#VALUE!</v>
      </c>
      <c r="CZ417" s="2"/>
      <c r="DA417" s="2"/>
      <c r="DB417" s="2"/>
      <c r="DC417" s="2"/>
      <c r="DD417" s="2"/>
      <c r="DE417" s="2"/>
      <c r="DF417" s="2"/>
      <c r="DG417" s="1" t="e">
        <f t="shared" si="210"/>
        <v>#VALUE!</v>
      </c>
      <c r="DH417" s="2"/>
      <c r="DI417" s="2"/>
      <c r="DJ417" s="2"/>
      <c r="DK417" s="2"/>
      <c r="DL417" s="2"/>
      <c r="DM417" s="2"/>
      <c r="DN417" s="2"/>
      <c r="DO417" s="2"/>
      <c r="DP417" s="2"/>
      <c r="DQ417" s="2"/>
      <c r="DR417" s="2"/>
      <c r="DS417" s="2"/>
      <c r="DT417" s="2"/>
      <c r="DU417" s="2"/>
      <c r="DV417" s="2"/>
      <c r="DW417" s="2"/>
      <c r="DX417" s="2"/>
      <c r="DY417" s="2"/>
      <c r="DZ417" s="2"/>
      <c r="EA417" s="2"/>
    </row>
    <row r="418" spans="1:131" ht="116" x14ac:dyDescent="0.35">
      <c r="A418" s="2">
        <v>167</v>
      </c>
      <c r="B418" s="1" t="s">
        <v>13809</v>
      </c>
      <c r="C418" s="9">
        <v>44335</v>
      </c>
      <c r="D418" s="10" t="s">
        <v>13809</v>
      </c>
      <c r="E418" s="1" t="e">
        <f t="shared" si="214"/>
        <v>#VALUE!</v>
      </c>
      <c r="F418" s="1" t="s">
        <v>127</v>
      </c>
      <c r="G418" s="1" t="s">
        <v>13809</v>
      </c>
      <c r="H418" s="1" t="s">
        <v>13809</v>
      </c>
      <c r="K418" s="2" t="s">
        <v>13809</v>
      </c>
      <c r="L418" s="9">
        <v>44322</v>
      </c>
      <c r="M418" s="2" t="s">
        <v>128</v>
      </c>
      <c r="N418" s="2" t="s">
        <v>13809</v>
      </c>
      <c r="O418" s="2" t="s">
        <v>110</v>
      </c>
      <c r="S418" s="2" t="s">
        <v>112</v>
      </c>
      <c r="T418" s="2" t="s">
        <v>112</v>
      </c>
      <c r="U418" s="2" t="b">
        <f t="shared" si="215"/>
        <v>1</v>
      </c>
      <c r="V418" s="2" t="s">
        <v>113</v>
      </c>
      <c r="W418" s="1" t="s">
        <v>112</v>
      </c>
      <c r="X418" s="1" t="s">
        <v>110</v>
      </c>
      <c r="Y418" s="2" t="s">
        <v>112</v>
      </c>
      <c r="Z418" s="2" t="s">
        <v>111</v>
      </c>
      <c r="AA418" s="2" t="s">
        <v>112</v>
      </c>
      <c r="AB418" s="2">
        <v>3</v>
      </c>
      <c r="AC418" s="1" t="s">
        <v>111</v>
      </c>
      <c r="AF418" s="1" t="s">
        <v>111</v>
      </c>
      <c r="AJ418" s="1" t="s">
        <v>115</v>
      </c>
      <c r="AK418" s="1" t="s">
        <v>129</v>
      </c>
      <c r="AO418" s="1" t="s">
        <v>117</v>
      </c>
      <c r="AS418" s="1" t="s">
        <v>118</v>
      </c>
      <c r="AU418" s="1" t="s">
        <v>238</v>
      </c>
      <c r="AX418" s="1">
        <v>50</v>
      </c>
      <c r="AZ418" s="1" t="s">
        <v>222</v>
      </c>
      <c r="BC418" s="1" t="s">
        <v>2083</v>
      </c>
      <c r="BI418" s="1" t="s">
        <v>112</v>
      </c>
      <c r="BJ418" s="1" t="s">
        <v>112</v>
      </c>
      <c r="BK418" s="1" t="s">
        <v>112</v>
      </c>
      <c r="BL418" s="1" t="s">
        <v>161</v>
      </c>
      <c r="BM418" s="1" t="s">
        <v>2084</v>
      </c>
      <c r="BQ418" s="1" t="s">
        <v>121</v>
      </c>
      <c r="BR418" s="1" t="s">
        <v>122</v>
      </c>
      <c r="BS418" s="1" t="s">
        <v>112</v>
      </c>
      <c r="BU418" s="34" t="s">
        <v>2085</v>
      </c>
      <c r="BV418" s="9">
        <v>44342</v>
      </c>
      <c r="BW418" s="34" t="s">
        <v>14201</v>
      </c>
      <c r="BX418" s="2" t="s">
        <v>111</v>
      </c>
      <c r="BY418" s="2" t="s">
        <v>174</v>
      </c>
      <c r="BZ418" s="2" t="s">
        <v>124</v>
      </c>
      <c r="CA418" s="2">
        <v>2</v>
      </c>
      <c r="CB418" s="1" t="s">
        <v>233</v>
      </c>
      <c r="CC418" s="2" t="s">
        <v>126</v>
      </c>
      <c r="CD418" s="1" t="e">
        <f t="shared" si="191"/>
        <v>#VALUE!</v>
      </c>
      <c r="CE418" s="1" t="e">
        <f t="shared" si="192"/>
        <v>#VALUE!</v>
      </c>
      <c r="CF418" s="1" t="e">
        <f t="shared" si="193"/>
        <v>#VALUE!</v>
      </c>
      <c r="CG418" s="1" t="e">
        <f t="shared" si="194"/>
        <v>#VALUE!</v>
      </c>
      <c r="CH418" s="1" t="e">
        <f t="shared" si="195"/>
        <v>#VALUE!</v>
      </c>
      <c r="CI418" s="1" t="e">
        <f t="shared" si="196"/>
        <v>#VALUE!</v>
      </c>
      <c r="CJ418" s="1" t="e">
        <f t="shared" si="197"/>
        <v>#VALUE!</v>
      </c>
      <c r="CK418" s="1" t="e">
        <f t="shared" si="198"/>
        <v>#VALUE!</v>
      </c>
      <c r="CL418" s="1" t="e">
        <f t="shared" si="199"/>
        <v>#VALUE!</v>
      </c>
      <c r="CM418" s="1" t="e">
        <f t="shared" si="200"/>
        <v>#VALUE!</v>
      </c>
      <c r="CN418" s="1" t="e">
        <f t="shared" si="201"/>
        <v>#VALUE!</v>
      </c>
      <c r="CO418" s="2" t="b">
        <f t="shared" si="202"/>
        <v>1</v>
      </c>
      <c r="CP418" s="2" t="b">
        <f t="shared" si="203"/>
        <v>1</v>
      </c>
      <c r="CQ418" s="2" t="b">
        <f t="shared" si="204"/>
        <v>0</v>
      </c>
      <c r="CR418" s="6" t="str">
        <f t="shared" si="205"/>
        <v>Male</v>
      </c>
      <c r="CS418" s="7">
        <f t="shared" si="206"/>
        <v>0</v>
      </c>
      <c r="CT418" s="7">
        <f t="shared" si="207"/>
        <v>0</v>
      </c>
      <c r="CU418" s="7">
        <f t="shared" si="208"/>
        <v>0</v>
      </c>
      <c r="CV418" s="7">
        <f t="shared" si="209"/>
        <v>0</v>
      </c>
      <c r="CW418" s="7">
        <f t="shared" si="211"/>
        <v>1</v>
      </c>
      <c r="CX418" s="1" t="e">
        <f t="shared" si="212"/>
        <v>#VALUE!</v>
      </c>
      <c r="CY418" s="1" t="e">
        <f t="shared" si="213"/>
        <v>#VALUE!</v>
      </c>
      <c r="DG418" s="1" t="e">
        <f t="shared" si="210"/>
        <v>#VALUE!</v>
      </c>
    </row>
    <row r="419" spans="1:131" ht="261" x14ac:dyDescent="0.35">
      <c r="B419" s="1" t="s">
        <v>13809</v>
      </c>
      <c r="C419" s="9">
        <v>44335</v>
      </c>
      <c r="D419" s="10" t="s">
        <v>13809</v>
      </c>
      <c r="E419" s="1">
        <v>78</v>
      </c>
      <c r="F419" s="1" t="s">
        <v>127</v>
      </c>
      <c r="G419" s="1" t="s">
        <v>13809</v>
      </c>
      <c r="H419" s="1" t="s">
        <v>13809</v>
      </c>
      <c r="I419" s="9">
        <v>37002</v>
      </c>
      <c r="J419" s="2" t="s">
        <v>109</v>
      </c>
      <c r="K419" s="2" t="s">
        <v>13809</v>
      </c>
      <c r="L419" s="2" t="s">
        <v>183</v>
      </c>
      <c r="M419" s="2" t="s">
        <v>163</v>
      </c>
      <c r="N419" s="2" t="s">
        <v>13809</v>
      </c>
      <c r="O419" s="2" t="s">
        <v>110</v>
      </c>
      <c r="P419" s="2" t="s">
        <v>111</v>
      </c>
      <c r="S419" s="2" t="s">
        <v>112</v>
      </c>
      <c r="T419" s="2" t="s">
        <v>111</v>
      </c>
      <c r="U419" s="2" t="b">
        <v>1</v>
      </c>
      <c r="V419" s="2" t="s">
        <v>126</v>
      </c>
      <c r="W419" s="1" t="s">
        <v>111</v>
      </c>
      <c r="Y419" s="2" t="s">
        <v>111</v>
      </c>
      <c r="AF419" s="1" t="s">
        <v>111</v>
      </c>
      <c r="AJ419" s="1" t="s">
        <v>115</v>
      </c>
      <c r="AK419" s="1" t="s">
        <v>242</v>
      </c>
      <c r="AO419" s="1" t="s">
        <v>221</v>
      </c>
      <c r="AS419" s="1" t="s">
        <v>196</v>
      </c>
      <c r="AZ419" s="1" t="s">
        <v>299</v>
      </c>
      <c r="BA419" s="1" t="s">
        <v>2086</v>
      </c>
      <c r="BF419" s="1">
        <v>645</v>
      </c>
      <c r="BJ419" s="1" t="s">
        <v>111</v>
      </c>
      <c r="BN419" s="1" t="s">
        <v>111</v>
      </c>
      <c r="BQ419" s="1" t="s">
        <v>121</v>
      </c>
      <c r="BR419" s="1" t="s">
        <v>122</v>
      </c>
      <c r="BS419" s="1" t="s">
        <v>112</v>
      </c>
      <c r="BU419" s="34" t="s">
        <v>2087</v>
      </c>
      <c r="BV419" s="9">
        <v>44585</v>
      </c>
      <c r="BW419" s="34" t="s">
        <v>2088</v>
      </c>
      <c r="BY419" s="2" t="s">
        <v>153</v>
      </c>
      <c r="BZ419" s="2" t="s">
        <v>124</v>
      </c>
      <c r="CB419" s="1" t="s">
        <v>505</v>
      </c>
      <c r="CD419" s="1" t="b">
        <v>0</v>
      </c>
      <c r="CE419" s="1" t="b">
        <v>0</v>
      </c>
      <c r="CF419" s="1" t="b">
        <f t="shared" si="193"/>
        <v>0</v>
      </c>
      <c r="CG419" s="1" t="b">
        <f t="shared" si="194"/>
        <v>0</v>
      </c>
      <c r="CH419" s="1" t="b">
        <f t="shared" si="195"/>
        <v>0</v>
      </c>
      <c r="CI419" s="1" t="b">
        <f t="shared" si="196"/>
        <v>0</v>
      </c>
      <c r="CJ419" s="1" t="b">
        <f t="shared" si="197"/>
        <v>0</v>
      </c>
      <c r="CK419" s="1" t="b">
        <f t="shared" si="198"/>
        <v>0</v>
      </c>
      <c r="CL419" s="1" t="b">
        <f t="shared" si="199"/>
        <v>0</v>
      </c>
      <c r="CM419" s="1" t="b">
        <f t="shared" si="200"/>
        <v>0</v>
      </c>
      <c r="CN419" s="1" t="b">
        <f t="shared" si="201"/>
        <v>1</v>
      </c>
      <c r="CO419" s="2" t="b">
        <f t="shared" si="202"/>
        <v>0</v>
      </c>
      <c r="CP419" s="2" t="b">
        <f t="shared" si="203"/>
        <v>0</v>
      </c>
      <c r="CQ419" s="2" t="b">
        <f t="shared" si="204"/>
        <v>0</v>
      </c>
      <c r="CR419" s="6" t="str">
        <f t="shared" si="205"/>
        <v>Male</v>
      </c>
      <c r="CS419" s="7">
        <f t="shared" si="206"/>
        <v>1</v>
      </c>
      <c r="CT419" s="7">
        <f t="shared" si="207"/>
        <v>0</v>
      </c>
      <c r="CU419" s="7">
        <f t="shared" si="208"/>
        <v>0</v>
      </c>
      <c r="CV419" s="7">
        <f t="shared" si="209"/>
        <v>0</v>
      </c>
      <c r="CW419" s="7">
        <f t="shared" si="211"/>
        <v>0</v>
      </c>
      <c r="CX419" s="1" t="b">
        <f t="shared" si="212"/>
        <v>0</v>
      </c>
      <c r="CY419" s="1" t="b">
        <f t="shared" si="213"/>
        <v>0</v>
      </c>
      <c r="DG419" s="1" t="b">
        <f t="shared" si="210"/>
        <v>0</v>
      </c>
    </row>
    <row r="420" spans="1:131" ht="58" x14ac:dyDescent="0.35">
      <c r="A420" s="2">
        <v>168</v>
      </c>
      <c r="B420" s="1" t="s">
        <v>13809</v>
      </c>
      <c r="C420" s="9">
        <v>44335</v>
      </c>
      <c r="D420" s="10" t="s">
        <v>13809</v>
      </c>
      <c r="E420" s="1" t="e">
        <f>ROUND((C420-D420)/365,0)</f>
        <v>#VALUE!</v>
      </c>
      <c r="F420" s="1" t="s">
        <v>127</v>
      </c>
      <c r="G420" s="1" t="s">
        <v>13809</v>
      </c>
      <c r="H420" s="1" t="s">
        <v>13809</v>
      </c>
      <c r="K420" s="2" t="s">
        <v>13809</v>
      </c>
      <c r="L420" s="9">
        <v>44328</v>
      </c>
      <c r="M420" s="2" t="s">
        <v>128</v>
      </c>
      <c r="N420" s="2" t="s">
        <v>13809</v>
      </c>
      <c r="O420" s="2" t="s">
        <v>110</v>
      </c>
      <c r="S420" s="2" t="s">
        <v>112</v>
      </c>
      <c r="T420" s="2" t="s">
        <v>112</v>
      </c>
      <c r="U420" s="2" t="b">
        <f>OR(S420="yes",T420="yes")</f>
        <v>1</v>
      </c>
      <c r="V420" s="2" t="s">
        <v>113</v>
      </c>
      <c r="W420" s="1" t="s">
        <v>112</v>
      </c>
      <c r="X420" s="1" t="s">
        <v>138</v>
      </c>
      <c r="Y420" s="2" t="s">
        <v>112</v>
      </c>
      <c r="Z420" s="2" t="s">
        <v>111</v>
      </c>
      <c r="AA420" s="2" t="s">
        <v>112</v>
      </c>
      <c r="AB420" s="2">
        <v>1</v>
      </c>
      <c r="AC420" s="1" t="s">
        <v>111</v>
      </c>
      <c r="AF420" s="1" t="s">
        <v>111</v>
      </c>
      <c r="AJ420" s="1" t="s">
        <v>115</v>
      </c>
      <c r="AK420" s="1" t="s">
        <v>189</v>
      </c>
      <c r="AO420" s="1" t="s">
        <v>117</v>
      </c>
      <c r="AU420" s="1" t="s">
        <v>238</v>
      </c>
      <c r="AX420" s="1">
        <v>50</v>
      </c>
      <c r="AZ420" s="1" t="s">
        <v>155</v>
      </c>
      <c r="BA420" s="1" t="s">
        <v>2089</v>
      </c>
      <c r="BI420" s="1" t="s">
        <v>112</v>
      </c>
      <c r="BJ420" s="1" t="s">
        <v>112</v>
      </c>
      <c r="BK420" s="1" t="s">
        <v>112</v>
      </c>
      <c r="BL420" s="1" t="s">
        <v>241</v>
      </c>
      <c r="BM420" s="1" t="s">
        <v>2090</v>
      </c>
      <c r="BQ420" s="1" t="s">
        <v>121</v>
      </c>
      <c r="BR420" s="1" t="s">
        <v>122</v>
      </c>
      <c r="BS420" s="1" t="s">
        <v>112</v>
      </c>
      <c r="BU420" s="34" t="s">
        <v>2091</v>
      </c>
      <c r="BV420" s="9">
        <v>44354</v>
      </c>
      <c r="BW420" s="34" t="s">
        <v>2092</v>
      </c>
      <c r="BX420" s="2" t="s">
        <v>111</v>
      </c>
      <c r="BZ420" s="2" t="s">
        <v>124</v>
      </c>
      <c r="CA420" s="2">
        <v>2</v>
      </c>
      <c r="CB420" s="1" t="s">
        <v>2023</v>
      </c>
      <c r="CC420" s="2" t="s">
        <v>126</v>
      </c>
      <c r="CD420" s="1" t="e">
        <f t="shared" ref="CD420:CD452" si="216">AND(E420&lt;30,NOT(E420="."),NOT(E420=""))</f>
        <v>#VALUE!</v>
      </c>
      <c r="CE420" s="1" t="e">
        <f t="shared" ref="CE420:CE452" si="217">AND(E420&lt;18,NOT(E420="."),NOT(E420=""))</f>
        <v>#VALUE!</v>
      </c>
      <c r="CF420" s="1" t="e">
        <f t="shared" si="193"/>
        <v>#VALUE!</v>
      </c>
      <c r="CG420" s="1" t="e">
        <f t="shared" si="194"/>
        <v>#VALUE!</v>
      </c>
      <c r="CH420" s="1" t="e">
        <f t="shared" si="195"/>
        <v>#VALUE!</v>
      </c>
      <c r="CI420" s="1" t="e">
        <f t="shared" si="196"/>
        <v>#VALUE!</v>
      </c>
      <c r="CJ420" s="1" t="e">
        <f t="shared" si="197"/>
        <v>#VALUE!</v>
      </c>
      <c r="CK420" s="1" t="e">
        <f t="shared" si="198"/>
        <v>#VALUE!</v>
      </c>
      <c r="CL420" s="1" t="e">
        <f t="shared" si="199"/>
        <v>#VALUE!</v>
      </c>
      <c r="CM420" s="1" t="e">
        <f t="shared" si="200"/>
        <v>#VALUE!</v>
      </c>
      <c r="CN420" s="1" t="e">
        <f t="shared" si="201"/>
        <v>#VALUE!</v>
      </c>
      <c r="CO420" s="2" t="b">
        <f t="shared" si="202"/>
        <v>1</v>
      </c>
      <c r="CP420" s="2" t="b">
        <f t="shared" si="203"/>
        <v>1</v>
      </c>
      <c r="CQ420" s="2" t="b">
        <f t="shared" si="204"/>
        <v>0</v>
      </c>
      <c r="CR420" s="6" t="str">
        <f t="shared" si="205"/>
        <v>Male</v>
      </c>
      <c r="CS420" s="7">
        <f t="shared" si="206"/>
        <v>0</v>
      </c>
      <c r="CT420" s="7">
        <f t="shared" si="207"/>
        <v>0</v>
      </c>
      <c r="CU420" s="7">
        <f t="shared" si="208"/>
        <v>0</v>
      </c>
      <c r="CV420" s="7">
        <f t="shared" si="209"/>
        <v>0</v>
      </c>
      <c r="CW420" s="7">
        <f t="shared" si="211"/>
        <v>1</v>
      </c>
      <c r="CX420" s="1" t="e">
        <f t="shared" si="212"/>
        <v>#VALUE!</v>
      </c>
      <c r="CY420" s="1" t="e">
        <f t="shared" si="213"/>
        <v>#VALUE!</v>
      </c>
      <c r="DG420" s="1" t="e">
        <f t="shared" si="210"/>
        <v>#VALUE!</v>
      </c>
    </row>
    <row r="421" spans="1:131" s="4" customFormat="1" ht="87" x14ac:dyDescent="0.35">
      <c r="A421" s="2">
        <v>169</v>
      </c>
      <c r="B421" s="1" t="s">
        <v>13809</v>
      </c>
      <c r="C421" s="9">
        <v>44335</v>
      </c>
      <c r="D421" s="10" t="s">
        <v>13809</v>
      </c>
      <c r="E421" s="1" t="e">
        <f>ROUND((C421-D421)/365,0)</f>
        <v>#VALUE!</v>
      </c>
      <c r="F421" s="1" t="s">
        <v>127</v>
      </c>
      <c r="G421" s="1" t="s">
        <v>13809</v>
      </c>
      <c r="H421" s="1" t="s">
        <v>13809</v>
      </c>
      <c r="I421" s="2"/>
      <c r="J421" s="2"/>
      <c r="K421" s="2" t="s">
        <v>13809</v>
      </c>
      <c r="L421" s="9">
        <v>44308</v>
      </c>
      <c r="M421" s="2" t="s">
        <v>109</v>
      </c>
      <c r="N421" s="2" t="s">
        <v>13809</v>
      </c>
      <c r="O421" s="2" t="s">
        <v>110</v>
      </c>
      <c r="P421" s="2" t="s">
        <v>111</v>
      </c>
      <c r="Q421" s="2"/>
      <c r="R421" s="2"/>
      <c r="S421" s="2" t="s">
        <v>112</v>
      </c>
      <c r="T421" s="2" t="s">
        <v>112</v>
      </c>
      <c r="U421" s="2" t="b">
        <f>OR(S421="yes",T421="yes")</f>
        <v>1</v>
      </c>
      <c r="V421" s="2" t="s">
        <v>113</v>
      </c>
      <c r="W421" s="1" t="s">
        <v>112</v>
      </c>
      <c r="X421" s="1" t="s">
        <v>114</v>
      </c>
      <c r="Y421" s="2" t="s">
        <v>112</v>
      </c>
      <c r="Z421" s="2" t="s">
        <v>111</v>
      </c>
      <c r="AA421" s="2" t="s">
        <v>112</v>
      </c>
      <c r="AB421" s="2">
        <v>1</v>
      </c>
      <c r="AC421" s="1" t="s">
        <v>111</v>
      </c>
      <c r="AD421" s="1"/>
      <c r="AE421" s="1"/>
      <c r="AF421" s="1" t="s">
        <v>111</v>
      </c>
      <c r="AG421" s="1"/>
      <c r="AH421" s="1"/>
      <c r="AI421" s="1"/>
      <c r="AJ421" s="1" t="s">
        <v>115</v>
      </c>
      <c r="AK421" s="1" t="s">
        <v>1282</v>
      </c>
      <c r="AL421" s="1" t="s">
        <v>2093</v>
      </c>
      <c r="AM421" s="1" t="s">
        <v>184</v>
      </c>
      <c r="AN421" s="1" t="s">
        <v>647</v>
      </c>
      <c r="AO421" s="1" t="s">
        <v>635</v>
      </c>
      <c r="AP421" s="1" t="s">
        <v>420</v>
      </c>
      <c r="AQ421" s="1" t="s">
        <v>2094</v>
      </c>
      <c r="AR421" s="1"/>
      <c r="AS421" s="1"/>
      <c r="AT421" s="1" t="s">
        <v>111</v>
      </c>
      <c r="AU421" s="1"/>
      <c r="AV421" s="1"/>
      <c r="AW421" s="1"/>
      <c r="AX421" s="1"/>
      <c r="AY421" s="1"/>
      <c r="AZ421" s="1" t="s">
        <v>141</v>
      </c>
      <c r="BA421" s="1"/>
      <c r="BB421" s="1"/>
      <c r="BC421" s="1" t="s">
        <v>2095</v>
      </c>
      <c r="BD421" s="1"/>
      <c r="BE421" s="1"/>
      <c r="BF421" s="1"/>
      <c r="BG421" s="1" t="s">
        <v>2096</v>
      </c>
      <c r="BH421" s="1"/>
      <c r="BI421" s="1" t="s">
        <v>112</v>
      </c>
      <c r="BJ421" s="1" t="s">
        <v>112</v>
      </c>
      <c r="BK421" s="1" t="s">
        <v>112</v>
      </c>
      <c r="BL421" s="1" t="s">
        <v>161</v>
      </c>
      <c r="BM421" s="1" t="s">
        <v>2097</v>
      </c>
      <c r="BN421" s="1"/>
      <c r="BO421" s="1"/>
      <c r="BP421" s="1"/>
      <c r="BQ421" s="1" t="s">
        <v>121</v>
      </c>
      <c r="BR421" s="1" t="s">
        <v>122</v>
      </c>
      <c r="BS421" s="1" t="s">
        <v>111</v>
      </c>
      <c r="BT421" s="34" t="s">
        <v>2098</v>
      </c>
      <c r="BU421" s="34" t="s">
        <v>2099</v>
      </c>
      <c r="BV421" s="9">
        <v>44342</v>
      </c>
      <c r="BW421" s="34" t="s">
        <v>2100</v>
      </c>
      <c r="BX421" s="2" t="s">
        <v>111</v>
      </c>
      <c r="BY421" s="2" t="s">
        <v>136</v>
      </c>
      <c r="BZ421" s="2" t="s">
        <v>124</v>
      </c>
      <c r="CA421" s="2">
        <v>2</v>
      </c>
      <c r="CB421" s="1" t="s">
        <v>236</v>
      </c>
      <c r="CC421" s="2" t="s">
        <v>126</v>
      </c>
      <c r="CD421" s="1" t="e">
        <f t="shared" si="216"/>
        <v>#VALUE!</v>
      </c>
      <c r="CE421" s="1" t="e">
        <f t="shared" si="217"/>
        <v>#VALUE!</v>
      </c>
      <c r="CF421" s="1" t="e">
        <f t="shared" si="193"/>
        <v>#VALUE!</v>
      </c>
      <c r="CG421" s="1" t="e">
        <f t="shared" si="194"/>
        <v>#VALUE!</v>
      </c>
      <c r="CH421" s="1" t="e">
        <f t="shared" si="195"/>
        <v>#VALUE!</v>
      </c>
      <c r="CI421" s="1" t="e">
        <f t="shared" si="196"/>
        <v>#VALUE!</v>
      </c>
      <c r="CJ421" s="1" t="e">
        <f t="shared" si="197"/>
        <v>#VALUE!</v>
      </c>
      <c r="CK421" s="1" t="e">
        <f t="shared" si="198"/>
        <v>#VALUE!</v>
      </c>
      <c r="CL421" s="1" t="e">
        <f t="shared" si="199"/>
        <v>#VALUE!</v>
      </c>
      <c r="CM421" s="1" t="e">
        <f t="shared" si="200"/>
        <v>#VALUE!</v>
      </c>
      <c r="CN421" s="1" t="e">
        <f t="shared" si="201"/>
        <v>#VALUE!</v>
      </c>
      <c r="CO421" s="2" t="b">
        <f t="shared" si="202"/>
        <v>1</v>
      </c>
      <c r="CP421" s="2" t="b">
        <f t="shared" si="203"/>
        <v>1</v>
      </c>
      <c r="CQ421" s="2" t="b">
        <f t="shared" si="204"/>
        <v>0</v>
      </c>
      <c r="CR421" s="6" t="str">
        <f t="shared" si="205"/>
        <v>Male</v>
      </c>
      <c r="CS421" s="7">
        <f t="shared" si="206"/>
        <v>0</v>
      </c>
      <c r="CT421" s="7">
        <f t="shared" si="207"/>
        <v>0</v>
      </c>
      <c r="CU421" s="7">
        <f t="shared" si="208"/>
        <v>0</v>
      </c>
      <c r="CV421" s="7">
        <f t="shared" si="209"/>
        <v>1</v>
      </c>
      <c r="CW421" s="7">
        <f t="shared" si="211"/>
        <v>0</v>
      </c>
      <c r="CX421" s="1" t="e">
        <f t="shared" si="212"/>
        <v>#VALUE!</v>
      </c>
      <c r="CY421" s="1" t="e">
        <f t="shared" si="213"/>
        <v>#VALUE!</v>
      </c>
      <c r="CZ421" s="2"/>
      <c r="DA421" s="2"/>
      <c r="DE421" s="2"/>
      <c r="DF421" s="2"/>
      <c r="DG421" s="1" t="e">
        <f t="shared" si="210"/>
        <v>#VALUE!</v>
      </c>
      <c r="DH421" s="2"/>
      <c r="DI421" s="2"/>
      <c r="DJ421" s="2"/>
      <c r="DK421" s="2"/>
      <c r="DL421" s="2"/>
      <c r="DM421" s="2"/>
      <c r="DN421" s="2"/>
      <c r="DO421" s="2"/>
      <c r="DP421" s="2"/>
      <c r="DQ421" s="2"/>
      <c r="DR421" s="2"/>
      <c r="DS421" s="2"/>
      <c r="DT421" s="2"/>
      <c r="DU421" s="2"/>
      <c r="DV421" s="2"/>
      <c r="DW421" s="2"/>
      <c r="DX421" s="2"/>
      <c r="DY421" s="2"/>
      <c r="DZ421" s="2"/>
      <c r="EA421" s="2"/>
    </row>
    <row r="422" spans="1:131" ht="29" x14ac:dyDescent="0.35">
      <c r="A422" s="2">
        <v>759</v>
      </c>
      <c r="B422" s="1" t="s">
        <v>13809</v>
      </c>
      <c r="C422" s="9">
        <v>44355</v>
      </c>
      <c r="D422" s="10" t="s">
        <v>13809</v>
      </c>
      <c r="E422" s="1" t="e">
        <f>ROUND((C422-D422)/365,0)</f>
        <v>#VALUE!</v>
      </c>
      <c r="F422" s="1" t="s">
        <v>127</v>
      </c>
      <c r="G422" s="1" t="s">
        <v>13809</v>
      </c>
      <c r="H422" s="1" t="s">
        <v>13809</v>
      </c>
      <c r="I422" s="9">
        <v>44305</v>
      </c>
      <c r="J422" s="2" t="s">
        <v>109</v>
      </c>
      <c r="K422" s="2" t="s">
        <v>13809</v>
      </c>
      <c r="L422" s="9">
        <v>44326</v>
      </c>
      <c r="M422" s="2" t="s">
        <v>109</v>
      </c>
      <c r="N422" s="2" t="s">
        <v>13809</v>
      </c>
      <c r="O422" s="2" t="s">
        <v>110</v>
      </c>
      <c r="P422" s="2" t="s">
        <v>111</v>
      </c>
      <c r="S422" s="2" t="s">
        <v>112</v>
      </c>
      <c r="T422" s="2" t="s">
        <v>112</v>
      </c>
      <c r="U422" s="2" t="b">
        <f>OR(S422="yes",T422="yes")</f>
        <v>1</v>
      </c>
      <c r="V422" s="2" t="s">
        <v>113</v>
      </c>
      <c r="W422" s="1" t="s">
        <v>112</v>
      </c>
      <c r="X422" s="1" t="s">
        <v>114</v>
      </c>
      <c r="Y422" s="2" t="s">
        <v>112</v>
      </c>
      <c r="Z422" s="2" t="s">
        <v>111</v>
      </c>
      <c r="AA422" s="2" t="s">
        <v>112</v>
      </c>
      <c r="AB422" s="2">
        <v>2</v>
      </c>
      <c r="AC422" s="1" t="s">
        <v>111</v>
      </c>
      <c r="AF422" s="1" t="s">
        <v>111</v>
      </c>
      <c r="AJ422" s="1" t="s">
        <v>115</v>
      </c>
      <c r="AK422" s="1" t="s">
        <v>201</v>
      </c>
      <c r="AN422" s="1" t="s">
        <v>2101</v>
      </c>
      <c r="AO422" s="1" t="s">
        <v>117</v>
      </c>
      <c r="AU422" s="1" t="s">
        <v>238</v>
      </c>
      <c r="AX422" s="1">
        <v>35</v>
      </c>
      <c r="AZ422" s="1" t="s">
        <v>155</v>
      </c>
      <c r="BA422" s="1">
        <v>29162</v>
      </c>
      <c r="BI422" s="1" t="s">
        <v>112</v>
      </c>
      <c r="BJ422" s="1" t="s">
        <v>112</v>
      </c>
      <c r="BK422" s="1" t="s">
        <v>112</v>
      </c>
      <c r="BL422" s="1" t="s">
        <v>268</v>
      </c>
      <c r="BM422" s="1" t="s">
        <v>2102</v>
      </c>
      <c r="BQ422" s="1" t="s">
        <v>121</v>
      </c>
      <c r="BW422" s="34" t="s">
        <v>2103</v>
      </c>
      <c r="BX422" s="2" t="s">
        <v>112</v>
      </c>
      <c r="BZ422" s="2" t="s">
        <v>232</v>
      </c>
      <c r="CA422" s="2">
        <v>2</v>
      </c>
      <c r="CB422" s="1" t="s">
        <v>288</v>
      </c>
      <c r="CC422" s="2" t="s">
        <v>126</v>
      </c>
      <c r="CD422" s="1" t="e">
        <f t="shared" si="216"/>
        <v>#VALUE!</v>
      </c>
      <c r="CE422" s="1" t="e">
        <f t="shared" si="217"/>
        <v>#VALUE!</v>
      </c>
      <c r="CF422" s="1" t="e">
        <f t="shared" si="193"/>
        <v>#VALUE!</v>
      </c>
      <c r="CG422" s="1" t="e">
        <f t="shared" si="194"/>
        <v>#VALUE!</v>
      </c>
      <c r="CH422" s="1" t="e">
        <f t="shared" si="195"/>
        <v>#VALUE!</v>
      </c>
      <c r="CI422" s="1" t="e">
        <f t="shared" si="196"/>
        <v>#VALUE!</v>
      </c>
      <c r="CJ422" s="1" t="e">
        <f t="shared" si="197"/>
        <v>#VALUE!</v>
      </c>
      <c r="CK422" s="1" t="e">
        <f t="shared" si="198"/>
        <v>#VALUE!</v>
      </c>
      <c r="CL422" s="1" t="e">
        <f t="shared" si="199"/>
        <v>#VALUE!</v>
      </c>
      <c r="CM422" s="1" t="e">
        <f t="shared" si="200"/>
        <v>#VALUE!</v>
      </c>
      <c r="CN422" s="1" t="e">
        <f t="shared" si="201"/>
        <v>#VALUE!</v>
      </c>
      <c r="CO422" s="2" t="b">
        <f t="shared" si="202"/>
        <v>1</v>
      </c>
      <c r="CP422" s="2" t="b">
        <f t="shared" si="203"/>
        <v>1</v>
      </c>
      <c r="CQ422" s="2" t="b">
        <f t="shared" si="204"/>
        <v>0</v>
      </c>
      <c r="CR422" s="6" t="str">
        <f t="shared" si="205"/>
        <v>Male</v>
      </c>
      <c r="CS422" s="7">
        <f t="shared" si="206"/>
        <v>1</v>
      </c>
      <c r="CT422" s="7">
        <f t="shared" si="207"/>
        <v>0</v>
      </c>
      <c r="CU422" s="7">
        <f t="shared" si="208"/>
        <v>0</v>
      </c>
      <c r="CV422" s="7">
        <f t="shared" si="209"/>
        <v>1</v>
      </c>
      <c r="CW422" s="7">
        <f t="shared" si="211"/>
        <v>0</v>
      </c>
      <c r="CX422" s="1" t="e">
        <f t="shared" si="212"/>
        <v>#VALUE!</v>
      </c>
      <c r="CY422" s="1" t="e">
        <f t="shared" si="213"/>
        <v>#VALUE!</v>
      </c>
      <c r="DG422" s="1" t="e">
        <f t="shared" si="210"/>
        <v>#VALUE!</v>
      </c>
    </row>
    <row r="423" spans="1:131" ht="72.5" x14ac:dyDescent="0.35">
      <c r="A423" s="2">
        <v>192</v>
      </c>
      <c r="B423" s="1" t="s">
        <v>13809</v>
      </c>
      <c r="C423" s="9">
        <v>44336</v>
      </c>
      <c r="D423" s="10" t="s">
        <v>13809</v>
      </c>
      <c r="E423" s="1" t="e">
        <f>ROUND((C423-D423)/365,0)</f>
        <v>#VALUE!</v>
      </c>
      <c r="F423" s="1" t="s">
        <v>127</v>
      </c>
      <c r="G423" s="1" t="s">
        <v>13809</v>
      </c>
      <c r="H423" s="1" t="s">
        <v>13809</v>
      </c>
      <c r="I423" s="9">
        <v>44331</v>
      </c>
      <c r="J423" s="2" t="s">
        <v>128</v>
      </c>
      <c r="K423" s="2" t="s">
        <v>13809</v>
      </c>
      <c r="N423" s="2" t="s">
        <v>13809</v>
      </c>
      <c r="O423" s="2" t="s">
        <v>110</v>
      </c>
      <c r="P423" s="2" t="s">
        <v>111</v>
      </c>
      <c r="S423" s="2" t="s">
        <v>112</v>
      </c>
      <c r="T423" s="2" t="s">
        <v>112</v>
      </c>
      <c r="U423" s="2" t="b">
        <f>OR(S423="yes",T423="yes")</f>
        <v>1</v>
      </c>
      <c r="V423" s="2" t="s">
        <v>113</v>
      </c>
      <c r="W423" s="1" t="s">
        <v>112</v>
      </c>
      <c r="X423" s="1" t="s">
        <v>114</v>
      </c>
      <c r="Y423" s="2" t="s">
        <v>112</v>
      </c>
      <c r="Z423" s="2" t="s">
        <v>112</v>
      </c>
      <c r="AA423" s="2" t="s">
        <v>111</v>
      </c>
      <c r="AB423" s="2">
        <v>3</v>
      </c>
      <c r="AF423" s="1" t="s">
        <v>111</v>
      </c>
      <c r="AK423" s="1" t="s">
        <v>129</v>
      </c>
      <c r="AO423" s="1" t="s">
        <v>117</v>
      </c>
      <c r="AS423" s="1" t="s">
        <v>229</v>
      </c>
      <c r="AT423" s="1" t="s">
        <v>112</v>
      </c>
      <c r="AZ423" s="1" t="s">
        <v>155</v>
      </c>
      <c r="BA423" s="1" t="s">
        <v>2104</v>
      </c>
      <c r="BI423" s="1" t="s">
        <v>112</v>
      </c>
      <c r="BJ423" s="1" t="s">
        <v>112</v>
      </c>
      <c r="BK423" s="1" t="s">
        <v>112</v>
      </c>
      <c r="BL423" s="1" t="s">
        <v>268</v>
      </c>
      <c r="BM423" s="1" t="s">
        <v>348</v>
      </c>
      <c r="BQ423" s="1" t="s">
        <v>121</v>
      </c>
      <c r="BR423" s="1" t="s">
        <v>122</v>
      </c>
      <c r="BS423" s="1" t="s">
        <v>112</v>
      </c>
      <c r="BW423" s="34" t="s">
        <v>2105</v>
      </c>
      <c r="BX423" s="2" t="s">
        <v>111</v>
      </c>
      <c r="BY423" s="2" t="s">
        <v>156</v>
      </c>
      <c r="BZ423" s="2" t="s">
        <v>124</v>
      </c>
      <c r="CA423" s="2">
        <v>1</v>
      </c>
      <c r="CB423" s="1" t="s">
        <v>751</v>
      </c>
      <c r="CC423" s="2" t="s">
        <v>126</v>
      </c>
      <c r="CD423" s="1" t="e">
        <f t="shared" si="216"/>
        <v>#VALUE!</v>
      </c>
      <c r="CE423" s="1" t="e">
        <f t="shared" si="217"/>
        <v>#VALUE!</v>
      </c>
      <c r="CF423" s="1" t="e">
        <f t="shared" si="193"/>
        <v>#VALUE!</v>
      </c>
      <c r="CG423" s="1" t="e">
        <f t="shared" si="194"/>
        <v>#VALUE!</v>
      </c>
      <c r="CH423" s="1" t="e">
        <f t="shared" si="195"/>
        <v>#VALUE!</v>
      </c>
      <c r="CI423" s="1" t="e">
        <f t="shared" si="196"/>
        <v>#VALUE!</v>
      </c>
      <c r="CJ423" s="1" t="e">
        <f t="shared" si="197"/>
        <v>#VALUE!</v>
      </c>
      <c r="CK423" s="1" t="e">
        <f t="shared" si="198"/>
        <v>#VALUE!</v>
      </c>
      <c r="CL423" s="1" t="e">
        <f t="shared" si="199"/>
        <v>#VALUE!</v>
      </c>
      <c r="CM423" s="1" t="e">
        <f t="shared" si="200"/>
        <v>#VALUE!</v>
      </c>
      <c r="CN423" s="1" t="e">
        <f t="shared" si="201"/>
        <v>#VALUE!</v>
      </c>
      <c r="CO423" s="2" t="b">
        <f t="shared" si="202"/>
        <v>1</v>
      </c>
      <c r="CP423" s="2" t="b">
        <f t="shared" si="203"/>
        <v>1</v>
      </c>
      <c r="CQ423" s="2" t="b">
        <f t="shared" si="204"/>
        <v>0</v>
      </c>
      <c r="CR423" s="6" t="str">
        <f t="shared" si="205"/>
        <v>Male</v>
      </c>
      <c r="CS423" s="7">
        <f t="shared" si="206"/>
        <v>0</v>
      </c>
      <c r="CT423" s="7">
        <f t="shared" si="207"/>
        <v>1</v>
      </c>
      <c r="CU423" s="7">
        <f t="shared" si="208"/>
        <v>0</v>
      </c>
      <c r="CV423" s="7">
        <f t="shared" si="209"/>
        <v>0</v>
      </c>
      <c r="CW423" s="7">
        <f t="shared" si="211"/>
        <v>0</v>
      </c>
      <c r="CX423" s="1" t="e">
        <f t="shared" si="212"/>
        <v>#VALUE!</v>
      </c>
      <c r="CY423" s="1" t="e">
        <f t="shared" si="213"/>
        <v>#VALUE!</v>
      </c>
      <c r="DG423" s="1" t="e">
        <f t="shared" si="210"/>
        <v>#VALUE!</v>
      </c>
    </row>
    <row r="424" spans="1:131" ht="58" x14ac:dyDescent="0.35">
      <c r="A424" s="2">
        <v>232</v>
      </c>
      <c r="B424" s="1" t="s">
        <v>13809</v>
      </c>
      <c r="C424" s="9">
        <v>44336</v>
      </c>
      <c r="D424" s="10" t="s">
        <v>13809</v>
      </c>
      <c r="E424" s="1" t="e">
        <f>ROUND((C424-D424)/365,0)</f>
        <v>#VALUE!</v>
      </c>
      <c r="F424" s="1" t="s">
        <v>108</v>
      </c>
      <c r="G424" s="1" t="s">
        <v>13809</v>
      </c>
      <c r="H424" s="1" t="s">
        <v>13809</v>
      </c>
      <c r="K424" s="2" t="s">
        <v>13809</v>
      </c>
      <c r="L424" s="9">
        <v>44331</v>
      </c>
      <c r="M424" s="2" t="s">
        <v>109</v>
      </c>
      <c r="N424" s="2" t="s">
        <v>13809</v>
      </c>
      <c r="O424" s="2" t="s">
        <v>110</v>
      </c>
      <c r="S424" s="2" t="s">
        <v>112</v>
      </c>
      <c r="T424" s="2" t="s">
        <v>111</v>
      </c>
      <c r="U424" s="2" t="b">
        <f>OR(S424="yes",T424="yes")</f>
        <v>1</v>
      </c>
      <c r="V424" s="2" t="s">
        <v>113</v>
      </c>
      <c r="W424" s="1" t="s">
        <v>112</v>
      </c>
      <c r="X424" s="1" t="s">
        <v>114</v>
      </c>
      <c r="Y424" s="2" t="s">
        <v>112</v>
      </c>
      <c r="Z424" s="2" t="s">
        <v>111</v>
      </c>
      <c r="AA424" s="2" t="s">
        <v>112</v>
      </c>
      <c r="AB424" s="2">
        <v>1</v>
      </c>
      <c r="AC424" s="1" t="s">
        <v>111</v>
      </c>
      <c r="AF424" s="1" t="s">
        <v>111</v>
      </c>
      <c r="AJ424" s="1" t="s">
        <v>115</v>
      </c>
      <c r="AK424" s="1" t="s">
        <v>129</v>
      </c>
      <c r="AO424" s="1" t="s">
        <v>117</v>
      </c>
      <c r="AU424" s="1" t="s">
        <v>132</v>
      </c>
      <c r="AZ424" s="1" t="s">
        <v>155</v>
      </c>
      <c r="BA424" s="1">
        <v>1.546</v>
      </c>
      <c r="BI424" s="1" t="s">
        <v>112</v>
      </c>
      <c r="BJ424" s="1" t="s">
        <v>112</v>
      </c>
      <c r="BK424" s="1" t="s">
        <v>112</v>
      </c>
      <c r="BL424" s="1" t="s">
        <v>142</v>
      </c>
      <c r="BQ424" s="1" t="s">
        <v>121</v>
      </c>
      <c r="BR424" s="1" t="s">
        <v>122</v>
      </c>
      <c r="BU424" s="34" t="s">
        <v>2106</v>
      </c>
      <c r="BV424" s="9">
        <v>44336</v>
      </c>
      <c r="BW424" s="34" t="s">
        <v>2107</v>
      </c>
      <c r="BX424" s="2" t="s">
        <v>111</v>
      </c>
      <c r="BY424" s="2" t="s">
        <v>156</v>
      </c>
      <c r="BZ424" s="2" t="s">
        <v>124</v>
      </c>
      <c r="CA424" s="2">
        <v>2</v>
      </c>
      <c r="CB424" s="1" t="s">
        <v>143</v>
      </c>
      <c r="CC424" s="2" t="s">
        <v>126</v>
      </c>
      <c r="CD424" s="1" t="e">
        <f t="shared" si="216"/>
        <v>#VALUE!</v>
      </c>
      <c r="CE424" s="1" t="e">
        <f t="shared" si="217"/>
        <v>#VALUE!</v>
      </c>
      <c r="CF424" s="1" t="e">
        <f t="shared" si="193"/>
        <v>#VALUE!</v>
      </c>
      <c r="CG424" s="1" t="e">
        <f t="shared" si="194"/>
        <v>#VALUE!</v>
      </c>
      <c r="CH424" s="1" t="e">
        <f t="shared" si="195"/>
        <v>#VALUE!</v>
      </c>
      <c r="CI424" s="1" t="e">
        <f t="shared" si="196"/>
        <v>#VALUE!</v>
      </c>
      <c r="CJ424" s="1" t="e">
        <f t="shared" si="197"/>
        <v>#VALUE!</v>
      </c>
      <c r="CK424" s="1" t="e">
        <f t="shared" si="198"/>
        <v>#VALUE!</v>
      </c>
      <c r="CL424" s="1" t="e">
        <f t="shared" si="199"/>
        <v>#VALUE!</v>
      </c>
      <c r="CM424" s="1" t="e">
        <f t="shared" si="200"/>
        <v>#VALUE!</v>
      </c>
      <c r="CN424" s="1" t="e">
        <f t="shared" si="201"/>
        <v>#VALUE!</v>
      </c>
      <c r="CO424" s="2" t="b">
        <f t="shared" si="202"/>
        <v>1</v>
      </c>
      <c r="CP424" s="2" t="b">
        <f t="shared" si="203"/>
        <v>1</v>
      </c>
      <c r="CQ424" s="2" t="b">
        <f t="shared" si="204"/>
        <v>0</v>
      </c>
      <c r="CR424" s="6" t="str">
        <f t="shared" si="205"/>
        <v>Female</v>
      </c>
      <c r="CS424" s="7">
        <f t="shared" si="206"/>
        <v>0</v>
      </c>
      <c r="CT424" s="7">
        <f t="shared" si="207"/>
        <v>0</v>
      </c>
      <c r="CU424" s="7">
        <f t="shared" si="208"/>
        <v>0</v>
      </c>
      <c r="CV424" s="7">
        <f t="shared" si="209"/>
        <v>1</v>
      </c>
      <c r="CW424" s="7">
        <f t="shared" si="211"/>
        <v>0</v>
      </c>
      <c r="CX424" s="1" t="e">
        <f t="shared" si="212"/>
        <v>#VALUE!</v>
      </c>
      <c r="CY424" s="1" t="e">
        <f t="shared" si="213"/>
        <v>#VALUE!</v>
      </c>
      <c r="DB424" s="4"/>
      <c r="DC424" s="4"/>
      <c r="DD424" s="4"/>
      <c r="DG424" s="1" t="e">
        <f t="shared" si="210"/>
        <v>#VALUE!</v>
      </c>
    </row>
    <row r="425" spans="1:131" ht="43.5" x14ac:dyDescent="0.35">
      <c r="B425" s="1" t="s">
        <v>13809</v>
      </c>
      <c r="C425" s="9">
        <v>44336</v>
      </c>
      <c r="D425" s="10" t="s">
        <v>13809</v>
      </c>
      <c r="E425" s="1">
        <v>64</v>
      </c>
      <c r="F425" s="1" t="s">
        <v>127</v>
      </c>
      <c r="G425" s="1" t="s">
        <v>13809</v>
      </c>
      <c r="H425" s="1" t="s">
        <v>13809</v>
      </c>
      <c r="I425" s="9">
        <v>44239</v>
      </c>
      <c r="J425" s="2" t="s">
        <v>128</v>
      </c>
      <c r="K425" s="2" t="s">
        <v>13809</v>
      </c>
      <c r="L425" s="9">
        <v>44267</v>
      </c>
      <c r="M425" s="2" t="s">
        <v>128</v>
      </c>
      <c r="N425" s="2" t="s">
        <v>13809</v>
      </c>
      <c r="O425" s="2" t="s">
        <v>110</v>
      </c>
      <c r="P425" s="2" t="s">
        <v>111</v>
      </c>
      <c r="S425" s="2" t="s">
        <v>111</v>
      </c>
      <c r="T425" s="2" t="s">
        <v>112</v>
      </c>
      <c r="U425" s="2" t="b">
        <v>1</v>
      </c>
      <c r="V425" s="2" t="s">
        <v>113</v>
      </c>
      <c r="W425" s="1" t="s">
        <v>112</v>
      </c>
      <c r="X425" s="1" t="s">
        <v>138</v>
      </c>
      <c r="Y425" s="2" t="s">
        <v>112</v>
      </c>
      <c r="Z425" s="2" t="s">
        <v>111</v>
      </c>
      <c r="AA425" s="2" t="s">
        <v>112</v>
      </c>
      <c r="AB425" s="2">
        <v>19</v>
      </c>
      <c r="AC425" s="1" t="s">
        <v>111</v>
      </c>
      <c r="AF425" s="1" t="s">
        <v>111</v>
      </c>
      <c r="AJ425" s="1" t="s">
        <v>115</v>
      </c>
      <c r="AK425" s="1" t="s">
        <v>129</v>
      </c>
      <c r="AO425" s="1" t="s">
        <v>117</v>
      </c>
      <c r="AU425" s="1" t="s">
        <v>191</v>
      </c>
      <c r="AX425" s="1">
        <v>60</v>
      </c>
      <c r="AZ425" s="1" t="s">
        <v>320</v>
      </c>
      <c r="BG425" s="1">
        <v>77.599999999999994</v>
      </c>
      <c r="BH425" s="1">
        <v>79</v>
      </c>
      <c r="BJ425" s="1" t="s">
        <v>111</v>
      </c>
      <c r="BN425" s="1" t="s">
        <v>112</v>
      </c>
      <c r="BO425" s="1" t="s">
        <v>148</v>
      </c>
      <c r="BP425" s="1" t="s">
        <v>348</v>
      </c>
      <c r="BU425" s="34" t="s">
        <v>2108</v>
      </c>
      <c r="BV425" s="9">
        <v>44336</v>
      </c>
      <c r="BW425" s="34" t="s">
        <v>2109</v>
      </c>
      <c r="BX425" s="2" t="s">
        <v>111</v>
      </c>
      <c r="BY425" s="2" t="s">
        <v>174</v>
      </c>
      <c r="BZ425" s="2" t="s">
        <v>124</v>
      </c>
      <c r="CA425" s="2">
        <v>2</v>
      </c>
      <c r="CB425" s="1" t="s">
        <v>247</v>
      </c>
      <c r="CC425" s="2" t="s">
        <v>113</v>
      </c>
      <c r="CD425" s="1" t="b">
        <f t="shared" si="216"/>
        <v>0</v>
      </c>
      <c r="CE425" s="1" t="b">
        <f t="shared" si="217"/>
        <v>0</v>
      </c>
      <c r="CF425" s="1" t="b">
        <f t="shared" si="193"/>
        <v>0</v>
      </c>
      <c r="CG425" s="1" t="b">
        <f t="shared" si="194"/>
        <v>0</v>
      </c>
      <c r="CH425" s="1" t="b">
        <f t="shared" si="195"/>
        <v>0</v>
      </c>
      <c r="CI425" s="1" t="b">
        <f t="shared" si="196"/>
        <v>0</v>
      </c>
      <c r="CJ425" s="1" t="b">
        <f t="shared" si="197"/>
        <v>0</v>
      </c>
      <c r="CK425" s="1" t="b">
        <f t="shared" si="198"/>
        <v>0</v>
      </c>
      <c r="CL425" s="1" t="b">
        <f t="shared" si="199"/>
        <v>0</v>
      </c>
      <c r="CM425" s="1" t="b">
        <f t="shared" si="200"/>
        <v>1</v>
      </c>
      <c r="CN425" s="1" t="b">
        <f t="shared" si="201"/>
        <v>0</v>
      </c>
      <c r="CO425" s="2" t="b">
        <f t="shared" si="202"/>
        <v>0</v>
      </c>
      <c r="CP425" s="2" t="b">
        <f t="shared" si="203"/>
        <v>0</v>
      </c>
      <c r="CQ425" s="2" t="b">
        <f t="shared" si="204"/>
        <v>1</v>
      </c>
      <c r="CR425" s="6" t="str">
        <f t="shared" si="205"/>
        <v>Male</v>
      </c>
      <c r="CS425" s="7">
        <f t="shared" si="206"/>
        <v>0</v>
      </c>
      <c r="CT425" s="7">
        <f t="shared" si="207"/>
        <v>1</v>
      </c>
      <c r="CU425" s="7">
        <f t="shared" si="208"/>
        <v>0</v>
      </c>
      <c r="CV425" s="7">
        <f t="shared" si="209"/>
        <v>0</v>
      </c>
      <c r="CW425" s="7">
        <f t="shared" si="211"/>
        <v>1</v>
      </c>
      <c r="CX425" s="1" t="b">
        <f t="shared" si="212"/>
        <v>0</v>
      </c>
      <c r="CY425" s="1" t="b">
        <f t="shared" si="213"/>
        <v>0</v>
      </c>
      <c r="DG425" s="1" t="b">
        <f t="shared" si="210"/>
        <v>0</v>
      </c>
    </row>
    <row r="426" spans="1:131" ht="58" x14ac:dyDescent="0.35">
      <c r="A426" s="2">
        <v>233</v>
      </c>
      <c r="B426" s="1" t="s">
        <v>13809</v>
      </c>
      <c r="C426" s="9">
        <v>44336</v>
      </c>
      <c r="D426" s="10" t="s">
        <v>13809</v>
      </c>
      <c r="E426" s="1" t="e">
        <f>ROUND((C426-D426)/365,0)</f>
        <v>#VALUE!</v>
      </c>
      <c r="F426" s="1" t="s">
        <v>127</v>
      </c>
      <c r="G426" s="1" t="s">
        <v>13809</v>
      </c>
      <c r="H426" s="1" t="s">
        <v>13809</v>
      </c>
      <c r="I426" s="9">
        <v>44271</v>
      </c>
      <c r="J426" s="2" t="s">
        <v>128</v>
      </c>
      <c r="K426" s="2" t="s">
        <v>13809</v>
      </c>
      <c r="L426" s="9">
        <v>44307</v>
      </c>
      <c r="M426" s="2" t="s">
        <v>128</v>
      </c>
      <c r="N426" s="2" t="s">
        <v>13809</v>
      </c>
      <c r="O426" s="2" t="s">
        <v>110</v>
      </c>
      <c r="P426" s="2" t="s">
        <v>111</v>
      </c>
      <c r="S426" s="2" t="s">
        <v>112</v>
      </c>
      <c r="T426" s="2" t="s">
        <v>112</v>
      </c>
      <c r="U426" s="2" t="b">
        <f>OR(S426="yes",T426="yes")</f>
        <v>1</v>
      </c>
      <c r="V426" s="2" t="s">
        <v>113</v>
      </c>
      <c r="W426" s="1" t="s">
        <v>112</v>
      </c>
      <c r="X426" s="1" t="s">
        <v>114</v>
      </c>
      <c r="Y426" s="2" t="s">
        <v>112</v>
      </c>
      <c r="Z426" s="2" t="s">
        <v>111</v>
      </c>
      <c r="AA426" s="2" t="s">
        <v>112</v>
      </c>
      <c r="AB426" s="2">
        <v>3</v>
      </c>
      <c r="AC426" s="1" t="s">
        <v>111</v>
      </c>
      <c r="AF426" s="1" t="s">
        <v>111</v>
      </c>
      <c r="AJ426" s="1" t="s">
        <v>115</v>
      </c>
      <c r="AK426" s="1" t="s">
        <v>1164</v>
      </c>
      <c r="AN426" s="1" t="s">
        <v>1165</v>
      </c>
      <c r="AO426" s="1" t="s">
        <v>117</v>
      </c>
      <c r="AS426" s="1" t="s">
        <v>118</v>
      </c>
      <c r="AT426" s="1" t="s">
        <v>112</v>
      </c>
      <c r="AU426" s="1" t="s">
        <v>132</v>
      </c>
      <c r="AZ426" s="1" t="s">
        <v>120</v>
      </c>
      <c r="BA426" s="1" t="s">
        <v>1166</v>
      </c>
      <c r="BG426" s="1" t="s">
        <v>1167</v>
      </c>
      <c r="BH426" s="1" t="s">
        <v>1168</v>
      </c>
      <c r="BI426" s="1" t="s">
        <v>112</v>
      </c>
      <c r="BJ426" s="1" t="s">
        <v>112</v>
      </c>
      <c r="BK426" s="1" t="s">
        <v>112</v>
      </c>
      <c r="BL426" s="1" t="s">
        <v>241</v>
      </c>
      <c r="BM426" s="1" t="s">
        <v>1169</v>
      </c>
      <c r="BQ426" s="1" t="s">
        <v>121</v>
      </c>
      <c r="BR426" s="1" t="s">
        <v>122</v>
      </c>
      <c r="BS426" s="1" t="s">
        <v>112</v>
      </c>
      <c r="BU426" s="34" t="s">
        <v>1170</v>
      </c>
      <c r="BV426" s="9">
        <v>44343</v>
      </c>
      <c r="BW426" s="34" t="s">
        <v>1171</v>
      </c>
      <c r="BX426" s="2" t="s">
        <v>111</v>
      </c>
      <c r="BY426" s="2" t="s">
        <v>156</v>
      </c>
      <c r="BZ426" s="2" t="s">
        <v>124</v>
      </c>
      <c r="CA426" s="2">
        <v>2</v>
      </c>
      <c r="CB426" s="1" t="s">
        <v>246</v>
      </c>
      <c r="CC426" s="2" t="s">
        <v>126</v>
      </c>
      <c r="CD426" s="1" t="e">
        <f t="shared" si="216"/>
        <v>#VALUE!</v>
      </c>
      <c r="CE426" s="1" t="e">
        <f t="shared" si="217"/>
        <v>#VALUE!</v>
      </c>
      <c r="CF426" s="1" t="e">
        <f t="shared" si="193"/>
        <v>#VALUE!</v>
      </c>
      <c r="CG426" s="1" t="e">
        <f t="shared" si="194"/>
        <v>#VALUE!</v>
      </c>
      <c r="CH426" s="1" t="e">
        <f t="shared" si="195"/>
        <v>#VALUE!</v>
      </c>
      <c r="CI426" s="1" t="e">
        <f t="shared" si="196"/>
        <v>#VALUE!</v>
      </c>
      <c r="CJ426" s="1" t="e">
        <f t="shared" si="197"/>
        <v>#VALUE!</v>
      </c>
      <c r="CK426" s="1" t="e">
        <f t="shared" si="198"/>
        <v>#VALUE!</v>
      </c>
      <c r="CL426" s="1" t="e">
        <f t="shared" si="199"/>
        <v>#VALUE!</v>
      </c>
      <c r="CM426" s="1" t="e">
        <f t="shared" si="200"/>
        <v>#VALUE!</v>
      </c>
      <c r="CN426" s="1" t="e">
        <f t="shared" si="201"/>
        <v>#VALUE!</v>
      </c>
      <c r="CO426" s="2" t="b">
        <f t="shared" si="202"/>
        <v>1</v>
      </c>
      <c r="CP426" s="2" t="b">
        <f t="shared" si="203"/>
        <v>1</v>
      </c>
      <c r="CQ426" s="2" t="b">
        <f t="shared" si="204"/>
        <v>0</v>
      </c>
      <c r="CR426" s="6" t="str">
        <f t="shared" si="205"/>
        <v>Male</v>
      </c>
      <c r="CS426" s="7">
        <f t="shared" si="206"/>
        <v>0</v>
      </c>
      <c r="CT426" s="7">
        <f t="shared" si="207"/>
        <v>1</v>
      </c>
      <c r="CU426" s="7">
        <f t="shared" si="208"/>
        <v>0</v>
      </c>
      <c r="CV426" s="7">
        <f t="shared" si="209"/>
        <v>0</v>
      </c>
      <c r="CW426" s="7">
        <f t="shared" si="211"/>
        <v>1</v>
      </c>
      <c r="CX426" s="1" t="e">
        <f t="shared" si="212"/>
        <v>#VALUE!</v>
      </c>
      <c r="CY426" s="1" t="e">
        <f t="shared" si="213"/>
        <v>#VALUE!</v>
      </c>
      <c r="DG426" s="1" t="e">
        <f t="shared" si="210"/>
        <v>#VALUE!</v>
      </c>
    </row>
    <row r="427" spans="1:131" ht="58" x14ac:dyDescent="0.35">
      <c r="B427" s="1" t="s">
        <v>13809</v>
      </c>
      <c r="C427" s="9">
        <v>44336</v>
      </c>
      <c r="D427" s="10" t="s">
        <v>13809</v>
      </c>
      <c r="E427" s="1">
        <v>49</v>
      </c>
      <c r="F427" s="1" t="s">
        <v>127</v>
      </c>
      <c r="G427" s="1" t="s">
        <v>13809</v>
      </c>
      <c r="H427" s="1" t="s">
        <v>13809</v>
      </c>
      <c r="I427" s="9">
        <v>44294</v>
      </c>
      <c r="J427" s="2" t="s">
        <v>409</v>
      </c>
      <c r="K427" s="2" t="s">
        <v>13809</v>
      </c>
      <c r="N427" s="2" t="s">
        <v>13809</v>
      </c>
      <c r="O427" s="2" t="s">
        <v>110</v>
      </c>
      <c r="P427" s="2" t="s">
        <v>111</v>
      </c>
      <c r="S427" s="2" t="s">
        <v>112</v>
      </c>
      <c r="T427" s="2" t="s">
        <v>111</v>
      </c>
      <c r="U427" s="2" t="b">
        <f>OR(S427="yes",T427="yes")</f>
        <v>1</v>
      </c>
      <c r="V427" s="2" t="s">
        <v>113</v>
      </c>
      <c r="W427" s="1" t="s">
        <v>111</v>
      </c>
      <c r="Y427" s="2" t="s">
        <v>112</v>
      </c>
      <c r="Z427" s="2" t="s">
        <v>112</v>
      </c>
      <c r="AA427" s="2" t="s">
        <v>111</v>
      </c>
      <c r="AB427" s="2">
        <v>2</v>
      </c>
      <c r="AC427" s="1" t="s">
        <v>111</v>
      </c>
      <c r="AF427" s="1" t="s">
        <v>111</v>
      </c>
      <c r="AJ427" s="1" t="s">
        <v>115</v>
      </c>
      <c r="AK427" s="1" t="s">
        <v>201</v>
      </c>
      <c r="AN427" s="1" t="s">
        <v>2110</v>
      </c>
      <c r="AO427" s="1" t="s">
        <v>117</v>
      </c>
      <c r="AS427" s="1" t="s">
        <v>2111</v>
      </c>
      <c r="AU427" s="1" t="s">
        <v>177</v>
      </c>
      <c r="AX427" s="1">
        <v>39</v>
      </c>
      <c r="AZ427" s="1" t="s">
        <v>327</v>
      </c>
      <c r="BA427" s="1" t="s">
        <v>2112</v>
      </c>
      <c r="BD427" s="1" t="s">
        <v>2113</v>
      </c>
      <c r="BF427" s="1" t="s">
        <v>2114</v>
      </c>
      <c r="BJ427" s="1" t="s">
        <v>112</v>
      </c>
      <c r="BK427" s="1" t="s">
        <v>112</v>
      </c>
      <c r="BL427" s="1" t="s">
        <v>987</v>
      </c>
      <c r="BM427" s="1" t="s">
        <v>2115</v>
      </c>
      <c r="BU427" s="34" t="s">
        <v>2116</v>
      </c>
      <c r="BV427" s="9">
        <v>44456</v>
      </c>
      <c r="BW427" s="34" t="s">
        <v>14202</v>
      </c>
      <c r="BY427" s="2" t="s">
        <v>156</v>
      </c>
      <c r="BZ427" s="2" t="s">
        <v>162</v>
      </c>
      <c r="CA427" s="2">
        <v>1</v>
      </c>
      <c r="CB427" s="1" t="s">
        <v>352</v>
      </c>
      <c r="CC427" s="2" t="s">
        <v>126</v>
      </c>
      <c r="CD427" s="1" t="b">
        <f t="shared" si="216"/>
        <v>0</v>
      </c>
      <c r="CE427" s="1" t="b">
        <f t="shared" si="217"/>
        <v>0</v>
      </c>
      <c r="CF427" s="1" t="b">
        <f t="shared" si="193"/>
        <v>0</v>
      </c>
      <c r="CG427" s="1" t="b">
        <f t="shared" si="194"/>
        <v>0</v>
      </c>
      <c r="CH427" s="1" t="b">
        <f t="shared" si="195"/>
        <v>0</v>
      </c>
      <c r="CI427" s="1" t="b">
        <f t="shared" si="196"/>
        <v>0</v>
      </c>
      <c r="CJ427" s="1" t="b">
        <f t="shared" si="197"/>
        <v>0</v>
      </c>
      <c r="CK427" s="1" t="b">
        <f t="shared" si="198"/>
        <v>0</v>
      </c>
      <c r="CL427" s="1" t="b">
        <f t="shared" si="199"/>
        <v>1</v>
      </c>
      <c r="CM427" s="1" t="b">
        <f t="shared" si="200"/>
        <v>0</v>
      </c>
      <c r="CN427" s="1" t="b">
        <f t="shared" si="201"/>
        <v>0</v>
      </c>
      <c r="CO427" s="2" t="b">
        <f t="shared" si="202"/>
        <v>1</v>
      </c>
      <c r="CP427" s="2" t="b">
        <f t="shared" si="203"/>
        <v>1</v>
      </c>
      <c r="CQ427" s="2" t="b">
        <f t="shared" si="204"/>
        <v>0</v>
      </c>
      <c r="CR427" s="6" t="str">
        <f t="shared" si="205"/>
        <v>Male</v>
      </c>
      <c r="CS427" s="7">
        <f t="shared" si="206"/>
        <v>0</v>
      </c>
      <c r="CT427" s="7">
        <f t="shared" si="207"/>
        <v>0</v>
      </c>
      <c r="CU427" s="7">
        <f t="shared" si="208"/>
        <v>1</v>
      </c>
      <c r="CV427" s="7">
        <f t="shared" si="209"/>
        <v>0</v>
      </c>
      <c r="CW427" s="7">
        <f t="shared" si="211"/>
        <v>0</v>
      </c>
      <c r="CX427" s="1" t="b">
        <f t="shared" si="212"/>
        <v>0</v>
      </c>
      <c r="CY427" s="1" t="b">
        <f t="shared" si="213"/>
        <v>0</v>
      </c>
      <c r="DG427" s="1" t="b">
        <f t="shared" si="210"/>
        <v>0</v>
      </c>
    </row>
    <row r="428" spans="1:131" ht="87" x14ac:dyDescent="0.35">
      <c r="A428" s="2">
        <v>174</v>
      </c>
      <c r="B428" s="1" t="s">
        <v>13809</v>
      </c>
      <c r="C428" s="9">
        <v>44336</v>
      </c>
      <c r="D428" s="10" t="s">
        <v>13809</v>
      </c>
      <c r="E428" s="1" t="e">
        <f>ROUND((C428-D428)/365,0)</f>
        <v>#VALUE!</v>
      </c>
      <c r="F428" s="1" t="s">
        <v>127</v>
      </c>
      <c r="G428" s="1" t="s">
        <v>13809</v>
      </c>
      <c r="H428" s="1" t="s">
        <v>13809</v>
      </c>
      <c r="I428" s="2" t="s">
        <v>183</v>
      </c>
      <c r="J428" s="2" t="s">
        <v>109</v>
      </c>
      <c r="K428" s="2" t="s">
        <v>13809</v>
      </c>
      <c r="L428" s="9">
        <v>44328</v>
      </c>
      <c r="M428" s="2" t="s">
        <v>109</v>
      </c>
      <c r="N428" s="2" t="s">
        <v>13809</v>
      </c>
      <c r="O428" s="2" t="s">
        <v>110</v>
      </c>
      <c r="P428" s="2" t="s">
        <v>111</v>
      </c>
      <c r="S428" s="2" t="s">
        <v>111</v>
      </c>
      <c r="T428" s="2" t="s">
        <v>112</v>
      </c>
      <c r="U428" s="2" t="b">
        <f>OR(S428="yes",T428="yes")</f>
        <v>1</v>
      </c>
      <c r="V428" s="2" t="s">
        <v>113</v>
      </c>
      <c r="W428" s="1" t="s">
        <v>112</v>
      </c>
      <c r="X428" s="1" t="s">
        <v>138</v>
      </c>
      <c r="Y428" s="2" t="s">
        <v>112</v>
      </c>
      <c r="Z428" s="2" t="s">
        <v>111</v>
      </c>
      <c r="AA428" s="2" t="s">
        <v>112</v>
      </c>
      <c r="AB428" s="2">
        <v>2</v>
      </c>
      <c r="AC428" s="1" t="s">
        <v>111</v>
      </c>
      <c r="AF428" s="1" t="s">
        <v>111</v>
      </c>
      <c r="AK428" s="1" t="s">
        <v>150</v>
      </c>
      <c r="AO428" s="1" t="s">
        <v>117</v>
      </c>
      <c r="AS428" s="1" t="s">
        <v>118</v>
      </c>
      <c r="AT428" s="1" t="s">
        <v>112</v>
      </c>
      <c r="AU428" s="1" t="s">
        <v>238</v>
      </c>
      <c r="AX428" s="12">
        <v>0.63</v>
      </c>
      <c r="AZ428" s="1" t="s">
        <v>254</v>
      </c>
      <c r="BC428" s="1" t="s">
        <v>2117</v>
      </c>
      <c r="BG428" s="1">
        <v>2.4</v>
      </c>
      <c r="BH428" s="1">
        <v>18</v>
      </c>
      <c r="BI428" s="1" t="s">
        <v>112</v>
      </c>
      <c r="BJ428" s="1" t="s">
        <v>111</v>
      </c>
      <c r="BN428" s="1" t="s">
        <v>112</v>
      </c>
      <c r="BO428" s="1" t="s">
        <v>148</v>
      </c>
      <c r="BP428" s="1" t="s">
        <v>2118</v>
      </c>
      <c r="BQ428" s="1" t="s">
        <v>121</v>
      </c>
      <c r="BR428" s="1" t="s">
        <v>122</v>
      </c>
      <c r="BS428" s="1" t="s">
        <v>112</v>
      </c>
      <c r="BU428" s="34" t="s">
        <v>2119</v>
      </c>
      <c r="BV428" s="9">
        <v>44336</v>
      </c>
      <c r="BW428" s="34" t="s">
        <v>2120</v>
      </c>
      <c r="BX428" s="2" t="s">
        <v>111</v>
      </c>
      <c r="BZ428" s="2" t="s">
        <v>124</v>
      </c>
      <c r="CA428" s="2">
        <v>2</v>
      </c>
      <c r="CB428" s="1" t="s">
        <v>751</v>
      </c>
      <c r="CC428" s="2" t="s">
        <v>126</v>
      </c>
      <c r="CD428" s="1" t="e">
        <f t="shared" si="216"/>
        <v>#VALUE!</v>
      </c>
      <c r="CE428" s="1" t="e">
        <f t="shared" si="217"/>
        <v>#VALUE!</v>
      </c>
      <c r="CF428" s="1" t="e">
        <f t="shared" si="193"/>
        <v>#VALUE!</v>
      </c>
      <c r="CG428" s="1" t="e">
        <f t="shared" si="194"/>
        <v>#VALUE!</v>
      </c>
      <c r="CH428" s="1" t="e">
        <f t="shared" si="195"/>
        <v>#VALUE!</v>
      </c>
      <c r="CI428" s="1" t="e">
        <f t="shared" si="196"/>
        <v>#VALUE!</v>
      </c>
      <c r="CJ428" s="1" t="e">
        <f t="shared" si="197"/>
        <v>#VALUE!</v>
      </c>
      <c r="CK428" s="1" t="e">
        <f t="shared" si="198"/>
        <v>#VALUE!</v>
      </c>
      <c r="CL428" s="1" t="e">
        <f t="shared" si="199"/>
        <v>#VALUE!</v>
      </c>
      <c r="CM428" s="1" t="e">
        <f t="shared" si="200"/>
        <v>#VALUE!</v>
      </c>
      <c r="CN428" s="1" t="e">
        <f t="shared" si="201"/>
        <v>#VALUE!</v>
      </c>
      <c r="CO428" s="2" t="b">
        <f t="shared" si="202"/>
        <v>1</v>
      </c>
      <c r="CP428" s="2" t="b">
        <f t="shared" si="203"/>
        <v>1</v>
      </c>
      <c r="CQ428" s="2" t="b">
        <f t="shared" si="204"/>
        <v>0</v>
      </c>
      <c r="CR428" s="6" t="str">
        <f t="shared" si="205"/>
        <v>Male</v>
      </c>
      <c r="CS428" s="7">
        <f t="shared" si="206"/>
        <v>1</v>
      </c>
      <c r="CT428" s="7">
        <f t="shared" si="207"/>
        <v>0</v>
      </c>
      <c r="CU428" s="7">
        <f t="shared" si="208"/>
        <v>0</v>
      </c>
      <c r="CV428" s="7">
        <f t="shared" si="209"/>
        <v>1</v>
      </c>
      <c r="CW428" s="7">
        <f t="shared" si="211"/>
        <v>0</v>
      </c>
      <c r="CX428" s="1" t="e">
        <f t="shared" si="212"/>
        <v>#VALUE!</v>
      </c>
      <c r="CY428" s="1" t="e">
        <f t="shared" si="213"/>
        <v>#VALUE!</v>
      </c>
      <c r="DG428" s="1" t="e">
        <f t="shared" si="210"/>
        <v>#VALUE!</v>
      </c>
    </row>
    <row r="429" spans="1:131" ht="145" x14ac:dyDescent="0.35">
      <c r="A429" s="2">
        <v>253</v>
      </c>
      <c r="B429" s="1" t="s">
        <v>13809</v>
      </c>
      <c r="C429" s="9">
        <v>44336</v>
      </c>
      <c r="D429" s="10" t="s">
        <v>13809</v>
      </c>
      <c r="E429" s="1" t="e">
        <f>ROUND((C429-D429)/365,0)</f>
        <v>#VALUE!</v>
      </c>
      <c r="F429" s="1" t="s">
        <v>127</v>
      </c>
      <c r="G429" s="1" t="s">
        <v>13809</v>
      </c>
      <c r="H429" s="1" t="s">
        <v>13809</v>
      </c>
      <c r="I429" s="9">
        <v>44309</v>
      </c>
      <c r="J429" s="2" t="s">
        <v>109</v>
      </c>
      <c r="K429" s="2" t="s">
        <v>13809</v>
      </c>
      <c r="L429" s="9">
        <v>44330</v>
      </c>
      <c r="M429" s="2" t="s">
        <v>109</v>
      </c>
      <c r="N429" s="2" t="s">
        <v>13809</v>
      </c>
      <c r="O429" s="2" t="s">
        <v>110</v>
      </c>
      <c r="P429" s="2" t="s">
        <v>111</v>
      </c>
      <c r="S429" s="2" t="s">
        <v>111</v>
      </c>
      <c r="T429" s="2" t="s">
        <v>112</v>
      </c>
      <c r="U429" s="2" t="b">
        <f>OR(S429="yes",T429="yes")</f>
        <v>1</v>
      </c>
      <c r="V429" s="2" t="s">
        <v>159</v>
      </c>
      <c r="W429" s="1" t="s">
        <v>112</v>
      </c>
      <c r="X429" s="1" t="s">
        <v>114</v>
      </c>
      <c r="Y429" s="2" t="s">
        <v>112</v>
      </c>
      <c r="Z429" s="2" t="s">
        <v>111</v>
      </c>
      <c r="AA429" s="2" t="s">
        <v>112</v>
      </c>
      <c r="AB429" s="2">
        <v>1</v>
      </c>
      <c r="AC429" s="1" t="s">
        <v>111</v>
      </c>
      <c r="AF429" s="1" t="s">
        <v>111</v>
      </c>
      <c r="AJ429" s="1" t="s">
        <v>115</v>
      </c>
      <c r="AK429" s="1" t="s">
        <v>2121</v>
      </c>
      <c r="AL429" s="1" t="s">
        <v>184</v>
      </c>
      <c r="AM429" s="1" t="s">
        <v>184</v>
      </c>
      <c r="AN429" s="1" t="s">
        <v>2122</v>
      </c>
      <c r="AO429" s="1" t="s">
        <v>117</v>
      </c>
      <c r="AS429" s="1" t="s">
        <v>140</v>
      </c>
      <c r="AT429" s="1" t="s">
        <v>112</v>
      </c>
      <c r="AU429" s="1" t="s">
        <v>132</v>
      </c>
      <c r="AZ429" s="1" t="s">
        <v>155</v>
      </c>
      <c r="BA429" s="1" t="s">
        <v>2123</v>
      </c>
      <c r="BI429" s="1" t="s">
        <v>112</v>
      </c>
      <c r="BJ429" s="1" t="s">
        <v>112</v>
      </c>
      <c r="BK429" s="1" t="s">
        <v>112</v>
      </c>
      <c r="BL429" s="1" t="s">
        <v>142</v>
      </c>
      <c r="BQ429" s="1" t="s">
        <v>121</v>
      </c>
      <c r="BR429" s="1" t="s">
        <v>122</v>
      </c>
      <c r="BS429" s="1" t="s">
        <v>112</v>
      </c>
      <c r="BU429" s="34" t="s">
        <v>2124</v>
      </c>
      <c r="BV429" s="9">
        <v>44343</v>
      </c>
      <c r="BW429" s="34" t="s">
        <v>2125</v>
      </c>
      <c r="BX429" s="2" t="s">
        <v>111</v>
      </c>
      <c r="BY429" s="2" t="s">
        <v>123</v>
      </c>
      <c r="BZ429" s="2" t="s">
        <v>124</v>
      </c>
      <c r="CA429" s="2">
        <v>2</v>
      </c>
      <c r="CB429" s="1" t="s">
        <v>247</v>
      </c>
      <c r="CC429" s="2" t="s">
        <v>126</v>
      </c>
      <c r="CD429" s="1" t="e">
        <f t="shared" si="216"/>
        <v>#VALUE!</v>
      </c>
      <c r="CE429" s="1" t="e">
        <f t="shared" si="217"/>
        <v>#VALUE!</v>
      </c>
      <c r="CF429" s="1" t="e">
        <f t="shared" si="193"/>
        <v>#VALUE!</v>
      </c>
      <c r="CG429" s="1" t="e">
        <f t="shared" si="194"/>
        <v>#VALUE!</v>
      </c>
      <c r="CH429" s="1" t="e">
        <f t="shared" si="195"/>
        <v>#VALUE!</v>
      </c>
      <c r="CI429" s="1" t="e">
        <f t="shared" si="196"/>
        <v>#VALUE!</v>
      </c>
      <c r="CJ429" s="1" t="e">
        <f t="shared" si="197"/>
        <v>#VALUE!</v>
      </c>
      <c r="CK429" s="1" t="e">
        <f t="shared" si="198"/>
        <v>#VALUE!</v>
      </c>
      <c r="CL429" s="1" t="e">
        <f t="shared" si="199"/>
        <v>#VALUE!</v>
      </c>
      <c r="CM429" s="1" t="e">
        <f t="shared" si="200"/>
        <v>#VALUE!</v>
      </c>
      <c r="CN429" s="1" t="e">
        <f t="shared" si="201"/>
        <v>#VALUE!</v>
      </c>
      <c r="CO429" s="2" t="b">
        <f t="shared" si="202"/>
        <v>1</v>
      </c>
      <c r="CP429" s="2" t="b">
        <f t="shared" si="203"/>
        <v>1</v>
      </c>
      <c r="CQ429" s="2" t="b">
        <f t="shared" si="204"/>
        <v>0</v>
      </c>
      <c r="CR429" s="6" t="str">
        <f t="shared" si="205"/>
        <v>Male</v>
      </c>
      <c r="CS429" s="7">
        <f t="shared" si="206"/>
        <v>1</v>
      </c>
      <c r="CT429" s="7">
        <f t="shared" si="207"/>
        <v>0</v>
      </c>
      <c r="CU429" s="7">
        <f t="shared" si="208"/>
        <v>0</v>
      </c>
      <c r="CV429" s="7">
        <f t="shared" si="209"/>
        <v>1</v>
      </c>
      <c r="CW429" s="7">
        <f t="shared" si="211"/>
        <v>0</v>
      </c>
      <c r="CX429" s="1" t="e">
        <f t="shared" si="212"/>
        <v>#VALUE!</v>
      </c>
      <c r="CY429" s="1" t="e">
        <f t="shared" si="213"/>
        <v>#VALUE!</v>
      </c>
      <c r="DG429" s="1" t="e">
        <f t="shared" si="210"/>
        <v>#VALUE!</v>
      </c>
    </row>
    <row r="430" spans="1:131" s="4" customFormat="1" ht="87" x14ac:dyDescent="0.35">
      <c r="A430" s="2"/>
      <c r="B430" s="1" t="s">
        <v>13809</v>
      </c>
      <c r="C430" s="9">
        <v>44336</v>
      </c>
      <c r="D430" s="10" t="s">
        <v>13809</v>
      </c>
      <c r="E430" s="1">
        <v>81</v>
      </c>
      <c r="F430" s="1" t="s">
        <v>108</v>
      </c>
      <c r="G430" s="1" t="s">
        <v>13809</v>
      </c>
      <c r="H430" s="1" t="s">
        <v>13809</v>
      </c>
      <c r="I430" s="2"/>
      <c r="J430" s="2"/>
      <c r="K430" s="2" t="s">
        <v>13809</v>
      </c>
      <c r="L430" s="9">
        <v>44308</v>
      </c>
      <c r="M430" s="2" t="s">
        <v>109</v>
      </c>
      <c r="N430" s="2" t="s">
        <v>13809</v>
      </c>
      <c r="O430" s="2" t="s">
        <v>110</v>
      </c>
      <c r="P430" s="2" t="s">
        <v>111</v>
      </c>
      <c r="Q430" s="2"/>
      <c r="R430" s="2"/>
      <c r="S430" s="2" t="s">
        <v>112</v>
      </c>
      <c r="T430" s="2" t="s">
        <v>111</v>
      </c>
      <c r="U430" s="2" t="b">
        <v>1</v>
      </c>
      <c r="V430" s="2" t="s">
        <v>113</v>
      </c>
      <c r="W430" s="1" t="s">
        <v>112</v>
      </c>
      <c r="X430" s="1" t="s">
        <v>138</v>
      </c>
      <c r="Y430" s="2" t="s">
        <v>112</v>
      </c>
      <c r="Z430" s="2" t="s">
        <v>111</v>
      </c>
      <c r="AA430" s="2" t="s">
        <v>112</v>
      </c>
      <c r="AB430" s="2">
        <v>5</v>
      </c>
      <c r="AC430" s="1" t="s">
        <v>111</v>
      </c>
      <c r="AD430" s="1"/>
      <c r="AE430" s="1"/>
      <c r="AF430" s="1" t="s">
        <v>111</v>
      </c>
      <c r="AG430" s="1"/>
      <c r="AH430" s="1"/>
      <c r="AI430" s="1"/>
      <c r="AJ430" s="1"/>
      <c r="AK430" s="1" t="s">
        <v>129</v>
      </c>
      <c r="AL430" s="1"/>
      <c r="AM430" s="1"/>
      <c r="AN430" s="1"/>
      <c r="AO430" s="1" t="s">
        <v>130</v>
      </c>
      <c r="AP430" s="1"/>
      <c r="AQ430" s="1"/>
      <c r="AR430" s="1"/>
      <c r="AS430" s="1" t="s">
        <v>118</v>
      </c>
      <c r="AT430" s="1"/>
      <c r="AU430" s="1"/>
      <c r="AV430" s="1"/>
      <c r="AW430" s="1"/>
      <c r="AX430" s="1"/>
      <c r="AY430" s="1"/>
      <c r="AZ430" s="1" t="s">
        <v>395</v>
      </c>
      <c r="BA430" s="1">
        <v>3.2000000000000001E-2</v>
      </c>
      <c r="BB430" s="1"/>
      <c r="BC430" s="1"/>
      <c r="BD430" s="1"/>
      <c r="BE430" s="1"/>
      <c r="BF430" s="1">
        <v>209</v>
      </c>
      <c r="BG430" s="1" t="s">
        <v>2126</v>
      </c>
      <c r="BH430" s="1"/>
      <c r="BI430" s="1"/>
      <c r="BJ430" s="1" t="s">
        <v>112</v>
      </c>
      <c r="BK430" s="1" t="s">
        <v>112</v>
      </c>
      <c r="BL430" s="1" t="s">
        <v>392</v>
      </c>
      <c r="BM430" s="1"/>
      <c r="BN430" s="1"/>
      <c r="BO430" s="1"/>
      <c r="BP430" s="1"/>
      <c r="BQ430" s="1" t="s">
        <v>121</v>
      </c>
      <c r="BR430" s="1" t="s">
        <v>122</v>
      </c>
      <c r="BS430" s="1" t="s">
        <v>112</v>
      </c>
      <c r="BT430" s="34"/>
      <c r="BU430" s="34" t="s">
        <v>2127</v>
      </c>
      <c r="BV430" s="9">
        <v>44313</v>
      </c>
      <c r="BW430" s="34" t="s">
        <v>2128</v>
      </c>
      <c r="BX430" s="2"/>
      <c r="BY430" s="2" t="s">
        <v>174</v>
      </c>
      <c r="BZ430" s="2" t="s">
        <v>124</v>
      </c>
      <c r="CA430" s="2">
        <v>2</v>
      </c>
      <c r="CB430" s="1" t="s">
        <v>256</v>
      </c>
      <c r="CC430" s="2" t="s">
        <v>113</v>
      </c>
      <c r="CD430" s="1" t="b">
        <f t="shared" si="216"/>
        <v>0</v>
      </c>
      <c r="CE430" s="1" t="b">
        <f t="shared" si="217"/>
        <v>0</v>
      </c>
      <c r="CF430" s="1" t="b">
        <f t="shared" si="193"/>
        <v>0</v>
      </c>
      <c r="CG430" s="1" t="b">
        <f t="shared" si="194"/>
        <v>0</v>
      </c>
      <c r="CH430" s="1" t="b">
        <f t="shared" si="195"/>
        <v>0</v>
      </c>
      <c r="CI430" s="1" t="b">
        <f t="shared" si="196"/>
        <v>0</v>
      </c>
      <c r="CJ430" s="1" t="b">
        <f t="shared" si="197"/>
        <v>0</v>
      </c>
      <c r="CK430" s="1" t="b">
        <f t="shared" si="198"/>
        <v>0</v>
      </c>
      <c r="CL430" s="1" t="b">
        <f t="shared" si="199"/>
        <v>0</v>
      </c>
      <c r="CM430" s="1" t="b">
        <f t="shared" si="200"/>
        <v>0</v>
      </c>
      <c r="CN430" s="1" t="b">
        <f t="shared" si="201"/>
        <v>1</v>
      </c>
      <c r="CO430" s="2" t="b">
        <f t="shared" si="202"/>
        <v>1</v>
      </c>
      <c r="CP430" s="2" t="b">
        <f t="shared" si="203"/>
        <v>1</v>
      </c>
      <c r="CQ430" s="2" t="b">
        <f t="shared" si="204"/>
        <v>0</v>
      </c>
      <c r="CR430" s="6" t="str">
        <f t="shared" si="205"/>
        <v>Female</v>
      </c>
      <c r="CS430" s="7">
        <f t="shared" si="206"/>
        <v>0</v>
      </c>
      <c r="CT430" s="7">
        <f t="shared" si="207"/>
        <v>0</v>
      </c>
      <c r="CU430" s="7">
        <f t="shared" si="208"/>
        <v>0</v>
      </c>
      <c r="CV430" s="7">
        <f t="shared" si="209"/>
        <v>1</v>
      </c>
      <c r="CW430" s="7">
        <f t="shared" si="211"/>
        <v>0</v>
      </c>
      <c r="CX430" s="1" t="b">
        <f t="shared" si="212"/>
        <v>0</v>
      </c>
      <c r="CY430" s="1" t="b">
        <f t="shared" si="213"/>
        <v>0</v>
      </c>
      <c r="CZ430" s="2"/>
      <c r="DA430" s="2"/>
      <c r="DB430" s="2"/>
      <c r="DC430" s="2"/>
      <c r="DD430" s="2"/>
      <c r="DE430" s="2"/>
      <c r="DF430" s="2"/>
      <c r="DG430" s="1" t="b">
        <f t="shared" si="210"/>
        <v>0</v>
      </c>
      <c r="DH430" s="2"/>
      <c r="DI430" s="2"/>
      <c r="DJ430" s="2"/>
      <c r="DK430" s="2"/>
      <c r="DL430" s="2"/>
      <c r="DM430" s="2"/>
      <c r="DN430" s="2"/>
      <c r="DO430" s="2"/>
      <c r="DP430" s="2"/>
      <c r="DQ430" s="2"/>
      <c r="DR430" s="2"/>
      <c r="DS430" s="2"/>
      <c r="DT430" s="2"/>
      <c r="DU430" s="2"/>
      <c r="DV430" s="2"/>
      <c r="DW430" s="2"/>
      <c r="DX430" s="2"/>
      <c r="DY430" s="2"/>
      <c r="DZ430" s="2"/>
      <c r="EA430" s="2"/>
    </row>
    <row r="431" spans="1:131" ht="101.5" x14ac:dyDescent="0.35">
      <c r="A431" s="2">
        <v>193</v>
      </c>
      <c r="B431" s="1" t="s">
        <v>13809</v>
      </c>
      <c r="C431" s="9">
        <v>44336</v>
      </c>
      <c r="D431" s="10" t="s">
        <v>13809</v>
      </c>
      <c r="E431" s="1">
        <v>29</v>
      </c>
      <c r="F431" s="1" t="s">
        <v>127</v>
      </c>
      <c r="G431" s="1" t="s">
        <v>13809</v>
      </c>
      <c r="H431" s="1" t="s">
        <v>13809</v>
      </c>
      <c r="I431" s="9">
        <v>44283</v>
      </c>
      <c r="J431" s="2" t="s">
        <v>109</v>
      </c>
      <c r="K431" s="2" t="s">
        <v>13809</v>
      </c>
      <c r="N431" s="2" t="s">
        <v>13809</v>
      </c>
      <c r="O431" s="2" t="s">
        <v>110</v>
      </c>
      <c r="P431" s="2" t="s">
        <v>111</v>
      </c>
      <c r="S431" s="2" t="s">
        <v>112</v>
      </c>
      <c r="T431" s="2" t="s">
        <v>112</v>
      </c>
      <c r="U431" s="2" t="b">
        <v>1</v>
      </c>
      <c r="V431" s="2" t="s">
        <v>113</v>
      </c>
      <c r="W431" s="1" t="s">
        <v>112</v>
      </c>
      <c r="X431" s="1" t="s">
        <v>114</v>
      </c>
      <c r="Y431" s="2" t="s">
        <v>112</v>
      </c>
      <c r="Z431" s="2" t="s">
        <v>112</v>
      </c>
      <c r="AA431" s="2" t="s">
        <v>111</v>
      </c>
      <c r="AB431" s="2">
        <v>16</v>
      </c>
      <c r="AC431" s="1" t="s">
        <v>111</v>
      </c>
      <c r="AF431" s="1" t="s">
        <v>111</v>
      </c>
      <c r="AJ431" s="1" t="s">
        <v>115</v>
      </c>
      <c r="AK431" s="1" t="s">
        <v>185</v>
      </c>
      <c r="AO431" s="1" t="s">
        <v>130</v>
      </c>
      <c r="AS431" s="1" t="s">
        <v>118</v>
      </c>
      <c r="AT431" s="1" t="s">
        <v>112</v>
      </c>
      <c r="AZ431" s="1" t="s">
        <v>248</v>
      </c>
      <c r="BA431" s="1" t="s">
        <v>2129</v>
      </c>
      <c r="BD431" s="1" t="s">
        <v>272</v>
      </c>
      <c r="BG431" s="1" t="s">
        <v>2130</v>
      </c>
      <c r="BH431" s="1" t="s">
        <v>1206</v>
      </c>
      <c r="BI431" s="1" t="s">
        <v>112</v>
      </c>
      <c r="BJ431" s="1" t="s">
        <v>112</v>
      </c>
      <c r="BK431" s="1" t="s">
        <v>111</v>
      </c>
      <c r="BQ431" s="1" t="s">
        <v>121</v>
      </c>
      <c r="BR431" s="1" t="s">
        <v>122</v>
      </c>
      <c r="BS431" s="1" t="s">
        <v>112</v>
      </c>
      <c r="BU431" s="34" t="s">
        <v>2131</v>
      </c>
      <c r="BV431" s="9">
        <v>44350</v>
      </c>
      <c r="BW431" s="34" t="s">
        <v>14203</v>
      </c>
      <c r="BX431" s="2" t="s">
        <v>111</v>
      </c>
      <c r="BY431" s="2" t="s">
        <v>153</v>
      </c>
      <c r="BZ431" s="2" t="s">
        <v>124</v>
      </c>
      <c r="CA431" s="2">
        <v>1</v>
      </c>
      <c r="CB431" s="1" t="s">
        <v>279</v>
      </c>
      <c r="CC431" s="2" t="s">
        <v>126</v>
      </c>
      <c r="CD431" s="1" t="b">
        <f t="shared" si="216"/>
        <v>1</v>
      </c>
      <c r="CE431" s="1" t="b">
        <f t="shared" si="217"/>
        <v>0</v>
      </c>
      <c r="CF431" s="1" t="b">
        <f t="shared" si="193"/>
        <v>0</v>
      </c>
      <c r="CG431" s="1" t="b">
        <f t="shared" si="194"/>
        <v>0</v>
      </c>
      <c r="CH431" s="1" t="b">
        <f t="shared" si="195"/>
        <v>0</v>
      </c>
      <c r="CI431" s="1" t="b">
        <f t="shared" si="196"/>
        <v>0</v>
      </c>
      <c r="CJ431" s="1" t="b">
        <f t="shared" si="197"/>
        <v>1</v>
      </c>
      <c r="CK431" s="1" t="b">
        <f t="shared" si="198"/>
        <v>0</v>
      </c>
      <c r="CL431" s="1" t="b">
        <f t="shared" si="199"/>
        <v>0</v>
      </c>
      <c r="CM431" s="1" t="b">
        <f t="shared" si="200"/>
        <v>0</v>
      </c>
      <c r="CN431" s="1" t="b">
        <f t="shared" si="201"/>
        <v>0</v>
      </c>
      <c r="CO431" s="2" t="b">
        <f t="shared" si="202"/>
        <v>0</v>
      </c>
      <c r="CP431" s="2" t="b">
        <f t="shared" si="203"/>
        <v>0</v>
      </c>
      <c r="CQ431" s="2" t="b">
        <f t="shared" si="204"/>
        <v>1</v>
      </c>
      <c r="CR431" s="6" t="str">
        <f t="shared" si="205"/>
        <v>Male</v>
      </c>
      <c r="CS431" s="7">
        <f t="shared" si="206"/>
        <v>1</v>
      </c>
      <c r="CT431" s="7">
        <f t="shared" si="207"/>
        <v>0</v>
      </c>
      <c r="CU431" s="7">
        <f t="shared" si="208"/>
        <v>0</v>
      </c>
      <c r="CV431" s="7">
        <f t="shared" si="209"/>
        <v>0</v>
      </c>
      <c r="CW431" s="7">
        <f t="shared" si="211"/>
        <v>0</v>
      </c>
      <c r="CX431" s="1" t="b">
        <f t="shared" si="212"/>
        <v>1</v>
      </c>
      <c r="CY431" s="1" t="b">
        <f t="shared" si="213"/>
        <v>1</v>
      </c>
      <c r="DG431" s="1" t="b">
        <f t="shared" si="210"/>
        <v>0</v>
      </c>
    </row>
    <row r="432" spans="1:131" x14ac:dyDescent="0.35">
      <c r="B432" s="1" t="s">
        <v>13809</v>
      </c>
      <c r="C432" s="9">
        <v>44336</v>
      </c>
      <c r="D432" s="10" t="s">
        <v>13809</v>
      </c>
      <c r="E432" s="1">
        <v>73</v>
      </c>
      <c r="F432" s="1" t="s">
        <v>108</v>
      </c>
      <c r="G432" s="1" t="s">
        <v>13809</v>
      </c>
      <c r="H432" s="1" t="s">
        <v>13809</v>
      </c>
      <c r="I432" s="9">
        <v>44285</v>
      </c>
      <c r="J432" s="2" t="s">
        <v>109</v>
      </c>
      <c r="K432" s="2" t="s">
        <v>13809</v>
      </c>
      <c r="N432" s="2" t="s">
        <v>13809</v>
      </c>
      <c r="O432" s="2" t="s">
        <v>110</v>
      </c>
      <c r="P432" s="2" t="s">
        <v>111</v>
      </c>
      <c r="S432" s="2" t="s">
        <v>111</v>
      </c>
      <c r="T432" s="2" t="s">
        <v>112</v>
      </c>
      <c r="U432" s="2" t="b">
        <v>1</v>
      </c>
      <c r="V432" s="2" t="s">
        <v>113</v>
      </c>
      <c r="W432" s="1" t="s">
        <v>112</v>
      </c>
      <c r="X432" s="1" t="s">
        <v>138</v>
      </c>
      <c r="Y432" s="2" t="s">
        <v>112</v>
      </c>
      <c r="Z432" s="2" t="s">
        <v>112</v>
      </c>
      <c r="AA432" s="2" t="s">
        <v>111</v>
      </c>
      <c r="AB432" s="2">
        <v>17</v>
      </c>
      <c r="AC432" s="1" t="s">
        <v>111</v>
      </c>
      <c r="AF432" s="1" t="s">
        <v>111</v>
      </c>
      <c r="AJ432" s="1" t="s">
        <v>115</v>
      </c>
      <c r="AK432" s="1" t="s">
        <v>215</v>
      </c>
      <c r="AO432" s="1" t="s">
        <v>117</v>
      </c>
      <c r="AS432" s="1" t="s">
        <v>145</v>
      </c>
      <c r="AU432" s="1" t="s">
        <v>197</v>
      </c>
      <c r="AZ432" s="1" t="s">
        <v>254</v>
      </c>
      <c r="BG432" s="1">
        <v>131</v>
      </c>
      <c r="BH432" s="1">
        <v>80</v>
      </c>
      <c r="BJ432" s="1" t="s">
        <v>112</v>
      </c>
      <c r="BK432" s="1" t="s">
        <v>112</v>
      </c>
      <c r="BL432" s="1" t="s">
        <v>2132</v>
      </c>
      <c r="BQ432" s="1" t="s">
        <v>121</v>
      </c>
      <c r="BR432" s="1" t="s">
        <v>122</v>
      </c>
      <c r="BS432" s="1" t="s">
        <v>111</v>
      </c>
      <c r="BT432" s="34" t="s">
        <v>2133</v>
      </c>
      <c r="BU432" s="34" t="s">
        <v>2134</v>
      </c>
      <c r="BV432" s="9">
        <v>44446</v>
      </c>
      <c r="BW432" s="34" t="s">
        <v>2135</v>
      </c>
      <c r="BX432" s="2" t="s">
        <v>111</v>
      </c>
      <c r="BY432" s="2" t="s">
        <v>174</v>
      </c>
      <c r="BZ432" s="2" t="s">
        <v>124</v>
      </c>
      <c r="CA432" s="2" t="s">
        <v>257</v>
      </c>
      <c r="CB432" s="1" t="s">
        <v>330</v>
      </c>
      <c r="CC432" s="2" t="s">
        <v>113</v>
      </c>
      <c r="CD432" s="1" t="b">
        <f t="shared" si="216"/>
        <v>0</v>
      </c>
      <c r="CE432" s="1" t="b">
        <f t="shared" si="217"/>
        <v>0</v>
      </c>
      <c r="CF432" s="1" t="b">
        <f t="shared" si="193"/>
        <v>0</v>
      </c>
      <c r="CG432" s="1" t="b">
        <f t="shared" si="194"/>
        <v>0</v>
      </c>
      <c r="CH432" s="1" t="b">
        <f t="shared" si="195"/>
        <v>0</v>
      </c>
      <c r="CI432" s="1" t="b">
        <f t="shared" si="196"/>
        <v>0</v>
      </c>
      <c r="CJ432" s="1" t="b">
        <f t="shared" si="197"/>
        <v>0</v>
      </c>
      <c r="CK432" s="1" t="b">
        <f t="shared" si="198"/>
        <v>0</v>
      </c>
      <c r="CL432" s="1" t="b">
        <f t="shared" si="199"/>
        <v>0</v>
      </c>
      <c r="CM432" s="1" t="b">
        <f t="shared" si="200"/>
        <v>0</v>
      </c>
      <c r="CN432" s="1" t="b">
        <f t="shared" si="201"/>
        <v>1</v>
      </c>
      <c r="CO432" s="2" t="b">
        <f t="shared" si="202"/>
        <v>0</v>
      </c>
      <c r="CP432" s="2" t="b">
        <f t="shared" si="203"/>
        <v>0</v>
      </c>
      <c r="CQ432" s="2" t="b">
        <f t="shared" si="204"/>
        <v>1</v>
      </c>
      <c r="CR432" s="6" t="str">
        <f t="shared" si="205"/>
        <v>Female</v>
      </c>
      <c r="CS432" s="7">
        <f t="shared" si="206"/>
        <v>1</v>
      </c>
      <c r="CT432" s="7">
        <f t="shared" si="207"/>
        <v>0</v>
      </c>
      <c r="CU432" s="7">
        <f t="shared" si="208"/>
        <v>0</v>
      </c>
      <c r="CV432" s="7">
        <f t="shared" si="209"/>
        <v>0</v>
      </c>
      <c r="CW432" s="7">
        <f t="shared" si="211"/>
        <v>0</v>
      </c>
      <c r="CX432" s="1" t="b">
        <f t="shared" si="212"/>
        <v>0</v>
      </c>
      <c r="CY432" s="1" t="b">
        <f t="shared" si="213"/>
        <v>0</v>
      </c>
      <c r="DG432" s="1" t="b">
        <f t="shared" si="210"/>
        <v>0</v>
      </c>
    </row>
    <row r="433" spans="1:131" ht="145" x14ac:dyDescent="0.35">
      <c r="A433" s="2">
        <v>256</v>
      </c>
      <c r="B433" s="1" t="s">
        <v>13809</v>
      </c>
      <c r="C433" s="9">
        <v>44336</v>
      </c>
      <c r="D433" s="10" t="s">
        <v>13809</v>
      </c>
      <c r="E433" s="1" t="e">
        <f>ROUND((C433-D433)/365,0)</f>
        <v>#VALUE!</v>
      </c>
      <c r="F433" s="1" t="s">
        <v>127</v>
      </c>
      <c r="G433" s="1" t="s">
        <v>13809</v>
      </c>
      <c r="H433" s="1" t="s">
        <v>13809</v>
      </c>
      <c r="I433" s="2" t="s">
        <v>183</v>
      </c>
      <c r="J433" s="2" t="s">
        <v>109</v>
      </c>
      <c r="K433" s="2" t="s">
        <v>13809</v>
      </c>
      <c r="L433" s="9">
        <v>44300</v>
      </c>
      <c r="M433" s="2" t="s">
        <v>109</v>
      </c>
      <c r="N433" s="2" t="s">
        <v>13809</v>
      </c>
      <c r="O433" s="2" t="s">
        <v>110</v>
      </c>
      <c r="P433" s="2" t="s">
        <v>111</v>
      </c>
      <c r="S433" s="2" t="s">
        <v>111</v>
      </c>
      <c r="T433" s="2" t="s">
        <v>112</v>
      </c>
      <c r="U433" s="2" t="b">
        <f>OR(S433="yes",T433="yes")</f>
        <v>1</v>
      </c>
      <c r="V433" s="2" t="s">
        <v>113</v>
      </c>
      <c r="W433" s="1" t="s">
        <v>112</v>
      </c>
      <c r="X433" s="1" t="s">
        <v>114</v>
      </c>
      <c r="Y433" s="2" t="s">
        <v>112</v>
      </c>
      <c r="Z433" s="2" t="s">
        <v>111</v>
      </c>
      <c r="AA433" s="2" t="s">
        <v>112</v>
      </c>
      <c r="AB433" s="2">
        <v>1</v>
      </c>
      <c r="AC433" s="1" t="s">
        <v>111</v>
      </c>
      <c r="AF433" s="1" t="s">
        <v>111</v>
      </c>
      <c r="AJ433" s="1" t="s">
        <v>115</v>
      </c>
      <c r="AK433" s="1" t="s">
        <v>1086</v>
      </c>
      <c r="AL433" s="1" t="s">
        <v>184</v>
      </c>
      <c r="AM433" s="1">
        <v>1</v>
      </c>
      <c r="AN433" s="1" t="s">
        <v>2136</v>
      </c>
      <c r="AO433" s="1" t="s">
        <v>117</v>
      </c>
      <c r="AT433" s="1" t="s">
        <v>112</v>
      </c>
      <c r="AU433" s="1" t="s">
        <v>238</v>
      </c>
      <c r="AX433" s="1">
        <v>61</v>
      </c>
      <c r="AZ433" s="1" t="s">
        <v>155</v>
      </c>
      <c r="BA433" s="1" t="s">
        <v>2137</v>
      </c>
      <c r="BI433" s="1" t="s">
        <v>112</v>
      </c>
      <c r="BJ433" s="1" t="s">
        <v>112</v>
      </c>
      <c r="BK433" s="1" t="s">
        <v>112</v>
      </c>
      <c r="BL433" s="1" t="s">
        <v>2138</v>
      </c>
      <c r="BQ433" s="1" t="s">
        <v>121</v>
      </c>
      <c r="BR433" s="1" t="s">
        <v>122</v>
      </c>
      <c r="BS433" s="1" t="s">
        <v>111</v>
      </c>
      <c r="BT433" s="34" t="s">
        <v>2139</v>
      </c>
      <c r="BU433" s="34" t="s">
        <v>2140</v>
      </c>
      <c r="BV433" s="9">
        <v>44344</v>
      </c>
      <c r="BW433" s="34" t="s">
        <v>2141</v>
      </c>
      <c r="BX433" s="2" t="s">
        <v>111</v>
      </c>
      <c r="BZ433" s="2" t="s">
        <v>124</v>
      </c>
      <c r="CA433" s="2">
        <v>2</v>
      </c>
      <c r="CB433" s="1" t="s">
        <v>247</v>
      </c>
      <c r="CC433" s="2" t="s">
        <v>126</v>
      </c>
      <c r="CD433" s="1" t="e">
        <f t="shared" si="216"/>
        <v>#VALUE!</v>
      </c>
      <c r="CE433" s="1" t="e">
        <f t="shared" si="217"/>
        <v>#VALUE!</v>
      </c>
      <c r="CF433" s="1" t="e">
        <f t="shared" si="193"/>
        <v>#VALUE!</v>
      </c>
      <c r="CG433" s="1" t="e">
        <f t="shared" si="194"/>
        <v>#VALUE!</v>
      </c>
      <c r="CH433" s="1" t="e">
        <f t="shared" si="195"/>
        <v>#VALUE!</v>
      </c>
      <c r="CI433" s="1" t="e">
        <f t="shared" si="196"/>
        <v>#VALUE!</v>
      </c>
      <c r="CJ433" s="1" t="e">
        <f t="shared" si="197"/>
        <v>#VALUE!</v>
      </c>
      <c r="CK433" s="1" t="e">
        <f t="shared" si="198"/>
        <v>#VALUE!</v>
      </c>
      <c r="CL433" s="1" t="e">
        <f t="shared" si="199"/>
        <v>#VALUE!</v>
      </c>
      <c r="CM433" s="1" t="e">
        <f t="shared" si="200"/>
        <v>#VALUE!</v>
      </c>
      <c r="CN433" s="1" t="e">
        <f t="shared" si="201"/>
        <v>#VALUE!</v>
      </c>
      <c r="CO433" s="2" t="b">
        <f t="shared" si="202"/>
        <v>1</v>
      </c>
      <c r="CP433" s="2" t="b">
        <f t="shared" si="203"/>
        <v>1</v>
      </c>
      <c r="CQ433" s="2" t="b">
        <f t="shared" si="204"/>
        <v>0</v>
      </c>
      <c r="CR433" s="6" t="str">
        <f t="shared" si="205"/>
        <v>Male</v>
      </c>
      <c r="CS433" s="7">
        <f t="shared" si="206"/>
        <v>1</v>
      </c>
      <c r="CT433" s="7">
        <f t="shared" si="207"/>
        <v>0</v>
      </c>
      <c r="CU433" s="7">
        <f t="shared" si="208"/>
        <v>0</v>
      </c>
      <c r="CV433" s="7">
        <f t="shared" si="209"/>
        <v>1</v>
      </c>
      <c r="CW433" s="7">
        <f t="shared" si="211"/>
        <v>0</v>
      </c>
      <c r="CX433" s="1" t="e">
        <f t="shared" si="212"/>
        <v>#VALUE!</v>
      </c>
      <c r="CY433" s="1" t="e">
        <f t="shared" si="213"/>
        <v>#VALUE!</v>
      </c>
      <c r="DG433" s="1" t="e">
        <f t="shared" ref="DG433:DG464" si="218">AND(E433&gt;4,E433&lt;18,NOT(E433=""),NOT(E433="."))</f>
        <v>#VALUE!</v>
      </c>
    </row>
    <row r="434" spans="1:131" ht="43.5" x14ac:dyDescent="0.35">
      <c r="A434" s="2">
        <v>173</v>
      </c>
      <c r="B434" s="1" t="s">
        <v>13809</v>
      </c>
      <c r="C434" s="9">
        <v>44336</v>
      </c>
      <c r="D434" s="10" t="s">
        <v>13809</v>
      </c>
      <c r="E434" s="1">
        <v>16</v>
      </c>
      <c r="F434" s="1" t="s">
        <v>127</v>
      </c>
      <c r="G434" s="1" t="s">
        <v>13809</v>
      </c>
      <c r="H434" s="1" t="s">
        <v>13809</v>
      </c>
      <c r="K434" s="2" t="s">
        <v>13809</v>
      </c>
      <c r="L434" s="9">
        <v>44313</v>
      </c>
      <c r="M434" s="2" t="s">
        <v>109</v>
      </c>
      <c r="N434" s="2" t="s">
        <v>13809</v>
      </c>
      <c r="O434" s="2" t="s">
        <v>110</v>
      </c>
      <c r="P434" s="2" t="s">
        <v>111</v>
      </c>
      <c r="S434" s="2" t="s">
        <v>111</v>
      </c>
      <c r="T434" s="2" t="s">
        <v>112</v>
      </c>
      <c r="U434" s="2" t="b">
        <v>1</v>
      </c>
      <c r="V434" s="2" t="s">
        <v>159</v>
      </c>
      <c r="W434" s="1" t="s">
        <v>112</v>
      </c>
      <c r="X434" s="1" t="s">
        <v>114</v>
      </c>
      <c r="Y434" s="2" t="s">
        <v>112</v>
      </c>
      <c r="Z434" s="2" t="s">
        <v>111</v>
      </c>
      <c r="AA434" s="2" t="s">
        <v>112</v>
      </c>
      <c r="AB434" s="2">
        <v>2</v>
      </c>
      <c r="AF434" s="1" t="s">
        <v>111</v>
      </c>
      <c r="AK434" s="1" t="s">
        <v>2142</v>
      </c>
      <c r="AO434" s="1" t="s">
        <v>117</v>
      </c>
      <c r="AS434" s="1" t="s">
        <v>229</v>
      </c>
      <c r="AT434" s="1" t="s">
        <v>112</v>
      </c>
      <c r="AZ434" s="1" t="s">
        <v>155</v>
      </c>
      <c r="BA434" s="1" t="s">
        <v>2143</v>
      </c>
      <c r="BI434" s="1" t="s">
        <v>112</v>
      </c>
      <c r="BJ434" s="1" t="s">
        <v>112</v>
      </c>
      <c r="BK434" s="1" t="s">
        <v>112</v>
      </c>
      <c r="BL434" s="1" t="s">
        <v>142</v>
      </c>
      <c r="BQ434" s="1" t="s">
        <v>121</v>
      </c>
      <c r="BR434" s="1" t="s">
        <v>122</v>
      </c>
      <c r="BS434" s="1" t="s">
        <v>112</v>
      </c>
      <c r="BW434" s="34" t="s">
        <v>14204</v>
      </c>
      <c r="BX434" s="2" t="s">
        <v>111</v>
      </c>
      <c r="BY434" s="2" t="s">
        <v>156</v>
      </c>
      <c r="BZ434" s="2" t="s">
        <v>124</v>
      </c>
      <c r="CA434" s="2" t="s">
        <v>278</v>
      </c>
      <c r="CB434" s="1" t="s">
        <v>751</v>
      </c>
      <c r="CC434" s="2" t="s">
        <v>220</v>
      </c>
      <c r="CD434" s="1" t="b">
        <f t="shared" si="216"/>
        <v>1</v>
      </c>
      <c r="CE434" s="1" t="b">
        <f t="shared" si="217"/>
        <v>1</v>
      </c>
      <c r="CF434" s="1" t="b">
        <f t="shared" si="193"/>
        <v>0</v>
      </c>
      <c r="CG434" s="1" t="b">
        <f t="shared" si="194"/>
        <v>0</v>
      </c>
      <c r="CH434" s="1" t="b">
        <f t="shared" si="195"/>
        <v>1</v>
      </c>
      <c r="CI434" s="1" t="b">
        <f t="shared" si="196"/>
        <v>0</v>
      </c>
      <c r="CJ434" s="1" t="b">
        <f t="shared" si="197"/>
        <v>0</v>
      </c>
      <c r="CK434" s="1" t="b">
        <f t="shared" si="198"/>
        <v>0</v>
      </c>
      <c r="CL434" s="1" t="b">
        <f t="shared" si="199"/>
        <v>0</v>
      </c>
      <c r="CM434" s="1" t="b">
        <f t="shared" si="200"/>
        <v>0</v>
      </c>
      <c r="CN434" s="1" t="b">
        <f t="shared" si="201"/>
        <v>0</v>
      </c>
      <c r="CO434" s="2" t="b">
        <f t="shared" si="202"/>
        <v>1</v>
      </c>
      <c r="CP434" s="2" t="b">
        <f t="shared" si="203"/>
        <v>1</v>
      </c>
      <c r="CQ434" s="2" t="b">
        <f t="shared" si="204"/>
        <v>0</v>
      </c>
      <c r="CR434" s="6" t="str">
        <f t="shared" si="205"/>
        <v>Male</v>
      </c>
      <c r="CS434" s="7">
        <f t="shared" si="206"/>
        <v>0</v>
      </c>
      <c r="CT434" s="7">
        <f t="shared" si="207"/>
        <v>0</v>
      </c>
      <c r="CU434" s="7">
        <f t="shared" si="208"/>
        <v>0</v>
      </c>
      <c r="CV434" s="7">
        <f t="shared" si="209"/>
        <v>1</v>
      </c>
      <c r="CW434" s="7">
        <f t="shared" si="211"/>
        <v>0</v>
      </c>
      <c r="CX434" s="1" t="b">
        <f t="shared" si="212"/>
        <v>1</v>
      </c>
      <c r="CY434" s="1" t="b">
        <f t="shared" si="213"/>
        <v>0</v>
      </c>
      <c r="DG434" s="1" t="b">
        <f t="shared" si="218"/>
        <v>1</v>
      </c>
    </row>
    <row r="435" spans="1:131" ht="43.5" x14ac:dyDescent="0.35">
      <c r="A435" s="2">
        <v>275</v>
      </c>
      <c r="B435" s="1" t="s">
        <v>13809</v>
      </c>
      <c r="C435" s="9">
        <v>44336</v>
      </c>
      <c r="D435" s="10" t="s">
        <v>13809</v>
      </c>
      <c r="E435" s="1">
        <v>16</v>
      </c>
      <c r="F435" s="1" t="s">
        <v>127</v>
      </c>
      <c r="G435" s="1" t="s">
        <v>13809</v>
      </c>
      <c r="H435" s="1" t="s">
        <v>13809</v>
      </c>
      <c r="K435" s="2" t="s">
        <v>13809</v>
      </c>
      <c r="L435" s="9">
        <v>44313</v>
      </c>
      <c r="M435" s="2" t="s">
        <v>109</v>
      </c>
      <c r="N435" s="2" t="s">
        <v>13809</v>
      </c>
      <c r="O435" s="2" t="s">
        <v>110</v>
      </c>
      <c r="P435" s="2" t="s">
        <v>111</v>
      </c>
      <c r="S435" s="2" t="s">
        <v>111</v>
      </c>
      <c r="T435" s="2" t="s">
        <v>112</v>
      </c>
      <c r="U435" s="2" t="b">
        <v>1</v>
      </c>
      <c r="V435" s="2" t="s">
        <v>159</v>
      </c>
      <c r="W435" s="1" t="s">
        <v>112</v>
      </c>
      <c r="X435" s="1" t="s">
        <v>114</v>
      </c>
      <c r="Y435" s="2" t="s">
        <v>112</v>
      </c>
      <c r="Z435" s="2" t="s">
        <v>111</v>
      </c>
      <c r="AA435" s="2" t="s">
        <v>112</v>
      </c>
      <c r="AB435" s="2">
        <v>2</v>
      </c>
      <c r="AF435" s="1" t="s">
        <v>111</v>
      </c>
      <c r="AK435" s="1" t="s">
        <v>2142</v>
      </c>
      <c r="AO435" s="1" t="s">
        <v>117</v>
      </c>
      <c r="AS435" s="1" t="s">
        <v>229</v>
      </c>
      <c r="AT435" s="1" t="s">
        <v>112</v>
      </c>
      <c r="AZ435" s="1" t="s">
        <v>155</v>
      </c>
      <c r="BA435" s="1" t="s">
        <v>2143</v>
      </c>
      <c r="BI435" s="1" t="s">
        <v>112</v>
      </c>
      <c r="BJ435" s="1" t="s">
        <v>112</v>
      </c>
      <c r="BK435" s="1" t="s">
        <v>112</v>
      </c>
      <c r="BL435" s="1" t="s">
        <v>142</v>
      </c>
      <c r="BQ435" s="1" t="s">
        <v>121</v>
      </c>
      <c r="BR435" s="1" t="s">
        <v>122</v>
      </c>
      <c r="BS435" s="1" t="s">
        <v>112</v>
      </c>
      <c r="BW435" s="34" t="s">
        <v>2144</v>
      </c>
      <c r="BX435" s="2" t="s">
        <v>111</v>
      </c>
      <c r="BY435" s="2" t="s">
        <v>156</v>
      </c>
      <c r="BZ435" s="2" t="s">
        <v>124</v>
      </c>
      <c r="CA435" s="2">
        <v>2</v>
      </c>
      <c r="CB435" s="1" t="s">
        <v>751</v>
      </c>
      <c r="CC435" s="2" t="s">
        <v>220</v>
      </c>
      <c r="CD435" s="1" t="b">
        <f t="shared" si="216"/>
        <v>1</v>
      </c>
      <c r="CE435" s="1" t="b">
        <f t="shared" si="217"/>
        <v>1</v>
      </c>
      <c r="CF435" s="1" t="b">
        <f t="shared" si="193"/>
        <v>0</v>
      </c>
      <c r="CG435" s="1" t="b">
        <f t="shared" si="194"/>
        <v>0</v>
      </c>
      <c r="CH435" s="1" t="b">
        <f t="shared" si="195"/>
        <v>1</v>
      </c>
      <c r="CI435" s="1" t="b">
        <f t="shared" si="196"/>
        <v>0</v>
      </c>
      <c r="CJ435" s="1" t="b">
        <f t="shared" si="197"/>
        <v>0</v>
      </c>
      <c r="CK435" s="1" t="b">
        <f t="shared" si="198"/>
        <v>0</v>
      </c>
      <c r="CL435" s="1" t="b">
        <f t="shared" si="199"/>
        <v>0</v>
      </c>
      <c r="CM435" s="1" t="b">
        <f t="shared" si="200"/>
        <v>0</v>
      </c>
      <c r="CN435" s="1" t="b">
        <f t="shared" si="201"/>
        <v>0</v>
      </c>
      <c r="CO435" s="2" t="b">
        <f t="shared" si="202"/>
        <v>1</v>
      </c>
      <c r="CP435" s="2" t="b">
        <f t="shared" si="203"/>
        <v>1</v>
      </c>
      <c r="CQ435" s="2" t="b">
        <f t="shared" si="204"/>
        <v>0</v>
      </c>
      <c r="CR435" s="6" t="str">
        <f t="shared" si="205"/>
        <v>Male</v>
      </c>
      <c r="CS435" s="7">
        <f t="shared" si="206"/>
        <v>0</v>
      </c>
      <c r="CT435" s="7">
        <f t="shared" si="207"/>
        <v>0</v>
      </c>
      <c r="CU435" s="7">
        <f t="shared" si="208"/>
        <v>0</v>
      </c>
      <c r="CV435" s="7">
        <f t="shared" si="209"/>
        <v>1</v>
      </c>
      <c r="CW435" s="7">
        <f t="shared" si="211"/>
        <v>0</v>
      </c>
      <c r="CX435" s="1" t="b">
        <f t="shared" si="212"/>
        <v>1</v>
      </c>
      <c r="CY435" s="1" t="b">
        <f t="shared" si="213"/>
        <v>0</v>
      </c>
      <c r="DG435" s="1" t="b">
        <f t="shared" si="218"/>
        <v>1</v>
      </c>
    </row>
    <row r="436" spans="1:131" ht="43.5" x14ac:dyDescent="0.35">
      <c r="A436" s="2">
        <v>171</v>
      </c>
      <c r="B436" s="1" t="s">
        <v>13809</v>
      </c>
      <c r="C436" s="9">
        <v>44336</v>
      </c>
      <c r="D436" s="10" t="s">
        <v>13809</v>
      </c>
      <c r="E436" s="1">
        <v>23</v>
      </c>
      <c r="F436" s="1" t="s">
        <v>127</v>
      </c>
      <c r="G436" s="1" t="s">
        <v>13809</v>
      </c>
      <c r="H436" s="1" t="s">
        <v>13809</v>
      </c>
      <c r="I436" s="9">
        <v>44363</v>
      </c>
      <c r="J436" s="2" t="s">
        <v>128</v>
      </c>
      <c r="K436" s="2" t="s">
        <v>13809</v>
      </c>
      <c r="N436" s="2" t="s">
        <v>13809</v>
      </c>
      <c r="O436" s="2" t="s">
        <v>110</v>
      </c>
      <c r="S436" s="2" t="s">
        <v>111</v>
      </c>
      <c r="T436" s="2" t="s">
        <v>112</v>
      </c>
      <c r="U436" s="2" t="b">
        <v>1</v>
      </c>
      <c r="V436" s="2" t="s">
        <v>159</v>
      </c>
      <c r="W436" s="1" t="s">
        <v>112</v>
      </c>
      <c r="X436" s="1" t="s">
        <v>110</v>
      </c>
      <c r="Y436" s="2" t="s">
        <v>112</v>
      </c>
      <c r="Z436" s="2" t="s">
        <v>112</v>
      </c>
      <c r="AB436" s="2">
        <v>1</v>
      </c>
      <c r="AF436" s="1" t="s">
        <v>111</v>
      </c>
      <c r="AK436" s="1" t="s">
        <v>228</v>
      </c>
      <c r="AN436" s="1" t="s">
        <v>1308</v>
      </c>
      <c r="AO436" s="1" t="s">
        <v>213</v>
      </c>
      <c r="AS436" s="1" t="s">
        <v>118</v>
      </c>
      <c r="AZ436" s="1" t="s">
        <v>179</v>
      </c>
      <c r="BA436" s="1" t="s">
        <v>2145</v>
      </c>
      <c r="BG436" s="1">
        <v>100</v>
      </c>
      <c r="BI436" s="1" t="s">
        <v>112</v>
      </c>
      <c r="BJ436" s="1" t="s">
        <v>112</v>
      </c>
      <c r="BQ436" s="1" t="s">
        <v>121</v>
      </c>
      <c r="BR436" s="1" t="s">
        <v>122</v>
      </c>
      <c r="BS436" s="1" t="s">
        <v>112</v>
      </c>
      <c r="BW436" s="34" t="s">
        <v>14205</v>
      </c>
      <c r="BX436" s="2" t="s">
        <v>111</v>
      </c>
      <c r="BY436" s="2" t="s">
        <v>123</v>
      </c>
      <c r="BZ436" s="2" t="s">
        <v>124</v>
      </c>
      <c r="CA436" s="2" t="s">
        <v>278</v>
      </c>
      <c r="CB436" s="1" t="s">
        <v>751</v>
      </c>
      <c r="CC436" s="2" t="s">
        <v>220</v>
      </c>
      <c r="CD436" s="1" t="b">
        <f t="shared" si="216"/>
        <v>1</v>
      </c>
      <c r="CE436" s="1" t="b">
        <f t="shared" si="217"/>
        <v>0</v>
      </c>
      <c r="CF436" s="1" t="b">
        <f t="shared" si="193"/>
        <v>0</v>
      </c>
      <c r="CG436" s="1" t="b">
        <f t="shared" si="194"/>
        <v>0</v>
      </c>
      <c r="CH436" s="1" t="b">
        <f t="shared" si="195"/>
        <v>0</v>
      </c>
      <c r="CI436" s="1" t="b">
        <f t="shared" si="196"/>
        <v>1</v>
      </c>
      <c r="CJ436" s="1" t="b">
        <f t="shared" si="197"/>
        <v>0</v>
      </c>
      <c r="CK436" s="1" t="b">
        <f t="shared" si="198"/>
        <v>0</v>
      </c>
      <c r="CL436" s="1" t="b">
        <f t="shared" si="199"/>
        <v>0</v>
      </c>
      <c r="CM436" s="1" t="b">
        <f t="shared" si="200"/>
        <v>0</v>
      </c>
      <c r="CN436" s="1" t="b">
        <f t="shared" si="201"/>
        <v>0</v>
      </c>
      <c r="CO436" s="2" t="b">
        <f t="shared" si="202"/>
        <v>1</v>
      </c>
      <c r="CP436" s="2" t="b">
        <f t="shared" si="203"/>
        <v>1</v>
      </c>
      <c r="CQ436" s="2" t="b">
        <f t="shared" si="204"/>
        <v>0</v>
      </c>
      <c r="CR436" s="6" t="str">
        <f t="shared" si="205"/>
        <v>Male</v>
      </c>
      <c r="CS436" s="7">
        <f t="shared" si="206"/>
        <v>0</v>
      </c>
      <c r="CT436" s="7">
        <f t="shared" si="207"/>
        <v>1</v>
      </c>
      <c r="CU436" s="7">
        <f t="shared" si="208"/>
        <v>0</v>
      </c>
      <c r="CV436" s="7">
        <f t="shared" si="209"/>
        <v>0</v>
      </c>
      <c r="CW436" s="7">
        <f t="shared" si="211"/>
        <v>0</v>
      </c>
      <c r="CX436" s="1" t="b">
        <f t="shared" si="212"/>
        <v>1</v>
      </c>
      <c r="CY436" s="1" t="b">
        <f t="shared" si="213"/>
        <v>1</v>
      </c>
      <c r="DG436" s="1" t="b">
        <f t="shared" si="218"/>
        <v>0</v>
      </c>
    </row>
    <row r="437" spans="1:131" ht="43.5" x14ac:dyDescent="0.35">
      <c r="A437" s="2">
        <v>176</v>
      </c>
      <c r="B437" s="1" t="s">
        <v>13809</v>
      </c>
      <c r="C437" s="9">
        <v>44336</v>
      </c>
      <c r="D437" s="10" t="s">
        <v>13809</v>
      </c>
      <c r="E437" s="1">
        <v>23</v>
      </c>
      <c r="F437" s="1" t="s">
        <v>127</v>
      </c>
      <c r="G437" s="1" t="s">
        <v>13809</v>
      </c>
      <c r="H437" s="1" t="s">
        <v>13809</v>
      </c>
      <c r="I437" s="9">
        <v>44363</v>
      </c>
      <c r="J437" s="2" t="s">
        <v>128</v>
      </c>
      <c r="K437" s="2" t="s">
        <v>13809</v>
      </c>
      <c r="N437" s="2" t="s">
        <v>13809</v>
      </c>
      <c r="O437" s="2" t="s">
        <v>110</v>
      </c>
      <c r="S437" s="2" t="s">
        <v>111</v>
      </c>
      <c r="T437" s="2" t="s">
        <v>112</v>
      </c>
      <c r="U437" s="2" t="b">
        <v>1</v>
      </c>
      <c r="V437" s="2" t="s">
        <v>159</v>
      </c>
      <c r="W437" s="1" t="s">
        <v>112</v>
      </c>
      <c r="X437" s="1" t="s">
        <v>110</v>
      </c>
      <c r="Y437" s="2" t="s">
        <v>112</v>
      </c>
      <c r="Z437" s="2" t="s">
        <v>112</v>
      </c>
      <c r="AB437" s="2">
        <v>1</v>
      </c>
      <c r="AF437" s="1" t="s">
        <v>111</v>
      </c>
      <c r="AK437" s="1" t="s">
        <v>228</v>
      </c>
      <c r="AN437" s="1" t="s">
        <v>1308</v>
      </c>
      <c r="AO437" s="1" t="s">
        <v>213</v>
      </c>
      <c r="AS437" s="1" t="s">
        <v>118</v>
      </c>
      <c r="AZ437" s="1" t="s">
        <v>179</v>
      </c>
      <c r="BA437" s="1" t="s">
        <v>2145</v>
      </c>
      <c r="BG437" s="1">
        <v>100</v>
      </c>
      <c r="BI437" s="1" t="s">
        <v>112</v>
      </c>
      <c r="BJ437" s="1" t="s">
        <v>112</v>
      </c>
      <c r="BQ437" s="1" t="s">
        <v>121</v>
      </c>
      <c r="BR437" s="1" t="s">
        <v>122</v>
      </c>
      <c r="BS437" s="1" t="s">
        <v>112</v>
      </c>
      <c r="BW437" s="34" t="s">
        <v>2146</v>
      </c>
      <c r="BX437" s="2" t="s">
        <v>111</v>
      </c>
      <c r="BY437" s="2" t="s">
        <v>123</v>
      </c>
      <c r="BZ437" s="2" t="s">
        <v>124</v>
      </c>
      <c r="CA437" s="2">
        <v>1</v>
      </c>
      <c r="CB437" s="1" t="s">
        <v>143</v>
      </c>
      <c r="CC437" s="2" t="s">
        <v>220</v>
      </c>
      <c r="CD437" s="1" t="b">
        <f t="shared" si="216"/>
        <v>1</v>
      </c>
      <c r="CE437" s="1" t="b">
        <f t="shared" si="217"/>
        <v>0</v>
      </c>
      <c r="CF437" s="1" t="b">
        <f t="shared" si="193"/>
        <v>0</v>
      </c>
      <c r="CG437" s="1" t="b">
        <f t="shared" si="194"/>
        <v>0</v>
      </c>
      <c r="CH437" s="1" t="b">
        <f t="shared" si="195"/>
        <v>0</v>
      </c>
      <c r="CI437" s="1" t="b">
        <f t="shared" si="196"/>
        <v>1</v>
      </c>
      <c r="CJ437" s="1" t="b">
        <f t="shared" si="197"/>
        <v>0</v>
      </c>
      <c r="CK437" s="1" t="b">
        <f t="shared" si="198"/>
        <v>0</v>
      </c>
      <c r="CL437" s="1" t="b">
        <f t="shared" si="199"/>
        <v>0</v>
      </c>
      <c r="CM437" s="1" t="b">
        <f t="shared" si="200"/>
        <v>0</v>
      </c>
      <c r="CN437" s="1" t="b">
        <f t="shared" si="201"/>
        <v>0</v>
      </c>
      <c r="CO437" s="2" t="b">
        <f t="shared" si="202"/>
        <v>1</v>
      </c>
      <c r="CP437" s="2" t="b">
        <f t="shared" si="203"/>
        <v>1</v>
      </c>
      <c r="CQ437" s="2" t="b">
        <f t="shared" si="204"/>
        <v>0</v>
      </c>
      <c r="CR437" s="6" t="str">
        <f t="shared" si="205"/>
        <v>Male</v>
      </c>
      <c r="CS437" s="7">
        <f t="shared" si="206"/>
        <v>0</v>
      </c>
      <c r="CT437" s="7">
        <f t="shared" si="207"/>
        <v>1</v>
      </c>
      <c r="CU437" s="7">
        <f t="shared" si="208"/>
        <v>0</v>
      </c>
      <c r="CV437" s="7">
        <f t="shared" si="209"/>
        <v>0</v>
      </c>
      <c r="CW437" s="7">
        <f t="shared" si="211"/>
        <v>0</v>
      </c>
      <c r="CX437" s="1" t="b">
        <f t="shared" si="212"/>
        <v>1</v>
      </c>
      <c r="CY437" s="1" t="b">
        <f t="shared" si="213"/>
        <v>1</v>
      </c>
      <c r="DG437" s="1" t="b">
        <f t="shared" si="218"/>
        <v>0</v>
      </c>
    </row>
    <row r="438" spans="1:131" x14ac:dyDescent="0.35">
      <c r="B438" s="1" t="s">
        <v>13809</v>
      </c>
      <c r="C438" s="9">
        <v>44336</v>
      </c>
      <c r="D438" s="10" t="s">
        <v>13809</v>
      </c>
      <c r="E438" s="1">
        <v>32</v>
      </c>
      <c r="F438" s="1" t="s">
        <v>108</v>
      </c>
      <c r="G438" s="1" t="s">
        <v>13809</v>
      </c>
      <c r="H438" s="1" t="s">
        <v>13809</v>
      </c>
      <c r="I438" s="9">
        <v>44308</v>
      </c>
      <c r="J438" s="2" t="s">
        <v>109</v>
      </c>
      <c r="K438" s="2" t="s">
        <v>13809</v>
      </c>
      <c r="L438" s="9">
        <v>44327</v>
      </c>
      <c r="M438" s="2" t="s">
        <v>109</v>
      </c>
      <c r="N438" s="2" t="s">
        <v>13809</v>
      </c>
      <c r="O438" s="2" t="s">
        <v>110</v>
      </c>
      <c r="P438" s="2" t="s">
        <v>111</v>
      </c>
      <c r="S438" s="2" t="s">
        <v>112</v>
      </c>
      <c r="T438" s="2" t="s">
        <v>111</v>
      </c>
      <c r="U438" s="2" t="b">
        <v>1</v>
      </c>
      <c r="V438" s="2" t="s">
        <v>113</v>
      </c>
      <c r="W438" s="1" t="s">
        <v>112</v>
      </c>
      <c r="AF438" s="1" t="s">
        <v>111</v>
      </c>
      <c r="AH438" s="1" t="s">
        <v>193</v>
      </c>
      <c r="AI438" s="1" t="s">
        <v>2147</v>
      </c>
      <c r="AK438" s="1" t="s">
        <v>129</v>
      </c>
      <c r="AO438" s="1" t="s">
        <v>117</v>
      </c>
      <c r="AS438" s="1" t="s">
        <v>118</v>
      </c>
      <c r="AU438" s="1" t="s">
        <v>197</v>
      </c>
      <c r="AZ438" s="1" t="s">
        <v>179</v>
      </c>
      <c r="BA438" s="1">
        <v>59</v>
      </c>
      <c r="BG438" s="1">
        <v>139.43</v>
      </c>
      <c r="BJ438" s="1" t="s">
        <v>112</v>
      </c>
      <c r="BK438" s="1" t="s">
        <v>112</v>
      </c>
      <c r="BL438" s="1" t="s">
        <v>161</v>
      </c>
      <c r="BM438" s="1" t="s">
        <v>2148</v>
      </c>
      <c r="BQ438" s="1" t="s">
        <v>121</v>
      </c>
      <c r="BR438" s="1" t="s">
        <v>122</v>
      </c>
      <c r="BS438" s="1" t="s">
        <v>112</v>
      </c>
      <c r="BU438" s="34" t="s">
        <v>298</v>
      </c>
      <c r="BV438" s="9">
        <v>44377</v>
      </c>
      <c r="BW438" s="34" t="s">
        <v>2149</v>
      </c>
      <c r="BY438" s="2" t="s">
        <v>174</v>
      </c>
      <c r="BZ438" s="2" t="s">
        <v>124</v>
      </c>
      <c r="CA438" s="2">
        <v>2</v>
      </c>
      <c r="CB438" s="1" t="s">
        <v>330</v>
      </c>
      <c r="CC438" s="2" t="s">
        <v>126</v>
      </c>
      <c r="CD438" s="1" t="b">
        <f t="shared" si="216"/>
        <v>0</v>
      </c>
      <c r="CE438" s="1" t="b">
        <f t="shared" si="217"/>
        <v>0</v>
      </c>
      <c r="CF438" s="1" t="b">
        <f t="shared" si="193"/>
        <v>0</v>
      </c>
      <c r="CG438" s="1" t="b">
        <f t="shared" si="194"/>
        <v>0</v>
      </c>
      <c r="CH438" s="1" t="b">
        <f t="shared" si="195"/>
        <v>0</v>
      </c>
      <c r="CI438" s="1" t="b">
        <f t="shared" si="196"/>
        <v>0</v>
      </c>
      <c r="CJ438" s="1" t="b">
        <f t="shared" si="197"/>
        <v>0</v>
      </c>
      <c r="CK438" s="1" t="b">
        <f t="shared" si="198"/>
        <v>1</v>
      </c>
      <c r="CL438" s="1" t="b">
        <f t="shared" si="199"/>
        <v>0</v>
      </c>
      <c r="CM438" s="1" t="b">
        <f t="shared" si="200"/>
        <v>0</v>
      </c>
      <c r="CN438" s="1" t="b">
        <f t="shared" si="201"/>
        <v>0</v>
      </c>
      <c r="CO438" s="2" t="b">
        <f t="shared" si="202"/>
        <v>0</v>
      </c>
      <c r="CP438" s="2" t="b">
        <f t="shared" si="203"/>
        <v>0</v>
      </c>
      <c r="CQ438" s="2" t="b">
        <f t="shared" si="204"/>
        <v>0</v>
      </c>
      <c r="CR438" s="6" t="str">
        <f t="shared" si="205"/>
        <v>Female</v>
      </c>
      <c r="CS438" s="7">
        <f t="shared" si="206"/>
        <v>1</v>
      </c>
      <c r="CT438" s="7">
        <f t="shared" si="207"/>
        <v>0</v>
      </c>
      <c r="CU438" s="7">
        <f t="shared" si="208"/>
        <v>0</v>
      </c>
      <c r="CV438" s="7">
        <f t="shared" si="209"/>
        <v>1</v>
      </c>
      <c r="CW438" s="7">
        <f t="shared" si="211"/>
        <v>0</v>
      </c>
      <c r="CX438" s="1" t="b">
        <f t="shared" si="212"/>
        <v>0</v>
      </c>
      <c r="CY438" s="1" t="b">
        <f t="shared" si="213"/>
        <v>1</v>
      </c>
      <c r="DG438" s="1" t="b">
        <f t="shared" si="218"/>
        <v>0</v>
      </c>
    </row>
    <row r="439" spans="1:131" ht="130.5" x14ac:dyDescent="0.35">
      <c r="A439" s="2">
        <v>170</v>
      </c>
      <c r="B439" s="1" t="s">
        <v>13809</v>
      </c>
      <c r="C439" s="9">
        <v>44336</v>
      </c>
      <c r="D439" s="10" t="s">
        <v>13809</v>
      </c>
      <c r="E439" s="1" t="e">
        <f t="shared" ref="E439:E447" si="219">ROUND((C439-D439)/365,0)</f>
        <v>#VALUE!</v>
      </c>
      <c r="F439" s="1" t="s">
        <v>127</v>
      </c>
      <c r="G439" s="1" t="s">
        <v>13809</v>
      </c>
      <c r="H439" s="1" t="s">
        <v>13809</v>
      </c>
      <c r="I439" s="9">
        <v>44332</v>
      </c>
      <c r="J439" s="2" t="s">
        <v>128</v>
      </c>
      <c r="K439" s="2" t="s">
        <v>13809</v>
      </c>
      <c r="N439" s="2" t="s">
        <v>13809</v>
      </c>
      <c r="O439" s="2" t="s">
        <v>110</v>
      </c>
      <c r="P439" s="2" t="s">
        <v>111</v>
      </c>
      <c r="S439" s="2" t="s">
        <v>112</v>
      </c>
      <c r="T439" s="2" t="s">
        <v>112</v>
      </c>
      <c r="U439" s="2" t="b">
        <f t="shared" ref="U439:U447" si="220">OR(S439="yes",T439="yes")</f>
        <v>1</v>
      </c>
      <c r="V439" s="2" t="s">
        <v>113</v>
      </c>
      <c r="W439" s="1" t="s">
        <v>112</v>
      </c>
      <c r="X439" s="1" t="s">
        <v>110</v>
      </c>
      <c r="Y439" s="2" t="s">
        <v>112</v>
      </c>
      <c r="Z439" s="2" t="s">
        <v>112</v>
      </c>
      <c r="AA439" s="2" t="s">
        <v>111</v>
      </c>
      <c r="AB439" s="2">
        <v>0</v>
      </c>
      <c r="AC439" s="1" t="s">
        <v>111</v>
      </c>
      <c r="AF439" s="1" t="s">
        <v>111</v>
      </c>
      <c r="AJ439" s="1" t="s">
        <v>115</v>
      </c>
      <c r="AK439" s="1" t="s">
        <v>2150</v>
      </c>
      <c r="AL439" s="1" t="s">
        <v>2151</v>
      </c>
      <c r="AM439" s="1" t="s">
        <v>1177</v>
      </c>
      <c r="AN439" s="1" t="s">
        <v>2152</v>
      </c>
      <c r="AO439" s="1" t="s">
        <v>117</v>
      </c>
      <c r="AS439" s="1" t="s">
        <v>118</v>
      </c>
      <c r="AT439" s="1" t="s">
        <v>112</v>
      </c>
      <c r="AZ439" s="1" t="s">
        <v>179</v>
      </c>
      <c r="BA439" s="1" t="s">
        <v>2153</v>
      </c>
      <c r="BG439" s="1" t="s">
        <v>2154</v>
      </c>
      <c r="BI439" s="1" t="s">
        <v>112</v>
      </c>
      <c r="BJ439" s="1" t="s">
        <v>112</v>
      </c>
      <c r="BK439" s="1" t="s">
        <v>112</v>
      </c>
      <c r="BL439" s="1" t="s">
        <v>161</v>
      </c>
      <c r="BM439" s="1" t="s">
        <v>2155</v>
      </c>
      <c r="BQ439" s="1" t="s">
        <v>121</v>
      </c>
      <c r="BR439" s="1" t="s">
        <v>122</v>
      </c>
      <c r="BS439" s="1" t="s">
        <v>111</v>
      </c>
      <c r="BT439" s="34" t="s">
        <v>2156</v>
      </c>
      <c r="BU439" s="34" t="s">
        <v>2157</v>
      </c>
      <c r="BV439" s="9">
        <v>44343</v>
      </c>
      <c r="BW439" s="34" t="s">
        <v>2158</v>
      </c>
      <c r="BX439" s="2" t="s">
        <v>111</v>
      </c>
      <c r="BY439" s="2" t="s">
        <v>123</v>
      </c>
      <c r="BZ439" s="2" t="s">
        <v>124</v>
      </c>
      <c r="CA439" s="2">
        <v>1</v>
      </c>
      <c r="CB439" s="1" t="s">
        <v>143</v>
      </c>
      <c r="CC439" s="2" t="s">
        <v>126</v>
      </c>
      <c r="CD439" s="1" t="e">
        <f t="shared" si="216"/>
        <v>#VALUE!</v>
      </c>
      <c r="CE439" s="1" t="e">
        <f t="shared" si="217"/>
        <v>#VALUE!</v>
      </c>
      <c r="CF439" s="1" t="e">
        <f t="shared" si="193"/>
        <v>#VALUE!</v>
      </c>
      <c r="CG439" s="1" t="e">
        <f t="shared" si="194"/>
        <v>#VALUE!</v>
      </c>
      <c r="CH439" s="1" t="e">
        <f t="shared" si="195"/>
        <v>#VALUE!</v>
      </c>
      <c r="CI439" s="1" t="e">
        <f t="shared" si="196"/>
        <v>#VALUE!</v>
      </c>
      <c r="CJ439" s="1" t="e">
        <f t="shared" si="197"/>
        <v>#VALUE!</v>
      </c>
      <c r="CK439" s="1" t="e">
        <f t="shared" si="198"/>
        <v>#VALUE!</v>
      </c>
      <c r="CL439" s="1" t="e">
        <f t="shared" si="199"/>
        <v>#VALUE!</v>
      </c>
      <c r="CM439" s="1" t="e">
        <f t="shared" si="200"/>
        <v>#VALUE!</v>
      </c>
      <c r="CN439" s="1" t="e">
        <f t="shared" si="201"/>
        <v>#VALUE!</v>
      </c>
      <c r="CO439" s="2" t="b">
        <f t="shared" si="202"/>
        <v>1</v>
      </c>
      <c r="CP439" s="2" t="b">
        <f t="shared" si="203"/>
        <v>1</v>
      </c>
      <c r="CQ439" s="2" t="b">
        <f t="shared" si="204"/>
        <v>0</v>
      </c>
      <c r="CR439" s="6" t="str">
        <f t="shared" si="205"/>
        <v>Male</v>
      </c>
      <c r="CS439" s="7">
        <f t="shared" si="206"/>
        <v>0</v>
      </c>
      <c r="CT439" s="7">
        <f t="shared" si="207"/>
        <v>1</v>
      </c>
      <c r="CU439" s="7">
        <f t="shared" si="208"/>
        <v>0</v>
      </c>
      <c r="CV439" s="7">
        <f t="shared" si="209"/>
        <v>0</v>
      </c>
      <c r="CW439" s="7">
        <f t="shared" si="211"/>
        <v>0</v>
      </c>
      <c r="CX439" s="1" t="e">
        <f t="shared" si="212"/>
        <v>#VALUE!</v>
      </c>
      <c r="CY439" s="1" t="e">
        <f t="shared" si="213"/>
        <v>#VALUE!</v>
      </c>
      <c r="DG439" s="1" t="e">
        <f t="shared" si="218"/>
        <v>#VALUE!</v>
      </c>
    </row>
    <row r="440" spans="1:131" ht="275.5" x14ac:dyDescent="0.35">
      <c r="A440" s="2">
        <v>460</v>
      </c>
      <c r="B440" s="1" t="s">
        <v>13809</v>
      </c>
      <c r="C440" s="9">
        <v>44336</v>
      </c>
      <c r="D440" s="10" t="s">
        <v>13809</v>
      </c>
      <c r="E440" s="1" t="e">
        <f t="shared" si="219"/>
        <v>#VALUE!</v>
      </c>
      <c r="F440" s="1" t="s">
        <v>127</v>
      </c>
      <c r="G440" s="1" t="s">
        <v>13809</v>
      </c>
      <c r="H440" s="1" t="s">
        <v>13809</v>
      </c>
      <c r="I440" s="2" t="s">
        <v>183</v>
      </c>
      <c r="J440" s="2" t="s">
        <v>109</v>
      </c>
      <c r="K440" s="2" t="s">
        <v>13809</v>
      </c>
      <c r="L440" s="9">
        <v>44320</v>
      </c>
      <c r="M440" s="2" t="s">
        <v>109</v>
      </c>
      <c r="N440" s="2" t="s">
        <v>13809</v>
      </c>
      <c r="O440" s="2" t="s">
        <v>110</v>
      </c>
      <c r="P440" s="2" t="s">
        <v>111</v>
      </c>
      <c r="S440" s="2" t="s">
        <v>112</v>
      </c>
      <c r="T440" s="2" t="s">
        <v>112</v>
      </c>
      <c r="U440" s="2" t="b">
        <f t="shared" si="220"/>
        <v>1</v>
      </c>
      <c r="V440" s="2" t="s">
        <v>113</v>
      </c>
      <c r="W440" s="1" t="s">
        <v>112</v>
      </c>
      <c r="X440" s="1" t="s">
        <v>114</v>
      </c>
      <c r="Y440" s="2" t="s">
        <v>112</v>
      </c>
      <c r="Z440" s="2" t="s">
        <v>111</v>
      </c>
      <c r="AA440" s="2" t="s">
        <v>112</v>
      </c>
      <c r="AB440" s="2">
        <v>1</v>
      </c>
      <c r="AC440" s="1" t="s">
        <v>111</v>
      </c>
      <c r="AF440" s="1" t="s">
        <v>111</v>
      </c>
      <c r="AJ440" s="1" t="s">
        <v>115</v>
      </c>
      <c r="AK440" s="1" t="s">
        <v>1262</v>
      </c>
      <c r="AL440" s="1" t="s">
        <v>184</v>
      </c>
      <c r="AM440" s="1">
        <v>2</v>
      </c>
      <c r="AN440" s="1" t="s">
        <v>2159</v>
      </c>
      <c r="AO440" s="1" t="s">
        <v>130</v>
      </c>
      <c r="AS440" s="1" t="s">
        <v>140</v>
      </c>
      <c r="AT440" s="1" t="s">
        <v>112</v>
      </c>
      <c r="AU440" s="1" t="s">
        <v>132</v>
      </c>
      <c r="AZ440" s="1" t="s">
        <v>141</v>
      </c>
      <c r="BC440" s="1" t="s">
        <v>2160</v>
      </c>
      <c r="BG440" s="1" t="s">
        <v>2161</v>
      </c>
      <c r="BI440" s="1" t="s">
        <v>112</v>
      </c>
      <c r="BJ440" s="1" t="s">
        <v>112</v>
      </c>
      <c r="BK440" s="1" t="s">
        <v>112</v>
      </c>
      <c r="BL440" s="1" t="s">
        <v>2162</v>
      </c>
      <c r="BQ440" s="1" t="s">
        <v>121</v>
      </c>
      <c r="BR440" s="1" t="s">
        <v>122</v>
      </c>
      <c r="BS440" s="1" t="s">
        <v>112</v>
      </c>
      <c r="BU440" s="34" t="s">
        <v>2163</v>
      </c>
      <c r="BV440" s="9">
        <v>44343</v>
      </c>
      <c r="BW440" s="34" t="s">
        <v>14206</v>
      </c>
      <c r="BX440" s="2" t="s">
        <v>111</v>
      </c>
      <c r="BY440" s="2" t="s">
        <v>123</v>
      </c>
      <c r="BZ440" s="2" t="s">
        <v>124</v>
      </c>
      <c r="CA440" s="2">
        <v>2</v>
      </c>
      <c r="CB440" s="1" t="s">
        <v>308</v>
      </c>
      <c r="CC440" s="2" t="s">
        <v>126</v>
      </c>
      <c r="CD440" s="1" t="e">
        <f t="shared" si="216"/>
        <v>#VALUE!</v>
      </c>
      <c r="CE440" s="1" t="e">
        <f t="shared" si="217"/>
        <v>#VALUE!</v>
      </c>
      <c r="CF440" s="1" t="e">
        <f t="shared" si="193"/>
        <v>#VALUE!</v>
      </c>
      <c r="CG440" s="1" t="e">
        <f t="shared" si="194"/>
        <v>#VALUE!</v>
      </c>
      <c r="CH440" s="1" t="e">
        <f t="shared" si="195"/>
        <v>#VALUE!</v>
      </c>
      <c r="CI440" s="1" t="e">
        <f t="shared" si="196"/>
        <v>#VALUE!</v>
      </c>
      <c r="CJ440" s="1" t="e">
        <f t="shared" si="197"/>
        <v>#VALUE!</v>
      </c>
      <c r="CK440" s="1" t="e">
        <f t="shared" si="198"/>
        <v>#VALUE!</v>
      </c>
      <c r="CL440" s="1" t="e">
        <f t="shared" si="199"/>
        <v>#VALUE!</v>
      </c>
      <c r="CM440" s="1" t="e">
        <f t="shared" si="200"/>
        <v>#VALUE!</v>
      </c>
      <c r="CN440" s="1" t="e">
        <f t="shared" si="201"/>
        <v>#VALUE!</v>
      </c>
      <c r="CO440" s="2" t="b">
        <f t="shared" si="202"/>
        <v>1</v>
      </c>
      <c r="CP440" s="2" t="b">
        <f t="shared" si="203"/>
        <v>1</v>
      </c>
      <c r="CQ440" s="2" t="b">
        <f t="shared" si="204"/>
        <v>0</v>
      </c>
      <c r="CR440" s="6" t="str">
        <f t="shared" si="205"/>
        <v>Male</v>
      </c>
      <c r="CS440" s="7">
        <f t="shared" si="206"/>
        <v>1</v>
      </c>
      <c r="CT440" s="7">
        <f t="shared" si="207"/>
        <v>0</v>
      </c>
      <c r="CU440" s="7">
        <f t="shared" si="208"/>
        <v>0</v>
      </c>
      <c r="CV440" s="7">
        <f t="shared" si="209"/>
        <v>1</v>
      </c>
      <c r="CW440" s="7">
        <f t="shared" ref="CW440:CW471" si="221">COUNTIF(M440,"=*moderna*")</f>
        <v>0</v>
      </c>
      <c r="CX440" s="1" t="e">
        <f t="shared" ref="CX440:CX471" si="222">AND(E440&lt;30,NOT(E440="."),NOT(E440=""))</f>
        <v>#VALUE!</v>
      </c>
      <c r="CY440" s="1" t="e">
        <f t="shared" ref="CY440:CY471" si="223">AND(E440&gt;17,E440&lt;41,NOT(E440="."),NOT(E440=""))</f>
        <v>#VALUE!</v>
      </c>
      <c r="DG440" s="1" t="e">
        <f t="shared" si="218"/>
        <v>#VALUE!</v>
      </c>
    </row>
    <row r="441" spans="1:131" ht="29" x14ac:dyDescent="0.35">
      <c r="A441" s="2">
        <v>177</v>
      </c>
      <c r="B441" s="1" t="s">
        <v>13809</v>
      </c>
      <c r="C441" s="9">
        <v>44336</v>
      </c>
      <c r="D441" s="10" t="s">
        <v>13809</v>
      </c>
      <c r="E441" s="1" t="e">
        <f t="shared" si="219"/>
        <v>#VALUE!</v>
      </c>
      <c r="F441" s="1" t="s">
        <v>127</v>
      </c>
      <c r="G441" s="1" t="s">
        <v>13809</v>
      </c>
      <c r="H441" s="1" t="s">
        <v>13809</v>
      </c>
      <c r="I441" s="9">
        <v>44301</v>
      </c>
      <c r="J441" s="2" t="s">
        <v>128</v>
      </c>
      <c r="K441" s="2" t="s">
        <v>13809</v>
      </c>
      <c r="L441" s="9">
        <v>44330</v>
      </c>
      <c r="M441" s="2" t="s">
        <v>128</v>
      </c>
      <c r="N441" s="2" t="s">
        <v>13809</v>
      </c>
      <c r="O441" s="2" t="s">
        <v>110</v>
      </c>
      <c r="P441" s="2" t="s">
        <v>111</v>
      </c>
      <c r="S441" s="2" t="s">
        <v>112</v>
      </c>
      <c r="T441" s="2" t="s">
        <v>111</v>
      </c>
      <c r="U441" s="2" t="b">
        <f t="shared" si="220"/>
        <v>1</v>
      </c>
      <c r="V441" s="2" t="s">
        <v>113</v>
      </c>
      <c r="W441" s="1" t="s">
        <v>112</v>
      </c>
      <c r="X441" s="1" t="s">
        <v>114</v>
      </c>
      <c r="Y441" s="2" t="s">
        <v>112</v>
      </c>
      <c r="Z441" s="2" t="s">
        <v>111</v>
      </c>
      <c r="AA441" s="2" t="s">
        <v>112</v>
      </c>
      <c r="AB441" s="2">
        <v>1</v>
      </c>
      <c r="AC441" s="1" t="s">
        <v>111</v>
      </c>
      <c r="AF441" s="1" t="s">
        <v>111</v>
      </c>
      <c r="AJ441" s="1" t="s">
        <v>115</v>
      </c>
      <c r="AK441" s="1" t="s">
        <v>194</v>
      </c>
      <c r="AN441" s="1" t="s">
        <v>2164</v>
      </c>
      <c r="AO441" s="1" t="s">
        <v>117</v>
      </c>
      <c r="AS441" s="1" t="s">
        <v>140</v>
      </c>
      <c r="AT441" s="1" t="s">
        <v>112</v>
      </c>
      <c r="AU441" s="1" t="s">
        <v>132</v>
      </c>
      <c r="AZ441" s="1" t="s">
        <v>310</v>
      </c>
      <c r="BA441" s="1" t="s">
        <v>2165</v>
      </c>
      <c r="BE441" s="1" t="s">
        <v>2166</v>
      </c>
      <c r="BG441" s="1" t="s">
        <v>2167</v>
      </c>
      <c r="BI441" s="1" t="s">
        <v>112</v>
      </c>
      <c r="BJ441" s="1" t="s">
        <v>112</v>
      </c>
      <c r="BK441" s="1" t="s">
        <v>112</v>
      </c>
      <c r="BL441" s="1" t="s">
        <v>142</v>
      </c>
      <c r="BQ441" s="1" t="s">
        <v>1153</v>
      </c>
      <c r="BR441" s="1" t="s">
        <v>122</v>
      </c>
      <c r="BS441" s="1" t="s">
        <v>112</v>
      </c>
      <c r="BV441" s="9">
        <v>44336</v>
      </c>
      <c r="BW441" s="34" t="s">
        <v>2168</v>
      </c>
      <c r="BX441" s="2" t="s">
        <v>111</v>
      </c>
      <c r="BY441" s="2" t="s">
        <v>123</v>
      </c>
      <c r="BZ441" s="2" t="s">
        <v>124</v>
      </c>
      <c r="CA441" s="2">
        <v>2</v>
      </c>
      <c r="CB441" s="1" t="s">
        <v>751</v>
      </c>
      <c r="CC441" s="2" t="s">
        <v>126</v>
      </c>
      <c r="CD441" s="1" t="e">
        <f t="shared" si="216"/>
        <v>#VALUE!</v>
      </c>
      <c r="CE441" s="1" t="e">
        <f t="shared" si="217"/>
        <v>#VALUE!</v>
      </c>
      <c r="CF441" s="1" t="e">
        <f t="shared" si="193"/>
        <v>#VALUE!</v>
      </c>
      <c r="CG441" s="1" t="e">
        <f t="shared" si="194"/>
        <v>#VALUE!</v>
      </c>
      <c r="CH441" s="1" t="e">
        <f t="shared" si="195"/>
        <v>#VALUE!</v>
      </c>
      <c r="CI441" s="1" t="e">
        <f t="shared" si="196"/>
        <v>#VALUE!</v>
      </c>
      <c r="CJ441" s="1" t="e">
        <f t="shared" si="197"/>
        <v>#VALUE!</v>
      </c>
      <c r="CK441" s="1" t="e">
        <f t="shared" si="198"/>
        <v>#VALUE!</v>
      </c>
      <c r="CL441" s="1" t="e">
        <f t="shared" si="199"/>
        <v>#VALUE!</v>
      </c>
      <c r="CM441" s="1" t="e">
        <f t="shared" si="200"/>
        <v>#VALUE!</v>
      </c>
      <c r="CN441" s="1" t="e">
        <f t="shared" si="201"/>
        <v>#VALUE!</v>
      </c>
      <c r="CO441" s="2" t="b">
        <f t="shared" si="202"/>
        <v>1</v>
      </c>
      <c r="CP441" s="2" t="b">
        <f t="shared" si="203"/>
        <v>1</v>
      </c>
      <c r="CQ441" s="2" t="b">
        <f t="shared" si="204"/>
        <v>0</v>
      </c>
      <c r="CR441" s="6" t="str">
        <f t="shared" si="205"/>
        <v>Male</v>
      </c>
      <c r="CS441" s="7">
        <f t="shared" si="206"/>
        <v>0</v>
      </c>
      <c r="CT441" s="7">
        <f t="shared" si="207"/>
        <v>1</v>
      </c>
      <c r="CU441" s="7">
        <f t="shared" si="208"/>
        <v>0</v>
      </c>
      <c r="CV441" s="7">
        <f t="shared" si="209"/>
        <v>0</v>
      </c>
      <c r="CW441" s="7">
        <f t="shared" si="221"/>
        <v>1</v>
      </c>
      <c r="CX441" s="1" t="e">
        <f t="shared" si="222"/>
        <v>#VALUE!</v>
      </c>
      <c r="CY441" s="1" t="e">
        <f t="shared" si="223"/>
        <v>#VALUE!</v>
      </c>
      <c r="DG441" s="1" t="e">
        <f t="shared" si="218"/>
        <v>#VALUE!</v>
      </c>
    </row>
    <row r="442" spans="1:131" ht="43.5" x14ac:dyDescent="0.35">
      <c r="A442" s="2">
        <v>194</v>
      </c>
      <c r="B442" s="1" t="s">
        <v>13809</v>
      </c>
      <c r="C442" s="9">
        <v>44336</v>
      </c>
      <c r="D442" s="10" t="s">
        <v>13809</v>
      </c>
      <c r="E442" s="1" t="e">
        <f t="shared" si="219"/>
        <v>#VALUE!</v>
      </c>
      <c r="F442" s="1" t="s">
        <v>127</v>
      </c>
      <c r="G442" s="1" t="s">
        <v>13809</v>
      </c>
      <c r="H442" s="1" t="s">
        <v>13809</v>
      </c>
      <c r="I442" s="9">
        <v>44310</v>
      </c>
      <c r="J442" s="2" t="s">
        <v>109</v>
      </c>
      <c r="K442" s="2" t="s">
        <v>13809</v>
      </c>
      <c r="L442" s="9">
        <v>44331</v>
      </c>
      <c r="M442" s="2" t="s">
        <v>109</v>
      </c>
      <c r="N442" s="2" t="s">
        <v>13809</v>
      </c>
      <c r="O442" s="2" t="s">
        <v>110</v>
      </c>
      <c r="P442" s="2" t="s">
        <v>111</v>
      </c>
      <c r="S442" s="2" t="s">
        <v>112</v>
      </c>
      <c r="T442" s="2" t="s">
        <v>111</v>
      </c>
      <c r="U442" s="2" t="b">
        <f t="shared" si="220"/>
        <v>1</v>
      </c>
      <c r="V442" s="2" t="s">
        <v>113</v>
      </c>
      <c r="W442" s="1" t="s">
        <v>112</v>
      </c>
      <c r="X442" s="1" t="s">
        <v>114</v>
      </c>
      <c r="Y442" s="2" t="s">
        <v>112</v>
      </c>
      <c r="Z442" s="2" t="s">
        <v>111</v>
      </c>
      <c r="AA442" s="2" t="s">
        <v>112</v>
      </c>
      <c r="AB442" s="2">
        <v>1</v>
      </c>
      <c r="AC442" s="1" t="s">
        <v>111</v>
      </c>
      <c r="AF442" s="1" t="s">
        <v>111</v>
      </c>
      <c r="AJ442" s="1" t="s">
        <v>115</v>
      </c>
      <c r="AK442" s="1" t="s">
        <v>1676</v>
      </c>
      <c r="AN442" s="1" t="s">
        <v>647</v>
      </c>
      <c r="AO442" s="1" t="s">
        <v>117</v>
      </c>
      <c r="AS442" s="1" t="s">
        <v>140</v>
      </c>
      <c r="AT442" s="1" t="s">
        <v>112</v>
      </c>
      <c r="AU442" s="1" t="s">
        <v>177</v>
      </c>
      <c r="AV442" s="1" t="s">
        <v>833</v>
      </c>
      <c r="AX442" s="1">
        <v>50.8</v>
      </c>
      <c r="AZ442" s="1" t="s">
        <v>697</v>
      </c>
      <c r="BA442" s="1">
        <v>19.420000000000002</v>
      </c>
      <c r="BC442" s="20">
        <v>23642</v>
      </c>
      <c r="BG442" s="1">
        <v>11.3</v>
      </c>
      <c r="BH442" s="1" t="s">
        <v>537</v>
      </c>
      <c r="BI442" s="1" t="s">
        <v>112</v>
      </c>
      <c r="BJ442" s="1" t="s">
        <v>112</v>
      </c>
      <c r="BK442" s="1" t="s">
        <v>112</v>
      </c>
      <c r="BL442" s="1" t="s">
        <v>142</v>
      </c>
      <c r="BQ442" s="1" t="s">
        <v>121</v>
      </c>
      <c r="BR442" s="1" t="s">
        <v>122</v>
      </c>
      <c r="BS442" s="1" t="s">
        <v>112</v>
      </c>
      <c r="BU442" s="34" t="s">
        <v>13852</v>
      </c>
      <c r="BV442" s="9">
        <v>44343</v>
      </c>
      <c r="BW442" s="34" t="s">
        <v>2169</v>
      </c>
      <c r="BX442" s="2" t="s">
        <v>111</v>
      </c>
      <c r="BY442" s="2" t="s">
        <v>123</v>
      </c>
      <c r="BZ442" s="2" t="s">
        <v>124</v>
      </c>
      <c r="CA442" s="2">
        <v>2</v>
      </c>
      <c r="CB442" s="1" t="s">
        <v>751</v>
      </c>
      <c r="CC442" s="2" t="s">
        <v>126</v>
      </c>
      <c r="CD442" s="1" t="e">
        <f t="shared" si="216"/>
        <v>#VALUE!</v>
      </c>
      <c r="CE442" s="1" t="e">
        <f t="shared" si="217"/>
        <v>#VALUE!</v>
      </c>
      <c r="CF442" s="1" t="e">
        <f t="shared" si="193"/>
        <v>#VALUE!</v>
      </c>
      <c r="CG442" s="1" t="e">
        <f t="shared" si="194"/>
        <v>#VALUE!</v>
      </c>
      <c r="CH442" s="1" t="e">
        <f t="shared" si="195"/>
        <v>#VALUE!</v>
      </c>
      <c r="CI442" s="1" t="e">
        <f t="shared" si="196"/>
        <v>#VALUE!</v>
      </c>
      <c r="CJ442" s="1" t="e">
        <f t="shared" si="197"/>
        <v>#VALUE!</v>
      </c>
      <c r="CK442" s="1" t="e">
        <f t="shared" si="198"/>
        <v>#VALUE!</v>
      </c>
      <c r="CL442" s="1" t="e">
        <f t="shared" si="199"/>
        <v>#VALUE!</v>
      </c>
      <c r="CM442" s="1" t="e">
        <f t="shared" si="200"/>
        <v>#VALUE!</v>
      </c>
      <c r="CN442" s="1" t="e">
        <f t="shared" si="201"/>
        <v>#VALUE!</v>
      </c>
      <c r="CO442" s="2" t="b">
        <f t="shared" si="202"/>
        <v>1</v>
      </c>
      <c r="CP442" s="2" t="b">
        <f t="shared" si="203"/>
        <v>1</v>
      </c>
      <c r="CQ442" s="2" t="b">
        <f t="shared" si="204"/>
        <v>0</v>
      </c>
      <c r="CR442" s="6" t="str">
        <f t="shared" si="205"/>
        <v>Male</v>
      </c>
      <c r="CS442" s="7">
        <f t="shared" si="206"/>
        <v>1</v>
      </c>
      <c r="CT442" s="7">
        <f t="shared" si="207"/>
        <v>0</v>
      </c>
      <c r="CU442" s="7">
        <f t="shared" si="208"/>
        <v>0</v>
      </c>
      <c r="CV442" s="7">
        <f t="shared" si="209"/>
        <v>1</v>
      </c>
      <c r="CW442" s="7">
        <f t="shared" si="221"/>
        <v>0</v>
      </c>
      <c r="CX442" s="1" t="e">
        <f t="shared" si="222"/>
        <v>#VALUE!</v>
      </c>
      <c r="CY442" s="1" t="e">
        <f t="shared" si="223"/>
        <v>#VALUE!</v>
      </c>
      <c r="DG442" s="1" t="e">
        <f t="shared" si="218"/>
        <v>#VALUE!</v>
      </c>
    </row>
    <row r="443" spans="1:131" x14ac:dyDescent="0.35">
      <c r="A443" s="2">
        <v>632</v>
      </c>
      <c r="B443" s="1" t="s">
        <v>13809</v>
      </c>
      <c r="C443" s="9">
        <v>44336</v>
      </c>
      <c r="D443" s="10" t="s">
        <v>13809</v>
      </c>
      <c r="E443" s="1" t="e">
        <f t="shared" si="219"/>
        <v>#VALUE!</v>
      </c>
      <c r="F443" s="1" t="s">
        <v>127</v>
      </c>
      <c r="G443" s="1" t="s">
        <v>13809</v>
      </c>
      <c r="H443" s="1" t="s">
        <v>13809</v>
      </c>
      <c r="I443" s="9">
        <v>44331</v>
      </c>
      <c r="J443" s="2" t="s">
        <v>109</v>
      </c>
      <c r="K443" s="2" t="s">
        <v>13809</v>
      </c>
      <c r="N443" s="2" t="s">
        <v>13809</v>
      </c>
      <c r="O443" s="2" t="s">
        <v>110</v>
      </c>
      <c r="P443" s="2" t="s">
        <v>111</v>
      </c>
      <c r="S443" s="2" t="s">
        <v>112</v>
      </c>
      <c r="T443" s="2" t="s">
        <v>111</v>
      </c>
      <c r="U443" s="2" t="b">
        <f t="shared" si="220"/>
        <v>1</v>
      </c>
      <c r="V443" s="2" t="s">
        <v>113</v>
      </c>
      <c r="W443" s="1" t="s">
        <v>112</v>
      </c>
      <c r="X443" s="1" t="s">
        <v>114</v>
      </c>
      <c r="Y443" s="2" t="s">
        <v>112</v>
      </c>
      <c r="Z443" s="2" t="s">
        <v>112</v>
      </c>
      <c r="AA443" s="2" t="s">
        <v>111</v>
      </c>
      <c r="AB443" s="2">
        <v>1</v>
      </c>
      <c r="AC443" s="1" t="s">
        <v>111</v>
      </c>
      <c r="AF443" s="1" t="s">
        <v>111</v>
      </c>
      <c r="AJ443" s="1" t="s">
        <v>115</v>
      </c>
      <c r="AK443" s="1" t="s">
        <v>129</v>
      </c>
      <c r="AO443" s="1" t="s">
        <v>117</v>
      </c>
      <c r="AS443" s="1" t="s">
        <v>140</v>
      </c>
      <c r="AT443" s="1" t="s">
        <v>112</v>
      </c>
      <c r="AU443" s="1" t="s">
        <v>238</v>
      </c>
      <c r="AX443" s="12">
        <v>0.67</v>
      </c>
      <c r="AZ443" s="1" t="s">
        <v>133</v>
      </c>
      <c r="BA443" s="1" t="s">
        <v>2170</v>
      </c>
      <c r="BE443" s="1" t="s">
        <v>2171</v>
      </c>
      <c r="BG443" s="1" t="s">
        <v>2172</v>
      </c>
      <c r="BH443" s="1" t="s">
        <v>2173</v>
      </c>
      <c r="BI443" s="1" t="s">
        <v>112</v>
      </c>
      <c r="BJ443" s="1" t="s">
        <v>112</v>
      </c>
      <c r="BK443" s="1" t="s">
        <v>111</v>
      </c>
      <c r="BQ443" s="1" t="s">
        <v>1153</v>
      </c>
      <c r="BR443" s="1" t="s">
        <v>122</v>
      </c>
      <c r="BS443" s="1" t="s">
        <v>112</v>
      </c>
      <c r="BU443" s="34" t="s">
        <v>13853</v>
      </c>
      <c r="BV443" s="9">
        <v>44343</v>
      </c>
      <c r="BW443" s="34" t="s">
        <v>2174</v>
      </c>
      <c r="BX443" s="2" t="s">
        <v>111</v>
      </c>
      <c r="BY443" s="2" t="s">
        <v>123</v>
      </c>
      <c r="BZ443" s="2" t="s">
        <v>124</v>
      </c>
      <c r="CA443" s="2">
        <v>1</v>
      </c>
      <c r="CB443" s="1" t="s">
        <v>751</v>
      </c>
      <c r="CC443" s="2" t="s">
        <v>126</v>
      </c>
      <c r="CD443" s="1" t="e">
        <f t="shared" si="216"/>
        <v>#VALUE!</v>
      </c>
      <c r="CE443" s="1" t="e">
        <f t="shared" si="217"/>
        <v>#VALUE!</v>
      </c>
      <c r="CF443" s="1" t="e">
        <f t="shared" si="193"/>
        <v>#VALUE!</v>
      </c>
      <c r="CG443" s="1" t="e">
        <f t="shared" si="194"/>
        <v>#VALUE!</v>
      </c>
      <c r="CH443" s="1" t="e">
        <f t="shared" si="195"/>
        <v>#VALUE!</v>
      </c>
      <c r="CI443" s="1" t="e">
        <f t="shared" si="196"/>
        <v>#VALUE!</v>
      </c>
      <c r="CJ443" s="1" t="e">
        <f t="shared" si="197"/>
        <v>#VALUE!</v>
      </c>
      <c r="CK443" s="1" t="e">
        <f t="shared" si="198"/>
        <v>#VALUE!</v>
      </c>
      <c r="CL443" s="1" t="e">
        <f t="shared" si="199"/>
        <v>#VALUE!</v>
      </c>
      <c r="CM443" s="1" t="e">
        <f t="shared" si="200"/>
        <v>#VALUE!</v>
      </c>
      <c r="CN443" s="1" t="e">
        <f t="shared" si="201"/>
        <v>#VALUE!</v>
      </c>
      <c r="CO443" s="2" t="b">
        <f t="shared" si="202"/>
        <v>1</v>
      </c>
      <c r="CP443" s="2" t="b">
        <f t="shared" si="203"/>
        <v>1</v>
      </c>
      <c r="CQ443" s="2" t="b">
        <f t="shared" si="204"/>
        <v>0</v>
      </c>
      <c r="CR443" s="6" t="str">
        <f t="shared" si="205"/>
        <v>Male</v>
      </c>
      <c r="CS443" s="7">
        <f t="shared" si="206"/>
        <v>1</v>
      </c>
      <c r="CT443" s="7">
        <f t="shared" si="207"/>
        <v>0</v>
      </c>
      <c r="CU443" s="7">
        <f t="shared" si="208"/>
        <v>0</v>
      </c>
      <c r="CV443" s="7">
        <f t="shared" si="209"/>
        <v>0</v>
      </c>
      <c r="CW443" s="7">
        <f t="shared" si="221"/>
        <v>0</v>
      </c>
      <c r="CX443" s="1" t="e">
        <f t="shared" si="222"/>
        <v>#VALUE!</v>
      </c>
      <c r="CY443" s="1" t="e">
        <f t="shared" si="223"/>
        <v>#VALUE!</v>
      </c>
      <c r="DG443" s="1" t="e">
        <f t="shared" si="218"/>
        <v>#VALUE!</v>
      </c>
    </row>
    <row r="444" spans="1:131" ht="58" x14ac:dyDescent="0.35">
      <c r="A444" s="2" t="s">
        <v>220</v>
      </c>
      <c r="B444" s="1" t="s">
        <v>13809</v>
      </c>
      <c r="C444" s="9">
        <v>44336</v>
      </c>
      <c r="D444" s="10" t="s">
        <v>13809</v>
      </c>
      <c r="E444" s="1" t="e">
        <f t="shared" si="219"/>
        <v>#VALUE!</v>
      </c>
      <c r="F444" s="1" t="s">
        <v>127</v>
      </c>
      <c r="G444" s="1" t="s">
        <v>13809</v>
      </c>
      <c r="H444" s="1" t="s">
        <v>13809</v>
      </c>
      <c r="I444" s="9">
        <v>44323</v>
      </c>
      <c r="J444" s="2" t="s">
        <v>109</v>
      </c>
      <c r="K444" s="2" t="s">
        <v>13809</v>
      </c>
      <c r="N444" s="2" t="s">
        <v>13809</v>
      </c>
      <c r="O444" s="2" t="s">
        <v>110</v>
      </c>
      <c r="P444" s="2" t="s">
        <v>111</v>
      </c>
      <c r="S444" s="2" t="s">
        <v>112</v>
      </c>
      <c r="T444" s="2" t="s">
        <v>111</v>
      </c>
      <c r="U444" s="2" t="b">
        <f t="shared" si="220"/>
        <v>1</v>
      </c>
      <c r="V444" s="2" t="s">
        <v>113</v>
      </c>
      <c r="W444" s="1" t="s">
        <v>112</v>
      </c>
      <c r="X444" s="1" t="s">
        <v>114</v>
      </c>
      <c r="Y444" s="2" t="s">
        <v>112</v>
      </c>
      <c r="Z444" s="2" t="s">
        <v>112</v>
      </c>
      <c r="AA444" s="2" t="s">
        <v>111</v>
      </c>
      <c r="AB444" s="2">
        <v>7</v>
      </c>
      <c r="AC444" s="1" t="s">
        <v>111</v>
      </c>
      <c r="AF444" s="1" t="s">
        <v>111</v>
      </c>
      <c r="AJ444" s="1" t="s">
        <v>115</v>
      </c>
      <c r="AK444" s="1" t="s">
        <v>349</v>
      </c>
      <c r="AN444" s="1" t="s">
        <v>2175</v>
      </c>
      <c r="AO444" s="1" t="s">
        <v>656</v>
      </c>
      <c r="AP444" s="1" t="s">
        <v>420</v>
      </c>
      <c r="AQ444" s="1" t="s">
        <v>2176</v>
      </c>
      <c r="AS444" s="1" t="s">
        <v>118</v>
      </c>
      <c r="AT444" s="1" t="s">
        <v>112</v>
      </c>
      <c r="AU444" s="1" t="s">
        <v>177</v>
      </c>
      <c r="AV444" s="1" t="s">
        <v>2177</v>
      </c>
      <c r="AX444" s="1">
        <v>22</v>
      </c>
      <c r="AZ444" s="1" t="s">
        <v>402</v>
      </c>
      <c r="BA444" s="1" t="s">
        <v>2178</v>
      </c>
      <c r="BE444" s="1" t="s">
        <v>2179</v>
      </c>
      <c r="BI444" s="1" t="s">
        <v>112</v>
      </c>
      <c r="BJ444" s="1" t="s">
        <v>112</v>
      </c>
      <c r="BK444" s="1" t="s">
        <v>112</v>
      </c>
      <c r="BL444" s="1" t="s">
        <v>2180</v>
      </c>
      <c r="BM444" s="1" t="s">
        <v>2181</v>
      </c>
      <c r="BQ444" s="1" t="s">
        <v>2182</v>
      </c>
      <c r="BU444" s="34" t="s">
        <v>2183</v>
      </c>
      <c r="BV444" s="9">
        <v>44343</v>
      </c>
      <c r="BW444" s="34" t="s">
        <v>2184</v>
      </c>
      <c r="BX444" s="2" t="s">
        <v>111</v>
      </c>
      <c r="BY444" s="2" t="s">
        <v>123</v>
      </c>
      <c r="BZ444" s="2" t="s">
        <v>124</v>
      </c>
      <c r="CA444" s="2">
        <v>1</v>
      </c>
      <c r="CB444" s="1" t="s">
        <v>751</v>
      </c>
      <c r="CC444" s="2" t="s">
        <v>126</v>
      </c>
      <c r="CD444" s="1" t="e">
        <f t="shared" si="216"/>
        <v>#VALUE!</v>
      </c>
      <c r="CE444" s="1" t="e">
        <f t="shared" si="217"/>
        <v>#VALUE!</v>
      </c>
      <c r="CF444" s="1" t="e">
        <f t="shared" si="193"/>
        <v>#VALUE!</v>
      </c>
      <c r="CG444" s="1" t="e">
        <f t="shared" si="194"/>
        <v>#VALUE!</v>
      </c>
      <c r="CH444" s="1" t="e">
        <f t="shared" si="195"/>
        <v>#VALUE!</v>
      </c>
      <c r="CI444" s="1" t="e">
        <f t="shared" si="196"/>
        <v>#VALUE!</v>
      </c>
      <c r="CJ444" s="1" t="e">
        <f t="shared" si="197"/>
        <v>#VALUE!</v>
      </c>
      <c r="CK444" s="1" t="e">
        <f t="shared" si="198"/>
        <v>#VALUE!</v>
      </c>
      <c r="CL444" s="1" t="e">
        <f t="shared" si="199"/>
        <v>#VALUE!</v>
      </c>
      <c r="CM444" s="1" t="e">
        <f t="shared" si="200"/>
        <v>#VALUE!</v>
      </c>
      <c r="CN444" s="1" t="e">
        <f t="shared" si="201"/>
        <v>#VALUE!</v>
      </c>
      <c r="CO444" s="2" t="b">
        <f t="shared" si="202"/>
        <v>0</v>
      </c>
      <c r="CP444" s="2" t="b">
        <f t="shared" si="203"/>
        <v>1</v>
      </c>
      <c r="CQ444" s="2" t="b">
        <f t="shared" si="204"/>
        <v>0</v>
      </c>
      <c r="CR444" s="6" t="str">
        <f t="shared" si="205"/>
        <v>Male</v>
      </c>
      <c r="CS444" s="7">
        <f t="shared" si="206"/>
        <v>1</v>
      </c>
      <c r="CT444" s="7">
        <f t="shared" si="207"/>
        <v>0</v>
      </c>
      <c r="CU444" s="7">
        <f t="shared" si="208"/>
        <v>0</v>
      </c>
      <c r="CV444" s="7">
        <f t="shared" si="209"/>
        <v>0</v>
      </c>
      <c r="CW444" s="7">
        <f t="shared" si="221"/>
        <v>0</v>
      </c>
      <c r="CX444" s="1" t="e">
        <f t="shared" si="222"/>
        <v>#VALUE!</v>
      </c>
      <c r="CY444" s="1" t="e">
        <f t="shared" si="223"/>
        <v>#VALUE!</v>
      </c>
      <c r="DG444" s="1" t="e">
        <f t="shared" si="218"/>
        <v>#VALUE!</v>
      </c>
    </row>
    <row r="445" spans="1:131" ht="188.5" x14ac:dyDescent="0.35">
      <c r="A445" s="2">
        <v>196</v>
      </c>
      <c r="B445" s="1" t="s">
        <v>13809</v>
      </c>
      <c r="C445" s="9">
        <v>44336</v>
      </c>
      <c r="D445" s="10" t="s">
        <v>13809</v>
      </c>
      <c r="E445" s="1" t="e">
        <f t="shared" si="219"/>
        <v>#VALUE!</v>
      </c>
      <c r="F445" s="1" t="s">
        <v>127</v>
      </c>
      <c r="G445" s="1" t="s">
        <v>13809</v>
      </c>
      <c r="H445" s="1" t="s">
        <v>13809</v>
      </c>
      <c r="I445" s="2" t="s">
        <v>183</v>
      </c>
      <c r="J445" s="2" t="s">
        <v>109</v>
      </c>
      <c r="K445" s="2" t="s">
        <v>13809</v>
      </c>
      <c r="L445" s="9">
        <v>44333</v>
      </c>
      <c r="M445" s="2" t="s">
        <v>109</v>
      </c>
      <c r="N445" s="2" t="s">
        <v>13809</v>
      </c>
      <c r="O445" s="2" t="s">
        <v>110</v>
      </c>
      <c r="P445" s="2" t="s">
        <v>111</v>
      </c>
      <c r="S445" s="2" t="s">
        <v>111</v>
      </c>
      <c r="T445" s="2" t="s">
        <v>112</v>
      </c>
      <c r="U445" s="2" t="b">
        <f t="shared" si="220"/>
        <v>1</v>
      </c>
      <c r="V445" s="2" t="s">
        <v>113</v>
      </c>
      <c r="W445" s="1" t="s">
        <v>112</v>
      </c>
      <c r="X445" s="1" t="s">
        <v>138</v>
      </c>
      <c r="Y445" s="2" t="s">
        <v>112</v>
      </c>
      <c r="Z445" s="2" t="s">
        <v>111</v>
      </c>
      <c r="AA445" s="2" t="s">
        <v>112</v>
      </c>
      <c r="AB445" s="2">
        <v>1</v>
      </c>
      <c r="AC445" s="1" t="s">
        <v>111</v>
      </c>
      <c r="AF445" s="1" t="s">
        <v>111</v>
      </c>
      <c r="AJ445" s="1" t="s">
        <v>115</v>
      </c>
      <c r="AK445" s="1" t="s">
        <v>1164</v>
      </c>
      <c r="AN445" s="1" t="s">
        <v>2185</v>
      </c>
      <c r="AO445" s="1" t="s">
        <v>130</v>
      </c>
      <c r="AS445" s="1" t="s">
        <v>118</v>
      </c>
      <c r="AT445" s="1" t="s">
        <v>112</v>
      </c>
      <c r="AU445" s="1" t="s">
        <v>132</v>
      </c>
      <c r="AZ445" s="1" t="s">
        <v>155</v>
      </c>
      <c r="BA445" s="1" t="s">
        <v>2186</v>
      </c>
      <c r="BI445" s="1" t="s">
        <v>112</v>
      </c>
      <c r="BJ445" s="1" t="s">
        <v>112</v>
      </c>
      <c r="BK445" s="1" t="s">
        <v>112</v>
      </c>
      <c r="BL445" s="1" t="s">
        <v>142</v>
      </c>
      <c r="BQ445" s="1" t="s">
        <v>121</v>
      </c>
      <c r="BR445" s="1" t="s">
        <v>122</v>
      </c>
      <c r="BS445" s="1" t="s">
        <v>112</v>
      </c>
      <c r="BU445" s="34" t="s">
        <v>2187</v>
      </c>
      <c r="BV445" s="9">
        <v>44342</v>
      </c>
      <c r="BW445" s="34" t="s">
        <v>14207</v>
      </c>
      <c r="BX445" s="2" t="s">
        <v>111</v>
      </c>
      <c r="BY445" s="2" t="s">
        <v>123</v>
      </c>
      <c r="BZ445" s="2" t="s">
        <v>124</v>
      </c>
      <c r="CA445" s="2">
        <v>2</v>
      </c>
      <c r="CB445" s="1" t="s">
        <v>258</v>
      </c>
      <c r="CC445" s="2" t="s">
        <v>126</v>
      </c>
      <c r="CD445" s="1" t="e">
        <f t="shared" si="216"/>
        <v>#VALUE!</v>
      </c>
      <c r="CE445" s="1" t="e">
        <f t="shared" si="217"/>
        <v>#VALUE!</v>
      </c>
      <c r="CF445" s="1" t="e">
        <f t="shared" si="193"/>
        <v>#VALUE!</v>
      </c>
      <c r="CG445" s="1" t="e">
        <f t="shared" si="194"/>
        <v>#VALUE!</v>
      </c>
      <c r="CH445" s="1" t="e">
        <f t="shared" si="195"/>
        <v>#VALUE!</v>
      </c>
      <c r="CI445" s="1" t="e">
        <f t="shared" si="196"/>
        <v>#VALUE!</v>
      </c>
      <c r="CJ445" s="1" t="e">
        <f t="shared" si="197"/>
        <v>#VALUE!</v>
      </c>
      <c r="CK445" s="1" t="e">
        <f t="shared" si="198"/>
        <v>#VALUE!</v>
      </c>
      <c r="CL445" s="1" t="e">
        <f t="shared" si="199"/>
        <v>#VALUE!</v>
      </c>
      <c r="CM445" s="1" t="e">
        <f t="shared" si="200"/>
        <v>#VALUE!</v>
      </c>
      <c r="CN445" s="1" t="e">
        <f t="shared" si="201"/>
        <v>#VALUE!</v>
      </c>
      <c r="CO445" s="2" t="b">
        <f t="shared" si="202"/>
        <v>1</v>
      </c>
      <c r="CP445" s="2" t="b">
        <f t="shared" si="203"/>
        <v>1</v>
      </c>
      <c r="CQ445" s="2" t="b">
        <f t="shared" si="204"/>
        <v>0</v>
      </c>
      <c r="CR445" s="6" t="str">
        <f t="shared" si="205"/>
        <v>Male</v>
      </c>
      <c r="CS445" s="7">
        <f t="shared" si="206"/>
        <v>1</v>
      </c>
      <c r="CT445" s="7">
        <f t="shared" si="207"/>
        <v>0</v>
      </c>
      <c r="CU445" s="7">
        <f t="shared" si="208"/>
        <v>0</v>
      </c>
      <c r="CV445" s="7">
        <f t="shared" si="209"/>
        <v>1</v>
      </c>
      <c r="CW445" s="7">
        <f t="shared" si="221"/>
        <v>0</v>
      </c>
      <c r="CX445" s="1" t="e">
        <f t="shared" si="222"/>
        <v>#VALUE!</v>
      </c>
      <c r="CY445" s="1" t="e">
        <f t="shared" si="223"/>
        <v>#VALUE!</v>
      </c>
      <c r="DB445" s="4"/>
      <c r="DC445" s="4"/>
      <c r="DD445" s="4"/>
      <c r="DG445" s="1" t="e">
        <f t="shared" si="218"/>
        <v>#VALUE!</v>
      </c>
    </row>
    <row r="446" spans="1:131" ht="101.5" x14ac:dyDescent="0.35">
      <c r="A446" s="2">
        <v>180</v>
      </c>
      <c r="B446" s="1" t="s">
        <v>13809</v>
      </c>
      <c r="C446" s="9">
        <v>44336</v>
      </c>
      <c r="D446" s="10" t="s">
        <v>13809</v>
      </c>
      <c r="E446" s="1" t="e">
        <f t="shared" si="219"/>
        <v>#VALUE!</v>
      </c>
      <c r="F446" s="1" t="s">
        <v>127</v>
      </c>
      <c r="G446" s="1" t="s">
        <v>13809</v>
      </c>
      <c r="H446" s="1" t="s">
        <v>13809</v>
      </c>
      <c r="I446" s="9">
        <v>44298</v>
      </c>
      <c r="J446" s="2" t="s">
        <v>109</v>
      </c>
      <c r="K446" s="2" t="s">
        <v>13809</v>
      </c>
      <c r="L446" s="9">
        <v>44332</v>
      </c>
      <c r="M446" s="2" t="s">
        <v>109</v>
      </c>
      <c r="N446" s="2" t="s">
        <v>13809</v>
      </c>
      <c r="O446" s="2" t="s">
        <v>110</v>
      </c>
      <c r="P446" s="2" t="s">
        <v>111</v>
      </c>
      <c r="S446" s="2" t="s">
        <v>111</v>
      </c>
      <c r="T446" s="2" t="s">
        <v>112</v>
      </c>
      <c r="U446" s="2" t="b">
        <f t="shared" si="220"/>
        <v>1</v>
      </c>
      <c r="V446" s="2" t="s">
        <v>113</v>
      </c>
      <c r="W446" s="1" t="s">
        <v>112</v>
      </c>
      <c r="X446" s="1" t="s">
        <v>110</v>
      </c>
      <c r="Y446" s="2" t="s">
        <v>112</v>
      </c>
      <c r="Z446" s="2" t="s">
        <v>111</v>
      </c>
      <c r="AA446" s="2" t="s">
        <v>112</v>
      </c>
      <c r="AB446" s="2">
        <v>1</v>
      </c>
      <c r="AC446" s="1" t="s">
        <v>111</v>
      </c>
      <c r="AF446" s="1" t="s">
        <v>111</v>
      </c>
      <c r="AJ446" s="1" t="s">
        <v>115</v>
      </c>
      <c r="AK446" s="1" t="s">
        <v>201</v>
      </c>
      <c r="AN446" s="1" t="s">
        <v>2188</v>
      </c>
      <c r="AO446" s="1" t="s">
        <v>117</v>
      </c>
      <c r="AS446" s="1" t="s">
        <v>118</v>
      </c>
      <c r="AT446" s="1" t="s">
        <v>112</v>
      </c>
      <c r="AZ446" s="1" t="s">
        <v>155</v>
      </c>
      <c r="BA446" s="1" t="s">
        <v>2189</v>
      </c>
      <c r="BI446" s="1" t="s">
        <v>112</v>
      </c>
      <c r="BJ446" s="1" t="s">
        <v>112</v>
      </c>
      <c r="BK446" s="1" t="s">
        <v>112</v>
      </c>
      <c r="BL446" s="1" t="s">
        <v>226</v>
      </c>
      <c r="BQ446" s="1" t="s">
        <v>121</v>
      </c>
      <c r="BR446" s="1" t="s">
        <v>122</v>
      </c>
      <c r="BS446" s="1" t="s">
        <v>112</v>
      </c>
      <c r="BU446" s="34" t="s">
        <v>2190</v>
      </c>
      <c r="BV446" s="9">
        <v>44343</v>
      </c>
      <c r="BW446" s="34" t="s">
        <v>14208</v>
      </c>
      <c r="BX446" s="2" t="s">
        <v>111</v>
      </c>
      <c r="BZ446" s="2" t="s">
        <v>124</v>
      </c>
      <c r="CA446" s="2">
        <v>2</v>
      </c>
      <c r="CB446" s="1" t="s">
        <v>751</v>
      </c>
      <c r="CC446" s="2" t="s">
        <v>126</v>
      </c>
      <c r="CD446" s="1" t="e">
        <f t="shared" si="216"/>
        <v>#VALUE!</v>
      </c>
      <c r="CE446" s="1" t="e">
        <f t="shared" si="217"/>
        <v>#VALUE!</v>
      </c>
      <c r="CF446" s="1" t="e">
        <f t="shared" si="193"/>
        <v>#VALUE!</v>
      </c>
      <c r="CG446" s="1" t="e">
        <f t="shared" si="194"/>
        <v>#VALUE!</v>
      </c>
      <c r="CH446" s="1" t="e">
        <f t="shared" si="195"/>
        <v>#VALUE!</v>
      </c>
      <c r="CI446" s="1" t="e">
        <f t="shared" si="196"/>
        <v>#VALUE!</v>
      </c>
      <c r="CJ446" s="1" t="e">
        <f t="shared" si="197"/>
        <v>#VALUE!</v>
      </c>
      <c r="CK446" s="1" t="e">
        <f t="shared" si="198"/>
        <v>#VALUE!</v>
      </c>
      <c r="CL446" s="1" t="e">
        <f t="shared" si="199"/>
        <v>#VALUE!</v>
      </c>
      <c r="CM446" s="1" t="e">
        <f t="shared" si="200"/>
        <v>#VALUE!</v>
      </c>
      <c r="CN446" s="1" t="e">
        <f t="shared" si="201"/>
        <v>#VALUE!</v>
      </c>
      <c r="CO446" s="2" t="b">
        <f t="shared" si="202"/>
        <v>1</v>
      </c>
      <c r="CP446" s="2" t="b">
        <f t="shared" si="203"/>
        <v>1</v>
      </c>
      <c r="CQ446" s="2" t="b">
        <f t="shared" si="204"/>
        <v>0</v>
      </c>
      <c r="CR446" s="6" t="str">
        <f t="shared" si="205"/>
        <v>Male</v>
      </c>
      <c r="CS446" s="7">
        <f t="shared" si="206"/>
        <v>1</v>
      </c>
      <c r="CT446" s="7">
        <f t="shared" si="207"/>
        <v>0</v>
      </c>
      <c r="CU446" s="7">
        <f t="shared" si="208"/>
        <v>0</v>
      </c>
      <c r="CV446" s="7">
        <f t="shared" si="209"/>
        <v>1</v>
      </c>
      <c r="CW446" s="7">
        <f t="shared" si="221"/>
        <v>0</v>
      </c>
      <c r="CX446" s="1" t="e">
        <f t="shared" si="222"/>
        <v>#VALUE!</v>
      </c>
      <c r="CY446" s="1" t="e">
        <f t="shared" si="223"/>
        <v>#VALUE!</v>
      </c>
      <c r="DG446" s="1" t="e">
        <f t="shared" si="218"/>
        <v>#VALUE!</v>
      </c>
    </row>
    <row r="447" spans="1:131" ht="58" x14ac:dyDescent="0.35">
      <c r="A447" s="2">
        <v>323</v>
      </c>
      <c r="B447" s="1" t="s">
        <v>13809</v>
      </c>
      <c r="C447" s="9">
        <v>44336</v>
      </c>
      <c r="D447" s="10" t="s">
        <v>13809</v>
      </c>
      <c r="E447" s="1" t="e">
        <f t="shared" si="219"/>
        <v>#VALUE!</v>
      </c>
      <c r="F447" s="1" t="s">
        <v>127</v>
      </c>
      <c r="G447" s="1" t="s">
        <v>13809</v>
      </c>
      <c r="H447" s="1" t="s">
        <v>13809</v>
      </c>
      <c r="I447" s="9">
        <v>44308</v>
      </c>
      <c r="J447" s="2" t="s">
        <v>109</v>
      </c>
      <c r="K447" s="2" t="s">
        <v>13809</v>
      </c>
      <c r="L447" s="9">
        <v>44329</v>
      </c>
      <c r="M447" s="2" t="s">
        <v>109</v>
      </c>
      <c r="N447" s="2" t="s">
        <v>13809</v>
      </c>
      <c r="O447" s="2" t="s">
        <v>110</v>
      </c>
      <c r="P447" s="2" t="s">
        <v>111</v>
      </c>
      <c r="S447" s="2" t="s">
        <v>111</v>
      </c>
      <c r="T447" s="2" t="s">
        <v>112</v>
      </c>
      <c r="U447" s="2" t="b">
        <f t="shared" si="220"/>
        <v>1</v>
      </c>
      <c r="V447" s="2" t="s">
        <v>113</v>
      </c>
      <c r="W447" s="1" t="s">
        <v>112</v>
      </c>
      <c r="X447" s="1" t="s">
        <v>110</v>
      </c>
      <c r="Y447" s="2" t="s">
        <v>112</v>
      </c>
      <c r="Z447" s="2" t="s">
        <v>111</v>
      </c>
      <c r="AA447" s="2" t="s">
        <v>112</v>
      </c>
      <c r="AB447" s="2">
        <v>1</v>
      </c>
      <c r="AC447" s="1" t="s">
        <v>111</v>
      </c>
      <c r="AF447" s="1" t="s">
        <v>111</v>
      </c>
      <c r="AK447" s="1" t="s">
        <v>831</v>
      </c>
      <c r="AO447" s="1" t="s">
        <v>117</v>
      </c>
      <c r="AS447" s="1" t="s">
        <v>118</v>
      </c>
      <c r="AT447" s="1" t="s">
        <v>112</v>
      </c>
      <c r="AZ447" s="1" t="s">
        <v>179</v>
      </c>
      <c r="BA447" s="1" t="s">
        <v>2191</v>
      </c>
      <c r="BG447" s="1" t="s">
        <v>368</v>
      </c>
      <c r="BI447" s="1" t="s">
        <v>112</v>
      </c>
      <c r="BJ447" s="1" t="s">
        <v>112</v>
      </c>
      <c r="BK447" s="1" t="s">
        <v>112</v>
      </c>
      <c r="BL447" s="1" t="s">
        <v>142</v>
      </c>
      <c r="BQ447" s="1" t="s">
        <v>121</v>
      </c>
      <c r="BR447" s="1" t="s">
        <v>122</v>
      </c>
      <c r="BS447" s="1" t="s">
        <v>111</v>
      </c>
      <c r="BT447" s="34" t="s">
        <v>2192</v>
      </c>
      <c r="BU447" s="34" t="s">
        <v>2193</v>
      </c>
      <c r="BV447" s="9">
        <v>44343</v>
      </c>
      <c r="BW447" s="34" t="s">
        <v>14209</v>
      </c>
      <c r="BX447" s="2" t="s">
        <v>111</v>
      </c>
      <c r="BZ447" s="2" t="s">
        <v>124</v>
      </c>
      <c r="CA447" s="2">
        <v>2</v>
      </c>
      <c r="CB447" s="1" t="s">
        <v>751</v>
      </c>
      <c r="CC447" s="2" t="s">
        <v>126</v>
      </c>
      <c r="CD447" s="1" t="e">
        <f t="shared" si="216"/>
        <v>#VALUE!</v>
      </c>
      <c r="CE447" s="1" t="e">
        <f t="shared" si="217"/>
        <v>#VALUE!</v>
      </c>
      <c r="CF447" s="1" t="e">
        <f t="shared" si="193"/>
        <v>#VALUE!</v>
      </c>
      <c r="CG447" s="1" t="e">
        <f t="shared" si="194"/>
        <v>#VALUE!</v>
      </c>
      <c r="CH447" s="1" t="e">
        <f t="shared" si="195"/>
        <v>#VALUE!</v>
      </c>
      <c r="CI447" s="1" t="e">
        <f t="shared" si="196"/>
        <v>#VALUE!</v>
      </c>
      <c r="CJ447" s="1" t="e">
        <f t="shared" si="197"/>
        <v>#VALUE!</v>
      </c>
      <c r="CK447" s="1" t="e">
        <f t="shared" si="198"/>
        <v>#VALUE!</v>
      </c>
      <c r="CL447" s="1" t="e">
        <f t="shared" si="199"/>
        <v>#VALUE!</v>
      </c>
      <c r="CM447" s="1" t="e">
        <f t="shared" si="200"/>
        <v>#VALUE!</v>
      </c>
      <c r="CN447" s="1" t="e">
        <f t="shared" si="201"/>
        <v>#VALUE!</v>
      </c>
      <c r="CO447" s="2" t="b">
        <f t="shared" si="202"/>
        <v>1</v>
      </c>
      <c r="CP447" s="2" t="b">
        <f t="shared" si="203"/>
        <v>1</v>
      </c>
      <c r="CQ447" s="2" t="b">
        <f t="shared" si="204"/>
        <v>0</v>
      </c>
      <c r="CR447" s="6" t="str">
        <f t="shared" si="205"/>
        <v>Male</v>
      </c>
      <c r="CS447" s="7">
        <f t="shared" si="206"/>
        <v>1</v>
      </c>
      <c r="CT447" s="7">
        <f t="shared" si="207"/>
        <v>0</v>
      </c>
      <c r="CU447" s="7">
        <f t="shared" si="208"/>
        <v>0</v>
      </c>
      <c r="CV447" s="7">
        <f t="shared" si="209"/>
        <v>1</v>
      </c>
      <c r="CW447" s="7">
        <f t="shared" si="221"/>
        <v>0</v>
      </c>
      <c r="CX447" s="1" t="e">
        <f t="shared" si="222"/>
        <v>#VALUE!</v>
      </c>
      <c r="CY447" s="1" t="e">
        <f t="shared" si="223"/>
        <v>#VALUE!</v>
      </c>
      <c r="DG447" s="1" t="e">
        <f t="shared" si="218"/>
        <v>#VALUE!</v>
      </c>
      <c r="DH447" s="4"/>
      <c r="DI447" s="4"/>
      <c r="DJ447" s="4"/>
      <c r="DK447" s="4"/>
      <c r="DL447" s="4"/>
      <c r="DM447" s="4"/>
      <c r="DN447" s="4"/>
      <c r="DO447" s="4"/>
      <c r="DP447" s="4"/>
      <c r="DQ447" s="4"/>
      <c r="DR447" s="4"/>
      <c r="DS447" s="4"/>
      <c r="DT447" s="4"/>
      <c r="DU447" s="4"/>
      <c r="DV447" s="4"/>
      <c r="DW447" s="4"/>
      <c r="DX447" s="4"/>
      <c r="DY447" s="4"/>
      <c r="DZ447" s="4"/>
      <c r="EA447" s="4"/>
    </row>
    <row r="448" spans="1:131" ht="203" x14ac:dyDescent="0.35">
      <c r="B448" s="1" t="s">
        <v>13809</v>
      </c>
      <c r="C448" s="9">
        <v>44337</v>
      </c>
      <c r="D448" s="10" t="s">
        <v>13809</v>
      </c>
      <c r="E448" s="1">
        <v>47</v>
      </c>
      <c r="F448" s="1" t="s">
        <v>127</v>
      </c>
      <c r="G448" s="1" t="s">
        <v>13809</v>
      </c>
      <c r="H448" s="1" t="s">
        <v>13809</v>
      </c>
      <c r="I448" s="2" t="s">
        <v>183</v>
      </c>
      <c r="J448" s="2" t="s">
        <v>128</v>
      </c>
      <c r="K448" s="2" t="s">
        <v>13809</v>
      </c>
      <c r="L448" s="9">
        <v>44329</v>
      </c>
      <c r="M448" s="2" t="s">
        <v>128</v>
      </c>
      <c r="N448" s="2" t="s">
        <v>13809</v>
      </c>
      <c r="O448" s="2" t="s">
        <v>110</v>
      </c>
      <c r="P448" s="2" t="s">
        <v>111</v>
      </c>
      <c r="S448" s="2" t="s">
        <v>112</v>
      </c>
      <c r="T448" s="2" t="s">
        <v>111</v>
      </c>
      <c r="U448" s="2" t="b">
        <v>1</v>
      </c>
      <c r="V448" s="2" t="s">
        <v>113</v>
      </c>
      <c r="W448" s="1" t="s">
        <v>112</v>
      </c>
      <c r="X448" s="1" t="s">
        <v>114</v>
      </c>
      <c r="Y448" s="2" t="s">
        <v>112</v>
      </c>
      <c r="Z448" s="2" t="s">
        <v>111</v>
      </c>
      <c r="AA448" s="2" t="s">
        <v>112</v>
      </c>
      <c r="AB448" s="2">
        <v>2</v>
      </c>
      <c r="AC448" s="1" t="s">
        <v>111</v>
      </c>
      <c r="AF448" s="1" t="s">
        <v>111</v>
      </c>
      <c r="AJ448" s="1" t="s">
        <v>115</v>
      </c>
      <c r="AK448" s="1" t="s">
        <v>116</v>
      </c>
      <c r="AN448" s="1" t="s">
        <v>2194</v>
      </c>
      <c r="AO448" s="1" t="s">
        <v>130</v>
      </c>
      <c r="AS448" s="1" t="s">
        <v>140</v>
      </c>
      <c r="AU448" s="1" t="s">
        <v>177</v>
      </c>
      <c r="AX448" s="1">
        <v>35</v>
      </c>
      <c r="AZ448" s="1" t="s">
        <v>299</v>
      </c>
      <c r="BA448" s="1" t="s">
        <v>2195</v>
      </c>
      <c r="BF448" s="1" t="s">
        <v>2196</v>
      </c>
      <c r="BJ448" s="1" t="s">
        <v>112</v>
      </c>
      <c r="BK448" s="1" t="s">
        <v>112</v>
      </c>
      <c r="BL448" s="1" t="s">
        <v>2197</v>
      </c>
      <c r="BM448" s="1" t="s">
        <v>2198</v>
      </c>
      <c r="BQ448" s="1" t="s">
        <v>121</v>
      </c>
      <c r="BR448" s="1" t="s">
        <v>122</v>
      </c>
      <c r="BS448" s="1" t="s">
        <v>111</v>
      </c>
      <c r="BT448" s="34" t="s">
        <v>2199</v>
      </c>
      <c r="BU448" s="34" t="s">
        <v>2200</v>
      </c>
      <c r="BV448" s="9">
        <v>44337</v>
      </c>
      <c r="BW448" s="34" t="s">
        <v>14210</v>
      </c>
      <c r="BY448" s="2" t="s">
        <v>136</v>
      </c>
      <c r="BZ448" s="2" t="s">
        <v>162</v>
      </c>
      <c r="CA448" s="2">
        <v>2</v>
      </c>
      <c r="CB448" s="1" t="s">
        <v>253</v>
      </c>
      <c r="CC448" s="2" t="s">
        <v>126</v>
      </c>
      <c r="CD448" s="1" t="b">
        <f t="shared" si="216"/>
        <v>0</v>
      </c>
      <c r="CE448" s="1" t="b">
        <f t="shared" si="217"/>
        <v>0</v>
      </c>
      <c r="CF448" s="1" t="b">
        <f t="shared" si="193"/>
        <v>0</v>
      </c>
      <c r="CG448" s="1" t="b">
        <f t="shared" si="194"/>
        <v>0</v>
      </c>
      <c r="CH448" s="1" t="b">
        <f t="shared" si="195"/>
        <v>0</v>
      </c>
      <c r="CI448" s="1" t="b">
        <f t="shared" si="196"/>
        <v>0</v>
      </c>
      <c r="CJ448" s="1" t="b">
        <f t="shared" si="197"/>
        <v>0</v>
      </c>
      <c r="CK448" s="1" t="b">
        <f t="shared" si="198"/>
        <v>0</v>
      </c>
      <c r="CL448" s="1" t="b">
        <f t="shared" si="199"/>
        <v>1</v>
      </c>
      <c r="CM448" s="1" t="b">
        <f t="shared" si="200"/>
        <v>0</v>
      </c>
      <c r="CN448" s="1" t="b">
        <f t="shared" si="201"/>
        <v>0</v>
      </c>
      <c r="CO448" s="2" t="b">
        <f t="shared" si="202"/>
        <v>1</v>
      </c>
      <c r="CP448" s="2" t="b">
        <f t="shared" si="203"/>
        <v>1</v>
      </c>
      <c r="CQ448" s="2" t="b">
        <f t="shared" si="204"/>
        <v>0</v>
      </c>
      <c r="CR448" s="6" t="str">
        <f t="shared" si="205"/>
        <v>Male</v>
      </c>
      <c r="CS448" s="7">
        <f t="shared" si="206"/>
        <v>0</v>
      </c>
      <c r="CT448" s="7">
        <f t="shared" si="207"/>
        <v>1</v>
      </c>
      <c r="CU448" s="7">
        <f t="shared" si="208"/>
        <v>0</v>
      </c>
      <c r="CV448" s="7">
        <f t="shared" si="209"/>
        <v>0</v>
      </c>
      <c r="CW448" s="7">
        <f t="shared" si="221"/>
        <v>1</v>
      </c>
      <c r="CX448" s="1" t="b">
        <f t="shared" si="222"/>
        <v>0</v>
      </c>
      <c r="CY448" s="1" t="b">
        <f t="shared" si="223"/>
        <v>0</v>
      </c>
      <c r="DG448" s="1" t="b">
        <f t="shared" si="218"/>
        <v>0</v>
      </c>
    </row>
    <row r="449" spans="1:111" ht="72.5" x14ac:dyDescent="0.35">
      <c r="B449" s="1" t="s">
        <v>13809</v>
      </c>
      <c r="C449" s="9">
        <v>44343</v>
      </c>
      <c r="D449" s="10" t="s">
        <v>13809</v>
      </c>
      <c r="E449" s="1">
        <v>47</v>
      </c>
      <c r="F449" s="1" t="s">
        <v>127</v>
      </c>
      <c r="G449" s="1" t="s">
        <v>13809</v>
      </c>
      <c r="H449" s="1" t="s">
        <v>13809</v>
      </c>
      <c r="I449" s="2" t="s">
        <v>183</v>
      </c>
      <c r="J449" s="2" t="s">
        <v>128</v>
      </c>
      <c r="K449" s="2" t="s">
        <v>13809</v>
      </c>
      <c r="L449" s="9">
        <v>44329</v>
      </c>
      <c r="M449" s="2" t="s">
        <v>128</v>
      </c>
      <c r="N449" s="2" t="s">
        <v>13809</v>
      </c>
      <c r="O449" s="2" t="s">
        <v>110</v>
      </c>
      <c r="P449" s="2" t="s">
        <v>111</v>
      </c>
      <c r="S449" s="2" t="s">
        <v>112</v>
      </c>
      <c r="T449" s="2" t="s">
        <v>111</v>
      </c>
      <c r="U449" s="2" t="b">
        <v>1</v>
      </c>
      <c r="V449" s="2" t="s">
        <v>113</v>
      </c>
      <c r="W449" s="1" t="s">
        <v>112</v>
      </c>
      <c r="X449" s="1" t="s">
        <v>114</v>
      </c>
      <c r="Y449" s="2" t="s">
        <v>112</v>
      </c>
      <c r="Z449" s="2" t="s">
        <v>111</v>
      </c>
      <c r="AA449" s="2" t="s">
        <v>112</v>
      </c>
      <c r="AB449" s="2">
        <v>2</v>
      </c>
      <c r="AC449" s="1" t="s">
        <v>111</v>
      </c>
      <c r="AF449" s="1" t="s">
        <v>111</v>
      </c>
      <c r="AJ449" s="1" t="s">
        <v>115</v>
      </c>
      <c r="AK449" s="1" t="s">
        <v>116</v>
      </c>
      <c r="AN449" s="1" t="s">
        <v>2201</v>
      </c>
      <c r="AO449" s="1" t="s">
        <v>130</v>
      </c>
      <c r="AS449" s="1" t="s">
        <v>140</v>
      </c>
      <c r="AU449" s="1" t="s">
        <v>177</v>
      </c>
      <c r="AX449" s="1">
        <v>35</v>
      </c>
      <c r="AZ449" s="1" t="s">
        <v>299</v>
      </c>
      <c r="BA449" s="1" t="s">
        <v>2202</v>
      </c>
      <c r="BF449" s="1" t="s">
        <v>2203</v>
      </c>
      <c r="BJ449" s="1" t="s">
        <v>112</v>
      </c>
      <c r="BK449" s="1" t="s">
        <v>112</v>
      </c>
      <c r="BL449" s="1" t="s">
        <v>241</v>
      </c>
      <c r="BM449" s="1" t="s">
        <v>2204</v>
      </c>
      <c r="BQ449" s="1" t="s">
        <v>121</v>
      </c>
      <c r="BR449" s="1" t="s">
        <v>122</v>
      </c>
      <c r="BS449" s="1" t="s">
        <v>112</v>
      </c>
      <c r="BU449" s="34" t="s">
        <v>2205</v>
      </c>
      <c r="BV449" s="9">
        <v>44343</v>
      </c>
      <c r="BW449" s="34" t="s">
        <v>2206</v>
      </c>
      <c r="BX449" s="2" t="s">
        <v>111</v>
      </c>
      <c r="BY449" s="2" t="s">
        <v>136</v>
      </c>
      <c r="BZ449" s="2" t="s">
        <v>124</v>
      </c>
      <c r="CA449" s="2">
        <v>2</v>
      </c>
      <c r="CB449" s="1" t="s">
        <v>253</v>
      </c>
      <c r="CC449" s="2" t="s">
        <v>126</v>
      </c>
      <c r="CD449" s="1" t="b">
        <f t="shared" si="216"/>
        <v>0</v>
      </c>
      <c r="CE449" s="1" t="b">
        <f t="shared" si="217"/>
        <v>0</v>
      </c>
      <c r="CF449" s="1" t="b">
        <f t="shared" si="193"/>
        <v>0</v>
      </c>
      <c r="CG449" s="1" t="b">
        <f t="shared" si="194"/>
        <v>0</v>
      </c>
      <c r="CH449" s="1" t="b">
        <f t="shared" si="195"/>
        <v>0</v>
      </c>
      <c r="CI449" s="1" t="b">
        <f t="shared" si="196"/>
        <v>0</v>
      </c>
      <c r="CJ449" s="1" t="b">
        <f t="shared" si="197"/>
        <v>0</v>
      </c>
      <c r="CK449" s="1" t="b">
        <f t="shared" si="198"/>
        <v>0</v>
      </c>
      <c r="CL449" s="1" t="b">
        <f t="shared" si="199"/>
        <v>1</v>
      </c>
      <c r="CM449" s="1" t="b">
        <f t="shared" si="200"/>
        <v>0</v>
      </c>
      <c r="CN449" s="1" t="b">
        <f t="shared" si="201"/>
        <v>0</v>
      </c>
      <c r="CO449" s="2" t="b">
        <f t="shared" si="202"/>
        <v>1</v>
      </c>
      <c r="CP449" s="2" t="b">
        <f t="shared" si="203"/>
        <v>1</v>
      </c>
      <c r="CQ449" s="2" t="b">
        <f t="shared" si="204"/>
        <v>0</v>
      </c>
      <c r="CR449" s="6" t="str">
        <f t="shared" si="205"/>
        <v>Male</v>
      </c>
      <c r="CS449" s="7">
        <f t="shared" si="206"/>
        <v>0</v>
      </c>
      <c r="CT449" s="7">
        <f t="shared" si="207"/>
        <v>1</v>
      </c>
      <c r="CU449" s="7">
        <f t="shared" si="208"/>
        <v>0</v>
      </c>
      <c r="CV449" s="7">
        <f t="shared" si="209"/>
        <v>0</v>
      </c>
      <c r="CW449" s="7">
        <f t="shared" si="221"/>
        <v>1</v>
      </c>
      <c r="CX449" s="1" t="b">
        <f t="shared" si="222"/>
        <v>0</v>
      </c>
      <c r="CY449" s="1" t="b">
        <f t="shared" si="223"/>
        <v>0</v>
      </c>
      <c r="DG449" s="1" t="b">
        <f t="shared" si="218"/>
        <v>0</v>
      </c>
    </row>
    <row r="450" spans="1:111" ht="87" x14ac:dyDescent="0.35">
      <c r="A450" s="2">
        <v>181</v>
      </c>
      <c r="B450" s="1" t="s">
        <v>13809</v>
      </c>
      <c r="C450" s="9">
        <v>44337</v>
      </c>
      <c r="D450" s="10" t="s">
        <v>13809</v>
      </c>
      <c r="E450" s="1">
        <v>16</v>
      </c>
      <c r="F450" s="1" t="s">
        <v>127</v>
      </c>
      <c r="G450" s="1" t="s">
        <v>13809</v>
      </c>
      <c r="H450" s="1" t="s">
        <v>13809</v>
      </c>
      <c r="I450" s="9">
        <v>44311</v>
      </c>
      <c r="J450" s="2" t="s">
        <v>109</v>
      </c>
      <c r="K450" s="2" t="s">
        <v>13809</v>
      </c>
      <c r="L450" s="9">
        <v>44333</v>
      </c>
      <c r="M450" s="2" t="s">
        <v>109</v>
      </c>
      <c r="N450" s="2" t="s">
        <v>13809</v>
      </c>
      <c r="O450" s="2" t="s">
        <v>110</v>
      </c>
      <c r="P450" s="2" t="s">
        <v>111</v>
      </c>
      <c r="S450" s="2" t="s">
        <v>111</v>
      </c>
      <c r="T450" s="2" t="s">
        <v>112</v>
      </c>
      <c r="U450" s="2" t="b">
        <v>1</v>
      </c>
      <c r="V450" s="2" t="s">
        <v>113</v>
      </c>
      <c r="W450" s="1" t="s">
        <v>112</v>
      </c>
      <c r="X450" s="1" t="s">
        <v>114</v>
      </c>
      <c r="Y450" s="2" t="s">
        <v>112</v>
      </c>
      <c r="Z450" s="2" t="s">
        <v>111</v>
      </c>
      <c r="AA450" s="2" t="s">
        <v>112</v>
      </c>
      <c r="AB450" s="2">
        <v>2</v>
      </c>
      <c r="AC450" s="1" t="s">
        <v>111</v>
      </c>
      <c r="AF450" s="1" t="s">
        <v>111</v>
      </c>
      <c r="AJ450" s="1" t="s">
        <v>115</v>
      </c>
      <c r="AK450" s="1" t="s">
        <v>201</v>
      </c>
      <c r="AN450" s="1" t="s">
        <v>2207</v>
      </c>
      <c r="AO450" s="1" t="s">
        <v>117</v>
      </c>
      <c r="AS450" s="1" t="s">
        <v>118</v>
      </c>
      <c r="AU450" s="1" t="s">
        <v>132</v>
      </c>
      <c r="AZ450" s="1" t="s">
        <v>133</v>
      </c>
      <c r="BA450" s="1" t="s">
        <v>2208</v>
      </c>
      <c r="BE450" s="1" t="s">
        <v>2209</v>
      </c>
      <c r="BG450" s="1" t="s">
        <v>2210</v>
      </c>
      <c r="BH450" s="1" t="s">
        <v>2211</v>
      </c>
      <c r="BJ450" s="1" t="s">
        <v>112</v>
      </c>
      <c r="BK450" s="1" t="s">
        <v>112</v>
      </c>
      <c r="BL450" s="1" t="s">
        <v>142</v>
      </c>
      <c r="BQ450" s="1" t="s">
        <v>121</v>
      </c>
      <c r="BR450" s="1" t="s">
        <v>122</v>
      </c>
      <c r="BS450" s="1" t="s">
        <v>112</v>
      </c>
      <c r="BU450" s="34" t="s">
        <v>2212</v>
      </c>
      <c r="BV450" s="9">
        <v>44376</v>
      </c>
      <c r="BW450" s="34" t="s">
        <v>2213</v>
      </c>
      <c r="BX450" s="2" t="s">
        <v>112</v>
      </c>
      <c r="BY450" s="2" t="s">
        <v>156</v>
      </c>
      <c r="BZ450" s="2" t="s">
        <v>162</v>
      </c>
      <c r="CA450" s="2">
        <v>2</v>
      </c>
      <c r="CB450" s="1" t="s">
        <v>143</v>
      </c>
      <c r="CC450" s="2" t="s">
        <v>126</v>
      </c>
      <c r="CD450" s="1" t="b">
        <f t="shared" si="216"/>
        <v>1</v>
      </c>
      <c r="CE450" s="1" t="b">
        <f t="shared" si="217"/>
        <v>1</v>
      </c>
      <c r="CF450" s="1" t="b">
        <f t="shared" ref="CF450:CF513" si="224">AND(E450&gt;4,E450&lt;12,NOT(E450=""),NOT(E450="."))</f>
        <v>0</v>
      </c>
      <c r="CG450" s="1" t="b">
        <f t="shared" ref="CG450:CG513" si="225">AND(E450&gt;11,E450&lt;16,NOT(E450=""),NOT(E450="."))</f>
        <v>0</v>
      </c>
      <c r="CH450" s="1" t="b">
        <f t="shared" ref="CH450:CH513" si="226">AND(E450&gt;15,E450&lt;18)</f>
        <v>1</v>
      </c>
      <c r="CI450" s="1" t="b">
        <f t="shared" ref="CI450:CI513" si="227">AND(E450&gt;17,E450&lt;25)</f>
        <v>0</v>
      </c>
      <c r="CJ450" s="1" t="b">
        <f t="shared" ref="CJ450:CJ513" si="228">AND(E450&gt;24,E450&lt;30)</f>
        <v>0</v>
      </c>
      <c r="CK450" s="1" t="b">
        <f t="shared" ref="CK450:CK513" si="229">AND(E450&gt;29,E450&lt;40)</f>
        <v>0</v>
      </c>
      <c r="CL450" s="1" t="b">
        <f t="shared" ref="CL450:CL513" si="230">AND(E450&gt;39,E450&lt;50)</f>
        <v>0</v>
      </c>
      <c r="CM450" s="1" t="b">
        <f t="shared" ref="CM450:CM513" si="231">AND(E450&gt;49,E450&lt;65)</f>
        <v>0</v>
      </c>
      <c r="CN450" s="1" t="b">
        <f t="shared" ref="CN450:CN513" si="232">AND(E450&gt;64,NOT(E450="."),NOT(E450=""))</f>
        <v>0</v>
      </c>
      <c r="CO450" s="2" t="b">
        <f t="shared" ref="CO450:CO513" si="233">AND(AB450&lt;7,NOT(AB450="."),NOT(AB450=""))</f>
        <v>1</v>
      </c>
      <c r="CP450" s="2" t="b">
        <f t="shared" ref="CP450:CP513" si="234">AND(AB450&lt;8,NOT(AB450="."),NOT(AB450=""))</f>
        <v>1</v>
      </c>
      <c r="CQ450" s="2" t="b">
        <f t="shared" ref="CQ450:CQ513" si="235">AND(AB450&gt;7,AB450&lt;22,NOT(AB450=""),NOT(AB450="."))</f>
        <v>0</v>
      </c>
      <c r="CR450" s="6" t="str">
        <f t="shared" ref="CR450:CR513" si="236">F450</f>
        <v>Male</v>
      </c>
      <c r="CS450" s="7">
        <f t="shared" ref="CS450:CS513" si="237">COUNTIF(J450,"=*pfizer*")</f>
        <v>1</v>
      </c>
      <c r="CT450" s="7">
        <f t="shared" ref="CT450:CT513" si="238">COUNTIF(J450,"=*moderna*")</f>
        <v>0</v>
      </c>
      <c r="CU450" s="7">
        <f t="shared" ref="CU450:CU513" si="239">COUNTIF(J450,"=*janssen*")</f>
        <v>0</v>
      </c>
      <c r="CV450" s="7">
        <f t="shared" ref="CV450:CV513" si="240">COUNTIF(M450,"=*pfizer*")</f>
        <v>1</v>
      </c>
      <c r="CW450" s="7">
        <f t="shared" si="221"/>
        <v>0</v>
      </c>
      <c r="CX450" s="1" t="b">
        <f t="shared" si="222"/>
        <v>1</v>
      </c>
      <c r="CY450" s="1" t="b">
        <f t="shared" si="223"/>
        <v>0</v>
      </c>
      <c r="DG450" s="1" t="b">
        <f t="shared" si="218"/>
        <v>1</v>
      </c>
    </row>
    <row r="451" spans="1:111" x14ac:dyDescent="0.35">
      <c r="A451" s="2">
        <v>286</v>
      </c>
      <c r="B451" s="1" t="s">
        <v>13809</v>
      </c>
      <c r="C451" s="9">
        <v>44337</v>
      </c>
      <c r="D451" s="10" t="s">
        <v>13809</v>
      </c>
      <c r="E451" s="1" t="e">
        <f>ROUND((C451-D451)/365,0)</f>
        <v>#VALUE!</v>
      </c>
      <c r="F451" s="1" t="s">
        <v>127</v>
      </c>
      <c r="G451" s="1" t="s">
        <v>13809</v>
      </c>
      <c r="H451" s="1" t="s">
        <v>13809</v>
      </c>
      <c r="K451" s="2" t="s">
        <v>13809</v>
      </c>
      <c r="L451" s="9">
        <v>37028</v>
      </c>
      <c r="M451" s="2" t="s">
        <v>109</v>
      </c>
      <c r="N451" s="2" t="s">
        <v>13809</v>
      </c>
      <c r="O451" s="2" t="s">
        <v>110</v>
      </c>
      <c r="P451" s="2" t="s">
        <v>111</v>
      </c>
      <c r="S451" s="2" t="s">
        <v>112</v>
      </c>
      <c r="T451" s="2" t="s">
        <v>111</v>
      </c>
      <c r="U451" s="2" t="b">
        <f>OR(S451="yes",T451="yes")</f>
        <v>1</v>
      </c>
      <c r="V451" s="2" t="s">
        <v>113</v>
      </c>
      <c r="W451" s="1" t="s">
        <v>112</v>
      </c>
      <c r="X451" s="1" t="s">
        <v>114</v>
      </c>
      <c r="Y451" s="2" t="s">
        <v>112</v>
      </c>
      <c r="AA451" s="2" t="s">
        <v>112</v>
      </c>
      <c r="AB451" s="2">
        <v>3</v>
      </c>
      <c r="AC451" s="1" t="s">
        <v>111</v>
      </c>
      <c r="AF451" s="1" t="s">
        <v>111</v>
      </c>
      <c r="AJ451" s="1" t="s">
        <v>115</v>
      </c>
      <c r="AK451" s="1" t="s">
        <v>215</v>
      </c>
      <c r="AO451" s="1" t="s">
        <v>130</v>
      </c>
      <c r="AS451" s="1" t="s">
        <v>118</v>
      </c>
      <c r="AU451" s="1" t="s">
        <v>177</v>
      </c>
      <c r="AX451" s="1">
        <v>30</v>
      </c>
      <c r="AZ451" s="1" t="s">
        <v>2214</v>
      </c>
      <c r="BC451" s="1">
        <v>919</v>
      </c>
      <c r="BD451" s="1">
        <v>738</v>
      </c>
      <c r="BE451" s="1">
        <v>1058</v>
      </c>
      <c r="BI451" s="1" t="s">
        <v>112</v>
      </c>
      <c r="BJ451" s="1" t="s">
        <v>112</v>
      </c>
      <c r="BK451" s="1" t="s">
        <v>112</v>
      </c>
      <c r="BL451" s="1" t="s">
        <v>142</v>
      </c>
      <c r="BQ451" s="1" t="s">
        <v>121</v>
      </c>
      <c r="BR451" s="1" t="s">
        <v>122</v>
      </c>
      <c r="BS451" s="1" t="s">
        <v>112</v>
      </c>
      <c r="BU451" s="34" t="s">
        <v>2215</v>
      </c>
      <c r="BV451" s="9">
        <v>44340</v>
      </c>
      <c r="BX451" s="2" t="s">
        <v>111</v>
      </c>
      <c r="BY451" s="2" t="s">
        <v>136</v>
      </c>
      <c r="BZ451" s="2" t="s">
        <v>124</v>
      </c>
      <c r="CA451" s="2">
        <v>2</v>
      </c>
      <c r="CB451" s="1" t="s">
        <v>188</v>
      </c>
      <c r="CC451" s="2" t="s">
        <v>126</v>
      </c>
      <c r="CD451" s="1" t="e">
        <f t="shared" si="216"/>
        <v>#VALUE!</v>
      </c>
      <c r="CE451" s="1" t="e">
        <f t="shared" si="217"/>
        <v>#VALUE!</v>
      </c>
      <c r="CF451" s="1" t="e">
        <f t="shared" si="224"/>
        <v>#VALUE!</v>
      </c>
      <c r="CG451" s="1" t="e">
        <f t="shared" si="225"/>
        <v>#VALUE!</v>
      </c>
      <c r="CH451" s="1" t="e">
        <f t="shared" si="226"/>
        <v>#VALUE!</v>
      </c>
      <c r="CI451" s="1" t="e">
        <f t="shared" si="227"/>
        <v>#VALUE!</v>
      </c>
      <c r="CJ451" s="1" t="e">
        <f t="shared" si="228"/>
        <v>#VALUE!</v>
      </c>
      <c r="CK451" s="1" t="e">
        <f t="shared" si="229"/>
        <v>#VALUE!</v>
      </c>
      <c r="CL451" s="1" t="e">
        <f t="shared" si="230"/>
        <v>#VALUE!</v>
      </c>
      <c r="CM451" s="1" t="e">
        <f t="shared" si="231"/>
        <v>#VALUE!</v>
      </c>
      <c r="CN451" s="1" t="e">
        <f t="shared" si="232"/>
        <v>#VALUE!</v>
      </c>
      <c r="CO451" s="2" t="b">
        <f t="shared" si="233"/>
        <v>1</v>
      </c>
      <c r="CP451" s="2" t="b">
        <f t="shared" si="234"/>
        <v>1</v>
      </c>
      <c r="CQ451" s="2" t="b">
        <f t="shared" si="235"/>
        <v>0</v>
      </c>
      <c r="CR451" s="6" t="str">
        <f t="shared" si="236"/>
        <v>Male</v>
      </c>
      <c r="CS451" s="7">
        <f t="shared" si="237"/>
        <v>0</v>
      </c>
      <c r="CT451" s="7">
        <f t="shared" si="238"/>
        <v>0</v>
      </c>
      <c r="CU451" s="7">
        <f t="shared" si="239"/>
        <v>0</v>
      </c>
      <c r="CV451" s="7">
        <f t="shared" si="240"/>
        <v>1</v>
      </c>
      <c r="CW451" s="7">
        <f t="shared" si="221"/>
        <v>0</v>
      </c>
      <c r="CX451" s="1" t="e">
        <f t="shared" si="222"/>
        <v>#VALUE!</v>
      </c>
      <c r="CY451" s="1" t="e">
        <f t="shared" si="223"/>
        <v>#VALUE!</v>
      </c>
      <c r="DG451" s="1" t="e">
        <f t="shared" si="218"/>
        <v>#VALUE!</v>
      </c>
    </row>
    <row r="452" spans="1:111" ht="116" x14ac:dyDescent="0.35">
      <c r="A452" s="2" t="s">
        <v>220</v>
      </c>
      <c r="B452" s="1" t="s">
        <v>13809</v>
      </c>
      <c r="C452" s="9">
        <v>44337</v>
      </c>
      <c r="D452" s="10" t="s">
        <v>13809</v>
      </c>
      <c r="E452" s="1" t="e">
        <f>ROUND((C452-D452)/365,0)</f>
        <v>#VALUE!</v>
      </c>
      <c r="F452" s="1" t="s">
        <v>127</v>
      </c>
      <c r="G452" s="1" t="s">
        <v>13809</v>
      </c>
      <c r="H452" s="1" t="s">
        <v>13809</v>
      </c>
      <c r="I452" s="9">
        <v>44303</v>
      </c>
      <c r="J452" s="2" t="s">
        <v>109</v>
      </c>
      <c r="K452" s="2" t="s">
        <v>13809</v>
      </c>
      <c r="L452" s="9">
        <v>44324</v>
      </c>
      <c r="M452" s="2" t="s">
        <v>109</v>
      </c>
      <c r="N452" s="2" t="s">
        <v>13809</v>
      </c>
      <c r="O452" s="2" t="s">
        <v>110</v>
      </c>
      <c r="P452" s="2" t="s">
        <v>111</v>
      </c>
      <c r="S452" s="2" t="s">
        <v>112</v>
      </c>
      <c r="T452" s="2" t="s">
        <v>111</v>
      </c>
      <c r="U452" s="2" t="b">
        <f>OR(S452="yes",T452="yes")</f>
        <v>1</v>
      </c>
      <c r="V452" s="2" t="s">
        <v>113</v>
      </c>
      <c r="W452" s="1" t="s">
        <v>112</v>
      </c>
      <c r="X452" s="1" t="s">
        <v>138</v>
      </c>
      <c r="Y452" s="2" t="s">
        <v>112</v>
      </c>
      <c r="Z452" s="2" t="s">
        <v>111</v>
      </c>
      <c r="AA452" s="2" t="s">
        <v>112</v>
      </c>
      <c r="AB452" s="2">
        <v>1</v>
      </c>
      <c r="AC452" s="1" t="s">
        <v>112</v>
      </c>
      <c r="AD452" s="1" t="s">
        <v>192</v>
      </c>
      <c r="AE452" s="1" t="s">
        <v>2216</v>
      </c>
      <c r="AF452" s="1" t="s">
        <v>111</v>
      </c>
      <c r="AJ452" s="1" t="s">
        <v>115</v>
      </c>
      <c r="AK452" s="1" t="s">
        <v>2217</v>
      </c>
      <c r="AO452" s="1" t="s">
        <v>117</v>
      </c>
      <c r="AS452" s="1" t="s">
        <v>118</v>
      </c>
      <c r="AU452" s="1" t="s">
        <v>132</v>
      </c>
      <c r="AZ452" s="1" t="s">
        <v>155</v>
      </c>
      <c r="BA452" s="1" t="s">
        <v>2218</v>
      </c>
      <c r="BJ452" s="1" t="s">
        <v>111</v>
      </c>
      <c r="BN452" s="1" t="s">
        <v>112</v>
      </c>
      <c r="BO452" s="1" t="s">
        <v>148</v>
      </c>
      <c r="BP452" s="1" t="s">
        <v>2219</v>
      </c>
      <c r="BU452" s="34" t="s">
        <v>2220</v>
      </c>
      <c r="BV452" s="9">
        <v>44350</v>
      </c>
      <c r="BW452" s="34" t="s">
        <v>2221</v>
      </c>
      <c r="BX452" s="2" t="s">
        <v>111</v>
      </c>
      <c r="BY452" s="2" t="s">
        <v>174</v>
      </c>
      <c r="BZ452" s="2" t="s">
        <v>124</v>
      </c>
      <c r="CA452" s="2">
        <v>2</v>
      </c>
      <c r="CB452" s="1" t="s">
        <v>330</v>
      </c>
      <c r="CC452" s="2" t="s">
        <v>113</v>
      </c>
      <c r="CD452" s="1" t="e">
        <f t="shared" si="216"/>
        <v>#VALUE!</v>
      </c>
      <c r="CE452" s="1" t="e">
        <f t="shared" si="217"/>
        <v>#VALUE!</v>
      </c>
      <c r="CF452" s="1" t="e">
        <f t="shared" si="224"/>
        <v>#VALUE!</v>
      </c>
      <c r="CG452" s="1" t="e">
        <f t="shared" si="225"/>
        <v>#VALUE!</v>
      </c>
      <c r="CH452" s="1" t="e">
        <f t="shared" si="226"/>
        <v>#VALUE!</v>
      </c>
      <c r="CI452" s="1" t="e">
        <f t="shared" si="227"/>
        <v>#VALUE!</v>
      </c>
      <c r="CJ452" s="1" t="e">
        <f t="shared" si="228"/>
        <v>#VALUE!</v>
      </c>
      <c r="CK452" s="1" t="e">
        <f t="shared" si="229"/>
        <v>#VALUE!</v>
      </c>
      <c r="CL452" s="1" t="e">
        <f t="shared" si="230"/>
        <v>#VALUE!</v>
      </c>
      <c r="CM452" s="1" t="e">
        <f t="shared" si="231"/>
        <v>#VALUE!</v>
      </c>
      <c r="CN452" s="1" t="e">
        <f t="shared" si="232"/>
        <v>#VALUE!</v>
      </c>
      <c r="CO452" s="2" t="b">
        <f t="shared" si="233"/>
        <v>1</v>
      </c>
      <c r="CP452" s="2" t="b">
        <f t="shared" si="234"/>
        <v>1</v>
      </c>
      <c r="CQ452" s="2" t="b">
        <f t="shared" si="235"/>
        <v>0</v>
      </c>
      <c r="CR452" s="6" t="str">
        <f t="shared" si="236"/>
        <v>Male</v>
      </c>
      <c r="CS452" s="7">
        <f t="shared" si="237"/>
        <v>1</v>
      </c>
      <c r="CT452" s="7">
        <f t="shared" si="238"/>
        <v>0</v>
      </c>
      <c r="CU452" s="7">
        <f t="shared" si="239"/>
        <v>0</v>
      </c>
      <c r="CV452" s="7">
        <f t="shared" si="240"/>
        <v>1</v>
      </c>
      <c r="CW452" s="7">
        <f t="shared" si="221"/>
        <v>0</v>
      </c>
      <c r="CX452" s="1" t="e">
        <f t="shared" si="222"/>
        <v>#VALUE!</v>
      </c>
      <c r="CY452" s="1" t="e">
        <f t="shared" si="223"/>
        <v>#VALUE!</v>
      </c>
      <c r="DE452" s="4"/>
      <c r="DF452" s="4"/>
      <c r="DG452" s="1" t="e">
        <f t="shared" si="218"/>
        <v>#VALUE!</v>
      </c>
    </row>
    <row r="453" spans="1:111" ht="409.5" x14ac:dyDescent="0.35">
      <c r="B453" s="1" t="s">
        <v>13809</v>
      </c>
      <c r="C453" s="9">
        <v>44337</v>
      </c>
      <c r="D453" s="10" t="s">
        <v>13809</v>
      </c>
      <c r="E453" s="1">
        <v>19</v>
      </c>
      <c r="F453" s="1" t="s">
        <v>108</v>
      </c>
      <c r="G453" s="1" t="s">
        <v>13809</v>
      </c>
      <c r="H453" s="1" t="s">
        <v>13809</v>
      </c>
      <c r="I453" s="2" t="s">
        <v>183</v>
      </c>
      <c r="J453" s="2" t="s">
        <v>128</v>
      </c>
      <c r="K453" s="2" t="s">
        <v>13809</v>
      </c>
      <c r="L453" s="9">
        <v>44289</v>
      </c>
      <c r="M453" s="2" t="s">
        <v>128</v>
      </c>
      <c r="N453" s="2" t="s">
        <v>13809</v>
      </c>
      <c r="O453" s="2" t="s">
        <v>315</v>
      </c>
      <c r="P453" s="2" t="s">
        <v>111</v>
      </c>
      <c r="S453" s="2" t="s">
        <v>112</v>
      </c>
      <c r="T453" s="2" t="s">
        <v>111</v>
      </c>
      <c r="U453" s="2" t="b">
        <f>OR(S453="yes",T453="yes")</f>
        <v>1</v>
      </c>
      <c r="V453" s="2" t="s">
        <v>113</v>
      </c>
      <c r="W453" s="1" t="s">
        <v>112</v>
      </c>
      <c r="X453" s="1" t="s">
        <v>114</v>
      </c>
      <c r="Y453" s="2" t="s">
        <v>112</v>
      </c>
      <c r="Z453" s="2" t="s">
        <v>111</v>
      </c>
      <c r="AA453" s="2" t="s">
        <v>112</v>
      </c>
      <c r="AB453" s="2">
        <v>27</v>
      </c>
      <c r="AC453" s="1" t="s">
        <v>112</v>
      </c>
      <c r="AD453" s="1" t="s">
        <v>1090</v>
      </c>
      <c r="AE453" s="1" t="s">
        <v>2222</v>
      </c>
      <c r="AF453" s="1" t="s">
        <v>111</v>
      </c>
      <c r="AJ453" s="1" t="s">
        <v>115</v>
      </c>
      <c r="AK453" s="1" t="s">
        <v>291</v>
      </c>
      <c r="AN453" s="1" t="s">
        <v>2223</v>
      </c>
      <c r="AO453" s="1" t="s">
        <v>2224</v>
      </c>
      <c r="AS453" s="1" t="s">
        <v>118</v>
      </c>
      <c r="AU453" s="1" t="s">
        <v>869</v>
      </c>
      <c r="AX453" s="1">
        <v>37</v>
      </c>
      <c r="AZ453" s="1" t="s">
        <v>697</v>
      </c>
      <c r="BA453" s="20">
        <v>1676</v>
      </c>
      <c r="BC453" s="1">
        <v>55</v>
      </c>
      <c r="BG453" s="1" t="s">
        <v>2225</v>
      </c>
      <c r="BH453" s="1">
        <v>42</v>
      </c>
      <c r="BJ453" s="1" t="s">
        <v>112</v>
      </c>
      <c r="BK453" s="1" t="s">
        <v>112</v>
      </c>
      <c r="BL453" s="1" t="s">
        <v>2226</v>
      </c>
      <c r="BM453" s="1" t="s">
        <v>2227</v>
      </c>
      <c r="BQ453" s="1" t="s">
        <v>121</v>
      </c>
      <c r="BS453" s="1" t="s">
        <v>111</v>
      </c>
      <c r="BT453" s="34" t="s">
        <v>2228</v>
      </c>
      <c r="BU453" s="34" t="s">
        <v>2229</v>
      </c>
      <c r="BV453" s="9">
        <v>44358</v>
      </c>
      <c r="BW453" s="34" t="s">
        <v>2230</v>
      </c>
      <c r="BY453" s="2" t="s">
        <v>156</v>
      </c>
      <c r="BZ453" s="2" t="s">
        <v>124</v>
      </c>
      <c r="CA453" s="2">
        <v>1</v>
      </c>
      <c r="CB453" s="1" t="s">
        <v>1994</v>
      </c>
      <c r="CC453" s="2" t="s">
        <v>126</v>
      </c>
      <c r="CD453" s="1" t="b">
        <v>1</v>
      </c>
      <c r="CE453" s="1" t="b">
        <v>0</v>
      </c>
      <c r="CF453" s="1" t="b">
        <f t="shared" si="224"/>
        <v>0</v>
      </c>
      <c r="CG453" s="1" t="b">
        <f t="shared" si="225"/>
        <v>0</v>
      </c>
      <c r="CH453" s="1" t="b">
        <f t="shared" si="226"/>
        <v>0</v>
      </c>
      <c r="CI453" s="1" t="b">
        <f t="shared" si="227"/>
        <v>1</v>
      </c>
      <c r="CJ453" s="1" t="b">
        <f t="shared" si="228"/>
        <v>0</v>
      </c>
      <c r="CK453" s="1" t="b">
        <f t="shared" si="229"/>
        <v>0</v>
      </c>
      <c r="CL453" s="1" t="b">
        <f t="shared" si="230"/>
        <v>0</v>
      </c>
      <c r="CM453" s="1" t="b">
        <f t="shared" si="231"/>
        <v>0</v>
      </c>
      <c r="CN453" s="1" t="b">
        <f t="shared" si="232"/>
        <v>0</v>
      </c>
      <c r="CO453" s="2" t="b">
        <f t="shared" si="233"/>
        <v>0</v>
      </c>
      <c r="CP453" s="2" t="b">
        <f t="shared" si="234"/>
        <v>0</v>
      </c>
      <c r="CQ453" s="2" t="b">
        <f t="shared" si="235"/>
        <v>0</v>
      </c>
      <c r="CR453" s="6" t="str">
        <f t="shared" si="236"/>
        <v>Female</v>
      </c>
      <c r="CS453" s="7">
        <f t="shared" si="237"/>
        <v>0</v>
      </c>
      <c r="CT453" s="7">
        <f t="shared" si="238"/>
        <v>1</v>
      </c>
      <c r="CU453" s="7">
        <f t="shared" si="239"/>
        <v>0</v>
      </c>
      <c r="CV453" s="7">
        <f t="shared" si="240"/>
        <v>0</v>
      </c>
      <c r="CW453" s="7">
        <f t="shared" si="221"/>
        <v>1</v>
      </c>
      <c r="CX453" s="1" t="b">
        <f t="shared" si="222"/>
        <v>1</v>
      </c>
      <c r="CY453" s="1" t="b">
        <f t="shared" si="223"/>
        <v>1</v>
      </c>
      <c r="CZ453" s="2">
        <v>345</v>
      </c>
      <c r="DG453" s="1" t="b">
        <f t="shared" si="218"/>
        <v>0</v>
      </c>
    </row>
    <row r="454" spans="1:111" ht="101.5" x14ac:dyDescent="0.35">
      <c r="B454" s="1" t="s">
        <v>13809</v>
      </c>
      <c r="C454" s="9">
        <v>44337</v>
      </c>
      <c r="D454" s="10" t="s">
        <v>13809</v>
      </c>
      <c r="E454" s="1">
        <v>23</v>
      </c>
      <c r="F454" s="1" t="s">
        <v>108</v>
      </c>
      <c r="G454" s="1" t="s">
        <v>13809</v>
      </c>
      <c r="H454" s="1" t="s">
        <v>13809</v>
      </c>
      <c r="I454" s="2" t="s">
        <v>183</v>
      </c>
      <c r="K454" s="2" t="s">
        <v>13809</v>
      </c>
      <c r="L454" s="9">
        <v>44324</v>
      </c>
      <c r="M454" s="2" t="s">
        <v>109</v>
      </c>
      <c r="N454" s="2" t="s">
        <v>13809</v>
      </c>
      <c r="O454" s="2" t="s">
        <v>110</v>
      </c>
      <c r="P454" s="2" t="s">
        <v>111</v>
      </c>
      <c r="S454" s="2" t="s">
        <v>112</v>
      </c>
      <c r="T454" s="2" t="s">
        <v>111</v>
      </c>
      <c r="U454" s="2" t="b">
        <v>1</v>
      </c>
      <c r="V454" s="2" t="s">
        <v>113</v>
      </c>
      <c r="W454" s="1" t="s">
        <v>112</v>
      </c>
      <c r="X454" s="1" t="s">
        <v>114</v>
      </c>
      <c r="Y454" s="2" t="s">
        <v>112</v>
      </c>
      <c r="AA454" s="2" t="s">
        <v>112</v>
      </c>
      <c r="AB454" s="2">
        <v>4</v>
      </c>
      <c r="AC454" s="1" t="s">
        <v>111</v>
      </c>
      <c r="AF454" s="1" t="s">
        <v>111</v>
      </c>
      <c r="AJ454" s="1" t="s">
        <v>115</v>
      </c>
      <c r="AK454" s="1" t="s">
        <v>150</v>
      </c>
      <c r="AO454" s="1" t="s">
        <v>130</v>
      </c>
      <c r="AS454" s="1" t="s">
        <v>118</v>
      </c>
      <c r="AU454" s="1" t="s">
        <v>238</v>
      </c>
      <c r="AX454" s="1">
        <v>55</v>
      </c>
      <c r="AZ454" s="1" t="s">
        <v>254</v>
      </c>
      <c r="BC454" s="1" t="s">
        <v>2231</v>
      </c>
      <c r="BG454" s="1">
        <v>34</v>
      </c>
      <c r="BH454" s="1" t="s">
        <v>2232</v>
      </c>
      <c r="BJ454" s="1" t="s">
        <v>112</v>
      </c>
      <c r="BK454" s="1" t="s">
        <v>112</v>
      </c>
      <c r="BL454" s="1" t="s">
        <v>161</v>
      </c>
      <c r="BM454" s="1" t="s">
        <v>2233</v>
      </c>
      <c r="BQ454" s="1" t="s">
        <v>121</v>
      </c>
      <c r="BR454" s="1" t="s">
        <v>122</v>
      </c>
      <c r="BU454" s="34" t="s">
        <v>2234</v>
      </c>
      <c r="BV454" s="9">
        <v>44337</v>
      </c>
      <c r="BW454" s="34" t="s">
        <v>2235</v>
      </c>
      <c r="BY454" s="2" t="s">
        <v>123</v>
      </c>
      <c r="BZ454" s="2" t="s">
        <v>124</v>
      </c>
      <c r="CA454" s="2">
        <v>2</v>
      </c>
      <c r="CB454" s="1" t="s">
        <v>247</v>
      </c>
      <c r="CC454" s="2" t="s">
        <v>126</v>
      </c>
      <c r="CD454" s="1" t="b">
        <f t="shared" ref="CD454:CD485" si="241">AND(E454&lt;30,NOT(E454="."),NOT(E454=""))</f>
        <v>1</v>
      </c>
      <c r="CE454" s="1" t="b">
        <f t="shared" ref="CE454:CE485" si="242">AND(E454&lt;18,NOT(E454="."),NOT(E454=""))</f>
        <v>0</v>
      </c>
      <c r="CF454" s="1" t="b">
        <f t="shared" si="224"/>
        <v>0</v>
      </c>
      <c r="CG454" s="1" t="b">
        <f t="shared" si="225"/>
        <v>0</v>
      </c>
      <c r="CH454" s="1" t="b">
        <f t="shared" si="226"/>
        <v>0</v>
      </c>
      <c r="CI454" s="1" t="b">
        <f t="shared" si="227"/>
        <v>1</v>
      </c>
      <c r="CJ454" s="1" t="b">
        <f t="shared" si="228"/>
        <v>0</v>
      </c>
      <c r="CK454" s="1" t="b">
        <f t="shared" si="229"/>
        <v>0</v>
      </c>
      <c r="CL454" s="1" t="b">
        <f t="shared" si="230"/>
        <v>0</v>
      </c>
      <c r="CM454" s="1" t="b">
        <f t="shared" si="231"/>
        <v>0</v>
      </c>
      <c r="CN454" s="1" t="b">
        <f t="shared" si="232"/>
        <v>0</v>
      </c>
      <c r="CO454" s="2" t="b">
        <f t="shared" si="233"/>
        <v>1</v>
      </c>
      <c r="CP454" s="2" t="b">
        <f t="shared" si="234"/>
        <v>1</v>
      </c>
      <c r="CQ454" s="2" t="b">
        <f t="shared" si="235"/>
        <v>0</v>
      </c>
      <c r="CR454" s="6" t="str">
        <f t="shared" si="236"/>
        <v>Female</v>
      </c>
      <c r="CS454" s="7">
        <f t="shared" si="237"/>
        <v>0</v>
      </c>
      <c r="CT454" s="7">
        <f t="shared" si="238"/>
        <v>0</v>
      </c>
      <c r="CU454" s="7">
        <f t="shared" si="239"/>
        <v>0</v>
      </c>
      <c r="CV454" s="7">
        <f t="shared" si="240"/>
        <v>1</v>
      </c>
      <c r="CW454" s="7">
        <f t="shared" si="221"/>
        <v>0</v>
      </c>
      <c r="CX454" s="1" t="b">
        <f t="shared" si="222"/>
        <v>1</v>
      </c>
      <c r="CY454" s="1" t="b">
        <f t="shared" si="223"/>
        <v>1</v>
      </c>
      <c r="DG454" s="1" t="b">
        <f t="shared" si="218"/>
        <v>0</v>
      </c>
    </row>
    <row r="455" spans="1:111" ht="87" x14ac:dyDescent="0.35">
      <c r="B455" s="1" t="s">
        <v>13809</v>
      </c>
      <c r="C455" s="9">
        <v>44337</v>
      </c>
      <c r="D455" s="10" t="s">
        <v>13809</v>
      </c>
      <c r="E455" s="1">
        <v>62</v>
      </c>
      <c r="F455" s="1" t="s">
        <v>127</v>
      </c>
      <c r="G455" s="1" t="s">
        <v>13809</v>
      </c>
      <c r="H455" s="1" t="s">
        <v>13809</v>
      </c>
      <c r="I455" s="9">
        <v>44208</v>
      </c>
      <c r="J455" s="2" t="s">
        <v>128</v>
      </c>
      <c r="K455" s="2" t="s">
        <v>13809</v>
      </c>
      <c r="L455" s="9">
        <v>44236</v>
      </c>
      <c r="M455" s="2" t="s">
        <v>128</v>
      </c>
      <c r="N455" s="2" t="s">
        <v>13809</v>
      </c>
      <c r="O455" s="2" t="s">
        <v>110</v>
      </c>
      <c r="P455" s="2" t="s">
        <v>111</v>
      </c>
      <c r="S455" s="2" t="s">
        <v>111</v>
      </c>
      <c r="T455" s="2" t="s">
        <v>112</v>
      </c>
      <c r="U455" s="2" t="b">
        <v>1</v>
      </c>
      <c r="V455" s="2" t="s">
        <v>126</v>
      </c>
      <c r="W455" s="1" t="s">
        <v>112</v>
      </c>
      <c r="X455" s="1" t="s">
        <v>138</v>
      </c>
      <c r="Y455" s="2" t="s">
        <v>111</v>
      </c>
      <c r="AF455" s="1" t="s">
        <v>111</v>
      </c>
      <c r="AJ455" s="1" t="s">
        <v>115</v>
      </c>
      <c r="AK455" s="1" t="s">
        <v>215</v>
      </c>
      <c r="AO455" s="1" t="s">
        <v>117</v>
      </c>
      <c r="AU455" s="1" t="s">
        <v>132</v>
      </c>
      <c r="AZ455" s="1" t="s">
        <v>402</v>
      </c>
      <c r="BA455" s="1" t="s">
        <v>884</v>
      </c>
      <c r="BE455" s="1" t="s">
        <v>884</v>
      </c>
      <c r="BJ455" s="1" t="s">
        <v>111</v>
      </c>
      <c r="BN455" s="1" t="s">
        <v>112</v>
      </c>
      <c r="BO455" s="1" t="s">
        <v>148</v>
      </c>
      <c r="BP455" s="1" t="s">
        <v>2236</v>
      </c>
      <c r="BU455" s="34" t="s">
        <v>2237</v>
      </c>
      <c r="BV455" s="9">
        <v>44328</v>
      </c>
      <c r="BW455" s="34" t="s">
        <v>14211</v>
      </c>
      <c r="BX455" s="2" t="s">
        <v>111</v>
      </c>
      <c r="BY455" s="2" t="s">
        <v>153</v>
      </c>
      <c r="BZ455" s="2" t="s">
        <v>124</v>
      </c>
      <c r="CA455" s="2">
        <v>2</v>
      </c>
      <c r="CB455" s="1" t="s">
        <v>247</v>
      </c>
      <c r="CD455" s="1" t="b">
        <f t="shared" si="241"/>
        <v>0</v>
      </c>
      <c r="CE455" s="1" t="b">
        <f t="shared" si="242"/>
        <v>0</v>
      </c>
      <c r="CF455" s="1" t="b">
        <f t="shared" si="224"/>
        <v>0</v>
      </c>
      <c r="CG455" s="1" t="b">
        <f t="shared" si="225"/>
        <v>0</v>
      </c>
      <c r="CH455" s="1" t="b">
        <f t="shared" si="226"/>
        <v>0</v>
      </c>
      <c r="CI455" s="1" t="b">
        <f t="shared" si="227"/>
        <v>0</v>
      </c>
      <c r="CJ455" s="1" t="b">
        <f t="shared" si="228"/>
        <v>0</v>
      </c>
      <c r="CK455" s="1" t="b">
        <f t="shared" si="229"/>
        <v>0</v>
      </c>
      <c r="CL455" s="1" t="b">
        <f t="shared" si="230"/>
        <v>0</v>
      </c>
      <c r="CM455" s="1" t="b">
        <f t="shared" si="231"/>
        <v>1</v>
      </c>
      <c r="CN455" s="1" t="b">
        <f t="shared" si="232"/>
        <v>0</v>
      </c>
      <c r="CO455" s="2" t="b">
        <f t="shared" si="233"/>
        <v>0</v>
      </c>
      <c r="CP455" s="2" t="b">
        <f t="shared" si="234"/>
        <v>0</v>
      </c>
      <c r="CQ455" s="2" t="b">
        <f t="shared" si="235"/>
        <v>0</v>
      </c>
      <c r="CR455" s="6" t="str">
        <f t="shared" si="236"/>
        <v>Male</v>
      </c>
      <c r="CS455" s="7">
        <f t="shared" si="237"/>
        <v>0</v>
      </c>
      <c r="CT455" s="7">
        <f t="shared" si="238"/>
        <v>1</v>
      </c>
      <c r="CU455" s="7">
        <f t="shared" si="239"/>
        <v>0</v>
      </c>
      <c r="CV455" s="7">
        <f t="shared" si="240"/>
        <v>0</v>
      </c>
      <c r="CW455" s="7">
        <f t="shared" si="221"/>
        <v>1</v>
      </c>
      <c r="CX455" s="1" t="b">
        <f t="shared" si="222"/>
        <v>0</v>
      </c>
      <c r="CY455" s="1" t="b">
        <f t="shared" si="223"/>
        <v>0</v>
      </c>
      <c r="DG455" s="1" t="b">
        <f t="shared" si="218"/>
        <v>0</v>
      </c>
    </row>
    <row r="456" spans="1:111" ht="29" x14ac:dyDescent="0.35">
      <c r="A456" s="2" t="s">
        <v>220</v>
      </c>
      <c r="B456" s="1" t="s">
        <v>13809</v>
      </c>
      <c r="C456" s="9">
        <v>44337</v>
      </c>
      <c r="D456" s="10" t="s">
        <v>13809</v>
      </c>
      <c r="E456" s="1">
        <v>18</v>
      </c>
      <c r="F456" s="1" t="s">
        <v>127</v>
      </c>
      <c r="G456" s="1" t="s">
        <v>13809</v>
      </c>
      <c r="H456" s="1" t="s">
        <v>13809</v>
      </c>
      <c r="I456" s="2" t="s">
        <v>183</v>
      </c>
      <c r="J456" s="2" t="s">
        <v>109</v>
      </c>
      <c r="K456" s="2" t="s">
        <v>13809</v>
      </c>
      <c r="L456" s="9">
        <v>44300</v>
      </c>
      <c r="M456" s="2" t="s">
        <v>109</v>
      </c>
      <c r="N456" s="2" t="s">
        <v>13809</v>
      </c>
      <c r="O456" s="2" t="s">
        <v>110</v>
      </c>
      <c r="P456" s="2" t="s">
        <v>111</v>
      </c>
      <c r="S456" s="2" t="s">
        <v>112</v>
      </c>
      <c r="T456" s="2" t="s">
        <v>111</v>
      </c>
      <c r="U456" s="2" t="b">
        <v>1</v>
      </c>
      <c r="V456" s="2" t="s">
        <v>113</v>
      </c>
      <c r="W456" s="1" t="s">
        <v>112</v>
      </c>
      <c r="X456" s="1" t="s">
        <v>110</v>
      </c>
      <c r="Y456" s="2" t="s">
        <v>112</v>
      </c>
      <c r="Z456" s="2" t="s">
        <v>111</v>
      </c>
      <c r="AA456" s="2" t="s">
        <v>112</v>
      </c>
      <c r="AB456" s="2">
        <v>3</v>
      </c>
      <c r="AC456" s="1" t="s">
        <v>111</v>
      </c>
      <c r="AF456" s="1" t="s">
        <v>111</v>
      </c>
      <c r="AJ456" s="1" t="s">
        <v>115</v>
      </c>
      <c r="AK456" s="1" t="s">
        <v>294</v>
      </c>
      <c r="AN456" s="1" t="s">
        <v>2238</v>
      </c>
      <c r="AO456" s="1" t="s">
        <v>117</v>
      </c>
      <c r="AS456" s="1" t="s">
        <v>118</v>
      </c>
      <c r="AU456" s="1" t="s">
        <v>132</v>
      </c>
      <c r="AZ456" s="1" t="s">
        <v>414</v>
      </c>
      <c r="BA456" s="1" t="s">
        <v>2239</v>
      </c>
      <c r="BH456" s="1" t="s">
        <v>2240</v>
      </c>
      <c r="BJ456" s="1" t="s">
        <v>112</v>
      </c>
      <c r="BK456" s="1" t="s">
        <v>112</v>
      </c>
      <c r="BL456" s="1" t="s">
        <v>142</v>
      </c>
      <c r="BQ456" s="1" t="s">
        <v>121</v>
      </c>
      <c r="BR456" s="1" t="s">
        <v>122</v>
      </c>
      <c r="BS456" s="1" t="s">
        <v>112</v>
      </c>
      <c r="BU456" s="34" t="s">
        <v>2241</v>
      </c>
      <c r="BV456" s="9">
        <v>44412</v>
      </c>
      <c r="BW456" s="34" t="s">
        <v>2242</v>
      </c>
      <c r="BX456" s="2" t="s">
        <v>111</v>
      </c>
      <c r="BY456" s="2" t="s">
        <v>123</v>
      </c>
      <c r="BZ456" s="2" t="s">
        <v>124</v>
      </c>
      <c r="CA456" s="2">
        <v>2</v>
      </c>
      <c r="CB456" s="1" t="s">
        <v>125</v>
      </c>
      <c r="CC456" s="2" t="s">
        <v>126</v>
      </c>
      <c r="CD456" s="1" t="b">
        <f t="shared" si="241"/>
        <v>1</v>
      </c>
      <c r="CE456" s="1" t="b">
        <f t="shared" si="242"/>
        <v>0</v>
      </c>
      <c r="CF456" s="1" t="b">
        <f t="shared" si="224"/>
        <v>0</v>
      </c>
      <c r="CG456" s="1" t="b">
        <f t="shared" si="225"/>
        <v>0</v>
      </c>
      <c r="CH456" s="1" t="b">
        <f t="shared" si="226"/>
        <v>0</v>
      </c>
      <c r="CI456" s="1" t="b">
        <f t="shared" si="227"/>
        <v>1</v>
      </c>
      <c r="CJ456" s="1" t="b">
        <f t="shared" si="228"/>
        <v>0</v>
      </c>
      <c r="CK456" s="1" t="b">
        <f t="shared" si="229"/>
        <v>0</v>
      </c>
      <c r="CL456" s="1" t="b">
        <f t="shared" si="230"/>
        <v>0</v>
      </c>
      <c r="CM456" s="1" t="b">
        <f t="shared" si="231"/>
        <v>0</v>
      </c>
      <c r="CN456" s="1" t="b">
        <f t="shared" si="232"/>
        <v>0</v>
      </c>
      <c r="CO456" s="2" t="b">
        <f t="shared" si="233"/>
        <v>1</v>
      </c>
      <c r="CP456" s="2" t="b">
        <f t="shared" si="234"/>
        <v>1</v>
      </c>
      <c r="CQ456" s="2" t="b">
        <f t="shared" si="235"/>
        <v>0</v>
      </c>
      <c r="CR456" s="6" t="str">
        <f t="shared" si="236"/>
        <v>Male</v>
      </c>
      <c r="CS456" s="7">
        <f t="shared" si="237"/>
        <v>1</v>
      </c>
      <c r="CT456" s="7">
        <f t="shared" si="238"/>
        <v>0</v>
      </c>
      <c r="CU456" s="7">
        <f t="shared" si="239"/>
        <v>0</v>
      </c>
      <c r="CV456" s="7">
        <f t="shared" si="240"/>
        <v>1</v>
      </c>
      <c r="CW456" s="7">
        <f t="shared" si="221"/>
        <v>0</v>
      </c>
      <c r="CX456" s="1" t="b">
        <f t="shared" si="222"/>
        <v>1</v>
      </c>
      <c r="CY456" s="1" t="b">
        <f t="shared" si="223"/>
        <v>1</v>
      </c>
      <c r="DG456" s="1" t="b">
        <f t="shared" si="218"/>
        <v>0</v>
      </c>
    </row>
    <row r="457" spans="1:111" ht="29" x14ac:dyDescent="0.35">
      <c r="A457" s="2">
        <v>462</v>
      </c>
      <c r="B457" s="1" t="s">
        <v>13809</v>
      </c>
      <c r="C457" s="9">
        <v>44317</v>
      </c>
      <c r="D457" s="10" t="s">
        <v>13809</v>
      </c>
      <c r="E457" s="1" t="e">
        <f>ROUND((C457-D457)/365,0)</f>
        <v>#VALUE!</v>
      </c>
      <c r="F457" s="1" t="s">
        <v>108</v>
      </c>
      <c r="G457" s="1" t="s">
        <v>13809</v>
      </c>
      <c r="H457" s="1" t="s">
        <v>13809</v>
      </c>
      <c r="I457" s="9">
        <v>44317</v>
      </c>
      <c r="J457" s="2" t="s">
        <v>109</v>
      </c>
      <c r="K457" s="2" t="s">
        <v>13809</v>
      </c>
      <c r="N457" s="2" t="s">
        <v>13809</v>
      </c>
      <c r="O457" s="2" t="s">
        <v>110</v>
      </c>
      <c r="P457" s="2" t="s">
        <v>111</v>
      </c>
      <c r="S457" s="2" t="s">
        <v>112</v>
      </c>
      <c r="U457" s="2" t="b">
        <f>OR(S457="yes",T457="yes")</f>
        <v>1</v>
      </c>
      <c r="V457" s="2" t="s">
        <v>113</v>
      </c>
      <c r="W457" s="1" t="s">
        <v>112</v>
      </c>
      <c r="X457" s="1" t="s">
        <v>114</v>
      </c>
      <c r="Y457" s="2" t="s">
        <v>112</v>
      </c>
      <c r="Z457" s="2" t="s">
        <v>112</v>
      </c>
      <c r="AA457" s="2" t="s">
        <v>111</v>
      </c>
      <c r="AB457" s="2">
        <v>18</v>
      </c>
      <c r="AC457" s="1" t="s">
        <v>111</v>
      </c>
      <c r="AF457" s="1" t="s">
        <v>111</v>
      </c>
      <c r="AK457" s="1" t="s">
        <v>129</v>
      </c>
      <c r="AO457" s="1" t="s">
        <v>117</v>
      </c>
      <c r="AU457" s="1" t="s">
        <v>132</v>
      </c>
      <c r="AZ457" s="1" t="s">
        <v>179</v>
      </c>
      <c r="BA457" s="1">
        <v>0.75</v>
      </c>
      <c r="BJ457" s="1" t="s">
        <v>112</v>
      </c>
      <c r="BK457" s="1" t="s">
        <v>112</v>
      </c>
      <c r="BL457" s="1" t="s">
        <v>2243</v>
      </c>
      <c r="BQ457" s="1" t="s">
        <v>121</v>
      </c>
      <c r="BR457" s="1" t="s">
        <v>122</v>
      </c>
      <c r="BS457" s="1" t="s">
        <v>112</v>
      </c>
      <c r="BV457" s="9">
        <v>44375</v>
      </c>
      <c r="BW457" s="34" t="s">
        <v>2244</v>
      </c>
      <c r="BX457" s="2" t="s">
        <v>111</v>
      </c>
      <c r="BY457" s="2" t="s">
        <v>156</v>
      </c>
      <c r="BZ457" s="2" t="s">
        <v>124</v>
      </c>
      <c r="CA457" s="2">
        <v>1</v>
      </c>
      <c r="CB457" s="1" t="s">
        <v>246</v>
      </c>
      <c r="CC457" s="2" t="s">
        <v>126</v>
      </c>
      <c r="CD457" s="1" t="e">
        <f t="shared" si="241"/>
        <v>#VALUE!</v>
      </c>
      <c r="CE457" s="1" t="e">
        <f t="shared" si="242"/>
        <v>#VALUE!</v>
      </c>
      <c r="CF457" s="1" t="e">
        <f t="shared" si="224"/>
        <v>#VALUE!</v>
      </c>
      <c r="CG457" s="1" t="e">
        <f t="shared" si="225"/>
        <v>#VALUE!</v>
      </c>
      <c r="CH457" s="1" t="e">
        <f t="shared" si="226"/>
        <v>#VALUE!</v>
      </c>
      <c r="CI457" s="1" t="e">
        <f t="shared" si="227"/>
        <v>#VALUE!</v>
      </c>
      <c r="CJ457" s="1" t="e">
        <f t="shared" si="228"/>
        <v>#VALUE!</v>
      </c>
      <c r="CK457" s="1" t="e">
        <f t="shared" si="229"/>
        <v>#VALUE!</v>
      </c>
      <c r="CL457" s="1" t="e">
        <f t="shared" si="230"/>
        <v>#VALUE!</v>
      </c>
      <c r="CM457" s="1" t="e">
        <f t="shared" si="231"/>
        <v>#VALUE!</v>
      </c>
      <c r="CN457" s="1" t="e">
        <f t="shared" si="232"/>
        <v>#VALUE!</v>
      </c>
      <c r="CO457" s="2" t="b">
        <f t="shared" si="233"/>
        <v>0</v>
      </c>
      <c r="CP457" s="2" t="b">
        <f t="shared" si="234"/>
        <v>0</v>
      </c>
      <c r="CQ457" s="2" t="b">
        <f t="shared" si="235"/>
        <v>1</v>
      </c>
      <c r="CR457" s="6" t="str">
        <f t="shared" si="236"/>
        <v>Female</v>
      </c>
      <c r="CS457" s="7">
        <f t="shared" si="237"/>
        <v>1</v>
      </c>
      <c r="CT457" s="7">
        <f t="shared" si="238"/>
        <v>0</v>
      </c>
      <c r="CU457" s="7">
        <f t="shared" si="239"/>
        <v>0</v>
      </c>
      <c r="CV457" s="7">
        <f t="shared" si="240"/>
        <v>0</v>
      </c>
      <c r="CW457" s="7">
        <f t="shared" si="221"/>
        <v>0</v>
      </c>
      <c r="CX457" s="1" t="e">
        <f t="shared" si="222"/>
        <v>#VALUE!</v>
      </c>
      <c r="CY457" s="1" t="e">
        <f t="shared" si="223"/>
        <v>#VALUE!</v>
      </c>
      <c r="DG457" s="1" t="e">
        <f t="shared" si="218"/>
        <v>#VALUE!</v>
      </c>
    </row>
    <row r="458" spans="1:111" x14ac:dyDescent="0.35">
      <c r="B458" s="1" t="s">
        <v>13809</v>
      </c>
      <c r="C458" s="9">
        <v>44337</v>
      </c>
      <c r="D458" s="10" t="s">
        <v>13809</v>
      </c>
      <c r="E458" s="1">
        <v>21</v>
      </c>
      <c r="F458" s="1" t="s">
        <v>127</v>
      </c>
      <c r="G458" s="1" t="s">
        <v>13809</v>
      </c>
      <c r="H458" s="1" t="s">
        <v>13809</v>
      </c>
      <c r="K458" s="2" t="s">
        <v>13809</v>
      </c>
      <c r="L458" s="9">
        <v>44329</v>
      </c>
      <c r="M458" s="2" t="s">
        <v>128</v>
      </c>
      <c r="N458" s="2" t="s">
        <v>13809</v>
      </c>
      <c r="O458" s="2" t="s">
        <v>110</v>
      </c>
      <c r="P458" s="2" t="s">
        <v>111</v>
      </c>
      <c r="S458" s="2" t="s">
        <v>112</v>
      </c>
      <c r="T458" s="2" t="s">
        <v>111</v>
      </c>
      <c r="U458" s="2" t="b">
        <v>1</v>
      </c>
      <c r="V458" s="2" t="s">
        <v>113</v>
      </c>
      <c r="W458" s="1" t="s">
        <v>112</v>
      </c>
      <c r="X458" s="1" t="s">
        <v>114</v>
      </c>
      <c r="Y458" s="2" t="s">
        <v>112</v>
      </c>
      <c r="Z458" s="2" t="s">
        <v>111</v>
      </c>
      <c r="AA458" s="2" t="s">
        <v>112</v>
      </c>
      <c r="AB458" s="2">
        <v>2</v>
      </c>
      <c r="AF458" s="1" t="s">
        <v>111</v>
      </c>
      <c r="AJ458" s="1" t="s">
        <v>115</v>
      </c>
      <c r="AK458" s="1" t="s">
        <v>194</v>
      </c>
      <c r="AN458" s="1" t="s">
        <v>225</v>
      </c>
      <c r="AO458" s="1" t="s">
        <v>117</v>
      </c>
      <c r="AU458" s="1" t="s">
        <v>191</v>
      </c>
      <c r="AX458" s="1">
        <v>55</v>
      </c>
      <c r="AZ458" s="1" t="s">
        <v>629</v>
      </c>
      <c r="BA458" s="1">
        <v>15.5</v>
      </c>
      <c r="BD458" s="1">
        <v>36.200000000000003</v>
      </c>
      <c r="BJ458" s="1" t="s">
        <v>112</v>
      </c>
      <c r="BK458" s="1" t="s">
        <v>112</v>
      </c>
      <c r="BL458" s="1" t="s">
        <v>200</v>
      </c>
      <c r="BQ458" s="1" t="s">
        <v>121</v>
      </c>
      <c r="BR458" s="1" t="s">
        <v>122</v>
      </c>
      <c r="BS458" s="1" t="s">
        <v>112</v>
      </c>
      <c r="BV458" s="9">
        <v>44503</v>
      </c>
      <c r="BX458" s="2" t="s">
        <v>111</v>
      </c>
      <c r="BY458" s="2" t="s">
        <v>156</v>
      </c>
      <c r="BZ458" s="2" t="s">
        <v>124</v>
      </c>
      <c r="CA458" s="2">
        <v>2</v>
      </c>
      <c r="CB458" s="1" t="s">
        <v>274</v>
      </c>
      <c r="CC458" s="2" t="s">
        <v>126</v>
      </c>
      <c r="CD458" s="1" t="b">
        <f t="shared" si="241"/>
        <v>1</v>
      </c>
      <c r="CE458" s="1" t="b">
        <f t="shared" si="242"/>
        <v>0</v>
      </c>
      <c r="CF458" s="1" t="b">
        <f t="shared" si="224"/>
        <v>0</v>
      </c>
      <c r="CG458" s="1" t="b">
        <f t="shared" si="225"/>
        <v>0</v>
      </c>
      <c r="CH458" s="1" t="b">
        <f t="shared" si="226"/>
        <v>0</v>
      </c>
      <c r="CI458" s="1" t="b">
        <f t="shared" si="227"/>
        <v>1</v>
      </c>
      <c r="CJ458" s="1" t="b">
        <f t="shared" si="228"/>
        <v>0</v>
      </c>
      <c r="CK458" s="1" t="b">
        <f t="shared" si="229"/>
        <v>0</v>
      </c>
      <c r="CL458" s="1" t="b">
        <f t="shared" si="230"/>
        <v>0</v>
      </c>
      <c r="CM458" s="1" t="b">
        <f t="shared" si="231"/>
        <v>0</v>
      </c>
      <c r="CN458" s="1" t="b">
        <f t="shared" si="232"/>
        <v>0</v>
      </c>
      <c r="CO458" s="2" t="b">
        <f t="shared" si="233"/>
        <v>1</v>
      </c>
      <c r="CP458" s="2" t="b">
        <f t="shared" si="234"/>
        <v>1</v>
      </c>
      <c r="CQ458" s="2" t="b">
        <f t="shared" si="235"/>
        <v>0</v>
      </c>
      <c r="CR458" s="6" t="str">
        <f t="shared" si="236"/>
        <v>Male</v>
      </c>
      <c r="CS458" s="7">
        <f t="shared" si="237"/>
        <v>0</v>
      </c>
      <c r="CT458" s="7">
        <f t="shared" si="238"/>
        <v>0</v>
      </c>
      <c r="CU458" s="7">
        <f t="shared" si="239"/>
        <v>0</v>
      </c>
      <c r="CV458" s="7">
        <f t="shared" si="240"/>
        <v>0</v>
      </c>
      <c r="CW458" s="7">
        <f t="shared" si="221"/>
        <v>1</v>
      </c>
      <c r="CX458" s="1" t="b">
        <f t="shared" si="222"/>
        <v>1</v>
      </c>
      <c r="CY458" s="1" t="b">
        <f t="shared" si="223"/>
        <v>1</v>
      </c>
      <c r="DG458" s="1" t="b">
        <f t="shared" si="218"/>
        <v>0</v>
      </c>
    </row>
    <row r="459" spans="1:111" x14ac:dyDescent="0.35">
      <c r="A459" s="2">
        <v>461</v>
      </c>
      <c r="B459" s="1" t="s">
        <v>13809</v>
      </c>
      <c r="C459" s="9">
        <v>44337</v>
      </c>
      <c r="D459" s="10" t="s">
        <v>13809</v>
      </c>
      <c r="E459" s="1" t="e">
        <f>ROUND((C459-D459)/365,0)</f>
        <v>#VALUE!</v>
      </c>
      <c r="F459" s="1" t="s">
        <v>127</v>
      </c>
      <c r="G459" s="1" t="s">
        <v>13809</v>
      </c>
      <c r="H459" s="1" t="s">
        <v>13809</v>
      </c>
      <c r="K459" s="2" t="s">
        <v>13809</v>
      </c>
      <c r="L459" s="9">
        <v>44323</v>
      </c>
      <c r="M459" s="2" t="s">
        <v>109</v>
      </c>
      <c r="N459" s="2" t="s">
        <v>13809</v>
      </c>
      <c r="O459" s="2" t="s">
        <v>110</v>
      </c>
      <c r="P459" s="2" t="s">
        <v>111</v>
      </c>
      <c r="S459" s="2" t="s">
        <v>111</v>
      </c>
      <c r="T459" s="2" t="s">
        <v>112</v>
      </c>
      <c r="U459" s="2" t="b">
        <f>OR(S459="yes",T459="yes")</f>
        <v>1</v>
      </c>
      <c r="V459" s="2" t="s">
        <v>159</v>
      </c>
      <c r="W459" s="1" t="s">
        <v>112</v>
      </c>
      <c r="X459" s="1" t="s">
        <v>110</v>
      </c>
      <c r="Y459" s="2" t="s">
        <v>112</v>
      </c>
      <c r="AA459" s="2" t="s">
        <v>112</v>
      </c>
      <c r="AB459" s="2">
        <v>2</v>
      </c>
      <c r="AC459" s="1" t="s">
        <v>111</v>
      </c>
      <c r="AF459" s="1" t="s">
        <v>111</v>
      </c>
      <c r="AK459" s="1" t="s">
        <v>129</v>
      </c>
      <c r="AO459" s="1" t="s">
        <v>117</v>
      </c>
      <c r="AS459" s="1" t="s">
        <v>140</v>
      </c>
      <c r="AT459" s="1" t="s">
        <v>112</v>
      </c>
      <c r="AZ459" s="1" t="s">
        <v>155</v>
      </c>
      <c r="BA459" s="1" t="s">
        <v>2245</v>
      </c>
      <c r="BJ459" s="1" t="s">
        <v>112</v>
      </c>
      <c r="BK459" s="1" t="s">
        <v>112</v>
      </c>
      <c r="BL459" s="1" t="s">
        <v>142</v>
      </c>
      <c r="BQ459" s="1" t="s">
        <v>121</v>
      </c>
      <c r="BR459" s="1" t="s">
        <v>122</v>
      </c>
      <c r="BS459" s="1" t="s">
        <v>112</v>
      </c>
      <c r="BW459" s="34" t="s">
        <v>2246</v>
      </c>
      <c r="BX459" s="2" t="s">
        <v>111</v>
      </c>
      <c r="BY459" s="2" t="s">
        <v>123</v>
      </c>
      <c r="BZ459" s="2" t="s">
        <v>124</v>
      </c>
      <c r="CA459" s="2">
        <v>2</v>
      </c>
      <c r="CB459" s="1" t="s">
        <v>751</v>
      </c>
      <c r="CC459" s="2" t="s">
        <v>126</v>
      </c>
      <c r="CD459" s="1" t="e">
        <f t="shared" si="241"/>
        <v>#VALUE!</v>
      </c>
      <c r="CE459" s="1" t="e">
        <f t="shared" si="242"/>
        <v>#VALUE!</v>
      </c>
      <c r="CF459" s="1" t="e">
        <f t="shared" si="224"/>
        <v>#VALUE!</v>
      </c>
      <c r="CG459" s="1" t="e">
        <f t="shared" si="225"/>
        <v>#VALUE!</v>
      </c>
      <c r="CH459" s="1" t="e">
        <f t="shared" si="226"/>
        <v>#VALUE!</v>
      </c>
      <c r="CI459" s="1" t="e">
        <f t="shared" si="227"/>
        <v>#VALUE!</v>
      </c>
      <c r="CJ459" s="1" t="e">
        <f t="shared" si="228"/>
        <v>#VALUE!</v>
      </c>
      <c r="CK459" s="1" t="e">
        <f t="shared" si="229"/>
        <v>#VALUE!</v>
      </c>
      <c r="CL459" s="1" t="e">
        <f t="shared" si="230"/>
        <v>#VALUE!</v>
      </c>
      <c r="CM459" s="1" t="e">
        <f t="shared" si="231"/>
        <v>#VALUE!</v>
      </c>
      <c r="CN459" s="1" t="e">
        <f t="shared" si="232"/>
        <v>#VALUE!</v>
      </c>
      <c r="CO459" s="2" t="b">
        <f t="shared" si="233"/>
        <v>1</v>
      </c>
      <c r="CP459" s="2" t="b">
        <f t="shared" si="234"/>
        <v>1</v>
      </c>
      <c r="CQ459" s="2" t="b">
        <f t="shared" si="235"/>
        <v>0</v>
      </c>
      <c r="CR459" s="6" t="str">
        <f t="shared" si="236"/>
        <v>Male</v>
      </c>
      <c r="CS459" s="7">
        <f t="shared" si="237"/>
        <v>0</v>
      </c>
      <c r="CT459" s="7">
        <f t="shared" si="238"/>
        <v>0</v>
      </c>
      <c r="CU459" s="7">
        <f t="shared" si="239"/>
        <v>0</v>
      </c>
      <c r="CV459" s="7">
        <f t="shared" si="240"/>
        <v>1</v>
      </c>
      <c r="CW459" s="7">
        <f t="shared" si="221"/>
        <v>0</v>
      </c>
      <c r="CX459" s="1" t="e">
        <f t="shared" si="222"/>
        <v>#VALUE!</v>
      </c>
      <c r="CY459" s="1" t="e">
        <f t="shared" si="223"/>
        <v>#VALUE!</v>
      </c>
      <c r="DG459" s="1" t="e">
        <f t="shared" si="218"/>
        <v>#VALUE!</v>
      </c>
    </row>
    <row r="460" spans="1:111" ht="72.5" x14ac:dyDescent="0.35">
      <c r="B460" s="1" t="s">
        <v>13809</v>
      </c>
      <c r="C460" s="9">
        <v>44337</v>
      </c>
      <c r="D460" s="10" t="s">
        <v>13809</v>
      </c>
      <c r="E460" s="1">
        <v>38</v>
      </c>
      <c r="F460" s="1" t="s">
        <v>108</v>
      </c>
      <c r="G460" s="1" t="s">
        <v>13809</v>
      </c>
      <c r="H460" s="1" t="s">
        <v>13809</v>
      </c>
      <c r="I460" s="2" t="s">
        <v>183</v>
      </c>
      <c r="J460" s="2" t="s">
        <v>109</v>
      </c>
      <c r="K460" s="2" t="s">
        <v>13809</v>
      </c>
      <c r="L460" s="9">
        <v>44299</v>
      </c>
      <c r="M460" s="2" t="s">
        <v>109</v>
      </c>
      <c r="N460" s="2" t="s">
        <v>13809</v>
      </c>
      <c r="O460" s="2" t="s">
        <v>110</v>
      </c>
      <c r="P460" s="2" t="s">
        <v>111</v>
      </c>
      <c r="S460" s="2" t="s">
        <v>111</v>
      </c>
      <c r="T460" s="2" t="s">
        <v>112</v>
      </c>
      <c r="U460" s="2" t="b">
        <v>1</v>
      </c>
      <c r="V460" s="2" t="s">
        <v>113</v>
      </c>
      <c r="W460" s="1" t="s">
        <v>112</v>
      </c>
      <c r="X460" s="1" t="s">
        <v>114</v>
      </c>
      <c r="Y460" s="2" t="s">
        <v>112</v>
      </c>
      <c r="Z460" s="2" t="s">
        <v>111</v>
      </c>
      <c r="AA460" s="2" t="s">
        <v>112</v>
      </c>
      <c r="AB460" s="2">
        <v>1</v>
      </c>
      <c r="AC460" s="1" t="s">
        <v>111</v>
      </c>
      <c r="AF460" s="1" t="s">
        <v>111</v>
      </c>
      <c r="AJ460" s="1" t="s">
        <v>115</v>
      </c>
      <c r="AK460" s="1" t="s">
        <v>129</v>
      </c>
      <c r="AO460" s="1" t="s">
        <v>130</v>
      </c>
      <c r="AU460" s="1" t="s">
        <v>132</v>
      </c>
      <c r="AZ460" s="1" t="s">
        <v>254</v>
      </c>
      <c r="BC460" s="1">
        <v>170</v>
      </c>
      <c r="BG460" s="1" t="s">
        <v>272</v>
      </c>
      <c r="BH460" s="1" t="s">
        <v>272</v>
      </c>
      <c r="BJ460" s="1" t="s">
        <v>112</v>
      </c>
      <c r="BK460" s="1" t="s">
        <v>112</v>
      </c>
      <c r="BL460" s="1" t="s">
        <v>336</v>
      </c>
      <c r="BQ460" s="1" t="s">
        <v>121</v>
      </c>
      <c r="BR460" s="1" t="s">
        <v>122</v>
      </c>
      <c r="BS460" s="1" t="s">
        <v>112</v>
      </c>
      <c r="BU460" s="34" t="s">
        <v>2247</v>
      </c>
      <c r="BV460" s="9">
        <v>44400</v>
      </c>
      <c r="BW460" s="34" t="s">
        <v>2248</v>
      </c>
      <c r="BY460" s="2" t="s">
        <v>156</v>
      </c>
      <c r="BZ460" s="2" t="s">
        <v>124</v>
      </c>
      <c r="CA460" s="2">
        <v>2</v>
      </c>
      <c r="CB460" s="1" t="s">
        <v>386</v>
      </c>
      <c r="CC460" s="2" t="s">
        <v>126</v>
      </c>
      <c r="CD460" s="1" t="b">
        <f t="shared" si="241"/>
        <v>0</v>
      </c>
      <c r="CE460" s="1" t="b">
        <f t="shared" si="242"/>
        <v>0</v>
      </c>
      <c r="CF460" s="1" t="b">
        <f t="shared" si="224"/>
        <v>0</v>
      </c>
      <c r="CG460" s="1" t="b">
        <f t="shared" si="225"/>
        <v>0</v>
      </c>
      <c r="CH460" s="1" t="b">
        <f t="shared" si="226"/>
        <v>0</v>
      </c>
      <c r="CI460" s="1" t="b">
        <f t="shared" si="227"/>
        <v>0</v>
      </c>
      <c r="CJ460" s="1" t="b">
        <f t="shared" si="228"/>
        <v>0</v>
      </c>
      <c r="CK460" s="1" t="b">
        <f t="shared" si="229"/>
        <v>1</v>
      </c>
      <c r="CL460" s="1" t="b">
        <f t="shared" si="230"/>
        <v>0</v>
      </c>
      <c r="CM460" s="1" t="b">
        <f t="shared" si="231"/>
        <v>0</v>
      </c>
      <c r="CN460" s="1" t="b">
        <f t="shared" si="232"/>
        <v>0</v>
      </c>
      <c r="CO460" s="2" t="b">
        <f t="shared" si="233"/>
        <v>1</v>
      </c>
      <c r="CP460" s="2" t="b">
        <f t="shared" si="234"/>
        <v>1</v>
      </c>
      <c r="CQ460" s="2" t="b">
        <f t="shared" si="235"/>
        <v>0</v>
      </c>
      <c r="CR460" s="6" t="str">
        <f t="shared" si="236"/>
        <v>Female</v>
      </c>
      <c r="CS460" s="7">
        <f t="shared" si="237"/>
        <v>1</v>
      </c>
      <c r="CT460" s="7">
        <f t="shared" si="238"/>
        <v>0</v>
      </c>
      <c r="CU460" s="7">
        <f t="shared" si="239"/>
        <v>0</v>
      </c>
      <c r="CV460" s="7">
        <f t="shared" si="240"/>
        <v>1</v>
      </c>
      <c r="CW460" s="7">
        <f t="shared" si="221"/>
        <v>0</v>
      </c>
      <c r="CX460" s="1" t="b">
        <f t="shared" si="222"/>
        <v>0</v>
      </c>
      <c r="CY460" s="1" t="b">
        <f t="shared" si="223"/>
        <v>1</v>
      </c>
      <c r="DG460" s="1" t="b">
        <f t="shared" si="218"/>
        <v>0</v>
      </c>
    </row>
    <row r="461" spans="1:111" ht="101.5" x14ac:dyDescent="0.35">
      <c r="A461" s="2">
        <v>183</v>
      </c>
      <c r="B461" s="1" t="s">
        <v>13809</v>
      </c>
      <c r="C461" s="9">
        <v>44337</v>
      </c>
      <c r="D461" s="10" t="s">
        <v>13809</v>
      </c>
      <c r="E461" s="1" t="e">
        <f>ROUND((C461-D461)/365,0)</f>
        <v>#VALUE!</v>
      </c>
      <c r="F461" s="1" t="s">
        <v>127</v>
      </c>
      <c r="G461" s="1" t="s">
        <v>13809</v>
      </c>
      <c r="H461" s="1" t="s">
        <v>13809</v>
      </c>
      <c r="I461" s="9">
        <v>44309</v>
      </c>
      <c r="J461" s="2" t="s">
        <v>109</v>
      </c>
      <c r="K461" s="2" t="s">
        <v>13809</v>
      </c>
      <c r="L461" s="9">
        <v>44330</v>
      </c>
      <c r="M461" s="2" t="s">
        <v>109</v>
      </c>
      <c r="N461" s="2" t="s">
        <v>13809</v>
      </c>
      <c r="O461" s="2" t="s">
        <v>110</v>
      </c>
      <c r="P461" s="2" t="s">
        <v>111</v>
      </c>
      <c r="S461" s="2" t="s">
        <v>111</v>
      </c>
      <c r="T461" s="2" t="s">
        <v>112</v>
      </c>
      <c r="U461" s="2" t="b">
        <f>OR(S461="yes",T461="yes")</f>
        <v>1</v>
      </c>
      <c r="V461" s="2" t="s">
        <v>113</v>
      </c>
      <c r="W461" s="1" t="s">
        <v>112</v>
      </c>
      <c r="X461" s="1" t="s">
        <v>114</v>
      </c>
      <c r="Y461" s="2" t="s">
        <v>112</v>
      </c>
      <c r="Z461" s="2" t="s">
        <v>111</v>
      </c>
      <c r="AA461" s="2" t="s">
        <v>112</v>
      </c>
      <c r="AB461" s="2">
        <v>4</v>
      </c>
      <c r="AC461" s="1" t="s">
        <v>111</v>
      </c>
      <c r="AF461" s="1" t="s">
        <v>112</v>
      </c>
      <c r="AG461" s="1" t="s">
        <v>110</v>
      </c>
      <c r="AJ461" s="1" t="s">
        <v>115</v>
      </c>
      <c r="AK461" s="1" t="s">
        <v>2142</v>
      </c>
      <c r="AN461" s="1" t="s">
        <v>2249</v>
      </c>
      <c r="AO461" s="1" t="s">
        <v>656</v>
      </c>
      <c r="AP461" s="1" t="s">
        <v>420</v>
      </c>
      <c r="AQ461" s="1" t="s">
        <v>2250</v>
      </c>
      <c r="AS461" s="1" t="s">
        <v>118</v>
      </c>
      <c r="AT461" s="1" t="s">
        <v>112</v>
      </c>
      <c r="AU461" s="1" t="s">
        <v>177</v>
      </c>
      <c r="AV461" s="1" t="s">
        <v>833</v>
      </c>
      <c r="AX461" s="12">
        <v>0.46</v>
      </c>
      <c r="AZ461" s="1" t="s">
        <v>222</v>
      </c>
      <c r="BC461" s="1" t="s">
        <v>2251</v>
      </c>
      <c r="BI461" s="1" t="s">
        <v>112</v>
      </c>
      <c r="BJ461" s="1" t="s">
        <v>112</v>
      </c>
      <c r="BK461" s="1" t="s">
        <v>112</v>
      </c>
      <c r="BL461" s="1" t="s">
        <v>161</v>
      </c>
      <c r="BM461" s="1" t="s">
        <v>2252</v>
      </c>
      <c r="BQ461" s="1" t="s">
        <v>121</v>
      </c>
      <c r="BR461" s="1" t="s">
        <v>122</v>
      </c>
      <c r="BS461" s="1" t="s">
        <v>111</v>
      </c>
      <c r="BT461" s="34" t="s">
        <v>2253</v>
      </c>
      <c r="BU461" s="34" t="s">
        <v>2254</v>
      </c>
      <c r="BV461" s="9">
        <v>44343</v>
      </c>
      <c r="BW461" s="34" t="s">
        <v>14212</v>
      </c>
      <c r="BX461" s="2" t="s">
        <v>111</v>
      </c>
      <c r="BZ461" s="2" t="s">
        <v>124</v>
      </c>
      <c r="CA461" s="2">
        <v>2</v>
      </c>
      <c r="CB461" s="1" t="s">
        <v>751</v>
      </c>
      <c r="CC461" s="2" t="s">
        <v>126</v>
      </c>
      <c r="CD461" s="1" t="e">
        <f t="shared" si="241"/>
        <v>#VALUE!</v>
      </c>
      <c r="CE461" s="1" t="e">
        <f t="shared" si="242"/>
        <v>#VALUE!</v>
      </c>
      <c r="CF461" s="1" t="e">
        <f t="shared" si="224"/>
        <v>#VALUE!</v>
      </c>
      <c r="CG461" s="1" t="e">
        <f t="shared" si="225"/>
        <v>#VALUE!</v>
      </c>
      <c r="CH461" s="1" t="e">
        <f t="shared" si="226"/>
        <v>#VALUE!</v>
      </c>
      <c r="CI461" s="1" t="e">
        <f t="shared" si="227"/>
        <v>#VALUE!</v>
      </c>
      <c r="CJ461" s="1" t="e">
        <f t="shared" si="228"/>
        <v>#VALUE!</v>
      </c>
      <c r="CK461" s="1" t="e">
        <f t="shared" si="229"/>
        <v>#VALUE!</v>
      </c>
      <c r="CL461" s="1" t="e">
        <f t="shared" si="230"/>
        <v>#VALUE!</v>
      </c>
      <c r="CM461" s="1" t="e">
        <f t="shared" si="231"/>
        <v>#VALUE!</v>
      </c>
      <c r="CN461" s="1" t="e">
        <f t="shared" si="232"/>
        <v>#VALUE!</v>
      </c>
      <c r="CO461" s="2" t="b">
        <f t="shared" si="233"/>
        <v>1</v>
      </c>
      <c r="CP461" s="2" t="b">
        <f t="shared" si="234"/>
        <v>1</v>
      </c>
      <c r="CQ461" s="2" t="b">
        <f t="shared" si="235"/>
        <v>0</v>
      </c>
      <c r="CR461" s="6" t="str">
        <f t="shared" si="236"/>
        <v>Male</v>
      </c>
      <c r="CS461" s="7">
        <f t="shared" si="237"/>
        <v>1</v>
      </c>
      <c r="CT461" s="7">
        <f t="shared" si="238"/>
        <v>0</v>
      </c>
      <c r="CU461" s="7">
        <f t="shared" si="239"/>
        <v>0</v>
      </c>
      <c r="CV461" s="7">
        <f t="shared" si="240"/>
        <v>1</v>
      </c>
      <c r="CW461" s="7">
        <f t="shared" si="221"/>
        <v>0</v>
      </c>
      <c r="CX461" s="1" t="e">
        <f t="shared" si="222"/>
        <v>#VALUE!</v>
      </c>
      <c r="CY461" s="1" t="e">
        <f t="shared" si="223"/>
        <v>#VALUE!</v>
      </c>
      <c r="DG461" s="1" t="e">
        <f t="shared" si="218"/>
        <v>#VALUE!</v>
      </c>
    </row>
    <row r="462" spans="1:111" x14ac:dyDescent="0.35">
      <c r="B462" s="1" t="s">
        <v>13809</v>
      </c>
      <c r="C462" s="9">
        <v>44337</v>
      </c>
      <c r="D462" s="10" t="s">
        <v>13809</v>
      </c>
      <c r="E462" s="1">
        <v>31</v>
      </c>
      <c r="F462" s="1" t="s">
        <v>127</v>
      </c>
      <c r="G462" s="1" t="s">
        <v>13809</v>
      </c>
      <c r="H462" s="1" t="s">
        <v>13809</v>
      </c>
      <c r="K462" s="2" t="s">
        <v>13809</v>
      </c>
      <c r="L462" s="9">
        <v>44332</v>
      </c>
      <c r="M462" s="2" t="s">
        <v>109</v>
      </c>
      <c r="N462" s="2" t="s">
        <v>13809</v>
      </c>
      <c r="O462" s="2" t="s">
        <v>110</v>
      </c>
      <c r="P462" s="2" t="s">
        <v>111</v>
      </c>
      <c r="S462" s="2" t="s">
        <v>112</v>
      </c>
      <c r="T462" s="2" t="s">
        <v>111</v>
      </c>
      <c r="U462" s="2" t="b">
        <f>OR(S462="yes",T462="yes")</f>
        <v>1</v>
      </c>
      <c r="V462" s="2" t="s">
        <v>113</v>
      </c>
      <c r="W462" s="1" t="s">
        <v>112</v>
      </c>
      <c r="X462" s="1" t="s">
        <v>114</v>
      </c>
      <c r="Y462" s="2" t="s">
        <v>112</v>
      </c>
      <c r="AA462" s="2" t="s">
        <v>112</v>
      </c>
      <c r="AB462" s="2">
        <v>3</v>
      </c>
      <c r="AC462" s="1" t="s">
        <v>111</v>
      </c>
      <c r="AF462" s="1" t="s">
        <v>111</v>
      </c>
      <c r="AJ462" s="1" t="s">
        <v>115</v>
      </c>
      <c r="AK462" s="1" t="s">
        <v>129</v>
      </c>
      <c r="AO462" s="1" t="s">
        <v>117</v>
      </c>
      <c r="AS462" s="1" t="s">
        <v>118</v>
      </c>
      <c r="AU462" s="1" t="s">
        <v>132</v>
      </c>
      <c r="AZ462" s="1" t="s">
        <v>155</v>
      </c>
      <c r="BA462" s="1">
        <v>13.2</v>
      </c>
      <c r="BI462" s="1" t="s">
        <v>112</v>
      </c>
      <c r="BJ462" s="1" t="s">
        <v>112</v>
      </c>
      <c r="BK462" s="1" t="s">
        <v>111</v>
      </c>
      <c r="BQ462" s="1" t="s">
        <v>121</v>
      </c>
      <c r="BR462" s="1" t="s">
        <v>122</v>
      </c>
      <c r="BS462" s="1" t="s">
        <v>112</v>
      </c>
      <c r="BU462" s="34" t="s">
        <v>2255</v>
      </c>
      <c r="BV462" s="9">
        <v>44337</v>
      </c>
      <c r="BX462" s="2" t="s">
        <v>111</v>
      </c>
      <c r="BY462" s="2" t="s">
        <v>156</v>
      </c>
      <c r="BZ462" s="2" t="s">
        <v>124</v>
      </c>
      <c r="CA462" s="2">
        <v>2</v>
      </c>
      <c r="CB462" s="1" t="s">
        <v>188</v>
      </c>
      <c r="CC462" s="2" t="s">
        <v>126</v>
      </c>
      <c r="CD462" s="1" t="b">
        <f t="shared" si="241"/>
        <v>0</v>
      </c>
      <c r="CE462" s="1" t="b">
        <f t="shared" si="242"/>
        <v>0</v>
      </c>
      <c r="CF462" s="1" t="b">
        <f t="shared" si="224"/>
        <v>0</v>
      </c>
      <c r="CG462" s="1" t="b">
        <f t="shared" si="225"/>
        <v>0</v>
      </c>
      <c r="CH462" s="1" t="b">
        <f t="shared" si="226"/>
        <v>0</v>
      </c>
      <c r="CI462" s="1" t="b">
        <f t="shared" si="227"/>
        <v>0</v>
      </c>
      <c r="CJ462" s="1" t="b">
        <f t="shared" si="228"/>
        <v>0</v>
      </c>
      <c r="CK462" s="1" t="b">
        <f t="shared" si="229"/>
        <v>1</v>
      </c>
      <c r="CL462" s="1" t="b">
        <f t="shared" si="230"/>
        <v>0</v>
      </c>
      <c r="CM462" s="1" t="b">
        <f t="shared" si="231"/>
        <v>0</v>
      </c>
      <c r="CN462" s="1" t="b">
        <f t="shared" si="232"/>
        <v>0</v>
      </c>
      <c r="CO462" s="2" t="b">
        <f t="shared" si="233"/>
        <v>1</v>
      </c>
      <c r="CP462" s="2" t="b">
        <f t="shared" si="234"/>
        <v>1</v>
      </c>
      <c r="CQ462" s="2" t="b">
        <f t="shared" si="235"/>
        <v>0</v>
      </c>
      <c r="CR462" s="6" t="str">
        <f t="shared" si="236"/>
        <v>Male</v>
      </c>
      <c r="CS462" s="7">
        <f t="shared" si="237"/>
        <v>0</v>
      </c>
      <c r="CT462" s="7">
        <f t="shared" si="238"/>
        <v>0</v>
      </c>
      <c r="CU462" s="7">
        <f t="shared" si="239"/>
        <v>0</v>
      </c>
      <c r="CV462" s="7">
        <f t="shared" si="240"/>
        <v>1</v>
      </c>
      <c r="CW462" s="7">
        <f t="shared" si="221"/>
        <v>0</v>
      </c>
      <c r="CX462" s="1" t="b">
        <f t="shared" si="222"/>
        <v>0</v>
      </c>
      <c r="CY462" s="1" t="b">
        <f t="shared" si="223"/>
        <v>1</v>
      </c>
      <c r="DG462" s="1" t="b">
        <f t="shared" si="218"/>
        <v>0</v>
      </c>
    </row>
    <row r="463" spans="1:111" ht="29" x14ac:dyDescent="0.35">
      <c r="A463" s="2">
        <v>236</v>
      </c>
      <c r="B463" s="1" t="s">
        <v>13809</v>
      </c>
      <c r="C463" s="9">
        <v>44337</v>
      </c>
      <c r="D463" s="10" t="s">
        <v>13809</v>
      </c>
      <c r="E463" s="1" t="e">
        <f>ROUND((C463-D463)/365,0)</f>
        <v>#VALUE!</v>
      </c>
      <c r="F463" s="1" t="s">
        <v>127</v>
      </c>
      <c r="G463" s="1" t="s">
        <v>13809</v>
      </c>
      <c r="H463" s="1" t="s">
        <v>13809</v>
      </c>
      <c r="K463" s="2" t="s">
        <v>13809</v>
      </c>
      <c r="L463" s="9">
        <v>44329</v>
      </c>
      <c r="M463" s="2" t="s">
        <v>109</v>
      </c>
      <c r="N463" s="2" t="s">
        <v>13809</v>
      </c>
      <c r="O463" s="2" t="s">
        <v>110</v>
      </c>
      <c r="P463" s="2" t="s">
        <v>111</v>
      </c>
      <c r="S463" s="2" t="s">
        <v>111</v>
      </c>
      <c r="T463" s="2" t="s">
        <v>112</v>
      </c>
      <c r="U463" s="2" t="b">
        <f>OR(S463="yes",T463="yes")</f>
        <v>1</v>
      </c>
      <c r="V463" s="2" t="s">
        <v>113</v>
      </c>
      <c r="W463" s="1" t="s">
        <v>112</v>
      </c>
      <c r="X463" s="1" t="s">
        <v>110</v>
      </c>
      <c r="Y463" s="2" t="s">
        <v>112</v>
      </c>
      <c r="Z463" s="2" t="s">
        <v>111</v>
      </c>
      <c r="AA463" s="2" t="s">
        <v>112</v>
      </c>
      <c r="AB463" s="2">
        <v>4</v>
      </c>
      <c r="AC463" s="1" t="s">
        <v>111</v>
      </c>
      <c r="AF463" s="1" t="s">
        <v>111</v>
      </c>
      <c r="AJ463" s="1" t="s">
        <v>115</v>
      </c>
      <c r="AK463" s="1" t="s">
        <v>201</v>
      </c>
      <c r="AN463" s="1" t="s">
        <v>2256</v>
      </c>
      <c r="AO463" s="1" t="s">
        <v>221</v>
      </c>
      <c r="AS463" s="1" t="s">
        <v>145</v>
      </c>
      <c r="AT463" s="1" t="s">
        <v>112</v>
      </c>
      <c r="AZ463" s="1" t="s">
        <v>629</v>
      </c>
      <c r="BA463" s="20">
        <v>12245</v>
      </c>
      <c r="BD463" s="1" t="s">
        <v>2257</v>
      </c>
      <c r="BI463" s="1" t="s">
        <v>112</v>
      </c>
      <c r="BJ463" s="1" t="s">
        <v>112</v>
      </c>
      <c r="BK463" s="1" t="s">
        <v>112</v>
      </c>
      <c r="BL463" s="1" t="s">
        <v>241</v>
      </c>
      <c r="BM463" s="1" t="s">
        <v>2258</v>
      </c>
      <c r="BQ463" s="1" t="s">
        <v>1153</v>
      </c>
      <c r="BR463" s="1" t="s">
        <v>122</v>
      </c>
      <c r="BS463" s="1" t="s">
        <v>112</v>
      </c>
      <c r="BU463" s="34" t="s">
        <v>2259</v>
      </c>
      <c r="BV463" s="9">
        <v>44343</v>
      </c>
      <c r="BW463" s="34" t="s">
        <v>2260</v>
      </c>
      <c r="BX463" s="2" t="s">
        <v>111</v>
      </c>
      <c r="BY463" s="2" t="s">
        <v>156</v>
      </c>
      <c r="BZ463" s="2" t="s">
        <v>124</v>
      </c>
      <c r="CA463" s="2">
        <v>2</v>
      </c>
      <c r="CB463" s="1" t="s">
        <v>751</v>
      </c>
      <c r="CC463" s="2" t="s">
        <v>126</v>
      </c>
      <c r="CD463" s="1" t="e">
        <f t="shared" si="241"/>
        <v>#VALUE!</v>
      </c>
      <c r="CE463" s="1" t="e">
        <f t="shared" si="242"/>
        <v>#VALUE!</v>
      </c>
      <c r="CF463" s="1" t="e">
        <f t="shared" si="224"/>
        <v>#VALUE!</v>
      </c>
      <c r="CG463" s="1" t="e">
        <f t="shared" si="225"/>
        <v>#VALUE!</v>
      </c>
      <c r="CH463" s="1" t="e">
        <f t="shared" si="226"/>
        <v>#VALUE!</v>
      </c>
      <c r="CI463" s="1" t="e">
        <f t="shared" si="227"/>
        <v>#VALUE!</v>
      </c>
      <c r="CJ463" s="1" t="e">
        <f t="shared" si="228"/>
        <v>#VALUE!</v>
      </c>
      <c r="CK463" s="1" t="e">
        <f t="shared" si="229"/>
        <v>#VALUE!</v>
      </c>
      <c r="CL463" s="1" t="e">
        <f t="shared" si="230"/>
        <v>#VALUE!</v>
      </c>
      <c r="CM463" s="1" t="e">
        <f t="shared" si="231"/>
        <v>#VALUE!</v>
      </c>
      <c r="CN463" s="1" t="e">
        <f t="shared" si="232"/>
        <v>#VALUE!</v>
      </c>
      <c r="CO463" s="2" t="b">
        <f t="shared" si="233"/>
        <v>1</v>
      </c>
      <c r="CP463" s="2" t="b">
        <f t="shared" si="234"/>
        <v>1</v>
      </c>
      <c r="CQ463" s="2" t="b">
        <f t="shared" si="235"/>
        <v>0</v>
      </c>
      <c r="CR463" s="6" t="str">
        <f t="shared" si="236"/>
        <v>Male</v>
      </c>
      <c r="CS463" s="7">
        <f t="shared" si="237"/>
        <v>0</v>
      </c>
      <c r="CT463" s="7">
        <f t="shared" si="238"/>
        <v>0</v>
      </c>
      <c r="CU463" s="7">
        <f t="shared" si="239"/>
        <v>0</v>
      </c>
      <c r="CV463" s="7">
        <f t="shared" si="240"/>
        <v>1</v>
      </c>
      <c r="CW463" s="7">
        <f t="shared" si="221"/>
        <v>0</v>
      </c>
      <c r="CX463" s="1" t="e">
        <f t="shared" si="222"/>
        <v>#VALUE!</v>
      </c>
      <c r="CY463" s="1" t="e">
        <f t="shared" si="223"/>
        <v>#VALUE!</v>
      </c>
      <c r="DG463" s="1" t="e">
        <f t="shared" si="218"/>
        <v>#VALUE!</v>
      </c>
    </row>
    <row r="464" spans="1:111" x14ac:dyDescent="0.35">
      <c r="A464" s="2">
        <v>183</v>
      </c>
      <c r="B464" s="1" t="s">
        <v>13809</v>
      </c>
      <c r="C464" s="9">
        <v>44337</v>
      </c>
      <c r="D464" s="10" t="s">
        <v>13809</v>
      </c>
      <c r="E464" s="1" t="e">
        <f>ROUND((C464-D464)/365,0)</f>
        <v>#VALUE!</v>
      </c>
      <c r="F464" s="1" t="s">
        <v>127</v>
      </c>
      <c r="G464" s="1" t="s">
        <v>13809</v>
      </c>
      <c r="H464" s="1" t="s">
        <v>13809</v>
      </c>
      <c r="K464" s="2" t="s">
        <v>13809</v>
      </c>
      <c r="L464" s="9">
        <v>44330</v>
      </c>
      <c r="M464" s="2" t="s">
        <v>109</v>
      </c>
      <c r="N464" s="2" t="s">
        <v>13809</v>
      </c>
      <c r="O464" s="2" t="s">
        <v>110</v>
      </c>
      <c r="P464" s="2" t="s">
        <v>111</v>
      </c>
      <c r="S464" s="2" t="s">
        <v>112</v>
      </c>
      <c r="T464" s="2" t="s">
        <v>111</v>
      </c>
      <c r="U464" s="2" t="b">
        <f>OR(S464="yes",T464="yes")</f>
        <v>1</v>
      </c>
      <c r="V464" s="2" t="s">
        <v>113</v>
      </c>
      <c r="W464" s="1" t="s">
        <v>112</v>
      </c>
      <c r="X464" s="1" t="s">
        <v>114</v>
      </c>
      <c r="Y464" s="2" t="s">
        <v>112</v>
      </c>
      <c r="AA464" s="2" t="s">
        <v>112</v>
      </c>
      <c r="AB464" s="2">
        <v>3</v>
      </c>
      <c r="AC464" s="1" t="s">
        <v>111</v>
      </c>
      <c r="AF464" s="1" t="s">
        <v>111</v>
      </c>
      <c r="AJ464" s="1" t="s">
        <v>115</v>
      </c>
      <c r="AK464" s="1" t="s">
        <v>129</v>
      </c>
      <c r="AO464" s="1" t="s">
        <v>213</v>
      </c>
      <c r="AS464" s="1" t="s">
        <v>118</v>
      </c>
      <c r="AZ464" s="1" t="s">
        <v>155</v>
      </c>
      <c r="BA464" s="1">
        <v>2</v>
      </c>
      <c r="BI464" s="1" t="s">
        <v>112</v>
      </c>
      <c r="BJ464" s="1" t="s">
        <v>112</v>
      </c>
      <c r="BK464" s="1" t="s">
        <v>112</v>
      </c>
      <c r="BL464" s="1" t="s">
        <v>200</v>
      </c>
      <c r="BQ464" s="1" t="s">
        <v>121</v>
      </c>
      <c r="BR464" s="1" t="s">
        <v>122</v>
      </c>
      <c r="BV464" s="9">
        <v>44337</v>
      </c>
      <c r="BX464" s="2" t="s">
        <v>111</v>
      </c>
      <c r="BY464" s="2" t="s">
        <v>136</v>
      </c>
      <c r="BZ464" s="2" t="s">
        <v>124</v>
      </c>
      <c r="CA464" s="2">
        <v>2</v>
      </c>
      <c r="CB464" s="1" t="s">
        <v>199</v>
      </c>
      <c r="CC464" s="2" t="s">
        <v>126</v>
      </c>
      <c r="CD464" s="1" t="e">
        <f t="shared" si="241"/>
        <v>#VALUE!</v>
      </c>
      <c r="CE464" s="1" t="e">
        <f t="shared" si="242"/>
        <v>#VALUE!</v>
      </c>
      <c r="CF464" s="1" t="e">
        <f t="shared" si="224"/>
        <v>#VALUE!</v>
      </c>
      <c r="CG464" s="1" t="e">
        <f t="shared" si="225"/>
        <v>#VALUE!</v>
      </c>
      <c r="CH464" s="1" t="e">
        <f t="shared" si="226"/>
        <v>#VALUE!</v>
      </c>
      <c r="CI464" s="1" t="e">
        <f t="shared" si="227"/>
        <v>#VALUE!</v>
      </c>
      <c r="CJ464" s="1" t="e">
        <f t="shared" si="228"/>
        <v>#VALUE!</v>
      </c>
      <c r="CK464" s="1" t="e">
        <f t="shared" si="229"/>
        <v>#VALUE!</v>
      </c>
      <c r="CL464" s="1" t="e">
        <f t="shared" si="230"/>
        <v>#VALUE!</v>
      </c>
      <c r="CM464" s="1" t="e">
        <f t="shared" si="231"/>
        <v>#VALUE!</v>
      </c>
      <c r="CN464" s="1" t="e">
        <f t="shared" si="232"/>
        <v>#VALUE!</v>
      </c>
      <c r="CO464" s="2" t="b">
        <f t="shared" si="233"/>
        <v>1</v>
      </c>
      <c r="CP464" s="2" t="b">
        <f t="shared" si="234"/>
        <v>1</v>
      </c>
      <c r="CQ464" s="2" t="b">
        <f t="shared" si="235"/>
        <v>0</v>
      </c>
      <c r="CR464" s="6" t="str">
        <f t="shared" si="236"/>
        <v>Male</v>
      </c>
      <c r="CS464" s="7">
        <f t="shared" si="237"/>
        <v>0</v>
      </c>
      <c r="CT464" s="7">
        <f t="shared" si="238"/>
        <v>0</v>
      </c>
      <c r="CU464" s="7">
        <f t="shared" si="239"/>
        <v>0</v>
      </c>
      <c r="CV464" s="7">
        <f t="shared" si="240"/>
        <v>1</v>
      </c>
      <c r="CW464" s="7">
        <f t="shared" si="221"/>
        <v>0</v>
      </c>
      <c r="CX464" s="1" t="e">
        <f t="shared" si="222"/>
        <v>#VALUE!</v>
      </c>
      <c r="CY464" s="1" t="e">
        <f t="shared" si="223"/>
        <v>#VALUE!</v>
      </c>
      <c r="DG464" s="1" t="e">
        <f t="shared" si="218"/>
        <v>#VALUE!</v>
      </c>
    </row>
    <row r="465" spans="1:131" ht="29" x14ac:dyDescent="0.35">
      <c r="A465" s="2">
        <v>486</v>
      </c>
      <c r="B465" s="1" t="s">
        <v>13809</v>
      </c>
      <c r="C465" s="9">
        <v>44337</v>
      </c>
      <c r="D465" s="10" t="s">
        <v>13809</v>
      </c>
      <c r="E465" s="1" t="e">
        <f>ROUND((C465-D465)/365,0)</f>
        <v>#VALUE!</v>
      </c>
      <c r="F465" s="1" t="s">
        <v>127</v>
      </c>
      <c r="G465" s="1" t="s">
        <v>13809</v>
      </c>
      <c r="H465" s="1" t="s">
        <v>13809</v>
      </c>
      <c r="K465" s="2" t="s">
        <v>13809</v>
      </c>
      <c r="L465" s="9">
        <v>44330</v>
      </c>
      <c r="M465" s="2" t="s">
        <v>109</v>
      </c>
      <c r="N465" s="2" t="s">
        <v>13809</v>
      </c>
      <c r="O465" s="2" t="s">
        <v>110</v>
      </c>
      <c r="P465" s="2" t="s">
        <v>111</v>
      </c>
      <c r="S465" s="2" t="s">
        <v>111</v>
      </c>
      <c r="T465" s="2" t="s">
        <v>112</v>
      </c>
      <c r="U465" s="2" t="b">
        <f>OR(S465="yes",T465="yes")</f>
        <v>1</v>
      </c>
      <c r="V465" s="2" t="s">
        <v>113</v>
      </c>
      <c r="W465" s="1" t="s">
        <v>112</v>
      </c>
      <c r="X465" s="1" t="s">
        <v>114</v>
      </c>
      <c r="Y465" s="2" t="s">
        <v>112</v>
      </c>
      <c r="Z465" s="2" t="s">
        <v>111</v>
      </c>
      <c r="AA465" s="2" t="s">
        <v>112</v>
      </c>
      <c r="AB465" s="2">
        <v>2</v>
      </c>
      <c r="AC465" s="1" t="s">
        <v>111</v>
      </c>
      <c r="AF465" s="1" t="s">
        <v>111</v>
      </c>
      <c r="AJ465" s="1" t="s">
        <v>115</v>
      </c>
      <c r="AK465" s="1" t="s">
        <v>129</v>
      </c>
      <c r="AO465" s="1" t="s">
        <v>117</v>
      </c>
      <c r="AT465" s="1" t="s">
        <v>111</v>
      </c>
      <c r="AZ465" s="1" t="s">
        <v>629</v>
      </c>
      <c r="BA465" s="1" t="s">
        <v>2261</v>
      </c>
      <c r="BI465" s="1" t="s">
        <v>112</v>
      </c>
      <c r="BJ465" s="1" t="s">
        <v>112</v>
      </c>
      <c r="BK465" s="1" t="s">
        <v>112</v>
      </c>
      <c r="BL465" s="1" t="s">
        <v>325</v>
      </c>
      <c r="BQ465" s="1" t="s">
        <v>121</v>
      </c>
      <c r="BR465" s="1" t="s">
        <v>122</v>
      </c>
      <c r="BS465" s="1" t="s">
        <v>112</v>
      </c>
      <c r="BU465" s="34" t="s">
        <v>1250</v>
      </c>
      <c r="BV465" s="9">
        <v>44343</v>
      </c>
      <c r="BW465" s="34" t="s">
        <v>2262</v>
      </c>
      <c r="BX465" s="2" t="s">
        <v>111</v>
      </c>
      <c r="BY465" s="2" t="s">
        <v>156</v>
      </c>
      <c r="BZ465" s="2" t="s">
        <v>124</v>
      </c>
      <c r="CA465" s="2">
        <v>2</v>
      </c>
      <c r="CB465" s="1" t="s">
        <v>751</v>
      </c>
      <c r="CC465" s="2" t="s">
        <v>126</v>
      </c>
      <c r="CD465" s="1" t="e">
        <f t="shared" si="241"/>
        <v>#VALUE!</v>
      </c>
      <c r="CE465" s="1" t="e">
        <f t="shared" si="242"/>
        <v>#VALUE!</v>
      </c>
      <c r="CF465" s="1" t="e">
        <f t="shared" si="224"/>
        <v>#VALUE!</v>
      </c>
      <c r="CG465" s="1" t="e">
        <f t="shared" si="225"/>
        <v>#VALUE!</v>
      </c>
      <c r="CH465" s="1" t="e">
        <f t="shared" si="226"/>
        <v>#VALUE!</v>
      </c>
      <c r="CI465" s="1" t="e">
        <f t="shared" si="227"/>
        <v>#VALUE!</v>
      </c>
      <c r="CJ465" s="1" t="e">
        <f t="shared" si="228"/>
        <v>#VALUE!</v>
      </c>
      <c r="CK465" s="1" t="e">
        <f t="shared" si="229"/>
        <v>#VALUE!</v>
      </c>
      <c r="CL465" s="1" t="e">
        <f t="shared" si="230"/>
        <v>#VALUE!</v>
      </c>
      <c r="CM465" s="1" t="e">
        <f t="shared" si="231"/>
        <v>#VALUE!</v>
      </c>
      <c r="CN465" s="1" t="e">
        <f t="shared" si="232"/>
        <v>#VALUE!</v>
      </c>
      <c r="CO465" s="2" t="b">
        <f t="shared" si="233"/>
        <v>1</v>
      </c>
      <c r="CP465" s="2" t="b">
        <f t="shared" si="234"/>
        <v>1</v>
      </c>
      <c r="CQ465" s="2" t="b">
        <f t="shared" si="235"/>
        <v>0</v>
      </c>
      <c r="CR465" s="6" t="str">
        <f t="shared" si="236"/>
        <v>Male</v>
      </c>
      <c r="CS465" s="7">
        <f t="shared" si="237"/>
        <v>0</v>
      </c>
      <c r="CT465" s="7">
        <f t="shared" si="238"/>
        <v>0</v>
      </c>
      <c r="CU465" s="7">
        <f t="shared" si="239"/>
        <v>0</v>
      </c>
      <c r="CV465" s="7">
        <f t="shared" si="240"/>
        <v>1</v>
      </c>
      <c r="CW465" s="7">
        <f t="shared" si="221"/>
        <v>0</v>
      </c>
      <c r="CX465" s="1" t="e">
        <f t="shared" si="222"/>
        <v>#VALUE!</v>
      </c>
      <c r="CY465" s="1" t="e">
        <f t="shared" si="223"/>
        <v>#VALUE!</v>
      </c>
      <c r="DG465" s="1" t="e">
        <f t="shared" ref="DG465:DG488" si="243">AND(E465&gt;4,E465&lt;18,NOT(E465=""),NOT(E465="."))</f>
        <v>#VALUE!</v>
      </c>
    </row>
    <row r="466" spans="1:131" ht="203" x14ac:dyDescent="0.35">
      <c r="B466" s="1" t="s">
        <v>13809</v>
      </c>
      <c r="C466" s="9">
        <v>44337</v>
      </c>
      <c r="D466" s="10" t="s">
        <v>13809</v>
      </c>
      <c r="E466" s="1">
        <v>32</v>
      </c>
      <c r="F466" s="1" t="s">
        <v>127</v>
      </c>
      <c r="G466" s="1" t="s">
        <v>13809</v>
      </c>
      <c r="H466" s="1" t="s">
        <v>13809</v>
      </c>
      <c r="I466" s="9">
        <v>44308</v>
      </c>
      <c r="J466" s="2" t="s">
        <v>109</v>
      </c>
      <c r="K466" s="2" t="s">
        <v>13809</v>
      </c>
      <c r="L466" s="9">
        <v>44333</v>
      </c>
      <c r="M466" s="2" t="s">
        <v>109</v>
      </c>
      <c r="N466" s="2" t="s">
        <v>13809</v>
      </c>
      <c r="O466" s="2" t="s">
        <v>110</v>
      </c>
      <c r="P466" s="2" t="s">
        <v>111</v>
      </c>
      <c r="S466" s="2" t="s">
        <v>112</v>
      </c>
      <c r="T466" s="2" t="s">
        <v>111</v>
      </c>
      <c r="U466" s="2" t="b">
        <v>1</v>
      </c>
      <c r="V466" s="2" t="s">
        <v>113</v>
      </c>
      <c r="W466" s="1" t="s">
        <v>112</v>
      </c>
      <c r="X466" s="1" t="s">
        <v>138</v>
      </c>
      <c r="Y466" s="2" t="s">
        <v>112</v>
      </c>
      <c r="Z466" s="2" t="s">
        <v>111</v>
      </c>
      <c r="AA466" s="2" t="s">
        <v>112</v>
      </c>
      <c r="AB466" s="2">
        <v>1</v>
      </c>
      <c r="AC466" s="1" t="s">
        <v>111</v>
      </c>
      <c r="AF466" s="1" t="s">
        <v>111</v>
      </c>
      <c r="AJ466" s="1" t="s">
        <v>115</v>
      </c>
      <c r="AK466" s="1" t="s">
        <v>129</v>
      </c>
      <c r="AO466" s="1" t="s">
        <v>117</v>
      </c>
      <c r="AS466" s="1" t="s">
        <v>118</v>
      </c>
      <c r="AU466" s="1" t="s">
        <v>132</v>
      </c>
      <c r="AZ466" s="1" t="s">
        <v>179</v>
      </c>
      <c r="BA466" s="1">
        <v>0.01</v>
      </c>
      <c r="BG466" s="1" t="s">
        <v>2263</v>
      </c>
      <c r="BJ466" s="1" t="s">
        <v>112</v>
      </c>
      <c r="BK466" s="1" t="s">
        <v>112</v>
      </c>
      <c r="BL466" s="1" t="s">
        <v>161</v>
      </c>
      <c r="BM466" s="1" t="s">
        <v>2264</v>
      </c>
      <c r="BQ466" s="1" t="s">
        <v>121</v>
      </c>
      <c r="BR466" s="1" t="s">
        <v>122</v>
      </c>
      <c r="BS466" s="1" t="s">
        <v>111</v>
      </c>
      <c r="BT466" s="34" t="s">
        <v>2265</v>
      </c>
      <c r="BU466" s="34" t="s">
        <v>2266</v>
      </c>
      <c r="BV466" s="9">
        <v>44543</v>
      </c>
      <c r="BW466" s="34" t="s">
        <v>2267</v>
      </c>
      <c r="BY466" s="2" t="s">
        <v>174</v>
      </c>
      <c r="BZ466" s="2" t="s">
        <v>124</v>
      </c>
      <c r="CA466" s="2">
        <v>2</v>
      </c>
      <c r="CB466" s="1" t="s">
        <v>295</v>
      </c>
      <c r="CC466" s="2" t="s">
        <v>113</v>
      </c>
      <c r="CD466" s="1" t="b">
        <f t="shared" si="241"/>
        <v>0</v>
      </c>
      <c r="CE466" s="1" t="b">
        <f t="shared" si="242"/>
        <v>0</v>
      </c>
      <c r="CF466" s="1" t="b">
        <f t="shared" si="224"/>
        <v>0</v>
      </c>
      <c r="CG466" s="1" t="b">
        <f t="shared" si="225"/>
        <v>0</v>
      </c>
      <c r="CH466" s="1" t="b">
        <f t="shared" si="226"/>
        <v>0</v>
      </c>
      <c r="CI466" s="1" t="b">
        <f t="shared" si="227"/>
        <v>0</v>
      </c>
      <c r="CJ466" s="1" t="b">
        <f t="shared" si="228"/>
        <v>0</v>
      </c>
      <c r="CK466" s="1" t="b">
        <f t="shared" si="229"/>
        <v>1</v>
      </c>
      <c r="CL466" s="1" t="b">
        <f t="shared" si="230"/>
        <v>0</v>
      </c>
      <c r="CM466" s="1" t="b">
        <f t="shared" si="231"/>
        <v>0</v>
      </c>
      <c r="CN466" s="1" t="b">
        <f t="shared" si="232"/>
        <v>0</v>
      </c>
      <c r="CO466" s="2" t="b">
        <f t="shared" si="233"/>
        <v>1</v>
      </c>
      <c r="CP466" s="2" t="b">
        <f t="shared" si="234"/>
        <v>1</v>
      </c>
      <c r="CQ466" s="2" t="b">
        <f t="shared" si="235"/>
        <v>0</v>
      </c>
      <c r="CR466" s="6" t="str">
        <f t="shared" si="236"/>
        <v>Male</v>
      </c>
      <c r="CS466" s="7">
        <f t="shared" si="237"/>
        <v>1</v>
      </c>
      <c r="CT466" s="7">
        <f t="shared" si="238"/>
        <v>0</v>
      </c>
      <c r="CU466" s="7">
        <f t="shared" si="239"/>
        <v>0</v>
      </c>
      <c r="CV466" s="7">
        <f t="shared" si="240"/>
        <v>1</v>
      </c>
      <c r="CW466" s="7">
        <f t="shared" si="221"/>
        <v>0</v>
      </c>
      <c r="CX466" s="1" t="b">
        <f t="shared" si="222"/>
        <v>0</v>
      </c>
      <c r="CY466" s="1" t="b">
        <f t="shared" si="223"/>
        <v>1</v>
      </c>
      <c r="DG466" s="1" t="b">
        <f t="shared" si="243"/>
        <v>0</v>
      </c>
    </row>
    <row r="467" spans="1:131" ht="29" x14ac:dyDescent="0.35">
      <c r="B467" s="1" t="s">
        <v>13809</v>
      </c>
      <c r="C467" s="9">
        <v>44337</v>
      </c>
      <c r="D467" s="10" t="s">
        <v>13809</v>
      </c>
      <c r="E467" s="18">
        <v>37</v>
      </c>
      <c r="F467" s="18" t="s">
        <v>127</v>
      </c>
      <c r="G467" s="1" t="s">
        <v>13809</v>
      </c>
      <c r="H467" s="1" t="s">
        <v>13809</v>
      </c>
      <c r="K467" s="2" t="s">
        <v>13809</v>
      </c>
      <c r="M467" s="19" t="s">
        <v>1344</v>
      </c>
      <c r="N467" s="2" t="s">
        <v>13809</v>
      </c>
      <c r="S467" s="2" t="s">
        <v>112</v>
      </c>
      <c r="U467" s="2" t="b">
        <f>OR(S467="yes",T467="yes")</f>
        <v>1</v>
      </c>
      <c r="V467" s="2" t="s">
        <v>113</v>
      </c>
      <c r="AB467" s="19">
        <v>4</v>
      </c>
      <c r="BJ467" s="11" t="s">
        <v>112</v>
      </c>
      <c r="BQ467" s="11" t="s">
        <v>121</v>
      </c>
      <c r="BR467" s="11" t="s">
        <v>122</v>
      </c>
      <c r="BS467" s="11" t="s">
        <v>112</v>
      </c>
      <c r="BW467" s="34" t="s">
        <v>2268</v>
      </c>
      <c r="CA467" s="2">
        <v>2</v>
      </c>
      <c r="CC467" s="2" t="s">
        <v>126</v>
      </c>
      <c r="CD467" s="1" t="b">
        <f t="shared" si="241"/>
        <v>0</v>
      </c>
      <c r="CE467" s="1" t="b">
        <f t="shared" si="242"/>
        <v>0</v>
      </c>
      <c r="CF467" s="1" t="b">
        <f t="shared" si="224"/>
        <v>0</v>
      </c>
      <c r="CG467" s="1" t="b">
        <f t="shared" si="225"/>
        <v>0</v>
      </c>
      <c r="CH467" s="1" t="b">
        <f t="shared" si="226"/>
        <v>0</v>
      </c>
      <c r="CI467" s="1" t="b">
        <f t="shared" si="227"/>
        <v>0</v>
      </c>
      <c r="CJ467" s="1" t="b">
        <f t="shared" si="228"/>
        <v>0</v>
      </c>
      <c r="CK467" s="1" t="b">
        <f t="shared" si="229"/>
        <v>1</v>
      </c>
      <c r="CL467" s="1" t="b">
        <f t="shared" si="230"/>
        <v>0</v>
      </c>
      <c r="CM467" s="1" t="b">
        <f t="shared" si="231"/>
        <v>0</v>
      </c>
      <c r="CN467" s="1" t="b">
        <f t="shared" si="232"/>
        <v>0</v>
      </c>
      <c r="CO467" s="2" t="b">
        <f t="shared" si="233"/>
        <v>1</v>
      </c>
      <c r="CP467" s="2" t="b">
        <f t="shared" si="234"/>
        <v>1</v>
      </c>
      <c r="CQ467" s="2" t="b">
        <f t="shared" si="235"/>
        <v>0</v>
      </c>
      <c r="CR467" s="6" t="str">
        <f t="shared" si="236"/>
        <v>Male</v>
      </c>
      <c r="CS467" s="7">
        <f t="shared" si="237"/>
        <v>0</v>
      </c>
      <c r="CT467" s="7">
        <f t="shared" si="238"/>
        <v>0</v>
      </c>
      <c r="CU467" s="7">
        <f t="shared" si="239"/>
        <v>0</v>
      </c>
      <c r="CV467" s="7">
        <f t="shared" si="240"/>
        <v>1</v>
      </c>
      <c r="CW467" s="7">
        <f t="shared" si="221"/>
        <v>0</v>
      </c>
      <c r="CX467" s="1" t="b">
        <f t="shared" si="222"/>
        <v>0</v>
      </c>
      <c r="CY467" s="1" t="b">
        <f t="shared" si="223"/>
        <v>1</v>
      </c>
      <c r="DG467" s="1" t="b">
        <f t="shared" si="243"/>
        <v>0</v>
      </c>
    </row>
    <row r="468" spans="1:131" ht="101.5" x14ac:dyDescent="0.35">
      <c r="A468" s="2">
        <v>289</v>
      </c>
      <c r="B468" s="1" t="s">
        <v>13809</v>
      </c>
      <c r="C468" s="9">
        <v>44337</v>
      </c>
      <c r="D468" s="10" t="s">
        <v>13809</v>
      </c>
      <c r="E468" s="1" t="e">
        <f>ROUND((C468-D468)/365,0)</f>
        <v>#VALUE!</v>
      </c>
      <c r="F468" s="1" t="s">
        <v>127</v>
      </c>
      <c r="G468" s="1" t="s">
        <v>13809</v>
      </c>
      <c r="H468" s="1" t="s">
        <v>13809</v>
      </c>
      <c r="I468" s="2" t="s">
        <v>183</v>
      </c>
      <c r="J468" s="2" t="s">
        <v>109</v>
      </c>
      <c r="K468" s="2" t="s">
        <v>13809</v>
      </c>
      <c r="L468" s="9">
        <v>44332</v>
      </c>
      <c r="M468" s="2" t="s">
        <v>109</v>
      </c>
      <c r="N468" s="2" t="s">
        <v>13809</v>
      </c>
      <c r="O468" s="2" t="s">
        <v>110</v>
      </c>
      <c r="P468" s="2" t="s">
        <v>111</v>
      </c>
      <c r="S468" s="2" t="s">
        <v>111</v>
      </c>
      <c r="T468" s="2" t="s">
        <v>112</v>
      </c>
      <c r="U468" s="2" t="b">
        <f>OR(S468="yes",T468="yes")</f>
        <v>1</v>
      </c>
      <c r="V468" s="2" t="s">
        <v>113</v>
      </c>
      <c r="W468" s="1" t="s">
        <v>112</v>
      </c>
      <c r="X468" s="1" t="s">
        <v>110</v>
      </c>
      <c r="Y468" s="2" t="s">
        <v>112</v>
      </c>
      <c r="Z468" s="2" t="s">
        <v>111</v>
      </c>
      <c r="AA468" s="2" t="s">
        <v>112</v>
      </c>
      <c r="AB468" s="2">
        <v>3</v>
      </c>
      <c r="AC468" s="1" t="s">
        <v>111</v>
      </c>
      <c r="AF468" s="1" t="s">
        <v>111</v>
      </c>
      <c r="AK468" s="1" t="s">
        <v>1282</v>
      </c>
      <c r="AL468" s="1">
        <v>100.8</v>
      </c>
      <c r="AM468" s="1">
        <v>1</v>
      </c>
      <c r="AN468" s="1" t="s">
        <v>2269</v>
      </c>
      <c r="AO468" s="1" t="s">
        <v>656</v>
      </c>
      <c r="AP468" s="1" t="s">
        <v>420</v>
      </c>
      <c r="AQ468" s="1" t="s">
        <v>2270</v>
      </c>
      <c r="AS468" s="1" t="s">
        <v>118</v>
      </c>
      <c r="AT468" s="1" t="s">
        <v>112</v>
      </c>
      <c r="AU468" s="1" t="s">
        <v>177</v>
      </c>
      <c r="AV468" s="1" t="s">
        <v>1678</v>
      </c>
      <c r="AX468" s="1">
        <v>31</v>
      </c>
      <c r="AZ468" s="1" t="s">
        <v>155</v>
      </c>
      <c r="BA468" s="1" t="s">
        <v>2271</v>
      </c>
      <c r="BI468" s="1" t="s">
        <v>112</v>
      </c>
      <c r="BJ468" s="1" t="s">
        <v>112</v>
      </c>
      <c r="BK468" s="1" t="s">
        <v>112</v>
      </c>
      <c r="BL468" s="1" t="s">
        <v>161</v>
      </c>
      <c r="BM468" s="1" t="s">
        <v>2272</v>
      </c>
      <c r="BQ468" s="1" t="s">
        <v>121</v>
      </c>
      <c r="BR468" s="1" t="s">
        <v>122</v>
      </c>
      <c r="BS468" s="1" t="s">
        <v>111</v>
      </c>
      <c r="BT468" s="34" t="s">
        <v>2273</v>
      </c>
      <c r="BU468" s="34" t="s">
        <v>2274</v>
      </c>
      <c r="BV468" s="9">
        <v>44342</v>
      </c>
      <c r="BW468" s="34" t="s">
        <v>14213</v>
      </c>
      <c r="BX468" s="2" t="s">
        <v>111</v>
      </c>
      <c r="BZ468" s="2" t="s">
        <v>124</v>
      </c>
      <c r="CA468" s="2">
        <v>2</v>
      </c>
      <c r="CB468" s="1" t="s">
        <v>751</v>
      </c>
      <c r="CC468" s="2" t="s">
        <v>126</v>
      </c>
      <c r="CD468" s="1" t="e">
        <f t="shared" si="241"/>
        <v>#VALUE!</v>
      </c>
      <c r="CE468" s="1" t="e">
        <f t="shared" si="242"/>
        <v>#VALUE!</v>
      </c>
      <c r="CF468" s="1" t="e">
        <f t="shared" si="224"/>
        <v>#VALUE!</v>
      </c>
      <c r="CG468" s="1" t="e">
        <f t="shared" si="225"/>
        <v>#VALUE!</v>
      </c>
      <c r="CH468" s="1" t="e">
        <f t="shared" si="226"/>
        <v>#VALUE!</v>
      </c>
      <c r="CI468" s="1" t="e">
        <f t="shared" si="227"/>
        <v>#VALUE!</v>
      </c>
      <c r="CJ468" s="1" t="e">
        <f t="shared" si="228"/>
        <v>#VALUE!</v>
      </c>
      <c r="CK468" s="1" t="e">
        <f t="shared" si="229"/>
        <v>#VALUE!</v>
      </c>
      <c r="CL468" s="1" t="e">
        <f t="shared" si="230"/>
        <v>#VALUE!</v>
      </c>
      <c r="CM468" s="1" t="e">
        <f t="shared" si="231"/>
        <v>#VALUE!</v>
      </c>
      <c r="CN468" s="1" t="e">
        <f t="shared" si="232"/>
        <v>#VALUE!</v>
      </c>
      <c r="CO468" s="2" t="b">
        <f t="shared" si="233"/>
        <v>1</v>
      </c>
      <c r="CP468" s="2" t="b">
        <f t="shared" si="234"/>
        <v>1</v>
      </c>
      <c r="CQ468" s="2" t="b">
        <f t="shared" si="235"/>
        <v>0</v>
      </c>
      <c r="CR468" s="6" t="str">
        <f t="shared" si="236"/>
        <v>Male</v>
      </c>
      <c r="CS468" s="7">
        <f t="shared" si="237"/>
        <v>1</v>
      </c>
      <c r="CT468" s="7">
        <f t="shared" si="238"/>
        <v>0</v>
      </c>
      <c r="CU468" s="7">
        <f t="shared" si="239"/>
        <v>0</v>
      </c>
      <c r="CV468" s="7">
        <f t="shared" si="240"/>
        <v>1</v>
      </c>
      <c r="CW468" s="7">
        <f t="shared" si="221"/>
        <v>0</v>
      </c>
      <c r="CX468" s="1" t="e">
        <f t="shared" si="222"/>
        <v>#VALUE!</v>
      </c>
      <c r="CY468" s="1" t="e">
        <f t="shared" si="223"/>
        <v>#VALUE!</v>
      </c>
      <c r="DG468" s="1" t="e">
        <f t="shared" si="243"/>
        <v>#VALUE!</v>
      </c>
    </row>
    <row r="469" spans="1:131" ht="58" x14ac:dyDescent="0.35">
      <c r="A469" s="2">
        <v>172</v>
      </c>
      <c r="B469" s="1" t="s">
        <v>13809</v>
      </c>
      <c r="C469" s="9">
        <v>44337</v>
      </c>
      <c r="D469" s="10" t="s">
        <v>13809</v>
      </c>
      <c r="E469" s="1" t="e">
        <f>ROUND((C469-D469)/365,0)</f>
        <v>#VALUE!</v>
      </c>
      <c r="F469" s="1" t="s">
        <v>127</v>
      </c>
      <c r="G469" s="1" t="s">
        <v>13809</v>
      </c>
      <c r="H469" s="1" t="s">
        <v>13809</v>
      </c>
      <c r="K469" s="2" t="s">
        <v>13809</v>
      </c>
      <c r="L469" s="9">
        <v>44331</v>
      </c>
      <c r="M469" s="2" t="s">
        <v>128</v>
      </c>
      <c r="N469" s="2" t="s">
        <v>13809</v>
      </c>
      <c r="O469" s="2" t="s">
        <v>110</v>
      </c>
      <c r="P469" s="2" t="s">
        <v>111</v>
      </c>
      <c r="S469" s="2" t="s">
        <v>112</v>
      </c>
      <c r="T469" s="2" t="s">
        <v>112</v>
      </c>
      <c r="U469" s="2" t="b">
        <f>OR(S469="yes",T469="yes")</f>
        <v>1</v>
      </c>
      <c r="V469" s="2" t="s">
        <v>113</v>
      </c>
      <c r="W469" s="1" t="s">
        <v>112</v>
      </c>
      <c r="X469" s="1" t="s">
        <v>114</v>
      </c>
      <c r="Y469" s="2" t="s">
        <v>112</v>
      </c>
      <c r="Z469" s="2" t="s">
        <v>111</v>
      </c>
      <c r="AA469" s="2" t="s">
        <v>112</v>
      </c>
      <c r="AB469" s="2">
        <v>0</v>
      </c>
      <c r="AC469" s="1" t="s">
        <v>111</v>
      </c>
      <c r="AF469" s="1" t="s">
        <v>111</v>
      </c>
      <c r="AJ469" s="1" t="s">
        <v>115</v>
      </c>
      <c r="AK469" s="1" t="s">
        <v>116</v>
      </c>
      <c r="AN469" s="1" t="s">
        <v>2275</v>
      </c>
      <c r="AO469" s="1" t="s">
        <v>130</v>
      </c>
      <c r="AZ469" s="1" t="s">
        <v>179</v>
      </c>
      <c r="BA469" s="1">
        <v>8</v>
      </c>
      <c r="BJ469" s="1" t="s">
        <v>112</v>
      </c>
      <c r="BK469" s="1" t="s">
        <v>112</v>
      </c>
      <c r="BL469" s="1" t="s">
        <v>161</v>
      </c>
      <c r="BM469" s="1" t="s">
        <v>348</v>
      </c>
      <c r="BQ469" s="1" t="s">
        <v>121</v>
      </c>
      <c r="BR469" s="1" t="s">
        <v>122</v>
      </c>
      <c r="BS469" s="1" t="s">
        <v>112</v>
      </c>
      <c r="BU469" s="34" t="s">
        <v>2276</v>
      </c>
      <c r="BV469" s="9">
        <v>44364</v>
      </c>
      <c r="BW469" s="34" t="s">
        <v>14214</v>
      </c>
      <c r="BX469" s="2" t="s">
        <v>112</v>
      </c>
      <c r="BY469" s="2" t="s">
        <v>156</v>
      </c>
      <c r="BZ469" s="2" t="s">
        <v>162</v>
      </c>
      <c r="CA469" s="2">
        <v>2</v>
      </c>
      <c r="CB469" s="1" t="s">
        <v>143</v>
      </c>
      <c r="CC469" s="2" t="s">
        <v>126</v>
      </c>
      <c r="CD469" s="1" t="e">
        <f t="shared" si="241"/>
        <v>#VALUE!</v>
      </c>
      <c r="CE469" s="1" t="e">
        <f t="shared" si="242"/>
        <v>#VALUE!</v>
      </c>
      <c r="CF469" s="1" t="e">
        <f t="shared" si="224"/>
        <v>#VALUE!</v>
      </c>
      <c r="CG469" s="1" t="e">
        <f t="shared" si="225"/>
        <v>#VALUE!</v>
      </c>
      <c r="CH469" s="1" t="e">
        <f t="shared" si="226"/>
        <v>#VALUE!</v>
      </c>
      <c r="CI469" s="1" t="e">
        <f t="shared" si="227"/>
        <v>#VALUE!</v>
      </c>
      <c r="CJ469" s="1" t="e">
        <f t="shared" si="228"/>
        <v>#VALUE!</v>
      </c>
      <c r="CK469" s="1" t="e">
        <f t="shared" si="229"/>
        <v>#VALUE!</v>
      </c>
      <c r="CL469" s="1" t="e">
        <f t="shared" si="230"/>
        <v>#VALUE!</v>
      </c>
      <c r="CM469" s="1" t="e">
        <f t="shared" si="231"/>
        <v>#VALUE!</v>
      </c>
      <c r="CN469" s="1" t="e">
        <f t="shared" si="232"/>
        <v>#VALUE!</v>
      </c>
      <c r="CO469" s="2" t="b">
        <f t="shared" si="233"/>
        <v>1</v>
      </c>
      <c r="CP469" s="2" t="b">
        <f t="shared" si="234"/>
        <v>1</v>
      </c>
      <c r="CQ469" s="2" t="b">
        <f t="shared" si="235"/>
        <v>0</v>
      </c>
      <c r="CR469" s="6" t="str">
        <f t="shared" si="236"/>
        <v>Male</v>
      </c>
      <c r="CS469" s="7">
        <f t="shared" si="237"/>
        <v>0</v>
      </c>
      <c r="CT469" s="7">
        <f t="shared" si="238"/>
        <v>0</v>
      </c>
      <c r="CU469" s="7">
        <f t="shared" si="239"/>
        <v>0</v>
      </c>
      <c r="CV469" s="7">
        <f t="shared" si="240"/>
        <v>0</v>
      </c>
      <c r="CW469" s="7">
        <f t="shared" si="221"/>
        <v>1</v>
      </c>
      <c r="CX469" s="1" t="e">
        <f t="shared" si="222"/>
        <v>#VALUE!</v>
      </c>
      <c r="CY469" s="1" t="e">
        <f t="shared" si="223"/>
        <v>#VALUE!</v>
      </c>
      <c r="DG469" s="1" t="e">
        <f t="shared" si="243"/>
        <v>#VALUE!</v>
      </c>
    </row>
    <row r="470" spans="1:131" ht="43.5" x14ac:dyDescent="0.35">
      <c r="A470" s="2">
        <v>237</v>
      </c>
      <c r="B470" s="1" t="s">
        <v>13809</v>
      </c>
      <c r="C470" s="9">
        <v>44337</v>
      </c>
      <c r="D470" s="10" t="s">
        <v>13809</v>
      </c>
      <c r="E470" s="1" t="e">
        <f>ROUND((C470-D470)/365,0)</f>
        <v>#VALUE!</v>
      </c>
      <c r="F470" s="1" t="s">
        <v>127</v>
      </c>
      <c r="G470" s="1" t="s">
        <v>13809</v>
      </c>
      <c r="H470" s="1" t="s">
        <v>13809</v>
      </c>
      <c r="I470" s="9">
        <v>44332</v>
      </c>
      <c r="J470" s="2" t="s">
        <v>109</v>
      </c>
      <c r="K470" s="2" t="s">
        <v>13809</v>
      </c>
      <c r="N470" s="2" t="s">
        <v>13809</v>
      </c>
      <c r="O470" s="2" t="s">
        <v>110</v>
      </c>
      <c r="S470" s="2" t="s">
        <v>112</v>
      </c>
      <c r="T470" s="2" t="s">
        <v>111</v>
      </c>
      <c r="U470" s="2" t="b">
        <f>OR(S470="yes",T470="yes")</f>
        <v>1</v>
      </c>
      <c r="V470" s="2" t="s">
        <v>113</v>
      </c>
      <c r="W470" s="1" t="s">
        <v>112</v>
      </c>
      <c r="X470" s="1" t="s">
        <v>114</v>
      </c>
      <c r="Y470" s="2" t="s">
        <v>112</v>
      </c>
      <c r="Z470" s="2" t="s">
        <v>112</v>
      </c>
      <c r="AA470" s="2" t="s">
        <v>111</v>
      </c>
      <c r="AB470" s="2">
        <v>1</v>
      </c>
      <c r="AC470" s="1" t="s">
        <v>111</v>
      </c>
      <c r="AF470" s="1" t="s">
        <v>111</v>
      </c>
      <c r="AJ470" s="1" t="s">
        <v>115</v>
      </c>
      <c r="AK470" s="1" t="s">
        <v>2277</v>
      </c>
      <c r="AO470" s="1" t="s">
        <v>117</v>
      </c>
      <c r="AU470" s="1" t="s">
        <v>197</v>
      </c>
      <c r="AZ470" s="1" t="s">
        <v>310</v>
      </c>
      <c r="BA470" s="1">
        <v>106</v>
      </c>
      <c r="BE470" s="1">
        <v>306</v>
      </c>
      <c r="BG470" s="1">
        <v>141.80000000000001</v>
      </c>
      <c r="BI470" s="1" t="s">
        <v>112</v>
      </c>
      <c r="BJ470" s="1" t="s">
        <v>112</v>
      </c>
      <c r="BK470" s="1" t="s">
        <v>112</v>
      </c>
      <c r="BL470" s="1" t="s">
        <v>1280</v>
      </c>
      <c r="BQ470" s="1" t="s">
        <v>121</v>
      </c>
      <c r="BR470" s="1" t="s">
        <v>122</v>
      </c>
      <c r="BS470" s="1" t="s">
        <v>112</v>
      </c>
      <c r="BU470" s="34" t="s">
        <v>2278</v>
      </c>
      <c r="BV470" s="9">
        <v>44340</v>
      </c>
      <c r="BW470" s="34" t="s">
        <v>2279</v>
      </c>
      <c r="BX470" s="2" t="s">
        <v>111</v>
      </c>
      <c r="BY470" s="2" t="s">
        <v>153</v>
      </c>
      <c r="BZ470" s="2" t="s">
        <v>124</v>
      </c>
      <c r="CA470" s="2">
        <v>1</v>
      </c>
      <c r="CB470" s="1" t="s">
        <v>143</v>
      </c>
      <c r="CC470" s="2" t="s">
        <v>126</v>
      </c>
      <c r="CD470" s="1" t="e">
        <f t="shared" si="241"/>
        <v>#VALUE!</v>
      </c>
      <c r="CE470" s="1" t="e">
        <f t="shared" si="242"/>
        <v>#VALUE!</v>
      </c>
      <c r="CF470" s="1" t="e">
        <f t="shared" si="224"/>
        <v>#VALUE!</v>
      </c>
      <c r="CG470" s="1" t="e">
        <f t="shared" si="225"/>
        <v>#VALUE!</v>
      </c>
      <c r="CH470" s="1" t="e">
        <f t="shared" si="226"/>
        <v>#VALUE!</v>
      </c>
      <c r="CI470" s="1" t="e">
        <f t="shared" si="227"/>
        <v>#VALUE!</v>
      </c>
      <c r="CJ470" s="1" t="e">
        <f t="shared" si="228"/>
        <v>#VALUE!</v>
      </c>
      <c r="CK470" s="1" t="e">
        <f t="shared" si="229"/>
        <v>#VALUE!</v>
      </c>
      <c r="CL470" s="1" t="e">
        <f t="shared" si="230"/>
        <v>#VALUE!</v>
      </c>
      <c r="CM470" s="1" t="e">
        <f t="shared" si="231"/>
        <v>#VALUE!</v>
      </c>
      <c r="CN470" s="1" t="e">
        <f t="shared" si="232"/>
        <v>#VALUE!</v>
      </c>
      <c r="CO470" s="2" t="b">
        <f t="shared" si="233"/>
        <v>1</v>
      </c>
      <c r="CP470" s="2" t="b">
        <f t="shared" si="234"/>
        <v>1</v>
      </c>
      <c r="CQ470" s="2" t="b">
        <f t="shared" si="235"/>
        <v>0</v>
      </c>
      <c r="CR470" s="6" t="str">
        <f t="shared" si="236"/>
        <v>Male</v>
      </c>
      <c r="CS470" s="7">
        <f t="shared" si="237"/>
        <v>1</v>
      </c>
      <c r="CT470" s="7">
        <f t="shared" si="238"/>
        <v>0</v>
      </c>
      <c r="CU470" s="7">
        <f t="shared" si="239"/>
        <v>0</v>
      </c>
      <c r="CV470" s="7">
        <f t="shared" si="240"/>
        <v>0</v>
      </c>
      <c r="CW470" s="7">
        <f t="shared" si="221"/>
        <v>0</v>
      </c>
      <c r="CX470" s="1" t="e">
        <f t="shared" si="222"/>
        <v>#VALUE!</v>
      </c>
      <c r="CY470" s="1" t="e">
        <f t="shared" si="223"/>
        <v>#VALUE!</v>
      </c>
      <c r="DG470" s="1" t="e">
        <f t="shared" si="243"/>
        <v>#VALUE!</v>
      </c>
    </row>
    <row r="471" spans="1:131" ht="29" x14ac:dyDescent="0.35">
      <c r="B471" s="1" t="s">
        <v>13809</v>
      </c>
      <c r="C471" s="9">
        <v>44338</v>
      </c>
      <c r="D471" s="10" t="s">
        <v>13809</v>
      </c>
      <c r="E471" s="1">
        <v>39</v>
      </c>
      <c r="F471" s="1" t="s">
        <v>127</v>
      </c>
      <c r="G471" s="1" t="s">
        <v>13809</v>
      </c>
      <c r="H471" s="1" t="s">
        <v>13809</v>
      </c>
      <c r="I471" s="9">
        <v>44317</v>
      </c>
      <c r="J471" s="2" t="s">
        <v>163</v>
      </c>
      <c r="K471" s="2" t="s">
        <v>13809</v>
      </c>
      <c r="M471" s="2" t="s">
        <v>163</v>
      </c>
      <c r="N471" s="2" t="s">
        <v>13809</v>
      </c>
      <c r="O471" s="2" t="s">
        <v>110</v>
      </c>
      <c r="P471" s="2" t="s">
        <v>111</v>
      </c>
      <c r="S471" s="2" t="s">
        <v>112</v>
      </c>
      <c r="T471" s="2" t="s">
        <v>111</v>
      </c>
      <c r="U471" s="2" t="b">
        <v>1</v>
      </c>
      <c r="V471" s="2" t="s">
        <v>113</v>
      </c>
      <c r="W471" s="1" t="s">
        <v>112</v>
      </c>
      <c r="X471" s="1" t="s">
        <v>138</v>
      </c>
      <c r="Y471" s="2" t="s">
        <v>112</v>
      </c>
      <c r="Z471" s="2" t="s">
        <v>112</v>
      </c>
      <c r="AA471" s="2" t="s">
        <v>111</v>
      </c>
      <c r="AB471" s="2">
        <v>19</v>
      </c>
      <c r="AC471" s="1" t="s">
        <v>111</v>
      </c>
      <c r="AF471" s="1" t="s">
        <v>111</v>
      </c>
      <c r="AJ471" s="1" t="s">
        <v>115</v>
      </c>
      <c r="AK471" s="1" t="s">
        <v>129</v>
      </c>
      <c r="AO471" s="1" t="s">
        <v>221</v>
      </c>
      <c r="AS471" s="1" t="s">
        <v>118</v>
      </c>
      <c r="AZ471" s="1" t="s">
        <v>155</v>
      </c>
      <c r="BA471" s="1">
        <v>4.5</v>
      </c>
      <c r="BJ471" s="1" t="s">
        <v>112</v>
      </c>
      <c r="BK471" s="1" t="s">
        <v>112</v>
      </c>
      <c r="BL471" s="1" t="s">
        <v>2280</v>
      </c>
      <c r="BQ471" s="1" t="s">
        <v>121</v>
      </c>
      <c r="BR471" s="1" t="s">
        <v>122</v>
      </c>
      <c r="BS471" s="1" t="s">
        <v>112</v>
      </c>
      <c r="BU471" s="34" t="s">
        <v>220</v>
      </c>
      <c r="BV471" s="9">
        <v>44338</v>
      </c>
      <c r="BW471" s="34" t="s">
        <v>2281</v>
      </c>
      <c r="BX471" s="2" t="s">
        <v>111</v>
      </c>
      <c r="BY471" s="2" t="s">
        <v>123</v>
      </c>
      <c r="BZ471" s="2" t="s">
        <v>124</v>
      </c>
      <c r="CA471" s="2" t="s">
        <v>257</v>
      </c>
      <c r="CB471" s="1" t="s">
        <v>247</v>
      </c>
      <c r="CC471" s="2" t="s">
        <v>126</v>
      </c>
      <c r="CD471" s="1" t="b">
        <f t="shared" si="241"/>
        <v>0</v>
      </c>
      <c r="CE471" s="1" t="b">
        <f t="shared" si="242"/>
        <v>0</v>
      </c>
      <c r="CF471" s="1" t="b">
        <f t="shared" si="224"/>
        <v>0</v>
      </c>
      <c r="CG471" s="1" t="b">
        <f t="shared" si="225"/>
        <v>0</v>
      </c>
      <c r="CH471" s="1" t="b">
        <f t="shared" si="226"/>
        <v>0</v>
      </c>
      <c r="CI471" s="1" t="b">
        <f t="shared" si="227"/>
        <v>0</v>
      </c>
      <c r="CJ471" s="1" t="b">
        <f t="shared" si="228"/>
        <v>0</v>
      </c>
      <c r="CK471" s="1" t="b">
        <f t="shared" si="229"/>
        <v>1</v>
      </c>
      <c r="CL471" s="1" t="b">
        <f t="shared" si="230"/>
        <v>0</v>
      </c>
      <c r="CM471" s="1" t="b">
        <f t="shared" si="231"/>
        <v>0</v>
      </c>
      <c r="CN471" s="1" t="b">
        <f t="shared" si="232"/>
        <v>0</v>
      </c>
      <c r="CO471" s="2" t="b">
        <f t="shared" si="233"/>
        <v>0</v>
      </c>
      <c r="CP471" s="2" t="b">
        <f t="shared" si="234"/>
        <v>0</v>
      </c>
      <c r="CQ471" s="2" t="b">
        <f t="shared" si="235"/>
        <v>1</v>
      </c>
      <c r="CR471" s="6" t="str">
        <f t="shared" si="236"/>
        <v>Male</v>
      </c>
      <c r="CS471" s="7">
        <f t="shared" si="237"/>
        <v>0</v>
      </c>
      <c r="CT471" s="7">
        <f t="shared" si="238"/>
        <v>0</v>
      </c>
      <c r="CU471" s="7">
        <f t="shared" si="239"/>
        <v>0</v>
      </c>
      <c r="CV471" s="7">
        <f t="shared" si="240"/>
        <v>0</v>
      </c>
      <c r="CW471" s="7">
        <f t="shared" si="221"/>
        <v>0</v>
      </c>
      <c r="CX471" s="1" t="b">
        <f t="shared" si="222"/>
        <v>0</v>
      </c>
      <c r="CY471" s="1" t="b">
        <f t="shared" si="223"/>
        <v>1</v>
      </c>
      <c r="DG471" s="1" t="b">
        <f t="shared" si="243"/>
        <v>0</v>
      </c>
    </row>
    <row r="472" spans="1:131" ht="188.5" x14ac:dyDescent="0.35">
      <c r="A472" s="2">
        <v>290</v>
      </c>
      <c r="B472" s="1" t="s">
        <v>13809</v>
      </c>
      <c r="C472" s="9">
        <v>44338</v>
      </c>
      <c r="D472" s="10" t="s">
        <v>13809</v>
      </c>
      <c r="E472" s="1">
        <v>18</v>
      </c>
      <c r="F472" s="1" t="s">
        <v>127</v>
      </c>
      <c r="G472" s="1" t="s">
        <v>13809</v>
      </c>
      <c r="H472" s="1" t="s">
        <v>13809</v>
      </c>
      <c r="I472" s="9">
        <v>44299</v>
      </c>
      <c r="J472" s="2" t="s">
        <v>109</v>
      </c>
      <c r="K472" s="2" t="s">
        <v>13809</v>
      </c>
      <c r="L472" s="9">
        <v>44320</v>
      </c>
      <c r="M472" s="2" t="s">
        <v>109</v>
      </c>
      <c r="N472" s="2" t="s">
        <v>13809</v>
      </c>
      <c r="O472" s="2" t="s">
        <v>110</v>
      </c>
      <c r="P472" s="2" t="s">
        <v>111</v>
      </c>
      <c r="S472" s="2" t="s">
        <v>112</v>
      </c>
      <c r="T472" s="2" t="s">
        <v>111</v>
      </c>
      <c r="U472" s="2" t="b">
        <v>1</v>
      </c>
      <c r="V472" s="2" t="s">
        <v>159</v>
      </c>
      <c r="W472" s="1" t="s">
        <v>112</v>
      </c>
      <c r="X472" s="1" t="s">
        <v>110</v>
      </c>
      <c r="Y472" s="2" t="s">
        <v>112</v>
      </c>
      <c r="Z472" s="2" t="s">
        <v>111</v>
      </c>
      <c r="AA472" s="2" t="s">
        <v>112</v>
      </c>
      <c r="AB472" s="2">
        <v>0</v>
      </c>
      <c r="AC472" s="1" t="s">
        <v>111</v>
      </c>
      <c r="AF472" s="1" t="s">
        <v>111</v>
      </c>
      <c r="AJ472" s="1" t="s">
        <v>115</v>
      </c>
      <c r="AK472" s="1" t="s">
        <v>2282</v>
      </c>
      <c r="AL472" s="1" t="s">
        <v>184</v>
      </c>
      <c r="AM472" s="1" t="s">
        <v>184</v>
      </c>
      <c r="AN472" s="1" t="s">
        <v>2283</v>
      </c>
      <c r="AO472" s="1" t="s">
        <v>117</v>
      </c>
      <c r="AS472" s="1" t="s">
        <v>140</v>
      </c>
      <c r="AU472" s="1" t="s">
        <v>132</v>
      </c>
      <c r="AZ472" s="1" t="s">
        <v>310</v>
      </c>
      <c r="BA472" s="1" t="s">
        <v>2284</v>
      </c>
      <c r="BE472" s="1" t="s">
        <v>2285</v>
      </c>
      <c r="BG472" s="1" t="s">
        <v>2286</v>
      </c>
      <c r="BI472" s="1" t="s">
        <v>112</v>
      </c>
      <c r="BJ472" s="1" t="s">
        <v>112</v>
      </c>
      <c r="BK472" s="1" t="s">
        <v>112</v>
      </c>
      <c r="BL472" s="1" t="s">
        <v>325</v>
      </c>
      <c r="BQ472" s="1" t="s">
        <v>121</v>
      </c>
      <c r="BR472" s="1" t="s">
        <v>122</v>
      </c>
      <c r="BS472" s="1" t="s">
        <v>111</v>
      </c>
      <c r="BT472" s="34" t="s">
        <v>2287</v>
      </c>
      <c r="BU472" s="34" t="s">
        <v>2288</v>
      </c>
      <c r="BV472" s="9">
        <v>44361</v>
      </c>
      <c r="BW472" s="34" t="s">
        <v>14215</v>
      </c>
      <c r="BX472" s="2" t="s">
        <v>111</v>
      </c>
      <c r="BY472" s="2" t="s">
        <v>123</v>
      </c>
      <c r="BZ472" s="2" t="s">
        <v>124</v>
      </c>
      <c r="CA472" s="2">
        <v>2</v>
      </c>
      <c r="CB472" s="1" t="s">
        <v>751</v>
      </c>
      <c r="CC472" s="2" t="s">
        <v>126</v>
      </c>
      <c r="CD472" s="1" t="b">
        <f t="shared" si="241"/>
        <v>1</v>
      </c>
      <c r="CE472" s="1" t="b">
        <f t="shared" si="242"/>
        <v>0</v>
      </c>
      <c r="CF472" s="1" t="b">
        <f t="shared" si="224"/>
        <v>0</v>
      </c>
      <c r="CG472" s="1" t="b">
        <f t="shared" si="225"/>
        <v>0</v>
      </c>
      <c r="CH472" s="1" t="b">
        <f t="shared" si="226"/>
        <v>0</v>
      </c>
      <c r="CI472" s="1" t="b">
        <f t="shared" si="227"/>
        <v>1</v>
      </c>
      <c r="CJ472" s="1" t="b">
        <f t="shared" si="228"/>
        <v>0</v>
      </c>
      <c r="CK472" s="1" t="b">
        <f t="shared" si="229"/>
        <v>0</v>
      </c>
      <c r="CL472" s="1" t="b">
        <f t="shared" si="230"/>
        <v>0</v>
      </c>
      <c r="CM472" s="1" t="b">
        <f t="shared" si="231"/>
        <v>0</v>
      </c>
      <c r="CN472" s="1" t="b">
        <f t="shared" si="232"/>
        <v>0</v>
      </c>
      <c r="CO472" s="2" t="b">
        <f t="shared" si="233"/>
        <v>1</v>
      </c>
      <c r="CP472" s="2" t="b">
        <f t="shared" si="234"/>
        <v>1</v>
      </c>
      <c r="CQ472" s="2" t="b">
        <f t="shared" si="235"/>
        <v>0</v>
      </c>
      <c r="CR472" s="6" t="str">
        <f t="shared" si="236"/>
        <v>Male</v>
      </c>
      <c r="CS472" s="7">
        <f t="shared" si="237"/>
        <v>1</v>
      </c>
      <c r="CT472" s="7">
        <f t="shared" si="238"/>
        <v>0</v>
      </c>
      <c r="CU472" s="7">
        <f t="shared" si="239"/>
        <v>0</v>
      </c>
      <c r="CV472" s="7">
        <f t="shared" si="240"/>
        <v>1</v>
      </c>
      <c r="CW472" s="7">
        <f t="shared" ref="CW472:CW503" si="244">COUNTIF(M472,"=*moderna*")</f>
        <v>0</v>
      </c>
      <c r="CX472" s="1" t="b">
        <f t="shared" ref="CX472:CX503" si="245">AND(E472&lt;30,NOT(E472="."),NOT(E472=""))</f>
        <v>1</v>
      </c>
      <c r="CY472" s="1" t="b">
        <f t="shared" ref="CY472:CY503" si="246">AND(E472&gt;17,E472&lt;41,NOT(E472="."),NOT(E472=""))</f>
        <v>1</v>
      </c>
      <c r="DG472" s="1" t="b">
        <f t="shared" si="243"/>
        <v>0</v>
      </c>
    </row>
    <row r="473" spans="1:131" ht="188.5" x14ac:dyDescent="0.35">
      <c r="A473" s="2">
        <v>463</v>
      </c>
      <c r="B473" s="1" t="s">
        <v>13809</v>
      </c>
      <c r="C473" s="9">
        <v>44338</v>
      </c>
      <c r="D473" s="10" t="s">
        <v>13809</v>
      </c>
      <c r="E473" s="1">
        <v>19</v>
      </c>
      <c r="F473" s="1" t="s">
        <v>127</v>
      </c>
      <c r="G473" s="1" t="s">
        <v>13809</v>
      </c>
      <c r="H473" s="1" t="s">
        <v>13809</v>
      </c>
      <c r="I473" s="9">
        <v>44299</v>
      </c>
      <c r="J473" s="2" t="s">
        <v>109</v>
      </c>
      <c r="K473" s="2" t="s">
        <v>13809</v>
      </c>
      <c r="L473" s="9">
        <v>44320</v>
      </c>
      <c r="M473" s="2" t="s">
        <v>109</v>
      </c>
      <c r="N473" s="2" t="s">
        <v>13809</v>
      </c>
      <c r="O473" s="2" t="s">
        <v>110</v>
      </c>
      <c r="P473" s="2" t="s">
        <v>111</v>
      </c>
      <c r="S473" s="2" t="s">
        <v>112</v>
      </c>
      <c r="T473" s="2" t="s">
        <v>111</v>
      </c>
      <c r="U473" s="2" t="b">
        <v>1</v>
      </c>
      <c r="V473" s="2" t="s">
        <v>159</v>
      </c>
      <c r="W473" s="1" t="s">
        <v>112</v>
      </c>
      <c r="X473" s="1" t="s">
        <v>110</v>
      </c>
      <c r="Y473" s="2" t="s">
        <v>112</v>
      </c>
      <c r="Z473" s="2" t="s">
        <v>111</v>
      </c>
      <c r="AA473" s="2" t="s">
        <v>112</v>
      </c>
      <c r="AB473" s="2">
        <v>0</v>
      </c>
      <c r="AC473" s="1" t="s">
        <v>111</v>
      </c>
      <c r="AF473" s="1" t="s">
        <v>111</v>
      </c>
      <c r="AJ473" s="1" t="s">
        <v>115</v>
      </c>
      <c r="AK473" s="1" t="s">
        <v>2282</v>
      </c>
      <c r="AL473" s="1" t="s">
        <v>184</v>
      </c>
      <c r="AM473" s="1" t="s">
        <v>184</v>
      </c>
      <c r="AN473" s="1" t="s">
        <v>2283</v>
      </c>
      <c r="AO473" s="1" t="s">
        <v>117</v>
      </c>
      <c r="AS473" s="1" t="s">
        <v>140</v>
      </c>
      <c r="AU473" s="1" t="s">
        <v>132</v>
      </c>
      <c r="AZ473" s="1" t="s">
        <v>310</v>
      </c>
      <c r="BA473" s="1" t="s">
        <v>2284</v>
      </c>
      <c r="BE473" s="1" t="s">
        <v>2285</v>
      </c>
      <c r="BG473" s="1" t="s">
        <v>2286</v>
      </c>
      <c r="BI473" s="1" t="s">
        <v>112</v>
      </c>
      <c r="BJ473" s="1" t="s">
        <v>112</v>
      </c>
      <c r="BK473" s="1" t="s">
        <v>112</v>
      </c>
      <c r="BL473" s="1" t="s">
        <v>325</v>
      </c>
      <c r="BQ473" s="1" t="s">
        <v>121</v>
      </c>
      <c r="BR473" s="1" t="s">
        <v>122</v>
      </c>
      <c r="BS473" s="1" t="s">
        <v>111</v>
      </c>
      <c r="BT473" s="34" t="s">
        <v>2287</v>
      </c>
      <c r="BU473" s="34" t="s">
        <v>2288</v>
      </c>
      <c r="BV473" s="9">
        <v>44361</v>
      </c>
      <c r="BW473" s="34" t="s">
        <v>14215</v>
      </c>
      <c r="BX473" s="2" t="s">
        <v>111</v>
      </c>
      <c r="BY473" s="2" t="s">
        <v>123</v>
      </c>
      <c r="BZ473" s="2" t="s">
        <v>124</v>
      </c>
      <c r="CA473" s="2">
        <v>2</v>
      </c>
      <c r="CB473" s="1" t="s">
        <v>258</v>
      </c>
      <c r="CC473" s="2" t="s">
        <v>220</v>
      </c>
      <c r="CD473" s="1" t="b">
        <f t="shared" si="241"/>
        <v>1</v>
      </c>
      <c r="CE473" s="1" t="b">
        <f t="shared" si="242"/>
        <v>0</v>
      </c>
      <c r="CF473" s="1" t="b">
        <f t="shared" si="224"/>
        <v>0</v>
      </c>
      <c r="CG473" s="1" t="b">
        <f t="shared" si="225"/>
        <v>0</v>
      </c>
      <c r="CH473" s="1" t="b">
        <f t="shared" si="226"/>
        <v>0</v>
      </c>
      <c r="CI473" s="1" t="b">
        <f t="shared" si="227"/>
        <v>1</v>
      </c>
      <c r="CJ473" s="1" t="b">
        <f t="shared" si="228"/>
        <v>0</v>
      </c>
      <c r="CK473" s="1" t="b">
        <f t="shared" si="229"/>
        <v>0</v>
      </c>
      <c r="CL473" s="1" t="b">
        <f t="shared" si="230"/>
        <v>0</v>
      </c>
      <c r="CM473" s="1" t="b">
        <f t="shared" si="231"/>
        <v>0</v>
      </c>
      <c r="CN473" s="1" t="b">
        <f t="shared" si="232"/>
        <v>0</v>
      </c>
      <c r="CO473" s="2" t="b">
        <f t="shared" si="233"/>
        <v>1</v>
      </c>
      <c r="CP473" s="2" t="b">
        <f t="shared" si="234"/>
        <v>1</v>
      </c>
      <c r="CQ473" s="2" t="b">
        <f t="shared" si="235"/>
        <v>0</v>
      </c>
      <c r="CR473" s="6" t="str">
        <f t="shared" si="236"/>
        <v>Male</v>
      </c>
      <c r="CS473" s="7">
        <f t="shared" si="237"/>
        <v>1</v>
      </c>
      <c r="CT473" s="7">
        <f t="shared" si="238"/>
        <v>0</v>
      </c>
      <c r="CU473" s="7">
        <f t="shared" si="239"/>
        <v>0</v>
      </c>
      <c r="CV473" s="7">
        <f t="shared" si="240"/>
        <v>1</v>
      </c>
      <c r="CW473" s="7">
        <f t="shared" si="244"/>
        <v>0</v>
      </c>
      <c r="CX473" s="1" t="b">
        <f t="shared" si="245"/>
        <v>1</v>
      </c>
      <c r="CY473" s="1" t="b">
        <f t="shared" si="246"/>
        <v>1</v>
      </c>
      <c r="DG473" s="1" t="b">
        <f t="shared" si="243"/>
        <v>0</v>
      </c>
    </row>
    <row r="474" spans="1:131" ht="203" x14ac:dyDescent="0.35">
      <c r="B474" s="1" t="s">
        <v>13809</v>
      </c>
      <c r="C474" s="9">
        <v>44338</v>
      </c>
      <c r="D474" s="10" t="s">
        <v>13809</v>
      </c>
      <c r="E474" s="1">
        <v>18</v>
      </c>
      <c r="F474" s="1" t="s">
        <v>127</v>
      </c>
      <c r="G474" s="1" t="s">
        <v>13809</v>
      </c>
      <c r="H474" s="1" t="s">
        <v>13809</v>
      </c>
      <c r="I474" s="9">
        <v>44299</v>
      </c>
      <c r="J474" s="2" t="s">
        <v>109</v>
      </c>
      <c r="K474" s="2" t="s">
        <v>13809</v>
      </c>
      <c r="L474" s="9">
        <v>44320</v>
      </c>
      <c r="M474" s="2" t="s">
        <v>109</v>
      </c>
      <c r="N474" s="2" t="s">
        <v>13809</v>
      </c>
      <c r="O474" s="2" t="s">
        <v>110</v>
      </c>
      <c r="P474" s="2" t="s">
        <v>111</v>
      </c>
      <c r="S474" s="2" t="s">
        <v>112</v>
      </c>
      <c r="T474" s="2" t="s">
        <v>111</v>
      </c>
      <c r="U474" s="2" t="b">
        <f>OR(S474="yes",T474="yes")</f>
        <v>1</v>
      </c>
      <c r="V474" s="2" t="s">
        <v>113</v>
      </c>
      <c r="W474" s="1" t="s">
        <v>111</v>
      </c>
      <c r="Y474" s="2" t="s">
        <v>112</v>
      </c>
      <c r="Z474" s="2" t="s">
        <v>111</v>
      </c>
      <c r="AA474" s="2" t="s">
        <v>112</v>
      </c>
      <c r="AB474" s="2">
        <v>2</v>
      </c>
      <c r="AC474" s="1" t="s">
        <v>111</v>
      </c>
      <c r="AJ474" s="1" t="s">
        <v>115</v>
      </c>
      <c r="AK474" s="1" t="s">
        <v>2289</v>
      </c>
      <c r="AL474" s="1" t="s">
        <v>184</v>
      </c>
      <c r="AM474" s="1" t="s">
        <v>184</v>
      </c>
      <c r="AN474" s="1" t="s">
        <v>2290</v>
      </c>
      <c r="AO474" s="1" t="s">
        <v>151</v>
      </c>
      <c r="BJ474" s="1" t="s">
        <v>111</v>
      </c>
      <c r="BN474" s="1" t="s">
        <v>112</v>
      </c>
      <c r="BO474" s="1" t="s">
        <v>148</v>
      </c>
      <c r="BP474" s="1" t="s">
        <v>2291</v>
      </c>
      <c r="BU474" s="34" t="s">
        <v>2292</v>
      </c>
      <c r="BV474" s="9">
        <v>44342</v>
      </c>
      <c r="BW474" s="34" t="s">
        <v>2293</v>
      </c>
      <c r="BX474" s="2" t="s">
        <v>111</v>
      </c>
      <c r="BY474" s="2" t="s">
        <v>174</v>
      </c>
      <c r="BZ474" s="2" t="s">
        <v>124</v>
      </c>
      <c r="CA474" s="2">
        <v>2</v>
      </c>
      <c r="CB474" s="1" t="s">
        <v>1260</v>
      </c>
      <c r="CC474" s="2" t="s">
        <v>113</v>
      </c>
      <c r="CD474" s="1" t="b">
        <f t="shared" si="241"/>
        <v>1</v>
      </c>
      <c r="CE474" s="1" t="b">
        <f t="shared" si="242"/>
        <v>0</v>
      </c>
      <c r="CF474" s="1" t="b">
        <f t="shared" si="224"/>
        <v>0</v>
      </c>
      <c r="CG474" s="1" t="b">
        <f t="shared" si="225"/>
        <v>0</v>
      </c>
      <c r="CH474" s="1" t="b">
        <f t="shared" si="226"/>
        <v>0</v>
      </c>
      <c r="CI474" s="1" t="b">
        <f t="shared" si="227"/>
        <v>1</v>
      </c>
      <c r="CJ474" s="1" t="b">
        <f t="shared" si="228"/>
        <v>0</v>
      </c>
      <c r="CK474" s="1" t="b">
        <f t="shared" si="229"/>
        <v>0</v>
      </c>
      <c r="CL474" s="1" t="b">
        <f t="shared" si="230"/>
        <v>0</v>
      </c>
      <c r="CM474" s="1" t="b">
        <f t="shared" si="231"/>
        <v>0</v>
      </c>
      <c r="CN474" s="1" t="b">
        <f t="shared" si="232"/>
        <v>0</v>
      </c>
      <c r="CO474" s="2" t="b">
        <f t="shared" si="233"/>
        <v>1</v>
      </c>
      <c r="CP474" s="2" t="b">
        <f t="shared" si="234"/>
        <v>1</v>
      </c>
      <c r="CQ474" s="2" t="b">
        <f t="shared" si="235"/>
        <v>0</v>
      </c>
      <c r="CR474" s="6" t="str">
        <f t="shared" si="236"/>
        <v>Male</v>
      </c>
      <c r="CS474" s="7">
        <f t="shared" si="237"/>
        <v>1</v>
      </c>
      <c r="CT474" s="7">
        <f t="shared" si="238"/>
        <v>0</v>
      </c>
      <c r="CU474" s="7">
        <f t="shared" si="239"/>
        <v>0</v>
      </c>
      <c r="CV474" s="7">
        <f t="shared" si="240"/>
        <v>1</v>
      </c>
      <c r="CW474" s="7">
        <f t="shared" si="244"/>
        <v>0</v>
      </c>
      <c r="CX474" s="1" t="b">
        <f t="shared" si="245"/>
        <v>1</v>
      </c>
      <c r="CY474" s="1" t="b">
        <f t="shared" si="246"/>
        <v>1</v>
      </c>
      <c r="DG474" s="1" t="b">
        <f t="shared" si="243"/>
        <v>0</v>
      </c>
    </row>
    <row r="475" spans="1:131" ht="246.5" x14ac:dyDescent="0.35">
      <c r="A475" s="2">
        <v>1315</v>
      </c>
      <c r="B475" s="1" t="s">
        <v>13809</v>
      </c>
      <c r="C475" s="9">
        <v>44338</v>
      </c>
      <c r="D475" s="10" t="s">
        <v>13809</v>
      </c>
      <c r="E475" s="1" t="e">
        <f>ROUND((C475-D475)/365,0)</f>
        <v>#VALUE!</v>
      </c>
      <c r="F475" s="1" t="s">
        <v>127</v>
      </c>
      <c r="G475" s="1" t="s">
        <v>13809</v>
      </c>
      <c r="H475" s="1" t="s">
        <v>13809</v>
      </c>
      <c r="I475" s="9">
        <v>44307</v>
      </c>
      <c r="J475" s="2" t="s">
        <v>109</v>
      </c>
      <c r="K475" s="2" t="s">
        <v>13809</v>
      </c>
      <c r="L475" s="9">
        <v>44328</v>
      </c>
      <c r="M475" s="2" t="s">
        <v>109</v>
      </c>
      <c r="N475" s="2" t="s">
        <v>13809</v>
      </c>
      <c r="O475" s="2" t="s">
        <v>110</v>
      </c>
      <c r="P475" s="2" t="s">
        <v>111</v>
      </c>
      <c r="S475" s="2" t="s">
        <v>111</v>
      </c>
      <c r="T475" s="2" t="s">
        <v>112</v>
      </c>
      <c r="U475" s="2" t="b">
        <f>OR(S475="yes",T475="yes")</f>
        <v>1</v>
      </c>
      <c r="V475" s="2" t="s">
        <v>113</v>
      </c>
      <c r="W475" s="1" t="s">
        <v>112</v>
      </c>
      <c r="X475" s="1" t="s">
        <v>110</v>
      </c>
      <c r="Y475" s="2" t="s">
        <v>112</v>
      </c>
      <c r="Z475" s="2" t="s">
        <v>111</v>
      </c>
      <c r="AA475" s="2" t="s">
        <v>112</v>
      </c>
      <c r="AB475" s="2">
        <v>1</v>
      </c>
      <c r="AC475" s="1" t="s">
        <v>111</v>
      </c>
      <c r="AF475" s="1" t="s">
        <v>111</v>
      </c>
      <c r="AJ475" s="1" t="s">
        <v>115</v>
      </c>
      <c r="AK475" s="1" t="s">
        <v>1262</v>
      </c>
      <c r="AL475" s="1" t="s">
        <v>2294</v>
      </c>
      <c r="AM475" s="1">
        <v>1</v>
      </c>
      <c r="AN475" s="1" t="s">
        <v>2295</v>
      </c>
      <c r="AO475" s="1" t="s">
        <v>130</v>
      </c>
      <c r="AS475" s="1" t="s">
        <v>118</v>
      </c>
      <c r="AT475" s="1" t="s">
        <v>112</v>
      </c>
      <c r="AU475" s="1" t="s">
        <v>132</v>
      </c>
      <c r="AZ475" s="1" t="s">
        <v>1895</v>
      </c>
      <c r="BC475" s="1" t="s">
        <v>2296</v>
      </c>
      <c r="BD475" s="1" t="s">
        <v>2297</v>
      </c>
      <c r="BE475" s="1" t="s">
        <v>2298</v>
      </c>
      <c r="BG475" s="1" t="s">
        <v>239</v>
      </c>
      <c r="BH475" s="1" t="s">
        <v>2299</v>
      </c>
      <c r="BI475" s="1" t="s">
        <v>112</v>
      </c>
      <c r="BJ475" s="1" t="s">
        <v>112</v>
      </c>
      <c r="BK475" s="1" t="s">
        <v>112</v>
      </c>
      <c r="BL475" s="1" t="s">
        <v>2300</v>
      </c>
      <c r="BQ475" s="1" t="s">
        <v>1153</v>
      </c>
      <c r="BR475" s="1" t="s">
        <v>122</v>
      </c>
      <c r="BS475" s="1" t="s">
        <v>112</v>
      </c>
      <c r="BU475" s="34" t="s">
        <v>2301</v>
      </c>
      <c r="BV475" s="9">
        <v>44342</v>
      </c>
      <c r="BW475" s="34" t="s">
        <v>14216</v>
      </c>
      <c r="BX475" s="2" t="s">
        <v>111</v>
      </c>
      <c r="BY475" s="2" t="s">
        <v>123</v>
      </c>
      <c r="BZ475" s="2" t="s">
        <v>124</v>
      </c>
      <c r="CA475" s="2">
        <v>2</v>
      </c>
      <c r="CB475" s="1" t="s">
        <v>143</v>
      </c>
      <c r="CC475" s="2" t="s">
        <v>126</v>
      </c>
      <c r="CD475" s="1" t="e">
        <f t="shared" si="241"/>
        <v>#VALUE!</v>
      </c>
      <c r="CE475" s="1" t="e">
        <f t="shared" si="242"/>
        <v>#VALUE!</v>
      </c>
      <c r="CF475" s="1" t="e">
        <f t="shared" si="224"/>
        <v>#VALUE!</v>
      </c>
      <c r="CG475" s="1" t="e">
        <f t="shared" si="225"/>
        <v>#VALUE!</v>
      </c>
      <c r="CH475" s="1" t="e">
        <f t="shared" si="226"/>
        <v>#VALUE!</v>
      </c>
      <c r="CI475" s="1" t="e">
        <f t="shared" si="227"/>
        <v>#VALUE!</v>
      </c>
      <c r="CJ475" s="1" t="e">
        <f t="shared" si="228"/>
        <v>#VALUE!</v>
      </c>
      <c r="CK475" s="1" t="e">
        <f t="shared" si="229"/>
        <v>#VALUE!</v>
      </c>
      <c r="CL475" s="1" t="e">
        <f t="shared" si="230"/>
        <v>#VALUE!</v>
      </c>
      <c r="CM475" s="1" t="e">
        <f t="shared" si="231"/>
        <v>#VALUE!</v>
      </c>
      <c r="CN475" s="1" t="e">
        <f t="shared" si="232"/>
        <v>#VALUE!</v>
      </c>
      <c r="CO475" s="2" t="b">
        <f t="shared" si="233"/>
        <v>1</v>
      </c>
      <c r="CP475" s="2" t="b">
        <f t="shared" si="234"/>
        <v>1</v>
      </c>
      <c r="CQ475" s="2" t="b">
        <f t="shared" si="235"/>
        <v>0</v>
      </c>
      <c r="CR475" s="6" t="str">
        <f t="shared" si="236"/>
        <v>Male</v>
      </c>
      <c r="CS475" s="7">
        <f t="shared" si="237"/>
        <v>1</v>
      </c>
      <c r="CT475" s="7">
        <f t="shared" si="238"/>
        <v>0</v>
      </c>
      <c r="CU475" s="7">
        <f t="shared" si="239"/>
        <v>0</v>
      </c>
      <c r="CV475" s="7">
        <f t="shared" si="240"/>
        <v>1</v>
      </c>
      <c r="CW475" s="7">
        <f t="shared" si="244"/>
        <v>0</v>
      </c>
      <c r="CX475" s="1" t="e">
        <f t="shared" si="245"/>
        <v>#VALUE!</v>
      </c>
      <c r="CY475" s="1" t="e">
        <f t="shared" si="246"/>
        <v>#VALUE!</v>
      </c>
      <c r="DE475" s="4"/>
      <c r="DF475" s="4"/>
      <c r="DG475" s="1" t="e">
        <f t="shared" si="243"/>
        <v>#VALUE!</v>
      </c>
    </row>
    <row r="476" spans="1:131" s="4" customFormat="1" ht="87" x14ac:dyDescent="0.35">
      <c r="A476" s="2"/>
      <c r="B476" s="1" t="s">
        <v>13809</v>
      </c>
      <c r="C476" s="9">
        <v>44338</v>
      </c>
      <c r="D476" s="10" t="s">
        <v>13809</v>
      </c>
      <c r="E476" s="1">
        <v>17</v>
      </c>
      <c r="F476" s="1" t="s">
        <v>127</v>
      </c>
      <c r="G476" s="1" t="s">
        <v>13809</v>
      </c>
      <c r="H476" s="1" t="s">
        <v>13809</v>
      </c>
      <c r="I476" s="9">
        <v>44307</v>
      </c>
      <c r="J476" s="2" t="s">
        <v>109</v>
      </c>
      <c r="K476" s="2" t="s">
        <v>13809</v>
      </c>
      <c r="L476" s="9">
        <v>44328</v>
      </c>
      <c r="M476" s="2" t="s">
        <v>109</v>
      </c>
      <c r="N476" s="2" t="s">
        <v>13809</v>
      </c>
      <c r="O476" s="2" t="s">
        <v>110</v>
      </c>
      <c r="P476" s="2" t="s">
        <v>111</v>
      </c>
      <c r="Q476" s="2"/>
      <c r="R476" s="2"/>
      <c r="S476" s="2" t="s">
        <v>112</v>
      </c>
      <c r="T476" s="2" t="s">
        <v>111</v>
      </c>
      <c r="U476" s="2" t="b">
        <v>1</v>
      </c>
      <c r="V476" s="2" t="s">
        <v>113</v>
      </c>
      <c r="W476" s="1" t="s">
        <v>112</v>
      </c>
      <c r="X476" s="1" t="s">
        <v>114</v>
      </c>
      <c r="Y476" s="2" t="s">
        <v>112</v>
      </c>
      <c r="Z476" s="2"/>
      <c r="AA476" s="2" t="s">
        <v>112</v>
      </c>
      <c r="AB476" s="2">
        <v>1</v>
      </c>
      <c r="AC476" s="1" t="s">
        <v>111</v>
      </c>
      <c r="AD476" s="1"/>
      <c r="AE476" s="1"/>
      <c r="AF476" s="1" t="s">
        <v>111</v>
      </c>
      <c r="AG476" s="1"/>
      <c r="AH476" s="1"/>
      <c r="AI476" s="1"/>
      <c r="AJ476" s="1" t="s">
        <v>115</v>
      </c>
      <c r="AK476" s="1" t="s">
        <v>194</v>
      </c>
      <c r="AL476" s="1"/>
      <c r="AM476" s="1"/>
      <c r="AN476" s="1" t="s">
        <v>2302</v>
      </c>
      <c r="AO476" s="1" t="s">
        <v>130</v>
      </c>
      <c r="AP476" s="1"/>
      <c r="AQ476" s="1"/>
      <c r="AR476" s="1"/>
      <c r="AS476" s="1" t="s">
        <v>118</v>
      </c>
      <c r="AT476" s="1" t="s">
        <v>112</v>
      </c>
      <c r="AU476" s="1" t="s">
        <v>132</v>
      </c>
      <c r="AV476" s="1"/>
      <c r="AW476" s="1"/>
      <c r="AX476" s="1"/>
      <c r="AY476" s="1"/>
      <c r="AZ476" s="1" t="s">
        <v>198</v>
      </c>
      <c r="BA476" s="1">
        <v>4.91</v>
      </c>
      <c r="BB476" s="1"/>
      <c r="BC476" s="1"/>
      <c r="BD476" s="1"/>
      <c r="BE476" s="1"/>
      <c r="BF476" s="1">
        <v>562</v>
      </c>
      <c r="BG476" s="1">
        <v>18</v>
      </c>
      <c r="BH476" s="1">
        <v>43</v>
      </c>
      <c r="BI476" s="1" t="s">
        <v>112</v>
      </c>
      <c r="BJ476" s="1" t="s">
        <v>112</v>
      </c>
      <c r="BK476" s="1" t="s">
        <v>112</v>
      </c>
      <c r="BL476" s="1" t="s">
        <v>142</v>
      </c>
      <c r="BM476" s="1"/>
      <c r="BN476" s="1"/>
      <c r="BO476" s="1"/>
      <c r="BP476" s="1"/>
      <c r="BQ476" s="1" t="s">
        <v>121</v>
      </c>
      <c r="BR476" s="1" t="s">
        <v>122</v>
      </c>
      <c r="BS476" s="1" t="s">
        <v>111</v>
      </c>
      <c r="BT476" s="34" t="s">
        <v>2303</v>
      </c>
      <c r="BU476" s="34"/>
      <c r="BV476" s="9">
        <v>44334</v>
      </c>
      <c r="BW476" s="34" t="s">
        <v>14217</v>
      </c>
      <c r="BX476" s="2" t="s">
        <v>111</v>
      </c>
      <c r="BY476" s="2" t="s">
        <v>136</v>
      </c>
      <c r="BZ476" s="2" t="s">
        <v>124</v>
      </c>
      <c r="CA476" s="2">
        <v>2</v>
      </c>
      <c r="CB476" s="1" t="s">
        <v>265</v>
      </c>
      <c r="CC476" s="2" t="s">
        <v>126</v>
      </c>
      <c r="CD476" s="1" t="b">
        <f t="shared" si="241"/>
        <v>1</v>
      </c>
      <c r="CE476" s="1" t="b">
        <f t="shared" si="242"/>
        <v>1</v>
      </c>
      <c r="CF476" s="1" t="b">
        <f t="shared" si="224"/>
        <v>0</v>
      </c>
      <c r="CG476" s="1" t="b">
        <f t="shared" si="225"/>
        <v>0</v>
      </c>
      <c r="CH476" s="1" t="b">
        <f t="shared" si="226"/>
        <v>1</v>
      </c>
      <c r="CI476" s="1" t="b">
        <f t="shared" si="227"/>
        <v>0</v>
      </c>
      <c r="CJ476" s="1" t="b">
        <f t="shared" si="228"/>
        <v>0</v>
      </c>
      <c r="CK476" s="1" t="b">
        <f t="shared" si="229"/>
        <v>0</v>
      </c>
      <c r="CL476" s="1" t="b">
        <f t="shared" si="230"/>
        <v>0</v>
      </c>
      <c r="CM476" s="1" t="b">
        <f t="shared" si="231"/>
        <v>0</v>
      </c>
      <c r="CN476" s="1" t="b">
        <f t="shared" si="232"/>
        <v>0</v>
      </c>
      <c r="CO476" s="2" t="b">
        <f t="shared" si="233"/>
        <v>1</v>
      </c>
      <c r="CP476" s="2" t="b">
        <f t="shared" si="234"/>
        <v>1</v>
      </c>
      <c r="CQ476" s="2" t="b">
        <f t="shared" si="235"/>
        <v>0</v>
      </c>
      <c r="CR476" s="6" t="str">
        <f t="shared" si="236"/>
        <v>Male</v>
      </c>
      <c r="CS476" s="7">
        <f t="shared" si="237"/>
        <v>1</v>
      </c>
      <c r="CT476" s="7">
        <f t="shared" si="238"/>
        <v>0</v>
      </c>
      <c r="CU476" s="7">
        <f t="shared" si="239"/>
        <v>0</v>
      </c>
      <c r="CV476" s="7">
        <f t="shared" si="240"/>
        <v>1</v>
      </c>
      <c r="CW476" s="7">
        <f t="shared" si="244"/>
        <v>0</v>
      </c>
      <c r="CX476" s="1" t="b">
        <f t="shared" si="245"/>
        <v>1</v>
      </c>
      <c r="CY476" s="1" t="b">
        <f t="shared" si="246"/>
        <v>0</v>
      </c>
      <c r="CZ476" s="2"/>
      <c r="DA476" s="2"/>
      <c r="DB476" s="2"/>
      <c r="DC476" s="2"/>
      <c r="DD476" s="2"/>
      <c r="DE476" s="2"/>
      <c r="DF476" s="2"/>
      <c r="DG476" s="1" t="b">
        <f t="shared" si="243"/>
        <v>1</v>
      </c>
      <c r="DH476" s="2"/>
      <c r="DI476" s="2"/>
      <c r="DJ476" s="2"/>
      <c r="DK476" s="2"/>
      <c r="DL476" s="2"/>
      <c r="DM476" s="2"/>
      <c r="DN476" s="2"/>
      <c r="DO476" s="2"/>
      <c r="DP476" s="2"/>
      <c r="DQ476" s="2"/>
      <c r="DR476" s="2"/>
      <c r="DS476" s="2"/>
      <c r="DT476" s="2"/>
      <c r="DU476" s="2"/>
      <c r="DV476" s="2"/>
      <c r="DW476" s="2"/>
      <c r="DX476" s="2"/>
      <c r="DY476" s="2"/>
      <c r="DZ476" s="2"/>
      <c r="EA476" s="2"/>
    </row>
    <row r="477" spans="1:131" ht="101.5" x14ac:dyDescent="0.35">
      <c r="B477" s="1" t="s">
        <v>13809</v>
      </c>
      <c r="C477" s="9">
        <v>44338</v>
      </c>
      <c r="D477" s="10" t="s">
        <v>13809</v>
      </c>
      <c r="E477" s="1">
        <v>27</v>
      </c>
      <c r="F477" s="1" t="s">
        <v>127</v>
      </c>
      <c r="G477" s="1" t="s">
        <v>13809</v>
      </c>
      <c r="H477" s="1" t="s">
        <v>13809</v>
      </c>
      <c r="I477" s="9">
        <v>44281</v>
      </c>
      <c r="J477" s="2" t="s">
        <v>128</v>
      </c>
      <c r="K477" s="2" t="s">
        <v>13809</v>
      </c>
      <c r="L477" s="9">
        <v>44316</v>
      </c>
      <c r="M477" s="2" t="s">
        <v>128</v>
      </c>
      <c r="N477" s="2" t="s">
        <v>13809</v>
      </c>
      <c r="O477" s="2" t="s">
        <v>110</v>
      </c>
      <c r="P477" s="2" t="s">
        <v>111</v>
      </c>
      <c r="S477" s="2" t="s">
        <v>112</v>
      </c>
      <c r="T477" s="2" t="s">
        <v>111</v>
      </c>
      <c r="U477" s="2" t="b">
        <v>1</v>
      </c>
      <c r="V477" s="2" t="s">
        <v>113</v>
      </c>
      <c r="W477" s="1" t="s">
        <v>112</v>
      </c>
      <c r="X477" s="1" t="s">
        <v>114</v>
      </c>
      <c r="Y477" s="2" t="s">
        <v>112</v>
      </c>
      <c r="Z477" s="2" t="s">
        <v>111</v>
      </c>
      <c r="AA477" s="2" t="s">
        <v>112</v>
      </c>
      <c r="AB477" s="2">
        <v>2</v>
      </c>
      <c r="AC477" s="1" t="s">
        <v>111</v>
      </c>
      <c r="AF477" s="1" t="s">
        <v>111</v>
      </c>
      <c r="AJ477" s="1" t="s">
        <v>115</v>
      </c>
      <c r="AK477" s="1" t="s">
        <v>129</v>
      </c>
      <c r="AO477" s="1" t="s">
        <v>213</v>
      </c>
      <c r="AS477" s="1" t="s">
        <v>229</v>
      </c>
      <c r="AZ477" s="1" t="s">
        <v>179</v>
      </c>
      <c r="BA477" s="1" t="s">
        <v>2304</v>
      </c>
      <c r="BG477" s="1" t="s">
        <v>2305</v>
      </c>
      <c r="BJ477" s="1" t="s">
        <v>112</v>
      </c>
      <c r="BK477" s="1" t="s">
        <v>112</v>
      </c>
      <c r="BL477" s="1" t="s">
        <v>142</v>
      </c>
      <c r="BQ477" s="1" t="s">
        <v>121</v>
      </c>
      <c r="BR477" s="1" t="s">
        <v>122</v>
      </c>
      <c r="BU477" s="34" t="s">
        <v>2306</v>
      </c>
      <c r="BV477" s="9">
        <v>44338</v>
      </c>
      <c r="BW477" s="34" t="s">
        <v>2307</v>
      </c>
      <c r="BY477" s="2" t="s">
        <v>136</v>
      </c>
      <c r="BZ477" s="2" t="s">
        <v>124</v>
      </c>
      <c r="CA477" s="2">
        <v>2</v>
      </c>
      <c r="CB477" s="1" t="s">
        <v>742</v>
      </c>
      <c r="CC477" s="2" t="s">
        <v>126</v>
      </c>
      <c r="CD477" s="1" t="b">
        <f t="shared" si="241"/>
        <v>1</v>
      </c>
      <c r="CE477" s="1" t="b">
        <f t="shared" si="242"/>
        <v>0</v>
      </c>
      <c r="CF477" s="1" t="b">
        <f t="shared" si="224"/>
        <v>0</v>
      </c>
      <c r="CG477" s="1" t="b">
        <f t="shared" si="225"/>
        <v>0</v>
      </c>
      <c r="CH477" s="1" t="b">
        <f t="shared" si="226"/>
        <v>0</v>
      </c>
      <c r="CI477" s="1" t="b">
        <f t="shared" si="227"/>
        <v>0</v>
      </c>
      <c r="CJ477" s="1" t="b">
        <f t="shared" si="228"/>
        <v>1</v>
      </c>
      <c r="CK477" s="1" t="b">
        <f t="shared" si="229"/>
        <v>0</v>
      </c>
      <c r="CL477" s="1" t="b">
        <f t="shared" si="230"/>
        <v>0</v>
      </c>
      <c r="CM477" s="1" t="b">
        <f t="shared" si="231"/>
        <v>0</v>
      </c>
      <c r="CN477" s="1" t="b">
        <f t="shared" si="232"/>
        <v>0</v>
      </c>
      <c r="CO477" s="2" t="b">
        <f t="shared" si="233"/>
        <v>1</v>
      </c>
      <c r="CP477" s="2" t="b">
        <f t="shared" si="234"/>
        <v>1</v>
      </c>
      <c r="CQ477" s="2" t="b">
        <f t="shared" si="235"/>
        <v>0</v>
      </c>
      <c r="CR477" s="6" t="str">
        <f t="shared" si="236"/>
        <v>Male</v>
      </c>
      <c r="CS477" s="7">
        <f t="shared" si="237"/>
        <v>0</v>
      </c>
      <c r="CT477" s="7">
        <f t="shared" si="238"/>
        <v>1</v>
      </c>
      <c r="CU477" s="7">
        <f t="shared" si="239"/>
        <v>0</v>
      </c>
      <c r="CV477" s="7">
        <f t="shared" si="240"/>
        <v>0</v>
      </c>
      <c r="CW477" s="7">
        <f t="shared" si="244"/>
        <v>1</v>
      </c>
      <c r="CX477" s="1" t="b">
        <f t="shared" si="245"/>
        <v>1</v>
      </c>
      <c r="CY477" s="1" t="b">
        <f t="shared" si="246"/>
        <v>1</v>
      </c>
      <c r="DG477" s="1" t="b">
        <f t="shared" si="243"/>
        <v>0</v>
      </c>
    </row>
    <row r="478" spans="1:131" ht="29" x14ac:dyDescent="0.35">
      <c r="B478" s="1" t="s">
        <v>13809</v>
      </c>
      <c r="C478" s="9">
        <v>44338</v>
      </c>
      <c r="D478" s="10" t="s">
        <v>13809</v>
      </c>
      <c r="E478" s="1">
        <v>60</v>
      </c>
      <c r="F478" s="1" t="s">
        <v>108</v>
      </c>
      <c r="G478" s="1" t="s">
        <v>13809</v>
      </c>
      <c r="H478" s="1" t="s">
        <v>13809</v>
      </c>
      <c r="I478" s="9">
        <v>44263</v>
      </c>
      <c r="J478" s="2" t="s">
        <v>109</v>
      </c>
      <c r="K478" s="2" t="s">
        <v>13809</v>
      </c>
      <c r="L478" s="9">
        <v>44292</v>
      </c>
      <c r="M478" s="2" t="s">
        <v>109</v>
      </c>
      <c r="N478" s="2" t="s">
        <v>13809</v>
      </c>
      <c r="O478" s="2" t="s">
        <v>315</v>
      </c>
      <c r="P478" s="2" t="s">
        <v>111</v>
      </c>
      <c r="S478" s="2" t="s">
        <v>112</v>
      </c>
      <c r="T478" s="2" t="s">
        <v>111</v>
      </c>
      <c r="U478" s="2" t="b">
        <v>1</v>
      </c>
      <c r="V478" s="2" t="s">
        <v>126</v>
      </c>
      <c r="W478" s="1" t="s">
        <v>111</v>
      </c>
      <c r="BV478" s="9">
        <v>44312</v>
      </c>
      <c r="BW478" s="34" t="s">
        <v>2308</v>
      </c>
      <c r="BX478" s="2" t="s">
        <v>111</v>
      </c>
      <c r="BY478" s="2" t="s">
        <v>153</v>
      </c>
      <c r="BZ478" s="2" t="s">
        <v>124</v>
      </c>
      <c r="CB478" s="1" t="s">
        <v>290</v>
      </c>
      <c r="CD478" s="1" t="b">
        <f t="shared" si="241"/>
        <v>0</v>
      </c>
      <c r="CE478" s="1" t="b">
        <f t="shared" si="242"/>
        <v>0</v>
      </c>
      <c r="CF478" s="1" t="b">
        <f t="shared" si="224"/>
        <v>0</v>
      </c>
      <c r="CG478" s="1" t="b">
        <f t="shared" si="225"/>
        <v>0</v>
      </c>
      <c r="CH478" s="1" t="b">
        <f t="shared" si="226"/>
        <v>0</v>
      </c>
      <c r="CI478" s="1" t="b">
        <f t="shared" si="227"/>
        <v>0</v>
      </c>
      <c r="CJ478" s="1" t="b">
        <f t="shared" si="228"/>
        <v>0</v>
      </c>
      <c r="CK478" s="1" t="b">
        <f t="shared" si="229"/>
        <v>0</v>
      </c>
      <c r="CL478" s="1" t="b">
        <f t="shared" si="230"/>
        <v>0</v>
      </c>
      <c r="CM478" s="1" t="b">
        <f t="shared" si="231"/>
        <v>1</v>
      </c>
      <c r="CN478" s="1" t="b">
        <f t="shared" si="232"/>
        <v>0</v>
      </c>
      <c r="CO478" s="2" t="b">
        <f t="shared" si="233"/>
        <v>0</v>
      </c>
      <c r="CP478" s="2" t="b">
        <f t="shared" si="234"/>
        <v>0</v>
      </c>
      <c r="CQ478" s="2" t="b">
        <f t="shared" si="235"/>
        <v>0</v>
      </c>
      <c r="CR478" s="6" t="str">
        <f t="shared" si="236"/>
        <v>Female</v>
      </c>
      <c r="CS478" s="7">
        <f t="shared" si="237"/>
        <v>1</v>
      </c>
      <c r="CT478" s="7">
        <f t="shared" si="238"/>
        <v>0</v>
      </c>
      <c r="CU478" s="7">
        <f t="shared" si="239"/>
        <v>0</v>
      </c>
      <c r="CV478" s="7">
        <f t="shared" si="240"/>
        <v>1</v>
      </c>
      <c r="CW478" s="7">
        <f t="shared" si="244"/>
        <v>0</v>
      </c>
      <c r="CX478" s="1" t="b">
        <f t="shared" si="245"/>
        <v>0</v>
      </c>
      <c r="CY478" s="1" t="b">
        <f t="shared" si="246"/>
        <v>0</v>
      </c>
      <c r="DG478" s="1" t="b">
        <f t="shared" si="243"/>
        <v>0</v>
      </c>
    </row>
    <row r="479" spans="1:131" ht="87" x14ac:dyDescent="0.35">
      <c r="A479" s="2">
        <v>186</v>
      </c>
      <c r="B479" s="1" t="s">
        <v>13809</v>
      </c>
      <c r="C479" s="9">
        <v>44338</v>
      </c>
      <c r="D479" s="10" t="s">
        <v>13809</v>
      </c>
      <c r="E479" s="1" t="e">
        <f>ROUND((C479-D479)/365,0)</f>
        <v>#VALUE!</v>
      </c>
      <c r="F479" s="1" t="s">
        <v>127</v>
      </c>
      <c r="G479" s="1" t="s">
        <v>13809</v>
      </c>
      <c r="H479" s="1" t="s">
        <v>13809</v>
      </c>
      <c r="I479" s="2" t="s">
        <v>183</v>
      </c>
      <c r="J479" s="2" t="s">
        <v>109</v>
      </c>
      <c r="K479" s="2" t="s">
        <v>13809</v>
      </c>
      <c r="L479" s="9">
        <v>44321</v>
      </c>
      <c r="M479" s="2" t="s">
        <v>109</v>
      </c>
      <c r="N479" s="2" t="s">
        <v>13809</v>
      </c>
      <c r="O479" s="2" t="s">
        <v>110</v>
      </c>
      <c r="P479" s="2" t="s">
        <v>111</v>
      </c>
      <c r="S479" s="2" t="s">
        <v>111</v>
      </c>
      <c r="T479" s="2" t="s">
        <v>112</v>
      </c>
      <c r="U479" s="2" t="b">
        <f>OR(S479="yes",T479="yes")</f>
        <v>1</v>
      </c>
      <c r="V479" s="2" t="s">
        <v>113</v>
      </c>
      <c r="W479" s="1" t="s">
        <v>112</v>
      </c>
      <c r="X479" s="1" t="s">
        <v>110</v>
      </c>
      <c r="Y479" s="2" t="s">
        <v>112</v>
      </c>
      <c r="Z479" s="2" t="s">
        <v>111</v>
      </c>
      <c r="AA479" s="2" t="s">
        <v>112</v>
      </c>
      <c r="AB479" s="2">
        <v>3</v>
      </c>
      <c r="AC479" s="1" t="s">
        <v>111</v>
      </c>
      <c r="AF479" s="1" t="s">
        <v>111</v>
      </c>
      <c r="AK479" s="1" t="s">
        <v>606</v>
      </c>
      <c r="AO479" s="1" t="s">
        <v>117</v>
      </c>
      <c r="AS479" s="1" t="s">
        <v>118</v>
      </c>
      <c r="AT479" s="1" t="s">
        <v>112</v>
      </c>
      <c r="AZ479" s="1" t="s">
        <v>1584</v>
      </c>
      <c r="BA479" s="1" t="s">
        <v>1695</v>
      </c>
      <c r="BF479" s="1">
        <v>37</v>
      </c>
      <c r="BH479" s="1">
        <v>9</v>
      </c>
      <c r="BI479" s="1" t="s">
        <v>112</v>
      </c>
      <c r="BJ479" s="1" t="s">
        <v>112</v>
      </c>
      <c r="BK479" s="1" t="s">
        <v>112</v>
      </c>
      <c r="BL479" s="1" t="s">
        <v>161</v>
      </c>
      <c r="BM479" s="1" t="s">
        <v>2036</v>
      </c>
      <c r="BQ479" s="1" t="s">
        <v>121</v>
      </c>
      <c r="BR479" s="1" t="s">
        <v>122</v>
      </c>
      <c r="BS479" s="1" t="s">
        <v>112</v>
      </c>
      <c r="BU479" s="34" t="s">
        <v>2309</v>
      </c>
      <c r="BV479" s="9">
        <v>44343</v>
      </c>
      <c r="BW479" s="34" t="s">
        <v>14218</v>
      </c>
      <c r="BX479" s="2" t="s">
        <v>111</v>
      </c>
      <c r="BZ479" s="2" t="s">
        <v>124</v>
      </c>
      <c r="CA479" s="2">
        <v>2</v>
      </c>
      <c r="CB479" s="1" t="s">
        <v>751</v>
      </c>
      <c r="CC479" s="2" t="s">
        <v>126</v>
      </c>
      <c r="CD479" s="1" t="e">
        <f t="shared" si="241"/>
        <v>#VALUE!</v>
      </c>
      <c r="CE479" s="1" t="e">
        <f t="shared" si="242"/>
        <v>#VALUE!</v>
      </c>
      <c r="CF479" s="1" t="e">
        <f t="shared" si="224"/>
        <v>#VALUE!</v>
      </c>
      <c r="CG479" s="1" t="e">
        <f t="shared" si="225"/>
        <v>#VALUE!</v>
      </c>
      <c r="CH479" s="1" t="e">
        <f t="shared" si="226"/>
        <v>#VALUE!</v>
      </c>
      <c r="CI479" s="1" t="e">
        <f t="shared" si="227"/>
        <v>#VALUE!</v>
      </c>
      <c r="CJ479" s="1" t="e">
        <f t="shared" si="228"/>
        <v>#VALUE!</v>
      </c>
      <c r="CK479" s="1" t="e">
        <f t="shared" si="229"/>
        <v>#VALUE!</v>
      </c>
      <c r="CL479" s="1" t="e">
        <f t="shared" si="230"/>
        <v>#VALUE!</v>
      </c>
      <c r="CM479" s="1" t="e">
        <f t="shared" si="231"/>
        <v>#VALUE!</v>
      </c>
      <c r="CN479" s="1" t="e">
        <f t="shared" si="232"/>
        <v>#VALUE!</v>
      </c>
      <c r="CO479" s="2" t="b">
        <f t="shared" si="233"/>
        <v>1</v>
      </c>
      <c r="CP479" s="2" t="b">
        <f t="shared" si="234"/>
        <v>1</v>
      </c>
      <c r="CQ479" s="2" t="b">
        <f t="shared" si="235"/>
        <v>0</v>
      </c>
      <c r="CR479" s="6" t="str">
        <f t="shared" si="236"/>
        <v>Male</v>
      </c>
      <c r="CS479" s="7">
        <f t="shared" si="237"/>
        <v>1</v>
      </c>
      <c r="CT479" s="7">
        <f t="shared" si="238"/>
        <v>0</v>
      </c>
      <c r="CU479" s="7">
        <f t="shared" si="239"/>
        <v>0</v>
      </c>
      <c r="CV479" s="7">
        <f t="shared" si="240"/>
        <v>1</v>
      </c>
      <c r="CW479" s="7">
        <f t="shared" si="244"/>
        <v>0</v>
      </c>
      <c r="CX479" s="1" t="e">
        <f t="shared" si="245"/>
        <v>#VALUE!</v>
      </c>
      <c r="CY479" s="1" t="e">
        <f t="shared" si="246"/>
        <v>#VALUE!</v>
      </c>
      <c r="DG479" s="1" t="e">
        <f t="shared" si="243"/>
        <v>#VALUE!</v>
      </c>
      <c r="DH479" s="4"/>
      <c r="DI479" s="4"/>
      <c r="DJ479" s="4"/>
      <c r="DK479" s="4"/>
      <c r="DL479" s="4"/>
      <c r="DM479" s="4"/>
      <c r="DN479" s="4"/>
      <c r="DO479" s="4"/>
      <c r="DP479" s="4"/>
      <c r="DQ479" s="4"/>
      <c r="DR479" s="4"/>
      <c r="DS479" s="4"/>
      <c r="DT479" s="4"/>
      <c r="DU479" s="4"/>
      <c r="DV479" s="4"/>
      <c r="DW479" s="4"/>
      <c r="DX479" s="4"/>
      <c r="DY479" s="4"/>
      <c r="DZ479" s="4"/>
      <c r="EA479" s="4"/>
    </row>
    <row r="480" spans="1:131" ht="72.5" x14ac:dyDescent="0.35">
      <c r="A480" s="2">
        <v>260</v>
      </c>
      <c r="B480" s="1" t="s">
        <v>13809</v>
      </c>
      <c r="C480" s="9">
        <v>44338</v>
      </c>
      <c r="D480" s="10" t="s">
        <v>13809</v>
      </c>
      <c r="E480" s="1" t="e">
        <f>ROUND((C480-D480)/365,0)</f>
        <v>#VALUE!</v>
      </c>
      <c r="F480" s="1" t="s">
        <v>127</v>
      </c>
      <c r="G480" s="1" t="s">
        <v>13809</v>
      </c>
      <c r="H480" s="1" t="s">
        <v>13809</v>
      </c>
      <c r="I480" s="9">
        <v>44323</v>
      </c>
      <c r="J480" s="2" t="s">
        <v>109</v>
      </c>
      <c r="K480" s="2" t="s">
        <v>13809</v>
      </c>
      <c r="N480" s="2" t="s">
        <v>13809</v>
      </c>
      <c r="O480" s="2" t="s">
        <v>110</v>
      </c>
      <c r="P480" s="2" t="s">
        <v>111</v>
      </c>
      <c r="S480" s="2" t="s">
        <v>112</v>
      </c>
      <c r="T480" s="2" t="s">
        <v>111</v>
      </c>
      <c r="U480" s="2" t="b">
        <f>OR(S480="yes",T480="yes")</f>
        <v>1</v>
      </c>
      <c r="V480" s="2" t="s">
        <v>113</v>
      </c>
      <c r="W480" s="1" t="s">
        <v>112</v>
      </c>
      <c r="X480" s="1" t="s">
        <v>110</v>
      </c>
      <c r="Y480" s="2" t="s">
        <v>111</v>
      </c>
      <c r="AK480" s="1" t="s">
        <v>242</v>
      </c>
      <c r="AO480" s="1" t="s">
        <v>117</v>
      </c>
      <c r="AS480" s="1" t="s">
        <v>118</v>
      </c>
      <c r="AU480" s="1" t="s">
        <v>243</v>
      </c>
      <c r="AZ480" s="1" t="s">
        <v>155</v>
      </c>
      <c r="BA480" s="1">
        <v>5.23</v>
      </c>
      <c r="BI480" s="1" t="s">
        <v>112</v>
      </c>
      <c r="BJ480" s="1" t="s">
        <v>112</v>
      </c>
      <c r="BK480" s="1" t="s">
        <v>112</v>
      </c>
      <c r="BL480" s="1" t="s">
        <v>142</v>
      </c>
      <c r="BQ480" s="1" t="s">
        <v>121</v>
      </c>
      <c r="BR480" s="1" t="s">
        <v>122</v>
      </c>
      <c r="BS480" s="1" t="s">
        <v>111</v>
      </c>
      <c r="BT480" s="34" t="s">
        <v>2310</v>
      </c>
      <c r="BU480" s="34" t="s">
        <v>2311</v>
      </c>
      <c r="BV480" s="9">
        <v>44338</v>
      </c>
      <c r="BW480" s="34" t="s">
        <v>2312</v>
      </c>
      <c r="BX480" s="2" t="s">
        <v>111</v>
      </c>
      <c r="BY480" s="2" t="s">
        <v>156</v>
      </c>
      <c r="BZ480" s="2" t="s">
        <v>124</v>
      </c>
      <c r="CA480" s="2">
        <v>1</v>
      </c>
      <c r="CB480" s="1" t="s">
        <v>256</v>
      </c>
      <c r="CC480" s="2" t="s">
        <v>126</v>
      </c>
      <c r="CD480" s="1" t="e">
        <f t="shared" si="241"/>
        <v>#VALUE!</v>
      </c>
      <c r="CE480" s="1" t="e">
        <f t="shared" si="242"/>
        <v>#VALUE!</v>
      </c>
      <c r="CF480" s="1" t="e">
        <f t="shared" si="224"/>
        <v>#VALUE!</v>
      </c>
      <c r="CG480" s="1" t="e">
        <f t="shared" si="225"/>
        <v>#VALUE!</v>
      </c>
      <c r="CH480" s="1" t="e">
        <f t="shared" si="226"/>
        <v>#VALUE!</v>
      </c>
      <c r="CI480" s="1" t="e">
        <f t="shared" si="227"/>
        <v>#VALUE!</v>
      </c>
      <c r="CJ480" s="1" t="e">
        <f t="shared" si="228"/>
        <v>#VALUE!</v>
      </c>
      <c r="CK480" s="1" t="e">
        <f t="shared" si="229"/>
        <v>#VALUE!</v>
      </c>
      <c r="CL480" s="1" t="e">
        <f t="shared" si="230"/>
        <v>#VALUE!</v>
      </c>
      <c r="CM480" s="1" t="e">
        <f t="shared" si="231"/>
        <v>#VALUE!</v>
      </c>
      <c r="CN480" s="1" t="e">
        <f t="shared" si="232"/>
        <v>#VALUE!</v>
      </c>
      <c r="CO480" s="2" t="b">
        <f t="shared" si="233"/>
        <v>0</v>
      </c>
      <c r="CP480" s="2" t="b">
        <f t="shared" si="234"/>
        <v>0</v>
      </c>
      <c r="CQ480" s="2" t="b">
        <f t="shared" si="235"/>
        <v>0</v>
      </c>
      <c r="CR480" s="6" t="str">
        <f t="shared" si="236"/>
        <v>Male</v>
      </c>
      <c r="CS480" s="7">
        <f t="shared" si="237"/>
        <v>1</v>
      </c>
      <c r="CT480" s="7">
        <f t="shared" si="238"/>
        <v>0</v>
      </c>
      <c r="CU480" s="7">
        <f t="shared" si="239"/>
        <v>0</v>
      </c>
      <c r="CV480" s="7">
        <f t="shared" si="240"/>
        <v>0</v>
      </c>
      <c r="CW480" s="7">
        <f t="shared" si="244"/>
        <v>0</v>
      </c>
      <c r="CX480" s="1" t="e">
        <f t="shared" si="245"/>
        <v>#VALUE!</v>
      </c>
      <c r="CY480" s="1" t="e">
        <f t="shared" si="246"/>
        <v>#VALUE!</v>
      </c>
      <c r="DG480" s="1" t="e">
        <f t="shared" si="243"/>
        <v>#VALUE!</v>
      </c>
    </row>
    <row r="481" spans="1:131" ht="58" x14ac:dyDescent="0.35">
      <c r="A481" s="2">
        <v>346</v>
      </c>
      <c r="B481" s="1" t="s">
        <v>13809</v>
      </c>
      <c r="C481" s="9">
        <v>44338</v>
      </c>
      <c r="D481" s="10" t="s">
        <v>13809</v>
      </c>
      <c r="E481" s="1">
        <v>21</v>
      </c>
      <c r="F481" s="1" t="s">
        <v>127</v>
      </c>
      <c r="G481" s="1" t="s">
        <v>13809</v>
      </c>
      <c r="H481" s="1" t="s">
        <v>13809</v>
      </c>
      <c r="I481" s="9">
        <v>44332</v>
      </c>
      <c r="J481" s="2" t="s">
        <v>128</v>
      </c>
      <c r="K481" s="2" t="s">
        <v>13809</v>
      </c>
      <c r="N481" s="2" t="s">
        <v>13809</v>
      </c>
      <c r="O481" s="2" t="s">
        <v>110</v>
      </c>
      <c r="S481" s="2" t="s">
        <v>111</v>
      </c>
      <c r="T481" s="2" t="s">
        <v>112</v>
      </c>
      <c r="U481" s="2" t="b">
        <v>1</v>
      </c>
      <c r="V481" s="2" t="s">
        <v>159</v>
      </c>
      <c r="W481" s="1" t="s">
        <v>112</v>
      </c>
      <c r="X481" s="1" t="s">
        <v>110</v>
      </c>
      <c r="Y481" s="2" t="s">
        <v>112</v>
      </c>
      <c r="Z481" s="2" t="s">
        <v>112</v>
      </c>
      <c r="AB481" s="2">
        <v>2</v>
      </c>
      <c r="AC481" s="1" t="s">
        <v>111</v>
      </c>
      <c r="AF481" s="1" t="s">
        <v>111</v>
      </c>
      <c r="AJ481" s="1" t="s">
        <v>115</v>
      </c>
      <c r="AK481" s="1" t="s">
        <v>129</v>
      </c>
      <c r="AO481" s="1" t="s">
        <v>296</v>
      </c>
      <c r="AZ481" s="1" t="s">
        <v>179</v>
      </c>
      <c r="BA481" s="1" t="s">
        <v>2313</v>
      </c>
      <c r="BG481" s="1" t="s">
        <v>2314</v>
      </c>
      <c r="BI481" s="1" t="s">
        <v>112</v>
      </c>
      <c r="BJ481" s="1" t="s">
        <v>112</v>
      </c>
      <c r="BK481" s="1" t="s">
        <v>112</v>
      </c>
      <c r="BL481" s="1" t="s">
        <v>301</v>
      </c>
      <c r="BQ481" s="1" t="s">
        <v>121</v>
      </c>
      <c r="BR481" s="1" t="s">
        <v>122</v>
      </c>
      <c r="BS481" s="1" t="s">
        <v>112</v>
      </c>
      <c r="BU481" s="34" t="s">
        <v>2315</v>
      </c>
      <c r="BV481" s="9">
        <v>44348</v>
      </c>
      <c r="BW481" s="34" t="s">
        <v>2316</v>
      </c>
      <c r="BX481" s="2" t="s">
        <v>111</v>
      </c>
      <c r="BY481" s="2" t="s">
        <v>123</v>
      </c>
      <c r="BZ481" s="2" t="s">
        <v>124</v>
      </c>
      <c r="CA481" s="2">
        <v>1</v>
      </c>
      <c r="CB481" s="1" t="s">
        <v>751</v>
      </c>
      <c r="CC481" s="2" t="s">
        <v>220</v>
      </c>
      <c r="CD481" s="1" t="b">
        <f t="shared" si="241"/>
        <v>1</v>
      </c>
      <c r="CE481" s="1" t="b">
        <f t="shared" si="242"/>
        <v>0</v>
      </c>
      <c r="CF481" s="1" t="b">
        <f t="shared" si="224"/>
        <v>0</v>
      </c>
      <c r="CG481" s="1" t="b">
        <f t="shared" si="225"/>
        <v>0</v>
      </c>
      <c r="CH481" s="1" t="b">
        <f t="shared" si="226"/>
        <v>0</v>
      </c>
      <c r="CI481" s="1" t="b">
        <f t="shared" si="227"/>
        <v>1</v>
      </c>
      <c r="CJ481" s="1" t="b">
        <f t="shared" si="228"/>
        <v>0</v>
      </c>
      <c r="CK481" s="1" t="b">
        <f t="shared" si="229"/>
        <v>0</v>
      </c>
      <c r="CL481" s="1" t="b">
        <f t="shared" si="230"/>
        <v>0</v>
      </c>
      <c r="CM481" s="1" t="b">
        <f t="shared" si="231"/>
        <v>0</v>
      </c>
      <c r="CN481" s="1" t="b">
        <f t="shared" si="232"/>
        <v>0</v>
      </c>
      <c r="CO481" s="2" t="b">
        <f t="shared" si="233"/>
        <v>1</v>
      </c>
      <c r="CP481" s="2" t="b">
        <f t="shared" si="234"/>
        <v>1</v>
      </c>
      <c r="CQ481" s="2" t="b">
        <f t="shared" si="235"/>
        <v>0</v>
      </c>
      <c r="CR481" s="6" t="str">
        <f t="shared" si="236"/>
        <v>Male</v>
      </c>
      <c r="CS481" s="7">
        <f t="shared" si="237"/>
        <v>0</v>
      </c>
      <c r="CT481" s="7">
        <f t="shared" si="238"/>
        <v>1</v>
      </c>
      <c r="CU481" s="7">
        <f t="shared" si="239"/>
        <v>0</v>
      </c>
      <c r="CV481" s="7">
        <f t="shared" si="240"/>
        <v>0</v>
      </c>
      <c r="CW481" s="7">
        <f t="shared" si="244"/>
        <v>0</v>
      </c>
      <c r="CX481" s="1" t="b">
        <f t="shared" si="245"/>
        <v>1</v>
      </c>
      <c r="CY481" s="1" t="b">
        <f t="shared" si="246"/>
        <v>1</v>
      </c>
      <c r="DG481" s="1" t="b">
        <f t="shared" si="243"/>
        <v>0</v>
      </c>
    </row>
    <row r="482" spans="1:131" ht="130.5" x14ac:dyDescent="0.35">
      <c r="B482" s="1" t="s">
        <v>13809</v>
      </c>
      <c r="C482" s="9">
        <v>44338</v>
      </c>
      <c r="D482" s="10" t="s">
        <v>13809</v>
      </c>
      <c r="E482" s="1" t="e">
        <f>ROUND((L482-D482)/365,0)</f>
        <v>#VALUE!</v>
      </c>
      <c r="F482" s="1" t="s">
        <v>127</v>
      </c>
      <c r="G482" s="1" t="s">
        <v>13809</v>
      </c>
      <c r="H482" s="1" t="s">
        <v>13809</v>
      </c>
      <c r="K482" s="2" t="s">
        <v>13809</v>
      </c>
      <c r="L482" s="9">
        <v>44301</v>
      </c>
      <c r="M482" s="2" t="s">
        <v>128</v>
      </c>
      <c r="N482" s="2" t="s">
        <v>13809</v>
      </c>
      <c r="O482" s="2" t="s">
        <v>110</v>
      </c>
      <c r="S482" s="2" t="s">
        <v>111</v>
      </c>
      <c r="T482" s="2" t="s">
        <v>112</v>
      </c>
      <c r="U482" s="2" t="b">
        <f>OR(S482="yes",T482="yes")</f>
        <v>1</v>
      </c>
      <c r="V482" s="2" t="s">
        <v>113</v>
      </c>
      <c r="W482" s="1" t="s">
        <v>112</v>
      </c>
      <c r="X482" s="1" t="s">
        <v>114</v>
      </c>
      <c r="Y482" s="2" t="s">
        <v>112</v>
      </c>
      <c r="Z482" s="2" t="s">
        <v>111</v>
      </c>
      <c r="AA482" s="2" t="s">
        <v>112</v>
      </c>
      <c r="AB482" s="2">
        <v>16</v>
      </c>
      <c r="AC482" s="1" t="s">
        <v>111</v>
      </c>
      <c r="AF482" s="1" t="s">
        <v>111</v>
      </c>
      <c r="AJ482" s="1" t="s">
        <v>115</v>
      </c>
      <c r="AK482" s="1" t="s">
        <v>201</v>
      </c>
      <c r="AN482" s="1" t="s">
        <v>2317</v>
      </c>
      <c r="AO482" s="1" t="s">
        <v>117</v>
      </c>
      <c r="AS482" s="1" t="s">
        <v>118</v>
      </c>
      <c r="AU482" s="1" t="s">
        <v>177</v>
      </c>
      <c r="AX482" s="1" t="s">
        <v>408</v>
      </c>
      <c r="AZ482" s="1" t="s">
        <v>395</v>
      </c>
      <c r="BA482" s="1" t="s">
        <v>2318</v>
      </c>
      <c r="BF482" s="1" t="s">
        <v>2319</v>
      </c>
      <c r="BG482" s="1" t="s">
        <v>2320</v>
      </c>
      <c r="BI482" s="1" t="s">
        <v>112</v>
      </c>
      <c r="BJ482" s="1" t="s">
        <v>112</v>
      </c>
      <c r="BK482" s="1" t="s">
        <v>112</v>
      </c>
      <c r="BL482" s="1" t="s">
        <v>2321</v>
      </c>
      <c r="BQ482" s="1" t="s">
        <v>121</v>
      </c>
      <c r="BR482" s="1" t="s">
        <v>275</v>
      </c>
      <c r="BU482" s="34" t="s">
        <v>13854</v>
      </c>
      <c r="BV482" s="9">
        <v>44320</v>
      </c>
      <c r="BW482" s="34" t="s">
        <v>2322</v>
      </c>
      <c r="BX482" s="2" t="s">
        <v>111</v>
      </c>
      <c r="BY482" s="2" t="s">
        <v>156</v>
      </c>
      <c r="BZ482" s="2" t="s">
        <v>124</v>
      </c>
      <c r="CA482" s="2">
        <v>2</v>
      </c>
      <c r="CB482" s="1" t="s">
        <v>256</v>
      </c>
      <c r="CC482" s="2" t="s">
        <v>126</v>
      </c>
      <c r="CD482" s="1" t="e">
        <f t="shared" si="241"/>
        <v>#VALUE!</v>
      </c>
      <c r="CE482" s="1" t="e">
        <f t="shared" si="242"/>
        <v>#VALUE!</v>
      </c>
      <c r="CF482" s="1" t="e">
        <f t="shared" si="224"/>
        <v>#VALUE!</v>
      </c>
      <c r="CG482" s="1" t="e">
        <f t="shared" si="225"/>
        <v>#VALUE!</v>
      </c>
      <c r="CH482" s="1" t="e">
        <f t="shared" si="226"/>
        <v>#VALUE!</v>
      </c>
      <c r="CI482" s="1" t="e">
        <f t="shared" si="227"/>
        <v>#VALUE!</v>
      </c>
      <c r="CJ482" s="1" t="e">
        <f t="shared" si="228"/>
        <v>#VALUE!</v>
      </c>
      <c r="CK482" s="1" t="e">
        <f t="shared" si="229"/>
        <v>#VALUE!</v>
      </c>
      <c r="CL482" s="1" t="e">
        <f t="shared" si="230"/>
        <v>#VALUE!</v>
      </c>
      <c r="CM482" s="1" t="e">
        <f t="shared" si="231"/>
        <v>#VALUE!</v>
      </c>
      <c r="CN482" s="1" t="e">
        <f t="shared" si="232"/>
        <v>#VALUE!</v>
      </c>
      <c r="CO482" s="2" t="b">
        <f t="shared" si="233"/>
        <v>0</v>
      </c>
      <c r="CP482" s="2" t="b">
        <f t="shared" si="234"/>
        <v>0</v>
      </c>
      <c r="CQ482" s="2" t="b">
        <f t="shared" si="235"/>
        <v>1</v>
      </c>
      <c r="CR482" s="6" t="str">
        <f t="shared" si="236"/>
        <v>Male</v>
      </c>
      <c r="CS482" s="7">
        <f t="shared" si="237"/>
        <v>0</v>
      </c>
      <c r="CT482" s="7">
        <f t="shared" si="238"/>
        <v>0</v>
      </c>
      <c r="CU482" s="7">
        <f t="shared" si="239"/>
        <v>0</v>
      </c>
      <c r="CV482" s="7">
        <f t="shared" si="240"/>
        <v>0</v>
      </c>
      <c r="CW482" s="7">
        <f t="shared" si="244"/>
        <v>1</v>
      </c>
      <c r="CX482" s="1" t="e">
        <f t="shared" si="245"/>
        <v>#VALUE!</v>
      </c>
      <c r="CY482" s="1" t="e">
        <f t="shared" si="246"/>
        <v>#VALUE!</v>
      </c>
      <c r="DG482" s="1" t="e">
        <f t="shared" si="243"/>
        <v>#VALUE!</v>
      </c>
    </row>
    <row r="483" spans="1:131" ht="58" x14ac:dyDescent="0.35">
      <c r="B483" s="1" t="s">
        <v>13809</v>
      </c>
      <c r="C483" s="9">
        <v>44338</v>
      </c>
      <c r="D483" s="10" t="s">
        <v>13809</v>
      </c>
      <c r="E483" s="1" t="e">
        <f>ROUND((I483-D483)/365,0)</f>
        <v>#VALUE!</v>
      </c>
      <c r="F483" s="1" t="s">
        <v>108</v>
      </c>
      <c r="G483" s="1" t="s">
        <v>13809</v>
      </c>
      <c r="H483" s="1" t="s">
        <v>13809</v>
      </c>
      <c r="I483" s="9">
        <v>44307</v>
      </c>
      <c r="J483" s="2" t="s">
        <v>128</v>
      </c>
      <c r="K483" s="2" t="s">
        <v>13809</v>
      </c>
      <c r="N483" s="2" t="s">
        <v>13809</v>
      </c>
      <c r="O483" s="2" t="s">
        <v>110</v>
      </c>
      <c r="P483" s="2" t="s">
        <v>112</v>
      </c>
      <c r="Q483" s="2" t="s">
        <v>2323</v>
      </c>
      <c r="S483" s="2" t="s">
        <v>111</v>
      </c>
      <c r="T483" s="2" t="s">
        <v>112</v>
      </c>
      <c r="U483" s="2" t="b">
        <f>OR(S483="yes",T483="yes")</f>
        <v>1</v>
      </c>
      <c r="V483" s="2" t="s">
        <v>113</v>
      </c>
      <c r="W483" s="1" t="s">
        <v>112</v>
      </c>
      <c r="X483" s="1" t="s">
        <v>110</v>
      </c>
      <c r="Y483" s="2" t="s">
        <v>112</v>
      </c>
      <c r="Z483" s="2" t="s">
        <v>112</v>
      </c>
      <c r="AB483" s="2">
        <v>26</v>
      </c>
      <c r="AC483" s="1" t="s">
        <v>111</v>
      </c>
      <c r="AF483" s="1" t="s">
        <v>111</v>
      </c>
      <c r="AJ483" s="1" t="s">
        <v>115</v>
      </c>
      <c r="AK483" s="1" t="s">
        <v>194</v>
      </c>
      <c r="AN483" s="1" t="s">
        <v>2324</v>
      </c>
      <c r="AO483" s="1" t="s">
        <v>117</v>
      </c>
      <c r="AS483" s="1" t="s">
        <v>2325</v>
      </c>
      <c r="AU483" s="1" t="s">
        <v>238</v>
      </c>
      <c r="AX483" s="12">
        <v>0.65</v>
      </c>
      <c r="AZ483" s="1" t="s">
        <v>395</v>
      </c>
      <c r="BA483" s="1" t="s">
        <v>2326</v>
      </c>
      <c r="BF483" s="1" t="s">
        <v>2327</v>
      </c>
      <c r="BG483" s="1" t="s">
        <v>2328</v>
      </c>
      <c r="BI483" s="1" t="s">
        <v>112</v>
      </c>
      <c r="BJ483" s="1" t="s">
        <v>112</v>
      </c>
      <c r="BK483" s="1" t="s">
        <v>112</v>
      </c>
      <c r="BL483" s="1" t="s">
        <v>2329</v>
      </c>
      <c r="BQ483" s="1" t="s">
        <v>121</v>
      </c>
      <c r="BR483" s="1" t="s">
        <v>122</v>
      </c>
      <c r="BS483" s="1" t="s">
        <v>111</v>
      </c>
      <c r="BT483" s="34" t="s">
        <v>2330</v>
      </c>
      <c r="BU483" s="34" t="s">
        <v>2331</v>
      </c>
      <c r="BV483" s="9">
        <v>44339</v>
      </c>
      <c r="BW483" s="34" t="s">
        <v>2332</v>
      </c>
      <c r="BX483" s="2" t="s">
        <v>111</v>
      </c>
      <c r="BY483" s="2" t="s">
        <v>156</v>
      </c>
      <c r="BZ483" s="2" t="s">
        <v>124</v>
      </c>
      <c r="CA483" s="2">
        <v>1</v>
      </c>
      <c r="CB483" s="1" t="s">
        <v>256</v>
      </c>
      <c r="CC483" s="2" t="s">
        <v>126</v>
      </c>
      <c r="CD483" s="1" t="e">
        <f t="shared" si="241"/>
        <v>#VALUE!</v>
      </c>
      <c r="CE483" s="1" t="e">
        <f t="shared" si="242"/>
        <v>#VALUE!</v>
      </c>
      <c r="CF483" s="1" t="e">
        <f t="shared" si="224"/>
        <v>#VALUE!</v>
      </c>
      <c r="CG483" s="1" t="e">
        <f t="shared" si="225"/>
        <v>#VALUE!</v>
      </c>
      <c r="CH483" s="1" t="e">
        <f t="shared" si="226"/>
        <v>#VALUE!</v>
      </c>
      <c r="CI483" s="1" t="e">
        <f t="shared" si="227"/>
        <v>#VALUE!</v>
      </c>
      <c r="CJ483" s="1" t="e">
        <f t="shared" si="228"/>
        <v>#VALUE!</v>
      </c>
      <c r="CK483" s="1" t="e">
        <f t="shared" si="229"/>
        <v>#VALUE!</v>
      </c>
      <c r="CL483" s="1" t="e">
        <f t="shared" si="230"/>
        <v>#VALUE!</v>
      </c>
      <c r="CM483" s="1" t="e">
        <f t="shared" si="231"/>
        <v>#VALUE!</v>
      </c>
      <c r="CN483" s="1" t="e">
        <f t="shared" si="232"/>
        <v>#VALUE!</v>
      </c>
      <c r="CO483" s="2" t="b">
        <f t="shared" si="233"/>
        <v>0</v>
      </c>
      <c r="CP483" s="2" t="b">
        <f t="shared" si="234"/>
        <v>0</v>
      </c>
      <c r="CQ483" s="2" t="b">
        <f t="shared" si="235"/>
        <v>0</v>
      </c>
      <c r="CR483" s="6" t="str">
        <f t="shared" si="236"/>
        <v>Female</v>
      </c>
      <c r="CS483" s="7">
        <f t="shared" si="237"/>
        <v>0</v>
      </c>
      <c r="CT483" s="7">
        <f t="shared" si="238"/>
        <v>1</v>
      </c>
      <c r="CU483" s="7">
        <f t="shared" si="239"/>
        <v>0</v>
      </c>
      <c r="CV483" s="7">
        <f t="shared" si="240"/>
        <v>0</v>
      </c>
      <c r="CW483" s="7">
        <f t="shared" si="244"/>
        <v>0</v>
      </c>
      <c r="CX483" s="1" t="e">
        <f t="shared" si="245"/>
        <v>#VALUE!</v>
      </c>
      <c r="CY483" s="1" t="e">
        <f t="shared" si="246"/>
        <v>#VALUE!</v>
      </c>
      <c r="DG483" s="1" t="e">
        <f t="shared" si="243"/>
        <v>#VALUE!</v>
      </c>
    </row>
    <row r="484" spans="1:131" ht="130.5" x14ac:dyDescent="0.35">
      <c r="A484" s="2">
        <v>292</v>
      </c>
      <c r="B484" s="1" t="s">
        <v>13809</v>
      </c>
      <c r="C484" s="9">
        <v>44338</v>
      </c>
      <c r="D484" s="10" t="s">
        <v>13809</v>
      </c>
      <c r="E484" s="1">
        <v>18</v>
      </c>
      <c r="F484" s="1" t="s">
        <v>127</v>
      </c>
      <c r="G484" s="1" t="s">
        <v>13809</v>
      </c>
      <c r="H484" s="1" t="s">
        <v>13809</v>
      </c>
      <c r="I484" s="9">
        <v>44314</v>
      </c>
      <c r="J484" s="2" t="s">
        <v>109</v>
      </c>
      <c r="K484" s="2" t="s">
        <v>13809</v>
      </c>
      <c r="L484" s="9">
        <v>44335</v>
      </c>
      <c r="M484" s="2" t="s">
        <v>109</v>
      </c>
      <c r="N484" s="2" t="s">
        <v>13809</v>
      </c>
      <c r="O484" s="2" t="s">
        <v>110</v>
      </c>
      <c r="P484" s="2" t="s">
        <v>111</v>
      </c>
      <c r="S484" s="2" t="s">
        <v>111</v>
      </c>
      <c r="T484" s="2" t="s">
        <v>112</v>
      </c>
      <c r="U484" s="2" t="b">
        <v>1</v>
      </c>
      <c r="V484" s="2" t="s">
        <v>159</v>
      </c>
      <c r="W484" s="1" t="s">
        <v>112</v>
      </c>
      <c r="X484" s="1" t="s">
        <v>114</v>
      </c>
      <c r="Y484" s="2" t="s">
        <v>112</v>
      </c>
      <c r="Z484" s="2" t="s">
        <v>111</v>
      </c>
      <c r="AA484" s="2" t="s">
        <v>112</v>
      </c>
      <c r="AB484" s="2">
        <v>0</v>
      </c>
      <c r="AC484" s="1" t="s">
        <v>111</v>
      </c>
      <c r="AF484" s="1" t="s">
        <v>111</v>
      </c>
      <c r="AJ484" s="1" t="s">
        <v>115</v>
      </c>
      <c r="AK484" s="1" t="s">
        <v>201</v>
      </c>
      <c r="AN484" s="1" t="s">
        <v>2333</v>
      </c>
      <c r="AO484" s="1" t="s">
        <v>117</v>
      </c>
      <c r="AS484" s="1" t="s">
        <v>118</v>
      </c>
      <c r="AT484" s="1" t="s">
        <v>112</v>
      </c>
      <c r="AZ484" s="1" t="s">
        <v>179</v>
      </c>
      <c r="BA484" s="1" t="s">
        <v>2334</v>
      </c>
      <c r="BG484" s="1">
        <v>7.4</v>
      </c>
      <c r="BI484" s="1" t="s">
        <v>112</v>
      </c>
      <c r="BJ484" s="1" t="s">
        <v>112</v>
      </c>
      <c r="BK484" s="1" t="s">
        <v>112</v>
      </c>
      <c r="BL484" s="1" t="s">
        <v>2335</v>
      </c>
      <c r="BM484" s="1" t="s">
        <v>2336</v>
      </c>
      <c r="BQ484" s="1" t="s">
        <v>121</v>
      </c>
      <c r="BR484" s="1" t="s">
        <v>122</v>
      </c>
      <c r="BS484" s="1" t="s">
        <v>112</v>
      </c>
      <c r="BU484" s="34" t="s">
        <v>2337</v>
      </c>
      <c r="BV484" s="9">
        <v>44344</v>
      </c>
      <c r="BW484" s="34" t="s">
        <v>2338</v>
      </c>
      <c r="BX484" s="2" t="s">
        <v>111</v>
      </c>
      <c r="BZ484" s="2" t="s">
        <v>124</v>
      </c>
      <c r="CA484" s="2">
        <v>2</v>
      </c>
      <c r="CB484" s="1" t="s">
        <v>751</v>
      </c>
      <c r="CC484" s="2" t="s">
        <v>220</v>
      </c>
      <c r="CD484" s="1" t="b">
        <f t="shared" si="241"/>
        <v>1</v>
      </c>
      <c r="CE484" s="1" t="b">
        <f t="shared" si="242"/>
        <v>0</v>
      </c>
      <c r="CF484" s="1" t="b">
        <f t="shared" si="224"/>
        <v>0</v>
      </c>
      <c r="CG484" s="1" t="b">
        <f t="shared" si="225"/>
        <v>0</v>
      </c>
      <c r="CH484" s="1" t="b">
        <f t="shared" si="226"/>
        <v>0</v>
      </c>
      <c r="CI484" s="1" t="b">
        <f t="shared" si="227"/>
        <v>1</v>
      </c>
      <c r="CJ484" s="1" t="b">
        <f t="shared" si="228"/>
        <v>0</v>
      </c>
      <c r="CK484" s="1" t="b">
        <f t="shared" si="229"/>
        <v>0</v>
      </c>
      <c r="CL484" s="1" t="b">
        <f t="shared" si="230"/>
        <v>0</v>
      </c>
      <c r="CM484" s="1" t="b">
        <f t="shared" si="231"/>
        <v>0</v>
      </c>
      <c r="CN484" s="1" t="b">
        <f t="shared" si="232"/>
        <v>0</v>
      </c>
      <c r="CO484" s="2" t="b">
        <f t="shared" si="233"/>
        <v>1</v>
      </c>
      <c r="CP484" s="2" t="b">
        <f t="shared" si="234"/>
        <v>1</v>
      </c>
      <c r="CQ484" s="2" t="b">
        <f t="shared" si="235"/>
        <v>0</v>
      </c>
      <c r="CR484" s="6" t="str">
        <f t="shared" si="236"/>
        <v>Male</v>
      </c>
      <c r="CS484" s="7">
        <f t="shared" si="237"/>
        <v>1</v>
      </c>
      <c r="CT484" s="7">
        <f t="shared" si="238"/>
        <v>0</v>
      </c>
      <c r="CU484" s="7">
        <f t="shared" si="239"/>
        <v>0</v>
      </c>
      <c r="CV484" s="7">
        <f t="shared" si="240"/>
        <v>1</v>
      </c>
      <c r="CW484" s="7">
        <f t="shared" si="244"/>
        <v>0</v>
      </c>
      <c r="CX484" s="1" t="b">
        <f t="shared" si="245"/>
        <v>1</v>
      </c>
      <c r="CY484" s="1" t="b">
        <f t="shared" si="246"/>
        <v>1</v>
      </c>
      <c r="DG484" s="1" t="b">
        <f t="shared" si="243"/>
        <v>0</v>
      </c>
    </row>
    <row r="485" spans="1:131" ht="130.5" x14ac:dyDescent="0.35">
      <c r="A485" s="2">
        <v>847</v>
      </c>
      <c r="B485" s="1" t="s">
        <v>13809</v>
      </c>
      <c r="C485" s="9">
        <v>44338</v>
      </c>
      <c r="D485" s="10" t="s">
        <v>13809</v>
      </c>
      <c r="E485" s="1">
        <v>18</v>
      </c>
      <c r="F485" s="1" t="s">
        <v>127</v>
      </c>
      <c r="G485" s="1" t="s">
        <v>13809</v>
      </c>
      <c r="H485" s="1" t="s">
        <v>13809</v>
      </c>
      <c r="I485" s="9">
        <v>44314</v>
      </c>
      <c r="J485" s="2" t="s">
        <v>109</v>
      </c>
      <c r="K485" s="2" t="s">
        <v>13809</v>
      </c>
      <c r="L485" s="9">
        <v>44335</v>
      </c>
      <c r="M485" s="2" t="s">
        <v>109</v>
      </c>
      <c r="N485" s="2" t="s">
        <v>13809</v>
      </c>
      <c r="O485" s="2" t="s">
        <v>110</v>
      </c>
      <c r="P485" s="2" t="s">
        <v>111</v>
      </c>
      <c r="S485" s="2" t="s">
        <v>111</v>
      </c>
      <c r="T485" s="2" t="s">
        <v>112</v>
      </c>
      <c r="U485" s="2" t="b">
        <v>1</v>
      </c>
      <c r="V485" s="2" t="s">
        <v>113</v>
      </c>
      <c r="W485" s="1" t="s">
        <v>112</v>
      </c>
      <c r="X485" s="1" t="s">
        <v>114</v>
      </c>
      <c r="Y485" s="2" t="s">
        <v>112</v>
      </c>
      <c r="Z485" s="2" t="s">
        <v>111</v>
      </c>
      <c r="AA485" s="2" t="s">
        <v>112</v>
      </c>
      <c r="AB485" s="2">
        <v>0</v>
      </c>
      <c r="AC485" s="1" t="s">
        <v>111</v>
      </c>
      <c r="AF485" s="1" t="s">
        <v>111</v>
      </c>
      <c r="AJ485" s="1" t="s">
        <v>115</v>
      </c>
      <c r="AK485" s="1" t="s">
        <v>201</v>
      </c>
      <c r="AN485" s="1" t="s">
        <v>2333</v>
      </c>
      <c r="AO485" s="1" t="s">
        <v>117</v>
      </c>
      <c r="AS485" s="1" t="s">
        <v>118</v>
      </c>
      <c r="AT485" s="1" t="s">
        <v>112</v>
      </c>
      <c r="AZ485" s="1" t="s">
        <v>179</v>
      </c>
      <c r="BA485" s="1" t="s">
        <v>2334</v>
      </c>
      <c r="BG485" s="1">
        <v>7.4</v>
      </c>
      <c r="BI485" s="1" t="s">
        <v>112</v>
      </c>
      <c r="BJ485" s="1" t="s">
        <v>112</v>
      </c>
      <c r="BK485" s="1" t="s">
        <v>112</v>
      </c>
      <c r="BL485" s="1" t="s">
        <v>2335</v>
      </c>
      <c r="BM485" s="1" t="s">
        <v>2336</v>
      </c>
      <c r="BQ485" s="1" t="s">
        <v>121</v>
      </c>
      <c r="BR485" s="1" t="s">
        <v>122</v>
      </c>
      <c r="BS485" s="1" t="s">
        <v>112</v>
      </c>
      <c r="BU485" s="34" t="s">
        <v>2337</v>
      </c>
      <c r="BV485" s="9">
        <v>44344</v>
      </c>
      <c r="BW485" s="34" t="s">
        <v>2338</v>
      </c>
      <c r="BX485" s="2" t="s">
        <v>111</v>
      </c>
      <c r="BZ485" s="2" t="s">
        <v>124</v>
      </c>
      <c r="CA485" s="2">
        <v>2</v>
      </c>
      <c r="CB485" s="1" t="s">
        <v>751</v>
      </c>
      <c r="CC485" s="2" t="s">
        <v>126</v>
      </c>
      <c r="CD485" s="1" t="b">
        <f t="shared" si="241"/>
        <v>1</v>
      </c>
      <c r="CE485" s="1" t="b">
        <f t="shared" si="242"/>
        <v>0</v>
      </c>
      <c r="CF485" s="1" t="b">
        <f t="shared" si="224"/>
        <v>0</v>
      </c>
      <c r="CG485" s="1" t="b">
        <f t="shared" si="225"/>
        <v>0</v>
      </c>
      <c r="CH485" s="1" t="b">
        <f t="shared" si="226"/>
        <v>0</v>
      </c>
      <c r="CI485" s="1" t="b">
        <f t="shared" si="227"/>
        <v>1</v>
      </c>
      <c r="CJ485" s="1" t="b">
        <f t="shared" si="228"/>
        <v>0</v>
      </c>
      <c r="CK485" s="1" t="b">
        <f t="shared" si="229"/>
        <v>0</v>
      </c>
      <c r="CL485" s="1" t="b">
        <f t="shared" si="230"/>
        <v>0</v>
      </c>
      <c r="CM485" s="1" t="b">
        <f t="shared" si="231"/>
        <v>0</v>
      </c>
      <c r="CN485" s="1" t="b">
        <f t="shared" si="232"/>
        <v>0</v>
      </c>
      <c r="CO485" s="2" t="b">
        <f t="shared" si="233"/>
        <v>1</v>
      </c>
      <c r="CP485" s="2" t="b">
        <f t="shared" si="234"/>
        <v>1</v>
      </c>
      <c r="CQ485" s="2" t="b">
        <f t="shared" si="235"/>
        <v>0</v>
      </c>
      <c r="CR485" s="6" t="str">
        <f t="shared" si="236"/>
        <v>Male</v>
      </c>
      <c r="CS485" s="7">
        <f t="shared" si="237"/>
        <v>1</v>
      </c>
      <c r="CT485" s="7">
        <f t="shared" si="238"/>
        <v>0</v>
      </c>
      <c r="CU485" s="7">
        <f t="shared" si="239"/>
        <v>0</v>
      </c>
      <c r="CV485" s="7">
        <f t="shared" si="240"/>
        <v>1</v>
      </c>
      <c r="CW485" s="7">
        <f t="shared" si="244"/>
        <v>0</v>
      </c>
      <c r="CX485" s="1" t="b">
        <f t="shared" si="245"/>
        <v>1</v>
      </c>
      <c r="CY485" s="1" t="b">
        <f t="shared" si="246"/>
        <v>1</v>
      </c>
      <c r="DE485" s="4"/>
      <c r="DF485" s="4"/>
      <c r="DG485" s="1" t="b">
        <f t="shared" si="243"/>
        <v>0</v>
      </c>
    </row>
    <row r="486" spans="1:131" ht="72.5" x14ac:dyDescent="0.35">
      <c r="B486" s="1" t="s">
        <v>13809</v>
      </c>
      <c r="C486" s="9">
        <v>44338</v>
      </c>
      <c r="D486" s="10" t="s">
        <v>13809</v>
      </c>
      <c r="E486" s="1" t="e">
        <f>ROUND((L486-D486)/365,0)</f>
        <v>#VALUE!</v>
      </c>
      <c r="F486" s="1" t="s">
        <v>127</v>
      </c>
      <c r="G486" s="1" t="s">
        <v>13809</v>
      </c>
      <c r="H486" s="1" t="s">
        <v>13809</v>
      </c>
      <c r="K486" s="2" t="s">
        <v>13809</v>
      </c>
      <c r="L486" s="9">
        <v>44284</v>
      </c>
      <c r="M486" s="2" t="s">
        <v>109</v>
      </c>
      <c r="N486" s="2" t="s">
        <v>13809</v>
      </c>
      <c r="O486" s="2" t="s">
        <v>110</v>
      </c>
      <c r="S486" s="2" t="s">
        <v>111</v>
      </c>
      <c r="T486" s="2" t="s">
        <v>112</v>
      </c>
      <c r="U486" s="2" t="b">
        <f>OR(S486="yes",T486="yes")</f>
        <v>1</v>
      </c>
      <c r="V486" s="2" t="s">
        <v>113</v>
      </c>
      <c r="W486" s="1" t="s">
        <v>112</v>
      </c>
      <c r="X486" s="1" t="s">
        <v>110</v>
      </c>
      <c r="Y486" s="2" t="s">
        <v>111</v>
      </c>
      <c r="AF486" s="1" t="s">
        <v>111</v>
      </c>
      <c r="AJ486" s="1" t="s">
        <v>115</v>
      </c>
      <c r="AK486" s="1" t="s">
        <v>129</v>
      </c>
      <c r="AO486" s="1" t="s">
        <v>117</v>
      </c>
      <c r="AS486" s="1" t="s">
        <v>118</v>
      </c>
      <c r="AU486" s="1" t="s">
        <v>238</v>
      </c>
      <c r="AX486" s="12">
        <v>0.55000000000000004</v>
      </c>
      <c r="AZ486" s="1" t="s">
        <v>179</v>
      </c>
      <c r="BA486" s="1" t="s">
        <v>2339</v>
      </c>
      <c r="BG486" s="1" t="s">
        <v>2340</v>
      </c>
      <c r="BI486" s="1" t="s">
        <v>112</v>
      </c>
      <c r="BJ486" s="1" t="s">
        <v>112</v>
      </c>
      <c r="BK486" s="1" t="s">
        <v>112</v>
      </c>
      <c r="BL486" s="1" t="s">
        <v>301</v>
      </c>
      <c r="BQ486" s="1" t="s">
        <v>121</v>
      </c>
      <c r="BR486" s="1" t="s">
        <v>122</v>
      </c>
      <c r="BS486" s="1" t="s">
        <v>112</v>
      </c>
      <c r="BU486" s="34" t="s">
        <v>2341</v>
      </c>
      <c r="BV486" s="9">
        <v>44338</v>
      </c>
      <c r="BW486" s="34" t="s">
        <v>2342</v>
      </c>
      <c r="BX486" s="2" t="s">
        <v>111</v>
      </c>
      <c r="BY486" s="2" t="s">
        <v>123</v>
      </c>
      <c r="BZ486" s="2" t="s">
        <v>124</v>
      </c>
      <c r="CA486" s="2">
        <v>2</v>
      </c>
      <c r="CB486" s="1" t="s">
        <v>256</v>
      </c>
      <c r="CC486" s="2" t="s">
        <v>126</v>
      </c>
      <c r="CD486" s="1" t="e">
        <f t="shared" ref="CD486:CD517" si="247">AND(E486&lt;30,NOT(E486="."),NOT(E486=""))</f>
        <v>#VALUE!</v>
      </c>
      <c r="CE486" s="1" t="e">
        <f t="shared" ref="CE486:CE517" si="248">AND(E486&lt;18,NOT(E486="."),NOT(E486=""))</f>
        <v>#VALUE!</v>
      </c>
      <c r="CF486" s="1" t="e">
        <f t="shared" si="224"/>
        <v>#VALUE!</v>
      </c>
      <c r="CG486" s="1" t="e">
        <f t="shared" si="225"/>
        <v>#VALUE!</v>
      </c>
      <c r="CH486" s="1" t="e">
        <f t="shared" si="226"/>
        <v>#VALUE!</v>
      </c>
      <c r="CI486" s="1" t="e">
        <f t="shared" si="227"/>
        <v>#VALUE!</v>
      </c>
      <c r="CJ486" s="1" t="e">
        <f t="shared" si="228"/>
        <v>#VALUE!</v>
      </c>
      <c r="CK486" s="1" t="e">
        <f t="shared" si="229"/>
        <v>#VALUE!</v>
      </c>
      <c r="CL486" s="1" t="e">
        <f t="shared" si="230"/>
        <v>#VALUE!</v>
      </c>
      <c r="CM486" s="1" t="e">
        <f t="shared" si="231"/>
        <v>#VALUE!</v>
      </c>
      <c r="CN486" s="1" t="e">
        <f t="shared" si="232"/>
        <v>#VALUE!</v>
      </c>
      <c r="CO486" s="2" t="b">
        <f t="shared" si="233"/>
        <v>0</v>
      </c>
      <c r="CP486" s="2" t="b">
        <f t="shared" si="234"/>
        <v>0</v>
      </c>
      <c r="CQ486" s="2" t="b">
        <f t="shared" si="235"/>
        <v>0</v>
      </c>
      <c r="CR486" s="6" t="str">
        <f t="shared" si="236"/>
        <v>Male</v>
      </c>
      <c r="CS486" s="7">
        <f t="shared" si="237"/>
        <v>0</v>
      </c>
      <c r="CT486" s="7">
        <f t="shared" si="238"/>
        <v>0</v>
      </c>
      <c r="CU486" s="7">
        <f t="shared" si="239"/>
        <v>0</v>
      </c>
      <c r="CV486" s="7">
        <f t="shared" si="240"/>
        <v>1</v>
      </c>
      <c r="CW486" s="7">
        <f t="shared" si="244"/>
        <v>0</v>
      </c>
      <c r="CX486" s="1" t="e">
        <f t="shared" si="245"/>
        <v>#VALUE!</v>
      </c>
      <c r="CY486" s="1" t="e">
        <f t="shared" si="246"/>
        <v>#VALUE!</v>
      </c>
      <c r="DG486" s="1" t="e">
        <f t="shared" si="243"/>
        <v>#VALUE!</v>
      </c>
    </row>
    <row r="487" spans="1:131" ht="43.5" x14ac:dyDescent="0.35">
      <c r="B487" s="1" t="s">
        <v>13809</v>
      </c>
      <c r="C487" s="9">
        <v>44338</v>
      </c>
      <c r="D487" s="10" t="s">
        <v>13809</v>
      </c>
      <c r="E487" s="18">
        <v>33</v>
      </c>
      <c r="F487" s="18" t="s">
        <v>127</v>
      </c>
      <c r="G487" s="1" t="s">
        <v>13809</v>
      </c>
      <c r="H487" s="1" t="s">
        <v>13809</v>
      </c>
      <c r="K487" s="2" t="s">
        <v>13809</v>
      </c>
      <c r="M487" s="19" t="s">
        <v>2343</v>
      </c>
      <c r="N487" s="2" t="s">
        <v>13809</v>
      </c>
      <c r="S487" s="2" t="s">
        <v>112</v>
      </c>
      <c r="U487" s="2" t="b">
        <f>OR(S487="yes",T487="yes")</f>
        <v>1</v>
      </c>
      <c r="V487" s="2" t="s">
        <v>113</v>
      </c>
      <c r="AB487" s="2">
        <v>3</v>
      </c>
      <c r="BJ487" s="11" t="s">
        <v>112</v>
      </c>
      <c r="BQ487" s="11" t="s">
        <v>121</v>
      </c>
      <c r="BR487" s="11" t="s">
        <v>122</v>
      </c>
      <c r="BS487" s="11" t="s">
        <v>112</v>
      </c>
      <c r="BW487" s="34" t="s">
        <v>2344</v>
      </c>
      <c r="CA487" s="2">
        <v>2</v>
      </c>
      <c r="CC487" s="2" t="s">
        <v>126</v>
      </c>
      <c r="CD487" s="1" t="b">
        <f t="shared" si="247"/>
        <v>0</v>
      </c>
      <c r="CE487" s="1" t="b">
        <f t="shared" si="248"/>
        <v>0</v>
      </c>
      <c r="CF487" s="1" t="b">
        <f t="shared" si="224"/>
        <v>0</v>
      </c>
      <c r="CG487" s="1" t="b">
        <f t="shared" si="225"/>
        <v>0</v>
      </c>
      <c r="CH487" s="1" t="b">
        <f t="shared" si="226"/>
        <v>0</v>
      </c>
      <c r="CI487" s="1" t="b">
        <f t="shared" si="227"/>
        <v>0</v>
      </c>
      <c r="CJ487" s="1" t="b">
        <f t="shared" si="228"/>
        <v>0</v>
      </c>
      <c r="CK487" s="1" t="b">
        <f t="shared" si="229"/>
        <v>1</v>
      </c>
      <c r="CL487" s="1" t="b">
        <f t="shared" si="230"/>
        <v>0</v>
      </c>
      <c r="CM487" s="1" t="b">
        <f t="shared" si="231"/>
        <v>0</v>
      </c>
      <c r="CN487" s="1" t="b">
        <f t="shared" si="232"/>
        <v>0</v>
      </c>
      <c r="CO487" s="2" t="b">
        <f t="shared" si="233"/>
        <v>1</v>
      </c>
      <c r="CP487" s="2" t="b">
        <f t="shared" si="234"/>
        <v>1</v>
      </c>
      <c r="CQ487" s="2" t="b">
        <f t="shared" si="235"/>
        <v>0</v>
      </c>
      <c r="CR487" s="6" t="str">
        <f t="shared" si="236"/>
        <v>Male</v>
      </c>
      <c r="CS487" s="7">
        <f t="shared" si="237"/>
        <v>0</v>
      </c>
      <c r="CT487" s="7">
        <f t="shared" si="238"/>
        <v>0</v>
      </c>
      <c r="CU487" s="7">
        <f t="shared" si="239"/>
        <v>0</v>
      </c>
      <c r="CV487" s="7">
        <f t="shared" si="240"/>
        <v>0</v>
      </c>
      <c r="CW487" s="7">
        <f t="shared" si="244"/>
        <v>1</v>
      </c>
      <c r="CX487" s="1" t="b">
        <f t="shared" si="245"/>
        <v>0</v>
      </c>
      <c r="CY487" s="1" t="b">
        <f t="shared" si="246"/>
        <v>1</v>
      </c>
      <c r="DB487" s="4"/>
      <c r="DC487" s="4"/>
      <c r="DD487" s="4"/>
      <c r="DG487" s="1" t="b">
        <f t="shared" si="243"/>
        <v>0</v>
      </c>
      <c r="DH487" s="4"/>
      <c r="DI487" s="4"/>
      <c r="DJ487" s="4"/>
      <c r="DK487" s="4"/>
      <c r="DL487" s="4"/>
      <c r="DM487" s="4"/>
      <c r="DN487" s="4"/>
      <c r="DO487" s="4"/>
      <c r="DP487" s="4"/>
      <c r="DQ487" s="4"/>
      <c r="DR487" s="4"/>
      <c r="DS487" s="4"/>
      <c r="DT487" s="4"/>
      <c r="DU487" s="4"/>
      <c r="DV487" s="4"/>
      <c r="DW487" s="4"/>
      <c r="DX487" s="4"/>
      <c r="DY487" s="4"/>
      <c r="DZ487" s="4"/>
      <c r="EA487" s="4"/>
    </row>
    <row r="488" spans="1:131" ht="101.5" x14ac:dyDescent="0.35">
      <c r="A488" s="2">
        <v>936</v>
      </c>
      <c r="B488" s="1" t="s">
        <v>13809</v>
      </c>
      <c r="C488" s="9">
        <v>44339</v>
      </c>
      <c r="D488" s="10" t="s">
        <v>13809</v>
      </c>
      <c r="E488" s="1" t="e">
        <f>ROUND((C488-D488)/365,0)</f>
        <v>#VALUE!</v>
      </c>
      <c r="F488" s="1" t="s">
        <v>127</v>
      </c>
      <c r="G488" s="1" t="s">
        <v>13809</v>
      </c>
      <c r="H488" s="1" t="s">
        <v>13809</v>
      </c>
      <c r="K488" s="2" t="s">
        <v>13809</v>
      </c>
      <c r="L488" s="9">
        <v>44331</v>
      </c>
      <c r="M488" s="2" t="s">
        <v>128</v>
      </c>
      <c r="N488" s="2" t="s">
        <v>13809</v>
      </c>
      <c r="O488" s="2" t="s">
        <v>110</v>
      </c>
      <c r="S488" s="2" t="s">
        <v>112</v>
      </c>
      <c r="T488" s="2" t="s">
        <v>112</v>
      </c>
      <c r="U488" s="2" t="b">
        <f>OR(S488="yes",T488="yes")</f>
        <v>1</v>
      </c>
      <c r="V488" s="2" t="s">
        <v>113</v>
      </c>
      <c r="W488" s="1" t="s">
        <v>112</v>
      </c>
      <c r="X488" s="1" t="s">
        <v>114</v>
      </c>
      <c r="Y488" s="2" t="s">
        <v>112</v>
      </c>
      <c r="Z488" s="2" t="s">
        <v>111</v>
      </c>
      <c r="AA488" s="2" t="s">
        <v>112</v>
      </c>
      <c r="AB488" s="2">
        <v>3</v>
      </c>
      <c r="AC488" s="1" t="s">
        <v>111</v>
      </c>
      <c r="AF488" s="1" t="s">
        <v>111</v>
      </c>
      <c r="AJ488" s="1" t="s">
        <v>418</v>
      </c>
      <c r="AK488" s="1" t="s">
        <v>201</v>
      </c>
      <c r="AN488" s="1" t="s">
        <v>2345</v>
      </c>
      <c r="AO488" s="1" t="s">
        <v>130</v>
      </c>
      <c r="AS488" s="1" t="s">
        <v>118</v>
      </c>
      <c r="AU488" s="1" t="s">
        <v>132</v>
      </c>
      <c r="AZ488" s="1" t="s">
        <v>120</v>
      </c>
      <c r="BA488" s="1" t="s">
        <v>2346</v>
      </c>
      <c r="BG488" s="1" t="s">
        <v>2347</v>
      </c>
      <c r="BH488" s="1" t="s">
        <v>1987</v>
      </c>
      <c r="BI488" s="1" t="s">
        <v>112</v>
      </c>
      <c r="BJ488" s="1" t="s">
        <v>112</v>
      </c>
      <c r="BK488" s="1" t="s">
        <v>112</v>
      </c>
      <c r="BL488" s="1" t="s">
        <v>241</v>
      </c>
      <c r="BM488" s="1" t="s">
        <v>2348</v>
      </c>
      <c r="BQ488" s="1" t="s">
        <v>121</v>
      </c>
      <c r="BR488" s="1" t="s">
        <v>122</v>
      </c>
      <c r="BS488" s="1" t="s">
        <v>112</v>
      </c>
      <c r="BU488" s="34" t="s">
        <v>2349</v>
      </c>
      <c r="BV488" s="9">
        <v>44350</v>
      </c>
      <c r="BW488" s="34" t="s">
        <v>2350</v>
      </c>
      <c r="BX488" s="2" t="s">
        <v>111</v>
      </c>
      <c r="BY488" s="2" t="s">
        <v>136</v>
      </c>
      <c r="BZ488" s="2" t="s">
        <v>124</v>
      </c>
      <c r="CA488" s="2">
        <v>2</v>
      </c>
      <c r="CB488" s="1" t="s">
        <v>307</v>
      </c>
      <c r="CC488" s="2" t="s">
        <v>126</v>
      </c>
      <c r="CD488" s="1" t="e">
        <f t="shared" si="247"/>
        <v>#VALUE!</v>
      </c>
      <c r="CE488" s="1" t="e">
        <f t="shared" si="248"/>
        <v>#VALUE!</v>
      </c>
      <c r="CF488" s="1" t="e">
        <f t="shared" si="224"/>
        <v>#VALUE!</v>
      </c>
      <c r="CG488" s="1" t="e">
        <f t="shared" si="225"/>
        <v>#VALUE!</v>
      </c>
      <c r="CH488" s="1" t="e">
        <f t="shared" si="226"/>
        <v>#VALUE!</v>
      </c>
      <c r="CI488" s="1" t="e">
        <f t="shared" si="227"/>
        <v>#VALUE!</v>
      </c>
      <c r="CJ488" s="1" t="e">
        <f t="shared" si="228"/>
        <v>#VALUE!</v>
      </c>
      <c r="CK488" s="1" t="e">
        <f t="shared" si="229"/>
        <v>#VALUE!</v>
      </c>
      <c r="CL488" s="1" t="e">
        <f t="shared" si="230"/>
        <v>#VALUE!</v>
      </c>
      <c r="CM488" s="1" t="e">
        <f t="shared" si="231"/>
        <v>#VALUE!</v>
      </c>
      <c r="CN488" s="1" t="e">
        <f t="shared" si="232"/>
        <v>#VALUE!</v>
      </c>
      <c r="CO488" s="2" t="b">
        <f t="shared" si="233"/>
        <v>1</v>
      </c>
      <c r="CP488" s="2" t="b">
        <f t="shared" si="234"/>
        <v>1</v>
      </c>
      <c r="CQ488" s="2" t="b">
        <f t="shared" si="235"/>
        <v>0</v>
      </c>
      <c r="CR488" s="6" t="str">
        <f t="shared" si="236"/>
        <v>Male</v>
      </c>
      <c r="CS488" s="7">
        <f t="shared" si="237"/>
        <v>0</v>
      </c>
      <c r="CT488" s="7">
        <f t="shared" si="238"/>
        <v>0</v>
      </c>
      <c r="CU488" s="7">
        <f t="shared" si="239"/>
        <v>0</v>
      </c>
      <c r="CV488" s="7">
        <f t="shared" si="240"/>
        <v>0</v>
      </c>
      <c r="CW488" s="7">
        <f t="shared" si="244"/>
        <v>1</v>
      </c>
      <c r="CX488" s="1" t="e">
        <f t="shared" si="245"/>
        <v>#VALUE!</v>
      </c>
      <c r="CY488" s="1" t="e">
        <f t="shared" si="246"/>
        <v>#VALUE!</v>
      </c>
      <c r="DG488" s="1" t="e">
        <f t="shared" si="243"/>
        <v>#VALUE!</v>
      </c>
    </row>
    <row r="489" spans="1:131" ht="304.5" x14ac:dyDescent="0.35">
      <c r="B489" s="1" t="s">
        <v>13809</v>
      </c>
      <c r="C489" s="9">
        <v>44339</v>
      </c>
      <c r="D489" s="10" t="s">
        <v>13809</v>
      </c>
      <c r="E489" s="1">
        <v>67</v>
      </c>
      <c r="F489" s="1" t="s">
        <v>127</v>
      </c>
      <c r="G489" s="1" t="s">
        <v>13809</v>
      </c>
      <c r="H489" s="1" t="s">
        <v>13809</v>
      </c>
      <c r="I489" s="9">
        <v>44233</v>
      </c>
      <c r="J489" s="2" t="s">
        <v>109</v>
      </c>
      <c r="K489" s="2" t="s">
        <v>13809</v>
      </c>
      <c r="L489" s="9">
        <v>44254</v>
      </c>
      <c r="M489" s="2" t="s">
        <v>109</v>
      </c>
      <c r="N489" s="2" t="s">
        <v>13809</v>
      </c>
      <c r="O489" s="2" t="s">
        <v>110</v>
      </c>
      <c r="P489" s="2" t="s">
        <v>111</v>
      </c>
      <c r="S489" s="2" t="s">
        <v>112</v>
      </c>
      <c r="T489" s="2" t="s">
        <v>111</v>
      </c>
      <c r="U489" s="2" t="b">
        <f>OR(S489="yes",T489="yes")</f>
        <v>1</v>
      </c>
      <c r="V489" s="2" t="s">
        <v>126</v>
      </c>
      <c r="W489" s="1" t="s">
        <v>111</v>
      </c>
      <c r="Y489" s="2" t="s">
        <v>112</v>
      </c>
      <c r="Z489" s="2" t="s">
        <v>111</v>
      </c>
      <c r="AA489" s="2" t="s">
        <v>112</v>
      </c>
      <c r="AB489" s="2">
        <v>33</v>
      </c>
      <c r="AC489" s="1" t="s">
        <v>112</v>
      </c>
      <c r="AD489" s="1" t="s">
        <v>523</v>
      </c>
      <c r="AF489" s="1" t="s">
        <v>112</v>
      </c>
      <c r="AG489" s="1" t="s">
        <v>110</v>
      </c>
      <c r="AH489" s="1" t="s">
        <v>193</v>
      </c>
      <c r="AI489" s="1" t="s">
        <v>2351</v>
      </c>
      <c r="AJ489" s="1" t="s">
        <v>115</v>
      </c>
      <c r="AK489" s="1" t="s">
        <v>228</v>
      </c>
      <c r="AN489" s="1" t="s">
        <v>2352</v>
      </c>
      <c r="AO489" s="1" t="s">
        <v>166</v>
      </c>
      <c r="AS489" s="1" t="s">
        <v>229</v>
      </c>
      <c r="AU489" s="1" t="s">
        <v>132</v>
      </c>
      <c r="AZ489" s="1" t="s">
        <v>155</v>
      </c>
      <c r="BA489" s="1" t="s">
        <v>2353</v>
      </c>
      <c r="BJ489" s="1" t="s">
        <v>111</v>
      </c>
      <c r="BN489" s="1" t="s">
        <v>111</v>
      </c>
      <c r="BQ489" s="1" t="s">
        <v>121</v>
      </c>
      <c r="BR489" s="1" t="s">
        <v>122</v>
      </c>
      <c r="BS489" s="1" t="s">
        <v>111</v>
      </c>
      <c r="BT489" s="34" t="s">
        <v>13829</v>
      </c>
      <c r="BU489" s="34" t="s">
        <v>2354</v>
      </c>
      <c r="BV489" s="9">
        <v>44712</v>
      </c>
      <c r="BW489" s="34" t="s">
        <v>14219</v>
      </c>
      <c r="BY489" s="2" t="s">
        <v>153</v>
      </c>
      <c r="BZ489" s="2" t="s">
        <v>124</v>
      </c>
      <c r="CB489" s="1" t="s">
        <v>307</v>
      </c>
      <c r="CD489" s="1" t="b">
        <f t="shared" si="247"/>
        <v>0</v>
      </c>
      <c r="CE489" s="1" t="b">
        <f t="shared" si="248"/>
        <v>0</v>
      </c>
      <c r="CF489" s="1" t="b">
        <f t="shared" si="224"/>
        <v>0</v>
      </c>
      <c r="CG489" s="1" t="b">
        <f t="shared" si="225"/>
        <v>0</v>
      </c>
      <c r="CH489" s="1" t="b">
        <f t="shared" si="226"/>
        <v>0</v>
      </c>
      <c r="CI489" s="1" t="b">
        <f t="shared" si="227"/>
        <v>0</v>
      </c>
      <c r="CJ489" s="1" t="b">
        <f t="shared" si="228"/>
        <v>0</v>
      </c>
      <c r="CK489" s="1" t="b">
        <f t="shared" si="229"/>
        <v>0</v>
      </c>
      <c r="CL489" s="1" t="b">
        <f t="shared" si="230"/>
        <v>0</v>
      </c>
      <c r="CM489" s="1" t="b">
        <f t="shared" si="231"/>
        <v>0</v>
      </c>
      <c r="CN489" s="1" t="b">
        <f t="shared" si="232"/>
        <v>1</v>
      </c>
      <c r="CO489" s="2" t="b">
        <f t="shared" si="233"/>
        <v>0</v>
      </c>
      <c r="CP489" s="2" t="b">
        <f t="shared" si="234"/>
        <v>0</v>
      </c>
      <c r="CQ489" s="2" t="b">
        <f t="shared" si="235"/>
        <v>0</v>
      </c>
      <c r="CR489" s="6" t="str">
        <f t="shared" si="236"/>
        <v>Male</v>
      </c>
      <c r="CS489" s="7">
        <f t="shared" si="237"/>
        <v>1</v>
      </c>
      <c r="CT489" s="7">
        <f t="shared" si="238"/>
        <v>0</v>
      </c>
      <c r="CU489" s="7">
        <f t="shared" si="239"/>
        <v>0</v>
      </c>
      <c r="CV489" s="7">
        <f t="shared" si="240"/>
        <v>1</v>
      </c>
      <c r="CW489" s="7">
        <f t="shared" si="244"/>
        <v>0</v>
      </c>
      <c r="CX489" s="1" t="b">
        <f t="shared" si="245"/>
        <v>0</v>
      </c>
      <c r="CY489" s="1" t="b">
        <f t="shared" si="246"/>
        <v>0</v>
      </c>
    </row>
    <row r="490" spans="1:131" ht="87" x14ac:dyDescent="0.35">
      <c r="A490" s="2">
        <v>277</v>
      </c>
      <c r="B490" s="1" t="s">
        <v>13809</v>
      </c>
      <c r="C490" s="9">
        <v>44339</v>
      </c>
      <c r="D490" s="10" t="s">
        <v>13809</v>
      </c>
      <c r="E490" s="1" t="e">
        <f>ROUND((C490-D490)/365,0)</f>
        <v>#VALUE!</v>
      </c>
      <c r="F490" s="1" t="s">
        <v>127</v>
      </c>
      <c r="G490" s="1" t="s">
        <v>13809</v>
      </c>
      <c r="H490" s="1" t="s">
        <v>13809</v>
      </c>
      <c r="I490" s="2" t="s">
        <v>183</v>
      </c>
      <c r="J490" s="2" t="s">
        <v>109</v>
      </c>
      <c r="K490" s="2" t="s">
        <v>13809</v>
      </c>
      <c r="L490" s="9">
        <v>44337</v>
      </c>
      <c r="M490" s="2" t="s">
        <v>109</v>
      </c>
      <c r="N490" s="2" t="s">
        <v>13809</v>
      </c>
      <c r="O490" s="2" t="s">
        <v>110</v>
      </c>
      <c r="P490" s="2" t="s">
        <v>111</v>
      </c>
      <c r="S490" s="2" t="s">
        <v>111</v>
      </c>
      <c r="T490" s="2" t="s">
        <v>112</v>
      </c>
      <c r="U490" s="2" t="b">
        <f>OR(S490="yes",T490="yes")</f>
        <v>1</v>
      </c>
      <c r="V490" s="2" t="s">
        <v>113</v>
      </c>
      <c r="W490" s="1" t="s">
        <v>112</v>
      </c>
      <c r="X490" s="1" t="s">
        <v>138</v>
      </c>
      <c r="Y490" s="2" t="s">
        <v>112</v>
      </c>
      <c r="Z490" s="2" t="s">
        <v>111</v>
      </c>
      <c r="AA490" s="2" t="s">
        <v>112</v>
      </c>
      <c r="AB490" s="2">
        <v>1</v>
      </c>
      <c r="AC490" s="1" t="s">
        <v>111</v>
      </c>
      <c r="AF490" s="1" t="s">
        <v>111</v>
      </c>
      <c r="AK490" s="1" t="s">
        <v>129</v>
      </c>
      <c r="AO490" s="1" t="s">
        <v>117</v>
      </c>
      <c r="AS490" s="1" t="s">
        <v>271</v>
      </c>
      <c r="AT490" s="1" t="s">
        <v>112</v>
      </c>
      <c r="AU490" s="1" t="s">
        <v>197</v>
      </c>
      <c r="AW490" s="1" t="s">
        <v>658</v>
      </c>
      <c r="BI490" s="1" t="s">
        <v>111</v>
      </c>
      <c r="BJ490" s="1" t="s">
        <v>111</v>
      </c>
      <c r="BU490" s="34" t="s">
        <v>2355</v>
      </c>
      <c r="BV490" s="9">
        <v>44343</v>
      </c>
      <c r="BW490" s="34" t="s">
        <v>14220</v>
      </c>
      <c r="BX490" s="2" t="s">
        <v>111</v>
      </c>
      <c r="BZ490" s="2" t="s">
        <v>124</v>
      </c>
      <c r="CA490" s="2">
        <v>2</v>
      </c>
      <c r="CB490" s="1" t="s">
        <v>751</v>
      </c>
      <c r="CC490" s="2" t="s">
        <v>113</v>
      </c>
      <c r="CD490" s="1" t="e">
        <f t="shared" si="247"/>
        <v>#VALUE!</v>
      </c>
      <c r="CE490" s="1" t="e">
        <f t="shared" si="248"/>
        <v>#VALUE!</v>
      </c>
      <c r="CF490" s="1" t="e">
        <f t="shared" si="224"/>
        <v>#VALUE!</v>
      </c>
      <c r="CG490" s="1" t="e">
        <f t="shared" si="225"/>
        <v>#VALUE!</v>
      </c>
      <c r="CH490" s="1" t="e">
        <f t="shared" si="226"/>
        <v>#VALUE!</v>
      </c>
      <c r="CI490" s="1" t="e">
        <f t="shared" si="227"/>
        <v>#VALUE!</v>
      </c>
      <c r="CJ490" s="1" t="e">
        <f t="shared" si="228"/>
        <v>#VALUE!</v>
      </c>
      <c r="CK490" s="1" t="e">
        <f t="shared" si="229"/>
        <v>#VALUE!</v>
      </c>
      <c r="CL490" s="1" t="e">
        <f t="shared" si="230"/>
        <v>#VALUE!</v>
      </c>
      <c r="CM490" s="1" t="e">
        <f t="shared" si="231"/>
        <v>#VALUE!</v>
      </c>
      <c r="CN490" s="1" t="e">
        <f t="shared" si="232"/>
        <v>#VALUE!</v>
      </c>
      <c r="CO490" s="2" t="b">
        <f t="shared" si="233"/>
        <v>1</v>
      </c>
      <c r="CP490" s="2" t="b">
        <f t="shared" si="234"/>
        <v>1</v>
      </c>
      <c r="CQ490" s="2" t="b">
        <f t="shared" si="235"/>
        <v>0</v>
      </c>
      <c r="CR490" s="6" t="str">
        <f t="shared" si="236"/>
        <v>Male</v>
      </c>
      <c r="CS490" s="7">
        <f t="shared" si="237"/>
        <v>1</v>
      </c>
      <c r="CT490" s="7">
        <f t="shared" si="238"/>
        <v>0</v>
      </c>
      <c r="CU490" s="7">
        <f t="shared" si="239"/>
        <v>0</v>
      </c>
      <c r="CV490" s="7">
        <f t="shared" si="240"/>
        <v>1</v>
      </c>
      <c r="CW490" s="7">
        <f t="shared" si="244"/>
        <v>0</v>
      </c>
      <c r="CX490" s="1" t="e">
        <f t="shared" si="245"/>
        <v>#VALUE!</v>
      </c>
      <c r="CY490" s="1" t="e">
        <f t="shared" si="246"/>
        <v>#VALUE!</v>
      </c>
      <c r="DG490" s="1" t="e">
        <f t="shared" ref="DG490:DG537" si="249">AND(E490&gt;4,E490&lt;18,NOT(E490=""),NOT(E490="."))</f>
        <v>#VALUE!</v>
      </c>
    </row>
    <row r="491" spans="1:131" ht="246.5" x14ac:dyDescent="0.35">
      <c r="B491" s="1" t="s">
        <v>13809</v>
      </c>
      <c r="C491" s="9">
        <v>44339</v>
      </c>
      <c r="D491" s="10" t="s">
        <v>13809</v>
      </c>
      <c r="E491" s="1">
        <v>40</v>
      </c>
      <c r="F491" s="1" t="s">
        <v>127</v>
      </c>
      <c r="G491" s="1" t="s">
        <v>13809</v>
      </c>
      <c r="H491" s="1" t="s">
        <v>13809</v>
      </c>
      <c r="I491" s="9">
        <v>44299</v>
      </c>
      <c r="J491" s="2" t="s">
        <v>128</v>
      </c>
      <c r="K491" s="2" t="s">
        <v>13809</v>
      </c>
      <c r="M491" s="2" t="s">
        <v>163</v>
      </c>
      <c r="N491" s="2" t="s">
        <v>13809</v>
      </c>
      <c r="O491" s="2" t="s">
        <v>110</v>
      </c>
      <c r="P491" s="2" t="s">
        <v>111</v>
      </c>
      <c r="S491" s="2" t="s">
        <v>112</v>
      </c>
      <c r="T491" s="2" t="s">
        <v>112</v>
      </c>
      <c r="U491" s="2" t="b">
        <v>1</v>
      </c>
      <c r="V491" s="2" t="s">
        <v>113</v>
      </c>
      <c r="W491" s="1" t="s">
        <v>112</v>
      </c>
      <c r="X491" s="1" t="s">
        <v>138</v>
      </c>
      <c r="Y491" s="2" t="s">
        <v>112</v>
      </c>
      <c r="Z491" s="2" t="s">
        <v>112</v>
      </c>
      <c r="AA491" s="2" t="s">
        <v>111</v>
      </c>
      <c r="AB491" s="2">
        <v>15</v>
      </c>
      <c r="AK491" s="1" t="s">
        <v>194</v>
      </c>
      <c r="AN491" s="1" t="s">
        <v>2356</v>
      </c>
      <c r="AO491" s="1" t="s">
        <v>130</v>
      </c>
      <c r="AS491" s="1" t="s">
        <v>140</v>
      </c>
      <c r="AU491" s="1" t="s">
        <v>197</v>
      </c>
      <c r="AZ491" s="1" t="s">
        <v>120</v>
      </c>
      <c r="BA491" s="1">
        <v>0</v>
      </c>
      <c r="BJ491" s="1" t="s">
        <v>112</v>
      </c>
      <c r="BK491" s="1" t="s">
        <v>112</v>
      </c>
      <c r="BL491" s="1" t="s">
        <v>226</v>
      </c>
      <c r="BQ491" s="1" t="s">
        <v>121</v>
      </c>
      <c r="BU491" s="34" t="s">
        <v>13855</v>
      </c>
      <c r="BV491" s="9">
        <v>44501</v>
      </c>
      <c r="BW491" s="34" t="s">
        <v>14221</v>
      </c>
      <c r="BY491" s="2" t="s">
        <v>174</v>
      </c>
      <c r="BZ491" s="2" t="s">
        <v>162</v>
      </c>
      <c r="CA491" s="2">
        <v>1</v>
      </c>
      <c r="CB491" s="1" t="s">
        <v>265</v>
      </c>
      <c r="CC491" s="2" t="s">
        <v>113</v>
      </c>
      <c r="CD491" s="1" t="b">
        <f t="shared" si="247"/>
        <v>0</v>
      </c>
      <c r="CE491" s="1" t="b">
        <f t="shared" si="248"/>
        <v>0</v>
      </c>
      <c r="CF491" s="1" t="b">
        <f t="shared" si="224"/>
        <v>0</v>
      </c>
      <c r="CG491" s="1" t="b">
        <f t="shared" si="225"/>
        <v>0</v>
      </c>
      <c r="CH491" s="1" t="b">
        <f t="shared" si="226"/>
        <v>0</v>
      </c>
      <c r="CI491" s="1" t="b">
        <f t="shared" si="227"/>
        <v>0</v>
      </c>
      <c r="CJ491" s="1" t="b">
        <f t="shared" si="228"/>
        <v>0</v>
      </c>
      <c r="CK491" s="1" t="b">
        <f t="shared" si="229"/>
        <v>0</v>
      </c>
      <c r="CL491" s="1" t="b">
        <f t="shared" si="230"/>
        <v>1</v>
      </c>
      <c r="CM491" s="1" t="b">
        <f t="shared" si="231"/>
        <v>0</v>
      </c>
      <c r="CN491" s="1" t="b">
        <f t="shared" si="232"/>
        <v>0</v>
      </c>
      <c r="CO491" s="2" t="b">
        <f t="shared" si="233"/>
        <v>0</v>
      </c>
      <c r="CP491" s="2" t="b">
        <f t="shared" si="234"/>
        <v>0</v>
      </c>
      <c r="CQ491" s="2" t="b">
        <f t="shared" si="235"/>
        <v>1</v>
      </c>
      <c r="CR491" s="6" t="str">
        <f t="shared" si="236"/>
        <v>Male</v>
      </c>
      <c r="CS491" s="7">
        <f t="shared" si="237"/>
        <v>0</v>
      </c>
      <c r="CT491" s="7">
        <f t="shared" si="238"/>
        <v>1</v>
      </c>
      <c r="CU491" s="7">
        <f t="shared" si="239"/>
        <v>0</v>
      </c>
      <c r="CV491" s="7">
        <f t="shared" si="240"/>
        <v>0</v>
      </c>
      <c r="CW491" s="7">
        <f t="shared" si="244"/>
        <v>0</v>
      </c>
      <c r="CX491" s="1" t="b">
        <f t="shared" si="245"/>
        <v>0</v>
      </c>
      <c r="CY491" s="1" t="b">
        <f t="shared" si="246"/>
        <v>1</v>
      </c>
      <c r="DG491" s="1" t="b">
        <f t="shared" si="249"/>
        <v>0</v>
      </c>
    </row>
    <row r="492" spans="1:131" ht="87" x14ac:dyDescent="0.35">
      <c r="B492" s="1" t="s">
        <v>13809</v>
      </c>
      <c r="C492" s="9">
        <v>44370</v>
      </c>
      <c r="D492" s="10" t="s">
        <v>13809</v>
      </c>
      <c r="E492" s="1">
        <v>35</v>
      </c>
      <c r="F492" s="1" t="s">
        <v>108</v>
      </c>
      <c r="G492" s="1" t="s">
        <v>13809</v>
      </c>
      <c r="H492" s="1" t="s">
        <v>13809</v>
      </c>
      <c r="I492" s="9">
        <v>44279</v>
      </c>
      <c r="J492" s="2" t="s">
        <v>128</v>
      </c>
      <c r="K492" s="2" t="s">
        <v>13809</v>
      </c>
      <c r="L492" s="9">
        <v>44320</v>
      </c>
      <c r="M492" s="2" t="s">
        <v>128</v>
      </c>
      <c r="N492" s="2" t="s">
        <v>13809</v>
      </c>
      <c r="O492" s="2" t="s">
        <v>110</v>
      </c>
      <c r="P492" s="2" t="s">
        <v>111</v>
      </c>
      <c r="S492" s="2" t="s">
        <v>111</v>
      </c>
      <c r="T492" s="2" t="s">
        <v>112</v>
      </c>
      <c r="U492" s="2" t="b">
        <f>OR(S492="yes",T492="yes")</f>
        <v>1</v>
      </c>
      <c r="V492" s="2" t="s">
        <v>126</v>
      </c>
      <c r="W492" s="1" t="s">
        <v>112</v>
      </c>
      <c r="X492" s="1" t="s">
        <v>138</v>
      </c>
      <c r="Y492" s="2" t="s">
        <v>112</v>
      </c>
      <c r="Z492" s="2" t="s">
        <v>111</v>
      </c>
      <c r="AA492" s="2" t="s">
        <v>112</v>
      </c>
      <c r="AB492" s="2">
        <v>21</v>
      </c>
      <c r="AC492" s="1" t="s">
        <v>111</v>
      </c>
      <c r="AF492" s="1" t="s">
        <v>111</v>
      </c>
      <c r="AJ492" s="1" t="s">
        <v>115</v>
      </c>
      <c r="AK492" s="1" t="s">
        <v>129</v>
      </c>
      <c r="AO492" s="1" t="s">
        <v>237</v>
      </c>
      <c r="AU492" s="1" t="s">
        <v>132</v>
      </c>
      <c r="BJ492" s="1" t="s">
        <v>112</v>
      </c>
      <c r="BK492" s="1" t="s">
        <v>112</v>
      </c>
      <c r="BL492" s="1" t="s">
        <v>142</v>
      </c>
      <c r="BQ492" s="1" t="s">
        <v>121</v>
      </c>
      <c r="BR492" s="1" t="s">
        <v>122</v>
      </c>
      <c r="BS492" s="1" t="s">
        <v>111</v>
      </c>
      <c r="BT492" s="34" t="s">
        <v>2357</v>
      </c>
      <c r="BU492" s="34" t="s">
        <v>13856</v>
      </c>
      <c r="BV492" s="9">
        <v>44455</v>
      </c>
      <c r="BW492" s="34" t="s">
        <v>14222</v>
      </c>
      <c r="BY492" s="2" t="s">
        <v>153</v>
      </c>
      <c r="BZ492" s="2" t="s">
        <v>124</v>
      </c>
      <c r="CB492" s="1" t="s">
        <v>295</v>
      </c>
      <c r="CD492" s="1" t="b">
        <f t="shared" si="247"/>
        <v>0</v>
      </c>
      <c r="CE492" s="1" t="b">
        <f t="shared" si="248"/>
        <v>0</v>
      </c>
      <c r="CF492" s="1" t="b">
        <f t="shared" si="224"/>
        <v>0</v>
      </c>
      <c r="CG492" s="1" t="b">
        <f t="shared" si="225"/>
        <v>0</v>
      </c>
      <c r="CH492" s="1" t="b">
        <f t="shared" si="226"/>
        <v>0</v>
      </c>
      <c r="CI492" s="1" t="b">
        <f t="shared" si="227"/>
        <v>0</v>
      </c>
      <c r="CJ492" s="1" t="b">
        <f t="shared" si="228"/>
        <v>0</v>
      </c>
      <c r="CK492" s="1" t="b">
        <f t="shared" si="229"/>
        <v>1</v>
      </c>
      <c r="CL492" s="1" t="b">
        <f t="shared" si="230"/>
        <v>0</v>
      </c>
      <c r="CM492" s="1" t="b">
        <f t="shared" si="231"/>
        <v>0</v>
      </c>
      <c r="CN492" s="1" t="b">
        <f t="shared" si="232"/>
        <v>0</v>
      </c>
      <c r="CO492" s="2" t="b">
        <f t="shared" si="233"/>
        <v>0</v>
      </c>
      <c r="CP492" s="2" t="b">
        <f t="shared" si="234"/>
        <v>0</v>
      </c>
      <c r="CQ492" s="2" t="b">
        <f t="shared" si="235"/>
        <v>1</v>
      </c>
      <c r="CR492" s="6" t="str">
        <f t="shared" si="236"/>
        <v>Female</v>
      </c>
      <c r="CS492" s="7">
        <f t="shared" si="237"/>
        <v>0</v>
      </c>
      <c r="CT492" s="7">
        <f t="shared" si="238"/>
        <v>1</v>
      </c>
      <c r="CU492" s="7">
        <f t="shared" si="239"/>
        <v>0</v>
      </c>
      <c r="CV492" s="7">
        <f t="shared" si="240"/>
        <v>0</v>
      </c>
      <c r="CW492" s="7">
        <f t="shared" si="244"/>
        <v>1</v>
      </c>
      <c r="CX492" s="1" t="b">
        <f t="shared" si="245"/>
        <v>0</v>
      </c>
      <c r="CY492" s="1" t="b">
        <f t="shared" si="246"/>
        <v>1</v>
      </c>
      <c r="DG492" s="1" t="b">
        <f t="shared" si="249"/>
        <v>0</v>
      </c>
    </row>
    <row r="493" spans="1:131" ht="58" x14ac:dyDescent="0.35">
      <c r="A493" s="2">
        <v>276</v>
      </c>
      <c r="B493" s="1" t="s">
        <v>13809</v>
      </c>
      <c r="C493" s="9">
        <v>44339</v>
      </c>
      <c r="D493" s="10" t="s">
        <v>13809</v>
      </c>
      <c r="E493" s="1" t="e">
        <f>ROUND((C493-D493)/365,0)</f>
        <v>#VALUE!</v>
      </c>
      <c r="F493" s="1" t="s">
        <v>127</v>
      </c>
      <c r="G493" s="1" t="s">
        <v>13809</v>
      </c>
      <c r="H493" s="1" t="s">
        <v>13809</v>
      </c>
      <c r="K493" s="2" t="s">
        <v>13809</v>
      </c>
      <c r="L493" s="9">
        <v>44335</v>
      </c>
      <c r="M493" s="2" t="s">
        <v>128</v>
      </c>
      <c r="N493" s="2" t="s">
        <v>13809</v>
      </c>
      <c r="O493" s="2" t="s">
        <v>110</v>
      </c>
      <c r="S493" s="2" t="s">
        <v>112</v>
      </c>
      <c r="T493" s="2" t="s">
        <v>112</v>
      </c>
      <c r="U493" s="2" t="b">
        <f>OR(S493="yes",T493="yes")</f>
        <v>1</v>
      </c>
      <c r="V493" s="2" t="s">
        <v>159</v>
      </c>
      <c r="W493" s="1" t="s">
        <v>112</v>
      </c>
      <c r="X493" s="1" t="s">
        <v>110</v>
      </c>
      <c r="Y493" s="2" t="s">
        <v>112</v>
      </c>
      <c r="Z493" s="2" t="s">
        <v>111</v>
      </c>
      <c r="AA493" s="2" t="s">
        <v>112</v>
      </c>
      <c r="AB493" s="2">
        <v>3</v>
      </c>
      <c r="AF493" s="1" t="s">
        <v>111</v>
      </c>
      <c r="AJ493" s="1" t="s">
        <v>115</v>
      </c>
      <c r="AK493" s="1" t="s">
        <v>201</v>
      </c>
      <c r="AN493" s="1" t="s">
        <v>2358</v>
      </c>
      <c r="AO493" s="1" t="s">
        <v>130</v>
      </c>
      <c r="AS493" s="1" t="s">
        <v>118</v>
      </c>
      <c r="AU493" s="1" t="s">
        <v>132</v>
      </c>
      <c r="AZ493" s="1" t="s">
        <v>2359</v>
      </c>
      <c r="BC493" s="1" t="s">
        <v>1500</v>
      </c>
      <c r="BF493" s="1" t="s">
        <v>2360</v>
      </c>
      <c r="BI493" s="1" t="s">
        <v>112</v>
      </c>
      <c r="BJ493" s="1" t="s">
        <v>112</v>
      </c>
      <c r="BK493" s="1" t="s">
        <v>112</v>
      </c>
      <c r="BL493" s="1" t="s">
        <v>206</v>
      </c>
      <c r="BM493" s="1" t="s">
        <v>2361</v>
      </c>
      <c r="BQ493" s="1" t="s">
        <v>121</v>
      </c>
      <c r="BR493" s="1" t="s">
        <v>122</v>
      </c>
      <c r="BS493" s="1" t="s">
        <v>112</v>
      </c>
      <c r="BU493" s="34" t="s">
        <v>2362</v>
      </c>
      <c r="BV493" s="9">
        <v>44354</v>
      </c>
      <c r="BW493" s="34" t="s">
        <v>2363</v>
      </c>
      <c r="BX493" s="2" t="s">
        <v>111</v>
      </c>
      <c r="BY493" s="2" t="s">
        <v>123</v>
      </c>
      <c r="BZ493" s="2" t="s">
        <v>124</v>
      </c>
      <c r="CA493" s="2">
        <v>2</v>
      </c>
      <c r="CB493" s="1" t="s">
        <v>233</v>
      </c>
      <c r="CC493" s="2" t="s">
        <v>126</v>
      </c>
      <c r="CD493" s="1" t="e">
        <f t="shared" si="247"/>
        <v>#VALUE!</v>
      </c>
      <c r="CE493" s="1" t="e">
        <f t="shared" si="248"/>
        <v>#VALUE!</v>
      </c>
      <c r="CF493" s="1" t="e">
        <f t="shared" si="224"/>
        <v>#VALUE!</v>
      </c>
      <c r="CG493" s="1" t="e">
        <f t="shared" si="225"/>
        <v>#VALUE!</v>
      </c>
      <c r="CH493" s="1" t="e">
        <f t="shared" si="226"/>
        <v>#VALUE!</v>
      </c>
      <c r="CI493" s="1" t="e">
        <f t="shared" si="227"/>
        <v>#VALUE!</v>
      </c>
      <c r="CJ493" s="1" t="e">
        <f t="shared" si="228"/>
        <v>#VALUE!</v>
      </c>
      <c r="CK493" s="1" t="e">
        <f t="shared" si="229"/>
        <v>#VALUE!</v>
      </c>
      <c r="CL493" s="1" t="e">
        <f t="shared" si="230"/>
        <v>#VALUE!</v>
      </c>
      <c r="CM493" s="1" t="e">
        <f t="shared" si="231"/>
        <v>#VALUE!</v>
      </c>
      <c r="CN493" s="1" t="e">
        <f t="shared" si="232"/>
        <v>#VALUE!</v>
      </c>
      <c r="CO493" s="2" t="b">
        <f t="shared" si="233"/>
        <v>1</v>
      </c>
      <c r="CP493" s="2" t="b">
        <f t="shared" si="234"/>
        <v>1</v>
      </c>
      <c r="CQ493" s="2" t="b">
        <f t="shared" si="235"/>
        <v>0</v>
      </c>
      <c r="CR493" s="6" t="str">
        <f t="shared" si="236"/>
        <v>Male</v>
      </c>
      <c r="CS493" s="7">
        <f t="shared" si="237"/>
        <v>0</v>
      </c>
      <c r="CT493" s="7">
        <f t="shared" si="238"/>
        <v>0</v>
      </c>
      <c r="CU493" s="7">
        <f t="shared" si="239"/>
        <v>0</v>
      </c>
      <c r="CV493" s="7">
        <f t="shared" si="240"/>
        <v>0</v>
      </c>
      <c r="CW493" s="7">
        <f t="shared" si="244"/>
        <v>1</v>
      </c>
      <c r="CX493" s="1" t="e">
        <f t="shared" si="245"/>
        <v>#VALUE!</v>
      </c>
      <c r="CY493" s="1" t="e">
        <f t="shared" si="246"/>
        <v>#VALUE!</v>
      </c>
      <c r="DG493" s="1" t="e">
        <f t="shared" si="249"/>
        <v>#VALUE!</v>
      </c>
      <c r="DH493" s="4"/>
      <c r="DI493" s="4"/>
      <c r="DJ493" s="4"/>
      <c r="DK493" s="4"/>
      <c r="DL493" s="4"/>
      <c r="DM493" s="4"/>
      <c r="DN493" s="4"/>
      <c r="DO493" s="4"/>
      <c r="DP493" s="4"/>
      <c r="DQ493" s="4"/>
      <c r="DR493" s="4"/>
      <c r="DS493" s="4"/>
      <c r="DT493" s="4"/>
      <c r="DU493" s="4"/>
      <c r="DV493" s="4"/>
      <c r="DW493" s="4"/>
      <c r="DX493" s="4"/>
      <c r="DY493" s="4"/>
      <c r="DZ493" s="4"/>
      <c r="EA493" s="4"/>
    </row>
    <row r="494" spans="1:131" s="4" customFormat="1" ht="43.5" x14ac:dyDescent="0.35">
      <c r="A494" s="2">
        <v>278</v>
      </c>
      <c r="B494" s="1" t="s">
        <v>13809</v>
      </c>
      <c r="C494" s="9">
        <v>44339</v>
      </c>
      <c r="D494" s="10" t="s">
        <v>13809</v>
      </c>
      <c r="E494" s="1">
        <v>18</v>
      </c>
      <c r="F494" s="1" t="s">
        <v>127</v>
      </c>
      <c r="G494" s="1" t="s">
        <v>13809</v>
      </c>
      <c r="H494" s="1" t="s">
        <v>13809</v>
      </c>
      <c r="I494" s="2"/>
      <c r="J494" s="2"/>
      <c r="K494" s="2" t="s">
        <v>13809</v>
      </c>
      <c r="L494" s="2"/>
      <c r="M494" s="2"/>
      <c r="N494" s="2" t="s">
        <v>13809</v>
      </c>
      <c r="O494" s="2" t="s">
        <v>110</v>
      </c>
      <c r="P494" s="2" t="s">
        <v>111</v>
      </c>
      <c r="Q494" s="2"/>
      <c r="R494" s="2"/>
      <c r="S494" s="2" t="s">
        <v>112</v>
      </c>
      <c r="T494" s="2"/>
      <c r="U494" s="2" t="b">
        <v>1</v>
      </c>
      <c r="V494" s="2" t="s">
        <v>113</v>
      </c>
      <c r="W494" s="1" t="s">
        <v>112</v>
      </c>
      <c r="X494" s="1" t="s">
        <v>114</v>
      </c>
      <c r="Y494" s="2" t="s">
        <v>112</v>
      </c>
      <c r="Z494" s="2"/>
      <c r="AA494" s="2"/>
      <c r="AB494" s="2"/>
      <c r="AC494" s="1" t="s">
        <v>111</v>
      </c>
      <c r="AD494" s="1"/>
      <c r="AE494" s="1"/>
      <c r="AF494" s="1" t="s">
        <v>111</v>
      </c>
      <c r="AG494" s="1"/>
      <c r="AH494" s="1"/>
      <c r="AI494" s="1"/>
      <c r="AJ494" s="1" t="s">
        <v>115</v>
      </c>
      <c r="AK494" s="1" t="s">
        <v>129</v>
      </c>
      <c r="AL494" s="1"/>
      <c r="AM494" s="1"/>
      <c r="AN494" s="1"/>
      <c r="AO494" s="1" t="s">
        <v>2364</v>
      </c>
      <c r="AP494" s="11" t="s">
        <v>2365</v>
      </c>
      <c r="AQ494" s="1"/>
      <c r="AR494" s="1"/>
      <c r="AS494" s="1"/>
      <c r="AT494" s="1"/>
      <c r="AU494" s="1"/>
      <c r="AV494" s="1"/>
      <c r="AW494" s="1"/>
      <c r="AX494" s="1"/>
      <c r="AY494" s="1"/>
      <c r="AZ494" s="1"/>
      <c r="BA494" s="1"/>
      <c r="BB494" s="1"/>
      <c r="BC494" s="1"/>
      <c r="BD494" s="1"/>
      <c r="BE494" s="1"/>
      <c r="BF494" s="1"/>
      <c r="BG494" s="1"/>
      <c r="BH494" s="1"/>
      <c r="BI494" s="1"/>
      <c r="BJ494" s="1" t="s">
        <v>112</v>
      </c>
      <c r="BK494" s="1"/>
      <c r="BL494" s="1"/>
      <c r="BM494" s="1"/>
      <c r="BN494" s="1"/>
      <c r="BO494" s="1"/>
      <c r="BP494" s="1"/>
      <c r="BQ494" s="1" t="s">
        <v>121</v>
      </c>
      <c r="BR494" s="1" t="s">
        <v>122</v>
      </c>
      <c r="BS494" s="1" t="s">
        <v>112</v>
      </c>
      <c r="BT494" s="34"/>
      <c r="BU494" s="34"/>
      <c r="BV494" s="2"/>
      <c r="BW494" s="34" t="s">
        <v>14223</v>
      </c>
      <c r="BX494" s="2"/>
      <c r="BY494" s="2" t="s">
        <v>156</v>
      </c>
      <c r="BZ494" s="2" t="s">
        <v>162</v>
      </c>
      <c r="CA494" s="2" t="s">
        <v>257</v>
      </c>
      <c r="CB494" s="1" t="s">
        <v>751</v>
      </c>
      <c r="CC494" s="2" t="s">
        <v>126</v>
      </c>
      <c r="CD494" s="1" t="b">
        <f t="shared" si="247"/>
        <v>1</v>
      </c>
      <c r="CE494" s="1" t="b">
        <f t="shared" si="248"/>
        <v>0</v>
      </c>
      <c r="CF494" s="1" t="b">
        <f t="shared" si="224"/>
        <v>0</v>
      </c>
      <c r="CG494" s="1" t="b">
        <f t="shared" si="225"/>
        <v>0</v>
      </c>
      <c r="CH494" s="1" t="b">
        <f t="shared" si="226"/>
        <v>0</v>
      </c>
      <c r="CI494" s="1" t="b">
        <f t="shared" si="227"/>
        <v>1</v>
      </c>
      <c r="CJ494" s="1" t="b">
        <f t="shared" si="228"/>
        <v>0</v>
      </c>
      <c r="CK494" s="1" t="b">
        <f t="shared" si="229"/>
        <v>0</v>
      </c>
      <c r="CL494" s="1" t="b">
        <f t="shared" si="230"/>
        <v>0</v>
      </c>
      <c r="CM494" s="1" t="b">
        <f t="shared" si="231"/>
        <v>0</v>
      </c>
      <c r="CN494" s="1" t="b">
        <f t="shared" si="232"/>
        <v>0</v>
      </c>
      <c r="CO494" s="2" t="b">
        <f t="shared" si="233"/>
        <v>0</v>
      </c>
      <c r="CP494" s="2" t="b">
        <f t="shared" si="234"/>
        <v>0</v>
      </c>
      <c r="CQ494" s="2" t="b">
        <f t="shared" si="235"/>
        <v>0</v>
      </c>
      <c r="CR494" s="6" t="str">
        <f t="shared" si="236"/>
        <v>Male</v>
      </c>
      <c r="CS494" s="7">
        <f t="shared" si="237"/>
        <v>0</v>
      </c>
      <c r="CT494" s="7">
        <f t="shared" si="238"/>
        <v>0</v>
      </c>
      <c r="CU494" s="7">
        <f t="shared" si="239"/>
        <v>0</v>
      </c>
      <c r="CV494" s="7">
        <f t="shared" si="240"/>
        <v>0</v>
      </c>
      <c r="CW494" s="7">
        <f t="shared" si="244"/>
        <v>0</v>
      </c>
      <c r="CX494" s="1" t="b">
        <f t="shared" si="245"/>
        <v>1</v>
      </c>
      <c r="CY494" s="1" t="b">
        <f t="shared" si="246"/>
        <v>1</v>
      </c>
      <c r="CZ494" s="2"/>
      <c r="DA494" s="2"/>
      <c r="DB494" s="2"/>
      <c r="DC494" s="2"/>
      <c r="DD494" s="2"/>
      <c r="DG494" s="1" t="b">
        <f t="shared" si="249"/>
        <v>0</v>
      </c>
      <c r="DH494" s="2"/>
      <c r="DI494" s="2"/>
      <c r="DJ494" s="2"/>
      <c r="DK494" s="2"/>
      <c r="DL494" s="2"/>
      <c r="DM494" s="2"/>
      <c r="DN494" s="2"/>
      <c r="DO494" s="2"/>
      <c r="DP494" s="2"/>
      <c r="DQ494" s="2"/>
      <c r="DR494" s="2"/>
      <c r="DS494" s="2"/>
      <c r="DT494" s="2"/>
      <c r="DU494" s="2"/>
      <c r="DV494" s="2"/>
      <c r="DW494" s="2"/>
      <c r="DX494" s="2"/>
      <c r="DY494" s="2"/>
      <c r="DZ494" s="2"/>
      <c r="EA494" s="2"/>
    </row>
    <row r="495" spans="1:131" ht="188.5" x14ac:dyDescent="0.35">
      <c r="B495" s="1" t="s">
        <v>13809</v>
      </c>
      <c r="C495" s="9">
        <v>44339</v>
      </c>
      <c r="D495" s="10" t="s">
        <v>13809</v>
      </c>
      <c r="E495" s="1">
        <v>47</v>
      </c>
      <c r="F495" s="1" t="s">
        <v>108</v>
      </c>
      <c r="G495" s="1" t="s">
        <v>13809</v>
      </c>
      <c r="H495" s="1" t="s">
        <v>13809</v>
      </c>
      <c r="I495" s="9">
        <v>44273</v>
      </c>
      <c r="J495" s="2" t="s">
        <v>128</v>
      </c>
      <c r="K495" s="2" t="s">
        <v>13809</v>
      </c>
      <c r="L495" s="9">
        <v>44303</v>
      </c>
      <c r="M495" s="2" t="s">
        <v>128</v>
      </c>
      <c r="N495" s="2" t="s">
        <v>13809</v>
      </c>
      <c r="O495" s="2" t="s">
        <v>110</v>
      </c>
      <c r="P495" s="2" t="s">
        <v>111</v>
      </c>
      <c r="S495" s="2" t="s">
        <v>112</v>
      </c>
      <c r="T495" s="2" t="s">
        <v>111</v>
      </c>
      <c r="U495" s="2" t="b">
        <v>1</v>
      </c>
      <c r="V495" s="2" t="s">
        <v>113</v>
      </c>
      <c r="W495" s="1" t="s">
        <v>111</v>
      </c>
      <c r="Y495" s="2" t="s">
        <v>112</v>
      </c>
      <c r="Z495" s="2" t="s">
        <v>111</v>
      </c>
      <c r="AA495" s="2" t="s">
        <v>112</v>
      </c>
      <c r="AB495" s="2">
        <v>1</v>
      </c>
      <c r="AC495" s="1" t="s">
        <v>111</v>
      </c>
      <c r="AF495" s="1" t="s">
        <v>111</v>
      </c>
      <c r="AJ495" s="1" t="s">
        <v>115</v>
      </c>
      <c r="AK495" s="1" t="s">
        <v>194</v>
      </c>
      <c r="AN495" s="1" t="s">
        <v>2366</v>
      </c>
      <c r="AO495" s="1" t="s">
        <v>117</v>
      </c>
      <c r="AS495" s="1" t="s">
        <v>118</v>
      </c>
      <c r="AU495" s="1" t="s">
        <v>132</v>
      </c>
      <c r="AZ495" s="1" t="s">
        <v>402</v>
      </c>
      <c r="BA495" s="1" t="s">
        <v>2367</v>
      </c>
      <c r="BE495" s="1" t="s">
        <v>2368</v>
      </c>
      <c r="BJ495" s="1" t="s">
        <v>112</v>
      </c>
      <c r="BK495" s="1" t="s">
        <v>112</v>
      </c>
      <c r="BL495" s="1" t="s">
        <v>226</v>
      </c>
      <c r="BQ495" s="1" t="s">
        <v>121</v>
      </c>
      <c r="BR495" s="1" t="s">
        <v>122</v>
      </c>
      <c r="BS495" s="1" t="s">
        <v>111</v>
      </c>
      <c r="BT495" s="34" t="s">
        <v>2369</v>
      </c>
      <c r="BU495" s="34" t="s">
        <v>2370</v>
      </c>
      <c r="BV495" s="9">
        <v>44339</v>
      </c>
      <c r="BW495" s="34" t="s">
        <v>2371</v>
      </c>
      <c r="BY495" s="2" t="s">
        <v>123</v>
      </c>
      <c r="BZ495" s="2" t="s">
        <v>162</v>
      </c>
      <c r="CA495" s="2">
        <v>2</v>
      </c>
      <c r="CB495" s="1" t="s">
        <v>246</v>
      </c>
      <c r="CC495" s="2" t="s">
        <v>113</v>
      </c>
      <c r="CD495" s="1" t="b">
        <f t="shared" si="247"/>
        <v>0</v>
      </c>
      <c r="CE495" s="1" t="b">
        <f t="shared" si="248"/>
        <v>0</v>
      </c>
      <c r="CF495" s="1" t="b">
        <f t="shared" si="224"/>
        <v>0</v>
      </c>
      <c r="CG495" s="1" t="b">
        <f t="shared" si="225"/>
        <v>0</v>
      </c>
      <c r="CH495" s="1" t="b">
        <f t="shared" si="226"/>
        <v>0</v>
      </c>
      <c r="CI495" s="1" t="b">
        <f t="shared" si="227"/>
        <v>0</v>
      </c>
      <c r="CJ495" s="1" t="b">
        <f t="shared" si="228"/>
        <v>0</v>
      </c>
      <c r="CK495" s="1" t="b">
        <f t="shared" si="229"/>
        <v>0</v>
      </c>
      <c r="CL495" s="1" t="b">
        <f t="shared" si="230"/>
        <v>1</v>
      </c>
      <c r="CM495" s="1" t="b">
        <f t="shared" si="231"/>
        <v>0</v>
      </c>
      <c r="CN495" s="1" t="b">
        <f t="shared" si="232"/>
        <v>0</v>
      </c>
      <c r="CO495" s="2" t="b">
        <f t="shared" si="233"/>
        <v>1</v>
      </c>
      <c r="CP495" s="2" t="b">
        <f t="shared" si="234"/>
        <v>1</v>
      </c>
      <c r="CQ495" s="2" t="b">
        <f t="shared" si="235"/>
        <v>0</v>
      </c>
      <c r="CR495" s="6" t="str">
        <f t="shared" si="236"/>
        <v>Female</v>
      </c>
      <c r="CS495" s="7">
        <f t="shared" si="237"/>
        <v>0</v>
      </c>
      <c r="CT495" s="7">
        <f t="shared" si="238"/>
        <v>1</v>
      </c>
      <c r="CU495" s="7">
        <f t="shared" si="239"/>
        <v>0</v>
      </c>
      <c r="CV495" s="7">
        <f t="shared" si="240"/>
        <v>0</v>
      </c>
      <c r="CW495" s="7">
        <f t="shared" si="244"/>
        <v>1</v>
      </c>
      <c r="CX495" s="1" t="b">
        <f t="shared" si="245"/>
        <v>0</v>
      </c>
      <c r="CY495" s="1" t="b">
        <f t="shared" si="246"/>
        <v>0</v>
      </c>
      <c r="DG495" s="1" t="b">
        <f t="shared" si="249"/>
        <v>0</v>
      </c>
    </row>
    <row r="496" spans="1:131" ht="43.5" x14ac:dyDescent="0.35">
      <c r="A496" s="2">
        <v>279</v>
      </c>
      <c r="B496" s="1" t="s">
        <v>13809</v>
      </c>
      <c r="C496" s="9">
        <v>44348</v>
      </c>
      <c r="D496" s="10" t="s">
        <v>13809</v>
      </c>
      <c r="E496" s="1" t="e">
        <f>ROUND((C496-D496)/365,0)</f>
        <v>#VALUE!</v>
      </c>
      <c r="F496" s="1" t="s">
        <v>127</v>
      </c>
      <c r="G496" s="1" t="s">
        <v>13809</v>
      </c>
      <c r="H496" s="1" t="s">
        <v>13809</v>
      </c>
      <c r="I496" s="9">
        <v>44284</v>
      </c>
      <c r="J496" s="2" t="s">
        <v>128</v>
      </c>
      <c r="K496" s="2" t="s">
        <v>13809</v>
      </c>
      <c r="L496" s="9">
        <v>44316</v>
      </c>
      <c r="M496" s="2" t="s">
        <v>128</v>
      </c>
      <c r="N496" s="2" t="s">
        <v>13809</v>
      </c>
      <c r="O496" s="2" t="s">
        <v>110</v>
      </c>
      <c r="P496" s="2" t="s">
        <v>111</v>
      </c>
      <c r="S496" s="2" t="s">
        <v>112</v>
      </c>
      <c r="T496" s="2" t="s">
        <v>111</v>
      </c>
      <c r="U496" s="2" t="b">
        <f>OR(S496="yes",T496="yes")</f>
        <v>1</v>
      </c>
      <c r="V496" s="2" t="s">
        <v>113</v>
      </c>
      <c r="W496" s="1" t="s">
        <v>112</v>
      </c>
      <c r="X496" s="1" t="s">
        <v>114</v>
      </c>
      <c r="Y496" s="2" t="s">
        <v>112</v>
      </c>
      <c r="Z496" s="2" t="s">
        <v>111</v>
      </c>
      <c r="AA496" s="2" t="s">
        <v>112</v>
      </c>
      <c r="AB496" s="2">
        <v>10</v>
      </c>
      <c r="AC496" s="1" t="s">
        <v>111</v>
      </c>
      <c r="AF496" s="1" t="s">
        <v>111</v>
      </c>
      <c r="AJ496" s="1" t="s">
        <v>115</v>
      </c>
      <c r="AK496" s="1" t="s">
        <v>194</v>
      </c>
      <c r="AN496" s="1" t="s">
        <v>2372</v>
      </c>
      <c r="AO496" s="1" t="s">
        <v>130</v>
      </c>
      <c r="AU496" s="1" t="s">
        <v>132</v>
      </c>
      <c r="AZ496" s="1" t="s">
        <v>1584</v>
      </c>
      <c r="BA496" s="1" t="s">
        <v>2373</v>
      </c>
      <c r="BF496" s="1" t="s">
        <v>2374</v>
      </c>
      <c r="BH496" s="1" t="s">
        <v>134</v>
      </c>
      <c r="BI496" s="1" t="s">
        <v>112</v>
      </c>
      <c r="BJ496" s="1" t="s">
        <v>112</v>
      </c>
      <c r="BQ496" s="1" t="s">
        <v>121</v>
      </c>
      <c r="BR496" s="1" t="s">
        <v>122</v>
      </c>
      <c r="BU496" s="34" t="s">
        <v>2375</v>
      </c>
      <c r="BV496" s="9">
        <v>44351</v>
      </c>
      <c r="BW496" s="34" t="s">
        <v>2376</v>
      </c>
      <c r="BX496" s="2" t="s">
        <v>111</v>
      </c>
      <c r="BY496" s="2" t="s">
        <v>136</v>
      </c>
      <c r="BZ496" s="2" t="s">
        <v>124</v>
      </c>
      <c r="CA496" s="2">
        <v>2</v>
      </c>
      <c r="CB496" s="1" t="s">
        <v>317</v>
      </c>
      <c r="CC496" s="2" t="s">
        <v>126</v>
      </c>
      <c r="CD496" s="1" t="e">
        <f t="shared" si="247"/>
        <v>#VALUE!</v>
      </c>
      <c r="CE496" s="1" t="e">
        <f t="shared" si="248"/>
        <v>#VALUE!</v>
      </c>
      <c r="CF496" s="1" t="e">
        <f t="shared" si="224"/>
        <v>#VALUE!</v>
      </c>
      <c r="CG496" s="1" t="e">
        <f t="shared" si="225"/>
        <v>#VALUE!</v>
      </c>
      <c r="CH496" s="1" t="e">
        <f t="shared" si="226"/>
        <v>#VALUE!</v>
      </c>
      <c r="CI496" s="1" t="e">
        <f t="shared" si="227"/>
        <v>#VALUE!</v>
      </c>
      <c r="CJ496" s="1" t="e">
        <f t="shared" si="228"/>
        <v>#VALUE!</v>
      </c>
      <c r="CK496" s="1" t="e">
        <f t="shared" si="229"/>
        <v>#VALUE!</v>
      </c>
      <c r="CL496" s="1" t="e">
        <f t="shared" si="230"/>
        <v>#VALUE!</v>
      </c>
      <c r="CM496" s="1" t="e">
        <f t="shared" si="231"/>
        <v>#VALUE!</v>
      </c>
      <c r="CN496" s="1" t="e">
        <f t="shared" si="232"/>
        <v>#VALUE!</v>
      </c>
      <c r="CO496" s="2" t="b">
        <f t="shared" si="233"/>
        <v>0</v>
      </c>
      <c r="CP496" s="2" t="b">
        <f t="shared" si="234"/>
        <v>0</v>
      </c>
      <c r="CQ496" s="2" t="b">
        <f t="shared" si="235"/>
        <v>1</v>
      </c>
      <c r="CR496" s="6" t="str">
        <f t="shared" si="236"/>
        <v>Male</v>
      </c>
      <c r="CS496" s="7">
        <f t="shared" si="237"/>
        <v>0</v>
      </c>
      <c r="CT496" s="7">
        <f t="shared" si="238"/>
        <v>1</v>
      </c>
      <c r="CU496" s="7">
        <f t="shared" si="239"/>
        <v>0</v>
      </c>
      <c r="CV496" s="7">
        <f t="shared" si="240"/>
        <v>0</v>
      </c>
      <c r="CW496" s="7">
        <f t="shared" si="244"/>
        <v>1</v>
      </c>
      <c r="CX496" s="1" t="e">
        <f t="shared" si="245"/>
        <v>#VALUE!</v>
      </c>
      <c r="CY496" s="1" t="e">
        <f t="shared" si="246"/>
        <v>#VALUE!</v>
      </c>
      <c r="DG496" s="1" t="e">
        <f t="shared" si="249"/>
        <v>#VALUE!</v>
      </c>
    </row>
    <row r="497" spans="1:131" x14ac:dyDescent="0.35">
      <c r="A497" s="2">
        <v>318</v>
      </c>
      <c r="B497" s="1" t="s">
        <v>13809</v>
      </c>
      <c r="C497" s="9">
        <v>44339</v>
      </c>
      <c r="D497" s="10" t="s">
        <v>13809</v>
      </c>
      <c r="E497" s="1" t="e">
        <f>ROUND((C497-D497)/365,0)</f>
        <v>#VALUE!</v>
      </c>
      <c r="F497" s="1" t="s">
        <v>127</v>
      </c>
      <c r="G497" s="1" t="s">
        <v>13809</v>
      </c>
      <c r="H497" s="1" t="s">
        <v>13809</v>
      </c>
      <c r="I497" s="9">
        <v>44313</v>
      </c>
      <c r="J497" s="2" t="s">
        <v>109</v>
      </c>
      <c r="K497" s="2" t="s">
        <v>13809</v>
      </c>
      <c r="L497" s="9">
        <v>44334</v>
      </c>
      <c r="M497" s="2" t="s">
        <v>109</v>
      </c>
      <c r="N497" s="2" t="s">
        <v>13809</v>
      </c>
      <c r="O497" s="2" t="s">
        <v>110</v>
      </c>
      <c r="P497" s="2" t="s">
        <v>111</v>
      </c>
      <c r="S497" s="2" t="s">
        <v>111</v>
      </c>
      <c r="T497" s="2" t="s">
        <v>112</v>
      </c>
      <c r="U497" s="2" t="b">
        <f>OR(S497="yes",T497="yes")</f>
        <v>1</v>
      </c>
      <c r="V497" s="2" t="s">
        <v>113</v>
      </c>
      <c r="W497" s="1" t="s">
        <v>112</v>
      </c>
      <c r="X497" s="1" t="s">
        <v>110</v>
      </c>
      <c r="Y497" s="2" t="s">
        <v>112</v>
      </c>
      <c r="Z497" s="2" t="s">
        <v>111</v>
      </c>
      <c r="AA497" s="2" t="s">
        <v>112</v>
      </c>
      <c r="AB497" s="2">
        <v>2</v>
      </c>
      <c r="AC497" s="1" t="s">
        <v>111</v>
      </c>
      <c r="AF497" s="1" t="s">
        <v>111</v>
      </c>
      <c r="AJ497" s="1" t="s">
        <v>115</v>
      </c>
      <c r="AK497" s="1" t="s">
        <v>129</v>
      </c>
      <c r="AO497" s="1" t="s">
        <v>419</v>
      </c>
      <c r="AP497" s="1" t="s">
        <v>420</v>
      </c>
      <c r="AQ497" s="1" t="s">
        <v>2377</v>
      </c>
      <c r="AS497" s="1" t="s">
        <v>140</v>
      </c>
      <c r="AT497" s="1" t="s">
        <v>112</v>
      </c>
      <c r="AU497" s="1" t="s">
        <v>177</v>
      </c>
      <c r="AV497" s="1" t="s">
        <v>833</v>
      </c>
      <c r="AX497" s="1">
        <v>50</v>
      </c>
      <c r="AZ497" s="1" t="s">
        <v>245</v>
      </c>
      <c r="BA497" s="1" t="s">
        <v>2378</v>
      </c>
      <c r="BE497" s="1" t="s">
        <v>2379</v>
      </c>
      <c r="BH497" s="1" t="s">
        <v>2380</v>
      </c>
      <c r="BI497" s="1" t="s">
        <v>112</v>
      </c>
      <c r="BJ497" s="1" t="s">
        <v>112</v>
      </c>
      <c r="BK497" s="1" t="s">
        <v>112</v>
      </c>
      <c r="BL497" s="1" t="s">
        <v>142</v>
      </c>
      <c r="BQ497" s="1" t="s">
        <v>1153</v>
      </c>
      <c r="BR497" s="1" t="s">
        <v>122</v>
      </c>
      <c r="BS497" s="1" t="s">
        <v>111</v>
      </c>
      <c r="BT497" s="34" t="s">
        <v>2381</v>
      </c>
      <c r="BV497" s="9">
        <v>44343</v>
      </c>
      <c r="BW497" s="34" t="s">
        <v>2382</v>
      </c>
      <c r="BX497" s="2" t="s">
        <v>111</v>
      </c>
      <c r="BY497" s="2" t="s">
        <v>123</v>
      </c>
      <c r="BZ497" s="2" t="s">
        <v>124</v>
      </c>
      <c r="CA497" s="2">
        <v>2</v>
      </c>
      <c r="CB497" s="1" t="s">
        <v>751</v>
      </c>
      <c r="CC497" s="2" t="s">
        <v>126</v>
      </c>
      <c r="CD497" s="1" t="e">
        <f t="shared" si="247"/>
        <v>#VALUE!</v>
      </c>
      <c r="CE497" s="1" t="e">
        <f t="shared" si="248"/>
        <v>#VALUE!</v>
      </c>
      <c r="CF497" s="1" t="e">
        <f t="shared" si="224"/>
        <v>#VALUE!</v>
      </c>
      <c r="CG497" s="1" t="e">
        <f t="shared" si="225"/>
        <v>#VALUE!</v>
      </c>
      <c r="CH497" s="1" t="e">
        <f t="shared" si="226"/>
        <v>#VALUE!</v>
      </c>
      <c r="CI497" s="1" t="e">
        <f t="shared" si="227"/>
        <v>#VALUE!</v>
      </c>
      <c r="CJ497" s="1" t="e">
        <f t="shared" si="228"/>
        <v>#VALUE!</v>
      </c>
      <c r="CK497" s="1" t="e">
        <f t="shared" si="229"/>
        <v>#VALUE!</v>
      </c>
      <c r="CL497" s="1" t="e">
        <f t="shared" si="230"/>
        <v>#VALUE!</v>
      </c>
      <c r="CM497" s="1" t="e">
        <f t="shared" si="231"/>
        <v>#VALUE!</v>
      </c>
      <c r="CN497" s="1" t="e">
        <f t="shared" si="232"/>
        <v>#VALUE!</v>
      </c>
      <c r="CO497" s="2" t="b">
        <f t="shared" si="233"/>
        <v>1</v>
      </c>
      <c r="CP497" s="2" t="b">
        <f t="shared" si="234"/>
        <v>1</v>
      </c>
      <c r="CQ497" s="2" t="b">
        <f t="shared" si="235"/>
        <v>0</v>
      </c>
      <c r="CR497" s="6" t="str">
        <f t="shared" si="236"/>
        <v>Male</v>
      </c>
      <c r="CS497" s="7">
        <f t="shared" si="237"/>
        <v>1</v>
      </c>
      <c r="CT497" s="7">
        <f t="shared" si="238"/>
        <v>0</v>
      </c>
      <c r="CU497" s="7">
        <f t="shared" si="239"/>
        <v>0</v>
      </c>
      <c r="CV497" s="7">
        <f t="shared" si="240"/>
        <v>1</v>
      </c>
      <c r="CW497" s="7">
        <f t="shared" si="244"/>
        <v>0</v>
      </c>
      <c r="CX497" s="1" t="e">
        <f t="shared" si="245"/>
        <v>#VALUE!</v>
      </c>
      <c r="CY497" s="1" t="e">
        <f t="shared" si="246"/>
        <v>#VALUE!</v>
      </c>
      <c r="DG497" s="1" t="e">
        <f t="shared" si="249"/>
        <v>#VALUE!</v>
      </c>
    </row>
    <row r="498" spans="1:131" x14ac:dyDescent="0.35">
      <c r="A498" s="2">
        <v>280</v>
      </c>
      <c r="B498" s="1" t="s">
        <v>13809</v>
      </c>
      <c r="C498" s="9">
        <v>44339</v>
      </c>
      <c r="D498" s="10" t="s">
        <v>13809</v>
      </c>
      <c r="E498" s="1" t="e">
        <f>ROUND((C498-D498)/365,0)</f>
        <v>#VALUE!</v>
      </c>
      <c r="F498" s="1" t="s">
        <v>127</v>
      </c>
      <c r="G498" s="1" t="s">
        <v>13809</v>
      </c>
      <c r="H498" s="1" t="s">
        <v>13809</v>
      </c>
      <c r="I498" s="9">
        <v>44292</v>
      </c>
      <c r="J498" s="2" t="s">
        <v>109</v>
      </c>
      <c r="K498" s="2" t="s">
        <v>13809</v>
      </c>
      <c r="L498" s="9">
        <v>44313</v>
      </c>
      <c r="M498" s="2" t="s">
        <v>109</v>
      </c>
      <c r="N498" s="2" t="s">
        <v>13809</v>
      </c>
      <c r="O498" s="2" t="s">
        <v>110</v>
      </c>
      <c r="P498" s="2" t="s">
        <v>111</v>
      </c>
      <c r="S498" s="2" t="s">
        <v>112</v>
      </c>
      <c r="T498" s="2" t="s">
        <v>111</v>
      </c>
      <c r="U498" s="2" t="b">
        <f>OR(S498="yes",T498="yes")</f>
        <v>1</v>
      </c>
      <c r="V498" s="2" t="s">
        <v>113</v>
      </c>
      <c r="W498" s="1" t="s">
        <v>112</v>
      </c>
      <c r="X498" s="1" t="s">
        <v>114</v>
      </c>
      <c r="Y498" s="2" t="s">
        <v>112</v>
      </c>
      <c r="AA498" s="2" t="s">
        <v>112</v>
      </c>
      <c r="AB498" s="2">
        <v>2</v>
      </c>
      <c r="AC498" s="1" t="s">
        <v>111</v>
      </c>
      <c r="AF498" s="1" t="s">
        <v>111</v>
      </c>
      <c r="AJ498" s="1" t="s">
        <v>115</v>
      </c>
      <c r="AK498" s="1" t="s">
        <v>129</v>
      </c>
      <c r="AO498" s="1" t="s">
        <v>130</v>
      </c>
      <c r="AS498" s="1" t="s">
        <v>190</v>
      </c>
      <c r="AU498" s="1" t="s">
        <v>2383</v>
      </c>
      <c r="AZ498" s="1" t="s">
        <v>120</v>
      </c>
      <c r="BA498" s="1">
        <v>22.23</v>
      </c>
      <c r="BG498" s="1">
        <v>46</v>
      </c>
      <c r="BH498" s="1">
        <v>12</v>
      </c>
      <c r="BI498" s="1" t="s">
        <v>112</v>
      </c>
      <c r="BJ498" s="1" t="s">
        <v>112</v>
      </c>
      <c r="BK498" s="1" t="s">
        <v>112</v>
      </c>
      <c r="BL498" s="1" t="s">
        <v>180</v>
      </c>
      <c r="BM498" s="1" t="s">
        <v>422</v>
      </c>
      <c r="BQ498" s="1" t="s">
        <v>121</v>
      </c>
      <c r="BR498" s="1" t="s">
        <v>122</v>
      </c>
      <c r="BS498" s="1" t="s">
        <v>111</v>
      </c>
      <c r="BT498" s="34" t="s">
        <v>2384</v>
      </c>
      <c r="BV498" s="9">
        <v>44339</v>
      </c>
      <c r="BX498" s="2" t="s">
        <v>111</v>
      </c>
      <c r="BY498" s="2" t="s">
        <v>136</v>
      </c>
      <c r="BZ498" s="2" t="s">
        <v>124</v>
      </c>
      <c r="CA498" s="2">
        <v>2</v>
      </c>
      <c r="CB498" s="1" t="s">
        <v>149</v>
      </c>
      <c r="CC498" s="2" t="s">
        <v>126</v>
      </c>
      <c r="CD498" s="1" t="e">
        <f t="shared" si="247"/>
        <v>#VALUE!</v>
      </c>
      <c r="CE498" s="1" t="e">
        <f t="shared" si="248"/>
        <v>#VALUE!</v>
      </c>
      <c r="CF498" s="1" t="e">
        <f t="shared" si="224"/>
        <v>#VALUE!</v>
      </c>
      <c r="CG498" s="1" t="e">
        <f t="shared" si="225"/>
        <v>#VALUE!</v>
      </c>
      <c r="CH498" s="1" t="e">
        <f t="shared" si="226"/>
        <v>#VALUE!</v>
      </c>
      <c r="CI498" s="1" t="e">
        <f t="shared" si="227"/>
        <v>#VALUE!</v>
      </c>
      <c r="CJ498" s="1" t="e">
        <f t="shared" si="228"/>
        <v>#VALUE!</v>
      </c>
      <c r="CK498" s="1" t="e">
        <f t="shared" si="229"/>
        <v>#VALUE!</v>
      </c>
      <c r="CL498" s="1" t="e">
        <f t="shared" si="230"/>
        <v>#VALUE!</v>
      </c>
      <c r="CM498" s="1" t="e">
        <f t="shared" si="231"/>
        <v>#VALUE!</v>
      </c>
      <c r="CN498" s="1" t="e">
        <f t="shared" si="232"/>
        <v>#VALUE!</v>
      </c>
      <c r="CO498" s="2" t="b">
        <f t="shared" si="233"/>
        <v>1</v>
      </c>
      <c r="CP498" s="2" t="b">
        <f t="shared" si="234"/>
        <v>1</v>
      </c>
      <c r="CQ498" s="2" t="b">
        <f t="shared" si="235"/>
        <v>0</v>
      </c>
      <c r="CR498" s="6" t="str">
        <f t="shared" si="236"/>
        <v>Male</v>
      </c>
      <c r="CS498" s="7">
        <f t="shared" si="237"/>
        <v>1</v>
      </c>
      <c r="CT498" s="7">
        <f t="shared" si="238"/>
        <v>0</v>
      </c>
      <c r="CU498" s="7">
        <f t="shared" si="239"/>
        <v>0</v>
      </c>
      <c r="CV498" s="7">
        <f t="shared" si="240"/>
        <v>1</v>
      </c>
      <c r="CW498" s="7">
        <f t="shared" si="244"/>
        <v>0</v>
      </c>
      <c r="CX498" s="1" t="e">
        <f t="shared" si="245"/>
        <v>#VALUE!</v>
      </c>
      <c r="CY498" s="1" t="e">
        <f t="shared" si="246"/>
        <v>#VALUE!</v>
      </c>
      <c r="DG498" s="1" t="e">
        <f t="shared" si="249"/>
        <v>#VALUE!</v>
      </c>
    </row>
    <row r="499" spans="1:131" ht="29" x14ac:dyDescent="0.35">
      <c r="B499" s="1" t="s">
        <v>13809</v>
      </c>
      <c r="C499" s="9">
        <v>44339</v>
      </c>
      <c r="D499" s="10" t="s">
        <v>13809</v>
      </c>
      <c r="E499" s="1">
        <v>47</v>
      </c>
      <c r="F499" s="1" t="s">
        <v>108</v>
      </c>
      <c r="G499" s="1" t="s">
        <v>13809</v>
      </c>
      <c r="H499" s="1" t="s">
        <v>13809</v>
      </c>
      <c r="I499" s="9">
        <v>44201</v>
      </c>
      <c r="J499" s="2" t="s">
        <v>109</v>
      </c>
      <c r="K499" s="2" t="s">
        <v>13809</v>
      </c>
      <c r="L499" s="9">
        <v>44218</v>
      </c>
      <c r="M499" s="2" t="s">
        <v>109</v>
      </c>
      <c r="N499" s="2" t="s">
        <v>13809</v>
      </c>
      <c r="O499" s="2" t="s">
        <v>110</v>
      </c>
      <c r="P499" s="2" t="s">
        <v>111</v>
      </c>
      <c r="S499" s="2" t="s">
        <v>111</v>
      </c>
      <c r="T499" s="2" t="s">
        <v>112</v>
      </c>
      <c r="U499" s="2" t="b">
        <v>1</v>
      </c>
      <c r="V499" s="2" t="s">
        <v>126</v>
      </c>
      <c r="W499" s="1" t="s">
        <v>112</v>
      </c>
      <c r="X499" s="1" t="s">
        <v>138</v>
      </c>
      <c r="Y499" s="2" t="s">
        <v>112</v>
      </c>
      <c r="Z499" s="2" t="s">
        <v>111</v>
      </c>
      <c r="AA499" s="2" t="s">
        <v>112</v>
      </c>
      <c r="AB499" s="2">
        <v>14</v>
      </c>
      <c r="AC499" s="1" t="s">
        <v>111</v>
      </c>
      <c r="AF499" s="1" t="s">
        <v>111</v>
      </c>
      <c r="AJ499" s="1" t="s">
        <v>115</v>
      </c>
      <c r="AK499" s="1" t="s">
        <v>129</v>
      </c>
      <c r="AO499" s="1" t="s">
        <v>237</v>
      </c>
      <c r="BJ499" s="1" t="s">
        <v>111</v>
      </c>
      <c r="BN499" s="1" t="s">
        <v>112</v>
      </c>
      <c r="BO499" s="1" t="s">
        <v>148</v>
      </c>
      <c r="BP499" s="1" t="s">
        <v>348</v>
      </c>
      <c r="BU499" s="34" t="s">
        <v>2385</v>
      </c>
      <c r="BV499" s="9">
        <v>44339</v>
      </c>
      <c r="BW499" s="34" t="s">
        <v>2386</v>
      </c>
      <c r="BY499" s="2" t="s">
        <v>153</v>
      </c>
      <c r="BZ499" s="2" t="s">
        <v>124</v>
      </c>
      <c r="CB499" s="1" t="s">
        <v>154</v>
      </c>
      <c r="CD499" s="1" t="b">
        <f t="shared" si="247"/>
        <v>0</v>
      </c>
      <c r="CE499" s="1" t="b">
        <f t="shared" si="248"/>
        <v>0</v>
      </c>
      <c r="CF499" s="1" t="b">
        <f t="shared" si="224"/>
        <v>0</v>
      </c>
      <c r="CG499" s="1" t="b">
        <f t="shared" si="225"/>
        <v>0</v>
      </c>
      <c r="CH499" s="1" t="b">
        <f t="shared" si="226"/>
        <v>0</v>
      </c>
      <c r="CI499" s="1" t="b">
        <f t="shared" si="227"/>
        <v>0</v>
      </c>
      <c r="CJ499" s="1" t="b">
        <f t="shared" si="228"/>
        <v>0</v>
      </c>
      <c r="CK499" s="1" t="b">
        <f t="shared" si="229"/>
        <v>0</v>
      </c>
      <c r="CL499" s="1" t="b">
        <f t="shared" si="230"/>
        <v>1</v>
      </c>
      <c r="CM499" s="1" t="b">
        <f t="shared" si="231"/>
        <v>0</v>
      </c>
      <c r="CN499" s="1" t="b">
        <f t="shared" si="232"/>
        <v>0</v>
      </c>
      <c r="CO499" s="2" t="b">
        <f t="shared" si="233"/>
        <v>0</v>
      </c>
      <c r="CP499" s="2" t="b">
        <f t="shared" si="234"/>
        <v>0</v>
      </c>
      <c r="CQ499" s="2" t="b">
        <f t="shared" si="235"/>
        <v>1</v>
      </c>
      <c r="CR499" s="6" t="str">
        <f t="shared" si="236"/>
        <v>Female</v>
      </c>
      <c r="CS499" s="7">
        <f t="shared" si="237"/>
        <v>1</v>
      </c>
      <c r="CT499" s="7">
        <f t="shared" si="238"/>
        <v>0</v>
      </c>
      <c r="CU499" s="7">
        <f t="shared" si="239"/>
        <v>0</v>
      </c>
      <c r="CV499" s="7">
        <f t="shared" si="240"/>
        <v>1</v>
      </c>
      <c r="CW499" s="7">
        <f t="shared" si="244"/>
        <v>0</v>
      </c>
      <c r="CX499" s="1" t="b">
        <f t="shared" si="245"/>
        <v>0</v>
      </c>
      <c r="CY499" s="1" t="b">
        <f t="shared" si="246"/>
        <v>0</v>
      </c>
      <c r="DE499" s="4"/>
      <c r="DF499" s="4"/>
      <c r="DG499" s="1" t="b">
        <f t="shared" si="249"/>
        <v>0</v>
      </c>
    </row>
    <row r="500" spans="1:131" s="4" customFormat="1" ht="72.5" x14ac:dyDescent="0.35">
      <c r="A500" s="2"/>
      <c r="B500" s="1" t="s">
        <v>13809</v>
      </c>
      <c r="C500" s="9">
        <v>44339</v>
      </c>
      <c r="D500" s="10" t="s">
        <v>13809</v>
      </c>
      <c r="E500" s="1">
        <v>68</v>
      </c>
      <c r="F500" s="1" t="s">
        <v>108</v>
      </c>
      <c r="G500" s="1" t="s">
        <v>13809</v>
      </c>
      <c r="H500" s="1" t="s">
        <v>13809</v>
      </c>
      <c r="I500" s="2" t="s">
        <v>183</v>
      </c>
      <c r="J500" s="2" t="s">
        <v>128</v>
      </c>
      <c r="K500" s="2" t="s">
        <v>13809</v>
      </c>
      <c r="L500" s="9">
        <v>44283</v>
      </c>
      <c r="M500" s="2" t="s">
        <v>128</v>
      </c>
      <c r="N500" s="2" t="s">
        <v>13809</v>
      </c>
      <c r="O500" s="2" t="s">
        <v>110</v>
      </c>
      <c r="P500" s="2" t="s">
        <v>111</v>
      </c>
      <c r="Q500" s="2"/>
      <c r="R500" s="2"/>
      <c r="S500" s="2" t="s">
        <v>111</v>
      </c>
      <c r="T500" s="2" t="s">
        <v>112</v>
      </c>
      <c r="U500" s="2" t="b">
        <v>1</v>
      </c>
      <c r="V500" s="2" t="s">
        <v>113</v>
      </c>
      <c r="W500" s="1" t="s">
        <v>112</v>
      </c>
      <c r="X500" s="1" t="s">
        <v>138</v>
      </c>
      <c r="Y500" s="2" t="s">
        <v>112</v>
      </c>
      <c r="Z500" s="2" t="s">
        <v>111</v>
      </c>
      <c r="AA500" s="2" t="s">
        <v>112</v>
      </c>
      <c r="AB500" s="2">
        <v>13</v>
      </c>
      <c r="AC500" s="1" t="s">
        <v>111</v>
      </c>
      <c r="AD500" s="1"/>
      <c r="AE500" s="1"/>
      <c r="AF500" s="1" t="s">
        <v>111</v>
      </c>
      <c r="AG500" s="1"/>
      <c r="AH500" s="1"/>
      <c r="AI500" s="1"/>
      <c r="AJ500" s="1" t="s">
        <v>115</v>
      </c>
      <c r="AK500" s="1" t="s">
        <v>150</v>
      </c>
      <c r="AL500" s="1"/>
      <c r="AM500" s="1"/>
      <c r="AN500" s="1"/>
      <c r="AO500" s="1" t="s">
        <v>255</v>
      </c>
      <c r="AP500" s="1"/>
      <c r="AQ500" s="1"/>
      <c r="AR500" s="1"/>
      <c r="AS500" s="1"/>
      <c r="AT500" s="1"/>
      <c r="AU500" s="1" t="s">
        <v>197</v>
      </c>
      <c r="AV500" s="1"/>
      <c r="AW500" s="1"/>
      <c r="AX500" s="1"/>
      <c r="AY500" s="1"/>
      <c r="AZ500" s="1" t="s">
        <v>155</v>
      </c>
      <c r="BA500" s="1" t="s">
        <v>427</v>
      </c>
      <c r="BB500" s="1"/>
      <c r="BC500" s="1"/>
      <c r="BD500" s="1"/>
      <c r="BE500" s="1"/>
      <c r="BF500" s="1"/>
      <c r="BG500" s="1"/>
      <c r="BH500" s="1"/>
      <c r="BI500" s="1"/>
      <c r="BJ500" s="1" t="s">
        <v>112</v>
      </c>
      <c r="BK500" s="1" t="s">
        <v>112</v>
      </c>
      <c r="BL500" s="1" t="s">
        <v>1781</v>
      </c>
      <c r="BM500" s="1" t="s">
        <v>2387</v>
      </c>
      <c r="BN500" s="1"/>
      <c r="BO500" s="1"/>
      <c r="BP500" s="1"/>
      <c r="BQ500" s="1" t="s">
        <v>121</v>
      </c>
      <c r="BR500" s="1" t="s">
        <v>122</v>
      </c>
      <c r="BS500" s="1" t="s">
        <v>112</v>
      </c>
      <c r="BT500" s="34"/>
      <c r="BU500" s="34" t="s">
        <v>2388</v>
      </c>
      <c r="BV500" s="9">
        <v>44446</v>
      </c>
      <c r="BW500" s="34" t="s">
        <v>2389</v>
      </c>
      <c r="BX500" s="2"/>
      <c r="BY500" s="2" t="s">
        <v>174</v>
      </c>
      <c r="BZ500" s="2" t="s">
        <v>124</v>
      </c>
      <c r="CA500" s="2">
        <v>2</v>
      </c>
      <c r="CB500" s="1" t="s">
        <v>256</v>
      </c>
      <c r="CC500" s="2" t="s">
        <v>113</v>
      </c>
      <c r="CD500" s="1" t="b">
        <f t="shared" si="247"/>
        <v>0</v>
      </c>
      <c r="CE500" s="1" t="b">
        <f t="shared" si="248"/>
        <v>0</v>
      </c>
      <c r="CF500" s="1" t="b">
        <f t="shared" si="224"/>
        <v>0</v>
      </c>
      <c r="CG500" s="1" t="b">
        <f t="shared" si="225"/>
        <v>0</v>
      </c>
      <c r="CH500" s="1" t="b">
        <f t="shared" si="226"/>
        <v>0</v>
      </c>
      <c r="CI500" s="1" t="b">
        <f t="shared" si="227"/>
        <v>0</v>
      </c>
      <c r="CJ500" s="1" t="b">
        <f t="shared" si="228"/>
        <v>0</v>
      </c>
      <c r="CK500" s="1" t="b">
        <f t="shared" si="229"/>
        <v>0</v>
      </c>
      <c r="CL500" s="1" t="b">
        <f t="shared" si="230"/>
        <v>0</v>
      </c>
      <c r="CM500" s="1" t="b">
        <f t="shared" si="231"/>
        <v>0</v>
      </c>
      <c r="CN500" s="1" t="b">
        <f t="shared" si="232"/>
        <v>1</v>
      </c>
      <c r="CO500" s="2" t="b">
        <f t="shared" si="233"/>
        <v>0</v>
      </c>
      <c r="CP500" s="2" t="b">
        <f t="shared" si="234"/>
        <v>0</v>
      </c>
      <c r="CQ500" s="2" t="b">
        <f t="shared" si="235"/>
        <v>1</v>
      </c>
      <c r="CR500" s="6" t="str">
        <f t="shared" si="236"/>
        <v>Female</v>
      </c>
      <c r="CS500" s="7">
        <f t="shared" si="237"/>
        <v>0</v>
      </c>
      <c r="CT500" s="7">
        <f t="shared" si="238"/>
        <v>1</v>
      </c>
      <c r="CU500" s="7">
        <f t="shared" si="239"/>
        <v>0</v>
      </c>
      <c r="CV500" s="7">
        <f t="shared" si="240"/>
        <v>0</v>
      </c>
      <c r="CW500" s="7">
        <f t="shared" si="244"/>
        <v>1</v>
      </c>
      <c r="CX500" s="1" t="b">
        <f t="shared" si="245"/>
        <v>0</v>
      </c>
      <c r="CY500" s="1" t="b">
        <f t="shared" si="246"/>
        <v>0</v>
      </c>
      <c r="CZ500" s="2"/>
      <c r="DA500" s="2"/>
      <c r="DB500" s="2"/>
      <c r="DC500" s="2"/>
      <c r="DD500" s="2"/>
      <c r="DE500" s="2"/>
      <c r="DF500" s="2"/>
      <c r="DG500" s="1" t="b">
        <f t="shared" si="249"/>
        <v>0</v>
      </c>
      <c r="DH500" s="2"/>
      <c r="DI500" s="2"/>
      <c r="DJ500" s="2"/>
      <c r="DK500" s="2"/>
      <c r="DL500" s="2"/>
      <c r="DM500" s="2"/>
      <c r="DN500" s="2"/>
      <c r="DO500" s="2"/>
      <c r="DP500" s="2"/>
      <c r="DQ500" s="2"/>
      <c r="DR500" s="2"/>
      <c r="DS500" s="2"/>
      <c r="DT500" s="2"/>
      <c r="DU500" s="2"/>
      <c r="DV500" s="2"/>
      <c r="DW500" s="2"/>
      <c r="DX500" s="2"/>
      <c r="DY500" s="2"/>
      <c r="DZ500" s="2"/>
      <c r="EA500" s="2"/>
    </row>
    <row r="501" spans="1:131" ht="101.5" x14ac:dyDescent="0.35">
      <c r="A501" s="2" t="s">
        <v>220</v>
      </c>
      <c r="B501" s="1" t="s">
        <v>13809</v>
      </c>
      <c r="C501" s="9">
        <v>44339</v>
      </c>
      <c r="D501" s="10" t="s">
        <v>13809</v>
      </c>
      <c r="E501" s="1" t="e">
        <f>ROUND((C501-D501)/365,0)</f>
        <v>#VALUE!</v>
      </c>
      <c r="F501" s="1" t="s">
        <v>127</v>
      </c>
      <c r="G501" s="1" t="s">
        <v>13809</v>
      </c>
      <c r="H501" s="1" t="s">
        <v>13809</v>
      </c>
      <c r="I501" s="9">
        <v>44222</v>
      </c>
      <c r="J501" s="2" t="s">
        <v>128</v>
      </c>
      <c r="K501" s="2" t="s">
        <v>13809</v>
      </c>
      <c r="L501" s="9">
        <v>44250</v>
      </c>
      <c r="M501" s="2" t="s">
        <v>128</v>
      </c>
      <c r="N501" s="2" t="s">
        <v>13809</v>
      </c>
      <c r="O501" s="2" t="s">
        <v>110</v>
      </c>
      <c r="P501" s="2" t="s">
        <v>111</v>
      </c>
      <c r="S501" s="2" t="s">
        <v>112</v>
      </c>
      <c r="T501" s="2" t="s">
        <v>111</v>
      </c>
      <c r="U501" s="2" t="b">
        <f>OR(S501="yes",T501="yes")</f>
        <v>1</v>
      </c>
      <c r="V501" s="2" t="s">
        <v>113</v>
      </c>
      <c r="W501" s="1" t="s">
        <v>112</v>
      </c>
      <c r="X501" s="1" t="s">
        <v>114</v>
      </c>
      <c r="Y501" s="2" t="s">
        <v>112</v>
      </c>
      <c r="Z501" s="2" t="s">
        <v>111</v>
      </c>
      <c r="AA501" s="2" t="s">
        <v>112</v>
      </c>
      <c r="AB501" s="2">
        <v>3</v>
      </c>
      <c r="AC501" s="1" t="s">
        <v>111</v>
      </c>
      <c r="AF501" s="1" t="s">
        <v>111</v>
      </c>
      <c r="AJ501" s="1" t="s">
        <v>115</v>
      </c>
      <c r="AK501" s="1" t="s">
        <v>211</v>
      </c>
      <c r="AN501" s="1" t="s">
        <v>337</v>
      </c>
      <c r="AO501" s="1" t="s">
        <v>117</v>
      </c>
      <c r="AS501" s="1" t="s">
        <v>145</v>
      </c>
      <c r="AU501" s="1" t="s">
        <v>177</v>
      </c>
      <c r="AX501" s="1">
        <v>40</v>
      </c>
      <c r="AZ501" s="1" t="s">
        <v>338</v>
      </c>
      <c r="BA501" s="1">
        <v>16.2</v>
      </c>
      <c r="BD501" s="1" t="s">
        <v>340</v>
      </c>
      <c r="BF501" s="1">
        <v>316</v>
      </c>
      <c r="BG501" s="1">
        <v>2.5</v>
      </c>
      <c r="BH501" s="1">
        <v>8</v>
      </c>
      <c r="BI501" s="1" t="s">
        <v>112</v>
      </c>
      <c r="BJ501" s="1" t="s">
        <v>112</v>
      </c>
      <c r="BK501" s="1" t="s">
        <v>112</v>
      </c>
      <c r="BL501" s="1" t="s">
        <v>268</v>
      </c>
      <c r="BM501" s="1" t="s">
        <v>344</v>
      </c>
      <c r="BQ501" s="1" t="s">
        <v>121</v>
      </c>
      <c r="BR501" s="1" t="s">
        <v>122</v>
      </c>
      <c r="BS501" s="1" t="s">
        <v>112</v>
      </c>
      <c r="BU501" s="34" t="s">
        <v>345</v>
      </c>
      <c r="BV501" s="9">
        <v>44371</v>
      </c>
      <c r="BW501" s="34" t="s">
        <v>2390</v>
      </c>
      <c r="BX501" s="2" t="s">
        <v>112</v>
      </c>
      <c r="BY501" s="2" t="s">
        <v>156</v>
      </c>
      <c r="BZ501" s="2" t="s">
        <v>162</v>
      </c>
      <c r="CA501" s="2">
        <v>2</v>
      </c>
      <c r="CB501" s="1" t="s">
        <v>265</v>
      </c>
      <c r="CC501" s="2" t="s">
        <v>126</v>
      </c>
      <c r="CD501" s="1" t="e">
        <f t="shared" si="247"/>
        <v>#VALUE!</v>
      </c>
      <c r="CE501" s="1" t="e">
        <f t="shared" si="248"/>
        <v>#VALUE!</v>
      </c>
      <c r="CF501" s="1" t="e">
        <f t="shared" si="224"/>
        <v>#VALUE!</v>
      </c>
      <c r="CG501" s="1" t="e">
        <f t="shared" si="225"/>
        <v>#VALUE!</v>
      </c>
      <c r="CH501" s="1" t="e">
        <f t="shared" si="226"/>
        <v>#VALUE!</v>
      </c>
      <c r="CI501" s="1" t="e">
        <f t="shared" si="227"/>
        <v>#VALUE!</v>
      </c>
      <c r="CJ501" s="1" t="e">
        <f t="shared" si="228"/>
        <v>#VALUE!</v>
      </c>
      <c r="CK501" s="1" t="e">
        <f t="shared" si="229"/>
        <v>#VALUE!</v>
      </c>
      <c r="CL501" s="1" t="e">
        <f t="shared" si="230"/>
        <v>#VALUE!</v>
      </c>
      <c r="CM501" s="1" t="e">
        <f t="shared" si="231"/>
        <v>#VALUE!</v>
      </c>
      <c r="CN501" s="1" t="e">
        <f t="shared" si="232"/>
        <v>#VALUE!</v>
      </c>
      <c r="CO501" s="2" t="b">
        <f t="shared" si="233"/>
        <v>1</v>
      </c>
      <c r="CP501" s="2" t="b">
        <f t="shared" si="234"/>
        <v>1</v>
      </c>
      <c r="CQ501" s="2" t="b">
        <f t="shared" si="235"/>
        <v>0</v>
      </c>
      <c r="CR501" s="6" t="str">
        <f t="shared" si="236"/>
        <v>Male</v>
      </c>
      <c r="CS501" s="7">
        <f t="shared" si="237"/>
        <v>0</v>
      </c>
      <c r="CT501" s="7">
        <f t="shared" si="238"/>
        <v>1</v>
      </c>
      <c r="CU501" s="7">
        <f t="shared" si="239"/>
        <v>0</v>
      </c>
      <c r="CV501" s="7">
        <f t="shared" si="240"/>
        <v>0</v>
      </c>
      <c r="CW501" s="7">
        <f t="shared" si="244"/>
        <v>1</v>
      </c>
      <c r="CX501" s="1" t="e">
        <f t="shared" si="245"/>
        <v>#VALUE!</v>
      </c>
      <c r="CY501" s="1" t="e">
        <f t="shared" si="246"/>
        <v>#VALUE!</v>
      </c>
      <c r="DG501" s="1" t="e">
        <f t="shared" si="249"/>
        <v>#VALUE!</v>
      </c>
    </row>
    <row r="502" spans="1:131" ht="72.5" x14ac:dyDescent="0.35">
      <c r="A502" s="2">
        <v>293</v>
      </c>
      <c r="B502" s="1" t="s">
        <v>13809</v>
      </c>
      <c r="C502" s="9">
        <v>44339</v>
      </c>
      <c r="D502" s="10" t="s">
        <v>13809</v>
      </c>
      <c r="E502" s="1" t="e">
        <f>ROUND((C502-D502)/365,0)</f>
        <v>#VALUE!</v>
      </c>
      <c r="F502" s="1" t="s">
        <v>127</v>
      </c>
      <c r="G502" s="1" t="s">
        <v>13809</v>
      </c>
      <c r="H502" s="1" t="s">
        <v>13809</v>
      </c>
      <c r="I502" s="9">
        <v>44317</v>
      </c>
      <c r="J502" s="2" t="s">
        <v>109</v>
      </c>
      <c r="K502" s="2" t="s">
        <v>13809</v>
      </c>
      <c r="L502" s="9">
        <v>44338</v>
      </c>
      <c r="M502" s="2" t="s">
        <v>109</v>
      </c>
      <c r="N502" s="2" t="s">
        <v>13809</v>
      </c>
      <c r="O502" s="2" t="s">
        <v>110</v>
      </c>
      <c r="P502" s="2" t="s">
        <v>111</v>
      </c>
      <c r="S502" s="2" t="s">
        <v>111</v>
      </c>
      <c r="T502" s="2" t="s">
        <v>112</v>
      </c>
      <c r="U502" s="2" t="b">
        <f>OR(S502="yes",T502="yes")</f>
        <v>1</v>
      </c>
      <c r="V502" s="2" t="s">
        <v>113</v>
      </c>
      <c r="W502" s="1" t="s">
        <v>112</v>
      </c>
      <c r="X502" s="1" t="s">
        <v>138</v>
      </c>
      <c r="Y502" s="2" t="s">
        <v>112</v>
      </c>
      <c r="Z502" s="2" t="s">
        <v>111</v>
      </c>
      <c r="AA502" s="2" t="s">
        <v>112</v>
      </c>
      <c r="AB502" s="2">
        <v>1</v>
      </c>
      <c r="AC502" s="1" t="s">
        <v>111</v>
      </c>
      <c r="AF502" s="1" t="s">
        <v>111</v>
      </c>
      <c r="AJ502" s="1" t="s">
        <v>115</v>
      </c>
      <c r="AK502" s="1" t="s">
        <v>201</v>
      </c>
      <c r="AN502" s="1" t="s">
        <v>2391</v>
      </c>
      <c r="AO502" s="1" t="s">
        <v>117</v>
      </c>
      <c r="AS502" s="1" t="s">
        <v>271</v>
      </c>
      <c r="AU502" s="1" t="s">
        <v>197</v>
      </c>
      <c r="AZ502" s="1" t="s">
        <v>217</v>
      </c>
      <c r="BG502" s="1" t="s">
        <v>2392</v>
      </c>
      <c r="BI502" s="1" t="s">
        <v>112</v>
      </c>
      <c r="BJ502" s="1" t="s">
        <v>111</v>
      </c>
      <c r="BN502" s="1" t="s">
        <v>112</v>
      </c>
      <c r="BO502" s="1" t="s">
        <v>148</v>
      </c>
      <c r="BP502" s="1" t="s">
        <v>2393</v>
      </c>
      <c r="BQ502" s="1" t="s">
        <v>121</v>
      </c>
      <c r="BR502" s="1" t="s">
        <v>122</v>
      </c>
      <c r="BS502" s="1" t="s">
        <v>112</v>
      </c>
      <c r="BU502" s="34" t="s">
        <v>2394</v>
      </c>
      <c r="BV502" s="9">
        <v>44349</v>
      </c>
      <c r="BW502" s="34" t="s">
        <v>2395</v>
      </c>
      <c r="BX502" s="2" t="s">
        <v>112</v>
      </c>
      <c r="BY502" s="2" t="s">
        <v>123</v>
      </c>
      <c r="BZ502" s="2" t="s">
        <v>124</v>
      </c>
      <c r="CA502" s="2">
        <v>2</v>
      </c>
      <c r="CB502" s="1" t="s">
        <v>751</v>
      </c>
      <c r="CC502" s="2" t="s">
        <v>113</v>
      </c>
      <c r="CD502" s="1" t="e">
        <f t="shared" si="247"/>
        <v>#VALUE!</v>
      </c>
      <c r="CE502" s="1" t="e">
        <f t="shared" si="248"/>
        <v>#VALUE!</v>
      </c>
      <c r="CF502" s="1" t="e">
        <f t="shared" si="224"/>
        <v>#VALUE!</v>
      </c>
      <c r="CG502" s="1" t="e">
        <f t="shared" si="225"/>
        <v>#VALUE!</v>
      </c>
      <c r="CH502" s="1" t="e">
        <f t="shared" si="226"/>
        <v>#VALUE!</v>
      </c>
      <c r="CI502" s="1" t="e">
        <f t="shared" si="227"/>
        <v>#VALUE!</v>
      </c>
      <c r="CJ502" s="1" t="e">
        <f t="shared" si="228"/>
        <v>#VALUE!</v>
      </c>
      <c r="CK502" s="1" t="e">
        <f t="shared" si="229"/>
        <v>#VALUE!</v>
      </c>
      <c r="CL502" s="1" t="e">
        <f t="shared" si="230"/>
        <v>#VALUE!</v>
      </c>
      <c r="CM502" s="1" t="e">
        <f t="shared" si="231"/>
        <v>#VALUE!</v>
      </c>
      <c r="CN502" s="1" t="e">
        <f t="shared" si="232"/>
        <v>#VALUE!</v>
      </c>
      <c r="CO502" s="2" t="b">
        <f t="shared" si="233"/>
        <v>1</v>
      </c>
      <c r="CP502" s="2" t="b">
        <f t="shared" si="234"/>
        <v>1</v>
      </c>
      <c r="CQ502" s="2" t="b">
        <f t="shared" si="235"/>
        <v>0</v>
      </c>
      <c r="CR502" s="6" t="str">
        <f t="shared" si="236"/>
        <v>Male</v>
      </c>
      <c r="CS502" s="7">
        <f t="shared" si="237"/>
        <v>1</v>
      </c>
      <c r="CT502" s="7">
        <f t="shared" si="238"/>
        <v>0</v>
      </c>
      <c r="CU502" s="7">
        <f t="shared" si="239"/>
        <v>0</v>
      </c>
      <c r="CV502" s="7">
        <f t="shared" si="240"/>
        <v>1</v>
      </c>
      <c r="CW502" s="7">
        <f t="shared" si="244"/>
        <v>0</v>
      </c>
      <c r="CX502" s="1" t="e">
        <f t="shared" si="245"/>
        <v>#VALUE!</v>
      </c>
      <c r="CY502" s="1" t="e">
        <f t="shared" si="246"/>
        <v>#VALUE!</v>
      </c>
      <c r="DG502" s="1" t="e">
        <f t="shared" si="249"/>
        <v>#VALUE!</v>
      </c>
    </row>
    <row r="503" spans="1:131" ht="72.5" x14ac:dyDescent="0.35">
      <c r="B503" s="1" t="s">
        <v>13809</v>
      </c>
      <c r="C503" s="9">
        <v>44339</v>
      </c>
      <c r="D503" s="10" t="s">
        <v>13809</v>
      </c>
      <c r="E503" s="1">
        <v>44</v>
      </c>
      <c r="F503" s="1" t="s">
        <v>127</v>
      </c>
      <c r="G503" s="1" t="s">
        <v>13809</v>
      </c>
      <c r="H503" s="1" t="s">
        <v>13809</v>
      </c>
      <c r="I503" s="9">
        <v>44303</v>
      </c>
      <c r="J503" s="2" t="s">
        <v>128</v>
      </c>
      <c r="K503" s="2" t="s">
        <v>13809</v>
      </c>
      <c r="L503" s="9">
        <v>44331</v>
      </c>
      <c r="M503" s="2" t="s">
        <v>128</v>
      </c>
      <c r="N503" s="2" t="s">
        <v>13809</v>
      </c>
      <c r="O503" s="2" t="s">
        <v>110</v>
      </c>
      <c r="P503" s="2" t="s">
        <v>111</v>
      </c>
      <c r="S503" s="2" t="s">
        <v>112</v>
      </c>
      <c r="T503" s="2" t="s">
        <v>111</v>
      </c>
      <c r="U503" s="2" t="b">
        <v>1</v>
      </c>
      <c r="V503" s="2" t="s">
        <v>113</v>
      </c>
      <c r="W503" s="1" t="s">
        <v>112</v>
      </c>
      <c r="X503" s="1" t="s">
        <v>114</v>
      </c>
      <c r="Y503" s="2" t="s">
        <v>112</v>
      </c>
      <c r="Z503" s="2" t="s">
        <v>111</v>
      </c>
      <c r="AA503" s="2" t="s">
        <v>112</v>
      </c>
      <c r="AB503" s="2">
        <v>4</v>
      </c>
      <c r="AC503" s="1" t="s">
        <v>111</v>
      </c>
      <c r="AF503" s="1" t="s">
        <v>111</v>
      </c>
      <c r="AJ503" s="1" t="s">
        <v>115</v>
      </c>
      <c r="AK503" s="1" t="s">
        <v>194</v>
      </c>
      <c r="AN503" s="1" t="s">
        <v>284</v>
      </c>
      <c r="AO503" s="1" t="s">
        <v>130</v>
      </c>
      <c r="AS503" s="1" t="s">
        <v>118</v>
      </c>
      <c r="AU503" s="1" t="s">
        <v>132</v>
      </c>
      <c r="AZ503" s="1" t="s">
        <v>371</v>
      </c>
      <c r="BA503" s="1" t="s">
        <v>2396</v>
      </c>
      <c r="BD503" s="1" t="s">
        <v>2397</v>
      </c>
      <c r="BE503" s="1" t="s">
        <v>2398</v>
      </c>
      <c r="BG503" s="1" t="s">
        <v>2399</v>
      </c>
      <c r="BJ503" s="1" t="s">
        <v>112</v>
      </c>
      <c r="BK503" s="1" t="s">
        <v>112</v>
      </c>
      <c r="BL503" s="1" t="s">
        <v>203</v>
      </c>
      <c r="BM503" s="1" t="s">
        <v>2400</v>
      </c>
      <c r="BQ503" s="1" t="s">
        <v>121</v>
      </c>
      <c r="BR503" s="1" t="s">
        <v>122</v>
      </c>
      <c r="BS503" s="1" t="s">
        <v>112</v>
      </c>
      <c r="BU503" s="34" t="s">
        <v>2401</v>
      </c>
      <c r="BV503" s="9">
        <v>44497</v>
      </c>
      <c r="BW503" s="34" t="s">
        <v>2402</v>
      </c>
      <c r="BY503" s="2" t="s">
        <v>123</v>
      </c>
      <c r="BZ503" s="2" t="s">
        <v>124</v>
      </c>
      <c r="CA503" s="2">
        <v>2</v>
      </c>
      <c r="CB503" s="1" t="s">
        <v>181</v>
      </c>
      <c r="CC503" s="2" t="s">
        <v>126</v>
      </c>
      <c r="CD503" s="1" t="b">
        <f t="shared" si="247"/>
        <v>0</v>
      </c>
      <c r="CE503" s="1" t="b">
        <f t="shared" si="248"/>
        <v>0</v>
      </c>
      <c r="CF503" s="1" t="b">
        <f t="shared" si="224"/>
        <v>0</v>
      </c>
      <c r="CG503" s="1" t="b">
        <f t="shared" si="225"/>
        <v>0</v>
      </c>
      <c r="CH503" s="1" t="b">
        <f t="shared" si="226"/>
        <v>0</v>
      </c>
      <c r="CI503" s="1" t="b">
        <f t="shared" si="227"/>
        <v>0</v>
      </c>
      <c r="CJ503" s="1" t="b">
        <f t="shared" si="228"/>
        <v>0</v>
      </c>
      <c r="CK503" s="1" t="b">
        <f t="shared" si="229"/>
        <v>0</v>
      </c>
      <c r="CL503" s="1" t="b">
        <f t="shared" si="230"/>
        <v>1</v>
      </c>
      <c r="CM503" s="1" t="b">
        <f t="shared" si="231"/>
        <v>0</v>
      </c>
      <c r="CN503" s="1" t="b">
        <f t="shared" si="232"/>
        <v>0</v>
      </c>
      <c r="CO503" s="2" t="b">
        <f t="shared" si="233"/>
        <v>1</v>
      </c>
      <c r="CP503" s="2" t="b">
        <f t="shared" si="234"/>
        <v>1</v>
      </c>
      <c r="CQ503" s="2" t="b">
        <f t="shared" si="235"/>
        <v>0</v>
      </c>
      <c r="CR503" s="6" t="str">
        <f t="shared" si="236"/>
        <v>Male</v>
      </c>
      <c r="CS503" s="7">
        <f t="shared" si="237"/>
        <v>0</v>
      </c>
      <c r="CT503" s="7">
        <f t="shared" si="238"/>
        <v>1</v>
      </c>
      <c r="CU503" s="7">
        <f t="shared" si="239"/>
        <v>0</v>
      </c>
      <c r="CV503" s="7">
        <f t="shared" si="240"/>
        <v>0</v>
      </c>
      <c r="CW503" s="7">
        <f t="shared" si="244"/>
        <v>1</v>
      </c>
      <c r="CX503" s="1" t="b">
        <f t="shared" si="245"/>
        <v>0</v>
      </c>
      <c r="CY503" s="1" t="b">
        <f t="shared" si="246"/>
        <v>0</v>
      </c>
      <c r="DG503" s="1" t="b">
        <f t="shared" si="249"/>
        <v>0</v>
      </c>
    </row>
    <row r="504" spans="1:131" ht="72.5" x14ac:dyDescent="0.35">
      <c r="B504" s="1" t="s">
        <v>13809</v>
      </c>
      <c r="C504" s="9">
        <v>44339</v>
      </c>
      <c r="D504" s="10" t="s">
        <v>13809</v>
      </c>
      <c r="E504" s="1">
        <v>42</v>
      </c>
      <c r="F504" s="1" t="s">
        <v>127</v>
      </c>
      <c r="G504" s="1" t="s">
        <v>13809</v>
      </c>
      <c r="H504" s="1" t="s">
        <v>13809</v>
      </c>
      <c r="I504" s="9">
        <v>44270</v>
      </c>
      <c r="J504" s="2" t="s">
        <v>128</v>
      </c>
      <c r="K504" s="2" t="s">
        <v>13809</v>
      </c>
      <c r="L504" s="9">
        <v>44309</v>
      </c>
      <c r="M504" s="2" t="s">
        <v>128</v>
      </c>
      <c r="N504" s="2" t="s">
        <v>13809</v>
      </c>
      <c r="O504" s="2" t="s">
        <v>110</v>
      </c>
      <c r="P504" s="2" t="s">
        <v>111</v>
      </c>
      <c r="S504" s="2" t="s">
        <v>111</v>
      </c>
      <c r="T504" s="2" t="s">
        <v>112</v>
      </c>
      <c r="U504" s="2" t="b">
        <v>1</v>
      </c>
      <c r="V504" s="2" t="s">
        <v>113</v>
      </c>
      <c r="W504" s="1" t="s">
        <v>112</v>
      </c>
      <c r="X504" s="1" t="s">
        <v>138</v>
      </c>
      <c r="Y504" s="2" t="s">
        <v>112</v>
      </c>
      <c r="Z504" s="2" t="s">
        <v>112</v>
      </c>
      <c r="AA504" s="2" t="s">
        <v>111</v>
      </c>
      <c r="AB504" s="2">
        <v>5</v>
      </c>
      <c r="AC504" s="1" t="s">
        <v>111</v>
      </c>
      <c r="AF504" s="1" t="s">
        <v>111</v>
      </c>
      <c r="AK504" s="1" t="s">
        <v>150</v>
      </c>
      <c r="AO504" s="1" t="s">
        <v>171</v>
      </c>
      <c r="AS504" s="1" t="s">
        <v>118</v>
      </c>
      <c r="BJ504" s="1" t="s">
        <v>111</v>
      </c>
      <c r="BN504" s="1" t="s">
        <v>112</v>
      </c>
      <c r="BO504" s="1" t="s">
        <v>2403</v>
      </c>
      <c r="BP504" s="1" t="s">
        <v>2404</v>
      </c>
      <c r="BQ504" s="1" t="s">
        <v>121</v>
      </c>
      <c r="BR504" s="1" t="s">
        <v>122</v>
      </c>
      <c r="BS504" s="1" t="s">
        <v>112</v>
      </c>
      <c r="BU504" s="34" t="s">
        <v>2405</v>
      </c>
      <c r="BV504" s="9">
        <v>44447</v>
      </c>
      <c r="BW504" s="34" t="s">
        <v>2406</v>
      </c>
      <c r="BY504" s="2" t="s">
        <v>174</v>
      </c>
      <c r="BZ504" s="2" t="s">
        <v>124</v>
      </c>
      <c r="CA504" s="2" t="s">
        <v>257</v>
      </c>
      <c r="CB504" s="1" t="s">
        <v>175</v>
      </c>
      <c r="CC504" s="2" t="s">
        <v>113</v>
      </c>
      <c r="CD504" s="1" t="b">
        <f t="shared" si="247"/>
        <v>0</v>
      </c>
      <c r="CE504" s="1" t="b">
        <f t="shared" si="248"/>
        <v>0</v>
      </c>
      <c r="CF504" s="1" t="b">
        <f t="shared" si="224"/>
        <v>0</v>
      </c>
      <c r="CG504" s="1" t="b">
        <f t="shared" si="225"/>
        <v>0</v>
      </c>
      <c r="CH504" s="1" t="b">
        <f t="shared" si="226"/>
        <v>0</v>
      </c>
      <c r="CI504" s="1" t="b">
        <f t="shared" si="227"/>
        <v>0</v>
      </c>
      <c r="CJ504" s="1" t="b">
        <f t="shared" si="228"/>
        <v>0</v>
      </c>
      <c r="CK504" s="1" t="b">
        <f t="shared" si="229"/>
        <v>0</v>
      </c>
      <c r="CL504" s="1" t="b">
        <f t="shared" si="230"/>
        <v>1</v>
      </c>
      <c r="CM504" s="1" t="b">
        <f t="shared" si="231"/>
        <v>0</v>
      </c>
      <c r="CN504" s="1" t="b">
        <f t="shared" si="232"/>
        <v>0</v>
      </c>
      <c r="CO504" s="2" t="b">
        <f t="shared" si="233"/>
        <v>1</v>
      </c>
      <c r="CP504" s="2" t="b">
        <f t="shared" si="234"/>
        <v>1</v>
      </c>
      <c r="CQ504" s="2" t="b">
        <f t="shared" si="235"/>
        <v>0</v>
      </c>
      <c r="CR504" s="6" t="str">
        <f t="shared" si="236"/>
        <v>Male</v>
      </c>
      <c r="CS504" s="7">
        <f t="shared" si="237"/>
        <v>0</v>
      </c>
      <c r="CT504" s="7">
        <f t="shared" si="238"/>
        <v>1</v>
      </c>
      <c r="CU504" s="7">
        <f t="shared" si="239"/>
        <v>0</v>
      </c>
      <c r="CV504" s="7">
        <f t="shared" si="240"/>
        <v>0</v>
      </c>
      <c r="CW504" s="7">
        <f t="shared" ref="CW504:CW537" si="250">COUNTIF(M504,"=*moderna*")</f>
        <v>1</v>
      </c>
      <c r="CX504" s="1" t="b">
        <f t="shared" ref="CX504:CX537" si="251">AND(E504&lt;30,NOT(E504="."),NOT(E504=""))</f>
        <v>0</v>
      </c>
      <c r="CY504" s="1" t="b">
        <f t="shared" ref="CY504:CY537" si="252">AND(E504&gt;17,E504&lt;41,NOT(E504="."),NOT(E504=""))</f>
        <v>0</v>
      </c>
      <c r="DG504" s="1" t="b">
        <f t="shared" si="249"/>
        <v>0</v>
      </c>
    </row>
    <row r="505" spans="1:131" ht="145" x14ac:dyDescent="0.35">
      <c r="B505" s="1" t="s">
        <v>13809</v>
      </c>
      <c r="C505" s="9">
        <v>44339</v>
      </c>
      <c r="D505" s="10" t="s">
        <v>13809</v>
      </c>
      <c r="E505" s="1">
        <v>42</v>
      </c>
      <c r="F505" s="1" t="s">
        <v>127</v>
      </c>
      <c r="G505" s="1" t="s">
        <v>13809</v>
      </c>
      <c r="H505" s="1" t="s">
        <v>13809</v>
      </c>
      <c r="J505" s="2" t="s">
        <v>109</v>
      </c>
      <c r="K505" s="2" t="s">
        <v>13809</v>
      </c>
      <c r="L505" s="9">
        <v>44308</v>
      </c>
      <c r="M505" s="2" t="s">
        <v>109</v>
      </c>
      <c r="N505" s="2" t="s">
        <v>13809</v>
      </c>
      <c r="O505" s="2" t="s">
        <v>110</v>
      </c>
      <c r="P505" s="2" t="s">
        <v>111</v>
      </c>
      <c r="S505" s="2" t="s">
        <v>112</v>
      </c>
      <c r="T505" s="2" t="s">
        <v>112</v>
      </c>
      <c r="U505" s="2" t="b">
        <v>1</v>
      </c>
      <c r="V505" s="2" t="s">
        <v>113</v>
      </c>
      <c r="W505" s="1" t="s">
        <v>112</v>
      </c>
      <c r="X505" s="1" t="s">
        <v>114</v>
      </c>
      <c r="Y505" s="2" t="s">
        <v>112</v>
      </c>
      <c r="Z505" s="2" t="s">
        <v>111</v>
      </c>
      <c r="AA505" s="2" t="s">
        <v>112</v>
      </c>
      <c r="AB505" s="2">
        <v>2</v>
      </c>
      <c r="AC505" s="1" t="s">
        <v>111</v>
      </c>
      <c r="AF505" s="1" t="s">
        <v>111</v>
      </c>
      <c r="AJ505" s="1" t="s">
        <v>115</v>
      </c>
      <c r="AK505" s="1" t="s">
        <v>129</v>
      </c>
      <c r="AO505" s="1" t="s">
        <v>130</v>
      </c>
      <c r="AS505" s="1" t="s">
        <v>118</v>
      </c>
      <c r="AU505" s="1" t="s">
        <v>132</v>
      </c>
      <c r="AZ505" s="1" t="s">
        <v>1001</v>
      </c>
      <c r="BA505" s="1">
        <v>6757</v>
      </c>
      <c r="BC505" s="1" t="s">
        <v>2407</v>
      </c>
      <c r="BJ505" s="1" t="s">
        <v>112</v>
      </c>
      <c r="BK505" s="1" t="s">
        <v>112</v>
      </c>
      <c r="BL505" s="1" t="s">
        <v>203</v>
      </c>
      <c r="BM505" s="1" t="s">
        <v>2408</v>
      </c>
      <c r="BQ505" s="1" t="s">
        <v>121</v>
      </c>
      <c r="BR505" s="1" t="s">
        <v>122</v>
      </c>
      <c r="BS505" s="1" t="s">
        <v>112</v>
      </c>
      <c r="BU505" s="34" t="s">
        <v>13857</v>
      </c>
      <c r="BV505" s="9">
        <v>44498</v>
      </c>
      <c r="BW505" s="34" t="s">
        <v>2409</v>
      </c>
      <c r="BY505" s="2" t="s">
        <v>136</v>
      </c>
      <c r="BZ505" s="2" t="s">
        <v>124</v>
      </c>
      <c r="CA505" s="2">
        <v>2</v>
      </c>
      <c r="CB505" s="1" t="s">
        <v>256</v>
      </c>
      <c r="CC505" s="2" t="s">
        <v>126</v>
      </c>
      <c r="CD505" s="1" t="b">
        <f t="shared" si="247"/>
        <v>0</v>
      </c>
      <c r="CE505" s="1" t="b">
        <f t="shared" si="248"/>
        <v>0</v>
      </c>
      <c r="CF505" s="1" t="b">
        <f t="shared" si="224"/>
        <v>0</v>
      </c>
      <c r="CG505" s="1" t="b">
        <f t="shared" si="225"/>
        <v>0</v>
      </c>
      <c r="CH505" s="1" t="b">
        <f t="shared" si="226"/>
        <v>0</v>
      </c>
      <c r="CI505" s="1" t="b">
        <f t="shared" si="227"/>
        <v>0</v>
      </c>
      <c r="CJ505" s="1" t="b">
        <f t="shared" si="228"/>
        <v>0</v>
      </c>
      <c r="CK505" s="1" t="b">
        <f t="shared" si="229"/>
        <v>0</v>
      </c>
      <c r="CL505" s="1" t="b">
        <f t="shared" si="230"/>
        <v>1</v>
      </c>
      <c r="CM505" s="1" t="b">
        <f t="shared" si="231"/>
        <v>0</v>
      </c>
      <c r="CN505" s="1" t="b">
        <f t="shared" si="232"/>
        <v>0</v>
      </c>
      <c r="CO505" s="2" t="b">
        <f t="shared" si="233"/>
        <v>1</v>
      </c>
      <c r="CP505" s="2" t="b">
        <f t="shared" si="234"/>
        <v>1</v>
      </c>
      <c r="CQ505" s="2" t="b">
        <f t="shared" si="235"/>
        <v>0</v>
      </c>
      <c r="CR505" s="6" t="str">
        <f t="shared" si="236"/>
        <v>Male</v>
      </c>
      <c r="CS505" s="7">
        <f t="shared" si="237"/>
        <v>1</v>
      </c>
      <c r="CT505" s="7">
        <f t="shared" si="238"/>
        <v>0</v>
      </c>
      <c r="CU505" s="7">
        <f t="shared" si="239"/>
        <v>0</v>
      </c>
      <c r="CV505" s="7">
        <f t="shared" si="240"/>
        <v>1</v>
      </c>
      <c r="CW505" s="7">
        <f t="shared" si="250"/>
        <v>0</v>
      </c>
      <c r="CX505" s="1" t="b">
        <f t="shared" si="251"/>
        <v>0</v>
      </c>
      <c r="CY505" s="1" t="b">
        <f t="shared" si="252"/>
        <v>0</v>
      </c>
      <c r="DG505" s="1" t="b">
        <f t="shared" si="249"/>
        <v>0</v>
      </c>
    </row>
    <row r="506" spans="1:131" ht="87" x14ac:dyDescent="0.35">
      <c r="A506" s="2">
        <v>258</v>
      </c>
      <c r="B506" s="1" t="s">
        <v>13809</v>
      </c>
      <c r="C506" s="9">
        <v>44339</v>
      </c>
      <c r="D506" s="10" t="s">
        <v>13809</v>
      </c>
      <c r="E506" s="1" t="e">
        <f>ROUND((C506-D506)/365,0)</f>
        <v>#VALUE!</v>
      </c>
      <c r="F506" s="1" t="s">
        <v>127</v>
      </c>
      <c r="G506" s="1" t="s">
        <v>13809</v>
      </c>
      <c r="H506" s="1" t="s">
        <v>13809</v>
      </c>
      <c r="I506" s="9">
        <v>44310</v>
      </c>
      <c r="J506" s="2" t="s">
        <v>109</v>
      </c>
      <c r="K506" s="2" t="s">
        <v>13809</v>
      </c>
      <c r="L506" s="9">
        <v>44331</v>
      </c>
      <c r="M506" s="2" t="s">
        <v>109</v>
      </c>
      <c r="N506" s="2" t="s">
        <v>13809</v>
      </c>
      <c r="O506" s="2" t="s">
        <v>110</v>
      </c>
      <c r="P506" s="2" t="s">
        <v>111</v>
      </c>
      <c r="S506" s="2" t="s">
        <v>112</v>
      </c>
      <c r="T506" s="2" t="s">
        <v>111</v>
      </c>
      <c r="U506" s="2" t="b">
        <f>OR(S506="yes",T506="yes")</f>
        <v>1</v>
      </c>
      <c r="V506" s="2" t="s">
        <v>113</v>
      </c>
      <c r="W506" s="1" t="s">
        <v>112</v>
      </c>
      <c r="X506" s="1" t="s">
        <v>110</v>
      </c>
      <c r="Y506" s="2" t="s">
        <v>112</v>
      </c>
      <c r="Z506" s="2" t="s">
        <v>111</v>
      </c>
      <c r="AA506" s="2" t="s">
        <v>112</v>
      </c>
      <c r="AB506" s="2">
        <v>2</v>
      </c>
      <c r="AC506" s="1" t="s">
        <v>111</v>
      </c>
      <c r="AF506" s="1" t="s">
        <v>111</v>
      </c>
      <c r="AJ506" s="1" t="s">
        <v>115</v>
      </c>
      <c r="AK506" s="1" t="s">
        <v>129</v>
      </c>
      <c r="AO506" s="1" t="s">
        <v>117</v>
      </c>
      <c r="AS506" s="1" t="s">
        <v>1801</v>
      </c>
      <c r="AU506" s="1" t="s">
        <v>132</v>
      </c>
      <c r="AZ506" s="1" t="s">
        <v>198</v>
      </c>
      <c r="BA506" s="1">
        <v>4.46</v>
      </c>
      <c r="BF506" s="1">
        <v>29</v>
      </c>
      <c r="BG506" s="1">
        <v>5</v>
      </c>
      <c r="BH506" s="1">
        <v>9</v>
      </c>
      <c r="BJ506" s="1" t="s">
        <v>112</v>
      </c>
      <c r="BK506" s="1" t="s">
        <v>112</v>
      </c>
      <c r="BL506" s="1" t="s">
        <v>403</v>
      </c>
      <c r="BQ506" s="1" t="s">
        <v>121</v>
      </c>
      <c r="BR506" s="1" t="s">
        <v>275</v>
      </c>
      <c r="BU506" s="34" t="s">
        <v>2410</v>
      </c>
      <c r="BV506" s="9">
        <v>44335</v>
      </c>
      <c r="BW506" s="34" t="s">
        <v>2411</v>
      </c>
      <c r="BX506" s="2" t="s">
        <v>111</v>
      </c>
      <c r="BY506" s="2" t="s">
        <v>123</v>
      </c>
      <c r="BZ506" s="2" t="s">
        <v>124</v>
      </c>
      <c r="CA506" s="2">
        <v>2</v>
      </c>
      <c r="CB506" s="1" t="s">
        <v>233</v>
      </c>
      <c r="CC506" s="2" t="s">
        <v>126</v>
      </c>
      <c r="CD506" s="1" t="e">
        <f t="shared" si="247"/>
        <v>#VALUE!</v>
      </c>
      <c r="CE506" s="1" t="e">
        <f t="shared" si="248"/>
        <v>#VALUE!</v>
      </c>
      <c r="CF506" s="1" t="e">
        <f t="shared" si="224"/>
        <v>#VALUE!</v>
      </c>
      <c r="CG506" s="1" t="e">
        <f t="shared" si="225"/>
        <v>#VALUE!</v>
      </c>
      <c r="CH506" s="1" t="e">
        <f t="shared" si="226"/>
        <v>#VALUE!</v>
      </c>
      <c r="CI506" s="1" t="e">
        <f t="shared" si="227"/>
        <v>#VALUE!</v>
      </c>
      <c r="CJ506" s="1" t="e">
        <f t="shared" si="228"/>
        <v>#VALUE!</v>
      </c>
      <c r="CK506" s="1" t="e">
        <f t="shared" si="229"/>
        <v>#VALUE!</v>
      </c>
      <c r="CL506" s="1" t="e">
        <f t="shared" si="230"/>
        <v>#VALUE!</v>
      </c>
      <c r="CM506" s="1" t="e">
        <f t="shared" si="231"/>
        <v>#VALUE!</v>
      </c>
      <c r="CN506" s="1" t="e">
        <f t="shared" si="232"/>
        <v>#VALUE!</v>
      </c>
      <c r="CO506" s="2" t="b">
        <f t="shared" si="233"/>
        <v>1</v>
      </c>
      <c r="CP506" s="2" t="b">
        <f t="shared" si="234"/>
        <v>1</v>
      </c>
      <c r="CQ506" s="2" t="b">
        <f t="shared" si="235"/>
        <v>0</v>
      </c>
      <c r="CR506" s="6" t="str">
        <f t="shared" si="236"/>
        <v>Male</v>
      </c>
      <c r="CS506" s="7">
        <f t="shared" si="237"/>
        <v>1</v>
      </c>
      <c r="CT506" s="7">
        <f t="shared" si="238"/>
        <v>0</v>
      </c>
      <c r="CU506" s="7">
        <f t="shared" si="239"/>
        <v>0</v>
      </c>
      <c r="CV506" s="7">
        <f t="shared" si="240"/>
        <v>1</v>
      </c>
      <c r="CW506" s="7">
        <f t="shared" si="250"/>
        <v>0</v>
      </c>
      <c r="CX506" s="1" t="e">
        <f t="shared" si="251"/>
        <v>#VALUE!</v>
      </c>
      <c r="CY506" s="1" t="e">
        <f t="shared" si="252"/>
        <v>#VALUE!</v>
      </c>
      <c r="DG506" s="1" t="e">
        <f t="shared" si="249"/>
        <v>#VALUE!</v>
      </c>
    </row>
    <row r="507" spans="1:131" s="4" customFormat="1" ht="87" x14ac:dyDescent="0.35">
      <c r="A507" s="2"/>
      <c r="B507" s="1" t="s">
        <v>13809</v>
      </c>
      <c r="C507" s="9">
        <v>44339</v>
      </c>
      <c r="D507" s="10" t="s">
        <v>13809</v>
      </c>
      <c r="E507" s="1">
        <v>17</v>
      </c>
      <c r="F507" s="1" t="s">
        <v>127</v>
      </c>
      <c r="G507" s="1" t="s">
        <v>13809</v>
      </c>
      <c r="H507" s="1" t="s">
        <v>13809</v>
      </c>
      <c r="I507" s="2" t="s">
        <v>183</v>
      </c>
      <c r="J507" s="2" t="s">
        <v>163</v>
      </c>
      <c r="K507" s="2" t="s">
        <v>13809</v>
      </c>
      <c r="L507" s="9">
        <v>44320</v>
      </c>
      <c r="M507" s="2" t="s">
        <v>109</v>
      </c>
      <c r="N507" s="2" t="s">
        <v>13809</v>
      </c>
      <c r="O507" s="2" t="s">
        <v>110</v>
      </c>
      <c r="P507" s="2" t="s">
        <v>111</v>
      </c>
      <c r="Q507" s="2"/>
      <c r="R507" s="2"/>
      <c r="S507" s="2" t="s">
        <v>111</v>
      </c>
      <c r="T507" s="2" t="s">
        <v>112</v>
      </c>
      <c r="U507" s="2" t="b">
        <v>1</v>
      </c>
      <c r="V507" s="2" t="s">
        <v>113</v>
      </c>
      <c r="W507" s="1" t="s">
        <v>112</v>
      </c>
      <c r="X507" s="1" t="s">
        <v>114</v>
      </c>
      <c r="Y507" s="2" t="s">
        <v>112</v>
      </c>
      <c r="Z507" s="2" t="s">
        <v>111</v>
      </c>
      <c r="AA507" s="2" t="s">
        <v>112</v>
      </c>
      <c r="AB507" s="2">
        <v>3</v>
      </c>
      <c r="AC507" s="1" t="s">
        <v>111</v>
      </c>
      <c r="AD507" s="1"/>
      <c r="AE507" s="1"/>
      <c r="AF507" s="1" t="s">
        <v>111</v>
      </c>
      <c r="AG507" s="1"/>
      <c r="AH507" s="1"/>
      <c r="AI507" s="1"/>
      <c r="AJ507" s="1" t="s">
        <v>115</v>
      </c>
      <c r="AK507" s="1" t="s">
        <v>129</v>
      </c>
      <c r="AL507" s="1"/>
      <c r="AM507" s="1"/>
      <c r="AN507" s="1"/>
      <c r="AO507" s="1" t="s">
        <v>117</v>
      </c>
      <c r="AP507" s="11" t="s">
        <v>382</v>
      </c>
      <c r="AQ507" s="1"/>
      <c r="AR507" s="1"/>
      <c r="AS507" s="1"/>
      <c r="AT507" s="1"/>
      <c r="AU507" s="1" t="s">
        <v>132</v>
      </c>
      <c r="AV507" s="1"/>
      <c r="AW507" s="1"/>
      <c r="AX507" s="1"/>
      <c r="AY507" s="1"/>
      <c r="AZ507" s="1"/>
      <c r="BA507" s="1"/>
      <c r="BB507" s="1"/>
      <c r="BC507" s="1"/>
      <c r="BD507" s="1"/>
      <c r="BE507" s="1"/>
      <c r="BF507" s="1"/>
      <c r="BG507" s="1"/>
      <c r="BH507" s="1"/>
      <c r="BI507" s="1"/>
      <c r="BJ507" s="1" t="s">
        <v>111</v>
      </c>
      <c r="BK507" s="1"/>
      <c r="BL507" s="1"/>
      <c r="BM507" s="1"/>
      <c r="BN507" s="1" t="s">
        <v>112</v>
      </c>
      <c r="BO507" s="1" t="s">
        <v>2412</v>
      </c>
      <c r="BP507" s="1"/>
      <c r="BQ507" s="1" t="s">
        <v>121</v>
      </c>
      <c r="BR507" s="1" t="s">
        <v>122</v>
      </c>
      <c r="BS507" s="1" t="s">
        <v>112</v>
      </c>
      <c r="BT507" s="34"/>
      <c r="BU507" s="34" t="s">
        <v>2413</v>
      </c>
      <c r="BV507" s="9">
        <v>44503</v>
      </c>
      <c r="BW507" s="34" t="s">
        <v>14224</v>
      </c>
      <c r="BX507" s="2"/>
      <c r="BY507" s="2" t="s">
        <v>136</v>
      </c>
      <c r="BZ507" s="2" t="s">
        <v>124</v>
      </c>
      <c r="CA507" s="2">
        <v>2</v>
      </c>
      <c r="CB507" s="1" t="s">
        <v>188</v>
      </c>
      <c r="CC507" s="2" t="s">
        <v>126</v>
      </c>
      <c r="CD507" s="1" t="b">
        <f t="shared" si="247"/>
        <v>1</v>
      </c>
      <c r="CE507" s="1" t="b">
        <f t="shared" si="248"/>
        <v>1</v>
      </c>
      <c r="CF507" s="1" t="b">
        <f t="shared" si="224"/>
        <v>0</v>
      </c>
      <c r="CG507" s="1" t="b">
        <f t="shared" si="225"/>
        <v>0</v>
      </c>
      <c r="CH507" s="1" t="b">
        <f t="shared" si="226"/>
        <v>1</v>
      </c>
      <c r="CI507" s="1" t="b">
        <f t="shared" si="227"/>
        <v>0</v>
      </c>
      <c r="CJ507" s="1" t="b">
        <f t="shared" si="228"/>
        <v>0</v>
      </c>
      <c r="CK507" s="1" t="b">
        <f t="shared" si="229"/>
        <v>0</v>
      </c>
      <c r="CL507" s="1" t="b">
        <f t="shared" si="230"/>
        <v>0</v>
      </c>
      <c r="CM507" s="1" t="b">
        <f t="shared" si="231"/>
        <v>0</v>
      </c>
      <c r="CN507" s="1" t="b">
        <f t="shared" si="232"/>
        <v>0</v>
      </c>
      <c r="CO507" s="2" t="b">
        <f t="shared" si="233"/>
        <v>1</v>
      </c>
      <c r="CP507" s="2" t="b">
        <f t="shared" si="234"/>
        <v>1</v>
      </c>
      <c r="CQ507" s="2" t="b">
        <f t="shared" si="235"/>
        <v>0</v>
      </c>
      <c r="CR507" s="6" t="str">
        <f t="shared" si="236"/>
        <v>Male</v>
      </c>
      <c r="CS507" s="7">
        <f t="shared" si="237"/>
        <v>0</v>
      </c>
      <c r="CT507" s="7">
        <f t="shared" si="238"/>
        <v>0</v>
      </c>
      <c r="CU507" s="7">
        <f t="shared" si="239"/>
        <v>0</v>
      </c>
      <c r="CV507" s="7">
        <f t="shared" si="240"/>
        <v>1</v>
      </c>
      <c r="CW507" s="7">
        <f t="shared" si="250"/>
        <v>0</v>
      </c>
      <c r="CX507" s="1" t="b">
        <f t="shared" si="251"/>
        <v>1</v>
      </c>
      <c r="CY507" s="1" t="b">
        <f t="shared" si="252"/>
        <v>0</v>
      </c>
      <c r="CZ507" s="2"/>
      <c r="DA507" s="2"/>
      <c r="DB507" s="2"/>
      <c r="DC507" s="2"/>
      <c r="DD507" s="2"/>
      <c r="DE507" s="2"/>
      <c r="DF507" s="2"/>
      <c r="DG507" s="1" t="b">
        <f t="shared" si="249"/>
        <v>1</v>
      </c>
      <c r="DH507" s="2"/>
      <c r="DI507" s="2"/>
      <c r="DJ507" s="2"/>
      <c r="DK507" s="2"/>
      <c r="DL507" s="2"/>
      <c r="DM507" s="2"/>
      <c r="DN507" s="2"/>
      <c r="DO507" s="2"/>
      <c r="DP507" s="2"/>
      <c r="DQ507" s="2"/>
      <c r="DR507" s="2"/>
      <c r="DS507" s="2"/>
      <c r="DT507" s="2"/>
      <c r="DU507" s="2"/>
      <c r="DV507" s="2"/>
      <c r="DW507" s="2"/>
      <c r="DX507" s="2"/>
      <c r="DY507" s="2"/>
      <c r="DZ507" s="2"/>
      <c r="EA507" s="2"/>
    </row>
    <row r="508" spans="1:131" ht="29" x14ac:dyDescent="0.35">
      <c r="A508" s="2">
        <v>1694</v>
      </c>
      <c r="B508" s="1" t="s">
        <v>13809</v>
      </c>
      <c r="C508" s="9">
        <v>44339</v>
      </c>
      <c r="D508" s="10" t="s">
        <v>13809</v>
      </c>
      <c r="E508" s="1">
        <v>29</v>
      </c>
      <c r="F508" s="1" t="s">
        <v>127</v>
      </c>
      <c r="G508" s="1" t="s">
        <v>13809</v>
      </c>
      <c r="H508" s="1" t="s">
        <v>13809</v>
      </c>
      <c r="I508" s="9">
        <v>44315</v>
      </c>
      <c r="J508" s="2" t="s">
        <v>109</v>
      </c>
      <c r="K508" s="2" t="s">
        <v>13809</v>
      </c>
      <c r="L508" s="9">
        <v>44336</v>
      </c>
      <c r="M508" s="2" t="s">
        <v>109</v>
      </c>
      <c r="N508" s="2" t="s">
        <v>13809</v>
      </c>
      <c r="O508" s="2" t="s">
        <v>110</v>
      </c>
      <c r="P508" s="2" t="s">
        <v>111</v>
      </c>
      <c r="T508" s="2" t="s">
        <v>112</v>
      </c>
      <c r="U508" s="2" t="b">
        <v>1</v>
      </c>
      <c r="V508" s="2" t="s">
        <v>113</v>
      </c>
      <c r="W508" s="1" t="s">
        <v>112</v>
      </c>
      <c r="X508" s="1" t="s">
        <v>114</v>
      </c>
      <c r="Y508" s="2" t="s">
        <v>112</v>
      </c>
      <c r="Z508" s="2" t="s">
        <v>111</v>
      </c>
      <c r="AA508" s="2" t="s">
        <v>112</v>
      </c>
      <c r="AB508" s="2">
        <v>3</v>
      </c>
      <c r="AC508" s="1" t="s">
        <v>111</v>
      </c>
      <c r="AF508" s="1" t="s">
        <v>112</v>
      </c>
      <c r="AG508" s="1" t="s">
        <v>138</v>
      </c>
      <c r="AJ508" s="1" t="s">
        <v>115</v>
      </c>
      <c r="AK508" s="1" t="s">
        <v>129</v>
      </c>
      <c r="AO508" s="1" t="s">
        <v>130</v>
      </c>
      <c r="AU508" s="1" t="s">
        <v>132</v>
      </c>
      <c r="AZ508" s="1" t="s">
        <v>179</v>
      </c>
      <c r="BA508" s="1">
        <v>0.92</v>
      </c>
      <c r="BG508" s="1">
        <v>2.4</v>
      </c>
      <c r="BJ508" s="1" t="s">
        <v>112</v>
      </c>
      <c r="BK508" s="1" t="s">
        <v>112</v>
      </c>
      <c r="BL508" s="1" t="s">
        <v>142</v>
      </c>
      <c r="BQ508" s="1" t="s">
        <v>121</v>
      </c>
      <c r="BR508" s="1" t="s">
        <v>122</v>
      </c>
      <c r="BS508" s="1" t="s">
        <v>112</v>
      </c>
      <c r="BV508" s="9">
        <v>44376</v>
      </c>
      <c r="BW508" s="34" t="s">
        <v>2414</v>
      </c>
      <c r="BX508" s="2" t="s">
        <v>111</v>
      </c>
      <c r="BY508" s="2" t="s">
        <v>156</v>
      </c>
      <c r="BZ508" s="2" t="s">
        <v>124</v>
      </c>
      <c r="CA508" s="2">
        <v>2</v>
      </c>
      <c r="CB508" s="1" t="s">
        <v>199</v>
      </c>
      <c r="CC508" s="2" t="s">
        <v>126</v>
      </c>
      <c r="CD508" s="1" t="b">
        <f t="shared" si="247"/>
        <v>1</v>
      </c>
      <c r="CE508" s="1" t="b">
        <f t="shared" si="248"/>
        <v>0</v>
      </c>
      <c r="CF508" s="1" t="b">
        <f t="shared" si="224"/>
        <v>0</v>
      </c>
      <c r="CG508" s="1" t="b">
        <f t="shared" si="225"/>
        <v>0</v>
      </c>
      <c r="CH508" s="1" t="b">
        <f t="shared" si="226"/>
        <v>0</v>
      </c>
      <c r="CI508" s="1" t="b">
        <f t="shared" si="227"/>
        <v>0</v>
      </c>
      <c r="CJ508" s="1" t="b">
        <f t="shared" si="228"/>
        <v>1</v>
      </c>
      <c r="CK508" s="1" t="b">
        <f t="shared" si="229"/>
        <v>0</v>
      </c>
      <c r="CL508" s="1" t="b">
        <f t="shared" si="230"/>
        <v>0</v>
      </c>
      <c r="CM508" s="1" t="b">
        <f t="shared" si="231"/>
        <v>0</v>
      </c>
      <c r="CN508" s="1" t="b">
        <f t="shared" si="232"/>
        <v>0</v>
      </c>
      <c r="CO508" s="2" t="b">
        <f t="shared" si="233"/>
        <v>1</v>
      </c>
      <c r="CP508" s="2" t="b">
        <f t="shared" si="234"/>
        <v>1</v>
      </c>
      <c r="CQ508" s="2" t="b">
        <f t="shared" si="235"/>
        <v>0</v>
      </c>
      <c r="CR508" s="6" t="str">
        <f t="shared" si="236"/>
        <v>Male</v>
      </c>
      <c r="CS508" s="7">
        <f t="shared" si="237"/>
        <v>1</v>
      </c>
      <c r="CT508" s="7">
        <f t="shared" si="238"/>
        <v>0</v>
      </c>
      <c r="CU508" s="7">
        <f t="shared" si="239"/>
        <v>0</v>
      </c>
      <c r="CV508" s="7">
        <f t="shared" si="240"/>
        <v>1</v>
      </c>
      <c r="CW508" s="7">
        <f t="shared" si="250"/>
        <v>0</v>
      </c>
      <c r="CX508" s="1" t="b">
        <f t="shared" si="251"/>
        <v>1</v>
      </c>
      <c r="CY508" s="1" t="b">
        <f t="shared" si="252"/>
        <v>1</v>
      </c>
      <c r="DG508" s="1" t="b">
        <f t="shared" si="249"/>
        <v>0</v>
      </c>
    </row>
    <row r="509" spans="1:131" ht="130.5" x14ac:dyDescent="0.35">
      <c r="A509" s="2">
        <v>404</v>
      </c>
      <c r="B509" s="1" t="s">
        <v>13809</v>
      </c>
      <c r="C509" s="9">
        <v>44339</v>
      </c>
      <c r="D509" s="10" t="s">
        <v>13809</v>
      </c>
      <c r="E509" s="1">
        <v>18</v>
      </c>
      <c r="F509" s="1" t="s">
        <v>127</v>
      </c>
      <c r="G509" s="1" t="s">
        <v>13809</v>
      </c>
      <c r="H509" s="1" t="s">
        <v>13809</v>
      </c>
      <c r="J509" s="2" t="s">
        <v>163</v>
      </c>
      <c r="K509" s="2" t="s">
        <v>13809</v>
      </c>
      <c r="L509" s="9">
        <v>44333</v>
      </c>
      <c r="M509" s="2" t="s">
        <v>163</v>
      </c>
      <c r="N509" s="2" t="s">
        <v>13809</v>
      </c>
      <c r="O509" s="2" t="s">
        <v>110</v>
      </c>
      <c r="P509" s="2" t="s">
        <v>111</v>
      </c>
      <c r="S509" s="2" t="s">
        <v>112</v>
      </c>
      <c r="T509" s="2" t="s">
        <v>111</v>
      </c>
      <c r="U509" s="2" t="b">
        <v>1</v>
      </c>
      <c r="V509" s="2" t="s">
        <v>113</v>
      </c>
      <c r="W509" s="1" t="s">
        <v>112</v>
      </c>
      <c r="X509" s="1" t="s">
        <v>114</v>
      </c>
      <c r="Y509" s="2" t="s">
        <v>112</v>
      </c>
      <c r="Z509" s="2" t="s">
        <v>111</v>
      </c>
      <c r="AA509" s="2" t="s">
        <v>112</v>
      </c>
      <c r="AB509" s="2">
        <v>3</v>
      </c>
      <c r="AC509" s="1" t="s">
        <v>111</v>
      </c>
      <c r="AF509" s="1" t="s">
        <v>111</v>
      </c>
      <c r="AJ509" s="1" t="s">
        <v>115</v>
      </c>
      <c r="AK509" s="1" t="s">
        <v>129</v>
      </c>
      <c r="AO509" s="1" t="s">
        <v>117</v>
      </c>
      <c r="AS509" s="1" t="s">
        <v>140</v>
      </c>
      <c r="AU509" s="1" t="s">
        <v>132</v>
      </c>
      <c r="AZ509" s="1" t="s">
        <v>155</v>
      </c>
      <c r="BA509" s="1" t="s">
        <v>2415</v>
      </c>
      <c r="BI509" s="1" t="s">
        <v>112</v>
      </c>
      <c r="BJ509" s="1" t="s">
        <v>112</v>
      </c>
      <c r="BK509" s="1" t="s">
        <v>112</v>
      </c>
      <c r="BL509" s="1" t="s">
        <v>226</v>
      </c>
      <c r="BQ509" s="1" t="s">
        <v>121</v>
      </c>
      <c r="BR509" s="1" t="s">
        <v>122</v>
      </c>
      <c r="BS509" s="1" t="s">
        <v>111</v>
      </c>
      <c r="BT509" s="34" t="s">
        <v>2416</v>
      </c>
      <c r="BU509" s="34" t="s">
        <v>2417</v>
      </c>
      <c r="BV509" s="9">
        <v>44392</v>
      </c>
      <c r="BW509" s="34" t="s">
        <v>14225</v>
      </c>
      <c r="BX509" s="2" t="s">
        <v>111</v>
      </c>
      <c r="BY509" s="2" t="s">
        <v>156</v>
      </c>
      <c r="BZ509" s="2" t="s">
        <v>124</v>
      </c>
      <c r="CA509" s="2">
        <v>2</v>
      </c>
      <c r="CB509" s="1" t="s">
        <v>143</v>
      </c>
      <c r="CC509" s="2" t="s">
        <v>126</v>
      </c>
      <c r="CD509" s="1" t="b">
        <f t="shared" si="247"/>
        <v>1</v>
      </c>
      <c r="CE509" s="1" t="b">
        <f t="shared" si="248"/>
        <v>0</v>
      </c>
      <c r="CF509" s="1" t="b">
        <f t="shared" si="224"/>
        <v>0</v>
      </c>
      <c r="CG509" s="1" t="b">
        <f t="shared" si="225"/>
        <v>0</v>
      </c>
      <c r="CH509" s="1" t="b">
        <f t="shared" si="226"/>
        <v>0</v>
      </c>
      <c r="CI509" s="1" t="b">
        <f t="shared" si="227"/>
        <v>1</v>
      </c>
      <c r="CJ509" s="1" t="b">
        <f t="shared" si="228"/>
        <v>0</v>
      </c>
      <c r="CK509" s="1" t="b">
        <f t="shared" si="229"/>
        <v>0</v>
      </c>
      <c r="CL509" s="1" t="b">
        <f t="shared" si="230"/>
        <v>0</v>
      </c>
      <c r="CM509" s="1" t="b">
        <f t="shared" si="231"/>
        <v>0</v>
      </c>
      <c r="CN509" s="1" t="b">
        <f t="shared" si="232"/>
        <v>0</v>
      </c>
      <c r="CO509" s="2" t="b">
        <f t="shared" si="233"/>
        <v>1</v>
      </c>
      <c r="CP509" s="2" t="b">
        <f t="shared" si="234"/>
        <v>1</v>
      </c>
      <c r="CQ509" s="2" t="b">
        <f t="shared" si="235"/>
        <v>0</v>
      </c>
      <c r="CR509" s="6" t="str">
        <f t="shared" si="236"/>
        <v>Male</v>
      </c>
      <c r="CS509" s="7">
        <f t="shared" si="237"/>
        <v>0</v>
      </c>
      <c r="CT509" s="7">
        <f t="shared" si="238"/>
        <v>0</v>
      </c>
      <c r="CU509" s="7">
        <f t="shared" si="239"/>
        <v>0</v>
      </c>
      <c r="CV509" s="7">
        <f t="shared" si="240"/>
        <v>0</v>
      </c>
      <c r="CW509" s="7">
        <f t="shared" si="250"/>
        <v>0</v>
      </c>
      <c r="CX509" s="1" t="b">
        <f t="shared" si="251"/>
        <v>1</v>
      </c>
      <c r="CY509" s="1" t="b">
        <f t="shared" si="252"/>
        <v>1</v>
      </c>
      <c r="DG509" s="1" t="b">
        <f t="shared" si="249"/>
        <v>0</v>
      </c>
    </row>
    <row r="510" spans="1:131" ht="58" x14ac:dyDescent="0.35">
      <c r="B510" s="1" t="s">
        <v>13809</v>
      </c>
      <c r="C510" s="9">
        <v>44340</v>
      </c>
      <c r="D510" s="10" t="s">
        <v>13809</v>
      </c>
      <c r="E510" s="1">
        <v>51</v>
      </c>
      <c r="F510" s="1" t="s">
        <v>127</v>
      </c>
      <c r="G510" s="1" t="s">
        <v>13809</v>
      </c>
      <c r="H510" s="1" t="s">
        <v>13809</v>
      </c>
      <c r="I510" s="9">
        <v>44292</v>
      </c>
      <c r="J510" s="2" t="s">
        <v>409</v>
      </c>
      <c r="K510" s="2" t="s">
        <v>13809</v>
      </c>
      <c r="N510" s="2" t="s">
        <v>13809</v>
      </c>
      <c r="O510" s="2" t="s">
        <v>110</v>
      </c>
      <c r="S510" s="2" t="s">
        <v>112</v>
      </c>
      <c r="U510" s="2" t="b">
        <v>1</v>
      </c>
      <c r="V510" s="2" t="s">
        <v>126</v>
      </c>
      <c r="Y510" s="2" t="s">
        <v>111</v>
      </c>
      <c r="AK510" s="1" t="s">
        <v>129</v>
      </c>
      <c r="AS510" s="11" t="s">
        <v>272</v>
      </c>
      <c r="BA510" s="11">
        <v>0.34</v>
      </c>
      <c r="BJ510" s="1" t="s">
        <v>112</v>
      </c>
      <c r="BQ510" s="1" t="s">
        <v>121</v>
      </c>
      <c r="BR510" s="1" t="s">
        <v>122</v>
      </c>
      <c r="BS510" s="1" t="s">
        <v>112</v>
      </c>
      <c r="BW510" s="34" t="s">
        <v>2418</v>
      </c>
      <c r="BZ510" s="2" t="s">
        <v>232</v>
      </c>
      <c r="CA510" s="2">
        <v>1</v>
      </c>
      <c r="CB510" s="1" t="s">
        <v>279</v>
      </c>
      <c r="CC510" s="2" t="s">
        <v>126</v>
      </c>
      <c r="CD510" s="1" t="b">
        <f t="shared" si="247"/>
        <v>0</v>
      </c>
      <c r="CE510" s="1" t="b">
        <f t="shared" si="248"/>
        <v>0</v>
      </c>
      <c r="CF510" s="1" t="b">
        <f t="shared" si="224"/>
        <v>0</v>
      </c>
      <c r="CG510" s="1" t="b">
        <f t="shared" si="225"/>
        <v>0</v>
      </c>
      <c r="CH510" s="1" t="b">
        <f t="shared" si="226"/>
        <v>0</v>
      </c>
      <c r="CI510" s="1" t="b">
        <f t="shared" si="227"/>
        <v>0</v>
      </c>
      <c r="CJ510" s="1" t="b">
        <f t="shared" si="228"/>
        <v>0</v>
      </c>
      <c r="CK510" s="1" t="b">
        <f t="shared" si="229"/>
        <v>0</v>
      </c>
      <c r="CL510" s="1" t="b">
        <f t="shared" si="230"/>
        <v>0</v>
      </c>
      <c r="CM510" s="1" t="b">
        <f t="shared" si="231"/>
        <v>1</v>
      </c>
      <c r="CN510" s="1" t="b">
        <f t="shared" si="232"/>
        <v>0</v>
      </c>
      <c r="CO510" s="2" t="b">
        <f t="shared" si="233"/>
        <v>0</v>
      </c>
      <c r="CP510" s="2" t="b">
        <f t="shared" si="234"/>
        <v>0</v>
      </c>
      <c r="CQ510" s="2" t="b">
        <f t="shared" si="235"/>
        <v>0</v>
      </c>
      <c r="CR510" s="6" t="str">
        <f t="shared" si="236"/>
        <v>Male</v>
      </c>
      <c r="CS510" s="7">
        <f t="shared" si="237"/>
        <v>0</v>
      </c>
      <c r="CT510" s="7">
        <f t="shared" si="238"/>
        <v>0</v>
      </c>
      <c r="CU510" s="7">
        <f t="shared" si="239"/>
        <v>1</v>
      </c>
      <c r="CV510" s="7">
        <f t="shared" si="240"/>
        <v>0</v>
      </c>
      <c r="CW510" s="7">
        <f t="shared" si="250"/>
        <v>0</v>
      </c>
      <c r="CX510" s="1" t="b">
        <f t="shared" si="251"/>
        <v>0</v>
      </c>
      <c r="CY510" s="1" t="b">
        <f t="shared" si="252"/>
        <v>0</v>
      </c>
      <c r="DB510" s="4"/>
      <c r="DC510" s="4"/>
      <c r="DD510" s="4"/>
      <c r="DG510" s="1" t="b">
        <f t="shared" si="249"/>
        <v>0</v>
      </c>
    </row>
    <row r="511" spans="1:131" ht="87" x14ac:dyDescent="0.35">
      <c r="A511" s="2">
        <v>319</v>
      </c>
      <c r="B511" s="1" t="s">
        <v>13809</v>
      </c>
      <c r="C511" s="9">
        <v>44340</v>
      </c>
      <c r="D511" s="10" t="s">
        <v>13809</v>
      </c>
      <c r="E511" s="1">
        <v>28</v>
      </c>
      <c r="F511" s="1" t="s">
        <v>127</v>
      </c>
      <c r="G511" s="1" t="s">
        <v>13809</v>
      </c>
      <c r="H511" s="1" t="s">
        <v>13809</v>
      </c>
      <c r="I511" s="2" t="s">
        <v>183</v>
      </c>
      <c r="J511" s="2" t="s">
        <v>109</v>
      </c>
      <c r="K511" s="2" t="s">
        <v>13809</v>
      </c>
      <c r="L511" s="9">
        <v>44336</v>
      </c>
      <c r="M511" s="2" t="s">
        <v>109</v>
      </c>
      <c r="N511" s="2" t="s">
        <v>13809</v>
      </c>
      <c r="O511" s="2" t="s">
        <v>110</v>
      </c>
      <c r="P511" s="2" t="s">
        <v>111</v>
      </c>
      <c r="S511" s="2" t="s">
        <v>112</v>
      </c>
      <c r="T511" s="2" t="s">
        <v>111</v>
      </c>
      <c r="U511" s="2" t="b">
        <v>1</v>
      </c>
      <c r="V511" s="2" t="s">
        <v>113</v>
      </c>
      <c r="W511" s="1" t="s">
        <v>111</v>
      </c>
      <c r="Y511" s="2" t="s">
        <v>112</v>
      </c>
      <c r="Z511" s="2" t="s">
        <v>111</v>
      </c>
      <c r="AA511" s="2" t="s">
        <v>112</v>
      </c>
      <c r="AB511" s="2">
        <v>3</v>
      </c>
      <c r="AC511" s="1" t="s">
        <v>111</v>
      </c>
      <c r="AF511" s="1" t="s">
        <v>111</v>
      </c>
      <c r="AJ511" s="1" t="s">
        <v>115</v>
      </c>
      <c r="AK511" s="1" t="s">
        <v>129</v>
      </c>
      <c r="BA511" s="11">
        <v>1.75</v>
      </c>
      <c r="BJ511" s="1" t="s">
        <v>112</v>
      </c>
      <c r="BK511" s="1" t="s">
        <v>112</v>
      </c>
      <c r="BL511" s="1" t="s">
        <v>588</v>
      </c>
      <c r="BQ511" s="1" t="s">
        <v>121</v>
      </c>
      <c r="BR511" s="1" t="s">
        <v>122</v>
      </c>
      <c r="BS511" s="1" t="s">
        <v>112</v>
      </c>
      <c r="BU511" s="34" t="s">
        <v>2419</v>
      </c>
      <c r="BV511" s="9">
        <v>44341</v>
      </c>
      <c r="BW511" s="34" t="s">
        <v>2420</v>
      </c>
      <c r="BX511" s="2" t="s">
        <v>111</v>
      </c>
      <c r="BY511" s="2" t="s">
        <v>156</v>
      </c>
      <c r="BZ511" s="2" t="s">
        <v>124</v>
      </c>
      <c r="CA511" s="2">
        <v>2</v>
      </c>
      <c r="CB511" s="1" t="s">
        <v>137</v>
      </c>
      <c r="CC511" s="2" t="s">
        <v>126</v>
      </c>
      <c r="CD511" s="1" t="b">
        <f t="shared" si="247"/>
        <v>1</v>
      </c>
      <c r="CE511" s="1" t="b">
        <f t="shared" si="248"/>
        <v>0</v>
      </c>
      <c r="CF511" s="1" t="b">
        <f t="shared" si="224"/>
        <v>0</v>
      </c>
      <c r="CG511" s="1" t="b">
        <f t="shared" si="225"/>
        <v>0</v>
      </c>
      <c r="CH511" s="1" t="b">
        <f t="shared" si="226"/>
        <v>0</v>
      </c>
      <c r="CI511" s="1" t="b">
        <f t="shared" si="227"/>
        <v>0</v>
      </c>
      <c r="CJ511" s="1" t="b">
        <f t="shared" si="228"/>
        <v>1</v>
      </c>
      <c r="CK511" s="1" t="b">
        <f t="shared" si="229"/>
        <v>0</v>
      </c>
      <c r="CL511" s="1" t="b">
        <f t="shared" si="230"/>
        <v>0</v>
      </c>
      <c r="CM511" s="1" t="b">
        <f t="shared" si="231"/>
        <v>0</v>
      </c>
      <c r="CN511" s="1" t="b">
        <f t="shared" si="232"/>
        <v>0</v>
      </c>
      <c r="CO511" s="2" t="b">
        <f t="shared" si="233"/>
        <v>1</v>
      </c>
      <c r="CP511" s="2" t="b">
        <f t="shared" si="234"/>
        <v>1</v>
      </c>
      <c r="CQ511" s="2" t="b">
        <f t="shared" si="235"/>
        <v>0</v>
      </c>
      <c r="CR511" s="6" t="str">
        <f t="shared" si="236"/>
        <v>Male</v>
      </c>
      <c r="CS511" s="7">
        <f t="shared" si="237"/>
        <v>1</v>
      </c>
      <c r="CT511" s="7">
        <f t="shared" si="238"/>
        <v>0</v>
      </c>
      <c r="CU511" s="7">
        <f t="shared" si="239"/>
        <v>0</v>
      </c>
      <c r="CV511" s="7">
        <f t="shared" si="240"/>
        <v>1</v>
      </c>
      <c r="CW511" s="7">
        <f t="shared" si="250"/>
        <v>0</v>
      </c>
      <c r="CX511" s="1" t="b">
        <f t="shared" si="251"/>
        <v>1</v>
      </c>
      <c r="CY511" s="1" t="b">
        <f t="shared" si="252"/>
        <v>1</v>
      </c>
      <c r="DG511" s="1" t="b">
        <f t="shared" si="249"/>
        <v>0</v>
      </c>
    </row>
    <row r="512" spans="1:131" ht="87" x14ac:dyDescent="0.35">
      <c r="B512" s="1" t="s">
        <v>13809</v>
      </c>
      <c r="C512" s="9">
        <v>44340</v>
      </c>
      <c r="D512" s="10" t="s">
        <v>13809</v>
      </c>
      <c r="E512" s="1">
        <v>62</v>
      </c>
      <c r="F512" s="1" t="s">
        <v>127</v>
      </c>
      <c r="G512" s="1" t="s">
        <v>13809</v>
      </c>
      <c r="H512" s="1" t="s">
        <v>13809</v>
      </c>
      <c r="I512" s="9">
        <v>44193</v>
      </c>
      <c r="J512" s="2" t="s">
        <v>128</v>
      </c>
      <c r="K512" s="2" t="s">
        <v>13809</v>
      </c>
      <c r="L512" s="9">
        <v>44217</v>
      </c>
      <c r="M512" s="2" t="s">
        <v>128</v>
      </c>
      <c r="N512" s="2" t="s">
        <v>13809</v>
      </c>
      <c r="O512" s="2" t="s">
        <v>110</v>
      </c>
      <c r="P512" s="2" t="s">
        <v>111</v>
      </c>
      <c r="S512" s="2" t="s">
        <v>111</v>
      </c>
      <c r="T512" s="2" t="s">
        <v>112</v>
      </c>
      <c r="U512" s="2" t="b">
        <v>1</v>
      </c>
      <c r="V512" s="2" t="s">
        <v>113</v>
      </c>
      <c r="W512" s="1" t="s">
        <v>112</v>
      </c>
      <c r="X512" s="1" t="s">
        <v>138</v>
      </c>
      <c r="Y512" s="2" t="s">
        <v>112</v>
      </c>
      <c r="Z512" s="2" t="s">
        <v>111</v>
      </c>
      <c r="AA512" s="2" t="s">
        <v>112</v>
      </c>
      <c r="AB512" s="2">
        <v>14</v>
      </c>
      <c r="AC512" s="1" t="s">
        <v>111</v>
      </c>
      <c r="AF512" s="1" t="s">
        <v>111</v>
      </c>
      <c r="AJ512" s="1" t="s">
        <v>115</v>
      </c>
      <c r="AK512" s="1" t="s">
        <v>201</v>
      </c>
      <c r="AN512" s="1" t="s">
        <v>2421</v>
      </c>
      <c r="AO512" s="1" t="s">
        <v>237</v>
      </c>
      <c r="AS512" s="1" t="s">
        <v>118</v>
      </c>
      <c r="BJ512" s="1" t="s">
        <v>112</v>
      </c>
      <c r="BK512" s="1" t="s">
        <v>112</v>
      </c>
      <c r="BL512" s="1" t="s">
        <v>226</v>
      </c>
      <c r="BQ512" s="1" t="s">
        <v>121</v>
      </c>
      <c r="BR512" s="1" t="s">
        <v>122</v>
      </c>
      <c r="BS512" s="1" t="s">
        <v>112</v>
      </c>
      <c r="BU512" s="34" t="s">
        <v>2422</v>
      </c>
      <c r="BV512" s="9">
        <v>44448</v>
      </c>
      <c r="BW512" s="34" t="s">
        <v>2423</v>
      </c>
      <c r="BY512" s="2" t="s">
        <v>174</v>
      </c>
      <c r="BZ512" s="2" t="s">
        <v>162</v>
      </c>
      <c r="CA512" s="2">
        <v>2</v>
      </c>
      <c r="CB512" s="1" t="s">
        <v>207</v>
      </c>
      <c r="CC512" s="2" t="s">
        <v>113</v>
      </c>
      <c r="CD512" s="1" t="b">
        <f t="shared" si="247"/>
        <v>0</v>
      </c>
      <c r="CE512" s="1" t="b">
        <f t="shared" si="248"/>
        <v>0</v>
      </c>
      <c r="CF512" s="1" t="b">
        <f t="shared" si="224"/>
        <v>0</v>
      </c>
      <c r="CG512" s="1" t="b">
        <f t="shared" si="225"/>
        <v>0</v>
      </c>
      <c r="CH512" s="1" t="b">
        <f t="shared" si="226"/>
        <v>0</v>
      </c>
      <c r="CI512" s="1" t="b">
        <f t="shared" si="227"/>
        <v>0</v>
      </c>
      <c r="CJ512" s="1" t="b">
        <f t="shared" si="228"/>
        <v>0</v>
      </c>
      <c r="CK512" s="1" t="b">
        <f t="shared" si="229"/>
        <v>0</v>
      </c>
      <c r="CL512" s="1" t="b">
        <f t="shared" si="230"/>
        <v>0</v>
      </c>
      <c r="CM512" s="1" t="b">
        <f t="shared" si="231"/>
        <v>1</v>
      </c>
      <c r="CN512" s="1" t="b">
        <f t="shared" si="232"/>
        <v>0</v>
      </c>
      <c r="CO512" s="2" t="b">
        <f t="shared" si="233"/>
        <v>0</v>
      </c>
      <c r="CP512" s="2" t="b">
        <f t="shared" si="234"/>
        <v>0</v>
      </c>
      <c r="CQ512" s="2" t="b">
        <f t="shared" si="235"/>
        <v>1</v>
      </c>
      <c r="CR512" s="6" t="str">
        <f t="shared" si="236"/>
        <v>Male</v>
      </c>
      <c r="CS512" s="7">
        <f t="shared" si="237"/>
        <v>0</v>
      </c>
      <c r="CT512" s="7">
        <f t="shared" si="238"/>
        <v>1</v>
      </c>
      <c r="CU512" s="7">
        <f t="shared" si="239"/>
        <v>0</v>
      </c>
      <c r="CV512" s="7">
        <f t="shared" si="240"/>
        <v>0</v>
      </c>
      <c r="CW512" s="7">
        <f t="shared" si="250"/>
        <v>1</v>
      </c>
      <c r="CX512" s="1" t="b">
        <f t="shared" si="251"/>
        <v>0</v>
      </c>
      <c r="CY512" s="1" t="b">
        <f t="shared" si="252"/>
        <v>0</v>
      </c>
      <c r="DG512" s="1" t="b">
        <f t="shared" si="249"/>
        <v>0</v>
      </c>
    </row>
    <row r="513" spans="1:131" ht="101.5" x14ac:dyDescent="0.35">
      <c r="A513" s="2">
        <v>1343</v>
      </c>
      <c r="B513" s="1" t="s">
        <v>13809</v>
      </c>
      <c r="C513" s="9">
        <v>44340</v>
      </c>
      <c r="D513" s="10" t="s">
        <v>13809</v>
      </c>
      <c r="E513" s="1" t="e">
        <f>ROUND((C513-D513)/365,0)</f>
        <v>#VALUE!</v>
      </c>
      <c r="F513" s="1" t="s">
        <v>127</v>
      </c>
      <c r="G513" s="1" t="s">
        <v>13809</v>
      </c>
      <c r="H513" s="1" t="s">
        <v>13809</v>
      </c>
      <c r="K513" s="2" t="s">
        <v>13809</v>
      </c>
      <c r="L513" s="9">
        <v>44335</v>
      </c>
      <c r="M513" s="2" t="s">
        <v>128</v>
      </c>
      <c r="N513" s="2" t="s">
        <v>13809</v>
      </c>
      <c r="O513" s="2" t="s">
        <v>110</v>
      </c>
      <c r="S513" s="2" t="s">
        <v>112</v>
      </c>
      <c r="T513" s="2" t="s">
        <v>112</v>
      </c>
      <c r="U513" s="2" t="b">
        <f>OR(S513="yes",T513="yes")</f>
        <v>1</v>
      </c>
      <c r="V513" s="2" t="s">
        <v>113</v>
      </c>
      <c r="W513" s="1" t="s">
        <v>112</v>
      </c>
      <c r="X513" s="1" t="s">
        <v>110</v>
      </c>
      <c r="Y513" s="2" t="s">
        <v>112</v>
      </c>
      <c r="Z513" s="2" t="s">
        <v>111</v>
      </c>
      <c r="AA513" s="2" t="s">
        <v>112</v>
      </c>
      <c r="AB513" s="2">
        <v>1</v>
      </c>
      <c r="AC513" s="1" t="s">
        <v>111</v>
      </c>
      <c r="AF513" s="1" t="s">
        <v>111</v>
      </c>
      <c r="AJ513" s="1" t="s">
        <v>115</v>
      </c>
      <c r="AK513" s="1" t="s">
        <v>150</v>
      </c>
      <c r="AO513" s="1" t="s">
        <v>130</v>
      </c>
      <c r="AS513" s="1" t="s">
        <v>118</v>
      </c>
      <c r="AU513" s="1" t="s">
        <v>238</v>
      </c>
      <c r="AX513" s="1">
        <v>55</v>
      </c>
      <c r="AZ513" s="1" t="s">
        <v>222</v>
      </c>
      <c r="BC513" s="1" t="s">
        <v>2424</v>
      </c>
      <c r="BF513" s="1" t="s">
        <v>2360</v>
      </c>
      <c r="BI513" s="1" t="s">
        <v>112</v>
      </c>
      <c r="BJ513" s="1" t="s">
        <v>112</v>
      </c>
      <c r="BK513" s="1" t="s">
        <v>112</v>
      </c>
      <c r="BL513" s="1" t="s">
        <v>161</v>
      </c>
      <c r="BM513" s="1" t="s">
        <v>2425</v>
      </c>
      <c r="BQ513" s="1" t="s">
        <v>121</v>
      </c>
      <c r="BR513" s="1" t="s">
        <v>122</v>
      </c>
      <c r="BS513" s="1" t="s">
        <v>112</v>
      </c>
      <c r="BU513" s="34" t="s">
        <v>2426</v>
      </c>
      <c r="BV513" s="9">
        <v>44350</v>
      </c>
      <c r="BW513" s="34" t="s">
        <v>2427</v>
      </c>
      <c r="BX513" s="2" t="s">
        <v>111</v>
      </c>
      <c r="BY513" s="2" t="s">
        <v>123</v>
      </c>
      <c r="BZ513" s="2" t="s">
        <v>124</v>
      </c>
      <c r="CA513" s="2">
        <v>2</v>
      </c>
      <c r="CB513" s="1" t="s">
        <v>233</v>
      </c>
      <c r="CC513" s="2" t="s">
        <v>126</v>
      </c>
      <c r="CD513" s="1" t="e">
        <f t="shared" si="247"/>
        <v>#VALUE!</v>
      </c>
      <c r="CE513" s="1" t="e">
        <f t="shared" si="248"/>
        <v>#VALUE!</v>
      </c>
      <c r="CF513" s="1" t="e">
        <f t="shared" si="224"/>
        <v>#VALUE!</v>
      </c>
      <c r="CG513" s="1" t="e">
        <f t="shared" si="225"/>
        <v>#VALUE!</v>
      </c>
      <c r="CH513" s="1" t="e">
        <f t="shared" si="226"/>
        <v>#VALUE!</v>
      </c>
      <c r="CI513" s="1" t="e">
        <f t="shared" si="227"/>
        <v>#VALUE!</v>
      </c>
      <c r="CJ513" s="1" t="e">
        <f t="shared" si="228"/>
        <v>#VALUE!</v>
      </c>
      <c r="CK513" s="1" t="e">
        <f t="shared" si="229"/>
        <v>#VALUE!</v>
      </c>
      <c r="CL513" s="1" t="e">
        <f t="shared" si="230"/>
        <v>#VALUE!</v>
      </c>
      <c r="CM513" s="1" t="e">
        <f t="shared" si="231"/>
        <v>#VALUE!</v>
      </c>
      <c r="CN513" s="1" t="e">
        <f t="shared" si="232"/>
        <v>#VALUE!</v>
      </c>
      <c r="CO513" s="2" t="b">
        <f t="shared" si="233"/>
        <v>1</v>
      </c>
      <c r="CP513" s="2" t="b">
        <f t="shared" si="234"/>
        <v>1</v>
      </c>
      <c r="CQ513" s="2" t="b">
        <f t="shared" si="235"/>
        <v>0</v>
      </c>
      <c r="CR513" s="6" t="str">
        <f t="shared" si="236"/>
        <v>Male</v>
      </c>
      <c r="CS513" s="7">
        <f t="shared" si="237"/>
        <v>0</v>
      </c>
      <c r="CT513" s="7">
        <f t="shared" si="238"/>
        <v>0</v>
      </c>
      <c r="CU513" s="7">
        <f t="shared" si="239"/>
        <v>0</v>
      </c>
      <c r="CV513" s="7">
        <f t="shared" si="240"/>
        <v>0</v>
      </c>
      <c r="CW513" s="7">
        <f t="shared" si="250"/>
        <v>1</v>
      </c>
      <c r="CX513" s="1" t="e">
        <f t="shared" si="251"/>
        <v>#VALUE!</v>
      </c>
      <c r="CY513" s="1" t="e">
        <f t="shared" si="252"/>
        <v>#VALUE!</v>
      </c>
      <c r="DG513" s="1" t="e">
        <f t="shared" si="249"/>
        <v>#VALUE!</v>
      </c>
      <c r="DH513" s="4"/>
      <c r="DI513" s="4"/>
      <c r="DJ513" s="4"/>
      <c r="DK513" s="4"/>
      <c r="DL513" s="4"/>
      <c r="DM513" s="4"/>
      <c r="DN513" s="4"/>
      <c r="DO513" s="4"/>
      <c r="DP513" s="4"/>
      <c r="DQ513" s="4"/>
      <c r="DR513" s="4"/>
      <c r="DS513" s="4"/>
      <c r="DT513" s="4"/>
      <c r="DU513" s="4"/>
      <c r="DV513" s="4"/>
      <c r="DW513" s="4"/>
      <c r="DX513" s="4"/>
      <c r="DY513" s="4"/>
      <c r="DZ513" s="4"/>
      <c r="EA513" s="4"/>
    </row>
    <row r="514" spans="1:131" ht="159.5" x14ac:dyDescent="0.35">
      <c r="B514" s="1" t="s">
        <v>13809</v>
      </c>
      <c r="C514" s="9">
        <v>44340</v>
      </c>
      <c r="D514" s="10" t="s">
        <v>13809</v>
      </c>
      <c r="E514" s="1">
        <v>16</v>
      </c>
      <c r="F514" s="1" t="s">
        <v>127</v>
      </c>
      <c r="G514" s="1" t="s">
        <v>13809</v>
      </c>
      <c r="H514" s="1" t="s">
        <v>13809</v>
      </c>
      <c r="I514" s="9">
        <v>44316</v>
      </c>
      <c r="J514" s="2" t="s">
        <v>109</v>
      </c>
      <c r="K514" s="2" t="s">
        <v>13809</v>
      </c>
      <c r="N514" s="2" t="s">
        <v>13809</v>
      </c>
      <c r="O514" s="2" t="s">
        <v>110</v>
      </c>
      <c r="P514" s="2" t="s">
        <v>111</v>
      </c>
      <c r="S514" s="2" t="s">
        <v>111</v>
      </c>
      <c r="T514" s="2" t="s">
        <v>112</v>
      </c>
      <c r="U514" s="2" t="b">
        <v>1</v>
      </c>
      <c r="V514" s="2" t="s">
        <v>113</v>
      </c>
      <c r="W514" s="1" t="s">
        <v>112</v>
      </c>
      <c r="X514" s="1" t="s">
        <v>110</v>
      </c>
      <c r="Y514" s="2" t="s">
        <v>112</v>
      </c>
      <c r="Z514" s="2" t="s">
        <v>112</v>
      </c>
      <c r="AA514" s="2" t="s">
        <v>111</v>
      </c>
      <c r="AB514" s="2">
        <v>16</v>
      </c>
      <c r="AC514" s="1" t="s">
        <v>111</v>
      </c>
      <c r="AF514" s="1" t="s">
        <v>111</v>
      </c>
      <c r="AJ514" s="1" t="s">
        <v>115</v>
      </c>
      <c r="AK514" s="1" t="s">
        <v>129</v>
      </c>
      <c r="AO514" s="1" t="s">
        <v>130</v>
      </c>
      <c r="AU514" s="1" t="s">
        <v>132</v>
      </c>
      <c r="AZ514" s="1" t="s">
        <v>133</v>
      </c>
      <c r="BA514" s="1" t="s">
        <v>2428</v>
      </c>
      <c r="BE514" s="1" t="s">
        <v>2429</v>
      </c>
      <c r="BG514" s="1" t="s">
        <v>2430</v>
      </c>
      <c r="BH514" s="1" t="s">
        <v>2431</v>
      </c>
      <c r="BI514" s="1" t="s">
        <v>112</v>
      </c>
      <c r="BJ514" s="1" t="s">
        <v>111</v>
      </c>
      <c r="BN514" s="1" t="s">
        <v>112</v>
      </c>
      <c r="BO514" s="1" t="s">
        <v>148</v>
      </c>
      <c r="BP514" s="1" t="s">
        <v>2432</v>
      </c>
      <c r="BQ514" s="1" t="s">
        <v>121</v>
      </c>
      <c r="BR514" s="1" t="s">
        <v>122</v>
      </c>
      <c r="BS514" s="1" t="s">
        <v>111</v>
      </c>
      <c r="BT514" s="34" t="s">
        <v>2433</v>
      </c>
      <c r="BU514" s="34" t="s">
        <v>2434</v>
      </c>
      <c r="BV514" s="9">
        <v>44495</v>
      </c>
      <c r="BW514" s="34" t="s">
        <v>14226</v>
      </c>
      <c r="BX514" s="2" t="s">
        <v>111</v>
      </c>
      <c r="BY514" s="2" t="s">
        <v>156</v>
      </c>
      <c r="BZ514" s="2" t="s">
        <v>124</v>
      </c>
      <c r="CA514" s="2">
        <v>1</v>
      </c>
      <c r="CB514" s="1" t="s">
        <v>493</v>
      </c>
      <c r="CC514" s="2" t="s">
        <v>126</v>
      </c>
      <c r="CD514" s="1" t="b">
        <f t="shared" si="247"/>
        <v>1</v>
      </c>
      <c r="CE514" s="1" t="b">
        <f t="shared" si="248"/>
        <v>1</v>
      </c>
      <c r="CF514" s="1" t="b">
        <f t="shared" ref="CF514:CF577" si="253">AND(E514&gt;4,E514&lt;12,NOT(E514=""),NOT(E514="."))</f>
        <v>0</v>
      </c>
      <c r="CG514" s="1" t="b">
        <f t="shared" ref="CG514:CG577" si="254">AND(E514&gt;11,E514&lt;16,NOT(E514=""),NOT(E514="."))</f>
        <v>0</v>
      </c>
      <c r="CH514" s="1" t="b">
        <f t="shared" ref="CH514:CH577" si="255">AND(E514&gt;15,E514&lt;18)</f>
        <v>1</v>
      </c>
      <c r="CI514" s="1" t="b">
        <f t="shared" ref="CI514:CI577" si="256">AND(E514&gt;17,E514&lt;25)</f>
        <v>0</v>
      </c>
      <c r="CJ514" s="1" t="b">
        <f t="shared" ref="CJ514:CJ577" si="257">AND(E514&gt;24,E514&lt;30)</f>
        <v>0</v>
      </c>
      <c r="CK514" s="1" t="b">
        <f t="shared" ref="CK514:CK577" si="258">AND(E514&gt;29,E514&lt;40)</f>
        <v>0</v>
      </c>
      <c r="CL514" s="1" t="b">
        <f t="shared" ref="CL514:CL577" si="259">AND(E514&gt;39,E514&lt;50)</f>
        <v>0</v>
      </c>
      <c r="CM514" s="1" t="b">
        <f t="shared" ref="CM514:CM577" si="260">AND(E514&gt;49,E514&lt;65)</f>
        <v>0</v>
      </c>
      <c r="CN514" s="1" t="b">
        <f t="shared" ref="CN514:CN577" si="261">AND(E514&gt;64,NOT(E514="."),NOT(E514=""))</f>
        <v>0</v>
      </c>
      <c r="CO514" s="2" t="b">
        <f t="shared" ref="CO514:CO577" si="262">AND(AB514&lt;7,NOT(AB514="."),NOT(AB514=""))</f>
        <v>0</v>
      </c>
      <c r="CP514" s="2" t="b">
        <f t="shared" ref="CP514:CP577" si="263">AND(AB514&lt;8,NOT(AB514="."),NOT(AB514=""))</f>
        <v>0</v>
      </c>
      <c r="CQ514" s="2" t="b">
        <f t="shared" ref="CQ514:CQ577" si="264">AND(AB514&gt;7,AB514&lt;22,NOT(AB514=""),NOT(AB514="."))</f>
        <v>1</v>
      </c>
      <c r="CR514" s="6" t="str">
        <f t="shared" ref="CR514:CR577" si="265">F514</f>
        <v>Male</v>
      </c>
      <c r="CS514" s="7">
        <f t="shared" ref="CS514:CS577" si="266">COUNTIF(J514,"=*pfizer*")</f>
        <v>1</v>
      </c>
      <c r="CT514" s="7">
        <f t="shared" ref="CT514:CT577" si="267">COUNTIF(J514,"=*moderna*")</f>
        <v>0</v>
      </c>
      <c r="CU514" s="7">
        <f t="shared" ref="CU514:CU577" si="268">COUNTIF(J514,"=*janssen*")</f>
        <v>0</v>
      </c>
      <c r="CV514" s="7">
        <f t="shared" ref="CV514:CV577" si="269">COUNTIF(M514,"=*pfizer*")</f>
        <v>0</v>
      </c>
      <c r="CW514" s="7">
        <f t="shared" si="250"/>
        <v>0</v>
      </c>
      <c r="CX514" s="1" t="b">
        <f t="shared" si="251"/>
        <v>1</v>
      </c>
      <c r="CY514" s="1" t="b">
        <f t="shared" si="252"/>
        <v>0</v>
      </c>
      <c r="DG514" s="1" t="b">
        <f t="shared" si="249"/>
        <v>1</v>
      </c>
    </row>
    <row r="515" spans="1:131" ht="261" x14ac:dyDescent="0.35">
      <c r="B515" s="1" t="s">
        <v>13809</v>
      </c>
      <c r="C515" s="9">
        <v>44340</v>
      </c>
      <c r="D515" s="10" t="s">
        <v>13809</v>
      </c>
      <c r="E515" s="1">
        <v>19</v>
      </c>
      <c r="F515" s="1" t="s">
        <v>127</v>
      </c>
      <c r="G515" s="1" t="s">
        <v>13809</v>
      </c>
      <c r="H515" s="1" t="s">
        <v>13809</v>
      </c>
      <c r="I515" s="2" t="s">
        <v>183</v>
      </c>
      <c r="J515" s="2" t="s">
        <v>163</v>
      </c>
      <c r="K515" s="2" t="s">
        <v>13809</v>
      </c>
      <c r="L515" s="9">
        <v>44329</v>
      </c>
      <c r="M515" s="2" t="s">
        <v>128</v>
      </c>
      <c r="N515" s="2" t="s">
        <v>13809</v>
      </c>
      <c r="O515" s="2" t="s">
        <v>110</v>
      </c>
      <c r="P515" s="2" t="s">
        <v>111</v>
      </c>
      <c r="S515" s="2" t="s">
        <v>112</v>
      </c>
      <c r="T515" s="2" t="s">
        <v>112</v>
      </c>
      <c r="U515" s="2" t="b">
        <v>1</v>
      </c>
      <c r="V515" s="2" t="s">
        <v>126</v>
      </c>
      <c r="W515" s="1" t="s">
        <v>111</v>
      </c>
      <c r="Y515" s="2" t="s">
        <v>112</v>
      </c>
      <c r="Z515" s="2" t="s">
        <v>111</v>
      </c>
      <c r="AA515" s="2" t="s">
        <v>112</v>
      </c>
      <c r="AB515" s="2">
        <v>0</v>
      </c>
      <c r="AC515" s="1" t="s">
        <v>111</v>
      </c>
      <c r="AF515" s="1" t="s">
        <v>111</v>
      </c>
      <c r="AH515" s="1" t="s">
        <v>193</v>
      </c>
      <c r="AI515" s="1" t="s">
        <v>2435</v>
      </c>
      <c r="AJ515" s="1" t="s">
        <v>115</v>
      </c>
      <c r="AK515" s="1" t="s">
        <v>291</v>
      </c>
      <c r="AN515" s="1" t="s">
        <v>2436</v>
      </c>
      <c r="AO515" s="1" t="s">
        <v>151</v>
      </c>
      <c r="BJ515" s="1" t="s">
        <v>112</v>
      </c>
      <c r="BK515" s="1" t="s">
        <v>111</v>
      </c>
      <c r="BQ515" s="1" t="s">
        <v>121</v>
      </c>
      <c r="BR515" s="1" t="s">
        <v>275</v>
      </c>
      <c r="BS515" s="1" t="s">
        <v>112</v>
      </c>
      <c r="BU515" s="34" t="s">
        <v>2437</v>
      </c>
      <c r="BV515" s="9">
        <v>44565</v>
      </c>
      <c r="BW515" s="34" t="s">
        <v>2438</v>
      </c>
      <c r="BY515" s="2" t="s">
        <v>153</v>
      </c>
      <c r="BZ515" s="2" t="s">
        <v>124</v>
      </c>
      <c r="CB515" s="1" t="s">
        <v>2439</v>
      </c>
      <c r="CD515" s="1" t="b">
        <f t="shared" si="247"/>
        <v>1</v>
      </c>
      <c r="CE515" s="1" t="b">
        <f t="shared" si="248"/>
        <v>0</v>
      </c>
      <c r="CF515" s="1" t="b">
        <f t="shared" si="253"/>
        <v>0</v>
      </c>
      <c r="CG515" s="1" t="b">
        <f t="shared" si="254"/>
        <v>0</v>
      </c>
      <c r="CH515" s="1" t="b">
        <f t="shared" si="255"/>
        <v>0</v>
      </c>
      <c r="CI515" s="1" t="b">
        <f t="shared" si="256"/>
        <v>1</v>
      </c>
      <c r="CJ515" s="1" t="b">
        <f t="shared" si="257"/>
        <v>0</v>
      </c>
      <c r="CK515" s="1" t="b">
        <f t="shared" si="258"/>
        <v>0</v>
      </c>
      <c r="CL515" s="1" t="b">
        <f t="shared" si="259"/>
        <v>0</v>
      </c>
      <c r="CM515" s="1" t="b">
        <f t="shared" si="260"/>
        <v>0</v>
      </c>
      <c r="CN515" s="1" t="b">
        <f t="shared" si="261"/>
        <v>0</v>
      </c>
      <c r="CO515" s="2" t="b">
        <f t="shared" si="262"/>
        <v>1</v>
      </c>
      <c r="CP515" s="2" t="b">
        <f t="shared" si="263"/>
        <v>1</v>
      </c>
      <c r="CQ515" s="2" t="b">
        <f t="shared" si="264"/>
        <v>0</v>
      </c>
      <c r="CR515" s="6" t="str">
        <f t="shared" si="265"/>
        <v>Male</v>
      </c>
      <c r="CS515" s="7">
        <f t="shared" si="266"/>
        <v>0</v>
      </c>
      <c r="CT515" s="7">
        <f t="shared" si="267"/>
        <v>0</v>
      </c>
      <c r="CU515" s="7">
        <f t="shared" si="268"/>
        <v>0</v>
      </c>
      <c r="CV515" s="7">
        <f t="shared" si="269"/>
        <v>0</v>
      </c>
      <c r="CW515" s="7">
        <f t="shared" si="250"/>
        <v>1</v>
      </c>
      <c r="CX515" s="1" t="b">
        <f t="shared" si="251"/>
        <v>1</v>
      </c>
      <c r="CY515" s="1" t="b">
        <f t="shared" si="252"/>
        <v>1</v>
      </c>
      <c r="DG515" s="1" t="b">
        <f t="shared" si="249"/>
        <v>0</v>
      </c>
    </row>
    <row r="516" spans="1:131" s="4" customFormat="1" ht="145" x14ac:dyDescent="0.35">
      <c r="A516" s="2">
        <v>464</v>
      </c>
      <c r="B516" s="1" t="s">
        <v>13809</v>
      </c>
      <c r="C516" s="9">
        <v>44340</v>
      </c>
      <c r="D516" s="10" t="s">
        <v>13809</v>
      </c>
      <c r="E516" s="1" t="e">
        <f>ROUND((C516-D516)/365,0)</f>
        <v>#VALUE!</v>
      </c>
      <c r="F516" s="1" t="s">
        <v>127</v>
      </c>
      <c r="G516" s="1" t="s">
        <v>13809</v>
      </c>
      <c r="H516" s="1" t="s">
        <v>13809</v>
      </c>
      <c r="I516" s="2"/>
      <c r="J516" s="2"/>
      <c r="K516" s="2" t="s">
        <v>13809</v>
      </c>
      <c r="L516" s="9">
        <v>44334</v>
      </c>
      <c r="M516" s="2" t="s">
        <v>109</v>
      </c>
      <c r="N516" s="2" t="s">
        <v>13809</v>
      </c>
      <c r="O516" s="2" t="s">
        <v>110</v>
      </c>
      <c r="P516" s="2" t="s">
        <v>111</v>
      </c>
      <c r="Q516" s="2"/>
      <c r="R516" s="2"/>
      <c r="S516" s="2" t="s">
        <v>112</v>
      </c>
      <c r="T516" s="2" t="s">
        <v>112</v>
      </c>
      <c r="U516" s="2" t="b">
        <f>OR(S516="yes",T516="yes")</f>
        <v>1</v>
      </c>
      <c r="V516" s="2" t="s">
        <v>113</v>
      </c>
      <c r="W516" s="1" t="s">
        <v>112</v>
      </c>
      <c r="X516" s="1" t="s">
        <v>110</v>
      </c>
      <c r="Y516" s="2" t="s">
        <v>112</v>
      </c>
      <c r="Z516" s="2" t="s">
        <v>111</v>
      </c>
      <c r="AA516" s="2" t="s">
        <v>112</v>
      </c>
      <c r="AB516" s="2">
        <v>1</v>
      </c>
      <c r="AC516" s="1" t="s">
        <v>111</v>
      </c>
      <c r="AD516" s="1"/>
      <c r="AE516" s="1"/>
      <c r="AF516" s="1" t="s">
        <v>111</v>
      </c>
      <c r="AG516" s="1"/>
      <c r="AH516" s="1"/>
      <c r="AI516" s="1"/>
      <c r="AJ516" s="1" t="s">
        <v>115</v>
      </c>
      <c r="AK516" s="1" t="s">
        <v>1164</v>
      </c>
      <c r="AL516" s="1"/>
      <c r="AM516" s="1"/>
      <c r="AN516" s="1" t="s">
        <v>2440</v>
      </c>
      <c r="AO516" s="1" t="s">
        <v>656</v>
      </c>
      <c r="AP516" s="1" t="s">
        <v>420</v>
      </c>
      <c r="AQ516" s="1" t="s">
        <v>2441</v>
      </c>
      <c r="AR516" s="1"/>
      <c r="AS516" s="1" t="s">
        <v>118</v>
      </c>
      <c r="AT516" s="1" t="s">
        <v>112</v>
      </c>
      <c r="AU516" s="1" t="s">
        <v>238</v>
      </c>
      <c r="AV516" s="1"/>
      <c r="AW516" s="1"/>
      <c r="AX516" s="1">
        <v>52</v>
      </c>
      <c r="AY516" s="1"/>
      <c r="AZ516" s="1" t="s">
        <v>155</v>
      </c>
      <c r="BA516" s="1" t="s">
        <v>2442</v>
      </c>
      <c r="BB516" s="1"/>
      <c r="BC516" s="1"/>
      <c r="BD516" s="1"/>
      <c r="BE516" s="1"/>
      <c r="BF516" s="1"/>
      <c r="BG516" s="1"/>
      <c r="BH516" s="1"/>
      <c r="BI516" s="1" t="s">
        <v>112</v>
      </c>
      <c r="BJ516" s="1" t="s">
        <v>112</v>
      </c>
      <c r="BK516" s="1" t="s">
        <v>112</v>
      </c>
      <c r="BL516" s="1" t="s">
        <v>161</v>
      </c>
      <c r="BM516" s="1" t="s">
        <v>2443</v>
      </c>
      <c r="BN516" s="1"/>
      <c r="BO516" s="1"/>
      <c r="BP516" s="1"/>
      <c r="BQ516" s="1" t="s">
        <v>121</v>
      </c>
      <c r="BR516" s="1" t="s">
        <v>122</v>
      </c>
      <c r="BS516" s="1" t="s">
        <v>112</v>
      </c>
      <c r="BT516" s="34"/>
      <c r="BU516" s="34" t="s">
        <v>2444</v>
      </c>
      <c r="BV516" s="9">
        <v>44344</v>
      </c>
      <c r="BW516" s="34" t="s">
        <v>2445</v>
      </c>
      <c r="BX516" s="2" t="s">
        <v>111</v>
      </c>
      <c r="BY516" s="2" t="s">
        <v>123</v>
      </c>
      <c r="BZ516" s="2" t="s">
        <v>124</v>
      </c>
      <c r="CA516" s="2">
        <v>2</v>
      </c>
      <c r="CB516" s="1" t="s">
        <v>143</v>
      </c>
      <c r="CC516" s="2" t="s">
        <v>126</v>
      </c>
      <c r="CD516" s="1" t="e">
        <f t="shared" si="247"/>
        <v>#VALUE!</v>
      </c>
      <c r="CE516" s="1" t="e">
        <f t="shared" si="248"/>
        <v>#VALUE!</v>
      </c>
      <c r="CF516" s="1" t="e">
        <f t="shared" si="253"/>
        <v>#VALUE!</v>
      </c>
      <c r="CG516" s="1" t="e">
        <f t="shared" si="254"/>
        <v>#VALUE!</v>
      </c>
      <c r="CH516" s="1" t="e">
        <f t="shared" si="255"/>
        <v>#VALUE!</v>
      </c>
      <c r="CI516" s="1" t="e">
        <f t="shared" si="256"/>
        <v>#VALUE!</v>
      </c>
      <c r="CJ516" s="1" t="e">
        <f t="shared" si="257"/>
        <v>#VALUE!</v>
      </c>
      <c r="CK516" s="1" t="e">
        <f t="shared" si="258"/>
        <v>#VALUE!</v>
      </c>
      <c r="CL516" s="1" t="e">
        <f t="shared" si="259"/>
        <v>#VALUE!</v>
      </c>
      <c r="CM516" s="1" t="e">
        <f t="shared" si="260"/>
        <v>#VALUE!</v>
      </c>
      <c r="CN516" s="1" t="e">
        <f t="shared" si="261"/>
        <v>#VALUE!</v>
      </c>
      <c r="CO516" s="2" t="b">
        <f t="shared" si="262"/>
        <v>1</v>
      </c>
      <c r="CP516" s="2" t="b">
        <f t="shared" si="263"/>
        <v>1</v>
      </c>
      <c r="CQ516" s="2" t="b">
        <f t="shared" si="264"/>
        <v>0</v>
      </c>
      <c r="CR516" s="6" t="str">
        <f t="shared" si="265"/>
        <v>Male</v>
      </c>
      <c r="CS516" s="7">
        <f t="shared" si="266"/>
        <v>0</v>
      </c>
      <c r="CT516" s="7">
        <f t="shared" si="267"/>
        <v>0</v>
      </c>
      <c r="CU516" s="7">
        <f t="shared" si="268"/>
        <v>0</v>
      </c>
      <c r="CV516" s="7">
        <f t="shared" si="269"/>
        <v>1</v>
      </c>
      <c r="CW516" s="7">
        <f t="shared" si="250"/>
        <v>0</v>
      </c>
      <c r="CX516" s="1" t="e">
        <f t="shared" si="251"/>
        <v>#VALUE!</v>
      </c>
      <c r="CY516" s="1" t="e">
        <f t="shared" si="252"/>
        <v>#VALUE!</v>
      </c>
      <c r="CZ516" s="2"/>
      <c r="DA516" s="2"/>
      <c r="DB516" s="2"/>
      <c r="DC516" s="2"/>
      <c r="DD516" s="2"/>
      <c r="DE516" s="2"/>
      <c r="DF516" s="2"/>
      <c r="DG516" s="1" t="e">
        <f t="shared" si="249"/>
        <v>#VALUE!</v>
      </c>
      <c r="DH516" s="2"/>
      <c r="DI516" s="2"/>
      <c r="DJ516" s="2"/>
      <c r="DK516" s="2"/>
      <c r="DL516" s="2"/>
      <c r="DM516" s="2"/>
      <c r="DN516" s="2"/>
      <c r="DO516" s="2"/>
      <c r="DP516" s="2"/>
      <c r="DQ516" s="2"/>
      <c r="DR516" s="2"/>
      <c r="DS516" s="2"/>
      <c r="DT516" s="2"/>
      <c r="DU516" s="2"/>
      <c r="DV516" s="2"/>
      <c r="DW516" s="2"/>
      <c r="DX516" s="2"/>
      <c r="DY516" s="2"/>
      <c r="DZ516" s="2"/>
      <c r="EA516" s="2"/>
    </row>
    <row r="517" spans="1:131" ht="203" x14ac:dyDescent="0.35">
      <c r="B517" s="1" t="s">
        <v>13809</v>
      </c>
      <c r="C517" s="9">
        <v>44340</v>
      </c>
      <c r="D517" s="10" t="s">
        <v>13809</v>
      </c>
      <c r="E517" s="1">
        <v>55</v>
      </c>
      <c r="F517" s="1" t="s">
        <v>127</v>
      </c>
      <c r="G517" s="1" t="s">
        <v>13809</v>
      </c>
      <c r="H517" s="1" t="s">
        <v>13809</v>
      </c>
      <c r="I517" s="9">
        <v>44287</v>
      </c>
      <c r="J517" s="2" t="s">
        <v>128</v>
      </c>
      <c r="K517" s="2" t="s">
        <v>13809</v>
      </c>
      <c r="N517" s="2" t="s">
        <v>13809</v>
      </c>
      <c r="O517" s="2" t="s">
        <v>110</v>
      </c>
      <c r="P517" s="2" t="s">
        <v>111</v>
      </c>
      <c r="S517" s="2" t="s">
        <v>112</v>
      </c>
      <c r="T517" s="2" t="s">
        <v>111</v>
      </c>
      <c r="U517" s="2" t="b">
        <v>1</v>
      </c>
      <c r="V517" s="2" t="s">
        <v>113</v>
      </c>
      <c r="W517" s="1" t="s">
        <v>112</v>
      </c>
      <c r="X517" s="1" t="s">
        <v>114</v>
      </c>
      <c r="Y517" s="2" t="s">
        <v>112</v>
      </c>
      <c r="Z517" s="2" t="s">
        <v>112</v>
      </c>
      <c r="AA517" s="2" t="s">
        <v>111</v>
      </c>
      <c r="AB517" s="2">
        <v>17</v>
      </c>
      <c r="AC517" s="1" t="s">
        <v>111</v>
      </c>
      <c r="AF517" s="1" t="s">
        <v>111</v>
      </c>
      <c r="AJ517" s="1" t="s">
        <v>418</v>
      </c>
      <c r="AK517" s="1" t="s">
        <v>150</v>
      </c>
      <c r="AO517" s="1" t="s">
        <v>117</v>
      </c>
      <c r="AS517" s="1" t="s">
        <v>131</v>
      </c>
      <c r="AU517" s="1" t="s">
        <v>119</v>
      </c>
      <c r="AX517" s="1">
        <v>20</v>
      </c>
      <c r="AZ517" s="1" t="s">
        <v>299</v>
      </c>
      <c r="BA517" s="1" t="s">
        <v>2446</v>
      </c>
      <c r="BF517" s="1" t="s">
        <v>2447</v>
      </c>
      <c r="BJ517" s="1" t="s">
        <v>112</v>
      </c>
      <c r="BK517" s="1" t="s">
        <v>112</v>
      </c>
      <c r="BL517" s="1" t="s">
        <v>2448</v>
      </c>
      <c r="BQ517" s="1" t="s">
        <v>1495</v>
      </c>
      <c r="BU517" s="34" t="s">
        <v>2449</v>
      </c>
      <c r="BV517" s="9">
        <v>44340</v>
      </c>
      <c r="BW517" s="34" t="s">
        <v>2450</v>
      </c>
      <c r="BY517" s="2" t="s">
        <v>136</v>
      </c>
      <c r="BZ517" s="2" t="s">
        <v>124</v>
      </c>
      <c r="CA517" s="2">
        <v>1</v>
      </c>
      <c r="CB517" s="1" t="s">
        <v>169</v>
      </c>
      <c r="CC517" s="2" t="s">
        <v>126</v>
      </c>
      <c r="CD517" s="1" t="b">
        <f t="shared" si="247"/>
        <v>0</v>
      </c>
      <c r="CE517" s="1" t="b">
        <f t="shared" si="248"/>
        <v>0</v>
      </c>
      <c r="CF517" s="1" t="b">
        <f t="shared" si="253"/>
        <v>0</v>
      </c>
      <c r="CG517" s="1" t="b">
        <f t="shared" si="254"/>
        <v>0</v>
      </c>
      <c r="CH517" s="1" t="b">
        <f t="shared" si="255"/>
        <v>0</v>
      </c>
      <c r="CI517" s="1" t="b">
        <f t="shared" si="256"/>
        <v>0</v>
      </c>
      <c r="CJ517" s="1" t="b">
        <f t="shared" si="257"/>
        <v>0</v>
      </c>
      <c r="CK517" s="1" t="b">
        <f t="shared" si="258"/>
        <v>0</v>
      </c>
      <c r="CL517" s="1" t="b">
        <f t="shared" si="259"/>
        <v>0</v>
      </c>
      <c r="CM517" s="1" t="b">
        <f t="shared" si="260"/>
        <v>1</v>
      </c>
      <c r="CN517" s="1" t="b">
        <f t="shared" si="261"/>
        <v>0</v>
      </c>
      <c r="CO517" s="2" t="b">
        <f t="shared" si="262"/>
        <v>0</v>
      </c>
      <c r="CP517" s="2" t="b">
        <f t="shared" si="263"/>
        <v>0</v>
      </c>
      <c r="CQ517" s="2" t="b">
        <f t="shared" si="264"/>
        <v>1</v>
      </c>
      <c r="CR517" s="6" t="str">
        <f t="shared" si="265"/>
        <v>Male</v>
      </c>
      <c r="CS517" s="7">
        <f t="shared" si="266"/>
        <v>0</v>
      </c>
      <c r="CT517" s="7">
        <f t="shared" si="267"/>
        <v>1</v>
      </c>
      <c r="CU517" s="7">
        <f t="shared" si="268"/>
        <v>0</v>
      </c>
      <c r="CV517" s="7">
        <f t="shared" si="269"/>
        <v>0</v>
      </c>
      <c r="CW517" s="7">
        <f t="shared" si="250"/>
        <v>0</v>
      </c>
      <c r="CX517" s="1" t="b">
        <f t="shared" si="251"/>
        <v>0</v>
      </c>
      <c r="CY517" s="1" t="b">
        <f t="shared" si="252"/>
        <v>0</v>
      </c>
      <c r="DG517" s="1" t="b">
        <f t="shared" si="249"/>
        <v>0</v>
      </c>
    </row>
    <row r="518" spans="1:131" ht="43.5" x14ac:dyDescent="0.35">
      <c r="B518" s="1" t="s">
        <v>13809</v>
      </c>
      <c r="C518" s="9">
        <v>44340</v>
      </c>
      <c r="D518" s="10" t="s">
        <v>13809</v>
      </c>
      <c r="E518" s="1">
        <v>82</v>
      </c>
      <c r="F518" s="1" t="s">
        <v>108</v>
      </c>
      <c r="G518" s="1" t="s">
        <v>13809</v>
      </c>
      <c r="H518" s="1" t="s">
        <v>13809</v>
      </c>
      <c r="I518" s="9">
        <v>44236</v>
      </c>
      <c r="J518" s="2" t="s">
        <v>128</v>
      </c>
      <c r="K518" s="2" t="s">
        <v>13809</v>
      </c>
      <c r="L518" s="9">
        <v>44261</v>
      </c>
      <c r="M518" s="2" t="s">
        <v>128</v>
      </c>
      <c r="N518" s="2" t="s">
        <v>13809</v>
      </c>
      <c r="O518" s="2" t="s">
        <v>110</v>
      </c>
      <c r="P518" s="2" t="s">
        <v>111</v>
      </c>
      <c r="S518" s="2" t="s">
        <v>112</v>
      </c>
      <c r="T518" s="2" t="s">
        <v>111</v>
      </c>
      <c r="U518" s="2" t="b">
        <f>OR(S518="yes",T518="yes")</f>
        <v>1</v>
      </c>
      <c r="V518" s="2" t="s">
        <v>113</v>
      </c>
      <c r="W518" s="1" t="s">
        <v>112</v>
      </c>
      <c r="X518" s="1" t="s">
        <v>110</v>
      </c>
      <c r="Y518" s="2" t="s">
        <v>112</v>
      </c>
      <c r="Z518" s="2" t="s">
        <v>112</v>
      </c>
      <c r="AA518" s="2" t="s">
        <v>111</v>
      </c>
      <c r="AB518" s="2">
        <v>15</v>
      </c>
      <c r="AC518" s="1" t="s">
        <v>111</v>
      </c>
      <c r="AF518" s="1" t="s">
        <v>111</v>
      </c>
      <c r="AJ518" s="1" t="s">
        <v>115</v>
      </c>
      <c r="AK518" s="1" t="s">
        <v>201</v>
      </c>
      <c r="AN518" s="1" t="s">
        <v>2451</v>
      </c>
      <c r="AO518" s="1" t="s">
        <v>117</v>
      </c>
      <c r="AS518" s="1" t="s">
        <v>145</v>
      </c>
      <c r="AU518" s="1" t="s">
        <v>132</v>
      </c>
      <c r="AZ518" s="1" t="s">
        <v>120</v>
      </c>
      <c r="BA518" s="1" t="s">
        <v>2452</v>
      </c>
      <c r="BG518" s="1" t="s">
        <v>2453</v>
      </c>
      <c r="BH518" s="1" t="s">
        <v>2454</v>
      </c>
      <c r="BJ518" s="1" t="s">
        <v>112</v>
      </c>
      <c r="BK518" s="1" t="s">
        <v>112</v>
      </c>
      <c r="BL518" s="1" t="s">
        <v>142</v>
      </c>
      <c r="BQ518" s="1" t="s">
        <v>121</v>
      </c>
      <c r="BR518" s="1" t="s">
        <v>122</v>
      </c>
      <c r="BS518" s="1" t="s">
        <v>112</v>
      </c>
      <c r="BU518" s="34" t="s">
        <v>2455</v>
      </c>
      <c r="BV518" s="9">
        <v>44340</v>
      </c>
      <c r="BW518" s="34" t="s">
        <v>2456</v>
      </c>
      <c r="BY518" s="2" t="s">
        <v>123</v>
      </c>
      <c r="BZ518" s="2" t="s">
        <v>124</v>
      </c>
      <c r="CA518" s="2">
        <v>1</v>
      </c>
      <c r="CB518" s="1" t="s">
        <v>742</v>
      </c>
      <c r="CC518" s="2" t="s">
        <v>126</v>
      </c>
      <c r="CD518" s="1" t="b">
        <f t="shared" ref="CD518:CD539" si="270">AND(E518&lt;30,NOT(E518="."),NOT(E518=""))</f>
        <v>0</v>
      </c>
      <c r="CE518" s="1" t="b">
        <f t="shared" ref="CE518:CE539" si="271">AND(E518&lt;18,NOT(E518="."),NOT(E518=""))</f>
        <v>0</v>
      </c>
      <c r="CF518" s="1" t="b">
        <f t="shared" si="253"/>
        <v>0</v>
      </c>
      <c r="CG518" s="1" t="b">
        <f t="shared" si="254"/>
        <v>0</v>
      </c>
      <c r="CH518" s="1" t="b">
        <f t="shared" si="255"/>
        <v>0</v>
      </c>
      <c r="CI518" s="1" t="b">
        <f t="shared" si="256"/>
        <v>0</v>
      </c>
      <c r="CJ518" s="1" t="b">
        <f t="shared" si="257"/>
        <v>0</v>
      </c>
      <c r="CK518" s="1" t="b">
        <f t="shared" si="258"/>
        <v>0</v>
      </c>
      <c r="CL518" s="1" t="b">
        <f t="shared" si="259"/>
        <v>0</v>
      </c>
      <c r="CM518" s="1" t="b">
        <f t="shared" si="260"/>
        <v>0</v>
      </c>
      <c r="CN518" s="1" t="b">
        <f t="shared" si="261"/>
        <v>1</v>
      </c>
      <c r="CO518" s="2" t="b">
        <f t="shared" si="262"/>
        <v>0</v>
      </c>
      <c r="CP518" s="2" t="b">
        <f t="shared" si="263"/>
        <v>0</v>
      </c>
      <c r="CQ518" s="2" t="b">
        <f t="shared" si="264"/>
        <v>1</v>
      </c>
      <c r="CR518" s="6" t="str">
        <f t="shared" si="265"/>
        <v>Female</v>
      </c>
      <c r="CS518" s="7">
        <f t="shared" si="266"/>
        <v>0</v>
      </c>
      <c r="CT518" s="7">
        <f t="shared" si="267"/>
        <v>1</v>
      </c>
      <c r="CU518" s="7">
        <f t="shared" si="268"/>
        <v>0</v>
      </c>
      <c r="CV518" s="7">
        <f t="shared" si="269"/>
        <v>0</v>
      </c>
      <c r="CW518" s="7">
        <f t="shared" si="250"/>
        <v>1</v>
      </c>
      <c r="CX518" s="1" t="b">
        <f t="shared" si="251"/>
        <v>0</v>
      </c>
      <c r="CY518" s="1" t="b">
        <f t="shared" si="252"/>
        <v>0</v>
      </c>
      <c r="DG518" s="1" t="b">
        <f t="shared" si="249"/>
        <v>0</v>
      </c>
    </row>
    <row r="519" spans="1:131" x14ac:dyDescent="0.35">
      <c r="A519" s="2">
        <v>465</v>
      </c>
      <c r="B519" s="1" t="s">
        <v>13809</v>
      </c>
      <c r="C519" s="9">
        <v>44340</v>
      </c>
      <c r="D519" s="10" t="s">
        <v>13809</v>
      </c>
      <c r="E519" s="1" t="e">
        <f>ROUND((C519-D519)/365,0)</f>
        <v>#VALUE!</v>
      </c>
      <c r="F519" s="1" t="s">
        <v>127</v>
      </c>
      <c r="G519" s="1" t="s">
        <v>13809</v>
      </c>
      <c r="H519" s="1" t="s">
        <v>13809</v>
      </c>
      <c r="J519" s="2" t="s">
        <v>109</v>
      </c>
      <c r="K519" s="2" t="s">
        <v>13809</v>
      </c>
      <c r="L519" s="9">
        <v>44336</v>
      </c>
      <c r="M519" s="2" t="s">
        <v>109</v>
      </c>
      <c r="N519" s="2" t="s">
        <v>13809</v>
      </c>
      <c r="O519" s="2" t="s">
        <v>110</v>
      </c>
      <c r="P519" s="2" t="s">
        <v>111</v>
      </c>
      <c r="S519" s="2" t="s">
        <v>112</v>
      </c>
      <c r="T519" s="2" t="s">
        <v>111</v>
      </c>
      <c r="U519" s="2" t="b">
        <f>OR(S519="yes",T519="yes")</f>
        <v>1</v>
      </c>
      <c r="V519" s="2" t="s">
        <v>113</v>
      </c>
      <c r="W519" s="1" t="s">
        <v>112</v>
      </c>
      <c r="X519" s="1" t="s">
        <v>114</v>
      </c>
      <c r="Y519" s="2" t="s">
        <v>112</v>
      </c>
      <c r="AA519" s="2" t="s">
        <v>112</v>
      </c>
      <c r="AB519" s="2">
        <v>2</v>
      </c>
      <c r="AC519" s="1" t="s">
        <v>111</v>
      </c>
      <c r="AF519" s="1" t="s">
        <v>111</v>
      </c>
      <c r="AJ519" s="1" t="s">
        <v>115</v>
      </c>
      <c r="AK519" s="1" t="s">
        <v>215</v>
      </c>
      <c r="AO519" s="1" t="s">
        <v>117</v>
      </c>
      <c r="AS519" s="1" t="s">
        <v>118</v>
      </c>
      <c r="AU519" s="1" t="s">
        <v>177</v>
      </c>
      <c r="AX519" s="1">
        <v>45</v>
      </c>
      <c r="AZ519" s="1" t="s">
        <v>371</v>
      </c>
      <c r="BA519" s="1">
        <v>10.039999999999999</v>
      </c>
      <c r="BD519" s="1">
        <v>76.599999999999994</v>
      </c>
      <c r="BE519" s="1">
        <v>135</v>
      </c>
      <c r="BG519" s="1">
        <v>11.31</v>
      </c>
      <c r="BJ519" s="1" t="s">
        <v>112</v>
      </c>
      <c r="BK519" s="1" t="s">
        <v>112</v>
      </c>
      <c r="BL519" s="1" t="s">
        <v>142</v>
      </c>
      <c r="BQ519" s="1" t="s">
        <v>121</v>
      </c>
      <c r="BR519" s="1" t="s">
        <v>122</v>
      </c>
      <c r="BS519" s="1" t="s">
        <v>111</v>
      </c>
      <c r="BT519" s="34" t="s">
        <v>2457</v>
      </c>
      <c r="BV519" s="9">
        <v>44341</v>
      </c>
      <c r="BX519" s="2" t="s">
        <v>111</v>
      </c>
      <c r="BY519" s="2" t="s">
        <v>156</v>
      </c>
      <c r="BZ519" s="2" t="s">
        <v>124</v>
      </c>
      <c r="CA519" s="2">
        <v>2</v>
      </c>
      <c r="CB519" s="1" t="s">
        <v>330</v>
      </c>
      <c r="CC519" s="2" t="s">
        <v>126</v>
      </c>
      <c r="CD519" s="1" t="e">
        <f t="shared" si="270"/>
        <v>#VALUE!</v>
      </c>
      <c r="CE519" s="1" t="e">
        <f t="shared" si="271"/>
        <v>#VALUE!</v>
      </c>
      <c r="CF519" s="1" t="e">
        <f t="shared" si="253"/>
        <v>#VALUE!</v>
      </c>
      <c r="CG519" s="1" t="e">
        <f t="shared" si="254"/>
        <v>#VALUE!</v>
      </c>
      <c r="CH519" s="1" t="e">
        <f t="shared" si="255"/>
        <v>#VALUE!</v>
      </c>
      <c r="CI519" s="1" t="e">
        <f t="shared" si="256"/>
        <v>#VALUE!</v>
      </c>
      <c r="CJ519" s="1" t="e">
        <f t="shared" si="257"/>
        <v>#VALUE!</v>
      </c>
      <c r="CK519" s="1" t="e">
        <f t="shared" si="258"/>
        <v>#VALUE!</v>
      </c>
      <c r="CL519" s="1" t="e">
        <f t="shared" si="259"/>
        <v>#VALUE!</v>
      </c>
      <c r="CM519" s="1" t="e">
        <f t="shared" si="260"/>
        <v>#VALUE!</v>
      </c>
      <c r="CN519" s="1" t="e">
        <f t="shared" si="261"/>
        <v>#VALUE!</v>
      </c>
      <c r="CO519" s="2" t="b">
        <f t="shared" si="262"/>
        <v>1</v>
      </c>
      <c r="CP519" s="2" t="b">
        <f t="shared" si="263"/>
        <v>1</v>
      </c>
      <c r="CQ519" s="2" t="b">
        <f t="shared" si="264"/>
        <v>0</v>
      </c>
      <c r="CR519" s="6" t="str">
        <f t="shared" si="265"/>
        <v>Male</v>
      </c>
      <c r="CS519" s="7">
        <f t="shared" si="266"/>
        <v>1</v>
      </c>
      <c r="CT519" s="7">
        <f t="shared" si="267"/>
        <v>0</v>
      </c>
      <c r="CU519" s="7">
        <f t="shared" si="268"/>
        <v>0</v>
      </c>
      <c r="CV519" s="7">
        <f t="shared" si="269"/>
        <v>1</v>
      </c>
      <c r="CW519" s="7">
        <f t="shared" si="250"/>
        <v>0</v>
      </c>
      <c r="CX519" s="1" t="e">
        <f t="shared" si="251"/>
        <v>#VALUE!</v>
      </c>
      <c r="CY519" s="1" t="e">
        <f t="shared" si="252"/>
        <v>#VALUE!</v>
      </c>
      <c r="DE519" s="4"/>
      <c r="DF519" s="4"/>
      <c r="DG519" s="1" t="e">
        <f t="shared" si="249"/>
        <v>#VALUE!</v>
      </c>
    </row>
    <row r="520" spans="1:131" ht="43.5" x14ac:dyDescent="0.35">
      <c r="B520" s="1" t="s">
        <v>13809</v>
      </c>
      <c r="C520" s="9">
        <v>44340</v>
      </c>
      <c r="D520" s="10" t="s">
        <v>13809</v>
      </c>
      <c r="E520" s="1">
        <v>45</v>
      </c>
      <c r="F520" s="1" t="s">
        <v>127</v>
      </c>
      <c r="G520" s="1" t="s">
        <v>13809</v>
      </c>
      <c r="H520" s="1" t="s">
        <v>13809</v>
      </c>
      <c r="I520" s="9">
        <v>44299</v>
      </c>
      <c r="J520" s="2" t="s">
        <v>128</v>
      </c>
      <c r="K520" s="2" t="s">
        <v>13809</v>
      </c>
      <c r="L520" s="9">
        <v>44331</v>
      </c>
      <c r="M520" s="2" t="s">
        <v>128</v>
      </c>
      <c r="N520" s="2" t="s">
        <v>13809</v>
      </c>
      <c r="O520" s="2" t="s">
        <v>110</v>
      </c>
      <c r="P520" s="2" t="s">
        <v>111</v>
      </c>
      <c r="S520" s="2" t="s">
        <v>111</v>
      </c>
      <c r="T520" s="2" t="s">
        <v>112</v>
      </c>
      <c r="U520" s="2" t="b">
        <v>1</v>
      </c>
      <c r="V520" s="2" t="s">
        <v>113</v>
      </c>
      <c r="W520" s="1" t="s">
        <v>112</v>
      </c>
      <c r="X520" s="1" t="s">
        <v>110</v>
      </c>
      <c r="Y520" s="2" t="s">
        <v>112</v>
      </c>
      <c r="Z520" s="2" t="s">
        <v>111</v>
      </c>
      <c r="AA520" s="2" t="s">
        <v>112</v>
      </c>
      <c r="AB520" s="2">
        <v>2</v>
      </c>
      <c r="AC520" s="1" t="s">
        <v>111</v>
      </c>
      <c r="AF520" s="1" t="s">
        <v>111</v>
      </c>
      <c r="AJ520" s="1" t="s">
        <v>115</v>
      </c>
      <c r="AK520" s="1" t="s">
        <v>194</v>
      </c>
      <c r="AN520" s="1" t="s">
        <v>2458</v>
      </c>
      <c r="AO520" s="1" t="s">
        <v>117</v>
      </c>
      <c r="AS520" s="1" t="s">
        <v>1628</v>
      </c>
      <c r="AU520" s="1" t="s">
        <v>119</v>
      </c>
      <c r="AX520" s="1">
        <v>15</v>
      </c>
      <c r="AZ520" s="1" t="s">
        <v>245</v>
      </c>
      <c r="BA520" s="1" t="s">
        <v>2459</v>
      </c>
      <c r="BE520" s="1">
        <v>1560</v>
      </c>
      <c r="BH520" s="1">
        <v>47</v>
      </c>
      <c r="BJ520" s="1" t="s">
        <v>112</v>
      </c>
      <c r="BK520" s="1" t="s">
        <v>112</v>
      </c>
      <c r="BL520" s="1" t="s">
        <v>2460</v>
      </c>
      <c r="BM520" s="1" t="s">
        <v>2461</v>
      </c>
      <c r="BQ520" s="1" t="s">
        <v>121</v>
      </c>
      <c r="BR520" s="1" t="s">
        <v>122</v>
      </c>
      <c r="BS520" s="1" t="s">
        <v>111</v>
      </c>
      <c r="BT520" s="34" t="s">
        <v>2462</v>
      </c>
      <c r="BU520" s="34" t="s">
        <v>2463</v>
      </c>
      <c r="BV520" s="9">
        <v>44403</v>
      </c>
      <c r="BW520" s="34" t="s">
        <v>14227</v>
      </c>
      <c r="BX520" s="2" t="s">
        <v>111</v>
      </c>
      <c r="BY520" s="2" t="s">
        <v>123</v>
      </c>
      <c r="BZ520" s="2" t="s">
        <v>124</v>
      </c>
      <c r="CA520" s="2">
        <v>2</v>
      </c>
      <c r="CB520" s="1" t="s">
        <v>199</v>
      </c>
      <c r="CC520" s="2" t="s">
        <v>126</v>
      </c>
      <c r="CD520" s="1" t="b">
        <f t="shared" si="270"/>
        <v>0</v>
      </c>
      <c r="CE520" s="1" t="b">
        <f t="shared" si="271"/>
        <v>0</v>
      </c>
      <c r="CF520" s="1" t="b">
        <f t="shared" si="253"/>
        <v>0</v>
      </c>
      <c r="CG520" s="1" t="b">
        <f t="shared" si="254"/>
        <v>0</v>
      </c>
      <c r="CH520" s="1" t="b">
        <f t="shared" si="255"/>
        <v>0</v>
      </c>
      <c r="CI520" s="1" t="b">
        <f t="shared" si="256"/>
        <v>0</v>
      </c>
      <c r="CJ520" s="1" t="b">
        <f t="shared" si="257"/>
        <v>0</v>
      </c>
      <c r="CK520" s="1" t="b">
        <f t="shared" si="258"/>
        <v>0</v>
      </c>
      <c r="CL520" s="1" t="b">
        <f t="shared" si="259"/>
        <v>1</v>
      </c>
      <c r="CM520" s="1" t="b">
        <f t="shared" si="260"/>
        <v>0</v>
      </c>
      <c r="CN520" s="1" t="b">
        <f t="shared" si="261"/>
        <v>0</v>
      </c>
      <c r="CO520" s="2" t="b">
        <f t="shared" si="262"/>
        <v>1</v>
      </c>
      <c r="CP520" s="2" t="b">
        <f t="shared" si="263"/>
        <v>1</v>
      </c>
      <c r="CQ520" s="2" t="b">
        <f t="shared" si="264"/>
        <v>0</v>
      </c>
      <c r="CR520" s="6" t="str">
        <f t="shared" si="265"/>
        <v>Male</v>
      </c>
      <c r="CS520" s="7">
        <f t="shared" si="266"/>
        <v>0</v>
      </c>
      <c r="CT520" s="7">
        <f t="shared" si="267"/>
        <v>1</v>
      </c>
      <c r="CU520" s="7">
        <f t="shared" si="268"/>
        <v>0</v>
      </c>
      <c r="CV520" s="7">
        <f t="shared" si="269"/>
        <v>0</v>
      </c>
      <c r="CW520" s="7">
        <f t="shared" si="250"/>
        <v>1</v>
      </c>
      <c r="CX520" s="1" t="b">
        <f t="shared" si="251"/>
        <v>0</v>
      </c>
      <c r="CY520" s="1" t="b">
        <f t="shared" si="252"/>
        <v>0</v>
      </c>
      <c r="DB520" s="4"/>
      <c r="DC520" s="4"/>
      <c r="DD520" s="4"/>
      <c r="DG520" s="1" t="b">
        <f t="shared" si="249"/>
        <v>0</v>
      </c>
    </row>
    <row r="521" spans="1:131" ht="58" x14ac:dyDescent="0.35">
      <c r="A521" s="2">
        <v>348</v>
      </c>
      <c r="B521" s="1" t="s">
        <v>13809</v>
      </c>
      <c r="C521" s="9">
        <v>44340</v>
      </c>
      <c r="D521" s="10" t="s">
        <v>13809</v>
      </c>
      <c r="E521" s="1" t="e">
        <f>ROUND((C521-D521)/365,0)</f>
        <v>#VALUE!</v>
      </c>
      <c r="F521" s="1" t="s">
        <v>127</v>
      </c>
      <c r="G521" s="1" t="s">
        <v>13809</v>
      </c>
      <c r="H521" s="1" t="s">
        <v>13809</v>
      </c>
      <c r="I521" s="9">
        <v>44305</v>
      </c>
      <c r="J521" s="2" t="s">
        <v>128</v>
      </c>
      <c r="K521" s="2" t="s">
        <v>13809</v>
      </c>
      <c r="L521" s="9">
        <v>44336</v>
      </c>
      <c r="M521" s="2" t="s">
        <v>128</v>
      </c>
      <c r="N521" s="2" t="s">
        <v>13809</v>
      </c>
      <c r="O521" s="2" t="s">
        <v>110</v>
      </c>
      <c r="P521" s="2" t="s">
        <v>111</v>
      </c>
      <c r="S521" s="2" t="s">
        <v>112</v>
      </c>
      <c r="T521" s="2" t="s">
        <v>111</v>
      </c>
      <c r="U521" s="2" t="b">
        <f t="shared" ref="U521:U526" si="272">OR(S521="yes",T521="yes")</f>
        <v>1</v>
      </c>
      <c r="V521" s="2" t="s">
        <v>113</v>
      </c>
      <c r="W521" s="1" t="s">
        <v>112</v>
      </c>
      <c r="X521" s="1" t="s">
        <v>114</v>
      </c>
      <c r="Y521" s="2" t="s">
        <v>112</v>
      </c>
      <c r="Z521" s="2" t="s">
        <v>111</v>
      </c>
      <c r="AA521" s="2" t="s">
        <v>112</v>
      </c>
      <c r="AB521" s="2">
        <v>3</v>
      </c>
      <c r="AC521" s="1" t="s">
        <v>111</v>
      </c>
      <c r="AF521" s="1" t="s">
        <v>111</v>
      </c>
      <c r="AJ521" s="1" t="s">
        <v>115</v>
      </c>
      <c r="AK521" s="1" t="s">
        <v>150</v>
      </c>
      <c r="AO521" s="1" t="s">
        <v>130</v>
      </c>
      <c r="AU521" s="1" t="s">
        <v>238</v>
      </c>
      <c r="AX521" s="1">
        <v>55</v>
      </c>
      <c r="AZ521" s="1" t="s">
        <v>179</v>
      </c>
      <c r="BA521" s="1" t="s">
        <v>2464</v>
      </c>
      <c r="BG521" s="1" t="s">
        <v>2465</v>
      </c>
      <c r="BJ521" s="1" t="s">
        <v>112</v>
      </c>
      <c r="BK521" s="1" t="s">
        <v>112</v>
      </c>
      <c r="BL521" s="1" t="s">
        <v>241</v>
      </c>
      <c r="BM521" s="1" t="s">
        <v>2466</v>
      </c>
      <c r="BQ521" s="1" t="s">
        <v>121</v>
      </c>
      <c r="BR521" s="1" t="s">
        <v>122</v>
      </c>
      <c r="BS521" s="1" t="s">
        <v>112</v>
      </c>
      <c r="BU521" s="34" t="s">
        <v>2467</v>
      </c>
      <c r="BV521" s="9">
        <v>44365</v>
      </c>
      <c r="BW521" s="34" t="s">
        <v>2468</v>
      </c>
      <c r="BX521" s="2" t="s">
        <v>111</v>
      </c>
      <c r="BY521" s="2" t="s">
        <v>136</v>
      </c>
      <c r="BZ521" s="2" t="s">
        <v>124</v>
      </c>
      <c r="CA521" s="2">
        <v>2</v>
      </c>
      <c r="CB521" s="1" t="s">
        <v>258</v>
      </c>
      <c r="CC521" s="2" t="s">
        <v>126</v>
      </c>
      <c r="CD521" s="1" t="e">
        <f t="shared" si="270"/>
        <v>#VALUE!</v>
      </c>
      <c r="CE521" s="1" t="e">
        <f t="shared" si="271"/>
        <v>#VALUE!</v>
      </c>
      <c r="CF521" s="1" t="e">
        <f t="shared" si="253"/>
        <v>#VALUE!</v>
      </c>
      <c r="CG521" s="1" t="e">
        <f t="shared" si="254"/>
        <v>#VALUE!</v>
      </c>
      <c r="CH521" s="1" t="e">
        <f t="shared" si="255"/>
        <v>#VALUE!</v>
      </c>
      <c r="CI521" s="1" t="e">
        <f t="shared" si="256"/>
        <v>#VALUE!</v>
      </c>
      <c r="CJ521" s="1" t="e">
        <f t="shared" si="257"/>
        <v>#VALUE!</v>
      </c>
      <c r="CK521" s="1" t="e">
        <f t="shared" si="258"/>
        <v>#VALUE!</v>
      </c>
      <c r="CL521" s="1" t="e">
        <f t="shared" si="259"/>
        <v>#VALUE!</v>
      </c>
      <c r="CM521" s="1" t="e">
        <f t="shared" si="260"/>
        <v>#VALUE!</v>
      </c>
      <c r="CN521" s="1" t="e">
        <f t="shared" si="261"/>
        <v>#VALUE!</v>
      </c>
      <c r="CO521" s="2" t="b">
        <f t="shared" si="262"/>
        <v>1</v>
      </c>
      <c r="CP521" s="2" t="b">
        <f t="shared" si="263"/>
        <v>1</v>
      </c>
      <c r="CQ521" s="2" t="b">
        <f t="shared" si="264"/>
        <v>0</v>
      </c>
      <c r="CR521" s="6" t="str">
        <f t="shared" si="265"/>
        <v>Male</v>
      </c>
      <c r="CS521" s="7">
        <f t="shared" si="266"/>
        <v>0</v>
      </c>
      <c r="CT521" s="7">
        <f t="shared" si="267"/>
        <v>1</v>
      </c>
      <c r="CU521" s="7">
        <f t="shared" si="268"/>
        <v>0</v>
      </c>
      <c r="CV521" s="7">
        <f t="shared" si="269"/>
        <v>0</v>
      </c>
      <c r="CW521" s="7">
        <f t="shared" si="250"/>
        <v>1</v>
      </c>
      <c r="CX521" s="1" t="e">
        <f t="shared" si="251"/>
        <v>#VALUE!</v>
      </c>
      <c r="CY521" s="1" t="e">
        <f t="shared" si="252"/>
        <v>#VALUE!</v>
      </c>
      <c r="DG521" s="1" t="e">
        <f t="shared" si="249"/>
        <v>#VALUE!</v>
      </c>
    </row>
    <row r="522" spans="1:131" ht="58" x14ac:dyDescent="0.35">
      <c r="A522" s="2">
        <v>294</v>
      </c>
      <c r="B522" s="1" t="s">
        <v>13809</v>
      </c>
      <c r="C522" s="9">
        <v>44340</v>
      </c>
      <c r="D522" s="10" t="s">
        <v>13809</v>
      </c>
      <c r="E522" s="1" t="e">
        <f>ROUND((C522-D522)/365,0)</f>
        <v>#VALUE!</v>
      </c>
      <c r="F522" s="1" t="s">
        <v>127</v>
      </c>
      <c r="G522" s="1" t="s">
        <v>13809</v>
      </c>
      <c r="H522" s="1" t="s">
        <v>13809</v>
      </c>
      <c r="I522" s="9">
        <v>44299</v>
      </c>
      <c r="J522" s="2" t="s">
        <v>109</v>
      </c>
      <c r="K522" s="2" t="s">
        <v>13809</v>
      </c>
      <c r="L522" s="9">
        <v>44320</v>
      </c>
      <c r="M522" s="2" t="s">
        <v>109</v>
      </c>
      <c r="N522" s="2" t="s">
        <v>13809</v>
      </c>
      <c r="O522" s="2" t="s">
        <v>110</v>
      </c>
      <c r="P522" s="2" t="s">
        <v>111</v>
      </c>
      <c r="S522" s="2" t="s">
        <v>111</v>
      </c>
      <c r="T522" s="2" t="s">
        <v>112</v>
      </c>
      <c r="U522" s="2" t="b">
        <f t="shared" si="272"/>
        <v>1</v>
      </c>
      <c r="V522" s="2" t="s">
        <v>113</v>
      </c>
      <c r="W522" s="1" t="s">
        <v>112</v>
      </c>
      <c r="X522" s="1" t="s">
        <v>110</v>
      </c>
      <c r="Y522" s="2" t="s">
        <v>112</v>
      </c>
      <c r="Z522" s="2" t="s">
        <v>111</v>
      </c>
      <c r="AA522" s="2" t="s">
        <v>112</v>
      </c>
      <c r="AB522" s="2">
        <v>3</v>
      </c>
      <c r="AF522" s="1" t="s">
        <v>111</v>
      </c>
      <c r="AK522" s="1" t="s">
        <v>215</v>
      </c>
      <c r="AO522" s="1" t="s">
        <v>635</v>
      </c>
      <c r="AP522" s="1" t="s">
        <v>420</v>
      </c>
      <c r="AQ522" s="1" t="s">
        <v>2469</v>
      </c>
      <c r="AS522" s="1" t="s">
        <v>118</v>
      </c>
      <c r="AT522" s="1" t="s">
        <v>112</v>
      </c>
      <c r="AZ522" s="1" t="s">
        <v>155</v>
      </c>
      <c r="BA522" s="1" t="s">
        <v>2470</v>
      </c>
      <c r="BG522" s="1" t="s">
        <v>2471</v>
      </c>
      <c r="BH522" s="1">
        <v>30</v>
      </c>
      <c r="BI522" s="1" t="s">
        <v>112</v>
      </c>
      <c r="BJ522" s="1" t="s">
        <v>112</v>
      </c>
      <c r="BK522" s="1" t="s">
        <v>112</v>
      </c>
      <c r="BL522" s="1" t="s">
        <v>2472</v>
      </c>
      <c r="BM522" s="1" t="s">
        <v>2473</v>
      </c>
      <c r="BQ522" s="1" t="s">
        <v>121</v>
      </c>
      <c r="BR522" s="1" t="s">
        <v>122</v>
      </c>
      <c r="BS522" s="1" t="s">
        <v>112</v>
      </c>
      <c r="BU522" s="34" t="s">
        <v>2474</v>
      </c>
      <c r="BV522" s="9">
        <v>44357</v>
      </c>
      <c r="BW522" s="34" t="s">
        <v>2475</v>
      </c>
      <c r="BX522" s="2" t="s">
        <v>111</v>
      </c>
      <c r="BY522" s="2" t="s">
        <v>123</v>
      </c>
      <c r="BZ522" s="2" t="s">
        <v>124</v>
      </c>
      <c r="CA522" s="2">
        <v>2</v>
      </c>
      <c r="CB522" s="1" t="s">
        <v>233</v>
      </c>
      <c r="CC522" s="2" t="s">
        <v>126</v>
      </c>
      <c r="CD522" s="1" t="e">
        <f t="shared" si="270"/>
        <v>#VALUE!</v>
      </c>
      <c r="CE522" s="1" t="e">
        <f t="shared" si="271"/>
        <v>#VALUE!</v>
      </c>
      <c r="CF522" s="1" t="e">
        <f t="shared" si="253"/>
        <v>#VALUE!</v>
      </c>
      <c r="CG522" s="1" t="e">
        <f t="shared" si="254"/>
        <v>#VALUE!</v>
      </c>
      <c r="CH522" s="1" t="e">
        <f t="shared" si="255"/>
        <v>#VALUE!</v>
      </c>
      <c r="CI522" s="1" t="e">
        <f t="shared" si="256"/>
        <v>#VALUE!</v>
      </c>
      <c r="CJ522" s="1" t="e">
        <f t="shared" si="257"/>
        <v>#VALUE!</v>
      </c>
      <c r="CK522" s="1" t="e">
        <f t="shared" si="258"/>
        <v>#VALUE!</v>
      </c>
      <c r="CL522" s="1" t="e">
        <f t="shared" si="259"/>
        <v>#VALUE!</v>
      </c>
      <c r="CM522" s="1" t="e">
        <f t="shared" si="260"/>
        <v>#VALUE!</v>
      </c>
      <c r="CN522" s="1" t="e">
        <f t="shared" si="261"/>
        <v>#VALUE!</v>
      </c>
      <c r="CO522" s="2" t="b">
        <f t="shared" si="262"/>
        <v>1</v>
      </c>
      <c r="CP522" s="2" t="b">
        <f t="shared" si="263"/>
        <v>1</v>
      </c>
      <c r="CQ522" s="2" t="b">
        <f t="shared" si="264"/>
        <v>0</v>
      </c>
      <c r="CR522" s="6" t="str">
        <f t="shared" si="265"/>
        <v>Male</v>
      </c>
      <c r="CS522" s="7">
        <f t="shared" si="266"/>
        <v>1</v>
      </c>
      <c r="CT522" s="7">
        <f t="shared" si="267"/>
        <v>0</v>
      </c>
      <c r="CU522" s="7">
        <f t="shared" si="268"/>
        <v>0</v>
      </c>
      <c r="CV522" s="7">
        <f t="shared" si="269"/>
        <v>1</v>
      </c>
      <c r="CW522" s="7">
        <f t="shared" si="250"/>
        <v>0</v>
      </c>
      <c r="CX522" s="1" t="e">
        <f t="shared" si="251"/>
        <v>#VALUE!</v>
      </c>
      <c r="CY522" s="1" t="e">
        <f t="shared" si="252"/>
        <v>#VALUE!</v>
      </c>
      <c r="DG522" s="1" t="e">
        <f t="shared" si="249"/>
        <v>#VALUE!</v>
      </c>
    </row>
    <row r="523" spans="1:131" s="4" customFormat="1" ht="232" x14ac:dyDescent="0.35">
      <c r="A523" s="2"/>
      <c r="B523" s="1" t="s">
        <v>13809</v>
      </c>
      <c r="C523" s="9">
        <v>44340</v>
      </c>
      <c r="D523" s="10" t="s">
        <v>13809</v>
      </c>
      <c r="E523" s="1">
        <v>37</v>
      </c>
      <c r="F523" s="1" t="s">
        <v>127</v>
      </c>
      <c r="G523" s="1" t="s">
        <v>13809</v>
      </c>
      <c r="H523" s="1" t="s">
        <v>13809</v>
      </c>
      <c r="I523" s="9">
        <v>44319</v>
      </c>
      <c r="J523" s="2" t="s">
        <v>109</v>
      </c>
      <c r="K523" s="2" t="s">
        <v>13809</v>
      </c>
      <c r="L523" s="2" t="s">
        <v>183</v>
      </c>
      <c r="M523" s="2" t="s">
        <v>163</v>
      </c>
      <c r="N523" s="2" t="s">
        <v>13809</v>
      </c>
      <c r="O523" s="2" t="s">
        <v>110</v>
      </c>
      <c r="P523" s="2" t="s">
        <v>111</v>
      </c>
      <c r="Q523" s="2"/>
      <c r="R523" s="2"/>
      <c r="S523" s="2" t="s">
        <v>112</v>
      </c>
      <c r="T523" s="2" t="s">
        <v>111</v>
      </c>
      <c r="U523" s="2" t="b">
        <f t="shared" si="272"/>
        <v>1</v>
      </c>
      <c r="V523" s="2" t="s">
        <v>113</v>
      </c>
      <c r="W523" s="1" t="s">
        <v>112</v>
      </c>
      <c r="X523" s="1" t="s">
        <v>138</v>
      </c>
      <c r="Y523" s="2" t="s">
        <v>112</v>
      </c>
      <c r="Z523" s="2" t="s">
        <v>112</v>
      </c>
      <c r="AA523" s="2" t="s">
        <v>111</v>
      </c>
      <c r="AB523" s="2">
        <v>3</v>
      </c>
      <c r="AC523" s="1" t="s">
        <v>111</v>
      </c>
      <c r="AD523" s="1"/>
      <c r="AE523" s="1"/>
      <c r="AF523" s="1" t="s">
        <v>111</v>
      </c>
      <c r="AG523" s="1"/>
      <c r="AH523" s="1"/>
      <c r="AI523" s="1"/>
      <c r="AJ523" s="1" t="s">
        <v>115</v>
      </c>
      <c r="AK523" s="1" t="s">
        <v>144</v>
      </c>
      <c r="AL523" s="1"/>
      <c r="AM523" s="1"/>
      <c r="AN523" s="1"/>
      <c r="AO523" s="1" t="s">
        <v>117</v>
      </c>
      <c r="AP523" s="1"/>
      <c r="AQ523" s="1"/>
      <c r="AR523" s="1"/>
      <c r="AS523" s="1" t="s">
        <v>271</v>
      </c>
      <c r="AT523" s="1"/>
      <c r="AU523" s="1" t="s">
        <v>238</v>
      </c>
      <c r="AV523" s="1"/>
      <c r="AW523" s="1"/>
      <c r="AX523" s="1">
        <v>60</v>
      </c>
      <c r="AY523" s="1"/>
      <c r="AZ523" s="1" t="s">
        <v>327</v>
      </c>
      <c r="BA523" s="1" t="s">
        <v>2477</v>
      </c>
      <c r="BB523" s="1"/>
      <c r="BC523" s="1"/>
      <c r="BD523" s="1">
        <v>422</v>
      </c>
      <c r="BE523" s="1"/>
      <c r="BF523" s="1">
        <v>8</v>
      </c>
      <c r="BG523" s="1"/>
      <c r="BH523" s="1"/>
      <c r="BI523" s="1"/>
      <c r="BJ523" s="1" t="s">
        <v>112</v>
      </c>
      <c r="BK523" s="1" t="s">
        <v>112</v>
      </c>
      <c r="BL523" s="1" t="s">
        <v>142</v>
      </c>
      <c r="BM523" s="1"/>
      <c r="BN523" s="1"/>
      <c r="BO523" s="1"/>
      <c r="BP523" s="1"/>
      <c r="BQ523" s="1" t="s">
        <v>121</v>
      </c>
      <c r="BR523" s="1" t="s">
        <v>122</v>
      </c>
      <c r="BS523" s="1"/>
      <c r="BT523" s="34"/>
      <c r="BU523" s="34" t="s">
        <v>2478</v>
      </c>
      <c r="BV523" s="9">
        <v>44586</v>
      </c>
      <c r="BW523" s="34" t="s">
        <v>2479</v>
      </c>
      <c r="BX523" s="2"/>
      <c r="BY523" s="2" t="s">
        <v>174</v>
      </c>
      <c r="BZ523" s="2" t="s">
        <v>124</v>
      </c>
      <c r="CA523" s="2">
        <v>1</v>
      </c>
      <c r="CB523" s="1" t="s">
        <v>2480</v>
      </c>
      <c r="CC523" s="2" t="s">
        <v>113</v>
      </c>
      <c r="CD523" s="1" t="b">
        <f t="shared" si="270"/>
        <v>0</v>
      </c>
      <c r="CE523" s="1" t="b">
        <f t="shared" si="271"/>
        <v>0</v>
      </c>
      <c r="CF523" s="1" t="b">
        <f t="shared" si="253"/>
        <v>0</v>
      </c>
      <c r="CG523" s="1" t="b">
        <f t="shared" si="254"/>
        <v>0</v>
      </c>
      <c r="CH523" s="1" t="b">
        <f t="shared" si="255"/>
        <v>0</v>
      </c>
      <c r="CI523" s="1" t="b">
        <f t="shared" si="256"/>
        <v>0</v>
      </c>
      <c r="CJ523" s="1" t="b">
        <f t="shared" si="257"/>
        <v>0</v>
      </c>
      <c r="CK523" s="1" t="b">
        <f t="shared" si="258"/>
        <v>1</v>
      </c>
      <c r="CL523" s="1" t="b">
        <f t="shared" si="259"/>
        <v>0</v>
      </c>
      <c r="CM523" s="1" t="b">
        <f t="shared" si="260"/>
        <v>0</v>
      </c>
      <c r="CN523" s="1" t="b">
        <f t="shared" si="261"/>
        <v>0</v>
      </c>
      <c r="CO523" s="2" t="b">
        <f t="shared" si="262"/>
        <v>1</v>
      </c>
      <c r="CP523" s="2" t="b">
        <f t="shared" si="263"/>
        <v>1</v>
      </c>
      <c r="CQ523" s="2" t="b">
        <f t="shared" si="264"/>
        <v>0</v>
      </c>
      <c r="CR523" s="6" t="str">
        <f t="shared" si="265"/>
        <v>Male</v>
      </c>
      <c r="CS523" s="7">
        <f t="shared" si="266"/>
        <v>1</v>
      </c>
      <c r="CT523" s="7">
        <f t="shared" si="267"/>
        <v>0</v>
      </c>
      <c r="CU523" s="7">
        <f t="shared" si="268"/>
        <v>0</v>
      </c>
      <c r="CV523" s="7">
        <f t="shared" si="269"/>
        <v>0</v>
      </c>
      <c r="CW523" s="7">
        <f t="shared" si="250"/>
        <v>0</v>
      </c>
      <c r="CX523" s="1" t="b">
        <f t="shared" si="251"/>
        <v>0</v>
      </c>
      <c r="CY523" s="1" t="b">
        <f t="shared" si="252"/>
        <v>1</v>
      </c>
      <c r="CZ523" s="2"/>
      <c r="DA523" s="2"/>
      <c r="DB523" s="2"/>
      <c r="DC523" s="2"/>
      <c r="DD523" s="2"/>
      <c r="DE523" s="2"/>
      <c r="DF523" s="2"/>
      <c r="DG523" s="1" t="b">
        <f t="shared" si="249"/>
        <v>0</v>
      </c>
      <c r="DH523" s="2"/>
      <c r="DI523" s="2"/>
      <c r="DJ523" s="2"/>
      <c r="DK523" s="2"/>
      <c r="DL523" s="2"/>
      <c r="DM523" s="2"/>
      <c r="DN523" s="2"/>
      <c r="DO523" s="2"/>
      <c r="DP523" s="2"/>
      <c r="DQ523" s="2"/>
      <c r="DR523" s="2"/>
      <c r="DS523" s="2"/>
      <c r="DT523" s="2"/>
      <c r="DU523" s="2"/>
      <c r="DV523" s="2"/>
      <c r="DW523" s="2"/>
      <c r="DX523" s="2"/>
      <c r="DY523" s="2"/>
      <c r="DZ523" s="2"/>
      <c r="EA523" s="2"/>
    </row>
    <row r="524" spans="1:131" x14ac:dyDescent="0.35">
      <c r="B524" s="1" t="s">
        <v>13809</v>
      </c>
      <c r="C524" s="9">
        <v>44340</v>
      </c>
      <c r="D524" s="10" t="s">
        <v>13809</v>
      </c>
      <c r="E524" s="18">
        <v>35</v>
      </c>
      <c r="F524" s="18" t="s">
        <v>127</v>
      </c>
      <c r="G524" s="1" t="s">
        <v>13809</v>
      </c>
      <c r="H524" s="1" t="s">
        <v>13809</v>
      </c>
      <c r="K524" s="2" t="s">
        <v>13809</v>
      </c>
      <c r="M524" s="19" t="s">
        <v>2343</v>
      </c>
      <c r="N524" s="2" t="s">
        <v>13809</v>
      </c>
      <c r="S524" s="2" t="s">
        <v>112</v>
      </c>
      <c r="U524" s="2" t="b">
        <f t="shared" si="272"/>
        <v>1</v>
      </c>
      <c r="V524" s="2" t="s">
        <v>113</v>
      </c>
      <c r="AB524" s="2">
        <v>1</v>
      </c>
      <c r="BA524" s="11">
        <v>9.5500000000000007</v>
      </c>
      <c r="BJ524" s="11" t="s">
        <v>112</v>
      </c>
      <c r="BQ524" s="11" t="s">
        <v>121</v>
      </c>
      <c r="BR524" s="11" t="s">
        <v>122</v>
      </c>
      <c r="BS524" s="11" t="s">
        <v>112</v>
      </c>
      <c r="CA524" s="2">
        <v>2</v>
      </c>
      <c r="CC524" s="2" t="s">
        <v>126</v>
      </c>
      <c r="CD524" s="1" t="b">
        <f t="shared" si="270"/>
        <v>0</v>
      </c>
      <c r="CE524" s="1" t="b">
        <f t="shared" si="271"/>
        <v>0</v>
      </c>
      <c r="CF524" s="1" t="b">
        <f t="shared" si="253"/>
        <v>0</v>
      </c>
      <c r="CG524" s="1" t="b">
        <f t="shared" si="254"/>
        <v>0</v>
      </c>
      <c r="CH524" s="1" t="b">
        <f t="shared" si="255"/>
        <v>0</v>
      </c>
      <c r="CI524" s="1" t="b">
        <f t="shared" si="256"/>
        <v>0</v>
      </c>
      <c r="CJ524" s="1" t="b">
        <f t="shared" si="257"/>
        <v>0</v>
      </c>
      <c r="CK524" s="1" t="b">
        <f t="shared" si="258"/>
        <v>1</v>
      </c>
      <c r="CL524" s="1" t="b">
        <f t="shared" si="259"/>
        <v>0</v>
      </c>
      <c r="CM524" s="1" t="b">
        <f t="shared" si="260"/>
        <v>0</v>
      </c>
      <c r="CN524" s="1" t="b">
        <f t="shared" si="261"/>
        <v>0</v>
      </c>
      <c r="CO524" s="2" t="b">
        <f t="shared" si="262"/>
        <v>1</v>
      </c>
      <c r="CP524" s="2" t="b">
        <f t="shared" si="263"/>
        <v>1</v>
      </c>
      <c r="CQ524" s="2" t="b">
        <f t="shared" si="264"/>
        <v>0</v>
      </c>
      <c r="CR524" s="6" t="str">
        <f t="shared" si="265"/>
        <v>Male</v>
      </c>
      <c r="CS524" s="7">
        <f t="shared" si="266"/>
        <v>0</v>
      </c>
      <c r="CT524" s="7">
        <f t="shared" si="267"/>
        <v>0</v>
      </c>
      <c r="CU524" s="7">
        <f t="shared" si="268"/>
        <v>0</v>
      </c>
      <c r="CV524" s="7">
        <f t="shared" si="269"/>
        <v>0</v>
      </c>
      <c r="CW524" s="7">
        <f t="shared" si="250"/>
        <v>1</v>
      </c>
      <c r="CX524" s="1" t="b">
        <f t="shared" si="251"/>
        <v>0</v>
      </c>
      <c r="CY524" s="1" t="b">
        <f t="shared" si="252"/>
        <v>1</v>
      </c>
      <c r="DG524" s="1" t="b">
        <f t="shared" si="249"/>
        <v>0</v>
      </c>
    </row>
    <row r="525" spans="1:131" x14ac:dyDescent="0.35">
      <c r="B525" s="1" t="s">
        <v>13809</v>
      </c>
      <c r="C525" s="9">
        <v>44340</v>
      </c>
      <c r="D525" s="10" t="s">
        <v>13809</v>
      </c>
      <c r="E525" s="1">
        <v>64</v>
      </c>
      <c r="F525" s="1" t="s">
        <v>108</v>
      </c>
      <c r="G525" s="1" t="s">
        <v>13809</v>
      </c>
      <c r="H525" s="1" t="s">
        <v>13809</v>
      </c>
      <c r="K525" s="2" t="s">
        <v>13809</v>
      </c>
      <c r="L525" s="9">
        <v>44266</v>
      </c>
      <c r="M525" s="2" t="s">
        <v>109</v>
      </c>
      <c r="N525" s="2" t="s">
        <v>13809</v>
      </c>
      <c r="O525" s="2" t="s">
        <v>110</v>
      </c>
      <c r="P525" s="2" t="s">
        <v>111</v>
      </c>
      <c r="S525" s="2" t="s">
        <v>112</v>
      </c>
      <c r="U525" s="2" t="b">
        <f t="shared" si="272"/>
        <v>1</v>
      </c>
      <c r="V525" s="2" t="s">
        <v>126</v>
      </c>
      <c r="Y525" s="2" t="s">
        <v>112</v>
      </c>
      <c r="BC525" s="11">
        <v>38</v>
      </c>
      <c r="BW525" s="34" t="s">
        <v>2481</v>
      </c>
      <c r="BZ525" s="2" t="s">
        <v>162</v>
      </c>
      <c r="CA525" s="2" t="s">
        <v>257</v>
      </c>
      <c r="CB525" s="1" t="s">
        <v>2482</v>
      </c>
      <c r="CD525" s="1" t="b">
        <f t="shared" si="270"/>
        <v>0</v>
      </c>
      <c r="CE525" s="1" t="b">
        <f t="shared" si="271"/>
        <v>0</v>
      </c>
      <c r="CF525" s="1" t="b">
        <f t="shared" si="253"/>
        <v>0</v>
      </c>
      <c r="CG525" s="1" t="b">
        <f t="shared" si="254"/>
        <v>0</v>
      </c>
      <c r="CH525" s="1" t="b">
        <f t="shared" si="255"/>
        <v>0</v>
      </c>
      <c r="CI525" s="1" t="b">
        <f t="shared" si="256"/>
        <v>0</v>
      </c>
      <c r="CJ525" s="1" t="b">
        <f t="shared" si="257"/>
        <v>0</v>
      </c>
      <c r="CK525" s="1" t="b">
        <f t="shared" si="258"/>
        <v>0</v>
      </c>
      <c r="CL525" s="1" t="b">
        <f t="shared" si="259"/>
        <v>0</v>
      </c>
      <c r="CM525" s="1" t="b">
        <f t="shared" si="260"/>
        <v>1</v>
      </c>
      <c r="CN525" s="1" t="b">
        <f t="shared" si="261"/>
        <v>0</v>
      </c>
      <c r="CO525" s="2" t="b">
        <f t="shared" si="262"/>
        <v>0</v>
      </c>
      <c r="CP525" s="2" t="b">
        <f t="shared" si="263"/>
        <v>0</v>
      </c>
      <c r="CQ525" s="2" t="b">
        <f t="shared" si="264"/>
        <v>0</v>
      </c>
      <c r="CR525" s="6" t="str">
        <f t="shared" si="265"/>
        <v>Female</v>
      </c>
      <c r="CS525" s="7">
        <f t="shared" si="266"/>
        <v>0</v>
      </c>
      <c r="CT525" s="7">
        <f t="shared" si="267"/>
        <v>0</v>
      </c>
      <c r="CU525" s="7">
        <f t="shared" si="268"/>
        <v>0</v>
      </c>
      <c r="CV525" s="7">
        <f t="shared" si="269"/>
        <v>1</v>
      </c>
      <c r="CW525" s="7">
        <f t="shared" si="250"/>
        <v>0</v>
      </c>
      <c r="CX525" s="1" t="b">
        <f t="shared" si="251"/>
        <v>0</v>
      </c>
      <c r="CY525" s="1" t="b">
        <f t="shared" si="252"/>
        <v>0</v>
      </c>
      <c r="DG525" s="1" t="b">
        <f t="shared" si="249"/>
        <v>0</v>
      </c>
    </row>
    <row r="526" spans="1:131" s="4" customFormat="1" x14ac:dyDescent="0.35">
      <c r="A526" s="2">
        <v>264</v>
      </c>
      <c r="B526" s="1" t="s">
        <v>13809</v>
      </c>
      <c r="C526" s="9">
        <v>44340</v>
      </c>
      <c r="D526" s="10" t="s">
        <v>13809</v>
      </c>
      <c r="E526" s="1" t="e">
        <f>ROUND((C526-D526)/365,0)</f>
        <v>#VALUE!</v>
      </c>
      <c r="F526" s="1" t="s">
        <v>108</v>
      </c>
      <c r="G526" s="1" t="s">
        <v>13809</v>
      </c>
      <c r="H526" s="1" t="s">
        <v>13809</v>
      </c>
      <c r="I526" s="2"/>
      <c r="J526" s="2"/>
      <c r="K526" s="2" t="s">
        <v>13809</v>
      </c>
      <c r="L526" s="9">
        <v>44281</v>
      </c>
      <c r="M526" s="2" t="s">
        <v>128</v>
      </c>
      <c r="N526" s="2" t="s">
        <v>13809</v>
      </c>
      <c r="O526" s="2" t="s">
        <v>110</v>
      </c>
      <c r="P526" s="2" t="s">
        <v>111</v>
      </c>
      <c r="Q526" s="2"/>
      <c r="R526" s="2"/>
      <c r="S526" s="2" t="s">
        <v>112</v>
      </c>
      <c r="T526" s="2" t="s">
        <v>111</v>
      </c>
      <c r="U526" s="2" t="b">
        <f t="shared" si="272"/>
        <v>1</v>
      </c>
      <c r="V526" s="2" t="s">
        <v>113</v>
      </c>
      <c r="W526" s="1" t="s">
        <v>112</v>
      </c>
      <c r="X526" s="1" t="s">
        <v>110</v>
      </c>
      <c r="Y526" s="2" t="s">
        <v>112</v>
      </c>
      <c r="Z526" s="2"/>
      <c r="AA526" s="2" t="s">
        <v>112</v>
      </c>
      <c r="AB526" s="2">
        <v>5</v>
      </c>
      <c r="AC526" s="1" t="s">
        <v>111</v>
      </c>
      <c r="AD526" s="1"/>
      <c r="AE526" s="1"/>
      <c r="AF526" s="1" t="s">
        <v>111</v>
      </c>
      <c r="AG526" s="1"/>
      <c r="AH526" s="1"/>
      <c r="AI526" s="1"/>
      <c r="AJ526" s="1" t="s">
        <v>115</v>
      </c>
      <c r="AK526" s="1" t="s">
        <v>129</v>
      </c>
      <c r="AL526" s="1"/>
      <c r="AM526" s="1"/>
      <c r="AN526" s="1"/>
      <c r="AO526" s="1" t="s">
        <v>130</v>
      </c>
      <c r="AP526" s="1"/>
      <c r="AQ526" s="1"/>
      <c r="AR526" s="1"/>
      <c r="AS526" s="1" t="s">
        <v>145</v>
      </c>
      <c r="AT526" s="1"/>
      <c r="AU526" s="1" t="s">
        <v>1210</v>
      </c>
      <c r="AV526" s="1"/>
      <c r="AW526" s="1"/>
      <c r="AX526" s="1"/>
      <c r="AY526" s="1"/>
      <c r="AZ526" s="1" t="s">
        <v>179</v>
      </c>
      <c r="BA526" s="1" t="s">
        <v>2483</v>
      </c>
      <c r="BB526" s="1"/>
      <c r="BC526" s="1"/>
      <c r="BD526" s="1"/>
      <c r="BE526" s="1"/>
      <c r="BF526" s="1"/>
      <c r="BG526" s="1">
        <v>41</v>
      </c>
      <c r="BH526" s="1"/>
      <c r="BI526" s="1" t="s">
        <v>112</v>
      </c>
      <c r="BJ526" s="1" t="s">
        <v>112</v>
      </c>
      <c r="BK526" s="1" t="s">
        <v>112</v>
      </c>
      <c r="BL526" s="1" t="s">
        <v>142</v>
      </c>
      <c r="BM526" s="1"/>
      <c r="BN526" s="1"/>
      <c r="BO526" s="1"/>
      <c r="BP526" s="1"/>
      <c r="BQ526" s="1" t="s">
        <v>121</v>
      </c>
      <c r="BR526" s="1" t="s">
        <v>122</v>
      </c>
      <c r="BS526" s="1" t="s">
        <v>112</v>
      </c>
      <c r="BT526" s="34"/>
      <c r="BU526" s="34" t="s">
        <v>2484</v>
      </c>
      <c r="BV526" s="9">
        <v>44340</v>
      </c>
      <c r="BW526" s="34"/>
      <c r="BX526" s="2" t="s">
        <v>111</v>
      </c>
      <c r="BY526" s="2" t="s">
        <v>123</v>
      </c>
      <c r="BZ526" s="2" t="s">
        <v>124</v>
      </c>
      <c r="CA526" s="2">
        <v>2</v>
      </c>
      <c r="CB526" s="1" t="s">
        <v>207</v>
      </c>
      <c r="CC526" s="2" t="s">
        <v>126</v>
      </c>
      <c r="CD526" s="1" t="e">
        <f t="shared" si="270"/>
        <v>#VALUE!</v>
      </c>
      <c r="CE526" s="1" t="e">
        <f t="shared" si="271"/>
        <v>#VALUE!</v>
      </c>
      <c r="CF526" s="1" t="e">
        <f t="shared" si="253"/>
        <v>#VALUE!</v>
      </c>
      <c r="CG526" s="1" t="e">
        <f t="shared" si="254"/>
        <v>#VALUE!</v>
      </c>
      <c r="CH526" s="1" t="e">
        <f t="shared" si="255"/>
        <v>#VALUE!</v>
      </c>
      <c r="CI526" s="1" t="e">
        <f t="shared" si="256"/>
        <v>#VALUE!</v>
      </c>
      <c r="CJ526" s="1" t="e">
        <f t="shared" si="257"/>
        <v>#VALUE!</v>
      </c>
      <c r="CK526" s="1" t="e">
        <f t="shared" si="258"/>
        <v>#VALUE!</v>
      </c>
      <c r="CL526" s="1" t="e">
        <f t="shared" si="259"/>
        <v>#VALUE!</v>
      </c>
      <c r="CM526" s="1" t="e">
        <f t="shared" si="260"/>
        <v>#VALUE!</v>
      </c>
      <c r="CN526" s="1" t="e">
        <f t="shared" si="261"/>
        <v>#VALUE!</v>
      </c>
      <c r="CO526" s="2" t="b">
        <f t="shared" si="262"/>
        <v>1</v>
      </c>
      <c r="CP526" s="2" t="b">
        <f t="shared" si="263"/>
        <v>1</v>
      </c>
      <c r="CQ526" s="2" t="b">
        <f t="shared" si="264"/>
        <v>0</v>
      </c>
      <c r="CR526" s="6" t="str">
        <f t="shared" si="265"/>
        <v>Female</v>
      </c>
      <c r="CS526" s="7">
        <f t="shared" si="266"/>
        <v>0</v>
      </c>
      <c r="CT526" s="7">
        <f t="shared" si="267"/>
        <v>0</v>
      </c>
      <c r="CU526" s="7">
        <f t="shared" si="268"/>
        <v>0</v>
      </c>
      <c r="CV526" s="7">
        <f t="shared" si="269"/>
        <v>0</v>
      </c>
      <c r="CW526" s="7">
        <f t="shared" si="250"/>
        <v>1</v>
      </c>
      <c r="CX526" s="1" t="e">
        <f t="shared" si="251"/>
        <v>#VALUE!</v>
      </c>
      <c r="CY526" s="1" t="e">
        <f t="shared" si="252"/>
        <v>#VALUE!</v>
      </c>
      <c r="CZ526" s="2"/>
      <c r="DA526" s="2"/>
      <c r="DB526" s="2"/>
      <c r="DC526" s="2"/>
      <c r="DD526" s="2"/>
      <c r="DE526" s="2"/>
      <c r="DF526" s="2"/>
      <c r="DG526" s="1" t="e">
        <f t="shared" si="249"/>
        <v>#VALUE!</v>
      </c>
      <c r="DH526" s="2"/>
      <c r="DI526" s="2"/>
      <c r="DJ526" s="2"/>
      <c r="DK526" s="2"/>
      <c r="DL526" s="2"/>
      <c r="DM526" s="2"/>
      <c r="DN526" s="2"/>
      <c r="DO526" s="2"/>
      <c r="DP526" s="2"/>
      <c r="DQ526" s="2"/>
      <c r="DR526" s="2"/>
      <c r="DS526" s="2"/>
      <c r="DT526" s="2"/>
      <c r="DU526" s="2"/>
      <c r="DV526" s="2"/>
      <c r="DW526" s="2"/>
      <c r="DX526" s="2"/>
      <c r="DY526" s="2"/>
      <c r="DZ526" s="2"/>
      <c r="EA526" s="2"/>
    </row>
    <row r="527" spans="1:131" ht="174" x14ac:dyDescent="0.35">
      <c r="B527" s="1" t="s">
        <v>13809</v>
      </c>
      <c r="C527" s="9">
        <v>44340</v>
      </c>
      <c r="D527" s="10" t="s">
        <v>13809</v>
      </c>
      <c r="E527" s="1">
        <v>58</v>
      </c>
      <c r="F527" s="1" t="s">
        <v>108</v>
      </c>
      <c r="G527" s="1" t="s">
        <v>13809</v>
      </c>
      <c r="H527" s="1" t="s">
        <v>13809</v>
      </c>
      <c r="I527" s="9">
        <v>44272</v>
      </c>
      <c r="J527" s="2" t="s">
        <v>109</v>
      </c>
      <c r="K527" s="2" t="s">
        <v>13809</v>
      </c>
      <c r="L527" s="9">
        <v>44293</v>
      </c>
      <c r="M527" s="2" t="s">
        <v>109</v>
      </c>
      <c r="N527" s="2" t="s">
        <v>13809</v>
      </c>
      <c r="O527" s="2" t="s">
        <v>110</v>
      </c>
      <c r="P527" s="2" t="s">
        <v>111</v>
      </c>
      <c r="S527" s="2" t="s">
        <v>112</v>
      </c>
      <c r="T527" s="2" t="s">
        <v>112</v>
      </c>
      <c r="U527" s="2" t="b">
        <v>1</v>
      </c>
      <c r="V527" s="2" t="s">
        <v>113</v>
      </c>
      <c r="W527" s="1" t="s">
        <v>112</v>
      </c>
      <c r="X527" s="1" t="s">
        <v>138</v>
      </c>
      <c r="Y527" s="2" t="s">
        <v>112</v>
      </c>
      <c r="Z527" s="2" t="s">
        <v>111</v>
      </c>
      <c r="AA527" s="2" t="s">
        <v>112</v>
      </c>
      <c r="AB527" s="2">
        <v>14</v>
      </c>
      <c r="AC527" s="1" t="s">
        <v>112</v>
      </c>
      <c r="AD527" s="1" t="s">
        <v>523</v>
      </c>
      <c r="AH527" s="1" t="s">
        <v>193</v>
      </c>
      <c r="AI527" s="1" t="s">
        <v>2485</v>
      </c>
      <c r="AK527" s="1" t="s">
        <v>150</v>
      </c>
      <c r="AO527" s="1" t="s">
        <v>130</v>
      </c>
      <c r="AS527" s="1" t="s">
        <v>229</v>
      </c>
      <c r="AU527" s="1" t="s">
        <v>132</v>
      </c>
      <c r="AZ527" s="1" t="s">
        <v>697</v>
      </c>
      <c r="BA527" s="1">
        <v>0</v>
      </c>
      <c r="BC527" s="1">
        <v>0</v>
      </c>
      <c r="BG527" s="1">
        <v>12</v>
      </c>
      <c r="BH527" s="1">
        <v>39</v>
      </c>
      <c r="BJ527" s="1" t="s">
        <v>111</v>
      </c>
      <c r="BN527" s="1" t="s">
        <v>112</v>
      </c>
      <c r="BO527" s="1" t="s">
        <v>234</v>
      </c>
      <c r="BP527" s="1" t="s">
        <v>355</v>
      </c>
      <c r="BQ527" s="1" t="s">
        <v>121</v>
      </c>
      <c r="BR527" s="1" t="s">
        <v>122</v>
      </c>
      <c r="BS527" s="1" t="s">
        <v>112</v>
      </c>
      <c r="BU527" s="34" t="s">
        <v>13858</v>
      </c>
      <c r="BV527" s="9">
        <v>44447</v>
      </c>
      <c r="BW527" s="34" t="s">
        <v>2486</v>
      </c>
      <c r="BY527" s="2" t="s">
        <v>153</v>
      </c>
      <c r="BZ527" s="2" t="s">
        <v>124</v>
      </c>
      <c r="CA527" s="2">
        <v>2</v>
      </c>
      <c r="CB527" s="1" t="s">
        <v>149</v>
      </c>
      <c r="CC527" s="2" t="s">
        <v>126</v>
      </c>
      <c r="CD527" s="1" t="b">
        <f t="shared" si="270"/>
        <v>0</v>
      </c>
      <c r="CE527" s="1" t="b">
        <f t="shared" si="271"/>
        <v>0</v>
      </c>
      <c r="CF527" s="1" t="b">
        <f t="shared" si="253"/>
        <v>0</v>
      </c>
      <c r="CG527" s="1" t="b">
        <f t="shared" si="254"/>
        <v>0</v>
      </c>
      <c r="CH527" s="1" t="b">
        <f t="shared" si="255"/>
        <v>0</v>
      </c>
      <c r="CI527" s="1" t="b">
        <f t="shared" si="256"/>
        <v>0</v>
      </c>
      <c r="CJ527" s="1" t="b">
        <f t="shared" si="257"/>
        <v>0</v>
      </c>
      <c r="CK527" s="1" t="b">
        <f t="shared" si="258"/>
        <v>0</v>
      </c>
      <c r="CL527" s="1" t="b">
        <f t="shared" si="259"/>
        <v>0</v>
      </c>
      <c r="CM527" s="1" t="b">
        <f t="shared" si="260"/>
        <v>1</v>
      </c>
      <c r="CN527" s="1" t="b">
        <f t="shared" si="261"/>
        <v>0</v>
      </c>
      <c r="CO527" s="2" t="b">
        <f t="shared" si="262"/>
        <v>0</v>
      </c>
      <c r="CP527" s="2" t="b">
        <f t="shared" si="263"/>
        <v>0</v>
      </c>
      <c r="CQ527" s="2" t="b">
        <f t="shared" si="264"/>
        <v>1</v>
      </c>
      <c r="CR527" s="6" t="str">
        <f t="shared" si="265"/>
        <v>Female</v>
      </c>
      <c r="CS527" s="7">
        <f t="shared" si="266"/>
        <v>1</v>
      </c>
      <c r="CT527" s="7">
        <f t="shared" si="267"/>
        <v>0</v>
      </c>
      <c r="CU527" s="7">
        <f t="shared" si="268"/>
        <v>0</v>
      </c>
      <c r="CV527" s="7">
        <f t="shared" si="269"/>
        <v>1</v>
      </c>
      <c r="CW527" s="7">
        <f t="shared" si="250"/>
        <v>0</v>
      </c>
      <c r="CX527" s="1" t="b">
        <f t="shared" si="251"/>
        <v>0</v>
      </c>
      <c r="CY527" s="1" t="b">
        <f t="shared" si="252"/>
        <v>0</v>
      </c>
      <c r="DG527" s="1" t="b">
        <f t="shared" si="249"/>
        <v>0</v>
      </c>
    </row>
    <row r="528" spans="1:131" x14ac:dyDescent="0.35">
      <c r="B528" s="1" t="s">
        <v>13809</v>
      </c>
      <c r="C528" s="9">
        <v>44340</v>
      </c>
      <c r="D528" s="10" t="s">
        <v>13809</v>
      </c>
      <c r="E528" s="1" t="e">
        <f>ROUND((L528-D528)/365,0)</f>
        <v>#VALUE!</v>
      </c>
      <c r="F528" s="1" t="s">
        <v>127</v>
      </c>
      <c r="G528" s="1" t="s">
        <v>13809</v>
      </c>
      <c r="H528" s="1" t="s">
        <v>13809</v>
      </c>
      <c r="K528" s="2" t="s">
        <v>13809</v>
      </c>
      <c r="L528" s="9">
        <v>44316</v>
      </c>
      <c r="M528" s="2" t="s">
        <v>109</v>
      </c>
      <c r="N528" s="2" t="s">
        <v>13809</v>
      </c>
      <c r="O528" s="2" t="s">
        <v>110</v>
      </c>
      <c r="P528" s="2" t="s">
        <v>111</v>
      </c>
      <c r="S528" s="2" t="s">
        <v>112</v>
      </c>
      <c r="U528" s="2" t="b">
        <f>OR(S528="yes",T528="yes")</f>
        <v>1</v>
      </c>
      <c r="V528" s="2" t="s">
        <v>113</v>
      </c>
      <c r="Y528" s="2" t="s">
        <v>112</v>
      </c>
      <c r="Z528" s="2" t="s">
        <v>111</v>
      </c>
      <c r="AA528" s="2" t="s">
        <v>112</v>
      </c>
      <c r="AB528" s="2">
        <v>3</v>
      </c>
      <c r="AC528" s="1" t="s">
        <v>111</v>
      </c>
      <c r="AF528" s="1" t="s">
        <v>111</v>
      </c>
      <c r="AK528" s="1" t="s">
        <v>201</v>
      </c>
      <c r="AN528" s="1" t="s">
        <v>2487</v>
      </c>
      <c r="AO528" s="1" t="s">
        <v>117</v>
      </c>
      <c r="AS528" s="1" t="s">
        <v>229</v>
      </c>
      <c r="AU528" s="1" t="s">
        <v>132</v>
      </c>
      <c r="AZ528" s="1" t="s">
        <v>179</v>
      </c>
      <c r="BA528" s="1">
        <v>2447</v>
      </c>
      <c r="BG528" s="1">
        <v>128</v>
      </c>
      <c r="BJ528" s="1" t="s">
        <v>111</v>
      </c>
      <c r="BN528" s="1" t="s">
        <v>111</v>
      </c>
      <c r="BQ528" s="1" t="s">
        <v>121</v>
      </c>
      <c r="BR528" s="1" t="s">
        <v>122</v>
      </c>
      <c r="BS528" s="1" t="s">
        <v>112</v>
      </c>
      <c r="BV528" s="9">
        <v>44392</v>
      </c>
      <c r="BX528" s="2" t="s">
        <v>111</v>
      </c>
      <c r="BY528" s="2" t="s">
        <v>156</v>
      </c>
      <c r="BZ528" s="2" t="s">
        <v>124</v>
      </c>
      <c r="CA528" s="2">
        <v>2</v>
      </c>
      <c r="CB528" s="1" t="s">
        <v>207</v>
      </c>
      <c r="CC528" s="2" t="s">
        <v>126</v>
      </c>
      <c r="CD528" s="1" t="e">
        <f t="shared" si="270"/>
        <v>#VALUE!</v>
      </c>
      <c r="CE528" s="1" t="e">
        <f t="shared" si="271"/>
        <v>#VALUE!</v>
      </c>
      <c r="CF528" s="1" t="e">
        <f t="shared" si="253"/>
        <v>#VALUE!</v>
      </c>
      <c r="CG528" s="1" t="e">
        <f t="shared" si="254"/>
        <v>#VALUE!</v>
      </c>
      <c r="CH528" s="1" t="e">
        <f t="shared" si="255"/>
        <v>#VALUE!</v>
      </c>
      <c r="CI528" s="1" t="e">
        <f t="shared" si="256"/>
        <v>#VALUE!</v>
      </c>
      <c r="CJ528" s="1" t="e">
        <f t="shared" si="257"/>
        <v>#VALUE!</v>
      </c>
      <c r="CK528" s="1" t="e">
        <f t="shared" si="258"/>
        <v>#VALUE!</v>
      </c>
      <c r="CL528" s="1" t="e">
        <f t="shared" si="259"/>
        <v>#VALUE!</v>
      </c>
      <c r="CM528" s="1" t="e">
        <f t="shared" si="260"/>
        <v>#VALUE!</v>
      </c>
      <c r="CN528" s="1" t="e">
        <f t="shared" si="261"/>
        <v>#VALUE!</v>
      </c>
      <c r="CO528" s="2" t="b">
        <f t="shared" si="262"/>
        <v>1</v>
      </c>
      <c r="CP528" s="2" t="b">
        <f t="shared" si="263"/>
        <v>1</v>
      </c>
      <c r="CQ528" s="2" t="b">
        <f t="shared" si="264"/>
        <v>0</v>
      </c>
      <c r="CR528" s="6" t="str">
        <f t="shared" si="265"/>
        <v>Male</v>
      </c>
      <c r="CS528" s="7">
        <f t="shared" si="266"/>
        <v>0</v>
      </c>
      <c r="CT528" s="7">
        <f t="shared" si="267"/>
        <v>0</v>
      </c>
      <c r="CU528" s="7">
        <f t="shared" si="268"/>
        <v>0</v>
      </c>
      <c r="CV528" s="7">
        <f t="shared" si="269"/>
        <v>1</v>
      </c>
      <c r="CW528" s="7">
        <f t="shared" si="250"/>
        <v>0</v>
      </c>
      <c r="CX528" s="1" t="e">
        <f t="shared" si="251"/>
        <v>#VALUE!</v>
      </c>
      <c r="CY528" s="1" t="e">
        <f t="shared" si="252"/>
        <v>#VALUE!</v>
      </c>
      <c r="DB528" s="4"/>
      <c r="DC528" s="4"/>
      <c r="DD528" s="4"/>
      <c r="DG528" s="1" t="e">
        <f t="shared" si="249"/>
        <v>#VALUE!</v>
      </c>
    </row>
    <row r="529" spans="1:131" ht="29" x14ac:dyDescent="0.35">
      <c r="A529" s="2">
        <v>403</v>
      </c>
      <c r="B529" s="1" t="s">
        <v>13809</v>
      </c>
      <c r="C529" s="9">
        <v>44340</v>
      </c>
      <c r="D529" s="10" t="s">
        <v>13809</v>
      </c>
      <c r="E529" s="1" t="e">
        <f>ROUND((C529-D529)/365,0)</f>
        <v>#VALUE!</v>
      </c>
      <c r="F529" s="1" t="s">
        <v>127</v>
      </c>
      <c r="G529" s="1" t="s">
        <v>13809</v>
      </c>
      <c r="H529" s="1" t="s">
        <v>13809</v>
      </c>
      <c r="K529" s="2" t="s">
        <v>13809</v>
      </c>
      <c r="L529" s="9">
        <v>44333</v>
      </c>
      <c r="M529" s="2" t="s">
        <v>109</v>
      </c>
      <c r="N529" s="2" t="s">
        <v>13809</v>
      </c>
      <c r="O529" s="2" t="s">
        <v>110</v>
      </c>
      <c r="P529" s="2" t="s">
        <v>111</v>
      </c>
      <c r="S529" s="2" t="s">
        <v>111</v>
      </c>
      <c r="T529" s="2" t="s">
        <v>112</v>
      </c>
      <c r="U529" s="2" t="b">
        <f>OR(S529="yes",T529="yes")</f>
        <v>1</v>
      </c>
      <c r="V529" s="2" t="s">
        <v>113</v>
      </c>
      <c r="W529" s="1" t="s">
        <v>112</v>
      </c>
      <c r="X529" s="1" t="s">
        <v>114</v>
      </c>
      <c r="Y529" s="2" t="s">
        <v>112</v>
      </c>
      <c r="AA529" s="2" t="s">
        <v>112</v>
      </c>
      <c r="AB529" s="2">
        <v>3</v>
      </c>
      <c r="AF529" s="1" t="s">
        <v>111</v>
      </c>
      <c r="AK529" s="1" t="s">
        <v>129</v>
      </c>
      <c r="AO529" s="1" t="s">
        <v>221</v>
      </c>
      <c r="AS529" s="1" t="s">
        <v>140</v>
      </c>
      <c r="AZ529" s="1" t="s">
        <v>155</v>
      </c>
      <c r="BA529" s="1" t="s">
        <v>2488</v>
      </c>
      <c r="BI529" s="1" t="s">
        <v>112</v>
      </c>
      <c r="BJ529" s="1" t="s">
        <v>112</v>
      </c>
      <c r="BK529" s="1" t="s">
        <v>112</v>
      </c>
      <c r="BL529" s="1" t="s">
        <v>200</v>
      </c>
      <c r="BQ529" s="1" t="s">
        <v>121</v>
      </c>
      <c r="BR529" s="1" t="s">
        <v>122</v>
      </c>
      <c r="BS529" s="1" t="s">
        <v>112</v>
      </c>
      <c r="BW529" s="34" t="s">
        <v>2489</v>
      </c>
      <c r="BX529" s="2" t="s">
        <v>111</v>
      </c>
      <c r="BY529" s="2" t="s">
        <v>156</v>
      </c>
      <c r="BZ529" s="2" t="s">
        <v>124</v>
      </c>
      <c r="CA529" s="2">
        <v>2</v>
      </c>
      <c r="CB529" s="1" t="s">
        <v>751</v>
      </c>
      <c r="CC529" s="2" t="s">
        <v>126</v>
      </c>
      <c r="CD529" s="1" t="e">
        <f t="shared" si="270"/>
        <v>#VALUE!</v>
      </c>
      <c r="CE529" s="1" t="e">
        <f t="shared" si="271"/>
        <v>#VALUE!</v>
      </c>
      <c r="CF529" s="1" t="e">
        <f t="shared" si="253"/>
        <v>#VALUE!</v>
      </c>
      <c r="CG529" s="1" t="e">
        <f t="shared" si="254"/>
        <v>#VALUE!</v>
      </c>
      <c r="CH529" s="1" t="e">
        <f t="shared" si="255"/>
        <v>#VALUE!</v>
      </c>
      <c r="CI529" s="1" t="e">
        <f t="shared" si="256"/>
        <v>#VALUE!</v>
      </c>
      <c r="CJ529" s="1" t="e">
        <f t="shared" si="257"/>
        <v>#VALUE!</v>
      </c>
      <c r="CK529" s="1" t="e">
        <f t="shared" si="258"/>
        <v>#VALUE!</v>
      </c>
      <c r="CL529" s="1" t="e">
        <f t="shared" si="259"/>
        <v>#VALUE!</v>
      </c>
      <c r="CM529" s="1" t="e">
        <f t="shared" si="260"/>
        <v>#VALUE!</v>
      </c>
      <c r="CN529" s="1" t="e">
        <f t="shared" si="261"/>
        <v>#VALUE!</v>
      </c>
      <c r="CO529" s="2" t="b">
        <f t="shared" si="262"/>
        <v>1</v>
      </c>
      <c r="CP529" s="2" t="b">
        <f t="shared" si="263"/>
        <v>1</v>
      </c>
      <c r="CQ529" s="2" t="b">
        <f t="shared" si="264"/>
        <v>0</v>
      </c>
      <c r="CR529" s="6" t="str">
        <f t="shared" si="265"/>
        <v>Male</v>
      </c>
      <c r="CS529" s="7">
        <f t="shared" si="266"/>
        <v>0</v>
      </c>
      <c r="CT529" s="7">
        <f t="shared" si="267"/>
        <v>0</v>
      </c>
      <c r="CU529" s="7">
        <f t="shared" si="268"/>
        <v>0</v>
      </c>
      <c r="CV529" s="7">
        <f t="shared" si="269"/>
        <v>1</v>
      </c>
      <c r="CW529" s="7">
        <f t="shared" si="250"/>
        <v>0</v>
      </c>
      <c r="CX529" s="1" t="e">
        <f t="shared" si="251"/>
        <v>#VALUE!</v>
      </c>
      <c r="CY529" s="1" t="e">
        <f t="shared" si="252"/>
        <v>#VALUE!</v>
      </c>
      <c r="DG529" s="1" t="e">
        <f t="shared" si="249"/>
        <v>#VALUE!</v>
      </c>
    </row>
    <row r="530" spans="1:131" ht="72.5" x14ac:dyDescent="0.35">
      <c r="B530" s="1" t="s">
        <v>13809</v>
      </c>
      <c r="C530" s="9">
        <v>44340</v>
      </c>
      <c r="D530" s="10" t="s">
        <v>13809</v>
      </c>
      <c r="E530" s="1">
        <v>66</v>
      </c>
      <c r="F530" s="1" t="s">
        <v>108</v>
      </c>
      <c r="G530" s="1" t="s">
        <v>13809</v>
      </c>
      <c r="H530" s="1" t="s">
        <v>13809</v>
      </c>
      <c r="I530" s="9">
        <v>44211</v>
      </c>
      <c r="J530" s="2" t="s">
        <v>128</v>
      </c>
      <c r="K530" s="2" t="s">
        <v>13809</v>
      </c>
      <c r="L530" s="9">
        <v>44239</v>
      </c>
      <c r="M530" s="2" t="s">
        <v>128</v>
      </c>
      <c r="N530" s="2" t="s">
        <v>13809</v>
      </c>
      <c r="O530" s="2" t="s">
        <v>110</v>
      </c>
      <c r="P530" s="2" t="s">
        <v>111</v>
      </c>
      <c r="S530" s="2" t="s">
        <v>112</v>
      </c>
      <c r="T530" s="2" t="s">
        <v>112</v>
      </c>
      <c r="U530" s="2" t="b">
        <v>1</v>
      </c>
      <c r="V530" s="2" t="s">
        <v>113</v>
      </c>
      <c r="W530" s="1" t="s">
        <v>112</v>
      </c>
      <c r="X530" s="1" t="s">
        <v>138</v>
      </c>
      <c r="Y530" s="2" t="s">
        <v>111</v>
      </c>
      <c r="AH530" s="1" t="s">
        <v>193</v>
      </c>
      <c r="AI530" s="1" t="s">
        <v>2490</v>
      </c>
      <c r="AK530" s="1" t="s">
        <v>150</v>
      </c>
      <c r="AU530" s="11" t="s">
        <v>350</v>
      </c>
      <c r="BJ530" s="1" t="s">
        <v>112</v>
      </c>
      <c r="BK530" s="1" t="s">
        <v>112</v>
      </c>
      <c r="BQ530" s="1" t="s">
        <v>121</v>
      </c>
      <c r="BR530" s="1" t="s">
        <v>122</v>
      </c>
      <c r="BS530" s="1" t="s">
        <v>112</v>
      </c>
      <c r="BU530" s="34" t="s">
        <v>2491</v>
      </c>
      <c r="BV530" s="9">
        <v>44447</v>
      </c>
      <c r="BW530" s="34" t="s">
        <v>2492</v>
      </c>
      <c r="BY530" s="2" t="s">
        <v>174</v>
      </c>
      <c r="BZ530" s="2" t="s">
        <v>162</v>
      </c>
      <c r="CA530" s="2">
        <v>2</v>
      </c>
      <c r="CB530" s="1" t="s">
        <v>598</v>
      </c>
      <c r="CC530" s="2" t="s">
        <v>113</v>
      </c>
      <c r="CD530" s="1" t="b">
        <f t="shared" si="270"/>
        <v>0</v>
      </c>
      <c r="CE530" s="1" t="b">
        <f t="shared" si="271"/>
        <v>0</v>
      </c>
      <c r="CF530" s="1" t="b">
        <f t="shared" si="253"/>
        <v>0</v>
      </c>
      <c r="CG530" s="1" t="b">
        <f t="shared" si="254"/>
        <v>0</v>
      </c>
      <c r="CH530" s="1" t="b">
        <f t="shared" si="255"/>
        <v>0</v>
      </c>
      <c r="CI530" s="1" t="b">
        <f t="shared" si="256"/>
        <v>0</v>
      </c>
      <c r="CJ530" s="1" t="b">
        <f t="shared" si="257"/>
        <v>0</v>
      </c>
      <c r="CK530" s="1" t="b">
        <f t="shared" si="258"/>
        <v>0</v>
      </c>
      <c r="CL530" s="1" t="b">
        <f t="shared" si="259"/>
        <v>0</v>
      </c>
      <c r="CM530" s="1" t="b">
        <f t="shared" si="260"/>
        <v>0</v>
      </c>
      <c r="CN530" s="1" t="b">
        <f t="shared" si="261"/>
        <v>1</v>
      </c>
      <c r="CO530" s="2" t="b">
        <f t="shared" si="262"/>
        <v>0</v>
      </c>
      <c r="CP530" s="2" t="b">
        <f t="shared" si="263"/>
        <v>0</v>
      </c>
      <c r="CQ530" s="2" t="b">
        <f t="shared" si="264"/>
        <v>0</v>
      </c>
      <c r="CR530" s="6" t="str">
        <f t="shared" si="265"/>
        <v>Female</v>
      </c>
      <c r="CS530" s="7">
        <f t="shared" si="266"/>
        <v>0</v>
      </c>
      <c r="CT530" s="7">
        <f t="shared" si="267"/>
        <v>1</v>
      </c>
      <c r="CU530" s="7">
        <f t="shared" si="268"/>
        <v>0</v>
      </c>
      <c r="CV530" s="7">
        <f t="shared" si="269"/>
        <v>0</v>
      </c>
      <c r="CW530" s="7">
        <f t="shared" si="250"/>
        <v>1</v>
      </c>
      <c r="CX530" s="1" t="b">
        <f t="shared" si="251"/>
        <v>0</v>
      </c>
      <c r="CY530" s="1" t="b">
        <f t="shared" si="252"/>
        <v>0</v>
      </c>
      <c r="DG530" s="1" t="b">
        <f t="shared" si="249"/>
        <v>0</v>
      </c>
    </row>
    <row r="531" spans="1:131" ht="87" x14ac:dyDescent="0.35">
      <c r="B531" s="1" t="s">
        <v>13809</v>
      </c>
      <c r="C531" s="9">
        <v>44340</v>
      </c>
      <c r="D531" s="10" t="s">
        <v>13809</v>
      </c>
      <c r="E531" s="1">
        <v>31</v>
      </c>
      <c r="F531" s="1" t="s">
        <v>108</v>
      </c>
      <c r="G531" s="1" t="s">
        <v>13809</v>
      </c>
      <c r="H531" s="1" t="s">
        <v>13809</v>
      </c>
      <c r="I531" s="9">
        <v>44222</v>
      </c>
      <c r="J531" s="2" t="s">
        <v>128</v>
      </c>
      <c r="K531" s="2" t="s">
        <v>13809</v>
      </c>
      <c r="L531" s="9">
        <v>44253</v>
      </c>
      <c r="M531" s="2" t="s">
        <v>128</v>
      </c>
      <c r="N531" s="2" t="s">
        <v>13809</v>
      </c>
      <c r="O531" s="2" t="s">
        <v>110</v>
      </c>
      <c r="P531" s="2" t="s">
        <v>111</v>
      </c>
      <c r="S531" s="2" t="s">
        <v>111</v>
      </c>
      <c r="T531" s="2" t="s">
        <v>112</v>
      </c>
      <c r="U531" s="2" t="b">
        <v>1</v>
      </c>
      <c r="V531" s="2" t="s">
        <v>126</v>
      </c>
      <c r="W531" s="1" t="s">
        <v>111</v>
      </c>
      <c r="Y531" s="2" t="s">
        <v>112</v>
      </c>
      <c r="Z531" s="2" t="s">
        <v>112</v>
      </c>
      <c r="AA531" s="2" t="s">
        <v>112</v>
      </c>
      <c r="AB531" s="2">
        <v>4</v>
      </c>
      <c r="AC531" s="1" t="s">
        <v>112</v>
      </c>
      <c r="AD531" s="1" t="s">
        <v>192</v>
      </c>
      <c r="AE531" s="1" t="s">
        <v>2493</v>
      </c>
      <c r="AF531" s="1" t="s">
        <v>111</v>
      </c>
      <c r="AJ531" s="1" t="s">
        <v>115</v>
      </c>
      <c r="AK531" s="1" t="s">
        <v>164</v>
      </c>
      <c r="AN531" s="1" t="s">
        <v>2494</v>
      </c>
      <c r="AO531" s="1" t="s">
        <v>130</v>
      </c>
      <c r="AU531" s="1" t="s">
        <v>132</v>
      </c>
      <c r="AZ531" s="1" t="s">
        <v>155</v>
      </c>
      <c r="BA531" s="1" t="s">
        <v>334</v>
      </c>
      <c r="BJ531" s="1" t="s">
        <v>111</v>
      </c>
      <c r="BN531" s="1" t="s">
        <v>111</v>
      </c>
      <c r="BU531" s="34" t="s">
        <v>2495</v>
      </c>
      <c r="BV531" s="9">
        <v>44455</v>
      </c>
      <c r="BW531" s="34" t="s">
        <v>2496</v>
      </c>
      <c r="BY531" s="2" t="s">
        <v>153</v>
      </c>
      <c r="BZ531" s="2" t="s">
        <v>124</v>
      </c>
      <c r="CB531" s="1" t="s">
        <v>169</v>
      </c>
      <c r="CD531" s="1" t="b">
        <f t="shared" si="270"/>
        <v>0</v>
      </c>
      <c r="CE531" s="1" t="b">
        <f t="shared" si="271"/>
        <v>0</v>
      </c>
      <c r="CF531" s="1" t="b">
        <f t="shared" si="253"/>
        <v>0</v>
      </c>
      <c r="CG531" s="1" t="b">
        <f t="shared" si="254"/>
        <v>0</v>
      </c>
      <c r="CH531" s="1" t="b">
        <f t="shared" si="255"/>
        <v>0</v>
      </c>
      <c r="CI531" s="1" t="b">
        <f t="shared" si="256"/>
        <v>0</v>
      </c>
      <c r="CJ531" s="1" t="b">
        <f t="shared" si="257"/>
        <v>0</v>
      </c>
      <c r="CK531" s="1" t="b">
        <f t="shared" si="258"/>
        <v>1</v>
      </c>
      <c r="CL531" s="1" t="b">
        <f t="shared" si="259"/>
        <v>0</v>
      </c>
      <c r="CM531" s="1" t="b">
        <f t="shared" si="260"/>
        <v>0</v>
      </c>
      <c r="CN531" s="1" t="b">
        <f t="shared" si="261"/>
        <v>0</v>
      </c>
      <c r="CO531" s="2" t="b">
        <f t="shared" si="262"/>
        <v>1</v>
      </c>
      <c r="CP531" s="2" t="b">
        <f t="shared" si="263"/>
        <v>1</v>
      </c>
      <c r="CQ531" s="2" t="b">
        <f t="shared" si="264"/>
        <v>0</v>
      </c>
      <c r="CR531" s="6" t="str">
        <f t="shared" si="265"/>
        <v>Female</v>
      </c>
      <c r="CS531" s="7">
        <f t="shared" si="266"/>
        <v>0</v>
      </c>
      <c r="CT531" s="7">
        <f t="shared" si="267"/>
        <v>1</v>
      </c>
      <c r="CU531" s="7">
        <f t="shared" si="268"/>
        <v>0</v>
      </c>
      <c r="CV531" s="7">
        <f t="shared" si="269"/>
        <v>0</v>
      </c>
      <c r="CW531" s="7">
        <f t="shared" si="250"/>
        <v>1</v>
      </c>
      <c r="CX531" s="1" t="b">
        <f t="shared" si="251"/>
        <v>0</v>
      </c>
      <c r="CY531" s="1" t="b">
        <f t="shared" si="252"/>
        <v>1</v>
      </c>
      <c r="DG531" s="1" t="b">
        <f t="shared" si="249"/>
        <v>0</v>
      </c>
    </row>
    <row r="532" spans="1:131" ht="116" x14ac:dyDescent="0.35">
      <c r="A532" s="2">
        <v>271</v>
      </c>
      <c r="B532" s="1" t="s">
        <v>13809</v>
      </c>
      <c r="C532" s="9">
        <v>44340</v>
      </c>
      <c r="D532" s="10" t="s">
        <v>13809</v>
      </c>
      <c r="E532" s="1" t="e">
        <f>ROUND((C532-D532)/365,0)</f>
        <v>#VALUE!</v>
      </c>
      <c r="F532" s="1" t="s">
        <v>108</v>
      </c>
      <c r="G532" s="1" t="s">
        <v>13809</v>
      </c>
      <c r="H532" s="1" t="s">
        <v>13809</v>
      </c>
      <c r="K532" s="2" t="s">
        <v>13809</v>
      </c>
      <c r="L532" s="9">
        <v>44301</v>
      </c>
      <c r="M532" s="2" t="s">
        <v>109</v>
      </c>
      <c r="N532" s="2" t="s">
        <v>13809</v>
      </c>
      <c r="O532" s="2" t="s">
        <v>110</v>
      </c>
      <c r="P532" s="2" t="s">
        <v>111</v>
      </c>
      <c r="S532" s="2" t="s">
        <v>112</v>
      </c>
      <c r="T532" s="2" t="s">
        <v>112</v>
      </c>
      <c r="U532" s="2" t="b">
        <f>OR(S532="yes",T532="yes")</f>
        <v>1</v>
      </c>
      <c r="V532" s="2" t="s">
        <v>113</v>
      </c>
      <c r="W532" s="1" t="s">
        <v>112</v>
      </c>
      <c r="X532" s="1" t="s">
        <v>114</v>
      </c>
      <c r="Y532" s="2" t="s">
        <v>112</v>
      </c>
      <c r="AA532" s="2" t="s">
        <v>112</v>
      </c>
      <c r="AB532" s="2">
        <v>4</v>
      </c>
      <c r="AC532" s="1" t="s">
        <v>112</v>
      </c>
      <c r="AD532" s="1" t="s">
        <v>2497</v>
      </c>
      <c r="AE532" s="1" t="s">
        <v>2498</v>
      </c>
      <c r="AF532" s="1" t="s">
        <v>111</v>
      </c>
      <c r="AK532" s="1" t="s">
        <v>194</v>
      </c>
      <c r="AN532" s="1" t="s">
        <v>2499</v>
      </c>
      <c r="AO532" s="1" t="s">
        <v>635</v>
      </c>
      <c r="AP532" s="1" t="s">
        <v>420</v>
      </c>
      <c r="AQ532" s="1" t="s">
        <v>2500</v>
      </c>
      <c r="AS532" s="1" t="s">
        <v>118</v>
      </c>
      <c r="AT532" s="1" t="s">
        <v>112</v>
      </c>
      <c r="AU532" s="1" t="s">
        <v>238</v>
      </c>
      <c r="AX532" s="1">
        <v>62</v>
      </c>
      <c r="AZ532" s="1" t="s">
        <v>155</v>
      </c>
      <c r="BA532" s="1" t="s">
        <v>2501</v>
      </c>
      <c r="BI532" s="1" t="s">
        <v>112</v>
      </c>
      <c r="BJ532" s="1" t="s">
        <v>112</v>
      </c>
      <c r="BK532" s="1" t="s">
        <v>112</v>
      </c>
      <c r="BL532" s="1" t="s">
        <v>2243</v>
      </c>
      <c r="BQ532" s="1" t="s">
        <v>121</v>
      </c>
      <c r="BR532" s="1" t="s">
        <v>122</v>
      </c>
      <c r="BS532" s="1" t="s">
        <v>112</v>
      </c>
      <c r="BU532" s="34" t="s">
        <v>13859</v>
      </c>
      <c r="BV532" s="9">
        <v>44361</v>
      </c>
      <c r="BW532" s="34" t="s">
        <v>2502</v>
      </c>
      <c r="BX532" s="2" t="s">
        <v>111</v>
      </c>
      <c r="BY532" s="2" t="s">
        <v>123</v>
      </c>
      <c r="BZ532" s="2" t="s">
        <v>124</v>
      </c>
      <c r="CA532" s="2">
        <v>2</v>
      </c>
      <c r="CB532" s="1" t="s">
        <v>246</v>
      </c>
      <c r="CC532" s="2" t="s">
        <v>126</v>
      </c>
      <c r="CD532" s="1" t="e">
        <f t="shared" si="270"/>
        <v>#VALUE!</v>
      </c>
      <c r="CE532" s="1" t="e">
        <f t="shared" si="271"/>
        <v>#VALUE!</v>
      </c>
      <c r="CF532" s="1" t="e">
        <f t="shared" si="253"/>
        <v>#VALUE!</v>
      </c>
      <c r="CG532" s="1" t="e">
        <f t="shared" si="254"/>
        <v>#VALUE!</v>
      </c>
      <c r="CH532" s="1" t="e">
        <f t="shared" si="255"/>
        <v>#VALUE!</v>
      </c>
      <c r="CI532" s="1" t="e">
        <f t="shared" si="256"/>
        <v>#VALUE!</v>
      </c>
      <c r="CJ532" s="1" t="e">
        <f t="shared" si="257"/>
        <v>#VALUE!</v>
      </c>
      <c r="CK532" s="1" t="e">
        <f t="shared" si="258"/>
        <v>#VALUE!</v>
      </c>
      <c r="CL532" s="1" t="e">
        <f t="shared" si="259"/>
        <v>#VALUE!</v>
      </c>
      <c r="CM532" s="1" t="e">
        <f t="shared" si="260"/>
        <v>#VALUE!</v>
      </c>
      <c r="CN532" s="1" t="e">
        <f t="shared" si="261"/>
        <v>#VALUE!</v>
      </c>
      <c r="CO532" s="2" t="b">
        <f t="shared" si="262"/>
        <v>1</v>
      </c>
      <c r="CP532" s="2" t="b">
        <f t="shared" si="263"/>
        <v>1</v>
      </c>
      <c r="CQ532" s="2" t="b">
        <f t="shared" si="264"/>
        <v>0</v>
      </c>
      <c r="CR532" s="6" t="str">
        <f t="shared" si="265"/>
        <v>Female</v>
      </c>
      <c r="CS532" s="7">
        <f t="shared" si="266"/>
        <v>0</v>
      </c>
      <c r="CT532" s="7">
        <f t="shared" si="267"/>
        <v>0</v>
      </c>
      <c r="CU532" s="7">
        <f t="shared" si="268"/>
        <v>0</v>
      </c>
      <c r="CV532" s="7">
        <f t="shared" si="269"/>
        <v>1</v>
      </c>
      <c r="CW532" s="7">
        <f t="shared" si="250"/>
        <v>0</v>
      </c>
      <c r="CX532" s="1" t="e">
        <f t="shared" si="251"/>
        <v>#VALUE!</v>
      </c>
      <c r="CY532" s="1" t="e">
        <f t="shared" si="252"/>
        <v>#VALUE!</v>
      </c>
      <c r="DG532" s="1" t="e">
        <f t="shared" si="249"/>
        <v>#VALUE!</v>
      </c>
    </row>
    <row r="533" spans="1:131" ht="29" x14ac:dyDescent="0.35">
      <c r="A533" s="2">
        <v>469</v>
      </c>
      <c r="B533" s="1" t="s">
        <v>13809</v>
      </c>
      <c r="C533" s="9">
        <v>44340</v>
      </c>
      <c r="D533" s="10" t="s">
        <v>13809</v>
      </c>
      <c r="E533" s="1" t="e">
        <f>ROUND((C533-D533)/365,0)</f>
        <v>#VALUE!</v>
      </c>
      <c r="F533" s="1" t="s">
        <v>127</v>
      </c>
      <c r="G533" s="1" t="s">
        <v>13809</v>
      </c>
      <c r="H533" s="1" t="s">
        <v>13809</v>
      </c>
      <c r="K533" s="2" t="s">
        <v>13809</v>
      </c>
      <c r="L533" s="9">
        <v>44310</v>
      </c>
      <c r="M533" s="2" t="s">
        <v>109</v>
      </c>
      <c r="N533" s="2" t="s">
        <v>13809</v>
      </c>
      <c r="O533" s="2" t="s">
        <v>110</v>
      </c>
      <c r="P533" s="2" t="s">
        <v>111</v>
      </c>
      <c r="S533" s="2" t="s">
        <v>111</v>
      </c>
      <c r="T533" s="2" t="s">
        <v>112</v>
      </c>
      <c r="U533" s="2" t="b">
        <f>OR(S533="yes",T533="yes")</f>
        <v>1</v>
      </c>
      <c r="V533" s="2" t="s">
        <v>113</v>
      </c>
      <c r="W533" s="1" t="s">
        <v>112</v>
      </c>
      <c r="X533" s="1" t="s">
        <v>110</v>
      </c>
      <c r="Y533" s="2" t="s">
        <v>112</v>
      </c>
      <c r="AA533" s="2" t="s">
        <v>112</v>
      </c>
      <c r="AB533" s="2">
        <v>2</v>
      </c>
      <c r="AK533" s="1" t="s">
        <v>150</v>
      </c>
      <c r="AO533" s="1" t="s">
        <v>635</v>
      </c>
      <c r="AP533" s="1" t="s">
        <v>420</v>
      </c>
      <c r="AQ533" s="1" t="s">
        <v>2503</v>
      </c>
      <c r="AS533" s="1" t="s">
        <v>118</v>
      </c>
      <c r="AT533" s="1" t="s">
        <v>112</v>
      </c>
      <c r="AZ533" s="1" t="s">
        <v>179</v>
      </c>
      <c r="BA533" s="1">
        <v>16.3</v>
      </c>
      <c r="BG533" s="1">
        <v>87</v>
      </c>
      <c r="BI533" s="1" t="s">
        <v>112</v>
      </c>
      <c r="BJ533" s="1" t="s">
        <v>112</v>
      </c>
      <c r="BK533" s="1" t="s">
        <v>112</v>
      </c>
      <c r="BL533" s="1" t="s">
        <v>2504</v>
      </c>
      <c r="BQ533" s="1" t="s">
        <v>121</v>
      </c>
      <c r="BR533" s="1" t="s">
        <v>122</v>
      </c>
      <c r="BS533" s="1" t="s">
        <v>112</v>
      </c>
      <c r="BW533" s="34" t="s">
        <v>2505</v>
      </c>
      <c r="BX533" s="2" t="s">
        <v>111</v>
      </c>
      <c r="BY533" s="2" t="s">
        <v>123</v>
      </c>
      <c r="BZ533" s="2" t="s">
        <v>124</v>
      </c>
      <c r="CA533" s="2">
        <v>2</v>
      </c>
      <c r="CB533" s="1" t="s">
        <v>751</v>
      </c>
      <c r="CC533" s="2" t="s">
        <v>126</v>
      </c>
      <c r="CD533" s="1" t="e">
        <f t="shared" si="270"/>
        <v>#VALUE!</v>
      </c>
      <c r="CE533" s="1" t="e">
        <f t="shared" si="271"/>
        <v>#VALUE!</v>
      </c>
      <c r="CF533" s="1" t="e">
        <f t="shared" si="253"/>
        <v>#VALUE!</v>
      </c>
      <c r="CG533" s="1" t="e">
        <f t="shared" si="254"/>
        <v>#VALUE!</v>
      </c>
      <c r="CH533" s="1" t="e">
        <f t="shared" si="255"/>
        <v>#VALUE!</v>
      </c>
      <c r="CI533" s="1" t="e">
        <f t="shared" si="256"/>
        <v>#VALUE!</v>
      </c>
      <c r="CJ533" s="1" t="e">
        <f t="shared" si="257"/>
        <v>#VALUE!</v>
      </c>
      <c r="CK533" s="1" t="e">
        <f t="shared" si="258"/>
        <v>#VALUE!</v>
      </c>
      <c r="CL533" s="1" t="e">
        <f t="shared" si="259"/>
        <v>#VALUE!</v>
      </c>
      <c r="CM533" s="1" t="e">
        <f t="shared" si="260"/>
        <v>#VALUE!</v>
      </c>
      <c r="CN533" s="1" t="e">
        <f t="shared" si="261"/>
        <v>#VALUE!</v>
      </c>
      <c r="CO533" s="2" t="b">
        <f t="shared" si="262"/>
        <v>1</v>
      </c>
      <c r="CP533" s="2" t="b">
        <f t="shared" si="263"/>
        <v>1</v>
      </c>
      <c r="CQ533" s="2" t="b">
        <f t="shared" si="264"/>
        <v>0</v>
      </c>
      <c r="CR533" s="6" t="str">
        <f t="shared" si="265"/>
        <v>Male</v>
      </c>
      <c r="CS533" s="7">
        <f t="shared" si="266"/>
        <v>0</v>
      </c>
      <c r="CT533" s="7">
        <f t="shared" si="267"/>
        <v>0</v>
      </c>
      <c r="CU533" s="7">
        <f t="shared" si="268"/>
        <v>0</v>
      </c>
      <c r="CV533" s="7">
        <f t="shared" si="269"/>
        <v>1</v>
      </c>
      <c r="CW533" s="7">
        <f t="shared" si="250"/>
        <v>0</v>
      </c>
      <c r="CX533" s="1" t="e">
        <f t="shared" si="251"/>
        <v>#VALUE!</v>
      </c>
      <c r="CY533" s="1" t="e">
        <f t="shared" si="252"/>
        <v>#VALUE!</v>
      </c>
      <c r="DB533" s="4"/>
      <c r="DC533" s="4"/>
      <c r="DD533" s="4"/>
      <c r="DG533" s="1" t="e">
        <f t="shared" si="249"/>
        <v>#VALUE!</v>
      </c>
      <c r="DH533" s="4"/>
      <c r="DI533" s="4"/>
      <c r="DJ533" s="4"/>
      <c r="DK533" s="4"/>
      <c r="DL533" s="4"/>
      <c r="DM533" s="4"/>
      <c r="DN533" s="4"/>
      <c r="DO533" s="4"/>
      <c r="DP533" s="4"/>
      <c r="DQ533" s="4"/>
      <c r="DR533" s="4"/>
      <c r="DS533" s="4"/>
      <c r="DT533" s="4"/>
      <c r="DU533" s="4"/>
      <c r="DV533" s="4"/>
      <c r="DW533" s="4"/>
      <c r="DX533" s="4"/>
      <c r="DY533" s="4"/>
      <c r="DZ533" s="4"/>
      <c r="EA533" s="4"/>
    </row>
    <row r="534" spans="1:131" ht="58" x14ac:dyDescent="0.35">
      <c r="B534" s="1" t="s">
        <v>13809</v>
      </c>
      <c r="C534" s="9">
        <v>44340</v>
      </c>
      <c r="D534" s="10" t="s">
        <v>13809</v>
      </c>
      <c r="E534" s="1">
        <v>20</v>
      </c>
      <c r="F534" s="1" t="s">
        <v>108</v>
      </c>
      <c r="G534" s="1" t="s">
        <v>13809</v>
      </c>
      <c r="H534" s="1" t="s">
        <v>13809</v>
      </c>
      <c r="I534" s="2" t="s">
        <v>183</v>
      </c>
      <c r="J534" s="2" t="s">
        <v>109</v>
      </c>
      <c r="K534" s="2" t="s">
        <v>13809</v>
      </c>
      <c r="L534" s="9">
        <v>44335</v>
      </c>
      <c r="M534" s="2" t="s">
        <v>109</v>
      </c>
      <c r="N534" s="2" t="s">
        <v>13809</v>
      </c>
      <c r="O534" s="2" t="s">
        <v>110</v>
      </c>
      <c r="S534" s="2" t="s">
        <v>112</v>
      </c>
      <c r="T534" s="2" t="s">
        <v>111</v>
      </c>
      <c r="U534" s="2" t="b">
        <v>1</v>
      </c>
      <c r="V534" s="2" t="s">
        <v>113</v>
      </c>
      <c r="W534" s="1" t="s">
        <v>112</v>
      </c>
      <c r="X534" s="1" t="s">
        <v>114</v>
      </c>
      <c r="Y534" s="2" t="s">
        <v>112</v>
      </c>
      <c r="Z534" s="2" t="s">
        <v>111</v>
      </c>
      <c r="AA534" s="2" t="s">
        <v>112</v>
      </c>
      <c r="AB534" s="2">
        <v>4</v>
      </c>
      <c r="AC534" s="1" t="s">
        <v>111</v>
      </c>
      <c r="AF534" s="1" t="s">
        <v>111</v>
      </c>
      <c r="AJ534" s="1" t="s">
        <v>115</v>
      </c>
      <c r="AK534" s="1" t="s">
        <v>150</v>
      </c>
      <c r="AO534" s="1" t="s">
        <v>117</v>
      </c>
      <c r="AS534" s="1" t="s">
        <v>229</v>
      </c>
      <c r="AU534" s="1" t="s">
        <v>243</v>
      </c>
      <c r="AZ534" s="1" t="s">
        <v>310</v>
      </c>
      <c r="BA534" s="1" t="s">
        <v>2506</v>
      </c>
      <c r="BE534" s="1" t="s">
        <v>2507</v>
      </c>
      <c r="BG534" s="1">
        <v>3.2</v>
      </c>
      <c r="BJ534" s="1" t="s">
        <v>112</v>
      </c>
      <c r="BK534" s="1" t="s">
        <v>112</v>
      </c>
      <c r="BL534" s="1" t="s">
        <v>2508</v>
      </c>
      <c r="BM534" s="1" t="s">
        <v>2509</v>
      </c>
      <c r="BQ534" s="1" t="s">
        <v>121</v>
      </c>
      <c r="BR534" s="1" t="s">
        <v>122</v>
      </c>
      <c r="BS534" s="1" t="s">
        <v>112</v>
      </c>
      <c r="BU534" s="34" t="s">
        <v>2510</v>
      </c>
      <c r="BV534" s="9">
        <v>44345</v>
      </c>
      <c r="BW534" s="34" t="s">
        <v>2511</v>
      </c>
      <c r="BY534" s="2" t="s">
        <v>156</v>
      </c>
      <c r="BZ534" s="2" t="s">
        <v>124</v>
      </c>
      <c r="CA534" s="2">
        <v>2</v>
      </c>
      <c r="CB534" s="1" t="s">
        <v>279</v>
      </c>
      <c r="CC534" s="2" t="s">
        <v>126</v>
      </c>
      <c r="CD534" s="1" t="b">
        <f t="shared" si="270"/>
        <v>1</v>
      </c>
      <c r="CE534" s="1" t="b">
        <f t="shared" si="271"/>
        <v>0</v>
      </c>
      <c r="CF534" s="1" t="b">
        <f t="shared" si="253"/>
        <v>0</v>
      </c>
      <c r="CG534" s="1" t="b">
        <f t="shared" si="254"/>
        <v>0</v>
      </c>
      <c r="CH534" s="1" t="b">
        <f t="shared" si="255"/>
        <v>0</v>
      </c>
      <c r="CI534" s="1" t="b">
        <f t="shared" si="256"/>
        <v>1</v>
      </c>
      <c r="CJ534" s="1" t="b">
        <f t="shared" si="257"/>
        <v>0</v>
      </c>
      <c r="CK534" s="1" t="b">
        <f t="shared" si="258"/>
        <v>0</v>
      </c>
      <c r="CL534" s="1" t="b">
        <f t="shared" si="259"/>
        <v>0</v>
      </c>
      <c r="CM534" s="1" t="b">
        <f t="shared" si="260"/>
        <v>0</v>
      </c>
      <c r="CN534" s="1" t="b">
        <f t="shared" si="261"/>
        <v>0</v>
      </c>
      <c r="CO534" s="2" t="b">
        <f t="shared" si="262"/>
        <v>1</v>
      </c>
      <c r="CP534" s="2" t="b">
        <f t="shared" si="263"/>
        <v>1</v>
      </c>
      <c r="CQ534" s="2" t="b">
        <f t="shared" si="264"/>
        <v>0</v>
      </c>
      <c r="CR534" s="6" t="str">
        <f t="shared" si="265"/>
        <v>Female</v>
      </c>
      <c r="CS534" s="7">
        <f t="shared" si="266"/>
        <v>1</v>
      </c>
      <c r="CT534" s="7">
        <f t="shared" si="267"/>
        <v>0</v>
      </c>
      <c r="CU534" s="7">
        <f t="shared" si="268"/>
        <v>0</v>
      </c>
      <c r="CV534" s="7">
        <f t="shared" si="269"/>
        <v>1</v>
      </c>
      <c r="CW534" s="7">
        <f t="shared" si="250"/>
        <v>0</v>
      </c>
      <c r="CX534" s="1" t="b">
        <f t="shared" si="251"/>
        <v>1</v>
      </c>
      <c r="CY534" s="1" t="b">
        <f t="shared" si="252"/>
        <v>1</v>
      </c>
      <c r="DG534" s="1" t="b">
        <f t="shared" si="249"/>
        <v>0</v>
      </c>
    </row>
    <row r="535" spans="1:131" ht="116" x14ac:dyDescent="0.35">
      <c r="B535" s="1" t="s">
        <v>13809</v>
      </c>
      <c r="C535" s="9">
        <v>44340</v>
      </c>
      <c r="D535" s="10" t="s">
        <v>13809</v>
      </c>
      <c r="E535" s="1">
        <v>47</v>
      </c>
      <c r="F535" s="1" t="s">
        <v>108</v>
      </c>
      <c r="G535" s="1" t="s">
        <v>13809</v>
      </c>
      <c r="H535" s="1" t="s">
        <v>13809</v>
      </c>
      <c r="J535" s="2" t="s">
        <v>109</v>
      </c>
      <c r="K535" s="2" t="s">
        <v>13809</v>
      </c>
      <c r="L535" s="9">
        <v>44333</v>
      </c>
      <c r="M535" s="2" t="s">
        <v>109</v>
      </c>
      <c r="N535" s="2" t="s">
        <v>13809</v>
      </c>
      <c r="O535" s="2" t="s">
        <v>110</v>
      </c>
      <c r="P535" s="2" t="s">
        <v>111</v>
      </c>
      <c r="T535" s="2" t="s">
        <v>112</v>
      </c>
      <c r="U535" s="2" t="b">
        <v>1</v>
      </c>
      <c r="V535" s="2" t="s">
        <v>113</v>
      </c>
      <c r="W535" s="1" t="s">
        <v>112</v>
      </c>
      <c r="X535" s="1" t="s">
        <v>138</v>
      </c>
      <c r="Y535" s="2" t="s">
        <v>112</v>
      </c>
      <c r="Z535" s="2" t="s">
        <v>111</v>
      </c>
      <c r="AA535" s="2" t="s">
        <v>112</v>
      </c>
      <c r="AB535" s="2">
        <v>2</v>
      </c>
      <c r="AC535" s="1" t="s">
        <v>111</v>
      </c>
      <c r="AF535" s="1" t="s">
        <v>111</v>
      </c>
      <c r="AJ535" s="1" t="s">
        <v>115</v>
      </c>
      <c r="AK535" s="1" t="s">
        <v>201</v>
      </c>
      <c r="AN535" s="1" t="s">
        <v>2512</v>
      </c>
      <c r="AO535" s="1" t="s">
        <v>237</v>
      </c>
      <c r="AS535" s="1" t="s">
        <v>196</v>
      </c>
      <c r="AU535" s="1" t="s">
        <v>132</v>
      </c>
      <c r="BJ535" s="1" t="s">
        <v>112</v>
      </c>
      <c r="BK535" s="1" t="s">
        <v>112</v>
      </c>
      <c r="BL535" s="1" t="s">
        <v>142</v>
      </c>
      <c r="BQ535" s="1" t="s">
        <v>121</v>
      </c>
      <c r="BR535" s="1" t="s">
        <v>122</v>
      </c>
      <c r="BU535" s="34" t="s">
        <v>2513</v>
      </c>
      <c r="BV535" s="9">
        <v>44341</v>
      </c>
      <c r="BW535" s="34" t="s">
        <v>14228</v>
      </c>
      <c r="BY535" s="2" t="s">
        <v>153</v>
      </c>
      <c r="BZ535" s="2" t="s">
        <v>162</v>
      </c>
      <c r="CA535" s="2">
        <v>2</v>
      </c>
      <c r="CB535" s="1" t="s">
        <v>319</v>
      </c>
      <c r="CC535" s="2" t="s">
        <v>126</v>
      </c>
      <c r="CD535" s="1" t="b">
        <f t="shared" si="270"/>
        <v>0</v>
      </c>
      <c r="CE535" s="1" t="b">
        <f t="shared" si="271"/>
        <v>0</v>
      </c>
      <c r="CF535" s="1" t="b">
        <f t="shared" si="253"/>
        <v>0</v>
      </c>
      <c r="CG535" s="1" t="b">
        <f t="shared" si="254"/>
        <v>0</v>
      </c>
      <c r="CH535" s="1" t="b">
        <f t="shared" si="255"/>
        <v>0</v>
      </c>
      <c r="CI535" s="1" t="b">
        <f t="shared" si="256"/>
        <v>0</v>
      </c>
      <c r="CJ535" s="1" t="b">
        <f t="shared" si="257"/>
        <v>0</v>
      </c>
      <c r="CK535" s="1" t="b">
        <f t="shared" si="258"/>
        <v>0</v>
      </c>
      <c r="CL535" s="1" t="b">
        <f t="shared" si="259"/>
        <v>1</v>
      </c>
      <c r="CM535" s="1" t="b">
        <f t="shared" si="260"/>
        <v>0</v>
      </c>
      <c r="CN535" s="1" t="b">
        <f t="shared" si="261"/>
        <v>0</v>
      </c>
      <c r="CO535" s="2" t="b">
        <f t="shared" si="262"/>
        <v>1</v>
      </c>
      <c r="CP535" s="2" t="b">
        <f t="shared" si="263"/>
        <v>1</v>
      </c>
      <c r="CQ535" s="2" t="b">
        <f t="shared" si="264"/>
        <v>0</v>
      </c>
      <c r="CR535" s="6" t="str">
        <f t="shared" si="265"/>
        <v>Female</v>
      </c>
      <c r="CS535" s="7">
        <f t="shared" si="266"/>
        <v>1</v>
      </c>
      <c r="CT535" s="7">
        <f t="shared" si="267"/>
        <v>0</v>
      </c>
      <c r="CU535" s="7">
        <f t="shared" si="268"/>
        <v>0</v>
      </c>
      <c r="CV535" s="7">
        <f t="shared" si="269"/>
        <v>1</v>
      </c>
      <c r="CW535" s="7">
        <f t="shared" si="250"/>
        <v>0</v>
      </c>
      <c r="CX535" s="1" t="b">
        <f t="shared" si="251"/>
        <v>0</v>
      </c>
      <c r="CY535" s="1" t="b">
        <f t="shared" si="252"/>
        <v>0</v>
      </c>
      <c r="DG535" s="1" t="b">
        <f t="shared" si="249"/>
        <v>0</v>
      </c>
    </row>
    <row r="536" spans="1:131" ht="29" x14ac:dyDescent="0.35">
      <c r="A536" s="2">
        <v>268</v>
      </c>
      <c r="B536" s="1" t="s">
        <v>13809</v>
      </c>
      <c r="C536" s="9">
        <v>44340</v>
      </c>
      <c r="D536" s="10" t="s">
        <v>13809</v>
      </c>
      <c r="E536" s="1" t="e">
        <f>ROUND((C536-D536)/365,0)</f>
        <v>#VALUE!</v>
      </c>
      <c r="F536" s="1" t="s">
        <v>127</v>
      </c>
      <c r="G536" s="1" t="s">
        <v>13809</v>
      </c>
      <c r="H536" s="1" t="s">
        <v>13809</v>
      </c>
      <c r="K536" s="2" t="s">
        <v>13809</v>
      </c>
      <c r="L536" s="9">
        <v>44328</v>
      </c>
      <c r="M536" s="2" t="s">
        <v>109</v>
      </c>
      <c r="N536" s="2" t="s">
        <v>13809</v>
      </c>
      <c r="O536" s="2" t="s">
        <v>110</v>
      </c>
      <c r="P536" s="2" t="s">
        <v>111</v>
      </c>
      <c r="S536" s="2" t="s">
        <v>112</v>
      </c>
      <c r="T536" s="2" t="s">
        <v>111</v>
      </c>
      <c r="U536" s="2" t="b">
        <f>OR(S536="yes",T536="yes")</f>
        <v>1</v>
      </c>
      <c r="V536" s="2" t="s">
        <v>113</v>
      </c>
      <c r="W536" s="1" t="s">
        <v>112</v>
      </c>
      <c r="X536" s="1" t="s">
        <v>110</v>
      </c>
      <c r="Y536" s="2" t="s">
        <v>112</v>
      </c>
      <c r="AA536" s="2" t="s">
        <v>112</v>
      </c>
      <c r="AB536" s="2">
        <v>2</v>
      </c>
      <c r="AC536" s="1" t="s">
        <v>111</v>
      </c>
      <c r="AF536" s="1" t="s">
        <v>111</v>
      </c>
      <c r="AJ536" s="1" t="s">
        <v>115</v>
      </c>
      <c r="AK536" s="1" t="s">
        <v>129</v>
      </c>
      <c r="AO536" s="1" t="s">
        <v>117</v>
      </c>
      <c r="AS536" s="1" t="s">
        <v>118</v>
      </c>
      <c r="AU536" s="1" t="s">
        <v>132</v>
      </c>
      <c r="AZ536" s="1" t="s">
        <v>179</v>
      </c>
      <c r="BA536" s="1">
        <v>10.8</v>
      </c>
      <c r="BG536" s="1">
        <v>61</v>
      </c>
      <c r="BI536" s="1" t="s">
        <v>112</v>
      </c>
      <c r="BJ536" s="1" t="s">
        <v>112</v>
      </c>
      <c r="BK536" s="1" t="s">
        <v>112</v>
      </c>
      <c r="BL536" s="1" t="s">
        <v>142</v>
      </c>
      <c r="BQ536" s="1" t="s">
        <v>121</v>
      </c>
      <c r="BR536" s="1" t="s">
        <v>122</v>
      </c>
      <c r="BS536" s="1" t="s">
        <v>111</v>
      </c>
      <c r="BT536" s="34" t="s">
        <v>2514</v>
      </c>
      <c r="BV536" s="9">
        <v>44340</v>
      </c>
      <c r="BX536" s="2" t="s">
        <v>111</v>
      </c>
      <c r="BY536" s="2" t="s">
        <v>156</v>
      </c>
      <c r="BZ536" s="2" t="s">
        <v>124</v>
      </c>
      <c r="CA536" s="2">
        <v>2</v>
      </c>
      <c r="CB536" s="1" t="s">
        <v>290</v>
      </c>
      <c r="CC536" s="2" t="s">
        <v>126</v>
      </c>
      <c r="CD536" s="1" t="e">
        <f t="shared" si="270"/>
        <v>#VALUE!</v>
      </c>
      <c r="CE536" s="1" t="e">
        <f t="shared" si="271"/>
        <v>#VALUE!</v>
      </c>
      <c r="CF536" s="1" t="e">
        <f t="shared" si="253"/>
        <v>#VALUE!</v>
      </c>
      <c r="CG536" s="1" t="e">
        <f t="shared" si="254"/>
        <v>#VALUE!</v>
      </c>
      <c r="CH536" s="1" t="e">
        <f t="shared" si="255"/>
        <v>#VALUE!</v>
      </c>
      <c r="CI536" s="1" t="e">
        <f t="shared" si="256"/>
        <v>#VALUE!</v>
      </c>
      <c r="CJ536" s="1" t="e">
        <f t="shared" si="257"/>
        <v>#VALUE!</v>
      </c>
      <c r="CK536" s="1" t="e">
        <f t="shared" si="258"/>
        <v>#VALUE!</v>
      </c>
      <c r="CL536" s="1" t="e">
        <f t="shared" si="259"/>
        <v>#VALUE!</v>
      </c>
      <c r="CM536" s="1" t="e">
        <f t="shared" si="260"/>
        <v>#VALUE!</v>
      </c>
      <c r="CN536" s="1" t="e">
        <f t="shared" si="261"/>
        <v>#VALUE!</v>
      </c>
      <c r="CO536" s="2" t="b">
        <f t="shared" si="262"/>
        <v>1</v>
      </c>
      <c r="CP536" s="2" t="b">
        <f t="shared" si="263"/>
        <v>1</v>
      </c>
      <c r="CQ536" s="2" t="b">
        <f t="shared" si="264"/>
        <v>0</v>
      </c>
      <c r="CR536" s="6" t="str">
        <f t="shared" si="265"/>
        <v>Male</v>
      </c>
      <c r="CS536" s="7">
        <f t="shared" si="266"/>
        <v>0</v>
      </c>
      <c r="CT536" s="7">
        <f t="shared" si="267"/>
        <v>0</v>
      </c>
      <c r="CU536" s="7">
        <f t="shared" si="268"/>
        <v>0</v>
      </c>
      <c r="CV536" s="7">
        <f t="shared" si="269"/>
        <v>1</v>
      </c>
      <c r="CW536" s="7">
        <f t="shared" si="250"/>
        <v>0</v>
      </c>
      <c r="CX536" s="1" t="e">
        <f t="shared" si="251"/>
        <v>#VALUE!</v>
      </c>
      <c r="CY536" s="1" t="e">
        <f t="shared" si="252"/>
        <v>#VALUE!</v>
      </c>
      <c r="DG536" s="1" t="e">
        <f t="shared" si="249"/>
        <v>#VALUE!</v>
      </c>
    </row>
    <row r="537" spans="1:131" ht="145" x14ac:dyDescent="0.35">
      <c r="A537" s="2">
        <v>400</v>
      </c>
      <c r="B537" s="1" t="s">
        <v>13809</v>
      </c>
      <c r="C537" s="9">
        <v>44340</v>
      </c>
      <c r="D537" s="10" t="s">
        <v>13809</v>
      </c>
      <c r="E537" s="1" t="e">
        <f>ROUND((C537-D537)/365,0)</f>
        <v>#VALUE!</v>
      </c>
      <c r="F537" s="1" t="s">
        <v>127</v>
      </c>
      <c r="G537" s="1" t="s">
        <v>13809</v>
      </c>
      <c r="H537" s="1" t="s">
        <v>13809</v>
      </c>
      <c r="I537" s="2" t="s">
        <v>183</v>
      </c>
      <c r="J537" s="2" t="s">
        <v>109</v>
      </c>
      <c r="K537" s="2" t="s">
        <v>13809</v>
      </c>
      <c r="L537" s="9">
        <v>44336</v>
      </c>
      <c r="M537" s="2" t="s">
        <v>109</v>
      </c>
      <c r="N537" s="2" t="s">
        <v>13809</v>
      </c>
      <c r="O537" s="2" t="s">
        <v>110</v>
      </c>
      <c r="P537" s="2" t="s">
        <v>111</v>
      </c>
      <c r="S537" s="2" t="s">
        <v>111</v>
      </c>
      <c r="T537" s="2" t="s">
        <v>112</v>
      </c>
      <c r="U537" s="2" t="b">
        <f>OR(S537="yes",T537="yes")</f>
        <v>1</v>
      </c>
      <c r="V537" s="2" t="s">
        <v>113</v>
      </c>
      <c r="W537" s="1" t="s">
        <v>112</v>
      </c>
      <c r="X537" s="1" t="s">
        <v>114</v>
      </c>
      <c r="Y537" s="2" t="s">
        <v>112</v>
      </c>
      <c r="Z537" s="2" t="s">
        <v>111</v>
      </c>
      <c r="AA537" s="2" t="s">
        <v>112</v>
      </c>
      <c r="AB537" s="2">
        <v>1</v>
      </c>
      <c r="AC537" s="1" t="s">
        <v>111</v>
      </c>
      <c r="AF537" s="1" t="s">
        <v>111</v>
      </c>
      <c r="AJ537" s="1" t="s">
        <v>115</v>
      </c>
      <c r="AK537" s="1" t="s">
        <v>1262</v>
      </c>
      <c r="AL537" s="1">
        <v>102.5</v>
      </c>
      <c r="AM537" s="1">
        <v>1</v>
      </c>
      <c r="AN537" s="1" t="s">
        <v>2515</v>
      </c>
      <c r="AO537" s="1" t="s">
        <v>117</v>
      </c>
      <c r="AT537" s="1" t="s">
        <v>111</v>
      </c>
      <c r="AU537" s="1" t="s">
        <v>132</v>
      </c>
      <c r="AZ537" s="1" t="s">
        <v>395</v>
      </c>
      <c r="BA537" s="1" t="s">
        <v>2516</v>
      </c>
      <c r="BF537" s="1" t="s">
        <v>2517</v>
      </c>
      <c r="BG537" s="1" t="s">
        <v>2518</v>
      </c>
      <c r="BI537" s="1" t="s">
        <v>112</v>
      </c>
      <c r="BJ537" s="1" t="s">
        <v>112</v>
      </c>
      <c r="BK537" s="1" t="s">
        <v>112</v>
      </c>
      <c r="BL537" s="1" t="s">
        <v>142</v>
      </c>
      <c r="BQ537" s="1" t="s">
        <v>1153</v>
      </c>
      <c r="BR537" s="1" t="s">
        <v>122</v>
      </c>
      <c r="BS537" s="1" t="s">
        <v>112</v>
      </c>
      <c r="BU537" s="34" t="s">
        <v>2519</v>
      </c>
      <c r="BV537" s="9">
        <v>44344</v>
      </c>
      <c r="BW537" s="34" t="s">
        <v>2520</v>
      </c>
      <c r="BX537" s="2" t="s">
        <v>111</v>
      </c>
      <c r="BY537" s="2" t="s">
        <v>156</v>
      </c>
      <c r="BZ537" s="2" t="s">
        <v>124</v>
      </c>
      <c r="CA537" s="2">
        <v>2</v>
      </c>
      <c r="CB537" s="1" t="s">
        <v>175</v>
      </c>
      <c r="CC537" s="2" t="s">
        <v>126</v>
      </c>
      <c r="CD537" s="1" t="e">
        <f t="shared" si="270"/>
        <v>#VALUE!</v>
      </c>
      <c r="CE537" s="1" t="e">
        <f t="shared" si="271"/>
        <v>#VALUE!</v>
      </c>
      <c r="CF537" s="1" t="e">
        <f t="shared" si="253"/>
        <v>#VALUE!</v>
      </c>
      <c r="CG537" s="1" t="e">
        <f t="shared" si="254"/>
        <v>#VALUE!</v>
      </c>
      <c r="CH537" s="1" t="e">
        <f t="shared" si="255"/>
        <v>#VALUE!</v>
      </c>
      <c r="CI537" s="1" t="e">
        <f t="shared" si="256"/>
        <v>#VALUE!</v>
      </c>
      <c r="CJ537" s="1" t="e">
        <f t="shared" si="257"/>
        <v>#VALUE!</v>
      </c>
      <c r="CK537" s="1" t="e">
        <f t="shared" si="258"/>
        <v>#VALUE!</v>
      </c>
      <c r="CL537" s="1" t="e">
        <f t="shared" si="259"/>
        <v>#VALUE!</v>
      </c>
      <c r="CM537" s="1" t="e">
        <f t="shared" si="260"/>
        <v>#VALUE!</v>
      </c>
      <c r="CN537" s="1" t="e">
        <f t="shared" si="261"/>
        <v>#VALUE!</v>
      </c>
      <c r="CO537" s="2" t="b">
        <f t="shared" si="262"/>
        <v>1</v>
      </c>
      <c r="CP537" s="2" t="b">
        <f t="shared" si="263"/>
        <v>1</v>
      </c>
      <c r="CQ537" s="2" t="b">
        <f t="shared" si="264"/>
        <v>0</v>
      </c>
      <c r="CR537" s="6" t="str">
        <f t="shared" si="265"/>
        <v>Male</v>
      </c>
      <c r="CS537" s="7">
        <f t="shared" si="266"/>
        <v>1</v>
      </c>
      <c r="CT537" s="7">
        <f t="shared" si="267"/>
        <v>0</v>
      </c>
      <c r="CU537" s="7">
        <f t="shared" si="268"/>
        <v>0</v>
      </c>
      <c r="CV537" s="7">
        <f t="shared" si="269"/>
        <v>1</v>
      </c>
      <c r="CW537" s="7">
        <f t="shared" si="250"/>
        <v>0</v>
      </c>
      <c r="CX537" s="1" t="e">
        <f t="shared" si="251"/>
        <v>#VALUE!</v>
      </c>
      <c r="CY537" s="1" t="e">
        <f t="shared" si="252"/>
        <v>#VALUE!</v>
      </c>
      <c r="DG537" s="1" t="e">
        <f t="shared" si="249"/>
        <v>#VALUE!</v>
      </c>
    </row>
    <row r="538" spans="1:131" ht="72.5" x14ac:dyDescent="0.35">
      <c r="B538" s="1" t="s">
        <v>13809</v>
      </c>
      <c r="C538" s="9">
        <v>44340</v>
      </c>
      <c r="D538" s="10" t="s">
        <v>13809</v>
      </c>
      <c r="E538" s="1">
        <v>15</v>
      </c>
      <c r="F538" s="1" t="s">
        <v>127</v>
      </c>
      <c r="G538" s="1" t="s">
        <v>13809</v>
      </c>
      <c r="H538" s="1" t="s">
        <v>13809</v>
      </c>
      <c r="I538" s="9">
        <v>44333</v>
      </c>
      <c r="J538" s="2" t="s">
        <v>109</v>
      </c>
      <c r="K538" s="2" t="s">
        <v>13809</v>
      </c>
      <c r="N538" s="2" t="s">
        <v>13809</v>
      </c>
      <c r="O538" s="2" t="s">
        <v>110</v>
      </c>
      <c r="P538" s="2" t="s">
        <v>111</v>
      </c>
      <c r="S538" s="2" t="s">
        <v>112</v>
      </c>
      <c r="T538" s="2" t="s">
        <v>111</v>
      </c>
      <c r="U538" s="2" t="b">
        <f>OR(S538="yes",T538="yes")</f>
        <v>1</v>
      </c>
      <c r="V538" s="2" t="s">
        <v>113</v>
      </c>
      <c r="W538" s="1" t="s">
        <v>112</v>
      </c>
      <c r="X538" s="1" t="s">
        <v>110</v>
      </c>
      <c r="Y538" s="2" t="s">
        <v>112</v>
      </c>
      <c r="Z538" s="2" t="s">
        <v>112</v>
      </c>
      <c r="AB538" s="2">
        <v>4</v>
      </c>
      <c r="AC538" s="1" t="s">
        <v>111</v>
      </c>
      <c r="AF538" s="1" t="s">
        <v>111</v>
      </c>
      <c r="AJ538" s="1" t="s">
        <v>115</v>
      </c>
      <c r="AK538" s="1" t="s">
        <v>150</v>
      </c>
      <c r="AO538" s="1" t="s">
        <v>166</v>
      </c>
      <c r="AS538" s="1" t="s">
        <v>118</v>
      </c>
      <c r="AU538" s="1" t="s">
        <v>132</v>
      </c>
      <c r="AZ538" s="1" t="s">
        <v>133</v>
      </c>
      <c r="BA538" s="1" t="s">
        <v>3110</v>
      </c>
      <c r="BE538" s="1" t="s">
        <v>13437</v>
      </c>
      <c r="BG538" s="1" t="s">
        <v>13438</v>
      </c>
      <c r="BH538" s="1" t="s">
        <v>3740</v>
      </c>
      <c r="BJ538" s="1" t="s">
        <v>112</v>
      </c>
      <c r="BK538" s="1" t="s">
        <v>112</v>
      </c>
      <c r="BL538" s="1" t="s">
        <v>226</v>
      </c>
      <c r="BQ538" s="1" t="s">
        <v>121</v>
      </c>
      <c r="BR538" s="1" t="s">
        <v>122</v>
      </c>
      <c r="BS538" s="1" t="s">
        <v>112</v>
      </c>
      <c r="BU538" s="34" t="s">
        <v>13439</v>
      </c>
      <c r="BV538" s="9">
        <v>44951</v>
      </c>
      <c r="BW538" s="34" t="s">
        <v>13440</v>
      </c>
      <c r="BY538" s="2" t="s">
        <v>123</v>
      </c>
      <c r="BZ538" s="2" t="s">
        <v>124</v>
      </c>
      <c r="CA538" s="2">
        <v>1</v>
      </c>
      <c r="CB538" s="1" t="s">
        <v>3242</v>
      </c>
      <c r="CC538" s="2" t="s">
        <v>126</v>
      </c>
      <c r="CD538" s="1" t="b">
        <f t="shared" si="270"/>
        <v>1</v>
      </c>
      <c r="CE538" s="1" t="b">
        <f t="shared" si="271"/>
        <v>1</v>
      </c>
      <c r="CF538" s="1" t="b">
        <f t="shared" si="253"/>
        <v>0</v>
      </c>
      <c r="CG538" s="1" t="b">
        <f t="shared" si="254"/>
        <v>1</v>
      </c>
      <c r="CH538" s="1" t="b">
        <f t="shared" si="255"/>
        <v>0</v>
      </c>
      <c r="CI538" s="1" t="b">
        <f t="shared" si="256"/>
        <v>0</v>
      </c>
      <c r="CJ538" s="1" t="b">
        <f t="shared" si="257"/>
        <v>0</v>
      </c>
      <c r="CK538" s="1" t="b">
        <f t="shared" si="258"/>
        <v>0</v>
      </c>
      <c r="CL538" s="1" t="b">
        <f t="shared" si="259"/>
        <v>0</v>
      </c>
      <c r="CM538" s="1" t="b">
        <f t="shared" si="260"/>
        <v>0</v>
      </c>
      <c r="CN538" s="1" t="b">
        <f t="shared" si="261"/>
        <v>0</v>
      </c>
      <c r="CO538" s="2" t="b">
        <f t="shared" si="262"/>
        <v>1</v>
      </c>
      <c r="CP538" s="2" t="b">
        <f t="shared" si="263"/>
        <v>1</v>
      </c>
      <c r="CQ538" s="2" t="b">
        <f t="shared" si="264"/>
        <v>0</v>
      </c>
      <c r="CR538" s="6" t="str">
        <f t="shared" si="265"/>
        <v>Male</v>
      </c>
      <c r="CS538" s="7">
        <f t="shared" si="266"/>
        <v>1</v>
      </c>
      <c r="CT538" s="7">
        <f t="shared" si="267"/>
        <v>0</v>
      </c>
      <c r="CU538" s="7">
        <f t="shared" si="268"/>
        <v>0</v>
      </c>
      <c r="CV538" s="7">
        <f t="shared" si="269"/>
        <v>0</v>
      </c>
    </row>
    <row r="539" spans="1:131" x14ac:dyDescent="0.35">
      <c r="A539" s="2">
        <v>266</v>
      </c>
      <c r="B539" s="1" t="s">
        <v>13809</v>
      </c>
      <c r="C539" s="9">
        <v>44340</v>
      </c>
      <c r="D539" s="10" t="s">
        <v>13809</v>
      </c>
      <c r="E539" s="1">
        <v>29</v>
      </c>
      <c r="F539" s="1" t="s">
        <v>108</v>
      </c>
      <c r="G539" s="1" t="s">
        <v>13809</v>
      </c>
      <c r="H539" s="1" t="s">
        <v>13809</v>
      </c>
      <c r="J539" s="2" t="s">
        <v>128</v>
      </c>
      <c r="K539" s="2" t="s">
        <v>13809</v>
      </c>
      <c r="L539" s="9">
        <v>44211</v>
      </c>
      <c r="M539" s="2" t="s">
        <v>128</v>
      </c>
      <c r="N539" s="2" t="s">
        <v>13809</v>
      </c>
      <c r="O539" s="2" t="s">
        <v>110</v>
      </c>
      <c r="S539" s="2" t="s">
        <v>111</v>
      </c>
      <c r="T539" s="2" t="s">
        <v>112</v>
      </c>
      <c r="U539" s="2" t="b">
        <v>1</v>
      </c>
      <c r="V539" s="2" t="s">
        <v>113</v>
      </c>
      <c r="W539" s="1" t="s">
        <v>112</v>
      </c>
      <c r="X539" s="1" t="s">
        <v>138</v>
      </c>
      <c r="Y539" s="2" t="s">
        <v>112</v>
      </c>
      <c r="Z539" s="2" t="s">
        <v>111</v>
      </c>
      <c r="AA539" s="2" t="s">
        <v>112</v>
      </c>
      <c r="AB539" s="2">
        <v>3</v>
      </c>
      <c r="AC539" s="1" t="s">
        <v>111</v>
      </c>
      <c r="AF539" s="1" t="s">
        <v>111</v>
      </c>
      <c r="AJ539" s="1" t="s">
        <v>115</v>
      </c>
      <c r="AK539" s="1" t="s">
        <v>201</v>
      </c>
      <c r="AN539" s="1" t="s">
        <v>2521</v>
      </c>
      <c r="AO539" s="1" t="s">
        <v>117</v>
      </c>
      <c r="AU539" s="1" t="s">
        <v>238</v>
      </c>
      <c r="AX539" s="1">
        <v>55</v>
      </c>
      <c r="AZ539" s="1" t="s">
        <v>155</v>
      </c>
      <c r="BA539" s="1" t="s">
        <v>2522</v>
      </c>
      <c r="BI539" s="1" t="s">
        <v>112</v>
      </c>
      <c r="BJ539" s="1" t="s">
        <v>112</v>
      </c>
      <c r="BK539" s="1" t="s">
        <v>112</v>
      </c>
      <c r="BL539" s="1" t="s">
        <v>142</v>
      </c>
      <c r="BQ539" s="1" t="s">
        <v>121</v>
      </c>
      <c r="BR539" s="1" t="s">
        <v>122</v>
      </c>
      <c r="BS539" s="1" t="s">
        <v>112</v>
      </c>
      <c r="BU539" s="34" t="s">
        <v>2523</v>
      </c>
      <c r="BV539" s="9">
        <v>44351</v>
      </c>
      <c r="BW539" s="34" t="s">
        <v>2524</v>
      </c>
      <c r="BX539" s="2" t="s">
        <v>111</v>
      </c>
      <c r="BY539" s="2" t="s">
        <v>156</v>
      </c>
      <c r="BZ539" s="2" t="s">
        <v>124</v>
      </c>
      <c r="CA539" s="2">
        <v>2</v>
      </c>
      <c r="CB539" s="1" t="s">
        <v>259</v>
      </c>
      <c r="CC539" s="2" t="s">
        <v>126</v>
      </c>
      <c r="CD539" s="1" t="b">
        <f t="shared" si="270"/>
        <v>1</v>
      </c>
      <c r="CE539" s="1" t="b">
        <f t="shared" si="271"/>
        <v>0</v>
      </c>
      <c r="CF539" s="1" t="b">
        <f t="shared" si="253"/>
        <v>0</v>
      </c>
      <c r="CG539" s="1" t="b">
        <f t="shared" si="254"/>
        <v>0</v>
      </c>
      <c r="CH539" s="1" t="b">
        <f t="shared" si="255"/>
        <v>0</v>
      </c>
      <c r="CI539" s="1" t="b">
        <f t="shared" si="256"/>
        <v>0</v>
      </c>
      <c r="CJ539" s="1" t="b">
        <f t="shared" si="257"/>
        <v>1</v>
      </c>
      <c r="CK539" s="1" t="b">
        <f t="shared" si="258"/>
        <v>0</v>
      </c>
      <c r="CL539" s="1" t="b">
        <f t="shared" si="259"/>
        <v>0</v>
      </c>
      <c r="CM539" s="1" t="b">
        <f t="shared" si="260"/>
        <v>0</v>
      </c>
      <c r="CN539" s="1" t="b">
        <f t="shared" si="261"/>
        <v>0</v>
      </c>
      <c r="CO539" s="2" t="b">
        <f t="shared" si="262"/>
        <v>1</v>
      </c>
      <c r="CP539" s="2" t="b">
        <f t="shared" si="263"/>
        <v>1</v>
      </c>
      <c r="CQ539" s="2" t="b">
        <f t="shared" si="264"/>
        <v>0</v>
      </c>
      <c r="CR539" s="6" t="str">
        <f t="shared" si="265"/>
        <v>Female</v>
      </c>
      <c r="CS539" s="7">
        <f t="shared" si="266"/>
        <v>0</v>
      </c>
      <c r="CT539" s="7">
        <f t="shared" si="267"/>
        <v>1</v>
      </c>
      <c r="CU539" s="7">
        <f t="shared" si="268"/>
        <v>0</v>
      </c>
      <c r="CV539" s="7">
        <f t="shared" si="269"/>
        <v>0</v>
      </c>
      <c r="CW539" s="7">
        <f t="shared" ref="CW539:CW570" si="273">COUNTIF(M539,"=*moderna*")</f>
        <v>1</v>
      </c>
      <c r="CX539" s="1" t="b">
        <f t="shared" ref="CX539:CX570" si="274">AND(E539&lt;30,NOT(E539="."),NOT(E539=""))</f>
        <v>1</v>
      </c>
      <c r="CY539" s="1" t="b">
        <f t="shared" ref="CY539:CY570" si="275">AND(E539&gt;17,E539&lt;41,NOT(E539="."),NOT(E539=""))</f>
        <v>1</v>
      </c>
      <c r="DG539" s="1" t="b">
        <f t="shared" ref="DG539:DG562" si="276">AND(E539&gt;4,E539&lt;18,NOT(E539=""),NOT(E539="."))</f>
        <v>0</v>
      </c>
    </row>
    <row r="540" spans="1:131" ht="174" x14ac:dyDescent="0.35">
      <c r="B540" s="1" t="s">
        <v>13809</v>
      </c>
      <c r="C540" s="9">
        <v>44340</v>
      </c>
      <c r="D540" s="10" t="s">
        <v>13809</v>
      </c>
      <c r="E540" s="1">
        <v>56</v>
      </c>
      <c r="F540" s="1" t="s">
        <v>127</v>
      </c>
      <c r="G540" s="1" t="s">
        <v>13809</v>
      </c>
      <c r="H540" s="1" t="s">
        <v>13809</v>
      </c>
      <c r="J540" s="2" t="s">
        <v>109</v>
      </c>
      <c r="K540" s="2" t="s">
        <v>13809</v>
      </c>
      <c r="L540" s="9">
        <v>44308</v>
      </c>
      <c r="M540" s="2" t="s">
        <v>109</v>
      </c>
      <c r="N540" s="2" t="s">
        <v>13809</v>
      </c>
      <c r="O540" s="2" t="s">
        <v>110</v>
      </c>
      <c r="P540" s="2" t="s">
        <v>111</v>
      </c>
      <c r="S540" s="2" t="s">
        <v>112</v>
      </c>
      <c r="T540" s="2" t="s">
        <v>111</v>
      </c>
      <c r="U540" s="2" t="b">
        <v>1</v>
      </c>
      <c r="V540" s="2" t="s">
        <v>126</v>
      </c>
      <c r="W540" s="1" t="s">
        <v>111</v>
      </c>
      <c r="Y540" s="2" t="s">
        <v>112</v>
      </c>
      <c r="Z540" s="2" t="s">
        <v>111</v>
      </c>
      <c r="AA540" s="2" t="s">
        <v>112</v>
      </c>
      <c r="AB540" s="2">
        <v>15</v>
      </c>
      <c r="AC540" s="1" t="s">
        <v>111</v>
      </c>
      <c r="AF540" s="1" t="s">
        <v>111</v>
      </c>
      <c r="AJ540" s="1" t="s">
        <v>418</v>
      </c>
      <c r="AK540" s="1" t="s">
        <v>291</v>
      </c>
      <c r="AN540" s="1" t="s">
        <v>2525</v>
      </c>
      <c r="BJ540" s="1" t="s">
        <v>112</v>
      </c>
      <c r="BK540" s="1" t="s">
        <v>111</v>
      </c>
      <c r="BQ540" s="1" t="s">
        <v>121</v>
      </c>
      <c r="BR540" s="1" t="s">
        <v>275</v>
      </c>
      <c r="BS540" s="1" t="s">
        <v>112</v>
      </c>
      <c r="BU540" s="34" t="s">
        <v>2526</v>
      </c>
      <c r="BV540" s="9">
        <v>44494</v>
      </c>
      <c r="BW540" s="34" t="s">
        <v>14229</v>
      </c>
      <c r="BY540" s="2" t="s">
        <v>153</v>
      </c>
      <c r="BZ540" s="2" t="s">
        <v>124</v>
      </c>
      <c r="CB540" s="1" t="s">
        <v>2527</v>
      </c>
      <c r="CD540" s="1" t="b">
        <v>0</v>
      </c>
      <c r="CE540" s="1" t="b">
        <v>0</v>
      </c>
      <c r="CF540" s="1" t="b">
        <f t="shared" si="253"/>
        <v>0</v>
      </c>
      <c r="CG540" s="1" t="b">
        <f t="shared" si="254"/>
        <v>0</v>
      </c>
      <c r="CH540" s="1" t="b">
        <f t="shared" si="255"/>
        <v>0</v>
      </c>
      <c r="CI540" s="1" t="b">
        <f t="shared" si="256"/>
        <v>0</v>
      </c>
      <c r="CJ540" s="1" t="b">
        <f t="shared" si="257"/>
        <v>0</v>
      </c>
      <c r="CK540" s="1" t="b">
        <f t="shared" si="258"/>
        <v>0</v>
      </c>
      <c r="CL540" s="1" t="b">
        <f t="shared" si="259"/>
        <v>0</v>
      </c>
      <c r="CM540" s="1" t="b">
        <f t="shared" si="260"/>
        <v>1</v>
      </c>
      <c r="CN540" s="1" t="b">
        <f t="shared" si="261"/>
        <v>0</v>
      </c>
      <c r="CO540" s="2" t="b">
        <f t="shared" si="262"/>
        <v>0</v>
      </c>
      <c r="CP540" s="2" t="b">
        <f t="shared" si="263"/>
        <v>0</v>
      </c>
      <c r="CQ540" s="2" t="b">
        <f t="shared" si="264"/>
        <v>1</v>
      </c>
      <c r="CR540" s="6" t="str">
        <f t="shared" si="265"/>
        <v>Male</v>
      </c>
      <c r="CS540" s="7">
        <f t="shared" si="266"/>
        <v>1</v>
      </c>
      <c r="CT540" s="7">
        <f t="shared" si="267"/>
        <v>0</v>
      </c>
      <c r="CU540" s="7">
        <f t="shared" si="268"/>
        <v>0</v>
      </c>
      <c r="CV540" s="7">
        <f t="shared" si="269"/>
        <v>1</v>
      </c>
      <c r="CW540" s="7">
        <f t="shared" si="273"/>
        <v>0</v>
      </c>
      <c r="CX540" s="1" t="b">
        <f t="shared" si="274"/>
        <v>0</v>
      </c>
      <c r="CY540" s="1" t="b">
        <f t="shared" si="275"/>
        <v>0</v>
      </c>
      <c r="DE540" s="4"/>
      <c r="DF540" s="4"/>
      <c r="DG540" s="1" t="b">
        <f t="shared" si="276"/>
        <v>0</v>
      </c>
      <c r="DH540" s="4"/>
      <c r="DI540" s="4"/>
      <c r="DJ540" s="4"/>
      <c r="DK540" s="4"/>
      <c r="DL540" s="4"/>
      <c r="DM540" s="4"/>
      <c r="DN540" s="4"/>
      <c r="DO540" s="4"/>
      <c r="DP540" s="4"/>
      <c r="DQ540" s="4"/>
      <c r="DR540" s="4"/>
      <c r="DS540" s="4"/>
      <c r="DT540" s="4"/>
      <c r="DU540" s="4"/>
      <c r="DV540" s="4"/>
      <c r="DW540" s="4"/>
      <c r="DX540" s="4"/>
      <c r="DY540" s="4"/>
      <c r="DZ540" s="4"/>
      <c r="EA540" s="4"/>
    </row>
    <row r="541" spans="1:131" ht="101.5" x14ac:dyDescent="0.35">
      <c r="A541" s="2">
        <v>399</v>
      </c>
      <c r="B541" s="1" t="s">
        <v>13809</v>
      </c>
      <c r="C541" s="9">
        <v>44340</v>
      </c>
      <c r="D541" s="10" t="s">
        <v>13809</v>
      </c>
      <c r="E541" s="1" t="e">
        <f>ROUND((C541-D541)/365,0)</f>
        <v>#VALUE!</v>
      </c>
      <c r="F541" s="1" t="s">
        <v>127</v>
      </c>
      <c r="G541" s="1" t="s">
        <v>13809</v>
      </c>
      <c r="H541" s="1" t="s">
        <v>13809</v>
      </c>
      <c r="I541" s="9">
        <v>44245</v>
      </c>
      <c r="J541" s="2" t="s">
        <v>163</v>
      </c>
      <c r="K541" s="2" t="s">
        <v>13809</v>
      </c>
      <c r="L541" s="9">
        <v>44267</v>
      </c>
      <c r="M541" s="2" t="s">
        <v>163</v>
      </c>
      <c r="N541" s="2" t="s">
        <v>13809</v>
      </c>
      <c r="O541" s="2" t="s">
        <v>110</v>
      </c>
      <c r="S541" s="2" t="s">
        <v>112</v>
      </c>
      <c r="T541" s="2" t="s">
        <v>112</v>
      </c>
      <c r="U541" s="2" t="b">
        <f>OR(S541="yes",T541="yes")</f>
        <v>1</v>
      </c>
      <c r="V541" s="2" t="s">
        <v>113</v>
      </c>
      <c r="W541" s="1" t="s">
        <v>112</v>
      </c>
      <c r="X541" s="1" t="s">
        <v>138</v>
      </c>
      <c r="Y541" s="2" t="s">
        <v>112</v>
      </c>
      <c r="Z541" s="2" t="s">
        <v>111</v>
      </c>
      <c r="AA541" s="2" t="s">
        <v>112</v>
      </c>
      <c r="AB541" s="2">
        <v>40</v>
      </c>
      <c r="AF541" s="1" t="s">
        <v>111</v>
      </c>
      <c r="AJ541" s="1" t="s">
        <v>115</v>
      </c>
      <c r="AK541" s="1" t="s">
        <v>129</v>
      </c>
      <c r="AO541" s="1" t="s">
        <v>221</v>
      </c>
      <c r="AS541" s="1" t="s">
        <v>118</v>
      </c>
      <c r="AZ541" s="1" t="s">
        <v>155</v>
      </c>
      <c r="BI541" s="1" t="s">
        <v>111</v>
      </c>
      <c r="BJ541" s="1" t="s">
        <v>111</v>
      </c>
      <c r="BN541" s="1" t="s">
        <v>112</v>
      </c>
      <c r="BO541" s="1" t="s">
        <v>148</v>
      </c>
      <c r="BP541" s="1" t="s">
        <v>2528</v>
      </c>
      <c r="BQ541" s="1" t="s">
        <v>121</v>
      </c>
      <c r="BR541" s="1" t="s">
        <v>122</v>
      </c>
      <c r="BU541" s="34" t="s">
        <v>13860</v>
      </c>
      <c r="BV541" s="9">
        <v>44348</v>
      </c>
      <c r="BW541" s="34" t="s">
        <v>14230</v>
      </c>
      <c r="BX541" s="2" t="s">
        <v>111</v>
      </c>
      <c r="BY541" s="2" t="s">
        <v>153</v>
      </c>
      <c r="BZ541" s="2" t="s">
        <v>124</v>
      </c>
      <c r="CA541" s="2" t="s">
        <v>257</v>
      </c>
      <c r="CB541" s="1" t="s">
        <v>143</v>
      </c>
      <c r="CC541" s="2" t="s">
        <v>113</v>
      </c>
      <c r="CD541" s="1" t="e">
        <f t="shared" ref="CD541:CD572" si="277">AND(E541&lt;30,NOT(E541="."),NOT(E541=""))</f>
        <v>#VALUE!</v>
      </c>
      <c r="CE541" s="1" t="e">
        <f t="shared" ref="CE541:CE572" si="278">AND(E541&lt;18,NOT(E541="."),NOT(E541=""))</f>
        <v>#VALUE!</v>
      </c>
      <c r="CF541" s="1" t="e">
        <f t="shared" si="253"/>
        <v>#VALUE!</v>
      </c>
      <c r="CG541" s="1" t="e">
        <f t="shared" si="254"/>
        <v>#VALUE!</v>
      </c>
      <c r="CH541" s="1" t="e">
        <f t="shared" si="255"/>
        <v>#VALUE!</v>
      </c>
      <c r="CI541" s="1" t="e">
        <f t="shared" si="256"/>
        <v>#VALUE!</v>
      </c>
      <c r="CJ541" s="1" t="e">
        <f t="shared" si="257"/>
        <v>#VALUE!</v>
      </c>
      <c r="CK541" s="1" t="e">
        <f t="shared" si="258"/>
        <v>#VALUE!</v>
      </c>
      <c r="CL541" s="1" t="e">
        <f t="shared" si="259"/>
        <v>#VALUE!</v>
      </c>
      <c r="CM541" s="1" t="e">
        <f t="shared" si="260"/>
        <v>#VALUE!</v>
      </c>
      <c r="CN541" s="1" t="e">
        <f t="shared" si="261"/>
        <v>#VALUE!</v>
      </c>
      <c r="CO541" s="2" t="b">
        <f t="shared" si="262"/>
        <v>0</v>
      </c>
      <c r="CP541" s="2" t="b">
        <f t="shared" si="263"/>
        <v>0</v>
      </c>
      <c r="CQ541" s="2" t="b">
        <f t="shared" si="264"/>
        <v>0</v>
      </c>
      <c r="CR541" s="6" t="str">
        <f t="shared" si="265"/>
        <v>Male</v>
      </c>
      <c r="CS541" s="7">
        <f t="shared" si="266"/>
        <v>0</v>
      </c>
      <c r="CT541" s="7">
        <f t="shared" si="267"/>
        <v>0</v>
      </c>
      <c r="CU541" s="7">
        <f t="shared" si="268"/>
        <v>0</v>
      </c>
      <c r="CV541" s="7">
        <f t="shared" si="269"/>
        <v>0</v>
      </c>
      <c r="CW541" s="7">
        <f t="shared" si="273"/>
        <v>0</v>
      </c>
      <c r="CX541" s="1" t="e">
        <f t="shared" si="274"/>
        <v>#VALUE!</v>
      </c>
      <c r="CY541" s="1" t="e">
        <f t="shared" si="275"/>
        <v>#VALUE!</v>
      </c>
      <c r="DG541" s="1" t="e">
        <f t="shared" si="276"/>
        <v>#VALUE!</v>
      </c>
    </row>
    <row r="542" spans="1:131" ht="101.5" x14ac:dyDescent="0.35">
      <c r="B542" s="1" t="s">
        <v>13809</v>
      </c>
      <c r="C542" s="9">
        <v>44340</v>
      </c>
      <c r="D542" s="10" t="s">
        <v>13809</v>
      </c>
      <c r="E542" s="1" t="e">
        <f>ROUND((L542-D542)/365,0)</f>
        <v>#VALUE!</v>
      </c>
      <c r="F542" s="1" t="s">
        <v>127</v>
      </c>
      <c r="G542" s="1" t="s">
        <v>13809</v>
      </c>
      <c r="H542" s="1" t="s">
        <v>13809</v>
      </c>
      <c r="I542" s="9">
        <v>44245</v>
      </c>
      <c r="J542" s="2" t="s">
        <v>163</v>
      </c>
      <c r="K542" s="2" t="s">
        <v>13809</v>
      </c>
      <c r="L542" s="9">
        <v>44267</v>
      </c>
      <c r="M542" s="2" t="s">
        <v>163</v>
      </c>
      <c r="N542" s="2" t="s">
        <v>13809</v>
      </c>
      <c r="O542" s="2" t="s">
        <v>110</v>
      </c>
      <c r="P542" s="2" t="s">
        <v>111</v>
      </c>
      <c r="S542" s="5" t="s">
        <v>111</v>
      </c>
      <c r="T542" s="2" t="s">
        <v>112</v>
      </c>
      <c r="U542" s="2" t="b">
        <f>OR(S542="yes",T542="yes")</f>
        <v>1</v>
      </c>
      <c r="V542" s="2" t="s">
        <v>113</v>
      </c>
      <c r="W542" s="1" t="s">
        <v>112</v>
      </c>
      <c r="X542" s="1" t="s">
        <v>138</v>
      </c>
      <c r="Y542" s="2" t="s">
        <v>112</v>
      </c>
      <c r="Z542" s="2" t="s">
        <v>111</v>
      </c>
      <c r="AA542" s="2" t="s">
        <v>112</v>
      </c>
      <c r="AB542" s="2">
        <v>40</v>
      </c>
      <c r="AF542" s="1" t="s">
        <v>111</v>
      </c>
      <c r="AJ542" s="1" t="s">
        <v>115</v>
      </c>
      <c r="AK542" s="1" t="s">
        <v>129</v>
      </c>
      <c r="AO542" s="1" t="s">
        <v>221</v>
      </c>
      <c r="AS542" s="1" t="s">
        <v>118</v>
      </c>
      <c r="AZ542" s="1" t="s">
        <v>155</v>
      </c>
      <c r="BI542" s="1" t="s">
        <v>111</v>
      </c>
      <c r="BJ542" s="1" t="s">
        <v>111</v>
      </c>
      <c r="BN542" s="1" t="s">
        <v>112</v>
      </c>
      <c r="BO542" s="1" t="s">
        <v>148</v>
      </c>
      <c r="BP542" s="1" t="s">
        <v>2528</v>
      </c>
      <c r="BQ542" s="1" t="s">
        <v>121</v>
      </c>
      <c r="BR542" s="1" t="s">
        <v>122</v>
      </c>
      <c r="BU542" s="34" t="s">
        <v>13860</v>
      </c>
      <c r="BV542" s="9">
        <v>44348</v>
      </c>
      <c r="BW542" s="34" t="s">
        <v>14231</v>
      </c>
      <c r="BX542" s="2" t="s">
        <v>111</v>
      </c>
      <c r="BY542" s="2" t="s">
        <v>156</v>
      </c>
      <c r="BZ542" s="2" t="s">
        <v>124</v>
      </c>
      <c r="CA542" s="2">
        <v>2</v>
      </c>
      <c r="CB542" s="1" t="s">
        <v>199</v>
      </c>
      <c r="CC542" s="2" t="s">
        <v>113</v>
      </c>
      <c r="CD542" s="1" t="e">
        <f t="shared" si="277"/>
        <v>#VALUE!</v>
      </c>
      <c r="CE542" s="1" t="e">
        <f t="shared" si="278"/>
        <v>#VALUE!</v>
      </c>
      <c r="CF542" s="1" t="e">
        <f t="shared" si="253"/>
        <v>#VALUE!</v>
      </c>
      <c r="CG542" s="1" t="e">
        <f t="shared" si="254"/>
        <v>#VALUE!</v>
      </c>
      <c r="CH542" s="1" t="e">
        <f t="shared" si="255"/>
        <v>#VALUE!</v>
      </c>
      <c r="CI542" s="1" t="e">
        <f t="shared" si="256"/>
        <v>#VALUE!</v>
      </c>
      <c r="CJ542" s="1" t="e">
        <f t="shared" si="257"/>
        <v>#VALUE!</v>
      </c>
      <c r="CK542" s="1" t="e">
        <f t="shared" si="258"/>
        <v>#VALUE!</v>
      </c>
      <c r="CL542" s="1" t="e">
        <f t="shared" si="259"/>
        <v>#VALUE!</v>
      </c>
      <c r="CM542" s="1" t="e">
        <f t="shared" si="260"/>
        <v>#VALUE!</v>
      </c>
      <c r="CN542" s="1" t="e">
        <f t="shared" si="261"/>
        <v>#VALUE!</v>
      </c>
      <c r="CO542" s="2" t="b">
        <f t="shared" si="262"/>
        <v>0</v>
      </c>
      <c r="CP542" s="2" t="b">
        <f t="shared" si="263"/>
        <v>0</v>
      </c>
      <c r="CQ542" s="2" t="b">
        <f t="shared" si="264"/>
        <v>0</v>
      </c>
      <c r="CR542" s="6" t="str">
        <f t="shared" si="265"/>
        <v>Male</v>
      </c>
      <c r="CS542" s="7">
        <f t="shared" si="266"/>
        <v>0</v>
      </c>
      <c r="CT542" s="7">
        <f t="shared" si="267"/>
        <v>0</v>
      </c>
      <c r="CU542" s="7">
        <f t="shared" si="268"/>
        <v>0</v>
      </c>
      <c r="CV542" s="7">
        <f t="shared" si="269"/>
        <v>0</v>
      </c>
      <c r="CW542" s="7">
        <f t="shared" si="273"/>
        <v>0</v>
      </c>
      <c r="CX542" s="1" t="e">
        <f t="shared" si="274"/>
        <v>#VALUE!</v>
      </c>
      <c r="CY542" s="1" t="e">
        <f t="shared" si="275"/>
        <v>#VALUE!</v>
      </c>
      <c r="DG542" s="1" t="e">
        <f t="shared" si="276"/>
        <v>#VALUE!</v>
      </c>
      <c r="DH542" s="4"/>
      <c r="DI542" s="4"/>
      <c r="DJ542" s="4"/>
      <c r="DK542" s="4"/>
      <c r="DL542" s="4"/>
      <c r="DM542" s="4"/>
      <c r="DN542" s="4"/>
      <c r="DO542" s="4"/>
      <c r="DP542" s="4"/>
      <c r="DQ542" s="4"/>
      <c r="DR542" s="4"/>
      <c r="DS542" s="4"/>
      <c r="DT542" s="4"/>
      <c r="DU542" s="4"/>
      <c r="DV542" s="4"/>
      <c r="DW542" s="4"/>
      <c r="DX542" s="4"/>
      <c r="DY542" s="4"/>
      <c r="DZ542" s="4"/>
      <c r="EA542" s="4"/>
    </row>
    <row r="543" spans="1:131" ht="72.5" x14ac:dyDescent="0.35">
      <c r="A543" s="2">
        <v>401</v>
      </c>
      <c r="B543" s="1" t="s">
        <v>13809</v>
      </c>
      <c r="C543" s="9">
        <v>44340</v>
      </c>
      <c r="D543" s="10" t="s">
        <v>13809</v>
      </c>
      <c r="E543" s="1">
        <v>23</v>
      </c>
      <c r="F543" s="1" t="s">
        <v>127</v>
      </c>
      <c r="G543" s="1" t="s">
        <v>13809</v>
      </c>
      <c r="H543" s="1" t="s">
        <v>13809</v>
      </c>
      <c r="I543" s="9">
        <v>44296</v>
      </c>
      <c r="J543" s="2" t="s">
        <v>409</v>
      </c>
      <c r="K543" s="2" t="s">
        <v>13809</v>
      </c>
      <c r="N543" s="2" t="s">
        <v>13809</v>
      </c>
      <c r="O543" s="2" t="s">
        <v>110</v>
      </c>
      <c r="P543" s="2" t="s">
        <v>111</v>
      </c>
      <c r="S543" s="2" t="s">
        <v>112</v>
      </c>
      <c r="T543" s="2" t="s">
        <v>111</v>
      </c>
      <c r="U543" s="2" t="b">
        <v>1</v>
      </c>
      <c r="V543" s="2" t="s">
        <v>113</v>
      </c>
      <c r="W543" s="1" t="s">
        <v>112</v>
      </c>
      <c r="X543" s="1" t="s">
        <v>114</v>
      </c>
      <c r="Y543" s="2" t="s">
        <v>112</v>
      </c>
      <c r="Z543" s="2" t="s">
        <v>112</v>
      </c>
      <c r="AF543" s="1" t="s">
        <v>111</v>
      </c>
      <c r="AK543" s="1" t="s">
        <v>201</v>
      </c>
      <c r="AN543" s="1" t="s">
        <v>2529</v>
      </c>
      <c r="AO543" s="1" t="s">
        <v>117</v>
      </c>
      <c r="AS543" s="1" t="s">
        <v>118</v>
      </c>
      <c r="AU543" s="1" t="s">
        <v>238</v>
      </c>
      <c r="AX543" s="12">
        <v>0.3</v>
      </c>
      <c r="BJ543" s="1" t="s">
        <v>112</v>
      </c>
      <c r="BQ543" s="1" t="s">
        <v>121</v>
      </c>
      <c r="BR543" s="1" t="s">
        <v>122</v>
      </c>
      <c r="BS543" s="1" t="s">
        <v>112</v>
      </c>
      <c r="BU543" s="34" t="s">
        <v>2530</v>
      </c>
      <c r="BV543" s="9">
        <v>44340</v>
      </c>
      <c r="BW543" s="34" t="s">
        <v>2531</v>
      </c>
      <c r="BX543" s="2" t="s">
        <v>111</v>
      </c>
      <c r="BY543" s="2" t="s">
        <v>136</v>
      </c>
      <c r="BZ543" s="2" t="s">
        <v>124</v>
      </c>
      <c r="CA543" s="2">
        <v>1</v>
      </c>
      <c r="CB543" s="1" t="s">
        <v>669</v>
      </c>
      <c r="CC543" s="2" t="s">
        <v>113</v>
      </c>
      <c r="CD543" s="1" t="b">
        <f t="shared" si="277"/>
        <v>1</v>
      </c>
      <c r="CE543" s="1" t="b">
        <f t="shared" si="278"/>
        <v>0</v>
      </c>
      <c r="CF543" s="1" t="b">
        <f t="shared" si="253"/>
        <v>0</v>
      </c>
      <c r="CG543" s="1" t="b">
        <f t="shared" si="254"/>
        <v>0</v>
      </c>
      <c r="CH543" s="1" t="b">
        <f t="shared" si="255"/>
        <v>0</v>
      </c>
      <c r="CI543" s="1" t="b">
        <f t="shared" si="256"/>
        <v>1</v>
      </c>
      <c r="CJ543" s="1" t="b">
        <f t="shared" si="257"/>
        <v>0</v>
      </c>
      <c r="CK543" s="1" t="b">
        <f t="shared" si="258"/>
        <v>0</v>
      </c>
      <c r="CL543" s="1" t="b">
        <f t="shared" si="259"/>
        <v>0</v>
      </c>
      <c r="CM543" s="1" t="b">
        <f t="shared" si="260"/>
        <v>0</v>
      </c>
      <c r="CN543" s="1" t="b">
        <f t="shared" si="261"/>
        <v>0</v>
      </c>
      <c r="CO543" s="2" t="b">
        <f t="shared" si="262"/>
        <v>0</v>
      </c>
      <c r="CP543" s="2" t="b">
        <f t="shared" si="263"/>
        <v>0</v>
      </c>
      <c r="CQ543" s="2" t="b">
        <f t="shared" si="264"/>
        <v>0</v>
      </c>
      <c r="CR543" s="6" t="str">
        <f t="shared" si="265"/>
        <v>Male</v>
      </c>
      <c r="CS543" s="7">
        <f t="shared" si="266"/>
        <v>0</v>
      </c>
      <c r="CT543" s="7">
        <f t="shared" si="267"/>
        <v>0</v>
      </c>
      <c r="CU543" s="7">
        <f t="shared" si="268"/>
        <v>1</v>
      </c>
      <c r="CV543" s="7">
        <f t="shared" si="269"/>
        <v>0</v>
      </c>
      <c r="CW543" s="7">
        <f t="shared" si="273"/>
        <v>0</v>
      </c>
      <c r="CX543" s="1" t="b">
        <f t="shared" si="274"/>
        <v>1</v>
      </c>
      <c r="CY543" s="1" t="b">
        <f t="shared" si="275"/>
        <v>1</v>
      </c>
      <c r="DG543" s="1" t="b">
        <f t="shared" si="276"/>
        <v>0</v>
      </c>
    </row>
    <row r="544" spans="1:131" ht="29" x14ac:dyDescent="0.35">
      <c r="A544" s="2">
        <v>328</v>
      </c>
      <c r="B544" s="1" t="s">
        <v>13809</v>
      </c>
      <c r="C544" s="9">
        <v>44340</v>
      </c>
      <c r="D544" s="10" t="s">
        <v>13809</v>
      </c>
      <c r="E544" s="1" t="e">
        <f>ROUND((C544-D544)/365,0)</f>
        <v>#VALUE!</v>
      </c>
      <c r="F544" s="1" t="s">
        <v>127</v>
      </c>
      <c r="G544" s="1" t="s">
        <v>13809</v>
      </c>
      <c r="H544" s="1" t="s">
        <v>13809</v>
      </c>
      <c r="I544" s="9">
        <v>44293</v>
      </c>
      <c r="J544" s="2" t="s">
        <v>128</v>
      </c>
      <c r="K544" s="2" t="s">
        <v>13809</v>
      </c>
      <c r="N544" s="2" t="s">
        <v>13809</v>
      </c>
      <c r="O544" s="2" t="s">
        <v>110</v>
      </c>
      <c r="S544" s="2" t="s">
        <v>111</v>
      </c>
      <c r="T544" s="2" t="s">
        <v>112</v>
      </c>
      <c r="U544" s="2" t="b">
        <f>OR(S544="yes",T544="yes")</f>
        <v>1</v>
      </c>
      <c r="V544" s="2" t="s">
        <v>113</v>
      </c>
      <c r="W544" s="1" t="s">
        <v>112</v>
      </c>
      <c r="X544" s="1" t="s">
        <v>138</v>
      </c>
      <c r="Y544" s="2" t="s">
        <v>112</v>
      </c>
      <c r="Z544" s="2" t="s">
        <v>112</v>
      </c>
      <c r="AA544" s="2" t="s">
        <v>111</v>
      </c>
      <c r="AB544" s="2">
        <v>3</v>
      </c>
      <c r="AC544" s="1" t="s">
        <v>111</v>
      </c>
      <c r="AF544" s="1" t="s">
        <v>111</v>
      </c>
      <c r="AJ544" s="1" t="s">
        <v>115</v>
      </c>
      <c r="AK544" s="1" t="s">
        <v>129</v>
      </c>
      <c r="AO544" s="1" t="s">
        <v>117</v>
      </c>
      <c r="AS544" s="1" t="s">
        <v>145</v>
      </c>
      <c r="AU544" s="1" t="s">
        <v>132</v>
      </c>
      <c r="AZ544" s="1" t="s">
        <v>155</v>
      </c>
      <c r="BA544" s="1" t="s">
        <v>2532</v>
      </c>
      <c r="BI544" s="1" t="s">
        <v>112</v>
      </c>
      <c r="BJ544" s="1" t="s">
        <v>112</v>
      </c>
      <c r="BK544" s="1" t="s">
        <v>112</v>
      </c>
      <c r="BL544" s="1" t="s">
        <v>142</v>
      </c>
      <c r="BQ544" s="1" t="s">
        <v>121</v>
      </c>
      <c r="BR544" s="1" t="s">
        <v>122</v>
      </c>
      <c r="BS544" s="1" t="s">
        <v>112</v>
      </c>
      <c r="BU544" s="34" t="s">
        <v>2533</v>
      </c>
      <c r="BV544" s="9">
        <v>44335</v>
      </c>
      <c r="BW544" s="34" t="s">
        <v>14232</v>
      </c>
      <c r="BX544" s="2" t="s">
        <v>111</v>
      </c>
      <c r="BY544" s="2" t="s">
        <v>123</v>
      </c>
      <c r="BZ544" s="2" t="s">
        <v>124</v>
      </c>
      <c r="CA544" s="2">
        <v>1</v>
      </c>
      <c r="CB544" s="1" t="s">
        <v>125</v>
      </c>
      <c r="CC544" s="2" t="s">
        <v>126</v>
      </c>
      <c r="CD544" s="1" t="e">
        <f t="shared" si="277"/>
        <v>#VALUE!</v>
      </c>
      <c r="CE544" s="1" t="e">
        <f t="shared" si="278"/>
        <v>#VALUE!</v>
      </c>
      <c r="CF544" s="1" t="e">
        <f t="shared" si="253"/>
        <v>#VALUE!</v>
      </c>
      <c r="CG544" s="1" t="e">
        <f t="shared" si="254"/>
        <v>#VALUE!</v>
      </c>
      <c r="CH544" s="1" t="e">
        <f t="shared" si="255"/>
        <v>#VALUE!</v>
      </c>
      <c r="CI544" s="1" t="e">
        <f t="shared" si="256"/>
        <v>#VALUE!</v>
      </c>
      <c r="CJ544" s="1" t="e">
        <f t="shared" si="257"/>
        <v>#VALUE!</v>
      </c>
      <c r="CK544" s="1" t="e">
        <f t="shared" si="258"/>
        <v>#VALUE!</v>
      </c>
      <c r="CL544" s="1" t="e">
        <f t="shared" si="259"/>
        <v>#VALUE!</v>
      </c>
      <c r="CM544" s="1" t="e">
        <f t="shared" si="260"/>
        <v>#VALUE!</v>
      </c>
      <c r="CN544" s="1" t="e">
        <f t="shared" si="261"/>
        <v>#VALUE!</v>
      </c>
      <c r="CO544" s="2" t="b">
        <f t="shared" si="262"/>
        <v>1</v>
      </c>
      <c r="CP544" s="2" t="b">
        <f t="shared" si="263"/>
        <v>1</v>
      </c>
      <c r="CQ544" s="2" t="b">
        <f t="shared" si="264"/>
        <v>0</v>
      </c>
      <c r="CR544" s="6" t="str">
        <f t="shared" si="265"/>
        <v>Male</v>
      </c>
      <c r="CS544" s="7">
        <f t="shared" si="266"/>
        <v>0</v>
      </c>
      <c r="CT544" s="7">
        <f t="shared" si="267"/>
        <v>1</v>
      </c>
      <c r="CU544" s="7">
        <f t="shared" si="268"/>
        <v>0</v>
      </c>
      <c r="CV544" s="7">
        <f t="shared" si="269"/>
        <v>0</v>
      </c>
      <c r="CW544" s="7">
        <f t="shared" si="273"/>
        <v>0</v>
      </c>
      <c r="CX544" s="1" t="e">
        <f t="shared" si="274"/>
        <v>#VALUE!</v>
      </c>
      <c r="CY544" s="1" t="e">
        <f t="shared" si="275"/>
        <v>#VALUE!</v>
      </c>
      <c r="DG544" s="1" t="e">
        <f t="shared" si="276"/>
        <v>#VALUE!</v>
      </c>
    </row>
    <row r="545" spans="1:131" ht="203" x14ac:dyDescent="0.35">
      <c r="B545" s="1" t="s">
        <v>13809</v>
      </c>
      <c r="C545" s="9">
        <v>44340</v>
      </c>
      <c r="D545" s="10" t="s">
        <v>13809</v>
      </c>
      <c r="E545" s="1">
        <v>73</v>
      </c>
      <c r="F545" s="1" t="s">
        <v>127</v>
      </c>
      <c r="G545" s="1" t="s">
        <v>13809</v>
      </c>
      <c r="H545" s="1" t="s">
        <v>13809</v>
      </c>
      <c r="I545" s="9">
        <v>44302</v>
      </c>
      <c r="J545" s="2" t="s">
        <v>109</v>
      </c>
      <c r="K545" s="2" t="s">
        <v>13809</v>
      </c>
      <c r="N545" s="2" t="s">
        <v>13809</v>
      </c>
      <c r="O545" s="2" t="s">
        <v>110</v>
      </c>
      <c r="P545" s="2" t="s">
        <v>111</v>
      </c>
      <c r="S545" s="2" t="s">
        <v>112</v>
      </c>
      <c r="T545" s="2" t="s">
        <v>111</v>
      </c>
      <c r="U545" s="2" t="b">
        <f>OR(S545="yes",T545="yes")</f>
        <v>1</v>
      </c>
      <c r="V545" s="2" t="s">
        <v>126</v>
      </c>
      <c r="W545" s="1" t="s">
        <v>112</v>
      </c>
      <c r="X545" s="1" t="s">
        <v>114</v>
      </c>
      <c r="Y545" s="2" t="s">
        <v>111</v>
      </c>
      <c r="AF545" s="1" t="s">
        <v>112</v>
      </c>
      <c r="AG545" s="1" t="s">
        <v>110</v>
      </c>
      <c r="AH545" s="1" t="s">
        <v>193</v>
      </c>
      <c r="AI545" s="1" t="s">
        <v>2534</v>
      </c>
      <c r="AJ545" s="1" t="s">
        <v>115</v>
      </c>
      <c r="AK545" s="1" t="s">
        <v>201</v>
      </c>
      <c r="AN545" s="1" t="s">
        <v>2535</v>
      </c>
      <c r="AO545" s="1" t="s">
        <v>117</v>
      </c>
      <c r="AS545" s="1" t="s">
        <v>196</v>
      </c>
      <c r="AU545" s="1" t="s">
        <v>132</v>
      </c>
      <c r="AZ545" s="1" t="s">
        <v>402</v>
      </c>
      <c r="BA545" s="1" t="s">
        <v>2536</v>
      </c>
      <c r="BE545" s="1" t="s">
        <v>2537</v>
      </c>
      <c r="BJ545" s="1" t="s">
        <v>111</v>
      </c>
      <c r="BU545" s="34" t="s">
        <v>2538</v>
      </c>
      <c r="BV545" s="9">
        <v>44644</v>
      </c>
      <c r="BW545" s="34" t="s">
        <v>2539</v>
      </c>
      <c r="BY545" s="2" t="s">
        <v>153</v>
      </c>
      <c r="BZ545" s="2" t="s">
        <v>124</v>
      </c>
      <c r="CB545" s="1" t="s">
        <v>246</v>
      </c>
      <c r="CD545" s="1" t="b">
        <f t="shared" si="277"/>
        <v>0</v>
      </c>
      <c r="CE545" s="1" t="b">
        <f t="shared" si="278"/>
        <v>0</v>
      </c>
      <c r="CF545" s="1" t="b">
        <f t="shared" si="253"/>
        <v>0</v>
      </c>
      <c r="CG545" s="1" t="b">
        <f t="shared" si="254"/>
        <v>0</v>
      </c>
      <c r="CH545" s="1" t="b">
        <f t="shared" si="255"/>
        <v>0</v>
      </c>
      <c r="CI545" s="1" t="b">
        <f t="shared" si="256"/>
        <v>0</v>
      </c>
      <c r="CJ545" s="1" t="b">
        <f t="shared" si="257"/>
        <v>0</v>
      </c>
      <c r="CK545" s="1" t="b">
        <f t="shared" si="258"/>
        <v>0</v>
      </c>
      <c r="CL545" s="1" t="b">
        <f t="shared" si="259"/>
        <v>0</v>
      </c>
      <c r="CM545" s="1" t="b">
        <f t="shared" si="260"/>
        <v>0</v>
      </c>
      <c r="CN545" s="1" t="b">
        <f t="shared" si="261"/>
        <v>1</v>
      </c>
      <c r="CO545" s="2" t="b">
        <f t="shared" si="262"/>
        <v>0</v>
      </c>
      <c r="CP545" s="2" t="b">
        <f t="shared" si="263"/>
        <v>0</v>
      </c>
      <c r="CQ545" s="2" t="b">
        <f t="shared" si="264"/>
        <v>0</v>
      </c>
      <c r="CR545" s="6" t="str">
        <f t="shared" si="265"/>
        <v>Male</v>
      </c>
      <c r="CS545" s="7">
        <f t="shared" si="266"/>
        <v>1</v>
      </c>
      <c r="CT545" s="7">
        <f t="shared" si="267"/>
        <v>0</v>
      </c>
      <c r="CU545" s="7">
        <f t="shared" si="268"/>
        <v>0</v>
      </c>
      <c r="CV545" s="7">
        <f t="shared" si="269"/>
        <v>0</v>
      </c>
      <c r="CW545" s="7">
        <f t="shared" si="273"/>
        <v>0</v>
      </c>
      <c r="CX545" s="1" t="b">
        <f t="shared" si="274"/>
        <v>0</v>
      </c>
      <c r="CY545" s="1" t="b">
        <f t="shared" si="275"/>
        <v>0</v>
      </c>
      <c r="DG545" s="1" t="b">
        <f t="shared" si="276"/>
        <v>0</v>
      </c>
    </row>
    <row r="546" spans="1:131" s="4" customFormat="1" ht="87" x14ac:dyDescent="0.35">
      <c r="A546" s="2">
        <v>273</v>
      </c>
      <c r="B546" s="1" t="s">
        <v>13809</v>
      </c>
      <c r="C546" s="9">
        <v>44340</v>
      </c>
      <c r="D546" s="10" t="s">
        <v>13809</v>
      </c>
      <c r="E546" s="1">
        <v>19</v>
      </c>
      <c r="F546" s="1" t="s">
        <v>127</v>
      </c>
      <c r="G546" s="1" t="s">
        <v>13809</v>
      </c>
      <c r="H546" s="1" t="s">
        <v>13809</v>
      </c>
      <c r="I546" s="2"/>
      <c r="J546" s="2"/>
      <c r="K546" s="2" t="s">
        <v>13809</v>
      </c>
      <c r="L546" s="9">
        <v>44314</v>
      </c>
      <c r="M546" s="2" t="s">
        <v>109</v>
      </c>
      <c r="N546" s="2" t="s">
        <v>13809</v>
      </c>
      <c r="O546" s="2" t="s">
        <v>110</v>
      </c>
      <c r="P546" s="2" t="s">
        <v>111</v>
      </c>
      <c r="Q546" s="2"/>
      <c r="R546" s="2"/>
      <c r="S546" s="2" t="s">
        <v>112</v>
      </c>
      <c r="T546" s="2" t="s">
        <v>111</v>
      </c>
      <c r="U546" s="2" t="b">
        <v>1</v>
      </c>
      <c r="V546" s="2" t="s">
        <v>126</v>
      </c>
      <c r="W546" s="1" t="s">
        <v>112</v>
      </c>
      <c r="X546" s="1" t="s">
        <v>114</v>
      </c>
      <c r="Y546" s="2" t="s">
        <v>112</v>
      </c>
      <c r="Z546" s="2" t="s">
        <v>111</v>
      </c>
      <c r="AA546" s="2" t="s">
        <v>112</v>
      </c>
      <c r="AB546" s="2">
        <v>1</v>
      </c>
      <c r="AC546" s="1"/>
      <c r="AD546" s="1"/>
      <c r="AE546" s="1"/>
      <c r="AF546" s="1" t="s">
        <v>112</v>
      </c>
      <c r="AG546" s="1"/>
      <c r="AH546" s="1"/>
      <c r="AI546" s="1"/>
      <c r="AJ546" s="1" t="s">
        <v>115</v>
      </c>
      <c r="AK546" s="1" t="s">
        <v>129</v>
      </c>
      <c r="AL546" s="1"/>
      <c r="AM546" s="1"/>
      <c r="AN546" s="1"/>
      <c r="AO546" s="1" t="s">
        <v>117</v>
      </c>
      <c r="AP546" s="1"/>
      <c r="AQ546" s="1"/>
      <c r="AR546" s="1"/>
      <c r="AS546" s="1" t="s">
        <v>118</v>
      </c>
      <c r="AT546" s="1"/>
      <c r="AU546" s="1" t="s">
        <v>238</v>
      </c>
      <c r="AV546" s="1"/>
      <c r="AW546" s="1"/>
      <c r="AX546" s="12">
        <v>0.2</v>
      </c>
      <c r="AY546" s="1"/>
      <c r="AZ546" s="1"/>
      <c r="BA546" s="1"/>
      <c r="BB546" s="1"/>
      <c r="BC546" s="1"/>
      <c r="BD546" s="1"/>
      <c r="BE546" s="1"/>
      <c r="BF546" s="1"/>
      <c r="BG546" s="1"/>
      <c r="BH546" s="1"/>
      <c r="BI546" s="1"/>
      <c r="BJ546" s="1" t="s">
        <v>112</v>
      </c>
      <c r="BK546" s="1" t="s">
        <v>112</v>
      </c>
      <c r="BL546" s="1" t="s">
        <v>301</v>
      </c>
      <c r="BM546" s="1"/>
      <c r="BN546" s="1"/>
      <c r="BO546" s="1"/>
      <c r="BP546" s="1"/>
      <c r="BQ546" s="1" t="s">
        <v>121</v>
      </c>
      <c r="BR546" s="1" t="s">
        <v>122</v>
      </c>
      <c r="BS546" s="1"/>
      <c r="BT546" s="34"/>
      <c r="BU546" s="34"/>
      <c r="BV546" s="2"/>
      <c r="BW546" s="34" t="s">
        <v>2540</v>
      </c>
      <c r="BX546" s="2" t="s">
        <v>111</v>
      </c>
      <c r="BY546" s="2" t="s">
        <v>153</v>
      </c>
      <c r="BZ546" s="2" t="s">
        <v>124</v>
      </c>
      <c r="CA546" s="2" t="s">
        <v>278</v>
      </c>
      <c r="CB546" s="1" t="s">
        <v>319</v>
      </c>
      <c r="CC546" s="2" t="s">
        <v>126</v>
      </c>
      <c r="CD546" s="1" t="b">
        <f t="shared" si="277"/>
        <v>1</v>
      </c>
      <c r="CE546" s="1" t="b">
        <f t="shared" si="278"/>
        <v>0</v>
      </c>
      <c r="CF546" s="1" t="b">
        <f t="shared" si="253"/>
        <v>0</v>
      </c>
      <c r="CG546" s="1" t="b">
        <f t="shared" si="254"/>
        <v>0</v>
      </c>
      <c r="CH546" s="1" t="b">
        <f t="shared" si="255"/>
        <v>0</v>
      </c>
      <c r="CI546" s="1" t="b">
        <f t="shared" si="256"/>
        <v>1</v>
      </c>
      <c r="CJ546" s="1" t="b">
        <f t="shared" si="257"/>
        <v>0</v>
      </c>
      <c r="CK546" s="1" t="b">
        <f t="shared" si="258"/>
        <v>0</v>
      </c>
      <c r="CL546" s="1" t="b">
        <f t="shared" si="259"/>
        <v>0</v>
      </c>
      <c r="CM546" s="1" t="b">
        <f t="shared" si="260"/>
        <v>0</v>
      </c>
      <c r="CN546" s="1" t="b">
        <f t="shared" si="261"/>
        <v>0</v>
      </c>
      <c r="CO546" s="2" t="b">
        <f t="shared" si="262"/>
        <v>1</v>
      </c>
      <c r="CP546" s="2" t="b">
        <f t="shared" si="263"/>
        <v>1</v>
      </c>
      <c r="CQ546" s="2" t="b">
        <f t="shared" si="264"/>
        <v>0</v>
      </c>
      <c r="CR546" s="6" t="str">
        <f t="shared" si="265"/>
        <v>Male</v>
      </c>
      <c r="CS546" s="7">
        <f t="shared" si="266"/>
        <v>0</v>
      </c>
      <c r="CT546" s="7">
        <f t="shared" si="267"/>
        <v>0</v>
      </c>
      <c r="CU546" s="7">
        <f t="shared" si="268"/>
        <v>0</v>
      </c>
      <c r="CV546" s="7">
        <f t="shared" si="269"/>
        <v>1</v>
      </c>
      <c r="CW546" s="7">
        <f t="shared" si="273"/>
        <v>0</v>
      </c>
      <c r="CX546" s="1" t="b">
        <f t="shared" si="274"/>
        <v>1</v>
      </c>
      <c r="CY546" s="1" t="b">
        <f t="shared" si="275"/>
        <v>1</v>
      </c>
      <c r="CZ546" s="2"/>
      <c r="DA546" s="2"/>
      <c r="DB546" s="2"/>
      <c r="DC546" s="2"/>
      <c r="DD546" s="2"/>
      <c r="DG546" s="1" t="b">
        <f t="shared" si="276"/>
        <v>0</v>
      </c>
      <c r="DH546" s="2"/>
      <c r="DI546" s="2"/>
      <c r="DJ546" s="2"/>
      <c r="DK546" s="2"/>
      <c r="DL546" s="2"/>
      <c r="DM546" s="2"/>
      <c r="DN546" s="2"/>
      <c r="DO546" s="2"/>
      <c r="DP546" s="2"/>
      <c r="DQ546" s="2"/>
      <c r="DR546" s="2"/>
      <c r="DS546" s="2"/>
      <c r="DT546" s="2"/>
      <c r="DU546" s="2"/>
      <c r="DV546" s="2"/>
      <c r="DW546" s="2"/>
      <c r="DX546" s="2"/>
      <c r="DY546" s="2"/>
      <c r="DZ546" s="2"/>
      <c r="EA546" s="2"/>
    </row>
    <row r="547" spans="1:131" ht="29" x14ac:dyDescent="0.35">
      <c r="A547" s="2">
        <v>265</v>
      </c>
      <c r="B547" s="1" t="s">
        <v>13809</v>
      </c>
      <c r="C547" s="9">
        <v>44340</v>
      </c>
      <c r="D547" s="10" t="s">
        <v>13809</v>
      </c>
      <c r="E547" s="1" t="e">
        <f>ROUND((C547-D547)/365,0)</f>
        <v>#VALUE!</v>
      </c>
      <c r="F547" s="1" t="s">
        <v>108</v>
      </c>
      <c r="G547" s="1" t="s">
        <v>13809</v>
      </c>
      <c r="H547" s="1" t="s">
        <v>13809</v>
      </c>
      <c r="I547" s="9">
        <v>44302</v>
      </c>
      <c r="J547" s="2" t="s">
        <v>109</v>
      </c>
      <c r="K547" s="2" t="s">
        <v>13809</v>
      </c>
      <c r="L547" s="9">
        <v>44330</v>
      </c>
      <c r="M547" s="2" t="s">
        <v>109</v>
      </c>
      <c r="N547" s="2" t="s">
        <v>13809</v>
      </c>
      <c r="O547" s="2" t="s">
        <v>110</v>
      </c>
      <c r="P547" s="2" t="s">
        <v>111</v>
      </c>
      <c r="S547" s="2" t="s">
        <v>112</v>
      </c>
      <c r="T547" s="2" t="s">
        <v>111</v>
      </c>
      <c r="U547" s="2" t="b">
        <f>OR(S547="yes",T547="yes")</f>
        <v>1</v>
      </c>
      <c r="V547" s="2" t="s">
        <v>113</v>
      </c>
      <c r="W547" s="1" t="s">
        <v>112</v>
      </c>
      <c r="X547" s="1" t="s">
        <v>114</v>
      </c>
      <c r="Y547" s="2" t="s">
        <v>112</v>
      </c>
      <c r="AA547" s="2" t="s">
        <v>112</v>
      </c>
      <c r="AB547" s="2">
        <v>2</v>
      </c>
      <c r="AC547" s="1" t="s">
        <v>111</v>
      </c>
      <c r="AF547" s="1" t="s">
        <v>111</v>
      </c>
      <c r="AJ547" s="1" t="s">
        <v>115</v>
      </c>
      <c r="AK547" s="1" t="s">
        <v>129</v>
      </c>
      <c r="AO547" s="1" t="s">
        <v>130</v>
      </c>
      <c r="AS547" s="1" t="s">
        <v>140</v>
      </c>
      <c r="AU547" s="1" t="s">
        <v>132</v>
      </c>
      <c r="AZ547" s="1" t="s">
        <v>155</v>
      </c>
      <c r="BA547" s="1">
        <v>4.08</v>
      </c>
      <c r="BI547" s="1" t="s">
        <v>112</v>
      </c>
      <c r="BJ547" s="1" t="s">
        <v>112</v>
      </c>
      <c r="BK547" s="1" t="s">
        <v>112</v>
      </c>
      <c r="BL547" s="1" t="s">
        <v>226</v>
      </c>
      <c r="BQ547" s="1" t="s">
        <v>121</v>
      </c>
      <c r="BR547" s="1" t="s">
        <v>122</v>
      </c>
      <c r="BS547" s="1" t="s">
        <v>112</v>
      </c>
      <c r="BV547" s="9">
        <v>44340</v>
      </c>
      <c r="BW547" s="34" t="s">
        <v>2541</v>
      </c>
      <c r="BX547" s="2" t="s">
        <v>111</v>
      </c>
      <c r="BY547" s="2" t="s">
        <v>136</v>
      </c>
      <c r="BZ547" s="2" t="s">
        <v>124</v>
      </c>
      <c r="CA547" s="2">
        <v>2</v>
      </c>
      <c r="CB547" s="1" t="s">
        <v>253</v>
      </c>
      <c r="CC547" s="2" t="s">
        <v>126</v>
      </c>
      <c r="CD547" s="1" t="e">
        <f t="shared" si="277"/>
        <v>#VALUE!</v>
      </c>
      <c r="CE547" s="1" t="e">
        <f t="shared" si="278"/>
        <v>#VALUE!</v>
      </c>
      <c r="CF547" s="1" t="e">
        <f t="shared" si="253"/>
        <v>#VALUE!</v>
      </c>
      <c r="CG547" s="1" t="e">
        <f t="shared" si="254"/>
        <v>#VALUE!</v>
      </c>
      <c r="CH547" s="1" t="e">
        <f t="shared" si="255"/>
        <v>#VALUE!</v>
      </c>
      <c r="CI547" s="1" t="e">
        <f t="shared" si="256"/>
        <v>#VALUE!</v>
      </c>
      <c r="CJ547" s="1" t="e">
        <f t="shared" si="257"/>
        <v>#VALUE!</v>
      </c>
      <c r="CK547" s="1" t="e">
        <f t="shared" si="258"/>
        <v>#VALUE!</v>
      </c>
      <c r="CL547" s="1" t="e">
        <f t="shared" si="259"/>
        <v>#VALUE!</v>
      </c>
      <c r="CM547" s="1" t="e">
        <f t="shared" si="260"/>
        <v>#VALUE!</v>
      </c>
      <c r="CN547" s="1" t="e">
        <f t="shared" si="261"/>
        <v>#VALUE!</v>
      </c>
      <c r="CO547" s="2" t="b">
        <f t="shared" si="262"/>
        <v>1</v>
      </c>
      <c r="CP547" s="2" t="b">
        <f t="shared" si="263"/>
        <v>1</v>
      </c>
      <c r="CQ547" s="2" t="b">
        <f t="shared" si="264"/>
        <v>0</v>
      </c>
      <c r="CR547" s="6" t="str">
        <f t="shared" si="265"/>
        <v>Female</v>
      </c>
      <c r="CS547" s="7">
        <f t="shared" si="266"/>
        <v>1</v>
      </c>
      <c r="CT547" s="7">
        <f t="shared" si="267"/>
        <v>0</v>
      </c>
      <c r="CU547" s="7">
        <f t="shared" si="268"/>
        <v>0</v>
      </c>
      <c r="CV547" s="7">
        <f t="shared" si="269"/>
        <v>1</v>
      </c>
      <c r="CW547" s="7">
        <f t="shared" si="273"/>
        <v>0</v>
      </c>
      <c r="CX547" s="1" t="e">
        <f t="shared" si="274"/>
        <v>#VALUE!</v>
      </c>
      <c r="CY547" s="1" t="e">
        <f t="shared" si="275"/>
        <v>#VALUE!</v>
      </c>
      <c r="DG547" s="1" t="e">
        <f t="shared" si="276"/>
        <v>#VALUE!</v>
      </c>
    </row>
    <row r="548" spans="1:131" ht="29" x14ac:dyDescent="0.35">
      <c r="A548" s="2">
        <v>263</v>
      </c>
      <c r="B548" s="1" t="s">
        <v>13809</v>
      </c>
      <c r="C548" s="9">
        <v>44340</v>
      </c>
      <c r="D548" s="10" t="s">
        <v>13809</v>
      </c>
      <c r="E548" s="1">
        <v>17</v>
      </c>
      <c r="F548" s="1" t="s">
        <v>127</v>
      </c>
      <c r="G548" s="1" t="s">
        <v>13809</v>
      </c>
      <c r="H548" s="1" t="s">
        <v>13809</v>
      </c>
      <c r="I548" s="9">
        <v>44316</v>
      </c>
      <c r="J548" s="2" t="s">
        <v>109</v>
      </c>
      <c r="K548" s="2" t="s">
        <v>13809</v>
      </c>
      <c r="L548" s="9">
        <v>44337</v>
      </c>
      <c r="M548" s="2" t="s">
        <v>109</v>
      </c>
      <c r="N548" s="2" t="s">
        <v>13809</v>
      </c>
      <c r="O548" s="2" t="s">
        <v>110</v>
      </c>
      <c r="P548" s="2" t="s">
        <v>111</v>
      </c>
      <c r="S548" s="2" t="s">
        <v>112</v>
      </c>
      <c r="T548" s="2" t="s">
        <v>111</v>
      </c>
      <c r="U548" s="2" t="b">
        <v>1</v>
      </c>
      <c r="V548" s="2" t="s">
        <v>113</v>
      </c>
      <c r="W548" s="1" t="s">
        <v>112</v>
      </c>
      <c r="X548" s="1" t="s">
        <v>114</v>
      </c>
      <c r="Y548" s="2" t="s">
        <v>112</v>
      </c>
      <c r="Z548" s="2" t="s">
        <v>111</v>
      </c>
      <c r="AA548" s="2" t="s">
        <v>112</v>
      </c>
      <c r="AB548" s="2">
        <v>1</v>
      </c>
      <c r="AC548" s="1" t="s">
        <v>112</v>
      </c>
      <c r="AF548" s="1" t="s">
        <v>111</v>
      </c>
      <c r="AJ548" s="1" t="s">
        <v>115</v>
      </c>
      <c r="AK548" s="1" t="s">
        <v>294</v>
      </c>
      <c r="AN548" s="1" t="s">
        <v>2542</v>
      </c>
      <c r="AO548" s="1" t="s">
        <v>117</v>
      </c>
      <c r="AS548" s="1" t="s">
        <v>118</v>
      </c>
      <c r="AU548" s="1" t="s">
        <v>132</v>
      </c>
      <c r="AZ548" s="1" t="s">
        <v>2543</v>
      </c>
      <c r="BA548" s="1" t="s">
        <v>2544</v>
      </c>
      <c r="BE548" s="1" t="s">
        <v>2545</v>
      </c>
      <c r="BF548" s="1" t="s">
        <v>2546</v>
      </c>
      <c r="BG548" s="1" t="s">
        <v>2547</v>
      </c>
      <c r="BJ548" s="1" t="s">
        <v>112</v>
      </c>
      <c r="BK548" s="1" t="s">
        <v>112</v>
      </c>
      <c r="BL548" s="1" t="s">
        <v>142</v>
      </c>
      <c r="BQ548" s="1" t="s">
        <v>2548</v>
      </c>
      <c r="BS548" s="11" t="s">
        <v>112</v>
      </c>
      <c r="BU548" s="34" t="s">
        <v>158</v>
      </c>
      <c r="BV548" s="9">
        <v>44376</v>
      </c>
      <c r="BW548" s="34" t="s">
        <v>2549</v>
      </c>
      <c r="BX548" s="2" t="s">
        <v>111</v>
      </c>
      <c r="BY548" s="2" t="s">
        <v>123</v>
      </c>
      <c r="BZ548" s="2" t="s">
        <v>124</v>
      </c>
      <c r="CA548" s="2">
        <v>2</v>
      </c>
      <c r="CB548" s="1" t="s">
        <v>188</v>
      </c>
      <c r="CC548" s="2" t="s">
        <v>126</v>
      </c>
      <c r="CD548" s="1" t="b">
        <f t="shared" si="277"/>
        <v>1</v>
      </c>
      <c r="CE548" s="1" t="b">
        <f t="shared" si="278"/>
        <v>1</v>
      </c>
      <c r="CF548" s="1" t="b">
        <f t="shared" si="253"/>
        <v>0</v>
      </c>
      <c r="CG548" s="1" t="b">
        <f t="shared" si="254"/>
        <v>0</v>
      </c>
      <c r="CH548" s="1" t="b">
        <f t="shared" si="255"/>
        <v>1</v>
      </c>
      <c r="CI548" s="1" t="b">
        <f t="shared" si="256"/>
        <v>0</v>
      </c>
      <c r="CJ548" s="1" t="b">
        <f t="shared" si="257"/>
        <v>0</v>
      </c>
      <c r="CK548" s="1" t="b">
        <f t="shared" si="258"/>
        <v>0</v>
      </c>
      <c r="CL548" s="1" t="b">
        <f t="shared" si="259"/>
        <v>0</v>
      </c>
      <c r="CM548" s="1" t="b">
        <f t="shared" si="260"/>
        <v>0</v>
      </c>
      <c r="CN548" s="1" t="b">
        <f t="shared" si="261"/>
        <v>0</v>
      </c>
      <c r="CO548" s="2" t="b">
        <f t="shared" si="262"/>
        <v>1</v>
      </c>
      <c r="CP548" s="2" t="b">
        <f t="shared" si="263"/>
        <v>1</v>
      </c>
      <c r="CQ548" s="2" t="b">
        <f t="shared" si="264"/>
        <v>0</v>
      </c>
      <c r="CR548" s="6" t="str">
        <f t="shared" si="265"/>
        <v>Male</v>
      </c>
      <c r="CS548" s="7">
        <f t="shared" si="266"/>
        <v>1</v>
      </c>
      <c r="CT548" s="7">
        <f t="shared" si="267"/>
        <v>0</v>
      </c>
      <c r="CU548" s="7">
        <f t="shared" si="268"/>
        <v>0</v>
      </c>
      <c r="CV548" s="7">
        <f t="shared" si="269"/>
        <v>1</v>
      </c>
      <c r="CW548" s="7">
        <f t="shared" si="273"/>
        <v>0</v>
      </c>
      <c r="CX548" s="1" t="b">
        <f t="shared" si="274"/>
        <v>1</v>
      </c>
      <c r="CY548" s="1" t="b">
        <f t="shared" si="275"/>
        <v>0</v>
      </c>
      <c r="DE548" s="4"/>
      <c r="DF548" s="4"/>
      <c r="DG548" s="1" t="b">
        <f t="shared" si="276"/>
        <v>1</v>
      </c>
    </row>
    <row r="549" spans="1:131" ht="72.5" x14ac:dyDescent="0.35">
      <c r="B549" s="1" t="s">
        <v>13809</v>
      </c>
      <c r="C549" s="9">
        <v>44340</v>
      </c>
      <c r="D549" s="10" t="s">
        <v>13809</v>
      </c>
      <c r="E549" s="1">
        <v>31</v>
      </c>
      <c r="F549" s="1" t="s">
        <v>108</v>
      </c>
      <c r="G549" s="1" t="s">
        <v>13809</v>
      </c>
      <c r="H549" s="1" t="s">
        <v>13809</v>
      </c>
      <c r="I549" s="9">
        <v>44330</v>
      </c>
      <c r="J549" s="2" t="s">
        <v>109</v>
      </c>
      <c r="K549" s="2" t="s">
        <v>13809</v>
      </c>
      <c r="N549" s="2" t="s">
        <v>13809</v>
      </c>
      <c r="O549" s="2" t="s">
        <v>110</v>
      </c>
      <c r="P549" s="2" t="s">
        <v>111</v>
      </c>
      <c r="S549" s="2" t="s">
        <v>112</v>
      </c>
      <c r="T549" s="2" t="s">
        <v>111</v>
      </c>
      <c r="U549" s="2" t="b">
        <v>1</v>
      </c>
      <c r="V549" s="2" t="s">
        <v>113</v>
      </c>
      <c r="W549" s="1" t="s">
        <v>111</v>
      </c>
      <c r="Y549" s="2" t="s">
        <v>112</v>
      </c>
      <c r="Z549" s="2" t="s">
        <v>112</v>
      </c>
      <c r="AB549" s="2">
        <v>1</v>
      </c>
      <c r="AC549" s="1" t="s">
        <v>111</v>
      </c>
      <c r="AF549" s="1" t="s">
        <v>111</v>
      </c>
      <c r="AJ549" s="1" t="s">
        <v>115</v>
      </c>
      <c r="AK549" s="1" t="s">
        <v>201</v>
      </c>
      <c r="AN549" s="1" t="s">
        <v>2550</v>
      </c>
      <c r="AO549" s="1" t="s">
        <v>117</v>
      </c>
      <c r="AS549" s="1" t="s">
        <v>118</v>
      </c>
      <c r="AU549" s="1" t="s">
        <v>1255</v>
      </c>
      <c r="AX549" s="12">
        <v>0.55000000000000004</v>
      </c>
      <c r="AZ549" s="1" t="s">
        <v>155</v>
      </c>
      <c r="BA549" s="1" t="s">
        <v>2551</v>
      </c>
      <c r="BJ549" s="1" t="s">
        <v>112</v>
      </c>
      <c r="BK549" s="1" t="s">
        <v>112</v>
      </c>
      <c r="BL549" s="1" t="s">
        <v>2552</v>
      </c>
      <c r="BM549" s="1" t="s">
        <v>2553</v>
      </c>
      <c r="BQ549" s="1" t="s">
        <v>121</v>
      </c>
      <c r="BR549" s="1" t="s">
        <v>122</v>
      </c>
      <c r="BS549" s="1" t="s">
        <v>111</v>
      </c>
      <c r="BT549" s="34" t="s">
        <v>2554</v>
      </c>
      <c r="BU549" s="34" t="s">
        <v>2555</v>
      </c>
      <c r="BV549" s="9">
        <v>44539</v>
      </c>
      <c r="BW549" s="34" t="s">
        <v>2556</v>
      </c>
      <c r="BY549" s="2" t="s">
        <v>123</v>
      </c>
      <c r="BZ549" s="2" t="s">
        <v>124</v>
      </c>
      <c r="CA549" s="2">
        <v>1</v>
      </c>
      <c r="CB549" s="1" t="s">
        <v>399</v>
      </c>
      <c r="CC549" s="2" t="s">
        <v>126</v>
      </c>
      <c r="CD549" s="1" t="b">
        <f t="shared" si="277"/>
        <v>0</v>
      </c>
      <c r="CE549" s="1" t="b">
        <f t="shared" si="278"/>
        <v>0</v>
      </c>
      <c r="CF549" s="1" t="b">
        <f t="shared" si="253"/>
        <v>0</v>
      </c>
      <c r="CG549" s="1" t="b">
        <f t="shared" si="254"/>
        <v>0</v>
      </c>
      <c r="CH549" s="1" t="b">
        <f t="shared" si="255"/>
        <v>0</v>
      </c>
      <c r="CI549" s="1" t="b">
        <f t="shared" si="256"/>
        <v>0</v>
      </c>
      <c r="CJ549" s="1" t="b">
        <f t="shared" si="257"/>
        <v>0</v>
      </c>
      <c r="CK549" s="1" t="b">
        <f t="shared" si="258"/>
        <v>1</v>
      </c>
      <c r="CL549" s="1" t="b">
        <f t="shared" si="259"/>
        <v>0</v>
      </c>
      <c r="CM549" s="1" t="b">
        <f t="shared" si="260"/>
        <v>0</v>
      </c>
      <c r="CN549" s="1" t="b">
        <f t="shared" si="261"/>
        <v>0</v>
      </c>
      <c r="CO549" s="2" t="b">
        <f t="shared" si="262"/>
        <v>1</v>
      </c>
      <c r="CP549" s="2" t="b">
        <f t="shared" si="263"/>
        <v>1</v>
      </c>
      <c r="CQ549" s="2" t="b">
        <f t="shared" si="264"/>
        <v>0</v>
      </c>
      <c r="CR549" s="6" t="str">
        <f t="shared" si="265"/>
        <v>Female</v>
      </c>
      <c r="CS549" s="7">
        <f t="shared" si="266"/>
        <v>1</v>
      </c>
      <c r="CT549" s="7">
        <f t="shared" si="267"/>
        <v>0</v>
      </c>
      <c r="CU549" s="7">
        <f t="shared" si="268"/>
        <v>0</v>
      </c>
      <c r="CV549" s="7">
        <f t="shared" si="269"/>
        <v>0</v>
      </c>
      <c r="CW549" s="7">
        <f t="shared" si="273"/>
        <v>0</v>
      </c>
      <c r="CX549" s="1" t="b">
        <f t="shared" si="274"/>
        <v>0</v>
      </c>
      <c r="CY549" s="1" t="b">
        <f t="shared" si="275"/>
        <v>1</v>
      </c>
      <c r="DG549" s="1" t="b">
        <f t="shared" si="276"/>
        <v>0</v>
      </c>
    </row>
    <row r="550" spans="1:131" ht="232" x14ac:dyDescent="0.35">
      <c r="B550" s="1" t="s">
        <v>13809</v>
      </c>
      <c r="C550" s="9">
        <v>44340</v>
      </c>
      <c r="D550" s="10" t="s">
        <v>13809</v>
      </c>
      <c r="E550" s="1">
        <v>14</v>
      </c>
      <c r="F550" s="1" t="s">
        <v>127</v>
      </c>
      <c r="G550" s="1" t="s">
        <v>13809</v>
      </c>
      <c r="H550" s="1" t="s">
        <v>13809</v>
      </c>
      <c r="I550" s="9">
        <v>44335</v>
      </c>
      <c r="J550" s="2" t="s">
        <v>109</v>
      </c>
      <c r="K550" s="2" t="s">
        <v>13809</v>
      </c>
      <c r="N550" s="2" t="s">
        <v>13809</v>
      </c>
      <c r="O550" s="2" t="s">
        <v>110</v>
      </c>
      <c r="P550" s="2" t="s">
        <v>111</v>
      </c>
      <c r="S550" s="2" t="s">
        <v>112</v>
      </c>
      <c r="T550" s="2" t="s">
        <v>111</v>
      </c>
      <c r="U550" s="2" t="b">
        <v>1</v>
      </c>
      <c r="V550" s="2" t="s">
        <v>113</v>
      </c>
      <c r="W550" s="1" t="s">
        <v>112</v>
      </c>
      <c r="X550" s="1" t="s">
        <v>114</v>
      </c>
      <c r="Y550" s="2" t="s">
        <v>112</v>
      </c>
      <c r="Z550" s="2" t="s">
        <v>112</v>
      </c>
      <c r="AB550" s="2">
        <v>5</v>
      </c>
      <c r="AC550" s="1" t="s">
        <v>112</v>
      </c>
      <c r="AF550" s="1" t="s">
        <v>111</v>
      </c>
      <c r="AJ550" s="1" t="s">
        <v>115</v>
      </c>
      <c r="AK550" s="1" t="s">
        <v>116</v>
      </c>
      <c r="AN550" s="1" t="s">
        <v>2557</v>
      </c>
      <c r="AO550" s="1" t="s">
        <v>117</v>
      </c>
      <c r="AU550" s="1" t="s">
        <v>132</v>
      </c>
      <c r="AZ550" s="1" t="s">
        <v>120</v>
      </c>
      <c r="BA550" s="1" t="s">
        <v>2558</v>
      </c>
      <c r="BG550" s="1" t="s">
        <v>2559</v>
      </c>
      <c r="BH550" s="1" t="s">
        <v>2560</v>
      </c>
      <c r="BI550" s="1" t="s">
        <v>112</v>
      </c>
      <c r="BJ550" s="1" t="s">
        <v>112</v>
      </c>
      <c r="BK550" s="1" t="s">
        <v>112</v>
      </c>
      <c r="BL550" s="1" t="s">
        <v>142</v>
      </c>
      <c r="BQ550" s="1" t="s">
        <v>121</v>
      </c>
      <c r="BR550" s="1" t="s">
        <v>122</v>
      </c>
      <c r="BS550" s="1" t="s">
        <v>112</v>
      </c>
      <c r="BU550" s="34" t="s">
        <v>2561</v>
      </c>
      <c r="BV550" s="9">
        <v>44566</v>
      </c>
      <c r="BW550" s="34" t="s">
        <v>2562</v>
      </c>
      <c r="BX550" s="2" t="s">
        <v>111</v>
      </c>
      <c r="BY550" s="2" t="s">
        <v>156</v>
      </c>
      <c r="BZ550" s="2" t="s">
        <v>124</v>
      </c>
      <c r="CA550" s="2">
        <v>1</v>
      </c>
      <c r="CB550" s="1" t="s">
        <v>352</v>
      </c>
      <c r="CC550" s="2" t="s">
        <v>126</v>
      </c>
      <c r="CD550" s="1" t="b">
        <f t="shared" si="277"/>
        <v>1</v>
      </c>
      <c r="CE550" s="1" t="b">
        <f t="shared" si="278"/>
        <v>1</v>
      </c>
      <c r="CF550" s="1" t="b">
        <f t="shared" si="253"/>
        <v>0</v>
      </c>
      <c r="CG550" s="1" t="b">
        <f t="shared" si="254"/>
        <v>1</v>
      </c>
      <c r="CH550" s="1" t="b">
        <f t="shared" si="255"/>
        <v>0</v>
      </c>
      <c r="CI550" s="1" t="b">
        <f t="shared" si="256"/>
        <v>0</v>
      </c>
      <c r="CJ550" s="1" t="b">
        <f t="shared" si="257"/>
        <v>0</v>
      </c>
      <c r="CK550" s="1" t="b">
        <f t="shared" si="258"/>
        <v>0</v>
      </c>
      <c r="CL550" s="1" t="b">
        <f t="shared" si="259"/>
        <v>0</v>
      </c>
      <c r="CM550" s="1" t="b">
        <f t="shared" si="260"/>
        <v>0</v>
      </c>
      <c r="CN550" s="1" t="b">
        <f t="shared" si="261"/>
        <v>0</v>
      </c>
      <c r="CO550" s="2" t="b">
        <f t="shared" si="262"/>
        <v>1</v>
      </c>
      <c r="CP550" s="2" t="b">
        <f t="shared" si="263"/>
        <v>1</v>
      </c>
      <c r="CQ550" s="2" t="b">
        <f t="shared" si="264"/>
        <v>0</v>
      </c>
      <c r="CR550" s="6" t="str">
        <f t="shared" si="265"/>
        <v>Male</v>
      </c>
      <c r="CS550" s="7">
        <f t="shared" si="266"/>
        <v>1</v>
      </c>
      <c r="CT550" s="7">
        <f t="shared" si="267"/>
        <v>0</v>
      </c>
      <c r="CU550" s="7">
        <f t="shared" si="268"/>
        <v>0</v>
      </c>
      <c r="CV550" s="7">
        <f t="shared" si="269"/>
        <v>0</v>
      </c>
      <c r="CW550" s="7">
        <f t="shared" si="273"/>
        <v>0</v>
      </c>
      <c r="CX550" s="1" t="b">
        <f t="shared" si="274"/>
        <v>1</v>
      </c>
      <c r="CY550" s="1" t="b">
        <f t="shared" si="275"/>
        <v>0</v>
      </c>
      <c r="DG550" s="1" t="b">
        <f t="shared" si="276"/>
        <v>1</v>
      </c>
      <c r="DH550" s="4"/>
      <c r="DI550" s="4"/>
      <c r="DJ550" s="4"/>
      <c r="DK550" s="4"/>
      <c r="DL550" s="4"/>
      <c r="DM550" s="4"/>
      <c r="DN550" s="4"/>
      <c r="DO550" s="4"/>
      <c r="DP550" s="4"/>
      <c r="DQ550" s="4"/>
      <c r="DR550" s="4"/>
      <c r="DS550" s="4"/>
      <c r="DT550" s="4"/>
      <c r="DU550" s="4"/>
      <c r="DV550" s="4"/>
      <c r="DW550" s="4"/>
      <c r="DX550" s="4"/>
      <c r="DY550" s="4"/>
      <c r="DZ550" s="4"/>
      <c r="EA550" s="4"/>
    </row>
    <row r="551" spans="1:131" ht="58" x14ac:dyDescent="0.35">
      <c r="B551" s="1" t="s">
        <v>13809</v>
      </c>
      <c r="C551" s="9">
        <v>44340</v>
      </c>
      <c r="D551" s="10" t="s">
        <v>13809</v>
      </c>
      <c r="E551" s="1">
        <v>59</v>
      </c>
      <c r="F551" s="1" t="s">
        <v>127</v>
      </c>
      <c r="G551" s="1" t="s">
        <v>13809</v>
      </c>
      <c r="H551" s="1" t="s">
        <v>13809</v>
      </c>
      <c r="I551" s="9">
        <v>44304</v>
      </c>
      <c r="J551" s="2" t="s">
        <v>128</v>
      </c>
      <c r="K551" s="2" t="s">
        <v>13809</v>
      </c>
      <c r="L551" s="9">
        <v>44338</v>
      </c>
      <c r="N551" s="2" t="s">
        <v>13809</v>
      </c>
      <c r="O551" s="2" t="s">
        <v>110</v>
      </c>
      <c r="P551" s="2" t="s">
        <v>111</v>
      </c>
      <c r="S551" s="2" t="s">
        <v>111</v>
      </c>
      <c r="T551" s="2" t="s">
        <v>112</v>
      </c>
      <c r="U551" s="2" t="b">
        <v>1</v>
      </c>
      <c r="V551" s="2" t="s">
        <v>113</v>
      </c>
      <c r="W551" s="1" t="s">
        <v>112</v>
      </c>
      <c r="X551" s="1" t="s">
        <v>138</v>
      </c>
      <c r="Y551" s="2" t="s">
        <v>112</v>
      </c>
      <c r="Z551" s="2" t="s">
        <v>111</v>
      </c>
      <c r="AA551" s="2" t="s">
        <v>112</v>
      </c>
      <c r="AB551" s="2">
        <v>2</v>
      </c>
      <c r="AF551" s="1" t="s">
        <v>111</v>
      </c>
      <c r="AJ551" s="1" t="s">
        <v>115</v>
      </c>
      <c r="AK551" s="1" t="s">
        <v>215</v>
      </c>
      <c r="AO551" s="1" t="s">
        <v>117</v>
      </c>
      <c r="AS551" s="1" t="s">
        <v>118</v>
      </c>
      <c r="AU551" s="1" t="s">
        <v>132</v>
      </c>
      <c r="AZ551" s="1" t="s">
        <v>179</v>
      </c>
      <c r="BA551" s="1">
        <v>0</v>
      </c>
      <c r="BG551" s="1" t="s">
        <v>2563</v>
      </c>
      <c r="BJ551" s="1" t="s">
        <v>111</v>
      </c>
      <c r="BQ551" s="1" t="s">
        <v>121</v>
      </c>
      <c r="BR551" s="1" t="s">
        <v>122</v>
      </c>
      <c r="BS551" s="1" t="s">
        <v>112</v>
      </c>
      <c r="BU551" s="34" t="s">
        <v>2564</v>
      </c>
      <c r="BV551" s="9">
        <v>44348</v>
      </c>
      <c r="BW551" s="34" t="s">
        <v>2565</v>
      </c>
      <c r="BY551" s="2" t="s">
        <v>123</v>
      </c>
      <c r="BZ551" s="2" t="s">
        <v>124</v>
      </c>
      <c r="CA551" s="2">
        <v>2</v>
      </c>
      <c r="CB551" s="1" t="s">
        <v>256</v>
      </c>
      <c r="CC551" s="2" t="s">
        <v>113</v>
      </c>
      <c r="CD551" s="1" t="b">
        <f t="shared" si="277"/>
        <v>0</v>
      </c>
      <c r="CE551" s="1" t="b">
        <f t="shared" si="278"/>
        <v>0</v>
      </c>
      <c r="CF551" s="1" t="b">
        <f t="shared" si="253"/>
        <v>0</v>
      </c>
      <c r="CG551" s="1" t="b">
        <f t="shared" si="254"/>
        <v>0</v>
      </c>
      <c r="CH551" s="1" t="b">
        <f t="shared" si="255"/>
        <v>0</v>
      </c>
      <c r="CI551" s="1" t="b">
        <f t="shared" si="256"/>
        <v>0</v>
      </c>
      <c r="CJ551" s="1" t="b">
        <f t="shared" si="257"/>
        <v>0</v>
      </c>
      <c r="CK551" s="1" t="b">
        <f t="shared" si="258"/>
        <v>0</v>
      </c>
      <c r="CL551" s="1" t="b">
        <f t="shared" si="259"/>
        <v>0</v>
      </c>
      <c r="CM551" s="1" t="b">
        <f t="shared" si="260"/>
        <v>1</v>
      </c>
      <c r="CN551" s="1" t="b">
        <f t="shared" si="261"/>
        <v>0</v>
      </c>
      <c r="CO551" s="2" t="b">
        <f t="shared" si="262"/>
        <v>1</v>
      </c>
      <c r="CP551" s="2" t="b">
        <f t="shared" si="263"/>
        <v>1</v>
      </c>
      <c r="CQ551" s="2" t="b">
        <f t="shared" si="264"/>
        <v>0</v>
      </c>
      <c r="CR551" s="6" t="str">
        <f t="shared" si="265"/>
        <v>Male</v>
      </c>
      <c r="CS551" s="7">
        <f t="shared" si="266"/>
        <v>0</v>
      </c>
      <c r="CT551" s="7">
        <f t="shared" si="267"/>
        <v>1</v>
      </c>
      <c r="CU551" s="7">
        <f t="shared" si="268"/>
        <v>0</v>
      </c>
      <c r="CV551" s="7">
        <f t="shared" si="269"/>
        <v>0</v>
      </c>
      <c r="CW551" s="7">
        <f t="shared" si="273"/>
        <v>0</v>
      </c>
      <c r="CX551" s="1" t="b">
        <f t="shared" si="274"/>
        <v>0</v>
      </c>
      <c r="CY551" s="1" t="b">
        <f t="shared" si="275"/>
        <v>0</v>
      </c>
      <c r="DG551" s="1" t="b">
        <f t="shared" si="276"/>
        <v>0</v>
      </c>
    </row>
    <row r="552" spans="1:131" ht="43.5" x14ac:dyDescent="0.35">
      <c r="A552" s="2">
        <v>261</v>
      </c>
      <c r="B552" s="1" t="s">
        <v>13809</v>
      </c>
      <c r="C552" s="9">
        <v>44340</v>
      </c>
      <c r="D552" s="10" t="s">
        <v>13809</v>
      </c>
      <c r="E552" s="1" t="e">
        <f>ROUND((C552-D552)/365,0)</f>
        <v>#VALUE!</v>
      </c>
      <c r="F552" s="1" t="s">
        <v>108</v>
      </c>
      <c r="G552" s="1" t="s">
        <v>13809</v>
      </c>
      <c r="H552" s="1" t="s">
        <v>13809</v>
      </c>
      <c r="K552" s="2" t="s">
        <v>13809</v>
      </c>
      <c r="L552" s="9">
        <v>44336</v>
      </c>
      <c r="M552" s="2" t="s">
        <v>128</v>
      </c>
      <c r="N552" s="2" t="s">
        <v>13809</v>
      </c>
      <c r="O552" s="2" t="s">
        <v>110</v>
      </c>
      <c r="S552" s="2" t="s">
        <v>111</v>
      </c>
      <c r="T552" s="2" t="s">
        <v>112</v>
      </c>
      <c r="U552" s="2" t="b">
        <f>OR(S552="yes",T552="yes")</f>
        <v>1</v>
      </c>
      <c r="V552" s="2" t="s">
        <v>113</v>
      </c>
      <c r="W552" s="1" t="s">
        <v>112</v>
      </c>
      <c r="X552" s="1" t="s">
        <v>110</v>
      </c>
      <c r="Y552" s="2" t="s">
        <v>112</v>
      </c>
      <c r="Z552" s="2" t="s">
        <v>111</v>
      </c>
      <c r="AA552" s="2" t="s">
        <v>112</v>
      </c>
      <c r="AB552" s="2">
        <v>3</v>
      </c>
      <c r="AC552" s="1" t="s">
        <v>111</v>
      </c>
      <c r="AF552" s="1" t="s">
        <v>111</v>
      </c>
      <c r="AJ552" s="1" t="s">
        <v>115</v>
      </c>
      <c r="AK552" s="1" t="s">
        <v>129</v>
      </c>
      <c r="AO552" s="1" t="s">
        <v>221</v>
      </c>
      <c r="AS552" s="1" t="s">
        <v>229</v>
      </c>
      <c r="AZ552" s="1" t="s">
        <v>133</v>
      </c>
      <c r="BA552" s="1" t="s">
        <v>2566</v>
      </c>
      <c r="BE552" s="1" t="s">
        <v>272</v>
      </c>
      <c r="BG552" s="1">
        <v>27.6</v>
      </c>
      <c r="BH552" s="1">
        <v>8</v>
      </c>
      <c r="BI552" s="1" t="s">
        <v>112</v>
      </c>
      <c r="BJ552" s="1" t="s">
        <v>112</v>
      </c>
      <c r="BK552" s="1" t="s">
        <v>112</v>
      </c>
      <c r="BL552" s="1" t="s">
        <v>142</v>
      </c>
      <c r="BQ552" s="1" t="s">
        <v>121</v>
      </c>
      <c r="BR552" s="1" t="s">
        <v>122</v>
      </c>
      <c r="BS552" s="1" t="s">
        <v>112</v>
      </c>
      <c r="BU552" s="34" t="s">
        <v>2567</v>
      </c>
      <c r="BW552" s="34" t="s">
        <v>2568</v>
      </c>
      <c r="BX552" s="2" t="s">
        <v>111</v>
      </c>
      <c r="BY552" s="2" t="s">
        <v>156</v>
      </c>
      <c r="BZ552" s="2" t="s">
        <v>124</v>
      </c>
      <c r="CA552" s="2">
        <v>2</v>
      </c>
      <c r="CB552" s="1" t="s">
        <v>669</v>
      </c>
      <c r="CC552" s="2" t="s">
        <v>126</v>
      </c>
      <c r="CD552" s="1" t="e">
        <f t="shared" si="277"/>
        <v>#VALUE!</v>
      </c>
      <c r="CE552" s="1" t="e">
        <f t="shared" si="278"/>
        <v>#VALUE!</v>
      </c>
      <c r="CF552" s="1" t="e">
        <f t="shared" si="253"/>
        <v>#VALUE!</v>
      </c>
      <c r="CG552" s="1" t="e">
        <f t="shared" si="254"/>
        <v>#VALUE!</v>
      </c>
      <c r="CH552" s="1" t="e">
        <f t="shared" si="255"/>
        <v>#VALUE!</v>
      </c>
      <c r="CI552" s="1" t="e">
        <f t="shared" si="256"/>
        <v>#VALUE!</v>
      </c>
      <c r="CJ552" s="1" t="e">
        <f t="shared" si="257"/>
        <v>#VALUE!</v>
      </c>
      <c r="CK552" s="1" t="e">
        <f t="shared" si="258"/>
        <v>#VALUE!</v>
      </c>
      <c r="CL552" s="1" t="e">
        <f t="shared" si="259"/>
        <v>#VALUE!</v>
      </c>
      <c r="CM552" s="1" t="e">
        <f t="shared" si="260"/>
        <v>#VALUE!</v>
      </c>
      <c r="CN552" s="1" t="e">
        <f t="shared" si="261"/>
        <v>#VALUE!</v>
      </c>
      <c r="CO552" s="2" t="b">
        <f t="shared" si="262"/>
        <v>1</v>
      </c>
      <c r="CP552" s="2" t="b">
        <f t="shared" si="263"/>
        <v>1</v>
      </c>
      <c r="CQ552" s="2" t="b">
        <f t="shared" si="264"/>
        <v>0</v>
      </c>
      <c r="CR552" s="6" t="str">
        <f t="shared" si="265"/>
        <v>Female</v>
      </c>
      <c r="CS552" s="7">
        <f t="shared" si="266"/>
        <v>0</v>
      </c>
      <c r="CT552" s="7">
        <f t="shared" si="267"/>
        <v>0</v>
      </c>
      <c r="CU552" s="7">
        <f t="shared" si="268"/>
        <v>0</v>
      </c>
      <c r="CV552" s="7">
        <f t="shared" si="269"/>
        <v>0</v>
      </c>
      <c r="CW552" s="7">
        <f t="shared" si="273"/>
        <v>1</v>
      </c>
      <c r="CX552" s="1" t="e">
        <f t="shared" si="274"/>
        <v>#VALUE!</v>
      </c>
      <c r="CY552" s="1" t="e">
        <f t="shared" si="275"/>
        <v>#VALUE!</v>
      </c>
      <c r="DG552" s="1" t="e">
        <f t="shared" si="276"/>
        <v>#VALUE!</v>
      </c>
    </row>
    <row r="553" spans="1:131" ht="217.5" x14ac:dyDescent="0.35">
      <c r="A553" s="2">
        <v>262</v>
      </c>
      <c r="B553" s="1" t="s">
        <v>13809</v>
      </c>
      <c r="C553" s="9">
        <v>44340</v>
      </c>
      <c r="D553" s="10" t="s">
        <v>13809</v>
      </c>
      <c r="E553" s="1" t="e">
        <f>ROUND((C553-D553)/365,0)</f>
        <v>#VALUE!</v>
      </c>
      <c r="F553" s="1" t="s">
        <v>108</v>
      </c>
      <c r="G553" s="1" t="s">
        <v>13809</v>
      </c>
      <c r="H553" s="1" t="s">
        <v>13809</v>
      </c>
      <c r="I553" s="9">
        <v>44339</v>
      </c>
      <c r="J553" s="2" t="s">
        <v>128</v>
      </c>
      <c r="K553" s="2" t="s">
        <v>13809</v>
      </c>
      <c r="N553" s="2" t="s">
        <v>13809</v>
      </c>
      <c r="O553" s="2" t="s">
        <v>110</v>
      </c>
      <c r="P553" s="2" t="s">
        <v>111</v>
      </c>
      <c r="S553" s="2" t="s">
        <v>111</v>
      </c>
      <c r="T553" s="2" t="s">
        <v>112</v>
      </c>
      <c r="U553" s="2" t="b">
        <f>OR(S553="yes",T553="yes")</f>
        <v>1</v>
      </c>
      <c r="V553" s="2" t="s">
        <v>113</v>
      </c>
      <c r="W553" s="1" t="s">
        <v>112</v>
      </c>
      <c r="X553" s="1" t="s">
        <v>114</v>
      </c>
      <c r="Y553" s="2" t="s">
        <v>112</v>
      </c>
      <c r="Z553" s="2" t="s">
        <v>112</v>
      </c>
      <c r="AA553" s="2" t="s">
        <v>111</v>
      </c>
      <c r="AB553" s="2">
        <v>1</v>
      </c>
      <c r="AC553" s="1" t="s">
        <v>111</v>
      </c>
      <c r="AF553" s="1" t="s">
        <v>111</v>
      </c>
      <c r="AJ553" s="1" t="s">
        <v>115</v>
      </c>
      <c r="AK553" s="1" t="s">
        <v>129</v>
      </c>
      <c r="AO553" s="1" t="s">
        <v>213</v>
      </c>
      <c r="AS553" s="1" t="s">
        <v>118</v>
      </c>
      <c r="AZ553" s="1" t="s">
        <v>155</v>
      </c>
      <c r="BA553" s="1" t="s">
        <v>2569</v>
      </c>
      <c r="BI553" s="1" t="s">
        <v>112</v>
      </c>
      <c r="BJ553" s="1" t="s">
        <v>112</v>
      </c>
      <c r="BK553" s="1" t="s">
        <v>112</v>
      </c>
      <c r="BL553" s="1" t="s">
        <v>2570</v>
      </c>
      <c r="BM553" s="1" t="s">
        <v>2571</v>
      </c>
      <c r="BQ553" s="1" t="s">
        <v>121</v>
      </c>
      <c r="BR553" s="1" t="s">
        <v>122</v>
      </c>
      <c r="BS553" s="1" t="s">
        <v>112</v>
      </c>
      <c r="BU553" s="34" t="s">
        <v>2572</v>
      </c>
      <c r="BV553" s="9">
        <v>44340</v>
      </c>
      <c r="BW553" s="34" t="s">
        <v>14233</v>
      </c>
      <c r="BX553" s="2" t="s">
        <v>111</v>
      </c>
      <c r="BY553" s="2" t="s">
        <v>123</v>
      </c>
      <c r="BZ553" s="2" t="s">
        <v>124</v>
      </c>
      <c r="CA553" s="2">
        <v>1</v>
      </c>
      <c r="CB553" s="1" t="s">
        <v>137</v>
      </c>
      <c r="CC553" s="2" t="s">
        <v>126</v>
      </c>
      <c r="CD553" s="1" t="e">
        <f t="shared" si="277"/>
        <v>#VALUE!</v>
      </c>
      <c r="CE553" s="1" t="e">
        <f t="shared" si="278"/>
        <v>#VALUE!</v>
      </c>
      <c r="CF553" s="1" t="e">
        <f t="shared" si="253"/>
        <v>#VALUE!</v>
      </c>
      <c r="CG553" s="1" t="e">
        <f t="shared" si="254"/>
        <v>#VALUE!</v>
      </c>
      <c r="CH553" s="1" t="e">
        <f t="shared" si="255"/>
        <v>#VALUE!</v>
      </c>
      <c r="CI553" s="1" t="e">
        <f t="shared" si="256"/>
        <v>#VALUE!</v>
      </c>
      <c r="CJ553" s="1" t="e">
        <f t="shared" si="257"/>
        <v>#VALUE!</v>
      </c>
      <c r="CK553" s="1" t="e">
        <f t="shared" si="258"/>
        <v>#VALUE!</v>
      </c>
      <c r="CL553" s="1" t="e">
        <f t="shared" si="259"/>
        <v>#VALUE!</v>
      </c>
      <c r="CM553" s="1" t="e">
        <f t="shared" si="260"/>
        <v>#VALUE!</v>
      </c>
      <c r="CN553" s="1" t="e">
        <f t="shared" si="261"/>
        <v>#VALUE!</v>
      </c>
      <c r="CO553" s="2" t="b">
        <f t="shared" si="262"/>
        <v>1</v>
      </c>
      <c r="CP553" s="2" t="b">
        <f t="shared" si="263"/>
        <v>1</v>
      </c>
      <c r="CQ553" s="2" t="b">
        <f t="shared" si="264"/>
        <v>0</v>
      </c>
      <c r="CR553" s="6" t="str">
        <f t="shared" si="265"/>
        <v>Female</v>
      </c>
      <c r="CS553" s="7">
        <f t="shared" si="266"/>
        <v>0</v>
      </c>
      <c r="CT553" s="7">
        <f t="shared" si="267"/>
        <v>1</v>
      </c>
      <c r="CU553" s="7">
        <f t="shared" si="268"/>
        <v>0</v>
      </c>
      <c r="CV553" s="7">
        <f t="shared" si="269"/>
        <v>0</v>
      </c>
      <c r="CW553" s="7">
        <f t="shared" si="273"/>
        <v>0</v>
      </c>
      <c r="CX553" s="1" t="e">
        <f t="shared" si="274"/>
        <v>#VALUE!</v>
      </c>
      <c r="CY553" s="1" t="e">
        <f t="shared" si="275"/>
        <v>#VALUE!</v>
      </c>
      <c r="DG553" s="1" t="e">
        <f t="shared" si="276"/>
        <v>#VALUE!</v>
      </c>
    </row>
    <row r="554" spans="1:131" ht="29" x14ac:dyDescent="0.35">
      <c r="B554" s="1" t="s">
        <v>13809</v>
      </c>
      <c r="C554" s="9">
        <v>44369</v>
      </c>
      <c r="D554" s="10" t="s">
        <v>13809</v>
      </c>
      <c r="E554" s="1">
        <v>17</v>
      </c>
      <c r="F554" s="1" t="s">
        <v>127</v>
      </c>
      <c r="G554" s="1" t="s">
        <v>13809</v>
      </c>
      <c r="H554" s="1" t="s">
        <v>13809</v>
      </c>
      <c r="J554" s="2" t="s">
        <v>109</v>
      </c>
      <c r="K554" s="2" t="s">
        <v>13809</v>
      </c>
      <c r="L554" s="9">
        <v>44316</v>
      </c>
      <c r="M554" s="2" t="s">
        <v>109</v>
      </c>
      <c r="N554" s="2" t="s">
        <v>13809</v>
      </c>
      <c r="O554" s="2" t="s">
        <v>110</v>
      </c>
      <c r="P554" s="2" t="s">
        <v>111</v>
      </c>
      <c r="S554" s="2" t="s">
        <v>112</v>
      </c>
      <c r="T554" s="2" t="s">
        <v>111</v>
      </c>
      <c r="U554" s="2" t="b">
        <v>1</v>
      </c>
      <c r="V554" s="2" t="s">
        <v>113</v>
      </c>
      <c r="W554" s="1" t="s">
        <v>112</v>
      </c>
      <c r="X554" s="1" t="s">
        <v>110</v>
      </c>
      <c r="Y554" s="2" t="s">
        <v>112</v>
      </c>
      <c r="AA554" s="2" t="s">
        <v>112</v>
      </c>
      <c r="AB554" s="2">
        <v>2</v>
      </c>
      <c r="AC554" s="1" t="s">
        <v>111</v>
      </c>
      <c r="AF554" s="1" t="s">
        <v>111</v>
      </c>
      <c r="AJ554" s="1" t="s">
        <v>115</v>
      </c>
      <c r="AK554" s="1" t="s">
        <v>129</v>
      </c>
      <c r="AO554" s="1" t="s">
        <v>130</v>
      </c>
      <c r="AS554" s="1" t="s">
        <v>140</v>
      </c>
      <c r="AU554" s="1" t="s">
        <v>132</v>
      </c>
      <c r="AZ554" s="1" t="s">
        <v>402</v>
      </c>
      <c r="BA554" s="1" t="s">
        <v>2573</v>
      </c>
      <c r="BE554" s="1">
        <v>12</v>
      </c>
      <c r="BJ554" s="1" t="s">
        <v>112</v>
      </c>
      <c r="BK554" s="1" t="s">
        <v>112</v>
      </c>
      <c r="BL554" s="1" t="s">
        <v>142</v>
      </c>
      <c r="BQ554" s="1" t="s">
        <v>121</v>
      </c>
      <c r="BR554" s="1" t="s">
        <v>122</v>
      </c>
      <c r="BS554" s="1" t="s">
        <v>112</v>
      </c>
      <c r="BU554" s="34" t="s">
        <v>2574</v>
      </c>
      <c r="BV554" s="9">
        <v>44362</v>
      </c>
      <c r="BW554" s="34" t="s">
        <v>2575</v>
      </c>
      <c r="BX554" s="2" t="s">
        <v>111</v>
      </c>
      <c r="BY554" s="2" t="s">
        <v>156</v>
      </c>
      <c r="BZ554" s="2" t="s">
        <v>124</v>
      </c>
      <c r="CA554" s="2">
        <v>2</v>
      </c>
      <c r="CB554" s="1" t="s">
        <v>256</v>
      </c>
      <c r="CC554" s="2" t="s">
        <v>126</v>
      </c>
      <c r="CD554" s="1" t="b">
        <f t="shared" si="277"/>
        <v>1</v>
      </c>
      <c r="CE554" s="1" t="b">
        <f t="shared" si="278"/>
        <v>1</v>
      </c>
      <c r="CF554" s="1" t="b">
        <f t="shared" si="253"/>
        <v>0</v>
      </c>
      <c r="CG554" s="1" t="b">
        <f t="shared" si="254"/>
        <v>0</v>
      </c>
      <c r="CH554" s="1" t="b">
        <f t="shared" si="255"/>
        <v>1</v>
      </c>
      <c r="CI554" s="1" t="b">
        <f t="shared" si="256"/>
        <v>0</v>
      </c>
      <c r="CJ554" s="1" t="b">
        <f t="shared" si="257"/>
        <v>0</v>
      </c>
      <c r="CK554" s="1" t="b">
        <f t="shared" si="258"/>
        <v>0</v>
      </c>
      <c r="CL554" s="1" t="b">
        <f t="shared" si="259"/>
        <v>0</v>
      </c>
      <c r="CM554" s="1" t="b">
        <f t="shared" si="260"/>
        <v>0</v>
      </c>
      <c r="CN554" s="1" t="b">
        <f t="shared" si="261"/>
        <v>0</v>
      </c>
      <c r="CO554" s="2" t="b">
        <f t="shared" si="262"/>
        <v>1</v>
      </c>
      <c r="CP554" s="2" t="b">
        <f t="shared" si="263"/>
        <v>1</v>
      </c>
      <c r="CQ554" s="2" t="b">
        <f t="shared" si="264"/>
        <v>0</v>
      </c>
      <c r="CR554" s="6" t="str">
        <f t="shared" si="265"/>
        <v>Male</v>
      </c>
      <c r="CS554" s="7">
        <f t="shared" si="266"/>
        <v>1</v>
      </c>
      <c r="CT554" s="7">
        <f t="shared" si="267"/>
        <v>0</v>
      </c>
      <c r="CU554" s="7">
        <f t="shared" si="268"/>
        <v>0</v>
      </c>
      <c r="CV554" s="7">
        <f t="shared" si="269"/>
        <v>1</v>
      </c>
      <c r="CW554" s="7">
        <f t="shared" si="273"/>
        <v>0</v>
      </c>
      <c r="CX554" s="1" t="b">
        <f t="shared" si="274"/>
        <v>1</v>
      </c>
      <c r="CY554" s="1" t="b">
        <f t="shared" si="275"/>
        <v>0</v>
      </c>
      <c r="DG554" s="1" t="b">
        <f t="shared" si="276"/>
        <v>1</v>
      </c>
    </row>
    <row r="555" spans="1:131" x14ac:dyDescent="0.35">
      <c r="B555" s="1" t="s">
        <v>13809</v>
      </c>
      <c r="C555" s="9">
        <v>44340</v>
      </c>
      <c r="D555" s="10" t="s">
        <v>13809</v>
      </c>
      <c r="E555" s="18">
        <v>36</v>
      </c>
      <c r="F555" s="18" t="s">
        <v>127</v>
      </c>
      <c r="G555" s="1" t="s">
        <v>13809</v>
      </c>
      <c r="H555" s="1" t="s">
        <v>13809</v>
      </c>
      <c r="J555" s="19" t="s">
        <v>2343</v>
      </c>
      <c r="K555" s="2" t="s">
        <v>13809</v>
      </c>
      <c r="M555" s="19"/>
      <c r="N555" s="2" t="s">
        <v>13809</v>
      </c>
      <c r="S555" s="2" t="s">
        <v>112</v>
      </c>
      <c r="U555" s="2" t="b">
        <f>OR(S555="yes",T555="yes")</f>
        <v>1</v>
      </c>
      <c r="V555" s="2" t="s">
        <v>113</v>
      </c>
      <c r="AB555" s="2">
        <v>18</v>
      </c>
      <c r="AS555" s="11" t="s">
        <v>2576</v>
      </c>
      <c r="BA555" s="11">
        <v>0.76</v>
      </c>
      <c r="BJ555" s="11" t="s">
        <v>112</v>
      </c>
      <c r="BQ555" s="11" t="s">
        <v>121</v>
      </c>
      <c r="BR555" s="11" t="s">
        <v>122</v>
      </c>
      <c r="BS555" s="11" t="s">
        <v>112</v>
      </c>
      <c r="CA555" s="2">
        <v>1</v>
      </c>
      <c r="CC555" s="2" t="s">
        <v>126</v>
      </c>
      <c r="CD555" s="1" t="b">
        <f t="shared" si="277"/>
        <v>0</v>
      </c>
      <c r="CE555" s="1" t="b">
        <f t="shared" si="278"/>
        <v>0</v>
      </c>
      <c r="CF555" s="1" t="b">
        <f t="shared" si="253"/>
        <v>0</v>
      </c>
      <c r="CG555" s="1" t="b">
        <f t="shared" si="254"/>
        <v>0</v>
      </c>
      <c r="CH555" s="1" t="b">
        <f t="shared" si="255"/>
        <v>0</v>
      </c>
      <c r="CI555" s="1" t="b">
        <f t="shared" si="256"/>
        <v>0</v>
      </c>
      <c r="CJ555" s="1" t="b">
        <f t="shared" si="257"/>
        <v>0</v>
      </c>
      <c r="CK555" s="1" t="b">
        <f t="shared" si="258"/>
        <v>1</v>
      </c>
      <c r="CL555" s="1" t="b">
        <f t="shared" si="259"/>
        <v>0</v>
      </c>
      <c r="CM555" s="1" t="b">
        <f t="shared" si="260"/>
        <v>0</v>
      </c>
      <c r="CN555" s="1" t="b">
        <f t="shared" si="261"/>
        <v>0</v>
      </c>
      <c r="CO555" s="2" t="b">
        <f t="shared" si="262"/>
        <v>0</v>
      </c>
      <c r="CP555" s="2" t="b">
        <f t="shared" si="263"/>
        <v>0</v>
      </c>
      <c r="CQ555" s="2" t="b">
        <f t="shared" si="264"/>
        <v>1</v>
      </c>
      <c r="CR555" s="6" t="str">
        <f t="shared" si="265"/>
        <v>Male</v>
      </c>
      <c r="CS555" s="7">
        <f t="shared" si="266"/>
        <v>0</v>
      </c>
      <c r="CT555" s="7">
        <f t="shared" si="267"/>
        <v>1</v>
      </c>
      <c r="CU555" s="7">
        <f t="shared" si="268"/>
        <v>0</v>
      </c>
      <c r="CV555" s="7">
        <f t="shared" si="269"/>
        <v>0</v>
      </c>
      <c r="CW555" s="7">
        <f t="shared" si="273"/>
        <v>0</v>
      </c>
      <c r="CX555" s="1" t="b">
        <f t="shared" si="274"/>
        <v>0</v>
      </c>
      <c r="CY555" s="1" t="b">
        <f t="shared" si="275"/>
        <v>1</v>
      </c>
      <c r="DG555" s="1" t="b">
        <f t="shared" si="276"/>
        <v>0</v>
      </c>
    </row>
    <row r="556" spans="1:131" x14ac:dyDescent="0.35">
      <c r="A556" s="2">
        <v>402</v>
      </c>
      <c r="B556" s="1" t="s">
        <v>13809</v>
      </c>
      <c r="C556" s="9">
        <v>44340</v>
      </c>
      <c r="D556" s="10" t="s">
        <v>13809</v>
      </c>
      <c r="E556" s="1" t="e">
        <f>ROUND((C556-D556)/365,0)</f>
        <v>#VALUE!</v>
      </c>
      <c r="F556" s="1" t="s">
        <v>127</v>
      </c>
      <c r="G556" s="1" t="s">
        <v>13809</v>
      </c>
      <c r="H556" s="1" t="s">
        <v>13809</v>
      </c>
      <c r="I556" s="9">
        <v>44310</v>
      </c>
      <c r="J556" s="2" t="s">
        <v>128</v>
      </c>
      <c r="K556" s="2" t="s">
        <v>13809</v>
      </c>
      <c r="L556" s="9">
        <v>44338</v>
      </c>
      <c r="M556" s="2" t="s">
        <v>128</v>
      </c>
      <c r="N556" s="2" t="s">
        <v>13809</v>
      </c>
      <c r="O556" s="2" t="s">
        <v>110</v>
      </c>
      <c r="P556" s="2" t="s">
        <v>111</v>
      </c>
      <c r="S556" s="2" t="s">
        <v>112</v>
      </c>
      <c r="T556" s="2" t="s">
        <v>111</v>
      </c>
      <c r="U556" s="2" t="b">
        <f>OR(S556="yes",T556="yes")</f>
        <v>1</v>
      </c>
      <c r="V556" s="2" t="s">
        <v>113</v>
      </c>
      <c r="W556" s="1" t="s">
        <v>112</v>
      </c>
      <c r="X556" s="1" t="s">
        <v>110</v>
      </c>
      <c r="Y556" s="2" t="s">
        <v>112</v>
      </c>
      <c r="AA556" s="2" t="s">
        <v>112</v>
      </c>
      <c r="AB556" s="2">
        <v>1</v>
      </c>
      <c r="AC556" s="1" t="s">
        <v>111</v>
      </c>
      <c r="AF556" s="1" t="s">
        <v>111</v>
      </c>
      <c r="AJ556" s="1" t="s">
        <v>115</v>
      </c>
      <c r="AK556" s="1" t="s">
        <v>129</v>
      </c>
      <c r="AO556" s="1" t="s">
        <v>213</v>
      </c>
      <c r="AS556" s="1" t="s">
        <v>145</v>
      </c>
      <c r="AZ556" s="1" t="s">
        <v>120</v>
      </c>
      <c r="BA556" s="1">
        <v>17</v>
      </c>
      <c r="BG556" s="1">
        <v>54.9</v>
      </c>
      <c r="BH556" s="1">
        <v>13</v>
      </c>
      <c r="BI556" s="1" t="s">
        <v>112</v>
      </c>
      <c r="BJ556" s="1" t="s">
        <v>112</v>
      </c>
      <c r="BK556" s="1" t="s">
        <v>112</v>
      </c>
      <c r="BL556" s="1" t="s">
        <v>142</v>
      </c>
      <c r="BQ556" s="1" t="s">
        <v>121</v>
      </c>
      <c r="BR556" s="1" t="s">
        <v>122</v>
      </c>
      <c r="BS556" s="1" t="s">
        <v>112</v>
      </c>
      <c r="BV556" s="9">
        <v>44342</v>
      </c>
      <c r="BX556" s="2" t="s">
        <v>111</v>
      </c>
      <c r="BY556" s="2" t="s">
        <v>136</v>
      </c>
      <c r="BZ556" s="2" t="s">
        <v>124</v>
      </c>
      <c r="CA556" s="2">
        <v>2</v>
      </c>
      <c r="CB556" s="1" t="s">
        <v>279</v>
      </c>
      <c r="CC556" s="2" t="s">
        <v>126</v>
      </c>
      <c r="CD556" s="1" t="e">
        <f t="shared" si="277"/>
        <v>#VALUE!</v>
      </c>
      <c r="CE556" s="1" t="e">
        <f t="shared" si="278"/>
        <v>#VALUE!</v>
      </c>
      <c r="CF556" s="1" t="e">
        <f t="shared" si="253"/>
        <v>#VALUE!</v>
      </c>
      <c r="CG556" s="1" t="e">
        <f t="shared" si="254"/>
        <v>#VALUE!</v>
      </c>
      <c r="CH556" s="1" t="e">
        <f t="shared" si="255"/>
        <v>#VALUE!</v>
      </c>
      <c r="CI556" s="1" t="e">
        <f t="shared" si="256"/>
        <v>#VALUE!</v>
      </c>
      <c r="CJ556" s="1" t="e">
        <f t="shared" si="257"/>
        <v>#VALUE!</v>
      </c>
      <c r="CK556" s="1" t="e">
        <f t="shared" si="258"/>
        <v>#VALUE!</v>
      </c>
      <c r="CL556" s="1" t="e">
        <f t="shared" si="259"/>
        <v>#VALUE!</v>
      </c>
      <c r="CM556" s="1" t="e">
        <f t="shared" si="260"/>
        <v>#VALUE!</v>
      </c>
      <c r="CN556" s="1" t="e">
        <f t="shared" si="261"/>
        <v>#VALUE!</v>
      </c>
      <c r="CO556" s="2" t="b">
        <f t="shared" si="262"/>
        <v>1</v>
      </c>
      <c r="CP556" s="2" t="b">
        <f t="shared" si="263"/>
        <v>1</v>
      </c>
      <c r="CQ556" s="2" t="b">
        <f t="shared" si="264"/>
        <v>0</v>
      </c>
      <c r="CR556" s="6" t="str">
        <f t="shared" si="265"/>
        <v>Male</v>
      </c>
      <c r="CS556" s="7">
        <f t="shared" si="266"/>
        <v>0</v>
      </c>
      <c r="CT556" s="7">
        <f t="shared" si="267"/>
        <v>1</v>
      </c>
      <c r="CU556" s="7">
        <f t="shared" si="268"/>
        <v>0</v>
      </c>
      <c r="CV556" s="7">
        <f t="shared" si="269"/>
        <v>0</v>
      </c>
      <c r="CW556" s="7">
        <f t="shared" si="273"/>
        <v>1</v>
      </c>
      <c r="CX556" s="1" t="e">
        <f t="shared" si="274"/>
        <v>#VALUE!</v>
      </c>
      <c r="CY556" s="1" t="e">
        <f t="shared" si="275"/>
        <v>#VALUE!</v>
      </c>
      <c r="DB556" s="4"/>
      <c r="DC556" s="4"/>
      <c r="DD556" s="4"/>
      <c r="DE556" s="4"/>
      <c r="DF556" s="4"/>
      <c r="DG556" s="1" t="e">
        <f t="shared" si="276"/>
        <v>#VALUE!</v>
      </c>
    </row>
    <row r="557" spans="1:131" ht="29" x14ac:dyDescent="0.35">
      <c r="B557" s="1" t="s">
        <v>13809</v>
      </c>
      <c r="C557" s="9">
        <v>44340</v>
      </c>
      <c r="D557" s="10" t="s">
        <v>13809</v>
      </c>
      <c r="E557" s="1" t="e">
        <f>ROUND((L557-D557)/365,0)</f>
        <v>#VALUE!</v>
      </c>
      <c r="F557" s="1" t="s">
        <v>127</v>
      </c>
      <c r="G557" s="1" t="s">
        <v>13809</v>
      </c>
      <c r="H557" s="1" t="s">
        <v>13809</v>
      </c>
      <c r="I557" s="9">
        <v>44315</v>
      </c>
      <c r="J557" s="2" t="s">
        <v>109</v>
      </c>
      <c r="K557" s="2" t="s">
        <v>13809</v>
      </c>
      <c r="L557" s="9">
        <v>44336</v>
      </c>
      <c r="M557" s="2" t="s">
        <v>109</v>
      </c>
      <c r="N557" s="2" t="s">
        <v>13809</v>
      </c>
      <c r="O557" s="2" t="s">
        <v>110</v>
      </c>
      <c r="P557" s="2" t="s">
        <v>111</v>
      </c>
      <c r="S557" s="2" t="s">
        <v>112</v>
      </c>
      <c r="U557" s="2" t="b">
        <f>OR(S557="yes",T557="yes")</f>
        <v>1</v>
      </c>
      <c r="V557" s="2" t="s">
        <v>113</v>
      </c>
      <c r="W557" s="1" t="s">
        <v>112</v>
      </c>
      <c r="X557" s="1" t="s">
        <v>114</v>
      </c>
      <c r="Y557" s="2" t="s">
        <v>112</v>
      </c>
      <c r="Z557" s="2" t="s">
        <v>111</v>
      </c>
      <c r="AA557" s="2" t="s">
        <v>112</v>
      </c>
      <c r="AB557" s="2">
        <v>3</v>
      </c>
      <c r="AF557" s="1" t="s">
        <v>111</v>
      </c>
      <c r="AJ557" s="1" t="s">
        <v>115</v>
      </c>
      <c r="AK557" s="1" t="s">
        <v>129</v>
      </c>
      <c r="AO557" s="1" t="s">
        <v>117</v>
      </c>
      <c r="AU557" s="1" t="s">
        <v>132</v>
      </c>
      <c r="AZ557" s="1" t="s">
        <v>155</v>
      </c>
      <c r="BA557" s="1">
        <v>1.5</v>
      </c>
      <c r="BJ557" s="1" t="s">
        <v>112</v>
      </c>
      <c r="BK557" s="1" t="s">
        <v>112</v>
      </c>
      <c r="BL557" s="1" t="s">
        <v>142</v>
      </c>
      <c r="BQ557" s="1" t="s">
        <v>121</v>
      </c>
      <c r="BR557" s="1" t="s">
        <v>122</v>
      </c>
      <c r="BS557" s="1" t="s">
        <v>112</v>
      </c>
      <c r="BV557" s="9">
        <v>44375</v>
      </c>
      <c r="BW557" s="34" t="s">
        <v>2577</v>
      </c>
      <c r="BX557" s="2" t="s">
        <v>111</v>
      </c>
      <c r="BY557" s="2" t="s">
        <v>156</v>
      </c>
      <c r="BZ557" s="2" t="s">
        <v>124</v>
      </c>
      <c r="CA557" s="2">
        <v>2</v>
      </c>
      <c r="CB557" s="1" t="s">
        <v>199</v>
      </c>
      <c r="CC557" s="2" t="s">
        <v>126</v>
      </c>
      <c r="CD557" s="1" t="e">
        <f t="shared" si="277"/>
        <v>#VALUE!</v>
      </c>
      <c r="CE557" s="1" t="e">
        <f t="shared" si="278"/>
        <v>#VALUE!</v>
      </c>
      <c r="CF557" s="1" t="e">
        <f t="shared" si="253"/>
        <v>#VALUE!</v>
      </c>
      <c r="CG557" s="1" t="e">
        <f t="shared" si="254"/>
        <v>#VALUE!</v>
      </c>
      <c r="CH557" s="1" t="e">
        <f t="shared" si="255"/>
        <v>#VALUE!</v>
      </c>
      <c r="CI557" s="1" t="e">
        <f t="shared" si="256"/>
        <v>#VALUE!</v>
      </c>
      <c r="CJ557" s="1" t="e">
        <f t="shared" si="257"/>
        <v>#VALUE!</v>
      </c>
      <c r="CK557" s="1" t="e">
        <f t="shared" si="258"/>
        <v>#VALUE!</v>
      </c>
      <c r="CL557" s="1" t="e">
        <f t="shared" si="259"/>
        <v>#VALUE!</v>
      </c>
      <c r="CM557" s="1" t="e">
        <f t="shared" si="260"/>
        <v>#VALUE!</v>
      </c>
      <c r="CN557" s="1" t="e">
        <f t="shared" si="261"/>
        <v>#VALUE!</v>
      </c>
      <c r="CO557" s="2" t="b">
        <f t="shared" si="262"/>
        <v>1</v>
      </c>
      <c r="CP557" s="2" t="b">
        <f t="shared" si="263"/>
        <v>1</v>
      </c>
      <c r="CQ557" s="2" t="b">
        <f t="shared" si="264"/>
        <v>0</v>
      </c>
      <c r="CR557" s="6" t="str">
        <f t="shared" si="265"/>
        <v>Male</v>
      </c>
      <c r="CS557" s="7">
        <f t="shared" si="266"/>
        <v>1</v>
      </c>
      <c r="CT557" s="7">
        <f t="shared" si="267"/>
        <v>0</v>
      </c>
      <c r="CU557" s="7">
        <f t="shared" si="268"/>
        <v>0</v>
      </c>
      <c r="CV557" s="7">
        <f t="shared" si="269"/>
        <v>1</v>
      </c>
      <c r="CW557" s="7">
        <f t="shared" si="273"/>
        <v>0</v>
      </c>
      <c r="CX557" s="1" t="e">
        <f t="shared" si="274"/>
        <v>#VALUE!</v>
      </c>
      <c r="CY557" s="1" t="e">
        <f t="shared" si="275"/>
        <v>#VALUE!</v>
      </c>
      <c r="DG557" s="1" t="e">
        <f t="shared" si="276"/>
        <v>#VALUE!</v>
      </c>
    </row>
    <row r="558" spans="1:131" ht="43.5" x14ac:dyDescent="0.35">
      <c r="B558" s="1" t="s">
        <v>13809</v>
      </c>
      <c r="C558" s="9">
        <v>44340</v>
      </c>
      <c r="D558" s="10" t="s">
        <v>13809</v>
      </c>
      <c r="E558" s="1">
        <v>68</v>
      </c>
      <c r="F558" s="1" t="s">
        <v>127</v>
      </c>
      <c r="G558" s="1" t="s">
        <v>13809</v>
      </c>
      <c r="H558" s="1" t="s">
        <v>13809</v>
      </c>
      <c r="I558" s="9">
        <v>44211</v>
      </c>
      <c r="J558" s="2" t="s">
        <v>128</v>
      </c>
      <c r="K558" s="2" t="s">
        <v>13809</v>
      </c>
      <c r="N558" s="2" t="s">
        <v>13809</v>
      </c>
      <c r="O558" s="2" t="s">
        <v>110</v>
      </c>
      <c r="P558" s="2" t="s">
        <v>111</v>
      </c>
      <c r="S558" s="2" t="s">
        <v>111</v>
      </c>
      <c r="T558" s="2" t="s">
        <v>112</v>
      </c>
      <c r="U558" s="2" t="b">
        <v>1</v>
      </c>
      <c r="V558" s="2" t="s">
        <v>113</v>
      </c>
      <c r="W558" s="1" t="s">
        <v>112</v>
      </c>
      <c r="X558" s="1" t="s">
        <v>138</v>
      </c>
      <c r="Y558" s="2" t="s">
        <v>112</v>
      </c>
      <c r="Z558" s="2" t="s">
        <v>112</v>
      </c>
      <c r="AA558" s="2" t="s">
        <v>111</v>
      </c>
      <c r="AB558" s="2">
        <v>6</v>
      </c>
      <c r="AC558" s="1" t="s">
        <v>111</v>
      </c>
      <c r="AF558" s="1" t="s">
        <v>111</v>
      </c>
      <c r="AJ558" s="1" t="s">
        <v>115</v>
      </c>
      <c r="AK558" s="1" t="s">
        <v>201</v>
      </c>
      <c r="AN558" s="1" t="s">
        <v>647</v>
      </c>
      <c r="AO558" s="1" t="s">
        <v>652</v>
      </c>
      <c r="AU558" s="1" t="s">
        <v>191</v>
      </c>
      <c r="AX558" s="1" t="s">
        <v>2578</v>
      </c>
      <c r="AZ558" s="1" t="s">
        <v>320</v>
      </c>
      <c r="BG558" s="1">
        <v>23</v>
      </c>
      <c r="BH558" s="1">
        <v>39</v>
      </c>
      <c r="BJ558" s="1" t="s">
        <v>112</v>
      </c>
      <c r="BK558" s="1" t="s">
        <v>112</v>
      </c>
      <c r="BL558" s="1" t="s">
        <v>361</v>
      </c>
      <c r="BM558" s="1" t="s">
        <v>2579</v>
      </c>
      <c r="BQ558" s="1" t="s">
        <v>121</v>
      </c>
      <c r="BR558" s="1" t="s">
        <v>122</v>
      </c>
      <c r="BS558" s="1" t="s">
        <v>112</v>
      </c>
      <c r="BU558" s="34" t="s">
        <v>2580</v>
      </c>
      <c r="BV558" s="9">
        <v>44406</v>
      </c>
      <c r="BW558" s="34" t="s">
        <v>2581</v>
      </c>
      <c r="BY558" s="2" t="s">
        <v>174</v>
      </c>
      <c r="BZ558" s="2" t="s">
        <v>124</v>
      </c>
      <c r="CA558" s="2">
        <v>1</v>
      </c>
      <c r="CB558" s="1" t="s">
        <v>246</v>
      </c>
      <c r="CC558" s="2" t="s">
        <v>113</v>
      </c>
      <c r="CD558" s="1" t="b">
        <f t="shared" si="277"/>
        <v>0</v>
      </c>
      <c r="CE558" s="1" t="b">
        <f t="shared" si="278"/>
        <v>0</v>
      </c>
      <c r="CF558" s="1" t="b">
        <f t="shared" si="253"/>
        <v>0</v>
      </c>
      <c r="CG558" s="1" t="b">
        <f t="shared" si="254"/>
        <v>0</v>
      </c>
      <c r="CH558" s="1" t="b">
        <f t="shared" si="255"/>
        <v>0</v>
      </c>
      <c r="CI558" s="1" t="b">
        <f t="shared" si="256"/>
        <v>0</v>
      </c>
      <c r="CJ558" s="1" t="b">
        <f t="shared" si="257"/>
        <v>0</v>
      </c>
      <c r="CK558" s="1" t="b">
        <f t="shared" si="258"/>
        <v>0</v>
      </c>
      <c r="CL558" s="1" t="b">
        <f t="shared" si="259"/>
        <v>0</v>
      </c>
      <c r="CM558" s="1" t="b">
        <f t="shared" si="260"/>
        <v>0</v>
      </c>
      <c r="CN558" s="1" t="b">
        <f t="shared" si="261"/>
        <v>1</v>
      </c>
      <c r="CO558" s="2" t="b">
        <f t="shared" si="262"/>
        <v>1</v>
      </c>
      <c r="CP558" s="2" t="b">
        <f t="shared" si="263"/>
        <v>1</v>
      </c>
      <c r="CQ558" s="2" t="b">
        <f t="shared" si="264"/>
        <v>0</v>
      </c>
      <c r="CR558" s="6" t="str">
        <f t="shared" si="265"/>
        <v>Male</v>
      </c>
      <c r="CS558" s="7">
        <f t="shared" si="266"/>
        <v>0</v>
      </c>
      <c r="CT558" s="7">
        <f t="shared" si="267"/>
        <v>1</v>
      </c>
      <c r="CU558" s="7">
        <f t="shared" si="268"/>
        <v>0</v>
      </c>
      <c r="CV558" s="7">
        <f t="shared" si="269"/>
        <v>0</v>
      </c>
      <c r="CW558" s="7">
        <f t="shared" si="273"/>
        <v>0</v>
      </c>
      <c r="CX558" s="1" t="b">
        <f t="shared" si="274"/>
        <v>0</v>
      </c>
      <c r="CY558" s="1" t="b">
        <f t="shared" si="275"/>
        <v>0</v>
      </c>
      <c r="DG558" s="1" t="b">
        <f t="shared" si="276"/>
        <v>0</v>
      </c>
    </row>
    <row r="559" spans="1:131" ht="130.5" x14ac:dyDescent="0.35">
      <c r="B559" s="1" t="s">
        <v>13809</v>
      </c>
      <c r="C559" s="9">
        <v>44340</v>
      </c>
      <c r="D559" s="10" t="s">
        <v>13809</v>
      </c>
      <c r="E559" s="1">
        <v>49</v>
      </c>
      <c r="F559" s="1" t="s">
        <v>108</v>
      </c>
      <c r="G559" s="1" t="s">
        <v>13809</v>
      </c>
      <c r="H559" s="1" t="s">
        <v>13809</v>
      </c>
      <c r="I559" s="9">
        <v>44308</v>
      </c>
      <c r="J559" s="2" t="s">
        <v>109</v>
      </c>
      <c r="K559" s="2" t="s">
        <v>13809</v>
      </c>
      <c r="L559" s="9">
        <v>44329</v>
      </c>
      <c r="M559" s="2" t="s">
        <v>109</v>
      </c>
      <c r="N559" s="2" t="s">
        <v>13809</v>
      </c>
      <c r="O559" s="2" t="s">
        <v>110</v>
      </c>
      <c r="P559" s="2" t="s">
        <v>111</v>
      </c>
      <c r="S559" s="2" t="s">
        <v>112</v>
      </c>
      <c r="T559" s="2" t="s">
        <v>111</v>
      </c>
      <c r="U559" s="2" t="b">
        <v>1</v>
      </c>
      <c r="V559" s="2" t="s">
        <v>113</v>
      </c>
      <c r="W559" s="1" t="s">
        <v>111</v>
      </c>
      <c r="Y559" s="2" t="s">
        <v>112</v>
      </c>
      <c r="Z559" s="2" t="s">
        <v>112</v>
      </c>
      <c r="AA559" s="2" t="s">
        <v>111</v>
      </c>
      <c r="AB559" s="2" t="s">
        <v>751</v>
      </c>
      <c r="AC559" s="1" t="s">
        <v>111</v>
      </c>
      <c r="AF559" s="1" t="s">
        <v>111</v>
      </c>
      <c r="AJ559" s="1" t="s">
        <v>115</v>
      </c>
      <c r="AK559" s="1" t="s">
        <v>150</v>
      </c>
      <c r="AO559" s="1" t="s">
        <v>117</v>
      </c>
      <c r="AS559" s="1" t="s">
        <v>1628</v>
      </c>
      <c r="AU559" s="1" t="s">
        <v>238</v>
      </c>
      <c r="AX559" s="12">
        <v>0.15</v>
      </c>
      <c r="AZ559" s="1" t="s">
        <v>2359</v>
      </c>
      <c r="BC559" s="1" t="s">
        <v>2582</v>
      </c>
      <c r="BF559" s="20">
        <v>1709</v>
      </c>
      <c r="BJ559" s="1" t="s">
        <v>112</v>
      </c>
      <c r="BK559" s="1" t="s">
        <v>112</v>
      </c>
      <c r="BL559" s="1" t="s">
        <v>2583</v>
      </c>
      <c r="BQ559" s="1" t="s">
        <v>121</v>
      </c>
      <c r="BR559" s="1" t="s">
        <v>122</v>
      </c>
      <c r="BS559" s="1" t="s">
        <v>111</v>
      </c>
      <c r="BT559" s="34" t="s">
        <v>2584</v>
      </c>
      <c r="BU559" s="34" t="s">
        <v>2585</v>
      </c>
      <c r="BV559" s="9">
        <v>44447</v>
      </c>
      <c r="BW559" s="34" t="s">
        <v>2586</v>
      </c>
      <c r="BX559" s="2" t="s">
        <v>111</v>
      </c>
      <c r="BY559" s="2" t="s">
        <v>156</v>
      </c>
      <c r="BZ559" s="2" t="s">
        <v>124</v>
      </c>
      <c r="CA559" s="2">
        <v>2</v>
      </c>
      <c r="CB559" s="1" t="s">
        <v>1002</v>
      </c>
      <c r="CC559" s="2" t="s">
        <v>126</v>
      </c>
      <c r="CD559" s="1" t="b">
        <f t="shared" si="277"/>
        <v>0</v>
      </c>
      <c r="CE559" s="1" t="b">
        <f t="shared" si="278"/>
        <v>0</v>
      </c>
      <c r="CF559" s="1" t="b">
        <f t="shared" si="253"/>
        <v>0</v>
      </c>
      <c r="CG559" s="1" t="b">
        <f t="shared" si="254"/>
        <v>0</v>
      </c>
      <c r="CH559" s="1" t="b">
        <f t="shared" si="255"/>
        <v>0</v>
      </c>
      <c r="CI559" s="1" t="b">
        <f t="shared" si="256"/>
        <v>0</v>
      </c>
      <c r="CJ559" s="1" t="b">
        <f t="shared" si="257"/>
        <v>0</v>
      </c>
      <c r="CK559" s="1" t="b">
        <f t="shared" si="258"/>
        <v>0</v>
      </c>
      <c r="CL559" s="1" t="b">
        <f t="shared" si="259"/>
        <v>1</v>
      </c>
      <c r="CM559" s="1" t="b">
        <f t="shared" si="260"/>
        <v>0</v>
      </c>
      <c r="CN559" s="1" t="b">
        <f t="shared" si="261"/>
        <v>0</v>
      </c>
      <c r="CO559" s="2" t="b">
        <f t="shared" si="262"/>
        <v>0</v>
      </c>
      <c r="CP559" s="2" t="b">
        <f t="shared" si="263"/>
        <v>0</v>
      </c>
      <c r="CQ559" s="2" t="b">
        <f t="shared" si="264"/>
        <v>0</v>
      </c>
      <c r="CR559" s="6" t="str">
        <f t="shared" si="265"/>
        <v>Female</v>
      </c>
      <c r="CS559" s="7">
        <f t="shared" si="266"/>
        <v>1</v>
      </c>
      <c r="CT559" s="7">
        <f t="shared" si="267"/>
        <v>0</v>
      </c>
      <c r="CU559" s="7">
        <f t="shared" si="268"/>
        <v>0</v>
      </c>
      <c r="CV559" s="7">
        <f t="shared" si="269"/>
        <v>1</v>
      </c>
      <c r="CW559" s="7">
        <f t="shared" si="273"/>
        <v>0</v>
      </c>
      <c r="CX559" s="1" t="b">
        <f t="shared" si="274"/>
        <v>0</v>
      </c>
      <c r="CY559" s="1" t="b">
        <f t="shared" si="275"/>
        <v>0</v>
      </c>
      <c r="DG559" s="1" t="b">
        <f t="shared" si="276"/>
        <v>0</v>
      </c>
    </row>
    <row r="560" spans="1:131" ht="43.5" x14ac:dyDescent="0.35">
      <c r="B560" s="1" t="s">
        <v>13809</v>
      </c>
      <c r="C560" s="9">
        <v>44340</v>
      </c>
      <c r="D560" s="10" t="s">
        <v>13809</v>
      </c>
      <c r="E560" s="1">
        <v>15</v>
      </c>
      <c r="F560" s="1" t="s">
        <v>127</v>
      </c>
      <c r="G560" s="1" t="s">
        <v>13809</v>
      </c>
      <c r="H560" s="1" t="s">
        <v>13809</v>
      </c>
      <c r="I560" s="9">
        <v>44334</v>
      </c>
      <c r="J560" s="2" t="s">
        <v>109</v>
      </c>
      <c r="K560" s="2" t="s">
        <v>13809</v>
      </c>
      <c r="N560" s="2" t="s">
        <v>13809</v>
      </c>
      <c r="O560" s="2" t="s">
        <v>110</v>
      </c>
      <c r="P560" s="2" t="s">
        <v>111</v>
      </c>
      <c r="S560" s="2" t="s">
        <v>112</v>
      </c>
      <c r="T560" s="2" t="s">
        <v>111</v>
      </c>
      <c r="U560" s="2" t="b">
        <v>1</v>
      </c>
      <c r="V560" s="2" t="s">
        <v>113</v>
      </c>
      <c r="W560" s="1" t="s">
        <v>112</v>
      </c>
      <c r="X560" s="1" t="s">
        <v>110</v>
      </c>
      <c r="Y560" s="2" t="s">
        <v>112</v>
      </c>
      <c r="Z560" s="2" t="s">
        <v>112</v>
      </c>
      <c r="AA560" s="2" t="s">
        <v>111</v>
      </c>
      <c r="AB560" s="2">
        <v>1</v>
      </c>
      <c r="AC560" s="1" t="s">
        <v>111</v>
      </c>
      <c r="AF560" s="1" t="s">
        <v>111</v>
      </c>
      <c r="AJ560" s="1" t="s">
        <v>115</v>
      </c>
      <c r="AK560" s="1" t="s">
        <v>201</v>
      </c>
      <c r="AN560" s="1" t="s">
        <v>225</v>
      </c>
      <c r="AO560" s="1" t="s">
        <v>117</v>
      </c>
      <c r="AS560" s="1" t="s">
        <v>118</v>
      </c>
      <c r="AZ560" s="1" t="s">
        <v>1558</v>
      </c>
      <c r="BC560" s="1" t="s">
        <v>2587</v>
      </c>
      <c r="BD560" s="1">
        <v>54.6</v>
      </c>
      <c r="BF560" s="1" t="s">
        <v>2588</v>
      </c>
      <c r="BG560" s="1" t="s">
        <v>2589</v>
      </c>
      <c r="BJ560" s="1" t="s">
        <v>112</v>
      </c>
      <c r="BK560" s="1" t="s">
        <v>112</v>
      </c>
      <c r="BL560" s="1" t="s">
        <v>135</v>
      </c>
      <c r="BQ560" s="1" t="s">
        <v>121</v>
      </c>
      <c r="BR560" s="1" t="s">
        <v>122</v>
      </c>
      <c r="BS560" s="1" t="s">
        <v>112</v>
      </c>
      <c r="BU560" s="34" t="s">
        <v>2590</v>
      </c>
      <c r="BV560" s="9">
        <v>44537</v>
      </c>
      <c r="BW560" s="34" t="s">
        <v>14234</v>
      </c>
      <c r="BY560" s="2" t="s">
        <v>123</v>
      </c>
      <c r="BZ560" s="2" t="s">
        <v>124</v>
      </c>
      <c r="CA560" s="2">
        <v>1</v>
      </c>
      <c r="CB560" s="1" t="s">
        <v>1002</v>
      </c>
      <c r="CC560" s="2" t="s">
        <v>126</v>
      </c>
      <c r="CD560" s="1" t="b">
        <f t="shared" si="277"/>
        <v>1</v>
      </c>
      <c r="CE560" s="1" t="b">
        <f t="shared" si="278"/>
        <v>1</v>
      </c>
      <c r="CF560" s="1" t="b">
        <f t="shared" si="253"/>
        <v>0</v>
      </c>
      <c r="CG560" s="1" t="b">
        <f t="shared" si="254"/>
        <v>1</v>
      </c>
      <c r="CH560" s="1" t="b">
        <f t="shared" si="255"/>
        <v>0</v>
      </c>
      <c r="CI560" s="1" t="b">
        <f t="shared" si="256"/>
        <v>0</v>
      </c>
      <c r="CJ560" s="1" t="b">
        <f t="shared" si="257"/>
        <v>0</v>
      </c>
      <c r="CK560" s="1" t="b">
        <f t="shared" si="258"/>
        <v>0</v>
      </c>
      <c r="CL560" s="1" t="b">
        <f t="shared" si="259"/>
        <v>0</v>
      </c>
      <c r="CM560" s="1" t="b">
        <f t="shared" si="260"/>
        <v>0</v>
      </c>
      <c r="CN560" s="1" t="b">
        <f t="shared" si="261"/>
        <v>0</v>
      </c>
      <c r="CO560" s="2" t="b">
        <f t="shared" si="262"/>
        <v>1</v>
      </c>
      <c r="CP560" s="2" t="b">
        <f t="shared" si="263"/>
        <v>1</v>
      </c>
      <c r="CQ560" s="2" t="b">
        <f t="shared" si="264"/>
        <v>0</v>
      </c>
      <c r="CR560" s="6" t="str">
        <f t="shared" si="265"/>
        <v>Male</v>
      </c>
      <c r="CS560" s="7">
        <f t="shared" si="266"/>
        <v>1</v>
      </c>
      <c r="CT560" s="7">
        <f t="shared" si="267"/>
        <v>0</v>
      </c>
      <c r="CU560" s="7">
        <f t="shared" si="268"/>
        <v>0</v>
      </c>
      <c r="CV560" s="7">
        <f t="shared" si="269"/>
        <v>0</v>
      </c>
      <c r="CW560" s="7">
        <f t="shared" si="273"/>
        <v>0</v>
      </c>
      <c r="CX560" s="1" t="b">
        <f t="shared" si="274"/>
        <v>1</v>
      </c>
      <c r="CY560" s="1" t="b">
        <f t="shared" si="275"/>
        <v>0</v>
      </c>
      <c r="DG560" s="1" t="b">
        <f t="shared" si="276"/>
        <v>1</v>
      </c>
    </row>
    <row r="561" spans="1:131" x14ac:dyDescent="0.35">
      <c r="B561" s="1" t="s">
        <v>13809</v>
      </c>
      <c r="C561" s="9">
        <v>44340</v>
      </c>
      <c r="D561" s="10" t="s">
        <v>13809</v>
      </c>
      <c r="E561" s="1">
        <v>28</v>
      </c>
      <c r="F561" s="1" t="s">
        <v>108</v>
      </c>
      <c r="G561" s="1" t="s">
        <v>13809</v>
      </c>
      <c r="H561" s="1" t="s">
        <v>13809</v>
      </c>
      <c r="I561" s="9">
        <v>44232</v>
      </c>
      <c r="J561" s="2" t="s">
        <v>109</v>
      </c>
      <c r="K561" s="2" t="s">
        <v>13809</v>
      </c>
      <c r="L561" s="9">
        <v>44256</v>
      </c>
      <c r="M561" s="2" t="s">
        <v>109</v>
      </c>
      <c r="N561" s="2" t="s">
        <v>13809</v>
      </c>
      <c r="O561" s="2" t="s">
        <v>110</v>
      </c>
      <c r="P561" s="2" t="s">
        <v>111</v>
      </c>
      <c r="S561" s="2" t="s">
        <v>112</v>
      </c>
      <c r="T561" s="2" t="s">
        <v>111</v>
      </c>
      <c r="U561" s="2" t="b">
        <v>1</v>
      </c>
      <c r="V561" s="2" t="s">
        <v>113</v>
      </c>
      <c r="W561" s="1" t="s">
        <v>112</v>
      </c>
      <c r="X561" s="1" t="s">
        <v>114</v>
      </c>
      <c r="Y561" s="2" t="s">
        <v>112</v>
      </c>
      <c r="AA561" s="2" t="s">
        <v>112</v>
      </c>
      <c r="AB561" s="2">
        <v>2</v>
      </c>
      <c r="AC561" s="1" t="s">
        <v>111</v>
      </c>
      <c r="AF561" s="1" t="s">
        <v>111</v>
      </c>
      <c r="AJ561" s="1" t="s">
        <v>115</v>
      </c>
      <c r="AK561" s="1" t="s">
        <v>129</v>
      </c>
      <c r="AO561" s="1" t="s">
        <v>130</v>
      </c>
      <c r="AU561" s="1" t="s">
        <v>132</v>
      </c>
      <c r="AZ561" s="1" t="s">
        <v>120</v>
      </c>
      <c r="BA561" s="1">
        <v>3.37</v>
      </c>
      <c r="BG561" s="1">
        <v>17.100000000000001</v>
      </c>
      <c r="BH561" s="1">
        <v>19</v>
      </c>
      <c r="BI561" s="1" t="s">
        <v>112</v>
      </c>
      <c r="BJ561" s="1" t="s">
        <v>112</v>
      </c>
      <c r="BK561" s="1" t="s">
        <v>112</v>
      </c>
      <c r="BL561" s="1" t="s">
        <v>200</v>
      </c>
      <c r="BQ561" s="1" t="s">
        <v>121</v>
      </c>
      <c r="BR561" s="1" t="s">
        <v>122</v>
      </c>
      <c r="BS561" s="1" t="s">
        <v>112</v>
      </c>
      <c r="BU561" s="34" t="s">
        <v>2591</v>
      </c>
      <c r="BV561" s="9">
        <v>44261</v>
      </c>
      <c r="BW561" s="34" t="s">
        <v>2592</v>
      </c>
      <c r="BX561" s="2" t="s">
        <v>111</v>
      </c>
      <c r="BY561" s="2" t="s">
        <v>136</v>
      </c>
      <c r="BZ561" s="2" t="s">
        <v>124</v>
      </c>
      <c r="CA561" s="2">
        <v>2</v>
      </c>
      <c r="CB561" s="1" t="s">
        <v>335</v>
      </c>
      <c r="CC561" s="4" t="s">
        <v>126</v>
      </c>
      <c r="CD561" s="1" t="b">
        <f t="shared" si="277"/>
        <v>1</v>
      </c>
      <c r="CE561" s="1" t="b">
        <f t="shared" si="278"/>
        <v>0</v>
      </c>
      <c r="CF561" s="1" t="b">
        <f t="shared" si="253"/>
        <v>0</v>
      </c>
      <c r="CG561" s="1" t="b">
        <f t="shared" si="254"/>
        <v>0</v>
      </c>
      <c r="CH561" s="1" t="b">
        <f t="shared" si="255"/>
        <v>0</v>
      </c>
      <c r="CI561" s="1" t="b">
        <f t="shared" si="256"/>
        <v>0</v>
      </c>
      <c r="CJ561" s="1" t="b">
        <f t="shared" si="257"/>
        <v>1</v>
      </c>
      <c r="CK561" s="1" t="b">
        <f t="shared" si="258"/>
        <v>0</v>
      </c>
      <c r="CL561" s="1" t="b">
        <f t="shared" si="259"/>
        <v>0</v>
      </c>
      <c r="CM561" s="1" t="b">
        <f t="shared" si="260"/>
        <v>0</v>
      </c>
      <c r="CN561" s="1" t="b">
        <f t="shared" si="261"/>
        <v>0</v>
      </c>
      <c r="CO561" s="2" t="b">
        <f t="shared" si="262"/>
        <v>1</v>
      </c>
      <c r="CP561" s="2" t="b">
        <f t="shared" si="263"/>
        <v>1</v>
      </c>
      <c r="CQ561" s="2" t="b">
        <f t="shared" si="264"/>
        <v>0</v>
      </c>
      <c r="CR561" s="6" t="str">
        <f t="shared" si="265"/>
        <v>Female</v>
      </c>
      <c r="CS561" s="7">
        <f t="shared" si="266"/>
        <v>1</v>
      </c>
      <c r="CT561" s="7">
        <f t="shared" si="267"/>
        <v>0</v>
      </c>
      <c r="CU561" s="7">
        <f t="shared" si="268"/>
        <v>0</v>
      </c>
      <c r="CV561" s="7">
        <f t="shared" si="269"/>
        <v>1</v>
      </c>
      <c r="CW561" s="7">
        <f t="shared" si="273"/>
        <v>0</v>
      </c>
      <c r="CX561" s="1" t="b">
        <f t="shared" si="274"/>
        <v>1</v>
      </c>
      <c r="CY561" s="1" t="b">
        <f t="shared" si="275"/>
        <v>1</v>
      </c>
      <c r="DG561" s="1" t="b">
        <f t="shared" si="276"/>
        <v>0</v>
      </c>
    </row>
    <row r="562" spans="1:131" ht="116" x14ac:dyDescent="0.35">
      <c r="A562" s="2">
        <v>269</v>
      </c>
      <c r="B562" s="1" t="s">
        <v>13809</v>
      </c>
      <c r="C562" s="9">
        <v>44340</v>
      </c>
      <c r="D562" s="10" t="s">
        <v>13809</v>
      </c>
      <c r="E562" s="1" t="e">
        <f>ROUND((C562-D562)/365,0)</f>
        <v>#VALUE!</v>
      </c>
      <c r="F562" s="1" t="s">
        <v>127</v>
      </c>
      <c r="G562" s="1" t="s">
        <v>13809</v>
      </c>
      <c r="H562" s="1" t="s">
        <v>13809</v>
      </c>
      <c r="I562" s="9">
        <v>44293</v>
      </c>
      <c r="J562" s="2" t="s">
        <v>109</v>
      </c>
      <c r="K562" s="2" t="s">
        <v>13809</v>
      </c>
      <c r="L562" s="9">
        <v>44314</v>
      </c>
      <c r="M562" s="2" t="s">
        <v>109</v>
      </c>
      <c r="N562" s="2" t="s">
        <v>13809</v>
      </c>
      <c r="O562" s="2" t="s">
        <v>110</v>
      </c>
      <c r="S562" s="2" t="s">
        <v>112</v>
      </c>
      <c r="T562" s="2" t="s">
        <v>112</v>
      </c>
      <c r="U562" s="2" t="b">
        <f>OR(S562="yes",T562="yes")</f>
        <v>1</v>
      </c>
      <c r="V562" s="2" t="s">
        <v>113</v>
      </c>
      <c r="W562" s="1" t="s">
        <v>112</v>
      </c>
      <c r="X562" s="1" t="s">
        <v>114</v>
      </c>
      <c r="Y562" s="2" t="s">
        <v>112</v>
      </c>
      <c r="Z562" s="2" t="s">
        <v>111</v>
      </c>
      <c r="AA562" s="2" t="s">
        <v>112</v>
      </c>
      <c r="AB562" s="2">
        <v>3</v>
      </c>
      <c r="AC562" s="1" t="s">
        <v>111</v>
      </c>
      <c r="AF562" s="1" t="s">
        <v>111</v>
      </c>
      <c r="AJ562" s="1" t="s">
        <v>115</v>
      </c>
      <c r="AK562" s="1" t="s">
        <v>194</v>
      </c>
      <c r="AN562" s="1" t="s">
        <v>2593</v>
      </c>
      <c r="AO562" s="1" t="s">
        <v>130</v>
      </c>
      <c r="AS562" s="1" t="s">
        <v>118</v>
      </c>
      <c r="AU562" s="1" t="s">
        <v>132</v>
      </c>
      <c r="AZ562" s="1" t="s">
        <v>248</v>
      </c>
      <c r="BA562" s="1" t="s">
        <v>2594</v>
      </c>
      <c r="BD562" s="1" t="s">
        <v>2595</v>
      </c>
      <c r="BG562" s="1" t="s">
        <v>2596</v>
      </c>
      <c r="BH562" s="1" t="s">
        <v>343</v>
      </c>
      <c r="BI562" s="1" t="s">
        <v>112</v>
      </c>
      <c r="BJ562" s="1" t="s">
        <v>112</v>
      </c>
      <c r="BK562" s="1" t="s">
        <v>112</v>
      </c>
      <c r="BL562" s="1" t="s">
        <v>268</v>
      </c>
      <c r="BM562" s="1" t="s">
        <v>348</v>
      </c>
      <c r="BQ562" s="1" t="s">
        <v>121</v>
      </c>
      <c r="BR562" s="1" t="s">
        <v>122</v>
      </c>
      <c r="BS562" s="1" t="s">
        <v>112</v>
      </c>
      <c r="BU562" s="34" t="s">
        <v>2597</v>
      </c>
      <c r="BV562" s="9">
        <v>44350</v>
      </c>
      <c r="BW562" s="34" t="s">
        <v>14235</v>
      </c>
      <c r="BX562" s="2" t="s">
        <v>111</v>
      </c>
      <c r="BY562" s="2" t="s">
        <v>136</v>
      </c>
      <c r="BZ562" s="2" t="s">
        <v>124</v>
      </c>
      <c r="CA562" s="2">
        <v>2</v>
      </c>
      <c r="CB562" s="1" t="s">
        <v>246</v>
      </c>
      <c r="CC562" s="2" t="s">
        <v>126</v>
      </c>
      <c r="CD562" s="1" t="e">
        <f t="shared" si="277"/>
        <v>#VALUE!</v>
      </c>
      <c r="CE562" s="1" t="e">
        <f t="shared" si="278"/>
        <v>#VALUE!</v>
      </c>
      <c r="CF562" s="1" t="e">
        <f t="shared" si="253"/>
        <v>#VALUE!</v>
      </c>
      <c r="CG562" s="1" t="e">
        <f t="shared" si="254"/>
        <v>#VALUE!</v>
      </c>
      <c r="CH562" s="1" t="e">
        <f t="shared" si="255"/>
        <v>#VALUE!</v>
      </c>
      <c r="CI562" s="1" t="e">
        <f t="shared" si="256"/>
        <v>#VALUE!</v>
      </c>
      <c r="CJ562" s="1" t="e">
        <f t="shared" si="257"/>
        <v>#VALUE!</v>
      </c>
      <c r="CK562" s="1" t="e">
        <f t="shared" si="258"/>
        <v>#VALUE!</v>
      </c>
      <c r="CL562" s="1" t="e">
        <f t="shared" si="259"/>
        <v>#VALUE!</v>
      </c>
      <c r="CM562" s="1" t="e">
        <f t="shared" si="260"/>
        <v>#VALUE!</v>
      </c>
      <c r="CN562" s="1" t="e">
        <f t="shared" si="261"/>
        <v>#VALUE!</v>
      </c>
      <c r="CO562" s="2" t="b">
        <f t="shared" si="262"/>
        <v>1</v>
      </c>
      <c r="CP562" s="2" t="b">
        <f t="shared" si="263"/>
        <v>1</v>
      </c>
      <c r="CQ562" s="2" t="b">
        <f t="shared" si="264"/>
        <v>0</v>
      </c>
      <c r="CR562" s="6" t="str">
        <f t="shared" si="265"/>
        <v>Male</v>
      </c>
      <c r="CS562" s="7">
        <f t="shared" si="266"/>
        <v>1</v>
      </c>
      <c r="CT562" s="7">
        <f t="shared" si="267"/>
        <v>0</v>
      </c>
      <c r="CU562" s="7">
        <f t="shared" si="268"/>
        <v>0</v>
      </c>
      <c r="CV562" s="7">
        <f t="shared" si="269"/>
        <v>1</v>
      </c>
      <c r="CW562" s="7">
        <f t="shared" si="273"/>
        <v>0</v>
      </c>
      <c r="CX562" s="1" t="e">
        <f t="shared" si="274"/>
        <v>#VALUE!</v>
      </c>
      <c r="CY562" s="1" t="e">
        <f t="shared" si="275"/>
        <v>#VALUE!</v>
      </c>
      <c r="DG562" s="1" t="e">
        <f t="shared" si="276"/>
        <v>#VALUE!</v>
      </c>
    </row>
    <row r="563" spans="1:131" ht="43.5" x14ac:dyDescent="0.35">
      <c r="B563" s="1" t="s">
        <v>13809</v>
      </c>
      <c r="C563" s="9">
        <v>44341</v>
      </c>
      <c r="D563" s="10" t="s">
        <v>13809</v>
      </c>
      <c r="E563" s="1">
        <v>61</v>
      </c>
      <c r="F563" s="1" t="s">
        <v>127</v>
      </c>
      <c r="G563" s="1" t="s">
        <v>13809</v>
      </c>
      <c r="H563" s="1" t="s">
        <v>13809</v>
      </c>
      <c r="I563" s="9">
        <v>44228</v>
      </c>
      <c r="J563" s="2" t="s">
        <v>128</v>
      </c>
      <c r="K563" s="2" t="s">
        <v>13809</v>
      </c>
      <c r="N563" s="2" t="s">
        <v>13809</v>
      </c>
      <c r="O563" s="2" t="s">
        <v>110</v>
      </c>
      <c r="P563" s="2" t="s">
        <v>111</v>
      </c>
      <c r="S563" s="2" t="s">
        <v>112</v>
      </c>
      <c r="T563" s="2" t="s">
        <v>111</v>
      </c>
      <c r="U563" s="2" t="b">
        <f>OR(S563="yes",T563="yes")</f>
        <v>1</v>
      </c>
      <c r="V563" s="2" t="s">
        <v>126</v>
      </c>
      <c r="W563" s="1" t="s">
        <v>111</v>
      </c>
      <c r="Y563" s="2" t="s">
        <v>111</v>
      </c>
      <c r="AF563" s="1" t="s">
        <v>111</v>
      </c>
      <c r="AK563" s="1" t="s">
        <v>150</v>
      </c>
      <c r="AO563" s="1" t="s">
        <v>2598</v>
      </c>
      <c r="AZ563" s="1" t="s">
        <v>402</v>
      </c>
      <c r="BA563" s="1" t="s">
        <v>2599</v>
      </c>
      <c r="BE563" s="1" t="s">
        <v>2600</v>
      </c>
      <c r="BJ563" s="1" t="s">
        <v>112</v>
      </c>
      <c r="BK563" s="1" t="s">
        <v>111</v>
      </c>
      <c r="BU563" s="34" t="s">
        <v>2601</v>
      </c>
      <c r="BV563" s="9">
        <v>44341</v>
      </c>
      <c r="BW563" s="34" t="s">
        <v>2602</v>
      </c>
      <c r="BY563" s="2" t="s">
        <v>153</v>
      </c>
      <c r="BZ563" s="2" t="s">
        <v>124</v>
      </c>
      <c r="CB563" s="1" t="s">
        <v>269</v>
      </c>
      <c r="CD563" s="1" t="b">
        <f t="shared" si="277"/>
        <v>0</v>
      </c>
      <c r="CE563" s="1" t="b">
        <f t="shared" si="278"/>
        <v>0</v>
      </c>
      <c r="CF563" s="1" t="b">
        <f t="shared" si="253"/>
        <v>0</v>
      </c>
      <c r="CG563" s="1" t="b">
        <f t="shared" si="254"/>
        <v>0</v>
      </c>
      <c r="CH563" s="1" t="b">
        <f t="shared" si="255"/>
        <v>0</v>
      </c>
      <c r="CI563" s="1" t="b">
        <f t="shared" si="256"/>
        <v>0</v>
      </c>
      <c r="CJ563" s="1" t="b">
        <f t="shared" si="257"/>
        <v>0</v>
      </c>
      <c r="CK563" s="1" t="b">
        <f t="shared" si="258"/>
        <v>0</v>
      </c>
      <c r="CL563" s="1" t="b">
        <f t="shared" si="259"/>
        <v>0</v>
      </c>
      <c r="CM563" s="1" t="b">
        <f t="shared" si="260"/>
        <v>1</v>
      </c>
      <c r="CN563" s="1" t="b">
        <f t="shared" si="261"/>
        <v>0</v>
      </c>
      <c r="CO563" s="2" t="b">
        <f t="shared" si="262"/>
        <v>0</v>
      </c>
      <c r="CP563" s="2" t="b">
        <f t="shared" si="263"/>
        <v>0</v>
      </c>
      <c r="CQ563" s="2" t="b">
        <f t="shared" si="264"/>
        <v>0</v>
      </c>
      <c r="CR563" s="6" t="str">
        <f t="shared" si="265"/>
        <v>Male</v>
      </c>
      <c r="CS563" s="7">
        <f t="shared" si="266"/>
        <v>0</v>
      </c>
      <c r="CT563" s="7">
        <f t="shared" si="267"/>
        <v>1</v>
      </c>
      <c r="CU563" s="7">
        <f t="shared" si="268"/>
        <v>0</v>
      </c>
      <c r="CV563" s="7">
        <f t="shared" si="269"/>
        <v>0</v>
      </c>
      <c r="CW563" s="7">
        <f t="shared" si="273"/>
        <v>0</v>
      </c>
      <c r="CX563" s="1" t="b">
        <f t="shared" si="274"/>
        <v>0</v>
      </c>
      <c r="CY563" s="1" t="b">
        <f t="shared" si="275"/>
        <v>0</v>
      </c>
    </row>
    <row r="564" spans="1:131" ht="174" x14ac:dyDescent="0.35">
      <c r="A564" s="2">
        <v>980</v>
      </c>
      <c r="B564" s="1" t="s">
        <v>13809</v>
      </c>
      <c r="C564" s="9">
        <v>44341</v>
      </c>
      <c r="D564" s="10" t="s">
        <v>13809</v>
      </c>
      <c r="E564" s="11">
        <v>15</v>
      </c>
      <c r="F564" s="1" t="s">
        <v>127</v>
      </c>
      <c r="G564" s="1" t="s">
        <v>13809</v>
      </c>
      <c r="H564" s="1" t="s">
        <v>13809</v>
      </c>
      <c r="I564" s="9">
        <v>44338</v>
      </c>
      <c r="J564" s="2" t="s">
        <v>109</v>
      </c>
      <c r="K564" s="2" t="s">
        <v>13809</v>
      </c>
      <c r="N564" s="2" t="s">
        <v>13809</v>
      </c>
      <c r="O564" s="2" t="s">
        <v>110</v>
      </c>
      <c r="P564" s="2" t="s">
        <v>111</v>
      </c>
      <c r="S564" s="2" t="s">
        <v>112</v>
      </c>
      <c r="T564" s="2" t="s">
        <v>112</v>
      </c>
      <c r="U564" s="2" t="b">
        <f>OR(S564="yes",T564="yes")</f>
        <v>1</v>
      </c>
      <c r="V564" s="2" t="s">
        <v>113</v>
      </c>
      <c r="W564" s="1" t="s">
        <v>112</v>
      </c>
      <c r="X564" s="1" t="s">
        <v>110</v>
      </c>
      <c r="Y564" s="2" t="s">
        <v>112</v>
      </c>
      <c r="Z564" s="2" t="s">
        <v>112</v>
      </c>
      <c r="AA564" s="2" t="s">
        <v>111</v>
      </c>
      <c r="AB564" s="2">
        <v>1</v>
      </c>
      <c r="AC564" s="1" t="s">
        <v>111</v>
      </c>
      <c r="AF564" s="1" t="s">
        <v>111</v>
      </c>
      <c r="AJ564" s="1" t="s">
        <v>115</v>
      </c>
      <c r="AK564" s="1" t="s">
        <v>201</v>
      </c>
      <c r="AN564" s="1" t="s">
        <v>2603</v>
      </c>
      <c r="AO564" s="1" t="s">
        <v>635</v>
      </c>
      <c r="AP564" s="1" t="s">
        <v>420</v>
      </c>
      <c r="AQ564" s="1" t="s">
        <v>2604</v>
      </c>
      <c r="AS564" s="1" t="s">
        <v>118</v>
      </c>
      <c r="AT564" s="1" t="s">
        <v>112</v>
      </c>
      <c r="AZ564" s="1" t="s">
        <v>120</v>
      </c>
      <c r="BA564" s="1" t="s">
        <v>2605</v>
      </c>
      <c r="BG564" s="1" t="s">
        <v>2606</v>
      </c>
      <c r="BH564" s="1" t="s">
        <v>2607</v>
      </c>
      <c r="BI564" s="1" t="s">
        <v>112</v>
      </c>
      <c r="BJ564" s="1" t="s">
        <v>112</v>
      </c>
      <c r="BK564" s="1" t="s">
        <v>112</v>
      </c>
      <c r="BL564" s="1" t="s">
        <v>142</v>
      </c>
      <c r="BQ564" s="1" t="s">
        <v>121</v>
      </c>
      <c r="BR564" s="1" t="s">
        <v>122</v>
      </c>
      <c r="BS564" s="1" t="s">
        <v>112</v>
      </c>
      <c r="BU564" s="34" t="s">
        <v>2608</v>
      </c>
      <c r="BV564" s="9">
        <v>44344</v>
      </c>
      <c r="BW564" s="34" t="s">
        <v>14236</v>
      </c>
      <c r="BX564" s="2" t="s">
        <v>111</v>
      </c>
      <c r="BY564" s="2" t="s">
        <v>123</v>
      </c>
      <c r="BZ564" s="2" t="s">
        <v>124</v>
      </c>
      <c r="CA564" s="2">
        <v>1</v>
      </c>
      <c r="CB564" s="1" t="s">
        <v>2023</v>
      </c>
      <c r="CC564" s="2" t="s">
        <v>126</v>
      </c>
      <c r="CD564" s="1" t="b">
        <f t="shared" si="277"/>
        <v>1</v>
      </c>
      <c r="CE564" s="1" t="b">
        <f t="shared" si="278"/>
        <v>1</v>
      </c>
      <c r="CF564" s="1" t="b">
        <f t="shared" si="253"/>
        <v>0</v>
      </c>
      <c r="CG564" s="1" t="b">
        <f t="shared" si="254"/>
        <v>1</v>
      </c>
      <c r="CH564" s="1" t="b">
        <f t="shared" si="255"/>
        <v>0</v>
      </c>
      <c r="CI564" s="1" t="b">
        <f t="shared" si="256"/>
        <v>0</v>
      </c>
      <c r="CJ564" s="1" t="b">
        <f t="shared" si="257"/>
        <v>0</v>
      </c>
      <c r="CK564" s="1" t="b">
        <f t="shared" si="258"/>
        <v>0</v>
      </c>
      <c r="CL564" s="1" t="b">
        <f t="shared" si="259"/>
        <v>0</v>
      </c>
      <c r="CM564" s="1" t="b">
        <f t="shared" si="260"/>
        <v>0</v>
      </c>
      <c r="CN564" s="1" t="b">
        <f t="shared" si="261"/>
        <v>0</v>
      </c>
      <c r="CO564" s="2" t="b">
        <f t="shared" si="262"/>
        <v>1</v>
      </c>
      <c r="CP564" s="2" t="b">
        <f t="shared" si="263"/>
        <v>1</v>
      </c>
      <c r="CQ564" s="2" t="b">
        <f t="shared" si="264"/>
        <v>0</v>
      </c>
      <c r="CR564" s="6" t="str">
        <f t="shared" si="265"/>
        <v>Male</v>
      </c>
      <c r="CS564" s="7">
        <f t="shared" si="266"/>
        <v>1</v>
      </c>
      <c r="CT564" s="7">
        <f t="shared" si="267"/>
        <v>0</v>
      </c>
      <c r="CU564" s="7">
        <f t="shared" si="268"/>
        <v>0</v>
      </c>
      <c r="CV564" s="7">
        <f t="shared" si="269"/>
        <v>0</v>
      </c>
      <c r="CW564" s="7">
        <f t="shared" si="273"/>
        <v>0</v>
      </c>
      <c r="CX564" s="1" t="b">
        <f t="shared" si="274"/>
        <v>1</v>
      </c>
      <c r="CY564" s="1" t="b">
        <f t="shared" si="275"/>
        <v>0</v>
      </c>
      <c r="DG564" s="1" t="b">
        <f t="shared" ref="DG564:DG595" si="279">AND(E564&gt;4,E564&lt;18,NOT(E564=""),NOT(E564="."))</f>
        <v>1</v>
      </c>
    </row>
    <row r="565" spans="1:131" ht="43.5" x14ac:dyDescent="0.35">
      <c r="A565" s="2">
        <v>267</v>
      </c>
      <c r="B565" s="1" t="s">
        <v>13809</v>
      </c>
      <c r="C565" s="9">
        <v>44341</v>
      </c>
      <c r="D565" s="10" t="s">
        <v>13809</v>
      </c>
      <c r="E565" s="1" t="e">
        <f>ROUND((C565-D565)/365,0)</f>
        <v>#VALUE!</v>
      </c>
      <c r="F565" s="1" t="s">
        <v>127</v>
      </c>
      <c r="G565" s="1" t="s">
        <v>13809</v>
      </c>
      <c r="H565" s="1" t="s">
        <v>13809</v>
      </c>
      <c r="K565" s="2" t="s">
        <v>13809</v>
      </c>
      <c r="M565" s="2" t="s">
        <v>128</v>
      </c>
      <c r="N565" s="2" t="s">
        <v>13809</v>
      </c>
      <c r="O565" s="2" t="s">
        <v>110</v>
      </c>
      <c r="S565" s="2" t="s">
        <v>111</v>
      </c>
      <c r="T565" s="2" t="s">
        <v>112</v>
      </c>
      <c r="U565" s="2" t="b">
        <f>OR(S565="yes",T565="yes")</f>
        <v>1</v>
      </c>
      <c r="V565" s="2" t="s">
        <v>113</v>
      </c>
      <c r="W565" s="1" t="s">
        <v>112</v>
      </c>
      <c r="X565" s="1" t="s">
        <v>114</v>
      </c>
      <c r="Y565" s="2" t="s">
        <v>112</v>
      </c>
      <c r="Z565" s="2" t="s">
        <v>111</v>
      </c>
      <c r="AA565" s="2" t="s">
        <v>112</v>
      </c>
      <c r="AB565" s="2">
        <v>3</v>
      </c>
      <c r="AC565" s="1" t="s">
        <v>111</v>
      </c>
      <c r="AF565" s="1" t="s">
        <v>111</v>
      </c>
      <c r="AJ565" s="1" t="s">
        <v>115</v>
      </c>
      <c r="AK565" s="1" t="s">
        <v>129</v>
      </c>
      <c r="AO565" s="1" t="s">
        <v>130</v>
      </c>
      <c r="AS565" s="1" t="s">
        <v>118</v>
      </c>
      <c r="AU565" s="1" t="s">
        <v>177</v>
      </c>
      <c r="AX565" s="1">
        <v>55</v>
      </c>
      <c r="AZ565" s="1" t="s">
        <v>120</v>
      </c>
      <c r="BA565" s="1" t="s">
        <v>2609</v>
      </c>
      <c r="BG565" s="1" t="s">
        <v>2610</v>
      </c>
      <c r="BH565" s="1" t="s">
        <v>2611</v>
      </c>
      <c r="BI565" s="1" t="s">
        <v>112</v>
      </c>
      <c r="BJ565" s="1" t="s">
        <v>112</v>
      </c>
      <c r="BK565" s="1" t="s">
        <v>111</v>
      </c>
      <c r="BQ565" s="1" t="s">
        <v>1153</v>
      </c>
      <c r="BR565" s="1" t="s">
        <v>122</v>
      </c>
      <c r="BS565" s="1" t="s">
        <v>112</v>
      </c>
      <c r="BU565" s="34" t="s">
        <v>2612</v>
      </c>
      <c r="BV565" s="9">
        <v>44235</v>
      </c>
      <c r="BW565" s="34" t="s">
        <v>2613</v>
      </c>
      <c r="BX565" s="2" t="s">
        <v>111</v>
      </c>
      <c r="BY565" s="2" t="s">
        <v>123</v>
      </c>
      <c r="BZ565" s="2" t="s">
        <v>124</v>
      </c>
      <c r="CA565" s="2">
        <v>2</v>
      </c>
      <c r="CB565" s="1" t="s">
        <v>149</v>
      </c>
      <c r="CC565" s="2" t="s">
        <v>126</v>
      </c>
      <c r="CD565" s="1" t="e">
        <f t="shared" si="277"/>
        <v>#VALUE!</v>
      </c>
      <c r="CE565" s="1" t="e">
        <f t="shared" si="278"/>
        <v>#VALUE!</v>
      </c>
      <c r="CF565" s="1" t="e">
        <f t="shared" si="253"/>
        <v>#VALUE!</v>
      </c>
      <c r="CG565" s="1" t="e">
        <f t="shared" si="254"/>
        <v>#VALUE!</v>
      </c>
      <c r="CH565" s="1" t="e">
        <f t="shared" si="255"/>
        <v>#VALUE!</v>
      </c>
      <c r="CI565" s="1" t="e">
        <f t="shared" si="256"/>
        <v>#VALUE!</v>
      </c>
      <c r="CJ565" s="1" t="e">
        <f t="shared" si="257"/>
        <v>#VALUE!</v>
      </c>
      <c r="CK565" s="1" t="e">
        <f t="shared" si="258"/>
        <v>#VALUE!</v>
      </c>
      <c r="CL565" s="1" t="e">
        <f t="shared" si="259"/>
        <v>#VALUE!</v>
      </c>
      <c r="CM565" s="1" t="e">
        <f t="shared" si="260"/>
        <v>#VALUE!</v>
      </c>
      <c r="CN565" s="1" t="e">
        <f t="shared" si="261"/>
        <v>#VALUE!</v>
      </c>
      <c r="CO565" s="2" t="b">
        <f t="shared" si="262"/>
        <v>1</v>
      </c>
      <c r="CP565" s="2" t="b">
        <f t="shared" si="263"/>
        <v>1</v>
      </c>
      <c r="CQ565" s="2" t="b">
        <f t="shared" si="264"/>
        <v>0</v>
      </c>
      <c r="CR565" s="6" t="str">
        <f t="shared" si="265"/>
        <v>Male</v>
      </c>
      <c r="CS565" s="7">
        <f t="shared" si="266"/>
        <v>0</v>
      </c>
      <c r="CT565" s="7">
        <f t="shared" si="267"/>
        <v>0</v>
      </c>
      <c r="CU565" s="7">
        <f t="shared" si="268"/>
        <v>0</v>
      </c>
      <c r="CV565" s="7">
        <f t="shared" si="269"/>
        <v>0</v>
      </c>
      <c r="CW565" s="7">
        <f t="shared" si="273"/>
        <v>1</v>
      </c>
      <c r="CX565" s="1" t="e">
        <f t="shared" si="274"/>
        <v>#VALUE!</v>
      </c>
      <c r="CY565" s="1" t="e">
        <f t="shared" si="275"/>
        <v>#VALUE!</v>
      </c>
      <c r="DG565" s="1" t="e">
        <f t="shared" si="279"/>
        <v>#VALUE!</v>
      </c>
    </row>
    <row r="566" spans="1:131" ht="145" x14ac:dyDescent="0.35">
      <c r="A566" s="2">
        <v>487</v>
      </c>
      <c r="B566" s="1" t="s">
        <v>13809</v>
      </c>
      <c r="C566" s="9">
        <v>44341</v>
      </c>
      <c r="D566" s="10" t="s">
        <v>13809</v>
      </c>
      <c r="E566" s="1">
        <v>21</v>
      </c>
      <c r="F566" s="1" t="s">
        <v>127</v>
      </c>
      <c r="G566" s="1" t="s">
        <v>13809</v>
      </c>
      <c r="H566" s="1" t="s">
        <v>13809</v>
      </c>
      <c r="I566" s="2" t="s">
        <v>183</v>
      </c>
      <c r="J566" s="2" t="s">
        <v>163</v>
      </c>
      <c r="K566" s="2" t="s">
        <v>13809</v>
      </c>
      <c r="L566" s="9">
        <v>44297</v>
      </c>
      <c r="M566" s="2" t="s">
        <v>109</v>
      </c>
      <c r="N566" s="2" t="s">
        <v>13809</v>
      </c>
      <c r="O566" s="2" t="s">
        <v>110</v>
      </c>
      <c r="P566" s="2" t="s">
        <v>111</v>
      </c>
      <c r="S566" s="2" t="s">
        <v>112</v>
      </c>
      <c r="T566" s="2" t="s">
        <v>111</v>
      </c>
      <c r="U566" s="2" t="b">
        <v>1</v>
      </c>
      <c r="V566" s="2" t="s">
        <v>113</v>
      </c>
      <c r="W566" s="1" t="s">
        <v>112</v>
      </c>
      <c r="X566" s="1" t="s">
        <v>110</v>
      </c>
      <c r="Y566" s="2" t="s">
        <v>112</v>
      </c>
      <c r="Z566" s="2" t="s">
        <v>111</v>
      </c>
      <c r="AA566" s="2" t="s">
        <v>112</v>
      </c>
      <c r="AB566" s="2">
        <v>2</v>
      </c>
      <c r="AC566" s="1" t="s">
        <v>111</v>
      </c>
      <c r="AF566" s="1" t="s">
        <v>111</v>
      </c>
      <c r="AJ566" s="1" t="s">
        <v>115</v>
      </c>
      <c r="AK566" s="1" t="s">
        <v>129</v>
      </c>
      <c r="AO566" s="1" t="s">
        <v>130</v>
      </c>
      <c r="AS566" s="1" t="s">
        <v>118</v>
      </c>
      <c r="AU566" s="1" t="s">
        <v>177</v>
      </c>
      <c r="AX566" s="12">
        <v>0.2</v>
      </c>
      <c r="AZ566" s="1" t="s">
        <v>133</v>
      </c>
      <c r="BA566" s="1" t="s">
        <v>2614</v>
      </c>
      <c r="BE566" s="1" t="s">
        <v>2615</v>
      </c>
      <c r="BG566" s="1" t="s">
        <v>2616</v>
      </c>
      <c r="BH566" s="1">
        <v>20</v>
      </c>
      <c r="BI566" s="1" t="s">
        <v>112</v>
      </c>
      <c r="BJ566" s="1" t="s">
        <v>112</v>
      </c>
      <c r="BK566" s="1" t="s">
        <v>112</v>
      </c>
      <c r="BL566" s="1" t="s">
        <v>301</v>
      </c>
      <c r="BQ566" s="1" t="s">
        <v>121</v>
      </c>
      <c r="BS566" s="1" t="s">
        <v>112</v>
      </c>
      <c r="BU566" s="34" t="s">
        <v>2617</v>
      </c>
      <c r="BV566" s="9">
        <v>44398</v>
      </c>
      <c r="BW566" s="34" t="s">
        <v>2618</v>
      </c>
      <c r="BX566" s="2" t="s">
        <v>111</v>
      </c>
      <c r="BY566" s="2" t="s">
        <v>123</v>
      </c>
      <c r="BZ566" s="2" t="s">
        <v>124</v>
      </c>
      <c r="CA566" s="2">
        <v>2</v>
      </c>
      <c r="CB566" s="1" t="s">
        <v>149</v>
      </c>
      <c r="CC566" s="2" t="s">
        <v>126</v>
      </c>
      <c r="CD566" s="1" t="b">
        <f t="shared" si="277"/>
        <v>1</v>
      </c>
      <c r="CE566" s="1" t="b">
        <f t="shared" si="278"/>
        <v>0</v>
      </c>
      <c r="CF566" s="1" t="b">
        <f t="shared" si="253"/>
        <v>0</v>
      </c>
      <c r="CG566" s="1" t="b">
        <f t="shared" si="254"/>
        <v>0</v>
      </c>
      <c r="CH566" s="1" t="b">
        <f t="shared" si="255"/>
        <v>0</v>
      </c>
      <c r="CI566" s="1" t="b">
        <f t="shared" si="256"/>
        <v>1</v>
      </c>
      <c r="CJ566" s="1" t="b">
        <f t="shared" si="257"/>
        <v>0</v>
      </c>
      <c r="CK566" s="1" t="b">
        <f t="shared" si="258"/>
        <v>0</v>
      </c>
      <c r="CL566" s="1" t="b">
        <f t="shared" si="259"/>
        <v>0</v>
      </c>
      <c r="CM566" s="1" t="b">
        <f t="shared" si="260"/>
        <v>0</v>
      </c>
      <c r="CN566" s="1" t="b">
        <f t="shared" si="261"/>
        <v>0</v>
      </c>
      <c r="CO566" s="2" t="b">
        <f t="shared" si="262"/>
        <v>1</v>
      </c>
      <c r="CP566" s="2" t="b">
        <f t="shared" si="263"/>
        <v>1</v>
      </c>
      <c r="CQ566" s="2" t="b">
        <f t="shared" si="264"/>
        <v>0</v>
      </c>
      <c r="CR566" s="6" t="str">
        <f t="shared" si="265"/>
        <v>Male</v>
      </c>
      <c r="CS566" s="7">
        <f t="shared" si="266"/>
        <v>0</v>
      </c>
      <c r="CT566" s="7">
        <f t="shared" si="267"/>
        <v>0</v>
      </c>
      <c r="CU566" s="7">
        <f t="shared" si="268"/>
        <v>0</v>
      </c>
      <c r="CV566" s="7">
        <f t="shared" si="269"/>
        <v>1</v>
      </c>
      <c r="CW566" s="7">
        <f t="shared" si="273"/>
        <v>0</v>
      </c>
      <c r="CX566" s="1" t="b">
        <f t="shared" si="274"/>
        <v>1</v>
      </c>
      <c r="CY566" s="1" t="b">
        <f t="shared" si="275"/>
        <v>1</v>
      </c>
      <c r="DG566" s="1" t="b">
        <f t="shared" si="279"/>
        <v>0</v>
      </c>
    </row>
    <row r="567" spans="1:131" ht="101.5" x14ac:dyDescent="0.35">
      <c r="A567" s="2">
        <v>372</v>
      </c>
      <c r="B567" s="1" t="s">
        <v>13809</v>
      </c>
      <c r="C567" s="9">
        <v>44341</v>
      </c>
      <c r="D567" s="10" t="s">
        <v>13809</v>
      </c>
      <c r="E567" s="1" t="e">
        <f>ROUND((C567-D567)/365,0)</f>
        <v>#VALUE!</v>
      </c>
      <c r="F567" s="1" t="s">
        <v>127</v>
      </c>
      <c r="G567" s="1" t="s">
        <v>13809</v>
      </c>
      <c r="H567" s="1" t="s">
        <v>13809</v>
      </c>
      <c r="I567" s="9">
        <v>44294</v>
      </c>
      <c r="J567" s="2" t="s">
        <v>109</v>
      </c>
      <c r="K567" s="2" t="s">
        <v>13809</v>
      </c>
      <c r="L567" s="9">
        <v>44322</v>
      </c>
      <c r="M567" s="2" t="s">
        <v>109</v>
      </c>
      <c r="N567" s="2" t="s">
        <v>13809</v>
      </c>
      <c r="O567" s="2" t="s">
        <v>110</v>
      </c>
      <c r="P567" s="2" t="s">
        <v>111</v>
      </c>
      <c r="S567" s="2" t="s">
        <v>112</v>
      </c>
      <c r="T567" s="2" t="s">
        <v>112</v>
      </c>
      <c r="U567" s="2" t="b">
        <f>OR(S567="yes",T567="yes")</f>
        <v>1</v>
      </c>
      <c r="V567" s="2" t="s">
        <v>113</v>
      </c>
      <c r="W567" s="1" t="s">
        <v>112</v>
      </c>
      <c r="X567" s="1" t="s">
        <v>110</v>
      </c>
      <c r="Y567" s="2" t="s">
        <v>112</v>
      </c>
      <c r="Z567" s="2" t="s">
        <v>111</v>
      </c>
      <c r="AA567" s="2" t="s">
        <v>112</v>
      </c>
      <c r="AB567" s="2">
        <v>5</v>
      </c>
      <c r="AC567" s="1" t="s">
        <v>111</v>
      </c>
      <c r="AF567" s="1" t="s">
        <v>111</v>
      </c>
      <c r="AJ567" s="1" t="s">
        <v>115</v>
      </c>
      <c r="AK567" s="1" t="s">
        <v>201</v>
      </c>
      <c r="AN567" s="1" t="s">
        <v>2619</v>
      </c>
      <c r="AO567" s="1" t="s">
        <v>117</v>
      </c>
      <c r="AS567" s="1" t="s">
        <v>140</v>
      </c>
      <c r="AU567" s="1" t="s">
        <v>132</v>
      </c>
      <c r="AZ567" s="1" t="s">
        <v>414</v>
      </c>
      <c r="BA567" s="1" t="s">
        <v>2620</v>
      </c>
      <c r="BH567" s="1" t="s">
        <v>2621</v>
      </c>
      <c r="BI567" s="1" t="s">
        <v>112</v>
      </c>
      <c r="BJ567" s="1" t="s">
        <v>112</v>
      </c>
      <c r="BK567" s="1" t="s">
        <v>112</v>
      </c>
      <c r="BL567" s="1" t="s">
        <v>2570</v>
      </c>
      <c r="BM567" s="1" t="s">
        <v>2622</v>
      </c>
      <c r="BQ567" s="1" t="s">
        <v>121</v>
      </c>
      <c r="BR567" s="1" t="s">
        <v>122</v>
      </c>
      <c r="BU567" s="34" t="s">
        <v>2623</v>
      </c>
      <c r="BV567" s="9">
        <v>44363</v>
      </c>
      <c r="BW567" s="34" t="s">
        <v>14237</v>
      </c>
      <c r="BX567" s="2" t="s">
        <v>111</v>
      </c>
      <c r="BY567" s="2" t="s">
        <v>156</v>
      </c>
      <c r="BZ567" s="2" t="s">
        <v>124</v>
      </c>
      <c r="CA567" s="2">
        <v>2</v>
      </c>
      <c r="CB567" s="1" t="s">
        <v>188</v>
      </c>
      <c r="CC567" s="2" t="s">
        <v>126</v>
      </c>
      <c r="CD567" s="1" t="e">
        <f t="shared" si="277"/>
        <v>#VALUE!</v>
      </c>
      <c r="CE567" s="1" t="e">
        <f t="shared" si="278"/>
        <v>#VALUE!</v>
      </c>
      <c r="CF567" s="1" t="e">
        <f t="shared" si="253"/>
        <v>#VALUE!</v>
      </c>
      <c r="CG567" s="1" t="e">
        <f t="shared" si="254"/>
        <v>#VALUE!</v>
      </c>
      <c r="CH567" s="1" t="e">
        <f t="shared" si="255"/>
        <v>#VALUE!</v>
      </c>
      <c r="CI567" s="1" t="e">
        <f t="shared" si="256"/>
        <v>#VALUE!</v>
      </c>
      <c r="CJ567" s="1" t="e">
        <f t="shared" si="257"/>
        <v>#VALUE!</v>
      </c>
      <c r="CK567" s="1" t="e">
        <f t="shared" si="258"/>
        <v>#VALUE!</v>
      </c>
      <c r="CL567" s="1" t="e">
        <f t="shared" si="259"/>
        <v>#VALUE!</v>
      </c>
      <c r="CM567" s="1" t="e">
        <f t="shared" si="260"/>
        <v>#VALUE!</v>
      </c>
      <c r="CN567" s="1" t="e">
        <f t="shared" si="261"/>
        <v>#VALUE!</v>
      </c>
      <c r="CO567" s="2" t="b">
        <f t="shared" si="262"/>
        <v>1</v>
      </c>
      <c r="CP567" s="2" t="b">
        <f t="shared" si="263"/>
        <v>1</v>
      </c>
      <c r="CQ567" s="2" t="b">
        <f t="shared" si="264"/>
        <v>0</v>
      </c>
      <c r="CR567" s="6" t="str">
        <f t="shared" si="265"/>
        <v>Male</v>
      </c>
      <c r="CS567" s="7">
        <f t="shared" si="266"/>
        <v>1</v>
      </c>
      <c r="CT567" s="7">
        <f t="shared" si="267"/>
        <v>0</v>
      </c>
      <c r="CU567" s="7">
        <f t="shared" si="268"/>
        <v>0</v>
      </c>
      <c r="CV567" s="7">
        <f t="shared" si="269"/>
        <v>1</v>
      </c>
      <c r="CW567" s="7">
        <f t="shared" si="273"/>
        <v>0</v>
      </c>
      <c r="CX567" s="1" t="e">
        <f t="shared" si="274"/>
        <v>#VALUE!</v>
      </c>
      <c r="CY567" s="1" t="e">
        <f t="shared" si="275"/>
        <v>#VALUE!</v>
      </c>
      <c r="DG567" s="1" t="e">
        <f t="shared" si="279"/>
        <v>#VALUE!</v>
      </c>
      <c r="DH567" s="4"/>
      <c r="DI567" s="4"/>
      <c r="DJ567" s="4"/>
      <c r="DK567" s="4"/>
      <c r="DL567" s="4"/>
      <c r="DM567" s="4"/>
      <c r="DN567" s="4"/>
      <c r="DO567" s="4"/>
      <c r="DP567" s="4"/>
      <c r="DQ567" s="4"/>
      <c r="DR567" s="4"/>
      <c r="DS567" s="4"/>
      <c r="DT567" s="4"/>
      <c r="DU567" s="4"/>
      <c r="DV567" s="4"/>
      <c r="DW567" s="4"/>
      <c r="DX567" s="4"/>
      <c r="DY567" s="4"/>
      <c r="DZ567" s="4"/>
      <c r="EA567" s="4"/>
    </row>
    <row r="568" spans="1:131" x14ac:dyDescent="0.35">
      <c r="B568" s="1" t="s">
        <v>13809</v>
      </c>
      <c r="C568" s="9">
        <v>44341</v>
      </c>
      <c r="D568" s="10" t="s">
        <v>13809</v>
      </c>
      <c r="E568" s="1">
        <v>42</v>
      </c>
      <c r="F568" s="1" t="s">
        <v>127</v>
      </c>
      <c r="G568" s="1" t="s">
        <v>13809</v>
      </c>
      <c r="H568" s="1" t="s">
        <v>13809</v>
      </c>
      <c r="J568" s="2" t="s">
        <v>128</v>
      </c>
      <c r="K568" s="2" t="s">
        <v>13809</v>
      </c>
      <c r="L568" s="9">
        <v>44315</v>
      </c>
      <c r="M568" s="2" t="s">
        <v>128</v>
      </c>
      <c r="N568" s="2" t="s">
        <v>13809</v>
      </c>
      <c r="O568" s="2" t="s">
        <v>110</v>
      </c>
      <c r="P568" s="2" t="s">
        <v>111</v>
      </c>
      <c r="S568" s="2" t="s">
        <v>112</v>
      </c>
      <c r="T568" s="2" t="s">
        <v>111</v>
      </c>
      <c r="U568" s="2" t="b">
        <v>1</v>
      </c>
      <c r="V568" s="2" t="s">
        <v>113</v>
      </c>
      <c r="W568" s="1" t="s">
        <v>112</v>
      </c>
      <c r="X568" s="1" t="s">
        <v>110</v>
      </c>
      <c r="Y568" s="2" t="s">
        <v>112</v>
      </c>
      <c r="Z568" s="2" t="s">
        <v>111</v>
      </c>
      <c r="AA568" s="2" t="s">
        <v>112</v>
      </c>
      <c r="AB568" s="2">
        <v>3</v>
      </c>
      <c r="AC568" s="1" t="s">
        <v>111</v>
      </c>
      <c r="AF568" s="1" t="s">
        <v>112</v>
      </c>
      <c r="AG568" s="1" t="s">
        <v>114</v>
      </c>
      <c r="AJ568" s="1" t="s">
        <v>115</v>
      </c>
      <c r="AK568" s="1" t="s">
        <v>129</v>
      </c>
      <c r="AO568" s="1" t="s">
        <v>117</v>
      </c>
      <c r="AS568" s="1" t="s">
        <v>145</v>
      </c>
      <c r="AZ568" s="1" t="s">
        <v>179</v>
      </c>
      <c r="BA568" s="1" t="s">
        <v>2624</v>
      </c>
      <c r="BG568" s="1" t="s">
        <v>2625</v>
      </c>
      <c r="BJ568" s="1" t="s">
        <v>112</v>
      </c>
      <c r="BK568" s="1" t="s">
        <v>112</v>
      </c>
      <c r="BL568" s="1" t="s">
        <v>142</v>
      </c>
      <c r="BQ568" s="1" t="s">
        <v>121</v>
      </c>
      <c r="BR568" s="1" t="s">
        <v>122</v>
      </c>
      <c r="BS568" s="1" t="s">
        <v>112</v>
      </c>
      <c r="BV568" s="9">
        <v>44341</v>
      </c>
      <c r="BX568" s="2" t="s">
        <v>111</v>
      </c>
      <c r="BY568" s="2" t="s">
        <v>123</v>
      </c>
      <c r="BZ568" s="2" t="s">
        <v>124</v>
      </c>
      <c r="CA568" s="2">
        <v>2</v>
      </c>
      <c r="CB568" s="1" t="s">
        <v>169</v>
      </c>
      <c r="CC568" s="2" t="s">
        <v>126</v>
      </c>
      <c r="CD568" s="1" t="b">
        <f t="shared" si="277"/>
        <v>0</v>
      </c>
      <c r="CE568" s="1" t="b">
        <f t="shared" si="278"/>
        <v>0</v>
      </c>
      <c r="CF568" s="1" t="b">
        <f t="shared" si="253"/>
        <v>0</v>
      </c>
      <c r="CG568" s="1" t="b">
        <f t="shared" si="254"/>
        <v>0</v>
      </c>
      <c r="CH568" s="1" t="b">
        <f t="shared" si="255"/>
        <v>0</v>
      </c>
      <c r="CI568" s="1" t="b">
        <f t="shared" si="256"/>
        <v>0</v>
      </c>
      <c r="CJ568" s="1" t="b">
        <f t="shared" si="257"/>
        <v>0</v>
      </c>
      <c r="CK568" s="1" t="b">
        <f t="shared" si="258"/>
        <v>0</v>
      </c>
      <c r="CL568" s="1" t="b">
        <f t="shared" si="259"/>
        <v>1</v>
      </c>
      <c r="CM568" s="1" t="b">
        <f t="shared" si="260"/>
        <v>0</v>
      </c>
      <c r="CN568" s="1" t="b">
        <f t="shared" si="261"/>
        <v>0</v>
      </c>
      <c r="CO568" s="2" t="b">
        <f t="shared" si="262"/>
        <v>1</v>
      </c>
      <c r="CP568" s="2" t="b">
        <f t="shared" si="263"/>
        <v>1</v>
      </c>
      <c r="CQ568" s="2" t="b">
        <f t="shared" si="264"/>
        <v>0</v>
      </c>
      <c r="CR568" s="6" t="str">
        <f t="shared" si="265"/>
        <v>Male</v>
      </c>
      <c r="CS568" s="7">
        <f t="shared" si="266"/>
        <v>0</v>
      </c>
      <c r="CT568" s="7">
        <f t="shared" si="267"/>
        <v>1</v>
      </c>
      <c r="CU568" s="7">
        <f t="shared" si="268"/>
        <v>0</v>
      </c>
      <c r="CV568" s="7">
        <f t="shared" si="269"/>
        <v>0</v>
      </c>
      <c r="CW568" s="7">
        <f t="shared" si="273"/>
        <v>1</v>
      </c>
      <c r="CX568" s="1" t="b">
        <f t="shared" si="274"/>
        <v>0</v>
      </c>
      <c r="CY568" s="1" t="b">
        <f t="shared" si="275"/>
        <v>0</v>
      </c>
      <c r="DG568" s="1" t="b">
        <f t="shared" si="279"/>
        <v>0</v>
      </c>
    </row>
    <row r="569" spans="1:131" ht="43.5" x14ac:dyDescent="0.35">
      <c r="B569" s="1" t="s">
        <v>13809</v>
      </c>
      <c r="C569" s="9">
        <v>44341</v>
      </c>
      <c r="D569" s="10" t="s">
        <v>13809</v>
      </c>
      <c r="E569" s="1">
        <v>60</v>
      </c>
      <c r="F569" s="1" t="s">
        <v>127</v>
      </c>
      <c r="G569" s="1" t="s">
        <v>13809</v>
      </c>
      <c r="H569" s="1" t="s">
        <v>13809</v>
      </c>
      <c r="I569" s="9">
        <v>44281</v>
      </c>
      <c r="J569" s="2" t="s">
        <v>128</v>
      </c>
      <c r="K569" s="2" t="s">
        <v>13809</v>
      </c>
      <c r="N569" s="2" t="s">
        <v>13809</v>
      </c>
      <c r="O569" s="2" t="s">
        <v>110</v>
      </c>
      <c r="P569" s="2" t="s">
        <v>111</v>
      </c>
      <c r="S569" s="2" t="s">
        <v>112</v>
      </c>
      <c r="T569" s="2" t="s">
        <v>111</v>
      </c>
      <c r="U569" s="2" t="b">
        <v>1</v>
      </c>
      <c r="V569" s="2" t="s">
        <v>113</v>
      </c>
      <c r="W569" s="1" t="s">
        <v>112</v>
      </c>
      <c r="X569" s="1" t="s">
        <v>110</v>
      </c>
      <c r="Y569" s="2" t="s">
        <v>112</v>
      </c>
      <c r="Z569" s="2" t="s">
        <v>112</v>
      </c>
      <c r="AB569" s="2">
        <v>28</v>
      </c>
      <c r="AC569" s="1" t="s">
        <v>111</v>
      </c>
      <c r="AF569" s="1" t="s">
        <v>111</v>
      </c>
      <c r="AK569" s="1" t="s">
        <v>201</v>
      </c>
      <c r="AN569" s="1" t="s">
        <v>2626</v>
      </c>
      <c r="AO569" s="1" t="s">
        <v>117</v>
      </c>
      <c r="AS569" s="1" t="s">
        <v>118</v>
      </c>
      <c r="AU569" s="1" t="s">
        <v>132</v>
      </c>
      <c r="AZ569" s="1" t="s">
        <v>179</v>
      </c>
      <c r="BA569" s="1">
        <v>0.25</v>
      </c>
      <c r="BG569" s="1">
        <v>98.7</v>
      </c>
      <c r="BJ569" s="1" t="s">
        <v>112</v>
      </c>
      <c r="BK569" s="1" t="s">
        <v>112</v>
      </c>
      <c r="BL569" s="1" t="s">
        <v>2627</v>
      </c>
      <c r="BM569" s="1" t="s">
        <v>2628</v>
      </c>
      <c r="BQ569" s="1" t="s">
        <v>121</v>
      </c>
      <c r="BR569" s="1" t="s">
        <v>122</v>
      </c>
      <c r="BS569" s="1" t="s">
        <v>112</v>
      </c>
      <c r="BU569" s="34" t="s">
        <v>2629</v>
      </c>
      <c r="BV569" s="9">
        <v>44341</v>
      </c>
      <c r="BW569" s="34" t="s">
        <v>2630</v>
      </c>
      <c r="BX569" s="2" t="s">
        <v>111</v>
      </c>
      <c r="BY569" s="2" t="s">
        <v>123</v>
      </c>
      <c r="BZ569" s="2" t="s">
        <v>124</v>
      </c>
      <c r="CA569" s="2">
        <v>1</v>
      </c>
      <c r="CB569" s="1" t="s">
        <v>169</v>
      </c>
      <c r="CC569" s="2" t="s">
        <v>126</v>
      </c>
      <c r="CD569" s="1" t="b">
        <f t="shared" si="277"/>
        <v>0</v>
      </c>
      <c r="CE569" s="1" t="b">
        <f t="shared" si="278"/>
        <v>0</v>
      </c>
      <c r="CF569" s="1" t="b">
        <f t="shared" si="253"/>
        <v>0</v>
      </c>
      <c r="CG569" s="1" t="b">
        <f t="shared" si="254"/>
        <v>0</v>
      </c>
      <c r="CH569" s="1" t="b">
        <f t="shared" si="255"/>
        <v>0</v>
      </c>
      <c r="CI569" s="1" t="b">
        <f t="shared" si="256"/>
        <v>0</v>
      </c>
      <c r="CJ569" s="1" t="b">
        <f t="shared" si="257"/>
        <v>0</v>
      </c>
      <c r="CK569" s="1" t="b">
        <f t="shared" si="258"/>
        <v>0</v>
      </c>
      <c r="CL569" s="1" t="b">
        <f t="shared" si="259"/>
        <v>0</v>
      </c>
      <c r="CM569" s="1" t="b">
        <f t="shared" si="260"/>
        <v>1</v>
      </c>
      <c r="CN569" s="1" t="b">
        <f t="shared" si="261"/>
        <v>0</v>
      </c>
      <c r="CO569" s="2" t="b">
        <f t="shared" si="262"/>
        <v>0</v>
      </c>
      <c r="CP569" s="2" t="b">
        <f t="shared" si="263"/>
        <v>0</v>
      </c>
      <c r="CQ569" s="2" t="b">
        <f t="shared" si="264"/>
        <v>0</v>
      </c>
      <c r="CR569" s="6" t="str">
        <f t="shared" si="265"/>
        <v>Male</v>
      </c>
      <c r="CS569" s="7">
        <f t="shared" si="266"/>
        <v>0</v>
      </c>
      <c r="CT569" s="7">
        <f t="shared" si="267"/>
        <v>1</v>
      </c>
      <c r="CU569" s="7">
        <f t="shared" si="268"/>
        <v>0</v>
      </c>
      <c r="CV569" s="7">
        <f t="shared" si="269"/>
        <v>0</v>
      </c>
      <c r="CW569" s="7">
        <f t="shared" si="273"/>
        <v>0</v>
      </c>
      <c r="CX569" s="1" t="b">
        <f t="shared" si="274"/>
        <v>0</v>
      </c>
      <c r="CY569" s="1" t="b">
        <f t="shared" si="275"/>
        <v>0</v>
      </c>
      <c r="DG569" s="1" t="b">
        <f t="shared" si="279"/>
        <v>0</v>
      </c>
    </row>
    <row r="570" spans="1:131" ht="43.5" x14ac:dyDescent="0.35">
      <c r="A570" s="2">
        <v>321</v>
      </c>
      <c r="B570" s="1" t="s">
        <v>13809</v>
      </c>
      <c r="C570" s="9">
        <v>44341</v>
      </c>
      <c r="D570" s="10" t="s">
        <v>13809</v>
      </c>
      <c r="E570" s="1" t="e">
        <f>ROUND((C570-D570)/365,0)</f>
        <v>#VALUE!</v>
      </c>
      <c r="F570" s="1" t="s">
        <v>127</v>
      </c>
      <c r="G570" s="1" t="s">
        <v>13809</v>
      </c>
      <c r="H570" s="1" t="s">
        <v>13809</v>
      </c>
      <c r="K570" s="2" t="s">
        <v>13809</v>
      </c>
      <c r="L570" s="9">
        <v>44336</v>
      </c>
      <c r="M570" s="2" t="s">
        <v>128</v>
      </c>
      <c r="N570" s="2" t="s">
        <v>13809</v>
      </c>
      <c r="O570" s="2" t="s">
        <v>110</v>
      </c>
      <c r="S570" s="2" t="s">
        <v>112</v>
      </c>
      <c r="T570" s="2" t="s">
        <v>112</v>
      </c>
      <c r="U570" s="2" t="b">
        <f>OR(S570="yes",T570="yes")</f>
        <v>1</v>
      </c>
      <c r="V570" s="2" t="s">
        <v>113</v>
      </c>
      <c r="W570" s="1" t="s">
        <v>112</v>
      </c>
      <c r="X570" s="1" t="s">
        <v>114</v>
      </c>
      <c r="Y570" s="2" t="s">
        <v>112</v>
      </c>
      <c r="AA570" s="2" t="s">
        <v>112</v>
      </c>
      <c r="AB570" s="2">
        <v>3</v>
      </c>
      <c r="AC570" s="1" t="s">
        <v>111</v>
      </c>
      <c r="AF570" s="1" t="s">
        <v>111</v>
      </c>
      <c r="AJ570" s="1" t="s">
        <v>115</v>
      </c>
      <c r="AK570" s="1" t="s">
        <v>129</v>
      </c>
      <c r="AO570" s="1" t="s">
        <v>117</v>
      </c>
      <c r="AS570" s="1" t="s">
        <v>118</v>
      </c>
      <c r="AU570" s="1" t="s">
        <v>238</v>
      </c>
      <c r="AX570" s="12">
        <v>0.45</v>
      </c>
      <c r="AZ570" s="1" t="s">
        <v>222</v>
      </c>
      <c r="BC570" s="1">
        <v>14.7</v>
      </c>
      <c r="BI570" s="1" t="s">
        <v>112</v>
      </c>
      <c r="BJ570" s="1" t="s">
        <v>112</v>
      </c>
      <c r="BK570" s="1" t="s">
        <v>112</v>
      </c>
      <c r="BL570" s="1" t="s">
        <v>142</v>
      </c>
      <c r="BQ570" s="1" t="s">
        <v>121</v>
      </c>
      <c r="BR570" s="1" t="s">
        <v>122</v>
      </c>
      <c r="BS570" s="1" t="s">
        <v>112</v>
      </c>
      <c r="BW570" s="34" t="s">
        <v>14238</v>
      </c>
      <c r="BX570" s="2" t="s">
        <v>111</v>
      </c>
      <c r="BY570" s="2" t="s">
        <v>156</v>
      </c>
      <c r="BZ570" s="2" t="s">
        <v>124</v>
      </c>
      <c r="CA570" s="2">
        <v>2</v>
      </c>
      <c r="CB570" s="1" t="s">
        <v>335</v>
      </c>
      <c r="CC570" s="2" t="s">
        <v>126</v>
      </c>
      <c r="CD570" s="1" t="e">
        <f t="shared" si="277"/>
        <v>#VALUE!</v>
      </c>
      <c r="CE570" s="1" t="e">
        <f t="shared" si="278"/>
        <v>#VALUE!</v>
      </c>
      <c r="CF570" s="1" t="e">
        <f t="shared" si="253"/>
        <v>#VALUE!</v>
      </c>
      <c r="CG570" s="1" t="e">
        <f t="shared" si="254"/>
        <v>#VALUE!</v>
      </c>
      <c r="CH570" s="1" t="e">
        <f t="shared" si="255"/>
        <v>#VALUE!</v>
      </c>
      <c r="CI570" s="1" t="e">
        <f t="shared" si="256"/>
        <v>#VALUE!</v>
      </c>
      <c r="CJ570" s="1" t="e">
        <f t="shared" si="257"/>
        <v>#VALUE!</v>
      </c>
      <c r="CK570" s="1" t="e">
        <f t="shared" si="258"/>
        <v>#VALUE!</v>
      </c>
      <c r="CL570" s="1" t="e">
        <f t="shared" si="259"/>
        <v>#VALUE!</v>
      </c>
      <c r="CM570" s="1" t="e">
        <f t="shared" si="260"/>
        <v>#VALUE!</v>
      </c>
      <c r="CN570" s="1" t="e">
        <f t="shared" si="261"/>
        <v>#VALUE!</v>
      </c>
      <c r="CO570" s="2" t="b">
        <f t="shared" si="262"/>
        <v>1</v>
      </c>
      <c r="CP570" s="2" t="b">
        <f t="shared" si="263"/>
        <v>1</v>
      </c>
      <c r="CQ570" s="2" t="b">
        <f t="shared" si="264"/>
        <v>0</v>
      </c>
      <c r="CR570" s="6" t="str">
        <f t="shared" si="265"/>
        <v>Male</v>
      </c>
      <c r="CS570" s="7">
        <f t="shared" si="266"/>
        <v>0</v>
      </c>
      <c r="CT570" s="7">
        <f t="shared" si="267"/>
        <v>0</v>
      </c>
      <c r="CU570" s="7">
        <f t="shared" si="268"/>
        <v>0</v>
      </c>
      <c r="CV570" s="7">
        <f t="shared" si="269"/>
        <v>0</v>
      </c>
      <c r="CW570" s="7">
        <f t="shared" si="273"/>
        <v>1</v>
      </c>
      <c r="CX570" s="1" t="e">
        <f t="shared" si="274"/>
        <v>#VALUE!</v>
      </c>
      <c r="CY570" s="1" t="e">
        <f t="shared" si="275"/>
        <v>#VALUE!</v>
      </c>
      <c r="DG570" s="1" t="e">
        <f t="shared" si="279"/>
        <v>#VALUE!</v>
      </c>
    </row>
    <row r="571" spans="1:131" x14ac:dyDescent="0.35">
      <c r="B571" s="1" t="s">
        <v>13809</v>
      </c>
      <c r="C571" s="9">
        <v>44341</v>
      </c>
      <c r="D571" s="10" t="s">
        <v>13809</v>
      </c>
      <c r="E571" s="1">
        <v>35</v>
      </c>
      <c r="F571" s="1" t="s">
        <v>127</v>
      </c>
      <c r="G571" s="1" t="s">
        <v>13809</v>
      </c>
      <c r="H571" s="1" t="s">
        <v>13809</v>
      </c>
      <c r="I571" s="9">
        <v>44313</v>
      </c>
      <c r="J571" s="2" t="s">
        <v>109</v>
      </c>
      <c r="K571" s="2" t="s">
        <v>13809</v>
      </c>
      <c r="L571" s="9">
        <v>44334</v>
      </c>
      <c r="M571" s="2" t="s">
        <v>109</v>
      </c>
      <c r="N571" s="2" t="s">
        <v>13809</v>
      </c>
      <c r="O571" s="2" t="s">
        <v>110</v>
      </c>
      <c r="P571" s="2" t="s">
        <v>111</v>
      </c>
      <c r="S571" s="2" t="s">
        <v>112</v>
      </c>
      <c r="T571" s="2" t="s">
        <v>111</v>
      </c>
      <c r="U571" s="2" t="b">
        <v>1</v>
      </c>
      <c r="V571" s="2" t="s">
        <v>113</v>
      </c>
      <c r="W571" s="1" t="s">
        <v>112</v>
      </c>
      <c r="X571" s="1" t="s">
        <v>110</v>
      </c>
      <c r="Y571" s="2" t="s">
        <v>112</v>
      </c>
      <c r="Z571" s="2" t="s">
        <v>111</v>
      </c>
      <c r="AA571" s="2" t="s">
        <v>112</v>
      </c>
      <c r="AB571" s="2">
        <v>1</v>
      </c>
      <c r="AC571" s="1" t="s">
        <v>111</v>
      </c>
      <c r="AF571" s="1" t="s">
        <v>111</v>
      </c>
      <c r="AJ571" s="1" t="s">
        <v>115</v>
      </c>
      <c r="AK571" s="1" t="s">
        <v>150</v>
      </c>
      <c r="AO571" s="1" t="s">
        <v>117</v>
      </c>
      <c r="AS571" s="1" t="s">
        <v>118</v>
      </c>
      <c r="AU571" s="1" t="s">
        <v>132</v>
      </c>
      <c r="AZ571" s="1" t="s">
        <v>155</v>
      </c>
      <c r="BA571" s="1" t="s">
        <v>2631</v>
      </c>
      <c r="BJ571" s="1" t="s">
        <v>112</v>
      </c>
      <c r="BK571" s="1" t="s">
        <v>112</v>
      </c>
      <c r="BL571" s="1" t="s">
        <v>325</v>
      </c>
      <c r="BQ571" s="1" t="s">
        <v>121</v>
      </c>
      <c r="BR571" s="1" t="s">
        <v>122</v>
      </c>
      <c r="BU571" s="34" t="s">
        <v>2632</v>
      </c>
      <c r="BV571" s="9">
        <v>44447</v>
      </c>
      <c r="BW571" s="34" t="s">
        <v>2633</v>
      </c>
      <c r="BX571" s="2" t="s">
        <v>111</v>
      </c>
      <c r="BY571" s="2" t="s">
        <v>123</v>
      </c>
      <c r="BZ571" s="2" t="s">
        <v>124</v>
      </c>
      <c r="CA571" s="2">
        <v>2</v>
      </c>
      <c r="CB571" s="1" t="s">
        <v>199</v>
      </c>
      <c r="CC571" s="2" t="s">
        <v>126</v>
      </c>
      <c r="CD571" s="1" t="b">
        <f t="shared" si="277"/>
        <v>0</v>
      </c>
      <c r="CE571" s="1" t="b">
        <f t="shared" si="278"/>
        <v>0</v>
      </c>
      <c r="CF571" s="1" t="b">
        <f t="shared" si="253"/>
        <v>0</v>
      </c>
      <c r="CG571" s="1" t="b">
        <f t="shared" si="254"/>
        <v>0</v>
      </c>
      <c r="CH571" s="1" t="b">
        <f t="shared" si="255"/>
        <v>0</v>
      </c>
      <c r="CI571" s="1" t="b">
        <f t="shared" si="256"/>
        <v>0</v>
      </c>
      <c r="CJ571" s="1" t="b">
        <f t="shared" si="257"/>
        <v>0</v>
      </c>
      <c r="CK571" s="1" t="b">
        <f t="shared" si="258"/>
        <v>1</v>
      </c>
      <c r="CL571" s="1" t="b">
        <f t="shared" si="259"/>
        <v>0</v>
      </c>
      <c r="CM571" s="1" t="b">
        <f t="shared" si="260"/>
        <v>0</v>
      </c>
      <c r="CN571" s="1" t="b">
        <f t="shared" si="261"/>
        <v>0</v>
      </c>
      <c r="CO571" s="2" t="b">
        <f t="shared" si="262"/>
        <v>1</v>
      </c>
      <c r="CP571" s="2" t="b">
        <f t="shared" si="263"/>
        <v>1</v>
      </c>
      <c r="CQ571" s="2" t="b">
        <f t="shared" si="264"/>
        <v>0</v>
      </c>
      <c r="CR571" s="6" t="str">
        <f t="shared" si="265"/>
        <v>Male</v>
      </c>
      <c r="CS571" s="7">
        <f t="shared" si="266"/>
        <v>1</v>
      </c>
      <c r="CT571" s="7">
        <f t="shared" si="267"/>
        <v>0</v>
      </c>
      <c r="CU571" s="7">
        <f t="shared" si="268"/>
        <v>0</v>
      </c>
      <c r="CV571" s="7">
        <f t="shared" si="269"/>
        <v>1</v>
      </c>
      <c r="CW571" s="7">
        <f t="shared" ref="CW571:CW602" si="280">COUNTIF(M571,"=*moderna*")</f>
        <v>0</v>
      </c>
      <c r="CX571" s="1" t="b">
        <f t="shared" ref="CX571:CX602" si="281">AND(E571&lt;30,NOT(E571="."),NOT(E571=""))</f>
        <v>0</v>
      </c>
      <c r="CY571" s="1" t="b">
        <f t="shared" ref="CY571:CY602" si="282">AND(E571&gt;17,E571&lt;41,NOT(E571="."),NOT(E571=""))</f>
        <v>1</v>
      </c>
      <c r="DG571" s="1" t="b">
        <f t="shared" si="279"/>
        <v>0</v>
      </c>
      <c r="DH571" s="4"/>
      <c r="DI571" s="4"/>
      <c r="DJ571" s="4"/>
      <c r="DK571" s="4"/>
      <c r="DL571" s="4"/>
      <c r="DM571" s="4"/>
      <c r="DN571" s="4"/>
      <c r="DO571" s="4"/>
      <c r="DP571" s="4"/>
      <c r="DQ571" s="4"/>
      <c r="DR571" s="4"/>
      <c r="DS571" s="4"/>
      <c r="DT571" s="4"/>
      <c r="DU571" s="4"/>
      <c r="DV571" s="4"/>
      <c r="DW571" s="4"/>
      <c r="DX571" s="4"/>
      <c r="DY571" s="4"/>
      <c r="DZ571" s="4"/>
      <c r="EA571" s="4"/>
    </row>
    <row r="572" spans="1:131" ht="43.5" x14ac:dyDescent="0.35">
      <c r="A572" s="2">
        <v>396</v>
      </c>
      <c r="B572" s="1" t="s">
        <v>13809</v>
      </c>
      <c r="C572" s="9">
        <v>44341</v>
      </c>
      <c r="D572" s="10" t="s">
        <v>13809</v>
      </c>
      <c r="E572" s="1" t="e">
        <f>ROUND((C572-D572)/365,0)</f>
        <v>#VALUE!</v>
      </c>
      <c r="F572" s="1" t="s">
        <v>108</v>
      </c>
      <c r="G572" s="1" t="s">
        <v>13809</v>
      </c>
      <c r="H572" s="1" t="s">
        <v>13809</v>
      </c>
      <c r="K572" s="2" t="s">
        <v>13809</v>
      </c>
      <c r="L572" s="9">
        <v>44306</v>
      </c>
      <c r="M572" s="2" t="s">
        <v>128</v>
      </c>
      <c r="N572" s="2" t="s">
        <v>13809</v>
      </c>
      <c r="O572" s="2" t="s">
        <v>110</v>
      </c>
      <c r="S572" s="2" t="s">
        <v>111</v>
      </c>
      <c r="T572" s="2" t="s">
        <v>112</v>
      </c>
      <c r="U572" s="2" t="b">
        <f t="shared" ref="U572:U578" si="283">OR(S572="yes",T572="yes")</f>
        <v>1</v>
      </c>
      <c r="V572" s="2" t="s">
        <v>113</v>
      </c>
      <c r="W572" s="1" t="s">
        <v>112</v>
      </c>
      <c r="X572" s="1" t="s">
        <v>114</v>
      </c>
      <c r="Y572" s="2" t="s">
        <v>112</v>
      </c>
      <c r="AA572" s="2" t="s">
        <v>112</v>
      </c>
      <c r="AB572" s="2">
        <v>0</v>
      </c>
      <c r="AC572" s="1" t="s">
        <v>111</v>
      </c>
      <c r="AF572" s="1" t="s">
        <v>111</v>
      </c>
      <c r="AK572" s="1" t="s">
        <v>129</v>
      </c>
      <c r="AO572" s="1" t="s">
        <v>117</v>
      </c>
      <c r="AS572" s="1" t="s">
        <v>118</v>
      </c>
      <c r="AU572" s="1" t="s">
        <v>132</v>
      </c>
      <c r="AZ572" s="1" t="s">
        <v>155</v>
      </c>
      <c r="BA572" s="1">
        <v>15.9</v>
      </c>
      <c r="BI572" s="1" t="s">
        <v>112</v>
      </c>
      <c r="BJ572" s="1" t="s">
        <v>112</v>
      </c>
      <c r="BK572" s="1" t="s">
        <v>112</v>
      </c>
      <c r="BL572" s="1" t="s">
        <v>142</v>
      </c>
      <c r="BQ572" s="1" t="s">
        <v>121</v>
      </c>
      <c r="BR572" s="1" t="s">
        <v>122</v>
      </c>
      <c r="BS572" s="1" t="s">
        <v>112</v>
      </c>
      <c r="BU572" s="34" t="s">
        <v>2634</v>
      </c>
      <c r="BV572" s="9">
        <v>44349</v>
      </c>
      <c r="BW572" s="34" t="s">
        <v>14239</v>
      </c>
      <c r="BX572" s="2" t="s">
        <v>111</v>
      </c>
      <c r="BY572" s="2" t="s">
        <v>156</v>
      </c>
      <c r="BZ572" s="2" t="s">
        <v>124</v>
      </c>
      <c r="CA572" s="2">
        <v>2</v>
      </c>
      <c r="CB572" s="1" t="s">
        <v>2635</v>
      </c>
      <c r="CC572" s="2" t="s">
        <v>126</v>
      </c>
      <c r="CD572" s="1" t="e">
        <f t="shared" si="277"/>
        <v>#VALUE!</v>
      </c>
      <c r="CE572" s="1" t="e">
        <f t="shared" si="278"/>
        <v>#VALUE!</v>
      </c>
      <c r="CF572" s="1" t="e">
        <f t="shared" si="253"/>
        <v>#VALUE!</v>
      </c>
      <c r="CG572" s="1" t="e">
        <f t="shared" si="254"/>
        <v>#VALUE!</v>
      </c>
      <c r="CH572" s="1" t="e">
        <f t="shared" si="255"/>
        <v>#VALUE!</v>
      </c>
      <c r="CI572" s="1" t="e">
        <f t="shared" si="256"/>
        <v>#VALUE!</v>
      </c>
      <c r="CJ572" s="1" t="e">
        <f t="shared" si="257"/>
        <v>#VALUE!</v>
      </c>
      <c r="CK572" s="1" t="e">
        <f t="shared" si="258"/>
        <v>#VALUE!</v>
      </c>
      <c r="CL572" s="1" t="e">
        <f t="shared" si="259"/>
        <v>#VALUE!</v>
      </c>
      <c r="CM572" s="1" t="e">
        <f t="shared" si="260"/>
        <v>#VALUE!</v>
      </c>
      <c r="CN572" s="1" t="e">
        <f t="shared" si="261"/>
        <v>#VALUE!</v>
      </c>
      <c r="CO572" s="2" t="b">
        <f t="shared" si="262"/>
        <v>1</v>
      </c>
      <c r="CP572" s="2" t="b">
        <f t="shared" si="263"/>
        <v>1</v>
      </c>
      <c r="CQ572" s="2" t="b">
        <f t="shared" si="264"/>
        <v>0</v>
      </c>
      <c r="CR572" s="6" t="str">
        <f t="shared" si="265"/>
        <v>Female</v>
      </c>
      <c r="CS572" s="7">
        <f t="shared" si="266"/>
        <v>0</v>
      </c>
      <c r="CT572" s="7">
        <f t="shared" si="267"/>
        <v>0</v>
      </c>
      <c r="CU572" s="7">
        <f t="shared" si="268"/>
        <v>0</v>
      </c>
      <c r="CV572" s="7">
        <f t="shared" si="269"/>
        <v>0</v>
      </c>
      <c r="CW572" s="7">
        <f t="shared" si="280"/>
        <v>1</v>
      </c>
      <c r="CX572" s="1" t="e">
        <f t="shared" si="281"/>
        <v>#VALUE!</v>
      </c>
      <c r="CY572" s="1" t="e">
        <f t="shared" si="282"/>
        <v>#VALUE!</v>
      </c>
      <c r="DG572" s="1" t="e">
        <f t="shared" si="279"/>
        <v>#VALUE!</v>
      </c>
    </row>
    <row r="573" spans="1:131" ht="72.5" x14ac:dyDescent="0.35">
      <c r="A573" s="2">
        <v>397</v>
      </c>
      <c r="B573" s="1" t="s">
        <v>13809</v>
      </c>
      <c r="C573" s="9">
        <v>44341</v>
      </c>
      <c r="D573" s="10" t="s">
        <v>13809</v>
      </c>
      <c r="E573" s="1" t="e">
        <f>ROUND((C573-D573)/365,0)</f>
        <v>#VALUE!</v>
      </c>
      <c r="F573" s="1" t="s">
        <v>127</v>
      </c>
      <c r="G573" s="1" t="s">
        <v>13809</v>
      </c>
      <c r="H573" s="1" t="s">
        <v>13809</v>
      </c>
      <c r="K573" s="2" t="s">
        <v>13809</v>
      </c>
      <c r="L573" s="9">
        <v>44336</v>
      </c>
      <c r="M573" s="2" t="s">
        <v>109</v>
      </c>
      <c r="N573" s="2" t="s">
        <v>13809</v>
      </c>
      <c r="O573" s="2" t="s">
        <v>110</v>
      </c>
      <c r="P573" s="2" t="s">
        <v>111</v>
      </c>
      <c r="S573" s="2" t="s">
        <v>112</v>
      </c>
      <c r="T573" s="2" t="s">
        <v>112</v>
      </c>
      <c r="U573" s="2" t="b">
        <f t="shared" si="283"/>
        <v>1</v>
      </c>
      <c r="V573" s="2" t="s">
        <v>113</v>
      </c>
      <c r="W573" s="1" t="s">
        <v>112</v>
      </c>
      <c r="X573" s="1" t="s">
        <v>110</v>
      </c>
      <c r="Y573" s="2" t="s">
        <v>112</v>
      </c>
      <c r="Z573" s="2" t="s">
        <v>111</v>
      </c>
      <c r="AA573" s="2" t="s">
        <v>112</v>
      </c>
      <c r="AB573" s="2">
        <v>3</v>
      </c>
      <c r="AC573" s="1" t="s">
        <v>111</v>
      </c>
      <c r="AF573" s="1" t="s">
        <v>111</v>
      </c>
      <c r="AJ573" s="1" t="s">
        <v>115</v>
      </c>
      <c r="AK573" s="1" t="s">
        <v>944</v>
      </c>
      <c r="AN573" s="1" t="s">
        <v>647</v>
      </c>
      <c r="AO573" s="1" t="s">
        <v>117</v>
      </c>
      <c r="AS573" s="1" t="s">
        <v>118</v>
      </c>
      <c r="AT573" s="1" t="s">
        <v>112</v>
      </c>
      <c r="AU573" s="1" t="s">
        <v>132</v>
      </c>
      <c r="AZ573" s="1" t="s">
        <v>133</v>
      </c>
      <c r="BA573" s="1" t="s">
        <v>2636</v>
      </c>
      <c r="BE573" s="1" t="s">
        <v>2637</v>
      </c>
      <c r="BG573" s="1" t="s">
        <v>2638</v>
      </c>
      <c r="BH573" s="1" t="s">
        <v>2639</v>
      </c>
      <c r="BI573" s="1" t="s">
        <v>112</v>
      </c>
      <c r="BJ573" s="1" t="s">
        <v>112</v>
      </c>
      <c r="BK573" s="1" t="s">
        <v>112</v>
      </c>
      <c r="BL573" s="1" t="s">
        <v>135</v>
      </c>
      <c r="BQ573" s="1" t="s">
        <v>121</v>
      </c>
      <c r="BR573" s="1" t="s">
        <v>122</v>
      </c>
      <c r="BS573" s="1" t="s">
        <v>112</v>
      </c>
      <c r="BU573" s="34" t="s">
        <v>2640</v>
      </c>
      <c r="BV573" s="9">
        <v>44343</v>
      </c>
      <c r="BW573" s="34" t="s">
        <v>2641</v>
      </c>
      <c r="BX573" s="2" t="s">
        <v>112</v>
      </c>
      <c r="BY573" s="2" t="s">
        <v>123</v>
      </c>
      <c r="BZ573" s="2" t="s">
        <v>124</v>
      </c>
      <c r="CA573" s="2">
        <v>2</v>
      </c>
      <c r="CB573" s="1" t="s">
        <v>175</v>
      </c>
      <c r="CC573" s="2" t="s">
        <v>126</v>
      </c>
      <c r="CD573" s="1" t="e">
        <f t="shared" ref="CD573:CD604" si="284">AND(E573&lt;30,NOT(E573="."),NOT(E573=""))</f>
        <v>#VALUE!</v>
      </c>
      <c r="CE573" s="1" t="e">
        <f t="shared" ref="CE573:CE604" si="285">AND(E573&lt;18,NOT(E573="."),NOT(E573=""))</f>
        <v>#VALUE!</v>
      </c>
      <c r="CF573" s="1" t="e">
        <f t="shared" si="253"/>
        <v>#VALUE!</v>
      </c>
      <c r="CG573" s="1" t="e">
        <f t="shared" si="254"/>
        <v>#VALUE!</v>
      </c>
      <c r="CH573" s="1" t="e">
        <f t="shared" si="255"/>
        <v>#VALUE!</v>
      </c>
      <c r="CI573" s="1" t="e">
        <f t="shared" si="256"/>
        <v>#VALUE!</v>
      </c>
      <c r="CJ573" s="1" t="e">
        <f t="shared" si="257"/>
        <v>#VALUE!</v>
      </c>
      <c r="CK573" s="1" t="e">
        <f t="shared" si="258"/>
        <v>#VALUE!</v>
      </c>
      <c r="CL573" s="1" t="e">
        <f t="shared" si="259"/>
        <v>#VALUE!</v>
      </c>
      <c r="CM573" s="1" t="e">
        <f t="shared" si="260"/>
        <v>#VALUE!</v>
      </c>
      <c r="CN573" s="1" t="e">
        <f t="shared" si="261"/>
        <v>#VALUE!</v>
      </c>
      <c r="CO573" s="2" t="b">
        <f t="shared" si="262"/>
        <v>1</v>
      </c>
      <c r="CP573" s="2" t="b">
        <f t="shared" si="263"/>
        <v>1</v>
      </c>
      <c r="CQ573" s="2" t="b">
        <f t="shared" si="264"/>
        <v>0</v>
      </c>
      <c r="CR573" s="6" t="str">
        <f t="shared" si="265"/>
        <v>Male</v>
      </c>
      <c r="CS573" s="7">
        <f t="shared" si="266"/>
        <v>0</v>
      </c>
      <c r="CT573" s="7">
        <f t="shared" si="267"/>
        <v>0</v>
      </c>
      <c r="CU573" s="7">
        <f t="shared" si="268"/>
        <v>0</v>
      </c>
      <c r="CV573" s="7">
        <f t="shared" si="269"/>
        <v>1</v>
      </c>
      <c r="CW573" s="7">
        <f t="shared" si="280"/>
        <v>0</v>
      </c>
      <c r="CX573" s="1" t="e">
        <f t="shared" si="281"/>
        <v>#VALUE!</v>
      </c>
      <c r="CY573" s="1" t="e">
        <f t="shared" si="282"/>
        <v>#VALUE!</v>
      </c>
      <c r="DG573" s="1" t="e">
        <f t="shared" si="279"/>
        <v>#VALUE!</v>
      </c>
    </row>
    <row r="574" spans="1:131" ht="174" x14ac:dyDescent="0.35">
      <c r="B574" s="1" t="s">
        <v>13809</v>
      </c>
      <c r="C574" s="9">
        <v>44341</v>
      </c>
      <c r="D574" s="10" t="s">
        <v>13809</v>
      </c>
      <c r="E574" s="1">
        <v>46</v>
      </c>
      <c r="F574" s="1" t="s">
        <v>127</v>
      </c>
      <c r="G574" s="1" t="s">
        <v>13809</v>
      </c>
      <c r="H574" s="1" t="s">
        <v>13809</v>
      </c>
      <c r="K574" s="2" t="s">
        <v>13809</v>
      </c>
      <c r="L574" s="9">
        <v>44309</v>
      </c>
      <c r="M574" s="2" t="s">
        <v>109</v>
      </c>
      <c r="N574" s="2" t="s">
        <v>13809</v>
      </c>
      <c r="O574" s="2" t="s">
        <v>110</v>
      </c>
      <c r="P574" s="2" t="s">
        <v>111</v>
      </c>
      <c r="S574" s="2" t="s">
        <v>112</v>
      </c>
      <c r="T574" s="2" t="s">
        <v>111</v>
      </c>
      <c r="U574" s="2" t="b">
        <f t="shared" si="283"/>
        <v>1</v>
      </c>
      <c r="V574" s="2" t="s">
        <v>126</v>
      </c>
      <c r="W574" s="1" t="s">
        <v>112</v>
      </c>
      <c r="X574" s="1" t="s">
        <v>138</v>
      </c>
      <c r="Y574" s="2" t="s">
        <v>112</v>
      </c>
      <c r="AA574" s="2" t="s">
        <v>112</v>
      </c>
      <c r="AB574" s="2">
        <v>12</v>
      </c>
      <c r="AH574" s="1" t="s">
        <v>193</v>
      </c>
      <c r="AI574" s="1" t="s">
        <v>2642</v>
      </c>
      <c r="AK574" s="1" t="s">
        <v>129</v>
      </c>
      <c r="AO574" s="1" t="s">
        <v>166</v>
      </c>
      <c r="AS574" s="1" t="s">
        <v>118</v>
      </c>
      <c r="AU574" s="1" t="s">
        <v>132</v>
      </c>
      <c r="AZ574" s="1" t="s">
        <v>155</v>
      </c>
      <c r="BA574" s="1" t="s">
        <v>2643</v>
      </c>
      <c r="BJ574" s="1" t="s">
        <v>112</v>
      </c>
      <c r="BK574" s="1" t="s">
        <v>112</v>
      </c>
      <c r="BL574" s="1" t="s">
        <v>142</v>
      </c>
      <c r="BQ574" s="1" t="s">
        <v>121</v>
      </c>
      <c r="BR574" s="1" t="s">
        <v>122</v>
      </c>
      <c r="BS574" s="1" t="s">
        <v>112</v>
      </c>
      <c r="BU574" s="34" t="s">
        <v>2644</v>
      </c>
      <c r="BV574" s="9">
        <v>44649</v>
      </c>
      <c r="BW574" s="34" t="s">
        <v>2645</v>
      </c>
      <c r="BY574" s="2" t="s">
        <v>153</v>
      </c>
      <c r="BZ574" s="2" t="s">
        <v>124</v>
      </c>
      <c r="CB574" s="1" t="s">
        <v>207</v>
      </c>
      <c r="CD574" s="1" t="b">
        <f t="shared" si="284"/>
        <v>0</v>
      </c>
      <c r="CE574" s="1" t="b">
        <f t="shared" si="285"/>
        <v>0</v>
      </c>
      <c r="CF574" s="1" t="b">
        <f t="shared" si="253"/>
        <v>0</v>
      </c>
      <c r="CG574" s="1" t="b">
        <f t="shared" si="254"/>
        <v>0</v>
      </c>
      <c r="CH574" s="1" t="b">
        <f t="shared" si="255"/>
        <v>0</v>
      </c>
      <c r="CI574" s="1" t="b">
        <f t="shared" si="256"/>
        <v>0</v>
      </c>
      <c r="CJ574" s="1" t="b">
        <f t="shared" si="257"/>
        <v>0</v>
      </c>
      <c r="CK574" s="1" t="b">
        <f t="shared" si="258"/>
        <v>0</v>
      </c>
      <c r="CL574" s="1" t="b">
        <f t="shared" si="259"/>
        <v>1</v>
      </c>
      <c r="CM574" s="1" t="b">
        <f t="shared" si="260"/>
        <v>0</v>
      </c>
      <c r="CN574" s="1" t="b">
        <f t="shared" si="261"/>
        <v>0</v>
      </c>
      <c r="CO574" s="2" t="b">
        <f t="shared" si="262"/>
        <v>0</v>
      </c>
      <c r="CP574" s="2" t="b">
        <f t="shared" si="263"/>
        <v>0</v>
      </c>
      <c r="CQ574" s="2" t="b">
        <f t="shared" si="264"/>
        <v>1</v>
      </c>
      <c r="CR574" s="6" t="str">
        <f t="shared" si="265"/>
        <v>Male</v>
      </c>
      <c r="CS574" s="7">
        <f t="shared" si="266"/>
        <v>0</v>
      </c>
      <c r="CT574" s="7">
        <f t="shared" si="267"/>
        <v>0</v>
      </c>
      <c r="CU574" s="7">
        <f t="shared" si="268"/>
        <v>0</v>
      </c>
      <c r="CV574" s="7">
        <f t="shared" si="269"/>
        <v>1</v>
      </c>
      <c r="CW574" s="7">
        <f t="shared" si="280"/>
        <v>0</v>
      </c>
      <c r="CX574" s="1" t="b">
        <f t="shared" si="281"/>
        <v>0</v>
      </c>
      <c r="CY574" s="1" t="b">
        <f t="shared" si="282"/>
        <v>0</v>
      </c>
      <c r="DG574" s="1" t="b">
        <f t="shared" si="279"/>
        <v>0</v>
      </c>
    </row>
    <row r="575" spans="1:131" ht="29" x14ac:dyDescent="0.35">
      <c r="A575" s="2">
        <v>306</v>
      </c>
      <c r="B575" s="1" t="s">
        <v>13809</v>
      </c>
      <c r="C575" s="9">
        <v>44341</v>
      </c>
      <c r="D575" s="10" t="s">
        <v>13809</v>
      </c>
      <c r="E575" s="1" t="e">
        <f>ROUND((C575-D575)/365,0)</f>
        <v>#VALUE!</v>
      </c>
      <c r="F575" s="1" t="s">
        <v>127</v>
      </c>
      <c r="G575" s="1" t="s">
        <v>13809</v>
      </c>
      <c r="H575" s="1" t="s">
        <v>13809</v>
      </c>
      <c r="K575" s="2" t="s">
        <v>13809</v>
      </c>
      <c r="L575" s="9">
        <v>44253</v>
      </c>
      <c r="M575" s="2" t="s">
        <v>128</v>
      </c>
      <c r="N575" s="2" t="s">
        <v>13809</v>
      </c>
      <c r="O575" s="2" t="s">
        <v>110</v>
      </c>
      <c r="S575" s="2" t="s">
        <v>112</v>
      </c>
      <c r="T575" s="2" t="s">
        <v>112</v>
      </c>
      <c r="U575" s="2" t="b">
        <f t="shared" si="283"/>
        <v>1</v>
      </c>
      <c r="V575" s="2" t="s">
        <v>113</v>
      </c>
      <c r="W575" s="1" t="s">
        <v>112</v>
      </c>
      <c r="X575" s="1" t="s">
        <v>110</v>
      </c>
      <c r="Y575" s="2" t="s">
        <v>112</v>
      </c>
      <c r="Z575" s="2" t="s">
        <v>111</v>
      </c>
      <c r="AA575" s="2" t="s">
        <v>112</v>
      </c>
      <c r="AB575" s="2">
        <v>3</v>
      </c>
      <c r="AC575" s="1" t="s">
        <v>111</v>
      </c>
      <c r="AF575" s="1" t="s">
        <v>112</v>
      </c>
      <c r="AG575" s="1" t="s">
        <v>114</v>
      </c>
      <c r="AK575" s="1" t="s">
        <v>144</v>
      </c>
      <c r="AO575" s="1" t="s">
        <v>130</v>
      </c>
      <c r="AS575" s="1" t="s">
        <v>118</v>
      </c>
      <c r="AU575" s="1" t="s">
        <v>238</v>
      </c>
      <c r="AX575" s="1" t="s">
        <v>891</v>
      </c>
      <c r="AZ575" s="1" t="s">
        <v>222</v>
      </c>
      <c r="BC575" s="1">
        <v>959</v>
      </c>
      <c r="BI575" s="1" t="s">
        <v>112</v>
      </c>
      <c r="BJ575" s="1" t="s">
        <v>112</v>
      </c>
      <c r="BK575" s="1" t="s">
        <v>112</v>
      </c>
      <c r="BL575" s="1" t="s">
        <v>361</v>
      </c>
      <c r="BM575" s="1" t="s">
        <v>348</v>
      </c>
      <c r="BQ575" s="1" t="s">
        <v>121</v>
      </c>
      <c r="BR575" s="1" t="s">
        <v>122</v>
      </c>
      <c r="BS575" s="1" t="s">
        <v>112</v>
      </c>
      <c r="BU575" s="34" t="s">
        <v>2646</v>
      </c>
      <c r="BV575" s="9">
        <v>44349</v>
      </c>
      <c r="BW575" s="34" t="s">
        <v>2647</v>
      </c>
      <c r="BX575" s="2" t="s">
        <v>111</v>
      </c>
      <c r="BY575" s="2" t="s">
        <v>123</v>
      </c>
      <c r="BZ575" s="2" t="s">
        <v>124</v>
      </c>
      <c r="CA575" s="2">
        <v>2</v>
      </c>
      <c r="CB575" s="1" t="s">
        <v>259</v>
      </c>
      <c r="CC575" s="2" t="s">
        <v>126</v>
      </c>
      <c r="CD575" s="1" t="e">
        <f t="shared" si="284"/>
        <v>#VALUE!</v>
      </c>
      <c r="CE575" s="1" t="e">
        <f t="shared" si="285"/>
        <v>#VALUE!</v>
      </c>
      <c r="CF575" s="1" t="e">
        <f t="shared" si="253"/>
        <v>#VALUE!</v>
      </c>
      <c r="CG575" s="1" t="e">
        <f t="shared" si="254"/>
        <v>#VALUE!</v>
      </c>
      <c r="CH575" s="1" t="e">
        <f t="shared" si="255"/>
        <v>#VALUE!</v>
      </c>
      <c r="CI575" s="1" t="e">
        <f t="shared" si="256"/>
        <v>#VALUE!</v>
      </c>
      <c r="CJ575" s="1" t="e">
        <f t="shared" si="257"/>
        <v>#VALUE!</v>
      </c>
      <c r="CK575" s="1" t="e">
        <f t="shared" si="258"/>
        <v>#VALUE!</v>
      </c>
      <c r="CL575" s="1" t="e">
        <f t="shared" si="259"/>
        <v>#VALUE!</v>
      </c>
      <c r="CM575" s="1" t="e">
        <f t="shared" si="260"/>
        <v>#VALUE!</v>
      </c>
      <c r="CN575" s="1" t="e">
        <f t="shared" si="261"/>
        <v>#VALUE!</v>
      </c>
      <c r="CO575" s="2" t="b">
        <f t="shared" si="262"/>
        <v>1</v>
      </c>
      <c r="CP575" s="2" t="b">
        <f t="shared" si="263"/>
        <v>1</v>
      </c>
      <c r="CQ575" s="2" t="b">
        <f t="shared" si="264"/>
        <v>0</v>
      </c>
      <c r="CR575" s="6" t="str">
        <f t="shared" si="265"/>
        <v>Male</v>
      </c>
      <c r="CS575" s="7">
        <f t="shared" si="266"/>
        <v>0</v>
      </c>
      <c r="CT575" s="7">
        <f t="shared" si="267"/>
        <v>0</v>
      </c>
      <c r="CU575" s="7">
        <f t="shared" si="268"/>
        <v>0</v>
      </c>
      <c r="CV575" s="7">
        <f t="shared" si="269"/>
        <v>0</v>
      </c>
      <c r="CW575" s="7">
        <f t="shared" si="280"/>
        <v>1</v>
      </c>
      <c r="CX575" s="1" t="e">
        <f t="shared" si="281"/>
        <v>#VALUE!</v>
      </c>
      <c r="CY575" s="1" t="e">
        <f t="shared" si="282"/>
        <v>#VALUE!</v>
      </c>
      <c r="DG575" s="1" t="e">
        <f t="shared" si="279"/>
        <v>#VALUE!</v>
      </c>
    </row>
    <row r="576" spans="1:131" ht="29" x14ac:dyDescent="0.35">
      <c r="A576" s="2">
        <v>305</v>
      </c>
      <c r="B576" s="1" t="s">
        <v>13809</v>
      </c>
      <c r="C576" s="9">
        <v>44341</v>
      </c>
      <c r="D576" s="10" t="s">
        <v>13809</v>
      </c>
      <c r="E576" s="1" t="e">
        <f>ROUND((C576-D576)/365,0)</f>
        <v>#VALUE!</v>
      </c>
      <c r="F576" s="1" t="s">
        <v>127</v>
      </c>
      <c r="G576" s="1" t="s">
        <v>13809</v>
      </c>
      <c r="H576" s="1" t="s">
        <v>13809</v>
      </c>
      <c r="I576" s="9">
        <v>44302</v>
      </c>
      <c r="J576" s="2" t="s">
        <v>128</v>
      </c>
      <c r="K576" s="2" t="s">
        <v>13809</v>
      </c>
      <c r="L576" s="9">
        <v>44330</v>
      </c>
      <c r="M576" s="2" t="s">
        <v>128</v>
      </c>
      <c r="N576" s="2" t="s">
        <v>13809</v>
      </c>
      <c r="O576" s="2" t="s">
        <v>110</v>
      </c>
      <c r="S576" s="2" t="s">
        <v>111</v>
      </c>
      <c r="T576" s="2" t="s">
        <v>112</v>
      </c>
      <c r="U576" s="2" t="b">
        <f t="shared" si="283"/>
        <v>1</v>
      </c>
      <c r="V576" s="2" t="s">
        <v>113</v>
      </c>
      <c r="W576" s="1" t="s">
        <v>112</v>
      </c>
      <c r="X576" s="1" t="s">
        <v>114</v>
      </c>
      <c r="Y576" s="2" t="s">
        <v>112</v>
      </c>
      <c r="Z576" s="2" t="s">
        <v>111</v>
      </c>
      <c r="AA576" s="2" t="s">
        <v>112</v>
      </c>
      <c r="AB576" s="2">
        <v>3</v>
      </c>
      <c r="AC576" s="1" t="s">
        <v>111</v>
      </c>
      <c r="AF576" s="1" t="s">
        <v>111</v>
      </c>
      <c r="AJ576" s="1" t="s">
        <v>115</v>
      </c>
      <c r="AK576" s="1" t="s">
        <v>201</v>
      </c>
      <c r="AN576" s="1" t="s">
        <v>2648</v>
      </c>
      <c r="AO576" s="1" t="s">
        <v>130</v>
      </c>
      <c r="AS576" s="1" t="s">
        <v>118</v>
      </c>
      <c r="AZ576" s="1" t="s">
        <v>254</v>
      </c>
      <c r="BC576" s="1" t="s">
        <v>2649</v>
      </c>
      <c r="BG576" s="1">
        <v>17.3</v>
      </c>
      <c r="BH576" s="1">
        <v>19</v>
      </c>
      <c r="BI576" s="1" t="s">
        <v>112</v>
      </c>
      <c r="BJ576" s="1" t="s">
        <v>112</v>
      </c>
      <c r="BK576" s="1" t="s">
        <v>112</v>
      </c>
      <c r="BL576" s="1" t="s">
        <v>203</v>
      </c>
      <c r="BM576" s="1" t="s">
        <v>2650</v>
      </c>
      <c r="BQ576" s="1" t="s">
        <v>121</v>
      </c>
      <c r="BR576" s="1" t="s">
        <v>122</v>
      </c>
      <c r="BS576" s="1" t="s">
        <v>112</v>
      </c>
      <c r="BU576" s="34" t="s">
        <v>2651</v>
      </c>
      <c r="BW576" s="34" t="s">
        <v>2652</v>
      </c>
      <c r="BX576" s="2" t="s">
        <v>111</v>
      </c>
      <c r="BY576" s="2" t="s">
        <v>123</v>
      </c>
      <c r="BZ576" s="2" t="s">
        <v>124</v>
      </c>
      <c r="CA576" s="2">
        <v>2</v>
      </c>
      <c r="CB576" s="1" t="s">
        <v>149</v>
      </c>
      <c r="CC576" s="2" t="s">
        <v>126</v>
      </c>
      <c r="CD576" s="1" t="e">
        <f t="shared" si="284"/>
        <v>#VALUE!</v>
      </c>
      <c r="CE576" s="1" t="e">
        <f t="shared" si="285"/>
        <v>#VALUE!</v>
      </c>
      <c r="CF576" s="1" t="e">
        <f t="shared" si="253"/>
        <v>#VALUE!</v>
      </c>
      <c r="CG576" s="1" t="e">
        <f t="shared" si="254"/>
        <v>#VALUE!</v>
      </c>
      <c r="CH576" s="1" t="e">
        <f t="shared" si="255"/>
        <v>#VALUE!</v>
      </c>
      <c r="CI576" s="1" t="e">
        <f t="shared" si="256"/>
        <v>#VALUE!</v>
      </c>
      <c r="CJ576" s="1" t="e">
        <f t="shared" si="257"/>
        <v>#VALUE!</v>
      </c>
      <c r="CK576" s="1" t="e">
        <f t="shared" si="258"/>
        <v>#VALUE!</v>
      </c>
      <c r="CL576" s="1" t="e">
        <f t="shared" si="259"/>
        <v>#VALUE!</v>
      </c>
      <c r="CM576" s="1" t="e">
        <f t="shared" si="260"/>
        <v>#VALUE!</v>
      </c>
      <c r="CN576" s="1" t="e">
        <f t="shared" si="261"/>
        <v>#VALUE!</v>
      </c>
      <c r="CO576" s="2" t="b">
        <f t="shared" si="262"/>
        <v>1</v>
      </c>
      <c r="CP576" s="2" t="b">
        <f t="shared" si="263"/>
        <v>1</v>
      </c>
      <c r="CQ576" s="2" t="b">
        <f t="shared" si="264"/>
        <v>0</v>
      </c>
      <c r="CR576" s="6" t="str">
        <f t="shared" si="265"/>
        <v>Male</v>
      </c>
      <c r="CS576" s="7">
        <f t="shared" si="266"/>
        <v>0</v>
      </c>
      <c r="CT576" s="7">
        <f t="shared" si="267"/>
        <v>1</v>
      </c>
      <c r="CU576" s="7">
        <f t="shared" si="268"/>
        <v>0</v>
      </c>
      <c r="CV576" s="7">
        <f t="shared" si="269"/>
        <v>0</v>
      </c>
      <c r="CW576" s="7">
        <f t="shared" si="280"/>
        <v>1</v>
      </c>
      <c r="CX576" s="1" t="e">
        <f t="shared" si="281"/>
        <v>#VALUE!</v>
      </c>
      <c r="CY576" s="1" t="e">
        <f t="shared" si="282"/>
        <v>#VALUE!</v>
      </c>
      <c r="DE576" s="4"/>
      <c r="DF576" s="4"/>
      <c r="DG576" s="1" t="e">
        <f t="shared" si="279"/>
        <v>#VALUE!</v>
      </c>
    </row>
    <row r="577" spans="1:131" x14ac:dyDescent="0.35">
      <c r="B577" s="1" t="s">
        <v>13809</v>
      </c>
      <c r="C577" s="9">
        <v>44341</v>
      </c>
      <c r="D577" s="10" t="s">
        <v>13809</v>
      </c>
      <c r="E577" s="1">
        <v>34</v>
      </c>
      <c r="F577" s="1" t="s">
        <v>127</v>
      </c>
      <c r="G577" s="1" t="s">
        <v>13809</v>
      </c>
      <c r="H577" s="1" t="s">
        <v>13809</v>
      </c>
      <c r="I577" s="9">
        <v>44301</v>
      </c>
      <c r="J577" s="2" t="s">
        <v>128</v>
      </c>
      <c r="K577" s="2" t="s">
        <v>13809</v>
      </c>
      <c r="M577" s="2" t="s">
        <v>163</v>
      </c>
      <c r="N577" s="2" t="s">
        <v>13809</v>
      </c>
      <c r="O577" s="2" t="s">
        <v>110</v>
      </c>
      <c r="P577" s="2" t="s">
        <v>111</v>
      </c>
      <c r="S577" s="2" t="s">
        <v>112</v>
      </c>
      <c r="T577" s="2" t="s">
        <v>111</v>
      </c>
      <c r="U577" s="2" t="b">
        <f t="shared" si="283"/>
        <v>1</v>
      </c>
      <c r="V577" s="2" t="s">
        <v>113</v>
      </c>
      <c r="Y577" s="2" t="s">
        <v>112</v>
      </c>
      <c r="Z577" s="2" t="s">
        <v>112</v>
      </c>
      <c r="AA577" s="2" t="s">
        <v>111</v>
      </c>
      <c r="AB577" s="2">
        <v>21</v>
      </c>
      <c r="AC577" s="1" t="s">
        <v>111</v>
      </c>
      <c r="AF577" s="1" t="s">
        <v>111</v>
      </c>
      <c r="AJ577" s="1" t="s">
        <v>115</v>
      </c>
      <c r="BA577" s="11">
        <v>3.73</v>
      </c>
      <c r="BJ577" s="11" t="s">
        <v>112</v>
      </c>
      <c r="BQ577" s="11" t="s">
        <v>121</v>
      </c>
      <c r="BR577" s="11" t="s">
        <v>122</v>
      </c>
      <c r="BS577" s="11" t="s">
        <v>112</v>
      </c>
      <c r="BW577" s="34" t="s">
        <v>2653</v>
      </c>
      <c r="BZ577" s="2" t="s">
        <v>162</v>
      </c>
      <c r="CA577" s="2">
        <v>1</v>
      </c>
      <c r="CB577" s="1" t="s">
        <v>2654</v>
      </c>
      <c r="CC577" s="2" t="s">
        <v>126</v>
      </c>
      <c r="CD577" s="1" t="b">
        <f t="shared" si="284"/>
        <v>0</v>
      </c>
      <c r="CE577" s="1" t="b">
        <f t="shared" si="285"/>
        <v>0</v>
      </c>
      <c r="CF577" s="1" t="b">
        <f t="shared" si="253"/>
        <v>0</v>
      </c>
      <c r="CG577" s="1" t="b">
        <f t="shared" si="254"/>
        <v>0</v>
      </c>
      <c r="CH577" s="1" t="b">
        <f t="shared" si="255"/>
        <v>0</v>
      </c>
      <c r="CI577" s="1" t="b">
        <f t="shared" si="256"/>
        <v>0</v>
      </c>
      <c r="CJ577" s="1" t="b">
        <f t="shared" si="257"/>
        <v>0</v>
      </c>
      <c r="CK577" s="1" t="b">
        <f t="shared" si="258"/>
        <v>1</v>
      </c>
      <c r="CL577" s="1" t="b">
        <f t="shared" si="259"/>
        <v>0</v>
      </c>
      <c r="CM577" s="1" t="b">
        <f t="shared" si="260"/>
        <v>0</v>
      </c>
      <c r="CN577" s="1" t="b">
        <f t="shared" si="261"/>
        <v>0</v>
      </c>
      <c r="CO577" s="2" t="b">
        <f t="shared" si="262"/>
        <v>0</v>
      </c>
      <c r="CP577" s="2" t="b">
        <f t="shared" si="263"/>
        <v>0</v>
      </c>
      <c r="CQ577" s="2" t="b">
        <f t="shared" si="264"/>
        <v>1</v>
      </c>
      <c r="CR577" s="6" t="str">
        <f t="shared" si="265"/>
        <v>Male</v>
      </c>
      <c r="CS577" s="7">
        <f t="shared" si="266"/>
        <v>0</v>
      </c>
      <c r="CT577" s="7">
        <f t="shared" si="267"/>
        <v>1</v>
      </c>
      <c r="CU577" s="7">
        <f t="shared" si="268"/>
        <v>0</v>
      </c>
      <c r="CV577" s="7">
        <f t="shared" si="269"/>
        <v>0</v>
      </c>
      <c r="CW577" s="7">
        <f t="shared" si="280"/>
        <v>0</v>
      </c>
      <c r="CX577" s="1" t="b">
        <f t="shared" si="281"/>
        <v>0</v>
      </c>
      <c r="CY577" s="1" t="b">
        <f t="shared" si="282"/>
        <v>1</v>
      </c>
      <c r="DB577" s="4"/>
      <c r="DC577" s="4"/>
      <c r="DD577" s="4"/>
      <c r="DG577" s="1" t="b">
        <f t="shared" si="279"/>
        <v>0</v>
      </c>
    </row>
    <row r="578" spans="1:131" ht="145" x14ac:dyDescent="0.35">
      <c r="A578" s="2">
        <v>373</v>
      </c>
      <c r="B578" s="1" t="s">
        <v>13809</v>
      </c>
      <c r="C578" s="9">
        <v>44341</v>
      </c>
      <c r="D578" s="10" t="s">
        <v>13809</v>
      </c>
      <c r="E578" s="1" t="e">
        <f>ROUND((C578-D578)/365,0)</f>
        <v>#VALUE!</v>
      </c>
      <c r="F578" s="1" t="s">
        <v>127</v>
      </c>
      <c r="G578" s="1" t="s">
        <v>13809</v>
      </c>
      <c r="H578" s="1" t="s">
        <v>13809</v>
      </c>
      <c r="K578" s="2" t="s">
        <v>13809</v>
      </c>
      <c r="L578" s="9">
        <v>44296</v>
      </c>
      <c r="M578" s="2" t="s">
        <v>109</v>
      </c>
      <c r="N578" s="2" t="s">
        <v>13809</v>
      </c>
      <c r="O578" s="2" t="s">
        <v>110</v>
      </c>
      <c r="S578" s="2" t="s">
        <v>112</v>
      </c>
      <c r="T578" s="2" t="s">
        <v>111</v>
      </c>
      <c r="U578" s="2" t="b">
        <f t="shared" si="283"/>
        <v>1</v>
      </c>
      <c r="V578" s="2" t="s">
        <v>113</v>
      </c>
      <c r="W578" s="1" t="s">
        <v>112</v>
      </c>
      <c r="X578" s="1" t="s">
        <v>114</v>
      </c>
      <c r="Y578" s="2" t="s">
        <v>112</v>
      </c>
      <c r="Z578" s="2" t="s">
        <v>111</v>
      </c>
      <c r="AA578" s="2" t="s">
        <v>112</v>
      </c>
      <c r="AB578" s="2">
        <v>1</v>
      </c>
      <c r="AC578" s="1" t="s">
        <v>111</v>
      </c>
      <c r="AF578" s="1" t="s">
        <v>111</v>
      </c>
      <c r="AJ578" s="1" t="s">
        <v>418</v>
      </c>
      <c r="AK578" s="1" t="s">
        <v>129</v>
      </c>
      <c r="AO578" s="1" t="s">
        <v>117</v>
      </c>
      <c r="AS578" s="1" t="s">
        <v>229</v>
      </c>
      <c r="AU578" s="1" t="s">
        <v>132</v>
      </c>
      <c r="AZ578" s="1" t="s">
        <v>222</v>
      </c>
      <c r="BC578" s="1" t="s">
        <v>2655</v>
      </c>
      <c r="BI578" s="1" t="s">
        <v>112</v>
      </c>
      <c r="BJ578" s="1" t="s">
        <v>112</v>
      </c>
      <c r="BK578" s="1" t="s">
        <v>112</v>
      </c>
      <c r="BL578" s="1" t="s">
        <v>200</v>
      </c>
      <c r="BQ578" s="1" t="s">
        <v>121</v>
      </c>
      <c r="BR578" s="1" t="s">
        <v>122</v>
      </c>
      <c r="BS578" s="1" t="s">
        <v>111</v>
      </c>
      <c r="BT578" s="34" t="s">
        <v>2656</v>
      </c>
      <c r="BU578" s="34" t="s">
        <v>2657</v>
      </c>
      <c r="BV578" s="9">
        <v>44302</v>
      </c>
      <c r="BW578" s="34" t="s">
        <v>14240</v>
      </c>
      <c r="BX578" s="2" t="s">
        <v>111</v>
      </c>
      <c r="BY578" s="2" t="s">
        <v>153</v>
      </c>
      <c r="BZ578" s="2" t="s">
        <v>232</v>
      </c>
      <c r="CA578" s="2">
        <v>2</v>
      </c>
      <c r="CB578" s="1" t="s">
        <v>233</v>
      </c>
      <c r="CC578" s="2" t="s">
        <v>126</v>
      </c>
      <c r="CD578" s="1" t="e">
        <f t="shared" si="284"/>
        <v>#VALUE!</v>
      </c>
      <c r="CE578" s="1" t="e">
        <f t="shared" si="285"/>
        <v>#VALUE!</v>
      </c>
      <c r="CF578" s="1" t="e">
        <f t="shared" ref="CF578:CF641" si="286">AND(E578&gt;4,E578&lt;12,NOT(E578=""),NOT(E578="."))</f>
        <v>#VALUE!</v>
      </c>
      <c r="CG578" s="1" t="e">
        <f t="shared" ref="CG578:CG641" si="287">AND(E578&gt;11,E578&lt;16,NOT(E578=""),NOT(E578="."))</f>
        <v>#VALUE!</v>
      </c>
      <c r="CH578" s="1" t="e">
        <f t="shared" ref="CH578:CH641" si="288">AND(E578&gt;15,E578&lt;18)</f>
        <v>#VALUE!</v>
      </c>
      <c r="CI578" s="1" t="e">
        <f t="shared" ref="CI578:CI641" si="289">AND(E578&gt;17,E578&lt;25)</f>
        <v>#VALUE!</v>
      </c>
      <c r="CJ578" s="1" t="e">
        <f t="shared" ref="CJ578:CJ641" si="290">AND(E578&gt;24,E578&lt;30)</f>
        <v>#VALUE!</v>
      </c>
      <c r="CK578" s="1" t="e">
        <f t="shared" ref="CK578:CK641" si="291">AND(E578&gt;29,E578&lt;40)</f>
        <v>#VALUE!</v>
      </c>
      <c r="CL578" s="1" t="e">
        <f t="shared" ref="CL578:CL641" si="292">AND(E578&gt;39,E578&lt;50)</f>
        <v>#VALUE!</v>
      </c>
      <c r="CM578" s="1" t="e">
        <f t="shared" ref="CM578:CM641" si="293">AND(E578&gt;49,E578&lt;65)</f>
        <v>#VALUE!</v>
      </c>
      <c r="CN578" s="1" t="e">
        <f t="shared" ref="CN578:CN641" si="294">AND(E578&gt;64,NOT(E578="."),NOT(E578=""))</f>
        <v>#VALUE!</v>
      </c>
      <c r="CO578" s="2" t="b">
        <f t="shared" ref="CO578:CO641" si="295">AND(AB578&lt;7,NOT(AB578="."),NOT(AB578=""))</f>
        <v>1</v>
      </c>
      <c r="CP578" s="2" t="b">
        <f t="shared" ref="CP578:CP641" si="296">AND(AB578&lt;8,NOT(AB578="."),NOT(AB578=""))</f>
        <v>1</v>
      </c>
      <c r="CQ578" s="2" t="b">
        <f t="shared" ref="CQ578:CQ641" si="297">AND(AB578&gt;7,AB578&lt;22,NOT(AB578=""),NOT(AB578="."))</f>
        <v>0</v>
      </c>
      <c r="CR578" s="6" t="str">
        <f t="shared" ref="CR578:CR641" si="298">F578</f>
        <v>Male</v>
      </c>
      <c r="CS578" s="7">
        <f t="shared" ref="CS578:CS641" si="299">COUNTIF(J578,"=*pfizer*")</f>
        <v>0</v>
      </c>
      <c r="CT578" s="7">
        <f t="shared" ref="CT578:CT641" si="300">COUNTIF(J578,"=*moderna*")</f>
        <v>0</v>
      </c>
      <c r="CU578" s="7">
        <f t="shared" ref="CU578:CU641" si="301">COUNTIF(J578,"=*janssen*")</f>
        <v>0</v>
      </c>
      <c r="CV578" s="7">
        <f t="shared" ref="CV578:CV641" si="302">COUNTIF(M578,"=*pfizer*")</f>
        <v>1</v>
      </c>
      <c r="CW578" s="7">
        <f t="shared" si="280"/>
        <v>0</v>
      </c>
      <c r="CX578" s="1" t="e">
        <f t="shared" si="281"/>
        <v>#VALUE!</v>
      </c>
      <c r="CY578" s="1" t="e">
        <f t="shared" si="282"/>
        <v>#VALUE!</v>
      </c>
      <c r="DG578" s="1" t="e">
        <f t="shared" si="279"/>
        <v>#VALUE!</v>
      </c>
    </row>
    <row r="579" spans="1:131" ht="58" x14ac:dyDescent="0.35">
      <c r="B579" s="1" t="s">
        <v>13809</v>
      </c>
      <c r="C579" s="9">
        <v>44341</v>
      </c>
      <c r="D579" s="10" t="s">
        <v>13809</v>
      </c>
      <c r="E579" s="1">
        <v>43</v>
      </c>
      <c r="F579" s="1" t="s">
        <v>127</v>
      </c>
      <c r="G579" s="1" t="s">
        <v>13809</v>
      </c>
      <c r="H579" s="1" t="s">
        <v>13809</v>
      </c>
      <c r="I579" s="9">
        <v>36629</v>
      </c>
      <c r="J579" s="2" t="s">
        <v>109</v>
      </c>
      <c r="K579" s="2" t="s">
        <v>13809</v>
      </c>
      <c r="L579" s="9">
        <v>44320</v>
      </c>
      <c r="M579" s="2" t="s">
        <v>109</v>
      </c>
      <c r="N579" s="2" t="s">
        <v>13809</v>
      </c>
      <c r="O579" s="2" t="s">
        <v>110</v>
      </c>
      <c r="P579" s="2" t="s">
        <v>111</v>
      </c>
      <c r="S579" s="2" t="s">
        <v>111</v>
      </c>
      <c r="T579" s="2" t="s">
        <v>112</v>
      </c>
      <c r="U579" s="2" t="b">
        <v>1</v>
      </c>
      <c r="V579" s="2" t="s">
        <v>113</v>
      </c>
      <c r="W579" s="1" t="s">
        <v>112</v>
      </c>
      <c r="X579" s="1" t="s">
        <v>114</v>
      </c>
      <c r="Y579" s="2" t="s">
        <v>112</v>
      </c>
      <c r="Z579" s="2" t="s">
        <v>111</v>
      </c>
      <c r="AA579" s="2" t="s">
        <v>112</v>
      </c>
      <c r="AB579" s="2">
        <v>1</v>
      </c>
      <c r="AC579" s="1" t="s">
        <v>111</v>
      </c>
      <c r="AF579" s="1" t="s">
        <v>111</v>
      </c>
      <c r="AJ579" s="1" t="s">
        <v>115</v>
      </c>
      <c r="AK579" s="1" t="s">
        <v>201</v>
      </c>
      <c r="AN579" s="1" t="s">
        <v>225</v>
      </c>
      <c r="AO579" s="1" t="s">
        <v>117</v>
      </c>
      <c r="AS579" s="1" t="s">
        <v>229</v>
      </c>
      <c r="AU579" s="1" t="s">
        <v>132</v>
      </c>
      <c r="AZ579" s="1" t="s">
        <v>155</v>
      </c>
      <c r="BA579" s="1" t="s">
        <v>2658</v>
      </c>
      <c r="BJ579" s="1" t="s">
        <v>112</v>
      </c>
      <c r="BK579" s="1" t="s">
        <v>112</v>
      </c>
      <c r="BL579" s="1" t="s">
        <v>142</v>
      </c>
      <c r="BQ579" s="1" t="s">
        <v>121</v>
      </c>
      <c r="BR579" s="1" t="s">
        <v>122</v>
      </c>
      <c r="BS579" s="1" t="s">
        <v>112</v>
      </c>
      <c r="BU579" s="34" t="s">
        <v>173</v>
      </c>
      <c r="BV579" s="9">
        <v>44341</v>
      </c>
      <c r="BW579" s="34" t="s">
        <v>14241</v>
      </c>
      <c r="BX579" s="2" t="s">
        <v>111</v>
      </c>
      <c r="BY579" s="2" t="s">
        <v>156</v>
      </c>
      <c r="BZ579" s="2" t="s">
        <v>124</v>
      </c>
      <c r="CA579" s="2">
        <v>2</v>
      </c>
      <c r="CB579" s="1" t="s">
        <v>199</v>
      </c>
      <c r="CC579" s="2" t="s">
        <v>126</v>
      </c>
      <c r="CD579" s="1" t="b">
        <f t="shared" si="284"/>
        <v>0</v>
      </c>
      <c r="CE579" s="1" t="b">
        <f t="shared" si="285"/>
        <v>0</v>
      </c>
      <c r="CF579" s="1" t="b">
        <f t="shared" si="286"/>
        <v>0</v>
      </c>
      <c r="CG579" s="1" t="b">
        <f t="shared" si="287"/>
        <v>0</v>
      </c>
      <c r="CH579" s="1" t="b">
        <f t="shared" si="288"/>
        <v>0</v>
      </c>
      <c r="CI579" s="1" t="b">
        <f t="shared" si="289"/>
        <v>0</v>
      </c>
      <c r="CJ579" s="1" t="b">
        <f t="shared" si="290"/>
        <v>0</v>
      </c>
      <c r="CK579" s="1" t="b">
        <f t="shared" si="291"/>
        <v>0</v>
      </c>
      <c r="CL579" s="1" t="b">
        <f t="shared" si="292"/>
        <v>1</v>
      </c>
      <c r="CM579" s="1" t="b">
        <f t="shared" si="293"/>
        <v>0</v>
      </c>
      <c r="CN579" s="1" t="b">
        <f t="shared" si="294"/>
        <v>0</v>
      </c>
      <c r="CO579" s="2" t="b">
        <f t="shared" si="295"/>
        <v>1</v>
      </c>
      <c r="CP579" s="2" t="b">
        <f t="shared" si="296"/>
        <v>1</v>
      </c>
      <c r="CQ579" s="2" t="b">
        <f t="shared" si="297"/>
        <v>0</v>
      </c>
      <c r="CR579" s="6" t="str">
        <f t="shared" si="298"/>
        <v>Male</v>
      </c>
      <c r="CS579" s="7">
        <f t="shared" si="299"/>
        <v>1</v>
      </c>
      <c r="CT579" s="7">
        <f t="shared" si="300"/>
        <v>0</v>
      </c>
      <c r="CU579" s="7">
        <f t="shared" si="301"/>
        <v>0</v>
      </c>
      <c r="CV579" s="7">
        <f t="shared" si="302"/>
        <v>1</v>
      </c>
      <c r="CW579" s="7">
        <f t="shared" si="280"/>
        <v>0</v>
      </c>
      <c r="CX579" s="1" t="b">
        <f t="shared" si="281"/>
        <v>0</v>
      </c>
      <c r="CY579" s="1" t="b">
        <f t="shared" si="282"/>
        <v>0</v>
      </c>
      <c r="DG579" s="1" t="b">
        <f t="shared" si="279"/>
        <v>0</v>
      </c>
    </row>
    <row r="580" spans="1:131" ht="72.5" x14ac:dyDescent="0.35">
      <c r="B580" s="1" t="s">
        <v>13809</v>
      </c>
      <c r="C580" s="9">
        <v>44341</v>
      </c>
      <c r="D580" s="10" t="s">
        <v>13809</v>
      </c>
      <c r="E580" s="1" t="e">
        <f>ROUND((L580-D580)/365,0)</f>
        <v>#VALUE!</v>
      </c>
      <c r="F580" s="1" t="s">
        <v>127</v>
      </c>
      <c r="G580" s="1" t="s">
        <v>13809</v>
      </c>
      <c r="H580" s="1" t="s">
        <v>13809</v>
      </c>
      <c r="K580" s="2" t="s">
        <v>13809</v>
      </c>
      <c r="L580" s="9">
        <v>44279</v>
      </c>
      <c r="M580" s="2" t="s">
        <v>128</v>
      </c>
      <c r="N580" s="2" t="s">
        <v>13809</v>
      </c>
      <c r="O580" s="2" t="s">
        <v>110</v>
      </c>
      <c r="S580" s="2" t="s">
        <v>112</v>
      </c>
      <c r="U580" s="2" t="b">
        <f>OR(S580="yes",T580="yes")</f>
        <v>1</v>
      </c>
      <c r="V580" s="2" t="s">
        <v>113</v>
      </c>
      <c r="W580" s="1" t="s">
        <v>112</v>
      </c>
      <c r="X580" s="1" t="s">
        <v>110</v>
      </c>
      <c r="Y580" s="2" t="s">
        <v>112</v>
      </c>
      <c r="Z580" s="2" t="s">
        <v>111</v>
      </c>
      <c r="AA580" s="2" t="s">
        <v>112</v>
      </c>
      <c r="AB580" s="5">
        <v>3</v>
      </c>
      <c r="AC580" s="1" t="s">
        <v>111</v>
      </c>
      <c r="AF580" s="1" t="s">
        <v>111</v>
      </c>
      <c r="AJ580" s="1" t="s">
        <v>115</v>
      </c>
      <c r="AK580" s="1" t="s">
        <v>129</v>
      </c>
      <c r="AO580" s="1" t="s">
        <v>117</v>
      </c>
      <c r="AS580" s="1" t="s">
        <v>145</v>
      </c>
      <c r="AU580" s="1" t="s">
        <v>238</v>
      </c>
      <c r="AX580" s="11">
        <v>55</v>
      </c>
      <c r="AZ580" s="1" t="s">
        <v>155</v>
      </c>
      <c r="BA580" s="1" t="s">
        <v>2659</v>
      </c>
      <c r="BI580" s="1" t="s">
        <v>112</v>
      </c>
      <c r="BJ580" s="1" t="s">
        <v>112</v>
      </c>
      <c r="BK580" s="1" t="s">
        <v>112</v>
      </c>
      <c r="BL580" s="1" t="s">
        <v>142</v>
      </c>
      <c r="BQ580" s="1" t="s">
        <v>121</v>
      </c>
      <c r="BR580" s="1" t="s">
        <v>122</v>
      </c>
      <c r="BS580" s="1" t="s">
        <v>112</v>
      </c>
      <c r="BU580" s="34" t="s">
        <v>2341</v>
      </c>
      <c r="BV580" s="9">
        <v>44348</v>
      </c>
      <c r="BW580" s="34" t="s">
        <v>2660</v>
      </c>
      <c r="BX580" s="2" t="s">
        <v>111</v>
      </c>
      <c r="BY580" s="2" t="s">
        <v>123</v>
      </c>
      <c r="BZ580" s="2" t="s">
        <v>124</v>
      </c>
      <c r="CA580" s="2">
        <v>2</v>
      </c>
      <c r="CB580" s="1" t="s">
        <v>253</v>
      </c>
      <c r="CC580" s="2" t="s">
        <v>126</v>
      </c>
      <c r="CD580" s="1" t="e">
        <f t="shared" si="284"/>
        <v>#VALUE!</v>
      </c>
      <c r="CE580" s="1" t="e">
        <f t="shared" si="285"/>
        <v>#VALUE!</v>
      </c>
      <c r="CF580" s="1" t="e">
        <f t="shared" si="286"/>
        <v>#VALUE!</v>
      </c>
      <c r="CG580" s="1" t="e">
        <f t="shared" si="287"/>
        <v>#VALUE!</v>
      </c>
      <c r="CH580" s="1" t="e">
        <f t="shared" si="288"/>
        <v>#VALUE!</v>
      </c>
      <c r="CI580" s="1" t="e">
        <f t="shared" si="289"/>
        <v>#VALUE!</v>
      </c>
      <c r="CJ580" s="1" t="e">
        <f t="shared" si="290"/>
        <v>#VALUE!</v>
      </c>
      <c r="CK580" s="1" t="e">
        <f t="shared" si="291"/>
        <v>#VALUE!</v>
      </c>
      <c r="CL580" s="1" t="e">
        <f t="shared" si="292"/>
        <v>#VALUE!</v>
      </c>
      <c r="CM580" s="1" t="e">
        <f t="shared" si="293"/>
        <v>#VALUE!</v>
      </c>
      <c r="CN580" s="1" t="e">
        <f t="shared" si="294"/>
        <v>#VALUE!</v>
      </c>
      <c r="CO580" s="2" t="b">
        <f t="shared" si="295"/>
        <v>1</v>
      </c>
      <c r="CP580" s="2" t="b">
        <f t="shared" si="296"/>
        <v>1</v>
      </c>
      <c r="CQ580" s="2" t="b">
        <f t="shared" si="297"/>
        <v>0</v>
      </c>
      <c r="CR580" s="6" t="str">
        <f t="shared" si="298"/>
        <v>Male</v>
      </c>
      <c r="CS580" s="7">
        <f t="shared" si="299"/>
        <v>0</v>
      </c>
      <c r="CT580" s="7">
        <f t="shared" si="300"/>
        <v>0</v>
      </c>
      <c r="CU580" s="7">
        <f t="shared" si="301"/>
        <v>0</v>
      </c>
      <c r="CV580" s="7">
        <f t="shared" si="302"/>
        <v>0</v>
      </c>
      <c r="CW580" s="7">
        <f t="shared" si="280"/>
        <v>1</v>
      </c>
      <c r="CX580" s="1" t="e">
        <f t="shared" si="281"/>
        <v>#VALUE!</v>
      </c>
      <c r="CY580" s="1" t="e">
        <f t="shared" si="282"/>
        <v>#VALUE!</v>
      </c>
      <c r="DG580" s="1" t="e">
        <f t="shared" si="279"/>
        <v>#VALUE!</v>
      </c>
    </row>
    <row r="581" spans="1:131" ht="145" x14ac:dyDescent="0.35">
      <c r="A581" s="2">
        <v>488</v>
      </c>
      <c r="B581" s="1" t="s">
        <v>13809</v>
      </c>
      <c r="C581" s="9">
        <v>44341</v>
      </c>
      <c r="D581" s="10" t="s">
        <v>13809</v>
      </c>
      <c r="E581" s="1" t="e">
        <f>ROUND((C581-D581)/365,0)</f>
        <v>#VALUE!</v>
      </c>
      <c r="F581" s="1" t="s">
        <v>127</v>
      </c>
      <c r="G581" s="1" t="s">
        <v>13809</v>
      </c>
      <c r="H581" s="1" t="s">
        <v>13809</v>
      </c>
      <c r="I581" s="9">
        <v>44315</v>
      </c>
      <c r="J581" s="2" t="s">
        <v>109</v>
      </c>
      <c r="K581" s="2" t="s">
        <v>13809</v>
      </c>
      <c r="L581" s="9">
        <v>44336</v>
      </c>
      <c r="M581" s="2" t="s">
        <v>109</v>
      </c>
      <c r="N581" s="2" t="s">
        <v>13809</v>
      </c>
      <c r="O581" s="2" t="s">
        <v>110</v>
      </c>
      <c r="P581" s="2" t="s">
        <v>111</v>
      </c>
      <c r="S581" s="2" t="s">
        <v>112</v>
      </c>
      <c r="T581" s="2" t="s">
        <v>112</v>
      </c>
      <c r="U581" s="2" t="b">
        <f>OR(S581="yes",T581="yes")</f>
        <v>1</v>
      </c>
      <c r="V581" s="2" t="s">
        <v>113</v>
      </c>
      <c r="W581" s="1" t="s">
        <v>112</v>
      </c>
      <c r="X581" s="1" t="s">
        <v>114</v>
      </c>
      <c r="Y581" s="2" t="s">
        <v>112</v>
      </c>
      <c r="Z581" s="2" t="s">
        <v>111</v>
      </c>
      <c r="AA581" s="2" t="s">
        <v>112</v>
      </c>
      <c r="AB581" s="2">
        <v>1</v>
      </c>
      <c r="AC581" s="1" t="s">
        <v>111</v>
      </c>
      <c r="AF581" s="1" t="s">
        <v>111</v>
      </c>
      <c r="AJ581" s="1" t="s">
        <v>115</v>
      </c>
      <c r="AK581" s="1" t="s">
        <v>2661</v>
      </c>
      <c r="AO581" s="1" t="s">
        <v>656</v>
      </c>
      <c r="AP581" s="1" t="s">
        <v>420</v>
      </c>
      <c r="AQ581" s="1" t="s">
        <v>2662</v>
      </c>
      <c r="AS581" s="1" t="s">
        <v>118</v>
      </c>
      <c r="AT581" s="1" t="s">
        <v>112</v>
      </c>
      <c r="AU581" s="1" t="s">
        <v>238</v>
      </c>
      <c r="AX581" s="25">
        <v>0.52500000000000002</v>
      </c>
      <c r="AZ581" s="1" t="s">
        <v>2663</v>
      </c>
      <c r="BA581" s="1" t="s">
        <v>2664</v>
      </c>
      <c r="BC581" s="1" t="s">
        <v>2665</v>
      </c>
      <c r="BD581" s="1">
        <v>65.599999999999994</v>
      </c>
      <c r="BE581" s="1" t="s">
        <v>2666</v>
      </c>
      <c r="BF581" s="1">
        <v>803</v>
      </c>
      <c r="BG581" s="1">
        <v>58.2</v>
      </c>
      <c r="BI581" s="1" t="s">
        <v>112</v>
      </c>
      <c r="BJ581" s="1" t="s">
        <v>112</v>
      </c>
      <c r="BK581" s="1" t="s">
        <v>112</v>
      </c>
      <c r="BL581" s="1" t="s">
        <v>161</v>
      </c>
      <c r="BM581" s="1" t="s">
        <v>2667</v>
      </c>
      <c r="BQ581" s="1" t="s">
        <v>121</v>
      </c>
      <c r="BR581" s="1" t="s">
        <v>122</v>
      </c>
      <c r="BS581" s="1" t="s">
        <v>112</v>
      </c>
      <c r="BU581" s="34" t="s">
        <v>2668</v>
      </c>
      <c r="BV581" s="9">
        <v>44348</v>
      </c>
      <c r="BW581" s="34" t="s">
        <v>2669</v>
      </c>
      <c r="BX581" s="2" t="s">
        <v>111</v>
      </c>
      <c r="BY581" s="2" t="s">
        <v>136</v>
      </c>
      <c r="BZ581" s="2" t="s">
        <v>124</v>
      </c>
      <c r="CA581" s="2">
        <v>2</v>
      </c>
      <c r="CB581" s="1" t="s">
        <v>149</v>
      </c>
      <c r="CC581" s="2" t="s">
        <v>126</v>
      </c>
      <c r="CD581" s="1" t="e">
        <f t="shared" si="284"/>
        <v>#VALUE!</v>
      </c>
      <c r="CE581" s="1" t="e">
        <f t="shared" si="285"/>
        <v>#VALUE!</v>
      </c>
      <c r="CF581" s="1" t="e">
        <f t="shared" si="286"/>
        <v>#VALUE!</v>
      </c>
      <c r="CG581" s="1" t="e">
        <f t="shared" si="287"/>
        <v>#VALUE!</v>
      </c>
      <c r="CH581" s="1" t="e">
        <f t="shared" si="288"/>
        <v>#VALUE!</v>
      </c>
      <c r="CI581" s="1" t="e">
        <f t="shared" si="289"/>
        <v>#VALUE!</v>
      </c>
      <c r="CJ581" s="1" t="e">
        <f t="shared" si="290"/>
        <v>#VALUE!</v>
      </c>
      <c r="CK581" s="1" t="e">
        <f t="shared" si="291"/>
        <v>#VALUE!</v>
      </c>
      <c r="CL581" s="1" t="e">
        <f t="shared" si="292"/>
        <v>#VALUE!</v>
      </c>
      <c r="CM581" s="1" t="e">
        <f t="shared" si="293"/>
        <v>#VALUE!</v>
      </c>
      <c r="CN581" s="1" t="e">
        <f t="shared" si="294"/>
        <v>#VALUE!</v>
      </c>
      <c r="CO581" s="2" t="b">
        <f t="shared" si="295"/>
        <v>1</v>
      </c>
      <c r="CP581" s="2" t="b">
        <f t="shared" si="296"/>
        <v>1</v>
      </c>
      <c r="CQ581" s="2" t="b">
        <f t="shared" si="297"/>
        <v>0</v>
      </c>
      <c r="CR581" s="6" t="str">
        <f t="shared" si="298"/>
        <v>Male</v>
      </c>
      <c r="CS581" s="7">
        <f t="shared" si="299"/>
        <v>1</v>
      </c>
      <c r="CT581" s="7">
        <f t="shared" si="300"/>
        <v>0</v>
      </c>
      <c r="CU581" s="7">
        <f t="shared" si="301"/>
        <v>0</v>
      </c>
      <c r="CV581" s="7">
        <f t="shared" si="302"/>
        <v>1</v>
      </c>
      <c r="CW581" s="7">
        <f t="shared" si="280"/>
        <v>0</v>
      </c>
      <c r="CX581" s="1" t="e">
        <f t="shared" si="281"/>
        <v>#VALUE!</v>
      </c>
      <c r="CY581" s="1" t="e">
        <f t="shared" si="282"/>
        <v>#VALUE!</v>
      </c>
      <c r="DG581" s="1" t="e">
        <f t="shared" si="279"/>
        <v>#VALUE!</v>
      </c>
    </row>
    <row r="582" spans="1:131" ht="217.5" x14ac:dyDescent="0.35">
      <c r="A582" s="2">
        <v>308</v>
      </c>
      <c r="B582" s="1" t="s">
        <v>13809</v>
      </c>
      <c r="C582" s="9">
        <v>44341</v>
      </c>
      <c r="D582" s="10" t="s">
        <v>13809</v>
      </c>
      <c r="E582" s="1" t="e">
        <f>ROUND((C582-D582)/365,0)</f>
        <v>#VALUE!</v>
      </c>
      <c r="F582" s="1" t="s">
        <v>127</v>
      </c>
      <c r="G582" s="1" t="s">
        <v>13809</v>
      </c>
      <c r="H582" s="1" t="s">
        <v>13809</v>
      </c>
      <c r="I582" s="9">
        <v>44336</v>
      </c>
      <c r="J582" s="2" t="s">
        <v>109</v>
      </c>
      <c r="K582" s="2" t="s">
        <v>13809</v>
      </c>
      <c r="N582" s="2" t="s">
        <v>13809</v>
      </c>
      <c r="O582" s="2" t="s">
        <v>110</v>
      </c>
      <c r="P582" s="2" t="s">
        <v>111</v>
      </c>
      <c r="S582" s="2" t="s">
        <v>112</v>
      </c>
      <c r="T582" s="2" t="s">
        <v>112</v>
      </c>
      <c r="U582" s="2" t="b">
        <f>OR(S582="yes",T582="yes")</f>
        <v>1</v>
      </c>
      <c r="V582" s="2" t="s">
        <v>113</v>
      </c>
      <c r="W582" s="1" t="s">
        <v>112</v>
      </c>
      <c r="X582" s="1" t="s">
        <v>114</v>
      </c>
      <c r="Y582" s="2" t="s">
        <v>112</v>
      </c>
      <c r="Z582" s="2" t="s">
        <v>112</v>
      </c>
      <c r="AA582" s="2" t="s">
        <v>111</v>
      </c>
      <c r="AB582" s="2">
        <v>1</v>
      </c>
      <c r="AC582" s="1" t="s">
        <v>111</v>
      </c>
      <c r="AF582" s="1" t="s">
        <v>111</v>
      </c>
      <c r="AJ582" s="1" t="s">
        <v>115</v>
      </c>
      <c r="AK582" s="1" t="s">
        <v>822</v>
      </c>
      <c r="AO582" s="1" t="s">
        <v>656</v>
      </c>
      <c r="AP582" s="1" t="s">
        <v>420</v>
      </c>
      <c r="AQ582" s="1" t="s">
        <v>2670</v>
      </c>
      <c r="AS582" s="1" t="s">
        <v>118</v>
      </c>
      <c r="AT582" s="1" t="s">
        <v>112</v>
      </c>
      <c r="AZ582" s="1" t="s">
        <v>2671</v>
      </c>
      <c r="BA582" s="1" t="s">
        <v>2672</v>
      </c>
      <c r="BD582" s="1" t="s">
        <v>2673</v>
      </c>
      <c r="BE582" s="1" t="s">
        <v>2674</v>
      </c>
      <c r="BF582" s="1" t="s">
        <v>2675</v>
      </c>
      <c r="BG582" s="1" t="s">
        <v>1680</v>
      </c>
      <c r="BH582" s="1" t="s">
        <v>2676</v>
      </c>
      <c r="BI582" s="1" t="s">
        <v>112</v>
      </c>
      <c r="BJ582" s="1" t="s">
        <v>112</v>
      </c>
      <c r="BK582" s="1" t="s">
        <v>112</v>
      </c>
      <c r="BL582" s="1" t="s">
        <v>2243</v>
      </c>
      <c r="BQ582" s="1" t="s">
        <v>121</v>
      </c>
      <c r="BR582" s="1" t="s">
        <v>122</v>
      </c>
      <c r="BS582" s="1" t="s">
        <v>112</v>
      </c>
      <c r="BU582" s="34" t="s">
        <v>2677</v>
      </c>
      <c r="BV582" s="9">
        <v>44344</v>
      </c>
      <c r="BW582" s="34" t="s">
        <v>14242</v>
      </c>
      <c r="BX582" s="2" t="s">
        <v>111</v>
      </c>
      <c r="BY582" s="2" t="s">
        <v>123</v>
      </c>
      <c r="BZ582" s="2" t="s">
        <v>124</v>
      </c>
      <c r="CA582" s="2">
        <v>1</v>
      </c>
      <c r="CB582" s="1" t="s">
        <v>157</v>
      </c>
      <c r="CC582" s="2" t="s">
        <v>126</v>
      </c>
      <c r="CD582" s="1" t="e">
        <f t="shared" si="284"/>
        <v>#VALUE!</v>
      </c>
      <c r="CE582" s="1" t="e">
        <f t="shared" si="285"/>
        <v>#VALUE!</v>
      </c>
      <c r="CF582" s="1" t="e">
        <f t="shared" si="286"/>
        <v>#VALUE!</v>
      </c>
      <c r="CG582" s="1" t="e">
        <f t="shared" si="287"/>
        <v>#VALUE!</v>
      </c>
      <c r="CH582" s="1" t="e">
        <f t="shared" si="288"/>
        <v>#VALUE!</v>
      </c>
      <c r="CI582" s="1" t="e">
        <f t="shared" si="289"/>
        <v>#VALUE!</v>
      </c>
      <c r="CJ582" s="1" t="e">
        <f t="shared" si="290"/>
        <v>#VALUE!</v>
      </c>
      <c r="CK582" s="1" t="e">
        <f t="shared" si="291"/>
        <v>#VALUE!</v>
      </c>
      <c r="CL582" s="1" t="e">
        <f t="shared" si="292"/>
        <v>#VALUE!</v>
      </c>
      <c r="CM582" s="1" t="e">
        <f t="shared" si="293"/>
        <v>#VALUE!</v>
      </c>
      <c r="CN582" s="1" t="e">
        <f t="shared" si="294"/>
        <v>#VALUE!</v>
      </c>
      <c r="CO582" s="2" t="b">
        <f t="shared" si="295"/>
        <v>1</v>
      </c>
      <c r="CP582" s="2" t="b">
        <f t="shared" si="296"/>
        <v>1</v>
      </c>
      <c r="CQ582" s="2" t="b">
        <f t="shared" si="297"/>
        <v>0</v>
      </c>
      <c r="CR582" s="6" t="str">
        <f t="shared" si="298"/>
        <v>Male</v>
      </c>
      <c r="CS582" s="7">
        <f t="shared" si="299"/>
        <v>1</v>
      </c>
      <c r="CT582" s="7">
        <f t="shared" si="300"/>
        <v>0</v>
      </c>
      <c r="CU582" s="7">
        <f t="shared" si="301"/>
        <v>0</v>
      </c>
      <c r="CV582" s="7">
        <f t="shared" si="302"/>
        <v>0</v>
      </c>
      <c r="CW582" s="7">
        <f t="shared" si="280"/>
        <v>0</v>
      </c>
      <c r="CX582" s="1" t="e">
        <f t="shared" si="281"/>
        <v>#VALUE!</v>
      </c>
      <c r="CY582" s="1" t="e">
        <f t="shared" si="282"/>
        <v>#VALUE!</v>
      </c>
      <c r="DG582" s="1" t="e">
        <f t="shared" si="279"/>
        <v>#VALUE!</v>
      </c>
    </row>
    <row r="583" spans="1:131" x14ac:dyDescent="0.35">
      <c r="A583" s="2">
        <v>309</v>
      </c>
      <c r="B583" s="1" t="s">
        <v>13809</v>
      </c>
      <c r="C583" s="9">
        <v>44341</v>
      </c>
      <c r="D583" s="10" t="s">
        <v>13809</v>
      </c>
      <c r="E583" s="1" t="e">
        <f>ROUND((C583-D583)/365,0)</f>
        <v>#VALUE!</v>
      </c>
      <c r="F583" s="1" t="s">
        <v>127</v>
      </c>
      <c r="G583" s="1" t="s">
        <v>13809</v>
      </c>
      <c r="H583" s="1" t="s">
        <v>13809</v>
      </c>
      <c r="I583" s="9">
        <v>44316</v>
      </c>
      <c r="J583" s="2" t="s">
        <v>109</v>
      </c>
      <c r="K583" s="2" t="s">
        <v>13809</v>
      </c>
      <c r="L583" s="9">
        <v>44337</v>
      </c>
      <c r="M583" s="2" t="s">
        <v>109</v>
      </c>
      <c r="N583" s="2" t="s">
        <v>13809</v>
      </c>
      <c r="O583" s="2" t="s">
        <v>110</v>
      </c>
      <c r="P583" s="2" t="s">
        <v>111</v>
      </c>
      <c r="S583" s="2" t="s">
        <v>112</v>
      </c>
      <c r="T583" s="2" t="s">
        <v>112</v>
      </c>
      <c r="U583" s="2" t="b">
        <f>OR(S583="yes",T583="yes")</f>
        <v>1</v>
      </c>
      <c r="V583" s="2" t="s">
        <v>113</v>
      </c>
      <c r="W583" s="1" t="s">
        <v>112</v>
      </c>
      <c r="X583" s="1" t="s">
        <v>114</v>
      </c>
      <c r="Y583" s="2" t="s">
        <v>112</v>
      </c>
      <c r="Z583" s="2" t="s">
        <v>111</v>
      </c>
      <c r="AA583" s="2" t="s">
        <v>112</v>
      </c>
      <c r="AB583" s="2">
        <v>2</v>
      </c>
      <c r="AC583" s="1" t="s">
        <v>111</v>
      </c>
      <c r="AF583" s="1" t="s">
        <v>111</v>
      </c>
      <c r="AJ583" s="1" t="s">
        <v>115</v>
      </c>
      <c r="AK583" s="1" t="s">
        <v>2217</v>
      </c>
      <c r="AL583" s="1" t="s">
        <v>2678</v>
      </c>
      <c r="AM583" s="1" t="s">
        <v>2679</v>
      </c>
      <c r="AO583" s="1" t="s">
        <v>656</v>
      </c>
      <c r="AP583" s="1" t="s">
        <v>420</v>
      </c>
      <c r="AQ583" s="1" t="s">
        <v>2680</v>
      </c>
      <c r="AS583" s="1" t="s">
        <v>118</v>
      </c>
      <c r="AT583" s="1" t="s">
        <v>112</v>
      </c>
      <c r="AU583" s="1" t="s">
        <v>177</v>
      </c>
      <c r="AX583" s="1">
        <v>51</v>
      </c>
      <c r="AZ583" s="1" t="s">
        <v>1161</v>
      </c>
      <c r="BA583" s="1" t="s">
        <v>2681</v>
      </c>
      <c r="BD583" s="1" t="s">
        <v>2682</v>
      </c>
      <c r="BF583" s="1" t="s">
        <v>2683</v>
      </c>
      <c r="BG583" s="1" t="s">
        <v>2684</v>
      </c>
      <c r="BI583" s="1" t="s">
        <v>112</v>
      </c>
      <c r="BJ583" s="1" t="s">
        <v>112</v>
      </c>
      <c r="BK583" s="1" t="s">
        <v>112</v>
      </c>
      <c r="BL583" s="1" t="s">
        <v>2685</v>
      </c>
      <c r="BM583" s="1" t="s">
        <v>2686</v>
      </c>
      <c r="BQ583" s="1" t="s">
        <v>121</v>
      </c>
      <c r="BR583" s="1" t="s">
        <v>122</v>
      </c>
      <c r="BS583" s="1" t="s">
        <v>111</v>
      </c>
      <c r="BV583" s="9">
        <v>44344</v>
      </c>
      <c r="BX583" s="2" t="s">
        <v>111</v>
      </c>
      <c r="BY583" s="2" t="s">
        <v>136</v>
      </c>
      <c r="BZ583" s="2" t="s">
        <v>124</v>
      </c>
      <c r="CA583" s="2">
        <v>2</v>
      </c>
      <c r="CB583" s="1" t="s">
        <v>335</v>
      </c>
      <c r="CC583" s="2" t="s">
        <v>126</v>
      </c>
      <c r="CD583" s="1" t="e">
        <f t="shared" si="284"/>
        <v>#VALUE!</v>
      </c>
      <c r="CE583" s="1" t="e">
        <f t="shared" si="285"/>
        <v>#VALUE!</v>
      </c>
      <c r="CF583" s="1" t="e">
        <f t="shared" si="286"/>
        <v>#VALUE!</v>
      </c>
      <c r="CG583" s="1" t="e">
        <f t="shared" si="287"/>
        <v>#VALUE!</v>
      </c>
      <c r="CH583" s="1" t="e">
        <f t="shared" si="288"/>
        <v>#VALUE!</v>
      </c>
      <c r="CI583" s="1" t="e">
        <f t="shared" si="289"/>
        <v>#VALUE!</v>
      </c>
      <c r="CJ583" s="1" t="e">
        <f t="shared" si="290"/>
        <v>#VALUE!</v>
      </c>
      <c r="CK583" s="1" t="e">
        <f t="shared" si="291"/>
        <v>#VALUE!</v>
      </c>
      <c r="CL583" s="1" t="e">
        <f t="shared" si="292"/>
        <v>#VALUE!</v>
      </c>
      <c r="CM583" s="1" t="e">
        <f t="shared" si="293"/>
        <v>#VALUE!</v>
      </c>
      <c r="CN583" s="1" t="e">
        <f t="shared" si="294"/>
        <v>#VALUE!</v>
      </c>
      <c r="CO583" s="2" t="b">
        <f t="shared" si="295"/>
        <v>1</v>
      </c>
      <c r="CP583" s="2" t="b">
        <f t="shared" si="296"/>
        <v>1</v>
      </c>
      <c r="CQ583" s="2" t="b">
        <f t="shared" si="297"/>
        <v>0</v>
      </c>
      <c r="CR583" s="6" t="str">
        <f t="shared" si="298"/>
        <v>Male</v>
      </c>
      <c r="CS583" s="7">
        <f t="shared" si="299"/>
        <v>1</v>
      </c>
      <c r="CT583" s="7">
        <f t="shared" si="300"/>
        <v>0</v>
      </c>
      <c r="CU583" s="7">
        <f t="shared" si="301"/>
        <v>0</v>
      </c>
      <c r="CV583" s="7">
        <f t="shared" si="302"/>
        <v>1</v>
      </c>
      <c r="CW583" s="7">
        <f t="shared" si="280"/>
        <v>0</v>
      </c>
      <c r="CX583" s="1" t="e">
        <f t="shared" si="281"/>
        <v>#VALUE!</v>
      </c>
      <c r="CY583" s="1" t="e">
        <f t="shared" si="282"/>
        <v>#VALUE!</v>
      </c>
      <c r="DB583" s="4"/>
      <c r="DC583" s="4"/>
      <c r="DD583" s="4"/>
      <c r="DG583" s="1" t="e">
        <f t="shared" si="279"/>
        <v>#VALUE!</v>
      </c>
    </row>
    <row r="584" spans="1:131" ht="232" x14ac:dyDescent="0.35">
      <c r="A584" s="2">
        <v>313</v>
      </c>
      <c r="B584" s="1" t="s">
        <v>13809</v>
      </c>
      <c r="C584" s="9">
        <v>44341</v>
      </c>
      <c r="D584" s="10" t="s">
        <v>13809</v>
      </c>
      <c r="E584" s="1" t="e">
        <f>ROUND((C584-D584)/365,0)</f>
        <v>#VALUE!</v>
      </c>
      <c r="F584" s="1" t="s">
        <v>127</v>
      </c>
      <c r="G584" s="1" t="s">
        <v>13809</v>
      </c>
      <c r="H584" s="1" t="s">
        <v>13809</v>
      </c>
      <c r="I584" s="9">
        <v>44337</v>
      </c>
      <c r="J584" s="2" t="s">
        <v>109</v>
      </c>
      <c r="K584" s="2" t="s">
        <v>13809</v>
      </c>
      <c r="N584" s="2" t="s">
        <v>13809</v>
      </c>
      <c r="O584" s="2" t="s">
        <v>110</v>
      </c>
      <c r="P584" s="2" t="s">
        <v>111</v>
      </c>
      <c r="S584" s="2" t="s">
        <v>112</v>
      </c>
      <c r="T584" s="2" t="s">
        <v>112</v>
      </c>
      <c r="U584" s="2" t="b">
        <f>OR(S584="yes",T584="yes")</f>
        <v>1</v>
      </c>
      <c r="V584" s="2" t="s">
        <v>113</v>
      </c>
      <c r="W584" s="1" t="s">
        <v>112</v>
      </c>
      <c r="X584" s="1" t="s">
        <v>114</v>
      </c>
      <c r="Y584" s="2" t="s">
        <v>112</v>
      </c>
      <c r="Z584" s="2" t="s">
        <v>112</v>
      </c>
      <c r="AA584" s="2" t="s">
        <v>111</v>
      </c>
      <c r="AB584" s="2">
        <v>1</v>
      </c>
      <c r="AC584" s="1" t="s">
        <v>111</v>
      </c>
      <c r="AF584" s="1" t="s">
        <v>111</v>
      </c>
      <c r="AJ584" s="1" t="s">
        <v>115</v>
      </c>
      <c r="AK584" s="1" t="s">
        <v>2687</v>
      </c>
      <c r="AL584" s="1" t="s">
        <v>2688</v>
      </c>
      <c r="AM584" s="1" t="s">
        <v>2689</v>
      </c>
      <c r="AN584" s="1" t="s">
        <v>2690</v>
      </c>
      <c r="AO584" s="1" t="s">
        <v>117</v>
      </c>
      <c r="AT584" s="1" t="s">
        <v>111</v>
      </c>
      <c r="AU584" s="1" t="s">
        <v>238</v>
      </c>
      <c r="AX584" s="1">
        <v>61</v>
      </c>
      <c r="AZ584" s="1" t="s">
        <v>2691</v>
      </c>
      <c r="BA584" s="1" t="s">
        <v>2692</v>
      </c>
      <c r="BC584" s="1" t="s">
        <v>2693</v>
      </c>
      <c r="BF584" s="1" t="s">
        <v>1141</v>
      </c>
      <c r="BG584" s="1" t="s">
        <v>272</v>
      </c>
      <c r="BI584" s="1" t="s">
        <v>112</v>
      </c>
      <c r="BJ584" s="1" t="s">
        <v>112</v>
      </c>
      <c r="BK584" s="1" t="s">
        <v>112</v>
      </c>
      <c r="BL584" s="1" t="s">
        <v>180</v>
      </c>
      <c r="BM584" s="1" t="s">
        <v>2694</v>
      </c>
      <c r="BQ584" s="1" t="s">
        <v>1667</v>
      </c>
      <c r="BU584" s="34" t="s">
        <v>2695</v>
      </c>
      <c r="BV584" s="9">
        <v>44344</v>
      </c>
      <c r="BW584" s="34" t="s">
        <v>14243</v>
      </c>
      <c r="BX584" s="2" t="s">
        <v>112</v>
      </c>
      <c r="BY584" s="2" t="s">
        <v>156</v>
      </c>
      <c r="BZ584" s="2" t="s">
        <v>124</v>
      </c>
      <c r="CA584" s="2">
        <v>1</v>
      </c>
      <c r="CB584" s="1" t="s">
        <v>2023</v>
      </c>
      <c r="CC584" s="2" t="s">
        <v>126</v>
      </c>
      <c r="CD584" s="1" t="e">
        <f t="shared" si="284"/>
        <v>#VALUE!</v>
      </c>
      <c r="CE584" s="1" t="e">
        <f t="shared" si="285"/>
        <v>#VALUE!</v>
      </c>
      <c r="CF584" s="1" t="e">
        <f t="shared" si="286"/>
        <v>#VALUE!</v>
      </c>
      <c r="CG584" s="1" t="e">
        <f t="shared" si="287"/>
        <v>#VALUE!</v>
      </c>
      <c r="CH584" s="1" t="e">
        <f t="shared" si="288"/>
        <v>#VALUE!</v>
      </c>
      <c r="CI584" s="1" t="e">
        <f t="shared" si="289"/>
        <v>#VALUE!</v>
      </c>
      <c r="CJ584" s="1" t="e">
        <f t="shared" si="290"/>
        <v>#VALUE!</v>
      </c>
      <c r="CK584" s="1" t="e">
        <f t="shared" si="291"/>
        <v>#VALUE!</v>
      </c>
      <c r="CL584" s="1" t="e">
        <f t="shared" si="292"/>
        <v>#VALUE!</v>
      </c>
      <c r="CM584" s="1" t="e">
        <f t="shared" si="293"/>
        <v>#VALUE!</v>
      </c>
      <c r="CN584" s="1" t="e">
        <f t="shared" si="294"/>
        <v>#VALUE!</v>
      </c>
      <c r="CO584" s="2" t="b">
        <f t="shared" si="295"/>
        <v>1</v>
      </c>
      <c r="CP584" s="2" t="b">
        <f t="shared" si="296"/>
        <v>1</v>
      </c>
      <c r="CQ584" s="2" t="b">
        <f t="shared" si="297"/>
        <v>0</v>
      </c>
      <c r="CR584" s="6" t="str">
        <f t="shared" si="298"/>
        <v>Male</v>
      </c>
      <c r="CS584" s="7">
        <f t="shared" si="299"/>
        <v>1</v>
      </c>
      <c r="CT584" s="7">
        <f t="shared" si="300"/>
        <v>0</v>
      </c>
      <c r="CU584" s="7">
        <f t="shared" si="301"/>
        <v>0</v>
      </c>
      <c r="CV584" s="7">
        <f t="shared" si="302"/>
        <v>0</v>
      </c>
      <c r="CW584" s="7">
        <f t="shared" si="280"/>
        <v>0</v>
      </c>
      <c r="CX584" s="1" t="e">
        <f t="shared" si="281"/>
        <v>#VALUE!</v>
      </c>
      <c r="CY584" s="1" t="e">
        <f t="shared" si="282"/>
        <v>#VALUE!</v>
      </c>
      <c r="DG584" s="1" t="e">
        <f t="shared" si="279"/>
        <v>#VALUE!</v>
      </c>
    </row>
    <row r="585" spans="1:131" ht="43.5" x14ac:dyDescent="0.35">
      <c r="B585" s="1" t="s">
        <v>13809</v>
      </c>
      <c r="C585" s="9">
        <v>44341</v>
      </c>
      <c r="D585" s="10" t="s">
        <v>13809</v>
      </c>
      <c r="E585" s="1">
        <v>31</v>
      </c>
      <c r="F585" s="1" t="s">
        <v>127</v>
      </c>
      <c r="G585" s="1" t="s">
        <v>13809</v>
      </c>
      <c r="H585" s="1" t="s">
        <v>13809</v>
      </c>
      <c r="I585" s="9">
        <v>44321</v>
      </c>
      <c r="J585" s="2" t="s">
        <v>128</v>
      </c>
      <c r="K585" s="2" t="s">
        <v>13809</v>
      </c>
      <c r="N585" s="2" t="s">
        <v>13809</v>
      </c>
      <c r="O585" s="2" t="s">
        <v>110</v>
      </c>
      <c r="P585" s="2" t="s">
        <v>111</v>
      </c>
      <c r="S585" s="2" t="s">
        <v>111</v>
      </c>
      <c r="T585" s="2" t="s">
        <v>112</v>
      </c>
      <c r="U585" s="2" t="b">
        <v>1</v>
      </c>
      <c r="V585" s="2" t="s">
        <v>113</v>
      </c>
      <c r="W585" s="1" t="s">
        <v>112</v>
      </c>
      <c r="X585" s="1" t="s">
        <v>114</v>
      </c>
      <c r="Y585" s="2" t="s">
        <v>112</v>
      </c>
      <c r="Z585" s="2" t="s">
        <v>112</v>
      </c>
      <c r="AB585" s="2">
        <v>5</v>
      </c>
      <c r="AC585" s="1" t="s">
        <v>112</v>
      </c>
      <c r="AD585" s="1" t="s">
        <v>523</v>
      </c>
      <c r="AF585" s="1" t="s">
        <v>111</v>
      </c>
      <c r="AJ585" s="1" t="s">
        <v>418</v>
      </c>
      <c r="AK585" s="1" t="s">
        <v>606</v>
      </c>
      <c r="AO585" s="1" t="s">
        <v>237</v>
      </c>
      <c r="AU585" s="1" t="s">
        <v>177</v>
      </c>
      <c r="AX585" s="1" t="s">
        <v>1303</v>
      </c>
      <c r="BJ585" s="1" t="s">
        <v>112</v>
      </c>
      <c r="BK585" s="1" t="s">
        <v>112</v>
      </c>
      <c r="BL585" s="1" t="s">
        <v>297</v>
      </c>
      <c r="BQ585" s="1" t="s">
        <v>121</v>
      </c>
      <c r="BR585" s="1" t="s">
        <v>122</v>
      </c>
      <c r="BS585" s="1" t="s">
        <v>112</v>
      </c>
      <c r="BU585" s="34" t="s">
        <v>2696</v>
      </c>
      <c r="BV585" s="9">
        <v>44453</v>
      </c>
      <c r="BW585" s="34" t="s">
        <v>2697</v>
      </c>
      <c r="BY585" s="2" t="s">
        <v>153</v>
      </c>
      <c r="BZ585" s="2" t="s">
        <v>124</v>
      </c>
      <c r="CA585" s="2">
        <v>1</v>
      </c>
      <c r="CB585" s="1" t="s">
        <v>386</v>
      </c>
      <c r="CC585" s="2" t="s">
        <v>126</v>
      </c>
      <c r="CD585" s="1" t="b">
        <f t="shared" si="284"/>
        <v>0</v>
      </c>
      <c r="CE585" s="1" t="b">
        <f t="shared" si="285"/>
        <v>0</v>
      </c>
      <c r="CF585" s="1" t="b">
        <f t="shared" si="286"/>
        <v>0</v>
      </c>
      <c r="CG585" s="1" t="b">
        <f t="shared" si="287"/>
        <v>0</v>
      </c>
      <c r="CH585" s="1" t="b">
        <f t="shared" si="288"/>
        <v>0</v>
      </c>
      <c r="CI585" s="1" t="b">
        <f t="shared" si="289"/>
        <v>0</v>
      </c>
      <c r="CJ585" s="1" t="b">
        <f t="shared" si="290"/>
        <v>0</v>
      </c>
      <c r="CK585" s="1" t="b">
        <f t="shared" si="291"/>
        <v>1</v>
      </c>
      <c r="CL585" s="1" t="b">
        <f t="shared" si="292"/>
        <v>0</v>
      </c>
      <c r="CM585" s="1" t="b">
        <f t="shared" si="293"/>
        <v>0</v>
      </c>
      <c r="CN585" s="1" t="b">
        <f t="shared" si="294"/>
        <v>0</v>
      </c>
      <c r="CO585" s="2" t="b">
        <f t="shared" si="295"/>
        <v>1</v>
      </c>
      <c r="CP585" s="2" t="b">
        <f t="shared" si="296"/>
        <v>1</v>
      </c>
      <c r="CQ585" s="2" t="b">
        <f t="shared" si="297"/>
        <v>0</v>
      </c>
      <c r="CR585" s="6" t="str">
        <f t="shared" si="298"/>
        <v>Male</v>
      </c>
      <c r="CS585" s="7">
        <f t="shared" si="299"/>
        <v>0</v>
      </c>
      <c r="CT585" s="7">
        <f t="shared" si="300"/>
        <v>1</v>
      </c>
      <c r="CU585" s="7">
        <f t="shared" si="301"/>
        <v>0</v>
      </c>
      <c r="CV585" s="7">
        <f t="shared" si="302"/>
        <v>0</v>
      </c>
      <c r="CW585" s="7">
        <f t="shared" si="280"/>
        <v>0</v>
      </c>
      <c r="CX585" s="1" t="b">
        <f t="shared" si="281"/>
        <v>0</v>
      </c>
      <c r="CY585" s="1" t="b">
        <f t="shared" si="282"/>
        <v>1</v>
      </c>
      <c r="DB585" s="4"/>
      <c r="DC585" s="4"/>
      <c r="DD585" s="4"/>
      <c r="DG585" s="1" t="b">
        <f t="shared" si="279"/>
        <v>0</v>
      </c>
    </row>
    <row r="586" spans="1:131" ht="43.5" x14ac:dyDescent="0.35">
      <c r="B586" s="1" t="s">
        <v>13809</v>
      </c>
      <c r="C586" s="9">
        <v>44341</v>
      </c>
      <c r="D586" s="10" t="s">
        <v>13809</v>
      </c>
      <c r="E586" s="1">
        <v>81</v>
      </c>
      <c r="F586" s="1" t="s">
        <v>127</v>
      </c>
      <c r="G586" s="1" t="s">
        <v>13809</v>
      </c>
      <c r="H586" s="1" t="s">
        <v>13809</v>
      </c>
      <c r="I586" s="9">
        <v>44266</v>
      </c>
      <c r="J586" s="2" t="s">
        <v>128</v>
      </c>
      <c r="K586" s="2" t="s">
        <v>13809</v>
      </c>
      <c r="L586" s="9">
        <v>44294</v>
      </c>
      <c r="M586" s="2" t="s">
        <v>128</v>
      </c>
      <c r="N586" s="2" t="s">
        <v>13809</v>
      </c>
      <c r="O586" s="2" t="s">
        <v>110</v>
      </c>
      <c r="P586" s="2" t="s">
        <v>111</v>
      </c>
      <c r="S586" s="2" t="s">
        <v>112</v>
      </c>
      <c r="T586" s="2" t="s">
        <v>111</v>
      </c>
      <c r="U586" s="2" t="b">
        <v>1</v>
      </c>
      <c r="V586" s="2" t="s">
        <v>113</v>
      </c>
      <c r="W586" s="1" t="s">
        <v>112</v>
      </c>
      <c r="X586" s="1" t="s">
        <v>138</v>
      </c>
      <c r="Y586" s="2" t="s">
        <v>111</v>
      </c>
      <c r="AF586" s="1" t="s">
        <v>111</v>
      </c>
      <c r="AJ586" s="1" t="s">
        <v>115</v>
      </c>
      <c r="AK586" s="1" t="s">
        <v>129</v>
      </c>
      <c r="AO586" s="1" t="s">
        <v>117</v>
      </c>
      <c r="AS586" s="1" t="s">
        <v>2698</v>
      </c>
      <c r="AU586" s="1" t="s">
        <v>197</v>
      </c>
      <c r="AZ586" s="1" t="s">
        <v>155</v>
      </c>
      <c r="BA586" s="1" t="s">
        <v>334</v>
      </c>
      <c r="BJ586" s="1" t="s">
        <v>112</v>
      </c>
      <c r="BK586" s="1" t="s">
        <v>112</v>
      </c>
      <c r="BL586" s="1" t="s">
        <v>403</v>
      </c>
      <c r="BQ586" s="1" t="s">
        <v>121</v>
      </c>
      <c r="BR586" s="1" t="s">
        <v>122</v>
      </c>
      <c r="BS586" s="1" t="s">
        <v>112</v>
      </c>
      <c r="BV586" s="9">
        <v>44341</v>
      </c>
      <c r="BW586" s="34" t="s">
        <v>2699</v>
      </c>
      <c r="BX586" s="2" t="s">
        <v>111</v>
      </c>
      <c r="BY586" s="2" t="s">
        <v>174</v>
      </c>
      <c r="BZ586" s="2" t="s">
        <v>124</v>
      </c>
      <c r="CA586" s="2">
        <v>2</v>
      </c>
      <c r="CB586" s="1" t="s">
        <v>253</v>
      </c>
      <c r="CC586" s="2" t="s">
        <v>113</v>
      </c>
      <c r="CD586" s="1" t="b">
        <f t="shared" si="284"/>
        <v>0</v>
      </c>
      <c r="CE586" s="1" t="b">
        <f t="shared" si="285"/>
        <v>0</v>
      </c>
      <c r="CF586" s="1" t="b">
        <f t="shared" si="286"/>
        <v>0</v>
      </c>
      <c r="CG586" s="1" t="b">
        <f t="shared" si="287"/>
        <v>0</v>
      </c>
      <c r="CH586" s="1" t="b">
        <f t="shared" si="288"/>
        <v>0</v>
      </c>
      <c r="CI586" s="1" t="b">
        <f t="shared" si="289"/>
        <v>0</v>
      </c>
      <c r="CJ586" s="1" t="b">
        <f t="shared" si="290"/>
        <v>0</v>
      </c>
      <c r="CK586" s="1" t="b">
        <f t="shared" si="291"/>
        <v>0</v>
      </c>
      <c r="CL586" s="1" t="b">
        <f t="shared" si="292"/>
        <v>0</v>
      </c>
      <c r="CM586" s="1" t="b">
        <f t="shared" si="293"/>
        <v>0</v>
      </c>
      <c r="CN586" s="1" t="b">
        <f t="shared" si="294"/>
        <v>1</v>
      </c>
      <c r="CO586" s="2" t="b">
        <f t="shared" si="295"/>
        <v>0</v>
      </c>
      <c r="CP586" s="2" t="b">
        <f t="shared" si="296"/>
        <v>0</v>
      </c>
      <c r="CQ586" s="2" t="b">
        <f t="shared" si="297"/>
        <v>0</v>
      </c>
      <c r="CR586" s="6" t="str">
        <f t="shared" si="298"/>
        <v>Male</v>
      </c>
      <c r="CS586" s="7">
        <f t="shared" si="299"/>
        <v>0</v>
      </c>
      <c r="CT586" s="7">
        <f t="shared" si="300"/>
        <v>1</v>
      </c>
      <c r="CU586" s="7">
        <f t="shared" si="301"/>
        <v>0</v>
      </c>
      <c r="CV586" s="7">
        <f t="shared" si="302"/>
        <v>0</v>
      </c>
      <c r="CW586" s="7">
        <f t="shared" si="280"/>
        <v>1</v>
      </c>
      <c r="CX586" s="1" t="b">
        <f t="shared" si="281"/>
        <v>0</v>
      </c>
      <c r="CY586" s="1" t="b">
        <f t="shared" si="282"/>
        <v>0</v>
      </c>
      <c r="DG586" s="1" t="b">
        <f t="shared" si="279"/>
        <v>0</v>
      </c>
    </row>
    <row r="587" spans="1:131" s="4" customFormat="1" ht="43.5" x14ac:dyDescent="0.35">
      <c r="A587" s="2"/>
      <c r="B587" s="1" t="s">
        <v>13809</v>
      </c>
      <c r="C587" s="9">
        <v>44341</v>
      </c>
      <c r="D587" s="10" t="s">
        <v>13809</v>
      </c>
      <c r="E587" s="1">
        <v>34</v>
      </c>
      <c r="F587" s="1" t="s">
        <v>127</v>
      </c>
      <c r="G587" s="1" t="s">
        <v>13809</v>
      </c>
      <c r="H587" s="1" t="s">
        <v>13809</v>
      </c>
      <c r="I587" s="2"/>
      <c r="J587" s="2"/>
      <c r="K587" s="2" t="s">
        <v>13809</v>
      </c>
      <c r="L587" s="9">
        <v>44268</v>
      </c>
      <c r="M587" s="2" t="s">
        <v>109</v>
      </c>
      <c r="N587" s="2" t="s">
        <v>13809</v>
      </c>
      <c r="O587" s="2" t="s">
        <v>110</v>
      </c>
      <c r="P587" s="2"/>
      <c r="Q587" s="2"/>
      <c r="R587" s="2"/>
      <c r="S587" s="2" t="s">
        <v>112</v>
      </c>
      <c r="T587" s="2"/>
      <c r="U587" s="2" t="b">
        <f>OR(S587="yes",T587="yes")</f>
        <v>1</v>
      </c>
      <c r="V587" s="2" t="s">
        <v>113</v>
      </c>
      <c r="W587" s="1"/>
      <c r="X587" s="1"/>
      <c r="Y587" s="2"/>
      <c r="Z587" s="2"/>
      <c r="AA587" s="2"/>
      <c r="AB587" s="2"/>
      <c r="AC587" s="1"/>
      <c r="AD587" s="1"/>
      <c r="AE587" s="1"/>
      <c r="AF587" s="1"/>
      <c r="AG587" s="1"/>
      <c r="AH587" s="1"/>
      <c r="AI587" s="1"/>
      <c r="AJ587" s="1"/>
      <c r="AK587" s="1" t="s">
        <v>129</v>
      </c>
      <c r="AL587" s="1"/>
      <c r="AM587" s="1"/>
      <c r="AN587" s="1"/>
      <c r="AO587" s="1" t="s">
        <v>255</v>
      </c>
      <c r="AP587" s="1"/>
      <c r="AQ587" s="1"/>
      <c r="AR587" s="1"/>
      <c r="AS587" s="1"/>
      <c r="AT587" s="1"/>
      <c r="AU587" s="1"/>
      <c r="AV587" s="1"/>
      <c r="AW587" s="1"/>
      <c r="AX587" s="1"/>
      <c r="AY587" s="1"/>
      <c r="AZ587" s="1"/>
      <c r="BA587" s="11" t="s">
        <v>423</v>
      </c>
      <c r="BB587" s="1"/>
      <c r="BC587" s="1"/>
      <c r="BD587" s="1"/>
      <c r="BE587" s="1"/>
      <c r="BF587" s="1"/>
      <c r="BG587" s="1"/>
      <c r="BH587" s="1"/>
      <c r="BI587" s="1"/>
      <c r="BJ587" s="1" t="s">
        <v>112</v>
      </c>
      <c r="BK587" s="1"/>
      <c r="BL587" s="1"/>
      <c r="BM587" s="1"/>
      <c r="BN587" s="1"/>
      <c r="BO587" s="1"/>
      <c r="BP587" s="1"/>
      <c r="BQ587" s="11" t="s">
        <v>121</v>
      </c>
      <c r="BR587" s="11" t="s">
        <v>122</v>
      </c>
      <c r="BS587" s="11" t="s">
        <v>111</v>
      </c>
      <c r="BT587" s="34"/>
      <c r="BU587" s="34" t="s">
        <v>2700</v>
      </c>
      <c r="BV587" s="2"/>
      <c r="BW587" s="34" t="s">
        <v>2701</v>
      </c>
      <c r="BX587" s="2"/>
      <c r="BY587" s="2"/>
      <c r="BZ587" s="2" t="s">
        <v>232</v>
      </c>
      <c r="CA587" s="2">
        <v>2</v>
      </c>
      <c r="CB587" s="1" t="s">
        <v>2702</v>
      </c>
      <c r="CC587" s="2" t="s">
        <v>126</v>
      </c>
      <c r="CD587" s="1" t="b">
        <f t="shared" si="284"/>
        <v>0</v>
      </c>
      <c r="CE587" s="1" t="b">
        <f t="shared" si="285"/>
        <v>0</v>
      </c>
      <c r="CF587" s="1" t="b">
        <f t="shared" si="286"/>
        <v>0</v>
      </c>
      <c r="CG587" s="1" t="b">
        <f t="shared" si="287"/>
        <v>0</v>
      </c>
      <c r="CH587" s="1" t="b">
        <f t="shared" si="288"/>
        <v>0</v>
      </c>
      <c r="CI587" s="1" t="b">
        <f t="shared" si="289"/>
        <v>0</v>
      </c>
      <c r="CJ587" s="1" t="b">
        <f t="shared" si="290"/>
        <v>0</v>
      </c>
      <c r="CK587" s="1" t="b">
        <f t="shared" si="291"/>
        <v>1</v>
      </c>
      <c r="CL587" s="1" t="b">
        <f t="shared" si="292"/>
        <v>0</v>
      </c>
      <c r="CM587" s="1" t="b">
        <f t="shared" si="293"/>
        <v>0</v>
      </c>
      <c r="CN587" s="1" t="b">
        <f t="shared" si="294"/>
        <v>0</v>
      </c>
      <c r="CO587" s="2" t="b">
        <f t="shared" si="295"/>
        <v>0</v>
      </c>
      <c r="CP587" s="2" t="b">
        <f t="shared" si="296"/>
        <v>0</v>
      </c>
      <c r="CQ587" s="2" t="b">
        <f t="shared" si="297"/>
        <v>0</v>
      </c>
      <c r="CR587" s="6" t="str">
        <f t="shared" si="298"/>
        <v>Male</v>
      </c>
      <c r="CS587" s="7">
        <f t="shared" si="299"/>
        <v>0</v>
      </c>
      <c r="CT587" s="7">
        <f t="shared" si="300"/>
        <v>0</v>
      </c>
      <c r="CU587" s="7">
        <f t="shared" si="301"/>
        <v>0</v>
      </c>
      <c r="CV587" s="7">
        <f t="shared" si="302"/>
        <v>1</v>
      </c>
      <c r="CW587" s="7">
        <f t="shared" si="280"/>
        <v>0</v>
      </c>
      <c r="CX587" s="1" t="b">
        <f t="shared" si="281"/>
        <v>0</v>
      </c>
      <c r="CY587" s="1" t="b">
        <f t="shared" si="282"/>
        <v>1</v>
      </c>
      <c r="CZ587" s="2"/>
      <c r="DA587" s="2"/>
      <c r="DB587" s="2"/>
      <c r="DC587" s="2"/>
      <c r="DD587" s="2"/>
      <c r="DE587" s="2"/>
      <c r="DF587" s="2"/>
      <c r="DG587" s="1" t="b">
        <f t="shared" si="279"/>
        <v>0</v>
      </c>
      <c r="DH587" s="2"/>
      <c r="DI587" s="2"/>
      <c r="DJ587" s="2"/>
      <c r="DK587" s="2"/>
      <c r="DL587" s="2"/>
      <c r="DM587" s="2"/>
      <c r="DN587" s="2"/>
      <c r="DO587" s="2"/>
      <c r="DP587" s="2"/>
      <c r="DQ587" s="2"/>
      <c r="DR587" s="2"/>
      <c r="DS587" s="2"/>
      <c r="DT587" s="2"/>
      <c r="DU587" s="2"/>
      <c r="DV587" s="2"/>
      <c r="DW587" s="2"/>
      <c r="DX587" s="2"/>
      <c r="DY587" s="2"/>
      <c r="DZ587" s="2"/>
      <c r="EA587" s="2"/>
    </row>
    <row r="588" spans="1:131" x14ac:dyDescent="0.35">
      <c r="B588" s="1" t="s">
        <v>13809</v>
      </c>
      <c r="C588" s="9">
        <v>44343</v>
      </c>
      <c r="D588" s="10" t="s">
        <v>13809</v>
      </c>
      <c r="E588" s="1" t="e">
        <f>ROUND((L588-D588)/365,0)</f>
        <v>#VALUE!</v>
      </c>
      <c r="F588" s="1" t="s">
        <v>127</v>
      </c>
      <c r="G588" s="1" t="s">
        <v>13809</v>
      </c>
      <c r="H588" s="1" t="s">
        <v>13809</v>
      </c>
      <c r="I588" s="9">
        <v>44253</v>
      </c>
      <c r="J588" s="2" t="s">
        <v>109</v>
      </c>
      <c r="K588" s="2" t="s">
        <v>13809</v>
      </c>
      <c r="L588" s="9">
        <v>44273</v>
      </c>
      <c r="M588" s="2" t="s">
        <v>109</v>
      </c>
      <c r="N588" s="2" t="s">
        <v>13809</v>
      </c>
      <c r="O588" s="2" t="s">
        <v>110</v>
      </c>
      <c r="S588" s="2" t="s">
        <v>112</v>
      </c>
      <c r="T588" s="2" t="s">
        <v>111</v>
      </c>
      <c r="U588" s="2" t="b">
        <f>OR(S588="yes",T588="yes")</f>
        <v>1</v>
      </c>
      <c r="V588" s="2" t="s">
        <v>113</v>
      </c>
      <c r="W588" s="1" t="s">
        <v>112</v>
      </c>
      <c r="X588" s="1" t="s">
        <v>110</v>
      </c>
      <c r="Y588" s="2" t="s">
        <v>112</v>
      </c>
      <c r="AA588" s="2" t="s">
        <v>112</v>
      </c>
      <c r="AB588" s="2">
        <v>1</v>
      </c>
      <c r="AK588" s="1" t="s">
        <v>129</v>
      </c>
      <c r="AO588" s="1" t="s">
        <v>652</v>
      </c>
      <c r="AP588" s="11" t="s">
        <v>382</v>
      </c>
      <c r="AS588" s="11" t="s">
        <v>145</v>
      </c>
      <c r="AU588" s="11" t="s">
        <v>132</v>
      </c>
      <c r="AX588" s="11">
        <v>51</v>
      </c>
      <c r="AZ588" s="1" t="s">
        <v>155</v>
      </c>
      <c r="BA588" s="11">
        <v>58</v>
      </c>
      <c r="BI588" s="1" t="s">
        <v>112</v>
      </c>
      <c r="BJ588" s="1" t="s">
        <v>112</v>
      </c>
      <c r="BK588" s="1" t="s">
        <v>112</v>
      </c>
      <c r="BL588" s="1" t="s">
        <v>142</v>
      </c>
      <c r="BQ588" s="1" t="s">
        <v>121</v>
      </c>
      <c r="BR588" s="11" t="s">
        <v>122</v>
      </c>
      <c r="BS588" s="11" t="s">
        <v>112</v>
      </c>
      <c r="BV588" s="9">
        <v>44343</v>
      </c>
      <c r="BW588" s="34" t="s">
        <v>2703</v>
      </c>
      <c r="BY588" s="5" t="s">
        <v>136</v>
      </c>
      <c r="BZ588" s="2" t="s">
        <v>232</v>
      </c>
      <c r="CA588" s="2">
        <v>2</v>
      </c>
      <c r="CB588" s="1" t="s">
        <v>357</v>
      </c>
      <c r="CC588" s="2" t="s">
        <v>126</v>
      </c>
      <c r="CD588" s="1" t="e">
        <f t="shared" si="284"/>
        <v>#VALUE!</v>
      </c>
      <c r="CE588" s="1" t="e">
        <f t="shared" si="285"/>
        <v>#VALUE!</v>
      </c>
      <c r="CF588" s="1" t="e">
        <f t="shared" si="286"/>
        <v>#VALUE!</v>
      </c>
      <c r="CG588" s="1" t="e">
        <f t="shared" si="287"/>
        <v>#VALUE!</v>
      </c>
      <c r="CH588" s="1" t="e">
        <f t="shared" si="288"/>
        <v>#VALUE!</v>
      </c>
      <c r="CI588" s="1" t="e">
        <f t="shared" si="289"/>
        <v>#VALUE!</v>
      </c>
      <c r="CJ588" s="1" t="e">
        <f t="shared" si="290"/>
        <v>#VALUE!</v>
      </c>
      <c r="CK588" s="1" t="e">
        <f t="shared" si="291"/>
        <v>#VALUE!</v>
      </c>
      <c r="CL588" s="1" t="e">
        <f t="shared" si="292"/>
        <v>#VALUE!</v>
      </c>
      <c r="CM588" s="1" t="e">
        <f t="shared" si="293"/>
        <v>#VALUE!</v>
      </c>
      <c r="CN588" s="1" t="e">
        <f t="shared" si="294"/>
        <v>#VALUE!</v>
      </c>
      <c r="CO588" s="2" t="b">
        <f t="shared" si="295"/>
        <v>1</v>
      </c>
      <c r="CP588" s="2" t="b">
        <f t="shared" si="296"/>
        <v>1</v>
      </c>
      <c r="CQ588" s="2" t="b">
        <f t="shared" si="297"/>
        <v>0</v>
      </c>
      <c r="CR588" s="6" t="str">
        <f t="shared" si="298"/>
        <v>Male</v>
      </c>
      <c r="CS588" s="7">
        <f t="shared" si="299"/>
        <v>1</v>
      </c>
      <c r="CT588" s="7">
        <f t="shared" si="300"/>
        <v>0</v>
      </c>
      <c r="CU588" s="7">
        <f t="shared" si="301"/>
        <v>0</v>
      </c>
      <c r="CV588" s="7">
        <f t="shared" si="302"/>
        <v>1</v>
      </c>
      <c r="CW588" s="7">
        <f t="shared" si="280"/>
        <v>0</v>
      </c>
      <c r="CX588" s="1" t="e">
        <f t="shared" si="281"/>
        <v>#VALUE!</v>
      </c>
      <c r="CY588" s="1" t="e">
        <f t="shared" si="282"/>
        <v>#VALUE!</v>
      </c>
      <c r="DG588" s="1" t="e">
        <f t="shared" si="279"/>
        <v>#VALUE!</v>
      </c>
    </row>
    <row r="589" spans="1:131" ht="72.5" x14ac:dyDescent="0.35">
      <c r="B589" s="1" t="s">
        <v>13809</v>
      </c>
      <c r="C589" s="9">
        <v>44341</v>
      </c>
      <c r="D589" s="10" t="s">
        <v>13809</v>
      </c>
      <c r="E589" s="1">
        <v>41</v>
      </c>
      <c r="F589" s="1" t="s">
        <v>127</v>
      </c>
      <c r="G589" s="1" t="s">
        <v>13809</v>
      </c>
      <c r="H589" s="1" t="s">
        <v>13809</v>
      </c>
      <c r="I589" s="9">
        <v>44309</v>
      </c>
      <c r="J589" s="2" t="s">
        <v>128</v>
      </c>
      <c r="K589" s="2" t="s">
        <v>13809</v>
      </c>
      <c r="L589" s="9">
        <v>44337</v>
      </c>
      <c r="M589" s="2" t="s">
        <v>128</v>
      </c>
      <c r="N589" s="2" t="s">
        <v>13809</v>
      </c>
      <c r="O589" s="2" t="s">
        <v>110</v>
      </c>
      <c r="P589" s="2" t="s">
        <v>111</v>
      </c>
      <c r="S589" s="2" t="s">
        <v>112</v>
      </c>
      <c r="T589" s="2" t="s">
        <v>111</v>
      </c>
      <c r="U589" s="2" t="b">
        <v>1</v>
      </c>
      <c r="V589" s="2" t="s">
        <v>113</v>
      </c>
      <c r="W589" s="1" t="s">
        <v>112</v>
      </c>
      <c r="X589" s="1" t="s">
        <v>138</v>
      </c>
      <c r="Y589" s="2" t="s">
        <v>112</v>
      </c>
      <c r="Z589" s="2" t="s">
        <v>111</v>
      </c>
      <c r="AA589" s="2" t="s">
        <v>112</v>
      </c>
      <c r="AB589" s="2">
        <v>2</v>
      </c>
      <c r="AC589" s="1" t="s">
        <v>111</v>
      </c>
      <c r="AF589" s="1" t="s">
        <v>111</v>
      </c>
      <c r="AK589" s="1" t="s">
        <v>129</v>
      </c>
      <c r="AO589" s="1" t="s">
        <v>117</v>
      </c>
      <c r="AU589" s="1" t="s">
        <v>132</v>
      </c>
      <c r="AZ589" s="1" t="s">
        <v>155</v>
      </c>
      <c r="BA589" s="1">
        <v>0.67</v>
      </c>
      <c r="BJ589" s="1" t="s">
        <v>112</v>
      </c>
      <c r="BK589" s="1" t="s">
        <v>112</v>
      </c>
      <c r="BL589" s="1" t="s">
        <v>142</v>
      </c>
      <c r="BQ589" s="1" t="s">
        <v>121</v>
      </c>
      <c r="BR589" s="1" t="s">
        <v>122</v>
      </c>
      <c r="BS589" s="1" t="s">
        <v>112</v>
      </c>
      <c r="BU589" s="34" t="s">
        <v>13861</v>
      </c>
      <c r="BV589" s="9">
        <v>44447</v>
      </c>
      <c r="BW589" s="34" t="s">
        <v>2704</v>
      </c>
      <c r="BY589" s="2" t="s">
        <v>174</v>
      </c>
      <c r="BZ589" s="2" t="s">
        <v>124</v>
      </c>
      <c r="CA589" s="2">
        <v>2</v>
      </c>
      <c r="CB589" s="1" t="s">
        <v>154</v>
      </c>
      <c r="CC589" s="2" t="s">
        <v>126</v>
      </c>
      <c r="CD589" s="1" t="b">
        <f t="shared" si="284"/>
        <v>0</v>
      </c>
      <c r="CE589" s="1" t="b">
        <f t="shared" si="285"/>
        <v>0</v>
      </c>
      <c r="CF589" s="1" t="b">
        <f t="shared" si="286"/>
        <v>0</v>
      </c>
      <c r="CG589" s="1" t="b">
        <f t="shared" si="287"/>
        <v>0</v>
      </c>
      <c r="CH589" s="1" t="b">
        <f t="shared" si="288"/>
        <v>0</v>
      </c>
      <c r="CI589" s="1" t="b">
        <f t="shared" si="289"/>
        <v>0</v>
      </c>
      <c r="CJ589" s="1" t="b">
        <f t="shared" si="290"/>
        <v>0</v>
      </c>
      <c r="CK589" s="1" t="b">
        <f t="shared" si="291"/>
        <v>0</v>
      </c>
      <c r="CL589" s="1" t="b">
        <f t="shared" si="292"/>
        <v>1</v>
      </c>
      <c r="CM589" s="1" t="b">
        <f t="shared" si="293"/>
        <v>0</v>
      </c>
      <c r="CN589" s="1" t="b">
        <f t="shared" si="294"/>
        <v>0</v>
      </c>
      <c r="CO589" s="2" t="b">
        <f t="shared" si="295"/>
        <v>1</v>
      </c>
      <c r="CP589" s="2" t="b">
        <f t="shared" si="296"/>
        <v>1</v>
      </c>
      <c r="CQ589" s="2" t="b">
        <f t="shared" si="297"/>
        <v>0</v>
      </c>
      <c r="CR589" s="6" t="str">
        <f t="shared" si="298"/>
        <v>Male</v>
      </c>
      <c r="CS589" s="7">
        <f t="shared" si="299"/>
        <v>0</v>
      </c>
      <c r="CT589" s="7">
        <f t="shared" si="300"/>
        <v>1</v>
      </c>
      <c r="CU589" s="7">
        <f t="shared" si="301"/>
        <v>0</v>
      </c>
      <c r="CV589" s="7">
        <f t="shared" si="302"/>
        <v>0</v>
      </c>
      <c r="CW589" s="7">
        <f t="shared" si="280"/>
        <v>1</v>
      </c>
      <c r="CX589" s="1" t="b">
        <f t="shared" si="281"/>
        <v>0</v>
      </c>
      <c r="CY589" s="1" t="b">
        <f t="shared" si="282"/>
        <v>0</v>
      </c>
      <c r="DG589" s="1" t="b">
        <f t="shared" si="279"/>
        <v>0</v>
      </c>
    </row>
    <row r="590" spans="1:131" ht="58" x14ac:dyDescent="0.35">
      <c r="B590" s="1" t="s">
        <v>13809</v>
      </c>
      <c r="C590" s="9">
        <v>44341</v>
      </c>
      <c r="D590" s="10" t="s">
        <v>13809</v>
      </c>
      <c r="E590" s="1">
        <v>64</v>
      </c>
      <c r="F590" s="1" t="s">
        <v>127</v>
      </c>
      <c r="G590" s="1" t="s">
        <v>13809</v>
      </c>
      <c r="H590" s="1" t="s">
        <v>13809</v>
      </c>
      <c r="I590" s="9">
        <v>44291</v>
      </c>
      <c r="J590" s="2" t="s">
        <v>109</v>
      </c>
      <c r="K590" s="2" t="s">
        <v>13809</v>
      </c>
      <c r="L590" s="9">
        <v>44319</v>
      </c>
      <c r="M590" s="2" t="s">
        <v>109</v>
      </c>
      <c r="N590" s="2" t="s">
        <v>13809</v>
      </c>
      <c r="O590" s="2" t="s">
        <v>110</v>
      </c>
      <c r="P590" s="2" t="s">
        <v>111</v>
      </c>
      <c r="S590" s="2" t="s">
        <v>112</v>
      </c>
      <c r="U590" s="2" t="b">
        <f>OR(S590="yes",T590="yes")</f>
        <v>1</v>
      </c>
      <c r="V590" s="2" t="s">
        <v>113</v>
      </c>
      <c r="W590" s="1" t="s">
        <v>112</v>
      </c>
      <c r="X590" s="1" t="s">
        <v>114</v>
      </c>
      <c r="Y590" s="2" t="s">
        <v>112</v>
      </c>
      <c r="Z590" s="2" t="s">
        <v>111</v>
      </c>
      <c r="AA590" s="2" t="s">
        <v>112</v>
      </c>
      <c r="AB590" s="2">
        <v>17</v>
      </c>
      <c r="AK590" s="1" t="s">
        <v>291</v>
      </c>
      <c r="AN590" s="1" t="s">
        <v>2705</v>
      </c>
      <c r="AO590" s="1" t="s">
        <v>117</v>
      </c>
      <c r="AU590" s="1" t="s">
        <v>177</v>
      </c>
      <c r="AX590" s="1">
        <v>20</v>
      </c>
      <c r="BJ590" s="1" t="s">
        <v>112</v>
      </c>
      <c r="BK590" s="1" t="s">
        <v>112</v>
      </c>
      <c r="BQ590" s="11" t="s">
        <v>121</v>
      </c>
      <c r="BR590" s="11" t="s">
        <v>122</v>
      </c>
      <c r="BS590" s="11" t="s">
        <v>111</v>
      </c>
      <c r="BU590" s="34" t="s">
        <v>2706</v>
      </c>
      <c r="BV590" s="9">
        <v>44341</v>
      </c>
      <c r="BW590" s="34" t="s">
        <v>2707</v>
      </c>
      <c r="BX590" s="2" t="s">
        <v>112</v>
      </c>
      <c r="BZ590" s="2" t="s">
        <v>162</v>
      </c>
      <c r="CA590" s="2">
        <v>2</v>
      </c>
      <c r="CB590" s="1" t="s">
        <v>1099</v>
      </c>
      <c r="CC590" s="2" t="s">
        <v>126</v>
      </c>
      <c r="CD590" s="1" t="b">
        <f t="shared" si="284"/>
        <v>0</v>
      </c>
      <c r="CE590" s="1" t="b">
        <f t="shared" si="285"/>
        <v>0</v>
      </c>
      <c r="CF590" s="1" t="b">
        <f t="shared" si="286"/>
        <v>0</v>
      </c>
      <c r="CG590" s="1" t="b">
        <f t="shared" si="287"/>
        <v>0</v>
      </c>
      <c r="CH590" s="1" t="b">
        <f t="shared" si="288"/>
        <v>0</v>
      </c>
      <c r="CI590" s="1" t="b">
        <f t="shared" si="289"/>
        <v>0</v>
      </c>
      <c r="CJ590" s="1" t="b">
        <f t="shared" si="290"/>
        <v>0</v>
      </c>
      <c r="CK590" s="1" t="b">
        <f t="shared" si="291"/>
        <v>0</v>
      </c>
      <c r="CL590" s="1" t="b">
        <f t="shared" si="292"/>
        <v>0</v>
      </c>
      <c r="CM590" s="1" t="b">
        <f t="shared" si="293"/>
        <v>1</v>
      </c>
      <c r="CN590" s="1" t="b">
        <f t="shared" si="294"/>
        <v>0</v>
      </c>
      <c r="CO590" s="2" t="b">
        <f t="shared" si="295"/>
        <v>0</v>
      </c>
      <c r="CP590" s="2" t="b">
        <f t="shared" si="296"/>
        <v>0</v>
      </c>
      <c r="CQ590" s="2" t="b">
        <f t="shared" si="297"/>
        <v>1</v>
      </c>
      <c r="CR590" s="6" t="str">
        <f t="shared" si="298"/>
        <v>Male</v>
      </c>
      <c r="CS590" s="7">
        <f t="shared" si="299"/>
        <v>1</v>
      </c>
      <c r="CT590" s="7">
        <f t="shared" si="300"/>
        <v>0</v>
      </c>
      <c r="CU590" s="7">
        <f t="shared" si="301"/>
        <v>0</v>
      </c>
      <c r="CV590" s="7">
        <f t="shared" si="302"/>
        <v>1</v>
      </c>
      <c r="CW590" s="7">
        <f t="shared" si="280"/>
        <v>0</v>
      </c>
      <c r="CX590" s="1" t="b">
        <f t="shared" si="281"/>
        <v>0</v>
      </c>
      <c r="CY590" s="1" t="b">
        <f t="shared" si="282"/>
        <v>0</v>
      </c>
      <c r="DG590" s="1" t="b">
        <f t="shared" si="279"/>
        <v>0</v>
      </c>
    </row>
    <row r="591" spans="1:131" ht="72.5" x14ac:dyDescent="0.35">
      <c r="B591" s="1" t="s">
        <v>13809</v>
      </c>
      <c r="C591" s="9">
        <v>44341</v>
      </c>
      <c r="D591" s="10" t="s">
        <v>13809</v>
      </c>
      <c r="E591" s="1">
        <v>43</v>
      </c>
      <c r="F591" s="1" t="s">
        <v>127</v>
      </c>
      <c r="G591" s="1" t="s">
        <v>13809</v>
      </c>
      <c r="H591" s="1" t="s">
        <v>13809</v>
      </c>
      <c r="I591" s="2" t="s">
        <v>183</v>
      </c>
      <c r="J591" s="2" t="s">
        <v>163</v>
      </c>
      <c r="K591" s="2" t="s">
        <v>13809</v>
      </c>
      <c r="L591" s="9">
        <v>44285</v>
      </c>
      <c r="M591" s="2" t="s">
        <v>109</v>
      </c>
      <c r="N591" s="2" t="s">
        <v>13809</v>
      </c>
      <c r="O591" s="2" t="s">
        <v>110</v>
      </c>
      <c r="P591" s="2" t="s">
        <v>111</v>
      </c>
      <c r="S591" s="2" t="s">
        <v>112</v>
      </c>
      <c r="T591" s="2" t="s">
        <v>111</v>
      </c>
      <c r="U591" s="2" t="b">
        <v>1</v>
      </c>
      <c r="V591" s="2" t="s">
        <v>113</v>
      </c>
      <c r="W591" s="1" t="s">
        <v>112</v>
      </c>
      <c r="X591" s="1" t="s">
        <v>114</v>
      </c>
      <c r="Y591" s="2" t="s">
        <v>112</v>
      </c>
      <c r="Z591" s="2" t="s">
        <v>111</v>
      </c>
      <c r="AA591" s="2" t="s">
        <v>112</v>
      </c>
      <c r="AB591" s="2">
        <v>3</v>
      </c>
      <c r="AC591" s="1" t="s">
        <v>111</v>
      </c>
      <c r="AF591" s="1" t="s">
        <v>111</v>
      </c>
      <c r="AJ591" s="1" t="s">
        <v>115</v>
      </c>
      <c r="AK591" s="1" t="s">
        <v>201</v>
      </c>
      <c r="AN591" s="1" t="s">
        <v>2708</v>
      </c>
      <c r="AO591" s="1" t="s">
        <v>130</v>
      </c>
      <c r="AU591" s="1" t="s">
        <v>132</v>
      </c>
      <c r="AZ591" s="1" t="s">
        <v>120</v>
      </c>
      <c r="BA591" s="1" t="s">
        <v>2709</v>
      </c>
      <c r="BG591" s="1">
        <v>5.7</v>
      </c>
      <c r="BH591" s="1">
        <v>25</v>
      </c>
      <c r="BJ591" s="1" t="s">
        <v>112</v>
      </c>
      <c r="BK591" s="1" t="s">
        <v>112</v>
      </c>
      <c r="BL591" s="1" t="s">
        <v>187</v>
      </c>
      <c r="BQ591" s="1" t="s">
        <v>121</v>
      </c>
      <c r="BR591" s="1" t="s">
        <v>122</v>
      </c>
      <c r="BU591" s="34" t="s">
        <v>2710</v>
      </c>
      <c r="BV591" s="9">
        <v>44341</v>
      </c>
      <c r="BW591" s="34" t="s">
        <v>2711</v>
      </c>
      <c r="BY591" s="2" t="s">
        <v>136</v>
      </c>
      <c r="BZ591" s="2" t="s">
        <v>124</v>
      </c>
      <c r="CA591" s="2">
        <v>2</v>
      </c>
      <c r="CB591" s="1" t="s">
        <v>253</v>
      </c>
      <c r="CC591" s="2" t="s">
        <v>126</v>
      </c>
      <c r="CD591" s="1" t="b">
        <f t="shared" si="284"/>
        <v>0</v>
      </c>
      <c r="CE591" s="1" t="b">
        <f t="shared" si="285"/>
        <v>0</v>
      </c>
      <c r="CF591" s="1" t="b">
        <f t="shared" si="286"/>
        <v>0</v>
      </c>
      <c r="CG591" s="1" t="b">
        <f t="shared" si="287"/>
        <v>0</v>
      </c>
      <c r="CH591" s="1" t="b">
        <f t="shared" si="288"/>
        <v>0</v>
      </c>
      <c r="CI591" s="1" t="b">
        <f t="shared" si="289"/>
        <v>0</v>
      </c>
      <c r="CJ591" s="1" t="b">
        <f t="shared" si="290"/>
        <v>0</v>
      </c>
      <c r="CK591" s="1" t="b">
        <f t="shared" si="291"/>
        <v>0</v>
      </c>
      <c r="CL591" s="1" t="b">
        <f t="shared" si="292"/>
        <v>1</v>
      </c>
      <c r="CM591" s="1" t="b">
        <f t="shared" si="293"/>
        <v>0</v>
      </c>
      <c r="CN591" s="1" t="b">
        <f t="shared" si="294"/>
        <v>0</v>
      </c>
      <c r="CO591" s="2" t="b">
        <f t="shared" si="295"/>
        <v>1</v>
      </c>
      <c r="CP591" s="2" t="b">
        <f t="shared" si="296"/>
        <v>1</v>
      </c>
      <c r="CQ591" s="2" t="b">
        <f t="shared" si="297"/>
        <v>0</v>
      </c>
      <c r="CR591" s="6" t="str">
        <f t="shared" si="298"/>
        <v>Male</v>
      </c>
      <c r="CS591" s="7">
        <f t="shared" si="299"/>
        <v>0</v>
      </c>
      <c r="CT591" s="7">
        <f t="shared" si="300"/>
        <v>0</v>
      </c>
      <c r="CU591" s="7">
        <f t="shared" si="301"/>
        <v>0</v>
      </c>
      <c r="CV591" s="7">
        <f t="shared" si="302"/>
        <v>1</v>
      </c>
      <c r="CW591" s="7">
        <f t="shared" si="280"/>
        <v>0</v>
      </c>
      <c r="CX591" s="1" t="b">
        <f t="shared" si="281"/>
        <v>0</v>
      </c>
      <c r="CY591" s="1" t="b">
        <f t="shared" si="282"/>
        <v>0</v>
      </c>
      <c r="DG591" s="1" t="b">
        <f t="shared" si="279"/>
        <v>0</v>
      </c>
    </row>
    <row r="592" spans="1:131" ht="58" x14ac:dyDescent="0.35">
      <c r="B592" s="1" t="s">
        <v>13809</v>
      </c>
      <c r="C592" s="9">
        <v>44341</v>
      </c>
      <c r="D592" s="10" t="s">
        <v>13809</v>
      </c>
      <c r="E592" s="1">
        <v>31</v>
      </c>
      <c r="F592" s="1" t="s">
        <v>127</v>
      </c>
      <c r="G592" s="1" t="s">
        <v>13809</v>
      </c>
      <c r="H592" s="1" t="s">
        <v>13809</v>
      </c>
      <c r="I592" s="2" t="s">
        <v>183</v>
      </c>
      <c r="J592" s="2" t="s">
        <v>128</v>
      </c>
      <c r="K592" s="2" t="s">
        <v>13809</v>
      </c>
      <c r="L592" s="9">
        <v>44301</v>
      </c>
      <c r="M592" s="2" t="s">
        <v>128</v>
      </c>
      <c r="N592" s="2" t="s">
        <v>13809</v>
      </c>
      <c r="O592" s="2" t="s">
        <v>110</v>
      </c>
      <c r="P592" s="2" t="s">
        <v>111</v>
      </c>
      <c r="S592" s="2" t="s">
        <v>112</v>
      </c>
      <c r="T592" s="2" t="s">
        <v>112</v>
      </c>
      <c r="U592" s="2" t="b">
        <v>1</v>
      </c>
      <c r="V592" s="2" t="s">
        <v>113</v>
      </c>
      <c r="W592" s="1" t="s">
        <v>112</v>
      </c>
      <c r="X592" s="1" t="s">
        <v>114</v>
      </c>
      <c r="Y592" s="2" t="s">
        <v>112</v>
      </c>
      <c r="Z592" s="2" t="s">
        <v>111</v>
      </c>
      <c r="AA592" s="2" t="s">
        <v>112</v>
      </c>
      <c r="AB592" s="2">
        <v>3</v>
      </c>
      <c r="AC592" s="1" t="s">
        <v>111</v>
      </c>
      <c r="AF592" s="1" t="s">
        <v>111</v>
      </c>
      <c r="AJ592" s="1" t="s">
        <v>115</v>
      </c>
      <c r="AK592" s="1" t="s">
        <v>194</v>
      </c>
      <c r="AN592" s="1" t="s">
        <v>2712</v>
      </c>
      <c r="AO592" s="1" t="s">
        <v>130</v>
      </c>
      <c r="AU592" s="1" t="s">
        <v>132</v>
      </c>
      <c r="AZ592" s="1" t="s">
        <v>141</v>
      </c>
      <c r="BC592" s="1" t="s">
        <v>2713</v>
      </c>
      <c r="BG592" s="1">
        <v>112</v>
      </c>
      <c r="BJ592" s="1" t="s">
        <v>112</v>
      </c>
      <c r="BK592" s="1" t="s">
        <v>112</v>
      </c>
      <c r="BL592" s="1" t="s">
        <v>397</v>
      </c>
      <c r="BM592" s="1" t="s">
        <v>2714</v>
      </c>
      <c r="BQ592" s="1" t="s">
        <v>121</v>
      </c>
      <c r="BR592" s="1" t="s">
        <v>122</v>
      </c>
      <c r="BS592" s="1" t="s">
        <v>112</v>
      </c>
      <c r="BU592" s="34" t="s">
        <v>2715</v>
      </c>
      <c r="BV592" s="9">
        <v>44340</v>
      </c>
      <c r="BW592" s="34" t="s">
        <v>2716</v>
      </c>
      <c r="BY592" s="2" t="s">
        <v>156</v>
      </c>
      <c r="BZ592" s="2" t="s">
        <v>124</v>
      </c>
      <c r="CA592" s="2">
        <v>2</v>
      </c>
      <c r="CB592" s="1" t="s">
        <v>137</v>
      </c>
      <c r="CC592" s="2" t="s">
        <v>126</v>
      </c>
      <c r="CD592" s="1" t="b">
        <f t="shared" si="284"/>
        <v>0</v>
      </c>
      <c r="CE592" s="1" t="b">
        <f t="shared" si="285"/>
        <v>0</v>
      </c>
      <c r="CF592" s="1" t="b">
        <f t="shared" si="286"/>
        <v>0</v>
      </c>
      <c r="CG592" s="1" t="b">
        <f t="shared" si="287"/>
        <v>0</v>
      </c>
      <c r="CH592" s="1" t="b">
        <f t="shared" si="288"/>
        <v>0</v>
      </c>
      <c r="CI592" s="1" t="b">
        <f t="shared" si="289"/>
        <v>0</v>
      </c>
      <c r="CJ592" s="1" t="b">
        <f t="shared" si="290"/>
        <v>0</v>
      </c>
      <c r="CK592" s="1" t="b">
        <f t="shared" si="291"/>
        <v>1</v>
      </c>
      <c r="CL592" s="1" t="b">
        <f t="shared" si="292"/>
        <v>0</v>
      </c>
      <c r="CM592" s="1" t="b">
        <f t="shared" si="293"/>
        <v>0</v>
      </c>
      <c r="CN592" s="1" t="b">
        <f t="shared" si="294"/>
        <v>0</v>
      </c>
      <c r="CO592" s="2" t="b">
        <f t="shared" si="295"/>
        <v>1</v>
      </c>
      <c r="CP592" s="2" t="b">
        <f t="shared" si="296"/>
        <v>1</v>
      </c>
      <c r="CQ592" s="2" t="b">
        <f t="shared" si="297"/>
        <v>0</v>
      </c>
      <c r="CR592" s="6" t="str">
        <f t="shared" si="298"/>
        <v>Male</v>
      </c>
      <c r="CS592" s="7">
        <f t="shared" si="299"/>
        <v>0</v>
      </c>
      <c r="CT592" s="7">
        <f t="shared" si="300"/>
        <v>1</v>
      </c>
      <c r="CU592" s="7">
        <f t="shared" si="301"/>
        <v>0</v>
      </c>
      <c r="CV592" s="7">
        <f t="shared" si="302"/>
        <v>0</v>
      </c>
      <c r="CW592" s="7">
        <f t="shared" si="280"/>
        <v>1</v>
      </c>
      <c r="CX592" s="1" t="b">
        <f t="shared" si="281"/>
        <v>0</v>
      </c>
      <c r="CY592" s="1" t="b">
        <f t="shared" si="282"/>
        <v>1</v>
      </c>
      <c r="DG592" s="1" t="b">
        <f t="shared" si="279"/>
        <v>0</v>
      </c>
    </row>
    <row r="593" spans="1:131" ht="43.5" x14ac:dyDescent="0.35">
      <c r="B593" s="1" t="s">
        <v>13809</v>
      </c>
      <c r="C593" s="9">
        <v>44341</v>
      </c>
      <c r="D593" s="10" t="s">
        <v>13809</v>
      </c>
      <c r="E593" s="1" t="e">
        <f>ROUND((L593-D593)/365,0)</f>
        <v>#VALUE!</v>
      </c>
      <c r="F593" s="1" t="s">
        <v>127</v>
      </c>
      <c r="G593" s="1" t="s">
        <v>13809</v>
      </c>
      <c r="H593" s="1" t="s">
        <v>13809</v>
      </c>
      <c r="K593" s="2" t="s">
        <v>13809</v>
      </c>
      <c r="L593" s="9">
        <v>44309</v>
      </c>
      <c r="M593" s="2" t="s">
        <v>128</v>
      </c>
      <c r="N593" s="2" t="s">
        <v>13809</v>
      </c>
      <c r="O593" s="2" t="s">
        <v>110</v>
      </c>
      <c r="S593" s="5" t="s">
        <v>112</v>
      </c>
      <c r="U593" s="2" t="b">
        <f>OR(S593="yes",T593="yes")</f>
        <v>1</v>
      </c>
      <c r="V593" s="2" t="s">
        <v>113</v>
      </c>
      <c r="W593" s="1" t="s">
        <v>112</v>
      </c>
      <c r="X593" s="1" t="s">
        <v>114</v>
      </c>
      <c r="Y593" s="2" t="s">
        <v>112</v>
      </c>
      <c r="Z593" s="2" t="s">
        <v>111</v>
      </c>
      <c r="AA593" s="2" t="s">
        <v>112</v>
      </c>
      <c r="AB593" s="2">
        <v>3</v>
      </c>
      <c r="AC593" s="1" t="s">
        <v>111</v>
      </c>
      <c r="AF593" s="1" t="s">
        <v>112</v>
      </c>
      <c r="AG593" s="1" t="s">
        <v>138</v>
      </c>
      <c r="AK593" s="1" t="s">
        <v>129</v>
      </c>
      <c r="AO593" s="1" t="s">
        <v>213</v>
      </c>
      <c r="AP593" s="11" t="s">
        <v>2717</v>
      </c>
      <c r="AS593" s="1" t="s">
        <v>118</v>
      </c>
      <c r="AZ593" s="1" t="s">
        <v>120</v>
      </c>
      <c r="BA593" s="1">
        <v>1319</v>
      </c>
      <c r="BG593" s="1">
        <v>38.200000000000003</v>
      </c>
      <c r="BH593" s="1">
        <v>19</v>
      </c>
      <c r="BI593" s="1" t="s">
        <v>112</v>
      </c>
      <c r="BJ593" s="1" t="s">
        <v>112</v>
      </c>
      <c r="BK593" s="1" t="s">
        <v>112</v>
      </c>
      <c r="BL593" s="1" t="s">
        <v>301</v>
      </c>
      <c r="BQ593" s="1" t="s">
        <v>121</v>
      </c>
      <c r="BR593" s="1" t="s">
        <v>122</v>
      </c>
      <c r="BS593" s="1" t="s">
        <v>112</v>
      </c>
      <c r="BU593" s="34" t="s">
        <v>2718</v>
      </c>
      <c r="BV593" s="9">
        <v>44315</v>
      </c>
      <c r="BW593" s="34" t="s">
        <v>2719</v>
      </c>
      <c r="BY593" s="2" t="s">
        <v>156</v>
      </c>
      <c r="BZ593" s="2" t="s">
        <v>232</v>
      </c>
      <c r="CA593" s="2">
        <v>2</v>
      </c>
      <c r="CB593" s="1" t="s">
        <v>137</v>
      </c>
      <c r="CC593" s="2" t="s">
        <v>126</v>
      </c>
      <c r="CD593" s="1" t="e">
        <f t="shared" si="284"/>
        <v>#VALUE!</v>
      </c>
      <c r="CE593" s="1" t="e">
        <f t="shared" si="285"/>
        <v>#VALUE!</v>
      </c>
      <c r="CF593" s="1" t="e">
        <f t="shared" si="286"/>
        <v>#VALUE!</v>
      </c>
      <c r="CG593" s="1" t="e">
        <f t="shared" si="287"/>
        <v>#VALUE!</v>
      </c>
      <c r="CH593" s="1" t="e">
        <f t="shared" si="288"/>
        <v>#VALUE!</v>
      </c>
      <c r="CI593" s="1" t="e">
        <f t="shared" si="289"/>
        <v>#VALUE!</v>
      </c>
      <c r="CJ593" s="1" t="e">
        <f t="shared" si="290"/>
        <v>#VALUE!</v>
      </c>
      <c r="CK593" s="1" t="e">
        <f t="shared" si="291"/>
        <v>#VALUE!</v>
      </c>
      <c r="CL593" s="1" t="e">
        <f t="shared" si="292"/>
        <v>#VALUE!</v>
      </c>
      <c r="CM593" s="1" t="e">
        <f t="shared" si="293"/>
        <v>#VALUE!</v>
      </c>
      <c r="CN593" s="1" t="e">
        <f t="shared" si="294"/>
        <v>#VALUE!</v>
      </c>
      <c r="CO593" s="2" t="b">
        <f t="shared" si="295"/>
        <v>1</v>
      </c>
      <c r="CP593" s="2" t="b">
        <f t="shared" si="296"/>
        <v>1</v>
      </c>
      <c r="CQ593" s="2" t="b">
        <f t="shared" si="297"/>
        <v>0</v>
      </c>
      <c r="CR593" s="6" t="str">
        <f t="shared" si="298"/>
        <v>Male</v>
      </c>
      <c r="CS593" s="7">
        <f t="shared" si="299"/>
        <v>0</v>
      </c>
      <c r="CT593" s="7">
        <f t="shared" si="300"/>
        <v>0</v>
      </c>
      <c r="CU593" s="7">
        <f t="shared" si="301"/>
        <v>0</v>
      </c>
      <c r="CV593" s="7">
        <f t="shared" si="302"/>
        <v>0</v>
      </c>
      <c r="CW593" s="7">
        <f t="shared" si="280"/>
        <v>1</v>
      </c>
      <c r="CX593" s="1" t="e">
        <f t="shared" si="281"/>
        <v>#VALUE!</v>
      </c>
      <c r="CY593" s="1" t="e">
        <f t="shared" si="282"/>
        <v>#VALUE!</v>
      </c>
      <c r="DB593" s="4"/>
      <c r="DC593" s="4"/>
      <c r="DD593" s="4"/>
      <c r="DG593" s="1" t="e">
        <f t="shared" si="279"/>
        <v>#VALUE!</v>
      </c>
    </row>
    <row r="594" spans="1:131" ht="29" x14ac:dyDescent="0.35">
      <c r="A594" s="2">
        <v>310</v>
      </c>
      <c r="B594" s="1" t="s">
        <v>13809</v>
      </c>
      <c r="C594" s="9">
        <v>44341</v>
      </c>
      <c r="D594" s="10" t="s">
        <v>13809</v>
      </c>
      <c r="E594" s="1" t="e">
        <f>ROUND((C594-D594)/365,0)</f>
        <v>#VALUE!</v>
      </c>
      <c r="F594" s="1" t="s">
        <v>108</v>
      </c>
      <c r="G594" s="1" t="s">
        <v>13809</v>
      </c>
      <c r="H594" s="1" t="s">
        <v>13809</v>
      </c>
      <c r="I594" s="2" t="s">
        <v>183</v>
      </c>
      <c r="J594" s="2" t="s">
        <v>128</v>
      </c>
      <c r="K594" s="2" t="s">
        <v>13809</v>
      </c>
      <c r="L594" s="9">
        <v>44317</v>
      </c>
      <c r="M594" s="2" t="s">
        <v>128</v>
      </c>
      <c r="N594" s="2" t="s">
        <v>13809</v>
      </c>
      <c r="O594" s="2" t="s">
        <v>110</v>
      </c>
      <c r="P594" s="2" t="s">
        <v>111</v>
      </c>
      <c r="S594" s="2" t="s">
        <v>111</v>
      </c>
      <c r="T594" s="2" t="s">
        <v>112</v>
      </c>
      <c r="U594" s="2" t="b">
        <f>OR(S594="yes",T594="yes")</f>
        <v>1</v>
      </c>
      <c r="V594" s="2" t="s">
        <v>113</v>
      </c>
      <c r="W594" s="1" t="s">
        <v>112</v>
      </c>
      <c r="X594" s="1" t="s">
        <v>110</v>
      </c>
      <c r="Y594" s="2" t="s">
        <v>112</v>
      </c>
      <c r="Z594" s="2" t="s">
        <v>111</v>
      </c>
      <c r="AA594" s="2" t="s">
        <v>112</v>
      </c>
      <c r="AB594" s="2">
        <v>1</v>
      </c>
      <c r="AC594" s="1" t="s">
        <v>111</v>
      </c>
      <c r="AF594" s="1" t="s">
        <v>111</v>
      </c>
      <c r="AJ594" s="1" t="s">
        <v>115</v>
      </c>
      <c r="AK594" s="1" t="s">
        <v>160</v>
      </c>
      <c r="AN594" s="1" t="s">
        <v>2720</v>
      </c>
      <c r="AO594" s="1" t="s">
        <v>117</v>
      </c>
      <c r="AU594" s="1" t="s">
        <v>132</v>
      </c>
      <c r="AZ594" s="1" t="s">
        <v>120</v>
      </c>
      <c r="BA594" s="1" t="s">
        <v>2721</v>
      </c>
      <c r="BG594" s="1" t="s">
        <v>2722</v>
      </c>
      <c r="BH594" s="1" t="s">
        <v>2723</v>
      </c>
      <c r="BJ594" s="1" t="s">
        <v>112</v>
      </c>
      <c r="BK594" s="1" t="s">
        <v>112</v>
      </c>
      <c r="BL594" s="1" t="s">
        <v>142</v>
      </c>
      <c r="BQ594" s="1" t="s">
        <v>121</v>
      </c>
      <c r="BR594" s="1" t="s">
        <v>122</v>
      </c>
      <c r="BS594" s="1" t="s">
        <v>112</v>
      </c>
      <c r="BU594" s="34" t="s">
        <v>2724</v>
      </c>
      <c r="BV594" s="9">
        <v>44370</v>
      </c>
      <c r="BW594" s="34" t="s">
        <v>2725</v>
      </c>
      <c r="BX594" s="2" t="s">
        <v>111</v>
      </c>
      <c r="BY594" s="2" t="s">
        <v>156</v>
      </c>
      <c r="BZ594" s="2" t="s">
        <v>124</v>
      </c>
      <c r="CA594" s="2">
        <v>2</v>
      </c>
      <c r="CB594" s="1" t="s">
        <v>669</v>
      </c>
      <c r="CC594" s="2" t="s">
        <v>126</v>
      </c>
      <c r="CD594" s="1" t="e">
        <f t="shared" si="284"/>
        <v>#VALUE!</v>
      </c>
      <c r="CE594" s="1" t="e">
        <f t="shared" si="285"/>
        <v>#VALUE!</v>
      </c>
      <c r="CF594" s="1" t="e">
        <f t="shared" si="286"/>
        <v>#VALUE!</v>
      </c>
      <c r="CG594" s="1" t="e">
        <f t="shared" si="287"/>
        <v>#VALUE!</v>
      </c>
      <c r="CH594" s="1" t="e">
        <f t="shared" si="288"/>
        <v>#VALUE!</v>
      </c>
      <c r="CI594" s="1" t="e">
        <f t="shared" si="289"/>
        <v>#VALUE!</v>
      </c>
      <c r="CJ594" s="1" t="e">
        <f t="shared" si="290"/>
        <v>#VALUE!</v>
      </c>
      <c r="CK594" s="1" t="e">
        <f t="shared" si="291"/>
        <v>#VALUE!</v>
      </c>
      <c r="CL594" s="1" t="e">
        <f t="shared" si="292"/>
        <v>#VALUE!</v>
      </c>
      <c r="CM594" s="1" t="e">
        <f t="shared" si="293"/>
        <v>#VALUE!</v>
      </c>
      <c r="CN594" s="1" t="e">
        <f t="shared" si="294"/>
        <v>#VALUE!</v>
      </c>
      <c r="CO594" s="2" t="b">
        <f t="shared" si="295"/>
        <v>1</v>
      </c>
      <c r="CP594" s="2" t="b">
        <f t="shared" si="296"/>
        <v>1</v>
      </c>
      <c r="CQ594" s="2" t="b">
        <f t="shared" si="297"/>
        <v>0</v>
      </c>
      <c r="CR594" s="6" t="str">
        <f t="shared" si="298"/>
        <v>Female</v>
      </c>
      <c r="CS594" s="7">
        <f t="shared" si="299"/>
        <v>0</v>
      </c>
      <c r="CT594" s="7">
        <f t="shared" si="300"/>
        <v>1</v>
      </c>
      <c r="CU594" s="7">
        <f t="shared" si="301"/>
        <v>0</v>
      </c>
      <c r="CV594" s="7">
        <f t="shared" si="302"/>
        <v>0</v>
      </c>
      <c r="CW594" s="7">
        <f t="shared" si="280"/>
        <v>1</v>
      </c>
      <c r="CX594" s="1" t="e">
        <f t="shared" si="281"/>
        <v>#VALUE!</v>
      </c>
      <c r="CY594" s="1" t="e">
        <f t="shared" si="282"/>
        <v>#VALUE!</v>
      </c>
      <c r="DG594" s="1" t="e">
        <f t="shared" si="279"/>
        <v>#VALUE!</v>
      </c>
    </row>
    <row r="595" spans="1:131" ht="72.5" x14ac:dyDescent="0.35">
      <c r="B595" s="1" t="s">
        <v>13809</v>
      </c>
      <c r="C595" s="9">
        <v>44341</v>
      </c>
      <c r="D595" s="10" t="s">
        <v>13809</v>
      </c>
      <c r="E595" s="1">
        <v>51</v>
      </c>
      <c r="F595" s="1" t="s">
        <v>108</v>
      </c>
      <c r="G595" s="1" t="s">
        <v>13809</v>
      </c>
      <c r="H595" s="1" t="s">
        <v>13809</v>
      </c>
      <c r="I595" s="9">
        <v>44201</v>
      </c>
      <c r="J595" s="2" t="s">
        <v>109</v>
      </c>
      <c r="K595" s="2" t="s">
        <v>13809</v>
      </c>
      <c r="L595" s="9">
        <v>44232</v>
      </c>
      <c r="M595" s="2" t="s">
        <v>109</v>
      </c>
      <c r="N595" s="2" t="s">
        <v>13809</v>
      </c>
      <c r="O595" s="2" t="s">
        <v>110</v>
      </c>
      <c r="P595" s="2" t="s">
        <v>111</v>
      </c>
      <c r="S595" s="2" t="s">
        <v>112</v>
      </c>
      <c r="T595" s="2" t="s">
        <v>112</v>
      </c>
      <c r="U595" s="2" t="b">
        <v>1</v>
      </c>
      <c r="V595" s="2" t="s">
        <v>113</v>
      </c>
      <c r="W595" s="1" t="s">
        <v>111</v>
      </c>
      <c r="Y595" s="2" t="s">
        <v>112</v>
      </c>
      <c r="Z595" s="2" t="s">
        <v>112</v>
      </c>
      <c r="AA595" s="2" t="s">
        <v>112</v>
      </c>
      <c r="AB595" s="2">
        <v>9</v>
      </c>
      <c r="AC595" s="1" t="s">
        <v>111</v>
      </c>
      <c r="AF595" s="1" t="s">
        <v>111</v>
      </c>
      <c r="AJ595" s="1" t="s">
        <v>115</v>
      </c>
      <c r="AK595" s="1" t="s">
        <v>194</v>
      </c>
      <c r="AN595" s="1" t="s">
        <v>1901</v>
      </c>
      <c r="AO595" s="1" t="s">
        <v>130</v>
      </c>
      <c r="AU595" s="1" t="s">
        <v>119</v>
      </c>
      <c r="AX595" s="1">
        <v>54</v>
      </c>
      <c r="AZ595" s="1" t="s">
        <v>222</v>
      </c>
      <c r="BC595" s="1" t="s">
        <v>2726</v>
      </c>
      <c r="BJ595" s="1" t="s">
        <v>112</v>
      </c>
      <c r="BK595" s="1" t="s">
        <v>112</v>
      </c>
      <c r="BL595" s="1" t="s">
        <v>226</v>
      </c>
      <c r="BQ595" s="1" t="s">
        <v>121</v>
      </c>
      <c r="BR595" s="1" t="s">
        <v>122</v>
      </c>
      <c r="BS595" s="1" t="s">
        <v>112</v>
      </c>
      <c r="BU595" s="34" t="s">
        <v>2727</v>
      </c>
      <c r="BV595" s="9">
        <v>44447</v>
      </c>
      <c r="BW595" s="34" t="s">
        <v>2728</v>
      </c>
      <c r="BY595" s="2" t="s">
        <v>123</v>
      </c>
      <c r="BZ595" s="2" t="s">
        <v>124</v>
      </c>
      <c r="CA595" s="2">
        <v>2</v>
      </c>
      <c r="CB595" s="1" t="s">
        <v>188</v>
      </c>
      <c r="CC595" s="2" t="s">
        <v>126</v>
      </c>
      <c r="CD595" s="1" t="b">
        <f t="shared" si="284"/>
        <v>0</v>
      </c>
      <c r="CE595" s="1" t="b">
        <f t="shared" si="285"/>
        <v>0</v>
      </c>
      <c r="CF595" s="1" t="b">
        <f t="shared" si="286"/>
        <v>0</v>
      </c>
      <c r="CG595" s="1" t="b">
        <f t="shared" si="287"/>
        <v>0</v>
      </c>
      <c r="CH595" s="1" t="b">
        <f t="shared" si="288"/>
        <v>0</v>
      </c>
      <c r="CI595" s="1" t="b">
        <f t="shared" si="289"/>
        <v>0</v>
      </c>
      <c r="CJ595" s="1" t="b">
        <f t="shared" si="290"/>
        <v>0</v>
      </c>
      <c r="CK595" s="1" t="b">
        <f t="shared" si="291"/>
        <v>0</v>
      </c>
      <c r="CL595" s="1" t="b">
        <f t="shared" si="292"/>
        <v>0</v>
      </c>
      <c r="CM595" s="1" t="b">
        <f t="shared" si="293"/>
        <v>1</v>
      </c>
      <c r="CN595" s="1" t="b">
        <f t="shared" si="294"/>
        <v>0</v>
      </c>
      <c r="CO595" s="2" t="b">
        <f t="shared" si="295"/>
        <v>0</v>
      </c>
      <c r="CP595" s="2" t="b">
        <f t="shared" si="296"/>
        <v>0</v>
      </c>
      <c r="CQ595" s="2" t="b">
        <f t="shared" si="297"/>
        <v>1</v>
      </c>
      <c r="CR595" s="6" t="str">
        <f t="shared" si="298"/>
        <v>Female</v>
      </c>
      <c r="CS595" s="7">
        <f t="shared" si="299"/>
        <v>1</v>
      </c>
      <c r="CT595" s="7">
        <f t="shared" si="300"/>
        <v>0</v>
      </c>
      <c r="CU595" s="7">
        <f t="shared" si="301"/>
        <v>0</v>
      </c>
      <c r="CV595" s="7">
        <f t="shared" si="302"/>
        <v>1</v>
      </c>
      <c r="CW595" s="7">
        <f t="shared" si="280"/>
        <v>0</v>
      </c>
      <c r="CX595" s="1" t="b">
        <f t="shared" si="281"/>
        <v>0</v>
      </c>
      <c r="CY595" s="1" t="b">
        <f t="shared" si="282"/>
        <v>0</v>
      </c>
      <c r="DG595" s="1" t="b">
        <f t="shared" si="279"/>
        <v>0</v>
      </c>
    </row>
    <row r="596" spans="1:131" ht="58" x14ac:dyDescent="0.35">
      <c r="A596" s="2">
        <v>490</v>
      </c>
      <c r="B596" s="1" t="s">
        <v>13809</v>
      </c>
      <c r="C596" s="9">
        <v>44341</v>
      </c>
      <c r="D596" s="10" t="s">
        <v>13809</v>
      </c>
      <c r="E596" s="1">
        <v>29</v>
      </c>
      <c r="F596" s="1" t="s">
        <v>108</v>
      </c>
      <c r="G596" s="1" t="s">
        <v>13809</v>
      </c>
      <c r="H596" s="1" t="s">
        <v>13809</v>
      </c>
      <c r="J596" s="2" t="s">
        <v>128</v>
      </c>
      <c r="K596" s="2" t="s">
        <v>13809</v>
      </c>
      <c r="L596" s="9">
        <v>44310</v>
      </c>
      <c r="M596" s="2" t="s">
        <v>128</v>
      </c>
      <c r="N596" s="2" t="s">
        <v>13809</v>
      </c>
      <c r="O596" s="2" t="s">
        <v>110</v>
      </c>
      <c r="S596" s="2" t="s">
        <v>111</v>
      </c>
      <c r="T596" s="2" t="s">
        <v>112</v>
      </c>
      <c r="U596" s="2" t="b">
        <v>1</v>
      </c>
      <c r="V596" s="2" t="s">
        <v>126</v>
      </c>
      <c r="W596" s="1" t="s">
        <v>111</v>
      </c>
      <c r="Y596" s="2" t="s">
        <v>112</v>
      </c>
      <c r="Z596" s="2" t="s">
        <v>111</v>
      </c>
      <c r="AA596" s="2" t="s">
        <v>112</v>
      </c>
      <c r="AB596" s="2">
        <v>21</v>
      </c>
      <c r="AC596" s="1" t="s">
        <v>111</v>
      </c>
      <c r="AF596" s="1" t="s">
        <v>111</v>
      </c>
      <c r="AJ596" s="1" t="s">
        <v>115</v>
      </c>
      <c r="AK596" s="1" t="s">
        <v>150</v>
      </c>
      <c r="AO596" s="1" t="s">
        <v>117</v>
      </c>
      <c r="AZ596" s="1" t="s">
        <v>179</v>
      </c>
      <c r="BA596" s="1">
        <v>1.87</v>
      </c>
      <c r="BG596" s="1" t="s">
        <v>2729</v>
      </c>
      <c r="BI596" s="1" t="s">
        <v>112</v>
      </c>
      <c r="BJ596" s="1" t="s">
        <v>112</v>
      </c>
      <c r="BK596" s="1" t="s">
        <v>112</v>
      </c>
      <c r="BL596" s="1" t="s">
        <v>200</v>
      </c>
      <c r="BQ596" s="1" t="s">
        <v>121</v>
      </c>
      <c r="BR596" s="1" t="s">
        <v>122</v>
      </c>
      <c r="BS596" s="1" t="s">
        <v>111</v>
      </c>
      <c r="BT596" s="34" t="s">
        <v>2730</v>
      </c>
      <c r="BU596" s="34" t="s">
        <v>13862</v>
      </c>
      <c r="BV596" s="9">
        <v>44335</v>
      </c>
      <c r="BW596" s="34" t="s">
        <v>14244</v>
      </c>
      <c r="BX596" s="2" t="s">
        <v>111</v>
      </c>
      <c r="BY596" s="2" t="s">
        <v>153</v>
      </c>
      <c r="BZ596" s="2" t="s">
        <v>124</v>
      </c>
      <c r="CB596" s="1" t="s">
        <v>143</v>
      </c>
      <c r="CC596" s="2" t="s">
        <v>126</v>
      </c>
      <c r="CD596" s="1" t="b">
        <f t="shared" si="284"/>
        <v>1</v>
      </c>
      <c r="CE596" s="1" t="b">
        <f t="shared" si="285"/>
        <v>0</v>
      </c>
      <c r="CF596" s="1" t="b">
        <f t="shared" si="286"/>
        <v>0</v>
      </c>
      <c r="CG596" s="1" t="b">
        <f t="shared" si="287"/>
        <v>0</v>
      </c>
      <c r="CH596" s="1" t="b">
        <f t="shared" si="288"/>
        <v>0</v>
      </c>
      <c r="CI596" s="1" t="b">
        <f t="shared" si="289"/>
        <v>0</v>
      </c>
      <c r="CJ596" s="1" t="b">
        <f t="shared" si="290"/>
        <v>1</v>
      </c>
      <c r="CK596" s="1" t="b">
        <f t="shared" si="291"/>
        <v>0</v>
      </c>
      <c r="CL596" s="1" t="b">
        <f t="shared" si="292"/>
        <v>0</v>
      </c>
      <c r="CM596" s="1" t="b">
        <f t="shared" si="293"/>
        <v>0</v>
      </c>
      <c r="CN596" s="1" t="b">
        <f t="shared" si="294"/>
        <v>0</v>
      </c>
      <c r="CO596" s="2" t="b">
        <f t="shared" si="295"/>
        <v>0</v>
      </c>
      <c r="CP596" s="2" t="b">
        <f t="shared" si="296"/>
        <v>0</v>
      </c>
      <c r="CQ596" s="2" t="b">
        <f t="shared" si="297"/>
        <v>1</v>
      </c>
      <c r="CR596" s="6" t="str">
        <f t="shared" si="298"/>
        <v>Female</v>
      </c>
      <c r="CS596" s="7">
        <f t="shared" si="299"/>
        <v>0</v>
      </c>
      <c r="CT596" s="7">
        <f t="shared" si="300"/>
        <v>1</v>
      </c>
      <c r="CU596" s="7">
        <f t="shared" si="301"/>
        <v>0</v>
      </c>
      <c r="CV596" s="7">
        <f t="shared" si="302"/>
        <v>0</v>
      </c>
      <c r="CW596" s="7">
        <f t="shared" si="280"/>
        <v>1</v>
      </c>
      <c r="CX596" s="1" t="b">
        <f t="shared" si="281"/>
        <v>1</v>
      </c>
      <c r="CY596" s="1" t="b">
        <f t="shared" si="282"/>
        <v>1</v>
      </c>
      <c r="DG596" s="1" t="b">
        <f t="shared" ref="DG596:DG627" si="303">AND(E596&gt;4,E596&lt;18,NOT(E596=""),NOT(E596="."))</f>
        <v>0</v>
      </c>
    </row>
    <row r="597" spans="1:131" ht="174" x14ac:dyDescent="0.35">
      <c r="A597" s="2" t="s">
        <v>220</v>
      </c>
      <c r="B597" s="1" t="s">
        <v>13809</v>
      </c>
      <c r="C597" s="9">
        <v>44341</v>
      </c>
      <c r="D597" s="10" t="s">
        <v>13809</v>
      </c>
      <c r="E597" s="1" t="e">
        <f>ROUND((C597-D597)/365,0)</f>
        <v>#VALUE!</v>
      </c>
      <c r="F597" s="1" t="s">
        <v>127</v>
      </c>
      <c r="G597" s="1" t="s">
        <v>13809</v>
      </c>
      <c r="H597" s="1" t="s">
        <v>13809</v>
      </c>
      <c r="I597" s="9">
        <v>44314</v>
      </c>
      <c r="J597" s="2" t="s">
        <v>109</v>
      </c>
      <c r="K597" s="2" t="s">
        <v>13809</v>
      </c>
      <c r="L597" s="9">
        <v>44335</v>
      </c>
      <c r="M597" s="2" t="s">
        <v>109</v>
      </c>
      <c r="N597" s="2" t="s">
        <v>13809</v>
      </c>
      <c r="O597" s="2" t="s">
        <v>110</v>
      </c>
      <c r="P597" s="2" t="s">
        <v>111</v>
      </c>
      <c r="S597" s="2" t="s">
        <v>112</v>
      </c>
      <c r="T597" s="2" t="s">
        <v>112</v>
      </c>
      <c r="U597" s="2" t="b">
        <f>OR(S597="yes",T597="yes")</f>
        <v>1</v>
      </c>
      <c r="V597" s="2" t="s">
        <v>159</v>
      </c>
      <c r="W597" s="1" t="s">
        <v>112</v>
      </c>
      <c r="X597" s="1" t="s">
        <v>110</v>
      </c>
      <c r="Y597" s="2" t="s">
        <v>112</v>
      </c>
      <c r="Z597" s="2" t="s">
        <v>111</v>
      </c>
      <c r="AA597" s="2" t="s">
        <v>112</v>
      </c>
      <c r="AB597" s="2">
        <v>0</v>
      </c>
      <c r="AC597" s="1" t="s">
        <v>111</v>
      </c>
      <c r="AF597" s="1" t="s">
        <v>111</v>
      </c>
      <c r="AJ597" s="1" t="s">
        <v>115</v>
      </c>
      <c r="AK597" s="1" t="s">
        <v>1086</v>
      </c>
      <c r="AL597" s="1" t="s">
        <v>2294</v>
      </c>
      <c r="AM597" s="1" t="s">
        <v>184</v>
      </c>
      <c r="AN597" s="1" t="s">
        <v>2731</v>
      </c>
      <c r="AO597" s="1" t="s">
        <v>130</v>
      </c>
      <c r="AS597" s="1" t="s">
        <v>118</v>
      </c>
      <c r="AT597" s="1" t="s">
        <v>112</v>
      </c>
      <c r="AZ597" s="1" t="s">
        <v>133</v>
      </c>
      <c r="BA597" s="1" t="s">
        <v>2732</v>
      </c>
      <c r="BE597" s="1" t="s">
        <v>2733</v>
      </c>
      <c r="BG597" s="1" t="s">
        <v>2734</v>
      </c>
      <c r="BH597" s="1" t="s">
        <v>2621</v>
      </c>
      <c r="BI597" s="1" t="s">
        <v>112</v>
      </c>
      <c r="BJ597" s="1" t="s">
        <v>112</v>
      </c>
      <c r="BK597" s="1" t="s">
        <v>112</v>
      </c>
      <c r="BL597" s="1" t="s">
        <v>2735</v>
      </c>
      <c r="BM597" s="1" t="s">
        <v>2736</v>
      </c>
      <c r="BQ597" s="1" t="s">
        <v>121</v>
      </c>
      <c r="BR597" s="1" t="s">
        <v>122</v>
      </c>
      <c r="BS597" s="1" t="s">
        <v>112</v>
      </c>
      <c r="BU597" s="34" t="s">
        <v>2737</v>
      </c>
      <c r="BV597" s="9">
        <v>44344</v>
      </c>
      <c r="BW597" s="34" t="s">
        <v>14245</v>
      </c>
      <c r="BX597" s="2" t="s">
        <v>111</v>
      </c>
      <c r="BY597" s="2" t="s">
        <v>123</v>
      </c>
      <c r="BZ597" s="2" t="s">
        <v>124</v>
      </c>
      <c r="CA597" s="2">
        <v>2</v>
      </c>
      <c r="CB597" s="1" t="s">
        <v>143</v>
      </c>
      <c r="CC597" s="2" t="s">
        <v>126</v>
      </c>
      <c r="CD597" s="1" t="e">
        <f t="shared" si="284"/>
        <v>#VALUE!</v>
      </c>
      <c r="CE597" s="1" t="e">
        <f t="shared" si="285"/>
        <v>#VALUE!</v>
      </c>
      <c r="CF597" s="1" t="e">
        <f t="shared" si="286"/>
        <v>#VALUE!</v>
      </c>
      <c r="CG597" s="1" t="e">
        <f t="shared" si="287"/>
        <v>#VALUE!</v>
      </c>
      <c r="CH597" s="1" t="e">
        <f t="shared" si="288"/>
        <v>#VALUE!</v>
      </c>
      <c r="CI597" s="1" t="e">
        <f t="shared" si="289"/>
        <v>#VALUE!</v>
      </c>
      <c r="CJ597" s="1" t="e">
        <f t="shared" si="290"/>
        <v>#VALUE!</v>
      </c>
      <c r="CK597" s="1" t="e">
        <f t="shared" si="291"/>
        <v>#VALUE!</v>
      </c>
      <c r="CL597" s="1" t="e">
        <f t="shared" si="292"/>
        <v>#VALUE!</v>
      </c>
      <c r="CM597" s="1" t="e">
        <f t="shared" si="293"/>
        <v>#VALUE!</v>
      </c>
      <c r="CN597" s="1" t="e">
        <f t="shared" si="294"/>
        <v>#VALUE!</v>
      </c>
      <c r="CO597" s="2" t="b">
        <f t="shared" si="295"/>
        <v>1</v>
      </c>
      <c r="CP597" s="2" t="b">
        <f t="shared" si="296"/>
        <v>1</v>
      </c>
      <c r="CQ597" s="2" t="b">
        <f t="shared" si="297"/>
        <v>0</v>
      </c>
      <c r="CR597" s="6" t="str">
        <f t="shared" si="298"/>
        <v>Male</v>
      </c>
      <c r="CS597" s="7">
        <f t="shared" si="299"/>
        <v>1</v>
      </c>
      <c r="CT597" s="7">
        <f t="shared" si="300"/>
        <v>0</v>
      </c>
      <c r="CU597" s="7">
        <f t="shared" si="301"/>
        <v>0</v>
      </c>
      <c r="CV597" s="7">
        <f t="shared" si="302"/>
        <v>1</v>
      </c>
      <c r="CW597" s="7">
        <f t="shared" si="280"/>
        <v>0</v>
      </c>
      <c r="CX597" s="1" t="e">
        <f t="shared" si="281"/>
        <v>#VALUE!</v>
      </c>
      <c r="CY597" s="1" t="e">
        <f t="shared" si="282"/>
        <v>#VALUE!</v>
      </c>
      <c r="DG597" s="1" t="e">
        <f t="shared" si="303"/>
        <v>#VALUE!</v>
      </c>
    </row>
    <row r="598" spans="1:131" ht="159.5" x14ac:dyDescent="0.35">
      <c r="B598" s="1" t="s">
        <v>13809</v>
      </c>
      <c r="C598" s="9">
        <v>44341</v>
      </c>
      <c r="D598" s="10" t="s">
        <v>13809</v>
      </c>
      <c r="E598" s="1" t="e">
        <f>ROUND((I598-D598)/365,0)</f>
        <v>#VALUE!</v>
      </c>
      <c r="F598" s="1" t="s">
        <v>108</v>
      </c>
      <c r="G598" s="1" t="s">
        <v>13809</v>
      </c>
      <c r="H598" s="1" t="s">
        <v>13809</v>
      </c>
      <c r="I598" s="9">
        <v>44298</v>
      </c>
      <c r="J598" s="2" t="s">
        <v>409</v>
      </c>
      <c r="K598" s="2" t="s">
        <v>13809</v>
      </c>
      <c r="N598" s="2" t="s">
        <v>13809</v>
      </c>
      <c r="O598" s="2" t="s">
        <v>110</v>
      </c>
      <c r="P598" s="2" t="s">
        <v>111</v>
      </c>
      <c r="S598" s="2" t="s">
        <v>112</v>
      </c>
      <c r="T598" s="2" t="s">
        <v>112</v>
      </c>
      <c r="U598" s="2" t="b">
        <f>OR(S598="yes",T598="yes")</f>
        <v>1</v>
      </c>
      <c r="V598" s="2" t="s">
        <v>113</v>
      </c>
      <c r="W598" s="1" t="s">
        <v>112</v>
      </c>
      <c r="X598" s="1" t="s">
        <v>138</v>
      </c>
      <c r="Y598" s="2" t="s">
        <v>112</v>
      </c>
      <c r="Z598" s="2" t="s">
        <v>112</v>
      </c>
      <c r="AA598" s="2" t="s">
        <v>111</v>
      </c>
      <c r="AB598" s="2">
        <v>14</v>
      </c>
      <c r="AC598" s="1" t="s">
        <v>111</v>
      </c>
      <c r="AF598" s="1" t="s">
        <v>111</v>
      </c>
      <c r="AH598" s="1" t="s">
        <v>193</v>
      </c>
      <c r="AI598" s="1" t="s">
        <v>2738</v>
      </c>
      <c r="AJ598" s="1" t="s">
        <v>115</v>
      </c>
      <c r="AK598" s="1" t="s">
        <v>2739</v>
      </c>
      <c r="AN598" s="1" t="s">
        <v>2740</v>
      </c>
      <c r="AO598" s="1" t="s">
        <v>117</v>
      </c>
      <c r="AS598" s="1" t="s">
        <v>140</v>
      </c>
      <c r="AU598" s="1" t="s">
        <v>132</v>
      </c>
      <c r="AZ598" s="1" t="s">
        <v>155</v>
      </c>
      <c r="BA598" s="1" t="s">
        <v>2741</v>
      </c>
      <c r="BI598" s="1" t="s">
        <v>111</v>
      </c>
      <c r="BJ598" s="1" t="s">
        <v>111</v>
      </c>
      <c r="BN598" s="1" t="s">
        <v>112</v>
      </c>
      <c r="BO598" s="1" t="s">
        <v>200</v>
      </c>
      <c r="BQ598" s="1" t="s">
        <v>121</v>
      </c>
      <c r="BR598" s="1" t="s">
        <v>122</v>
      </c>
      <c r="BS598" s="1" t="s">
        <v>112</v>
      </c>
      <c r="BU598" s="34" t="s">
        <v>2742</v>
      </c>
      <c r="BV598" s="9">
        <v>44392</v>
      </c>
      <c r="BW598" s="34" t="s">
        <v>14246</v>
      </c>
      <c r="BX598" s="2" t="s">
        <v>111</v>
      </c>
      <c r="BY598" s="2" t="s">
        <v>153</v>
      </c>
      <c r="BZ598" s="2" t="s">
        <v>124</v>
      </c>
      <c r="CA598" s="2">
        <v>1</v>
      </c>
      <c r="CB598" s="1" t="s">
        <v>256</v>
      </c>
      <c r="CC598" s="2" t="s">
        <v>113</v>
      </c>
      <c r="CD598" s="1" t="e">
        <f t="shared" si="284"/>
        <v>#VALUE!</v>
      </c>
      <c r="CE598" s="1" t="e">
        <f t="shared" si="285"/>
        <v>#VALUE!</v>
      </c>
      <c r="CF598" s="1" t="e">
        <f t="shared" si="286"/>
        <v>#VALUE!</v>
      </c>
      <c r="CG598" s="1" t="e">
        <f t="shared" si="287"/>
        <v>#VALUE!</v>
      </c>
      <c r="CH598" s="1" t="e">
        <f t="shared" si="288"/>
        <v>#VALUE!</v>
      </c>
      <c r="CI598" s="1" t="e">
        <f t="shared" si="289"/>
        <v>#VALUE!</v>
      </c>
      <c r="CJ598" s="1" t="e">
        <f t="shared" si="290"/>
        <v>#VALUE!</v>
      </c>
      <c r="CK598" s="1" t="e">
        <f t="shared" si="291"/>
        <v>#VALUE!</v>
      </c>
      <c r="CL598" s="1" t="e">
        <f t="shared" si="292"/>
        <v>#VALUE!</v>
      </c>
      <c r="CM598" s="1" t="e">
        <f t="shared" si="293"/>
        <v>#VALUE!</v>
      </c>
      <c r="CN598" s="1" t="e">
        <f t="shared" si="294"/>
        <v>#VALUE!</v>
      </c>
      <c r="CO598" s="2" t="b">
        <f t="shared" si="295"/>
        <v>0</v>
      </c>
      <c r="CP598" s="2" t="b">
        <f t="shared" si="296"/>
        <v>0</v>
      </c>
      <c r="CQ598" s="2" t="b">
        <f t="shared" si="297"/>
        <v>1</v>
      </c>
      <c r="CR598" s="6" t="str">
        <f t="shared" si="298"/>
        <v>Female</v>
      </c>
      <c r="CS598" s="7">
        <f t="shared" si="299"/>
        <v>0</v>
      </c>
      <c r="CT598" s="7">
        <f t="shared" si="300"/>
        <v>0</v>
      </c>
      <c r="CU598" s="7">
        <f t="shared" si="301"/>
        <v>1</v>
      </c>
      <c r="CV598" s="7">
        <f t="shared" si="302"/>
        <v>0</v>
      </c>
      <c r="CW598" s="7">
        <f t="shared" si="280"/>
        <v>0</v>
      </c>
      <c r="CX598" s="1" t="e">
        <f t="shared" si="281"/>
        <v>#VALUE!</v>
      </c>
      <c r="CY598" s="1" t="e">
        <f t="shared" si="282"/>
        <v>#VALUE!</v>
      </c>
      <c r="DG598" s="1" t="e">
        <f t="shared" si="303"/>
        <v>#VALUE!</v>
      </c>
      <c r="DH598" s="4"/>
      <c r="DI598" s="4"/>
      <c r="DJ598" s="4"/>
      <c r="DK598" s="4"/>
      <c r="DL598" s="4"/>
      <c r="DM598" s="4"/>
      <c r="DN598" s="4"/>
      <c r="DO598" s="4"/>
      <c r="DP598" s="4"/>
      <c r="DQ598" s="4"/>
      <c r="DR598" s="4"/>
      <c r="DS598" s="4"/>
      <c r="DT598" s="4"/>
      <c r="DU598" s="4"/>
      <c r="DV598" s="4"/>
      <c r="DW598" s="4"/>
      <c r="DX598" s="4"/>
      <c r="DY598" s="4"/>
      <c r="DZ598" s="4"/>
      <c r="EA598" s="4"/>
    </row>
    <row r="599" spans="1:131" ht="58" x14ac:dyDescent="0.35">
      <c r="A599" s="2">
        <v>312</v>
      </c>
      <c r="B599" s="1" t="s">
        <v>13809</v>
      </c>
      <c r="C599" s="9">
        <v>44342</v>
      </c>
      <c r="D599" s="10" t="s">
        <v>13809</v>
      </c>
      <c r="E599" s="1" t="e">
        <f>ROUND((C599-D599)/365,0)</f>
        <v>#VALUE!</v>
      </c>
      <c r="F599" s="1" t="s">
        <v>127</v>
      </c>
      <c r="G599" s="1" t="s">
        <v>13809</v>
      </c>
      <c r="H599" s="1" t="s">
        <v>13809</v>
      </c>
      <c r="I599" s="9">
        <v>44270</v>
      </c>
      <c r="J599" s="2" t="s">
        <v>128</v>
      </c>
      <c r="K599" s="2" t="s">
        <v>13809</v>
      </c>
      <c r="L599" s="9">
        <v>44299</v>
      </c>
      <c r="M599" s="2" t="s">
        <v>128</v>
      </c>
      <c r="N599" s="2" t="s">
        <v>13809</v>
      </c>
      <c r="O599" s="2" t="s">
        <v>110</v>
      </c>
      <c r="S599" s="2" t="s">
        <v>112</v>
      </c>
      <c r="T599" s="2" t="s">
        <v>111</v>
      </c>
      <c r="U599" s="2" t="b">
        <f>OR(S599="yes",T599="yes")</f>
        <v>1</v>
      </c>
      <c r="V599" s="2" t="s">
        <v>113</v>
      </c>
      <c r="W599" s="1" t="s">
        <v>112</v>
      </c>
      <c r="X599" s="1" t="s">
        <v>114</v>
      </c>
      <c r="Y599" s="2" t="s">
        <v>112</v>
      </c>
      <c r="Z599" s="2" t="s">
        <v>111</v>
      </c>
      <c r="AA599" s="2" t="s">
        <v>112</v>
      </c>
      <c r="AB599" s="2">
        <v>3</v>
      </c>
      <c r="AC599" s="1" t="s">
        <v>111</v>
      </c>
      <c r="AF599" s="1" t="s">
        <v>111</v>
      </c>
      <c r="AJ599" s="1" t="s">
        <v>115</v>
      </c>
      <c r="AK599" s="1" t="s">
        <v>150</v>
      </c>
      <c r="AO599" s="1" t="s">
        <v>117</v>
      </c>
      <c r="AU599" s="1" t="s">
        <v>238</v>
      </c>
      <c r="AX599" s="12">
        <v>0.6</v>
      </c>
      <c r="AZ599" s="1" t="s">
        <v>155</v>
      </c>
      <c r="BA599" s="1" t="s">
        <v>2743</v>
      </c>
      <c r="BJ599" s="1" t="s">
        <v>112</v>
      </c>
      <c r="BK599" s="1" t="s">
        <v>112</v>
      </c>
      <c r="BL599" s="1" t="s">
        <v>289</v>
      </c>
      <c r="BM599" s="1" t="s">
        <v>422</v>
      </c>
      <c r="BQ599" s="1" t="s">
        <v>121</v>
      </c>
      <c r="BR599" s="1" t="s">
        <v>122</v>
      </c>
      <c r="BS599" s="1" t="s">
        <v>112</v>
      </c>
      <c r="BU599" s="34" t="s">
        <v>2744</v>
      </c>
      <c r="BV599" s="9">
        <v>44357</v>
      </c>
      <c r="BW599" s="34" t="s">
        <v>2745</v>
      </c>
      <c r="BX599" s="2" t="s">
        <v>111</v>
      </c>
      <c r="BY599" s="2" t="s">
        <v>156</v>
      </c>
      <c r="BZ599" s="2" t="s">
        <v>124</v>
      </c>
      <c r="CA599" s="2">
        <v>2</v>
      </c>
      <c r="CB599" s="1" t="s">
        <v>175</v>
      </c>
      <c r="CC599" s="2" t="s">
        <v>126</v>
      </c>
      <c r="CD599" s="1" t="e">
        <f t="shared" si="284"/>
        <v>#VALUE!</v>
      </c>
      <c r="CE599" s="1" t="e">
        <f t="shared" si="285"/>
        <v>#VALUE!</v>
      </c>
      <c r="CF599" s="1" t="e">
        <f t="shared" si="286"/>
        <v>#VALUE!</v>
      </c>
      <c r="CG599" s="1" t="e">
        <f t="shared" si="287"/>
        <v>#VALUE!</v>
      </c>
      <c r="CH599" s="1" t="e">
        <f t="shared" si="288"/>
        <v>#VALUE!</v>
      </c>
      <c r="CI599" s="1" t="e">
        <f t="shared" si="289"/>
        <v>#VALUE!</v>
      </c>
      <c r="CJ599" s="1" t="e">
        <f t="shared" si="290"/>
        <v>#VALUE!</v>
      </c>
      <c r="CK599" s="1" t="e">
        <f t="shared" si="291"/>
        <v>#VALUE!</v>
      </c>
      <c r="CL599" s="1" t="e">
        <f t="shared" si="292"/>
        <v>#VALUE!</v>
      </c>
      <c r="CM599" s="1" t="e">
        <f t="shared" si="293"/>
        <v>#VALUE!</v>
      </c>
      <c r="CN599" s="1" t="e">
        <f t="shared" si="294"/>
        <v>#VALUE!</v>
      </c>
      <c r="CO599" s="2" t="b">
        <f t="shared" si="295"/>
        <v>1</v>
      </c>
      <c r="CP599" s="2" t="b">
        <f t="shared" si="296"/>
        <v>1</v>
      </c>
      <c r="CQ599" s="2" t="b">
        <f t="shared" si="297"/>
        <v>0</v>
      </c>
      <c r="CR599" s="6" t="str">
        <f t="shared" si="298"/>
        <v>Male</v>
      </c>
      <c r="CS599" s="7">
        <f t="shared" si="299"/>
        <v>0</v>
      </c>
      <c r="CT599" s="7">
        <f t="shared" si="300"/>
        <v>1</v>
      </c>
      <c r="CU599" s="7">
        <f t="shared" si="301"/>
        <v>0</v>
      </c>
      <c r="CV599" s="7">
        <f t="shared" si="302"/>
        <v>0</v>
      </c>
      <c r="CW599" s="7">
        <f t="shared" si="280"/>
        <v>1</v>
      </c>
      <c r="CX599" s="1" t="e">
        <f t="shared" si="281"/>
        <v>#VALUE!</v>
      </c>
      <c r="CY599" s="1" t="e">
        <f t="shared" si="282"/>
        <v>#VALUE!</v>
      </c>
      <c r="DG599" s="1" t="e">
        <f t="shared" si="303"/>
        <v>#VALUE!</v>
      </c>
    </row>
    <row r="600" spans="1:131" ht="29" x14ac:dyDescent="0.35">
      <c r="A600" s="4"/>
      <c r="B600" s="1" t="s">
        <v>13809</v>
      </c>
      <c r="C600" s="14">
        <v>44342</v>
      </c>
      <c r="D600" s="10" t="s">
        <v>13809</v>
      </c>
      <c r="E600" s="13">
        <v>21</v>
      </c>
      <c r="F600" s="13" t="s">
        <v>127</v>
      </c>
      <c r="G600" s="1" t="s">
        <v>13809</v>
      </c>
      <c r="H600" s="1" t="s">
        <v>13809</v>
      </c>
      <c r="I600" s="14">
        <v>44337</v>
      </c>
      <c r="J600" s="4" t="s">
        <v>109</v>
      </c>
      <c r="K600" s="2" t="s">
        <v>13809</v>
      </c>
      <c r="L600" s="4"/>
      <c r="M600" s="4"/>
      <c r="N600" s="2" t="s">
        <v>13809</v>
      </c>
      <c r="O600" s="4" t="s">
        <v>110</v>
      </c>
      <c r="P600" s="4" t="s">
        <v>111</v>
      </c>
      <c r="Q600" s="4"/>
      <c r="R600" s="4"/>
      <c r="S600" s="4" t="s">
        <v>112</v>
      </c>
      <c r="T600" s="4" t="s">
        <v>111</v>
      </c>
      <c r="U600" s="4" t="b">
        <v>1</v>
      </c>
      <c r="V600" s="4" t="s">
        <v>159</v>
      </c>
      <c r="W600" s="13" t="s">
        <v>112</v>
      </c>
      <c r="X600" s="13" t="s">
        <v>114</v>
      </c>
      <c r="Y600" s="4" t="s">
        <v>112</v>
      </c>
      <c r="Z600" s="4"/>
      <c r="AA600" s="4"/>
      <c r="AB600" s="4"/>
      <c r="AC600" s="13"/>
      <c r="AD600" s="13"/>
      <c r="AE600" s="13"/>
      <c r="AF600" s="13"/>
      <c r="AG600" s="13"/>
      <c r="AH600" s="13"/>
      <c r="AI600" s="13"/>
      <c r="AJ600" s="13"/>
      <c r="AK600" s="13" t="s">
        <v>129</v>
      </c>
      <c r="AL600" s="13"/>
      <c r="AM600" s="13"/>
      <c r="AN600" s="13"/>
      <c r="AO600" s="13" t="s">
        <v>117</v>
      </c>
      <c r="AP600" s="13"/>
      <c r="AQ600" s="13"/>
      <c r="AR600" s="13"/>
      <c r="AS600" s="13"/>
      <c r="AT600" s="13"/>
      <c r="AU600" s="13"/>
      <c r="AV600" s="13"/>
      <c r="AW600" s="13"/>
      <c r="AX600" s="13"/>
      <c r="AY600" s="13"/>
      <c r="AZ600" s="13" t="s">
        <v>155</v>
      </c>
      <c r="BA600" s="13">
        <v>2903</v>
      </c>
      <c r="BB600" s="13"/>
      <c r="BC600" s="13"/>
      <c r="BD600" s="13"/>
      <c r="BE600" s="13"/>
      <c r="BF600" s="13"/>
      <c r="BG600" s="13"/>
      <c r="BH600" s="13"/>
      <c r="BI600" s="13" t="s">
        <v>112</v>
      </c>
      <c r="BJ600" s="13" t="s">
        <v>112</v>
      </c>
      <c r="BK600" s="13"/>
      <c r="BL600" s="13"/>
      <c r="BM600" s="13"/>
      <c r="BN600" s="13"/>
      <c r="BO600" s="13"/>
      <c r="BP600" s="13"/>
      <c r="BQ600" s="13" t="s">
        <v>121</v>
      </c>
      <c r="BR600" s="13"/>
      <c r="BS600" s="13" t="s">
        <v>111</v>
      </c>
      <c r="BT600" s="35"/>
      <c r="BU600" s="35"/>
      <c r="BV600" s="14">
        <v>44342</v>
      </c>
      <c r="BW600" s="35" t="s">
        <v>14247</v>
      </c>
      <c r="BX600" s="4" t="s">
        <v>111</v>
      </c>
      <c r="BY600" s="4" t="s">
        <v>156</v>
      </c>
      <c r="BZ600" s="4" t="s">
        <v>124</v>
      </c>
      <c r="CB600" s="13" t="s">
        <v>253</v>
      </c>
      <c r="CC600" s="4" t="s">
        <v>126</v>
      </c>
      <c r="CD600" s="1" t="b">
        <f t="shared" si="284"/>
        <v>1</v>
      </c>
      <c r="CE600" s="1" t="b">
        <f t="shared" si="285"/>
        <v>0</v>
      </c>
      <c r="CF600" s="1" t="b">
        <f t="shared" si="286"/>
        <v>0</v>
      </c>
      <c r="CG600" s="1" t="b">
        <f t="shared" si="287"/>
        <v>0</v>
      </c>
      <c r="CH600" s="1" t="b">
        <f t="shared" si="288"/>
        <v>0</v>
      </c>
      <c r="CI600" s="1" t="b">
        <f t="shared" si="289"/>
        <v>1</v>
      </c>
      <c r="CJ600" s="1" t="b">
        <f t="shared" si="290"/>
        <v>0</v>
      </c>
      <c r="CK600" s="1" t="b">
        <f t="shared" si="291"/>
        <v>0</v>
      </c>
      <c r="CL600" s="1" t="b">
        <f t="shared" si="292"/>
        <v>0</v>
      </c>
      <c r="CM600" s="1" t="b">
        <f t="shared" si="293"/>
        <v>0</v>
      </c>
      <c r="CN600" s="1" t="b">
        <f t="shared" si="294"/>
        <v>0</v>
      </c>
      <c r="CO600" s="2" t="b">
        <f t="shared" si="295"/>
        <v>0</v>
      </c>
      <c r="CP600" s="2" t="b">
        <f t="shared" si="296"/>
        <v>0</v>
      </c>
      <c r="CQ600" s="2" t="b">
        <f t="shared" si="297"/>
        <v>0</v>
      </c>
      <c r="CR600" s="6" t="str">
        <f t="shared" si="298"/>
        <v>Male</v>
      </c>
      <c r="CS600" s="7">
        <f t="shared" si="299"/>
        <v>1</v>
      </c>
      <c r="CT600" s="7">
        <f t="shared" si="300"/>
        <v>0</v>
      </c>
      <c r="CU600" s="7">
        <f t="shared" si="301"/>
        <v>0</v>
      </c>
      <c r="CV600" s="7">
        <f t="shared" si="302"/>
        <v>0</v>
      </c>
      <c r="CW600" s="7">
        <f t="shared" si="280"/>
        <v>0</v>
      </c>
      <c r="CX600" s="1" t="b">
        <f t="shared" si="281"/>
        <v>1</v>
      </c>
      <c r="CY600" s="1" t="b">
        <f t="shared" si="282"/>
        <v>1</v>
      </c>
      <c r="DG600" s="1" t="b">
        <f t="shared" si="303"/>
        <v>0</v>
      </c>
    </row>
    <row r="601" spans="1:131" x14ac:dyDescent="0.35">
      <c r="A601" s="4"/>
      <c r="B601" s="1" t="s">
        <v>13809</v>
      </c>
      <c r="C601" s="14">
        <v>44348</v>
      </c>
      <c r="D601" s="10" t="s">
        <v>13809</v>
      </c>
      <c r="E601" s="13">
        <v>21</v>
      </c>
      <c r="F601" s="13" t="s">
        <v>127</v>
      </c>
      <c r="G601" s="1" t="s">
        <v>13809</v>
      </c>
      <c r="H601" s="1" t="s">
        <v>13809</v>
      </c>
      <c r="I601" s="14">
        <v>44316</v>
      </c>
      <c r="J601" s="4" t="s">
        <v>109</v>
      </c>
      <c r="K601" s="2" t="s">
        <v>13809</v>
      </c>
      <c r="L601" s="14">
        <v>44337</v>
      </c>
      <c r="M601" s="4" t="s">
        <v>109</v>
      </c>
      <c r="N601" s="2" t="s">
        <v>13809</v>
      </c>
      <c r="O601" s="4" t="s">
        <v>110</v>
      </c>
      <c r="P601" s="4"/>
      <c r="Q601" s="4"/>
      <c r="R601" s="4"/>
      <c r="S601" s="4" t="s">
        <v>112</v>
      </c>
      <c r="T601" s="4" t="s">
        <v>112</v>
      </c>
      <c r="U601" s="4" t="b">
        <v>1</v>
      </c>
      <c r="V601" s="4" t="s">
        <v>159</v>
      </c>
      <c r="W601" s="13" t="s">
        <v>112</v>
      </c>
      <c r="X601" s="13" t="s">
        <v>114</v>
      </c>
      <c r="Y601" s="4" t="s">
        <v>112</v>
      </c>
      <c r="Z601" s="4" t="s">
        <v>111</v>
      </c>
      <c r="AA601" s="4" t="s">
        <v>112</v>
      </c>
      <c r="AB601" s="4">
        <v>4</v>
      </c>
      <c r="AC601" s="13" t="s">
        <v>111</v>
      </c>
      <c r="AD601" s="13"/>
      <c r="AE601" s="13"/>
      <c r="AF601" s="13" t="s">
        <v>111</v>
      </c>
      <c r="AG601" s="13"/>
      <c r="AH601" s="13"/>
      <c r="AI601" s="13"/>
      <c r="AJ601" s="13" t="s">
        <v>115</v>
      </c>
      <c r="AK601" s="13" t="s">
        <v>129</v>
      </c>
      <c r="AL601" s="13"/>
      <c r="AM601" s="13"/>
      <c r="AN601" s="13"/>
      <c r="AO601" s="13" t="s">
        <v>130</v>
      </c>
      <c r="AP601" s="13"/>
      <c r="AQ601" s="13"/>
      <c r="AR601" s="13"/>
      <c r="AS601" s="13"/>
      <c r="AT601" s="13"/>
      <c r="AU601" s="13" t="s">
        <v>132</v>
      </c>
      <c r="AV601" s="13"/>
      <c r="AW601" s="13"/>
      <c r="AX601" s="13"/>
      <c r="AY601" s="13"/>
      <c r="AZ601" s="13" t="s">
        <v>179</v>
      </c>
      <c r="BA601" s="26">
        <v>2900</v>
      </c>
      <c r="BB601" s="13"/>
      <c r="BC601" s="13"/>
      <c r="BD601" s="13"/>
      <c r="BE601" s="13"/>
      <c r="BF601" s="13"/>
      <c r="BG601" s="13" t="s">
        <v>2746</v>
      </c>
      <c r="BH601" s="13"/>
      <c r="BI601" s="13" t="s">
        <v>112</v>
      </c>
      <c r="BJ601" s="13" t="s">
        <v>112</v>
      </c>
      <c r="BK601" s="13" t="s">
        <v>111</v>
      </c>
      <c r="BL601" s="13"/>
      <c r="BM601" s="13"/>
      <c r="BN601" s="13"/>
      <c r="BO601" s="13"/>
      <c r="BP601" s="13"/>
      <c r="BQ601" s="13" t="s">
        <v>121</v>
      </c>
      <c r="BR601" s="13" t="s">
        <v>122</v>
      </c>
      <c r="BS601" s="13" t="s">
        <v>112</v>
      </c>
      <c r="BT601" s="35"/>
      <c r="BU601" s="35" t="s">
        <v>2747</v>
      </c>
      <c r="BV601" s="14">
        <v>44354</v>
      </c>
      <c r="BW601" s="35" t="s">
        <v>2748</v>
      </c>
      <c r="BX601" s="4" t="s">
        <v>111</v>
      </c>
      <c r="BY601" s="4" t="s">
        <v>156</v>
      </c>
      <c r="BZ601" s="4" t="s">
        <v>124</v>
      </c>
      <c r="CB601" s="13" t="s">
        <v>253</v>
      </c>
      <c r="CC601" s="4" t="s">
        <v>126</v>
      </c>
      <c r="CD601" s="1" t="b">
        <f t="shared" si="284"/>
        <v>1</v>
      </c>
      <c r="CE601" s="1" t="b">
        <f t="shared" si="285"/>
        <v>0</v>
      </c>
      <c r="CF601" s="1" t="b">
        <f t="shared" si="286"/>
        <v>0</v>
      </c>
      <c r="CG601" s="1" t="b">
        <f t="shared" si="287"/>
        <v>0</v>
      </c>
      <c r="CH601" s="1" t="b">
        <f t="shared" si="288"/>
        <v>0</v>
      </c>
      <c r="CI601" s="1" t="b">
        <f t="shared" si="289"/>
        <v>1</v>
      </c>
      <c r="CJ601" s="1" t="b">
        <f t="shared" si="290"/>
        <v>0</v>
      </c>
      <c r="CK601" s="1" t="b">
        <f t="shared" si="291"/>
        <v>0</v>
      </c>
      <c r="CL601" s="1" t="b">
        <f t="shared" si="292"/>
        <v>0</v>
      </c>
      <c r="CM601" s="1" t="b">
        <f t="shared" si="293"/>
        <v>0</v>
      </c>
      <c r="CN601" s="1" t="b">
        <f t="shared" si="294"/>
        <v>0</v>
      </c>
      <c r="CO601" s="2" t="b">
        <f t="shared" si="295"/>
        <v>1</v>
      </c>
      <c r="CP601" s="2" t="b">
        <f t="shared" si="296"/>
        <v>1</v>
      </c>
      <c r="CQ601" s="2" t="b">
        <f t="shared" si="297"/>
        <v>0</v>
      </c>
      <c r="CR601" s="6" t="str">
        <f t="shared" si="298"/>
        <v>Male</v>
      </c>
      <c r="CS601" s="7">
        <f t="shared" si="299"/>
        <v>1</v>
      </c>
      <c r="CT601" s="7">
        <f t="shared" si="300"/>
        <v>0</v>
      </c>
      <c r="CU601" s="7">
        <f t="shared" si="301"/>
        <v>0</v>
      </c>
      <c r="CV601" s="7">
        <f t="shared" si="302"/>
        <v>1</v>
      </c>
      <c r="CW601" s="7">
        <f t="shared" si="280"/>
        <v>0</v>
      </c>
      <c r="CX601" s="1" t="b">
        <f t="shared" si="281"/>
        <v>1</v>
      </c>
      <c r="CY601" s="1" t="b">
        <f t="shared" si="282"/>
        <v>1</v>
      </c>
      <c r="DG601" s="1" t="b">
        <f t="shared" si="303"/>
        <v>0</v>
      </c>
    </row>
    <row r="602" spans="1:131" ht="101.5" x14ac:dyDescent="0.35">
      <c r="B602" s="1" t="s">
        <v>13809</v>
      </c>
      <c r="C602" s="9">
        <v>44342</v>
      </c>
      <c r="D602" s="10" t="s">
        <v>13809</v>
      </c>
      <c r="E602" s="1">
        <v>75</v>
      </c>
      <c r="F602" s="1" t="s">
        <v>127</v>
      </c>
      <c r="G602" s="1" t="s">
        <v>13809</v>
      </c>
      <c r="H602" s="1" t="s">
        <v>13809</v>
      </c>
      <c r="I602" s="9">
        <v>44224</v>
      </c>
      <c r="J602" s="2" t="s">
        <v>109</v>
      </c>
      <c r="K602" s="2" t="s">
        <v>13809</v>
      </c>
      <c r="L602" s="9">
        <v>44246</v>
      </c>
      <c r="M602" s="2" t="s">
        <v>109</v>
      </c>
      <c r="N602" s="2" t="s">
        <v>13809</v>
      </c>
      <c r="O602" s="2" t="s">
        <v>110</v>
      </c>
      <c r="P602" s="2" t="s">
        <v>111</v>
      </c>
      <c r="S602" s="2" t="s">
        <v>112</v>
      </c>
      <c r="T602" s="2" t="s">
        <v>111</v>
      </c>
      <c r="U602" s="2" t="b">
        <f>OR(S602="yes",T602="yes")</f>
        <v>1</v>
      </c>
      <c r="V602" s="2" t="s">
        <v>113</v>
      </c>
      <c r="W602" s="1" t="s">
        <v>111</v>
      </c>
      <c r="Y602" s="2" t="s">
        <v>111</v>
      </c>
      <c r="AF602" s="1" t="s">
        <v>111</v>
      </c>
      <c r="AK602" s="1" t="s">
        <v>194</v>
      </c>
      <c r="AN602" s="1" t="s">
        <v>2749</v>
      </c>
      <c r="AO602" s="1" t="s">
        <v>117</v>
      </c>
      <c r="AS602" s="1" t="s">
        <v>118</v>
      </c>
      <c r="AU602" s="1" t="s">
        <v>197</v>
      </c>
      <c r="AZ602" s="1" t="s">
        <v>120</v>
      </c>
      <c r="BA602" s="1" t="s">
        <v>2750</v>
      </c>
      <c r="BG602" s="1" t="s">
        <v>2751</v>
      </c>
      <c r="BH602" s="1" t="s">
        <v>2752</v>
      </c>
      <c r="BJ602" s="1" t="s">
        <v>111</v>
      </c>
      <c r="BN602" s="1" t="s">
        <v>112</v>
      </c>
      <c r="BO602" s="1" t="s">
        <v>148</v>
      </c>
      <c r="BP602" s="1" t="s">
        <v>2753</v>
      </c>
      <c r="BQ602" s="1" t="s">
        <v>121</v>
      </c>
      <c r="BR602" s="1" t="s">
        <v>122</v>
      </c>
      <c r="BS602" s="1" t="s">
        <v>112</v>
      </c>
      <c r="BU602" s="34" t="s">
        <v>2754</v>
      </c>
      <c r="BV602" s="9">
        <v>44588</v>
      </c>
      <c r="BW602" s="34" t="s">
        <v>2755</v>
      </c>
      <c r="BY602" s="2" t="s">
        <v>174</v>
      </c>
      <c r="BZ602" s="2" t="s">
        <v>124</v>
      </c>
      <c r="CA602" s="2">
        <v>2</v>
      </c>
      <c r="CB602" s="1" t="s">
        <v>567</v>
      </c>
      <c r="CC602" s="2" t="s">
        <v>113</v>
      </c>
      <c r="CD602" s="1" t="b">
        <f t="shared" si="284"/>
        <v>0</v>
      </c>
      <c r="CE602" s="1" t="b">
        <f t="shared" si="285"/>
        <v>0</v>
      </c>
      <c r="CF602" s="1" t="b">
        <f t="shared" si="286"/>
        <v>0</v>
      </c>
      <c r="CG602" s="1" t="b">
        <f t="shared" si="287"/>
        <v>0</v>
      </c>
      <c r="CH602" s="1" t="b">
        <f t="shared" si="288"/>
        <v>0</v>
      </c>
      <c r="CI602" s="1" t="b">
        <f t="shared" si="289"/>
        <v>0</v>
      </c>
      <c r="CJ602" s="1" t="b">
        <f t="shared" si="290"/>
        <v>0</v>
      </c>
      <c r="CK602" s="1" t="b">
        <f t="shared" si="291"/>
        <v>0</v>
      </c>
      <c r="CL602" s="1" t="b">
        <f t="shared" si="292"/>
        <v>0</v>
      </c>
      <c r="CM602" s="1" t="b">
        <f t="shared" si="293"/>
        <v>0</v>
      </c>
      <c r="CN602" s="1" t="b">
        <f t="shared" si="294"/>
        <v>1</v>
      </c>
      <c r="CO602" s="2" t="b">
        <f t="shared" si="295"/>
        <v>0</v>
      </c>
      <c r="CP602" s="2" t="b">
        <f t="shared" si="296"/>
        <v>0</v>
      </c>
      <c r="CQ602" s="2" t="b">
        <f t="shared" si="297"/>
        <v>0</v>
      </c>
      <c r="CR602" s="6" t="str">
        <f t="shared" si="298"/>
        <v>Male</v>
      </c>
      <c r="CS602" s="7">
        <f t="shared" si="299"/>
        <v>1</v>
      </c>
      <c r="CT602" s="7">
        <f t="shared" si="300"/>
        <v>0</v>
      </c>
      <c r="CU602" s="7">
        <f t="shared" si="301"/>
        <v>0</v>
      </c>
      <c r="CV602" s="7">
        <f t="shared" si="302"/>
        <v>1</v>
      </c>
      <c r="CW602" s="7">
        <f t="shared" si="280"/>
        <v>0</v>
      </c>
      <c r="CX602" s="1" t="b">
        <f t="shared" si="281"/>
        <v>0</v>
      </c>
      <c r="CY602" s="1" t="b">
        <f t="shared" si="282"/>
        <v>0</v>
      </c>
      <c r="DG602" s="1" t="b">
        <f t="shared" si="303"/>
        <v>0</v>
      </c>
    </row>
    <row r="603" spans="1:131" ht="29" x14ac:dyDescent="0.35">
      <c r="A603" s="2">
        <v>356</v>
      </c>
      <c r="B603" s="1" t="s">
        <v>13809</v>
      </c>
      <c r="C603" s="23">
        <v>44342</v>
      </c>
      <c r="D603" s="10" t="s">
        <v>13809</v>
      </c>
      <c r="E603" s="11">
        <v>20</v>
      </c>
      <c r="F603" s="1" t="s">
        <v>127</v>
      </c>
      <c r="G603" s="1" t="s">
        <v>13809</v>
      </c>
      <c r="H603" s="1" t="s">
        <v>13809</v>
      </c>
      <c r="K603" s="2" t="s">
        <v>13809</v>
      </c>
      <c r="M603" s="2" t="s">
        <v>109</v>
      </c>
      <c r="N603" s="2" t="s">
        <v>13809</v>
      </c>
      <c r="O603" s="2" t="s">
        <v>110</v>
      </c>
      <c r="S603" s="2" t="s">
        <v>111</v>
      </c>
      <c r="T603" s="2" t="s">
        <v>112</v>
      </c>
      <c r="U603" s="2" t="b">
        <v>1</v>
      </c>
      <c r="V603" s="2" t="s">
        <v>113</v>
      </c>
      <c r="W603" s="1" t="s">
        <v>112</v>
      </c>
      <c r="X603" s="1" t="s">
        <v>114</v>
      </c>
      <c r="Y603" s="2" t="s">
        <v>112</v>
      </c>
      <c r="AA603" s="2" t="s">
        <v>112</v>
      </c>
      <c r="AB603" s="2">
        <v>18</v>
      </c>
      <c r="AF603" s="1" t="s">
        <v>111</v>
      </c>
      <c r="AK603" s="1" t="s">
        <v>150</v>
      </c>
      <c r="AO603" s="1" t="s">
        <v>117</v>
      </c>
      <c r="AS603" s="1" t="s">
        <v>118</v>
      </c>
      <c r="AU603" s="1" t="s">
        <v>132</v>
      </c>
      <c r="AZ603" s="1" t="s">
        <v>155</v>
      </c>
      <c r="BA603" s="1" t="s">
        <v>2756</v>
      </c>
      <c r="BI603" s="1" t="s">
        <v>112</v>
      </c>
      <c r="BJ603" s="1" t="s">
        <v>112</v>
      </c>
      <c r="BK603" s="1" t="s">
        <v>112</v>
      </c>
      <c r="BL603" s="1" t="s">
        <v>200</v>
      </c>
      <c r="BQ603" s="1" t="s">
        <v>121</v>
      </c>
      <c r="BR603" s="1" t="s">
        <v>122</v>
      </c>
      <c r="BS603" s="1" t="s">
        <v>112</v>
      </c>
      <c r="BW603" s="34" t="s">
        <v>2757</v>
      </c>
      <c r="BX603" s="2" t="s">
        <v>111</v>
      </c>
      <c r="BY603" s="2" t="s">
        <v>156</v>
      </c>
      <c r="BZ603" s="2" t="s">
        <v>124</v>
      </c>
      <c r="CA603" s="2">
        <v>2</v>
      </c>
      <c r="CB603" s="1" t="s">
        <v>2023</v>
      </c>
      <c r="CC603" s="2" t="s">
        <v>126</v>
      </c>
      <c r="CD603" s="1" t="b">
        <f t="shared" si="284"/>
        <v>1</v>
      </c>
      <c r="CE603" s="1" t="b">
        <f t="shared" si="285"/>
        <v>0</v>
      </c>
      <c r="CF603" s="1" t="b">
        <f t="shared" si="286"/>
        <v>0</v>
      </c>
      <c r="CG603" s="1" t="b">
        <f t="shared" si="287"/>
        <v>0</v>
      </c>
      <c r="CH603" s="1" t="b">
        <f t="shared" si="288"/>
        <v>0</v>
      </c>
      <c r="CI603" s="1" t="b">
        <f t="shared" si="289"/>
        <v>1</v>
      </c>
      <c r="CJ603" s="1" t="b">
        <f t="shared" si="290"/>
        <v>0</v>
      </c>
      <c r="CK603" s="1" t="b">
        <f t="shared" si="291"/>
        <v>0</v>
      </c>
      <c r="CL603" s="1" t="b">
        <f t="shared" si="292"/>
        <v>0</v>
      </c>
      <c r="CM603" s="1" t="b">
        <f t="shared" si="293"/>
        <v>0</v>
      </c>
      <c r="CN603" s="1" t="b">
        <f t="shared" si="294"/>
        <v>0</v>
      </c>
      <c r="CO603" s="2" t="b">
        <f t="shared" si="295"/>
        <v>0</v>
      </c>
      <c r="CP603" s="2" t="b">
        <f t="shared" si="296"/>
        <v>0</v>
      </c>
      <c r="CQ603" s="2" t="b">
        <f t="shared" si="297"/>
        <v>1</v>
      </c>
      <c r="CR603" s="6" t="str">
        <f t="shared" si="298"/>
        <v>Male</v>
      </c>
      <c r="CS603" s="7">
        <f t="shared" si="299"/>
        <v>0</v>
      </c>
      <c r="CT603" s="7">
        <f t="shared" si="300"/>
        <v>0</v>
      </c>
      <c r="CU603" s="7">
        <f t="shared" si="301"/>
        <v>0</v>
      </c>
      <c r="CV603" s="7">
        <f t="shared" si="302"/>
        <v>1</v>
      </c>
      <c r="CW603" s="7">
        <f t="shared" ref="CW603:CW634" si="304">COUNTIF(M603,"=*moderna*")</f>
        <v>0</v>
      </c>
      <c r="CX603" s="1" t="b">
        <f t="shared" ref="CX603:CX634" si="305">AND(E603&lt;30,NOT(E603="."),NOT(E603=""))</f>
        <v>1</v>
      </c>
      <c r="CY603" s="1" t="b">
        <f t="shared" ref="CY603:CY634" si="306">AND(E603&gt;17,E603&lt;41,NOT(E603="."),NOT(E603=""))</f>
        <v>1</v>
      </c>
      <c r="DG603" s="1" t="b">
        <f t="shared" si="303"/>
        <v>0</v>
      </c>
    </row>
    <row r="604" spans="1:131" ht="145" x14ac:dyDescent="0.35">
      <c r="B604" s="1" t="s">
        <v>13809</v>
      </c>
      <c r="C604" s="9">
        <v>44342</v>
      </c>
      <c r="D604" s="10" t="s">
        <v>13809</v>
      </c>
      <c r="E604" s="1">
        <v>41</v>
      </c>
      <c r="F604" s="1" t="s">
        <v>127</v>
      </c>
      <c r="G604" s="1" t="s">
        <v>13809</v>
      </c>
      <c r="H604" s="1" t="s">
        <v>13809</v>
      </c>
      <c r="I604" s="9">
        <v>44291</v>
      </c>
      <c r="J604" s="2" t="s">
        <v>109</v>
      </c>
      <c r="K604" s="2" t="s">
        <v>13809</v>
      </c>
      <c r="L604" s="9">
        <v>44319</v>
      </c>
      <c r="M604" s="2" t="s">
        <v>109</v>
      </c>
      <c r="N604" s="2" t="s">
        <v>13809</v>
      </c>
      <c r="O604" s="2" t="s">
        <v>110</v>
      </c>
      <c r="P604" s="2" t="s">
        <v>111</v>
      </c>
      <c r="S604" s="2" t="s">
        <v>112</v>
      </c>
      <c r="T604" s="2" t="s">
        <v>112</v>
      </c>
      <c r="U604" s="2" t="b">
        <v>1</v>
      </c>
      <c r="V604" s="2" t="s">
        <v>113</v>
      </c>
      <c r="W604" s="1" t="s">
        <v>112</v>
      </c>
      <c r="X604" s="1" t="s">
        <v>138</v>
      </c>
      <c r="Y604" s="2" t="s">
        <v>112</v>
      </c>
      <c r="Z604" s="2" t="s">
        <v>111</v>
      </c>
      <c r="AA604" s="2" t="s">
        <v>112</v>
      </c>
      <c r="AB604" s="2">
        <v>2</v>
      </c>
      <c r="AC604" s="1" t="s">
        <v>111</v>
      </c>
      <c r="AF604" s="1" t="s">
        <v>111</v>
      </c>
      <c r="AJ604" s="1" t="s">
        <v>115</v>
      </c>
      <c r="AK604" s="1" t="s">
        <v>150</v>
      </c>
      <c r="AO604" s="1" t="s">
        <v>117</v>
      </c>
      <c r="AS604" s="1" t="s">
        <v>118</v>
      </c>
      <c r="AU604" s="1" t="s">
        <v>197</v>
      </c>
      <c r="AZ604" s="1" t="s">
        <v>120</v>
      </c>
      <c r="BA604" s="1">
        <v>7.0000000000000007E-2</v>
      </c>
      <c r="BG604" s="1">
        <v>118.9</v>
      </c>
      <c r="BH604" s="1">
        <v>39</v>
      </c>
      <c r="BJ604" s="1" t="s">
        <v>112</v>
      </c>
      <c r="BK604" s="1" t="s">
        <v>112</v>
      </c>
      <c r="BL604" s="1" t="s">
        <v>161</v>
      </c>
      <c r="BM604" s="1" t="s">
        <v>2758</v>
      </c>
      <c r="BQ604" s="1" t="s">
        <v>121</v>
      </c>
      <c r="BR604" s="1" t="s">
        <v>122</v>
      </c>
      <c r="BS604" s="1" t="s">
        <v>112</v>
      </c>
      <c r="BU604" s="34" t="s">
        <v>2759</v>
      </c>
      <c r="BV604" s="9">
        <v>44484</v>
      </c>
      <c r="BW604" s="34" t="s">
        <v>2760</v>
      </c>
      <c r="BY604" s="2" t="s">
        <v>174</v>
      </c>
      <c r="BZ604" s="2" t="s">
        <v>124</v>
      </c>
      <c r="CA604" s="2">
        <v>2</v>
      </c>
      <c r="CB604" s="1" t="s">
        <v>247</v>
      </c>
      <c r="CC604" s="2" t="s">
        <v>126</v>
      </c>
      <c r="CD604" s="1" t="b">
        <f t="shared" si="284"/>
        <v>0</v>
      </c>
      <c r="CE604" s="1" t="b">
        <f t="shared" si="285"/>
        <v>0</v>
      </c>
      <c r="CF604" s="1" t="b">
        <f t="shared" si="286"/>
        <v>0</v>
      </c>
      <c r="CG604" s="1" t="b">
        <f t="shared" si="287"/>
        <v>0</v>
      </c>
      <c r="CH604" s="1" t="b">
        <f t="shared" si="288"/>
        <v>0</v>
      </c>
      <c r="CI604" s="1" t="b">
        <f t="shared" si="289"/>
        <v>0</v>
      </c>
      <c r="CJ604" s="1" t="b">
        <f t="shared" si="290"/>
        <v>0</v>
      </c>
      <c r="CK604" s="1" t="b">
        <f t="shared" si="291"/>
        <v>0</v>
      </c>
      <c r="CL604" s="1" t="b">
        <f t="shared" si="292"/>
        <v>1</v>
      </c>
      <c r="CM604" s="1" t="b">
        <f t="shared" si="293"/>
        <v>0</v>
      </c>
      <c r="CN604" s="1" t="b">
        <f t="shared" si="294"/>
        <v>0</v>
      </c>
      <c r="CO604" s="2" t="b">
        <f t="shared" si="295"/>
        <v>1</v>
      </c>
      <c r="CP604" s="2" t="b">
        <f t="shared" si="296"/>
        <v>1</v>
      </c>
      <c r="CQ604" s="2" t="b">
        <f t="shared" si="297"/>
        <v>0</v>
      </c>
      <c r="CR604" s="6" t="str">
        <f t="shared" si="298"/>
        <v>Male</v>
      </c>
      <c r="CS604" s="7">
        <f t="shared" si="299"/>
        <v>1</v>
      </c>
      <c r="CT604" s="7">
        <f t="shared" si="300"/>
        <v>0</v>
      </c>
      <c r="CU604" s="7">
        <f t="shared" si="301"/>
        <v>0</v>
      </c>
      <c r="CV604" s="7">
        <f t="shared" si="302"/>
        <v>1</v>
      </c>
      <c r="CW604" s="7">
        <f t="shared" si="304"/>
        <v>0</v>
      </c>
      <c r="CX604" s="1" t="b">
        <f t="shared" si="305"/>
        <v>0</v>
      </c>
      <c r="CY604" s="1" t="b">
        <f t="shared" si="306"/>
        <v>0</v>
      </c>
      <c r="DE604" s="4"/>
      <c r="DF604" s="4"/>
      <c r="DG604" s="1" t="b">
        <f t="shared" si="303"/>
        <v>0</v>
      </c>
    </row>
    <row r="605" spans="1:131" ht="58" x14ac:dyDescent="0.35">
      <c r="A605" s="2">
        <v>307</v>
      </c>
      <c r="B605" s="1" t="s">
        <v>13809</v>
      </c>
      <c r="C605" s="9">
        <v>44342</v>
      </c>
      <c r="D605" s="10" t="s">
        <v>13809</v>
      </c>
      <c r="E605" s="11">
        <v>27</v>
      </c>
      <c r="F605" s="1" t="s">
        <v>127</v>
      </c>
      <c r="G605" s="1" t="s">
        <v>13809</v>
      </c>
      <c r="H605" s="1" t="s">
        <v>13809</v>
      </c>
      <c r="K605" s="2" t="s">
        <v>13809</v>
      </c>
      <c r="L605" s="9">
        <v>44320</v>
      </c>
      <c r="M605" s="2" t="s">
        <v>109</v>
      </c>
      <c r="N605" s="2" t="s">
        <v>13809</v>
      </c>
      <c r="O605" s="2" t="s">
        <v>110</v>
      </c>
      <c r="S605" s="2" t="s">
        <v>111</v>
      </c>
      <c r="T605" s="2" t="s">
        <v>112</v>
      </c>
      <c r="U605" s="2" t="b">
        <f>OR(S605="yes",T605="yes")</f>
        <v>1</v>
      </c>
      <c r="V605" s="2" t="s">
        <v>113</v>
      </c>
      <c r="W605" s="1" t="s">
        <v>112</v>
      </c>
      <c r="X605" s="1" t="s">
        <v>114</v>
      </c>
      <c r="Y605" s="2" t="s">
        <v>112</v>
      </c>
      <c r="AA605" s="2" t="s">
        <v>112</v>
      </c>
      <c r="AB605" s="2">
        <v>15</v>
      </c>
      <c r="AC605" s="1" t="s">
        <v>111</v>
      </c>
      <c r="AF605" s="1" t="s">
        <v>111</v>
      </c>
      <c r="AK605" s="1" t="s">
        <v>129</v>
      </c>
      <c r="AO605" s="1" t="s">
        <v>117</v>
      </c>
      <c r="AU605" s="1" t="s">
        <v>132</v>
      </c>
      <c r="AZ605" s="1" t="s">
        <v>155</v>
      </c>
      <c r="BA605" s="1" t="s">
        <v>2761</v>
      </c>
      <c r="BI605" s="1" t="s">
        <v>112</v>
      </c>
      <c r="BJ605" s="1" t="s">
        <v>112</v>
      </c>
      <c r="BK605" s="1" t="s">
        <v>111</v>
      </c>
      <c r="BQ605" s="1" t="s">
        <v>121</v>
      </c>
      <c r="BR605" s="1" t="s">
        <v>122</v>
      </c>
      <c r="BS605" s="1" t="s">
        <v>112</v>
      </c>
      <c r="BW605" s="34" t="s">
        <v>2762</v>
      </c>
      <c r="BX605" s="2" t="s">
        <v>111</v>
      </c>
      <c r="BY605" s="2" t="s">
        <v>156</v>
      </c>
      <c r="BZ605" s="2" t="s">
        <v>124</v>
      </c>
      <c r="CA605" s="2">
        <v>2</v>
      </c>
      <c r="CB605" s="1" t="s">
        <v>175</v>
      </c>
      <c r="CC605" s="2" t="s">
        <v>126</v>
      </c>
      <c r="CD605" s="1" t="b">
        <f t="shared" ref="CD605:CD636" si="307">AND(E605&lt;30,NOT(E605="."),NOT(E605=""))</f>
        <v>1</v>
      </c>
      <c r="CE605" s="1" t="b">
        <f t="shared" ref="CE605:CE636" si="308">AND(E605&lt;18,NOT(E605="."),NOT(E605=""))</f>
        <v>0</v>
      </c>
      <c r="CF605" s="1" t="b">
        <f t="shared" si="286"/>
        <v>0</v>
      </c>
      <c r="CG605" s="1" t="b">
        <f t="shared" si="287"/>
        <v>0</v>
      </c>
      <c r="CH605" s="1" t="b">
        <f t="shared" si="288"/>
        <v>0</v>
      </c>
      <c r="CI605" s="1" t="b">
        <f t="shared" si="289"/>
        <v>0</v>
      </c>
      <c r="CJ605" s="1" t="b">
        <f t="shared" si="290"/>
        <v>1</v>
      </c>
      <c r="CK605" s="1" t="b">
        <f t="shared" si="291"/>
        <v>0</v>
      </c>
      <c r="CL605" s="1" t="b">
        <f t="shared" si="292"/>
        <v>0</v>
      </c>
      <c r="CM605" s="1" t="b">
        <f t="shared" si="293"/>
        <v>0</v>
      </c>
      <c r="CN605" s="1" t="b">
        <f t="shared" si="294"/>
        <v>0</v>
      </c>
      <c r="CO605" s="2" t="b">
        <f t="shared" si="295"/>
        <v>0</v>
      </c>
      <c r="CP605" s="2" t="b">
        <f t="shared" si="296"/>
        <v>0</v>
      </c>
      <c r="CQ605" s="2" t="b">
        <f t="shared" si="297"/>
        <v>1</v>
      </c>
      <c r="CR605" s="6" t="str">
        <f t="shared" si="298"/>
        <v>Male</v>
      </c>
      <c r="CS605" s="7">
        <f t="shared" si="299"/>
        <v>0</v>
      </c>
      <c r="CT605" s="7">
        <f t="shared" si="300"/>
        <v>0</v>
      </c>
      <c r="CU605" s="7">
        <f t="shared" si="301"/>
        <v>0</v>
      </c>
      <c r="CV605" s="7">
        <f t="shared" si="302"/>
        <v>1</v>
      </c>
      <c r="CW605" s="7">
        <f t="shared" si="304"/>
        <v>0</v>
      </c>
      <c r="CX605" s="1" t="b">
        <f t="shared" si="305"/>
        <v>1</v>
      </c>
      <c r="CY605" s="1" t="b">
        <f t="shared" si="306"/>
        <v>1</v>
      </c>
      <c r="DG605" s="1" t="b">
        <f t="shared" si="303"/>
        <v>0</v>
      </c>
    </row>
    <row r="606" spans="1:131" x14ac:dyDescent="0.35">
      <c r="A606" s="2">
        <v>311</v>
      </c>
      <c r="B606" s="1" t="s">
        <v>13809</v>
      </c>
      <c r="C606" s="9">
        <v>44342</v>
      </c>
      <c r="D606" s="10" t="s">
        <v>13809</v>
      </c>
      <c r="E606" s="1" t="e">
        <f>ROUND((C606-D606)/365,0)</f>
        <v>#VALUE!</v>
      </c>
      <c r="F606" s="1" t="s">
        <v>127</v>
      </c>
      <c r="G606" s="1" t="s">
        <v>13809</v>
      </c>
      <c r="H606" s="1" t="s">
        <v>13809</v>
      </c>
      <c r="I606" s="9">
        <v>44335</v>
      </c>
      <c r="J606" s="2" t="s">
        <v>409</v>
      </c>
      <c r="K606" s="2" t="s">
        <v>13809</v>
      </c>
      <c r="N606" s="2" t="s">
        <v>13809</v>
      </c>
      <c r="O606" s="2" t="s">
        <v>110</v>
      </c>
      <c r="P606" s="2" t="s">
        <v>111</v>
      </c>
      <c r="S606" s="2" t="s">
        <v>112</v>
      </c>
      <c r="T606" s="2" t="s">
        <v>111</v>
      </c>
      <c r="U606" s="2" t="b">
        <f>OR(S606="yes",T606="yes")</f>
        <v>1</v>
      </c>
      <c r="V606" s="2" t="s">
        <v>113</v>
      </c>
      <c r="W606" s="1" t="s">
        <v>112</v>
      </c>
      <c r="X606" s="1" t="s">
        <v>110</v>
      </c>
      <c r="Y606" s="2" t="s">
        <v>112</v>
      </c>
      <c r="Z606" s="2" t="s">
        <v>112</v>
      </c>
      <c r="AB606" s="2">
        <v>6</v>
      </c>
      <c r="AC606" s="1" t="s">
        <v>111</v>
      </c>
      <c r="AF606" s="1" t="s">
        <v>111</v>
      </c>
      <c r="AJ606" s="1" t="s">
        <v>115</v>
      </c>
      <c r="AK606" s="1" t="s">
        <v>144</v>
      </c>
      <c r="AO606" s="1" t="s">
        <v>130</v>
      </c>
      <c r="AU606" s="1" t="s">
        <v>132</v>
      </c>
      <c r="AZ606" s="1" t="s">
        <v>155</v>
      </c>
      <c r="BA606" s="1">
        <v>15</v>
      </c>
      <c r="BI606" s="1" t="s">
        <v>112</v>
      </c>
      <c r="BJ606" s="1" t="s">
        <v>112</v>
      </c>
      <c r="BK606" s="1" t="s">
        <v>112</v>
      </c>
      <c r="BL606" s="1" t="s">
        <v>142</v>
      </c>
      <c r="BQ606" s="1" t="s">
        <v>121</v>
      </c>
      <c r="BR606" s="1" t="s">
        <v>122</v>
      </c>
      <c r="BS606" s="1" t="s">
        <v>111</v>
      </c>
      <c r="BT606" s="34" t="s">
        <v>2763</v>
      </c>
      <c r="BV606" s="9">
        <v>44345</v>
      </c>
      <c r="BX606" s="2" t="s">
        <v>111</v>
      </c>
      <c r="BY606" s="2" t="s">
        <v>136</v>
      </c>
      <c r="BZ606" s="2" t="s">
        <v>124</v>
      </c>
      <c r="CA606" s="2">
        <v>1</v>
      </c>
      <c r="CB606" s="1" t="s">
        <v>279</v>
      </c>
      <c r="CC606" s="2" t="s">
        <v>126</v>
      </c>
      <c r="CD606" s="1" t="e">
        <f t="shared" si="307"/>
        <v>#VALUE!</v>
      </c>
      <c r="CE606" s="1" t="e">
        <f t="shared" si="308"/>
        <v>#VALUE!</v>
      </c>
      <c r="CF606" s="1" t="e">
        <f t="shared" si="286"/>
        <v>#VALUE!</v>
      </c>
      <c r="CG606" s="1" t="e">
        <f t="shared" si="287"/>
        <v>#VALUE!</v>
      </c>
      <c r="CH606" s="1" t="e">
        <f t="shared" si="288"/>
        <v>#VALUE!</v>
      </c>
      <c r="CI606" s="1" t="e">
        <f t="shared" si="289"/>
        <v>#VALUE!</v>
      </c>
      <c r="CJ606" s="1" t="e">
        <f t="shared" si="290"/>
        <v>#VALUE!</v>
      </c>
      <c r="CK606" s="1" t="e">
        <f t="shared" si="291"/>
        <v>#VALUE!</v>
      </c>
      <c r="CL606" s="1" t="e">
        <f t="shared" si="292"/>
        <v>#VALUE!</v>
      </c>
      <c r="CM606" s="1" t="e">
        <f t="shared" si="293"/>
        <v>#VALUE!</v>
      </c>
      <c r="CN606" s="1" t="e">
        <f t="shared" si="294"/>
        <v>#VALUE!</v>
      </c>
      <c r="CO606" s="2" t="b">
        <f t="shared" si="295"/>
        <v>1</v>
      </c>
      <c r="CP606" s="2" t="b">
        <f t="shared" si="296"/>
        <v>1</v>
      </c>
      <c r="CQ606" s="2" t="b">
        <f t="shared" si="297"/>
        <v>0</v>
      </c>
      <c r="CR606" s="6" t="str">
        <f t="shared" si="298"/>
        <v>Male</v>
      </c>
      <c r="CS606" s="7">
        <f t="shared" si="299"/>
        <v>0</v>
      </c>
      <c r="CT606" s="7">
        <f t="shared" si="300"/>
        <v>0</v>
      </c>
      <c r="CU606" s="7">
        <f t="shared" si="301"/>
        <v>1</v>
      </c>
      <c r="CV606" s="7">
        <f t="shared" si="302"/>
        <v>0</v>
      </c>
      <c r="CW606" s="7">
        <f t="shared" si="304"/>
        <v>0</v>
      </c>
      <c r="CX606" s="1" t="e">
        <f t="shared" si="305"/>
        <v>#VALUE!</v>
      </c>
      <c r="CY606" s="1" t="e">
        <f t="shared" si="306"/>
        <v>#VALUE!</v>
      </c>
      <c r="DG606" s="1" t="e">
        <f t="shared" si="303"/>
        <v>#VALUE!</v>
      </c>
    </row>
    <row r="607" spans="1:131" x14ac:dyDescent="0.35">
      <c r="A607" s="2">
        <v>393</v>
      </c>
      <c r="B607" s="1" t="s">
        <v>13809</v>
      </c>
      <c r="C607" s="9">
        <v>44342</v>
      </c>
      <c r="D607" s="10" t="s">
        <v>13809</v>
      </c>
      <c r="E607" s="1" t="e">
        <f>ROUND((C607-D607)/365,0)</f>
        <v>#VALUE!</v>
      </c>
      <c r="F607" s="1" t="s">
        <v>127</v>
      </c>
      <c r="G607" s="1" t="s">
        <v>13809</v>
      </c>
      <c r="H607" s="1" t="s">
        <v>13809</v>
      </c>
      <c r="K607" s="2" t="s">
        <v>13809</v>
      </c>
      <c r="L607" s="9">
        <v>44334</v>
      </c>
      <c r="M607" s="2" t="s">
        <v>128</v>
      </c>
      <c r="N607" s="2" t="s">
        <v>13809</v>
      </c>
      <c r="O607" s="2" t="s">
        <v>110</v>
      </c>
      <c r="S607" s="2" t="s">
        <v>112</v>
      </c>
      <c r="T607" s="2" t="s">
        <v>112</v>
      </c>
      <c r="U607" s="2" t="b">
        <f>OR(S607="yes",T607="yes")</f>
        <v>1</v>
      </c>
      <c r="V607" s="2" t="s">
        <v>113</v>
      </c>
      <c r="W607" s="1" t="s">
        <v>112</v>
      </c>
      <c r="X607" s="1" t="s">
        <v>114</v>
      </c>
      <c r="Y607" s="2" t="s">
        <v>112</v>
      </c>
      <c r="Z607" s="2" t="s">
        <v>111</v>
      </c>
      <c r="AA607" s="2" t="s">
        <v>112</v>
      </c>
      <c r="AB607" s="2">
        <v>3</v>
      </c>
      <c r="AC607" s="1" t="s">
        <v>111</v>
      </c>
      <c r="AF607" s="1" t="s">
        <v>111</v>
      </c>
      <c r="AJ607" s="1" t="s">
        <v>115</v>
      </c>
      <c r="AK607" s="1" t="s">
        <v>194</v>
      </c>
      <c r="AN607" s="1" t="s">
        <v>2764</v>
      </c>
      <c r="AO607" s="1" t="s">
        <v>130</v>
      </c>
      <c r="AS607" s="1" t="s">
        <v>140</v>
      </c>
      <c r="AU607" s="1" t="s">
        <v>132</v>
      </c>
      <c r="AZ607" s="1" t="s">
        <v>155</v>
      </c>
      <c r="BA607" s="1">
        <v>4.42</v>
      </c>
      <c r="BI607" s="1" t="s">
        <v>112</v>
      </c>
      <c r="BJ607" s="1" t="s">
        <v>112</v>
      </c>
      <c r="BK607" s="1" t="s">
        <v>112</v>
      </c>
      <c r="BL607" s="1" t="s">
        <v>297</v>
      </c>
      <c r="BQ607" s="1" t="s">
        <v>121</v>
      </c>
      <c r="BR607" s="1" t="s">
        <v>122</v>
      </c>
      <c r="BS607" s="1" t="s">
        <v>112</v>
      </c>
      <c r="BV607" s="9">
        <v>44349</v>
      </c>
      <c r="BW607" s="34" t="s">
        <v>14248</v>
      </c>
      <c r="BX607" s="2" t="s">
        <v>111</v>
      </c>
      <c r="BY607" s="2" t="s">
        <v>156</v>
      </c>
      <c r="BZ607" s="2" t="s">
        <v>124</v>
      </c>
      <c r="CA607" s="2">
        <v>2</v>
      </c>
      <c r="CB607" s="1" t="s">
        <v>175</v>
      </c>
      <c r="CC607" s="2" t="s">
        <v>126</v>
      </c>
      <c r="CD607" s="1" t="e">
        <f t="shared" si="307"/>
        <v>#VALUE!</v>
      </c>
      <c r="CE607" s="1" t="e">
        <f t="shared" si="308"/>
        <v>#VALUE!</v>
      </c>
      <c r="CF607" s="1" t="e">
        <f t="shared" si="286"/>
        <v>#VALUE!</v>
      </c>
      <c r="CG607" s="1" t="e">
        <f t="shared" si="287"/>
        <v>#VALUE!</v>
      </c>
      <c r="CH607" s="1" t="e">
        <f t="shared" si="288"/>
        <v>#VALUE!</v>
      </c>
      <c r="CI607" s="1" t="e">
        <f t="shared" si="289"/>
        <v>#VALUE!</v>
      </c>
      <c r="CJ607" s="1" t="e">
        <f t="shared" si="290"/>
        <v>#VALUE!</v>
      </c>
      <c r="CK607" s="1" t="e">
        <f t="shared" si="291"/>
        <v>#VALUE!</v>
      </c>
      <c r="CL607" s="1" t="e">
        <f t="shared" si="292"/>
        <v>#VALUE!</v>
      </c>
      <c r="CM607" s="1" t="e">
        <f t="shared" si="293"/>
        <v>#VALUE!</v>
      </c>
      <c r="CN607" s="1" t="e">
        <f t="shared" si="294"/>
        <v>#VALUE!</v>
      </c>
      <c r="CO607" s="2" t="b">
        <f t="shared" si="295"/>
        <v>1</v>
      </c>
      <c r="CP607" s="2" t="b">
        <f t="shared" si="296"/>
        <v>1</v>
      </c>
      <c r="CQ607" s="2" t="b">
        <f t="shared" si="297"/>
        <v>0</v>
      </c>
      <c r="CR607" s="6" t="str">
        <f t="shared" si="298"/>
        <v>Male</v>
      </c>
      <c r="CS607" s="7">
        <f t="shared" si="299"/>
        <v>0</v>
      </c>
      <c r="CT607" s="7">
        <f t="shared" si="300"/>
        <v>0</v>
      </c>
      <c r="CU607" s="7">
        <f t="shared" si="301"/>
        <v>0</v>
      </c>
      <c r="CV607" s="7">
        <f t="shared" si="302"/>
        <v>0</v>
      </c>
      <c r="CW607" s="7">
        <f t="shared" si="304"/>
        <v>1</v>
      </c>
      <c r="CX607" s="1" t="e">
        <f t="shared" si="305"/>
        <v>#VALUE!</v>
      </c>
      <c r="CY607" s="1" t="e">
        <f t="shared" si="306"/>
        <v>#VALUE!</v>
      </c>
      <c r="DG607" s="1" t="e">
        <f t="shared" si="303"/>
        <v>#VALUE!</v>
      </c>
    </row>
    <row r="608" spans="1:131" ht="101.5" x14ac:dyDescent="0.35">
      <c r="B608" s="1" t="s">
        <v>13809</v>
      </c>
      <c r="C608" s="9">
        <v>44342</v>
      </c>
      <c r="D608" s="10" t="s">
        <v>13809</v>
      </c>
      <c r="E608" s="1">
        <v>46</v>
      </c>
      <c r="F608" s="1" t="s">
        <v>127</v>
      </c>
      <c r="G608" s="1" t="s">
        <v>13809</v>
      </c>
      <c r="H608" s="1" t="s">
        <v>13809</v>
      </c>
      <c r="I608" s="2" t="s">
        <v>183</v>
      </c>
      <c r="J608" s="2" t="s">
        <v>109</v>
      </c>
      <c r="K608" s="2" t="s">
        <v>13809</v>
      </c>
      <c r="L608" s="9">
        <v>44334</v>
      </c>
      <c r="M608" s="2" t="s">
        <v>109</v>
      </c>
      <c r="N608" s="2" t="s">
        <v>13809</v>
      </c>
      <c r="O608" s="2" t="s">
        <v>110</v>
      </c>
      <c r="P608" s="2" t="s">
        <v>111</v>
      </c>
      <c r="S608" s="2" t="s">
        <v>112</v>
      </c>
      <c r="T608" s="2" t="s">
        <v>111</v>
      </c>
      <c r="U608" s="2" t="b">
        <f>OR(S608="yes",T608="yes")</f>
        <v>1</v>
      </c>
      <c r="V608" s="2" t="s">
        <v>113</v>
      </c>
      <c r="W608" s="1" t="s">
        <v>112</v>
      </c>
      <c r="X608" s="1" t="s">
        <v>110</v>
      </c>
      <c r="Y608" s="2" t="s">
        <v>112</v>
      </c>
      <c r="Z608" s="2" t="s">
        <v>111</v>
      </c>
      <c r="AA608" s="2" t="s">
        <v>112</v>
      </c>
      <c r="AB608" s="2">
        <v>1</v>
      </c>
      <c r="AC608" s="1" t="s">
        <v>111</v>
      </c>
      <c r="AF608" s="1" t="s">
        <v>111</v>
      </c>
      <c r="AJ608" s="1" t="s">
        <v>115</v>
      </c>
      <c r="AK608" s="1" t="s">
        <v>211</v>
      </c>
      <c r="AN608" s="1" t="s">
        <v>2765</v>
      </c>
      <c r="AO608" s="1" t="s">
        <v>117</v>
      </c>
      <c r="AU608" s="1" t="s">
        <v>177</v>
      </c>
      <c r="AX608" s="1">
        <v>40</v>
      </c>
      <c r="AZ608" s="1" t="s">
        <v>155</v>
      </c>
      <c r="BA608" s="1" t="s">
        <v>184</v>
      </c>
      <c r="BJ608" s="1" t="s">
        <v>112</v>
      </c>
      <c r="BK608" s="1" t="s">
        <v>112</v>
      </c>
      <c r="BL608" s="1" t="s">
        <v>161</v>
      </c>
      <c r="BM608" s="1" t="s">
        <v>422</v>
      </c>
      <c r="BQ608" s="1" t="s">
        <v>121</v>
      </c>
      <c r="BR608" s="1" t="s">
        <v>122</v>
      </c>
      <c r="BS608" s="1" t="s">
        <v>111</v>
      </c>
      <c r="BT608" s="34" t="s">
        <v>184</v>
      </c>
      <c r="BU608" s="34" t="s">
        <v>2766</v>
      </c>
      <c r="BV608" s="9">
        <v>44342</v>
      </c>
      <c r="BW608" s="34" t="s">
        <v>2767</v>
      </c>
      <c r="BY608" s="2" t="s">
        <v>123</v>
      </c>
      <c r="BZ608" s="2" t="s">
        <v>162</v>
      </c>
      <c r="CA608" s="2">
        <v>2</v>
      </c>
      <c r="CB608" s="1" t="s">
        <v>2768</v>
      </c>
      <c r="CC608" s="2" t="s">
        <v>126</v>
      </c>
      <c r="CD608" s="1" t="b">
        <f t="shared" si="307"/>
        <v>0</v>
      </c>
      <c r="CE608" s="1" t="b">
        <f t="shared" si="308"/>
        <v>0</v>
      </c>
      <c r="CF608" s="1" t="b">
        <f t="shared" si="286"/>
        <v>0</v>
      </c>
      <c r="CG608" s="1" t="b">
        <f t="shared" si="287"/>
        <v>0</v>
      </c>
      <c r="CH608" s="1" t="b">
        <f t="shared" si="288"/>
        <v>0</v>
      </c>
      <c r="CI608" s="1" t="b">
        <f t="shared" si="289"/>
        <v>0</v>
      </c>
      <c r="CJ608" s="1" t="b">
        <f t="shared" si="290"/>
        <v>0</v>
      </c>
      <c r="CK608" s="1" t="b">
        <f t="shared" si="291"/>
        <v>0</v>
      </c>
      <c r="CL608" s="1" t="b">
        <f t="shared" si="292"/>
        <v>1</v>
      </c>
      <c r="CM608" s="1" t="b">
        <f t="shared" si="293"/>
        <v>0</v>
      </c>
      <c r="CN608" s="1" t="b">
        <f t="shared" si="294"/>
        <v>0</v>
      </c>
      <c r="CO608" s="2" t="b">
        <f t="shared" si="295"/>
        <v>1</v>
      </c>
      <c r="CP608" s="2" t="b">
        <f t="shared" si="296"/>
        <v>1</v>
      </c>
      <c r="CQ608" s="2" t="b">
        <f t="shared" si="297"/>
        <v>0</v>
      </c>
      <c r="CR608" s="6" t="str">
        <f t="shared" si="298"/>
        <v>Male</v>
      </c>
      <c r="CS608" s="7">
        <f t="shared" si="299"/>
        <v>1</v>
      </c>
      <c r="CT608" s="7">
        <f t="shared" si="300"/>
        <v>0</v>
      </c>
      <c r="CU608" s="7">
        <f t="shared" si="301"/>
        <v>0</v>
      </c>
      <c r="CV608" s="7">
        <f t="shared" si="302"/>
        <v>1</v>
      </c>
      <c r="CW608" s="7">
        <f t="shared" si="304"/>
        <v>0</v>
      </c>
      <c r="CX608" s="1" t="b">
        <f t="shared" si="305"/>
        <v>0</v>
      </c>
      <c r="CY608" s="1" t="b">
        <f t="shared" si="306"/>
        <v>0</v>
      </c>
      <c r="DG608" s="1" t="b">
        <f t="shared" si="303"/>
        <v>0</v>
      </c>
    </row>
    <row r="609" spans="1:131" ht="101.5" x14ac:dyDescent="0.35">
      <c r="A609" s="2">
        <v>394</v>
      </c>
      <c r="B609" s="1" t="s">
        <v>13809</v>
      </c>
      <c r="C609" s="9">
        <v>44342</v>
      </c>
      <c r="D609" s="10" t="s">
        <v>13809</v>
      </c>
      <c r="E609" s="1" t="e">
        <f>ROUND((C609-D609)/365,0)</f>
        <v>#VALUE!</v>
      </c>
      <c r="F609" s="1" t="s">
        <v>127</v>
      </c>
      <c r="G609" s="1" t="s">
        <v>13809</v>
      </c>
      <c r="H609" s="1" t="s">
        <v>13809</v>
      </c>
      <c r="K609" s="2" t="s">
        <v>13809</v>
      </c>
      <c r="L609" s="9">
        <v>44339</v>
      </c>
      <c r="M609" s="2" t="s">
        <v>109</v>
      </c>
      <c r="N609" s="2" t="s">
        <v>13809</v>
      </c>
      <c r="O609" s="2" t="s">
        <v>110</v>
      </c>
      <c r="P609" s="2" t="s">
        <v>111</v>
      </c>
      <c r="S609" s="2" t="s">
        <v>112</v>
      </c>
      <c r="U609" s="2" t="b">
        <f>OR(S609="yes",T609="yes")</f>
        <v>1</v>
      </c>
      <c r="V609" s="2" t="s">
        <v>113</v>
      </c>
      <c r="W609" s="1" t="s">
        <v>111</v>
      </c>
      <c r="Y609" s="2" t="s">
        <v>112</v>
      </c>
      <c r="Z609" s="2" t="s">
        <v>111</v>
      </c>
      <c r="AA609" s="2" t="s">
        <v>112</v>
      </c>
      <c r="AB609" s="2">
        <v>2</v>
      </c>
      <c r="AC609" s="1" t="s">
        <v>111</v>
      </c>
      <c r="AF609" s="1" t="s">
        <v>111</v>
      </c>
      <c r="AJ609" s="1" t="s">
        <v>115</v>
      </c>
      <c r="AK609" s="1" t="s">
        <v>129</v>
      </c>
      <c r="AO609" s="1" t="s">
        <v>117</v>
      </c>
      <c r="AS609" s="1" t="s">
        <v>118</v>
      </c>
      <c r="AU609" s="1" t="s">
        <v>132</v>
      </c>
      <c r="AZ609" s="1" t="s">
        <v>2769</v>
      </c>
      <c r="BA609" s="11">
        <v>16.8</v>
      </c>
      <c r="BE609" s="1">
        <v>24</v>
      </c>
      <c r="BG609" s="1">
        <v>3</v>
      </c>
      <c r="BH609" s="1">
        <v>10</v>
      </c>
      <c r="BJ609" s="1" t="s">
        <v>112</v>
      </c>
      <c r="BV609" s="9">
        <v>44358</v>
      </c>
      <c r="BW609" s="34" t="s">
        <v>14249</v>
      </c>
      <c r="BY609" s="2" t="s">
        <v>156</v>
      </c>
      <c r="BZ609" s="2" t="s">
        <v>162</v>
      </c>
      <c r="CA609" s="2">
        <v>2</v>
      </c>
      <c r="CB609" s="1" t="s">
        <v>175</v>
      </c>
      <c r="CC609" s="2" t="s">
        <v>126</v>
      </c>
      <c r="CD609" s="1" t="e">
        <f t="shared" si="307"/>
        <v>#VALUE!</v>
      </c>
      <c r="CE609" s="1" t="e">
        <f t="shared" si="308"/>
        <v>#VALUE!</v>
      </c>
      <c r="CF609" s="1" t="e">
        <f t="shared" si="286"/>
        <v>#VALUE!</v>
      </c>
      <c r="CG609" s="1" t="e">
        <f t="shared" si="287"/>
        <v>#VALUE!</v>
      </c>
      <c r="CH609" s="1" t="e">
        <f t="shared" si="288"/>
        <v>#VALUE!</v>
      </c>
      <c r="CI609" s="1" t="e">
        <f t="shared" si="289"/>
        <v>#VALUE!</v>
      </c>
      <c r="CJ609" s="1" t="e">
        <f t="shared" si="290"/>
        <v>#VALUE!</v>
      </c>
      <c r="CK609" s="1" t="e">
        <f t="shared" si="291"/>
        <v>#VALUE!</v>
      </c>
      <c r="CL609" s="1" t="e">
        <f t="shared" si="292"/>
        <v>#VALUE!</v>
      </c>
      <c r="CM609" s="1" t="e">
        <f t="shared" si="293"/>
        <v>#VALUE!</v>
      </c>
      <c r="CN609" s="1" t="e">
        <f t="shared" si="294"/>
        <v>#VALUE!</v>
      </c>
      <c r="CO609" s="2" t="b">
        <f t="shared" si="295"/>
        <v>1</v>
      </c>
      <c r="CP609" s="2" t="b">
        <f t="shared" si="296"/>
        <v>1</v>
      </c>
      <c r="CQ609" s="2" t="b">
        <f t="shared" si="297"/>
        <v>0</v>
      </c>
      <c r="CR609" s="6" t="str">
        <f t="shared" si="298"/>
        <v>Male</v>
      </c>
      <c r="CS609" s="7">
        <f t="shared" si="299"/>
        <v>0</v>
      </c>
      <c r="CT609" s="7">
        <f t="shared" si="300"/>
        <v>0</v>
      </c>
      <c r="CU609" s="7">
        <f t="shared" si="301"/>
        <v>0</v>
      </c>
      <c r="CV609" s="7">
        <f t="shared" si="302"/>
        <v>1</v>
      </c>
      <c r="CW609" s="7">
        <f t="shared" si="304"/>
        <v>0</v>
      </c>
      <c r="CX609" s="1" t="e">
        <f t="shared" si="305"/>
        <v>#VALUE!</v>
      </c>
      <c r="CY609" s="1" t="e">
        <f t="shared" si="306"/>
        <v>#VALUE!</v>
      </c>
      <c r="DB609" s="4"/>
      <c r="DC609" s="4"/>
      <c r="DD609" s="4"/>
      <c r="DG609" s="1" t="e">
        <f t="shared" si="303"/>
        <v>#VALUE!</v>
      </c>
      <c r="DH609" s="4"/>
      <c r="DI609" s="4"/>
      <c r="DJ609" s="4"/>
      <c r="DK609" s="4"/>
      <c r="DL609" s="4"/>
      <c r="DM609" s="4"/>
      <c r="DN609" s="4"/>
      <c r="DO609" s="4"/>
      <c r="DP609" s="4"/>
      <c r="DQ609" s="4"/>
      <c r="DR609" s="4"/>
      <c r="DS609" s="4"/>
      <c r="DT609" s="4"/>
      <c r="DU609" s="4"/>
      <c r="DV609" s="4"/>
      <c r="DW609" s="4"/>
      <c r="DX609" s="4"/>
      <c r="DY609" s="4"/>
      <c r="DZ609" s="4"/>
      <c r="EA609" s="4"/>
    </row>
    <row r="610" spans="1:131" s="4" customFormat="1" ht="87" x14ac:dyDescent="0.35">
      <c r="A610" s="2"/>
      <c r="B610" s="1" t="s">
        <v>13809</v>
      </c>
      <c r="C610" s="9">
        <v>44342</v>
      </c>
      <c r="D610" s="10" t="s">
        <v>13809</v>
      </c>
      <c r="E610" s="1">
        <v>37</v>
      </c>
      <c r="F610" s="1" t="s">
        <v>108</v>
      </c>
      <c r="G610" s="1" t="s">
        <v>13809</v>
      </c>
      <c r="H610" s="1" t="s">
        <v>13809</v>
      </c>
      <c r="I610" s="9">
        <v>44269</v>
      </c>
      <c r="J610" s="2" t="s">
        <v>409</v>
      </c>
      <c r="K610" s="2" t="s">
        <v>13809</v>
      </c>
      <c r="L610" s="2"/>
      <c r="M610" s="2"/>
      <c r="N610" s="2" t="s">
        <v>13809</v>
      </c>
      <c r="O610" s="2" t="s">
        <v>110</v>
      </c>
      <c r="P610" s="2" t="s">
        <v>111</v>
      </c>
      <c r="Q610" s="2"/>
      <c r="R610" s="2"/>
      <c r="S610" s="2" t="s">
        <v>112</v>
      </c>
      <c r="T610" s="2" t="s">
        <v>111</v>
      </c>
      <c r="U610" s="2" t="b">
        <v>1</v>
      </c>
      <c r="V610" s="2" t="s">
        <v>113</v>
      </c>
      <c r="W610" s="1" t="s">
        <v>112</v>
      </c>
      <c r="X610" s="1" t="s">
        <v>114</v>
      </c>
      <c r="Y610" s="2" t="s">
        <v>111</v>
      </c>
      <c r="Z610" s="2"/>
      <c r="AA610" s="2"/>
      <c r="AB610" s="5">
        <v>56</v>
      </c>
      <c r="AC610" s="1"/>
      <c r="AD610" s="1"/>
      <c r="AE610" s="1"/>
      <c r="AF610" s="1" t="s">
        <v>111</v>
      </c>
      <c r="AG610" s="1"/>
      <c r="AH610" s="1"/>
      <c r="AI610" s="1"/>
      <c r="AJ610" s="1" t="s">
        <v>115</v>
      </c>
      <c r="AK610" s="1" t="s">
        <v>242</v>
      </c>
      <c r="AL610" s="1"/>
      <c r="AM610" s="1"/>
      <c r="AN610" s="1"/>
      <c r="AO610" s="1" t="s">
        <v>130</v>
      </c>
      <c r="AP610" s="1"/>
      <c r="AQ610" s="1"/>
      <c r="AR610" s="1"/>
      <c r="AS610" s="1" t="s">
        <v>190</v>
      </c>
      <c r="AT610" s="1"/>
      <c r="AU610" s="1" t="s">
        <v>177</v>
      </c>
      <c r="AV610" s="1"/>
      <c r="AW610" s="1"/>
      <c r="AX610" s="12">
        <v>0.1</v>
      </c>
      <c r="AY610" s="1"/>
      <c r="AZ610" s="1" t="s">
        <v>402</v>
      </c>
      <c r="BA610" s="1">
        <v>14</v>
      </c>
      <c r="BB610" s="1"/>
      <c r="BC610" s="1"/>
      <c r="BD610" s="1"/>
      <c r="BE610" s="1">
        <v>1071</v>
      </c>
      <c r="BF610" s="1"/>
      <c r="BG610" s="1"/>
      <c r="BH610" s="1"/>
      <c r="BI610" s="1"/>
      <c r="BJ610" s="1" t="s">
        <v>112</v>
      </c>
      <c r="BK610" s="1" t="s">
        <v>112</v>
      </c>
      <c r="BL610" s="1" t="s">
        <v>182</v>
      </c>
      <c r="BM610" s="1"/>
      <c r="BN610" s="1"/>
      <c r="BO610" s="1"/>
      <c r="BP610" s="1"/>
      <c r="BQ610" s="1" t="s">
        <v>121</v>
      </c>
      <c r="BR610" s="1" t="s">
        <v>122</v>
      </c>
      <c r="BS610" s="1" t="s">
        <v>111</v>
      </c>
      <c r="BT610" s="34" t="s">
        <v>2770</v>
      </c>
      <c r="BU610" s="34" t="s">
        <v>2771</v>
      </c>
      <c r="BV610" s="9">
        <v>44447</v>
      </c>
      <c r="BW610" s="34" t="s">
        <v>2772</v>
      </c>
      <c r="BX610" s="2" t="s">
        <v>111</v>
      </c>
      <c r="BY610" s="2" t="s">
        <v>136</v>
      </c>
      <c r="BZ610" s="2" t="s">
        <v>124</v>
      </c>
      <c r="CA610" s="2">
        <v>1</v>
      </c>
      <c r="CB610" s="1" t="s">
        <v>330</v>
      </c>
      <c r="CC610" s="2" t="s">
        <v>126</v>
      </c>
      <c r="CD610" s="1" t="b">
        <f t="shared" si="307"/>
        <v>0</v>
      </c>
      <c r="CE610" s="1" t="b">
        <f t="shared" si="308"/>
        <v>0</v>
      </c>
      <c r="CF610" s="1" t="b">
        <f t="shared" si="286"/>
        <v>0</v>
      </c>
      <c r="CG610" s="1" t="b">
        <f t="shared" si="287"/>
        <v>0</v>
      </c>
      <c r="CH610" s="1" t="b">
        <f t="shared" si="288"/>
        <v>0</v>
      </c>
      <c r="CI610" s="1" t="b">
        <f t="shared" si="289"/>
        <v>0</v>
      </c>
      <c r="CJ610" s="1" t="b">
        <f t="shared" si="290"/>
        <v>0</v>
      </c>
      <c r="CK610" s="1" t="b">
        <f t="shared" si="291"/>
        <v>1</v>
      </c>
      <c r="CL610" s="1" t="b">
        <f t="shared" si="292"/>
        <v>0</v>
      </c>
      <c r="CM610" s="1" t="b">
        <f t="shared" si="293"/>
        <v>0</v>
      </c>
      <c r="CN610" s="1" t="b">
        <f t="shared" si="294"/>
        <v>0</v>
      </c>
      <c r="CO610" s="2" t="b">
        <f t="shared" si="295"/>
        <v>0</v>
      </c>
      <c r="CP610" s="2" t="b">
        <f t="shared" si="296"/>
        <v>0</v>
      </c>
      <c r="CQ610" s="2" t="b">
        <f t="shared" si="297"/>
        <v>0</v>
      </c>
      <c r="CR610" s="6" t="str">
        <f t="shared" si="298"/>
        <v>Female</v>
      </c>
      <c r="CS610" s="7">
        <f t="shared" si="299"/>
        <v>0</v>
      </c>
      <c r="CT610" s="7">
        <f t="shared" si="300"/>
        <v>0</v>
      </c>
      <c r="CU610" s="7">
        <f t="shared" si="301"/>
        <v>1</v>
      </c>
      <c r="CV610" s="7">
        <f t="shared" si="302"/>
        <v>0</v>
      </c>
      <c r="CW610" s="7">
        <f t="shared" si="304"/>
        <v>0</v>
      </c>
      <c r="CX610" s="1" t="b">
        <f t="shared" si="305"/>
        <v>0</v>
      </c>
      <c r="CY610" s="1" t="b">
        <f t="shared" si="306"/>
        <v>1</v>
      </c>
      <c r="CZ610" s="2"/>
      <c r="DA610" s="2"/>
      <c r="DB610" s="2"/>
      <c r="DC610" s="2"/>
      <c r="DD610" s="2"/>
      <c r="DE610" s="2"/>
      <c r="DF610" s="2"/>
      <c r="DG610" s="1" t="b">
        <f t="shared" si="303"/>
        <v>0</v>
      </c>
    </row>
    <row r="611" spans="1:131" ht="130.5" x14ac:dyDescent="0.35">
      <c r="A611" s="2">
        <v>353</v>
      </c>
      <c r="B611" s="1" t="s">
        <v>13809</v>
      </c>
      <c r="C611" s="9">
        <v>44342</v>
      </c>
      <c r="D611" s="10" t="s">
        <v>13809</v>
      </c>
      <c r="E611" s="1" t="e">
        <f>ROUND((C611-D611)/365,0)</f>
        <v>#VALUE!</v>
      </c>
      <c r="F611" s="1" t="s">
        <v>127</v>
      </c>
      <c r="G611" s="1" t="s">
        <v>13809</v>
      </c>
      <c r="H611" s="1" t="s">
        <v>13809</v>
      </c>
      <c r="I611" s="9">
        <v>44338</v>
      </c>
      <c r="J611" s="2" t="s">
        <v>109</v>
      </c>
      <c r="K611" s="2" t="s">
        <v>13809</v>
      </c>
      <c r="N611" s="2" t="s">
        <v>13809</v>
      </c>
      <c r="O611" s="2" t="s">
        <v>110</v>
      </c>
      <c r="S611" s="2" t="s">
        <v>112</v>
      </c>
      <c r="U611" s="2" t="b">
        <f>OR(S611="yes",T611="yes")</f>
        <v>1</v>
      </c>
      <c r="V611" s="2" t="s">
        <v>113</v>
      </c>
      <c r="W611" s="1" t="s">
        <v>112</v>
      </c>
      <c r="X611" s="1" t="s">
        <v>114</v>
      </c>
      <c r="Y611" s="2" t="s">
        <v>112</v>
      </c>
      <c r="Z611" s="2" t="s">
        <v>112</v>
      </c>
      <c r="AA611" s="2" t="s">
        <v>111</v>
      </c>
      <c r="AB611" s="2">
        <v>1</v>
      </c>
      <c r="AC611" s="1" t="s">
        <v>112</v>
      </c>
      <c r="AD611" s="1" t="s">
        <v>192</v>
      </c>
      <c r="AE611" s="1" t="s">
        <v>2773</v>
      </c>
      <c r="AF611" s="1" t="s">
        <v>111</v>
      </c>
      <c r="AJ611" s="1" t="s">
        <v>115</v>
      </c>
      <c r="AK611" s="1" t="s">
        <v>201</v>
      </c>
      <c r="AN611" s="1" t="s">
        <v>2774</v>
      </c>
      <c r="AO611" s="1" t="s">
        <v>117</v>
      </c>
      <c r="AS611" s="1" t="s">
        <v>118</v>
      </c>
      <c r="AU611" s="1" t="s">
        <v>132</v>
      </c>
      <c r="AZ611" s="1" t="s">
        <v>179</v>
      </c>
      <c r="BA611" s="1" t="s">
        <v>2775</v>
      </c>
      <c r="BG611" s="1" t="s">
        <v>2776</v>
      </c>
      <c r="BI611" s="1" t="s">
        <v>112</v>
      </c>
      <c r="BJ611" s="1" t="s">
        <v>112</v>
      </c>
      <c r="BK611" s="1" t="s">
        <v>112</v>
      </c>
      <c r="BL611" s="1" t="s">
        <v>200</v>
      </c>
      <c r="BQ611" s="1" t="s">
        <v>121</v>
      </c>
      <c r="BR611" s="1" t="s">
        <v>122</v>
      </c>
      <c r="BS611" s="1" t="s">
        <v>111</v>
      </c>
      <c r="BT611" s="34" t="s">
        <v>2777</v>
      </c>
      <c r="BU611" s="34" t="s">
        <v>2778</v>
      </c>
      <c r="BV611" s="9">
        <v>44356</v>
      </c>
      <c r="BW611" s="34" t="s">
        <v>14250</v>
      </c>
      <c r="BY611" s="2" t="s">
        <v>123</v>
      </c>
      <c r="BZ611" s="2" t="s">
        <v>124</v>
      </c>
      <c r="CA611" s="2">
        <v>1</v>
      </c>
      <c r="CB611" s="1" t="s">
        <v>175</v>
      </c>
      <c r="CC611" s="2" t="s">
        <v>126</v>
      </c>
      <c r="CD611" s="1" t="e">
        <f t="shared" si="307"/>
        <v>#VALUE!</v>
      </c>
      <c r="CE611" s="1" t="e">
        <f t="shared" si="308"/>
        <v>#VALUE!</v>
      </c>
      <c r="CF611" s="1" t="e">
        <f t="shared" si="286"/>
        <v>#VALUE!</v>
      </c>
      <c r="CG611" s="1" t="e">
        <f t="shared" si="287"/>
        <v>#VALUE!</v>
      </c>
      <c r="CH611" s="1" t="e">
        <f t="shared" si="288"/>
        <v>#VALUE!</v>
      </c>
      <c r="CI611" s="1" t="e">
        <f t="shared" si="289"/>
        <v>#VALUE!</v>
      </c>
      <c r="CJ611" s="1" t="e">
        <f t="shared" si="290"/>
        <v>#VALUE!</v>
      </c>
      <c r="CK611" s="1" t="e">
        <f t="shared" si="291"/>
        <v>#VALUE!</v>
      </c>
      <c r="CL611" s="1" t="e">
        <f t="shared" si="292"/>
        <v>#VALUE!</v>
      </c>
      <c r="CM611" s="1" t="e">
        <f t="shared" si="293"/>
        <v>#VALUE!</v>
      </c>
      <c r="CN611" s="1" t="e">
        <f t="shared" si="294"/>
        <v>#VALUE!</v>
      </c>
      <c r="CO611" s="2" t="b">
        <f t="shared" si="295"/>
        <v>1</v>
      </c>
      <c r="CP611" s="2" t="b">
        <f t="shared" si="296"/>
        <v>1</v>
      </c>
      <c r="CQ611" s="2" t="b">
        <f t="shared" si="297"/>
        <v>0</v>
      </c>
      <c r="CR611" s="6" t="str">
        <f t="shared" si="298"/>
        <v>Male</v>
      </c>
      <c r="CS611" s="7">
        <f t="shared" si="299"/>
        <v>1</v>
      </c>
      <c r="CT611" s="7">
        <f t="shared" si="300"/>
        <v>0</v>
      </c>
      <c r="CU611" s="7">
        <f t="shared" si="301"/>
        <v>0</v>
      </c>
      <c r="CV611" s="7">
        <f t="shared" si="302"/>
        <v>0</v>
      </c>
      <c r="CW611" s="7">
        <f t="shared" si="304"/>
        <v>0</v>
      </c>
      <c r="CX611" s="1" t="e">
        <f t="shared" si="305"/>
        <v>#VALUE!</v>
      </c>
      <c r="CY611" s="1" t="e">
        <f t="shared" si="306"/>
        <v>#VALUE!</v>
      </c>
      <c r="DG611" s="1" t="e">
        <f t="shared" si="303"/>
        <v>#VALUE!</v>
      </c>
    </row>
    <row r="612" spans="1:131" ht="43.5" x14ac:dyDescent="0.35">
      <c r="B612" s="1" t="s">
        <v>13809</v>
      </c>
      <c r="C612" s="9">
        <v>44342</v>
      </c>
      <c r="D612" s="10" t="s">
        <v>13809</v>
      </c>
      <c r="E612" s="1">
        <v>58</v>
      </c>
      <c r="F612" s="1" t="s">
        <v>127</v>
      </c>
      <c r="G612" s="1" t="s">
        <v>13809</v>
      </c>
      <c r="H612" s="1" t="s">
        <v>13809</v>
      </c>
      <c r="I612" s="9">
        <v>44304</v>
      </c>
      <c r="J612" s="2" t="s">
        <v>109</v>
      </c>
      <c r="K612" s="2" t="s">
        <v>13809</v>
      </c>
      <c r="N612" s="2" t="s">
        <v>13809</v>
      </c>
      <c r="O612" s="2" t="s">
        <v>110</v>
      </c>
      <c r="P612" s="2" t="s">
        <v>111</v>
      </c>
      <c r="S612" s="2" t="s">
        <v>112</v>
      </c>
      <c r="T612" s="2" t="s">
        <v>111</v>
      </c>
      <c r="U612" s="2" t="b">
        <f>OR(S612="yes",T612="yes")</f>
        <v>1</v>
      </c>
      <c r="V612" s="2" t="s">
        <v>126</v>
      </c>
      <c r="W612" s="1" t="s">
        <v>111</v>
      </c>
      <c r="Y612" s="2" t="s">
        <v>112</v>
      </c>
      <c r="Z612" s="2" t="s">
        <v>111</v>
      </c>
      <c r="AA612" s="2" t="s">
        <v>111</v>
      </c>
      <c r="AC612" s="1" t="s">
        <v>111</v>
      </c>
      <c r="AF612" s="1" t="s">
        <v>111</v>
      </c>
      <c r="AJ612" s="1" t="s">
        <v>115</v>
      </c>
      <c r="AK612" s="1" t="s">
        <v>129</v>
      </c>
      <c r="BJ612" s="1" t="s">
        <v>111</v>
      </c>
      <c r="BN612" s="1" t="s">
        <v>111</v>
      </c>
      <c r="BQ612" s="1" t="s">
        <v>121</v>
      </c>
      <c r="BR612" s="1" t="s">
        <v>122</v>
      </c>
      <c r="BS612" s="1" t="s">
        <v>111</v>
      </c>
      <c r="BT612" s="34" t="s">
        <v>2779</v>
      </c>
      <c r="BU612" s="34" t="s">
        <v>2780</v>
      </c>
      <c r="BV612" s="9">
        <v>44342</v>
      </c>
      <c r="BW612" s="34" t="s">
        <v>2781</v>
      </c>
      <c r="BY612" s="2" t="s">
        <v>153</v>
      </c>
      <c r="BZ612" s="2" t="s">
        <v>124</v>
      </c>
      <c r="CB612" s="1" t="s">
        <v>329</v>
      </c>
      <c r="CD612" s="1" t="b">
        <f t="shared" si="307"/>
        <v>0</v>
      </c>
      <c r="CE612" s="1" t="b">
        <f t="shared" si="308"/>
        <v>0</v>
      </c>
      <c r="CF612" s="1" t="b">
        <f t="shared" si="286"/>
        <v>0</v>
      </c>
      <c r="CG612" s="1" t="b">
        <f t="shared" si="287"/>
        <v>0</v>
      </c>
      <c r="CH612" s="1" t="b">
        <f t="shared" si="288"/>
        <v>0</v>
      </c>
      <c r="CI612" s="1" t="b">
        <f t="shared" si="289"/>
        <v>0</v>
      </c>
      <c r="CJ612" s="1" t="b">
        <f t="shared" si="290"/>
        <v>0</v>
      </c>
      <c r="CK612" s="1" t="b">
        <f t="shared" si="291"/>
        <v>0</v>
      </c>
      <c r="CL612" s="1" t="b">
        <f t="shared" si="292"/>
        <v>0</v>
      </c>
      <c r="CM612" s="1" t="b">
        <f t="shared" si="293"/>
        <v>1</v>
      </c>
      <c r="CN612" s="1" t="b">
        <f t="shared" si="294"/>
        <v>0</v>
      </c>
      <c r="CO612" s="2" t="b">
        <f t="shared" si="295"/>
        <v>0</v>
      </c>
      <c r="CP612" s="2" t="b">
        <f t="shared" si="296"/>
        <v>0</v>
      </c>
      <c r="CQ612" s="2" t="b">
        <f t="shared" si="297"/>
        <v>0</v>
      </c>
      <c r="CR612" s="6" t="str">
        <f t="shared" si="298"/>
        <v>Male</v>
      </c>
      <c r="CS612" s="7">
        <f t="shared" si="299"/>
        <v>1</v>
      </c>
      <c r="CT612" s="7">
        <f t="shared" si="300"/>
        <v>0</v>
      </c>
      <c r="CU612" s="7">
        <f t="shared" si="301"/>
        <v>0</v>
      </c>
      <c r="CV612" s="7">
        <f t="shared" si="302"/>
        <v>0</v>
      </c>
      <c r="CW612" s="7">
        <f t="shared" si="304"/>
        <v>0</v>
      </c>
      <c r="CX612" s="1" t="b">
        <f t="shared" si="305"/>
        <v>0</v>
      </c>
      <c r="CY612" s="1" t="b">
        <f t="shared" si="306"/>
        <v>0</v>
      </c>
      <c r="DG612" s="1" t="b">
        <f t="shared" si="303"/>
        <v>0</v>
      </c>
    </row>
    <row r="613" spans="1:131" ht="72.5" x14ac:dyDescent="0.35">
      <c r="B613" s="1" t="s">
        <v>13809</v>
      </c>
      <c r="C613" s="9">
        <v>44342</v>
      </c>
      <c r="D613" s="10" t="s">
        <v>13809</v>
      </c>
      <c r="E613" s="1">
        <v>32</v>
      </c>
      <c r="F613" s="1" t="s">
        <v>127</v>
      </c>
      <c r="G613" s="1" t="s">
        <v>13809</v>
      </c>
      <c r="H613" s="1" t="s">
        <v>13809</v>
      </c>
      <c r="I613" s="9">
        <v>44336</v>
      </c>
      <c r="J613" s="2" t="s">
        <v>128</v>
      </c>
      <c r="K613" s="2" t="s">
        <v>13809</v>
      </c>
      <c r="N613" s="2" t="s">
        <v>13809</v>
      </c>
      <c r="O613" s="2" t="s">
        <v>110</v>
      </c>
      <c r="P613" s="2" t="s">
        <v>111</v>
      </c>
      <c r="S613" s="2" t="s">
        <v>112</v>
      </c>
      <c r="T613" s="2" t="s">
        <v>111</v>
      </c>
      <c r="U613" s="2" t="b">
        <v>1</v>
      </c>
      <c r="V613" s="2" t="s">
        <v>113</v>
      </c>
      <c r="W613" s="1" t="s">
        <v>112</v>
      </c>
      <c r="X613" s="1" t="s">
        <v>114</v>
      </c>
      <c r="Y613" s="2" t="s">
        <v>112</v>
      </c>
      <c r="Z613" s="2" t="s">
        <v>112</v>
      </c>
      <c r="AA613" s="2" t="s">
        <v>111</v>
      </c>
      <c r="AB613" s="2">
        <v>1</v>
      </c>
      <c r="AC613" s="1" t="s">
        <v>111</v>
      </c>
      <c r="AF613" s="1" t="s">
        <v>111</v>
      </c>
      <c r="AJ613" s="1" t="s">
        <v>115</v>
      </c>
      <c r="AK613" s="1" t="s">
        <v>294</v>
      </c>
      <c r="AN613" s="1" t="s">
        <v>225</v>
      </c>
      <c r="AO613" s="1" t="s">
        <v>117</v>
      </c>
      <c r="AS613" s="1" t="s">
        <v>118</v>
      </c>
      <c r="AU613" s="1" t="s">
        <v>177</v>
      </c>
      <c r="AX613" s="1" t="s">
        <v>398</v>
      </c>
      <c r="AZ613" s="1" t="s">
        <v>120</v>
      </c>
      <c r="BA613" s="1" t="s">
        <v>2782</v>
      </c>
      <c r="BG613" s="1" t="s">
        <v>2783</v>
      </c>
      <c r="BH613" s="1" t="s">
        <v>2784</v>
      </c>
      <c r="BJ613" s="1" t="s">
        <v>112</v>
      </c>
      <c r="BK613" s="1" t="s">
        <v>112</v>
      </c>
      <c r="BL613" s="1" t="s">
        <v>2785</v>
      </c>
      <c r="BM613" s="1" t="s">
        <v>2786</v>
      </c>
      <c r="BQ613" s="1" t="s">
        <v>121</v>
      </c>
      <c r="BR613" s="1" t="s">
        <v>122</v>
      </c>
      <c r="BS613" s="1" t="s">
        <v>112</v>
      </c>
      <c r="BU613" s="34" t="s">
        <v>2787</v>
      </c>
      <c r="BV613" s="9">
        <v>44497</v>
      </c>
      <c r="BW613" s="34" t="s">
        <v>2788</v>
      </c>
      <c r="BY613" s="2" t="s">
        <v>123</v>
      </c>
      <c r="BZ613" s="2" t="s">
        <v>124</v>
      </c>
      <c r="CA613" s="2">
        <v>1</v>
      </c>
      <c r="CB613" s="1" t="s">
        <v>207</v>
      </c>
      <c r="CC613" s="2" t="s">
        <v>126</v>
      </c>
      <c r="CD613" s="1" t="b">
        <f t="shared" si="307"/>
        <v>0</v>
      </c>
      <c r="CE613" s="1" t="b">
        <f t="shared" si="308"/>
        <v>0</v>
      </c>
      <c r="CF613" s="1" t="b">
        <f t="shared" si="286"/>
        <v>0</v>
      </c>
      <c r="CG613" s="1" t="b">
        <f t="shared" si="287"/>
        <v>0</v>
      </c>
      <c r="CH613" s="1" t="b">
        <f t="shared" si="288"/>
        <v>0</v>
      </c>
      <c r="CI613" s="1" t="b">
        <f t="shared" si="289"/>
        <v>0</v>
      </c>
      <c r="CJ613" s="1" t="b">
        <f t="shared" si="290"/>
        <v>0</v>
      </c>
      <c r="CK613" s="1" t="b">
        <f t="shared" si="291"/>
        <v>1</v>
      </c>
      <c r="CL613" s="1" t="b">
        <f t="shared" si="292"/>
        <v>0</v>
      </c>
      <c r="CM613" s="1" t="b">
        <f t="shared" si="293"/>
        <v>0</v>
      </c>
      <c r="CN613" s="1" t="b">
        <f t="shared" si="294"/>
        <v>0</v>
      </c>
      <c r="CO613" s="2" t="b">
        <f t="shared" si="295"/>
        <v>1</v>
      </c>
      <c r="CP613" s="2" t="b">
        <f t="shared" si="296"/>
        <v>1</v>
      </c>
      <c r="CQ613" s="2" t="b">
        <f t="shared" si="297"/>
        <v>0</v>
      </c>
      <c r="CR613" s="6" t="str">
        <f t="shared" si="298"/>
        <v>Male</v>
      </c>
      <c r="CS613" s="7">
        <f t="shared" si="299"/>
        <v>0</v>
      </c>
      <c r="CT613" s="7">
        <f t="shared" si="300"/>
        <v>1</v>
      </c>
      <c r="CU613" s="7">
        <f t="shared" si="301"/>
        <v>0</v>
      </c>
      <c r="CV613" s="7">
        <f t="shared" si="302"/>
        <v>0</v>
      </c>
      <c r="CW613" s="7">
        <f t="shared" si="304"/>
        <v>0</v>
      </c>
      <c r="CX613" s="1" t="b">
        <f t="shared" si="305"/>
        <v>0</v>
      </c>
      <c r="CY613" s="1" t="b">
        <f t="shared" si="306"/>
        <v>1</v>
      </c>
      <c r="DG613" s="1" t="b">
        <f t="shared" si="303"/>
        <v>0</v>
      </c>
    </row>
    <row r="614" spans="1:131" ht="43.5" x14ac:dyDescent="0.35">
      <c r="A614" s="2">
        <v>451</v>
      </c>
      <c r="B614" s="1" t="s">
        <v>13809</v>
      </c>
      <c r="C614" s="9">
        <v>44342</v>
      </c>
      <c r="D614" s="10" t="s">
        <v>13809</v>
      </c>
      <c r="E614" s="1" t="e">
        <f>ROUND((C614-D614)/365,0)</f>
        <v>#VALUE!</v>
      </c>
      <c r="F614" s="1" t="s">
        <v>127</v>
      </c>
      <c r="G614" s="1" t="s">
        <v>13809</v>
      </c>
      <c r="H614" s="1" t="s">
        <v>13809</v>
      </c>
      <c r="I614" s="2" t="s">
        <v>183</v>
      </c>
      <c r="J614" s="2" t="s">
        <v>163</v>
      </c>
      <c r="K614" s="2" t="s">
        <v>13809</v>
      </c>
      <c r="L614" s="9">
        <v>44329</v>
      </c>
      <c r="M614" s="2" t="s">
        <v>109</v>
      </c>
      <c r="N614" s="2" t="s">
        <v>13809</v>
      </c>
      <c r="O614" s="2" t="s">
        <v>110</v>
      </c>
      <c r="S614" s="2" t="s">
        <v>111</v>
      </c>
      <c r="T614" s="2" t="s">
        <v>112</v>
      </c>
      <c r="U614" s="2" t="b">
        <f>OR(S614="yes",T614="yes")</f>
        <v>1</v>
      </c>
      <c r="V614" s="2" t="s">
        <v>113</v>
      </c>
      <c r="W614" s="1" t="s">
        <v>112</v>
      </c>
      <c r="X614" s="1" t="s">
        <v>114</v>
      </c>
      <c r="Y614" s="2" t="s">
        <v>112</v>
      </c>
      <c r="AA614" s="2" t="s">
        <v>112</v>
      </c>
      <c r="AB614" s="2">
        <v>3</v>
      </c>
      <c r="AC614" s="1" t="s">
        <v>111</v>
      </c>
      <c r="AF614" s="1" t="s">
        <v>112</v>
      </c>
      <c r="AG614" s="1" t="s">
        <v>138</v>
      </c>
      <c r="AJ614" s="1" t="s">
        <v>115</v>
      </c>
      <c r="AK614" s="1" t="s">
        <v>129</v>
      </c>
      <c r="AO614" s="1" t="s">
        <v>652</v>
      </c>
      <c r="AU614" s="1" t="s">
        <v>177</v>
      </c>
      <c r="AX614" s="12">
        <v>0.3</v>
      </c>
      <c r="AZ614" s="1" t="s">
        <v>155</v>
      </c>
      <c r="BA614" s="1" t="s">
        <v>2789</v>
      </c>
      <c r="BI614" s="1" t="s">
        <v>112</v>
      </c>
      <c r="BJ614" s="1" t="s">
        <v>112</v>
      </c>
      <c r="BK614" s="1" t="s">
        <v>111</v>
      </c>
      <c r="BQ614" s="1" t="s">
        <v>121</v>
      </c>
      <c r="BR614" s="1" t="s">
        <v>122</v>
      </c>
      <c r="BS614" s="1" t="s">
        <v>111</v>
      </c>
      <c r="BT614" s="34" t="s">
        <v>2790</v>
      </c>
      <c r="BU614" s="34" t="s">
        <v>2791</v>
      </c>
      <c r="BV614" s="9">
        <v>44342</v>
      </c>
      <c r="BW614" s="34" t="s">
        <v>2792</v>
      </c>
      <c r="BX614" s="2" t="s">
        <v>111</v>
      </c>
      <c r="BY614" s="2" t="s">
        <v>136</v>
      </c>
      <c r="BZ614" s="2" t="s">
        <v>124</v>
      </c>
      <c r="CA614" s="2">
        <v>2</v>
      </c>
      <c r="CB614" s="1" t="s">
        <v>319</v>
      </c>
      <c r="CC614" s="2" t="s">
        <v>126</v>
      </c>
      <c r="CD614" s="1" t="e">
        <f t="shared" si="307"/>
        <v>#VALUE!</v>
      </c>
      <c r="CE614" s="1" t="e">
        <f t="shared" si="308"/>
        <v>#VALUE!</v>
      </c>
      <c r="CF614" s="1" t="e">
        <f t="shared" si="286"/>
        <v>#VALUE!</v>
      </c>
      <c r="CG614" s="1" t="e">
        <f t="shared" si="287"/>
        <v>#VALUE!</v>
      </c>
      <c r="CH614" s="1" t="e">
        <f t="shared" si="288"/>
        <v>#VALUE!</v>
      </c>
      <c r="CI614" s="1" t="e">
        <f t="shared" si="289"/>
        <v>#VALUE!</v>
      </c>
      <c r="CJ614" s="1" t="e">
        <f t="shared" si="290"/>
        <v>#VALUE!</v>
      </c>
      <c r="CK614" s="1" t="e">
        <f t="shared" si="291"/>
        <v>#VALUE!</v>
      </c>
      <c r="CL614" s="1" t="e">
        <f t="shared" si="292"/>
        <v>#VALUE!</v>
      </c>
      <c r="CM614" s="1" t="e">
        <f t="shared" si="293"/>
        <v>#VALUE!</v>
      </c>
      <c r="CN614" s="1" t="e">
        <f t="shared" si="294"/>
        <v>#VALUE!</v>
      </c>
      <c r="CO614" s="2" t="b">
        <f t="shared" si="295"/>
        <v>1</v>
      </c>
      <c r="CP614" s="2" t="b">
        <f t="shared" si="296"/>
        <v>1</v>
      </c>
      <c r="CQ614" s="2" t="b">
        <f t="shared" si="297"/>
        <v>0</v>
      </c>
      <c r="CR614" s="6" t="str">
        <f t="shared" si="298"/>
        <v>Male</v>
      </c>
      <c r="CS614" s="7">
        <f t="shared" si="299"/>
        <v>0</v>
      </c>
      <c r="CT614" s="7">
        <f t="shared" si="300"/>
        <v>0</v>
      </c>
      <c r="CU614" s="7">
        <f t="shared" si="301"/>
        <v>0</v>
      </c>
      <c r="CV614" s="7">
        <f t="shared" si="302"/>
        <v>1</v>
      </c>
      <c r="CW614" s="7">
        <f t="shared" si="304"/>
        <v>0</v>
      </c>
      <c r="CX614" s="1" t="e">
        <f t="shared" si="305"/>
        <v>#VALUE!</v>
      </c>
      <c r="CY614" s="1" t="e">
        <f t="shared" si="306"/>
        <v>#VALUE!</v>
      </c>
      <c r="DB614" s="4"/>
      <c r="DC614" s="4"/>
      <c r="DD614" s="4"/>
      <c r="DG614" s="1" t="e">
        <f t="shared" si="303"/>
        <v>#VALUE!</v>
      </c>
    </row>
    <row r="615" spans="1:131" ht="29" x14ac:dyDescent="0.35">
      <c r="A615" s="2">
        <v>452</v>
      </c>
      <c r="B615" s="1" t="s">
        <v>13809</v>
      </c>
      <c r="C615" s="9">
        <v>44342</v>
      </c>
      <c r="D615" s="10" t="s">
        <v>13809</v>
      </c>
      <c r="E615" s="1" t="e">
        <f>ROUND((C615-D615)/365,0)</f>
        <v>#VALUE!</v>
      </c>
      <c r="F615" s="1" t="s">
        <v>127</v>
      </c>
      <c r="G615" s="1" t="s">
        <v>13809</v>
      </c>
      <c r="H615" s="1" t="s">
        <v>13809</v>
      </c>
      <c r="K615" s="2" t="s">
        <v>13809</v>
      </c>
      <c r="L615" s="9">
        <v>44335</v>
      </c>
      <c r="M615" s="2" t="s">
        <v>128</v>
      </c>
      <c r="N615" s="2" t="s">
        <v>13809</v>
      </c>
      <c r="O615" s="2" t="s">
        <v>110</v>
      </c>
      <c r="S615" s="2" t="s">
        <v>112</v>
      </c>
      <c r="T615" s="2" t="s">
        <v>111</v>
      </c>
      <c r="U615" s="2" t="b">
        <f>OR(S615="yes",T615="yes")</f>
        <v>1</v>
      </c>
      <c r="V615" s="2" t="s">
        <v>113</v>
      </c>
      <c r="W615" s="1" t="s">
        <v>112</v>
      </c>
      <c r="X615" s="1" t="s">
        <v>114</v>
      </c>
      <c r="Y615" s="2" t="s">
        <v>112</v>
      </c>
      <c r="Z615" s="2" t="s">
        <v>111</v>
      </c>
      <c r="AA615" s="2" t="s">
        <v>112</v>
      </c>
      <c r="AB615" s="2">
        <v>3</v>
      </c>
      <c r="AF615" s="1" t="s">
        <v>111</v>
      </c>
      <c r="AJ615" s="1" t="s">
        <v>115</v>
      </c>
      <c r="AK615" s="1" t="s">
        <v>129</v>
      </c>
      <c r="AO615" s="1" t="s">
        <v>130</v>
      </c>
      <c r="AS615" s="1" t="s">
        <v>118</v>
      </c>
      <c r="AZ615" s="1" t="s">
        <v>155</v>
      </c>
      <c r="BA615" s="1">
        <v>9.74</v>
      </c>
      <c r="BJ615" s="1" t="s">
        <v>112</v>
      </c>
      <c r="BQ615" s="1" t="s">
        <v>121</v>
      </c>
      <c r="BR615" s="1" t="s">
        <v>122</v>
      </c>
      <c r="BS615" s="1" t="s">
        <v>112</v>
      </c>
      <c r="BV615" s="9">
        <v>44362</v>
      </c>
      <c r="BW615" s="34" t="s">
        <v>2793</v>
      </c>
      <c r="BX615" s="2" t="s">
        <v>111</v>
      </c>
      <c r="BY615" s="2" t="s">
        <v>156</v>
      </c>
      <c r="BZ615" s="2" t="s">
        <v>124</v>
      </c>
      <c r="CA615" s="2">
        <v>2</v>
      </c>
      <c r="CB615" s="1" t="s">
        <v>188</v>
      </c>
      <c r="CC615" s="2" t="s">
        <v>126</v>
      </c>
      <c r="CD615" s="1" t="e">
        <f t="shared" si="307"/>
        <v>#VALUE!</v>
      </c>
      <c r="CE615" s="1" t="e">
        <f t="shared" si="308"/>
        <v>#VALUE!</v>
      </c>
      <c r="CF615" s="1" t="e">
        <f t="shared" si="286"/>
        <v>#VALUE!</v>
      </c>
      <c r="CG615" s="1" t="e">
        <f t="shared" si="287"/>
        <v>#VALUE!</v>
      </c>
      <c r="CH615" s="1" t="e">
        <f t="shared" si="288"/>
        <v>#VALUE!</v>
      </c>
      <c r="CI615" s="1" t="e">
        <f t="shared" si="289"/>
        <v>#VALUE!</v>
      </c>
      <c r="CJ615" s="1" t="e">
        <f t="shared" si="290"/>
        <v>#VALUE!</v>
      </c>
      <c r="CK615" s="1" t="e">
        <f t="shared" si="291"/>
        <v>#VALUE!</v>
      </c>
      <c r="CL615" s="1" t="e">
        <f t="shared" si="292"/>
        <v>#VALUE!</v>
      </c>
      <c r="CM615" s="1" t="e">
        <f t="shared" si="293"/>
        <v>#VALUE!</v>
      </c>
      <c r="CN615" s="1" t="e">
        <f t="shared" si="294"/>
        <v>#VALUE!</v>
      </c>
      <c r="CO615" s="2" t="b">
        <f t="shared" si="295"/>
        <v>1</v>
      </c>
      <c r="CP615" s="2" t="b">
        <f t="shared" si="296"/>
        <v>1</v>
      </c>
      <c r="CQ615" s="2" t="b">
        <f t="shared" si="297"/>
        <v>0</v>
      </c>
      <c r="CR615" s="6" t="str">
        <f t="shared" si="298"/>
        <v>Male</v>
      </c>
      <c r="CS615" s="7">
        <f t="shared" si="299"/>
        <v>0</v>
      </c>
      <c r="CT615" s="7">
        <f t="shared" si="300"/>
        <v>0</v>
      </c>
      <c r="CU615" s="7">
        <f t="shared" si="301"/>
        <v>0</v>
      </c>
      <c r="CV615" s="7">
        <f t="shared" si="302"/>
        <v>0</v>
      </c>
      <c r="CW615" s="7">
        <f t="shared" si="304"/>
        <v>1</v>
      </c>
      <c r="CX615" s="1" t="e">
        <f t="shared" si="305"/>
        <v>#VALUE!</v>
      </c>
      <c r="CY615" s="1" t="e">
        <f t="shared" si="306"/>
        <v>#VALUE!</v>
      </c>
      <c r="DE615" s="4"/>
      <c r="DF615" s="4"/>
      <c r="DG615" s="1" t="e">
        <f t="shared" si="303"/>
        <v>#VALUE!</v>
      </c>
    </row>
    <row r="616" spans="1:131" ht="43.5" x14ac:dyDescent="0.35">
      <c r="A616" s="2">
        <v>1799</v>
      </c>
      <c r="B616" s="1" t="s">
        <v>13809</v>
      </c>
      <c r="C616" s="23">
        <v>44342</v>
      </c>
      <c r="D616" s="10" t="s">
        <v>13809</v>
      </c>
      <c r="E616" s="11">
        <v>17</v>
      </c>
      <c r="F616" s="1" t="s">
        <v>127</v>
      </c>
      <c r="G616" s="1" t="s">
        <v>13809</v>
      </c>
      <c r="H616" s="1" t="s">
        <v>13809</v>
      </c>
      <c r="I616" s="2" t="s">
        <v>183</v>
      </c>
      <c r="K616" s="2" t="s">
        <v>13809</v>
      </c>
      <c r="L616" s="9">
        <v>44335</v>
      </c>
      <c r="M616" s="2" t="s">
        <v>109</v>
      </c>
      <c r="N616" s="2" t="s">
        <v>13809</v>
      </c>
      <c r="O616" s="2" t="s">
        <v>110</v>
      </c>
      <c r="S616" s="2" t="s">
        <v>112</v>
      </c>
      <c r="T616" s="2" t="s">
        <v>112</v>
      </c>
      <c r="U616" s="2" t="b">
        <v>1</v>
      </c>
      <c r="V616" s="2" t="s">
        <v>113</v>
      </c>
      <c r="W616" s="1" t="s">
        <v>112</v>
      </c>
      <c r="X616" s="1" t="s">
        <v>114</v>
      </c>
      <c r="Y616" s="2" t="s">
        <v>112</v>
      </c>
      <c r="Z616" s="2" t="s">
        <v>111</v>
      </c>
      <c r="AA616" s="2" t="s">
        <v>112</v>
      </c>
      <c r="AB616" s="2">
        <v>3</v>
      </c>
      <c r="AF616" s="1" t="s">
        <v>111</v>
      </c>
      <c r="AK616" s="1" t="s">
        <v>189</v>
      </c>
      <c r="AO616" s="1" t="s">
        <v>117</v>
      </c>
      <c r="AU616" s="1" t="s">
        <v>132</v>
      </c>
      <c r="AZ616" s="1" t="s">
        <v>155</v>
      </c>
      <c r="BA616" s="1" t="s">
        <v>2794</v>
      </c>
      <c r="BI616" s="1" t="s">
        <v>112</v>
      </c>
      <c r="BJ616" s="1" t="s">
        <v>111</v>
      </c>
      <c r="BN616" s="1" t="s">
        <v>111</v>
      </c>
      <c r="BQ616" s="1" t="s">
        <v>121</v>
      </c>
      <c r="BR616" s="1" t="s">
        <v>122</v>
      </c>
      <c r="BS616" s="1" t="s">
        <v>112</v>
      </c>
      <c r="BW616" s="34" t="s">
        <v>2795</v>
      </c>
      <c r="BX616" s="2" t="s">
        <v>111</v>
      </c>
      <c r="BY616" s="2" t="s">
        <v>156</v>
      </c>
      <c r="BZ616" s="2" t="s">
        <v>124</v>
      </c>
      <c r="CA616" s="2">
        <v>2</v>
      </c>
      <c r="CB616" s="1" t="s">
        <v>751</v>
      </c>
      <c r="CC616" s="2" t="s">
        <v>126</v>
      </c>
      <c r="CD616" s="1" t="b">
        <f t="shared" si="307"/>
        <v>1</v>
      </c>
      <c r="CE616" s="1" t="b">
        <f t="shared" si="308"/>
        <v>1</v>
      </c>
      <c r="CF616" s="1" t="b">
        <f t="shared" si="286"/>
        <v>0</v>
      </c>
      <c r="CG616" s="1" t="b">
        <f t="shared" si="287"/>
        <v>0</v>
      </c>
      <c r="CH616" s="1" t="b">
        <f t="shared" si="288"/>
        <v>1</v>
      </c>
      <c r="CI616" s="1" t="b">
        <f t="shared" si="289"/>
        <v>0</v>
      </c>
      <c r="CJ616" s="1" t="b">
        <f t="shared" si="290"/>
        <v>0</v>
      </c>
      <c r="CK616" s="1" t="b">
        <f t="shared" si="291"/>
        <v>0</v>
      </c>
      <c r="CL616" s="1" t="b">
        <f t="shared" si="292"/>
        <v>0</v>
      </c>
      <c r="CM616" s="1" t="b">
        <f t="shared" si="293"/>
        <v>0</v>
      </c>
      <c r="CN616" s="1" t="b">
        <f t="shared" si="294"/>
        <v>0</v>
      </c>
      <c r="CO616" s="2" t="b">
        <f t="shared" si="295"/>
        <v>1</v>
      </c>
      <c r="CP616" s="2" t="b">
        <f t="shared" si="296"/>
        <v>1</v>
      </c>
      <c r="CQ616" s="2" t="b">
        <f t="shared" si="297"/>
        <v>0</v>
      </c>
      <c r="CR616" s="6" t="str">
        <f t="shared" si="298"/>
        <v>Male</v>
      </c>
      <c r="CS616" s="7">
        <f t="shared" si="299"/>
        <v>0</v>
      </c>
      <c r="CT616" s="7">
        <f t="shared" si="300"/>
        <v>0</v>
      </c>
      <c r="CU616" s="7">
        <f t="shared" si="301"/>
        <v>0</v>
      </c>
      <c r="CV616" s="7">
        <f t="shared" si="302"/>
        <v>1</v>
      </c>
      <c r="CW616" s="7">
        <f t="shared" si="304"/>
        <v>0</v>
      </c>
      <c r="CX616" s="1" t="b">
        <f t="shared" si="305"/>
        <v>1</v>
      </c>
      <c r="CY616" s="1" t="b">
        <f t="shared" si="306"/>
        <v>0</v>
      </c>
      <c r="DE616" s="4"/>
      <c r="DF616" s="4"/>
      <c r="DG616" s="1" t="b">
        <f t="shared" si="303"/>
        <v>1</v>
      </c>
    </row>
    <row r="617" spans="1:131" x14ac:dyDescent="0.35">
      <c r="B617" s="1" t="s">
        <v>13809</v>
      </c>
      <c r="C617" s="9">
        <v>44342</v>
      </c>
      <c r="D617" s="10" t="s">
        <v>13809</v>
      </c>
      <c r="E617" s="1">
        <v>47</v>
      </c>
      <c r="F617" s="1" t="s">
        <v>127</v>
      </c>
      <c r="G617" s="1" t="s">
        <v>13809</v>
      </c>
      <c r="H617" s="1" t="s">
        <v>13809</v>
      </c>
      <c r="I617" s="9">
        <v>44288</v>
      </c>
      <c r="J617" s="2" t="s">
        <v>109</v>
      </c>
      <c r="K617" s="2" t="s">
        <v>13809</v>
      </c>
      <c r="L617" s="9">
        <v>44314</v>
      </c>
      <c r="M617" s="2" t="s">
        <v>109</v>
      </c>
      <c r="N617" s="2" t="s">
        <v>13809</v>
      </c>
      <c r="O617" s="2" t="s">
        <v>110</v>
      </c>
      <c r="P617" s="2" t="s">
        <v>112</v>
      </c>
      <c r="Q617" s="2" t="s">
        <v>1731</v>
      </c>
      <c r="R617" s="2" t="s">
        <v>2796</v>
      </c>
      <c r="S617" s="2" t="s">
        <v>112</v>
      </c>
      <c r="T617" s="2" t="s">
        <v>111</v>
      </c>
      <c r="U617" s="2" t="b">
        <v>1</v>
      </c>
      <c r="V617" s="2" t="s">
        <v>126</v>
      </c>
      <c r="AJ617" s="1" t="s">
        <v>115</v>
      </c>
      <c r="AO617" s="1" t="s">
        <v>221</v>
      </c>
      <c r="AZ617" s="1" t="s">
        <v>155</v>
      </c>
      <c r="BA617" s="1" t="s">
        <v>2797</v>
      </c>
      <c r="BJ617" s="1" t="s">
        <v>112</v>
      </c>
      <c r="BK617" s="1" t="s">
        <v>111</v>
      </c>
      <c r="BQ617" s="1" t="s">
        <v>121</v>
      </c>
      <c r="BR617" s="1" t="s">
        <v>122</v>
      </c>
      <c r="BU617" s="34" t="s">
        <v>2798</v>
      </c>
      <c r="BV617" s="9">
        <v>44447</v>
      </c>
      <c r="BW617" s="34" t="s">
        <v>2799</v>
      </c>
      <c r="BX617" s="2" t="s">
        <v>111</v>
      </c>
      <c r="BY617" s="2" t="s">
        <v>153</v>
      </c>
      <c r="BZ617" s="2" t="s">
        <v>124</v>
      </c>
      <c r="CA617" s="2">
        <v>2</v>
      </c>
      <c r="CB617" s="1" t="s">
        <v>149</v>
      </c>
      <c r="CD617" s="1" t="b">
        <f t="shared" si="307"/>
        <v>0</v>
      </c>
      <c r="CE617" s="1" t="b">
        <f t="shared" si="308"/>
        <v>0</v>
      </c>
      <c r="CF617" s="1" t="b">
        <f t="shared" si="286"/>
        <v>0</v>
      </c>
      <c r="CG617" s="1" t="b">
        <f t="shared" si="287"/>
        <v>0</v>
      </c>
      <c r="CH617" s="1" t="b">
        <f t="shared" si="288"/>
        <v>0</v>
      </c>
      <c r="CI617" s="1" t="b">
        <f t="shared" si="289"/>
        <v>0</v>
      </c>
      <c r="CJ617" s="1" t="b">
        <f t="shared" si="290"/>
        <v>0</v>
      </c>
      <c r="CK617" s="1" t="b">
        <f t="shared" si="291"/>
        <v>0</v>
      </c>
      <c r="CL617" s="1" t="b">
        <f t="shared" si="292"/>
        <v>1</v>
      </c>
      <c r="CM617" s="1" t="b">
        <f t="shared" si="293"/>
        <v>0</v>
      </c>
      <c r="CN617" s="1" t="b">
        <f t="shared" si="294"/>
        <v>0</v>
      </c>
      <c r="CO617" s="2" t="b">
        <f t="shared" si="295"/>
        <v>0</v>
      </c>
      <c r="CP617" s="2" t="b">
        <f t="shared" si="296"/>
        <v>0</v>
      </c>
      <c r="CQ617" s="2" t="b">
        <f t="shared" si="297"/>
        <v>0</v>
      </c>
      <c r="CR617" s="6" t="str">
        <f t="shared" si="298"/>
        <v>Male</v>
      </c>
      <c r="CS617" s="7">
        <f t="shared" si="299"/>
        <v>1</v>
      </c>
      <c r="CT617" s="7">
        <f t="shared" si="300"/>
        <v>0</v>
      </c>
      <c r="CU617" s="7">
        <f t="shared" si="301"/>
        <v>0</v>
      </c>
      <c r="CV617" s="7">
        <f t="shared" si="302"/>
        <v>1</v>
      </c>
      <c r="CW617" s="7">
        <f t="shared" si="304"/>
        <v>0</v>
      </c>
      <c r="CX617" s="1" t="b">
        <f t="shared" si="305"/>
        <v>0</v>
      </c>
      <c r="CY617" s="1" t="b">
        <f t="shared" si="306"/>
        <v>0</v>
      </c>
      <c r="DG617" s="1" t="b">
        <f t="shared" si="303"/>
        <v>0</v>
      </c>
    </row>
    <row r="618" spans="1:131" ht="217.5" x14ac:dyDescent="0.35">
      <c r="A618" s="2">
        <v>519</v>
      </c>
      <c r="B618" s="1" t="s">
        <v>13809</v>
      </c>
      <c r="C618" s="9">
        <v>44342</v>
      </c>
      <c r="D618" s="10" t="s">
        <v>13809</v>
      </c>
      <c r="E618" s="1" t="e">
        <f>ROUND((C618-D618)/365,0)</f>
        <v>#VALUE!</v>
      </c>
      <c r="F618" s="1" t="s">
        <v>127</v>
      </c>
      <c r="G618" s="1" t="s">
        <v>13809</v>
      </c>
      <c r="H618" s="1" t="s">
        <v>13809</v>
      </c>
      <c r="I618" s="9">
        <v>44301</v>
      </c>
      <c r="J618" s="2" t="s">
        <v>109</v>
      </c>
      <c r="K618" s="2" t="s">
        <v>13809</v>
      </c>
      <c r="L618" s="9">
        <v>44322</v>
      </c>
      <c r="M618" s="2" t="s">
        <v>109</v>
      </c>
      <c r="N618" s="2" t="s">
        <v>13809</v>
      </c>
      <c r="O618" s="2" t="s">
        <v>110</v>
      </c>
      <c r="S618" s="2" t="s">
        <v>112</v>
      </c>
      <c r="T618" s="2" t="s">
        <v>111</v>
      </c>
      <c r="U618" s="2" t="b">
        <f>OR(S618="yes",T618="yes")</f>
        <v>1</v>
      </c>
      <c r="V618" s="2" t="s">
        <v>113</v>
      </c>
      <c r="W618" s="1" t="s">
        <v>112</v>
      </c>
      <c r="X618" s="1" t="s">
        <v>110</v>
      </c>
      <c r="Y618" s="2" t="s">
        <v>112</v>
      </c>
      <c r="Z618" s="2" t="s">
        <v>111</v>
      </c>
      <c r="AA618" s="2" t="s">
        <v>112</v>
      </c>
      <c r="AB618" s="2">
        <v>1</v>
      </c>
      <c r="AC618" s="1" t="s">
        <v>112</v>
      </c>
      <c r="AF618" s="1" t="s">
        <v>111</v>
      </c>
      <c r="AJ618" s="1" t="s">
        <v>115</v>
      </c>
      <c r="AK618" s="1" t="s">
        <v>194</v>
      </c>
      <c r="AN618" s="1" t="s">
        <v>2800</v>
      </c>
      <c r="AO618" s="1" t="s">
        <v>130</v>
      </c>
      <c r="AS618" s="1" t="s">
        <v>229</v>
      </c>
      <c r="AU618" s="1" t="s">
        <v>132</v>
      </c>
      <c r="AZ618" s="1" t="s">
        <v>120</v>
      </c>
      <c r="BA618" s="1" t="s">
        <v>2801</v>
      </c>
      <c r="BG618" s="1" t="s">
        <v>2802</v>
      </c>
      <c r="BH618" s="1" t="s">
        <v>2803</v>
      </c>
      <c r="BI618" s="1" t="s">
        <v>112</v>
      </c>
      <c r="BJ618" s="1" t="s">
        <v>112</v>
      </c>
      <c r="BK618" s="1" t="s">
        <v>112</v>
      </c>
      <c r="BL618" s="1" t="s">
        <v>206</v>
      </c>
      <c r="BM618" s="1" t="s">
        <v>2804</v>
      </c>
      <c r="BQ618" s="1" t="s">
        <v>121</v>
      </c>
      <c r="BR618" s="1" t="s">
        <v>122</v>
      </c>
      <c r="BS618" s="1" t="s">
        <v>112</v>
      </c>
      <c r="BU618" s="34" t="s">
        <v>2805</v>
      </c>
      <c r="BV618" s="9">
        <v>44348</v>
      </c>
      <c r="BW618" s="34" t="s">
        <v>2806</v>
      </c>
      <c r="BX618" s="2" t="s">
        <v>111</v>
      </c>
      <c r="BY618" s="2" t="s">
        <v>136</v>
      </c>
      <c r="BZ618" s="2" t="s">
        <v>124</v>
      </c>
      <c r="CA618" s="2">
        <v>2</v>
      </c>
      <c r="CB618" s="1" t="s">
        <v>357</v>
      </c>
      <c r="CC618" s="2" t="s">
        <v>126</v>
      </c>
      <c r="CD618" s="1" t="e">
        <f t="shared" si="307"/>
        <v>#VALUE!</v>
      </c>
      <c r="CE618" s="1" t="e">
        <f t="shared" si="308"/>
        <v>#VALUE!</v>
      </c>
      <c r="CF618" s="1" t="e">
        <f t="shared" si="286"/>
        <v>#VALUE!</v>
      </c>
      <c r="CG618" s="1" t="e">
        <f t="shared" si="287"/>
        <v>#VALUE!</v>
      </c>
      <c r="CH618" s="1" t="e">
        <f t="shared" si="288"/>
        <v>#VALUE!</v>
      </c>
      <c r="CI618" s="1" t="e">
        <f t="shared" si="289"/>
        <v>#VALUE!</v>
      </c>
      <c r="CJ618" s="1" t="e">
        <f t="shared" si="290"/>
        <v>#VALUE!</v>
      </c>
      <c r="CK618" s="1" t="e">
        <f t="shared" si="291"/>
        <v>#VALUE!</v>
      </c>
      <c r="CL618" s="1" t="e">
        <f t="shared" si="292"/>
        <v>#VALUE!</v>
      </c>
      <c r="CM618" s="1" t="e">
        <f t="shared" si="293"/>
        <v>#VALUE!</v>
      </c>
      <c r="CN618" s="1" t="e">
        <f t="shared" si="294"/>
        <v>#VALUE!</v>
      </c>
      <c r="CO618" s="2" t="b">
        <f t="shared" si="295"/>
        <v>1</v>
      </c>
      <c r="CP618" s="2" t="b">
        <f t="shared" si="296"/>
        <v>1</v>
      </c>
      <c r="CQ618" s="2" t="b">
        <f t="shared" si="297"/>
        <v>0</v>
      </c>
      <c r="CR618" s="6" t="str">
        <f t="shared" si="298"/>
        <v>Male</v>
      </c>
      <c r="CS618" s="7">
        <f t="shared" si="299"/>
        <v>1</v>
      </c>
      <c r="CT618" s="7">
        <f t="shared" si="300"/>
        <v>0</v>
      </c>
      <c r="CU618" s="7">
        <f t="shared" si="301"/>
        <v>0</v>
      </c>
      <c r="CV618" s="7">
        <f t="shared" si="302"/>
        <v>1</v>
      </c>
      <c r="CW618" s="7">
        <f t="shared" si="304"/>
        <v>0</v>
      </c>
      <c r="CX618" s="1" t="e">
        <f t="shared" si="305"/>
        <v>#VALUE!</v>
      </c>
      <c r="CY618" s="1" t="e">
        <f t="shared" si="306"/>
        <v>#VALUE!</v>
      </c>
      <c r="DG618" s="1" t="e">
        <f t="shared" si="303"/>
        <v>#VALUE!</v>
      </c>
    </row>
    <row r="619" spans="1:131" ht="43.5" x14ac:dyDescent="0.35">
      <c r="B619" s="1" t="s">
        <v>13809</v>
      </c>
      <c r="C619" s="9">
        <v>44342</v>
      </c>
      <c r="D619" s="10" t="s">
        <v>13809</v>
      </c>
      <c r="E619" s="1">
        <v>33</v>
      </c>
      <c r="F619" s="1" t="s">
        <v>127</v>
      </c>
      <c r="G619" s="1" t="s">
        <v>13809</v>
      </c>
      <c r="H619" s="1" t="s">
        <v>13809</v>
      </c>
      <c r="J619" s="2" t="s">
        <v>109</v>
      </c>
      <c r="K619" s="2" t="s">
        <v>13809</v>
      </c>
      <c r="L619" s="9">
        <v>44309</v>
      </c>
      <c r="M619" s="2" t="s">
        <v>109</v>
      </c>
      <c r="N619" s="2" t="s">
        <v>13809</v>
      </c>
      <c r="O619" s="2" t="s">
        <v>110</v>
      </c>
      <c r="P619" s="2" t="s">
        <v>111</v>
      </c>
      <c r="S619" s="2" t="s">
        <v>112</v>
      </c>
      <c r="T619" s="2" t="s">
        <v>111</v>
      </c>
      <c r="U619" s="2" t="b">
        <v>1</v>
      </c>
      <c r="V619" s="2" t="s">
        <v>113</v>
      </c>
      <c r="W619" s="1" t="s">
        <v>112</v>
      </c>
      <c r="X619" s="1" t="s">
        <v>114</v>
      </c>
      <c r="Y619" s="2" t="s">
        <v>112</v>
      </c>
      <c r="Z619" s="2" t="s">
        <v>111</v>
      </c>
      <c r="AA619" s="2" t="s">
        <v>112</v>
      </c>
      <c r="AB619" s="2">
        <v>3</v>
      </c>
      <c r="AC619" s="1" t="s">
        <v>112</v>
      </c>
      <c r="AF619" s="1" t="s">
        <v>111</v>
      </c>
      <c r="AJ619" s="1" t="s">
        <v>115</v>
      </c>
      <c r="AK619" s="1" t="s">
        <v>150</v>
      </c>
      <c r="AO619" s="1" t="s">
        <v>117</v>
      </c>
      <c r="AU619" s="1" t="s">
        <v>238</v>
      </c>
      <c r="AX619" s="1">
        <v>55</v>
      </c>
      <c r="AZ619" s="1" t="s">
        <v>155</v>
      </c>
      <c r="BA619" s="1" t="s">
        <v>2807</v>
      </c>
      <c r="BJ619" s="1" t="s">
        <v>112</v>
      </c>
      <c r="BK619" s="1" t="s">
        <v>112</v>
      </c>
      <c r="BL619" s="1" t="s">
        <v>226</v>
      </c>
      <c r="BQ619" s="1" t="s">
        <v>121</v>
      </c>
      <c r="BR619" s="1" t="s">
        <v>122</v>
      </c>
      <c r="BS619" s="1" t="s">
        <v>112</v>
      </c>
      <c r="BU619" s="34" t="s">
        <v>2808</v>
      </c>
      <c r="BV619" s="9">
        <v>44342</v>
      </c>
      <c r="BW619" s="34" t="s">
        <v>2809</v>
      </c>
      <c r="BY619" s="2" t="s">
        <v>156</v>
      </c>
      <c r="BZ619" s="2" t="s">
        <v>124</v>
      </c>
      <c r="CA619" s="2">
        <v>2</v>
      </c>
      <c r="CB619" s="1" t="s">
        <v>149</v>
      </c>
      <c r="CC619" s="2" t="s">
        <v>126</v>
      </c>
      <c r="CD619" s="1" t="b">
        <f t="shared" si="307"/>
        <v>0</v>
      </c>
      <c r="CE619" s="1" t="b">
        <f t="shared" si="308"/>
        <v>0</v>
      </c>
      <c r="CF619" s="1" t="b">
        <f t="shared" si="286"/>
        <v>0</v>
      </c>
      <c r="CG619" s="1" t="b">
        <f t="shared" si="287"/>
        <v>0</v>
      </c>
      <c r="CH619" s="1" t="b">
        <f t="shared" si="288"/>
        <v>0</v>
      </c>
      <c r="CI619" s="1" t="b">
        <f t="shared" si="289"/>
        <v>0</v>
      </c>
      <c r="CJ619" s="1" t="b">
        <f t="shared" si="290"/>
        <v>0</v>
      </c>
      <c r="CK619" s="1" t="b">
        <f t="shared" si="291"/>
        <v>1</v>
      </c>
      <c r="CL619" s="1" t="b">
        <f t="shared" si="292"/>
        <v>0</v>
      </c>
      <c r="CM619" s="1" t="b">
        <f t="shared" si="293"/>
        <v>0</v>
      </c>
      <c r="CN619" s="1" t="b">
        <f t="shared" si="294"/>
        <v>0</v>
      </c>
      <c r="CO619" s="2" t="b">
        <f t="shared" si="295"/>
        <v>1</v>
      </c>
      <c r="CP619" s="2" t="b">
        <f t="shared" si="296"/>
        <v>1</v>
      </c>
      <c r="CQ619" s="2" t="b">
        <f t="shared" si="297"/>
        <v>0</v>
      </c>
      <c r="CR619" s="6" t="str">
        <f t="shared" si="298"/>
        <v>Male</v>
      </c>
      <c r="CS619" s="7">
        <f t="shared" si="299"/>
        <v>1</v>
      </c>
      <c r="CT619" s="7">
        <f t="shared" si="300"/>
        <v>0</v>
      </c>
      <c r="CU619" s="7">
        <f t="shared" si="301"/>
        <v>0</v>
      </c>
      <c r="CV619" s="7">
        <f t="shared" si="302"/>
        <v>1</v>
      </c>
      <c r="CW619" s="7">
        <f t="shared" si="304"/>
        <v>0</v>
      </c>
      <c r="CX619" s="1" t="b">
        <f t="shared" si="305"/>
        <v>0</v>
      </c>
      <c r="CY619" s="1" t="b">
        <f t="shared" si="306"/>
        <v>1</v>
      </c>
      <c r="DG619" s="1" t="b">
        <f t="shared" si="303"/>
        <v>0</v>
      </c>
    </row>
    <row r="620" spans="1:131" s="4" customFormat="1" ht="130.5" x14ac:dyDescent="0.35">
      <c r="A620" s="2">
        <v>453</v>
      </c>
      <c r="B620" s="1" t="s">
        <v>13809</v>
      </c>
      <c r="C620" s="9">
        <v>44342</v>
      </c>
      <c r="D620" s="10" t="s">
        <v>13809</v>
      </c>
      <c r="E620" s="1">
        <v>22</v>
      </c>
      <c r="F620" s="1" t="s">
        <v>127</v>
      </c>
      <c r="G620" s="1" t="s">
        <v>13809</v>
      </c>
      <c r="H620" s="1" t="s">
        <v>13809</v>
      </c>
      <c r="I620" s="9">
        <v>44333</v>
      </c>
      <c r="J620" s="2" t="s">
        <v>109</v>
      </c>
      <c r="K620" s="2" t="s">
        <v>13809</v>
      </c>
      <c r="L620" s="2"/>
      <c r="M620" s="2"/>
      <c r="N620" s="2" t="s">
        <v>13809</v>
      </c>
      <c r="O620" s="2" t="s">
        <v>110</v>
      </c>
      <c r="P620" s="2"/>
      <c r="Q620" s="2"/>
      <c r="R620" s="2"/>
      <c r="S620" s="2" t="s">
        <v>111</v>
      </c>
      <c r="T620" s="2" t="s">
        <v>112</v>
      </c>
      <c r="U620" s="2" t="b">
        <v>1</v>
      </c>
      <c r="V620" s="2" t="s">
        <v>126</v>
      </c>
      <c r="W620" s="1" t="s">
        <v>111</v>
      </c>
      <c r="X620" s="1"/>
      <c r="Y620" s="2" t="s">
        <v>112</v>
      </c>
      <c r="Z620" s="2" t="s">
        <v>112</v>
      </c>
      <c r="AA620" s="2" t="s">
        <v>111</v>
      </c>
      <c r="AB620" s="2">
        <v>4</v>
      </c>
      <c r="AC620" s="1" t="s">
        <v>111</v>
      </c>
      <c r="AD620" s="1"/>
      <c r="AE620" s="1"/>
      <c r="AF620" s="1" t="s">
        <v>111</v>
      </c>
      <c r="AG620" s="1"/>
      <c r="AH620" s="1"/>
      <c r="AI620" s="1"/>
      <c r="AJ620" s="1" t="s">
        <v>115</v>
      </c>
      <c r="AK620" s="1" t="s">
        <v>150</v>
      </c>
      <c r="AL620" s="1"/>
      <c r="AM620" s="1"/>
      <c r="AN620" s="1"/>
      <c r="AO620" s="1" t="s">
        <v>117</v>
      </c>
      <c r="AP620" s="1"/>
      <c r="AQ620" s="1"/>
      <c r="AR620" s="1"/>
      <c r="AS620" s="1"/>
      <c r="AT620" s="1"/>
      <c r="AU620" s="1" t="s">
        <v>132</v>
      </c>
      <c r="AV620" s="1"/>
      <c r="AW620" s="1"/>
      <c r="AX620" s="1"/>
      <c r="AY620" s="1"/>
      <c r="AZ620" s="1" t="s">
        <v>155</v>
      </c>
      <c r="BA620" s="1" t="s">
        <v>884</v>
      </c>
      <c r="BB620" s="1"/>
      <c r="BC620" s="1"/>
      <c r="BD620" s="1"/>
      <c r="BE620" s="1"/>
      <c r="BF620" s="1"/>
      <c r="BG620" s="1"/>
      <c r="BH620" s="1"/>
      <c r="BI620" s="1" t="s">
        <v>111</v>
      </c>
      <c r="BJ620" s="1" t="s">
        <v>111</v>
      </c>
      <c r="BK620" s="1"/>
      <c r="BL620" s="1"/>
      <c r="BM620" s="1"/>
      <c r="BN620" s="1" t="s">
        <v>112</v>
      </c>
      <c r="BO620" s="1" t="s">
        <v>148</v>
      </c>
      <c r="BP620" s="1" t="s">
        <v>2810</v>
      </c>
      <c r="BQ620" s="1" t="s">
        <v>121</v>
      </c>
      <c r="BR620" s="1" t="s">
        <v>122</v>
      </c>
      <c r="BS620" s="1" t="s">
        <v>112</v>
      </c>
      <c r="BT620" s="34"/>
      <c r="BU620" s="34" t="s">
        <v>2811</v>
      </c>
      <c r="BV620" s="9">
        <v>44354</v>
      </c>
      <c r="BW620" s="34" t="s">
        <v>14251</v>
      </c>
      <c r="BX620" s="2" t="s">
        <v>111</v>
      </c>
      <c r="BY620" s="2" t="s">
        <v>153</v>
      </c>
      <c r="BZ620" s="2" t="s">
        <v>124</v>
      </c>
      <c r="CA620" s="2">
        <v>1</v>
      </c>
      <c r="CB620" s="1" t="s">
        <v>2635</v>
      </c>
      <c r="CC620" s="2" t="s">
        <v>126</v>
      </c>
      <c r="CD620" s="1" t="b">
        <f t="shared" si="307"/>
        <v>1</v>
      </c>
      <c r="CE620" s="1" t="b">
        <f t="shared" si="308"/>
        <v>0</v>
      </c>
      <c r="CF620" s="1" t="b">
        <f t="shared" si="286"/>
        <v>0</v>
      </c>
      <c r="CG620" s="1" t="b">
        <f t="shared" si="287"/>
        <v>0</v>
      </c>
      <c r="CH620" s="1" t="b">
        <f t="shared" si="288"/>
        <v>0</v>
      </c>
      <c r="CI620" s="1" t="b">
        <f t="shared" si="289"/>
        <v>1</v>
      </c>
      <c r="CJ620" s="1" t="b">
        <f t="shared" si="290"/>
        <v>0</v>
      </c>
      <c r="CK620" s="1" t="b">
        <f t="shared" si="291"/>
        <v>0</v>
      </c>
      <c r="CL620" s="1" t="b">
        <f t="shared" si="292"/>
        <v>0</v>
      </c>
      <c r="CM620" s="1" t="b">
        <f t="shared" si="293"/>
        <v>0</v>
      </c>
      <c r="CN620" s="1" t="b">
        <f t="shared" si="294"/>
        <v>0</v>
      </c>
      <c r="CO620" s="2" t="b">
        <f t="shared" si="295"/>
        <v>1</v>
      </c>
      <c r="CP620" s="2" t="b">
        <f t="shared" si="296"/>
        <v>1</v>
      </c>
      <c r="CQ620" s="2" t="b">
        <f t="shared" si="297"/>
        <v>0</v>
      </c>
      <c r="CR620" s="6" t="str">
        <f t="shared" si="298"/>
        <v>Male</v>
      </c>
      <c r="CS620" s="7">
        <f t="shared" si="299"/>
        <v>1</v>
      </c>
      <c r="CT620" s="7">
        <f t="shared" si="300"/>
        <v>0</v>
      </c>
      <c r="CU620" s="7">
        <f t="shared" si="301"/>
        <v>0</v>
      </c>
      <c r="CV620" s="7">
        <f t="shared" si="302"/>
        <v>0</v>
      </c>
      <c r="CW620" s="7">
        <f t="shared" si="304"/>
        <v>0</v>
      </c>
      <c r="CX620" s="1" t="b">
        <f t="shared" si="305"/>
        <v>1</v>
      </c>
      <c r="CY620" s="1" t="b">
        <f t="shared" si="306"/>
        <v>1</v>
      </c>
      <c r="CZ620" s="2"/>
      <c r="DA620" s="2"/>
      <c r="DB620" s="2"/>
      <c r="DC620" s="2"/>
      <c r="DD620" s="2"/>
      <c r="DE620" s="2"/>
      <c r="DF620" s="2"/>
      <c r="DG620" s="1" t="b">
        <f t="shared" si="303"/>
        <v>0</v>
      </c>
      <c r="DH620" s="2"/>
      <c r="DI620" s="2"/>
      <c r="DJ620" s="2"/>
      <c r="DK620" s="2"/>
      <c r="DL620" s="2"/>
      <c r="DM620" s="2"/>
      <c r="DN620" s="2"/>
      <c r="DO620" s="2"/>
      <c r="DP620" s="2"/>
      <c r="DQ620" s="2"/>
      <c r="DR620" s="2"/>
      <c r="DS620" s="2"/>
      <c r="DT620" s="2"/>
      <c r="DU620" s="2"/>
      <c r="DV620" s="2"/>
      <c r="DW620" s="2"/>
      <c r="DX620" s="2"/>
      <c r="DY620" s="2"/>
      <c r="DZ620" s="2"/>
      <c r="EA620" s="2"/>
    </row>
    <row r="621" spans="1:131" ht="43.5" x14ac:dyDescent="0.35">
      <c r="A621" s="2">
        <v>1712</v>
      </c>
      <c r="B621" s="1" t="s">
        <v>13809</v>
      </c>
      <c r="C621" s="23">
        <v>44342</v>
      </c>
      <c r="D621" s="10" t="s">
        <v>13809</v>
      </c>
      <c r="E621" s="11">
        <v>16</v>
      </c>
      <c r="F621" s="1" t="s">
        <v>127</v>
      </c>
      <c r="G621" s="1" t="s">
        <v>13809</v>
      </c>
      <c r="H621" s="1" t="s">
        <v>13809</v>
      </c>
      <c r="I621" s="2" t="s">
        <v>183</v>
      </c>
      <c r="K621" s="2" t="s">
        <v>13809</v>
      </c>
      <c r="L621" s="9">
        <v>44337</v>
      </c>
      <c r="M621" s="2" t="s">
        <v>109</v>
      </c>
      <c r="N621" s="2" t="s">
        <v>13809</v>
      </c>
      <c r="O621" s="2" t="s">
        <v>110</v>
      </c>
      <c r="S621" s="2" t="s">
        <v>111</v>
      </c>
      <c r="T621" s="2" t="s">
        <v>112</v>
      </c>
      <c r="U621" s="2" t="b">
        <v>1</v>
      </c>
      <c r="V621" s="2" t="s">
        <v>126</v>
      </c>
      <c r="W621" s="1" t="s">
        <v>111</v>
      </c>
      <c r="Y621" s="2" t="s">
        <v>112</v>
      </c>
      <c r="Z621" s="2" t="s">
        <v>111</v>
      </c>
      <c r="AA621" s="2" t="s">
        <v>112</v>
      </c>
      <c r="AB621" s="2">
        <v>5</v>
      </c>
      <c r="AF621" s="1" t="s">
        <v>111</v>
      </c>
      <c r="AK621" s="1" t="s">
        <v>129</v>
      </c>
      <c r="AO621" s="1" t="s">
        <v>117</v>
      </c>
      <c r="AU621" s="1" t="s">
        <v>177</v>
      </c>
      <c r="AX621" s="12">
        <v>0.32</v>
      </c>
      <c r="AZ621" s="1" t="s">
        <v>402</v>
      </c>
      <c r="BA621" s="1">
        <v>0</v>
      </c>
      <c r="BE621" s="1">
        <v>250</v>
      </c>
      <c r="BI621" s="1" t="s">
        <v>112</v>
      </c>
      <c r="BJ621" s="1" t="s">
        <v>112</v>
      </c>
      <c r="BK621" s="1" t="s">
        <v>112</v>
      </c>
      <c r="BQ621" s="1" t="s">
        <v>121</v>
      </c>
      <c r="BR621" s="1" t="s">
        <v>122</v>
      </c>
      <c r="BU621" s="34" t="s">
        <v>13863</v>
      </c>
      <c r="BX621" s="2" t="s">
        <v>111</v>
      </c>
      <c r="BY621" s="2" t="s">
        <v>153</v>
      </c>
      <c r="BZ621" s="2" t="s">
        <v>124</v>
      </c>
      <c r="CA621" s="2" t="s">
        <v>278</v>
      </c>
      <c r="CB621" s="1" t="s">
        <v>256</v>
      </c>
      <c r="CC621" s="2" t="s">
        <v>126</v>
      </c>
      <c r="CD621" s="1" t="b">
        <f t="shared" si="307"/>
        <v>1</v>
      </c>
      <c r="CE621" s="1" t="b">
        <f t="shared" si="308"/>
        <v>1</v>
      </c>
      <c r="CF621" s="1" t="b">
        <f t="shared" si="286"/>
        <v>0</v>
      </c>
      <c r="CG621" s="1" t="b">
        <f t="shared" si="287"/>
        <v>0</v>
      </c>
      <c r="CH621" s="1" t="b">
        <f t="shared" si="288"/>
        <v>1</v>
      </c>
      <c r="CI621" s="1" t="b">
        <f t="shared" si="289"/>
        <v>0</v>
      </c>
      <c r="CJ621" s="1" t="b">
        <f t="shared" si="290"/>
        <v>0</v>
      </c>
      <c r="CK621" s="1" t="b">
        <f t="shared" si="291"/>
        <v>0</v>
      </c>
      <c r="CL621" s="1" t="b">
        <f t="shared" si="292"/>
        <v>0</v>
      </c>
      <c r="CM621" s="1" t="b">
        <f t="shared" si="293"/>
        <v>0</v>
      </c>
      <c r="CN621" s="1" t="b">
        <f t="shared" si="294"/>
        <v>0</v>
      </c>
      <c r="CO621" s="2" t="b">
        <f t="shared" si="295"/>
        <v>1</v>
      </c>
      <c r="CP621" s="2" t="b">
        <f t="shared" si="296"/>
        <v>1</v>
      </c>
      <c r="CQ621" s="2" t="b">
        <f t="shared" si="297"/>
        <v>0</v>
      </c>
      <c r="CR621" s="6" t="str">
        <f t="shared" si="298"/>
        <v>Male</v>
      </c>
      <c r="CS621" s="7">
        <f t="shared" si="299"/>
        <v>0</v>
      </c>
      <c r="CT621" s="7">
        <f t="shared" si="300"/>
        <v>0</v>
      </c>
      <c r="CU621" s="7">
        <f t="shared" si="301"/>
        <v>0</v>
      </c>
      <c r="CV621" s="7">
        <f t="shared" si="302"/>
        <v>1</v>
      </c>
      <c r="CW621" s="7">
        <f t="shared" si="304"/>
        <v>0</v>
      </c>
      <c r="CX621" s="1" t="b">
        <f t="shared" si="305"/>
        <v>1</v>
      </c>
      <c r="CY621" s="1" t="b">
        <f t="shared" si="306"/>
        <v>0</v>
      </c>
      <c r="DG621" s="1" t="b">
        <f t="shared" si="303"/>
        <v>1</v>
      </c>
    </row>
    <row r="622" spans="1:131" ht="87" x14ac:dyDescent="0.35">
      <c r="A622" s="2">
        <v>377</v>
      </c>
      <c r="B622" s="1" t="s">
        <v>13809</v>
      </c>
      <c r="C622" s="9">
        <v>44342</v>
      </c>
      <c r="D622" s="10" t="s">
        <v>13809</v>
      </c>
      <c r="E622" s="1" t="e">
        <f>ROUND((C622-D622)/365,0)</f>
        <v>#VALUE!</v>
      </c>
      <c r="F622" s="1" t="s">
        <v>127</v>
      </c>
      <c r="G622" s="1" t="s">
        <v>13809</v>
      </c>
      <c r="H622" s="1" t="s">
        <v>13809</v>
      </c>
      <c r="K622" s="2" t="s">
        <v>13809</v>
      </c>
      <c r="L622" s="9">
        <v>44329</v>
      </c>
      <c r="M622" s="2" t="s">
        <v>109</v>
      </c>
      <c r="N622" s="2" t="s">
        <v>13809</v>
      </c>
      <c r="O622" s="2" t="s">
        <v>110</v>
      </c>
      <c r="P622" s="2" t="s">
        <v>111</v>
      </c>
      <c r="S622" s="2" t="s">
        <v>111</v>
      </c>
      <c r="T622" s="2" t="s">
        <v>112</v>
      </c>
      <c r="U622" s="2" t="b">
        <f>OR(S622="yes",T622="yes")</f>
        <v>1</v>
      </c>
      <c r="V622" s="2" t="s">
        <v>113</v>
      </c>
      <c r="W622" s="1" t="s">
        <v>112</v>
      </c>
      <c r="X622" s="1" t="s">
        <v>138</v>
      </c>
      <c r="Y622" s="2" t="s">
        <v>112</v>
      </c>
      <c r="Z622" s="2" t="s">
        <v>111</v>
      </c>
      <c r="AA622" s="2" t="s">
        <v>112</v>
      </c>
      <c r="AB622" s="2">
        <v>2</v>
      </c>
      <c r="AC622" s="1" t="s">
        <v>111</v>
      </c>
      <c r="AF622" s="1" t="s">
        <v>111</v>
      </c>
      <c r="AJ622" s="1" t="s">
        <v>115</v>
      </c>
      <c r="AK622" s="1" t="s">
        <v>606</v>
      </c>
      <c r="AO622" s="1" t="s">
        <v>221</v>
      </c>
      <c r="AS622" s="1" t="s">
        <v>118</v>
      </c>
      <c r="AZ622" s="1" t="s">
        <v>414</v>
      </c>
      <c r="BA622" s="1">
        <v>0.05</v>
      </c>
      <c r="BH622" s="1">
        <v>17</v>
      </c>
      <c r="BI622" s="1" t="s">
        <v>112</v>
      </c>
      <c r="BJ622" s="1" t="s">
        <v>111</v>
      </c>
      <c r="BN622" s="1" t="s">
        <v>112</v>
      </c>
      <c r="BO622" s="1" t="s">
        <v>148</v>
      </c>
      <c r="BP622" s="1" t="s">
        <v>2812</v>
      </c>
      <c r="BQ622" s="1" t="s">
        <v>121</v>
      </c>
      <c r="BR622" s="1" t="s">
        <v>122</v>
      </c>
      <c r="BS622" s="1" t="s">
        <v>112</v>
      </c>
      <c r="BU622" s="34" t="s">
        <v>2813</v>
      </c>
      <c r="BV622" s="9">
        <v>44371</v>
      </c>
      <c r="BW622" s="34" t="s">
        <v>14252</v>
      </c>
      <c r="BX622" s="2" t="s">
        <v>111</v>
      </c>
      <c r="BY622" s="2" t="s">
        <v>174</v>
      </c>
      <c r="BZ622" s="2" t="s">
        <v>124</v>
      </c>
      <c r="CA622" s="2">
        <v>2</v>
      </c>
      <c r="CB622" s="1" t="s">
        <v>175</v>
      </c>
      <c r="CC622" s="2" t="s">
        <v>126</v>
      </c>
      <c r="CD622" s="1" t="e">
        <f t="shared" si="307"/>
        <v>#VALUE!</v>
      </c>
      <c r="CE622" s="1" t="e">
        <f t="shared" si="308"/>
        <v>#VALUE!</v>
      </c>
      <c r="CF622" s="1" t="e">
        <f t="shared" si="286"/>
        <v>#VALUE!</v>
      </c>
      <c r="CG622" s="1" t="e">
        <f t="shared" si="287"/>
        <v>#VALUE!</v>
      </c>
      <c r="CH622" s="1" t="e">
        <f t="shared" si="288"/>
        <v>#VALUE!</v>
      </c>
      <c r="CI622" s="1" t="e">
        <f t="shared" si="289"/>
        <v>#VALUE!</v>
      </c>
      <c r="CJ622" s="1" t="e">
        <f t="shared" si="290"/>
        <v>#VALUE!</v>
      </c>
      <c r="CK622" s="1" t="e">
        <f t="shared" si="291"/>
        <v>#VALUE!</v>
      </c>
      <c r="CL622" s="1" t="e">
        <f t="shared" si="292"/>
        <v>#VALUE!</v>
      </c>
      <c r="CM622" s="1" t="e">
        <f t="shared" si="293"/>
        <v>#VALUE!</v>
      </c>
      <c r="CN622" s="1" t="e">
        <f t="shared" si="294"/>
        <v>#VALUE!</v>
      </c>
      <c r="CO622" s="2" t="b">
        <f t="shared" si="295"/>
        <v>1</v>
      </c>
      <c r="CP622" s="2" t="b">
        <f t="shared" si="296"/>
        <v>1</v>
      </c>
      <c r="CQ622" s="2" t="b">
        <f t="shared" si="297"/>
        <v>0</v>
      </c>
      <c r="CR622" s="6" t="str">
        <f t="shared" si="298"/>
        <v>Male</v>
      </c>
      <c r="CS622" s="7">
        <f t="shared" si="299"/>
        <v>0</v>
      </c>
      <c r="CT622" s="7">
        <f t="shared" si="300"/>
        <v>0</v>
      </c>
      <c r="CU622" s="7">
        <f t="shared" si="301"/>
        <v>0</v>
      </c>
      <c r="CV622" s="7">
        <f t="shared" si="302"/>
        <v>1</v>
      </c>
      <c r="CW622" s="7">
        <f t="shared" si="304"/>
        <v>0</v>
      </c>
      <c r="CX622" s="1" t="e">
        <f t="shared" si="305"/>
        <v>#VALUE!</v>
      </c>
      <c r="CY622" s="1" t="e">
        <f t="shared" si="306"/>
        <v>#VALUE!</v>
      </c>
      <c r="DG622" s="1" t="e">
        <f t="shared" si="303"/>
        <v>#VALUE!</v>
      </c>
    </row>
    <row r="623" spans="1:131" ht="72.5" x14ac:dyDescent="0.35">
      <c r="A623" s="2">
        <v>391</v>
      </c>
      <c r="B623" s="1" t="s">
        <v>13809</v>
      </c>
      <c r="C623" s="9">
        <v>44345</v>
      </c>
      <c r="D623" s="10" t="s">
        <v>13809</v>
      </c>
      <c r="E623" s="1" t="e">
        <f>ROUND((C623-D623)/365,0)</f>
        <v>#VALUE!</v>
      </c>
      <c r="F623" s="1" t="s">
        <v>127</v>
      </c>
      <c r="G623" s="1" t="s">
        <v>13809</v>
      </c>
      <c r="H623" s="1" t="s">
        <v>13809</v>
      </c>
      <c r="K623" s="2" t="s">
        <v>13809</v>
      </c>
      <c r="L623" s="9">
        <v>44334</v>
      </c>
      <c r="M623" s="2" t="s">
        <v>128</v>
      </c>
      <c r="N623" s="2" t="s">
        <v>13809</v>
      </c>
      <c r="O623" s="2" t="s">
        <v>110</v>
      </c>
      <c r="S623" s="2" t="s">
        <v>111</v>
      </c>
      <c r="T623" s="2" t="s">
        <v>112</v>
      </c>
      <c r="U623" s="2" t="b">
        <f>OR(S623="yes",T623="yes")</f>
        <v>1</v>
      </c>
      <c r="V623" s="2" t="s">
        <v>113</v>
      </c>
      <c r="W623" s="1" t="s">
        <v>112</v>
      </c>
      <c r="X623" s="1" t="s">
        <v>114</v>
      </c>
      <c r="Y623" s="2" t="s">
        <v>112</v>
      </c>
      <c r="Z623" s="2" t="s">
        <v>111</v>
      </c>
      <c r="AA623" s="2" t="s">
        <v>112</v>
      </c>
      <c r="AB623" s="2">
        <v>1</v>
      </c>
      <c r="AC623" s="1" t="s">
        <v>111</v>
      </c>
      <c r="AF623" s="1" t="s">
        <v>111</v>
      </c>
      <c r="AJ623" s="1" t="s">
        <v>115</v>
      </c>
      <c r="AK623" s="1" t="s">
        <v>129</v>
      </c>
      <c r="AO623" s="1" t="s">
        <v>117</v>
      </c>
      <c r="AU623" s="1" t="s">
        <v>132</v>
      </c>
      <c r="AZ623" s="1" t="s">
        <v>1001</v>
      </c>
      <c r="BA623" s="1">
        <v>7.42</v>
      </c>
      <c r="BC623" s="1">
        <v>0.42</v>
      </c>
      <c r="BI623" s="1" t="s">
        <v>112</v>
      </c>
      <c r="BJ623" s="1" t="s">
        <v>112</v>
      </c>
      <c r="BQ623" s="1" t="s">
        <v>121</v>
      </c>
      <c r="BR623" s="1" t="s">
        <v>122</v>
      </c>
      <c r="BS623" s="1" t="s">
        <v>112</v>
      </c>
      <c r="BU623" s="34" t="s">
        <v>13864</v>
      </c>
      <c r="BV623" s="9">
        <v>44356</v>
      </c>
      <c r="BW623" s="34" t="s">
        <v>14253</v>
      </c>
      <c r="BX623" s="2" t="s">
        <v>111</v>
      </c>
      <c r="BY623" s="2" t="s">
        <v>156</v>
      </c>
      <c r="BZ623" s="2" t="s">
        <v>124</v>
      </c>
      <c r="CA623" s="2">
        <v>2</v>
      </c>
      <c r="CB623" s="1" t="s">
        <v>188</v>
      </c>
      <c r="CC623" s="2" t="s">
        <v>126</v>
      </c>
      <c r="CD623" s="1" t="e">
        <f t="shared" si="307"/>
        <v>#VALUE!</v>
      </c>
      <c r="CE623" s="1" t="e">
        <f t="shared" si="308"/>
        <v>#VALUE!</v>
      </c>
      <c r="CF623" s="1" t="e">
        <f t="shared" si="286"/>
        <v>#VALUE!</v>
      </c>
      <c r="CG623" s="1" t="e">
        <f t="shared" si="287"/>
        <v>#VALUE!</v>
      </c>
      <c r="CH623" s="1" t="e">
        <f t="shared" si="288"/>
        <v>#VALUE!</v>
      </c>
      <c r="CI623" s="1" t="e">
        <f t="shared" si="289"/>
        <v>#VALUE!</v>
      </c>
      <c r="CJ623" s="1" t="e">
        <f t="shared" si="290"/>
        <v>#VALUE!</v>
      </c>
      <c r="CK623" s="1" t="e">
        <f t="shared" si="291"/>
        <v>#VALUE!</v>
      </c>
      <c r="CL623" s="1" t="e">
        <f t="shared" si="292"/>
        <v>#VALUE!</v>
      </c>
      <c r="CM623" s="1" t="e">
        <f t="shared" si="293"/>
        <v>#VALUE!</v>
      </c>
      <c r="CN623" s="1" t="e">
        <f t="shared" si="294"/>
        <v>#VALUE!</v>
      </c>
      <c r="CO623" s="2" t="b">
        <f t="shared" si="295"/>
        <v>1</v>
      </c>
      <c r="CP623" s="2" t="b">
        <f t="shared" si="296"/>
        <v>1</v>
      </c>
      <c r="CQ623" s="2" t="b">
        <f t="shared" si="297"/>
        <v>0</v>
      </c>
      <c r="CR623" s="6" t="str">
        <f t="shared" si="298"/>
        <v>Male</v>
      </c>
      <c r="CS623" s="7">
        <f t="shared" si="299"/>
        <v>0</v>
      </c>
      <c r="CT623" s="7">
        <f t="shared" si="300"/>
        <v>0</v>
      </c>
      <c r="CU623" s="7">
        <f t="shared" si="301"/>
        <v>0</v>
      </c>
      <c r="CV623" s="7">
        <f t="shared" si="302"/>
        <v>0</v>
      </c>
      <c r="CW623" s="7">
        <f t="shared" si="304"/>
        <v>1</v>
      </c>
      <c r="CX623" s="1" t="e">
        <f t="shared" si="305"/>
        <v>#VALUE!</v>
      </c>
      <c r="CY623" s="1" t="e">
        <f t="shared" si="306"/>
        <v>#VALUE!</v>
      </c>
      <c r="DG623" s="1" t="e">
        <f t="shared" si="303"/>
        <v>#VALUE!</v>
      </c>
    </row>
    <row r="624" spans="1:131" ht="72.5" x14ac:dyDescent="0.35">
      <c r="B624" s="1" t="s">
        <v>13809</v>
      </c>
      <c r="C624" s="9">
        <v>44342</v>
      </c>
      <c r="D624" s="10" t="s">
        <v>13809</v>
      </c>
      <c r="E624" s="1">
        <v>59</v>
      </c>
      <c r="F624" s="1" t="s">
        <v>127</v>
      </c>
      <c r="G624" s="1" t="s">
        <v>13809</v>
      </c>
      <c r="H624" s="1" t="s">
        <v>13809</v>
      </c>
      <c r="I624" s="9">
        <v>44278</v>
      </c>
      <c r="J624" s="2" t="s">
        <v>128</v>
      </c>
      <c r="K624" s="2" t="s">
        <v>13809</v>
      </c>
      <c r="L624" s="9">
        <v>44306</v>
      </c>
      <c r="M624" s="2" t="s">
        <v>128</v>
      </c>
      <c r="N624" s="2" t="s">
        <v>13809</v>
      </c>
      <c r="O624" s="2" t="s">
        <v>110</v>
      </c>
      <c r="P624" s="2" t="s">
        <v>111</v>
      </c>
      <c r="S624" s="2" t="s">
        <v>111</v>
      </c>
      <c r="T624" s="2" t="s">
        <v>112</v>
      </c>
      <c r="U624" s="2" t="b">
        <v>1</v>
      </c>
      <c r="V624" s="2" t="s">
        <v>113</v>
      </c>
      <c r="W624" s="1" t="s">
        <v>112</v>
      </c>
      <c r="X624" s="1" t="s">
        <v>138</v>
      </c>
      <c r="Y624" s="2" t="s">
        <v>112</v>
      </c>
      <c r="Z624" s="2" t="s">
        <v>111</v>
      </c>
      <c r="AA624" s="2" t="s">
        <v>112</v>
      </c>
      <c r="AB624" s="2">
        <v>21</v>
      </c>
      <c r="AF624" s="1" t="s">
        <v>111</v>
      </c>
      <c r="AJ624" s="1" t="s">
        <v>115</v>
      </c>
      <c r="AK624" s="1" t="s">
        <v>144</v>
      </c>
      <c r="AO624" s="1" t="s">
        <v>237</v>
      </c>
      <c r="AS624" s="1" t="s">
        <v>118</v>
      </c>
      <c r="AU624" s="1" t="s">
        <v>238</v>
      </c>
      <c r="AX624" s="1" t="s">
        <v>2814</v>
      </c>
      <c r="BJ624" s="1" t="s">
        <v>112</v>
      </c>
      <c r="BK624" s="1" t="s">
        <v>112</v>
      </c>
      <c r="BL624" s="1" t="s">
        <v>161</v>
      </c>
      <c r="BM624" s="1" t="s">
        <v>2815</v>
      </c>
      <c r="BQ624" s="1" t="s">
        <v>121</v>
      </c>
      <c r="BR624" s="1" t="s">
        <v>122</v>
      </c>
      <c r="BU624" s="34" t="s">
        <v>2341</v>
      </c>
      <c r="BV624" s="9">
        <v>44509</v>
      </c>
      <c r="BW624" s="34" t="s">
        <v>2816</v>
      </c>
      <c r="BY624" s="2" t="s">
        <v>174</v>
      </c>
      <c r="BZ624" s="2" t="s">
        <v>124</v>
      </c>
      <c r="CA624" s="2">
        <v>2</v>
      </c>
      <c r="CB624" s="1" t="s">
        <v>207</v>
      </c>
      <c r="CC624" s="2" t="s">
        <v>113</v>
      </c>
      <c r="CD624" s="1" t="b">
        <f t="shared" si="307"/>
        <v>0</v>
      </c>
      <c r="CE624" s="1" t="b">
        <f t="shared" si="308"/>
        <v>0</v>
      </c>
      <c r="CF624" s="1" t="b">
        <f t="shared" si="286"/>
        <v>0</v>
      </c>
      <c r="CG624" s="1" t="b">
        <f t="shared" si="287"/>
        <v>0</v>
      </c>
      <c r="CH624" s="1" t="b">
        <f t="shared" si="288"/>
        <v>0</v>
      </c>
      <c r="CI624" s="1" t="b">
        <f t="shared" si="289"/>
        <v>0</v>
      </c>
      <c r="CJ624" s="1" t="b">
        <f t="shared" si="290"/>
        <v>0</v>
      </c>
      <c r="CK624" s="1" t="b">
        <f t="shared" si="291"/>
        <v>0</v>
      </c>
      <c r="CL624" s="1" t="b">
        <f t="shared" si="292"/>
        <v>0</v>
      </c>
      <c r="CM624" s="1" t="b">
        <f t="shared" si="293"/>
        <v>1</v>
      </c>
      <c r="CN624" s="1" t="b">
        <f t="shared" si="294"/>
        <v>0</v>
      </c>
      <c r="CO624" s="2" t="b">
        <f t="shared" si="295"/>
        <v>0</v>
      </c>
      <c r="CP624" s="2" t="b">
        <f t="shared" si="296"/>
        <v>0</v>
      </c>
      <c r="CQ624" s="2" t="b">
        <f t="shared" si="297"/>
        <v>1</v>
      </c>
      <c r="CR624" s="6" t="str">
        <f t="shared" si="298"/>
        <v>Male</v>
      </c>
      <c r="CS624" s="7">
        <f t="shared" si="299"/>
        <v>0</v>
      </c>
      <c r="CT624" s="7">
        <f t="shared" si="300"/>
        <v>1</v>
      </c>
      <c r="CU624" s="7">
        <f t="shared" si="301"/>
        <v>0</v>
      </c>
      <c r="CV624" s="7">
        <f t="shared" si="302"/>
        <v>0</v>
      </c>
      <c r="CW624" s="7">
        <f t="shared" si="304"/>
        <v>1</v>
      </c>
      <c r="CX624" s="1" t="b">
        <f t="shared" si="305"/>
        <v>0</v>
      </c>
      <c r="CY624" s="1" t="b">
        <f t="shared" si="306"/>
        <v>0</v>
      </c>
      <c r="DG624" s="1" t="b">
        <f t="shared" si="303"/>
        <v>0</v>
      </c>
    </row>
    <row r="625" spans="1:131" ht="130.5" x14ac:dyDescent="0.35">
      <c r="A625" s="2">
        <v>274</v>
      </c>
      <c r="B625" s="1" t="s">
        <v>13809</v>
      </c>
      <c r="C625" s="9">
        <v>44342</v>
      </c>
      <c r="D625" s="10" t="s">
        <v>13809</v>
      </c>
      <c r="E625" s="1">
        <v>17</v>
      </c>
      <c r="F625" s="1" t="s">
        <v>127</v>
      </c>
      <c r="G625" s="1" t="s">
        <v>13809</v>
      </c>
      <c r="H625" s="1" t="s">
        <v>13809</v>
      </c>
      <c r="I625" s="2" t="s">
        <v>183</v>
      </c>
      <c r="J625" s="2" t="s">
        <v>109</v>
      </c>
      <c r="K625" s="2" t="s">
        <v>13809</v>
      </c>
      <c r="L625" s="9">
        <v>44338</v>
      </c>
      <c r="M625" s="2" t="s">
        <v>109</v>
      </c>
      <c r="N625" s="2" t="s">
        <v>13809</v>
      </c>
      <c r="O625" s="2" t="s">
        <v>110</v>
      </c>
      <c r="P625" s="2" t="s">
        <v>111</v>
      </c>
      <c r="S625" s="2" t="s">
        <v>112</v>
      </c>
      <c r="T625" s="2" t="s">
        <v>111</v>
      </c>
      <c r="U625" s="2" t="b">
        <v>1</v>
      </c>
      <c r="V625" s="2" t="s">
        <v>113</v>
      </c>
      <c r="W625" s="1" t="s">
        <v>112</v>
      </c>
      <c r="X625" s="1" t="s">
        <v>110</v>
      </c>
      <c r="Y625" s="2" t="s">
        <v>112</v>
      </c>
      <c r="Z625" s="2" t="s">
        <v>111</v>
      </c>
      <c r="AA625" s="2" t="s">
        <v>112</v>
      </c>
      <c r="AB625" s="2">
        <v>3</v>
      </c>
      <c r="AC625" s="1" t="s">
        <v>111</v>
      </c>
      <c r="AF625" s="1" t="s">
        <v>111</v>
      </c>
      <c r="AJ625" s="1" t="s">
        <v>115</v>
      </c>
      <c r="AK625" s="1" t="s">
        <v>129</v>
      </c>
      <c r="AO625" s="1" t="s">
        <v>117</v>
      </c>
      <c r="AS625" s="1" t="s">
        <v>118</v>
      </c>
      <c r="AU625" s="1" t="s">
        <v>132</v>
      </c>
      <c r="AZ625" s="1" t="s">
        <v>697</v>
      </c>
      <c r="BA625" s="20">
        <v>5410</v>
      </c>
      <c r="BC625" s="1" t="s">
        <v>2817</v>
      </c>
      <c r="BG625" s="1" t="s">
        <v>2818</v>
      </c>
      <c r="BH625" s="1">
        <v>17</v>
      </c>
      <c r="BJ625" s="1" t="s">
        <v>112</v>
      </c>
      <c r="BK625" s="1" t="s">
        <v>112</v>
      </c>
      <c r="BL625" s="1" t="s">
        <v>142</v>
      </c>
      <c r="BQ625" s="1" t="s">
        <v>121</v>
      </c>
      <c r="BR625" s="1" t="s">
        <v>122</v>
      </c>
      <c r="BS625" s="1" t="s">
        <v>112</v>
      </c>
      <c r="BU625" s="34" t="s">
        <v>2819</v>
      </c>
      <c r="BV625" s="9">
        <v>44400</v>
      </c>
      <c r="BW625" s="34" t="s">
        <v>2820</v>
      </c>
      <c r="BX625" s="2" t="s">
        <v>111</v>
      </c>
      <c r="BY625" s="2" t="s">
        <v>123</v>
      </c>
      <c r="BZ625" s="2" t="s">
        <v>124</v>
      </c>
      <c r="CA625" s="2">
        <v>2</v>
      </c>
      <c r="CB625" s="1" t="s">
        <v>143</v>
      </c>
      <c r="CC625" s="2" t="s">
        <v>126</v>
      </c>
      <c r="CD625" s="1" t="b">
        <f t="shared" si="307"/>
        <v>1</v>
      </c>
      <c r="CE625" s="1" t="b">
        <f t="shared" si="308"/>
        <v>1</v>
      </c>
      <c r="CF625" s="1" t="b">
        <f t="shared" si="286"/>
        <v>0</v>
      </c>
      <c r="CG625" s="1" t="b">
        <f t="shared" si="287"/>
        <v>0</v>
      </c>
      <c r="CH625" s="1" t="b">
        <f t="shared" si="288"/>
        <v>1</v>
      </c>
      <c r="CI625" s="1" t="b">
        <f t="shared" si="289"/>
        <v>0</v>
      </c>
      <c r="CJ625" s="1" t="b">
        <f t="shared" si="290"/>
        <v>0</v>
      </c>
      <c r="CK625" s="1" t="b">
        <f t="shared" si="291"/>
        <v>0</v>
      </c>
      <c r="CL625" s="1" t="b">
        <f t="shared" si="292"/>
        <v>0</v>
      </c>
      <c r="CM625" s="1" t="b">
        <f t="shared" si="293"/>
        <v>0</v>
      </c>
      <c r="CN625" s="1" t="b">
        <f t="shared" si="294"/>
        <v>0</v>
      </c>
      <c r="CO625" s="2" t="b">
        <f t="shared" si="295"/>
        <v>1</v>
      </c>
      <c r="CP625" s="2" t="b">
        <f t="shared" si="296"/>
        <v>1</v>
      </c>
      <c r="CQ625" s="2" t="b">
        <f t="shared" si="297"/>
        <v>0</v>
      </c>
      <c r="CR625" s="6" t="str">
        <f t="shared" si="298"/>
        <v>Male</v>
      </c>
      <c r="CS625" s="7">
        <f t="shared" si="299"/>
        <v>1</v>
      </c>
      <c r="CT625" s="7">
        <f t="shared" si="300"/>
        <v>0</v>
      </c>
      <c r="CU625" s="7">
        <f t="shared" si="301"/>
        <v>0</v>
      </c>
      <c r="CV625" s="7">
        <f t="shared" si="302"/>
        <v>1</v>
      </c>
      <c r="CW625" s="7">
        <f t="shared" si="304"/>
        <v>0</v>
      </c>
      <c r="CX625" s="1" t="b">
        <f t="shared" si="305"/>
        <v>1</v>
      </c>
      <c r="CY625" s="1" t="b">
        <f t="shared" si="306"/>
        <v>0</v>
      </c>
      <c r="DG625" s="1" t="b">
        <f t="shared" si="303"/>
        <v>1</v>
      </c>
    </row>
    <row r="626" spans="1:131" x14ac:dyDescent="0.35">
      <c r="A626" s="2">
        <v>425</v>
      </c>
      <c r="B626" s="1" t="s">
        <v>13809</v>
      </c>
      <c r="C626" s="23">
        <v>44342</v>
      </c>
      <c r="D626" s="10" t="s">
        <v>13809</v>
      </c>
      <c r="E626" s="11">
        <v>16</v>
      </c>
      <c r="F626" s="1" t="s">
        <v>127</v>
      </c>
      <c r="G626" s="1" t="s">
        <v>13809</v>
      </c>
      <c r="H626" s="1" t="s">
        <v>13809</v>
      </c>
      <c r="I626" s="2" t="s">
        <v>183</v>
      </c>
      <c r="K626" s="2" t="s">
        <v>13809</v>
      </c>
      <c r="L626" s="9">
        <v>44338</v>
      </c>
      <c r="M626" s="2" t="s">
        <v>109</v>
      </c>
      <c r="N626" s="2" t="s">
        <v>13809</v>
      </c>
      <c r="O626" s="2" t="s">
        <v>110</v>
      </c>
      <c r="S626" s="2" t="s">
        <v>111</v>
      </c>
      <c r="T626" s="2" t="s">
        <v>112</v>
      </c>
      <c r="U626" s="2" t="b">
        <v>1</v>
      </c>
      <c r="V626" s="2" t="s">
        <v>113</v>
      </c>
      <c r="W626" s="1" t="s">
        <v>112</v>
      </c>
      <c r="X626" s="1" t="s">
        <v>114</v>
      </c>
      <c r="Y626" s="2" t="s">
        <v>112</v>
      </c>
      <c r="Z626" s="2" t="s">
        <v>111</v>
      </c>
      <c r="AA626" s="2" t="s">
        <v>112</v>
      </c>
      <c r="AB626" s="2">
        <v>2</v>
      </c>
      <c r="AF626" s="1" t="s">
        <v>111</v>
      </c>
      <c r="AK626" s="1" t="s">
        <v>129</v>
      </c>
      <c r="AO626" s="1" t="s">
        <v>130</v>
      </c>
      <c r="AS626" s="1" t="s">
        <v>118</v>
      </c>
      <c r="AU626" s="1" t="s">
        <v>132</v>
      </c>
      <c r="AZ626" s="1" t="s">
        <v>629</v>
      </c>
      <c r="BA626" s="1" t="s">
        <v>2821</v>
      </c>
      <c r="BI626" s="1" t="s">
        <v>112</v>
      </c>
      <c r="BJ626" s="1" t="s">
        <v>112</v>
      </c>
      <c r="BK626" s="1" t="s">
        <v>111</v>
      </c>
      <c r="BQ626" s="1" t="s">
        <v>121</v>
      </c>
      <c r="BR626" s="1" t="s">
        <v>122</v>
      </c>
      <c r="BS626" s="1" t="s">
        <v>112</v>
      </c>
      <c r="BW626" s="34" t="s">
        <v>2822</v>
      </c>
      <c r="BX626" s="2" t="s">
        <v>111</v>
      </c>
      <c r="BY626" s="2" t="s">
        <v>156</v>
      </c>
      <c r="BZ626" s="2" t="s">
        <v>124</v>
      </c>
      <c r="CA626" s="2">
        <v>2</v>
      </c>
      <c r="CB626" s="1" t="s">
        <v>751</v>
      </c>
      <c r="CC626" s="2" t="s">
        <v>126</v>
      </c>
      <c r="CD626" s="1" t="b">
        <f t="shared" si="307"/>
        <v>1</v>
      </c>
      <c r="CE626" s="1" t="b">
        <f t="shared" si="308"/>
        <v>1</v>
      </c>
      <c r="CF626" s="1" t="b">
        <f t="shared" si="286"/>
        <v>0</v>
      </c>
      <c r="CG626" s="1" t="b">
        <f t="shared" si="287"/>
        <v>0</v>
      </c>
      <c r="CH626" s="1" t="b">
        <f t="shared" si="288"/>
        <v>1</v>
      </c>
      <c r="CI626" s="1" t="b">
        <f t="shared" si="289"/>
        <v>0</v>
      </c>
      <c r="CJ626" s="1" t="b">
        <f t="shared" si="290"/>
        <v>0</v>
      </c>
      <c r="CK626" s="1" t="b">
        <f t="shared" si="291"/>
        <v>0</v>
      </c>
      <c r="CL626" s="1" t="b">
        <f t="shared" si="292"/>
        <v>0</v>
      </c>
      <c r="CM626" s="1" t="b">
        <f t="shared" si="293"/>
        <v>0</v>
      </c>
      <c r="CN626" s="1" t="b">
        <f t="shared" si="294"/>
        <v>0</v>
      </c>
      <c r="CO626" s="2" t="b">
        <f t="shared" si="295"/>
        <v>1</v>
      </c>
      <c r="CP626" s="2" t="b">
        <f t="shared" si="296"/>
        <v>1</v>
      </c>
      <c r="CQ626" s="2" t="b">
        <f t="shared" si="297"/>
        <v>0</v>
      </c>
      <c r="CR626" s="6" t="str">
        <f t="shared" si="298"/>
        <v>Male</v>
      </c>
      <c r="CS626" s="7">
        <f t="shared" si="299"/>
        <v>0</v>
      </c>
      <c r="CT626" s="7">
        <f t="shared" si="300"/>
        <v>0</v>
      </c>
      <c r="CU626" s="7">
        <f t="shared" si="301"/>
        <v>0</v>
      </c>
      <c r="CV626" s="7">
        <f t="shared" si="302"/>
        <v>1</v>
      </c>
      <c r="CW626" s="7">
        <f t="shared" si="304"/>
        <v>0</v>
      </c>
      <c r="CX626" s="1" t="b">
        <f t="shared" si="305"/>
        <v>1</v>
      </c>
      <c r="CY626" s="1" t="b">
        <f t="shared" si="306"/>
        <v>0</v>
      </c>
      <c r="DG626" s="1" t="b">
        <f t="shared" si="303"/>
        <v>1</v>
      </c>
    </row>
    <row r="627" spans="1:131" ht="58" x14ac:dyDescent="0.35">
      <c r="A627" s="2">
        <v>494</v>
      </c>
      <c r="B627" s="1" t="s">
        <v>13809</v>
      </c>
      <c r="C627" s="23">
        <v>44342</v>
      </c>
      <c r="D627" s="10" t="s">
        <v>13809</v>
      </c>
      <c r="E627" s="11">
        <v>17</v>
      </c>
      <c r="F627" s="1" t="s">
        <v>108</v>
      </c>
      <c r="G627" s="1" t="s">
        <v>13809</v>
      </c>
      <c r="H627" s="1" t="s">
        <v>13809</v>
      </c>
      <c r="I627" s="2" t="s">
        <v>183</v>
      </c>
      <c r="K627" s="2" t="s">
        <v>13809</v>
      </c>
      <c r="L627" s="9">
        <v>44279</v>
      </c>
      <c r="M627" s="2" t="s">
        <v>109</v>
      </c>
      <c r="N627" s="2" t="s">
        <v>13809</v>
      </c>
      <c r="O627" s="2" t="s">
        <v>110</v>
      </c>
      <c r="S627" s="2" t="s">
        <v>111</v>
      </c>
      <c r="T627" s="2" t="s">
        <v>112</v>
      </c>
      <c r="U627" s="2" t="b">
        <v>1</v>
      </c>
      <c r="V627" s="2" t="s">
        <v>113</v>
      </c>
      <c r="W627" s="1" t="s">
        <v>111</v>
      </c>
      <c r="Y627" s="2" t="s">
        <v>112</v>
      </c>
      <c r="AA627" s="2" t="s">
        <v>112</v>
      </c>
      <c r="AB627" s="2">
        <v>2</v>
      </c>
      <c r="AF627" s="1" t="s">
        <v>111</v>
      </c>
      <c r="AH627" s="1" t="s">
        <v>1082</v>
      </c>
      <c r="AK627" s="1" t="s">
        <v>349</v>
      </c>
      <c r="AN627" s="1" t="s">
        <v>2823</v>
      </c>
      <c r="AO627" s="1" t="s">
        <v>117</v>
      </c>
      <c r="AS627" s="1" t="s">
        <v>229</v>
      </c>
      <c r="AU627" s="1" t="s">
        <v>132</v>
      </c>
      <c r="AZ627" s="1" t="s">
        <v>310</v>
      </c>
      <c r="BA627" s="1" t="s">
        <v>2824</v>
      </c>
      <c r="BE627" s="1">
        <v>303</v>
      </c>
      <c r="BG627" s="1">
        <v>17</v>
      </c>
      <c r="BI627" s="1" t="s">
        <v>112</v>
      </c>
      <c r="BJ627" s="1" t="s">
        <v>112</v>
      </c>
      <c r="BQ627" s="1" t="s">
        <v>121</v>
      </c>
      <c r="BR627" s="1" t="s">
        <v>122</v>
      </c>
      <c r="BS627" s="1" t="s">
        <v>112</v>
      </c>
      <c r="BW627" s="34" t="s">
        <v>2825</v>
      </c>
      <c r="BX627" s="2" t="s">
        <v>111</v>
      </c>
      <c r="BY627" s="2" t="s">
        <v>153</v>
      </c>
      <c r="BZ627" s="2" t="s">
        <v>124</v>
      </c>
      <c r="CA627" s="2">
        <v>2</v>
      </c>
      <c r="CB627" s="1" t="s">
        <v>751</v>
      </c>
      <c r="CC627" s="2" t="s">
        <v>126</v>
      </c>
      <c r="CD627" s="1" t="b">
        <f t="shared" si="307"/>
        <v>1</v>
      </c>
      <c r="CE627" s="1" t="b">
        <f t="shared" si="308"/>
        <v>1</v>
      </c>
      <c r="CF627" s="1" t="b">
        <f t="shared" si="286"/>
        <v>0</v>
      </c>
      <c r="CG627" s="1" t="b">
        <f t="shared" si="287"/>
        <v>0</v>
      </c>
      <c r="CH627" s="1" t="b">
        <f t="shared" si="288"/>
        <v>1</v>
      </c>
      <c r="CI627" s="1" t="b">
        <f t="shared" si="289"/>
        <v>0</v>
      </c>
      <c r="CJ627" s="1" t="b">
        <f t="shared" si="290"/>
        <v>0</v>
      </c>
      <c r="CK627" s="1" t="b">
        <f t="shared" si="291"/>
        <v>0</v>
      </c>
      <c r="CL627" s="1" t="b">
        <f t="shared" si="292"/>
        <v>0</v>
      </c>
      <c r="CM627" s="1" t="b">
        <f t="shared" si="293"/>
        <v>0</v>
      </c>
      <c r="CN627" s="1" t="b">
        <f t="shared" si="294"/>
        <v>0</v>
      </c>
      <c r="CO627" s="2" t="b">
        <f t="shared" si="295"/>
        <v>1</v>
      </c>
      <c r="CP627" s="2" t="b">
        <f t="shared" si="296"/>
        <v>1</v>
      </c>
      <c r="CQ627" s="2" t="b">
        <f t="shared" si="297"/>
        <v>0</v>
      </c>
      <c r="CR627" s="6" t="str">
        <f t="shared" si="298"/>
        <v>Female</v>
      </c>
      <c r="CS627" s="7">
        <f t="shared" si="299"/>
        <v>0</v>
      </c>
      <c r="CT627" s="7">
        <f t="shared" si="300"/>
        <v>0</v>
      </c>
      <c r="CU627" s="7">
        <f t="shared" si="301"/>
        <v>0</v>
      </c>
      <c r="CV627" s="7">
        <f t="shared" si="302"/>
        <v>1</v>
      </c>
      <c r="CW627" s="7">
        <f t="shared" si="304"/>
        <v>0</v>
      </c>
      <c r="CX627" s="1" t="b">
        <f t="shared" si="305"/>
        <v>1</v>
      </c>
      <c r="CY627" s="1" t="b">
        <f t="shared" si="306"/>
        <v>0</v>
      </c>
      <c r="DG627" s="1" t="b">
        <f t="shared" si="303"/>
        <v>1</v>
      </c>
    </row>
    <row r="628" spans="1:131" s="4" customFormat="1" ht="29" x14ac:dyDescent="0.35">
      <c r="A628" s="2"/>
      <c r="B628" s="1" t="s">
        <v>13809</v>
      </c>
      <c r="C628" s="9">
        <v>44342</v>
      </c>
      <c r="D628" s="10" t="s">
        <v>13809</v>
      </c>
      <c r="E628" s="1">
        <v>35</v>
      </c>
      <c r="F628" s="1" t="s">
        <v>127</v>
      </c>
      <c r="G628" s="1" t="s">
        <v>13809</v>
      </c>
      <c r="H628" s="1" t="s">
        <v>13809</v>
      </c>
      <c r="I628" s="2" t="s">
        <v>183</v>
      </c>
      <c r="J628" s="2" t="s">
        <v>163</v>
      </c>
      <c r="K628" s="2" t="s">
        <v>13809</v>
      </c>
      <c r="L628" s="9">
        <v>44337</v>
      </c>
      <c r="M628" s="2" t="s">
        <v>128</v>
      </c>
      <c r="N628" s="2" t="s">
        <v>13809</v>
      </c>
      <c r="O628" s="2" t="s">
        <v>110</v>
      </c>
      <c r="P628" s="2"/>
      <c r="Q628" s="2"/>
      <c r="R628" s="2"/>
      <c r="S628" s="2" t="s">
        <v>111</v>
      </c>
      <c r="T628" s="2" t="s">
        <v>112</v>
      </c>
      <c r="U628" s="2" t="b">
        <v>1</v>
      </c>
      <c r="V628" s="2" t="s">
        <v>113</v>
      </c>
      <c r="W628" s="1" t="s">
        <v>112</v>
      </c>
      <c r="X628" s="1" t="s">
        <v>114</v>
      </c>
      <c r="Y628" s="2" t="s">
        <v>112</v>
      </c>
      <c r="Z628" s="2"/>
      <c r="AA628" s="2" t="s">
        <v>112</v>
      </c>
      <c r="AB628" s="2"/>
      <c r="AC628" s="1" t="s">
        <v>111</v>
      </c>
      <c r="AD628" s="1"/>
      <c r="AE628" s="1"/>
      <c r="AF628" s="1" t="s">
        <v>112</v>
      </c>
      <c r="AG628" s="1" t="s">
        <v>114</v>
      </c>
      <c r="AH628" s="1"/>
      <c r="AI628" s="1"/>
      <c r="AJ628" s="1" t="s">
        <v>115</v>
      </c>
      <c r="AK628" s="1" t="s">
        <v>201</v>
      </c>
      <c r="AL628" s="1"/>
      <c r="AM628" s="1"/>
      <c r="AN628" s="1" t="s">
        <v>2826</v>
      </c>
      <c r="AO628" s="1" t="s">
        <v>117</v>
      </c>
      <c r="AP628" s="1"/>
      <c r="AQ628" s="1"/>
      <c r="AR628" s="1"/>
      <c r="AS628" s="1"/>
      <c r="AT628" s="1"/>
      <c r="AU628" s="1" t="s">
        <v>132</v>
      </c>
      <c r="AV628" s="1"/>
      <c r="AW628" s="1"/>
      <c r="AX628" s="1"/>
      <c r="AY628" s="1"/>
      <c r="AZ628" s="1" t="s">
        <v>155</v>
      </c>
      <c r="BA628" s="1" t="s">
        <v>2827</v>
      </c>
      <c r="BB628" s="1"/>
      <c r="BC628" s="1"/>
      <c r="BD628" s="1"/>
      <c r="BE628" s="1"/>
      <c r="BF628" s="1"/>
      <c r="BG628" s="1"/>
      <c r="BH628" s="1"/>
      <c r="BI628" s="1"/>
      <c r="BJ628" s="1" t="s">
        <v>112</v>
      </c>
      <c r="BK628" s="1" t="s">
        <v>112</v>
      </c>
      <c r="BL628" s="1" t="s">
        <v>142</v>
      </c>
      <c r="BM628" s="1"/>
      <c r="BN628" s="1"/>
      <c r="BO628" s="1"/>
      <c r="BP628" s="1"/>
      <c r="BQ628" s="1" t="s">
        <v>121</v>
      </c>
      <c r="BR628" s="1" t="s">
        <v>122</v>
      </c>
      <c r="BS628" s="1" t="s">
        <v>112</v>
      </c>
      <c r="BT628" s="34"/>
      <c r="BU628" s="34" t="s">
        <v>2828</v>
      </c>
      <c r="BV628" s="9">
        <v>44470</v>
      </c>
      <c r="BW628" s="34" t="s">
        <v>2829</v>
      </c>
      <c r="BX628" s="2"/>
      <c r="BY628" s="2" t="s">
        <v>156</v>
      </c>
      <c r="BZ628" s="2" t="s">
        <v>124</v>
      </c>
      <c r="CA628" s="2">
        <v>2</v>
      </c>
      <c r="CB628" s="1" t="s">
        <v>137</v>
      </c>
      <c r="CC628" s="2" t="s">
        <v>126</v>
      </c>
      <c r="CD628" s="1" t="b">
        <f t="shared" si="307"/>
        <v>0</v>
      </c>
      <c r="CE628" s="1" t="b">
        <f t="shared" si="308"/>
        <v>0</v>
      </c>
      <c r="CF628" s="1" t="b">
        <f t="shared" si="286"/>
        <v>0</v>
      </c>
      <c r="CG628" s="1" t="b">
        <f t="shared" si="287"/>
        <v>0</v>
      </c>
      <c r="CH628" s="1" t="b">
        <f t="shared" si="288"/>
        <v>0</v>
      </c>
      <c r="CI628" s="1" t="b">
        <f t="shared" si="289"/>
        <v>0</v>
      </c>
      <c r="CJ628" s="1" t="b">
        <f t="shared" si="290"/>
        <v>0</v>
      </c>
      <c r="CK628" s="1" t="b">
        <f t="shared" si="291"/>
        <v>1</v>
      </c>
      <c r="CL628" s="1" t="b">
        <f t="shared" si="292"/>
        <v>0</v>
      </c>
      <c r="CM628" s="1" t="b">
        <f t="shared" si="293"/>
        <v>0</v>
      </c>
      <c r="CN628" s="1" t="b">
        <f t="shared" si="294"/>
        <v>0</v>
      </c>
      <c r="CO628" s="2" t="b">
        <f t="shared" si="295"/>
        <v>0</v>
      </c>
      <c r="CP628" s="2" t="b">
        <f t="shared" si="296"/>
        <v>0</v>
      </c>
      <c r="CQ628" s="2" t="b">
        <f t="shared" si="297"/>
        <v>0</v>
      </c>
      <c r="CR628" s="6" t="str">
        <f t="shared" si="298"/>
        <v>Male</v>
      </c>
      <c r="CS628" s="7">
        <f t="shared" si="299"/>
        <v>0</v>
      </c>
      <c r="CT628" s="7">
        <f t="shared" si="300"/>
        <v>0</v>
      </c>
      <c r="CU628" s="7">
        <f t="shared" si="301"/>
        <v>0</v>
      </c>
      <c r="CV628" s="7">
        <f t="shared" si="302"/>
        <v>0</v>
      </c>
      <c r="CW628" s="7">
        <f t="shared" si="304"/>
        <v>1</v>
      </c>
      <c r="CX628" s="1" t="b">
        <f t="shared" si="305"/>
        <v>0</v>
      </c>
      <c r="CY628" s="1" t="b">
        <f t="shared" si="306"/>
        <v>1</v>
      </c>
      <c r="CZ628" s="2"/>
      <c r="DA628" s="2"/>
      <c r="DB628" s="2"/>
      <c r="DC628" s="2"/>
      <c r="DD628" s="2"/>
      <c r="DE628" s="2"/>
      <c r="DF628" s="2"/>
      <c r="DG628" s="1" t="b">
        <f t="shared" ref="DG628:DG659" si="309">AND(E628&gt;4,E628&lt;18,NOT(E628=""),NOT(E628="."))</f>
        <v>0</v>
      </c>
      <c r="DH628" s="2"/>
      <c r="DI628" s="2"/>
      <c r="DJ628" s="2"/>
      <c r="DK628" s="2"/>
      <c r="DL628" s="2"/>
      <c r="DM628" s="2"/>
      <c r="DN628" s="2"/>
      <c r="DO628" s="2"/>
      <c r="DP628" s="2"/>
      <c r="DQ628" s="2"/>
      <c r="DR628" s="2"/>
      <c r="DS628" s="2"/>
      <c r="DT628" s="2"/>
      <c r="DU628" s="2"/>
      <c r="DV628" s="2"/>
      <c r="DW628" s="2"/>
      <c r="DX628" s="2"/>
      <c r="DY628" s="2"/>
      <c r="DZ628" s="2"/>
      <c r="EA628" s="2"/>
    </row>
    <row r="629" spans="1:131" ht="43.5" x14ac:dyDescent="0.35">
      <c r="A629" s="2">
        <v>436</v>
      </c>
      <c r="B629" s="1" t="s">
        <v>13809</v>
      </c>
      <c r="C629" s="23">
        <v>44342</v>
      </c>
      <c r="D629" s="10" t="s">
        <v>13809</v>
      </c>
      <c r="E629" s="1">
        <v>18</v>
      </c>
      <c r="F629" s="1" t="s">
        <v>127</v>
      </c>
      <c r="G629" s="1" t="s">
        <v>13809</v>
      </c>
      <c r="H629" s="1" t="s">
        <v>13809</v>
      </c>
      <c r="I629" s="2" t="s">
        <v>183</v>
      </c>
      <c r="K629" s="2" t="s">
        <v>13809</v>
      </c>
      <c r="L629" s="9">
        <v>44338</v>
      </c>
      <c r="M629" s="2" t="s">
        <v>109</v>
      </c>
      <c r="N629" s="2" t="s">
        <v>13809</v>
      </c>
      <c r="O629" s="2" t="s">
        <v>110</v>
      </c>
      <c r="S629" s="2" t="s">
        <v>111</v>
      </c>
      <c r="T629" s="2" t="s">
        <v>112</v>
      </c>
      <c r="U629" s="2" t="b">
        <v>1</v>
      </c>
      <c r="V629" s="2" t="s">
        <v>159</v>
      </c>
      <c r="W629" s="1" t="s">
        <v>112</v>
      </c>
      <c r="X629" s="1" t="s">
        <v>110</v>
      </c>
      <c r="Y629" s="2" t="s">
        <v>112</v>
      </c>
      <c r="Z629" s="2" t="s">
        <v>111</v>
      </c>
      <c r="AA629" s="2" t="s">
        <v>112</v>
      </c>
      <c r="AB629" s="2">
        <v>1</v>
      </c>
      <c r="AC629" s="1" t="s">
        <v>111</v>
      </c>
      <c r="AF629" s="1" t="s">
        <v>111</v>
      </c>
      <c r="AK629" s="1" t="s">
        <v>201</v>
      </c>
      <c r="AN629" s="1" t="s">
        <v>2830</v>
      </c>
      <c r="AO629" s="1" t="s">
        <v>130</v>
      </c>
      <c r="AS629" s="1" t="s">
        <v>140</v>
      </c>
      <c r="AU629" s="1" t="s">
        <v>132</v>
      </c>
      <c r="AZ629" s="1" t="s">
        <v>155</v>
      </c>
      <c r="BA629" s="1" t="s">
        <v>2831</v>
      </c>
      <c r="BI629" s="1" t="s">
        <v>112</v>
      </c>
      <c r="BJ629" s="1" t="s">
        <v>112</v>
      </c>
      <c r="BK629" s="1" t="s">
        <v>112</v>
      </c>
      <c r="BL629" s="1" t="s">
        <v>318</v>
      </c>
      <c r="BQ629" s="1" t="s">
        <v>1667</v>
      </c>
      <c r="BU629" s="34" t="s">
        <v>2832</v>
      </c>
      <c r="BV629" s="9">
        <v>44344</v>
      </c>
      <c r="BW629" s="34" t="s">
        <v>14254</v>
      </c>
      <c r="BX629" s="2" t="s">
        <v>111</v>
      </c>
      <c r="BY629" s="2" t="s">
        <v>123</v>
      </c>
      <c r="BZ629" s="2" t="s">
        <v>124</v>
      </c>
      <c r="CA629" s="2" t="s">
        <v>278</v>
      </c>
      <c r="CB629" s="1" t="s">
        <v>751</v>
      </c>
      <c r="CC629" s="2" t="s">
        <v>220</v>
      </c>
      <c r="CD629" s="1" t="b">
        <f t="shared" si="307"/>
        <v>1</v>
      </c>
      <c r="CE629" s="1" t="b">
        <f t="shared" si="308"/>
        <v>0</v>
      </c>
      <c r="CF629" s="1" t="b">
        <f t="shared" si="286"/>
        <v>0</v>
      </c>
      <c r="CG629" s="1" t="b">
        <f t="shared" si="287"/>
        <v>0</v>
      </c>
      <c r="CH629" s="1" t="b">
        <f t="shared" si="288"/>
        <v>0</v>
      </c>
      <c r="CI629" s="1" t="b">
        <f t="shared" si="289"/>
        <v>1</v>
      </c>
      <c r="CJ629" s="1" t="b">
        <f t="shared" si="290"/>
        <v>0</v>
      </c>
      <c r="CK629" s="1" t="b">
        <f t="shared" si="291"/>
        <v>0</v>
      </c>
      <c r="CL629" s="1" t="b">
        <f t="shared" si="292"/>
        <v>0</v>
      </c>
      <c r="CM629" s="1" t="b">
        <f t="shared" si="293"/>
        <v>0</v>
      </c>
      <c r="CN629" s="1" t="b">
        <f t="shared" si="294"/>
        <v>0</v>
      </c>
      <c r="CO629" s="2" t="b">
        <f t="shared" si="295"/>
        <v>1</v>
      </c>
      <c r="CP629" s="2" t="b">
        <f t="shared" si="296"/>
        <v>1</v>
      </c>
      <c r="CQ629" s="2" t="b">
        <f t="shared" si="297"/>
        <v>0</v>
      </c>
      <c r="CR629" s="6" t="str">
        <f t="shared" si="298"/>
        <v>Male</v>
      </c>
      <c r="CS629" s="7">
        <f t="shared" si="299"/>
        <v>0</v>
      </c>
      <c r="CT629" s="7">
        <f t="shared" si="300"/>
        <v>0</v>
      </c>
      <c r="CU629" s="7">
        <f t="shared" si="301"/>
        <v>0</v>
      </c>
      <c r="CV629" s="7">
        <f t="shared" si="302"/>
        <v>1</v>
      </c>
      <c r="CW629" s="7">
        <f t="shared" si="304"/>
        <v>0</v>
      </c>
      <c r="CX629" s="1" t="b">
        <f t="shared" si="305"/>
        <v>1</v>
      </c>
      <c r="CY629" s="1" t="b">
        <f t="shared" si="306"/>
        <v>1</v>
      </c>
      <c r="DG629" s="1" t="b">
        <f t="shared" si="309"/>
        <v>0</v>
      </c>
      <c r="DH629" s="4"/>
      <c r="DI629" s="4"/>
      <c r="DJ629" s="4"/>
      <c r="DK629" s="4"/>
      <c r="DL629" s="4"/>
      <c r="DM629" s="4"/>
      <c r="DN629" s="4"/>
      <c r="DO629" s="4"/>
      <c r="DP629" s="4"/>
      <c r="DQ629" s="4"/>
      <c r="DR629" s="4"/>
      <c r="DS629" s="4"/>
      <c r="DT629" s="4"/>
      <c r="DU629" s="4"/>
      <c r="DV629" s="4"/>
      <c r="DW629" s="4"/>
      <c r="DX629" s="4"/>
      <c r="DY629" s="4"/>
      <c r="DZ629" s="4"/>
      <c r="EA629" s="4"/>
    </row>
    <row r="630" spans="1:131" ht="29" x14ac:dyDescent="0.35">
      <c r="A630" s="2">
        <v>437</v>
      </c>
      <c r="B630" s="1" t="s">
        <v>13809</v>
      </c>
      <c r="C630" s="23">
        <v>44342</v>
      </c>
      <c r="D630" s="10" t="s">
        <v>13809</v>
      </c>
      <c r="E630" s="11">
        <v>17</v>
      </c>
      <c r="F630" s="1" t="s">
        <v>127</v>
      </c>
      <c r="G630" s="1" t="s">
        <v>13809</v>
      </c>
      <c r="H630" s="1" t="s">
        <v>13809</v>
      </c>
      <c r="I630" s="2" t="s">
        <v>183</v>
      </c>
      <c r="K630" s="2" t="s">
        <v>13809</v>
      </c>
      <c r="L630" s="9">
        <v>44338</v>
      </c>
      <c r="M630" s="2" t="s">
        <v>109</v>
      </c>
      <c r="N630" s="2" t="s">
        <v>13809</v>
      </c>
      <c r="O630" s="2" t="s">
        <v>110</v>
      </c>
      <c r="S630" s="2" t="s">
        <v>111</v>
      </c>
      <c r="T630" s="2" t="s">
        <v>112</v>
      </c>
      <c r="U630" s="2" t="b">
        <v>1</v>
      </c>
      <c r="V630" s="2" t="s">
        <v>159</v>
      </c>
      <c r="W630" s="1" t="s">
        <v>112</v>
      </c>
      <c r="X630" s="1" t="s">
        <v>110</v>
      </c>
      <c r="Y630" s="2" t="s">
        <v>112</v>
      </c>
      <c r="Z630" s="2" t="s">
        <v>111</v>
      </c>
      <c r="AA630" s="2" t="s">
        <v>112</v>
      </c>
      <c r="AB630" s="2">
        <v>1</v>
      </c>
      <c r="AC630" s="1" t="s">
        <v>111</v>
      </c>
      <c r="AF630" s="1" t="s">
        <v>111</v>
      </c>
      <c r="AK630" s="1" t="s">
        <v>201</v>
      </c>
      <c r="AN630" s="1" t="s">
        <v>2830</v>
      </c>
      <c r="AO630" s="1" t="s">
        <v>130</v>
      </c>
      <c r="AS630" s="1" t="s">
        <v>140</v>
      </c>
      <c r="AU630" s="1" t="s">
        <v>132</v>
      </c>
      <c r="AZ630" s="1" t="s">
        <v>155</v>
      </c>
      <c r="BA630" s="1" t="s">
        <v>2831</v>
      </c>
      <c r="BI630" s="1" t="s">
        <v>112</v>
      </c>
      <c r="BJ630" s="1" t="s">
        <v>112</v>
      </c>
      <c r="BK630" s="1" t="s">
        <v>112</v>
      </c>
      <c r="BL630" s="1" t="s">
        <v>318</v>
      </c>
      <c r="BQ630" s="1" t="s">
        <v>1667</v>
      </c>
      <c r="BU630" s="34" t="s">
        <v>2832</v>
      </c>
      <c r="BV630" s="9">
        <v>44344</v>
      </c>
      <c r="BW630" s="34" t="s">
        <v>2833</v>
      </c>
      <c r="BX630" s="2" t="s">
        <v>111</v>
      </c>
      <c r="BY630" s="2" t="s">
        <v>123</v>
      </c>
      <c r="BZ630" s="2" t="s">
        <v>124</v>
      </c>
      <c r="CA630" s="2" t="s">
        <v>278</v>
      </c>
      <c r="CB630" s="1" t="s">
        <v>751</v>
      </c>
      <c r="CC630" s="2" t="s">
        <v>220</v>
      </c>
      <c r="CD630" s="1" t="b">
        <f t="shared" si="307"/>
        <v>1</v>
      </c>
      <c r="CE630" s="1" t="b">
        <f t="shared" si="308"/>
        <v>1</v>
      </c>
      <c r="CF630" s="1" t="b">
        <f t="shared" si="286"/>
        <v>0</v>
      </c>
      <c r="CG630" s="1" t="b">
        <f t="shared" si="287"/>
        <v>0</v>
      </c>
      <c r="CH630" s="1" t="b">
        <f t="shared" si="288"/>
        <v>1</v>
      </c>
      <c r="CI630" s="1" t="b">
        <f t="shared" si="289"/>
        <v>0</v>
      </c>
      <c r="CJ630" s="1" t="b">
        <f t="shared" si="290"/>
        <v>0</v>
      </c>
      <c r="CK630" s="1" t="b">
        <f t="shared" si="291"/>
        <v>0</v>
      </c>
      <c r="CL630" s="1" t="b">
        <f t="shared" si="292"/>
        <v>0</v>
      </c>
      <c r="CM630" s="1" t="b">
        <f t="shared" si="293"/>
        <v>0</v>
      </c>
      <c r="CN630" s="1" t="b">
        <f t="shared" si="294"/>
        <v>0</v>
      </c>
      <c r="CO630" s="2" t="b">
        <f t="shared" si="295"/>
        <v>1</v>
      </c>
      <c r="CP630" s="2" t="b">
        <f t="shared" si="296"/>
        <v>1</v>
      </c>
      <c r="CQ630" s="2" t="b">
        <f t="shared" si="297"/>
        <v>0</v>
      </c>
      <c r="CR630" s="6" t="str">
        <f t="shared" si="298"/>
        <v>Male</v>
      </c>
      <c r="CS630" s="7">
        <f t="shared" si="299"/>
        <v>0</v>
      </c>
      <c r="CT630" s="7">
        <f t="shared" si="300"/>
        <v>0</v>
      </c>
      <c r="CU630" s="7">
        <f t="shared" si="301"/>
        <v>0</v>
      </c>
      <c r="CV630" s="7">
        <f t="shared" si="302"/>
        <v>1</v>
      </c>
      <c r="CW630" s="7">
        <f t="shared" si="304"/>
        <v>0</v>
      </c>
      <c r="CX630" s="1" t="b">
        <f t="shared" si="305"/>
        <v>1</v>
      </c>
      <c r="CY630" s="1" t="b">
        <f t="shared" si="306"/>
        <v>0</v>
      </c>
      <c r="DG630" s="1" t="b">
        <f t="shared" si="309"/>
        <v>1</v>
      </c>
    </row>
    <row r="631" spans="1:131" ht="188.5" x14ac:dyDescent="0.35">
      <c r="A631" s="2">
        <v>423</v>
      </c>
      <c r="B631" s="1" t="s">
        <v>13809</v>
      </c>
      <c r="C631" s="9">
        <v>44342</v>
      </c>
      <c r="D631" s="10" t="s">
        <v>13809</v>
      </c>
      <c r="E631" s="1">
        <v>26</v>
      </c>
      <c r="F631" s="1" t="s">
        <v>108</v>
      </c>
      <c r="G631" s="1" t="s">
        <v>13809</v>
      </c>
      <c r="H631" s="1" t="s">
        <v>13809</v>
      </c>
      <c r="I631" s="9">
        <v>44226</v>
      </c>
      <c r="J631" s="2" t="s">
        <v>109</v>
      </c>
      <c r="K631" s="2" t="s">
        <v>13809</v>
      </c>
      <c r="L631" s="9">
        <v>44247</v>
      </c>
      <c r="M631" s="2" t="s">
        <v>109</v>
      </c>
      <c r="N631" s="2" t="s">
        <v>13809</v>
      </c>
      <c r="O631" s="2" t="s">
        <v>110</v>
      </c>
      <c r="S631" s="2" t="s">
        <v>111</v>
      </c>
      <c r="T631" s="2" t="s">
        <v>112</v>
      </c>
      <c r="U631" s="2" t="b">
        <v>1</v>
      </c>
      <c r="V631" s="2" t="s">
        <v>126</v>
      </c>
      <c r="W631" s="1" t="s">
        <v>112</v>
      </c>
      <c r="X631" s="1" t="s">
        <v>138</v>
      </c>
      <c r="Y631" s="2" t="s">
        <v>112</v>
      </c>
      <c r="Z631" s="2" t="s">
        <v>111</v>
      </c>
      <c r="AA631" s="2" t="s">
        <v>112</v>
      </c>
      <c r="AB631" s="2">
        <v>1</v>
      </c>
      <c r="AC631" s="1" t="s">
        <v>111</v>
      </c>
      <c r="AF631" s="1" t="s">
        <v>111</v>
      </c>
      <c r="AJ631" s="1" t="s">
        <v>115</v>
      </c>
      <c r="AK631" s="1" t="s">
        <v>150</v>
      </c>
      <c r="AO631" s="1" t="s">
        <v>117</v>
      </c>
      <c r="AU631" s="1" t="s">
        <v>132</v>
      </c>
      <c r="AZ631" s="1" t="s">
        <v>402</v>
      </c>
      <c r="BA631" s="1" t="s">
        <v>1005</v>
      </c>
      <c r="BE631" s="1" t="s">
        <v>2834</v>
      </c>
      <c r="BI631" s="1" t="s">
        <v>111</v>
      </c>
      <c r="BJ631" s="1" t="s">
        <v>112</v>
      </c>
      <c r="BK631" s="1" t="s">
        <v>112</v>
      </c>
      <c r="BL631" s="1" t="s">
        <v>305</v>
      </c>
      <c r="BQ631" s="1" t="s">
        <v>121</v>
      </c>
      <c r="BR631" s="1" t="s">
        <v>122</v>
      </c>
      <c r="BS631" s="1" t="s">
        <v>112</v>
      </c>
      <c r="BU631" s="34" t="s">
        <v>2835</v>
      </c>
      <c r="BV631" s="9">
        <v>44348</v>
      </c>
      <c r="BW631" s="34" t="s">
        <v>2836</v>
      </c>
      <c r="BX631" s="2" t="s">
        <v>111</v>
      </c>
      <c r="BY631" s="2" t="s">
        <v>153</v>
      </c>
      <c r="BZ631" s="2" t="s">
        <v>124</v>
      </c>
      <c r="CB631" s="1" t="s">
        <v>2635</v>
      </c>
      <c r="CC631" s="2" t="s">
        <v>126</v>
      </c>
      <c r="CD631" s="1" t="b">
        <f t="shared" si="307"/>
        <v>1</v>
      </c>
      <c r="CE631" s="1" t="b">
        <f t="shared" si="308"/>
        <v>0</v>
      </c>
      <c r="CF631" s="1" t="b">
        <f t="shared" si="286"/>
        <v>0</v>
      </c>
      <c r="CG631" s="1" t="b">
        <f t="shared" si="287"/>
        <v>0</v>
      </c>
      <c r="CH631" s="1" t="b">
        <f t="shared" si="288"/>
        <v>0</v>
      </c>
      <c r="CI631" s="1" t="b">
        <f t="shared" si="289"/>
        <v>0</v>
      </c>
      <c r="CJ631" s="1" t="b">
        <f t="shared" si="290"/>
        <v>1</v>
      </c>
      <c r="CK631" s="1" t="b">
        <f t="shared" si="291"/>
        <v>0</v>
      </c>
      <c r="CL631" s="1" t="b">
        <f t="shared" si="292"/>
        <v>0</v>
      </c>
      <c r="CM631" s="1" t="b">
        <f t="shared" si="293"/>
        <v>0</v>
      </c>
      <c r="CN631" s="1" t="b">
        <f t="shared" si="294"/>
        <v>0</v>
      </c>
      <c r="CO631" s="2" t="b">
        <f t="shared" si="295"/>
        <v>1</v>
      </c>
      <c r="CP631" s="2" t="b">
        <f t="shared" si="296"/>
        <v>1</v>
      </c>
      <c r="CQ631" s="2" t="b">
        <f t="shared" si="297"/>
        <v>0</v>
      </c>
      <c r="CR631" s="6" t="str">
        <f t="shared" si="298"/>
        <v>Female</v>
      </c>
      <c r="CS631" s="7">
        <f t="shared" si="299"/>
        <v>1</v>
      </c>
      <c r="CT631" s="7">
        <f t="shared" si="300"/>
        <v>0</v>
      </c>
      <c r="CU631" s="7">
        <f t="shared" si="301"/>
        <v>0</v>
      </c>
      <c r="CV631" s="7">
        <f t="shared" si="302"/>
        <v>1</v>
      </c>
      <c r="CW631" s="7">
        <f t="shared" si="304"/>
        <v>0</v>
      </c>
      <c r="CX631" s="1" t="b">
        <f t="shared" si="305"/>
        <v>1</v>
      </c>
      <c r="CY631" s="1" t="b">
        <f t="shared" si="306"/>
        <v>1</v>
      </c>
      <c r="DG631" s="1" t="b">
        <f t="shared" si="309"/>
        <v>0</v>
      </c>
    </row>
    <row r="632" spans="1:131" ht="130.5" x14ac:dyDescent="0.35">
      <c r="B632" s="1" t="s">
        <v>13809</v>
      </c>
      <c r="C632" s="9">
        <v>44342</v>
      </c>
      <c r="D632" s="10" t="s">
        <v>13809</v>
      </c>
      <c r="E632" s="1">
        <v>63</v>
      </c>
      <c r="F632" s="1" t="s">
        <v>127</v>
      </c>
      <c r="G632" s="1" t="s">
        <v>13809</v>
      </c>
      <c r="H632" s="1" t="s">
        <v>13809</v>
      </c>
      <c r="K632" s="2" t="s">
        <v>13809</v>
      </c>
      <c r="L632" s="9">
        <v>44241</v>
      </c>
      <c r="M632" s="2" t="s">
        <v>128</v>
      </c>
      <c r="N632" s="2" t="s">
        <v>13809</v>
      </c>
      <c r="O632" s="2" t="s">
        <v>110</v>
      </c>
      <c r="P632" s="2" t="s">
        <v>111</v>
      </c>
      <c r="S632" s="2" t="s">
        <v>112</v>
      </c>
      <c r="U632" s="2" t="b">
        <f>OR(S632="yes",T632="yes")</f>
        <v>1</v>
      </c>
      <c r="V632" s="2" t="s">
        <v>126</v>
      </c>
      <c r="W632" s="1" t="s">
        <v>112</v>
      </c>
      <c r="X632" s="1" t="s">
        <v>114</v>
      </c>
      <c r="Y632" s="2" t="s">
        <v>112</v>
      </c>
      <c r="Z632" s="2" t="s">
        <v>111</v>
      </c>
      <c r="AA632" s="2" t="s">
        <v>112</v>
      </c>
      <c r="AB632" s="2">
        <v>5</v>
      </c>
      <c r="AK632" s="1" t="s">
        <v>242</v>
      </c>
      <c r="AO632" s="1" t="s">
        <v>213</v>
      </c>
      <c r="BQ632" s="1" t="s">
        <v>121</v>
      </c>
      <c r="BV632" s="9">
        <v>44342</v>
      </c>
      <c r="BW632" s="34" t="s">
        <v>14255</v>
      </c>
      <c r="BY632" s="2" t="s">
        <v>156</v>
      </c>
      <c r="BZ632" s="2" t="s">
        <v>162</v>
      </c>
      <c r="CA632" s="2">
        <v>2</v>
      </c>
      <c r="CB632" s="1" t="s">
        <v>210</v>
      </c>
      <c r="CC632" s="2" t="s">
        <v>126</v>
      </c>
      <c r="CD632" s="1" t="b">
        <f t="shared" si="307"/>
        <v>0</v>
      </c>
      <c r="CE632" s="1" t="b">
        <f t="shared" si="308"/>
        <v>0</v>
      </c>
      <c r="CF632" s="1" t="b">
        <f t="shared" si="286"/>
        <v>0</v>
      </c>
      <c r="CG632" s="1" t="b">
        <f t="shared" si="287"/>
        <v>0</v>
      </c>
      <c r="CH632" s="1" t="b">
        <f t="shared" si="288"/>
        <v>0</v>
      </c>
      <c r="CI632" s="1" t="b">
        <f t="shared" si="289"/>
        <v>0</v>
      </c>
      <c r="CJ632" s="1" t="b">
        <f t="shared" si="290"/>
        <v>0</v>
      </c>
      <c r="CK632" s="1" t="b">
        <f t="shared" si="291"/>
        <v>0</v>
      </c>
      <c r="CL632" s="1" t="b">
        <f t="shared" si="292"/>
        <v>0</v>
      </c>
      <c r="CM632" s="1" t="b">
        <f t="shared" si="293"/>
        <v>1</v>
      </c>
      <c r="CN632" s="1" t="b">
        <f t="shared" si="294"/>
        <v>0</v>
      </c>
      <c r="CO632" s="2" t="b">
        <f t="shared" si="295"/>
        <v>1</v>
      </c>
      <c r="CP632" s="2" t="b">
        <f t="shared" si="296"/>
        <v>1</v>
      </c>
      <c r="CQ632" s="2" t="b">
        <f t="shared" si="297"/>
        <v>0</v>
      </c>
      <c r="CR632" s="6" t="str">
        <f t="shared" si="298"/>
        <v>Male</v>
      </c>
      <c r="CS632" s="7">
        <f t="shared" si="299"/>
        <v>0</v>
      </c>
      <c r="CT632" s="7">
        <f t="shared" si="300"/>
        <v>0</v>
      </c>
      <c r="CU632" s="7">
        <f t="shared" si="301"/>
        <v>0</v>
      </c>
      <c r="CV632" s="7">
        <f t="shared" si="302"/>
        <v>0</v>
      </c>
      <c r="CW632" s="7">
        <f t="shared" si="304"/>
        <v>1</v>
      </c>
      <c r="CX632" s="1" t="b">
        <f t="shared" si="305"/>
        <v>0</v>
      </c>
      <c r="CY632" s="1" t="b">
        <f t="shared" si="306"/>
        <v>0</v>
      </c>
      <c r="DG632" s="1" t="b">
        <f t="shared" si="309"/>
        <v>0</v>
      </c>
    </row>
    <row r="633" spans="1:131" s="4" customFormat="1" ht="72.5" x14ac:dyDescent="0.35">
      <c r="A633" s="2"/>
      <c r="B633" s="1" t="s">
        <v>13809</v>
      </c>
      <c r="C633" s="9">
        <v>44342</v>
      </c>
      <c r="D633" s="10" t="s">
        <v>13809</v>
      </c>
      <c r="E633" s="1">
        <v>45</v>
      </c>
      <c r="F633" s="1" t="s">
        <v>127</v>
      </c>
      <c r="G633" s="1" t="s">
        <v>13809</v>
      </c>
      <c r="H633" s="1" t="s">
        <v>13809</v>
      </c>
      <c r="I633" s="9">
        <v>44293</v>
      </c>
      <c r="J633" s="2" t="s">
        <v>109</v>
      </c>
      <c r="K633" s="2" t="s">
        <v>13809</v>
      </c>
      <c r="L633" s="9">
        <v>44314</v>
      </c>
      <c r="M633" s="2" t="s">
        <v>109</v>
      </c>
      <c r="N633" s="2" t="s">
        <v>13809</v>
      </c>
      <c r="O633" s="2" t="s">
        <v>110</v>
      </c>
      <c r="P633" s="2" t="s">
        <v>111</v>
      </c>
      <c r="Q633" s="2"/>
      <c r="R633" s="2"/>
      <c r="S633" s="2" t="s">
        <v>112</v>
      </c>
      <c r="T633" s="2" t="s">
        <v>111</v>
      </c>
      <c r="U633" s="2" t="b">
        <v>1</v>
      </c>
      <c r="V633" s="2" t="s">
        <v>113</v>
      </c>
      <c r="W633" s="1" t="s">
        <v>112</v>
      </c>
      <c r="X633" s="1" t="s">
        <v>114</v>
      </c>
      <c r="Y633" s="2" t="s">
        <v>112</v>
      </c>
      <c r="Z633" s="2" t="s">
        <v>111</v>
      </c>
      <c r="AA633" s="2" t="s">
        <v>112</v>
      </c>
      <c r="AB633" s="2">
        <v>3</v>
      </c>
      <c r="AC633" s="1" t="s">
        <v>111</v>
      </c>
      <c r="AD633" s="1"/>
      <c r="AE633" s="1"/>
      <c r="AF633" s="1" t="s">
        <v>111</v>
      </c>
      <c r="AG633" s="1"/>
      <c r="AH633" s="1"/>
      <c r="AI633" s="1"/>
      <c r="AJ633" s="1"/>
      <c r="AK633" s="1" t="s">
        <v>291</v>
      </c>
      <c r="AL633" s="1"/>
      <c r="AM633" s="1"/>
      <c r="AN633" s="1" t="s">
        <v>2837</v>
      </c>
      <c r="AO633" s="1" t="s">
        <v>130</v>
      </c>
      <c r="AP633" s="1"/>
      <c r="AQ633" s="1"/>
      <c r="AR633" s="1"/>
      <c r="AS633" s="1" t="s">
        <v>118</v>
      </c>
      <c r="AT633" s="1"/>
      <c r="AU633" s="1" t="s">
        <v>238</v>
      </c>
      <c r="AV633" s="1"/>
      <c r="AW633" s="1"/>
      <c r="AX633" s="12">
        <v>0.55000000000000004</v>
      </c>
      <c r="AY633" s="1"/>
      <c r="AZ633" s="1" t="s">
        <v>1764</v>
      </c>
      <c r="BA633" s="1"/>
      <c r="BB633" s="1"/>
      <c r="BC633" s="1" t="s">
        <v>2838</v>
      </c>
      <c r="BD633" s="1"/>
      <c r="BE633" s="1">
        <v>202</v>
      </c>
      <c r="BF633" s="1"/>
      <c r="BG633" s="1" t="s">
        <v>2839</v>
      </c>
      <c r="BH633" s="1">
        <v>12</v>
      </c>
      <c r="BI633" s="1"/>
      <c r="BJ633" s="1" t="s">
        <v>112</v>
      </c>
      <c r="BK633" s="1" t="s">
        <v>112</v>
      </c>
      <c r="BL633" s="1" t="s">
        <v>241</v>
      </c>
      <c r="BM633" s="1" t="s">
        <v>2840</v>
      </c>
      <c r="BN633" s="1"/>
      <c r="BO633" s="1"/>
      <c r="BP633" s="1"/>
      <c r="BQ633" s="1" t="s">
        <v>121</v>
      </c>
      <c r="BR633" s="1" t="s">
        <v>122</v>
      </c>
      <c r="BS633" s="1" t="s">
        <v>112</v>
      </c>
      <c r="BT633" s="34"/>
      <c r="BU633" s="34" t="s">
        <v>2841</v>
      </c>
      <c r="BV633" s="9">
        <v>44342</v>
      </c>
      <c r="BW633" s="34" t="s">
        <v>2842</v>
      </c>
      <c r="BX633" s="2"/>
      <c r="BY633" s="2" t="s">
        <v>136</v>
      </c>
      <c r="BZ633" s="2" t="s">
        <v>124</v>
      </c>
      <c r="CA633" s="2">
        <v>2</v>
      </c>
      <c r="CB633" s="1" t="s">
        <v>233</v>
      </c>
      <c r="CC633" s="2" t="s">
        <v>126</v>
      </c>
      <c r="CD633" s="1" t="b">
        <f t="shared" si="307"/>
        <v>0</v>
      </c>
      <c r="CE633" s="1" t="b">
        <f t="shared" si="308"/>
        <v>0</v>
      </c>
      <c r="CF633" s="1" t="b">
        <f t="shared" si="286"/>
        <v>0</v>
      </c>
      <c r="CG633" s="1" t="b">
        <f t="shared" si="287"/>
        <v>0</v>
      </c>
      <c r="CH633" s="1" t="b">
        <f t="shared" si="288"/>
        <v>0</v>
      </c>
      <c r="CI633" s="1" t="b">
        <f t="shared" si="289"/>
        <v>0</v>
      </c>
      <c r="CJ633" s="1" t="b">
        <f t="shared" si="290"/>
        <v>0</v>
      </c>
      <c r="CK633" s="1" t="b">
        <f t="shared" si="291"/>
        <v>0</v>
      </c>
      <c r="CL633" s="1" t="b">
        <f t="shared" si="292"/>
        <v>1</v>
      </c>
      <c r="CM633" s="1" t="b">
        <f t="shared" si="293"/>
        <v>0</v>
      </c>
      <c r="CN633" s="1" t="b">
        <f t="shared" si="294"/>
        <v>0</v>
      </c>
      <c r="CO633" s="2" t="b">
        <f t="shared" si="295"/>
        <v>1</v>
      </c>
      <c r="CP633" s="2" t="b">
        <f t="shared" si="296"/>
        <v>1</v>
      </c>
      <c r="CQ633" s="2" t="b">
        <f t="shared" si="297"/>
        <v>0</v>
      </c>
      <c r="CR633" s="6" t="str">
        <f t="shared" si="298"/>
        <v>Male</v>
      </c>
      <c r="CS633" s="7">
        <f t="shared" si="299"/>
        <v>1</v>
      </c>
      <c r="CT633" s="7">
        <f t="shared" si="300"/>
        <v>0</v>
      </c>
      <c r="CU633" s="7">
        <f t="shared" si="301"/>
        <v>0</v>
      </c>
      <c r="CV633" s="7">
        <f t="shared" si="302"/>
        <v>1</v>
      </c>
      <c r="CW633" s="7">
        <f t="shared" si="304"/>
        <v>0</v>
      </c>
      <c r="CX633" s="1" t="b">
        <f t="shared" si="305"/>
        <v>0</v>
      </c>
      <c r="CY633" s="1" t="b">
        <f t="shared" si="306"/>
        <v>0</v>
      </c>
      <c r="CZ633" s="2"/>
      <c r="DA633" s="2"/>
      <c r="DB633" s="2"/>
      <c r="DC633" s="2"/>
      <c r="DD633" s="2"/>
      <c r="DE633" s="2"/>
      <c r="DF633" s="2"/>
      <c r="DG633" s="1" t="b">
        <f t="shared" si="309"/>
        <v>0</v>
      </c>
      <c r="DH633" s="2"/>
      <c r="DI633" s="2"/>
      <c r="DJ633" s="2"/>
      <c r="DK633" s="2"/>
      <c r="DL633" s="2"/>
      <c r="DM633" s="2"/>
      <c r="DN633" s="2"/>
      <c r="DO633" s="2"/>
      <c r="DP633" s="2"/>
      <c r="DQ633" s="2"/>
      <c r="DR633" s="2"/>
      <c r="DS633" s="2"/>
      <c r="DT633" s="2"/>
      <c r="DU633" s="2"/>
      <c r="DV633" s="2"/>
      <c r="DW633" s="2"/>
      <c r="DX633" s="2"/>
      <c r="DY633" s="2"/>
      <c r="DZ633" s="2"/>
      <c r="EA633" s="2"/>
    </row>
    <row r="634" spans="1:131" ht="58" x14ac:dyDescent="0.35">
      <c r="B634" s="1" t="s">
        <v>13809</v>
      </c>
      <c r="C634" s="9">
        <v>44343</v>
      </c>
      <c r="D634" s="10" t="s">
        <v>13809</v>
      </c>
      <c r="E634" s="1">
        <v>67</v>
      </c>
      <c r="F634" s="1" t="s">
        <v>127</v>
      </c>
      <c r="G634" s="1" t="s">
        <v>13809</v>
      </c>
      <c r="H634" s="1" t="s">
        <v>13809</v>
      </c>
      <c r="I634" s="9">
        <v>44228</v>
      </c>
      <c r="J634" s="2" t="s">
        <v>128</v>
      </c>
      <c r="K634" s="2" t="s">
        <v>13809</v>
      </c>
      <c r="N634" s="2" t="s">
        <v>13809</v>
      </c>
      <c r="O634" s="2" t="s">
        <v>110</v>
      </c>
      <c r="P634" s="2" t="s">
        <v>111</v>
      </c>
      <c r="S634" s="2" t="s">
        <v>111</v>
      </c>
      <c r="T634" s="2" t="s">
        <v>112</v>
      </c>
      <c r="U634" s="2" t="b">
        <v>1</v>
      </c>
      <c r="V634" s="2" t="s">
        <v>113</v>
      </c>
      <c r="W634" s="1" t="s">
        <v>112</v>
      </c>
      <c r="X634" s="1" t="s">
        <v>138</v>
      </c>
      <c r="Y634" s="2" t="s">
        <v>112</v>
      </c>
      <c r="Z634" s="2" t="s">
        <v>112</v>
      </c>
      <c r="AA634" s="2" t="s">
        <v>111</v>
      </c>
      <c r="AB634" s="2">
        <v>28</v>
      </c>
      <c r="AC634" s="1" t="s">
        <v>111</v>
      </c>
      <c r="AF634" s="1" t="s">
        <v>111</v>
      </c>
      <c r="AH634" s="1" t="s">
        <v>193</v>
      </c>
      <c r="AI634" s="1" t="s">
        <v>2843</v>
      </c>
      <c r="AJ634" s="1" t="s">
        <v>115</v>
      </c>
      <c r="AK634" s="1" t="s">
        <v>129</v>
      </c>
      <c r="AO634" s="1" t="s">
        <v>237</v>
      </c>
      <c r="AS634" s="1" t="s">
        <v>118</v>
      </c>
      <c r="AU634" s="1" t="s">
        <v>197</v>
      </c>
      <c r="BJ634" s="1" t="s">
        <v>112</v>
      </c>
      <c r="BK634" s="1" t="s">
        <v>112</v>
      </c>
      <c r="BL634" s="1" t="s">
        <v>361</v>
      </c>
      <c r="BM634" s="1" t="s">
        <v>2844</v>
      </c>
      <c r="BQ634" s="1" t="s">
        <v>121</v>
      </c>
      <c r="BR634" s="1" t="s">
        <v>122</v>
      </c>
      <c r="BS634" s="1" t="s">
        <v>112</v>
      </c>
      <c r="BU634" s="34" t="s">
        <v>2845</v>
      </c>
      <c r="BV634" s="9">
        <v>44397</v>
      </c>
      <c r="BW634" s="34" t="s">
        <v>2846</v>
      </c>
      <c r="BY634" s="2" t="s">
        <v>123</v>
      </c>
      <c r="BZ634" s="2" t="s">
        <v>124</v>
      </c>
      <c r="CA634" s="2">
        <v>1</v>
      </c>
      <c r="CB634" s="1" t="s">
        <v>246</v>
      </c>
      <c r="CC634" s="2" t="s">
        <v>113</v>
      </c>
      <c r="CD634" s="1" t="b">
        <f t="shared" si="307"/>
        <v>0</v>
      </c>
      <c r="CE634" s="1" t="b">
        <f t="shared" si="308"/>
        <v>0</v>
      </c>
      <c r="CF634" s="1" t="b">
        <f t="shared" si="286"/>
        <v>0</v>
      </c>
      <c r="CG634" s="1" t="b">
        <f t="shared" si="287"/>
        <v>0</v>
      </c>
      <c r="CH634" s="1" t="b">
        <f t="shared" si="288"/>
        <v>0</v>
      </c>
      <c r="CI634" s="1" t="b">
        <f t="shared" si="289"/>
        <v>0</v>
      </c>
      <c r="CJ634" s="1" t="b">
        <f t="shared" si="290"/>
        <v>0</v>
      </c>
      <c r="CK634" s="1" t="b">
        <f t="shared" si="291"/>
        <v>0</v>
      </c>
      <c r="CL634" s="1" t="b">
        <f t="shared" si="292"/>
        <v>0</v>
      </c>
      <c r="CM634" s="1" t="b">
        <f t="shared" si="293"/>
        <v>0</v>
      </c>
      <c r="CN634" s="1" t="b">
        <f t="shared" si="294"/>
        <v>1</v>
      </c>
      <c r="CO634" s="2" t="b">
        <f t="shared" si="295"/>
        <v>0</v>
      </c>
      <c r="CP634" s="2" t="b">
        <f t="shared" si="296"/>
        <v>0</v>
      </c>
      <c r="CQ634" s="2" t="b">
        <f t="shared" si="297"/>
        <v>0</v>
      </c>
      <c r="CR634" s="6" t="str">
        <f t="shared" si="298"/>
        <v>Male</v>
      </c>
      <c r="CS634" s="7">
        <f t="shared" si="299"/>
        <v>0</v>
      </c>
      <c r="CT634" s="7">
        <f t="shared" si="300"/>
        <v>1</v>
      </c>
      <c r="CU634" s="7">
        <f t="shared" si="301"/>
        <v>0</v>
      </c>
      <c r="CV634" s="7">
        <f t="shared" si="302"/>
        <v>0</v>
      </c>
      <c r="CW634" s="7">
        <f t="shared" si="304"/>
        <v>0</v>
      </c>
      <c r="CX634" s="1" t="b">
        <f t="shared" si="305"/>
        <v>0</v>
      </c>
      <c r="CY634" s="1" t="b">
        <f t="shared" si="306"/>
        <v>0</v>
      </c>
      <c r="DG634" s="1" t="b">
        <f t="shared" si="309"/>
        <v>0</v>
      </c>
    </row>
    <row r="635" spans="1:131" x14ac:dyDescent="0.35">
      <c r="B635" s="1" t="s">
        <v>13809</v>
      </c>
      <c r="C635" s="9">
        <v>44343</v>
      </c>
      <c r="D635" s="10" t="s">
        <v>13809</v>
      </c>
      <c r="E635" s="1">
        <v>37</v>
      </c>
      <c r="F635" s="1" t="s">
        <v>108</v>
      </c>
      <c r="G635" s="1" t="s">
        <v>13809</v>
      </c>
      <c r="H635" s="1" t="s">
        <v>13809</v>
      </c>
      <c r="J635" s="2" t="s">
        <v>128</v>
      </c>
      <c r="K635" s="2" t="s">
        <v>13809</v>
      </c>
      <c r="L635" s="9">
        <v>44231</v>
      </c>
      <c r="M635" s="2" t="s">
        <v>128</v>
      </c>
      <c r="N635" s="2" t="s">
        <v>13809</v>
      </c>
      <c r="O635" s="2" t="s">
        <v>110</v>
      </c>
      <c r="P635" s="2" t="s">
        <v>111</v>
      </c>
      <c r="S635" s="2" t="s">
        <v>112</v>
      </c>
      <c r="T635" s="2" t="s">
        <v>111</v>
      </c>
      <c r="U635" s="2" t="b">
        <v>1</v>
      </c>
      <c r="V635" s="2" t="s">
        <v>113</v>
      </c>
      <c r="W635" s="1" t="s">
        <v>112</v>
      </c>
      <c r="X635" s="1" t="s">
        <v>114</v>
      </c>
      <c r="Y635" s="2" t="s">
        <v>112</v>
      </c>
      <c r="Z635" s="2" t="s">
        <v>111</v>
      </c>
      <c r="AA635" s="2" t="s">
        <v>112</v>
      </c>
      <c r="AC635" s="1" t="s">
        <v>111</v>
      </c>
      <c r="AF635" s="1" t="s">
        <v>111</v>
      </c>
      <c r="AJ635" s="1" t="s">
        <v>115</v>
      </c>
      <c r="AK635" s="1" t="s">
        <v>2847</v>
      </c>
      <c r="AO635" s="1" t="s">
        <v>130</v>
      </c>
      <c r="AS635" s="1" t="s">
        <v>2848</v>
      </c>
      <c r="AZ635" s="1" t="s">
        <v>222</v>
      </c>
      <c r="BC635" s="1">
        <v>0.03</v>
      </c>
      <c r="BJ635" s="1" t="s">
        <v>112</v>
      </c>
      <c r="BK635" s="1" t="s">
        <v>112</v>
      </c>
      <c r="BL635" s="1" t="s">
        <v>180</v>
      </c>
      <c r="BM635" s="1" t="s">
        <v>304</v>
      </c>
      <c r="BQ635" s="1" t="s">
        <v>121</v>
      </c>
      <c r="BR635" s="1" t="s">
        <v>122</v>
      </c>
      <c r="BS635" s="1" t="s">
        <v>111</v>
      </c>
      <c r="BT635" s="34" t="s">
        <v>2849</v>
      </c>
      <c r="BV635" s="9">
        <v>44284</v>
      </c>
      <c r="BW635" s="34" t="s">
        <v>2850</v>
      </c>
      <c r="BX635" s="2" t="s">
        <v>111</v>
      </c>
      <c r="BY635" s="2" t="s">
        <v>153</v>
      </c>
      <c r="BZ635" s="2" t="s">
        <v>124</v>
      </c>
      <c r="CA635" s="2">
        <v>2</v>
      </c>
      <c r="CB635" s="1" t="s">
        <v>256</v>
      </c>
      <c r="CC635" s="2" t="s">
        <v>126</v>
      </c>
      <c r="CD635" s="1" t="b">
        <f t="shared" si="307"/>
        <v>0</v>
      </c>
      <c r="CE635" s="1" t="b">
        <f t="shared" si="308"/>
        <v>0</v>
      </c>
      <c r="CF635" s="1" t="b">
        <f t="shared" si="286"/>
        <v>0</v>
      </c>
      <c r="CG635" s="1" t="b">
        <f t="shared" si="287"/>
        <v>0</v>
      </c>
      <c r="CH635" s="1" t="b">
        <f t="shared" si="288"/>
        <v>0</v>
      </c>
      <c r="CI635" s="1" t="b">
        <f t="shared" si="289"/>
        <v>0</v>
      </c>
      <c r="CJ635" s="1" t="b">
        <f t="shared" si="290"/>
        <v>0</v>
      </c>
      <c r="CK635" s="1" t="b">
        <f t="shared" si="291"/>
        <v>1</v>
      </c>
      <c r="CL635" s="1" t="b">
        <f t="shared" si="292"/>
        <v>0</v>
      </c>
      <c r="CM635" s="1" t="b">
        <f t="shared" si="293"/>
        <v>0</v>
      </c>
      <c r="CN635" s="1" t="b">
        <f t="shared" si="294"/>
        <v>0</v>
      </c>
      <c r="CO635" s="2" t="b">
        <f t="shared" si="295"/>
        <v>0</v>
      </c>
      <c r="CP635" s="2" t="b">
        <f t="shared" si="296"/>
        <v>0</v>
      </c>
      <c r="CQ635" s="2" t="b">
        <f t="shared" si="297"/>
        <v>0</v>
      </c>
      <c r="CR635" s="6" t="str">
        <f t="shared" si="298"/>
        <v>Female</v>
      </c>
      <c r="CS635" s="7">
        <f t="shared" si="299"/>
        <v>0</v>
      </c>
      <c r="CT635" s="7">
        <f t="shared" si="300"/>
        <v>1</v>
      </c>
      <c r="CU635" s="7">
        <f t="shared" si="301"/>
        <v>0</v>
      </c>
      <c r="CV635" s="7">
        <f t="shared" si="302"/>
        <v>0</v>
      </c>
      <c r="CW635" s="7">
        <f t="shared" ref="CW635:CW666" si="310">COUNTIF(M635,"=*moderna*")</f>
        <v>1</v>
      </c>
      <c r="CX635" s="1" t="b">
        <f t="shared" ref="CX635:CX666" si="311">AND(E635&lt;30,NOT(E635="."),NOT(E635=""))</f>
        <v>0</v>
      </c>
      <c r="CY635" s="1" t="b">
        <f t="shared" ref="CY635:CY666" si="312">AND(E635&gt;17,E635&lt;41,NOT(E635="."),NOT(E635=""))</f>
        <v>1</v>
      </c>
      <c r="DE635" s="4"/>
      <c r="DF635" s="4"/>
      <c r="DG635" s="1" t="b">
        <f t="shared" si="309"/>
        <v>0</v>
      </c>
    </row>
    <row r="636" spans="1:131" ht="58" x14ac:dyDescent="0.35">
      <c r="B636" s="1" t="s">
        <v>13809</v>
      </c>
      <c r="C636" s="9">
        <v>44343</v>
      </c>
      <c r="D636" s="10" t="s">
        <v>13809</v>
      </c>
      <c r="E636" s="1" t="e">
        <f>ROUND((L636-D636)/365,0)</f>
        <v>#VALUE!</v>
      </c>
      <c r="F636" s="1" t="s">
        <v>127</v>
      </c>
      <c r="G636" s="1" t="s">
        <v>13809</v>
      </c>
      <c r="H636" s="1" t="s">
        <v>13809</v>
      </c>
      <c r="I636" s="2" t="s">
        <v>183</v>
      </c>
      <c r="J636" s="2" t="s">
        <v>109</v>
      </c>
      <c r="K636" s="2" t="s">
        <v>13809</v>
      </c>
      <c r="L636" s="9">
        <v>44322</v>
      </c>
      <c r="M636" s="2" t="s">
        <v>109</v>
      </c>
      <c r="N636" s="2" t="s">
        <v>13809</v>
      </c>
      <c r="O636" s="2" t="s">
        <v>110</v>
      </c>
      <c r="S636" s="2" t="s">
        <v>111</v>
      </c>
      <c r="T636" s="2" t="s">
        <v>112</v>
      </c>
      <c r="U636" s="2" t="b">
        <f>OR(S636="yes",T636="yes")</f>
        <v>1</v>
      </c>
      <c r="V636" s="2" t="s">
        <v>159</v>
      </c>
      <c r="W636" s="1" t="s">
        <v>112</v>
      </c>
      <c r="X636" s="1" t="s">
        <v>114</v>
      </c>
      <c r="Y636" s="2" t="s">
        <v>112</v>
      </c>
      <c r="Z636" s="2" t="s">
        <v>111</v>
      </c>
      <c r="AA636" s="2" t="s">
        <v>112</v>
      </c>
      <c r="AB636" s="2">
        <v>3</v>
      </c>
      <c r="AC636" s="1" t="s">
        <v>111</v>
      </c>
      <c r="AF636" s="1" t="s">
        <v>111</v>
      </c>
      <c r="AK636" s="1" t="s">
        <v>129</v>
      </c>
      <c r="AO636" s="1" t="s">
        <v>296</v>
      </c>
      <c r="AZ636" s="1" t="s">
        <v>179</v>
      </c>
      <c r="BA636" s="1">
        <v>6000</v>
      </c>
      <c r="BG636" s="1">
        <v>19.5</v>
      </c>
      <c r="BI636" s="1" t="s">
        <v>112</v>
      </c>
      <c r="BJ636" s="1" t="s">
        <v>112</v>
      </c>
      <c r="BK636" s="1" t="s">
        <v>112</v>
      </c>
      <c r="BL636" s="1" t="s">
        <v>2280</v>
      </c>
      <c r="BQ636" s="1" t="s">
        <v>121</v>
      </c>
      <c r="BR636" s="1" t="s">
        <v>122</v>
      </c>
      <c r="BU636" s="34" t="s">
        <v>2851</v>
      </c>
      <c r="BV636" s="9">
        <v>44343</v>
      </c>
      <c r="BW636" s="34" t="s">
        <v>2852</v>
      </c>
      <c r="BX636" s="2" t="s">
        <v>111</v>
      </c>
      <c r="BY636" s="2" t="s">
        <v>156</v>
      </c>
      <c r="BZ636" s="2" t="s">
        <v>124</v>
      </c>
      <c r="CA636" s="2">
        <v>2</v>
      </c>
      <c r="CB636" s="1" t="s">
        <v>246</v>
      </c>
      <c r="CC636" s="2" t="s">
        <v>126</v>
      </c>
      <c r="CD636" s="1" t="e">
        <f t="shared" si="307"/>
        <v>#VALUE!</v>
      </c>
      <c r="CE636" s="1" t="e">
        <f t="shared" si="308"/>
        <v>#VALUE!</v>
      </c>
      <c r="CF636" s="1" t="e">
        <f t="shared" si="286"/>
        <v>#VALUE!</v>
      </c>
      <c r="CG636" s="1" t="e">
        <f t="shared" si="287"/>
        <v>#VALUE!</v>
      </c>
      <c r="CH636" s="1" t="e">
        <f t="shared" si="288"/>
        <v>#VALUE!</v>
      </c>
      <c r="CI636" s="1" t="e">
        <f t="shared" si="289"/>
        <v>#VALUE!</v>
      </c>
      <c r="CJ636" s="1" t="e">
        <f t="shared" si="290"/>
        <v>#VALUE!</v>
      </c>
      <c r="CK636" s="1" t="e">
        <f t="shared" si="291"/>
        <v>#VALUE!</v>
      </c>
      <c r="CL636" s="1" t="e">
        <f t="shared" si="292"/>
        <v>#VALUE!</v>
      </c>
      <c r="CM636" s="1" t="e">
        <f t="shared" si="293"/>
        <v>#VALUE!</v>
      </c>
      <c r="CN636" s="1" t="e">
        <f t="shared" si="294"/>
        <v>#VALUE!</v>
      </c>
      <c r="CO636" s="2" t="b">
        <f t="shared" si="295"/>
        <v>1</v>
      </c>
      <c r="CP636" s="2" t="b">
        <f t="shared" si="296"/>
        <v>1</v>
      </c>
      <c r="CQ636" s="2" t="b">
        <f t="shared" si="297"/>
        <v>0</v>
      </c>
      <c r="CR636" s="6" t="str">
        <f t="shared" si="298"/>
        <v>Male</v>
      </c>
      <c r="CS636" s="7">
        <f t="shared" si="299"/>
        <v>1</v>
      </c>
      <c r="CT636" s="7">
        <f t="shared" si="300"/>
        <v>0</v>
      </c>
      <c r="CU636" s="7">
        <f t="shared" si="301"/>
        <v>0</v>
      </c>
      <c r="CV636" s="7">
        <f t="shared" si="302"/>
        <v>1</v>
      </c>
      <c r="CW636" s="7">
        <f t="shared" si="310"/>
        <v>0</v>
      </c>
      <c r="CX636" s="1" t="e">
        <f t="shared" si="311"/>
        <v>#VALUE!</v>
      </c>
      <c r="CY636" s="1" t="e">
        <f t="shared" si="312"/>
        <v>#VALUE!</v>
      </c>
      <c r="DG636" s="1" t="e">
        <f t="shared" si="309"/>
        <v>#VALUE!</v>
      </c>
    </row>
    <row r="637" spans="1:131" ht="232" x14ac:dyDescent="0.35">
      <c r="A637" s="2">
        <v>493</v>
      </c>
      <c r="B637" s="1" t="s">
        <v>13809</v>
      </c>
      <c r="C637" s="9">
        <v>44343</v>
      </c>
      <c r="D637" s="10" t="s">
        <v>13809</v>
      </c>
      <c r="E637" s="1">
        <v>18</v>
      </c>
      <c r="F637" s="1" t="s">
        <v>127</v>
      </c>
      <c r="G637" s="1" t="s">
        <v>13809</v>
      </c>
      <c r="H637" s="1" t="s">
        <v>13809</v>
      </c>
      <c r="I637" s="9">
        <v>44314</v>
      </c>
      <c r="J637" s="2" t="s">
        <v>109</v>
      </c>
      <c r="K637" s="2" t="s">
        <v>13809</v>
      </c>
      <c r="L637" s="9">
        <v>44335</v>
      </c>
      <c r="M637" s="2" t="s">
        <v>109</v>
      </c>
      <c r="N637" s="2" t="s">
        <v>13809</v>
      </c>
      <c r="O637" s="2" t="s">
        <v>110</v>
      </c>
      <c r="S637" s="2" t="s">
        <v>111</v>
      </c>
      <c r="T637" s="2" t="s">
        <v>112</v>
      </c>
      <c r="U637" s="2" t="b">
        <v>1</v>
      </c>
      <c r="V637" s="2" t="s">
        <v>126</v>
      </c>
      <c r="W637" s="1" t="s">
        <v>111</v>
      </c>
      <c r="Y637" s="2" t="s">
        <v>112</v>
      </c>
      <c r="Z637" s="2" t="s">
        <v>111</v>
      </c>
      <c r="AA637" s="2" t="s">
        <v>112</v>
      </c>
      <c r="AB637" s="2">
        <v>5</v>
      </c>
      <c r="AC637" s="1" t="s">
        <v>111</v>
      </c>
      <c r="AF637" s="1" t="s">
        <v>111</v>
      </c>
      <c r="AJ637" s="1" t="s">
        <v>115</v>
      </c>
      <c r="AK637" s="1" t="s">
        <v>291</v>
      </c>
      <c r="AN637" s="1" t="s">
        <v>2853</v>
      </c>
      <c r="AO637" s="1" t="s">
        <v>130</v>
      </c>
      <c r="AS637" s="1" t="s">
        <v>229</v>
      </c>
      <c r="AU637" s="1" t="s">
        <v>177</v>
      </c>
      <c r="AX637" s="1">
        <v>48</v>
      </c>
      <c r="AZ637" s="1" t="s">
        <v>799</v>
      </c>
      <c r="BC637" s="1" t="s">
        <v>2854</v>
      </c>
      <c r="BF637" s="1" t="s">
        <v>2855</v>
      </c>
      <c r="BG637" s="1" t="s">
        <v>2856</v>
      </c>
      <c r="BH637" s="1" t="s">
        <v>2857</v>
      </c>
      <c r="BI637" s="1" t="s">
        <v>112</v>
      </c>
      <c r="BJ637" s="1" t="s">
        <v>112</v>
      </c>
      <c r="BK637" s="1" t="s">
        <v>111</v>
      </c>
      <c r="BQ637" s="1" t="s">
        <v>1153</v>
      </c>
      <c r="BR637" s="1" t="s">
        <v>275</v>
      </c>
      <c r="BS637" s="1" t="s">
        <v>112</v>
      </c>
      <c r="BU637" s="34" t="s">
        <v>2858</v>
      </c>
      <c r="BV637" s="9">
        <v>44349</v>
      </c>
      <c r="BW637" s="34" t="s">
        <v>14256</v>
      </c>
      <c r="BX637" s="2" t="s">
        <v>111</v>
      </c>
      <c r="BY637" s="2" t="s">
        <v>153</v>
      </c>
      <c r="BZ637" s="2" t="s">
        <v>124</v>
      </c>
      <c r="CB637" s="1" t="s">
        <v>149</v>
      </c>
      <c r="CC637" s="2" t="s">
        <v>126</v>
      </c>
      <c r="CD637" s="1" t="b">
        <f t="shared" ref="CD637:CD668" si="313">AND(E637&lt;30,NOT(E637="."),NOT(E637=""))</f>
        <v>1</v>
      </c>
      <c r="CE637" s="1" t="b">
        <f t="shared" ref="CE637:CE668" si="314">AND(E637&lt;18,NOT(E637="."),NOT(E637=""))</f>
        <v>0</v>
      </c>
      <c r="CF637" s="1" t="b">
        <f t="shared" si="286"/>
        <v>0</v>
      </c>
      <c r="CG637" s="1" t="b">
        <f t="shared" si="287"/>
        <v>0</v>
      </c>
      <c r="CH637" s="1" t="b">
        <f t="shared" si="288"/>
        <v>0</v>
      </c>
      <c r="CI637" s="1" t="b">
        <f t="shared" si="289"/>
        <v>1</v>
      </c>
      <c r="CJ637" s="1" t="b">
        <f t="shared" si="290"/>
        <v>0</v>
      </c>
      <c r="CK637" s="1" t="b">
        <f t="shared" si="291"/>
        <v>0</v>
      </c>
      <c r="CL637" s="1" t="b">
        <f t="shared" si="292"/>
        <v>0</v>
      </c>
      <c r="CM637" s="1" t="b">
        <f t="shared" si="293"/>
        <v>0</v>
      </c>
      <c r="CN637" s="1" t="b">
        <f t="shared" si="294"/>
        <v>0</v>
      </c>
      <c r="CO637" s="2" t="b">
        <f t="shared" si="295"/>
        <v>1</v>
      </c>
      <c r="CP637" s="2" t="b">
        <f t="shared" si="296"/>
        <v>1</v>
      </c>
      <c r="CQ637" s="2" t="b">
        <f t="shared" si="297"/>
        <v>0</v>
      </c>
      <c r="CR637" s="6" t="str">
        <f t="shared" si="298"/>
        <v>Male</v>
      </c>
      <c r="CS637" s="7">
        <f t="shared" si="299"/>
        <v>1</v>
      </c>
      <c r="CT637" s="7">
        <f t="shared" si="300"/>
        <v>0</v>
      </c>
      <c r="CU637" s="7">
        <f t="shared" si="301"/>
        <v>0</v>
      </c>
      <c r="CV637" s="7">
        <f t="shared" si="302"/>
        <v>1</v>
      </c>
      <c r="CW637" s="7">
        <f t="shared" si="310"/>
        <v>0</v>
      </c>
      <c r="CX637" s="1" t="b">
        <f t="shared" si="311"/>
        <v>1</v>
      </c>
      <c r="CY637" s="1" t="b">
        <f t="shared" si="312"/>
        <v>1</v>
      </c>
      <c r="DG637" s="1" t="b">
        <f t="shared" si="309"/>
        <v>0</v>
      </c>
    </row>
    <row r="638" spans="1:131" x14ac:dyDescent="0.35">
      <c r="B638" s="1" t="s">
        <v>13809</v>
      </c>
      <c r="C638" s="9">
        <v>44343</v>
      </c>
      <c r="D638" s="10" t="s">
        <v>13809</v>
      </c>
      <c r="E638" s="1">
        <v>27</v>
      </c>
      <c r="F638" s="1" t="s">
        <v>127</v>
      </c>
      <c r="G638" s="1" t="s">
        <v>13809</v>
      </c>
      <c r="H638" s="1" t="s">
        <v>13809</v>
      </c>
      <c r="I638" s="9">
        <v>44300</v>
      </c>
      <c r="J638" s="2" t="s">
        <v>109</v>
      </c>
      <c r="K638" s="2" t="s">
        <v>13809</v>
      </c>
      <c r="L638" s="9">
        <v>44321</v>
      </c>
      <c r="M638" s="2" t="s">
        <v>109</v>
      </c>
      <c r="N638" s="2" t="s">
        <v>13809</v>
      </c>
      <c r="O638" s="2" t="s">
        <v>110</v>
      </c>
      <c r="P638" s="2" t="s">
        <v>111</v>
      </c>
      <c r="S638" s="2" t="s">
        <v>112</v>
      </c>
      <c r="T638" s="2" t="s">
        <v>111</v>
      </c>
      <c r="U638" s="2" t="b">
        <v>1</v>
      </c>
      <c r="V638" s="2" t="s">
        <v>113</v>
      </c>
      <c r="W638" s="1" t="s">
        <v>112</v>
      </c>
      <c r="X638" s="1" t="s">
        <v>114</v>
      </c>
      <c r="Y638" s="2" t="s">
        <v>112</v>
      </c>
      <c r="AA638" s="2" t="s">
        <v>112</v>
      </c>
      <c r="AB638" s="2">
        <v>4</v>
      </c>
      <c r="AC638" s="1" t="s">
        <v>111</v>
      </c>
      <c r="AF638" s="1" t="s">
        <v>111</v>
      </c>
      <c r="AJ638" s="1" t="s">
        <v>115</v>
      </c>
      <c r="AK638" s="1" t="s">
        <v>129</v>
      </c>
      <c r="AO638" s="1" t="s">
        <v>130</v>
      </c>
      <c r="AS638" s="1" t="s">
        <v>118</v>
      </c>
      <c r="AU638" s="1" t="s">
        <v>132</v>
      </c>
      <c r="AZ638" s="1" t="s">
        <v>254</v>
      </c>
      <c r="BC638" s="1">
        <v>395</v>
      </c>
      <c r="BG638" s="1">
        <v>34</v>
      </c>
      <c r="BH638" s="1">
        <v>9</v>
      </c>
      <c r="BJ638" s="1" t="s">
        <v>112</v>
      </c>
      <c r="BK638" s="1" t="s">
        <v>112</v>
      </c>
      <c r="BL638" s="1" t="s">
        <v>142</v>
      </c>
      <c r="BQ638" s="1" t="s">
        <v>121</v>
      </c>
      <c r="BR638" s="1" t="s">
        <v>122</v>
      </c>
      <c r="BS638" s="1" t="s">
        <v>111</v>
      </c>
      <c r="BT638" s="34" t="s">
        <v>2859</v>
      </c>
      <c r="BU638" s="34" t="s">
        <v>2860</v>
      </c>
      <c r="BV638" s="9">
        <v>44343</v>
      </c>
      <c r="BX638" s="2" t="s">
        <v>111</v>
      </c>
      <c r="BY638" s="2" t="s">
        <v>136</v>
      </c>
      <c r="BZ638" s="2" t="s">
        <v>124</v>
      </c>
      <c r="CA638" s="2">
        <v>2</v>
      </c>
      <c r="CB638" s="1" t="s">
        <v>137</v>
      </c>
      <c r="CC638" s="2" t="s">
        <v>126</v>
      </c>
      <c r="CD638" s="1" t="b">
        <f t="shared" si="313"/>
        <v>1</v>
      </c>
      <c r="CE638" s="1" t="b">
        <f t="shared" si="314"/>
        <v>0</v>
      </c>
      <c r="CF638" s="1" t="b">
        <f t="shared" si="286"/>
        <v>0</v>
      </c>
      <c r="CG638" s="1" t="b">
        <f t="shared" si="287"/>
        <v>0</v>
      </c>
      <c r="CH638" s="1" t="b">
        <f t="shared" si="288"/>
        <v>0</v>
      </c>
      <c r="CI638" s="1" t="b">
        <f t="shared" si="289"/>
        <v>0</v>
      </c>
      <c r="CJ638" s="1" t="b">
        <f t="shared" si="290"/>
        <v>1</v>
      </c>
      <c r="CK638" s="1" t="b">
        <f t="shared" si="291"/>
        <v>0</v>
      </c>
      <c r="CL638" s="1" t="b">
        <f t="shared" si="292"/>
        <v>0</v>
      </c>
      <c r="CM638" s="1" t="b">
        <f t="shared" si="293"/>
        <v>0</v>
      </c>
      <c r="CN638" s="1" t="b">
        <f t="shared" si="294"/>
        <v>0</v>
      </c>
      <c r="CO638" s="2" t="b">
        <f t="shared" si="295"/>
        <v>1</v>
      </c>
      <c r="CP638" s="2" t="b">
        <f t="shared" si="296"/>
        <v>1</v>
      </c>
      <c r="CQ638" s="2" t="b">
        <f t="shared" si="297"/>
        <v>0</v>
      </c>
      <c r="CR638" s="6" t="str">
        <f t="shared" si="298"/>
        <v>Male</v>
      </c>
      <c r="CS638" s="7">
        <f t="shared" si="299"/>
        <v>1</v>
      </c>
      <c r="CT638" s="7">
        <f t="shared" si="300"/>
        <v>0</v>
      </c>
      <c r="CU638" s="7">
        <f t="shared" si="301"/>
        <v>0</v>
      </c>
      <c r="CV638" s="7">
        <f t="shared" si="302"/>
        <v>1</v>
      </c>
      <c r="CW638" s="7">
        <f t="shared" si="310"/>
        <v>0</v>
      </c>
      <c r="CX638" s="1" t="b">
        <f t="shared" si="311"/>
        <v>1</v>
      </c>
      <c r="CY638" s="1" t="b">
        <f t="shared" si="312"/>
        <v>1</v>
      </c>
      <c r="DG638" s="1" t="b">
        <f t="shared" si="309"/>
        <v>0</v>
      </c>
    </row>
    <row r="639" spans="1:131" ht="101.5" x14ac:dyDescent="0.35">
      <c r="A639" s="2">
        <v>438</v>
      </c>
      <c r="B639" s="1" t="s">
        <v>13809</v>
      </c>
      <c r="C639" s="9">
        <v>44343</v>
      </c>
      <c r="D639" s="10" t="s">
        <v>13809</v>
      </c>
      <c r="E639" s="1" t="e">
        <f>ROUND((C639-D639)/365,0)</f>
        <v>#VALUE!</v>
      </c>
      <c r="F639" s="1" t="s">
        <v>127</v>
      </c>
      <c r="G639" s="1" t="s">
        <v>13809</v>
      </c>
      <c r="H639" s="1" t="s">
        <v>13809</v>
      </c>
      <c r="K639" s="2" t="s">
        <v>13809</v>
      </c>
      <c r="L639" s="9">
        <v>44331</v>
      </c>
      <c r="M639" s="2" t="s">
        <v>128</v>
      </c>
      <c r="N639" s="2" t="s">
        <v>13809</v>
      </c>
      <c r="O639" s="2" t="s">
        <v>110</v>
      </c>
      <c r="S639" s="2" t="s">
        <v>111</v>
      </c>
      <c r="T639" s="2" t="s">
        <v>112</v>
      </c>
      <c r="U639" s="2" t="b">
        <f>OR(S639="yes",T639="yes")</f>
        <v>1</v>
      </c>
      <c r="V639" s="2" t="s">
        <v>113</v>
      </c>
      <c r="W639" s="1" t="s">
        <v>112</v>
      </c>
      <c r="X639" s="1" t="s">
        <v>110</v>
      </c>
      <c r="Y639" s="2" t="s">
        <v>112</v>
      </c>
      <c r="Z639" s="2" t="s">
        <v>111</v>
      </c>
      <c r="AA639" s="2" t="s">
        <v>112</v>
      </c>
      <c r="AB639" s="2">
        <v>3</v>
      </c>
      <c r="AC639" s="1" t="s">
        <v>112</v>
      </c>
      <c r="AD639" s="1" t="s">
        <v>192</v>
      </c>
      <c r="AE639" s="1" t="s">
        <v>2861</v>
      </c>
      <c r="AF639" s="1" t="s">
        <v>111</v>
      </c>
      <c r="AJ639" s="1" t="s">
        <v>115</v>
      </c>
      <c r="AK639" s="1" t="s">
        <v>287</v>
      </c>
      <c r="AO639" s="1" t="s">
        <v>117</v>
      </c>
      <c r="AU639" s="1" t="s">
        <v>238</v>
      </c>
      <c r="AX639" s="12">
        <v>0.45</v>
      </c>
      <c r="AZ639" s="1" t="s">
        <v>155</v>
      </c>
      <c r="BA639" s="1" t="s">
        <v>2862</v>
      </c>
      <c r="BI639" s="1" t="s">
        <v>112</v>
      </c>
      <c r="BJ639" s="1" t="s">
        <v>112</v>
      </c>
      <c r="BK639" s="1" t="s">
        <v>112</v>
      </c>
      <c r="BL639" s="1" t="s">
        <v>142</v>
      </c>
      <c r="BQ639" s="1" t="s">
        <v>121</v>
      </c>
      <c r="BR639" s="1" t="s">
        <v>122</v>
      </c>
      <c r="BS639" s="1" t="s">
        <v>112</v>
      </c>
      <c r="BU639" s="34" t="s">
        <v>2863</v>
      </c>
      <c r="BV639" s="9">
        <v>44356</v>
      </c>
      <c r="BW639" s="34" t="s">
        <v>14257</v>
      </c>
      <c r="BX639" s="2" t="s">
        <v>111</v>
      </c>
      <c r="BY639" s="2" t="s">
        <v>123</v>
      </c>
      <c r="BZ639" s="2" t="s">
        <v>124</v>
      </c>
      <c r="CA639" s="2">
        <v>2</v>
      </c>
      <c r="CB639" s="1" t="s">
        <v>149</v>
      </c>
      <c r="CC639" s="2" t="s">
        <v>126</v>
      </c>
      <c r="CD639" s="1" t="e">
        <f t="shared" si="313"/>
        <v>#VALUE!</v>
      </c>
      <c r="CE639" s="1" t="e">
        <f t="shared" si="314"/>
        <v>#VALUE!</v>
      </c>
      <c r="CF639" s="1" t="e">
        <f t="shared" si="286"/>
        <v>#VALUE!</v>
      </c>
      <c r="CG639" s="1" t="e">
        <f t="shared" si="287"/>
        <v>#VALUE!</v>
      </c>
      <c r="CH639" s="1" t="e">
        <f t="shared" si="288"/>
        <v>#VALUE!</v>
      </c>
      <c r="CI639" s="1" t="e">
        <f t="shared" si="289"/>
        <v>#VALUE!</v>
      </c>
      <c r="CJ639" s="1" t="e">
        <f t="shared" si="290"/>
        <v>#VALUE!</v>
      </c>
      <c r="CK639" s="1" t="e">
        <f t="shared" si="291"/>
        <v>#VALUE!</v>
      </c>
      <c r="CL639" s="1" t="e">
        <f t="shared" si="292"/>
        <v>#VALUE!</v>
      </c>
      <c r="CM639" s="1" t="e">
        <f t="shared" si="293"/>
        <v>#VALUE!</v>
      </c>
      <c r="CN639" s="1" t="e">
        <f t="shared" si="294"/>
        <v>#VALUE!</v>
      </c>
      <c r="CO639" s="2" t="b">
        <f t="shared" si="295"/>
        <v>1</v>
      </c>
      <c r="CP639" s="2" t="b">
        <f t="shared" si="296"/>
        <v>1</v>
      </c>
      <c r="CQ639" s="2" t="b">
        <f t="shared" si="297"/>
        <v>0</v>
      </c>
      <c r="CR639" s="6" t="str">
        <f t="shared" si="298"/>
        <v>Male</v>
      </c>
      <c r="CS639" s="7">
        <f t="shared" si="299"/>
        <v>0</v>
      </c>
      <c r="CT639" s="7">
        <f t="shared" si="300"/>
        <v>0</v>
      </c>
      <c r="CU639" s="7">
        <f t="shared" si="301"/>
        <v>0</v>
      </c>
      <c r="CV639" s="7">
        <f t="shared" si="302"/>
        <v>0</v>
      </c>
      <c r="CW639" s="7">
        <f t="shared" si="310"/>
        <v>1</v>
      </c>
      <c r="CX639" s="1" t="e">
        <f t="shared" si="311"/>
        <v>#VALUE!</v>
      </c>
      <c r="CY639" s="1" t="e">
        <f t="shared" si="312"/>
        <v>#VALUE!</v>
      </c>
      <c r="DG639" s="1" t="e">
        <f t="shared" si="309"/>
        <v>#VALUE!</v>
      </c>
    </row>
    <row r="640" spans="1:131" ht="101.5" x14ac:dyDescent="0.35">
      <c r="A640" s="2">
        <v>411</v>
      </c>
      <c r="B640" s="1" t="s">
        <v>13809</v>
      </c>
      <c r="C640" s="9">
        <v>44343</v>
      </c>
      <c r="D640" s="10" t="s">
        <v>13809</v>
      </c>
      <c r="E640" s="1" t="e">
        <f>ROUND((C640-D640)/365,0)</f>
        <v>#VALUE!</v>
      </c>
      <c r="F640" s="1" t="s">
        <v>127</v>
      </c>
      <c r="G640" s="1" t="s">
        <v>13809</v>
      </c>
      <c r="H640" s="1" t="s">
        <v>13809</v>
      </c>
      <c r="I640" s="9">
        <v>44337</v>
      </c>
      <c r="J640" s="2" t="s">
        <v>128</v>
      </c>
      <c r="K640" s="2" t="s">
        <v>13809</v>
      </c>
      <c r="N640" s="2" t="s">
        <v>13809</v>
      </c>
      <c r="O640" s="2" t="s">
        <v>110</v>
      </c>
      <c r="S640" s="2" t="s">
        <v>112</v>
      </c>
      <c r="T640" s="2" t="s">
        <v>111</v>
      </c>
      <c r="U640" s="2" t="b">
        <f>OR(S640="yes",T640="yes")</f>
        <v>1</v>
      </c>
      <c r="V640" s="2" t="s">
        <v>113</v>
      </c>
      <c r="W640" s="1" t="s">
        <v>112</v>
      </c>
      <c r="X640" s="1" t="s">
        <v>110</v>
      </c>
      <c r="Y640" s="2" t="s">
        <v>112</v>
      </c>
      <c r="Z640" s="2" t="s">
        <v>112</v>
      </c>
      <c r="AA640" s="2" t="s">
        <v>111</v>
      </c>
      <c r="AB640" s="2">
        <v>2</v>
      </c>
      <c r="AC640" s="1" t="s">
        <v>112</v>
      </c>
      <c r="AD640" s="1" t="s">
        <v>192</v>
      </c>
      <c r="AE640" s="1" t="s">
        <v>2864</v>
      </c>
      <c r="AF640" s="1" t="s">
        <v>111</v>
      </c>
      <c r="AJ640" s="1" t="s">
        <v>418</v>
      </c>
      <c r="AK640" s="1" t="s">
        <v>606</v>
      </c>
      <c r="AO640" s="1" t="s">
        <v>117</v>
      </c>
      <c r="AS640" s="1" t="s">
        <v>140</v>
      </c>
      <c r="AU640" s="1" t="s">
        <v>238</v>
      </c>
      <c r="AX640" s="12">
        <v>0.55000000000000004</v>
      </c>
      <c r="AZ640" s="1" t="s">
        <v>120</v>
      </c>
      <c r="BA640" s="1">
        <v>9.49</v>
      </c>
      <c r="BG640" s="1">
        <v>34.299999999999997</v>
      </c>
      <c r="BH640" s="1">
        <v>20</v>
      </c>
      <c r="BI640" s="1" t="s">
        <v>112</v>
      </c>
      <c r="BJ640" s="1" t="s">
        <v>112</v>
      </c>
      <c r="BK640" s="1" t="s">
        <v>112</v>
      </c>
      <c r="BL640" s="1" t="s">
        <v>268</v>
      </c>
      <c r="BM640" s="1" t="s">
        <v>304</v>
      </c>
      <c r="BQ640" s="1" t="s">
        <v>121</v>
      </c>
      <c r="BR640" s="1" t="s">
        <v>122</v>
      </c>
      <c r="BU640" s="34" t="s">
        <v>2865</v>
      </c>
      <c r="BV640" s="9">
        <v>44343</v>
      </c>
      <c r="BW640" s="34" t="s">
        <v>2866</v>
      </c>
      <c r="BX640" s="2" t="s">
        <v>111</v>
      </c>
      <c r="BY640" s="2" t="s">
        <v>123</v>
      </c>
      <c r="BZ640" s="2" t="s">
        <v>124</v>
      </c>
      <c r="CA640" s="2">
        <v>1</v>
      </c>
      <c r="CB640" s="1" t="s">
        <v>233</v>
      </c>
      <c r="CC640" s="2" t="s">
        <v>126</v>
      </c>
      <c r="CD640" s="1" t="e">
        <f t="shared" si="313"/>
        <v>#VALUE!</v>
      </c>
      <c r="CE640" s="1" t="e">
        <f t="shared" si="314"/>
        <v>#VALUE!</v>
      </c>
      <c r="CF640" s="1" t="e">
        <f t="shared" si="286"/>
        <v>#VALUE!</v>
      </c>
      <c r="CG640" s="1" t="e">
        <f t="shared" si="287"/>
        <v>#VALUE!</v>
      </c>
      <c r="CH640" s="1" t="e">
        <f t="shared" si="288"/>
        <v>#VALUE!</v>
      </c>
      <c r="CI640" s="1" t="e">
        <f t="shared" si="289"/>
        <v>#VALUE!</v>
      </c>
      <c r="CJ640" s="1" t="e">
        <f t="shared" si="290"/>
        <v>#VALUE!</v>
      </c>
      <c r="CK640" s="1" t="e">
        <f t="shared" si="291"/>
        <v>#VALUE!</v>
      </c>
      <c r="CL640" s="1" t="e">
        <f t="shared" si="292"/>
        <v>#VALUE!</v>
      </c>
      <c r="CM640" s="1" t="e">
        <f t="shared" si="293"/>
        <v>#VALUE!</v>
      </c>
      <c r="CN640" s="1" t="e">
        <f t="shared" si="294"/>
        <v>#VALUE!</v>
      </c>
      <c r="CO640" s="2" t="b">
        <f t="shared" si="295"/>
        <v>1</v>
      </c>
      <c r="CP640" s="2" t="b">
        <f t="shared" si="296"/>
        <v>1</v>
      </c>
      <c r="CQ640" s="2" t="b">
        <f t="shared" si="297"/>
        <v>0</v>
      </c>
      <c r="CR640" s="6" t="str">
        <f t="shared" si="298"/>
        <v>Male</v>
      </c>
      <c r="CS640" s="7">
        <f t="shared" si="299"/>
        <v>0</v>
      </c>
      <c r="CT640" s="7">
        <f t="shared" si="300"/>
        <v>1</v>
      </c>
      <c r="CU640" s="7">
        <f t="shared" si="301"/>
        <v>0</v>
      </c>
      <c r="CV640" s="7">
        <f t="shared" si="302"/>
        <v>0</v>
      </c>
      <c r="CW640" s="7">
        <f t="shared" si="310"/>
        <v>0</v>
      </c>
      <c r="CX640" s="1" t="e">
        <f t="shared" si="311"/>
        <v>#VALUE!</v>
      </c>
      <c r="CY640" s="1" t="e">
        <f t="shared" si="312"/>
        <v>#VALUE!</v>
      </c>
      <c r="DG640" s="1" t="e">
        <f t="shared" si="309"/>
        <v>#VALUE!</v>
      </c>
    </row>
    <row r="641" spans="1:131" x14ac:dyDescent="0.35">
      <c r="B641" s="1" t="s">
        <v>13809</v>
      </c>
      <c r="C641" s="9">
        <v>44343</v>
      </c>
      <c r="D641" s="10" t="s">
        <v>13809</v>
      </c>
      <c r="E641" s="1">
        <v>58</v>
      </c>
      <c r="F641" s="1" t="s">
        <v>127</v>
      </c>
      <c r="G641" s="1" t="s">
        <v>13809</v>
      </c>
      <c r="H641" s="1" t="s">
        <v>13809</v>
      </c>
      <c r="J641" s="2" t="s">
        <v>128</v>
      </c>
      <c r="K641" s="2" t="s">
        <v>13809</v>
      </c>
      <c r="M641" s="2" t="s">
        <v>128</v>
      </c>
      <c r="N641" s="2" t="s">
        <v>13809</v>
      </c>
      <c r="O641" s="2" t="s">
        <v>110</v>
      </c>
      <c r="P641" s="2" t="s">
        <v>111</v>
      </c>
      <c r="S641" s="2" t="s">
        <v>111</v>
      </c>
      <c r="T641" s="2" t="s">
        <v>112</v>
      </c>
      <c r="U641" s="2" t="b">
        <v>1</v>
      </c>
      <c r="V641" s="2" t="s">
        <v>113</v>
      </c>
      <c r="W641" s="1" t="s">
        <v>111</v>
      </c>
      <c r="Y641" s="2" t="s">
        <v>112</v>
      </c>
      <c r="Z641" s="2" t="s">
        <v>111</v>
      </c>
      <c r="AA641" s="2" t="s">
        <v>112</v>
      </c>
      <c r="AB641" s="2">
        <v>2</v>
      </c>
      <c r="AC641" s="1" t="s">
        <v>111</v>
      </c>
      <c r="AF641" s="1" t="s">
        <v>111</v>
      </c>
      <c r="AJ641" s="1" t="s">
        <v>115</v>
      </c>
      <c r="AK641" s="1" t="s">
        <v>116</v>
      </c>
      <c r="AN641" s="1" t="s">
        <v>2867</v>
      </c>
      <c r="AO641" s="1" t="s">
        <v>117</v>
      </c>
      <c r="AS641" s="1" t="s">
        <v>190</v>
      </c>
      <c r="AU641" s="1" t="s">
        <v>238</v>
      </c>
      <c r="AX641" s="1">
        <v>20</v>
      </c>
      <c r="AZ641" s="1" t="s">
        <v>222</v>
      </c>
      <c r="BJ641" s="1" t="s">
        <v>112</v>
      </c>
      <c r="BK641" s="1" t="s">
        <v>112</v>
      </c>
      <c r="BL641" s="1" t="s">
        <v>2868</v>
      </c>
      <c r="BQ641" s="1" t="s">
        <v>121</v>
      </c>
      <c r="BR641" s="1" t="s">
        <v>122</v>
      </c>
      <c r="BS641" s="1" t="s">
        <v>111</v>
      </c>
      <c r="BT641" s="34" t="s">
        <v>2869</v>
      </c>
      <c r="BV641" s="9">
        <v>44454</v>
      </c>
      <c r="BW641" s="34" t="s">
        <v>2870</v>
      </c>
      <c r="BX641" s="2" t="s">
        <v>111</v>
      </c>
      <c r="BY641" s="2" t="s">
        <v>153</v>
      </c>
      <c r="BZ641" s="2" t="s">
        <v>124</v>
      </c>
      <c r="CA641" s="2">
        <v>2</v>
      </c>
      <c r="CB641" s="1" t="s">
        <v>1002</v>
      </c>
      <c r="CC641" s="2" t="s">
        <v>126</v>
      </c>
      <c r="CD641" s="1" t="b">
        <f t="shared" si="313"/>
        <v>0</v>
      </c>
      <c r="CE641" s="1" t="b">
        <f t="shared" si="314"/>
        <v>0</v>
      </c>
      <c r="CF641" s="1" t="b">
        <f t="shared" si="286"/>
        <v>0</v>
      </c>
      <c r="CG641" s="1" t="b">
        <f t="shared" si="287"/>
        <v>0</v>
      </c>
      <c r="CH641" s="1" t="b">
        <f t="shared" si="288"/>
        <v>0</v>
      </c>
      <c r="CI641" s="1" t="b">
        <f t="shared" si="289"/>
        <v>0</v>
      </c>
      <c r="CJ641" s="1" t="b">
        <f t="shared" si="290"/>
        <v>0</v>
      </c>
      <c r="CK641" s="1" t="b">
        <f t="shared" si="291"/>
        <v>0</v>
      </c>
      <c r="CL641" s="1" t="b">
        <f t="shared" si="292"/>
        <v>0</v>
      </c>
      <c r="CM641" s="1" t="b">
        <f t="shared" si="293"/>
        <v>1</v>
      </c>
      <c r="CN641" s="1" t="b">
        <f t="shared" si="294"/>
        <v>0</v>
      </c>
      <c r="CO641" s="2" t="b">
        <f t="shared" si="295"/>
        <v>1</v>
      </c>
      <c r="CP641" s="2" t="b">
        <f t="shared" si="296"/>
        <v>1</v>
      </c>
      <c r="CQ641" s="2" t="b">
        <f t="shared" si="297"/>
        <v>0</v>
      </c>
      <c r="CR641" s="6" t="str">
        <f t="shared" si="298"/>
        <v>Male</v>
      </c>
      <c r="CS641" s="7">
        <f t="shared" si="299"/>
        <v>0</v>
      </c>
      <c r="CT641" s="7">
        <f t="shared" si="300"/>
        <v>1</v>
      </c>
      <c r="CU641" s="7">
        <f t="shared" si="301"/>
        <v>0</v>
      </c>
      <c r="CV641" s="7">
        <f t="shared" si="302"/>
        <v>0</v>
      </c>
      <c r="CW641" s="7">
        <f t="shared" si="310"/>
        <v>1</v>
      </c>
      <c r="CX641" s="1" t="b">
        <f t="shared" si="311"/>
        <v>0</v>
      </c>
      <c r="CY641" s="1" t="b">
        <f t="shared" si="312"/>
        <v>0</v>
      </c>
      <c r="DG641" s="1" t="b">
        <f t="shared" si="309"/>
        <v>0</v>
      </c>
    </row>
    <row r="642" spans="1:131" ht="203" x14ac:dyDescent="0.35">
      <c r="A642" s="2">
        <v>390</v>
      </c>
      <c r="B642" s="1" t="s">
        <v>13809</v>
      </c>
      <c r="C642" s="9">
        <v>44341</v>
      </c>
      <c r="D642" s="10" t="s">
        <v>13809</v>
      </c>
      <c r="E642" s="1" t="e">
        <f>ROUND((C642-D642)/365,0)</f>
        <v>#VALUE!</v>
      </c>
      <c r="F642" s="1" t="s">
        <v>127</v>
      </c>
      <c r="G642" s="1" t="s">
        <v>13809</v>
      </c>
      <c r="H642" s="1" t="s">
        <v>13809</v>
      </c>
      <c r="I642" s="9">
        <v>44253</v>
      </c>
      <c r="J642" s="2" t="s">
        <v>109</v>
      </c>
      <c r="K642" s="2" t="s">
        <v>13809</v>
      </c>
      <c r="L642" s="9">
        <v>44273</v>
      </c>
      <c r="M642" s="2" t="s">
        <v>109</v>
      </c>
      <c r="N642" s="2" t="s">
        <v>13809</v>
      </c>
      <c r="O642" s="2" t="s">
        <v>110</v>
      </c>
      <c r="P642" s="2" t="s">
        <v>111</v>
      </c>
      <c r="S642" s="2" t="s">
        <v>112</v>
      </c>
      <c r="T642" s="2" t="s">
        <v>112</v>
      </c>
      <c r="U642" s="2" t="b">
        <f>OR(S642="yes",T642="yes")</f>
        <v>1</v>
      </c>
      <c r="V642" s="2" t="s">
        <v>159</v>
      </c>
      <c r="W642" s="1" t="s">
        <v>112</v>
      </c>
      <c r="X642" s="1" t="s">
        <v>110</v>
      </c>
      <c r="Y642" s="2" t="s">
        <v>112</v>
      </c>
      <c r="Z642" s="2" t="s">
        <v>111</v>
      </c>
      <c r="AA642" s="2" t="s">
        <v>112</v>
      </c>
      <c r="AB642" s="2">
        <v>2</v>
      </c>
      <c r="AC642" s="1" t="s">
        <v>111</v>
      </c>
      <c r="AF642" s="1" t="s">
        <v>111</v>
      </c>
      <c r="AJ642" s="1" t="s">
        <v>115</v>
      </c>
      <c r="AK642" s="1" t="s">
        <v>129</v>
      </c>
      <c r="AO642" s="1" t="s">
        <v>635</v>
      </c>
      <c r="AP642" s="1" t="s">
        <v>420</v>
      </c>
      <c r="AQ642" s="1" t="s">
        <v>2871</v>
      </c>
      <c r="AS642" s="1" t="s">
        <v>118</v>
      </c>
      <c r="AT642" s="1" t="s">
        <v>112</v>
      </c>
      <c r="BA642" s="11">
        <v>58.3</v>
      </c>
      <c r="BI642" s="1" t="s">
        <v>112</v>
      </c>
      <c r="BJ642" s="1" t="s">
        <v>112</v>
      </c>
      <c r="BK642" s="1" t="s">
        <v>112</v>
      </c>
      <c r="BQ642" s="1" t="s">
        <v>121</v>
      </c>
      <c r="BR642" s="1" t="s">
        <v>122</v>
      </c>
      <c r="BS642" s="1" t="s">
        <v>112</v>
      </c>
      <c r="BU642" s="34" t="s">
        <v>2872</v>
      </c>
      <c r="BV642" s="9">
        <v>44343</v>
      </c>
      <c r="BW642" s="34" t="s">
        <v>2873</v>
      </c>
      <c r="BX642" s="2" t="s">
        <v>111</v>
      </c>
      <c r="BY642" s="2" t="s">
        <v>136</v>
      </c>
      <c r="BZ642" s="2" t="s">
        <v>124</v>
      </c>
      <c r="CA642" s="2">
        <v>2</v>
      </c>
      <c r="CB642" s="1" t="s">
        <v>357</v>
      </c>
      <c r="CC642" s="2" t="s">
        <v>126</v>
      </c>
      <c r="CD642" s="1" t="e">
        <f t="shared" si="313"/>
        <v>#VALUE!</v>
      </c>
      <c r="CE642" s="1" t="e">
        <f t="shared" si="314"/>
        <v>#VALUE!</v>
      </c>
      <c r="CF642" s="1" t="e">
        <f t="shared" ref="CF642:CF705" si="315">AND(E642&gt;4,E642&lt;12,NOT(E642=""),NOT(E642="."))</f>
        <v>#VALUE!</v>
      </c>
      <c r="CG642" s="1" t="e">
        <f t="shared" ref="CG642:CG705" si="316">AND(E642&gt;11,E642&lt;16,NOT(E642=""),NOT(E642="."))</f>
        <v>#VALUE!</v>
      </c>
      <c r="CH642" s="1" t="e">
        <f t="shared" ref="CH642:CH705" si="317">AND(E642&gt;15,E642&lt;18)</f>
        <v>#VALUE!</v>
      </c>
      <c r="CI642" s="1" t="e">
        <f t="shared" ref="CI642:CI705" si="318">AND(E642&gt;17,E642&lt;25)</f>
        <v>#VALUE!</v>
      </c>
      <c r="CJ642" s="1" t="e">
        <f t="shared" ref="CJ642:CJ705" si="319">AND(E642&gt;24,E642&lt;30)</f>
        <v>#VALUE!</v>
      </c>
      <c r="CK642" s="1" t="e">
        <f t="shared" ref="CK642:CK705" si="320">AND(E642&gt;29,E642&lt;40)</f>
        <v>#VALUE!</v>
      </c>
      <c r="CL642" s="1" t="e">
        <f t="shared" ref="CL642:CL705" si="321">AND(E642&gt;39,E642&lt;50)</f>
        <v>#VALUE!</v>
      </c>
      <c r="CM642" s="1" t="e">
        <f t="shared" ref="CM642:CM705" si="322">AND(E642&gt;49,E642&lt;65)</f>
        <v>#VALUE!</v>
      </c>
      <c r="CN642" s="1" t="e">
        <f t="shared" ref="CN642:CN705" si="323">AND(E642&gt;64,NOT(E642="."),NOT(E642=""))</f>
        <v>#VALUE!</v>
      </c>
      <c r="CO642" s="2" t="b">
        <f t="shared" ref="CO642:CO705" si="324">AND(AB642&lt;7,NOT(AB642="."),NOT(AB642=""))</f>
        <v>1</v>
      </c>
      <c r="CP642" s="2" t="b">
        <f t="shared" ref="CP642:CP705" si="325">AND(AB642&lt;8,NOT(AB642="."),NOT(AB642=""))</f>
        <v>1</v>
      </c>
      <c r="CQ642" s="2" t="b">
        <f t="shared" ref="CQ642:CQ705" si="326">AND(AB642&gt;7,AB642&lt;22,NOT(AB642=""),NOT(AB642="."))</f>
        <v>0</v>
      </c>
      <c r="CR642" s="6" t="str">
        <f t="shared" ref="CR642:CR705" si="327">F642</f>
        <v>Male</v>
      </c>
      <c r="CS642" s="7">
        <f t="shared" ref="CS642:CS705" si="328">COUNTIF(J642,"=*pfizer*")</f>
        <v>1</v>
      </c>
      <c r="CT642" s="7">
        <f t="shared" ref="CT642:CT705" si="329">COUNTIF(J642,"=*moderna*")</f>
        <v>0</v>
      </c>
      <c r="CU642" s="7">
        <f t="shared" ref="CU642:CU705" si="330">COUNTIF(J642,"=*janssen*")</f>
        <v>0</v>
      </c>
      <c r="CV642" s="7">
        <f t="shared" ref="CV642:CV705" si="331">COUNTIF(M642,"=*pfizer*")</f>
        <v>1</v>
      </c>
      <c r="CW642" s="7">
        <f t="shared" si="310"/>
        <v>0</v>
      </c>
      <c r="CX642" s="1" t="e">
        <f t="shared" si="311"/>
        <v>#VALUE!</v>
      </c>
      <c r="CY642" s="1" t="e">
        <f t="shared" si="312"/>
        <v>#VALUE!</v>
      </c>
      <c r="DB642" s="4"/>
      <c r="DC642" s="4"/>
      <c r="DD642" s="4"/>
      <c r="DG642" s="1" t="e">
        <f t="shared" si="309"/>
        <v>#VALUE!</v>
      </c>
    </row>
    <row r="643" spans="1:131" ht="101.5" x14ac:dyDescent="0.35">
      <c r="B643" s="1" t="s">
        <v>13809</v>
      </c>
      <c r="C643" s="9">
        <v>44343</v>
      </c>
      <c r="D643" s="10" t="s">
        <v>13809</v>
      </c>
      <c r="E643" s="1">
        <v>41</v>
      </c>
      <c r="F643" s="1" t="s">
        <v>127</v>
      </c>
      <c r="G643" s="1" t="s">
        <v>13809</v>
      </c>
      <c r="H643" s="1" t="s">
        <v>13809</v>
      </c>
      <c r="I643" s="9">
        <v>44285</v>
      </c>
      <c r="J643" s="2" t="s">
        <v>128</v>
      </c>
      <c r="K643" s="2" t="s">
        <v>13809</v>
      </c>
      <c r="L643" s="9">
        <v>44313</v>
      </c>
      <c r="M643" s="2" t="s">
        <v>128</v>
      </c>
      <c r="N643" s="2" t="s">
        <v>13809</v>
      </c>
      <c r="O643" s="2" t="s">
        <v>110</v>
      </c>
      <c r="P643" s="2" t="s">
        <v>111</v>
      </c>
      <c r="S643" s="2" t="s">
        <v>112</v>
      </c>
      <c r="T643" s="2" t="s">
        <v>112</v>
      </c>
      <c r="U643" s="2" t="b">
        <v>1</v>
      </c>
      <c r="V643" s="2" t="s">
        <v>113</v>
      </c>
      <c r="W643" s="1" t="s">
        <v>112</v>
      </c>
      <c r="X643" s="1" t="s">
        <v>138</v>
      </c>
      <c r="Y643" s="2" t="s">
        <v>112</v>
      </c>
      <c r="Z643" s="2" t="s">
        <v>111</v>
      </c>
      <c r="AA643" s="2" t="s">
        <v>112</v>
      </c>
      <c r="AB643" s="2">
        <v>15</v>
      </c>
      <c r="AC643" s="1" t="s">
        <v>111</v>
      </c>
      <c r="AF643" s="1" t="s">
        <v>111</v>
      </c>
      <c r="AJ643" s="1" t="s">
        <v>115</v>
      </c>
      <c r="AK643" s="1" t="s">
        <v>150</v>
      </c>
      <c r="AO643" s="1" t="s">
        <v>221</v>
      </c>
      <c r="AS643" s="1" t="s">
        <v>957</v>
      </c>
      <c r="AZ643" s="1" t="s">
        <v>310</v>
      </c>
      <c r="BA643" s="1">
        <v>0.01</v>
      </c>
      <c r="BE643" s="1">
        <v>13</v>
      </c>
      <c r="BG643" s="1">
        <v>7.6</v>
      </c>
      <c r="BJ643" s="1" t="s">
        <v>111</v>
      </c>
      <c r="BN643" s="1" t="s">
        <v>112</v>
      </c>
      <c r="BO643" s="1" t="s">
        <v>234</v>
      </c>
      <c r="BP643" s="1" t="s">
        <v>2874</v>
      </c>
      <c r="BQ643" s="1" t="s">
        <v>121</v>
      </c>
      <c r="BR643" s="1" t="s">
        <v>122</v>
      </c>
      <c r="BS643" s="1" t="s">
        <v>112</v>
      </c>
      <c r="BU643" s="34" t="s">
        <v>2875</v>
      </c>
      <c r="BV643" s="9">
        <v>44447</v>
      </c>
      <c r="BW643" s="34" t="s">
        <v>2876</v>
      </c>
      <c r="BY643" s="2" t="s">
        <v>174</v>
      </c>
      <c r="BZ643" s="2" t="s">
        <v>124</v>
      </c>
      <c r="CA643" s="2" t="s">
        <v>257</v>
      </c>
      <c r="CB643" s="1" t="s">
        <v>1076</v>
      </c>
      <c r="CC643" s="2" t="s">
        <v>126</v>
      </c>
      <c r="CD643" s="1" t="b">
        <f t="shared" si="313"/>
        <v>0</v>
      </c>
      <c r="CE643" s="1" t="b">
        <f t="shared" si="314"/>
        <v>0</v>
      </c>
      <c r="CF643" s="1" t="b">
        <f t="shared" si="315"/>
        <v>0</v>
      </c>
      <c r="CG643" s="1" t="b">
        <f t="shared" si="316"/>
        <v>0</v>
      </c>
      <c r="CH643" s="1" t="b">
        <f t="shared" si="317"/>
        <v>0</v>
      </c>
      <c r="CI643" s="1" t="b">
        <f t="shared" si="318"/>
        <v>0</v>
      </c>
      <c r="CJ643" s="1" t="b">
        <f t="shared" si="319"/>
        <v>0</v>
      </c>
      <c r="CK643" s="1" t="b">
        <f t="shared" si="320"/>
        <v>0</v>
      </c>
      <c r="CL643" s="1" t="b">
        <f t="shared" si="321"/>
        <v>1</v>
      </c>
      <c r="CM643" s="1" t="b">
        <f t="shared" si="322"/>
        <v>0</v>
      </c>
      <c r="CN643" s="1" t="b">
        <f t="shared" si="323"/>
        <v>0</v>
      </c>
      <c r="CO643" s="2" t="b">
        <f t="shared" si="324"/>
        <v>0</v>
      </c>
      <c r="CP643" s="2" t="b">
        <f t="shared" si="325"/>
        <v>0</v>
      </c>
      <c r="CQ643" s="2" t="b">
        <f t="shared" si="326"/>
        <v>1</v>
      </c>
      <c r="CR643" s="6" t="str">
        <f t="shared" si="327"/>
        <v>Male</v>
      </c>
      <c r="CS643" s="7">
        <f t="shared" si="328"/>
        <v>0</v>
      </c>
      <c r="CT643" s="7">
        <f t="shared" si="329"/>
        <v>1</v>
      </c>
      <c r="CU643" s="7">
        <f t="shared" si="330"/>
        <v>0</v>
      </c>
      <c r="CV643" s="7">
        <f t="shared" si="331"/>
        <v>0</v>
      </c>
      <c r="CW643" s="7">
        <f t="shared" si="310"/>
        <v>1</v>
      </c>
      <c r="CX643" s="1" t="b">
        <f t="shared" si="311"/>
        <v>0</v>
      </c>
      <c r="CY643" s="1" t="b">
        <f t="shared" si="312"/>
        <v>0</v>
      </c>
      <c r="DG643" s="1" t="b">
        <f t="shared" si="309"/>
        <v>0</v>
      </c>
    </row>
    <row r="644" spans="1:131" ht="130.5" x14ac:dyDescent="0.35">
      <c r="A644" s="2">
        <v>576</v>
      </c>
      <c r="B644" s="1" t="s">
        <v>13809</v>
      </c>
      <c r="C644" s="9">
        <v>44343</v>
      </c>
      <c r="D644" s="10" t="s">
        <v>13809</v>
      </c>
      <c r="E644" s="1" t="e">
        <f>ROUND((C644-D644)/365,0)</f>
        <v>#VALUE!</v>
      </c>
      <c r="F644" s="1" t="s">
        <v>127</v>
      </c>
      <c r="G644" s="1" t="s">
        <v>13809</v>
      </c>
      <c r="H644" s="1" t="s">
        <v>13809</v>
      </c>
      <c r="I644" s="2" t="s">
        <v>183</v>
      </c>
      <c r="J644" s="2" t="s">
        <v>109</v>
      </c>
      <c r="K644" s="2" t="s">
        <v>13809</v>
      </c>
      <c r="L644" s="9">
        <v>44276</v>
      </c>
      <c r="M644" s="2" t="s">
        <v>109</v>
      </c>
      <c r="N644" s="2" t="s">
        <v>13809</v>
      </c>
      <c r="O644" s="2" t="s">
        <v>110</v>
      </c>
      <c r="S644" s="2" t="s">
        <v>111</v>
      </c>
      <c r="T644" s="2" t="s">
        <v>112</v>
      </c>
      <c r="U644" s="2" t="b">
        <f>OR(S644="yes",T644="yes")</f>
        <v>1</v>
      </c>
      <c r="V644" s="2" t="s">
        <v>113</v>
      </c>
      <c r="W644" s="1" t="s">
        <v>112</v>
      </c>
      <c r="X644" s="1" t="s">
        <v>114</v>
      </c>
      <c r="Y644" s="2" t="s">
        <v>112</v>
      </c>
      <c r="Z644" s="2" t="s">
        <v>111</v>
      </c>
      <c r="AA644" s="2" t="s">
        <v>112</v>
      </c>
      <c r="AB644" s="2">
        <v>1</v>
      </c>
      <c r="AC644" s="1" t="s">
        <v>111</v>
      </c>
      <c r="AF644" s="1" t="s">
        <v>112</v>
      </c>
      <c r="AG644" s="1" t="s">
        <v>110</v>
      </c>
      <c r="AJ644" s="1" t="s">
        <v>115</v>
      </c>
      <c r="AK644" s="1" t="s">
        <v>201</v>
      </c>
      <c r="AN644" s="1" t="s">
        <v>2877</v>
      </c>
      <c r="AO644" s="1" t="s">
        <v>130</v>
      </c>
      <c r="AS644" s="1" t="s">
        <v>140</v>
      </c>
      <c r="AU644" s="1" t="s">
        <v>132</v>
      </c>
      <c r="AZ644" s="1" t="s">
        <v>120</v>
      </c>
      <c r="BA644" s="1" t="s">
        <v>2878</v>
      </c>
      <c r="BG644" s="1">
        <v>6.4</v>
      </c>
      <c r="BH644" s="1" t="s">
        <v>2879</v>
      </c>
      <c r="BI644" s="1" t="s">
        <v>112</v>
      </c>
      <c r="BJ644" s="1" t="s">
        <v>112</v>
      </c>
      <c r="BK644" s="1" t="s">
        <v>112</v>
      </c>
      <c r="BL644" s="1" t="s">
        <v>142</v>
      </c>
      <c r="BQ644" s="1" t="s">
        <v>121</v>
      </c>
      <c r="BR644" s="1" t="s">
        <v>122</v>
      </c>
      <c r="BS644" s="1" t="s">
        <v>112</v>
      </c>
      <c r="BU644" s="34" t="s">
        <v>2880</v>
      </c>
      <c r="BV644" s="9">
        <v>44343</v>
      </c>
      <c r="BW644" s="34" t="s">
        <v>2881</v>
      </c>
      <c r="BX644" s="2" t="s">
        <v>111</v>
      </c>
      <c r="BY644" s="2" t="s">
        <v>123</v>
      </c>
      <c r="BZ644" s="2" t="s">
        <v>124</v>
      </c>
      <c r="CA644" s="2">
        <v>2</v>
      </c>
      <c r="CB644" s="1" t="s">
        <v>2635</v>
      </c>
      <c r="CC644" s="2" t="s">
        <v>126</v>
      </c>
      <c r="CD644" s="1" t="e">
        <f t="shared" si="313"/>
        <v>#VALUE!</v>
      </c>
      <c r="CE644" s="1" t="e">
        <f t="shared" si="314"/>
        <v>#VALUE!</v>
      </c>
      <c r="CF644" s="1" t="e">
        <f t="shared" si="315"/>
        <v>#VALUE!</v>
      </c>
      <c r="CG644" s="1" t="e">
        <f t="shared" si="316"/>
        <v>#VALUE!</v>
      </c>
      <c r="CH644" s="1" t="e">
        <f t="shared" si="317"/>
        <v>#VALUE!</v>
      </c>
      <c r="CI644" s="1" t="e">
        <f t="shared" si="318"/>
        <v>#VALUE!</v>
      </c>
      <c r="CJ644" s="1" t="e">
        <f t="shared" si="319"/>
        <v>#VALUE!</v>
      </c>
      <c r="CK644" s="1" t="e">
        <f t="shared" si="320"/>
        <v>#VALUE!</v>
      </c>
      <c r="CL644" s="1" t="e">
        <f t="shared" si="321"/>
        <v>#VALUE!</v>
      </c>
      <c r="CM644" s="1" t="e">
        <f t="shared" si="322"/>
        <v>#VALUE!</v>
      </c>
      <c r="CN644" s="1" t="e">
        <f t="shared" si="323"/>
        <v>#VALUE!</v>
      </c>
      <c r="CO644" s="2" t="b">
        <f t="shared" si="324"/>
        <v>1</v>
      </c>
      <c r="CP644" s="2" t="b">
        <f t="shared" si="325"/>
        <v>1</v>
      </c>
      <c r="CQ644" s="2" t="b">
        <f t="shared" si="326"/>
        <v>0</v>
      </c>
      <c r="CR644" s="6" t="str">
        <f t="shared" si="327"/>
        <v>Male</v>
      </c>
      <c r="CS644" s="7">
        <f t="shared" si="328"/>
        <v>1</v>
      </c>
      <c r="CT644" s="7">
        <f t="shared" si="329"/>
        <v>0</v>
      </c>
      <c r="CU644" s="7">
        <f t="shared" si="330"/>
        <v>0</v>
      </c>
      <c r="CV644" s="7">
        <f t="shared" si="331"/>
        <v>1</v>
      </c>
      <c r="CW644" s="7">
        <f t="shared" si="310"/>
        <v>0</v>
      </c>
      <c r="CX644" s="1" t="e">
        <f t="shared" si="311"/>
        <v>#VALUE!</v>
      </c>
      <c r="CY644" s="1" t="e">
        <f t="shared" si="312"/>
        <v>#VALUE!</v>
      </c>
      <c r="DG644" s="1" t="e">
        <f t="shared" si="309"/>
        <v>#VALUE!</v>
      </c>
    </row>
    <row r="645" spans="1:131" ht="174" x14ac:dyDescent="0.35">
      <c r="B645" s="1" t="s">
        <v>13809</v>
      </c>
      <c r="C645" s="9">
        <v>44343</v>
      </c>
      <c r="D645" s="10" t="s">
        <v>13809</v>
      </c>
      <c r="E645" s="1">
        <v>19</v>
      </c>
      <c r="F645" s="1" t="s">
        <v>108</v>
      </c>
      <c r="G645" s="1" t="s">
        <v>13809</v>
      </c>
      <c r="H645" s="1" t="s">
        <v>13809</v>
      </c>
      <c r="I645" s="9">
        <v>44308</v>
      </c>
      <c r="J645" s="2" t="s">
        <v>109</v>
      </c>
      <c r="K645" s="2" t="s">
        <v>13809</v>
      </c>
      <c r="L645" s="9">
        <v>44334</v>
      </c>
      <c r="M645" s="2" t="s">
        <v>109</v>
      </c>
      <c r="N645" s="2" t="s">
        <v>13809</v>
      </c>
      <c r="O645" s="2" t="s">
        <v>110</v>
      </c>
      <c r="P645" s="2" t="s">
        <v>111</v>
      </c>
      <c r="S645" s="2" t="s">
        <v>112</v>
      </c>
      <c r="T645" s="2" t="s">
        <v>111</v>
      </c>
      <c r="U645" s="2" t="b">
        <v>1</v>
      </c>
      <c r="V645" s="2" t="s">
        <v>113</v>
      </c>
      <c r="W645" s="1" t="s">
        <v>112</v>
      </c>
      <c r="X645" s="1" t="s">
        <v>110</v>
      </c>
      <c r="Y645" s="2" t="s">
        <v>112</v>
      </c>
      <c r="Z645" s="2" t="s">
        <v>111</v>
      </c>
      <c r="AA645" s="2" t="s">
        <v>112</v>
      </c>
      <c r="AB645" s="2">
        <v>3</v>
      </c>
      <c r="AC645" s="1" t="s">
        <v>111</v>
      </c>
      <c r="AF645" s="1" t="s">
        <v>111</v>
      </c>
      <c r="AJ645" s="1" t="s">
        <v>115</v>
      </c>
      <c r="AK645" s="1" t="s">
        <v>150</v>
      </c>
      <c r="AO645" s="1" t="s">
        <v>117</v>
      </c>
      <c r="AS645" s="1" t="s">
        <v>118</v>
      </c>
      <c r="AU645" s="1" t="s">
        <v>238</v>
      </c>
      <c r="AX645" s="1">
        <v>54</v>
      </c>
      <c r="AZ645" s="1" t="s">
        <v>248</v>
      </c>
      <c r="BA645" s="1">
        <v>2.2999999999999998</v>
      </c>
      <c r="BD645" s="1">
        <v>9.49</v>
      </c>
      <c r="BG645" s="1">
        <v>23</v>
      </c>
      <c r="BH645" s="1">
        <v>10</v>
      </c>
      <c r="BJ645" s="1" t="s">
        <v>112</v>
      </c>
      <c r="BK645" s="1" t="s">
        <v>112</v>
      </c>
      <c r="BL645" s="1" t="s">
        <v>226</v>
      </c>
      <c r="BQ645" s="1" t="s">
        <v>121</v>
      </c>
      <c r="BR645" s="1" t="s">
        <v>122</v>
      </c>
      <c r="BS645" s="1" t="s">
        <v>112</v>
      </c>
      <c r="BU645" s="34" t="s">
        <v>2882</v>
      </c>
      <c r="BV645" s="9">
        <v>44468</v>
      </c>
      <c r="BW645" s="34" t="s">
        <v>2883</v>
      </c>
      <c r="BX645" s="2" t="s">
        <v>111</v>
      </c>
      <c r="BY645" s="2" t="s">
        <v>123</v>
      </c>
      <c r="BZ645" s="2" t="s">
        <v>124</v>
      </c>
      <c r="CA645" s="2">
        <v>2</v>
      </c>
      <c r="CB645" s="1" t="s">
        <v>386</v>
      </c>
      <c r="CC645" s="2" t="s">
        <v>126</v>
      </c>
      <c r="CD645" s="1" t="b">
        <f t="shared" si="313"/>
        <v>1</v>
      </c>
      <c r="CE645" s="1" t="b">
        <f t="shared" si="314"/>
        <v>0</v>
      </c>
      <c r="CF645" s="1" t="b">
        <f t="shared" si="315"/>
        <v>0</v>
      </c>
      <c r="CG645" s="1" t="b">
        <f t="shared" si="316"/>
        <v>0</v>
      </c>
      <c r="CH645" s="1" t="b">
        <f t="shared" si="317"/>
        <v>0</v>
      </c>
      <c r="CI645" s="1" t="b">
        <f t="shared" si="318"/>
        <v>1</v>
      </c>
      <c r="CJ645" s="1" t="b">
        <f t="shared" si="319"/>
        <v>0</v>
      </c>
      <c r="CK645" s="1" t="b">
        <f t="shared" si="320"/>
        <v>0</v>
      </c>
      <c r="CL645" s="1" t="b">
        <f t="shared" si="321"/>
        <v>0</v>
      </c>
      <c r="CM645" s="1" t="b">
        <f t="shared" si="322"/>
        <v>0</v>
      </c>
      <c r="CN645" s="1" t="b">
        <f t="shared" si="323"/>
        <v>0</v>
      </c>
      <c r="CO645" s="2" t="b">
        <f t="shared" si="324"/>
        <v>1</v>
      </c>
      <c r="CP645" s="2" t="b">
        <f t="shared" si="325"/>
        <v>1</v>
      </c>
      <c r="CQ645" s="2" t="b">
        <f t="shared" si="326"/>
        <v>0</v>
      </c>
      <c r="CR645" s="6" t="str">
        <f t="shared" si="327"/>
        <v>Female</v>
      </c>
      <c r="CS645" s="7">
        <f t="shared" si="328"/>
        <v>1</v>
      </c>
      <c r="CT645" s="7">
        <f t="shared" si="329"/>
        <v>0</v>
      </c>
      <c r="CU645" s="7">
        <f t="shared" si="330"/>
        <v>0</v>
      </c>
      <c r="CV645" s="7">
        <f t="shared" si="331"/>
        <v>1</v>
      </c>
      <c r="CW645" s="7">
        <f t="shared" si="310"/>
        <v>0</v>
      </c>
      <c r="CX645" s="1" t="b">
        <f t="shared" si="311"/>
        <v>1</v>
      </c>
      <c r="CY645" s="1" t="b">
        <f t="shared" si="312"/>
        <v>1</v>
      </c>
      <c r="DG645" s="1" t="b">
        <f t="shared" si="309"/>
        <v>0</v>
      </c>
      <c r="DH645" s="4"/>
      <c r="DI645" s="4"/>
      <c r="DJ645" s="4"/>
      <c r="DK645" s="4"/>
      <c r="DL645" s="4"/>
      <c r="DM645" s="4"/>
      <c r="DN645" s="4"/>
      <c r="DO645" s="4"/>
      <c r="DP645" s="4"/>
      <c r="DQ645" s="4"/>
      <c r="DR645" s="4"/>
      <c r="DS645" s="4"/>
      <c r="DT645" s="4"/>
      <c r="DU645" s="4"/>
      <c r="DV645" s="4"/>
      <c r="DW645" s="4"/>
      <c r="DX645" s="4"/>
      <c r="DY645" s="4"/>
      <c r="DZ645" s="4"/>
      <c r="EA645" s="4"/>
    </row>
    <row r="646" spans="1:131" ht="159.5" x14ac:dyDescent="0.35">
      <c r="B646" s="1" t="s">
        <v>13809</v>
      </c>
      <c r="C646" s="9">
        <v>44343</v>
      </c>
      <c r="D646" s="10" t="s">
        <v>13809</v>
      </c>
      <c r="E646" s="1">
        <v>37</v>
      </c>
      <c r="F646" s="1" t="s">
        <v>127</v>
      </c>
      <c r="G646" s="1" t="s">
        <v>13809</v>
      </c>
      <c r="H646" s="1" t="s">
        <v>13809</v>
      </c>
      <c r="I646" s="2" t="s">
        <v>183</v>
      </c>
      <c r="J646" s="2" t="s">
        <v>128</v>
      </c>
      <c r="K646" s="2" t="s">
        <v>13809</v>
      </c>
      <c r="L646" s="9">
        <v>44284</v>
      </c>
      <c r="M646" s="2" t="s">
        <v>128</v>
      </c>
      <c r="N646" s="2" t="s">
        <v>13809</v>
      </c>
      <c r="O646" s="2" t="s">
        <v>110</v>
      </c>
      <c r="P646" s="2" t="s">
        <v>111</v>
      </c>
      <c r="S646" s="2" t="s">
        <v>112</v>
      </c>
      <c r="T646" s="2" t="s">
        <v>111</v>
      </c>
      <c r="U646" s="2" t="b">
        <v>1</v>
      </c>
      <c r="V646" s="2" t="s">
        <v>113</v>
      </c>
      <c r="W646" s="1" t="s">
        <v>112</v>
      </c>
      <c r="X646" s="1" t="s">
        <v>114</v>
      </c>
      <c r="Y646" s="2" t="s">
        <v>112</v>
      </c>
      <c r="Z646" s="2" t="s">
        <v>111</v>
      </c>
      <c r="AA646" s="2" t="s">
        <v>112</v>
      </c>
      <c r="AB646" s="2">
        <v>2</v>
      </c>
      <c r="AC646" s="1" t="s">
        <v>111</v>
      </c>
      <c r="AF646" s="1" t="s">
        <v>111</v>
      </c>
      <c r="AJ646" s="1" t="s">
        <v>115</v>
      </c>
      <c r="AK646" s="1" t="s">
        <v>129</v>
      </c>
      <c r="AO646" s="1" t="s">
        <v>130</v>
      </c>
      <c r="AS646" s="1" t="s">
        <v>229</v>
      </c>
      <c r="AU646" s="1" t="s">
        <v>238</v>
      </c>
      <c r="AX646" s="1">
        <v>60</v>
      </c>
      <c r="AZ646" s="1" t="s">
        <v>155</v>
      </c>
      <c r="BA646" s="1" t="s">
        <v>2884</v>
      </c>
      <c r="BJ646" s="1" t="s">
        <v>112</v>
      </c>
      <c r="BK646" s="1" t="s">
        <v>112</v>
      </c>
      <c r="BL646" s="1" t="s">
        <v>142</v>
      </c>
      <c r="BQ646" s="1" t="s">
        <v>121</v>
      </c>
      <c r="BR646" s="1" t="s">
        <v>122</v>
      </c>
      <c r="BS646" s="1" t="s">
        <v>112</v>
      </c>
      <c r="BU646" s="34" t="s">
        <v>436</v>
      </c>
      <c r="BV646" s="9">
        <v>44343</v>
      </c>
      <c r="BW646" s="34" t="s">
        <v>2885</v>
      </c>
      <c r="BY646" s="2" t="s">
        <v>136</v>
      </c>
      <c r="BZ646" s="2" t="s">
        <v>162</v>
      </c>
      <c r="CA646" s="2">
        <v>2</v>
      </c>
      <c r="CB646" s="1" t="s">
        <v>253</v>
      </c>
      <c r="CC646" s="2" t="s">
        <v>126</v>
      </c>
      <c r="CD646" s="1" t="b">
        <f t="shared" si="313"/>
        <v>0</v>
      </c>
      <c r="CE646" s="1" t="b">
        <f t="shared" si="314"/>
        <v>0</v>
      </c>
      <c r="CF646" s="1" t="b">
        <f t="shared" si="315"/>
        <v>0</v>
      </c>
      <c r="CG646" s="1" t="b">
        <f t="shared" si="316"/>
        <v>0</v>
      </c>
      <c r="CH646" s="1" t="b">
        <f t="shared" si="317"/>
        <v>0</v>
      </c>
      <c r="CI646" s="1" t="b">
        <f t="shared" si="318"/>
        <v>0</v>
      </c>
      <c r="CJ646" s="1" t="b">
        <f t="shared" si="319"/>
        <v>0</v>
      </c>
      <c r="CK646" s="1" t="b">
        <f t="shared" si="320"/>
        <v>1</v>
      </c>
      <c r="CL646" s="1" t="b">
        <f t="shared" si="321"/>
        <v>0</v>
      </c>
      <c r="CM646" s="1" t="b">
        <f t="shared" si="322"/>
        <v>0</v>
      </c>
      <c r="CN646" s="1" t="b">
        <f t="shared" si="323"/>
        <v>0</v>
      </c>
      <c r="CO646" s="2" t="b">
        <f t="shared" si="324"/>
        <v>1</v>
      </c>
      <c r="CP646" s="2" t="b">
        <f t="shared" si="325"/>
        <v>1</v>
      </c>
      <c r="CQ646" s="2" t="b">
        <f t="shared" si="326"/>
        <v>0</v>
      </c>
      <c r="CR646" s="6" t="str">
        <f t="shared" si="327"/>
        <v>Male</v>
      </c>
      <c r="CS646" s="7">
        <f t="shared" si="328"/>
        <v>0</v>
      </c>
      <c r="CT646" s="7">
        <f t="shared" si="329"/>
        <v>1</v>
      </c>
      <c r="CU646" s="7">
        <f t="shared" si="330"/>
        <v>0</v>
      </c>
      <c r="CV646" s="7">
        <f t="shared" si="331"/>
        <v>0</v>
      </c>
      <c r="CW646" s="7">
        <f t="shared" si="310"/>
        <v>1</v>
      </c>
      <c r="CX646" s="1" t="b">
        <f t="shared" si="311"/>
        <v>0</v>
      </c>
      <c r="CY646" s="1" t="b">
        <f t="shared" si="312"/>
        <v>1</v>
      </c>
      <c r="DG646" s="1" t="b">
        <f t="shared" si="309"/>
        <v>0</v>
      </c>
    </row>
    <row r="647" spans="1:131" ht="116" x14ac:dyDescent="0.35">
      <c r="A647" s="2">
        <v>495</v>
      </c>
      <c r="B647" s="1" t="s">
        <v>13809</v>
      </c>
      <c r="C647" s="9">
        <v>44343</v>
      </c>
      <c r="D647" s="10" t="s">
        <v>13809</v>
      </c>
      <c r="E647" s="1" t="e">
        <f>ROUND((C647-D647)/365,0)</f>
        <v>#VALUE!</v>
      </c>
      <c r="F647" s="1" t="s">
        <v>127</v>
      </c>
      <c r="G647" s="1" t="s">
        <v>13809</v>
      </c>
      <c r="H647" s="1" t="s">
        <v>13809</v>
      </c>
      <c r="K647" s="2" t="s">
        <v>13809</v>
      </c>
      <c r="L647" s="9">
        <v>44327</v>
      </c>
      <c r="M647" s="2" t="s">
        <v>109</v>
      </c>
      <c r="N647" s="2" t="s">
        <v>13809</v>
      </c>
      <c r="O647" s="2" t="s">
        <v>110</v>
      </c>
      <c r="P647" s="2" t="s">
        <v>111</v>
      </c>
      <c r="S647" s="2" t="s">
        <v>111</v>
      </c>
      <c r="T647" s="2" t="s">
        <v>112</v>
      </c>
      <c r="U647" s="2" t="b">
        <f>OR(S647="yes",T647="yes")</f>
        <v>1</v>
      </c>
      <c r="V647" s="2" t="s">
        <v>113</v>
      </c>
      <c r="W647" s="1" t="s">
        <v>112</v>
      </c>
      <c r="X647" s="1" t="s">
        <v>114</v>
      </c>
      <c r="Y647" s="2" t="s">
        <v>112</v>
      </c>
      <c r="Z647" s="2" t="s">
        <v>111</v>
      </c>
      <c r="AA647" s="2" t="s">
        <v>112</v>
      </c>
      <c r="AB647" s="2">
        <v>3</v>
      </c>
      <c r="AC647" s="1" t="s">
        <v>111</v>
      </c>
      <c r="AF647" s="1" t="s">
        <v>111</v>
      </c>
      <c r="AJ647" s="1" t="s">
        <v>115</v>
      </c>
      <c r="AK647" s="1" t="s">
        <v>189</v>
      </c>
      <c r="AO647" s="1" t="s">
        <v>130</v>
      </c>
      <c r="AU647" s="1" t="s">
        <v>132</v>
      </c>
      <c r="AZ647" s="1" t="s">
        <v>155</v>
      </c>
      <c r="BA647" s="1">
        <v>23</v>
      </c>
      <c r="BI647" s="1" t="s">
        <v>112</v>
      </c>
      <c r="BJ647" s="1" t="s">
        <v>112</v>
      </c>
      <c r="BK647" s="1" t="s">
        <v>112</v>
      </c>
      <c r="BL647" s="1" t="s">
        <v>142</v>
      </c>
      <c r="BQ647" s="1" t="s">
        <v>121</v>
      </c>
      <c r="BR647" s="1" t="s">
        <v>122</v>
      </c>
      <c r="BS647" s="1" t="s">
        <v>112</v>
      </c>
      <c r="BU647" s="34" t="s">
        <v>2886</v>
      </c>
      <c r="BV647" s="9">
        <v>44351</v>
      </c>
      <c r="BW647" s="34" t="s">
        <v>2887</v>
      </c>
      <c r="BX647" s="2" t="s">
        <v>111</v>
      </c>
      <c r="BY647" s="2" t="s">
        <v>136</v>
      </c>
      <c r="BZ647" s="2" t="s">
        <v>124</v>
      </c>
      <c r="CA647" s="2">
        <v>2</v>
      </c>
      <c r="CB647" s="1" t="s">
        <v>143</v>
      </c>
      <c r="CC647" s="2" t="s">
        <v>126</v>
      </c>
      <c r="CD647" s="1" t="e">
        <f t="shared" si="313"/>
        <v>#VALUE!</v>
      </c>
      <c r="CE647" s="1" t="e">
        <f t="shared" si="314"/>
        <v>#VALUE!</v>
      </c>
      <c r="CF647" s="1" t="e">
        <f t="shared" si="315"/>
        <v>#VALUE!</v>
      </c>
      <c r="CG647" s="1" t="e">
        <f t="shared" si="316"/>
        <v>#VALUE!</v>
      </c>
      <c r="CH647" s="1" t="e">
        <f t="shared" si="317"/>
        <v>#VALUE!</v>
      </c>
      <c r="CI647" s="1" t="e">
        <f t="shared" si="318"/>
        <v>#VALUE!</v>
      </c>
      <c r="CJ647" s="1" t="e">
        <f t="shared" si="319"/>
        <v>#VALUE!</v>
      </c>
      <c r="CK647" s="1" t="e">
        <f t="shared" si="320"/>
        <v>#VALUE!</v>
      </c>
      <c r="CL647" s="1" t="e">
        <f t="shared" si="321"/>
        <v>#VALUE!</v>
      </c>
      <c r="CM647" s="1" t="e">
        <f t="shared" si="322"/>
        <v>#VALUE!</v>
      </c>
      <c r="CN647" s="1" t="e">
        <f t="shared" si="323"/>
        <v>#VALUE!</v>
      </c>
      <c r="CO647" s="2" t="b">
        <f t="shared" si="324"/>
        <v>1</v>
      </c>
      <c r="CP647" s="2" t="b">
        <f t="shared" si="325"/>
        <v>1</v>
      </c>
      <c r="CQ647" s="2" t="b">
        <f t="shared" si="326"/>
        <v>0</v>
      </c>
      <c r="CR647" s="6" t="str">
        <f t="shared" si="327"/>
        <v>Male</v>
      </c>
      <c r="CS647" s="7">
        <f t="shared" si="328"/>
        <v>0</v>
      </c>
      <c r="CT647" s="7">
        <f t="shared" si="329"/>
        <v>0</v>
      </c>
      <c r="CU647" s="7">
        <f t="shared" si="330"/>
        <v>0</v>
      </c>
      <c r="CV647" s="7">
        <f t="shared" si="331"/>
        <v>1</v>
      </c>
      <c r="CW647" s="7">
        <f t="shared" si="310"/>
        <v>0</v>
      </c>
      <c r="CX647" s="1" t="e">
        <f t="shared" si="311"/>
        <v>#VALUE!</v>
      </c>
      <c r="CY647" s="1" t="e">
        <f t="shared" si="312"/>
        <v>#VALUE!</v>
      </c>
      <c r="DG647" s="1" t="e">
        <f t="shared" si="309"/>
        <v>#VALUE!</v>
      </c>
    </row>
    <row r="648" spans="1:131" ht="130.5" x14ac:dyDescent="0.35">
      <c r="B648" s="1" t="s">
        <v>13809</v>
      </c>
      <c r="C648" s="9">
        <v>44343</v>
      </c>
      <c r="D648" s="10" t="s">
        <v>13809</v>
      </c>
      <c r="E648" s="1">
        <v>63</v>
      </c>
      <c r="F648" s="1" t="s">
        <v>127</v>
      </c>
      <c r="G648" s="1" t="s">
        <v>13809</v>
      </c>
      <c r="H648" s="1" t="s">
        <v>13809</v>
      </c>
      <c r="I648" s="9">
        <v>44287</v>
      </c>
      <c r="J648" s="2" t="s">
        <v>109</v>
      </c>
      <c r="K648" s="2" t="s">
        <v>13809</v>
      </c>
      <c r="L648" s="9">
        <v>44309</v>
      </c>
      <c r="M648" s="2" t="s">
        <v>109</v>
      </c>
      <c r="N648" s="2" t="s">
        <v>13809</v>
      </c>
      <c r="O648" s="2" t="s">
        <v>110</v>
      </c>
      <c r="P648" s="2" t="s">
        <v>111</v>
      </c>
      <c r="S648" s="2" t="s">
        <v>111</v>
      </c>
      <c r="T648" s="2" t="s">
        <v>112</v>
      </c>
      <c r="U648" s="2" t="b">
        <v>1</v>
      </c>
      <c r="V648" s="2" t="s">
        <v>113</v>
      </c>
      <c r="W648" s="1" t="s">
        <v>112</v>
      </c>
      <c r="X648" s="1" t="s">
        <v>114</v>
      </c>
      <c r="Y648" s="2" t="s">
        <v>112</v>
      </c>
      <c r="Z648" s="2" t="s">
        <v>111</v>
      </c>
      <c r="AA648" s="2" t="s">
        <v>112</v>
      </c>
      <c r="AB648" s="2">
        <v>10</v>
      </c>
      <c r="AC648" s="1" t="s">
        <v>111</v>
      </c>
      <c r="AF648" s="1" t="s">
        <v>111</v>
      </c>
      <c r="AJ648" s="1" t="s">
        <v>115</v>
      </c>
      <c r="AK648" s="1" t="s">
        <v>129</v>
      </c>
      <c r="AO648" s="1" t="s">
        <v>130</v>
      </c>
      <c r="AS648" s="1" t="s">
        <v>229</v>
      </c>
      <c r="AU648" s="1" t="s">
        <v>238</v>
      </c>
      <c r="AX648" s="12">
        <v>0.6</v>
      </c>
      <c r="AZ648" s="1" t="s">
        <v>1629</v>
      </c>
      <c r="BA648" s="1" t="s">
        <v>2888</v>
      </c>
      <c r="BD648" s="1">
        <v>157</v>
      </c>
      <c r="BE648" s="1">
        <v>24</v>
      </c>
      <c r="BJ648" s="1" t="s">
        <v>112</v>
      </c>
      <c r="BK648" s="1" t="s">
        <v>112</v>
      </c>
      <c r="BL648" s="1" t="s">
        <v>268</v>
      </c>
      <c r="BM648" s="1" t="s">
        <v>214</v>
      </c>
      <c r="BQ648" s="1" t="s">
        <v>121</v>
      </c>
      <c r="BU648" s="34" t="s">
        <v>2889</v>
      </c>
      <c r="BV648" s="9">
        <v>44343</v>
      </c>
      <c r="BW648" s="34" t="s">
        <v>2890</v>
      </c>
      <c r="BY648" s="2" t="s">
        <v>156</v>
      </c>
      <c r="BZ648" s="2" t="s">
        <v>124</v>
      </c>
      <c r="CA648" s="2">
        <v>2</v>
      </c>
      <c r="CB648" s="1" t="s">
        <v>256</v>
      </c>
      <c r="CC648" s="2" t="s">
        <v>126</v>
      </c>
      <c r="CD648" s="1" t="b">
        <f t="shared" si="313"/>
        <v>0</v>
      </c>
      <c r="CE648" s="1" t="b">
        <f t="shared" si="314"/>
        <v>0</v>
      </c>
      <c r="CF648" s="1" t="b">
        <f t="shared" si="315"/>
        <v>0</v>
      </c>
      <c r="CG648" s="1" t="b">
        <f t="shared" si="316"/>
        <v>0</v>
      </c>
      <c r="CH648" s="1" t="b">
        <f t="shared" si="317"/>
        <v>0</v>
      </c>
      <c r="CI648" s="1" t="b">
        <f t="shared" si="318"/>
        <v>0</v>
      </c>
      <c r="CJ648" s="1" t="b">
        <f t="shared" si="319"/>
        <v>0</v>
      </c>
      <c r="CK648" s="1" t="b">
        <f t="shared" si="320"/>
        <v>0</v>
      </c>
      <c r="CL648" s="1" t="b">
        <f t="shared" si="321"/>
        <v>0</v>
      </c>
      <c r="CM648" s="1" t="b">
        <f t="shared" si="322"/>
        <v>1</v>
      </c>
      <c r="CN648" s="1" t="b">
        <f t="shared" si="323"/>
        <v>0</v>
      </c>
      <c r="CO648" s="2" t="b">
        <f t="shared" si="324"/>
        <v>0</v>
      </c>
      <c r="CP648" s="2" t="b">
        <f t="shared" si="325"/>
        <v>0</v>
      </c>
      <c r="CQ648" s="2" t="b">
        <f t="shared" si="326"/>
        <v>1</v>
      </c>
      <c r="CR648" s="6" t="str">
        <f t="shared" si="327"/>
        <v>Male</v>
      </c>
      <c r="CS648" s="7">
        <f t="shared" si="328"/>
        <v>1</v>
      </c>
      <c r="CT648" s="7">
        <f t="shared" si="329"/>
        <v>0</v>
      </c>
      <c r="CU648" s="7">
        <f t="shared" si="330"/>
        <v>0</v>
      </c>
      <c r="CV648" s="7">
        <f t="shared" si="331"/>
        <v>1</v>
      </c>
      <c r="CW648" s="7">
        <f t="shared" si="310"/>
        <v>0</v>
      </c>
      <c r="CX648" s="1" t="b">
        <f t="shared" si="311"/>
        <v>0</v>
      </c>
      <c r="CY648" s="1" t="b">
        <f t="shared" si="312"/>
        <v>0</v>
      </c>
      <c r="DG648" s="1" t="b">
        <f t="shared" si="309"/>
        <v>0</v>
      </c>
    </row>
    <row r="649" spans="1:131" ht="159.5" x14ac:dyDescent="0.35">
      <c r="B649" s="1" t="s">
        <v>13809</v>
      </c>
      <c r="C649" s="9">
        <v>44343</v>
      </c>
      <c r="D649" s="10" t="s">
        <v>13809</v>
      </c>
      <c r="E649" s="1">
        <v>78</v>
      </c>
      <c r="F649" s="1" t="s">
        <v>127</v>
      </c>
      <c r="G649" s="1" t="s">
        <v>13809</v>
      </c>
      <c r="H649" s="1" t="s">
        <v>13809</v>
      </c>
      <c r="I649" s="2" t="s">
        <v>183</v>
      </c>
      <c r="J649" s="2" t="s">
        <v>128</v>
      </c>
      <c r="K649" s="2" t="s">
        <v>13809</v>
      </c>
      <c r="L649" s="9">
        <v>44276</v>
      </c>
      <c r="M649" s="2" t="s">
        <v>128</v>
      </c>
      <c r="N649" s="2" t="s">
        <v>13809</v>
      </c>
      <c r="O649" s="2" t="s">
        <v>110</v>
      </c>
      <c r="P649" s="2" t="s">
        <v>111</v>
      </c>
      <c r="S649" s="2" t="s">
        <v>112</v>
      </c>
      <c r="T649" s="2" t="s">
        <v>111</v>
      </c>
      <c r="U649" s="2" t="b">
        <v>1</v>
      </c>
      <c r="V649" s="2" t="s">
        <v>113</v>
      </c>
      <c r="W649" s="1" t="s">
        <v>112</v>
      </c>
      <c r="X649" s="1" t="s">
        <v>114</v>
      </c>
      <c r="Y649" s="2" t="s">
        <v>112</v>
      </c>
      <c r="Z649" s="2" t="s">
        <v>111</v>
      </c>
      <c r="AA649" s="2" t="s">
        <v>112</v>
      </c>
      <c r="AB649" s="2">
        <v>0</v>
      </c>
      <c r="AC649" s="1" t="s">
        <v>111</v>
      </c>
      <c r="AF649" s="1" t="s">
        <v>111</v>
      </c>
      <c r="AJ649" s="1" t="s">
        <v>115</v>
      </c>
      <c r="AK649" s="1" t="s">
        <v>291</v>
      </c>
      <c r="AN649" s="1" t="s">
        <v>2891</v>
      </c>
      <c r="AO649" s="1" t="s">
        <v>130</v>
      </c>
      <c r="AS649" s="1" t="s">
        <v>684</v>
      </c>
      <c r="AU649" s="1" t="s">
        <v>132</v>
      </c>
      <c r="AZ649" s="1" t="s">
        <v>155</v>
      </c>
      <c r="BA649" s="1" t="s">
        <v>2892</v>
      </c>
      <c r="BJ649" s="1" t="s">
        <v>112</v>
      </c>
      <c r="BK649" s="1" t="s">
        <v>112</v>
      </c>
      <c r="BL649" s="1" t="s">
        <v>289</v>
      </c>
      <c r="BM649" s="1" t="s">
        <v>2893</v>
      </c>
      <c r="BQ649" s="1" t="s">
        <v>121</v>
      </c>
      <c r="BR649" s="1" t="s">
        <v>122</v>
      </c>
      <c r="BS649" s="1" t="s">
        <v>112</v>
      </c>
      <c r="BU649" s="34" t="s">
        <v>2894</v>
      </c>
      <c r="BV649" s="9">
        <v>44343</v>
      </c>
      <c r="BW649" s="34" t="s">
        <v>2895</v>
      </c>
      <c r="BY649" s="2" t="s">
        <v>136</v>
      </c>
      <c r="BZ649" s="2" t="s">
        <v>162</v>
      </c>
      <c r="CA649" s="2">
        <v>2</v>
      </c>
      <c r="CB649" s="1" t="s">
        <v>253</v>
      </c>
      <c r="CC649" s="2" t="s">
        <v>126</v>
      </c>
      <c r="CD649" s="1" t="b">
        <f t="shared" si="313"/>
        <v>0</v>
      </c>
      <c r="CE649" s="1" t="b">
        <f t="shared" si="314"/>
        <v>0</v>
      </c>
      <c r="CF649" s="1" t="b">
        <f t="shared" si="315"/>
        <v>0</v>
      </c>
      <c r="CG649" s="1" t="b">
        <f t="shared" si="316"/>
        <v>0</v>
      </c>
      <c r="CH649" s="1" t="b">
        <f t="shared" si="317"/>
        <v>0</v>
      </c>
      <c r="CI649" s="1" t="b">
        <f t="shared" si="318"/>
        <v>0</v>
      </c>
      <c r="CJ649" s="1" t="b">
        <f t="shared" si="319"/>
        <v>0</v>
      </c>
      <c r="CK649" s="1" t="b">
        <f t="shared" si="320"/>
        <v>0</v>
      </c>
      <c r="CL649" s="1" t="b">
        <f t="shared" si="321"/>
        <v>0</v>
      </c>
      <c r="CM649" s="1" t="b">
        <f t="shared" si="322"/>
        <v>0</v>
      </c>
      <c r="CN649" s="1" t="b">
        <f t="shared" si="323"/>
        <v>1</v>
      </c>
      <c r="CO649" s="2" t="b">
        <f t="shared" si="324"/>
        <v>1</v>
      </c>
      <c r="CP649" s="2" t="b">
        <f t="shared" si="325"/>
        <v>1</v>
      </c>
      <c r="CQ649" s="2" t="b">
        <f t="shared" si="326"/>
        <v>0</v>
      </c>
      <c r="CR649" s="6" t="str">
        <f t="shared" si="327"/>
        <v>Male</v>
      </c>
      <c r="CS649" s="7">
        <f t="shared" si="328"/>
        <v>0</v>
      </c>
      <c r="CT649" s="7">
        <f t="shared" si="329"/>
        <v>1</v>
      </c>
      <c r="CU649" s="7">
        <f t="shared" si="330"/>
        <v>0</v>
      </c>
      <c r="CV649" s="7">
        <f t="shared" si="331"/>
        <v>0</v>
      </c>
      <c r="CW649" s="7">
        <f t="shared" si="310"/>
        <v>1</v>
      </c>
      <c r="CX649" s="1" t="b">
        <f t="shared" si="311"/>
        <v>0</v>
      </c>
      <c r="CY649" s="1" t="b">
        <f t="shared" si="312"/>
        <v>0</v>
      </c>
      <c r="DG649" s="1" t="b">
        <f t="shared" si="309"/>
        <v>0</v>
      </c>
    </row>
    <row r="650" spans="1:131" ht="58" x14ac:dyDescent="0.35">
      <c r="B650" s="1" t="s">
        <v>13809</v>
      </c>
      <c r="C650" s="9">
        <v>44343</v>
      </c>
      <c r="D650" s="10" t="s">
        <v>13809</v>
      </c>
      <c r="E650" s="1">
        <v>38</v>
      </c>
      <c r="F650" s="1" t="s">
        <v>108</v>
      </c>
      <c r="G650" s="1" t="s">
        <v>13809</v>
      </c>
      <c r="H650" s="1" t="s">
        <v>13809</v>
      </c>
      <c r="I650" s="2" t="s">
        <v>183</v>
      </c>
      <c r="J650" s="2" t="s">
        <v>163</v>
      </c>
      <c r="K650" s="2" t="s">
        <v>13809</v>
      </c>
      <c r="L650" s="9">
        <v>44333</v>
      </c>
      <c r="M650" s="2" t="s">
        <v>109</v>
      </c>
      <c r="N650" s="2" t="s">
        <v>13809</v>
      </c>
      <c r="O650" s="2" t="s">
        <v>110</v>
      </c>
      <c r="P650" s="2" t="s">
        <v>111</v>
      </c>
      <c r="S650" s="2" t="s">
        <v>112</v>
      </c>
      <c r="T650" s="2" t="s">
        <v>111</v>
      </c>
      <c r="U650" s="2" t="b">
        <f>OR(S650="yes",T650="yes")</f>
        <v>1</v>
      </c>
      <c r="V650" s="2" t="s">
        <v>113</v>
      </c>
      <c r="W650" s="1" t="s">
        <v>112</v>
      </c>
      <c r="Y650" s="2" t="s">
        <v>112</v>
      </c>
      <c r="Z650" s="2" t="s">
        <v>111</v>
      </c>
      <c r="AA650" s="2" t="s">
        <v>112</v>
      </c>
      <c r="AB650" s="2">
        <v>3</v>
      </c>
      <c r="AC650" s="1" t="s">
        <v>111</v>
      </c>
      <c r="AF650" s="1" t="s">
        <v>111</v>
      </c>
      <c r="AJ650" s="1" t="s">
        <v>115</v>
      </c>
      <c r="AK650" s="1" t="s">
        <v>194</v>
      </c>
      <c r="AN650" s="1" t="s">
        <v>2896</v>
      </c>
      <c r="AO650" s="1" t="s">
        <v>117</v>
      </c>
      <c r="AZ650" s="1" t="s">
        <v>155</v>
      </c>
      <c r="BA650" s="1">
        <v>0.39</v>
      </c>
      <c r="BJ650" s="1" t="s">
        <v>112</v>
      </c>
      <c r="BK650" s="1" t="s">
        <v>112</v>
      </c>
      <c r="BL650" s="1" t="s">
        <v>142</v>
      </c>
      <c r="BQ650" s="1" t="s">
        <v>121</v>
      </c>
      <c r="BR650" s="1" t="s">
        <v>122</v>
      </c>
      <c r="BU650" s="34" t="s">
        <v>2897</v>
      </c>
      <c r="BV650" s="9">
        <v>44343</v>
      </c>
      <c r="BW650" s="34" t="s">
        <v>2898</v>
      </c>
      <c r="BY650" s="2" t="s">
        <v>156</v>
      </c>
      <c r="BZ650" s="2" t="s">
        <v>162</v>
      </c>
      <c r="CA650" s="2">
        <v>2</v>
      </c>
      <c r="CB650" s="1" t="s">
        <v>2899</v>
      </c>
      <c r="CC650" s="2" t="s">
        <v>126</v>
      </c>
      <c r="CD650" s="1" t="b">
        <f t="shared" si="313"/>
        <v>0</v>
      </c>
      <c r="CE650" s="1" t="b">
        <f t="shared" si="314"/>
        <v>0</v>
      </c>
      <c r="CF650" s="1" t="b">
        <f t="shared" si="315"/>
        <v>0</v>
      </c>
      <c r="CG650" s="1" t="b">
        <f t="shared" si="316"/>
        <v>0</v>
      </c>
      <c r="CH650" s="1" t="b">
        <f t="shared" si="317"/>
        <v>0</v>
      </c>
      <c r="CI650" s="1" t="b">
        <f t="shared" si="318"/>
        <v>0</v>
      </c>
      <c r="CJ650" s="1" t="b">
        <f t="shared" si="319"/>
        <v>0</v>
      </c>
      <c r="CK650" s="1" t="b">
        <f t="shared" si="320"/>
        <v>1</v>
      </c>
      <c r="CL650" s="1" t="b">
        <f t="shared" si="321"/>
        <v>0</v>
      </c>
      <c r="CM650" s="1" t="b">
        <f t="shared" si="322"/>
        <v>0</v>
      </c>
      <c r="CN650" s="1" t="b">
        <f t="shared" si="323"/>
        <v>0</v>
      </c>
      <c r="CO650" s="2" t="b">
        <f t="shared" si="324"/>
        <v>1</v>
      </c>
      <c r="CP650" s="2" t="b">
        <f t="shared" si="325"/>
        <v>1</v>
      </c>
      <c r="CQ650" s="2" t="b">
        <f t="shared" si="326"/>
        <v>0</v>
      </c>
      <c r="CR650" s="6" t="str">
        <f t="shared" si="327"/>
        <v>Female</v>
      </c>
      <c r="CS650" s="7">
        <f t="shared" si="328"/>
        <v>0</v>
      </c>
      <c r="CT650" s="7">
        <f t="shared" si="329"/>
        <v>0</v>
      </c>
      <c r="CU650" s="7">
        <f t="shared" si="330"/>
        <v>0</v>
      </c>
      <c r="CV650" s="7">
        <f t="shared" si="331"/>
        <v>1</v>
      </c>
      <c r="CW650" s="7">
        <f t="shared" si="310"/>
        <v>0</v>
      </c>
      <c r="CX650" s="1" t="b">
        <f t="shared" si="311"/>
        <v>0</v>
      </c>
      <c r="CY650" s="1" t="b">
        <f t="shared" si="312"/>
        <v>1</v>
      </c>
      <c r="DG650" s="1" t="b">
        <f t="shared" si="309"/>
        <v>0</v>
      </c>
    </row>
    <row r="651" spans="1:131" ht="72.5" x14ac:dyDescent="0.35">
      <c r="B651" s="1" t="s">
        <v>13809</v>
      </c>
      <c r="C651" s="9">
        <v>44343</v>
      </c>
      <c r="D651" s="10" t="s">
        <v>13809</v>
      </c>
      <c r="E651" s="1" t="e">
        <f>ROUND((L651-D651)/365,0)</f>
        <v>#VALUE!</v>
      </c>
      <c r="F651" s="1" t="s">
        <v>127</v>
      </c>
      <c r="G651" s="1" t="s">
        <v>13809</v>
      </c>
      <c r="H651" s="1" t="s">
        <v>13809</v>
      </c>
      <c r="K651" s="2" t="s">
        <v>13809</v>
      </c>
      <c r="L651" s="9">
        <v>44328</v>
      </c>
      <c r="M651" s="2" t="s">
        <v>128</v>
      </c>
      <c r="N651" s="2" t="s">
        <v>13809</v>
      </c>
      <c r="O651" s="2" t="s">
        <v>110</v>
      </c>
      <c r="P651" s="2" t="s">
        <v>111</v>
      </c>
      <c r="S651" s="2" t="s">
        <v>112</v>
      </c>
      <c r="T651" s="2" t="s">
        <v>111</v>
      </c>
      <c r="U651" s="2" t="b">
        <f>OR(S651="yes",T651="yes")</f>
        <v>1</v>
      </c>
      <c r="V651" s="2" t="s">
        <v>113</v>
      </c>
      <c r="W651" s="1" t="s">
        <v>112</v>
      </c>
      <c r="X651" s="1" t="s">
        <v>114</v>
      </c>
      <c r="Y651" s="2" t="s">
        <v>112</v>
      </c>
      <c r="Z651" s="2" t="s">
        <v>111</v>
      </c>
      <c r="AA651" s="2" t="s">
        <v>112</v>
      </c>
      <c r="AB651" s="2">
        <v>2</v>
      </c>
      <c r="AC651" s="1" t="s">
        <v>111</v>
      </c>
      <c r="AF651" s="1" t="s">
        <v>112</v>
      </c>
      <c r="AG651" s="1" t="s">
        <v>114</v>
      </c>
      <c r="AJ651" s="1" t="s">
        <v>115</v>
      </c>
      <c r="AK651" s="1" t="s">
        <v>2847</v>
      </c>
      <c r="AO651" s="1" t="s">
        <v>130</v>
      </c>
      <c r="AU651" s="1" t="s">
        <v>238</v>
      </c>
      <c r="AX651" s="12">
        <v>0.51</v>
      </c>
      <c r="AZ651" s="1" t="s">
        <v>665</v>
      </c>
      <c r="BC651" s="1">
        <v>0.28999999999999998</v>
      </c>
      <c r="BE651" s="1" t="s">
        <v>2900</v>
      </c>
      <c r="BG651" s="1">
        <v>3</v>
      </c>
      <c r="BI651" s="1" t="s">
        <v>112</v>
      </c>
      <c r="BJ651" s="1" t="s">
        <v>112</v>
      </c>
      <c r="BK651" s="1" t="s">
        <v>112</v>
      </c>
      <c r="BL651" s="1" t="s">
        <v>142</v>
      </c>
      <c r="BQ651" s="1" t="s">
        <v>121</v>
      </c>
      <c r="BR651" s="1" t="s">
        <v>122</v>
      </c>
      <c r="BS651" s="1" t="s">
        <v>112</v>
      </c>
      <c r="BU651" s="34" t="s">
        <v>2901</v>
      </c>
      <c r="BV651" s="9">
        <v>44339</v>
      </c>
      <c r="BW651" s="34" t="s">
        <v>2902</v>
      </c>
      <c r="BX651" s="2" t="s">
        <v>111</v>
      </c>
      <c r="BY651" s="2" t="s">
        <v>136</v>
      </c>
      <c r="BZ651" s="2" t="s">
        <v>124</v>
      </c>
      <c r="CA651" s="2">
        <v>2</v>
      </c>
      <c r="CB651" s="1" t="s">
        <v>247</v>
      </c>
      <c r="CC651" s="2" t="s">
        <v>126</v>
      </c>
      <c r="CD651" s="1" t="e">
        <f t="shared" si="313"/>
        <v>#VALUE!</v>
      </c>
      <c r="CE651" s="1" t="e">
        <f t="shared" si="314"/>
        <v>#VALUE!</v>
      </c>
      <c r="CF651" s="1" t="e">
        <f t="shared" si="315"/>
        <v>#VALUE!</v>
      </c>
      <c r="CG651" s="1" t="e">
        <f t="shared" si="316"/>
        <v>#VALUE!</v>
      </c>
      <c r="CH651" s="1" t="e">
        <f t="shared" si="317"/>
        <v>#VALUE!</v>
      </c>
      <c r="CI651" s="1" t="e">
        <f t="shared" si="318"/>
        <v>#VALUE!</v>
      </c>
      <c r="CJ651" s="1" t="e">
        <f t="shared" si="319"/>
        <v>#VALUE!</v>
      </c>
      <c r="CK651" s="1" t="e">
        <f t="shared" si="320"/>
        <v>#VALUE!</v>
      </c>
      <c r="CL651" s="1" t="e">
        <f t="shared" si="321"/>
        <v>#VALUE!</v>
      </c>
      <c r="CM651" s="1" t="e">
        <f t="shared" si="322"/>
        <v>#VALUE!</v>
      </c>
      <c r="CN651" s="1" t="e">
        <f t="shared" si="323"/>
        <v>#VALUE!</v>
      </c>
      <c r="CO651" s="2" t="b">
        <f t="shared" si="324"/>
        <v>1</v>
      </c>
      <c r="CP651" s="2" t="b">
        <f t="shared" si="325"/>
        <v>1</v>
      </c>
      <c r="CQ651" s="2" t="b">
        <f t="shared" si="326"/>
        <v>0</v>
      </c>
      <c r="CR651" s="6" t="str">
        <f t="shared" si="327"/>
        <v>Male</v>
      </c>
      <c r="CS651" s="7">
        <f t="shared" si="328"/>
        <v>0</v>
      </c>
      <c r="CT651" s="7">
        <f t="shared" si="329"/>
        <v>0</v>
      </c>
      <c r="CU651" s="7">
        <f t="shared" si="330"/>
        <v>0</v>
      </c>
      <c r="CV651" s="7">
        <f t="shared" si="331"/>
        <v>0</v>
      </c>
      <c r="CW651" s="7">
        <f t="shared" si="310"/>
        <v>1</v>
      </c>
      <c r="CX651" s="1" t="e">
        <f t="shared" si="311"/>
        <v>#VALUE!</v>
      </c>
      <c r="CY651" s="1" t="e">
        <f t="shared" si="312"/>
        <v>#VALUE!</v>
      </c>
      <c r="DE651" s="4"/>
      <c r="DF651" s="4"/>
      <c r="DG651" s="1" t="e">
        <f t="shared" si="309"/>
        <v>#VALUE!</v>
      </c>
    </row>
    <row r="652" spans="1:131" ht="58" x14ac:dyDescent="0.35">
      <c r="A652" s="2">
        <v>385</v>
      </c>
      <c r="B652" s="1" t="s">
        <v>13809</v>
      </c>
      <c r="C652" s="9">
        <v>44343</v>
      </c>
      <c r="D652" s="10" t="s">
        <v>13809</v>
      </c>
      <c r="E652" s="1" t="e">
        <f>ROUND((C652-D652)/365,0)</f>
        <v>#VALUE!</v>
      </c>
      <c r="F652" s="1" t="s">
        <v>127</v>
      </c>
      <c r="G652" s="1" t="s">
        <v>13809</v>
      </c>
      <c r="H652" s="1" t="s">
        <v>13809</v>
      </c>
      <c r="J652" s="2" t="s">
        <v>109</v>
      </c>
      <c r="K652" s="2" t="s">
        <v>13809</v>
      </c>
      <c r="L652" s="9">
        <v>44340</v>
      </c>
      <c r="M652" s="2" t="s">
        <v>109</v>
      </c>
      <c r="N652" s="2" t="s">
        <v>13809</v>
      </c>
      <c r="O652" s="2" t="s">
        <v>110</v>
      </c>
      <c r="P652" s="2" t="s">
        <v>111</v>
      </c>
      <c r="S652" s="2" t="s">
        <v>111</v>
      </c>
      <c r="T652" s="2" t="s">
        <v>112</v>
      </c>
      <c r="U652" s="2" t="b">
        <f>OR(S652="yes",T652="yes")</f>
        <v>1</v>
      </c>
      <c r="V652" s="2" t="s">
        <v>113</v>
      </c>
      <c r="W652" s="1" t="s">
        <v>112</v>
      </c>
      <c r="X652" s="1" t="s">
        <v>114</v>
      </c>
      <c r="Y652" s="2" t="s">
        <v>112</v>
      </c>
      <c r="Z652" s="2" t="s">
        <v>111</v>
      </c>
      <c r="AA652" s="2" t="s">
        <v>112</v>
      </c>
      <c r="AB652" s="2">
        <v>3</v>
      </c>
      <c r="AC652" s="1" t="s">
        <v>111</v>
      </c>
      <c r="AF652" s="1" t="s">
        <v>111</v>
      </c>
      <c r="AJ652" s="1" t="s">
        <v>115</v>
      </c>
      <c r="AK652" s="1" t="s">
        <v>129</v>
      </c>
      <c r="AO652" s="1" t="s">
        <v>117</v>
      </c>
      <c r="AU652" s="1" t="s">
        <v>132</v>
      </c>
      <c r="AZ652" s="1" t="s">
        <v>155</v>
      </c>
      <c r="BA652" s="1">
        <v>0.39100000000000001</v>
      </c>
      <c r="BI652" s="1" t="s">
        <v>112</v>
      </c>
      <c r="BJ652" s="1" t="s">
        <v>112</v>
      </c>
      <c r="BK652" s="1" t="s">
        <v>111</v>
      </c>
      <c r="BQ652" s="1" t="s">
        <v>121</v>
      </c>
      <c r="BR652" s="1" t="s">
        <v>122</v>
      </c>
      <c r="BS652" s="1" t="s">
        <v>112</v>
      </c>
      <c r="BU652" s="34" t="s">
        <v>2903</v>
      </c>
      <c r="BV652" s="9">
        <v>44358</v>
      </c>
      <c r="BW652" s="34" t="s">
        <v>2904</v>
      </c>
      <c r="BX652" s="2" t="s">
        <v>111</v>
      </c>
      <c r="BY652" s="2" t="s">
        <v>156</v>
      </c>
      <c r="BZ652" s="2" t="s">
        <v>124</v>
      </c>
      <c r="CA652" s="2">
        <v>2</v>
      </c>
      <c r="CB652" s="1" t="s">
        <v>704</v>
      </c>
      <c r="CC652" s="2" t="s">
        <v>126</v>
      </c>
      <c r="CD652" s="1" t="e">
        <f t="shared" si="313"/>
        <v>#VALUE!</v>
      </c>
      <c r="CE652" s="1" t="e">
        <f t="shared" si="314"/>
        <v>#VALUE!</v>
      </c>
      <c r="CF652" s="1" t="e">
        <f t="shared" si="315"/>
        <v>#VALUE!</v>
      </c>
      <c r="CG652" s="1" t="e">
        <f t="shared" si="316"/>
        <v>#VALUE!</v>
      </c>
      <c r="CH652" s="1" t="e">
        <f t="shared" si="317"/>
        <v>#VALUE!</v>
      </c>
      <c r="CI652" s="1" t="e">
        <f t="shared" si="318"/>
        <v>#VALUE!</v>
      </c>
      <c r="CJ652" s="1" t="e">
        <f t="shared" si="319"/>
        <v>#VALUE!</v>
      </c>
      <c r="CK652" s="1" t="e">
        <f t="shared" si="320"/>
        <v>#VALUE!</v>
      </c>
      <c r="CL652" s="1" t="e">
        <f t="shared" si="321"/>
        <v>#VALUE!</v>
      </c>
      <c r="CM652" s="1" t="e">
        <f t="shared" si="322"/>
        <v>#VALUE!</v>
      </c>
      <c r="CN652" s="1" t="e">
        <f t="shared" si="323"/>
        <v>#VALUE!</v>
      </c>
      <c r="CO652" s="2" t="b">
        <f t="shared" si="324"/>
        <v>1</v>
      </c>
      <c r="CP652" s="2" t="b">
        <f t="shared" si="325"/>
        <v>1</v>
      </c>
      <c r="CQ652" s="2" t="b">
        <f t="shared" si="326"/>
        <v>0</v>
      </c>
      <c r="CR652" s="6" t="str">
        <f t="shared" si="327"/>
        <v>Male</v>
      </c>
      <c r="CS652" s="7">
        <f t="shared" si="328"/>
        <v>1</v>
      </c>
      <c r="CT652" s="7">
        <f t="shared" si="329"/>
        <v>0</v>
      </c>
      <c r="CU652" s="7">
        <f t="shared" si="330"/>
        <v>0</v>
      </c>
      <c r="CV652" s="7">
        <f t="shared" si="331"/>
        <v>1</v>
      </c>
      <c r="CW652" s="7">
        <f t="shared" si="310"/>
        <v>0</v>
      </c>
      <c r="CX652" s="1" t="e">
        <f t="shared" si="311"/>
        <v>#VALUE!</v>
      </c>
      <c r="CY652" s="1" t="e">
        <f t="shared" si="312"/>
        <v>#VALUE!</v>
      </c>
      <c r="DG652" s="1" t="e">
        <f t="shared" si="309"/>
        <v>#VALUE!</v>
      </c>
    </row>
    <row r="653" spans="1:131" s="4" customFormat="1" ht="87" x14ac:dyDescent="0.35">
      <c r="A653" s="2">
        <v>440</v>
      </c>
      <c r="B653" s="1" t="s">
        <v>13809</v>
      </c>
      <c r="C653" s="9">
        <v>44343</v>
      </c>
      <c r="D653" s="10" t="s">
        <v>13809</v>
      </c>
      <c r="E653" s="1" t="e">
        <f>ROUND((C653-D653)/365,0)</f>
        <v>#VALUE!</v>
      </c>
      <c r="F653" s="1" t="s">
        <v>108</v>
      </c>
      <c r="G653" s="1" t="s">
        <v>13809</v>
      </c>
      <c r="H653" s="1" t="s">
        <v>13809</v>
      </c>
      <c r="I653" s="9">
        <v>44326</v>
      </c>
      <c r="J653" s="2" t="s">
        <v>109</v>
      </c>
      <c r="K653" s="2" t="s">
        <v>13809</v>
      </c>
      <c r="L653" s="2"/>
      <c r="M653" s="2"/>
      <c r="N653" s="2" t="s">
        <v>13809</v>
      </c>
      <c r="O653" s="2" t="s">
        <v>110</v>
      </c>
      <c r="P653" s="2" t="s">
        <v>111</v>
      </c>
      <c r="Q653" s="2"/>
      <c r="R653" s="2"/>
      <c r="S653" s="2" t="s">
        <v>111</v>
      </c>
      <c r="T653" s="2" t="s">
        <v>112</v>
      </c>
      <c r="U653" s="2" t="b">
        <f>OR(S653="yes",T653="yes")</f>
        <v>1</v>
      </c>
      <c r="V653" s="2" t="s">
        <v>113</v>
      </c>
      <c r="W653" s="1" t="s">
        <v>112</v>
      </c>
      <c r="X653" s="1" t="s">
        <v>114</v>
      </c>
      <c r="Y653" s="2" t="s">
        <v>112</v>
      </c>
      <c r="Z653" s="2" t="s">
        <v>112</v>
      </c>
      <c r="AA653" s="2" t="s">
        <v>111</v>
      </c>
      <c r="AB653" s="2">
        <v>8</v>
      </c>
      <c r="AC653" s="1" t="s">
        <v>111</v>
      </c>
      <c r="AD653" s="1"/>
      <c r="AE653" s="1"/>
      <c r="AF653" s="1" t="s">
        <v>111</v>
      </c>
      <c r="AG653" s="1"/>
      <c r="AH653" s="1"/>
      <c r="AI653" s="1"/>
      <c r="AJ653" s="1" t="s">
        <v>115</v>
      </c>
      <c r="AK653" s="1" t="s">
        <v>242</v>
      </c>
      <c r="AL653" s="1"/>
      <c r="AM653" s="1"/>
      <c r="AN653" s="1"/>
      <c r="AO653" s="1" t="s">
        <v>130</v>
      </c>
      <c r="AP653" s="1"/>
      <c r="AQ653" s="1"/>
      <c r="AR653" s="1"/>
      <c r="AS653" s="1"/>
      <c r="AT653" s="1"/>
      <c r="AU653" s="1" t="s">
        <v>177</v>
      </c>
      <c r="AV653" s="1"/>
      <c r="AW653" s="1"/>
      <c r="AX653" s="12">
        <v>0.17</v>
      </c>
      <c r="AY653" s="1"/>
      <c r="AZ653" s="1" t="s">
        <v>179</v>
      </c>
      <c r="BA653" s="1">
        <v>33</v>
      </c>
      <c r="BB653" s="1"/>
      <c r="BC653" s="1"/>
      <c r="BD653" s="1"/>
      <c r="BE653" s="1"/>
      <c r="BF653" s="1"/>
      <c r="BG653" s="1">
        <v>6.8</v>
      </c>
      <c r="BH653" s="1"/>
      <c r="BI653" s="1" t="s">
        <v>112</v>
      </c>
      <c r="BJ653" s="1" t="s">
        <v>112</v>
      </c>
      <c r="BK653" s="1" t="s">
        <v>112</v>
      </c>
      <c r="BL653" s="1"/>
      <c r="BM653" s="1"/>
      <c r="BN653" s="1"/>
      <c r="BO653" s="1"/>
      <c r="BP653" s="1"/>
      <c r="BQ653" s="1" t="s">
        <v>121</v>
      </c>
      <c r="BR653" s="1" t="s">
        <v>122</v>
      </c>
      <c r="BS653" s="1" t="s">
        <v>111</v>
      </c>
      <c r="BT653" s="34" t="s">
        <v>2905</v>
      </c>
      <c r="BU653" s="34" t="s">
        <v>2905</v>
      </c>
      <c r="BV653" s="9">
        <v>44358</v>
      </c>
      <c r="BW653" s="34" t="s">
        <v>2906</v>
      </c>
      <c r="BX653" s="2" t="s">
        <v>111</v>
      </c>
      <c r="BY653" s="2" t="s">
        <v>156</v>
      </c>
      <c r="BZ653" s="2" t="s">
        <v>124</v>
      </c>
      <c r="CA653" s="2">
        <v>1</v>
      </c>
      <c r="CB653" s="1" t="s">
        <v>137</v>
      </c>
      <c r="CC653" s="2" t="s">
        <v>126</v>
      </c>
      <c r="CD653" s="1" t="e">
        <f t="shared" si="313"/>
        <v>#VALUE!</v>
      </c>
      <c r="CE653" s="1" t="e">
        <f t="shared" si="314"/>
        <v>#VALUE!</v>
      </c>
      <c r="CF653" s="1" t="e">
        <f t="shared" si="315"/>
        <v>#VALUE!</v>
      </c>
      <c r="CG653" s="1" t="e">
        <f t="shared" si="316"/>
        <v>#VALUE!</v>
      </c>
      <c r="CH653" s="1" t="e">
        <f t="shared" si="317"/>
        <v>#VALUE!</v>
      </c>
      <c r="CI653" s="1" t="e">
        <f t="shared" si="318"/>
        <v>#VALUE!</v>
      </c>
      <c r="CJ653" s="1" t="e">
        <f t="shared" si="319"/>
        <v>#VALUE!</v>
      </c>
      <c r="CK653" s="1" t="e">
        <f t="shared" si="320"/>
        <v>#VALUE!</v>
      </c>
      <c r="CL653" s="1" t="e">
        <f t="shared" si="321"/>
        <v>#VALUE!</v>
      </c>
      <c r="CM653" s="1" t="e">
        <f t="shared" si="322"/>
        <v>#VALUE!</v>
      </c>
      <c r="CN653" s="1" t="e">
        <f t="shared" si="323"/>
        <v>#VALUE!</v>
      </c>
      <c r="CO653" s="2" t="b">
        <f t="shared" si="324"/>
        <v>0</v>
      </c>
      <c r="CP653" s="2" t="b">
        <f t="shared" si="325"/>
        <v>0</v>
      </c>
      <c r="CQ653" s="2" t="b">
        <f t="shared" si="326"/>
        <v>1</v>
      </c>
      <c r="CR653" s="6" t="str">
        <f t="shared" si="327"/>
        <v>Female</v>
      </c>
      <c r="CS653" s="7">
        <f t="shared" si="328"/>
        <v>1</v>
      </c>
      <c r="CT653" s="7">
        <f t="shared" si="329"/>
        <v>0</v>
      </c>
      <c r="CU653" s="7">
        <f t="shared" si="330"/>
        <v>0</v>
      </c>
      <c r="CV653" s="7">
        <f t="shared" si="331"/>
        <v>0</v>
      </c>
      <c r="CW653" s="7">
        <f t="shared" si="310"/>
        <v>0</v>
      </c>
      <c r="CX653" s="1" t="e">
        <f t="shared" si="311"/>
        <v>#VALUE!</v>
      </c>
      <c r="CY653" s="1" t="e">
        <f t="shared" si="312"/>
        <v>#VALUE!</v>
      </c>
      <c r="CZ653" s="2"/>
      <c r="DA653" s="2"/>
      <c r="DE653" s="2"/>
      <c r="DF653" s="2"/>
      <c r="DG653" s="1" t="e">
        <f t="shared" si="309"/>
        <v>#VALUE!</v>
      </c>
      <c r="DH653" s="2"/>
      <c r="DI653" s="2"/>
      <c r="DJ653" s="2"/>
      <c r="DK653" s="2"/>
      <c r="DL653" s="2"/>
      <c r="DM653" s="2"/>
      <c r="DN653" s="2"/>
      <c r="DO653" s="2"/>
      <c r="DP653" s="2"/>
      <c r="DQ653" s="2"/>
      <c r="DR653" s="2"/>
      <c r="DS653" s="2"/>
      <c r="DT653" s="2"/>
      <c r="DU653" s="2"/>
      <c r="DV653" s="2"/>
      <c r="DW653" s="2"/>
      <c r="DX653" s="2"/>
      <c r="DY653" s="2"/>
      <c r="DZ653" s="2"/>
      <c r="EA653" s="2"/>
    </row>
    <row r="654" spans="1:131" ht="58" x14ac:dyDescent="0.35">
      <c r="B654" s="1" t="s">
        <v>13809</v>
      </c>
      <c r="C654" s="9">
        <v>44343</v>
      </c>
      <c r="D654" s="10" t="s">
        <v>13809</v>
      </c>
      <c r="E654" s="1">
        <v>60</v>
      </c>
      <c r="F654" s="1" t="s">
        <v>127</v>
      </c>
      <c r="G654" s="1" t="s">
        <v>13809</v>
      </c>
      <c r="H654" s="1" t="s">
        <v>13809</v>
      </c>
      <c r="I654" s="9">
        <v>44311</v>
      </c>
      <c r="J654" s="2" t="s">
        <v>128</v>
      </c>
      <c r="K654" s="2" t="s">
        <v>13809</v>
      </c>
      <c r="N654" s="2" t="s">
        <v>13809</v>
      </c>
      <c r="O654" s="2" t="s">
        <v>110</v>
      </c>
      <c r="P654" s="2" t="s">
        <v>111</v>
      </c>
      <c r="S654" s="2" t="s">
        <v>111</v>
      </c>
      <c r="T654" s="2" t="s">
        <v>112</v>
      </c>
      <c r="U654" s="2" t="b">
        <v>1</v>
      </c>
      <c r="V654" s="2" t="s">
        <v>113</v>
      </c>
      <c r="W654" s="1" t="s">
        <v>112</v>
      </c>
      <c r="X654" s="1" t="s">
        <v>114</v>
      </c>
      <c r="Y654" s="2" t="s">
        <v>112</v>
      </c>
      <c r="Z654" s="2" t="s">
        <v>112</v>
      </c>
      <c r="AA654" s="2" t="s">
        <v>111</v>
      </c>
      <c r="AB654" s="2">
        <v>3</v>
      </c>
      <c r="AC654" s="1" t="s">
        <v>111</v>
      </c>
      <c r="AF654" s="1" t="s">
        <v>111</v>
      </c>
      <c r="AJ654" s="1" t="s">
        <v>115</v>
      </c>
      <c r="AK654" s="1" t="s">
        <v>349</v>
      </c>
      <c r="AN654" s="1" t="s">
        <v>2907</v>
      </c>
      <c r="AO654" s="1" t="s">
        <v>285</v>
      </c>
      <c r="AU654" s="1" t="s">
        <v>238</v>
      </c>
      <c r="AX654" s="1">
        <v>15</v>
      </c>
      <c r="BJ654" s="1" t="s">
        <v>112</v>
      </c>
      <c r="BK654" s="1" t="s">
        <v>112</v>
      </c>
      <c r="BL654" s="1" t="s">
        <v>200</v>
      </c>
      <c r="BQ654" s="1" t="s">
        <v>121</v>
      </c>
      <c r="BR654" s="1" t="s">
        <v>122</v>
      </c>
      <c r="BS654" s="1" t="s">
        <v>111</v>
      </c>
      <c r="BT654" s="34" t="s">
        <v>2908</v>
      </c>
      <c r="BU654" s="34" t="s">
        <v>2909</v>
      </c>
      <c r="BV654" s="9">
        <v>44406</v>
      </c>
      <c r="BW654" s="34" t="s">
        <v>2910</v>
      </c>
      <c r="BY654" s="2" t="s">
        <v>156</v>
      </c>
      <c r="BZ654" s="2" t="s">
        <v>124</v>
      </c>
      <c r="CA654" s="2">
        <v>2</v>
      </c>
      <c r="CB654" s="1" t="s">
        <v>247</v>
      </c>
      <c r="CC654" s="2" t="s">
        <v>126</v>
      </c>
      <c r="CD654" s="1" t="b">
        <f t="shared" si="313"/>
        <v>0</v>
      </c>
      <c r="CE654" s="1" t="b">
        <f t="shared" si="314"/>
        <v>0</v>
      </c>
      <c r="CF654" s="1" t="b">
        <f t="shared" si="315"/>
        <v>0</v>
      </c>
      <c r="CG654" s="1" t="b">
        <f t="shared" si="316"/>
        <v>0</v>
      </c>
      <c r="CH654" s="1" t="b">
        <f t="shared" si="317"/>
        <v>0</v>
      </c>
      <c r="CI654" s="1" t="b">
        <f t="shared" si="318"/>
        <v>0</v>
      </c>
      <c r="CJ654" s="1" t="b">
        <f t="shared" si="319"/>
        <v>0</v>
      </c>
      <c r="CK654" s="1" t="b">
        <f t="shared" si="320"/>
        <v>0</v>
      </c>
      <c r="CL654" s="1" t="b">
        <f t="shared" si="321"/>
        <v>0</v>
      </c>
      <c r="CM654" s="1" t="b">
        <f t="shared" si="322"/>
        <v>1</v>
      </c>
      <c r="CN654" s="1" t="b">
        <f t="shared" si="323"/>
        <v>0</v>
      </c>
      <c r="CO654" s="2" t="b">
        <f t="shared" si="324"/>
        <v>1</v>
      </c>
      <c r="CP654" s="2" t="b">
        <f t="shared" si="325"/>
        <v>1</v>
      </c>
      <c r="CQ654" s="2" t="b">
        <f t="shared" si="326"/>
        <v>0</v>
      </c>
      <c r="CR654" s="6" t="str">
        <f t="shared" si="327"/>
        <v>Male</v>
      </c>
      <c r="CS654" s="7">
        <f t="shared" si="328"/>
        <v>0</v>
      </c>
      <c r="CT654" s="7">
        <f t="shared" si="329"/>
        <v>1</v>
      </c>
      <c r="CU654" s="7">
        <f t="shared" si="330"/>
        <v>0</v>
      </c>
      <c r="CV654" s="7">
        <f t="shared" si="331"/>
        <v>0</v>
      </c>
      <c r="CW654" s="7">
        <f t="shared" si="310"/>
        <v>0</v>
      </c>
      <c r="CX654" s="1" t="b">
        <f t="shared" si="311"/>
        <v>0</v>
      </c>
      <c r="CY654" s="1" t="b">
        <f t="shared" si="312"/>
        <v>0</v>
      </c>
      <c r="DB654" s="4"/>
      <c r="DC654" s="4"/>
      <c r="DD654" s="4"/>
      <c r="DG654" s="1" t="b">
        <f t="shared" si="309"/>
        <v>0</v>
      </c>
    </row>
    <row r="655" spans="1:131" ht="116" x14ac:dyDescent="0.35">
      <c r="B655" s="1" t="s">
        <v>13809</v>
      </c>
      <c r="C655" s="9">
        <v>44343</v>
      </c>
      <c r="D655" s="10" t="s">
        <v>13809</v>
      </c>
      <c r="E655" s="1">
        <v>25</v>
      </c>
      <c r="F655" s="1" t="s">
        <v>127</v>
      </c>
      <c r="G655" s="1" t="s">
        <v>13809</v>
      </c>
      <c r="H655" s="1" t="s">
        <v>13809</v>
      </c>
      <c r="I655" s="9">
        <v>44321</v>
      </c>
      <c r="J655" s="2" t="s">
        <v>128</v>
      </c>
      <c r="K655" s="2" t="s">
        <v>13809</v>
      </c>
      <c r="N655" s="2" t="s">
        <v>13809</v>
      </c>
      <c r="O655" s="2" t="s">
        <v>110</v>
      </c>
      <c r="P655" s="2" t="s">
        <v>111</v>
      </c>
      <c r="S655" s="2" t="s">
        <v>112</v>
      </c>
      <c r="T655" s="2" t="s">
        <v>111</v>
      </c>
      <c r="U655" s="2" t="b">
        <v>1</v>
      </c>
      <c r="V655" s="2" t="s">
        <v>126</v>
      </c>
      <c r="W655" s="1" t="s">
        <v>112</v>
      </c>
      <c r="X655" s="1" t="s">
        <v>138</v>
      </c>
      <c r="Y655" s="2" t="s">
        <v>112</v>
      </c>
      <c r="Z655" s="2" t="s">
        <v>112</v>
      </c>
      <c r="AB655" s="2">
        <v>3</v>
      </c>
      <c r="AC655" s="1" t="s">
        <v>112</v>
      </c>
      <c r="AD655" s="1" t="s">
        <v>192</v>
      </c>
      <c r="AE655" s="1" t="s">
        <v>2911</v>
      </c>
      <c r="AF655" s="1" t="s">
        <v>111</v>
      </c>
      <c r="AJ655" s="1" t="s">
        <v>115</v>
      </c>
      <c r="AK655" s="1" t="s">
        <v>116</v>
      </c>
      <c r="AN655" s="1" t="s">
        <v>2705</v>
      </c>
      <c r="AO655" s="1" t="s">
        <v>117</v>
      </c>
      <c r="AS655" s="1" t="s">
        <v>118</v>
      </c>
      <c r="AU655" s="1" t="s">
        <v>132</v>
      </c>
      <c r="AZ655" s="1" t="s">
        <v>120</v>
      </c>
      <c r="BA655" s="1" t="s">
        <v>510</v>
      </c>
      <c r="BG655" s="1" t="s">
        <v>2912</v>
      </c>
      <c r="BH655" s="1" t="s">
        <v>1359</v>
      </c>
      <c r="BJ655" s="1" t="s">
        <v>112</v>
      </c>
      <c r="BK655" s="1" t="s">
        <v>112</v>
      </c>
      <c r="BL655" s="1" t="s">
        <v>142</v>
      </c>
      <c r="BQ655" s="1" t="s">
        <v>121</v>
      </c>
      <c r="BR655" s="1" t="s">
        <v>122</v>
      </c>
      <c r="BS655" s="1" t="s">
        <v>111</v>
      </c>
      <c r="BT655" s="34" t="s">
        <v>2913</v>
      </c>
      <c r="BU655" s="34" t="s">
        <v>2914</v>
      </c>
      <c r="BV655" s="9">
        <v>44566</v>
      </c>
      <c r="BW655" s="34" t="s">
        <v>2915</v>
      </c>
      <c r="BX655" s="2" t="s">
        <v>111</v>
      </c>
      <c r="BY655" s="2" t="s">
        <v>153</v>
      </c>
      <c r="BZ655" s="2" t="s">
        <v>124</v>
      </c>
      <c r="CB655" s="1" t="s">
        <v>258</v>
      </c>
      <c r="CD655" s="1" t="b">
        <f t="shared" si="313"/>
        <v>1</v>
      </c>
      <c r="CE655" s="1" t="b">
        <f t="shared" si="314"/>
        <v>0</v>
      </c>
      <c r="CF655" s="1" t="b">
        <f t="shared" si="315"/>
        <v>0</v>
      </c>
      <c r="CG655" s="1" t="b">
        <f t="shared" si="316"/>
        <v>0</v>
      </c>
      <c r="CH655" s="1" t="b">
        <f t="shared" si="317"/>
        <v>0</v>
      </c>
      <c r="CI655" s="1" t="b">
        <f t="shared" si="318"/>
        <v>0</v>
      </c>
      <c r="CJ655" s="1" t="b">
        <f t="shared" si="319"/>
        <v>1</v>
      </c>
      <c r="CK655" s="1" t="b">
        <f t="shared" si="320"/>
        <v>0</v>
      </c>
      <c r="CL655" s="1" t="b">
        <f t="shared" si="321"/>
        <v>0</v>
      </c>
      <c r="CM655" s="1" t="b">
        <f t="shared" si="322"/>
        <v>0</v>
      </c>
      <c r="CN655" s="1" t="b">
        <f t="shared" si="323"/>
        <v>0</v>
      </c>
      <c r="CO655" s="2" t="b">
        <f t="shared" si="324"/>
        <v>1</v>
      </c>
      <c r="CP655" s="2" t="b">
        <f t="shared" si="325"/>
        <v>1</v>
      </c>
      <c r="CQ655" s="2" t="b">
        <f t="shared" si="326"/>
        <v>0</v>
      </c>
      <c r="CR655" s="6" t="str">
        <f t="shared" si="327"/>
        <v>Male</v>
      </c>
      <c r="CS655" s="7">
        <f t="shared" si="328"/>
        <v>0</v>
      </c>
      <c r="CT655" s="7">
        <f t="shared" si="329"/>
        <v>1</v>
      </c>
      <c r="CU655" s="7">
        <f t="shared" si="330"/>
        <v>0</v>
      </c>
      <c r="CV655" s="7">
        <f t="shared" si="331"/>
        <v>0</v>
      </c>
      <c r="CW655" s="7">
        <f t="shared" si="310"/>
        <v>0</v>
      </c>
      <c r="CX655" s="1" t="b">
        <f t="shared" si="311"/>
        <v>1</v>
      </c>
      <c r="CY655" s="1" t="b">
        <f t="shared" si="312"/>
        <v>1</v>
      </c>
      <c r="DG655" s="1" t="b">
        <f t="shared" si="309"/>
        <v>0</v>
      </c>
    </row>
    <row r="656" spans="1:131" ht="159.5" x14ac:dyDescent="0.35">
      <c r="A656" s="2">
        <v>496</v>
      </c>
      <c r="B656" s="1" t="s">
        <v>13809</v>
      </c>
      <c r="C656" s="9">
        <v>44343</v>
      </c>
      <c r="D656" s="10" t="s">
        <v>13809</v>
      </c>
      <c r="E656" s="1">
        <v>18</v>
      </c>
      <c r="F656" s="1" t="s">
        <v>127</v>
      </c>
      <c r="G656" s="1" t="s">
        <v>13809</v>
      </c>
      <c r="H656" s="1" t="s">
        <v>13809</v>
      </c>
      <c r="I656" s="2" t="s">
        <v>183</v>
      </c>
      <c r="J656" s="2" t="s">
        <v>109</v>
      </c>
      <c r="K656" s="2" t="s">
        <v>13809</v>
      </c>
      <c r="L656" s="9">
        <v>44337</v>
      </c>
      <c r="M656" s="2" t="s">
        <v>109</v>
      </c>
      <c r="N656" s="2" t="s">
        <v>13809</v>
      </c>
      <c r="O656" s="2" t="s">
        <v>110</v>
      </c>
      <c r="P656" s="2" t="s">
        <v>111</v>
      </c>
      <c r="S656" s="2" t="s">
        <v>112</v>
      </c>
      <c r="T656" s="2" t="s">
        <v>111</v>
      </c>
      <c r="U656" s="2" t="b">
        <v>1</v>
      </c>
      <c r="V656" s="2" t="s">
        <v>113</v>
      </c>
      <c r="W656" s="1" t="s">
        <v>112</v>
      </c>
      <c r="X656" s="1" t="s">
        <v>114</v>
      </c>
      <c r="Y656" s="2" t="s">
        <v>112</v>
      </c>
      <c r="Z656" s="2" t="s">
        <v>111</v>
      </c>
      <c r="AA656" s="2" t="s">
        <v>112</v>
      </c>
      <c r="AB656" s="2">
        <v>3</v>
      </c>
      <c r="AC656" s="1" t="s">
        <v>111</v>
      </c>
      <c r="AF656" s="1" t="s">
        <v>111</v>
      </c>
      <c r="AJ656" s="1" t="s">
        <v>115</v>
      </c>
      <c r="AK656" s="1" t="s">
        <v>215</v>
      </c>
      <c r="AO656" s="1" t="s">
        <v>130</v>
      </c>
      <c r="AS656" s="1" t="s">
        <v>145</v>
      </c>
      <c r="AU656" s="1" t="s">
        <v>243</v>
      </c>
      <c r="AZ656" s="1" t="s">
        <v>248</v>
      </c>
      <c r="BA656" s="1" t="s">
        <v>2916</v>
      </c>
      <c r="BD656" s="1">
        <v>6.1</v>
      </c>
      <c r="BG656" s="1" t="s">
        <v>2917</v>
      </c>
      <c r="BH656" s="1">
        <v>11</v>
      </c>
      <c r="BJ656" s="1" t="s">
        <v>112</v>
      </c>
      <c r="BK656" s="1" t="s">
        <v>112</v>
      </c>
      <c r="BL656" s="1" t="s">
        <v>142</v>
      </c>
      <c r="BQ656" s="1" t="s">
        <v>121</v>
      </c>
      <c r="BR656" s="1" t="s">
        <v>122</v>
      </c>
      <c r="BS656" s="1" t="s">
        <v>112</v>
      </c>
      <c r="BU656" s="34" t="s">
        <v>2918</v>
      </c>
      <c r="BV656" s="9">
        <v>44393</v>
      </c>
      <c r="BW656" s="34" t="s">
        <v>14258</v>
      </c>
      <c r="BX656" s="2" t="s">
        <v>111</v>
      </c>
      <c r="BY656" s="2" t="s">
        <v>156</v>
      </c>
      <c r="BZ656" s="2" t="s">
        <v>124</v>
      </c>
      <c r="CA656" s="2">
        <v>2</v>
      </c>
      <c r="CB656" s="1" t="s">
        <v>143</v>
      </c>
      <c r="CC656" s="2" t="s">
        <v>126</v>
      </c>
      <c r="CD656" s="1" t="b">
        <f t="shared" si="313"/>
        <v>1</v>
      </c>
      <c r="CE656" s="1" t="b">
        <f t="shared" si="314"/>
        <v>0</v>
      </c>
      <c r="CF656" s="1" t="b">
        <f t="shared" si="315"/>
        <v>0</v>
      </c>
      <c r="CG656" s="1" t="b">
        <f t="shared" si="316"/>
        <v>0</v>
      </c>
      <c r="CH656" s="1" t="b">
        <f t="shared" si="317"/>
        <v>0</v>
      </c>
      <c r="CI656" s="1" t="b">
        <f t="shared" si="318"/>
        <v>1</v>
      </c>
      <c r="CJ656" s="1" t="b">
        <f t="shared" si="319"/>
        <v>0</v>
      </c>
      <c r="CK656" s="1" t="b">
        <f t="shared" si="320"/>
        <v>0</v>
      </c>
      <c r="CL656" s="1" t="b">
        <f t="shared" si="321"/>
        <v>0</v>
      </c>
      <c r="CM656" s="1" t="b">
        <f t="shared" si="322"/>
        <v>0</v>
      </c>
      <c r="CN656" s="1" t="b">
        <f t="shared" si="323"/>
        <v>0</v>
      </c>
      <c r="CO656" s="2" t="b">
        <f t="shared" si="324"/>
        <v>1</v>
      </c>
      <c r="CP656" s="2" t="b">
        <f t="shared" si="325"/>
        <v>1</v>
      </c>
      <c r="CQ656" s="2" t="b">
        <f t="shared" si="326"/>
        <v>0</v>
      </c>
      <c r="CR656" s="6" t="str">
        <f t="shared" si="327"/>
        <v>Male</v>
      </c>
      <c r="CS656" s="7">
        <f t="shared" si="328"/>
        <v>1</v>
      </c>
      <c r="CT656" s="7">
        <f t="shared" si="329"/>
        <v>0</v>
      </c>
      <c r="CU656" s="7">
        <f t="shared" si="330"/>
        <v>0</v>
      </c>
      <c r="CV656" s="7">
        <f t="shared" si="331"/>
        <v>1</v>
      </c>
      <c r="CW656" s="7">
        <f t="shared" si="310"/>
        <v>0</v>
      </c>
      <c r="CX656" s="1" t="b">
        <f t="shared" si="311"/>
        <v>1</v>
      </c>
      <c r="CY656" s="1" t="b">
        <f t="shared" si="312"/>
        <v>1</v>
      </c>
      <c r="DG656" s="1" t="b">
        <f t="shared" si="309"/>
        <v>0</v>
      </c>
    </row>
    <row r="657" spans="1:131" ht="29" x14ac:dyDescent="0.35">
      <c r="B657" s="1" t="s">
        <v>13809</v>
      </c>
      <c r="C657" s="9">
        <v>44343</v>
      </c>
      <c r="D657" s="10" t="s">
        <v>13809</v>
      </c>
      <c r="E657" s="1">
        <v>63</v>
      </c>
      <c r="F657" s="1" t="s">
        <v>108</v>
      </c>
      <c r="G657" s="1" t="s">
        <v>13809</v>
      </c>
      <c r="H657" s="1" t="s">
        <v>13809</v>
      </c>
      <c r="I657" s="2" t="s">
        <v>183</v>
      </c>
      <c r="J657" s="2" t="s">
        <v>109</v>
      </c>
      <c r="K657" s="2" t="s">
        <v>13809</v>
      </c>
      <c r="L657" s="9">
        <v>44288</v>
      </c>
      <c r="M657" s="2" t="s">
        <v>109</v>
      </c>
      <c r="N657" s="2" t="s">
        <v>13809</v>
      </c>
      <c r="O657" s="2" t="s">
        <v>110</v>
      </c>
      <c r="S657" s="2" t="s">
        <v>111</v>
      </c>
      <c r="T657" s="2" t="s">
        <v>112</v>
      </c>
      <c r="U657" s="2" t="b">
        <v>1</v>
      </c>
      <c r="V657" s="2" t="s">
        <v>113</v>
      </c>
      <c r="W657" s="1" t="s">
        <v>112</v>
      </c>
      <c r="X657" s="1" t="s">
        <v>114</v>
      </c>
      <c r="Y657" s="2" t="s">
        <v>112</v>
      </c>
      <c r="Z657" s="2" t="s">
        <v>111</v>
      </c>
      <c r="AA657" s="2" t="s">
        <v>112</v>
      </c>
      <c r="AB657" s="2">
        <v>41</v>
      </c>
      <c r="AC657" s="1" t="s">
        <v>111</v>
      </c>
      <c r="AF657" s="1" t="s">
        <v>111</v>
      </c>
      <c r="AJ657" s="1" t="s">
        <v>115</v>
      </c>
      <c r="AK657" s="1" t="s">
        <v>129</v>
      </c>
      <c r="AO657" s="1" t="s">
        <v>117</v>
      </c>
      <c r="AU657" s="1" t="s">
        <v>132</v>
      </c>
      <c r="AZ657" s="1" t="s">
        <v>155</v>
      </c>
      <c r="BA657" s="1" t="s">
        <v>2919</v>
      </c>
      <c r="BJ657" s="1" t="s">
        <v>112</v>
      </c>
      <c r="BK657" s="1" t="s">
        <v>112</v>
      </c>
      <c r="BL657" s="1" t="s">
        <v>142</v>
      </c>
      <c r="BQ657" s="1" t="s">
        <v>121</v>
      </c>
      <c r="BR657" s="1" t="s">
        <v>122</v>
      </c>
      <c r="BS657" s="1" t="s">
        <v>112</v>
      </c>
      <c r="BU657" s="34" t="s">
        <v>2920</v>
      </c>
      <c r="BV657" s="9">
        <v>44470</v>
      </c>
      <c r="BW657" s="34" t="s">
        <v>2921</v>
      </c>
      <c r="BY657" s="2" t="s">
        <v>136</v>
      </c>
      <c r="BZ657" s="2" t="s">
        <v>124</v>
      </c>
      <c r="CA657" s="2">
        <v>2</v>
      </c>
      <c r="CB657" s="1" t="s">
        <v>253</v>
      </c>
      <c r="CC657" s="2" t="s">
        <v>126</v>
      </c>
      <c r="CD657" s="1" t="b">
        <f t="shared" si="313"/>
        <v>0</v>
      </c>
      <c r="CE657" s="1" t="b">
        <f t="shared" si="314"/>
        <v>0</v>
      </c>
      <c r="CF657" s="1" t="b">
        <f t="shared" si="315"/>
        <v>0</v>
      </c>
      <c r="CG657" s="1" t="b">
        <f t="shared" si="316"/>
        <v>0</v>
      </c>
      <c r="CH657" s="1" t="b">
        <f t="shared" si="317"/>
        <v>0</v>
      </c>
      <c r="CI657" s="1" t="b">
        <f t="shared" si="318"/>
        <v>0</v>
      </c>
      <c r="CJ657" s="1" t="b">
        <f t="shared" si="319"/>
        <v>0</v>
      </c>
      <c r="CK657" s="1" t="b">
        <f t="shared" si="320"/>
        <v>0</v>
      </c>
      <c r="CL657" s="1" t="b">
        <f t="shared" si="321"/>
        <v>0</v>
      </c>
      <c r="CM657" s="1" t="b">
        <f t="shared" si="322"/>
        <v>1</v>
      </c>
      <c r="CN657" s="1" t="b">
        <f t="shared" si="323"/>
        <v>0</v>
      </c>
      <c r="CO657" s="2" t="b">
        <f t="shared" si="324"/>
        <v>0</v>
      </c>
      <c r="CP657" s="2" t="b">
        <f t="shared" si="325"/>
        <v>0</v>
      </c>
      <c r="CQ657" s="2" t="b">
        <f t="shared" si="326"/>
        <v>0</v>
      </c>
      <c r="CR657" s="6" t="str">
        <f t="shared" si="327"/>
        <v>Female</v>
      </c>
      <c r="CS657" s="7">
        <f t="shared" si="328"/>
        <v>1</v>
      </c>
      <c r="CT657" s="7">
        <f t="shared" si="329"/>
        <v>0</v>
      </c>
      <c r="CU657" s="7">
        <f t="shared" si="330"/>
        <v>0</v>
      </c>
      <c r="CV657" s="7">
        <f t="shared" si="331"/>
        <v>1</v>
      </c>
      <c r="CW657" s="7">
        <f t="shared" si="310"/>
        <v>0</v>
      </c>
      <c r="CX657" s="1" t="b">
        <f t="shared" si="311"/>
        <v>0</v>
      </c>
      <c r="CY657" s="1" t="b">
        <f t="shared" si="312"/>
        <v>0</v>
      </c>
      <c r="DG657" s="1" t="b">
        <f t="shared" si="309"/>
        <v>0</v>
      </c>
    </row>
    <row r="658" spans="1:131" ht="58" x14ac:dyDescent="0.35">
      <c r="A658" s="2">
        <v>439</v>
      </c>
      <c r="B658" s="1" t="s">
        <v>13809</v>
      </c>
      <c r="C658" s="9">
        <v>44343</v>
      </c>
      <c r="D658" s="10" t="s">
        <v>13809</v>
      </c>
      <c r="E658" s="1">
        <v>20</v>
      </c>
      <c r="F658" s="1" t="s">
        <v>127</v>
      </c>
      <c r="G658" s="1" t="s">
        <v>13809</v>
      </c>
      <c r="H658" s="1" t="s">
        <v>13809</v>
      </c>
      <c r="I658" s="9">
        <v>44317</v>
      </c>
      <c r="J658" s="2" t="s">
        <v>109</v>
      </c>
      <c r="K658" s="2" t="s">
        <v>13809</v>
      </c>
      <c r="L658" s="9">
        <v>44338</v>
      </c>
      <c r="M658" s="2" t="s">
        <v>109</v>
      </c>
      <c r="N658" s="2" t="s">
        <v>13809</v>
      </c>
      <c r="O658" s="2" t="s">
        <v>110</v>
      </c>
      <c r="P658" s="2" t="s">
        <v>111</v>
      </c>
      <c r="S658" s="2" t="s">
        <v>112</v>
      </c>
      <c r="T658" s="2" t="s">
        <v>111</v>
      </c>
      <c r="U658" s="2" t="b">
        <v>1</v>
      </c>
      <c r="V658" s="2" t="s">
        <v>113</v>
      </c>
      <c r="W658" s="1" t="s">
        <v>112</v>
      </c>
      <c r="X658" s="1" t="s">
        <v>114</v>
      </c>
      <c r="Y658" s="2" t="s">
        <v>112</v>
      </c>
      <c r="Z658" s="2" t="s">
        <v>111</v>
      </c>
      <c r="AA658" s="2" t="s">
        <v>112</v>
      </c>
      <c r="AB658" s="2">
        <v>4</v>
      </c>
      <c r="AC658" s="1" t="s">
        <v>111</v>
      </c>
      <c r="AF658" s="1" t="s">
        <v>111</v>
      </c>
      <c r="AJ658" s="1" t="s">
        <v>115</v>
      </c>
      <c r="AK658" s="1" t="s">
        <v>211</v>
      </c>
      <c r="AN658" s="1" t="s">
        <v>2922</v>
      </c>
      <c r="AO658" s="1" t="s">
        <v>117</v>
      </c>
      <c r="AU658" s="1" t="s">
        <v>238</v>
      </c>
      <c r="AX658" s="1">
        <v>45</v>
      </c>
      <c r="AZ658" s="1" t="s">
        <v>155</v>
      </c>
      <c r="BA658" s="20">
        <v>8167</v>
      </c>
      <c r="BJ658" s="1" t="s">
        <v>112</v>
      </c>
      <c r="BK658" s="1" t="s">
        <v>112</v>
      </c>
      <c r="BL658" s="1" t="s">
        <v>301</v>
      </c>
      <c r="BQ658" s="1" t="s">
        <v>121</v>
      </c>
      <c r="BR658" s="1" t="s">
        <v>122</v>
      </c>
      <c r="BS658" s="1" t="s">
        <v>112</v>
      </c>
      <c r="BU658" s="34" t="s">
        <v>2923</v>
      </c>
      <c r="BV658" s="9">
        <v>44350</v>
      </c>
      <c r="BW658" s="34" t="s">
        <v>2924</v>
      </c>
      <c r="BX658" s="2" t="s">
        <v>111</v>
      </c>
      <c r="BY658" s="2" t="s">
        <v>156</v>
      </c>
      <c r="BZ658" s="2" t="s">
        <v>124</v>
      </c>
      <c r="CA658" s="2">
        <v>2</v>
      </c>
      <c r="CB658" s="1" t="s">
        <v>143</v>
      </c>
      <c r="CC658" s="2" t="s">
        <v>126</v>
      </c>
      <c r="CD658" s="1" t="b">
        <f t="shared" si="313"/>
        <v>1</v>
      </c>
      <c r="CE658" s="1" t="b">
        <f t="shared" si="314"/>
        <v>0</v>
      </c>
      <c r="CF658" s="1" t="b">
        <f t="shared" si="315"/>
        <v>0</v>
      </c>
      <c r="CG658" s="1" t="b">
        <f t="shared" si="316"/>
        <v>0</v>
      </c>
      <c r="CH658" s="1" t="b">
        <f t="shared" si="317"/>
        <v>0</v>
      </c>
      <c r="CI658" s="1" t="b">
        <f t="shared" si="318"/>
        <v>1</v>
      </c>
      <c r="CJ658" s="1" t="b">
        <f t="shared" si="319"/>
        <v>0</v>
      </c>
      <c r="CK658" s="1" t="b">
        <f t="shared" si="320"/>
        <v>0</v>
      </c>
      <c r="CL658" s="1" t="b">
        <f t="shared" si="321"/>
        <v>0</v>
      </c>
      <c r="CM658" s="1" t="b">
        <f t="shared" si="322"/>
        <v>0</v>
      </c>
      <c r="CN658" s="1" t="b">
        <f t="shared" si="323"/>
        <v>0</v>
      </c>
      <c r="CO658" s="2" t="b">
        <f t="shared" si="324"/>
        <v>1</v>
      </c>
      <c r="CP658" s="2" t="b">
        <f t="shared" si="325"/>
        <v>1</v>
      </c>
      <c r="CQ658" s="2" t="b">
        <f t="shared" si="326"/>
        <v>0</v>
      </c>
      <c r="CR658" s="6" t="str">
        <f t="shared" si="327"/>
        <v>Male</v>
      </c>
      <c r="CS658" s="7">
        <f t="shared" si="328"/>
        <v>1</v>
      </c>
      <c r="CT658" s="7">
        <f t="shared" si="329"/>
        <v>0</v>
      </c>
      <c r="CU658" s="7">
        <f t="shared" si="330"/>
        <v>0</v>
      </c>
      <c r="CV658" s="7">
        <f t="shared" si="331"/>
        <v>1</v>
      </c>
      <c r="CW658" s="7">
        <f t="shared" si="310"/>
        <v>0</v>
      </c>
      <c r="CX658" s="1" t="b">
        <f t="shared" si="311"/>
        <v>1</v>
      </c>
      <c r="CY658" s="1" t="b">
        <f t="shared" si="312"/>
        <v>1</v>
      </c>
      <c r="DG658" s="1" t="b">
        <f t="shared" si="309"/>
        <v>0</v>
      </c>
      <c r="DH658" s="4"/>
      <c r="DI658" s="4"/>
      <c r="DJ658" s="4"/>
      <c r="DK658" s="4"/>
      <c r="DL658" s="4"/>
      <c r="DM658" s="4"/>
      <c r="DN658" s="4"/>
      <c r="DO658" s="4"/>
      <c r="DP658" s="4"/>
      <c r="DQ658" s="4"/>
      <c r="DR658" s="4"/>
      <c r="DS658" s="4"/>
      <c r="DT658" s="4"/>
      <c r="DU658" s="4"/>
      <c r="DV658" s="4"/>
      <c r="DW658" s="4"/>
      <c r="DX658" s="4"/>
      <c r="DY658" s="4"/>
      <c r="DZ658" s="4"/>
      <c r="EA658" s="4"/>
    </row>
    <row r="659" spans="1:131" ht="87" x14ac:dyDescent="0.35">
      <c r="B659" s="1" t="s">
        <v>13809</v>
      </c>
      <c r="C659" s="9">
        <v>44343</v>
      </c>
      <c r="D659" s="10" t="s">
        <v>13809</v>
      </c>
      <c r="E659" s="1">
        <v>56</v>
      </c>
      <c r="F659" s="1" t="s">
        <v>127</v>
      </c>
      <c r="G659" s="1" t="s">
        <v>13809</v>
      </c>
      <c r="H659" s="1" t="s">
        <v>13809</v>
      </c>
      <c r="I659" s="9">
        <v>44260</v>
      </c>
      <c r="J659" s="2" t="s">
        <v>128</v>
      </c>
      <c r="K659" s="2" t="s">
        <v>13809</v>
      </c>
      <c r="L659" s="9">
        <v>44288</v>
      </c>
      <c r="M659" s="2" t="s">
        <v>128</v>
      </c>
      <c r="N659" s="2" t="s">
        <v>13809</v>
      </c>
      <c r="O659" s="2" t="s">
        <v>110</v>
      </c>
      <c r="P659" s="2" t="s">
        <v>111</v>
      </c>
      <c r="S659" s="2" t="s">
        <v>111</v>
      </c>
      <c r="T659" s="2" t="s">
        <v>112</v>
      </c>
      <c r="U659" s="2" t="b">
        <v>1</v>
      </c>
      <c r="V659" s="2" t="s">
        <v>113</v>
      </c>
      <c r="W659" s="1" t="s">
        <v>112</v>
      </c>
      <c r="X659" s="1" t="s">
        <v>138</v>
      </c>
      <c r="Y659" s="2" t="s">
        <v>112</v>
      </c>
      <c r="Z659" s="2" t="s">
        <v>112</v>
      </c>
      <c r="AA659" s="2" t="s">
        <v>112</v>
      </c>
      <c r="AB659" s="2">
        <v>50</v>
      </c>
      <c r="AC659" s="1" t="s">
        <v>111</v>
      </c>
      <c r="AF659" s="1" t="s">
        <v>112</v>
      </c>
      <c r="AG659" s="1" t="s">
        <v>138</v>
      </c>
      <c r="AJ659" s="1" t="s">
        <v>115</v>
      </c>
      <c r="AK659" s="1" t="s">
        <v>201</v>
      </c>
      <c r="AN659" s="1" t="s">
        <v>2925</v>
      </c>
      <c r="AO659" s="1" t="s">
        <v>130</v>
      </c>
      <c r="AU659" s="1" t="s">
        <v>197</v>
      </c>
      <c r="AZ659" s="1" t="s">
        <v>254</v>
      </c>
      <c r="BC659" s="1" t="s">
        <v>2926</v>
      </c>
      <c r="BG659" s="1" t="s">
        <v>2927</v>
      </c>
      <c r="BH659" s="1" t="s">
        <v>2928</v>
      </c>
      <c r="BJ659" s="1" t="s">
        <v>112</v>
      </c>
      <c r="BK659" s="1" t="s">
        <v>112</v>
      </c>
      <c r="BL659" s="1" t="s">
        <v>226</v>
      </c>
      <c r="BQ659" s="1" t="s">
        <v>121</v>
      </c>
      <c r="BR659" s="1" t="s">
        <v>122</v>
      </c>
      <c r="BS659" s="1" t="s">
        <v>112</v>
      </c>
      <c r="BU659" s="34" t="s">
        <v>2929</v>
      </c>
      <c r="BV659" s="9">
        <v>44452</v>
      </c>
      <c r="BW659" s="34" t="s">
        <v>2930</v>
      </c>
      <c r="BY659" s="2" t="s">
        <v>174</v>
      </c>
      <c r="BZ659" s="2" t="s">
        <v>124</v>
      </c>
      <c r="CA659" s="2">
        <v>1</v>
      </c>
      <c r="CB659" s="1" t="s">
        <v>233</v>
      </c>
      <c r="CC659" s="2" t="s">
        <v>126</v>
      </c>
      <c r="CD659" s="1" t="b">
        <f t="shared" si="313"/>
        <v>0</v>
      </c>
      <c r="CE659" s="1" t="b">
        <f t="shared" si="314"/>
        <v>0</v>
      </c>
      <c r="CF659" s="1" t="b">
        <f t="shared" si="315"/>
        <v>0</v>
      </c>
      <c r="CG659" s="1" t="b">
        <f t="shared" si="316"/>
        <v>0</v>
      </c>
      <c r="CH659" s="1" t="b">
        <f t="shared" si="317"/>
        <v>0</v>
      </c>
      <c r="CI659" s="1" t="b">
        <f t="shared" si="318"/>
        <v>0</v>
      </c>
      <c r="CJ659" s="1" t="b">
        <f t="shared" si="319"/>
        <v>0</v>
      </c>
      <c r="CK659" s="1" t="b">
        <f t="shared" si="320"/>
        <v>0</v>
      </c>
      <c r="CL659" s="1" t="b">
        <f t="shared" si="321"/>
        <v>0</v>
      </c>
      <c r="CM659" s="1" t="b">
        <f t="shared" si="322"/>
        <v>1</v>
      </c>
      <c r="CN659" s="1" t="b">
        <f t="shared" si="323"/>
        <v>0</v>
      </c>
      <c r="CO659" s="2" t="b">
        <f t="shared" si="324"/>
        <v>0</v>
      </c>
      <c r="CP659" s="2" t="b">
        <f t="shared" si="325"/>
        <v>0</v>
      </c>
      <c r="CQ659" s="2" t="b">
        <f t="shared" si="326"/>
        <v>0</v>
      </c>
      <c r="CR659" s="6" t="str">
        <f t="shared" si="327"/>
        <v>Male</v>
      </c>
      <c r="CS659" s="7">
        <f t="shared" si="328"/>
        <v>0</v>
      </c>
      <c r="CT659" s="7">
        <f t="shared" si="329"/>
        <v>1</v>
      </c>
      <c r="CU659" s="7">
        <f t="shared" si="330"/>
        <v>0</v>
      </c>
      <c r="CV659" s="7">
        <f t="shared" si="331"/>
        <v>0</v>
      </c>
      <c r="CW659" s="7">
        <f t="shared" si="310"/>
        <v>1</v>
      </c>
      <c r="CX659" s="1" t="b">
        <f t="shared" si="311"/>
        <v>0</v>
      </c>
      <c r="CY659" s="1" t="b">
        <f t="shared" si="312"/>
        <v>0</v>
      </c>
      <c r="DG659" s="1" t="b">
        <f t="shared" si="309"/>
        <v>0</v>
      </c>
    </row>
    <row r="660" spans="1:131" ht="409.5" x14ac:dyDescent="0.35">
      <c r="B660" s="1" t="s">
        <v>13809</v>
      </c>
      <c r="C660" s="9">
        <v>44343</v>
      </c>
      <c r="D660" s="10" t="s">
        <v>13809</v>
      </c>
      <c r="E660" s="1">
        <v>52</v>
      </c>
      <c r="F660" s="1" t="s">
        <v>127</v>
      </c>
      <c r="G660" s="1" t="s">
        <v>13809</v>
      </c>
      <c r="H660" s="1" t="s">
        <v>13809</v>
      </c>
      <c r="I660" s="9">
        <v>44195</v>
      </c>
      <c r="J660" s="2" t="s">
        <v>128</v>
      </c>
      <c r="K660" s="2" t="s">
        <v>13809</v>
      </c>
      <c r="L660" s="9">
        <v>44224</v>
      </c>
      <c r="M660" s="2" t="s">
        <v>128</v>
      </c>
      <c r="N660" s="2" t="s">
        <v>13809</v>
      </c>
      <c r="O660" s="2" t="s">
        <v>110</v>
      </c>
      <c r="P660" s="2" t="s">
        <v>111</v>
      </c>
      <c r="S660" s="2" t="s">
        <v>112</v>
      </c>
      <c r="T660" s="2" t="s">
        <v>112</v>
      </c>
      <c r="U660" s="2" t="b">
        <v>1</v>
      </c>
      <c r="V660" s="2" t="s">
        <v>113</v>
      </c>
      <c r="W660" s="1" t="s">
        <v>112</v>
      </c>
      <c r="X660" s="1" t="s">
        <v>138</v>
      </c>
      <c r="Y660" s="2" t="s">
        <v>112</v>
      </c>
      <c r="Z660" s="2" t="s">
        <v>111</v>
      </c>
      <c r="AA660" s="2" t="s">
        <v>112</v>
      </c>
      <c r="AB660" s="2">
        <v>25</v>
      </c>
      <c r="AC660" s="1" t="s">
        <v>111</v>
      </c>
      <c r="AF660" s="1" t="s">
        <v>111</v>
      </c>
      <c r="AJ660" s="1" t="s">
        <v>115</v>
      </c>
      <c r="AK660" s="1" t="s">
        <v>185</v>
      </c>
      <c r="AO660" s="1" t="s">
        <v>130</v>
      </c>
      <c r="AS660" s="1" t="s">
        <v>951</v>
      </c>
      <c r="AU660" s="1" t="s">
        <v>197</v>
      </c>
      <c r="BJ660" s="1" t="s">
        <v>112</v>
      </c>
      <c r="BK660" s="1" t="s">
        <v>112</v>
      </c>
      <c r="BL660" s="1" t="s">
        <v>200</v>
      </c>
      <c r="BQ660" s="1" t="s">
        <v>121</v>
      </c>
      <c r="BR660" s="1" t="s">
        <v>122</v>
      </c>
      <c r="BS660" s="1" t="s">
        <v>112</v>
      </c>
      <c r="BU660" s="34" t="s">
        <v>13865</v>
      </c>
      <c r="BV660" s="9">
        <v>44447</v>
      </c>
      <c r="BW660" s="34" t="s">
        <v>2931</v>
      </c>
      <c r="BY660" s="2" t="s">
        <v>174</v>
      </c>
      <c r="BZ660" s="2" t="s">
        <v>162</v>
      </c>
      <c r="CA660" s="2">
        <v>2</v>
      </c>
      <c r="CB660" s="1" t="s">
        <v>149</v>
      </c>
      <c r="CC660" s="2" t="s">
        <v>113</v>
      </c>
      <c r="CD660" s="1" t="b">
        <f t="shared" si="313"/>
        <v>0</v>
      </c>
      <c r="CE660" s="1" t="b">
        <f t="shared" si="314"/>
        <v>0</v>
      </c>
      <c r="CF660" s="1" t="b">
        <f t="shared" si="315"/>
        <v>0</v>
      </c>
      <c r="CG660" s="1" t="b">
        <f t="shared" si="316"/>
        <v>0</v>
      </c>
      <c r="CH660" s="1" t="b">
        <f t="shared" si="317"/>
        <v>0</v>
      </c>
      <c r="CI660" s="1" t="b">
        <f t="shared" si="318"/>
        <v>0</v>
      </c>
      <c r="CJ660" s="1" t="b">
        <f t="shared" si="319"/>
        <v>0</v>
      </c>
      <c r="CK660" s="1" t="b">
        <f t="shared" si="320"/>
        <v>0</v>
      </c>
      <c r="CL660" s="1" t="b">
        <f t="shared" si="321"/>
        <v>0</v>
      </c>
      <c r="CM660" s="1" t="b">
        <f t="shared" si="322"/>
        <v>1</v>
      </c>
      <c r="CN660" s="1" t="b">
        <f t="shared" si="323"/>
        <v>0</v>
      </c>
      <c r="CO660" s="2" t="b">
        <f t="shared" si="324"/>
        <v>0</v>
      </c>
      <c r="CP660" s="2" t="b">
        <f t="shared" si="325"/>
        <v>0</v>
      </c>
      <c r="CQ660" s="2" t="b">
        <f t="shared" si="326"/>
        <v>0</v>
      </c>
      <c r="CR660" s="6" t="str">
        <f t="shared" si="327"/>
        <v>Male</v>
      </c>
      <c r="CS660" s="7">
        <f t="shared" si="328"/>
        <v>0</v>
      </c>
      <c r="CT660" s="7">
        <f t="shared" si="329"/>
        <v>1</v>
      </c>
      <c r="CU660" s="7">
        <f t="shared" si="330"/>
        <v>0</v>
      </c>
      <c r="CV660" s="7">
        <f t="shared" si="331"/>
        <v>0</v>
      </c>
      <c r="CW660" s="7">
        <f t="shared" si="310"/>
        <v>1</v>
      </c>
      <c r="CX660" s="1" t="b">
        <f t="shared" si="311"/>
        <v>0</v>
      </c>
      <c r="CY660" s="1" t="b">
        <f t="shared" si="312"/>
        <v>0</v>
      </c>
      <c r="DG660" s="1" t="b">
        <f t="shared" ref="DG660:DG676" si="332">AND(E660&gt;4,E660&lt;18,NOT(E660=""),NOT(E660="."))</f>
        <v>0</v>
      </c>
    </row>
    <row r="661" spans="1:131" ht="29" x14ac:dyDescent="0.35">
      <c r="B661" s="1" t="s">
        <v>13809</v>
      </c>
      <c r="C661" s="9">
        <v>44343</v>
      </c>
      <c r="D661" s="10" t="s">
        <v>13809</v>
      </c>
      <c r="E661" s="1">
        <v>44</v>
      </c>
      <c r="F661" s="1" t="s">
        <v>108</v>
      </c>
      <c r="G661" s="1" t="s">
        <v>13809</v>
      </c>
      <c r="H661" s="1" t="s">
        <v>13809</v>
      </c>
      <c r="I661" s="2" t="s">
        <v>183</v>
      </c>
      <c r="K661" s="2" t="s">
        <v>13809</v>
      </c>
      <c r="L661" s="9">
        <v>44214</v>
      </c>
      <c r="M661" s="2" t="s">
        <v>109</v>
      </c>
      <c r="N661" s="2" t="s">
        <v>13809</v>
      </c>
      <c r="O661" s="2" t="s">
        <v>110</v>
      </c>
      <c r="S661" s="2" t="s">
        <v>111</v>
      </c>
      <c r="T661" s="2" t="s">
        <v>112</v>
      </c>
      <c r="U661" s="2" t="b">
        <v>1</v>
      </c>
      <c r="V661" s="2" t="s">
        <v>113</v>
      </c>
      <c r="W661" s="1" t="s">
        <v>112</v>
      </c>
      <c r="X661" s="1" t="s">
        <v>114</v>
      </c>
      <c r="Y661" s="2" t="s">
        <v>112</v>
      </c>
      <c r="AA661" s="2" t="s">
        <v>112</v>
      </c>
      <c r="AB661" s="2">
        <v>7</v>
      </c>
      <c r="AC661" s="1" t="s">
        <v>111</v>
      </c>
      <c r="AF661" s="1" t="s">
        <v>111</v>
      </c>
      <c r="AH661" s="1" t="s">
        <v>323</v>
      </c>
      <c r="AJ661" s="1" t="s">
        <v>115</v>
      </c>
      <c r="AK661" s="1" t="s">
        <v>164</v>
      </c>
      <c r="AN661" s="1" t="s">
        <v>284</v>
      </c>
      <c r="AO661" s="1" t="s">
        <v>407</v>
      </c>
      <c r="AU661" s="1" t="s">
        <v>238</v>
      </c>
      <c r="AX661" s="1">
        <v>44</v>
      </c>
      <c r="BJ661" s="11" t="s">
        <v>111</v>
      </c>
      <c r="BU661" s="34" t="s">
        <v>2932</v>
      </c>
      <c r="BW661" s="34" t="s">
        <v>2933</v>
      </c>
      <c r="BY661" s="2" t="s">
        <v>156</v>
      </c>
      <c r="BZ661" s="2" t="s">
        <v>124</v>
      </c>
      <c r="CA661" s="2">
        <v>2</v>
      </c>
      <c r="CB661" s="1" t="s">
        <v>224</v>
      </c>
      <c r="CC661" s="2" t="s">
        <v>126</v>
      </c>
      <c r="CD661" s="1" t="b">
        <f t="shared" si="313"/>
        <v>0</v>
      </c>
      <c r="CE661" s="1" t="b">
        <f t="shared" si="314"/>
        <v>0</v>
      </c>
      <c r="CF661" s="1" t="b">
        <f t="shared" si="315"/>
        <v>0</v>
      </c>
      <c r="CG661" s="1" t="b">
        <f t="shared" si="316"/>
        <v>0</v>
      </c>
      <c r="CH661" s="1" t="b">
        <f t="shared" si="317"/>
        <v>0</v>
      </c>
      <c r="CI661" s="1" t="b">
        <f t="shared" si="318"/>
        <v>0</v>
      </c>
      <c r="CJ661" s="1" t="b">
        <f t="shared" si="319"/>
        <v>0</v>
      </c>
      <c r="CK661" s="1" t="b">
        <f t="shared" si="320"/>
        <v>0</v>
      </c>
      <c r="CL661" s="1" t="b">
        <f t="shared" si="321"/>
        <v>1</v>
      </c>
      <c r="CM661" s="1" t="b">
        <f t="shared" si="322"/>
        <v>0</v>
      </c>
      <c r="CN661" s="1" t="b">
        <f t="shared" si="323"/>
        <v>0</v>
      </c>
      <c r="CO661" s="2" t="b">
        <f t="shared" si="324"/>
        <v>0</v>
      </c>
      <c r="CP661" s="2" t="b">
        <f t="shared" si="325"/>
        <v>1</v>
      </c>
      <c r="CQ661" s="2" t="b">
        <f t="shared" si="326"/>
        <v>0</v>
      </c>
      <c r="CR661" s="6" t="str">
        <f t="shared" si="327"/>
        <v>Female</v>
      </c>
      <c r="CS661" s="7">
        <f t="shared" si="328"/>
        <v>0</v>
      </c>
      <c r="CT661" s="7">
        <f t="shared" si="329"/>
        <v>0</v>
      </c>
      <c r="CU661" s="7">
        <f t="shared" si="330"/>
        <v>0</v>
      </c>
      <c r="CV661" s="7">
        <f t="shared" si="331"/>
        <v>1</v>
      </c>
      <c r="CW661" s="7">
        <f t="shared" si="310"/>
        <v>0</v>
      </c>
      <c r="CX661" s="1" t="b">
        <f t="shared" si="311"/>
        <v>0</v>
      </c>
      <c r="CY661" s="1" t="b">
        <f t="shared" si="312"/>
        <v>0</v>
      </c>
      <c r="DG661" s="1" t="b">
        <f t="shared" si="332"/>
        <v>0</v>
      </c>
    </row>
    <row r="662" spans="1:131" ht="145" x14ac:dyDescent="0.35">
      <c r="B662" s="1" t="s">
        <v>13809</v>
      </c>
      <c r="C662" s="9">
        <v>44343</v>
      </c>
      <c r="D662" s="10" t="s">
        <v>13809</v>
      </c>
      <c r="E662" s="1">
        <v>83</v>
      </c>
      <c r="F662" s="1" t="s">
        <v>108</v>
      </c>
      <c r="G662" s="1" t="s">
        <v>13809</v>
      </c>
      <c r="H662" s="1" t="s">
        <v>13809</v>
      </c>
      <c r="I662" s="9">
        <v>44308</v>
      </c>
      <c r="J662" s="2" t="s">
        <v>128</v>
      </c>
      <c r="K662" s="2" t="s">
        <v>13809</v>
      </c>
      <c r="L662" s="9">
        <v>44342</v>
      </c>
      <c r="M662" s="2" t="s">
        <v>128</v>
      </c>
      <c r="N662" s="2" t="s">
        <v>13809</v>
      </c>
      <c r="O662" s="2" t="s">
        <v>110</v>
      </c>
      <c r="P662" s="2" t="s">
        <v>111</v>
      </c>
      <c r="S662" s="2" t="s">
        <v>112</v>
      </c>
      <c r="T662" s="2" t="s">
        <v>111</v>
      </c>
      <c r="U662" s="2" t="b">
        <f>OR(S662="yes",T662="yes")</f>
        <v>1</v>
      </c>
      <c r="V662" s="2" t="s">
        <v>113</v>
      </c>
      <c r="W662" s="1" t="s">
        <v>112</v>
      </c>
      <c r="X662" s="1" t="s">
        <v>138</v>
      </c>
      <c r="Y662" s="2" t="s">
        <v>112</v>
      </c>
      <c r="Z662" s="2" t="s">
        <v>111</v>
      </c>
      <c r="AA662" s="2" t="s">
        <v>111</v>
      </c>
      <c r="AF662" s="1" t="s">
        <v>111</v>
      </c>
      <c r="AJ662" s="1" t="s">
        <v>115</v>
      </c>
      <c r="AK662" s="1" t="s">
        <v>291</v>
      </c>
      <c r="AN662" s="1" t="s">
        <v>2934</v>
      </c>
      <c r="AO662" s="11" t="s">
        <v>2935</v>
      </c>
      <c r="BJ662" s="1" t="s">
        <v>111</v>
      </c>
      <c r="BN662" s="1" t="s">
        <v>111</v>
      </c>
      <c r="BU662" s="34" t="s">
        <v>693</v>
      </c>
      <c r="BV662" s="9">
        <v>44343</v>
      </c>
      <c r="BW662" s="34" t="s">
        <v>2936</v>
      </c>
      <c r="BY662" s="2" t="s">
        <v>174</v>
      </c>
      <c r="BZ662" s="2" t="s">
        <v>124</v>
      </c>
      <c r="CA662" s="2">
        <v>2</v>
      </c>
      <c r="CB662" s="1" t="s">
        <v>493</v>
      </c>
      <c r="CC662" s="2" t="s">
        <v>113</v>
      </c>
      <c r="CD662" s="1" t="b">
        <f t="shared" si="313"/>
        <v>0</v>
      </c>
      <c r="CE662" s="1" t="b">
        <f t="shared" si="314"/>
        <v>0</v>
      </c>
      <c r="CF662" s="1" t="b">
        <f t="shared" si="315"/>
        <v>0</v>
      </c>
      <c r="CG662" s="1" t="b">
        <f t="shared" si="316"/>
        <v>0</v>
      </c>
      <c r="CH662" s="1" t="b">
        <f t="shared" si="317"/>
        <v>0</v>
      </c>
      <c r="CI662" s="1" t="b">
        <f t="shared" si="318"/>
        <v>0</v>
      </c>
      <c r="CJ662" s="1" t="b">
        <f t="shared" si="319"/>
        <v>0</v>
      </c>
      <c r="CK662" s="1" t="b">
        <f t="shared" si="320"/>
        <v>0</v>
      </c>
      <c r="CL662" s="1" t="b">
        <f t="shared" si="321"/>
        <v>0</v>
      </c>
      <c r="CM662" s="1" t="b">
        <f t="shared" si="322"/>
        <v>0</v>
      </c>
      <c r="CN662" s="1" t="b">
        <f t="shared" si="323"/>
        <v>1</v>
      </c>
      <c r="CO662" s="2" t="b">
        <f t="shared" si="324"/>
        <v>0</v>
      </c>
      <c r="CP662" s="2" t="b">
        <f t="shared" si="325"/>
        <v>0</v>
      </c>
      <c r="CQ662" s="2" t="b">
        <f t="shared" si="326"/>
        <v>0</v>
      </c>
      <c r="CR662" s="6" t="str">
        <f t="shared" si="327"/>
        <v>Female</v>
      </c>
      <c r="CS662" s="7">
        <f t="shared" si="328"/>
        <v>0</v>
      </c>
      <c r="CT662" s="7">
        <f t="shared" si="329"/>
        <v>1</v>
      </c>
      <c r="CU662" s="7">
        <f t="shared" si="330"/>
        <v>0</v>
      </c>
      <c r="CV662" s="7">
        <f t="shared" si="331"/>
        <v>0</v>
      </c>
      <c r="CW662" s="7">
        <f t="shared" si="310"/>
        <v>1</v>
      </c>
      <c r="CX662" s="1" t="b">
        <f t="shared" si="311"/>
        <v>0</v>
      </c>
      <c r="CY662" s="1" t="b">
        <f t="shared" si="312"/>
        <v>0</v>
      </c>
      <c r="DG662" s="1" t="b">
        <f t="shared" si="332"/>
        <v>0</v>
      </c>
    </row>
    <row r="663" spans="1:131" ht="87" x14ac:dyDescent="0.35">
      <c r="A663" s="2">
        <v>1317</v>
      </c>
      <c r="B663" s="1" t="s">
        <v>13809</v>
      </c>
      <c r="C663" s="9">
        <v>44343</v>
      </c>
      <c r="D663" s="10" t="s">
        <v>13809</v>
      </c>
      <c r="E663" s="1" t="e">
        <f>ROUND((C663-D663)/365,0)</f>
        <v>#VALUE!</v>
      </c>
      <c r="F663" s="1" t="s">
        <v>127</v>
      </c>
      <c r="G663" s="1" t="s">
        <v>13809</v>
      </c>
      <c r="H663" s="1" t="s">
        <v>13809</v>
      </c>
      <c r="J663" s="2" t="s">
        <v>128</v>
      </c>
      <c r="K663" s="2" t="s">
        <v>13809</v>
      </c>
      <c r="L663" s="9">
        <v>44281</v>
      </c>
      <c r="M663" s="2" t="s">
        <v>128</v>
      </c>
      <c r="N663" s="2" t="s">
        <v>13809</v>
      </c>
      <c r="O663" s="2" t="s">
        <v>110</v>
      </c>
      <c r="S663" s="2" t="s">
        <v>111</v>
      </c>
      <c r="T663" s="2" t="s">
        <v>112</v>
      </c>
      <c r="U663" s="2" t="b">
        <f>OR(S663="yes",T663="yes")</f>
        <v>1</v>
      </c>
      <c r="V663" s="2" t="s">
        <v>113</v>
      </c>
      <c r="W663" s="1" t="s">
        <v>112</v>
      </c>
      <c r="X663" s="1" t="s">
        <v>114</v>
      </c>
      <c r="Y663" s="2" t="s">
        <v>112</v>
      </c>
      <c r="Z663" s="2" t="s">
        <v>111</v>
      </c>
      <c r="AA663" s="2" t="s">
        <v>112</v>
      </c>
      <c r="AB663" s="2">
        <v>3</v>
      </c>
      <c r="AC663" s="1" t="s">
        <v>111</v>
      </c>
      <c r="AF663" s="1" t="s">
        <v>111</v>
      </c>
      <c r="AJ663" s="1" t="s">
        <v>115</v>
      </c>
      <c r="AK663" s="1" t="s">
        <v>287</v>
      </c>
      <c r="AO663" s="1" t="s">
        <v>130</v>
      </c>
      <c r="AU663" s="1" t="s">
        <v>132</v>
      </c>
      <c r="AZ663" s="1" t="s">
        <v>205</v>
      </c>
      <c r="BA663" s="1">
        <v>2.62</v>
      </c>
      <c r="BD663" s="1">
        <v>27</v>
      </c>
      <c r="BE663" s="1">
        <v>13.8</v>
      </c>
      <c r="BI663" s="1" t="s">
        <v>112</v>
      </c>
      <c r="BJ663" s="1" t="s">
        <v>112</v>
      </c>
      <c r="BK663" s="1" t="s">
        <v>112</v>
      </c>
      <c r="BL663" s="1" t="s">
        <v>142</v>
      </c>
      <c r="BQ663" s="1" t="s">
        <v>121</v>
      </c>
      <c r="BR663" s="1" t="s">
        <v>122</v>
      </c>
      <c r="BS663" s="1" t="s">
        <v>112</v>
      </c>
      <c r="BU663" s="34" t="s">
        <v>2937</v>
      </c>
      <c r="BV663" s="9">
        <v>44355</v>
      </c>
      <c r="BW663" s="34" t="s">
        <v>14259</v>
      </c>
      <c r="BX663" s="2" t="s">
        <v>111</v>
      </c>
      <c r="BY663" s="2" t="s">
        <v>156</v>
      </c>
      <c r="BZ663" s="2" t="s">
        <v>124</v>
      </c>
      <c r="CA663" s="2">
        <v>2</v>
      </c>
      <c r="CB663" s="1" t="s">
        <v>426</v>
      </c>
      <c r="CC663" s="2" t="s">
        <v>126</v>
      </c>
      <c r="CD663" s="1" t="e">
        <f t="shared" si="313"/>
        <v>#VALUE!</v>
      </c>
      <c r="CE663" s="1" t="e">
        <f t="shared" si="314"/>
        <v>#VALUE!</v>
      </c>
      <c r="CF663" s="1" t="e">
        <f t="shared" si="315"/>
        <v>#VALUE!</v>
      </c>
      <c r="CG663" s="1" t="e">
        <f t="shared" si="316"/>
        <v>#VALUE!</v>
      </c>
      <c r="CH663" s="1" t="e">
        <f t="shared" si="317"/>
        <v>#VALUE!</v>
      </c>
      <c r="CI663" s="1" t="e">
        <f t="shared" si="318"/>
        <v>#VALUE!</v>
      </c>
      <c r="CJ663" s="1" t="e">
        <f t="shared" si="319"/>
        <v>#VALUE!</v>
      </c>
      <c r="CK663" s="1" t="e">
        <f t="shared" si="320"/>
        <v>#VALUE!</v>
      </c>
      <c r="CL663" s="1" t="e">
        <f t="shared" si="321"/>
        <v>#VALUE!</v>
      </c>
      <c r="CM663" s="1" t="e">
        <f t="shared" si="322"/>
        <v>#VALUE!</v>
      </c>
      <c r="CN663" s="1" t="e">
        <f t="shared" si="323"/>
        <v>#VALUE!</v>
      </c>
      <c r="CO663" s="2" t="b">
        <f t="shared" si="324"/>
        <v>1</v>
      </c>
      <c r="CP663" s="2" t="b">
        <f t="shared" si="325"/>
        <v>1</v>
      </c>
      <c r="CQ663" s="2" t="b">
        <f t="shared" si="326"/>
        <v>0</v>
      </c>
      <c r="CR663" s="6" t="str">
        <f t="shared" si="327"/>
        <v>Male</v>
      </c>
      <c r="CS663" s="7">
        <f t="shared" si="328"/>
        <v>0</v>
      </c>
      <c r="CT663" s="7">
        <f t="shared" si="329"/>
        <v>1</v>
      </c>
      <c r="CU663" s="7">
        <f t="shared" si="330"/>
        <v>0</v>
      </c>
      <c r="CV663" s="7">
        <f t="shared" si="331"/>
        <v>0</v>
      </c>
      <c r="CW663" s="7">
        <f t="shared" si="310"/>
        <v>1</v>
      </c>
      <c r="CX663" s="1" t="e">
        <f t="shared" si="311"/>
        <v>#VALUE!</v>
      </c>
      <c r="CY663" s="1" t="e">
        <f t="shared" si="312"/>
        <v>#VALUE!</v>
      </c>
      <c r="DG663" s="1" t="e">
        <f t="shared" si="332"/>
        <v>#VALUE!</v>
      </c>
    </row>
    <row r="664" spans="1:131" ht="87" x14ac:dyDescent="0.35">
      <c r="B664" s="1" t="s">
        <v>13809</v>
      </c>
      <c r="C664" s="9">
        <v>44343</v>
      </c>
      <c r="D664" s="10" t="s">
        <v>13809</v>
      </c>
      <c r="E664" s="1">
        <v>60</v>
      </c>
      <c r="F664" s="1" t="s">
        <v>108</v>
      </c>
      <c r="G664" s="1" t="s">
        <v>13809</v>
      </c>
      <c r="H664" s="1" t="s">
        <v>13809</v>
      </c>
      <c r="I664" s="9">
        <v>44289</v>
      </c>
      <c r="J664" s="2" t="s">
        <v>128</v>
      </c>
      <c r="K664" s="2" t="s">
        <v>13809</v>
      </c>
      <c r="N664" s="2" t="s">
        <v>13809</v>
      </c>
      <c r="O664" s="2" t="s">
        <v>110</v>
      </c>
      <c r="P664" s="2" t="s">
        <v>111</v>
      </c>
      <c r="S664" s="2" t="s">
        <v>111</v>
      </c>
      <c r="T664" s="2" t="s">
        <v>112</v>
      </c>
      <c r="U664" s="2" t="b">
        <v>1</v>
      </c>
      <c r="V664" s="2" t="s">
        <v>113</v>
      </c>
      <c r="W664" s="1" t="s">
        <v>112</v>
      </c>
      <c r="X664" s="1" t="s">
        <v>138</v>
      </c>
      <c r="Y664" s="2" t="s">
        <v>112</v>
      </c>
      <c r="Z664" s="2" t="s">
        <v>112</v>
      </c>
      <c r="AA664" s="2" t="s">
        <v>111</v>
      </c>
      <c r="AB664" s="2">
        <v>7</v>
      </c>
      <c r="AC664" s="1" t="s">
        <v>111</v>
      </c>
      <c r="AF664" s="1" t="s">
        <v>111</v>
      </c>
      <c r="AJ664" s="1" t="s">
        <v>418</v>
      </c>
      <c r="AK664" s="1" t="s">
        <v>201</v>
      </c>
      <c r="AN664" s="1" t="s">
        <v>2938</v>
      </c>
      <c r="AO664" s="1" t="s">
        <v>117</v>
      </c>
      <c r="AS664" s="1" t="s">
        <v>957</v>
      </c>
      <c r="AU664" s="1" t="s">
        <v>191</v>
      </c>
      <c r="AX664" s="1">
        <v>65</v>
      </c>
      <c r="AZ664" s="1" t="s">
        <v>2939</v>
      </c>
      <c r="BF664" s="1" t="s">
        <v>2940</v>
      </c>
      <c r="BH664" s="1" t="s">
        <v>2941</v>
      </c>
      <c r="BJ664" s="1" t="s">
        <v>112</v>
      </c>
      <c r="BK664" s="1" t="s">
        <v>112</v>
      </c>
      <c r="BL664" s="1" t="s">
        <v>142</v>
      </c>
      <c r="BQ664" s="1" t="s">
        <v>121</v>
      </c>
      <c r="BR664" s="1" t="s">
        <v>122</v>
      </c>
      <c r="BS664" s="1" t="s">
        <v>111</v>
      </c>
      <c r="BT664" s="34" t="s">
        <v>2942</v>
      </c>
      <c r="BU664" s="34" t="s">
        <v>2943</v>
      </c>
      <c r="BV664" s="9">
        <v>44447</v>
      </c>
      <c r="BW664" s="34" t="s">
        <v>14260</v>
      </c>
      <c r="BX664" s="2" t="s">
        <v>111</v>
      </c>
      <c r="BY664" s="2" t="s">
        <v>174</v>
      </c>
      <c r="BZ664" s="2" t="s">
        <v>124</v>
      </c>
      <c r="CA664" s="2">
        <v>1</v>
      </c>
      <c r="CB664" s="1" t="s">
        <v>256</v>
      </c>
      <c r="CC664" s="2" t="s">
        <v>126</v>
      </c>
      <c r="CD664" s="1" t="b">
        <f t="shared" si="313"/>
        <v>0</v>
      </c>
      <c r="CE664" s="1" t="b">
        <f t="shared" si="314"/>
        <v>0</v>
      </c>
      <c r="CF664" s="1" t="b">
        <f t="shared" si="315"/>
        <v>0</v>
      </c>
      <c r="CG664" s="1" t="b">
        <f t="shared" si="316"/>
        <v>0</v>
      </c>
      <c r="CH664" s="1" t="b">
        <f t="shared" si="317"/>
        <v>0</v>
      </c>
      <c r="CI664" s="1" t="b">
        <f t="shared" si="318"/>
        <v>0</v>
      </c>
      <c r="CJ664" s="1" t="b">
        <f t="shared" si="319"/>
        <v>0</v>
      </c>
      <c r="CK664" s="1" t="b">
        <f t="shared" si="320"/>
        <v>0</v>
      </c>
      <c r="CL664" s="1" t="b">
        <f t="shared" si="321"/>
        <v>0</v>
      </c>
      <c r="CM664" s="1" t="b">
        <f t="shared" si="322"/>
        <v>1</v>
      </c>
      <c r="CN664" s="1" t="b">
        <f t="shared" si="323"/>
        <v>0</v>
      </c>
      <c r="CO664" s="2" t="b">
        <f t="shared" si="324"/>
        <v>0</v>
      </c>
      <c r="CP664" s="2" t="b">
        <f t="shared" si="325"/>
        <v>1</v>
      </c>
      <c r="CQ664" s="2" t="b">
        <f t="shared" si="326"/>
        <v>0</v>
      </c>
      <c r="CR664" s="6" t="str">
        <f t="shared" si="327"/>
        <v>Female</v>
      </c>
      <c r="CS664" s="7">
        <f t="shared" si="328"/>
        <v>0</v>
      </c>
      <c r="CT664" s="7">
        <f t="shared" si="329"/>
        <v>1</v>
      </c>
      <c r="CU664" s="7">
        <f t="shared" si="330"/>
        <v>0</v>
      </c>
      <c r="CV664" s="7">
        <f t="shared" si="331"/>
        <v>0</v>
      </c>
      <c r="CW664" s="7">
        <f t="shared" si="310"/>
        <v>0</v>
      </c>
      <c r="CX664" s="1" t="b">
        <f t="shared" si="311"/>
        <v>0</v>
      </c>
      <c r="CY664" s="1" t="b">
        <f t="shared" si="312"/>
        <v>0</v>
      </c>
      <c r="DE664" s="4"/>
      <c r="DF664" s="4"/>
      <c r="DG664" s="1" t="b">
        <f t="shared" si="332"/>
        <v>0</v>
      </c>
    </row>
    <row r="665" spans="1:131" ht="43.5" x14ac:dyDescent="0.35">
      <c r="B665" s="1" t="s">
        <v>13809</v>
      </c>
      <c r="C665" s="9">
        <v>44343</v>
      </c>
      <c r="D665" s="10" t="s">
        <v>13809</v>
      </c>
      <c r="E665" s="1">
        <v>76</v>
      </c>
      <c r="F665" s="1" t="s">
        <v>108</v>
      </c>
      <c r="G665" s="1" t="s">
        <v>13809</v>
      </c>
      <c r="H665" s="1" t="s">
        <v>13809</v>
      </c>
      <c r="I665" s="2" t="s">
        <v>183</v>
      </c>
      <c r="J665" s="2" t="s">
        <v>109</v>
      </c>
      <c r="K665" s="2" t="s">
        <v>13809</v>
      </c>
      <c r="L665" s="9">
        <v>44303</v>
      </c>
      <c r="M665" s="2" t="s">
        <v>109</v>
      </c>
      <c r="N665" s="2" t="s">
        <v>13809</v>
      </c>
      <c r="O665" s="2" t="s">
        <v>110</v>
      </c>
      <c r="P665" s="2" t="s">
        <v>111</v>
      </c>
      <c r="S665" s="2" t="s">
        <v>111</v>
      </c>
      <c r="T665" s="2" t="s">
        <v>112</v>
      </c>
      <c r="U665" s="2" t="b">
        <v>1</v>
      </c>
      <c r="V665" s="2" t="s">
        <v>113</v>
      </c>
      <c r="W665" s="1" t="s">
        <v>111</v>
      </c>
      <c r="Y665" s="2" t="s">
        <v>112</v>
      </c>
      <c r="Z665" s="2" t="s">
        <v>111</v>
      </c>
      <c r="AA665" s="2" t="s">
        <v>112</v>
      </c>
      <c r="AB665" s="2">
        <v>7</v>
      </c>
      <c r="AC665" s="1" t="s">
        <v>111</v>
      </c>
      <c r="AF665" s="1" t="s">
        <v>111</v>
      </c>
      <c r="AJ665" s="1" t="s">
        <v>115</v>
      </c>
      <c r="AK665" s="1" t="s">
        <v>129</v>
      </c>
      <c r="AO665" s="1" t="s">
        <v>130</v>
      </c>
      <c r="AS665" s="1" t="s">
        <v>229</v>
      </c>
      <c r="AU665" s="1" t="s">
        <v>119</v>
      </c>
      <c r="AX665" s="1">
        <v>35</v>
      </c>
      <c r="AZ665" s="1" t="s">
        <v>414</v>
      </c>
      <c r="BA665" s="1" t="s">
        <v>2944</v>
      </c>
      <c r="BH665" s="1" t="s">
        <v>2945</v>
      </c>
      <c r="BJ665" s="1" t="s">
        <v>112</v>
      </c>
      <c r="BK665" s="1" t="s">
        <v>112</v>
      </c>
      <c r="BL665" s="1" t="s">
        <v>203</v>
      </c>
      <c r="BM665" s="1" t="s">
        <v>2946</v>
      </c>
      <c r="BQ665" s="1" t="s">
        <v>121</v>
      </c>
      <c r="BR665" s="1" t="s">
        <v>122</v>
      </c>
      <c r="BS665" s="1" t="s">
        <v>112</v>
      </c>
      <c r="BU665" s="34" t="s">
        <v>2947</v>
      </c>
      <c r="BV665" s="9">
        <v>44334</v>
      </c>
      <c r="BW665" s="34" t="s">
        <v>2948</v>
      </c>
      <c r="BX665" s="2" t="s">
        <v>111</v>
      </c>
      <c r="BY665" s="2" t="s">
        <v>156</v>
      </c>
      <c r="BZ665" s="2" t="s">
        <v>124</v>
      </c>
      <c r="CA665" s="2">
        <v>2</v>
      </c>
      <c r="CB665" s="1" t="s">
        <v>253</v>
      </c>
      <c r="CC665" s="2" t="s">
        <v>126</v>
      </c>
      <c r="CD665" s="1" t="b">
        <f t="shared" si="313"/>
        <v>0</v>
      </c>
      <c r="CE665" s="1" t="b">
        <f t="shared" si="314"/>
        <v>0</v>
      </c>
      <c r="CF665" s="1" t="b">
        <f t="shared" si="315"/>
        <v>0</v>
      </c>
      <c r="CG665" s="1" t="b">
        <f t="shared" si="316"/>
        <v>0</v>
      </c>
      <c r="CH665" s="1" t="b">
        <f t="shared" si="317"/>
        <v>0</v>
      </c>
      <c r="CI665" s="1" t="b">
        <f t="shared" si="318"/>
        <v>0</v>
      </c>
      <c r="CJ665" s="1" t="b">
        <f t="shared" si="319"/>
        <v>0</v>
      </c>
      <c r="CK665" s="1" t="b">
        <f t="shared" si="320"/>
        <v>0</v>
      </c>
      <c r="CL665" s="1" t="b">
        <f t="shared" si="321"/>
        <v>0</v>
      </c>
      <c r="CM665" s="1" t="b">
        <f t="shared" si="322"/>
        <v>0</v>
      </c>
      <c r="CN665" s="1" t="b">
        <f t="shared" si="323"/>
        <v>1</v>
      </c>
      <c r="CO665" s="2" t="b">
        <f t="shared" si="324"/>
        <v>0</v>
      </c>
      <c r="CP665" s="2" t="b">
        <f t="shared" si="325"/>
        <v>1</v>
      </c>
      <c r="CQ665" s="2" t="b">
        <f t="shared" si="326"/>
        <v>0</v>
      </c>
      <c r="CR665" s="6" t="str">
        <f t="shared" si="327"/>
        <v>Female</v>
      </c>
      <c r="CS665" s="7">
        <f t="shared" si="328"/>
        <v>1</v>
      </c>
      <c r="CT665" s="7">
        <f t="shared" si="329"/>
        <v>0</v>
      </c>
      <c r="CU665" s="7">
        <f t="shared" si="330"/>
        <v>0</v>
      </c>
      <c r="CV665" s="7">
        <f t="shared" si="331"/>
        <v>1</v>
      </c>
      <c r="CW665" s="7">
        <f t="shared" si="310"/>
        <v>0</v>
      </c>
      <c r="CX665" s="1" t="b">
        <f t="shared" si="311"/>
        <v>0</v>
      </c>
      <c r="CY665" s="1" t="b">
        <f t="shared" si="312"/>
        <v>0</v>
      </c>
      <c r="DG665" s="1" t="b">
        <f t="shared" si="332"/>
        <v>0</v>
      </c>
    </row>
    <row r="666" spans="1:131" ht="72.5" x14ac:dyDescent="0.35">
      <c r="B666" s="1" t="s">
        <v>13809</v>
      </c>
      <c r="C666" s="9">
        <v>44343</v>
      </c>
      <c r="D666" s="10" t="s">
        <v>13809</v>
      </c>
      <c r="E666" s="1">
        <v>56</v>
      </c>
      <c r="F666" s="1" t="s">
        <v>127</v>
      </c>
      <c r="G666" s="1" t="s">
        <v>13809</v>
      </c>
      <c r="H666" s="1" t="s">
        <v>13809</v>
      </c>
      <c r="K666" s="2" t="s">
        <v>13809</v>
      </c>
      <c r="L666" s="9">
        <v>44329</v>
      </c>
      <c r="M666" s="2" t="s">
        <v>109</v>
      </c>
      <c r="N666" s="2" t="s">
        <v>13809</v>
      </c>
      <c r="O666" s="2" t="s">
        <v>110</v>
      </c>
      <c r="P666" s="2" t="s">
        <v>111</v>
      </c>
      <c r="S666" s="2" t="s">
        <v>112</v>
      </c>
      <c r="T666" s="2" t="s">
        <v>111</v>
      </c>
      <c r="U666" s="2" t="b">
        <v>1</v>
      </c>
      <c r="V666" s="2" t="s">
        <v>113</v>
      </c>
      <c r="W666" s="1" t="s">
        <v>112</v>
      </c>
      <c r="X666" s="1" t="s">
        <v>138</v>
      </c>
      <c r="Y666" s="2" t="s">
        <v>112</v>
      </c>
      <c r="AA666" s="2" t="s">
        <v>112</v>
      </c>
      <c r="AB666" s="2">
        <v>13</v>
      </c>
      <c r="AC666" s="1" t="s">
        <v>112</v>
      </c>
      <c r="AF666" s="1" t="s">
        <v>111</v>
      </c>
      <c r="AJ666" s="1" t="s">
        <v>115</v>
      </c>
      <c r="AK666" s="1" t="s">
        <v>215</v>
      </c>
      <c r="AO666" s="1" t="s">
        <v>130</v>
      </c>
      <c r="AS666" s="1" t="s">
        <v>767</v>
      </c>
      <c r="AU666" s="1" t="s">
        <v>238</v>
      </c>
      <c r="AX666" s="1">
        <v>56</v>
      </c>
      <c r="AZ666" s="1" t="s">
        <v>198</v>
      </c>
      <c r="BA666" s="1" t="s">
        <v>2949</v>
      </c>
      <c r="BF666" s="1" t="s">
        <v>2950</v>
      </c>
      <c r="BG666" s="1" t="s">
        <v>2951</v>
      </c>
      <c r="BH666" s="1" t="s">
        <v>2952</v>
      </c>
      <c r="BJ666" s="1" t="s">
        <v>112</v>
      </c>
      <c r="BK666" s="1" t="s">
        <v>111</v>
      </c>
      <c r="BQ666" s="1" t="s">
        <v>121</v>
      </c>
      <c r="BR666" s="1" t="s">
        <v>122</v>
      </c>
      <c r="BS666" s="1" t="s">
        <v>111</v>
      </c>
      <c r="BT666" s="34" t="s">
        <v>2953</v>
      </c>
      <c r="BU666" s="34" t="s">
        <v>2954</v>
      </c>
      <c r="BV666" s="9">
        <v>44378</v>
      </c>
      <c r="BW666" s="34" t="s">
        <v>2955</v>
      </c>
      <c r="BY666" s="2" t="s">
        <v>174</v>
      </c>
      <c r="BZ666" s="2" t="s">
        <v>124</v>
      </c>
      <c r="CA666" s="2">
        <v>2</v>
      </c>
      <c r="CB666" s="1" t="s">
        <v>137</v>
      </c>
      <c r="CC666" s="2" t="s">
        <v>113</v>
      </c>
      <c r="CD666" s="1" t="b">
        <f t="shared" si="313"/>
        <v>0</v>
      </c>
      <c r="CE666" s="1" t="b">
        <f t="shared" si="314"/>
        <v>0</v>
      </c>
      <c r="CF666" s="1" t="b">
        <f t="shared" si="315"/>
        <v>0</v>
      </c>
      <c r="CG666" s="1" t="b">
        <f t="shared" si="316"/>
        <v>0</v>
      </c>
      <c r="CH666" s="1" t="b">
        <f t="shared" si="317"/>
        <v>0</v>
      </c>
      <c r="CI666" s="1" t="b">
        <f t="shared" si="318"/>
        <v>0</v>
      </c>
      <c r="CJ666" s="1" t="b">
        <f t="shared" si="319"/>
        <v>0</v>
      </c>
      <c r="CK666" s="1" t="b">
        <f t="shared" si="320"/>
        <v>0</v>
      </c>
      <c r="CL666" s="1" t="b">
        <f t="shared" si="321"/>
        <v>0</v>
      </c>
      <c r="CM666" s="1" t="b">
        <f t="shared" si="322"/>
        <v>1</v>
      </c>
      <c r="CN666" s="1" t="b">
        <f t="shared" si="323"/>
        <v>0</v>
      </c>
      <c r="CO666" s="2" t="b">
        <f t="shared" si="324"/>
        <v>0</v>
      </c>
      <c r="CP666" s="2" t="b">
        <f t="shared" si="325"/>
        <v>0</v>
      </c>
      <c r="CQ666" s="2" t="b">
        <f t="shared" si="326"/>
        <v>1</v>
      </c>
      <c r="CR666" s="6" t="str">
        <f t="shared" si="327"/>
        <v>Male</v>
      </c>
      <c r="CS666" s="7">
        <f t="shared" si="328"/>
        <v>0</v>
      </c>
      <c r="CT666" s="7">
        <f t="shared" si="329"/>
        <v>0</v>
      </c>
      <c r="CU666" s="7">
        <f t="shared" si="330"/>
        <v>0</v>
      </c>
      <c r="CV666" s="7">
        <f t="shared" si="331"/>
        <v>1</v>
      </c>
      <c r="CW666" s="7">
        <f t="shared" si="310"/>
        <v>0</v>
      </c>
      <c r="CX666" s="1" t="b">
        <f t="shared" si="311"/>
        <v>0</v>
      </c>
      <c r="CY666" s="1" t="b">
        <f t="shared" si="312"/>
        <v>0</v>
      </c>
      <c r="DG666" s="1" t="b">
        <f t="shared" si="332"/>
        <v>0</v>
      </c>
    </row>
    <row r="667" spans="1:131" ht="72.5" x14ac:dyDescent="0.35">
      <c r="B667" s="1" t="s">
        <v>13809</v>
      </c>
      <c r="C667" s="9">
        <v>44343</v>
      </c>
      <c r="D667" s="10" t="s">
        <v>13809</v>
      </c>
      <c r="E667" s="1">
        <v>35</v>
      </c>
      <c r="F667" s="1" t="s">
        <v>108</v>
      </c>
      <c r="G667" s="1" t="s">
        <v>13809</v>
      </c>
      <c r="H667" s="1" t="s">
        <v>13809</v>
      </c>
      <c r="I667" s="9">
        <v>44201</v>
      </c>
      <c r="J667" s="2" t="s">
        <v>128</v>
      </c>
      <c r="K667" s="2" t="s">
        <v>13809</v>
      </c>
      <c r="N667" s="2" t="s">
        <v>13809</v>
      </c>
      <c r="O667" s="2" t="s">
        <v>110</v>
      </c>
      <c r="P667" s="2" t="s">
        <v>111</v>
      </c>
      <c r="S667" s="2" t="s">
        <v>112</v>
      </c>
      <c r="T667" s="2" t="s">
        <v>111</v>
      </c>
      <c r="U667" s="2" t="b">
        <v>1</v>
      </c>
      <c r="V667" s="2" t="s">
        <v>113</v>
      </c>
      <c r="W667" s="1" t="s">
        <v>112</v>
      </c>
      <c r="X667" s="1" t="s">
        <v>114</v>
      </c>
      <c r="Y667" s="2" t="s">
        <v>112</v>
      </c>
      <c r="Z667" s="2" t="s">
        <v>112</v>
      </c>
      <c r="AB667" s="2">
        <v>16</v>
      </c>
      <c r="AC667" s="1" t="s">
        <v>111</v>
      </c>
      <c r="AF667" s="1" t="s">
        <v>111</v>
      </c>
      <c r="AJ667" s="1" t="s">
        <v>115</v>
      </c>
      <c r="AK667" s="1" t="s">
        <v>144</v>
      </c>
      <c r="AO667" s="1" t="s">
        <v>130</v>
      </c>
      <c r="AS667" s="1" t="s">
        <v>140</v>
      </c>
      <c r="AU667" s="1" t="s">
        <v>132</v>
      </c>
      <c r="AZ667" s="1" t="s">
        <v>120</v>
      </c>
      <c r="BA667" s="1" t="s">
        <v>2956</v>
      </c>
      <c r="BG667" s="1" t="s">
        <v>2957</v>
      </c>
      <c r="BH667" s="1" t="s">
        <v>134</v>
      </c>
      <c r="BJ667" s="1" t="s">
        <v>112</v>
      </c>
      <c r="BK667" s="1" t="s">
        <v>112</v>
      </c>
      <c r="BL667" s="1" t="s">
        <v>289</v>
      </c>
      <c r="BM667" s="1" t="s">
        <v>2958</v>
      </c>
      <c r="BQ667" s="1" t="s">
        <v>121</v>
      </c>
      <c r="BR667" s="1" t="s">
        <v>122</v>
      </c>
      <c r="BS667" s="1" t="s">
        <v>112</v>
      </c>
      <c r="BU667" s="34" t="s">
        <v>2959</v>
      </c>
      <c r="BW667" s="34" t="s">
        <v>2960</v>
      </c>
      <c r="BX667" s="2" t="s">
        <v>111</v>
      </c>
      <c r="BY667" s="2" t="s">
        <v>123</v>
      </c>
      <c r="BZ667" s="2" t="s">
        <v>124</v>
      </c>
      <c r="CA667" s="2">
        <v>1</v>
      </c>
      <c r="CB667" s="1" t="s">
        <v>253</v>
      </c>
      <c r="CC667" s="2" t="s">
        <v>126</v>
      </c>
      <c r="CD667" s="1" t="b">
        <f t="shared" si="313"/>
        <v>0</v>
      </c>
      <c r="CE667" s="1" t="b">
        <f t="shared" si="314"/>
        <v>0</v>
      </c>
      <c r="CF667" s="1" t="b">
        <f t="shared" si="315"/>
        <v>0</v>
      </c>
      <c r="CG667" s="1" t="b">
        <f t="shared" si="316"/>
        <v>0</v>
      </c>
      <c r="CH667" s="1" t="b">
        <f t="shared" si="317"/>
        <v>0</v>
      </c>
      <c r="CI667" s="1" t="b">
        <f t="shared" si="318"/>
        <v>0</v>
      </c>
      <c r="CJ667" s="1" t="b">
        <f t="shared" si="319"/>
        <v>0</v>
      </c>
      <c r="CK667" s="1" t="b">
        <f t="shared" si="320"/>
        <v>1</v>
      </c>
      <c r="CL667" s="1" t="b">
        <f t="shared" si="321"/>
        <v>0</v>
      </c>
      <c r="CM667" s="1" t="b">
        <f t="shared" si="322"/>
        <v>0</v>
      </c>
      <c r="CN667" s="1" t="b">
        <f t="shared" si="323"/>
        <v>0</v>
      </c>
      <c r="CO667" s="2" t="b">
        <f t="shared" si="324"/>
        <v>0</v>
      </c>
      <c r="CP667" s="2" t="b">
        <f t="shared" si="325"/>
        <v>0</v>
      </c>
      <c r="CQ667" s="2" t="b">
        <f t="shared" si="326"/>
        <v>1</v>
      </c>
      <c r="CR667" s="6" t="str">
        <f t="shared" si="327"/>
        <v>Female</v>
      </c>
      <c r="CS667" s="7">
        <f t="shared" si="328"/>
        <v>0</v>
      </c>
      <c r="CT667" s="7">
        <f t="shared" si="329"/>
        <v>1</v>
      </c>
      <c r="CU667" s="7">
        <f t="shared" si="330"/>
        <v>0</v>
      </c>
      <c r="CV667" s="7">
        <f t="shared" si="331"/>
        <v>0</v>
      </c>
      <c r="CW667" s="7">
        <f t="shared" ref="CW667:CW676" si="333">COUNTIF(M667,"=*moderna*")</f>
        <v>0</v>
      </c>
      <c r="CX667" s="1" t="b">
        <f t="shared" ref="CX667:CX676" si="334">AND(E667&lt;30,NOT(E667="."),NOT(E667=""))</f>
        <v>0</v>
      </c>
      <c r="CY667" s="1" t="b">
        <f t="shared" ref="CY667:CY676" si="335">AND(E667&gt;17,E667&lt;41,NOT(E667="."),NOT(E667=""))</f>
        <v>1</v>
      </c>
      <c r="DG667" s="1" t="b">
        <f t="shared" si="332"/>
        <v>0</v>
      </c>
    </row>
    <row r="668" spans="1:131" ht="188.5" x14ac:dyDescent="0.35">
      <c r="B668" s="1" t="s">
        <v>13809</v>
      </c>
      <c r="C668" s="9">
        <v>44343</v>
      </c>
      <c r="D668" s="10" t="s">
        <v>13809</v>
      </c>
      <c r="E668" s="1">
        <v>44</v>
      </c>
      <c r="F668" s="1" t="s">
        <v>127</v>
      </c>
      <c r="G668" s="1" t="s">
        <v>13809</v>
      </c>
      <c r="H668" s="1" t="s">
        <v>13809</v>
      </c>
      <c r="I668" s="9">
        <v>44285</v>
      </c>
      <c r="J668" s="2" t="s">
        <v>128</v>
      </c>
      <c r="K668" s="2" t="s">
        <v>13809</v>
      </c>
      <c r="L668" s="9">
        <v>44313</v>
      </c>
      <c r="M668" s="2" t="s">
        <v>128</v>
      </c>
      <c r="N668" s="2" t="s">
        <v>13809</v>
      </c>
      <c r="O668" s="2" t="s">
        <v>110</v>
      </c>
      <c r="P668" s="2" t="s">
        <v>111</v>
      </c>
      <c r="S668" s="2" t="s">
        <v>112</v>
      </c>
      <c r="T668" s="2" t="s">
        <v>111</v>
      </c>
      <c r="U668" s="2" t="b">
        <f>OR(S668="yes",T668="yes")</f>
        <v>1</v>
      </c>
      <c r="V668" s="2" t="s">
        <v>113</v>
      </c>
      <c r="W668" s="1" t="s">
        <v>111</v>
      </c>
      <c r="Y668" s="2" t="s">
        <v>112</v>
      </c>
      <c r="Z668" s="2" t="s">
        <v>111</v>
      </c>
      <c r="AA668" s="2" t="s">
        <v>112</v>
      </c>
      <c r="AB668" s="2">
        <v>4</v>
      </c>
      <c r="AC668" s="1" t="s">
        <v>111</v>
      </c>
      <c r="AF668" s="1" t="s">
        <v>111</v>
      </c>
      <c r="AJ668" s="1" t="s">
        <v>115</v>
      </c>
      <c r="AK668" s="1" t="s">
        <v>150</v>
      </c>
      <c r="AO668" s="1" t="s">
        <v>130</v>
      </c>
      <c r="AU668" s="1" t="s">
        <v>132</v>
      </c>
      <c r="AZ668" s="1" t="s">
        <v>248</v>
      </c>
      <c r="BA668" s="1" t="s">
        <v>2961</v>
      </c>
      <c r="BD668" s="1">
        <v>34.4</v>
      </c>
      <c r="BG668" s="1">
        <v>1.6</v>
      </c>
      <c r="BH668" s="1">
        <v>6</v>
      </c>
      <c r="BJ668" s="1" t="s">
        <v>112</v>
      </c>
      <c r="BQ668" s="1" t="s">
        <v>121</v>
      </c>
      <c r="BR668" s="1" t="s">
        <v>122</v>
      </c>
      <c r="BU668" s="34" t="s">
        <v>471</v>
      </c>
      <c r="BV668" s="9">
        <v>44589</v>
      </c>
      <c r="BW668" s="34" t="s">
        <v>2962</v>
      </c>
      <c r="BY668" s="2" t="s">
        <v>136</v>
      </c>
      <c r="BZ668" s="2" t="s">
        <v>124</v>
      </c>
      <c r="CA668" s="2">
        <v>2</v>
      </c>
      <c r="CB668" s="1" t="s">
        <v>269</v>
      </c>
      <c r="CC668" s="2" t="s">
        <v>126</v>
      </c>
      <c r="CD668" s="1" t="b">
        <f t="shared" si="313"/>
        <v>0</v>
      </c>
      <c r="CE668" s="1" t="b">
        <f t="shared" si="314"/>
        <v>0</v>
      </c>
      <c r="CF668" s="1" t="b">
        <f t="shared" si="315"/>
        <v>0</v>
      </c>
      <c r="CG668" s="1" t="b">
        <f t="shared" si="316"/>
        <v>0</v>
      </c>
      <c r="CH668" s="1" t="b">
        <f t="shared" si="317"/>
        <v>0</v>
      </c>
      <c r="CI668" s="1" t="b">
        <f t="shared" si="318"/>
        <v>0</v>
      </c>
      <c r="CJ668" s="1" t="b">
        <f t="shared" si="319"/>
        <v>0</v>
      </c>
      <c r="CK668" s="1" t="b">
        <f t="shared" si="320"/>
        <v>0</v>
      </c>
      <c r="CL668" s="1" t="b">
        <f t="shared" si="321"/>
        <v>1</v>
      </c>
      <c r="CM668" s="1" t="b">
        <f t="shared" si="322"/>
        <v>0</v>
      </c>
      <c r="CN668" s="1" t="b">
        <f t="shared" si="323"/>
        <v>0</v>
      </c>
      <c r="CO668" s="2" t="b">
        <f t="shared" si="324"/>
        <v>1</v>
      </c>
      <c r="CP668" s="2" t="b">
        <f t="shared" si="325"/>
        <v>1</v>
      </c>
      <c r="CQ668" s="2" t="b">
        <f t="shared" si="326"/>
        <v>0</v>
      </c>
      <c r="CR668" s="6" t="str">
        <f t="shared" si="327"/>
        <v>Male</v>
      </c>
      <c r="CS668" s="7">
        <f t="shared" si="328"/>
        <v>0</v>
      </c>
      <c r="CT668" s="7">
        <f t="shared" si="329"/>
        <v>1</v>
      </c>
      <c r="CU668" s="7">
        <f t="shared" si="330"/>
        <v>0</v>
      </c>
      <c r="CV668" s="7">
        <f t="shared" si="331"/>
        <v>0</v>
      </c>
      <c r="CW668" s="7">
        <f t="shared" si="333"/>
        <v>1</v>
      </c>
      <c r="CX668" s="1" t="b">
        <f t="shared" si="334"/>
        <v>0</v>
      </c>
      <c r="CY668" s="1" t="b">
        <f t="shared" si="335"/>
        <v>0</v>
      </c>
      <c r="DG668" s="1" t="b">
        <f t="shared" si="332"/>
        <v>0</v>
      </c>
    </row>
    <row r="669" spans="1:131" ht="101.5" x14ac:dyDescent="0.35">
      <c r="A669" s="4"/>
      <c r="B669" s="1" t="s">
        <v>13809</v>
      </c>
      <c r="C669" s="14">
        <v>44343</v>
      </c>
      <c r="D669" s="10" t="s">
        <v>13809</v>
      </c>
      <c r="E669" s="13">
        <v>16</v>
      </c>
      <c r="F669" s="13" t="s">
        <v>108</v>
      </c>
      <c r="G669" s="1" t="s">
        <v>13809</v>
      </c>
      <c r="H669" s="1" t="s">
        <v>13809</v>
      </c>
      <c r="I669" s="4" t="s">
        <v>183</v>
      </c>
      <c r="J669" s="4"/>
      <c r="K669" s="2" t="s">
        <v>13809</v>
      </c>
      <c r="L669" s="14">
        <v>44333</v>
      </c>
      <c r="M669" s="4" t="s">
        <v>109</v>
      </c>
      <c r="N669" s="2" t="s">
        <v>13809</v>
      </c>
      <c r="O669" s="4" t="s">
        <v>110</v>
      </c>
      <c r="P669" s="4"/>
      <c r="Q669" s="4"/>
      <c r="R669" s="4"/>
      <c r="S669" s="4" t="s">
        <v>111</v>
      </c>
      <c r="T669" s="4" t="s">
        <v>112</v>
      </c>
      <c r="U669" s="4" t="b">
        <v>1</v>
      </c>
      <c r="V669" s="4" t="s">
        <v>159</v>
      </c>
      <c r="W669" s="13" t="s">
        <v>112</v>
      </c>
      <c r="X669" s="13" t="s">
        <v>114</v>
      </c>
      <c r="Y669" s="4" t="s">
        <v>112</v>
      </c>
      <c r="Z669" s="4" t="s">
        <v>111</v>
      </c>
      <c r="AA669" s="4" t="s">
        <v>112</v>
      </c>
      <c r="AB669" s="4">
        <v>2</v>
      </c>
      <c r="AC669" s="13" t="s">
        <v>111</v>
      </c>
      <c r="AD669" s="13"/>
      <c r="AE669" s="13"/>
      <c r="AF669" s="13" t="s">
        <v>111</v>
      </c>
      <c r="AG669" s="13"/>
      <c r="AH669" s="13"/>
      <c r="AI669" s="13"/>
      <c r="AJ669" s="13" t="s">
        <v>115</v>
      </c>
      <c r="AK669" s="13" t="s">
        <v>129</v>
      </c>
      <c r="AL669" s="13"/>
      <c r="AM669" s="13"/>
      <c r="AN669" s="13"/>
      <c r="AO669" s="13" t="s">
        <v>130</v>
      </c>
      <c r="AP669" s="13"/>
      <c r="AQ669" s="13"/>
      <c r="AR669" s="13"/>
      <c r="AS669" s="13" t="s">
        <v>140</v>
      </c>
      <c r="AT669" s="13"/>
      <c r="AU669" s="13" t="s">
        <v>132</v>
      </c>
      <c r="AV669" s="13"/>
      <c r="AW669" s="13"/>
      <c r="AX669" s="13"/>
      <c r="AY669" s="13"/>
      <c r="AZ669" s="13" t="s">
        <v>248</v>
      </c>
      <c r="BA669" s="13" t="s">
        <v>2963</v>
      </c>
      <c r="BB669" s="13"/>
      <c r="BC669" s="13"/>
      <c r="BD669" s="13" t="s">
        <v>2964</v>
      </c>
      <c r="BE669" s="13"/>
      <c r="BF669" s="13"/>
      <c r="BG669" s="13" t="s">
        <v>2965</v>
      </c>
      <c r="BH669" s="13" t="s">
        <v>2966</v>
      </c>
      <c r="BI669" s="13" t="s">
        <v>112</v>
      </c>
      <c r="BJ669" s="13" t="s">
        <v>112</v>
      </c>
      <c r="BK669" s="13" t="s">
        <v>112</v>
      </c>
      <c r="BL669" s="13" t="s">
        <v>142</v>
      </c>
      <c r="BM669" s="13"/>
      <c r="BN669" s="13"/>
      <c r="BO669" s="13"/>
      <c r="BP669" s="13"/>
      <c r="BQ669" s="13" t="s">
        <v>1153</v>
      </c>
      <c r="BR669" s="13" t="s">
        <v>122</v>
      </c>
      <c r="BS669" s="13" t="s">
        <v>112</v>
      </c>
      <c r="BT669" s="35"/>
      <c r="BU669" s="35" t="s">
        <v>2967</v>
      </c>
      <c r="BV669" s="14">
        <v>44357</v>
      </c>
      <c r="BW669" s="35" t="s">
        <v>14261</v>
      </c>
      <c r="BX669" s="4" t="s">
        <v>111</v>
      </c>
      <c r="BY669" s="4" t="s">
        <v>123</v>
      </c>
      <c r="BZ669" s="4" t="s">
        <v>124</v>
      </c>
      <c r="CB669" s="13" t="s">
        <v>269</v>
      </c>
      <c r="CC669" s="4" t="s">
        <v>126</v>
      </c>
      <c r="CD669" s="1" t="b">
        <f t="shared" ref="CD669:CD701" si="336">AND(E669&lt;30,NOT(E669="."),NOT(E669=""))</f>
        <v>1</v>
      </c>
      <c r="CE669" s="1" t="b">
        <f t="shared" ref="CE669:CE700" si="337">AND(E669&lt;18,NOT(E669="."),NOT(E669=""))</f>
        <v>1</v>
      </c>
      <c r="CF669" s="1" t="b">
        <f t="shared" si="315"/>
        <v>0</v>
      </c>
      <c r="CG669" s="1" t="b">
        <f t="shared" si="316"/>
        <v>0</v>
      </c>
      <c r="CH669" s="1" t="b">
        <f t="shared" si="317"/>
        <v>1</v>
      </c>
      <c r="CI669" s="1" t="b">
        <f t="shared" si="318"/>
        <v>0</v>
      </c>
      <c r="CJ669" s="1" t="b">
        <f t="shared" si="319"/>
        <v>0</v>
      </c>
      <c r="CK669" s="1" t="b">
        <f t="shared" si="320"/>
        <v>0</v>
      </c>
      <c r="CL669" s="1" t="b">
        <f t="shared" si="321"/>
        <v>0</v>
      </c>
      <c r="CM669" s="1" t="b">
        <f t="shared" si="322"/>
        <v>0</v>
      </c>
      <c r="CN669" s="1" t="b">
        <f t="shared" si="323"/>
        <v>0</v>
      </c>
      <c r="CO669" s="2" t="b">
        <f t="shared" si="324"/>
        <v>1</v>
      </c>
      <c r="CP669" s="2" t="b">
        <f t="shared" si="325"/>
        <v>1</v>
      </c>
      <c r="CQ669" s="2" t="b">
        <f t="shared" si="326"/>
        <v>0</v>
      </c>
      <c r="CR669" s="6" t="str">
        <f t="shared" si="327"/>
        <v>Female</v>
      </c>
      <c r="CS669" s="7">
        <f t="shared" si="328"/>
        <v>0</v>
      </c>
      <c r="CT669" s="7">
        <f t="shared" si="329"/>
        <v>0</v>
      </c>
      <c r="CU669" s="7">
        <f t="shared" si="330"/>
        <v>0</v>
      </c>
      <c r="CV669" s="7">
        <f t="shared" si="331"/>
        <v>1</v>
      </c>
      <c r="CW669" s="7">
        <f t="shared" si="333"/>
        <v>0</v>
      </c>
      <c r="CX669" s="1" t="b">
        <f t="shared" si="334"/>
        <v>1</v>
      </c>
      <c r="CY669" s="1" t="b">
        <f t="shared" si="335"/>
        <v>0</v>
      </c>
      <c r="DG669" s="1" t="b">
        <f t="shared" si="332"/>
        <v>1</v>
      </c>
    </row>
    <row r="670" spans="1:131" ht="43.5" x14ac:dyDescent="0.35">
      <c r="A670" s="4"/>
      <c r="B670" s="1" t="s">
        <v>13809</v>
      </c>
      <c r="C670" s="14">
        <v>44344</v>
      </c>
      <c r="D670" s="10" t="s">
        <v>13809</v>
      </c>
      <c r="E670" s="13">
        <v>19</v>
      </c>
      <c r="F670" s="13" t="s">
        <v>108</v>
      </c>
      <c r="G670" s="1" t="s">
        <v>13809</v>
      </c>
      <c r="H670" s="1" t="s">
        <v>13809</v>
      </c>
      <c r="I670" s="14">
        <v>44283</v>
      </c>
      <c r="J670" s="4" t="s">
        <v>109</v>
      </c>
      <c r="K670" s="2" t="s">
        <v>13809</v>
      </c>
      <c r="L670" s="14">
        <v>44304</v>
      </c>
      <c r="M670" s="4" t="s">
        <v>109</v>
      </c>
      <c r="N670" s="2" t="s">
        <v>13809</v>
      </c>
      <c r="O670" s="4" t="s">
        <v>110</v>
      </c>
      <c r="P670" s="4" t="s">
        <v>111</v>
      </c>
      <c r="Q670" s="4"/>
      <c r="R670" s="4"/>
      <c r="S670" s="4" t="s">
        <v>111</v>
      </c>
      <c r="T670" s="4" t="s">
        <v>112</v>
      </c>
      <c r="U670" s="4" t="b">
        <v>1</v>
      </c>
      <c r="V670" s="4" t="s">
        <v>113</v>
      </c>
      <c r="W670" s="13" t="s">
        <v>112</v>
      </c>
      <c r="X670" s="13" t="s">
        <v>114</v>
      </c>
      <c r="Y670" s="4" t="s">
        <v>112</v>
      </c>
      <c r="Z670" s="4" t="s">
        <v>111</v>
      </c>
      <c r="AA670" s="4" t="s">
        <v>112</v>
      </c>
      <c r="AB670" s="4">
        <v>0</v>
      </c>
      <c r="AC670" s="13" t="s">
        <v>111</v>
      </c>
      <c r="AD670" s="13"/>
      <c r="AE670" s="13"/>
      <c r="AF670" s="13" t="s">
        <v>111</v>
      </c>
      <c r="AG670" s="13"/>
      <c r="AH670" s="13"/>
      <c r="AI670" s="13"/>
      <c r="AJ670" s="13" t="s">
        <v>115</v>
      </c>
      <c r="AK670" s="13" t="s">
        <v>2847</v>
      </c>
      <c r="AL670" s="13"/>
      <c r="AM670" s="13"/>
      <c r="AN670" s="13"/>
      <c r="AO670" s="13" t="s">
        <v>221</v>
      </c>
      <c r="AP670" s="13"/>
      <c r="AQ670" s="13"/>
      <c r="AR670" s="13"/>
      <c r="AS670" s="13" t="s">
        <v>118</v>
      </c>
      <c r="AT670" s="13"/>
      <c r="AU670" s="13"/>
      <c r="AV670" s="13"/>
      <c r="AW670" s="13"/>
      <c r="AX670" s="13"/>
      <c r="AY670" s="13"/>
      <c r="AZ670" s="13" t="s">
        <v>155</v>
      </c>
      <c r="BA670" s="13" t="s">
        <v>2968</v>
      </c>
      <c r="BB670" s="13"/>
      <c r="BC670" s="13"/>
      <c r="BD670" s="13"/>
      <c r="BE670" s="13"/>
      <c r="BF670" s="13"/>
      <c r="BG670" s="13"/>
      <c r="BH670" s="13"/>
      <c r="BI670" s="13" t="s">
        <v>112</v>
      </c>
      <c r="BJ670" s="13" t="s">
        <v>112</v>
      </c>
      <c r="BK670" s="13" t="s">
        <v>111</v>
      </c>
      <c r="BL670" s="13"/>
      <c r="BM670" s="13"/>
      <c r="BN670" s="13"/>
      <c r="BO670" s="13"/>
      <c r="BP670" s="13"/>
      <c r="BQ670" s="13" t="s">
        <v>121</v>
      </c>
      <c r="BR670" s="13" t="s">
        <v>122</v>
      </c>
      <c r="BS670" s="13" t="s">
        <v>112</v>
      </c>
      <c r="BT670" s="35"/>
      <c r="BU670" s="35" t="s">
        <v>2969</v>
      </c>
      <c r="BV670" s="4"/>
      <c r="BW670" s="35" t="s">
        <v>14262</v>
      </c>
      <c r="BX670" s="4" t="s">
        <v>111</v>
      </c>
      <c r="BY670" s="4" t="s">
        <v>156</v>
      </c>
      <c r="BZ670" s="4" t="s">
        <v>124</v>
      </c>
      <c r="CA670" s="2">
        <v>2</v>
      </c>
      <c r="CB670" s="13" t="s">
        <v>742</v>
      </c>
      <c r="CC670" s="4" t="s">
        <v>126</v>
      </c>
      <c r="CD670" s="1" t="b">
        <f t="shared" si="336"/>
        <v>1</v>
      </c>
      <c r="CE670" s="1" t="b">
        <f t="shared" si="337"/>
        <v>0</v>
      </c>
      <c r="CF670" s="1" t="b">
        <f t="shared" si="315"/>
        <v>0</v>
      </c>
      <c r="CG670" s="1" t="b">
        <f t="shared" si="316"/>
        <v>0</v>
      </c>
      <c r="CH670" s="1" t="b">
        <f t="shared" si="317"/>
        <v>0</v>
      </c>
      <c r="CI670" s="1" t="b">
        <f t="shared" si="318"/>
        <v>1</v>
      </c>
      <c r="CJ670" s="1" t="b">
        <f t="shared" si="319"/>
        <v>0</v>
      </c>
      <c r="CK670" s="1" t="b">
        <f t="shared" si="320"/>
        <v>0</v>
      </c>
      <c r="CL670" s="1" t="b">
        <f t="shared" si="321"/>
        <v>0</v>
      </c>
      <c r="CM670" s="1" t="b">
        <f t="shared" si="322"/>
        <v>0</v>
      </c>
      <c r="CN670" s="1" t="b">
        <f t="shared" si="323"/>
        <v>0</v>
      </c>
      <c r="CO670" s="2" t="b">
        <f t="shared" si="324"/>
        <v>1</v>
      </c>
      <c r="CP670" s="2" t="b">
        <f t="shared" si="325"/>
        <v>1</v>
      </c>
      <c r="CQ670" s="2" t="b">
        <f t="shared" si="326"/>
        <v>0</v>
      </c>
      <c r="CR670" s="6" t="str">
        <f t="shared" si="327"/>
        <v>Female</v>
      </c>
      <c r="CS670" s="7">
        <f t="shared" si="328"/>
        <v>1</v>
      </c>
      <c r="CT670" s="7">
        <f t="shared" si="329"/>
        <v>0</v>
      </c>
      <c r="CU670" s="7">
        <f t="shared" si="330"/>
        <v>0</v>
      </c>
      <c r="CV670" s="7">
        <f t="shared" si="331"/>
        <v>1</v>
      </c>
      <c r="CW670" s="7">
        <f t="shared" si="333"/>
        <v>0</v>
      </c>
      <c r="CX670" s="1" t="b">
        <f t="shared" si="334"/>
        <v>1</v>
      </c>
      <c r="CY670" s="1" t="b">
        <f t="shared" si="335"/>
        <v>1</v>
      </c>
      <c r="DG670" s="1" t="b">
        <f t="shared" si="332"/>
        <v>0</v>
      </c>
    </row>
    <row r="671" spans="1:131" ht="29" x14ac:dyDescent="0.35">
      <c r="B671" s="1" t="s">
        <v>13809</v>
      </c>
      <c r="C671" s="9">
        <v>44343</v>
      </c>
      <c r="D671" s="10" t="s">
        <v>13809</v>
      </c>
      <c r="E671" s="1">
        <v>30</v>
      </c>
      <c r="F671" s="1" t="s">
        <v>127</v>
      </c>
      <c r="G671" s="1" t="s">
        <v>13809</v>
      </c>
      <c r="H671" s="1" t="s">
        <v>13809</v>
      </c>
      <c r="K671" s="2" t="s">
        <v>13809</v>
      </c>
      <c r="L671" s="9">
        <v>44286</v>
      </c>
      <c r="M671" s="2" t="s">
        <v>109</v>
      </c>
      <c r="N671" s="2" t="s">
        <v>13809</v>
      </c>
      <c r="O671" s="2" t="s">
        <v>110</v>
      </c>
      <c r="S671" s="2" t="s">
        <v>112</v>
      </c>
      <c r="T671" s="2" t="s">
        <v>112</v>
      </c>
      <c r="U671" s="2" t="b">
        <f>OR(S671="yes",T671="yes")</f>
        <v>1</v>
      </c>
      <c r="V671" s="2" t="s">
        <v>113</v>
      </c>
      <c r="W671" s="1" t="s">
        <v>112</v>
      </c>
      <c r="X671" s="1" t="s">
        <v>138</v>
      </c>
      <c r="Y671" s="2" t="s">
        <v>112</v>
      </c>
      <c r="AA671" s="2" t="s">
        <v>112</v>
      </c>
      <c r="AB671" s="2">
        <v>27</v>
      </c>
      <c r="AC671" s="1" t="s">
        <v>111</v>
      </c>
      <c r="AF671" s="1" t="s">
        <v>111</v>
      </c>
      <c r="AJ671" s="1" t="s">
        <v>115</v>
      </c>
      <c r="AK671" s="1" t="s">
        <v>129</v>
      </c>
      <c r="AO671" s="1" t="s">
        <v>237</v>
      </c>
      <c r="AS671" s="1" t="s">
        <v>145</v>
      </c>
      <c r="AU671" s="1" t="s">
        <v>132</v>
      </c>
      <c r="BJ671" s="1" t="s">
        <v>111</v>
      </c>
      <c r="BN671" s="1" t="s">
        <v>112</v>
      </c>
      <c r="BO671" s="1" t="s">
        <v>148</v>
      </c>
      <c r="BP671" s="1" t="s">
        <v>2970</v>
      </c>
      <c r="BQ671" s="1" t="s">
        <v>121</v>
      </c>
      <c r="BR671" s="1" t="s">
        <v>122</v>
      </c>
      <c r="BS671" s="1" t="s">
        <v>112</v>
      </c>
      <c r="BU671" s="34" t="s">
        <v>2971</v>
      </c>
      <c r="BV671" s="9">
        <v>44356</v>
      </c>
      <c r="BW671" s="34" t="s">
        <v>2972</v>
      </c>
      <c r="BX671" s="2" t="s">
        <v>111</v>
      </c>
      <c r="BY671" s="2" t="s">
        <v>174</v>
      </c>
      <c r="BZ671" s="2" t="s">
        <v>124</v>
      </c>
      <c r="CA671" s="2">
        <v>2</v>
      </c>
      <c r="CB671" s="1" t="s">
        <v>598</v>
      </c>
      <c r="CC671" s="2" t="s">
        <v>113</v>
      </c>
      <c r="CD671" s="1" t="b">
        <f t="shared" si="336"/>
        <v>0</v>
      </c>
      <c r="CE671" s="1" t="b">
        <f t="shared" si="337"/>
        <v>0</v>
      </c>
      <c r="CF671" s="1" t="b">
        <f t="shared" si="315"/>
        <v>0</v>
      </c>
      <c r="CG671" s="1" t="b">
        <f t="shared" si="316"/>
        <v>0</v>
      </c>
      <c r="CH671" s="1" t="b">
        <f t="shared" si="317"/>
        <v>0</v>
      </c>
      <c r="CI671" s="1" t="b">
        <f t="shared" si="318"/>
        <v>0</v>
      </c>
      <c r="CJ671" s="1" t="b">
        <f t="shared" si="319"/>
        <v>0</v>
      </c>
      <c r="CK671" s="1" t="b">
        <f t="shared" si="320"/>
        <v>1</v>
      </c>
      <c r="CL671" s="1" t="b">
        <f t="shared" si="321"/>
        <v>0</v>
      </c>
      <c r="CM671" s="1" t="b">
        <f t="shared" si="322"/>
        <v>0</v>
      </c>
      <c r="CN671" s="1" t="b">
        <f t="shared" si="323"/>
        <v>0</v>
      </c>
      <c r="CO671" s="2" t="b">
        <f t="shared" si="324"/>
        <v>0</v>
      </c>
      <c r="CP671" s="2" t="b">
        <f t="shared" si="325"/>
        <v>0</v>
      </c>
      <c r="CQ671" s="2" t="b">
        <f t="shared" si="326"/>
        <v>0</v>
      </c>
      <c r="CR671" s="6" t="str">
        <f t="shared" si="327"/>
        <v>Male</v>
      </c>
      <c r="CS671" s="7">
        <f t="shared" si="328"/>
        <v>0</v>
      </c>
      <c r="CT671" s="7">
        <f t="shared" si="329"/>
        <v>0</v>
      </c>
      <c r="CU671" s="7">
        <f t="shared" si="330"/>
        <v>0</v>
      </c>
      <c r="CV671" s="7">
        <f t="shared" si="331"/>
        <v>1</v>
      </c>
      <c r="CW671" s="7">
        <f t="shared" si="333"/>
        <v>0</v>
      </c>
      <c r="CX671" s="1" t="b">
        <f t="shared" si="334"/>
        <v>0</v>
      </c>
      <c r="CY671" s="1" t="b">
        <f t="shared" si="335"/>
        <v>1</v>
      </c>
      <c r="DG671" s="1" t="b">
        <f t="shared" si="332"/>
        <v>0</v>
      </c>
    </row>
    <row r="672" spans="1:131" ht="101.5" x14ac:dyDescent="0.35">
      <c r="A672" s="2">
        <v>416</v>
      </c>
      <c r="B672" s="1" t="s">
        <v>13809</v>
      </c>
      <c r="C672" s="9">
        <v>44344</v>
      </c>
      <c r="D672" s="10" t="s">
        <v>13809</v>
      </c>
      <c r="E672" s="1" t="e">
        <f>ROUND((C672-D672)/365,0)</f>
        <v>#VALUE!</v>
      </c>
      <c r="F672" s="1" t="s">
        <v>108</v>
      </c>
      <c r="G672" s="1" t="s">
        <v>13809</v>
      </c>
      <c r="H672" s="1" t="s">
        <v>13809</v>
      </c>
      <c r="I672" s="9">
        <v>44314</v>
      </c>
      <c r="J672" s="2" t="s">
        <v>109</v>
      </c>
      <c r="K672" s="2" t="s">
        <v>13809</v>
      </c>
      <c r="L672" s="9">
        <v>44340</v>
      </c>
      <c r="M672" s="2" t="s">
        <v>109</v>
      </c>
      <c r="N672" s="2" t="s">
        <v>13809</v>
      </c>
      <c r="O672" s="2" t="s">
        <v>110</v>
      </c>
      <c r="S672" s="2" t="s">
        <v>111</v>
      </c>
      <c r="T672" s="2" t="s">
        <v>112</v>
      </c>
      <c r="U672" s="2" t="b">
        <f>OR(S672="yes",T672="yes")</f>
        <v>1</v>
      </c>
      <c r="V672" s="2" t="s">
        <v>113</v>
      </c>
      <c r="W672" s="1" t="s">
        <v>112</v>
      </c>
      <c r="X672" s="1" t="s">
        <v>114</v>
      </c>
      <c r="Y672" s="2" t="s">
        <v>112</v>
      </c>
      <c r="Z672" s="2" t="s">
        <v>111</v>
      </c>
      <c r="AA672" s="2" t="s">
        <v>112</v>
      </c>
      <c r="AB672" s="2">
        <v>2</v>
      </c>
      <c r="AC672" s="1" t="s">
        <v>111</v>
      </c>
      <c r="AF672" s="1" t="s">
        <v>111</v>
      </c>
      <c r="AJ672" s="1" t="s">
        <v>115</v>
      </c>
      <c r="AK672" s="1" t="s">
        <v>287</v>
      </c>
      <c r="AO672" s="1" t="s">
        <v>117</v>
      </c>
      <c r="AU672" s="1" t="s">
        <v>132</v>
      </c>
      <c r="AZ672" s="1" t="s">
        <v>254</v>
      </c>
      <c r="BC672" s="1" t="s">
        <v>2973</v>
      </c>
      <c r="BG672" s="1" t="s">
        <v>1603</v>
      </c>
      <c r="BH672" s="1" t="s">
        <v>2974</v>
      </c>
      <c r="BI672" s="1" t="s">
        <v>112</v>
      </c>
      <c r="BJ672" s="1" t="s">
        <v>111</v>
      </c>
      <c r="BN672" s="1" t="s">
        <v>111</v>
      </c>
      <c r="BQ672" s="1" t="s">
        <v>121</v>
      </c>
      <c r="BR672" s="1" t="s">
        <v>122</v>
      </c>
      <c r="BS672" s="1" t="s">
        <v>111</v>
      </c>
      <c r="BT672" s="34" t="s">
        <v>2975</v>
      </c>
      <c r="BU672" s="34" t="s">
        <v>2976</v>
      </c>
      <c r="BV672" s="9">
        <v>44344</v>
      </c>
      <c r="BW672" s="34" t="s">
        <v>2977</v>
      </c>
      <c r="BX672" s="2" t="s">
        <v>111</v>
      </c>
      <c r="BY672" s="2" t="s">
        <v>156</v>
      </c>
      <c r="BZ672" s="2" t="s">
        <v>124</v>
      </c>
      <c r="CA672" s="2">
        <v>2</v>
      </c>
      <c r="CB672" s="1" t="s">
        <v>143</v>
      </c>
      <c r="CC672" s="2" t="s">
        <v>126</v>
      </c>
      <c r="CD672" s="1" t="e">
        <f t="shared" si="336"/>
        <v>#VALUE!</v>
      </c>
      <c r="CE672" s="1" t="e">
        <f t="shared" si="337"/>
        <v>#VALUE!</v>
      </c>
      <c r="CF672" s="1" t="e">
        <f t="shared" si="315"/>
        <v>#VALUE!</v>
      </c>
      <c r="CG672" s="1" t="e">
        <f t="shared" si="316"/>
        <v>#VALUE!</v>
      </c>
      <c r="CH672" s="1" t="e">
        <f t="shared" si="317"/>
        <v>#VALUE!</v>
      </c>
      <c r="CI672" s="1" t="e">
        <f t="shared" si="318"/>
        <v>#VALUE!</v>
      </c>
      <c r="CJ672" s="1" t="e">
        <f t="shared" si="319"/>
        <v>#VALUE!</v>
      </c>
      <c r="CK672" s="1" t="e">
        <f t="shared" si="320"/>
        <v>#VALUE!</v>
      </c>
      <c r="CL672" s="1" t="e">
        <f t="shared" si="321"/>
        <v>#VALUE!</v>
      </c>
      <c r="CM672" s="1" t="e">
        <f t="shared" si="322"/>
        <v>#VALUE!</v>
      </c>
      <c r="CN672" s="1" t="e">
        <f t="shared" si="323"/>
        <v>#VALUE!</v>
      </c>
      <c r="CO672" s="2" t="b">
        <f t="shared" si="324"/>
        <v>1</v>
      </c>
      <c r="CP672" s="2" t="b">
        <f t="shared" si="325"/>
        <v>1</v>
      </c>
      <c r="CQ672" s="2" t="b">
        <f t="shared" si="326"/>
        <v>0</v>
      </c>
      <c r="CR672" s="6" t="str">
        <f t="shared" si="327"/>
        <v>Female</v>
      </c>
      <c r="CS672" s="7">
        <f t="shared" si="328"/>
        <v>1</v>
      </c>
      <c r="CT672" s="7">
        <f t="shared" si="329"/>
        <v>0</v>
      </c>
      <c r="CU672" s="7">
        <f t="shared" si="330"/>
        <v>0</v>
      </c>
      <c r="CV672" s="7">
        <f t="shared" si="331"/>
        <v>1</v>
      </c>
      <c r="CW672" s="7">
        <f t="shared" si="333"/>
        <v>0</v>
      </c>
      <c r="CX672" s="1" t="e">
        <f t="shared" si="334"/>
        <v>#VALUE!</v>
      </c>
      <c r="CY672" s="1" t="e">
        <f t="shared" si="335"/>
        <v>#VALUE!</v>
      </c>
      <c r="DG672" s="1" t="e">
        <f t="shared" si="332"/>
        <v>#VALUE!</v>
      </c>
    </row>
    <row r="673" spans="1:131" s="4" customFormat="1" ht="58" x14ac:dyDescent="0.35">
      <c r="A673" s="2"/>
      <c r="B673" s="1" t="s">
        <v>13809</v>
      </c>
      <c r="C673" s="9">
        <v>44344</v>
      </c>
      <c r="D673" s="10" t="s">
        <v>13809</v>
      </c>
      <c r="E673" s="1">
        <v>33</v>
      </c>
      <c r="F673" s="1" t="s">
        <v>127</v>
      </c>
      <c r="G673" s="1" t="s">
        <v>13809</v>
      </c>
      <c r="H673" s="1" t="s">
        <v>13809</v>
      </c>
      <c r="I673" s="2" t="s">
        <v>183</v>
      </c>
      <c r="J673" s="2" t="s">
        <v>128</v>
      </c>
      <c r="K673" s="2" t="s">
        <v>13809</v>
      </c>
      <c r="L673" s="9">
        <v>44340</v>
      </c>
      <c r="M673" s="2" t="s">
        <v>128</v>
      </c>
      <c r="N673" s="2" t="s">
        <v>13809</v>
      </c>
      <c r="O673" s="2" t="s">
        <v>110</v>
      </c>
      <c r="P673" s="2" t="s">
        <v>111</v>
      </c>
      <c r="Q673" s="2"/>
      <c r="R673" s="2"/>
      <c r="S673" s="2" t="s">
        <v>111</v>
      </c>
      <c r="T673" s="2" t="s">
        <v>112</v>
      </c>
      <c r="U673" s="2" t="b">
        <v>1</v>
      </c>
      <c r="V673" s="2" t="s">
        <v>113</v>
      </c>
      <c r="W673" s="1" t="s">
        <v>112</v>
      </c>
      <c r="X673" s="1" t="s">
        <v>110</v>
      </c>
      <c r="Y673" s="2" t="s">
        <v>112</v>
      </c>
      <c r="Z673" s="2" t="s">
        <v>111</v>
      </c>
      <c r="AA673" s="2" t="s">
        <v>112</v>
      </c>
      <c r="AB673" s="2"/>
      <c r="AC673" s="1" t="s">
        <v>111</v>
      </c>
      <c r="AD673" s="1"/>
      <c r="AE673" s="1"/>
      <c r="AF673" s="1" t="s">
        <v>111</v>
      </c>
      <c r="AG673" s="1"/>
      <c r="AH673" s="1"/>
      <c r="AI673" s="1"/>
      <c r="AJ673" s="1" t="s">
        <v>115</v>
      </c>
      <c r="AK673" s="1" t="s">
        <v>201</v>
      </c>
      <c r="AL673" s="1"/>
      <c r="AM673" s="1"/>
      <c r="AN673" s="1" t="s">
        <v>2978</v>
      </c>
      <c r="AO673" s="1" t="s">
        <v>130</v>
      </c>
      <c r="AP673" s="1"/>
      <c r="AQ673" s="1"/>
      <c r="AR673" s="1"/>
      <c r="AS673" s="1" t="s">
        <v>118</v>
      </c>
      <c r="AT673" s="1"/>
      <c r="AU673" s="1" t="s">
        <v>132</v>
      </c>
      <c r="AV673" s="1"/>
      <c r="AW673" s="1"/>
      <c r="AX673" s="1"/>
      <c r="AY673" s="1"/>
      <c r="AZ673" s="1" t="s">
        <v>155</v>
      </c>
      <c r="BA673" s="1">
        <v>3.1</v>
      </c>
      <c r="BB673" s="1"/>
      <c r="BC673" s="1"/>
      <c r="BD673" s="1"/>
      <c r="BE673" s="1"/>
      <c r="BF673" s="1"/>
      <c r="BG673" s="1"/>
      <c r="BH673" s="1"/>
      <c r="BI673" s="1"/>
      <c r="BJ673" s="1" t="s">
        <v>112</v>
      </c>
      <c r="BK673" s="1" t="s">
        <v>112</v>
      </c>
      <c r="BL673" s="1" t="s">
        <v>142</v>
      </c>
      <c r="BM673" s="1"/>
      <c r="BN673" s="1"/>
      <c r="BO673" s="1"/>
      <c r="BP673" s="1"/>
      <c r="BQ673" s="1" t="s">
        <v>121</v>
      </c>
      <c r="BR673" s="1" t="s">
        <v>122</v>
      </c>
      <c r="BS673" s="1" t="s">
        <v>112</v>
      </c>
      <c r="BT673" s="34"/>
      <c r="BU673" s="34" t="s">
        <v>2979</v>
      </c>
      <c r="BV673" s="9">
        <v>44351</v>
      </c>
      <c r="BW673" s="34" t="s">
        <v>2980</v>
      </c>
      <c r="BX673" s="2"/>
      <c r="BY673" s="2" t="s">
        <v>123</v>
      </c>
      <c r="BZ673" s="2" t="s">
        <v>124</v>
      </c>
      <c r="CA673" s="2">
        <v>2</v>
      </c>
      <c r="CB673" s="1" t="s">
        <v>256</v>
      </c>
      <c r="CC673" s="2" t="s">
        <v>126</v>
      </c>
      <c r="CD673" s="1" t="b">
        <f t="shared" si="336"/>
        <v>0</v>
      </c>
      <c r="CE673" s="1" t="b">
        <f t="shared" si="337"/>
        <v>0</v>
      </c>
      <c r="CF673" s="1" t="b">
        <f t="shared" si="315"/>
        <v>0</v>
      </c>
      <c r="CG673" s="1" t="b">
        <f t="shared" si="316"/>
        <v>0</v>
      </c>
      <c r="CH673" s="1" t="b">
        <f t="shared" si="317"/>
        <v>0</v>
      </c>
      <c r="CI673" s="1" t="b">
        <f t="shared" si="318"/>
        <v>0</v>
      </c>
      <c r="CJ673" s="1" t="b">
        <f t="shared" si="319"/>
        <v>0</v>
      </c>
      <c r="CK673" s="1" t="b">
        <f t="shared" si="320"/>
        <v>1</v>
      </c>
      <c r="CL673" s="1" t="b">
        <f t="shared" si="321"/>
        <v>0</v>
      </c>
      <c r="CM673" s="1" t="b">
        <f t="shared" si="322"/>
        <v>0</v>
      </c>
      <c r="CN673" s="1" t="b">
        <f t="shared" si="323"/>
        <v>0</v>
      </c>
      <c r="CO673" s="2" t="b">
        <f t="shared" si="324"/>
        <v>0</v>
      </c>
      <c r="CP673" s="2" t="b">
        <f t="shared" si="325"/>
        <v>0</v>
      </c>
      <c r="CQ673" s="2" t="b">
        <f t="shared" si="326"/>
        <v>0</v>
      </c>
      <c r="CR673" s="6" t="str">
        <f t="shared" si="327"/>
        <v>Male</v>
      </c>
      <c r="CS673" s="7">
        <f t="shared" si="328"/>
        <v>0</v>
      </c>
      <c r="CT673" s="7">
        <f t="shared" si="329"/>
        <v>1</v>
      </c>
      <c r="CU673" s="7">
        <f t="shared" si="330"/>
        <v>0</v>
      </c>
      <c r="CV673" s="7">
        <f t="shared" si="331"/>
        <v>0</v>
      </c>
      <c r="CW673" s="7">
        <f t="shared" si="333"/>
        <v>1</v>
      </c>
      <c r="CX673" s="1" t="b">
        <f t="shared" si="334"/>
        <v>0</v>
      </c>
      <c r="CY673" s="1" t="b">
        <f t="shared" si="335"/>
        <v>1</v>
      </c>
      <c r="CZ673" s="2"/>
      <c r="DA673" s="2"/>
      <c r="DB673" s="2"/>
      <c r="DC673" s="2"/>
      <c r="DD673" s="2"/>
      <c r="DE673" s="2"/>
      <c r="DF673" s="2"/>
      <c r="DG673" s="1" t="b">
        <f t="shared" si="332"/>
        <v>0</v>
      </c>
      <c r="DH673" s="2"/>
      <c r="DI673" s="2"/>
      <c r="DJ673" s="2"/>
      <c r="DK673" s="2"/>
      <c r="DL673" s="2"/>
      <c r="DM673" s="2"/>
      <c r="DN673" s="2"/>
      <c r="DO673" s="2"/>
      <c r="DP673" s="2"/>
      <c r="DQ673" s="2"/>
      <c r="DR673" s="2"/>
      <c r="DS673" s="2"/>
      <c r="DT673" s="2"/>
      <c r="DU673" s="2"/>
      <c r="DV673" s="2"/>
      <c r="DW673" s="2"/>
      <c r="DX673" s="2"/>
      <c r="DY673" s="2"/>
      <c r="DZ673" s="2"/>
      <c r="EA673" s="2"/>
    </row>
    <row r="674" spans="1:131" ht="72.5" x14ac:dyDescent="0.35">
      <c r="A674" s="2">
        <v>498</v>
      </c>
      <c r="B674" s="1" t="s">
        <v>13809</v>
      </c>
      <c r="C674" s="9">
        <v>44344</v>
      </c>
      <c r="D674" s="10" t="s">
        <v>13809</v>
      </c>
      <c r="E674" s="1" t="e">
        <f>ROUND((C674-D674)/365,0)</f>
        <v>#VALUE!</v>
      </c>
      <c r="F674" s="1" t="s">
        <v>127</v>
      </c>
      <c r="G674" s="1" t="s">
        <v>13809</v>
      </c>
      <c r="H674" s="1" t="s">
        <v>13809</v>
      </c>
      <c r="K674" s="2" t="s">
        <v>13809</v>
      </c>
      <c r="L674" s="9">
        <v>44306</v>
      </c>
      <c r="M674" s="2" t="s">
        <v>128</v>
      </c>
      <c r="N674" s="2" t="s">
        <v>13809</v>
      </c>
      <c r="O674" s="2" t="s">
        <v>110</v>
      </c>
      <c r="S674" s="2" t="s">
        <v>111</v>
      </c>
      <c r="T674" s="2" t="s">
        <v>112</v>
      </c>
      <c r="U674" s="2" t="b">
        <f>OR(S674="yes",T674="yes")</f>
        <v>1</v>
      </c>
      <c r="V674" s="2" t="s">
        <v>113</v>
      </c>
      <c r="W674" s="1" t="s">
        <v>112</v>
      </c>
      <c r="X674" s="1" t="s">
        <v>110</v>
      </c>
      <c r="Y674" s="2" t="s">
        <v>112</v>
      </c>
      <c r="Z674" s="2" t="s">
        <v>111</v>
      </c>
      <c r="AA674" s="2" t="s">
        <v>112</v>
      </c>
      <c r="AB674" s="2">
        <v>2</v>
      </c>
      <c r="AC674" s="1" t="s">
        <v>111</v>
      </c>
      <c r="AF674" s="1" t="s">
        <v>111</v>
      </c>
      <c r="AJ674" s="1" t="s">
        <v>115</v>
      </c>
      <c r="AK674" s="1" t="s">
        <v>2981</v>
      </c>
      <c r="AO674" s="1" t="s">
        <v>130</v>
      </c>
      <c r="AS674" s="1" t="s">
        <v>118</v>
      </c>
      <c r="AU674" s="1" t="s">
        <v>132</v>
      </c>
      <c r="AZ674" s="1" t="s">
        <v>133</v>
      </c>
      <c r="BA674" s="1">
        <v>4369</v>
      </c>
      <c r="BG674" s="1">
        <v>58.7</v>
      </c>
      <c r="BH674" s="1">
        <v>20</v>
      </c>
      <c r="BI674" s="1" t="s">
        <v>112</v>
      </c>
      <c r="BJ674" s="1" t="s">
        <v>112</v>
      </c>
      <c r="BK674" s="1" t="s">
        <v>112</v>
      </c>
      <c r="BL674" s="1" t="s">
        <v>142</v>
      </c>
      <c r="BQ674" s="1" t="s">
        <v>121</v>
      </c>
      <c r="BR674" s="1" t="s">
        <v>122</v>
      </c>
      <c r="BS674" s="1" t="s">
        <v>112</v>
      </c>
      <c r="BU674" s="34" t="s">
        <v>2982</v>
      </c>
      <c r="BV674" s="9">
        <v>44350</v>
      </c>
      <c r="BW674" s="34" t="s">
        <v>2983</v>
      </c>
      <c r="BX674" s="2" t="s">
        <v>111</v>
      </c>
      <c r="BY674" s="2" t="s">
        <v>123</v>
      </c>
      <c r="BZ674" s="2" t="s">
        <v>124</v>
      </c>
      <c r="CA674" s="2">
        <v>2</v>
      </c>
      <c r="CB674" s="1" t="s">
        <v>330</v>
      </c>
      <c r="CC674" s="2" t="s">
        <v>126</v>
      </c>
      <c r="CD674" s="1" t="e">
        <f t="shared" si="336"/>
        <v>#VALUE!</v>
      </c>
      <c r="CE674" s="1" t="e">
        <f t="shared" si="337"/>
        <v>#VALUE!</v>
      </c>
      <c r="CF674" s="1" t="e">
        <f t="shared" si="315"/>
        <v>#VALUE!</v>
      </c>
      <c r="CG674" s="1" t="e">
        <f t="shared" si="316"/>
        <v>#VALUE!</v>
      </c>
      <c r="CH674" s="1" t="e">
        <f t="shared" si="317"/>
        <v>#VALUE!</v>
      </c>
      <c r="CI674" s="1" t="e">
        <f t="shared" si="318"/>
        <v>#VALUE!</v>
      </c>
      <c r="CJ674" s="1" t="e">
        <f t="shared" si="319"/>
        <v>#VALUE!</v>
      </c>
      <c r="CK674" s="1" t="e">
        <f t="shared" si="320"/>
        <v>#VALUE!</v>
      </c>
      <c r="CL674" s="1" t="e">
        <f t="shared" si="321"/>
        <v>#VALUE!</v>
      </c>
      <c r="CM674" s="1" t="e">
        <f t="shared" si="322"/>
        <v>#VALUE!</v>
      </c>
      <c r="CN674" s="1" t="e">
        <f t="shared" si="323"/>
        <v>#VALUE!</v>
      </c>
      <c r="CO674" s="2" t="b">
        <f t="shared" si="324"/>
        <v>1</v>
      </c>
      <c r="CP674" s="2" t="b">
        <f t="shared" si="325"/>
        <v>1</v>
      </c>
      <c r="CQ674" s="2" t="b">
        <f t="shared" si="326"/>
        <v>0</v>
      </c>
      <c r="CR674" s="6" t="str">
        <f t="shared" si="327"/>
        <v>Male</v>
      </c>
      <c r="CS674" s="7">
        <f t="shared" si="328"/>
        <v>0</v>
      </c>
      <c r="CT674" s="7">
        <f t="shared" si="329"/>
        <v>0</v>
      </c>
      <c r="CU674" s="7">
        <f t="shared" si="330"/>
        <v>0</v>
      </c>
      <c r="CV674" s="7">
        <f t="shared" si="331"/>
        <v>0</v>
      </c>
      <c r="CW674" s="7">
        <f t="shared" si="333"/>
        <v>1</v>
      </c>
      <c r="CX674" s="1" t="e">
        <f t="shared" si="334"/>
        <v>#VALUE!</v>
      </c>
      <c r="CY674" s="1" t="e">
        <f t="shared" si="335"/>
        <v>#VALUE!</v>
      </c>
      <c r="DB674" s="4"/>
      <c r="DC674" s="4"/>
      <c r="DD674" s="4"/>
      <c r="DG674" s="1" t="e">
        <f t="shared" si="332"/>
        <v>#VALUE!</v>
      </c>
    </row>
    <row r="675" spans="1:131" ht="43.5" x14ac:dyDescent="0.35">
      <c r="A675" s="2">
        <v>340</v>
      </c>
      <c r="B675" s="1" t="s">
        <v>13809</v>
      </c>
      <c r="C675" s="9">
        <v>44344</v>
      </c>
      <c r="D675" s="10" t="s">
        <v>13809</v>
      </c>
      <c r="E675" s="1" t="e">
        <f>ROUND((C675-D675)/365,0)</f>
        <v>#VALUE!</v>
      </c>
      <c r="F675" s="1" t="s">
        <v>127</v>
      </c>
      <c r="G675" s="1" t="s">
        <v>13809</v>
      </c>
      <c r="H675" s="1" t="s">
        <v>13809</v>
      </c>
      <c r="I675" s="2" t="s">
        <v>183</v>
      </c>
      <c r="J675" s="2" t="s">
        <v>109</v>
      </c>
      <c r="K675" s="2" t="s">
        <v>13809</v>
      </c>
      <c r="L675" s="9">
        <v>44325</v>
      </c>
      <c r="M675" s="2" t="s">
        <v>109</v>
      </c>
      <c r="N675" s="2" t="s">
        <v>13809</v>
      </c>
      <c r="O675" s="2" t="s">
        <v>110</v>
      </c>
      <c r="P675" s="2" t="s">
        <v>111</v>
      </c>
      <c r="S675" s="2" t="s">
        <v>111</v>
      </c>
      <c r="T675" s="2" t="s">
        <v>112</v>
      </c>
      <c r="U675" s="2" t="b">
        <f>OR(S675="yes",T675="yes")</f>
        <v>1</v>
      </c>
      <c r="V675" s="2" t="s">
        <v>113</v>
      </c>
      <c r="W675" s="1" t="s">
        <v>112</v>
      </c>
      <c r="X675" s="1" t="s">
        <v>114</v>
      </c>
      <c r="Y675" s="2" t="s">
        <v>112</v>
      </c>
      <c r="Z675" s="2" t="s">
        <v>111</v>
      </c>
      <c r="AA675" s="2" t="s">
        <v>112</v>
      </c>
      <c r="AB675" s="2">
        <v>1</v>
      </c>
      <c r="AC675" s="1" t="s">
        <v>111</v>
      </c>
      <c r="AF675" s="1" t="s">
        <v>111</v>
      </c>
      <c r="AJ675" s="1" t="s">
        <v>115</v>
      </c>
      <c r="AK675" s="1" t="s">
        <v>129</v>
      </c>
      <c r="AO675" s="1" t="s">
        <v>130</v>
      </c>
      <c r="AS675" s="1" t="s">
        <v>229</v>
      </c>
      <c r="AU675" s="1" t="s">
        <v>132</v>
      </c>
      <c r="AZ675" s="1" t="s">
        <v>402</v>
      </c>
      <c r="BA675" s="1" t="s">
        <v>884</v>
      </c>
      <c r="BE675" s="1" t="s">
        <v>884</v>
      </c>
      <c r="BI675" s="1" t="s">
        <v>111</v>
      </c>
      <c r="BJ675" s="1" t="s">
        <v>112</v>
      </c>
      <c r="BK675" s="1" t="s">
        <v>111</v>
      </c>
      <c r="BQ675" s="1" t="s">
        <v>121</v>
      </c>
      <c r="BR675" s="1" t="s">
        <v>122</v>
      </c>
      <c r="BS675" s="1" t="s">
        <v>112</v>
      </c>
      <c r="BU675" s="34" t="s">
        <v>2984</v>
      </c>
      <c r="BV675" s="9">
        <v>44356</v>
      </c>
      <c r="BW675" s="34" t="s">
        <v>2985</v>
      </c>
      <c r="BX675" s="2" t="s">
        <v>111</v>
      </c>
      <c r="BY675" s="2" t="s">
        <v>156</v>
      </c>
      <c r="BZ675" s="2" t="s">
        <v>124</v>
      </c>
      <c r="CA675" s="2">
        <v>2</v>
      </c>
      <c r="CB675" s="1" t="s">
        <v>143</v>
      </c>
      <c r="CC675" s="2" t="s">
        <v>126</v>
      </c>
      <c r="CD675" s="1" t="e">
        <f t="shared" si="336"/>
        <v>#VALUE!</v>
      </c>
      <c r="CE675" s="1" t="e">
        <f t="shared" si="337"/>
        <v>#VALUE!</v>
      </c>
      <c r="CF675" s="1" t="e">
        <f t="shared" si="315"/>
        <v>#VALUE!</v>
      </c>
      <c r="CG675" s="1" t="e">
        <f t="shared" si="316"/>
        <v>#VALUE!</v>
      </c>
      <c r="CH675" s="1" t="e">
        <f t="shared" si="317"/>
        <v>#VALUE!</v>
      </c>
      <c r="CI675" s="1" t="e">
        <f t="shared" si="318"/>
        <v>#VALUE!</v>
      </c>
      <c r="CJ675" s="1" t="e">
        <f t="shared" si="319"/>
        <v>#VALUE!</v>
      </c>
      <c r="CK675" s="1" t="e">
        <f t="shared" si="320"/>
        <v>#VALUE!</v>
      </c>
      <c r="CL675" s="1" t="e">
        <f t="shared" si="321"/>
        <v>#VALUE!</v>
      </c>
      <c r="CM675" s="1" t="e">
        <f t="shared" si="322"/>
        <v>#VALUE!</v>
      </c>
      <c r="CN675" s="1" t="e">
        <f t="shared" si="323"/>
        <v>#VALUE!</v>
      </c>
      <c r="CO675" s="2" t="b">
        <f t="shared" si="324"/>
        <v>1</v>
      </c>
      <c r="CP675" s="2" t="b">
        <f t="shared" si="325"/>
        <v>1</v>
      </c>
      <c r="CQ675" s="2" t="b">
        <f t="shared" si="326"/>
        <v>0</v>
      </c>
      <c r="CR675" s="6" t="str">
        <f t="shared" si="327"/>
        <v>Male</v>
      </c>
      <c r="CS675" s="7">
        <f t="shared" si="328"/>
        <v>1</v>
      </c>
      <c r="CT675" s="7">
        <f t="shared" si="329"/>
        <v>0</v>
      </c>
      <c r="CU675" s="7">
        <f t="shared" si="330"/>
        <v>0</v>
      </c>
      <c r="CV675" s="7">
        <f t="shared" si="331"/>
        <v>1</v>
      </c>
      <c r="CW675" s="7">
        <f t="shared" si="333"/>
        <v>0</v>
      </c>
      <c r="CX675" s="1" t="e">
        <f t="shared" si="334"/>
        <v>#VALUE!</v>
      </c>
      <c r="CY675" s="1" t="e">
        <f t="shared" si="335"/>
        <v>#VALUE!</v>
      </c>
      <c r="DG675" s="1" t="e">
        <f t="shared" si="332"/>
        <v>#VALUE!</v>
      </c>
    </row>
    <row r="676" spans="1:131" ht="87" x14ac:dyDescent="0.35">
      <c r="A676" s="2">
        <v>387</v>
      </c>
      <c r="B676" s="1" t="s">
        <v>13809</v>
      </c>
      <c r="C676" s="9">
        <v>44344</v>
      </c>
      <c r="D676" s="10" t="s">
        <v>13809</v>
      </c>
      <c r="E676" s="1">
        <v>23</v>
      </c>
      <c r="F676" s="1" t="s">
        <v>127</v>
      </c>
      <c r="G676" s="1" t="s">
        <v>13809</v>
      </c>
      <c r="H676" s="1" t="s">
        <v>13809</v>
      </c>
      <c r="I676" s="9">
        <v>44253</v>
      </c>
      <c r="J676" s="2" t="s">
        <v>109</v>
      </c>
      <c r="K676" s="2" t="s">
        <v>13809</v>
      </c>
      <c r="L676" s="9">
        <v>44274</v>
      </c>
      <c r="M676" s="2" t="s">
        <v>109</v>
      </c>
      <c r="N676" s="2" t="s">
        <v>13809</v>
      </c>
      <c r="O676" s="2" t="s">
        <v>110</v>
      </c>
      <c r="P676" s="2" t="s">
        <v>111</v>
      </c>
      <c r="S676" s="2" t="s">
        <v>112</v>
      </c>
      <c r="T676" s="2" t="s">
        <v>111</v>
      </c>
      <c r="U676" s="2" t="b">
        <v>1</v>
      </c>
      <c r="V676" s="2" t="s">
        <v>113</v>
      </c>
      <c r="W676" s="1" t="s">
        <v>112</v>
      </c>
      <c r="X676" s="1" t="s">
        <v>110</v>
      </c>
      <c r="Y676" s="2" t="s">
        <v>112</v>
      </c>
      <c r="Z676" s="2" t="s">
        <v>111</v>
      </c>
      <c r="AA676" s="2" t="s">
        <v>112</v>
      </c>
      <c r="AB676" s="2">
        <v>1</v>
      </c>
      <c r="AC676" s="1" t="s">
        <v>111</v>
      </c>
      <c r="AF676" s="1" t="s">
        <v>112</v>
      </c>
      <c r="AG676" s="1" t="s">
        <v>110</v>
      </c>
      <c r="AJ676" s="1" t="s">
        <v>115</v>
      </c>
      <c r="AK676" s="1" t="s">
        <v>150</v>
      </c>
      <c r="AO676" s="1" t="s">
        <v>117</v>
      </c>
      <c r="AU676" s="1" t="s">
        <v>238</v>
      </c>
      <c r="AX676" s="1">
        <v>60</v>
      </c>
      <c r="AZ676" s="1" t="s">
        <v>155</v>
      </c>
      <c r="BA676" s="1" t="s">
        <v>2986</v>
      </c>
      <c r="BI676" s="1" t="s">
        <v>112</v>
      </c>
      <c r="BJ676" s="1" t="s">
        <v>112</v>
      </c>
      <c r="BK676" s="1" t="s">
        <v>112</v>
      </c>
      <c r="BL676" s="1" t="s">
        <v>268</v>
      </c>
      <c r="BM676" s="1" t="s">
        <v>2987</v>
      </c>
      <c r="BQ676" s="1" t="s">
        <v>121</v>
      </c>
      <c r="BR676" s="1" t="s">
        <v>122</v>
      </c>
      <c r="BS676" s="1" t="s">
        <v>112</v>
      </c>
      <c r="BU676" s="34" t="s">
        <v>2988</v>
      </c>
      <c r="BV676" s="9">
        <v>44397</v>
      </c>
      <c r="BW676" s="34" t="s">
        <v>2989</v>
      </c>
      <c r="BX676" s="2" t="s">
        <v>111</v>
      </c>
      <c r="BY676" s="2" t="s">
        <v>156</v>
      </c>
      <c r="BZ676" s="2" t="s">
        <v>124</v>
      </c>
      <c r="CA676" s="2">
        <v>2</v>
      </c>
      <c r="CB676" s="1" t="s">
        <v>265</v>
      </c>
      <c r="CC676" s="2" t="s">
        <v>309</v>
      </c>
      <c r="CD676" s="1" t="b">
        <f t="shared" si="336"/>
        <v>1</v>
      </c>
      <c r="CE676" s="1" t="b">
        <f t="shared" si="337"/>
        <v>0</v>
      </c>
      <c r="CF676" s="1" t="b">
        <f t="shared" si="315"/>
        <v>0</v>
      </c>
      <c r="CG676" s="1" t="b">
        <f t="shared" si="316"/>
        <v>0</v>
      </c>
      <c r="CH676" s="1" t="b">
        <f t="shared" si="317"/>
        <v>0</v>
      </c>
      <c r="CI676" s="1" t="b">
        <f t="shared" si="318"/>
        <v>1</v>
      </c>
      <c r="CJ676" s="1" t="b">
        <f t="shared" si="319"/>
        <v>0</v>
      </c>
      <c r="CK676" s="1" t="b">
        <f t="shared" si="320"/>
        <v>0</v>
      </c>
      <c r="CL676" s="1" t="b">
        <f t="shared" si="321"/>
        <v>0</v>
      </c>
      <c r="CM676" s="1" t="b">
        <f t="shared" si="322"/>
        <v>0</v>
      </c>
      <c r="CN676" s="1" t="b">
        <f t="shared" si="323"/>
        <v>0</v>
      </c>
      <c r="CO676" s="2" t="b">
        <f t="shared" si="324"/>
        <v>1</v>
      </c>
      <c r="CP676" s="2" t="b">
        <f t="shared" si="325"/>
        <v>1</v>
      </c>
      <c r="CQ676" s="2" t="b">
        <f t="shared" si="326"/>
        <v>0</v>
      </c>
      <c r="CR676" s="6" t="str">
        <f t="shared" si="327"/>
        <v>Male</v>
      </c>
      <c r="CS676" s="7">
        <f t="shared" si="328"/>
        <v>1</v>
      </c>
      <c r="CT676" s="7">
        <f t="shared" si="329"/>
        <v>0</v>
      </c>
      <c r="CU676" s="7">
        <f t="shared" si="330"/>
        <v>0</v>
      </c>
      <c r="CV676" s="7">
        <f t="shared" si="331"/>
        <v>1</v>
      </c>
      <c r="CW676" s="7">
        <f t="shared" si="333"/>
        <v>0</v>
      </c>
      <c r="CX676" s="1" t="b">
        <f t="shared" si="334"/>
        <v>1</v>
      </c>
      <c r="CY676" s="1" t="b">
        <f t="shared" si="335"/>
        <v>1</v>
      </c>
      <c r="DG676" s="1" t="b">
        <f t="shared" si="332"/>
        <v>0</v>
      </c>
    </row>
    <row r="677" spans="1:131" ht="319" x14ac:dyDescent="0.35">
      <c r="B677" s="1" t="s">
        <v>13809</v>
      </c>
      <c r="C677" s="9">
        <v>44344</v>
      </c>
      <c r="D677" s="10" t="s">
        <v>13809</v>
      </c>
      <c r="E677" s="1">
        <v>16</v>
      </c>
      <c r="F677" s="1" t="s">
        <v>108</v>
      </c>
      <c r="G677" s="1" t="s">
        <v>13809</v>
      </c>
      <c r="H677" s="1" t="s">
        <v>13809</v>
      </c>
      <c r="I677" s="2" t="s">
        <v>183</v>
      </c>
      <c r="J677" s="2" t="s">
        <v>163</v>
      </c>
      <c r="K677" s="2" t="s">
        <v>13809</v>
      </c>
      <c r="L677" s="9">
        <v>44301</v>
      </c>
      <c r="M677" s="2" t="s">
        <v>109</v>
      </c>
      <c r="N677" s="2" t="s">
        <v>13809</v>
      </c>
      <c r="O677" s="2" t="s">
        <v>110</v>
      </c>
      <c r="P677" s="2" t="s">
        <v>111</v>
      </c>
      <c r="S677" s="2" t="s">
        <v>112</v>
      </c>
      <c r="T677" s="2" t="s">
        <v>111</v>
      </c>
      <c r="U677" s="2" t="b">
        <f>OR(S677="yes",T677="yes")</f>
        <v>1</v>
      </c>
      <c r="V677" s="2" t="s">
        <v>113</v>
      </c>
      <c r="W677" s="1" t="s">
        <v>112</v>
      </c>
      <c r="X677" s="1" t="s">
        <v>114</v>
      </c>
      <c r="Y677" s="2" t="s">
        <v>112</v>
      </c>
      <c r="Z677" s="2" t="s">
        <v>111</v>
      </c>
      <c r="AA677" s="2" t="s">
        <v>112</v>
      </c>
      <c r="AB677" s="2">
        <v>2</v>
      </c>
      <c r="AC677" s="1" t="s">
        <v>111</v>
      </c>
      <c r="AF677" s="1" t="s">
        <v>111</v>
      </c>
      <c r="AJ677" s="1" t="s">
        <v>115</v>
      </c>
      <c r="AK677" s="1" t="s">
        <v>294</v>
      </c>
      <c r="AN677" s="1" t="s">
        <v>12994</v>
      </c>
      <c r="AO677" s="1" t="s">
        <v>195</v>
      </c>
      <c r="AS677" s="1" t="s">
        <v>140</v>
      </c>
      <c r="AU677" s="1" t="s">
        <v>177</v>
      </c>
      <c r="AX677" s="1">
        <v>55</v>
      </c>
      <c r="AZ677" s="1" t="s">
        <v>310</v>
      </c>
      <c r="BA677" s="1" t="s">
        <v>12995</v>
      </c>
      <c r="BE677" s="1" t="s">
        <v>12996</v>
      </c>
      <c r="BG677" s="1">
        <v>12.1</v>
      </c>
      <c r="BJ677" s="1" t="s">
        <v>112</v>
      </c>
      <c r="BK677" s="1" t="s">
        <v>112</v>
      </c>
      <c r="BL677" s="1" t="s">
        <v>1016</v>
      </c>
      <c r="BM677" s="1" t="s">
        <v>12997</v>
      </c>
      <c r="BQ677" s="1" t="s">
        <v>121</v>
      </c>
      <c r="BR677" s="1" t="s">
        <v>122</v>
      </c>
      <c r="BS677" s="1" t="s">
        <v>112</v>
      </c>
      <c r="BU677" s="34" t="s">
        <v>12998</v>
      </c>
      <c r="BV677" s="9">
        <v>44344</v>
      </c>
      <c r="BW677" s="34" t="s">
        <v>14263</v>
      </c>
      <c r="BY677" s="2" t="s">
        <v>136</v>
      </c>
      <c r="BZ677" s="2" t="s">
        <v>124</v>
      </c>
      <c r="CA677" s="2">
        <v>2</v>
      </c>
      <c r="CB677" s="1" t="s">
        <v>4106</v>
      </c>
      <c r="CC677" s="2" t="s">
        <v>126</v>
      </c>
      <c r="CD677" s="1" t="b">
        <f t="shared" si="336"/>
        <v>1</v>
      </c>
      <c r="CE677" s="1" t="b">
        <f t="shared" si="337"/>
        <v>1</v>
      </c>
      <c r="CF677" s="1" t="b">
        <f t="shared" si="315"/>
        <v>0</v>
      </c>
      <c r="CG677" s="1" t="b">
        <f t="shared" si="316"/>
        <v>0</v>
      </c>
      <c r="CH677" s="1" t="b">
        <f t="shared" si="317"/>
        <v>1</v>
      </c>
      <c r="CI677" s="1" t="b">
        <f t="shared" si="318"/>
        <v>0</v>
      </c>
      <c r="CJ677" s="1" t="b">
        <f t="shared" si="319"/>
        <v>0</v>
      </c>
      <c r="CK677" s="1" t="b">
        <f t="shared" si="320"/>
        <v>0</v>
      </c>
      <c r="CL677" s="1" t="b">
        <f t="shared" si="321"/>
        <v>0</v>
      </c>
      <c r="CM677" s="1" t="b">
        <f t="shared" si="322"/>
        <v>0</v>
      </c>
      <c r="CN677" s="1" t="b">
        <f t="shared" si="323"/>
        <v>0</v>
      </c>
      <c r="CO677" s="2" t="b">
        <f t="shared" si="324"/>
        <v>1</v>
      </c>
      <c r="CP677" s="2" t="b">
        <f t="shared" si="325"/>
        <v>1</v>
      </c>
      <c r="CQ677" s="2" t="b">
        <f t="shared" si="326"/>
        <v>0</v>
      </c>
      <c r="CR677" s="6" t="str">
        <f t="shared" si="327"/>
        <v>Female</v>
      </c>
      <c r="CS677" s="7">
        <f t="shared" si="328"/>
        <v>0</v>
      </c>
      <c r="CT677" s="7">
        <f t="shared" si="329"/>
        <v>0</v>
      </c>
      <c r="CU677" s="7">
        <f t="shared" si="330"/>
        <v>0</v>
      </c>
      <c r="CV677" s="7">
        <f t="shared" si="331"/>
        <v>1</v>
      </c>
    </row>
    <row r="678" spans="1:131" ht="43.5" x14ac:dyDescent="0.35">
      <c r="A678" s="2">
        <v>441</v>
      </c>
      <c r="B678" s="1" t="s">
        <v>13809</v>
      </c>
      <c r="C678" s="9">
        <v>44344</v>
      </c>
      <c r="D678" s="10" t="s">
        <v>13809</v>
      </c>
      <c r="E678" s="1" t="e">
        <f>ROUND((C678-D678)/365,0)</f>
        <v>#VALUE!</v>
      </c>
      <c r="F678" s="1" t="s">
        <v>108</v>
      </c>
      <c r="G678" s="1" t="s">
        <v>13809</v>
      </c>
      <c r="H678" s="1" t="s">
        <v>13809</v>
      </c>
      <c r="I678" s="9">
        <v>44283</v>
      </c>
      <c r="J678" s="2" t="s">
        <v>109</v>
      </c>
      <c r="K678" s="2" t="s">
        <v>13809</v>
      </c>
      <c r="L678" s="9">
        <v>44304</v>
      </c>
      <c r="M678" s="2" t="s">
        <v>409</v>
      </c>
      <c r="N678" s="2" t="s">
        <v>13809</v>
      </c>
      <c r="O678" s="2" t="s">
        <v>110</v>
      </c>
      <c r="P678" s="2" t="s">
        <v>111</v>
      </c>
      <c r="S678" s="2" t="s">
        <v>111</v>
      </c>
      <c r="T678" s="2" t="s">
        <v>112</v>
      </c>
      <c r="U678" s="2" t="b">
        <f>OR(S678="yes",T678="yes")</f>
        <v>1</v>
      </c>
      <c r="V678" s="2" t="s">
        <v>159</v>
      </c>
      <c r="W678" s="1" t="s">
        <v>112</v>
      </c>
      <c r="X678" s="1" t="s">
        <v>114</v>
      </c>
      <c r="Y678" s="2" t="s">
        <v>112</v>
      </c>
      <c r="Z678" s="2" t="s">
        <v>111</v>
      </c>
      <c r="AA678" s="2" t="s">
        <v>112</v>
      </c>
      <c r="AB678" s="2">
        <v>0</v>
      </c>
      <c r="AC678" s="1" t="s">
        <v>111</v>
      </c>
      <c r="AF678" s="1" t="s">
        <v>111</v>
      </c>
      <c r="AJ678" s="1" t="s">
        <v>115</v>
      </c>
      <c r="AK678" s="1" t="s">
        <v>2847</v>
      </c>
      <c r="AO678" s="1" t="s">
        <v>221</v>
      </c>
      <c r="AS678" s="1" t="s">
        <v>118</v>
      </c>
      <c r="AZ678" s="1" t="s">
        <v>155</v>
      </c>
      <c r="BA678" s="1" t="s">
        <v>2968</v>
      </c>
      <c r="BI678" s="1" t="s">
        <v>112</v>
      </c>
      <c r="BJ678" s="1" t="s">
        <v>112</v>
      </c>
      <c r="BK678" s="1" t="s">
        <v>111</v>
      </c>
      <c r="BQ678" s="1" t="s">
        <v>121</v>
      </c>
      <c r="BR678" s="1" t="s">
        <v>122</v>
      </c>
      <c r="BS678" s="1" t="s">
        <v>112</v>
      </c>
      <c r="BU678" s="34" t="s">
        <v>2969</v>
      </c>
      <c r="BW678" s="34" t="s">
        <v>14262</v>
      </c>
      <c r="BX678" s="2" t="s">
        <v>111</v>
      </c>
      <c r="BY678" s="2" t="s">
        <v>156</v>
      </c>
      <c r="BZ678" s="2" t="s">
        <v>124</v>
      </c>
      <c r="CA678" s="2">
        <v>2</v>
      </c>
      <c r="CB678" s="1" t="s">
        <v>669</v>
      </c>
      <c r="CC678" s="2" t="s">
        <v>126</v>
      </c>
      <c r="CD678" s="1" t="e">
        <f t="shared" si="336"/>
        <v>#VALUE!</v>
      </c>
      <c r="CE678" s="1" t="e">
        <f t="shared" si="337"/>
        <v>#VALUE!</v>
      </c>
      <c r="CF678" s="1" t="e">
        <f t="shared" si="315"/>
        <v>#VALUE!</v>
      </c>
      <c r="CG678" s="1" t="e">
        <f t="shared" si="316"/>
        <v>#VALUE!</v>
      </c>
      <c r="CH678" s="1" t="e">
        <f t="shared" si="317"/>
        <v>#VALUE!</v>
      </c>
      <c r="CI678" s="1" t="e">
        <f t="shared" si="318"/>
        <v>#VALUE!</v>
      </c>
      <c r="CJ678" s="1" t="e">
        <f t="shared" si="319"/>
        <v>#VALUE!</v>
      </c>
      <c r="CK678" s="1" t="e">
        <f t="shared" si="320"/>
        <v>#VALUE!</v>
      </c>
      <c r="CL678" s="1" t="e">
        <f t="shared" si="321"/>
        <v>#VALUE!</v>
      </c>
      <c r="CM678" s="1" t="e">
        <f t="shared" si="322"/>
        <v>#VALUE!</v>
      </c>
      <c r="CN678" s="1" t="e">
        <f t="shared" si="323"/>
        <v>#VALUE!</v>
      </c>
      <c r="CO678" s="2" t="b">
        <f t="shared" si="324"/>
        <v>1</v>
      </c>
      <c r="CP678" s="2" t="b">
        <f t="shared" si="325"/>
        <v>1</v>
      </c>
      <c r="CQ678" s="2" t="b">
        <f t="shared" si="326"/>
        <v>0</v>
      </c>
      <c r="CR678" s="6" t="str">
        <f t="shared" si="327"/>
        <v>Female</v>
      </c>
      <c r="CS678" s="7">
        <f t="shared" si="328"/>
        <v>1</v>
      </c>
      <c r="CT678" s="7">
        <f t="shared" si="329"/>
        <v>0</v>
      </c>
      <c r="CU678" s="7">
        <f t="shared" si="330"/>
        <v>0</v>
      </c>
      <c r="CV678" s="7">
        <f t="shared" si="331"/>
        <v>0</v>
      </c>
      <c r="CW678" s="7">
        <f t="shared" ref="CW678:CW709" si="338">COUNTIF(M678,"=*moderna*")</f>
        <v>0</v>
      </c>
      <c r="CX678" s="1" t="e">
        <f t="shared" ref="CX678:CX709" si="339">AND(E678&lt;30,NOT(E678="."),NOT(E678=""))</f>
        <v>#VALUE!</v>
      </c>
      <c r="CY678" s="1" t="e">
        <f t="shared" ref="CY678:CY709" si="340">AND(E678&gt;17,E678&lt;41,NOT(E678="."),NOT(E678=""))</f>
        <v>#VALUE!</v>
      </c>
      <c r="DG678" s="1" t="e">
        <f t="shared" ref="DG678:DG709" si="341">AND(E678&gt;4,E678&lt;18,NOT(E678=""),NOT(E678="."))</f>
        <v>#VALUE!</v>
      </c>
    </row>
    <row r="679" spans="1:131" s="4" customFormat="1" ht="130.5" x14ac:dyDescent="0.35">
      <c r="A679" s="2"/>
      <c r="B679" s="1" t="s">
        <v>13809</v>
      </c>
      <c r="C679" s="9">
        <v>44344</v>
      </c>
      <c r="D679" s="10" t="s">
        <v>13809</v>
      </c>
      <c r="E679" s="1">
        <v>33</v>
      </c>
      <c r="F679" s="1" t="s">
        <v>108</v>
      </c>
      <c r="G679" s="1" t="s">
        <v>13809</v>
      </c>
      <c r="H679" s="1" t="s">
        <v>13809</v>
      </c>
      <c r="I679" s="9">
        <v>44334</v>
      </c>
      <c r="J679" s="2" t="s">
        <v>409</v>
      </c>
      <c r="K679" s="2" t="s">
        <v>13809</v>
      </c>
      <c r="L679" s="2"/>
      <c r="M679" s="2"/>
      <c r="N679" s="2" t="s">
        <v>13809</v>
      </c>
      <c r="O679" s="2" t="s">
        <v>110</v>
      </c>
      <c r="P679" s="2" t="s">
        <v>111</v>
      </c>
      <c r="Q679" s="2"/>
      <c r="R679" s="2"/>
      <c r="S679" s="2" t="s">
        <v>111</v>
      </c>
      <c r="T679" s="2" t="s">
        <v>112</v>
      </c>
      <c r="U679" s="2" t="b">
        <v>1</v>
      </c>
      <c r="V679" s="2" t="s">
        <v>113</v>
      </c>
      <c r="W679" s="1" t="s">
        <v>112</v>
      </c>
      <c r="X679" s="1" t="s">
        <v>138</v>
      </c>
      <c r="Y679" s="2" t="s">
        <v>112</v>
      </c>
      <c r="Z679" s="2" t="s">
        <v>112</v>
      </c>
      <c r="AA679" s="2"/>
      <c r="AB679" s="2">
        <v>9</v>
      </c>
      <c r="AC679" s="1" t="s">
        <v>111</v>
      </c>
      <c r="AD679" s="1"/>
      <c r="AE679" s="1"/>
      <c r="AF679" s="1" t="s">
        <v>111</v>
      </c>
      <c r="AG679" s="1"/>
      <c r="AH679" s="1"/>
      <c r="AI679" s="1"/>
      <c r="AJ679" s="1" t="s">
        <v>115</v>
      </c>
      <c r="AK679" s="1" t="s">
        <v>2990</v>
      </c>
      <c r="AL679" s="1"/>
      <c r="AM679" s="1"/>
      <c r="AN679" s="1" t="s">
        <v>2991</v>
      </c>
      <c r="AO679" s="1" t="s">
        <v>117</v>
      </c>
      <c r="AP679" s="1"/>
      <c r="AQ679" s="1"/>
      <c r="AR679" s="1"/>
      <c r="AS679" s="1"/>
      <c r="AT679" s="1"/>
      <c r="AU679" s="1" t="s">
        <v>197</v>
      </c>
      <c r="AV679" s="1"/>
      <c r="AW679" s="1"/>
      <c r="AX679" s="1"/>
      <c r="AY679" s="1"/>
      <c r="AZ679" s="1" t="s">
        <v>120</v>
      </c>
      <c r="BA679" s="1"/>
      <c r="BB679" s="1"/>
      <c r="BC679" s="1"/>
      <c r="BD679" s="1"/>
      <c r="BE679" s="1"/>
      <c r="BF679" s="1"/>
      <c r="BG679" s="1">
        <v>32</v>
      </c>
      <c r="BH679" s="1">
        <v>29</v>
      </c>
      <c r="BI679" s="1"/>
      <c r="BJ679" s="1" t="s">
        <v>112</v>
      </c>
      <c r="BK679" s="1" t="s">
        <v>112</v>
      </c>
      <c r="BL679" s="1" t="s">
        <v>142</v>
      </c>
      <c r="BM679" s="1"/>
      <c r="BN679" s="1"/>
      <c r="BO679" s="1"/>
      <c r="BP679" s="1"/>
      <c r="BQ679" s="1" t="s">
        <v>121</v>
      </c>
      <c r="BR679" s="1" t="s">
        <v>122</v>
      </c>
      <c r="BS679" s="1" t="s">
        <v>111</v>
      </c>
      <c r="BT679" s="34" t="s">
        <v>2992</v>
      </c>
      <c r="BU679" s="34" t="s">
        <v>2993</v>
      </c>
      <c r="BV679" s="9">
        <v>44448</v>
      </c>
      <c r="BW679" s="34" t="s">
        <v>2994</v>
      </c>
      <c r="BX679" s="2"/>
      <c r="BY679" s="2" t="s">
        <v>174</v>
      </c>
      <c r="BZ679" s="2" t="s">
        <v>124</v>
      </c>
      <c r="CA679" s="2">
        <v>1</v>
      </c>
      <c r="CB679" s="1" t="s">
        <v>247</v>
      </c>
      <c r="CC679" s="2" t="s">
        <v>113</v>
      </c>
      <c r="CD679" s="1" t="b">
        <f t="shared" si="336"/>
        <v>0</v>
      </c>
      <c r="CE679" s="1" t="b">
        <f t="shared" si="337"/>
        <v>0</v>
      </c>
      <c r="CF679" s="1" t="b">
        <f t="shared" si="315"/>
        <v>0</v>
      </c>
      <c r="CG679" s="1" t="b">
        <f t="shared" si="316"/>
        <v>0</v>
      </c>
      <c r="CH679" s="1" t="b">
        <f t="shared" si="317"/>
        <v>0</v>
      </c>
      <c r="CI679" s="1" t="b">
        <f t="shared" si="318"/>
        <v>0</v>
      </c>
      <c r="CJ679" s="1" t="b">
        <f t="shared" si="319"/>
        <v>0</v>
      </c>
      <c r="CK679" s="1" t="b">
        <f t="shared" si="320"/>
        <v>1</v>
      </c>
      <c r="CL679" s="1" t="b">
        <f t="shared" si="321"/>
        <v>0</v>
      </c>
      <c r="CM679" s="1" t="b">
        <f t="shared" si="322"/>
        <v>0</v>
      </c>
      <c r="CN679" s="1" t="b">
        <f t="shared" si="323"/>
        <v>0</v>
      </c>
      <c r="CO679" s="2" t="b">
        <f t="shared" si="324"/>
        <v>0</v>
      </c>
      <c r="CP679" s="2" t="b">
        <f t="shared" si="325"/>
        <v>0</v>
      </c>
      <c r="CQ679" s="2" t="b">
        <f t="shared" si="326"/>
        <v>1</v>
      </c>
      <c r="CR679" s="6" t="str">
        <f t="shared" si="327"/>
        <v>Female</v>
      </c>
      <c r="CS679" s="7">
        <f t="shared" si="328"/>
        <v>0</v>
      </c>
      <c r="CT679" s="7">
        <f t="shared" si="329"/>
        <v>0</v>
      </c>
      <c r="CU679" s="7">
        <f t="shared" si="330"/>
        <v>1</v>
      </c>
      <c r="CV679" s="7">
        <f t="shared" si="331"/>
        <v>0</v>
      </c>
      <c r="CW679" s="7">
        <f t="shared" si="338"/>
        <v>0</v>
      </c>
      <c r="CX679" s="1" t="b">
        <f t="shared" si="339"/>
        <v>0</v>
      </c>
      <c r="CY679" s="1" t="b">
        <f t="shared" si="340"/>
        <v>1</v>
      </c>
      <c r="CZ679" s="2"/>
      <c r="DA679" s="2"/>
      <c r="DB679" s="2"/>
      <c r="DC679" s="2"/>
      <c r="DD679" s="2"/>
      <c r="DE679" s="2"/>
      <c r="DF679" s="2"/>
      <c r="DG679" s="1" t="b">
        <f t="shared" si="341"/>
        <v>0</v>
      </c>
      <c r="DH679" s="2"/>
      <c r="DI679" s="2"/>
      <c r="DJ679" s="2"/>
      <c r="DK679" s="2"/>
      <c r="DL679" s="2"/>
      <c r="DM679" s="2"/>
      <c r="DN679" s="2"/>
      <c r="DO679" s="2"/>
      <c r="DP679" s="2"/>
      <c r="DQ679" s="2"/>
      <c r="DR679" s="2"/>
      <c r="DS679" s="2"/>
      <c r="DT679" s="2"/>
      <c r="DU679" s="2"/>
      <c r="DV679" s="2"/>
      <c r="DW679" s="2"/>
      <c r="DX679" s="2"/>
      <c r="DY679" s="2"/>
      <c r="DZ679" s="2"/>
      <c r="EA679" s="2"/>
    </row>
    <row r="680" spans="1:131" ht="116" x14ac:dyDescent="0.35">
      <c r="B680" s="1" t="s">
        <v>13809</v>
      </c>
      <c r="C680" s="9">
        <v>44344</v>
      </c>
      <c r="D680" s="10" t="s">
        <v>13809</v>
      </c>
      <c r="E680" s="1">
        <v>55</v>
      </c>
      <c r="F680" s="1" t="s">
        <v>127</v>
      </c>
      <c r="G680" s="1" t="s">
        <v>13809</v>
      </c>
      <c r="H680" s="1" t="s">
        <v>13809</v>
      </c>
      <c r="I680" s="9">
        <v>44241</v>
      </c>
      <c r="J680" s="2" t="s">
        <v>109</v>
      </c>
      <c r="K680" s="2" t="s">
        <v>13809</v>
      </c>
      <c r="L680" s="9">
        <v>44262</v>
      </c>
      <c r="M680" s="2" t="s">
        <v>109</v>
      </c>
      <c r="N680" s="2" t="s">
        <v>13809</v>
      </c>
      <c r="O680" s="2" t="s">
        <v>110</v>
      </c>
      <c r="P680" s="2" t="s">
        <v>112</v>
      </c>
      <c r="Q680" s="2" t="s">
        <v>277</v>
      </c>
      <c r="S680" s="2" t="s">
        <v>111</v>
      </c>
      <c r="T680" s="2" t="s">
        <v>112</v>
      </c>
      <c r="U680" s="2" t="b">
        <v>1</v>
      </c>
      <c r="V680" s="2" t="s">
        <v>113</v>
      </c>
      <c r="W680" s="1" t="s">
        <v>111</v>
      </c>
      <c r="Y680" s="2" t="s">
        <v>111</v>
      </c>
      <c r="AF680" s="1" t="s">
        <v>111</v>
      </c>
      <c r="AJ680" s="1" t="s">
        <v>115</v>
      </c>
      <c r="AK680" s="1" t="s">
        <v>150</v>
      </c>
      <c r="AO680" s="1" t="s">
        <v>130</v>
      </c>
      <c r="AS680" s="1" t="s">
        <v>2995</v>
      </c>
      <c r="AZ680" s="1" t="s">
        <v>155</v>
      </c>
      <c r="BA680" s="1" t="s">
        <v>2996</v>
      </c>
      <c r="BJ680" s="1" t="s">
        <v>112</v>
      </c>
      <c r="BK680" s="1" t="s">
        <v>112</v>
      </c>
      <c r="BL680" s="1" t="s">
        <v>2997</v>
      </c>
      <c r="BM680" s="1" t="s">
        <v>2998</v>
      </c>
      <c r="BQ680" s="1" t="s">
        <v>121</v>
      </c>
      <c r="BR680" s="1" t="s">
        <v>122</v>
      </c>
      <c r="BS680" s="1" t="s">
        <v>112</v>
      </c>
      <c r="BU680" s="34" t="s">
        <v>2999</v>
      </c>
      <c r="BV680" s="9">
        <v>44383</v>
      </c>
      <c r="BW680" s="34" t="s">
        <v>3000</v>
      </c>
      <c r="BY680" s="2" t="s">
        <v>153</v>
      </c>
      <c r="BZ680" s="2" t="s">
        <v>124</v>
      </c>
      <c r="CA680" s="2">
        <v>2</v>
      </c>
      <c r="CB680" s="1" t="s">
        <v>233</v>
      </c>
      <c r="CC680" s="2" t="s">
        <v>126</v>
      </c>
      <c r="CD680" s="1" t="b">
        <f t="shared" si="336"/>
        <v>0</v>
      </c>
      <c r="CE680" s="1" t="b">
        <f t="shared" si="337"/>
        <v>0</v>
      </c>
      <c r="CF680" s="1" t="b">
        <f t="shared" si="315"/>
        <v>0</v>
      </c>
      <c r="CG680" s="1" t="b">
        <f t="shared" si="316"/>
        <v>0</v>
      </c>
      <c r="CH680" s="1" t="b">
        <f t="shared" si="317"/>
        <v>0</v>
      </c>
      <c r="CI680" s="1" t="b">
        <f t="shared" si="318"/>
        <v>0</v>
      </c>
      <c r="CJ680" s="1" t="b">
        <f t="shared" si="319"/>
        <v>0</v>
      </c>
      <c r="CK680" s="1" t="b">
        <f t="shared" si="320"/>
        <v>0</v>
      </c>
      <c r="CL680" s="1" t="b">
        <f t="shared" si="321"/>
        <v>0</v>
      </c>
      <c r="CM680" s="1" t="b">
        <f t="shared" si="322"/>
        <v>1</v>
      </c>
      <c r="CN680" s="1" t="b">
        <f t="shared" si="323"/>
        <v>0</v>
      </c>
      <c r="CO680" s="2" t="b">
        <f t="shared" si="324"/>
        <v>0</v>
      </c>
      <c r="CP680" s="2" t="b">
        <f t="shared" si="325"/>
        <v>0</v>
      </c>
      <c r="CQ680" s="2" t="b">
        <f t="shared" si="326"/>
        <v>0</v>
      </c>
      <c r="CR680" s="6" t="str">
        <f t="shared" si="327"/>
        <v>Male</v>
      </c>
      <c r="CS680" s="7">
        <f t="shared" si="328"/>
        <v>1</v>
      </c>
      <c r="CT680" s="7">
        <f t="shared" si="329"/>
        <v>0</v>
      </c>
      <c r="CU680" s="7">
        <f t="shared" si="330"/>
        <v>0</v>
      </c>
      <c r="CV680" s="7">
        <f t="shared" si="331"/>
        <v>1</v>
      </c>
      <c r="CW680" s="7">
        <f t="shared" si="338"/>
        <v>0</v>
      </c>
      <c r="CX680" s="1" t="b">
        <f t="shared" si="339"/>
        <v>0</v>
      </c>
      <c r="CY680" s="1" t="b">
        <f t="shared" si="340"/>
        <v>0</v>
      </c>
      <c r="DG680" s="1" t="b">
        <f t="shared" si="341"/>
        <v>0</v>
      </c>
    </row>
    <row r="681" spans="1:131" s="4" customFormat="1" x14ac:dyDescent="0.35">
      <c r="A681" s="2">
        <v>415</v>
      </c>
      <c r="B681" s="1" t="s">
        <v>13809</v>
      </c>
      <c r="C681" s="9">
        <v>44344</v>
      </c>
      <c r="D681" s="10" t="s">
        <v>13809</v>
      </c>
      <c r="E681" s="1" t="e">
        <f>ROUND((C681-D681)/365,0)</f>
        <v>#VALUE!</v>
      </c>
      <c r="F681" s="1" t="s">
        <v>127</v>
      </c>
      <c r="G681" s="1" t="s">
        <v>13809</v>
      </c>
      <c r="H681" s="1" t="s">
        <v>13809</v>
      </c>
      <c r="I681" s="2"/>
      <c r="J681" s="2"/>
      <c r="K681" s="2" t="s">
        <v>13809</v>
      </c>
      <c r="L681" s="9">
        <v>44317</v>
      </c>
      <c r="M681" s="2" t="s">
        <v>128</v>
      </c>
      <c r="N681" s="2" t="s">
        <v>13809</v>
      </c>
      <c r="O681" s="2" t="s">
        <v>110</v>
      </c>
      <c r="P681" s="2"/>
      <c r="Q681" s="2"/>
      <c r="R681" s="2"/>
      <c r="S681" s="2" t="s">
        <v>112</v>
      </c>
      <c r="T681" s="2" t="s">
        <v>111</v>
      </c>
      <c r="U681" s="2" t="b">
        <f>OR(S681="yes",T681="yes")</f>
        <v>1</v>
      </c>
      <c r="V681" s="2" t="s">
        <v>113</v>
      </c>
      <c r="W681" s="1" t="s">
        <v>112</v>
      </c>
      <c r="X681" s="1"/>
      <c r="Y681" s="2" t="s">
        <v>112</v>
      </c>
      <c r="Z681" s="2"/>
      <c r="AA681" s="2" t="s">
        <v>112</v>
      </c>
      <c r="AB681" s="2">
        <v>23</v>
      </c>
      <c r="AC681" s="1"/>
      <c r="AD681" s="1"/>
      <c r="AE681" s="1"/>
      <c r="AF681" s="1" t="s">
        <v>111</v>
      </c>
      <c r="AG681" s="1"/>
      <c r="AH681" s="1"/>
      <c r="AI681" s="1"/>
      <c r="AJ681" s="1"/>
      <c r="AK681" s="1" t="s">
        <v>129</v>
      </c>
      <c r="AL681" s="1"/>
      <c r="AM681" s="1"/>
      <c r="AN681" s="1"/>
      <c r="AO681" s="1" t="s">
        <v>151</v>
      </c>
      <c r="AP681" s="1"/>
      <c r="AQ681" s="1"/>
      <c r="AR681" s="1"/>
      <c r="AS681" s="1" t="s">
        <v>145</v>
      </c>
      <c r="AT681" s="1"/>
      <c r="AU681" s="1"/>
      <c r="AV681" s="1"/>
      <c r="AW681" s="1"/>
      <c r="AX681" s="1"/>
      <c r="AY681" s="1"/>
      <c r="AZ681" s="1"/>
      <c r="BA681" s="1"/>
      <c r="BB681" s="1"/>
      <c r="BC681" s="1"/>
      <c r="BD681" s="1"/>
      <c r="BE681" s="1"/>
      <c r="BF681" s="1"/>
      <c r="BG681" s="1"/>
      <c r="BH681" s="1"/>
      <c r="BI681" s="1"/>
      <c r="BJ681" s="1" t="s">
        <v>111</v>
      </c>
      <c r="BK681" s="1"/>
      <c r="BL681" s="1"/>
      <c r="BM681" s="1"/>
      <c r="BN681" s="1"/>
      <c r="BO681" s="1"/>
      <c r="BP681" s="1"/>
      <c r="BQ681" s="1" t="s">
        <v>121</v>
      </c>
      <c r="BR681" s="1" t="s">
        <v>122</v>
      </c>
      <c r="BS681" s="1" t="s">
        <v>112</v>
      </c>
      <c r="BT681" s="34"/>
      <c r="BU681" s="34" t="s">
        <v>3001</v>
      </c>
      <c r="BV681" s="9">
        <v>44362</v>
      </c>
      <c r="BW681" s="34" t="s">
        <v>3002</v>
      </c>
      <c r="BX681" s="2" t="s">
        <v>111</v>
      </c>
      <c r="BY681" s="2" t="s">
        <v>174</v>
      </c>
      <c r="BZ681" s="2" t="s">
        <v>124</v>
      </c>
      <c r="CA681" s="2">
        <v>2</v>
      </c>
      <c r="CB681" s="1" t="s">
        <v>247</v>
      </c>
      <c r="CC681" s="2" t="s">
        <v>113</v>
      </c>
      <c r="CD681" s="1" t="e">
        <f t="shared" si="336"/>
        <v>#VALUE!</v>
      </c>
      <c r="CE681" s="1" t="e">
        <f t="shared" si="337"/>
        <v>#VALUE!</v>
      </c>
      <c r="CF681" s="1" t="e">
        <f t="shared" si="315"/>
        <v>#VALUE!</v>
      </c>
      <c r="CG681" s="1" t="e">
        <f t="shared" si="316"/>
        <v>#VALUE!</v>
      </c>
      <c r="CH681" s="1" t="e">
        <f t="shared" si="317"/>
        <v>#VALUE!</v>
      </c>
      <c r="CI681" s="1" t="e">
        <f t="shared" si="318"/>
        <v>#VALUE!</v>
      </c>
      <c r="CJ681" s="1" t="e">
        <f t="shared" si="319"/>
        <v>#VALUE!</v>
      </c>
      <c r="CK681" s="1" t="e">
        <f t="shared" si="320"/>
        <v>#VALUE!</v>
      </c>
      <c r="CL681" s="1" t="e">
        <f t="shared" si="321"/>
        <v>#VALUE!</v>
      </c>
      <c r="CM681" s="1" t="e">
        <f t="shared" si="322"/>
        <v>#VALUE!</v>
      </c>
      <c r="CN681" s="1" t="e">
        <f t="shared" si="323"/>
        <v>#VALUE!</v>
      </c>
      <c r="CO681" s="2" t="b">
        <f t="shared" si="324"/>
        <v>0</v>
      </c>
      <c r="CP681" s="2" t="b">
        <f t="shared" si="325"/>
        <v>0</v>
      </c>
      <c r="CQ681" s="2" t="b">
        <f t="shared" si="326"/>
        <v>0</v>
      </c>
      <c r="CR681" s="6" t="str">
        <f t="shared" si="327"/>
        <v>Male</v>
      </c>
      <c r="CS681" s="7">
        <f t="shared" si="328"/>
        <v>0</v>
      </c>
      <c r="CT681" s="7">
        <f t="shared" si="329"/>
        <v>0</v>
      </c>
      <c r="CU681" s="7">
        <f t="shared" si="330"/>
        <v>0</v>
      </c>
      <c r="CV681" s="7">
        <f t="shared" si="331"/>
        <v>0</v>
      </c>
      <c r="CW681" s="7">
        <f t="shared" si="338"/>
        <v>1</v>
      </c>
      <c r="CX681" s="1" t="e">
        <f t="shared" si="339"/>
        <v>#VALUE!</v>
      </c>
      <c r="CY681" s="1" t="e">
        <f t="shared" si="340"/>
        <v>#VALUE!</v>
      </c>
      <c r="CZ681" s="2"/>
      <c r="DA681" s="2"/>
      <c r="DB681" s="2"/>
      <c r="DC681" s="2"/>
      <c r="DD681" s="2"/>
      <c r="DE681" s="2"/>
      <c r="DF681" s="2"/>
      <c r="DG681" s="1" t="e">
        <f t="shared" si="341"/>
        <v>#VALUE!</v>
      </c>
      <c r="DH681" s="2"/>
      <c r="DI681" s="2"/>
      <c r="DJ681" s="2"/>
      <c r="DK681" s="2"/>
      <c r="DL681" s="2"/>
      <c r="DM681" s="2"/>
      <c r="DN681" s="2"/>
      <c r="DO681" s="2"/>
      <c r="DP681" s="2"/>
      <c r="DQ681" s="2"/>
      <c r="DR681" s="2"/>
      <c r="DS681" s="2"/>
      <c r="DT681" s="2"/>
      <c r="DU681" s="2"/>
      <c r="DV681" s="2"/>
      <c r="DW681" s="2"/>
      <c r="DX681" s="2"/>
      <c r="DY681" s="2"/>
      <c r="DZ681" s="2"/>
      <c r="EA681" s="2"/>
    </row>
    <row r="682" spans="1:131" ht="58" x14ac:dyDescent="0.35">
      <c r="A682" s="4"/>
      <c r="B682" s="1" t="s">
        <v>13809</v>
      </c>
      <c r="C682" s="14">
        <v>44344</v>
      </c>
      <c r="D682" s="10" t="s">
        <v>13809</v>
      </c>
      <c r="E682" s="13">
        <v>24</v>
      </c>
      <c r="F682" s="13" t="s">
        <v>127</v>
      </c>
      <c r="G682" s="1" t="s">
        <v>13809</v>
      </c>
      <c r="H682" s="1" t="s">
        <v>13809</v>
      </c>
      <c r="I682" s="14">
        <v>44313</v>
      </c>
      <c r="J682" s="4" t="s">
        <v>109</v>
      </c>
      <c r="K682" s="2" t="s">
        <v>13809</v>
      </c>
      <c r="L682" s="14">
        <v>44334</v>
      </c>
      <c r="M682" s="4" t="s">
        <v>109</v>
      </c>
      <c r="N682" s="2" t="s">
        <v>13809</v>
      </c>
      <c r="O682" s="4" t="s">
        <v>110</v>
      </c>
      <c r="P682" s="4" t="s">
        <v>111</v>
      </c>
      <c r="Q682" s="4"/>
      <c r="R682" s="4"/>
      <c r="S682" s="4" t="s">
        <v>112</v>
      </c>
      <c r="T682" s="4" t="s">
        <v>111</v>
      </c>
      <c r="U682" s="4" t="b">
        <v>1</v>
      </c>
      <c r="V682" s="4" t="s">
        <v>159</v>
      </c>
      <c r="W682" s="13" t="s">
        <v>112</v>
      </c>
      <c r="X682" s="13" t="s">
        <v>110</v>
      </c>
      <c r="Y682" s="4" t="s">
        <v>112</v>
      </c>
      <c r="Z682" s="4" t="s">
        <v>111</v>
      </c>
      <c r="AA682" s="4" t="s">
        <v>112</v>
      </c>
      <c r="AB682" s="4">
        <v>3</v>
      </c>
      <c r="AC682" s="13" t="s">
        <v>111</v>
      </c>
      <c r="AD682" s="13"/>
      <c r="AE682" s="13"/>
      <c r="AF682" s="13" t="s">
        <v>111</v>
      </c>
      <c r="AG682" s="13"/>
      <c r="AH682" s="13"/>
      <c r="AI682" s="13"/>
      <c r="AJ682" s="13"/>
      <c r="AK682" s="13" t="s">
        <v>201</v>
      </c>
      <c r="AL682" s="13"/>
      <c r="AM682" s="13"/>
      <c r="AN682" s="13" t="s">
        <v>3003</v>
      </c>
      <c r="AO682" s="13" t="s">
        <v>117</v>
      </c>
      <c r="AP682" s="13"/>
      <c r="AQ682" s="13"/>
      <c r="AR682" s="13"/>
      <c r="AS682" s="13" t="s">
        <v>118</v>
      </c>
      <c r="AT682" s="13"/>
      <c r="AU682" s="13" t="s">
        <v>132</v>
      </c>
      <c r="AV682" s="13"/>
      <c r="AW682" s="13"/>
      <c r="AX682" s="13"/>
      <c r="AY682" s="13"/>
      <c r="AZ682" s="13" t="s">
        <v>251</v>
      </c>
      <c r="BA682" s="26">
        <v>6389</v>
      </c>
      <c r="BB682" s="13"/>
      <c r="BC682" s="13"/>
      <c r="BD682" s="13">
        <v>79.900000000000006</v>
      </c>
      <c r="BE682" s="13">
        <v>479</v>
      </c>
      <c r="BF682" s="13"/>
      <c r="BG682" s="13">
        <v>9.5</v>
      </c>
      <c r="BH682" s="13">
        <v>22</v>
      </c>
      <c r="BI682" s="13" t="s">
        <v>112</v>
      </c>
      <c r="BJ682" s="13" t="s">
        <v>112</v>
      </c>
      <c r="BK682" s="13" t="s">
        <v>112</v>
      </c>
      <c r="BL682" s="13" t="s">
        <v>301</v>
      </c>
      <c r="BM682" s="13"/>
      <c r="BN682" s="13"/>
      <c r="BO682" s="13"/>
      <c r="BP682" s="13"/>
      <c r="BQ682" s="13" t="s">
        <v>121</v>
      </c>
      <c r="BR682" s="13" t="s">
        <v>122</v>
      </c>
      <c r="BS682" s="13" t="s">
        <v>112</v>
      </c>
      <c r="BT682" s="35"/>
      <c r="BU682" s="35" t="s">
        <v>13866</v>
      </c>
      <c r="BV682" s="14">
        <v>44345</v>
      </c>
      <c r="BW682" s="35" t="s">
        <v>3004</v>
      </c>
      <c r="BX682" s="4" t="s">
        <v>111</v>
      </c>
      <c r="BY682" s="4" t="s">
        <v>123</v>
      </c>
      <c r="BZ682" s="4" t="s">
        <v>124</v>
      </c>
      <c r="CB682" s="13" t="s">
        <v>742</v>
      </c>
      <c r="CC682" s="4" t="s">
        <v>126</v>
      </c>
      <c r="CD682" s="1" t="b">
        <f t="shared" si="336"/>
        <v>1</v>
      </c>
      <c r="CE682" s="1" t="b">
        <f t="shared" si="337"/>
        <v>0</v>
      </c>
      <c r="CF682" s="1" t="b">
        <f t="shared" si="315"/>
        <v>0</v>
      </c>
      <c r="CG682" s="1" t="b">
        <f t="shared" si="316"/>
        <v>0</v>
      </c>
      <c r="CH682" s="1" t="b">
        <f t="shared" si="317"/>
        <v>0</v>
      </c>
      <c r="CI682" s="1" t="b">
        <f t="shared" si="318"/>
        <v>1</v>
      </c>
      <c r="CJ682" s="1" t="b">
        <f t="shared" si="319"/>
        <v>0</v>
      </c>
      <c r="CK682" s="1" t="b">
        <f t="shared" si="320"/>
        <v>0</v>
      </c>
      <c r="CL682" s="1" t="b">
        <f t="shared" si="321"/>
        <v>0</v>
      </c>
      <c r="CM682" s="1" t="b">
        <f t="shared" si="322"/>
        <v>0</v>
      </c>
      <c r="CN682" s="1" t="b">
        <f t="shared" si="323"/>
        <v>0</v>
      </c>
      <c r="CO682" s="2" t="b">
        <f t="shared" si="324"/>
        <v>1</v>
      </c>
      <c r="CP682" s="2" t="b">
        <f t="shared" si="325"/>
        <v>1</v>
      </c>
      <c r="CQ682" s="2" t="b">
        <f t="shared" si="326"/>
        <v>0</v>
      </c>
      <c r="CR682" s="6" t="str">
        <f t="shared" si="327"/>
        <v>Male</v>
      </c>
      <c r="CS682" s="7">
        <f t="shared" si="328"/>
        <v>1</v>
      </c>
      <c r="CT682" s="7">
        <f t="shared" si="329"/>
        <v>0</v>
      </c>
      <c r="CU682" s="7">
        <f t="shared" si="330"/>
        <v>0</v>
      </c>
      <c r="CV682" s="7">
        <f t="shared" si="331"/>
        <v>1</v>
      </c>
      <c r="CW682" s="7">
        <f t="shared" si="338"/>
        <v>0</v>
      </c>
      <c r="CX682" s="1" t="b">
        <f t="shared" si="339"/>
        <v>1</v>
      </c>
      <c r="CY682" s="1" t="b">
        <f t="shared" si="340"/>
        <v>1</v>
      </c>
      <c r="DG682" s="1" t="b">
        <f t="shared" si="341"/>
        <v>0</v>
      </c>
    </row>
    <row r="683" spans="1:131" ht="87" x14ac:dyDescent="0.35">
      <c r="A683" s="2">
        <v>341</v>
      </c>
      <c r="B683" s="1" t="s">
        <v>13809</v>
      </c>
      <c r="C683" s="9">
        <v>44344</v>
      </c>
      <c r="D683" s="10" t="s">
        <v>13809</v>
      </c>
      <c r="E683" s="1" t="e">
        <f>ROUND((C683-D683)/365,0)</f>
        <v>#VALUE!</v>
      </c>
      <c r="F683" s="1" t="s">
        <v>127</v>
      </c>
      <c r="G683" s="1" t="s">
        <v>13809</v>
      </c>
      <c r="H683" s="1" t="s">
        <v>13809</v>
      </c>
      <c r="K683" s="2" t="s">
        <v>13809</v>
      </c>
      <c r="L683" s="9">
        <v>44337</v>
      </c>
      <c r="M683" s="2" t="s">
        <v>109</v>
      </c>
      <c r="N683" s="2" t="s">
        <v>13809</v>
      </c>
      <c r="O683" s="2" t="s">
        <v>110</v>
      </c>
      <c r="P683" s="2" t="s">
        <v>111</v>
      </c>
      <c r="S683" s="2" t="s">
        <v>112</v>
      </c>
      <c r="T683" s="2" t="s">
        <v>111</v>
      </c>
      <c r="U683" s="2" t="b">
        <f>OR(S683="yes",T683="yes")</f>
        <v>1</v>
      </c>
      <c r="V683" s="2" t="s">
        <v>113</v>
      </c>
      <c r="W683" s="1" t="s">
        <v>112</v>
      </c>
      <c r="X683" s="1" t="s">
        <v>110</v>
      </c>
      <c r="Y683" s="2" t="s">
        <v>112</v>
      </c>
      <c r="Z683" s="2" t="s">
        <v>111</v>
      </c>
      <c r="AA683" s="2" t="s">
        <v>112</v>
      </c>
      <c r="AB683" s="2">
        <v>2</v>
      </c>
      <c r="AC683" s="1" t="s">
        <v>111</v>
      </c>
      <c r="AF683" s="1" t="s">
        <v>111</v>
      </c>
      <c r="AJ683" s="1" t="s">
        <v>115</v>
      </c>
      <c r="AK683" s="1" t="s">
        <v>129</v>
      </c>
      <c r="AO683" s="1" t="s">
        <v>130</v>
      </c>
      <c r="AS683" s="1" t="s">
        <v>118</v>
      </c>
      <c r="AU683" s="1" t="s">
        <v>132</v>
      </c>
      <c r="AZ683" s="1" t="s">
        <v>155</v>
      </c>
      <c r="BA683" s="1" t="s">
        <v>3005</v>
      </c>
      <c r="BJ683" s="1" t="s">
        <v>112</v>
      </c>
      <c r="BK683" s="1" t="s">
        <v>112</v>
      </c>
      <c r="BL683" s="1" t="s">
        <v>361</v>
      </c>
      <c r="BM683" s="1" t="s">
        <v>3006</v>
      </c>
      <c r="BQ683" s="1" t="s">
        <v>121</v>
      </c>
      <c r="BR683" s="1" t="s">
        <v>122</v>
      </c>
      <c r="BS683" s="1" t="s">
        <v>111</v>
      </c>
      <c r="BU683" s="34" t="s">
        <v>3007</v>
      </c>
      <c r="BV683" s="9">
        <v>44364</v>
      </c>
      <c r="BW683" s="34" t="s">
        <v>14264</v>
      </c>
      <c r="BX683" s="2" t="s">
        <v>111</v>
      </c>
      <c r="BY683" s="2" t="s">
        <v>123</v>
      </c>
      <c r="BZ683" s="2" t="s">
        <v>124</v>
      </c>
      <c r="CA683" s="2">
        <v>2</v>
      </c>
      <c r="CB683" s="1" t="s">
        <v>279</v>
      </c>
      <c r="CC683" s="2" t="s">
        <v>126</v>
      </c>
      <c r="CD683" s="1" t="e">
        <f t="shared" si="336"/>
        <v>#VALUE!</v>
      </c>
      <c r="CE683" s="1" t="e">
        <f t="shared" si="337"/>
        <v>#VALUE!</v>
      </c>
      <c r="CF683" s="1" t="e">
        <f t="shared" si="315"/>
        <v>#VALUE!</v>
      </c>
      <c r="CG683" s="1" t="e">
        <f t="shared" si="316"/>
        <v>#VALUE!</v>
      </c>
      <c r="CH683" s="1" t="e">
        <f t="shared" si="317"/>
        <v>#VALUE!</v>
      </c>
      <c r="CI683" s="1" t="e">
        <f t="shared" si="318"/>
        <v>#VALUE!</v>
      </c>
      <c r="CJ683" s="1" t="e">
        <f t="shared" si="319"/>
        <v>#VALUE!</v>
      </c>
      <c r="CK683" s="1" t="e">
        <f t="shared" si="320"/>
        <v>#VALUE!</v>
      </c>
      <c r="CL683" s="1" t="e">
        <f t="shared" si="321"/>
        <v>#VALUE!</v>
      </c>
      <c r="CM683" s="1" t="e">
        <f t="shared" si="322"/>
        <v>#VALUE!</v>
      </c>
      <c r="CN683" s="1" t="e">
        <f t="shared" si="323"/>
        <v>#VALUE!</v>
      </c>
      <c r="CO683" s="2" t="b">
        <f t="shared" si="324"/>
        <v>1</v>
      </c>
      <c r="CP683" s="2" t="b">
        <f t="shared" si="325"/>
        <v>1</v>
      </c>
      <c r="CQ683" s="2" t="b">
        <f t="shared" si="326"/>
        <v>0</v>
      </c>
      <c r="CR683" s="6" t="str">
        <f t="shared" si="327"/>
        <v>Male</v>
      </c>
      <c r="CS683" s="7">
        <f t="shared" si="328"/>
        <v>0</v>
      </c>
      <c r="CT683" s="7">
        <f t="shared" si="329"/>
        <v>0</v>
      </c>
      <c r="CU683" s="7">
        <f t="shared" si="330"/>
        <v>0</v>
      </c>
      <c r="CV683" s="7">
        <f t="shared" si="331"/>
        <v>1</v>
      </c>
      <c r="CW683" s="7">
        <f t="shared" si="338"/>
        <v>0</v>
      </c>
      <c r="CX683" s="1" t="e">
        <f t="shared" si="339"/>
        <v>#VALUE!</v>
      </c>
      <c r="CY683" s="1" t="e">
        <f t="shared" si="340"/>
        <v>#VALUE!</v>
      </c>
      <c r="DG683" s="1" t="e">
        <f t="shared" si="341"/>
        <v>#VALUE!</v>
      </c>
    </row>
    <row r="684" spans="1:131" ht="159.5" x14ac:dyDescent="0.35">
      <c r="B684" s="1" t="s">
        <v>13809</v>
      </c>
      <c r="C684" s="9">
        <v>44344</v>
      </c>
      <c r="D684" s="10" t="s">
        <v>13809</v>
      </c>
      <c r="E684" s="1">
        <v>24</v>
      </c>
      <c r="F684" s="1" t="s">
        <v>127</v>
      </c>
      <c r="G684" s="1" t="s">
        <v>13809</v>
      </c>
      <c r="H684" s="1" t="s">
        <v>13809</v>
      </c>
      <c r="I684" s="9">
        <v>44306</v>
      </c>
      <c r="J684" s="2" t="s">
        <v>109</v>
      </c>
      <c r="K684" s="2" t="s">
        <v>13809</v>
      </c>
      <c r="L684" s="9">
        <v>44327</v>
      </c>
      <c r="M684" s="2" t="s">
        <v>109</v>
      </c>
      <c r="N684" s="2" t="s">
        <v>13809</v>
      </c>
      <c r="O684" s="2" t="s">
        <v>110</v>
      </c>
      <c r="P684" s="2" t="s">
        <v>111</v>
      </c>
      <c r="S684" s="2" t="s">
        <v>112</v>
      </c>
      <c r="T684" s="2" t="s">
        <v>111</v>
      </c>
      <c r="U684" s="2" t="b">
        <v>1</v>
      </c>
      <c r="V684" s="2" t="s">
        <v>113</v>
      </c>
      <c r="W684" s="1" t="s">
        <v>112</v>
      </c>
      <c r="X684" s="1" t="s">
        <v>110</v>
      </c>
      <c r="Y684" s="2" t="s">
        <v>112</v>
      </c>
      <c r="Z684" s="2" t="s">
        <v>111</v>
      </c>
      <c r="AA684" s="2" t="s">
        <v>112</v>
      </c>
      <c r="AB684" s="2">
        <v>2</v>
      </c>
      <c r="AC684" s="1" t="s">
        <v>111</v>
      </c>
      <c r="AF684" s="1" t="s">
        <v>111</v>
      </c>
      <c r="AJ684" s="1" t="s">
        <v>115</v>
      </c>
      <c r="AK684" s="1" t="s">
        <v>129</v>
      </c>
      <c r="AO684" s="1" t="s">
        <v>130</v>
      </c>
      <c r="AS684" s="1" t="s">
        <v>118</v>
      </c>
      <c r="AU684" s="1" t="s">
        <v>177</v>
      </c>
      <c r="AX684" s="1">
        <v>45</v>
      </c>
      <c r="AZ684" s="1" t="s">
        <v>155</v>
      </c>
      <c r="BA684" s="1">
        <v>27.9</v>
      </c>
      <c r="BI684" s="1" t="s">
        <v>112</v>
      </c>
      <c r="BJ684" s="1" t="s">
        <v>112</v>
      </c>
      <c r="BK684" s="1" t="s">
        <v>112</v>
      </c>
      <c r="BL684" s="1" t="s">
        <v>203</v>
      </c>
      <c r="BM684" s="1" t="s">
        <v>3008</v>
      </c>
      <c r="BQ684" s="1" t="s">
        <v>121</v>
      </c>
      <c r="BR684" s="1" t="s">
        <v>122</v>
      </c>
      <c r="BS684" s="1" t="s">
        <v>111</v>
      </c>
      <c r="BT684" s="34" t="s">
        <v>284</v>
      </c>
      <c r="BU684" s="34" t="s">
        <v>3009</v>
      </c>
      <c r="BV684" s="9">
        <v>44427</v>
      </c>
      <c r="BW684" s="34" t="s">
        <v>14265</v>
      </c>
      <c r="BX684" s="2" t="s">
        <v>111</v>
      </c>
      <c r="BY684" s="2" t="s">
        <v>123</v>
      </c>
      <c r="BZ684" s="2" t="s">
        <v>124</v>
      </c>
      <c r="CA684" s="2">
        <v>2</v>
      </c>
      <c r="CB684" s="1" t="s">
        <v>175</v>
      </c>
      <c r="CC684" s="2" t="s">
        <v>126</v>
      </c>
      <c r="CD684" s="1" t="b">
        <f t="shared" si="336"/>
        <v>1</v>
      </c>
      <c r="CE684" s="1" t="b">
        <f t="shared" si="337"/>
        <v>0</v>
      </c>
      <c r="CF684" s="1" t="b">
        <f t="shared" si="315"/>
        <v>0</v>
      </c>
      <c r="CG684" s="1" t="b">
        <f t="shared" si="316"/>
        <v>0</v>
      </c>
      <c r="CH684" s="1" t="b">
        <f t="shared" si="317"/>
        <v>0</v>
      </c>
      <c r="CI684" s="1" t="b">
        <f t="shared" si="318"/>
        <v>1</v>
      </c>
      <c r="CJ684" s="1" t="b">
        <f t="shared" si="319"/>
        <v>0</v>
      </c>
      <c r="CK684" s="1" t="b">
        <f t="shared" si="320"/>
        <v>0</v>
      </c>
      <c r="CL684" s="1" t="b">
        <f t="shared" si="321"/>
        <v>0</v>
      </c>
      <c r="CM684" s="1" t="b">
        <f t="shared" si="322"/>
        <v>0</v>
      </c>
      <c r="CN684" s="1" t="b">
        <f t="shared" si="323"/>
        <v>0</v>
      </c>
      <c r="CO684" s="2" t="b">
        <f t="shared" si="324"/>
        <v>1</v>
      </c>
      <c r="CP684" s="2" t="b">
        <f t="shared" si="325"/>
        <v>1</v>
      </c>
      <c r="CQ684" s="2" t="b">
        <f t="shared" si="326"/>
        <v>0</v>
      </c>
      <c r="CR684" s="6" t="str">
        <f t="shared" si="327"/>
        <v>Male</v>
      </c>
      <c r="CS684" s="7">
        <f t="shared" si="328"/>
        <v>1</v>
      </c>
      <c r="CT684" s="7">
        <f t="shared" si="329"/>
        <v>0</v>
      </c>
      <c r="CU684" s="7">
        <f t="shared" si="330"/>
        <v>0</v>
      </c>
      <c r="CV684" s="7">
        <f t="shared" si="331"/>
        <v>1</v>
      </c>
      <c r="CW684" s="7">
        <f t="shared" si="338"/>
        <v>0</v>
      </c>
      <c r="CX684" s="1" t="b">
        <f t="shared" si="339"/>
        <v>1</v>
      </c>
      <c r="CY684" s="1" t="b">
        <f t="shared" si="340"/>
        <v>1</v>
      </c>
      <c r="DG684" s="1" t="b">
        <f t="shared" si="341"/>
        <v>0</v>
      </c>
    </row>
    <row r="685" spans="1:131" ht="290" x14ac:dyDescent="0.35">
      <c r="B685" s="1" t="s">
        <v>13809</v>
      </c>
      <c r="C685" s="9">
        <v>44344</v>
      </c>
      <c r="D685" s="10" t="s">
        <v>13809</v>
      </c>
      <c r="E685" s="1">
        <v>59</v>
      </c>
      <c r="F685" s="1" t="s">
        <v>127</v>
      </c>
      <c r="G685" s="1" t="s">
        <v>13809</v>
      </c>
      <c r="H685" s="1" t="s">
        <v>13809</v>
      </c>
      <c r="I685" s="2" t="s">
        <v>183</v>
      </c>
      <c r="J685" s="2" t="s">
        <v>109</v>
      </c>
      <c r="K685" s="2" t="s">
        <v>13809</v>
      </c>
      <c r="L685" s="9">
        <v>44277</v>
      </c>
      <c r="M685" s="2" t="s">
        <v>109</v>
      </c>
      <c r="N685" s="2" t="s">
        <v>13809</v>
      </c>
      <c r="O685" s="2" t="s">
        <v>110</v>
      </c>
      <c r="P685" s="2" t="s">
        <v>111</v>
      </c>
      <c r="S685" s="2" t="s">
        <v>112</v>
      </c>
      <c r="T685" s="2" t="s">
        <v>112</v>
      </c>
      <c r="U685" s="2" t="b">
        <v>1</v>
      </c>
      <c r="V685" s="2" t="s">
        <v>113</v>
      </c>
      <c r="W685" s="1" t="s">
        <v>112</v>
      </c>
      <c r="X685" s="1" t="s">
        <v>114</v>
      </c>
      <c r="Y685" s="2" t="s">
        <v>112</v>
      </c>
      <c r="Z685" s="2" t="s">
        <v>111</v>
      </c>
      <c r="AA685" s="2" t="s">
        <v>112</v>
      </c>
      <c r="AB685" s="2">
        <v>30</v>
      </c>
      <c r="AC685" s="1" t="s">
        <v>111</v>
      </c>
      <c r="AF685" s="1" t="s">
        <v>111</v>
      </c>
      <c r="AJ685" s="1" t="s">
        <v>115</v>
      </c>
      <c r="AK685" s="1" t="s">
        <v>201</v>
      </c>
      <c r="AN685" s="1" t="s">
        <v>3010</v>
      </c>
      <c r="AO685" s="1" t="s">
        <v>117</v>
      </c>
      <c r="AU685" s="1" t="s">
        <v>132</v>
      </c>
      <c r="AZ685" s="1" t="s">
        <v>120</v>
      </c>
      <c r="BA685" s="1" t="s">
        <v>3011</v>
      </c>
      <c r="BG685" s="1" t="s">
        <v>3012</v>
      </c>
      <c r="BH685" s="1" t="s">
        <v>3013</v>
      </c>
      <c r="BJ685" s="1" t="s">
        <v>112</v>
      </c>
      <c r="BK685" s="1" t="s">
        <v>112</v>
      </c>
      <c r="BL685" s="1" t="s">
        <v>142</v>
      </c>
      <c r="BQ685" s="1" t="s">
        <v>121</v>
      </c>
      <c r="BR685" s="1" t="s">
        <v>122</v>
      </c>
      <c r="BS685" s="1" t="s">
        <v>112</v>
      </c>
      <c r="BU685" s="34" t="s">
        <v>3014</v>
      </c>
      <c r="BV685" s="9">
        <v>44565</v>
      </c>
      <c r="BW685" s="34" t="s">
        <v>14266</v>
      </c>
      <c r="BY685" s="2" t="s">
        <v>156</v>
      </c>
      <c r="BZ685" s="2" t="s">
        <v>124</v>
      </c>
      <c r="CA685" s="2">
        <v>2</v>
      </c>
      <c r="CB685" s="1" t="s">
        <v>346</v>
      </c>
      <c r="CC685" s="2" t="s">
        <v>126</v>
      </c>
      <c r="CD685" s="1" t="b">
        <f t="shared" si="336"/>
        <v>0</v>
      </c>
      <c r="CE685" s="1" t="b">
        <f t="shared" si="337"/>
        <v>0</v>
      </c>
      <c r="CF685" s="1" t="b">
        <f t="shared" si="315"/>
        <v>0</v>
      </c>
      <c r="CG685" s="1" t="b">
        <f t="shared" si="316"/>
        <v>0</v>
      </c>
      <c r="CH685" s="1" t="b">
        <f t="shared" si="317"/>
        <v>0</v>
      </c>
      <c r="CI685" s="1" t="b">
        <f t="shared" si="318"/>
        <v>0</v>
      </c>
      <c r="CJ685" s="1" t="b">
        <f t="shared" si="319"/>
        <v>0</v>
      </c>
      <c r="CK685" s="1" t="b">
        <f t="shared" si="320"/>
        <v>0</v>
      </c>
      <c r="CL685" s="1" t="b">
        <f t="shared" si="321"/>
        <v>0</v>
      </c>
      <c r="CM685" s="1" t="b">
        <f t="shared" si="322"/>
        <v>1</v>
      </c>
      <c r="CN685" s="1" t="b">
        <f t="shared" si="323"/>
        <v>0</v>
      </c>
      <c r="CO685" s="2" t="b">
        <f t="shared" si="324"/>
        <v>0</v>
      </c>
      <c r="CP685" s="2" t="b">
        <f t="shared" si="325"/>
        <v>0</v>
      </c>
      <c r="CQ685" s="2" t="b">
        <f t="shared" si="326"/>
        <v>0</v>
      </c>
      <c r="CR685" s="6" t="str">
        <f t="shared" si="327"/>
        <v>Male</v>
      </c>
      <c r="CS685" s="7">
        <f t="shared" si="328"/>
        <v>1</v>
      </c>
      <c r="CT685" s="7">
        <f t="shared" si="329"/>
        <v>0</v>
      </c>
      <c r="CU685" s="7">
        <f t="shared" si="330"/>
        <v>0</v>
      </c>
      <c r="CV685" s="7">
        <f t="shared" si="331"/>
        <v>1</v>
      </c>
      <c r="CW685" s="7">
        <f t="shared" si="338"/>
        <v>0</v>
      </c>
      <c r="CX685" s="1" t="b">
        <f t="shared" si="339"/>
        <v>0</v>
      </c>
      <c r="CY685" s="1" t="b">
        <f t="shared" si="340"/>
        <v>0</v>
      </c>
      <c r="DG685" s="1" t="b">
        <f t="shared" si="341"/>
        <v>0</v>
      </c>
    </row>
    <row r="686" spans="1:131" ht="43.5" x14ac:dyDescent="0.35">
      <c r="B686" s="1" t="s">
        <v>13809</v>
      </c>
      <c r="C686" s="9">
        <v>44344</v>
      </c>
      <c r="D686" s="10" t="s">
        <v>13809</v>
      </c>
      <c r="E686" s="1">
        <v>39</v>
      </c>
      <c r="F686" s="1" t="s">
        <v>127</v>
      </c>
      <c r="G686" s="1" t="s">
        <v>13809</v>
      </c>
      <c r="H686" s="1" t="s">
        <v>13809</v>
      </c>
      <c r="I686" s="9">
        <v>44309</v>
      </c>
      <c r="J686" s="2" t="s">
        <v>128</v>
      </c>
      <c r="K686" s="2" t="s">
        <v>13809</v>
      </c>
      <c r="L686" s="9">
        <v>44337</v>
      </c>
      <c r="M686" s="2" t="s">
        <v>128</v>
      </c>
      <c r="N686" s="2" t="s">
        <v>13809</v>
      </c>
      <c r="O686" s="2" t="s">
        <v>110</v>
      </c>
      <c r="P686" s="2" t="s">
        <v>111</v>
      </c>
      <c r="S686" s="2" t="s">
        <v>112</v>
      </c>
      <c r="T686" s="2" t="s">
        <v>111</v>
      </c>
      <c r="U686" s="2" t="b">
        <v>1</v>
      </c>
      <c r="V686" s="2" t="s">
        <v>113</v>
      </c>
      <c r="W686" s="1" t="s">
        <v>112</v>
      </c>
      <c r="X686" s="1" t="s">
        <v>114</v>
      </c>
      <c r="Y686" s="2" t="s">
        <v>112</v>
      </c>
      <c r="Z686" s="2" t="s">
        <v>111</v>
      </c>
      <c r="AA686" s="2" t="s">
        <v>112</v>
      </c>
      <c r="AB686" s="2">
        <v>5</v>
      </c>
      <c r="AC686" s="1" t="s">
        <v>111</v>
      </c>
      <c r="AF686" s="1" t="s">
        <v>111</v>
      </c>
      <c r="AJ686" s="1" t="s">
        <v>115</v>
      </c>
      <c r="AK686" s="1" t="s">
        <v>150</v>
      </c>
      <c r="AO686" s="1" t="s">
        <v>130</v>
      </c>
      <c r="AZ686" s="1" t="s">
        <v>155</v>
      </c>
      <c r="BA686" s="1">
        <v>6.18</v>
      </c>
      <c r="BJ686" s="1" t="s">
        <v>112</v>
      </c>
      <c r="BK686" s="1" t="s">
        <v>112</v>
      </c>
      <c r="BQ686" s="1" t="s">
        <v>121</v>
      </c>
      <c r="BR686" s="1" t="s">
        <v>122</v>
      </c>
      <c r="BU686" s="34" t="s">
        <v>3015</v>
      </c>
      <c r="BV686" s="9">
        <v>44447</v>
      </c>
      <c r="BW686" s="34" t="s">
        <v>3016</v>
      </c>
      <c r="BY686" s="2" t="s">
        <v>136</v>
      </c>
      <c r="BZ686" s="2" t="s">
        <v>162</v>
      </c>
      <c r="CA686" s="2">
        <v>2</v>
      </c>
      <c r="CB686" s="1" t="s">
        <v>264</v>
      </c>
      <c r="CC686" s="2" t="s">
        <v>126</v>
      </c>
      <c r="CD686" s="1" t="b">
        <f t="shared" si="336"/>
        <v>0</v>
      </c>
      <c r="CE686" s="1" t="b">
        <f t="shared" si="337"/>
        <v>0</v>
      </c>
      <c r="CF686" s="1" t="b">
        <f t="shared" si="315"/>
        <v>0</v>
      </c>
      <c r="CG686" s="1" t="b">
        <f t="shared" si="316"/>
        <v>0</v>
      </c>
      <c r="CH686" s="1" t="b">
        <f t="shared" si="317"/>
        <v>0</v>
      </c>
      <c r="CI686" s="1" t="b">
        <f t="shared" si="318"/>
        <v>0</v>
      </c>
      <c r="CJ686" s="1" t="b">
        <f t="shared" si="319"/>
        <v>0</v>
      </c>
      <c r="CK686" s="1" t="b">
        <f t="shared" si="320"/>
        <v>1</v>
      </c>
      <c r="CL686" s="1" t="b">
        <f t="shared" si="321"/>
        <v>0</v>
      </c>
      <c r="CM686" s="1" t="b">
        <f t="shared" si="322"/>
        <v>0</v>
      </c>
      <c r="CN686" s="1" t="b">
        <f t="shared" si="323"/>
        <v>0</v>
      </c>
      <c r="CO686" s="2" t="b">
        <f t="shared" si="324"/>
        <v>1</v>
      </c>
      <c r="CP686" s="2" t="b">
        <f t="shared" si="325"/>
        <v>1</v>
      </c>
      <c r="CQ686" s="2" t="b">
        <f t="shared" si="326"/>
        <v>0</v>
      </c>
      <c r="CR686" s="6" t="str">
        <f t="shared" si="327"/>
        <v>Male</v>
      </c>
      <c r="CS686" s="7">
        <f t="shared" si="328"/>
        <v>0</v>
      </c>
      <c r="CT686" s="7">
        <f t="shared" si="329"/>
        <v>1</v>
      </c>
      <c r="CU686" s="7">
        <f t="shared" si="330"/>
        <v>0</v>
      </c>
      <c r="CV686" s="7">
        <f t="shared" si="331"/>
        <v>0</v>
      </c>
      <c r="CW686" s="7">
        <f t="shared" si="338"/>
        <v>1</v>
      </c>
      <c r="CX686" s="1" t="b">
        <f t="shared" si="339"/>
        <v>0</v>
      </c>
      <c r="CY686" s="1" t="b">
        <f t="shared" si="340"/>
        <v>1</v>
      </c>
      <c r="DG686" s="1" t="b">
        <f t="shared" si="341"/>
        <v>0</v>
      </c>
    </row>
    <row r="687" spans="1:131" ht="174" x14ac:dyDescent="0.35">
      <c r="B687" s="1" t="s">
        <v>13809</v>
      </c>
      <c r="C687" s="9">
        <v>44344</v>
      </c>
      <c r="D687" s="10" t="s">
        <v>13809</v>
      </c>
      <c r="E687" s="1">
        <v>70</v>
      </c>
      <c r="F687" s="1" t="s">
        <v>108</v>
      </c>
      <c r="G687" s="1" t="s">
        <v>13809</v>
      </c>
      <c r="H687" s="1" t="s">
        <v>13809</v>
      </c>
      <c r="I687" s="9">
        <v>44208</v>
      </c>
      <c r="J687" s="2" t="s">
        <v>109</v>
      </c>
      <c r="K687" s="2" t="s">
        <v>13809</v>
      </c>
      <c r="L687" s="9">
        <v>44231</v>
      </c>
      <c r="M687" s="2" t="s">
        <v>109</v>
      </c>
      <c r="N687" s="2" t="s">
        <v>13809</v>
      </c>
      <c r="O687" s="2" t="s">
        <v>110</v>
      </c>
      <c r="P687" s="2" t="s">
        <v>112</v>
      </c>
      <c r="Q687" s="2" t="s">
        <v>1731</v>
      </c>
      <c r="R687" s="2" t="s">
        <v>3017</v>
      </c>
      <c r="S687" s="2" t="s">
        <v>112</v>
      </c>
      <c r="T687" s="2" t="s">
        <v>112</v>
      </c>
      <c r="U687" s="2" t="b">
        <v>1</v>
      </c>
      <c r="V687" s="2" t="s">
        <v>113</v>
      </c>
      <c r="W687" s="1" t="s">
        <v>112</v>
      </c>
      <c r="X687" s="1" t="s">
        <v>114</v>
      </c>
      <c r="Y687" s="2" t="s">
        <v>112</v>
      </c>
      <c r="Z687" s="2" t="s">
        <v>111</v>
      </c>
      <c r="AA687" s="2" t="s">
        <v>112</v>
      </c>
      <c r="AB687" s="2">
        <v>30</v>
      </c>
      <c r="AC687" s="1" t="s">
        <v>111</v>
      </c>
      <c r="AH687" s="1" t="s">
        <v>193</v>
      </c>
      <c r="AI687" s="1" t="s">
        <v>3017</v>
      </c>
      <c r="AK687" s="1" t="s">
        <v>150</v>
      </c>
      <c r="AO687" s="1" t="s">
        <v>130</v>
      </c>
      <c r="AU687" s="1" t="s">
        <v>238</v>
      </c>
      <c r="AX687" s="1">
        <v>15</v>
      </c>
      <c r="AZ687" s="1" t="s">
        <v>1083</v>
      </c>
      <c r="BE687" s="1">
        <v>22500</v>
      </c>
      <c r="BJ687" s="1" t="s">
        <v>111</v>
      </c>
      <c r="BN687" s="1" t="s">
        <v>112</v>
      </c>
      <c r="BO687" s="1" t="s">
        <v>148</v>
      </c>
      <c r="BP687" s="1" t="s">
        <v>3018</v>
      </c>
      <c r="BQ687" s="1" t="s">
        <v>121</v>
      </c>
      <c r="BR687" s="1" t="s">
        <v>122</v>
      </c>
      <c r="BS687" s="1" t="s">
        <v>111</v>
      </c>
      <c r="BT687" s="34" t="s">
        <v>3019</v>
      </c>
      <c r="BU687" s="34" t="s">
        <v>13867</v>
      </c>
      <c r="BV687" s="9">
        <v>44467</v>
      </c>
      <c r="BW687" s="34" t="s">
        <v>14267</v>
      </c>
      <c r="BY687" s="2" t="s">
        <v>153</v>
      </c>
      <c r="BZ687" s="2" t="s">
        <v>124</v>
      </c>
      <c r="CA687" s="2">
        <v>2</v>
      </c>
      <c r="CB687" s="1" t="s">
        <v>199</v>
      </c>
      <c r="CC687" s="2" t="s">
        <v>126</v>
      </c>
      <c r="CD687" s="1" t="b">
        <f t="shared" si="336"/>
        <v>0</v>
      </c>
      <c r="CE687" s="1" t="b">
        <f t="shared" si="337"/>
        <v>0</v>
      </c>
      <c r="CF687" s="1" t="b">
        <f t="shared" si="315"/>
        <v>0</v>
      </c>
      <c r="CG687" s="1" t="b">
        <f t="shared" si="316"/>
        <v>0</v>
      </c>
      <c r="CH687" s="1" t="b">
        <f t="shared" si="317"/>
        <v>0</v>
      </c>
      <c r="CI687" s="1" t="b">
        <f t="shared" si="318"/>
        <v>0</v>
      </c>
      <c r="CJ687" s="1" t="b">
        <f t="shared" si="319"/>
        <v>0</v>
      </c>
      <c r="CK687" s="1" t="b">
        <f t="shared" si="320"/>
        <v>0</v>
      </c>
      <c r="CL687" s="1" t="b">
        <f t="shared" si="321"/>
        <v>0</v>
      </c>
      <c r="CM687" s="1" t="b">
        <f t="shared" si="322"/>
        <v>0</v>
      </c>
      <c r="CN687" s="1" t="b">
        <f t="shared" si="323"/>
        <v>1</v>
      </c>
      <c r="CO687" s="2" t="b">
        <f t="shared" si="324"/>
        <v>0</v>
      </c>
      <c r="CP687" s="2" t="b">
        <f t="shared" si="325"/>
        <v>0</v>
      </c>
      <c r="CQ687" s="2" t="b">
        <f t="shared" si="326"/>
        <v>0</v>
      </c>
      <c r="CR687" s="6" t="str">
        <f t="shared" si="327"/>
        <v>Female</v>
      </c>
      <c r="CS687" s="7">
        <f t="shared" si="328"/>
        <v>1</v>
      </c>
      <c r="CT687" s="7">
        <f t="shared" si="329"/>
        <v>0</v>
      </c>
      <c r="CU687" s="7">
        <f t="shared" si="330"/>
        <v>0</v>
      </c>
      <c r="CV687" s="7">
        <f t="shared" si="331"/>
        <v>1</v>
      </c>
      <c r="CW687" s="7">
        <f t="shared" si="338"/>
        <v>0</v>
      </c>
      <c r="CX687" s="1" t="b">
        <f t="shared" si="339"/>
        <v>0</v>
      </c>
      <c r="CY687" s="1" t="b">
        <f t="shared" si="340"/>
        <v>0</v>
      </c>
      <c r="DG687" s="1" t="b">
        <f t="shared" si="341"/>
        <v>0</v>
      </c>
      <c r="DH687" s="27"/>
      <c r="DI687" s="27"/>
      <c r="DJ687" s="27"/>
      <c r="DK687" s="27"/>
      <c r="DL687" s="27"/>
      <c r="DM687" s="27"/>
      <c r="DN687" s="27"/>
      <c r="DO687" s="27"/>
      <c r="DP687" s="27"/>
      <c r="DQ687" s="27"/>
      <c r="DR687" s="27"/>
      <c r="DS687" s="27"/>
      <c r="DT687" s="27"/>
      <c r="DU687" s="27"/>
      <c r="DV687" s="27"/>
      <c r="DW687" s="27"/>
      <c r="DX687" s="27"/>
      <c r="DY687" s="27"/>
      <c r="DZ687" s="27"/>
      <c r="EA687" s="27"/>
    </row>
    <row r="688" spans="1:131" ht="174" x14ac:dyDescent="0.35">
      <c r="B688" s="1" t="s">
        <v>13809</v>
      </c>
      <c r="C688" s="9">
        <v>44344</v>
      </c>
      <c r="D688" s="10" t="s">
        <v>13809</v>
      </c>
      <c r="E688" s="1">
        <v>36</v>
      </c>
      <c r="F688" s="1" t="s">
        <v>127</v>
      </c>
      <c r="G688" s="1" t="s">
        <v>13809</v>
      </c>
      <c r="H688" s="1" t="s">
        <v>13809</v>
      </c>
      <c r="I688" s="9">
        <v>44308</v>
      </c>
      <c r="J688" s="2" t="s">
        <v>128</v>
      </c>
      <c r="K688" s="2" t="s">
        <v>13809</v>
      </c>
      <c r="N688" s="2" t="s">
        <v>13809</v>
      </c>
      <c r="O688" s="2" t="s">
        <v>110</v>
      </c>
      <c r="P688" s="2" t="s">
        <v>111</v>
      </c>
      <c r="S688" s="2" t="s">
        <v>112</v>
      </c>
      <c r="T688" s="2" t="s">
        <v>111</v>
      </c>
      <c r="U688" s="2" t="b">
        <v>1</v>
      </c>
      <c r="V688" s="2" t="s">
        <v>113</v>
      </c>
      <c r="W688" s="1" t="s">
        <v>111</v>
      </c>
      <c r="Y688" s="2" t="s">
        <v>112</v>
      </c>
      <c r="Z688" s="2" t="s">
        <v>112</v>
      </c>
      <c r="AA688" s="2" t="s">
        <v>111</v>
      </c>
      <c r="AB688" s="2">
        <v>16</v>
      </c>
      <c r="AC688" s="1" t="s">
        <v>111</v>
      </c>
      <c r="AF688" s="1" t="s">
        <v>111</v>
      </c>
      <c r="AJ688" s="1" t="s">
        <v>115</v>
      </c>
      <c r="AK688" s="1" t="s">
        <v>150</v>
      </c>
      <c r="AO688" s="1" t="s">
        <v>130</v>
      </c>
      <c r="AU688" s="1" t="s">
        <v>132</v>
      </c>
      <c r="AZ688" s="1" t="s">
        <v>310</v>
      </c>
      <c r="BA688" s="1" t="s">
        <v>3020</v>
      </c>
      <c r="BE688" s="1" t="s">
        <v>3021</v>
      </c>
      <c r="BG688" s="1" t="s">
        <v>3022</v>
      </c>
      <c r="BJ688" s="1" t="s">
        <v>112</v>
      </c>
      <c r="BK688" s="1" t="s">
        <v>111</v>
      </c>
      <c r="BQ688" s="1" t="s">
        <v>121</v>
      </c>
      <c r="BR688" s="1" t="s">
        <v>122</v>
      </c>
      <c r="BS688" s="1" t="s">
        <v>111</v>
      </c>
      <c r="BT688" s="34" t="s">
        <v>3023</v>
      </c>
      <c r="BU688" s="34" t="s">
        <v>3024</v>
      </c>
      <c r="BV688" s="9">
        <v>44344</v>
      </c>
      <c r="BW688" s="34" t="s">
        <v>3025</v>
      </c>
      <c r="BY688" s="2" t="s">
        <v>153</v>
      </c>
      <c r="BZ688" s="2" t="s">
        <v>124</v>
      </c>
      <c r="CA688" s="2">
        <v>1</v>
      </c>
      <c r="CB688" s="1" t="s">
        <v>233</v>
      </c>
      <c r="CC688" s="2" t="s">
        <v>126</v>
      </c>
      <c r="CD688" s="1" t="b">
        <f t="shared" si="336"/>
        <v>0</v>
      </c>
      <c r="CE688" s="1" t="b">
        <f t="shared" si="337"/>
        <v>0</v>
      </c>
      <c r="CF688" s="1" t="b">
        <f t="shared" si="315"/>
        <v>0</v>
      </c>
      <c r="CG688" s="1" t="b">
        <f t="shared" si="316"/>
        <v>0</v>
      </c>
      <c r="CH688" s="1" t="b">
        <f t="shared" si="317"/>
        <v>0</v>
      </c>
      <c r="CI688" s="1" t="b">
        <f t="shared" si="318"/>
        <v>0</v>
      </c>
      <c r="CJ688" s="1" t="b">
        <f t="shared" si="319"/>
        <v>0</v>
      </c>
      <c r="CK688" s="1" t="b">
        <f t="shared" si="320"/>
        <v>1</v>
      </c>
      <c r="CL688" s="1" t="b">
        <f t="shared" si="321"/>
        <v>0</v>
      </c>
      <c r="CM688" s="1" t="b">
        <f t="shared" si="322"/>
        <v>0</v>
      </c>
      <c r="CN688" s="1" t="b">
        <f t="shared" si="323"/>
        <v>0</v>
      </c>
      <c r="CO688" s="2" t="b">
        <f t="shared" si="324"/>
        <v>0</v>
      </c>
      <c r="CP688" s="2" t="b">
        <f t="shared" si="325"/>
        <v>0</v>
      </c>
      <c r="CQ688" s="2" t="b">
        <f t="shared" si="326"/>
        <v>1</v>
      </c>
      <c r="CR688" s="6" t="str">
        <f t="shared" si="327"/>
        <v>Male</v>
      </c>
      <c r="CS688" s="7">
        <f t="shared" si="328"/>
        <v>0</v>
      </c>
      <c r="CT688" s="7">
        <f t="shared" si="329"/>
        <v>1</v>
      </c>
      <c r="CU688" s="7">
        <f t="shared" si="330"/>
        <v>0</v>
      </c>
      <c r="CV688" s="7">
        <f t="shared" si="331"/>
        <v>0</v>
      </c>
      <c r="CW688" s="7">
        <f t="shared" si="338"/>
        <v>0</v>
      </c>
      <c r="CX688" s="1" t="b">
        <f t="shared" si="339"/>
        <v>0</v>
      </c>
      <c r="CY688" s="1" t="b">
        <f t="shared" si="340"/>
        <v>1</v>
      </c>
      <c r="DG688" s="1" t="b">
        <f t="shared" si="341"/>
        <v>0</v>
      </c>
      <c r="DH688" s="4"/>
      <c r="DI688" s="4"/>
      <c r="DJ688" s="4"/>
      <c r="DK688" s="4"/>
      <c r="DL688" s="4"/>
      <c r="DM688" s="4"/>
      <c r="DN688" s="4"/>
      <c r="DO688" s="4"/>
      <c r="DP688" s="4"/>
      <c r="DQ688" s="4"/>
      <c r="DR688" s="4"/>
      <c r="DS688" s="4"/>
      <c r="DT688" s="4"/>
      <c r="DU688" s="4"/>
      <c r="DV688" s="4"/>
      <c r="DW688" s="4"/>
      <c r="DX688" s="4"/>
      <c r="DY688" s="4"/>
      <c r="DZ688" s="4"/>
      <c r="EA688" s="4"/>
    </row>
    <row r="689" spans="1:131" s="4" customFormat="1" ht="101.5" x14ac:dyDescent="0.35">
      <c r="A689" s="2">
        <v>417</v>
      </c>
      <c r="B689" s="1" t="s">
        <v>13809</v>
      </c>
      <c r="C689" s="9">
        <v>44344</v>
      </c>
      <c r="D689" s="10" t="s">
        <v>13809</v>
      </c>
      <c r="E689" s="1" t="e">
        <f>ROUND((C689-D689)/365,0)</f>
        <v>#VALUE!</v>
      </c>
      <c r="F689" s="1" t="s">
        <v>127</v>
      </c>
      <c r="G689" s="1" t="s">
        <v>13809</v>
      </c>
      <c r="H689" s="1" t="s">
        <v>13809</v>
      </c>
      <c r="I689" s="9">
        <v>44282</v>
      </c>
      <c r="J689" s="2" t="s">
        <v>109</v>
      </c>
      <c r="K689" s="2" t="s">
        <v>13809</v>
      </c>
      <c r="L689" s="9">
        <v>44310</v>
      </c>
      <c r="M689" s="2" t="s">
        <v>109</v>
      </c>
      <c r="N689" s="2" t="s">
        <v>13809</v>
      </c>
      <c r="O689" s="2" t="s">
        <v>110</v>
      </c>
      <c r="P689" s="2"/>
      <c r="Q689" s="2"/>
      <c r="R689" s="2"/>
      <c r="S689" s="2" t="s">
        <v>112</v>
      </c>
      <c r="T689" s="2" t="s">
        <v>112</v>
      </c>
      <c r="U689" s="2" t="b">
        <f>OR(S689="yes",T689="yes")</f>
        <v>1</v>
      </c>
      <c r="V689" s="2" t="s">
        <v>113</v>
      </c>
      <c r="W689" s="1" t="s">
        <v>112</v>
      </c>
      <c r="X689" s="1" t="s">
        <v>138</v>
      </c>
      <c r="Y689" s="2" t="s">
        <v>112</v>
      </c>
      <c r="Z689" s="2" t="s">
        <v>111</v>
      </c>
      <c r="AA689" s="2" t="s">
        <v>112</v>
      </c>
      <c r="AB689" s="2">
        <v>1</v>
      </c>
      <c r="AC689" s="1" t="s">
        <v>112</v>
      </c>
      <c r="AD689" s="1"/>
      <c r="AE689" s="1"/>
      <c r="AF689" s="1" t="s">
        <v>111</v>
      </c>
      <c r="AG689" s="1"/>
      <c r="AH689" s="1"/>
      <c r="AI689" s="1"/>
      <c r="AJ689" s="1" t="s">
        <v>115</v>
      </c>
      <c r="AK689" s="1" t="s">
        <v>201</v>
      </c>
      <c r="AL689" s="1"/>
      <c r="AM689" s="1"/>
      <c r="AN689" s="1" t="s">
        <v>3026</v>
      </c>
      <c r="AO689" s="1" t="s">
        <v>117</v>
      </c>
      <c r="AP689" s="1"/>
      <c r="AQ689" s="1"/>
      <c r="AR689" s="1"/>
      <c r="AS689" s="11" t="s">
        <v>3027</v>
      </c>
      <c r="AT689" s="1"/>
      <c r="AU689" s="1" t="s">
        <v>132</v>
      </c>
      <c r="AV689" s="1"/>
      <c r="AW689" s="1"/>
      <c r="AX689" s="1"/>
      <c r="AY689" s="1"/>
      <c r="AZ689" s="1" t="s">
        <v>179</v>
      </c>
      <c r="BA689" s="1" t="s">
        <v>3028</v>
      </c>
      <c r="BB689" s="1"/>
      <c r="BC689" s="1"/>
      <c r="BD689" s="1"/>
      <c r="BE689" s="1"/>
      <c r="BF689" s="1"/>
      <c r="BG689" s="1" t="s">
        <v>3029</v>
      </c>
      <c r="BH689" s="1"/>
      <c r="BI689" s="1" t="s">
        <v>112</v>
      </c>
      <c r="BJ689" s="1" t="s">
        <v>111</v>
      </c>
      <c r="BK689" s="1"/>
      <c r="BL689" s="1"/>
      <c r="BM689" s="1"/>
      <c r="BN689" s="1" t="s">
        <v>112</v>
      </c>
      <c r="BO689" s="1" t="s">
        <v>148</v>
      </c>
      <c r="BP689" s="1" t="s">
        <v>3030</v>
      </c>
      <c r="BQ689" s="1" t="s">
        <v>121</v>
      </c>
      <c r="BR689" s="1" t="s">
        <v>122</v>
      </c>
      <c r="BS689" s="1" t="s">
        <v>112</v>
      </c>
      <c r="BT689" s="34"/>
      <c r="BU689" s="34" t="s">
        <v>3031</v>
      </c>
      <c r="BV689" s="9">
        <v>44354</v>
      </c>
      <c r="BW689" s="34" t="s">
        <v>3032</v>
      </c>
      <c r="BX689" s="2" t="s">
        <v>112</v>
      </c>
      <c r="BY689" s="2" t="s">
        <v>156</v>
      </c>
      <c r="BZ689" s="2" t="s">
        <v>124</v>
      </c>
      <c r="CA689" s="2">
        <v>2</v>
      </c>
      <c r="CB689" s="1" t="s">
        <v>2635</v>
      </c>
      <c r="CC689" s="2" t="s">
        <v>113</v>
      </c>
      <c r="CD689" s="1" t="e">
        <f t="shared" si="336"/>
        <v>#VALUE!</v>
      </c>
      <c r="CE689" s="1" t="e">
        <f t="shared" si="337"/>
        <v>#VALUE!</v>
      </c>
      <c r="CF689" s="1" t="e">
        <f t="shared" si="315"/>
        <v>#VALUE!</v>
      </c>
      <c r="CG689" s="1" t="e">
        <f t="shared" si="316"/>
        <v>#VALUE!</v>
      </c>
      <c r="CH689" s="1" t="e">
        <f t="shared" si="317"/>
        <v>#VALUE!</v>
      </c>
      <c r="CI689" s="1" t="e">
        <f t="shared" si="318"/>
        <v>#VALUE!</v>
      </c>
      <c r="CJ689" s="1" t="e">
        <f t="shared" si="319"/>
        <v>#VALUE!</v>
      </c>
      <c r="CK689" s="1" t="e">
        <f t="shared" si="320"/>
        <v>#VALUE!</v>
      </c>
      <c r="CL689" s="1" t="e">
        <f t="shared" si="321"/>
        <v>#VALUE!</v>
      </c>
      <c r="CM689" s="1" t="e">
        <f t="shared" si="322"/>
        <v>#VALUE!</v>
      </c>
      <c r="CN689" s="1" t="e">
        <f t="shared" si="323"/>
        <v>#VALUE!</v>
      </c>
      <c r="CO689" s="2" t="b">
        <f t="shared" si="324"/>
        <v>1</v>
      </c>
      <c r="CP689" s="2" t="b">
        <f t="shared" si="325"/>
        <v>1</v>
      </c>
      <c r="CQ689" s="2" t="b">
        <f t="shared" si="326"/>
        <v>0</v>
      </c>
      <c r="CR689" s="6" t="str">
        <f t="shared" si="327"/>
        <v>Male</v>
      </c>
      <c r="CS689" s="7">
        <f t="shared" si="328"/>
        <v>1</v>
      </c>
      <c r="CT689" s="7">
        <f t="shared" si="329"/>
        <v>0</v>
      </c>
      <c r="CU689" s="7">
        <f t="shared" si="330"/>
        <v>0</v>
      </c>
      <c r="CV689" s="7">
        <f t="shared" si="331"/>
        <v>1</v>
      </c>
      <c r="CW689" s="7">
        <f t="shared" si="338"/>
        <v>0</v>
      </c>
      <c r="CX689" s="1" t="e">
        <f t="shared" si="339"/>
        <v>#VALUE!</v>
      </c>
      <c r="CY689" s="1" t="e">
        <f t="shared" si="340"/>
        <v>#VALUE!</v>
      </c>
      <c r="CZ689" s="2"/>
      <c r="DA689" s="2"/>
      <c r="DB689" s="2"/>
      <c r="DC689" s="2"/>
      <c r="DD689" s="2"/>
      <c r="DE689" s="2"/>
      <c r="DF689" s="2"/>
      <c r="DG689" s="1" t="e">
        <f t="shared" si="341"/>
        <v>#VALUE!</v>
      </c>
      <c r="DH689" s="27"/>
      <c r="DI689" s="27"/>
      <c r="DJ689" s="27"/>
      <c r="DK689" s="27"/>
      <c r="DL689" s="27"/>
      <c r="DM689" s="27"/>
      <c r="DN689" s="27"/>
      <c r="DO689" s="27"/>
      <c r="DP689" s="27"/>
      <c r="DQ689" s="27"/>
      <c r="DR689" s="27"/>
      <c r="DS689" s="27"/>
      <c r="DT689" s="27"/>
      <c r="DU689" s="27"/>
      <c r="DV689" s="27"/>
      <c r="DW689" s="27"/>
      <c r="DX689" s="27"/>
      <c r="DY689" s="27"/>
      <c r="DZ689" s="27"/>
      <c r="EA689" s="27"/>
    </row>
    <row r="690" spans="1:131" ht="58" x14ac:dyDescent="0.35">
      <c r="B690" s="1" t="s">
        <v>13809</v>
      </c>
      <c r="C690" s="9">
        <v>44344</v>
      </c>
      <c r="D690" s="10" t="s">
        <v>13809</v>
      </c>
      <c r="E690" s="1">
        <v>40</v>
      </c>
      <c r="F690" s="1" t="s">
        <v>108</v>
      </c>
      <c r="G690" s="1" t="s">
        <v>13809</v>
      </c>
      <c r="H690" s="1" t="s">
        <v>13809</v>
      </c>
      <c r="I690" s="9">
        <v>44299</v>
      </c>
      <c r="J690" s="2" t="s">
        <v>128</v>
      </c>
      <c r="K690" s="2" t="s">
        <v>13809</v>
      </c>
      <c r="L690" s="9">
        <v>44327</v>
      </c>
      <c r="M690" s="2" t="s">
        <v>128</v>
      </c>
      <c r="N690" s="2" t="s">
        <v>13809</v>
      </c>
      <c r="O690" s="2" t="s">
        <v>110</v>
      </c>
      <c r="P690" s="2" t="s">
        <v>111</v>
      </c>
      <c r="S690" s="2" t="s">
        <v>112</v>
      </c>
      <c r="U690" s="2" t="b">
        <v>1</v>
      </c>
      <c r="V690" s="2" t="s">
        <v>126</v>
      </c>
      <c r="Y690" s="2" t="s">
        <v>112</v>
      </c>
      <c r="AA690" s="2" t="s">
        <v>112</v>
      </c>
      <c r="AB690" s="2">
        <v>1</v>
      </c>
      <c r="AK690" s="1" t="s">
        <v>189</v>
      </c>
      <c r="AO690" s="1" t="s">
        <v>221</v>
      </c>
      <c r="AZ690" s="1" t="s">
        <v>155</v>
      </c>
      <c r="BA690" s="1">
        <v>0</v>
      </c>
      <c r="BJ690" s="1" t="s">
        <v>112</v>
      </c>
      <c r="BK690" s="1" t="s">
        <v>112</v>
      </c>
      <c r="BL690" s="1" t="s">
        <v>3033</v>
      </c>
      <c r="BQ690" s="1" t="s">
        <v>121</v>
      </c>
      <c r="BR690" s="1" t="s">
        <v>122</v>
      </c>
      <c r="BU690" s="34" t="s">
        <v>3034</v>
      </c>
      <c r="BV690" s="9">
        <v>44483</v>
      </c>
      <c r="BW690" s="34" t="s">
        <v>14268</v>
      </c>
      <c r="BY690" s="2" t="s">
        <v>153</v>
      </c>
      <c r="BZ690" s="2" t="s">
        <v>124</v>
      </c>
      <c r="CA690" s="2">
        <v>2</v>
      </c>
      <c r="CB690" s="1" t="s">
        <v>199</v>
      </c>
      <c r="CD690" s="1" t="b">
        <f t="shared" si="336"/>
        <v>0</v>
      </c>
      <c r="CE690" s="1" t="b">
        <f t="shared" si="337"/>
        <v>0</v>
      </c>
      <c r="CF690" s="1" t="b">
        <f t="shared" si="315"/>
        <v>0</v>
      </c>
      <c r="CG690" s="1" t="b">
        <f t="shared" si="316"/>
        <v>0</v>
      </c>
      <c r="CH690" s="1" t="b">
        <f t="shared" si="317"/>
        <v>0</v>
      </c>
      <c r="CI690" s="1" t="b">
        <f t="shared" si="318"/>
        <v>0</v>
      </c>
      <c r="CJ690" s="1" t="b">
        <f t="shared" si="319"/>
        <v>0</v>
      </c>
      <c r="CK690" s="1" t="b">
        <f t="shared" si="320"/>
        <v>0</v>
      </c>
      <c r="CL690" s="1" t="b">
        <f t="shared" si="321"/>
        <v>1</v>
      </c>
      <c r="CM690" s="1" t="b">
        <f t="shared" si="322"/>
        <v>0</v>
      </c>
      <c r="CN690" s="1" t="b">
        <f t="shared" si="323"/>
        <v>0</v>
      </c>
      <c r="CO690" s="2" t="b">
        <f t="shared" si="324"/>
        <v>1</v>
      </c>
      <c r="CP690" s="2" t="b">
        <f t="shared" si="325"/>
        <v>1</v>
      </c>
      <c r="CQ690" s="2" t="b">
        <f t="shared" si="326"/>
        <v>0</v>
      </c>
      <c r="CR690" s="6" t="str">
        <f t="shared" si="327"/>
        <v>Female</v>
      </c>
      <c r="CS690" s="7">
        <f t="shared" si="328"/>
        <v>0</v>
      </c>
      <c r="CT690" s="7">
        <f t="shared" si="329"/>
        <v>1</v>
      </c>
      <c r="CU690" s="7">
        <f t="shared" si="330"/>
        <v>0</v>
      </c>
      <c r="CV690" s="7">
        <f t="shared" si="331"/>
        <v>0</v>
      </c>
      <c r="CW690" s="7">
        <f t="shared" si="338"/>
        <v>1</v>
      </c>
      <c r="CX690" s="1" t="b">
        <f t="shared" si="339"/>
        <v>0</v>
      </c>
      <c r="CY690" s="1" t="b">
        <f t="shared" si="340"/>
        <v>1</v>
      </c>
      <c r="DG690" s="1" t="b">
        <f t="shared" si="341"/>
        <v>0</v>
      </c>
      <c r="DH690" s="27"/>
      <c r="DI690" s="27"/>
      <c r="DJ690" s="27"/>
      <c r="DK690" s="27"/>
      <c r="DL690" s="27"/>
      <c r="DM690" s="27"/>
      <c r="DN690" s="27"/>
      <c r="DO690" s="27"/>
      <c r="DP690" s="27"/>
      <c r="DQ690" s="27"/>
      <c r="DR690" s="27"/>
      <c r="DS690" s="27"/>
      <c r="DT690" s="27"/>
      <c r="DU690" s="27"/>
      <c r="DV690" s="27"/>
      <c r="DW690" s="27"/>
      <c r="DX690" s="27"/>
      <c r="DY690" s="27"/>
      <c r="DZ690" s="27"/>
      <c r="EA690" s="27"/>
    </row>
    <row r="691" spans="1:131" ht="130.5" x14ac:dyDescent="0.35">
      <c r="A691" s="2">
        <v>413</v>
      </c>
      <c r="B691" s="1" t="s">
        <v>13809</v>
      </c>
      <c r="C691" s="9">
        <v>44344</v>
      </c>
      <c r="D691" s="10" t="s">
        <v>13809</v>
      </c>
      <c r="E691" s="1" t="e">
        <f>ROUND((C691-D691)/365,0)</f>
        <v>#VALUE!</v>
      </c>
      <c r="F691" s="1" t="s">
        <v>127</v>
      </c>
      <c r="G691" s="1" t="s">
        <v>13809</v>
      </c>
      <c r="H691" s="1" t="s">
        <v>13809</v>
      </c>
      <c r="K691" s="2" t="s">
        <v>13809</v>
      </c>
      <c r="L691" s="9">
        <v>44341</v>
      </c>
      <c r="M691" s="2" t="s">
        <v>109</v>
      </c>
      <c r="N691" s="2" t="s">
        <v>13809</v>
      </c>
      <c r="O691" s="2" t="s">
        <v>110</v>
      </c>
      <c r="S691" s="2" t="s">
        <v>112</v>
      </c>
      <c r="T691" s="2" t="s">
        <v>112</v>
      </c>
      <c r="U691" s="2" t="b">
        <f>OR(S691="yes",T691="yes")</f>
        <v>1</v>
      </c>
      <c r="V691" s="2" t="s">
        <v>113</v>
      </c>
      <c r="W691" s="1" t="s">
        <v>112</v>
      </c>
      <c r="X691" s="1" t="s">
        <v>114</v>
      </c>
      <c r="Y691" s="2" t="s">
        <v>112</v>
      </c>
      <c r="Z691" s="2" t="s">
        <v>111</v>
      </c>
      <c r="AA691" s="2" t="s">
        <v>112</v>
      </c>
      <c r="AB691" s="2">
        <v>2</v>
      </c>
      <c r="AC691" s="1" t="s">
        <v>111</v>
      </c>
      <c r="AF691" s="1" t="s">
        <v>111</v>
      </c>
      <c r="AJ691" s="1" t="s">
        <v>115</v>
      </c>
      <c r="AK691" s="1" t="s">
        <v>129</v>
      </c>
      <c r="AO691" s="1" t="s">
        <v>117</v>
      </c>
      <c r="AS691" s="1" t="s">
        <v>118</v>
      </c>
      <c r="AU691" s="1" t="s">
        <v>132</v>
      </c>
      <c r="AZ691" s="1" t="s">
        <v>133</v>
      </c>
      <c r="BA691" s="1" t="s">
        <v>3035</v>
      </c>
      <c r="BE691" s="1" t="s">
        <v>3036</v>
      </c>
      <c r="BG691" s="1" t="s">
        <v>3037</v>
      </c>
      <c r="BH691" s="1" t="s">
        <v>3038</v>
      </c>
      <c r="BI691" s="1" t="s">
        <v>112</v>
      </c>
      <c r="BJ691" s="1" t="s">
        <v>112</v>
      </c>
      <c r="BK691" s="1" t="s">
        <v>112</v>
      </c>
      <c r="BL691" s="1" t="s">
        <v>161</v>
      </c>
      <c r="BM691" s="1" t="s">
        <v>3039</v>
      </c>
      <c r="BQ691" s="1" t="s">
        <v>121</v>
      </c>
      <c r="BR691" s="1" t="s">
        <v>122</v>
      </c>
      <c r="BS691" s="1" t="s">
        <v>112</v>
      </c>
      <c r="BU691" s="34" t="s">
        <v>3040</v>
      </c>
      <c r="BV691" s="9">
        <v>44355</v>
      </c>
      <c r="BW691" s="34" t="s">
        <v>3041</v>
      </c>
      <c r="BX691" s="2" t="s">
        <v>111</v>
      </c>
      <c r="BY691" s="2" t="s">
        <v>156</v>
      </c>
      <c r="BZ691" s="2" t="s">
        <v>124</v>
      </c>
      <c r="CA691" s="2">
        <v>2</v>
      </c>
      <c r="CB691" s="1" t="s">
        <v>669</v>
      </c>
      <c r="CC691" s="2" t="s">
        <v>126</v>
      </c>
      <c r="CD691" s="1" t="e">
        <f t="shared" si="336"/>
        <v>#VALUE!</v>
      </c>
      <c r="CE691" s="1" t="e">
        <f t="shared" si="337"/>
        <v>#VALUE!</v>
      </c>
      <c r="CF691" s="1" t="e">
        <f t="shared" si="315"/>
        <v>#VALUE!</v>
      </c>
      <c r="CG691" s="1" t="e">
        <f t="shared" si="316"/>
        <v>#VALUE!</v>
      </c>
      <c r="CH691" s="1" t="e">
        <f t="shared" si="317"/>
        <v>#VALUE!</v>
      </c>
      <c r="CI691" s="1" t="e">
        <f t="shared" si="318"/>
        <v>#VALUE!</v>
      </c>
      <c r="CJ691" s="1" t="e">
        <f t="shared" si="319"/>
        <v>#VALUE!</v>
      </c>
      <c r="CK691" s="1" t="e">
        <f t="shared" si="320"/>
        <v>#VALUE!</v>
      </c>
      <c r="CL691" s="1" t="e">
        <f t="shared" si="321"/>
        <v>#VALUE!</v>
      </c>
      <c r="CM691" s="1" t="e">
        <f t="shared" si="322"/>
        <v>#VALUE!</v>
      </c>
      <c r="CN691" s="1" t="e">
        <f t="shared" si="323"/>
        <v>#VALUE!</v>
      </c>
      <c r="CO691" s="2" t="b">
        <f t="shared" si="324"/>
        <v>1</v>
      </c>
      <c r="CP691" s="2" t="b">
        <f t="shared" si="325"/>
        <v>1</v>
      </c>
      <c r="CQ691" s="2" t="b">
        <f t="shared" si="326"/>
        <v>0</v>
      </c>
      <c r="CR691" s="6" t="str">
        <f t="shared" si="327"/>
        <v>Male</v>
      </c>
      <c r="CS691" s="7">
        <f t="shared" si="328"/>
        <v>0</v>
      </c>
      <c r="CT691" s="7">
        <f t="shared" si="329"/>
        <v>0</v>
      </c>
      <c r="CU691" s="7">
        <f t="shared" si="330"/>
        <v>0</v>
      </c>
      <c r="CV691" s="7">
        <f t="shared" si="331"/>
        <v>1</v>
      </c>
      <c r="CW691" s="7">
        <f t="shared" si="338"/>
        <v>0</v>
      </c>
      <c r="CX691" s="1" t="e">
        <f t="shared" si="339"/>
        <v>#VALUE!</v>
      </c>
      <c r="CY691" s="1" t="e">
        <f t="shared" si="340"/>
        <v>#VALUE!</v>
      </c>
      <c r="DB691" s="4"/>
      <c r="DC691" s="4"/>
      <c r="DD691" s="4"/>
      <c r="DG691" s="1" t="e">
        <f t="shared" si="341"/>
        <v>#VALUE!</v>
      </c>
    </row>
    <row r="692" spans="1:131" ht="72.5" x14ac:dyDescent="0.35">
      <c r="A692" s="2">
        <v>386</v>
      </c>
      <c r="B692" s="1" t="s">
        <v>13809</v>
      </c>
      <c r="C692" s="9">
        <v>44344</v>
      </c>
      <c r="D692" s="10" t="s">
        <v>13809</v>
      </c>
      <c r="E692" s="1" t="e">
        <f>ROUND((C692-D692)/365,0)</f>
        <v>#VALUE!</v>
      </c>
      <c r="F692" s="1" t="s">
        <v>127</v>
      </c>
      <c r="G692" s="1" t="s">
        <v>13809</v>
      </c>
      <c r="H692" s="1" t="s">
        <v>13809</v>
      </c>
      <c r="I692" s="9">
        <v>44302</v>
      </c>
      <c r="J692" s="2" t="s">
        <v>128</v>
      </c>
      <c r="K692" s="2" t="s">
        <v>13809</v>
      </c>
      <c r="L692" s="9">
        <v>44330</v>
      </c>
      <c r="M692" s="2" t="s">
        <v>128</v>
      </c>
      <c r="N692" s="2" t="s">
        <v>13809</v>
      </c>
      <c r="O692" s="2" t="s">
        <v>110</v>
      </c>
      <c r="S692" s="2" t="s">
        <v>112</v>
      </c>
      <c r="T692" s="2" t="s">
        <v>112</v>
      </c>
      <c r="U692" s="2" t="b">
        <f>OR(S692="yes",T692="yes")</f>
        <v>1</v>
      </c>
      <c r="V692" s="2" t="s">
        <v>113</v>
      </c>
      <c r="W692" s="1" t="s">
        <v>112</v>
      </c>
      <c r="X692" s="1" t="s">
        <v>114</v>
      </c>
      <c r="Y692" s="2" t="s">
        <v>112</v>
      </c>
      <c r="Z692" s="2" t="s">
        <v>111</v>
      </c>
      <c r="AA692" s="2" t="s">
        <v>112</v>
      </c>
      <c r="AB692" s="2">
        <v>2</v>
      </c>
      <c r="AC692" s="1" t="s">
        <v>111</v>
      </c>
      <c r="AF692" s="1" t="s">
        <v>111</v>
      </c>
      <c r="AJ692" s="1" t="s">
        <v>115</v>
      </c>
      <c r="AK692" s="1" t="s">
        <v>129</v>
      </c>
      <c r="AO692" s="1" t="s">
        <v>130</v>
      </c>
      <c r="AS692" s="1" t="s">
        <v>118</v>
      </c>
      <c r="AU692" s="1" t="s">
        <v>177</v>
      </c>
      <c r="AX692" s="1">
        <v>40</v>
      </c>
      <c r="AZ692" s="1" t="s">
        <v>141</v>
      </c>
      <c r="BC692" s="1" t="s">
        <v>3042</v>
      </c>
      <c r="BG692" s="1" t="s">
        <v>3043</v>
      </c>
      <c r="BI692" s="1" t="s">
        <v>112</v>
      </c>
      <c r="BJ692" s="1" t="s">
        <v>112</v>
      </c>
      <c r="BK692" s="1" t="s">
        <v>111</v>
      </c>
      <c r="BQ692" s="1" t="s">
        <v>121</v>
      </c>
      <c r="BR692" s="1" t="s">
        <v>122</v>
      </c>
      <c r="BS692" s="1" t="s">
        <v>111</v>
      </c>
      <c r="BT692" s="34" t="s">
        <v>3044</v>
      </c>
      <c r="BU692" s="34" t="s">
        <v>3045</v>
      </c>
      <c r="BV692" s="9">
        <v>44354</v>
      </c>
      <c r="BW692" s="34" t="s">
        <v>14269</v>
      </c>
      <c r="BX692" s="2" t="s">
        <v>111</v>
      </c>
      <c r="BY692" s="2" t="s">
        <v>136</v>
      </c>
      <c r="BZ692" s="2" t="s">
        <v>124</v>
      </c>
      <c r="CA692" s="2">
        <v>2</v>
      </c>
      <c r="CB692" s="1" t="s">
        <v>265</v>
      </c>
      <c r="CC692" s="2" t="s">
        <v>126</v>
      </c>
      <c r="CD692" s="1" t="e">
        <f t="shared" si="336"/>
        <v>#VALUE!</v>
      </c>
      <c r="CE692" s="1" t="e">
        <f t="shared" si="337"/>
        <v>#VALUE!</v>
      </c>
      <c r="CF692" s="1" t="e">
        <f t="shared" si="315"/>
        <v>#VALUE!</v>
      </c>
      <c r="CG692" s="1" t="e">
        <f t="shared" si="316"/>
        <v>#VALUE!</v>
      </c>
      <c r="CH692" s="1" t="e">
        <f t="shared" si="317"/>
        <v>#VALUE!</v>
      </c>
      <c r="CI692" s="1" t="e">
        <f t="shared" si="318"/>
        <v>#VALUE!</v>
      </c>
      <c r="CJ692" s="1" t="e">
        <f t="shared" si="319"/>
        <v>#VALUE!</v>
      </c>
      <c r="CK692" s="1" t="e">
        <f t="shared" si="320"/>
        <v>#VALUE!</v>
      </c>
      <c r="CL692" s="1" t="e">
        <f t="shared" si="321"/>
        <v>#VALUE!</v>
      </c>
      <c r="CM692" s="1" t="e">
        <f t="shared" si="322"/>
        <v>#VALUE!</v>
      </c>
      <c r="CN692" s="1" t="e">
        <f t="shared" si="323"/>
        <v>#VALUE!</v>
      </c>
      <c r="CO692" s="2" t="b">
        <f t="shared" si="324"/>
        <v>1</v>
      </c>
      <c r="CP692" s="2" t="b">
        <f t="shared" si="325"/>
        <v>1</v>
      </c>
      <c r="CQ692" s="2" t="b">
        <f t="shared" si="326"/>
        <v>0</v>
      </c>
      <c r="CR692" s="6" t="str">
        <f t="shared" si="327"/>
        <v>Male</v>
      </c>
      <c r="CS692" s="7">
        <f t="shared" si="328"/>
        <v>0</v>
      </c>
      <c r="CT692" s="7">
        <f t="shared" si="329"/>
        <v>1</v>
      </c>
      <c r="CU692" s="7">
        <f t="shared" si="330"/>
        <v>0</v>
      </c>
      <c r="CV692" s="7">
        <f t="shared" si="331"/>
        <v>0</v>
      </c>
      <c r="CW692" s="7">
        <f t="shared" si="338"/>
        <v>1</v>
      </c>
      <c r="CX692" s="1" t="e">
        <f t="shared" si="339"/>
        <v>#VALUE!</v>
      </c>
      <c r="CY692" s="1" t="e">
        <f t="shared" si="340"/>
        <v>#VALUE!</v>
      </c>
      <c r="DG692" s="1" t="e">
        <f t="shared" si="341"/>
        <v>#VALUE!</v>
      </c>
      <c r="DH692" s="27"/>
      <c r="DI692" s="27"/>
      <c r="DJ692" s="27"/>
      <c r="DK692" s="27"/>
      <c r="DL692" s="27"/>
      <c r="DM692" s="27"/>
      <c r="DN692" s="27"/>
      <c r="DO692" s="27"/>
      <c r="DP692" s="27"/>
      <c r="DQ692" s="27"/>
      <c r="DR692" s="27"/>
      <c r="DS692" s="27"/>
      <c r="DT692" s="27"/>
      <c r="DU692" s="27"/>
      <c r="DV692" s="27"/>
      <c r="DW692" s="27"/>
      <c r="DX692" s="27"/>
      <c r="DY692" s="27"/>
      <c r="DZ692" s="27"/>
      <c r="EA692" s="27"/>
    </row>
    <row r="693" spans="1:131" ht="43.5" x14ac:dyDescent="0.35">
      <c r="B693" s="1" t="s">
        <v>13809</v>
      </c>
      <c r="C693" s="9">
        <v>44344</v>
      </c>
      <c r="D693" s="10" t="s">
        <v>13809</v>
      </c>
      <c r="E693" s="1" t="e">
        <f>ROUND((L693-D693)/365,0)</f>
        <v>#VALUE!</v>
      </c>
      <c r="F693" s="1" t="s">
        <v>127</v>
      </c>
      <c r="G693" s="1" t="s">
        <v>13809</v>
      </c>
      <c r="H693" s="1" t="s">
        <v>13809</v>
      </c>
      <c r="K693" s="2" t="s">
        <v>13809</v>
      </c>
      <c r="L693" s="9">
        <v>44337</v>
      </c>
      <c r="M693" s="2" t="s">
        <v>128</v>
      </c>
      <c r="N693" s="2" t="s">
        <v>13809</v>
      </c>
      <c r="O693" s="2" t="s">
        <v>110</v>
      </c>
      <c r="S693" s="2" t="s">
        <v>112</v>
      </c>
      <c r="T693" s="2" t="s">
        <v>111</v>
      </c>
      <c r="U693" s="2" t="b">
        <f>OR(S693="yes",T693="yes")</f>
        <v>1</v>
      </c>
      <c r="V693" s="2" t="s">
        <v>113</v>
      </c>
      <c r="W693" s="1" t="s">
        <v>112</v>
      </c>
      <c r="X693" s="1" t="s">
        <v>110</v>
      </c>
      <c r="Y693" s="2" t="s">
        <v>112</v>
      </c>
      <c r="Z693" s="2" t="s">
        <v>111</v>
      </c>
      <c r="AA693" s="2" t="s">
        <v>112</v>
      </c>
      <c r="AB693" s="2">
        <v>3</v>
      </c>
      <c r="AC693" s="1" t="s">
        <v>111</v>
      </c>
      <c r="AF693" s="1" t="s">
        <v>111</v>
      </c>
      <c r="AJ693" s="1" t="s">
        <v>115</v>
      </c>
      <c r="AK693" s="1" t="s">
        <v>129</v>
      </c>
      <c r="AO693" s="1" t="s">
        <v>213</v>
      </c>
      <c r="AS693" s="1" t="s">
        <v>118</v>
      </c>
      <c r="AZ693" s="1" t="s">
        <v>155</v>
      </c>
      <c r="BA693" s="1">
        <v>4.2699999999999996</v>
      </c>
      <c r="BI693" s="1" t="s">
        <v>112</v>
      </c>
      <c r="BJ693" s="1" t="s">
        <v>112</v>
      </c>
      <c r="BK693" s="1" t="s">
        <v>112</v>
      </c>
      <c r="BL693" s="1" t="s">
        <v>142</v>
      </c>
      <c r="BQ693" s="1" t="s">
        <v>121</v>
      </c>
      <c r="BR693" s="1" t="s">
        <v>122</v>
      </c>
      <c r="BU693" s="34" t="s">
        <v>3046</v>
      </c>
      <c r="BV693" s="9">
        <v>44342</v>
      </c>
      <c r="BW693" s="34" t="s">
        <v>3047</v>
      </c>
      <c r="BX693" s="2" t="s">
        <v>111</v>
      </c>
      <c r="BY693" s="2" t="s">
        <v>123</v>
      </c>
      <c r="BZ693" s="2" t="s">
        <v>124</v>
      </c>
      <c r="CA693" s="2">
        <v>2</v>
      </c>
      <c r="CB693" s="1" t="s">
        <v>175</v>
      </c>
      <c r="CC693" s="2" t="s">
        <v>126</v>
      </c>
      <c r="CD693" s="1" t="e">
        <f t="shared" si="336"/>
        <v>#VALUE!</v>
      </c>
      <c r="CE693" s="1" t="e">
        <f t="shared" si="337"/>
        <v>#VALUE!</v>
      </c>
      <c r="CF693" s="1" t="e">
        <f t="shared" si="315"/>
        <v>#VALUE!</v>
      </c>
      <c r="CG693" s="1" t="e">
        <f t="shared" si="316"/>
        <v>#VALUE!</v>
      </c>
      <c r="CH693" s="1" t="e">
        <f t="shared" si="317"/>
        <v>#VALUE!</v>
      </c>
      <c r="CI693" s="1" t="e">
        <f t="shared" si="318"/>
        <v>#VALUE!</v>
      </c>
      <c r="CJ693" s="1" t="e">
        <f t="shared" si="319"/>
        <v>#VALUE!</v>
      </c>
      <c r="CK693" s="1" t="e">
        <f t="shared" si="320"/>
        <v>#VALUE!</v>
      </c>
      <c r="CL693" s="1" t="e">
        <f t="shared" si="321"/>
        <v>#VALUE!</v>
      </c>
      <c r="CM693" s="1" t="e">
        <f t="shared" si="322"/>
        <v>#VALUE!</v>
      </c>
      <c r="CN693" s="1" t="e">
        <f t="shared" si="323"/>
        <v>#VALUE!</v>
      </c>
      <c r="CO693" s="2" t="b">
        <f t="shared" si="324"/>
        <v>1</v>
      </c>
      <c r="CP693" s="2" t="b">
        <f t="shared" si="325"/>
        <v>1</v>
      </c>
      <c r="CQ693" s="2" t="b">
        <f t="shared" si="326"/>
        <v>0</v>
      </c>
      <c r="CR693" s="6" t="str">
        <f t="shared" si="327"/>
        <v>Male</v>
      </c>
      <c r="CS693" s="7">
        <f t="shared" si="328"/>
        <v>0</v>
      </c>
      <c r="CT693" s="7">
        <f t="shared" si="329"/>
        <v>0</v>
      </c>
      <c r="CU693" s="7">
        <f t="shared" si="330"/>
        <v>0</v>
      </c>
      <c r="CV693" s="7">
        <f t="shared" si="331"/>
        <v>0</v>
      </c>
      <c r="CW693" s="7">
        <f t="shared" si="338"/>
        <v>1</v>
      </c>
      <c r="CX693" s="1" t="e">
        <f t="shared" si="339"/>
        <v>#VALUE!</v>
      </c>
      <c r="CY693" s="1" t="e">
        <f t="shared" si="340"/>
        <v>#VALUE!</v>
      </c>
      <c r="DE693" s="27"/>
      <c r="DF693" s="27"/>
      <c r="DG693" s="1" t="e">
        <f t="shared" si="341"/>
        <v>#VALUE!</v>
      </c>
      <c r="DH693" s="27"/>
      <c r="DI693" s="27"/>
      <c r="DJ693" s="27"/>
      <c r="DK693" s="27"/>
      <c r="DL693" s="27"/>
      <c r="DM693" s="27"/>
      <c r="DN693" s="27"/>
      <c r="DO693" s="27"/>
      <c r="DP693" s="27"/>
      <c r="DQ693" s="27"/>
      <c r="DR693" s="27"/>
      <c r="DS693" s="27"/>
      <c r="DT693" s="27"/>
      <c r="DU693" s="27"/>
      <c r="DV693" s="27"/>
      <c r="DW693" s="27"/>
      <c r="DX693" s="27"/>
      <c r="DY693" s="27"/>
      <c r="DZ693" s="27"/>
      <c r="EA693" s="27"/>
    </row>
    <row r="694" spans="1:131" ht="29" x14ac:dyDescent="0.35">
      <c r="A694" s="2">
        <v>418</v>
      </c>
      <c r="B694" s="1" t="s">
        <v>13809</v>
      </c>
      <c r="C694" s="9">
        <v>44344</v>
      </c>
      <c r="D694" s="10" t="s">
        <v>13809</v>
      </c>
      <c r="E694" s="1">
        <v>19</v>
      </c>
      <c r="F694" s="1" t="s">
        <v>108</v>
      </c>
      <c r="G694" s="1" t="s">
        <v>13809</v>
      </c>
      <c r="H694" s="1" t="s">
        <v>13809</v>
      </c>
      <c r="I694" s="9">
        <v>44283</v>
      </c>
      <c r="J694" s="2" t="s">
        <v>109</v>
      </c>
      <c r="K694" s="2" t="s">
        <v>13809</v>
      </c>
      <c r="L694" s="9">
        <v>44304</v>
      </c>
      <c r="M694" s="2" t="s">
        <v>109</v>
      </c>
      <c r="N694" s="2" t="s">
        <v>13809</v>
      </c>
      <c r="O694" s="2" t="s">
        <v>110</v>
      </c>
      <c r="P694" s="2" t="s">
        <v>111</v>
      </c>
      <c r="S694" s="2" t="s">
        <v>111</v>
      </c>
      <c r="T694" s="2" t="s">
        <v>112</v>
      </c>
      <c r="U694" s="2" t="b">
        <v>1</v>
      </c>
      <c r="V694" s="2" t="s">
        <v>159</v>
      </c>
      <c r="W694" s="1" t="s">
        <v>112</v>
      </c>
      <c r="X694" s="1" t="s">
        <v>114</v>
      </c>
      <c r="Y694" s="2" t="s">
        <v>112</v>
      </c>
      <c r="AK694" s="1" t="s">
        <v>2277</v>
      </c>
      <c r="BW694" s="34" t="s">
        <v>14270</v>
      </c>
      <c r="BX694" s="2" t="s">
        <v>111</v>
      </c>
      <c r="BY694" s="2" t="s">
        <v>153</v>
      </c>
      <c r="BZ694" s="2" t="s">
        <v>124</v>
      </c>
      <c r="CB694" s="1" t="s">
        <v>669</v>
      </c>
      <c r="CC694" s="2" t="s">
        <v>126</v>
      </c>
      <c r="CD694" s="1" t="b">
        <f t="shared" si="336"/>
        <v>1</v>
      </c>
      <c r="CE694" s="1" t="b">
        <f t="shared" si="337"/>
        <v>0</v>
      </c>
      <c r="CF694" s="1" t="b">
        <f t="shared" si="315"/>
        <v>0</v>
      </c>
      <c r="CG694" s="1" t="b">
        <f t="shared" si="316"/>
        <v>0</v>
      </c>
      <c r="CH694" s="1" t="b">
        <f t="shared" si="317"/>
        <v>0</v>
      </c>
      <c r="CI694" s="1" t="b">
        <f t="shared" si="318"/>
        <v>1</v>
      </c>
      <c r="CJ694" s="1" t="b">
        <f t="shared" si="319"/>
        <v>0</v>
      </c>
      <c r="CK694" s="1" t="b">
        <f t="shared" si="320"/>
        <v>0</v>
      </c>
      <c r="CL694" s="1" t="b">
        <f t="shared" si="321"/>
        <v>0</v>
      </c>
      <c r="CM694" s="1" t="b">
        <f t="shared" si="322"/>
        <v>0</v>
      </c>
      <c r="CN694" s="1" t="b">
        <f t="shared" si="323"/>
        <v>0</v>
      </c>
      <c r="CO694" s="2" t="b">
        <f t="shared" si="324"/>
        <v>0</v>
      </c>
      <c r="CP694" s="2" t="b">
        <f t="shared" si="325"/>
        <v>0</v>
      </c>
      <c r="CQ694" s="2" t="b">
        <f t="shared" si="326"/>
        <v>0</v>
      </c>
      <c r="CR694" s="6" t="str">
        <f t="shared" si="327"/>
        <v>Female</v>
      </c>
      <c r="CS694" s="7">
        <f t="shared" si="328"/>
        <v>1</v>
      </c>
      <c r="CT694" s="7">
        <f t="shared" si="329"/>
        <v>0</v>
      </c>
      <c r="CU694" s="7">
        <f t="shared" si="330"/>
        <v>0</v>
      </c>
      <c r="CV694" s="7">
        <f t="shared" si="331"/>
        <v>1</v>
      </c>
      <c r="CW694" s="7">
        <f t="shared" si="338"/>
        <v>0</v>
      </c>
      <c r="CX694" s="1" t="b">
        <f t="shared" si="339"/>
        <v>1</v>
      </c>
      <c r="CY694" s="1" t="b">
        <f t="shared" si="340"/>
        <v>1</v>
      </c>
      <c r="DE694" s="4"/>
      <c r="DF694" s="4"/>
      <c r="DG694" s="1" t="b">
        <f t="shared" si="341"/>
        <v>0</v>
      </c>
      <c r="DH694" s="27"/>
      <c r="DI694" s="27"/>
      <c r="DJ694" s="27"/>
      <c r="DK694" s="27"/>
      <c r="DL694" s="27"/>
      <c r="DM694" s="27"/>
      <c r="DN694" s="27"/>
      <c r="DO694" s="27"/>
      <c r="DP694" s="27"/>
      <c r="DQ694" s="27"/>
      <c r="DR694" s="27"/>
      <c r="DS694" s="27"/>
      <c r="DT694" s="27"/>
      <c r="DU694" s="27"/>
      <c r="DV694" s="27"/>
      <c r="DW694" s="27"/>
      <c r="DX694" s="27"/>
      <c r="DY694" s="27"/>
      <c r="DZ694" s="27"/>
      <c r="EA694" s="27"/>
    </row>
    <row r="695" spans="1:131" ht="203" x14ac:dyDescent="0.35">
      <c r="B695" s="1" t="s">
        <v>13809</v>
      </c>
      <c r="C695" s="9">
        <v>44344</v>
      </c>
      <c r="D695" s="10" t="s">
        <v>13809</v>
      </c>
      <c r="E695" s="1">
        <v>72</v>
      </c>
      <c r="F695" s="1" t="s">
        <v>108</v>
      </c>
      <c r="G695" s="1" t="s">
        <v>13809</v>
      </c>
      <c r="H695" s="1" t="s">
        <v>13809</v>
      </c>
      <c r="I695" s="2" t="s">
        <v>183</v>
      </c>
      <c r="K695" s="2" t="s">
        <v>13809</v>
      </c>
      <c r="L695" s="9">
        <v>44321</v>
      </c>
      <c r="M695" s="2" t="s">
        <v>109</v>
      </c>
      <c r="N695" s="2" t="s">
        <v>13809</v>
      </c>
      <c r="O695" s="2" t="s">
        <v>110</v>
      </c>
      <c r="P695" s="2" t="s">
        <v>111</v>
      </c>
      <c r="S695" s="2" t="s">
        <v>112</v>
      </c>
      <c r="T695" s="2" t="s">
        <v>111</v>
      </c>
      <c r="U695" s="2" t="b">
        <f>OR(S695="yes",T695="yes")</f>
        <v>1</v>
      </c>
      <c r="V695" s="2" t="s">
        <v>113</v>
      </c>
      <c r="W695" s="1" t="s">
        <v>112</v>
      </c>
      <c r="X695" s="1" t="s">
        <v>138</v>
      </c>
      <c r="Y695" s="2" t="s">
        <v>112</v>
      </c>
      <c r="Z695" s="2" t="s">
        <v>111</v>
      </c>
      <c r="AA695" s="2" t="s">
        <v>112</v>
      </c>
      <c r="AB695" s="2">
        <v>15</v>
      </c>
      <c r="AC695" s="1" t="s">
        <v>111</v>
      </c>
      <c r="AF695" s="1" t="s">
        <v>111</v>
      </c>
      <c r="AJ695" s="1" t="s">
        <v>115</v>
      </c>
      <c r="AK695" s="1" t="s">
        <v>215</v>
      </c>
      <c r="AO695" s="1" t="s">
        <v>117</v>
      </c>
      <c r="AS695" s="1" t="s">
        <v>190</v>
      </c>
      <c r="AZ695" s="1" t="s">
        <v>133</v>
      </c>
      <c r="BA695" s="1" t="s">
        <v>3048</v>
      </c>
      <c r="BE695" s="1" t="s">
        <v>2637</v>
      </c>
      <c r="BG695" s="1" t="s">
        <v>3049</v>
      </c>
      <c r="BH695" s="1" t="s">
        <v>3050</v>
      </c>
      <c r="BJ695" s="1" t="s">
        <v>112</v>
      </c>
      <c r="BK695" s="1" t="s">
        <v>112</v>
      </c>
      <c r="BL695" s="1" t="s">
        <v>325</v>
      </c>
      <c r="BQ695" s="1" t="s">
        <v>121</v>
      </c>
      <c r="BR695" s="1" t="s">
        <v>122</v>
      </c>
      <c r="BS695" s="1" t="s">
        <v>112</v>
      </c>
      <c r="BU695" s="34" t="s">
        <v>3051</v>
      </c>
      <c r="BV695" s="9">
        <v>44602</v>
      </c>
      <c r="BW695" s="34" t="s">
        <v>14271</v>
      </c>
      <c r="BX695" s="2" t="s">
        <v>112</v>
      </c>
      <c r="BY695" s="2" t="s">
        <v>156</v>
      </c>
      <c r="BZ695" s="2" t="s">
        <v>124</v>
      </c>
      <c r="CA695" s="2">
        <v>2</v>
      </c>
      <c r="CB695" s="1" t="s">
        <v>1260</v>
      </c>
      <c r="CC695" s="2" t="s">
        <v>126</v>
      </c>
      <c r="CD695" s="1" t="b">
        <f t="shared" si="336"/>
        <v>0</v>
      </c>
      <c r="CE695" s="1" t="b">
        <f t="shared" si="337"/>
        <v>0</v>
      </c>
      <c r="CF695" s="1" t="b">
        <f t="shared" si="315"/>
        <v>0</v>
      </c>
      <c r="CG695" s="1" t="b">
        <f t="shared" si="316"/>
        <v>0</v>
      </c>
      <c r="CH695" s="1" t="b">
        <f t="shared" si="317"/>
        <v>0</v>
      </c>
      <c r="CI695" s="1" t="b">
        <f t="shared" si="318"/>
        <v>0</v>
      </c>
      <c r="CJ695" s="1" t="b">
        <f t="shared" si="319"/>
        <v>0</v>
      </c>
      <c r="CK695" s="1" t="b">
        <f t="shared" si="320"/>
        <v>0</v>
      </c>
      <c r="CL695" s="1" t="b">
        <f t="shared" si="321"/>
        <v>0</v>
      </c>
      <c r="CM695" s="1" t="b">
        <f t="shared" si="322"/>
        <v>0</v>
      </c>
      <c r="CN695" s="1" t="b">
        <f t="shared" si="323"/>
        <v>1</v>
      </c>
      <c r="CO695" s="2" t="b">
        <f t="shared" si="324"/>
        <v>0</v>
      </c>
      <c r="CP695" s="2" t="b">
        <f t="shared" si="325"/>
        <v>0</v>
      </c>
      <c r="CQ695" s="2" t="b">
        <f t="shared" si="326"/>
        <v>1</v>
      </c>
      <c r="CR695" s="6" t="str">
        <f t="shared" si="327"/>
        <v>Female</v>
      </c>
      <c r="CS695" s="7">
        <f t="shared" si="328"/>
        <v>0</v>
      </c>
      <c r="CT695" s="7">
        <f t="shared" si="329"/>
        <v>0</v>
      </c>
      <c r="CU695" s="7">
        <f t="shared" si="330"/>
        <v>0</v>
      </c>
      <c r="CV695" s="7">
        <f t="shared" si="331"/>
        <v>1</v>
      </c>
      <c r="CW695" s="7">
        <f t="shared" si="338"/>
        <v>0</v>
      </c>
      <c r="CX695" s="1" t="b">
        <f t="shared" si="339"/>
        <v>0</v>
      </c>
      <c r="CY695" s="1" t="b">
        <f t="shared" si="340"/>
        <v>0</v>
      </c>
      <c r="DE695" s="27"/>
      <c r="DF695" s="27"/>
      <c r="DG695" s="1" t="b">
        <f t="shared" si="341"/>
        <v>0</v>
      </c>
      <c r="DH695" s="27"/>
      <c r="DI695" s="27"/>
      <c r="DJ695" s="27"/>
      <c r="DK695" s="27"/>
      <c r="DL695" s="27"/>
      <c r="DM695" s="27"/>
      <c r="DN695" s="27"/>
      <c r="DO695" s="27"/>
      <c r="DP695" s="27"/>
      <c r="DQ695" s="27"/>
      <c r="DR695" s="27"/>
      <c r="DS695" s="27"/>
      <c r="DT695" s="27"/>
      <c r="DU695" s="27"/>
      <c r="DV695" s="27"/>
      <c r="DW695" s="27"/>
      <c r="DX695" s="27"/>
      <c r="DY695" s="27"/>
      <c r="DZ695" s="27"/>
      <c r="EA695" s="27"/>
    </row>
    <row r="696" spans="1:131" ht="43.5" x14ac:dyDescent="0.35">
      <c r="A696" s="2">
        <v>414</v>
      </c>
      <c r="B696" s="1" t="s">
        <v>13809</v>
      </c>
      <c r="C696" s="9">
        <v>44344</v>
      </c>
      <c r="D696" s="10" t="s">
        <v>13809</v>
      </c>
      <c r="E696" s="1">
        <v>19</v>
      </c>
      <c r="F696" s="1" t="s">
        <v>127</v>
      </c>
      <c r="G696" s="1" t="s">
        <v>13809</v>
      </c>
      <c r="H696" s="1" t="s">
        <v>13809</v>
      </c>
      <c r="J696" s="2" t="s">
        <v>109</v>
      </c>
      <c r="K696" s="2" t="s">
        <v>13809</v>
      </c>
      <c r="L696" s="9">
        <v>44333</v>
      </c>
      <c r="M696" s="2" t="s">
        <v>109</v>
      </c>
      <c r="N696" s="2" t="s">
        <v>13809</v>
      </c>
      <c r="O696" s="2" t="s">
        <v>110</v>
      </c>
      <c r="P696" s="2" t="s">
        <v>111</v>
      </c>
      <c r="S696" s="2" t="s">
        <v>112</v>
      </c>
      <c r="T696" s="2" t="s">
        <v>111</v>
      </c>
      <c r="U696" s="2" t="b">
        <v>1</v>
      </c>
      <c r="V696" s="2" t="s">
        <v>126</v>
      </c>
      <c r="W696" s="1" t="s">
        <v>111</v>
      </c>
      <c r="Y696" s="2" t="s">
        <v>112</v>
      </c>
      <c r="AA696" s="2" t="s">
        <v>112</v>
      </c>
      <c r="AB696" s="2">
        <v>3</v>
      </c>
      <c r="AC696" s="1" t="s">
        <v>112</v>
      </c>
      <c r="AD696" s="1" t="s">
        <v>1090</v>
      </c>
      <c r="AE696" s="1" t="s">
        <v>3052</v>
      </c>
      <c r="AF696" s="1" t="s">
        <v>111</v>
      </c>
      <c r="AJ696" s="1" t="s">
        <v>115</v>
      </c>
      <c r="AK696" s="1" t="s">
        <v>2847</v>
      </c>
      <c r="AO696" s="1" t="s">
        <v>117</v>
      </c>
      <c r="AS696" s="1" t="s">
        <v>118</v>
      </c>
      <c r="AU696" s="1" t="s">
        <v>132</v>
      </c>
      <c r="AZ696" s="1" t="s">
        <v>338</v>
      </c>
      <c r="BA696" s="1" t="s">
        <v>3053</v>
      </c>
      <c r="BD696" s="1" t="s">
        <v>3054</v>
      </c>
      <c r="BF696" s="1" t="s">
        <v>3055</v>
      </c>
      <c r="BG696" s="1" t="s">
        <v>3056</v>
      </c>
      <c r="BH696" s="1">
        <v>2</v>
      </c>
      <c r="BJ696" s="1" t="s">
        <v>112</v>
      </c>
      <c r="BK696" s="1" t="s">
        <v>111</v>
      </c>
      <c r="BQ696" s="1" t="s">
        <v>121</v>
      </c>
      <c r="BR696" s="1" t="s">
        <v>122</v>
      </c>
      <c r="BS696" s="1" t="s">
        <v>111</v>
      </c>
      <c r="BT696" s="34" t="s">
        <v>3057</v>
      </c>
      <c r="BU696" s="34" t="s">
        <v>3058</v>
      </c>
      <c r="BV696" s="9">
        <v>44344</v>
      </c>
      <c r="BW696" s="34" t="s">
        <v>3059</v>
      </c>
      <c r="BX696" s="2" t="s">
        <v>111</v>
      </c>
      <c r="BY696" s="2" t="s">
        <v>153</v>
      </c>
      <c r="BZ696" s="2" t="s">
        <v>124</v>
      </c>
      <c r="CA696" s="2">
        <v>2</v>
      </c>
      <c r="CB696" s="1" t="s">
        <v>199</v>
      </c>
      <c r="CC696" s="2" t="s">
        <v>126</v>
      </c>
      <c r="CD696" s="1" t="b">
        <f t="shared" si="336"/>
        <v>1</v>
      </c>
      <c r="CE696" s="1" t="b">
        <f t="shared" si="337"/>
        <v>0</v>
      </c>
      <c r="CF696" s="1" t="b">
        <f t="shared" si="315"/>
        <v>0</v>
      </c>
      <c r="CG696" s="1" t="b">
        <f t="shared" si="316"/>
        <v>0</v>
      </c>
      <c r="CH696" s="1" t="b">
        <f t="shared" si="317"/>
        <v>0</v>
      </c>
      <c r="CI696" s="1" t="b">
        <f t="shared" si="318"/>
        <v>1</v>
      </c>
      <c r="CJ696" s="1" t="b">
        <f t="shared" si="319"/>
        <v>0</v>
      </c>
      <c r="CK696" s="1" t="b">
        <f t="shared" si="320"/>
        <v>0</v>
      </c>
      <c r="CL696" s="1" t="b">
        <f t="shared" si="321"/>
        <v>0</v>
      </c>
      <c r="CM696" s="1" t="b">
        <f t="shared" si="322"/>
        <v>0</v>
      </c>
      <c r="CN696" s="1" t="b">
        <f t="shared" si="323"/>
        <v>0</v>
      </c>
      <c r="CO696" s="2" t="b">
        <f t="shared" si="324"/>
        <v>1</v>
      </c>
      <c r="CP696" s="2" t="b">
        <f t="shared" si="325"/>
        <v>1</v>
      </c>
      <c r="CQ696" s="2" t="b">
        <f t="shared" si="326"/>
        <v>0</v>
      </c>
      <c r="CR696" s="6" t="str">
        <f t="shared" si="327"/>
        <v>Male</v>
      </c>
      <c r="CS696" s="7">
        <f t="shared" si="328"/>
        <v>1</v>
      </c>
      <c r="CT696" s="7">
        <f t="shared" si="329"/>
        <v>0</v>
      </c>
      <c r="CU696" s="7">
        <f t="shared" si="330"/>
        <v>0</v>
      </c>
      <c r="CV696" s="7">
        <f t="shared" si="331"/>
        <v>1</v>
      </c>
      <c r="CW696" s="7">
        <f t="shared" si="338"/>
        <v>0</v>
      </c>
      <c r="CX696" s="1" t="b">
        <f t="shared" si="339"/>
        <v>1</v>
      </c>
      <c r="CY696" s="1" t="b">
        <f t="shared" si="340"/>
        <v>1</v>
      </c>
      <c r="DE696" s="27"/>
      <c r="DF696" s="27"/>
      <c r="DG696" s="1" t="b">
        <f t="shared" si="341"/>
        <v>0</v>
      </c>
      <c r="DH696" s="27"/>
      <c r="DI696" s="27"/>
      <c r="DJ696" s="27"/>
      <c r="DK696" s="27"/>
      <c r="DL696" s="27"/>
      <c r="DM696" s="27"/>
      <c r="DN696" s="27"/>
      <c r="DO696" s="27"/>
      <c r="DP696" s="27"/>
      <c r="DQ696" s="27"/>
      <c r="DR696" s="27"/>
      <c r="DS696" s="27"/>
      <c r="DT696" s="27"/>
      <c r="DU696" s="27"/>
      <c r="DV696" s="27"/>
      <c r="DW696" s="27"/>
      <c r="DX696" s="27"/>
      <c r="DY696" s="27"/>
      <c r="DZ696" s="27"/>
      <c r="EA696" s="27"/>
    </row>
    <row r="697" spans="1:131" ht="101.5" x14ac:dyDescent="0.35">
      <c r="A697" s="2">
        <v>419</v>
      </c>
      <c r="B697" s="1" t="s">
        <v>13809</v>
      </c>
      <c r="C697" s="9">
        <v>44344</v>
      </c>
      <c r="D697" s="10" t="s">
        <v>13809</v>
      </c>
      <c r="E697" s="1" t="e">
        <f>ROUND((C697-D697)/365,0)</f>
        <v>#VALUE!</v>
      </c>
      <c r="F697" s="1" t="s">
        <v>108</v>
      </c>
      <c r="G697" s="1" t="s">
        <v>13809</v>
      </c>
      <c r="H697" s="1" t="s">
        <v>13809</v>
      </c>
      <c r="I697" s="9">
        <v>44305</v>
      </c>
      <c r="J697" s="2" t="s">
        <v>128</v>
      </c>
      <c r="K697" s="2" t="s">
        <v>13809</v>
      </c>
      <c r="N697" s="2" t="s">
        <v>13809</v>
      </c>
      <c r="O697" s="2" t="s">
        <v>110</v>
      </c>
      <c r="S697" s="2" t="s">
        <v>111</v>
      </c>
      <c r="T697" s="2" t="s">
        <v>112</v>
      </c>
      <c r="U697" s="2" t="b">
        <f>OR(S697="yes",T697="yes")</f>
        <v>1</v>
      </c>
      <c r="V697" s="2" t="s">
        <v>113</v>
      </c>
      <c r="W697" s="1" t="s">
        <v>112</v>
      </c>
      <c r="X697" s="1" t="s">
        <v>138</v>
      </c>
      <c r="Y697" s="2" t="s">
        <v>112</v>
      </c>
      <c r="Z697" s="2" t="s">
        <v>112</v>
      </c>
      <c r="AB697" s="2">
        <v>24</v>
      </c>
      <c r="AC697" s="1" t="s">
        <v>111</v>
      </c>
      <c r="AF697" s="1" t="s">
        <v>111</v>
      </c>
      <c r="AJ697" s="1" t="s">
        <v>115</v>
      </c>
      <c r="AK697" s="1" t="s">
        <v>291</v>
      </c>
      <c r="AN697" s="1" t="s">
        <v>3060</v>
      </c>
      <c r="AO697" s="1" t="s">
        <v>117</v>
      </c>
      <c r="AS697" s="1" t="s">
        <v>706</v>
      </c>
      <c r="AU697" s="1" t="s">
        <v>197</v>
      </c>
      <c r="AZ697" s="1" t="s">
        <v>133</v>
      </c>
      <c r="BA697" s="1" t="s">
        <v>3061</v>
      </c>
      <c r="BE697" s="1">
        <v>198</v>
      </c>
      <c r="BG697" s="1">
        <v>35</v>
      </c>
      <c r="BH697" s="1">
        <v>99</v>
      </c>
      <c r="BI697" s="1" t="s">
        <v>112</v>
      </c>
      <c r="BJ697" s="1" t="s">
        <v>112</v>
      </c>
      <c r="BK697" s="1" t="s">
        <v>112</v>
      </c>
      <c r="BL697" s="1" t="s">
        <v>142</v>
      </c>
      <c r="BQ697" s="1" t="s">
        <v>121</v>
      </c>
      <c r="BR697" s="1" t="s">
        <v>122</v>
      </c>
      <c r="BS697" s="1" t="s">
        <v>111</v>
      </c>
      <c r="BT697" s="34" t="s">
        <v>3062</v>
      </c>
      <c r="BU697" s="34" t="s">
        <v>3063</v>
      </c>
      <c r="BV697" s="9">
        <v>44351</v>
      </c>
      <c r="BW697" s="34" t="s">
        <v>3064</v>
      </c>
      <c r="BX697" s="2" t="s">
        <v>112</v>
      </c>
      <c r="BY697" s="2" t="s">
        <v>174</v>
      </c>
      <c r="BZ697" s="2" t="s">
        <v>124</v>
      </c>
      <c r="CA697" s="2">
        <v>1</v>
      </c>
      <c r="CB697" s="1" t="s">
        <v>143</v>
      </c>
      <c r="CC697" s="2" t="s">
        <v>126</v>
      </c>
      <c r="CD697" s="1" t="e">
        <f t="shared" si="336"/>
        <v>#VALUE!</v>
      </c>
      <c r="CE697" s="1" t="e">
        <f t="shared" si="337"/>
        <v>#VALUE!</v>
      </c>
      <c r="CF697" s="1" t="e">
        <f t="shared" si="315"/>
        <v>#VALUE!</v>
      </c>
      <c r="CG697" s="1" t="e">
        <f t="shared" si="316"/>
        <v>#VALUE!</v>
      </c>
      <c r="CH697" s="1" t="e">
        <f t="shared" si="317"/>
        <v>#VALUE!</v>
      </c>
      <c r="CI697" s="1" t="e">
        <f t="shared" si="318"/>
        <v>#VALUE!</v>
      </c>
      <c r="CJ697" s="1" t="e">
        <f t="shared" si="319"/>
        <v>#VALUE!</v>
      </c>
      <c r="CK697" s="1" t="e">
        <f t="shared" si="320"/>
        <v>#VALUE!</v>
      </c>
      <c r="CL697" s="1" t="e">
        <f t="shared" si="321"/>
        <v>#VALUE!</v>
      </c>
      <c r="CM697" s="1" t="e">
        <f t="shared" si="322"/>
        <v>#VALUE!</v>
      </c>
      <c r="CN697" s="1" t="e">
        <f t="shared" si="323"/>
        <v>#VALUE!</v>
      </c>
      <c r="CO697" s="2" t="b">
        <f t="shared" si="324"/>
        <v>0</v>
      </c>
      <c r="CP697" s="2" t="b">
        <f t="shared" si="325"/>
        <v>0</v>
      </c>
      <c r="CQ697" s="2" t="b">
        <f t="shared" si="326"/>
        <v>0</v>
      </c>
      <c r="CR697" s="6" t="str">
        <f t="shared" si="327"/>
        <v>Female</v>
      </c>
      <c r="CS697" s="7">
        <f t="shared" si="328"/>
        <v>0</v>
      </c>
      <c r="CT697" s="7">
        <f t="shared" si="329"/>
        <v>1</v>
      </c>
      <c r="CU697" s="7">
        <f t="shared" si="330"/>
        <v>0</v>
      </c>
      <c r="CV697" s="7">
        <f t="shared" si="331"/>
        <v>0</v>
      </c>
      <c r="CW697" s="7">
        <f t="shared" si="338"/>
        <v>0</v>
      </c>
      <c r="CX697" s="1" t="e">
        <f t="shared" si="339"/>
        <v>#VALUE!</v>
      </c>
      <c r="CY697" s="1" t="e">
        <f t="shared" si="340"/>
        <v>#VALUE!</v>
      </c>
      <c r="DG697" s="1" t="e">
        <f t="shared" si="341"/>
        <v>#VALUE!</v>
      </c>
      <c r="DH697" s="27"/>
      <c r="DI697" s="27"/>
      <c r="DJ697" s="27"/>
      <c r="DK697" s="27"/>
      <c r="DL697" s="27"/>
      <c r="DM697" s="27"/>
      <c r="DN697" s="27"/>
      <c r="DO697" s="27"/>
      <c r="DP697" s="27"/>
      <c r="DQ697" s="27"/>
      <c r="DR697" s="27"/>
      <c r="DS697" s="27"/>
      <c r="DT697" s="27"/>
      <c r="DU697" s="27"/>
      <c r="DV697" s="27"/>
      <c r="DW697" s="27"/>
      <c r="DX697" s="27"/>
      <c r="DY697" s="27"/>
      <c r="DZ697" s="27"/>
      <c r="EA697" s="27"/>
    </row>
    <row r="698" spans="1:131" ht="72.5" x14ac:dyDescent="0.35">
      <c r="A698" s="2">
        <v>389</v>
      </c>
      <c r="B698" s="1" t="s">
        <v>13809</v>
      </c>
      <c r="C698" s="9">
        <v>44344</v>
      </c>
      <c r="D698" s="10" t="s">
        <v>13809</v>
      </c>
      <c r="E698" s="1" t="e">
        <f>ROUND((C698-D698)/365,0)</f>
        <v>#VALUE!</v>
      </c>
      <c r="F698" s="1" t="s">
        <v>127</v>
      </c>
      <c r="G698" s="1" t="s">
        <v>13809</v>
      </c>
      <c r="H698" s="1" t="s">
        <v>13809</v>
      </c>
      <c r="I698" s="9">
        <v>44295</v>
      </c>
      <c r="J698" s="2" t="s">
        <v>109</v>
      </c>
      <c r="K698" s="2" t="s">
        <v>13809</v>
      </c>
      <c r="L698" s="9">
        <v>44316</v>
      </c>
      <c r="M698" s="2" t="s">
        <v>109</v>
      </c>
      <c r="N698" s="2" t="s">
        <v>13809</v>
      </c>
      <c r="O698" s="2" t="s">
        <v>110</v>
      </c>
      <c r="S698" s="2" t="s">
        <v>112</v>
      </c>
      <c r="T698" s="2" t="s">
        <v>112</v>
      </c>
      <c r="U698" s="2" t="b">
        <f>OR(S698="yes",T698="yes")</f>
        <v>1</v>
      </c>
      <c r="V698" s="2" t="s">
        <v>113</v>
      </c>
      <c r="W698" s="1" t="s">
        <v>112</v>
      </c>
      <c r="X698" s="1" t="s">
        <v>138</v>
      </c>
      <c r="Y698" s="2" t="s">
        <v>112</v>
      </c>
      <c r="Z698" s="2" t="s">
        <v>111</v>
      </c>
      <c r="AA698" s="2" t="s">
        <v>112</v>
      </c>
      <c r="AB698" s="2">
        <v>28</v>
      </c>
      <c r="AC698" s="1" t="s">
        <v>111</v>
      </c>
      <c r="AF698" s="1" t="s">
        <v>111</v>
      </c>
      <c r="AJ698" s="1" t="s">
        <v>115</v>
      </c>
      <c r="AK698" s="1" t="s">
        <v>185</v>
      </c>
      <c r="AO698" s="1" t="s">
        <v>117</v>
      </c>
      <c r="AS698" s="1" t="s">
        <v>145</v>
      </c>
      <c r="AU698" s="1" t="s">
        <v>132</v>
      </c>
      <c r="AZ698" s="1" t="s">
        <v>133</v>
      </c>
      <c r="BA698" s="1" t="s">
        <v>3065</v>
      </c>
      <c r="BE698" s="1" t="s">
        <v>3066</v>
      </c>
      <c r="BG698" s="1" t="s">
        <v>1603</v>
      </c>
      <c r="BH698" s="1" t="s">
        <v>3067</v>
      </c>
      <c r="BI698" s="1" t="s">
        <v>111</v>
      </c>
      <c r="BJ698" s="1" t="s">
        <v>111</v>
      </c>
      <c r="BN698" s="1" t="s">
        <v>111</v>
      </c>
      <c r="BQ698" s="1" t="s">
        <v>121</v>
      </c>
      <c r="BR698" s="1" t="s">
        <v>122</v>
      </c>
      <c r="BS698" s="1" t="s">
        <v>112</v>
      </c>
      <c r="BU698" s="34" t="s">
        <v>3068</v>
      </c>
      <c r="BV698" s="9">
        <v>44351</v>
      </c>
      <c r="BW698" s="34" t="s">
        <v>14272</v>
      </c>
      <c r="BX698" s="2" t="s">
        <v>111</v>
      </c>
      <c r="BY698" s="2" t="s">
        <v>174</v>
      </c>
      <c r="BZ698" s="2" t="s">
        <v>124</v>
      </c>
      <c r="CA698" s="2">
        <v>2</v>
      </c>
      <c r="CB698" s="1" t="s">
        <v>463</v>
      </c>
      <c r="CC698" s="2" t="s">
        <v>113</v>
      </c>
      <c r="CD698" s="1" t="e">
        <f t="shared" si="336"/>
        <v>#VALUE!</v>
      </c>
      <c r="CE698" s="1" t="e">
        <f t="shared" si="337"/>
        <v>#VALUE!</v>
      </c>
      <c r="CF698" s="1" t="e">
        <f t="shared" si="315"/>
        <v>#VALUE!</v>
      </c>
      <c r="CG698" s="1" t="e">
        <f t="shared" si="316"/>
        <v>#VALUE!</v>
      </c>
      <c r="CH698" s="1" t="e">
        <f t="shared" si="317"/>
        <v>#VALUE!</v>
      </c>
      <c r="CI698" s="1" t="e">
        <f t="shared" si="318"/>
        <v>#VALUE!</v>
      </c>
      <c r="CJ698" s="1" t="e">
        <f t="shared" si="319"/>
        <v>#VALUE!</v>
      </c>
      <c r="CK698" s="1" t="e">
        <f t="shared" si="320"/>
        <v>#VALUE!</v>
      </c>
      <c r="CL698" s="1" t="e">
        <f t="shared" si="321"/>
        <v>#VALUE!</v>
      </c>
      <c r="CM698" s="1" t="e">
        <f t="shared" si="322"/>
        <v>#VALUE!</v>
      </c>
      <c r="CN698" s="1" t="e">
        <f t="shared" si="323"/>
        <v>#VALUE!</v>
      </c>
      <c r="CO698" s="2" t="b">
        <f t="shared" si="324"/>
        <v>0</v>
      </c>
      <c r="CP698" s="2" t="b">
        <f t="shared" si="325"/>
        <v>0</v>
      </c>
      <c r="CQ698" s="2" t="b">
        <f t="shared" si="326"/>
        <v>0</v>
      </c>
      <c r="CR698" s="6" t="str">
        <f t="shared" si="327"/>
        <v>Male</v>
      </c>
      <c r="CS698" s="7">
        <f t="shared" si="328"/>
        <v>1</v>
      </c>
      <c r="CT698" s="7">
        <f t="shared" si="329"/>
        <v>0</v>
      </c>
      <c r="CU698" s="7">
        <f t="shared" si="330"/>
        <v>0</v>
      </c>
      <c r="CV698" s="7">
        <f t="shared" si="331"/>
        <v>1</v>
      </c>
      <c r="CW698" s="7">
        <f t="shared" si="338"/>
        <v>0</v>
      </c>
      <c r="CX698" s="1" t="e">
        <f t="shared" si="339"/>
        <v>#VALUE!</v>
      </c>
      <c r="CY698" s="1" t="e">
        <f t="shared" si="340"/>
        <v>#VALUE!</v>
      </c>
      <c r="DE698" s="27"/>
      <c r="DF698" s="27"/>
      <c r="DG698" s="1" t="e">
        <f t="shared" si="341"/>
        <v>#VALUE!</v>
      </c>
      <c r="DH698" s="27"/>
      <c r="DI698" s="27"/>
      <c r="DJ698" s="27"/>
      <c r="DK698" s="27"/>
      <c r="DL698" s="27"/>
      <c r="DM698" s="27"/>
      <c r="DN698" s="27"/>
      <c r="DO698" s="27"/>
      <c r="DP698" s="27"/>
      <c r="DQ698" s="27"/>
      <c r="DR698" s="27"/>
      <c r="DS698" s="27"/>
      <c r="DT698" s="27"/>
      <c r="DU698" s="27"/>
      <c r="DV698" s="27"/>
      <c r="DW698" s="27"/>
      <c r="DX698" s="27"/>
      <c r="DY698" s="27"/>
      <c r="DZ698" s="27"/>
      <c r="EA698" s="27"/>
    </row>
    <row r="699" spans="1:131" ht="58" x14ac:dyDescent="0.35">
      <c r="A699" s="2">
        <v>384</v>
      </c>
      <c r="B699" s="1" t="s">
        <v>13809</v>
      </c>
      <c r="C699" s="9">
        <v>44344</v>
      </c>
      <c r="D699" s="10" t="s">
        <v>13809</v>
      </c>
      <c r="E699" s="1" t="e">
        <f>ROUND((C699-D699)/365,0)</f>
        <v>#VALUE!</v>
      </c>
      <c r="F699" s="1" t="s">
        <v>127</v>
      </c>
      <c r="G699" s="1" t="s">
        <v>13809</v>
      </c>
      <c r="H699" s="1" t="s">
        <v>13809</v>
      </c>
      <c r="I699" s="9">
        <v>44338</v>
      </c>
      <c r="J699" s="2" t="s">
        <v>109</v>
      </c>
      <c r="K699" s="2" t="s">
        <v>13809</v>
      </c>
      <c r="N699" s="2" t="s">
        <v>13809</v>
      </c>
      <c r="O699" s="2" t="s">
        <v>110</v>
      </c>
      <c r="S699" s="2" t="s">
        <v>111</v>
      </c>
      <c r="T699" s="2" t="s">
        <v>112</v>
      </c>
      <c r="U699" s="2" t="b">
        <f>OR(S699="yes",T699="yes")</f>
        <v>1</v>
      </c>
      <c r="V699" s="2" t="s">
        <v>113</v>
      </c>
      <c r="W699" s="1" t="s">
        <v>112</v>
      </c>
      <c r="X699" s="1" t="s">
        <v>110</v>
      </c>
      <c r="Y699" s="2" t="s">
        <v>112</v>
      </c>
      <c r="Z699" s="2" t="s">
        <v>112</v>
      </c>
      <c r="AB699" s="2">
        <v>5</v>
      </c>
      <c r="AJ699" s="1" t="s">
        <v>115</v>
      </c>
      <c r="AK699" s="1" t="s">
        <v>150</v>
      </c>
      <c r="AO699" s="1" t="s">
        <v>3069</v>
      </c>
      <c r="AS699" s="1" t="s">
        <v>118</v>
      </c>
      <c r="BJ699" s="1" t="s">
        <v>112</v>
      </c>
      <c r="BK699" s="1" t="s">
        <v>112</v>
      </c>
      <c r="BL699" s="1" t="s">
        <v>142</v>
      </c>
      <c r="BQ699" s="1" t="s">
        <v>121</v>
      </c>
      <c r="BR699" s="1" t="s">
        <v>122</v>
      </c>
      <c r="BV699" s="9">
        <v>44354</v>
      </c>
      <c r="BW699" s="34" t="s">
        <v>14273</v>
      </c>
      <c r="BX699" s="2" t="s">
        <v>111</v>
      </c>
      <c r="BY699" s="2" t="s">
        <v>123</v>
      </c>
      <c r="BZ699" s="2" t="s">
        <v>124</v>
      </c>
      <c r="CA699" s="2">
        <v>1</v>
      </c>
      <c r="CB699" s="1" t="s">
        <v>224</v>
      </c>
      <c r="CC699" s="2" t="s">
        <v>113</v>
      </c>
      <c r="CD699" s="1" t="e">
        <f t="shared" si="336"/>
        <v>#VALUE!</v>
      </c>
      <c r="CE699" s="1" t="e">
        <f t="shared" si="337"/>
        <v>#VALUE!</v>
      </c>
      <c r="CF699" s="1" t="e">
        <f t="shared" si="315"/>
        <v>#VALUE!</v>
      </c>
      <c r="CG699" s="1" t="e">
        <f t="shared" si="316"/>
        <v>#VALUE!</v>
      </c>
      <c r="CH699" s="1" t="e">
        <f t="shared" si="317"/>
        <v>#VALUE!</v>
      </c>
      <c r="CI699" s="1" t="e">
        <f t="shared" si="318"/>
        <v>#VALUE!</v>
      </c>
      <c r="CJ699" s="1" t="e">
        <f t="shared" si="319"/>
        <v>#VALUE!</v>
      </c>
      <c r="CK699" s="1" t="e">
        <f t="shared" si="320"/>
        <v>#VALUE!</v>
      </c>
      <c r="CL699" s="1" t="e">
        <f t="shared" si="321"/>
        <v>#VALUE!</v>
      </c>
      <c r="CM699" s="1" t="e">
        <f t="shared" si="322"/>
        <v>#VALUE!</v>
      </c>
      <c r="CN699" s="1" t="e">
        <f t="shared" si="323"/>
        <v>#VALUE!</v>
      </c>
      <c r="CO699" s="2" t="b">
        <f t="shared" si="324"/>
        <v>1</v>
      </c>
      <c r="CP699" s="2" t="b">
        <f t="shared" si="325"/>
        <v>1</v>
      </c>
      <c r="CQ699" s="2" t="b">
        <f t="shared" si="326"/>
        <v>0</v>
      </c>
      <c r="CR699" s="6" t="str">
        <f t="shared" si="327"/>
        <v>Male</v>
      </c>
      <c r="CS699" s="7">
        <f t="shared" si="328"/>
        <v>1</v>
      </c>
      <c r="CT699" s="7">
        <f t="shared" si="329"/>
        <v>0</v>
      </c>
      <c r="CU699" s="7">
        <f t="shared" si="330"/>
        <v>0</v>
      </c>
      <c r="CV699" s="7">
        <f t="shared" si="331"/>
        <v>0</v>
      </c>
      <c r="CW699" s="7">
        <f t="shared" si="338"/>
        <v>0</v>
      </c>
      <c r="CX699" s="1" t="e">
        <f t="shared" si="339"/>
        <v>#VALUE!</v>
      </c>
      <c r="CY699" s="1" t="e">
        <f t="shared" si="340"/>
        <v>#VALUE!</v>
      </c>
      <c r="DE699" s="27"/>
      <c r="DF699" s="27"/>
      <c r="DG699" s="1" t="e">
        <f t="shared" si="341"/>
        <v>#VALUE!</v>
      </c>
      <c r="DH699" s="27"/>
      <c r="DI699" s="27"/>
      <c r="DJ699" s="27"/>
      <c r="DK699" s="27"/>
      <c r="DL699" s="27"/>
      <c r="DM699" s="27"/>
      <c r="DN699" s="27"/>
      <c r="DO699" s="27"/>
      <c r="DP699" s="27"/>
      <c r="DQ699" s="27"/>
      <c r="DR699" s="27"/>
      <c r="DS699" s="27"/>
      <c r="DT699" s="27"/>
      <c r="DU699" s="27"/>
      <c r="DV699" s="27"/>
      <c r="DW699" s="27"/>
      <c r="DX699" s="27"/>
      <c r="DY699" s="27"/>
      <c r="DZ699" s="27"/>
      <c r="EA699" s="27"/>
    </row>
    <row r="700" spans="1:131" ht="58" x14ac:dyDescent="0.35">
      <c r="A700" s="2">
        <v>471</v>
      </c>
      <c r="B700" s="1" t="s">
        <v>13809</v>
      </c>
      <c r="C700" s="9">
        <v>44344</v>
      </c>
      <c r="D700" s="10" t="s">
        <v>13809</v>
      </c>
      <c r="E700" s="1">
        <v>15</v>
      </c>
      <c r="F700" s="1" t="s">
        <v>127</v>
      </c>
      <c r="G700" s="1" t="s">
        <v>13809</v>
      </c>
      <c r="H700" s="1" t="s">
        <v>13809</v>
      </c>
      <c r="I700" s="9">
        <v>44338</v>
      </c>
      <c r="J700" s="2" t="s">
        <v>109</v>
      </c>
      <c r="K700" s="2" t="s">
        <v>13809</v>
      </c>
      <c r="N700" s="2" t="s">
        <v>13809</v>
      </c>
      <c r="O700" s="2" t="s">
        <v>110</v>
      </c>
      <c r="S700" s="2" t="s">
        <v>111</v>
      </c>
      <c r="T700" s="2" t="s">
        <v>112</v>
      </c>
      <c r="U700" s="2" t="b">
        <v>1</v>
      </c>
      <c r="V700" s="2" t="s">
        <v>159</v>
      </c>
      <c r="W700" s="1" t="s">
        <v>112</v>
      </c>
      <c r="X700" s="1" t="s">
        <v>110</v>
      </c>
      <c r="Y700" s="2" t="s">
        <v>112</v>
      </c>
      <c r="Z700" s="2" t="s">
        <v>112</v>
      </c>
      <c r="AB700" s="2">
        <v>5</v>
      </c>
      <c r="AC700" s="1" t="s">
        <v>111</v>
      </c>
      <c r="AF700" s="1" t="s">
        <v>111</v>
      </c>
      <c r="AJ700" s="1" t="s">
        <v>115</v>
      </c>
      <c r="AK700" s="1" t="s">
        <v>150</v>
      </c>
      <c r="AO700" s="1" t="s">
        <v>3069</v>
      </c>
      <c r="AS700" s="1" t="s">
        <v>118</v>
      </c>
      <c r="BJ700" s="1" t="s">
        <v>112</v>
      </c>
      <c r="BK700" s="1" t="s">
        <v>112</v>
      </c>
      <c r="BL700" s="1" t="s">
        <v>142</v>
      </c>
      <c r="BQ700" s="1" t="s">
        <v>121</v>
      </c>
      <c r="BR700" s="1" t="s">
        <v>122</v>
      </c>
      <c r="BV700" s="9">
        <v>44354</v>
      </c>
      <c r="BW700" s="34" t="s">
        <v>14274</v>
      </c>
      <c r="BX700" s="2" t="s">
        <v>111</v>
      </c>
      <c r="BY700" s="2" t="s">
        <v>123</v>
      </c>
      <c r="BZ700" s="2" t="s">
        <v>124</v>
      </c>
      <c r="CA700" s="2">
        <v>1</v>
      </c>
      <c r="CB700" s="1" t="s">
        <v>224</v>
      </c>
      <c r="CC700" s="2" t="s">
        <v>220</v>
      </c>
      <c r="CD700" s="1" t="b">
        <f t="shared" si="336"/>
        <v>1</v>
      </c>
      <c r="CE700" s="1" t="b">
        <f t="shared" si="337"/>
        <v>1</v>
      </c>
      <c r="CF700" s="1" t="b">
        <f t="shared" si="315"/>
        <v>0</v>
      </c>
      <c r="CG700" s="1" t="b">
        <f t="shared" si="316"/>
        <v>1</v>
      </c>
      <c r="CH700" s="1" t="b">
        <f t="shared" si="317"/>
        <v>0</v>
      </c>
      <c r="CI700" s="1" t="b">
        <f t="shared" si="318"/>
        <v>0</v>
      </c>
      <c r="CJ700" s="1" t="b">
        <f t="shared" si="319"/>
        <v>0</v>
      </c>
      <c r="CK700" s="1" t="b">
        <f t="shared" si="320"/>
        <v>0</v>
      </c>
      <c r="CL700" s="1" t="b">
        <f t="shared" si="321"/>
        <v>0</v>
      </c>
      <c r="CM700" s="1" t="b">
        <f t="shared" si="322"/>
        <v>0</v>
      </c>
      <c r="CN700" s="1" t="b">
        <f t="shared" si="323"/>
        <v>0</v>
      </c>
      <c r="CO700" s="2" t="b">
        <f t="shared" si="324"/>
        <v>1</v>
      </c>
      <c r="CP700" s="2" t="b">
        <f t="shared" si="325"/>
        <v>1</v>
      </c>
      <c r="CQ700" s="2" t="b">
        <f t="shared" si="326"/>
        <v>0</v>
      </c>
      <c r="CR700" s="6" t="str">
        <f t="shared" si="327"/>
        <v>Male</v>
      </c>
      <c r="CS700" s="7">
        <f t="shared" si="328"/>
        <v>1</v>
      </c>
      <c r="CT700" s="7">
        <f t="shared" si="329"/>
        <v>0</v>
      </c>
      <c r="CU700" s="7">
        <f t="shared" si="330"/>
        <v>0</v>
      </c>
      <c r="CV700" s="7">
        <f t="shared" si="331"/>
        <v>0</v>
      </c>
      <c r="CW700" s="7">
        <f t="shared" si="338"/>
        <v>0</v>
      </c>
      <c r="CX700" s="1" t="b">
        <f t="shared" si="339"/>
        <v>1</v>
      </c>
      <c r="CY700" s="1" t="b">
        <f t="shared" si="340"/>
        <v>0</v>
      </c>
      <c r="DE700" s="27"/>
      <c r="DF700" s="27"/>
      <c r="DG700" s="1" t="b">
        <f t="shared" si="341"/>
        <v>1</v>
      </c>
      <c r="DH700" s="27"/>
      <c r="DI700" s="27"/>
      <c r="DJ700" s="27"/>
      <c r="DK700" s="27"/>
      <c r="DL700" s="27"/>
      <c r="DM700" s="27"/>
      <c r="DN700" s="27"/>
      <c r="DO700" s="27"/>
      <c r="DP700" s="27"/>
      <c r="DQ700" s="27"/>
      <c r="DR700" s="27"/>
      <c r="DS700" s="27"/>
      <c r="DT700" s="27"/>
      <c r="DU700" s="27"/>
      <c r="DV700" s="27"/>
      <c r="DW700" s="27"/>
      <c r="DX700" s="27"/>
      <c r="DY700" s="27"/>
      <c r="DZ700" s="27"/>
      <c r="EA700" s="27"/>
    </row>
    <row r="701" spans="1:131" ht="116" x14ac:dyDescent="0.35">
      <c r="B701" s="1" t="s">
        <v>13809</v>
      </c>
      <c r="C701" s="9">
        <v>44344</v>
      </c>
      <c r="D701" s="10" t="s">
        <v>13809</v>
      </c>
      <c r="E701" s="1">
        <v>63</v>
      </c>
      <c r="F701" s="1" t="s">
        <v>108</v>
      </c>
      <c r="G701" s="1" t="s">
        <v>13809</v>
      </c>
      <c r="H701" s="1" t="s">
        <v>13809</v>
      </c>
      <c r="I701" s="9">
        <v>44232</v>
      </c>
      <c r="J701" s="2" t="s">
        <v>128</v>
      </c>
      <c r="K701" s="2" t="s">
        <v>13809</v>
      </c>
      <c r="L701" s="9">
        <v>44260</v>
      </c>
      <c r="M701" s="2" t="s">
        <v>128</v>
      </c>
      <c r="N701" s="2" t="s">
        <v>13809</v>
      </c>
      <c r="O701" s="2" t="s">
        <v>110</v>
      </c>
      <c r="P701" s="2" t="s">
        <v>111</v>
      </c>
      <c r="S701" s="2" t="s">
        <v>111</v>
      </c>
      <c r="T701" s="2" t="s">
        <v>112</v>
      </c>
      <c r="U701" s="2" t="b">
        <v>1</v>
      </c>
      <c r="V701" s="2" t="s">
        <v>113</v>
      </c>
      <c r="W701" s="1" t="s">
        <v>112</v>
      </c>
      <c r="X701" s="1" t="s">
        <v>110</v>
      </c>
      <c r="Y701" s="2" t="s">
        <v>112</v>
      </c>
      <c r="Z701" s="2" t="s">
        <v>111</v>
      </c>
      <c r="AA701" s="2" t="s">
        <v>112</v>
      </c>
      <c r="AB701" s="2">
        <v>34</v>
      </c>
      <c r="AC701" s="1" t="s">
        <v>112</v>
      </c>
      <c r="AF701" s="1" t="s">
        <v>111</v>
      </c>
      <c r="AJ701" s="1" t="s">
        <v>115</v>
      </c>
      <c r="AK701" s="1" t="s">
        <v>194</v>
      </c>
      <c r="AN701" s="1" t="s">
        <v>3070</v>
      </c>
      <c r="AO701" s="1" t="s">
        <v>117</v>
      </c>
      <c r="AS701" s="1" t="s">
        <v>401</v>
      </c>
      <c r="AU701" s="1" t="s">
        <v>197</v>
      </c>
      <c r="AZ701" s="1" t="s">
        <v>1083</v>
      </c>
      <c r="BE701" s="1">
        <v>60</v>
      </c>
      <c r="BJ701" s="1" t="s">
        <v>111</v>
      </c>
      <c r="BN701" s="1" t="s">
        <v>111</v>
      </c>
      <c r="BU701" s="34" t="s">
        <v>3071</v>
      </c>
      <c r="BV701" s="9">
        <v>44426</v>
      </c>
      <c r="BW701" s="34" t="s">
        <v>3072</v>
      </c>
      <c r="BX701" s="2" t="s">
        <v>111</v>
      </c>
      <c r="BY701" s="2" t="s">
        <v>123</v>
      </c>
      <c r="BZ701" s="2" t="s">
        <v>124</v>
      </c>
      <c r="CA701" s="2">
        <v>2</v>
      </c>
      <c r="CB701" s="1" t="s">
        <v>265</v>
      </c>
      <c r="CC701" s="2" t="s">
        <v>126</v>
      </c>
      <c r="CD701" s="1" t="b">
        <f t="shared" si="336"/>
        <v>0</v>
      </c>
      <c r="CE701" s="1" t="b">
        <f t="shared" ref="CE701:CE732" si="342">AND(E701&lt;18,NOT(E701="."),NOT(E701=""))</f>
        <v>0</v>
      </c>
      <c r="CF701" s="1" t="b">
        <f t="shared" si="315"/>
        <v>0</v>
      </c>
      <c r="CG701" s="1" t="b">
        <f t="shared" si="316"/>
        <v>0</v>
      </c>
      <c r="CH701" s="1" t="b">
        <f t="shared" si="317"/>
        <v>0</v>
      </c>
      <c r="CI701" s="1" t="b">
        <f t="shared" si="318"/>
        <v>0</v>
      </c>
      <c r="CJ701" s="1" t="b">
        <f t="shared" si="319"/>
        <v>0</v>
      </c>
      <c r="CK701" s="1" t="b">
        <f t="shared" si="320"/>
        <v>0</v>
      </c>
      <c r="CL701" s="1" t="b">
        <f t="shared" si="321"/>
        <v>0</v>
      </c>
      <c r="CM701" s="1" t="b">
        <f t="shared" si="322"/>
        <v>1</v>
      </c>
      <c r="CN701" s="1" t="b">
        <f t="shared" si="323"/>
        <v>0</v>
      </c>
      <c r="CO701" s="2" t="b">
        <f t="shared" si="324"/>
        <v>0</v>
      </c>
      <c r="CP701" s="2" t="b">
        <f t="shared" si="325"/>
        <v>0</v>
      </c>
      <c r="CQ701" s="2" t="b">
        <f t="shared" si="326"/>
        <v>0</v>
      </c>
      <c r="CR701" s="6" t="str">
        <f t="shared" si="327"/>
        <v>Female</v>
      </c>
      <c r="CS701" s="7">
        <f t="shared" si="328"/>
        <v>0</v>
      </c>
      <c r="CT701" s="7">
        <f t="shared" si="329"/>
        <v>1</v>
      </c>
      <c r="CU701" s="7">
        <f t="shared" si="330"/>
        <v>0</v>
      </c>
      <c r="CV701" s="7">
        <f t="shared" si="331"/>
        <v>0</v>
      </c>
      <c r="CW701" s="7">
        <f t="shared" si="338"/>
        <v>1</v>
      </c>
      <c r="CX701" s="1" t="b">
        <f t="shared" si="339"/>
        <v>0</v>
      </c>
      <c r="CY701" s="1" t="b">
        <f t="shared" si="340"/>
        <v>0</v>
      </c>
      <c r="DE701" s="27"/>
      <c r="DF701" s="27"/>
      <c r="DG701" s="1" t="b">
        <f t="shared" si="341"/>
        <v>0</v>
      </c>
      <c r="DH701" s="27"/>
      <c r="DI701" s="27"/>
      <c r="DJ701" s="27"/>
      <c r="DK701" s="27"/>
      <c r="DL701" s="27"/>
      <c r="DM701" s="27"/>
      <c r="DN701" s="27"/>
      <c r="DO701" s="27"/>
      <c r="DP701" s="27"/>
      <c r="DQ701" s="27"/>
      <c r="DR701" s="27"/>
      <c r="DS701" s="27"/>
      <c r="DT701" s="27"/>
      <c r="DU701" s="27"/>
      <c r="DV701" s="27"/>
      <c r="DW701" s="27"/>
      <c r="DX701" s="27"/>
      <c r="DY701" s="27"/>
      <c r="DZ701" s="27"/>
      <c r="EA701" s="27"/>
    </row>
    <row r="702" spans="1:131" ht="188.5" x14ac:dyDescent="0.35">
      <c r="B702" s="1" t="s">
        <v>13809</v>
      </c>
      <c r="C702" s="9">
        <v>44344</v>
      </c>
      <c r="D702" s="10" t="s">
        <v>13809</v>
      </c>
      <c r="E702" s="1">
        <v>54</v>
      </c>
      <c r="F702" s="1" t="s">
        <v>127</v>
      </c>
      <c r="G702" s="1" t="s">
        <v>13809</v>
      </c>
      <c r="H702" s="1" t="s">
        <v>13809</v>
      </c>
      <c r="I702" s="2" t="s">
        <v>183</v>
      </c>
      <c r="J702" s="2" t="s">
        <v>109</v>
      </c>
      <c r="K702" s="2" t="s">
        <v>13809</v>
      </c>
      <c r="L702" s="9">
        <v>44334</v>
      </c>
      <c r="M702" s="2" t="s">
        <v>109</v>
      </c>
      <c r="N702" s="2" t="s">
        <v>13809</v>
      </c>
      <c r="O702" s="2" t="s">
        <v>110</v>
      </c>
      <c r="P702" s="2" t="s">
        <v>111</v>
      </c>
      <c r="S702" s="2" t="s">
        <v>112</v>
      </c>
      <c r="T702" s="2" t="s">
        <v>112</v>
      </c>
      <c r="U702" s="2" t="b">
        <v>1</v>
      </c>
      <c r="V702" s="2" t="s">
        <v>113</v>
      </c>
      <c r="W702" s="1" t="s">
        <v>112</v>
      </c>
      <c r="X702" s="1" t="s">
        <v>138</v>
      </c>
      <c r="Y702" s="2" t="s">
        <v>112</v>
      </c>
      <c r="Z702" s="2" t="s">
        <v>111</v>
      </c>
      <c r="AA702" s="2" t="s">
        <v>112</v>
      </c>
      <c r="AB702" s="2">
        <v>5</v>
      </c>
      <c r="AC702" s="1" t="s">
        <v>111</v>
      </c>
      <c r="AF702" s="1" t="s">
        <v>111</v>
      </c>
      <c r="AG702" s="1" t="s">
        <v>138</v>
      </c>
      <c r="AJ702" s="1" t="s">
        <v>115</v>
      </c>
      <c r="AK702" s="1" t="s">
        <v>215</v>
      </c>
      <c r="AO702" s="1" t="s">
        <v>117</v>
      </c>
      <c r="AS702" s="1" t="s">
        <v>118</v>
      </c>
      <c r="AU702" s="1" t="s">
        <v>132</v>
      </c>
      <c r="AZ702" s="1" t="s">
        <v>155</v>
      </c>
      <c r="BA702" s="1" t="s">
        <v>184</v>
      </c>
      <c r="BJ702" s="1" t="s">
        <v>112</v>
      </c>
      <c r="BK702" s="1" t="s">
        <v>111</v>
      </c>
      <c r="BQ702" s="1" t="s">
        <v>121</v>
      </c>
      <c r="BR702" s="1" t="s">
        <v>122</v>
      </c>
      <c r="BS702" s="1" t="s">
        <v>112</v>
      </c>
      <c r="BU702" s="34" t="s">
        <v>3073</v>
      </c>
      <c r="BV702" s="9">
        <v>44344</v>
      </c>
      <c r="BW702" s="34" t="s">
        <v>14275</v>
      </c>
      <c r="BY702" s="2" t="s">
        <v>174</v>
      </c>
      <c r="BZ702" s="2" t="s">
        <v>124</v>
      </c>
      <c r="CA702" s="2">
        <v>2</v>
      </c>
      <c r="CB702" s="1" t="s">
        <v>742</v>
      </c>
      <c r="CC702" s="2" t="s">
        <v>113</v>
      </c>
      <c r="CD702" s="1" t="b">
        <v>0</v>
      </c>
      <c r="CE702" s="1" t="b">
        <f t="shared" si="342"/>
        <v>0</v>
      </c>
      <c r="CF702" s="1" t="b">
        <f t="shared" si="315"/>
        <v>0</v>
      </c>
      <c r="CG702" s="1" t="b">
        <f t="shared" si="316"/>
        <v>0</v>
      </c>
      <c r="CH702" s="1" t="b">
        <f t="shared" si="317"/>
        <v>0</v>
      </c>
      <c r="CI702" s="1" t="b">
        <f t="shared" si="318"/>
        <v>0</v>
      </c>
      <c r="CJ702" s="1" t="b">
        <f t="shared" si="319"/>
        <v>0</v>
      </c>
      <c r="CK702" s="1" t="b">
        <f t="shared" si="320"/>
        <v>0</v>
      </c>
      <c r="CL702" s="1" t="b">
        <f t="shared" si="321"/>
        <v>0</v>
      </c>
      <c r="CM702" s="1" t="b">
        <f t="shared" si="322"/>
        <v>1</v>
      </c>
      <c r="CN702" s="1" t="b">
        <f t="shared" si="323"/>
        <v>0</v>
      </c>
      <c r="CO702" s="2" t="b">
        <f t="shared" si="324"/>
        <v>1</v>
      </c>
      <c r="CP702" s="2" t="b">
        <f t="shared" si="325"/>
        <v>1</v>
      </c>
      <c r="CQ702" s="2" t="b">
        <f t="shared" si="326"/>
        <v>0</v>
      </c>
      <c r="CR702" s="6" t="str">
        <f t="shared" si="327"/>
        <v>Male</v>
      </c>
      <c r="CS702" s="7">
        <f t="shared" si="328"/>
        <v>1</v>
      </c>
      <c r="CT702" s="7">
        <f t="shared" si="329"/>
        <v>0</v>
      </c>
      <c r="CU702" s="7">
        <f t="shared" si="330"/>
        <v>0</v>
      </c>
      <c r="CV702" s="7">
        <f t="shared" si="331"/>
        <v>1</v>
      </c>
      <c r="CW702" s="7">
        <f t="shared" si="338"/>
        <v>0</v>
      </c>
      <c r="CX702" s="1" t="b">
        <f t="shared" si="339"/>
        <v>0</v>
      </c>
      <c r="CY702" s="1" t="b">
        <f t="shared" si="340"/>
        <v>0</v>
      </c>
      <c r="DE702" s="27"/>
      <c r="DF702" s="27"/>
      <c r="DG702" s="1" t="b">
        <f t="shared" si="341"/>
        <v>0</v>
      </c>
      <c r="DH702" s="27"/>
      <c r="DI702" s="27"/>
      <c r="DJ702" s="27"/>
      <c r="DK702" s="27"/>
      <c r="DL702" s="27"/>
      <c r="DM702" s="27"/>
      <c r="DN702" s="27"/>
      <c r="DO702" s="27"/>
      <c r="DP702" s="27"/>
      <c r="DQ702" s="27"/>
      <c r="DR702" s="27"/>
      <c r="DS702" s="27"/>
      <c r="DT702" s="27"/>
      <c r="DU702" s="27"/>
      <c r="DV702" s="27"/>
      <c r="DW702" s="27"/>
      <c r="DX702" s="27"/>
      <c r="DY702" s="27"/>
      <c r="DZ702" s="27"/>
      <c r="EA702" s="27"/>
    </row>
    <row r="703" spans="1:131" x14ac:dyDescent="0.35">
      <c r="B703" s="1" t="s">
        <v>13809</v>
      </c>
      <c r="C703" s="9">
        <v>44344</v>
      </c>
      <c r="D703" s="10" t="s">
        <v>13809</v>
      </c>
      <c r="E703" s="1">
        <v>58</v>
      </c>
      <c r="F703" s="1" t="s">
        <v>127</v>
      </c>
      <c r="G703" s="1" t="s">
        <v>13809</v>
      </c>
      <c r="H703" s="1" t="s">
        <v>13809</v>
      </c>
      <c r="I703" s="9">
        <v>44294</v>
      </c>
      <c r="J703" s="2" t="s">
        <v>109</v>
      </c>
      <c r="K703" s="2" t="s">
        <v>13809</v>
      </c>
      <c r="L703" s="9">
        <v>44315</v>
      </c>
      <c r="M703" s="2" t="s">
        <v>109</v>
      </c>
      <c r="N703" s="2" t="s">
        <v>13809</v>
      </c>
      <c r="O703" s="2" t="s">
        <v>110</v>
      </c>
      <c r="P703" s="2" t="s">
        <v>111</v>
      </c>
      <c r="S703" s="2" t="s">
        <v>112</v>
      </c>
      <c r="T703" s="2" t="s">
        <v>111</v>
      </c>
      <c r="U703" s="2" t="b">
        <v>1</v>
      </c>
      <c r="V703" s="2" t="s">
        <v>113</v>
      </c>
      <c r="W703" s="1" t="s">
        <v>112</v>
      </c>
      <c r="X703" s="1" t="s">
        <v>138</v>
      </c>
      <c r="Y703" s="2" t="s">
        <v>112</v>
      </c>
      <c r="Z703" s="2" t="s">
        <v>111</v>
      </c>
      <c r="AA703" s="2" t="s">
        <v>112</v>
      </c>
      <c r="AB703" s="2">
        <v>26</v>
      </c>
      <c r="AC703" s="1" t="s">
        <v>111</v>
      </c>
      <c r="AF703" s="1" t="s">
        <v>111</v>
      </c>
      <c r="AJ703" s="1" t="s">
        <v>115</v>
      </c>
      <c r="AK703" s="1" t="s">
        <v>129</v>
      </c>
      <c r="AO703" s="1" t="s">
        <v>117</v>
      </c>
      <c r="AS703" s="1" t="s">
        <v>118</v>
      </c>
      <c r="AU703" s="1" t="s">
        <v>132</v>
      </c>
      <c r="AZ703" s="1" t="s">
        <v>222</v>
      </c>
      <c r="BC703" s="1" t="s">
        <v>1622</v>
      </c>
      <c r="BJ703" s="1" t="s">
        <v>112</v>
      </c>
      <c r="BK703" s="1" t="s">
        <v>112</v>
      </c>
      <c r="BL703" s="1" t="s">
        <v>142</v>
      </c>
      <c r="BQ703" s="1" t="s">
        <v>121</v>
      </c>
      <c r="BR703" s="1" t="s">
        <v>122</v>
      </c>
      <c r="BS703" s="1" t="s">
        <v>112</v>
      </c>
      <c r="BV703" s="9">
        <v>44339</v>
      </c>
      <c r="BX703" s="2" t="s">
        <v>111</v>
      </c>
      <c r="BY703" s="2" t="s">
        <v>174</v>
      </c>
      <c r="BZ703" s="2" t="s">
        <v>124</v>
      </c>
      <c r="CA703" s="2">
        <v>2</v>
      </c>
      <c r="CB703" s="1" t="s">
        <v>169</v>
      </c>
      <c r="CC703" s="2" t="s">
        <v>113</v>
      </c>
      <c r="CD703" s="1" t="b">
        <f t="shared" ref="CD703:CD740" si="343">AND(E703&lt;30,NOT(E703="."),NOT(E703=""))</f>
        <v>0</v>
      </c>
      <c r="CE703" s="1" t="b">
        <f t="shared" si="342"/>
        <v>0</v>
      </c>
      <c r="CF703" s="1" t="b">
        <f t="shared" si="315"/>
        <v>0</v>
      </c>
      <c r="CG703" s="1" t="b">
        <f t="shared" si="316"/>
        <v>0</v>
      </c>
      <c r="CH703" s="1" t="b">
        <f t="shared" si="317"/>
        <v>0</v>
      </c>
      <c r="CI703" s="1" t="b">
        <f t="shared" si="318"/>
        <v>0</v>
      </c>
      <c r="CJ703" s="1" t="b">
        <f t="shared" si="319"/>
        <v>0</v>
      </c>
      <c r="CK703" s="1" t="b">
        <f t="shared" si="320"/>
        <v>0</v>
      </c>
      <c r="CL703" s="1" t="b">
        <f t="shared" si="321"/>
        <v>0</v>
      </c>
      <c r="CM703" s="1" t="b">
        <f t="shared" si="322"/>
        <v>1</v>
      </c>
      <c r="CN703" s="1" t="b">
        <f t="shared" si="323"/>
        <v>0</v>
      </c>
      <c r="CO703" s="2" t="b">
        <f t="shared" si="324"/>
        <v>0</v>
      </c>
      <c r="CP703" s="2" t="b">
        <f t="shared" si="325"/>
        <v>0</v>
      </c>
      <c r="CQ703" s="2" t="b">
        <f t="shared" si="326"/>
        <v>0</v>
      </c>
      <c r="CR703" s="6" t="str">
        <f t="shared" si="327"/>
        <v>Male</v>
      </c>
      <c r="CS703" s="7">
        <f t="shared" si="328"/>
        <v>1</v>
      </c>
      <c r="CT703" s="7">
        <f t="shared" si="329"/>
        <v>0</v>
      </c>
      <c r="CU703" s="7">
        <f t="shared" si="330"/>
        <v>0</v>
      </c>
      <c r="CV703" s="7">
        <f t="shared" si="331"/>
        <v>1</v>
      </c>
      <c r="CW703" s="7">
        <f t="shared" si="338"/>
        <v>0</v>
      </c>
      <c r="CX703" s="1" t="b">
        <f t="shared" si="339"/>
        <v>0</v>
      </c>
      <c r="CY703" s="1" t="b">
        <f t="shared" si="340"/>
        <v>0</v>
      </c>
      <c r="DE703" s="27"/>
      <c r="DF703" s="27"/>
      <c r="DG703" s="1" t="b">
        <f t="shared" si="341"/>
        <v>0</v>
      </c>
      <c r="DH703" s="27"/>
      <c r="DI703" s="27"/>
      <c r="DJ703" s="27"/>
      <c r="DK703" s="27"/>
      <c r="DL703" s="27"/>
      <c r="DM703" s="27"/>
      <c r="DN703" s="27"/>
      <c r="DO703" s="27"/>
      <c r="DP703" s="27"/>
      <c r="DQ703" s="27"/>
      <c r="DR703" s="27"/>
      <c r="DS703" s="27"/>
      <c r="DT703" s="27"/>
      <c r="DU703" s="27"/>
      <c r="DV703" s="27"/>
      <c r="DW703" s="27"/>
      <c r="DX703" s="27"/>
      <c r="DY703" s="27"/>
      <c r="DZ703" s="27"/>
      <c r="EA703" s="27"/>
    </row>
    <row r="704" spans="1:131" ht="188.5" x14ac:dyDescent="0.35">
      <c r="A704" s="2">
        <v>378</v>
      </c>
      <c r="B704" s="1" t="s">
        <v>13809</v>
      </c>
      <c r="C704" s="9">
        <v>44344</v>
      </c>
      <c r="D704" s="10" t="s">
        <v>13809</v>
      </c>
      <c r="E704" s="1" t="e">
        <f>ROUND((C704-D704)/365,0)</f>
        <v>#VALUE!</v>
      </c>
      <c r="F704" s="1" t="s">
        <v>127</v>
      </c>
      <c r="G704" s="1" t="s">
        <v>13809</v>
      </c>
      <c r="H704" s="1" t="s">
        <v>13809</v>
      </c>
      <c r="I704" s="9">
        <v>44339</v>
      </c>
      <c r="J704" s="2" t="s">
        <v>109</v>
      </c>
      <c r="K704" s="2" t="s">
        <v>13809</v>
      </c>
      <c r="N704" s="2" t="s">
        <v>13809</v>
      </c>
      <c r="O704" s="2" t="s">
        <v>110</v>
      </c>
      <c r="P704" s="2" t="s">
        <v>111</v>
      </c>
      <c r="S704" s="2" t="s">
        <v>112</v>
      </c>
      <c r="T704" s="2" t="s">
        <v>111</v>
      </c>
      <c r="U704" s="2" t="b">
        <f>OR(S704="yes",T704="yes")</f>
        <v>1</v>
      </c>
      <c r="V704" s="2" t="s">
        <v>113</v>
      </c>
      <c r="W704" s="1" t="s">
        <v>112</v>
      </c>
      <c r="X704" s="1" t="s">
        <v>110</v>
      </c>
      <c r="Y704" s="2" t="s">
        <v>112</v>
      </c>
      <c r="Z704" s="2" t="s">
        <v>112</v>
      </c>
      <c r="AA704" s="2" t="s">
        <v>111</v>
      </c>
      <c r="AB704" s="2">
        <v>3</v>
      </c>
      <c r="AC704" s="1" t="s">
        <v>111</v>
      </c>
      <c r="AF704" s="1" t="s">
        <v>111</v>
      </c>
      <c r="AJ704" s="1" t="s">
        <v>115</v>
      </c>
      <c r="AK704" s="1" t="s">
        <v>211</v>
      </c>
      <c r="AN704" s="1" t="s">
        <v>3074</v>
      </c>
      <c r="AO704" s="1" t="s">
        <v>130</v>
      </c>
      <c r="AS704" s="1" t="s">
        <v>118</v>
      </c>
      <c r="AU704" s="1" t="s">
        <v>177</v>
      </c>
      <c r="AX704" s="1">
        <v>42</v>
      </c>
      <c r="AZ704" s="1" t="s">
        <v>2663</v>
      </c>
      <c r="BA704" s="1" t="s">
        <v>3075</v>
      </c>
      <c r="BC704" s="1" t="s">
        <v>3076</v>
      </c>
      <c r="BD704" s="1" t="s">
        <v>3077</v>
      </c>
      <c r="BE704" s="1" t="s">
        <v>3078</v>
      </c>
      <c r="BF704" s="1" t="s">
        <v>3079</v>
      </c>
      <c r="BG704" s="1" t="s">
        <v>3080</v>
      </c>
      <c r="BJ704" s="1" t="s">
        <v>112</v>
      </c>
      <c r="BK704" s="1" t="s">
        <v>112</v>
      </c>
      <c r="BL704" s="1" t="s">
        <v>3081</v>
      </c>
      <c r="BM704" s="1" t="s">
        <v>3082</v>
      </c>
      <c r="BQ704" s="1" t="s">
        <v>121</v>
      </c>
      <c r="BR704" s="1" t="s">
        <v>122</v>
      </c>
      <c r="BU704" s="34" t="s">
        <v>3083</v>
      </c>
      <c r="BV704" s="9">
        <v>44375</v>
      </c>
      <c r="BW704" s="34" t="s">
        <v>3084</v>
      </c>
      <c r="BX704" s="2" t="s">
        <v>112</v>
      </c>
      <c r="BY704" s="2" t="s">
        <v>123</v>
      </c>
      <c r="BZ704" s="2" t="s">
        <v>162</v>
      </c>
      <c r="CA704" s="2">
        <v>1</v>
      </c>
      <c r="CB704" s="1" t="s">
        <v>246</v>
      </c>
      <c r="CC704" s="2" t="s">
        <v>126</v>
      </c>
      <c r="CD704" s="1" t="e">
        <f t="shared" si="343"/>
        <v>#VALUE!</v>
      </c>
      <c r="CE704" s="1" t="e">
        <f t="shared" si="342"/>
        <v>#VALUE!</v>
      </c>
      <c r="CF704" s="1" t="e">
        <f t="shared" si="315"/>
        <v>#VALUE!</v>
      </c>
      <c r="CG704" s="1" t="e">
        <f t="shared" si="316"/>
        <v>#VALUE!</v>
      </c>
      <c r="CH704" s="1" t="e">
        <f t="shared" si="317"/>
        <v>#VALUE!</v>
      </c>
      <c r="CI704" s="1" t="e">
        <f t="shared" si="318"/>
        <v>#VALUE!</v>
      </c>
      <c r="CJ704" s="1" t="e">
        <f t="shared" si="319"/>
        <v>#VALUE!</v>
      </c>
      <c r="CK704" s="1" t="e">
        <f t="shared" si="320"/>
        <v>#VALUE!</v>
      </c>
      <c r="CL704" s="1" t="e">
        <f t="shared" si="321"/>
        <v>#VALUE!</v>
      </c>
      <c r="CM704" s="1" t="e">
        <f t="shared" si="322"/>
        <v>#VALUE!</v>
      </c>
      <c r="CN704" s="1" t="e">
        <f t="shared" si="323"/>
        <v>#VALUE!</v>
      </c>
      <c r="CO704" s="2" t="b">
        <f t="shared" si="324"/>
        <v>1</v>
      </c>
      <c r="CP704" s="2" t="b">
        <f t="shared" si="325"/>
        <v>1</v>
      </c>
      <c r="CQ704" s="2" t="b">
        <f t="shared" si="326"/>
        <v>0</v>
      </c>
      <c r="CR704" s="6" t="str">
        <f t="shared" si="327"/>
        <v>Male</v>
      </c>
      <c r="CS704" s="7">
        <f t="shared" si="328"/>
        <v>1</v>
      </c>
      <c r="CT704" s="7">
        <f t="shared" si="329"/>
        <v>0</v>
      </c>
      <c r="CU704" s="7">
        <f t="shared" si="330"/>
        <v>0</v>
      </c>
      <c r="CV704" s="7">
        <f t="shared" si="331"/>
        <v>0</v>
      </c>
      <c r="CW704" s="7">
        <f t="shared" si="338"/>
        <v>0</v>
      </c>
      <c r="CX704" s="1" t="e">
        <f t="shared" si="339"/>
        <v>#VALUE!</v>
      </c>
      <c r="CY704" s="1" t="e">
        <f t="shared" si="340"/>
        <v>#VALUE!</v>
      </c>
      <c r="DE704" s="27"/>
      <c r="DF704" s="27"/>
      <c r="DG704" s="1" t="e">
        <f t="shared" si="341"/>
        <v>#VALUE!</v>
      </c>
      <c r="DH704" s="27"/>
      <c r="DI704" s="27"/>
      <c r="DJ704" s="27"/>
      <c r="DK704" s="27"/>
      <c r="DL704" s="27"/>
      <c r="DM704" s="27"/>
      <c r="DN704" s="27"/>
      <c r="DO704" s="27"/>
      <c r="DP704" s="27"/>
      <c r="DQ704" s="27"/>
      <c r="DR704" s="27"/>
      <c r="DS704" s="27"/>
      <c r="DT704" s="27"/>
      <c r="DU704" s="27"/>
      <c r="DV704" s="27"/>
      <c r="DW704" s="27"/>
      <c r="DX704" s="27"/>
      <c r="DY704" s="27"/>
      <c r="DZ704" s="27"/>
      <c r="EA704" s="27"/>
    </row>
    <row r="705" spans="1:131" s="4" customFormat="1" ht="58" x14ac:dyDescent="0.35">
      <c r="A705" s="2">
        <v>380</v>
      </c>
      <c r="B705" s="1" t="s">
        <v>13809</v>
      </c>
      <c r="C705" s="9">
        <v>44344</v>
      </c>
      <c r="D705" s="10" t="s">
        <v>13809</v>
      </c>
      <c r="E705" s="1" t="e">
        <f>ROUND((C705-D705)/365,0)</f>
        <v>#VALUE!</v>
      </c>
      <c r="F705" s="1" t="s">
        <v>127</v>
      </c>
      <c r="G705" s="1" t="s">
        <v>13809</v>
      </c>
      <c r="H705" s="1" t="s">
        <v>13809</v>
      </c>
      <c r="I705" s="2"/>
      <c r="J705" s="2" t="s">
        <v>109</v>
      </c>
      <c r="K705" s="2" t="s">
        <v>13809</v>
      </c>
      <c r="L705" s="9">
        <v>44309</v>
      </c>
      <c r="M705" s="2" t="s">
        <v>109</v>
      </c>
      <c r="N705" s="2" t="s">
        <v>13809</v>
      </c>
      <c r="O705" s="2" t="s">
        <v>110</v>
      </c>
      <c r="P705" s="2"/>
      <c r="Q705" s="2"/>
      <c r="R705" s="2"/>
      <c r="S705" s="2" t="s">
        <v>111</v>
      </c>
      <c r="T705" s="2" t="s">
        <v>112</v>
      </c>
      <c r="U705" s="2" t="b">
        <f>OR(S705="yes",T705="yes")</f>
        <v>1</v>
      </c>
      <c r="V705" s="2" t="s">
        <v>113</v>
      </c>
      <c r="W705" s="1" t="s">
        <v>112</v>
      </c>
      <c r="X705" s="1" t="s">
        <v>138</v>
      </c>
      <c r="Y705" s="2" t="s">
        <v>112</v>
      </c>
      <c r="Z705" s="2" t="s">
        <v>111</v>
      </c>
      <c r="AA705" s="2" t="s">
        <v>112</v>
      </c>
      <c r="AB705" s="2">
        <v>28</v>
      </c>
      <c r="AC705" s="1" t="s">
        <v>111</v>
      </c>
      <c r="AD705" s="1"/>
      <c r="AE705" s="1"/>
      <c r="AF705" s="1" t="s">
        <v>111</v>
      </c>
      <c r="AG705" s="1"/>
      <c r="AH705" s="1"/>
      <c r="AI705" s="1"/>
      <c r="AJ705" s="1" t="s">
        <v>115</v>
      </c>
      <c r="AK705" s="1" t="s">
        <v>129</v>
      </c>
      <c r="AL705" s="1"/>
      <c r="AM705" s="1"/>
      <c r="AN705" s="1"/>
      <c r="AO705" s="1" t="s">
        <v>221</v>
      </c>
      <c r="AP705" s="1"/>
      <c r="AQ705" s="1"/>
      <c r="AR705" s="1"/>
      <c r="AS705" s="1" t="s">
        <v>131</v>
      </c>
      <c r="AT705" s="1"/>
      <c r="AU705" s="1"/>
      <c r="AV705" s="1"/>
      <c r="AW705" s="1"/>
      <c r="AX705" s="1"/>
      <c r="AY705" s="1"/>
      <c r="AZ705" s="1" t="s">
        <v>120</v>
      </c>
      <c r="BA705" s="1" t="s">
        <v>272</v>
      </c>
      <c r="BB705" s="1"/>
      <c r="BC705" s="1"/>
      <c r="BD705" s="1"/>
      <c r="BE705" s="1"/>
      <c r="BF705" s="1"/>
      <c r="BG705" s="1" t="s">
        <v>272</v>
      </c>
      <c r="BH705" s="1" t="s">
        <v>272</v>
      </c>
      <c r="BI705" s="1" t="s">
        <v>111</v>
      </c>
      <c r="BJ705" s="1" t="s">
        <v>111</v>
      </c>
      <c r="BK705" s="1"/>
      <c r="BL705" s="1"/>
      <c r="BM705" s="1"/>
      <c r="BN705" s="1" t="s">
        <v>112</v>
      </c>
      <c r="BO705" s="1" t="s">
        <v>148</v>
      </c>
      <c r="BP705" s="1" t="s">
        <v>3085</v>
      </c>
      <c r="BQ705" s="1"/>
      <c r="BR705" s="1"/>
      <c r="BS705" s="1"/>
      <c r="BT705" s="34"/>
      <c r="BU705" s="34" t="s">
        <v>3086</v>
      </c>
      <c r="BV705" s="9">
        <v>44349</v>
      </c>
      <c r="BW705" s="34" t="s">
        <v>3087</v>
      </c>
      <c r="BX705" s="2" t="s">
        <v>111</v>
      </c>
      <c r="BY705" s="2" t="s">
        <v>123</v>
      </c>
      <c r="BZ705" s="2" t="s">
        <v>124</v>
      </c>
      <c r="CA705" s="2">
        <v>2</v>
      </c>
      <c r="CB705" s="1" t="s">
        <v>669</v>
      </c>
      <c r="CC705" s="2" t="s">
        <v>113</v>
      </c>
      <c r="CD705" s="1" t="e">
        <f t="shared" si="343"/>
        <v>#VALUE!</v>
      </c>
      <c r="CE705" s="1" t="e">
        <f t="shared" si="342"/>
        <v>#VALUE!</v>
      </c>
      <c r="CF705" s="1" t="e">
        <f t="shared" si="315"/>
        <v>#VALUE!</v>
      </c>
      <c r="CG705" s="1" t="e">
        <f t="shared" si="316"/>
        <v>#VALUE!</v>
      </c>
      <c r="CH705" s="1" t="e">
        <f t="shared" si="317"/>
        <v>#VALUE!</v>
      </c>
      <c r="CI705" s="1" t="e">
        <f t="shared" si="318"/>
        <v>#VALUE!</v>
      </c>
      <c r="CJ705" s="1" t="e">
        <f t="shared" si="319"/>
        <v>#VALUE!</v>
      </c>
      <c r="CK705" s="1" t="e">
        <f t="shared" si="320"/>
        <v>#VALUE!</v>
      </c>
      <c r="CL705" s="1" t="e">
        <f t="shared" si="321"/>
        <v>#VALUE!</v>
      </c>
      <c r="CM705" s="1" t="e">
        <f t="shared" si="322"/>
        <v>#VALUE!</v>
      </c>
      <c r="CN705" s="1" t="e">
        <f t="shared" si="323"/>
        <v>#VALUE!</v>
      </c>
      <c r="CO705" s="2" t="b">
        <f t="shared" si="324"/>
        <v>0</v>
      </c>
      <c r="CP705" s="2" t="b">
        <f t="shared" si="325"/>
        <v>0</v>
      </c>
      <c r="CQ705" s="2" t="b">
        <f t="shared" si="326"/>
        <v>0</v>
      </c>
      <c r="CR705" s="6" t="str">
        <f t="shared" si="327"/>
        <v>Male</v>
      </c>
      <c r="CS705" s="7">
        <f t="shared" si="328"/>
        <v>1</v>
      </c>
      <c r="CT705" s="7">
        <f t="shared" si="329"/>
        <v>0</v>
      </c>
      <c r="CU705" s="7">
        <f t="shared" si="330"/>
        <v>0</v>
      </c>
      <c r="CV705" s="7">
        <f t="shared" si="331"/>
        <v>1</v>
      </c>
      <c r="CW705" s="7">
        <f t="shared" si="338"/>
        <v>0</v>
      </c>
      <c r="CX705" s="1" t="e">
        <f t="shared" si="339"/>
        <v>#VALUE!</v>
      </c>
      <c r="CY705" s="1" t="e">
        <f t="shared" si="340"/>
        <v>#VALUE!</v>
      </c>
      <c r="CZ705" s="2"/>
      <c r="DA705" s="2"/>
      <c r="DB705" s="2"/>
      <c r="DC705" s="2"/>
      <c r="DD705" s="2"/>
      <c r="DE705" s="27"/>
      <c r="DF705" s="27"/>
      <c r="DG705" s="1" t="e">
        <f t="shared" si="341"/>
        <v>#VALUE!</v>
      </c>
      <c r="DH705" s="27"/>
      <c r="DI705" s="27"/>
      <c r="DJ705" s="27"/>
      <c r="DK705" s="27"/>
      <c r="DL705" s="27"/>
      <c r="DM705" s="27"/>
      <c r="DN705" s="27"/>
      <c r="DO705" s="27"/>
      <c r="DP705" s="27"/>
      <c r="DQ705" s="27"/>
      <c r="DR705" s="27"/>
      <c r="DS705" s="27"/>
      <c r="DT705" s="27"/>
      <c r="DU705" s="27"/>
      <c r="DV705" s="27"/>
      <c r="DW705" s="27"/>
      <c r="DX705" s="27"/>
      <c r="DY705" s="27"/>
      <c r="DZ705" s="27"/>
      <c r="EA705" s="27"/>
    </row>
    <row r="706" spans="1:131" ht="58" x14ac:dyDescent="0.35">
      <c r="B706" s="1" t="s">
        <v>13809</v>
      </c>
      <c r="C706" s="9">
        <v>44344</v>
      </c>
      <c r="D706" s="10" t="s">
        <v>13809</v>
      </c>
      <c r="E706" s="1">
        <v>36</v>
      </c>
      <c r="F706" s="1" t="s">
        <v>127</v>
      </c>
      <c r="G706" s="1" t="s">
        <v>13809</v>
      </c>
      <c r="H706" s="1" t="s">
        <v>13809</v>
      </c>
      <c r="J706" s="2" t="s">
        <v>163</v>
      </c>
      <c r="K706" s="2" t="s">
        <v>13809</v>
      </c>
      <c r="L706" s="9">
        <v>44287</v>
      </c>
      <c r="M706" s="2" t="s">
        <v>109</v>
      </c>
      <c r="N706" s="2" t="s">
        <v>13809</v>
      </c>
      <c r="O706" s="2" t="s">
        <v>110</v>
      </c>
      <c r="P706" s="2" t="s">
        <v>111</v>
      </c>
      <c r="S706" s="2" t="s">
        <v>111</v>
      </c>
      <c r="T706" s="2" t="s">
        <v>112</v>
      </c>
      <c r="U706" s="2" t="b">
        <v>1</v>
      </c>
      <c r="V706" s="2" t="s">
        <v>113</v>
      </c>
      <c r="W706" s="1" t="s">
        <v>112</v>
      </c>
      <c r="X706" s="1" t="s">
        <v>114</v>
      </c>
      <c r="Y706" s="2" t="s">
        <v>112</v>
      </c>
      <c r="AA706" s="2" t="s">
        <v>112</v>
      </c>
      <c r="AB706" s="2">
        <v>36</v>
      </c>
      <c r="AC706" s="1" t="s">
        <v>111</v>
      </c>
      <c r="AF706" s="1" t="s">
        <v>111</v>
      </c>
      <c r="AJ706" s="1" t="s">
        <v>115</v>
      </c>
      <c r="AK706" s="1" t="s">
        <v>164</v>
      </c>
      <c r="AN706" s="1" t="s">
        <v>3088</v>
      </c>
      <c r="AO706" s="1" t="s">
        <v>130</v>
      </c>
      <c r="AS706" s="1" t="s">
        <v>190</v>
      </c>
      <c r="AU706" s="1" t="s">
        <v>177</v>
      </c>
      <c r="AX706" s="12">
        <v>0.4</v>
      </c>
      <c r="AZ706" s="1" t="s">
        <v>198</v>
      </c>
      <c r="BA706" s="1" t="s">
        <v>3089</v>
      </c>
      <c r="BF706" s="1" t="s">
        <v>3090</v>
      </c>
      <c r="BG706" s="1" t="s">
        <v>3091</v>
      </c>
      <c r="BH706" s="1" t="s">
        <v>3091</v>
      </c>
      <c r="BJ706" s="1" t="s">
        <v>112</v>
      </c>
      <c r="BK706" s="1" t="s">
        <v>112</v>
      </c>
      <c r="BL706" s="1" t="s">
        <v>336</v>
      </c>
      <c r="BQ706" s="1" t="s">
        <v>121</v>
      </c>
      <c r="BR706" s="1" t="s">
        <v>122</v>
      </c>
      <c r="BS706" s="1" t="s">
        <v>111</v>
      </c>
      <c r="BT706" s="34" t="s">
        <v>3092</v>
      </c>
      <c r="BU706" s="34" t="s">
        <v>3093</v>
      </c>
      <c r="BV706" s="9">
        <v>44448</v>
      </c>
      <c r="BW706" s="34" t="s">
        <v>3094</v>
      </c>
      <c r="BY706" s="2" t="s">
        <v>136</v>
      </c>
      <c r="BZ706" s="2" t="s">
        <v>124</v>
      </c>
      <c r="CA706" s="2">
        <v>2</v>
      </c>
      <c r="CB706" s="1" t="s">
        <v>253</v>
      </c>
      <c r="CC706" s="2" t="s">
        <v>126</v>
      </c>
      <c r="CD706" s="1" t="b">
        <f t="shared" si="343"/>
        <v>0</v>
      </c>
      <c r="CE706" s="1" t="b">
        <f t="shared" si="342"/>
        <v>0</v>
      </c>
      <c r="CF706" s="1" t="b">
        <f t="shared" ref="CF706:CF769" si="344">AND(E706&gt;4,E706&lt;12,NOT(E706=""),NOT(E706="."))</f>
        <v>0</v>
      </c>
      <c r="CG706" s="1" t="b">
        <f t="shared" ref="CG706:CG769" si="345">AND(E706&gt;11,E706&lt;16,NOT(E706=""),NOT(E706="."))</f>
        <v>0</v>
      </c>
      <c r="CH706" s="1" t="b">
        <f t="shared" ref="CH706:CH769" si="346">AND(E706&gt;15,E706&lt;18)</f>
        <v>0</v>
      </c>
      <c r="CI706" s="1" t="b">
        <f t="shared" ref="CI706:CI769" si="347">AND(E706&gt;17,E706&lt;25)</f>
        <v>0</v>
      </c>
      <c r="CJ706" s="1" t="b">
        <f t="shared" ref="CJ706:CJ769" si="348">AND(E706&gt;24,E706&lt;30)</f>
        <v>0</v>
      </c>
      <c r="CK706" s="1" t="b">
        <f t="shared" ref="CK706:CK769" si="349">AND(E706&gt;29,E706&lt;40)</f>
        <v>1</v>
      </c>
      <c r="CL706" s="1" t="b">
        <f t="shared" ref="CL706:CL769" si="350">AND(E706&gt;39,E706&lt;50)</f>
        <v>0</v>
      </c>
      <c r="CM706" s="1" t="b">
        <f t="shared" ref="CM706:CM769" si="351">AND(E706&gt;49,E706&lt;65)</f>
        <v>0</v>
      </c>
      <c r="CN706" s="1" t="b">
        <f t="shared" ref="CN706:CN769" si="352">AND(E706&gt;64,NOT(E706="."),NOT(E706=""))</f>
        <v>0</v>
      </c>
      <c r="CO706" s="2" t="b">
        <f t="shared" ref="CO706:CO769" si="353">AND(AB706&lt;7,NOT(AB706="."),NOT(AB706=""))</f>
        <v>0</v>
      </c>
      <c r="CP706" s="2" t="b">
        <f t="shared" ref="CP706:CP769" si="354">AND(AB706&lt;8,NOT(AB706="."),NOT(AB706=""))</f>
        <v>0</v>
      </c>
      <c r="CQ706" s="2" t="b">
        <f t="shared" ref="CQ706:CQ769" si="355">AND(AB706&gt;7,AB706&lt;22,NOT(AB706=""),NOT(AB706="."))</f>
        <v>0</v>
      </c>
      <c r="CR706" s="6" t="str">
        <f t="shared" ref="CR706:CR769" si="356">F706</f>
        <v>Male</v>
      </c>
      <c r="CS706" s="7">
        <f t="shared" ref="CS706:CS769" si="357">COUNTIF(J706,"=*pfizer*")</f>
        <v>0</v>
      </c>
      <c r="CT706" s="7">
        <f t="shared" ref="CT706:CT769" si="358">COUNTIF(J706,"=*moderna*")</f>
        <v>0</v>
      </c>
      <c r="CU706" s="7">
        <f t="shared" ref="CU706:CU769" si="359">COUNTIF(J706,"=*janssen*")</f>
        <v>0</v>
      </c>
      <c r="CV706" s="7">
        <f t="shared" ref="CV706:CV769" si="360">COUNTIF(M706,"=*pfizer*")</f>
        <v>1</v>
      </c>
      <c r="CW706" s="7">
        <f t="shared" si="338"/>
        <v>0</v>
      </c>
      <c r="CX706" s="1" t="b">
        <f t="shared" si="339"/>
        <v>0</v>
      </c>
      <c r="CY706" s="1" t="b">
        <f t="shared" si="340"/>
        <v>1</v>
      </c>
      <c r="DB706" s="4"/>
      <c r="DC706" s="4"/>
      <c r="DD706" s="4"/>
      <c r="DE706" s="27"/>
      <c r="DF706" s="27"/>
      <c r="DG706" s="1" t="b">
        <f t="shared" si="341"/>
        <v>0</v>
      </c>
      <c r="DH706" s="27"/>
      <c r="DI706" s="27"/>
      <c r="DJ706" s="27"/>
      <c r="DK706" s="27"/>
      <c r="DL706" s="27"/>
      <c r="DM706" s="27"/>
      <c r="DN706" s="27"/>
      <c r="DO706" s="27"/>
      <c r="DP706" s="27"/>
      <c r="DQ706" s="27"/>
      <c r="DR706" s="27"/>
      <c r="DS706" s="27"/>
      <c r="DT706" s="27"/>
      <c r="DU706" s="27"/>
      <c r="DV706" s="27"/>
      <c r="DW706" s="27"/>
      <c r="DX706" s="27"/>
      <c r="DY706" s="27"/>
      <c r="DZ706" s="27"/>
      <c r="EA706" s="27"/>
    </row>
    <row r="707" spans="1:131" ht="232" x14ac:dyDescent="0.35">
      <c r="B707" s="1" t="s">
        <v>13809</v>
      </c>
      <c r="C707" s="9">
        <v>44344</v>
      </c>
      <c r="D707" s="10" t="s">
        <v>13809</v>
      </c>
      <c r="E707" s="1">
        <v>24</v>
      </c>
      <c r="F707" s="1" t="s">
        <v>127</v>
      </c>
      <c r="G707" s="1" t="s">
        <v>13809</v>
      </c>
      <c r="H707" s="1" t="s">
        <v>13809</v>
      </c>
      <c r="I707" s="9">
        <v>44307</v>
      </c>
      <c r="J707" s="2" t="s">
        <v>128</v>
      </c>
      <c r="K707" s="2" t="s">
        <v>13809</v>
      </c>
      <c r="L707" s="9">
        <v>44341</v>
      </c>
      <c r="M707" s="2" t="s">
        <v>128</v>
      </c>
      <c r="N707" s="2" t="s">
        <v>13809</v>
      </c>
      <c r="O707" s="2" t="s">
        <v>110</v>
      </c>
      <c r="P707" s="2" t="s">
        <v>111</v>
      </c>
      <c r="S707" s="2" t="s">
        <v>112</v>
      </c>
      <c r="T707" s="2" t="s">
        <v>111</v>
      </c>
      <c r="U707" s="2" t="b">
        <v>1</v>
      </c>
      <c r="V707" s="2" t="s">
        <v>113</v>
      </c>
      <c r="W707" s="1" t="s">
        <v>112</v>
      </c>
      <c r="X707" s="1" t="s">
        <v>110</v>
      </c>
      <c r="Y707" s="2" t="s">
        <v>112</v>
      </c>
      <c r="Z707" s="2" t="s">
        <v>111</v>
      </c>
      <c r="AA707" s="2" t="s">
        <v>112</v>
      </c>
      <c r="AB707" s="2">
        <v>2</v>
      </c>
      <c r="AC707" s="1" t="s">
        <v>111</v>
      </c>
      <c r="AF707" s="1" t="s">
        <v>111</v>
      </c>
      <c r="AJ707" s="1" t="s">
        <v>115</v>
      </c>
      <c r="AK707" s="1" t="s">
        <v>129</v>
      </c>
      <c r="AO707" s="1" t="s">
        <v>117</v>
      </c>
      <c r="AS707" s="1" t="s">
        <v>145</v>
      </c>
      <c r="AU707" s="1" t="s">
        <v>238</v>
      </c>
      <c r="AX707" s="1">
        <v>61</v>
      </c>
      <c r="AZ707" s="1" t="s">
        <v>120</v>
      </c>
      <c r="BA707" s="1">
        <v>3.79</v>
      </c>
      <c r="BG707" s="1">
        <v>35.4</v>
      </c>
      <c r="BH707" s="1">
        <v>17</v>
      </c>
      <c r="BJ707" s="1" t="s">
        <v>111</v>
      </c>
      <c r="BN707" s="1" t="s">
        <v>112</v>
      </c>
      <c r="BO707" s="1" t="s">
        <v>148</v>
      </c>
      <c r="BP707" s="1" t="s">
        <v>3095</v>
      </c>
      <c r="BQ707" s="1" t="s">
        <v>121</v>
      </c>
      <c r="BR707" s="1" t="s">
        <v>122</v>
      </c>
      <c r="BU707" s="34" t="s">
        <v>3096</v>
      </c>
      <c r="BV707" s="9">
        <v>44344</v>
      </c>
      <c r="BW707" s="34" t="s">
        <v>14276</v>
      </c>
      <c r="BY707" s="2" t="s">
        <v>123</v>
      </c>
      <c r="BZ707" s="2" t="s">
        <v>124</v>
      </c>
      <c r="CA707" s="2">
        <v>2</v>
      </c>
      <c r="CB707" s="1" t="s">
        <v>505</v>
      </c>
      <c r="CC707" s="2" t="s">
        <v>126</v>
      </c>
      <c r="CD707" s="1" t="b">
        <f t="shared" si="343"/>
        <v>1</v>
      </c>
      <c r="CE707" s="1" t="b">
        <f t="shared" si="342"/>
        <v>0</v>
      </c>
      <c r="CF707" s="1" t="b">
        <f t="shared" si="344"/>
        <v>0</v>
      </c>
      <c r="CG707" s="1" t="b">
        <f t="shared" si="345"/>
        <v>0</v>
      </c>
      <c r="CH707" s="1" t="b">
        <f t="shared" si="346"/>
        <v>0</v>
      </c>
      <c r="CI707" s="1" t="b">
        <f t="shared" si="347"/>
        <v>1</v>
      </c>
      <c r="CJ707" s="1" t="b">
        <f t="shared" si="348"/>
        <v>0</v>
      </c>
      <c r="CK707" s="1" t="b">
        <f t="shared" si="349"/>
        <v>0</v>
      </c>
      <c r="CL707" s="1" t="b">
        <f t="shared" si="350"/>
        <v>0</v>
      </c>
      <c r="CM707" s="1" t="b">
        <f t="shared" si="351"/>
        <v>0</v>
      </c>
      <c r="CN707" s="1" t="b">
        <f t="shared" si="352"/>
        <v>0</v>
      </c>
      <c r="CO707" s="2" t="b">
        <f t="shared" si="353"/>
        <v>1</v>
      </c>
      <c r="CP707" s="2" t="b">
        <f t="shared" si="354"/>
        <v>1</v>
      </c>
      <c r="CQ707" s="2" t="b">
        <f t="shared" si="355"/>
        <v>0</v>
      </c>
      <c r="CR707" s="6" t="str">
        <f t="shared" si="356"/>
        <v>Male</v>
      </c>
      <c r="CS707" s="7">
        <f t="shared" si="357"/>
        <v>0</v>
      </c>
      <c r="CT707" s="7">
        <f t="shared" si="358"/>
        <v>1</v>
      </c>
      <c r="CU707" s="7">
        <f t="shared" si="359"/>
        <v>0</v>
      </c>
      <c r="CV707" s="7">
        <f t="shared" si="360"/>
        <v>0</v>
      </c>
      <c r="CW707" s="7">
        <f t="shared" si="338"/>
        <v>1</v>
      </c>
      <c r="CX707" s="1" t="b">
        <f t="shared" si="339"/>
        <v>1</v>
      </c>
      <c r="CY707" s="1" t="b">
        <f t="shared" si="340"/>
        <v>1</v>
      </c>
      <c r="DE707" s="27"/>
      <c r="DF707" s="27"/>
      <c r="DG707" s="1" t="b">
        <f t="shared" si="341"/>
        <v>0</v>
      </c>
      <c r="DH707" s="27"/>
      <c r="DI707" s="27"/>
      <c r="DJ707" s="27"/>
      <c r="DK707" s="27"/>
      <c r="DL707" s="27"/>
      <c r="DM707" s="27"/>
      <c r="DN707" s="27"/>
      <c r="DO707" s="27"/>
      <c r="DP707" s="27"/>
      <c r="DQ707" s="27"/>
      <c r="DR707" s="27"/>
      <c r="DS707" s="27"/>
      <c r="DT707" s="27"/>
      <c r="DU707" s="27"/>
      <c r="DV707" s="27"/>
      <c r="DW707" s="27"/>
      <c r="DX707" s="27"/>
      <c r="DY707" s="27"/>
      <c r="DZ707" s="27"/>
      <c r="EA707" s="27"/>
    </row>
    <row r="708" spans="1:131" ht="87" x14ac:dyDescent="0.35">
      <c r="A708" s="2">
        <v>379</v>
      </c>
      <c r="B708" s="1" t="s">
        <v>13809</v>
      </c>
      <c r="C708" s="9">
        <v>44345</v>
      </c>
      <c r="D708" s="10" t="s">
        <v>13809</v>
      </c>
      <c r="E708" s="1" t="e">
        <f>ROUND((C708-D708)/365,0)</f>
        <v>#VALUE!</v>
      </c>
      <c r="F708" s="1" t="s">
        <v>127</v>
      </c>
      <c r="G708" s="1" t="s">
        <v>13809</v>
      </c>
      <c r="H708" s="1" t="s">
        <v>13809</v>
      </c>
      <c r="I708" s="9">
        <v>44337</v>
      </c>
      <c r="J708" s="2" t="s">
        <v>109</v>
      </c>
      <c r="K708" s="2" t="s">
        <v>13809</v>
      </c>
      <c r="N708" s="2" t="s">
        <v>13809</v>
      </c>
      <c r="O708" s="2" t="s">
        <v>110</v>
      </c>
      <c r="S708" s="2" t="s">
        <v>111</v>
      </c>
      <c r="T708" s="2" t="s">
        <v>112</v>
      </c>
      <c r="U708" s="2" t="b">
        <f>OR(S708="yes",T708="yes")</f>
        <v>1</v>
      </c>
      <c r="V708" s="2" t="s">
        <v>113</v>
      </c>
      <c r="W708" s="1" t="s">
        <v>112</v>
      </c>
      <c r="X708" s="1" t="s">
        <v>110</v>
      </c>
      <c r="Y708" s="2" t="s">
        <v>112</v>
      </c>
      <c r="Z708" s="2" t="s">
        <v>112</v>
      </c>
      <c r="AB708" s="2">
        <v>2</v>
      </c>
      <c r="AC708" s="1" t="s">
        <v>111</v>
      </c>
      <c r="AF708" s="1" t="s">
        <v>111</v>
      </c>
      <c r="AJ708" s="1" t="s">
        <v>115</v>
      </c>
      <c r="AK708" s="1" t="s">
        <v>129</v>
      </c>
      <c r="AO708" s="1" t="s">
        <v>130</v>
      </c>
      <c r="AS708" s="1" t="s">
        <v>229</v>
      </c>
      <c r="AZ708" s="1" t="s">
        <v>155</v>
      </c>
      <c r="BA708" s="1">
        <v>11.82</v>
      </c>
      <c r="BI708" s="1" t="s">
        <v>112</v>
      </c>
      <c r="BJ708" s="11" t="s">
        <v>112</v>
      </c>
      <c r="BN708" s="1" t="s">
        <v>111</v>
      </c>
      <c r="BQ708" s="11" t="s">
        <v>3097</v>
      </c>
      <c r="BR708" s="11"/>
      <c r="BS708" s="11" t="s">
        <v>112</v>
      </c>
      <c r="BU708" s="34" t="s">
        <v>3098</v>
      </c>
      <c r="BV708" s="9">
        <v>44354</v>
      </c>
      <c r="BX708" s="2" t="s">
        <v>111</v>
      </c>
      <c r="BY708" s="2" t="s">
        <v>136</v>
      </c>
      <c r="BZ708" s="2" t="s">
        <v>124</v>
      </c>
      <c r="CA708" s="2">
        <v>1</v>
      </c>
      <c r="CB708" s="1" t="s">
        <v>137</v>
      </c>
      <c r="CC708" s="2" t="s">
        <v>126</v>
      </c>
      <c r="CD708" s="1" t="e">
        <f t="shared" si="343"/>
        <v>#VALUE!</v>
      </c>
      <c r="CE708" s="1" t="e">
        <f t="shared" si="342"/>
        <v>#VALUE!</v>
      </c>
      <c r="CF708" s="1" t="e">
        <f t="shared" si="344"/>
        <v>#VALUE!</v>
      </c>
      <c r="CG708" s="1" t="e">
        <f t="shared" si="345"/>
        <v>#VALUE!</v>
      </c>
      <c r="CH708" s="1" t="e">
        <f t="shared" si="346"/>
        <v>#VALUE!</v>
      </c>
      <c r="CI708" s="1" t="e">
        <f t="shared" si="347"/>
        <v>#VALUE!</v>
      </c>
      <c r="CJ708" s="1" t="e">
        <f t="shared" si="348"/>
        <v>#VALUE!</v>
      </c>
      <c r="CK708" s="1" t="e">
        <f t="shared" si="349"/>
        <v>#VALUE!</v>
      </c>
      <c r="CL708" s="1" t="e">
        <f t="shared" si="350"/>
        <v>#VALUE!</v>
      </c>
      <c r="CM708" s="1" t="e">
        <f t="shared" si="351"/>
        <v>#VALUE!</v>
      </c>
      <c r="CN708" s="1" t="e">
        <f t="shared" si="352"/>
        <v>#VALUE!</v>
      </c>
      <c r="CO708" s="2" t="b">
        <f t="shared" si="353"/>
        <v>1</v>
      </c>
      <c r="CP708" s="2" t="b">
        <f t="shared" si="354"/>
        <v>1</v>
      </c>
      <c r="CQ708" s="2" t="b">
        <f t="shared" si="355"/>
        <v>0</v>
      </c>
      <c r="CR708" s="6" t="str">
        <f t="shared" si="356"/>
        <v>Male</v>
      </c>
      <c r="CS708" s="7">
        <f t="shared" si="357"/>
        <v>1</v>
      </c>
      <c r="CT708" s="7">
        <f t="shared" si="358"/>
        <v>0</v>
      </c>
      <c r="CU708" s="7">
        <f t="shared" si="359"/>
        <v>0</v>
      </c>
      <c r="CV708" s="7">
        <f t="shared" si="360"/>
        <v>0</v>
      </c>
      <c r="CW708" s="7">
        <f t="shared" si="338"/>
        <v>0</v>
      </c>
      <c r="CX708" s="1" t="e">
        <f t="shared" si="339"/>
        <v>#VALUE!</v>
      </c>
      <c r="CY708" s="1" t="e">
        <f t="shared" si="340"/>
        <v>#VALUE!</v>
      </c>
      <c r="DE708" s="27"/>
      <c r="DF708" s="27"/>
      <c r="DG708" s="1" t="e">
        <f t="shared" si="341"/>
        <v>#VALUE!</v>
      </c>
      <c r="DH708" s="27"/>
      <c r="DI708" s="27"/>
      <c r="DJ708" s="27"/>
      <c r="DK708" s="27"/>
      <c r="DL708" s="27"/>
      <c r="DM708" s="27"/>
      <c r="DN708" s="27"/>
      <c r="DO708" s="27"/>
      <c r="DP708" s="27"/>
      <c r="DQ708" s="27"/>
      <c r="DR708" s="27"/>
      <c r="DS708" s="27"/>
      <c r="DT708" s="27"/>
      <c r="DU708" s="27"/>
      <c r="DV708" s="27"/>
      <c r="DW708" s="27"/>
      <c r="DX708" s="27"/>
      <c r="DY708" s="27"/>
      <c r="DZ708" s="27"/>
      <c r="EA708" s="27"/>
    </row>
    <row r="709" spans="1:131" s="4" customFormat="1" ht="290" x14ac:dyDescent="0.35">
      <c r="A709" s="2">
        <v>383</v>
      </c>
      <c r="B709" s="1" t="s">
        <v>13809</v>
      </c>
      <c r="C709" s="9">
        <v>44345</v>
      </c>
      <c r="D709" s="10" t="s">
        <v>13809</v>
      </c>
      <c r="E709" s="1">
        <v>22</v>
      </c>
      <c r="F709" s="1" t="s">
        <v>127</v>
      </c>
      <c r="G709" s="1" t="s">
        <v>13809</v>
      </c>
      <c r="H709" s="1" t="s">
        <v>13809</v>
      </c>
      <c r="I709" s="2" t="s">
        <v>183</v>
      </c>
      <c r="J709" s="2" t="s">
        <v>109</v>
      </c>
      <c r="K709" s="2" t="s">
        <v>13809</v>
      </c>
      <c r="L709" s="9">
        <v>44327</v>
      </c>
      <c r="M709" s="2" t="s">
        <v>109</v>
      </c>
      <c r="N709" s="2" t="s">
        <v>13809</v>
      </c>
      <c r="O709" s="2" t="s">
        <v>110</v>
      </c>
      <c r="P709" s="2"/>
      <c r="Q709" s="2"/>
      <c r="R709" s="2"/>
      <c r="S709" s="2" t="s">
        <v>111</v>
      </c>
      <c r="T709" s="2" t="s">
        <v>112</v>
      </c>
      <c r="U709" s="2" t="b">
        <v>1</v>
      </c>
      <c r="V709" s="2" t="s">
        <v>126</v>
      </c>
      <c r="W709" s="1" t="s">
        <v>112</v>
      </c>
      <c r="X709" s="1" t="s">
        <v>114</v>
      </c>
      <c r="Y709" s="2" t="s">
        <v>112</v>
      </c>
      <c r="Z709" s="2" t="s">
        <v>111</v>
      </c>
      <c r="AA709" s="2" t="s">
        <v>112</v>
      </c>
      <c r="AB709" s="2">
        <v>1</v>
      </c>
      <c r="AC709" s="1" t="s">
        <v>112</v>
      </c>
      <c r="AD709" s="1" t="s">
        <v>523</v>
      </c>
      <c r="AE709" s="1"/>
      <c r="AF709" s="1" t="s">
        <v>111</v>
      </c>
      <c r="AG709" s="1"/>
      <c r="AH709" s="1"/>
      <c r="AI709" s="1"/>
      <c r="AJ709" s="1" t="s">
        <v>115</v>
      </c>
      <c r="AK709" s="1" t="s">
        <v>228</v>
      </c>
      <c r="AL709" s="1"/>
      <c r="AM709" s="1"/>
      <c r="AN709" s="1" t="s">
        <v>3099</v>
      </c>
      <c r="AO709" s="1" t="s">
        <v>130</v>
      </c>
      <c r="AP709" s="1"/>
      <c r="AQ709" s="1"/>
      <c r="AR709" s="1"/>
      <c r="AS709" s="1"/>
      <c r="AT709" s="1"/>
      <c r="AU709" s="1" t="s">
        <v>177</v>
      </c>
      <c r="AV709" s="1"/>
      <c r="AW709" s="1"/>
      <c r="AX709" s="1">
        <v>35</v>
      </c>
      <c r="AY709" s="1"/>
      <c r="AZ709" s="1" t="s">
        <v>310</v>
      </c>
      <c r="BA709" s="1" t="s">
        <v>3100</v>
      </c>
      <c r="BB709" s="1"/>
      <c r="BC709" s="1"/>
      <c r="BD709" s="1"/>
      <c r="BE709" s="1" t="s">
        <v>3101</v>
      </c>
      <c r="BF709" s="1"/>
      <c r="BG709" s="1" t="s">
        <v>3102</v>
      </c>
      <c r="BH709" s="1"/>
      <c r="BI709" s="1" t="s">
        <v>112</v>
      </c>
      <c r="BJ709" s="1" t="s">
        <v>112</v>
      </c>
      <c r="BK709" s="1" t="s">
        <v>112</v>
      </c>
      <c r="BL709" s="1" t="s">
        <v>3103</v>
      </c>
      <c r="BM709" s="1"/>
      <c r="BN709" s="1"/>
      <c r="BO709" s="1"/>
      <c r="BP709" s="1"/>
      <c r="BQ709" s="1" t="s">
        <v>1153</v>
      </c>
      <c r="BR709" s="1" t="s">
        <v>122</v>
      </c>
      <c r="BS709" s="1" t="s">
        <v>112</v>
      </c>
      <c r="BT709" s="34"/>
      <c r="BU709" s="34" t="s">
        <v>3104</v>
      </c>
      <c r="BV709" s="9">
        <v>44354</v>
      </c>
      <c r="BW709" s="34" t="s">
        <v>3105</v>
      </c>
      <c r="BX709" s="2" t="s">
        <v>111</v>
      </c>
      <c r="BY709" s="2" t="s">
        <v>153</v>
      </c>
      <c r="BZ709" s="2" t="s">
        <v>124</v>
      </c>
      <c r="CA709" s="2"/>
      <c r="CB709" s="1" t="s">
        <v>463</v>
      </c>
      <c r="CC709" s="2" t="s">
        <v>126</v>
      </c>
      <c r="CD709" s="1" t="b">
        <f t="shared" si="343"/>
        <v>1</v>
      </c>
      <c r="CE709" s="1" t="b">
        <f t="shared" si="342"/>
        <v>0</v>
      </c>
      <c r="CF709" s="1" t="b">
        <f t="shared" si="344"/>
        <v>0</v>
      </c>
      <c r="CG709" s="1" t="b">
        <f t="shared" si="345"/>
        <v>0</v>
      </c>
      <c r="CH709" s="1" t="b">
        <f t="shared" si="346"/>
        <v>0</v>
      </c>
      <c r="CI709" s="1" t="b">
        <f t="shared" si="347"/>
        <v>1</v>
      </c>
      <c r="CJ709" s="1" t="b">
        <f t="shared" si="348"/>
        <v>0</v>
      </c>
      <c r="CK709" s="1" t="b">
        <f t="shared" si="349"/>
        <v>0</v>
      </c>
      <c r="CL709" s="1" t="b">
        <f t="shared" si="350"/>
        <v>0</v>
      </c>
      <c r="CM709" s="1" t="b">
        <f t="shared" si="351"/>
        <v>0</v>
      </c>
      <c r="CN709" s="1" t="b">
        <f t="shared" si="352"/>
        <v>0</v>
      </c>
      <c r="CO709" s="2" t="b">
        <f t="shared" si="353"/>
        <v>1</v>
      </c>
      <c r="CP709" s="2" t="b">
        <f t="shared" si="354"/>
        <v>1</v>
      </c>
      <c r="CQ709" s="2" t="b">
        <f t="shared" si="355"/>
        <v>0</v>
      </c>
      <c r="CR709" s="6" t="str">
        <f t="shared" si="356"/>
        <v>Male</v>
      </c>
      <c r="CS709" s="7">
        <f t="shared" si="357"/>
        <v>1</v>
      </c>
      <c r="CT709" s="7">
        <f t="shared" si="358"/>
        <v>0</v>
      </c>
      <c r="CU709" s="7">
        <f t="shared" si="359"/>
        <v>0</v>
      </c>
      <c r="CV709" s="7">
        <f t="shared" si="360"/>
        <v>1</v>
      </c>
      <c r="CW709" s="7">
        <f t="shared" si="338"/>
        <v>0</v>
      </c>
      <c r="CX709" s="1" t="b">
        <f t="shared" si="339"/>
        <v>1</v>
      </c>
      <c r="CY709" s="1" t="b">
        <f t="shared" si="340"/>
        <v>1</v>
      </c>
      <c r="CZ709" s="2"/>
      <c r="DA709" s="2"/>
      <c r="DB709" s="2"/>
      <c r="DC709" s="2"/>
      <c r="DD709" s="2"/>
      <c r="DE709" s="27"/>
      <c r="DF709" s="27"/>
      <c r="DG709" s="1" t="b">
        <f t="shared" si="341"/>
        <v>0</v>
      </c>
      <c r="DH709" s="27"/>
      <c r="DI709" s="27"/>
      <c r="DJ709" s="27"/>
      <c r="DK709" s="27"/>
      <c r="DL709" s="27"/>
      <c r="DM709" s="27"/>
      <c r="DN709" s="27"/>
      <c r="DO709" s="27"/>
      <c r="DP709" s="27"/>
      <c r="DQ709" s="27"/>
      <c r="DR709" s="27"/>
      <c r="DS709" s="27"/>
      <c r="DT709" s="27"/>
      <c r="DU709" s="27"/>
      <c r="DV709" s="27"/>
      <c r="DW709" s="27"/>
      <c r="DX709" s="27"/>
      <c r="DY709" s="27"/>
      <c r="DZ709" s="27"/>
      <c r="EA709" s="27"/>
    </row>
    <row r="710" spans="1:131" ht="87" x14ac:dyDescent="0.35">
      <c r="A710" s="2">
        <v>551</v>
      </c>
      <c r="B710" s="1" t="s">
        <v>13809</v>
      </c>
      <c r="C710" s="9">
        <v>44345</v>
      </c>
      <c r="D710" s="10" t="s">
        <v>13809</v>
      </c>
      <c r="E710" s="1" t="e">
        <f>ROUND((C710-D710)/365,0)</f>
        <v>#VALUE!</v>
      </c>
      <c r="F710" s="1" t="s">
        <v>127</v>
      </c>
      <c r="G710" s="1" t="s">
        <v>13809</v>
      </c>
      <c r="H710" s="1" t="s">
        <v>13809</v>
      </c>
      <c r="K710" s="2" t="s">
        <v>13809</v>
      </c>
      <c r="L710" s="9">
        <v>44342</v>
      </c>
      <c r="M710" s="2" t="s">
        <v>128</v>
      </c>
      <c r="N710" s="2" t="s">
        <v>13809</v>
      </c>
      <c r="O710" s="2" t="s">
        <v>110</v>
      </c>
      <c r="S710" s="2" t="s">
        <v>111</v>
      </c>
      <c r="T710" s="2" t="s">
        <v>112</v>
      </c>
      <c r="U710" s="2" t="b">
        <f>OR(S710="yes",T710="yes")</f>
        <v>1</v>
      </c>
      <c r="V710" s="2" t="s">
        <v>113</v>
      </c>
      <c r="W710" s="1" t="s">
        <v>112</v>
      </c>
      <c r="X710" s="1" t="s">
        <v>110</v>
      </c>
      <c r="Y710" s="2" t="s">
        <v>112</v>
      </c>
      <c r="Z710" s="2" t="s">
        <v>111</v>
      </c>
      <c r="AA710" s="2" t="s">
        <v>112</v>
      </c>
      <c r="AB710" s="2">
        <v>2</v>
      </c>
      <c r="AC710" s="1" t="s">
        <v>111</v>
      </c>
      <c r="AF710" s="1" t="s">
        <v>111</v>
      </c>
      <c r="AJ710" s="1" t="s">
        <v>115</v>
      </c>
      <c r="AK710" s="1" t="s">
        <v>129</v>
      </c>
      <c r="AO710" s="1" t="s">
        <v>117</v>
      </c>
      <c r="AS710" s="1" t="s">
        <v>145</v>
      </c>
      <c r="AU710" s="1" t="s">
        <v>197</v>
      </c>
      <c r="AZ710" s="1" t="s">
        <v>155</v>
      </c>
      <c r="BA710" s="1">
        <v>25000</v>
      </c>
      <c r="BI710" s="1" t="s">
        <v>112</v>
      </c>
      <c r="BJ710" s="1" t="s">
        <v>112</v>
      </c>
      <c r="BK710" s="1" t="s">
        <v>112</v>
      </c>
      <c r="BQ710" s="1" t="s">
        <v>121</v>
      </c>
      <c r="BR710" s="1" t="s">
        <v>122</v>
      </c>
      <c r="BS710" s="1" t="s">
        <v>112</v>
      </c>
      <c r="BU710" s="34" t="s">
        <v>3106</v>
      </c>
      <c r="BV710" s="9">
        <v>44351</v>
      </c>
      <c r="BW710" s="34" t="s">
        <v>3107</v>
      </c>
      <c r="BX710" s="2" t="s">
        <v>112</v>
      </c>
      <c r="BY710" s="2" t="s">
        <v>123</v>
      </c>
      <c r="BZ710" s="2" t="s">
        <v>124</v>
      </c>
      <c r="CA710" s="2">
        <v>2</v>
      </c>
      <c r="CB710" s="1" t="s">
        <v>265</v>
      </c>
      <c r="CC710" s="2" t="s">
        <v>126</v>
      </c>
      <c r="CD710" s="1" t="e">
        <f t="shared" si="343"/>
        <v>#VALUE!</v>
      </c>
      <c r="CE710" s="1" t="e">
        <f t="shared" si="342"/>
        <v>#VALUE!</v>
      </c>
      <c r="CF710" s="1" t="e">
        <f t="shared" si="344"/>
        <v>#VALUE!</v>
      </c>
      <c r="CG710" s="1" t="e">
        <f t="shared" si="345"/>
        <v>#VALUE!</v>
      </c>
      <c r="CH710" s="1" t="e">
        <f t="shared" si="346"/>
        <v>#VALUE!</v>
      </c>
      <c r="CI710" s="1" t="e">
        <f t="shared" si="347"/>
        <v>#VALUE!</v>
      </c>
      <c r="CJ710" s="1" t="e">
        <f t="shared" si="348"/>
        <v>#VALUE!</v>
      </c>
      <c r="CK710" s="1" t="e">
        <f t="shared" si="349"/>
        <v>#VALUE!</v>
      </c>
      <c r="CL710" s="1" t="e">
        <f t="shared" si="350"/>
        <v>#VALUE!</v>
      </c>
      <c r="CM710" s="1" t="e">
        <f t="shared" si="351"/>
        <v>#VALUE!</v>
      </c>
      <c r="CN710" s="1" t="e">
        <f t="shared" si="352"/>
        <v>#VALUE!</v>
      </c>
      <c r="CO710" s="2" t="b">
        <f t="shared" si="353"/>
        <v>1</v>
      </c>
      <c r="CP710" s="2" t="b">
        <f t="shared" si="354"/>
        <v>1</v>
      </c>
      <c r="CQ710" s="2" t="b">
        <f t="shared" si="355"/>
        <v>0</v>
      </c>
      <c r="CR710" s="6" t="str">
        <f t="shared" si="356"/>
        <v>Male</v>
      </c>
      <c r="CS710" s="7">
        <f t="shared" si="357"/>
        <v>0</v>
      </c>
      <c r="CT710" s="7">
        <f t="shared" si="358"/>
        <v>0</v>
      </c>
      <c r="CU710" s="7">
        <f t="shared" si="359"/>
        <v>0</v>
      </c>
      <c r="CV710" s="7">
        <f t="shared" si="360"/>
        <v>0</v>
      </c>
      <c r="CW710" s="7">
        <f t="shared" ref="CW710:CW745" si="361">COUNTIF(M710,"=*moderna*")</f>
        <v>1</v>
      </c>
      <c r="CX710" s="1" t="e">
        <f t="shared" ref="CX710:CX745" si="362">AND(E710&lt;30,NOT(E710="."),NOT(E710=""))</f>
        <v>#VALUE!</v>
      </c>
      <c r="CY710" s="1" t="e">
        <f t="shared" ref="CY710:CY745" si="363">AND(E710&gt;17,E710&lt;41,NOT(E710="."),NOT(E710=""))</f>
        <v>#VALUE!</v>
      </c>
      <c r="DE710" s="27"/>
      <c r="DF710" s="27"/>
      <c r="DG710" s="1" t="e">
        <f t="shared" ref="DG710:DG745" si="364">AND(E710&gt;4,E710&lt;18,NOT(E710=""),NOT(E710="."))</f>
        <v>#VALUE!</v>
      </c>
      <c r="DH710" s="27"/>
      <c r="DI710" s="27"/>
      <c r="DJ710" s="27"/>
      <c r="DK710" s="27"/>
      <c r="DL710" s="27"/>
      <c r="DM710" s="27"/>
      <c r="DN710" s="27"/>
      <c r="DO710" s="27"/>
      <c r="DP710" s="27"/>
      <c r="DQ710" s="27"/>
      <c r="DR710" s="27"/>
      <c r="DS710" s="27"/>
      <c r="DT710" s="27"/>
      <c r="DU710" s="27"/>
      <c r="DV710" s="27"/>
      <c r="DW710" s="27"/>
      <c r="DX710" s="27"/>
      <c r="DY710" s="27"/>
      <c r="DZ710" s="27"/>
      <c r="EA710" s="27"/>
    </row>
    <row r="711" spans="1:131" x14ac:dyDescent="0.35">
      <c r="A711" s="2">
        <v>485</v>
      </c>
      <c r="B711" s="1" t="s">
        <v>13809</v>
      </c>
      <c r="C711" s="9">
        <v>44345</v>
      </c>
      <c r="D711" s="10" t="s">
        <v>13809</v>
      </c>
      <c r="E711" s="1" t="e">
        <f>ROUND((C711-D711)/365,0)</f>
        <v>#VALUE!</v>
      </c>
      <c r="F711" s="1" t="s">
        <v>127</v>
      </c>
      <c r="G711" s="1" t="s">
        <v>13809</v>
      </c>
      <c r="H711" s="1" t="s">
        <v>13809</v>
      </c>
      <c r="I711" s="9">
        <v>44328</v>
      </c>
      <c r="J711" s="2" t="s">
        <v>109</v>
      </c>
      <c r="K711" s="2" t="s">
        <v>13809</v>
      </c>
      <c r="N711" s="2" t="s">
        <v>13809</v>
      </c>
      <c r="O711" s="2" t="s">
        <v>110</v>
      </c>
      <c r="P711" s="2" t="s">
        <v>111</v>
      </c>
      <c r="S711" s="2" t="s">
        <v>112</v>
      </c>
      <c r="T711" s="2" t="s">
        <v>111</v>
      </c>
      <c r="U711" s="2" t="b">
        <f>OR(S711="yes",T711="yes")</f>
        <v>1</v>
      </c>
      <c r="V711" s="2" t="s">
        <v>113</v>
      </c>
      <c r="W711" s="1" t="s">
        <v>112</v>
      </c>
      <c r="X711" s="1" t="s">
        <v>110</v>
      </c>
      <c r="Y711" s="2" t="s">
        <v>112</v>
      </c>
      <c r="Z711" s="2" t="s">
        <v>112</v>
      </c>
      <c r="AA711" s="2" t="s">
        <v>111</v>
      </c>
      <c r="AB711" s="2">
        <v>14</v>
      </c>
      <c r="AC711" s="1" t="s">
        <v>111</v>
      </c>
      <c r="AF711" s="1" t="s">
        <v>111</v>
      </c>
      <c r="AJ711" s="1" t="s">
        <v>115</v>
      </c>
      <c r="AK711" s="1" t="s">
        <v>215</v>
      </c>
      <c r="AO711" s="1" t="s">
        <v>117</v>
      </c>
      <c r="AS711" s="1" t="s">
        <v>229</v>
      </c>
      <c r="AU711" s="1" t="s">
        <v>132</v>
      </c>
      <c r="AZ711" s="1" t="s">
        <v>402</v>
      </c>
      <c r="BA711" s="1">
        <v>1.45</v>
      </c>
      <c r="BE711" s="1">
        <v>181</v>
      </c>
      <c r="BI711" s="1" t="s">
        <v>112</v>
      </c>
      <c r="BJ711" s="1" t="s">
        <v>112</v>
      </c>
      <c r="BK711" s="1" t="s">
        <v>112</v>
      </c>
      <c r="BL711" s="1" t="s">
        <v>142</v>
      </c>
      <c r="BQ711" s="1" t="s">
        <v>121</v>
      </c>
      <c r="BR711" s="1" t="s">
        <v>122</v>
      </c>
      <c r="BV711" s="9">
        <v>44345</v>
      </c>
      <c r="BX711" s="2" t="s">
        <v>111</v>
      </c>
      <c r="BY711" s="2" t="s">
        <v>156</v>
      </c>
      <c r="BZ711" s="2" t="s">
        <v>124</v>
      </c>
      <c r="CA711" s="2">
        <v>1</v>
      </c>
      <c r="CB711" s="1" t="s">
        <v>169</v>
      </c>
      <c r="CC711" s="2" t="s">
        <v>126</v>
      </c>
      <c r="CD711" s="1" t="e">
        <f t="shared" si="343"/>
        <v>#VALUE!</v>
      </c>
      <c r="CE711" s="1" t="e">
        <f t="shared" si="342"/>
        <v>#VALUE!</v>
      </c>
      <c r="CF711" s="1" t="e">
        <f t="shared" si="344"/>
        <v>#VALUE!</v>
      </c>
      <c r="CG711" s="1" t="e">
        <f t="shared" si="345"/>
        <v>#VALUE!</v>
      </c>
      <c r="CH711" s="1" t="e">
        <f t="shared" si="346"/>
        <v>#VALUE!</v>
      </c>
      <c r="CI711" s="1" t="e">
        <f t="shared" si="347"/>
        <v>#VALUE!</v>
      </c>
      <c r="CJ711" s="1" t="e">
        <f t="shared" si="348"/>
        <v>#VALUE!</v>
      </c>
      <c r="CK711" s="1" t="e">
        <f t="shared" si="349"/>
        <v>#VALUE!</v>
      </c>
      <c r="CL711" s="1" t="e">
        <f t="shared" si="350"/>
        <v>#VALUE!</v>
      </c>
      <c r="CM711" s="1" t="e">
        <f t="shared" si="351"/>
        <v>#VALUE!</v>
      </c>
      <c r="CN711" s="1" t="e">
        <f t="shared" si="352"/>
        <v>#VALUE!</v>
      </c>
      <c r="CO711" s="2" t="b">
        <f t="shared" si="353"/>
        <v>0</v>
      </c>
      <c r="CP711" s="2" t="b">
        <f t="shared" si="354"/>
        <v>0</v>
      </c>
      <c r="CQ711" s="2" t="b">
        <f t="shared" si="355"/>
        <v>1</v>
      </c>
      <c r="CR711" s="6" t="str">
        <f t="shared" si="356"/>
        <v>Male</v>
      </c>
      <c r="CS711" s="7">
        <f t="shared" si="357"/>
        <v>1</v>
      </c>
      <c r="CT711" s="7">
        <f t="shared" si="358"/>
        <v>0</v>
      </c>
      <c r="CU711" s="7">
        <f t="shared" si="359"/>
        <v>0</v>
      </c>
      <c r="CV711" s="7">
        <f t="shared" si="360"/>
        <v>0</v>
      </c>
      <c r="CW711" s="7">
        <f t="shared" si="361"/>
        <v>0</v>
      </c>
      <c r="CX711" s="1" t="e">
        <f t="shared" si="362"/>
        <v>#VALUE!</v>
      </c>
      <c r="CY711" s="1" t="e">
        <f t="shared" si="363"/>
        <v>#VALUE!</v>
      </c>
      <c r="DE711" s="27"/>
      <c r="DF711" s="27"/>
      <c r="DG711" s="1" t="e">
        <f t="shared" si="364"/>
        <v>#VALUE!</v>
      </c>
      <c r="DH711" s="27"/>
      <c r="DI711" s="27"/>
      <c r="DJ711" s="27"/>
      <c r="DK711" s="27"/>
      <c r="DL711" s="27"/>
      <c r="DM711" s="27"/>
      <c r="DN711" s="27"/>
      <c r="DO711" s="27"/>
      <c r="DP711" s="27"/>
      <c r="DQ711" s="27"/>
      <c r="DR711" s="27"/>
      <c r="DS711" s="27"/>
      <c r="DT711" s="27"/>
      <c r="DU711" s="27"/>
      <c r="DV711" s="27"/>
      <c r="DW711" s="27"/>
      <c r="DX711" s="27"/>
      <c r="DY711" s="27"/>
      <c r="DZ711" s="27"/>
      <c r="EA711" s="27"/>
    </row>
    <row r="712" spans="1:131" ht="29" x14ac:dyDescent="0.35">
      <c r="A712" s="2">
        <v>381</v>
      </c>
      <c r="B712" s="1" t="s">
        <v>13809</v>
      </c>
      <c r="C712" s="9">
        <v>44345</v>
      </c>
      <c r="D712" s="10" t="s">
        <v>13809</v>
      </c>
      <c r="E712" s="11">
        <v>18</v>
      </c>
      <c r="F712" s="1" t="s">
        <v>108</v>
      </c>
      <c r="G712" s="1" t="s">
        <v>13809</v>
      </c>
      <c r="H712" s="1" t="s">
        <v>13809</v>
      </c>
      <c r="I712" s="9">
        <v>44306</v>
      </c>
      <c r="J712" s="2" t="s">
        <v>109</v>
      </c>
      <c r="K712" s="2" t="s">
        <v>13809</v>
      </c>
      <c r="N712" s="2" t="s">
        <v>13809</v>
      </c>
      <c r="O712" s="2" t="s">
        <v>3108</v>
      </c>
      <c r="P712" s="2" t="s">
        <v>111</v>
      </c>
      <c r="S712" s="2" t="s">
        <v>112</v>
      </c>
      <c r="T712" s="2" t="s">
        <v>112</v>
      </c>
      <c r="U712" s="2" t="b">
        <v>1</v>
      </c>
      <c r="V712" s="2" t="s">
        <v>126</v>
      </c>
      <c r="W712" s="1" t="s">
        <v>111</v>
      </c>
      <c r="Y712" s="2" t="s">
        <v>112</v>
      </c>
      <c r="Z712" s="2" t="s">
        <v>112</v>
      </c>
      <c r="AA712" s="2" t="s">
        <v>111</v>
      </c>
      <c r="AB712" s="2">
        <v>1</v>
      </c>
      <c r="AC712" s="1" t="s">
        <v>111</v>
      </c>
      <c r="AF712" s="1" t="s">
        <v>111</v>
      </c>
      <c r="AJ712" s="1" t="s">
        <v>115</v>
      </c>
      <c r="AK712" s="1" t="s">
        <v>150</v>
      </c>
      <c r="AO712" s="1" t="s">
        <v>117</v>
      </c>
      <c r="AU712" s="1" t="s">
        <v>132</v>
      </c>
      <c r="AZ712" s="1" t="s">
        <v>222</v>
      </c>
      <c r="BC712" s="1" t="s">
        <v>276</v>
      </c>
      <c r="BJ712" s="1" t="s">
        <v>111</v>
      </c>
      <c r="BN712" s="1" t="s">
        <v>112</v>
      </c>
      <c r="BO712" s="1" t="s">
        <v>148</v>
      </c>
      <c r="BP712" s="1" t="s">
        <v>3109</v>
      </c>
      <c r="BQ712" s="1" t="s">
        <v>121</v>
      </c>
      <c r="BR712" s="1" t="s">
        <v>122</v>
      </c>
      <c r="BS712" s="1" t="s">
        <v>111</v>
      </c>
      <c r="BT712" s="34" t="s">
        <v>647</v>
      </c>
      <c r="BV712" s="9">
        <v>44363</v>
      </c>
      <c r="BW712" s="34" t="s">
        <v>14277</v>
      </c>
      <c r="BX712" s="2" t="s">
        <v>111</v>
      </c>
      <c r="BY712" s="2" t="s">
        <v>153</v>
      </c>
      <c r="BZ712" s="2" t="s">
        <v>124</v>
      </c>
      <c r="CA712" s="2">
        <v>1</v>
      </c>
      <c r="CB712" s="1" t="s">
        <v>149</v>
      </c>
      <c r="CC712" s="2" t="s">
        <v>126</v>
      </c>
      <c r="CD712" s="1" t="b">
        <f t="shared" si="343"/>
        <v>1</v>
      </c>
      <c r="CE712" s="1" t="b">
        <f t="shared" si="342"/>
        <v>0</v>
      </c>
      <c r="CF712" s="1" t="b">
        <f t="shared" si="344"/>
        <v>0</v>
      </c>
      <c r="CG712" s="1" t="b">
        <f t="shared" si="345"/>
        <v>0</v>
      </c>
      <c r="CH712" s="1" t="b">
        <f t="shared" si="346"/>
        <v>0</v>
      </c>
      <c r="CI712" s="1" t="b">
        <f t="shared" si="347"/>
        <v>1</v>
      </c>
      <c r="CJ712" s="1" t="b">
        <f t="shared" si="348"/>
        <v>0</v>
      </c>
      <c r="CK712" s="1" t="b">
        <f t="shared" si="349"/>
        <v>0</v>
      </c>
      <c r="CL712" s="1" t="b">
        <f t="shared" si="350"/>
        <v>0</v>
      </c>
      <c r="CM712" s="1" t="b">
        <f t="shared" si="351"/>
        <v>0</v>
      </c>
      <c r="CN712" s="1" t="b">
        <f t="shared" si="352"/>
        <v>0</v>
      </c>
      <c r="CO712" s="2" t="b">
        <f t="shared" si="353"/>
        <v>1</v>
      </c>
      <c r="CP712" s="2" t="b">
        <f t="shared" si="354"/>
        <v>1</v>
      </c>
      <c r="CQ712" s="2" t="b">
        <f t="shared" si="355"/>
        <v>0</v>
      </c>
      <c r="CR712" s="6" t="str">
        <f t="shared" si="356"/>
        <v>Female</v>
      </c>
      <c r="CS712" s="7">
        <f t="shared" si="357"/>
        <v>1</v>
      </c>
      <c r="CT712" s="7">
        <f t="shared" si="358"/>
        <v>0</v>
      </c>
      <c r="CU712" s="7">
        <f t="shared" si="359"/>
        <v>0</v>
      </c>
      <c r="CV712" s="7">
        <f t="shared" si="360"/>
        <v>0</v>
      </c>
      <c r="CW712" s="7">
        <f t="shared" si="361"/>
        <v>0</v>
      </c>
      <c r="CX712" s="1" t="b">
        <f t="shared" si="362"/>
        <v>1</v>
      </c>
      <c r="CY712" s="1" t="b">
        <f t="shared" si="363"/>
        <v>1</v>
      </c>
      <c r="DE712" s="27"/>
      <c r="DF712" s="27"/>
      <c r="DG712" s="1" t="b">
        <f t="shared" si="364"/>
        <v>0</v>
      </c>
      <c r="DH712" s="4"/>
      <c r="DI712" s="4"/>
      <c r="DJ712" s="4"/>
      <c r="DK712" s="4"/>
      <c r="DL712" s="4"/>
      <c r="DM712" s="4"/>
      <c r="DN712" s="4"/>
      <c r="DO712" s="4"/>
      <c r="DP712" s="4"/>
      <c r="DQ712" s="4"/>
      <c r="DR712" s="4"/>
      <c r="DS712" s="4"/>
      <c r="DT712" s="4"/>
      <c r="DU712" s="4"/>
      <c r="DV712" s="4"/>
      <c r="DW712" s="4"/>
      <c r="DX712" s="4"/>
      <c r="DY712" s="4"/>
      <c r="DZ712" s="4"/>
      <c r="EA712" s="4"/>
    </row>
    <row r="713" spans="1:131" ht="29" x14ac:dyDescent="0.35">
      <c r="A713" s="2">
        <v>521</v>
      </c>
      <c r="B713" s="1" t="s">
        <v>13809</v>
      </c>
      <c r="C713" s="9">
        <v>44345</v>
      </c>
      <c r="D713" s="10" t="s">
        <v>13809</v>
      </c>
      <c r="E713" s="1" t="e">
        <f>ROUND((C713-D713)/365,0)</f>
        <v>#VALUE!</v>
      </c>
      <c r="F713" s="1" t="s">
        <v>127</v>
      </c>
      <c r="G713" s="1" t="s">
        <v>13809</v>
      </c>
      <c r="H713" s="1" t="s">
        <v>13809</v>
      </c>
      <c r="I713" s="9">
        <v>44333</v>
      </c>
      <c r="J713" s="2" t="s">
        <v>109</v>
      </c>
      <c r="K713" s="2" t="s">
        <v>13809</v>
      </c>
      <c r="N713" s="2" t="s">
        <v>13809</v>
      </c>
      <c r="O713" s="2" t="s">
        <v>110</v>
      </c>
      <c r="S713" s="2" t="s">
        <v>111</v>
      </c>
      <c r="T713" s="2" t="s">
        <v>112</v>
      </c>
      <c r="U713" s="2" t="b">
        <f>OR(S713="yes",T713="yes")</f>
        <v>1</v>
      </c>
      <c r="V713" s="2" t="s">
        <v>113</v>
      </c>
      <c r="W713" s="1" t="s">
        <v>112</v>
      </c>
      <c r="X713" s="1" t="s">
        <v>114</v>
      </c>
      <c r="Y713" s="2" t="s">
        <v>112</v>
      </c>
      <c r="Z713" s="2" t="s">
        <v>112</v>
      </c>
      <c r="AA713" s="2" t="s">
        <v>111</v>
      </c>
      <c r="AB713" s="2">
        <v>4</v>
      </c>
      <c r="AC713" s="1" t="s">
        <v>111</v>
      </c>
      <c r="AF713" s="1" t="s">
        <v>111</v>
      </c>
      <c r="AJ713" s="1" t="s">
        <v>115</v>
      </c>
      <c r="AK713" s="1" t="s">
        <v>150</v>
      </c>
      <c r="AO713" s="1" t="s">
        <v>117</v>
      </c>
      <c r="AS713" s="1" t="s">
        <v>118</v>
      </c>
      <c r="AU713" s="1" t="s">
        <v>132</v>
      </c>
      <c r="AZ713" s="1" t="s">
        <v>245</v>
      </c>
      <c r="BA713" s="1" t="s">
        <v>3110</v>
      </c>
      <c r="BE713" s="1">
        <v>153</v>
      </c>
      <c r="BH713" s="1">
        <v>14</v>
      </c>
      <c r="BI713" s="1" t="s">
        <v>112</v>
      </c>
      <c r="BJ713" s="1" t="s">
        <v>112</v>
      </c>
      <c r="BK713" s="1" t="s">
        <v>112</v>
      </c>
      <c r="BL713" s="1" t="s">
        <v>226</v>
      </c>
      <c r="BQ713" s="1" t="s">
        <v>121</v>
      </c>
      <c r="BR713" s="1" t="s">
        <v>122</v>
      </c>
      <c r="BS713" s="1" t="s">
        <v>111</v>
      </c>
      <c r="BT713" s="34" t="s">
        <v>3111</v>
      </c>
      <c r="BV713" s="9">
        <v>44348</v>
      </c>
      <c r="BW713" s="34" t="s">
        <v>14278</v>
      </c>
      <c r="BX713" s="2" t="s">
        <v>111</v>
      </c>
      <c r="BY713" s="2" t="s">
        <v>123</v>
      </c>
      <c r="BZ713" s="2" t="s">
        <v>124</v>
      </c>
      <c r="CA713" s="2">
        <v>1</v>
      </c>
      <c r="CB713" s="1" t="s">
        <v>279</v>
      </c>
      <c r="CC713" s="2" t="s">
        <v>126</v>
      </c>
      <c r="CD713" s="1" t="e">
        <f t="shared" si="343"/>
        <v>#VALUE!</v>
      </c>
      <c r="CE713" s="1" t="e">
        <f t="shared" si="342"/>
        <v>#VALUE!</v>
      </c>
      <c r="CF713" s="1" t="e">
        <f t="shared" si="344"/>
        <v>#VALUE!</v>
      </c>
      <c r="CG713" s="1" t="e">
        <f t="shared" si="345"/>
        <v>#VALUE!</v>
      </c>
      <c r="CH713" s="1" t="e">
        <f t="shared" si="346"/>
        <v>#VALUE!</v>
      </c>
      <c r="CI713" s="1" t="e">
        <f t="shared" si="347"/>
        <v>#VALUE!</v>
      </c>
      <c r="CJ713" s="1" t="e">
        <f t="shared" si="348"/>
        <v>#VALUE!</v>
      </c>
      <c r="CK713" s="1" t="e">
        <f t="shared" si="349"/>
        <v>#VALUE!</v>
      </c>
      <c r="CL713" s="1" t="e">
        <f t="shared" si="350"/>
        <v>#VALUE!</v>
      </c>
      <c r="CM713" s="1" t="e">
        <f t="shared" si="351"/>
        <v>#VALUE!</v>
      </c>
      <c r="CN713" s="1" t="e">
        <f t="shared" si="352"/>
        <v>#VALUE!</v>
      </c>
      <c r="CO713" s="2" t="b">
        <f t="shared" si="353"/>
        <v>1</v>
      </c>
      <c r="CP713" s="2" t="b">
        <f t="shared" si="354"/>
        <v>1</v>
      </c>
      <c r="CQ713" s="2" t="b">
        <f t="shared" si="355"/>
        <v>0</v>
      </c>
      <c r="CR713" s="6" t="str">
        <f t="shared" si="356"/>
        <v>Male</v>
      </c>
      <c r="CS713" s="7">
        <f t="shared" si="357"/>
        <v>1</v>
      </c>
      <c r="CT713" s="7">
        <f t="shared" si="358"/>
        <v>0</v>
      </c>
      <c r="CU713" s="7">
        <f t="shared" si="359"/>
        <v>0</v>
      </c>
      <c r="CV713" s="7">
        <f t="shared" si="360"/>
        <v>0</v>
      </c>
      <c r="CW713" s="7">
        <f t="shared" si="361"/>
        <v>0</v>
      </c>
      <c r="CX713" s="1" t="e">
        <f t="shared" si="362"/>
        <v>#VALUE!</v>
      </c>
      <c r="CY713" s="1" t="e">
        <f t="shared" si="363"/>
        <v>#VALUE!</v>
      </c>
      <c r="DE713" s="27"/>
      <c r="DF713" s="27"/>
      <c r="DG713" s="1" t="e">
        <f t="shared" si="364"/>
        <v>#VALUE!</v>
      </c>
      <c r="DH713" s="27"/>
      <c r="DI713" s="27"/>
      <c r="DJ713" s="27"/>
      <c r="DK713" s="27"/>
      <c r="DL713" s="27"/>
      <c r="DM713" s="27"/>
      <c r="DN713" s="27"/>
      <c r="DO713" s="27"/>
      <c r="DP713" s="27"/>
      <c r="DQ713" s="27"/>
      <c r="DR713" s="27"/>
      <c r="DS713" s="27"/>
      <c r="DT713" s="27"/>
      <c r="DU713" s="27"/>
      <c r="DV713" s="27"/>
      <c r="DW713" s="27"/>
      <c r="DX713" s="27"/>
      <c r="DY713" s="27"/>
      <c r="DZ713" s="27"/>
      <c r="EA713" s="27"/>
    </row>
    <row r="714" spans="1:131" ht="159.5" x14ac:dyDescent="0.35">
      <c r="A714" s="2">
        <v>444</v>
      </c>
      <c r="B714" s="1" t="s">
        <v>13809</v>
      </c>
      <c r="C714" s="9">
        <v>44345</v>
      </c>
      <c r="D714" s="10" t="s">
        <v>13809</v>
      </c>
      <c r="E714" s="1" t="e">
        <f>ROUND((C714-D714)/365,0)</f>
        <v>#VALUE!</v>
      </c>
      <c r="F714" s="1" t="s">
        <v>127</v>
      </c>
      <c r="G714" s="1" t="s">
        <v>13809</v>
      </c>
      <c r="H714" s="1" t="s">
        <v>13809</v>
      </c>
      <c r="I714" s="9">
        <v>44341</v>
      </c>
      <c r="J714" s="2" t="s">
        <v>109</v>
      </c>
      <c r="K714" s="2" t="s">
        <v>13809</v>
      </c>
      <c r="N714" s="2" t="s">
        <v>13809</v>
      </c>
      <c r="O714" s="2" t="s">
        <v>110</v>
      </c>
      <c r="S714" s="2" t="s">
        <v>111</v>
      </c>
      <c r="T714" s="2" t="s">
        <v>112</v>
      </c>
      <c r="U714" s="2" t="b">
        <f>OR(S714="yes",T714="yes")</f>
        <v>1</v>
      </c>
      <c r="V714" s="2" t="s">
        <v>113</v>
      </c>
      <c r="W714" s="1" t="s">
        <v>112</v>
      </c>
      <c r="X714" s="1" t="s">
        <v>110</v>
      </c>
      <c r="Y714" s="2" t="s">
        <v>112</v>
      </c>
      <c r="Z714" s="2" t="s">
        <v>112</v>
      </c>
      <c r="AA714" s="2" t="s">
        <v>111</v>
      </c>
      <c r="AB714" s="2">
        <v>1</v>
      </c>
      <c r="AC714" s="1" t="s">
        <v>111</v>
      </c>
      <c r="AF714" s="1" t="s">
        <v>111</v>
      </c>
      <c r="AJ714" s="1" t="s">
        <v>115</v>
      </c>
      <c r="AK714" s="1" t="s">
        <v>201</v>
      </c>
      <c r="AN714" s="1" t="s">
        <v>3112</v>
      </c>
      <c r="AO714" s="1" t="s">
        <v>130</v>
      </c>
      <c r="AS714" s="1" t="s">
        <v>145</v>
      </c>
      <c r="AU714" s="1" t="s">
        <v>132</v>
      </c>
      <c r="AZ714" s="1" t="s">
        <v>120</v>
      </c>
      <c r="BA714" s="1" t="s">
        <v>3113</v>
      </c>
      <c r="BG714" s="1" t="s">
        <v>3114</v>
      </c>
      <c r="BH714" s="1" t="s">
        <v>3115</v>
      </c>
      <c r="BI714" s="1" t="s">
        <v>112</v>
      </c>
      <c r="BJ714" s="1" t="s">
        <v>112</v>
      </c>
      <c r="BK714" s="1" t="s">
        <v>112</v>
      </c>
      <c r="BL714" s="1" t="s">
        <v>142</v>
      </c>
      <c r="BQ714" s="1" t="s">
        <v>121</v>
      </c>
      <c r="BR714" s="1" t="s">
        <v>122</v>
      </c>
      <c r="BS714" s="1" t="s">
        <v>112</v>
      </c>
      <c r="BU714" s="34" t="s">
        <v>3116</v>
      </c>
      <c r="BV714" s="9">
        <v>44351</v>
      </c>
      <c r="BW714" s="34" t="s">
        <v>14279</v>
      </c>
      <c r="BX714" s="2" t="s">
        <v>111</v>
      </c>
      <c r="BY714" s="2" t="s">
        <v>123</v>
      </c>
      <c r="BZ714" s="2" t="s">
        <v>124</v>
      </c>
      <c r="CA714" s="2">
        <v>1</v>
      </c>
      <c r="CB714" s="1" t="s">
        <v>169</v>
      </c>
      <c r="CC714" s="2" t="s">
        <v>126</v>
      </c>
      <c r="CD714" s="1" t="e">
        <f t="shared" si="343"/>
        <v>#VALUE!</v>
      </c>
      <c r="CE714" s="1" t="e">
        <f t="shared" si="342"/>
        <v>#VALUE!</v>
      </c>
      <c r="CF714" s="1" t="e">
        <f t="shared" si="344"/>
        <v>#VALUE!</v>
      </c>
      <c r="CG714" s="1" t="e">
        <f t="shared" si="345"/>
        <v>#VALUE!</v>
      </c>
      <c r="CH714" s="1" t="e">
        <f t="shared" si="346"/>
        <v>#VALUE!</v>
      </c>
      <c r="CI714" s="1" t="e">
        <f t="shared" si="347"/>
        <v>#VALUE!</v>
      </c>
      <c r="CJ714" s="1" t="e">
        <f t="shared" si="348"/>
        <v>#VALUE!</v>
      </c>
      <c r="CK714" s="1" t="e">
        <f t="shared" si="349"/>
        <v>#VALUE!</v>
      </c>
      <c r="CL714" s="1" t="e">
        <f t="shared" si="350"/>
        <v>#VALUE!</v>
      </c>
      <c r="CM714" s="1" t="e">
        <f t="shared" si="351"/>
        <v>#VALUE!</v>
      </c>
      <c r="CN714" s="1" t="e">
        <f t="shared" si="352"/>
        <v>#VALUE!</v>
      </c>
      <c r="CO714" s="2" t="b">
        <f t="shared" si="353"/>
        <v>1</v>
      </c>
      <c r="CP714" s="2" t="b">
        <f t="shared" si="354"/>
        <v>1</v>
      </c>
      <c r="CQ714" s="2" t="b">
        <f t="shared" si="355"/>
        <v>0</v>
      </c>
      <c r="CR714" s="6" t="str">
        <f t="shared" si="356"/>
        <v>Male</v>
      </c>
      <c r="CS714" s="7">
        <f t="shared" si="357"/>
        <v>1</v>
      </c>
      <c r="CT714" s="7">
        <f t="shared" si="358"/>
        <v>0</v>
      </c>
      <c r="CU714" s="7">
        <f t="shared" si="359"/>
        <v>0</v>
      </c>
      <c r="CV714" s="7">
        <f t="shared" si="360"/>
        <v>0</v>
      </c>
      <c r="CW714" s="7">
        <f t="shared" si="361"/>
        <v>0</v>
      </c>
      <c r="CX714" s="1" t="e">
        <f t="shared" si="362"/>
        <v>#VALUE!</v>
      </c>
      <c r="CY714" s="1" t="e">
        <f t="shared" si="363"/>
        <v>#VALUE!</v>
      </c>
      <c r="DE714" s="27"/>
      <c r="DF714" s="27"/>
      <c r="DG714" s="1" t="e">
        <f t="shared" si="364"/>
        <v>#VALUE!</v>
      </c>
      <c r="DH714" s="27"/>
      <c r="DI714" s="27"/>
      <c r="DJ714" s="27"/>
      <c r="DK714" s="27"/>
      <c r="DL714" s="27"/>
      <c r="DM714" s="27"/>
      <c r="DN714" s="27"/>
      <c r="DO714" s="27"/>
      <c r="DP714" s="27"/>
      <c r="DQ714" s="27"/>
      <c r="DR714" s="27"/>
      <c r="DS714" s="27"/>
      <c r="DT714" s="27"/>
      <c r="DU714" s="27"/>
      <c r="DV714" s="27"/>
      <c r="DW714" s="27"/>
      <c r="DX714" s="27"/>
      <c r="DY714" s="27"/>
      <c r="DZ714" s="27"/>
      <c r="EA714" s="27"/>
    </row>
    <row r="715" spans="1:131" ht="145" x14ac:dyDescent="0.35">
      <c r="B715" s="1" t="s">
        <v>13809</v>
      </c>
      <c r="C715" s="9">
        <v>44345</v>
      </c>
      <c r="D715" s="10" t="s">
        <v>13809</v>
      </c>
      <c r="E715" s="1">
        <v>23</v>
      </c>
      <c r="F715" s="1" t="s">
        <v>127</v>
      </c>
      <c r="G715" s="1" t="s">
        <v>13809</v>
      </c>
      <c r="H715" s="1" t="s">
        <v>13809</v>
      </c>
      <c r="I715" s="9">
        <v>44291</v>
      </c>
      <c r="J715" s="2" t="s">
        <v>128</v>
      </c>
      <c r="K715" s="2" t="s">
        <v>13809</v>
      </c>
      <c r="L715" s="9">
        <v>44316</v>
      </c>
      <c r="M715" s="2" t="s">
        <v>128</v>
      </c>
      <c r="N715" s="2" t="s">
        <v>13809</v>
      </c>
      <c r="O715" s="2" t="s">
        <v>110</v>
      </c>
      <c r="P715" s="2" t="s">
        <v>111</v>
      </c>
      <c r="S715" s="2" t="s">
        <v>112</v>
      </c>
      <c r="T715" s="2" t="s">
        <v>111</v>
      </c>
      <c r="U715" s="2" t="b">
        <v>1</v>
      </c>
      <c r="V715" s="2" t="s">
        <v>113</v>
      </c>
      <c r="W715" s="1" t="s">
        <v>112</v>
      </c>
      <c r="X715" s="1" t="s">
        <v>110</v>
      </c>
      <c r="Y715" s="2" t="s">
        <v>112</v>
      </c>
      <c r="Z715" s="2" t="s">
        <v>111</v>
      </c>
      <c r="AA715" s="2" t="s">
        <v>112</v>
      </c>
      <c r="AB715" s="2">
        <v>18</v>
      </c>
      <c r="AC715" s="1" t="s">
        <v>112</v>
      </c>
      <c r="AD715" s="1" t="s">
        <v>192</v>
      </c>
      <c r="AE715" s="1" t="s">
        <v>3117</v>
      </c>
      <c r="AF715" s="1" t="s">
        <v>111</v>
      </c>
      <c r="AJ715" s="1" t="s">
        <v>115</v>
      </c>
      <c r="AK715" s="1" t="s">
        <v>194</v>
      </c>
      <c r="AN715" s="1" t="s">
        <v>3118</v>
      </c>
      <c r="AO715" s="1" t="s">
        <v>117</v>
      </c>
      <c r="AS715" s="1" t="s">
        <v>3119</v>
      </c>
      <c r="AU715" s="1" t="s">
        <v>132</v>
      </c>
      <c r="AZ715" s="1" t="s">
        <v>707</v>
      </c>
      <c r="BC715" s="1" t="s">
        <v>3120</v>
      </c>
      <c r="BF715" s="1" t="s">
        <v>3121</v>
      </c>
      <c r="BG715" s="1" t="s">
        <v>3122</v>
      </c>
      <c r="BJ715" s="1" t="s">
        <v>112</v>
      </c>
      <c r="BK715" s="1" t="s">
        <v>112</v>
      </c>
      <c r="BL715" s="1" t="s">
        <v>161</v>
      </c>
      <c r="BM715" s="1" t="s">
        <v>3123</v>
      </c>
      <c r="BQ715" s="1" t="s">
        <v>121</v>
      </c>
      <c r="BR715" s="1" t="s">
        <v>122</v>
      </c>
      <c r="BS715" s="1" t="s">
        <v>112</v>
      </c>
      <c r="BU715" s="34" t="s">
        <v>3124</v>
      </c>
      <c r="BV715" s="9">
        <v>44432</v>
      </c>
      <c r="BW715" s="34" t="s">
        <v>14280</v>
      </c>
      <c r="BX715" s="2" t="s">
        <v>111</v>
      </c>
      <c r="BY715" s="2" t="s">
        <v>153</v>
      </c>
      <c r="BZ715" s="2" t="s">
        <v>124</v>
      </c>
      <c r="CA715" s="2">
        <v>2</v>
      </c>
      <c r="CB715" s="1" t="s">
        <v>199</v>
      </c>
      <c r="CC715" s="2" t="s">
        <v>126</v>
      </c>
      <c r="CD715" s="1" t="b">
        <f t="shared" si="343"/>
        <v>1</v>
      </c>
      <c r="CE715" s="1" t="b">
        <f t="shared" si="342"/>
        <v>0</v>
      </c>
      <c r="CF715" s="1" t="b">
        <f t="shared" si="344"/>
        <v>0</v>
      </c>
      <c r="CG715" s="1" t="b">
        <f t="shared" si="345"/>
        <v>0</v>
      </c>
      <c r="CH715" s="1" t="b">
        <f t="shared" si="346"/>
        <v>0</v>
      </c>
      <c r="CI715" s="1" t="b">
        <f t="shared" si="347"/>
        <v>1</v>
      </c>
      <c r="CJ715" s="1" t="b">
        <f t="shared" si="348"/>
        <v>0</v>
      </c>
      <c r="CK715" s="1" t="b">
        <f t="shared" si="349"/>
        <v>0</v>
      </c>
      <c r="CL715" s="1" t="b">
        <f t="shared" si="350"/>
        <v>0</v>
      </c>
      <c r="CM715" s="1" t="b">
        <f t="shared" si="351"/>
        <v>0</v>
      </c>
      <c r="CN715" s="1" t="b">
        <f t="shared" si="352"/>
        <v>0</v>
      </c>
      <c r="CO715" s="2" t="b">
        <f t="shared" si="353"/>
        <v>0</v>
      </c>
      <c r="CP715" s="2" t="b">
        <f t="shared" si="354"/>
        <v>0</v>
      </c>
      <c r="CQ715" s="2" t="b">
        <f t="shared" si="355"/>
        <v>1</v>
      </c>
      <c r="CR715" s="6" t="str">
        <f t="shared" si="356"/>
        <v>Male</v>
      </c>
      <c r="CS715" s="7">
        <f t="shared" si="357"/>
        <v>0</v>
      </c>
      <c r="CT715" s="7">
        <f t="shared" si="358"/>
        <v>1</v>
      </c>
      <c r="CU715" s="7">
        <f t="shared" si="359"/>
        <v>0</v>
      </c>
      <c r="CV715" s="7">
        <f t="shared" si="360"/>
        <v>0</v>
      </c>
      <c r="CW715" s="7">
        <f t="shared" si="361"/>
        <v>1</v>
      </c>
      <c r="CX715" s="1" t="b">
        <f t="shared" si="362"/>
        <v>1</v>
      </c>
      <c r="CY715" s="1" t="b">
        <f t="shared" si="363"/>
        <v>1</v>
      </c>
      <c r="DE715" s="27"/>
      <c r="DF715" s="27"/>
      <c r="DG715" s="1" t="b">
        <f t="shared" si="364"/>
        <v>0</v>
      </c>
      <c r="DH715" s="27"/>
      <c r="DI715" s="27"/>
      <c r="DJ715" s="27"/>
      <c r="DK715" s="27"/>
      <c r="DL715" s="27"/>
      <c r="DM715" s="27"/>
      <c r="DN715" s="27"/>
      <c r="DO715" s="27"/>
      <c r="DP715" s="27"/>
      <c r="DQ715" s="27"/>
      <c r="DR715" s="27"/>
      <c r="DS715" s="27"/>
      <c r="DT715" s="27"/>
      <c r="DU715" s="27"/>
      <c r="DV715" s="27"/>
      <c r="DW715" s="27"/>
      <c r="DX715" s="27"/>
      <c r="DY715" s="27"/>
      <c r="DZ715" s="27"/>
      <c r="EA715" s="27"/>
    </row>
    <row r="716" spans="1:131" ht="130.5" x14ac:dyDescent="0.35">
      <c r="A716" s="2">
        <v>1318</v>
      </c>
      <c r="B716" s="1" t="s">
        <v>13809</v>
      </c>
      <c r="C716" s="9">
        <v>44345</v>
      </c>
      <c r="D716" s="10" t="s">
        <v>13809</v>
      </c>
      <c r="E716" s="1" t="e">
        <f>ROUND((C716-D716)/365,0)</f>
        <v>#VALUE!</v>
      </c>
      <c r="F716" s="1" t="s">
        <v>127</v>
      </c>
      <c r="G716" s="1" t="s">
        <v>13809</v>
      </c>
      <c r="H716" s="1" t="s">
        <v>13809</v>
      </c>
      <c r="I716" s="2" t="s">
        <v>183</v>
      </c>
      <c r="J716" s="2" t="s">
        <v>109</v>
      </c>
      <c r="K716" s="2" t="s">
        <v>13809</v>
      </c>
      <c r="L716" s="9">
        <v>44341</v>
      </c>
      <c r="M716" s="2" t="s">
        <v>109</v>
      </c>
      <c r="N716" s="2" t="s">
        <v>13809</v>
      </c>
      <c r="O716" s="2" t="s">
        <v>110</v>
      </c>
      <c r="S716" s="2" t="s">
        <v>111</v>
      </c>
      <c r="T716" s="2" t="s">
        <v>112</v>
      </c>
      <c r="U716" s="2" t="b">
        <f>OR(S716="yes",T716="yes")</f>
        <v>1</v>
      </c>
      <c r="V716" s="2" t="s">
        <v>113</v>
      </c>
      <c r="W716" s="1" t="s">
        <v>112</v>
      </c>
      <c r="X716" s="1" t="s">
        <v>114</v>
      </c>
      <c r="Y716" s="2" t="s">
        <v>112</v>
      </c>
      <c r="Z716" s="2" t="s">
        <v>111</v>
      </c>
      <c r="AA716" s="2" t="s">
        <v>112</v>
      </c>
      <c r="AB716" s="2">
        <v>2</v>
      </c>
      <c r="AC716" s="1" t="s">
        <v>111</v>
      </c>
      <c r="AF716" s="1" t="s">
        <v>111</v>
      </c>
      <c r="AJ716" s="1" t="s">
        <v>115</v>
      </c>
      <c r="AK716" s="1" t="s">
        <v>201</v>
      </c>
      <c r="AN716" s="1" t="s">
        <v>647</v>
      </c>
      <c r="AO716" s="1" t="s">
        <v>130</v>
      </c>
      <c r="AS716" s="1" t="s">
        <v>118</v>
      </c>
      <c r="AU716" s="1" t="s">
        <v>132</v>
      </c>
      <c r="AZ716" s="1" t="s">
        <v>155</v>
      </c>
      <c r="BA716" s="1" t="s">
        <v>3125</v>
      </c>
      <c r="BI716" s="1" t="s">
        <v>112</v>
      </c>
      <c r="BJ716" s="1" t="s">
        <v>112</v>
      </c>
      <c r="BK716" s="1" t="s">
        <v>112</v>
      </c>
      <c r="BL716" s="1" t="s">
        <v>1630</v>
      </c>
      <c r="BM716" s="1" t="s">
        <v>3126</v>
      </c>
      <c r="BQ716" s="1" t="s">
        <v>121</v>
      </c>
      <c r="BR716" s="1" t="s">
        <v>122</v>
      </c>
      <c r="BS716" s="1" t="s">
        <v>112</v>
      </c>
      <c r="BU716" s="34" t="s">
        <v>3127</v>
      </c>
      <c r="BV716" s="9">
        <v>44351</v>
      </c>
      <c r="BW716" s="34" t="s">
        <v>3128</v>
      </c>
      <c r="BX716" s="2" t="s">
        <v>111</v>
      </c>
      <c r="BY716" s="2" t="s">
        <v>123</v>
      </c>
      <c r="BZ716" s="2" t="s">
        <v>124</v>
      </c>
      <c r="CA716" s="2">
        <v>2</v>
      </c>
      <c r="CB716" s="1" t="s">
        <v>330</v>
      </c>
      <c r="CC716" s="2" t="s">
        <v>126</v>
      </c>
      <c r="CD716" s="1" t="e">
        <f t="shared" si="343"/>
        <v>#VALUE!</v>
      </c>
      <c r="CE716" s="1" t="e">
        <f t="shared" si="342"/>
        <v>#VALUE!</v>
      </c>
      <c r="CF716" s="1" t="e">
        <f t="shared" si="344"/>
        <v>#VALUE!</v>
      </c>
      <c r="CG716" s="1" t="e">
        <f t="shared" si="345"/>
        <v>#VALUE!</v>
      </c>
      <c r="CH716" s="1" t="e">
        <f t="shared" si="346"/>
        <v>#VALUE!</v>
      </c>
      <c r="CI716" s="1" t="e">
        <f t="shared" si="347"/>
        <v>#VALUE!</v>
      </c>
      <c r="CJ716" s="1" t="e">
        <f t="shared" si="348"/>
        <v>#VALUE!</v>
      </c>
      <c r="CK716" s="1" t="e">
        <f t="shared" si="349"/>
        <v>#VALUE!</v>
      </c>
      <c r="CL716" s="1" t="e">
        <f t="shared" si="350"/>
        <v>#VALUE!</v>
      </c>
      <c r="CM716" s="1" t="e">
        <f t="shared" si="351"/>
        <v>#VALUE!</v>
      </c>
      <c r="CN716" s="1" t="e">
        <f t="shared" si="352"/>
        <v>#VALUE!</v>
      </c>
      <c r="CO716" s="2" t="b">
        <f t="shared" si="353"/>
        <v>1</v>
      </c>
      <c r="CP716" s="2" t="b">
        <f t="shared" si="354"/>
        <v>1</v>
      </c>
      <c r="CQ716" s="2" t="b">
        <f t="shared" si="355"/>
        <v>0</v>
      </c>
      <c r="CR716" s="6" t="str">
        <f t="shared" si="356"/>
        <v>Male</v>
      </c>
      <c r="CS716" s="7">
        <f t="shared" si="357"/>
        <v>1</v>
      </c>
      <c r="CT716" s="7">
        <f t="shared" si="358"/>
        <v>0</v>
      </c>
      <c r="CU716" s="7">
        <f t="shared" si="359"/>
        <v>0</v>
      </c>
      <c r="CV716" s="7">
        <f t="shared" si="360"/>
        <v>1</v>
      </c>
      <c r="CW716" s="7">
        <f t="shared" si="361"/>
        <v>0</v>
      </c>
      <c r="CX716" s="1" t="e">
        <f t="shared" si="362"/>
        <v>#VALUE!</v>
      </c>
      <c r="CY716" s="1" t="e">
        <f t="shared" si="363"/>
        <v>#VALUE!</v>
      </c>
      <c r="DE716" s="27"/>
      <c r="DF716" s="27"/>
      <c r="DG716" s="1" t="e">
        <f t="shared" si="364"/>
        <v>#VALUE!</v>
      </c>
      <c r="DH716" s="27"/>
      <c r="DI716" s="27"/>
      <c r="DJ716" s="27"/>
      <c r="DK716" s="27"/>
      <c r="DL716" s="27"/>
      <c r="DM716" s="27"/>
      <c r="DN716" s="27"/>
      <c r="DO716" s="27"/>
      <c r="DP716" s="27"/>
      <c r="DQ716" s="27"/>
      <c r="DR716" s="27"/>
      <c r="DS716" s="27"/>
      <c r="DT716" s="27"/>
      <c r="DU716" s="27"/>
      <c r="DV716" s="27"/>
      <c r="DW716" s="27"/>
      <c r="DX716" s="27"/>
      <c r="DY716" s="27"/>
      <c r="DZ716" s="27"/>
      <c r="EA716" s="27"/>
    </row>
    <row r="717" spans="1:131" ht="29" x14ac:dyDescent="0.35">
      <c r="B717" s="1" t="s">
        <v>13809</v>
      </c>
      <c r="C717" s="9">
        <v>44345</v>
      </c>
      <c r="D717" s="10" t="s">
        <v>13809</v>
      </c>
      <c r="E717" s="1">
        <v>72</v>
      </c>
      <c r="F717" s="1" t="s">
        <v>108</v>
      </c>
      <c r="G717" s="1" t="s">
        <v>13809</v>
      </c>
      <c r="H717" s="1" t="s">
        <v>13809</v>
      </c>
      <c r="J717" s="2" t="s">
        <v>128</v>
      </c>
      <c r="K717" s="2" t="s">
        <v>13809</v>
      </c>
      <c r="L717" s="9">
        <v>44212</v>
      </c>
      <c r="M717" s="2" t="s">
        <v>128</v>
      </c>
      <c r="N717" s="2" t="s">
        <v>13809</v>
      </c>
      <c r="O717" s="2" t="s">
        <v>110</v>
      </c>
      <c r="P717" s="2" t="s">
        <v>111</v>
      </c>
      <c r="S717" s="2" t="s">
        <v>112</v>
      </c>
      <c r="T717" s="2" t="s">
        <v>111</v>
      </c>
      <c r="U717" s="2" t="b">
        <v>1</v>
      </c>
      <c r="V717" s="2" t="s">
        <v>126</v>
      </c>
      <c r="W717" s="1" t="s">
        <v>112</v>
      </c>
      <c r="X717" s="1" t="s">
        <v>138</v>
      </c>
      <c r="Y717" s="2" t="s">
        <v>112</v>
      </c>
      <c r="Z717" s="2" t="s">
        <v>111</v>
      </c>
      <c r="AA717" s="2" t="s">
        <v>112</v>
      </c>
      <c r="AB717" s="2">
        <v>25</v>
      </c>
      <c r="AC717" s="1" t="s">
        <v>111</v>
      </c>
      <c r="AF717" s="1" t="s">
        <v>111</v>
      </c>
      <c r="AJ717" s="1" t="s">
        <v>115</v>
      </c>
      <c r="AK717" s="1" t="s">
        <v>201</v>
      </c>
      <c r="AN717" s="1" t="s">
        <v>3129</v>
      </c>
      <c r="AO717" s="1" t="s">
        <v>117</v>
      </c>
      <c r="AU717" s="1" t="s">
        <v>132</v>
      </c>
      <c r="AZ717" s="1" t="s">
        <v>155</v>
      </c>
      <c r="BA717" s="1" t="s">
        <v>1622</v>
      </c>
      <c r="BJ717" s="1" t="s">
        <v>112</v>
      </c>
      <c r="BK717" s="1" t="s">
        <v>112</v>
      </c>
      <c r="BL717" s="1" t="s">
        <v>142</v>
      </c>
      <c r="BQ717" s="1" t="s">
        <v>121</v>
      </c>
      <c r="BR717" s="1" t="s">
        <v>122</v>
      </c>
      <c r="BS717" s="1" t="s">
        <v>112</v>
      </c>
      <c r="BV717" s="9">
        <v>44345</v>
      </c>
      <c r="BW717" s="34" t="s">
        <v>3130</v>
      </c>
      <c r="BX717" s="2" t="s">
        <v>111</v>
      </c>
      <c r="BY717" s="2" t="s">
        <v>153</v>
      </c>
      <c r="BZ717" s="2" t="s">
        <v>124</v>
      </c>
      <c r="CA717" s="2">
        <v>2</v>
      </c>
      <c r="CB717" s="1" t="s">
        <v>169</v>
      </c>
      <c r="CD717" s="1" t="b">
        <f t="shared" si="343"/>
        <v>0</v>
      </c>
      <c r="CE717" s="1" t="b">
        <f t="shared" si="342"/>
        <v>0</v>
      </c>
      <c r="CF717" s="1" t="b">
        <f t="shared" si="344"/>
        <v>0</v>
      </c>
      <c r="CG717" s="1" t="b">
        <f t="shared" si="345"/>
        <v>0</v>
      </c>
      <c r="CH717" s="1" t="b">
        <f t="shared" si="346"/>
        <v>0</v>
      </c>
      <c r="CI717" s="1" t="b">
        <f t="shared" si="347"/>
        <v>0</v>
      </c>
      <c r="CJ717" s="1" t="b">
        <f t="shared" si="348"/>
        <v>0</v>
      </c>
      <c r="CK717" s="1" t="b">
        <f t="shared" si="349"/>
        <v>0</v>
      </c>
      <c r="CL717" s="1" t="b">
        <f t="shared" si="350"/>
        <v>0</v>
      </c>
      <c r="CM717" s="1" t="b">
        <f t="shared" si="351"/>
        <v>0</v>
      </c>
      <c r="CN717" s="1" t="b">
        <f t="shared" si="352"/>
        <v>1</v>
      </c>
      <c r="CO717" s="2" t="b">
        <f t="shared" si="353"/>
        <v>0</v>
      </c>
      <c r="CP717" s="2" t="b">
        <f t="shared" si="354"/>
        <v>0</v>
      </c>
      <c r="CQ717" s="2" t="b">
        <f t="shared" si="355"/>
        <v>0</v>
      </c>
      <c r="CR717" s="6" t="str">
        <f t="shared" si="356"/>
        <v>Female</v>
      </c>
      <c r="CS717" s="7">
        <f t="shared" si="357"/>
        <v>0</v>
      </c>
      <c r="CT717" s="7">
        <f t="shared" si="358"/>
        <v>1</v>
      </c>
      <c r="CU717" s="7">
        <f t="shared" si="359"/>
        <v>0</v>
      </c>
      <c r="CV717" s="7">
        <f t="shared" si="360"/>
        <v>0</v>
      </c>
      <c r="CW717" s="7">
        <f t="shared" si="361"/>
        <v>1</v>
      </c>
      <c r="CX717" s="1" t="b">
        <f t="shared" si="362"/>
        <v>0</v>
      </c>
      <c r="CY717" s="1" t="b">
        <f t="shared" si="363"/>
        <v>0</v>
      </c>
      <c r="DE717" s="27"/>
      <c r="DF717" s="27"/>
      <c r="DG717" s="1" t="b">
        <f t="shared" si="364"/>
        <v>0</v>
      </c>
      <c r="DH717" s="27"/>
      <c r="DI717" s="27"/>
      <c r="DJ717" s="27"/>
      <c r="DK717" s="27"/>
      <c r="DL717" s="27"/>
      <c r="DM717" s="27"/>
      <c r="DN717" s="27"/>
      <c r="DO717" s="27"/>
      <c r="DP717" s="27"/>
      <c r="DQ717" s="27"/>
      <c r="DR717" s="27"/>
      <c r="DS717" s="27"/>
      <c r="DT717" s="27"/>
      <c r="DU717" s="27"/>
      <c r="DV717" s="27"/>
      <c r="DW717" s="27"/>
      <c r="DX717" s="27"/>
      <c r="DY717" s="27"/>
      <c r="DZ717" s="27"/>
      <c r="EA717" s="27"/>
    </row>
    <row r="718" spans="1:131" x14ac:dyDescent="0.35">
      <c r="A718" s="2">
        <v>1789</v>
      </c>
      <c r="B718" s="1" t="s">
        <v>13809</v>
      </c>
      <c r="C718" s="9">
        <v>44345</v>
      </c>
      <c r="D718" s="10" t="s">
        <v>13809</v>
      </c>
      <c r="E718" s="1">
        <v>17</v>
      </c>
      <c r="F718" s="1" t="s">
        <v>127</v>
      </c>
      <c r="G718" s="1" t="s">
        <v>13809</v>
      </c>
      <c r="H718" s="1" t="s">
        <v>13809</v>
      </c>
      <c r="K718" s="2" t="s">
        <v>13809</v>
      </c>
      <c r="L718" s="9">
        <v>44341</v>
      </c>
      <c r="M718" s="2" t="s">
        <v>109</v>
      </c>
      <c r="N718" s="2" t="s">
        <v>13809</v>
      </c>
      <c r="O718" s="2" t="s">
        <v>110</v>
      </c>
      <c r="P718" s="2" t="s">
        <v>111</v>
      </c>
      <c r="S718" s="2" t="s">
        <v>112</v>
      </c>
      <c r="T718" s="2" t="s">
        <v>111</v>
      </c>
      <c r="U718" s="2" t="b">
        <v>1</v>
      </c>
      <c r="V718" s="2" t="s">
        <v>113</v>
      </c>
      <c r="W718" s="1" t="s">
        <v>112</v>
      </c>
      <c r="X718" s="1" t="s">
        <v>114</v>
      </c>
      <c r="Y718" s="2" t="s">
        <v>112</v>
      </c>
      <c r="AA718" s="2" t="s">
        <v>112</v>
      </c>
      <c r="AB718" s="2">
        <v>3</v>
      </c>
      <c r="AC718" s="1" t="s">
        <v>111</v>
      </c>
      <c r="AF718" s="1" t="s">
        <v>111</v>
      </c>
      <c r="AJ718" s="1" t="s">
        <v>115</v>
      </c>
      <c r="AK718" s="1" t="s">
        <v>129</v>
      </c>
      <c r="AO718" s="1" t="s">
        <v>130</v>
      </c>
      <c r="AS718" s="1" t="s">
        <v>140</v>
      </c>
      <c r="AU718" s="1" t="s">
        <v>1210</v>
      </c>
      <c r="AZ718" s="1" t="s">
        <v>198</v>
      </c>
      <c r="BA718" s="1">
        <v>2.25</v>
      </c>
      <c r="BF718" s="1">
        <v>311</v>
      </c>
      <c r="BG718" s="1">
        <v>54.4</v>
      </c>
      <c r="BH718" s="1">
        <v>17</v>
      </c>
      <c r="BI718" s="1" t="s">
        <v>112</v>
      </c>
      <c r="BJ718" s="1" t="s">
        <v>112</v>
      </c>
      <c r="BK718" s="1" t="s">
        <v>112</v>
      </c>
      <c r="BL718" s="1" t="s">
        <v>1028</v>
      </c>
      <c r="BQ718" s="1" t="s">
        <v>121</v>
      </c>
      <c r="BR718" s="1" t="s">
        <v>122</v>
      </c>
      <c r="BS718" s="1" t="s">
        <v>112</v>
      </c>
      <c r="BU718" s="34" t="s">
        <v>3131</v>
      </c>
      <c r="BV718" s="9">
        <v>44348</v>
      </c>
      <c r="BW718" s="34" t="s">
        <v>3132</v>
      </c>
      <c r="BX718" s="2" t="s">
        <v>111</v>
      </c>
      <c r="BY718" s="2" t="s">
        <v>136</v>
      </c>
      <c r="BZ718" s="2" t="s">
        <v>124</v>
      </c>
      <c r="CA718" s="2">
        <v>2</v>
      </c>
      <c r="CB718" s="1" t="s">
        <v>247</v>
      </c>
      <c r="CC718" s="2" t="s">
        <v>126</v>
      </c>
      <c r="CD718" s="1" t="b">
        <f t="shared" si="343"/>
        <v>1</v>
      </c>
      <c r="CE718" s="1" t="b">
        <f t="shared" si="342"/>
        <v>1</v>
      </c>
      <c r="CF718" s="1" t="b">
        <f t="shared" si="344"/>
        <v>0</v>
      </c>
      <c r="CG718" s="1" t="b">
        <f t="shared" si="345"/>
        <v>0</v>
      </c>
      <c r="CH718" s="1" t="b">
        <f t="shared" si="346"/>
        <v>1</v>
      </c>
      <c r="CI718" s="1" t="b">
        <f t="shared" si="347"/>
        <v>0</v>
      </c>
      <c r="CJ718" s="1" t="b">
        <f t="shared" si="348"/>
        <v>0</v>
      </c>
      <c r="CK718" s="1" t="b">
        <f t="shared" si="349"/>
        <v>0</v>
      </c>
      <c r="CL718" s="1" t="b">
        <f t="shared" si="350"/>
        <v>0</v>
      </c>
      <c r="CM718" s="1" t="b">
        <f t="shared" si="351"/>
        <v>0</v>
      </c>
      <c r="CN718" s="1" t="b">
        <f t="shared" si="352"/>
        <v>0</v>
      </c>
      <c r="CO718" s="2" t="b">
        <f t="shared" si="353"/>
        <v>1</v>
      </c>
      <c r="CP718" s="2" t="b">
        <f t="shared" si="354"/>
        <v>1</v>
      </c>
      <c r="CQ718" s="2" t="b">
        <f t="shared" si="355"/>
        <v>0</v>
      </c>
      <c r="CR718" s="6" t="str">
        <f t="shared" si="356"/>
        <v>Male</v>
      </c>
      <c r="CS718" s="7">
        <f t="shared" si="357"/>
        <v>0</v>
      </c>
      <c r="CT718" s="7">
        <f t="shared" si="358"/>
        <v>0</v>
      </c>
      <c r="CU718" s="7">
        <f t="shared" si="359"/>
        <v>0</v>
      </c>
      <c r="CV718" s="7">
        <f t="shared" si="360"/>
        <v>1</v>
      </c>
      <c r="CW718" s="7">
        <f t="shared" si="361"/>
        <v>0</v>
      </c>
      <c r="CX718" s="1" t="b">
        <f t="shared" si="362"/>
        <v>1</v>
      </c>
      <c r="CY718" s="1" t="b">
        <f t="shared" si="363"/>
        <v>0</v>
      </c>
      <c r="DE718" s="4"/>
      <c r="DF718" s="4"/>
      <c r="DG718" s="1" t="b">
        <f t="shared" si="364"/>
        <v>1</v>
      </c>
      <c r="DH718" s="27"/>
      <c r="DI718" s="27"/>
      <c r="DJ718" s="27"/>
      <c r="DK718" s="27"/>
      <c r="DL718" s="27"/>
      <c r="DM718" s="27"/>
      <c r="DN718" s="27"/>
      <c r="DO718" s="27"/>
      <c r="DP718" s="27"/>
      <c r="DQ718" s="27"/>
      <c r="DR718" s="27"/>
      <c r="DS718" s="27"/>
      <c r="DT718" s="27"/>
      <c r="DU718" s="27"/>
      <c r="DV718" s="27"/>
      <c r="DW718" s="27"/>
      <c r="DX718" s="27"/>
      <c r="DY718" s="27"/>
      <c r="DZ718" s="27"/>
      <c r="EA718" s="27"/>
    </row>
    <row r="719" spans="1:131" x14ac:dyDescent="0.35">
      <c r="A719" s="2">
        <v>446</v>
      </c>
      <c r="B719" s="1" t="s">
        <v>13809</v>
      </c>
      <c r="C719" s="9">
        <v>44345</v>
      </c>
      <c r="D719" s="10" t="s">
        <v>13809</v>
      </c>
      <c r="E719" s="1" t="e">
        <f>ROUND((C719-D719)/365,0)</f>
        <v>#VALUE!</v>
      </c>
      <c r="F719" s="1" t="s">
        <v>127</v>
      </c>
      <c r="G719" s="1" t="s">
        <v>13809</v>
      </c>
      <c r="H719" s="1" t="s">
        <v>13809</v>
      </c>
      <c r="K719" s="2" t="s">
        <v>13809</v>
      </c>
      <c r="L719" s="9">
        <v>44342</v>
      </c>
      <c r="M719" s="2" t="s">
        <v>109</v>
      </c>
      <c r="N719" s="2" t="s">
        <v>13809</v>
      </c>
      <c r="O719" s="2" t="s">
        <v>110</v>
      </c>
      <c r="P719" s="2" t="s">
        <v>111</v>
      </c>
      <c r="S719" s="2" t="s">
        <v>112</v>
      </c>
      <c r="T719" s="2" t="s">
        <v>111</v>
      </c>
      <c r="U719" s="2" t="b">
        <f>OR(S719="yes",T719="yes")</f>
        <v>1</v>
      </c>
      <c r="V719" s="2" t="s">
        <v>113</v>
      </c>
      <c r="W719" s="1" t="s">
        <v>112</v>
      </c>
      <c r="X719" s="1" t="s">
        <v>114</v>
      </c>
      <c r="Y719" s="2" t="s">
        <v>112</v>
      </c>
      <c r="AA719" s="2" t="s">
        <v>112</v>
      </c>
      <c r="AB719" s="2">
        <v>1</v>
      </c>
      <c r="AC719" s="1" t="s">
        <v>111</v>
      </c>
      <c r="AF719" s="1" t="s">
        <v>111</v>
      </c>
      <c r="AJ719" s="1" t="s">
        <v>115</v>
      </c>
      <c r="AK719" s="1" t="s">
        <v>215</v>
      </c>
      <c r="AO719" s="1" t="s">
        <v>221</v>
      </c>
      <c r="AZ719" s="1" t="s">
        <v>1516</v>
      </c>
      <c r="BC719" s="1">
        <v>744</v>
      </c>
      <c r="BH719" s="1">
        <v>9</v>
      </c>
      <c r="BI719" s="1" t="s">
        <v>112</v>
      </c>
      <c r="BJ719" s="1" t="s">
        <v>112</v>
      </c>
      <c r="BQ719" s="1" t="s">
        <v>3133</v>
      </c>
      <c r="BS719" s="11" t="s">
        <v>112</v>
      </c>
      <c r="BV719" s="9">
        <v>44345</v>
      </c>
      <c r="BX719" s="2" t="s">
        <v>111</v>
      </c>
      <c r="BY719" s="2" t="s">
        <v>156</v>
      </c>
      <c r="BZ719" s="2" t="s">
        <v>124</v>
      </c>
      <c r="CA719" s="2">
        <v>2</v>
      </c>
      <c r="CB719" s="1" t="s">
        <v>199</v>
      </c>
      <c r="CC719" s="2" t="s">
        <v>126</v>
      </c>
      <c r="CD719" s="1" t="e">
        <f t="shared" si="343"/>
        <v>#VALUE!</v>
      </c>
      <c r="CE719" s="1" t="e">
        <f t="shared" si="342"/>
        <v>#VALUE!</v>
      </c>
      <c r="CF719" s="1" t="e">
        <f t="shared" si="344"/>
        <v>#VALUE!</v>
      </c>
      <c r="CG719" s="1" t="e">
        <f t="shared" si="345"/>
        <v>#VALUE!</v>
      </c>
      <c r="CH719" s="1" t="e">
        <f t="shared" si="346"/>
        <v>#VALUE!</v>
      </c>
      <c r="CI719" s="1" t="e">
        <f t="shared" si="347"/>
        <v>#VALUE!</v>
      </c>
      <c r="CJ719" s="1" t="e">
        <f t="shared" si="348"/>
        <v>#VALUE!</v>
      </c>
      <c r="CK719" s="1" t="e">
        <f t="shared" si="349"/>
        <v>#VALUE!</v>
      </c>
      <c r="CL719" s="1" t="e">
        <f t="shared" si="350"/>
        <v>#VALUE!</v>
      </c>
      <c r="CM719" s="1" t="e">
        <f t="shared" si="351"/>
        <v>#VALUE!</v>
      </c>
      <c r="CN719" s="1" t="e">
        <f t="shared" si="352"/>
        <v>#VALUE!</v>
      </c>
      <c r="CO719" s="2" t="b">
        <f t="shared" si="353"/>
        <v>1</v>
      </c>
      <c r="CP719" s="2" t="b">
        <f t="shared" si="354"/>
        <v>1</v>
      </c>
      <c r="CQ719" s="2" t="b">
        <f t="shared" si="355"/>
        <v>0</v>
      </c>
      <c r="CR719" s="6" t="str">
        <f t="shared" si="356"/>
        <v>Male</v>
      </c>
      <c r="CS719" s="7">
        <f t="shared" si="357"/>
        <v>0</v>
      </c>
      <c r="CT719" s="7">
        <f t="shared" si="358"/>
        <v>0</v>
      </c>
      <c r="CU719" s="7">
        <f t="shared" si="359"/>
        <v>0</v>
      </c>
      <c r="CV719" s="7">
        <f t="shared" si="360"/>
        <v>1</v>
      </c>
      <c r="CW719" s="7">
        <f t="shared" si="361"/>
        <v>0</v>
      </c>
      <c r="CX719" s="1" t="e">
        <f t="shared" si="362"/>
        <v>#VALUE!</v>
      </c>
      <c r="CY719" s="1" t="e">
        <f t="shared" si="363"/>
        <v>#VALUE!</v>
      </c>
      <c r="DE719" s="27"/>
      <c r="DF719" s="27"/>
      <c r="DG719" s="1" t="e">
        <f t="shared" si="364"/>
        <v>#VALUE!</v>
      </c>
      <c r="DH719" s="27"/>
      <c r="DI719" s="27"/>
      <c r="DJ719" s="27"/>
      <c r="DK719" s="27"/>
      <c r="DL719" s="27"/>
      <c r="DM719" s="27"/>
      <c r="DN719" s="27"/>
      <c r="DO719" s="27"/>
      <c r="DP719" s="27"/>
      <c r="DQ719" s="27"/>
      <c r="DR719" s="27"/>
      <c r="DS719" s="27"/>
      <c r="DT719" s="27"/>
      <c r="DU719" s="27"/>
      <c r="DV719" s="27"/>
      <c r="DW719" s="27"/>
      <c r="DX719" s="27"/>
      <c r="DY719" s="27"/>
      <c r="DZ719" s="27"/>
      <c r="EA719" s="27"/>
    </row>
    <row r="720" spans="1:131" ht="87" x14ac:dyDescent="0.35">
      <c r="A720" s="2">
        <v>473</v>
      </c>
      <c r="B720" s="1" t="s">
        <v>13809</v>
      </c>
      <c r="C720" s="9">
        <v>44345</v>
      </c>
      <c r="D720" s="10" t="s">
        <v>13809</v>
      </c>
      <c r="E720" s="1">
        <v>19</v>
      </c>
      <c r="F720" s="1" t="s">
        <v>127</v>
      </c>
      <c r="G720" s="1" t="s">
        <v>13809</v>
      </c>
      <c r="H720" s="1" t="s">
        <v>13809</v>
      </c>
      <c r="I720" s="9">
        <v>44298</v>
      </c>
      <c r="J720" s="2" t="s">
        <v>128</v>
      </c>
      <c r="K720" s="2" t="s">
        <v>13809</v>
      </c>
      <c r="N720" s="2" t="s">
        <v>13809</v>
      </c>
      <c r="O720" s="2" t="s">
        <v>110</v>
      </c>
      <c r="P720" s="2" t="s">
        <v>111</v>
      </c>
      <c r="S720" s="2" t="s">
        <v>112</v>
      </c>
      <c r="T720" s="2" t="s">
        <v>111</v>
      </c>
      <c r="U720" s="2" t="b">
        <v>1</v>
      </c>
      <c r="V720" s="2" t="s">
        <v>113</v>
      </c>
      <c r="W720" s="1" t="s">
        <v>112</v>
      </c>
      <c r="X720" s="1" t="s">
        <v>110</v>
      </c>
      <c r="Y720" s="2" t="s">
        <v>112</v>
      </c>
      <c r="Z720" s="2" t="s">
        <v>112</v>
      </c>
      <c r="AA720" s="2" t="s">
        <v>111</v>
      </c>
      <c r="AB720" s="2">
        <v>3</v>
      </c>
      <c r="AF720" s="1" t="s">
        <v>111</v>
      </c>
      <c r="AJ720" s="1" t="s">
        <v>115</v>
      </c>
      <c r="AK720" s="1" t="s">
        <v>150</v>
      </c>
      <c r="AO720" s="1" t="s">
        <v>130</v>
      </c>
      <c r="AS720" s="1" t="s">
        <v>118</v>
      </c>
      <c r="AU720" s="1" t="s">
        <v>238</v>
      </c>
      <c r="AX720" s="12">
        <v>0.5</v>
      </c>
      <c r="AZ720" s="1" t="s">
        <v>292</v>
      </c>
      <c r="BC720" s="1">
        <v>1372</v>
      </c>
      <c r="BD720" s="1">
        <v>35.4</v>
      </c>
      <c r="BJ720" s="1" t="s">
        <v>112</v>
      </c>
      <c r="BK720" s="1" t="s">
        <v>112</v>
      </c>
      <c r="BL720" s="1" t="s">
        <v>142</v>
      </c>
      <c r="BQ720" s="1" t="s">
        <v>121</v>
      </c>
      <c r="BR720" s="1" t="s">
        <v>122</v>
      </c>
      <c r="BS720" s="1" t="s">
        <v>112</v>
      </c>
      <c r="BU720" s="34" t="s">
        <v>3134</v>
      </c>
      <c r="BV720" s="9">
        <v>44303</v>
      </c>
      <c r="BW720" s="34" t="s">
        <v>3135</v>
      </c>
      <c r="BX720" s="2" t="s">
        <v>111</v>
      </c>
      <c r="BY720" s="2" t="s">
        <v>123</v>
      </c>
      <c r="BZ720" s="2" t="s">
        <v>124</v>
      </c>
      <c r="CA720" s="2">
        <v>1</v>
      </c>
      <c r="CB720" s="1" t="s">
        <v>149</v>
      </c>
      <c r="CC720" s="2" t="s">
        <v>126</v>
      </c>
      <c r="CD720" s="1" t="b">
        <f t="shared" si="343"/>
        <v>1</v>
      </c>
      <c r="CE720" s="1" t="b">
        <f t="shared" si="342"/>
        <v>0</v>
      </c>
      <c r="CF720" s="1" t="b">
        <f t="shared" si="344"/>
        <v>0</v>
      </c>
      <c r="CG720" s="1" t="b">
        <f t="shared" si="345"/>
        <v>0</v>
      </c>
      <c r="CH720" s="1" t="b">
        <f t="shared" si="346"/>
        <v>0</v>
      </c>
      <c r="CI720" s="1" t="b">
        <f t="shared" si="347"/>
        <v>1</v>
      </c>
      <c r="CJ720" s="1" t="b">
        <f t="shared" si="348"/>
        <v>0</v>
      </c>
      <c r="CK720" s="1" t="b">
        <f t="shared" si="349"/>
        <v>0</v>
      </c>
      <c r="CL720" s="1" t="b">
        <f t="shared" si="350"/>
        <v>0</v>
      </c>
      <c r="CM720" s="1" t="b">
        <f t="shared" si="351"/>
        <v>0</v>
      </c>
      <c r="CN720" s="1" t="b">
        <f t="shared" si="352"/>
        <v>0</v>
      </c>
      <c r="CO720" s="2" t="b">
        <f t="shared" si="353"/>
        <v>1</v>
      </c>
      <c r="CP720" s="2" t="b">
        <f t="shared" si="354"/>
        <v>1</v>
      </c>
      <c r="CQ720" s="2" t="b">
        <f t="shared" si="355"/>
        <v>0</v>
      </c>
      <c r="CR720" s="6" t="str">
        <f t="shared" si="356"/>
        <v>Male</v>
      </c>
      <c r="CS720" s="7">
        <f t="shared" si="357"/>
        <v>0</v>
      </c>
      <c r="CT720" s="7">
        <f t="shared" si="358"/>
        <v>1</v>
      </c>
      <c r="CU720" s="7">
        <f t="shared" si="359"/>
        <v>0</v>
      </c>
      <c r="CV720" s="7">
        <f t="shared" si="360"/>
        <v>0</v>
      </c>
      <c r="CW720" s="7">
        <f t="shared" si="361"/>
        <v>0</v>
      </c>
      <c r="CX720" s="1" t="b">
        <f t="shared" si="362"/>
        <v>1</v>
      </c>
      <c r="CY720" s="1" t="b">
        <f t="shared" si="363"/>
        <v>1</v>
      </c>
      <c r="DE720" s="27"/>
      <c r="DF720" s="27"/>
      <c r="DG720" s="1" t="b">
        <f t="shared" si="364"/>
        <v>0</v>
      </c>
      <c r="DH720" s="27"/>
      <c r="DI720" s="27"/>
      <c r="DJ720" s="27"/>
      <c r="DK720" s="27"/>
      <c r="DL720" s="27"/>
      <c r="DM720" s="27"/>
      <c r="DN720" s="27"/>
      <c r="DO720" s="27"/>
      <c r="DP720" s="27"/>
      <c r="DQ720" s="27"/>
      <c r="DR720" s="27"/>
      <c r="DS720" s="27"/>
      <c r="DT720" s="27"/>
      <c r="DU720" s="27"/>
      <c r="DV720" s="27"/>
      <c r="DW720" s="27"/>
      <c r="DX720" s="27"/>
      <c r="DY720" s="27"/>
      <c r="DZ720" s="27"/>
      <c r="EA720" s="27"/>
    </row>
    <row r="721" spans="1:131" ht="145" x14ac:dyDescent="0.35">
      <c r="A721" s="2">
        <v>633</v>
      </c>
      <c r="B721" s="1" t="s">
        <v>13809</v>
      </c>
      <c r="C721" s="9">
        <v>44345</v>
      </c>
      <c r="D721" s="10" t="s">
        <v>13809</v>
      </c>
      <c r="E721" s="1" t="e">
        <f>ROUND((C721-D721)/365,0)</f>
        <v>#VALUE!</v>
      </c>
      <c r="F721" s="1" t="s">
        <v>108</v>
      </c>
      <c r="G721" s="1" t="s">
        <v>13809</v>
      </c>
      <c r="H721" s="1" t="s">
        <v>13809</v>
      </c>
      <c r="I721" s="9">
        <v>44319</v>
      </c>
      <c r="J721" s="2" t="s">
        <v>109</v>
      </c>
      <c r="K721" s="2" t="s">
        <v>13809</v>
      </c>
      <c r="L721" s="9">
        <v>44340</v>
      </c>
      <c r="M721" s="2" t="s">
        <v>109</v>
      </c>
      <c r="N721" s="2" t="s">
        <v>13809</v>
      </c>
      <c r="O721" s="2" t="s">
        <v>110</v>
      </c>
      <c r="S721" s="2" t="s">
        <v>111</v>
      </c>
      <c r="T721" s="2" t="s">
        <v>112</v>
      </c>
      <c r="U721" s="2" t="b">
        <f>OR(S721="yes",T721="yes")</f>
        <v>1</v>
      </c>
      <c r="V721" s="2" t="s">
        <v>113</v>
      </c>
      <c r="W721" s="1" t="s">
        <v>112</v>
      </c>
      <c r="X721" s="1" t="s">
        <v>114</v>
      </c>
      <c r="Y721" s="2" t="s">
        <v>112</v>
      </c>
      <c r="Z721" s="2" t="s">
        <v>111</v>
      </c>
      <c r="AA721" s="2" t="s">
        <v>112</v>
      </c>
      <c r="AB721" s="2">
        <v>1</v>
      </c>
      <c r="AC721" s="1" t="s">
        <v>111</v>
      </c>
      <c r="AF721" s="1" t="s">
        <v>111</v>
      </c>
      <c r="AJ721" s="1" t="s">
        <v>115</v>
      </c>
      <c r="AK721" s="1" t="s">
        <v>201</v>
      </c>
      <c r="AN721" s="1" t="s">
        <v>3136</v>
      </c>
      <c r="AO721" s="1" t="s">
        <v>117</v>
      </c>
      <c r="AU721" s="1" t="s">
        <v>132</v>
      </c>
      <c r="AZ721" s="1" t="s">
        <v>120</v>
      </c>
      <c r="BA721" s="1" t="s">
        <v>3137</v>
      </c>
      <c r="BG721" s="1" t="s">
        <v>3138</v>
      </c>
      <c r="BH721" s="1" t="s">
        <v>2299</v>
      </c>
      <c r="BI721" s="1" t="s">
        <v>112</v>
      </c>
      <c r="BJ721" s="1" t="s">
        <v>112</v>
      </c>
      <c r="BK721" s="1" t="s">
        <v>112</v>
      </c>
      <c r="BL721" s="1" t="s">
        <v>203</v>
      </c>
      <c r="BM721" s="1" t="s">
        <v>3139</v>
      </c>
      <c r="BQ721" s="1" t="s">
        <v>121</v>
      </c>
      <c r="BR721" s="1" t="s">
        <v>122</v>
      </c>
      <c r="BS721" s="1" t="s">
        <v>112</v>
      </c>
      <c r="BU721" s="34" t="s">
        <v>3140</v>
      </c>
      <c r="BV721" s="9">
        <v>44351</v>
      </c>
      <c r="BW721" s="34" t="s">
        <v>14281</v>
      </c>
      <c r="BX721" s="2" t="s">
        <v>111</v>
      </c>
      <c r="BY721" s="2" t="s">
        <v>156</v>
      </c>
      <c r="BZ721" s="2" t="s">
        <v>124</v>
      </c>
      <c r="CA721" s="2">
        <v>2</v>
      </c>
      <c r="CB721" s="1" t="s">
        <v>149</v>
      </c>
      <c r="CC721" s="2" t="s">
        <v>126</v>
      </c>
      <c r="CD721" s="1" t="e">
        <f t="shared" si="343"/>
        <v>#VALUE!</v>
      </c>
      <c r="CE721" s="1" t="e">
        <f t="shared" si="342"/>
        <v>#VALUE!</v>
      </c>
      <c r="CF721" s="1" t="e">
        <f t="shared" si="344"/>
        <v>#VALUE!</v>
      </c>
      <c r="CG721" s="1" t="e">
        <f t="shared" si="345"/>
        <v>#VALUE!</v>
      </c>
      <c r="CH721" s="1" t="e">
        <f t="shared" si="346"/>
        <v>#VALUE!</v>
      </c>
      <c r="CI721" s="1" t="e">
        <f t="shared" si="347"/>
        <v>#VALUE!</v>
      </c>
      <c r="CJ721" s="1" t="e">
        <f t="shared" si="348"/>
        <v>#VALUE!</v>
      </c>
      <c r="CK721" s="1" t="e">
        <f t="shared" si="349"/>
        <v>#VALUE!</v>
      </c>
      <c r="CL721" s="1" t="e">
        <f t="shared" si="350"/>
        <v>#VALUE!</v>
      </c>
      <c r="CM721" s="1" t="e">
        <f t="shared" si="351"/>
        <v>#VALUE!</v>
      </c>
      <c r="CN721" s="1" t="e">
        <f t="shared" si="352"/>
        <v>#VALUE!</v>
      </c>
      <c r="CO721" s="2" t="b">
        <f t="shared" si="353"/>
        <v>1</v>
      </c>
      <c r="CP721" s="2" t="b">
        <f t="shared" si="354"/>
        <v>1</v>
      </c>
      <c r="CQ721" s="2" t="b">
        <f t="shared" si="355"/>
        <v>0</v>
      </c>
      <c r="CR721" s="6" t="str">
        <f t="shared" si="356"/>
        <v>Female</v>
      </c>
      <c r="CS721" s="7">
        <f t="shared" si="357"/>
        <v>1</v>
      </c>
      <c r="CT721" s="7">
        <f t="shared" si="358"/>
        <v>0</v>
      </c>
      <c r="CU721" s="7">
        <f t="shared" si="359"/>
        <v>0</v>
      </c>
      <c r="CV721" s="7">
        <f t="shared" si="360"/>
        <v>1</v>
      </c>
      <c r="CW721" s="7">
        <f t="shared" si="361"/>
        <v>0</v>
      </c>
      <c r="CX721" s="1" t="e">
        <f t="shared" si="362"/>
        <v>#VALUE!</v>
      </c>
      <c r="CY721" s="1" t="e">
        <f t="shared" si="363"/>
        <v>#VALUE!</v>
      </c>
      <c r="DE721" s="27"/>
      <c r="DF721" s="27"/>
      <c r="DG721" s="1" t="e">
        <f t="shared" si="364"/>
        <v>#VALUE!</v>
      </c>
      <c r="DH721" s="4"/>
      <c r="DI721" s="4"/>
      <c r="DJ721" s="4"/>
      <c r="DK721" s="4"/>
      <c r="DL721" s="4"/>
      <c r="DM721" s="4"/>
      <c r="DN721" s="4"/>
      <c r="DO721" s="4"/>
      <c r="DP721" s="4"/>
      <c r="DQ721" s="4"/>
      <c r="DR721" s="4"/>
      <c r="DS721" s="4"/>
      <c r="DT721" s="4"/>
      <c r="DU721" s="4"/>
      <c r="DV721" s="4"/>
      <c r="DW721" s="4"/>
      <c r="DX721" s="4"/>
      <c r="DY721" s="4"/>
      <c r="DZ721" s="4"/>
      <c r="EA721" s="4"/>
    </row>
    <row r="722" spans="1:131" ht="29" x14ac:dyDescent="0.35">
      <c r="B722" s="1" t="s">
        <v>13809</v>
      </c>
      <c r="C722" s="9">
        <v>44345</v>
      </c>
      <c r="D722" s="10" t="s">
        <v>13809</v>
      </c>
      <c r="E722" s="1">
        <v>54</v>
      </c>
      <c r="F722" s="1" t="s">
        <v>127</v>
      </c>
      <c r="G722" s="1" t="s">
        <v>13809</v>
      </c>
      <c r="H722" s="1" t="s">
        <v>13809</v>
      </c>
      <c r="I722" s="9">
        <v>44333</v>
      </c>
      <c r="J722" s="2" t="s">
        <v>109</v>
      </c>
      <c r="K722" s="2" t="s">
        <v>13809</v>
      </c>
      <c r="M722" s="2" t="s">
        <v>163</v>
      </c>
      <c r="N722" s="2" t="s">
        <v>13809</v>
      </c>
      <c r="O722" s="2" t="s">
        <v>110</v>
      </c>
      <c r="P722" s="2" t="s">
        <v>111</v>
      </c>
      <c r="S722" s="2" t="s">
        <v>112</v>
      </c>
      <c r="T722" s="2" t="s">
        <v>111</v>
      </c>
      <c r="U722" s="2" t="b">
        <v>1</v>
      </c>
      <c r="V722" s="2" t="s">
        <v>113</v>
      </c>
      <c r="W722" s="1" t="s">
        <v>112</v>
      </c>
      <c r="X722" s="1" t="s">
        <v>138</v>
      </c>
      <c r="Y722" s="2" t="s">
        <v>112</v>
      </c>
      <c r="Z722" s="2" t="s">
        <v>112</v>
      </c>
      <c r="AA722" s="2" t="s">
        <v>111</v>
      </c>
      <c r="AB722" s="2">
        <v>8</v>
      </c>
      <c r="AC722" s="1" t="s">
        <v>111</v>
      </c>
      <c r="AF722" s="1" t="s">
        <v>111</v>
      </c>
      <c r="AJ722" s="1" t="s">
        <v>115</v>
      </c>
      <c r="AK722" s="1" t="s">
        <v>215</v>
      </c>
      <c r="AO722" s="1" t="s">
        <v>117</v>
      </c>
      <c r="AS722" s="1" t="s">
        <v>145</v>
      </c>
      <c r="AU722" s="1" t="s">
        <v>177</v>
      </c>
      <c r="AX722" s="1">
        <v>50</v>
      </c>
      <c r="AZ722" s="1" t="s">
        <v>155</v>
      </c>
      <c r="BA722" s="1" t="s">
        <v>3141</v>
      </c>
      <c r="BJ722" s="1" t="s">
        <v>112</v>
      </c>
      <c r="BK722" s="1" t="s">
        <v>112</v>
      </c>
      <c r="BL722" s="1" t="s">
        <v>142</v>
      </c>
      <c r="BQ722" s="1" t="s">
        <v>121</v>
      </c>
      <c r="BR722" s="1" t="s">
        <v>122</v>
      </c>
      <c r="BS722" s="1" t="s">
        <v>112</v>
      </c>
      <c r="BU722" s="34" t="s">
        <v>3142</v>
      </c>
      <c r="BV722" s="9">
        <v>44342</v>
      </c>
      <c r="BW722" s="34" t="s">
        <v>3143</v>
      </c>
      <c r="BX722" s="2" t="s">
        <v>111</v>
      </c>
      <c r="BY722" s="2" t="s">
        <v>174</v>
      </c>
      <c r="BZ722" s="2" t="s">
        <v>124</v>
      </c>
      <c r="CA722" s="2">
        <v>1</v>
      </c>
      <c r="CB722" s="1" t="s">
        <v>188</v>
      </c>
      <c r="CC722" s="2" t="s">
        <v>113</v>
      </c>
      <c r="CD722" s="1" t="b">
        <f t="shared" si="343"/>
        <v>0</v>
      </c>
      <c r="CE722" s="1" t="b">
        <f t="shared" si="342"/>
        <v>0</v>
      </c>
      <c r="CF722" s="1" t="b">
        <f t="shared" si="344"/>
        <v>0</v>
      </c>
      <c r="CG722" s="1" t="b">
        <f t="shared" si="345"/>
        <v>0</v>
      </c>
      <c r="CH722" s="1" t="b">
        <f t="shared" si="346"/>
        <v>0</v>
      </c>
      <c r="CI722" s="1" t="b">
        <f t="shared" si="347"/>
        <v>0</v>
      </c>
      <c r="CJ722" s="1" t="b">
        <f t="shared" si="348"/>
        <v>0</v>
      </c>
      <c r="CK722" s="1" t="b">
        <f t="shared" si="349"/>
        <v>0</v>
      </c>
      <c r="CL722" s="1" t="b">
        <f t="shared" si="350"/>
        <v>0</v>
      </c>
      <c r="CM722" s="1" t="b">
        <f t="shared" si="351"/>
        <v>1</v>
      </c>
      <c r="CN722" s="1" t="b">
        <f t="shared" si="352"/>
        <v>0</v>
      </c>
      <c r="CO722" s="2" t="b">
        <f t="shared" si="353"/>
        <v>0</v>
      </c>
      <c r="CP722" s="2" t="b">
        <f t="shared" si="354"/>
        <v>0</v>
      </c>
      <c r="CQ722" s="2" t="b">
        <f t="shared" si="355"/>
        <v>1</v>
      </c>
      <c r="CR722" s="6" t="str">
        <f t="shared" si="356"/>
        <v>Male</v>
      </c>
      <c r="CS722" s="7">
        <f t="shared" si="357"/>
        <v>1</v>
      </c>
      <c r="CT722" s="7">
        <f t="shared" si="358"/>
        <v>0</v>
      </c>
      <c r="CU722" s="7">
        <f t="shared" si="359"/>
        <v>0</v>
      </c>
      <c r="CV722" s="7">
        <f t="shared" si="360"/>
        <v>0</v>
      </c>
      <c r="CW722" s="7">
        <f t="shared" si="361"/>
        <v>0</v>
      </c>
      <c r="CX722" s="1" t="b">
        <f t="shared" si="362"/>
        <v>0</v>
      </c>
      <c r="CY722" s="1" t="b">
        <f t="shared" si="363"/>
        <v>0</v>
      </c>
      <c r="DE722" s="27"/>
      <c r="DF722" s="27"/>
      <c r="DG722" s="1" t="b">
        <f t="shared" si="364"/>
        <v>0</v>
      </c>
      <c r="DH722" s="27"/>
      <c r="DI722" s="27"/>
      <c r="DJ722" s="27"/>
      <c r="DK722" s="27"/>
      <c r="DL722" s="27"/>
      <c r="DM722" s="27"/>
      <c r="DN722" s="27"/>
      <c r="DO722" s="27"/>
      <c r="DP722" s="27"/>
      <c r="DQ722" s="27"/>
      <c r="DR722" s="27"/>
      <c r="DS722" s="27"/>
      <c r="DT722" s="27"/>
      <c r="DU722" s="27"/>
      <c r="DV722" s="27"/>
      <c r="DW722" s="27"/>
      <c r="DX722" s="27"/>
      <c r="DY722" s="27"/>
      <c r="DZ722" s="27"/>
      <c r="EA722" s="27"/>
    </row>
    <row r="723" spans="1:131" ht="58" x14ac:dyDescent="0.35">
      <c r="A723" s="2">
        <v>523</v>
      </c>
      <c r="B723" s="1" t="s">
        <v>13809</v>
      </c>
      <c r="C723" s="9">
        <v>44346</v>
      </c>
      <c r="D723" s="10" t="s">
        <v>13809</v>
      </c>
      <c r="E723" s="1" t="e">
        <f>ROUND((C723-D723)/365,0)</f>
        <v>#VALUE!</v>
      </c>
      <c r="F723" s="1" t="s">
        <v>127</v>
      </c>
      <c r="G723" s="1" t="s">
        <v>13809</v>
      </c>
      <c r="H723" s="1" t="s">
        <v>13809</v>
      </c>
      <c r="I723" s="9">
        <v>44340</v>
      </c>
      <c r="J723" s="2" t="s">
        <v>109</v>
      </c>
      <c r="K723" s="2" t="s">
        <v>13809</v>
      </c>
      <c r="N723" s="2" t="s">
        <v>13809</v>
      </c>
      <c r="O723" s="2" t="s">
        <v>110</v>
      </c>
      <c r="S723" s="2" t="s">
        <v>111</v>
      </c>
      <c r="T723" s="2" t="s">
        <v>112</v>
      </c>
      <c r="U723" s="2" t="b">
        <f>OR(S723="yes",T723="yes")</f>
        <v>1</v>
      </c>
      <c r="V723" s="2" t="s">
        <v>113</v>
      </c>
      <c r="W723" s="1" t="s">
        <v>112</v>
      </c>
      <c r="X723" s="1" t="s">
        <v>110</v>
      </c>
      <c r="Y723" s="2" t="s">
        <v>112</v>
      </c>
      <c r="Z723" s="2" t="s">
        <v>112</v>
      </c>
      <c r="AA723" s="2" t="s">
        <v>111</v>
      </c>
      <c r="AB723" s="2">
        <v>4</v>
      </c>
      <c r="AC723" s="1" t="s">
        <v>111</v>
      </c>
      <c r="AF723" s="1" t="s">
        <v>111</v>
      </c>
      <c r="AJ723" s="1" t="s">
        <v>115</v>
      </c>
      <c r="AK723" s="1" t="s">
        <v>129</v>
      </c>
      <c r="AO723" s="1" t="s">
        <v>130</v>
      </c>
      <c r="AS723" s="1" t="s">
        <v>118</v>
      </c>
      <c r="AU723" s="1" t="s">
        <v>132</v>
      </c>
      <c r="AZ723" s="1" t="s">
        <v>254</v>
      </c>
      <c r="BC723" s="1" t="s">
        <v>3144</v>
      </c>
      <c r="BG723" s="1">
        <v>5.24</v>
      </c>
      <c r="BH723" s="1">
        <v>23</v>
      </c>
      <c r="BI723" s="1" t="s">
        <v>112</v>
      </c>
      <c r="BJ723" s="1" t="s">
        <v>112</v>
      </c>
      <c r="BK723" s="1" t="s">
        <v>111</v>
      </c>
      <c r="BQ723" s="1" t="s">
        <v>121</v>
      </c>
      <c r="BR723" s="1" t="s">
        <v>122</v>
      </c>
      <c r="BS723" s="1" t="s">
        <v>112</v>
      </c>
      <c r="BU723" s="34" t="s">
        <v>3145</v>
      </c>
      <c r="BV723" s="9">
        <v>44351</v>
      </c>
      <c r="BW723" s="34" t="s">
        <v>3146</v>
      </c>
      <c r="BX723" s="2" t="s">
        <v>111</v>
      </c>
      <c r="BY723" s="2" t="s">
        <v>123</v>
      </c>
      <c r="BZ723" s="2" t="s">
        <v>124</v>
      </c>
      <c r="CA723" s="2">
        <v>1</v>
      </c>
      <c r="CB723" s="1" t="s">
        <v>233</v>
      </c>
      <c r="CC723" s="2" t="s">
        <v>126</v>
      </c>
      <c r="CD723" s="1" t="e">
        <f t="shared" si="343"/>
        <v>#VALUE!</v>
      </c>
      <c r="CE723" s="1" t="e">
        <f t="shared" si="342"/>
        <v>#VALUE!</v>
      </c>
      <c r="CF723" s="1" t="e">
        <f t="shared" si="344"/>
        <v>#VALUE!</v>
      </c>
      <c r="CG723" s="1" t="e">
        <f t="shared" si="345"/>
        <v>#VALUE!</v>
      </c>
      <c r="CH723" s="1" t="e">
        <f t="shared" si="346"/>
        <v>#VALUE!</v>
      </c>
      <c r="CI723" s="1" t="e">
        <f t="shared" si="347"/>
        <v>#VALUE!</v>
      </c>
      <c r="CJ723" s="1" t="e">
        <f t="shared" si="348"/>
        <v>#VALUE!</v>
      </c>
      <c r="CK723" s="1" t="e">
        <f t="shared" si="349"/>
        <v>#VALUE!</v>
      </c>
      <c r="CL723" s="1" t="e">
        <f t="shared" si="350"/>
        <v>#VALUE!</v>
      </c>
      <c r="CM723" s="1" t="e">
        <f t="shared" si="351"/>
        <v>#VALUE!</v>
      </c>
      <c r="CN723" s="1" t="e">
        <f t="shared" si="352"/>
        <v>#VALUE!</v>
      </c>
      <c r="CO723" s="2" t="b">
        <f t="shared" si="353"/>
        <v>1</v>
      </c>
      <c r="CP723" s="2" t="b">
        <f t="shared" si="354"/>
        <v>1</v>
      </c>
      <c r="CQ723" s="2" t="b">
        <f t="shared" si="355"/>
        <v>0</v>
      </c>
      <c r="CR723" s="6" t="str">
        <f t="shared" si="356"/>
        <v>Male</v>
      </c>
      <c r="CS723" s="7">
        <f t="shared" si="357"/>
        <v>1</v>
      </c>
      <c r="CT723" s="7">
        <f t="shared" si="358"/>
        <v>0</v>
      </c>
      <c r="CU723" s="7">
        <f t="shared" si="359"/>
        <v>0</v>
      </c>
      <c r="CV723" s="7">
        <f t="shared" si="360"/>
        <v>0</v>
      </c>
      <c r="CW723" s="7">
        <f t="shared" si="361"/>
        <v>0</v>
      </c>
      <c r="CX723" s="1" t="e">
        <f t="shared" si="362"/>
        <v>#VALUE!</v>
      </c>
      <c r="CY723" s="1" t="e">
        <f t="shared" si="363"/>
        <v>#VALUE!</v>
      </c>
      <c r="DE723" s="27"/>
      <c r="DF723" s="27"/>
      <c r="DG723" s="1" t="e">
        <f t="shared" si="364"/>
        <v>#VALUE!</v>
      </c>
      <c r="DH723" s="27"/>
      <c r="DI723" s="27"/>
      <c r="DJ723" s="27"/>
      <c r="DK723" s="27"/>
      <c r="DL723" s="27"/>
      <c r="DM723" s="27"/>
      <c r="DN723" s="27"/>
      <c r="DO723" s="27"/>
      <c r="DP723" s="27"/>
      <c r="DQ723" s="27"/>
      <c r="DR723" s="27"/>
      <c r="DS723" s="27"/>
      <c r="DT723" s="27"/>
      <c r="DU723" s="27"/>
      <c r="DV723" s="27"/>
      <c r="DW723" s="27"/>
      <c r="DX723" s="27"/>
      <c r="DY723" s="27"/>
      <c r="DZ723" s="27"/>
      <c r="EA723" s="27"/>
    </row>
    <row r="724" spans="1:131" ht="101.5" x14ac:dyDescent="0.35">
      <c r="B724" s="1" t="s">
        <v>13809</v>
      </c>
      <c r="C724" s="9">
        <v>44345</v>
      </c>
      <c r="D724" s="10" t="s">
        <v>13809</v>
      </c>
      <c r="E724" s="1">
        <v>42</v>
      </c>
      <c r="F724" s="1" t="s">
        <v>127</v>
      </c>
      <c r="G724" s="1" t="s">
        <v>13809</v>
      </c>
      <c r="H724" s="1" t="s">
        <v>13809</v>
      </c>
      <c r="I724" s="9">
        <v>44259</v>
      </c>
      <c r="J724" s="2" t="s">
        <v>128</v>
      </c>
      <c r="K724" s="2" t="s">
        <v>13809</v>
      </c>
      <c r="L724" s="9">
        <v>44287</v>
      </c>
      <c r="M724" s="2" t="s">
        <v>128</v>
      </c>
      <c r="N724" s="2" t="s">
        <v>13809</v>
      </c>
      <c r="O724" s="2" t="s">
        <v>110</v>
      </c>
      <c r="P724" s="2" t="s">
        <v>111</v>
      </c>
      <c r="S724" s="2" t="s">
        <v>111</v>
      </c>
      <c r="T724" s="2" t="s">
        <v>112</v>
      </c>
      <c r="U724" s="2" t="b">
        <f>OR(S724="yes",T724="yes")</f>
        <v>1</v>
      </c>
      <c r="V724" s="2" t="s">
        <v>126</v>
      </c>
      <c r="W724" s="1" t="s">
        <v>112</v>
      </c>
      <c r="X724" s="1" t="s">
        <v>114</v>
      </c>
      <c r="Y724" s="2" t="s">
        <v>112</v>
      </c>
      <c r="Z724" s="2" t="s">
        <v>111</v>
      </c>
      <c r="AA724" s="2" t="s">
        <v>112</v>
      </c>
      <c r="AB724" s="2">
        <v>3</v>
      </c>
      <c r="AC724" s="1" t="s">
        <v>111</v>
      </c>
      <c r="AF724" s="1" t="s">
        <v>112</v>
      </c>
      <c r="AG724" s="1" t="s">
        <v>114</v>
      </c>
      <c r="AK724" s="1" t="s">
        <v>150</v>
      </c>
      <c r="BJ724" s="1" t="s">
        <v>111</v>
      </c>
      <c r="BN724" s="1" t="s">
        <v>112</v>
      </c>
      <c r="BO724" s="1" t="s">
        <v>148</v>
      </c>
      <c r="BP724" s="1" t="s">
        <v>3147</v>
      </c>
      <c r="BQ724" s="1" t="s">
        <v>121</v>
      </c>
      <c r="BR724" s="1" t="s">
        <v>122</v>
      </c>
      <c r="BS724" s="1" t="s">
        <v>112</v>
      </c>
      <c r="BU724" s="34" t="s">
        <v>3148</v>
      </c>
      <c r="BV724" s="9">
        <v>44502</v>
      </c>
      <c r="BW724" s="34" t="s">
        <v>3149</v>
      </c>
      <c r="BY724" s="2" t="s">
        <v>156</v>
      </c>
      <c r="BZ724" s="2" t="s">
        <v>124</v>
      </c>
      <c r="CB724" s="1" t="s">
        <v>1099</v>
      </c>
      <c r="CD724" s="1" t="b">
        <f t="shared" si="343"/>
        <v>0</v>
      </c>
      <c r="CE724" s="1" t="b">
        <f t="shared" si="342"/>
        <v>0</v>
      </c>
      <c r="CF724" s="1" t="b">
        <f t="shared" si="344"/>
        <v>0</v>
      </c>
      <c r="CG724" s="1" t="b">
        <f t="shared" si="345"/>
        <v>0</v>
      </c>
      <c r="CH724" s="1" t="b">
        <f t="shared" si="346"/>
        <v>0</v>
      </c>
      <c r="CI724" s="1" t="b">
        <f t="shared" si="347"/>
        <v>0</v>
      </c>
      <c r="CJ724" s="1" t="b">
        <f t="shared" si="348"/>
        <v>0</v>
      </c>
      <c r="CK724" s="1" t="b">
        <f t="shared" si="349"/>
        <v>0</v>
      </c>
      <c r="CL724" s="1" t="b">
        <f t="shared" si="350"/>
        <v>1</v>
      </c>
      <c r="CM724" s="1" t="b">
        <f t="shared" si="351"/>
        <v>0</v>
      </c>
      <c r="CN724" s="1" t="b">
        <f t="shared" si="352"/>
        <v>0</v>
      </c>
      <c r="CO724" s="2" t="b">
        <f t="shared" si="353"/>
        <v>1</v>
      </c>
      <c r="CP724" s="2" t="b">
        <f t="shared" si="354"/>
        <v>1</v>
      </c>
      <c r="CQ724" s="2" t="b">
        <f t="shared" si="355"/>
        <v>0</v>
      </c>
      <c r="CR724" s="6" t="str">
        <f t="shared" si="356"/>
        <v>Male</v>
      </c>
      <c r="CS724" s="7">
        <f t="shared" si="357"/>
        <v>0</v>
      </c>
      <c r="CT724" s="7">
        <f t="shared" si="358"/>
        <v>1</v>
      </c>
      <c r="CU724" s="7">
        <f t="shared" si="359"/>
        <v>0</v>
      </c>
      <c r="CV724" s="7">
        <f t="shared" si="360"/>
        <v>0</v>
      </c>
      <c r="CW724" s="7">
        <f t="shared" si="361"/>
        <v>1</v>
      </c>
      <c r="CX724" s="1" t="b">
        <f t="shared" si="362"/>
        <v>0</v>
      </c>
      <c r="CY724" s="1" t="b">
        <f t="shared" si="363"/>
        <v>0</v>
      </c>
      <c r="DE724" s="27"/>
      <c r="DF724" s="27"/>
      <c r="DG724" s="1" t="b">
        <f t="shared" si="364"/>
        <v>0</v>
      </c>
      <c r="DH724" s="27"/>
      <c r="DI724" s="27"/>
      <c r="DJ724" s="27"/>
      <c r="DK724" s="27"/>
      <c r="DL724" s="27"/>
      <c r="DM724" s="27"/>
      <c r="DN724" s="27"/>
      <c r="DO724" s="27"/>
      <c r="DP724" s="27"/>
      <c r="DQ724" s="27"/>
      <c r="DR724" s="27"/>
      <c r="DS724" s="27"/>
      <c r="DT724" s="27"/>
      <c r="DU724" s="27"/>
      <c r="DV724" s="27"/>
      <c r="DW724" s="27"/>
      <c r="DX724" s="27"/>
      <c r="DY724" s="27"/>
      <c r="DZ724" s="27"/>
      <c r="EA724" s="27"/>
    </row>
    <row r="725" spans="1:131" ht="58" x14ac:dyDescent="0.35">
      <c r="A725" s="2">
        <v>633</v>
      </c>
      <c r="B725" s="1" t="s">
        <v>13809</v>
      </c>
      <c r="C725" s="9">
        <v>44344</v>
      </c>
      <c r="D725" s="10" t="s">
        <v>13809</v>
      </c>
      <c r="E725" s="1" t="e">
        <f>ROUND((C725-D725)/365,0)</f>
        <v>#VALUE!</v>
      </c>
      <c r="F725" s="1" t="s">
        <v>127</v>
      </c>
      <c r="G725" s="1" t="s">
        <v>13809</v>
      </c>
      <c r="H725" s="1" t="s">
        <v>13809</v>
      </c>
      <c r="I725" s="9">
        <v>44313</v>
      </c>
      <c r="J725" s="2" t="s">
        <v>109</v>
      </c>
      <c r="K725" s="2" t="s">
        <v>13809</v>
      </c>
      <c r="L725" s="9">
        <v>44334</v>
      </c>
      <c r="M725" s="2" t="s">
        <v>109</v>
      </c>
      <c r="N725" s="2" t="s">
        <v>13809</v>
      </c>
      <c r="O725" s="2" t="s">
        <v>110</v>
      </c>
      <c r="P725" s="2" t="s">
        <v>111</v>
      </c>
      <c r="S725" s="2" t="s">
        <v>112</v>
      </c>
      <c r="T725" s="2" t="s">
        <v>111</v>
      </c>
      <c r="U725" s="2" t="b">
        <f>OR(S725="yes",T725="yes")</f>
        <v>1</v>
      </c>
      <c r="V725" s="2" t="s">
        <v>113</v>
      </c>
      <c r="W725" s="1" t="s">
        <v>112</v>
      </c>
      <c r="X725" s="1" t="s">
        <v>110</v>
      </c>
      <c r="Y725" s="2" t="s">
        <v>112</v>
      </c>
      <c r="Z725" s="2" t="s">
        <v>111</v>
      </c>
      <c r="AA725" s="2" t="s">
        <v>112</v>
      </c>
      <c r="AB725" s="2">
        <v>3</v>
      </c>
      <c r="AC725" s="1" t="s">
        <v>111</v>
      </c>
      <c r="AF725" s="1" t="s">
        <v>111</v>
      </c>
      <c r="AK725" s="1" t="s">
        <v>201</v>
      </c>
      <c r="AN725" s="1" t="s">
        <v>3003</v>
      </c>
      <c r="AO725" s="1" t="s">
        <v>117</v>
      </c>
      <c r="AS725" s="1" t="s">
        <v>118</v>
      </c>
      <c r="AU725" s="1" t="s">
        <v>132</v>
      </c>
      <c r="AZ725" s="1" t="s">
        <v>251</v>
      </c>
      <c r="BA725" s="20">
        <v>6389</v>
      </c>
      <c r="BD725" s="1">
        <v>79.900000000000006</v>
      </c>
      <c r="BE725" s="1">
        <v>479</v>
      </c>
      <c r="BG725" s="1">
        <v>9.5</v>
      </c>
      <c r="BH725" s="1">
        <v>22</v>
      </c>
      <c r="BI725" s="1" t="s">
        <v>112</v>
      </c>
      <c r="BJ725" s="1" t="s">
        <v>112</v>
      </c>
      <c r="BK725" s="1" t="s">
        <v>112</v>
      </c>
      <c r="BL725" s="1" t="s">
        <v>301</v>
      </c>
      <c r="BQ725" s="1" t="s">
        <v>121</v>
      </c>
      <c r="BR725" s="1" t="s">
        <v>122</v>
      </c>
      <c r="BS725" s="1" t="s">
        <v>112</v>
      </c>
      <c r="BU725" s="34" t="s">
        <v>13866</v>
      </c>
      <c r="BV725" s="9">
        <v>44345</v>
      </c>
      <c r="BW725" s="34" t="s">
        <v>3004</v>
      </c>
      <c r="BX725" s="2" t="s">
        <v>111</v>
      </c>
      <c r="BY725" s="2" t="s">
        <v>123</v>
      </c>
      <c r="BZ725" s="2" t="s">
        <v>124</v>
      </c>
      <c r="CA725" s="2">
        <v>2</v>
      </c>
      <c r="CB725" s="1" t="s">
        <v>669</v>
      </c>
      <c r="CC725" s="2" t="s">
        <v>126</v>
      </c>
      <c r="CD725" s="1" t="e">
        <f t="shared" si="343"/>
        <v>#VALUE!</v>
      </c>
      <c r="CE725" s="1" t="e">
        <f t="shared" si="342"/>
        <v>#VALUE!</v>
      </c>
      <c r="CF725" s="1" t="e">
        <f t="shared" si="344"/>
        <v>#VALUE!</v>
      </c>
      <c r="CG725" s="1" t="e">
        <f t="shared" si="345"/>
        <v>#VALUE!</v>
      </c>
      <c r="CH725" s="1" t="e">
        <f t="shared" si="346"/>
        <v>#VALUE!</v>
      </c>
      <c r="CI725" s="1" t="e">
        <f t="shared" si="347"/>
        <v>#VALUE!</v>
      </c>
      <c r="CJ725" s="1" t="e">
        <f t="shared" si="348"/>
        <v>#VALUE!</v>
      </c>
      <c r="CK725" s="1" t="e">
        <f t="shared" si="349"/>
        <v>#VALUE!</v>
      </c>
      <c r="CL725" s="1" t="e">
        <f t="shared" si="350"/>
        <v>#VALUE!</v>
      </c>
      <c r="CM725" s="1" t="e">
        <f t="shared" si="351"/>
        <v>#VALUE!</v>
      </c>
      <c r="CN725" s="1" t="e">
        <f t="shared" si="352"/>
        <v>#VALUE!</v>
      </c>
      <c r="CO725" s="2" t="b">
        <f t="shared" si="353"/>
        <v>1</v>
      </c>
      <c r="CP725" s="2" t="b">
        <f t="shared" si="354"/>
        <v>1</v>
      </c>
      <c r="CQ725" s="2" t="b">
        <f t="shared" si="355"/>
        <v>0</v>
      </c>
      <c r="CR725" s="6" t="str">
        <f t="shared" si="356"/>
        <v>Male</v>
      </c>
      <c r="CS725" s="7">
        <f t="shared" si="357"/>
        <v>1</v>
      </c>
      <c r="CT725" s="7">
        <f t="shared" si="358"/>
        <v>0</v>
      </c>
      <c r="CU725" s="7">
        <f t="shared" si="359"/>
        <v>0</v>
      </c>
      <c r="CV725" s="7">
        <f t="shared" si="360"/>
        <v>1</v>
      </c>
      <c r="CW725" s="7">
        <f t="shared" si="361"/>
        <v>0</v>
      </c>
      <c r="CX725" s="1" t="e">
        <f t="shared" si="362"/>
        <v>#VALUE!</v>
      </c>
      <c r="CY725" s="1" t="e">
        <f t="shared" si="363"/>
        <v>#VALUE!</v>
      </c>
      <c r="DE725" s="27"/>
      <c r="DF725" s="27"/>
      <c r="DG725" s="1" t="e">
        <f t="shared" si="364"/>
        <v>#VALUE!</v>
      </c>
      <c r="DH725" s="27"/>
      <c r="DI725" s="27"/>
      <c r="DJ725" s="27"/>
      <c r="DK725" s="27"/>
      <c r="DL725" s="27"/>
      <c r="DM725" s="27"/>
      <c r="DN725" s="27"/>
      <c r="DO725" s="27"/>
      <c r="DP725" s="27"/>
      <c r="DQ725" s="27"/>
      <c r="DR725" s="27"/>
      <c r="DS725" s="27"/>
      <c r="DT725" s="27"/>
      <c r="DU725" s="27"/>
      <c r="DV725" s="27"/>
      <c r="DW725" s="27"/>
      <c r="DX725" s="27"/>
      <c r="DY725" s="27"/>
      <c r="DZ725" s="27"/>
      <c r="EA725" s="27"/>
    </row>
    <row r="726" spans="1:131" ht="72.5" x14ac:dyDescent="0.35">
      <c r="A726" s="2">
        <v>473</v>
      </c>
      <c r="B726" s="1" t="s">
        <v>13809</v>
      </c>
      <c r="C726" s="9">
        <v>44345</v>
      </c>
      <c r="D726" s="10" t="s">
        <v>13809</v>
      </c>
      <c r="E726" s="1" t="e">
        <f>ROUND((C726-D726)/365,0)</f>
        <v>#VALUE!</v>
      </c>
      <c r="F726" s="1" t="s">
        <v>108</v>
      </c>
      <c r="G726" s="1" t="s">
        <v>13809</v>
      </c>
      <c r="H726" s="1" t="s">
        <v>13809</v>
      </c>
      <c r="K726" s="2" t="s">
        <v>13809</v>
      </c>
      <c r="L726" s="9">
        <v>44323</v>
      </c>
      <c r="M726" s="2" t="s">
        <v>128</v>
      </c>
      <c r="N726" s="2" t="s">
        <v>13809</v>
      </c>
      <c r="O726" s="2" t="s">
        <v>110</v>
      </c>
      <c r="S726" s="2" t="s">
        <v>111</v>
      </c>
      <c r="T726" s="2" t="s">
        <v>112</v>
      </c>
      <c r="U726" s="2" t="b">
        <f>OR(S726="yes",T726="yes")</f>
        <v>1</v>
      </c>
      <c r="V726" s="2" t="s">
        <v>113</v>
      </c>
      <c r="W726" s="1" t="s">
        <v>112</v>
      </c>
      <c r="X726" s="1" t="s">
        <v>110</v>
      </c>
      <c r="Y726" s="2" t="s">
        <v>112</v>
      </c>
      <c r="Z726" s="2" t="s">
        <v>111</v>
      </c>
      <c r="AA726" s="2" t="s">
        <v>112</v>
      </c>
      <c r="AB726" s="2">
        <v>2</v>
      </c>
      <c r="AC726" s="1" t="s">
        <v>111</v>
      </c>
      <c r="AF726" s="1" t="s">
        <v>112</v>
      </c>
      <c r="AG726" s="1" t="s">
        <v>138</v>
      </c>
      <c r="AJ726" s="1" t="s">
        <v>115</v>
      </c>
      <c r="AK726" s="1" t="s">
        <v>287</v>
      </c>
      <c r="AO726" s="1" t="s">
        <v>130</v>
      </c>
      <c r="AU726" s="1" t="s">
        <v>197</v>
      </c>
      <c r="AZ726" s="1" t="s">
        <v>155</v>
      </c>
      <c r="BA726" s="1">
        <v>41</v>
      </c>
      <c r="BI726" s="1" t="s">
        <v>112</v>
      </c>
      <c r="BJ726" s="1" t="s">
        <v>112</v>
      </c>
      <c r="BK726" s="1" t="s">
        <v>112</v>
      </c>
      <c r="BL726" s="1" t="s">
        <v>142</v>
      </c>
      <c r="BQ726" s="1" t="s">
        <v>121</v>
      </c>
      <c r="BR726" s="1" t="s">
        <v>122</v>
      </c>
      <c r="BU726" s="34" t="s">
        <v>3150</v>
      </c>
      <c r="BV726" s="9">
        <v>44350</v>
      </c>
      <c r="BW726" s="34" t="s">
        <v>14282</v>
      </c>
      <c r="BX726" s="2" t="s">
        <v>111</v>
      </c>
      <c r="BY726" s="2" t="s">
        <v>123</v>
      </c>
      <c r="BZ726" s="2" t="s">
        <v>124</v>
      </c>
      <c r="CA726" s="2">
        <v>2</v>
      </c>
      <c r="CB726" s="1" t="s">
        <v>259</v>
      </c>
      <c r="CC726" s="2" t="s">
        <v>126</v>
      </c>
      <c r="CD726" s="1" t="e">
        <f t="shared" si="343"/>
        <v>#VALUE!</v>
      </c>
      <c r="CE726" s="1" t="e">
        <f t="shared" si="342"/>
        <v>#VALUE!</v>
      </c>
      <c r="CF726" s="1" t="e">
        <f t="shared" si="344"/>
        <v>#VALUE!</v>
      </c>
      <c r="CG726" s="1" t="e">
        <f t="shared" si="345"/>
        <v>#VALUE!</v>
      </c>
      <c r="CH726" s="1" t="e">
        <f t="shared" si="346"/>
        <v>#VALUE!</v>
      </c>
      <c r="CI726" s="1" t="e">
        <f t="shared" si="347"/>
        <v>#VALUE!</v>
      </c>
      <c r="CJ726" s="1" t="e">
        <f t="shared" si="348"/>
        <v>#VALUE!</v>
      </c>
      <c r="CK726" s="1" t="e">
        <f t="shared" si="349"/>
        <v>#VALUE!</v>
      </c>
      <c r="CL726" s="1" t="e">
        <f t="shared" si="350"/>
        <v>#VALUE!</v>
      </c>
      <c r="CM726" s="1" t="e">
        <f t="shared" si="351"/>
        <v>#VALUE!</v>
      </c>
      <c r="CN726" s="1" t="e">
        <f t="shared" si="352"/>
        <v>#VALUE!</v>
      </c>
      <c r="CO726" s="2" t="b">
        <f t="shared" si="353"/>
        <v>1</v>
      </c>
      <c r="CP726" s="2" t="b">
        <f t="shared" si="354"/>
        <v>1</v>
      </c>
      <c r="CQ726" s="2" t="b">
        <f t="shared" si="355"/>
        <v>0</v>
      </c>
      <c r="CR726" s="6" t="str">
        <f t="shared" si="356"/>
        <v>Female</v>
      </c>
      <c r="CS726" s="7">
        <f t="shared" si="357"/>
        <v>0</v>
      </c>
      <c r="CT726" s="7">
        <f t="shared" si="358"/>
        <v>0</v>
      </c>
      <c r="CU726" s="7">
        <f t="shared" si="359"/>
        <v>0</v>
      </c>
      <c r="CV726" s="7">
        <f t="shared" si="360"/>
        <v>0</v>
      </c>
      <c r="CW726" s="7">
        <f t="shared" si="361"/>
        <v>1</v>
      </c>
      <c r="CX726" s="1" t="e">
        <f t="shared" si="362"/>
        <v>#VALUE!</v>
      </c>
      <c r="CY726" s="1" t="e">
        <f t="shared" si="363"/>
        <v>#VALUE!</v>
      </c>
      <c r="DE726" s="27"/>
      <c r="DF726" s="27"/>
      <c r="DG726" s="1" t="e">
        <f t="shared" si="364"/>
        <v>#VALUE!</v>
      </c>
      <c r="DH726" s="27"/>
      <c r="DI726" s="27"/>
      <c r="DJ726" s="27"/>
      <c r="DK726" s="27"/>
      <c r="DL726" s="27"/>
      <c r="DM726" s="27"/>
      <c r="DN726" s="27"/>
      <c r="DO726" s="27"/>
      <c r="DP726" s="27"/>
      <c r="DQ726" s="27"/>
      <c r="DR726" s="27"/>
      <c r="DS726" s="27"/>
      <c r="DT726" s="27"/>
      <c r="DU726" s="27"/>
      <c r="DV726" s="27"/>
      <c r="DW726" s="27"/>
      <c r="DX726" s="27"/>
      <c r="DY726" s="27"/>
      <c r="DZ726" s="27"/>
      <c r="EA726" s="27"/>
    </row>
    <row r="727" spans="1:131" ht="43.5" x14ac:dyDescent="0.35">
      <c r="B727" s="1" t="s">
        <v>13809</v>
      </c>
      <c r="C727" s="9">
        <v>44345</v>
      </c>
      <c r="D727" s="10" t="s">
        <v>13809</v>
      </c>
      <c r="E727" s="1">
        <v>43</v>
      </c>
      <c r="F727" s="1" t="s">
        <v>108</v>
      </c>
      <c r="G727" s="1" t="s">
        <v>13809</v>
      </c>
      <c r="H727" s="1" t="s">
        <v>13809</v>
      </c>
      <c r="I727" s="9">
        <v>44284</v>
      </c>
      <c r="J727" s="2" t="s">
        <v>109</v>
      </c>
      <c r="K727" s="2" t="s">
        <v>13809</v>
      </c>
      <c r="L727" s="9">
        <v>44305</v>
      </c>
      <c r="M727" s="2" t="s">
        <v>109</v>
      </c>
      <c r="N727" s="2" t="s">
        <v>13809</v>
      </c>
      <c r="O727" s="2" t="s">
        <v>110</v>
      </c>
      <c r="P727" s="2" t="s">
        <v>111</v>
      </c>
      <c r="S727" s="2" t="s">
        <v>112</v>
      </c>
      <c r="U727" s="2" t="b">
        <v>1</v>
      </c>
      <c r="V727" s="2" t="s">
        <v>113</v>
      </c>
      <c r="W727" s="1" t="s">
        <v>112</v>
      </c>
      <c r="X727" s="1" t="s">
        <v>138</v>
      </c>
      <c r="Y727" s="2" t="s">
        <v>112</v>
      </c>
      <c r="Z727" s="2" t="s">
        <v>111</v>
      </c>
      <c r="AA727" s="2" t="s">
        <v>112</v>
      </c>
      <c r="AB727" s="2">
        <v>1</v>
      </c>
      <c r="AC727" s="1" t="s">
        <v>111</v>
      </c>
      <c r="AF727" s="1" t="s">
        <v>111</v>
      </c>
      <c r="AJ727" s="1" t="s">
        <v>115</v>
      </c>
      <c r="AK727" s="1" t="s">
        <v>201</v>
      </c>
      <c r="AN727" s="1" t="s">
        <v>3151</v>
      </c>
      <c r="AO727" s="1" t="s">
        <v>117</v>
      </c>
      <c r="AU727" s="1" t="s">
        <v>132</v>
      </c>
      <c r="AZ727" s="1" t="s">
        <v>198</v>
      </c>
      <c r="BA727" s="1" t="s">
        <v>3152</v>
      </c>
      <c r="BF727" s="1">
        <v>1000</v>
      </c>
      <c r="BG727" s="1">
        <v>10.3</v>
      </c>
      <c r="BH727" s="1">
        <v>49</v>
      </c>
      <c r="BJ727" s="1" t="s">
        <v>112</v>
      </c>
      <c r="BK727" s="1" t="s">
        <v>112</v>
      </c>
      <c r="BL727" s="1" t="s">
        <v>325</v>
      </c>
      <c r="BQ727" s="1" t="s">
        <v>121</v>
      </c>
      <c r="BR727" s="1" t="s">
        <v>122</v>
      </c>
      <c r="BS727" s="1" t="s">
        <v>112</v>
      </c>
      <c r="BU727" s="34" t="s">
        <v>3153</v>
      </c>
      <c r="BW727" s="34" t="s">
        <v>3154</v>
      </c>
      <c r="BY727" s="2" t="s">
        <v>156</v>
      </c>
      <c r="BZ727" s="2" t="s">
        <v>162</v>
      </c>
      <c r="CA727" s="2">
        <v>2</v>
      </c>
      <c r="CB727" s="1" t="s">
        <v>265</v>
      </c>
      <c r="CC727" s="2" t="s">
        <v>126</v>
      </c>
      <c r="CD727" s="1" t="b">
        <f t="shared" si="343"/>
        <v>0</v>
      </c>
      <c r="CE727" s="1" t="b">
        <f t="shared" si="342"/>
        <v>0</v>
      </c>
      <c r="CF727" s="1" t="b">
        <f t="shared" si="344"/>
        <v>0</v>
      </c>
      <c r="CG727" s="1" t="b">
        <f t="shared" si="345"/>
        <v>0</v>
      </c>
      <c r="CH727" s="1" t="b">
        <f t="shared" si="346"/>
        <v>0</v>
      </c>
      <c r="CI727" s="1" t="b">
        <f t="shared" si="347"/>
        <v>0</v>
      </c>
      <c r="CJ727" s="1" t="b">
        <f t="shared" si="348"/>
        <v>0</v>
      </c>
      <c r="CK727" s="1" t="b">
        <f t="shared" si="349"/>
        <v>0</v>
      </c>
      <c r="CL727" s="1" t="b">
        <f t="shared" si="350"/>
        <v>1</v>
      </c>
      <c r="CM727" s="1" t="b">
        <f t="shared" si="351"/>
        <v>0</v>
      </c>
      <c r="CN727" s="1" t="b">
        <f t="shared" si="352"/>
        <v>0</v>
      </c>
      <c r="CO727" s="2" t="b">
        <f t="shared" si="353"/>
        <v>1</v>
      </c>
      <c r="CP727" s="2" t="b">
        <f t="shared" si="354"/>
        <v>1</v>
      </c>
      <c r="CQ727" s="2" t="b">
        <f t="shared" si="355"/>
        <v>0</v>
      </c>
      <c r="CR727" s="6" t="str">
        <f t="shared" si="356"/>
        <v>Female</v>
      </c>
      <c r="CS727" s="7">
        <f t="shared" si="357"/>
        <v>1</v>
      </c>
      <c r="CT727" s="7">
        <f t="shared" si="358"/>
        <v>0</v>
      </c>
      <c r="CU727" s="7">
        <f t="shared" si="359"/>
        <v>0</v>
      </c>
      <c r="CV727" s="7">
        <f t="shared" si="360"/>
        <v>1</v>
      </c>
      <c r="CW727" s="7">
        <f t="shared" si="361"/>
        <v>0</v>
      </c>
      <c r="CX727" s="1" t="b">
        <f t="shared" si="362"/>
        <v>0</v>
      </c>
      <c r="CY727" s="1" t="b">
        <f t="shared" si="363"/>
        <v>0</v>
      </c>
      <c r="DE727" s="4"/>
      <c r="DF727" s="4"/>
      <c r="DG727" s="1" t="b">
        <f t="shared" si="364"/>
        <v>0</v>
      </c>
      <c r="DH727" s="27"/>
      <c r="DI727" s="27"/>
      <c r="DJ727" s="27"/>
      <c r="DK727" s="27"/>
      <c r="DL727" s="27"/>
      <c r="DM727" s="27"/>
      <c r="DN727" s="27"/>
      <c r="DO727" s="27"/>
      <c r="DP727" s="27"/>
      <c r="DQ727" s="27"/>
      <c r="DR727" s="27"/>
      <c r="DS727" s="27"/>
      <c r="DT727" s="27"/>
      <c r="DU727" s="27"/>
      <c r="DV727" s="27"/>
      <c r="DW727" s="27"/>
      <c r="DX727" s="27"/>
      <c r="DY727" s="27"/>
      <c r="DZ727" s="27"/>
      <c r="EA727" s="27"/>
    </row>
    <row r="728" spans="1:131" ht="43.5" x14ac:dyDescent="0.35">
      <c r="A728" s="2">
        <v>477</v>
      </c>
      <c r="B728" s="1" t="s">
        <v>13809</v>
      </c>
      <c r="C728" s="9">
        <v>44346</v>
      </c>
      <c r="D728" s="10" t="s">
        <v>13809</v>
      </c>
      <c r="E728" s="11">
        <v>18</v>
      </c>
      <c r="F728" s="1" t="s">
        <v>108</v>
      </c>
      <c r="G728" s="1" t="s">
        <v>13809</v>
      </c>
      <c r="H728" s="1" t="s">
        <v>13809</v>
      </c>
      <c r="I728" s="9">
        <v>44262</v>
      </c>
      <c r="J728" s="2" t="s">
        <v>109</v>
      </c>
      <c r="K728" s="2" t="s">
        <v>13809</v>
      </c>
      <c r="L728" s="9">
        <v>44283</v>
      </c>
      <c r="M728" s="2" t="s">
        <v>109</v>
      </c>
      <c r="N728" s="2" t="s">
        <v>13809</v>
      </c>
      <c r="O728" s="2" t="s">
        <v>110</v>
      </c>
      <c r="P728" s="2" t="s">
        <v>111</v>
      </c>
      <c r="S728" s="2" t="s">
        <v>112</v>
      </c>
      <c r="T728" s="2" t="s">
        <v>111</v>
      </c>
      <c r="U728" s="2" t="b">
        <v>1</v>
      </c>
      <c r="V728" s="2" t="s">
        <v>113</v>
      </c>
      <c r="W728" s="1" t="s">
        <v>112</v>
      </c>
      <c r="X728" s="1" t="s">
        <v>114</v>
      </c>
      <c r="Y728" s="2" t="s">
        <v>112</v>
      </c>
      <c r="AC728" s="1" t="s">
        <v>111</v>
      </c>
      <c r="AF728" s="1" t="s">
        <v>111</v>
      </c>
      <c r="AJ728" s="1" t="s">
        <v>115</v>
      </c>
      <c r="AK728" s="1" t="s">
        <v>189</v>
      </c>
      <c r="AO728" s="1" t="s">
        <v>117</v>
      </c>
      <c r="AU728" s="1" t="s">
        <v>132</v>
      </c>
      <c r="AZ728" s="1" t="s">
        <v>414</v>
      </c>
      <c r="BA728" s="1">
        <v>1897</v>
      </c>
      <c r="BH728" s="1">
        <v>37</v>
      </c>
      <c r="BJ728" s="1" t="s">
        <v>112</v>
      </c>
      <c r="BK728" s="1" t="s">
        <v>112</v>
      </c>
      <c r="BL728" s="1" t="s">
        <v>241</v>
      </c>
      <c r="BM728" s="1" t="s">
        <v>3155</v>
      </c>
      <c r="BQ728" s="1" t="s">
        <v>121</v>
      </c>
      <c r="BR728" s="1" t="s">
        <v>122</v>
      </c>
      <c r="BU728" s="34" t="s">
        <v>3156</v>
      </c>
      <c r="BV728" s="9">
        <v>44368</v>
      </c>
      <c r="BW728" s="34" t="s">
        <v>3157</v>
      </c>
      <c r="BX728" s="2" t="s">
        <v>111</v>
      </c>
      <c r="BY728" s="2" t="s">
        <v>156</v>
      </c>
      <c r="BZ728" s="2" t="s">
        <v>124</v>
      </c>
      <c r="CA728" s="2">
        <v>2</v>
      </c>
      <c r="CB728" s="1" t="s">
        <v>149</v>
      </c>
      <c r="CC728" s="2" t="s">
        <v>126</v>
      </c>
      <c r="CD728" s="1" t="b">
        <f t="shared" si="343"/>
        <v>1</v>
      </c>
      <c r="CE728" s="1" t="b">
        <f t="shared" si="342"/>
        <v>0</v>
      </c>
      <c r="CF728" s="1" t="b">
        <f t="shared" si="344"/>
        <v>0</v>
      </c>
      <c r="CG728" s="1" t="b">
        <f t="shared" si="345"/>
        <v>0</v>
      </c>
      <c r="CH728" s="1" t="b">
        <f t="shared" si="346"/>
        <v>0</v>
      </c>
      <c r="CI728" s="1" t="b">
        <f t="shared" si="347"/>
        <v>1</v>
      </c>
      <c r="CJ728" s="1" t="b">
        <f t="shared" si="348"/>
        <v>0</v>
      </c>
      <c r="CK728" s="1" t="b">
        <f t="shared" si="349"/>
        <v>0</v>
      </c>
      <c r="CL728" s="1" t="b">
        <f t="shared" si="350"/>
        <v>0</v>
      </c>
      <c r="CM728" s="1" t="b">
        <f t="shared" si="351"/>
        <v>0</v>
      </c>
      <c r="CN728" s="1" t="b">
        <f t="shared" si="352"/>
        <v>0</v>
      </c>
      <c r="CO728" s="2" t="b">
        <f t="shared" si="353"/>
        <v>0</v>
      </c>
      <c r="CP728" s="2" t="b">
        <f t="shared" si="354"/>
        <v>0</v>
      </c>
      <c r="CQ728" s="2" t="b">
        <f t="shared" si="355"/>
        <v>0</v>
      </c>
      <c r="CR728" s="6" t="str">
        <f t="shared" si="356"/>
        <v>Female</v>
      </c>
      <c r="CS728" s="7">
        <f t="shared" si="357"/>
        <v>1</v>
      </c>
      <c r="CT728" s="7">
        <f t="shared" si="358"/>
        <v>0</v>
      </c>
      <c r="CU728" s="7">
        <f t="shared" si="359"/>
        <v>0</v>
      </c>
      <c r="CV728" s="7">
        <f t="shared" si="360"/>
        <v>1</v>
      </c>
      <c r="CW728" s="7">
        <f t="shared" si="361"/>
        <v>0</v>
      </c>
      <c r="CX728" s="1" t="b">
        <f t="shared" si="362"/>
        <v>1</v>
      </c>
      <c r="CY728" s="1" t="b">
        <f t="shared" si="363"/>
        <v>1</v>
      </c>
      <c r="DE728" s="27"/>
      <c r="DF728" s="27"/>
      <c r="DG728" s="1" t="b">
        <f t="shared" si="364"/>
        <v>0</v>
      </c>
      <c r="DH728" s="27"/>
      <c r="DI728" s="27"/>
      <c r="DJ728" s="27"/>
      <c r="DK728" s="27"/>
      <c r="DL728" s="27"/>
      <c r="DM728" s="27"/>
      <c r="DN728" s="27"/>
      <c r="DO728" s="27"/>
      <c r="DP728" s="27"/>
      <c r="DQ728" s="27"/>
      <c r="DR728" s="27"/>
      <c r="DS728" s="27"/>
      <c r="DT728" s="27"/>
      <c r="DU728" s="27"/>
      <c r="DV728" s="27"/>
      <c r="DW728" s="27"/>
      <c r="DX728" s="27"/>
      <c r="DY728" s="27"/>
      <c r="DZ728" s="27"/>
      <c r="EA728" s="27"/>
    </row>
    <row r="729" spans="1:131" x14ac:dyDescent="0.35">
      <c r="B729" s="1" t="s">
        <v>13809</v>
      </c>
      <c r="C729" s="9">
        <v>44345</v>
      </c>
      <c r="D729" s="10" t="s">
        <v>13809</v>
      </c>
      <c r="E729" s="1">
        <v>14</v>
      </c>
      <c r="F729" s="1" t="s">
        <v>127</v>
      </c>
      <c r="G729" s="1" t="s">
        <v>13809</v>
      </c>
      <c r="H729" s="1" t="s">
        <v>13809</v>
      </c>
      <c r="I729" s="9">
        <v>44341</v>
      </c>
      <c r="J729" s="2" t="s">
        <v>109</v>
      </c>
      <c r="K729" s="2" t="s">
        <v>13809</v>
      </c>
      <c r="N729" s="2" t="s">
        <v>13809</v>
      </c>
      <c r="O729" s="2" t="s">
        <v>110</v>
      </c>
      <c r="P729" s="2" t="s">
        <v>111</v>
      </c>
      <c r="S729" s="2" t="s">
        <v>112</v>
      </c>
      <c r="T729" s="2" t="s">
        <v>111</v>
      </c>
      <c r="U729" s="2" t="b">
        <v>1</v>
      </c>
      <c r="V729" s="2" t="s">
        <v>159</v>
      </c>
      <c r="W729" s="1" t="s">
        <v>112</v>
      </c>
      <c r="X729" s="1" t="s">
        <v>114</v>
      </c>
      <c r="Y729" s="2" t="s">
        <v>112</v>
      </c>
      <c r="Z729" s="2" t="s">
        <v>112</v>
      </c>
      <c r="AA729" s="2" t="s">
        <v>111</v>
      </c>
      <c r="AB729" s="2">
        <v>2</v>
      </c>
      <c r="AF729" s="1" t="s">
        <v>111</v>
      </c>
      <c r="AH729" s="1" t="s">
        <v>193</v>
      </c>
      <c r="AI729" s="1" t="s">
        <v>3158</v>
      </c>
      <c r="AJ729" s="1" t="s">
        <v>115</v>
      </c>
      <c r="AK729" s="1" t="s">
        <v>129</v>
      </c>
      <c r="AO729" s="1" t="s">
        <v>117</v>
      </c>
      <c r="AS729" s="1" t="s">
        <v>118</v>
      </c>
      <c r="AU729" s="1" t="s">
        <v>132</v>
      </c>
      <c r="AZ729" s="1" t="s">
        <v>3159</v>
      </c>
      <c r="BB729" s="1">
        <v>0.12</v>
      </c>
      <c r="BG729" s="1">
        <v>5.24</v>
      </c>
      <c r="BI729" s="1" t="s">
        <v>112</v>
      </c>
      <c r="BJ729" s="1" t="s">
        <v>112</v>
      </c>
      <c r="BQ729" s="1" t="s">
        <v>121</v>
      </c>
      <c r="BR729" s="1" t="s">
        <v>122</v>
      </c>
      <c r="BS729" s="1" t="s">
        <v>111</v>
      </c>
      <c r="BV729" s="9">
        <v>44345</v>
      </c>
      <c r="BY729" s="2" t="s">
        <v>156</v>
      </c>
      <c r="BZ729" s="2" t="s">
        <v>232</v>
      </c>
      <c r="CA729" s="2">
        <v>1</v>
      </c>
      <c r="CB729" s="1" t="s">
        <v>233</v>
      </c>
      <c r="CC729" s="2" t="s">
        <v>126</v>
      </c>
      <c r="CD729" s="1" t="b">
        <f t="shared" si="343"/>
        <v>1</v>
      </c>
      <c r="CE729" s="1" t="b">
        <f t="shared" si="342"/>
        <v>1</v>
      </c>
      <c r="CF729" s="1" t="b">
        <f t="shared" si="344"/>
        <v>0</v>
      </c>
      <c r="CG729" s="1" t="b">
        <f t="shared" si="345"/>
        <v>1</v>
      </c>
      <c r="CH729" s="1" t="b">
        <f t="shared" si="346"/>
        <v>0</v>
      </c>
      <c r="CI729" s="1" t="b">
        <f t="shared" si="347"/>
        <v>0</v>
      </c>
      <c r="CJ729" s="1" t="b">
        <f t="shared" si="348"/>
        <v>0</v>
      </c>
      <c r="CK729" s="1" t="b">
        <f t="shared" si="349"/>
        <v>0</v>
      </c>
      <c r="CL729" s="1" t="b">
        <f t="shared" si="350"/>
        <v>0</v>
      </c>
      <c r="CM729" s="1" t="b">
        <f t="shared" si="351"/>
        <v>0</v>
      </c>
      <c r="CN729" s="1" t="b">
        <f t="shared" si="352"/>
        <v>0</v>
      </c>
      <c r="CO729" s="2" t="b">
        <f t="shared" si="353"/>
        <v>1</v>
      </c>
      <c r="CP729" s="2" t="b">
        <f t="shared" si="354"/>
        <v>1</v>
      </c>
      <c r="CQ729" s="2" t="b">
        <f t="shared" si="355"/>
        <v>0</v>
      </c>
      <c r="CR729" s="6" t="str">
        <f t="shared" si="356"/>
        <v>Male</v>
      </c>
      <c r="CS729" s="7">
        <f t="shared" si="357"/>
        <v>1</v>
      </c>
      <c r="CT729" s="7">
        <f t="shared" si="358"/>
        <v>0</v>
      </c>
      <c r="CU729" s="7">
        <f t="shared" si="359"/>
        <v>0</v>
      </c>
      <c r="CV729" s="7">
        <f t="shared" si="360"/>
        <v>0</v>
      </c>
      <c r="CW729" s="7">
        <f t="shared" si="361"/>
        <v>0</v>
      </c>
      <c r="CX729" s="1" t="b">
        <f t="shared" si="362"/>
        <v>1</v>
      </c>
      <c r="CY729" s="1" t="b">
        <f t="shared" si="363"/>
        <v>0</v>
      </c>
      <c r="DE729" s="27"/>
      <c r="DF729" s="27"/>
      <c r="DG729" s="1" t="b">
        <f t="shared" si="364"/>
        <v>1</v>
      </c>
      <c r="DH729" s="27"/>
      <c r="DI729" s="27"/>
      <c r="DJ729" s="27"/>
      <c r="DK729" s="27"/>
      <c r="DL729" s="27"/>
      <c r="DM729" s="27"/>
      <c r="DN729" s="27"/>
      <c r="DO729" s="27"/>
      <c r="DP729" s="27"/>
      <c r="DQ729" s="27"/>
      <c r="DR729" s="27"/>
      <c r="DS729" s="27"/>
      <c r="DT729" s="27"/>
      <c r="DU729" s="27"/>
      <c r="DV729" s="27"/>
      <c r="DW729" s="27"/>
      <c r="DX729" s="27"/>
      <c r="DY729" s="27"/>
      <c r="DZ729" s="27"/>
      <c r="EA729" s="27"/>
    </row>
    <row r="730" spans="1:131" ht="43.5" x14ac:dyDescent="0.35">
      <c r="A730" s="2">
        <v>1515</v>
      </c>
      <c r="B730" s="1" t="s">
        <v>13809</v>
      </c>
      <c r="C730" s="9">
        <v>44346</v>
      </c>
      <c r="D730" s="10" t="s">
        <v>13809</v>
      </c>
      <c r="E730" s="1" t="e">
        <f>ROUND((C730-D730)/365,0)</f>
        <v>#VALUE!</v>
      </c>
      <c r="F730" s="1" t="s">
        <v>127</v>
      </c>
      <c r="G730" s="1" t="s">
        <v>13809</v>
      </c>
      <c r="H730" s="1" t="s">
        <v>13809</v>
      </c>
      <c r="K730" s="2" t="s">
        <v>13809</v>
      </c>
      <c r="L730" s="9">
        <v>44343</v>
      </c>
      <c r="M730" s="2" t="s">
        <v>109</v>
      </c>
      <c r="N730" s="2" t="s">
        <v>13809</v>
      </c>
      <c r="O730" s="2" t="s">
        <v>110</v>
      </c>
      <c r="S730" s="2" t="s">
        <v>111</v>
      </c>
      <c r="T730" s="2" t="s">
        <v>112</v>
      </c>
      <c r="U730" s="2" t="b">
        <f>OR(S730="yes",T730="yes")</f>
        <v>1</v>
      </c>
      <c r="V730" s="2" t="s">
        <v>113</v>
      </c>
      <c r="W730" s="1" t="s">
        <v>112</v>
      </c>
      <c r="X730" s="1" t="s">
        <v>110</v>
      </c>
      <c r="Y730" s="2" t="s">
        <v>112</v>
      </c>
      <c r="Z730" s="2" t="s">
        <v>111</v>
      </c>
      <c r="AA730" s="2" t="s">
        <v>112</v>
      </c>
      <c r="AB730" s="2">
        <v>2</v>
      </c>
      <c r="AC730" s="1" t="s">
        <v>111</v>
      </c>
      <c r="AF730" s="1" t="s">
        <v>111</v>
      </c>
      <c r="AJ730" s="1" t="s">
        <v>115</v>
      </c>
      <c r="AK730" s="1" t="s">
        <v>129</v>
      </c>
      <c r="AO730" s="1" t="s">
        <v>130</v>
      </c>
      <c r="AS730" s="1" t="s">
        <v>118</v>
      </c>
      <c r="AU730" s="1" t="s">
        <v>132</v>
      </c>
      <c r="AZ730" s="1" t="s">
        <v>254</v>
      </c>
      <c r="BC730" s="1" t="s">
        <v>3160</v>
      </c>
      <c r="BG730" s="1" t="s">
        <v>3161</v>
      </c>
      <c r="BH730" s="1">
        <v>4</v>
      </c>
      <c r="BI730" s="1" t="s">
        <v>112</v>
      </c>
      <c r="BJ730" s="1" t="s">
        <v>112</v>
      </c>
      <c r="BK730" s="1" t="s">
        <v>112</v>
      </c>
      <c r="BL730" s="1" t="s">
        <v>142</v>
      </c>
      <c r="BQ730" s="1" t="s">
        <v>121</v>
      </c>
      <c r="BR730" s="1" t="s">
        <v>122</v>
      </c>
      <c r="BS730" s="1" t="s">
        <v>112</v>
      </c>
      <c r="BU730" s="34" t="s">
        <v>3162</v>
      </c>
      <c r="BV730" s="9">
        <v>44351</v>
      </c>
      <c r="BW730" s="34" t="s">
        <v>3163</v>
      </c>
      <c r="BX730" s="2" t="s">
        <v>111</v>
      </c>
      <c r="BY730" s="2" t="s">
        <v>123</v>
      </c>
      <c r="BZ730" s="2" t="s">
        <v>124</v>
      </c>
      <c r="CA730" s="2">
        <v>2</v>
      </c>
      <c r="CB730" s="1" t="s">
        <v>233</v>
      </c>
      <c r="CC730" s="2" t="s">
        <v>126</v>
      </c>
      <c r="CD730" s="1" t="e">
        <f t="shared" si="343"/>
        <v>#VALUE!</v>
      </c>
      <c r="CE730" s="1" t="e">
        <f t="shared" si="342"/>
        <v>#VALUE!</v>
      </c>
      <c r="CF730" s="1" t="e">
        <f t="shared" si="344"/>
        <v>#VALUE!</v>
      </c>
      <c r="CG730" s="1" t="e">
        <f t="shared" si="345"/>
        <v>#VALUE!</v>
      </c>
      <c r="CH730" s="1" t="e">
        <f t="shared" si="346"/>
        <v>#VALUE!</v>
      </c>
      <c r="CI730" s="1" t="e">
        <f t="shared" si="347"/>
        <v>#VALUE!</v>
      </c>
      <c r="CJ730" s="1" t="e">
        <f t="shared" si="348"/>
        <v>#VALUE!</v>
      </c>
      <c r="CK730" s="1" t="e">
        <f t="shared" si="349"/>
        <v>#VALUE!</v>
      </c>
      <c r="CL730" s="1" t="e">
        <f t="shared" si="350"/>
        <v>#VALUE!</v>
      </c>
      <c r="CM730" s="1" t="e">
        <f t="shared" si="351"/>
        <v>#VALUE!</v>
      </c>
      <c r="CN730" s="1" t="e">
        <f t="shared" si="352"/>
        <v>#VALUE!</v>
      </c>
      <c r="CO730" s="2" t="b">
        <f t="shared" si="353"/>
        <v>1</v>
      </c>
      <c r="CP730" s="2" t="b">
        <f t="shared" si="354"/>
        <v>1</v>
      </c>
      <c r="CQ730" s="2" t="b">
        <f t="shared" si="355"/>
        <v>0</v>
      </c>
      <c r="CR730" s="6" t="str">
        <f t="shared" si="356"/>
        <v>Male</v>
      </c>
      <c r="CS730" s="7">
        <f t="shared" si="357"/>
        <v>0</v>
      </c>
      <c r="CT730" s="7">
        <f t="shared" si="358"/>
        <v>0</v>
      </c>
      <c r="CU730" s="7">
        <f t="shared" si="359"/>
        <v>0</v>
      </c>
      <c r="CV730" s="7">
        <f t="shared" si="360"/>
        <v>1</v>
      </c>
      <c r="CW730" s="7">
        <f t="shared" si="361"/>
        <v>0</v>
      </c>
      <c r="CX730" s="1" t="e">
        <f t="shared" si="362"/>
        <v>#VALUE!</v>
      </c>
      <c r="CY730" s="1" t="e">
        <f t="shared" si="363"/>
        <v>#VALUE!</v>
      </c>
      <c r="DE730" s="27"/>
      <c r="DF730" s="27"/>
      <c r="DG730" s="1" t="e">
        <f t="shared" si="364"/>
        <v>#VALUE!</v>
      </c>
      <c r="DH730" s="27"/>
      <c r="DI730" s="27"/>
      <c r="DJ730" s="27"/>
      <c r="DK730" s="27"/>
      <c r="DL730" s="27"/>
      <c r="DM730" s="27"/>
      <c r="DN730" s="27"/>
      <c r="DO730" s="27"/>
      <c r="DP730" s="27"/>
      <c r="DQ730" s="27"/>
      <c r="DR730" s="27"/>
      <c r="DS730" s="27"/>
      <c r="DT730" s="27"/>
      <c r="DU730" s="27"/>
      <c r="DV730" s="27"/>
      <c r="DW730" s="27"/>
      <c r="DX730" s="27"/>
      <c r="DY730" s="27"/>
      <c r="DZ730" s="27"/>
      <c r="EA730" s="27"/>
    </row>
    <row r="731" spans="1:131" ht="130.5" x14ac:dyDescent="0.35">
      <c r="B731" s="1" t="s">
        <v>13809</v>
      </c>
      <c r="C731" s="9">
        <v>44346</v>
      </c>
      <c r="D731" s="10" t="s">
        <v>13809</v>
      </c>
      <c r="E731" s="1">
        <v>67</v>
      </c>
      <c r="F731" s="1" t="s">
        <v>127</v>
      </c>
      <c r="G731" s="1" t="s">
        <v>13809</v>
      </c>
      <c r="H731" s="1" t="s">
        <v>13809</v>
      </c>
      <c r="I731" s="9">
        <v>44223</v>
      </c>
      <c r="J731" s="2" t="s">
        <v>109</v>
      </c>
      <c r="K731" s="2" t="s">
        <v>13809</v>
      </c>
      <c r="L731" s="9">
        <v>44243</v>
      </c>
      <c r="M731" s="2" t="s">
        <v>109</v>
      </c>
      <c r="N731" s="2" t="s">
        <v>13809</v>
      </c>
      <c r="O731" s="2" t="s">
        <v>110</v>
      </c>
      <c r="P731" s="2" t="s">
        <v>112</v>
      </c>
      <c r="Q731" s="2" t="s">
        <v>277</v>
      </c>
      <c r="S731" s="2" t="s">
        <v>112</v>
      </c>
      <c r="T731" s="2" t="s">
        <v>111</v>
      </c>
      <c r="U731" s="2" t="b">
        <v>1</v>
      </c>
      <c r="V731" s="2" t="s">
        <v>113</v>
      </c>
      <c r="W731" s="1" t="s">
        <v>111</v>
      </c>
      <c r="Y731" s="2" t="s">
        <v>112</v>
      </c>
      <c r="Z731" s="2" t="s">
        <v>111</v>
      </c>
      <c r="AA731" s="2" t="s">
        <v>112</v>
      </c>
      <c r="AB731" s="2">
        <v>19</v>
      </c>
      <c r="AC731" s="1" t="s">
        <v>111</v>
      </c>
      <c r="AF731" s="1" t="s">
        <v>111</v>
      </c>
      <c r="AJ731" s="1" t="s">
        <v>115</v>
      </c>
      <c r="AK731" s="1" t="s">
        <v>194</v>
      </c>
      <c r="AN731" s="1" t="s">
        <v>3164</v>
      </c>
      <c r="AO731" s="1" t="s">
        <v>117</v>
      </c>
      <c r="AU731" s="1" t="s">
        <v>132</v>
      </c>
      <c r="AZ731" s="1" t="s">
        <v>402</v>
      </c>
      <c r="BA731" s="1" t="s">
        <v>3165</v>
      </c>
      <c r="BE731" s="1">
        <v>258</v>
      </c>
      <c r="BJ731" s="1" t="s">
        <v>112</v>
      </c>
      <c r="BK731" s="1" t="s">
        <v>112</v>
      </c>
      <c r="BL731" s="1" t="s">
        <v>187</v>
      </c>
      <c r="BQ731" s="1" t="s">
        <v>121</v>
      </c>
      <c r="BR731" s="1" t="s">
        <v>275</v>
      </c>
      <c r="BU731" s="34" t="s">
        <v>13868</v>
      </c>
      <c r="BV731" s="9">
        <v>44296</v>
      </c>
      <c r="BW731" s="34" t="s">
        <v>3166</v>
      </c>
      <c r="BY731" s="2" t="s">
        <v>153</v>
      </c>
      <c r="BZ731" s="2" t="s">
        <v>124</v>
      </c>
      <c r="CA731" s="2">
        <v>2</v>
      </c>
      <c r="CB731" s="1" t="s">
        <v>175</v>
      </c>
      <c r="CC731" s="2" t="s">
        <v>126</v>
      </c>
      <c r="CD731" s="1" t="b">
        <f t="shared" si="343"/>
        <v>0</v>
      </c>
      <c r="CE731" s="1" t="b">
        <f t="shared" si="342"/>
        <v>0</v>
      </c>
      <c r="CF731" s="1" t="b">
        <f t="shared" si="344"/>
        <v>0</v>
      </c>
      <c r="CG731" s="1" t="b">
        <f t="shared" si="345"/>
        <v>0</v>
      </c>
      <c r="CH731" s="1" t="b">
        <f t="shared" si="346"/>
        <v>0</v>
      </c>
      <c r="CI731" s="1" t="b">
        <f t="shared" si="347"/>
        <v>0</v>
      </c>
      <c r="CJ731" s="1" t="b">
        <f t="shared" si="348"/>
        <v>0</v>
      </c>
      <c r="CK731" s="1" t="b">
        <f t="shared" si="349"/>
        <v>0</v>
      </c>
      <c r="CL731" s="1" t="b">
        <f t="shared" si="350"/>
        <v>0</v>
      </c>
      <c r="CM731" s="1" t="b">
        <f t="shared" si="351"/>
        <v>0</v>
      </c>
      <c r="CN731" s="1" t="b">
        <f t="shared" si="352"/>
        <v>1</v>
      </c>
      <c r="CO731" s="2" t="b">
        <f t="shared" si="353"/>
        <v>0</v>
      </c>
      <c r="CP731" s="2" t="b">
        <f t="shared" si="354"/>
        <v>0</v>
      </c>
      <c r="CQ731" s="2" t="b">
        <f t="shared" si="355"/>
        <v>1</v>
      </c>
      <c r="CR731" s="6" t="str">
        <f t="shared" si="356"/>
        <v>Male</v>
      </c>
      <c r="CS731" s="7">
        <f t="shared" si="357"/>
        <v>1</v>
      </c>
      <c r="CT731" s="7">
        <f t="shared" si="358"/>
        <v>0</v>
      </c>
      <c r="CU731" s="7">
        <f t="shared" si="359"/>
        <v>0</v>
      </c>
      <c r="CV731" s="7">
        <f t="shared" si="360"/>
        <v>1</v>
      </c>
      <c r="CW731" s="7">
        <f t="shared" si="361"/>
        <v>0</v>
      </c>
      <c r="CX731" s="1" t="b">
        <f t="shared" si="362"/>
        <v>0</v>
      </c>
      <c r="CY731" s="1" t="b">
        <f t="shared" si="363"/>
        <v>0</v>
      </c>
      <c r="DE731" s="27"/>
      <c r="DF731" s="27"/>
      <c r="DG731" s="1" t="b">
        <f t="shared" si="364"/>
        <v>0</v>
      </c>
      <c r="DH731" s="27"/>
      <c r="DI731" s="27"/>
      <c r="DJ731" s="27"/>
      <c r="DK731" s="27"/>
      <c r="DL731" s="27"/>
      <c r="DM731" s="27"/>
      <c r="DN731" s="27"/>
      <c r="DO731" s="27"/>
      <c r="DP731" s="27"/>
      <c r="DQ731" s="27"/>
      <c r="DR731" s="27"/>
      <c r="DS731" s="27"/>
      <c r="DT731" s="27"/>
      <c r="DU731" s="27"/>
      <c r="DV731" s="27"/>
      <c r="DW731" s="27"/>
      <c r="DX731" s="27"/>
      <c r="DY731" s="27"/>
      <c r="DZ731" s="27"/>
      <c r="EA731" s="27"/>
    </row>
    <row r="732" spans="1:131" ht="58" x14ac:dyDescent="0.35">
      <c r="A732" s="2">
        <v>478</v>
      </c>
      <c r="B732" s="1" t="s">
        <v>13809</v>
      </c>
      <c r="C732" s="9">
        <v>44346</v>
      </c>
      <c r="D732" s="10" t="s">
        <v>13809</v>
      </c>
      <c r="E732" s="1" t="e">
        <f>ROUND((C732-D732)/365,0)</f>
        <v>#VALUE!</v>
      </c>
      <c r="F732" s="1" t="s">
        <v>127</v>
      </c>
      <c r="G732" s="1" t="s">
        <v>13809</v>
      </c>
      <c r="H732" s="1" t="s">
        <v>13809</v>
      </c>
      <c r="I732" s="9">
        <v>44340</v>
      </c>
      <c r="J732" s="2" t="s">
        <v>109</v>
      </c>
      <c r="K732" s="2" t="s">
        <v>13809</v>
      </c>
      <c r="N732" s="2" t="s">
        <v>13809</v>
      </c>
      <c r="O732" s="2" t="s">
        <v>110</v>
      </c>
      <c r="S732" s="2" t="s">
        <v>111</v>
      </c>
      <c r="T732" s="2" t="s">
        <v>112</v>
      </c>
      <c r="U732" s="2" t="b">
        <f>OR(S732="yes",T732="yes")</f>
        <v>1</v>
      </c>
      <c r="V732" s="2" t="s">
        <v>113</v>
      </c>
      <c r="W732" s="1" t="s">
        <v>111</v>
      </c>
      <c r="Y732" s="2" t="s">
        <v>111</v>
      </c>
      <c r="AB732" s="2">
        <v>4</v>
      </c>
      <c r="AF732" s="1" t="s">
        <v>111</v>
      </c>
      <c r="AJ732" s="1" t="s">
        <v>115</v>
      </c>
      <c r="AK732" s="1" t="s">
        <v>201</v>
      </c>
      <c r="AN732" s="1" t="s">
        <v>813</v>
      </c>
      <c r="AO732" s="1" t="s">
        <v>117</v>
      </c>
      <c r="AS732" s="1" t="s">
        <v>229</v>
      </c>
      <c r="AU732" s="1" t="s">
        <v>132</v>
      </c>
      <c r="AZ732" s="1" t="s">
        <v>120</v>
      </c>
      <c r="BA732" s="1" t="s">
        <v>3167</v>
      </c>
      <c r="BG732" s="1" t="s">
        <v>1486</v>
      </c>
      <c r="BH732" s="1" t="s">
        <v>3168</v>
      </c>
      <c r="BI732" s="1" t="s">
        <v>112</v>
      </c>
      <c r="BJ732" s="1" t="s">
        <v>112</v>
      </c>
      <c r="BK732" s="1" t="s">
        <v>112</v>
      </c>
      <c r="BL732" s="1" t="s">
        <v>142</v>
      </c>
      <c r="BQ732" s="11" t="s">
        <v>121</v>
      </c>
      <c r="BR732" s="11" t="s">
        <v>122</v>
      </c>
      <c r="BS732" s="11" t="s">
        <v>112</v>
      </c>
      <c r="BU732" s="34" t="s">
        <v>3169</v>
      </c>
      <c r="BV732" s="9">
        <v>44350</v>
      </c>
      <c r="BW732" s="34" t="s">
        <v>3170</v>
      </c>
      <c r="BX732" s="2" t="s">
        <v>111</v>
      </c>
      <c r="BY732" s="2" t="s">
        <v>156</v>
      </c>
      <c r="BZ732" s="2" t="s">
        <v>124</v>
      </c>
      <c r="CA732" s="2">
        <v>1</v>
      </c>
      <c r="CB732" s="1" t="s">
        <v>288</v>
      </c>
      <c r="CC732" s="2" t="s">
        <v>126</v>
      </c>
      <c r="CD732" s="1" t="e">
        <f t="shared" si="343"/>
        <v>#VALUE!</v>
      </c>
      <c r="CE732" s="1" t="e">
        <f t="shared" si="342"/>
        <v>#VALUE!</v>
      </c>
      <c r="CF732" s="1" t="e">
        <f t="shared" si="344"/>
        <v>#VALUE!</v>
      </c>
      <c r="CG732" s="1" t="e">
        <f t="shared" si="345"/>
        <v>#VALUE!</v>
      </c>
      <c r="CH732" s="1" t="e">
        <f t="shared" si="346"/>
        <v>#VALUE!</v>
      </c>
      <c r="CI732" s="1" t="e">
        <f t="shared" si="347"/>
        <v>#VALUE!</v>
      </c>
      <c r="CJ732" s="1" t="e">
        <f t="shared" si="348"/>
        <v>#VALUE!</v>
      </c>
      <c r="CK732" s="1" t="e">
        <f t="shared" si="349"/>
        <v>#VALUE!</v>
      </c>
      <c r="CL732" s="1" t="e">
        <f t="shared" si="350"/>
        <v>#VALUE!</v>
      </c>
      <c r="CM732" s="1" t="e">
        <f t="shared" si="351"/>
        <v>#VALUE!</v>
      </c>
      <c r="CN732" s="1" t="e">
        <f t="shared" si="352"/>
        <v>#VALUE!</v>
      </c>
      <c r="CO732" s="2" t="b">
        <f t="shared" si="353"/>
        <v>1</v>
      </c>
      <c r="CP732" s="2" t="b">
        <f t="shared" si="354"/>
        <v>1</v>
      </c>
      <c r="CQ732" s="2" t="b">
        <f t="shared" si="355"/>
        <v>0</v>
      </c>
      <c r="CR732" s="6" t="str">
        <f t="shared" si="356"/>
        <v>Male</v>
      </c>
      <c r="CS732" s="7">
        <f t="shared" si="357"/>
        <v>1</v>
      </c>
      <c r="CT732" s="7">
        <f t="shared" si="358"/>
        <v>0</v>
      </c>
      <c r="CU732" s="7">
        <f t="shared" si="359"/>
        <v>0</v>
      </c>
      <c r="CV732" s="7">
        <f t="shared" si="360"/>
        <v>0</v>
      </c>
      <c r="CW732" s="7">
        <f t="shared" si="361"/>
        <v>0</v>
      </c>
      <c r="CX732" s="1" t="e">
        <f t="shared" si="362"/>
        <v>#VALUE!</v>
      </c>
      <c r="CY732" s="1" t="e">
        <f t="shared" si="363"/>
        <v>#VALUE!</v>
      </c>
      <c r="DE732" s="27"/>
      <c r="DF732" s="27"/>
      <c r="DG732" s="1" t="e">
        <f t="shared" si="364"/>
        <v>#VALUE!</v>
      </c>
      <c r="DH732" s="27"/>
      <c r="DI732" s="27"/>
      <c r="DJ732" s="27"/>
      <c r="DK732" s="27"/>
      <c r="DL732" s="27"/>
      <c r="DM732" s="27"/>
      <c r="DN732" s="27"/>
      <c r="DO732" s="27"/>
      <c r="DP732" s="27"/>
      <c r="DQ732" s="27"/>
      <c r="DR732" s="27"/>
      <c r="DS732" s="27"/>
      <c r="DT732" s="27"/>
      <c r="DU732" s="27"/>
      <c r="DV732" s="27"/>
      <c r="DW732" s="27"/>
      <c r="DX732" s="27"/>
      <c r="DY732" s="27"/>
      <c r="DZ732" s="27"/>
      <c r="EA732" s="27"/>
    </row>
    <row r="733" spans="1:131" ht="72.5" x14ac:dyDescent="0.35">
      <c r="A733" s="2">
        <v>636</v>
      </c>
      <c r="B733" s="1" t="s">
        <v>13809</v>
      </c>
      <c r="C733" s="9">
        <v>44351</v>
      </c>
      <c r="D733" s="10" t="s">
        <v>13809</v>
      </c>
      <c r="E733" s="1">
        <v>18</v>
      </c>
      <c r="F733" s="1" t="s">
        <v>127</v>
      </c>
      <c r="G733" s="1" t="s">
        <v>13809</v>
      </c>
      <c r="H733" s="1" t="s">
        <v>13809</v>
      </c>
      <c r="I733" s="9">
        <v>44321</v>
      </c>
      <c r="J733" s="2" t="s">
        <v>109</v>
      </c>
      <c r="K733" s="2" t="s">
        <v>13809</v>
      </c>
      <c r="L733" s="9"/>
      <c r="M733" s="2" t="s">
        <v>109</v>
      </c>
      <c r="N733" s="2" t="s">
        <v>13809</v>
      </c>
      <c r="O733" s="2" t="s">
        <v>110</v>
      </c>
      <c r="P733" s="2" t="s">
        <v>111</v>
      </c>
      <c r="S733" s="2" t="s">
        <v>112</v>
      </c>
      <c r="T733" s="2" t="s">
        <v>111</v>
      </c>
      <c r="U733" s="2" t="b">
        <v>1</v>
      </c>
      <c r="V733" s="2" t="s">
        <v>113</v>
      </c>
      <c r="W733" s="1" t="s">
        <v>112</v>
      </c>
      <c r="X733" s="1" t="s">
        <v>138</v>
      </c>
      <c r="Y733" s="2" t="s">
        <v>112</v>
      </c>
      <c r="Z733" s="2" t="s">
        <v>111</v>
      </c>
      <c r="AA733" s="2" t="s">
        <v>112</v>
      </c>
      <c r="AB733" s="2">
        <v>4</v>
      </c>
      <c r="AC733" s="1" t="s">
        <v>112</v>
      </c>
      <c r="AD733" s="1" t="s">
        <v>1507</v>
      </c>
      <c r="AE733" s="1" t="s">
        <v>366</v>
      </c>
      <c r="AF733" s="1" t="s">
        <v>111</v>
      </c>
      <c r="AJ733" s="1" t="s">
        <v>115</v>
      </c>
      <c r="AK733" s="1" t="s">
        <v>129</v>
      </c>
      <c r="AO733" s="1" t="s">
        <v>130</v>
      </c>
      <c r="AS733" s="1" t="s">
        <v>140</v>
      </c>
      <c r="AU733" s="1" t="s">
        <v>132</v>
      </c>
      <c r="AZ733" s="1" t="s">
        <v>133</v>
      </c>
      <c r="BA733" s="1" t="s">
        <v>3171</v>
      </c>
      <c r="BE733" s="1" t="s">
        <v>3172</v>
      </c>
      <c r="BG733" s="1" t="s">
        <v>3173</v>
      </c>
      <c r="BH733" s="1">
        <v>5</v>
      </c>
      <c r="BJ733" s="1" t="s">
        <v>112</v>
      </c>
      <c r="BK733" s="1" t="s">
        <v>112</v>
      </c>
      <c r="BL733" s="1" t="s">
        <v>161</v>
      </c>
      <c r="BM733" s="1" t="s">
        <v>3174</v>
      </c>
      <c r="BQ733" s="1" t="s">
        <v>121</v>
      </c>
      <c r="BR733" s="1" t="s">
        <v>122</v>
      </c>
      <c r="BU733" s="34" t="s">
        <v>3175</v>
      </c>
      <c r="BV733" s="9">
        <v>44384</v>
      </c>
      <c r="BW733" s="34" t="s">
        <v>3176</v>
      </c>
      <c r="BX733" s="2" t="s">
        <v>111</v>
      </c>
      <c r="BY733" s="2" t="s">
        <v>153</v>
      </c>
      <c r="BZ733" s="2" t="s">
        <v>124</v>
      </c>
      <c r="CA733" s="2">
        <v>2</v>
      </c>
      <c r="CB733" s="1" t="s">
        <v>137</v>
      </c>
      <c r="CC733" s="2" t="s">
        <v>126</v>
      </c>
      <c r="CD733" s="1" t="b">
        <f t="shared" si="343"/>
        <v>1</v>
      </c>
      <c r="CE733" s="1" t="b">
        <f t="shared" ref="CE733:CE740" si="365">AND(E733&lt;18,NOT(E733="."),NOT(E733=""))</f>
        <v>0</v>
      </c>
      <c r="CF733" s="1" t="b">
        <f t="shared" si="344"/>
        <v>0</v>
      </c>
      <c r="CG733" s="1" t="b">
        <f t="shared" si="345"/>
        <v>0</v>
      </c>
      <c r="CH733" s="1" t="b">
        <f t="shared" si="346"/>
        <v>0</v>
      </c>
      <c r="CI733" s="1" t="b">
        <f t="shared" si="347"/>
        <v>1</v>
      </c>
      <c r="CJ733" s="1" t="b">
        <f t="shared" si="348"/>
        <v>0</v>
      </c>
      <c r="CK733" s="1" t="b">
        <f t="shared" si="349"/>
        <v>0</v>
      </c>
      <c r="CL733" s="1" t="b">
        <f t="shared" si="350"/>
        <v>0</v>
      </c>
      <c r="CM733" s="1" t="b">
        <f t="shared" si="351"/>
        <v>0</v>
      </c>
      <c r="CN733" s="1" t="b">
        <f t="shared" si="352"/>
        <v>0</v>
      </c>
      <c r="CO733" s="2" t="b">
        <f t="shared" si="353"/>
        <v>1</v>
      </c>
      <c r="CP733" s="2" t="b">
        <f t="shared" si="354"/>
        <v>1</v>
      </c>
      <c r="CQ733" s="2" t="b">
        <f t="shared" si="355"/>
        <v>0</v>
      </c>
      <c r="CR733" s="6" t="str">
        <f t="shared" si="356"/>
        <v>Male</v>
      </c>
      <c r="CS733" s="7">
        <f t="shared" si="357"/>
        <v>1</v>
      </c>
      <c r="CT733" s="7">
        <f t="shared" si="358"/>
        <v>0</v>
      </c>
      <c r="CU733" s="7">
        <f t="shared" si="359"/>
        <v>0</v>
      </c>
      <c r="CV733" s="7">
        <f t="shared" si="360"/>
        <v>1</v>
      </c>
      <c r="CW733" s="7">
        <f t="shared" si="361"/>
        <v>0</v>
      </c>
      <c r="CX733" s="1" t="b">
        <f t="shared" si="362"/>
        <v>1</v>
      </c>
      <c r="CY733" s="1" t="b">
        <f t="shared" si="363"/>
        <v>1</v>
      </c>
      <c r="DE733" s="27"/>
      <c r="DF733" s="27"/>
      <c r="DG733" s="1" t="b">
        <f t="shared" si="364"/>
        <v>0</v>
      </c>
      <c r="DH733" s="27"/>
      <c r="DI733" s="27"/>
      <c r="DJ733" s="27"/>
      <c r="DK733" s="27"/>
      <c r="DL733" s="27"/>
      <c r="DM733" s="27"/>
      <c r="DN733" s="27"/>
      <c r="DO733" s="27"/>
      <c r="DP733" s="27"/>
      <c r="DQ733" s="27"/>
      <c r="DR733" s="27"/>
      <c r="DS733" s="27"/>
      <c r="DT733" s="27"/>
      <c r="DU733" s="27"/>
      <c r="DV733" s="27"/>
      <c r="DW733" s="27"/>
      <c r="DX733" s="27"/>
      <c r="DY733" s="27"/>
      <c r="DZ733" s="27"/>
      <c r="EA733" s="27"/>
    </row>
    <row r="734" spans="1:131" ht="29" x14ac:dyDescent="0.35">
      <c r="B734" s="1" t="s">
        <v>13809</v>
      </c>
      <c r="C734" s="9">
        <v>44346</v>
      </c>
      <c r="D734" s="10" t="s">
        <v>13809</v>
      </c>
      <c r="E734" s="1">
        <v>24</v>
      </c>
      <c r="F734" s="1" t="s">
        <v>127</v>
      </c>
      <c r="G734" s="1" t="s">
        <v>13809</v>
      </c>
      <c r="H734" s="1" t="s">
        <v>13809</v>
      </c>
      <c r="I734" s="9">
        <v>44312</v>
      </c>
      <c r="J734" s="2" t="s">
        <v>128</v>
      </c>
      <c r="K734" s="2" t="s">
        <v>13809</v>
      </c>
      <c r="L734" s="9">
        <v>44343</v>
      </c>
      <c r="M734" s="2" t="s">
        <v>128</v>
      </c>
      <c r="N734" s="2" t="s">
        <v>13809</v>
      </c>
      <c r="O734" s="2" t="s">
        <v>110</v>
      </c>
      <c r="P734" s="2" t="s">
        <v>111</v>
      </c>
      <c r="S734" s="2" t="s">
        <v>112</v>
      </c>
      <c r="T734" s="2" t="s">
        <v>111</v>
      </c>
      <c r="U734" s="2" t="b">
        <v>1</v>
      </c>
      <c r="V734" s="2" t="s">
        <v>113</v>
      </c>
      <c r="W734" s="1" t="s">
        <v>112</v>
      </c>
      <c r="X734" s="1" t="s">
        <v>110</v>
      </c>
      <c r="Y734" s="2" t="s">
        <v>112</v>
      </c>
      <c r="Z734" s="2" t="s">
        <v>111</v>
      </c>
      <c r="AA734" s="2" t="s">
        <v>112</v>
      </c>
      <c r="AB734" s="2">
        <v>1</v>
      </c>
      <c r="AC734" s="1" t="s">
        <v>111</v>
      </c>
      <c r="AF734" s="1" t="s">
        <v>111</v>
      </c>
      <c r="AJ734" s="1" t="s">
        <v>115</v>
      </c>
      <c r="AK734" s="1" t="s">
        <v>211</v>
      </c>
      <c r="AN734" s="1" t="s">
        <v>3177</v>
      </c>
      <c r="AO734" s="1" t="s">
        <v>117</v>
      </c>
      <c r="AS734" s="1" t="s">
        <v>767</v>
      </c>
      <c r="AU734" s="1" t="s">
        <v>197</v>
      </c>
      <c r="AZ734" s="1" t="s">
        <v>799</v>
      </c>
      <c r="BC734" s="1" t="s">
        <v>3178</v>
      </c>
      <c r="BF734" s="1" t="s">
        <v>3179</v>
      </c>
      <c r="BG734" s="1" t="s">
        <v>3180</v>
      </c>
      <c r="BH734" s="1" t="s">
        <v>3181</v>
      </c>
      <c r="BJ734" s="1" t="s">
        <v>112</v>
      </c>
      <c r="BK734" s="1" t="s">
        <v>112</v>
      </c>
      <c r="BL734" s="1" t="s">
        <v>1976</v>
      </c>
      <c r="BM734" s="1" t="s">
        <v>3182</v>
      </c>
      <c r="BQ734" s="1" t="s">
        <v>121</v>
      </c>
      <c r="BR734" s="1" t="s">
        <v>122</v>
      </c>
      <c r="BS734" s="1" t="s">
        <v>111</v>
      </c>
      <c r="BT734" s="34" t="s">
        <v>3183</v>
      </c>
      <c r="BU734" s="34" t="s">
        <v>3184</v>
      </c>
      <c r="BV734" s="9">
        <v>44428</v>
      </c>
      <c r="BW734" s="34" t="s">
        <v>3185</v>
      </c>
      <c r="BX734" s="2" t="s">
        <v>111</v>
      </c>
      <c r="BY734" s="2" t="s">
        <v>123</v>
      </c>
      <c r="BZ734" s="2" t="s">
        <v>124</v>
      </c>
      <c r="CA734" s="2">
        <v>2</v>
      </c>
      <c r="CB734" s="1" t="s">
        <v>149</v>
      </c>
      <c r="CC734" s="2" t="s">
        <v>126</v>
      </c>
      <c r="CD734" s="1" t="b">
        <f t="shared" si="343"/>
        <v>1</v>
      </c>
      <c r="CE734" s="1" t="b">
        <f t="shared" si="365"/>
        <v>0</v>
      </c>
      <c r="CF734" s="1" t="b">
        <f t="shared" si="344"/>
        <v>0</v>
      </c>
      <c r="CG734" s="1" t="b">
        <f t="shared" si="345"/>
        <v>0</v>
      </c>
      <c r="CH734" s="1" t="b">
        <f t="shared" si="346"/>
        <v>0</v>
      </c>
      <c r="CI734" s="1" t="b">
        <f t="shared" si="347"/>
        <v>1</v>
      </c>
      <c r="CJ734" s="1" t="b">
        <f t="shared" si="348"/>
        <v>0</v>
      </c>
      <c r="CK734" s="1" t="b">
        <f t="shared" si="349"/>
        <v>0</v>
      </c>
      <c r="CL734" s="1" t="b">
        <f t="shared" si="350"/>
        <v>0</v>
      </c>
      <c r="CM734" s="1" t="b">
        <f t="shared" si="351"/>
        <v>0</v>
      </c>
      <c r="CN734" s="1" t="b">
        <f t="shared" si="352"/>
        <v>0</v>
      </c>
      <c r="CO734" s="2" t="b">
        <f t="shared" si="353"/>
        <v>1</v>
      </c>
      <c r="CP734" s="2" t="b">
        <f t="shared" si="354"/>
        <v>1</v>
      </c>
      <c r="CQ734" s="2" t="b">
        <f t="shared" si="355"/>
        <v>0</v>
      </c>
      <c r="CR734" s="6" t="str">
        <f t="shared" si="356"/>
        <v>Male</v>
      </c>
      <c r="CS734" s="7">
        <f t="shared" si="357"/>
        <v>0</v>
      </c>
      <c r="CT734" s="7">
        <f t="shared" si="358"/>
        <v>1</v>
      </c>
      <c r="CU734" s="7">
        <f t="shared" si="359"/>
        <v>0</v>
      </c>
      <c r="CV734" s="7">
        <f t="shared" si="360"/>
        <v>0</v>
      </c>
      <c r="CW734" s="7">
        <f t="shared" si="361"/>
        <v>1</v>
      </c>
      <c r="CX734" s="1" t="b">
        <f t="shared" si="362"/>
        <v>1</v>
      </c>
      <c r="CY734" s="1" t="b">
        <f t="shared" si="363"/>
        <v>1</v>
      </c>
      <c r="DE734" s="27"/>
      <c r="DF734" s="27"/>
      <c r="DG734" s="1" t="b">
        <f t="shared" si="364"/>
        <v>0</v>
      </c>
      <c r="DH734" s="27"/>
      <c r="DI734" s="27"/>
      <c r="DJ734" s="27"/>
      <c r="DK734" s="27"/>
      <c r="DL734" s="27"/>
      <c r="DM734" s="27"/>
      <c r="DN734" s="27"/>
      <c r="DO734" s="27"/>
      <c r="DP734" s="27"/>
      <c r="DQ734" s="27"/>
      <c r="DR734" s="27"/>
      <c r="DS734" s="27"/>
      <c r="DT734" s="27"/>
      <c r="DU734" s="27"/>
      <c r="DV734" s="27"/>
      <c r="DW734" s="27"/>
      <c r="DX734" s="27"/>
      <c r="DY734" s="27"/>
      <c r="DZ734" s="27"/>
      <c r="EA734" s="27"/>
    </row>
    <row r="735" spans="1:131" ht="72.5" x14ac:dyDescent="0.35">
      <c r="A735" s="2">
        <v>456</v>
      </c>
      <c r="B735" s="1" t="s">
        <v>13809</v>
      </c>
      <c r="C735" s="9">
        <v>44346</v>
      </c>
      <c r="D735" s="10" t="s">
        <v>13809</v>
      </c>
      <c r="E735" s="1" t="e">
        <f>ROUND((C735-D735)/365,0)</f>
        <v>#VALUE!</v>
      </c>
      <c r="F735" s="1" t="s">
        <v>127</v>
      </c>
      <c r="G735" s="1" t="s">
        <v>13809</v>
      </c>
      <c r="H735" s="1" t="s">
        <v>13809</v>
      </c>
      <c r="I735" s="9">
        <v>44317</v>
      </c>
      <c r="J735" s="2" t="s">
        <v>109</v>
      </c>
      <c r="K735" s="2" t="s">
        <v>13809</v>
      </c>
      <c r="L735" s="9">
        <v>44342</v>
      </c>
      <c r="M735" s="2" t="s">
        <v>109</v>
      </c>
      <c r="N735" s="2" t="s">
        <v>13809</v>
      </c>
      <c r="O735" s="2" t="s">
        <v>110</v>
      </c>
      <c r="S735" s="2" t="s">
        <v>111</v>
      </c>
      <c r="T735" s="2" t="s">
        <v>112</v>
      </c>
      <c r="U735" s="2" t="b">
        <f>OR(S735="yes",T735="yes")</f>
        <v>1</v>
      </c>
      <c r="V735" s="2" t="s">
        <v>113</v>
      </c>
      <c r="W735" s="1" t="s">
        <v>112</v>
      </c>
      <c r="X735" s="1" t="s">
        <v>114</v>
      </c>
      <c r="Y735" s="2" t="s">
        <v>112</v>
      </c>
      <c r="Z735" s="2" t="s">
        <v>111</v>
      </c>
      <c r="AA735" s="2" t="s">
        <v>112</v>
      </c>
      <c r="AB735" s="2">
        <v>3</v>
      </c>
      <c r="AC735" s="1" t="s">
        <v>111</v>
      </c>
      <c r="AF735" s="1" t="s">
        <v>111</v>
      </c>
      <c r="AJ735" s="1" t="s">
        <v>115</v>
      </c>
      <c r="AK735" s="1" t="s">
        <v>129</v>
      </c>
      <c r="AO735" s="1" t="s">
        <v>213</v>
      </c>
      <c r="AS735" s="1" t="s">
        <v>118</v>
      </c>
      <c r="AZ735" s="1" t="s">
        <v>133</v>
      </c>
      <c r="BA735" s="1" t="s">
        <v>3186</v>
      </c>
      <c r="BE735" s="1">
        <v>531</v>
      </c>
      <c r="BG735" s="1">
        <v>3.2</v>
      </c>
      <c r="BH735" s="1">
        <v>33</v>
      </c>
      <c r="BI735" s="1" t="s">
        <v>112</v>
      </c>
      <c r="BJ735" s="1" t="s">
        <v>112</v>
      </c>
      <c r="BK735" s="1" t="s">
        <v>112</v>
      </c>
      <c r="BL735" s="1" t="s">
        <v>226</v>
      </c>
      <c r="BQ735" s="1" t="s">
        <v>121</v>
      </c>
      <c r="BR735" s="1" t="s">
        <v>122</v>
      </c>
      <c r="BS735" s="1" t="s">
        <v>112</v>
      </c>
      <c r="BU735" s="34" t="s">
        <v>3187</v>
      </c>
      <c r="BV735" s="9">
        <v>44350</v>
      </c>
      <c r="BW735" s="34" t="s">
        <v>3188</v>
      </c>
      <c r="BX735" s="2" t="s">
        <v>111</v>
      </c>
      <c r="BY735" s="2" t="s">
        <v>123</v>
      </c>
      <c r="BZ735" s="2" t="s">
        <v>124</v>
      </c>
      <c r="CA735" s="2">
        <v>2</v>
      </c>
      <c r="CB735" s="1" t="s">
        <v>2635</v>
      </c>
      <c r="CC735" s="2" t="s">
        <v>126</v>
      </c>
      <c r="CD735" s="1" t="e">
        <f t="shared" si="343"/>
        <v>#VALUE!</v>
      </c>
      <c r="CE735" s="1" t="e">
        <f t="shared" si="365"/>
        <v>#VALUE!</v>
      </c>
      <c r="CF735" s="1" t="e">
        <f t="shared" si="344"/>
        <v>#VALUE!</v>
      </c>
      <c r="CG735" s="1" t="e">
        <f t="shared" si="345"/>
        <v>#VALUE!</v>
      </c>
      <c r="CH735" s="1" t="e">
        <f t="shared" si="346"/>
        <v>#VALUE!</v>
      </c>
      <c r="CI735" s="1" t="e">
        <f t="shared" si="347"/>
        <v>#VALUE!</v>
      </c>
      <c r="CJ735" s="1" t="e">
        <f t="shared" si="348"/>
        <v>#VALUE!</v>
      </c>
      <c r="CK735" s="1" t="e">
        <f t="shared" si="349"/>
        <v>#VALUE!</v>
      </c>
      <c r="CL735" s="1" t="e">
        <f t="shared" si="350"/>
        <v>#VALUE!</v>
      </c>
      <c r="CM735" s="1" t="e">
        <f t="shared" si="351"/>
        <v>#VALUE!</v>
      </c>
      <c r="CN735" s="1" t="e">
        <f t="shared" si="352"/>
        <v>#VALUE!</v>
      </c>
      <c r="CO735" s="2" t="b">
        <f t="shared" si="353"/>
        <v>1</v>
      </c>
      <c r="CP735" s="2" t="b">
        <f t="shared" si="354"/>
        <v>1</v>
      </c>
      <c r="CQ735" s="2" t="b">
        <f t="shared" si="355"/>
        <v>0</v>
      </c>
      <c r="CR735" s="6" t="str">
        <f t="shared" si="356"/>
        <v>Male</v>
      </c>
      <c r="CS735" s="7">
        <f t="shared" si="357"/>
        <v>1</v>
      </c>
      <c r="CT735" s="7">
        <f t="shared" si="358"/>
        <v>0</v>
      </c>
      <c r="CU735" s="7">
        <f t="shared" si="359"/>
        <v>0</v>
      </c>
      <c r="CV735" s="7">
        <f t="shared" si="360"/>
        <v>1</v>
      </c>
      <c r="CW735" s="7">
        <f t="shared" si="361"/>
        <v>0</v>
      </c>
      <c r="CX735" s="1" t="e">
        <f t="shared" si="362"/>
        <v>#VALUE!</v>
      </c>
      <c r="CY735" s="1" t="e">
        <f t="shared" si="363"/>
        <v>#VALUE!</v>
      </c>
      <c r="DB735" s="27"/>
      <c r="DC735" s="27"/>
      <c r="DD735" s="27"/>
      <c r="DE735" s="27"/>
      <c r="DF735" s="27"/>
      <c r="DG735" s="1" t="e">
        <f t="shared" si="364"/>
        <v>#VALUE!</v>
      </c>
    </row>
    <row r="736" spans="1:131" ht="58" x14ac:dyDescent="0.35">
      <c r="A736" s="2" t="s">
        <v>220</v>
      </c>
      <c r="B736" s="1" t="s">
        <v>13809</v>
      </c>
      <c r="C736" s="9">
        <v>44346</v>
      </c>
      <c r="D736" s="10" t="s">
        <v>13809</v>
      </c>
      <c r="E736" s="1">
        <v>16</v>
      </c>
      <c r="F736" s="1" t="s">
        <v>127</v>
      </c>
      <c r="G736" s="1" t="s">
        <v>13809</v>
      </c>
      <c r="H736" s="1" t="s">
        <v>13809</v>
      </c>
      <c r="I736" s="2" t="s">
        <v>183</v>
      </c>
      <c r="J736" s="2" t="s">
        <v>109</v>
      </c>
      <c r="K736" s="2" t="s">
        <v>13809</v>
      </c>
      <c r="L736" s="9">
        <v>44341</v>
      </c>
      <c r="M736" s="2" t="s">
        <v>109</v>
      </c>
      <c r="N736" s="2" t="s">
        <v>13809</v>
      </c>
      <c r="O736" s="2" t="s">
        <v>110</v>
      </c>
      <c r="S736" s="2" t="s">
        <v>111</v>
      </c>
      <c r="T736" s="2" t="s">
        <v>112</v>
      </c>
      <c r="U736" s="2" t="b">
        <v>1</v>
      </c>
      <c r="V736" s="2" t="s">
        <v>159</v>
      </c>
      <c r="W736" s="1" t="s">
        <v>112</v>
      </c>
      <c r="X736" s="1" t="s">
        <v>138</v>
      </c>
      <c r="Y736" s="2" t="s">
        <v>112</v>
      </c>
      <c r="Z736" s="2" t="s">
        <v>111</v>
      </c>
      <c r="AA736" s="2" t="s">
        <v>112</v>
      </c>
      <c r="AB736" s="2">
        <v>2</v>
      </c>
      <c r="AC736" s="1" t="s">
        <v>111</v>
      </c>
      <c r="AF736" s="1" t="s">
        <v>111</v>
      </c>
      <c r="AJ736" s="1" t="s">
        <v>115</v>
      </c>
      <c r="AK736" s="1" t="s">
        <v>129</v>
      </c>
      <c r="AO736" s="1" t="s">
        <v>117</v>
      </c>
      <c r="AS736" s="1" t="s">
        <v>118</v>
      </c>
      <c r="AU736" s="1" t="s">
        <v>132</v>
      </c>
      <c r="AZ736" s="1" t="s">
        <v>179</v>
      </c>
      <c r="BA736" s="1" t="s">
        <v>3035</v>
      </c>
      <c r="BG736" s="1" t="s">
        <v>3189</v>
      </c>
      <c r="BI736" s="1" t="s">
        <v>112</v>
      </c>
      <c r="BJ736" s="1" t="s">
        <v>112</v>
      </c>
      <c r="BK736" s="1" t="s">
        <v>112</v>
      </c>
      <c r="BL736" s="1" t="s">
        <v>142</v>
      </c>
      <c r="BQ736" s="1" t="s">
        <v>121</v>
      </c>
      <c r="BR736" s="1" t="s">
        <v>122</v>
      </c>
      <c r="BS736" s="1" t="s">
        <v>112</v>
      </c>
      <c r="BU736" s="34" t="s">
        <v>3190</v>
      </c>
      <c r="BV736" s="9">
        <v>44356</v>
      </c>
      <c r="BW736" s="34" t="s">
        <v>3191</v>
      </c>
      <c r="BX736" s="2" t="s">
        <v>111</v>
      </c>
      <c r="BY736" s="2" t="s">
        <v>123</v>
      </c>
      <c r="BZ736" s="2" t="s">
        <v>124</v>
      </c>
      <c r="CA736" s="2">
        <v>2</v>
      </c>
      <c r="CB736" s="1" t="s">
        <v>2635</v>
      </c>
      <c r="CC736" s="2" t="s">
        <v>220</v>
      </c>
      <c r="CD736" s="1" t="b">
        <f t="shared" si="343"/>
        <v>1</v>
      </c>
      <c r="CE736" s="1" t="b">
        <f t="shared" si="365"/>
        <v>1</v>
      </c>
      <c r="CF736" s="1" t="b">
        <f t="shared" si="344"/>
        <v>0</v>
      </c>
      <c r="CG736" s="1" t="b">
        <f t="shared" si="345"/>
        <v>0</v>
      </c>
      <c r="CH736" s="1" t="b">
        <f t="shared" si="346"/>
        <v>1</v>
      </c>
      <c r="CI736" s="1" t="b">
        <f t="shared" si="347"/>
        <v>0</v>
      </c>
      <c r="CJ736" s="1" t="b">
        <f t="shared" si="348"/>
        <v>0</v>
      </c>
      <c r="CK736" s="1" t="b">
        <f t="shared" si="349"/>
        <v>0</v>
      </c>
      <c r="CL736" s="1" t="b">
        <f t="shared" si="350"/>
        <v>0</v>
      </c>
      <c r="CM736" s="1" t="b">
        <f t="shared" si="351"/>
        <v>0</v>
      </c>
      <c r="CN736" s="1" t="b">
        <f t="shared" si="352"/>
        <v>0</v>
      </c>
      <c r="CO736" s="2" t="b">
        <f t="shared" si="353"/>
        <v>1</v>
      </c>
      <c r="CP736" s="2" t="b">
        <f t="shared" si="354"/>
        <v>1</v>
      </c>
      <c r="CQ736" s="2" t="b">
        <f t="shared" si="355"/>
        <v>0</v>
      </c>
      <c r="CR736" s="6" t="str">
        <f t="shared" si="356"/>
        <v>Male</v>
      </c>
      <c r="CS736" s="7">
        <f t="shared" si="357"/>
        <v>1</v>
      </c>
      <c r="CT736" s="7">
        <f t="shared" si="358"/>
        <v>0</v>
      </c>
      <c r="CU736" s="7">
        <f t="shared" si="359"/>
        <v>0</v>
      </c>
      <c r="CV736" s="7">
        <f t="shared" si="360"/>
        <v>1</v>
      </c>
      <c r="CW736" s="7">
        <f t="shared" si="361"/>
        <v>0</v>
      </c>
      <c r="CX736" s="1" t="b">
        <f t="shared" si="362"/>
        <v>1</v>
      </c>
      <c r="CY736" s="1" t="b">
        <f t="shared" si="363"/>
        <v>0</v>
      </c>
      <c r="DB736" s="4"/>
      <c r="DC736" s="4"/>
      <c r="DD736" s="4"/>
      <c r="DE736" s="27"/>
      <c r="DF736" s="27"/>
      <c r="DG736" s="1" t="b">
        <f t="shared" si="364"/>
        <v>1</v>
      </c>
    </row>
    <row r="737" spans="1:131" s="4" customFormat="1" ht="116" x14ac:dyDescent="0.35">
      <c r="A737" s="2">
        <v>482</v>
      </c>
      <c r="B737" s="1" t="s">
        <v>13809</v>
      </c>
      <c r="C737" s="9">
        <v>44348</v>
      </c>
      <c r="D737" s="10" t="s">
        <v>13809</v>
      </c>
      <c r="E737" s="1" t="e">
        <f>ROUND((C737-D737)/365,0)</f>
        <v>#VALUE!</v>
      </c>
      <c r="F737" s="1" t="s">
        <v>127</v>
      </c>
      <c r="G737" s="1" t="s">
        <v>13809</v>
      </c>
      <c r="H737" s="1" t="s">
        <v>13809</v>
      </c>
      <c r="I737" s="2" t="s">
        <v>183</v>
      </c>
      <c r="J737" s="2" t="s">
        <v>109</v>
      </c>
      <c r="K737" s="2" t="s">
        <v>13809</v>
      </c>
      <c r="L737" s="9">
        <v>44341</v>
      </c>
      <c r="M737" s="2" t="s">
        <v>109</v>
      </c>
      <c r="N737" s="2" t="s">
        <v>13809</v>
      </c>
      <c r="O737" s="2" t="s">
        <v>110</v>
      </c>
      <c r="P737" s="2"/>
      <c r="Q737" s="2"/>
      <c r="R737" s="2"/>
      <c r="S737" s="2" t="s">
        <v>111</v>
      </c>
      <c r="T737" s="2" t="s">
        <v>112</v>
      </c>
      <c r="U737" s="2" t="b">
        <f>OR(S737="yes",T737="yes")</f>
        <v>1</v>
      </c>
      <c r="V737" s="2" t="s">
        <v>113</v>
      </c>
      <c r="W737" s="1" t="s">
        <v>112</v>
      </c>
      <c r="X737" s="1" t="s">
        <v>114</v>
      </c>
      <c r="Y737" s="2" t="s">
        <v>112</v>
      </c>
      <c r="Z737" s="2" t="s">
        <v>111</v>
      </c>
      <c r="AA737" s="2" t="s">
        <v>112</v>
      </c>
      <c r="AB737" s="2">
        <v>3</v>
      </c>
      <c r="AC737" s="1" t="s">
        <v>111</v>
      </c>
      <c r="AD737" s="1"/>
      <c r="AE737" s="1"/>
      <c r="AF737" s="1" t="s">
        <v>111</v>
      </c>
      <c r="AG737" s="1"/>
      <c r="AH737" s="1"/>
      <c r="AI737" s="1"/>
      <c r="AJ737" s="1" t="s">
        <v>115</v>
      </c>
      <c r="AK737" s="1" t="s">
        <v>189</v>
      </c>
      <c r="AL737" s="1"/>
      <c r="AM737" s="1"/>
      <c r="AN737" s="1"/>
      <c r="AO737" s="1" t="s">
        <v>117</v>
      </c>
      <c r="AP737" s="1"/>
      <c r="AQ737" s="1"/>
      <c r="AR737" s="1"/>
      <c r="AS737" s="1" t="s">
        <v>118</v>
      </c>
      <c r="AT737" s="1"/>
      <c r="AU737" s="1" t="s">
        <v>132</v>
      </c>
      <c r="AV737" s="1"/>
      <c r="AW737" s="1"/>
      <c r="AX737" s="1"/>
      <c r="AY737" s="1"/>
      <c r="AZ737" s="1" t="s">
        <v>155</v>
      </c>
      <c r="BA737" s="1" t="s">
        <v>3192</v>
      </c>
      <c r="BB737" s="1"/>
      <c r="BC737" s="1"/>
      <c r="BD737" s="1"/>
      <c r="BE737" s="1"/>
      <c r="BF737" s="1"/>
      <c r="BG737" s="1"/>
      <c r="BH737" s="1"/>
      <c r="BI737" s="1" t="s">
        <v>112</v>
      </c>
      <c r="BJ737" s="1" t="s">
        <v>112</v>
      </c>
      <c r="BK737" s="1" t="s">
        <v>111</v>
      </c>
      <c r="BL737" s="1"/>
      <c r="BM737" s="1"/>
      <c r="BN737" s="1"/>
      <c r="BO737" s="1"/>
      <c r="BP737" s="1"/>
      <c r="BQ737" s="1" t="s">
        <v>121</v>
      </c>
      <c r="BR737" s="1" t="s">
        <v>122</v>
      </c>
      <c r="BS737" s="1" t="s">
        <v>112</v>
      </c>
      <c r="BT737" s="34"/>
      <c r="BU737" s="34" t="s">
        <v>3193</v>
      </c>
      <c r="BV737" s="9">
        <v>44354</v>
      </c>
      <c r="BW737" s="34" t="s">
        <v>3194</v>
      </c>
      <c r="BX737" s="2" t="s">
        <v>111</v>
      </c>
      <c r="BY737" s="2" t="s">
        <v>123</v>
      </c>
      <c r="BZ737" s="2" t="s">
        <v>124</v>
      </c>
      <c r="CA737" s="2">
        <v>2</v>
      </c>
      <c r="CB737" s="1" t="s">
        <v>265</v>
      </c>
      <c r="CC737" s="2" t="s">
        <v>126</v>
      </c>
      <c r="CD737" s="1" t="e">
        <f t="shared" si="343"/>
        <v>#VALUE!</v>
      </c>
      <c r="CE737" s="1" t="e">
        <f t="shared" si="365"/>
        <v>#VALUE!</v>
      </c>
      <c r="CF737" s="1" t="e">
        <f t="shared" si="344"/>
        <v>#VALUE!</v>
      </c>
      <c r="CG737" s="1" t="e">
        <f t="shared" si="345"/>
        <v>#VALUE!</v>
      </c>
      <c r="CH737" s="1" t="e">
        <f t="shared" si="346"/>
        <v>#VALUE!</v>
      </c>
      <c r="CI737" s="1" t="e">
        <f t="shared" si="347"/>
        <v>#VALUE!</v>
      </c>
      <c r="CJ737" s="1" t="e">
        <f t="shared" si="348"/>
        <v>#VALUE!</v>
      </c>
      <c r="CK737" s="1" t="e">
        <f t="shared" si="349"/>
        <v>#VALUE!</v>
      </c>
      <c r="CL737" s="1" t="e">
        <f t="shared" si="350"/>
        <v>#VALUE!</v>
      </c>
      <c r="CM737" s="1" t="e">
        <f t="shared" si="351"/>
        <v>#VALUE!</v>
      </c>
      <c r="CN737" s="1" t="e">
        <f t="shared" si="352"/>
        <v>#VALUE!</v>
      </c>
      <c r="CO737" s="2" t="b">
        <f t="shared" si="353"/>
        <v>1</v>
      </c>
      <c r="CP737" s="2" t="b">
        <f t="shared" si="354"/>
        <v>1</v>
      </c>
      <c r="CQ737" s="2" t="b">
        <f t="shared" si="355"/>
        <v>0</v>
      </c>
      <c r="CR737" s="6" t="str">
        <f t="shared" si="356"/>
        <v>Male</v>
      </c>
      <c r="CS737" s="7">
        <f t="shared" si="357"/>
        <v>1</v>
      </c>
      <c r="CT737" s="7">
        <f t="shared" si="358"/>
        <v>0</v>
      </c>
      <c r="CU737" s="7">
        <f t="shared" si="359"/>
        <v>0</v>
      </c>
      <c r="CV737" s="7">
        <f t="shared" si="360"/>
        <v>1</v>
      </c>
      <c r="CW737" s="7">
        <f t="shared" si="361"/>
        <v>0</v>
      </c>
      <c r="CX737" s="1" t="e">
        <f t="shared" si="362"/>
        <v>#VALUE!</v>
      </c>
      <c r="CY737" s="1" t="e">
        <f t="shared" si="363"/>
        <v>#VALUE!</v>
      </c>
      <c r="CZ737" s="2"/>
      <c r="DA737" s="2"/>
      <c r="DB737" s="27"/>
      <c r="DC737" s="27"/>
      <c r="DD737" s="27"/>
      <c r="DE737" s="27"/>
      <c r="DF737" s="27"/>
      <c r="DG737" s="1" t="e">
        <f t="shared" si="364"/>
        <v>#VALUE!</v>
      </c>
      <c r="DH737" s="2"/>
      <c r="DI737" s="2"/>
      <c r="DJ737" s="2"/>
      <c r="DK737" s="2"/>
      <c r="DL737" s="2"/>
      <c r="DM737" s="2"/>
      <c r="DN737" s="2"/>
      <c r="DO737" s="2"/>
      <c r="DP737" s="2"/>
      <c r="DQ737" s="2"/>
      <c r="DR737" s="2"/>
      <c r="DS737" s="2"/>
      <c r="DT737" s="2"/>
      <c r="DU737" s="2"/>
      <c r="DV737" s="2"/>
      <c r="DW737" s="2"/>
      <c r="DX737" s="2"/>
      <c r="DY737" s="2"/>
      <c r="DZ737" s="2"/>
      <c r="EA737" s="2"/>
    </row>
    <row r="738" spans="1:131" ht="43.5" x14ac:dyDescent="0.35">
      <c r="A738" s="2">
        <v>484</v>
      </c>
      <c r="B738" s="1" t="s">
        <v>13809</v>
      </c>
      <c r="C738" s="9">
        <v>44347</v>
      </c>
      <c r="D738" s="10" t="s">
        <v>13809</v>
      </c>
      <c r="E738" s="1" t="e">
        <f>ROUND((C738-D738)/365,0)</f>
        <v>#VALUE!</v>
      </c>
      <c r="F738" s="1" t="s">
        <v>127</v>
      </c>
      <c r="G738" s="1" t="s">
        <v>13809</v>
      </c>
      <c r="H738" s="1" t="s">
        <v>13809</v>
      </c>
      <c r="I738" s="2" t="s">
        <v>183</v>
      </c>
      <c r="J738" s="2" t="s">
        <v>128</v>
      </c>
      <c r="K738" s="2" t="s">
        <v>13809</v>
      </c>
      <c r="L738" s="9">
        <v>44344</v>
      </c>
      <c r="M738" s="2" t="s">
        <v>128</v>
      </c>
      <c r="N738" s="2" t="s">
        <v>13809</v>
      </c>
      <c r="O738" s="2" t="s">
        <v>110</v>
      </c>
      <c r="S738" s="2" t="s">
        <v>112</v>
      </c>
      <c r="T738" s="2" t="s">
        <v>111</v>
      </c>
      <c r="U738" s="2" t="b">
        <f>OR(S738="yes",T738="yes")</f>
        <v>1</v>
      </c>
      <c r="V738" s="2" t="s">
        <v>113</v>
      </c>
      <c r="W738" s="1" t="s">
        <v>112</v>
      </c>
      <c r="X738" s="1" t="s">
        <v>114</v>
      </c>
      <c r="Y738" s="2" t="s">
        <v>112</v>
      </c>
      <c r="Z738" s="2" t="s">
        <v>111</v>
      </c>
      <c r="AA738" s="2" t="s">
        <v>112</v>
      </c>
      <c r="AB738" s="2">
        <v>3</v>
      </c>
      <c r="AC738" s="1" t="s">
        <v>111</v>
      </c>
      <c r="AF738" s="1" t="s">
        <v>111</v>
      </c>
      <c r="AJ738" s="1" t="s">
        <v>115</v>
      </c>
      <c r="AK738" s="1" t="s">
        <v>201</v>
      </c>
      <c r="AN738" s="1" t="s">
        <v>3195</v>
      </c>
      <c r="AO738" s="1" t="s">
        <v>130</v>
      </c>
      <c r="AS738" s="1" t="s">
        <v>118</v>
      </c>
      <c r="AU738" s="1" t="s">
        <v>238</v>
      </c>
      <c r="AX738" s="12">
        <v>0.45</v>
      </c>
      <c r="AZ738" s="1" t="s">
        <v>402</v>
      </c>
      <c r="BA738" s="1">
        <v>9.36</v>
      </c>
      <c r="BE738" s="1">
        <v>37</v>
      </c>
      <c r="BJ738" s="1" t="s">
        <v>112</v>
      </c>
      <c r="BK738" s="1" t="s">
        <v>112</v>
      </c>
      <c r="BL738" s="1" t="s">
        <v>142</v>
      </c>
      <c r="BM738" s="1" t="s">
        <v>3196</v>
      </c>
      <c r="BQ738" s="1" t="s">
        <v>121</v>
      </c>
      <c r="BR738" s="1" t="s">
        <v>122</v>
      </c>
      <c r="BS738" s="1" t="s">
        <v>112</v>
      </c>
      <c r="BU738" s="34" t="s">
        <v>3197</v>
      </c>
      <c r="BV738" s="9">
        <v>44364</v>
      </c>
      <c r="BW738" s="34" t="s">
        <v>3198</v>
      </c>
      <c r="BX738" s="2" t="s">
        <v>111</v>
      </c>
      <c r="BY738" s="2" t="s">
        <v>156</v>
      </c>
      <c r="BZ738" s="2" t="s">
        <v>124</v>
      </c>
      <c r="CA738" s="2">
        <v>2</v>
      </c>
      <c r="CB738" s="1" t="s">
        <v>1076</v>
      </c>
      <c r="CC738" s="2" t="s">
        <v>126</v>
      </c>
      <c r="CD738" s="1" t="e">
        <f t="shared" si="343"/>
        <v>#VALUE!</v>
      </c>
      <c r="CE738" s="1" t="e">
        <f t="shared" si="365"/>
        <v>#VALUE!</v>
      </c>
      <c r="CF738" s="1" t="e">
        <f t="shared" si="344"/>
        <v>#VALUE!</v>
      </c>
      <c r="CG738" s="1" t="e">
        <f t="shared" si="345"/>
        <v>#VALUE!</v>
      </c>
      <c r="CH738" s="1" t="e">
        <f t="shared" si="346"/>
        <v>#VALUE!</v>
      </c>
      <c r="CI738" s="1" t="e">
        <f t="shared" si="347"/>
        <v>#VALUE!</v>
      </c>
      <c r="CJ738" s="1" t="e">
        <f t="shared" si="348"/>
        <v>#VALUE!</v>
      </c>
      <c r="CK738" s="1" t="e">
        <f t="shared" si="349"/>
        <v>#VALUE!</v>
      </c>
      <c r="CL738" s="1" t="e">
        <f t="shared" si="350"/>
        <v>#VALUE!</v>
      </c>
      <c r="CM738" s="1" t="e">
        <f t="shared" si="351"/>
        <v>#VALUE!</v>
      </c>
      <c r="CN738" s="1" t="e">
        <f t="shared" si="352"/>
        <v>#VALUE!</v>
      </c>
      <c r="CO738" s="2" t="b">
        <f t="shared" si="353"/>
        <v>1</v>
      </c>
      <c r="CP738" s="2" t="b">
        <f t="shared" si="354"/>
        <v>1</v>
      </c>
      <c r="CQ738" s="2" t="b">
        <f t="shared" si="355"/>
        <v>0</v>
      </c>
      <c r="CR738" s="6" t="str">
        <f t="shared" si="356"/>
        <v>Male</v>
      </c>
      <c r="CS738" s="7">
        <f t="shared" si="357"/>
        <v>0</v>
      </c>
      <c r="CT738" s="7">
        <f t="shared" si="358"/>
        <v>1</v>
      </c>
      <c r="CU738" s="7">
        <f t="shared" si="359"/>
        <v>0</v>
      </c>
      <c r="CV738" s="7">
        <f t="shared" si="360"/>
        <v>0</v>
      </c>
      <c r="CW738" s="7">
        <f t="shared" si="361"/>
        <v>1</v>
      </c>
      <c r="CX738" s="1" t="e">
        <f t="shared" si="362"/>
        <v>#VALUE!</v>
      </c>
      <c r="CY738" s="1" t="e">
        <f t="shared" si="363"/>
        <v>#VALUE!</v>
      </c>
      <c r="DB738" s="27"/>
      <c r="DC738" s="27"/>
      <c r="DD738" s="27"/>
      <c r="DE738" s="27"/>
      <c r="DF738" s="27"/>
      <c r="DG738" s="1" t="e">
        <f t="shared" si="364"/>
        <v>#VALUE!</v>
      </c>
    </row>
    <row r="739" spans="1:131" ht="72.5" x14ac:dyDescent="0.35">
      <c r="A739" s="2">
        <v>479</v>
      </c>
      <c r="B739" s="1" t="s">
        <v>13809</v>
      </c>
      <c r="C739" s="9">
        <v>44347</v>
      </c>
      <c r="D739" s="10" t="s">
        <v>13809</v>
      </c>
      <c r="E739" s="1">
        <v>26</v>
      </c>
      <c r="F739" s="1" t="s">
        <v>127</v>
      </c>
      <c r="G739" s="1" t="s">
        <v>13809</v>
      </c>
      <c r="H739" s="1" t="s">
        <v>13809</v>
      </c>
      <c r="I739" s="2" t="s">
        <v>183</v>
      </c>
      <c r="J739" s="2" t="s">
        <v>109</v>
      </c>
      <c r="K739" s="2" t="s">
        <v>13809</v>
      </c>
      <c r="L739" s="9">
        <v>44324</v>
      </c>
      <c r="M739" s="2" t="s">
        <v>109</v>
      </c>
      <c r="N739" s="2" t="s">
        <v>13809</v>
      </c>
      <c r="O739" s="2" t="s">
        <v>110</v>
      </c>
      <c r="P739" s="2" t="s">
        <v>111</v>
      </c>
      <c r="S739" s="2" t="s">
        <v>111</v>
      </c>
      <c r="T739" s="2" t="s">
        <v>112</v>
      </c>
      <c r="U739" s="2" t="b">
        <v>1</v>
      </c>
      <c r="V739" s="2" t="s">
        <v>126</v>
      </c>
      <c r="W739" s="1" t="s">
        <v>111</v>
      </c>
      <c r="Y739" s="2" t="s">
        <v>112</v>
      </c>
      <c r="Z739" s="2" t="s">
        <v>111</v>
      </c>
      <c r="AA739" s="2" t="s">
        <v>112</v>
      </c>
      <c r="AB739" s="2">
        <v>2</v>
      </c>
      <c r="AC739" s="1" t="s">
        <v>111</v>
      </c>
      <c r="AF739" s="1" t="s">
        <v>111</v>
      </c>
      <c r="AJ739" s="1" t="s">
        <v>115</v>
      </c>
      <c r="AK739" s="1" t="s">
        <v>294</v>
      </c>
      <c r="AN739" s="1" t="s">
        <v>3199</v>
      </c>
      <c r="AO739" s="1" t="s">
        <v>117</v>
      </c>
      <c r="AU739" s="1" t="s">
        <v>132</v>
      </c>
      <c r="AZ739" s="1" t="s">
        <v>320</v>
      </c>
      <c r="BG739" s="1">
        <v>0.7</v>
      </c>
      <c r="BH739" s="1">
        <v>2</v>
      </c>
      <c r="BJ739" s="1" t="s">
        <v>111</v>
      </c>
      <c r="BN739" s="1" t="s">
        <v>112</v>
      </c>
      <c r="BO739" s="1" t="s">
        <v>148</v>
      </c>
      <c r="BP739" s="1" t="s">
        <v>3200</v>
      </c>
      <c r="BU739" s="34" t="s">
        <v>3201</v>
      </c>
      <c r="BV739" s="9">
        <v>44362</v>
      </c>
      <c r="BW739" s="34" t="s">
        <v>3202</v>
      </c>
      <c r="BX739" s="2" t="s">
        <v>111</v>
      </c>
      <c r="BY739" s="2" t="s">
        <v>153</v>
      </c>
      <c r="BZ739" s="2" t="s">
        <v>124</v>
      </c>
      <c r="CB739" s="1" t="s">
        <v>207</v>
      </c>
      <c r="CC739" s="2" t="s">
        <v>126</v>
      </c>
      <c r="CD739" s="1" t="b">
        <f t="shared" si="343"/>
        <v>1</v>
      </c>
      <c r="CE739" s="1" t="b">
        <f t="shared" si="365"/>
        <v>0</v>
      </c>
      <c r="CF739" s="1" t="b">
        <f t="shared" si="344"/>
        <v>0</v>
      </c>
      <c r="CG739" s="1" t="b">
        <f t="shared" si="345"/>
        <v>0</v>
      </c>
      <c r="CH739" s="1" t="b">
        <f t="shared" si="346"/>
        <v>0</v>
      </c>
      <c r="CI739" s="1" t="b">
        <f t="shared" si="347"/>
        <v>0</v>
      </c>
      <c r="CJ739" s="1" t="b">
        <f t="shared" si="348"/>
        <v>1</v>
      </c>
      <c r="CK739" s="1" t="b">
        <f t="shared" si="349"/>
        <v>0</v>
      </c>
      <c r="CL739" s="1" t="b">
        <f t="shared" si="350"/>
        <v>0</v>
      </c>
      <c r="CM739" s="1" t="b">
        <f t="shared" si="351"/>
        <v>0</v>
      </c>
      <c r="CN739" s="1" t="b">
        <f t="shared" si="352"/>
        <v>0</v>
      </c>
      <c r="CO739" s="2" t="b">
        <f t="shared" si="353"/>
        <v>1</v>
      </c>
      <c r="CP739" s="2" t="b">
        <f t="shared" si="354"/>
        <v>1</v>
      </c>
      <c r="CQ739" s="2" t="b">
        <f t="shared" si="355"/>
        <v>0</v>
      </c>
      <c r="CR739" s="6" t="str">
        <f t="shared" si="356"/>
        <v>Male</v>
      </c>
      <c r="CS739" s="7">
        <f t="shared" si="357"/>
        <v>1</v>
      </c>
      <c r="CT739" s="7">
        <f t="shared" si="358"/>
        <v>0</v>
      </c>
      <c r="CU739" s="7">
        <f t="shared" si="359"/>
        <v>0</v>
      </c>
      <c r="CV739" s="7">
        <f t="shared" si="360"/>
        <v>1</v>
      </c>
      <c r="CW739" s="7">
        <f t="shared" si="361"/>
        <v>0</v>
      </c>
      <c r="CX739" s="1" t="b">
        <f t="shared" si="362"/>
        <v>1</v>
      </c>
      <c r="CY739" s="1" t="b">
        <f t="shared" si="363"/>
        <v>1</v>
      </c>
      <c r="DE739" s="27"/>
      <c r="DF739" s="27"/>
      <c r="DG739" s="1" t="b">
        <f t="shared" si="364"/>
        <v>0</v>
      </c>
    </row>
    <row r="740" spans="1:131" ht="58" x14ac:dyDescent="0.35">
      <c r="A740" s="2">
        <v>505</v>
      </c>
      <c r="B740" s="1" t="s">
        <v>13809</v>
      </c>
      <c r="C740" s="9">
        <v>44347</v>
      </c>
      <c r="D740" s="10" t="s">
        <v>13809</v>
      </c>
      <c r="E740" s="1" t="e">
        <f>ROUND((C740-D740)/365,0)</f>
        <v>#VALUE!</v>
      </c>
      <c r="F740" s="1" t="s">
        <v>127</v>
      </c>
      <c r="G740" s="1" t="s">
        <v>13809</v>
      </c>
      <c r="H740" s="1" t="s">
        <v>13809</v>
      </c>
      <c r="I740" s="9">
        <v>44317</v>
      </c>
      <c r="J740" s="2" t="s">
        <v>109</v>
      </c>
      <c r="K740" s="2" t="s">
        <v>13809</v>
      </c>
      <c r="L740" s="9">
        <v>44338</v>
      </c>
      <c r="M740" s="2" t="s">
        <v>109</v>
      </c>
      <c r="N740" s="2" t="s">
        <v>13809</v>
      </c>
      <c r="O740" s="2" t="s">
        <v>110</v>
      </c>
      <c r="S740" s="2" t="s">
        <v>111</v>
      </c>
      <c r="T740" s="2" t="s">
        <v>112</v>
      </c>
      <c r="U740" s="2" t="b">
        <f>OR(S740="yes",T740="yes")</f>
        <v>1</v>
      </c>
      <c r="V740" s="2" t="s">
        <v>113</v>
      </c>
      <c r="W740" s="1" t="s">
        <v>112</v>
      </c>
      <c r="X740" s="1" t="s">
        <v>110</v>
      </c>
      <c r="Y740" s="2" t="s">
        <v>112</v>
      </c>
      <c r="Z740" s="2" t="s">
        <v>111</v>
      </c>
      <c r="AA740" s="2" t="s">
        <v>112</v>
      </c>
      <c r="AB740" s="2">
        <v>1</v>
      </c>
      <c r="AC740" s="1" t="s">
        <v>111</v>
      </c>
      <c r="AF740" s="1" t="s">
        <v>111</v>
      </c>
      <c r="AJ740" s="1" t="s">
        <v>115</v>
      </c>
      <c r="AK740" s="1" t="s">
        <v>215</v>
      </c>
      <c r="AO740" s="1" t="s">
        <v>130</v>
      </c>
      <c r="AS740" s="1" t="s">
        <v>140</v>
      </c>
      <c r="AU740" s="1" t="s">
        <v>132</v>
      </c>
      <c r="AZ740" s="1" t="s">
        <v>155</v>
      </c>
      <c r="BA740" s="1" t="s">
        <v>3203</v>
      </c>
      <c r="BI740" s="1" t="s">
        <v>112</v>
      </c>
      <c r="BJ740" s="1" t="s">
        <v>112</v>
      </c>
      <c r="BK740" s="1" t="s">
        <v>112</v>
      </c>
      <c r="BL740" s="1" t="s">
        <v>318</v>
      </c>
      <c r="BQ740" s="1" t="s">
        <v>121</v>
      </c>
      <c r="BR740" s="1" t="s">
        <v>122</v>
      </c>
      <c r="BS740" s="1" t="s">
        <v>112</v>
      </c>
      <c r="BU740" s="34" t="s">
        <v>3204</v>
      </c>
      <c r="BV740" s="9">
        <v>44354</v>
      </c>
      <c r="BW740" s="34" t="s">
        <v>3205</v>
      </c>
      <c r="BX740" s="2" t="s">
        <v>112</v>
      </c>
      <c r="BY740" s="2" t="s">
        <v>123</v>
      </c>
      <c r="BZ740" s="2" t="s">
        <v>124</v>
      </c>
      <c r="CA740" s="2">
        <v>2</v>
      </c>
      <c r="CB740" s="1" t="s">
        <v>598</v>
      </c>
      <c r="CC740" s="2" t="s">
        <v>126</v>
      </c>
      <c r="CD740" s="1" t="e">
        <f t="shared" si="343"/>
        <v>#VALUE!</v>
      </c>
      <c r="CE740" s="1" t="e">
        <f t="shared" si="365"/>
        <v>#VALUE!</v>
      </c>
      <c r="CF740" s="1" t="e">
        <f t="shared" si="344"/>
        <v>#VALUE!</v>
      </c>
      <c r="CG740" s="1" t="e">
        <f t="shared" si="345"/>
        <v>#VALUE!</v>
      </c>
      <c r="CH740" s="1" t="e">
        <f t="shared" si="346"/>
        <v>#VALUE!</v>
      </c>
      <c r="CI740" s="1" t="e">
        <f t="shared" si="347"/>
        <v>#VALUE!</v>
      </c>
      <c r="CJ740" s="1" t="e">
        <f t="shared" si="348"/>
        <v>#VALUE!</v>
      </c>
      <c r="CK740" s="1" t="e">
        <f t="shared" si="349"/>
        <v>#VALUE!</v>
      </c>
      <c r="CL740" s="1" t="e">
        <f t="shared" si="350"/>
        <v>#VALUE!</v>
      </c>
      <c r="CM740" s="1" t="e">
        <f t="shared" si="351"/>
        <v>#VALUE!</v>
      </c>
      <c r="CN740" s="1" t="e">
        <f t="shared" si="352"/>
        <v>#VALUE!</v>
      </c>
      <c r="CO740" s="2" t="b">
        <f t="shared" si="353"/>
        <v>1</v>
      </c>
      <c r="CP740" s="2" t="b">
        <f t="shared" si="354"/>
        <v>1</v>
      </c>
      <c r="CQ740" s="2" t="b">
        <f t="shared" si="355"/>
        <v>0</v>
      </c>
      <c r="CR740" s="6" t="str">
        <f t="shared" si="356"/>
        <v>Male</v>
      </c>
      <c r="CS740" s="7">
        <f t="shared" si="357"/>
        <v>1</v>
      </c>
      <c r="CT740" s="7">
        <f t="shared" si="358"/>
        <v>0</v>
      </c>
      <c r="CU740" s="7">
        <f t="shared" si="359"/>
        <v>0</v>
      </c>
      <c r="CV740" s="7">
        <f t="shared" si="360"/>
        <v>1</v>
      </c>
      <c r="CW740" s="7">
        <f t="shared" si="361"/>
        <v>0</v>
      </c>
      <c r="CX740" s="1" t="e">
        <f t="shared" si="362"/>
        <v>#VALUE!</v>
      </c>
      <c r="CY740" s="1" t="e">
        <f t="shared" si="363"/>
        <v>#VALUE!</v>
      </c>
      <c r="DB740" s="27"/>
      <c r="DC740" s="27"/>
      <c r="DD740" s="27"/>
      <c r="DE740" s="27"/>
      <c r="DF740" s="27"/>
      <c r="DG740" s="1" t="e">
        <f t="shared" si="364"/>
        <v>#VALUE!</v>
      </c>
    </row>
    <row r="741" spans="1:131" x14ac:dyDescent="0.35">
      <c r="B741" s="1" t="s">
        <v>13809</v>
      </c>
      <c r="C741" s="9">
        <v>44348</v>
      </c>
      <c r="D741" s="10" t="s">
        <v>13809</v>
      </c>
      <c r="E741" s="1">
        <v>17</v>
      </c>
      <c r="F741" s="1" t="s">
        <v>127</v>
      </c>
      <c r="G741" s="1" t="s">
        <v>13809</v>
      </c>
      <c r="H741" s="1" t="s">
        <v>13809</v>
      </c>
      <c r="I741" s="9">
        <v>44306</v>
      </c>
      <c r="J741" s="2" t="s">
        <v>109</v>
      </c>
      <c r="K741" s="2" t="s">
        <v>13809</v>
      </c>
      <c r="L741" s="9">
        <v>44343</v>
      </c>
      <c r="M741" s="2" t="s">
        <v>109</v>
      </c>
      <c r="N741" s="2" t="s">
        <v>13809</v>
      </c>
      <c r="O741" s="2" t="s">
        <v>110</v>
      </c>
      <c r="P741" s="2" t="s">
        <v>111</v>
      </c>
      <c r="S741" s="2" t="s">
        <v>112</v>
      </c>
      <c r="T741" s="2" t="s">
        <v>111</v>
      </c>
      <c r="U741" s="2" t="b">
        <v>1</v>
      </c>
      <c r="V741" s="2" t="s">
        <v>113</v>
      </c>
      <c r="W741" s="1" t="s">
        <v>112</v>
      </c>
      <c r="X741" s="1" t="s">
        <v>110</v>
      </c>
      <c r="Y741" s="2" t="s">
        <v>112</v>
      </c>
      <c r="AA741" s="2" t="s">
        <v>112</v>
      </c>
      <c r="AB741" s="2">
        <v>2</v>
      </c>
      <c r="AC741" s="1" t="s">
        <v>111</v>
      </c>
      <c r="AF741" s="1" t="s">
        <v>111</v>
      </c>
      <c r="AJ741" s="1" t="s">
        <v>115</v>
      </c>
      <c r="AK741" s="1" t="s">
        <v>129</v>
      </c>
      <c r="AO741" s="1" t="s">
        <v>130</v>
      </c>
      <c r="AS741" s="1" t="s">
        <v>118</v>
      </c>
      <c r="AU741" s="1" t="s">
        <v>132</v>
      </c>
      <c r="AZ741" s="1" t="s">
        <v>179</v>
      </c>
      <c r="BA741" s="1">
        <v>15</v>
      </c>
      <c r="BG741" s="1">
        <v>1.4</v>
      </c>
      <c r="BI741" s="1" t="s">
        <v>112</v>
      </c>
      <c r="BJ741" s="1" t="s">
        <v>112</v>
      </c>
      <c r="BK741" s="1" t="s">
        <v>112</v>
      </c>
      <c r="BL741" s="1" t="s">
        <v>142</v>
      </c>
      <c r="BQ741" s="1" t="s">
        <v>121</v>
      </c>
      <c r="BR741" s="1" t="s">
        <v>122</v>
      </c>
      <c r="BS741" s="1" t="s">
        <v>112</v>
      </c>
      <c r="BU741" s="34" t="s">
        <v>3206</v>
      </c>
      <c r="BV741" s="9">
        <v>44349</v>
      </c>
      <c r="BX741" s="2" t="s">
        <v>111</v>
      </c>
      <c r="BY741" s="2" t="s">
        <v>136</v>
      </c>
      <c r="BZ741" s="2" t="s">
        <v>124</v>
      </c>
      <c r="CA741" s="2">
        <v>2</v>
      </c>
      <c r="CB741" s="1" t="s">
        <v>169</v>
      </c>
      <c r="CC741" s="2" t="s">
        <v>126</v>
      </c>
      <c r="CD741" s="1" t="b">
        <v>1</v>
      </c>
      <c r="CE741" s="1" t="b">
        <v>1</v>
      </c>
      <c r="CF741" s="1" t="b">
        <f t="shared" si="344"/>
        <v>0</v>
      </c>
      <c r="CG741" s="1" t="b">
        <f t="shared" si="345"/>
        <v>0</v>
      </c>
      <c r="CH741" s="1" t="b">
        <f t="shared" si="346"/>
        <v>1</v>
      </c>
      <c r="CI741" s="1" t="b">
        <f t="shared" si="347"/>
        <v>0</v>
      </c>
      <c r="CJ741" s="1" t="b">
        <f t="shared" si="348"/>
        <v>0</v>
      </c>
      <c r="CK741" s="1" t="b">
        <f t="shared" si="349"/>
        <v>0</v>
      </c>
      <c r="CL741" s="1" t="b">
        <f t="shared" si="350"/>
        <v>0</v>
      </c>
      <c r="CM741" s="1" t="b">
        <f t="shared" si="351"/>
        <v>0</v>
      </c>
      <c r="CN741" s="1" t="b">
        <f t="shared" si="352"/>
        <v>0</v>
      </c>
      <c r="CO741" s="2" t="b">
        <f t="shared" si="353"/>
        <v>1</v>
      </c>
      <c r="CP741" s="2" t="b">
        <f t="shared" si="354"/>
        <v>1</v>
      </c>
      <c r="CQ741" s="2" t="b">
        <f t="shared" si="355"/>
        <v>0</v>
      </c>
      <c r="CR741" s="6" t="str">
        <f t="shared" si="356"/>
        <v>Male</v>
      </c>
      <c r="CS741" s="7">
        <f t="shared" si="357"/>
        <v>1</v>
      </c>
      <c r="CT741" s="7">
        <f t="shared" si="358"/>
        <v>0</v>
      </c>
      <c r="CU741" s="7">
        <f t="shared" si="359"/>
        <v>0</v>
      </c>
      <c r="CV741" s="7">
        <f t="shared" si="360"/>
        <v>1</v>
      </c>
      <c r="CW741" s="7">
        <f t="shared" si="361"/>
        <v>0</v>
      </c>
      <c r="CX741" s="1" t="b">
        <f t="shared" si="362"/>
        <v>1</v>
      </c>
      <c r="CY741" s="1" t="b">
        <f t="shared" si="363"/>
        <v>0</v>
      </c>
      <c r="DG741" s="1" t="b">
        <f t="shared" si="364"/>
        <v>1</v>
      </c>
    </row>
    <row r="742" spans="1:131" ht="43.5" x14ac:dyDescent="0.35">
      <c r="A742" s="4"/>
      <c r="B742" s="1" t="s">
        <v>13809</v>
      </c>
      <c r="C742" s="14">
        <v>44348</v>
      </c>
      <c r="D742" s="10" t="s">
        <v>13809</v>
      </c>
      <c r="E742" s="13">
        <v>17</v>
      </c>
      <c r="F742" s="13" t="s">
        <v>127</v>
      </c>
      <c r="G742" s="1" t="s">
        <v>13809</v>
      </c>
      <c r="H742" s="1" t="s">
        <v>13809</v>
      </c>
      <c r="I742" s="14">
        <v>44343</v>
      </c>
      <c r="J742" s="4" t="s">
        <v>109</v>
      </c>
      <c r="K742" s="2" t="s">
        <v>13809</v>
      </c>
      <c r="L742" s="4"/>
      <c r="M742" s="4"/>
      <c r="N742" s="2" t="s">
        <v>13809</v>
      </c>
      <c r="O742" s="4" t="s">
        <v>110</v>
      </c>
      <c r="P742" s="4" t="s">
        <v>111</v>
      </c>
      <c r="Q742" s="4"/>
      <c r="R742" s="4"/>
      <c r="S742" s="4" t="s">
        <v>111</v>
      </c>
      <c r="T742" s="4" t="s">
        <v>112</v>
      </c>
      <c r="U742" s="4" t="b">
        <v>1</v>
      </c>
      <c r="V742" s="4" t="s">
        <v>159</v>
      </c>
      <c r="W742" s="13" t="s">
        <v>112</v>
      </c>
      <c r="X742" s="13" t="s">
        <v>110</v>
      </c>
      <c r="Y742" s="4" t="s">
        <v>112</v>
      </c>
      <c r="Z742" s="4" t="s">
        <v>112</v>
      </c>
      <c r="AA742" s="4"/>
      <c r="AB742" s="4">
        <v>3</v>
      </c>
      <c r="AC742" s="13" t="s">
        <v>111</v>
      </c>
      <c r="AD742" s="13"/>
      <c r="AE742" s="13"/>
      <c r="AF742" s="13" t="s">
        <v>111</v>
      </c>
      <c r="AG742" s="13"/>
      <c r="AH742" s="13"/>
      <c r="AI742" s="13"/>
      <c r="AJ742" s="13"/>
      <c r="AK742" s="13" t="s">
        <v>129</v>
      </c>
      <c r="AL742" s="13"/>
      <c r="AM742" s="13"/>
      <c r="AN742" s="13"/>
      <c r="AO742" s="13" t="s">
        <v>652</v>
      </c>
      <c r="AP742" s="13"/>
      <c r="AQ742" s="13"/>
      <c r="AR742" s="13"/>
      <c r="AS742" s="13"/>
      <c r="AT742" s="13"/>
      <c r="AU742" s="13" t="s">
        <v>132</v>
      </c>
      <c r="AV742" s="13"/>
      <c r="AW742" s="13"/>
      <c r="AX742" s="13"/>
      <c r="AY742" s="13"/>
      <c r="AZ742" s="13" t="s">
        <v>155</v>
      </c>
      <c r="BA742" s="13" t="s">
        <v>3207</v>
      </c>
      <c r="BB742" s="13"/>
      <c r="BC742" s="13"/>
      <c r="BD742" s="13"/>
      <c r="BE742" s="13"/>
      <c r="BF742" s="13"/>
      <c r="BG742" s="13"/>
      <c r="BH742" s="13"/>
      <c r="BI742" s="13" t="s">
        <v>112</v>
      </c>
      <c r="BJ742" s="13" t="s">
        <v>112</v>
      </c>
      <c r="BK742" s="13" t="s">
        <v>111</v>
      </c>
      <c r="BL742" s="13"/>
      <c r="BM742" s="13"/>
      <c r="BN742" s="13"/>
      <c r="BO742" s="13"/>
      <c r="BP742" s="13"/>
      <c r="BQ742" s="13" t="s">
        <v>121</v>
      </c>
      <c r="BR742" s="13" t="s">
        <v>122</v>
      </c>
      <c r="BS742" s="13" t="s">
        <v>112</v>
      </c>
      <c r="BT742" s="35"/>
      <c r="BU742" s="35"/>
      <c r="BV742" s="14">
        <v>44348</v>
      </c>
      <c r="BW742" s="35" t="s">
        <v>3208</v>
      </c>
      <c r="BX742" s="4" t="s">
        <v>111</v>
      </c>
      <c r="BY742" s="4" t="s">
        <v>136</v>
      </c>
      <c r="BZ742" s="4" t="s">
        <v>124</v>
      </c>
      <c r="CB742" s="13" t="s">
        <v>482</v>
      </c>
      <c r="CC742" s="4" t="s">
        <v>126</v>
      </c>
      <c r="CD742" s="1" t="b">
        <f t="shared" ref="CD742:CD753" si="366">AND(E742&lt;30,NOT(E742="."),NOT(E742=""))</f>
        <v>1</v>
      </c>
      <c r="CE742" s="1" t="b">
        <f t="shared" ref="CE742:CE753" si="367">AND(E742&lt;18,NOT(E742="."),NOT(E742=""))</f>
        <v>1</v>
      </c>
      <c r="CF742" s="1" t="b">
        <f t="shared" si="344"/>
        <v>0</v>
      </c>
      <c r="CG742" s="1" t="b">
        <f t="shared" si="345"/>
        <v>0</v>
      </c>
      <c r="CH742" s="1" t="b">
        <f t="shared" si="346"/>
        <v>1</v>
      </c>
      <c r="CI742" s="1" t="b">
        <f t="shared" si="347"/>
        <v>0</v>
      </c>
      <c r="CJ742" s="1" t="b">
        <f t="shared" si="348"/>
        <v>0</v>
      </c>
      <c r="CK742" s="1" t="b">
        <f t="shared" si="349"/>
        <v>0</v>
      </c>
      <c r="CL742" s="1" t="b">
        <f t="shared" si="350"/>
        <v>0</v>
      </c>
      <c r="CM742" s="1" t="b">
        <f t="shared" si="351"/>
        <v>0</v>
      </c>
      <c r="CN742" s="1" t="b">
        <f t="shared" si="352"/>
        <v>0</v>
      </c>
      <c r="CO742" s="2" t="b">
        <f t="shared" si="353"/>
        <v>1</v>
      </c>
      <c r="CP742" s="2" t="b">
        <f t="shared" si="354"/>
        <v>1</v>
      </c>
      <c r="CQ742" s="2" t="b">
        <f t="shared" si="355"/>
        <v>0</v>
      </c>
      <c r="CR742" s="6" t="str">
        <f t="shared" si="356"/>
        <v>Male</v>
      </c>
      <c r="CS742" s="7">
        <f t="shared" si="357"/>
        <v>1</v>
      </c>
      <c r="CT742" s="7">
        <f t="shared" si="358"/>
        <v>0</v>
      </c>
      <c r="CU742" s="7">
        <f t="shared" si="359"/>
        <v>0</v>
      </c>
      <c r="CV742" s="7">
        <f t="shared" si="360"/>
        <v>0</v>
      </c>
      <c r="CW742" s="7">
        <f t="shared" si="361"/>
        <v>0</v>
      </c>
      <c r="CX742" s="1" t="b">
        <f t="shared" si="362"/>
        <v>1</v>
      </c>
      <c r="CY742" s="1" t="b">
        <f t="shared" si="363"/>
        <v>0</v>
      </c>
      <c r="DB742" s="27"/>
      <c r="DC742" s="27"/>
      <c r="DD742" s="27"/>
      <c r="DG742" s="1" t="b">
        <f t="shared" si="364"/>
        <v>1</v>
      </c>
    </row>
    <row r="743" spans="1:131" x14ac:dyDescent="0.35">
      <c r="A743" s="2">
        <v>501</v>
      </c>
      <c r="B743" s="1" t="s">
        <v>13809</v>
      </c>
      <c r="C743" s="9">
        <v>44347</v>
      </c>
      <c r="D743" s="10" t="s">
        <v>13809</v>
      </c>
      <c r="E743" s="1">
        <v>16</v>
      </c>
      <c r="F743" s="1" t="s">
        <v>127</v>
      </c>
      <c r="G743" s="1" t="s">
        <v>13809</v>
      </c>
      <c r="H743" s="1" t="s">
        <v>13809</v>
      </c>
      <c r="I743" s="9">
        <v>44343</v>
      </c>
      <c r="J743" s="2" t="s">
        <v>109</v>
      </c>
      <c r="K743" s="2" t="s">
        <v>13809</v>
      </c>
      <c r="N743" s="2" t="s">
        <v>13809</v>
      </c>
      <c r="O743" s="2" t="s">
        <v>110</v>
      </c>
      <c r="P743" s="2" t="s">
        <v>111</v>
      </c>
      <c r="S743" s="2" t="s">
        <v>112</v>
      </c>
      <c r="T743" s="2" t="s">
        <v>111</v>
      </c>
      <c r="U743" s="2" t="b">
        <v>1</v>
      </c>
      <c r="V743" s="2" t="s">
        <v>113</v>
      </c>
      <c r="W743" s="1" t="s">
        <v>112</v>
      </c>
      <c r="X743" s="1" t="s">
        <v>114</v>
      </c>
      <c r="Y743" s="2" t="s">
        <v>112</v>
      </c>
      <c r="Z743" s="2" t="s">
        <v>112</v>
      </c>
      <c r="AA743" s="2" t="s">
        <v>111</v>
      </c>
      <c r="AB743" s="2">
        <v>4</v>
      </c>
      <c r="AC743" s="1" t="s">
        <v>111</v>
      </c>
      <c r="AF743" s="1" t="s">
        <v>111</v>
      </c>
      <c r="AJ743" s="1" t="s">
        <v>115</v>
      </c>
      <c r="AK743" s="1" t="s">
        <v>150</v>
      </c>
      <c r="AO743" s="1" t="s">
        <v>221</v>
      </c>
      <c r="AZ743" s="1" t="s">
        <v>120</v>
      </c>
      <c r="BA743" s="20">
        <v>13317</v>
      </c>
      <c r="BG743" s="1">
        <v>59.9</v>
      </c>
      <c r="BH743" s="1">
        <v>67</v>
      </c>
      <c r="BJ743" s="1" t="s">
        <v>112</v>
      </c>
      <c r="BK743" s="1" t="s">
        <v>112</v>
      </c>
      <c r="BL743" s="1" t="s">
        <v>301</v>
      </c>
      <c r="BQ743" s="1" t="s">
        <v>121</v>
      </c>
      <c r="BR743" s="1" t="s">
        <v>122</v>
      </c>
      <c r="BS743" s="1" t="s">
        <v>112</v>
      </c>
      <c r="BU743" s="34" t="s">
        <v>3209</v>
      </c>
      <c r="BV743" s="9">
        <v>44392</v>
      </c>
      <c r="BW743" s="34" t="s">
        <v>3210</v>
      </c>
      <c r="BX743" s="2" t="s">
        <v>111</v>
      </c>
      <c r="BY743" s="2" t="s">
        <v>156</v>
      </c>
      <c r="BZ743" s="2" t="s">
        <v>124</v>
      </c>
      <c r="CA743" s="2">
        <v>1</v>
      </c>
      <c r="CB743" s="1" t="s">
        <v>199</v>
      </c>
      <c r="CC743" s="2" t="s">
        <v>126</v>
      </c>
      <c r="CD743" s="1" t="b">
        <f t="shared" si="366"/>
        <v>1</v>
      </c>
      <c r="CE743" s="1" t="b">
        <f t="shared" si="367"/>
        <v>1</v>
      </c>
      <c r="CF743" s="1" t="b">
        <f t="shared" si="344"/>
        <v>0</v>
      </c>
      <c r="CG743" s="1" t="b">
        <f t="shared" si="345"/>
        <v>0</v>
      </c>
      <c r="CH743" s="1" t="b">
        <f t="shared" si="346"/>
        <v>1</v>
      </c>
      <c r="CI743" s="1" t="b">
        <f t="shared" si="347"/>
        <v>0</v>
      </c>
      <c r="CJ743" s="1" t="b">
        <f t="shared" si="348"/>
        <v>0</v>
      </c>
      <c r="CK743" s="1" t="b">
        <f t="shared" si="349"/>
        <v>0</v>
      </c>
      <c r="CL743" s="1" t="b">
        <f t="shared" si="350"/>
        <v>0</v>
      </c>
      <c r="CM743" s="1" t="b">
        <f t="shared" si="351"/>
        <v>0</v>
      </c>
      <c r="CN743" s="1" t="b">
        <f t="shared" si="352"/>
        <v>0</v>
      </c>
      <c r="CO743" s="2" t="b">
        <f t="shared" si="353"/>
        <v>1</v>
      </c>
      <c r="CP743" s="2" t="b">
        <f t="shared" si="354"/>
        <v>1</v>
      </c>
      <c r="CQ743" s="2" t="b">
        <f t="shared" si="355"/>
        <v>0</v>
      </c>
      <c r="CR743" s="6" t="str">
        <f t="shared" si="356"/>
        <v>Male</v>
      </c>
      <c r="CS743" s="7">
        <f t="shared" si="357"/>
        <v>1</v>
      </c>
      <c r="CT743" s="7">
        <f t="shared" si="358"/>
        <v>0</v>
      </c>
      <c r="CU743" s="7">
        <f t="shared" si="359"/>
        <v>0</v>
      </c>
      <c r="CV743" s="7">
        <f t="shared" si="360"/>
        <v>0</v>
      </c>
      <c r="CW743" s="7">
        <f t="shared" si="361"/>
        <v>0</v>
      </c>
      <c r="CX743" s="1" t="b">
        <f t="shared" si="362"/>
        <v>1</v>
      </c>
      <c r="CY743" s="1" t="b">
        <f t="shared" si="363"/>
        <v>0</v>
      </c>
      <c r="DB743" s="27"/>
      <c r="DC743" s="27"/>
      <c r="DD743" s="27"/>
      <c r="DG743" s="1" t="b">
        <f t="shared" si="364"/>
        <v>1</v>
      </c>
    </row>
    <row r="744" spans="1:131" ht="29" x14ac:dyDescent="0.35">
      <c r="B744" s="1" t="s">
        <v>13809</v>
      </c>
      <c r="C744" s="9">
        <v>44347</v>
      </c>
      <c r="D744" s="10" t="s">
        <v>13809</v>
      </c>
      <c r="E744" s="1">
        <v>39</v>
      </c>
      <c r="F744" s="1" t="s">
        <v>127</v>
      </c>
      <c r="G744" s="1" t="s">
        <v>13809</v>
      </c>
      <c r="H744" s="1" t="s">
        <v>13809</v>
      </c>
      <c r="I744" s="2" t="s">
        <v>183</v>
      </c>
      <c r="J744" s="2" t="s">
        <v>109</v>
      </c>
      <c r="K744" s="2" t="s">
        <v>13809</v>
      </c>
      <c r="L744" s="9">
        <v>44334</v>
      </c>
      <c r="M744" s="2" t="s">
        <v>109</v>
      </c>
      <c r="N744" s="2" t="s">
        <v>13809</v>
      </c>
      <c r="O744" s="2" t="s">
        <v>110</v>
      </c>
      <c r="P744" s="2" t="s">
        <v>111</v>
      </c>
      <c r="S744" s="2" t="s">
        <v>111</v>
      </c>
      <c r="T744" s="2" t="s">
        <v>112</v>
      </c>
      <c r="U744" s="2" t="b">
        <v>1</v>
      </c>
      <c r="V744" s="2" t="s">
        <v>113</v>
      </c>
      <c r="W744" s="1" t="s">
        <v>112</v>
      </c>
      <c r="X744" s="1" t="s">
        <v>114</v>
      </c>
      <c r="Y744" s="2" t="s">
        <v>112</v>
      </c>
      <c r="Z744" s="2" t="s">
        <v>111</v>
      </c>
      <c r="AA744" s="2" t="s">
        <v>112</v>
      </c>
      <c r="AB744" s="2">
        <v>6</v>
      </c>
      <c r="AC744" s="1" t="s">
        <v>111</v>
      </c>
      <c r="AF744" s="1" t="s">
        <v>111</v>
      </c>
      <c r="AJ744" s="1" t="s">
        <v>115</v>
      </c>
      <c r="AK744" s="1" t="s">
        <v>129</v>
      </c>
      <c r="AO744" s="1" t="s">
        <v>130</v>
      </c>
      <c r="AU744" s="1" t="s">
        <v>238</v>
      </c>
      <c r="AX744" s="12">
        <v>0.47</v>
      </c>
      <c r="AZ744" s="1" t="s">
        <v>120</v>
      </c>
      <c r="BA744" s="1" t="s">
        <v>1695</v>
      </c>
      <c r="BG744" s="1">
        <v>1.7</v>
      </c>
      <c r="BH744" s="1">
        <v>16</v>
      </c>
      <c r="BJ744" s="1" t="s">
        <v>112</v>
      </c>
      <c r="BK744" s="1" t="s">
        <v>112</v>
      </c>
      <c r="BL744" s="1" t="s">
        <v>322</v>
      </c>
      <c r="BQ744" s="1" t="s">
        <v>121</v>
      </c>
      <c r="BR744" s="1" t="s">
        <v>122</v>
      </c>
      <c r="BS744" s="1" t="s">
        <v>112</v>
      </c>
      <c r="BU744" s="34" t="s">
        <v>3211</v>
      </c>
      <c r="BV744" s="9">
        <v>44467</v>
      </c>
      <c r="BW744" s="34" t="s">
        <v>3212</v>
      </c>
      <c r="BY744" s="2" t="s">
        <v>136</v>
      </c>
      <c r="BZ744" s="2" t="s">
        <v>124</v>
      </c>
      <c r="CA744" s="2" t="s">
        <v>257</v>
      </c>
      <c r="CB744" s="1" t="s">
        <v>149</v>
      </c>
      <c r="CC744" s="2" t="s">
        <v>126</v>
      </c>
      <c r="CD744" s="1" t="b">
        <f t="shared" si="366"/>
        <v>0</v>
      </c>
      <c r="CE744" s="1" t="b">
        <f t="shared" si="367"/>
        <v>0</v>
      </c>
      <c r="CF744" s="1" t="b">
        <f t="shared" si="344"/>
        <v>0</v>
      </c>
      <c r="CG744" s="1" t="b">
        <f t="shared" si="345"/>
        <v>0</v>
      </c>
      <c r="CH744" s="1" t="b">
        <f t="shared" si="346"/>
        <v>0</v>
      </c>
      <c r="CI744" s="1" t="b">
        <f t="shared" si="347"/>
        <v>0</v>
      </c>
      <c r="CJ744" s="1" t="b">
        <f t="shared" si="348"/>
        <v>0</v>
      </c>
      <c r="CK744" s="1" t="b">
        <f t="shared" si="349"/>
        <v>1</v>
      </c>
      <c r="CL744" s="1" t="b">
        <f t="shared" si="350"/>
        <v>0</v>
      </c>
      <c r="CM744" s="1" t="b">
        <f t="shared" si="351"/>
        <v>0</v>
      </c>
      <c r="CN744" s="1" t="b">
        <f t="shared" si="352"/>
        <v>0</v>
      </c>
      <c r="CO744" s="2" t="b">
        <f t="shared" si="353"/>
        <v>1</v>
      </c>
      <c r="CP744" s="2" t="b">
        <f t="shared" si="354"/>
        <v>1</v>
      </c>
      <c r="CQ744" s="2" t="b">
        <f t="shared" si="355"/>
        <v>0</v>
      </c>
      <c r="CR744" s="6" t="str">
        <f t="shared" si="356"/>
        <v>Male</v>
      </c>
      <c r="CS744" s="7">
        <f t="shared" si="357"/>
        <v>1</v>
      </c>
      <c r="CT744" s="7">
        <f t="shared" si="358"/>
        <v>0</v>
      </c>
      <c r="CU744" s="7">
        <f t="shared" si="359"/>
        <v>0</v>
      </c>
      <c r="CV744" s="7">
        <f t="shared" si="360"/>
        <v>1</v>
      </c>
      <c r="CW744" s="7">
        <f t="shared" si="361"/>
        <v>0</v>
      </c>
      <c r="CX744" s="1" t="b">
        <f t="shared" si="362"/>
        <v>0</v>
      </c>
      <c r="CY744" s="1" t="b">
        <f t="shared" si="363"/>
        <v>1</v>
      </c>
      <c r="DB744" s="27"/>
      <c r="DC744" s="27"/>
      <c r="DD744" s="27"/>
      <c r="DG744" s="1" t="b">
        <f t="shared" si="364"/>
        <v>0</v>
      </c>
    </row>
    <row r="745" spans="1:131" ht="72.5" x14ac:dyDescent="0.35">
      <c r="A745" s="2" t="s">
        <v>220</v>
      </c>
      <c r="B745" s="1" t="s">
        <v>13809</v>
      </c>
      <c r="C745" s="9">
        <v>44347</v>
      </c>
      <c r="D745" s="10" t="s">
        <v>13809</v>
      </c>
      <c r="E745" s="1" t="e">
        <f>ROUND((C745-D745)/365,0)</f>
        <v>#VALUE!</v>
      </c>
      <c r="F745" s="1" t="s">
        <v>127</v>
      </c>
      <c r="G745" s="1" t="s">
        <v>13809</v>
      </c>
      <c r="H745" s="1" t="s">
        <v>13809</v>
      </c>
      <c r="I745" s="9">
        <v>44323</v>
      </c>
      <c r="J745" s="2" t="s">
        <v>109</v>
      </c>
      <c r="K745" s="2" t="s">
        <v>13809</v>
      </c>
      <c r="L745" s="9">
        <v>44344</v>
      </c>
      <c r="M745" s="2" t="s">
        <v>109</v>
      </c>
      <c r="N745" s="2" t="s">
        <v>13809</v>
      </c>
      <c r="O745" s="2" t="s">
        <v>110</v>
      </c>
      <c r="S745" s="2" t="s">
        <v>111</v>
      </c>
      <c r="T745" s="2" t="s">
        <v>112</v>
      </c>
      <c r="U745" s="2" t="b">
        <f>OR(S745="yes",T745="yes")</f>
        <v>1</v>
      </c>
      <c r="V745" s="2" t="s">
        <v>113</v>
      </c>
      <c r="W745" s="1" t="s">
        <v>112</v>
      </c>
      <c r="X745" s="1" t="s">
        <v>110</v>
      </c>
      <c r="Y745" s="2" t="s">
        <v>112</v>
      </c>
      <c r="Z745" s="2" t="s">
        <v>111</v>
      </c>
      <c r="AA745" s="2" t="s">
        <v>112</v>
      </c>
      <c r="AB745" s="2">
        <v>2</v>
      </c>
      <c r="AC745" s="1" t="s">
        <v>111</v>
      </c>
      <c r="AF745" s="1" t="s">
        <v>111</v>
      </c>
      <c r="AJ745" s="1" t="s">
        <v>115</v>
      </c>
      <c r="AK745" s="1" t="s">
        <v>129</v>
      </c>
      <c r="AO745" s="1" t="s">
        <v>130</v>
      </c>
      <c r="AS745" s="1" t="s">
        <v>131</v>
      </c>
      <c r="AU745" s="1" t="s">
        <v>177</v>
      </c>
      <c r="AX745" s="1">
        <v>57</v>
      </c>
      <c r="AZ745" s="1" t="s">
        <v>133</v>
      </c>
      <c r="BA745" s="1" t="s">
        <v>2659</v>
      </c>
      <c r="BE745" s="1" t="s">
        <v>3213</v>
      </c>
      <c r="BG745" s="1" t="s">
        <v>3214</v>
      </c>
      <c r="BH745" s="1" t="s">
        <v>1998</v>
      </c>
      <c r="BI745" s="1" t="s">
        <v>112</v>
      </c>
      <c r="BJ745" s="1" t="s">
        <v>112</v>
      </c>
      <c r="BK745" s="1" t="s">
        <v>112</v>
      </c>
      <c r="BL745" s="1" t="s">
        <v>142</v>
      </c>
      <c r="BQ745" s="1" t="s">
        <v>121</v>
      </c>
      <c r="BR745" s="1" t="s">
        <v>122</v>
      </c>
      <c r="BS745" s="1" t="s">
        <v>112</v>
      </c>
      <c r="BU745" s="34" t="s">
        <v>3215</v>
      </c>
      <c r="BV745" s="9">
        <v>44355</v>
      </c>
      <c r="BW745" s="34" t="s">
        <v>3216</v>
      </c>
      <c r="BX745" s="2" t="s">
        <v>112</v>
      </c>
      <c r="BY745" s="2" t="s">
        <v>123</v>
      </c>
      <c r="BZ745" s="2" t="s">
        <v>124</v>
      </c>
      <c r="CA745" s="2">
        <v>2</v>
      </c>
      <c r="CB745" s="1" t="s">
        <v>463</v>
      </c>
      <c r="CC745" s="2" t="s">
        <v>126</v>
      </c>
      <c r="CD745" s="1" t="e">
        <f t="shared" si="366"/>
        <v>#VALUE!</v>
      </c>
      <c r="CE745" s="1" t="e">
        <f t="shared" si="367"/>
        <v>#VALUE!</v>
      </c>
      <c r="CF745" s="1" t="e">
        <f t="shared" si="344"/>
        <v>#VALUE!</v>
      </c>
      <c r="CG745" s="1" t="e">
        <f t="shared" si="345"/>
        <v>#VALUE!</v>
      </c>
      <c r="CH745" s="1" t="e">
        <f t="shared" si="346"/>
        <v>#VALUE!</v>
      </c>
      <c r="CI745" s="1" t="e">
        <f t="shared" si="347"/>
        <v>#VALUE!</v>
      </c>
      <c r="CJ745" s="1" t="e">
        <f t="shared" si="348"/>
        <v>#VALUE!</v>
      </c>
      <c r="CK745" s="1" t="e">
        <f t="shared" si="349"/>
        <v>#VALUE!</v>
      </c>
      <c r="CL745" s="1" t="e">
        <f t="shared" si="350"/>
        <v>#VALUE!</v>
      </c>
      <c r="CM745" s="1" t="e">
        <f t="shared" si="351"/>
        <v>#VALUE!</v>
      </c>
      <c r="CN745" s="1" t="e">
        <f t="shared" si="352"/>
        <v>#VALUE!</v>
      </c>
      <c r="CO745" s="2" t="b">
        <f t="shared" si="353"/>
        <v>1</v>
      </c>
      <c r="CP745" s="2" t="b">
        <f t="shared" si="354"/>
        <v>1</v>
      </c>
      <c r="CQ745" s="2" t="b">
        <f t="shared" si="355"/>
        <v>0</v>
      </c>
      <c r="CR745" s="6" t="str">
        <f t="shared" si="356"/>
        <v>Male</v>
      </c>
      <c r="CS745" s="7">
        <f t="shared" si="357"/>
        <v>1</v>
      </c>
      <c r="CT745" s="7">
        <f t="shared" si="358"/>
        <v>0</v>
      </c>
      <c r="CU745" s="7">
        <f t="shared" si="359"/>
        <v>0</v>
      </c>
      <c r="CV745" s="7">
        <f t="shared" si="360"/>
        <v>1</v>
      </c>
      <c r="CW745" s="7">
        <f t="shared" si="361"/>
        <v>0</v>
      </c>
      <c r="CX745" s="1" t="e">
        <f t="shared" si="362"/>
        <v>#VALUE!</v>
      </c>
      <c r="CY745" s="1" t="e">
        <f t="shared" si="363"/>
        <v>#VALUE!</v>
      </c>
      <c r="DB745" s="27"/>
      <c r="DC745" s="27"/>
      <c r="DD745" s="27"/>
      <c r="DG745" s="1" t="e">
        <f t="shared" si="364"/>
        <v>#VALUE!</v>
      </c>
    </row>
    <row r="746" spans="1:131" x14ac:dyDescent="0.35">
      <c r="B746" s="1" t="s">
        <v>13809</v>
      </c>
      <c r="C746" s="9">
        <v>44348</v>
      </c>
      <c r="D746" s="10" t="s">
        <v>13809</v>
      </c>
      <c r="E746" s="1">
        <v>18</v>
      </c>
      <c r="F746" s="1" t="s">
        <v>127</v>
      </c>
      <c r="G746" s="1" t="s">
        <v>13809</v>
      </c>
      <c r="H746" s="1" t="s">
        <v>13809</v>
      </c>
      <c r="J746" s="2" t="s">
        <v>128</v>
      </c>
      <c r="K746" s="2" t="s">
        <v>13809</v>
      </c>
      <c r="N746" s="2" t="s">
        <v>13809</v>
      </c>
      <c r="O746" s="2" t="s">
        <v>3217</v>
      </c>
      <c r="P746" s="2" t="s">
        <v>111</v>
      </c>
      <c r="S746" s="2" t="s">
        <v>112</v>
      </c>
      <c r="T746" s="2" t="s">
        <v>111</v>
      </c>
      <c r="U746" s="2" t="b">
        <f>OR(S746="yes",T746="yes")</f>
        <v>1</v>
      </c>
      <c r="V746" s="2" t="s">
        <v>126</v>
      </c>
      <c r="W746" s="1" t="s">
        <v>112</v>
      </c>
      <c r="X746" s="1" t="s">
        <v>138</v>
      </c>
      <c r="Y746" s="2" t="s">
        <v>112</v>
      </c>
      <c r="Z746" s="2" t="s">
        <v>112</v>
      </c>
      <c r="AA746" s="2" t="s">
        <v>111</v>
      </c>
      <c r="AB746" s="2">
        <v>7</v>
      </c>
      <c r="AC746" s="1" t="s">
        <v>111</v>
      </c>
      <c r="AF746" s="1" t="s">
        <v>111</v>
      </c>
      <c r="AJ746" s="1" t="s">
        <v>115</v>
      </c>
      <c r="AK746" s="1" t="s">
        <v>129</v>
      </c>
      <c r="AO746" s="1" t="s">
        <v>117</v>
      </c>
      <c r="AU746" s="1" t="s">
        <v>132</v>
      </c>
      <c r="AZ746" s="1" t="s">
        <v>320</v>
      </c>
      <c r="BG746" s="1">
        <v>0.2</v>
      </c>
      <c r="BH746" s="1">
        <v>8</v>
      </c>
      <c r="BJ746" s="1" t="s">
        <v>112</v>
      </c>
      <c r="BK746" s="1" t="s">
        <v>112</v>
      </c>
      <c r="BL746" s="1" t="s">
        <v>301</v>
      </c>
      <c r="BQ746" s="1" t="s">
        <v>121</v>
      </c>
      <c r="BR746" s="1" t="s">
        <v>122</v>
      </c>
      <c r="BS746" s="1" t="s">
        <v>112</v>
      </c>
      <c r="BU746" s="34" t="s">
        <v>3218</v>
      </c>
      <c r="BV746" s="9">
        <v>44350</v>
      </c>
      <c r="BX746" s="2" t="s">
        <v>111</v>
      </c>
      <c r="BY746" s="2" t="s">
        <v>153</v>
      </c>
      <c r="BZ746" s="2" t="s">
        <v>124</v>
      </c>
      <c r="CB746" s="1" t="s">
        <v>1994</v>
      </c>
      <c r="CD746" s="1" t="b">
        <f t="shared" si="366"/>
        <v>1</v>
      </c>
      <c r="CE746" s="1" t="b">
        <f t="shared" si="367"/>
        <v>0</v>
      </c>
      <c r="CF746" s="1" t="b">
        <f t="shared" si="344"/>
        <v>0</v>
      </c>
      <c r="CG746" s="1" t="b">
        <f t="shared" si="345"/>
        <v>0</v>
      </c>
      <c r="CH746" s="1" t="b">
        <f t="shared" si="346"/>
        <v>0</v>
      </c>
      <c r="CI746" s="1" t="b">
        <f t="shared" si="347"/>
        <v>1</v>
      </c>
      <c r="CJ746" s="1" t="b">
        <f t="shared" si="348"/>
        <v>0</v>
      </c>
      <c r="CK746" s="1" t="b">
        <f t="shared" si="349"/>
        <v>0</v>
      </c>
      <c r="CL746" s="1" t="b">
        <f t="shared" si="350"/>
        <v>0</v>
      </c>
      <c r="CM746" s="1" t="b">
        <f t="shared" si="351"/>
        <v>0</v>
      </c>
      <c r="CN746" s="1" t="b">
        <f t="shared" si="352"/>
        <v>0</v>
      </c>
      <c r="CO746" s="2" t="b">
        <f t="shared" si="353"/>
        <v>0</v>
      </c>
      <c r="CP746" s="2" t="b">
        <f t="shared" si="354"/>
        <v>1</v>
      </c>
      <c r="CQ746" s="2" t="b">
        <f t="shared" si="355"/>
        <v>0</v>
      </c>
      <c r="CR746" s="6" t="str">
        <f t="shared" si="356"/>
        <v>Male</v>
      </c>
      <c r="CS746" s="7">
        <f t="shared" si="357"/>
        <v>0</v>
      </c>
      <c r="CT746" s="7">
        <f t="shared" si="358"/>
        <v>1</v>
      </c>
      <c r="CU746" s="7">
        <f t="shared" si="359"/>
        <v>0</v>
      </c>
      <c r="CV746" s="7">
        <f t="shared" si="360"/>
        <v>0</v>
      </c>
    </row>
    <row r="747" spans="1:131" x14ac:dyDescent="0.35">
      <c r="A747" s="2">
        <v>483</v>
      </c>
      <c r="B747" s="1" t="s">
        <v>13809</v>
      </c>
      <c r="C747" s="9">
        <v>44348</v>
      </c>
      <c r="D747" s="10" t="s">
        <v>13809</v>
      </c>
      <c r="E747" s="1">
        <v>18</v>
      </c>
      <c r="F747" s="1" t="s">
        <v>127</v>
      </c>
      <c r="G747" s="1" t="s">
        <v>13809</v>
      </c>
      <c r="H747" s="1" t="s">
        <v>13809</v>
      </c>
      <c r="J747" s="2" t="s">
        <v>128</v>
      </c>
      <c r="K747" s="2" t="s">
        <v>13809</v>
      </c>
      <c r="N747" s="2" t="s">
        <v>13809</v>
      </c>
      <c r="O747" s="2" t="s">
        <v>3217</v>
      </c>
      <c r="P747" s="2" t="s">
        <v>111</v>
      </c>
      <c r="S747" s="2" t="s">
        <v>112</v>
      </c>
      <c r="T747" s="2" t="s">
        <v>111</v>
      </c>
      <c r="U747" s="2" t="b">
        <v>1</v>
      </c>
      <c r="V747" s="2" t="s">
        <v>126</v>
      </c>
      <c r="W747" s="1" t="s">
        <v>112</v>
      </c>
      <c r="X747" s="1" t="s">
        <v>138</v>
      </c>
      <c r="Y747" s="2" t="s">
        <v>112</v>
      </c>
      <c r="Z747" s="2" t="s">
        <v>112</v>
      </c>
      <c r="AA747" s="2" t="s">
        <v>111</v>
      </c>
      <c r="AB747" s="2">
        <v>7</v>
      </c>
      <c r="AC747" s="1" t="s">
        <v>111</v>
      </c>
      <c r="AF747" s="1" t="s">
        <v>111</v>
      </c>
      <c r="AJ747" s="1" t="s">
        <v>115</v>
      </c>
      <c r="AK747" s="1" t="s">
        <v>129</v>
      </c>
      <c r="AO747" s="1" t="s">
        <v>117</v>
      </c>
      <c r="AU747" s="1" t="s">
        <v>132</v>
      </c>
      <c r="AZ747" s="1" t="s">
        <v>320</v>
      </c>
      <c r="BG747" s="1">
        <v>0.2</v>
      </c>
      <c r="BH747" s="1">
        <v>8</v>
      </c>
      <c r="BJ747" s="1" t="s">
        <v>112</v>
      </c>
      <c r="BK747" s="1" t="s">
        <v>112</v>
      </c>
      <c r="BL747" s="1" t="s">
        <v>301</v>
      </c>
      <c r="BQ747" s="1" t="s">
        <v>121</v>
      </c>
      <c r="BR747" s="1" t="s">
        <v>122</v>
      </c>
      <c r="BS747" s="1" t="s">
        <v>112</v>
      </c>
      <c r="BU747" s="34" t="s">
        <v>3218</v>
      </c>
      <c r="BV747" s="9">
        <v>44350</v>
      </c>
      <c r="BX747" s="2" t="s">
        <v>111</v>
      </c>
      <c r="BY747" s="2" t="s">
        <v>153</v>
      </c>
      <c r="BZ747" s="2" t="s">
        <v>124</v>
      </c>
      <c r="CB747" s="1" t="s">
        <v>288</v>
      </c>
      <c r="CC747" s="2" t="s">
        <v>126</v>
      </c>
      <c r="CD747" s="1" t="b">
        <f t="shared" si="366"/>
        <v>1</v>
      </c>
      <c r="CE747" s="1" t="b">
        <f t="shared" si="367"/>
        <v>0</v>
      </c>
      <c r="CF747" s="1" t="b">
        <f t="shared" si="344"/>
        <v>0</v>
      </c>
      <c r="CG747" s="1" t="b">
        <f t="shared" si="345"/>
        <v>0</v>
      </c>
      <c r="CH747" s="1" t="b">
        <f t="shared" si="346"/>
        <v>0</v>
      </c>
      <c r="CI747" s="1" t="b">
        <f t="shared" si="347"/>
        <v>1</v>
      </c>
      <c r="CJ747" s="1" t="b">
        <f t="shared" si="348"/>
        <v>0</v>
      </c>
      <c r="CK747" s="1" t="b">
        <f t="shared" si="349"/>
        <v>0</v>
      </c>
      <c r="CL747" s="1" t="b">
        <f t="shared" si="350"/>
        <v>0</v>
      </c>
      <c r="CM747" s="1" t="b">
        <f t="shared" si="351"/>
        <v>0</v>
      </c>
      <c r="CN747" s="1" t="b">
        <f t="shared" si="352"/>
        <v>0</v>
      </c>
      <c r="CO747" s="2" t="b">
        <f t="shared" si="353"/>
        <v>0</v>
      </c>
      <c r="CP747" s="2" t="b">
        <f t="shared" si="354"/>
        <v>1</v>
      </c>
      <c r="CQ747" s="2" t="b">
        <f t="shared" si="355"/>
        <v>0</v>
      </c>
      <c r="CR747" s="6" t="str">
        <f t="shared" si="356"/>
        <v>Male</v>
      </c>
      <c r="CS747" s="7">
        <f t="shared" si="357"/>
        <v>0</v>
      </c>
      <c r="CT747" s="7">
        <f t="shared" si="358"/>
        <v>1</v>
      </c>
      <c r="CU747" s="7">
        <f t="shared" si="359"/>
        <v>0</v>
      </c>
      <c r="CV747" s="7">
        <f t="shared" si="360"/>
        <v>0</v>
      </c>
      <c r="CW747" s="7">
        <f t="shared" ref="CW747:CW772" si="368">COUNTIF(M747,"=*moderna*")</f>
        <v>0</v>
      </c>
      <c r="CX747" s="1" t="b">
        <f t="shared" ref="CX747:CX772" si="369">AND(E747&lt;30,NOT(E747="."),NOT(E747=""))</f>
        <v>1</v>
      </c>
      <c r="CY747" s="1" t="b">
        <f t="shared" ref="CY747:CY772" si="370">AND(E747&gt;17,E747&lt;41,NOT(E747="."),NOT(E747=""))</f>
        <v>1</v>
      </c>
      <c r="DB747" s="27"/>
      <c r="DC747" s="27"/>
      <c r="DD747" s="27"/>
      <c r="DG747" s="1" t="b">
        <f t="shared" ref="DG747:DG772" si="371">AND(E747&gt;4,E747&lt;18,NOT(E747=""),NOT(E747="."))</f>
        <v>0</v>
      </c>
    </row>
    <row r="748" spans="1:131" s="4" customFormat="1" ht="174" x14ac:dyDescent="0.35">
      <c r="A748" s="2">
        <v>555</v>
      </c>
      <c r="B748" s="1" t="s">
        <v>13809</v>
      </c>
      <c r="C748" s="9">
        <v>44348</v>
      </c>
      <c r="D748" s="10" t="s">
        <v>13809</v>
      </c>
      <c r="E748" s="1" t="e">
        <f>ROUND((C748-D748)/365,0)</f>
        <v>#VALUE!</v>
      </c>
      <c r="F748" s="1" t="s">
        <v>127</v>
      </c>
      <c r="G748" s="1" t="s">
        <v>13809</v>
      </c>
      <c r="H748" s="1" t="s">
        <v>13809</v>
      </c>
      <c r="I748" s="2" t="s">
        <v>183</v>
      </c>
      <c r="J748" s="2" t="s">
        <v>109</v>
      </c>
      <c r="K748" s="2" t="s">
        <v>13809</v>
      </c>
      <c r="L748" s="9">
        <v>44343</v>
      </c>
      <c r="M748" s="2" t="s">
        <v>109</v>
      </c>
      <c r="N748" s="2" t="s">
        <v>13809</v>
      </c>
      <c r="O748" s="2" t="s">
        <v>110</v>
      </c>
      <c r="P748" s="2"/>
      <c r="Q748" s="2"/>
      <c r="R748" s="2"/>
      <c r="S748" s="2" t="s">
        <v>111</v>
      </c>
      <c r="T748" s="2" t="s">
        <v>112</v>
      </c>
      <c r="U748" s="2" t="b">
        <f>OR(S748="yes",T748="yes")</f>
        <v>1</v>
      </c>
      <c r="V748" s="2" t="s">
        <v>113</v>
      </c>
      <c r="W748" s="1" t="s">
        <v>112</v>
      </c>
      <c r="X748" s="1" t="s">
        <v>110</v>
      </c>
      <c r="Y748" s="2" t="s">
        <v>112</v>
      </c>
      <c r="Z748" s="2" t="s">
        <v>111</v>
      </c>
      <c r="AA748" s="2" t="s">
        <v>112</v>
      </c>
      <c r="AB748" s="2">
        <v>0</v>
      </c>
      <c r="AC748" s="1" t="s">
        <v>111</v>
      </c>
      <c r="AD748" s="1"/>
      <c r="AE748" s="1"/>
      <c r="AF748" s="1" t="s">
        <v>111</v>
      </c>
      <c r="AG748" s="1"/>
      <c r="AH748" s="1"/>
      <c r="AI748" s="1"/>
      <c r="AJ748" s="1" t="s">
        <v>115</v>
      </c>
      <c r="AK748" s="1" t="s">
        <v>201</v>
      </c>
      <c r="AL748" s="1"/>
      <c r="AM748" s="1"/>
      <c r="AN748" s="1" t="s">
        <v>3219</v>
      </c>
      <c r="AO748" s="1" t="s">
        <v>117</v>
      </c>
      <c r="AP748" s="1"/>
      <c r="AQ748" s="1"/>
      <c r="AR748" s="1"/>
      <c r="AS748" s="1" t="s">
        <v>118</v>
      </c>
      <c r="AT748" s="1"/>
      <c r="AU748" s="1" t="s">
        <v>132</v>
      </c>
      <c r="AV748" s="1"/>
      <c r="AW748" s="1"/>
      <c r="AX748" s="1"/>
      <c r="AY748" s="1"/>
      <c r="AZ748" s="1" t="s">
        <v>155</v>
      </c>
      <c r="BA748" s="1" t="s">
        <v>3220</v>
      </c>
      <c r="BB748" s="1"/>
      <c r="BC748" s="1"/>
      <c r="BD748" s="1"/>
      <c r="BE748" s="1"/>
      <c r="BF748" s="1"/>
      <c r="BG748" s="1"/>
      <c r="BH748" s="1"/>
      <c r="BI748" s="1" t="s">
        <v>112</v>
      </c>
      <c r="BJ748" s="1" t="s">
        <v>112</v>
      </c>
      <c r="BK748" s="1" t="s">
        <v>112</v>
      </c>
      <c r="BL748" s="1" t="s">
        <v>3221</v>
      </c>
      <c r="BM748" s="1" t="s">
        <v>478</v>
      </c>
      <c r="BN748" s="1"/>
      <c r="BO748" s="1"/>
      <c r="BP748" s="1"/>
      <c r="BQ748" s="1" t="s">
        <v>121</v>
      </c>
      <c r="BR748" s="1" t="s">
        <v>122</v>
      </c>
      <c r="BS748" s="1" t="s">
        <v>111</v>
      </c>
      <c r="BT748" s="34" t="s">
        <v>3222</v>
      </c>
      <c r="BU748" s="34" t="s">
        <v>3223</v>
      </c>
      <c r="BV748" s="9">
        <v>44351</v>
      </c>
      <c r="BW748" s="34" t="s">
        <v>14283</v>
      </c>
      <c r="BX748" s="2" t="s">
        <v>111</v>
      </c>
      <c r="BY748" s="2" t="s">
        <v>123</v>
      </c>
      <c r="BZ748" s="2" t="s">
        <v>124</v>
      </c>
      <c r="CA748" s="2">
        <v>2</v>
      </c>
      <c r="CB748" s="1" t="s">
        <v>149</v>
      </c>
      <c r="CC748" s="2" t="s">
        <v>126</v>
      </c>
      <c r="CD748" s="1" t="e">
        <f t="shared" si="366"/>
        <v>#VALUE!</v>
      </c>
      <c r="CE748" s="1" t="e">
        <f t="shared" si="367"/>
        <v>#VALUE!</v>
      </c>
      <c r="CF748" s="1" t="e">
        <f t="shared" si="344"/>
        <v>#VALUE!</v>
      </c>
      <c r="CG748" s="1" t="e">
        <f t="shared" si="345"/>
        <v>#VALUE!</v>
      </c>
      <c r="CH748" s="1" t="e">
        <f t="shared" si="346"/>
        <v>#VALUE!</v>
      </c>
      <c r="CI748" s="1" t="e">
        <f t="shared" si="347"/>
        <v>#VALUE!</v>
      </c>
      <c r="CJ748" s="1" t="e">
        <f t="shared" si="348"/>
        <v>#VALUE!</v>
      </c>
      <c r="CK748" s="1" t="e">
        <f t="shared" si="349"/>
        <v>#VALUE!</v>
      </c>
      <c r="CL748" s="1" t="e">
        <f t="shared" si="350"/>
        <v>#VALUE!</v>
      </c>
      <c r="CM748" s="1" t="e">
        <f t="shared" si="351"/>
        <v>#VALUE!</v>
      </c>
      <c r="CN748" s="1" t="e">
        <f t="shared" si="352"/>
        <v>#VALUE!</v>
      </c>
      <c r="CO748" s="2" t="b">
        <f t="shared" si="353"/>
        <v>1</v>
      </c>
      <c r="CP748" s="2" t="b">
        <f t="shared" si="354"/>
        <v>1</v>
      </c>
      <c r="CQ748" s="2" t="b">
        <f t="shared" si="355"/>
        <v>0</v>
      </c>
      <c r="CR748" s="6" t="str">
        <f t="shared" si="356"/>
        <v>Male</v>
      </c>
      <c r="CS748" s="7">
        <f t="shared" si="357"/>
        <v>1</v>
      </c>
      <c r="CT748" s="7">
        <f t="shared" si="358"/>
        <v>0</v>
      </c>
      <c r="CU748" s="7">
        <f t="shared" si="359"/>
        <v>0</v>
      </c>
      <c r="CV748" s="7">
        <f t="shared" si="360"/>
        <v>1</v>
      </c>
      <c r="CW748" s="7">
        <f t="shared" si="368"/>
        <v>0</v>
      </c>
      <c r="CX748" s="1" t="e">
        <f t="shared" si="369"/>
        <v>#VALUE!</v>
      </c>
      <c r="CY748" s="1" t="e">
        <f t="shared" si="370"/>
        <v>#VALUE!</v>
      </c>
      <c r="CZ748" s="2"/>
      <c r="DA748" s="2"/>
      <c r="DB748" s="27"/>
      <c r="DC748" s="27"/>
      <c r="DD748" s="27"/>
      <c r="DE748" s="2"/>
      <c r="DF748" s="2"/>
      <c r="DG748" s="1" t="e">
        <f t="shared" si="371"/>
        <v>#VALUE!</v>
      </c>
      <c r="DH748" s="2"/>
      <c r="DI748" s="2"/>
      <c r="DJ748" s="2"/>
      <c r="DK748" s="2"/>
      <c r="DL748" s="2"/>
      <c r="DM748" s="2"/>
      <c r="DN748" s="2"/>
      <c r="DO748" s="2"/>
      <c r="DP748" s="2"/>
      <c r="DQ748" s="2"/>
      <c r="DR748" s="2"/>
      <c r="DS748" s="2"/>
      <c r="DT748" s="2"/>
      <c r="DU748" s="2"/>
      <c r="DV748" s="2"/>
      <c r="DW748" s="2"/>
      <c r="DX748" s="2"/>
      <c r="DY748" s="2"/>
      <c r="DZ748" s="2"/>
      <c r="EA748" s="2"/>
    </row>
    <row r="749" spans="1:131" s="4" customFormat="1" ht="29" x14ac:dyDescent="0.35">
      <c r="A749" s="2"/>
      <c r="B749" s="1" t="s">
        <v>13809</v>
      </c>
      <c r="C749" s="9">
        <v>44348</v>
      </c>
      <c r="D749" s="10" t="s">
        <v>13809</v>
      </c>
      <c r="E749" s="1">
        <v>60</v>
      </c>
      <c r="F749" s="1" t="s">
        <v>108</v>
      </c>
      <c r="G749" s="1" t="s">
        <v>13809</v>
      </c>
      <c r="H749" s="1" t="s">
        <v>13809</v>
      </c>
      <c r="I749" s="9">
        <v>44263</v>
      </c>
      <c r="J749" s="2" t="s">
        <v>128</v>
      </c>
      <c r="K749" s="2" t="s">
        <v>13809</v>
      </c>
      <c r="L749" s="9">
        <v>44294</v>
      </c>
      <c r="M749" s="2" t="s">
        <v>128</v>
      </c>
      <c r="N749" s="2" t="s">
        <v>13809</v>
      </c>
      <c r="O749" s="2" t="s">
        <v>110</v>
      </c>
      <c r="P749" s="2" t="s">
        <v>111</v>
      </c>
      <c r="Q749" s="2"/>
      <c r="R749" s="2"/>
      <c r="S749" s="2" t="s">
        <v>111</v>
      </c>
      <c r="T749" s="2" t="s">
        <v>112</v>
      </c>
      <c r="U749" s="2" t="b">
        <v>1</v>
      </c>
      <c r="V749" s="2" t="s">
        <v>113</v>
      </c>
      <c r="W749" s="1" t="s">
        <v>112</v>
      </c>
      <c r="X749" s="1" t="s">
        <v>138</v>
      </c>
      <c r="Y749" s="2" t="s">
        <v>112</v>
      </c>
      <c r="Z749" s="2" t="s">
        <v>111</v>
      </c>
      <c r="AA749" s="2" t="s">
        <v>112</v>
      </c>
      <c r="AB749" s="2">
        <v>3</v>
      </c>
      <c r="AC749" s="1" t="s">
        <v>111</v>
      </c>
      <c r="AD749" s="1"/>
      <c r="AE749" s="1"/>
      <c r="AF749" s="1" t="s">
        <v>111</v>
      </c>
      <c r="AG749" s="1"/>
      <c r="AH749" s="1" t="s">
        <v>193</v>
      </c>
      <c r="AI749" s="1" t="s">
        <v>3224</v>
      </c>
      <c r="AJ749" s="1" t="s">
        <v>115</v>
      </c>
      <c r="AK749" s="1" t="s">
        <v>2739</v>
      </c>
      <c r="AL749" s="1"/>
      <c r="AM749" s="1"/>
      <c r="AN749" s="1" t="s">
        <v>3225</v>
      </c>
      <c r="AO749" s="1" t="s">
        <v>117</v>
      </c>
      <c r="AP749" s="1"/>
      <c r="AQ749" s="1"/>
      <c r="AR749" s="1"/>
      <c r="AS749" s="1"/>
      <c r="AT749" s="1"/>
      <c r="AU749" s="1" t="s">
        <v>191</v>
      </c>
      <c r="AV749" s="1"/>
      <c r="AW749" s="1"/>
      <c r="AX749" s="12">
        <v>0.55000000000000004</v>
      </c>
      <c r="AY749" s="1"/>
      <c r="AZ749" s="1" t="s">
        <v>155</v>
      </c>
      <c r="BA749" s="1" t="s">
        <v>334</v>
      </c>
      <c r="BB749" s="1"/>
      <c r="BC749" s="1"/>
      <c r="BD749" s="1"/>
      <c r="BE749" s="1"/>
      <c r="BF749" s="1"/>
      <c r="BG749" s="1"/>
      <c r="BH749" s="1"/>
      <c r="BI749" s="1"/>
      <c r="BJ749" s="1" t="s">
        <v>112</v>
      </c>
      <c r="BK749" s="1" t="s">
        <v>112</v>
      </c>
      <c r="BL749" s="1" t="s">
        <v>301</v>
      </c>
      <c r="BM749" s="1"/>
      <c r="BN749" s="1"/>
      <c r="BO749" s="1"/>
      <c r="BP749" s="1"/>
      <c r="BQ749" s="1" t="s">
        <v>121</v>
      </c>
      <c r="BR749" s="1" t="s">
        <v>122</v>
      </c>
      <c r="BS749" s="1" t="s">
        <v>112</v>
      </c>
      <c r="BT749" s="34"/>
      <c r="BU749" s="34" t="s">
        <v>3226</v>
      </c>
      <c r="BV749" s="9">
        <v>44448</v>
      </c>
      <c r="BW749" s="34" t="s">
        <v>3227</v>
      </c>
      <c r="BX749" s="2"/>
      <c r="BY749" s="2" t="s">
        <v>174</v>
      </c>
      <c r="BZ749" s="2" t="s">
        <v>124</v>
      </c>
      <c r="CA749" s="2">
        <v>2</v>
      </c>
      <c r="CB749" s="1" t="s">
        <v>3228</v>
      </c>
      <c r="CC749" s="2" t="s">
        <v>113</v>
      </c>
      <c r="CD749" s="1" t="b">
        <f t="shared" si="366"/>
        <v>0</v>
      </c>
      <c r="CE749" s="1" t="b">
        <f t="shared" si="367"/>
        <v>0</v>
      </c>
      <c r="CF749" s="1" t="b">
        <f t="shared" si="344"/>
        <v>0</v>
      </c>
      <c r="CG749" s="1" t="b">
        <f t="shared" si="345"/>
        <v>0</v>
      </c>
      <c r="CH749" s="1" t="b">
        <f t="shared" si="346"/>
        <v>0</v>
      </c>
      <c r="CI749" s="1" t="b">
        <f t="shared" si="347"/>
        <v>0</v>
      </c>
      <c r="CJ749" s="1" t="b">
        <f t="shared" si="348"/>
        <v>0</v>
      </c>
      <c r="CK749" s="1" t="b">
        <f t="shared" si="349"/>
        <v>0</v>
      </c>
      <c r="CL749" s="1" t="b">
        <f t="shared" si="350"/>
        <v>0</v>
      </c>
      <c r="CM749" s="1" t="b">
        <f t="shared" si="351"/>
        <v>1</v>
      </c>
      <c r="CN749" s="1" t="b">
        <f t="shared" si="352"/>
        <v>0</v>
      </c>
      <c r="CO749" s="2" t="b">
        <f t="shared" si="353"/>
        <v>1</v>
      </c>
      <c r="CP749" s="2" t="b">
        <f t="shared" si="354"/>
        <v>1</v>
      </c>
      <c r="CQ749" s="2" t="b">
        <f t="shared" si="355"/>
        <v>0</v>
      </c>
      <c r="CR749" s="6" t="str">
        <f t="shared" si="356"/>
        <v>Female</v>
      </c>
      <c r="CS749" s="7">
        <f t="shared" si="357"/>
        <v>0</v>
      </c>
      <c r="CT749" s="7">
        <f t="shared" si="358"/>
        <v>1</v>
      </c>
      <c r="CU749" s="7">
        <f t="shared" si="359"/>
        <v>0</v>
      </c>
      <c r="CV749" s="7">
        <f t="shared" si="360"/>
        <v>0</v>
      </c>
      <c r="CW749" s="7">
        <f t="shared" si="368"/>
        <v>1</v>
      </c>
      <c r="CX749" s="1" t="b">
        <f t="shared" si="369"/>
        <v>0</v>
      </c>
      <c r="CY749" s="1" t="b">
        <f t="shared" si="370"/>
        <v>0</v>
      </c>
      <c r="CZ749" s="2"/>
      <c r="DA749" s="2"/>
      <c r="DB749" s="27"/>
      <c r="DC749" s="27"/>
      <c r="DD749" s="27"/>
      <c r="DE749" s="2"/>
      <c r="DF749" s="2"/>
      <c r="DG749" s="1" t="b">
        <f t="shared" si="371"/>
        <v>0</v>
      </c>
      <c r="DH749" s="2"/>
      <c r="DI749" s="2"/>
      <c r="DJ749" s="2"/>
      <c r="DK749" s="2"/>
      <c r="DL749" s="2"/>
      <c r="DM749" s="2"/>
      <c r="DN749" s="2"/>
      <c r="DO749" s="2"/>
      <c r="DP749" s="2"/>
      <c r="DQ749" s="2"/>
      <c r="DR749" s="2"/>
      <c r="DS749" s="2"/>
      <c r="DT749" s="2"/>
      <c r="DU749" s="2"/>
      <c r="DV749" s="2"/>
      <c r="DW749" s="2"/>
      <c r="DX749" s="2"/>
      <c r="DY749" s="2"/>
      <c r="DZ749" s="2"/>
      <c r="EA749" s="2"/>
    </row>
    <row r="750" spans="1:131" x14ac:dyDescent="0.35">
      <c r="A750" s="2">
        <v>559</v>
      </c>
      <c r="B750" s="1" t="s">
        <v>13809</v>
      </c>
      <c r="C750" s="9">
        <v>44348</v>
      </c>
      <c r="D750" s="10" t="s">
        <v>13809</v>
      </c>
      <c r="E750" s="1" t="e">
        <f>ROUND((C750-D750)/365,0)</f>
        <v>#VALUE!</v>
      </c>
      <c r="F750" s="1" t="s">
        <v>127</v>
      </c>
      <c r="G750" s="1" t="s">
        <v>13809</v>
      </c>
      <c r="H750" s="1" t="s">
        <v>13809</v>
      </c>
      <c r="K750" s="2" t="s">
        <v>13809</v>
      </c>
      <c r="L750" s="9">
        <v>44342</v>
      </c>
      <c r="M750" s="2" t="s">
        <v>109</v>
      </c>
      <c r="N750" s="2" t="s">
        <v>13809</v>
      </c>
      <c r="O750" s="2" t="s">
        <v>110</v>
      </c>
      <c r="P750" s="2" t="s">
        <v>111</v>
      </c>
      <c r="S750" s="2" t="s">
        <v>112</v>
      </c>
      <c r="T750" s="2" t="s">
        <v>112</v>
      </c>
      <c r="U750" s="2" t="b">
        <f>OR(S750="yes",T750="yes")</f>
        <v>1</v>
      </c>
      <c r="V750" s="2" t="s">
        <v>113</v>
      </c>
      <c r="W750" s="1" t="s">
        <v>112</v>
      </c>
      <c r="X750" s="1" t="s">
        <v>114</v>
      </c>
      <c r="Y750" s="2" t="s">
        <v>112</v>
      </c>
      <c r="AA750" s="2" t="s">
        <v>112</v>
      </c>
      <c r="AB750" s="2">
        <v>3</v>
      </c>
      <c r="AC750" s="1" t="s">
        <v>111</v>
      </c>
      <c r="AF750" s="1" t="s">
        <v>111</v>
      </c>
      <c r="AJ750" s="1" t="s">
        <v>115</v>
      </c>
      <c r="AK750" s="1" t="s">
        <v>150</v>
      </c>
      <c r="AO750" s="1" t="s">
        <v>130</v>
      </c>
      <c r="AU750" s="1" t="s">
        <v>132</v>
      </c>
      <c r="AZ750" s="1" t="s">
        <v>395</v>
      </c>
      <c r="BA750" s="1">
        <v>4.8</v>
      </c>
      <c r="BF750" s="1">
        <v>115</v>
      </c>
      <c r="BG750" s="1">
        <v>1.2</v>
      </c>
      <c r="BJ750" s="1" t="s">
        <v>112</v>
      </c>
      <c r="BK750" s="1" t="s">
        <v>111</v>
      </c>
      <c r="BQ750" s="1" t="s">
        <v>121</v>
      </c>
      <c r="BR750" s="1" t="s">
        <v>122</v>
      </c>
      <c r="BS750" s="1" t="s">
        <v>112</v>
      </c>
      <c r="BV750" s="9">
        <v>44356</v>
      </c>
      <c r="BX750" s="2" t="s">
        <v>111</v>
      </c>
      <c r="BY750" s="2" t="s">
        <v>156</v>
      </c>
      <c r="BZ750" s="2" t="s">
        <v>124</v>
      </c>
      <c r="CA750" s="2">
        <v>2</v>
      </c>
      <c r="CB750" s="1" t="s">
        <v>265</v>
      </c>
      <c r="CC750" s="2" t="s">
        <v>126</v>
      </c>
      <c r="CD750" s="1" t="e">
        <f t="shared" si="366"/>
        <v>#VALUE!</v>
      </c>
      <c r="CE750" s="1" t="e">
        <f t="shared" si="367"/>
        <v>#VALUE!</v>
      </c>
      <c r="CF750" s="1" t="e">
        <f t="shared" si="344"/>
        <v>#VALUE!</v>
      </c>
      <c r="CG750" s="1" t="e">
        <f t="shared" si="345"/>
        <v>#VALUE!</v>
      </c>
      <c r="CH750" s="1" t="e">
        <f t="shared" si="346"/>
        <v>#VALUE!</v>
      </c>
      <c r="CI750" s="1" t="e">
        <f t="shared" si="347"/>
        <v>#VALUE!</v>
      </c>
      <c r="CJ750" s="1" t="e">
        <f t="shared" si="348"/>
        <v>#VALUE!</v>
      </c>
      <c r="CK750" s="1" t="e">
        <f t="shared" si="349"/>
        <v>#VALUE!</v>
      </c>
      <c r="CL750" s="1" t="e">
        <f t="shared" si="350"/>
        <v>#VALUE!</v>
      </c>
      <c r="CM750" s="1" t="e">
        <f t="shared" si="351"/>
        <v>#VALUE!</v>
      </c>
      <c r="CN750" s="1" t="e">
        <f t="shared" si="352"/>
        <v>#VALUE!</v>
      </c>
      <c r="CO750" s="2" t="b">
        <f t="shared" si="353"/>
        <v>1</v>
      </c>
      <c r="CP750" s="2" t="b">
        <f t="shared" si="354"/>
        <v>1</v>
      </c>
      <c r="CQ750" s="2" t="b">
        <f t="shared" si="355"/>
        <v>0</v>
      </c>
      <c r="CR750" s="6" t="str">
        <f t="shared" si="356"/>
        <v>Male</v>
      </c>
      <c r="CS750" s="7">
        <f t="shared" si="357"/>
        <v>0</v>
      </c>
      <c r="CT750" s="7">
        <f t="shared" si="358"/>
        <v>0</v>
      </c>
      <c r="CU750" s="7">
        <f t="shared" si="359"/>
        <v>0</v>
      </c>
      <c r="CV750" s="7">
        <f t="shared" si="360"/>
        <v>1</v>
      </c>
      <c r="CW750" s="7">
        <f t="shared" si="368"/>
        <v>0</v>
      </c>
      <c r="CX750" s="1" t="e">
        <f t="shared" si="369"/>
        <v>#VALUE!</v>
      </c>
      <c r="CY750" s="1" t="e">
        <f t="shared" si="370"/>
        <v>#VALUE!</v>
      </c>
      <c r="DB750" s="27"/>
      <c r="DC750" s="27"/>
      <c r="DD750" s="27"/>
      <c r="DG750" s="1" t="e">
        <f t="shared" si="371"/>
        <v>#VALUE!</v>
      </c>
    </row>
    <row r="751" spans="1:131" x14ac:dyDescent="0.35">
      <c r="A751" s="2">
        <v>556</v>
      </c>
      <c r="B751" s="1" t="s">
        <v>13809</v>
      </c>
      <c r="C751" s="9">
        <v>44348</v>
      </c>
      <c r="D751" s="10" t="s">
        <v>13809</v>
      </c>
      <c r="E751" s="1">
        <v>21</v>
      </c>
      <c r="F751" s="1" t="s">
        <v>127</v>
      </c>
      <c r="G751" s="1" t="s">
        <v>13809</v>
      </c>
      <c r="H751" s="1" t="s">
        <v>13809</v>
      </c>
      <c r="I751" s="9">
        <v>44313</v>
      </c>
      <c r="J751" s="2" t="s">
        <v>128</v>
      </c>
      <c r="K751" s="2" t="s">
        <v>13809</v>
      </c>
      <c r="L751" s="9">
        <v>44345</v>
      </c>
      <c r="M751" s="2" t="s">
        <v>128</v>
      </c>
      <c r="N751" s="2" t="s">
        <v>13809</v>
      </c>
      <c r="O751" s="2" t="s">
        <v>110</v>
      </c>
      <c r="P751" s="2" t="s">
        <v>111</v>
      </c>
      <c r="S751" s="2" t="s">
        <v>112</v>
      </c>
      <c r="T751" s="2" t="s">
        <v>111</v>
      </c>
      <c r="U751" s="2" t="b">
        <v>1</v>
      </c>
      <c r="V751" s="2" t="s">
        <v>113</v>
      </c>
      <c r="W751" s="1" t="s">
        <v>112</v>
      </c>
      <c r="X751" s="1" t="s">
        <v>114</v>
      </c>
      <c r="Y751" s="2" t="s">
        <v>112</v>
      </c>
      <c r="AA751" s="2" t="s">
        <v>112</v>
      </c>
      <c r="AB751" s="2">
        <v>1</v>
      </c>
      <c r="AF751" s="1" t="s">
        <v>111</v>
      </c>
      <c r="AK751" s="1" t="s">
        <v>215</v>
      </c>
      <c r="AO751" s="1" t="s">
        <v>117</v>
      </c>
      <c r="AS751" s="1" t="s">
        <v>140</v>
      </c>
      <c r="AU751" s="1" t="s">
        <v>132</v>
      </c>
      <c r="AZ751" s="1" t="s">
        <v>155</v>
      </c>
      <c r="BA751" s="1" t="s">
        <v>3229</v>
      </c>
      <c r="BJ751" s="1" t="s">
        <v>112</v>
      </c>
      <c r="BK751" s="1" t="s">
        <v>112</v>
      </c>
      <c r="BL751" s="1" t="s">
        <v>142</v>
      </c>
      <c r="BQ751" s="1" t="s">
        <v>121</v>
      </c>
      <c r="BR751" s="1" t="s">
        <v>122</v>
      </c>
      <c r="BX751" s="2" t="s">
        <v>111</v>
      </c>
      <c r="BY751" s="2" t="s">
        <v>156</v>
      </c>
      <c r="BZ751" s="2" t="s">
        <v>124</v>
      </c>
      <c r="CA751" s="2">
        <v>2</v>
      </c>
      <c r="CB751" s="1" t="s">
        <v>143</v>
      </c>
      <c r="CC751" s="2" t="s">
        <v>126</v>
      </c>
      <c r="CD751" s="1" t="b">
        <f t="shared" si="366"/>
        <v>1</v>
      </c>
      <c r="CE751" s="1" t="b">
        <f t="shared" si="367"/>
        <v>0</v>
      </c>
      <c r="CF751" s="1" t="b">
        <f t="shared" si="344"/>
        <v>0</v>
      </c>
      <c r="CG751" s="1" t="b">
        <f t="shared" si="345"/>
        <v>0</v>
      </c>
      <c r="CH751" s="1" t="b">
        <f t="shared" si="346"/>
        <v>0</v>
      </c>
      <c r="CI751" s="1" t="b">
        <f t="shared" si="347"/>
        <v>1</v>
      </c>
      <c r="CJ751" s="1" t="b">
        <f t="shared" si="348"/>
        <v>0</v>
      </c>
      <c r="CK751" s="1" t="b">
        <f t="shared" si="349"/>
        <v>0</v>
      </c>
      <c r="CL751" s="1" t="b">
        <f t="shared" si="350"/>
        <v>0</v>
      </c>
      <c r="CM751" s="1" t="b">
        <f t="shared" si="351"/>
        <v>0</v>
      </c>
      <c r="CN751" s="1" t="b">
        <f t="shared" si="352"/>
        <v>0</v>
      </c>
      <c r="CO751" s="2" t="b">
        <f t="shared" si="353"/>
        <v>1</v>
      </c>
      <c r="CP751" s="2" t="b">
        <f t="shared" si="354"/>
        <v>1</v>
      </c>
      <c r="CQ751" s="2" t="b">
        <f t="shared" si="355"/>
        <v>0</v>
      </c>
      <c r="CR751" s="6" t="str">
        <f t="shared" si="356"/>
        <v>Male</v>
      </c>
      <c r="CS751" s="7">
        <f t="shared" si="357"/>
        <v>0</v>
      </c>
      <c r="CT751" s="7">
        <f t="shared" si="358"/>
        <v>1</v>
      </c>
      <c r="CU751" s="7">
        <f t="shared" si="359"/>
        <v>0</v>
      </c>
      <c r="CV751" s="7">
        <f t="shared" si="360"/>
        <v>0</v>
      </c>
      <c r="CW751" s="7">
        <f t="shared" si="368"/>
        <v>1</v>
      </c>
      <c r="CX751" s="1" t="b">
        <f t="shared" si="369"/>
        <v>1</v>
      </c>
      <c r="CY751" s="1" t="b">
        <f t="shared" si="370"/>
        <v>1</v>
      </c>
      <c r="DB751" s="27"/>
      <c r="DC751" s="27"/>
      <c r="DD751" s="27"/>
      <c r="DG751" s="1" t="b">
        <f t="shared" si="371"/>
        <v>0</v>
      </c>
    </row>
    <row r="752" spans="1:131" ht="101.5" x14ac:dyDescent="0.35">
      <c r="A752" s="4"/>
      <c r="B752" s="1" t="s">
        <v>13809</v>
      </c>
      <c r="C752" s="14">
        <v>44350</v>
      </c>
      <c r="D752" s="10" t="s">
        <v>13809</v>
      </c>
      <c r="E752" s="13">
        <v>17</v>
      </c>
      <c r="F752" s="13" t="s">
        <v>127</v>
      </c>
      <c r="G752" s="1" t="s">
        <v>13809</v>
      </c>
      <c r="H752" s="1" t="s">
        <v>13809</v>
      </c>
      <c r="I752" s="14">
        <v>44324</v>
      </c>
      <c r="J752" s="4" t="s">
        <v>109</v>
      </c>
      <c r="K752" s="2" t="s">
        <v>13809</v>
      </c>
      <c r="L752" s="14">
        <v>44345</v>
      </c>
      <c r="M752" s="4" t="s">
        <v>109</v>
      </c>
      <c r="N752" s="2" t="s">
        <v>13809</v>
      </c>
      <c r="O752" s="4" t="s">
        <v>110</v>
      </c>
      <c r="P752" s="4"/>
      <c r="Q752" s="4"/>
      <c r="R752" s="4"/>
      <c r="S752" s="4" t="s">
        <v>112</v>
      </c>
      <c r="T752" s="4" t="s">
        <v>112</v>
      </c>
      <c r="U752" s="4" t="b">
        <v>1</v>
      </c>
      <c r="V752" s="4" t="s">
        <v>159</v>
      </c>
      <c r="W752" s="13" t="s">
        <v>112</v>
      </c>
      <c r="X752" s="13" t="s">
        <v>110</v>
      </c>
      <c r="Y752" s="4" t="s">
        <v>112</v>
      </c>
      <c r="Z752" s="4" t="s">
        <v>111</v>
      </c>
      <c r="AA752" s="4" t="s">
        <v>112</v>
      </c>
      <c r="AB752" s="4">
        <v>1</v>
      </c>
      <c r="AC752" s="13" t="s">
        <v>111</v>
      </c>
      <c r="AD752" s="13"/>
      <c r="AE752" s="13"/>
      <c r="AF752" s="13" t="s">
        <v>111</v>
      </c>
      <c r="AG752" s="13"/>
      <c r="AH752" s="13"/>
      <c r="AI752" s="13"/>
      <c r="AJ752" s="13" t="s">
        <v>115</v>
      </c>
      <c r="AK752" s="13" t="s">
        <v>201</v>
      </c>
      <c r="AL752" s="13"/>
      <c r="AM752" s="13"/>
      <c r="AN752" s="13" t="s">
        <v>3230</v>
      </c>
      <c r="AO752" s="13" t="s">
        <v>117</v>
      </c>
      <c r="AP752" s="13"/>
      <c r="AQ752" s="13"/>
      <c r="AR752" s="13"/>
      <c r="AS752" s="13" t="s">
        <v>118</v>
      </c>
      <c r="AT752" s="13"/>
      <c r="AU752" s="13" t="s">
        <v>132</v>
      </c>
      <c r="AV752" s="13"/>
      <c r="AW752" s="13"/>
      <c r="AX752" s="13"/>
      <c r="AY752" s="13"/>
      <c r="AZ752" s="13" t="s">
        <v>179</v>
      </c>
      <c r="BA752" s="13" t="s">
        <v>3231</v>
      </c>
      <c r="BB752" s="13"/>
      <c r="BC752" s="13"/>
      <c r="BD752" s="13"/>
      <c r="BE752" s="13"/>
      <c r="BF752" s="13"/>
      <c r="BG752" s="13" t="s">
        <v>3232</v>
      </c>
      <c r="BH752" s="13"/>
      <c r="BI752" s="13" t="s">
        <v>112</v>
      </c>
      <c r="BJ752" s="13" t="s">
        <v>112</v>
      </c>
      <c r="BK752" s="13" t="s">
        <v>112</v>
      </c>
      <c r="BL752" s="13" t="s">
        <v>142</v>
      </c>
      <c r="BM752" s="13"/>
      <c r="BN752" s="13"/>
      <c r="BO752" s="13"/>
      <c r="BP752" s="13"/>
      <c r="BQ752" s="13" t="s">
        <v>1153</v>
      </c>
      <c r="BR752" s="13" t="s">
        <v>122</v>
      </c>
      <c r="BS752" s="13" t="s">
        <v>111</v>
      </c>
      <c r="BT752" s="35" t="s">
        <v>3233</v>
      </c>
      <c r="BU752" s="35" t="s">
        <v>3234</v>
      </c>
      <c r="BV752" s="14">
        <v>44357</v>
      </c>
      <c r="BW752" s="35" t="s">
        <v>14284</v>
      </c>
      <c r="BX752" s="4" t="s">
        <v>111</v>
      </c>
      <c r="BY752" s="4" t="s">
        <v>123</v>
      </c>
      <c r="BZ752" s="4" t="s">
        <v>124</v>
      </c>
      <c r="CB752" s="13" t="s">
        <v>1596</v>
      </c>
      <c r="CC752" s="4" t="s">
        <v>126</v>
      </c>
      <c r="CD752" s="1" t="b">
        <f t="shared" si="366"/>
        <v>1</v>
      </c>
      <c r="CE752" s="1" t="b">
        <f t="shared" si="367"/>
        <v>1</v>
      </c>
      <c r="CF752" s="1" t="b">
        <f t="shared" si="344"/>
        <v>0</v>
      </c>
      <c r="CG752" s="1" t="b">
        <f t="shared" si="345"/>
        <v>0</v>
      </c>
      <c r="CH752" s="1" t="b">
        <f t="shared" si="346"/>
        <v>1</v>
      </c>
      <c r="CI752" s="1" t="b">
        <f t="shared" si="347"/>
        <v>0</v>
      </c>
      <c r="CJ752" s="1" t="b">
        <f t="shared" si="348"/>
        <v>0</v>
      </c>
      <c r="CK752" s="1" t="b">
        <f t="shared" si="349"/>
        <v>0</v>
      </c>
      <c r="CL752" s="1" t="b">
        <f t="shared" si="350"/>
        <v>0</v>
      </c>
      <c r="CM752" s="1" t="b">
        <f t="shared" si="351"/>
        <v>0</v>
      </c>
      <c r="CN752" s="1" t="b">
        <f t="shared" si="352"/>
        <v>0</v>
      </c>
      <c r="CO752" s="2" t="b">
        <f t="shared" si="353"/>
        <v>1</v>
      </c>
      <c r="CP752" s="2" t="b">
        <f t="shared" si="354"/>
        <v>1</v>
      </c>
      <c r="CQ752" s="2" t="b">
        <f t="shared" si="355"/>
        <v>0</v>
      </c>
      <c r="CR752" s="6" t="str">
        <f t="shared" si="356"/>
        <v>Male</v>
      </c>
      <c r="CS752" s="7">
        <f t="shared" si="357"/>
        <v>1</v>
      </c>
      <c r="CT752" s="7">
        <f t="shared" si="358"/>
        <v>0</v>
      </c>
      <c r="CU752" s="7">
        <f t="shared" si="359"/>
        <v>0</v>
      </c>
      <c r="CV752" s="7">
        <f t="shared" si="360"/>
        <v>1</v>
      </c>
      <c r="CW752" s="7">
        <f t="shared" si="368"/>
        <v>0</v>
      </c>
      <c r="CX752" s="1" t="b">
        <f t="shared" si="369"/>
        <v>1</v>
      </c>
      <c r="CY752" s="1" t="b">
        <f t="shared" si="370"/>
        <v>0</v>
      </c>
      <c r="DB752" s="27"/>
      <c r="DC752" s="27"/>
      <c r="DD752" s="27"/>
      <c r="DG752" s="1" t="b">
        <f t="shared" si="371"/>
        <v>1</v>
      </c>
    </row>
    <row r="753" spans="1:131" ht="72.5" x14ac:dyDescent="0.35">
      <c r="B753" s="1" t="s">
        <v>13809</v>
      </c>
      <c r="C753" s="9">
        <v>44348</v>
      </c>
      <c r="D753" s="10" t="s">
        <v>13809</v>
      </c>
      <c r="E753" s="1">
        <v>68</v>
      </c>
      <c r="F753" s="1" t="s">
        <v>127</v>
      </c>
      <c r="G753" s="1" t="s">
        <v>13809</v>
      </c>
      <c r="H753" s="1" t="s">
        <v>13809</v>
      </c>
      <c r="I753" s="9">
        <v>44240</v>
      </c>
      <c r="J753" s="2" t="s">
        <v>109</v>
      </c>
      <c r="K753" s="2" t="s">
        <v>13809</v>
      </c>
      <c r="L753" s="9">
        <v>44268</v>
      </c>
      <c r="M753" s="2" t="s">
        <v>109</v>
      </c>
      <c r="N753" s="2" t="s">
        <v>13809</v>
      </c>
      <c r="O753" s="2" t="s">
        <v>110</v>
      </c>
      <c r="P753" s="2" t="s">
        <v>111</v>
      </c>
      <c r="S753" s="2" t="s">
        <v>112</v>
      </c>
      <c r="T753" s="2" t="s">
        <v>112</v>
      </c>
      <c r="U753" s="2" t="b">
        <v>1</v>
      </c>
      <c r="V753" s="2" t="s">
        <v>113</v>
      </c>
      <c r="W753" s="1" t="s">
        <v>112</v>
      </c>
      <c r="X753" s="1" t="s">
        <v>138</v>
      </c>
      <c r="Y753" s="2" t="s">
        <v>111</v>
      </c>
      <c r="AF753" s="1" t="s">
        <v>111</v>
      </c>
      <c r="AK753" s="1" t="s">
        <v>129</v>
      </c>
      <c r="AO753" s="1" t="s">
        <v>130</v>
      </c>
      <c r="AS753" s="1" t="s">
        <v>118</v>
      </c>
      <c r="AU753" s="1" t="s">
        <v>197</v>
      </c>
      <c r="BJ753" s="1" t="s">
        <v>111</v>
      </c>
      <c r="BN753" s="1" t="s">
        <v>112</v>
      </c>
      <c r="BO753" s="1" t="s">
        <v>234</v>
      </c>
      <c r="BP753" s="1" t="s">
        <v>3235</v>
      </c>
      <c r="BQ753" s="1" t="s">
        <v>121</v>
      </c>
      <c r="BR753" s="1" t="s">
        <v>122</v>
      </c>
      <c r="BS753" s="1" t="s">
        <v>112</v>
      </c>
      <c r="BU753" s="34" t="s">
        <v>3236</v>
      </c>
      <c r="BV753" s="9">
        <v>44448</v>
      </c>
      <c r="BW753" s="34" t="s">
        <v>3237</v>
      </c>
      <c r="BY753" s="2" t="s">
        <v>174</v>
      </c>
      <c r="BZ753" s="2" t="s">
        <v>124</v>
      </c>
      <c r="CA753" s="2">
        <v>2</v>
      </c>
      <c r="CB753" s="1" t="s">
        <v>247</v>
      </c>
      <c r="CC753" s="2" t="s">
        <v>113</v>
      </c>
      <c r="CD753" s="1" t="b">
        <f t="shared" si="366"/>
        <v>0</v>
      </c>
      <c r="CE753" s="1" t="b">
        <f t="shared" si="367"/>
        <v>0</v>
      </c>
      <c r="CF753" s="1" t="b">
        <f t="shared" si="344"/>
        <v>0</v>
      </c>
      <c r="CG753" s="1" t="b">
        <f t="shared" si="345"/>
        <v>0</v>
      </c>
      <c r="CH753" s="1" t="b">
        <f t="shared" si="346"/>
        <v>0</v>
      </c>
      <c r="CI753" s="1" t="b">
        <f t="shared" si="347"/>
        <v>0</v>
      </c>
      <c r="CJ753" s="1" t="b">
        <f t="shared" si="348"/>
        <v>0</v>
      </c>
      <c r="CK753" s="1" t="b">
        <f t="shared" si="349"/>
        <v>0</v>
      </c>
      <c r="CL753" s="1" t="b">
        <f t="shared" si="350"/>
        <v>0</v>
      </c>
      <c r="CM753" s="1" t="b">
        <f t="shared" si="351"/>
        <v>0</v>
      </c>
      <c r="CN753" s="1" t="b">
        <f t="shared" si="352"/>
        <v>1</v>
      </c>
      <c r="CO753" s="2" t="b">
        <f t="shared" si="353"/>
        <v>0</v>
      </c>
      <c r="CP753" s="2" t="b">
        <f t="shared" si="354"/>
        <v>0</v>
      </c>
      <c r="CQ753" s="2" t="b">
        <f t="shared" si="355"/>
        <v>0</v>
      </c>
      <c r="CR753" s="6" t="str">
        <f t="shared" si="356"/>
        <v>Male</v>
      </c>
      <c r="CS753" s="7">
        <f t="shared" si="357"/>
        <v>1</v>
      </c>
      <c r="CT753" s="7">
        <f t="shared" si="358"/>
        <v>0</v>
      </c>
      <c r="CU753" s="7">
        <f t="shared" si="359"/>
        <v>0</v>
      </c>
      <c r="CV753" s="7">
        <f t="shared" si="360"/>
        <v>1</v>
      </c>
      <c r="CW753" s="7">
        <f t="shared" si="368"/>
        <v>0</v>
      </c>
      <c r="CX753" s="1" t="b">
        <f t="shared" si="369"/>
        <v>0</v>
      </c>
      <c r="CY753" s="1" t="b">
        <f t="shared" si="370"/>
        <v>0</v>
      </c>
      <c r="DB753" s="27"/>
      <c r="DC753" s="27"/>
      <c r="DD753" s="27"/>
      <c r="DG753" s="1" t="b">
        <f t="shared" si="371"/>
        <v>0</v>
      </c>
    </row>
    <row r="754" spans="1:131" ht="130.5" x14ac:dyDescent="0.35">
      <c r="B754" s="1" t="s">
        <v>13809</v>
      </c>
      <c r="C754" s="9">
        <v>44348</v>
      </c>
      <c r="D754" s="10" t="s">
        <v>13809</v>
      </c>
      <c r="E754" s="1">
        <v>43</v>
      </c>
      <c r="F754" s="1" t="s">
        <v>127</v>
      </c>
      <c r="G754" s="1" t="s">
        <v>13809</v>
      </c>
      <c r="H754" s="1" t="s">
        <v>13809</v>
      </c>
      <c r="I754" s="9">
        <v>44338</v>
      </c>
      <c r="J754" s="2" t="s">
        <v>109</v>
      </c>
      <c r="K754" s="2" t="s">
        <v>13809</v>
      </c>
      <c r="N754" s="2" t="s">
        <v>13809</v>
      </c>
      <c r="O754" s="2" t="s">
        <v>110</v>
      </c>
      <c r="P754" s="2" t="s">
        <v>111</v>
      </c>
      <c r="S754" s="2" t="s">
        <v>112</v>
      </c>
      <c r="T754" s="2" t="s">
        <v>111</v>
      </c>
      <c r="U754" s="2" t="b">
        <v>1</v>
      </c>
      <c r="V754" s="2" t="s">
        <v>126</v>
      </c>
      <c r="W754" s="1" t="s">
        <v>112</v>
      </c>
      <c r="X754" s="1" t="s">
        <v>138</v>
      </c>
      <c r="Y754" s="2" t="s">
        <v>112</v>
      </c>
      <c r="Z754" s="2" t="s">
        <v>112</v>
      </c>
      <c r="AA754" s="2" t="s">
        <v>111</v>
      </c>
      <c r="AB754" s="2">
        <v>5</v>
      </c>
      <c r="AC754" s="1" t="s">
        <v>111</v>
      </c>
      <c r="AF754" s="1" t="s">
        <v>111</v>
      </c>
      <c r="AJ754" s="1" t="s">
        <v>115</v>
      </c>
      <c r="AK754" s="1" t="s">
        <v>116</v>
      </c>
      <c r="AN754" s="1" t="s">
        <v>3238</v>
      </c>
      <c r="AO754" s="1" t="s">
        <v>221</v>
      </c>
      <c r="AZ754" s="1" t="s">
        <v>222</v>
      </c>
      <c r="BC754" s="1" t="s">
        <v>3239</v>
      </c>
      <c r="BJ754" s="1" t="s">
        <v>112</v>
      </c>
      <c r="BK754" s="1" t="s">
        <v>112</v>
      </c>
      <c r="BL754" s="1" t="s">
        <v>142</v>
      </c>
      <c r="BQ754" s="1" t="s">
        <v>121</v>
      </c>
      <c r="BR754" s="1" t="s">
        <v>122</v>
      </c>
      <c r="BS754" s="1" t="s">
        <v>112</v>
      </c>
      <c r="BU754" s="34" t="s">
        <v>3240</v>
      </c>
      <c r="BV754" s="9">
        <v>44348</v>
      </c>
      <c r="BW754" s="34" t="s">
        <v>3241</v>
      </c>
      <c r="BY754" s="2" t="s">
        <v>153</v>
      </c>
      <c r="BZ754" s="2" t="s">
        <v>124</v>
      </c>
      <c r="CB754" s="1" t="s">
        <v>3242</v>
      </c>
      <c r="CD754" s="1" t="b">
        <v>0</v>
      </c>
      <c r="CE754" s="1" t="b">
        <v>0</v>
      </c>
      <c r="CF754" s="1" t="b">
        <f t="shared" si="344"/>
        <v>0</v>
      </c>
      <c r="CG754" s="1" t="b">
        <f t="shared" si="345"/>
        <v>0</v>
      </c>
      <c r="CH754" s="1" t="b">
        <f t="shared" si="346"/>
        <v>0</v>
      </c>
      <c r="CI754" s="1" t="b">
        <f t="shared" si="347"/>
        <v>0</v>
      </c>
      <c r="CJ754" s="1" t="b">
        <f t="shared" si="348"/>
        <v>0</v>
      </c>
      <c r="CK754" s="1" t="b">
        <f t="shared" si="349"/>
        <v>0</v>
      </c>
      <c r="CL754" s="1" t="b">
        <f t="shared" si="350"/>
        <v>1</v>
      </c>
      <c r="CM754" s="1" t="b">
        <f t="shared" si="351"/>
        <v>0</v>
      </c>
      <c r="CN754" s="1" t="b">
        <f t="shared" si="352"/>
        <v>0</v>
      </c>
      <c r="CO754" s="2" t="b">
        <f t="shared" si="353"/>
        <v>1</v>
      </c>
      <c r="CP754" s="2" t="b">
        <f t="shared" si="354"/>
        <v>1</v>
      </c>
      <c r="CQ754" s="2" t="b">
        <f t="shared" si="355"/>
        <v>0</v>
      </c>
      <c r="CR754" s="6" t="str">
        <f t="shared" si="356"/>
        <v>Male</v>
      </c>
      <c r="CS754" s="7">
        <f t="shared" si="357"/>
        <v>1</v>
      </c>
      <c r="CT754" s="7">
        <f t="shared" si="358"/>
        <v>0</v>
      </c>
      <c r="CU754" s="7">
        <f t="shared" si="359"/>
        <v>0</v>
      </c>
      <c r="CV754" s="7">
        <f t="shared" si="360"/>
        <v>0</v>
      </c>
      <c r="CW754" s="7">
        <f t="shared" si="368"/>
        <v>0</v>
      </c>
      <c r="CX754" s="1" t="b">
        <f t="shared" si="369"/>
        <v>0</v>
      </c>
      <c r="CY754" s="1" t="b">
        <f t="shared" si="370"/>
        <v>0</v>
      </c>
      <c r="DG754" s="1" t="b">
        <f t="shared" si="371"/>
        <v>0</v>
      </c>
    </row>
    <row r="755" spans="1:131" ht="29" x14ac:dyDescent="0.35">
      <c r="A755" s="2">
        <v>558</v>
      </c>
      <c r="B755" s="1" t="s">
        <v>13809</v>
      </c>
      <c r="C755" s="9">
        <v>44348</v>
      </c>
      <c r="D755" s="10" t="s">
        <v>13809</v>
      </c>
      <c r="E755" s="1">
        <v>17</v>
      </c>
      <c r="F755" s="1" t="s">
        <v>127</v>
      </c>
      <c r="G755" s="1" t="s">
        <v>13809</v>
      </c>
      <c r="H755" s="1" t="s">
        <v>13809</v>
      </c>
      <c r="I755" s="9">
        <v>44337</v>
      </c>
      <c r="J755" s="2" t="s">
        <v>109</v>
      </c>
      <c r="K755" s="2" t="s">
        <v>13809</v>
      </c>
      <c r="N755" s="2" t="s">
        <v>13809</v>
      </c>
      <c r="O755" s="2" t="s">
        <v>110</v>
      </c>
      <c r="P755" s="2" t="s">
        <v>111</v>
      </c>
      <c r="S755" s="2" t="s">
        <v>111</v>
      </c>
      <c r="T755" s="2" t="s">
        <v>112</v>
      </c>
      <c r="U755" s="2" t="b">
        <v>1</v>
      </c>
      <c r="V755" s="2" t="s">
        <v>126</v>
      </c>
      <c r="W755" s="1" t="s">
        <v>111</v>
      </c>
      <c r="Y755" s="2" t="s">
        <v>112</v>
      </c>
      <c r="Z755" s="2" t="s">
        <v>112</v>
      </c>
      <c r="AA755" s="2" t="s">
        <v>111</v>
      </c>
      <c r="AB755" s="2">
        <v>1</v>
      </c>
      <c r="AC755" s="1" t="s">
        <v>111</v>
      </c>
      <c r="AF755" s="1" t="s">
        <v>111</v>
      </c>
      <c r="AJ755" s="1" t="s">
        <v>115</v>
      </c>
      <c r="AK755" s="1" t="s">
        <v>185</v>
      </c>
      <c r="AO755" s="1" t="s">
        <v>117</v>
      </c>
      <c r="AU755" s="1" t="s">
        <v>132</v>
      </c>
      <c r="AZ755" s="1" t="s">
        <v>414</v>
      </c>
      <c r="BA755" s="1" t="s">
        <v>272</v>
      </c>
      <c r="BH755" s="1" t="s">
        <v>2729</v>
      </c>
      <c r="BJ755" s="1" t="s">
        <v>111</v>
      </c>
      <c r="BN755" s="1" t="s">
        <v>111</v>
      </c>
      <c r="BQ755" s="1" t="s">
        <v>121</v>
      </c>
      <c r="BR755" s="1" t="s">
        <v>122</v>
      </c>
      <c r="BS755" s="1" t="s">
        <v>112</v>
      </c>
      <c r="BU755" s="34" t="s">
        <v>3243</v>
      </c>
      <c r="BV755" s="9">
        <v>44349</v>
      </c>
      <c r="BX755" s="2" t="s">
        <v>111</v>
      </c>
      <c r="BY755" s="2" t="s">
        <v>153</v>
      </c>
      <c r="BZ755" s="2" t="s">
        <v>124</v>
      </c>
      <c r="CA755" s="2" t="s">
        <v>278</v>
      </c>
      <c r="CB755" s="1" t="s">
        <v>2023</v>
      </c>
      <c r="CC755" s="2" t="s">
        <v>126</v>
      </c>
      <c r="CD755" s="1" t="b">
        <f t="shared" ref="CD755:CD785" si="372">AND(E755&lt;30,NOT(E755="."),NOT(E755=""))</f>
        <v>1</v>
      </c>
      <c r="CE755" s="1" t="b">
        <f t="shared" ref="CE755:CE785" si="373">AND(E755&lt;18,NOT(E755="."),NOT(E755=""))</f>
        <v>1</v>
      </c>
      <c r="CF755" s="1" t="b">
        <f t="shared" si="344"/>
        <v>0</v>
      </c>
      <c r="CG755" s="1" t="b">
        <f t="shared" si="345"/>
        <v>0</v>
      </c>
      <c r="CH755" s="1" t="b">
        <f t="shared" si="346"/>
        <v>1</v>
      </c>
      <c r="CI755" s="1" t="b">
        <f t="shared" si="347"/>
        <v>0</v>
      </c>
      <c r="CJ755" s="1" t="b">
        <f t="shared" si="348"/>
        <v>0</v>
      </c>
      <c r="CK755" s="1" t="b">
        <f t="shared" si="349"/>
        <v>0</v>
      </c>
      <c r="CL755" s="1" t="b">
        <f t="shared" si="350"/>
        <v>0</v>
      </c>
      <c r="CM755" s="1" t="b">
        <f t="shared" si="351"/>
        <v>0</v>
      </c>
      <c r="CN755" s="1" t="b">
        <f t="shared" si="352"/>
        <v>0</v>
      </c>
      <c r="CO755" s="2" t="b">
        <f t="shared" si="353"/>
        <v>1</v>
      </c>
      <c r="CP755" s="2" t="b">
        <f t="shared" si="354"/>
        <v>1</v>
      </c>
      <c r="CQ755" s="2" t="b">
        <f t="shared" si="355"/>
        <v>0</v>
      </c>
      <c r="CR755" s="6" t="str">
        <f t="shared" si="356"/>
        <v>Male</v>
      </c>
      <c r="CS755" s="7">
        <f t="shared" si="357"/>
        <v>1</v>
      </c>
      <c r="CT755" s="7">
        <f t="shared" si="358"/>
        <v>0</v>
      </c>
      <c r="CU755" s="7">
        <f t="shared" si="359"/>
        <v>0</v>
      </c>
      <c r="CV755" s="7">
        <f t="shared" si="360"/>
        <v>0</v>
      </c>
      <c r="CW755" s="7">
        <f t="shared" si="368"/>
        <v>0</v>
      </c>
      <c r="CX755" s="1" t="b">
        <f t="shared" si="369"/>
        <v>1</v>
      </c>
      <c r="CY755" s="1" t="b">
        <f t="shared" si="370"/>
        <v>0</v>
      </c>
      <c r="DB755" s="27"/>
      <c r="DC755" s="27"/>
      <c r="DD755" s="27"/>
      <c r="DG755" s="1" t="b">
        <f t="shared" si="371"/>
        <v>1</v>
      </c>
    </row>
    <row r="756" spans="1:131" ht="58" x14ac:dyDescent="0.35">
      <c r="A756" s="2">
        <v>511</v>
      </c>
      <c r="B756" s="1" t="s">
        <v>13809</v>
      </c>
      <c r="C756" s="9">
        <v>44348</v>
      </c>
      <c r="D756" s="10" t="s">
        <v>13809</v>
      </c>
      <c r="E756" s="1" t="e">
        <f>ROUND((C756-D756)/365,0)</f>
        <v>#VALUE!</v>
      </c>
      <c r="F756" s="1" t="s">
        <v>127</v>
      </c>
      <c r="G756" s="1" t="s">
        <v>13809</v>
      </c>
      <c r="H756" s="1" t="s">
        <v>13809</v>
      </c>
      <c r="I756" s="9">
        <v>44315</v>
      </c>
      <c r="J756" s="2" t="s">
        <v>128</v>
      </c>
      <c r="K756" s="2" t="s">
        <v>13809</v>
      </c>
      <c r="L756" s="9">
        <v>44344</v>
      </c>
      <c r="M756" s="2" t="s">
        <v>128</v>
      </c>
      <c r="N756" s="2" t="s">
        <v>13809</v>
      </c>
      <c r="O756" s="2" t="s">
        <v>110</v>
      </c>
      <c r="S756" s="2" t="s">
        <v>112</v>
      </c>
      <c r="T756" s="2" t="s">
        <v>112</v>
      </c>
      <c r="U756" s="2" t="b">
        <f>OR(S756="yes",T756="yes")</f>
        <v>1</v>
      </c>
      <c r="V756" s="2" t="s">
        <v>113</v>
      </c>
      <c r="W756" s="1" t="s">
        <v>112</v>
      </c>
      <c r="X756" s="1" t="s">
        <v>138</v>
      </c>
      <c r="Y756" s="2" t="s">
        <v>112</v>
      </c>
      <c r="Z756" s="2" t="s">
        <v>111</v>
      </c>
      <c r="AA756" s="2" t="s">
        <v>112</v>
      </c>
      <c r="AB756" s="2">
        <v>4</v>
      </c>
      <c r="AC756" s="1" t="s">
        <v>111</v>
      </c>
      <c r="AF756" s="1" t="s">
        <v>111</v>
      </c>
      <c r="AJ756" s="1" t="s">
        <v>115</v>
      </c>
      <c r="AK756" s="1" t="s">
        <v>201</v>
      </c>
      <c r="AN756" s="1" t="s">
        <v>3244</v>
      </c>
      <c r="AO756" s="1" t="s">
        <v>117</v>
      </c>
      <c r="AS756" s="1" t="s">
        <v>145</v>
      </c>
      <c r="AU756" s="1" t="s">
        <v>132</v>
      </c>
      <c r="AZ756" s="1" t="s">
        <v>254</v>
      </c>
      <c r="BC756" s="1" t="s">
        <v>3245</v>
      </c>
      <c r="BG756" s="1" t="s">
        <v>3246</v>
      </c>
      <c r="BH756" s="1" t="s">
        <v>3247</v>
      </c>
      <c r="BI756" s="1" t="s">
        <v>112</v>
      </c>
      <c r="BJ756" s="1" t="s">
        <v>112</v>
      </c>
      <c r="BK756" s="1" t="s">
        <v>112</v>
      </c>
      <c r="BL756" s="1" t="s">
        <v>241</v>
      </c>
      <c r="BM756" s="1" t="s">
        <v>3248</v>
      </c>
      <c r="BQ756" s="1" t="s">
        <v>121</v>
      </c>
      <c r="BR756" s="1" t="s">
        <v>122</v>
      </c>
      <c r="BS756" s="1" t="s">
        <v>112</v>
      </c>
      <c r="BU756" s="34" t="s">
        <v>3249</v>
      </c>
      <c r="BV756" s="9">
        <v>44356</v>
      </c>
      <c r="BW756" s="34" t="s">
        <v>3250</v>
      </c>
      <c r="BX756" s="2" t="s">
        <v>111</v>
      </c>
      <c r="BY756" s="2" t="s">
        <v>123</v>
      </c>
      <c r="BZ756" s="2" t="s">
        <v>124</v>
      </c>
      <c r="CA756" s="2">
        <v>2</v>
      </c>
      <c r="CB756" s="1" t="s">
        <v>463</v>
      </c>
      <c r="CC756" s="2" t="s">
        <v>126</v>
      </c>
      <c r="CD756" s="1" t="e">
        <f t="shared" si="372"/>
        <v>#VALUE!</v>
      </c>
      <c r="CE756" s="1" t="e">
        <f t="shared" si="373"/>
        <v>#VALUE!</v>
      </c>
      <c r="CF756" s="1" t="e">
        <f t="shared" si="344"/>
        <v>#VALUE!</v>
      </c>
      <c r="CG756" s="1" t="e">
        <f t="shared" si="345"/>
        <v>#VALUE!</v>
      </c>
      <c r="CH756" s="1" t="e">
        <f t="shared" si="346"/>
        <v>#VALUE!</v>
      </c>
      <c r="CI756" s="1" t="e">
        <f t="shared" si="347"/>
        <v>#VALUE!</v>
      </c>
      <c r="CJ756" s="1" t="e">
        <f t="shared" si="348"/>
        <v>#VALUE!</v>
      </c>
      <c r="CK756" s="1" t="e">
        <f t="shared" si="349"/>
        <v>#VALUE!</v>
      </c>
      <c r="CL756" s="1" t="e">
        <f t="shared" si="350"/>
        <v>#VALUE!</v>
      </c>
      <c r="CM756" s="1" t="e">
        <f t="shared" si="351"/>
        <v>#VALUE!</v>
      </c>
      <c r="CN756" s="1" t="e">
        <f t="shared" si="352"/>
        <v>#VALUE!</v>
      </c>
      <c r="CO756" s="2" t="b">
        <f t="shared" si="353"/>
        <v>1</v>
      </c>
      <c r="CP756" s="2" t="b">
        <f t="shared" si="354"/>
        <v>1</v>
      </c>
      <c r="CQ756" s="2" t="b">
        <f t="shared" si="355"/>
        <v>0</v>
      </c>
      <c r="CR756" s="6" t="str">
        <f t="shared" si="356"/>
        <v>Male</v>
      </c>
      <c r="CS756" s="7">
        <f t="shared" si="357"/>
        <v>0</v>
      </c>
      <c r="CT756" s="7">
        <f t="shared" si="358"/>
        <v>1</v>
      </c>
      <c r="CU756" s="7">
        <f t="shared" si="359"/>
        <v>0</v>
      </c>
      <c r="CV756" s="7">
        <f t="shared" si="360"/>
        <v>0</v>
      </c>
      <c r="CW756" s="7">
        <f t="shared" si="368"/>
        <v>1</v>
      </c>
      <c r="CX756" s="1" t="e">
        <f t="shared" si="369"/>
        <v>#VALUE!</v>
      </c>
      <c r="CY756" s="1" t="e">
        <f t="shared" si="370"/>
        <v>#VALUE!</v>
      </c>
      <c r="DB756" s="27"/>
      <c r="DC756" s="27"/>
      <c r="DD756" s="27"/>
      <c r="DG756" s="1" t="e">
        <f t="shared" si="371"/>
        <v>#VALUE!</v>
      </c>
    </row>
    <row r="757" spans="1:131" x14ac:dyDescent="0.35">
      <c r="A757" s="2">
        <v>514</v>
      </c>
      <c r="B757" s="1" t="s">
        <v>13809</v>
      </c>
      <c r="C757" s="9">
        <v>44348</v>
      </c>
      <c r="D757" s="10" t="s">
        <v>13809</v>
      </c>
      <c r="E757" s="11">
        <v>14</v>
      </c>
      <c r="F757" s="1" t="s">
        <v>127</v>
      </c>
      <c r="G757" s="1" t="s">
        <v>13809</v>
      </c>
      <c r="H757" s="1" t="s">
        <v>13809</v>
      </c>
      <c r="I757" s="9">
        <v>44337</v>
      </c>
      <c r="J757" s="2" t="s">
        <v>109</v>
      </c>
      <c r="K757" s="2" t="s">
        <v>13809</v>
      </c>
      <c r="N757" s="2" t="s">
        <v>13809</v>
      </c>
      <c r="O757" s="2" t="s">
        <v>110</v>
      </c>
      <c r="P757" s="2" t="s">
        <v>111</v>
      </c>
      <c r="S757" s="2" t="s">
        <v>112</v>
      </c>
      <c r="T757" s="2" t="s">
        <v>111</v>
      </c>
      <c r="U757" s="2" t="b">
        <v>1</v>
      </c>
      <c r="V757" s="2" t="s">
        <v>113</v>
      </c>
      <c r="W757" s="1" t="s">
        <v>112</v>
      </c>
      <c r="X757" s="1" t="s">
        <v>114</v>
      </c>
      <c r="Y757" s="2" t="s">
        <v>112</v>
      </c>
      <c r="Z757" s="2" t="s">
        <v>112</v>
      </c>
      <c r="AA757" s="2" t="s">
        <v>111</v>
      </c>
      <c r="AB757" s="2">
        <v>0</v>
      </c>
      <c r="AC757" s="1" t="s">
        <v>111</v>
      </c>
      <c r="AF757" s="1" t="s">
        <v>111</v>
      </c>
      <c r="AK757" s="1" t="s">
        <v>150</v>
      </c>
      <c r="AO757" s="1" t="s">
        <v>117</v>
      </c>
      <c r="AU757" s="1" t="s">
        <v>132</v>
      </c>
      <c r="AZ757" s="1" t="s">
        <v>155</v>
      </c>
      <c r="BA757" s="1">
        <v>1970</v>
      </c>
      <c r="BJ757" s="1" t="s">
        <v>112</v>
      </c>
      <c r="BK757" s="1" t="s">
        <v>112</v>
      </c>
      <c r="BL757" s="1" t="s">
        <v>142</v>
      </c>
      <c r="BQ757" s="1" t="s">
        <v>121</v>
      </c>
      <c r="BR757" s="1" t="s">
        <v>122</v>
      </c>
      <c r="BS757" s="1" t="s">
        <v>112</v>
      </c>
      <c r="BX757" s="2" t="s">
        <v>111</v>
      </c>
      <c r="BY757" s="2" t="s">
        <v>156</v>
      </c>
      <c r="BZ757" s="2" t="s">
        <v>124</v>
      </c>
      <c r="CA757" s="2">
        <v>1</v>
      </c>
      <c r="CB757" s="1" t="s">
        <v>199</v>
      </c>
      <c r="CC757" s="2" t="s">
        <v>126</v>
      </c>
      <c r="CD757" s="1" t="b">
        <f t="shared" si="372"/>
        <v>1</v>
      </c>
      <c r="CE757" s="1" t="b">
        <f t="shared" si="373"/>
        <v>1</v>
      </c>
      <c r="CF757" s="1" t="b">
        <f t="shared" si="344"/>
        <v>0</v>
      </c>
      <c r="CG757" s="1" t="b">
        <f t="shared" si="345"/>
        <v>1</v>
      </c>
      <c r="CH757" s="1" t="b">
        <f t="shared" si="346"/>
        <v>0</v>
      </c>
      <c r="CI757" s="1" t="b">
        <f t="shared" si="347"/>
        <v>0</v>
      </c>
      <c r="CJ757" s="1" t="b">
        <f t="shared" si="348"/>
        <v>0</v>
      </c>
      <c r="CK757" s="1" t="b">
        <f t="shared" si="349"/>
        <v>0</v>
      </c>
      <c r="CL757" s="1" t="b">
        <f t="shared" si="350"/>
        <v>0</v>
      </c>
      <c r="CM757" s="1" t="b">
        <f t="shared" si="351"/>
        <v>0</v>
      </c>
      <c r="CN757" s="1" t="b">
        <f t="shared" si="352"/>
        <v>0</v>
      </c>
      <c r="CO757" s="2" t="b">
        <f t="shared" si="353"/>
        <v>1</v>
      </c>
      <c r="CP757" s="2" t="b">
        <f t="shared" si="354"/>
        <v>1</v>
      </c>
      <c r="CQ757" s="2" t="b">
        <f t="shared" si="355"/>
        <v>0</v>
      </c>
      <c r="CR757" s="6" t="str">
        <f t="shared" si="356"/>
        <v>Male</v>
      </c>
      <c r="CS757" s="7">
        <f t="shared" si="357"/>
        <v>1</v>
      </c>
      <c r="CT757" s="7">
        <f t="shared" si="358"/>
        <v>0</v>
      </c>
      <c r="CU757" s="7">
        <f t="shared" si="359"/>
        <v>0</v>
      </c>
      <c r="CV757" s="7">
        <f t="shared" si="360"/>
        <v>0</v>
      </c>
      <c r="CW757" s="7">
        <f t="shared" si="368"/>
        <v>0</v>
      </c>
      <c r="CX757" s="1" t="b">
        <f t="shared" si="369"/>
        <v>1</v>
      </c>
      <c r="CY757" s="1" t="b">
        <f t="shared" si="370"/>
        <v>0</v>
      </c>
      <c r="DB757" s="27"/>
      <c r="DC757" s="27"/>
      <c r="DD757" s="27"/>
      <c r="DG757" s="1" t="b">
        <f t="shared" si="371"/>
        <v>1</v>
      </c>
    </row>
    <row r="758" spans="1:131" ht="130.5" x14ac:dyDescent="0.35">
      <c r="A758" s="2">
        <v>557</v>
      </c>
      <c r="B758" s="1" t="s">
        <v>13809</v>
      </c>
      <c r="C758" s="9">
        <v>44346</v>
      </c>
      <c r="D758" s="10" t="s">
        <v>13809</v>
      </c>
      <c r="E758" s="1">
        <v>16</v>
      </c>
      <c r="F758" s="1" t="s">
        <v>127</v>
      </c>
      <c r="G758" s="1" t="s">
        <v>13809</v>
      </c>
      <c r="H758" s="1" t="s">
        <v>13809</v>
      </c>
      <c r="K758" s="2" t="s">
        <v>13809</v>
      </c>
      <c r="L758" s="9">
        <v>44343</v>
      </c>
      <c r="M758" s="2" t="s">
        <v>109</v>
      </c>
      <c r="N758" s="2" t="s">
        <v>13809</v>
      </c>
      <c r="O758" s="2" t="s">
        <v>110</v>
      </c>
      <c r="P758" s="2" t="s">
        <v>111</v>
      </c>
      <c r="S758" s="2" t="s">
        <v>112</v>
      </c>
      <c r="T758" s="2" t="s">
        <v>111</v>
      </c>
      <c r="U758" s="2" t="b">
        <v>1</v>
      </c>
      <c r="V758" s="2" t="s">
        <v>159</v>
      </c>
      <c r="W758" s="1" t="s">
        <v>112</v>
      </c>
      <c r="X758" s="1" t="s">
        <v>110</v>
      </c>
      <c r="Y758" s="2" t="s">
        <v>112</v>
      </c>
      <c r="Z758" s="2" t="s">
        <v>111</v>
      </c>
      <c r="AA758" s="2" t="s">
        <v>112</v>
      </c>
      <c r="AB758" s="2">
        <v>2</v>
      </c>
      <c r="AC758" s="1" t="s">
        <v>111</v>
      </c>
      <c r="AF758" s="1" t="s">
        <v>111</v>
      </c>
      <c r="AJ758" s="1" t="s">
        <v>115</v>
      </c>
      <c r="AK758" s="1" t="s">
        <v>150</v>
      </c>
      <c r="AO758" s="1" t="s">
        <v>130</v>
      </c>
      <c r="AS758" s="1" t="s">
        <v>140</v>
      </c>
      <c r="AU758" s="1" t="s">
        <v>132</v>
      </c>
      <c r="AZ758" s="1" t="s">
        <v>141</v>
      </c>
      <c r="BC758" s="1">
        <v>0.91</v>
      </c>
      <c r="BG758" s="1">
        <v>2.1</v>
      </c>
      <c r="BJ758" s="1" t="s">
        <v>112</v>
      </c>
      <c r="BK758" s="1" t="s">
        <v>112</v>
      </c>
      <c r="BL758" s="1" t="s">
        <v>142</v>
      </c>
      <c r="BQ758" s="1" t="s">
        <v>121</v>
      </c>
      <c r="BR758" s="1" t="s">
        <v>122</v>
      </c>
      <c r="BS758" s="1" t="s">
        <v>112</v>
      </c>
      <c r="BU758" s="34" t="s">
        <v>3251</v>
      </c>
      <c r="BV758" s="9">
        <v>44348</v>
      </c>
      <c r="BW758" s="34" t="s">
        <v>14285</v>
      </c>
      <c r="BY758" s="2" t="s">
        <v>123</v>
      </c>
      <c r="BZ758" s="2" t="s">
        <v>124</v>
      </c>
      <c r="CA758" s="2">
        <v>2</v>
      </c>
      <c r="CB758" s="1" t="s">
        <v>233</v>
      </c>
      <c r="CC758" s="2" t="s">
        <v>220</v>
      </c>
      <c r="CD758" s="1" t="b">
        <f t="shared" si="372"/>
        <v>1</v>
      </c>
      <c r="CE758" s="1" t="b">
        <f t="shared" si="373"/>
        <v>1</v>
      </c>
      <c r="CF758" s="1" t="b">
        <f t="shared" si="344"/>
        <v>0</v>
      </c>
      <c r="CG758" s="1" t="b">
        <f t="shared" si="345"/>
        <v>0</v>
      </c>
      <c r="CH758" s="1" t="b">
        <f t="shared" si="346"/>
        <v>1</v>
      </c>
      <c r="CI758" s="1" t="b">
        <f t="shared" si="347"/>
        <v>0</v>
      </c>
      <c r="CJ758" s="1" t="b">
        <f t="shared" si="348"/>
        <v>0</v>
      </c>
      <c r="CK758" s="1" t="b">
        <f t="shared" si="349"/>
        <v>0</v>
      </c>
      <c r="CL758" s="1" t="b">
        <f t="shared" si="350"/>
        <v>0</v>
      </c>
      <c r="CM758" s="1" t="b">
        <f t="shared" si="351"/>
        <v>0</v>
      </c>
      <c r="CN758" s="1" t="b">
        <f t="shared" si="352"/>
        <v>0</v>
      </c>
      <c r="CO758" s="2" t="b">
        <f t="shared" si="353"/>
        <v>1</v>
      </c>
      <c r="CP758" s="2" t="b">
        <f t="shared" si="354"/>
        <v>1</v>
      </c>
      <c r="CQ758" s="2" t="b">
        <f t="shared" si="355"/>
        <v>0</v>
      </c>
      <c r="CR758" s="6" t="str">
        <f t="shared" si="356"/>
        <v>Male</v>
      </c>
      <c r="CS758" s="7">
        <f t="shared" si="357"/>
        <v>0</v>
      </c>
      <c r="CT758" s="7">
        <f t="shared" si="358"/>
        <v>0</v>
      </c>
      <c r="CU758" s="7">
        <f t="shared" si="359"/>
        <v>0</v>
      </c>
      <c r="CV758" s="7">
        <f t="shared" si="360"/>
        <v>1</v>
      </c>
      <c r="CW758" s="7">
        <f t="shared" si="368"/>
        <v>0</v>
      </c>
      <c r="CX758" s="1" t="b">
        <f t="shared" si="369"/>
        <v>1</v>
      </c>
      <c r="CY758" s="1" t="b">
        <f t="shared" si="370"/>
        <v>0</v>
      </c>
      <c r="DB758" s="27"/>
      <c r="DC758" s="27"/>
      <c r="DD758" s="27"/>
      <c r="DG758" s="1" t="b">
        <f t="shared" si="371"/>
        <v>1</v>
      </c>
    </row>
    <row r="759" spans="1:131" ht="130.5" x14ac:dyDescent="0.35">
      <c r="A759" s="2">
        <v>560</v>
      </c>
      <c r="B759" s="1" t="s">
        <v>13809</v>
      </c>
      <c r="C759" s="9">
        <v>44346</v>
      </c>
      <c r="D759" s="10" t="s">
        <v>13809</v>
      </c>
      <c r="E759" s="1">
        <v>16</v>
      </c>
      <c r="F759" s="1" t="s">
        <v>127</v>
      </c>
      <c r="G759" s="1" t="s">
        <v>13809</v>
      </c>
      <c r="H759" s="1" t="s">
        <v>13809</v>
      </c>
      <c r="K759" s="2" t="s">
        <v>13809</v>
      </c>
      <c r="L759" s="9">
        <v>44343</v>
      </c>
      <c r="M759" s="2" t="s">
        <v>109</v>
      </c>
      <c r="N759" s="2" t="s">
        <v>13809</v>
      </c>
      <c r="O759" s="2" t="s">
        <v>110</v>
      </c>
      <c r="P759" s="2" t="s">
        <v>111</v>
      </c>
      <c r="S759" s="2" t="s">
        <v>112</v>
      </c>
      <c r="T759" s="2" t="s">
        <v>111</v>
      </c>
      <c r="U759" s="2" t="b">
        <v>1</v>
      </c>
      <c r="V759" s="2" t="s">
        <v>113</v>
      </c>
      <c r="W759" s="1" t="s">
        <v>112</v>
      </c>
      <c r="X759" s="1" t="s">
        <v>110</v>
      </c>
      <c r="Y759" s="2" t="s">
        <v>112</v>
      </c>
      <c r="Z759" s="2" t="s">
        <v>111</v>
      </c>
      <c r="AA759" s="2" t="s">
        <v>112</v>
      </c>
      <c r="AB759" s="2">
        <v>2</v>
      </c>
      <c r="AC759" s="1" t="s">
        <v>111</v>
      </c>
      <c r="AF759" s="1" t="s">
        <v>111</v>
      </c>
      <c r="AJ759" s="1" t="s">
        <v>115</v>
      </c>
      <c r="AK759" s="1" t="s">
        <v>150</v>
      </c>
      <c r="AO759" s="1" t="s">
        <v>130</v>
      </c>
      <c r="AS759" s="1" t="s">
        <v>140</v>
      </c>
      <c r="AU759" s="1" t="s">
        <v>132</v>
      </c>
      <c r="AZ759" s="1" t="s">
        <v>141</v>
      </c>
      <c r="BC759" s="1">
        <v>0.91</v>
      </c>
      <c r="BG759" s="1">
        <v>2.1</v>
      </c>
      <c r="BJ759" s="1" t="s">
        <v>112</v>
      </c>
      <c r="BK759" s="1" t="s">
        <v>112</v>
      </c>
      <c r="BL759" s="1" t="s">
        <v>142</v>
      </c>
      <c r="BQ759" s="1" t="s">
        <v>121</v>
      </c>
      <c r="BR759" s="1" t="s">
        <v>122</v>
      </c>
      <c r="BS759" s="1" t="s">
        <v>112</v>
      </c>
      <c r="BU759" s="34" t="s">
        <v>3251</v>
      </c>
      <c r="BV759" s="9">
        <v>44348</v>
      </c>
      <c r="BW759" s="34" t="s">
        <v>14286</v>
      </c>
      <c r="BY759" s="2" t="s">
        <v>123</v>
      </c>
      <c r="BZ759" s="2" t="s">
        <v>124</v>
      </c>
      <c r="CA759" s="2">
        <v>2</v>
      </c>
      <c r="CB759" s="1" t="s">
        <v>751</v>
      </c>
      <c r="CC759" s="2" t="s">
        <v>126</v>
      </c>
      <c r="CD759" s="1" t="b">
        <f t="shared" si="372"/>
        <v>1</v>
      </c>
      <c r="CE759" s="1" t="b">
        <f t="shared" si="373"/>
        <v>1</v>
      </c>
      <c r="CF759" s="1" t="b">
        <f t="shared" si="344"/>
        <v>0</v>
      </c>
      <c r="CG759" s="1" t="b">
        <f t="shared" si="345"/>
        <v>0</v>
      </c>
      <c r="CH759" s="1" t="b">
        <f t="shared" si="346"/>
        <v>1</v>
      </c>
      <c r="CI759" s="1" t="b">
        <f t="shared" si="347"/>
        <v>0</v>
      </c>
      <c r="CJ759" s="1" t="b">
        <f t="shared" si="348"/>
        <v>0</v>
      </c>
      <c r="CK759" s="1" t="b">
        <f t="shared" si="349"/>
        <v>0</v>
      </c>
      <c r="CL759" s="1" t="b">
        <f t="shared" si="350"/>
        <v>0</v>
      </c>
      <c r="CM759" s="1" t="b">
        <f t="shared" si="351"/>
        <v>0</v>
      </c>
      <c r="CN759" s="1" t="b">
        <f t="shared" si="352"/>
        <v>0</v>
      </c>
      <c r="CO759" s="2" t="b">
        <f t="shared" si="353"/>
        <v>1</v>
      </c>
      <c r="CP759" s="2" t="b">
        <f t="shared" si="354"/>
        <v>1</v>
      </c>
      <c r="CQ759" s="2" t="b">
        <f t="shared" si="355"/>
        <v>0</v>
      </c>
      <c r="CR759" s="6" t="str">
        <f t="shared" si="356"/>
        <v>Male</v>
      </c>
      <c r="CS759" s="7">
        <f t="shared" si="357"/>
        <v>0</v>
      </c>
      <c r="CT759" s="7">
        <f t="shared" si="358"/>
        <v>0</v>
      </c>
      <c r="CU759" s="7">
        <f t="shared" si="359"/>
        <v>0</v>
      </c>
      <c r="CV759" s="7">
        <f t="shared" si="360"/>
        <v>1</v>
      </c>
      <c r="CW759" s="7">
        <f t="shared" si="368"/>
        <v>0</v>
      </c>
      <c r="CX759" s="1" t="b">
        <f t="shared" si="369"/>
        <v>1</v>
      </c>
      <c r="CY759" s="1" t="b">
        <f t="shared" si="370"/>
        <v>0</v>
      </c>
      <c r="DB759" s="27"/>
      <c r="DC759" s="27"/>
      <c r="DD759" s="27"/>
      <c r="DG759" s="1" t="b">
        <f t="shared" si="371"/>
        <v>1</v>
      </c>
    </row>
    <row r="760" spans="1:131" ht="304.5" x14ac:dyDescent="0.35">
      <c r="B760" s="1" t="s">
        <v>13809</v>
      </c>
      <c r="C760" s="9">
        <v>44348</v>
      </c>
      <c r="D760" s="10" t="s">
        <v>13809</v>
      </c>
      <c r="E760" s="1">
        <v>76</v>
      </c>
      <c r="F760" s="1" t="s">
        <v>127</v>
      </c>
      <c r="G760" s="1" t="s">
        <v>13809</v>
      </c>
      <c r="H760" s="1" t="s">
        <v>13809</v>
      </c>
      <c r="I760" s="9">
        <v>44277</v>
      </c>
      <c r="J760" s="2" t="s">
        <v>409</v>
      </c>
      <c r="K760" s="2" t="s">
        <v>13809</v>
      </c>
      <c r="N760" s="2" t="s">
        <v>13809</v>
      </c>
      <c r="O760" s="2" t="s">
        <v>110</v>
      </c>
      <c r="P760" s="2" t="s">
        <v>111</v>
      </c>
      <c r="S760" s="2" t="s">
        <v>112</v>
      </c>
      <c r="T760" s="2" t="s">
        <v>111</v>
      </c>
      <c r="U760" s="2" t="b">
        <v>1</v>
      </c>
      <c r="V760" s="2" t="s">
        <v>113</v>
      </c>
      <c r="W760" s="1" t="s">
        <v>112</v>
      </c>
      <c r="X760" s="1" t="s">
        <v>114</v>
      </c>
      <c r="Y760" s="2" t="s">
        <v>112</v>
      </c>
      <c r="Z760" s="2" t="s">
        <v>112</v>
      </c>
      <c r="AA760" s="2" t="s">
        <v>111</v>
      </c>
      <c r="AB760" s="2">
        <v>1</v>
      </c>
      <c r="AC760" s="1" t="s">
        <v>111</v>
      </c>
      <c r="AF760" s="1" t="s">
        <v>111</v>
      </c>
      <c r="AJ760" s="1" t="s">
        <v>115</v>
      </c>
      <c r="AK760" s="1" t="s">
        <v>194</v>
      </c>
      <c r="AN760" s="1" t="s">
        <v>3252</v>
      </c>
      <c r="AO760" s="1" t="s">
        <v>117</v>
      </c>
      <c r="AS760" s="1" t="s">
        <v>196</v>
      </c>
      <c r="AU760" s="1" t="s">
        <v>238</v>
      </c>
      <c r="AX760" s="1" t="s">
        <v>3253</v>
      </c>
      <c r="AZ760" s="1" t="s">
        <v>1083</v>
      </c>
      <c r="BJ760" s="1" t="s">
        <v>112</v>
      </c>
      <c r="BK760" s="1" t="s">
        <v>112</v>
      </c>
      <c r="BL760" s="1" t="s">
        <v>3254</v>
      </c>
      <c r="BM760" s="1" t="s">
        <v>3255</v>
      </c>
      <c r="BU760" s="34" t="s">
        <v>3256</v>
      </c>
      <c r="BW760" s="34" t="s">
        <v>3257</v>
      </c>
      <c r="BX760" s="2" t="s">
        <v>111</v>
      </c>
      <c r="BY760" s="2" t="s">
        <v>156</v>
      </c>
      <c r="BZ760" s="2" t="s">
        <v>124</v>
      </c>
      <c r="CA760" s="2">
        <v>1</v>
      </c>
      <c r="CB760" s="1" t="s">
        <v>256</v>
      </c>
      <c r="CC760" s="2" t="s">
        <v>126</v>
      </c>
      <c r="CD760" s="1" t="b">
        <f t="shared" si="372"/>
        <v>0</v>
      </c>
      <c r="CE760" s="1" t="b">
        <f t="shared" si="373"/>
        <v>0</v>
      </c>
      <c r="CF760" s="1" t="b">
        <f t="shared" si="344"/>
        <v>0</v>
      </c>
      <c r="CG760" s="1" t="b">
        <f t="shared" si="345"/>
        <v>0</v>
      </c>
      <c r="CH760" s="1" t="b">
        <f t="shared" si="346"/>
        <v>0</v>
      </c>
      <c r="CI760" s="1" t="b">
        <f t="shared" si="347"/>
        <v>0</v>
      </c>
      <c r="CJ760" s="1" t="b">
        <f t="shared" si="348"/>
        <v>0</v>
      </c>
      <c r="CK760" s="1" t="b">
        <f t="shared" si="349"/>
        <v>0</v>
      </c>
      <c r="CL760" s="1" t="b">
        <f t="shared" si="350"/>
        <v>0</v>
      </c>
      <c r="CM760" s="1" t="b">
        <f t="shared" si="351"/>
        <v>0</v>
      </c>
      <c r="CN760" s="1" t="b">
        <f t="shared" si="352"/>
        <v>1</v>
      </c>
      <c r="CO760" s="2" t="b">
        <f t="shared" si="353"/>
        <v>1</v>
      </c>
      <c r="CP760" s="2" t="b">
        <f t="shared" si="354"/>
        <v>1</v>
      </c>
      <c r="CQ760" s="2" t="b">
        <f t="shared" si="355"/>
        <v>0</v>
      </c>
      <c r="CR760" s="6" t="str">
        <f t="shared" si="356"/>
        <v>Male</v>
      </c>
      <c r="CS760" s="7">
        <f t="shared" si="357"/>
        <v>0</v>
      </c>
      <c r="CT760" s="7">
        <f t="shared" si="358"/>
        <v>0</v>
      </c>
      <c r="CU760" s="7">
        <f t="shared" si="359"/>
        <v>1</v>
      </c>
      <c r="CV760" s="7">
        <f t="shared" si="360"/>
        <v>0</v>
      </c>
      <c r="CW760" s="7">
        <f t="shared" si="368"/>
        <v>0</v>
      </c>
      <c r="CX760" s="1" t="b">
        <f t="shared" si="369"/>
        <v>0</v>
      </c>
      <c r="CY760" s="1" t="b">
        <f t="shared" si="370"/>
        <v>0</v>
      </c>
      <c r="DB760" s="27"/>
      <c r="DC760" s="27"/>
      <c r="DD760" s="27"/>
      <c r="DG760" s="1" t="b">
        <f t="shared" si="371"/>
        <v>0</v>
      </c>
    </row>
    <row r="761" spans="1:131" x14ac:dyDescent="0.35">
      <c r="A761" s="2">
        <v>512</v>
      </c>
      <c r="B761" s="1" t="s">
        <v>13809</v>
      </c>
      <c r="C761" s="9">
        <v>44348</v>
      </c>
      <c r="D761" s="10" t="s">
        <v>13809</v>
      </c>
      <c r="E761" s="1" t="e">
        <f>ROUND((C761-D761)/365,0)</f>
        <v>#VALUE!</v>
      </c>
      <c r="F761" s="1" t="s">
        <v>127</v>
      </c>
      <c r="G761" s="1" t="s">
        <v>13809</v>
      </c>
      <c r="H761" s="1" t="s">
        <v>13809</v>
      </c>
      <c r="K761" s="2" t="s">
        <v>13809</v>
      </c>
      <c r="L761" s="9">
        <v>44344</v>
      </c>
      <c r="M761" s="2" t="s">
        <v>109</v>
      </c>
      <c r="N761" s="2" t="s">
        <v>13809</v>
      </c>
      <c r="O761" s="2" t="s">
        <v>110</v>
      </c>
      <c r="P761" s="2" t="s">
        <v>111</v>
      </c>
      <c r="S761" s="2" t="s">
        <v>112</v>
      </c>
      <c r="T761" s="2" t="s">
        <v>111</v>
      </c>
      <c r="U761" s="2" t="b">
        <f>OR(S761="yes",T761="yes")</f>
        <v>1</v>
      </c>
      <c r="V761" s="2" t="s">
        <v>113</v>
      </c>
      <c r="W761" s="1" t="s">
        <v>112</v>
      </c>
      <c r="X761" s="1" t="s">
        <v>114</v>
      </c>
      <c r="Y761" s="2" t="s">
        <v>112</v>
      </c>
      <c r="AA761" s="2" t="s">
        <v>112</v>
      </c>
      <c r="AB761" s="2">
        <v>2</v>
      </c>
      <c r="AF761" s="1" t="s">
        <v>111</v>
      </c>
      <c r="AK761" s="1" t="s">
        <v>287</v>
      </c>
      <c r="AO761" s="1" t="s">
        <v>117</v>
      </c>
      <c r="AU761" s="1" t="s">
        <v>132</v>
      </c>
      <c r="AZ761" s="1" t="s">
        <v>155</v>
      </c>
      <c r="BA761" s="1" t="s">
        <v>3258</v>
      </c>
      <c r="BI761" s="1" t="s">
        <v>112</v>
      </c>
      <c r="BJ761" s="1" t="s">
        <v>112</v>
      </c>
      <c r="BK761" s="1" t="s">
        <v>112</v>
      </c>
      <c r="BL761" s="1" t="s">
        <v>142</v>
      </c>
      <c r="BQ761" s="1" t="s">
        <v>121</v>
      </c>
      <c r="BR761" s="1" t="s">
        <v>122</v>
      </c>
      <c r="BS761" s="1" t="s">
        <v>112</v>
      </c>
      <c r="BW761" s="34" t="s">
        <v>3259</v>
      </c>
      <c r="BX761" s="2" t="s">
        <v>111</v>
      </c>
      <c r="BY761" s="2" t="s">
        <v>156</v>
      </c>
      <c r="BZ761" s="2" t="s">
        <v>124</v>
      </c>
      <c r="CA761" s="2">
        <v>2</v>
      </c>
      <c r="CB761" s="1" t="s">
        <v>383</v>
      </c>
      <c r="CC761" s="2" t="s">
        <v>126</v>
      </c>
      <c r="CD761" s="1" t="e">
        <f t="shared" si="372"/>
        <v>#VALUE!</v>
      </c>
      <c r="CE761" s="1" t="e">
        <f t="shared" si="373"/>
        <v>#VALUE!</v>
      </c>
      <c r="CF761" s="1" t="e">
        <f t="shared" si="344"/>
        <v>#VALUE!</v>
      </c>
      <c r="CG761" s="1" t="e">
        <f t="shared" si="345"/>
        <v>#VALUE!</v>
      </c>
      <c r="CH761" s="1" t="e">
        <f t="shared" si="346"/>
        <v>#VALUE!</v>
      </c>
      <c r="CI761" s="1" t="e">
        <f t="shared" si="347"/>
        <v>#VALUE!</v>
      </c>
      <c r="CJ761" s="1" t="e">
        <f t="shared" si="348"/>
        <v>#VALUE!</v>
      </c>
      <c r="CK761" s="1" t="e">
        <f t="shared" si="349"/>
        <v>#VALUE!</v>
      </c>
      <c r="CL761" s="1" t="e">
        <f t="shared" si="350"/>
        <v>#VALUE!</v>
      </c>
      <c r="CM761" s="1" t="e">
        <f t="shared" si="351"/>
        <v>#VALUE!</v>
      </c>
      <c r="CN761" s="1" t="e">
        <f t="shared" si="352"/>
        <v>#VALUE!</v>
      </c>
      <c r="CO761" s="2" t="b">
        <f t="shared" si="353"/>
        <v>1</v>
      </c>
      <c r="CP761" s="2" t="b">
        <f t="shared" si="354"/>
        <v>1</v>
      </c>
      <c r="CQ761" s="2" t="b">
        <f t="shared" si="355"/>
        <v>0</v>
      </c>
      <c r="CR761" s="6" t="str">
        <f t="shared" si="356"/>
        <v>Male</v>
      </c>
      <c r="CS761" s="7">
        <f t="shared" si="357"/>
        <v>0</v>
      </c>
      <c r="CT761" s="7">
        <f t="shared" si="358"/>
        <v>0</v>
      </c>
      <c r="CU761" s="7">
        <f t="shared" si="359"/>
        <v>0</v>
      </c>
      <c r="CV761" s="7">
        <f t="shared" si="360"/>
        <v>1</v>
      </c>
      <c r="CW761" s="7">
        <f t="shared" si="368"/>
        <v>0</v>
      </c>
      <c r="CX761" s="1" t="e">
        <f t="shared" si="369"/>
        <v>#VALUE!</v>
      </c>
      <c r="CY761" s="1" t="e">
        <f t="shared" si="370"/>
        <v>#VALUE!</v>
      </c>
      <c r="DB761" s="27"/>
      <c r="DC761" s="27"/>
      <c r="DD761" s="27"/>
      <c r="DG761" s="1" t="e">
        <f t="shared" si="371"/>
        <v>#VALUE!</v>
      </c>
    </row>
    <row r="762" spans="1:131" x14ac:dyDescent="0.35">
      <c r="A762" s="2">
        <v>533</v>
      </c>
      <c r="B762" s="1" t="s">
        <v>13809</v>
      </c>
      <c r="C762" s="9">
        <v>44348</v>
      </c>
      <c r="D762" s="10" t="s">
        <v>13809</v>
      </c>
      <c r="E762" s="1" t="e">
        <f>ROUND((C762-D762)/365,0)</f>
        <v>#VALUE!</v>
      </c>
      <c r="F762" s="1" t="s">
        <v>127</v>
      </c>
      <c r="G762" s="1" t="s">
        <v>13809</v>
      </c>
      <c r="H762" s="1" t="s">
        <v>13809</v>
      </c>
      <c r="I762" s="9">
        <v>44316</v>
      </c>
      <c r="J762" s="2" t="s">
        <v>109</v>
      </c>
      <c r="K762" s="2" t="s">
        <v>13809</v>
      </c>
      <c r="L762" s="9">
        <v>44337</v>
      </c>
      <c r="M762" s="2" t="s">
        <v>109</v>
      </c>
      <c r="N762" s="2" t="s">
        <v>13809</v>
      </c>
      <c r="O762" s="2" t="s">
        <v>110</v>
      </c>
      <c r="S762" s="2" t="s">
        <v>112</v>
      </c>
      <c r="T762" s="2" t="s">
        <v>112</v>
      </c>
      <c r="U762" s="2" t="b">
        <f>OR(S762="yes",T762="yes")</f>
        <v>1</v>
      </c>
      <c r="V762" s="2" t="s">
        <v>113</v>
      </c>
      <c r="W762" s="1" t="s">
        <v>112</v>
      </c>
      <c r="X762" s="1" t="s">
        <v>114</v>
      </c>
      <c r="Y762" s="2" t="s">
        <v>112</v>
      </c>
      <c r="Z762" s="2" t="s">
        <v>111</v>
      </c>
      <c r="AA762" s="2" t="s">
        <v>112</v>
      </c>
      <c r="AB762" s="2">
        <v>4</v>
      </c>
      <c r="AC762" s="1" t="s">
        <v>111</v>
      </c>
      <c r="AF762" s="1" t="s">
        <v>111</v>
      </c>
      <c r="AJ762" s="1" t="s">
        <v>115</v>
      </c>
      <c r="AK762" s="1" t="s">
        <v>129</v>
      </c>
      <c r="AO762" s="1" t="s">
        <v>130</v>
      </c>
      <c r="AU762" s="1" t="s">
        <v>132</v>
      </c>
      <c r="AZ762" s="1" t="s">
        <v>179</v>
      </c>
      <c r="BA762" s="20">
        <v>2900</v>
      </c>
      <c r="BG762" s="1" t="s">
        <v>2746</v>
      </c>
      <c r="BI762" s="1" t="s">
        <v>112</v>
      </c>
      <c r="BJ762" s="1" t="s">
        <v>112</v>
      </c>
      <c r="BK762" s="1" t="s">
        <v>111</v>
      </c>
      <c r="BQ762" s="1" t="s">
        <v>121</v>
      </c>
      <c r="BR762" s="1" t="s">
        <v>122</v>
      </c>
      <c r="BS762" s="1" t="s">
        <v>112</v>
      </c>
      <c r="BU762" s="34" t="s">
        <v>2747</v>
      </c>
      <c r="BV762" s="9">
        <v>44354</v>
      </c>
      <c r="BW762" s="34" t="s">
        <v>2748</v>
      </c>
      <c r="BX762" s="2" t="s">
        <v>111</v>
      </c>
      <c r="BY762" s="2" t="s">
        <v>156</v>
      </c>
      <c r="BZ762" s="2" t="s">
        <v>124</v>
      </c>
      <c r="CA762" s="2">
        <v>2</v>
      </c>
      <c r="CB762" s="1" t="s">
        <v>253</v>
      </c>
      <c r="CC762" s="2" t="s">
        <v>126</v>
      </c>
      <c r="CD762" s="1" t="e">
        <f t="shared" si="372"/>
        <v>#VALUE!</v>
      </c>
      <c r="CE762" s="1" t="e">
        <f t="shared" si="373"/>
        <v>#VALUE!</v>
      </c>
      <c r="CF762" s="1" t="e">
        <f t="shared" si="344"/>
        <v>#VALUE!</v>
      </c>
      <c r="CG762" s="1" t="e">
        <f t="shared" si="345"/>
        <v>#VALUE!</v>
      </c>
      <c r="CH762" s="1" t="e">
        <f t="shared" si="346"/>
        <v>#VALUE!</v>
      </c>
      <c r="CI762" s="1" t="e">
        <f t="shared" si="347"/>
        <v>#VALUE!</v>
      </c>
      <c r="CJ762" s="1" t="e">
        <f t="shared" si="348"/>
        <v>#VALUE!</v>
      </c>
      <c r="CK762" s="1" t="e">
        <f t="shared" si="349"/>
        <v>#VALUE!</v>
      </c>
      <c r="CL762" s="1" t="e">
        <f t="shared" si="350"/>
        <v>#VALUE!</v>
      </c>
      <c r="CM762" s="1" t="e">
        <f t="shared" si="351"/>
        <v>#VALUE!</v>
      </c>
      <c r="CN762" s="1" t="e">
        <f t="shared" si="352"/>
        <v>#VALUE!</v>
      </c>
      <c r="CO762" s="2" t="b">
        <f t="shared" si="353"/>
        <v>1</v>
      </c>
      <c r="CP762" s="2" t="b">
        <f t="shared" si="354"/>
        <v>1</v>
      </c>
      <c r="CQ762" s="2" t="b">
        <f t="shared" si="355"/>
        <v>0</v>
      </c>
      <c r="CR762" s="6" t="str">
        <f t="shared" si="356"/>
        <v>Male</v>
      </c>
      <c r="CS762" s="7">
        <f t="shared" si="357"/>
        <v>1</v>
      </c>
      <c r="CT762" s="7">
        <f t="shared" si="358"/>
        <v>0</v>
      </c>
      <c r="CU762" s="7">
        <f t="shared" si="359"/>
        <v>0</v>
      </c>
      <c r="CV762" s="7">
        <f t="shared" si="360"/>
        <v>1</v>
      </c>
      <c r="CW762" s="7">
        <f t="shared" si="368"/>
        <v>0</v>
      </c>
      <c r="CX762" s="1" t="e">
        <f t="shared" si="369"/>
        <v>#VALUE!</v>
      </c>
      <c r="CY762" s="1" t="e">
        <f t="shared" si="370"/>
        <v>#VALUE!</v>
      </c>
      <c r="DB762" s="27"/>
      <c r="DC762" s="27"/>
      <c r="DD762" s="27"/>
      <c r="DG762" s="1" t="e">
        <f t="shared" si="371"/>
        <v>#VALUE!</v>
      </c>
    </row>
    <row r="763" spans="1:131" x14ac:dyDescent="0.35">
      <c r="A763" s="2">
        <v>534</v>
      </c>
      <c r="B763" s="1" t="s">
        <v>13809</v>
      </c>
      <c r="C763" s="9">
        <v>44348</v>
      </c>
      <c r="D763" s="10" t="s">
        <v>13809</v>
      </c>
      <c r="E763" s="1" t="e">
        <f>ROUND((C763-D763)/365,0)</f>
        <v>#VALUE!</v>
      </c>
      <c r="F763" s="1" t="s">
        <v>127</v>
      </c>
      <c r="G763" s="1" t="s">
        <v>13809</v>
      </c>
      <c r="H763" s="1" t="s">
        <v>13809</v>
      </c>
      <c r="I763" s="9">
        <v>44353</v>
      </c>
      <c r="J763" s="2" t="s">
        <v>109</v>
      </c>
      <c r="K763" s="2" t="s">
        <v>13809</v>
      </c>
      <c r="L763" s="9">
        <v>44343</v>
      </c>
      <c r="M763" s="2" t="s">
        <v>109</v>
      </c>
      <c r="N763" s="2" t="s">
        <v>13809</v>
      </c>
      <c r="O763" s="2" t="s">
        <v>110</v>
      </c>
      <c r="S763" s="2" t="s">
        <v>111</v>
      </c>
      <c r="T763" s="2" t="s">
        <v>112</v>
      </c>
      <c r="U763" s="2" t="b">
        <f>OR(S763="yes",T763="yes")</f>
        <v>1</v>
      </c>
      <c r="V763" s="2" t="s">
        <v>113</v>
      </c>
      <c r="W763" s="1" t="s">
        <v>112</v>
      </c>
      <c r="X763" s="1" t="s">
        <v>110</v>
      </c>
      <c r="Y763" s="2" t="s">
        <v>112</v>
      </c>
      <c r="Z763" s="2" t="s">
        <v>111</v>
      </c>
      <c r="AA763" s="2" t="s">
        <v>112</v>
      </c>
      <c r="AB763" s="2">
        <v>2</v>
      </c>
      <c r="AF763" s="1" t="s">
        <v>111</v>
      </c>
      <c r="AK763" s="1" t="s">
        <v>606</v>
      </c>
      <c r="AO763" s="1" t="s">
        <v>117</v>
      </c>
      <c r="AS763" s="1" t="s">
        <v>118</v>
      </c>
      <c r="AU763" s="1" t="s">
        <v>132</v>
      </c>
      <c r="AZ763" s="1" t="s">
        <v>155</v>
      </c>
      <c r="BA763" s="1" t="s">
        <v>3260</v>
      </c>
      <c r="BI763" s="1" t="s">
        <v>112</v>
      </c>
      <c r="BJ763" s="1" t="s">
        <v>112</v>
      </c>
      <c r="BK763" s="1" t="s">
        <v>112</v>
      </c>
      <c r="BL763" s="1" t="s">
        <v>226</v>
      </c>
      <c r="BQ763" s="1" t="s">
        <v>121</v>
      </c>
      <c r="BR763" s="1" t="s">
        <v>122</v>
      </c>
      <c r="BS763" s="1" t="s">
        <v>112</v>
      </c>
      <c r="BX763" s="2" t="s">
        <v>111</v>
      </c>
      <c r="BY763" s="2" t="s">
        <v>156</v>
      </c>
      <c r="BZ763" s="2" t="s">
        <v>124</v>
      </c>
      <c r="CA763" s="2">
        <v>2</v>
      </c>
      <c r="CB763" s="1" t="s">
        <v>2635</v>
      </c>
      <c r="CC763" s="2" t="s">
        <v>126</v>
      </c>
      <c r="CD763" s="1" t="e">
        <f t="shared" si="372"/>
        <v>#VALUE!</v>
      </c>
      <c r="CE763" s="1" t="e">
        <f t="shared" si="373"/>
        <v>#VALUE!</v>
      </c>
      <c r="CF763" s="1" t="e">
        <f t="shared" si="344"/>
        <v>#VALUE!</v>
      </c>
      <c r="CG763" s="1" t="e">
        <f t="shared" si="345"/>
        <v>#VALUE!</v>
      </c>
      <c r="CH763" s="1" t="e">
        <f t="shared" si="346"/>
        <v>#VALUE!</v>
      </c>
      <c r="CI763" s="1" t="e">
        <f t="shared" si="347"/>
        <v>#VALUE!</v>
      </c>
      <c r="CJ763" s="1" t="e">
        <f t="shared" si="348"/>
        <v>#VALUE!</v>
      </c>
      <c r="CK763" s="1" t="e">
        <f t="shared" si="349"/>
        <v>#VALUE!</v>
      </c>
      <c r="CL763" s="1" t="e">
        <f t="shared" si="350"/>
        <v>#VALUE!</v>
      </c>
      <c r="CM763" s="1" t="e">
        <f t="shared" si="351"/>
        <v>#VALUE!</v>
      </c>
      <c r="CN763" s="1" t="e">
        <f t="shared" si="352"/>
        <v>#VALUE!</v>
      </c>
      <c r="CO763" s="2" t="b">
        <f t="shared" si="353"/>
        <v>1</v>
      </c>
      <c r="CP763" s="2" t="b">
        <f t="shared" si="354"/>
        <v>1</v>
      </c>
      <c r="CQ763" s="2" t="b">
        <f t="shared" si="355"/>
        <v>0</v>
      </c>
      <c r="CR763" s="6" t="str">
        <f t="shared" si="356"/>
        <v>Male</v>
      </c>
      <c r="CS763" s="7">
        <f t="shared" si="357"/>
        <v>1</v>
      </c>
      <c r="CT763" s="7">
        <f t="shared" si="358"/>
        <v>0</v>
      </c>
      <c r="CU763" s="7">
        <f t="shared" si="359"/>
        <v>0</v>
      </c>
      <c r="CV763" s="7">
        <f t="shared" si="360"/>
        <v>1</v>
      </c>
      <c r="CW763" s="7">
        <f t="shared" si="368"/>
        <v>0</v>
      </c>
      <c r="CX763" s="1" t="e">
        <f t="shared" si="369"/>
        <v>#VALUE!</v>
      </c>
      <c r="CY763" s="1" t="e">
        <f t="shared" si="370"/>
        <v>#VALUE!</v>
      </c>
      <c r="DB763" s="4"/>
      <c r="DC763" s="4"/>
      <c r="DD763" s="4"/>
      <c r="DG763" s="1" t="e">
        <f t="shared" si="371"/>
        <v>#VALUE!</v>
      </c>
    </row>
    <row r="764" spans="1:131" ht="101.5" x14ac:dyDescent="0.35">
      <c r="B764" s="1" t="s">
        <v>13809</v>
      </c>
      <c r="C764" s="9">
        <v>44348</v>
      </c>
      <c r="D764" s="10" t="s">
        <v>13809</v>
      </c>
      <c r="E764" s="1">
        <v>57</v>
      </c>
      <c r="F764" s="1" t="s">
        <v>108</v>
      </c>
      <c r="G764" s="1" t="s">
        <v>13809</v>
      </c>
      <c r="H764" s="1" t="s">
        <v>13809</v>
      </c>
      <c r="I764" s="9">
        <v>44258</v>
      </c>
      <c r="J764" s="2" t="s">
        <v>109</v>
      </c>
      <c r="K764" s="2" t="s">
        <v>13809</v>
      </c>
      <c r="L764" s="9">
        <v>44279</v>
      </c>
      <c r="M764" s="2" t="s">
        <v>109</v>
      </c>
      <c r="N764" s="2" t="s">
        <v>13809</v>
      </c>
      <c r="O764" s="2" t="s">
        <v>110</v>
      </c>
      <c r="P764" s="2" t="s">
        <v>111</v>
      </c>
      <c r="S764" s="2" t="s">
        <v>112</v>
      </c>
      <c r="U764" s="2" t="b">
        <v>1</v>
      </c>
      <c r="V764" s="2" t="s">
        <v>113</v>
      </c>
      <c r="W764" s="1" t="s">
        <v>112</v>
      </c>
      <c r="X764" s="1" t="s">
        <v>138</v>
      </c>
      <c r="Y764" s="2" t="s">
        <v>112</v>
      </c>
      <c r="Z764" s="2" t="s">
        <v>112</v>
      </c>
      <c r="AA764" s="2" t="s">
        <v>111</v>
      </c>
      <c r="AB764" s="2">
        <v>12</v>
      </c>
      <c r="AC764" s="1" t="s">
        <v>111</v>
      </c>
      <c r="AF764" s="1" t="s">
        <v>112</v>
      </c>
      <c r="AG764" s="1" t="s">
        <v>138</v>
      </c>
      <c r="AH764" s="1" t="s">
        <v>193</v>
      </c>
      <c r="AI764" s="1" t="s">
        <v>3261</v>
      </c>
      <c r="AJ764" s="1" t="s">
        <v>115</v>
      </c>
      <c r="AK764" s="1" t="s">
        <v>185</v>
      </c>
      <c r="AO764" s="1" t="s">
        <v>117</v>
      </c>
      <c r="AS764" s="1" t="s">
        <v>190</v>
      </c>
      <c r="AU764" s="1" t="s">
        <v>197</v>
      </c>
      <c r="AZ764" s="1" t="s">
        <v>155</v>
      </c>
      <c r="BA764" s="1" t="s">
        <v>3262</v>
      </c>
      <c r="BJ764" s="1" t="s">
        <v>112</v>
      </c>
      <c r="BK764" s="1" t="s">
        <v>111</v>
      </c>
      <c r="BQ764" s="1" t="s">
        <v>121</v>
      </c>
      <c r="BR764" s="1" t="s">
        <v>122</v>
      </c>
      <c r="BS764" s="1" t="s">
        <v>111</v>
      </c>
      <c r="BU764" s="34" t="s">
        <v>3263</v>
      </c>
      <c r="BW764" s="34" t="s">
        <v>3264</v>
      </c>
      <c r="BZ764" s="2" t="s">
        <v>162</v>
      </c>
      <c r="CA764" s="2">
        <v>2</v>
      </c>
      <c r="CB764" s="1" t="s">
        <v>253</v>
      </c>
      <c r="CC764" s="2" t="s">
        <v>126</v>
      </c>
      <c r="CD764" s="1" t="b">
        <f t="shared" si="372"/>
        <v>0</v>
      </c>
      <c r="CE764" s="1" t="b">
        <f t="shared" si="373"/>
        <v>0</v>
      </c>
      <c r="CF764" s="1" t="b">
        <f t="shared" si="344"/>
        <v>0</v>
      </c>
      <c r="CG764" s="1" t="b">
        <f t="shared" si="345"/>
        <v>0</v>
      </c>
      <c r="CH764" s="1" t="b">
        <f t="shared" si="346"/>
        <v>0</v>
      </c>
      <c r="CI764" s="1" t="b">
        <f t="shared" si="347"/>
        <v>0</v>
      </c>
      <c r="CJ764" s="1" t="b">
        <f t="shared" si="348"/>
        <v>0</v>
      </c>
      <c r="CK764" s="1" t="b">
        <f t="shared" si="349"/>
        <v>0</v>
      </c>
      <c r="CL764" s="1" t="b">
        <f t="shared" si="350"/>
        <v>0</v>
      </c>
      <c r="CM764" s="1" t="b">
        <f t="shared" si="351"/>
        <v>1</v>
      </c>
      <c r="CN764" s="1" t="b">
        <f t="shared" si="352"/>
        <v>0</v>
      </c>
      <c r="CO764" s="2" t="b">
        <f t="shared" si="353"/>
        <v>0</v>
      </c>
      <c r="CP764" s="2" t="b">
        <f t="shared" si="354"/>
        <v>0</v>
      </c>
      <c r="CQ764" s="2" t="b">
        <f t="shared" si="355"/>
        <v>1</v>
      </c>
      <c r="CR764" s="6" t="str">
        <f t="shared" si="356"/>
        <v>Female</v>
      </c>
      <c r="CS764" s="7">
        <f t="shared" si="357"/>
        <v>1</v>
      </c>
      <c r="CT764" s="7">
        <f t="shared" si="358"/>
        <v>0</v>
      </c>
      <c r="CU764" s="7">
        <f t="shared" si="359"/>
        <v>0</v>
      </c>
      <c r="CV764" s="7">
        <f t="shared" si="360"/>
        <v>1</v>
      </c>
      <c r="CW764" s="7">
        <f t="shared" si="368"/>
        <v>0</v>
      </c>
      <c r="CX764" s="1" t="b">
        <f t="shared" si="369"/>
        <v>0</v>
      </c>
      <c r="CY764" s="1" t="b">
        <f t="shared" si="370"/>
        <v>0</v>
      </c>
      <c r="DB764" s="27"/>
      <c r="DC764" s="27"/>
      <c r="DD764" s="27"/>
      <c r="DG764" s="1" t="b">
        <f t="shared" si="371"/>
        <v>0</v>
      </c>
    </row>
    <row r="765" spans="1:131" ht="116" x14ac:dyDescent="0.35">
      <c r="B765" s="1" t="s">
        <v>13809</v>
      </c>
      <c r="C765" s="9">
        <v>44348</v>
      </c>
      <c r="D765" s="10" t="s">
        <v>13809</v>
      </c>
      <c r="E765" s="1">
        <v>30</v>
      </c>
      <c r="F765" s="1" t="s">
        <v>108</v>
      </c>
      <c r="G765" s="1" t="s">
        <v>13809</v>
      </c>
      <c r="H765" s="1" t="s">
        <v>13809</v>
      </c>
      <c r="K765" s="2" t="s">
        <v>13809</v>
      </c>
      <c r="L765" s="9">
        <v>44266</v>
      </c>
      <c r="M765" s="2" t="s">
        <v>128</v>
      </c>
      <c r="N765" s="2" t="s">
        <v>13809</v>
      </c>
      <c r="O765" s="2" t="s">
        <v>110</v>
      </c>
      <c r="P765" s="2" t="s">
        <v>111</v>
      </c>
      <c r="S765" s="2" t="s">
        <v>112</v>
      </c>
      <c r="T765" s="2" t="s">
        <v>111</v>
      </c>
      <c r="U765" s="2" t="b">
        <f>OR(S765="yes",T765="yes")</f>
        <v>1</v>
      </c>
      <c r="V765" s="2" t="s">
        <v>126</v>
      </c>
      <c r="W765" s="1" t="s">
        <v>112</v>
      </c>
      <c r="Y765" s="2" t="s">
        <v>112</v>
      </c>
      <c r="Z765" s="2" t="s">
        <v>111</v>
      </c>
      <c r="AA765" s="2" t="s">
        <v>112</v>
      </c>
      <c r="AB765" s="2">
        <v>13</v>
      </c>
      <c r="AC765" s="1" t="s">
        <v>111</v>
      </c>
      <c r="AF765" s="1" t="s">
        <v>112</v>
      </c>
      <c r="AG765" s="1" t="s">
        <v>114</v>
      </c>
      <c r="AH765" s="1" t="s">
        <v>193</v>
      </c>
      <c r="AI765" s="1" t="s">
        <v>3265</v>
      </c>
      <c r="AJ765" s="1" t="s">
        <v>115</v>
      </c>
      <c r="AK765" s="1" t="s">
        <v>150</v>
      </c>
      <c r="AO765" s="1" t="s">
        <v>117</v>
      </c>
      <c r="AU765" s="1" t="s">
        <v>132</v>
      </c>
      <c r="AZ765" s="1" t="s">
        <v>155</v>
      </c>
      <c r="BA765" s="1" t="s">
        <v>272</v>
      </c>
      <c r="BJ765" s="1" t="s">
        <v>111</v>
      </c>
      <c r="BU765" s="34" t="s">
        <v>3266</v>
      </c>
      <c r="BV765" s="9">
        <v>44392</v>
      </c>
      <c r="BW765" s="34" t="s">
        <v>3267</v>
      </c>
      <c r="BX765" s="2" t="s">
        <v>111</v>
      </c>
      <c r="BY765" s="2" t="s">
        <v>153</v>
      </c>
      <c r="BZ765" s="2" t="s">
        <v>124</v>
      </c>
      <c r="CA765" s="2">
        <v>2</v>
      </c>
      <c r="CB765" s="1" t="s">
        <v>493</v>
      </c>
      <c r="CD765" s="1" t="b">
        <f t="shared" si="372"/>
        <v>0</v>
      </c>
      <c r="CE765" s="1" t="b">
        <f t="shared" si="373"/>
        <v>0</v>
      </c>
      <c r="CF765" s="1" t="b">
        <f t="shared" si="344"/>
        <v>0</v>
      </c>
      <c r="CG765" s="1" t="b">
        <f t="shared" si="345"/>
        <v>0</v>
      </c>
      <c r="CH765" s="1" t="b">
        <f t="shared" si="346"/>
        <v>0</v>
      </c>
      <c r="CI765" s="1" t="b">
        <f t="shared" si="347"/>
        <v>0</v>
      </c>
      <c r="CJ765" s="1" t="b">
        <f t="shared" si="348"/>
        <v>0</v>
      </c>
      <c r="CK765" s="1" t="b">
        <f t="shared" si="349"/>
        <v>1</v>
      </c>
      <c r="CL765" s="1" t="b">
        <f t="shared" si="350"/>
        <v>0</v>
      </c>
      <c r="CM765" s="1" t="b">
        <f t="shared" si="351"/>
        <v>0</v>
      </c>
      <c r="CN765" s="1" t="b">
        <f t="shared" si="352"/>
        <v>0</v>
      </c>
      <c r="CO765" s="2" t="b">
        <f t="shared" si="353"/>
        <v>0</v>
      </c>
      <c r="CP765" s="2" t="b">
        <f t="shared" si="354"/>
        <v>0</v>
      </c>
      <c r="CQ765" s="2" t="b">
        <f t="shared" si="355"/>
        <v>1</v>
      </c>
      <c r="CR765" s="6" t="str">
        <f t="shared" si="356"/>
        <v>Female</v>
      </c>
      <c r="CS765" s="7">
        <f t="shared" si="357"/>
        <v>0</v>
      </c>
      <c r="CT765" s="7">
        <f t="shared" si="358"/>
        <v>0</v>
      </c>
      <c r="CU765" s="7">
        <f t="shared" si="359"/>
        <v>0</v>
      </c>
      <c r="CV765" s="7">
        <f t="shared" si="360"/>
        <v>0</v>
      </c>
      <c r="CW765" s="7">
        <f t="shared" si="368"/>
        <v>1</v>
      </c>
      <c r="CX765" s="1" t="b">
        <f t="shared" si="369"/>
        <v>0</v>
      </c>
      <c r="CY765" s="1" t="b">
        <f t="shared" si="370"/>
        <v>1</v>
      </c>
      <c r="DB765" s="27"/>
      <c r="DC765" s="27"/>
      <c r="DD765" s="27"/>
      <c r="DG765" s="1" t="b">
        <f t="shared" si="371"/>
        <v>0</v>
      </c>
    </row>
    <row r="766" spans="1:131" ht="377" x14ac:dyDescent="0.35">
      <c r="B766" s="1" t="s">
        <v>13809</v>
      </c>
      <c r="C766" s="9">
        <v>44348</v>
      </c>
      <c r="D766" s="10" t="s">
        <v>13809</v>
      </c>
      <c r="E766" s="1">
        <v>36</v>
      </c>
      <c r="F766" s="1" t="s">
        <v>127</v>
      </c>
      <c r="G766" s="1" t="s">
        <v>13809</v>
      </c>
      <c r="H766" s="1" t="s">
        <v>13809</v>
      </c>
      <c r="I766" s="9">
        <v>44322</v>
      </c>
      <c r="J766" s="2" t="s">
        <v>109</v>
      </c>
      <c r="K766" s="2" t="s">
        <v>13809</v>
      </c>
      <c r="L766" s="9">
        <v>44343</v>
      </c>
      <c r="M766" s="2" t="s">
        <v>109</v>
      </c>
      <c r="N766" s="2" t="s">
        <v>13809</v>
      </c>
      <c r="O766" s="2" t="s">
        <v>110</v>
      </c>
      <c r="P766" s="2" t="s">
        <v>111</v>
      </c>
      <c r="S766" s="2" t="s">
        <v>112</v>
      </c>
      <c r="T766" s="2" t="s">
        <v>112</v>
      </c>
      <c r="U766" s="2" t="b">
        <v>1</v>
      </c>
      <c r="V766" s="2" t="s">
        <v>113</v>
      </c>
      <c r="W766" s="1" t="s">
        <v>112</v>
      </c>
      <c r="X766" s="1" t="s">
        <v>138</v>
      </c>
      <c r="Y766" s="2" t="s">
        <v>112</v>
      </c>
      <c r="Z766" s="2" t="s">
        <v>111</v>
      </c>
      <c r="AA766" s="2" t="s">
        <v>112</v>
      </c>
      <c r="AB766" s="2">
        <v>1</v>
      </c>
      <c r="AC766" s="1" t="s">
        <v>111</v>
      </c>
      <c r="AF766" s="1" t="s">
        <v>111</v>
      </c>
      <c r="AJ766" s="1" t="s">
        <v>115</v>
      </c>
      <c r="AK766" s="1" t="s">
        <v>150</v>
      </c>
      <c r="AO766" s="1" t="s">
        <v>117</v>
      </c>
      <c r="AS766" s="1" t="s">
        <v>118</v>
      </c>
      <c r="AU766" s="1" t="s">
        <v>132</v>
      </c>
      <c r="AZ766" s="1" t="s">
        <v>155</v>
      </c>
      <c r="BA766" s="1" t="s">
        <v>3091</v>
      </c>
      <c r="BJ766" s="1" t="s">
        <v>112</v>
      </c>
      <c r="BK766" s="1" t="s">
        <v>112</v>
      </c>
      <c r="BL766" s="1" t="s">
        <v>142</v>
      </c>
      <c r="BQ766" s="1" t="s">
        <v>121</v>
      </c>
      <c r="BR766" s="1" t="s">
        <v>122</v>
      </c>
      <c r="BS766" s="1" t="s">
        <v>111</v>
      </c>
      <c r="BT766" s="34" t="s">
        <v>3269</v>
      </c>
      <c r="BU766" s="34" t="s">
        <v>3270</v>
      </c>
      <c r="BV766" s="9">
        <v>44593</v>
      </c>
      <c r="BW766" s="34" t="s">
        <v>14287</v>
      </c>
      <c r="BY766" s="2" t="s">
        <v>174</v>
      </c>
      <c r="BZ766" s="2" t="s">
        <v>124</v>
      </c>
      <c r="CA766" s="2">
        <v>2</v>
      </c>
      <c r="CB766" s="1" t="s">
        <v>3271</v>
      </c>
      <c r="CC766" s="2" t="s">
        <v>113</v>
      </c>
      <c r="CD766" s="1" t="b">
        <f t="shared" si="372"/>
        <v>0</v>
      </c>
      <c r="CE766" s="1" t="b">
        <f t="shared" si="373"/>
        <v>0</v>
      </c>
      <c r="CF766" s="1" t="b">
        <f t="shared" si="344"/>
        <v>0</v>
      </c>
      <c r="CG766" s="1" t="b">
        <f t="shared" si="345"/>
        <v>0</v>
      </c>
      <c r="CH766" s="1" t="b">
        <f t="shared" si="346"/>
        <v>0</v>
      </c>
      <c r="CI766" s="1" t="b">
        <f t="shared" si="347"/>
        <v>0</v>
      </c>
      <c r="CJ766" s="1" t="b">
        <f t="shared" si="348"/>
        <v>0</v>
      </c>
      <c r="CK766" s="1" t="b">
        <f t="shared" si="349"/>
        <v>1</v>
      </c>
      <c r="CL766" s="1" t="b">
        <f t="shared" si="350"/>
        <v>0</v>
      </c>
      <c r="CM766" s="1" t="b">
        <f t="shared" si="351"/>
        <v>0</v>
      </c>
      <c r="CN766" s="1" t="b">
        <f t="shared" si="352"/>
        <v>0</v>
      </c>
      <c r="CO766" s="2" t="b">
        <f t="shared" si="353"/>
        <v>1</v>
      </c>
      <c r="CP766" s="2" t="b">
        <f t="shared" si="354"/>
        <v>1</v>
      </c>
      <c r="CQ766" s="2" t="b">
        <f t="shared" si="355"/>
        <v>0</v>
      </c>
      <c r="CR766" s="6" t="str">
        <f t="shared" si="356"/>
        <v>Male</v>
      </c>
      <c r="CS766" s="7">
        <f t="shared" si="357"/>
        <v>1</v>
      </c>
      <c r="CT766" s="7">
        <f t="shared" si="358"/>
        <v>0</v>
      </c>
      <c r="CU766" s="7">
        <f t="shared" si="359"/>
        <v>0</v>
      </c>
      <c r="CV766" s="7">
        <f t="shared" si="360"/>
        <v>1</v>
      </c>
      <c r="CW766" s="7">
        <f t="shared" si="368"/>
        <v>0</v>
      </c>
      <c r="CX766" s="1" t="b">
        <f t="shared" si="369"/>
        <v>0</v>
      </c>
      <c r="CY766" s="1" t="b">
        <f t="shared" si="370"/>
        <v>1</v>
      </c>
      <c r="DB766" s="27"/>
      <c r="DC766" s="27"/>
      <c r="DD766" s="27"/>
      <c r="DG766" s="1" t="b">
        <f t="shared" si="371"/>
        <v>0</v>
      </c>
    </row>
    <row r="767" spans="1:131" x14ac:dyDescent="0.35">
      <c r="B767" s="1" t="s">
        <v>13809</v>
      </c>
      <c r="C767" s="9">
        <v>44348</v>
      </c>
      <c r="D767" s="10" t="s">
        <v>13809</v>
      </c>
      <c r="E767" s="1">
        <v>65</v>
      </c>
      <c r="F767" s="1" t="s">
        <v>127</v>
      </c>
      <c r="G767" s="1" t="s">
        <v>13809</v>
      </c>
      <c r="H767" s="1" t="s">
        <v>13809</v>
      </c>
      <c r="I767" s="9">
        <v>44260</v>
      </c>
      <c r="J767" s="2" t="s">
        <v>128</v>
      </c>
      <c r="K767" s="2" t="s">
        <v>13809</v>
      </c>
      <c r="L767" s="9">
        <v>44287</v>
      </c>
      <c r="M767" s="2" t="s">
        <v>128</v>
      </c>
      <c r="N767" s="2" t="s">
        <v>13809</v>
      </c>
      <c r="O767" s="2" t="s">
        <v>110</v>
      </c>
      <c r="P767" s="2" t="s">
        <v>111</v>
      </c>
      <c r="S767" s="2" t="s">
        <v>112</v>
      </c>
      <c r="U767" s="2" t="b">
        <f>OR(S767="yes",T767="yes")</f>
        <v>1</v>
      </c>
      <c r="V767" s="2" t="s">
        <v>113</v>
      </c>
      <c r="W767" s="1" t="s">
        <v>112</v>
      </c>
      <c r="X767" s="1" t="s">
        <v>138</v>
      </c>
      <c r="Y767" s="2" t="s">
        <v>112</v>
      </c>
      <c r="Z767" s="2" t="s">
        <v>112</v>
      </c>
      <c r="AA767" s="2" t="s">
        <v>111</v>
      </c>
      <c r="AB767" s="2">
        <v>14</v>
      </c>
      <c r="AF767" s="1" t="s">
        <v>111</v>
      </c>
      <c r="AJ767" s="1" t="s">
        <v>115</v>
      </c>
      <c r="AK767" s="1" t="s">
        <v>215</v>
      </c>
      <c r="AO767" s="1" t="s">
        <v>166</v>
      </c>
      <c r="AS767" s="1" t="s">
        <v>190</v>
      </c>
      <c r="AU767" s="1" t="s">
        <v>238</v>
      </c>
      <c r="AX767" s="12">
        <v>0.64</v>
      </c>
      <c r="AZ767" s="1" t="s">
        <v>155</v>
      </c>
      <c r="BA767" s="1" t="s">
        <v>3272</v>
      </c>
      <c r="BJ767" s="1" t="s">
        <v>112</v>
      </c>
      <c r="BK767" s="1" t="s">
        <v>112</v>
      </c>
      <c r="BL767" s="1" t="s">
        <v>200</v>
      </c>
      <c r="BQ767" s="1" t="s">
        <v>121</v>
      </c>
      <c r="BR767" s="1" t="s">
        <v>122</v>
      </c>
      <c r="BV767" s="9">
        <v>44647</v>
      </c>
      <c r="BZ767" s="2" t="s">
        <v>162</v>
      </c>
      <c r="CA767" s="2">
        <v>1</v>
      </c>
      <c r="CB767" s="1" t="s">
        <v>253</v>
      </c>
      <c r="CC767" s="2" t="s">
        <v>126</v>
      </c>
      <c r="CD767" s="1" t="b">
        <f t="shared" si="372"/>
        <v>0</v>
      </c>
      <c r="CE767" s="1" t="b">
        <f t="shared" si="373"/>
        <v>0</v>
      </c>
      <c r="CF767" s="1" t="b">
        <f t="shared" si="344"/>
        <v>0</v>
      </c>
      <c r="CG767" s="1" t="b">
        <f t="shared" si="345"/>
        <v>0</v>
      </c>
      <c r="CH767" s="1" t="b">
        <f t="shared" si="346"/>
        <v>0</v>
      </c>
      <c r="CI767" s="1" t="b">
        <f t="shared" si="347"/>
        <v>0</v>
      </c>
      <c r="CJ767" s="1" t="b">
        <f t="shared" si="348"/>
        <v>0</v>
      </c>
      <c r="CK767" s="1" t="b">
        <f t="shared" si="349"/>
        <v>0</v>
      </c>
      <c r="CL767" s="1" t="b">
        <f t="shared" si="350"/>
        <v>0</v>
      </c>
      <c r="CM767" s="1" t="b">
        <f t="shared" si="351"/>
        <v>0</v>
      </c>
      <c r="CN767" s="1" t="b">
        <f t="shared" si="352"/>
        <v>1</v>
      </c>
      <c r="CO767" s="2" t="b">
        <f t="shared" si="353"/>
        <v>0</v>
      </c>
      <c r="CP767" s="2" t="b">
        <f t="shared" si="354"/>
        <v>0</v>
      </c>
      <c r="CQ767" s="2" t="b">
        <f t="shared" si="355"/>
        <v>1</v>
      </c>
      <c r="CR767" s="6" t="str">
        <f t="shared" si="356"/>
        <v>Male</v>
      </c>
      <c r="CS767" s="7">
        <f t="shared" si="357"/>
        <v>0</v>
      </c>
      <c r="CT767" s="7">
        <f t="shared" si="358"/>
        <v>1</v>
      </c>
      <c r="CU767" s="7">
        <f t="shared" si="359"/>
        <v>0</v>
      </c>
      <c r="CV767" s="7">
        <f t="shared" si="360"/>
        <v>0</v>
      </c>
      <c r="CW767" s="7">
        <f t="shared" si="368"/>
        <v>1</v>
      </c>
      <c r="CX767" s="1" t="b">
        <f t="shared" si="369"/>
        <v>0</v>
      </c>
      <c r="CY767" s="1" t="b">
        <f t="shared" si="370"/>
        <v>0</v>
      </c>
      <c r="DG767" s="1" t="b">
        <f t="shared" si="371"/>
        <v>0</v>
      </c>
    </row>
    <row r="768" spans="1:131" s="4" customFormat="1" ht="43.5" x14ac:dyDescent="0.35">
      <c r="A768" s="2">
        <v>566</v>
      </c>
      <c r="B768" s="1" t="s">
        <v>13809</v>
      </c>
      <c r="C768" s="9">
        <v>44348</v>
      </c>
      <c r="D768" s="10" t="s">
        <v>13809</v>
      </c>
      <c r="E768" s="1" t="e">
        <f>ROUND((C768-D768)/365,0)</f>
        <v>#VALUE!</v>
      </c>
      <c r="F768" s="1" t="s">
        <v>127</v>
      </c>
      <c r="G768" s="1" t="s">
        <v>13809</v>
      </c>
      <c r="H768" s="1" t="s">
        <v>13809</v>
      </c>
      <c r="I768" s="9">
        <v>44343</v>
      </c>
      <c r="J768" s="2" t="s">
        <v>109</v>
      </c>
      <c r="K768" s="2" t="s">
        <v>13809</v>
      </c>
      <c r="L768" s="2"/>
      <c r="M768" s="2"/>
      <c r="N768" s="2" t="s">
        <v>13809</v>
      </c>
      <c r="O768" s="2" t="s">
        <v>110</v>
      </c>
      <c r="P768" s="2" t="s">
        <v>111</v>
      </c>
      <c r="Q768" s="2"/>
      <c r="R768" s="2"/>
      <c r="S768" s="2" t="s">
        <v>111</v>
      </c>
      <c r="T768" s="2" t="s">
        <v>112</v>
      </c>
      <c r="U768" s="2" t="b">
        <f>OR(S768="yes",T768="yes")</f>
        <v>1</v>
      </c>
      <c r="V768" s="2" t="s">
        <v>113</v>
      </c>
      <c r="W768" s="1" t="s">
        <v>112</v>
      </c>
      <c r="X768" s="1" t="s">
        <v>110</v>
      </c>
      <c r="Y768" s="2" t="s">
        <v>112</v>
      </c>
      <c r="Z768" s="2" t="s">
        <v>112</v>
      </c>
      <c r="AA768" s="2"/>
      <c r="AB768" s="2">
        <v>3</v>
      </c>
      <c r="AC768" s="1" t="s">
        <v>111</v>
      </c>
      <c r="AD768" s="1"/>
      <c r="AE768" s="1"/>
      <c r="AF768" s="1" t="s">
        <v>111</v>
      </c>
      <c r="AG768" s="1"/>
      <c r="AH768" s="1"/>
      <c r="AI768" s="1"/>
      <c r="AJ768" s="1"/>
      <c r="AK768" s="1" t="s">
        <v>129</v>
      </c>
      <c r="AL768" s="1"/>
      <c r="AM768" s="1"/>
      <c r="AN768" s="1"/>
      <c r="AO768" s="1" t="s">
        <v>652</v>
      </c>
      <c r="AP768" s="1"/>
      <c r="AQ768" s="1"/>
      <c r="AR768" s="1"/>
      <c r="AS768" s="1"/>
      <c r="AT768" s="1"/>
      <c r="AU768" s="1" t="s">
        <v>132</v>
      </c>
      <c r="AV768" s="1"/>
      <c r="AW768" s="1"/>
      <c r="AX768" s="1"/>
      <c r="AY768" s="1"/>
      <c r="AZ768" s="1" t="s">
        <v>155</v>
      </c>
      <c r="BA768" s="1" t="s">
        <v>3207</v>
      </c>
      <c r="BB768" s="1"/>
      <c r="BC768" s="1"/>
      <c r="BD768" s="1"/>
      <c r="BE768" s="1"/>
      <c r="BF768" s="1"/>
      <c r="BG768" s="1"/>
      <c r="BH768" s="1"/>
      <c r="BI768" s="1" t="s">
        <v>112</v>
      </c>
      <c r="BJ768" s="1" t="s">
        <v>112</v>
      </c>
      <c r="BK768" s="1" t="s">
        <v>111</v>
      </c>
      <c r="BL768" s="1"/>
      <c r="BM768" s="1"/>
      <c r="BN768" s="1"/>
      <c r="BO768" s="1"/>
      <c r="BP768" s="1"/>
      <c r="BQ768" s="1" t="s">
        <v>121</v>
      </c>
      <c r="BR768" s="1" t="s">
        <v>122</v>
      </c>
      <c r="BS768" s="1" t="s">
        <v>112</v>
      </c>
      <c r="BT768" s="34"/>
      <c r="BU768" s="34"/>
      <c r="BV768" s="9">
        <v>44348</v>
      </c>
      <c r="BW768" s="34" t="s">
        <v>3208</v>
      </c>
      <c r="BX768" s="2" t="s">
        <v>111</v>
      </c>
      <c r="BY768" s="2" t="s">
        <v>136</v>
      </c>
      <c r="BZ768" s="2" t="s">
        <v>124</v>
      </c>
      <c r="CA768" s="2">
        <v>1</v>
      </c>
      <c r="CB768" s="1" t="s">
        <v>169</v>
      </c>
      <c r="CC768" s="2" t="s">
        <v>126</v>
      </c>
      <c r="CD768" s="1" t="e">
        <f t="shared" si="372"/>
        <v>#VALUE!</v>
      </c>
      <c r="CE768" s="1" t="e">
        <f t="shared" si="373"/>
        <v>#VALUE!</v>
      </c>
      <c r="CF768" s="1" t="e">
        <f t="shared" si="344"/>
        <v>#VALUE!</v>
      </c>
      <c r="CG768" s="1" t="e">
        <f t="shared" si="345"/>
        <v>#VALUE!</v>
      </c>
      <c r="CH768" s="1" t="e">
        <f t="shared" si="346"/>
        <v>#VALUE!</v>
      </c>
      <c r="CI768" s="1" t="e">
        <f t="shared" si="347"/>
        <v>#VALUE!</v>
      </c>
      <c r="CJ768" s="1" t="e">
        <f t="shared" si="348"/>
        <v>#VALUE!</v>
      </c>
      <c r="CK768" s="1" t="e">
        <f t="shared" si="349"/>
        <v>#VALUE!</v>
      </c>
      <c r="CL768" s="1" t="e">
        <f t="shared" si="350"/>
        <v>#VALUE!</v>
      </c>
      <c r="CM768" s="1" t="e">
        <f t="shared" si="351"/>
        <v>#VALUE!</v>
      </c>
      <c r="CN768" s="1" t="e">
        <f t="shared" si="352"/>
        <v>#VALUE!</v>
      </c>
      <c r="CO768" s="2" t="b">
        <f t="shared" si="353"/>
        <v>1</v>
      </c>
      <c r="CP768" s="2" t="b">
        <f t="shared" si="354"/>
        <v>1</v>
      </c>
      <c r="CQ768" s="2" t="b">
        <f t="shared" si="355"/>
        <v>0</v>
      </c>
      <c r="CR768" s="6" t="str">
        <f t="shared" si="356"/>
        <v>Male</v>
      </c>
      <c r="CS768" s="7">
        <f t="shared" si="357"/>
        <v>1</v>
      </c>
      <c r="CT768" s="7">
        <f t="shared" si="358"/>
        <v>0</v>
      </c>
      <c r="CU768" s="7">
        <f t="shared" si="359"/>
        <v>0</v>
      </c>
      <c r="CV768" s="7">
        <f t="shared" si="360"/>
        <v>0</v>
      </c>
      <c r="CW768" s="7">
        <f t="shared" si="368"/>
        <v>0</v>
      </c>
      <c r="CX768" s="1" t="e">
        <f t="shared" si="369"/>
        <v>#VALUE!</v>
      </c>
      <c r="CY768" s="1" t="e">
        <f t="shared" si="370"/>
        <v>#VALUE!</v>
      </c>
      <c r="CZ768" s="2"/>
      <c r="DA768" s="2"/>
      <c r="DB768" s="27"/>
      <c r="DC768" s="27"/>
      <c r="DD768" s="27"/>
      <c r="DE768" s="2"/>
      <c r="DF768" s="2"/>
      <c r="DG768" s="1" t="e">
        <f t="shared" si="371"/>
        <v>#VALUE!</v>
      </c>
      <c r="DH768" s="2"/>
      <c r="DI768" s="2"/>
      <c r="DJ768" s="2"/>
      <c r="DK768" s="2"/>
      <c r="DL768" s="2"/>
      <c r="DM768" s="2"/>
      <c r="DN768" s="2"/>
      <c r="DO768" s="2"/>
      <c r="DP768" s="2"/>
      <c r="DQ768" s="2"/>
      <c r="DR768" s="2"/>
      <c r="DS768" s="2"/>
      <c r="DT768" s="2"/>
      <c r="DU768" s="2"/>
      <c r="DV768" s="2"/>
      <c r="DW768" s="2"/>
      <c r="DX768" s="2"/>
      <c r="DY768" s="2"/>
      <c r="DZ768" s="2"/>
      <c r="EA768" s="2"/>
    </row>
    <row r="769" spans="1:131" ht="43.5" x14ac:dyDescent="0.35">
      <c r="A769" s="2">
        <v>582</v>
      </c>
      <c r="B769" s="1" t="s">
        <v>13809</v>
      </c>
      <c r="C769" s="9">
        <v>44348</v>
      </c>
      <c r="D769" s="10" t="s">
        <v>13809</v>
      </c>
      <c r="E769" s="1" t="e">
        <f>ROUND((C769-D769)/365,0)</f>
        <v>#VALUE!</v>
      </c>
      <c r="F769" s="1" t="s">
        <v>127</v>
      </c>
      <c r="G769" s="1" t="s">
        <v>13809</v>
      </c>
      <c r="H769" s="1" t="s">
        <v>13809</v>
      </c>
      <c r="J769" s="2" t="s">
        <v>163</v>
      </c>
      <c r="K769" s="2" t="s">
        <v>13809</v>
      </c>
      <c r="L769" s="9">
        <v>44345</v>
      </c>
      <c r="M769" s="2" t="s">
        <v>109</v>
      </c>
      <c r="N769" s="2" t="s">
        <v>13809</v>
      </c>
      <c r="O769" s="2" t="s">
        <v>110</v>
      </c>
      <c r="P769" s="2" t="s">
        <v>111</v>
      </c>
      <c r="S769" s="2" t="s">
        <v>111</v>
      </c>
      <c r="T769" s="2" t="s">
        <v>112</v>
      </c>
      <c r="U769" s="2" t="b">
        <f>OR(S769="yes",T769="yes")</f>
        <v>1</v>
      </c>
      <c r="V769" s="2" t="s">
        <v>113</v>
      </c>
      <c r="W769" s="1" t="s">
        <v>112</v>
      </c>
      <c r="X769" s="1" t="s">
        <v>110</v>
      </c>
      <c r="Y769" s="2" t="s">
        <v>112</v>
      </c>
      <c r="Z769" s="2" t="s">
        <v>111</v>
      </c>
      <c r="AA769" s="2" t="s">
        <v>112</v>
      </c>
      <c r="AB769" s="2">
        <v>3</v>
      </c>
      <c r="AC769" s="1" t="s">
        <v>111</v>
      </c>
      <c r="AF769" s="1" t="s">
        <v>111</v>
      </c>
      <c r="AJ769" s="1" t="s">
        <v>115</v>
      </c>
      <c r="AK769" s="1" t="s">
        <v>129</v>
      </c>
      <c r="AO769" s="1" t="s">
        <v>652</v>
      </c>
      <c r="AU769" s="1" t="s">
        <v>1255</v>
      </c>
      <c r="AX769" s="12">
        <v>0.5</v>
      </c>
      <c r="AZ769" s="1" t="s">
        <v>155</v>
      </c>
      <c r="BA769" s="1" t="s">
        <v>3273</v>
      </c>
      <c r="BI769" s="1" t="s">
        <v>112</v>
      </c>
      <c r="BJ769" s="1" t="s">
        <v>112</v>
      </c>
      <c r="BK769" s="1" t="s">
        <v>112</v>
      </c>
      <c r="BL769" s="1" t="s">
        <v>2025</v>
      </c>
      <c r="BQ769" s="1" t="s">
        <v>121</v>
      </c>
      <c r="BR769" s="1" t="s">
        <v>122</v>
      </c>
      <c r="BS769" s="1" t="s">
        <v>112</v>
      </c>
      <c r="BU769" s="34" t="s">
        <v>3274</v>
      </c>
      <c r="BV769" s="9">
        <v>44354</v>
      </c>
      <c r="BW769" s="34" t="s">
        <v>14288</v>
      </c>
      <c r="BX769" s="2" t="s">
        <v>111</v>
      </c>
      <c r="BY769" s="2" t="s">
        <v>123</v>
      </c>
      <c r="BZ769" s="2" t="s">
        <v>124</v>
      </c>
      <c r="CA769" s="2">
        <v>2</v>
      </c>
      <c r="CB769" s="1" t="s">
        <v>669</v>
      </c>
      <c r="CC769" s="2" t="s">
        <v>126</v>
      </c>
      <c r="CD769" s="1" t="e">
        <f t="shared" si="372"/>
        <v>#VALUE!</v>
      </c>
      <c r="CE769" s="1" t="e">
        <f t="shared" si="373"/>
        <v>#VALUE!</v>
      </c>
      <c r="CF769" s="1" t="e">
        <f t="shared" si="344"/>
        <v>#VALUE!</v>
      </c>
      <c r="CG769" s="1" t="e">
        <f t="shared" si="345"/>
        <v>#VALUE!</v>
      </c>
      <c r="CH769" s="1" t="e">
        <f t="shared" si="346"/>
        <v>#VALUE!</v>
      </c>
      <c r="CI769" s="1" t="e">
        <f t="shared" si="347"/>
        <v>#VALUE!</v>
      </c>
      <c r="CJ769" s="1" t="e">
        <f t="shared" si="348"/>
        <v>#VALUE!</v>
      </c>
      <c r="CK769" s="1" t="e">
        <f t="shared" si="349"/>
        <v>#VALUE!</v>
      </c>
      <c r="CL769" s="1" t="e">
        <f t="shared" si="350"/>
        <v>#VALUE!</v>
      </c>
      <c r="CM769" s="1" t="e">
        <f t="shared" si="351"/>
        <v>#VALUE!</v>
      </c>
      <c r="CN769" s="1" t="e">
        <f t="shared" si="352"/>
        <v>#VALUE!</v>
      </c>
      <c r="CO769" s="2" t="b">
        <f t="shared" si="353"/>
        <v>1</v>
      </c>
      <c r="CP769" s="2" t="b">
        <f t="shared" si="354"/>
        <v>1</v>
      </c>
      <c r="CQ769" s="2" t="b">
        <f t="shared" si="355"/>
        <v>0</v>
      </c>
      <c r="CR769" s="6" t="str">
        <f t="shared" si="356"/>
        <v>Male</v>
      </c>
      <c r="CS769" s="7">
        <f t="shared" si="357"/>
        <v>0</v>
      </c>
      <c r="CT769" s="7">
        <f t="shared" si="358"/>
        <v>0</v>
      </c>
      <c r="CU769" s="7">
        <f t="shared" si="359"/>
        <v>0</v>
      </c>
      <c r="CV769" s="7">
        <f t="shared" si="360"/>
        <v>1</v>
      </c>
      <c r="CW769" s="7">
        <f t="shared" si="368"/>
        <v>0</v>
      </c>
      <c r="CX769" s="1" t="e">
        <f t="shared" si="369"/>
        <v>#VALUE!</v>
      </c>
      <c r="CY769" s="1" t="e">
        <f t="shared" si="370"/>
        <v>#VALUE!</v>
      </c>
      <c r="DB769" s="27"/>
      <c r="DC769" s="27"/>
      <c r="DD769" s="27"/>
      <c r="DG769" s="1" t="e">
        <f t="shared" si="371"/>
        <v>#VALUE!</v>
      </c>
    </row>
    <row r="770" spans="1:131" x14ac:dyDescent="0.35">
      <c r="A770" s="2">
        <v>543</v>
      </c>
      <c r="B770" s="1" t="s">
        <v>13809</v>
      </c>
      <c r="C770" s="9">
        <v>44348</v>
      </c>
      <c r="D770" s="10" t="s">
        <v>13809</v>
      </c>
      <c r="E770" s="1" t="e">
        <f>ROUND((C770-D770)/365,0)</f>
        <v>#VALUE!</v>
      </c>
      <c r="F770" s="1" t="s">
        <v>127</v>
      </c>
      <c r="G770" s="1" t="s">
        <v>13809</v>
      </c>
      <c r="H770" s="1" t="s">
        <v>13809</v>
      </c>
      <c r="I770" s="9">
        <v>44306</v>
      </c>
      <c r="J770" s="2" t="s">
        <v>109</v>
      </c>
      <c r="K770" s="2" t="s">
        <v>13809</v>
      </c>
      <c r="L770" s="9">
        <v>44343</v>
      </c>
      <c r="M770" s="2" t="s">
        <v>109</v>
      </c>
      <c r="N770" s="2" t="s">
        <v>13809</v>
      </c>
      <c r="O770" s="2" t="s">
        <v>110</v>
      </c>
      <c r="P770" s="2" t="s">
        <v>111</v>
      </c>
      <c r="S770" s="2" t="s">
        <v>112</v>
      </c>
      <c r="T770" s="2" t="s">
        <v>111</v>
      </c>
      <c r="U770" s="2" t="b">
        <f>OR(S770="yes",T770="yes")</f>
        <v>1</v>
      </c>
      <c r="V770" s="2" t="s">
        <v>113</v>
      </c>
      <c r="W770" s="1" t="s">
        <v>112</v>
      </c>
      <c r="X770" s="1" t="s">
        <v>110</v>
      </c>
      <c r="Y770" s="2" t="s">
        <v>112</v>
      </c>
      <c r="AA770" s="2" t="s">
        <v>112</v>
      </c>
      <c r="AB770" s="2">
        <v>2</v>
      </c>
      <c r="AC770" s="1" t="s">
        <v>111</v>
      </c>
      <c r="AF770" s="1" t="s">
        <v>111</v>
      </c>
      <c r="AJ770" s="1" t="s">
        <v>115</v>
      </c>
      <c r="AK770" s="1" t="s">
        <v>129</v>
      </c>
      <c r="AO770" s="1" t="s">
        <v>130</v>
      </c>
      <c r="AS770" s="1" t="s">
        <v>118</v>
      </c>
      <c r="AU770" s="1" t="s">
        <v>132</v>
      </c>
      <c r="AZ770" s="1" t="s">
        <v>179</v>
      </c>
      <c r="BA770" s="1">
        <v>15</v>
      </c>
      <c r="BG770" s="1">
        <v>1.4</v>
      </c>
      <c r="BI770" s="1" t="s">
        <v>112</v>
      </c>
      <c r="BJ770" s="1" t="s">
        <v>112</v>
      </c>
      <c r="BK770" s="1" t="s">
        <v>112</v>
      </c>
      <c r="BL770" s="1" t="s">
        <v>142</v>
      </c>
      <c r="BQ770" s="1" t="s">
        <v>121</v>
      </c>
      <c r="BR770" s="1" t="s">
        <v>122</v>
      </c>
      <c r="BS770" s="1" t="s">
        <v>112</v>
      </c>
      <c r="BU770" s="34" t="s">
        <v>3206</v>
      </c>
      <c r="BV770" s="9">
        <v>44349</v>
      </c>
      <c r="BX770" s="2" t="s">
        <v>111</v>
      </c>
      <c r="BY770" s="2" t="s">
        <v>136</v>
      </c>
      <c r="BZ770" s="2" t="s">
        <v>124</v>
      </c>
      <c r="CA770" s="2">
        <v>2</v>
      </c>
      <c r="CB770" s="1" t="s">
        <v>169</v>
      </c>
      <c r="CC770" s="2" t="s">
        <v>126</v>
      </c>
      <c r="CD770" s="1" t="e">
        <f t="shared" si="372"/>
        <v>#VALUE!</v>
      </c>
      <c r="CE770" s="1" t="e">
        <f t="shared" si="373"/>
        <v>#VALUE!</v>
      </c>
      <c r="CF770" s="1" t="e">
        <f t="shared" ref="CF770:CF833" si="374">AND(E770&gt;4,E770&lt;12,NOT(E770=""),NOT(E770="."))</f>
        <v>#VALUE!</v>
      </c>
      <c r="CG770" s="1" t="e">
        <f t="shared" ref="CG770:CG833" si="375">AND(E770&gt;11,E770&lt;16,NOT(E770=""),NOT(E770="."))</f>
        <v>#VALUE!</v>
      </c>
      <c r="CH770" s="1" t="e">
        <f t="shared" ref="CH770:CH833" si="376">AND(E770&gt;15,E770&lt;18)</f>
        <v>#VALUE!</v>
      </c>
      <c r="CI770" s="1" t="e">
        <f t="shared" ref="CI770:CI833" si="377">AND(E770&gt;17,E770&lt;25)</f>
        <v>#VALUE!</v>
      </c>
      <c r="CJ770" s="1" t="e">
        <f t="shared" ref="CJ770:CJ833" si="378">AND(E770&gt;24,E770&lt;30)</f>
        <v>#VALUE!</v>
      </c>
      <c r="CK770" s="1" t="e">
        <f t="shared" ref="CK770:CK833" si="379">AND(E770&gt;29,E770&lt;40)</f>
        <v>#VALUE!</v>
      </c>
      <c r="CL770" s="1" t="e">
        <f t="shared" ref="CL770:CL833" si="380">AND(E770&gt;39,E770&lt;50)</f>
        <v>#VALUE!</v>
      </c>
      <c r="CM770" s="1" t="e">
        <f t="shared" ref="CM770:CM833" si="381">AND(E770&gt;49,E770&lt;65)</f>
        <v>#VALUE!</v>
      </c>
      <c r="CN770" s="1" t="e">
        <f t="shared" ref="CN770:CN833" si="382">AND(E770&gt;64,NOT(E770="."),NOT(E770=""))</f>
        <v>#VALUE!</v>
      </c>
      <c r="CO770" s="2" t="b">
        <f t="shared" ref="CO770:CO833" si="383">AND(AB770&lt;7,NOT(AB770="."),NOT(AB770=""))</f>
        <v>1</v>
      </c>
      <c r="CP770" s="2" t="b">
        <f t="shared" ref="CP770:CP833" si="384">AND(AB770&lt;8,NOT(AB770="."),NOT(AB770=""))</f>
        <v>1</v>
      </c>
      <c r="CQ770" s="2" t="b">
        <f t="shared" ref="CQ770:CQ833" si="385">AND(AB770&gt;7,AB770&lt;22,NOT(AB770=""),NOT(AB770="."))</f>
        <v>0</v>
      </c>
      <c r="CR770" s="6" t="str">
        <f t="shared" ref="CR770:CR833" si="386">F770</f>
        <v>Male</v>
      </c>
      <c r="CS770" s="7">
        <f t="shared" ref="CS770:CS833" si="387">COUNTIF(J770,"=*pfizer*")</f>
        <v>1</v>
      </c>
      <c r="CT770" s="7">
        <f t="shared" ref="CT770:CT833" si="388">COUNTIF(J770,"=*moderna*")</f>
        <v>0</v>
      </c>
      <c r="CU770" s="7">
        <f t="shared" ref="CU770:CU833" si="389">COUNTIF(J770,"=*janssen*")</f>
        <v>0</v>
      </c>
      <c r="CV770" s="7">
        <f t="shared" ref="CV770:CV833" si="390">COUNTIF(M770,"=*pfizer*")</f>
        <v>1</v>
      </c>
      <c r="CW770" s="7">
        <f t="shared" si="368"/>
        <v>0</v>
      </c>
      <c r="CX770" s="1" t="e">
        <f t="shared" si="369"/>
        <v>#VALUE!</v>
      </c>
      <c r="CY770" s="1" t="e">
        <f t="shared" si="370"/>
        <v>#VALUE!</v>
      </c>
      <c r="DB770" s="27"/>
      <c r="DC770" s="27"/>
      <c r="DD770" s="27"/>
      <c r="DG770" s="1" t="e">
        <f t="shared" si="371"/>
        <v>#VALUE!</v>
      </c>
    </row>
    <row r="771" spans="1:131" ht="72.5" x14ac:dyDescent="0.35">
      <c r="A771" s="2">
        <v>578</v>
      </c>
      <c r="B771" s="1" t="s">
        <v>13809</v>
      </c>
      <c r="C771" s="9">
        <v>44349</v>
      </c>
      <c r="D771" s="10" t="s">
        <v>13809</v>
      </c>
      <c r="E771" s="1">
        <v>27</v>
      </c>
      <c r="F771" s="1" t="s">
        <v>127</v>
      </c>
      <c r="G771" s="1" t="s">
        <v>13809</v>
      </c>
      <c r="H771" s="1" t="s">
        <v>13809</v>
      </c>
      <c r="I771" s="9">
        <v>44188</v>
      </c>
      <c r="J771" s="2" t="s">
        <v>109</v>
      </c>
      <c r="K771" s="2" t="s">
        <v>13809</v>
      </c>
      <c r="L771" s="9">
        <v>44209</v>
      </c>
      <c r="M771" s="2" t="s">
        <v>163</v>
      </c>
      <c r="N771" s="2" t="s">
        <v>13809</v>
      </c>
      <c r="O771" s="2" t="s">
        <v>110</v>
      </c>
      <c r="P771" s="2" t="s">
        <v>111</v>
      </c>
      <c r="S771" s="2" t="s">
        <v>111</v>
      </c>
      <c r="T771" s="2" t="s">
        <v>112</v>
      </c>
      <c r="U771" s="2" t="b">
        <v>1</v>
      </c>
      <c r="V771" s="2" t="s">
        <v>126</v>
      </c>
      <c r="W771" s="1" t="s">
        <v>112</v>
      </c>
      <c r="X771" s="1" t="s">
        <v>114</v>
      </c>
      <c r="Y771" s="2" t="s">
        <v>112</v>
      </c>
      <c r="AA771" s="2" t="s">
        <v>112</v>
      </c>
      <c r="AB771" s="2">
        <v>16</v>
      </c>
      <c r="AC771" s="1" t="s">
        <v>112</v>
      </c>
      <c r="AD771" s="1" t="s">
        <v>523</v>
      </c>
      <c r="AF771" s="1" t="s">
        <v>112</v>
      </c>
      <c r="AG771" s="1" t="s">
        <v>114</v>
      </c>
      <c r="AJ771" s="1" t="s">
        <v>115</v>
      </c>
      <c r="AK771" s="1" t="s">
        <v>189</v>
      </c>
      <c r="AO771" s="1" t="s">
        <v>652</v>
      </c>
      <c r="AU771" s="1" t="s">
        <v>132</v>
      </c>
      <c r="AZ771" s="1" t="s">
        <v>414</v>
      </c>
      <c r="BA771" s="1" t="s">
        <v>3275</v>
      </c>
      <c r="BH771" s="1">
        <v>5</v>
      </c>
      <c r="BI771" s="1" t="s">
        <v>112</v>
      </c>
      <c r="BJ771" s="1" t="s">
        <v>112</v>
      </c>
      <c r="BK771" s="1" t="s">
        <v>112</v>
      </c>
      <c r="BL771" s="1" t="s">
        <v>1523</v>
      </c>
      <c r="BQ771" s="1" t="s">
        <v>121</v>
      </c>
      <c r="BR771" s="1" t="s">
        <v>122</v>
      </c>
      <c r="BS771" s="1" t="s">
        <v>112</v>
      </c>
      <c r="BU771" s="34" t="s">
        <v>3276</v>
      </c>
      <c r="BV771" s="9">
        <v>44355</v>
      </c>
      <c r="BW771" s="34" t="s">
        <v>3277</v>
      </c>
      <c r="BX771" s="2" t="s">
        <v>111</v>
      </c>
      <c r="BY771" s="2" t="s">
        <v>153</v>
      </c>
      <c r="BZ771" s="2" t="s">
        <v>124</v>
      </c>
      <c r="CB771" s="1" t="s">
        <v>169</v>
      </c>
      <c r="CC771" s="2" t="s">
        <v>126</v>
      </c>
      <c r="CD771" s="1" t="b">
        <f t="shared" si="372"/>
        <v>1</v>
      </c>
      <c r="CE771" s="1" t="b">
        <f t="shared" si="373"/>
        <v>0</v>
      </c>
      <c r="CF771" s="1" t="b">
        <f t="shared" si="374"/>
        <v>0</v>
      </c>
      <c r="CG771" s="1" t="b">
        <f t="shared" si="375"/>
        <v>0</v>
      </c>
      <c r="CH771" s="1" t="b">
        <f t="shared" si="376"/>
        <v>0</v>
      </c>
      <c r="CI771" s="1" t="b">
        <f t="shared" si="377"/>
        <v>0</v>
      </c>
      <c r="CJ771" s="1" t="b">
        <f t="shared" si="378"/>
        <v>1</v>
      </c>
      <c r="CK771" s="1" t="b">
        <f t="shared" si="379"/>
        <v>0</v>
      </c>
      <c r="CL771" s="1" t="b">
        <f t="shared" si="380"/>
        <v>0</v>
      </c>
      <c r="CM771" s="1" t="b">
        <f t="shared" si="381"/>
        <v>0</v>
      </c>
      <c r="CN771" s="1" t="b">
        <f t="shared" si="382"/>
        <v>0</v>
      </c>
      <c r="CO771" s="2" t="b">
        <f t="shared" si="383"/>
        <v>0</v>
      </c>
      <c r="CP771" s="2" t="b">
        <f t="shared" si="384"/>
        <v>0</v>
      </c>
      <c r="CQ771" s="2" t="b">
        <f t="shared" si="385"/>
        <v>1</v>
      </c>
      <c r="CR771" s="6" t="str">
        <f t="shared" si="386"/>
        <v>Male</v>
      </c>
      <c r="CS771" s="7">
        <f t="shared" si="387"/>
        <v>1</v>
      </c>
      <c r="CT771" s="7">
        <f t="shared" si="388"/>
        <v>0</v>
      </c>
      <c r="CU771" s="7">
        <f t="shared" si="389"/>
        <v>0</v>
      </c>
      <c r="CV771" s="7">
        <f t="shared" si="390"/>
        <v>0</v>
      </c>
      <c r="CW771" s="7">
        <f t="shared" si="368"/>
        <v>0</v>
      </c>
      <c r="CX771" s="1" t="b">
        <f t="shared" si="369"/>
        <v>1</v>
      </c>
      <c r="CY771" s="1" t="b">
        <f t="shared" si="370"/>
        <v>1</v>
      </c>
      <c r="DB771" s="27"/>
      <c r="DC771" s="27"/>
      <c r="DD771" s="27"/>
      <c r="DG771" s="1" t="b">
        <f t="shared" si="371"/>
        <v>0</v>
      </c>
    </row>
    <row r="772" spans="1:131" ht="101.5" x14ac:dyDescent="0.35">
      <c r="B772" s="1" t="s">
        <v>13809</v>
      </c>
      <c r="C772" s="9">
        <v>44349</v>
      </c>
      <c r="D772" s="10" t="s">
        <v>13809</v>
      </c>
      <c r="E772" s="1">
        <v>48</v>
      </c>
      <c r="F772" s="1" t="s">
        <v>127</v>
      </c>
      <c r="G772" s="1" t="s">
        <v>13809</v>
      </c>
      <c r="H772" s="1" t="s">
        <v>13809</v>
      </c>
      <c r="J772" s="2" t="s">
        <v>109</v>
      </c>
      <c r="K772" s="2" t="s">
        <v>13809</v>
      </c>
      <c r="L772" s="9">
        <v>44287</v>
      </c>
      <c r="M772" s="2" t="s">
        <v>109</v>
      </c>
      <c r="N772" s="2" t="s">
        <v>13809</v>
      </c>
      <c r="O772" s="2" t="s">
        <v>110</v>
      </c>
      <c r="P772" s="2" t="s">
        <v>111</v>
      </c>
      <c r="S772" s="2" t="s">
        <v>111</v>
      </c>
      <c r="T772" s="2" t="s">
        <v>112</v>
      </c>
      <c r="U772" s="2" t="b">
        <v>1</v>
      </c>
      <c r="V772" s="2" t="s">
        <v>113</v>
      </c>
      <c r="W772" s="1" t="s">
        <v>112</v>
      </c>
      <c r="X772" s="1" t="s">
        <v>110</v>
      </c>
      <c r="Y772" s="2" t="s">
        <v>112</v>
      </c>
      <c r="Z772" s="2" t="s">
        <v>111</v>
      </c>
      <c r="AA772" s="2" t="s">
        <v>112</v>
      </c>
      <c r="AB772" s="2">
        <v>29</v>
      </c>
      <c r="AC772" s="1" t="s">
        <v>111</v>
      </c>
      <c r="AF772" s="1" t="s">
        <v>111</v>
      </c>
      <c r="AJ772" s="1" t="s">
        <v>115</v>
      </c>
      <c r="AK772" s="1" t="s">
        <v>129</v>
      </c>
      <c r="AO772" s="1" t="s">
        <v>130</v>
      </c>
      <c r="AS772" s="1" t="s">
        <v>190</v>
      </c>
      <c r="AU772" s="1" t="s">
        <v>191</v>
      </c>
      <c r="AX772" s="1">
        <v>46</v>
      </c>
      <c r="AZ772" s="1" t="s">
        <v>133</v>
      </c>
      <c r="BA772" s="1">
        <v>30</v>
      </c>
      <c r="BE772" s="1">
        <v>204</v>
      </c>
      <c r="BG772" s="1">
        <v>3</v>
      </c>
      <c r="BH772" s="1" t="s">
        <v>272</v>
      </c>
      <c r="BJ772" s="1" t="s">
        <v>112</v>
      </c>
      <c r="BK772" s="1" t="s">
        <v>111</v>
      </c>
      <c r="BQ772" s="1" t="s">
        <v>121</v>
      </c>
      <c r="BR772" s="1" t="s">
        <v>122</v>
      </c>
      <c r="BS772" s="1" t="s">
        <v>112</v>
      </c>
      <c r="BU772" s="34" t="s">
        <v>3278</v>
      </c>
      <c r="BV772" s="9">
        <v>44456</v>
      </c>
      <c r="BW772" s="34" t="s">
        <v>3279</v>
      </c>
      <c r="BX772" s="2" t="s">
        <v>111</v>
      </c>
      <c r="BY772" s="2" t="s">
        <v>123</v>
      </c>
      <c r="BZ772" s="2" t="s">
        <v>124</v>
      </c>
      <c r="CA772" s="2" t="s">
        <v>257</v>
      </c>
      <c r="CB772" s="1" t="s">
        <v>3280</v>
      </c>
      <c r="CC772" s="2" t="s">
        <v>126</v>
      </c>
      <c r="CD772" s="1" t="b">
        <f t="shared" si="372"/>
        <v>0</v>
      </c>
      <c r="CE772" s="1" t="b">
        <f t="shared" si="373"/>
        <v>0</v>
      </c>
      <c r="CF772" s="1" t="b">
        <f t="shared" si="374"/>
        <v>0</v>
      </c>
      <c r="CG772" s="1" t="b">
        <f t="shared" si="375"/>
        <v>0</v>
      </c>
      <c r="CH772" s="1" t="b">
        <f t="shared" si="376"/>
        <v>0</v>
      </c>
      <c r="CI772" s="1" t="b">
        <f t="shared" si="377"/>
        <v>0</v>
      </c>
      <c r="CJ772" s="1" t="b">
        <f t="shared" si="378"/>
        <v>0</v>
      </c>
      <c r="CK772" s="1" t="b">
        <f t="shared" si="379"/>
        <v>0</v>
      </c>
      <c r="CL772" s="1" t="b">
        <f t="shared" si="380"/>
        <v>1</v>
      </c>
      <c r="CM772" s="1" t="b">
        <f t="shared" si="381"/>
        <v>0</v>
      </c>
      <c r="CN772" s="1" t="b">
        <f t="shared" si="382"/>
        <v>0</v>
      </c>
      <c r="CO772" s="2" t="b">
        <f t="shared" si="383"/>
        <v>0</v>
      </c>
      <c r="CP772" s="2" t="b">
        <f t="shared" si="384"/>
        <v>0</v>
      </c>
      <c r="CQ772" s="2" t="b">
        <f t="shared" si="385"/>
        <v>0</v>
      </c>
      <c r="CR772" s="6" t="str">
        <f t="shared" si="386"/>
        <v>Male</v>
      </c>
      <c r="CS772" s="7">
        <f t="shared" si="387"/>
        <v>1</v>
      </c>
      <c r="CT772" s="7">
        <f t="shared" si="388"/>
        <v>0</v>
      </c>
      <c r="CU772" s="7">
        <f t="shared" si="389"/>
        <v>0</v>
      </c>
      <c r="CV772" s="7">
        <f t="shared" si="390"/>
        <v>1</v>
      </c>
      <c r="CW772" s="7">
        <f t="shared" si="368"/>
        <v>0</v>
      </c>
      <c r="CX772" s="1" t="b">
        <f t="shared" si="369"/>
        <v>0</v>
      </c>
      <c r="CY772" s="1" t="b">
        <f t="shared" si="370"/>
        <v>0</v>
      </c>
      <c r="DB772" s="27"/>
      <c r="DC772" s="27"/>
      <c r="DD772" s="27"/>
      <c r="DG772" s="1" t="b">
        <f t="shared" si="371"/>
        <v>0</v>
      </c>
    </row>
    <row r="773" spans="1:131" ht="261" x14ac:dyDescent="0.35">
      <c r="B773" s="1" t="s">
        <v>13809</v>
      </c>
      <c r="C773" s="9">
        <v>44349</v>
      </c>
      <c r="D773" s="10" t="s">
        <v>13809</v>
      </c>
      <c r="E773" s="1">
        <v>76</v>
      </c>
      <c r="F773" s="1" t="s">
        <v>108</v>
      </c>
      <c r="G773" s="1" t="s">
        <v>13809</v>
      </c>
      <c r="H773" s="1" t="s">
        <v>13809</v>
      </c>
      <c r="I773" s="2" t="s">
        <v>183</v>
      </c>
      <c r="J773" s="2" t="s">
        <v>109</v>
      </c>
      <c r="K773" s="2" t="s">
        <v>13809</v>
      </c>
      <c r="L773" s="9">
        <v>44236</v>
      </c>
      <c r="M773" s="2" t="s">
        <v>109</v>
      </c>
      <c r="N773" s="2" t="s">
        <v>13809</v>
      </c>
      <c r="O773" s="2" t="s">
        <v>110</v>
      </c>
      <c r="P773" s="2" t="s">
        <v>111</v>
      </c>
      <c r="S773" s="2" t="s">
        <v>112</v>
      </c>
      <c r="T773" s="2" t="s">
        <v>111</v>
      </c>
      <c r="U773" s="2" t="b">
        <f>OR(S773="yes",T773="yes")</f>
        <v>1</v>
      </c>
      <c r="V773" s="2" t="s">
        <v>126</v>
      </c>
      <c r="W773" s="1" t="s">
        <v>112</v>
      </c>
      <c r="X773" s="1" t="s">
        <v>138</v>
      </c>
      <c r="Y773" s="2" t="s">
        <v>112</v>
      </c>
      <c r="Z773" s="2" t="s">
        <v>111</v>
      </c>
      <c r="AA773" s="2" t="s">
        <v>112</v>
      </c>
      <c r="AB773" s="2">
        <v>33</v>
      </c>
      <c r="AC773" s="1" t="s">
        <v>111</v>
      </c>
      <c r="AF773" s="1" t="s">
        <v>112</v>
      </c>
      <c r="AG773" s="1" t="s">
        <v>138</v>
      </c>
      <c r="AH773" s="1" t="s">
        <v>193</v>
      </c>
      <c r="AI773" s="1" t="s">
        <v>12941</v>
      </c>
      <c r="AJ773" s="1" t="s">
        <v>115</v>
      </c>
      <c r="AK773" s="1" t="s">
        <v>194</v>
      </c>
      <c r="AN773" s="1" t="s">
        <v>2302</v>
      </c>
      <c r="AO773" s="1" t="s">
        <v>166</v>
      </c>
      <c r="AS773" s="1" t="s">
        <v>118</v>
      </c>
      <c r="AU773" s="1" t="s">
        <v>197</v>
      </c>
      <c r="AZ773" s="1" t="s">
        <v>141</v>
      </c>
      <c r="BC773" s="1" t="s">
        <v>12942</v>
      </c>
      <c r="BG773" s="1" t="s">
        <v>12943</v>
      </c>
      <c r="BJ773" s="1" t="s">
        <v>111</v>
      </c>
      <c r="BN773" s="1" t="s">
        <v>112</v>
      </c>
      <c r="BO773" s="1" t="s">
        <v>234</v>
      </c>
      <c r="BP773" s="1" t="s">
        <v>12944</v>
      </c>
      <c r="BU773" s="34" t="s">
        <v>12945</v>
      </c>
      <c r="BV773" s="9">
        <v>44888</v>
      </c>
      <c r="BW773" s="34" t="s">
        <v>12946</v>
      </c>
      <c r="BY773" s="2" t="s">
        <v>153</v>
      </c>
      <c r="BZ773" s="2" t="s">
        <v>124</v>
      </c>
      <c r="CB773" s="1" t="s">
        <v>181</v>
      </c>
      <c r="CD773" s="1" t="b">
        <f t="shared" si="372"/>
        <v>0</v>
      </c>
      <c r="CE773" s="1" t="b">
        <f t="shared" si="373"/>
        <v>0</v>
      </c>
      <c r="CF773" s="1" t="b">
        <f t="shared" si="374"/>
        <v>0</v>
      </c>
      <c r="CG773" s="1" t="b">
        <f t="shared" si="375"/>
        <v>0</v>
      </c>
      <c r="CH773" s="1" t="b">
        <f t="shared" si="376"/>
        <v>0</v>
      </c>
      <c r="CI773" s="1" t="b">
        <f t="shared" si="377"/>
        <v>0</v>
      </c>
      <c r="CJ773" s="1" t="b">
        <f t="shared" si="378"/>
        <v>0</v>
      </c>
      <c r="CK773" s="1" t="b">
        <f t="shared" si="379"/>
        <v>0</v>
      </c>
      <c r="CL773" s="1" t="b">
        <f t="shared" si="380"/>
        <v>0</v>
      </c>
      <c r="CM773" s="1" t="b">
        <f t="shared" si="381"/>
        <v>0</v>
      </c>
      <c r="CN773" s="1" t="b">
        <f t="shared" si="382"/>
        <v>1</v>
      </c>
      <c r="CO773" s="2" t="b">
        <f t="shared" si="383"/>
        <v>0</v>
      </c>
      <c r="CP773" s="2" t="b">
        <f t="shared" si="384"/>
        <v>0</v>
      </c>
      <c r="CQ773" s="2" t="b">
        <f t="shared" si="385"/>
        <v>0</v>
      </c>
      <c r="CR773" s="6" t="str">
        <f t="shared" si="386"/>
        <v>Female</v>
      </c>
      <c r="CS773" s="7">
        <f t="shared" si="387"/>
        <v>1</v>
      </c>
      <c r="CT773" s="7">
        <f t="shared" si="388"/>
        <v>0</v>
      </c>
      <c r="CU773" s="7">
        <f t="shared" si="389"/>
        <v>0</v>
      </c>
      <c r="CV773" s="7">
        <f t="shared" si="390"/>
        <v>1</v>
      </c>
    </row>
    <row r="774" spans="1:131" ht="72.5" x14ac:dyDescent="0.35">
      <c r="A774" s="2">
        <v>503</v>
      </c>
      <c r="B774" s="1" t="s">
        <v>13809</v>
      </c>
      <c r="C774" s="9">
        <v>44349</v>
      </c>
      <c r="D774" s="10" t="s">
        <v>13809</v>
      </c>
      <c r="E774" s="1">
        <v>15</v>
      </c>
      <c r="F774" s="1" t="s">
        <v>127</v>
      </c>
      <c r="G774" s="1" t="s">
        <v>13809</v>
      </c>
      <c r="H774" s="1" t="s">
        <v>13809</v>
      </c>
      <c r="I774" s="9">
        <v>44342</v>
      </c>
      <c r="J774" s="2" t="s">
        <v>109</v>
      </c>
      <c r="K774" s="2" t="s">
        <v>13809</v>
      </c>
      <c r="M774" s="2" t="s">
        <v>163</v>
      </c>
      <c r="N774" s="2" t="s">
        <v>13809</v>
      </c>
      <c r="O774" s="2" t="s">
        <v>110</v>
      </c>
      <c r="P774" s="2" t="s">
        <v>111</v>
      </c>
      <c r="S774" s="2" t="s">
        <v>111</v>
      </c>
      <c r="T774" s="2" t="s">
        <v>112</v>
      </c>
      <c r="U774" s="2" t="b">
        <v>1</v>
      </c>
      <c r="V774" s="2" t="s">
        <v>113</v>
      </c>
      <c r="W774" s="1" t="s">
        <v>112</v>
      </c>
      <c r="X774" s="1" t="s">
        <v>114</v>
      </c>
      <c r="Y774" s="2" t="s">
        <v>112</v>
      </c>
      <c r="Z774" s="2" t="s">
        <v>112</v>
      </c>
      <c r="AA774" s="2" t="s">
        <v>111</v>
      </c>
      <c r="AB774" s="2">
        <v>2</v>
      </c>
      <c r="AC774" s="1" t="s">
        <v>111</v>
      </c>
      <c r="AF774" s="1" t="s">
        <v>111</v>
      </c>
      <c r="AJ774" s="1" t="s">
        <v>115</v>
      </c>
      <c r="AK774" s="1" t="s">
        <v>129</v>
      </c>
      <c r="AO774" s="1" t="s">
        <v>221</v>
      </c>
      <c r="AS774" s="1" t="s">
        <v>118</v>
      </c>
      <c r="AZ774" s="1" t="s">
        <v>402</v>
      </c>
      <c r="BA774" s="1">
        <v>25.38</v>
      </c>
      <c r="BE774" s="1">
        <v>122</v>
      </c>
      <c r="BI774" s="1" t="s">
        <v>112</v>
      </c>
      <c r="BJ774" s="1" t="s">
        <v>112</v>
      </c>
      <c r="BK774" s="1" t="s">
        <v>112</v>
      </c>
      <c r="BL774" s="1" t="s">
        <v>142</v>
      </c>
      <c r="BQ774" s="1" t="s">
        <v>1460</v>
      </c>
      <c r="BR774" s="1" t="s">
        <v>122</v>
      </c>
      <c r="BS774" s="1" t="s">
        <v>112</v>
      </c>
      <c r="BU774" s="34" t="s">
        <v>3281</v>
      </c>
      <c r="BV774" s="9">
        <v>44370</v>
      </c>
      <c r="BW774" s="34" t="s">
        <v>3282</v>
      </c>
      <c r="BX774" s="2" t="s">
        <v>111</v>
      </c>
      <c r="BY774" s="2" t="s">
        <v>156</v>
      </c>
      <c r="BZ774" s="2" t="s">
        <v>124</v>
      </c>
      <c r="CA774" s="2">
        <v>1</v>
      </c>
      <c r="CB774" s="1" t="s">
        <v>279</v>
      </c>
      <c r="CC774" s="2" t="s">
        <v>126</v>
      </c>
      <c r="CD774" s="1" t="b">
        <f t="shared" si="372"/>
        <v>1</v>
      </c>
      <c r="CE774" s="1" t="b">
        <f t="shared" si="373"/>
        <v>1</v>
      </c>
      <c r="CF774" s="1" t="b">
        <f t="shared" si="374"/>
        <v>0</v>
      </c>
      <c r="CG774" s="1" t="b">
        <f t="shared" si="375"/>
        <v>1</v>
      </c>
      <c r="CH774" s="1" t="b">
        <f t="shared" si="376"/>
        <v>0</v>
      </c>
      <c r="CI774" s="1" t="b">
        <f t="shared" si="377"/>
        <v>0</v>
      </c>
      <c r="CJ774" s="1" t="b">
        <f t="shared" si="378"/>
        <v>0</v>
      </c>
      <c r="CK774" s="1" t="b">
        <f t="shared" si="379"/>
        <v>0</v>
      </c>
      <c r="CL774" s="1" t="b">
        <f t="shared" si="380"/>
        <v>0</v>
      </c>
      <c r="CM774" s="1" t="b">
        <f t="shared" si="381"/>
        <v>0</v>
      </c>
      <c r="CN774" s="1" t="b">
        <f t="shared" si="382"/>
        <v>0</v>
      </c>
      <c r="CO774" s="2" t="b">
        <f t="shared" si="383"/>
        <v>1</v>
      </c>
      <c r="CP774" s="2" t="b">
        <f t="shared" si="384"/>
        <v>1</v>
      </c>
      <c r="CQ774" s="2" t="b">
        <f t="shared" si="385"/>
        <v>0</v>
      </c>
      <c r="CR774" s="6" t="str">
        <f t="shared" si="386"/>
        <v>Male</v>
      </c>
      <c r="CS774" s="7">
        <f t="shared" si="387"/>
        <v>1</v>
      </c>
      <c r="CT774" s="7">
        <f t="shared" si="388"/>
        <v>0</v>
      </c>
      <c r="CU774" s="7">
        <f t="shared" si="389"/>
        <v>0</v>
      </c>
      <c r="CV774" s="7">
        <f t="shared" si="390"/>
        <v>0</v>
      </c>
      <c r="CW774" s="7">
        <f t="shared" ref="CW774:CW805" si="391">COUNTIF(M774,"=*moderna*")</f>
        <v>0</v>
      </c>
      <c r="CX774" s="1" t="b">
        <f t="shared" ref="CX774:CX805" si="392">AND(E774&lt;30,NOT(E774="."),NOT(E774=""))</f>
        <v>1</v>
      </c>
      <c r="CY774" s="1" t="b">
        <f t="shared" ref="CY774:CY805" si="393">AND(E774&gt;17,E774&lt;41,NOT(E774="."),NOT(E774=""))</f>
        <v>0</v>
      </c>
      <c r="DB774" s="4"/>
      <c r="DC774" s="4"/>
      <c r="DD774" s="4"/>
      <c r="DG774" s="1" t="b">
        <f>AND(E774&gt;4,E774&lt;18,NOT(E774=""),NOT(E774="."))</f>
        <v>1</v>
      </c>
    </row>
    <row r="775" spans="1:131" ht="101.5" x14ac:dyDescent="0.35">
      <c r="B775" s="1" t="s">
        <v>13809</v>
      </c>
      <c r="C775" s="9">
        <v>44349</v>
      </c>
      <c r="D775" s="10" t="s">
        <v>13809</v>
      </c>
      <c r="E775" s="1">
        <v>35</v>
      </c>
      <c r="F775" s="1" t="s">
        <v>127</v>
      </c>
      <c r="G775" s="1" t="s">
        <v>13809</v>
      </c>
      <c r="H775" s="1" t="s">
        <v>13809</v>
      </c>
      <c r="I775" s="9">
        <v>44306</v>
      </c>
      <c r="J775" s="2" t="s">
        <v>109</v>
      </c>
      <c r="K775" s="2" t="s">
        <v>13809</v>
      </c>
      <c r="L775" s="9">
        <v>44327</v>
      </c>
      <c r="M775" s="2" t="s">
        <v>109</v>
      </c>
      <c r="N775" s="2" t="s">
        <v>13809</v>
      </c>
      <c r="O775" s="2" t="s">
        <v>110</v>
      </c>
      <c r="P775" s="2" t="s">
        <v>111</v>
      </c>
      <c r="S775" s="2" t="s">
        <v>112</v>
      </c>
      <c r="T775" s="2" t="s">
        <v>111</v>
      </c>
      <c r="U775" s="2" t="b">
        <f>OR(S775="yes",T775="yes")</f>
        <v>1</v>
      </c>
      <c r="V775" s="2" t="s">
        <v>126</v>
      </c>
      <c r="W775" s="1" t="s">
        <v>111</v>
      </c>
      <c r="Y775" s="2" t="s">
        <v>112</v>
      </c>
      <c r="Z775" s="2" t="s">
        <v>111</v>
      </c>
      <c r="AA775" s="2" t="s">
        <v>112</v>
      </c>
      <c r="AB775" s="2">
        <v>14</v>
      </c>
      <c r="AC775" s="1" t="s">
        <v>111</v>
      </c>
      <c r="AF775" s="1" t="s">
        <v>111</v>
      </c>
      <c r="AJ775" s="1" t="s">
        <v>115</v>
      </c>
      <c r="AK775" s="1" t="s">
        <v>150</v>
      </c>
      <c r="AO775" s="1" t="s">
        <v>221</v>
      </c>
      <c r="AZ775" s="1" t="s">
        <v>155</v>
      </c>
      <c r="BA775" s="1" t="s">
        <v>3283</v>
      </c>
      <c r="BJ775" s="1" t="s">
        <v>111</v>
      </c>
      <c r="BN775" s="1" t="s">
        <v>112</v>
      </c>
      <c r="BO775" s="1" t="s">
        <v>148</v>
      </c>
      <c r="BP775" s="1" t="s">
        <v>3039</v>
      </c>
      <c r="BQ775" s="1" t="s">
        <v>121</v>
      </c>
      <c r="BR775" s="1" t="s">
        <v>122</v>
      </c>
      <c r="BS775" s="1" t="s">
        <v>111</v>
      </c>
      <c r="BT775" s="34" t="s">
        <v>3284</v>
      </c>
      <c r="BU775" s="34" t="s">
        <v>3285</v>
      </c>
      <c r="BV775" s="9">
        <v>44714</v>
      </c>
      <c r="BW775" s="34" t="s">
        <v>3286</v>
      </c>
      <c r="BY775" s="2" t="s">
        <v>153</v>
      </c>
      <c r="BZ775" s="2" t="s">
        <v>124</v>
      </c>
      <c r="CB775" s="1" t="s">
        <v>1099</v>
      </c>
      <c r="CD775" s="1" t="b">
        <f t="shared" si="372"/>
        <v>0</v>
      </c>
      <c r="CE775" s="1" t="b">
        <f t="shared" si="373"/>
        <v>0</v>
      </c>
      <c r="CF775" s="1" t="b">
        <f t="shared" si="374"/>
        <v>0</v>
      </c>
      <c r="CG775" s="1" t="b">
        <f t="shared" si="375"/>
        <v>0</v>
      </c>
      <c r="CH775" s="1" t="b">
        <f t="shared" si="376"/>
        <v>0</v>
      </c>
      <c r="CI775" s="1" t="b">
        <f t="shared" si="377"/>
        <v>0</v>
      </c>
      <c r="CJ775" s="1" t="b">
        <f t="shared" si="378"/>
        <v>0</v>
      </c>
      <c r="CK775" s="1" t="b">
        <f t="shared" si="379"/>
        <v>1</v>
      </c>
      <c r="CL775" s="1" t="b">
        <f t="shared" si="380"/>
        <v>0</v>
      </c>
      <c r="CM775" s="1" t="b">
        <f t="shared" si="381"/>
        <v>0</v>
      </c>
      <c r="CN775" s="1" t="b">
        <f t="shared" si="382"/>
        <v>0</v>
      </c>
      <c r="CO775" s="2" t="b">
        <f t="shared" si="383"/>
        <v>0</v>
      </c>
      <c r="CP775" s="2" t="b">
        <f t="shared" si="384"/>
        <v>0</v>
      </c>
      <c r="CQ775" s="2" t="b">
        <f t="shared" si="385"/>
        <v>1</v>
      </c>
      <c r="CR775" s="6" t="str">
        <f t="shared" si="386"/>
        <v>Male</v>
      </c>
      <c r="CS775" s="7">
        <f t="shared" si="387"/>
        <v>1</v>
      </c>
      <c r="CT775" s="7">
        <f t="shared" si="388"/>
        <v>0</v>
      </c>
      <c r="CU775" s="7">
        <f t="shared" si="389"/>
        <v>0</v>
      </c>
      <c r="CV775" s="7">
        <f t="shared" si="390"/>
        <v>1</v>
      </c>
      <c r="CW775" s="7">
        <f t="shared" si="391"/>
        <v>0</v>
      </c>
      <c r="CX775" s="1" t="b">
        <f t="shared" si="392"/>
        <v>0</v>
      </c>
      <c r="CY775" s="1" t="b">
        <f t="shared" si="393"/>
        <v>1</v>
      </c>
    </row>
    <row r="776" spans="1:131" ht="58" x14ac:dyDescent="0.35">
      <c r="B776" s="1" t="s">
        <v>13809</v>
      </c>
      <c r="C776" s="9">
        <v>44349</v>
      </c>
      <c r="D776" s="10" t="s">
        <v>13809</v>
      </c>
      <c r="E776" s="1">
        <v>59</v>
      </c>
      <c r="F776" s="1" t="s">
        <v>127</v>
      </c>
      <c r="G776" s="1" t="s">
        <v>13809</v>
      </c>
      <c r="H776" s="1" t="s">
        <v>13809</v>
      </c>
      <c r="I776" s="9">
        <v>44285</v>
      </c>
      <c r="J776" s="2" t="s">
        <v>128</v>
      </c>
      <c r="K776" s="2" t="s">
        <v>13809</v>
      </c>
      <c r="N776" s="2" t="s">
        <v>13809</v>
      </c>
      <c r="O776" s="2" t="s">
        <v>110</v>
      </c>
      <c r="P776" s="2" t="s">
        <v>111</v>
      </c>
      <c r="S776" s="2" t="s">
        <v>111</v>
      </c>
      <c r="T776" s="2" t="s">
        <v>112</v>
      </c>
      <c r="U776" s="2" t="b">
        <v>1</v>
      </c>
      <c r="V776" s="2" t="s">
        <v>113</v>
      </c>
      <c r="W776" s="1" t="s">
        <v>112</v>
      </c>
      <c r="X776" s="1" t="s">
        <v>114</v>
      </c>
      <c r="Y776" s="2" t="s">
        <v>112</v>
      </c>
      <c r="Z776" s="2" t="s">
        <v>112</v>
      </c>
      <c r="AB776" s="2">
        <v>0</v>
      </c>
      <c r="AC776" s="1" t="s">
        <v>112</v>
      </c>
      <c r="AD776" s="1" t="s">
        <v>192</v>
      </c>
      <c r="AE776" s="1" t="s">
        <v>3287</v>
      </c>
      <c r="AF776" s="1" t="s">
        <v>111</v>
      </c>
      <c r="AJ776" s="1" t="s">
        <v>115</v>
      </c>
      <c r="AK776" s="1" t="s">
        <v>194</v>
      </c>
      <c r="AN776" s="1" t="s">
        <v>3288</v>
      </c>
      <c r="AO776" s="1" t="s">
        <v>117</v>
      </c>
      <c r="AS776" s="1" t="s">
        <v>140</v>
      </c>
      <c r="AU776" s="1" t="s">
        <v>177</v>
      </c>
      <c r="AX776" s="25">
        <v>0.46300000000000002</v>
      </c>
      <c r="AZ776" s="1" t="s">
        <v>254</v>
      </c>
      <c r="BC776" s="1" t="s">
        <v>3289</v>
      </c>
      <c r="BG776" s="1">
        <v>1.8</v>
      </c>
      <c r="BH776" s="1">
        <v>6</v>
      </c>
      <c r="BJ776" s="1" t="s">
        <v>112</v>
      </c>
      <c r="BK776" s="1" t="s">
        <v>112</v>
      </c>
      <c r="BL776" s="1" t="s">
        <v>3290</v>
      </c>
      <c r="BM776" s="1" t="s">
        <v>3291</v>
      </c>
      <c r="BQ776" s="1" t="s">
        <v>121</v>
      </c>
      <c r="BR776" s="1" t="s">
        <v>275</v>
      </c>
      <c r="BS776" s="1" t="s">
        <v>111</v>
      </c>
      <c r="BT776" s="34" t="s">
        <v>3292</v>
      </c>
      <c r="BU776" s="34" t="s">
        <v>3293</v>
      </c>
      <c r="BV776" s="9">
        <v>44372</v>
      </c>
      <c r="BW776" s="34" t="s">
        <v>3294</v>
      </c>
      <c r="BY776" s="2" t="s">
        <v>123</v>
      </c>
      <c r="BZ776" s="2" t="s">
        <v>124</v>
      </c>
      <c r="CA776" s="2">
        <v>1</v>
      </c>
      <c r="CB776" s="1" t="s">
        <v>181</v>
      </c>
      <c r="CC776" s="2" t="s">
        <v>126</v>
      </c>
      <c r="CD776" s="1" t="b">
        <f t="shared" si="372"/>
        <v>0</v>
      </c>
      <c r="CE776" s="1" t="b">
        <f t="shared" si="373"/>
        <v>0</v>
      </c>
      <c r="CF776" s="1" t="b">
        <f t="shared" si="374"/>
        <v>0</v>
      </c>
      <c r="CG776" s="1" t="b">
        <f t="shared" si="375"/>
        <v>0</v>
      </c>
      <c r="CH776" s="1" t="b">
        <f t="shared" si="376"/>
        <v>0</v>
      </c>
      <c r="CI776" s="1" t="b">
        <f t="shared" si="377"/>
        <v>0</v>
      </c>
      <c r="CJ776" s="1" t="b">
        <f t="shared" si="378"/>
        <v>0</v>
      </c>
      <c r="CK776" s="1" t="b">
        <f t="shared" si="379"/>
        <v>0</v>
      </c>
      <c r="CL776" s="1" t="b">
        <f t="shared" si="380"/>
        <v>0</v>
      </c>
      <c r="CM776" s="1" t="b">
        <f t="shared" si="381"/>
        <v>1</v>
      </c>
      <c r="CN776" s="1" t="b">
        <f t="shared" si="382"/>
        <v>0</v>
      </c>
      <c r="CO776" s="2" t="b">
        <f t="shared" si="383"/>
        <v>1</v>
      </c>
      <c r="CP776" s="2" t="b">
        <f t="shared" si="384"/>
        <v>1</v>
      </c>
      <c r="CQ776" s="2" t="b">
        <f t="shared" si="385"/>
        <v>0</v>
      </c>
      <c r="CR776" s="6" t="str">
        <f t="shared" si="386"/>
        <v>Male</v>
      </c>
      <c r="CS776" s="7">
        <f t="shared" si="387"/>
        <v>0</v>
      </c>
      <c r="CT776" s="7">
        <f t="shared" si="388"/>
        <v>1</v>
      </c>
      <c r="CU776" s="7">
        <f t="shared" si="389"/>
        <v>0</v>
      </c>
      <c r="CV776" s="7">
        <f t="shared" si="390"/>
        <v>0</v>
      </c>
      <c r="CW776" s="7">
        <f t="shared" si="391"/>
        <v>0</v>
      </c>
      <c r="CX776" s="1" t="b">
        <f t="shared" si="392"/>
        <v>0</v>
      </c>
      <c r="CY776" s="1" t="b">
        <f t="shared" si="393"/>
        <v>0</v>
      </c>
      <c r="DB776" s="27"/>
      <c r="DC776" s="27"/>
      <c r="DD776" s="27"/>
      <c r="DG776" s="1" t="b">
        <f t="shared" ref="DG776:DG785" si="394">AND(E776&gt;4,E776&lt;18,NOT(E776=""),NOT(E776="."))</f>
        <v>0</v>
      </c>
    </row>
    <row r="777" spans="1:131" ht="188.5" x14ac:dyDescent="0.35">
      <c r="A777" s="2">
        <v>572</v>
      </c>
      <c r="B777" s="1" t="s">
        <v>13809</v>
      </c>
      <c r="C777" s="9">
        <v>44349</v>
      </c>
      <c r="D777" s="10" t="s">
        <v>13809</v>
      </c>
      <c r="E777" s="1">
        <v>17</v>
      </c>
      <c r="F777" s="1" t="s">
        <v>127</v>
      </c>
      <c r="G777" s="1" t="s">
        <v>13809</v>
      </c>
      <c r="H777" s="1" t="s">
        <v>13809</v>
      </c>
      <c r="I777" s="2" t="s">
        <v>183</v>
      </c>
      <c r="J777" s="2" t="s">
        <v>163</v>
      </c>
      <c r="K777" s="2" t="s">
        <v>13809</v>
      </c>
      <c r="L777" s="9">
        <v>44344</v>
      </c>
      <c r="M777" s="2" t="s">
        <v>109</v>
      </c>
      <c r="N777" s="2" t="s">
        <v>13809</v>
      </c>
      <c r="O777" s="2" t="s">
        <v>110</v>
      </c>
      <c r="P777" s="2" t="s">
        <v>111</v>
      </c>
      <c r="S777" s="2" t="s">
        <v>111</v>
      </c>
      <c r="T777" s="2" t="s">
        <v>112</v>
      </c>
      <c r="U777" s="2" t="b">
        <v>1</v>
      </c>
      <c r="V777" s="2" t="s">
        <v>159</v>
      </c>
      <c r="W777" s="1" t="s">
        <v>112</v>
      </c>
      <c r="X777" s="1" t="s">
        <v>110</v>
      </c>
      <c r="Y777" s="2" t="s">
        <v>112</v>
      </c>
      <c r="Z777" s="2" t="s">
        <v>111</v>
      </c>
      <c r="AA777" s="2" t="s">
        <v>112</v>
      </c>
      <c r="AB777" s="2">
        <v>1</v>
      </c>
      <c r="AC777" s="1" t="s">
        <v>111</v>
      </c>
      <c r="AF777" s="1" t="s">
        <v>111</v>
      </c>
      <c r="AJ777" s="1" t="s">
        <v>115</v>
      </c>
      <c r="AK777" s="1" t="s">
        <v>201</v>
      </c>
      <c r="AN777" s="1" t="s">
        <v>2207</v>
      </c>
      <c r="AO777" s="1" t="s">
        <v>130</v>
      </c>
      <c r="AS777" s="1" t="s">
        <v>118</v>
      </c>
      <c r="AU777" s="1" t="s">
        <v>132</v>
      </c>
      <c r="AZ777" s="1" t="s">
        <v>133</v>
      </c>
      <c r="BA777" s="1" t="s">
        <v>3295</v>
      </c>
      <c r="BE777" s="1" t="s">
        <v>3296</v>
      </c>
      <c r="BG777" s="1" t="s">
        <v>3214</v>
      </c>
      <c r="BH777" s="1" t="s">
        <v>3297</v>
      </c>
      <c r="BI777" s="1" t="s">
        <v>112</v>
      </c>
      <c r="BJ777" s="1" t="s">
        <v>112</v>
      </c>
      <c r="BK777" s="1" t="s">
        <v>112</v>
      </c>
      <c r="BL777" s="1" t="s">
        <v>161</v>
      </c>
      <c r="BM777" s="1" t="s">
        <v>3298</v>
      </c>
      <c r="BQ777" s="1" t="s">
        <v>121</v>
      </c>
      <c r="BR777" s="1" t="s">
        <v>122</v>
      </c>
      <c r="BS777" s="1" t="s">
        <v>111</v>
      </c>
      <c r="BT777" s="34" t="s">
        <v>3299</v>
      </c>
      <c r="BU777" s="34" t="s">
        <v>3300</v>
      </c>
      <c r="BV777" s="9">
        <v>44358</v>
      </c>
      <c r="BW777" s="34" t="s">
        <v>14289</v>
      </c>
      <c r="BX777" s="2" t="s">
        <v>111</v>
      </c>
      <c r="BY777" s="2" t="s">
        <v>123</v>
      </c>
      <c r="BZ777" s="2" t="s">
        <v>124</v>
      </c>
      <c r="CA777" s="2">
        <v>2</v>
      </c>
      <c r="CB777" s="1" t="s">
        <v>751</v>
      </c>
      <c r="CC777" s="2" t="s">
        <v>126</v>
      </c>
      <c r="CD777" s="1" t="b">
        <f t="shared" si="372"/>
        <v>1</v>
      </c>
      <c r="CE777" s="1" t="b">
        <f t="shared" si="373"/>
        <v>1</v>
      </c>
      <c r="CF777" s="1" t="b">
        <f t="shared" si="374"/>
        <v>0</v>
      </c>
      <c r="CG777" s="1" t="b">
        <f t="shared" si="375"/>
        <v>0</v>
      </c>
      <c r="CH777" s="1" t="b">
        <f t="shared" si="376"/>
        <v>1</v>
      </c>
      <c r="CI777" s="1" t="b">
        <f t="shared" si="377"/>
        <v>0</v>
      </c>
      <c r="CJ777" s="1" t="b">
        <f t="shared" si="378"/>
        <v>0</v>
      </c>
      <c r="CK777" s="1" t="b">
        <f t="shared" si="379"/>
        <v>0</v>
      </c>
      <c r="CL777" s="1" t="b">
        <f t="shared" si="380"/>
        <v>0</v>
      </c>
      <c r="CM777" s="1" t="b">
        <f t="shared" si="381"/>
        <v>0</v>
      </c>
      <c r="CN777" s="1" t="b">
        <f t="shared" si="382"/>
        <v>0</v>
      </c>
      <c r="CO777" s="2" t="b">
        <f t="shared" si="383"/>
        <v>1</v>
      </c>
      <c r="CP777" s="2" t="b">
        <f t="shared" si="384"/>
        <v>1</v>
      </c>
      <c r="CQ777" s="2" t="b">
        <f t="shared" si="385"/>
        <v>0</v>
      </c>
      <c r="CR777" s="6" t="str">
        <f t="shared" si="386"/>
        <v>Male</v>
      </c>
      <c r="CS777" s="7">
        <f t="shared" si="387"/>
        <v>0</v>
      </c>
      <c r="CT777" s="7">
        <f t="shared" si="388"/>
        <v>0</v>
      </c>
      <c r="CU777" s="7">
        <f t="shared" si="389"/>
        <v>0</v>
      </c>
      <c r="CV777" s="7">
        <f t="shared" si="390"/>
        <v>1</v>
      </c>
      <c r="CW777" s="7">
        <f t="shared" si="391"/>
        <v>0</v>
      </c>
      <c r="CX777" s="1" t="b">
        <f t="shared" si="392"/>
        <v>1</v>
      </c>
      <c r="CY777" s="1" t="b">
        <f t="shared" si="393"/>
        <v>0</v>
      </c>
      <c r="DB777" s="27"/>
      <c r="DC777" s="27"/>
      <c r="DD777" s="27"/>
      <c r="DG777" s="1" t="b">
        <f t="shared" si="394"/>
        <v>1</v>
      </c>
    </row>
    <row r="778" spans="1:131" ht="188.5" x14ac:dyDescent="0.35">
      <c r="A778" s="2">
        <v>579</v>
      </c>
      <c r="B778" s="1" t="s">
        <v>13809</v>
      </c>
      <c r="C778" s="9">
        <v>44349</v>
      </c>
      <c r="D778" s="10" t="s">
        <v>13809</v>
      </c>
      <c r="E778" s="1">
        <v>17</v>
      </c>
      <c r="F778" s="1" t="s">
        <v>127</v>
      </c>
      <c r="G778" s="1" t="s">
        <v>13809</v>
      </c>
      <c r="H778" s="1" t="s">
        <v>13809</v>
      </c>
      <c r="I778" s="2" t="s">
        <v>183</v>
      </c>
      <c r="J778" s="2" t="s">
        <v>163</v>
      </c>
      <c r="K778" s="2" t="s">
        <v>13809</v>
      </c>
      <c r="L778" s="9">
        <v>44344</v>
      </c>
      <c r="M778" s="2" t="s">
        <v>109</v>
      </c>
      <c r="N778" s="2" t="s">
        <v>13809</v>
      </c>
      <c r="O778" s="2" t="s">
        <v>110</v>
      </c>
      <c r="P778" s="2" t="s">
        <v>111</v>
      </c>
      <c r="S778" s="2" t="s">
        <v>111</v>
      </c>
      <c r="T778" s="2" t="s">
        <v>112</v>
      </c>
      <c r="U778" s="2" t="b">
        <v>1</v>
      </c>
      <c r="V778" s="2" t="s">
        <v>159</v>
      </c>
      <c r="W778" s="1" t="s">
        <v>112</v>
      </c>
      <c r="X778" s="1" t="s">
        <v>110</v>
      </c>
      <c r="Y778" s="2" t="s">
        <v>112</v>
      </c>
      <c r="Z778" s="2" t="s">
        <v>111</v>
      </c>
      <c r="AA778" s="2" t="s">
        <v>112</v>
      </c>
      <c r="AB778" s="2">
        <v>1</v>
      </c>
      <c r="AC778" s="1" t="s">
        <v>111</v>
      </c>
      <c r="AF778" s="1" t="s">
        <v>111</v>
      </c>
      <c r="AJ778" s="1" t="s">
        <v>115</v>
      </c>
      <c r="AK778" s="1" t="s">
        <v>201</v>
      </c>
      <c r="AN778" s="1" t="s">
        <v>2207</v>
      </c>
      <c r="AO778" s="1" t="s">
        <v>130</v>
      </c>
      <c r="AS778" s="1" t="s">
        <v>118</v>
      </c>
      <c r="AU778" s="1" t="s">
        <v>132</v>
      </c>
      <c r="AZ778" s="1" t="s">
        <v>133</v>
      </c>
      <c r="BA778" s="1" t="s">
        <v>3295</v>
      </c>
      <c r="BE778" s="1" t="s">
        <v>3296</v>
      </c>
      <c r="BG778" s="1" t="s">
        <v>3214</v>
      </c>
      <c r="BH778" s="1" t="s">
        <v>3297</v>
      </c>
      <c r="BI778" s="1" t="s">
        <v>112</v>
      </c>
      <c r="BJ778" s="1" t="s">
        <v>112</v>
      </c>
      <c r="BK778" s="1" t="s">
        <v>112</v>
      </c>
      <c r="BL778" s="1" t="s">
        <v>161</v>
      </c>
      <c r="BM778" s="1" t="s">
        <v>3298</v>
      </c>
      <c r="BQ778" s="1" t="s">
        <v>121</v>
      </c>
      <c r="BR778" s="1" t="s">
        <v>122</v>
      </c>
      <c r="BS778" s="1" t="s">
        <v>111</v>
      </c>
      <c r="BT778" s="34" t="s">
        <v>3299</v>
      </c>
      <c r="BU778" s="34" t="s">
        <v>3300</v>
      </c>
      <c r="BV778" s="9">
        <v>44358</v>
      </c>
      <c r="BW778" s="34" t="s">
        <v>14289</v>
      </c>
      <c r="BX778" s="2" t="s">
        <v>111</v>
      </c>
      <c r="BY778" s="2" t="s">
        <v>123</v>
      </c>
      <c r="BZ778" s="2" t="s">
        <v>124</v>
      </c>
      <c r="CA778" s="2">
        <v>2</v>
      </c>
      <c r="CB778" s="1" t="s">
        <v>463</v>
      </c>
      <c r="CC778" s="2" t="s">
        <v>220</v>
      </c>
      <c r="CD778" s="1" t="b">
        <f t="shared" si="372"/>
        <v>1</v>
      </c>
      <c r="CE778" s="1" t="b">
        <f t="shared" si="373"/>
        <v>1</v>
      </c>
      <c r="CF778" s="1" t="b">
        <f t="shared" si="374"/>
        <v>0</v>
      </c>
      <c r="CG778" s="1" t="b">
        <f t="shared" si="375"/>
        <v>0</v>
      </c>
      <c r="CH778" s="1" t="b">
        <f t="shared" si="376"/>
        <v>1</v>
      </c>
      <c r="CI778" s="1" t="b">
        <f t="shared" si="377"/>
        <v>0</v>
      </c>
      <c r="CJ778" s="1" t="b">
        <f t="shared" si="378"/>
        <v>0</v>
      </c>
      <c r="CK778" s="1" t="b">
        <f t="shared" si="379"/>
        <v>0</v>
      </c>
      <c r="CL778" s="1" t="b">
        <f t="shared" si="380"/>
        <v>0</v>
      </c>
      <c r="CM778" s="1" t="b">
        <f t="shared" si="381"/>
        <v>0</v>
      </c>
      <c r="CN778" s="1" t="b">
        <f t="shared" si="382"/>
        <v>0</v>
      </c>
      <c r="CO778" s="2" t="b">
        <f t="shared" si="383"/>
        <v>1</v>
      </c>
      <c r="CP778" s="2" t="b">
        <f t="shared" si="384"/>
        <v>1</v>
      </c>
      <c r="CQ778" s="2" t="b">
        <f t="shared" si="385"/>
        <v>0</v>
      </c>
      <c r="CR778" s="6" t="str">
        <f t="shared" si="386"/>
        <v>Male</v>
      </c>
      <c r="CS778" s="7">
        <f t="shared" si="387"/>
        <v>0</v>
      </c>
      <c r="CT778" s="7">
        <f t="shared" si="388"/>
        <v>0</v>
      </c>
      <c r="CU778" s="7">
        <f t="shared" si="389"/>
        <v>0</v>
      </c>
      <c r="CV778" s="7">
        <f t="shared" si="390"/>
        <v>1</v>
      </c>
      <c r="CW778" s="7">
        <f t="shared" si="391"/>
        <v>0</v>
      </c>
      <c r="CX778" s="1" t="b">
        <f t="shared" si="392"/>
        <v>1</v>
      </c>
      <c r="CY778" s="1" t="b">
        <f t="shared" si="393"/>
        <v>0</v>
      </c>
      <c r="DB778" s="27"/>
      <c r="DC778" s="27"/>
      <c r="DD778" s="27"/>
      <c r="DG778" s="1" t="b">
        <f t="shared" si="394"/>
        <v>1</v>
      </c>
    </row>
    <row r="779" spans="1:131" ht="58" x14ac:dyDescent="0.35">
      <c r="B779" s="1" t="s">
        <v>13809</v>
      </c>
      <c r="C779" s="9">
        <v>44349</v>
      </c>
      <c r="D779" s="10" t="s">
        <v>13809</v>
      </c>
      <c r="E779" s="1">
        <v>36</v>
      </c>
      <c r="F779" s="1" t="s">
        <v>108</v>
      </c>
      <c r="G779" s="1" t="s">
        <v>13809</v>
      </c>
      <c r="H779" s="1" t="s">
        <v>13809</v>
      </c>
      <c r="I779" s="9">
        <v>44313</v>
      </c>
      <c r="J779" s="2" t="s">
        <v>109</v>
      </c>
      <c r="K779" s="2" t="s">
        <v>13809</v>
      </c>
      <c r="N779" s="2" t="s">
        <v>13809</v>
      </c>
      <c r="O779" s="2" t="s">
        <v>110</v>
      </c>
      <c r="P779" s="2" t="s">
        <v>111</v>
      </c>
      <c r="S779" s="2" t="s">
        <v>111</v>
      </c>
      <c r="T779" s="2" t="s">
        <v>112</v>
      </c>
      <c r="U779" s="2" t="b">
        <v>1</v>
      </c>
      <c r="V779" s="2" t="s">
        <v>113</v>
      </c>
      <c r="W779" s="1" t="s">
        <v>112</v>
      </c>
      <c r="X779" s="1" t="s">
        <v>110</v>
      </c>
      <c r="Y779" s="2" t="s">
        <v>112</v>
      </c>
      <c r="Z779" s="2" t="s">
        <v>112</v>
      </c>
      <c r="AB779" s="2">
        <v>5</v>
      </c>
      <c r="AC779" s="1" t="s">
        <v>111</v>
      </c>
      <c r="AF779" s="1" t="s">
        <v>112</v>
      </c>
      <c r="AG779" s="1" t="s">
        <v>114</v>
      </c>
      <c r="AJ779" s="1" t="s">
        <v>115</v>
      </c>
      <c r="AK779" s="1" t="s">
        <v>291</v>
      </c>
      <c r="AN779" s="1" t="s">
        <v>3301</v>
      </c>
      <c r="AO779" s="1" t="s">
        <v>130</v>
      </c>
      <c r="AS779" s="1" t="s">
        <v>118</v>
      </c>
      <c r="AU779" s="1" t="s">
        <v>132</v>
      </c>
      <c r="AZ779" s="1" t="s">
        <v>155</v>
      </c>
      <c r="BA779" s="1">
        <v>25.14</v>
      </c>
      <c r="BJ779" s="1" t="s">
        <v>112</v>
      </c>
      <c r="BK779" s="1" t="s">
        <v>112</v>
      </c>
      <c r="BL779" s="1" t="s">
        <v>3302</v>
      </c>
      <c r="BQ779" s="1" t="s">
        <v>121</v>
      </c>
      <c r="BR779" s="1" t="s">
        <v>122</v>
      </c>
      <c r="BS779" s="1" t="s">
        <v>112</v>
      </c>
      <c r="BU779" s="34" t="s">
        <v>3303</v>
      </c>
      <c r="BV779" s="9">
        <v>44410</v>
      </c>
      <c r="BW779" s="34" t="s">
        <v>3304</v>
      </c>
      <c r="BY779" s="2" t="s">
        <v>123</v>
      </c>
      <c r="BZ779" s="2" t="s">
        <v>124</v>
      </c>
      <c r="CA779" s="2">
        <v>1</v>
      </c>
      <c r="CB779" s="1" t="s">
        <v>199</v>
      </c>
      <c r="CC779" s="2" t="s">
        <v>126</v>
      </c>
      <c r="CD779" s="1" t="b">
        <f t="shared" si="372"/>
        <v>0</v>
      </c>
      <c r="CE779" s="1" t="b">
        <f t="shared" si="373"/>
        <v>0</v>
      </c>
      <c r="CF779" s="1" t="b">
        <f t="shared" si="374"/>
        <v>0</v>
      </c>
      <c r="CG779" s="1" t="b">
        <f t="shared" si="375"/>
        <v>0</v>
      </c>
      <c r="CH779" s="1" t="b">
        <f t="shared" si="376"/>
        <v>0</v>
      </c>
      <c r="CI779" s="1" t="b">
        <f t="shared" si="377"/>
        <v>0</v>
      </c>
      <c r="CJ779" s="1" t="b">
        <f t="shared" si="378"/>
        <v>0</v>
      </c>
      <c r="CK779" s="1" t="b">
        <f t="shared" si="379"/>
        <v>1</v>
      </c>
      <c r="CL779" s="1" t="b">
        <f t="shared" si="380"/>
        <v>0</v>
      </c>
      <c r="CM779" s="1" t="b">
        <f t="shared" si="381"/>
        <v>0</v>
      </c>
      <c r="CN779" s="1" t="b">
        <f t="shared" si="382"/>
        <v>0</v>
      </c>
      <c r="CO779" s="2" t="b">
        <f t="shared" si="383"/>
        <v>1</v>
      </c>
      <c r="CP779" s="2" t="b">
        <f t="shared" si="384"/>
        <v>1</v>
      </c>
      <c r="CQ779" s="2" t="b">
        <f t="shared" si="385"/>
        <v>0</v>
      </c>
      <c r="CR779" s="6" t="str">
        <f t="shared" si="386"/>
        <v>Female</v>
      </c>
      <c r="CS779" s="7">
        <f t="shared" si="387"/>
        <v>1</v>
      </c>
      <c r="CT779" s="7">
        <f t="shared" si="388"/>
        <v>0</v>
      </c>
      <c r="CU779" s="7">
        <f t="shared" si="389"/>
        <v>0</v>
      </c>
      <c r="CV779" s="7">
        <f t="shared" si="390"/>
        <v>0</v>
      </c>
      <c r="CW779" s="7">
        <f t="shared" si="391"/>
        <v>0</v>
      </c>
      <c r="CX779" s="1" t="b">
        <f t="shared" si="392"/>
        <v>0</v>
      </c>
      <c r="CY779" s="1" t="b">
        <f t="shared" si="393"/>
        <v>1</v>
      </c>
      <c r="DB779" s="27"/>
      <c r="DC779" s="27"/>
      <c r="DD779" s="27"/>
      <c r="DG779" s="1" t="b">
        <f t="shared" si="394"/>
        <v>0</v>
      </c>
    </row>
    <row r="780" spans="1:131" ht="188.5" x14ac:dyDescent="0.35">
      <c r="B780" s="1" t="s">
        <v>13809</v>
      </c>
      <c r="C780" s="9">
        <v>44349</v>
      </c>
      <c r="D780" s="10" t="s">
        <v>13809</v>
      </c>
      <c r="E780" s="1" t="e">
        <f>ROUND((L780-D780)/365,0)</f>
        <v>#VALUE!</v>
      </c>
      <c r="F780" s="1" t="s">
        <v>127</v>
      </c>
      <c r="G780" s="1" t="s">
        <v>13809</v>
      </c>
      <c r="H780" s="1" t="s">
        <v>13809</v>
      </c>
      <c r="I780" s="2" t="s">
        <v>183</v>
      </c>
      <c r="K780" s="2" t="s">
        <v>13809</v>
      </c>
      <c r="L780" s="9">
        <v>44314</v>
      </c>
      <c r="M780" s="2" t="s">
        <v>109</v>
      </c>
      <c r="N780" s="2" t="s">
        <v>13809</v>
      </c>
      <c r="O780" s="2" t="s">
        <v>110</v>
      </c>
      <c r="S780" s="2" t="s">
        <v>112</v>
      </c>
      <c r="T780" s="2" t="s">
        <v>111</v>
      </c>
      <c r="U780" s="2" t="b">
        <f>OR(S780="yes",T780="yes")</f>
        <v>1</v>
      </c>
      <c r="V780" s="2" t="s">
        <v>113</v>
      </c>
      <c r="W780" s="1" t="s">
        <v>112</v>
      </c>
      <c r="X780" s="1" t="s">
        <v>114</v>
      </c>
      <c r="Y780" s="2" t="s">
        <v>112</v>
      </c>
      <c r="Z780" s="2" t="s">
        <v>111</v>
      </c>
      <c r="AA780" s="2" t="s">
        <v>112</v>
      </c>
      <c r="AB780" s="2">
        <v>2</v>
      </c>
      <c r="AC780" s="1" t="s">
        <v>111</v>
      </c>
      <c r="AF780" s="1" t="s">
        <v>111</v>
      </c>
      <c r="AJ780" s="1" t="s">
        <v>115</v>
      </c>
      <c r="AK780" s="1" t="s">
        <v>201</v>
      </c>
      <c r="AN780" s="1" t="s">
        <v>3305</v>
      </c>
      <c r="AO780" s="1" t="s">
        <v>130</v>
      </c>
      <c r="AP780" s="11" t="s">
        <v>382</v>
      </c>
      <c r="AS780" s="1" t="s">
        <v>229</v>
      </c>
      <c r="AU780" s="1" t="s">
        <v>238</v>
      </c>
      <c r="AX780" s="1">
        <v>55</v>
      </c>
      <c r="AZ780" s="1" t="s">
        <v>155</v>
      </c>
      <c r="BA780" s="1" t="s">
        <v>3306</v>
      </c>
      <c r="BI780" s="1" t="s">
        <v>112</v>
      </c>
      <c r="BJ780" s="1" t="s">
        <v>112</v>
      </c>
      <c r="BK780" s="1" t="s">
        <v>112</v>
      </c>
      <c r="BL780" s="1" t="s">
        <v>161</v>
      </c>
      <c r="BM780" s="1" t="s">
        <v>3307</v>
      </c>
      <c r="BQ780" s="1" t="s">
        <v>121</v>
      </c>
      <c r="BR780" s="1" t="s">
        <v>122</v>
      </c>
      <c r="BS780" s="1" t="s">
        <v>112</v>
      </c>
      <c r="BU780" s="34" t="s">
        <v>3308</v>
      </c>
      <c r="BV780" s="9">
        <v>44349</v>
      </c>
      <c r="BW780" s="34" t="s">
        <v>3309</v>
      </c>
      <c r="BY780" s="2" t="s">
        <v>136</v>
      </c>
      <c r="BZ780" s="2" t="s">
        <v>232</v>
      </c>
      <c r="CA780" s="2">
        <v>2</v>
      </c>
      <c r="CB780" s="1" t="s">
        <v>175</v>
      </c>
      <c r="CC780" s="2" t="s">
        <v>126</v>
      </c>
      <c r="CD780" s="1" t="e">
        <f t="shared" si="372"/>
        <v>#VALUE!</v>
      </c>
      <c r="CE780" s="1" t="e">
        <f t="shared" si="373"/>
        <v>#VALUE!</v>
      </c>
      <c r="CF780" s="1" t="e">
        <f t="shared" si="374"/>
        <v>#VALUE!</v>
      </c>
      <c r="CG780" s="1" t="e">
        <f t="shared" si="375"/>
        <v>#VALUE!</v>
      </c>
      <c r="CH780" s="1" t="e">
        <f t="shared" si="376"/>
        <v>#VALUE!</v>
      </c>
      <c r="CI780" s="1" t="e">
        <f t="shared" si="377"/>
        <v>#VALUE!</v>
      </c>
      <c r="CJ780" s="1" t="e">
        <f t="shared" si="378"/>
        <v>#VALUE!</v>
      </c>
      <c r="CK780" s="1" t="e">
        <f t="shared" si="379"/>
        <v>#VALUE!</v>
      </c>
      <c r="CL780" s="1" t="e">
        <f t="shared" si="380"/>
        <v>#VALUE!</v>
      </c>
      <c r="CM780" s="1" t="e">
        <f t="shared" si="381"/>
        <v>#VALUE!</v>
      </c>
      <c r="CN780" s="1" t="e">
        <f t="shared" si="382"/>
        <v>#VALUE!</v>
      </c>
      <c r="CO780" s="2" t="b">
        <f t="shared" si="383"/>
        <v>1</v>
      </c>
      <c r="CP780" s="2" t="b">
        <f t="shared" si="384"/>
        <v>1</v>
      </c>
      <c r="CQ780" s="2" t="b">
        <f t="shared" si="385"/>
        <v>0</v>
      </c>
      <c r="CR780" s="6" t="str">
        <f t="shared" si="386"/>
        <v>Male</v>
      </c>
      <c r="CS780" s="7">
        <f t="shared" si="387"/>
        <v>0</v>
      </c>
      <c r="CT780" s="7">
        <f t="shared" si="388"/>
        <v>0</v>
      </c>
      <c r="CU780" s="7">
        <f t="shared" si="389"/>
        <v>0</v>
      </c>
      <c r="CV780" s="7">
        <f t="shared" si="390"/>
        <v>1</v>
      </c>
      <c r="CW780" s="7">
        <f t="shared" si="391"/>
        <v>0</v>
      </c>
      <c r="CX780" s="1" t="e">
        <f t="shared" si="392"/>
        <v>#VALUE!</v>
      </c>
      <c r="CY780" s="1" t="e">
        <f t="shared" si="393"/>
        <v>#VALUE!</v>
      </c>
      <c r="DB780" s="27"/>
      <c r="DC780" s="27"/>
      <c r="DD780" s="27"/>
      <c r="DG780" s="1" t="e">
        <f t="shared" si="394"/>
        <v>#VALUE!</v>
      </c>
    </row>
    <row r="781" spans="1:131" ht="101.5" x14ac:dyDescent="0.35">
      <c r="B781" s="1" t="s">
        <v>13809</v>
      </c>
      <c r="C781" s="9">
        <v>44349</v>
      </c>
      <c r="D781" s="10" t="s">
        <v>13809</v>
      </c>
      <c r="E781" s="1">
        <v>38</v>
      </c>
      <c r="F781" s="1" t="s">
        <v>127</v>
      </c>
      <c r="G781" s="1" t="s">
        <v>13809</v>
      </c>
      <c r="H781" s="1" t="s">
        <v>13809</v>
      </c>
      <c r="I781" s="9">
        <v>44308</v>
      </c>
      <c r="J781" s="2" t="s">
        <v>128</v>
      </c>
      <c r="K781" s="2" t="s">
        <v>13809</v>
      </c>
      <c r="L781" s="9">
        <v>44336</v>
      </c>
      <c r="M781" s="2" t="s">
        <v>128</v>
      </c>
      <c r="N781" s="2" t="s">
        <v>13809</v>
      </c>
      <c r="O781" s="2" t="s">
        <v>110</v>
      </c>
      <c r="P781" s="2" t="s">
        <v>111</v>
      </c>
      <c r="S781" s="2" t="s">
        <v>111</v>
      </c>
      <c r="T781" s="2" t="s">
        <v>112</v>
      </c>
      <c r="U781" s="2" t="b">
        <v>1</v>
      </c>
      <c r="V781" s="2" t="s">
        <v>113</v>
      </c>
      <c r="W781" s="1" t="s">
        <v>112</v>
      </c>
      <c r="X781" s="1" t="s">
        <v>110</v>
      </c>
      <c r="Y781" s="2" t="s">
        <v>112</v>
      </c>
      <c r="Z781" s="2" t="s">
        <v>111</v>
      </c>
      <c r="AA781" s="2" t="s">
        <v>112</v>
      </c>
      <c r="AB781" s="2">
        <v>1</v>
      </c>
      <c r="AC781" s="1" t="s">
        <v>111</v>
      </c>
      <c r="AF781" s="1" t="s">
        <v>111</v>
      </c>
      <c r="AJ781" s="1" t="s">
        <v>115</v>
      </c>
      <c r="AK781" s="1" t="s">
        <v>201</v>
      </c>
      <c r="AN781" s="1" t="s">
        <v>3310</v>
      </c>
      <c r="AO781" s="1" t="s">
        <v>130</v>
      </c>
      <c r="AU781" s="1" t="s">
        <v>132</v>
      </c>
      <c r="AZ781" s="1" t="s">
        <v>179</v>
      </c>
      <c r="BA781" s="1" t="s">
        <v>3311</v>
      </c>
      <c r="BG781" s="1" t="s">
        <v>3312</v>
      </c>
      <c r="BJ781" s="1" t="s">
        <v>112</v>
      </c>
      <c r="BK781" s="1" t="s">
        <v>112</v>
      </c>
      <c r="BL781" s="1" t="s">
        <v>180</v>
      </c>
      <c r="BM781" s="1" t="s">
        <v>3313</v>
      </c>
      <c r="BQ781" s="1" t="s">
        <v>121</v>
      </c>
      <c r="BR781" s="1" t="s">
        <v>122</v>
      </c>
      <c r="BS781" s="1" t="s">
        <v>112</v>
      </c>
      <c r="BU781" s="34" t="s">
        <v>3314</v>
      </c>
      <c r="BV781" s="9">
        <v>44501</v>
      </c>
      <c r="BW781" s="34" t="s">
        <v>3315</v>
      </c>
      <c r="BY781" s="2" t="s">
        <v>123</v>
      </c>
      <c r="BZ781" s="2" t="s">
        <v>124</v>
      </c>
      <c r="CA781" s="2">
        <v>2</v>
      </c>
      <c r="CB781" s="1" t="s">
        <v>311</v>
      </c>
      <c r="CC781" s="2" t="s">
        <v>126</v>
      </c>
      <c r="CD781" s="1" t="b">
        <f t="shared" si="372"/>
        <v>0</v>
      </c>
      <c r="CE781" s="1" t="b">
        <f t="shared" si="373"/>
        <v>0</v>
      </c>
      <c r="CF781" s="1" t="b">
        <f t="shared" si="374"/>
        <v>0</v>
      </c>
      <c r="CG781" s="1" t="b">
        <f t="shared" si="375"/>
        <v>0</v>
      </c>
      <c r="CH781" s="1" t="b">
        <f t="shared" si="376"/>
        <v>0</v>
      </c>
      <c r="CI781" s="1" t="b">
        <f t="shared" si="377"/>
        <v>0</v>
      </c>
      <c r="CJ781" s="1" t="b">
        <f t="shared" si="378"/>
        <v>0</v>
      </c>
      <c r="CK781" s="1" t="b">
        <f t="shared" si="379"/>
        <v>1</v>
      </c>
      <c r="CL781" s="1" t="b">
        <f t="shared" si="380"/>
        <v>0</v>
      </c>
      <c r="CM781" s="1" t="b">
        <f t="shared" si="381"/>
        <v>0</v>
      </c>
      <c r="CN781" s="1" t="b">
        <f t="shared" si="382"/>
        <v>0</v>
      </c>
      <c r="CO781" s="2" t="b">
        <f t="shared" si="383"/>
        <v>1</v>
      </c>
      <c r="CP781" s="2" t="b">
        <f t="shared" si="384"/>
        <v>1</v>
      </c>
      <c r="CQ781" s="2" t="b">
        <f t="shared" si="385"/>
        <v>0</v>
      </c>
      <c r="CR781" s="6" t="str">
        <f t="shared" si="386"/>
        <v>Male</v>
      </c>
      <c r="CS781" s="7">
        <f t="shared" si="387"/>
        <v>0</v>
      </c>
      <c r="CT781" s="7">
        <f t="shared" si="388"/>
        <v>1</v>
      </c>
      <c r="CU781" s="7">
        <f t="shared" si="389"/>
        <v>0</v>
      </c>
      <c r="CV781" s="7">
        <f t="shared" si="390"/>
        <v>0</v>
      </c>
      <c r="CW781" s="7">
        <f t="shared" si="391"/>
        <v>1</v>
      </c>
      <c r="CX781" s="1" t="b">
        <f t="shared" si="392"/>
        <v>0</v>
      </c>
      <c r="CY781" s="1" t="b">
        <f t="shared" si="393"/>
        <v>1</v>
      </c>
      <c r="DB781" s="27"/>
      <c r="DC781" s="27"/>
      <c r="DD781" s="27"/>
      <c r="DG781" s="1" t="b">
        <f t="shared" si="394"/>
        <v>0</v>
      </c>
    </row>
    <row r="782" spans="1:131" ht="87" x14ac:dyDescent="0.35">
      <c r="B782" s="1" t="s">
        <v>13809</v>
      </c>
      <c r="C782" s="9">
        <v>44349</v>
      </c>
      <c r="D782" s="10" t="s">
        <v>13809</v>
      </c>
      <c r="E782" s="1" t="e">
        <f>ROUND((L782-D782)/365,0)</f>
        <v>#VALUE!</v>
      </c>
      <c r="F782" s="1" t="s">
        <v>127</v>
      </c>
      <c r="G782" s="1" t="s">
        <v>13809</v>
      </c>
      <c r="H782" s="1" t="s">
        <v>13809</v>
      </c>
      <c r="I782" s="9">
        <v>44284</v>
      </c>
      <c r="J782" s="2" t="s">
        <v>128</v>
      </c>
      <c r="K782" s="2" t="s">
        <v>13809</v>
      </c>
      <c r="L782" s="9">
        <v>44310</v>
      </c>
      <c r="M782" s="2" t="s">
        <v>128</v>
      </c>
      <c r="N782" s="2" t="s">
        <v>13809</v>
      </c>
      <c r="O782" s="2" t="s">
        <v>110</v>
      </c>
      <c r="S782" s="2" t="s">
        <v>111</v>
      </c>
      <c r="T782" s="2" t="s">
        <v>112</v>
      </c>
      <c r="U782" s="2" t="b">
        <f>OR(S782="yes",T782="yes")</f>
        <v>1</v>
      </c>
      <c r="V782" s="2" t="s">
        <v>113</v>
      </c>
      <c r="W782" s="1" t="s">
        <v>112</v>
      </c>
      <c r="X782" s="1" t="s">
        <v>110</v>
      </c>
      <c r="Y782" s="2" t="s">
        <v>112</v>
      </c>
      <c r="Z782" s="2" t="s">
        <v>111</v>
      </c>
      <c r="AA782" s="2" t="s">
        <v>112</v>
      </c>
      <c r="AB782" s="2">
        <v>1</v>
      </c>
      <c r="AC782" s="1" t="s">
        <v>111</v>
      </c>
      <c r="AF782" s="1" t="s">
        <v>111</v>
      </c>
      <c r="AJ782" s="1" t="s">
        <v>115</v>
      </c>
      <c r="AK782" s="1" t="s">
        <v>129</v>
      </c>
      <c r="AO782" s="1" t="s">
        <v>130</v>
      </c>
      <c r="AZ782" s="1" t="s">
        <v>155</v>
      </c>
      <c r="BA782" s="1">
        <v>1551</v>
      </c>
      <c r="BI782" s="1" t="s">
        <v>112</v>
      </c>
      <c r="BJ782" s="1" t="s">
        <v>112</v>
      </c>
      <c r="BK782" s="1" t="s">
        <v>112</v>
      </c>
      <c r="BL782" s="1" t="s">
        <v>161</v>
      </c>
      <c r="BM782" s="1" t="s">
        <v>304</v>
      </c>
      <c r="BQ782" s="1" t="s">
        <v>121</v>
      </c>
      <c r="BR782" s="1" t="s">
        <v>122</v>
      </c>
      <c r="BS782" s="1" t="s">
        <v>112</v>
      </c>
      <c r="BU782" s="34" t="s">
        <v>3316</v>
      </c>
      <c r="BV782" s="9">
        <v>44349</v>
      </c>
      <c r="BW782" s="34" t="s">
        <v>14290</v>
      </c>
      <c r="BX782" s="2" t="s">
        <v>111</v>
      </c>
      <c r="BY782" s="2" t="s">
        <v>123</v>
      </c>
      <c r="BZ782" s="2" t="s">
        <v>124</v>
      </c>
      <c r="CA782" s="2">
        <v>2</v>
      </c>
      <c r="CB782" s="1" t="s">
        <v>227</v>
      </c>
      <c r="CC782" s="2" t="s">
        <v>126</v>
      </c>
      <c r="CD782" s="1" t="e">
        <f t="shared" si="372"/>
        <v>#VALUE!</v>
      </c>
      <c r="CE782" s="1" t="e">
        <f t="shared" si="373"/>
        <v>#VALUE!</v>
      </c>
      <c r="CF782" s="1" t="e">
        <f t="shared" si="374"/>
        <v>#VALUE!</v>
      </c>
      <c r="CG782" s="1" t="e">
        <f t="shared" si="375"/>
        <v>#VALUE!</v>
      </c>
      <c r="CH782" s="1" t="e">
        <f t="shared" si="376"/>
        <v>#VALUE!</v>
      </c>
      <c r="CI782" s="1" t="e">
        <f t="shared" si="377"/>
        <v>#VALUE!</v>
      </c>
      <c r="CJ782" s="1" t="e">
        <f t="shared" si="378"/>
        <v>#VALUE!</v>
      </c>
      <c r="CK782" s="1" t="e">
        <f t="shared" si="379"/>
        <v>#VALUE!</v>
      </c>
      <c r="CL782" s="1" t="e">
        <f t="shared" si="380"/>
        <v>#VALUE!</v>
      </c>
      <c r="CM782" s="1" t="e">
        <f t="shared" si="381"/>
        <v>#VALUE!</v>
      </c>
      <c r="CN782" s="1" t="e">
        <f t="shared" si="382"/>
        <v>#VALUE!</v>
      </c>
      <c r="CO782" s="2" t="b">
        <f t="shared" si="383"/>
        <v>1</v>
      </c>
      <c r="CP782" s="2" t="b">
        <f t="shared" si="384"/>
        <v>1</v>
      </c>
      <c r="CQ782" s="2" t="b">
        <f t="shared" si="385"/>
        <v>0</v>
      </c>
      <c r="CR782" s="6" t="str">
        <f t="shared" si="386"/>
        <v>Male</v>
      </c>
      <c r="CS782" s="7">
        <f t="shared" si="387"/>
        <v>0</v>
      </c>
      <c r="CT782" s="7">
        <f t="shared" si="388"/>
        <v>1</v>
      </c>
      <c r="CU782" s="7">
        <f t="shared" si="389"/>
        <v>0</v>
      </c>
      <c r="CV782" s="7">
        <f t="shared" si="390"/>
        <v>0</v>
      </c>
      <c r="CW782" s="7">
        <f t="shared" si="391"/>
        <v>1</v>
      </c>
      <c r="CX782" s="1" t="e">
        <f t="shared" si="392"/>
        <v>#VALUE!</v>
      </c>
      <c r="CY782" s="1" t="e">
        <f t="shared" si="393"/>
        <v>#VALUE!</v>
      </c>
      <c r="DB782" s="27"/>
      <c r="DC782" s="27"/>
      <c r="DD782" s="27"/>
      <c r="DG782" s="1" t="e">
        <f t="shared" si="394"/>
        <v>#VALUE!</v>
      </c>
    </row>
    <row r="783" spans="1:131" ht="188.5" x14ac:dyDescent="0.35">
      <c r="B783" s="1" t="s">
        <v>13809</v>
      </c>
      <c r="C783" s="9">
        <v>44349</v>
      </c>
      <c r="D783" s="10" t="s">
        <v>13809</v>
      </c>
      <c r="E783" s="1">
        <v>19</v>
      </c>
      <c r="F783" s="1" t="s">
        <v>127</v>
      </c>
      <c r="G783" s="1" t="s">
        <v>13809</v>
      </c>
      <c r="H783" s="1" t="s">
        <v>13809</v>
      </c>
      <c r="I783" s="2" t="s">
        <v>183</v>
      </c>
      <c r="J783" s="2" t="s">
        <v>109</v>
      </c>
      <c r="K783" s="2" t="s">
        <v>13809</v>
      </c>
      <c r="L783" s="9">
        <v>44338</v>
      </c>
      <c r="M783" s="2" t="s">
        <v>109</v>
      </c>
      <c r="N783" s="2" t="s">
        <v>13809</v>
      </c>
      <c r="O783" s="2" t="s">
        <v>110</v>
      </c>
      <c r="P783" s="2" t="s">
        <v>111</v>
      </c>
      <c r="S783" s="2" t="s">
        <v>112</v>
      </c>
      <c r="U783" s="2" t="b">
        <v>1</v>
      </c>
      <c r="V783" s="2" t="s">
        <v>113</v>
      </c>
      <c r="W783" s="1" t="s">
        <v>112</v>
      </c>
      <c r="X783" s="1" t="s">
        <v>114</v>
      </c>
      <c r="Y783" s="2" t="s">
        <v>112</v>
      </c>
      <c r="Z783" s="2" t="s">
        <v>111</v>
      </c>
      <c r="AA783" s="2" t="s">
        <v>112</v>
      </c>
      <c r="AB783" s="2">
        <v>2</v>
      </c>
      <c r="AC783" s="1" t="s">
        <v>111</v>
      </c>
      <c r="AF783" s="1" t="s">
        <v>111</v>
      </c>
      <c r="AJ783" s="1" t="s">
        <v>115</v>
      </c>
      <c r="AK783" s="1" t="s">
        <v>189</v>
      </c>
      <c r="AO783" s="1" t="s">
        <v>130</v>
      </c>
      <c r="AS783" s="1" t="s">
        <v>118</v>
      </c>
      <c r="AU783" s="1" t="s">
        <v>177</v>
      </c>
      <c r="AX783" s="12">
        <v>0.37</v>
      </c>
      <c r="AZ783" s="1" t="s">
        <v>320</v>
      </c>
      <c r="BG783" s="1" t="s">
        <v>3317</v>
      </c>
      <c r="BH783" s="1">
        <v>14</v>
      </c>
      <c r="BJ783" s="1" t="s">
        <v>112</v>
      </c>
      <c r="BK783" s="1" t="s">
        <v>112</v>
      </c>
      <c r="BL783" s="1" t="s">
        <v>142</v>
      </c>
      <c r="BQ783" s="1" t="s">
        <v>121</v>
      </c>
      <c r="BR783" s="1" t="s">
        <v>122</v>
      </c>
      <c r="BS783" s="1" t="s">
        <v>112</v>
      </c>
      <c r="BU783" s="34" t="s">
        <v>3318</v>
      </c>
      <c r="BV783" s="9">
        <v>44475</v>
      </c>
      <c r="BW783" s="34" t="s">
        <v>3319</v>
      </c>
      <c r="BX783" s="2" t="s">
        <v>111</v>
      </c>
      <c r="BY783" s="2" t="s">
        <v>136</v>
      </c>
      <c r="BZ783" s="2" t="s">
        <v>232</v>
      </c>
      <c r="CA783" s="2">
        <v>2</v>
      </c>
      <c r="CB783" s="1" t="s">
        <v>233</v>
      </c>
      <c r="CC783" s="2" t="s">
        <v>126</v>
      </c>
      <c r="CD783" s="1" t="b">
        <f t="shared" si="372"/>
        <v>1</v>
      </c>
      <c r="CE783" s="1" t="b">
        <f t="shared" si="373"/>
        <v>0</v>
      </c>
      <c r="CF783" s="1" t="b">
        <f t="shared" si="374"/>
        <v>0</v>
      </c>
      <c r="CG783" s="1" t="b">
        <f t="shared" si="375"/>
        <v>0</v>
      </c>
      <c r="CH783" s="1" t="b">
        <f t="shared" si="376"/>
        <v>0</v>
      </c>
      <c r="CI783" s="1" t="b">
        <f t="shared" si="377"/>
        <v>1</v>
      </c>
      <c r="CJ783" s="1" t="b">
        <f t="shared" si="378"/>
        <v>0</v>
      </c>
      <c r="CK783" s="1" t="b">
        <f t="shared" si="379"/>
        <v>0</v>
      </c>
      <c r="CL783" s="1" t="b">
        <f t="shared" si="380"/>
        <v>0</v>
      </c>
      <c r="CM783" s="1" t="b">
        <f t="shared" si="381"/>
        <v>0</v>
      </c>
      <c r="CN783" s="1" t="b">
        <f t="shared" si="382"/>
        <v>0</v>
      </c>
      <c r="CO783" s="2" t="b">
        <f t="shared" si="383"/>
        <v>1</v>
      </c>
      <c r="CP783" s="2" t="b">
        <f t="shared" si="384"/>
        <v>1</v>
      </c>
      <c r="CQ783" s="2" t="b">
        <f t="shared" si="385"/>
        <v>0</v>
      </c>
      <c r="CR783" s="6" t="str">
        <f t="shared" si="386"/>
        <v>Male</v>
      </c>
      <c r="CS783" s="7">
        <f t="shared" si="387"/>
        <v>1</v>
      </c>
      <c r="CT783" s="7">
        <f t="shared" si="388"/>
        <v>0</v>
      </c>
      <c r="CU783" s="7">
        <f t="shared" si="389"/>
        <v>0</v>
      </c>
      <c r="CV783" s="7">
        <f t="shared" si="390"/>
        <v>1</v>
      </c>
      <c r="CW783" s="7">
        <f t="shared" si="391"/>
        <v>0</v>
      </c>
      <c r="CX783" s="1" t="b">
        <f t="shared" si="392"/>
        <v>1</v>
      </c>
      <c r="CY783" s="1" t="b">
        <f t="shared" si="393"/>
        <v>1</v>
      </c>
      <c r="DB783" s="27"/>
      <c r="DC783" s="27"/>
      <c r="DD783" s="27"/>
      <c r="DG783" s="1" t="b">
        <f t="shared" si="394"/>
        <v>0</v>
      </c>
    </row>
    <row r="784" spans="1:131" s="4" customFormat="1" ht="58" x14ac:dyDescent="0.35">
      <c r="A784" s="2"/>
      <c r="B784" s="1" t="s">
        <v>13809</v>
      </c>
      <c r="C784" s="9">
        <v>44349</v>
      </c>
      <c r="D784" s="10" t="s">
        <v>13809</v>
      </c>
      <c r="E784" s="1">
        <v>38</v>
      </c>
      <c r="F784" s="1" t="s">
        <v>127</v>
      </c>
      <c r="G784" s="1" t="s">
        <v>13809</v>
      </c>
      <c r="H784" s="1" t="s">
        <v>13809</v>
      </c>
      <c r="I784" s="9">
        <v>44263</v>
      </c>
      <c r="J784" s="2" t="s">
        <v>109</v>
      </c>
      <c r="K784" s="2" t="s">
        <v>13809</v>
      </c>
      <c r="L784" s="9">
        <v>44291</v>
      </c>
      <c r="M784" s="2" t="s">
        <v>109</v>
      </c>
      <c r="N784" s="2" t="s">
        <v>13809</v>
      </c>
      <c r="O784" s="2" t="s">
        <v>110</v>
      </c>
      <c r="P784" s="2" t="s">
        <v>111</v>
      </c>
      <c r="Q784" s="2"/>
      <c r="R784" s="2"/>
      <c r="S784" s="2" t="s">
        <v>111</v>
      </c>
      <c r="T784" s="2" t="s">
        <v>112</v>
      </c>
      <c r="U784" s="2" t="b">
        <v>1</v>
      </c>
      <c r="V784" s="2" t="s">
        <v>113</v>
      </c>
      <c r="W784" s="1" t="s">
        <v>112</v>
      </c>
      <c r="X784" s="1" t="s">
        <v>138</v>
      </c>
      <c r="Y784" s="2" t="s">
        <v>112</v>
      </c>
      <c r="Z784" s="2" t="s">
        <v>111</v>
      </c>
      <c r="AA784" s="2" t="s">
        <v>112</v>
      </c>
      <c r="AB784" s="2">
        <v>14</v>
      </c>
      <c r="AC784" s="1" t="s">
        <v>111</v>
      </c>
      <c r="AD784" s="1"/>
      <c r="AE784" s="1"/>
      <c r="AF784" s="1" t="s">
        <v>111</v>
      </c>
      <c r="AG784" s="1"/>
      <c r="AH784" s="1"/>
      <c r="AI784" s="1"/>
      <c r="AJ784" s="1" t="s">
        <v>115</v>
      </c>
      <c r="AK784" s="1" t="s">
        <v>201</v>
      </c>
      <c r="AL784" s="1"/>
      <c r="AM784" s="1"/>
      <c r="AN784" s="1" t="s">
        <v>3320</v>
      </c>
      <c r="AO784" s="1" t="s">
        <v>117</v>
      </c>
      <c r="AP784" s="1"/>
      <c r="AQ784" s="1"/>
      <c r="AR784" s="1"/>
      <c r="AS784" s="1" t="s">
        <v>190</v>
      </c>
      <c r="AT784" s="1"/>
      <c r="AU784" s="1" t="s">
        <v>197</v>
      </c>
      <c r="AV784" s="1"/>
      <c r="AW784" s="1"/>
      <c r="AX784" s="1"/>
      <c r="AY784" s="1"/>
      <c r="AZ784" s="1"/>
      <c r="BA784" s="1"/>
      <c r="BB784" s="1"/>
      <c r="BC784" s="1"/>
      <c r="BD784" s="1"/>
      <c r="BE784" s="1"/>
      <c r="BF784" s="1"/>
      <c r="BG784" s="1"/>
      <c r="BH784" s="1"/>
      <c r="BI784" s="1"/>
      <c r="BJ784" s="1" t="s">
        <v>112</v>
      </c>
      <c r="BK784" s="1" t="s">
        <v>112</v>
      </c>
      <c r="BL784" s="1" t="s">
        <v>3321</v>
      </c>
      <c r="BM784" s="1"/>
      <c r="BN784" s="1"/>
      <c r="BO784" s="1"/>
      <c r="BP784" s="1"/>
      <c r="BQ784" s="1" t="s">
        <v>121</v>
      </c>
      <c r="BR784" s="1" t="s">
        <v>122</v>
      </c>
      <c r="BS784" s="1" t="s">
        <v>112</v>
      </c>
      <c r="BT784" s="34"/>
      <c r="BU784" s="34" t="s">
        <v>3322</v>
      </c>
      <c r="BV784" s="9">
        <v>44375</v>
      </c>
      <c r="BW784" s="34" t="s">
        <v>3323</v>
      </c>
      <c r="BX784" s="2" t="s">
        <v>111</v>
      </c>
      <c r="BY784" s="2" t="s">
        <v>174</v>
      </c>
      <c r="BZ784" s="2" t="s">
        <v>124</v>
      </c>
      <c r="CA784" s="2">
        <v>2</v>
      </c>
      <c r="CB784" s="1" t="s">
        <v>236</v>
      </c>
      <c r="CC784" s="2" t="s">
        <v>126</v>
      </c>
      <c r="CD784" s="1" t="b">
        <f t="shared" si="372"/>
        <v>0</v>
      </c>
      <c r="CE784" s="1" t="b">
        <f t="shared" si="373"/>
        <v>0</v>
      </c>
      <c r="CF784" s="1" t="b">
        <f t="shared" si="374"/>
        <v>0</v>
      </c>
      <c r="CG784" s="1" t="b">
        <f t="shared" si="375"/>
        <v>0</v>
      </c>
      <c r="CH784" s="1" t="b">
        <f t="shared" si="376"/>
        <v>0</v>
      </c>
      <c r="CI784" s="1" t="b">
        <f t="shared" si="377"/>
        <v>0</v>
      </c>
      <c r="CJ784" s="1" t="b">
        <f t="shared" si="378"/>
        <v>0</v>
      </c>
      <c r="CK784" s="1" t="b">
        <f t="shared" si="379"/>
        <v>1</v>
      </c>
      <c r="CL784" s="1" t="b">
        <f t="shared" si="380"/>
        <v>0</v>
      </c>
      <c r="CM784" s="1" t="b">
        <f t="shared" si="381"/>
        <v>0</v>
      </c>
      <c r="CN784" s="1" t="b">
        <f t="shared" si="382"/>
        <v>0</v>
      </c>
      <c r="CO784" s="2" t="b">
        <f t="shared" si="383"/>
        <v>0</v>
      </c>
      <c r="CP784" s="2" t="b">
        <f t="shared" si="384"/>
        <v>0</v>
      </c>
      <c r="CQ784" s="2" t="b">
        <f t="shared" si="385"/>
        <v>1</v>
      </c>
      <c r="CR784" s="6" t="str">
        <f t="shared" si="386"/>
        <v>Male</v>
      </c>
      <c r="CS784" s="7">
        <f t="shared" si="387"/>
        <v>1</v>
      </c>
      <c r="CT784" s="7">
        <f t="shared" si="388"/>
        <v>0</v>
      </c>
      <c r="CU784" s="7">
        <f t="shared" si="389"/>
        <v>0</v>
      </c>
      <c r="CV784" s="7">
        <f t="shared" si="390"/>
        <v>1</v>
      </c>
      <c r="CW784" s="7">
        <f t="shared" si="391"/>
        <v>0</v>
      </c>
      <c r="CX784" s="1" t="b">
        <f t="shared" si="392"/>
        <v>0</v>
      </c>
      <c r="CY784" s="1" t="b">
        <f t="shared" si="393"/>
        <v>1</v>
      </c>
      <c r="CZ784" s="2"/>
      <c r="DA784" s="2"/>
      <c r="DB784" s="27"/>
      <c r="DC784" s="27"/>
      <c r="DD784" s="27"/>
      <c r="DE784" s="2"/>
      <c r="DF784" s="2"/>
      <c r="DG784" s="1" t="b">
        <f t="shared" si="394"/>
        <v>0</v>
      </c>
      <c r="DH784" s="2"/>
      <c r="DI784" s="2"/>
      <c r="DJ784" s="2"/>
      <c r="DK784" s="2"/>
      <c r="DL784" s="2"/>
      <c r="DM784" s="2"/>
      <c r="DN784" s="2"/>
      <c r="DO784" s="2"/>
      <c r="DP784" s="2"/>
      <c r="DQ784" s="2"/>
      <c r="DR784" s="2"/>
      <c r="DS784" s="2"/>
      <c r="DT784" s="2"/>
      <c r="DU784" s="2"/>
      <c r="DV784" s="2"/>
      <c r="DW784" s="2"/>
      <c r="DX784" s="2"/>
      <c r="DY784" s="2"/>
      <c r="DZ784" s="2"/>
      <c r="EA784" s="2"/>
    </row>
    <row r="785" spans="1:131" ht="116" x14ac:dyDescent="0.35">
      <c r="A785" s="2">
        <v>568</v>
      </c>
      <c r="B785" s="1" t="s">
        <v>13809</v>
      </c>
      <c r="C785" s="9">
        <v>44349</v>
      </c>
      <c r="D785" s="10" t="s">
        <v>13809</v>
      </c>
      <c r="E785" s="1" t="e">
        <f>ROUND((C785-D785)/365,0)</f>
        <v>#VALUE!</v>
      </c>
      <c r="F785" s="1" t="s">
        <v>127</v>
      </c>
      <c r="G785" s="1" t="s">
        <v>13809</v>
      </c>
      <c r="H785" s="1" t="s">
        <v>13809</v>
      </c>
      <c r="K785" s="2" t="s">
        <v>13809</v>
      </c>
      <c r="L785" s="9">
        <v>44344</v>
      </c>
      <c r="M785" s="2" t="s">
        <v>128</v>
      </c>
      <c r="N785" s="2" t="s">
        <v>13809</v>
      </c>
      <c r="O785" s="2" t="s">
        <v>110</v>
      </c>
      <c r="S785" s="2" t="s">
        <v>112</v>
      </c>
      <c r="T785" s="2" t="s">
        <v>112</v>
      </c>
      <c r="U785" s="2" t="b">
        <f>OR(S786="yes",T785="yes")</f>
        <v>1</v>
      </c>
      <c r="V785" s="2" t="s">
        <v>113</v>
      </c>
      <c r="W785" s="1" t="s">
        <v>112</v>
      </c>
      <c r="X785" s="1" t="s">
        <v>110</v>
      </c>
      <c r="Y785" s="2" t="s">
        <v>112</v>
      </c>
      <c r="Z785" s="2" t="s">
        <v>111</v>
      </c>
      <c r="AA785" s="2" t="s">
        <v>112</v>
      </c>
      <c r="AB785" s="2">
        <v>3</v>
      </c>
      <c r="AC785" s="1" t="s">
        <v>112</v>
      </c>
      <c r="AD785" s="1" t="s">
        <v>1507</v>
      </c>
      <c r="AE785" s="1" t="s">
        <v>3324</v>
      </c>
      <c r="AF785" s="1" t="s">
        <v>111</v>
      </c>
      <c r="AJ785" s="1" t="s">
        <v>115</v>
      </c>
      <c r="AK785" s="1" t="s">
        <v>2981</v>
      </c>
      <c r="AO785" s="1" t="s">
        <v>130</v>
      </c>
      <c r="AS785" s="1" t="s">
        <v>118</v>
      </c>
      <c r="AU785" s="1" t="s">
        <v>243</v>
      </c>
      <c r="AX785" s="1">
        <v>50</v>
      </c>
      <c r="AZ785" s="1" t="s">
        <v>179</v>
      </c>
      <c r="BA785" s="1">
        <v>24.28</v>
      </c>
      <c r="BE785" s="1">
        <v>790</v>
      </c>
      <c r="BG785" s="1">
        <v>21.5</v>
      </c>
      <c r="BI785" s="1" t="s">
        <v>112</v>
      </c>
      <c r="BJ785" s="1" t="s">
        <v>112</v>
      </c>
      <c r="BK785" s="1" t="s">
        <v>112</v>
      </c>
      <c r="BL785" s="1" t="s">
        <v>142</v>
      </c>
      <c r="BQ785" s="1" t="s">
        <v>121</v>
      </c>
      <c r="BR785" s="1" t="s">
        <v>122</v>
      </c>
      <c r="BS785" s="1" t="s">
        <v>112</v>
      </c>
      <c r="BU785" s="34" t="s">
        <v>3325</v>
      </c>
      <c r="BV785" s="9">
        <v>44355</v>
      </c>
      <c r="BW785" s="34" t="s">
        <v>3326</v>
      </c>
      <c r="BX785" s="2" t="s">
        <v>111</v>
      </c>
      <c r="BY785" s="2" t="s">
        <v>123</v>
      </c>
      <c r="BZ785" s="2" t="s">
        <v>124</v>
      </c>
      <c r="CA785" s="2">
        <v>2</v>
      </c>
      <c r="CB785" s="1" t="s">
        <v>233</v>
      </c>
      <c r="CC785" s="2" t="s">
        <v>126</v>
      </c>
      <c r="CD785" s="1" t="e">
        <f t="shared" si="372"/>
        <v>#VALUE!</v>
      </c>
      <c r="CE785" s="1" t="e">
        <f t="shared" si="373"/>
        <v>#VALUE!</v>
      </c>
      <c r="CF785" s="1" t="e">
        <f t="shared" si="374"/>
        <v>#VALUE!</v>
      </c>
      <c r="CG785" s="1" t="e">
        <f t="shared" si="375"/>
        <v>#VALUE!</v>
      </c>
      <c r="CH785" s="1" t="e">
        <f t="shared" si="376"/>
        <v>#VALUE!</v>
      </c>
      <c r="CI785" s="1" t="e">
        <f t="shared" si="377"/>
        <v>#VALUE!</v>
      </c>
      <c r="CJ785" s="1" t="e">
        <f t="shared" si="378"/>
        <v>#VALUE!</v>
      </c>
      <c r="CK785" s="1" t="e">
        <f t="shared" si="379"/>
        <v>#VALUE!</v>
      </c>
      <c r="CL785" s="1" t="e">
        <f t="shared" si="380"/>
        <v>#VALUE!</v>
      </c>
      <c r="CM785" s="1" t="e">
        <f t="shared" si="381"/>
        <v>#VALUE!</v>
      </c>
      <c r="CN785" s="1" t="e">
        <f t="shared" si="382"/>
        <v>#VALUE!</v>
      </c>
      <c r="CO785" s="2" t="b">
        <f t="shared" si="383"/>
        <v>1</v>
      </c>
      <c r="CP785" s="2" t="b">
        <f t="shared" si="384"/>
        <v>1</v>
      </c>
      <c r="CQ785" s="2" t="b">
        <f t="shared" si="385"/>
        <v>0</v>
      </c>
      <c r="CR785" s="6" t="str">
        <f t="shared" si="386"/>
        <v>Male</v>
      </c>
      <c r="CS785" s="7">
        <f t="shared" si="387"/>
        <v>0</v>
      </c>
      <c r="CT785" s="7">
        <f t="shared" si="388"/>
        <v>0</v>
      </c>
      <c r="CU785" s="7">
        <f t="shared" si="389"/>
        <v>0</v>
      </c>
      <c r="CV785" s="7">
        <f t="shared" si="390"/>
        <v>0</v>
      </c>
      <c r="CW785" s="7">
        <f t="shared" si="391"/>
        <v>1</v>
      </c>
      <c r="CX785" s="1" t="e">
        <f t="shared" si="392"/>
        <v>#VALUE!</v>
      </c>
      <c r="CY785" s="1" t="e">
        <f t="shared" si="393"/>
        <v>#VALUE!</v>
      </c>
      <c r="DB785" s="27"/>
      <c r="DC785" s="27"/>
      <c r="DD785" s="27"/>
      <c r="DG785" s="1" t="e">
        <f t="shared" si="394"/>
        <v>#VALUE!</v>
      </c>
    </row>
    <row r="786" spans="1:131" ht="116" x14ac:dyDescent="0.35">
      <c r="B786" s="1" t="s">
        <v>13809</v>
      </c>
      <c r="C786" s="9">
        <v>44349</v>
      </c>
      <c r="D786" s="10" t="s">
        <v>13809</v>
      </c>
      <c r="E786" s="1">
        <v>22</v>
      </c>
      <c r="F786" s="1" t="s">
        <v>127</v>
      </c>
      <c r="G786" s="1" t="s">
        <v>13809</v>
      </c>
      <c r="H786" s="1" t="s">
        <v>13809</v>
      </c>
      <c r="I786" s="2" t="s">
        <v>183</v>
      </c>
      <c r="J786" s="2" t="s">
        <v>163</v>
      </c>
      <c r="K786" s="2" t="s">
        <v>13809</v>
      </c>
      <c r="L786" s="9">
        <v>44328</v>
      </c>
      <c r="M786" s="2" t="s">
        <v>109</v>
      </c>
      <c r="N786" s="2" t="s">
        <v>13809</v>
      </c>
      <c r="O786" s="2" t="s">
        <v>110</v>
      </c>
      <c r="P786" s="2" t="s">
        <v>111</v>
      </c>
      <c r="S786" s="2" t="s">
        <v>112</v>
      </c>
      <c r="T786" s="2" t="s">
        <v>111</v>
      </c>
      <c r="U786" s="2" t="b">
        <v>1</v>
      </c>
      <c r="V786" s="2" t="s">
        <v>113</v>
      </c>
      <c r="W786" s="1" t="s">
        <v>112</v>
      </c>
      <c r="X786" s="1" t="s">
        <v>110</v>
      </c>
      <c r="Y786" s="2" t="s">
        <v>112</v>
      </c>
      <c r="Z786" s="2" t="s">
        <v>111</v>
      </c>
      <c r="AA786" s="2" t="s">
        <v>112</v>
      </c>
      <c r="AB786" s="2">
        <v>18</v>
      </c>
      <c r="AC786" s="1" t="s">
        <v>112</v>
      </c>
      <c r="AD786" s="1" t="s">
        <v>192</v>
      </c>
      <c r="AE786" s="1" t="s">
        <v>3327</v>
      </c>
      <c r="AF786" s="1" t="s">
        <v>111</v>
      </c>
      <c r="AH786" s="1" t="s">
        <v>193</v>
      </c>
      <c r="AI786" s="1" t="s">
        <v>3328</v>
      </c>
      <c r="AJ786" s="1" t="s">
        <v>115</v>
      </c>
      <c r="AK786" s="1" t="s">
        <v>150</v>
      </c>
      <c r="AO786" s="1" t="s">
        <v>117</v>
      </c>
      <c r="AS786" s="1" t="s">
        <v>118</v>
      </c>
      <c r="AU786" s="1" t="s">
        <v>177</v>
      </c>
      <c r="AX786" s="1">
        <v>45</v>
      </c>
      <c r="AZ786" s="1" t="s">
        <v>414</v>
      </c>
      <c r="BA786" s="1" t="s">
        <v>3329</v>
      </c>
      <c r="BH786" s="1" t="s">
        <v>3330</v>
      </c>
      <c r="BJ786" s="1" t="s">
        <v>112</v>
      </c>
      <c r="BK786" s="1" t="s">
        <v>112</v>
      </c>
      <c r="BL786" s="1" t="s">
        <v>226</v>
      </c>
      <c r="BQ786" s="1" t="s">
        <v>121</v>
      </c>
      <c r="BR786" s="1" t="s">
        <v>122</v>
      </c>
      <c r="BS786" s="1" t="s">
        <v>111</v>
      </c>
      <c r="BT786" s="34" t="s">
        <v>3331</v>
      </c>
      <c r="BU786" s="34" t="s">
        <v>3332</v>
      </c>
      <c r="BV786" s="9">
        <v>44712</v>
      </c>
      <c r="BW786" s="34" t="s">
        <v>3333</v>
      </c>
      <c r="BY786" s="2" t="s">
        <v>123</v>
      </c>
      <c r="BZ786" s="2" t="s">
        <v>124</v>
      </c>
      <c r="CB786" s="1" t="s">
        <v>199</v>
      </c>
      <c r="CC786" s="2" t="s">
        <v>126</v>
      </c>
      <c r="CD786" s="1" t="b">
        <v>1</v>
      </c>
      <c r="CE786" s="1" t="b">
        <v>0</v>
      </c>
      <c r="CF786" s="1" t="b">
        <f t="shared" si="374"/>
        <v>0</v>
      </c>
      <c r="CG786" s="1" t="b">
        <f t="shared" si="375"/>
        <v>0</v>
      </c>
      <c r="CH786" s="1" t="b">
        <f t="shared" si="376"/>
        <v>0</v>
      </c>
      <c r="CI786" s="1" t="b">
        <f t="shared" si="377"/>
        <v>1</v>
      </c>
      <c r="CJ786" s="1" t="b">
        <f t="shared" si="378"/>
        <v>0</v>
      </c>
      <c r="CK786" s="1" t="b">
        <f t="shared" si="379"/>
        <v>0</v>
      </c>
      <c r="CL786" s="1" t="b">
        <f t="shared" si="380"/>
        <v>0</v>
      </c>
      <c r="CM786" s="1" t="b">
        <f t="shared" si="381"/>
        <v>0</v>
      </c>
      <c r="CN786" s="1" t="b">
        <f t="shared" si="382"/>
        <v>0</v>
      </c>
      <c r="CO786" s="2" t="b">
        <f t="shared" si="383"/>
        <v>0</v>
      </c>
      <c r="CP786" s="2" t="b">
        <f t="shared" si="384"/>
        <v>0</v>
      </c>
      <c r="CQ786" s="2" t="b">
        <f t="shared" si="385"/>
        <v>1</v>
      </c>
      <c r="CR786" s="6" t="str">
        <f t="shared" si="386"/>
        <v>Male</v>
      </c>
      <c r="CS786" s="7">
        <f t="shared" si="387"/>
        <v>0</v>
      </c>
      <c r="CT786" s="7">
        <f t="shared" si="388"/>
        <v>0</v>
      </c>
      <c r="CU786" s="7">
        <f t="shared" si="389"/>
        <v>0</v>
      </c>
      <c r="CV786" s="7">
        <f t="shared" si="390"/>
        <v>1</v>
      </c>
      <c r="CW786" s="7">
        <f t="shared" si="391"/>
        <v>0</v>
      </c>
      <c r="CX786" s="1" t="b">
        <f t="shared" si="392"/>
        <v>1</v>
      </c>
      <c r="CY786" s="1" t="b">
        <f t="shared" si="393"/>
        <v>1</v>
      </c>
    </row>
    <row r="787" spans="1:131" ht="43.5" x14ac:dyDescent="0.35">
      <c r="B787" s="1" t="s">
        <v>13809</v>
      </c>
      <c r="C787" s="9">
        <v>44349</v>
      </c>
      <c r="D787" s="10" t="s">
        <v>13809</v>
      </c>
      <c r="E787" s="1">
        <v>53</v>
      </c>
      <c r="F787" s="1" t="s">
        <v>127</v>
      </c>
      <c r="G787" s="1" t="s">
        <v>13809</v>
      </c>
      <c r="H787" s="1" t="s">
        <v>13809</v>
      </c>
      <c r="I787" s="9">
        <v>44271</v>
      </c>
      <c r="J787" s="2" t="s">
        <v>109</v>
      </c>
      <c r="K787" s="2" t="s">
        <v>13809</v>
      </c>
      <c r="L787" s="9">
        <v>44292</v>
      </c>
      <c r="M787" s="2" t="s">
        <v>109</v>
      </c>
      <c r="N787" s="2" t="s">
        <v>13809</v>
      </c>
      <c r="O787" s="2" t="s">
        <v>110</v>
      </c>
      <c r="P787" s="2" t="s">
        <v>111</v>
      </c>
      <c r="S787" s="2" t="s">
        <v>111</v>
      </c>
      <c r="T787" s="2" t="s">
        <v>112</v>
      </c>
      <c r="U787" s="2" t="b">
        <v>1</v>
      </c>
      <c r="V787" s="2" t="s">
        <v>113</v>
      </c>
      <c r="W787" s="1" t="s">
        <v>112</v>
      </c>
      <c r="X787" s="1" t="s">
        <v>138</v>
      </c>
      <c r="Y787" s="2" t="s">
        <v>112</v>
      </c>
      <c r="Z787" s="2" t="s">
        <v>111</v>
      </c>
      <c r="AA787" s="2" t="s">
        <v>112</v>
      </c>
      <c r="AB787" s="2">
        <v>2</v>
      </c>
      <c r="AC787" s="1" t="s">
        <v>111</v>
      </c>
      <c r="AF787" s="1" t="s">
        <v>111</v>
      </c>
      <c r="AJ787" s="1" t="s">
        <v>115</v>
      </c>
      <c r="AK787" s="1" t="s">
        <v>150</v>
      </c>
      <c r="AO787" s="1" t="s">
        <v>117</v>
      </c>
      <c r="AS787" s="1" t="s">
        <v>118</v>
      </c>
      <c r="AU787" s="1" t="s">
        <v>197</v>
      </c>
      <c r="AZ787" s="1" t="s">
        <v>120</v>
      </c>
      <c r="BA787" s="1" t="s">
        <v>3334</v>
      </c>
      <c r="BG787" s="1" t="s">
        <v>3335</v>
      </c>
      <c r="BH787" s="1" t="s">
        <v>3336</v>
      </c>
      <c r="BJ787" s="1" t="s">
        <v>111</v>
      </c>
      <c r="BN787" s="1" t="s">
        <v>112</v>
      </c>
      <c r="BO787" s="1" t="s">
        <v>148</v>
      </c>
      <c r="BP787" s="1" t="s">
        <v>2155</v>
      </c>
      <c r="BQ787" s="1" t="s">
        <v>121</v>
      </c>
      <c r="BR787" s="1" t="s">
        <v>122</v>
      </c>
      <c r="BS787" s="1" t="s">
        <v>112</v>
      </c>
      <c r="BU787" s="34" t="s">
        <v>3337</v>
      </c>
      <c r="BV787" s="9">
        <v>44361</v>
      </c>
      <c r="BW787" s="34" t="s">
        <v>3338</v>
      </c>
      <c r="BY787" s="2" t="s">
        <v>174</v>
      </c>
      <c r="BZ787" s="2" t="s">
        <v>124</v>
      </c>
      <c r="CA787" s="2">
        <v>2</v>
      </c>
      <c r="CB787" s="1" t="s">
        <v>199</v>
      </c>
      <c r="CC787" s="2" t="s">
        <v>113</v>
      </c>
      <c r="CD787" s="1" t="b">
        <f t="shared" ref="CD787:CD818" si="395">AND(E787&lt;30,NOT(E787="."),NOT(E787=""))</f>
        <v>0</v>
      </c>
      <c r="CE787" s="1" t="b">
        <f t="shared" ref="CE787:CE818" si="396">AND(E787&lt;18,NOT(E787="."),NOT(E787=""))</f>
        <v>0</v>
      </c>
      <c r="CF787" s="1" t="b">
        <f t="shared" si="374"/>
        <v>0</v>
      </c>
      <c r="CG787" s="1" t="b">
        <f t="shared" si="375"/>
        <v>0</v>
      </c>
      <c r="CH787" s="1" t="b">
        <f t="shared" si="376"/>
        <v>0</v>
      </c>
      <c r="CI787" s="1" t="b">
        <f t="shared" si="377"/>
        <v>0</v>
      </c>
      <c r="CJ787" s="1" t="b">
        <f t="shared" si="378"/>
        <v>0</v>
      </c>
      <c r="CK787" s="1" t="b">
        <f t="shared" si="379"/>
        <v>0</v>
      </c>
      <c r="CL787" s="1" t="b">
        <f t="shared" si="380"/>
        <v>0</v>
      </c>
      <c r="CM787" s="1" t="b">
        <f t="shared" si="381"/>
        <v>1</v>
      </c>
      <c r="CN787" s="1" t="b">
        <f t="shared" si="382"/>
        <v>0</v>
      </c>
      <c r="CO787" s="2" t="b">
        <f t="shared" si="383"/>
        <v>1</v>
      </c>
      <c r="CP787" s="2" t="b">
        <f t="shared" si="384"/>
        <v>1</v>
      </c>
      <c r="CQ787" s="2" t="b">
        <f t="shared" si="385"/>
        <v>0</v>
      </c>
      <c r="CR787" s="6" t="str">
        <f t="shared" si="386"/>
        <v>Male</v>
      </c>
      <c r="CS787" s="7">
        <f t="shared" si="387"/>
        <v>1</v>
      </c>
      <c r="CT787" s="7">
        <f t="shared" si="388"/>
        <v>0</v>
      </c>
      <c r="CU787" s="7">
        <f t="shared" si="389"/>
        <v>0</v>
      </c>
      <c r="CV787" s="7">
        <f t="shared" si="390"/>
        <v>1</v>
      </c>
      <c r="CW787" s="7">
        <f t="shared" si="391"/>
        <v>0</v>
      </c>
      <c r="CX787" s="1" t="b">
        <f t="shared" si="392"/>
        <v>0</v>
      </c>
      <c r="CY787" s="1" t="b">
        <f t="shared" si="393"/>
        <v>0</v>
      </c>
      <c r="DB787" s="27"/>
      <c r="DC787" s="27"/>
      <c r="DD787" s="27"/>
      <c r="DG787" s="1" t="b">
        <f t="shared" ref="DG787:DG805" si="397">AND(E787&gt;4,E787&lt;18,NOT(E787=""),NOT(E787="."))</f>
        <v>0</v>
      </c>
    </row>
    <row r="788" spans="1:131" ht="87" x14ac:dyDescent="0.35">
      <c r="B788" s="1" t="s">
        <v>13809</v>
      </c>
      <c r="C788" s="9">
        <v>44349</v>
      </c>
      <c r="D788" s="10" t="s">
        <v>13809</v>
      </c>
      <c r="E788" s="1">
        <v>38</v>
      </c>
      <c r="F788" s="1" t="s">
        <v>127</v>
      </c>
      <c r="G788" s="1" t="s">
        <v>13809</v>
      </c>
      <c r="H788" s="1" t="s">
        <v>13809</v>
      </c>
      <c r="I788" s="2" t="s">
        <v>183</v>
      </c>
      <c r="J788" s="2" t="s">
        <v>128</v>
      </c>
      <c r="K788" s="2" t="s">
        <v>13809</v>
      </c>
      <c r="L788" s="9">
        <v>44346</v>
      </c>
      <c r="M788" s="2" t="s">
        <v>128</v>
      </c>
      <c r="N788" s="2" t="s">
        <v>13809</v>
      </c>
      <c r="O788" s="2" t="s">
        <v>110</v>
      </c>
      <c r="P788" s="2" t="s">
        <v>111</v>
      </c>
      <c r="S788" s="2" t="s">
        <v>112</v>
      </c>
      <c r="T788" s="2" t="s">
        <v>111</v>
      </c>
      <c r="U788" s="2" t="b">
        <f>OR(S788="yes",T788="yes")</f>
        <v>1</v>
      </c>
      <c r="V788" s="2" t="s">
        <v>113</v>
      </c>
      <c r="W788" s="1" t="s">
        <v>112</v>
      </c>
      <c r="X788" s="1" t="s">
        <v>114</v>
      </c>
      <c r="Y788" s="2" t="s">
        <v>112</v>
      </c>
      <c r="Z788" s="2" t="s">
        <v>111</v>
      </c>
      <c r="AA788" s="2" t="s">
        <v>112</v>
      </c>
      <c r="AB788" s="2">
        <v>3</v>
      </c>
      <c r="AC788" s="1" t="s">
        <v>111</v>
      </c>
      <c r="AF788" s="1" t="s">
        <v>111</v>
      </c>
      <c r="AJ788" s="1" t="s">
        <v>115</v>
      </c>
      <c r="AK788" s="1" t="s">
        <v>129</v>
      </c>
      <c r="AO788" s="1" t="s">
        <v>117</v>
      </c>
      <c r="AU788" s="1" t="s">
        <v>132</v>
      </c>
      <c r="AZ788" s="1" t="s">
        <v>120</v>
      </c>
      <c r="BA788" s="1" t="s">
        <v>3339</v>
      </c>
      <c r="BG788" s="1" t="s">
        <v>3340</v>
      </c>
      <c r="BH788" s="1" t="s">
        <v>3341</v>
      </c>
      <c r="BJ788" s="1" t="s">
        <v>112</v>
      </c>
      <c r="BK788" s="1" t="s">
        <v>111</v>
      </c>
      <c r="BQ788" s="1" t="s">
        <v>121</v>
      </c>
      <c r="BR788" s="1" t="s">
        <v>122</v>
      </c>
      <c r="BS788" s="1" t="s">
        <v>111</v>
      </c>
      <c r="BT788" s="34" t="s">
        <v>184</v>
      </c>
      <c r="BU788" s="34" t="s">
        <v>3342</v>
      </c>
      <c r="BV788" s="9">
        <v>44349</v>
      </c>
      <c r="BW788" s="34" t="s">
        <v>3343</v>
      </c>
      <c r="BY788" s="2" t="s">
        <v>156</v>
      </c>
      <c r="BZ788" s="2" t="s">
        <v>162</v>
      </c>
      <c r="CA788" s="2">
        <v>2</v>
      </c>
      <c r="CB788" s="1" t="s">
        <v>742</v>
      </c>
      <c r="CC788" s="2" t="s">
        <v>126</v>
      </c>
      <c r="CD788" s="1" t="b">
        <f t="shared" si="395"/>
        <v>0</v>
      </c>
      <c r="CE788" s="1" t="b">
        <f t="shared" si="396"/>
        <v>0</v>
      </c>
      <c r="CF788" s="1" t="b">
        <f t="shared" si="374"/>
        <v>0</v>
      </c>
      <c r="CG788" s="1" t="b">
        <f t="shared" si="375"/>
        <v>0</v>
      </c>
      <c r="CH788" s="1" t="b">
        <f t="shared" si="376"/>
        <v>0</v>
      </c>
      <c r="CI788" s="1" t="b">
        <f t="shared" si="377"/>
        <v>0</v>
      </c>
      <c r="CJ788" s="1" t="b">
        <f t="shared" si="378"/>
        <v>0</v>
      </c>
      <c r="CK788" s="1" t="b">
        <f t="shared" si="379"/>
        <v>1</v>
      </c>
      <c r="CL788" s="1" t="b">
        <f t="shared" si="380"/>
        <v>0</v>
      </c>
      <c r="CM788" s="1" t="b">
        <f t="shared" si="381"/>
        <v>0</v>
      </c>
      <c r="CN788" s="1" t="b">
        <f t="shared" si="382"/>
        <v>0</v>
      </c>
      <c r="CO788" s="2" t="b">
        <f t="shared" si="383"/>
        <v>1</v>
      </c>
      <c r="CP788" s="2" t="b">
        <f t="shared" si="384"/>
        <v>1</v>
      </c>
      <c r="CQ788" s="2" t="b">
        <f t="shared" si="385"/>
        <v>0</v>
      </c>
      <c r="CR788" s="6" t="str">
        <f t="shared" si="386"/>
        <v>Male</v>
      </c>
      <c r="CS788" s="7">
        <f t="shared" si="387"/>
        <v>0</v>
      </c>
      <c r="CT788" s="7">
        <f t="shared" si="388"/>
        <v>1</v>
      </c>
      <c r="CU788" s="7">
        <f t="shared" si="389"/>
        <v>0</v>
      </c>
      <c r="CV788" s="7">
        <f t="shared" si="390"/>
        <v>0</v>
      </c>
      <c r="CW788" s="7">
        <f t="shared" si="391"/>
        <v>1</v>
      </c>
      <c r="CX788" s="1" t="b">
        <f t="shared" si="392"/>
        <v>0</v>
      </c>
      <c r="CY788" s="1" t="b">
        <f t="shared" si="393"/>
        <v>1</v>
      </c>
      <c r="DB788" s="27"/>
      <c r="DC788" s="27"/>
      <c r="DD788" s="27"/>
      <c r="DG788" s="1" t="b">
        <f t="shared" si="397"/>
        <v>0</v>
      </c>
    </row>
    <row r="789" spans="1:131" ht="43.5" x14ac:dyDescent="0.35">
      <c r="B789" s="1" t="s">
        <v>13809</v>
      </c>
      <c r="C789" s="9">
        <v>44349</v>
      </c>
      <c r="D789" s="10" t="s">
        <v>13809</v>
      </c>
      <c r="E789" s="1">
        <v>34</v>
      </c>
      <c r="F789" s="1" t="s">
        <v>127</v>
      </c>
      <c r="G789" s="1" t="s">
        <v>13809</v>
      </c>
      <c r="H789" s="1" t="s">
        <v>13809</v>
      </c>
      <c r="I789" s="9">
        <v>44194</v>
      </c>
      <c r="J789" s="2" t="s">
        <v>109</v>
      </c>
      <c r="K789" s="2" t="s">
        <v>13809</v>
      </c>
      <c r="L789" s="9">
        <v>44215</v>
      </c>
      <c r="M789" s="2" t="s">
        <v>109</v>
      </c>
      <c r="N789" s="2" t="s">
        <v>13809</v>
      </c>
      <c r="O789" s="2" t="s">
        <v>110</v>
      </c>
      <c r="P789" s="2" t="s">
        <v>111</v>
      </c>
      <c r="S789" s="2" t="s">
        <v>111</v>
      </c>
      <c r="T789" s="2" t="s">
        <v>112</v>
      </c>
      <c r="U789" s="2" t="b">
        <v>1</v>
      </c>
      <c r="V789" s="2" t="s">
        <v>126</v>
      </c>
      <c r="W789" s="1" t="s">
        <v>112</v>
      </c>
      <c r="X789" s="1" t="s">
        <v>138</v>
      </c>
      <c r="Y789" s="2" t="s">
        <v>112</v>
      </c>
      <c r="Z789" s="2" t="s">
        <v>111</v>
      </c>
      <c r="AA789" s="2" t="s">
        <v>112</v>
      </c>
      <c r="AB789" s="2">
        <v>10</v>
      </c>
      <c r="AC789" s="1" t="s">
        <v>111</v>
      </c>
      <c r="AF789" s="1" t="s">
        <v>111</v>
      </c>
      <c r="AJ789" s="1" t="s">
        <v>115</v>
      </c>
      <c r="AK789" s="1" t="s">
        <v>150</v>
      </c>
      <c r="AO789" s="1" t="s">
        <v>117</v>
      </c>
      <c r="AU789" s="1" t="s">
        <v>132</v>
      </c>
      <c r="AZ789" s="1" t="s">
        <v>222</v>
      </c>
      <c r="BJ789" s="1" t="s">
        <v>111</v>
      </c>
      <c r="BN789" s="1" t="s">
        <v>112</v>
      </c>
      <c r="BO789" s="1" t="s">
        <v>148</v>
      </c>
      <c r="BP789" s="1" t="s">
        <v>172</v>
      </c>
      <c r="BQ789" s="1" t="s">
        <v>121</v>
      </c>
      <c r="BR789" s="1" t="s">
        <v>122</v>
      </c>
      <c r="BS789" s="1" t="s">
        <v>111</v>
      </c>
      <c r="BU789" s="34" t="s">
        <v>3344</v>
      </c>
      <c r="BV789" s="9">
        <v>44454</v>
      </c>
      <c r="BW789" s="34" t="s">
        <v>14291</v>
      </c>
      <c r="BX789" s="2" t="s">
        <v>111</v>
      </c>
      <c r="BY789" s="2" t="s">
        <v>153</v>
      </c>
      <c r="BZ789" s="2" t="s">
        <v>124</v>
      </c>
      <c r="CB789" s="1" t="s">
        <v>259</v>
      </c>
      <c r="CD789" s="1" t="b">
        <f t="shared" si="395"/>
        <v>0</v>
      </c>
      <c r="CE789" s="1" t="b">
        <f t="shared" si="396"/>
        <v>0</v>
      </c>
      <c r="CF789" s="1" t="b">
        <f t="shared" si="374"/>
        <v>0</v>
      </c>
      <c r="CG789" s="1" t="b">
        <f t="shared" si="375"/>
        <v>0</v>
      </c>
      <c r="CH789" s="1" t="b">
        <f t="shared" si="376"/>
        <v>0</v>
      </c>
      <c r="CI789" s="1" t="b">
        <f t="shared" si="377"/>
        <v>0</v>
      </c>
      <c r="CJ789" s="1" t="b">
        <f t="shared" si="378"/>
        <v>0</v>
      </c>
      <c r="CK789" s="1" t="b">
        <f t="shared" si="379"/>
        <v>1</v>
      </c>
      <c r="CL789" s="1" t="b">
        <f t="shared" si="380"/>
        <v>0</v>
      </c>
      <c r="CM789" s="1" t="b">
        <f t="shared" si="381"/>
        <v>0</v>
      </c>
      <c r="CN789" s="1" t="b">
        <f t="shared" si="382"/>
        <v>0</v>
      </c>
      <c r="CO789" s="2" t="b">
        <f t="shared" si="383"/>
        <v>0</v>
      </c>
      <c r="CP789" s="2" t="b">
        <f t="shared" si="384"/>
        <v>0</v>
      </c>
      <c r="CQ789" s="2" t="b">
        <f t="shared" si="385"/>
        <v>1</v>
      </c>
      <c r="CR789" s="6" t="str">
        <f t="shared" si="386"/>
        <v>Male</v>
      </c>
      <c r="CS789" s="7">
        <f t="shared" si="387"/>
        <v>1</v>
      </c>
      <c r="CT789" s="7">
        <f t="shared" si="388"/>
        <v>0</v>
      </c>
      <c r="CU789" s="7">
        <f t="shared" si="389"/>
        <v>0</v>
      </c>
      <c r="CV789" s="7">
        <f t="shared" si="390"/>
        <v>1</v>
      </c>
      <c r="CW789" s="7">
        <f t="shared" si="391"/>
        <v>0</v>
      </c>
      <c r="CX789" s="1" t="b">
        <f t="shared" si="392"/>
        <v>0</v>
      </c>
      <c r="CY789" s="1" t="b">
        <f t="shared" si="393"/>
        <v>1</v>
      </c>
      <c r="DB789" s="27"/>
      <c r="DC789" s="27"/>
      <c r="DD789" s="27"/>
      <c r="DG789" s="1" t="b">
        <f t="shared" si="397"/>
        <v>0</v>
      </c>
    </row>
    <row r="790" spans="1:131" ht="72.5" x14ac:dyDescent="0.35">
      <c r="A790" s="4"/>
      <c r="B790" s="1" t="s">
        <v>13809</v>
      </c>
      <c r="C790" s="14">
        <v>44349</v>
      </c>
      <c r="D790" s="10" t="s">
        <v>13809</v>
      </c>
      <c r="E790" s="13">
        <v>16</v>
      </c>
      <c r="F790" s="13" t="s">
        <v>127</v>
      </c>
      <c r="G790" s="1" t="s">
        <v>13809</v>
      </c>
      <c r="H790" s="1" t="s">
        <v>13809</v>
      </c>
      <c r="I790" s="14">
        <v>44324</v>
      </c>
      <c r="J790" s="4" t="s">
        <v>109</v>
      </c>
      <c r="K790" s="2" t="s">
        <v>13809</v>
      </c>
      <c r="L790" s="14">
        <v>44345</v>
      </c>
      <c r="M790" s="4" t="s">
        <v>109</v>
      </c>
      <c r="N790" s="2" t="s">
        <v>13809</v>
      </c>
      <c r="O790" s="4" t="s">
        <v>110</v>
      </c>
      <c r="P790" s="4" t="s">
        <v>111</v>
      </c>
      <c r="Q790" s="4"/>
      <c r="R790" s="4"/>
      <c r="S790" s="4" t="s">
        <v>112</v>
      </c>
      <c r="T790" s="4" t="s">
        <v>111</v>
      </c>
      <c r="U790" s="4" t="b">
        <v>1</v>
      </c>
      <c r="V790" s="4" t="s">
        <v>113</v>
      </c>
      <c r="W790" s="13" t="s">
        <v>112</v>
      </c>
      <c r="X790" s="13" t="s">
        <v>114</v>
      </c>
      <c r="Y790" s="4" t="s">
        <v>112</v>
      </c>
      <c r="Z790" s="4" t="s">
        <v>111</v>
      </c>
      <c r="AA790" s="4" t="s">
        <v>112</v>
      </c>
      <c r="AB790" s="4">
        <v>3</v>
      </c>
      <c r="AC790" s="13" t="s">
        <v>111</v>
      </c>
      <c r="AD790" s="13"/>
      <c r="AE790" s="13"/>
      <c r="AF790" s="13" t="s">
        <v>111</v>
      </c>
      <c r="AG790" s="13"/>
      <c r="AH790" s="13"/>
      <c r="AI790" s="13"/>
      <c r="AJ790" s="13" t="s">
        <v>115</v>
      </c>
      <c r="AK790" s="13" t="s">
        <v>129</v>
      </c>
      <c r="AL790" s="13"/>
      <c r="AM790" s="13"/>
      <c r="AN790" s="13"/>
      <c r="AO790" s="13" t="s">
        <v>117</v>
      </c>
      <c r="AP790" s="13"/>
      <c r="AQ790" s="13"/>
      <c r="AR790" s="13"/>
      <c r="AS790" s="13" t="s">
        <v>145</v>
      </c>
      <c r="AT790" s="13"/>
      <c r="AU790" s="13" t="s">
        <v>132</v>
      </c>
      <c r="AV790" s="13"/>
      <c r="AW790" s="13"/>
      <c r="AX790" s="13"/>
      <c r="AY790" s="13"/>
      <c r="AZ790" s="13" t="s">
        <v>2671</v>
      </c>
      <c r="BA790" s="13" t="s">
        <v>3345</v>
      </c>
      <c r="BB790" s="13"/>
      <c r="BC790" s="13"/>
      <c r="BD790" s="13" t="s">
        <v>3346</v>
      </c>
      <c r="BE790" s="13" t="s">
        <v>3347</v>
      </c>
      <c r="BF790" s="13" t="s">
        <v>3348</v>
      </c>
      <c r="BG790" s="13">
        <v>37.6</v>
      </c>
      <c r="BH790" s="13" t="s">
        <v>3349</v>
      </c>
      <c r="BI790" s="13"/>
      <c r="BJ790" s="13" t="s">
        <v>112</v>
      </c>
      <c r="BK790" s="13" t="s">
        <v>112</v>
      </c>
      <c r="BL790" s="13" t="s">
        <v>142</v>
      </c>
      <c r="BM790" s="13"/>
      <c r="BN790" s="13"/>
      <c r="BO790" s="13"/>
      <c r="BP790" s="13"/>
      <c r="BQ790" s="13" t="s">
        <v>121</v>
      </c>
      <c r="BR790" s="13" t="s">
        <v>122</v>
      </c>
      <c r="BS790" s="13" t="s">
        <v>111</v>
      </c>
      <c r="BT790" s="35" t="s">
        <v>3350</v>
      </c>
      <c r="BU790" s="35" t="s">
        <v>3351</v>
      </c>
      <c r="BV790" s="14">
        <v>44350</v>
      </c>
      <c r="BW790" s="35" t="s">
        <v>3352</v>
      </c>
      <c r="BX790" s="4" t="s">
        <v>111</v>
      </c>
      <c r="BY790" s="4" t="s">
        <v>156</v>
      </c>
      <c r="BZ790" s="4" t="s">
        <v>124</v>
      </c>
      <c r="CA790" s="2">
        <v>2</v>
      </c>
      <c r="CB790" s="13" t="s">
        <v>505</v>
      </c>
      <c r="CC790" s="4" t="s">
        <v>126</v>
      </c>
      <c r="CD790" s="1" t="b">
        <f t="shared" si="395"/>
        <v>1</v>
      </c>
      <c r="CE790" s="1" t="b">
        <f t="shared" si="396"/>
        <v>1</v>
      </c>
      <c r="CF790" s="1" t="b">
        <f t="shared" si="374"/>
        <v>0</v>
      </c>
      <c r="CG790" s="1" t="b">
        <f t="shared" si="375"/>
        <v>0</v>
      </c>
      <c r="CH790" s="1" t="b">
        <f t="shared" si="376"/>
        <v>1</v>
      </c>
      <c r="CI790" s="1" t="b">
        <f t="shared" si="377"/>
        <v>0</v>
      </c>
      <c r="CJ790" s="1" t="b">
        <f t="shared" si="378"/>
        <v>0</v>
      </c>
      <c r="CK790" s="1" t="b">
        <f t="shared" si="379"/>
        <v>0</v>
      </c>
      <c r="CL790" s="1" t="b">
        <f t="shared" si="380"/>
        <v>0</v>
      </c>
      <c r="CM790" s="1" t="b">
        <f t="shared" si="381"/>
        <v>0</v>
      </c>
      <c r="CN790" s="1" t="b">
        <f t="shared" si="382"/>
        <v>0</v>
      </c>
      <c r="CO790" s="2" t="b">
        <f t="shared" si="383"/>
        <v>1</v>
      </c>
      <c r="CP790" s="2" t="b">
        <f t="shared" si="384"/>
        <v>1</v>
      </c>
      <c r="CQ790" s="2" t="b">
        <f t="shared" si="385"/>
        <v>0</v>
      </c>
      <c r="CR790" s="6" t="str">
        <f t="shared" si="386"/>
        <v>Male</v>
      </c>
      <c r="CS790" s="7">
        <f t="shared" si="387"/>
        <v>1</v>
      </c>
      <c r="CT790" s="7">
        <f t="shared" si="388"/>
        <v>0</v>
      </c>
      <c r="CU790" s="7">
        <f t="shared" si="389"/>
        <v>0</v>
      </c>
      <c r="CV790" s="7">
        <f t="shared" si="390"/>
        <v>1</v>
      </c>
      <c r="CW790" s="7">
        <f t="shared" si="391"/>
        <v>0</v>
      </c>
      <c r="CX790" s="1" t="b">
        <f t="shared" si="392"/>
        <v>1</v>
      </c>
      <c r="CY790" s="1" t="b">
        <f t="shared" si="393"/>
        <v>0</v>
      </c>
      <c r="DG790" s="1" t="b">
        <f t="shared" si="397"/>
        <v>1</v>
      </c>
    </row>
    <row r="791" spans="1:131" ht="159.5" x14ac:dyDescent="0.35">
      <c r="B791" s="1" t="s">
        <v>13809</v>
      </c>
      <c r="C791" s="9">
        <v>44349</v>
      </c>
      <c r="D791" s="10" t="s">
        <v>13809</v>
      </c>
      <c r="E791" s="1">
        <v>86</v>
      </c>
      <c r="F791" s="1" t="s">
        <v>108</v>
      </c>
      <c r="G791" s="1" t="s">
        <v>13809</v>
      </c>
      <c r="H791" s="1" t="s">
        <v>13809</v>
      </c>
      <c r="I791" s="9">
        <v>44209</v>
      </c>
      <c r="J791" s="2" t="s">
        <v>109</v>
      </c>
      <c r="K791" s="2" t="s">
        <v>13809</v>
      </c>
      <c r="L791" s="2" t="s">
        <v>183</v>
      </c>
      <c r="M791" s="2" t="s">
        <v>109</v>
      </c>
      <c r="N791" s="2" t="s">
        <v>13809</v>
      </c>
      <c r="O791" s="2" t="s">
        <v>110</v>
      </c>
      <c r="P791" s="2" t="s">
        <v>111</v>
      </c>
      <c r="S791" s="2" t="s">
        <v>112</v>
      </c>
      <c r="T791" s="2" t="s">
        <v>111</v>
      </c>
      <c r="U791" s="2" t="b">
        <f>OR(S791="yes",T791="yes")</f>
        <v>1</v>
      </c>
      <c r="V791" s="2" t="s">
        <v>113</v>
      </c>
      <c r="W791" s="1" t="s">
        <v>112</v>
      </c>
      <c r="X791" s="1" t="s">
        <v>138</v>
      </c>
      <c r="Y791" s="2" t="s">
        <v>111</v>
      </c>
      <c r="AF791" s="1" t="s">
        <v>111</v>
      </c>
      <c r="AJ791" s="1" t="s">
        <v>115</v>
      </c>
      <c r="AK791" s="1" t="s">
        <v>150</v>
      </c>
      <c r="AO791" s="1" t="s">
        <v>117</v>
      </c>
      <c r="AS791" s="1" t="s">
        <v>249</v>
      </c>
      <c r="AZ791" s="1" t="s">
        <v>3353</v>
      </c>
      <c r="BF791" s="1">
        <v>339</v>
      </c>
      <c r="BJ791" s="1" t="s">
        <v>112</v>
      </c>
      <c r="BU791" s="34" t="s">
        <v>3354</v>
      </c>
      <c r="BV791" s="9">
        <v>44349</v>
      </c>
      <c r="BW791" s="34" t="s">
        <v>3355</v>
      </c>
      <c r="BY791" s="2" t="s">
        <v>174</v>
      </c>
      <c r="BZ791" s="2" t="s">
        <v>232</v>
      </c>
      <c r="CA791" s="2">
        <v>2</v>
      </c>
      <c r="CB791" s="1" t="s">
        <v>295</v>
      </c>
      <c r="CC791" s="2" t="s">
        <v>126</v>
      </c>
      <c r="CD791" s="1" t="b">
        <f t="shared" si="395"/>
        <v>0</v>
      </c>
      <c r="CE791" s="1" t="b">
        <f t="shared" si="396"/>
        <v>0</v>
      </c>
      <c r="CF791" s="1" t="b">
        <f t="shared" si="374"/>
        <v>0</v>
      </c>
      <c r="CG791" s="1" t="b">
        <f t="shared" si="375"/>
        <v>0</v>
      </c>
      <c r="CH791" s="1" t="b">
        <f t="shared" si="376"/>
        <v>0</v>
      </c>
      <c r="CI791" s="1" t="b">
        <f t="shared" si="377"/>
        <v>0</v>
      </c>
      <c r="CJ791" s="1" t="b">
        <f t="shared" si="378"/>
        <v>0</v>
      </c>
      <c r="CK791" s="1" t="b">
        <f t="shared" si="379"/>
        <v>0</v>
      </c>
      <c r="CL791" s="1" t="b">
        <f t="shared" si="380"/>
        <v>0</v>
      </c>
      <c r="CM791" s="1" t="b">
        <f t="shared" si="381"/>
        <v>0</v>
      </c>
      <c r="CN791" s="1" t="b">
        <f t="shared" si="382"/>
        <v>1</v>
      </c>
      <c r="CO791" s="2" t="b">
        <f t="shared" si="383"/>
        <v>0</v>
      </c>
      <c r="CP791" s="2" t="b">
        <f t="shared" si="384"/>
        <v>0</v>
      </c>
      <c r="CQ791" s="2" t="b">
        <f t="shared" si="385"/>
        <v>0</v>
      </c>
      <c r="CR791" s="6" t="str">
        <f t="shared" si="386"/>
        <v>Female</v>
      </c>
      <c r="CS791" s="7">
        <f t="shared" si="387"/>
        <v>1</v>
      </c>
      <c r="CT791" s="7">
        <f t="shared" si="388"/>
        <v>0</v>
      </c>
      <c r="CU791" s="7">
        <f t="shared" si="389"/>
        <v>0</v>
      </c>
      <c r="CV791" s="7">
        <f t="shared" si="390"/>
        <v>1</v>
      </c>
      <c r="CW791" s="7">
        <f t="shared" si="391"/>
        <v>0</v>
      </c>
      <c r="CX791" s="1" t="b">
        <f t="shared" si="392"/>
        <v>0</v>
      </c>
      <c r="CY791" s="1" t="b">
        <f t="shared" si="393"/>
        <v>0</v>
      </c>
      <c r="DG791" s="1" t="b">
        <f t="shared" si="397"/>
        <v>0</v>
      </c>
    </row>
    <row r="792" spans="1:131" ht="159.5" x14ac:dyDescent="0.35">
      <c r="B792" s="1" t="s">
        <v>13809</v>
      </c>
      <c r="C792" s="9">
        <v>44349</v>
      </c>
      <c r="D792" s="10" t="s">
        <v>13809</v>
      </c>
      <c r="E792" s="1">
        <v>45</v>
      </c>
      <c r="F792" s="1" t="s">
        <v>108</v>
      </c>
      <c r="G792" s="1" t="s">
        <v>13809</v>
      </c>
      <c r="H792" s="1" t="s">
        <v>13809</v>
      </c>
      <c r="I792" s="9">
        <v>44331</v>
      </c>
      <c r="J792" s="2" t="s">
        <v>109</v>
      </c>
      <c r="K792" s="2" t="s">
        <v>13809</v>
      </c>
      <c r="N792" s="2" t="s">
        <v>13809</v>
      </c>
      <c r="O792" s="2" t="s">
        <v>110</v>
      </c>
      <c r="P792" s="2" t="s">
        <v>111</v>
      </c>
      <c r="S792" s="2" t="s">
        <v>111</v>
      </c>
      <c r="T792" s="2" t="s">
        <v>112</v>
      </c>
      <c r="U792" s="2" t="b">
        <v>1</v>
      </c>
      <c r="V792" s="2" t="s">
        <v>113</v>
      </c>
      <c r="W792" s="1" t="s">
        <v>112</v>
      </c>
      <c r="X792" s="1" t="s">
        <v>110</v>
      </c>
      <c r="Y792" s="2" t="s">
        <v>112</v>
      </c>
      <c r="Z792" s="2" t="s">
        <v>112</v>
      </c>
      <c r="AB792" s="2">
        <v>10</v>
      </c>
      <c r="AC792" s="1" t="s">
        <v>111</v>
      </c>
      <c r="AF792" s="1" t="s">
        <v>111</v>
      </c>
      <c r="AJ792" s="1" t="s">
        <v>115</v>
      </c>
      <c r="AK792" s="1" t="s">
        <v>349</v>
      </c>
      <c r="AN792" s="1" t="s">
        <v>3356</v>
      </c>
      <c r="AO792" s="1" t="s">
        <v>3357</v>
      </c>
      <c r="AS792" s="1" t="s">
        <v>118</v>
      </c>
      <c r="AU792" s="1" t="s">
        <v>238</v>
      </c>
      <c r="AX792" s="1" t="s">
        <v>3358</v>
      </c>
      <c r="AZ792" s="1" t="s">
        <v>179</v>
      </c>
      <c r="BA792" s="1" t="s">
        <v>3359</v>
      </c>
      <c r="BG792" s="1">
        <v>26.8</v>
      </c>
      <c r="BJ792" s="1" t="s">
        <v>112</v>
      </c>
      <c r="BK792" s="1" t="s">
        <v>112</v>
      </c>
      <c r="BL792" s="1" t="s">
        <v>3360</v>
      </c>
      <c r="BM792" s="1" t="s">
        <v>3361</v>
      </c>
      <c r="BQ792" s="1" t="s">
        <v>121</v>
      </c>
      <c r="BS792" s="1" t="s">
        <v>111</v>
      </c>
      <c r="BT792" s="34" t="s">
        <v>3362</v>
      </c>
      <c r="BU792" s="34" t="s">
        <v>3363</v>
      </c>
      <c r="BV792" s="9">
        <v>44452</v>
      </c>
      <c r="BW792" s="34" t="s">
        <v>3364</v>
      </c>
      <c r="BY792" s="2" t="s">
        <v>123</v>
      </c>
      <c r="BZ792" s="2" t="s">
        <v>124</v>
      </c>
      <c r="CA792" s="2">
        <v>1</v>
      </c>
      <c r="CB792" s="1" t="s">
        <v>181</v>
      </c>
      <c r="CC792" s="2" t="s">
        <v>126</v>
      </c>
      <c r="CD792" s="1" t="b">
        <f t="shared" si="395"/>
        <v>0</v>
      </c>
      <c r="CE792" s="1" t="b">
        <f t="shared" si="396"/>
        <v>0</v>
      </c>
      <c r="CF792" s="1" t="b">
        <f t="shared" si="374"/>
        <v>0</v>
      </c>
      <c r="CG792" s="1" t="b">
        <f t="shared" si="375"/>
        <v>0</v>
      </c>
      <c r="CH792" s="1" t="b">
        <f t="shared" si="376"/>
        <v>0</v>
      </c>
      <c r="CI792" s="1" t="b">
        <f t="shared" si="377"/>
        <v>0</v>
      </c>
      <c r="CJ792" s="1" t="b">
        <f t="shared" si="378"/>
        <v>0</v>
      </c>
      <c r="CK792" s="1" t="b">
        <f t="shared" si="379"/>
        <v>0</v>
      </c>
      <c r="CL792" s="1" t="b">
        <f t="shared" si="380"/>
        <v>1</v>
      </c>
      <c r="CM792" s="1" t="b">
        <f t="shared" si="381"/>
        <v>0</v>
      </c>
      <c r="CN792" s="1" t="b">
        <f t="shared" si="382"/>
        <v>0</v>
      </c>
      <c r="CO792" s="2" t="b">
        <f t="shared" si="383"/>
        <v>0</v>
      </c>
      <c r="CP792" s="2" t="b">
        <f t="shared" si="384"/>
        <v>0</v>
      </c>
      <c r="CQ792" s="2" t="b">
        <f t="shared" si="385"/>
        <v>1</v>
      </c>
      <c r="CR792" s="6" t="str">
        <f t="shared" si="386"/>
        <v>Female</v>
      </c>
      <c r="CS792" s="7">
        <f t="shared" si="387"/>
        <v>1</v>
      </c>
      <c r="CT792" s="7">
        <f t="shared" si="388"/>
        <v>0</v>
      </c>
      <c r="CU792" s="7">
        <f t="shared" si="389"/>
        <v>0</v>
      </c>
      <c r="CV792" s="7">
        <f t="shared" si="390"/>
        <v>0</v>
      </c>
      <c r="CW792" s="7">
        <f t="shared" si="391"/>
        <v>0</v>
      </c>
      <c r="CX792" s="1" t="b">
        <f t="shared" si="392"/>
        <v>0</v>
      </c>
      <c r="CY792" s="1" t="b">
        <f t="shared" si="393"/>
        <v>0</v>
      </c>
      <c r="DG792" s="1" t="b">
        <f t="shared" si="397"/>
        <v>0</v>
      </c>
    </row>
    <row r="793" spans="1:131" ht="101.5" x14ac:dyDescent="0.35">
      <c r="B793" s="1" t="s">
        <v>13809</v>
      </c>
      <c r="C793" s="9">
        <v>44349</v>
      </c>
      <c r="D793" s="10" t="s">
        <v>13809</v>
      </c>
      <c r="E793" s="1">
        <v>14</v>
      </c>
      <c r="F793" s="1" t="s">
        <v>127</v>
      </c>
      <c r="G793" s="1" t="s">
        <v>13809</v>
      </c>
      <c r="H793" s="1" t="s">
        <v>13809</v>
      </c>
      <c r="I793" s="9">
        <v>44331</v>
      </c>
      <c r="J793" s="2" t="s">
        <v>109</v>
      </c>
      <c r="K793" s="2" t="s">
        <v>13809</v>
      </c>
      <c r="N793" s="2" t="s">
        <v>13809</v>
      </c>
      <c r="O793" s="2" t="s">
        <v>110</v>
      </c>
      <c r="P793" s="2" t="s">
        <v>111</v>
      </c>
      <c r="S793" s="2" t="s">
        <v>112</v>
      </c>
      <c r="T793" s="2" t="s">
        <v>111</v>
      </c>
      <c r="U793" s="2" t="b">
        <v>1</v>
      </c>
      <c r="V793" s="2" t="s">
        <v>113</v>
      </c>
      <c r="W793" s="1" t="s">
        <v>112</v>
      </c>
      <c r="X793" s="1" t="s">
        <v>114</v>
      </c>
      <c r="Y793" s="2" t="s">
        <v>112</v>
      </c>
      <c r="Z793" s="2" t="s">
        <v>112</v>
      </c>
      <c r="AA793" s="2" t="s">
        <v>111</v>
      </c>
      <c r="AB793" s="2">
        <v>17</v>
      </c>
      <c r="AC793" s="1" t="s">
        <v>112</v>
      </c>
      <c r="AD793" s="1" t="s">
        <v>192</v>
      </c>
      <c r="AE793" s="1" t="s">
        <v>3365</v>
      </c>
      <c r="AF793" s="1" t="s">
        <v>111</v>
      </c>
      <c r="AJ793" s="1" t="s">
        <v>115</v>
      </c>
      <c r="AK793" s="1" t="s">
        <v>201</v>
      </c>
      <c r="AN793" s="1" t="s">
        <v>3366</v>
      </c>
      <c r="AO793" s="1" t="s">
        <v>117</v>
      </c>
      <c r="AS793" s="1" t="s">
        <v>229</v>
      </c>
      <c r="AU793" s="1" t="s">
        <v>132</v>
      </c>
      <c r="AZ793" s="1" t="s">
        <v>310</v>
      </c>
      <c r="BA793" s="1" t="s">
        <v>3367</v>
      </c>
      <c r="BE793" s="1">
        <v>63</v>
      </c>
      <c r="BG793" s="1" t="s">
        <v>3368</v>
      </c>
      <c r="BJ793" s="1" t="s">
        <v>112</v>
      </c>
      <c r="BK793" s="1" t="s">
        <v>112</v>
      </c>
      <c r="BL793" s="1" t="s">
        <v>161</v>
      </c>
      <c r="BM793" s="1" t="s">
        <v>3369</v>
      </c>
      <c r="BQ793" s="1" t="s">
        <v>1460</v>
      </c>
      <c r="BR793" s="1" t="s">
        <v>122</v>
      </c>
      <c r="BS793" s="1" t="s">
        <v>112</v>
      </c>
      <c r="BU793" s="34" t="s">
        <v>3370</v>
      </c>
      <c r="BV793" s="9">
        <v>44494</v>
      </c>
      <c r="BW793" s="34" t="s">
        <v>3371</v>
      </c>
      <c r="BX793" s="2" t="s">
        <v>111</v>
      </c>
      <c r="BY793" s="2" t="s">
        <v>156</v>
      </c>
      <c r="BZ793" s="2" t="s">
        <v>124</v>
      </c>
      <c r="CA793" s="2">
        <v>1</v>
      </c>
      <c r="CB793" s="1" t="s">
        <v>199</v>
      </c>
      <c r="CC793" s="2" t="s">
        <v>126</v>
      </c>
      <c r="CD793" s="1" t="b">
        <f t="shared" si="395"/>
        <v>1</v>
      </c>
      <c r="CE793" s="1" t="b">
        <f t="shared" si="396"/>
        <v>1</v>
      </c>
      <c r="CF793" s="1" t="b">
        <f t="shared" si="374"/>
        <v>0</v>
      </c>
      <c r="CG793" s="1" t="b">
        <f t="shared" si="375"/>
        <v>1</v>
      </c>
      <c r="CH793" s="1" t="b">
        <f t="shared" si="376"/>
        <v>0</v>
      </c>
      <c r="CI793" s="1" t="b">
        <f t="shared" si="377"/>
        <v>0</v>
      </c>
      <c r="CJ793" s="1" t="b">
        <f t="shared" si="378"/>
        <v>0</v>
      </c>
      <c r="CK793" s="1" t="b">
        <f t="shared" si="379"/>
        <v>0</v>
      </c>
      <c r="CL793" s="1" t="b">
        <f t="shared" si="380"/>
        <v>0</v>
      </c>
      <c r="CM793" s="1" t="b">
        <f t="shared" si="381"/>
        <v>0</v>
      </c>
      <c r="CN793" s="1" t="b">
        <f t="shared" si="382"/>
        <v>0</v>
      </c>
      <c r="CO793" s="2" t="b">
        <f t="shared" si="383"/>
        <v>0</v>
      </c>
      <c r="CP793" s="2" t="b">
        <f t="shared" si="384"/>
        <v>0</v>
      </c>
      <c r="CQ793" s="2" t="b">
        <f t="shared" si="385"/>
        <v>1</v>
      </c>
      <c r="CR793" s="6" t="str">
        <f t="shared" si="386"/>
        <v>Male</v>
      </c>
      <c r="CS793" s="7">
        <f t="shared" si="387"/>
        <v>1</v>
      </c>
      <c r="CT793" s="7">
        <f t="shared" si="388"/>
        <v>0</v>
      </c>
      <c r="CU793" s="7">
        <f t="shared" si="389"/>
        <v>0</v>
      </c>
      <c r="CV793" s="7">
        <f t="shared" si="390"/>
        <v>0</v>
      </c>
      <c r="CW793" s="7">
        <f t="shared" si="391"/>
        <v>0</v>
      </c>
      <c r="CX793" s="1" t="b">
        <f t="shared" si="392"/>
        <v>1</v>
      </c>
      <c r="CY793" s="1" t="b">
        <f t="shared" si="393"/>
        <v>0</v>
      </c>
      <c r="DG793" s="1" t="b">
        <f t="shared" si="397"/>
        <v>1</v>
      </c>
    </row>
    <row r="794" spans="1:131" ht="29" x14ac:dyDescent="0.35">
      <c r="A794" s="2">
        <v>1769</v>
      </c>
      <c r="B794" s="1" t="s">
        <v>13809</v>
      </c>
      <c r="C794" s="9">
        <v>44349</v>
      </c>
      <c r="D794" s="10" t="s">
        <v>13809</v>
      </c>
      <c r="E794" s="1">
        <v>26</v>
      </c>
      <c r="F794" s="1" t="s">
        <v>127</v>
      </c>
      <c r="G794" s="1" t="s">
        <v>13809</v>
      </c>
      <c r="H794" s="1" t="s">
        <v>13809</v>
      </c>
      <c r="I794" s="9">
        <v>44250</v>
      </c>
      <c r="J794" s="2" t="s">
        <v>109</v>
      </c>
      <c r="K794" s="2" t="s">
        <v>13809</v>
      </c>
      <c r="N794" s="2" t="s">
        <v>13809</v>
      </c>
      <c r="O794" s="2" t="s">
        <v>110</v>
      </c>
      <c r="P794" s="2" t="s">
        <v>111</v>
      </c>
      <c r="S794" s="2" t="s">
        <v>112</v>
      </c>
      <c r="U794" s="2" t="b">
        <v>1</v>
      </c>
      <c r="V794" s="2" t="s">
        <v>113</v>
      </c>
      <c r="W794" s="1" t="s">
        <v>112</v>
      </c>
      <c r="X794" s="1" t="s">
        <v>138</v>
      </c>
      <c r="Y794" s="2" t="s">
        <v>112</v>
      </c>
      <c r="AC794" s="1" t="s">
        <v>111</v>
      </c>
      <c r="AF794" s="1" t="s">
        <v>111</v>
      </c>
      <c r="AJ794" s="1" t="s">
        <v>115</v>
      </c>
      <c r="AK794" s="1" t="s">
        <v>294</v>
      </c>
      <c r="AN794" s="1" t="s">
        <v>3372</v>
      </c>
      <c r="AO794" s="1" t="s">
        <v>151</v>
      </c>
      <c r="AP794" s="11" t="s">
        <v>619</v>
      </c>
      <c r="BJ794" s="11" t="s">
        <v>112</v>
      </c>
      <c r="BQ794" s="11" t="s">
        <v>121</v>
      </c>
      <c r="BR794" s="11" t="s">
        <v>122</v>
      </c>
      <c r="BS794" s="11" t="s">
        <v>112</v>
      </c>
      <c r="BW794" s="34" t="s">
        <v>3373</v>
      </c>
      <c r="BX794" s="2" t="s">
        <v>111</v>
      </c>
      <c r="BZ794" s="2" t="s">
        <v>162</v>
      </c>
      <c r="CA794" s="2">
        <v>1</v>
      </c>
      <c r="CB794" s="1" t="s">
        <v>540</v>
      </c>
      <c r="CC794" s="2" t="s">
        <v>126</v>
      </c>
      <c r="CD794" s="1" t="b">
        <f t="shared" si="395"/>
        <v>1</v>
      </c>
      <c r="CE794" s="1" t="b">
        <f t="shared" si="396"/>
        <v>0</v>
      </c>
      <c r="CF794" s="1" t="b">
        <f t="shared" si="374"/>
        <v>0</v>
      </c>
      <c r="CG794" s="1" t="b">
        <f t="shared" si="375"/>
        <v>0</v>
      </c>
      <c r="CH794" s="1" t="b">
        <f t="shared" si="376"/>
        <v>0</v>
      </c>
      <c r="CI794" s="1" t="b">
        <f t="shared" si="377"/>
        <v>0</v>
      </c>
      <c r="CJ794" s="1" t="b">
        <f t="shared" si="378"/>
        <v>1</v>
      </c>
      <c r="CK794" s="1" t="b">
        <f t="shared" si="379"/>
        <v>0</v>
      </c>
      <c r="CL794" s="1" t="b">
        <f t="shared" si="380"/>
        <v>0</v>
      </c>
      <c r="CM794" s="1" t="b">
        <f t="shared" si="381"/>
        <v>0</v>
      </c>
      <c r="CN794" s="1" t="b">
        <f t="shared" si="382"/>
        <v>0</v>
      </c>
      <c r="CO794" s="2" t="b">
        <f t="shared" si="383"/>
        <v>0</v>
      </c>
      <c r="CP794" s="2" t="b">
        <f t="shared" si="384"/>
        <v>0</v>
      </c>
      <c r="CQ794" s="2" t="b">
        <f t="shared" si="385"/>
        <v>0</v>
      </c>
      <c r="CR794" s="6" t="str">
        <f t="shared" si="386"/>
        <v>Male</v>
      </c>
      <c r="CS794" s="7">
        <f t="shared" si="387"/>
        <v>1</v>
      </c>
      <c r="CT794" s="7">
        <f t="shared" si="388"/>
        <v>0</v>
      </c>
      <c r="CU794" s="7">
        <f t="shared" si="389"/>
        <v>0</v>
      </c>
      <c r="CV794" s="7">
        <f t="shared" si="390"/>
        <v>0</v>
      </c>
      <c r="CW794" s="7">
        <f t="shared" si="391"/>
        <v>0</v>
      </c>
      <c r="CX794" s="1" t="b">
        <f t="shared" si="392"/>
        <v>1</v>
      </c>
      <c r="CY794" s="1" t="b">
        <f t="shared" si="393"/>
        <v>1</v>
      </c>
      <c r="DG794" s="1" t="b">
        <f t="shared" si="397"/>
        <v>0</v>
      </c>
    </row>
    <row r="795" spans="1:131" ht="130.5" x14ac:dyDescent="0.35">
      <c r="B795" s="1" t="s">
        <v>13809</v>
      </c>
      <c r="C795" s="9">
        <v>44349</v>
      </c>
      <c r="D795" s="10" t="s">
        <v>13809</v>
      </c>
      <c r="E795" s="1">
        <v>40</v>
      </c>
      <c r="F795" s="1" t="s">
        <v>127</v>
      </c>
      <c r="G795" s="1" t="s">
        <v>13809</v>
      </c>
      <c r="H795" s="1" t="s">
        <v>13809</v>
      </c>
      <c r="I795" s="9">
        <v>44338</v>
      </c>
      <c r="J795" s="2" t="s">
        <v>128</v>
      </c>
      <c r="K795" s="2" t="s">
        <v>13809</v>
      </c>
      <c r="N795" s="2" t="s">
        <v>13809</v>
      </c>
      <c r="O795" s="2" t="s">
        <v>110</v>
      </c>
      <c r="P795" s="2" t="s">
        <v>111</v>
      </c>
      <c r="S795" s="2" t="s">
        <v>112</v>
      </c>
      <c r="T795" s="2" t="s">
        <v>111</v>
      </c>
      <c r="U795" s="2" t="b">
        <f>OR(S795="yes",T795="yes")</f>
        <v>1</v>
      </c>
      <c r="V795" s="2" t="s">
        <v>113</v>
      </c>
      <c r="W795" s="1" t="s">
        <v>112</v>
      </c>
      <c r="X795" s="1" t="s">
        <v>138</v>
      </c>
      <c r="Y795" s="2" t="s">
        <v>112</v>
      </c>
      <c r="Z795" s="2" t="s">
        <v>112</v>
      </c>
      <c r="AA795" s="2" t="s">
        <v>111</v>
      </c>
      <c r="AB795" s="2">
        <v>9</v>
      </c>
      <c r="AC795" s="1" t="s">
        <v>111</v>
      </c>
      <c r="AF795" s="1" t="s">
        <v>111</v>
      </c>
      <c r="AJ795" s="1" t="s">
        <v>115</v>
      </c>
      <c r="AK795" s="1" t="s">
        <v>129</v>
      </c>
      <c r="AO795" s="1" t="s">
        <v>296</v>
      </c>
      <c r="AZ795" s="1" t="s">
        <v>155</v>
      </c>
      <c r="BA795" s="1" t="s">
        <v>3374</v>
      </c>
      <c r="BJ795" s="11" t="s">
        <v>112</v>
      </c>
      <c r="BQ795" s="11" t="s">
        <v>121</v>
      </c>
      <c r="BR795" s="11" t="s">
        <v>122</v>
      </c>
      <c r="BS795" s="11" t="s">
        <v>112</v>
      </c>
      <c r="BU795" s="34" t="s">
        <v>3375</v>
      </c>
      <c r="BV795" s="9">
        <v>44349</v>
      </c>
      <c r="BW795" s="34" t="s">
        <v>3376</v>
      </c>
      <c r="BZ795" s="2" t="s">
        <v>162</v>
      </c>
      <c r="CA795" s="2">
        <v>1</v>
      </c>
      <c r="CB795" s="1" t="s">
        <v>1123</v>
      </c>
      <c r="CC795" s="2" t="s">
        <v>126</v>
      </c>
      <c r="CD795" s="1" t="b">
        <f t="shared" si="395"/>
        <v>0</v>
      </c>
      <c r="CE795" s="1" t="b">
        <f t="shared" si="396"/>
        <v>0</v>
      </c>
      <c r="CF795" s="1" t="b">
        <f t="shared" si="374"/>
        <v>0</v>
      </c>
      <c r="CG795" s="1" t="b">
        <f t="shared" si="375"/>
        <v>0</v>
      </c>
      <c r="CH795" s="1" t="b">
        <f t="shared" si="376"/>
        <v>0</v>
      </c>
      <c r="CI795" s="1" t="b">
        <f t="shared" si="377"/>
        <v>0</v>
      </c>
      <c r="CJ795" s="1" t="b">
        <f t="shared" si="378"/>
        <v>0</v>
      </c>
      <c r="CK795" s="1" t="b">
        <f t="shared" si="379"/>
        <v>0</v>
      </c>
      <c r="CL795" s="1" t="b">
        <f t="shared" si="380"/>
        <v>1</v>
      </c>
      <c r="CM795" s="1" t="b">
        <f t="shared" si="381"/>
        <v>0</v>
      </c>
      <c r="CN795" s="1" t="b">
        <f t="shared" si="382"/>
        <v>0</v>
      </c>
      <c r="CO795" s="2" t="b">
        <f t="shared" si="383"/>
        <v>0</v>
      </c>
      <c r="CP795" s="2" t="b">
        <f t="shared" si="384"/>
        <v>0</v>
      </c>
      <c r="CQ795" s="2" t="b">
        <f t="shared" si="385"/>
        <v>1</v>
      </c>
      <c r="CR795" s="6" t="str">
        <f t="shared" si="386"/>
        <v>Male</v>
      </c>
      <c r="CS795" s="7">
        <f t="shared" si="387"/>
        <v>0</v>
      </c>
      <c r="CT795" s="7">
        <f t="shared" si="388"/>
        <v>1</v>
      </c>
      <c r="CU795" s="7">
        <f t="shared" si="389"/>
        <v>0</v>
      </c>
      <c r="CV795" s="7">
        <f t="shared" si="390"/>
        <v>0</v>
      </c>
      <c r="CW795" s="7">
        <f t="shared" si="391"/>
        <v>0</v>
      </c>
      <c r="CX795" s="1" t="b">
        <f t="shared" si="392"/>
        <v>0</v>
      </c>
      <c r="CY795" s="1" t="b">
        <f t="shared" si="393"/>
        <v>1</v>
      </c>
      <c r="DA795" s="4"/>
      <c r="DG795" s="1" t="b">
        <f t="shared" si="397"/>
        <v>0</v>
      </c>
    </row>
    <row r="796" spans="1:131" ht="101.5" x14ac:dyDescent="0.35">
      <c r="A796" s="2">
        <v>590</v>
      </c>
      <c r="B796" s="1" t="s">
        <v>13809</v>
      </c>
      <c r="C796" s="9">
        <v>44349</v>
      </c>
      <c r="D796" s="10" t="s">
        <v>13809</v>
      </c>
      <c r="E796" s="1" t="e">
        <f>ROUND((C796-D796)/365,0)</f>
        <v>#VALUE!</v>
      </c>
      <c r="F796" s="1" t="s">
        <v>127</v>
      </c>
      <c r="G796" s="1" t="s">
        <v>13809</v>
      </c>
      <c r="H796" s="1" t="s">
        <v>13809</v>
      </c>
      <c r="K796" s="2" t="s">
        <v>13809</v>
      </c>
      <c r="L796" s="9">
        <v>44338</v>
      </c>
      <c r="M796" s="2" t="s">
        <v>128</v>
      </c>
      <c r="N796" s="2" t="s">
        <v>13809</v>
      </c>
      <c r="O796" s="2" t="s">
        <v>110</v>
      </c>
      <c r="S796" s="2" t="s">
        <v>111</v>
      </c>
      <c r="T796" s="2" t="s">
        <v>112</v>
      </c>
      <c r="U796" s="2" t="b">
        <f>OR(S796="yes",T796="yes")</f>
        <v>1</v>
      </c>
      <c r="V796" s="2" t="s">
        <v>113</v>
      </c>
      <c r="W796" s="1" t="s">
        <v>112</v>
      </c>
      <c r="X796" s="1" t="s">
        <v>110</v>
      </c>
      <c r="Y796" s="2" t="s">
        <v>112</v>
      </c>
      <c r="Z796" s="2" t="s">
        <v>111</v>
      </c>
      <c r="AA796" s="2" t="s">
        <v>112</v>
      </c>
      <c r="AB796" s="2">
        <v>1</v>
      </c>
      <c r="AC796" s="1" t="s">
        <v>111</v>
      </c>
      <c r="AF796" s="1" t="s">
        <v>111</v>
      </c>
      <c r="AJ796" s="1" t="s">
        <v>115</v>
      </c>
      <c r="AK796" s="1" t="s">
        <v>606</v>
      </c>
      <c r="AO796" s="1" t="s">
        <v>213</v>
      </c>
      <c r="AS796" s="1" t="s">
        <v>145</v>
      </c>
      <c r="AZ796" s="1" t="s">
        <v>179</v>
      </c>
      <c r="BA796" s="1">
        <v>17</v>
      </c>
      <c r="BG796" s="1">
        <v>96</v>
      </c>
      <c r="BI796" s="1" t="s">
        <v>112</v>
      </c>
      <c r="BJ796" s="1" t="s">
        <v>112</v>
      </c>
      <c r="BK796" s="1" t="s">
        <v>112</v>
      </c>
      <c r="BL796" s="1" t="s">
        <v>142</v>
      </c>
      <c r="BQ796" s="1" t="s">
        <v>121</v>
      </c>
      <c r="BR796" s="1" t="s">
        <v>122</v>
      </c>
      <c r="BS796" s="1" t="s">
        <v>112</v>
      </c>
      <c r="BU796" s="34" t="s">
        <v>3377</v>
      </c>
      <c r="BV796" s="9">
        <v>44355</v>
      </c>
      <c r="BW796" s="34" t="s">
        <v>14292</v>
      </c>
      <c r="BX796" s="2" t="s">
        <v>112</v>
      </c>
      <c r="BY796" s="2" t="s">
        <v>123</v>
      </c>
      <c r="BZ796" s="2" t="s">
        <v>124</v>
      </c>
      <c r="CA796" s="2">
        <v>2</v>
      </c>
      <c r="CB796" s="1" t="s">
        <v>357</v>
      </c>
      <c r="CC796" s="2" t="s">
        <v>126</v>
      </c>
      <c r="CD796" s="1" t="e">
        <f t="shared" si="395"/>
        <v>#VALUE!</v>
      </c>
      <c r="CE796" s="1" t="e">
        <f t="shared" si="396"/>
        <v>#VALUE!</v>
      </c>
      <c r="CF796" s="1" t="e">
        <f t="shared" si="374"/>
        <v>#VALUE!</v>
      </c>
      <c r="CG796" s="1" t="e">
        <f t="shared" si="375"/>
        <v>#VALUE!</v>
      </c>
      <c r="CH796" s="1" t="e">
        <f t="shared" si="376"/>
        <v>#VALUE!</v>
      </c>
      <c r="CI796" s="1" t="e">
        <f t="shared" si="377"/>
        <v>#VALUE!</v>
      </c>
      <c r="CJ796" s="1" t="e">
        <f t="shared" si="378"/>
        <v>#VALUE!</v>
      </c>
      <c r="CK796" s="1" t="e">
        <f t="shared" si="379"/>
        <v>#VALUE!</v>
      </c>
      <c r="CL796" s="1" t="e">
        <f t="shared" si="380"/>
        <v>#VALUE!</v>
      </c>
      <c r="CM796" s="1" t="e">
        <f t="shared" si="381"/>
        <v>#VALUE!</v>
      </c>
      <c r="CN796" s="1" t="e">
        <f t="shared" si="382"/>
        <v>#VALUE!</v>
      </c>
      <c r="CO796" s="2" t="b">
        <f t="shared" si="383"/>
        <v>1</v>
      </c>
      <c r="CP796" s="2" t="b">
        <f t="shared" si="384"/>
        <v>1</v>
      </c>
      <c r="CQ796" s="2" t="b">
        <f t="shared" si="385"/>
        <v>0</v>
      </c>
      <c r="CR796" s="6" t="str">
        <f t="shared" si="386"/>
        <v>Male</v>
      </c>
      <c r="CS796" s="7">
        <f t="shared" si="387"/>
        <v>0</v>
      </c>
      <c r="CT796" s="7">
        <f t="shared" si="388"/>
        <v>0</v>
      </c>
      <c r="CU796" s="7">
        <f t="shared" si="389"/>
        <v>0</v>
      </c>
      <c r="CV796" s="7">
        <f t="shared" si="390"/>
        <v>0</v>
      </c>
      <c r="CW796" s="7">
        <f t="shared" si="391"/>
        <v>1</v>
      </c>
      <c r="CX796" s="1" t="e">
        <f t="shared" si="392"/>
        <v>#VALUE!</v>
      </c>
      <c r="CY796" s="1" t="e">
        <f t="shared" si="393"/>
        <v>#VALUE!</v>
      </c>
      <c r="DG796" s="1" t="e">
        <f t="shared" si="397"/>
        <v>#VALUE!</v>
      </c>
    </row>
    <row r="797" spans="1:131" s="4" customFormat="1" ht="43.5" x14ac:dyDescent="0.35">
      <c r="A797" s="2"/>
      <c r="B797" s="1" t="s">
        <v>13809</v>
      </c>
      <c r="C797" s="9">
        <v>44349</v>
      </c>
      <c r="D797" s="10" t="s">
        <v>13809</v>
      </c>
      <c r="E797" s="1">
        <v>37</v>
      </c>
      <c r="F797" s="1" t="s">
        <v>127</v>
      </c>
      <c r="G797" s="1" t="s">
        <v>13809</v>
      </c>
      <c r="H797" s="1" t="s">
        <v>13809</v>
      </c>
      <c r="I797" s="2" t="s">
        <v>183</v>
      </c>
      <c r="J797" s="2" t="s">
        <v>163</v>
      </c>
      <c r="K797" s="2" t="s">
        <v>13809</v>
      </c>
      <c r="L797" s="9">
        <v>44313</v>
      </c>
      <c r="M797" s="2" t="s">
        <v>109</v>
      </c>
      <c r="N797" s="2" t="s">
        <v>13809</v>
      </c>
      <c r="O797" s="2" t="s">
        <v>110</v>
      </c>
      <c r="P797" s="2"/>
      <c r="Q797" s="2"/>
      <c r="R797" s="2"/>
      <c r="S797" s="2" t="s">
        <v>111</v>
      </c>
      <c r="T797" s="2" t="s">
        <v>112</v>
      </c>
      <c r="U797" s="2" t="b">
        <v>1</v>
      </c>
      <c r="V797" s="2" t="s">
        <v>113</v>
      </c>
      <c r="W797" s="1" t="s">
        <v>112</v>
      </c>
      <c r="X797" s="1" t="s">
        <v>110</v>
      </c>
      <c r="Y797" s="2" t="s">
        <v>112</v>
      </c>
      <c r="Z797" s="2" t="s">
        <v>111</v>
      </c>
      <c r="AA797" s="2" t="s">
        <v>112</v>
      </c>
      <c r="AB797" s="2">
        <v>2</v>
      </c>
      <c r="AC797" s="1" t="s">
        <v>111</v>
      </c>
      <c r="AD797" s="1"/>
      <c r="AE797" s="1"/>
      <c r="AF797" s="1" t="s">
        <v>111</v>
      </c>
      <c r="AG797" s="1"/>
      <c r="AH797" s="1"/>
      <c r="AI797" s="1"/>
      <c r="AJ797" s="1" t="s">
        <v>115</v>
      </c>
      <c r="AK797" s="1" t="s">
        <v>150</v>
      </c>
      <c r="AL797" s="1"/>
      <c r="AM797" s="1"/>
      <c r="AN797" s="1"/>
      <c r="AO797" s="1" t="s">
        <v>171</v>
      </c>
      <c r="AP797" s="11" t="s">
        <v>382</v>
      </c>
      <c r="AQ797" s="1"/>
      <c r="AR797" s="1"/>
      <c r="AS797" s="1" t="s">
        <v>118</v>
      </c>
      <c r="AT797" s="1"/>
      <c r="AU797" s="1" t="s">
        <v>132</v>
      </c>
      <c r="AV797" s="1"/>
      <c r="AW797" s="1"/>
      <c r="AX797" s="1"/>
      <c r="AY797" s="1"/>
      <c r="AZ797" s="1"/>
      <c r="BA797" s="1"/>
      <c r="BB797" s="1"/>
      <c r="BC797" s="1"/>
      <c r="BD797" s="1"/>
      <c r="BE797" s="1"/>
      <c r="BF797" s="1"/>
      <c r="BG797" s="1"/>
      <c r="BH797" s="1"/>
      <c r="BI797" s="1"/>
      <c r="BJ797" s="1" t="s">
        <v>112</v>
      </c>
      <c r="BK797" s="1" t="s">
        <v>111</v>
      </c>
      <c r="BL797" s="1"/>
      <c r="BM797" s="1"/>
      <c r="BN797" s="1"/>
      <c r="BO797" s="1"/>
      <c r="BP797" s="1"/>
      <c r="BQ797" s="1" t="s">
        <v>121</v>
      </c>
      <c r="BR797" s="1" t="s">
        <v>122</v>
      </c>
      <c r="BS797" s="1" t="s">
        <v>112</v>
      </c>
      <c r="BT797" s="34"/>
      <c r="BU797" s="34" t="s">
        <v>3378</v>
      </c>
      <c r="BV797" s="9">
        <v>44469</v>
      </c>
      <c r="BW797" s="34" t="s">
        <v>3379</v>
      </c>
      <c r="BX797" s="2"/>
      <c r="BY797" s="2" t="s">
        <v>123</v>
      </c>
      <c r="BZ797" s="2" t="s">
        <v>124</v>
      </c>
      <c r="CA797" s="2">
        <v>3</v>
      </c>
      <c r="CB797" s="1" t="s">
        <v>357</v>
      </c>
      <c r="CC797" s="2" t="s">
        <v>126</v>
      </c>
      <c r="CD797" s="1" t="b">
        <f t="shared" si="395"/>
        <v>0</v>
      </c>
      <c r="CE797" s="1" t="b">
        <f t="shared" si="396"/>
        <v>0</v>
      </c>
      <c r="CF797" s="1" t="b">
        <f t="shared" si="374"/>
        <v>0</v>
      </c>
      <c r="CG797" s="1" t="b">
        <f t="shared" si="375"/>
        <v>0</v>
      </c>
      <c r="CH797" s="1" t="b">
        <f t="shared" si="376"/>
        <v>0</v>
      </c>
      <c r="CI797" s="1" t="b">
        <f t="shared" si="377"/>
        <v>0</v>
      </c>
      <c r="CJ797" s="1" t="b">
        <f t="shared" si="378"/>
        <v>0</v>
      </c>
      <c r="CK797" s="1" t="b">
        <f t="shared" si="379"/>
        <v>1</v>
      </c>
      <c r="CL797" s="1" t="b">
        <f t="shared" si="380"/>
        <v>0</v>
      </c>
      <c r="CM797" s="1" t="b">
        <f t="shared" si="381"/>
        <v>0</v>
      </c>
      <c r="CN797" s="1" t="b">
        <f t="shared" si="382"/>
        <v>0</v>
      </c>
      <c r="CO797" s="2" t="b">
        <f t="shared" si="383"/>
        <v>1</v>
      </c>
      <c r="CP797" s="2" t="b">
        <f t="shared" si="384"/>
        <v>1</v>
      </c>
      <c r="CQ797" s="2" t="b">
        <f t="shared" si="385"/>
        <v>0</v>
      </c>
      <c r="CR797" s="6" t="str">
        <f t="shared" si="386"/>
        <v>Male</v>
      </c>
      <c r="CS797" s="7">
        <f t="shared" si="387"/>
        <v>0</v>
      </c>
      <c r="CT797" s="7">
        <f t="shared" si="388"/>
        <v>0</v>
      </c>
      <c r="CU797" s="7">
        <f t="shared" si="389"/>
        <v>0</v>
      </c>
      <c r="CV797" s="7">
        <f t="shared" si="390"/>
        <v>1</v>
      </c>
      <c r="CW797" s="7">
        <f t="shared" si="391"/>
        <v>0</v>
      </c>
      <c r="CX797" s="1" t="b">
        <f t="shared" si="392"/>
        <v>0</v>
      </c>
      <c r="CY797" s="1" t="b">
        <f t="shared" si="393"/>
        <v>1</v>
      </c>
      <c r="CZ797" s="2"/>
      <c r="DA797" s="2"/>
      <c r="DB797" s="2"/>
      <c r="DC797" s="2"/>
      <c r="DD797" s="2"/>
      <c r="DE797" s="2"/>
      <c r="DF797" s="2"/>
      <c r="DG797" s="1" t="b">
        <f t="shared" si="397"/>
        <v>0</v>
      </c>
      <c r="DH797" s="2"/>
      <c r="DI797" s="2"/>
      <c r="DJ797" s="2"/>
      <c r="DK797" s="2"/>
      <c r="DL797" s="2"/>
      <c r="DM797" s="2"/>
      <c r="DN797" s="2"/>
      <c r="DO797" s="2"/>
      <c r="DP797" s="2"/>
      <c r="DQ797" s="2"/>
      <c r="DR797" s="2"/>
      <c r="DS797" s="2"/>
      <c r="DT797" s="2"/>
      <c r="DU797" s="2"/>
      <c r="DV797" s="2"/>
      <c r="DW797" s="2"/>
      <c r="DX797" s="2"/>
      <c r="DY797" s="2"/>
      <c r="DZ797" s="2"/>
      <c r="EA797" s="2"/>
    </row>
    <row r="798" spans="1:131" ht="58" x14ac:dyDescent="0.35">
      <c r="A798" s="2">
        <v>1008</v>
      </c>
      <c r="B798" s="1" t="s">
        <v>13809</v>
      </c>
      <c r="C798" s="9">
        <v>44349</v>
      </c>
      <c r="D798" s="10" t="s">
        <v>13809</v>
      </c>
      <c r="E798" s="1" t="e">
        <f>ROUND((C798-D798)/365,0)</f>
        <v>#VALUE!</v>
      </c>
      <c r="F798" s="1" t="s">
        <v>127</v>
      </c>
      <c r="G798" s="1" t="s">
        <v>13809</v>
      </c>
      <c r="H798" s="1" t="s">
        <v>13809</v>
      </c>
      <c r="I798" s="9">
        <v>44312</v>
      </c>
      <c r="J798" s="2" t="s">
        <v>109</v>
      </c>
      <c r="K798" s="2" t="s">
        <v>13809</v>
      </c>
      <c r="N798" s="2" t="s">
        <v>13809</v>
      </c>
      <c r="O798" s="2" t="s">
        <v>110</v>
      </c>
      <c r="S798" s="2" t="s">
        <v>111</v>
      </c>
      <c r="T798" s="2" t="s">
        <v>112</v>
      </c>
      <c r="U798" s="2" t="b">
        <f>OR(S798="yes",T798="yes")</f>
        <v>1</v>
      </c>
      <c r="V798" s="2" t="s">
        <v>113</v>
      </c>
      <c r="W798" s="1" t="s">
        <v>112</v>
      </c>
      <c r="X798" s="1" t="s">
        <v>110</v>
      </c>
      <c r="Y798" s="2" t="s">
        <v>112</v>
      </c>
      <c r="Z798" s="2" t="s">
        <v>112</v>
      </c>
      <c r="AA798" s="2" t="s">
        <v>111</v>
      </c>
      <c r="AB798" s="2">
        <v>2</v>
      </c>
      <c r="AC798" s="1" t="s">
        <v>111</v>
      </c>
      <c r="AF798" s="1" t="s">
        <v>111</v>
      </c>
      <c r="AJ798" s="1" t="s">
        <v>115</v>
      </c>
      <c r="AK798" s="1" t="s">
        <v>606</v>
      </c>
      <c r="AO798" s="1" t="s">
        <v>130</v>
      </c>
      <c r="AS798" s="1" t="s">
        <v>118</v>
      </c>
      <c r="AU798" s="1" t="s">
        <v>238</v>
      </c>
      <c r="AX798" s="12">
        <v>0.55000000000000004</v>
      </c>
      <c r="AZ798" s="1" t="s">
        <v>179</v>
      </c>
      <c r="BA798" s="1">
        <v>37</v>
      </c>
      <c r="BG798" s="1">
        <v>50</v>
      </c>
      <c r="BI798" s="1" t="s">
        <v>112</v>
      </c>
      <c r="BJ798" s="1" t="s">
        <v>112</v>
      </c>
      <c r="BK798" s="1" t="s">
        <v>112</v>
      </c>
      <c r="BL798" s="1" t="s">
        <v>226</v>
      </c>
      <c r="BQ798" s="1" t="s">
        <v>121</v>
      </c>
      <c r="BR798" s="1" t="s">
        <v>122</v>
      </c>
      <c r="BS798" s="1" t="s">
        <v>112</v>
      </c>
      <c r="BU798" s="34" t="s">
        <v>3380</v>
      </c>
      <c r="BV798" s="9">
        <v>44357</v>
      </c>
      <c r="BW798" s="34" t="s">
        <v>14293</v>
      </c>
      <c r="BX798" s="2" t="s">
        <v>111</v>
      </c>
      <c r="BY798" s="2" t="s">
        <v>123</v>
      </c>
      <c r="BZ798" s="2" t="s">
        <v>124</v>
      </c>
      <c r="CA798" s="2">
        <v>1</v>
      </c>
      <c r="CB798" s="1" t="s">
        <v>357</v>
      </c>
      <c r="CC798" s="2" t="s">
        <v>126</v>
      </c>
      <c r="CD798" s="1" t="e">
        <f t="shared" si="395"/>
        <v>#VALUE!</v>
      </c>
      <c r="CE798" s="1" t="e">
        <f t="shared" si="396"/>
        <v>#VALUE!</v>
      </c>
      <c r="CF798" s="1" t="e">
        <f t="shared" si="374"/>
        <v>#VALUE!</v>
      </c>
      <c r="CG798" s="1" t="e">
        <f t="shared" si="375"/>
        <v>#VALUE!</v>
      </c>
      <c r="CH798" s="1" t="e">
        <f t="shared" si="376"/>
        <v>#VALUE!</v>
      </c>
      <c r="CI798" s="1" t="e">
        <f t="shared" si="377"/>
        <v>#VALUE!</v>
      </c>
      <c r="CJ798" s="1" t="e">
        <f t="shared" si="378"/>
        <v>#VALUE!</v>
      </c>
      <c r="CK798" s="1" t="e">
        <f t="shared" si="379"/>
        <v>#VALUE!</v>
      </c>
      <c r="CL798" s="1" t="e">
        <f t="shared" si="380"/>
        <v>#VALUE!</v>
      </c>
      <c r="CM798" s="1" t="e">
        <f t="shared" si="381"/>
        <v>#VALUE!</v>
      </c>
      <c r="CN798" s="1" t="e">
        <f t="shared" si="382"/>
        <v>#VALUE!</v>
      </c>
      <c r="CO798" s="2" t="b">
        <f t="shared" si="383"/>
        <v>1</v>
      </c>
      <c r="CP798" s="2" t="b">
        <f t="shared" si="384"/>
        <v>1</v>
      </c>
      <c r="CQ798" s="2" t="b">
        <f t="shared" si="385"/>
        <v>0</v>
      </c>
      <c r="CR798" s="6" t="str">
        <f t="shared" si="386"/>
        <v>Male</v>
      </c>
      <c r="CS798" s="7">
        <f t="shared" si="387"/>
        <v>1</v>
      </c>
      <c r="CT798" s="7">
        <f t="shared" si="388"/>
        <v>0</v>
      </c>
      <c r="CU798" s="7">
        <f t="shared" si="389"/>
        <v>0</v>
      </c>
      <c r="CV798" s="7">
        <f t="shared" si="390"/>
        <v>0</v>
      </c>
      <c r="CW798" s="7">
        <f t="shared" si="391"/>
        <v>0</v>
      </c>
      <c r="CX798" s="1" t="e">
        <f t="shared" si="392"/>
        <v>#VALUE!</v>
      </c>
      <c r="CY798" s="1" t="e">
        <f t="shared" si="393"/>
        <v>#VALUE!</v>
      </c>
      <c r="DG798" s="1" t="e">
        <f t="shared" si="397"/>
        <v>#VALUE!</v>
      </c>
    </row>
    <row r="799" spans="1:131" ht="58" x14ac:dyDescent="0.35">
      <c r="A799" s="2">
        <v>587</v>
      </c>
      <c r="B799" s="1" t="s">
        <v>13809</v>
      </c>
      <c r="C799" s="9">
        <v>44349</v>
      </c>
      <c r="D799" s="10" t="s">
        <v>13809</v>
      </c>
      <c r="E799" s="1" t="e">
        <f>ROUND((C799-D799)/365,0)</f>
        <v>#VALUE!</v>
      </c>
      <c r="F799" s="1" t="s">
        <v>127</v>
      </c>
      <c r="G799" s="1" t="s">
        <v>13809</v>
      </c>
      <c r="H799" s="1" t="s">
        <v>13809</v>
      </c>
      <c r="K799" s="2" t="s">
        <v>13809</v>
      </c>
      <c r="L799" s="9">
        <v>44273</v>
      </c>
      <c r="M799" s="2" t="s">
        <v>109</v>
      </c>
      <c r="N799" s="2" t="s">
        <v>13809</v>
      </c>
      <c r="O799" s="2" t="s">
        <v>110</v>
      </c>
      <c r="S799" s="2" t="s">
        <v>111</v>
      </c>
      <c r="T799" s="2" t="s">
        <v>112</v>
      </c>
      <c r="U799" s="2" t="b">
        <f>OR(S799="yes",T799="yes")</f>
        <v>1</v>
      </c>
      <c r="V799" s="2" t="s">
        <v>159</v>
      </c>
      <c r="W799" s="1" t="s">
        <v>112</v>
      </c>
      <c r="X799" s="1" t="s">
        <v>110</v>
      </c>
      <c r="Y799" s="2" t="s">
        <v>112</v>
      </c>
      <c r="Z799" s="2" t="s">
        <v>111</v>
      </c>
      <c r="AA799" s="2" t="s">
        <v>112</v>
      </c>
      <c r="AB799" s="2">
        <v>3</v>
      </c>
      <c r="AC799" s="1" t="s">
        <v>111</v>
      </c>
      <c r="AF799" s="1" t="s">
        <v>111</v>
      </c>
      <c r="AJ799" s="1" t="s">
        <v>115</v>
      </c>
      <c r="AK799" s="1" t="s">
        <v>287</v>
      </c>
      <c r="AO799" s="1" t="s">
        <v>130</v>
      </c>
      <c r="AS799" s="1" t="s">
        <v>118</v>
      </c>
      <c r="AU799" s="1" t="s">
        <v>238</v>
      </c>
      <c r="AX799" s="12">
        <v>0.51</v>
      </c>
      <c r="AZ799" s="1" t="s">
        <v>155</v>
      </c>
      <c r="BA799" s="1">
        <v>58</v>
      </c>
      <c r="BI799" s="1" t="s">
        <v>112</v>
      </c>
      <c r="BJ799" s="1" t="s">
        <v>112</v>
      </c>
      <c r="BK799" s="1" t="s">
        <v>112</v>
      </c>
      <c r="BL799" s="1" t="s">
        <v>161</v>
      </c>
      <c r="BM799" s="1" t="s">
        <v>304</v>
      </c>
      <c r="BQ799" s="1" t="s">
        <v>121</v>
      </c>
      <c r="BR799" s="1" t="s">
        <v>122</v>
      </c>
      <c r="BS799" s="1" t="s">
        <v>112</v>
      </c>
      <c r="BU799" s="34" t="s">
        <v>3381</v>
      </c>
      <c r="BV799" s="9">
        <v>44357</v>
      </c>
      <c r="BW799" s="34" t="s">
        <v>14294</v>
      </c>
      <c r="BX799" s="2" t="s">
        <v>111</v>
      </c>
      <c r="BY799" s="2" t="s">
        <v>123</v>
      </c>
      <c r="BZ799" s="2" t="s">
        <v>124</v>
      </c>
      <c r="CA799" s="2">
        <v>2</v>
      </c>
      <c r="CB799" s="1" t="s">
        <v>357</v>
      </c>
      <c r="CC799" s="2" t="s">
        <v>126</v>
      </c>
      <c r="CD799" s="1" t="e">
        <f t="shared" si="395"/>
        <v>#VALUE!</v>
      </c>
      <c r="CE799" s="1" t="e">
        <f t="shared" si="396"/>
        <v>#VALUE!</v>
      </c>
      <c r="CF799" s="1" t="e">
        <f t="shared" si="374"/>
        <v>#VALUE!</v>
      </c>
      <c r="CG799" s="1" t="e">
        <f t="shared" si="375"/>
        <v>#VALUE!</v>
      </c>
      <c r="CH799" s="1" t="e">
        <f t="shared" si="376"/>
        <v>#VALUE!</v>
      </c>
      <c r="CI799" s="1" t="e">
        <f t="shared" si="377"/>
        <v>#VALUE!</v>
      </c>
      <c r="CJ799" s="1" t="e">
        <f t="shared" si="378"/>
        <v>#VALUE!</v>
      </c>
      <c r="CK799" s="1" t="e">
        <f t="shared" si="379"/>
        <v>#VALUE!</v>
      </c>
      <c r="CL799" s="1" t="e">
        <f t="shared" si="380"/>
        <v>#VALUE!</v>
      </c>
      <c r="CM799" s="1" t="e">
        <f t="shared" si="381"/>
        <v>#VALUE!</v>
      </c>
      <c r="CN799" s="1" t="e">
        <f t="shared" si="382"/>
        <v>#VALUE!</v>
      </c>
      <c r="CO799" s="2" t="b">
        <f t="shared" si="383"/>
        <v>1</v>
      </c>
      <c r="CP799" s="2" t="b">
        <f t="shared" si="384"/>
        <v>1</v>
      </c>
      <c r="CQ799" s="2" t="b">
        <f t="shared" si="385"/>
        <v>0</v>
      </c>
      <c r="CR799" s="6" t="str">
        <f t="shared" si="386"/>
        <v>Male</v>
      </c>
      <c r="CS799" s="7">
        <f t="shared" si="387"/>
        <v>0</v>
      </c>
      <c r="CT799" s="7">
        <f t="shared" si="388"/>
        <v>0</v>
      </c>
      <c r="CU799" s="7">
        <f t="shared" si="389"/>
        <v>0</v>
      </c>
      <c r="CV799" s="7">
        <f t="shared" si="390"/>
        <v>1</v>
      </c>
      <c r="CW799" s="7">
        <f t="shared" si="391"/>
        <v>0</v>
      </c>
      <c r="CX799" s="1" t="e">
        <f t="shared" si="392"/>
        <v>#VALUE!</v>
      </c>
      <c r="CY799" s="1" t="e">
        <f t="shared" si="393"/>
        <v>#VALUE!</v>
      </c>
      <c r="DG799" s="1" t="e">
        <f t="shared" si="397"/>
        <v>#VALUE!</v>
      </c>
    </row>
    <row r="800" spans="1:131" ht="72.5" x14ac:dyDescent="0.35">
      <c r="A800" s="2">
        <v>589</v>
      </c>
      <c r="B800" s="1" t="s">
        <v>13809</v>
      </c>
      <c r="C800" s="9">
        <v>44349</v>
      </c>
      <c r="D800" s="10" t="s">
        <v>13809</v>
      </c>
      <c r="E800" s="1" t="e">
        <f>ROUND((C800-D800)/365,0)</f>
        <v>#VALUE!</v>
      </c>
      <c r="F800" s="1" t="s">
        <v>127</v>
      </c>
      <c r="G800" s="1" t="s">
        <v>13809</v>
      </c>
      <c r="H800" s="1" t="s">
        <v>13809</v>
      </c>
      <c r="K800" s="2" t="s">
        <v>13809</v>
      </c>
      <c r="L800" s="9">
        <v>44322</v>
      </c>
      <c r="M800" s="2" t="s">
        <v>109</v>
      </c>
      <c r="N800" s="2" t="s">
        <v>13809</v>
      </c>
      <c r="O800" s="2" t="s">
        <v>110</v>
      </c>
      <c r="S800" s="2" t="s">
        <v>111</v>
      </c>
      <c r="T800" s="2" t="s">
        <v>112</v>
      </c>
      <c r="U800" s="2" t="b">
        <f>OR(S800="yes",T800="yes")</f>
        <v>1</v>
      </c>
      <c r="V800" s="2" t="s">
        <v>159</v>
      </c>
      <c r="W800" s="1" t="s">
        <v>112</v>
      </c>
      <c r="X800" s="1" t="s">
        <v>114</v>
      </c>
      <c r="Y800" s="2" t="s">
        <v>112</v>
      </c>
      <c r="Z800" s="2" t="s">
        <v>111</v>
      </c>
      <c r="AA800" s="2" t="s">
        <v>112</v>
      </c>
      <c r="AB800" s="2">
        <v>1</v>
      </c>
      <c r="AC800" s="1" t="s">
        <v>111</v>
      </c>
      <c r="AF800" s="1" t="s">
        <v>111</v>
      </c>
      <c r="AJ800" s="1" t="s">
        <v>115</v>
      </c>
      <c r="AK800" s="1" t="s">
        <v>287</v>
      </c>
      <c r="AO800" s="1" t="s">
        <v>130</v>
      </c>
      <c r="AU800" s="1" t="s">
        <v>238</v>
      </c>
      <c r="AX800" s="12">
        <v>0.62</v>
      </c>
      <c r="AZ800" s="1" t="s">
        <v>179</v>
      </c>
      <c r="BA800" s="1">
        <v>49</v>
      </c>
      <c r="BG800" s="1">
        <v>109</v>
      </c>
      <c r="BI800" s="1" t="s">
        <v>112</v>
      </c>
      <c r="BJ800" s="1" t="s">
        <v>112</v>
      </c>
      <c r="BK800" s="1" t="s">
        <v>112</v>
      </c>
      <c r="BL800" s="1" t="s">
        <v>142</v>
      </c>
      <c r="BQ800" s="1" t="s">
        <v>121</v>
      </c>
      <c r="BR800" s="1" t="s">
        <v>122</v>
      </c>
      <c r="BS800" s="1" t="s">
        <v>112</v>
      </c>
      <c r="BU800" s="34" t="s">
        <v>3382</v>
      </c>
      <c r="BV800" s="9">
        <v>44357</v>
      </c>
      <c r="BW800" s="34" t="s">
        <v>14295</v>
      </c>
      <c r="BX800" s="2" t="s">
        <v>111</v>
      </c>
      <c r="BY800" s="2" t="s">
        <v>136</v>
      </c>
      <c r="BZ800" s="2" t="s">
        <v>124</v>
      </c>
      <c r="CA800" s="2">
        <v>2</v>
      </c>
      <c r="CB800" s="1" t="s">
        <v>357</v>
      </c>
      <c r="CC800" s="2" t="s">
        <v>126</v>
      </c>
      <c r="CD800" s="1" t="e">
        <f t="shared" si="395"/>
        <v>#VALUE!</v>
      </c>
      <c r="CE800" s="1" t="e">
        <f t="shared" si="396"/>
        <v>#VALUE!</v>
      </c>
      <c r="CF800" s="1" t="e">
        <f t="shared" si="374"/>
        <v>#VALUE!</v>
      </c>
      <c r="CG800" s="1" t="e">
        <f t="shared" si="375"/>
        <v>#VALUE!</v>
      </c>
      <c r="CH800" s="1" t="e">
        <f t="shared" si="376"/>
        <v>#VALUE!</v>
      </c>
      <c r="CI800" s="1" t="e">
        <f t="shared" si="377"/>
        <v>#VALUE!</v>
      </c>
      <c r="CJ800" s="1" t="e">
        <f t="shared" si="378"/>
        <v>#VALUE!</v>
      </c>
      <c r="CK800" s="1" t="e">
        <f t="shared" si="379"/>
        <v>#VALUE!</v>
      </c>
      <c r="CL800" s="1" t="e">
        <f t="shared" si="380"/>
        <v>#VALUE!</v>
      </c>
      <c r="CM800" s="1" t="e">
        <f t="shared" si="381"/>
        <v>#VALUE!</v>
      </c>
      <c r="CN800" s="1" t="e">
        <f t="shared" si="382"/>
        <v>#VALUE!</v>
      </c>
      <c r="CO800" s="2" t="b">
        <f t="shared" si="383"/>
        <v>1</v>
      </c>
      <c r="CP800" s="2" t="b">
        <f t="shared" si="384"/>
        <v>1</v>
      </c>
      <c r="CQ800" s="2" t="b">
        <f t="shared" si="385"/>
        <v>0</v>
      </c>
      <c r="CR800" s="6" t="str">
        <f t="shared" si="386"/>
        <v>Male</v>
      </c>
      <c r="CS800" s="7">
        <f t="shared" si="387"/>
        <v>0</v>
      </c>
      <c r="CT800" s="7">
        <f t="shared" si="388"/>
        <v>0</v>
      </c>
      <c r="CU800" s="7">
        <f t="shared" si="389"/>
        <v>0</v>
      </c>
      <c r="CV800" s="7">
        <f t="shared" si="390"/>
        <v>1</v>
      </c>
      <c r="CW800" s="7">
        <f t="shared" si="391"/>
        <v>0</v>
      </c>
      <c r="CX800" s="1" t="e">
        <f t="shared" si="392"/>
        <v>#VALUE!</v>
      </c>
      <c r="CY800" s="1" t="e">
        <f t="shared" si="393"/>
        <v>#VALUE!</v>
      </c>
      <c r="DG800" s="1" t="e">
        <f t="shared" si="397"/>
        <v>#VALUE!</v>
      </c>
    </row>
    <row r="801" spans="1:111" x14ac:dyDescent="0.35">
      <c r="A801" s="2">
        <v>545</v>
      </c>
      <c r="B801" s="1" t="s">
        <v>13809</v>
      </c>
      <c r="C801" s="9">
        <v>44349</v>
      </c>
      <c r="D801" s="10" t="s">
        <v>13809</v>
      </c>
      <c r="E801" s="1" t="e">
        <f>ROUND((C801-D801)/365,0)</f>
        <v>#VALUE!</v>
      </c>
      <c r="F801" s="1" t="s">
        <v>127</v>
      </c>
      <c r="G801" s="1" t="s">
        <v>13809</v>
      </c>
      <c r="H801" s="1" t="s">
        <v>13809</v>
      </c>
      <c r="K801" s="2" t="s">
        <v>13809</v>
      </c>
      <c r="L801" s="9">
        <v>44344</v>
      </c>
      <c r="M801" s="2" t="s">
        <v>109</v>
      </c>
      <c r="N801" s="2" t="s">
        <v>13809</v>
      </c>
      <c r="O801" s="2" t="s">
        <v>110</v>
      </c>
      <c r="S801" s="2" t="s">
        <v>112</v>
      </c>
      <c r="T801" s="2" t="s">
        <v>111</v>
      </c>
      <c r="U801" s="2" t="b">
        <f>OR(S801="yes",T801="yes")</f>
        <v>1</v>
      </c>
      <c r="V801" s="2" t="s">
        <v>113</v>
      </c>
      <c r="W801" s="1" t="s">
        <v>112</v>
      </c>
      <c r="X801" s="1" t="s">
        <v>110</v>
      </c>
      <c r="Y801" s="2" t="s">
        <v>112</v>
      </c>
      <c r="AA801" s="2" t="s">
        <v>112</v>
      </c>
      <c r="AB801" s="2">
        <v>2</v>
      </c>
      <c r="AO801" s="1" t="s">
        <v>117</v>
      </c>
      <c r="AS801" s="1" t="s">
        <v>229</v>
      </c>
      <c r="AU801" s="1" t="s">
        <v>132</v>
      </c>
      <c r="AZ801" s="1" t="s">
        <v>155</v>
      </c>
      <c r="BA801" s="1" t="s">
        <v>3383</v>
      </c>
      <c r="BI801" s="1" t="s">
        <v>112</v>
      </c>
      <c r="BJ801" s="1" t="s">
        <v>112</v>
      </c>
      <c r="BK801" s="1" t="s">
        <v>112</v>
      </c>
      <c r="BL801" s="1" t="s">
        <v>142</v>
      </c>
      <c r="BQ801" s="1" t="s">
        <v>121</v>
      </c>
      <c r="BR801" s="1" t="s">
        <v>122</v>
      </c>
      <c r="BS801" s="1" t="s">
        <v>112</v>
      </c>
      <c r="BU801" s="34" t="s">
        <v>3384</v>
      </c>
      <c r="BW801" s="34" t="s">
        <v>3385</v>
      </c>
      <c r="BX801" s="2" t="s">
        <v>111</v>
      </c>
      <c r="BY801" s="2" t="s">
        <v>156</v>
      </c>
      <c r="BZ801" s="2" t="s">
        <v>124</v>
      </c>
      <c r="CA801" s="2">
        <v>2</v>
      </c>
      <c r="CB801" s="1" t="s">
        <v>188</v>
      </c>
      <c r="CC801" s="2" t="s">
        <v>126</v>
      </c>
      <c r="CD801" s="1" t="e">
        <f t="shared" si="395"/>
        <v>#VALUE!</v>
      </c>
      <c r="CE801" s="1" t="e">
        <f t="shared" si="396"/>
        <v>#VALUE!</v>
      </c>
      <c r="CF801" s="1" t="e">
        <f t="shared" si="374"/>
        <v>#VALUE!</v>
      </c>
      <c r="CG801" s="1" t="e">
        <f t="shared" si="375"/>
        <v>#VALUE!</v>
      </c>
      <c r="CH801" s="1" t="e">
        <f t="shared" si="376"/>
        <v>#VALUE!</v>
      </c>
      <c r="CI801" s="1" t="e">
        <f t="shared" si="377"/>
        <v>#VALUE!</v>
      </c>
      <c r="CJ801" s="1" t="e">
        <f t="shared" si="378"/>
        <v>#VALUE!</v>
      </c>
      <c r="CK801" s="1" t="e">
        <f t="shared" si="379"/>
        <v>#VALUE!</v>
      </c>
      <c r="CL801" s="1" t="e">
        <f t="shared" si="380"/>
        <v>#VALUE!</v>
      </c>
      <c r="CM801" s="1" t="e">
        <f t="shared" si="381"/>
        <v>#VALUE!</v>
      </c>
      <c r="CN801" s="1" t="e">
        <f t="shared" si="382"/>
        <v>#VALUE!</v>
      </c>
      <c r="CO801" s="2" t="b">
        <f t="shared" si="383"/>
        <v>1</v>
      </c>
      <c r="CP801" s="2" t="b">
        <f t="shared" si="384"/>
        <v>1</v>
      </c>
      <c r="CQ801" s="2" t="b">
        <f t="shared" si="385"/>
        <v>0</v>
      </c>
      <c r="CR801" s="6" t="str">
        <f t="shared" si="386"/>
        <v>Male</v>
      </c>
      <c r="CS801" s="7">
        <f t="shared" si="387"/>
        <v>0</v>
      </c>
      <c r="CT801" s="7">
        <f t="shared" si="388"/>
        <v>0</v>
      </c>
      <c r="CU801" s="7">
        <f t="shared" si="389"/>
        <v>0</v>
      </c>
      <c r="CV801" s="7">
        <f t="shared" si="390"/>
        <v>1</v>
      </c>
      <c r="CW801" s="7">
        <f t="shared" si="391"/>
        <v>0</v>
      </c>
      <c r="CX801" s="1" t="e">
        <f t="shared" si="392"/>
        <v>#VALUE!</v>
      </c>
      <c r="CY801" s="1" t="e">
        <f t="shared" si="393"/>
        <v>#VALUE!</v>
      </c>
      <c r="DG801" s="1" t="e">
        <f t="shared" si="397"/>
        <v>#VALUE!</v>
      </c>
    </row>
    <row r="802" spans="1:111" ht="72.5" x14ac:dyDescent="0.35">
      <c r="A802" s="2">
        <v>773</v>
      </c>
      <c r="B802" s="1" t="s">
        <v>13809</v>
      </c>
      <c r="C802" s="9">
        <v>44349</v>
      </c>
      <c r="D802" s="10" t="s">
        <v>13809</v>
      </c>
      <c r="E802" s="1" t="e">
        <f>ROUND((C802-D802)/365,0)</f>
        <v>#VALUE!</v>
      </c>
      <c r="F802" s="1" t="s">
        <v>127</v>
      </c>
      <c r="G802" s="1" t="s">
        <v>13809</v>
      </c>
      <c r="H802" s="1" t="s">
        <v>13809</v>
      </c>
      <c r="I802" s="9">
        <v>44310</v>
      </c>
      <c r="J802" s="2" t="s">
        <v>128</v>
      </c>
      <c r="K802" s="2" t="s">
        <v>13809</v>
      </c>
      <c r="L802" s="9">
        <v>44338</v>
      </c>
      <c r="M802" s="2" t="s">
        <v>128</v>
      </c>
      <c r="N802" s="2" t="s">
        <v>13809</v>
      </c>
      <c r="O802" s="2" t="s">
        <v>110</v>
      </c>
      <c r="S802" s="2" t="s">
        <v>111</v>
      </c>
      <c r="T802" s="2" t="s">
        <v>112</v>
      </c>
      <c r="U802" s="2" t="b">
        <f>OR(S802="yes",T802="yes")</f>
        <v>1</v>
      </c>
      <c r="V802" s="2" t="s">
        <v>113</v>
      </c>
      <c r="W802" s="1" t="s">
        <v>112</v>
      </c>
      <c r="X802" s="1" t="s">
        <v>110</v>
      </c>
      <c r="Y802" s="2" t="s">
        <v>112</v>
      </c>
      <c r="Z802" s="2" t="s">
        <v>111</v>
      </c>
      <c r="AA802" s="2" t="s">
        <v>112</v>
      </c>
      <c r="AB802" s="2">
        <v>1</v>
      </c>
      <c r="AC802" s="1" t="s">
        <v>111</v>
      </c>
      <c r="AF802" s="1" t="s">
        <v>111</v>
      </c>
      <c r="AJ802" s="1" t="s">
        <v>115</v>
      </c>
      <c r="AK802" s="1" t="s">
        <v>287</v>
      </c>
      <c r="AO802" s="1" t="s">
        <v>130</v>
      </c>
      <c r="AS802" s="1" t="s">
        <v>118</v>
      </c>
      <c r="AU802" s="1" t="s">
        <v>132</v>
      </c>
      <c r="AZ802" s="1" t="s">
        <v>155</v>
      </c>
      <c r="BA802" s="1">
        <v>23.6</v>
      </c>
      <c r="BI802" s="1" t="s">
        <v>112</v>
      </c>
      <c r="BJ802" s="1" t="s">
        <v>112</v>
      </c>
      <c r="BK802" s="1" t="s">
        <v>112</v>
      </c>
      <c r="BL802" s="1" t="s">
        <v>142</v>
      </c>
      <c r="BQ802" s="1" t="s">
        <v>121</v>
      </c>
      <c r="BR802" s="1" t="s">
        <v>122</v>
      </c>
      <c r="BS802" s="1" t="s">
        <v>112</v>
      </c>
      <c r="BU802" s="34" t="s">
        <v>3386</v>
      </c>
      <c r="BV802" s="9">
        <v>44357</v>
      </c>
      <c r="BW802" s="34" t="s">
        <v>14296</v>
      </c>
      <c r="BX802" s="2" t="s">
        <v>111</v>
      </c>
      <c r="BY802" s="2" t="s">
        <v>123</v>
      </c>
      <c r="BZ802" s="2" t="s">
        <v>124</v>
      </c>
      <c r="CA802" s="2">
        <v>2</v>
      </c>
      <c r="CB802" s="1" t="s">
        <v>188</v>
      </c>
      <c r="CC802" s="2" t="s">
        <v>126</v>
      </c>
      <c r="CD802" s="1" t="e">
        <f t="shared" si="395"/>
        <v>#VALUE!</v>
      </c>
      <c r="CE802" s="1" t="e">
        <f t="shared" si="396"/>
        <v>#VALUE!</v>
      </c>
      <c r="CF802" s="1" t="e">
        <f t="shared" si="374"/>
        <v>#VALUE!</v>
      </c>
      <c r="CG802" s="1" t="e">
        <f t="shared" si="375"/>
        <v>#VALUE!</v>
      </c>
      <c r="CH802" s="1" t="e">
        <f t="shared" si="376"/>
        <v>#VALUE!</v>
      </c>
      <c r="CI802" s="1" t="e">
        <f t="shared" si="377"/>
        <v>#VALUE!</v>
      </c>
      <c r="CJ802" s="1" t="e">
        <f t="shared" si="378"/>
        <v>#VALUE!</v>
      </c>
      <c r="CK802" s="1" t="e">
        <f t="shared" si="379"/>
        <v>#VALUE!</v>
      </c>
      <c r="CL802" s="1" t="e">
        <f t="shared" si="380"/>
        <v>#VALUE!</v>
      </c>
      <c r="CM802" s="1" t="e">
        <f t="shared" si="381"/>
        <v>#VALUE!</v>
      </c>
      <c r="CN802" s="1" t="e">
        <f t="shared" si="382"/>
        <v>#VALUE!</v>
      </c>
      <c r="CO802" s="2" t="b">
        <f t="shared" si="383"/>
        <v>1</v>
      </c>
      <c r="CP802" s="2" t="b">
        <f t="shared" si="384"/>
        <v>1</v>
      </c>
      <c r="CQ802" s="2" t="b">
        <f t="shared" si="385"/>
        <v>0</v>
      </c>
      <c r="CR802" s="6" t="str">
        <f t="shared" si="386"/>
        <v>Male</v>
      </c>
      <c r="CS802" s="7">
        <f t="shared" si="387"/>
        <v>0</v>
      </c>
      <c r="CT802" s="7">
        <f t="shared" si="388"/>
        <v>1</v>
      </c>
      <c r="CU802" s="7">
        <f t="shared" si="389"/>
        <v>0</v>
      </c>
      <c r="CV802" s="7">
        <f t="shared" si="390"/>
        <v>0</v>
      </c>
      <c r="CW802" s="7">
        <f t="shared" si="391"/>
        <v>1</v>
      </c>
      <c r="CX802" s="1" t="e">
        <f t="shared" si="392"/>
        <v>#VALUE!</v>
      </c>
      <c r="CY802" s="1" t="e">
        <f t="shared" si="393"/>
        <v>#VALUE!</v>
      </c>
      <c r="DG802" s="1" t="e">
        <f t="shared" si="397"/>
        <v>#VALUE!</v>
      </c>
    </row>
    <row r="803" spans="1:111" ht="290" x14ac:dyDescent="0.35">
      <c r="B803" s="1" t="s">
        <v>13809</v>
      </c>
      <c r="C803" s="9">
        <v>44349</v>
      </c>
      <c r="D803" s="10" t="s">
        <v>13809</v>
      </c>
      <c r="E803" s="1">
        <v>47</v>
      </c>
      <c r="F803" s="1" t="s">
        <v>108</v>
      </c>
      <c r="G803" s="1" t="s">
        <v>13809</v>
      </c>
      <c r="H803" s="1" t="s">
        <v>13809</v>
      </c>
      <c r="I803" s="9">
        <v>44231</v>
      </c>
      <c r="J803" s="2" t="s">
        <v>128</v>
      </c>
      <c r="K803" s="2" t="s">
        <v>13809</v>
      </c>
      <c r="L803" s="9">
        <v>44258</v>
      </c>
      <c r="M803" s="2" t="s">
        <v>128</v>
      </c>
      <c r="N803" s="2" t="s">
        <v>13809</v>
      </c>
      <c r="O803" s="2" t="s">
        <v>110</v>
      </c>
      <c r="P803" s="2" t="s">
        <v>111</v>
      </c>
      <c r="S803" s="2" t="s">
        <v>112</v>
      </c>
      <c r="T803" s="2" t="s">
        <v>111</v>
      </c>
      <c r="U803" s="2" t="b">
        <v>1</v>
      </c>
      <c r="V803" s="2" t="s">
        <v>113</v>
      </c>
      <c r="W803" s="1" t="s">
        <v>112</v>
      </c>
      <c r="X803" s="1" t="s">
        <v>114</v>
      </c>
      <c r="Y803" s="2" t="s">
        <v>112</v>
      </c>
      <c r="Z803" s="2" t="s">
        <v>111</v>
      </c>
      <c r="AA803" s="2" t="s">
        <v>112</v>
      </c>
      <c r="AB803" s="2">
        <v>1</v>
      </c>
      <c r="AC803" s="1" t="s">
        <v>111</v>
      </c>
      <c r="AF803" s="1" t="s">
        <v>111</v>
      </c>
      <c r="AK803" s="1" t="s">
        <v>185</v>
      </c>
      <c r="AO803" s="1" t="s">
        <v>130</v>
      </c>
      <c r="AS803" s="1" t="s">
        <v>190</v>
      </c>
      <c r="BJ803" s="1" t="s">
        <v>112</v>
      </c>
      <c r="BK803" s="1" t="s">
        <v>112</v>
      </c>
      <c r="BQ803" s="1" t="s">
        <v>121</v>
      </c>
      <c r="BR803" s="1" t="s">
        <v>122</v>
      </c>
      <c r="BS803" s="1" t="s">
        <v>111</v>
      </c>
      <c r="BT803" s="34" t="s">
        <v>3387</v>
      </c>
      <c r="BU803" s="34" t="s">
        <v>13869</v>
      </c>
      <c r="BV803" s="9">
        <v>44448</v>
      </c>
      <c r="BW803" s="34" t="s">
        <v>14297</v>
      </c>
      <c r="BY803" s="2" t="s">
        <v>136</v>
      </c>
      <c r="BZ803" s="2" t="s">
        <v>124</v>
      </c>
      <c r="CA803" s="2">
        <v>2</v>
      </c>
      <c r="CB803" s="1" t="s">
        <v>236</v>
      </c>
      <c r="CC803" s="2" t="s">
        <v>126</v>
      </c>
      <c r="CD803" s="1" t="b">
        <f t="shared" si="395"/>
        <v>0</v>
      </c>
      <c r="CE803" s="1" t="b">
        <f t="shared" si="396"/>
        <v>0</v>
      </c>
      <c r="CF803" s="1" t="b">
        <f t="shared" si="374"/>
        <v>0</v>
      </c>
      <c r="CG803" s="1" t="b">
        <f t="shared" si="375"/>
        <v>0</v>
      </c>
      <c r="CH803" s="1" t="b">
        <f t="shared" si="376"/>
        <v>0</v>
      </c>
      <c r="CI803" s="1" t="b">
        <f t="shared" si="377"/>
        <v>0</v>
      </c>
      <c r="CJ803" s="1" t="b">
        <f t="shared" si="378"/>
        <v>0</v>
      </c>
      <c r="CK803" s="1" t="b">
        <f t="shared" si="379"/>
        <v>0</v>
      </c>
      <c r="CL803" s="1" t="b">
        <f t="shared" si="380"/>
        <v>1</v>
      </c>
      <c r="CM803" s="1" t="b">
        <f t="shared" si="381"/>
        <v>0</v>
      </c>
      <c r="CN803" s="1" t="b">
        <f t="shared" si="382"/>
        <v>0</v>
      </c>
      <c r="CO803" s="2" t="b">
        <f t="shared" si="383"/>
        <v>1</v>
      </c>
      <c r="CP803" s="2" t="b">
        <f t="shared" si="384"/>
        <v>1</v>
      </c>
      <c r="CQ803" s="2" t="b">
        <f t="shared" si="385"/>
        <v>0</v>
      </c>
      <c r="CR803" s="6" t="str">
        <f t="shared" si="386"/>
        <v>Female</v>
      </c>
      <c r="CS803" s="7">
        <f t="shared" si="387"/>
        <v>0</v>
      </c>
      <c r="CT803" s="7">
        <f t="shared" si="388"/>
        <v>1</v>
      </c>
      <c r="CU803" s="7">
        <f t="shared" si="389"/>
        <v>0</v>
      </c>
      <c r="CV803" s="7">
        <f t="shared" si="390"/>
        <v>0</v>
      </c>
      <c r="CW803" s="7">
        <f t="shared" si="391"/>
        <v>1</v>
      </c>
      <c r="CX803" s="1" t="b">
        <f t="shared" si="392"/>
        <v>0</v>
      </c>
      <c r="CY803" s="1" t="b">
        <f t="shared" si="393"/>
        <v>0</v>
      </c>
      <c r="DG803" s="1" t="b">
        <f t="shared" si="397"/>
        <v>0</v>
      </c>
    </row>
    <row r="804" spans="1:111" x14ac:dyDescent="0.35">
      <c r="A804" s="2">
        <v>599</v>
      </c>
      <c r="B804" s="1" t="s">
        <v>13809</v>
      </c>
      <c r="C804" s="9">
        <v>44350</v>
      </c>
      <c r="D804" s="10" t="s">
        <v>13809</v>
      </c>
      <c r="E804" s="1" t="e">
        <f>ROUND((C804-D804)/365,0)</f>
        <v>#VALUE!</v>
      </c>
      <c r="F804" s="1" t="s">
        <v>127</v>
      </c>
      <c r="G804" s="1" t="s">
        <v>13809</v>
      </c>
      <c r="H804" s="1" t="s">
        <v>13809</v>
      </c>
      <c r="K804" s="2" t="s">
        <v>13809</v>
      </c>
      <c r="L804" s="9">
        <v>44326</v>
      </c>
      <c r="M804" s="2" t="s">
        <v>109</v>
      </c>
      <c r="N804" s="2" t="s">
        <v>13809</v>
      </c>
      <c r="O804" s="2" t="s">
        <v>110</v>
      </c>
      <c r="S804" s="2" t="s">
        <v>111</v>
      </c>
      <c r="T804" s="2" t="s">
        <v>112</v>
      </c>
      <c r="U804" s="2" t="b">
        <f>OR(S804="yes",T804="yes")</f>
        <v>1</v>
      </c>
      <c r="V804" s="2" t="s">
        <v>113</v>
      </c>
      <c r="W804" s="1" t="s">
        <v>112</v>
      </c>
      <c r="X804" s="1" t="s">
        <v>110</v>
      </c>
      <c r="Y804" s="2" t="s">
        <v>112</v>
      </c>
      <c r="AA804" s="2" t="s">
        <v>112</v>
      </c>
      <c r="AB804" s="2">
        <v>3</v>
      </c>
      <c r="AF804" s="1" t="s">
        <v>111</v>
      </c>
      <c r="AK804" s="1" t="s">
        <v>215</v>
      </c>
      <c r="AO804" s="1" t="s">
        <v>130</v>
      </c>
      <c r="AS804" s="1" t="s">
        <v>118</v>
      </c>
      <c r="AU804" s="1" t="s">
        <v>132</v>
      </c>
      <c r="AZ804" s="1" t="s">
        <v>155</v>
      </c>
      <c r="BA804" s="1">
        <v>0.63</v>
      </c>
      <c r="BI804" s="1" t="s">
        <v>112</v>
      </c>
      <c r="BJ804" s="1" t="s">
        <v>112</v>
      </c>
      <c r="BK804" s="1" t="s">
        <v>112</v>
      </c>
      <c r="BL804" s="1" t="s">
        <v>142</v>
      </c>
      <c r="BQ804" s="1" t="s">
        <v>121</v>
      </c>
      <c r="BR804" s="1" t="s">
        <v>122</v>
      </c>
      <c r="BS804" s="1" t="s">
        <v>112</v>
      </c>
      <c r="BW804" s="34" t="s">
        <v>3388</v>
      </c>
      <c r="BX804" s="2" t="s">
        <v>111</v>
      </c>
      <c r="BY804" s="2" t="s">
        <v>123</v>
      </c>
      <c r="BZ804" s="2" t="s">
        <v>124</v>
      </c>
      <c r="CA804" s="2">
        <v>2</v>
      </c>
      <c r="CB804" s="1" t="s">
        <v>149</v>
      </c>
      <c r="CC804" s="2" t="s">
        <v>126</v>
      </c>
      <c r="CD804" s="1" t="e">
        <f t="shared" si="395"/>
        <v>#VALUE!</v>
      </c>
      <c r="CE804" s="1" t="e">
        <f t="shared" si="396"/>
        <v>#VALUE!</v>
      </c>
      <c r="CF804" s="1" t="e">
        <f t="shared" si="374"/>
        <v>#VALUE!</v>
      </c>
      <c r="CG804" s="1" t="e">
        <f t="shared" si="375"/>
        <v>#VALUE!</v>
      </c>
      <c r="CH804" s="1" t="e">
        <f t="shared" si="376"/>
        <v>#VALUE!</v>
      </c>
      <c r="CI804" s="1" t="e">
        <f t="shared" si="377"/>
        <v>#VALUE!</v>
      </c>
      <c r="CJ804" s="1" t="e">
        <f t="shared" si="378"/>
        <v>#VALUE!</v>
      </c>
      <c r="CK804" s="1" t="e">
        <f t="shared" si="379"/>
        <v>#VALUE!</v>
      </c>
      <c r="CL804" s="1" t="e">
        <f t="shared" si="380"/>
        <v>#VALUE!</v>
      </c>
      <c r="CM804" s="1" t="e">
        <f t="shared" si="381"/>
        <v>#VALUE!</v>
      </c>
      <c r="CN804" s="1" t="e">
        <f t="shared" si="382"/>
        <v>#VALUE!</v>
      </c>
      <c r="CO804" s="2" t="b">
        <f t="shared" si="383"/>
        <v>1</v>
      </c>
      <c r="CP804" s="2" t="b">
        <f t="shared" si="384"/>
        <v>1</v>
      </c>
      <c r="CQ804" s="2" t="b">
        <f t="shared" si="385"/>
        <v>0</v>
      </c>
      <c r="CR804" s="6" t="str">
        <f t="shared" si="386"/>
        <v>Male</v>
      </c>
      <c r="CS804" s="7">
        <f t="shared" si="387"/>
        <v>0</v>
      </c>
      <c r="CT804" s="7">
        <f t="shared" si="388"/>
        <v>0</v>
      </c>
      <c r="CU804" s="7">
        <f t="shared" si="389"/>
        <v>0</v>
      </c>
      <c r="CV804" s="7">
        <f t="shared" si="390"/>
        <v>1</v>
      </c>
      <c r="CW804" s="7">
        <f t="shared" si="391"/>
        <v>0</v>
      </c>
      <c r="CX804" s="1" t="e">
        <f t="shared" si="392"/>
        <v>#VALUE!</v>
      </c>
      <c r="CY804" s="1" t="e">
        <f t="shared" si="393"/>
        <v>#VALUE!</v>
      </c>
      <c r="DG804" s="1" t="e">
        <f t="shared" si="397"/>
        <v>#VALUE!</v>
      </c>
    </row>
    <row r="805" spans="1:111" ht="130.5" x14ac:dyDescent="0.35">
      <c r="A805" s="2">
        <v>598</v>
      </c>
      <c r="B805" s="1" t="s">
        <v>13809</v>
      </c>
      <c r="C805" s="9">
        <v>44350</v>
      </c>
      <c r="D805" s="10" t="s">
        <v>13809</v>
      </c>
      <c r="E805" s="11">
        <v>18</v>
      </c>
      <c r="F805" s="1" t="s">
        <v>127</v>
      </c>
      <c r="G805" s="1" t="s">
        <v>13809</v>
      </c>
      <c r="H805" s="1" t="s">
        <v>13809</v>
      </c>
      <c r="I805" s="9">
        <v>44323</v>
      </c>
      <c r="J805" s="2" t="s">
        <v>109</v>
      </c>
      <c r="K805" s="2" t="s">
        <v>13809</v>
      </c>
      <c r="N805" s="2" t="s">
        <v>13809</v>
      </c>
      <c r="O805" s="2" t="s">
        <v>110</v>
      </c>
      <c r="P805" s="2" t="s">
        <v>111</v>
      </c>
      <c r="S805" s="2" t="s">
        <v>111</v>
      </c>
      <c r="T805" s="2" t="s">
        <v>112</v>
      </c>
      <c r="U805" s="2" t="b">
        <v>1</v>
      </c>
      <c r="V805" s="2" t="s">
        <v>126</v>
      </c>
      <c r="W805" s="1" t="s">
        <v>112</v>
      </c>
      <c r="X805" s="1" t="s">
        <v>110</v>
      </c>
      <c r="Y805" s="2" t="s">
        <v>112</v>
      </c>
      <c r="Z805" s="2" t="s">
        <v>112</v>
      </c>
      <c r="AB805" s="2">
        <v>1</v>
      </c>
      <c r="AC805" s="1" t="s">
        <v>111</v>
      </c>
      <c r="AF805" s="1" t="s">
        <v>111</v>
      </c>
      <c r="AJ805" s="1" t="s">
        <v>115</v>
      </c>
      <c r="AK805" s="1" t="s">
        <v>201</v>
      </c>
      <c r="AN805" s="1" t="s">
        <v>3389</v>
      </c>
      <c r="AO805" s="1" t="s">
        <v>151</v>
      </c>
      <c r="BJ805" s="1" t="s">
        <v>112</v>
      </c>
      <c r="BK805" s="1" t="s">
        <v>112</v>
      </c>
      <c r="BL805" s="1" t="s">
        <v>3390</v>
      </c>
      <c r="BQ805" s="1" t="s">
        <v>121</v>
      </c>
      <c r="BR805" s="1" t="s">
        <v>122</v>
      </c>
      <c r="BU805" s="34" t="s">
        <v>3391</v>
      </c>
      <c r="BV805" s="9">
        <v>44362</v>
      </c>
      <c r="BX805" s="2" t="s">
        <v>111</v>
      </c>
      <c r="BY805" s="2" t="s">
        <v>153</v>
      </c>
      <c r="BZ805" s="2" t="s">
        <v>124</v>
      </c>
      <c r="CA805" s="2" t="s">
        <v>278</v>
      </c>
      <c r="CB805" s="1" t="s">
        <v>751</v>
      </c>
      <c r="CC805" s="2" t="s">
        <v>126</v>
      </c>
      <c r="CD805" s="1" t="b">
        <f t="shared" si="395"/>
        <v>1</v>
      </c>
      <c r="CE805" s="1" t="b">
        <f t="shared" si="396"/>
        <v>0</v>
      </c>
      <c r="CF805" s="1" t="b">
        <f t="shared" si="374"/>
        <v>0</v>
      </c>
      <c r="CG805" s="1" t="b">
        <f t="shared" si="375"/>
        <v>0</v>
      </c>
      <c r="CH805" s="1" t="b">
        <f t="shared" si="376"/>
        <v>0</v>
      </c>
      <c r="CI805" s="1" t="b">
        <f t="shared" si="377"/>
        <v>1</v>
      </c>
      <c r="CJ805" s="1" t="b">
        <f t="shared" si="378"/>
        <v>0</v>
      </c>
      <c r="CK805" s="1" t="b">
        <f t="shared" si="379"/>
        <v>0</v>
      </c>
      <c r="CL805" s="1" t="b">
        <f t="shared" si="380"/>
        <v>0</v>
      </c>
      <c r="CM805" s="1" t="b">
        <f t="shared" si="381"/>
        <v>0</v>
      </c>
      <c r="CN805" s="1" t="b">
        <f t="shared" si="382"/>
        <v>0</v>
      </c>
      <c r="CO805" s="2" t="b">
        <f t="shared" si="383"/>
        <v>1</v>
      </c>
      <c r="CP805" s="2" t="b">
        <f t="shared" si="384"/>
        <v>1</v>
      </c>
      <c r="CQ805" s="2" t="b">
        <f t="shared" si="385"/>
        <v>0</v>
      </c>
      <c r="CR805" s="6" t="str">
        <f t="shared" si="386"/>
        <v>Male</v>
      </c>
      <c r="CS805" s="7">
        <f t="shared" si="387"/>
        <v>1</v>
      </c>
      <c r="CT805" s="7">
        <f t="shared" si="388"/>
        <v>0</v>
      </c>
      <c r="CU805" s="7">
        <f t="shared" si="389"/>
        <v>0</v>
      </c>
      <c r="CV805" s="7">
        <f t="shared" si="390"/>
        <v>0</v>
      </c>
      <c r="CW805" s="7">
        <f t="shared" si="391"/>
        <v>0</v>
      </c>
      <c r="CX805" s="1" t="b">
        <f t="shared" si="392"/>
        <v>1</v>
      </c>
      <c r="CY805" s="1" t="b">
        <f t="shared" si="393"/>
        <v>1</v>
      </c>
      <c r="DG805" s="1" t="b">
        <f t="shared" si="397"/>
        <v>0</v>
      </c>
    </row>
    <row r="806" spans="1:111" ht="188.5" x14ac:dyDescent="0.35">
      <c r="B806" s="1" t="s">
        <v>13809</v>
      </c>
      <c r="C806" s="9">
        <v>44350</v>
      </c>
      <c r="D806" s="10" t="s">
        <v>13809</v>
      </c>
      <c r="E806" s="1">
        <v>74</v>
      </c>
      <c r="F806" s="1" t="s">
        <v>158</v>
      </c>
      <c r="G806" s="1" t="s">
        <v>13809</v>
      </c>
      <c r="H806" s="1" t="s">
        <v>13809</v>
      </c>
      <c r="I806" s="9">
        <v>44233</v>
      </c>
      <c r="J806" s="2" t="s">
        <v>109</v>
      </c>
      <c r="K806" s="2" t="s">
        <v>13809</v>
      </c>
      <c r="L806" s="9">
        <v>44254</v>
      </c>
      <c r="M806" s="2" t="s">
        <v>109</v>
      </c>
      <c r="N806" s="2" t="s">
        <v>13809</v>
      </c>
      <c r="O806" s="2" t="s">
        <v>110</v>
      </c>
      <c r="P806" s="2" t="s">
        <v>111</v>
      </c>
      <c r="S806" s="2" t="s">
        <v>112</v>
      </c>
      <c r="T806" s="2" t="s">
        <v>111</v>
      </c>
      <c r="U806" s="2" t="b">
        <f>OR(S806="yes",T806="yes")</f>
        <v>1</v>
      </c>
      <c r="V806" s="2" t="s">
        <v>126</v>
      </c>
      <c r="W806" s="1" t="s">
        <v>111</v>
      </c>
      <c r="Y806" s="2" t="s">
        <v>112</v>
      </c>
      <c r="Z806" s="2" t="s">
        <v>111</v>
      </c>
      <c r="AA806" s="2" t="s">
        <v>112</v>
      </c>
      <c r="AB806" s="2">
        <v>11</v>
      </c>
      <c r="AC806" s="1" t="s">
        <v>111</v>
      </c>
      <c r="AF806" s="1" t="s">
        <v>111</v>
      </c>
      <c r="AJ806" s="1" t="s">
        <v>115</v>
      </c>
      <c r="AK806" s="1" t="s">
        <v>150</v>
      </c>
      <c r="AO806" s="1" t="s">
        <v>117</v>
      </c>
      <c r="AS806" s="1" t="s">
        <v>401</v>
      </c>
      <c r="AU806" s="1" t="s">
        <v>197</v>
      </c>
      <c r="AZ806" s="1" t="s">
        <v>402</v>
      </c>
      <c r="BA806" s="1" t="s">
        <v>3392</v>
      </c>
      <c r="BE806" s="1" t="s">
        <v>3393</v>
      </c>
      <c r="BJ806" s="1" t="s">
        <v>112</v>
      </c>
      <c r="BK806" s="1" t="s">
        <v>112</v>
      </c>
      <c r="BL806" s="1" t="s">
        <v>203</v>
      </c>
      <c r="BM806" s="1" t="s">
        <v>3394</v>
      </c>
      <c r="BQ806" s="1" t="s">
        <v>121</v>
      </c>
      <c r="BR806" s="1" t="s">
        <v>122</v>
      </c>
      <c r="BS806" s="1" t="s">
        <v>111</v>
      </c>
      <c r="BT806" s="34" t="s">
        <v>184</v>
      </c>
      <c r="BU806" s="34" t="s">
        <v>3395</v>
      </c>
      <c r="BV806" s="9">
        <v>44368</v>
      </c>
      <c r="BW806" s="34" t="s">
        <v>3396</v>
      </c>
      <c r="BY806" s="2" t="s">
        <v>153</v>
      </c>
      <c r="BZ806" s="2" t="s">
        <v>124</v>
      </c>
      <c r="CB806" s="1" t="s">
        <v>269</v>
      </c>
      <c r="CD806" s="1" t="b">
        <f t="shared" si="395"/>
        <v>0</v>
      </c>
      <c r="CE806" s="1" t="b">
        <f t="shared" si="396"/>
        <v>0</v>
      </c>
      <c r="CF806" s="1" t="b">
        <f t="shared" si="374"/>
        <v>0</v>
      </c>
      <c r="CG806" s="1" t="b">
        <f t="shared" si="375"/>
        <v>0</v>
      </c>
      <c r="CH806" s="1" t="b">
        <f t="shared" si="376"/>
        <v>0</v>
      </c>
      <c r="CI806" s="1" t="b">
        <f t="shared" si="377"/>
        <v>0</v>
      </c>
      <c r="CJ806" s="1" t="b">
        <f t="shared" si="378"/>
        <v>0</v>
      </c>
      <c r="CK806" s="1" t="b">
        <f t="shared" si="379"/>
        <v>0</v>
      </c>
      <c r="CL806" s="1" t="b">
        <f t="shared" si="380"/>
        <v>0</v>
      </c>
      <c r="CM806" s="1" t="b">
        <f t="shared" si="381"/>
        <v>0</v>
      </c>
      <c r="CN806" s="1" t="b">
        <f t="shared" si="382"/>
        <v>1</v>
      </c>
      <c r="CO806" s="2" t="b">
        <f t="shared" si="383"/>
        <v>0</v>
      </c>
      <c r="CP806" s="2" t="b">
        <f t="shared" si="384"/>
        <v>0</v>
      </c>
      <c r="CQ806" s="2" t="b">
        <f t="shared" si="385"/>
        <v>1</v>
      </c>
      <c r="CR806" s="6" t="str">
        <f t="shared" si="386"/>
        <v>Unknown</v>
      </c>
      <c r="CS806" s="7">
        <f t="shared" si="387"/>
        <v>1</v>
      </c>
      <c r="CT806" s="7">
        <f t="shared" si="388"/>
        <v>0</v>
      </c>
      <c r="CU806" s="7">
        <f t="shared" si="389"/>
        <v>0</v>
      </c>
      <c r="CV806" s="7">
        <f t="shared" si="390"/>
        <v>1</v>
      </c>
    </row>
    <row r="807" spans="1:111" ht="116" x14ac:dyDescent="0.35">
      <c r="B807" s="1" t="s">
        <v>13809</v>
      </c>
      <c r="C807" s="9">
        <v>44350</v>
      </c>
      <c r="D807" s="10" t="s">
        <v>13809</v>
      </c>
      <c r="E807" s="1">
        <v>39</v>
      </c>
      <c r="F807" s="1" t="s">
        <v>108</v>
      </c>
      <c r="G807" s="1" t="s">
        <v>13809</v>
      </c>
      <c r="H807" s="1" t="s">
        <v>13809</v>
      </c>
      <c r="I807" s="9">
        <v>44335</v>
      </c>
      <c r="J807" s="2" t="s">
        <v>128</v>
      </c>
      <c r="K807" s="2" t="s">
        <v>13809</v>
      </c>
      <c r="N807" s="2" t="s">
        <v>13809</v>
      </c>
      <c r="O807" s="2" t="s">
        <v>110</v>
      </c>
      <c r="P807" s="2" t="s">
        <v>111</v>
      </c>
      <c r="S807" s="2" t="s">
        <v>111</v>
      </c>
      <c r="T807" s="2" t="s">
        <v>112</v>
      </c>
      <c r="U807" s="2" t="b">
        <v>1</v>
      </c>
      <c r="V807" s="2" t="s">
        <v>113</v>
      </c>
      <c r="W807" s="1" t="s">
        <v>112</v>
      </c>
      <c r="X807" s="1" t="s">
        <v>114</v>
      </c>
      <c r="Y807" s="2" t="s">
        <v>112</v>
      </c>
      <c r="Z807" s="2" t="s">
        <v>112</v>
      </c>
      <c r="AB807" s="2">
        <v>11</v>
      </c>
      <c r="AC807" s="1" t="s">
        <v>111</v>
      </c>
      <c r="AF807" s="1" t="s">
        <v>111</v>
      </c>
      <c r="AJ807" s="1" t="s">
        <v>115</v>
      </c>
      <c r="AK807" s="1" t="s">
        <v>129</v>
      </c>
      <c r="AO807" s="1" t="s">
        <v>117</v>
      </c>
      <c r="AS807" s="1" t="s">
        <v>140</v>
      </c>
      <c r="AU807" s="1" t="s">
        <v>132</v>
      </c>
      <c r="AZ807" s="1" t="s">
        <v>155</v>
      </c>
      <c r="BA807" s="1" t="s">
        <v>3397</v>
      </c>
      <c r="BJ807" s="1" t="s">
        <v>112</v>
      </c>
      <c r="BK807" s="1" t="s">
        <v>112</v>
      </c>
      <c r="BL807" s="1" t="s">
        <v>203</v>
      </c>
      <c r="BM807" s="1" t="s">
        <v>2102</v>
      </c>
      <c r="BQ807" s="1" t="s">
        <v>121</v>
      </c>
      <c r="BR807" s="1" t="s">
        <v>122</v>
      </c>
      <c r="BS807" s="1" t="s">
        <v>112</v>
      </c>
      <c r="BU807" s="34" t="s">
        <v>3398</v>
      </c>
      <c r="BV807" s="9">
        <v>44350</v>
      </c>
      <c r="BW807" s="34" t="s">
        <v>14298</v>
      </c>
      <c r="BY807" s="2" t="s">
        <v>156</v>
      </c>
      <c r="BZ807" s="2" t="s">
        <v>124</v>
      </c>
      <c r="CA807" s="2">
        <v>1</v>
      </c>
      <c r="CB807" s="1" t="s">
        <v>279</v>
      </c>
      <c r="CC807" s="2" t="s">
        <v>126</v>
      </c>
      <c r="CD807" s="1" t="b">
        <f t="shared" si="395"/>
        <v>0</v>
      </c>
      <c r="CE807" s="1" t="b">
        <f t="shared" si="396"/>
        <v>0</v>
      </c>
      <c r="CF807" s="1" t="b">
        <f t="shared" si="374"/>
        <v>0</v>
      </c>
      <c r="CG807" s="1" t="b">
        <f t="shared" si="375"/>
        <v>0</v>
      </c>
      <c r="CH807" s="1" t="b">
        <f t="shared" si="376"/>
        <v>0</v>
      </c>
      <c r="CI807" s="1" t="b">
        <f t="shared" si="377"/>
        <v>0</v>
      </c>
      <c r="CJ807" s="1" t="b">
        <f t="shared" si="378"/>
        <v>0</v>
      </c>
      <c r="CK807" s="1" t="b">
        <f t="shared" si="379"/>
        <v>1</v>
      </c>
      <c r="CL807" s="1" t="b">
        <f t="shared" si="380"/>
        <v>0</v>
      </c>
      <c r="CM807" s="1" t="b">
        <f t="shared" si="381"/>
        <v>0</v>
      </c>
      <c r="CN807" s="1" t="b">
        <f t="shared" si="382"/>
        <v>0</v>
      </c>
      <c r="CO807" s="2" t="b">
        <f t="shared" si="383"/>
        <v>0</v>
      </c>
      <c r="CP807" s="2" t="b">
        <f t="shared" si="384"/>
        <v>0</v>
      </c>
      <c r="CQ807" s="2" t="b">
        <f t="shared" si="385"/>
        <v>1</v>
      </c>
      <c r="CR807" s="6" t="str">
        <f t="shared" si="386"/>
        <v>Female</v>
      </c>
      <c r="CS807" s="7">
        <f t="shared" si="387"/>
        <v>0</v>
      </c>
      <c r="CT807" s="7">
        <f t="shared" si="388"/>
        <v>1</v>
      </c>
      <c r="CU807" s="7">
        <f t="shared" si="389"/>
        <v>0</v>
      </c>
      <c r="CV807" s="7">
        <f t="shared" si="390"/>
        <v>0</v>
      </c>
      <c r="CW807" s="7">
        <f t="shared" ref="CW807:CW813" si="398">COUNTIF(M807,"=*moderna*")</f>
        <v>0</v>
      </c>
      <c r="CX807" s="1" t="b">
        <f t="shared" ref="CX807:CX813" si="399">AND(E807&lt;30,NOT(E807="."),NOT(E807=""))</f>
        <v>0</v>
      </c>
      <c r="CY807" s="1" t="b">
        <f t="shared" ref="CY807:CY813" si="400">AND(E807&gt;17,E807&lt;41,NOT(E807="."),NOT(E807=""))</f>
        <v>1</v>
      </c>
      <c r="DG807" s="1" t="b">
        <f t="shared" ref="DG807:DG813" si="401">AND(E807&gt;4,E807&lt;18,NOT(E807=""),NOT(E807="."))</f>
        <v>0</v>
      </c>
    </row>
    <row r="808" spans="1:111" ht="87" x14ac:dyDescent="0.35">
      <c r="A808" s="2" t="s">
        <v>220</v>
      </c>
      <c r="B808" s="1" t="s">
        <v>13809</v>
      </c>
      <c r="C808" s="9">
        <v>44350</v>
      </c>
      <c r="D808" s="10" t="s">
        <v>13809</v>
      </c>
      <c r="E808" s="1">
        <v>23</v>
      </c>
      <c r="F808" s="1" t="s">
        <v>127</v>
      </c>
      <c r="G808" s="1" t="s">
        <v>13809</v>
      </c>
      <c r="H808" s="1" t="s">
        <v>13809</v>
      </c>
      <c r="I808" s="9">
        <v>44300</v>
      </c>
      <c r="J808" s="2" t="s">
        <v>109</v>
      </c>
      <c r="K808" s="2" t="s">
        <v>13809</v>
      </c>
      <c r="L808" s="9">
        <v>44320</v>
      </c>
      <c r="M808" s="2" t="s">
        <v>109</v>
      </c>
      <c r="N808" s="2" t="s">
        <v>13809</v>
      </c>
      <c r="O808" s="2" t="s">
        <v>110</v>
      </c>
      <c r="P808" s="2" t="s">
        <v>111</v>
      </c>
      <c r="S808" s="2" t="s">
        <v>112</v>
      </c>
      <c r="T808" s="2" t="s">
        <v>112</v>
      </c>
      <c r="U808" s="2" t="b">
        <v>1</v>
      </c>
      <c r="V808" s="2" t="s">
        <v>113</v>
      </c>
      <c r="W808" s="1" t="s">
        <v>112</v>
      </c>
      <c r="X808" s="1" t="s">
        <v>110</v>
      </c>
      <c r="Y808" s="2" t="s">
        <v>112</v>
      </c>
      <c r="Z808" s="2" t="s">
        <v>111</v>
      </c>
      <c r="AA808" s="2" t="s">
        <v>112</v>
      </c>
      <c r="AB808" s="2">
        <v>28</v>
      </c>
      <c r="AC808" s="1" t="s">
        <v>111</v>
      </c>
      <c r="AF808" s="1" t="s">
        <v>111</v>
      </c>
      <c r="AJ808" s="1" t="s">
        <v>115</v>
      </c>
      <c r="AK808" s="1" t="s">
        <v>129</v>
      </c>
      <c r="AO808" s="1" t="s">
        <v>221</v>
      </c>
      <c r="AS808" s="1" t="s">
        <v>140</v>
      </c>
      <c r="AZ808" s="1" t="s">
        <v>120</v>
      </c>
      <c r="BA808" s="1">
        <v>0.11</v>
      </c>
      <c r="BG808" s="1">
        <v>0.1</v>
      </c>
      <c r="BH808" s="1">
        <v>5</v>
      </c>
      <c r="BJ808" s="1" t="s">
        <v>112</v>
      </c>
      <c r="BK808" s="1" t="s">
        <v>112</v>
      </c>
      <c r="BL808" s="1" t="s">
        <v>200</v>
      </c>
      <c r="BQ808" s="1" t="s">
        <v>121</v>
      </c>
      <c r="BR808" s="1" t="s">
        <v>122</v>
      </c>
      <c r="BS808" s="1" t="s">
        <v>112</v>
      </c>
      <c r="BU808" s="34" t="s">
        <v>3399</v>
      </c>
      <c r="BV808" s="9">
        <v>44370</v>
      </c>
      <c r="BW808" s="34" t="s">
        <v>3400</v>
      </c>
      <c r="BX808" s="2" t="s">
        <v>111</v>
      </c>
      <c r="BY808" s="2" t="s">
        <v>123</v>
      </c>
      <c r="BZ808" s="2" t="s">
        <v>124</v>
      </c>
      <c r="CA808" s="2">
        <v>2</v>
      </c>
      <c r="CB808" s="1" t="s">
        <v>175</v>
      </c>
      <c r="CC808" s="2" t="s">
        <v>126</v>
      </c>
      <c r="CD808" s="1" t="b">
        <f t="shared" si="395"/>
        <v>1</v>
      </c>
      <c r="CE808" s="1" t="b">
        <f t="shared" si="396"/>
        <v>0</v>
      </c>
      <c r="CF808" s="1" t="b">
        <f t="shared" si="374"/>
        <v>0</v>
      </c>
      <c r="CG808" s="1" t="b">
        <f t="shared" si="375"/>
        <v>0</v>
      </c>
      <c r="CH808" s="1" t="b">
        <f t="shared" si="376"/>
        <v>0</v>
      </c>
      <c r="CI808" s="1" t="b">
        <f t="shared" si="377"/>
        <v>1</v>
      </c>
      <c r="CJ808" s="1" t="b">
        <f t="shared" si="378"/>
        <v>0</v>
      </c>
      <c r="CK808" s="1" t="b">
        <f t="shared" si="379"/>
        <v>0</v>
      </c>
      <c r="CL808" s="1" t="b">
        <f t="shared" si="380"/>
        <v>0</v>
      </c>
      <c r="CM808" s="1" t="b">
        <f t="shared" si="381"/>
        <v>0</v>
      </c>
      <c r="CN808" s="1" t="b">
        <f t="shared" si="382"/>
        <v>0</v>
      </c>
      <c r="CO808" s="2" t="b">
        <f t="shared" si="383"/>
        <v>0</v>
      </c>
      <c r="CP808" s="2" t="b">
        <f t="shared" si="384"/>
        <v>0</v>
      </c>
      <c r="CQ808" s="2" t="b">
        <f t="shared" si="385"/>
        <v>0</v>
      </c>
      <c r="CR808" s="6" t="str">
        <f t="shared" si="386"/>
        <v>Male</v>
      </c>
      <c r="CS808" s="7">
        <f t="shared" si="387"/>
        <v>1</v>
      </c>
      <c r="CT808" s="7">
        <f t="shared" si="388"/>
        <v>0</v>
      </c>
      <c r="CU808" s="7">
        <f t="shared" si="389"/>
        <v>0</v>
      </c>
      <c r="CV808" s="7">
        <f t="shared" si="390"/>
        <v>1</v>
      </c>
      <c r="CW808" s="7">
        <f t="shared" si="398"/>
        <v>0</v>
      </c>
      <c r="CX808" s="1" t="b">
        <f t="shared" si="399"/>
        <v>1</v>
      </c>
      <c r="CY808" s="1" t="b">
        <f t="shared" si="400"/>
        <v>1</v>
      </c>
      <c r="DG808" s="1" t="b">
        <f t="shared" si="401"/>
        <v>0</v>
      </c>
    </row>
    <row r="809" spans="1:111" ht="101.5" x14ac:dyDescent="0.35">
      <c r="A809" s="2">
        <v>774</v>
      </c>
      <c r="B809" s="1" t="s">
        <v>13809</v>
      </c>
      <c r="C809" s="9">
        <v>44350</v>
      </c>
      <c r="D809" s="10" t="s">
        <v>13809</v>
      </c>
      <c r="E809" s="1" t="e">
        <f>ROUND((C809-D809)/365,0)</f>
        <v>#VALUE!</v>
      </c>
      <c r="F809" s="1" t="s">
        <v>127</v>
      </c>
      <c r="G809" s="1" t="s">
        <v>13809</v>
      </c>
      <c r="H809" s="1" t="s">
        <v>13809</v>
      </c>
      <c r="I809" s="9">
        <v>44324</v>
      </c>
      <c r="J809" s="2" t="s">
        <v>109</v>
      </c>
      <c r="K809" s="2" t="s">
        <v>13809</v>
      </c>
      <c r="L809" s="9">
        <v>44345</v>
      </c>
      <c r="M809" s="2" t="s">
        <v>109</v>
      </c>
      <c r="N809" s="2" t="s">
        <v>13809</v>
      </c>
      <c r="O809" s="2" t="s">
        <v>110</v>
      </c>
      <c r="S809" s="2" t="s">
        <v>111</v>
      </c>
      <c r="T809" s="2" t="s">
        <v>112</v>
      </c>
      <c r="U809" s="2" t="b">
        <f>OR(S809="yes",T809="yes")</f>
        <v>1</v>
      </c>
      <c r="V809" s="2" t="s">
        <v>113</v>
      </c>
      <c r="W809" s="1" t="s">
        <v>112</v>
      </c>
      <c r="X809" s="1" t="s">
        <v>110</v>
      </c>
      <c r="Y809" s="2" t="s">
        <v>112</v>
      </c>
      <c r="Z809" s="2" t="s">
        <v>111</v>
      </c>
      <c r="AA809" s="2" t="s">
        <v>112</v>
      </c>
      <c r="AB809" s="2">
        <v>3</v>
      </c>
      <c r="AC809" s="1" t="s">
        <v>111</v>
      </c>
      <c r="AF809" s="1" t="s">
        <v>111</v>
      </c>
      <c r="AJ809" s="1" t="s">
        <v>115</v>
      </c>
      <c r="AK809" s="1" t="s">
        <v>201</v>
      </c>
      <c r="AN809" s="1" t="s">
        <v>3230</v>
      </c>
      <c r="AO809" s="1" t="s">
        <v>117</v>
      </c>
      <c r="AS809" s="1" t="s">
        <v>118</v>
      </c>
      <c r="AU809" s="1" t="s">
        <v>132</v>
      </c>
      <c r="AZ809" s="1" t="s">
        <v>179</v>
      </c>
      <c r="BA809" s="1" t="s">
        <v>3231</v>
      </c>
      <c r="BG809" s="1" t="s">
        <v>3232</v>
      </c>
      <c r="BI809" s="1" t="s">
        <v>112</v>
      </c>
      <c r="BJ809" s="1" t="s">
        <v>112</v>
      </c>
      <c r="BK809" s="1" t="s">
        <v>112</v>
      </c>
      <c r="BL809" s="1" t="s">
        <v>142</v>
      </c>
      <c r="BQ809" s="1" t="s">
        <v>1153</v>
      </c>
      <c r="BR809" s="1" t="s">
        <v>122</v>
      </c>
      <c r="BS809" s="1" t="s">
        <v>111</v>
      </c>
      <c r="BT809" s="34" t="s">
        <v>3233</v>
      </c>
      <c r="BU809" s="34" t="s">
        <v>3234</v>
      </c>
      <c r="BV809" s="9">
        <v>44357</v>
      </c>
      <c r="BW809" s="34" t="s">
        <v>14299</v>
      </c>
      <c r="BX809" s="2" t="s">
        <v>111</v>
      </c>
      <c r="BY809" s="2" t="s">
        <v>123</v>
      </c>
      <c r="BZ809" s="2" t="s">
        <v>124</v>
      </c>
      <c r="CA809" s="2">
        <v>2</v>
      </c>
      <c r="CB809" s="1" t="s">
        <v>149</v>
      </c>
      <c r="CC809" s="2" t="s">
        <v>126</v>
      </c>
      <c r="CD809" s="1" t="e">
        <f t="shared" si="395"/>
        <v>#VALUE!</v>
      </c>
      <c r="CE809" s="1" t="e">
        <f t="shared" si="396"/>
        <v>#VALUE!</v>
      </c>
      <c r="CF809" s="1" t="e">
        <f t="shared" si="374"/>
        <v>#VALUE!</v>
      </c>
      <c r="CG809" s="1" t="e">
        <f t="shared" si="375"/>
        <v>#VALUE!</v>
      </c>
      <c r="CH809" s="1" t="e">
        <f t="shared" si="376"/>
        <v>#VALUE!</v>
      </c>
      <c r="CI809" s="1" t="e">
        <f t="shared" si="377"/>
        <v>#VALUE!</v>
      </c>
      <c r="CJ809" s="1" t="e">
        <f t="shared" si="378"/>
        <v>#VALUE!</v>
      </c>
      <c r="CK809" s="1" t="e">
        <f t="shared" si="379"/>
        <v>#VALUE!</v>
      </c>
      <c r="CL809" s="1" t="e">
        <f t="shared" si="380"/>
        <v>#VALUE!</v>
      </c>
      <c r="CM809" s="1" t="e">
        <f t="shared" si="381"/>
        <v>#VALUE!</v>
      </c>
      <c r="CN809" s="1" t="e">
        <f t="shared" si="382"/>
        <v>#VALUE!</v>
      </c>
      <c r="CO809" s="2" t="b">
        <f t="shared" si="383"/>
        <v>1</v>
      </c>
      <c r="CP809" s="2" t="b">
        <f t="shared" si="384"/>
        <v>1</v>
      </c>
      <c r="CQ809" s="2" t="b">
        <f t="shared" si="385"/>
        <v>0</v>
      </c>
      <c r="CR809" s="6" t="str">
        <f t="shared" si="386"/>
        <v>Male</v>
      </c>
      <c r="CS809" s="7">
        <f t="shared" si="387"/>
        <v>1</v>
      </c>
      <c r="CT809" s="7">
        <f t="shared" si="388"/>
        <v>0</v>
      </c>
      <c r="CU809" s="7">
        <f t="shared" si="389"/>
        <v>0</v>
      </c>
      <c r="CV809" s="7">
        <f t="shared" si="390"/>
        <v>1</v>
      </c>
      <c r="CW809" s="7">
        <f t="shared" si="398"/>
        <v>0</v>
      </c>
      <c r="CX809" s="1" t="e">
        <f t="shared" si="399"/>
        <v>#VALUE!</v>
      </c>
      <c r="CY809" s="1" t="e">
        <f t="shared" si="400"/>
        <v>#VALUE!</v>
      </c>
      <c r="DG809" s="1" t="e">
        <f t="shared" si="401"/>
        <v>#VALUE!</v>
      </c>
    </row>
    <row r="810" spans="1:111" ht="101.5" x14ac:dyDescent="0.35">
      <c r="B810" s="1" t="s">
        <v>13809</v>
      </c>
      <c r="C810" s="9">
        <v>44350</v>
      </c>
      <c r="D810" s="10" t="s">
        <v>13809</v>
      </c>
      <c r="E810" s="1">
        <v>80</v>
      </c>
      <c r="F810" s="1" t="s">
        <v>127</v>
      </c>
      <c r="G810" s="1" t="s">
        <v>13809</v>
      </c>
      <c r="H810" s="1" t="s">
        <v>13809</v>
      </c>
      <c r="I810" s="9">
        <v>44226</v>
      </c>
      <c r="J810" s="2" t="s">
        <v>109</v>
      </c>
      <c r="K810" s="2" t="s">
        <v>13809</v>
      </c>
      <c r="N810" s="2" t="s">
        <v>13809</v>
      </c>
      <c r="O810" s="2" t="s">
        <v>110</v>
      </c>
      <c r="P810" s="2" t="s">
        <v>111</v>
      </c>
      <c r="S810" s="2" t="s">
        <v>112</v>
      </c>
      <c r="T810" s="2" t="s">
        <v>111</v>
      </c>
      <c r="U810" s="2" t="b">
        <v>1</v>
      </c>
      <c r="V810" s="2" t="s">
        <v>113</v>
      </c>
      <c r="W810" s="1" t="s">
        <v>111</v>
      </c>
      <c r="Y810" s="2" t="s">
        <v>112</v>
      </c>
      <c r="Z810" s="2" t="s">
        <v>112</v>
      </c>
      <c r="AA810" s="2" t="s">
        <v>111</v>
      </c>
      <c r="AB810" s="2">
        <v>21</v>
      </c>
      <c r="AC810" s="1" t="s">
        <v>111</v>
      </c>
      <c r="AF810" s="1" t="s">
        <v>111</v>
      </c>
      <c r="AJ810" s="1" t="s">
        <v>115</v>
      </c>
      <c r="AK810" s="1" t="s">
        <v>150</v>
      </c>
      <c r="AO810" s="1" t="s">
        <v>117</v>
      </c>
      <c r="AS810" s="1" t="s">
        <v>140</v>
      </c>
      <c r="AU810" s="1" t="s">
        <v>238</v>
      </c>
      <c r="AX810" s="1">
        <v>60</v>
      </c>
      <c r="AZ810" s="1" t="s">
        <v>133</v>
      </c>
      <c r="BA810" s="1" t="s">
        <v>3401</v>
      </c>
      <c r="BE810" s="1" t="s">
        <v>3402</v>
      </c>
      <c r="BG810" s="1" t="s">
        <v>3403</v>
      </c>
      <c r="BH810" s="1" t="s">
        <v>3404</v>
      </c>
      <c r="BJ810" s="1" t="s">
        <v>112</v>
      </c>
      <c r="BK810" s="1" t="s">
        <v>112</v>
      </c>
      <c r="BL810" s="1" t="s">
        <v>3405</v>
      </c>
      <c r="BM810" s="1" t="s">
        <v>3406</v>
      </c>
      <c r="BQ810" s="1" t="s">
        <v>121</v>
      </c>
      <c r="BR810" s="1" t="s">
        <v>122</v>
      </c>
      <c r="BS810" s="1" t="s">
        <v>112</v>
      </c>
      <c r="BU810" s="34" t="s">
        <v>3407</v>
      </c>
      <c r="BV810" s="9">
        <v>44350</v>
      </c>
      <c r="BW810" s="34" t="s">
        <v>3408</v>
      </c>
      <c r="BY810" s="2" t="s">
        <v>153</v>
      </c>
      <c r="BZ810" s="2" t="s">
        <v>124</v>
      </c>
      <c r="CA810" s="2" t="s">
        <v>257</v>
      </c>
      <c r="CB810" s="1" t="s">
        <v>256</v>
      </c>
      <c r="CC810" s="2" t="s">
        <v>126</v>
      </c>
      <c r="CD810" s="1" t="b">
        <f t="shared" si="395"/>
        <v>0</v>
      </c>
      <c r="CE810" s="1" t="b">
        <f t="shared" si="396"/>
        <v>0</v>
      </c>
      <c r="CF810" s="1" t="b">
        <f t="shared" si="374"/>
        <v>0</v>
      </c>
      <c r="CG810" s="1" t="b">
        <f t="shared" si="375"/>
        <v>0</v>
      </c>
      <c r="CH810" s="1" t="b">
        <f t="shared" si="376"/>
        <v>0</v>
      </c>
      <c r="CI810" s="1" t="b">
        <f t="shared" si="377"/>
        <v>0</v>
      </c>
      <c r="CJ810" s="1" t="b">
        <f t="shared" si="378"/>
        <v>0</v>
      </c>
      <c r="CK810" s="1" t="b">
        <f t="shared" si="379"/>
        <v>0</v>
      </c>
      <c r="CL810" s="1" t="b">
        <f t="shared" si="380"/>
        <v>0</v>
      </c>
      <c r="CM810" s="1" t="b">
        <f t="shared" si="381"/>
        <v>0</v>
      </c>
      <c r="CN810" s="1" t="b">
        <f t="shared" si="382"/>
        <v>1</v>
      </c>
      <c r="CO810" s="2" t="b">
        <f t="shared" si="383"/>
        <v>0</v>
      </c>
      <c r="CP810" s="2" t="b">
        <f t="shared" si="384"/>
        <v>0</v>
      </c>
      <c r="CQ810" s="2" t="b">
        <f t="shared" si="385"/>
        <v>1</v>
      </c>
      <c r="CR810" s="6" t="str">
        <f t="shared" si="386"/>
        <v>Male</v>
      </c>
      <c r="CS810" s="7">
        <f t="shared" si="387"/>
        <v>1</v>
      </c>
      <c r="CT810" s="7">
        <f t="shared" si="388"/>
        <v>0</v>
      </c>
      <c r="CU810" s="7">
        <f t="shared" si="389"/>
        <v>0</v>
      </c>
      <c r="CV810" s="7">
        <f t="shared" si="390"/>
        <v>0</v>
      </c>
      <c r="CW810" s="7">
        <f t="shared" si="398"/>
        <v>0</v>
      </c>
      <c r="CX810" s="1" t="b">
        <f t="shared" si="399"/>
        <v>0</v>
      </c>
      <c r="CY810" s="1" t="b">
        <f t="shared" si="400"/>
        <v>0</v>
      </c>
      <c r="DG810" s="1" t="b">
        <f t="shared" si="401"/>
        <v>0</v>
      </c>
    </row>
    <row r="811" spans="1:111" ht="188.5" x14ac:dyDescent="0.35">
      <c r="A811" s="2">
        <v>601</v>
      </c>
      <c r="B811" s="1" t="s">
        <v>13809</v>
      </c>
      <c r="C811" s="9">
        <v>44350</v>
      </c>
      <c r="D811" s="10" t="s">
        <v>13809</v>
      </c>
      <c r="E811" s="1" t="e">
        <f>ROUND((C811-D811)/365,0)</f>
        <v>#VALUE!</v>
      </c>
      <c r="F811" s="1" t="s">
        <v>127</v>
      </c>
      <c r="G811" s="1" t="s">
        <v>13809</v>
      </c>
      <c r="H811" s="1" t="s">
        <v>13809</v>
      </c>
      <c r="I811" s="2" t="s">
        <v>183</v>
      </c>
      <c r="J811" s="2" t="s">
        <v>128</v>
      </c>
      <c r="K811" s="2" t="s">
        <v>13809</v>
      </c>
      <c r="N811" s="2" t="s">
        <v>13809</v>
      </c>
      <c r="O811" s="2" t="s">
        <v>110</v>
      </c>
      <c r="P811" s="2" t="s">
        <v>111</v>
      </c>
      <c r="S811" s="2" t="s">
        <v>111</v>
      </c>
      <c r="T811" s="2" t="s">
        <v>112</v>
      </c>
      <c r="U811" s="2" t="b">
        <f>OR(S811="yes",T811="yes")</f>
        <v>1</v>
      </c>
      <c r="V811" s="2" t="s">
        <v>113</v>
      </c>
      <c r="W811" s="1" t="s">
        <v>112</v>
      </c>
      <c r="X811" s="1" t="s">
        <v>114</v>
      </c>
      <c r="Y811" s="2" t="s">
        <v>112</v>
      </c>
      <c r="Z811" s="2" t="s">
        <v>112</v>
      </c>
      <c r="AA811" s="2" t="s">
        <v>111</v>
      </c>
      <c r="AC811" s="1" t="s">
        <v>112</v>
      </c>
      <c r="AD811" s="1" t="s">
        <v>192</v>
      </c>
      <c r="AE811" s="1" t="s">
        <v>3409</v>
      </c>
      <c r="AF811" s="1" t="s">
        <v>111</v>
      </c>
      <c r="AJ811" s="1" t="s">
        <v>115</v>
      </c>
      <c r="AK811" s="1" t="s">
        <v>194</v>
      </c>
      <c r="AN811" s="1" t="s">
        <v>3410</v>
      </c>
      <c r="AO811" s="1" t="s">
        <v>117</v>
      </c>
      <c r="AS811" s="1" t="s">
        <v>118</v>
      </c>
      <c r="AU811" s="1" t="s">
        <v>238</v>
      </c>
      <c r="AX811" s="1">
        <v>35</v>
      </c>
      <c r="AZ811" s="1" t="s">
        <v>561</v>
      </c>
      <c r="BC811" s="1" t="s">
        <v>3411</v>
      </c>
      <c r="BD811" s="1" t="s">
        <v>3412</v>
      </c>
      <c r="BG811" s="1">
        <v>93.8</v>
      </c>
      <c r="BH811" s="1" t="s">
        <v>3413</v>
      </c>
      <c r="BI811" s="1" t="s">
        <v>112</v>
      </c>
      <c r="BJ811" s="1" t="s">
        <v>112</v>
      </c>
      <c r="BK811" s="1" t="s">
        <v>112</v>
      </c>
      <c r="BL811" s="1" t="s">
        <v>142</v>
      </c>
      <c r="BQ811" s="1" t="s">
        <v>121</v>
      </c>
      <c r="BR811" s="1" t="s">
        <v>122</v>
      </c>
      <c r="BU811" s="34" t="s">
        <v>3414</v>
      </c>
      <c r="BV811" s="9">
        <v>44354</v>
      </c>
      <c r="BW811" s="34" t="s">
        <v>3415</v>
      </c>
      <c r="BX811" s="2" t="s">
        <v>111</v>
      </c>
      <c r="BY811" s="2" t="s">
        <v>123</v>
      </c>
      <c r="BZ811" s="2" t="s">
        <v>124</v>
      </c>
      <c r="CA811" s="2">
        <v>1</v>
      </c>
      <c r="CB811" s="1" t="s">
        <v>1002</v>
      </c>
      <c r="CC811" s="2" t="s">
        <v>126</v>
      </c>
      <c r="CD811" s="1" t="e">
        <f t="shared" si="395"/>
        <v>#VALUE!</v>
      </c>
      <c r="CE811" s="1" t="e">
        <f t="shared" si="396"/>
        <v>#VALUE!</v>
      </c>
      <c r="CF811" s="1" t="e">
        <f t="shared" si="374"/>
        <v>#VALUE!</v>
      </c>
      <c r="CG811" s="1" t="e">
        <f t="shared" si="375"/>
        <v>#VALUE!</v>
      </c>
      <c r="CH811" s="1" t="e">
        <f t="shared" si="376"/>
        <v>#VALUE!</v>
      </c>
      <c r="CI811" s="1" t="e">
        <f t="shared" si="377"/>
        <v>#VALUE!</v>
      </c>
      <c r="CJ811" s="1" t="e">
        <f t="shared" si="378"/>
        <v>#VALUE!</v>
      </c>
      <c r="CK811" s="1" t="e">
        <f t="shared" si="379"/>
        <v>#VALUE!</v>
      </c>
      <c r="CL811" s="1" t="e">
        <f t="shared" si="380"/>
        <v>#VALUE!</v>
      </c>
      <c r="CM811" s="1" t="e">
        <f t="shared" si="381"/>
        <v>#VALUE!</v>
      </c>
      <c r="CN811" s="1" t="e">
        <f t="shared" si="382"/>
        <v>#VALUE!</v>
      </c>
      <c r="CO811" s="2" t="b">
        <f t="shared" si="383"/>
        <v>0</v>
      </c>
      <c r="CP811" s="2" t="b">
        <f t="shared" si="384"/>
        <v>0</v>
      </c>
      <c r="CQ811" s="2" t="b">
        <f t="shared" si="385"/>
        <v>0</v>
      </c>
      <c r="CR811" s="6" t="str">
        <f t="shared" si="386"/>
        <v>Male</v>
      </c>
      <c r="CS811" s="7">
        <f t="shared" si="387"/>
        <v>0</v>
      </c>
      <c r="CT811" s="7">
        <f t="shared" si="388"/>
        <v>1</v>
      </c>
      <c r="CU811" s="7">
        <f t="shared" si="389"/>
        <v>0</v>
      </c>
      <c r="CV811" s="7">
        <f t="shared" si="390"/>
        <v>0</v>
      </c>
      <c r="CW811" s="7">
        <f t="shared" si="398"/>
        <v>0</v>
      </c>
      <c r="CX811" s="1" t="e">
        <f t="shared" si="399"/>
        <v>#VALUE!</v>
      </c>
      <c r="CY811" s="1" t="e">
        <f t="shared" si="400"/>
        <v>#VALUE!</v>
      </c>
      <c r="DG811" s="1" t="e">
        <f t="shared" si="401"/>
        <v>#VALUE!</v>
      </c>
    </row>
    <row r="812" spans="1:111" ht="203" x14ac:dyDescent="0.35">
      <c r="B812" s="1" t="s">
        <v>13809</v>
      </c>
      <c r="C812" s="9">
        <v>44350</v>
      </c>
      <c r="D812" s="10" t="s">
        <v>13809</v>
      </c>
      <c r="E812" s="1">
        <v>76</v>
      </c>
      <c r="F812" s="1" t="s">
        <v>127</v>
      </c>
      <c r="G812" s="1" t="s">
        <v>13809</v>
      </c>
      <c r="H812" s="1" t="s">
        <v>13809</v>
      </c>
      <c r="I812" s="9">
        <v>44209</v>
      </c>
      <c r="J812" s="2" t="s">
        <v>128</v>
      </c>
      <c r="K812" s="2" t="s">
        <v>13809</v>
      </c>
      <c r="L812" s="9">
        <v>44240</v>
      </c>
      <c r="M812" s="2" t="s">
        <v>128</v>
      </c>
      <c r="N812" s="2" t="s">
        <v>13809</v>
      </c>
      <c r="O812" s="2" t="s">
        <v>110</v>
      </c>
      <c r="P812" s="2" t="s">
        <v>111</v>
      </c>
      <c r="S812" s="2" t="s">
        <v>111</v>
      </c>
      <c r="T812" s="2" t="s">
        <v>112</v>
      </c>
      <c r="U812" s="2" t="b">
        <v>1</v>
      </c>
      <c r="V812" s="2" t="s">
        <v>126</v>
      </c>
      <c r="W812" s="1" t="s">
        <v>111</v>
      </c>
      <c r="Y812" s="2" t="s">
        <v>111</v>
      </c>
      <c r="AF812" s="1" t="s">
        <v>111</v>
      </c>
      <c r="AH812" s="1" t="s">
        <v>193</v>
      </c>
      <c r="AI812" s="1" t="s">
        <v>3416</v>
      </c>
      <c r="AK812" s="1" t="s">
        <v>396</v>
      </c>
      <c r="AN812" s="1" t="s">
        <v>3417</v>
      </c>
      <c r="AO812" s="1" t="s">
        <v>221</v>
      </c>
      <c r="AZ812" s="1" t="s">
        <v>217</v>
      </c>
      <c r="BG812" s="1">
        <v>122</v>
      </c>
      <c r="BJ812" s="1" t="s">
        <v>112</v>
      </c>
      <c r="BK812" s="1" t="s">
        <v>112</v>
      </c>
      <c r="BL812" s="1" t="s">
        <v>142</v>
      </c>
      <c r="BQ812" s="1" t="s">
        <v>121</v>
      </c>
      <c r="BR812" s="1" t="s">
        <v>122</v>
      </c>
      <c r="BS812" s="1" t="s">
        <v>112</v>
      </c>
      <c r="BU812" s="34" t="s">
        <v>3418</v>
      </c>
      <c r="BV812" s="9">
        <v>44509</v>
      </c>
      <c r="BW812" s="34" t="s">
        <v>3419</v>
      </c>
      <c r="BY812" s="2" t="s">
        <v>153</v>
      </c>
      <c r="BZ812" s="2" t="s">
        <v>124</v>
      </c>
      <c r="CB812" s="1" t="s">
        <v>199</v>
      </c>
      <c r="CD812" s="1" t="b">
        <f t="shared" si="395"/>
        <v>0</v>
      </c>
      <c r="CE812" s="1" t="b">
        <f t="shared" si="396"/>
        <v>0</v>
      </c>
      <c r="CF812" s="1" t="b">
        <f t="shared" si="374"/>
        <v>0</v>
      </c>
      <c r="CG812" s="1" t="b">
        <f t="shared" si="375"/>
        <v>0</v>
      </c>
      <c r="CH812" s="1" t="b">
        <f t="shared" si="376"/>
        <v>0</v>
      </c>
      <c r="CI812" s="1" t="b">
        <f t="shared" si="377"/>
        <v>0</v>
      </c>
      <c r="CJ812" s="1" t="b">
        <f t="shared" si="378"/>
        <v>0</v>
      </c>
      <c r="CK812" s="1" t="b">
        <f t="shared" si="379"/>
        <v>0</v>
      </c>
      <c r="CL812" s="1" t="b">
        <f t="shared" si="380"/>
        <v>0</v>
      </c>
      <c r="CM812" s="1" t="b">
        <f t="shared" si="381"/>
        <v>0</v>
      </c>
      <c r="CN812" s="1" t="b">
        <f t="shared" si="382"/>
        <v>1</v>
      </c>
      <c r="CO812" s="2" t="b">
        <f t="shared" si="383"/>
        <v>0</v>
      </c>
      <c r="CP812" s="2" t="b">
        <f t="shared" si="384"/>
        <v>0</v>
      </c>
      <c r="CQ812" s="2" t="b">
        <f t="shared" si="385"/>
        <v>0</v>
      </c>
      <c r="CR812" s="6" t="str">
        <f t="shared" si="386"/>
        <v>Male</v>
      </c>
      <c r="CS812" s="7">
        <f t="shared" si="387"/>
        <v>0</v>
      </c>
      <c r="CT812" s="7">
        <f t="shared" si="388"/>
        <v>1</v>
      </c>
      <c r="CU812" s="7">
        <f t="shared" si="389"/>
        <v>0</v>
      </c>
      <c r="CV812" s="7">
        <f t="shared" si="390"/>
        <v>0</v>
      </c>
      <c r="CW812" s="7">
        <f t="shared" si="398"/>
        <v>1</v>
      </c>
      <c r="CX812" s="1" t="b">
        <f t="shared" si="399"/>
        <v>0</v>
      </c>
      <c r="CY812" s="1" t="b">
        <f t="shared" si="400"/>
        <v>0</v>
      </c>
      <c r="DG812" s="1" t="b">
        <f t="shared" si="401"/>
        <v>0</v>
      </c>
    </row>
    <row r="813" spans="1:111" ht="246.5" x14ac:dyDescent="0.35">
      <c r="B813" s="1" t="s">
        <v>13809</v>
      </c>
      <c r="C813" s="9">
        <v>44350</v>
      </c>
      <c r="D813" s="10" t="s">
        <v>13809</v>
      </c>
      <c r="E813" s="1">
        <v>61</v>
      </c>
      <c r="F813" s="1" t="s">
        <v>108</v>
      </c>
      <c r="G813" s="1" t="s">
        <v>13809</v>
      </c>
      <c r="H813" s="1" t="s">
        <v>13809</v>
      </c>
      <c r="K813" s="2" t="s">
        <v>13809</v>
      </c>
      <c r="N813" s="2" t="s">
        <v>13809</v>
      </c>
      <c r="O813" s="2" t="s">
        <v>110</v>
      </c>
      <c r="P813" s="2" t="s">
        <v>111</v>
      </c>
      <c r="S813" s="2" t="s">
        <v>111</v>
      </c>
      <c r="T813" s="2" t="s">
        <v>112</v>
      </c>
      <c r="U813" s="2" t="b">
        <v>1</v>
      </c>
      <c r="V813" s="2" t="s">
        <v>126</v>
      </c>
      <c r="W813" s="1" t="s">
        <v>111</v>
      </c>
      <c r="AF813" s="1" t="s">
        <v>111</v>
      </c>
      <c r="AH813" s="1" t="s">
        <v>1351</v>
      </c>
      <c r="AK813" s="1" t="s">
        <v>291</v>
      </c>
      <c r="AN813" s="1" t="s">
        <v>3420</v>
      </c>
      <c r="AO813" s="1" t="s">
        <v>285</v>
      </c>
      <c r="BJ813" s="1" t="s">
        <v>112</v>
      </c>
      <c r="BK813" s="1" t="s">
        <v>111</v>
      </c>
      <c r="BU813" s="34" t="s">
        <v>3421</v>
      </c>
      <c r="BV813" s="9">
        <v>44460</v>
      </c>
      <c r="BW813" s="34" t="s">
        <v>3422</v>
      </c>
      <c r="BY813" s="2" t="s">
        <v>153</v>
      </c>
      <c r="BZ813" s="2" t="s">
        <v>162</v>
      </c>
      <c r="CB813" s="1" t="s">
        <v>175</v>
      </c>
      <c r="CD813" s="1" t="b">
        <f t="shared" si="395"/>
        <v>0</v>
      </c>
      <c r="CE813" s="1" t="b">
        <f t="shared" si="396"/>
        <v>0</v>
      </c>
      <c r="CF813" s="1" t="b">
        <f t="shared" si="374"/>
        <v>0</v>
      </c>
      <c r="CG813" s="1" t="b">
        <f t="shared" si="375"/>
        <v>0</v>
      </c>
      <c r="CH813" s="1" t="b">
        <f t="shared" si="376"/>
        <v>0</v>
      </c>
      <c r="CI813" s="1" t="b">
        <f t="shared" si="377"/>
        <v>0</v>
      </c>
      <c r="CJ813" s="1" t="b">
        <f t="shared" si="378"/>
        <v>0</v>
      </c>
      <c r="CK813" s="1" t="b">
        <f t="shared" si="379"/>
        <v>0</v>
      </c>
      <c r="CL813" s="1" t="b">
        <f t="shared" si="380"/>
        <v>0</v>
      </c>
      <c r="CM813" s="1" t="b">
        <f t="shared" si="381"/>
        <v>1</v>
      </c>
      <c r="CN813" s="1" t="b">
        <f t="shared" si="382"/>
        <v>0</v>
      </c>
      <c r="CO813" s="2" t="b">
        <f t="shared" si="383"/>
        <v>0</v>
      </c>
      <c r="CP813" s="2" t="b">
        <f t="shared" si="384"/>
        <v>0</v>
      </c>
      <c r="CQ813" s="2" t="b">
        <f t="shared" si="385"/>
        <v>0</v>
      </c>
      <c r="CR813" s="6" t="str">
        <f t="shared" si="386"/>
        <v>Female</v>
      </c>
      <c r="CS813" s="7">
        <f t="shared" si="387"/>
        <v>0</v>
      </c>
      <c r="CT813" s="7">
        <f t="shared" si="388"/>
        <v>0</v>
      </c>
      <c r="CU813" s="7">
        <f t="shared" si="389"/>
        <v>0</v>
      </c>
      <c r="CV813" s="7">
        <f t="shared" si="390"/>
        <v>0</v>
      </c>
      <c r="CW813" s="7">
        <f t="shared" si="398"/>
        <v>0</v>
      </c>
      <c r="CX813" s="1" t="b">
        <f t="shared" si="399"/>
        <v>0</v>
      </c>
      <c r="CY813" s="1" t="b">
        <f t="shared" si="400"/>
        <v>0</v>
      </c>
      <c r="DG813" s="1" t="b">
        <f t="shared" si="401"/>
        <v>0</v>
      </c>
    </row>
    <row r="814" spans="1:111" ht="43.5" x14ac:dyDescent="0.35">
      <c r="B814" s="1" t="s">
        <v>13809</v>
      </c>
      <c r="C814" s="9">
        <v>44350</v>
      </c>
      <c r="D814" s="10" t="s">
        <v>13809</v>
      </c>
      <c r="E814" s="1">
        <v>33</v>
      </c>
      <c r="F814" s="1" t="s">
        <v>127</v>
      </c>
      <c r="G814" s="1" t="s">
        <v>13809</v>
      </c>
      <c r="H814" s="1" t="s">
        <v>13809</v>
      </c>
      <c r="J814" s="2" t="s">
        <v>163</v>
      </c>
      <c r="K814" s="2" t="s">
        <v>13809</v>
      </c>
      <c r="L814" s="9">
        <v>44344</v>
      </c>
      <c r="M814" s="2" t="s">
        <v>128</v>
      </c>
      <c r="N814" s="2" t="s">
        <v>13809</v>
      </c>
      <c r="O814" s="2" t="s">
        <v>110</v>
      </c>
      <c r="P814" s="2" t="s">
        <v>111</v>
      </c>
      <c r="S814" s="2" t="s">
        <v>112</v>
      </c>
      <c r="T814" s="2" t="s">
        <v>111</v>
      </c>
      <c r="U814" s="2" t="b">
        <f>OR(S814="yes",T814="yes")</f>
        <v>1</v>
      </c>
      <c r="V814" s="2" t="s">
        <v>113</v>
      </c>
      <c r="W814" s="1" t="s">
        <v>112</v>
      </c>
      <c r="X814" s="1" t="s">
        <v>114</v>
      </c>
      <c r="Y814" s="2" t="s">
        <v>112</v>
      </c>
      <c r="Z814" s="2" t="s">
        <v>111</v>
      </c>
      <c r="AA814" s="2" t="s">
        <v>112</v>
      </c>
      <c r="AB814" s="2">
        <v>3</v>
      </c>
      <c r="AC814" s="1" t="s">
        <v>111</v>
      </c>
      <c r="AF814" s="1" t="s">
        <v>111</v>
      </c>
      <c r="AJ814" s="1" t="s">
        <v>115</v>
      </c>
      <c r="AK814" s="1" t="s">
        <v>201</v>
      </c>
      <c r="AN814" s="1" t="s">
        <v>13080</v>
      </c>
      <c r="AO814" s="1" t="s">
        <v>7136</v>
      </c>
      <c r="AU814" s="1" t="s">
        <v>132</v>
      </c>
      <c r="BC814" s="1">
        <v>0.8</v>
      </c>
      <c r="BJ814" s="1" t="s">
        <v>112</v>
      </c>
      <c r="BK814" s="1" t="s">
        <v>112</v>
      </c>
      <c r="BL814" s="1" t="s">
        <v>13081</v>
      </c>
      <c r="BM814" s="1" t="s">
        <v>13082</v>
      </c>
      <c r="BQ814" s="1" t="s">
        <v>121</v>
      </c>
      <c r="BR814" s="1" t="s">
        <v>122</v>
      </c>
      <c r="BS814" s="1" t="s">
        <v>112</v>
      </c>
      <c r="BU814" s="34" t="s">
        <v>13083</v>
      </c>
      <c r="BW814" s="34" t="s">
        <v>13084</v>
      </c>
      <c r="BX814" s="2" t="s">
        <v>111</v>
      </c>
      <c r="BY814" s="2" t="s">
        <v>156</v>
      </c>
      <c r="BZ814" s="2" t="s">
        <v>124</v>
      </c>
      <c r="CA814" s="2">
        <v>2</v>
      </c>
      <c r="CB814" s="1" t="s">
        <v>295</v>
      </c>
      <c r="CC814" s="2" t="s">
        <v>126</v>
      </c>
      <c r="CD814" s="1" t="b">
        <f t="shared" si="395"/>
        <v>0</v>
      </c>
      <c r="CE814" s="1" t="b">
        <f t="shared" si="396"/>
        <v>0</v>
      </c>
      <c r="CF814" s="1" t="b">
        <f t="shared" si="374"/>
        <v>0</v>
      </c>
      <c r="CG814" s="1" t="b">
        <f t="shared" si="375"/>
        <v>0</v>
      </c>
      <c r="CH814" s="1" t="b">
        <f t="shared" si="376"/>
        <v>0</v>
      </c>
      <c r="CI814" s="1" t="b">
        <f t="shared" si="377"/>
        <v>0</v>
      </c>
      <c r="CJ814" s="1" t="b">
        <f t="shared" si="378"/>
        <v>0</v>
      </c>
      <c r="CK814" s="1" t="b">
        <f t="shared" si="379"/>
        <v>1</v>
      </c>
      <c r="CL814" s="1" t="b">
        <f t="shared" si="380"/>
        <v>0</v>
      </c>
      <c r="CM814" s="1" t="b">
        <f t="shared" si="381"/>
        <v>0</v>
      </c>
      <c r="CN814" s="1" t="b">
        <f t="shared" si="382"/>
        <v>0</v>
      </c>
      <c r="CO814" s="2" t="b">
        <f t="shared" si="383"/>
        <v>1</v>
      </c>
      <c r="CP814" s="2" t="b">
        <f t="shared" si="384"/>
        <v>1</v>
      </c>
      <c r="CQ814" s="2" t="b">
        <f t="shared" si="385"/>
        <v>0</v>
      </c>
      <c r="CR814" s="6" t="str">
        <f t="shared" si="386"/>
        <v>Male</v>
      </c>
      <c r="CS814" s="7">
        <f t="shared" si="387"/>
        <v>0</v>
      </c>
      <c r="CT814" s="7">
        <f t="shared" si="388"/>
        <v>0</v>
      </c>
      <c r="CU814" s="7">
        <f t="shared" si="389"/>
        <v>0</v>
      </c>
      <c r="CV814" s="7">
        <f t="shared" si="390"/>
        <v>0</v>
      </c>
    </row>
    <row r="815" spans="1:111" x14ac:dyDescent="0.35">
      <c r="A815" s="2">
        <v>1491</v>
      </c>
      <c r="B815" s="1" t="s">
        <v>13809</v>
      </c>
      <c r="C815" s="9">
        <v>44350</v>
      </c>
      <c r="D815" s="10" t="s">
        <v>13809</v>
      </c>
      <c r="E815" s="1" t="e">
        <f>ROUND((C815-D815)/365,0)</f>
        <v>#VALUE!</v>
      </c>
      <c r="F815" s="1" t="s">
        <v>127</v>
      </c>
      <c r="G815" s="1" t="s">
        <v>13809</v>
      </c>
      <c r="H815" s="1" t="s">
        <v>13809</v>
      </c>
      <c r="K815" s="2" t="s">
        <v>13809</v>
      </c>
      <c r="L815" s="9">
        <v>44342</v>
      </c>
      <c r="M815" s="2" t="s">
        <v>128</v>
      </c>
      <c r="N815" s="2" t="s">
        <v>13809</v>
      </c>
      <c r="O815" s="2" t="s">
        <v>110</v>
      </c>
      <c r="T815" s="2" t="s">
        <v>112</v>
      </c>
      <c r="U815" s="2" t="b">
        <f>OR(S815="yes",T815="yes")</f>
        <v>1</v>
      </c>
      <c r="V815" s="2" t="s">
        <v>113</v>
      </c>
      <c r="W815" s="1" t="s">
        <v>112</v>
      </c>
      <c r="X815" s="1" t="s">
        <v>110</v>
      </c>
      <c r="Y815" s="2" t="s">
        <v>112</v>
      </c>
      <c r="AA815" s="2" t="s">
        <v>112</v>
      </c>
      <c r="AB815" s="2">
        <v>3</v>
      </c>
      <c r="AC815" s="1" t="s">
        <v>111</v>
      </c>
      <c r="AF815" s="1" t="s">
        <v>111</v>
      </c>
      <c r="AK815" s="1" t="s">
        <v>215</v>
      </c>
      <c r="AO815" s="1" t="s">
        <v>117</v>
      </c>
      <c r="AU815" s="1" t="s">
        <v>238</v>
      </c>
      <c r="AX815" s="1" t="s">
        <v>891</v>
      </c>
      <c r="AZ815" s="1" t="s">
        <v>141</v>
      </c>
      <c r="BC815" s="1">
        <v>12</v>
      </c>
      <c r="BG815" s="1">
        <v>6</v>
      </c>
      <c r="BI815" s="1" t="s">
        <v>112</v>
      </c>
      <c r="BJ815" s="1" t="s">
        <v>112</v>
      </c>
      <c r="BK815" s="1" t="s">
        <v>112</v>
      </c>
      <c r="BL815" s="1" t="s">
        <v>142</v>
      </c>
      <c r="BQ815" s="1" t="s">
        <v>121</v>
      </c>
      <c r="BR815" s="1" t="s">
        <v>122</v>
      </c>
      <c r="BS815" s="1" t="s">
        <v>112</v>
      </c>
      <c r="BU815" s="34" t="s">
        <v>3423</v>
      </c>
      <c r="BV815" s="9">
        <v>44355</v>
      </c>
      <c r="BY815" s="2" t="s">
        <v>123</v>
      </c>
      <c r="BZ815" s="2" t="s">
        <v>124</v>
      </c>
      <c r="CA815" s="2">
        <v>2</v>
      </c>
      <c r="CB815" s="1" t="s">
        <v>207</v>
      </c>
      <c r="CC815" s="2" t="s">
        <v>126</v>
      </c>
      <c r="CD815" s="1" t="e">
        <f t="shared" si="395"/>
        <v>#VALUE!</v>
      </c>
      <c r="CE815" s="1" t="e">
        <f t="shared" si="396"/>
        <v>#VALUE!</v>
      </c>
      <c r="CF815" s="1" t="e">
        <f t="shared" si="374"/>
        <v>#VALUE!</v>
      </c>
      <c r="CG815" s="1" t="e">
        <f t="shared" si="375"/>
        <v>#VALUE!</v>
      </c>
      <c r="CH815" s="1" t="e">
        <f t="shared" si="376"/>
        <v>#VALUE!</v>
      </c>
      <c r="CI815" s="1" t="e">
        <f t="shared" si="377"/>
        <v>#VALUE!</v>
      </c>
      <c r="CJ815" s="1" t="e">
        <f t="shared" si="378"/>
        <v>#VALUE!</v>
      </c>
      <c r="CK815" s="1" t="e">
        <f t="shared" si="379"/>
        <v>#VALUE!</v>
      </c>
      <c r="CL815" s="1" t="e">
        <f t="shared" si="380"/>
        <v>#VALUE!</v>
      </c>
      <c r="CM815" s="1" t="e">
        <f t="shared" si="381"/>
        <v>#VALUE!</v>
      </c>
      <c r="CN815" s="1" t="e">
        <f t="shared" si="382"/>
        <v>#VALUE!</v>
      </c>
      <c r="CO815" s="2" t="b">
        <f t="shared" si="383"/>
        <v>1</v>
      </c>
      <c r="CP815" s="2" t="b">
        <f t="shared" si="384"/>
        <v>1</v>
      </c>
      <c r="CQ815" s="2" t="b">
        <f t="shared" si="385"/>
        <v>0</v>
      </c>
      <c r="CR815" s="6" t="str">
        <f t="shared" si="386"/>
        <v>Male</v>
      </c>
      <c r="CS815" s="7">
        <f t="shared" si="387"/>
        <v>0</v>
      </c>
      <c r="CT815" s="7">
        <f t="shared" si="388"/>
        <v>0</v>
      </c>
      <c r="CU815" s="7">
        <f t="shared" si="389"/>
        <v>0</v>
      </c>
      <c r="CV815" s="7">
        <f t="shared" si="390"/>
        <v>0</v>
      </c>
      <c r="CW815" s="7">
        <f t="shared" ref="CW815:CW826" si="402">COUNTIF(M815,"=*moderna*")</f>
        <v>1</v>
      </c>
      <c r="CX815" s="1" t="e">
        <f t="shared" ref="CX815:CX826" si="403">AND(E815&lt;30,NOT(E815="."),NOT(E815=""))</f>
        <v>#VALUE!</v>
      </c>
      <c r="CY815" s="1" t="e">
        <f t="shared" ref="CY815:CY826" si="404">AND(E815&gt;17,E815&lt;41,NOT(E815="."),NOT(E815=""))</f>
        <v>#VALUE!</v>
      </c>
      <c r="DG815" s="1" t="e">
        <f t="shared" ref="DG815:DG826" si="405">AND(E815&gt;4,E815&lt;18,NOT(E815=""),NOT(E815="."))</f>
        <v>#VALUE!</v>
      </c>
    </row>
    <row r="816" spans="1:111" ht="362.5" x14ac:dyDescent="0.35">
      <c r="B816" s="1" t="s">
        <v>13809</v>
      </c>
      <c r="C816" s="9">
        <v>44350</v>
      </c>
      <c r="D816" s="10" t="s">
        <v>13809</v>
      </c>
      <c r="E816" s="1">
        <v>40</v>
      </c>
      <c r="F816" s="1" t="s">
        <v>127</v>
      </c>
      <c r="G816" s="1" t="s">
        <v>13809</v>
      </c>
      <c r="H816" s="1" t="s">
        <v>13809</v>
      </c>
      <c r="I816" s="9">
        <v>44340</v>
      </c>
      <c r="J816" s="2" t="s">
        <v>109</v>
      </c>
      <c r="K816" s="2" t="s">
        <v>13809</v>
      </c>
      <c r="N816" s="2" t="s">
        <v>13809</v>
      </c>
      <c r="O816" s="2" t="s">
        <v>110</v>
      </c>
      <c r="P816" s="2" t="s">
        <v>111</v>
      </c>
      <c r="S816" s="2" t="s">
        <v>111</v>
      </c>
      <c r="T816" s="2" t="s">
        <v>112</v>
      </c>
      <c r="U816" s="2" t="b">
        <v>1</v>
      </c>
      <c r="V816" s="2" t="s">
        <v>126</v>
      </c>
      <c r="W816" s="1" t="s">
        <v>112</v>
      </c>
      <c r="X816" s="1" t="s">
        <v>114</v>
      </c>
      <c r="Y816" s="2" t="s">
        <v>112</v>
      </c>
      <c r="Z816" s="2" t="s">
        <v>112</v>
      </c>
      <c r="AB816" s="2">
        <v>1</v>
      </c>
      <c r="AC816" s="1" t="s">
        <v>112</v>
      </c>
      <c r="AD816" s="1" t="s">
        <v>192</v>
      </c>
      <c r="AE816" s="1" t="s">
        <v>3424</v>
      </c>
      <c r="AF816" s="1" t="s">
        <v>111</v>
      </c>
      <c r="AJ816" s="1" t="s">
        <v>115</v>
      </c>
      <c r="AK816" s="1" t="s">
        <v>201</v>
      </c>
      <c r="AN816" s="1" t="s">
        <v>3425</v>
      </c>
      <c r="AO816" s="1" t="s">
        <v>151</v>
      </c>
      <c r="BJ816" s="1" t="s">
        <v>112</v>
      </c>
      <c r="BK816" s="1" t="s">
        <v>112</v>
      </c>
      <c r="BU816" s="34" t="s">
        <v>3426</v>
      </c>
      <c r="BV816" s="9">
        <v>44532</v>
      </c>
      <c r="BW816" s="34" t="s">
        <v>14300</v>
      </c>
      <c r="BY816" s="2" t="s">
        <v>153</v>
      </c>
      <c r="BZ816" s="2" t="s">
        <v>124</v>
      </c>
      <c r="CB816" s="1" t="s">
        <v>311</v>
      </c>
      <c r="CD816" s="1" t="b">
        <f t="shared" si="395"/>
        <v>0</v>
      </c>
      <c r="CE816" s="1" t="b">
        <f t="shared" si="396"/>
        <v>0</v>
      </c>
      <c r="CF816" s="1" t="b">
        <f t="shared" si="374"/>
        <v>0</v>
      </c>
      <c r="CG816" s="1" t="b">
        <f t="shared" si="375"/>
        <v>0</v>
      </c>
      <c r="CH816" s="1" t="b">
        <f t="shared" si="376"/>
        <v>0</v>
      </c>
      <c r="CI816" s="1" t="b">
        <f t="shared" si="377"/>
        <v>0</v>
      </c>
      <c r="CJ816" s="1" t="b">
        <f t="shared" si="378"/>
        <v>0</v>
      </c>
      <c r="CK816" s="1" t="b">
        <f t="shared" si="379"/>
        <v>0</v>
      </c>
      <c r="CL816" s="1" t="b">
        <f t="shared" si="380"/>
        <v>1</v>
      </c>
      <c r="CM816" s="1" t="b">
        <f t="shared" si="381"/>
        <v>0</v>
      </c>
      <c r="CN816" s="1" t="b">
        <f t="shared" si="382"/>
        <v>0</v>
      </c>
      <c r="CO816" s="2" t="b">
        <f t="shared" si="383"/>
        <v>1</v>
      </c>
      <c r="CP816" s="2" t="b">
        <f t="shared" si="384"/>
        <v>1</v>
      </c>
      <c r="CQ816" s="2" t="b">
        <f t="shared" si="385"/>
        <v>0</v>
      </c>
      <c r="CR816" s="6" t="str">
        <f t="shared" si="386"/>
        <v>Male</v>
      </c>
      <c r="CS816" s="7">
        <f t="shared" si="387"/>
        <v>1</v>
      </c>
      <c r="CT816" s="7">
        <f t="shared" si="388"/>
        <v>0</v>
      </c>
      <c r="CU816" s="7">
        <f t="shared" si="389"/>
        <v>0</v>
      </c>
      <c r="CV816" s="7">
        <f t="shared" si="390"/>
        <v>0</v>
      </c>
      <c r="CW816" s="7">
        <f t="shared" si="402"/>
        <v>0</v>
      </c>
      <c r="CX816" s="1" t="b">
        <f t="shared" si="403"/>
        <v>0</v>
      </c>
      <c r="CY816" s="1" t="b">
        <f t="shared" si="404"/>
        <v>1</v>
      </c>
      <c r="DG816" s="1" t="b">
        <f t="shared" si="405"/>
        <v>0</v>
      </c>
    </row>
    <row r="817" spans="1:131" ht="29" x14ac:dyDescent="0.35">
      <c r="A817" s="2">
        <v>602</v>
      </c>
      <c r="B817" s="1" t="s">
        <v>13809</v>
      </c>
      <c r="C817" s="9">
        <v>44350</v>
      </c>
      <c r="D817" s="10" t="s">
        <v>13809</v>
      </c>
      <c r="E817" s="1" t="e">
        <f>ROUND((C817-D817)/365,0)</f>
        <v>#VALUE!</v>
      </c>
      <c r="F817" s="1" t="s">
        <v>127</v>
      </c>
      <c r="G817" s="1" t="s">
        <v>13809</v>
      </c>
      <c r="H817" s="1" t="s">
        <v>13809</v>
      </c>
      <c r="I817" s="9">
        <v>44300</v>
      </c>
      <c r="J817" s="2" t="s">
        <v>109</v>
      </c>
      <c r="K817" s="2" t="s">
        <v>13809</v>
      </c>
      <c r="L817" s="9">
        <v>44321</v>
      </c>
      <c r="M817" s="2" t="s">
        <v>109</v>
      </c>
      <c r="N817" s="2" t="s">
        <v>13809</v>
      </c>
      <c r="O817" s="2" t="s">
        <v>110</v>
      </c>
      <c r="S817" s="2" t="s">
        <v>111</v>
      </c>
      <c r="T817" s="2" t="s">
        <v>112</v>
      </c>
      <c r="U817" s="2" t="b">
        <f>OR(S817="yes",T817="yes")</f>
        <v>1</v>
      </c>
      <c r="V817" s="2" t="s">
        <v>113</v>
      </c>
      <c r="W817" s="1" t="s">
        <v>112</v>
      </c>
      <c r="X817" s="1" t="s">
        <v>114</v>
      </c>
      <c r="Y817" s="2" t="s">
        <v>112</v>
      </c>
      <c r="Z817" s="2" t="s">
        <v>111</v>
      </c>
      <c r="AA817" s="2" t="s">
        <v>112</v>
      </c>
      <c r="AB817" s="2">
        <v>4</v>
      </c>
      <c r="AC817" s="1" t="s">
        <v>111</v>
      </c>
      <c r="AF817" s="1" t="s">
        <v>111</v>
      </c>
      <c r="AH817" s="1" t="s">
        <v>193</v>
      </c>
      <c r="AI817" s="1" t="s">
        <v>3427</v>
      </c>
      <c r="AJ817" s="1" t="s">
        <v>115</v>
      </c>
      <c r="AK817" s="1" t="s">
        <v>129</v>
      </c>
      <c r="AO817" s="1" t="s">
        <v>117</v>
      </c>
      <c r="AS817" s="1" t="s">
        <v>767</v>
      </c>
      <c r="AU817" s="1" t="s">
        <v>132</v>
      </c>
      <c r="AZ817" s="1" t="s">
        <v>371</v>
      </c>
      <c r="BA817" s="1" t="s">
        <v>3428</v>
      </c>
      <c r="BD817" s="1" t="s">
        <v>3429</v>
      </c>
      <c r="BE817" s="1" t="s">
        <v>3430</v>
      </c>
      <c r="BG817" s="1" t="s">
        <v>3431</v>
      </c>
      <c r="BI817" s="1" t="s">
        <v>112</v>
      </c>
      <c r="BJ817" s="1" t="s">
        <v>112</v>
      </c>
      <c r="BK817" s="1" t="s">
        <v>112</v>
      </c>
      <c r="BL817" s="1" t="s">
        <v>142</v>
      </c>
      <c r="BQ817" s="1" t="s">
        <v>121</v>
      </c>
      <c r="BR817" s="1" t="s">
        <v>122</v>
      </c>
      <c r="BS817" s="1" t="s">
        <v>112</v>
      </c>
      <c r="BU817" s="34" t="s">
        <v>3432</v>
      </c>
      <c r="BV817" s="9">
        <v>44350</v>
      </c>
      <c r="BW817" s="34" t="s">
        <v>3433</v>
      </c>
      <c r="BX817" s="2" t="s">
        <v>111</v>
      </c>
      <c r="BY817" s="2" t="s">
        <v>156</v>
      </c>
      <c r="BZ817" s="2" t="s">
        <v>124</v>
      </c>
      <c r="CA817" s="2">
        <v>2</v>
      </c>
      <c r="CB817" s="1" t="s">
        <v>207</v>
      </c>
      <c r="CC817" s="2" t="s">
        <v>126</v>
      </c>
      <c r="CD817" s="1" t="e">
        <f t="shared" si="395"/>
        <v>#VALUE!</v>
      </c>
      <c r="CE817" s="1" t="e">
        <f t="shared" si="396"/>
        <v>#VALUE!</v>
      </c>
      <c r="CF817" s="1" t="e">
        <f t="shared" si="374"/>
        <v>#VALUE!</v>
      </c>
      <c r="CG817" s="1" t="e">
        <f t="shared" si="375"/>
        <v>#VALUE!</v>
      </c>
      <c r="CH817" s="1" t="e">
        <f t="shared" si="376"/>
        <v>#VALUE!</v>
      </c>
      <c r="CI817" s="1" t="e">
        <f t="shared" si="377"/>
        <v>#VALUE!</v>
      </c>
      <c r="CJ817" s="1" t="e">
        <f t="shared" si="378"/>
        <v>#VALUE!</v>
      </c>
      <c r="CK817" s="1" t="e">
        <f t="shared" si="379"/>
        <v>#VALUE!</v>
      </c>
      <c r="CL817" s="1" t="e">
        <f t="shared" si="380"/>
        <v>#VALUE!</v>
      </c>
      <c r="CM817" s="1" t="e">
        <f t="shared" si="381"/>
        <v>#VALUE!</v>
      </c>
      <c r="CN817" s="1" t="e">
        <f t="shared" si="382"/>
        <v>#VALUE!</v>
      </c>
      <c r="CO817" s="2" t="b">
        <f t="shared" si="383"/>
        <v>1</v>
      </c>
      <c r="CP817" s="2" t="b">
        <f t="shared" si="384"/>
        <v>1</v>
      </c>
      <c r="CQ817" s="2" t="b">
        <f t="shared" si="385"/>
        <v>0</v>
      </c>
      <c r="CR817" s="6" t="str">
        <f t="shared" si="386"/>
        <v>Male</v>
      </c>
      <c r="CS817" s="7">
        <f t="shared" si="387"/>
        <v>1</v>
      </c>
      <c r="CT817" s="7">
        <f t="shared" si="388"/>
        <v>0</v>
      </c>
      <c r="CU817" s="7">
        <f t="shared" si="389"/>
        <v>0</v>
      </c>
      <c r="CV817" s="7">
        <f t="shared" si="390"/>
        <v>1</v>
      </c>
      <c r="CW817" s="7">
        <f t="shared" si="402"/>
        <v>0</v>
      </c>
      <c r="CX817" s="1" t="e">
        <f t="shared" si="403"/>
        <v>#VALUE!</v>
      </c>
      <c r="CY817" s="1" t="e">
        <f t="shared" si="404"/>
        <v>#VALUE!</v>
      </c>
      <c r="DG817" s="1" t="e">
        <f t="shared" si="405"/>
        <v>#VALUE!</v>
      </c>
    </row>
    <row r="818" spans="1:131" ht="58" x14ac:dyDescent="0.35">
      <c r="B818" s="1" t="s">
        <v>13809</v>
      </c>
      <c r="C818" s="9">
        <v>44350</v>
      </c>
      <c r="D818" s="10" t="s">
        <v>13809</v>
      </c>
      <c r="E818" s="1">
        <v>39</v>
      </c>
      <c r="F818" s="1" t="s">
        <v>127</v>
      </c>
      <c r="G818" s="1" t="s">
        <v>13809</v>
      </c>
      <c r="H818" s="1" t="s">
        <v>13809</v>
      </c>
      <c r="I818" s="9">
        <v>44280</v>
      </c>
      <c r="J818" s="2" t="s">
        <v>128</v>
      </c>
      <c r="K818" s="2" t="s">
        <v>13809</v>
      </c>
      <c r="N818" s="2" t="s">
        <v>13809</v>
      </c>
      <c r="O818" s="2" t="s">
        <v>110</v>
      </c>
      <c r="P818" s="2" t="s">
        <v>111</v>
      </c>
      <c r="S818" s="2" t="s">
        <v>112</v>
      </c>
      <c r="T818" s="2" t="s">
        <v>111</v>
      </c>
      <c r="U818" s="2" t="b">
        <v>1</v>
      </c>
      <c r="V818" s="2" t="s">
        <v>113</v>
      </c>
      <c r="W818" s="1" t="s">
        <v>112</v>
      </c>
      <c r="X818" s="1" t="s">
        <v>114</v>
      </c>
      <c r="Y818" s="2" t="s">
        <v>112</v>
      </c>
      <c r="Z818" s="2" t="s">
        <v>112</v>
      </c>
      <c r="AB818" s="2">
        <v>8</v>
      </c>
      <c r="AC818" s="1" t="s">
        <v>111</v>
      </c>
      <c r="AF818" s="1" t="s">
        <v>111</v>
      </c>
      <c r="AJ818" s="1" t="s">
        <v>115</v>
      </c>
      <c r="AO818" s="1" t="s">
        <v>285</v>
      </c>
      <c r="AU818" s="1" t="s">
        <v>177</v>
      </c>
      <c r="AX818" s="12">
        <v>0.1</v>
      </c>
      <c r="BJ818" s="1" t="s">
        <v>112</v>
      </c>
      <c r="BK818" s="1" t="s">
        <v>112</v>
      </c>
      <c r="BL818" s="1" t="s">
        <v>3434</v>
      </c>
      <c r="BW818" s="34" t="s">
        <v>3435</v>
      </c>
      <c r="BZ818" s="2" t="s">
        <v>162</v>
      </c>
      <c r="CA818" s="2">
        <v>1</v>
      </c>
      <c r="CB818" s="1" t="s">
        <v>567</v>
      </c>
      <c r="CC818" s="2" t="s">
        <v>126</v>
      </c>
      <c r="CD818" s="1" t="b">
        <f t="shared" si="395"/>
        <v>0</v>
      </c>
      <c r="CE818" s="1" t="b">
        <f t="shared" si="396"/>
        <v>0</v>
      </c>
      <c r="CF818" s="1" t="b">
        <f t="shared" si="374"/>
        <v>0</v>
      </c>
      <c r="CG818" s="1" t="b">
        <f t="shared" si="375"/>
        <v>0</v>
      </c>
      <c r="CH818" s="1" t="b">
        <f t="shared" si="376"/>
        <v>0</v>
      </c>
      <c r="CI818" s="1" t="b">
        <f t="shared" si="377"/>
        <v>0</v>
      </c>
      <c r="CJ818" s="1" t="b">
        <f t="shared" si="378"/>
        <v>0</v>
      </c>
      <c r="CK818" s="1" t="b">
        <f t="shared" si="379"/>
        <v>1</v>
      </c>
      <c r="CL818" s="1" t="b">
        <f t="shared" si="380"/>
        <v>0</v>
      </c>
      <c r="CM818" s="1" t="b">
        <f t="shared" si="381"/>
        <v>0</v>
      </c>
      <c r="CN818" s="1" t="b">
        <f t="shared" si="382"/>
        <v>0</v>
      </c>
      <c r="CO818" s="2" t="b">
        <f t="shared" si="383"/>
        <v>0</v>
      </c>
      <c r="CP818" s="2" t="b">
        <f t="shared" si="384"/>
        <v>0</v>
      </c>
      <c r="CQ818" s="2" t="b">
        <f t="shared" si="385"/>
        <v>1</v>
      </c>
      <c r="CR818" s="6" t="str">
        <f t="shared" si="386"/>
        <v>Male</v>
      </c>
      <c r="CS818" s="7">
        <f t="shared" si="387"/>
        <v>0</v>
      </c>
      <c r="CT818" s="7">
        <f t="shared" si="388"/>
        <v>1</v>
      </c>
      <c r="CU818" s="7">
        <f t="shared" si="389"/>
        <v>0</v>
      </c>
      <c r="CV818" s="7">
        <f t="shared" si="390"/>
        <v>0</v>
      </c>
      <c r="CW818" s="7">
        <f t="shared" si="402"/>
        <v>0</v>
      </c>
      <c r="CX818" s="1" t="b">
        <f t="shared" si="403"/>
        <v>0</v>
      </c>
      <c r="CY818" s="1" t="b">
        <f t="shared" si="404"/>
        <v>1</v>
      </c>
      <c r="DG818" s="1" t="b">
        <f t="shared" si="405"/>
        <v>0</v>
      </c>
    </row>
    <row r="819" spans="1:131" ht="101.5" x14ac:dyDescent="0.35">
      <c r="B819" s="1" t="s">
        <v>13809</v>
      </c>
      <c r="C819" s="9">
        <v>44350</v>
      </c>
      <c r="D819" s="10" t="s">
        <v>13809</v>
      </c>
      <c r="E819" s="1">
        <v>53</v>
      </c>
      <c r="F819" s="1" t="s">
        <v>127</v>
      </c>
      <c r="G819" s="1" t="s">
        <v>13809</v>
      </c>
      <c r="H819" s="1" t="s">
        <v>13809</v>
      </c>
      <c r="I819" s="9">
        <v>44300</v>
      </c>
      <c r="J819" s="2" t="s">
        <v>128</v>
      </c>
      <c r="K819" s="2" t="s">
        <v>13809</v>
      </c>
      <c r="L819" s="2" t="s">
        <v>183</v>
      </c>
      <c r="M819" s="2" t="s">
        <v>128</v>
      </c>
      <c r="N819" s="2" t="s">
        <v>13809</v>
      </c>
      <c r="O819" s="2" t="s">
        <v>110</v>
      </c>
      <c r="P819" s="2" t="s">
        <v>111</v>
      </c>
      <c r="S819" s="2" t="s">
        <v>111</v>
      </c>
      <c r="T819" s="2" t="s">
        <v>112</v>
      </c>
      <c r="U819" s="2" t="b">
        <v>1</v>
      </c>
      <c r="V819" s="2" t="s">
        <v>113</v>
      </c>
      <c r="W819" s="1" t="s">
        <v>112</v>
      </c>
      <c r="X819" s="1" t="s">
        <v>138</v>
      </c>
      <c r="Y819" s="2" t="s">
        <v>112</v>
      </c>
      <c r="Z819" s="2" t="s">
        <v>112</v>
      </c>
      <c r="AA819" s="2" t="s">
        <v>111</v>
      </c>
      <c r="AB819" s="2">
        <v>23</v>
      </c>
      <c r="AC819" s="1" t="s">
        <v>111</v>
      </c>
      <c r="AF819" s="1" t="s">
        <v>112</v>
      </c>
      <c r="AG819" s="1" t="s">
        <v>138</v>
      </c>
      <c r="AJ819" s="1" t="s">
        <v>115</v>
      </c>
      <c r="AK819" s="1" t="s">
        <v>150</v>
      </c>
      <c r="AO819" s="1" t="s">
        <v>221</v>
      </c>
      <c r="AS819" s="1" t="s">
        <v>145</v>
      </c>
      <c r="AZ819" s="1" t="s">
        <v>155</v>
      </c>
      <c r="BA819" s="1">
        <v>6</v>
      </c>
      <c r="BJ819" s="1" t="s">
        <v>112</v>
      </c>
      <c r="BQ819" s="1" t="s">
        <v>121</v>
      </c>
      <c r="BR819" s="1" t="s">
        <v>122</v>
      </c>
      <c r="BS819" s="1" t="s">
        <v>112</v>
      </c>
      <c r="BU819" s="34" t="s">
        <v>13870</v>
      </c>
      <c r="BV819" s="9">
        <v>44350</v>
      </c>
      <c r="BW819" s="34" t="s">
        <v>14301</v>
      </c>
      <c r="BY819" s="2" t="s">
        <v>174</v>
      </c>
      <c r="BZ819" s="2" t="s">
        <v>124</v>
      </c>
      <c r="CA819" s="2">
        <v>1</v>
      </c>
      <c r="CB819" s="1" t="s">
        <v>265</v>
      </c>
      <c r="CC819" s="2" t="s">
        <v>126</v>
      </c>
      <c r="CD819" s="1" t="b">
        <f t="shared" ref="CD819:CD850" si="406">AND(E819&lt;30,NOT(E819="."),NOT(E819=""))</f>
        <v>0</v>
      </c>
      <c r="CE819" s="1" t="b">
        <f t="shared" ref="CE819:CE850" si="407">AND(E819&lt;18,NOT(E819="."),NOT(E819=""))</f>
        <v>0</v>
      </c>
      <c r="CF819" s="1" t="b">
        <f t="shared" si="374"/>
        <v>0</v>
      </c>
      <c r="CG819" s="1" t="b">
        <f t="shared" si="375"/>
        <v>0</v>
      </c>
      <c r="CH819" s="1" t="b">
        <f t="shared" si="376"/>
        <v>0</v>
      </c>
      <c r="CI819" s="1" t="b">
        <f t="shared" si="377"/>
        <v>0</v>
      </c>
      <c r="CJ819" s="1" t="b">
        <f t="shared" si="378"/>
        <v>0</v>
      </c>
      <c r="CK819" s="1" t="b">
        <f t="shared" si="379"/>
        <v>0</v>
      </c>
      <c r="CL819" s="1" t="b">
        <f t="shared" si="380"/>
        <v>0</v>
      </c>
      <c r="CM819" s="1" t="b">
        <f t="shared" si="381"/>
        <v>1</v>
      </c>
      <c r="CN819" s="1" t="b">
        <f t="shared" si="382"/>
        <v>0</v>
      </c>
      <c r="CO819" s="2" t="b">
        <f t="shared" si="383"/>
        <v>0</v>
      </c>
      <c r="CP819" s="2" t="b">
        <f t="shared" si="384"/>
        <v>0</v>
      </c>
      <c r="CQ819" s="2" t="b">
        <f t="shared" si="385"/>
        <v>0</v>
      </c>
      <c r="CR819" s="6" t="str">
        <f t="shared" si="386"/>
        <v>Male</v>
      </c>
      <c r="CS819" s="7">
        <f t="shared" si="387"/>
        <v>0</v>
      </c>
      <c r="CT819" s="7">
        <f t="shared" si="388"/>
        <v>1</v>
      </c>
      <c r="CU819" s="7">
        <f t="shared" si="389"/>
        <v>0</v>
      </c>
      <c r="CV819" s="7">
        <f t="shared" si="390"/>
        <v>0</v>
      </c>
      <c r="CW819" s="7">
        <f t="shared" si="402"/>
        <v>1</v>
      </c>
      <c r="CX819" s="1" t="b">
        <f t="shared" si="403"/>
        <v>0</v>
      </c>
      <c r="CY819" s="1" t="b">
        <f t="shared" si="404"/>
        <v>0</v>
      </c>
      <c r="DG819" s="1" t="b">
        <f t="shared" si="405"/>
        <v>0</v>
      </c>
    </row>
    <row r="820" spans="1:131" ht="43.5" x14ac:dyDescent="0.35">
      <c r="B820" s="1" t="s">
        <v>13809</v>
      </c>
      <c r="C820" s="9">
        <v>44350</v>
      </c>
      <c r="D820" s="10" t="s">
        <v>13809</v>
      </c>
      <c r="E820" s="1">
        <v>31</v>
      </c>
      <c r="F820" s="1" t="s">
        <v>127</v>
      </c>
      <c r="G820" s="1" t="s">
        <v>13809</v>
      </c>
      <c r="H820" s="1" t="s">
        <v>13809</v>
      </c>
      <c r="J820" s="2" t="s">
        <v>109</v>
      </c>
      <c r="K820" s="2" t="s">
        <v>13809</v>
      </c>
      <c r="L820" s="9">
        <v>44317</v>
      </c>
      <c r="M820" s="2" t="s">
        <v>109</v>
      </c>
      <c r="N820" s="2" t="s">
        <v>13809</v>
      </c>
      <c r="O820" s="2" t="s">
        <v>110</v>
      </c>
      <c r="P820" s="2" t="s">
        <v>111</v>
      </c>
      <c r="S820" s="2" t="s">
        <v>112</v>
      </c>
      <c r="T820" s="2" t="s">
        <v>111</v>
      </c>
      <c r="U820" s="2" t="b">
        <f>OR(S820="yes",T820="yes")</f>
        <v>1</v>
      </c>
      <c r="V820" s="2" t="s">
        <v>113</v>
      </c>
      <c r="W820" s="1" t="s">
        <v>112</v>
      </c>
      <c r="X820" s="1" t="s">
        <v>114</v>
      </c>
      <c r="Y820" s="2" t="s">
        <v>112</v>
      </c>
      <c r="Z820" s="2" t="s">
        <v>111</v>
      </c>
      <c r="AA820" s="2" t="s">
        <v>112</v>
      </c>
      <c r="AB820" s="2">
        <v>15</v>
      </c>
      <c r="AO820" s="1" t="s">
        <v>255</v>
      </c>
      <c r="AU820" s="1" t="s">
        <v>238</v>
      </c>
      <c r="AZ820" s="1" t="s">
        <v>155</v>
      </c>
      <c r="BA820" s="1">
        <v>8.9</v>
      </c>
      <c r="BJ820" s="1" t="s">
        <v>112</v>
      </c>
      <c r="BQ820" s="1" t="s">
        <v>121</v>
      </c>
      <c r="BR820" s="1" t="s">
        <v>122</v>
      </c>
      <c r="BS820" s="1" t="s">
        <v>112</v>
      </c>
      <c r="BW820" s="34" t="s">
        <v>3436</v>
      </c>
      <c r="BY820" s="2" t="s">
        <v>156</v>
      </c>
      <c r="BZ820" s="2" t="s">
        <v>162</v>
      </c>
      <c r="CA820" s="2">
        <v>2</v>
      </c>
      <c r="CB820" s="1" t="s">
        <v>505</v>
      </c>
      <c r="CC820" s="2" t="s">
        <v>126</v>
      </c>
      <c r="CD820" s="1" t="b">
        <f t="shared" si="406"/>
        <v>0</v>
      </c>
      <c r="CE820" s="1" t="b">
        <f t="shared" si="407"/>
        <v>0</v>
      </c>
      <c r="CF820" s="1" t="b">
        <f t="shared" si="374"/>
        <v>0</v>
      </c>
      <c r="CG820" s="1" t="b">
        <f t="shared" si="375"/>
        <v>0</v>
      </c>
      <c r="CH820" s="1" t="b">
        <f t="shared" si="376"/>
        <v>0</v>
      </c>
      <c r="CI820" s="1" t="b">
        <f t="shared" si="377"/>
        <v>0</v>
      </c>
      <c r="CJ820" s="1" t="b">
        <f t="shared" si="378"/>
        <v>0</v>
      </c>
      <c r="CK820" s="1" t="b">
        <f t="shared" si="379"/>
        <v>1</v>
      </c>
      <c r="CL820" s="1" t="b">
        <f t="shared" si="380"/>
        <v>0</v>
      </c>
      <c r="CM820" s="1" t="b">
        <f t="shared" si="381"/>
        <v>0</v>
      </c>
      <c r="CN820" s="1" t="b">
        <f t="shared" si="382"/>
        <v>0</v>
      </c>
      <c r="CO820" s="2" t="b">
        <f t="shared" si="383"/>
        <v>0</v>
      </c>
      <c r="CP820" s="2" t="b">
        <f t="shared" si="384"/>
        <v>0</v>
      </c>
      <c r="CQ820" s="2" t="b">
        <f t="shared" si="385"/>
        <v>1</v>
      </c>
      <c r="CR820" s="6" t="str">
        <f t="shared" si="386"/>
        <v>Male</v>
      </c>
      <c r="CS820" s="7">
        <f t="shared" si="387"/>
        <v>1</v>
      </c>
      <c r="CT820" s="7">
        <f t="shared" si="388"/>
        <v>0</v>
      </c>
      <c r="CU820" s="7">
        <f t="shared" si="389"/>
        <v>0</v>
      </c>
      <c r="CV820" s="7">
        <f t="shared" si="390"/>
        <v>1</v>
      </c>
      <c r="CW820" s="7">
        <f t="shared" si="402"/>
        <v>0</v>
      </c>
      <c r="CX820" s="1" t="b">
        <f t="shared" si="403"/>
        <v>0</v>
      </c>
      <c r="CY820" s="1" t="b">
        <f t="shared" si="404"/>
        <v>1</v>
      </c>
      <c r="DG820" s="1" t="b">
        <f t="shared" si="405"/>
        <v>0</v>
      </c>
    </row>
    <row r="821" spans="1:131" ht="87" x14ac:dyDescent="0.35">
      <c r="A821" s="2">
        <v>600</v>
      </c>
      <c r="B821" s="1" t="s">
        <v>13809</v>
      </c>
      <c r="C821" s="9">
        <v>44350</v>
      </c>
      <c r="D821" s="10" t="s">
        <v>13809</v>
      </c>
      <c r="E821" s="1" t="e">
        <f>ROUND((C821-D821)/365,0)</f>
        <v>#VALUE!</v>
      </c>
      <c r="F821" s="1" t="s">
        <v>127</v>
      </c>
      <c r="G821" s="1" t="s">
        <v>13809</v>
      </c>
      <c r="H821" s="1" t="s">
        <v>13809</v>
      </c>
      <c r="I821" s="9">
        <v>44309</v>
      </c>
      <c r="J821" s="2" t="s">
        <v>109</v>
      </c>
      <c r="K821" s="2" t="s">
        <v>13809</v>
      </c>
      <c r="L821" s="9">
        <v>44331</v>
      </c>
      <c r="M821" s="2" t="s">
        <v>109</v>
      </c>
      <c r="N821" s="2" t="s">
        <v>13809</v>
      </c>
      <c r="O821" s="2" t="s">
        <v>110</v>
      </c>
      <c r="S821" s="2" t="s">
        <v>111</v>
      </c>
      <c r="T821" s="2" t="s">
        <v>112</v>
      </c>
      <c r="U821" s="2" t="b">
        <f>OR(S821="yes",T821="yes")</f>
        <v>1</v>
      </c>
      <c r="V821" s="2" t="s">
        <v>113</v>
      </c>
      <c r="W821" s="1" t="s">
        <v>112</v>
      </c>
      <c r="X821" s="1" t="s">
        <v>110</v>
      </c>
      <c r="Y821" s="2" t="s">
        <v>112</v>
      </c>
      <c r="Z821" s="2" t="s">
        <v>111</v>
      </c>
      <c r="AA821" s="2" t="s">
        <v>112</v>
      </c>
      <c r="AB821" s="2">
        <v>3</v>
      </c>
      <c r="AC821" s="1" t="s">
        <v>111</v>
      </c>
      <c r="AF821" s="1" t="s">
        <v>111</v>
      </c>
      <c r="AJ821" s="1" t="s">
        <v>115</v>
      </c>
      <c r="AK821" s="1" t="s">
        <v>129</v>
      </c>
      <c r="AO821" s="1" t="s">
        <v>130</v>
      </c>
      <c r="AS821" s="1" t="s">
        <v>145</v>
      </c>
      <c r="AU821" s="1" t="s">
        <v>1210</v>
      </c>
      <c r="AZ821" s="1" t="s">
        <v>179</v>
      </c>
      <c r="BA821" s="1" t="s">
        <v>3437</v>
      </c>
      <c r="BG821" s="1" t="s">
        <v>3438</v>
      </c>
      <c r="BI821" s="1" t="s">
        <v>112</v>
      </c>
      <c r="BJ821" s="1" t="s">
        <v>112</v>
      </c>
      <c r="BK821" s="1" t="s">
        <v>112</v>
      </c>
      <c r="BL821" s="1" t="s">
        <v>142</v>
      </c>
      <c r="BQ821" s="1" t="s">
        <v>1153</v>
      </c>
      <c r="BR821" s="1" t="s">
        <v>122</v>
      </c>
      <c r="BS821" s="1" t="s">
        <v>112</v>
      </c>
      <c r="BU821" s="34" t="s">
        <v>3439</v>
      </c>
      <c r="BV821" s="9">
        <v>44348</v>
      </c>
      <c r="BW821" s="34" t="s">
        <v>3440</v>
      </c>
      <c r="BX821" s="2" t="s">
        <v>111</v>
      </c>
      <c r="BY821" s="2" t="s">
        <v>123</v>
      </c>
      <c r="BZ821" s="2" t="s">
        <v>124</v>
      </c>
      <c r="CA821" s="2">
        <v>2</v>
      </c>
      <c r="CB821" s="1" t="s">
        <v>207</v>
      </c>
      <c r="CC821" s="2" t="s">
        <v>126</v>
      </c>
      <c r="CD821" s="1" t="e">
        <f t="shared" si="406"/>
        <v>#VALUE!</v>
      </c>
      <c r="CE821" s="1" t="e">
        <f t="shared" si="407"/>
        <v>#VALUE!</v>
      </c>
      <c r="CF821" s="1" t="e">
        <f t="shared" si="374"/>
        <v>#VALUE!</v>
      </c>
      <c r="CG821" s="1" t="e">
        <f t="shared" si="375"/>
        <v>#VALUE!</v>
      </c>
      <c r="CH821" s="1" t="e">
        <f t="shared" si="376"/>
        <v>#VALUE!</v>
      </c>
      <c r="CI821" s="1" t="e">
        <f t="shared" si="377"/>
        <v>#VALUE!</v>
      </c>
      <c r="CJ821" s="1" t="e">
        <f t="shared" si="378"/>
        <v>#VALUE!</v>
      </c>
      <c r="CK821" s="1" t="e">
        <f t="shared" si="379"/>
        <v>#VALUE!</v>
      </c>
      <c r="CL821" s="1" t="e">
        <f t="shared" si="380"/>
        <v>#VALUE!</v>
      </c>
      <c r="CM821" s="1" t="e">
        <f t="shared" si="381"/>
        <v>#VALUE!</v>
      </c>
      <c r="CN821" s="1" t="e">
        <f t="shared" si="382"/>
        <v>#VALUE!</v>
      </c>
      <c r="CO821" s="2" t="b">
        <f t="shared" si="383"/>
        <v>1</v>
      </c>
      <c r="CP821" s="2" t="b">
        <f t="shared" si="384"/>
        <v>1</v>
      </c>
      <c r="CQ821" s="2" t="b">
        <f t="shared" si="385"/>
        <v>0</v>
      </c>
      <c r="CR821" s="6" t="str">
        <f t="shared" si="386"/>
        <v>Male</v>
      </c>
      <c r="CS821" s="7">
        <f t="shared" si="387"/>
        <v>1</v>
      </c>
      <c r="CT821" s="7">
        <f t="shared" si="388"/>
        <v>0</v>
      </c>
      <c r="CU821" s="7">
        <f t="shared" si="389"/>
        <v>0</v>
      </c>
      <c r="CV821" s="7">
        <f t="shared" si="390"/>
        <v>1</v>
      </c>
      <c r="CW821" s="7">
        <f t="shared" si="402"/>
        <v>0</v>
      </c>
      <c r="CX821" s="1" t="e">
        <f t="shared" si="403"/>
        <v>#VALUE!</v>
      </c>
      <c r="CY821" s="1" t="e">
        <f t="shared" si="404"/>
        <v>#VALUE!</v>
      </c>
      <c r="DG821" s="1" t="e">
        <f t="shared" si="405"/>
        <v>#VALUE!</v>
      </c>
    </row>
    <row r="822" spans="1:131" ht="290" x14ac:dyDescent="0.35">
      <c r="A822" s="4"/>
      <c r="B822" s="1" t="s">
        <v>13809</v>
      </c>
      <c r="C822" s="14">
        <v>44351</v>
      </c>
      <c r="D822" s="10" t="s">
        <v>13809</v>
      </c>
      <c r="E822" s="13">
        <v>17</v>
      </c>
      <c r="F822" s="13" t="s">
        <v>127</v>
      </c>
      <c r="G822" s="1" t="s">
        <v>13809</v>
      </c>
      <c r="H822" s="1" t="s">
        <v>13809</v>
      </c>
      <c r="I822" s="14">
        <v>44300</v>
      </c>
      <c r="J822" s="4" t="s">
        <v>109</v>
      </c>
      <c r="K822" s="2" t="s">
        <v>13809</v>
      </c>
      <c r="L822" s="14">
        <v>44330</v>
      </c>
      <c r="M822" s="4" t="s">
        <v>109</v>
      </c>
      <c r="N822" s="2" t="s">
        <v>13809</v>
      </c>
      <c r="O822" s="4" t="s">
        <v>110</v>
      </c>
      <c r="P822" s="4"/>
      <c r="Q822" s="4"/>
      <c r="R822" s="4"/>
      <c r="S822" s="4" t="s">
        <v>111</v>
      </c>
      <c r="T822" s="4" t="s">
        <v>112</v>
      </c>
      <c r="U822" s="4" t="b">
        <v>1</v>
      </c>
      <c r="V822" s="4" t="s">
        <v>159</v>
      </c>
      <c r="W822" s="13" t="s">
        <v>112</v>
      </c>
      <c r="X822" s="13" t="s">
        <v>110</v>
      </c>
      <c r="Y822" s="4" t="s">
        <v>112</v>
      </c>
      <c r="Z822" s="4" t="s">
        <v>112</v>
      </c>
      <c r="AA822" s="4" t="s">
        <v>112</v>
      </c>
      <c r="AB822" s="4" t="s">
        <v>3441</v>
      </c>
      <c r="AC822" s="13" t="s">
        <v>111</v>
      </c>
      <c r="AD822" s="13"/>
      <c r="AE822" s="13"/>
      <c r="AF822" s="13" t="s">
        <v>112</v>
      </c>
      <c r="AG822" s="13" t="s">
        <v>110</v>
      </c>
      <c r="AH822" s="13"/>
      <c r="AI822" s="13"/>
      <c r="AJ822" s="13" t="s">
        <v>115</v>
      </c>
      <c r="AK822" s="13" t="s">
        <v>129</v>
      </c>
      <c r="AL822" s="13"/>
      <c r="AM822" s="13"/>
      <c r="AN822" s="13"/>
      <c r="AO822" s="13" t="s">
        <v>130</v>
      </c>
      <c r="AP822" s="13"/>
      <c r="AQ822" s="13"/>
      <c r="AR822" s="13"/>
      <c r="AS822" s="13" t="s">
        <v>118</v>
      </c>
      <c r="AT822" s="13"/>
      <c r="AU822" s="13"/>
      <c r="AV822" s="13"/>
      <c r="AW822" s="13"/>
      <c r="AX822" s="13"/>
      <c r="AY822" s="13"/>
      <c r="AZ822" s="13" t="s">
        <v>155</v>
      </c>
      <c r="BA822" s="13" t="s">
        <v>3442</v>
      </c>
      <c r="BB822" s="13"/>
      <c r="BC822" s="13"/>
      <c r="BD822" s="13"/>
      <c r="BE822" s="13"/>
      <c r="BF822" s="13"/>
      <c r="BG822" s="13"/>
      <c r="BH822" s="13"/>
      <c r="BI822" s="13" t="s">
        <v>112</v>
      </c>
      <c r="BJ822" s="13" t="s">
        <v>112</v>
      </c>
      <c r="BK822" s="13" t="s">
        <v>112</v>
      </c>
      <c r="BL822" s="13" t="s">
        <v>135</v>
      </c>
      <c r="BM822" s="13"/>
      <c r="BN822" s="13"/>
      <c r="BO822" s="13"/>
      <c r="BP822" s="13"/>
      <c r="BQ822" s="13" t="s">
        <v>1153</v>
      </c>
      <c r="BR822" s="13" t="s">
        <v>122</v>
      </c>
      <c r="BS822" s="13" t="s">
        <v>112</v>
      </c>
      <c r="BT822" s="35"/>
      <c r="BU822" s="35" t="s">
        <v>3443</v>
      </c>
      <c r="BV822" s="14">
        <v>44355</v>
      </c>
      <c r="BW822" s="35" t="s">
        <v>14302</v>
      </c>
      <c r="BX822" s="4"/>
      <c r="BY822" s="4" t="s">
        <v>123</v>
      </c>
      <c r="BZ822" s="4" t="s">
        <v>124</v>
      </c>
      <c r="CB822" s="13" t="s">
        <v>295</v>
      </c>
      <c r="CC822" s="4" t="s">
        <v>126</v>
      </c>
      <c r="CD822" s="1" t="b">
        <f t="shared" si="406"/>
        <v>1</v>
      </c>
      <c r="CE822" s="1" t="b">
        <f t="shared" si="407"/>
        <v>1</v>
      </c>
      <c r="CF822" s="1" t="b">
        <f t="shared" si="374"/>
        <v>0</v>
      </c>
      <c r="CG822" s="1" t="b">
        <f t="shared" si="375"/>
        <v>0</v>
      </c>
      <c r="CH822" s="1" t="b">
        <f t="shared" si="376"/>
        <v>1</v>
      </c>
      <c r="CI822" s="1" t="b">
        <f t="shared" si="377"/>
        <v>0</v>
      </c>
      <c r="CJ822" s="1" t="b">
        <f t="shared" si="378"/>
        <v>0</v>
      </c>
      <c r="CK822" s="1" t="b">
        <f t="shared" si="379"/>
        <v>0</v>
      </c>
      <c r="CL822" s="1" t="b">
        <f t="shared" si="380"/>
        <v>0</v>
      </c>
      <c r="CM822" s="1" t="b">
        <f t="shared" si="381"/>
        <v>0</v>
      </c>
      <c r="CN822" s="1" t="b">
        <f t="shared" si="382"/>
        <v>0</v>
      </c>
      <c r="CO822" s="2" t="b">
        <f t="shared" si="383"/>
        <v>0</v>
      </c>
      <c r="CP822" s="2" t="b">
        <f t="shared" si="384"/>
        <v>0</v>
      </c>
      <c r="CQ822" s="2" t="b">
        <f t="shared" si="385"/>
        <v>0</v>
      </c>
      <c r="CR822" s="6" t="str">
        <f t="shared" si="386"/>
        <v>Male</v>
      </c>
      <c r="CS822" s="7">
        <f t="shared" si="387"/>
        <v>1</v>
      </c>
      <c r="CT822" s="7">
        <f t="shared" si="388"/>
        <v>0</v>
      </c>
      <c r="CU822" s="7">
        <f t="shared" si="389"/>
        <v>0</v>
      </c>
      <c r="CV822" s="7">
        <f t="shared" si="390"/>
        <v>1</v>
      </c>
      <c r="CW822" s="7">
        <f t="shared" si="402"/>
        <v>0</v>
      </c>
      <c r="CX822" s="1" t="b">
        <f t="shared" si="403"/>
        <v>1</v>
      </c>
      <c r="CY822" s="1" t="b">
        <f t="shared" si="404"/>
        <v>0</v>
      </c>
      <c r="DG822" s="1" t="b">
        <f t="shared" si="405"/>
        <v>1</v>
      </c>
    </row>
    <row r="823" spans="1:131" ht="159.5" x14ac:dyDescent="0.35">
      <c r="A823" s="2">
        <v>600</v>
      </c>
      <c r="B823" s="1" t="s">
        <v>13809</v>
      </c>
      <c r="C823" s="9">
        <v>44350</v>
      </c>
      <c r="D823" s="10" t="s">
        <v>13809</v>
      </c>
      <c r="E823" s="1">
        <v>16</v>
      </c>
      <c r="F823" s="1" t="s">
        <v>127</v>
      </c>
      <c r="G823" s="1" t="s">
        <v>13809</v>
      </c>
      <c r="H823" s="1" t="s">
        <v>13809</v>
      </c>
      <c r="I823" s="9">
        <v>44337</v>
      </c>
      <c r="J823" s="2" t="s">
        <v>109</v>
      </c>
      <c r="K823" s="2" t="s">
        <v>13809</v>
      </c>
      <c r="L823" s="2" t="s">
        <v>183</v>
      </c>
      <c r="N823" s="2" t="s">
        <v>13809</v>
      </c>
      <c r="O823" s="2" t="s">
        <v>110</v>
      </c>
      <c r="P823" s="2" t="s">
        <v>111</v>
      </c>
      <c r="S823" s="2" t="s">
        <v>112</v>
      </c>
      <c r="T823" s="2" t="s">
        <v>111</v>
      </c>
      <c r="U823" s="2" t="b">
        <v>1</v>
      </c>
      <c r="V823" s="2" t="s">
        <v>113</v>
      </c>
      <c r="W823" s="1" t="s">
        <v>112</v>
      </c>
      <c r="X823" s="1" t="s">
        <v>114</v>
      </c>
      <c r="Y823" s="2" t="s">
        <v>112</v>
      </c>
      <c r="Z823" s="2" t="s">
        <v>112</v>
      </c>
      <c r="AA823" s="2" t="s">
        <v>111</v>
      </c>
      <c r="AB823" s="2">
        <v>1</v>
      </c>
      <c r="AC823" s="1" t="s">
        <v>111</v>
      </c>
      <c r="AF823" s="1" t="s">
        <v>111</v>
      </c>
      <c r="AJ823" s="1" t="s">
        <v>115</v>
      </c>
      <c r="AK823" s="1" t="s">
        <v>194</v>
      </c>
      <c r="AN823" s="1" t="s">
        <v>3444</v>
      </c>
      <c r="AO823" s="1" t="s">
        <v>130</v>
      </c>
      <c r="AS823" s="1" t="s">
        <v>118</v>
      </c>
      <c r="AZ823" s="1" t="s">
        <v>155</v>
      </c>
      <c r="BA823" s="1">
        <v>11.8</v>
      </c>
      <c r="BJ823" s="1" t="s">
        <v>112</v>
      </c>
      <c r="BK823" s="1" t="s">
        <v>111</v>
      </c>
      <c r="BQ823" s="1" t="s">
        <v>121</v>
      </c>
      <c r="BR823" s="1" t="s">
        <v>122</v>
      </c>
      <c r="BU823" s="34" t="s">
        <v>3445</v>
      </c>
      <c r="BV823" s="9">
        <v>44343</v>
      </c>
      <c r="BW823" s="34" t="s">
        <v>3446</v>
      </c>
      <c r="BX823" s="2" t="s">
        <v>111</v>
      </c>
      <c r="BY823" s="2" t="s">
        <v>136</v>
      </c>
      <c r="BZ823" s="2" t="s">
        <v>124</v>
      </c>
      <c r="CA823" s="2">
        <v>1</v>
      </c>
      <c r="CB823" s="1" t="s">
        <v>3447</v>
      </c>
      <c r="CC823" s="2" t="s">
        <v>126</v>
      </c>
      <c r="CD823" s="1" t="b">
        <f t="shared" si="406"/>
        <v>1</v>
      </c>
      <c r="CE823" s="1" t="b">
        <f t="shared" si="407"/>
        <v>1</v>
      </c>
      <c r="CF823" s="1" t="b">
        <f t="shared" si="374"/>
        <v>0</v>
      </c>
      <c r="CG823" s="1" t="b">
        <f t="shared" si="375"/>
        <v>0</v>
      </c>
      <c r="CH823" s="1" t="b">
        <f t="shared" si="376"/>
        <v>1</v>
      </c>
      <c r="CI823" s="1" t="b">
        <f t="shared" si="377"/>
        <v>0</v>
      </c>
      <c r="CJ823" s="1" t="b">
        <f t="shared" si="378"/>
        <v>0</v>
      </c>
      <c r="CK823" s="1" t="b">
        <f t="shared" si="379"/>
        <v>0</v>
      </c>
      <c r="CL823" s="1" t="b">
        <f t="shared" si="380"/>
        <v>0</v>
      </c>
      <c r="CM823" s="1" t="b">
        <f t="shared" si="381"/>
        <v>0</v>
      </c>
      <c r="CN823" s="1" t="b">
        <f t="shared" si="382"/>
        <v>0</v>
      </c>
      <c r="CO823" s="2" t="b">
        <f t="shared" si="383"/>
        <v>1</v>
      </c>
      <c r="CP823" s="2" t="b">
        <f t="shared" si="384"/>
        <v>1</v>
      </c>
      <c r="CQ823" s="2" t="b">
        <f t="shared" si="385"/>
        <v>0</v>
      </c>
      <c r="CR823" s="6" t="str">
        <f t="shared" si="386"/>
        <v>Male</v>
      </c>
      <c r="CS823" s="7">
        <f t="shared" si="387"/>
        <v>1</v>
      </c>
      <c r="CT823" s="7">
        <f t="shared" si="388"/>
        <v>0</v>
      </c>
      <c r="CU823" s="7">
        <f t="shared" si="389"/>
        <v>0</v>
      </c>
      <c r="CV823" s="7">
        <f t="shared" si="390"/>
        <v>0</v>
      </c>
      <c r="CW823" s="7">
        <f t="shared" si="402"/>
        <v>0</v>
      </c>
      <c r="CX823" s="1" t="b">
        <f t="shared" si="403"/>
        <v>1</v>
      </c>
      <c r="CY823" s="1" t="b">
        <f t="shared" si="404"/>
        <v>0</v>
      </c>
      <c r="DG823" s="1" t="b">
        <f t="shared" si="405"/>
        <v>1</v>
      </c>
    </row>
    <row r="824" spans="1:131" ht="87" x14ac:dyDescent="0.35">
      <c r="A824" s="2">
        <v>604</v>
      </c>
      <c r="B824" s="1" t="s">
        <v>13809</v>
      </c>
      <c r="C824" s="9">
        <v>44350</v>
      </c>
      <c r="D824" s="10" t="s">
        <v>13809</v>
      </c>
      <c r="E824" s="1" t="e">
        <f>ROUND((C824-D824)/365,0)</f>
        <v>#VALUE!</v>
      </c>
      <c r="F824" s="1" t="s">
        <v>127</v>
      </c>
      <c r="G824" s="1" t="s">
        <v>13809</v>
      </c>
      <c r="H824" s="1" t="s">
        <v>13809</v>
      </c>
      <c r="I824" s="9">
        <v>44317</v>
      </c>
      <c r="J824" s="2" t="s">
        <v>109</v>
      </c>
      <c r="K824" s="2" t="s">
        <v>13809</v>
      </c>
      <c r="L824" s="9">
        <v>44338</v>
      </c>
      <c r="M824" s="2" t="s">
        <v>109</v>
      </c>
      <c r="N824" s="2" t="s">
        <v>13809</v>
      </c>
      <c r="O824" s="2" t="s">
        <v>110</v>
      </c>
      <c r="S824" s="2" t="s">
        <v>112</v>
      </c>
      <c r="T824" s="2" t="s">
        <v>112</v>
      </c>
      <c r="U824" s="2" t="b">
        <f>OR(S824="yes",T824="yes")</f>
        <v>1</v>
      </c>
      <c r="V824" s="2" t="s">
        <v>113</v>
      </c>
      <c r="W824" s="1" t="s">
        <v>112</v>
      </c>
      <c r="X824" s="1" t="s">
        <v>110</v>
      </c>
      <c r="Y824" s="2" t="s">
        <v>112</v>
      </c>
      <c r="Z824" s="2" t="s">
        <v>111</v>
      </c>
      <c r="AA824" s="2" t="s">
        <v>112</v>
      </c>
      <c r="AB824" s="2">
        <v>1</v>
      </c>
      <c r="AC824" s="1" t="s">
        <v>111</v>
      </c>
      <c r="AF824" s="1" t="s">
        <v>111</v>
      </c>
      <c r="AJ824" s="1" t="s">
        <v>115</v>
      </c>
      <c r="AK824" s="1" t="s">
        <v>211</v>
      </c>
      <c r="AN824" s="1" t="s">
        <v>3448</v>
      </c>
      <c r="AO824" s="1" t="s">
        <v>117</v>
      </c>
      <c r="AS824" s="1" t="s">
        <v>118</v>
      </c>
      <c r="AU824" s="1" t="s">
        <v>132</v>
      </c>
      <c r="AZ824" s="1" t="s">
        <v>179</v>
      </c>
      <c r="BA824" s="1" t="s">
        <v>3449</v>
      </c>
      <c r="BG824" s="1" t="s">
        <v>3450</v>
      </c>
      <c r="BI824" s="1" t="s">
        <v>112</v>
      </c>
      <c r="BJ824" s="1" t="s">
        <v>112</v>
      </c>
      <c r="BK824" s="1" t="s">
        <v>112</v>
      </c>
      <c r="BL824" s="1" t="s">
        <v>200</v>
      </c>
      <c r="BQ824" s="1" t="s">
        <v>121</v>
      </c>
      <c r="BR824" s="1" t="s">
        <v>122</v>
      </c>
      <c r="BS824" s="1" t="s">
        <v>112</v>
      </c>
      <c r="BU824" s="34" t="s">
        <v>3451</v>
      </c>
      <c r="BV824" s="9">
        <v>44356</v>
      </c>
      <c r="BW824" s="34" t="s">
        <v>3452</v>
      </c>
      <c r="BX824" s="2" t="s">
        <v>111</v>
      </c>
      <c r="BY824" s="2" t="s">
        <v>123</v>
      </c>
      <c r="BZ824" s="2" t="s">
        <v>124</v>
      </c>
      <c r="CA824" s="2">
        <v>2</v>
      </c>
      <c r="CB824" s="1" t="s">
        <v>207</v>
      </c>
      <c r="CC824" s="2" t="s">
        <v>126</v>
      </c>
      <c r="CD824" s="1" t="e">
        <f t="shared" si="406"/>
        <v>#VALUE!</v>
      </c>
      <c r="CE824" s="1" t="e">
        <f t="shared" si="407"/>
        <v>#VALUE!</v>
      </c>
      <c r="CF824" s="1" t="e">
        <f t="shared" si="374"/>
        <v>#VALUE!</v>
      </c>
      <c r="CG824" s="1" t="e">
        <f t="shared" si="375"/>
        <v>#VALUE!</v>
      </c>
      <c r="CH824" s="1" t="e">
        <f t="shared" si="376"/>
        <v>#VALUE!</v>
      </c>
      <c r="CI824" s="1" t="e">
        <f t="shared" si="377"/>
        <v>#VALUE!</v>
      </c>
      <c r="CJ824" s="1" t="e">
        <f t="shared" si="378"/>
        <v>#VALUE!</v>
      </c>
      <c r="CK824" s="1" t="e">
        <f t="shared" si="379"/>
        <v>#VALUE!</v>
      </c>
      <c r="CL824" s="1" t="e">
        <f t="shared" si="380"/>
        <v>#VALUE!</v>
      </c>
      <c r="CM824" s="1" t="e">
        <f t="shared" si="381"/>
        <v>#VALUE!</v>
      </c>
      <c r="CN824" s="1" t="e">
        <f t="shared" si="382"/>
        <v>#VALUE!</v>
      </c>
      <c r="CO824" s="2" t="b">
        <f t="shared" si="383"/>
        <v>1</v>
      </c>
      <c r="CP824" s="2" t="b">
        <f t="shared" si="384"/>
        <v>1</v>
      </c>
      <c r="CQ824" s="2" t="b">
        <f t="shared" si="385"/>
        <v>0</v>
      </c>
      <c r="CR824" s="6" t="str">
        <f t="shared" si="386"/>
        <v>Male</v>
      </c>
      <c r="CS824" s="7">
        <f t="shared" si="387"/>
        <v>1</v>
      </c>
      <c r="CT824" s="7">
        <f t="shared" si="388"/>
        <v>0</v>
      </c>
      <c r="CU824" s="7">
        <f t="shared" si="389"/>
        <v>0</v>
      </c>
      <c r="CV824" s="7">
        <f t="shared" si="390"/>
        <v>1</v>
      </c>
      <c r="CW824" s="7">
        <f t="shared" si="402"/>
        <v>0</v>
      </c>
      <c r="CX824" s="1" t="e">
        <f t="shared" si="403"/>
        <v>#VALUE!</v>
      </c>
      <c r="CY824" s="1" t="e">
        <f t="shared" si="404"/>
        <v>#VALUE!</v>
      </c>
      <c r="DG824" s="1" t="e">
        <f t="shared" si="405"/>
        <v>#VALUE!</v>
      </c>
    </row>
    <row r="825" spans="1:131" s="27" customFormat="1" ht="87" x14ac:dyDescent="0.35">
      <c r="A825" s="2"/>
      <c r="B825" s="1" t="s">
        <v>13809</v>
      </c>
      <c r="C825" s="9">
        <v>44350</v>
      </c>
      <c r="D825" s="10" t="s">
        <v>13809</v>
      </c>
      <c r="E825" s="1">
        <v>50</v>
      </c>
      <c r="F825" s="1" t="s">
        <v>127</v>
      </c>
      <c r="G825" s="1" t="s">
        <v>13809</v>
      </c>
      <c r="H825" s="1" t="s">
        <v>13809</v>
      </c>
      <c r="I825" s="2"/>
      <c r="J825" s="2" t="s">
        <v>128</v>
      </c>
      <c r="K825" s="2" t="s">
        <v>13809</v>
      </c>
      <c r="L825" s="9">
        <v>44330</v>
      </c>
      <c r="M825" s="2" t="s">
        <v>128</v>
      </c>
      <c r="N825" s="2" t="s">
        <v>13809</v>
      </c>
      <c r="O825" s="2" t="s">
        <v>110</v>
      </c>
      <c r="P825" s="2" t="s">
        <v>111</v>
      </c>
      <c r="Q825" s="2"/>
      <c r="R825" s="2"/>
      <c r="S825" s="2" t="s">
        <v>112</v>
      </c>
      <c r="T825" s="2" t="s">
        <v>111</v>
      </c>
      <c r="U825" s="2" t="b">
        <v>1</v>
      </c>
      <c r="V825" s="2" t="s">
        <v>113</v>
      </c>
      <c r="W825" s="1" t="s">
        <v>112</v>
      </c>
      <c r="X825" s="1" t="s">
        <v>110</v>
      </c>
      <c r="Y825" s="2" t="s">
        <v>112</v>
      </c>
      <c r="Z825" s="2" t="s">
        <v>111</v>
      </c>
      <c r="AA825" s="2" t="s">
        <v>112</v>
      </c>
      <c r="AB825" s="2">
        <v>1</v>
      </c>
      <c r="AC825" s="1" t="s">
        <v>111</v>
      </c>
      <c r="AD825" s="1"/>
      <c r="AE825" s="1"/>
      <c r="AF825" s="1" t="s">
        <v>111</v>
      </c>
      <c r="AG825" s="1"/>
      <c r="AH825" s="1"/>
      <c r="AI825" s="1"/>
      <c r="AJ825" s="1" t="s">
        <v>115</v>
      </c>
      <c r="AK825" s="1" t="s">
        <v>150</v>
      </c>
      <c r="AL825" s="1"/>
      <c r="AM825" s="1"/>
      <c r="AN825" s="1"/>
      <c r="AO825" s="1" t="s">
        <v>130</v>
      </c>
      <c r="AP825" s="1"/>
      <c r="AQ825" s="1"/>
      <c r="AR825" s="1"/>
      <c r="AS825" s="1" t="s">
        <v>140</v>
      </c>
      <c r="AT825" s="1"/>
      <c r="AU825" s="1"/>
      <c r="AV825" s="1"/>
      <c r="AW825" s="1"/>
      <c r="AX825" s="1"/>
      <c r="AY825" s="1"/>
      <c r="AZ825" s="1" t="s">
        <v>179</v>
      </c>
      <c r="BA825" s="1">
        <v>200</v>
      </c>
      <c r="BB825" s="1"/>
      <c r="BC825" s="1"/>
      <c r="BD825" s="1"/>
      <c r="BE825" s="1"/>
      <c r="BF825" s="1"/>
      <c r="BG825" s="1">
        <v>36.39</v>
      </c>
      <c r="BH825" s="1"/>
      <c r="BI825" s="1"/>
      <c r="BJ825" s="1" t="s">
        <v>112</v>
      </c>
      <c r="BK825" s="1" t="s">
        <v>112</v>
      </c>
      <c r="BL825" s="1" t="s">
        <v>142</v>
      </c>
      <c r="BM825" s="1"/>
      <c r="BN825" s="1"/>
      <c r="BO825" s="1"/>
      <c r="BP825" s="1"/>
      <c r="BQ825" s="1" t="s">
        <v>121</v>
      </c>
      <c r="BR825" s="1" t="s">
        <v>122</v>
      </c>
      <c r="BS825" s="1" t="s">
        <v>112</v>
      </c>
      <c r="BT825" s="34"/>
      <c r="BU825" s="34" t="s">
        <v>13871</v>
      </c>
      <c r="BV825" s="9">
        <v>44448</v>
      </c>
      <c r="BW825" s="34" t="s">
        <v>3453</v>
      </c>
      <c r="BX825" s="2"/>
      <c r="BY825" s="2" t="s">
        <v>123</v>
      </c>
      <c r="BZ825" s="2" t="s">
        <v>124</v>
      </c>
      <c r="CA825" s="2">
        <v>2</v>
      </c>
      <c r="CB825" s="1" t="s">
        <v>330</v>
      </c>
      <c r="CC825" s="2" t="s">
        <v>126</v>
      </c>
      <c r="CD825" s="1" t="b">
        <f t="shared" si="406"/>
        <v>0</v>
      </c>
      <c r="CE825" s="1" t="b">
        <f t="shared" si="407"/>
        <v>0</v>
      </c>
      <c r="CF825" s="1" t="b">
        <f t="shared" si="374"/>
        <v>0</v>
      </c>
      <c r="CG825" s="1" t="b">
        <f t="shared" si="375"/>
        <v>0</v>
      </c>
      <c r="CH825" s="1" t="b">
        <f t="shared" si="376"/>
        <v>0</v>
      </c>
      <c r="CI825" s="1" t="b">
        <f t="shared" si="377"/>
        <v>0</v>
      </c>
      <c r="CJ825" s="1" t="b">
        <f t="shared" si="378"/>
        <v>0</v>
      </c>
      <c r="CK825" s="1" t="b">
        <f t="shared" si="379"/>
        <v>0</v>
      </c>
      <c r="CL825" s="1" t="b">
        <f t="shared" si="380"/>
        <v>0</v>
      </c>
      <c r="CM825" s="1" t="b">
        <f t="shared" si="381"/>
        <v>1</v>
      </c>
      <c r="CN825" s="1" t="b">
        <f t="shared" si="382"/>
        <v>0</v>
      </c>
      <c r="CO825" s="2" t="b">
        <f t="shared" si="383"/>
        <v>1</v>
      </c>
      <c r="CP825" s="2" t="b">
        <f t="shared" si="384"/>
        <v>1</v>
      </c>
      <c r="CQ825" s="2" t="b">
        <f t="shared" si="385"/>
        <v>0</v>
      </c>
      <c r="CR825" s="6" t="str">
        <f t="shared" si="386"/>
        <v>Male</v>
      </c>
      <c r="CS825" s="7">
        <f t="shared" si="387"/>
        <v>0</v>
      </c>
      <c r="CT825" s="7">
        <f t="shared" si="388"/>
        <v>1</v>
      </c>
      <c r="CU825" s="7">
        <f t="shared" si="389"/>
        <v>0</v>
      </c>
      <c r="CV825" s="7">
        <f t="shared" si="390"/>
        <v>0</v>
      </c>
      <c r="CW825" s="7">
        <f t="shared" si="402"/>
        <v>1</v>
      </c>
      <c r="CX825" s="1" t="b">
        <f t="shared" si="403"/>
        <v>0</v>
      </c>
      <c r="CY825" s="1" t="b">
        <f t="shared" si="404"/>
        <v>0</v>
      </c>
      <c r="CZ825" s="2"/>
      <c r="DA825" s="2"/>
      <c r="DB825" s="2"/>
      <c r="DC825" s="2"/>
      <c r="DD825" s="2"/>
      <c r="DE825" s="2"/>
      <c r="DF825" s="2"/>
      <c r="DG825" s="1" t="b">
        <f t="shared" si="405"/>
        <v>0</v>
      </c>
      <c r="DH825" s="2"/>
      <c r="DI825" s="2"/>
      <c r="DJ825" s="2"/>
      <c r="DK825" s="2"/>
      <c r="DL825" s="2"/>
      <c r="DM825" s="2"/>
      <c r="DN825" s="2"/>
      <c r="DO825" s="2"/>
      <c r="DP825" s="2"/>
      <c r="DQ825" s="2"/>
      <c r="DR825" s="2"/>
      <c r="DS825" s="2"/>
      <c r="DT825" s="2"/>
      <c r="DU825" s="2"/>
      <c r="DV825" s="2"/>
      <c r="DW825" s="2"/>
      <c r="DX825" s="2"/>
      <c r="DY825" s="2"/>
      <c r="DZ825" s="2"/>
      <c r="EA825" s="2"/>
    </row>
    <row r="826" spans="1:131" s="4" customFormat="1" ht="130.5" x14ac:dyDescent="0.35">
      <c r="A826" s="2"/>
      <c r="B826" s="1" t="s">
        <v>13809</v>
      </c>
      <c r="C826" s="9">
        <v>44350</v>
      </c>
      <c r="D826" s="10" t="s">
        <v>13809</v>
      </c>
      <c r="E826" s="1">
        <v>26</v>
      </c>
      <c r="F826" s="1" t="s">
        <v>108</v>
      </c>
      <c r="G826" s="1" t="s">
        <v>13809</v>
      </c>
      <c r="H826" s="1" t="s">
        <v>13809</v>
      </c>
      <c r="I826" s="9">
        <v>44287</v>
      </c>
      <c r="J826" s="2" t="s">
        <v>128</v>
      </c>
      <c r="K826" s="2" t="s">
        <v>13809</v>
      </c>
      <c r="L826" s="2"/>
      <c r="M826" s="2"/>
      <c r="N826" s="2" t="s">
        <v>13809</v>
      </c>
      <c r="O826" s="2" t="s">
        <v>110</v>
      </c>
      <c r="P826" s="2" t="s">
        <v>111</v>
      </c>
      <c r="Q826" s="2"/>
      <c r="R826" s="2"/>
      <c r="S826" s="2" t="s">
        <v>112</v>
      </c>
      <c r="T826" s="2" t="s">
        <v>111</v>
      </c>
      <c r="U826" s="2" t="b">
        <f>OR(S826="yes",T826="yes")</f>
        <v>1</v>
      </c>
      <c r="V826" s="2" t="s">
        <v>126</v>
      </c>
      <c r="W826" s="1" t="s">
        <v>111</v>
      </c>
      <c r="X826" s="1"/>
      <c r="Y826" s="2" t="s">
        <v>111</v>
      </c>
      <c r="Z826" s="2"/>
      <c r="AA826" s="2"/>
      <c r="AB826" s="2"/>
      <c r="AC826" s="1"/>
      <c r="AD826" s="1"/>
      <c r="AE826" s="1"/>
      <c r="AF826" s="1" t="s">
        <v>111</v>
      </c>
      <c r="AG826" s="1"/>
      <c r="AH826" s="1"/>
      <c r="AI826" s="1"/>
      <c r="AJ826" s="1" t="s">
        <v>115</v>
      </c>
      <c r="AK826" s="1" t="s">
        <v>215</v>
      </c>
      <c r="AL826" s="1"/>
      <c r="AM826" s="1"/>
      <c r="AN826" s="1"/>
      <c r="AO826" s="1" t="s">
        <v>117</v>
      </c>
      <c r="AP826" s="1"/>
      <c r="AQ826" s="1"/>
      <c r="AR826" s="1"/>
      <c r="AS826" s="1"/>
      <c r="AT826" s="1"/>
      <c r="AU826" s="1" t="s">
        <v>132</v>
      </c>
      <c r="AV826" s="1"/>
      <c r="AW826" s="1"/>
      <c r="AX826" s="1"/>
      <c r="AY826" s="1"/>
      <c r="AZ826" s="1" t="s">
        <v>120</v>
      </c>
      <c r="BA826" s="1" t="s">
        <v>3454</v>
      </c>
      <c r="BB826" s="1"/>
      <c r="BC826" s="1"/>
      <c r="BD826" s="1"/>
      <c r="BE826" s="1"/>
      <c r="BF826" s="1"/>
      <c r="BG826" s="1" t="s">
        <v>3455</v>
      </c>
      <c r="BH826" s="1" t="s">
        <v>3456</v>
      </c>
      <c r="BI826" s="1" t="s">
        <v>112</v>
      </c>
      <c r="BJ826" s="1" t="s">
        <v>112</v>
      </c>
      <c r="BK826" s="1" t="s">
        <v>112</v>
      </c>
      <c r="BL826" s="1" t="s">
        <v>142</v>
      </c>
      <c r="BM826" s="1"/>
      <c r="BN826" s="1"/>
      <c r="BO826" s="1"/>
      <c r="BP826" s="1"/>
      <c r="BQ826" s="1" t="s">
        <v>121</v>
      </c>
      <c r="BR826" s="1" t="s">
        <v>122</v>
      </c>
      <c r="BS826" s="1" t="s">
        <v>112</v>
      </c>
      <c r="BT826" s="34"/>
      <c r="BU826" s="34" t="s">
        <v>3457</v>
      </c>
      <c r="BV826" s="9">
        <v>44355</v>
      </c>
      <c r="BW826" s="34" t="s">
        <v>3458</v>
      </c>
      <c r="BX826" s="2"/>
      <c r="BY826" s="2" t="s">
        <v>153</v>
      </c>
      <c r="BZ826" s="2" t="s">
        <v>124</v>
      </c>
      <c r="CA826" s="2"/>
      <c r="CB826" s="1" t="s">
        <v>326</v>
      </c>
      <c r="CC826" s="2"/>
      <c r="CD826" s="1" t="b">
        <f t="shared" si="406"/>
        <v>1</v>
      </c>
      <c r="CE826" s="1" t="b">
        <f t="shared" si="407"/>
        <v>0</v>
      </c>
      <c r="CF826" s="1" t="b">
        <f t="shared" si="374"/>
        <v>0</v>
      </c>
      <c r="CG826" s="1" t="b">
        <f t="shared" si="375"/>
        <v>0</v>
      </c>
      <c r="CH826" s="1" t="b">
        <f t="shared" si="376"/>
        <v>0</v>
      </c>
      <c r="CI826" s="1" t="b">
        <f t="shared" si="377"/>
        <v>0</v>
      </c>
      <c r="CJ826" s="1" t="b">
        <f t="shared" si="378"/>
        <v>1</v>
      </c>
      <c r="CK826" s="1" t="b">
        <f t="shared" si="379"/>
        <v>0</v>
      </c>
      <c r="CL826" s="1" t="b">
        <f t="shared" si="380"/>
        <v>0</v>
      </c>
      <c r="CM826" s="1" t="b">
        <f t="shared" si="381"/>
        <v>0</v>
      </c>
      <c r="CN826" s="1" t="b">
        <f t="shared" si="382"/>
        <v>0</v>
      </c>
      <c r="CO826" s="2" t="b">
        <f t="shared" si="383"/>
        <v>0</v>
      </c>
      <c r="CP826" s="2" t="b">
        <f t="shared" si="384"/>
        <v>0</v>
      </c>
      <c r="CQ826" s="2" t="b">
        <f t="shared" si="385"/>
        <v>0</v>
      </c>
      <c r="CR826" s="6" t="str">
        <f t="shared" si="386"/>
        <v>Female</v>
      </c>
      <c r="CS826" s="7">
        <f t="shared" si="387"/>
        <v>0</v>
      </c>
      <c r="CT826" s="7">
        <f t="shared" si="388"/>
        <v>1</v>
      </c>
      <c r="CU826" s="7">
        <f t="shared" si="389"/>
        <v>0</v>
      </c>
      <c r="CV826" s="7">
        <f t="shared" si="390"/>
        <v>0</v>
      </c>
      <c r="CW826" s="7">
        <f t="shared" si="402"/>
        <v>0</v>
      </c>
      <c r="CX826" s="1" t="b">
        <f t="shared" si="403"/>
        <v>1</v>
      </c>
      <c r="CY826" s="1" t="b">
        <f t="shared" si="404"/>
        <v>1</v>
      </c>
      <c r="CZ826" s="2"/>
      <c r="DA826" s="2"/>
      <c r="DB826" s="2"/>
      <c r="DC826" s="2"/>
      <c r="DD826" s="2"/>
      <c r="DE826" s="2"/>
      <c r="DF826" s="2"/>
      <c r="DG826" s="1" t="b">
        <f t="shared" si="405"/>
        <v>0</v>
      </c>
      <c r="DH826" s="2"/>
      <c r="DI826" s="2"/>
      <c r="DJ826" s="2"/>
      <c r="DK826" s="2"/>
      <c r="DL826" s="2"/>
      <c r="DM826" s="2"/>
      <c r="DN826" s="2"/>
      <c r="DO826" s="2"/>
      <c r="DP826" s="2"/>
      <c r="DQ826" s="2"/>
      <c r="DR826" s="2"/>
      <c r="DS826" s="2"/>
      <c r="DT826" s="2"/>
      <c r="DU826" s="2"/>
      <c r="DV826" s="2"/>
      <c r="DW826" s="2"/>
      <c r="DX826" s="2"/>
      <c r="DY826" s="2"/>
      <c r="DZ826" s="2"/>
      <c r="EA826" s="2"/>
    </row>
    <row r="827" spans="1:131" s="27" customFormat="1" ht="58" x14ac:dyDescent="0.35">
      <c r="A827" s="2"/>
      <c r="B827" s="1" t="s">
        <v>13809</v>
      </c>
      <c r="C827" s="9">
        <v>44350</v>
      </c>
      <c r="D827" s="10" t="s">
        <v>13809</v>
      </c>
      <c r="E827" s="1">
        <v>50</v>
      </c>
      <c r="F827" s="1" t="s">
        <v>108</v>
      </c>
      <c r="G827" s="1" t="s">
        <v>13809</v>
      </c>
      <c r="H827" s="1" t="s">
        <v>13809</v>
      </c>
      <c r="I827" s="9">
        <v>44277</v>
      </c>
      <c r="J827" s="2" t="s">
        <v>409</v>
      </c>
      <c r="K827" s="2" t="s">
        <v>13809</v>
      </c>
      <c r="L827" s="2"/>
      <c r="M827" s="2" t="s">
        <v>163</v>
      </c>
      <c r="N827" s="2" t="s">
        <v>13809</v>
      </c>
      <c r="O827" s="2" t="s">
        <v>110</v>
      </c>
      <c r="P827" s="2" t="s">
        <v>111</v>
      </c>
      <c r="Q827" s="2"/>
      <c r="R827" s="2"/>
      <c r="S827" s="2" t="s">
        <v>112</v>
      </c>
      <c r="T827" s="2" t="s">
        <v>111</v>
      </c>
      <c r="U827" s="2" t="b">
        <f>OR(S827="yes",T827="yes")</f>
        <v>1</v>
      </c>
      <c r="V827" s="2" t="s">
        <v>126</v>
      </c>
      <c r="W827" s="1" t="s">
        <v>112</v>
      </c>
      <c r="X827" s="1" t="s">
        <v>138</v>
      </c>
      <c r="Y827" s="2" t="s">
        <v>112</v>
      </c>
      <c r="Z827" s="2" t="s">
        <v>112</v>
      </c>
      <c r="AA827" s="2" t="s">
        <v>111</v>
      </c>
      <c r="AB827" s="2">
        <v>21</v>
      </c>
      <c r="AC827" s="1" t="s">
        <v>111</v>
      </c>
      <c r="AD827" s="1"/>
      <c r="AE827" s="1"/>
      <c r="AF827" s="1" t="s">
        <v>111</v>
      </c>
      <c r="AG827" s="1"/>
      <c r="AH827" s="1"/>
      <c r="AI827" s="1"/>
      <c r="AJ827" s="1" t="s">
        <v>115</v>
      </c>
      <c r="AK827" s="1" t="s">
        <v>2739</v>
      </c>
      <c r="AL827" s="1"/>
      <c r="AM827" s="1"/>
      <c r="AN827" s="1" t="s">
        <v>13085</v>
      </c>
      <c r="AO827" s="1" t="s">
        <v>7136</v>
      </c>
      <c r="AP827" s="1"/>
      <c r="AQ827" s="1"/>
      <c r="AR827" s="1"/>
      <c r="AS827" s="1"/>
      <c r="AT827" s="1"/>
      <c r="AU827" s="1" t="s">
        <v>132</v>
      </c>
      <c r="AV827" s="1"/>
      <c r="AW827" s="1"/>
      <c r="AX827" s="1"/>
      <c r="AY827" s="1"/>
      <c r="AZ827" s="1"/>
      <c r="BA827" s="1"/>
      <c r="BB827" s="1"/>
      <c r="BC827" s="1"/>
      <c r="BD827" s="1"/>
      <c r="BE827" s="1"/>
      <c r="BF827" s="1"/>
      <c r="BG827" s="1"/>
      <c r="BH827" s="1"/>
      <c r="BI827" s="1"/>
      <c r="BJ827" s="1" t="s">
        <v>112</v>
      </c>
      <c r="BK827" s="1" t="s">
        <v>112</v>
      </c>
      <c r="BL827" s="1" t="s">
        <v>161</v>
      </c>
      <c r="BM827" s="1" t="s">
        <v>13086</v>
      </c>
      <c r="BN827" s="1"/>
      <c r="BO827" s="1"/>
      <c r="BP827" s="1"/>
      <c r="BQ827" s="1" t="s">
        <v>121</v>
      </c>
      <c r="BR827" s="1" t="s">
        <v>122</v>
      </c>
      <c r="BS827" s="1" t="s">
        <v>111</v>
      </c>
      <c r="BT827" s="34" t="s">
        <v>13087</v>
      </c>
      <c r="BU827" s="34" t="s">
        <v>13088</v>
      </c>
      <c r="BV827" s="9">
        <v>44901</v>
      </c>
      <c r="BW827" s="34" t="s">
        <v>13089</v>
      </c>
      <c r="BX827" s="2" t="s">
        <v>111</v>
      </c>
      <c r="BY827" s="2" t="s">
        <v>174</v>
      </c>
      <c r="BZ827" s="2" t="s">
        <v>124</v>
      </c>
      <c r="CA827" s="2"/>
      <c r="CB827" s="1" t="s">
        <v>269</v>
      </c>
      <c r="CC827" s="2"/>
      <c r="CD827" s="1" t="b">
        <f t="shared" si="406"/>
        <v>0</v>
      </c>
      <c r="CE827" s="1" t="b">
        <f t="shared" si="407"/>
        <v>0</v>
      </c>
      <c r="CF827" s="1" t="b">
        <f t="shared" si="374"/>
        <v>0</v>
      </c>
      <c r="CG827" s="1" t="b">
        <f t="shared" si="375"/>
        <v>0</v>
      </c>
      <c r="CH827" s="1" t="b">
        <f t="shared" si="376"/>
        <v>0</v>
      </c>
      <c r="CI827" s="1" t="b">
        <f t="shared" si="377"/>
        <v>0</v>
      </c>
      <c r="CJ827" s="1" t="b">
        <f t="shared" si="378"/>
        <v>0</v>
      </c>
      <c r="CK827" s="1" t="b">
        <f t="shared" si="379"/>
        <v>0</v>
      </c>
      <c r="CL827" s="1" t="b">
        <f t="shared" si="380"/>
        <v>0</v>
      </c>
      <c r="CM827" s="1" t="b">
        <f t="shared" si="381"/>
        <v>1</v>
      </c>
      <c r="CN827" s="1" t="b">
        <f t="shared" si="382"/>
        <v>0</v>
      </c>
      <c r="CO827" s="2" t="b">
        <f t="shared" si="383"/>
        <v>0</v>
      </c>
      <c r="CP827" s="2" t="b">
        <f t="shared" si="384"/>
        <v>0</v>
      </c>
      <c r="CQ827" s="2" t="b">
        <f t="shared" si="385"/>
        <v>1</v>
      </c>
      <c r="CR827" s="6" t="str">
        <f t="shared" si="386"/>
        <v>Female</v>
      </c>
      <c r="CS827" s="7">
        <f t="shared" si="387"/>
        <v>0</v>
      </c>
      <c r="CT827" s="7">
        <f t="shared" si="388"/>
        <v>0</v>
      </c>
      <c r="CU827" s="7">
        <f t="shared" si="389"/>
        <v>1</v>
      </c>
      <c r="CV827" s="7">
        <f t="shared" si="390"/>
        <v>0</v>
      </c>
      <c r="CW827" s="2"/>
      <c r="CX827" s="1"/>
      <c r="CY827" s="1"/>
      <c r="CZ827" s="2"/>
      <c r="DA827" s="2"/>
      <c r="DB827" s="2"/>
      <c r="DC827" s="2"/>
      <c r="DD827" s="2"/>
      <c r="DE827" s="2"/>
      <c r="DF827" s="2"/>
      <c r="DG827" s="1"/>
      <c r="DH827" s="2"/>
      <c r="DI827" s="2"/>
      <c r="DJ827" s="2"/>
      <c r="DK827" s="2"/>
      <c r="DL827" s="2"/>
      <c r="DM827" s="2"/>
      <c r="DN827" s="2"/>
      <c r="DO827" s="2"/>
      <c r="DP827" s="2"/>
      <c r="DQ827" s="2"/>
      <c r="DR827" s="2"/>
      <c r="DS827" s="2"/>
      <c r="DT827" s="2"/>
      <c r="DU827" s="2"/>
      <c r="DV827" s="2"/>
      <c r="DW827" s="2"/>
      <c r="DX827" s="2"/>
      <c r="DY827" s="2"/>
      <c r="DZ827" s="2"/>
      <c r="EA827" s="2"/>
    </row>
    <row r="828" spans="1:131" s="27" customFormat="1" ht="217.5" x14ac:dyDescent="0.35">
      <c r="A828" s="2"/>
      <c r="B828" s="1" t="s">
        <v>13809</v>
      </c>
      <c r="C828" s="9">
        <v>44350</v>
      </c>
      <c r="D828" s="10" t="s">
        <v>13809</v>
      </c>
      <c r="E828" s="1">
        <v>29</v>
      </c>
      <c r="F828" s="1" t="s">
        <v>127</v>
      </c>
      <c r="G828" s="1" t="s">
        <v>13809</v>
      </c>
      <c r="H828" s="1" t="s">
        <v>13809</v>
      </c>
      <c r="I828" s="9">
        <v>44261</v>
      </c>
      <c r="J828" s="2" t="s">
        <v>109</v>
      </c>
      <c r="K828" s="2" t="s">
        <v>13809</v>
      </c>
      <c r="L828" s="9">
        <v>44282</v>
      </c>
      <c r="M828" s="2" t="s">
        <v>109</v>
      </c>
      <c r="N828" s="2" t="s">
        <v>13809</v>
      </c>
      <c r="O828" s="2" t="s">
        <v>110</v>
      </c>
      <c r="P828" s="2" t="s">
        <v>111</v>
      </c>
      <c r="Q828" s="2"/>
      <c r="R828" s="2"/>
      <c r="S828" s="2" t="s">
        <v>112</v>
      </c>
      <c r="T828" s="2" t="s">
        <v>111</v>
      </c>
      <c r="U828" s="2" t="b">
        <f>OR(S828="yes",T828="yes")</f>
        <v>1</v>
      </c>
      <c r="V828" s="2" t="s">
        <v>113</v>
      </c>
      <c r="W828" s="1" t="s">
        <v>112</v>
      </c>
      <c r="X828" s="1" t="s">
        <v>114</v>
      </c>
      <c r="Y828" s="2" t="s">
        <v>111</v>
      </c>
      <c r="Z828" s="2"/>
      <c r="AA828" s="2"/>
      <c r="AB828" s="2"/>
      <c r="AC828" s="1"/>
      <c r="AD828" s="1"/>
      <c r="AE828" s="1"/>
      <c r="AF828" s="1" t="s">
        <v>111</v>
      </c>
      <c r="AG828" s="1"/>
      <c r="AH828" s="1"/>
      <c r="AI828" s="1"/>
      <c r="AJ828" s="1" t="s">
        <v>115</v>
      </c>
      <c r="AK828" s="1" t="s">
        <v>291</v>
      </c>
      <c r="AL828" s="1"/>
      <c r="AM828" s="1"/>
      <c r="AN828" s="1" t="s">
        <v>3459</v>
      </c>
      <c r="AO828" s="1" t="s">
        <v>166</v>
      </c>
      <c r="AP828" s="1"/>
      <c r="AQ828" s="1"/>
      <c r="AR828" s="1"/>
      <c r="AS828" s="1" t="s">
        <v>3460</v>
      </c>
      <c r="AT828" s="1"/>
      <c r="AU828" s="1" t="s">
        <v>177</v>
      </c>
      <c r="AV828" s="1"/>
      <c r="AW828" s="1"/>
      <c r="AX828" s="1">
        <v>48</v>
      </c>
      <c r="AY828" s="1"/>
      <c r="AZ828" s="1" t="s">
        <v>198</v>
      </c>
      <c r="BA828" s="1" t="s">
        <v>3461</v>
      </c>
      <c r="BB828" s="1"/>
      <c r="BC828" s="1"/>
      <c r="BD828" s="1"/>
      <c r="BE828" s="1"/>
      <c r="BF828" s="1">
        <v>2955</v>
      </c>
      <c r="BG828" s="1" t="s">
        <v>3462</v>
      </c>
      <c r="BH828" s="1">
        <v>117</v>
      </c>
      <c r="BI828" s="1"/>
      <c r="BJ828" s="1" t="s">
        <v>112</v>
      </c>
      <c r="BK828" s="1" t="s">
        <v>112</v>
      </c>
      <c r="BL828" s="1" t="s">
        <v>3463</v>
      </c>
      <c r="BM828" s="1" t="s">
        <v>3464</v>
      </c>
      <c r="BN828" s="1"/>
      <c r="BO828" s="1"/>
      <c r="BP828" s="1"/>
      <c r="BQ828" s="1" t="s">
        <v>121</v>
      </c>
      <c r="BR828" s="1" t="s">
        <v>122</v>
      </c>
      <c r="BS828" s="1" t="s">
        <v>112</v>
      </c>
      <c r="BT828" s="34"/>
      <c r="BU828" s="34" t="s">
        <v>3465</v>
      </c>
      <c r="BV828" s="9">
        <v>44350</v>
      </c>
      <c r="BW828" s="34" t="s">
        <v>3466</v>
      </c>
      <c r="BX828" s="2"/>
      <c r="BY828" s="2" t="s">
        <v>156</v>
      </c>
      <c r="BZ828" s="2" t="s">
        <v>124</v>
      </c>
      <c r="CA828" s="2">
        <v>1</v>
      </c>
      <c r="CB828" s="1" t="s">
        <v>365</v>
      </c>
      <c r="CC828" s="2" t="s">
        <v>126</v>
      </c>
      <c r="CD828" s="1" t="b">
        <f t="shared" si="406"/>
        <v>1</v>
      </c>
      <c r="CE828" s="1" t="b">
        <f t="shared" si="407"/>
        <v>0</v>
      </c>
      <c r="CF828" s="1" t="b">
        <f t="shared" si="374"/>
        <v>0</v>
      </c>
      <c r="CG828" s="1" t="b">
        <f t="shared" si="375"/>
        <v>0</v>
      </c>
      <c r="CH828" s="1" t="b">
        <f t="shared" si="376"/>
        <v>0</v>
      </c>
      <c r="CI828" s="1" t="b">
        <f t="shared" si="377"/>
        <v>0</v>
      </c>
      <c r="CJ828" s="1" t="b">
        <f t="shared" si="378"/>
        <v>1</v>
      </c>
      <c r="CK828" s="1" t="b">
        <f t="shared" si="379"/>
        <v>0</v>
      </c>
      <c r="CL828" s="1" t="b">
        <f t="shared" si="380"/>
        <v>0</v>
      </c>
      <c r="CM828" s="1" t="b">
        <f t="shared" si="381"/>
        <v>0</v>
      </c>
      <c r="CN828" s="1" t="b">
        <f t="shared" si="382"/>
        <v>0</v>
      </c>
      <c r="CO828" s="2" t="b">
        <f t="shared" si="383"/>
        <v>0</v>
      </c>
      <c r="CP828" s="2" t="b">
        <f t="shared" si="384"/>
        <v>0</v>
      </c>
      <c r="CQ828" s="2" t="b">
        <f t="shared" si="385"/>
        <v>0</v>
      </c>
      <c r="CR828" s="6" t="str">
        <f t="shared" si="386"/>
        <v>Male</v>
      </c>
      <c r="CS828" s="7">
        <f t="shared" si="387"/>
        <v>1</v>
      </c>
      <c r="CT828" s="7">
        <f t="shared" si="388"/>
        <v>0</v>
      </c>
      <c r="CU828" s="7">
        <f t="shared" si="389"/>
        <v>0</v>
      </c>
      <c r="CV828" s="7">
        <f t="shared" si="390"/>
        <v>1</v>
      </c>
      <c r="CW828" s="7">
        <f t="shared" ref="CW828:CW844" si="408">COUNTIF(M828,"=*moderna*")</f>
        <v>0</v>
      </c>
      <c r="CX828" s="1" t="b">
        <f t="shared" ref="CX828:CX844" si="409">AND(E828&lt;30,NOT(E828="."),NOT(E828=""))</f>
        <v>1</v>
      </c>
      <c r="CY828" s="1" t="b">
        <f t="shared" ref="CY828:CY844" si="410">AND(E828&gt;17,E828&lt;41,NOT(E828="."),NOT(E828=""))</f>
        <v>1</v>
      </c>
      <c r="CZ828" s="2"/>
      <c r="DA828" s="2"/>
      <c r="DB828" s="2"/>
      <c r="DC828" s="2"/>
      <c r="DD828" s="2"/>
      <c r="DE828" s="2"/>
      <c r="DF828" s="2"/>
      <c r="DG828" s="1" t="b">
        <f t="shared" ref="DG828:DG844" si="411">AND(E828&gt;4,E828&lt;18,NOT(E828=""),NOT(E828="."))</f>
        <v>0</v>
      </c>
      <c r="DH828" s="2"/>
      <c r="DI828" s="2"/>
      <c r="DJ828" s="2"/>
      <c r="DK828" s="2"/>
      <c r="DL828" s="2"/>
      <c r="DM828" s="2"/>
      <c r="DN828" s="2"/>
      <c r="DO828" s="2"/>
      <c r="DP828" s="2"/>
      <c r="DQ828" s="2"/>
      <c r="DR828" s="2"/>
      <c r="DS828" s="2"/>
      <c r="DT828" s="2"/>
      <c r="DU828" s="2"/>
      <c r="DV828" s="2"/>
      <c r="DW828" s="2"/>
      <c r="DX828" s="2"/>
      <c r="DY828" s="2"/>
      <c r="DZ828" s="2"/>
      <c r="EA828" s="2"/>
    </row>
    <row r="829" spans="1:131" x14ac:dyDescent="0.35">
      <c r="B829" s="1" t="s">
        <v>13809</v>
      </c>
      <c r="C829" s="9">
        <v>44350</v>
      </c>
      <c r="D829" s="10" t="s">
        <v>13809</v>
      </c>
      <c r="E829" s="1" t="e">
        <f>ROUND((I829-D829)/365,0)</f>
        <v>#VALUE!</v>
      </c>
      <c r="F829" s="1" t="s">
        <v>127</v>
      </c>
      <c r="G829" s="1" t="s">
        <v>13809</v>
      </c>
      <c r="H829" s="1" t="s">
        <v>13809</v>
      </c>
      <c r="I829" s="9">
        <v>44298</v>
      </c>
      <c r="J829" s="2" t="s">
        <v>409</v>
      </c>
      <c r="K829" s="2" t="s">
        <v>13809</v>
      </c>
      <c r="N829" s="2" t="s">
        <v>13809</v>
      </c>
      <c r="O829" s="2" t="s">
        <v>110</v>
      </c>
      <c r="S829" s="2" t="s">
        <v>112</v>
      </c>
      <c r="U829" s="2" t="b">
        <f>OR(S829="yes",T829="yes")</f>
        <v>1</v>
      </c>
      <c r="V829" s="2" t="s">
        <v>113</v>
      </c>
      <c r="Y829" s="2" t="s">
        <v>112</v>
      </c>
      <c r="Z829" s="2" t="s">
        <v>112</v>
      </c>
      <c r="AA829" s="2" t="s">
        <v>111</v>
      </c>
      <c r="AB829" s="2">
        <v>2</v>
      </c>
      <c r="AK829" s="11" t="s">
        <v>129</v>
      </c>
      <c r="AS829" s="11" t="s">
        <v>3467</v>
      </c>
      <c r="BJ829" s="11" t="s">
        <v>111</v>
      </c>
      <c r="BR829" s="11" t="s">
        <v>122</v>
      </c>
      <c r="BS829" s="11" t="s">
        <v>111</v>
      </c>
      <c r="BW829" s="34" t="s">
        <v>3468</v>
      </c>
      <c r="BY829" s="2" t="s">
        <v>174</v>
      </c>
      <c r="BZ829" s="2" t="s">
        <v>162</v>
      </c>
      <c r="CA829" s="2">
        <v>1</v>
      </c>
      <c r="CB829" s="1" t="s">
        <v>3469</v>
      </c>
      <c r="CC829" s="2" t="s">
        <v>113</v>
      </c>
      <c r="CD829" s="1" t="e">
        <f t="shared" si="406"/>
        <v>#VALUE!</v>
      </c>
      <c r="CE829" s="1" t="e">
        <f t="shared" si="407"/>
        <v>#VALUE!</v>
      </c>
      <c r="CF829" s="1" t="e">
        <f t="shared" si="374"/>
        <v>#VALUE!</v>
      </c>
      <c r="CG829" s="1" t="e">
        <f t="shared" si="375"/>
        <v>#VALUE!</v>
      </c>
      <c r="CH829" s="1" t="e">
        <f t="shared" si="376"/>
        <v>#VALUE!</v>
      </c>
      <c r="CI829" s="1" t="e">
        <f t="shared" si="377"/>
        <v>#VALUE!</v>
      </c>
      <c r="CJ829" s="1" t="e">
        <f t="shared" si="378"/>
        <v>#VALUE!</v>
      </c>
      <c r="CK829" s="1" t="e">
        <f t="shared" si="379"/>
        <v>#VALUE!</v>
      </c>
      <c r="CL829" s="1" t="e">
        <f t="shared" si="380"/>
        <v>#VALUE!</v>
      </c>
      <c r="CM829" s="1" t="e">
        <f t="shared" si="381"/>
        <v>#VALUE!</v>
      </c>
      <c r="CN829" s="1" t="e">
        <f t="shared" si="382"/>
        <v>#VALUE!</v>
      </c>
      <c r="CO829" s="2" t="b">
        <f t="shared" si="383"/>
        <v>1</v>
      </c>
      <c r="CP829" s="2" t="b">
        <f t="shared" si="384"/>
        <v>1</v>
      </c>
      <c r="CQ829" s="2" t="b">
        <f t="shared" si="385"/>
        <v>0</v>
      </c>
      <c r="CR829" s="6" t="str">
        <f t="shared" si="386"/>
        <v>Male</v>
      </c>
      <c r="CS829" s="7">
        <f t="shared" si="387"/>
        <v>0</v>
      </c>
      <c r="CT829" s="7">
        <f t="shared" si="388"/>
        <v>0</v>
      </c>
      <c r="CU829" s="7">
        <f t="shared" si="389"/>
        <v>1</v>
      </c>
      <c r="CV829" s="7">
        <f t="shared" si="390"/>
        <v>0</v>
      </c>
      <c r="CW829" s="7">
        <f t="shared" si="408"/>
        <v>0</v>
      </c>
      <c r="CX829" s="1" t="e">
        <f t="shared" si="409"/>
        <v>#VALUE!</v>
      </c>
      <c r="CY829" s="1" t="e">
        <f t="shared" si="410"/>
        <v>#VALUE!</v>
      </c>
      <c r="DG829" s="1" t="e">
        <f t="shared" si="411"/>
        <v>#VALUE!</v>
      </c>
    </row>
    <row r="830" spans="1:131" s="27" customFormat="1" ht="43.5" x14ac:dyDescent="0.35">
      <c r="A830" s="2">
        <v>674</v>
      </c>
      <c r="B830" s="1" t="s">
        <v>13809</v>
      </c>
      <c r="C830" s="9">
        <v>44350</v>
      </c>
      <c r="D830" s="10" t="s">
        <v>13809</v>
      </c>
      <c r="E830" s="1">
        <v>21</v>
      </c>
      <c r="F830" s="1" t="s">
        <v>127</v>
      </c>
      <c r="G830" s="1" t="s">
        <v>13809</v>
      </c>
      <c r="H830" s="1" t="s">
        <v>13809</v>
      </c>
      <c r="I830" s="2"/>
      <c r="J830" s="2" t="s">
        <v>163</v>
      </c>
      <c r="K830" s="2" t="s">
        <v>13809</v>
      </c>
      <c r="L830" s="9">
        <v>44340</v>
      </c>
      <c r="M830" s="2" t="s">
        <v>109</v>
      </c>
      <c r="N830" s="2" t="s">
        <v>13809</v>
      </c>
      <c r="O830" s="2" t="s">
        <v>110</v>
      </c>
      <c r="P830" s="2" t="s">
        <v>111</v>
      </c>
      <c r="Q830" s="2"/>
      <c r="R830" s="2"/>
      <c r="S830" s="2" t="s">
        <v>112</v>
      </c>
      <c r="T830" s="2" t="s">
        <v>111</v>
      </c>
      <c r="U830" s="2" t="b">
        <v>1</v>
      </c>
      <c r="V830" s="2" t="s">
        <v>113</v>
      </c>
      <c r="W830" s="1" t="s">
        <v>112</v>
      </c>
      <c r="X830" s="1" t="s">
        <v>110</v>
      </c>
      <c r="Y830" s="2" t="s">
        <v>112</v>
      </c>
      <c r="Z830" s="2" t="s">
        <v>111</v>
      </c>
      <c r="AA830" s="2" t="s">
        <v>112</v>
      </c>
      <c r="AB830" s="2">
        <v>2</v>
      </c>
      <c r="AC830" s="1" t="s">
        <v>111</v>
      </c>
      <c r="AD830" s="1"/>
      <c r="AE830" s="1"/>
      <c r="AF830" s="1" t="s">
        <v>111</v>
      </c>
      <c r="AG830" s="1"/>
      <c r="AH830" s="1"/>
      <c r="AI830" s="1"/>
      <c r="AJ830" s="1" t="s">
        <v>115</v>
      </c>
      <c r="AK830" s="1" t="s">
        <v>129</v>
      </c>
      <c r="AL830" s="1"/>
      <c r="AM830" s="1"/>
      <c r="AN830" s="1"/>
      <c r="AO830" s="1" t="s">
        <v>117</v>
      </c>
      <c r="AP830" s="1"/>
      <c r="AQ830" s="1"/>
      <c r="AR830" s="1"/>
      <c r="AS830" s="1" t="s">
        <v>140</v>
      </c>
      <c r="AT830" s="1"/>
      <c r="AU830" s="1" t="s">
        <v>197</v>
      </c>
      <c r="AV830" s="1"/>
      <c r="AW830" s="1"/>
      <c r="AX830" s="1"/>
      <c r="AY830" s="1"/>
      <c r="AZ830" s="1" t="s">
        <v>179</v>
      </c>
      <c r="BA830" s="1">
        <v>9.4</v>
      </c>
      <c r="BB830" s="1"/>
      <c r="BC830" s="1"/>
      <c r="BD830" s="1"/>
      <c r="BE830" s="1"/>
      <c r="BF830" s="1"/>
      <c r="BG830" s="1">
        <v>51.3</v>
      </c>
      <c r="BH830" s="1"/>
      <c r="BI830" s="1" t="s">
        <v>112</v>
      </c>
      <c r="BJ830" s="1" t="s">
        <v>112</v>
      </c>
      <c r="BK830" s="1" t="s">
        <v>111</v>
      </c>
      <c r="BL830" s="1"/>
      <c r="BM830" s="1"/>
      <c r="BN830" s="1"/>
      <c r="BO830" s="1"/>
      <c r="BP830" s="1"/>
      <c r="BQ830" s="1" t="s">
        <v>121</v>
      </c>
      <c r="BR830" s="1" t="s">
        <v>122</v>
      </c>
      <c r="BS830" s="1" t="s">
        <v>112</v>
      </c>
      <c r="BT830" s="34"/>
      <c r="BU830" s="34" t="s">
        <v>3470</v>
      </c>
      <c r="BV830" s="9">
        <v>44350</v>
      </c>
      <c r="BW830" s="34" t="s">
        <v>3471</v>
      </c>
      <c r="BX830" s="2" t="s">
        <v>111</v>
      </c>
      <c r="BY830" s="2" t="s">
        <v>123</v>
      </c>
      <c r="BZ830" s="2" t="s">
        <v>124</v>
      </c>
      <c r="CA830" s="2">
        <v>2</v>
      </c>
      <c r="CB830" s="1" t="s">
        <v>669</v>
      </c>
      <c r="CC830" s="2" t="s">
        <v>126</v>
      </c>
      <c r="CD830" s="1" t="b">
        <f t="shared" si="406"/>
        <v>1</v>
      </c>
      <c r="CE830" s="1" t="b">
        <f t="shared" si="407"/>
        <v>0</v>
      </c>
      <c r="CF830" s="1" t="b">
        <f t="shared" si="374"/>
        <v>0</v>
      </c>
      <c r="CG830" s="1" t="b">
        <f t="shared" si="375"/>
        <v>0</v>
      </c>
      <c r="CH830" s="1" t="b">
        <f t="shared" si="376"/>
        <v>0</v>
      </c>
      <c r="CI830" s="1" t="b">
        <f t="shared" si="377"/>
        <v>1</v>
      </c>
      <c r="CJ830" s="1" t="b">
        <f t="shared" si="378"/>
        <v>0</v>
      </c>
      <c r="CK830" s="1" t="b">
        <f t="shared" si="379"/>
        <v>0</v>
      </c>
      <c r="CL830" s="1" t="b">
        <f t="shared" si="380"/>
        <v>0</v>
      </c>
      <c r="CM830" s="1" t="b">
        <f t="shared" si="381"/>
        <v>0</v>
      </c>
      <c r="CN830" s="1" t="b">
        <f t="shared" si="382"/>
        <v>0</v>
      </c>
      <c r="CO830" s="2" t="b">
        <f t="shared" si="383"/>
        <v>1</v>
      </c>
      <c r="CP830" s="2" t="b">
        <f t="shared" si="384"/>
        <v>1</v>
      </c>
      <c r="CQ830" s="2" t="b">
        <f t="shared" si="385"/>
        <v>0</v>
      </c>
      <c r="CR830" s="6" t="str">
        <f t="shared" si="386"/>
        <v>Male</v>
      </c>
      <c r="CS830" s="7">
        <f t="shared" si="387"/>
        <v>0</v>
      </c>
      <c r="CT830" s="7">
        <f t="shared" si="388"/>
        <v>0</v>
      </c>
      <c r="CU830" s="7">
        <f t="shared" si="389"/>
        <v>0</v>
      </c>
      <c r="CV830" s="7">
        <f t="shared" si="390"/>
        <v>1</v>
      </c>
      <c r="CW830" s="7">
        <f t="shared" si="408"/>
        <v>0</v>
      </c>
      <c r="CX830" s="1" t="b">
        <f t="shared" si="409"/>
        <v>1</v>
      </c>
      <c r="CY830" s="1" t="b">
        <f t="shared" si="410"/>
        <v>1</v>
      </c>
      <c r="CZ830" s="2"/>
      <c r="DA830" s="2"/>
      <c r="DB830" s="2"/>
      <c r="DC830" s="2"/>
      <c r="DD830" s="2"/>
      <c r="DE830" s="2"/>
      <c r="DF830" s="2"/>
      <c r="DG830" s="1" t="b">
        <f t="shared" si="411"/>
        <v>0</v>
      </c>
      <c r="DH830" s="2"/>
      <c r="DI830" s="2"/>
      <c r="DJ830" s="2"/>
      <c r="DK830" s="2"/>
      <c r="DL830" s="2"/>
      <c r="DM830" s="2"/>
      <c r="DN830" s="2"/>
      <c r="DO830" s="2"/>
      <c r="DP830" s="2"/>
      <c r="DQ830" s="2"/>
      <c r="DR830" s="2"/>
      <c r="DS830" s="2"/>
      <c r="DT830" s="2"/>
      <c r="DU830" s="2"/>
      <c r="DV830" s="2"/>
      <c r="DW830" s="2"/>
      <c r="DX830" s="2"/>
      <c r="DY830" s="2"/>
      <c r="DZ830" s="2"/>
      <c r="EA830" s="2"/>
    </row>
    <row r="831" spans="1:131" s="27" customFormat="1" ht="43.5" x14ac:dyDescent="0.35">
      <c r="A831" s="2" t="s">
        <v>220</v>
      </c>
      <c r="B831" s="1" t="s">
        <v>13809</v>
      </c>
      <c r="C831" s="9">
        <v>44349</v>
      </c>
      <c r="D831" s="10" t="s">
        <v>13809</v>
      </c>
      <c r="E831" s="1">
        <v>28</v>
      </c>
      <c r="F831" s="1" t="s">
        <v>127</v>
      </c>
      <c r="G831" s="1" t="s">
        <v>13809</v>
      </c>
      <c r="H831" s="1" t="s">
        <v>13809</v>
      </c>
      <c r="I831" s="9">
        <v>44338</v>
      </c>
      <c r="J831" s="2" t="s">
        <v>109</v>
      </c>
      <c r="K831" s="2" t="s">
        <v>13809</v>
      </c>
      <c r="L831" s="2"/>
      <c r="M831" s="2" t="s">
        <v>163</v>
      </c>
      <c r="N831" s="2" t="s">
        <v>13809</v>
      </c>
      <c r="O831" s="2" t="s">
        <v>110</v>
      </c>
      <c r="P831" s="2" t="s">
        <v>111</v>
      </c>
      <c r="Q831" s="2"/>
      <c r="R831" s="2"/>
      <c r="S831" s="2" t="s">
        <v>112</v>
      </c>
      <c r="T831" s="2" t="s">
        <v>112</v>
      </c>
      <c r="U831" s="2" t="b">
        <v>1</v>
      </c>
      <c r="V831" s="2" t="s">
        <v>126</v>
      </c>
      <c r="W831" s="1" t="s">
        <v>111</v>
      </c>
      <c r="X831" s="1"/>
      <c r="Y831" s="2" t="s">
        <v>112</v>
      </c>
      <c r="Z831" s="2" t="s">
        <v>112</v>
      </c>
      <c r="AA831" s="2" t="s">
        <v>111</v>
      </c>
      <c r="AB831" s="2">
        <v>4</v>
      </c>
      <c r="AC831" s="1" t="s">
        <v>111</v>
      </c>
      <c r="AD831" s="1"/>
      <c r="AE831" s="1"/>
      <c r="AF831" s="1" t="s">
        <v>111</v>
      </c>
      <c r="AG831" s="1"/>
      <c r="AH831" s="1"/>
      <c r="AI831" s="1"/>
      <c r="AJ831" s="1" t="s">
        <v>115</v>
      </c>
      <c r="AK831" s="1" t="s">
        <v>189</v>
      </c>
      <c r="AL831" s="1"/>
      <c r="AM831" s="1"/>
      <c r="AN831" s="1"/>
      <c r="AO831" s="1" t="s">
        <v>117</v>
      </c>
      <c r="AP831" s="1"/>
      <c r="AQ831" s="1"/>
      <c r="AR831" s="1"/>
      <c r="AS831" s="1"/>
      <c r="AT831" s="1"/>
      <c r="AU831" s="1" t="s">
        <v>132</v>
      </c>
      <c r="AV831" s="1"/>
      <c r="AW831" s="1"/>
      <c r="AX831" s="1"/>
      <c r="AY831" s="1"/>
      <c r="AZ831" s="1" t="s">
        <v>155</v>
      </c>
      <c r="BA831" s="1" t="s">
        <v>3472</v>
      </c>
      <c r="BB831" s="1"/>
      <c r="BC831" s="1"/>
      <c r="BD831" s="1"/>
      <c r="BE831" s="1"/>
      <c r="BF831" s="1"/>
      <c r="BG831" s="1"/>
      <c r="BH831" s="1"/>
      <c r="BI831" s="1"/>
      <c r="BJ831" s="1" t="s">
        <v>111</v>
      </c>
      <c r="BK831" s="1"/>
      <c r="BL831" s="1"/>
      <c r="BM831" s="1"/>
      <c r="BN831" s="1" t="s">
        <v>111</v>
      </c>
      <c r="BO831" s="1"/>
      <c r="BP831" s="1"/>
      <c r="BQ831" s="1" t="s">
        <v>121</v>
      </c>
      <c r="BR831" s="1" t="s">
        <v>122</v>
      </c>
      <c r="BS831" s="1" t="s">
        <v>112</v>
      </c>
      <c r="BT831" s="34"/>
      <c r="BU831" s="34" t="s">
        <v>3473</v>
      </c>
      <c r="BV831" s="9">
        <v>44368</v>
      </c>
      <c r="BW831" s="34" t="s">
        <v>14303</v>
      </c>
      <c r="BX831" s="2"/>
      <c r="BY831" s="2" t="s">
        <v>153</v>
      </c>
      <c r="BZ831" s="2" t="s">
        <v>124</v>
      </c>
      <c r="CA831" s="2"/>
      <c r="CB831" s="1" t="s">
        <v>279</v>
      </c>
      <c r="CC831" s="2" t="s">
        <v>126</v>
      </c>
      <c r="CD831" s="1" t="b">
        <f t="shared" si="406"/>
        <v>1</v>
      </c>
      <c r="CE831" s="1" t="b">
        <f t="shared" si="407"/>
        <v>0</v>
      </c>
      <c r="CF831" s="1" t="b">
        <f t="shared" si="374"/>
        <v>0</v>
      </c>
      <c r="CG831" s="1" t="b">
        <f t="shared" si="375"/>
        <v>0</v>
      </c>
      <c r="CH831" s="1" t="b">
        <f t="shared" si="376"/>
        <v>0</v>
      </c>
      <c r="CI831" s="1" t="b">
        <f t="shared" si="377"/>
        <v>0</v>
      </c>
      <c r="CJ831" s="1" t="b">
        <f t="shared" si="378"/>
        <v>1</v>
      </c>
      <c r="CK831" s="1" t="b">
        <f t="shared" si="379"/>
        <v>0</v>
      </c>
      <c r="CL831" s="1" t="b">
        <f t="shared" si="380"/>
        <v>0</v>
      </c>
      <c r="CM831" s="1" t="b">
        <f t="shared" si="381"/>
        <v>0</v>
      </c>
      <c r="CN831" s="1" t="b">
        <f t="shared" si="382"/>
        <v>0</v>
      </c>
      <c r="CO831" s="2" t="b">
        <f t="shared" si="383"/>
        <v>1</v>
      </c>
      <c r="CP831" s="2" t="b">
        <f t="shared" si="384"/>
        <v>1</v>
      </c>
      <c r="CQ831" s="2" t="b">
        <f t="shared" si="385"/>
        <v>0</v>
      </c>
      <c r="CR831" s="6" t="str">
        <f t="shared" si="386"/>
        <v>Male</v>
      </c>
      <c r="CS831" s="7">
        <f t="shared" si="387"/>
        <v>1</v>
      </c>
      <c r="CT831" s="7">
        <f t="shared" si="388"/>
        <v>0</v>
      </c>
      <c r="CU831" s="7">
        <f t="shared" si="389"/>
        <v>0</v>
      </c>
      <c r="CV831" s="7">
        <f t="shared" si="390"/>
        <v>0</v>
      </c>
      <c r="CW831" s="7">
        <f t="shared" si="408"/>
        <v>0</v>
      </c>
      <c r="CX831" s="1" t="b">
        <f t="shared" si="409"/>
        <v>1</v>
      </c>
      <c r="CY831" s="1" t="b">
        <f t="shared" si="410"/>
        <v>1</v>
      </c>
      <c r="CZ831" s="2"/>
      <c r="DA831" s="2"/>
      <c r="DB831" s="2"/>
      <c r="DC831" s="2"/>
      <c r="DD831" s="2"/>
      <c r="DE831" s="2"/>
      <c r="DF831" s="2"/>
      <c r="DG831" s="1" t="b">
        <f t="shared" si="411"/>
        <v>0</v>
      </c>
      <c r="DH831" s="2"/>
      <c r="DI831" s="2"/>
      <c r="DJ831" s="2"/>
      <c r="DK831" s="2"/>
      <c r="DL831" s="2"/>
      <c r="DM831" s="2"/>
      <c r="DN831" s="2"/>
      <c r="DO831" s="2"/>
      <c r="DP831" s="2"/>
      <c r="DQ831" s="2"/>
      <c r="DR831" s="2"/>
      <c r="DS831" s="2"/>
      <c r="DT831" s="2"/>
      <c r="DU831" s="2"/>
      <c r="DV831" s="2"/>
      <c r="DW831" s="2"/>
      <c r="DX831" s="2"/>
      <c r="DY831" s="2"/>
      <c r="DZ831" s="2"/>
      <c r="EA831" s="2"/>
    </row>
    <row r="832" spans="1:131" s="27" customFormat="1" ht="72.5" x14ac:dyDescent="0.35">
      <c r="A832" s="2">
        <v>603</v>
      </c>
      <c r="B832" s="1" t="s">
        <v>13809</v>
      </c>
      <c r="C832" s="9">
        <v>44350</v>
      </c>
      <c r="D832" s="10" t="s">
        <v>13809</v>
      </c>
      <c r="E832" s="1" t="e">
        <f>ROUND((C832-D832)/365,0)</f>
        <v>#VALUE!</v>
      </c>
      <c r="F832" s="1" t="s">
        <v>108</v>
      </c>
      <c r="G832" s="1" t="s">
        <v>13809</v>
      </c>
      <c r="H832" s="1" t="s">
        <v>13809</v>
      </c>
      <c r="I832" s="2"/>
      <c r="J832" s="2" t="s">
        <v>163</v>
      </c>
      <c r="K832" s="2" t="s">
        <v>13809</v>
      </c>
      <c r="L832" s="9">
        <v>44304</v>
      </c>
      <c r="M832" s="2" t="s">
        <v>109</v>
      </c>
      <c r="N832" s="2" t="s">
        <v>13809</v>
      </c>
      <c r="O832" s="2" t="s">
        <v>110</v>
      </c>
      <c r="P832" s="2" t="s">
        <v>111</v>
      </c>
      <c r="Q832" s="2"/>
      <c r="R832" s="2"/>
      <c r="S832" s="2"/>
      <c r="T832" s="2" t="s">
        <v>112</v>
      </c>
      <c r="U832" s="2" t="b">
        <f>OR(S832="yes",T832="yes")</f>
        <v>1</v>
      </c>
      <c r="V832" s="2" t="s">
        <v>113</v>
      </c>
      <c r="W832" s="1" t="s">
        <v>112</v>
      </c>
      <c r="X832" s="1" t="s">
        <v>114</v>
      </c>
      <c r="Y832" s="2" t="s">
        <v>112</v>
      </c>
      <c r="Z832" s="2" t="s">
        <v>111</v>
      </c>
      <c r="AA832" s="2" t="s">
        <v>112</v>
      </c>
      <c r="AB832" s="2">
        <v>40</v>
      </c>
      <c r="AC832" s="1" t="s">
        <v>111</v>
      </c>
      <c r="AD832" s="1"/>
      <c r="AE832" s="1"/>
      <c r="AF832" s="1"/>
      <c r="AG832" s="1"/>
      <c r="AH832" s="1"/>
      <c r="AI832" s="1"/>
      <c r="AJ832" s="1"/>
      <c r="AK832" s="1" t="s">
        <v>2847</v>
      </c>
      <c r="AL832" s="1"/>
      <c r="AM832" s="1"/>
      <c r="AN832" s="1"/>
      <c r="AO832" s="1" t="s">
        <v>393</v>
      </c>
      <c r="AP832" s="1"/>
      <c r="AQ832" s="1"/>
      <c r="AR832" s="1"/>
      <c r="AS832" s="1"/>
      <c r="AT832" s="1"/>
      <c r="AU832" s="1"/>
      <c r="AV832" s="1"/>
      <c r="AW832" s="1"/>
      <c r="AX832" s="1"/>
      <c r="AY832" s="1"/>
      <c r="AZ832" s="1" t="s">
        <v>155</v>
      </c>
      <c r="BA832" s="1">
        <v>2.81</v>
      </c>
      <c r="BB832" s="1"/>
      <c r="BC832" s="1"/>
      <c r="BD832" s="1"/>
      <c r="BE832" s="1"/>
      <c r="BF832" s="1"/>
      <c r="BG832" s="1"/>
      <c r="BH832" s="1"/>
      <c r="BI832" s="1" t="s">
        <v>112</v>
      </c>
      <c r="BJ832" s="1" t="s">
        <v>112</v>
      </c>
      <c r="BK832" s="1"/>
      <c r="BL832" s="1"/>
      <c r="BM832" s="1"/>
      <c r="BN832" s="1"/>
      <c r="BO832" s="1"/>
      <c r="BP832" s="1"/>
      <c r="BQ832" s="1" t="s">
        <v>121</v>
      </c>
      <c r="BR832" s="1" t="s">
        <v>122</v>
      </c>
      <c r="BS832" s="1" t="s">
        <v>112</v>
      </c>
      <c r="BT832" s="34"/>
      <c r="BU832" s="34" t="s">
        <v>3474</v>
      </c>
      <c r="BV832" s="9">
        <v>44350</v>
      </c>
      <c r="BW832" s="34" t="s">
        <v>3475</v>
      </c>
      <c r="BX832" s="2"/>
      <c r="BY832" s="2" t="s">
        <v>136</v>
      </c>
      <c r="BZ832" s="2" t="s">
        <v>232</v>
      </c>
      <c r="CA832" s="2">
        <v>2</v>
      </c>
      <c r="CB832" s="1" t="s">
        <v>669</v>
      </c>
      <c r="CC832" s="2" t="s">
        <v>126</v>
      </c>
      <c r="CD832" s="1" t="e">
        <f t="shared" si="406"/>
        <v>#VALUE!</v>
      </c>
      <c r="CE832" s="1" t="e">
        <f t="shared" si="407"/>
        <v>#VALUE!</v>
      </c>
      <c r="CF832" s="1" t="e">
        <f t="shared" si="374"/>
        <v>#VALUE!</v>
      </c>
      <c r="CG832" s="1" t="e">
        <f t="shared" si="375"/>
        <v>#VALUE!</v>
      </c>
      <c r="CH832" s="1" t="e">
        <f t="shared" si="376"/>
        <v>#VALUE!</v>
      </c>
      <c r="CI832" s="1" t="e">
        <f t="shared" si="377"/>
        <v>#VALUE!</v>
      </c>
      <c r="CJ832" s="1" t="e">
        <f t="shared" si="378"/>
        <v>#VALUE!</v>
      </c>
      <c r="CK832" s="1" t="e">
        <f t="shared" si="379"/>
        <v>#VALUE!</v>
      </c>
      <c r="CL832" s="1" t="e">
        <f t="shared" si="380"/>
        <v>#VALUE!</v>
      </c>
      <c r="CM832" s="1" t="e">
        <f t="shared" si="381"/>
        <v>#VALUE!</v>
      </c>
      <c r="CN832" s="1" t="e">
        <f t="shared" si="382"/>
        <v>#VALUE!</v>
      </c>
      <c r="CO832" s="2" t="b">
        <f t="shared" si="383"/>
        <v>0</v>
      </c>
      <c r="CP832" s="2" t="b">
        <f t="shared" si="384"/>
        <v>0</v>
      </c>
      <c r="CQ832" s="2" t="b">
        <f t="shared" si="385"/>
        <v>0</v>
      </c>
      <c r="CR832" s="6" t="str">
        <f t="shared" si="386"/>
        <v>Female</v>
      </c>
      <c r="CS832" s="7">
        <f t="shared" si="387"/>
        <v>0</v>
      </c>
      <c r="CT832" s="7">
        <f t="shared" si="388"/>
        <v>0</v>
      </c>
      <c r="CU832" s="7">
        <f t="shared" si="389"/>
        <v>0</v>
      </c>
      <c r="CV832" s="7">
        <f t="shared" si="390"/>
        <v>1</v>
      </c>
      <c r="CW832" s="7">
        <f t="shared" si="408"/>
        <v>0</v>
      </c>
      <c r="CX832" s="1" t="e">
        <f t="shared" si="409"/>
        <v>#VALUE!</v>
      </c>
      <c r="CY832" s="1" t="e">
        <f t="shared" si="410"/>
        <v>#VALUE!</v>
      </c>
      <c r="CZ832" s="2"/>
      <c r="DA832" s="2"/>
      <c r="DB832" s="2"/>
      <c r="DC832" s="2"/>
      <c r="DD832" s="2"/>
      <c r="DE832" s="2"/>
      <c r="DF832" s="2"/>
      <c r="DG832" s="1" t="e">
        <f t="shared" si="411"/>
        <v>#VALUE!</v>
      </c>
      <c r="DH832" s="2"/>
      <c r="DI832" s="2"/>
      <c r="DJ832" s="2"/>
      <c r="DK832" s="2"/>
      <c r="DL832" s="2"/>
      <c r="DM832" s="2"/>
      <c r="DN832" s="2"/>
      <c r="DO832" s="2"/>
      <c r="DP832" s="2"/>
      <c r="DQ832" s="2"/>
      <c r="DR832" s="2"/>
      <c r="DS832" s="2"/>
      <c r="DT832" s="2"/>
      <c r="DU832" s="2"/>
      <c r="DV832" s="2"/>
      <c r="DW832" s="2"/>
      <c r="DX832" s="2"/>
      <c r="DY832" s="2"/>
      <c r="DZ832" s="2"/>
      <c r="EA832" s="2"/>
    </row>
    <row r="833" spans="1:131" s="27" customFormat="1" ht="72.5" x14ac:dyDescent="0.35">
      <c r="A833" s="2"/>
      <c r="B833" s="1" t="s">
        <v>13809</v>
      </c>
      <c r="C833" s="9">
        <v>44350</v>
      </c>
      <c r="D833" s="10" t="s">
        <v>13809</v>
      </c>
      <c r="E833" s="1" t="e">
        <f>ROUND((I833-D833)/365,0)</f>
        <v>#VALUE!</v>
      </c>
      <c r="F833" s="1" t="s">
        <v>127</v>
      </c>
      <c r="G833" s="1" t="s">
        <v>13809</v>
      </c>
      <c r="H833" s="1" t="s">
        <v>13809</v>
      </c>
      <c r="I833" s="9">
        <v>44282</v>
      </c>
      <c r="J833" s="2" t="s">
        <v>109</v>
      </c>
      <c r="K833" s="2" t="s">
        <v>13809</v>
      </c>
      <c r="L833" s="2"/>
      <c r="M833" s="2"/>
      <c r="N833" s="2" t="s">
        <v>13809</v>
      </c>
      <c r="O833" s="2" t="s">
        <v>110</v>
      </c>
      <c r="P833" s="2"/>
      <c r="Q833" s="2"/>
      <c r="R833" s="2"/>
      <c r="S833" s="2" t="s">
        <v>112</v>
      </c>
      <c r="T833" s="2"/>
      <c r="U833" s="2" t="b">
        <f>OR(S833="yes",T833="yes")</f>
        <v>1</v>
      </c>
      <c r="V833" s="2" t="s">
        <v>113</v>
      </c>
      <c r="W833" s="1" t="s">
        <v>112</v>
      </c>
      <c r="X833" s="1" t="s">
        <v>138</v>
      </c>
      <c r="Y833" s="2" t="s">
        <v>112</v>
      </c>
      <c r="Z833" s="2" t="s">
        <v>112</v>
      </c>
      <c r="AA833" s="2"/>
      <c r="AB833" s="2">
        <v>9</v>
      </c>
      <c r="AC833" s="1" t="s">
        <v>111</v>
      </c>
      <c r="AD833" s="1"/>
      <c r="AE833" s="1"/>
      <c r="AF833" s="1" t="s">
        <v>111</v>
      </c>
      <c r="AG833" s="1"/>
      <c r="AH833" s="1"/>
      <c r="AI833" s="1"/>
      <c r="AJ833" s="1" t="s">
        <v>418</v>
      </c>
      <c r="AK833" s="1" t="s">
        <v>201</v>
      </c>
      <c r="AL833" s="1"/>
      <c r="AM833" s="1"/>
      <c r="AN833" s="1" t="s">
        <v>3476</v>
      </c>
      <c r="AO833" s="1" t="s">
        <v>117</v>
      </c>
      <c r="AP833" s="1"/>
      <c r="AQ833" s="1"/>
      <c r="AR833" s="1"/>
      <c r="AS833" s="1" t="s">
        <v>118</v>
      </c>
      <c r="AT833" s="1"/>
      <c r="AU833" s="1" t="s">
        <v>132</v>
      </c>
      <c r="AV833" s="1"/>
      <c r="AW833" s="1"/>
      <c r="AX833" s="1"/>
      <c r="AY833" s="1"/>
      <c r="AZ833" s="1" t="s">
        <v>155</v>
      </c>
      <c r="BA833" s="1">
        <v>0</v>
      </c>
      <c r="BB833" s="1"/>
      <c r="BC833" s="1"/>
      <c r="BD833" s="1"/>
      <c r="BE833" s="1"/>
      <c r="BF833" s="1"/>
      <c r="BG833" s="1"/>
      <c r="BH833" s="1"/>
      <c r="BI833" s="1"/>
      <c r="BJ833" s="1" t="s">
        <v>112</v>
      </c>
      <c r="BK833" s="1" t="s">
        <v>112</v>
      </c>
      <c r="BL833" s="1" t="s">
        <v>142</v>
      </c>
      <c r="BM833" s="1"/>
      <c r="BN833" s="1"/>
      <c r="BO833" s="1"/>
      <c r="BP833" s="1"/>
      <c r="BQ833" s="1" t="s">
        <v>121</v>
      </c>
      <c r="BR833" s="1" t="s">
        <v>122</v>
      </c>
      <c r="BS833" s="1"/>
      <c r="BT833" s="34"/>
      <c r="BU833" s="34" t="s">
        <v>3477</v>
      </c>
      <c r="BV833" s="9">
        <v>44372</v>
      </c>
      <c r="BW833" s="34" t="s">
        <v>3478</v>
      </c>
      <c r="BX833" s="2" t="s">
        <v>111</v>
      </c>
      <c r="BY833" s="2" t="s">
        <v>174</v>
      </c>
      <c r="BZ833" s="2" t="s">
        <v>124</v>
      </c>
      <c r="CA833" s="2">
        <v>1</v>
      </c>
      <c r="CB833" s="1" t="s">
        <v>256</v>
      </c>
      <c r="CC833" s="2" t="s">
        <v>113</v>
      </c>
      <c r="CD833" s="1" t="e">
        <f t="shared" si="406"/>
        <v>#VALUE!</v>
      </c>
      <c r="CE833" s="1" t="e">
        <f t="shared" si="407"/>
        <v>#VALUE!</v>
      </c>
      <c r="CF833" s="1" t="e">
        <f t="shared" si="374"/>
        <v>#VALUE!</v>
      </c>
      <c r="CG833" s="1" t="e">
        <f t="shared" si="375"/>
        <v>#VALUE!</v>
      </c>
      <c r="CH833" s="1" t="e">
        <f t="shared" si="376"/>
        <v>#VALUE!</v>
      </c>
      <c r="CI833" s="1" t="e">
        <f t="shared" si="377"/>
        <v>#VALUE!</v>
      </c>
      <c r="CJ833" s="1" t="e">
        <f t="shared" si="378"/>
        <v>#VALUE!</v>
      </c>
      <c r="CK833" s="1" t="e">
        <f t="shared" si="379"/>
        <v>#VALUE!</v>
      </c>
      <c r="CL833" s="1" t="e">
        <f t="shared" si="380"/>
        <v>#VALUE!</v>
      </c>
      <c r="CM833" s="1" t="e">
        <f t="shared" si="381"/>
        <v>#VALUE!</v>
      </c>
      <c r="CN833" s="1" t="e">
        <f t="shared" si="382"/>
        <v>#VALUE!</v>
      </c>
      <c r="CO833" s="2" t="b">
        <f t="shared" si="383"/>
        <v>0</v>
      </c>
      <c r="CP833" s="2" t="b">
        <f t="shared" si="384"/>
        <v>0</v>
      </c>
      <c r="CQ833" s="2" t="b">
        <f t="shared" si="385"/>
        <v>1</v>
      </c>
      <c r="CR833" s="6" t="str">
        <f t="shared" si="386"/>
        <v>Male</v>
      </c>
      <c r="CS833" s="7">
        <f t="shared" si="387"/>
        <v>1</v>
      </c>
      <c r="CT833" s="7">
        <f t="shared" si="388"/>
        <v>0</v>
      </c>
      <c r="CU833" s="7">
        <f t="shared" si="389"/>
        <v>0</v>
      </c>
      <c r="CV833" s="7">
        <f t="shared" si="390"/>
        <v>0</v>
      </c>
      <c r="CW833" s="7">
        <f t="shared" si="408"/>
        <v>0</v>
      </c>
      <c r="CX833" s="1" t="e">
        <f t="shared" si="409"/>
        <v>#VALUE!</v>
      </c>
      <c r="CY833" s="1" t="e">
        <f t="shared" si="410"/>
        <v>#VALUE!</v>
      </c>
      <c r="CZ833" s="2"/>
      <c r="DA833" s="2"/>
      <c r="DB833" s="2"/>
      <c r="DC833" s="2"/>
      <c r="DD833" s="2"/>
      <c r="DE833" s="2"/>
      <c r="DF833" s="2"/>
      <c r="DG833" s="1" t="e">
        <f t="shared" si="411"/>
        <v>#VALUE!</v>
      </c>
      <c r="DH833" s="2"/>
      <c r="DI833" s="2"/>
      <c r="DJ833" s="2"/>
      <c r="DK833" s="2"/>
      <c r="DL833" s="2"/>
      <c r="DM833" s="2"/>
      <c r="DN833" s="2"/>
      <c r="DO833" s="2"/>
      <c r="DP833" s="2"/>
      <c r="DQ833" s="2"/>
      <c r="DR833" s="2"/>
      <c r="DS833" s="2"/>
      <c r="DT833" s="2"/>
      <c r="DU833" s="2"/>
      <c r="DV833" s="2"/>
      <c r="DW833" s="2"/>
      <c r="DX833" s="2"/>
      <c r="DY833" s="2"/>
      <c r="DZ833" s="2"/>
      <c r="EA833" s="2"/>
    </row>
    <row r="834" spans="1:131" s="27" customFormat="1" ht="72.5" x14ac:dyDescent="0.35">
      <c r="A834" s="2"/>
      <c r="B834" s="1" t="s">
        <v>13809</v>
      </c>
      <c r="C834" s="9">
        <v>44350</v>
      </c>
      <c r="D834" s="10" t="s">
        <v>13809</v>
      </c>
      <c r="E834" s="1">
        <v>22</v>
      </c>
      <c r="F834" s="1" t="s">
        <v>108</v>
      </c>
      <c r="G834" s="1" t="s">
        <v>13809</v>
      </c>
      <c r="H834" s="1" t="s">
        <v>13809</v>
      </c>
      <c r="I834" s="2" t="s">
        <v>183</v>
      </c>
      <c r="J834" s="2" t="s">
        <v>109</v>
      </c>
      <c r="K834" s="2" t="s">
        <v>13809</v>
      </c>
      <c r="L834" s="9">
        <v>44299</v>
      </c>
      <c r="M834" s="2" t="s">
        <v>109</v>
      </c>
      <c r="N834" s="2" t="s">
        <v>13809</v>
      </c>
      <c r="O834" s="2" t="s">
        <v>110</v>
      </c>
      <c r="P834" s="2" t="s">
        <v>111</v>
      </c>
      <c r="Q834" s="2"/>
      <c r="R834" s="2"/>
      <c r="S834" s="2" t="s">
        <v>112</v>
      </c>
      <c r="T834" s="2" t="s">
        <v>111</v>
      </c>
      <c r="U834" s="2" t="b">
        <v>1</v>
      </c>
      <c r="V834" s="2" t="s">
        <v>126</v>
      </c>
      <c r="W834" s="1" t="s">
        <v>112</v>
      </c>
      <c r="X834" s="1" t="s">
        <v>114</v>
      </c>
      <c r="Y834" s="2" t="s">
        <v>111</v>
      </c>
      <c r="Z834" s="2"/>
      <c r="AA834" s="2"/>
      <c r="AB834" s="2"/>
      <c r="AC834" s="1"/>
      <c r="AD834" s="1"/>
      <c r="AE834" s="1"/>
      <c r="AF834" s="1" t="s">
        <v>111</v>
      </c>
      <c r="AG834" s="1"/>
      <c r="AH834" s="1"/>
      <c r="AI834" s="1"/>
      <c r="AJ834" s="1" t="s">
        <v>115</v>
      </c>
      <c r="AK834" s="1" t="s">
        <v>194</v>
      </c>
      <c r="AL834" s="1"/>
      <c r="AM834" s="1"/>
      <c r="AN834" s="1" t="s">
        <v>3479</v>
      </c>
      <c r="AO834" s="1" t="s">
        <v>117</v>
      </c>
      <c r="AP834" s="1"/>
      <c r="AQ834" s="1"/>
      <c r="AR834" s="1"/>
      <c r="AS834" s="1" t="s">
        <v>118</v>
      </c>
      <c r="AT834" s="1"/>
      <c r="AU834" s="1" t="s">
        <v>238</v>
      </c>
      <c r="AV834" s="1"/>
      <c r="AW834" s="1"/>
      <c r="AX834" s="1">
        <v>60</v>
      </c>
      <c r="AY834" s="1"/>
      <c r="AZ834" s="1" t="s">
        <v>402</v>
      </c>
      <c r="BA834" s="1" t="s">
        <v>3480</v>
      </c>
      <c r="BB834" s="1"/>
      <c r="BC834" s="1"/>
      <c r="BD834" s="1"/>
      <c r="BE834" s="1" t="s">
        <v>3481</v>
      </c>
      <c r="BF834" s="1"/>
      <c r="BG834" s="1"/>
      <c r="BH834" s="1"/>
      <c r="BI834" s="1"/>
      <c r="BJ834" s="1" t="s">
        <v>112</v>
      </c>
      <c r="BK834" s="1" t="s">
        <v>111</v>
      </c>
      <c r="BL834" s="1"/>
      <c r="BM834" s="1"/>
      <c r="BN834" s="1"/>
      <c r="BO834" s="1"/>
      <c r="BP834" s="1"/>
      <c r="BQ834" s="1" t="s">
        <v>1153</v>
      </c>
      <c r="BR834" s="1" t="s">
        <v>122</v>
      </c>
      <c r="BS834" s="1"/>
      <c r="BT834" s="34"/>
      <c r="BU834" s="34" t="s">
        <v>1370</v>
      </c>
      <c r="BV834" s="9">
        <v>44566</v>
      </c>
      <c r="BW834" s="34" t="s">
        <v>3482</v>
      </c>
      <c r="BX834" s="2" t="s">
        <v>111</v>
      </c>
      <c r="BY834" s="2" t="s">
        <v>153</v>
      </c>
      <c r="BZ834" s="2" t="s">
        <v>124</v>
      </c>
      <c r="CA834" s="2">
        <v>2</v>
      </c>
      <c r="CB834" s="1" t="s">
        <v>482</v>
      </c>
      <c r="CC834" s="2"/>
      <c r="CD834" s="1" t="b">
        <f t="shared" si="406"/>
        <v>1</v>
      </c>
      <c r="CE834" s="1" t="b">
        <f t="shared" si="407"/>
        <v>0</v>
      </c>
      <c r="CF834" s="1" t="b">
        <f t="shared" ref="CF834:CF897" si="412">AND(E834&gt;4,E834&lt;12,NOT(E834=""),NOT(E834="."))</f>
        <v>0</v>
      </c>
      <c r="CG834" s="1" t="b">
        <f t="shared" ref="CG834:CG897" si="413">AND(E834&gt;11,E834&lt;16,NOT(E834=""),NOT(E834="."))</f>
        <v>0</v>
      </c>
      <c r="CH834" s="1" t="b">
        <f t="shared" ref="CH834:CH897" si="414">AND(E834&gt;15,E834&lt;18)</f>
        <v>0</v>
      </c>
      <c r="CI834" s="1" t="b">
        <f t="shared" ref="CI834:CI897" si="415">AND(E834&gt;17,E834&lt;25)</f>
        <v>1</v>
      </c>
      <c r="CJ834" s="1" t="b">
        <f t="shared" ref="CJ834:CJ897" si="416">AND(E834&gt;24,E834&lt;30)</f>
        <v>0</v>
      </c>
      <c r="CK834" s="1" t="b">
        <f t="shared" ref="CK834:CK897" si="417">AND(E834&gt;29,E834&lt;40)</f>
        <v>0</v>
      </c>
      <c r="CL834" s="1" t="b">
        <f t="shared" ref="CL834:CL897" si="418">AND(E834&gt;39,E834&lt;50)</f>
        <v>0</v>
      </c>
      <c r="CM834" s="1" t="b">
        <f t="shared" ref="CM834:CM897" si="419">AND(E834&gt;49,E834&lt;65)</f>
        <v>0</v>
      </c>
      <c r="CN834" s="1" t="b">
        <f t="shared" ref="CN834:CN897" si="420">AND(E834&gt;64,NOT(E834="."),NOT(E834=""))</f>
        <v>0</v>
      </c>
      <c r="CO834" s="2" t="b">
        <f t="shared" ref="CO834:CO897" si="421">AND(AB834&lt;7,NOT(AB834="."),NOT(AB834=""))</f>
        <v>0</v>
      </c>
      <c r="CP834" s="2" t="b">
        <f t="shared" ref="CP834:CP897" si="422">AND(AB834&lt;8,NOT(AB834="."),NOT(AB834=""))</f>
        <v>0</v>
      </c>
      <c r="CQ834" s="2" t="b">
        <f t="shared" ref="CQ834:CQ897" si="423">AND(AB834&gt;7,AB834&lt;22,NOT(AB834=""),NOT(AB834="."))</f>
        <v>0</v>
      </c>
      <c r="CR834" s="6" t="str">
        <f t="shared" ref="CR834:CR897" si="424">F834</f>
        <v>Female</v>
      </c>
      <c r="CS834" s="7">
        <f t="shared" ref="CS834:CS897" si="425">COUNTIF(J834,"=*pfizer*")</f>
        <v>1</v>
      </c>
      <c r="CT834" s="7">
        <f t="shared" ref="CT834:CT897" si="426">COUNTIF(J834,"=*moderna*")</f>
        <v>0</v>
      </c>
      <c r="CU834" s="7">
        <f t="shared" ref="CU834:CU897" si="427">COUNTIF(J834,"=*janssen*")</f>
        <v>0</v>
      </c>
      <c r="CV834" s="7">
        <f t="shared" ref="CV834:CV897" si="428">COUNTIF(M834,"=*pfizer*")</f>
        <v>1</v>
      </c>
      <c r="CW834" s="7">
        <f t="shared" si="408"/>
        <v>0</v>
      </c>
      <c r="CX834" s="1" t="b">
        <f t="shared" si="409"/>
        <v>1</v>
      </c>
      <c r="CY834" s="1" t="b">
        <f t="shared" si="410"/>
        <v>1</v>
      </c>
      <c r="CZ834" s="2"/>
      <c r="DA834" s="2"/>
      <c r="DB834" s="2"/>
      <c r="DC834" s="2"/>
      <c r="DD834" s="2"/>
      <c r="DE834" s="2"/>
      <c r="DF834" s="2"/>
      <c r="DG834" s="1" t="b">
        <f t="shared" si="411"/>
        <v>0</v>
      </c>
      <c r="DH834" s="2"/>
      <c r="DI834" s="2"/>
      <c r="DJ834" s="2"/>
      <c r="DK834" s="2"/>
      <c r="DL834" s="2"/>
      <c r="DM834" s="2"/>
      <c r="DN834" s="2"/>
      <c r="DO834" s="2"/>
      <c r="DP834" s="2"/>
      <c r="DQ834" s="2"/>
      <c r="DR834" s="2"/>
      <c r="DS834" s="2"/>
      <c r="DT834" s="2"/>
      <c r="DU834" s="2"/>
      <c r="DV834" s="2"/>
      <c r="DW834" s="2"/>
      <c r="DX834" s="2"/>
      <c r="DY834" s="2"/>
      <c r="DZ834" s="2"/>
      <c r="EA834" s="2"/>
    </row>
    <row r="835" spans="1:131" s="27" customFormat="1" ht="290" x14ac:dyDescent="0.35">
      <c r="A835" s="2"/>
      <c r="B835" s="1" t="s">
        <v>13809</v>
      </c>
      <c r="C835" s="9">
        <v>44351</v>
      </c>
      <c r="D835" s="10" t="s">
        <v>13809</v>
      </c>
      <c r="E835" s="1">
        <v>35</v>
      </c>
      <c r="F835" s="1" t="s">
        <v>127</v>
      </c>
      <c r="G835" s="1" t="s">
        <v>13809</v>
      </c>
      <c r="H835" s="1" t="s">
        <v>13809</v>
      </c>
      <c r="I835" s="9">
        <v>44327</v>
      </c>
      <c r="J835" s="2" t="s">
        <v>109</v>
      </c>
      <c r="K835" s="2" t="s">
        <v>13809</v>
      </c>
      <c r="L835" s="9">
        <v>44348</v>
      </c>
      <c r="M835" s="2" t="s">
        <v>109</v>
      </c>
      <c r="N835" s="2" t="s">
        <v>13809</v>
      </c>
      <c r="O835" s="2" t="s">
        <v>110</v>
      </c>
      <c r="P835" s="2" t="s">
        <v>112</v>
      </c>
      <c r="Q835" s="2" t="s">
        <v>277</v>
      </c>
      <c r="R835" s="2"/>
      <c r="S835" s="2" t="s">
        <v>112</v>
      </c>
      <c r="T835" s="2" t="s">
        <v>111</v>
      </c>
      <c r="U835" s="2" t="b">
        <f>OR(S835="yes",T835="yes")</f>
        <v>1</v>
      </c>
      <c r="V835" s="2" t="s">
        <v>113</v>
      </c>
      <c r="W835" s="1" t="s">
        <v>111</v>
      </c>
      <c r="X835" s="1"/>
      <c r="Y835" s="2" t="s">
        <v>112</v>
      </c>
      <c r="Z835" s="2" t="s">
        <v>111</v>
      </c>
      <c r="AA835" s="2" t="s">
        <v>112</v>
      </c>
      <c r="AB835" s="2">
        <v>1</v>
      </c>
      <c r="AC835" s="1" t="s">
        <v>111</v>
      </c>
      <c r="AD835" s="1"/>
      <c r="AE835" s="1"/>
      <c r="AF835" s="1" t="s">
        <v>111</v>
      </c>
      <c r="AG835" s="1"/>
      <c r="AH835" s="1"/>
      <c r="AI835" s="1"/>
      <c r="AJ835" s="1" t="s">
        <v>115</v>
      </c>
      <c r="AK835" s="1" t="s">
        <v>242</v>
      </c>
      <c r="AL835" s="1"/>
      <c r="AM835" s="1"/>
      <c r="AN835" s="1"/>
      <c r="AO835" s="1" t="s">
        <v>130</v>
      </c>
      <c r="AP835" s="1"/>
      <c r="AQ835" s="1"/>
      <c r="AR835" s="1"/>
      <c r="AS835" s="1" t="s">
        <v>401</v>
      </c>
      <c r="AT835" s="1"/>
      <c r="AU835" s="1" t="s">
        <v>238</v>
      </c>
      <c r="AV835" s="1"/>
      <c r="AW835" s="1"/>
      <c r="AX835" s="1" t="s">
        <v>178</v>
      </c>
      <c r="AY835" s="1"/>
      <c r="AZ835" s="1" t="s">
        <v>310</v>
      </c>
      <c r="BA835" s="1" t="s">
        <v>300</v>
      </c>
      <c r="BB835" s="1"/>
      <c r="BC835" s="1"/>
      <c r="BD835" s="1"/>
      <c r="BE835" s="1">
        <v>5500</v>
      </c>
      <c r="BF835" s="1"/>
      <c r="BG835" s="1">
        <v>3.75</v>
      </c>
      <c r="BH835" s="1"/>
      <c r="BI835" s="1"/>
      <c r="BJ835" s="1" t="s">
        <v>112</v>
      </c>
      <c r="BK835" s="1" t="s">
        <v>112</v>
      </c>
      <c r="BL835" s="1" t="s">
        <v>3483</v>
      </c>
      <c r="BM835" s="1" t="s">
        <v>3484</v>
      </c>
      <c r="BN835" s="1"/>
      <c r="BO835" s="1"/>
      <c r="BP835" s="1"/>
      <c r="BQ835" s="1"/>
      <c r="BR835" s="1"/>
      <c r="BS835" s="1"/>
      <c r="BT835" s="34"/>
      <c r="BU835" s="34" t="s">
        <v>3485</v>
      </c>
      <c r="BV835" s="9">
        <v>44603</v>
      </c>
      <c r="BW835" s="34" t="s">
        <v>14304</v>
      </c>
      <c r="BX835" s="2"/>
      <c r="BY835" s="2" t="s">
        <v>136</v>
      </c>
      <c r="BZ835" s="2" t="s">
        <v>124</v>
      </c>
      <c r="CA835" s="2">
        <v>2</v>
      </c>
      <c r="CB835" s="1" t="s">
        <v>256</v>
      </c>
      <c r="CC835" s="2" t="s">
        <v>126</v>
      </c>
      <c r="CD835" s="1" t="b">
        <f t="shared" si="406"/>
        <v>0</v>
      </c>
      <c r="CE835" s="1" t="b">
        <f t="shared" si="407"/>
        <v>0</v>
      </c>
      <c r="CF835" s="1" t="b">
        <f t="shared" si="412"/>
        <v>0</v>
      </c>
      <c r="CG835" s="1" t="b">
        <f t="shared" si="413"/>
        <v>0</v>
      </c>
      <c r="CH835" s="1" t="b">
        <f t="shared" si="414"/>
        <v>0</v>
      </c>
      <c r="CI835" s="1" t="b">
        <f t="shared" si="415"/>
        <v>0</v>
      </c>
      <c r="CJ835" s="1" t="b">
        <f t="shared" si="416"/>
        <v>0</v>
      </c>
      <c r="CK835" s="1" t="b">
        <f t="shared" si="417"/>
        <v>1</v>
      </c>
      <c r="CL835" s="1" t="b">
        <f t="shared" si="418"/>
        <v>0</v>
      </c>
      <c r="CM835" s="1" t="b">
        <f t="shared" si="419"/>
        <v>0</v>
      </c>
      <c r="CN835" s="1" t="b">
        <f t="shared" si="420"/>
        <v>0</v>
      </c>
      <c r="CO835" s="2" t="b">
        <f t="shared" si="421"/>
        <v>1</v>
      </c>
      <c r="CP835" s="2" t="b">
        <f t="shared" si="422"/>
        <v>1</v>
      </c>
      <c r="CQ835" s="2" t="b">
        <f t="shared" si="423"/>
        <v>0</v>
      </c>
      <c r="CR835" s="6" t="str">
        <f t="shared" si="424"/>
        <v>Male</v>
      </c>
      <c r="CS835" s="7">
        <f t="shared" si="425"/>
        <v>1</v>
      </c>
      <c r="CT835" s="7">
        <f t="shared" si="426"/>
        <v>0</v>
      </c>
      <c r="CU835" s="7">
        <f t="shared" si="427"/>
        <v>0</v>
      </c>
      <c r="CV835" s="7">
        <f t="shared" si="428"/>
        <v>1</v>
      </c>
      <c r="CW835" s="7">
        <f t="shared" si="408"/>
        <v>0</v>
      </c>
      <c r="CX835" s="1" t="b">
        <f t="shared" si="409"/>
        <v>0</v>
      </c>
      <c r="CY835" s="1" t="b">
        <f t="shared" si="410"/>
        <v>1</v>
      </c>
      <c r="CZ835" s="2"/>
      <c r="DA835" s="2"/>
      <c r="DB835" s="2"/>
      <c r="DC835" s="2"/>
      <c r="DD835" s="2"/>
      <c r="DE835" s="2"/>
      <c r="DF835" s="2"/>
      <c r="DG835" s="1" t="b">
        <f t="shared" si="411"/>
        <v>0</v>
      </c>
      <c r="DH835" s="2"/>
      <c r="DI835" s="2"/>
      <c r="DJ835" s="2"/>
      <c r="DK835" s="2"/>
      <c r="DL835" s="2"/>
      <c r="DM835" s="2"/>
      <c r="DN835" s="2"/>
      <c r="DO835" s="2"/>
      <c r="DP835" s="2"/>
      <c r="DQ835" s="2"/>
      <c r="DR835" s="2"/>
      <c r="DS835" s="2"/>
      <c r="DT835" s="2"/>
      <c r="DU835" s="2"/>
      <c r="DV835" s="2"/>
      <c r="DW835" s="2"/>
      <c r="DX835" s="2"/>
      <c r="DY835" s="2"/>
      <c r="DZ835" s="2"/>
      <c r="EA835" s="2"/>
    </row>
    <row r="836" spans="1:131" s="27" customFormat="1" ht="261" x14ac:dyDescent="0.35">
      <c r="A836" s="2">
        <v>635</v>
      </c>
      <c r="B836" s="1" t="s">
        <v>13809</v>
      </c>
      <c r="C836" s="9">
        <v>44351</v>
      </c>
      <c r="D836" s="10" t="s">
        <v>13809</v>
      </c>
      <c r="E836" s="1" t="e">
        <f>ROUND((C836-D836)/365,0)</f>
        <v>#VALUE!</v>
      </c>
      <c r="F836" s="1" t="s">
        <v>108</v>
      </c>
      <c r="G836" s="1" t="s">
        <v>13809</v>
      </c>
      <c r="H836" s="1" t="s">
        <v>13809</v>
      </c>
      <c r="I836" s="9">
        <v>44325</v>
      </c>
      <c r="J836" s="2" t="s">
        <v>128</v>
      </c>
      <c r="K836" s="2" t="s">
        <v>13809</v>
      </c>
      <c r="L836" s="9">
        <v>44348</v>
      </c>
      <c r="M836" s="2" t="s">
        <v>128</v>
      </c>
      <c r="N836" s="2" t="s">
        <v>13809</v>
      </c>
      <c r="O836" s="2" t="s">
        <v>110</v>
      </c>
      <c r="P836" s="2"/>
      <c r="Q836" s="2"/>
      <c r="R836" s="2"/>
      <c r="S836" s="2" t="s">
        <v>111</v>
      </c>
      <c r="T836" s="2" t="s">
        <v>112</v>
      </c>
      <c r="U836" s="2" t="b">
        <f>OR(S836="yes",T836="yes")</f>
        <v>1</v>
      </c>
      <c r="V836" s="2" t="s">
        <v>113</v>
      </c>
      <c r="W836" s="1" t="s">
        <v>112</v>
      </c>
      <c r="X836" s="1" t="s">
        <v>110</v>
      </c>
      <c r="Y836" s="2" t="s">
        <v>112</v>
      </c>
      <c r="Z836" s="2" t="s">
        <v>111</v>
      </c>
      <c r="AA836" s="2" t="s">
        <v>112</v>
      </c>
      <c r="AB836" s="2">
        <v>1</v>
      </c>
      <c r="AC836" s="1" t="s">
        <v>111</v>
      </c>
      <c r="AD836" s="1"/>
      <c r="AE836" s="1"/>
      <c r="AF836" s="1" t="s">
        <v>111</v>
      </c>
      <c r="AG836" s="1"/>
      <c r="AH836" s="1"/>
      <c r="AI836" s="1"/>
      <c r="AJ836" s="1" t="s">
        <v>115</v>
      </c>
      <c r="AK836" s="1" t="s">
        <v>160</v>
      </c>
      <c r="AL836" s="1"/>
      <c r="AM836" s="1"/>
      <c r="AN836" s="1" t="s">
        <v>3486</v>
      </c>
      <c r="AO836" s="1" t="s">
        <v>117</v>
      </c>
      <c r="AP836" s="1"/>
      <c r="AQ836" s="1"/>
      <c r="AR836" s="1"/>
      <c r="AS836" s="1"/>
      <c r="AT836" s="1"/>
      <c r="AU836" s="1" t="s">
        <v>197</v>
      </c>
      <c r="AV836" s="1"/>
      <c r="AW836" s="1"/>
      <c r="AX836" s="1"/>
      <c r="AY836" s="1"/>
      <c r="AZ836" s="1" t="s">
        <v>120</v>
      </c>
      <c r="BA836" s="1" t="s">
        <v>3487</v>
      </c>
      <c r="BB836" s="1"/>
      <c r="BC836" s="1"/>
      <c r="BD836" s="1"/>
      <c r="BE836" s="1"/>
      <c r="BF836" s="1"/>
      <c r="BG836" s="1" t="s">
        <v>3488</v>
      </c>
      <c r="BH836" s="1" t="s">
        <v>3489</v>
      </c>
      <c r="BI836" s="1" t="s">
        <v>112</v>
      </c>
      <c r="BJ836" s="1" t="s">
        <v>112</v>
      </c>
      <c r="BK836" s="1" t="s">
        <v>112</v>
      </c>
      <c r="BL836" s="1" t="s">
        <v>435</v>
      </c>
      <c r="BM836" s="1"/>
      <c r="BN836" s="1"/>
      <c r="BO836" s="1"/>
      <c r="BP836" s="1"/>
      <c r="BQ836" s="1" t="s">
        <v>1153</v>
      </c>
      <c r="BR836" s="1" t="s">
        <v>122</v>
      </c>
      <c r="BS836" s="1" t="s">
        <v>111</v>
      </c>
      <c r="BT836" s="34" t="s">
        <v>3490</v>
      </c>
      <c r="BU836" s="34" t="s">
        <v>3491</v>
      </c>
      <c r="BV836" s="9">
        <v>44356</v>
      </c>
      <c r="BW836" s="34" t="s">
        <v>14305</v>
      </c>
      <c r="BX836" s="2" t="s">
        <v>111</v>
      </c>
      <c r="BY836" s="2" t="s">
        <v>123</v>
      </c>
      <c r="BZ836" s="2" t="s">
        <v>124</v>
      </c>
      <c r="CA836" s="2">
        <v>2</v>
      </c>
      <c r="CB836" s="1" t="s">
        <v>3492</v>
      </c>
      <c r="CC836" s="2" t="s">
        <v>126</v>
      </c>
      <c r="CD836" s="1" t="e">
        <f t="shared" si="406"/>
        <v>#VALUE!</v>
      </c>
      <c r="CE836" s="1" t="e">
        <f t="shared" si="407"/>
        <v>#VALUE!</v>
      </c>
      <c r="CF836" s="1" t="e">
        <f t="shared" si="412"/>
        <v>#VALUE!</v>
      </c>
      <c r="CG836" s="1" t="e">
        <f t="shared" si="413"/>
        <v>#VALUE!</v>
      </c>
      <c r="CH836" s="1" t="e">
        <f t="shared" si="414"/>
        <v>#VALUE!</v>
      </c>
      <c r="CI836" s="1" t="e">
        <f t="shared" si="415"/>
        <v>#VALUE!</v>
      </c>
      <c r="CJ836" s="1" t="e">
        <f t="shared" si="416"/>
        <v>#VALUE!</v>
      </c>
      <c r="CK836" s="1" t="e">
        <f t="shared" si="417"/>
        <v>#VALUE!</v>
      </c>
      <c r="CL836" s="1" t="e">
        <f t="shared" si="418"/>
        <v>#VALUE!</v>
      </c>
      <c r="CM836" s="1" t="e">
        <f t="shared" si="419"/>
        <v>#VALUE!</v>
      </c>
      <c r="CN836" s="1" t="e">
        <f t="shared" si="420"/>
        <v>#VALUE!</v>
      </c>
      <c r="CO836" s="2" t="b">
        <f t="shared" si="421"/>
        <v>1</v>
      </c>
      <c r="CP836" s="2" t="b">
        <f t="shared" si="422"/>
        <v>1</v>
      </c>
      <c r="CQ836" s="2" t="b">
        <f t="shared" si="423"/>
        <v>0</v>
      </c>
      <c r="CR836" s="6" t="str">
        <f t="shared" si="424"/>
        <v>Female</v>
      </c>
      <c r="CS836" s="7">
        <f t="shared" si="425"/>
        <v>0</v>
      </c>
      <c r="CT836" s="7">
        <f t="shared" si="426"/>
        <v>1</v>
      </c>
      <c r="CU836" s="7">
        <f t="shared" si="427"/>
        <v>0</v>
      </c>
      <c r="CV836" s="7">
        <f t="shared" si="428"/>
        <v>0</v>
      </c>
      <c r="CW836" s="7">
        <f t="shared" si="408"/>
        <v>1</v>
      </c>
      <c r="CX836" s="1" t="e">
        <f t="shared" si="409"/>
        <v>#VALUE!</v>
      </c>
      <c r="CY836" s="1" t="e">
        <f t="shared" si="410"/>
        <v>#VALUE!</v>
      </c>
      <c r="CZ836" s="2"/>
      <c r="DA836" s="2"/>
      <c r="DB836" s="2"/>
      <c r="DC836" s="2"/>
      <c r="DD836" s="2"/>
      <c r="DE836" s="2"/>
      <c r="DF836" s="2"/>
      <c r="DG836" s="1" t="e">
        <f t="shared" si="411"/>
        <v>#VALUE!</v>
      </c>
      <c r="DH836" s="2"/>
      <c r="DI836" s="2"/>
      <c r="DJ836" s="2"/>
      <c r="DK836" s="2"/>
      <c r="DL836" s="2"/>
      <c r="DM836" s="2"/>
      <c r="DN836" s="2"/>
      <c r="DO836" s="2"/>
      <c r="DP836" s="2"/>
      <c r="DQ836" s="2"/>
      <c r="DR836" s="2"/>
      <c r="DS836" s="2"/>
      <c r="DT836" s="2"/>
      <c r="DU836" s="2"/>
      <c r="DV836" s="2"/>
      <c r="DW836" s="2"/>
      <c r="DX836" s="2"/>
      <c r="DY836" s="2"/>
      <c r="DZ836" s="2"/>
      <c r="EA836" s="2"/>
    </row>
    <row r="837" spans="1:131" s="27" customFormat="1" ht="72.5" x14ac:dyDescent="0.35">
      <c r="A837" s="2"/>
      <c r="B837" s="1" t="s">
        <v>13809</v>
      </c>
      <c r="C837" s="9">
        <v>44351</v>
      </c>
      <c r="D837" s="10" t="s">
        <v>13809</v>
      </c>
      <c r="E837" s="1">
        <v>30</v>
      </c>
      <c r="F837" s="1" t="s">
        <v>127</v>
      </c>
      <c r="G837" s="1" t="s">
        <v>13809</v>
      </c>
      <c r="H837" s="1" t="s">
        <v>13809</v>
      </c>
      <c r="I837" s="9">
        <v>44315</v>
      </c>
      <c r="J837" s="2" t="s">
        <v>109</v>
      </c>
      <c r="K837" s="2" t="s">
        <v>13809</v>
      </c>
      <c r="L837" s="9">
        <v>44336</v>
      </c>
      <c r="M837" s="2" t="s">
        <v>109</v>
      </c>
      <c r="N837" s="2" t="s">
        <v>13809</v>
      </c>
      <c r="O837" s="2" t="s">
        <v>110</v>
      </c>
      <c r="P837" s="2" t="s">
        <v>111</v>
      </c>
      <c r="Q837" s="2"/>
      <c r="R837" s="2"/>
      <c r="S837" s="2" t="s">
        <v>112</v>
      </c>
      <c r="T837" s="2" t="s">
        <v>112</v>
      </c>
      <c r="U837" s="2" t="b">
        <f>OR(S837="yes",T837="yes")</f>
        <v>1</v>
      </c>
      <c r="V837" s="2" t="s">
        <v>113</v>
      </c>
      <c r="W837" s="1" t="s">
        <v>112</v>
      </c>
      <c r="X837" s="1" t="s">
        <v>138</v>
      </c>
      <c r="Y837" s="2" t="s">
        <v>112</v>
      </c>
      <c r="Z837" s="2" t="s">
        <v>111</v>
      </c>
      <c r="AA837" s="2" t="s">
        <v>112</v>
      </c>
      <c r="AB837" s="2">
        <v>6</v>
      </c>
      <c r="AC837" s="1" t="s">
        <v>111</v>
      </c>
      <c r="AD837" s="1"/>
      <c r="AE837" s="1"/>
      <c r="AF837" s="1" t="s">
        <v>111</v>
      </c>
      <c r="AG837" s="1"/>
      <c r="AH837" s="1"/>
      <c r="AI837" s="1"/>
      <c r="AJ837" s="1" t="s">
        <v>115</v>
      </c>
      <c r="AK837" s="1" t="s">
        <v>201</v>
      </c>
      <c r="AL837" s="1"/>
      <c r="AM837" s="1"/>
      <c r="AN837" s="1" t="s">
        <v>3493</v>
      </c>
      <c r="AO837" s="1" t="s">
        <v>221</v>
      </c>
      <c r="AP837" s="1"/>
      <c r="AQ837" s="1"/>
      <c r="AR837" s="1"/>
      <c r="AS837" s="1" t="s">
        <v>118</v>
      </c>
      <c r="AT837" s="1"/>
      <c r="AU837" s="1"/>
      <c r="AV837" s="1"/>
      <c r="AW837" s="1"/>
      <c r="AX837" s="1"/>
      <c r="AY837" s="1"/>
      <c r="AZ837" s="1" t="s">
        <v>320</v>
      </c>
      <c r="BA837" s="1"/>
      <c r="BB837" s="1"/>
      <c r="BC837" s="1"/>
      <c r="BD837" s="1"/>
      <c r="BE837" s="1"/>
      <c r="BF837" s="1"/>
      <c r="BG837" s="1" t="s">
        <v>3494</v>
      </c>
      <c r="BH837" s="1" t="s">
        <v>1987</v>
      </c>
      <c r="BI837" s="1" t="s">
        <v>112</v>
      </c>
      <c r="BJ837" s="1" t="s">
        <v>112</v>
      </c>
      <c r="BK837" s="1" t="s">
        <v>112</v>
      </c>
      <c r="BL837" s="1" t="s">
        <v>142</v>
      </c>
      <c r="BM837" s="1"/>
      <c r="BN837" s="1"/>
      <c r="BO837" s="1"/>
      <c r="BP837" s="1"/>
      <c r="BQ837" s="1" t="s">
        <v>121</v>
      </c>
      <c r="BR837" s="1" t="s">
        <v>122</v>
      </c>
      <c r="BS837" s="1" t="s">
        <v>112</v>
      </c>
      <c r="BT837" s="34"/>
      <c r="BU837" s="34" t="s">
        <v>3495</v>
      </c>
      <c r="BV837" s="9">
        <v>44368</v>
      </c>
      <c r="BW837" s="34" t="s">
        <v>3496</v>
      </c>
      <c r="BX837" s="2" t="s">
        <v>111</v>
      </c>
      <c r="BY837" s="2" t="s">
        <v>174</v>
      </c>
      <c r="BZ837" s="2" t="s">
        <v>124</v>
      </c>
      <c r="CA837" s="2">
        <v>2</v>
      </c>
      <c r="CB837" s="1" t="s">
        <v>308</v>
      </c>
      <c r="CC837" s="2" t="s">
        <v>113</v>
      </c>
      <c r="CD837" s="1" t="b">
        <f t="shared" si="406"/>
        <v>0</v>
      </c>
      <c r="CE837" s="1" t="b">
        <f t="shared" si="407"/>
        <v>0</v>
      </c>
      <c r="CF837" s="1" t="b">
        <f t="shared" si="412"/>
        <v>0</v>
      </c>
      <c r="CG837" s="1" t="b">
        <f t="shared" si="413"/>
        <v>0</v>
      </c>
      <c r="CH837" s="1" t="b">
        <f t="shared" si="414"/>
        <v>0</v>
      </c>
      <c r="CI837" s="1" t="b">
        <f t="shared" si="415"/>
        <v>0</v>
      </c>
      <c r="CJ837" s="1" t="b">
        <f t="shared" si="416"/>
        <v>0</v>
      </c>
      <c r="CK837" s="1" t="b">
        <f t="shared" si="417"/>
        <v>1</v>
      </c>
      <c r="CL837" s="1" t="b">
        <f t="shared" si="418"/>
        <v>0</v>
      </c>
      <c r="CM837" s="1" t="b">
        <f t="shared" si="419"/>
        <v>0</v>
      </c>
      <c r="CN837" s="1" t="b">
        <f t="shared" si="420"/>
        <v>0</v>
      </c>
      <c r="CO837" s="2" t="b">
        <f t="shared" si="421"/>
        <v>1</v>
      </c>
      <c r="CP837" s="2" t="b">
        <f t="shared" si="422"/>
        <v>1</v>
      </c>
      <c r="CQ837" s="2" t="b">
        <f t="shared" si="423"/>
        <v>0</v>
      </c>
      <c r="CR837" s="6" t="str">
        <f t="shared" si="424"/>
        <v>Male</v>
      </c>
      <c r="CS837" s="7">
        <f t="shared" si="425"/>
        <v>1</v>
      </c>
      <c r="CT837" s="7">
        <f t="shared" si="426"/>
        <v>0</v>
      </c>
      <c r="CU837" s="7">
        <f t="shared" si="427"/>
        <v>0</v>
      </c>
      <c r="CV837" s="7">
        <f t="shared" si="428"/>
        <v>1</v>
      </c>
      <c r="CW837" s="7">
        <f t="shared" si="408"/>
        <v>0</v>
      </c>
      <c r="CX837" s="1" t="b">
        <f t="shared" si="409"/>
        <v>0</v>
      </c>
      <c r="CY837" s="1" t="b">
        <f t="shared" si="410"/>
        <v>1</v>
      </c>
      <c r="CZ837" s="2"/>
      <c r="DA837" s="2"/>
      <c r="DB837" s="2"/>
      <c r="DC837" s="2"/>
      <c r="DD837" s="2"/>
      <c r="DE837" s="2"/>
      <c r="DF837" s="2"/>
      <c r="DG837" s="1" t="b">
        <f t="shared" si="411"/>
        <v>0</v>
      </c>
      <c r="DH837" s="2"/>
      <c r="DI837" s="2"/>
      <c r="DJ837" s="2"/>
      <c r="DK837" s="2"/>
      <c r="DL837" s="2"/>
      <c r="DM837" s="2"/>
      <c r="DN837" s="2"/>
      <c r="DO837" s="2"/>
      <c r="DP837" s="2"/>
      <c r="DQ837" s="2"/>
      <c r="DR837" s="2"/>
      <c r="DS837" s="2"/>
      <c r="DT837" s="2"/>
      <c r="DU837" s="2"/>
      <c r="DV837" s="2"/>
      <c r="DW837" s="2"/>
      <c r="DX837" s="2"/>
      <c r="DY837" s="2"/>
      <c r="DZ837" s="2"/>
      <c r="EA837" s="2"/>
    </row>
    <row r="838" spans="1:131" s="27" customFormat="1" ht="290" x14ac:dyDescent="0.35">
      <c r="A838" s="2">
        <v>605</v>
      </c>
      <c r="B838" s="1" t="s">
        <v>13809</v>
      </c>
      <c r="C838" s="9">
        <v>44351</v>
      </c>
      <c r="D838" s="10" t="s">
        <v>13809</v>
      </c>
      <c r="E838" s="1" t="e">
        <f>ROUND((C838-D838)/365,0)</f>
        <v>#VALUE!</v>
      </c>
      <c r="F838" s="1" t="s">
        <v>127</v>
      </c>
      <c r="G838" s="1" t="s">
        <v>13809</v>
      </c>
      <c r="H838" s="1" t="s">
        <v>13809</v>
      </c>
      <c r="I838" s="9">
        <v>44300</v>
      </c>
      <c r="J838" s="2" t="s">
        <v>109</v>
      </c>
      <c r="K838" s="2" t="s">
        <v>13809</v>
      </c>
      <c r="L838" s="9">
        <v>44330</v>
      </c>
      <c r="M838" s="2" t="s">
        <v>109</v>
      </c>
      <c r="N838" s="2" t="s">
        <v>13809</v>
      </c>
      <c r="O838" s="2" t="s">
        <v>110</v>
      </c>
      <c r="P838" s="2"/>
      <c r="Q838" s="2"/>
      <c r="R838" s="2"/>
      <c r="S838" s="2" t="s">
        <v>111</v>
      </c>
      <c r="T838" s="2" t="s">
        <v>112</v>
      </c>
      <c r="U838" s="2" t="b">
        <f>OR(S838="yes",T838="yes")</f>
        <v>1</v>
      </c>
      <c r="V838" s="2" t="s">
        <v>113</v>
      </c>
      <c r="W838" s="1" t="s">
        <v>112</v>
      </c>
      <c r="X838" s="1" t="s">
        <v>110</v>
      </c>
      <c r="Y838" s="2" t="s">
        <v>112</v>
      </c>
      <c r="Z838" s="2" t="s">
        <v>112</v>
      </c>
      <c r="AA838" s="2" t="s">
        <v>112</v>
      </c>
      <c r="AB838" s="2">
        <v>5</v>
      </c>
      <c r="AC838" s="1" t="s">
        <v>111</v>
      </c>
      <c r="AD838" s="1"/>
      <c r="AE838" s="1"/>
      <c r="AF838" s="1" t="s">
        <v>112</v>
      </c>
      <c r="AG838" s="1" t="s">
        <v>110</v>
      </c>
      <c r="AH838" s="1"/>
      <c r="AI838" s="1"/>
      <c r="AJ838" s="1" t="s">
        <v>115</v>
      </c>
      <c r="AK838" s="1" t="s">
        <v>129</v>
      </c>
      <c r="AL838" s="1"/>
      <c r="AM838" s="1"/>
      <c r="AN838" s="1"/>
      <c r="AO838" s="1" t="s">
        <v>130</v>
      </c>
      <c r="AP838" s="1"/>
      <c r="AQ838" s="1"/>
      <c r="AR838" s="1"/>
      <c r="AS838" s="1" t="s">
        <v>118</v>
      </c>
      <c r="AT838" s="1"/>
      <c r="AU838" s="1"/>
      <c r="AV838" s="1"/>
      <c r="AW838" s="1"/>
      <c r="AX838" s="1"/>
      <c r="AY838" s="1"/>
      <c r="AZ838" s="1" t="s">
        <v>155</v>
      </c>
      <c r="BA838" s="1" t="s">
        <v>3442</v>
      </c>
      <c r="BB838" s="1"/>
      <c r="BC838" s="1"/>
      <c r="BD838" s="1"/>
      <c r="BE838" s="1"/>
      <c r="BF838" s="1"/>
      <c r="BG838" s="1"/>
      <c r="BH838" s="1"/>
      <c r="BI838" s="1" t="s">
        <v>112</v>
      </c>
      <c r="BJ838" s="1" t="s">
        <v>112</v>
      </c>
      <c r="BK838" s="1" t="s">
        <v>112</v>
      </c>
      <c r="BL838" s="1" t="s">
        <v>135</v>
      </c>
      <c r="BM838" s="1"/>
      <c r="BN838" s="1"/>
      <c r="BO838" s="1"/>
      <c r="BP838" s="1"/>
      <c r="BQ838" s="1" t="s">
        <v>1153</v>
      </c>
      <c r="BR838" s="1" t="s">
        <v>122</v>
      </c>
      <c r="BS838" s="1" t="s">
        <v>112</v>
      </c>
      <c r="BT838" s="34"/>
      <c r="BU838" s="34" t="s">
        <v>3443</v>
      </c>
      <c r="BV838" s="9">
        <v>44355</v>
      </c>
      <c r="BW838" s="34" t="s">
        <v>14307</v>
      </c>
      <c r="BX838" s="2"/>
      <c r="BY838" s="2" t="s">
        <v>123</v>
      </c>
      <c r="BZ838" s="2" t="s">
        <v>124</v>
      </c>
      <c r="CA838" s="2">
        <v>2</v>
      </c>
      <c r="CB838" s="1" t="s">
        <v>207</v>
      </c>
      <c r="CC838" s="2" t="s">
        <v>126</v>
      </c>
      <c r="CD838" s="1" t="e">
        <f t="shared" si="406"/>
        <v>#VALUE!</v>
      </c>
      <c r="CE838" s="1" t="e">
        <f t="shared" si="407"/>
        <v>#VALUE!</v>
      </c>
      <c r="CF838" s="1" t="e">
        <f t="shared" si="412"/>
        <v>#VALUE!</v>
      </c>
      <c r="CG838" s="1" t="e">
        <f t="shared" si="413"/>
        <v>#VALUE!</v>
      </c>
      <c r="CH838" s="1" t="e">
        <f t="shared" si="414"/>
        <v>#VALUE!</v>
      </c>
      <c r="CI838" s="1" t="e">
        <f t="shared" si="415"/>
        <v>#VALUE!</v>
      </c>
      <c r="CJ838" s="1" t="e">
        <f t="shared" si="416"/>
        <v>#VALUE!</v>
      </c>
      <c r="CK838" s="1" t="e">
        <f t="shared" si="417"/>
        <v>#VALUE!</v>
      </c>
      <c r="CL838" s="1" t="e">
        <f t="shared" si="418"/>
        <v>#VALUE!</v>
      </c>
      <c r="CM838" s="1" t="e">
        <f t="shared" si="419"/>
        <v>#VALUE!</v>
      </c>
      <c r="CN838" s="1" t="e">
        <f t="shared" si="420"/>
        <v>#VALUE!</v>
      </c>
      <c r="CO838" s="2" t="b">
        <f t="shared" si="421"/>
        <v>1</v>
      </c>
      <c r="CP838" s="2" t="b">
        <f t="shared" si="422"/>
        <v>1</v>
      </c>
      <c r="CQ838" s="2" t="b">
        <f t="shared" si="423"/>
        <v>0</v>
      </c>
      <c r="CR838" s="6" t="str">
        <f t="shared" si="424"/>
        <v>Male</v>
      </c>
      <c r="CS838" s="7">
        <f t="shared" si="425"/>
        <v>1</v>
      </c>
      <c r="CT838" s="7">
        <f t="shared" si="426"/>
        <v>0</v>
      </c>
      <c r="CU838" s="7">
        <f t="shared" si="427"/>
        <v>0</v>
      </c>
      <c r="CV838" s="7">
        <f t="shared" si="428"/>
        <v>1</v>
      </c>
      <c r="CW838" s="7">
        <f t="shared" si="408"/>
        <v>0</v>
      </c>
      <c r="CX838" s="1" t="e">
        <f t="shared" si="409"/>
        <v>#VALUE!</v>
      </c>
      <c r="CY838" s="1" t="e">
        <f t="shared" si="410"/>
        <v>#VALUE!</v>
      </c>
      <c r="CZ838" s="2"/>
      <c r="DA838" s="2"/>
      <c r="DB838" s="2"/>
      <c r="DC838" s="2"/>
      <c r="DD838" s="2"/>
      <c r="DE838" s="2"/>
      <c r="DF838" s="2"/>
      <c r="DG838" s="1" t="e">
        <f t="shared" si="411"/>
        <v>#VALUE!</v>
      </c>
      <c r="DH838" s="2"/>
      <c r="DI838" s="2"/>
      <c r="DJ838" s="2"/>
      <c r="DK838" s="2"/>
      <c r="DL838" s="2"/>
      <c r="DM838" s="2"/>
      <c r="DN838" s="2"/>
      <c r="DO838" s="2"/>
      <c r="DP838" s="2"/>
      <c r="DQ838" s="2"/>
      <c r="DR838" s="2"/>
      <c r="DS838" s="2"/>
      <c r="DT838" s="2"/>
      <c r="DU838" s="2"/>
      <c r="DV838" s="2"/>
      <c r="DW838" s="2"/>
      <c r="DX838" s="2"/>
      <c r="DY838" s="2"/>
      <c r="DZ838" s="2"/>
      <c r="EA838" s="2"/>
    </row>
    <row r="839" spans="1:131" s="27" customFormat="1" ht="87" x14ac:dyDescent="0.35">
      <c r="A839" s="2"/>
      <c r="B839" s="1" t="s">
        <v>13809</v>
      </c>
      <c r="C839" s="9">
        <v>44351</v>
      </c>
      <c r="D839" s="10" t="s">
        <v>13809</v>
      </c>
      <c r="E839" s="1">
        <v>15</v>
      </c>
      <c r="F839" s="1" t="s">
        <v>127</v>
      </c>
      <c r="G839" s="1" t="s">
        <v>13809</v>
      </c>
      <c r="H839" s="1" t="s">
        <v>13809</v>
      </c>
      <c r="I839" s="9">
        <v>44341</v>
      </c>
      <c r="J839" s="2" t="s">
        <v>109</v>
      </c>
      <c r="K839" s="2" t="s">
        <v>13809</v>
      </c>
      <c r="L839" s="2"/>
      <c r="M839" s="2"/>
      <c r="N839" s="2" t="s">
        <v>13809</v>
      </c>
      <c r="O839" s="2" t="s">
        <v>110</v>
      </c>
      <c r="P839" s="2" t="s">
        <v>111</v>
      </c>
      <c r="Q839" s="2"/>
      <c r="R839" s="2"/>
      <c r="S839" s="2" t="s">
        <v>111</v>
      </c>
      <c r="T839" s="2" t="s">
        <v>112</v>
      </c>
      <c r="U839" s="2" t="b">
        <v>1</v>
      </c>
      <c r="V839" s="2" t="s">
        <v>126</v>
      </c>
      <c r="W839" s="1" t="s">
        <v>111</v>
      </c>
      <c r="X839" s="1"/>
      <c r="Y839" s="2" t="s">
        <v>112</v>
      </c>
      <c r="Z839" s="2" t="s">
        <v>112</v>
      </c>
      <c r="AA839" s="2" t="s">
        <v>111</v>
      </c>
      <c r="AB839" s="2">
        <v>8</v>
      </c>
      <c r="AC839" s="1" t="s">
        <v>111</v>
      </c>
      <c r="AD839" s="1"/>
      <c r="AE839" s="1"/>
      <c r="AF839" s="1" t="s">
        <v>111</v>
      </c>
      <c r="AG839" s="1"/>
      <c r="AH839" s="1"/>
      <c r="AI839" s="1"/>
      <c r="AJ839" s="1" t="s">
        <v>115</v>
      </c>
      <c r="AK839" s="1" t="s">
        <v>2277</v>
      </c>
      <c r="AL839" s="1"/>
      <c r="AM839" s="1"/>
      <c r="AN839" s="1"/>
      <c r="AO839" s="1" t="s">
        <v>221</v>
      </c>
      <c r="AP839" s="1"/>
      <c r="AQ839" s="1"/>
      <c r="AR839" s="1"/>
      <c r="AS839" s="1"/>
      <c r="AT839" s="1"/>
      <c r="AU839" s="1"/>
      <c r="AV839" s="1"/>
      <c r="AW839" s="1"/>
      <c r="AX839" s="1"/>
      <c r="AY839" s="1"/>
      <c r="AZ839" s="1"/>
      <c r="BA839" s="1"/>
      <c r="BB839" s="1"/>
      <c r="BC839" s="1"/>
      <c r="BD839" s="1"/>
      <c r="BE839" s="1"/>
      <c r="BF839" s="1"/>
      <c r="BG839" s="1"/>
      <c r="BH839" s="1"/>
      <c r="BI839" s="1"/>
      <c r="BJ839" s="1" t="s">
        <v>111</v>
      </c>
      <c r="BK839" s="1"/>
      <c r="BL839" s="1"/>
      <c r="BM839" s="1"/>
      <c r="BN839" s="1"/>
      <c r="BO839" s="1"/>
      <c r="BP839" s="1"/>
      <c r="BQ839" s="1" t="s">
        <v>121</v>
      </c>
      <c r="BR839" s="1" t="s">
        <v>122</v>
      </c>
      <c r="BS839" s="1"/>
      <c r="BT839" s="34"/>
      <c r="BU839" s="34"/>
      <c r="BV839" s="2"/>
      <c r="BW839" s="34" t="s">
        <v>14306</v>
      </c>
      <c r="BX839" s="2" t="s">
        <v>111</v>
      </c>
      <c r="BY839" s="2" t="s">
        <v>153</v>
      </c>
      <c r="BZ839" s="2" t="s">
        <v>124</v>
      </c>
      <c r="CA839" s="2">
        <v>1</v>
      </c>
      <c r="CB839" s="1" t="s">
        <v>256</v>
      </c>
      <c r="CC839" s="2"/>
      <c r="CD839" s="1" t="b">
        <f t="shared" si="406"/>
        <v>1</v>
      </c>
      <c r="CE839" s="1" t="b">
        <f t="shared" si="407"/>
        <v>1</v>
      </c>
      <c r="CF839" s="1" t="b">
        <f t="shared" si="412"/>
        <v>0</v>
      </c>
      <c r="CG839" s="1" t="b">
        <f t="shared" si="413"/>
        <v>1</v>
      </c>
      <c r="CH839" s="1" t="b">
        <f t="shared" si="414"/>
        <v>0</v>
      </c>
      <c r="CI839" s="1" t="b">
        <f t="shared" si="415"/>
        <v>0</v>
      </c>
      <c r="CJ839" s="1" t="b">
        <f t="shared" si="416"/>
        <v>0</v>
      </c>
      <c r="CK839" s="1" t="b">
        <f t="shared" si="417"/>
        <v>0</v>
      </c>
      <c r="CL839" s="1" t="b">
        <f t="shared" si="418"/>
        <v>0</v>
      </c>
      <c r="CM839" s="1" t="b">
        <f t="shared" si="419"/>
        <v>0</v>
      </c>
      <c r="CN839" s="1" t="b">
        <f t="shared" si="420"/>
        <v>0</v>
      </c>
      <c r="CO839" s="2" t="b">
        <f t="shared" si="421"/>
        <v>0</v>
      </c>
      <c r="CP839" s="2" t="b">
        <f t="shared" si="422"/>
        <v>0</v>
      </c>
      <c r="CQ839" s="2" t="b">
        <f t="shared" si="423"/>
        <v>1</v>
      </c>
      <c r="CR839" s="6" t="str">
        <f t="shared" si="424"/>
        <v>Male</v>
      </c>
      <c r="CS839" s="7">
        <f t="shared" si="425"/>
        <v>1</v>
      </c>
      <c r="CT839" s="7">
        <f t="shared" si="426"/>
        <v>0</v>
      </c>
      <c r="CU839" s="7">
        <f t="shared" si="427"/>
        <v>0</v>
      </c>
      <c r="CV839" s="7">
        <f t="shared" si="428"/>
        <v>0</v>
      </c>
      <c r="CW839" s="7">
        <f t="shared" si="408"/>
        <v>0</v>
      </c>
      <c r="CX839" s="1" t="b">
        <f t="shared" si="409"/>
        <v>1</v>
      </c>
      <c r="CY839" s="1" t="b">
        <f t="shared" si="410"/>
        <v>0</v>
      </c>
      <c r="CZ839" s="2"/>
      <c r="DA839" s="2"/>
      <c r="DB839" s="2"/>
      <c r="DC839" s="2"/>
      <c r="DD839" s="2"/>
      <c r="DE839" s="2"/>
      <c r="DF839" s="2"/>
      <c r="DG839" s="1" t="b">
        <f t="shared" si="411"/>
        <v>1</v>
      </c>
      <c r="DH839" s="2"/>
      <c r="DI839" s="2"/>
      <c r="DJ839" s="2"/>
      <c r="DK839" s="2"/>
      <c r="DL839" s="2"/>
      <c r="DM839" s="2"/>
      <c r="DN839" s="2"/>
      <c r="DO839" s="2"/>
      <c r="DP839" s="2"/>
      <c r="DQ839" s="2"/>
      <c r="DR839" s="2"/>
      <c r="DS839" s="2"/>
      <c r="DT839" s="2"/>
      <c r="DU839" s="2"/>
      <c r="DV839" s="2"/>
      <c r="DW839" s="2"/>
      <c r="DX839" s="2"/>
      <c r="DY839" s="2"/>
      <c r="DZ839" s="2"/>
      <c r="EA839" s="2"/>
    </row>
    <row r="840" spans="1:131" s="27" customFormat="1" ht="188.5" x14ac:dyDescent="0.35">
      <c r="A840" s="2"/>
      <c r="B840" s="1" t="s">
        <v>13809</v>
      </c>
      <c r="C840" s="9">
        <v>44351</v>
      </c>
      <c r="D840" s="10" t="s">
        <v>13809</v>
      </c>
      <c r="E840" s="1">
        <v>32</v>
      </c>
      <c r="F840" s="1" t="s">
        <v>127</v>
      </c>
      <c r="G840" s="1" t="s">
        <v>13809</v>
      </c>
      <c r="H840" s="1" t="s">
        <v>13809</v>
      </c>
      <c r="I840" s="2"/>
      <c r="J840" s="2" t="s">
        <v>163</v>
      </c>
      <c r="K840" s="2" t="s">
        <v>13809</v>
      </c>
      <c r="L840" s="9">
        <v>37038</v>
      </c>
      <c r="M840" s="2" t="s">
        <v>109</v>
      </c>
      <c r="N840" s="2" t="s">
        <v>13809</v>
      </c>
      <c r="O840" s="2" t="s">
        <v>110</v>
      </c>
      <c r="P840" s="2" t="s">
        <v>111</v>
      </c>
      <c r="Q840" s="2"/>
      <c r="R840" s="2"/>
      <c r="S840" s="2" t="s">
        <v>112</v>
      </c>
      <c r="T840" s="2" t="s">
        <v>111</v>
      </c>
      <c r="U840" s="2" t="b">
        <f>OR(S840="yes",T840="yes")</f>
        <v>1</v>
      </c>
      <c r="V840" s="2" t="s">
        <v>113</v>
      </c>
      <c r="W840" s="1" t="s">
        <v>112</v>
      </c>
      <c r="X840" s="1" t="s">
        <v>110</v>
      </c>
      <c r="Y840" s="2" t="s">
        <v>112</v>
      </c>
      <c r="Z840" s="2"/>
      <c r="AA840" s="2" t="s">
        <v>112</v>
      </c>
      <c r="AB840" s="2">
        <v>2</v>
      </c>
      <c r="AC840" s="1"/>
      <c r="AD840" s="1"/>
      <c r="AE840" s="1"/>
      <c r="AF840" s="1"/>
      <c r="AG840" s="1"/>
      <c r="AH840" s="1"/>
      <c r="AI840" s="1"/>
      <c r="AJ840" s="1" t="s">
        <v>115</v>
      </c>
      <c r="AK840" s="1" t="s">
        <v>201</v>
      </c>
      <c r="AL840" s="1"/>
      <c r="AM840" s="1"/>
      <c r="AN840" s="1" t="s">
        <v>3497</v>
      </c>
      <c r="AO840" s="1" t="s">
        <v>130</v>
      </c>
      <c r="AP840" s="1"/>
      <c r="AQ840" s="1"/>
      <c r="AR840" s="1"/>
      <c r="AS840" s="1" t="s">
        <v>145</v>
      </c>
      <c r="AT840" s="1"/>
      <c r="AU840" s="1" t="s">
        <v>132</v>
      </c>
      <c r="AV840" s="1"/>
      <c r="AW840" s="1"/>
      <c r="AX840" s="1"/>
      <c r="AY840" s="1"/>
      <c r="AZ840" s="1" t="s">
        <v>402</v>
      </c>
      <c r="BA840" s="1" t="s">
        <v>3498</v>
      </c>
      <c r="BB840" s="1"/>
      <c r="BC840" s="1"/>
      <c r="BD840" s="1"/>
      <c r="BE840" s="1" t="s">
        <v>3499</v>
      </c>
      <c r="BF840" s="1"/>
      <c r="BG840" s="1"/>
      <c r="BH840" s="1"/>
      <c r="BI840" s="1"/>
      <c r="BJ840" s="1" t="s">
        <v>112</v>
      </c>
      <c r="BK840" s="1" t="s">
        <v>112</v>
      </c>
      <c r="BL840" s="1" t="s">
        <v>161</v>
      </c>
      <c r="BM840" s="1" t="s">
        <v>3039</v>
      </c>
      <c r="BN840" s="1"/>
      <c r="BO840" s="1"/>
      <c r="BP840" s="1"/>
      <c r="BQ840" s="1"/>
      <c r="BR840" s="1"/>
      <c r="BS840" s="1"/>
      <c r="BT840" s="34"/>
      <c r="BU840" s="34" t="s">
        <v>3500</v>
      </c>
      <c r="BV840" s="9">
        <v>44584</v>
      </c>
      <c r="BW840" s="34" t="s">
        <v>3501</v>
      </c>
      <c r="BX840" s="2"/>
      <c r="BY840" s="2" t="s">
        <v>123</v>
      </c>
      <c r="BZ840" s="2" t="s">
        <v>124</v>
      </c>
      <c r="CA840" s="2">
        <v>2</v>
      </c>
      <c r="CB840" s="1" t="s">
        <v>256</v>
      </c>
      <c r="CC840" s="2" t="s">
        <v>126</v>
      </c>
      <c r="CD840" s="1" t="b">
        <f t="shared" si="406"/>
        <v>0</v>
      </c>
      <c r="CE840" s="1" t="b">
        <f t="shared" si="407"/>
        <v>0</v>
      </c>
      <c r="CF840" s="1" t="b">
        <f t="shared" si="412"/>
        <v>0</v>
      </c>
      <c r="CG840" s="1" t="b">
        <f t="shared" si="413"/>
        <v>0</v>
      </c>
      <c r="CH840" s="1" t="b">
        <f t="shared" si="414"/>
        <v>0</v>
      </c>
      <c r="CI840" s="1" t="b">
        <f t="shared" si="415"/>
        <v>0</v>
      </c>
      <c r="CJ840" s="1" t="b">
        <f t="shared" si="416"/>
        <v>0</v>
      </c>
      <c r="CK840" s="1" t="b">
        <f t="shared" si="417"/>
        <v>1</v>
      </c>
      <c r="CL840" s="1" t="b">
        <f t="shared" si="418"/>
        <v>0</v>
      </c>
      <c r="CM840" s="1" t="b">
        <f t="shared" si="419"/>
        <v>0</v>
      </c>
      <c r="CN840" s="1" t="b">
        <f t="shared" si="420"/>
        <v>0</v>
      </c>
      <c r="CO840" s="2" t="b">
        <f t="shared" si="421"/>
        <v>1</v>
      </c>
      <c r="CP840" s="2" t="b">
        <f t="shared" si="422"/>
        <v>1</v>
      </c>
      <c r="CQ840" s="2" t="b">
        <f t="shared" si="423"/>
        <v>0</v>
      </c>
      <c r="CR840" s="6" t="str">
        <f t="shared" si="424"/>
        <v>Male</v>
      </c>
      <c r="CS840" s="7">
        <f t="shared" si="425"/>
        <v>0</v>
      </c>
      <c r="CT840" s="7">
        <f t="shared" si="426"/>
        <v>0</v>
      </c>
      <c r="CU840" s="7">
        <f t="shared" si="427"/>
        <v>0</v>
      </c>
      <c r="CV840" s="7">
        <f t="shared" si="428"/>
        <v>1</v>
      </c>
      <c r="CW840" s="7">
        <f t="shared" si="408"/>
        <v>0</v>
      </c>
      <c r="CX840" s="1" t="b">
        <f t="shared" si="409"/>
        <v>0</v>
      </c>
      <c r="CY840" s="1" t="b">
        <f t="shared" si="410"/>
        <v>1</v>
      </c>
      <c r="CZ840" s="2"/>
      <c r="DA840" s="2"/>
      <c r="DB840" s="2"/>
      <c r="DC840" s="2"/>
      <c r="DD840" s="2"/>
      <c r="DE840" s="2"/>
      <c r="DF840" s="2"/>
      <c r="DG840" s="1" t="b">
        <f t="shared" si="411"/>
        <v>0</v>
      </c>
      <c r="DH840" s="2"/>
      <c r="DI840" s="2"/>
      <c r="DJ840" s="2"/>
      <c r="DK840" s="2"/>
      <c r="DL840" s="2"/>
      <c r="DM840" s="2"/>
      <c r="DN840" s="2"/>
      <c r="DO840" s="2"/>
      <c r="DP840" s="2"/>
      <c r="DQ840" s="2"/>
      <c r="DR840" s="2"/>
      <c r="DS840" s="2"/>
      <c r="DT840" s="2"/>
      <c r="DU840" s="2"/>
      <c r="DV840" s="2"/>
      <c r="DW840" s="2"/>
      <c r="DX840" s="2"/>
      <c r="DY840" s="2"/>
      <c r="DZ840" s="2"/>
      <c r="EA840" s="2"/>
    </row>
    <row r="841" spans="1:131" s="27" customFormat="1" ht="87" x14ac:dyDescent="0.35">
      <c r="A841" s="2"/>
      <c r="B841" s="1" t="s">
        <v>13809</v>
      </c>
      <c r="C841" s="9">
        <v>44351</v>
      </c>
      <c r="D841" s="10" t="s">
        <v>13809</v>
      </c>
      <c r="E841" s="1">
        <v>26</v>
      </c>
      <c r="F841" s="1" t="s">
        <v>127</v>
      </c>
      <c r="G841" s="1" t="s">
        <v>13809</v>
      </c>
      <c r="H841" s="1" t="s">
        <v>13809</v>
      </c>
      <c r="I841" s="9">
        <v>44320</v>
      </c>
      <c r="J841" s="2" t="s">
        <v>128</v>
      </c>
      <c r="K841" s="2" t="s">
        <v>13809</v>
      </c>
      <c r="L841" s="9">
        <v>44348</v>
      </c>
      <c r="M841" s="2" t="s">
        <v>128</v>
      </c>
      <c r="N841" s="2" t="s">
        <v>13809</v>
      </c>
      <c r="O841" s="2" t="s">
        <v>110</v>
      </c>
      <c r="P841" s="2" t="s">
        <v>111</v>
      </c>
      <c r="Q841" s="2"/>
      <c r="R841" s="2"/>
      <c r="S841" s="2" t="s">
        <v>112</v>
      </c>
      <c r="T841" s="2" t="s">
        <v>111</v>
      </c>
      <c r="U841" s="2" t="b">
        <v>1</v>
      </c>
      <c r="V841" s="2" t="s">
        <v>113</v>
      </c>
      <c r="W841" s="1" t="s">
        <v>112</v>
      </c>
      <c r="X841" s="1" t="s">
        <v>114</v>
      </c>
      <c r="Y841" s="2" t="s">
        <v>112</v>
      </c>
      <c r="Z841" s="2" t="s">
        <v>111</v>
      </c>
      <c r="AA841" s="2" t="s">
        <v>112</v>
      </c>
      <c r="AB841" s="2">
        <v>2</v>
      </c>
      <c r="AC841" s="1" t="s">
        <v>111</v>
      </c>
      <c r="AD841" s="1"/>
      <c r="AE841" s="1"/>
      <c r="AF841" s="1"/>
      <c r="AG841" s="1"/>
      <c r="AH841" s="1"/>
      <c r="AI841" s="1"/>
      <c r="AJ841" s="1"/>
      <c r="AK841" s="1" t="s">
        <v>201</v>
      </c>
      <c r="AL841" s="1"/>
      <c r="AM841" s="1"/>
      <c r="AN841" s="1" t="s">
        <v>2922</v>
      </c>
      <c r="AO841" s="1" t="s">
        <v>117</v>
      </c>
      <c r="AP841" s="1"/>
      <c r="AQ841" s="1"/>
      <c r="AR841" s="1"/>
      <c r="AS841" s="1" t="s">
        <v>118</v>
      </c>
      <c r="AT841" s="1"/>
      <c r="AU841" s="1" t="s">
        <v>238</v>
      </c>
      <c r="AV841" s="1"/>
      <c r="AW841" s="1"/>
      <c r="AX841" s="1">
        <v>50</v>
      </c>
      <c r="AY841" s="1"/>
      <c r="AZ841" s="1" t="s">
        <v>133</v>
      </c>
      <c r="BA841" s="1" t="s">
        <v>3502</v>
      </c>
      <c r="BB841" s="1"/>
      <c r="BC841" s="1"/>
      <c r="BD841" s="1"/>
      <c r="BE841" s="1" t="s">
        <v>2545</v>
      </c>
      <c r="BF841" s="1"/>
      <c r="BG841" s="1" t="s">
        <v>3503</v>
      </c>
      <c r="BH841" s="1" t="s">
        <v>3504</v>
      </c>
      <c r="BI841" s="1"/>
      <c r="BJ841" s="1" t="s">
        <v>112</v>
      </c>
      <c r="BK841" s="1" t="s">
        <v>112</v>
      </c>
      <c r="BL841" s="1" t="s">
        <v>241</v>
      </c>
      <c r="BM841" s="1" t="s">
        <v>3505</v>
      </c>
      <c r="BN841" s="1"/>
      <c r="BO841" s="1"/>
      <c r="BP841" s="1"/>
      <c r="BQ841" s="1" t="s">
        <v>121</v>
      </c>
      <c r="BR841" s="1" t="s">
        <v>122</v>
      </c>
      <c r="BS841" s="1" t="s">
        <v>112</v>
      </c>
      <c r="BT841" s="34"/>
      <c r="BU841" s="34" t="s">
        <v>3506</v>
      </c>
      <c r="BV841" s="9">
        <v>44425</v>
      </c>
      <c r="BW841" s="34" t="s">
        <v>3507</v>
      </c>
      <c r="BX841" s="2" t="s">
        <v>111</v>
      </c>
      <c r="BY841" s="2" t="s">
        <v>153</v>
      </c>
      <c r="BZ841" s="2" t="s">
        <v>124</v>
      </c>
      <c r="CA841" s="2">
        <v>2</v>
      </c>
      <c r="CB841" s="1" t="s">
        <v>199</v>
      </c>
      <c r="CC841" s="4" t="s">
        <v>126</v>
      </c>
      <c r="CD841" s="1" t="b">
        <f t="shared" si="406"/>
        <v>1</v>
      </c>
      <c r="CE841" s="1" t="b">
        <f t="shared" si="407"/>
        <v>0</v>
      </c>
      <c r="CF841" s="1" t="b">
        <f t="shared" si="412"/>
        <v>0</v>
      </c>
      <c r="CG841" s="1" t="b">
        <f t="shared" si="413"/>
        <v>0</v>
      </c>
      <c r="CH841" s="1" t="b">
        <f t="shared" si="414"/>
        <v>0</v>
      </c>
      <c r="CI841" s="1" t="b">
        <f t="shared" si="415"/>
        <v>0</v>
      </c>
      <c r="CJ841" s="1" t="b">
        <f t="shared" si="416"/>
        <v>1</v>
      </c>
      <c r="CK841" s="1" t="b">
        <f t="shared" si="417"/>
        <v>0</v>
      </c>
      <c r="CL841" s="1" t="b">
        <f t="shared" si="418"/>
        <v>0</v>
      </c>
      <c r="CM841" s="1" t="b">
        <f t="shared" si="419"/>
        <v>0</v>
      </c>
      <c r="CN841" s="1" t="b">
        <f t="shared" si="420"/>
        <v>0</v>
      </c>
      <c r="CO841" s="2" t="b">
        <f t="shared" si="421"/>
        <v>1</v>
      </c>
      <c r="CP841" s="2" t="b">
        <f t="shared" si="422"/>
        <v>1</v>
      </c>
      <c r="CQ841" s="2" t="b">
        <f t="shared" si="423"/>
        <v>0</v>
      </c>
      <c r="CR841" s="6" t="str">
        <f t="shared" si="424"/>
        <v>Male</v>
      </c>
      <c r="CS841" s="7">
        <f t="shared" si="425"/>
        <v>0</v>
      </c>
      <c r="CT841" s="7">
        <f t="shared" si="426"/>
        <v>1</v>
      </c>
      <c r="CU841" s="7">
        <f t="shared" si="427"/>
        <v>0</v>
      </c>
      <c r="CV841" s="7">
        <f t="shared" si="428"/>
        <v>0</v>
      </c>
      <c r="CW841" s="7">
        <f t="shared" si="408"/>
        <v>1</v>
      </c>
      <c r="CX841" s="1" t="b">
        <f t="shared" si="409"/>
        <v>1</v>
      </c>
      <c r="CY841" s="1" t="b">
        <f t="shared" si="410"/>
        <v>1</v>
      </c>
      <c r="CZ841" s="2"/>
      <c r="DA841" s="2"/>
      <c r="DB841" s="2"/>
      <c r="DC841" s="2"/>
      <c r="DD841" s="2"/>
      <c r="DE841" s="2"/>
      <c r="DF841" s="2"/>
      <c r="DG841" s="1" t="b">
        <f t="shared" si="411"/>
        <v>0</v>
      </c>
      <c r="DH841" s="2"/>
      <c r="DI841" s="2"/>
      <c r="DJ841" s="2"/>
      <c r="DK841" s="2"/>
      <c r="DL841" s="2"/>
      <c r="DM841" s="2"/>
      <c r="DN841" s="2"/>
      <c r="DO841" s="2"/>
      <c r="DP841" s="2"/>
      <c r="DQ841" s="2"/>
      <c r="DR841" s="2"/>
      <c r="DS841" s="2"/>
      <c r="DT841" s="2"/>
      <c r="DU841" s="2"/>
      <c r="DV841" s="2"/>
      <c r="DW841" s="2"/>
      <c r="DX841" s="2"/>
      <c r="DY841" s="2"/>
      <c r="DZ841" s="2"/>
      <c r="EA841" s="2"/>
    </row>
    <row r="842" spans="1:131" s="27" customFormat="1" ht="43.5" x14ac:dyDescent="0.35">
      <c r="A842" s="2"/>
      <c r="B842" s="1" t="s">
        <v>13809</v>
      </c>
      <c r="C842" s="9">
        <v>44351</v>
      </c>
      <c r="D842" s="10" t="s">
        <v>13809</v>
      </c>
      <c r="E842" s="1">
        <v>66</v>
      </c>
      <c r="F842" s="1" t="s">
        <v>108</v>
      </c>
      <c r="G842" s="1" t="s">
        <v>13809</v>
      </c>
      <c r="H842" s="1" t="s">
        <v>13809</v>
      </c>
      <c r="I842" s="2"/>
      <c r="J842" s="2"/>
      <c r="K842" s="2" t="s">
        <v>13809</v>
      </c>
      <c r="L842" s="9">
        <v>20135</v>
      </c>
      <c r="M842" s="2" t="s">
        <v>109</v>
      </c>
      <c r="N842" s="2" t="s">
        <v>13809</v>
      </c>
      <c r="O842" s="2" t="s">
        <v>110</v>
      </c>
      <c r="P842" s="2"/>
      <c r="Q842" s="2"/>
      <c r="R842" s="2"/>
      <c r="S842" s="2" t="s">
        <v>112</v>
      </c>
      <c r="T842" s="2" t="s">
        <v>112</v>
      </c>
      <c r="U842" s="2" t="b">
        <v>1</v>
      </c>
      <c r="V842" s="2" t="s">
        <v>113</v>
      </c>
      <c r="W842" s="1" t="s">
        <v>112</v>
      </c>
      <c r="X842" s="1" t="s">
        <v>138</v>
      </c>
      <c r="Y842" s="2" t="s">
        <v>112</v>
      </c>
      <c r="Z842" s="2"/>
      <c r="AA842" s="2" t="s">
        <v>112</v>
      </c>
      <c r="AB842" s="2">
        <v>28</v>
      </c>
      <c r="AC842" s="1" t="s">
        <v>111</v>
      </c>
      <c r="AD842" s="1"/>
      <c r="AE842" s="1"/>
      <c r="AF842" s="1" t="s">
        <v>111</v>
      </c>
      <c r="AG842" s="1"/>
      <c r="AH842" s="1"/>
      <c r="AI842" s="1"/>
      <c r="AJ842" s="1" t="s">
        <v>115</v>
      </c>
      <c r="AK842" s="1" t="s">
        <v>150</v>
      </c>
      <c r="AL842" s="1"/>
      <c r="AM842" s="1"/>
      <c r="AN842" s="1"/>
      <c r="AO842" s="1" t="s">
        <v>3508</v>
      </c>
      <c r="AP842" s="1"/>
      <c r="AQ842" s="1"/>
      <c r="AR842" s="1"/>
      <c r="AS842" s="1"/>
      <c r="AT842" s="1"/>
      <c r="AU842" s="1" t="s">
        <v>3509</v>
      </c>
      <c r="AV842" s="1"/>
      <c r="AW842" s="1"/>
      <c r="AX842" s="12">
        <v>0.45</v>
      </c>
      <c r="AY842" s="1"/>
      <c r="AZ842" s="1" t="s">
        <v>155</v>
      </c>
      <c r="BA842" s="1">
        <v>0.1</v>
      </c>
      <c r="BB842" s="1"/>
      <c r="BC842" s="1"/>
      <c r="BD842" s="1"/>
      <c r="BE842" s="1"/>
      <c r="BF842" s="1"/>
      <c r="BG842" s="1"/>
      <c r="BH842" s="1"/>
      <c r="BI842" s="1"/>
      <c r="BJ842" s="1" t="s">
        <v>112</v>
      </c>
      <c r="BK842" s="1" t="s">
        <v>112</v>
      </c>
      <c r="BL842" s="1" t="s">
        <v>3510</v>
      </c>
      <c r="BM842" s="1"/>
      <c r="BN842" s="1"/>
      <c r="BO842" s="1"/>
      <c r="BP842" s="1"/>
      <c r="BQ842" s="1" t="s">
        <v>121</v>
      </c>
      <c r="BR842" s="1" t="s">
        <v>275</v>
      </c>
      <c r="BS842" s="1" t="s">
        <v>111</v>
      </c>
      <c r="BT842" s="34" t="s">
        <v>3511</v>
      </c>
      <c r="BU842" s="34" t="s">
        <v>3512</v>
      </c>
      <c r="BV842" s="2"/>
      <c r="BW842" s="34" t="s">
        <v>3513</v>
      </c>
      <c r="BX842" s="2"/>
      <c r="BY842" s="2" t="s">
        <v>174</v>
      </c>
      <c r="BZ842" s="2" t="s">
        <v>124</v>
      </c>
      <c r="CA842" s="2">
        <v>2</v>
      </c>
      <c r="CB842" s="1" t="s">
        <v>175</v>
      </c>
      <c r="CC842" s="2" t="s">
        <v>126</v>
      </c>
      <c r="CD842" s="1" t="b">
        <f t="shared" si="406"/>
        <v>0</v>
      </c>
      <c r="CE842" s="1" t="b">
        <f t="shared" si="407"/>
        <v>0</v>
      </c>
      <c r="CF842" s="1" t="b">
        <f t="shared" si="412"/>
        <v>0</v>
      </c>
      <c r="CG842" s="1" t="b">
        <f t="shared" si="413"/>
        <v>0</v>
      </c>
      <c r="CH842" s="1" t="b">
        <f t="shared" si="414"/>
        <v>0</v>
      </c>
      <c r="CI842" s="1" t="b">
        <f t="shared" si="415"/>
        <v>0</v>
      </c>
      <c r="CJ842" s="1" t="b">
        <f t="shared" si="416"/>
        <v>0</v>
      </c>
      <c r="CK842" s="1" t="b">
        <f t="shared" si="417"/>
        <v>0</v>
      </c>
      <c r="CL842" s="1" t="b">
        <f t="shared" si="418"/>
        <v>0</v>
      </c>
      <c r="CM842" s="1" t="b">
        <f t="shared" si="419"/>
        <v>0</v>
      </c>
      <c r="CN842" s="1" t="b">
        <f t="shared" si="420"/>
        <v>1</v>
      </c>
      <c r="CO842" s="2" t="b">
        <f t="shared" si="421"/>
        <v>0</v>
      </c>
      <c r="CP842" s="2" t="b">
        <f t="shared" si="422"/>
        <v>0</v>
      </c>
      <c r="CQ842" s="2" t="b">
        <f t="shared" si="423"/>
        <v>0</v>
      </c>
      <c r="CR842" s="6" t="str">
        <f t="shared" si="424"/>
        <v>Female</v>
      </c>
      <c r="CS842" s="7">
        <f t="shared" si="425"/>
        <v>0</v>
      </c>
      <c r="CT842" s="7">
        <f t="shared" si="426"/>
        <v>0</v>
      </c>
      <c r="CU842" s="7">
        <f t="shared" si="427"/>
        <v>0</v>
      </c>
      <c r="CV842" s="7">
        <f t="shared" si="428"/>
        <v>1</v>
      </c>
      <c r="CW842" s="7">
        <f t="shared" si="408"/>
        <v>0</v>
      </c>
      <c r="CX842" s="1" t="b">
        <f t="shared" si="409"/>
        <v>0</v>
      </c>
      <c r="CY842" s="1" t="b">
        <f t="shared" si="410"/>
        <v>0</v>
      </c>
      <c r="CZ842" s="2"/>
      <c r="DA842" s="2"/>
      <c r="DB842" s="2"/>
      <c r="DC842" s="2"/>
      <c r="DD842" s="2"/>
      <c r="DE842" s="2"/>
      <c r="DF842" s="2"/>
      <c r="DG842" s="1" t="b">
        <f t="shared" si="411"/>
        <v>0</v>
      </c>
      <c r="DH842" s="2"/>
      <c r="DI842" s="2"/>
      <c r="DJ842" s="2"/>
      <c r="DK842" s="2"/>
      <c r="DL842" s="2"/>
      <c r="DM842" s="2"/>
      <c r="DN842" s="2"/>
      <c r="DO842" s="2"/>
      <c r="DP842" s="2"/>
      <c r="DQ842" s="2"/>
      <c r="DR842" s="2"/>
      <c r="DS842" s="2"/>
      <c r="DT842" s="2"/>
      <c r="DU842" s="2"/>
      <c r="DV842" s="2"/>
      <c r="DW842" s="2"/>
      <c r="DX842" s="2"/>
      <c r="DY842" s="2"/>
      <c r="DZ842" s="2"/>
      <c r="EA842" s="2"/>
    </row>
    <row r="843" spans="1:131" s="27" customFormat="1" ht="130.5" x14ac:dyDescent="0.35">
      <c r="A843" s="2"/>
      <c r="B843" s="1" t="s">
        <v>13809</v>
      </c>
      <c r="C843" s="9">
        <v>44351</v>
      </c>
      <c r="D843" s="10" t="s">
        <v>13809</v>
      </c>
      <c r="E843" s="1">
        <v>28</v>
      </c>
      <c r="F843" s="1" t="s">
        <v>127</v>
      </c>
      <c r="G843" s="1" t="s">
        <v>13809</v>
      </c>
      <c r="H843" s="1" t="s">
        <v>13809</v>
      </c>
      <c r="I843" s="2" t="s">
        <v>183</v>
      </c>
      <c r="J843" s="2" t="s">
        <v>128</v>
      </c>
      <c r="K843" s="2" t="s">
        <v>13809</v>
      </c>
      <c r="L843" s="9">
        <v>44337</v>
      </c>
      <c r="M843" s="2" t="s">
        <v>128</v>
      </c>
      <c r="N843" s="2" t="s">
        <v>13809</v>
      </c>
      <c r="O843" s="2" t="s">
        <v>110</v>
      </c>
      <c r="P843" s="2" t="s">
        <v>111</v>
      </c>
      <c r="Q843" s="2"/>
      <c r="R843" s="2"/>
      <c r="S843" s="2" t="s">
        <v>112</v>
      </c>
      <c r="T843" s="2" t="s">
        <v>111</v>
      </c>
      <c r="U843" s="2" t="b">
        <v>1</v>
      </c>
      <c r="V843" s="2" t="s">
        <v>113</v>
      </c>
      <c r="W843" s="1" t="s">
        <v>112</v>
      </c>
      <c r="X843" s="1" t="s">
        <v>114</v>
      </c>
      <c r="Y843" s="2" t="s">
        <v>112</v>
      </c>
      <c r="Z843" s="2" t="s">
        <v>111</v>
      </c>
      <c r="AA843" s="2" t="s">
        <v>112</v>
      </c>
      <c r="AB843" s="2">
        <v>4</v>
      </c>
      <c r="AC843" s="1" t="s">
        <v>111</v>
      </c>
      <c r="AD843" s="1"/>
      <c r="AE843" s="1"/>
      <c r="AF843" s="1" t="s">
        <v>111</v>
      </c>
      <c r="AG843" s="1"/>
      <c r="AH843" s="1"/>
      <c r="AI843" s="1"/>
      <c r="AJ843" s="1" t="s">
        <v>115</v>
      </c>
      <c r="AK843" s="1" t="s">
        <v>129</v>
      </c>
      <c r="AL843" s="1"/>
      <c r="AM843" s="1"/>
      <c r="AN843" s="1"/>
      <c r="AO843" s="1" t="s">
        <v>130</v>
      </c>
      <c r="AP843" s="1"/>
      <c r="AQ843" s="1"/>
      <c r="AR843" s="1"/>
      <c r="AS843" s="1" t="s">
        <v>118</v>
      </c>
      <c r="AT843" s="1"/>
      <c r="AU843" s="1" t="s">
        <v>132</v>
      </c>
      <c r="AV843" s="1"/>
      <c r="AW843" s="1"/>
      <c r="AX843" s="1"/>
      <c r="AY843" s="1"/>
      <c r="AZ843" s="1" t="s">
        <v>155</v>
      </c>
      <c r="BA843" s="1">
        <v>0.7</v>
      </c>
      <c r="BB843" s="1"/>
      <c r="BC843" s="1"/>
      <c r="BD843" s="1"/>
      <c r="BE843" s="1"/>
      <c r="BF843" s="1"/>
      <c r="BG843" s="1"/>
      <c r="BH843" s="1"/>
      <c r="BI843" s="1"/>
      <c r="BJ843" s="1" t="s">
        <v>112</v>
      </c>
      <c r="BK843" s="1" t="s">
        <v>112</v>
      </c>
      <c r="BL843" s="1" t="s">
        <v>203</v>
      </c>
      <c r="BM843" s="1" t="s">
        <v>3514</v>
      </c>
      <c r="BN843" s="1"/>
      <c r="BO843" s="1"/>
      <c r="BP843" s="1"/>
      <c r="BQ843" s="1" t="s">
        <v>121</v>
      </c>
      <c r="BR843" s="1" t="s">
        <v>122</v>
      </c>
      <c r="BS843" s="1" t="s">
        <v>112</v>
      </c>
      <c r="BT843" s="34"/>
      <c r="BU843" s="34" t="s">
        <v>3515</v>
      </c>
      <c r="BV843" s="9">
        <v>44490</v>
      </c>
      <c r="BW843" s="34" t="s">
        <v>14308</v>
      </c>
      <c r="BX843" s="2"/>
      <c r="BY843" s="2" t="s">
        <v>123</v>
      </c>
      <c r="BZ843" s="2" t="s">
        <v>124</v>
      </c>
      <c r="CA843" s="2">
        <v>2</v>
      </c>
      <c r="CB843" s="1" t="s">
        <v>236</v>
      </c>
      <c r="CC843" s="2" t="s">
        <v>126</v>
      </c>
      <c r="CD843" s="1" t="b">
        <f t="shared" si="406"/>
        <v>1</v>
      </c>
      <c r="CE843" s="1" t="b">
        <f t="shared" si="407"/>
        <v>0</v>
      </c>
      <c r="CF843" s="1" t="b">
        <f t="shared" si="412"/>
        <v>0</v>
      </c>
      <c r="CG843" s="1" t="b">
        <f t="shared" si="413"/>
        <v>0</v>
      </c>
      <c r="CH843" s="1" t="b">
        <f t="shared" si="414"/>
        <v>0</v>
      </c>
      <c r="CI843" s="1" t="b">
        <f t="shared" si="415"/>
        <v>0</v>
      </c>
      <c r="CJ843" s="1" t="b">
        <f t="shared" si="416"/>
        <v>1</v>
      </c>
      <c r="CK843" s="1" t="b">
        <f t="shared" si="417"/>
        <v>0</v>
      </c>
      <c r="CL843" s="1" t="b">
        <f t="shared" si="418"/>
        <v>0</v>
      </c>
      <c r="CM843" s="1" t="b">
        <f t="shared" si="419"/>
        <v>0</v>
      </c>
      <c r="CN843" s="1" t="b">
        <f t="shared" si="420"/>
        <v>0</v>
      </c>
      <c r="CO843" s="2" t="b">
        <f t="shared" si="421"/>
        <v>1</v>
      </c>
      <c r="CP843" s="2" t="b">
        <f t="shared" si="422"/>
        <v>1</v>
      </c>
      <c r="CQ843" s="2" t="b">
        <f t="shared" si="423"/>
        <v>0</v>
      </c>
      <c r="CR843" s="6" t="str">
        <f t="shared" si="424"/>
        <v>Male</v>
      </c>
      <c r="CS843" s="7">
        <f t="shared" si="425"/>
        <v>0</v>
      </c>
      <c r="CT843" s="7">
        <f t="shared" si="426"/>
        <v>1</v>
      </c>
      <c r="CU843" s="7">
        <f t="shared" si="427"/>
        <v>0</v>
      </c>
      <c r="CV843" s="7">
        <f t="shared" si="428"/>
        <v>0</v>
      </c>
      <c r="CW843" s="7">
        <f t="shared" si="408"/>
        <v>1</v>
      </c>
      <c r="CX843" s="1" t="b">
        <f t="shared" si="409"/>
        <v>1</v>
      </c>
      <c r="CY843" s="1" t="b">
        <f t="shared" si="410"/>
        <v>1</v>
      </c>
      <c r="CZ843" s="2"/>
      <c r="DA843" s="2"/>
      <c r="DB843" s="2"/>
      <c r="DC843" s="2"/>
      <c r="DD843" s="2"/>
      <c r="DE843" s="2"/>
      <c r="DF843" s="2"/>
      <c r="DG843" s="1" t="b">
        <f t="shared" si="411"/>
        <v>0</v>
      </c>
      <c r="DH843" s="2"/>
      <c r="DI843" s="2"/>
      <c r="DJ843" s="2"/>
      <c r="DK843" s="2"/>
      <c r="DL843" s="2"/>
      <c r="DM843" s="2"/>
      <c r="DN843" s="2"/>
      <c r="DO843" s="2"/>
      <c r="DP843" s="2"/>
      <c r="DQ843" s="2"/>
      <c r="DR843" s="2"/>
      <c r="DS843" s="2"/>
      <c r="DT843" s="2"/>
      <c r="DU843" s="2"/>
      <c r="DV843" s="2"/>
      <c r="DW843" s="2"/>
      <c r="DX843" s="2"/>
      <c r="DY843" s="2"/>
      <c r="DZ843" s="2"/>
      <c r="EA843" s="2"/>
    </row>
    <row r="844" spans="1:131" s="27" customFormat="1" ht="159.5" x14ac:dyDescent="0.35">
      <c r="A844" s="2"/>
      <c r="B844" s="1" t="s">
        <v>13809</v>
      </c>
      <c r="C844" s="9">
        <v>44351</v>
      </c>
      <c r="D844" s="10" t="s">
        <v>13809</v>
      </c>
      <c r="E844" s="1">
        <v>26</v>
      </c>
      <c r="F844" s="1" t="s">
        <v>108</v>
      </c>
      <c r="G844" s="1" t="s">
        <v>13809</v>
      </c>
      <c r="H844" s="1" t="s">
        <v>13809</v>
      </c>
      <c r="I844" s="9">
        <v>44323</v>
      </c>
      <c r="J844" s="2" t="s">
        <v>109</v>
      </c>
      <c r="K844" s="2" t="s">
        <v>13809</v>
      </c>
      <c r="L844" s="9">
        <v>44344</v>
      </c>
      <c r="M844" s="2" t="s">
        <v>109</v>
      </c>
      <c r="N844" s="2" t="s">
        <v>13809</v>
      </c>
      <c r="O844" s="2" t="s">
        <v>110</v>
      </c>
      <c r="P844" s="2" t="s">
        <v>111</v>
      </c>
      <c r="Q844" s="2"/>
      <c r="R844" s="2"/>
      <c r="S844" s="2" t="s">
        <v>111</v>
      </c>
      <c r="T844" s="2" t="s">
        <v>112</v>
      </c>
      <c r="U844" s="2" t="b">
        <v>1</v>
      </c>
      <c r="V844" s="2" t="s">
        <v>113</v>
      </c>
      <c r="W844" s="1" t="s">
        <v>112</v>
      </c>
      <c r="X844" s="1" t="s">
        <v>114</v>
      </c>
      <c r="Y844" s="2" t="s">
        <v>112</v>
      </c>
      <c r="Z844" s="2" t="s">
        <v>111</v>
      </c>
      <c r="AA844" s="2" t="s">
        <v>112</v>
      </c>
      <c r="AB844" s="2">
        <v>5</v>
      </c>
      <c r="AC844" s="1" t="s">
        <v>111</v>
      </c>
      <c r="AD844" s="1"/>
      <c r="AE844" s="1"/>
      <c r="AF844" s="1" t="s">
        <v>111</v>
      </c>
      <c r="AG844" s="1"/>
      <c r="AH844" s="1"/>
      <c r="AI844" s="1"/>
      <c r="AJ844" s="1" t="s">
        <v>115</v>
      </c>
      <c r="AK844" s="1" t="s">
        <v>129</v>
      </c>
      <c r="AL844" s="1"/>
      <c r="AM844" s="1"/>
      <c r="AN844" s="1"/>
      <c r="AO844" s="1" t="s">
        <v>117</v>
      </c>
      <c r="AP844" s="1"/>
      <c r="AQ844" s="1"/>
      <c r="AR844" s="1"/>
      <c r="AS844" s="1" t="s">
        <v>118</v>
      </c>
      <c r="AT844" s="1"/>
      <c r="AU844" s="1" t="s">
        <v>132</v>
      </c>
      <c r="AV844" s="1"/>
      <c r="AW844" s="1"/>
      <c r="AX844" s="1"/>
      <c r="AY844" s="1"/>
      <c r="AZ844" s="1" t="s">
        <v>141</v>
      </c>
      <c r="BA844" s="1"/>
      <c r="BB844" s="1"/>
      <c r="BC844" s="1" t="s">
        <v>3516</v>
      </c>
      <c r="BD844" s="1"/>
      <c r="BE844" s="1"/>
      <c r="BF844" s="1"/>
      <c r="BG844" s="1" t="s">
        <v>3517</v>
      </c>
      <c r="BH844" s="1"/>
      <c r="BI844" s="1"/>
      <c r="BJ844" s="1" t="s">
        <v>112</v>
      </c>
      <c r="BK844" s="1" t="s">
        <v>112</v>
      </c>
      <c r="BL844" s="1" t="s">
        <v>203</v>
      </c>
      <c r="BM844" s="1" t="s">
        <v>3518</v>
      </c>
      <c r="BN844" s="1"/>
      <c r="BO844" s="1"/>
      <c r="BP844" s="1"/>
      <c r="BQ844" s="1" t="s">
        <v>121</v>
      </c>
      <c r="BR844" s="1" t="s">
        <v>122</v>
      </c>
      <c r="BS844" s="1" t="s">
        <v>112</v>
      </c>
      <c r="BT844" s="34"/>
      <c r="BU844" s="34" t="s">
        <v>3519</v>
      </c>
      <c r="BV844" s="9">
        <v>44518</v>
      </c>
      <c r="BW844" s="34" t="s">
        <v>14309</v>
      </c>
      <c r="BX844" s="2" t="s">
        <v>111</v>
      </c>
      <c r="BY844" s="2" t="s">
        <v>123</v>
      </c>
      <c r="BZ844" s="2" t="s">
        <v>124</v>
      </c>
      <c r="CA844" s="2">
        <v>2</v>
      </c>
      <c r="CB844" s="1" t="s">
        <v>386</v>
      </c>
      <c r="CC844" s="2" t="s">
        <v>126</v>
      </c>
      <c r="CD844" s="1" t="b">
        <f t="shared" si="406"/>
        <v>1</v>
      </c>
      <c r="CE844" s="1" t="b">
        <f t="shared" si="407"/>
        <v>0</v>
      </c>
      <c r="CF844" s="1" t="b">
        <f t="shared" si="412"/>
        <v>0</v>
      </c>
      <c r="CG844" s="1" t="b">
        <f t="shared" si="413"/>
        <v>0</v>
      </c>
      <c r="CH844" s="1" t="b">
        <f t="shared" si="414"/>
        <v>0</v>
      </c>
      <c r="CI844" s="1" t="b">
        <f t="shared" si="415"/>
        <v>0</v>
      </c>
      <c r="CJ844" s="1" t="b">
        <f t="shared" si="416"/>
        <v>1</v>
      </c>
      <c r="CK844" s="1" t="b">
        <f t="shared" si="417"/>
        <v>0</v>
      </c>
      <c r="CL844" s="1" t="b">
        <f t="shared" si="418"/>
        <v>0</v>
      </c>
      <c r="CM844" s="1" t="b">
        <f t="shared" si="419"/>
        <v>0</v>
      </c>
      <c r="CN844" s="1" t="b">
        <f t="shared" si="420"/>
        <v>0</v>
      </c>
      <c r="CO844" s="2" t="b">
        <f t="shared" si="421"/>
        <v>1</v>
      </c>
      <c r="CP844" s="2" t="b">
        <f t="shared" si="422"/>
        <v>1</v>
      </c>
      <c r="CQ844" s="2" t="b">
        <f t="shared" si="423"/>
        <v>0</v>
      </c>
      <c r="CR844" s="6" t="str">
        <f t="shared" si="424"/>
        <v>Female</v>
      </c>
      <c r="CS844" s="7">
        <f t="shared" si="425"/>
        <v>1</v>
      </c>
      <c r="CT844" s="7">
        <f t="shared" si="426"/>
        <v>0</v>
      </c>
      <c r="CU844" s="7">
        <f t="shared" si="427"/>
        <v>0</v>
      </c>
      <c r="CV844" s="7">
        <f t="shared" si="428"/>
        <v>1</v>
      </c>
      <c r="CW844" s="7">
        <f t="shared" si="408"/>
        <v>0</v>
      </c>
      <c r="CX844" s="1" t="b">
        <f t="shared" si="409"/>
        <v>1</v>
      </c>
      <c r="CY844" s="1" t="b">
        <f t="shared" si="410"/>
        <v>1</v>
      </c>
      <c r="CZ844" s="2"/>
      <c r="DA844" s="2"/>
      <c r="DB844" s="2"/>
      <c r="DC844" s="2"/>
      <c r="DD844" s="2"/>
      <c r="DE844" s="2"/>
      <c r="DF844" s="2"/>
      <c r="DG844" s="1" t="b">
        <f t="shared" si="411"/>
        <v>0</v>
      </c>
      <c r="DH844" s="2"/>
      <c r="DI844" s="2"/>
      <c r="DJ844" s="2"/>
      <c r="DK844" s="2"/>
      <c r="DL844" s="2"/>
      <c r="DM844" s="2"/>
      <c r="DN844" s="2"/>
      <c r="DO844" s="2"/>
      <c r="DP844" s="2"/>
      <c r="DQ844" s="2"/>
      <c r="DR844" s="2"/>
      <c r="DS844" s="2"/>
      <c r="DT844" s="2"/>
      <c r="DU844" s="2"/>
      <c r="DV844" s="2"/>
      <c r="DW844" s="2"/>
      <c r="DX844" s="2"/>
      <c r="DY844" s="2"/>
      <c r="DZ844" s="2"/>
      <c r="EA844" s="2"/>
    </row>
    <row r="845" spans="1:131" s="27" customFormat="1" x14ac:dyDescent="0.35">
      <c r="A845" s="2"/>
      <c r="B845" s="1" t="s">
        <v>13809</v>
      </c>
      <c r="C845" s="9">
        <v>44351</v>
      </c>
      <c r="D845" s="10" t="s">
        <v>13809</v>
      </c>
      <c r="E845" s="1">
        <v>40</v>
      </c>
      <c r="F845" s="1" t="s">
        <v>127</v>
      </c>
      <c r="G845" s="1" t="s">
        <v>13809</v>
      </c>
      <c r="H845" s="1" t="s">
        <v>13809</v>
      </c>
      <c r="I845" s="9">
        <v>44340</v>
      </c>
      <c r="J845" s="2" t="s">
        <v>128</v>
      </c>
      <c r="K845" s="2" t="s">
        <v>13809</v>
      </c>
      <c r="L845" s="2"/>
      <c r="M845" s="2"/>
      <c r="N845" s="2" t="s">
        <v>13809</v>
      </c>
      <c r="O845" s="2" t="s">
        <v>315</v>
      </c>
      <c r="P845" s="2" t="s">
        <v>111</v>
      </c>
      <c r="Q845" s="2"/>
      <c r="R845" s="2"/>
      <c r="S845" s="2" t="s">
        <v>112</v>
      </c>
      <c r="T845" s="2" t="s">
        <v>111</v>
      </c>
      <c r="U845" s="2" t="b">
        <f>OR(S845="yes",T845="yes")</f>
        <v>1</v>
      </c>
      <c r="V845" s="2" t="s">
        <v>113</v>
      </c>
      <c r="W845" s="1" t="s">
        <v>111</v>
      </c>
      <c r="X845" s="1"/>
      <c r="Y845" s="2" t="s">
        <v>112</v>
      </c>
      <c r="Z845" s="2" t="s">
        <v>112</v>
      </c>
      <c r="AA845" s="2"/>
      <c r="AB845" s="2">
        <v>2</v>
      </c>
      <c r="AC845" s="1" t="s">
        <v>112</v>
      </c>
      <c r="AD845" s="1" t="s">
        <v>332</v>
      </c>
      <c r="AE845" s="1" t="s">
        <v>3520</v>
      </c>
      <c r="AF845" s="1" t="s">
        <v>111</v>
      </c>
      <c r="AG845" s="1"/>
      <c r="AH845" s="1"/>
      <c r="AI845" s="1"/>
      <c r="AJ845" s="1" t="s">
        <v>115</v>
      </c>
      <c r="AK845" s="1" t="s">
        <v>2277</v>
      </c>
      <c r="AL845" s="1"/>
      <c r="AM845" s="1"/>
      <c r="AN845" s="1"/>
      <c r="AO845" s="1" t="s">
        <v>166</v>
      </c>
      <c r="AP845" s="1"/>
      <c r="AQ845" s="1"/>
      <c r="AR845" s="1"/>
      <c r="AS845" s="1" t="s">
        <v>140</v>
      </c>
      <c r="AT845" s="1"/>
      <c r="AU845" s="1" t="s">
        <v>119</v>
      </c>
      <c r="AV845" s="1"/>
      <c r="AW845" s="1"/>
      <c r="AX845" s="12">
        <v>0.4</v>
      </c>
      <c r="AY845" s="1"/>
      <c r="AZ845" s="1" t="s">
        <v>120</v>
      </c>
      <c r="BA845" s="1" t="s">
        <v>3521</v>
      </c>
      <c r="BB845" s="1"/>
      <c r="BC845" s="1"/>
      <c r="BD845" s="1"/>
      <c r="BE845" s="1"/>
      <c r="BF845" s="1"/>
      <c r="BG845" s="1" t="s">
        <v>3522</v>
      </c>
      <c r="BH845" s="1" t="s">
        <v>3523</v>
      </c>
      <c r="BI845" s="1"/>
      <c r="BJ845" s="1" t="s">
        <v>112</v>
      </c>
      <c r="BK845" s="1" t="s">
        <v>112</v>
      </c>
      <c r="BL845" s="1" t="s">
        <v>3524</v>
      </c>
      <c r="BM845" s="1" t="s">
        <v>3525</v>
      </c>
      <c r="BN845" s="1"/>
      <c r="BO845" s="1"/>
      <c r="BP845" s="1"/>
      <c r="BQ845" s="1" t="s">
        <v>1495</v>
      </c>
      <c r="BR845" s="1"/>
      <c r="BS845" s="1"/>
      <c r="BT845" s="34"/>
      <c r="BU845" s="34" t="s">
        <v>3526</v>
      </c>
      <c r="BV845" s="9">
        <v>44817</v>
      </c>
      <c r="BW845" s="34"/>
      <c r="BX845" s="2"/>
      <c r="BY845" s="2" t="s">
        <v>123</v>
      </c>
      <c r="BZ845" s="2" t="s">
        <v>162</v>
      </c>
      <c r="CA845" s="2">
        <v>1</v>
      </c>
      <c r="CB845" s="1" t="s">
        <v>482</v>
      </c>
      <c r="CC845" s="2" t="s">
        <v>126</v>
      </c>
      <c r="CD845" s="1" t="b">
        <f t="shared" si="406"/>
        <v>0</v>
      </c>
      <c r="CE845" s="1" t="b">
        <f t="shared" si="407"/>
        <v>0</v>
      </c>
      <c r="CF845" s="1" t="b">
        <f t="shared" si="412"/>
        <v>0</v>
      </c>
      <c r="CG845" s="1" t="b">
        <f t="shared" si="413"/>
        <v>0</v>
      </c>
      <c r="CH845" s="1" t="b">
        <f t="shared" si="414"/>
        <v>0</v>
      </c>
      <c r="CI845" s="1" t="b">
        <f t="shared" si="415"/>
        <v>0</v>
      </c>
      <c r="CJ845" s="1" t="b">
        <f t="shared" si="416"/>
        <v>0</v>
      </c>
      <c r="CK845" s="1" t="b">
        <f t="shared" si="417"/>
        <v>0</v>
      </c>
      <c r="CL845" s="1" t="b">
        <f t="shared" si="418"/>
        <v>1</v>
      </c>
      <c r="CM845" s="1" t="b">
        <f t="shared" si="419"/>
        <v>0</v>
      </c>
      <c r="CN845" s="1" t="b">
        <f t="shared" si="420"/>
        <v>0</v>
      </c>
      <c r="CO845" s="2" t="b">
        <f t="shared" si="421"/>
        <v>1</v>
      </c>
      <c r="CP845" s="2" t="b">
        <f t="shared" si="422"/>
        <v>1</v>
      </c>
      <c r="CQ845" s="2" t="b">
        <f t="shared" si="423"/>
        <v>0</v>
      </c>
      <c r="CR845" s="6" t="str">
        <f t="shared" si="424"/>
        <v>Male</v>
      </c>
      <c r="CS845" s="7">
        <f t="shared" si="425"/>
        <v>0</v>
      </c>
      <c r="CT845" s="7">
        <f t="shared" si="426"/>
        <v>1</v>
      </c>
      <c r="CU845" s="7">
        <f t="shared" si="427"/>
        <v>0</v>
      </c>
      <c r="CV845" s="7">
        <f t="shared" si="428"/>
        <v>0</v>
      </c>
      <c r="CW845" s="2"/>
      <c r="CX845" s="1"/>
      <c r="CY845" s="1"/>
      <c r="CZ845" s="2"/>
      <c r="DA845" s="2"/>
      <c r="DB845" s="2"/>
      <c r="DC845" s="2"/>
      <c r="DD845" s="2"/>
      <c r="DE845" s="2"/>
      <c r="DF845" s="2"/>
      <c r="DG845" s="1"/>
      <c r="DH845" s="2"/>
      <c r="DI845" s="2"/>
      <c r="DJ845" s="2"/>
      <c r="DK845" s="2"/>
      <c r="DL845" s="2"/>
      <c r="DM845" s="2"/>
      <c r="DN845" s="2"/>
      <c r="DO845" s="2"/>
      <c r="DP845" s="2"/>
      <c r="DQ845" s="2"/>
      <c r="DR845" s="2"/>
      <c r="DS845" s="2"/>
      <c r="DT845" s="2"/>
      <c r="DU845" s="2"/>
      <c r="DV845" s="2"/>
      <c r="DW845" s="2"/>
      <c r="DX845" s="2"/>
      <c r="DY845" s="2"/>
      <c r="DZ845" s="2"/>
      <c r="EA845" s="2"/>
    </row>
    <row r="846" spans="1:131" s="27" customFormat="1" ht="58" x14ac:dyDescent="0.35">
      <c r="A846" s="2"/>
      <c r="B846" s="1" t="s">
        <v>13809</v>
      </c>
      <c r="C846" s="9">
        <v>44351</v>
      </c>
      <c r="D846" s="10" t="s">
        <v>13809</v>
      </c>
      <c r="E846" s="1">
        <v>32</v>
      </c>
      <c r="F846" s="1" t="s">
        <v>108</v>
      </c>
      <c r="G846" s="1" t="s">
        <v>13809</v>
      </c>
      <c r="H846" s="1" t="s">
        <v>13809</v>
      </c>
      <c r="I846" s="2" t="s">
        <v>183</v>
      </c>
      <c r="J846" s="2" t="s">
        <v>128</v>
      </c>
      <c r="K846" s="2" t="s">
        <v>13809</v>
      </c>
      <c r="L846" s="9">
        <v>44330</v>
      </c>
      <c r="M846" s="2" t="s">
        <v>128</v>
      </c>
      <c r="N846" s="2" t="s">
        <v>13809</v>
      </c>
      <c r="O846" s="2" t="s">
        <v>110</v>
      </c>
      <c r="P846" s="2" t="s">
        <v>111</v>
      </c>
      <c r="Q846" s="2"/>
      <c r="R846" s="2"/>
      <c r="S846" s="2" t="s">
        <v>111</v>
      </c>
      <c r="T846" s="2" t="s">
        <v>112</v>
      </c>
      <c r="U846" s="2" t="b">
        <v>1</v>
      </c>
      <c r="V846" s="2" t="s">
        <v>126</v>
      </c>
      <c r="W846" s="1" t="s">
        <v>111</v>
      </c>
      <c r="X846" s="1"/>
      <c r="Y846" s="2" t="s">
        <v>112</v>
      </c>
      <c r="Z846" s="2" t="s">
        <v>111</v>
      </c>
      <c r="AA846" s="2" t="s">
        <v>112</v>
      </c>
      <c r="AB846" s="2">
        <v>1</v>
      </c>
      <c r="AC846" s="1" t="s">
        <v>111</v>
      </c>
      <c r="AD846" s="1"/>
      <c r="AE846" s="1"/>
      <c r="AF846" s="1" t="s">
        <v>111</v>
      </c>
      <c r="AG846" s="1"/>
      <c r="AH846" s="1"/>
      <c r="AI846" s="1"/>
      <c r="AJ846" s="1" t="s">
        <v>115</v>
      </c>
      <c r="AK846" s="1" t="s">
        <v>294</v>
      </c>
      <c r="AL846" s="1"/>
      <c r="AM846" s="1"/>
      <c r="AN846" s="1" t="s">
        <v>3527</v>
      </c>
      <c r="AO846" s="1" t="s">
        <v>117</v>
      </c>
      <c r="AP846" s="1"/>
      <c r="AQ846" s="1"/>
      <c r="AR846" s="1"/>
      <c r="AS846" s="1"/>
      <c r="AT846" s="1"/>
      <c r="AU846" s="1" t="s">
        <v>132</v>
      </c>
      <c r="AV846" s="1"/>
      <c r="AW846" s="1"/>
      <c r="AX846" s="1"/>
      <c r="AY846" s="1"/>
      <c r="AZ846" s="1" t="s">
        <v>155</v>
      </c>
      <c r="BA846" s="1" t="s">
        <v>3528</v>
      </c>
      <c r="BB846" s="1"/>
      <c r="BC846" s="1"/>
      <c r="BD846" s="1"/>
      <c r="BE846" s="1"/>
      <c r="BF846" s="1"/>
      <c r="BG846" s="1"/>
      <c r="BH846" s="1"/>
      <c r="BI846" s="1"/>
      <c r="BJ846" s="1" t="s">
        <v>111</v>
      </c>
      <c r="BK846" s="1"/>
      <c r="BL846" s="1"/>
      <c r="BM846" s="1"/>
      <c r="BN846" s="1" t="s">
        <v>112</v>
      </c>
      <c r="BO846" s="1" t="s">
        <v>148</v>
      </c>
      <c r="BP846" s="1" t="s">
        <v>3529</v>
      </c>
      <c r="BQ846" s="1" t="s">
        <v>121</v>
      </c>
      <c r="BR846" s="1" t="s">
        <v>122</v>
      </c>
      <c r="BS846" s="1" t="s">
        <v>111</v>
      </c>
      <c r="BT846" s="34" t="s">
        <v>3530</v>
      </c>
      <c r="BU846" s="34" t="s">
        <v>3531</v>
      </c>
      <c r="BV846" s="9">
        <v>44404</v>
      </c>
      <c r="BW846" s="34" t="s">
        <v>3532</v>
      </c>
      <c r="BX846" s="2"/>
      <c r="BY846" s="2" t="s">
        <v>153</v>
      </c>
      <c r="BZ846" s="2" t="s">
        <v>124</v>
      </c>
      <c r="CA846" s="2">
        <v>1</v>
      </c>
      <c r="CB846" s="1" t="s">
        <v>311</v>
      </c>
      <c r="CC846" s="2"/>
      <c r="CD846" s="1" t="b">
        <f t="shared" si="406"/>
        <v>0</v>
      </c>
      <c r="CE846" s="1" t="b">
        <f t="shared" si="407"/>
        <v>0</v>
      </c>
      <c r="CF846" s="1" t="b">
        <f t="shared" si="412"/>
        <v>0</v>
      </c>
      <c r="CG846" s="1" t="b">
        <f t="shared" si="413"/>
        <v>0</v>
      </c>
      <c r="CH846" s="1" t="b">
        <f t="shared" si="414"/>
        <v>0</v>
      </c>
      <c r="CI846" s="1" t="b">
        <f t="shared" si="415"/>
        <v>0</v>
      </c>
      <c r="CJ846" s="1" t="b">
        <f t="shared" si="416"/>
        <v>0</v>
      </c>
      <c r="CK846" s="1" t="b">
        <f t="shared" si="417"/>
        <v>1</v>
      </c>
      <c r="CL846" s="1" t="b">
        <f t="shared" si="418"/>
        <v>0</v>
      </c>
      <c r="CM846" s="1" t="b">
        <f t="shared" si="419"/>
        <v>0</v>
      </c>
      <c r="CN846" s="1" t="b">
        <f t="shared" si="420"/>
        <v>0</v>
      </c>
      <c r="CO846" s="2" t="b">
        <f t="shared" si="421"/>
        <v>1</v>
      </c>
      <c r="CP846" s="2" t="b">
        <f t="shared" si="422"/>
        <v>1</v>
      </c>
      <c r="CQ846" s="2" t="b">
        <f t="shared" si="423"/>
        <v>0</v>
      </c>
      <c r="CR846" s="6" t="str">
        <f t="shared" si="424"/>
        <v>Female</v>
      </c>
      <c r="CS846" s="7">
        <f t="shared" si="425"/>
        <v>0</v>
      </c>
      <c r="CT846" s="7">
        <f t="shared" si="426"/>
        <v>1</v>
      </c>
      <c r="CU846" s="7">
        <f t="shared" si="427"/>
        <v>0</v>
      </c>
      <c r="CV846" s="7">
        <f t="shared" si="428"/>
        <v>0</v>
      </c>
      <c r="CW846" s="7">
        <f t="shared" ref="CW846:CW877" si="429">COUNTIF(M846,"=*moderna*")</f>
        <v>1</v>
      </c>
      <c r="CX846" s="1" t="b">
        <f t="shared" ref="CX846:CX877" si="430">AND(E846&lt;30,NOT(E846="."),NOT(E846=""))</f>
        <v>0</v>
      </c>
      <c r="CY846" s="1" t="b">
        <f t="shared" ref="CY846:CY877" si="431">AND(E846&gt;17,E846&lt;41,NOT(E846="."),NOT(E846=""))</f>
        <v>1</v>
      </c>
      <c r="CZ846" s="2"/>
      <c r="DA846" s="2"/>
      <c r="DB846" s="2"/>
      <c r="DC846" s="2"/>
      <c r="DD846" s="2"/>
      <c r="DE846" s="2"/>
      <c r="DF846" s="2"/>
      <c r="DG846" s="1" t="b">
        <f t="shared" ref="DG846:DG877" si="432">AND(E846&gt;4,E846&lt;18,NOT(E846=""),NOT(E846="."))</f>
        <v>0</v>
      </c>
      <c r="DH846" s="2"/>
      <c r="DI846" s="2"/>
      <c r="DJ846" s="2"/>
      <c r="DK846" s="2"/>
      <c r="DL846" s="2"/>
      <c r="DM846" s="2"/>
      <c r="DN846" s="2"/>
      <c r="DO846" s="2"/>
      <c r="DP846" s="2"/>
      <c r="DQ846" s="2"/>
      <c r="DR846" s="2"/>
      <c r="DS846" s="2"/>
      <c r="DT846" s="2"/>
      <c r="DU846" s="2"/>
      <c r="DV846" s="2"/>
      <c r="DW846" s="2"/>
      <c r="DX846" s="2"/>
      <c r="DY846" s="2"/>
      <c r="DZ846" s="2"/>
      <c r="EA846" s="2"/>
    </row>
    <row r="847" spans="1:131" s="27" customFormat="1" ht="188.5" x14ac:dyDescent="0.35">
      <c r="A847" s="2"/>
      <c r="B847" s="1" t="s">
        <v>13809</v>
      </c>
      <c r="C847" s="9">
        <v>44371</v>
      </c>
      <c r="D847" s="10" t="s">
        <v>13809</v>
      </c>
      <c r="E847" s="1">
        <v>18</v>
      </c>
      <c r="F847" s="1" t="s">
        <v>127</v>
      </c>
      <c r="G847" s="1" t="s">
        <v>13809</v>
      </c>
      <c r="H847" s="1" t="s">
        <v>13809</v>
      </c>
      <c r="I847" s="9">
        <v>44320</v>
      </c>
      <c r="J847" s="2" t="s">
        <v>128</v>
      </c>
      <c r="K847" s="2" t="s">
        <v>13809</v>
      </c>
      <c r="L847" s="9">
        <v>44348</v>
      </c>
      <c r="M847" s="2" t="s">
        <v>128</v>
      </c>
      <c r="N847" s="2" t="s">
        <v>13809</v>
      </c>
      <c r="O847" s="2" t="s">
        <v>110</v>
      </c>
      <c r="P847" s="2" t="s">
        <v>111</v>
      </c>
      <c r="Q847" s="2"/>
      <c r="R847" s="2"/>
      <c r="S847" s="2" t="s">
        <v>111</v>
      </c>
      <c r="T847" s="2" t="s">
        <v>112</v>
      </c>
      <c r="U847" s="2" t="b">
        <v>1</v>
      </c>
      <c r="V847" s="2" t="s">
        <v>113</v>
      </c>
      <c r="W847" s="1" t="s">
        <v>112</v>
      </c>
      <c r="X847" s="1" t="s">
        <v>114</v>
      </c>
      <c r="Y847" s="2" t="s">
        <v>112</v>
      </c>
      <c r="Z847" s="2" t="s">
        <v>111</v>
      </c>
      <c r="AA847" s="2" t="s">
        <v>112</v>
      </c>
      <c r="AB847" s="2">
        <v>2</v>
      </c>
      <c r="AC847" s="1" t="s">
        <v>111</v>
      </c>
      <c r="AD847" s="1"/>
      <c r="AE847" s="1"/>
      <c r="AF847" s="1" t="s">
        <v>111</v>
      </c>
      <c r="AG847" s="1"/>
      <c r="AH847" s="1"/>
      <c r="AI847" s="1"/>
      <c r="AJ847" s="1" t="s">
        <v>115</v>
      </c>
      <c r="AK847" s="1" t="s">
        <v>201</v>
      </c>
      <c r="AL847" s="1"/>
      <c r="AM847" s="1"/>
      <c r="AN847" s="1" t="s">
        <v>3320</v>
      </c>
      <c r="AO847" s="1" t="s">
        <v>130</v>
      </c>
      <c r="AP847" s="1"/>
      <c r="AQ847" s="1"/>
      <c r="AR847" s="1"/>
      <c r="AS847" s="1" t="s">
        <v>684</v>
      </c>
      <c r="AT847" s="1"/>
      <c r="AU847" s="1" t="s">
        <v>132</v>
      </c>
      <c r="AV847" s="1"/>
      <c r="AW847" s="1"/>
      <c r="AX847" s="1"/>
      <c r="AY847" s="1"/>
      <c r="AZ847" s="1" t="s">
        <v>120</v>
      </c>
      <c r="BA847" s="1" t="s">
        <v>3533</v>
      </c>
      <c r="BB847" s="1"/>
      <c r="BC847" s="1"/>
      <c r="BD847" s="1"/>
      <c r="BE847" s="1"/>
      <c r="BF847" s="1"/>
      <c r="BG847" s="1" t="s">
        <v>3534</v>
      </c>
      <c r="BH847" s="1" t="s">
        <v>3535</v>
      </c>
      <c r="BI847" s="1"/>
      <c r="BJ847" s="1" t="s">
        <v>112</v>
      </c>
      <c r="BK847" s="1" t="s">
        <v>112</v>
      </c>
      <c r="BL847" s="1" t="s">
        <v>161</v>
      </c>
      <c r="BM847" s="1" t="s">
        <v>3536</v>
      </c>
      <c r="BN847" s="1"/>
      <c r="BO847" s="1"/>
      <c r="BP847" s="1"/>
      <c r="BQ847" s="1" t="s">
        <v>121</v>
      </c>
      <c r="BR847" s="1" t="s">
        <v>122</v>
      </c>
      <c r="BS847" s="1" t="s">
        <v>112</v>
      </c>
      <c r="BT847" s="34"/>
      <c r="BU847" s="34" t="s">
        <v>3537</v>
      </c>
      <c r="BV847" s="9">
        <v>44370</v>
      </c>
      <c r="BW847" s="34" t="s">
        <v>14310</v>
      </c>
      <c r="BX847" s="2"/>
      <c r="BY847" s="2" t="s">
        <v>136</v>
      </c>
      <c r="BZ847" s="2" t="s">
        <v>124</v>
      </c>
      <c r="CA847" s="2">
        <v>2</v>
      </c>
      <c r="CB847" s="1" t="s">
        <v>199</v>
      </c>
      <c r="CC847" s="2" t="s">
        <v>126</v>
      </c>
      <c r="CD847" s="1" t="b">
        <f t="shared" si="406"/>
        <v>1</v>
      </c>
      <c r="CE847" s="1" t="b">
        <f t="shared" si="407"/>
        <v>0</v>
      </c>
      <c r="CF847" s="1" t="b">
        <f t="shared" si="412"/>
        <v>0</v>
      </c>
      <c r="CG847" s="1" t="b">
        <f t="shared" si="413"/>
        <v>0</v>
      </c>
      <c r="CH847" s="1" t="b">
        <f t="shared" si="414"/>
        <v>0</v>
      </c>
      <c r="CI847" s="1" t="b">
        <f t="shared" si="415"/>
        <v>1</v>
      </c>
      <c r="CJ847" s="1" t="b">
        <f t="shared" si="416"/>
        <v>0</v>
      </c>
      <c r="CK847" s="1" t="b">
        <f t="shared" si="417"/>
        <v>0</v>
      </c>
      <c r="CL847" s="1" t="b">
        <f t="shared" si="418"/>
        <v>0</v>
      </c>
      <c r="CM847" s="1" t="b">
        <f t="shared" si="419"/>
        <v>0</v>
      </c>
      <c r="CN847" s="1" t="b">
        <f t="shared" si="420"/>
        <v>0</v>
      </c>
      <c r="CO847" s="2" t="b">
        <f t="shared" si="421"/>
        <v>1</v>
      </c>
      <c r="CP847" s="2" t="b">
        <f t="shared" si="422"/>
        <v>1</v>
      </c>
      <c r="CQ847" s="2" t="b">
        <f t="shared" si="423"/>
        <v>0</v>
      </c>
      <c r="CR847" s="6" t="str">
        <f t="shared" si="424"/>
        <v>Male</v>
      </c>
      <c r="CS847" s="7">
        <f t="shared" si="425"/>
        <v>0</v>
      </c>
      <c r="CT847" s="7">
        <f t="shared" si="426"/>
        <v>1</v>
      </c>
      <c r="CU847" s="7">
        <f t="shared" si="427"/>
        <v>0</v>
      </c>
      <c r="CV847" s="7">
        <f t="shared" si="428"/>
        <v>0</v>
      </c>
      <c r="CW847" s="7">
        <f t="shared" si="429"/>
        <v>1</v>
      </c>
      <c r="CX847" s="1" t="b">
        <f t="shared" si="430"/>
        <v>1</v>
      </c>
      <c r="CY847" s="1" t="b">
        <f t="shared" si="431"/>
        <v>1</v>
      </c>
      <c r="CZ847" s="2"/>
      <c r="DA847" s="2"/>
      <c r="DB847" s="2"/>
      <c r="DC847" s="2"/>
      <c r="DD847" s="2"/>
      <c r="DE847" s="2"/>
      <c r="DF847" s="2"/>
      <c r="DG847" s="1" t="b">
        <f t="shared" si="432"/>
        <v>0</v>
      </c>
      <c r="DH847" s="2"/>
      <c r="DI847" s="2"/>
      <c r="DJ847" s="2"/>
      <c r="DK847" s="2"/>
      <c r="DL847" s="2"/>
      <c r="DM847" s="2"/>
      <c r="DN847" s="2"/>
      <c r="DO847" s="2"/>
      <c r="DP847" s="2"/>
      <c r="DQ847" s="2"/>
      <c r="DR847" s="2"/>
      <c r="DS847" s="2"/>
      <c r="DT847" s="2"/>
      <c r="DU847" s="2"/>
      <c r="DV847" s="2"/>
      <c r="DW847" s="2"/>
      <c r="DX847" s="2"/>
      <c r="DY847" s="2"/>
      <c r="DZ847" s="2"/>
      <c r="EA847" s="2"/>
    </row>
    <row r="848" spans="1:131" s="27" customFormat="1" ht="58" x14ac:dyDescent="0.35">
      <c r="A848" s="2"/>
      <c r="B848" s="1" t="s">
        <v>13809</v>
      </c>
      <c r="C848" s="9">
        <v>44351</v>
      </c>
      <c r="D848" s="10" t="s">
        <v>13809</v>
      </c>
      <c r="E848" s="1">
        <v>65</v>
      </c>
      <c r="F848" s="1" t="s">
        <v>108</v>
      </c>
      <c r="G848" s="1" t="s">
        <v>13809</v>
      </c>
      <c r="H848" s="1" t="s">
        <v>13809</v>
      </c>
      <c r="I848" s="9">
        <v>44266</v>
      </c>
      <c r="J848" s="2" t="s">
        <v>109</v>
      </c>
      <c r="K848" s="2" t="s">
        <v>13809</v>
      </c>
      <c r="L848" s="9">
        <v>44287</v>
      </c>
      <c r="M848" s="2" t="s">
        <v>109</v>
      </c>
      <c r="N848" s="2" t="s">
        <v>13809</v>
      </c>
      <c r="O848" s="2" t="s">
        <v>110</v>
      </c>
      <c r="P848" s="2" t="s">
        <v>111</v>
      </c>
      <c r="Q848" s="2"/>
      <c r="R848" s="2"/>
      <c r="S848" s="2" t="s">
        <v>111</v>
      </c>
      <c r="T848" s="2" t="s">
        <v>112</v>
      </c>
      <c r="U848" s="2" t="b">
        <v>1</v>
      </c>
      <c r="V848" s="2" t="s">
        <v>113</v>
      </c>
      <c r="W848" s="1" t="s">
        <v>112</v>
      </c>
      <c r="X848" s="1" t="s">
        <v>138</v>
      </c>
      <c r="Y848" s="2" t="s">
        <v>112</v>
      </c>
      <c r="Z848" s="2" t="s">
        <v>111</v>
      </c>
      <c r="AA848" s="2" t="s">
        <v>112</v>
      </c>
      <c r="AB848" s="2">
        <v>9</v>
      </c>
      <c r="AC848" s="1" t="s">
        <v>112</v>
      </c>
      <c r="AD848" s="1" t="s">
        <v>192</v>
      </c>
      <c r="AE848" s="1" t="s">
        <v>3538</v>
      </c>
      <c r="AF848" s="1" t="s">
        <v>111</v>
      </c>
      <c r="AG848" s="1"/>
      <c r="AH848" s="1"/>
      <c r="AI848" s="1"/>
      <c r="AJ848" s="1" t="s">
        <v>115</v>
      </c>
      <c r="AK848" s="1" t="s">
        <v>129</v>
      </c>
      <c r="AL848" s="1"/>
      <c r="AM848" s="1"/>
      <c r="AN848" s="1"/>
      <c r="AO848" s="1" t="s">
        <v>117</v>
      </c>
      <c r="AP848" s="1"/>
      <c r="AQ848" s="1"/>
      <c r="AR848" s="1"/>
      <c r="AS848" s="1" t="s">
        <v>229</v>
      </c>
      <c r="AT848" s="1"/>
      <c r="AU848" s="1" t="s">
        <v>132</v>
      </c>
      <c r="AV848" s="1"/>
      <c r="AW848" s="1"/>
      <c r="AX848" s="1"/>
      <c r="AY848" s="1"/>
      <c r="AZ848" s="1" t="s">
        <v>320</v>
      </c>
      <c r="BA848" s="1"/>
      <c r="BB848" s="1"/>
      <c r="BC848" s="1"/>
      <c r="BD848" s="1"/>
      <c r="BE848" s="1"/>
      <c r="BF848" s="1"/>
      <c r="BG848" s="1" t="s">
        <v>3539</v>
      </c>
      <c r="BH848" s="1" t="s">
        <v>3540</v>
      </c>
      <c r="BI848" s="1"/>
      <c r="BJ848" s="1" t="s">
        <v>111</v>
      </c>
      <c r="BK848" s="1"/>
      <c r="BL848" s="1"/>
      <c r="BM848" s="1"/>
      <c r="BN848" s="1" t="s">
        <v>112</v>
      </c>
      <c r="BO848" s="1" t="s">
        <v>234</v>
      </c>
      <c r="BP848" s="1" t="s">
        <v>3541</v>
      </c>
      <c r="BQ848" s="1"/>
      <c r="BR848" s="1"/>
      <c r="BS848" s="1"/>
      <c r="BT848" s="34"/>
      <c r="BU848" s="34" t="s">
        <v>3542</v>
      </c>
      <c r="BV848" s="9">
        <v>44459</v>
      </c>
      <c r="BW848" s="34" t="s">
        <v>3543</v>
      </c>
      <c r="BX848" s="2"/>
      <c r="BY848" s="2" t="s">
        <v>174</v>
      </c>
      <c r="BZ848" s="2" t="s">
        <v>124</v>
      </c>
      <c r="CA848" s="2">
        <v>2</v>
      </c>
      <c r="CB848" s="1" t="s">
        <v>256</v>
      </c>
      <c r="CC848" s="2" t="s">
        <v>126</v>
      </c>
      <c r="CD848" s="1" t="b">
        <f t="shared" si="406"/>
        <v>0</v>
      </c>
      <c r="CE848" s="1" t="b">
        <f t="shared" si="407"/>
        <v>0</v>
      </c>
      <c r="CF848" s="1" t="b">
        <f t="shared" si="412"/>
        <v>0</v>
      </c>
      <c r="CG848" s="1" t="b">
        <f t="shared" si="413"/>
        <v>0</v>
      </c>
      <c r="CH848" s="1" t="b">
        <f t="shared" si="414"/>
        <v>0</v>
      </c>
      <c r="CI848" s="1" t="b">
        <f t="shared" si="415"/>
        <v>0</v>
      </c>
      <c r="CJ848" s="1" t="b">
        <f t="shared" si="416"/>
        <v>0</v>
      </c>
      <c r="CK848" s="1" t="b">
        <f t="shared" si="417"/>
        <v>0</v>
      </c>
      <c r="CL848" s="1" t="b">
        <f t="shared" si="418"/>
        <v>0</v>
      </c>
      <c r="CM848" s="1" t="b">
        <f t="shared" si="419"/>
        <v>0</v>
      </c>
      <c r="CN848" s="1" t="b">
        <f t="shared" si="420"/>
        <v>1</v>
      </c>
      <c r="CO848" s="2" t="b">
        <f t="shared" si="421"/>
        <v>0</v>
      </c>
      <c r="CP848" s="2" t="b">
        <f t="shared" si="422"/>
        <v>0</v>
      </c>
      <c r="CQ848" s="2" t="b">
        <f t="shared" si="423"/>
        <v>1</v>
      </c>
      <c r="CR848" s="6" t="str">
        <f t="shared" si="424"/>
        <v>Female</v>
      </c>
      <c r="CS848" s="7">
        <f t="shared" si="425"/>
        <v>1</v>
      </c>
      <c r="CT848" s="7">
        <f t="shared" si="426"/>
        <v>0</v>
      </c>
      <c r="CU848" s="7">
        <f t="shared" si="427"/>
        <v>0</v>
      </c>
      <c r="CV848" s="7">
        <f t="shared" si="428"/>
        <v>1</v>
      </c>
      <c r="CW848" s="7">
        <f t="shared" si="429"/>
        <v>0</v>
      </c>
      <c r="CX848" s="1" t="b">
        <f t="shared" si="430"/>
        <v>0</v>
      </c>
      <c r="CY848" s="1" t="b">
        <f t="shared" si="431"/>
        <v>0</v>
      </c>
      <c r="CZ848" s="2"/>
      <c r="DA848" s="2"/>
      <c r="DB848" s="2"/>
      <c r="DC848" s="2"/>
      <c r="DD848" s="2"/>
      <c r="DE848" s="2"/>
      <c r="DF848" s="2"/>
      <c r="DG848" s="1" t="b">
        <f t="shared" si="432"/>
        <v>0</v>
      </c>
      <c r="DH848" s="2"/>
      <c r="DI848" s="2"/>
      <c r="DJ848" s="2"/>
      <c r="DK848" s="2"/>
      <c r="DL848" s="2"/>
      <c r="DM848" s="2"/>
      <c r="DN848" s="2"/>
      <c r="DO848" s="2"/>
      <c r="DP848" s="2"/>
      <c r="DQ848" s="2"/>
      <c r="DR848" s="2"/>
      <c r="DS848" s="2"/>
      <c r="DT848" s="2"/>
      <c r="DU848" s="2"/>
      <c r="DV848" s="2"/>
      <c r="DW848" s="2"/>
      <c r="DX848" s="2"/>
      <c r="DY848" s="2"/>
      <c r="DZ848" s="2"/>
      <c r="EA848" s="2"/>
    </row>
    <row r="849" spans="1:131" s="27" customFormat="1" ht="43.5" x14ac:dyDescent="0.35">
      <c r="A849" s="2">
        <v>637</v>
      </c>
      <c r="B849" s="1" t="s">
        <v>13809</v>
      </c>
      <c r="C849" s="9">
        <v>44353</v>
      </c>
      <c r="D849" s="10" t="s">
        <v>13809</v>
      </c>
      <c r="E849" s="11">
        <v>17</v>
      </c>
      <c r="F849" s="1" t="s">
        <v>108</v>
      </c>
      <c r="G849" s="1" t="s">
        <v>13809</v>
      </c>
      <c r="H849" s="1" t="s">
        <v>13809</v>
      </c>
      <c r="I849" s="2" t="s">
        <v>183</v>
      </c>
      <c r="J849" s="2" t="s">
        <v>163</v>
      </c>
      <c r="K849" s="2" t="s">
        <v>13809</v>
      </c>
      <c r="L849" s="9">
        <v>44348</v>
      </c>
      <c r="M849" s="2" t="s">
        <v>109</v>
      </c>
      <c r="N849" s="2" t="s">
        <v>13809</v>
      </c>
      <c r="O849" s="2" t="s">
        <v>110</v>
      </c>
      <c r="P849" s="2" t="s">
        <v>111</v>
      </c>
      <c r="Q849" s="2"/>
      <c r="R849" s="2"/>
      <c r="S849" s="2" t="s">
        <v>111</v>
      </c>
      <c r="T849" s="2" t="s">
        <v>112</v>
      </c>
      <c r="U849" s="2" t="b">
        <f>OR(S849="yes",T849="yes")</f>
        <v>1</v>
      </c>
      <c r="V849" s="2" t="s">
        <v>113</v>
      </c>
      <c r="W849" s="1" t="s">
        <v>112</v>
      </c>
      <c r="X849" s="1" t="s">
        <v>114</v>
      </c>
      <c r="Y849" s="2" t="s">
        <v>112</v>
      </c>
      <c r="Z849" s="2"/>
      <c r="AA849" s="2" t="s">
        <v>112</v>
      </c>
      <c r="AB849" s="2">
        <v>1</v>
      </c>
      <c r="AC849" s="1" t="s">
        <v>111</v>
      </c>
      <c r="AD849" s="1"/>
      <c r="AE849" s="1"/>
      <c r="AF849" s="1" t="s">
        <v>111</v>
      </c>
      <c r="AG849" s="1"/>
      <c r="AH849" s="1"/>
      <c r="AI849" s="1"/>
      <c r="AJ849" s="1" t="s">
        <v>115</v>
      </c>
      <c r="AK849" s="1" t="s">
        <v>150</v>
      </c>
      <c r="AL849" s="1"/>
      <c r="AM849" s="1"/>
      <c r="AN849" s="1"/>
      <c r="AO849" s="1" t="s">
        <v>652</v>
      </c>
      <c r="AP849" s="1"/>
      <c r="AQ849" s="1"/>
      <c r="AR849" s="1"/>
      <c r="AS849" s="1"/>
      <c r="AT849" s="1"/>
      <c r="AU849" s="1" t="s">
        <v>132</v>
      </c>
      <c r="AV849" s="1"/>
      <c r="AW849" s="1"/>
      <c r="AX849" s="1"/>
      <c r="AY849" s="1"/>
      <c r="AZ849" s="1" t="s">
        <v>155</v>
      </c>
      <c r="BA849" s="1" t="s">
        <v>3544</v>
      </c>
      <c r="BB849" s="1"/>
      <c r="BC849" s="1"/>
      <c r="BD849" s="1"/>
      <c r="BE849" s="1"/>
      <c r="BF849" s="1"/>
      <c r="BG849" s="1"/>
      <c r="BH849" s="1"/>
      <c r="BI849" s="1" t="s">
        <v>112</v>
      </c>
      <c r="BJ849" s="1" t="s">
        <v>112</v>
      </c>
      <c r="BK849" s="1" t="s">
        <v>112</v>
      </c>
      <c r="BL849" s="1" t="s">
        <v>142</v>
      </c>
      <c r="BM849" s="1"/>
      <c r="BN849" s="1"/>
      <c r="BO849" s="1"/>
      <c r="BP849" s="1"/>
      <c r="BQ849" s="1" t="s">
        <v>121</v>
      </c>
      <c r="BR849" s="1" t="s">
        <v>122</v>
      </c>
      <c r="BS849" s="1" t="s">
        <v>112</v>
      </c>
      <c r="BT849" s="34"/>
      <c r="BU849" s="34" t="s">
        <v>3545</v>
      </c>
      <c r="BV849" s="9">
        <v>44354</v>
      </c>
      <c r="BW849" s="34" t="s">
        <v>3546</v>
      </c>
      <c r="BX849" s="2" t="s">
        <v>111</v>
      </c>
      <c r="BY849" s="2" t="s">
        <v>156</v>
      </c>
      <c r="BZ849" s="2" t="s">
        <v>124</v>
      </c>
      <c r="CA849" s="2">
        <v>2</v>
      </c>
      <c r="CB849" s="1" t="s">
        <v>2635</v>
      </c>
      <c r="CC849" s="2" t="s">
        <v>126</v>
      </c>
      <c r="CD849" s="1" t="b">
        <f t="shared" si="406"/>
        <v>1</v>
      </c>
      <c r="CE849" s="1" t="b">
        <f t="shared" si="407"/>
        <v>1</v>
      </c>
      <c r="CF849" s="1" t="b">
        <f t="shared" si="412"/>
        <v>0</v>
      </c>
      <c r="CG849" s="1" t="b">
        <f t="shared" si="413"/>
        <v>0</v>
      </c>
      <c r="CH849" s="1" t="b">
        <f t="shared" si="414"/>
        <v>1</v>
      </c>
      <c r="CI849" s="1" t="b">
        <f t="shared" si="415"/>
        <v>0</v>
      </c>
      <c r="CJ849" s="1" t="b">
        <f t="shared" si="416"/>
        <v>0</v>
      </c>
      <c r="CK849" s="1" t="b">
        <f t="shared" si="417"/>
        <v>0</v>
      </c>
      <c r="CL849" s="1" t="b">
        <f t="shared" si="418"/>
        <v>0</v>
      </c>
      <c r="CM849" s="1" t="b">
        <f t="shared" si="419"/>
        <v>0</v>
      </c>
      <c r="CN849" s="1" t="b">
        <f t="shared" si="420"/>
        <v>0</v>
      </c>
      <c r="CO849" s="2" t="b">
        <f t="shared" si="421"/>
        <v>1</v>
      </c>
      <c r="CP849" s="2" t="b">
        <f t="shared" si="422"/>
        <v>1</v>
      </c>
      <c r="CQ849" s="2" t="b">
        <f t="shared" si="423"/>
        <v>0</v>
      </c>
      <c r="CR849" s="6" t="str">
        <f t="shared" si="424"/>
        <v>Female</v>
      </c>
      <c r="CS849" s="7">
        <f t="shared" si="425"/>
        <v>0</v>
      </c>
      <c r="CT849" s="7">
        <f t="shared" si="426"/>
        <v>0</v>
      </c>
      <c r="CU849" s="7">
        <f t="shared" si="427"/>
        <v>0</v>
      </c>
      <c r="CV849" s="7">
        <f t="shared" si="428"/>
        <v>1</v>
      </c>
      <c r="CW849" s="7">
        <f t="shared" si="429"/>
        <v>0</v>
      </c>
      <c r="CX849" s="1" t="b">
        <f t="shared" si="430"/>
        <v>1</v>
      </c>
      <c r="CY849" s="1" t="b">
        <f t="shared" si="431"/>
        <v>0</v>
      </c>
      <c r="CZ849" s="2"/>
      <c r="DA849" s="2"/>
      <c r="DB849" s="2"/>
      <c r="DC849" s="2"/>
      <c r="DD849" s="2"/>
      <c r="DE849" s="2"/>
      <c r="DF849" s="2"/>
      <c r="DG849" s="1" t="b">
        <f t="shared" si="432"/>
        <v>1</v>
      </c>
      <c r="DH849" s="2"/>
      <c r="DI849" s="2"/>
      <c r="DJ849" s="2"/>
      <c r="DK849" s="2"/>
      <c r="DL849" s="2"/>
      <c r="DM849" s="2"/>
      <c r="DN849" s="2"/>
      <c r="DO849" s="2"/>
      <c r="DP849" s="2"/>
      <c r="DQ849" s="2"/>
      <c r="DR849" s="2"/>
      <c r="DS849" s="2"/>
      <c r="DT849" s="2"/>
      <c r="DU849" s="2"/>
      <c r="DV849" s="2"/>
      <c r="DW849" s="2"/>
      <c r="DX849" s="2"/>
      <c r="DY849" s="2"/>
      <c r="DZ849" s="2"/>
      <c r="EA849" s="2"/>
    </row>
    <row r="850" spans="1:131" s="4" customFormat="1" ht="130.5" x14ac:dyDescent="0.35">
      <c r="B850" s="1" t="s">
        <v>13809</v>
      </c>
      <c r="C850" s="14">
        <v>44353</v>
      </c>
      <c r="D850" s="10" t="s">
        <v>13809</v>
      </c>
      <c r="E850" s="13">
        <v>15</v>
      </c>
      <c r="F850" s="13" t="s">
        <v>127</v>
      </c>
      <c r="G850" s="1" t="s">
        <v>13809</v>
      </c>
      <c r="H850" s="1" t="s">
        <v>13809</v>
      </c>
      <c r="I850" s="4" t="s">
        <v>183</v>
      </c>
      <c r="J850" s="4" t="s">
        <v>109</v>
      </c>
      <c r="K850" s="2" t="s">
        <v>13809</v>
      </c>
      <c r="L850" s="14">
        <v>44350</v>
      </c>
      <c r="M850" s="4" t="s">
        <v>109</v>
      </c>
      <c r="N850" s="2" t="s">
        <v>13809</v>
      </c>
      <c r="O850" s="4" t="s">
        <v>110</v>
      </c>
      <c r="P850" s="4" t="s">
        <v>111</v>
      </c>
      <c r="S850" s="4" t="s">
        <v>112</v>
      </c>
      <c r="T850" s="4" t="s">
        <v>111</v>
      </c>
      <c r="U850" s="4" t="b">
        <v>1</v>
      </c>
      <c r="V850" s="4" t="s">
        <v>113</v>
      </c>
      <c r="W850" s="13" t="s">
        <v>112</v>
      </c>
      <c r="X850" s="13" t="s">
        <v>114</v>
      </c>
      <c r="Y850" s="4" t="s">
        <v>112</v>
      </c>
      <c r="Z850" s="4" t="s">
        <v>111</v>
      </c>
      <c r="AA850" s="4" t="s">
        <v>112</v>
      </c>
      <c r="AB850" s="4">
        <v>2</v>
      </c>
      <c r="AC850" s="13" t="s">
        <v>111</v>
      </c>
      <c r="AD850" s="13"/>
      <c r="AE850" s="13"/>
      <c r="AF850" s="13" t="s">
        <v>111</v>
      </c>
      <c r="AG850" s="13"/>
      <c r="AH850" s="13"/>
      <c r="AI850" s="13"/>
      <c r="AJ850" s="13" t="s">
        <v>115</v>
      </c>
      <c r="AK850" s="13" t="s">
        <v>129</v>
      </c>
      <c r="AL850" s="13"/>
      <c r="AM850" s="13"/>
      <c r="AN850" s="13"/>
      <c r="AO850" s="13" t="s">
        <v>130</v>
      </c>
      <c r="AP850" s="11" t="s">
        <v>3547</v>
      </c>
      <c r="AQ850" s="13"/>
      <c r="AR850" s="13"/>
      <c r="AS850" s="13" t="s">
        <v>229</v>
      </c>
      <c r="AT850" s="13"/>
      <c r="AU850" s="13" t="s">
        <v>243</v>
      </c>
      <c r="AV850" s="13"/>
      <c r="AW850" s="13"/>
      <c r="AX850" s="13"/>
      <c r="AY850" s="13"/>
      <c r="AZ850" s="13" t="s">
        <v>338</v>
      </c>
      <c r="BA850" s="13" t="s">
        <v>3548</v>
      </c>
      <c r="BB850" s="13"/>
      <c r="BC850" s="13"/>
      <c r="BD850" s="13" t="s">
        <v>3549</v>
      </c>
      <c r="BE850" s="13"/>
      <c r="BF850" s="13" t="s">
        <v>3550</v>
      </c>
      <c r="BG850" s="13" t="s">
        <v>2471</v>
      </c>
      <c r="BH850" s="13" t="s">
        <v>3551</v>
      </c>
      <c r="BI850" s="13"/>
      <c r="BJ850" s="13" t="s">
        <v>112</v>
      </c>
      <c r="BK850" s="13" t="s">
        <v>112</v>
      </c>
      <c r="BL850" s="13" t="s">
        <v>142</v>
      </c>
      <c r="BM850" s="13"/>
      <c r="BN850" s="13"/>
      <c r="BO850" s="13"/>
      <c r="BP850" s="13"/>
      <c r="BQ850" s="13" t="s">
        <v>121</v>
      </c>
      <c r="BR850" s="13" t="s">
        <v>122</v>
      </c>
      <c r="BS850" s="11" t="s">
        <v>112</v>
      </c>
      <c r="BT850" s="35" t="s">
        <v>3552</v>
      </c>
      <c r="BU850" s="35" t="s">
        <v>3553</v>
      </c>
      <c r="BV850" s="14">
        <v>44355</v>
      </c>
      <c r="BW850" s="35" t="s">
        <v>3554</v>
      </c>
      <c r="BX850" s="4" t="s">
        <v>111</v>
      </c>
      <c r="BY850" s="4" t="s">
        <v>156</v>
      </c>
      <c r="BZ850" s="4" t="s">
        <v>124</v>
      </c>
      <c r="CA850" s="2">
        <v>2</v>
      </c>
      <c r="CB850" s="13" t="s">
        <v>505</v>
      </c>
      <c r="CC850" s="4" t="s">
        <v>126</v>
      </c>
      <c r="CD850" s="1" t="b">
        <f t="shared" si="406"/>
        <v>1</v>
      </c>
      <c r="CE850" s="1" t="b">
        <f t="shared" si="407"/>
        <v>1</v>
      </c>
      <c r="CF850" s="1" t="b">
        <f t="shared" si="412"/>
        <v>0</v>
      </c>
      <c r="CG850" s="1" t="b">
        <f t="shared" si="413"/>
        <v>1</v>
      </c>
      <c r="CH850" s="1" t="b">
        <f t="shared" si="414"/>
        <v>0</v>
      </c>
      <c r="CI850" s="1" t="b">
        <f t="shared" si="415"/>
        <v>0</v>
      </c>
      <c r="CJ850" s="1" t="b">
        <f t="shared" si="416"/>
        <v>0</v>
      </c>
      <c r="CK850" s="1" t="b">
        <f t="shared" si="417"/>
        <v>0</v>
      </c>
      <c r="CL850" s="1" t="b">
        <f t="shared" si="418"/>
        <v>0</v>
      </c>
      <c r="CM850" s="1" t="b">
        <f t="shared" si="419"/>
        <v>0</v>
      </c>
      <c r="CN850" s="1" t="b">
        <f t="shared" si="420"/>
        <v>0</v>
      </c>
      <c r="CO850" s="2" t="b">
        <f t="shared" si="421"/>
        <v>1</v>
      </c>
      <c r="CP850" s="2" t="b">
        <f t="shared" si="422"/>
        <v>1</v>
      </c>
      <c r="CQ850" s="2" t="b">
        <f t="shared" si="423"/>
        <v>0</v>
      </c>
      <c r="CR850" s="6" t="str">
        <f t="shared" si="424"/>
        <v>Male</v>
      </c>
      <c r="CS850" s="7">
        <f t="shared" si="425"/>
        <v>1</v>
      </c>
      <c r="CT850" s="7">
        <f t="shared" si="426"/>
        <v>0</v>
      </c>
      <c r="CU850" s="7">
        <f t="shared" si="427"/>
        <v>0</v>
      </c>
      <c r="CV850" s="7">
        <f t="shared" si="428"/>
        <v>1</v>
      </c>
      <c r="CW850" s="7">
        <f t="shared" si="429"/>
        <v>0</v>
      </c>
      <c r="CX850" s="1" t="b">
        <f t="shared" si="430"/>
        <v>1</v>
      </c>
      <c r="CY850" s="1" t="b">
        <f t="shared" si="431"/>
        <v>0</v>
      </c>
      <c r="CZ850" s="2"/>
      <c r="DA850" s="2"/>
      <c r="DB850" s="2"/>
      <c r="DC850" s="2"/>
      <c r="DD850" s="2"/>
      <c r="DE850" s="2"/>
      <c r="DF850" s="2"/>
      <c r="DG850" s="1" t="b">
        <f t="shared" si="432"/>
        <v>1</v>
      </c>
      <c r="DH850" s="2"/>
      <c r="DI850" s="2"/>
      <c r="DJ850" s="2"/>
      <c r="DK850" s="2"/>
      <c r="DL850" s="2"/>
      <c r="DM850" s="2"/>
      <c r="DN850" s="2"/>
      <c r="DO850" s="2"/>
      <c r="DP850" s="2"/>
      <c r="DQ850" s="2"/>
      <c r="DR850" s="2"/>
      <c r="DS850" s="2"/>
      <c r="DT850" s="2"/>
      <c r="DU850" s="2"/>
      <c r="DV850" s="2"/>
      <c r="DW850" s="2"/>
      <c r="DX850" s="2"/>
      <c r="DY850" s="2"/>
      <c r="DZ850" s="2"/>
      <c r="EA850" s="2"/>
    </row>
    <row r="851" spans="1:131" s="27" customFormat="1" ht="58" x14ac:dyDescent="0.35">
      <c r="A851" s="2"/>
      <c r="B851" s="1" t="s">
        <v>13809</v>
      </c>
      <c r="C851" s="9">
        <v>44354</v>
      </c>
      <c r="D851" s="10" t="s">
        <v>13809</v>
      </c>
      <c r="E851" s="1">
        <v>14</v>
      </c>
      <c r="F851" s="1" t="s">
        <v>127</v>
      </c>
      <c r="G851" s="1" t="s">
        <v>13809</v>
      </c>
      <c r="H851" s="1" t="s">
        <v>13809</v>
      </c>
      <c r="I851" s="2" t="s">
        <v>183</v>
      </c>
      <c r="J851" s="2" t="s">
        <v>109</v>
      </c>
      <c r="K851" s="2" t="s">
        <v>13809</v>
      </c>
      <c r="L851" s="9">
        <v>44350</v>
      </c>
      <c r="M851" s="2" t="s">
        <v>109</v>
      </c>
      <c r="N851" s="2" t="s">
        <v>13809</v>
      </c>
      <c r="O851" s="2" t="s">
        <v>110</v>
      </c>
      <c r="P851" s="2" t="s">
        <v>111</v>
      </c>
      <c r="Q851" s="2"/>
      <c r="R851" s="2"/>
      <c r="S851" s="2" t="s">
        <v>111</v>
      </c>
      <c r="T851" s="2" t="s">
        <v>112</v>
      </c>
      <c r="U851" s="2" t="b">
        <v>1</v>
      </c>
      <c r="V851" s="2" t="s">
        <v>113</v>
      </c>
      <c r="W851" s="1" t="s">
        <v>112</v>
      </c>
      <c r="X851" s="1" t="s">
        <v>114</v>
      </c>
      <c r="Y851" s="2" t="s">
        <v>112</v>
      </c>
      <c r="Z851" s="2" t="s">
        <v>111</v>
      </c>
      <c r="AA851" s="2" t="s">
        <v>112</v>
      </c>
      <c r="AB851" s="2">
        <v>2</v>
      </c>
      <c r="AC851" s="1" t="s">
        <v>111</v>
      </c>
      <c r="AD851" s="1"/>
      <c r="AE851" s="1"/>
      <c r="AF851" s="1" t="s">
        <v>111</v>
      </c>
      <c r="AG851" s="1"/>
      <c r="AH851" s="1"/>
      <c r="AI851" s="1"/>
      <c r="AJ851" s="1" t="s">
        <v>115</v>
      </c>
      <c r="AK851" s="1" t="s">
        <v>211</v>
      </c>
      <c r="AL851" s="1"/>
      <c r="AM851" s="1"/>
      <c r="AN851" s="1" t="s">
        <v>3555</v>
      </c>
      <c r="AO851" s="1" t="s">
        <v>130</v>
      </c>
      <c r="AP851" s="1"/>
      <c r="AQ851" s="1"/>
      <c r="AR851" s="1"/>
      <c r="AS851" s="1" t="s">
        <v>118</v>
      </c>
      <c r="AT851" s="1"/>
      <c r="AU851" s="1" t="s">
        <v>132</v>
      </c>
      <c r="AV851" s="1"/>
      <c r="AW851" s="1"/>
      <c r="AX851" s="1"/>
      <c r="AY851" s="1"/>
      <c r="AZ851" s="1" t="s">
        <v>371</v>
      </c>
      <c r="BA851" s="1" t="s">
        <v>3556</v>
      </c>
      <c r="BB851" s="1"/>
      <c r="BC851" s="1"/>
      <c r="BD851" s="1" t="s">
        <v>3557</v>
      </c>
      <c r="BE851" s="1" t="s">
        <v>3558</v>
      </c>
      <c r="BF851" s="1"/>
      <c r="BG851" s="1" t="s">
        <v>3559</v>
      </c>
      <c r="BH851" s="1"/>
      <c r="BI851" s="1" t="s">
        <v>112</v>
      </c>
      <c r="BJ851" s="1" t="s">
        <v>112</v>
      </c>
      <c r="BK851" s="1" t="s">
        <v>112</v>
      </c>
      <c r="BL851" s="1" t="s">
        <v>135</v>
      </c>
      <c r="BM851" s="1"/>
      <c r="BN851" s="1"/>
      <c r="BO851" s="1"/>
      <c r="BP851" s="1"/>
      <c r="BQ851" s="1" t="s">
        <v>121</v>
      </c>
      <c r="BR851" s="1" t="s">
        <v>122</v>
      </c>
      <c r="BS851" s="1" t="s">
        <v>111</v>
      </c>
      <c r="BT851" s="34" t="s">
        <v>3560</v>
      </c>
      <c r="BU851" s="34" t="s">
        <v>3561</v>
      </c>
      <c r="BV851" s="9">
        <v>44361</v>
      </c>
      <c r="BW851" s="34" t="s">
        <v>3562</v>
      </c>
      <c r="BX851" s="2" t="s">
        <v>111</v>
      </c>
      <c r="BY851" s="2" t="s">
        <v>123</v>
      </c>
      <c r="BZ851" s="2" t="s">
        <v>124</v>
      </c>
      <c r="CA851" s="2">
        <v>2</v>
      </c>
      <c r="CB851" s="1" t="s">
        <v>199</v>
      </c>
      <c r="CC851" s="2" t="s">
        <v>126</v>
      </c>
      <c r="CD851" s="1" t="b">
        <f t="shared" ref="CD851:CD875" si="433">AND(E851&lt;30,NOT(E851="."),NOT(E851=""))</f>
        <v>1</v>
      </c>
      <c r="CE851" s="1" t="b">
        <f t="shared" ref="CE851:CE875" si="434">AND(E851&lt;18,NOT(E851="."),NOT(E851=""))</f>
        <v>1</v>
      </c>
      <c r="CF851" s="1" t="b">
        <f t="shared" si="412"/>
        <v>0</v>
      </c>
      <c r="CG851" s="1" t="b">
        <f t="shared" si="413"/>
        <v>1</v>
      </c>
      <c r="CH851" s="1" t="b">
        <f t="shared" si="414"/>
        <v>0</v>
      </c>
      <c r="CI851" s="1" t="b">
        <f t="shared" si="415"/>
        <v>0</v>
      </c>
      <c r="CJ851" s="1" t="b">
        <f t="shared" si="416"/>
        <v>0</v>
      </c>
      <c r="CK851" s="1" t="b">
        <f t="shared" si="417"/>
        <v>0</v>
      </c>
      <c r="CL851" s="1" t="b">
        <f t="shared" si="418"/>
        <v>0</v>
      </c>
      <c r="CM851" s="1" t="b">
        <f t="shared" si="419"/>
        <v>0</v>
      </c>
      <c r="CN851" s="1" t="b">
        <f t="shared" si="420"/>
        <v>0</v>
      </c>
      <c r="CO851" s="2" t="b">
        <f t="shared" si="421"/>
        <v>1</v>
      </c>
      <c r="CP851" s="2" t="b">
        <f t="shared" si="422"/>
        <v>1</v>
      </c>
      <c r="CQ851" s="2" t="b">
        <f t="shared" si="423"/>
        <v>0</v>
      </c>
      <c r="CR851" s="6" t="str">
        <f t="shared" si="424"/>
        <v>Male</v>
      </c>
      <c r="CS851" s="7">
        <f t="shared" si="425"/>
        <v>1</v>
      </c>
      <c r="CT851" s="7">
        <f t="shared" si="426"/>
        <v>0</v>
      </c>
      <c r="CU851" s="7">
        <f t="shared" si="427"/>
        <v>0</v>
      </c>
      <c r="CV851" s="7">
        <f t="shared" si="428"/>
        <v>1</v>
      </c>
      <c r="CW851" s="7">
        <f t="shared" si="429"/>
        <v>0</v>
      </c>
      <c r="CX851" s="1" t="b">
        <f t="shared" si="430"/>
        <v>1</v>
      </c>
      <c r="CY851" s="1" t="b">
        <f t="shared" si="431"/>
        <v>0</v>
      </c>
      <c r="CZ851" s="2"/>
      <c r="DA851" s="2"/>
      <c r="DB851" s="2"/>
      <c r="DC851" s="2"/>
      <c r="DD851" s="2"/>
      <c r="DE851" s="2"/>
      <c r="DF851" s="2"/>
      <c r="DG851" s="1" t="b">
        <f t="shared" si="432"/>
        <v>1</v>
      </c>
      <c r="DH851" s="2"/>
      <c r="DI851" s="2"/>
      <c r="DJ851" s="2"/>
      <c r="DK851" s="2"/>
      <c r="DL851" s="2"/>
      <c r="DM851" s="2"/>
      <c r="DN851" s="2"/>
      <c r="DO851" s="2"/>
      <c r="DP851" s="2"/>
      <c r="DQ851" s="2"/>
      <c r="DR851" s="2"/>
      <c r="DS851" s="2"/>
      <c r="DT851" s="2"/>
      <c r="DU851" s="2"/>
      <c r="DV851" s="2"/>
      <c r="DW851" s="2"/>
      <c r="DX851" s="2"/>
      <c r="DY851" s="2"/>
      <c r="DZ851" s="2"/>
      <c r="EA851" s="2"/>
    </row>
    <row r="852" spans="1:131" s="27" customFormat="1" ht="72.5" x14ac:dyDescent="0.35">
      <c r="A852" s="2">
        <v>1191</v>
      </c>
      <c r="B852" s="1" t="s">
        <v>13809</v>
      </c>
      <c r="C852" s="9">
        <v>44353</v>
      </c>
      <c r="D852" s="10" t="s">
        <v>13809</v>
      </c>
      <c r="E852" s="1" t="e">
        <f>ROUND((C852-D852)/365,0)</f>
        <v>#VALUE!</v>
      </c>
      <c r="F852" s="1" t="s">
        <v>127</v>
      </c>
      <c r="G852" s="1" t="s">
        <v>13809</v>
      </c>
      <c r="H852" s="1" t="s">
        <v>13809</v>
      </c>
      <c r="I852" s="2" t="s">
        <v>183</v>
      </c>
      <c r="J852" s="2" t="s">
        <v>109</v>
      </c>
      <c r="K852" s="2" t="s">
        <v>13809</v>
      </c>
      <c r="L852" s="9">
        <v>44353</v>
      </c>
      <c r="M852" s="2" t="s">
        <v>109</v>
      </c>
      <c r="N852" s="2" t="s">
        <v>13809</v>
      </c>
      <c r="O852" s="2" t="s">
        <v>110</v>
      </c>
      <c r="P852" s="2" t="s">
        <v>111</v>
      </c>
      <c r="Q852" s="2"/>
      <c r="R852" s="2"/>
      <c r="S852" s="2" t="s">
        <v>111</v>
      </c>
      <c r="T852" s="2" t="s">
        <v>112</v>
      </c>
      <c r="U852" s="2" t="b">
        <f>OR(S852="yes",T852="yes")</f>
        <v>1</v>
      </c>
      <c r="V852" s="2" t="s">
        <v>113</v>
      </c>
      <c r="W852" s="1" t="s">
        <v>112</v>
      </c>
      <c r="X852" s="1" t="s">
        <v>114</v>
      </c>
      <c r="Y852" s="2" t="s">
        <v>112</v>
      </c>
      <c r="Z852" s="2" t="s">
        <v>111</v>
      </c>
      <c r="AA852" s="2" t="s">
        <v>112</v>
      </c>
      <c r="AB852" s="2">
        <v>3</v>
      </c>
      <c r="AC852" s="1" t="s">
        <v>112</v>
      </c>
      <c r="AD852" s="1"/>
      <c r="AE852" s="1"/>
      <c r="AF852" s="1" t="s">
        <v>111</v>
      </c>
      <c r="AG852" s="1"/>
      <c r="AH852" s="1"/>
      <c r="AI852" s="1"/>
      <c r="AJ852" s="1" t="s">
        <v>115</v>
      </c>
      <c r="AK852" s="1" t="s">
        <v>194</v>
      </c>
      <c r="AL852" s="1"/>
      <c r="AM852" s="1"/>
      <c r="AN852" s="1" t="s">
        <v>3563</v>
      </c>
      <c r="AO852" s="1" t="s">
        <v>130</v>
      </c>
      <c r="AP852" s="1"/>
      <c r="AQ852" s="1"/>
      <c r="AR852" s="1"/>
      <c r="AS852" s="1" t="s">
        <v>118</v>
      </c>
      <c r="AT852" s="1"/>
      <c r="AU852" s="1" t="s">
        <v>243</v>
      </c>
      <c r="AV852" s="1"/>
      <c r="AW852" s="1"/>
      <c r="AX852" s="1"/>
      <c r="AY852" s="1"/>
      <c r="AZ852" s="1" t="s">
        <v>1895</v>
      </c>
      <c r="BA852" s="1"/>
      <c r="BB852" s="1"/>
      <c r="BC852" s="1" t="s">
        <v>3564</v>
      </c>
      <c r="BD852" s="1" t="s">
        <v>3565</v>
      </c>
      <c r="BE852" s="1" t="s">
        <v>3566</v>
      </c>
      <c r="BF852" s="1"/>
      <c r="BG852" s="1" t="s">
        <v>3567</v>
      </c>
      <c r="BH852" s="1" t="s">
        <v>369</v>
      </c>
      <c r="BI852" s="1" t="s">
        <v>112</v>
      </c>
      <c r="BJ852" s="1" t="s">
        <v>112</v>
      </c>
      <c r="BK852" s="1" t="s">
        <v>112</v>
      </c>
      <c r="BL852" s="1" t="s">
        <v>3568</v>
      </c>
      <c r="BM852" s="1" t="s">
        <v>3569</v>
      </c>
      <c r="BN852" s="1"/>
      <c r="BO852" s="1"/>
      <c r="BP852" s="1"/>
      <c r="BQ852" s="1" t="s">
        <v>1153</v>
      </c>
      <c r="BR852" s="1" t="s">
        <v>122</v>
      </c>
      <c r="BS852" s="1" t="s">
        <v>112</v>
      </c>
      <c r="BT852" s="34"/>
      <c r="BU852" s="34" t="s">
        <v>13872</v>
      </c>
      <c r="BV852" s="9">
        <v>44365</v>
      </c>
      <c r="BW852" s="34" t="s">
        <v>3570</v>
      </c>
      <c r="BX852" s="2" t="s">
        <v>111</v>
      </c>
      <c r="BY852" s="2" t="s">
        <v>123</v>
      </c>
      <c r="BZ852" s="2" t="s">
        <v>124</v>
      </c>
      <c r="CA852" s="2">
        <v>2</v>
      </c>
      <c r="CB852" s="1" t="s">
        <v>143</v>
      </c>
      <c r="CC852" s="2" t="s">
        <v>126</v>
      </c>
      <c r="CD852" s="1" t="e">
        <f t="shared" si="433"/>
        <v>#VALUE!</v>
      </c>
      <c r="CE852" s="1" t="e">
        <f t="shared" si="434"/>
        <v>#VALUE!</v>
      </c>
      <c r="CF852" s="1" t="e">
        <f t="shared" si="412"/>
        <v>#VALUE!</v>
      </c>
      <c r="CG852" s="1" t="e">
        <f t="shared" si="413"/>
        <v>#VALUE!</v>
      </c>
      <c r="CH852" s="1" t="e">
        <f t="shared" si="414"/>
        <v>#VALUE!</v>
      </c>
      <c r="CI852" s="1" t="e">
        <f t="shared" si="415"/>
        <v>#VALUE!</v>
      </c>
      <c r="CJ852" s="1" t="e">
        <f t="shared" si="416"/>
        <v>#VALUE!</v>
      </c>
      <c r="CK852" s="1" t="e">
        <f t="shared" si="417"/>
        <v>#VALUE!</v>
      </c>
      <c r="CL852" s="1" t="e">
        <f t="shared" si="418"/>
        <v>#VALUE!</v>
      </c>
      <c r="CM852" s="1" t="e">
        <f t="shared" si="419"/>
        <v>#VALUE!</v>
      </c>
      <c r="CN852" s="1" t="e">
        <f t="shared" si="420"/>
        <v>#VALUE!</v>
      </c>
      <c r="CO852" s="2" t="b">
        <f t="shared" si="421"/>
        <v>1</v>
      </c>
      <c r="CP852" s="2" t="b">
        <f t="shared" si="422"/>
        <v>1</v>
      </c>
      <c r="CQ852" s="2" t="b">
        <f t="shared" si="423"/>
        <v>0</v>
      </c>
      <c r="CR852" s="6" t="str">
        <f t="shared" si="424"/>
        <v>Male</v>
      </c>
      <c r="CS852" s="7">
        <f t="shared" si="425"/>
        <v>1</v>
      </c>
      <c r="CT852" s="7">
        <f t="shared" si="426"/>
        <v>0</v>
      </c>
      <c r="CU852" s="7">
        <f t="shared" si="427"/>
        <v>0</v>
      </c>
      <c r="CV852" s="7">
        <f t="shared" si="428"/>
        <v>1</v>
      </c>
      <c r="CW852" s="7">
        <f t="shared" si="429"/>
        <v>0</v>
      </c>
      <c r="CX852" s="1" t="e">
        <f t="shared" si="430"/>
        <v>#VALUE!</v>
      </c>
      <c r="CY852" s="1" t="e">
        <f t="shared" si="431"/>
        <v>#VALUE!</v>
      </c>
      <c r="CZ852" s="2"/>
      <c r="DA852" s="2"/>
      <c r="DB852" s="2"/>
      <c r="DC852" s="2"/>
      <c r="DD852" s="2"/>
      <c r="DE852" s="2"/>
      <c r="DF852" s="2"/>
      <c r="DG852" s="1" t="e">
        <f t="shared" si="432"/>
        <v>#VALUE!</v>
      </c>
      <c r="DH852" s="2"/>
      <c r="DI852" s="2"/>
      <c r="DJ852" s="2"/>
      <c r="DK852" s="2"/>
      <c r="DL852" s="2"/>
      <c r="DM852" s="2"/>
      <c r="DN852" s="2"/>
      <c r="DO852" s="2"/>
      <c r="DP852" s="2"/>
      <c r="DQ852" s="2"/>
      <c r="DR852" s="2"/>
      <c r="DS852" s="2"/>
      <c r="DT852" s="2"/>
      <c r="DU852" s="2"/>
      <c r="DV852" s="2"/>
      <c r="DW852" s="2"/>
      <c r="DX852" s="2"/>
      <c r="DY852" s="2"/>
      <c r="DZ852" s="2"/>
      <c r="EA852" s="2"/>
    </row>
    <row r="853" spans="1:131" s="27" customFormat="1" ht="58" x14ac:dyDescent="0.35">
      <c r="A853" s="2">
        <v>573</v>
      </c>
      <c r="B853" s="1" t="s">
        <v>13809</v>
      </c>
      <c r="C853" s="9">
        <v>44353</v>
      </c>
      <c r="D853" s="10" t="s">
        <v>13809</v>
      </c>
      <c r="E853" s="1" t="e">
        <f>ROUND((C853-D853)/365,0)</f>
        <v>#VALUE!</v>
      </c>
      <c r="F853" s="1" t="s">
        <v>127</v>
      </c>
      <c r="G853" s="1" t="s">
        <v>13809</v>
      </c>
      <c r="H853" s="1" t="s">
        <v>13809</v>
      </c>
      <c r="I853" s="2" t="s">
        <v>183</v>
      </c>
      <c r="J853" s="2" t="s">
        <v>109</v>
      </c>
      <c r="K853" s="2" t="s">
        <v>13809</v>
      </c>
      <c r="L853" s="9">
        <v>44336</v>
      </c>
      <c r="M853" s="2" t="s">
        <v>109</v>
      </c>
      <c r="N853" s="2" t="s">
        <v>13809</v>
      </c>
      <c r="O853" s="2" t="s">
        <v>110</v>
      </c>
      <c r="P853" s="2" t="s">
        <v>111</v>
      </c>
      <c r="Q853" s="2"/>
      <c r="R853" s="2"/>
      <c r="S853" s="2" t="s">
        <v>111</v>
      </c>
      <c r="T853" s="2" t="s">
        <v>112</v>
      </c>
      <c r="U853" s="2" t="b">
        <f>OR(S853="yes",T853="yes")</f>
        <v>1</v>
      </c>
      <c r="V853" s="2" t="s">
        <v>113</v>
      </c>
      <c r="W853" s="1" t="s">
        <v>112</v>
      </c>
      <c r="X853" s="1" t="s">
        <v>138</v>
      </c>
      <c r="Y853" s="2" t="s">
        <v>112</v>
      </c>
      <c r="Z853" s="2" t="s">
        <v>111</v>
      </c>
      <c r="AA853" s="2" t="s">
        <v>112</v>
      </c>
      <c r="AB853" s="2">
        <v>16</v>
      </c>
      <c r="AC853" s="1" t="s">
        <v>111</v>
      </c>
      <c r="AD853" s="1"/>
      <c r="AE853" s="1"/>
      <c r="AF853" s="1" t="s">
        <v>111</v>
      </c>
      <c r="AG853" s="1"/>
      <c r="AH853" s="1"/>
      <c r="AI853" s="1"/>
      <c r="AJ853" s="1" t="s">
        <v>115</v>
      </c>
      <c r="AK853" s="1" t="s">
        <v>129</v>
      </c>
      <c r="AL853" s="1"/>
      <c r="AM853" s="1"/>
      <c r="AN853" s="1"/>
      <c r="AO853" s="1" t="s">
        <v>117</v>
      </c>
      <c r="AP853" s="1"/>
      <c r="AQ853" s="1"/>
      <c r="AR853" s="1"/>
      <c r="AS853" s="1" t="s">
        <v>118</v>
      </c>
      <c r="AT853" s="1"/>
      <c r="AU853" s="1" t="s">
        <v>132</v>
      </c>
      <c r="AV853" s="1"/>
      <c r="AW853" s="1"/>
      <c r="AX853" s="1"/>
      <c r="AY853" s="1"/>
      <c r="AZ853" s="1" t="s">
        <v>155</v>
      </c>
      <c r="BA853" s="1" t="s">
        <v>3571</v>
      </c>
      <c r="BB853" s="1"/>
      <c r="BC853" s="1"/>
      <c r="BD853" s="1"/>
      <c r="BE853" s="1"/>
      <c r="BF853" s="1"/>
      <c r="BG853" s="1"/>
      <c r="BH853" s="1"/>
      <c r="BI853" s="1" t="s">
        <v>112</v>
      </c>
      <c r="BJ853" s="1" t="s">
        <v>112</v>
      </c>
      <c r="BK853" s="1" t="s">
        <v>111</v>
      </c>
      <c r="BL853" s="1"/>
      <c r="BM853" s="1"/>
      <c r="BN853" s="1"/>
      <c r="BO853" s="1"/>
      <c r="BP853" s="1"/>
      <c r="BQ853" s="1" t="s">
        <v>121</v>
      </c>
      <c r="BR853" s="1" t="s">
        <v>122</v>
      </c>
      <c r="BS853" s="1" t="s">
        <v>112</v>
      </c>
      <c r="BT853" s="34"/>
      <c r="BU853" s="34" t="s">
        <v>3572</v>
      </c>
      <c r="BV853" s="9">
        <v>44362</v>
      </c>
      <c r="BW853" s="34" t="s">
        <v>3573</v>
      </c>
      <c r="BX853" s="2" t="s">
        <v>111</v>
      </c>
      <c r="BY853" s="2" t="s">
        <v>123</v>
      </c>
      <c r="BZ853" s="2" t="s">
        <v>124</v>
      </c>
      <c r="CA853" s="2">
        <v>2</v>
      </c>
      <c r="CB853" s="1" t="s">
        <v>3574</v>
      </c>
      <c r="CC853" s="2" t="s">
        <v>126</v>
      </c>
      <c r="CD853" s="1" t="e">
        <f t="shared" si="433"/>
        <v>#VALUE!</v>
      </c>
      <c r="CE853" s="1" t="e">
        <f t="shared" si="434"/>
        <v>#VALUE!</v>
      </c>
      <c r="CF853" s="1" t="e">
        <f t="shared" si="412"/>
        <v>#VALUE!</v>
      </c>
      <c r="CG853" s="1" t="e">
        <f t="shared" si="413"/>
        <v>#VALUE!</v>
      </c>
      <c r="CH853" s="1" t="e">
        <f t="shared" si="414"/>
        <v>#VALUE!</v>
      </c>
      <c r="CI853" s="1" t="e">
        <f t="shared" si="415"/>
        <v>#VALUE!</v>
      </c>
      <c r="CJ853" s="1" t="e">
        <f t="shared" si="416"/>
        <v>#VALUE!</v>
      </c>
      <c r="CK853" s="1" t="e">
        <f t="shared" si="417"/>
        <v>#VALUE!</v>
      </c>
      <c r="CL853" s="1" t="e">
        <f t="shared" si="418"/>
        <v>#VALUE!</v>
      </c>
      <c r="CM853" s="1" t="e">
        <f t="shared" si="419"/>
        <v>#VALUE!</v>
      </c>
      <c r="CN853" s="1" t="e">
        <f t="shared" si="420"/>
        <v>#VALUE!</v>
      </c>
      <c r="CO853" s="2" t="b">
        <f t="shared" si="421"/>
        <v>0</v>
      </c>
      <c r="CP853" s="2" t="b">
        <f t="shared" si="422"/>
        <v>0</v>
      </c>
      <c r="CQ853" s="2" t="b">
        <f t="shared" si="423"/>
        <v>1</v>
      </c>
      <c r="CR853" s="6" t="str">
        <f t="shared" si="424"/>
        <v>Male</v>
      </c>
      <c r="CS853" s="7">
        <f t="shared" si="425"/>
        <v>1</v>
      </c>
      <c r="CT853" s="7">
        <f t="shared" si="426"/>
        <v>0</v>
      </c>
      <c r="CU853" s="7">
        <f t="shared" si="427"/>
        <v>0</v>
      </c>
      <c r="CV853" s="7">
        <f t="shared" si="428"/>
        <v>1</v>
      </c>
      <c r="CW853" s="7">
        <f t="shared" si="429"/>
        <v>0</v>
      </c>
      <c r="CX853" s="1" t="e">
        <f t="shared" si="430"/>
        <v>#VALUE!</v>
      </c>
      <c r="CY853" s="1" t="e">
        <f t="shared" si="431"/>
        <v>#VALUE!</v>
      </c>
      <c r="CZ853" s="2"/>
      <c r="DA853" s="2"/>
      <c r="DB853" s="2"/>
      <c r="DC853" s="2"/>
      <c r="DD853" s="2"/>
      <c r="DE853" s="2"/>
      <c r="DF853" s="2"/>
      <c r="DG853" s="1" t="e">
        <f t="shared" si="432"/>
        <v>#VALUE!</v>
      </c>
      <c r="DH853" s="2"/>
      <c r="DI853" s="2"/>
      <c r="DJ853" s="2"/>
      <c r="DK853" s="2"/>
      <c r="DL853" s="2"/>
      <c r="DM853" s="2"/>
      <c r="DN853" s="2"/>
      <c r="DO853" s="2"/>
      <c r="DP853" s="2"/>
      <c r="DQ853" s="2"/>
      <c r="DR853" s="2"/>
      <c r="DS853" s="2"/>
      <c r="DT853" s="2"/>
      <c r="DU853" s="2"/>
      <c r="DV853" s="2"/>
      <c r="DW853" s="2"/>
      <c r="DX853" s="2"/>
      <c r="DY853" s="2"/>
      <c r="DZ853" s="2"/>
      <c r="EA853" s="2"/>
    </row>
    <row r="854" spans="1:131" s="27" customFormat="1" ht="87" x14ac:dyDescent="0.35">
      <c r="A854" s="2">
        <v>606</v>
      </c>
      <c r="B854" s="1" t="s">
        <v>13809</v>
      </c>
      <c r="C854" s="9">
        <v>44353</v>
      </c>
      <c r="D854" s="10" t="s">
        <v>13809</v>
      </c>
      <c r="E854" s="1" t="e">
        <f>ROUND((C854-D854)/365,0)</f>
        <v>#VALUE!</v>
      </c>
      <c r="F854" s="1" t="s">
        <v>127</v>
      </c>
      <c r="G854" s="1" t="s">
        <v>13809</v>
      </c>
      <c r="H854" s="1" t="s">
        <v>13809</v>
      </c>
      <c r="I854" s="2"/>
      <c r="J854" s="2"/>
      <c r="K854" s="2" t="s">
        <v>13809</v>
      </c>
      <c r="L854" s="9">
        <v>44353</v>
      </c>
      <c r="M854" s="2" t="s">
        <v>109</v>
      </c>
      <c r="N854" s="2" t="s">
        <v>13809</v>
      </c>
      <c r="O854" s="2" t="s">
        <v>110</v>
      </c>
      <c r="P854" s="2"/>
      <c r="Q854" s="2"/>
      <c r="R854" s="2"/>
      <c r="S854" s="2" t="s">
        <v>111</v>
      </c>
      <c r="T854" s="2" t="s">
        <v>112</v>
      </c>
      <c r="U854" s="2" t="b">
        <f>OR(S854="yes",T854="yes")</f>
        <v>1</v>
      </c>
      <c r="V854" s="2" t="s">
        <v>126</v>
      </c>
      <c r="W854" s="1" t="s">
        <v>112</v>
      </c>
      <c r="X854" s="1" t="s">
        <v>110</v>
      </c>
      <c r="Y854" s="2" t="s">
        <v>112</v>
      </c>
      <c r="Z854" s="2"/>
      <c r="AA854" s="2" t="s">
        <v>112</v>
      </c>
      <c r="AB854" s="2">
        <v>1</v>
      </c>
      <c r="AC854" s="1" t="s">
        <v>111</v>
      </c>
      <c r="AD854" s="1"/>
      <c r="AE854" s="1"/>
      <c r="AF854" s="1" t="s">
        <v>111</v>
      </c>
      <c r="AG854" s="1"/>
      <c r="AH854" s="1"/>
      <c r="AI854" s="1"/>
      <c r="AJ854" s="1"/>
      <c r="AK854" s="1" t="s">
        <v>242</v>
      </c>
      <c r="AL854" s="1"/>
      <c r="AM854" s="1"/>
      <c r="AN854" s="1"/>
      <c r="AO854" s="1" t="s">
        <v>117</v>
      </c>
      <c r="AP854" s="1"/>
      <c r="AQ854" s="1"/>
      <c r="AR854" s="1"/>
      <c r="AS854" s="1" t="s">
        <v>118</v>
      </c>
      <c r="AT854" s="1"/>
      <c r="AU854" s="1" t="s">
        <v>197</v>
      </c>
      <c r="AV854" s="1"/>
      <c r="AW854" s="1"/>
      <c r="AX854" s="1"/>
      <c r="AY854" s="1"/>
      <c r="AZ854" s="1" t="s">
        <v>133</v>
      </c>
      <c r="BA854" s="1">
        <v>2.39</v>
      </c>
      <c r="BB854" s="1"/>
      <c r="BC854" s="1"/>
      <c r="BD854" s="1"/>
      <c r="BE854" s="1">
        <v>1440</v>
      </c>
      <c r="BF854" s="1"/>
      <c r="BG854" s="1" t="s">
        <v>3575</v>
      </c>
      <c r="BH854" s="1">
        <v>97</v>
      </c>
      <c r="BI854" s="1" t="s">
        <v>112</v>
      </c>
      <c r="BJ854" s="1" t="s">
        <v>112</v>
      </c>
      <c r="BK854" s="1" t="s">
        <v>112</v>
      </c>
      <c r="BL854" s="1" t="s">
        <v>3576</v>
      </c>
      <c r="BM854" s="1"/>
      <c r="BN854" s="1"/>
      <c r="BO854" s="1"/>
      <c r="BP854" s="1"/>
      <c r="BQ854" s="1" t="s">
        <v>2182</v>
      </c>
      <c r="BR854" s="1"/>
      <c r="BS854" s="1"/>
      <c r="BT854" s="34"/>
      <c r="BU854" s="34" t="s">
        <v>3577</v>
      </c>
      <c r="BV854" s="9">
        <v>44355</v>
      </c>
      <c r="BW854" s="34" t="s">
        <v>3578</v>
      </c>
      <c r="BX854" s="2"/>
      <c r="BY854" s="2" t="s">
        <v>156</v>
      </c>
      <c r="BZ854" s="2" t="s">
        <v>124</v>
      </c>
      <c r="CA854" s="2">
        <v>2</v>
      </c>
      <c r="CB854" s="1" t="s">
        <v>143</v>
      </c>
      <c r="CC854" s="2" t="s">
        <v>126</v>
      </c>
      <c r="CD854" s="1" t="e">
        <f t="shared" si="433"/>
        <v>#VALUE!</v>
      </c>
      <c r="CE854" s="1" t="e">
        <f t="shared" si="434"/>
        <v>#VALUE!</v>
      </c>
      <c r="CF854" s="1" t="e">
        <f t="shared" si="412"/>
        <v>#VALUE!</v>
      </c>
      <c r="CG854" s="1" t="e">
        <f t="shared" si="413"/>
        <v>#VALUE!</v>
      </c>
      <c r="CH854" s="1" t="e">
        <f t="shared" si="414"/>
        <v>#VALUE!</v>
      </c>
      <c r="CI854" s="1" t="e">
        <f t="shared" si="415"/>
        <v>#VALUE!</v>
      </c>
      <c r="CJ854" s="1" t="e">
        <f t="shared" si="416"/>
        <v>#VALUE!</v>
      </c>
      <c r="CK854" s="1" t="e">
        <f t="shared" si="417"/>
        <v>#VALUE!</v>
      </c>
      <c r="CL854" s="1" t="e">
        <f t="shared" si="418"/>
        <v>#VALUE!</v>
      </c>
      <c r="CM854" s="1" t="e">
        <f t="shared" si="419"/>
        <v>#VALUE!</v>
      </c>
      <c r="CN854" s="1" t="e">
        <f t="shared" si="420"/>
        <v>#VALUE!</v>
      </c>
      <c r="CO854" s="2" t="b">
        <f t="shared" si="421"/>
        <v>1</v>
      </c>
      <c r="CP854" s="2" t="b">
        <f t="shared" si="422"/>
        <v>1</v>
      </c>
      <c r="CQ854" s="2" t="b">
        <f t="shared" si="423"/>
        <v>0</v>
      </c>
      <c r="CR854" s="6" t="str">
        <f t="shared" si="424"/>
        <v>Male</v>
      </c>
      <c r="CS854" s="7">
        <f t="shared" si="425"/>
        <v>0</v>
      </c>
      <c r="CT854" s="7">
        <f t="shared" si="426"/>
        <v>0</v>
      </c>
      <c r="CU854" s="7">
        <f t="shared" si="427"/>
        <v>0</v>
      </c>
      <c r="CV854" s="7">
        <f t="shared" si="428"/>
        <v>1</v>
      </c>
      <c r="CW854" s="7">
        <f t="shared" si="429"/>
        <v>0</v>
      </c>
      <c r="CX854" s="1" t="e">
        <f t="shared" si="430"/>
        <v>#VALUE!</v>
      </c>
      <c r="CY854" s="1" t="e">
        <f t="shared" si="431"/>
        <v>#VALUE!</v>
      </c>
      <c r="CZ854" s="2"/>
      <c r="DA854" s="2"/>
      <c r="DB854" s="2"/>
      <c r="DC854" s="2"/>
      <c r="DD854" s="2"/>
      <c r="DE854" s="2"/>
      <c r="DF854" s="2"/>
      <c r="DG854" s="1" t="e">
        <f t="shared" si="432"/>
        <v>#VALUE!</v>
      </c>
      <c r="DH854" s="2"/>
      <c r="DI854" s="2"/>
      <c r="DJ854" s="2"/>
      <c r="DK854" s="2"/>
      <c r="DL854" s="2"/>
      <c r="DM854" s="2"/>
      <c r="DN854" s="2"/>
      <c r="DO854" s="2"/>
      <c r="DP854" s="2"/>
      <c r="DQ854" s="2"/>
      <c r="DR854" s="2"/>
      <c r="DS854" s="2"/>
      <c r="DT854" s="2"/>
      <c r="DU854" s="2"/>
      <c r="DV854" s="2"/>
      <c r="DW854" s="2"/>
      <c r="DX854" s="2"/>
      <c r="DY854" s="2"/>
      <c r="DZ854" s="2"/>
      <c r="EA854" s="2"/>
    </row>
    <row r="855" spans="1:131" s="27" customFormat="1" x14ac:dyDescent="0.35">
      <c r="A855" s="2">
        <v>671</v>
      </c>
      <c r="B855" s="1" t="s">
        <v>13809</v>
      </c>
      <c r="C855" s="9">
        <v>44353</v>
      </c>
      <c r="D855" s="10" t="s">
        <v>13809</v>
      </c>
      <c r="E855" s="1">
        <v>22</v>
      </c>
      <c r="F855" s="1" t="s">
        <v>127</v>
      </c>
      <c r="G855" s="1" t="s">
        <v>13809</v>
      </c>
      <c r="H855" s="1" t="s">
        <v>13809</v>
      </c>
      <c r="I855" s="9">
        <v>44318</v>
      </c>
      <c r="J855" s="2" t="s">
        <v>128</v>
      </c>
      <c r="K855" s="2" t="s">
        <v>13809</v>
      </c>
      <c r="L855" s="9">
        <v>44351</v>
      </c>
      <c r="M855" s="2" t="s">
        <v>128</v>
      </c>
      <c r="N855" s="2" t="s">
        <v>13809</v>
      </c>
      <c r="O855" s="2" t="s">
        <v>110</v>
      </c>
      <c r="P855" s="2" t="s">
        <v>111</v>
      </c>
      <c r="Q855" s="2"/>
      <c r="R855" s="2"/>
      <c r="S855" s="2" t="s">
        <v>112</v>
      </c>
      <c r="T855" s="2" t="s">
        <v>111</v>
      </c>
      <c r="U855" s="2" t="b">
        <v>1</v>
      </c>
      <c r="V855" s="2" t="s">
        <v>113</v>
      </c>
      <c r="W855" s="1" t="s">
        <v>112</v>
      </c>
      <c r="X855" s="1" t="s">
        <v>114</v>
      </c>
      <c r="Y855" s="2" t="s">
        <v>112</v>
      </c>
      <c r="Z855" s="2" t="s">
        <v>111</v>
      </c>
      <c r="AA855" s="2" t="s">
        <v>112</v>
      </c>
      <c r="AB855" s="2">
        <v>2</v>
      </c>
      <c r="AC855" s="1" t="s">
        <v>111</v>
      </c>
      <c r="AD855" s="1"/>
      <c r="AE855" s="1"/>
      <c r="AF855" s="1" t="s">
        <v>111</v>
      </c>
      <c r="AG855" s="1"/>
      <c r="AH855" s="1"/>
      <c r="AI855" s="1"/>
      <c r="AJ855" s="1" t="s">
        <v>115</v>
      </c>
      <c r="AK855" s="1" t="s">
        <v>150</v>
      </c>
      <c r="AL855" s="1"/>
      <c r="AM855" s="1"/>
      <c r="AN855" s="1"/>
      <c r="AO855" s="1" t="s">
        <v>213</v>
      </c>
      <c r="AP855" s="1"/>
      <c r="AQ855" s="1"/>
      <c r="AR855" s="1"/>
      <c r="AS855" s="1" t="s">
        <v>229</v>
      </c>
      <c r="AT855" s="1"/>
      <c r="AU855" s="1"/>
      <c r="AV855" s="1"/>
      <c r="AW855" s="1"/>
      <c r="AX855" s="1"/>
      <c r="AY855" s="1"/>
      <c r="AZ855" s="1" t="s">
        <v>155</v>
      </c>
      <c r="BA855" s="1" t="s">
        <v>3579</v>
      </c>
      <c r="BB855" s="1"/>
      <c r="BC855" s="1"/>
      <c r="BD855" s="1"/>
      <c r="BE855" s="1"/>
      <c r="BF855" s="1"/>
      <c r="BG855" s="1"/>
      <c r="BH855" s="1"/>
      <c r="BI855" s="1"/>
      <c r="BJ855" s="1" t="s">
        <v>112</v>
      </c>
      <c r="BK855" s="1" t="s">
        <v>112</v>
      </c>
      <c r="BL855" s="1" t="s">
        <v>200</v>
      </c>
      <c r="BM855" s="1"/>
      <c r="BN855" s="1"/>
      <c r="BO855" s="1"/>
      <c r="BP855" s="1"/>
      <c r="BQ855" s="1" t="s">
        <v>121</v>
      </c>
      <c r="BR855" s="1" t="s">
        <v>122</v>
      </c>
      <c r="BS855" s="1" t="s">
        <v>112</v>
      </c>
      <c r="BT855" s="34"/>
      <c r="BU855" s="34" t="s">
        <v>1250</v>
      </c>
      <c r="BV855" s="9">
        <v>44355</v>
      </c>
      <c r="BW855" s="34"/>
      <c r="BX855" s="2" t="s">
        <v>111</v>
      </c>
      <c r="BY855" s="2" t="s">
        <v>156</v>
      </c>
      <c r="BZ855" s="2" t="s">
        <v>124</v>
      </c>
      <c r="CA855" s="2">
        <v>2</v>
      </c>
      <c r="CB855" s="1" t="s">
        <v>751</v>
      </c>
      <c r="CC855" s="2" t="s">
        <v>126</v>
      </c>
      <c r="CD855" s="1" t="b">
        <f t="shared" si="433"/>
        <v>1</v>
      </c>
      <c r="CE855" s="1" t="b">
        <f t="shared" si="434"/>
        <v>0</v>
      </c>
      <c r="CF855" s="1" t="b">
        <f t="shared" si="412"/>
        <v>0</v>
      </c>
      <c r="CG855" s="1" t="b">
        <f t="shared" si="413"/>
        <v>0</v>
      </c>
      <c r="CH855" s="1" t="b">
        <f t="shared" si="414"/>
        <v>0</v>
      </c>
      <c r="CI855" s="1" t="b">
        <f t="shared" si="415"/>
        <v>1</v>
      </c>
      <c r="CJ855" s="1" t="b">
        <f t="shared" si="416"/>
        <v>0</v>
      </c>
      <c r="CK855" s="1" t="b">
        <f t="shared" si="417"/>
        <v>0</v>
      </c>
      <c r="CL855" s="1" t="b">
        <f t="shared" si="418"/>
        <v>0</v>
      </c>
      <c r="CM855" s="1" t="b">
        <f t="shared" si="419"/>
        <v>0</v>
      </c>
      <c r="CN855" s="1" t="b">
        <f t="shared" si="420"/>
        <v>0</v>
      </c>
      <c r="CO855" s="2" t="b">
        <f t="shared" si="421"/>
        <v>1</v>
      </c>
      <c r="CP855" s="2" t="b">
        <f t="shared" si="422"/>
        <v>1</v>
      </c>
      <c r="CQ855" s="2" t="b">
        <f t="shared" si="423"/>
        <v>0</v>
      </c>
      <c r="CR855" s="6" t="str">
        <f t="shared" si="424"/>
        <v>Male</v>
      </c>
      <c r="CS855" s="7">
        <f t="shared" si="425"/>
        <v>0</v>
      </c>
      <c r="CT855" s="7">
        <f t="shared" si="426"/>
        <v>1</v>
      </c>
      <c r="CU855" s="7">
        <f t="shared" si="427"/>
        <v>0</v>
      </c>
      <c r="CV855" s="7">
        <f t="shared" si="428"/>
        <v>0</v>
      </c>
      <c r="CW855" s="7">
        <f t="shared" si="429"/>
        <v>1</v>
      </c>
      <c r="CX855" s="1" t="b">
        <f t="shared" si="430"/>
        <v>1</v>
      </c>
      <c r="CY855" s="1" t="b">
        <f t="shared" si="431"/>
        <v>1</v>
      </c>
      <c r="CZ855" s="2"/>
      <c r="DA855" s="2"/>
      <c r="DB855" s="2"/>
      <c r="DC855" s="2"/>
      <c r="DD855" s="2"/>
      <c r="DE855" s="2"/>
      <c r="DF855" s="2"/>
      <c r="DG855" s="1" t="b">
        <f t="shared" si="432"/>
        <v>0</v>
      </c>
      <c r="DH855" s="2"/>
      <c r="DI855" s="2"/>
      <c r="DJ855" s="2"/>
      <c r="DK855" s="2"/>
      <c r="DL855" s="2"/>
      <c r="DM855" s="2"/>
      <c r="DN855" s="2"/>
      <c r="DO855" s="2"/>
      <c r="DP855" s="2"/>
      <c r="DQ855" s="2"/>
      <c r="DR855" s="2"/>
      <c r="DS855" s="2"/>
      <c r="DT855" s="2"/>
      <c r="DU855" s="2"/>
      <c r="DV855" s="2"/>
      <c r="DW855" s="2"/>
      <c r="DX855" s="2"/>
      <c r="DY855" s="2"/>
      <c r="DZ855" s="2"/>
      <c r="EA855" s="2"/>
    </row>
    <row r="856" spans="1:131" s="27" customFormat="1" x14ac:dyDescent="0.35">
      <c r="A856" s="2">
        <v>1718</v>
      </c>
      <c r="B856" s="1" t="s">
        <v>13809</v>
      </c>
      <c r="C856" s="9">
        <v>44353</v>
      </c>
      <c r="D856" s="10" t="s">
        <v>13809</v>
      </c>
      <c r="E856" s="1" t="e">
        <f>ROUND((C856-D856)/365,0)</f>
        <v>#VALUE!</v>
      </c>
      <c r="F856" s="1" t="s">
        <v>127</v>
      </c>
      <c r="G856" s="1" t="s">
        <v>13809</v>
      </c>
      <c r="H856" s="1" t="s">
        <v>13809</v>
      </c>
      <c r="I856" s="2"/>
      <c r="J856" s="2"/>
      <c r="K856" s="2" t="s">
        <v>13809</v>
      </c>
      <c r="L856" s="9">
        <v>44351</v>
      </c>
      <c r="M856" s="2" t="s">
        <v>128</v>
      </c>
      <c r="N856" s="2" t="s">
        <v>13809</v>
      </c>
      <c r="O856" s="2" t="s">
        <v>110</v>
      </c>
      <c r="P856" s="2"/>
      <c r="Q856" s="2"/>
      <c r="R856" s="2"/>
      <c r="S856" s="2" t="s">
        <v>111</v>
      </c>
      <c r="T856" s="2" t="s">
        <v>112</v>
      </c>
      <c r="U856" s="2" t="b">
        <f>OR(S856="yes",T856="yes")</f>
        <v>1</v>
      </c>
      <c r="V856" s="2" t="s">
        <v>159</v>
      </c>
      <c r="W856" s="1" t="s">
        <v>112</v>
      </c>
      <c r="X856" s="1" t="s">
        <v>114</v>
      </c>
      <c r="Y856" s="2" t="s">
        <v>112</v>
      </c>
      <c r="Z856" s="2"/>
      <c r="AA856" s="2" t="s">
        <v>112</v>
      </c>
      <c r="AB856" s="2">
        <v>1</v>
      </c>
      <c r="AC856" s="1"/>
      <c r="AD856" s="1"/>
      <c r="AE856" s="1"/>
      <c r="AF856" s="1" t="s">
        <v>111</v>
      </c>
      <c r="AG856" s="1"/>
      <c r="AH856" s="1"/>
      <c r="AI856" s="1"/>
      <c r="AJ856" s="1"/>
      <c r="AK856" s="1" t="s">
        <v>606</v>
      </c>
      <c r="AL856" s="1"/>
      <c r="AM856" s="1"/>
      <c r="AN856" s="1"/>
      <c r="AO856" s="1" t="s">
        <v>213</v>
      </c>
      <c r="AP856" s="1"/>
      <c r="AQ856" s="1"/>
      <c r="AR856" s="1"/>
      <c r="AS856" s="1" t="s">
        <v>229</v>
      </c>
      <c r="AT856" s="1"/>
      <c r="AU856" s="1"/>
      <c r="AV856" s="1"/>
      <c r="AW856" s="1"/>
      <c r="AX856" s="1"/>
      <c r="AY856" s="1"/>
      <c r="AZ856" s="1" t="s">
        <v>155</v>
      </c>
      <c r="BA856" s="1" t="s">
        <v>3580</v>
      </c>
      <c r="BB856" s="1"/>
      <c r="BC856" s="1"/>
      <c r="BD856" s="1"/>
      <c r="BE856" s="1"/>
      <c r="BF856" s="1"/>
      <c r="BG856" s="1"/>
      <c r="BH856" s="1"/>
      <c r="BI856" s="1" t="s">
        <v>112</v>
      </c>
      <c r="BJ856" s="1" t="s">
        <v>112</v>
      </c>
      <c r="BK856" s="1" t="s">
        <v>111</v>
      </c>
      <c r="BL856" s="1"/>
      <c r="BM856" s="1"/>
      <c r="BN856" s="1"/>
      <c r="BO856" s="1"/>
      <c r="BP856" s="1"/>
      <c r="BQ856" s="1" t="s">
        <v>121</v>
      </c>
      <c r="BR856" s="1" t="s">
        <v>122</v>
      </c>
      <c r="BS856" s="1" t="s">
        <v>112</v>
      </c>
      <c r="BT856" s="34"/>
      <c r="BU856" s="34"/>
      <c r="BV856" s="2"/>
      <c r="BW856" s="34" t="s">
        <v>3581</v>
      </c>
      <c r="BX856" s="2" t="s">
        <v>111</v>
      </c>
      <c r="BY856" s="2" t="s">
        <v>156</v>
      </c>
      <c r="BZ856" s="2" t="s">
        <v>124</v>
      </c>
      <c r="CA856" s="2">
        <v>2</v>
      </c>
      <c r="CB856" s="1" t="s">
        <v>669</v>
      </c>
      <c r="CC856" s="2" t="s">
        <v>126</v>
      </c>
      <c r="CD856" s="1" t="e">
        <f t="shared" si="433"/>
        <v>#VALUE!</v>
      </c>
      <c r="CE856" s="1" t="e">
        <f t="shared" si="434"/>
        <v>#VALUE!</v>
      </c>
      <c r="CF856" s="1" t="e">
        <f t="shared" si="412"/>
        <v>#VALUE!</v>
      </c>
      <c r="CG856" s="1" t="e">
        <f t="shared" si="413"/>
        <v>#VALUE!</v>
      </c>
      <c r="CH856" s="1" t="e">
        <f t="shared" si="414"/>
        <v>#VALUE!</v>
      </c>
      <c r="CI856" s="1" t="e">
        <f t="shared" si="415"/>
        <v>#VALUE!</v>
      </c>
      <c r="CJ856" s="1" t="e">
        <f t="shared" si="416"/>
        <v>#VALUE!</v>
      </c>
      <c r="CK856" s="1" t="e">
        <f t="shared" si="417"/>
        <v>#VALUE!</v>
      </c>
      <c r="CL856" s="1" t="e">
        <f t="shared" si="418"/>
        <v>#VALUE!</v>
      </c>
      <c r="CM856" s="1" t="e">
        <f t="shared" si="419"/>
        <v>#VALUE!</v>
      </c>
      <c r="CN856" s="1" t="e">
        <f t="shared" si="420"/>
        <v>#VALUE!</v>
      </c>
      <c r="CO856" s="2" t="b">
        <f t="shared" si="421"/>
        <v>1</v>
      </c>
      <c r="CP856" s="2" t="b">
        <f t="shared" si="422"/>
        <v>1</v>
      </c>
      <c r="CQ856" s="2" t="b">
        <f t="shared" si="423"/>
        <v>0</v>
      </c>
      <c r="CR856" s="6" t="str">
        <f t="shared" si="424"/>
        <v>Male</v>
      </c>
      <c r="CS856" s="7">
        <f t="shared" si="425"/>
        <v>0</v>
      </c>
      <c r="CT856" s="7">
        <f t="shared" si="426"/>
        <v>0</v>
      </c>
      <c r="CU856" s="7">
        <f t="shared" si="427"/>
        <v>0</v>
      </c>
      <c r="CV856" s="7">
        <f t="shared" si="428"/>
        <v>0</v>
      </c>
      <c r="CW856" s="7">
        <f t="shared" si="429"/>
        <v>1</v>
      </c>
      <c r="CX856" s="1" t="e">
        <f t="shared" si="430"/>
        <v>#VALUE!</v>
      </c>
      <c r="CY856" s="1" t="e">
        <f t="shared" si="431"/>
        <v>#VALUE!</v>
      </c>
      <c r="CZ856" s="2"/>
      <c r="DA856" s="2"/>
      <c r="DB856" s="2"/>
      <c r="DC856" s="2"/>
      <c r="DD856" s="2"/>
      <c r="DE856" s="2"/>
      <c r="DF856" s="2"/>
      <c r="DG856" s="1" t="e">
        <f t="shared" si="432"/>
        <v>#VALUE!</v>
      </c>
      <c r="DH856" s="2"/>
      <c r="DI856" s="2"/>
      <c r="DJ856" s="2"/>
      <c r="DK856" s="2"/>
      <c r="DL856" s="2"/>
      <c r="DM856" s="2"/>
      <c r="DN856" s="2"/>
      <c r="DO856" s="2"/>
      <c r="DP856" s="2"/>
      <c r="DQ856" s="2"/>
      <c r="DR856" s="2"/>
      <c r="DS856" s="2"/>
      <c r="DT856" s="2"/>
      <c r="DU856" s="2"/>
      <c r="DV856" s="2"/>
      <c r="DW856" s="2"/>
      <c r="DX856" s="2"/>
      <c r="DY856" s="2"/>
      <c r="DZ856" s="2"/>
      <c r="EA856" s="2"/>
    </row>
    <row r="857" spans="1:131" s="27" customFormat="1" x14ac:dyDescent="0.35">
      <c r="A857" s="2">
        <v>644</v>
      </c>
      <c r="B857" s="1" t="s">
        <v>13809</v>
      </c>
      <c r="C857" s="9">
        <v>44353</v>
      </c>
      <c r="D857" s="10" t="s">
        <v>13809</v>
      </c>
      <c r="E857" s="1" t="e">
        <f>ROUND((C857-D857)/365,0)</f>
        <v>#VALUE!</v>
      </c>
      <c r="F857" s="1" t="s">
        <v>127</v>
      </c>
      <c r="G857" s="1" t="s">
        <v>13809</v>
      </c>
      <c r="H857" s="1" t="s">
        <v>13809</v>
      </c>
      <c r="I857" s="2"/>
      <c r="J857" s="2"/>
      <c r="K857" s="2" t="s">
        <v>13809</v>
      </c>
      <c r="L857" s="9">
        <v>44350</v>
      </c>
      <c r="M857" s="2" t="s">
        <v>109</v>
      </c>
      <c r="N857" s="2" t="s">
        <v>13809</v>
      </c>
      <c r="O857" s="2" t="s">
        <v>110</v>
      </c>
      <c r="P857" s="2"/>
      <c r="Q857" s="2"/>
      <c r="R857" s="2"/>
      <c r="S857" s="2" t="s">
        <v>112</v>
      </c>
      <c r="T857" s="2" t="s">
        <v>111</v>
      </c>
      <c r="U857" s="2" t="b">
        <f>OR(S857="yes",T857="yes")</f>
        <v>1</v>
      </c>
      <c r="V857" s="2" t="s">
        <v>113</v>
      </c>
      <c r="W857" s="1" t="s">
        <v>112</v>
      </c>
      <c r="X857" s="1" t="s">
        <v>110</v>
      </c>
      <c r="Y857" s="2" t="s">
        <v>112</v>
      </c>
      <c r="Z857" s="2"/>
      <c r="AA857" s="2" t="s">
        <v>112</v>
      </c>
      <c r="AB857" s="2">
        <v>1</v>
      </c>
      <c r="AC857" s="1"/>
      <c r="AD857" s="1"/>
      <c r="AE857" s="1"/>
      <c r="AF857" s="1" t="s">
        <v>111</v>
      </c>
      <c r="AG857" s="1"/>
      <c r="AH857" s="1"/>
      <c r="AI857" s="1"/>
      <c r="AJ857" s="1"/>
      <c r="AK857" s="1" t="s">
        <v>144</v>
      </c>
      <c r="AL857" s="1"/>
      <c r="AM857" s="1"/>
      <c r="AN857" s="1"/>
      <c r="AO857" s="1" t="s">
        <v>130</v>
      </c>
      <c r="AP857" s="1"/>
      <c r="AQ857" s="1"/>
      <c r="AR857" s="1"/>
      <c r="AS857" s="1" t="s">
        <v>118</v>
      </c>
      <c r="AT857" s="1"/>
      <c r="AU857" s="1" t="s">
        <v>132</v>
      </c>
      <c r="AV857" s="1"/>
      <c r="AW857" s="1"/>
      <c r="AX857" s="1"/>
      <c r="AY857" s="1"/>
      <c r="AZ857" s="1" t="s">
        <v>155</v>
      </c>
      <c r="BA857" s="1" t="s">
        <v>3582</v>
      </c>
      <c r="BB857" s="1"/>
      <c r="BC857" s="1"/>
      <c r="BD857" s="1"/>
      <c r="BE857" s="1"/>
      <c r="BF857" s="1"/>
      <c r="BG857" s="1"/>
      <c r="BH857" s="1"/>
      <c r="BI857" s="1" t="s">
        <v>112</v>
      </c>
      <c r="BJ857" s="1" t="s">
        <v>112</v>
      </c>
      <c r="BK857" s="1" t="s">
        <v>112</v>
      </c>
      <c r="BL857" s="1" t="s">
        <v>1028</v>
      </c>
      <c r="BM857" s="1"/>
      <c r="BN857" s="1"/>
      <c r="BO857" s="1"/>
      <c r="BP857" s="1"/>
      <c r="BQ857" s="1" t="s">
        <v>121</v>
      </c>
      <c r="BR857" s="1" t="s">
        <v>122</v>
      </c>
      <c r="BS857" s="1" t="s">
        <v>112</v>
      </c>
      <c r="BT857" s="34"/>
      <c r="BU857" s="34"/>
      <c r="BV857" s="2"/>
      <c r="BW857" s="34"/>
      <c r="BX857" s="2" t="s">
        <v>111</v>
      </c>
      <c r="BY857" s="2" t="s">
        <v>156</v>
      </c>
      <c r="BZ857" s="2" t="s">
        <v>124</v>
      </c>
      <c r="CA857" s="2">
        <v>2</v>
      </c>
      <c r="CB857" s="1" t="s">
        <v>247</v>
      </c>
      <c r="CC857" s="2" t="s">
        <v>126</v>
      </c>
      <c r="CD857" s="1" t="e">
        <f t="shared" si="433"/>
        <v>#VALUE!</v>
      </c>
      <c r="CE857" s="1" t="e">
        <f t="shared" si="434"/>
        <v>#VALUE!</v>
      </c>
      <c r="CF857" s="1" t="e">
        <f t="shared" si="412"/>
        <v>#VALUE!</v>
      </c>
      <c r="CG857" s="1" t="e">
        <f t="shared" si="413"/>
        <v>#VALUE!</v>
      </c>
      <c r="CH857" s="1" t="e">
        <f t="shared" si="414"/>
        <v>#VALUE!</v>
      </c>
      <c r="CI857" s="1" t="e">
        <f t="shared" si="415"/>
        <v>#VALUE!</v>
      </c>
      <c r="CJ857" s="1" t="e">
        <f t="shared" si="416"/>
        <v>#VALUE!</v>
      </c>
      <c r="CK857" s="1" t="e">
        <f t="shared" si="417"/>
        <v>#VALUE!</v>
      </c>
      <c r="CL857" s="1" t="e">
        <f t="shared" si="418"/>
        <v>#VALUE!</v>
      </c>
      <c r="CM857" s="1" t="e">
        <f t="shared" si="419"/>
        <v>#VALUE!</v>
      </c>
      <c r="CN857" s="1" t="e">
        <f t="shared" si="420"/>
        <v>#VALUE!</v>
      </c>
      <c r="CO857" s="2" t="b">
        <f t="shared" si="421"/>
        <v>1</v>
      </c>
      <c r="CP857" s="2" t="b">
        <f t="shared" si="422"/>
        <v>1</v>
      </c>
      <c r="CQ857" s="2" t="b">
        <f t="shared" si="423"/>
        <v>0</v>
      </c>
      <c r="CR857" s="6" t="str">
        <f t="shared" si="424"/>
        <v>Male</v>
      </c>
      <c r="CS857" s="7">
        <f t="shared" si="425"/>
        <v>0</v>
      </c>
      <c r="CT857" s="7">
        <f t="shared" si="426"/>
        <v>0</v>
      </c>
      <c r="CU857" s="7">
        <f t="shared" si="427"/>
        <v>0</v>
      </c>
      <c r="CV857" s="7">
        <f t="shared" si="428"/>
        <v>1</v>
      </c>
      <c r="CW857" s="7">
        <f t="shared" si="429"/>
        <v>0</v>
      </c>
      <c r="CX857" s="1" t="e">
        <f t="shared" si="430"/>
        <v>#VALUE!</v>
      </c>
      <c r="CY857" s="1" t="e">
        <f t="shared" si="431"/>
        <v>#VALUE!</v>
      </c>
      <c r="CZ857" s="2"/>
      <c r="DA857" s="2"/>
      <c r="DB857" s="2"/>
      <c r="DC857" s="2"/>
      <c r="DD857" s="2"/>
      <c r="DE857" s="2"/>
      <c r="DF857" s="2"/>
      <c r="DG857" s="1" t="e">
        <f t="shared" si="432"/>
        <v>#VALUE!</v>
      </c>
      <c r="DH857" s="2"/>
      <c r="DI857" s="2"/>
      <c r="DJ857" s="2"/>
      <c r="DK857" s="2"/>
      <c r="DL857" s="2"/>
      <c r="DM857" s="2"/>
      <c r="DN857" s="2"/>
      <c r="DO857" s="2"/>
      <c r="DP857" s="2"/>
      <c r="DQ857" s="2"/>
      <c r="DR857" s="2"/>
      <c r="DS857" s="2"/>
      <c r="DT857" s="2"/>
      <c r="DU857" s="2"/>
      <c r="DV857" s="2"/>
      <c r="DW857" s="2"/>
      <c r="DX857" s="2"/>
      <c r="DY857" s="2"/>
      <c r="DZ857" s="2"/>
      <c r="EA857" s="2"/>
    </row>
    <row r="858" spans="1:131" s="27" customFormat="1" x14ac:dyDescent="0.35">
      <c r="A858" s="2">
        <v>670</v>
      </c>
      <c r="B858" s="1" t="s">
        <v>13809</v>
      </c>
      <c r="C858" s="9">
        <v>44353</v>
      </c>
      <c r="D858" s="10" t="s">
        <v>13809</v>
      </c>
      <c r="E858" s="1">
        <v>16</v>
      </c>
      <c r="F858" s="1" t="s">
        <v>127</v>
      </c>
      <c r="G858" s="1" t="s">
        <v>13809</v>
      </c>
      <c r="H858" s="1" t="s">
        <v>13809</v>
      </c>
      <c r="I858" s="2"/>
      <c r="J858" s="2" t="s">
        <v>163</v>
      </c>
      <c r="K858" s="2" t="s">
        <v>13809</v>
      </c>
      <c r="L858" s="9">
        <v>44350</v>
      </c>
      <c r="M858" s="2" t="s">
        <v>109</v>
      </c>
      <c r="N858" s="2" t="s">
        <v>13809</v>
      </c>
      <c r="O858" s="2" t="s">
        <v>110</v>
      </c>
      <c r="P858" s="2" t="s">
        <v>111</v>
      </c>
      <c r="Q858" s="2"/>
      <c r="R858" s="2"/>
      <c r="S858" s="2" t="s">
        <v>111</v>
      </c>
      <c r="T858" s="2" t="s">
        <v>112</v>
      </c>
      <c r="U858" s="2" t="b">
        <v>1</v>
      </c>
      <c r="V858" s="2" t="s">
        <v>159</v>
      </c>
      <c r="W858" s="1" t="s">
        <v>112</v>
      </c>
      <c r="X858" s="1" t="s">
        <v>114</v>
      </c>
      <c r="Y858" s="2" t="s">
        <v>112</v>
      </c>
      <c r="Z858" s="2" t="s">
        <v>111</v>
      </c>
      <c r="AA858" s="2" t="s">
        <v>112</v>
      </c>
      <c r="AB858" s="2">
        <v>2</v>
      </c>
      <c r="AC858" s="1" t="s">
        <v>111</v>
      </c>
      <c r="AD858" s="1"/>
      <c r="AE858" s="1"/>
      <c r="AF858" s="1" t="s">
        <v>111</v>
      </c>
      <c r="AG858" s="1"/>
      <c r="AH858" s="1"/>
      <c r="AI858" s="1"/>
      <c r="AJ858" s="1" t="s">
        <v>115</v>
      </c>
      <c r="AK858" s="1" t="s">
        <v>150</v>
      </c>
      <c r="AL858" s="1"/>
      <c r="AM858" s="1"/>
      <c r="AN858" s="1"/>
      <c r="AO858" s="1" t="s">
        <v>117</v>
      </c>
      <c r="AP858" s="1"/>
      <c r="AQ858" s="1"/>
      <c r="AR858" s="1"/>
      <c r="AS858" s="1"/>
      <c r="AT858" s="1"/>
      <c r="AU858" s="1" t="s">
        <v>132</v>
      </c>
      <c r="AV858" s="1"/>
      <c r="AW858" s="1"/>
      <c r="AX858" s="1"/>
      <c r="AY858" s="1"/>
      <c r="AZ858" s="1" t="s">
        <v>155</v>
      </c>
      <c r="BA858" s="1"/>
      <c r="BB858" s="1"/>
      <c r="BC858" s="11" t="s">
        <v>423</v>
      </c>
      <c r="BD858" s="1"/>
      <c r="BE858" s="1"/>
      <c r="BF858" s="1"/>
      <c r="BG858" s="1"/>
      <c r="BH858" s="1"/>
      <c r="BI858" s="1"/>
      <c r="BJ858" s="1" t="s">
        <v>112</v>
      </c>
      <c r="BK858" s="1" t="s">
        <v>112</v>
      </c>
      <c r="BL858" s="1" t="s">
        <v>142</v>
      </c>
      <c r="BM858" s="1"/>
      <c r="BN858" s="1"/>
      <c r="BO858" s="1"/>
      <c r="BP858" s="1"/>
      <c r="BQ858" s="1" t="s">
        <v>121</v>
      </c>
      <c r="BR858" s="1" t="s">
        <v>122</v>
      </c>
      <c r="BS858" s="1" t="s">
        <v>112</v>
      </c>
      <c r="BT858" s="34"/>
      <c r="BU858" s="34"/>
      <c r="BV858" s="9">
        <v>44368</v>
      </c>
      <c r="BW858" s="34" t="s">
        <v>3583</v>
      </c>
      <c r="BX858" s="2" t="s">
        <v>111</v>
      </c>
      <c r="BY858" s="2" t="s">
        <v>156</v>
      </c>
      <c r="BZ858" s="2" t="s">
        <v>124</v>
      </c>
      <c r="CA858" s="2">
        <v>2</v>
      </c>
      <c r="CB858" s="1" t="s">
        <v>236</v>
      </c>
      <c r="CC858" s="2" t="s">
        <v>220</v>
      </c>
      <c r="CD858" s="1" t="b">
        <f t="shared" si="433"/>
        <v>1</v>
      </c>
      <c r="CE858" s="1" t="b">
        <f t="shared" si="434"/>
        <v>1</v>
      </c>
      <c r="CF858" s="1" t="b">
        <f t="shared" si="412"/>
        <v>0</v>
      </c>
      <c r="CG858" s="1" t="b">
        <f t="shared" si="413"/>
        <v>0</v>
      </c>
      <c r="CH858" s="1" t="b">
        <f t="shared" si="414"/>
        <v>1</v>
      </c>
      <c r="CI858" s="1" t="b">
        <f t="shared" si="415"/>
        <v>0</v>
      </c>
      <c r="CJ858" s="1" t="b">
        <f t="shared" si="416"/>
        <v>0</v>
      </c>
      <c r="CK858" s="1" t="b">
        <f t="shared" si="417"/>
        <v>0</v>
      </c>
      <c r="CL858" s="1" t="b">
        <f t="shared" si="418"/>
        <v>0</v>
      </c>
      <c r="CM858" s="1" t="b">
        <f t="shared" si="419"/>
        <v>0</v>
      </c>
      <c r="CN858" s="1" t="b">
        <f t="shared" si="420"/>
        <v>0</v>
      </c>
      <c r="CO858" s="2" t="b">
        <f t="shared" si="421"/>
        <v>1</v>
      </c>
      <c r="CP858" s="2" t="b">
        <f t="shared" si="422"/>
        <v>1</v>
      </c>
      <c r="CQ858" s="2" t="b">
        <f t="shared" si="423"/>
        <v>0</v>
      </c>
      <c r="CR858" s="6" t="str">
        <f t="shared" si="424"/>
        <v>Male</v>
      </c>
      <c r="CS858" s="7">
        <f t="shared" si="425"/>
        <v>0</v>
      </c>
      <c r="CT858" s="7">
        <f t="shared" si="426"/>
        <v>0</v>
      </c>
      <c r="CU858" s="7">
        <f t="shared" si="427"/>
        <v>0</v>
      </c>
      <c r="CV858" s="7">
        <f t="shared" si="428"/>
        <v>1</v>
      </c>
      <c r="CW858" s="7">
        <f t="shared" si="429"/>
        <v>0</v>
      </c>
      <c r="CX858" s="1" t="b">
        <f t="shared" si="430"/>
        <v>1</v>
      </c>
      <c r="CY858" s="1" t="b">
        <f t="shared" si="431"/>
        <v>0</v>
      </c>
      <c r="CZ858" s="2"/>
      <c r="DA858" s="2"/>
      <c r="DB858" s="2"/>
      <c r="DC858" s="2"/>
      <c r="DD858" s="2"/>
      <c r="DE858" s="2"/>
      <c r="DF858" s="2"/>
      <c r="DG858" s="1" t="b">
        <f t="shared" si="432"/>
        <v>1</v>
      </c>
      <c r="DH858" s="2"/>
      <c r="DI858" s="2"/>
      <c r="DJ858" s="2"/>
      <c r="DK858" s="2"/>
      <c r="DL858" s="2"/>
      <c r="DM858" s="2"/>
      <c r="DN858" s="2"/>
      <c r="DO858" s="2"/>
      <c r="DP858" s="2"/>
      <c r="DQ858" s="2"/>
      <c r="DR858" s="2"/>
      <c r="DS858" s="2"/>
      <c r="DT858" s="2"/>
      <c r="DU858" s="2"/>
      <c r="DV858" s="2"/>
      <c r="DW858" s="2"/>
      <c r="DX858" s="2"/>
      <c r="DY858" s="2"/>
      <c r="DZ858" s="2"/>
      <c r="EA858" s="2"/>
    </row>
    <row r="859" spans="1:131" s="4" customFormat="1" x14ac:dyDescent="0.35">
      <c r="A859" s="2">
        <v>744</v>
      </c>
      <c r="B859" s="1" t="s">
        <v>13809</v>
      </c>
      <c r="C859" s="9">
        <v>44355</v>
      </c>
      <c r="D859" s="10" t="s">
        <v>13809</v>
      </c>
      <c r="E859" s="1" t="e">
        <f>ROUND((C859-D859)/365,0)</f>
        <v>#VALUE!</v>
      </c>
      <c r="F859" s="1" t="s">
        <v>127</v>
      </c>
      <c r="G859" s="1" t="s">
        <v>13809</v>
      </c>
      <c r="H859" s="1" t="s">
        <v>13809</v>
      </c>
      <c r="I859" s="2"/>
      <c r="J859" s="2"/>
      <c r="K859" s="2" t="s">
        <v>13809</v>
      </c>
      <c r="L859" s="9">
        <v>44350</v>
      </c>
      <c r="M859" s="2" t="s">
        <v>109</v>
      </c>
      <c r="N859" s="2" t="s">
        <v>13809</v>
      </c>
      <c r="O859" s="2" t="s">
        <v>110</v>
      </c>
      <c r="P859" s="2"/>
      <c r="Q859" s="2"/>
      <c r="R859" s="2"/>
      <c r="S859" s="2"/>
      <c r="T859" s="2" t="s">
        <v>112</v>
      </c>
      <c r="U859" s="2" t="b">
        <f>OR(S859="yes",T859="yes")</f>
        <v>1</v>
      </c>
      <c r="V859" s="2" t="s">
        <v>113</v>
      </c>
      <c r="W859" s="1" t="s">
        <v>112</v>
      </c>
      <c r="X859" s="1" t="s">
        <v>114</v>
      </c>
      <c r="Y859" s="2" t="s">
        <v>112</v>
      </c>
      <c r="Z859" s="2" t="s">
        <v>111</v>
      </c>
      <c r="AA859" s="2" t="s">
        <v>112</v>
      </c>
      <c r="AB859" s="2">
        <v>2</v>
      </c>
      <c r="AC859" s="1" t="s">
        <v>111</v>
      </c>
      <c r="AD859" s="1"/>
      <c r="AE859" s="1"/>
      <c r="AF859" s="1" t="s">
        <v>111</v>
      </c>
      <c r="AG859" s="1"/>
      <c r="AH859" s="1"/>
      <c r="AI859" s="1"/>
      <c r="AJ859" s="1"/>
      <c r="AK859" s="1" t="s">
        <v>294</v>
      </c>
      <c r="AL859" s="1"/>
      <c r="AM859" s="1"/>
      <c r="AN859" s="1" t="s">
        <v>3584</v>
      </c>
      <c r="AO859" s="1" t="s">
        <v>117</v>
      </c>
      <c r="AP859" s="1"/>
      <c r="AQ859" s="1"/>
      <c r="AR859" s="1"/>
      <c r="AS859" s="1"/>
      <c r="AT859" s="1"/>
      <c r="AU859" s="1" t="s">
        <v>132</v>
      </c>
      <c r="AV859" s="1"/>
      <c r="AW859" s="1"/>
      <c r="AX859" s="1"/>
      <c r="AY859" s="1"/>
      <c r="AZ859" s="1" t="s">
        <v>120</v>
      </c>
      <c r="BA859" s="1">
        <v>2.8</v>
      </c>
      <c r="BB859" s="1"/>
      <c r="BC859" s="1"/>
      <c r="BD859" s="1"/>
      <c r="BE859" s="1"/>
      <c r="BF859" s="1"/>
      <c r="BG859" s="1">
        <v>5.2</v>
      </c>
      <c r="BH859" s="1">
        <v>21</v>
      </c>
      <c r="BI859" s="1" t="s">
        <v>112</v>
      </c>
      <c r="BJ859" s="1" t="s">
        <v>112</v>
      </c>
      <c r="BK859" s="1" t="s">
        <v>112</v>
      </c>
      <c r="BL859" s="1" t="s">
        <v>142</v>
      </c>
      <c r="BM859" s="1"/>
      <c r="BN859" s="1"/>
      <c r="BO859" s="1"/>
      <c r="BP859" s="1"/>
      <c r="BQ859" s="1" t="s">
        <v>121</v>
      </c>
      <c r="BR859" s="1" t="s">
        <v>122</v>
      </c>
      <c r="BS859" s="1" t="s">
        <v>112</v>
      </c>
      <c r="BT859" s="34"/>
      <c r="BU859" s="34"/>
      <c r="BV859" s="9">
        <v>44357</v>
      </c>
      <c r="BW859" s="34"/>
      <c r="BX859" s="2"/>
      <c r="BY859" s="2" t="s">
        <v>156</v>
      </c>
      <c r="BZ859" s="2" t="s">
        <v>124</v>
      </c>
      <c r="CA859" s="2">
        <v>2</v>
      </c>
      <c r="CB859" s="1" t="s">
        <v>236</v>
      </c>
      <c r="CC859" s="2" t="s">
        <v>126</v>
      </c>
      <c r="CD859" s="1" t="e">
        <f t="shared" si="433"/>
        <v>#VALUE!</v>
      </c>
      <c r="CE859" s="1" t="e">
        <f t="shared" si="434"/>
        <v>#VALUE!</v>
      </c>
      <c r="CF859" s="1" t="e">
        <f t="shared" si="412"/>
        <v>#VALUE!</v>
      </c>
      <c r="CG859" s="1" t="e">
        <f t="shared" si="413"/>
        <v>#VALUE!</v>
      </c>
      <c r="CH859" s="1" t="e">
        <f t="shared" si="414"/>
        <v>#VALUE!</v>
      </c>
      <c r="CI859" s="1" t="e">
        <f t="shared" si="415"/>
        <v>#VALUE!</v>
      </c>
      <c r="CJ859" s="1" t="e">
        <f t="shared" si="416"/>
        <v>#VALUE!</v>
      </c>
      <c r="CK859" s="1" t="e">
        <f t="shared" si="417"/>
        <v>#VALUE!</v>
      </c>
      <c r="CL859" s="1" t="e">
        <f t="shared" si="418"/>
        <v>#VALUE!</v>
      </c>
      <c r="CM859" s="1" t="e">
        <f t="shared" si="419"/>
        <v>#VALUE!</v>
      </c>
      <c r="CN859" s="1" t="e">
        <f t="shared" si="420"/>
        <v>#VALUE!</v>
      </c>
      <c r="CO859" s="2" t="b">
        <f t="shared" si="421"/>
        <v>1</v>
      </c>
      <c r="CP859" s="2" t="b">
        <f t="shared" si="422"/>
        <v>1</v>
      </c>
      <c r="CQ859" s="2" t="b">
        <f t="shared" si="423"/>
        <v>0</v>
      </c>
      <c r="CR859" s="6" t="str">
        <f t="shared" si="424"/>
        <v>Male</v>
      </c>
      <c r="CS859" s="7">
        <f t="shared" si="425"/>
        <v>0</v>
      </c>
      <c r="CT859" s="7">
        <f t="shared" si="426"/>
        <v>0</v>
      </c>
      <c r="CU859" s="7">
        <f t="shared" si="427"/>
        <v>0</v>
      </c>
      <c r="CV859" s="7">
        <f t="shared" si="428"/>
        <v>1</v>
      </c>
      <c r="CW859" s="7">
        <f t="shared" si="429"/>
        <v>0</v>
      </c>
      <c r="CX859" s="1" t="e">
        <f t="shared" si="430"/>
        <v>#VALUE!</v>
      </c>
      <c r="CY859" s="1" t="e">
        <f t="shared" si="431"/>
        <v>#VALUE!</v>
      </c>
      <c r="CZ859" s="2"/>
      <c r="DA859" s="2"/>
      <c r="DB859" s="2"/>
      <c r="DC859" s="2"/>
      <c r="DD859" s="2"/>
      <c r="DE859" s="2"/>
      <c r="DF859" s="2"/>
      <c r="DG859" s="1" t="e">
        <f t="shared" si="432"/>
        <v>#VALUE!</v>
      </c>
      <c r="DH859" s="2"/>
      <c r="DI859" s="2"/>
      <c r="DJ859" s="2"/>
      <c r="DK859" s="2"/>
      <c r="DL859" s="2"/>
      <c r="DM859" s="2"/>
      <c r="DN859" s="2"/>
      <c r="DO859" s="2"/>
      <c r="DP859" s="2"/>
      <c r="DQ859" s="2"/>
      <c r="DR859" s="2"/>
      <c r="DS859" s="2"/>
      <c r="DT859" s="2"/>
      <c r="DU859" s="2"/>
      <c r="DV859" s="2"/>
      <c r="DW859" s="2"/>
      <c r="DX859" s="2"/>
      <c r="DY859" s="2"/>
      <c r="DZ859" s="2"/>
      <c r="EA859" s="2"/>
    </row>
    <row r="860" spans="1:131" s="27" customFormat="1" x14ac:dyDescent="0.35">
      <c r="A860" s="2">
        <v>643</v>
      </c>
      <c r="B860" s="1" t="s">
        <v>13809</v>
      </c>
      <c r="C860" s="9">
        <v>44353</v>
      </c>
      <c r="D860" s="10" t="s">
        <v>13809</v>
      </c>
      <c r="E860" s="1">
        <v>18</v>
      </c>
      <c r="F860" s="1" t="s">
        <v>127</v>
      </c>
      <c r="G860" s="1" t="s">
        <v>13809</v>
      </c>
      <c r="H860" s="1" t="s">
        <v>13809</v>
      </c>
      <c r="I860" s="2"/>
      <c r="J860" s="2" t="s">
        <v>163</v>
      </c>
      <c r="K860" s="2" t="s">
        <v>13809</v>
      </c>
      <c r="L860" s="9">
        <v>44334</v>
      </c>
      <c r="M860" s="2" t="s">
        <v>109</v>
      </c>
      <c r="N860" s="2" t="s">
        <v>13809</v>
      </c>
      <c r="O860" s="2" t="s">
        <v>110</v>
      </c>
      <c r="P860" s="2" t="s">
        <v>111</v>
      </c>
      <c r="Q860" s="2"/>
      <c r="R860" s="2"/>
      <c r="S860" s="2" t="s">
        <v>111</v>
      </c>
      <c r="T860" s="2" t="s">
        <v>112</v>
      </c>
      <c r="U860" s="2" t="b">
        <v>1</v>
      </c>
      <c r="V860" s="2" t="s">
        <v>126</v>
      </c>
      <c r="W860" s="1" t="s">
        <v>112</v>
      </c>
      <c r="X860" s="1" t="s">
        <v>138</v>
      </c>
      <c r="Y860" s="2" t="s">
        <v>112</v>
      </c>
      <c r="Z860" s="2" t="s">
        <v>111</v>
      </c>
      <c r="AA860" s="2" t="s">
        <v>112</v>
      </c>
      <c r="AB860" s="2">
        <v>13</v>
      </c>
      <c r="AC860" s="1" t="s">
        <v>111</v>
      </c>
      <c r="AD860" s="1"/>
      <c r="AE860" s="1"/>
      <c r="AF860" s="1" t="s">
        <v>111</v>
      </c>
      <c r="AG860" s="1"/>
      <c r="AH860" s="1"/>
      <c r="AI860" s="1"/>
      <c r="AJ860" s="1" t="s">
        <v>115</v>
      </c>
      <c r="AK860" s="1" t="s">
        <v>170</v>
      </c>
      <c r="AL860" s="1"/>
      <c r="AM860" s="1"/>
      <c r="AN860" s="1"/>
      <c r="AO860" s="1" t="s">
        <v>151</v>
      </c>
      <c r="AP860" s="1"/>
      <c r="AQ860" s="1"/>
      <c r="AR860" s="1"/>
      <c r="AS860" s="1"/>
      <c r="AT860" s="1"/>
      <c r="AU860" s="1"/>
      <c r="AV860" s="1"/>
      <c r="AW860" s="1"/>
      <c r="AX860" s="1"/>
      <c r="AY860" s="1"/>
      <c r="AZ860" s="1"/>
      <c r="BA860" s="1"/>
      <c r="BB860" s="1"/>
      <c r="BC860" s="1"/>
      <c r="BD860" s="1"/>
      <c r="BE860" s="1"/>
      <c r="BF860" s="1"/>
      <c r="BG860" s="1"/>
      <c r="BH860" s="1"/>
      <c r="BI860" s="1"/>
      <c r="BJ860" s="1" t="s">
        <v>111</v>
      </c>
      <c r="BK860" s="1"/>
      <c r="BL860" s="1"/>
      <c r="BM860" s="1"/>
      <c r="BN860" s="1" t="s">
        <v>112</v>
      </c>
      <c r="BO860" s="1" t="s">
        <v>148</v>
      </c>
      <c r="BP860" s="1" t="s">
        <v>250</v>
      </c>
      <c r="BQ860" s="1" t="s">
        <v>121</v>
      </c>
      <c r="BR860" s="1" t="s">
        <v>122</v>
      </c>
      <c r="BS860" s="1" t="s">
        <v>112</v>
      </c>
      <c r="BT860" s="34"/>
      <c r="BU860" s="34"/>
      <c r="BV860" s="9">
        <v>44368</v>
      </c>
      <c r="BW860" s="34"/>
      <c r="BX860" s="2" t="s">
        <v>111</v>
      </c>
      <c r="BY860" s="2" t="s">
        <v>174</v>
      </c>
      <c r="BZ860" s="2" t="s">
        <v>124</v>
      </c>
      <c r="CA860" s="2"/>
      <c r="CB860" s="1" t="s">
        <v>669</v>
      </c>
      <c r="CC860" s="2" t="s">
        <v>126</v>
      </c>
      <c r="CD860" s="1" t="b">
        <f t="shared" si="433"/>
        <v>1</v>
      </c>
      <c r="CE860" s="1" t="b">
        <f t="shared" si="434"/>
        <v>0</v>
      </c>
      <c r="CF860" s="1" t="b">
        <f t="shared" si="412"/>
        <v>0</v>
      </c>
      <c r="CG860" s="1" t="b">
        <f t="shared" si="413"/>
        <v>0</v>
      </c>
      <c r="CH860" s="1" t="b">
        <f t="shared" si="414"/>
        <v>0</v>
      </c>
      <c r="CI860" s="1" t="b">
        <f t="shared" si="415"/>
        <v>1</v>
      </c>
      <c r="CJ860" s="1" t="b">
        <f t="shared" si="416"/>
        <v>0</v>
      </c>
      <c r="CK860" s="1" t="b">
        <f t="shared" si="417"/>
        <v>0</v>
      </c>
      <c r="CL860" s="1" t="b">
        <f t="shared" si="418"/>
        <v>0</v>
      </c>
      <c r="CM860" s="1" t="b">
        <f t="shared" si="419"/>
        <v>0</v>
      </c>
      <c r="CN860" s="1" t="b">
        <f t="shared" si="420"/>
        <v>0</v>
      </c>
      <c r="CO860" s="2" t="b">
        <f t="shared" si="421"/>
        <v>0</v>
      </c>
      <c r="CP860" s="2" t="b">
        <f t="shared" si="422"/>
        <v>0</v>
      </c>
      <c r="CQ860" s="2" t="b">
        <f t="shared" si="423"/>
        <v>1</v>
      </c>
      <c r="CR860" s="6" t="str">
        <f t="shared" si="424"/>
        <v>Male</v>
      </c>
      <c r="CS860" s="7">
        <f t="shared" si="425"/>
        <v>0</v>
      </c>
      <c r="CT860" s="7">
        <f t="shared" si="426"/>
        <v>0</v>
      </c>
      <c r="CU860" s="7">
        <f t="shared" si="427"/>
        <v>0</v>
      </c>
      <c r="CV860" s="7">
        <f t="shared" si="428"/>
        <v>1</v>
      </c>
      <c r="CW860" s="7">
        <f t="shared" si="429"/>
        <v>0</v>
      </c>
      <c r="CX860" s="1" t="b">
        <f t="shared" si="430"/>
        <v>1</v>
      </c>
      <c r="CY860" s="1" t="b">
        <f t="shared" si="431"/>
        <v>1</v>
      </c>
      <c r="CZ860" s="2"/>
      <c r="DA860" s="2"/>
      <c r="DB860" s="2"/>
      <c r="DC860" s="2"/>
      <c r="DD860" s="2"/>
      <c r="DE860" s="2"/>
      <c r="DF860" s="2"/>
      <c r="DG860" s="1" t="b">
        <f t="shared" si="432"/>
        <v>0</v>
      </c>
      <c r="DH860" s="2"/>
      <c r="DI860" s="2"/>
      <c r="DJ860" s="2"/>
      <c r="DK860" s="2"/>
      <c r="DL860" s="2"/>
      <c r="DM860" s="2"/>
      <c r="DN860" s="2"/>
      <c r="DO860" s="2"/>
      <c r="DP860" s="2"/>
      <c r="DQ860" s="2"/>
      <c r="DR860" s="2"/>
      <c r="DS860" s="2"/>
      <c r="DT860" s="2"/>
      <c r="DU860" s="2"/>
      <c r="DV860" s="2"/>
      <c r="DW860" s="2"/>
      <c r="DX860" s="2"/>
      <c r="DY860" s="2"/>
      <c r="DZ860" s="2"/>
      <c r="EA860" s="2"/>
    </row>
    <row r="861" spans="1:131" s="27" customFormat="1" ht="87" x14ac:dyDescent="0.35">
      <c r="A861" s="2">
        <v>672</v>
      </c>
      <c r="B861" s="1" t="s">
        <v>13809</v>
      </c>
      <c r="C861" s="9">
        <v>44354</v>
      </c>
      <c r="D861" s="10" t="s">
        <v>13809</v>
      </c>
      <c r="E861" s="1">
        <v>24</v>
      </c>
      <c r="F861" s="1" t="s">
        <v>127</v>
      </c>
      <c r="G861" s="1" t="s">
        <v>13809</v>
      </c>
      <c r="H861" s="1" t="s">
        <v>13809</v>
      </c>
      <c r="I861" s="2"/>
      <c r="J861" s="2"/>
      <c r="K861" s="2" t="s">
        <v>13809</v>
      </c>
      <c r="L861" s="9">
        <v>44350</v>
      </c>
      <c r="M861" s="2" t="s">
        <v>109</v>
      </c>
      <c r="N861" s="2" t="s">
        <v>13809</v>
      </c>
      <c r="O861" s="2" t="s">
        <v>110</v>
      </c>
      <c r="P861" s="2" t="s">
        <v>111</v>
      </c>
      <c r="Q861" s="2"/>
      <c r="R861" s="2"/>
      <c r="S861" s="2" t="s">
        <v>112</v>
      </c>
      <c r="T861" s="2" t="s">
        <v>111</v>
      </c>
      <c r="U861" s="2" t="b">
        <v>1</v>
      </c>
      <c r="V861" s="2" t="s">
        <v>113</v>
      </c>
      <c r="W861" s="1" t="s">
        <v>112</v>
      </c>
      <c r="X861" s="1" t="s">
        <v>110</v>
      </c>
      <c r="Y861" s="2" t="s">
        <v>112</v>
      </c>
      <c r="Z861" s="2" t="s">
        <v>111</v>
      </c>
      <c r="AA861" s="2" t="s">
        <v>112</v>
      </c>
      <c r="AB861" s="2">
        <v>2</v>
      </c>
      <c r="AC861" s="1"/>
      <c r="AD861" s="1"/>
      <c r="AE861" s="1"/>
      <c r="AF861" s="1" t="s">
        <v>111</v>
      </c>
      <c r="AG861" s="1"/>
      <c r="AH861" s="1"/>
      <c r="AI861" s="1"/>
      <c r="AJ861" s="1" t="s">
        <v>418</v>
      </c>
      <c r="AK861" s="1" t="s">
        <v>287</v>
      </c>
      <c r="AL861" s="1"/>
      <c r="AM861" s="1"/>
      <c r="AN861" s="1"/>
      <c r="AO861" s="1" t="s">
        <v>130</v>
      </c>
      <c r="AP861" s="1"/>
      <c r="AQ861" s="1"/>
      <c r="AR861" s="1"/>
      <c r="AS861" s="1" t="s">
        <v>145</v>
      </c>
      <c r="AT861" s="1"/>
      <c r="AU861" s="1" t="s">
        <v>238</v>
      </c>
      <c r="AV861" s="1"/>
      <c r="AW861" s="1"/>
      <c r="AX861" s="12">
        <v>0.5</v>
      </c>
      <c r="AY861" s="1"/>
      <c r="AZ861" s="1" t="s">
        <v>155</v>
      </c>
      <c r="BA861" s="1" t="s">
        <v>3585</v>
      </c>
      <c r="BB861" s="1"/>
      <c r="BC861" s="1"/>
      <c r="BD861" s="1"/>
      <c r="BE861" s="1"/>
      <c r="BF861" s="1"/>
      <c r="BG861" s="1"/>
      <c r="BH861" s="1"/>
      <c r="BI861" s="1"/>
      <c r="BJ861" s="1" t="s">
        <v>112</v>
      </c>
      <c r="BK861" s="1" t="s">
        <v>112</v>
      </c>
      <c r="BL861" s="1" t="s">
        <v>142</v>
      </c>
      <c r="BM861" s="1"/>
      <c r="BN861" s="1"/>
      <c r="BO861" s="1"/>
      <c r="BP861" s="1"/>
      <c r="BQ861" s="1" t="s">
        <v>121</v>
      </c>
      <c r="BR861" s="1" t="s">
        <v>122</v>
      </c>
      <c r="BS861" s="1" t="s">
        <v>112</v>
      </c>
      <c r="BT861" s="34"/>
      <c r="BU861" s="34" t="s">
        <v>3586</v>
      </c>
      <c r="BV861" s="9">
        <v>44354</v>
      </c>
      <c r="BW861" s="34" t="s">
        <v>3587</v>
      </c>
      <c r="BX861" s="2" t="s">
        <v>111</v>
      </c>
      <c r="BY861" s="2" t="s">
        <v>123</v>
      </c>
      <c r="BZ861" s="2" t="s">
        <v>124</v>
      </c>
      <c r="CA861" s="2">
        <v>2</v>
      </c>
      <c r="CB861" s="1" t="s">
        <v>751</v>
      </c>
      <c r="CC861" s="2" t="s">
        <v>126</v>
      </c>
      <c r="CD861" s="1" t="b">
        <f t="shared" si="433"/>
        <v>1</v>
      </c>
      <c r="CE861" s="1" t="b">
        <f t="shared" si="434"/>
        <v>0</v>
      </c>
      <c r="CF861" s="1" t="b">
        <f t="shared" si="412"/>
        <v>0</v>
      </c>
      <c r="CG861" s="1" t="b">
        <f t="shared" si="413"/>
        <v>0</v>
      </c>
      <c r="CH861" s="1" t="b">
        <f t="shared" si="414"/>
        <v>0</v>
      </c>
      <c r="CI861" s="1" t="b">
        <f t="shared" si="415"/>
        <v>1</v>
      </c>
      <c r="CJ861" s="1" t="b">
        <f t="shared" si="416"/>
        <v>0</v>
      </c>
      <c r="CK861" s="1" t="b">
        <f t="shared" si="417"/>
        <v>0</v>
      </c>
      <c r="CL861" s="1" t="b">
        <f t="shared" si="418"/>
        <v>0</v>
      </c>
      <c r="CM861" s="1" t="b">
        <f t="shared" si="419"/>
        <v>0</v>
      </c>
      <c r="CN861" s="1" t="b">
        <f t="shared" si="420"/>
        <v>0</v>
      </c>
      <c r="CO861" s="2" t="b">
        <f t="shared" si="421"/>
        <v>1</v>
      </c>
      <c r="CP861" s="2" t="b">
        <f t="shared" si="422"/>
        <v>1</v>
      </c>
      <c r="CQ861" s="2" t="b">
        <f t="shared" si="423"/>
        <v>0</v>
      </c>
      <c r="CR861" s="6" t="str">
        <f t="shared" si="424"/>
        <v>Male</v>
      </c>
      <c r="CS861" s="7">
        <f t="shared" si="425"/>
        <v>0</v>
      </c>
      <c r="CT861" s="7">
        <f t="shared" si="426"/>
        <v>0</v>
      </c>
      <c r="CU861" s="7">
        <f t="shared" si="427"/>
        <v>0</v>
      </c>
      <c r="CV861" s="7">
        <f t="shared" si="428"/>
        <v>1</v>
      </c>
      <c r="CW861" s="7">
        <f t="shared" si="429"/>
        <v>0</v>
      </c>
      <c r="CX861" s="1" t="b">
        <f t="shared" si="430"/>
        <v>1</v>
      </c>
      <c r="CY861" s="1" t="b">
        <f t="shared" si="431"/>
        <v>1</v>
      </c>
      <c r="CZ861" s="2"/>
      <c r="DA861" s="2"/>
      <c r="DB861" s="2"/>
      <c r="DC861" s="2"/>
      <c r="DD861" s="2"/>
      <c r="DE861" s="2"/>
      <c r="DF861" s="2"/>
      <c r="DG861" s="1" t="b">
        <f t="shared" si="432"/>
        <v>0</v>
      </c>
      <c r="DH861" s="2"/>
      <c r="DI861" s="2"/>
      <c r="DJ861" s="2"/>
      <c r="DK861" s="2"/>
      <c r="DL861" s="2"/>
      <c r="DM861" s="2"/>
      <c r="DN861" s="2"/>
      <c r="DO861" s="2"/>
      <c r="DP861" s="2"/>
      <c r="DQ861" s="2"/>
      <c r="DR861" s="2"/>
      <c r="DS861" s="2"/>
      <c r="DT861" s="2"/>
      <c r="DU861" s="2"/>
      <c r="DV861" s="2"/>
      <c r="DW861" s="2"/>
      <c r="DX861" s="2"/>
      <c r="DY861" s="2"/>
      <c r="DZ861" s="2"/>
      <c r="EA861" s="2"/>
    </row>
    <row r="862" spans="1:131" s="27" customFormat="1" x14ac:dyDescent="0.35">
      <c r="A862" s="2">
        <v>775</v>
      </c>
      <c r="B862" s="1" t="s">
        <v>13809</v>
      </c>
      <c r="C862" s="9">
        <v>44354</v>
      </c>
      <c r="D862" s="10" t="s">
        <v>13809</v>
      </c>
      <c r="E862" s="1">
        <v>24</v>
      </c>
      <c r="F862" s="1" t="s">
        <v>127</v>
      </c>
      <c r="G862" s="1" t="s">
        <v>13809</v>
      </c>
      <c r="H862" s="1" t="s">
        <v>13809</v>
      </c>
      <c r="I862" s="2"/>
      <c r="J862" s="2"/>
      <c r="K862" s="2" t="s">
        <v>13809</v>
      </c>
      <c r="L862" s="9">
        <v>44350</v>
      </c>
      <c r="M862" s="2" t="s">
        <v>109</v>
      </c>
      <c r="N862" s="2" t="s">
        <v>13809</v>
      </c>
      <c r="O862" s="2" t="s">
        <v>110</v>
      </c>
      <c r="P862" s="2" t="s">
        <v>111</v>
      </c>
      <c r="Q862" s="2"/>
      <c r="R862" s="2"/>
      <c r="S862" s="2" t="s">
        <v>112</v>
      </c>
      <c r="T862" s="2"/>
      <c r="U862" s="2" t="b">
        <v>1</v>
      </c>
      <c r="V862" s="2" t="s">
        <v>159</v>
      </c>
      <c r="W862" s="1" t="s">
        <v>112</v>
      </c>
      <c r="X862" s="1" t="s">
        <v>110</v>
      </c>
      <c r="Y862" s="2" t="s">
        <v>112</v>
      </c>
      <c r="Z862" s="2" t="s">
        <v>111</v>
      </c>
      <c r="AA862" s="2" t="s">
        <v>112</v>
      </c>
      <c r="AB862" s="2">
        <v>2</v>
      </c>
      <c r="AC862" s="1"/>
      <c r="AD862" s="1"/>
      <c r="AE862" s="1"/>
      <c r="AF862" s="1" t="s">
        <v>111</v>
      </c>
      <c r="AG862" s="1"/>
      <c r="AH862" s="1"/>
      <c r="AI862" s="1"/>
      <c r="AJ862" s="1" t="s">
        <v>115</v>
      </c>
      <c r="AK862" s="1" t="s">
        <v>150</v>
      </c>
      <c r="AL862" s="1"/>
      <c r="AM862" s="1"/>
      <c r="AN862" s="1"/>
      <c r="AO862" s="1" t="s">
        <v>117</v>
      </c>
      <c r="AP862" s="1"/>
      <c r="AQ862" s="1"/>
      <c r="AR862" s="1"/>
      <c r="AS862" s="1" t="s">
        <v>118</v>
      </c>
      <c r="AT862" s="1"/>
      <c r="AU862" s="1"/>
      <c r="AV862" s="1"/>
      <c r="AW862" s="1"/>
      <c r="AX862" s="1"/>
      <c r="AY862" s="1"/>
      <c r="AZ862" s="1" t="s">
        <v>155</v>
      </c>
      <c r="BA862" s="20">
        <v>20526</v>
      </c>
      <c r="BB862" s="1"/>
      <c r="BC862" s="1"/>
      <c r="BD862" s="1"/>
      <c r="BE862" s="1"/>
      <c r="BF862" s="1"/>
      <c r="BG862" s="1"/>
      <c r="BH862" s="1"/>
      <c r="BI862" s="1" t="s">
        <v>112</v>
      </c>
      <c r="BJ862" s="1" t="s">
        <v>112</v>
      </c>
      <c r="BK862" s="1" t="s">
        <v>112</v>
      </c>
      <c r="BL862" s="1" t="s">
        <v>142</v>
      </c>
      <c r="BM862" s="1"/>
      <c r="BN862" s="1"/>
      <c r="BO862" s="1"/>
      <c r="BP862" s="1"/>
      <c r="BQ862" s="1" t="s">
        <v>121</v>
      </c>
      <c r="BR862" s="1" t="s">
        <v>122</v>
      </c>
      <c r="BS862" s="1" t="s">
        <v>112</v>
      </c>
      <c r="BT862" s="34"/>
      <c r="BU862" s="34"/>
      <c r="BV862" s="2"/>
      <c r="BW862" s="34"/>
      <c r="BX862" s="2" t="s">
        <v>111</v>
      </c>
      <c r="BY862" s="2" t="s">
        <v>123</v>
      </c>
      <c r="BZ862" s="2" t="s">
        <v>124</v>
      </c>
      <c r="CA862" s="2" t="s">
        <v>278</v>
      </c>
      <c r="CB862" s="1" t="s">
        <v>751</v>
      </c>
      <c r="CC862" s="2" t="s">
        <v>220</v>
      </c>
      <c r="CD862" s="1" t="b">
        <f t="shared" si="433"/>
        <v>1</v>
      </c>
      <c r="CE862" s="1" t="b">
        <f t="shared" si="434"/>
        <v>0</v>
      </c>
      <c r="CF862" s="1" t="b">
        <f t="shared" si="412"/>
        <v>0</v>
      </c>
      <c r="CG862" s="1" t="b">
        <f t="shared" si="413"/>
        <v>0</v>
      </c>
      <c r="CH862" s="1" t="b">
        <f t="shared" si="414"/>
        <v>0</v>
      </c>
      <c r="CI862" s="1" t="b">
        <f t="shared" si="415"/>
        <v>1</v>
      </c>
      <c r="CJ862" s="1" t="b">
        <f t="shared" si="416"/>
        <v>0</v>
      </c>
      <c r="CK862" s="1" t="b">
        <f t="shared" si="417"/>
        <v>0</v>
      </c>
      <c r="CL862" s="1" t="b">
        <f t="shared" si="418"/>
        <v>0</v>
      </c>
      <c r="CM862" s="1" t="b">
        <f t="shared" si="419"/>
        <v>0</v>
      </c>
      <c r="CN862" s="1" t="b">
        <f t="shared" si="420"/>
        <v>0</v>
      </c>
      <c r="CO862" s="2" t="b">
        <f t="shared" si="421"/>
        <v>1</v>
      </c>
      <c r="CP862" s="2" t="b">
        <f t="shared" si="422"/>
        <v>1</v>
      </c>
      <c r="CQ862" s="2" t="b">
        <f t="shared" si="423"/>
        <v>0</v>
      </c>
      <c r="CR862" s="6" t="str">
        <f t="shared" si="424"/>
        <v>Male</v>
      </c>
      <c r="CS862" s="7">
        <f t="shared" si="425"/>
        <v>0</v>
      </c>
      <c r="CT862" s="7">
        <f t="shared" si="426"/>
        <v>0</v>
      </c>
      <c r="CU862" s="7">
        <f t="shared" si="427"/>
        <v>0</v>
      </c>
      <c r="CV862" s="7">
        <f t="shared" si="428"/>
        <v>1</v>
      </c>
      <c r="CW862" s="7">
        <f t="shared" si="429"/>
        <v>0</v>
      </c>
      <c r="CX862" s="1" t="b">
        <f t="shared" si="430"/>
        <v>1</v>
      </c>
      <c r="CY862" s="1" t="b">
        <f t="shared" si="431"/>
        <v>1</v>
      </c>
      <c r="CZ862" s="2"/>
      <c r="DA862" s="2"/>
      <c r="DB862" s="2"/>
      <c r="DC862" s="2"/>
      <c r="DD862" s="2"/>
      <c r="DE862" s="2"/>
      <c r="DF862" s="2"/>
      <c r="DG862" s="1" t="b">
        <f t="shared" si="432"/>
        <v>0</v>
      </c>
      <c r="DH862" s="2"/>
      <c r="DI862" s="2"/>
      <c r="DJ862" s="2"/>
      <c r="DK862" s="2"/>
      <c r="DL862" s="2"/>
      <c r="DM862" s="2"/>
      <c r="DN862" s="2"/>
      <c r="DO862" s="2"/>
      <c r="DP862" s="2"/>
      <c r="DQ862" s="2"/>
      <c r="DR862" s="2"/>
      <c r="DS862" s="2"/>
      <c r="DT862" s="2"/>
      <c r="DU862" s="2"/>
      <c r="DV862" s="2"/>
      <c r="DW862" s="2"/>
      <c r="DX862" s="2"/>
      <c r="DY862" s="2"/>
      <c r="DZ862" s="2"/>
      <c r="EA862" s="2"/>
    </row>
    <row r="863" spans="1:131" s="27" customFormat="1" x14ac:dyDescent="0.35">
      <c r="A863" s="2">
        <v>673</v>
      </c>
      <c r="B863" s="1" t="s">
        <v>13809</v>
      </c>
      <c r="C863" s="9">
        <v>44354</v>
      </c>
      <c r="D863" s="10" t="s">
        <v>13809</v>
      </c>
      <c r="E863" s="1" t="e">
        <f>ROUND((C863-D863)/365,0)</f>
        <v>#VALUE!</v>
      </c>
      <c r="F863" s="1" t="s">
        <v>127</v>
      </c>
      <c r="G863" s="1" t="s">
        <v>13809</v>
      </c>
      <c r="H863" s="1" t="s">
        <v>13809</v>
      </c>
      <c r="I863" s="9">
        <v>44329</v>
      </c>
      <c r="J863" s="2" t="s">
        <v>109</v>
      </c>
      <c r="K863" s="2" t="s">
        <v>13809</v>
      </c>
      <c r="L863" s="9">
        <v>44350</v>
      </c>
      <c r="M863" s="2" t="s">
        <v>109</v>
      </c>
      <c r="N863" s="2" t="s">
        <v>13809</v>
      </c>
      <c r="O863" s="2" t="s">
        <v>110</v>
      </c>
      <c r="P863" s="2" t="s">
        <v>111</v>
      </c>
      <c r="Q863" s="2"/>
      <c r="R863" s="2"/>
      <c r="S863" s="2" t="s">
        <v>111</v>
      </c>
      <c r="T863" s="2" t="s">
        <v>112</v>
      </c>
      <c r="U863" s="2" t="b">
        <f>OR(S863="yes",T863="yes")</f>
        <v>1</v>
      </c>
      <c r="V863" s="2" t="s">
        <v>113</v>
      </c>
      <c r="W863" s="1" t="s">
        <v>112</v>
      </c>
      <c r="X863" s="1" t="s">
        <v>138</v>
      </c>
      <c r="Y863" s="2" t="s">
        <v>112</v>
      </c>
      <c r="Z863" s="2" t="s">
        <v>111</v>
      </c>
      <c r="AA863" s="2" t="s">
        <v>112</v>
      </c>
      <c r="AB863" s="2">
        <v>1</v>
      </c>
      <c r="AC863" s="1" t="s">
        <v>111</v>
      </c>
      <c r="AD863" s="1"/>
      <c r="AE863" s="1"/>
      <c r="AF863" s="1" t="s">
        <v>111</v>
      </c>
      <c r="AG863" s="1"/>
      <c r="AH863" s="1"/>
      <c r="AI863" s="1"/>
      <c r="AJ863" s="1" t="s">
        <v>115</v>
      </c>
      <c r="AK863" s="1" t="s">
        <v>129</v>
      </c>
      <c r="AL863" s="1"/>
      <c r="AM863" s="1"/>
      <c r="AN863" s="1"/>
      <c r="AO863" s="1" t="s">
        <v>117</v>
      </c>
      <c r="AP863" s="1"/>
      <c r="AQ863" s="1"/>
      <c r="AR863" s="1"/>
      <c r="AS863" s="1" t="s">
        <v>118</v>
      </c>
      <c r="AT863" s="1"/>
      <c r="AU863" s="1" t="s">
        <v>132</v>
      </c>
      <c r="AV863" s="1"/>
      <c r="AW863" s="1"/>
      <c r="AX863" s="1"/>
      <c r="AY863" s="1"/>
      <c r="AZ863" s="1" t="s">
        <v>155</v>
      </c>
      <c r="BA863" s="1">
        <v>0</v>
      </c>
      <c r="BB863" s="1"/>
      <c r="BC863" s="1"/>
      <c r="BD863" s="1"/>
      <c r="BE863" s="1"/>
      <c r="BF863" s="1"/>
      <c r="BG863" s="1"/>
      <c r="BH863" s="1"/>
      <c r="BI863" s="1"/>
      <c r="BJ863" s="1" t="s">
        <v>112</v>
      </c>
      <c r="BK863" s="1" t="s">
        <v>112</v>
      </c>
      <c r="BL863" s="1" t="s">
        <v>142</v>
      </c>
      <c r="BM863" s="1"/>
      <c r="BN863" s="1"/>
      <c r="BO863" s="1"/>
      <c r="BP863" s="1"/>
      <c r="BQ863" s="1" t="s">
        <v>121</v>
      </c>
      <c r="BR863" s="1" t="s">
        <v>122</v>
      </c>
      <c r="BS863" s="1" t="s">
        <v>112</v>
      </c>
      <c r="BT863" s="34"/>
      <c r="BU863" s="34"/>
      <c r="BV863" s="9">
        <v>44368</v>
      </c>
      <c r="BW863" s="34"/>
      <c r="BX863" s="2" t="s">
        <v>111</v>
      </c>
      <c r="BY863" s="2" t="s">
        <v>156</v>
      </c>
      <c r="BZ863" s="2" t="s">
        <v>124</v>
      </c>
      <c r="CA863" s="2">
        <v>2</v>
      </c>
      <c r="CB863" s="1" t="s">
        <v>143</v>
      </c>
      <c r="CC863" s="2" t="s">
        <v>113</v>
      </c>
      <c r="CD863" s="1" t="e">
        <f t="shared" si="433"/>
        <v>#VALUE!</v>
      </c>
      <c r="CE863" s="1" t="e">
        <f t="shared" si="434"/>
        <v>#VALUE!</v>
      </c>
      <c r="CF863" s="1" t="e">
        <f t="shared" si="412"/>
        <v>#VALUE!</v>
      </c>
      <c r="CG863" s="1" t="e">
        <f t="shared" si="413"/>
        <v>#VALUE!</v>
      </c>
      <c r="CH863" s="1" t="e">
        <f t="shared" si="414"/>
        <v>#VALUE!</v>
      </c>
      <c r="CI863" s="1" t="e">
        <f t="shared" si="415"/>
        <v>#VALUE!</v>
      </c>
      <c r="CJ863" s="1" t="e">
        <f t="shared" si="416"/>
        <v>#VALUE!</v>
      </c>
      <c r="CK863" s="1" t="e">
        <f t="shared" si="417"/>
        <v>#VALUE!</v>
      </c>
      <c r="CL863" s="1" t="e">
        <f t="shared" si="418"/>
        <v>#VALUE!</v>
      </c>
      <c r="CM863" s="1" t="e">
        <f t="shared" si="419"/>
        <v>#VALUE!</v>
      </c>
      <c r="CN863" s="1" t="e">
        <f t="shared" si="420"/>
        <v>#VALUE!</v>
      </c>
      <c r="CO863" s="2" t="b">
        <f t="shared" si="421"/>
        <v>1</v>
      </c>
      <c r="CP863" s="2" t="b">
        <f t="shared" si="422"/>
        <v>1</v>
      </c>
      <c r="CQ863" s="2" t="b">
        <f t="shared" si="423"/>
        <v>0</v>
      </c>
      <c r="CR863" s="6" t="str">
        <f t="shared" si="424"/>
        <v>Male</v>
      </c>
      <c r="CS863" s="7">
        <f t="shared" si="425"/>
        <v>1</v>
      </c>
      <c r="CT863" s="7">
        <f t="shared" si="426"/>
        <v>0</v>
      </c>
      <c r="CU863" s="7">
        <f t="shared" si="427"/>
        <v>0</v>
      </c>
      <c r="CV863" s="7">
        <f t="shared" si="428"/>
        <v>1</v>
      </c>
      <c r="CW863" s="7">
        <f t="shared" si="429"/>
        <v>0</v>
      </c>
      <c r="CX863" s="1" t="e">
        <f t="shared" si="430"/>
        <v>#VALUE!</v>
      </c>
      <c r="CY863" s="1" t="e">
        <f t="shared" si="431"/>
        <v>#VALUE!</v>
      </c>
      <c r="CZ863" s="2"/>
      <c r="DA863" s="2"/>
      <c r="DB863" s="2"/>
      <c r="DC863" s="2"/>
      <c r="DD863" s="2"/>
      <c r="DE863" s="2"/>
      <c r="DF863" s="2"/>
      <c r="DG863" s="1" t="e">
        <f t="shared" si="432"/>
        <v>#VALUE!</v>
      </c>
      <c r="DH863" s="2"/>
      <c r="DI863" s="2"/>
      <c r="DJ863" s="2"/>
      <c r="DK863" s="2"/>
      <c r="DL863" s="2"/>
      <c r="DM863" s="2"/>
      <c r="DN863" s="2"/>
      <c r="DO863" s="2"/>
      <c r="DP863" s="2"/>
      <c r="DQ863" s="2"/>
      <c r="DR863" s="2"/>
      <c r="DS863" s="2"/>
      <c r="DT863" s="2"/>
      <c r="DU863" s="2"/>
      <c r="DV863" s="2"/>
      <c r="DW863" s="2"/>
      <c r="DX863" s="2"/>
      <c r="DY863" s="2"/>
      <c r="DZ863" s="2"/>
      <c r="EA863" s="2"/>
    </row>
    <row r="864" spans="1:131" s="27" customFormat="1" ht="101.5" x14ac:dyDescent="0.35">
      <c r="A864" s="2"/>
      <c r="B864" s="1" t="s">
        <v>13809</v>
      </c>
      <c r="C864" s="9">
        <v>44354</v>
      </c>
      <c r="D864" s="10" t="s">
        <v>13809</v>
      </c>
      <c r="E864" s="1">
        <v>38</v>
      </c>
      <c r="F864" s="1" t="s">
        <v>127</v>
      </c>
      <c r="G864" s="1" t="s">
        <v>13809</v>
      </c>
      <c r="H864" s="1" t="s">
        <v>13809</v>
      </c>
      <c r="I864" s="2"/>
      <c r="J864" s="2"/>
      <c r="K864" s="2" t="s">
        <v>13809</v>
      </c>
      <c r="L864" s="9">
        <v>44338</v>
      </c>
      <c r="M864" s="2" t="s">
        <v>109</v>
      </c>
      <c r="N864" s="2" t="s">
        <v>13809</v>
      </c>
      <c r="O864" s="2" t="s">
        <v>110</v>
      </c>
      <c r="P864" s="2" t="s">
        <v>111</v>
      </c>
      <c r="Q864" s="2"/>
      <c r="R864" s="2"/>
      <c r="S864" s="2" t="s">
        <v>111</v>
      </c>
      <c r="T864" s="2" t="s">
        <v>112</v>
      </c>
      <c r="U864" s="2" t="b">
        <v>1</v>
      </c>
      <c r="V864" s="2" t="s">
        <v>113</v>
      </c>
      <c r="W864" s="1" t="s">
        <v>112</v>
      </c>
      <c r="X864" s="1" t="s">
        <v>138</v>
      </c>
      <c r="Y864" s="2" t="s">
        <v>112</v>
      </c>
      <c r="Z864" s="2" t="s">
        <v>111</v>
      </c>
      <c r="AA864" s="2" t="s">
        <v>112</v>
      </c>
      <c r="AB864" s="2">
        <v>11</v>
      </c>
      <c r="AC864" s="1"/>
      <c r="AD864" s="1"/>
      <c r="AE864" s="1"/>
      <c r="AF864" s="1"/>
      <c r="AG864" s="1"/>
      <c r="AH864" s="1" t="s">
        <v>193</v>
      </c>
      <c r="AI864" s="1" t="s">
        <v>3588</v>
      </c>
      <c r="AJ864" s="1"/>
      <c r="AK864" s="1" t="s">
        <v>185</v>
      </c>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t="s">
        <v>112</v>
      </c>
      <c r="BK864" s="1"/>
      <c r="BL864" s="1"/>
      <c r="BM864" s="1"/>
      <c r="BN864" s="1"/>
      <c r="BO864" s="1"/>
      <c r="BP864" s="1"/>
      <c r="BQ864" s="1"/>
      <c r="BR864" s="1"/>
      <c r="BS864" s="1"/>
      <c r="BT864" s="34"/>
      <c r="BU864" s="34" t="s">
        <v>3589</v>
      </c>
      <c r="BV864" s="9">
        <v>44354</v>
      </c>
      <c r="BW864" s="34" t="s">
        <v>3590</v>
      </c>
      <c r="BX864" s="2"/>
      <c r="BY864" s="2" t="s">
        <v>174</v>
      </c>
      <c r="BZ864" s="2" t="s">
        <v>162</v>
      </c>
      <c r="CA864" s="2">
        <v>2</v>
      </c>
      <c r="CB864" s="1" t="s">
        <v>253</v>
      </c>
      <c r="CC864" s="2" t="s">
        <v>113</v>
      </c>
      <c r="CD864" s="1" t="b">
        <f t="shared" si="433"/>
        <v>0</v>
      </c>
      <c r="CE864" s="1" t="b">
        <f t="shared" si="434"/>
        <v>0</v>
      </c>
      <c r="CF864" s="1" t="b">
        <f t="shared" si="412"/>
        <v>0</v>
      </c>
      <c r="CG864" s="1" t="b">
        <f t="shared" si="413"/>
        <v>0</v>
      </c>
      <c r="CH864" s="1" t="b">
        <f t="shared" si="414"/>
        <v>0</v>
      </c>
      <c r="CI864" s="1" t="b">
        <f t="shared" si="415"/>
        <v>0</v>
      </c>
      <c r="CJ864" s="1" t="b">
        <f t="shared" si="416"/>
        <v>0</v>
      </c>
      <c r="CK864" s="1" t="b">
        <f t="shared" si="417"/>
        <v>1</v>
      </c>
      <c r="CL864" s="1" t="b">
        <f t="shared" si="418"/>
        <v>0</v>
      </c>
      <c r="CM864" s="1" t="b">
        <f t="shared" si="419"/>
        <v>0</v>
      </c>
      <c r="CN864" s="1" t="b">
        <f t="shared" si="420"/>
        <v>0</v>
      </c>
      <c r="CO864" s="2" t="b">
        <f t="shared" si="421"/>
        <v>0</v>
      </c>
      <c r="CP864" s="2" t="b">
        <f t="shared" si="422"/>
        <v>0</v>
      </c>
      <c r="CQ864" s="2" t="b">
        <f t="shared" si="423"/>
        <v>1</v>
      </c>
      <c r="CR864" s="6" t="str">
        <f t="shared" si="424"/>
        <v>Male</v>
      </c>
      <c r="CS864" s="7">
        <f t="shared" si="425"/>
        <v>0</v>
      </c>
      <c r="CT864" s="7">
        <f t="shared" si="426"/>
        <v>0</v>
      </c>
      <c r="CU864" s="7">
        <f t="shared" si="427"/>
        <v>0</v>
      </c>
      <c r="CV864" s="7">
        <f t="shared" si="428"/>
        <v>1</v>
      </c>
      <c r="CW864" s="7">
        <f t="shared" si="429"/>
        <v>0</v>
      </c>
      <c r="CX864" s="1" t="b">
        <f t="shared" si="430"/>
        <v>0</v>
      </c>
      <c r="CY864" s="1" t="b">
        <f t="shared" si="431"/>
        <v>1</v>
      </c>
      <c r="CZ864" s="2"/>
      <c r="DA864" s="2"/>
      <c r="DB864" s="2"/>
      <c r="DC864" s="2"/>
      <c r="DD864" s="2"/>
      <c r="DE864" s="2"/>
      <c r="DF864" s="2"/>
      <c r="DG864" s="1" t="b">
        <f t="shared" si="432"/>
        <v>0</v>
      </c>
      <c r="DH864" s="2"/>
      <c r="DI864" s="2"/>
      <c r="DJ864" s="2"/>
      <c r="DK864" s="2"/>
      <c r="DL864" s="2"/>
      <c r="DM864" s="2"/>
      <c r="DN864" s="2"/>
      <c r="DO864" s="2"/>
      <c r="DP864" s="2"/>
      <c r="DQ864" s="2"/>
      <c r="DR864" s="2"/>
      <c r="DS864" s="2"/>
      <c r="DT864" s="2"/>
      <c r="DU864" s="2"/>
      <c r="DV864" s="2"/>
      <c r="DW864" s="2"/>
      <c r="DX864" s="2"/>
      <c r="DY864" s="2"/>
      <c r="DZ864" s="2"/>
      <c r="EA864" s="2"/>
    </row>
    <row r="865" spans="1:131" s="27" customFormat="1" ht="29" x14ac:dyDescent="0.35">
      <c r="A865" s="2" t="s">
        <v>220</v>
      </c>
      <c r="B865" s="1" t="s">
        <v>13809</v>
      </c>
      <c r="C865" s="9">
        <v>44354</v>
      </c>
      <c r="D865" s="10" t="s">
        <v>13809</v>
      </c>
      <c r="E865" s="1" t="e">
        <f>ROUND((C865-D865)/365,0)</f>
        <v>#VALUE!</v>
      </c>
      <c r="F865" s="1" t="s">
        <v>127</v>
      </c>
      <c r="G865" s="1" t="s">
        <v>13809</v>
      </c>
      <c r="H865" s="1" t="s">
        <v>13809</v>
      </c>
      <c r="I865" s="2"/>
      <c r="J865" s="2"/>
      <c r="K865" s="2" t="s">
        <v>13809</v>
      </c>
      <c r="L865" s="9">
        <v>44328</v>
      </c>
      <c r="M865" s="2" t="s">
        <v>109</v>
      </c>
      <c r="N865" s="2" t="s">
        <v>13809</v>
      </c>
      <c r="O865" s="2" t="s">
        <v>110</v>
      </c>
      <c r="P865" s="2" t="s">
        <v>111</v>
      </c>
      <c r="Q865" s="2"/>
      <c r="R865" s="2"/>
      <c r="S865" s="2" t="s">
        <v>111</v>
      </c>
      <c r="T865" s="2" t="s">
        <v>112</v>
      </c>
      <c r="U865" s="2" t="b">
        <f>OR(S865="yes",T865="yes")</f>
        <v>1</v>
      </c>
      <c r="V865" s="2" t="s">
        <v>159</v>
      </c>
      <c r="W865" s="1" t="s">
        <v>112</v>
      </c>
      <c r="X865" s="1" t="s">
        <v>110</v>
      </c>
      <c r="Y865" s="2" t="s">
        <v>112</v>
      </c>
      <c r="Z865" s="2" t="s">
        <v>111</v>
      </c>
      <c r="AA865" s="2" t="s">
        <v>112</v>
      </c>
      <c r="AB865" s="2">
        <v>20</v>
      </c>
      <c r="AC865" s="1" t="s">
        <v>111</v>
      </c>
      <c r="AD865" s="1"/>
      <c r="AE865" s="1"/>
      <c r="AF865" s="1" t="s">
        <v>111</v>
      </c>
      <c r="AG865" s="1"/>
      <c r="AH865" s="1"/>
      <c r="AI865" s="1"/>
      <c r="AJ865" s="1" t="s">
        <v>115</v>
      </c>
      <c r="AK865" s="1" t="s">
        <v>201</v>
      </c>
      <c r="AL865" s="1"/>
      <c r="AM865" s="1"/>
      <c r="AN865" s="1" t="s">
        <v>3591</v>
      </c>
      <c r="AO865" s="1" t="s">
        <v>117</v>
      </c>
      <c r="AP865" s="1"/>
      <c r="AQ865" s="1"/>
      <c r="AR865" s="1"/>
      <c r="AS865" s="1" t="s">
        <v>118</v>
      </c>
      <c r="AT865" s="1"/>
      <c r="AU865" s="1" t="s">
        <v>197</v>
      </c>
      <c r="AV865" s="1"/>
      <c r="AW865" s="1"/>
      <c r="AX865" s="1"/>
      <c r="AY865" s="1"/>
      <c r="AZ865" s="1" t="s">
        <v>208</v>
      </c>
      <c r="BA865" s="1" t="s">
        <v>3592</v>
      </c>
      <c r="BB865" s="1"/>
      <c r="BC865" s="1"/>
      <c r="BD865" s="1" t="s">
        <v>884</v>
      </c>
      <c r="BE865" s="1"/>
      <c r="BF865" s="1"/>
      <c r="BG865" s="1" t="s">
        <v>3593</v>
      </c>
      <c r="BH865" s="1"/>
      <c r="BI865" s="1" t="s">
        <v>112</v>
      </c>
      <c r="BJ865" s="1" t="s">
        <v>112</v>
      </c>
      <c r="BK865" s="1" t="s">
        <v>112</v>
      </c>
      <c r="BL865" s="1" t="s">
        <v>318</v>
      </c>
      <c r="BM865" s="1"/>
      <c r="BN865" s="1"/>
      <c r="BO865" s="1"/>
      <c r="BP865" s="1"/>
      <c r="BQ865" s="1" t="s">
        <v>1667</v>
      </c>
      <c r="BR865" s="1"/>
      <c r="BS865" s="1"/>
      <c r="BT865" s="34"/>
      <c r="BU865" s="34" t="s">
        <v>1572</v>
      </c>
      <c r="BV865" s="9">
        <v>44356</v>
      </c>
      <c r="BW865" s="34" t="s">
        <v>3594</v>
      </c>
      <c r="BX865" s="2" t="s">
        <v>111</v>
      </c>
      <c r="BY865" s="2" t="s">
        <v>136</v>
      </c>
      <c r="BZ865" s="2" t="s">
        <v>124</v>
      </c>
      <c r="CA865" s="2">
        <v>2</v>
      </c>
      <c r="CB865" s="1" t="s">
        <v>143</v>
      </c>
      <c r="CC865" s="2" t="s">
        <v>126</v>
      </c>
      <c r="CD865" s="1" t="e">
        <f t="shared" si="433"/>
        <v>#VALUE!</v>
      </c>
      <c r="CE865" s="1" t="e">
        <f t="shared" si="434"/>
        <v>#VALUE!</v>
      </c>
      <c r="CF865" s="1" t="e">
        <f t="shared" si="412"/>
        <v>#VALUE!</v>
      </c>
      <c r="CG865" s="1" t="e">
        <f t="shared" si="413"/>
        <v>#VALUE!</v>
      </c>
      <c r="CH865" s="1" t="e">
        <f t="shared" si="414"/>
        <v>#VALUE!</v>
      </c>
      <c r="CI865" s="1" t="e">
        <f t="shared" si="415"/>
        <v>#VALUE!</v>
      </c>
      <c r="CJ865" s="1" t="e">
        <f t="shared" si="416"/>
        <v>#VALUE!</v>
      </c>
      <c r="CK865" s="1" t="e">
        <f t="shared" si="417"/>
        <v>#VALUE!</v>
      </c>
      <c r="CL865" s="1" t="e">
        <f t="shared" si="418"/>
        <v>#VALUE!</v>
      </c>
      <c r="CM865" s="1" t="e">
        <f t="shared" si="419"/>
        <v>#VALUE!</v>
      </c>
      <c r="CN865" s="1" t="e">
        <f t="shared" si="420"/>
        <v>#VALUE!</v>
      </c>
      <c r="CO865" s="2" t="b">
        <f t="shared" si="421"/>
        <v>0</v>
      </c>
      <c r="CP865" s="2" t="b">
        <f t="shared" si="422"/>
        <v>0</v>
      </c>
      <c r="CQ865" s="2" t="b">
        <f t="shared" si="423"/>
        <v>1</v>
      </c>
      <c r="CR865" s="6" t="str">
        <f t="shared" si="424"/>
        <v>Male</v>
      </c>
      <c r="CS865" s="7">
        <f t="shared" si="425"/>
        <v>0</v>
      </c>
      <c r="CT865" s="7">
        <f t="shared" si="426"/>
        <v>0</v>
      </c>
      <c r="CU865" s="7">
        <f t="shared" si="427"/>
        <v>0</v>
      </c>
      <c r="CV865" s="7">
        <f t="shared" si="428"/>
        <v>1</v>
      </c>
      <c r="CW865" s="7">
        <f t="shared" si="429"/>
        <v>0</v>
      </c>
      <c r="CX865" s="1" t="e">
        <f t="shared" si="430"/>
        <v>#VALUE!</v>
      </c>
      <c r="CY865" s="1" t="e">
        <f t="shared" si="431"/>
        <v>#VALUE!</v>
      </c>
      <c r="CZ865" s="2"/>
      <c r="DA865" s="2"/>
      <c r="DB865" s="2"/>
      <c r="DC865" s="2"/>
      <c r="DD865" s="2"/>
      <c r="DE865" s="2"/>
      <c r="DF865" s="2"/>
      <c r="DG865" s="1" t="e">
        <f t="shared" si="432"/>
        <v>#VALUE!</v>
      </c>
      <c r="DH865" s="2"/>
      <c r="DI865" s="2"/>
      <c r="DJ865" s="2"/>
      <c r="DK865" s="2"/>
      <c r="DL865" s="2"/>
      <c r="DM865" s="2"/>
      <c r="DN865" s="2"/>
      <c r="DO865" s="2"/>
      <c r="DP865" s="2"/>
      <c r="DQ865" s="2"/>
      <c r="DR865" s="2"/>
      <c r="DS865" s="2"/>
      <c r="DT865" s="2"/>
      <c r="DU865" s="2"/>
      <c r="DV865" s="2"/>
      <c r="DW865" s="2"/>
      <c r="DX865" s="2"/>
      <c r="DY865" s="2"/>
      <c r="DZ865" s="2"/>
      <c r="EA865" s="2"/>
    </row>
    <row r="866" spans="1:131" s="27" customFormat="1" ht="116" x14ac:dyDescent="0.35">
      <c r="A866" s="2">
        <v>675</v>
      </c>
      <c r="B866" s="1" t="s">
        <v>13809</v>
      </c>
      <c r="C866" s="9">
        <v>44354</v>
      </c>
      <c r="D866" s="10" t="s">
        <v>13809</v>
      </c>
      <c r="E866" s="1" t="e">
        <f>ROUND((C866-D866)/365,0)</f>
        <v>#VALUE!</v>
      </c>
      <c r="F866" s="1" t="s">
        <v>127</v>
      </c>
      <c r="G866" s="1" t="s">
        <v>13809</v>
      </c>
      <c r="H866" s="1" t="s">
        <v>13809</v>
      </c>
      <c r="I866" s="9">
        <v>44329</v>
      </c>
      <c r="J866" s="2" t="s">
        <v>109</v>
      </c>
      <c r="K866" s="2" t="s">
        <v>13809</v>
      </c>
      <c r="L866" s="9">
        <v>44350</v>
      </c>
      <c r="M866" s="2" t="s">
        <v>109</v>
      </c>
      <c r="N866" s="2" t="s">
        <v>13809</v>
      </c>
      <c r="O866" s="2" t="s">
        <v>110</v>
      </c>
      <c r="P866" s="2" t="s">
        <v>111</v>
      </c>
      <c r="Q866" s="2"/>
      <c r="R866" s="2"/>
      <c r="S866" s="2" t="s">
        <v>112</v>
      </c>
      <c r="T866" s="2" t="s">
        <v>111</v>
      </c>
      <c r="U866" s="2" t="b">
        <f>OR(S866="yes",T866="yes")</f>
        <v>1</v>
      </c>
      <c r="V866" s="2" t="s">
        <v>113</v>
      </c>
      <c r="W866" s="1" t="s">
        <v>112</v>
      </c>
      <c r="X866" s="1" t="s">
        <v>110</v>
      </c>
      <c r="Y866" s="2" t="s">
        <v>112</v>
      </c>
      <c r="Z866" s="2" t="s">
        <v>111</v>
      </c>
      <c r="AA866" s="2" t="s">
        <v>112</v>
      </c>
      <c r="AB866" s="2">
        <v>2</v>
      </c>
      <c r="AC866" s="1" t="s">
        <v>111</v>
      </c>
      <c r="AD866" s="1"/>
      <c r="AE866" s="1"/>
      <c r="AF866" s="1" t="s">
        <v>111</v>
      </c>
      <c r="AG866" s="1"/>
      <c r="AH866" s="1"/>
      <c r="AI866" s="1"/>
      <c r="AJ866" s="1" t="s">
        <v>115</v>
      </c>
      <c r="AK866" s="1" t="s">
        <v>201</v>
      </c>
      <c r="AL866" s="1"/>
      <c r="AM866" s="1"/>
      <c r="AN866" s="1" t="s">
        <v>3595</v>
      </c>
      <c r="AO866" s="1" t="s">
        <v>117</v>
      </c>
      <c r="AP866" s="1"/>
      <c r="AQ866" s="1"/>
      <c r="AR866" s="1"/>
      <c r="AS866" s="1" t="s">
        <v>118</v>
      </c>
      <c r="AT866" s="1"/>
      <c r="AU866" s="1" t="s">
        <v>238</v>
      </c>
      <c r="AV866" s="1"/>
      <c r="AW866" s="1"/>
      <c r="AX866" s="1">
        <v>42</v>
      </c>
      <c r="AY866" s="1"/>
      <c r="AZ866" s="1" t="s">
        <v>133</v>
      </c>
      <c r="BA866" s="1" t="s">
        <v>3596</v>
      </c>
      <c r="BB866" s="1"/>
      <c r="BC866" s="1"/>
      <c r="BD866" s="1"/>
      <c r="BE866" s="1" t="s">
        <v>3597</v>
      </c>
      <c r="BF866" s="1"/>
      <c r="BG866" s="1" t="s">
        <v>3598</v>
      </c>
      <c r="BH866" s="1" t="s">
        <v>3599</v>
      </c>
      <c r="BI866" s="1" t="s">
        <v>112</v>
      </c>
      <c r="BJ866" s="1" t="s">
        <v>112</v>
      </c>
      <c r="BK866" s="1" t="s">
        <v>112</v>
      </c>
      <c r="BL866" s="1" t="s">
        <v>3600</v>
      </c>
      <c r="BM866" s="1" t="s">
        <v>3601</v>
      </c>
      <c r="BN866" s="1"/>
      <c r="BO866" s="1"/>
      <c r="BP866" s="1"/>
      <c r="BQ866" s="1" t="s">
        <v>121</v>
      </c>
      <c r="BR866" s="1" t="s">
        <v>122</v>
      </c>
      <c r="BS866" s="1" t="s">
        <v>112</v>
      </c>
      <c r="BT866" s="34"/>
      <c r="BU866" s="34" t="s">
        <v>3602</v>
      </c>
      <c r="BV866" s="9">
        <v>44368</v>
      </c>
      <c r="BW866" s="34" t="s">
        <v>3603</v>
      </c>
      <c r="BX866" s="2" t="s">
        <v>111</v>
      </c>
      <c r="BY866" s="2" t="s">
        <v>123</v>
      </c>
      <c r="BZ866" s="2" t="s">
        <v>124</v>
      </c>
      <c r="CA866" s="2">
        <v>2</v>
      </c>
      <c r="CB866" s="1" t="s">
        <v>258</v>
      </c>
      <c r="CC866" s="2" t="s">
        <v>126</v>
      </c>
      <c r="CD866" s="1" t="e">
        <f t="shared" si="433"/>
        <v>#VALUE!</v>
      </c>
      <c r="CE866" s="1" t="e">
        <f t="shared" si="434"/>
        <v>#VALUE!</v>
      </c>
      <c r="CF866" s="1" t="e">
        <f t="shared" si="412"/>
        <v>#VALUE!</v>
      </c>
      <c r="CG866" s="1" t="e">
        <f t="shared" si="413"/>
        <v>#VALUE!</v>
      </c>
      <c r="CH866" s="1" t="e">
        <f t="shared" si="414"/>
        <v>#VALUE!</v>
      </c>
      <c r="CI866" s="1" t="e">
        <f t="shared" si="415"/>
        <v>#VALUE!</v>
      </c>
      <c r="CJ866" s="1" t="e">
        <f t="shared" si="416"/>
        <v>#VALUE!</v>
      </c>
      <c r="CK866" s="1" t="e">
        <f t="shared" si="417"/>
        <v>#VALUE!</v>
      </c>
      <c r="CL866" s="1" t="e">
        <f t="shared" si="418"/>
        <v>#VALUE!</v>
      </c>
      <c r="CM866" s="1" t="e">
        <f t="shared" si="419"/>
        <v>#VALUE!</v>
      </c>
      <c r="CN866" s="1" t="e">
        <f t="shared" si="420"/>
        <v>#VALUE!</v>
      </c>
      <c r="CO866" s="2" t="b">
        <f t="shared" si="421"/>
        <v>1</v>
      </c>
      <c r="CP866" s="2" t="b">
        <f t="shared" si="422"/>
        <v>1</v>
      </c>
      <c r="CQ866" s="2" t="b">
        <f t="shared" si="423"/>
        <v>0</v>
      </c>
      <c r="CR866" s="6" t="str">
        <f t="shared" si="424"/>
        <v>Male</v>
      </c>
      <c r="CS866" s="7">
        <f t="shared" si="425"/>
        <v>1</v>
      </c>
      <c r="CT866" s="7">
        <f t="shared" si="426"/>
        <v>0</v>
      </c>
      <c r="CU866" s="7">
        <f t="shared" si="427"/>
        <v>0</v>
      </c>
      <c r="CV866" s="7">
        <f t="shared" si="428"/>
        <v>1</v>
      </c>
      <c r="CW866" s="7">
        <f t="shared" si="429"/>
        <v>0</v>
      </c>
      <c r="CX866" s="1" t="e">
        <f t="shared" si="430"/>
        <v>#VALUE!</v>
      </c>
      <c r="CY866" s="1" t="e">
        <f t="shared" si="431"/>
        <v>#VALUE!</v>
      </c>
      <c r="CZ866" s="2"/>
      <c r="DA866" s="2"/>
      <c r="DB866" s="2"/>
      <c r="DC866" s="2"/>
      <c r="DD866" s="2"/>
      <c r="DE866" s="2"/>
      <c r="DF866" s="2"/>
      <c r="DG866" s="1" t="e">
        <f t="shared" si="432"/>
        <v>#VALUE!</v>
      </c>
      <c r="DH866" s="2"/>
      <c r="DI866" s="2"/>
      <c r="DJ866" s="2"/>
      <c r="DK866" s="2"/>
      <c r="DL866" s="2"/>
      <c r="DM866" s="2"/>
      <c r="DN866" s="2"/>
      <c r="DO866" s="2"/>
      <c r="DP866" s="2"/>
      <c r="DQ866" s="2"/>
      <c r="DR866" s="2"/>
      <c r="DS866" s="2"/>
      <c r="DT866" s="2"/>
      <c r="DU866" s="2"/>
      <c r="DV866" s="2"/>
      <c r="DW866" s="2"/>
      <c r="DX866" s="2"/>
      <c r="DY866" s="2"/>
      <c r="DZ866" s="2"/>
      <c r="EA866" s="2"/>
    </row>
    <row r="867" spans="1:131" s="27" customFormat="1" ht="29" x14ac:dyDescent="0.35">
      <c r="A867" s="2">
        <v>676</v>
      </c>
      <c r="B867" s="1" t="s">
        <v>13809</v>
      </c>
      <c r="C867" s="9">
        <v>44354</v>
      </c>
      <c r="D867" s="10" t="s">
        <v>13809</v>
      </c>
      <c r="E867" s="1" t="e">
        <f>ROUND((C867-D867)/365,0)</f>
        <v>#VALUE!</v>
      </c>
      <c r="F867" s="1" t="s">
        <v>127</v>
      </c>
      <c r="G867" s="1" t="s">
        <v>13809</v>
      </c>
      <c r="H867" s="1" t="s">
        <v>13809</v>
      </c>
      <c r="I867" s="9">
        <v>44281</v>
      </c>
      <c r="J867" s="2" t="s">
        <v>109</v>
      </c>
      <c r="K867" s="2" t="s">
        <v>13809</v>
      </c>
      <c r="L867" s="9">
        <v>44302</v>
      </c>
      <c r="M867" s="2" t="s">
        <v>109</v>
      </c>
      <c r="N867" s="2" t="s">
        <v>13809</v>
      </c>
      <c r="O867" s="2" t="s">
        <v>110</v>
      </c>
      <c r="P867" s="2" t="s">
        <v>111</v>
      </c>
      <c r="Q867" s="2"/>
      <c r="R867" s="2"/>
      <c r="S867" s="2" t="s">
        <v>111</v>
      </c>
      <c r="T867" s="2" t="s">
        <v>112</v>
      </c>
      <c r="U867" s="2" t="b">
        <f>OR(S867="yes",T867="yes")</f>
        <v>1</v>
      </c>
      <c r="V867" s="2" t="s">
        <v>113</v>
      </c>
      <c r="W867" s="1" t="s">
        <v>112</v>
      </c>
      <c r="X867" s="1" t="s">
        <v>138</v>
      </c>
      <c r="Y867" s="2" t="s">
        <v>112</v>
      </c>
      <c r="Z867" s="2" t="s">
        <v>111</v>
      </c>
      <c r="AA867" s="2" t="s">
        <v>112</v>
      </c>
      <c r="AB867" s="2">
        <v>1</v>
      </c>
      <c r="AC867" s="1" t="s">
        <v>111</v>
      </c>
      <c r="AD867" s="1"/>
      <c r="AE867" s="1"/>
      <c r="AF867" s="1" t="s">
        <v>111</v>
      </c>
      <c r="AG867" s="1"/>
      <c r="AH867" s="1"/>
      <c r="AI867" s="1"/>
      <c r="AJ867" s="1" t="s">
        <v>115</v>
      </c>
      <c r="AK867" s="1" t="s">
        <v>129</v>
      </c>
      <c r="AL867" s="1"/>
      <c r="AM867" s="1"/>
      <c r="AN867" s="1"/>
      <c r="AO867" s="1" t="s">
        <v>237</v>
      </c>
      <c r="AP867" s="1"/>
      <c r="AQ867" s="1"/>
      <c r="AR867" s="1"/>
      <c r="AS867" s="1" t="s">
        <v>145</v>
      </c>
      <c r="AT867" s="1"/>
      <c r="AU867" s="1" t="s">
        <v>132</v>
      </c>
      <c r="AV867" s="1"/>
      <c r="AW867" s="1"/>
      <c r="AX867" s="1"/>
      <c r="AY867" s="1"/>
      <c r="AZ867" s="1"/>
      <c r="BA867" s="1"/>
      <c r="BB867" s="1"/>
      <c r="BC867" s="1"/>
      <c r="BD867" s="1"/>
      <c r="BE867" s="1"/>
      <c r="BF867" s="1"/>
      <c r="BG867" s="1"/>
      <c r="BH867" s="1"/>
      <c r="BI867" s="1"/>
      <c r="BJ867" s="1" t="s">
        <v>111</v>
      </c>
      <c r="BK867" s="1"/>
      <c r="BL867" s="1"/>
      <c r="BM867" s="1"/>
      <c r="BN867" s="1" t="s">
        <v>112</v>
      </c>
      <c r="BO867" s="1" t="s">
        <v>148</v>
      </c>
      <c r="BP867" s="1" t="s">
        <v>3604</v>
      </c>
      <c r="BQ867" s="1"/>
      <c r="BR867" s="1"/>
      <c r="BS867" s="1"/>
      <c r="BT867" s="34"/>
      <c r="BU867" s="34"/>
      <c r="BV867" s="9">
        <v>44370</v>
      </c>
      <c r="BW867" s="34" t="s">
        <v>3605</v>
      </c>
      <c r="BX867" s="2" t="s">
        <v>112</v>
      </c>
      <c r="BY867" s="2" t="s">
        <v>174</v>
      </c>
      <c r="BZ867" s="2" t="s">
        <v>124</v>
      </c>
      <c r="CA867" s="2">
        <v>2</v>
      </c>
      <c r="CB867" s="1" t="s">
        <v>598</v>
      </c>
      <c r="CC867" s="2" t="s">
        <v>113</v>
      </c>
      <c r="CD867" s="1" t="e">
        <f t="shared" si="433"/>
        <v>#VALUE!</v>
      </c>
      <c r="CE867" s="1" t="e">
        <f t="shared" si="434"/>
        <v>#VALUE!</v>
      </c>
      <c r="CF867" s="1" t="e">
        <f t="shared" si="412"/>
        <v>#VALUE!</v>
      </c>
      <c r="CG867" s="1" t="e">
        <f t="shared" si="413"/>
        <v>#VALUE!</v>
      </c>
      <c r="CH867" s="1" t="e">
        <f t="shared" si="414"/>
        <v>#VALUE!</v>
      </c>
      <c r="CI867" s="1" t="e">
        <f t="shared" si="415"/>
        <v>#VALUE!</v>
      </c>
      <c r="CJ867" s="1" t="e">
        <f t="shared" si="416"/>
        <v>#VALUE!</v>
      </c>
      <c r="CK867" s="1" t="e">
        <f t="shared" si="417"/>
        <v>#VALUE!</v>
      </c>
      <c r="CL867" s="1" t="e">
        <f t="shared" si="418"/>
        <v>#VALUE!</v>
      </c>
      <c r="CM867" s="1" t="e">
        <f t="shared" si="419"/>
        <v>#VALUE!</v>
      </c>
      <c r="CN867" s="1" t="e">
        <f t="shared" si="420"/>
        <v>#VALUE!</v>
      </c>
      <c r="CO867" s="2" t="b">
        <f t="shared" si="421"/>
        <v>1</v>
      </c>
      <c r="CP867" s="2" t="b">
        <f t="shared" si="422"/>
        <v>1</v>
      </c>
      <c r="CQ867" s="2" t="b">
        <f t="shared" si="423"/>
        <v>0</v>
      </c>
      <c r="CR867" s="6" t="str">
        <f t="shared" si="424"/>
        <v>Male</v>
      </c>
      <c r="CS867" s="7">
        <f t="shared" si="425"/>
        <v>1</v>
      </c>
      <c r="CT867" s="7">
        <f t="shared" si="426"/>
        <v>0</v>
      </c>
      <c r="CU867" s="7">
        <f t="shared" si="427"/>
        <v>0</v>
      </c>
      <c r="CV867" s="7">
        <f t="shared" si="428"/>
        <v>1</v>
      </c>
      <c r="CW867" s="7">
        <f t="shared" si="429"/>
        <v>0</v>
      </c>
      <c r="CX867" s="1" t="e">
        <f t="shared" si="430"/>
        <v>#VALUE!</v>
      </c>
      <c r="CY867" s="1" t="e">
        <f t="shared" si="431"/>
        <v>#VALUE!</v>
      </c>
      <c r="CZ867" s="2"/>
      <c r="DA867" s="2"/>
      <c r="DB867" s="2"/>
      <c r="DC867" s="2"/>
      <c r="DD867" s="2"/>
      <c r="DE867" s="2"/>
      <c r="DF867" s="2"/>
      <c r="DG867" s="1" t="e">
        <f t="shared" si="432"/>
        <v>#VALUE!</v>
      </c>
      <c r="DH867" s="2"/>
      <c r="DI867" s="2"/>
      <c r="DJ867" s="2"/>
      <c r="DK867" s="2"/>
      <c r="DL867" s="2"/>
      <c r="DM867" s="2"/>
      <c r="DN867" s="2"/>
      <c r="DO867" s="2"/>
      <c r="DP867" s="2"/>
      <c r="DQ867" s="2"/>
      <c r="DR867" s="2"/>
      <c r="DS867" s="2"/>
      <c r="DT867" s="2"/>
      <c r="DU867" s="2"/>
      <c r="DV867" s="2"/>
      <c r="DW867" s="2"/>
      <c r="DX867" s="2"/>
      <c r="DY867" s="2"/>
      <c r="DZ867" s="2"/>
      <c r="EA867" s="2"/>
    </row>
    <row r="868" spans="1:131" s="27" customFormat="1" ht="43.5" x14ac:dyDescent="0.35">
      <c r="A868" s="2"/>
      <c r="B868" s="1" t="s">
        <v>13809</v>
      </c>
      <c r="C868" s="9">
        <v>44354</v>
      </c>
      <c r="D868" s="10" t="s">
        <v>13809</v>
      </c>
      <c r="E868" s="1" t="e">
        <f>ROUND((L868-D868)/365,0)</f>
        <v>#VALUE!</v>
      </c>
      <c r="F868" s="1" t="s">
        <v>127</v>
      </c>
      <c r="G868" s="1" t="s">
        <v>13809</v>
      </c>
      <c r="H868" s="1" t="s">
        <v>13809</v>
      </c>
      <c r="I868" s="9">
        <v>44281</v>
      </c>
      <c r="J868" s="2" t="s">
        <v>109</v>
      </c>
      <c r="K868" s="2" t="s">
        <v>13809</v>
      </c>
      <c r="L868" s="9">
        <v>44302</v>
      </c>
      <c r="M868" s="2" t="s">
        <v>109</v>
      </c>
      <c r="N868" s="2" t="s">
        <v>13809</v>
      </c>
      <c r="O868" s="2" t="s">
        <v>110</v>
      </c>
      <c r="P868" s="2" t="s">
        <v>111</v>
      </c>
      <c r="Q868" s="2"/>
      <c r="R868" s="2"/>
      <c r="S868" s="2" t="s">
        <v>111</v>
      </c>
      <c r="T868" s="2" t="s">
        <v>112</v>
      </c>
      <c r="U868" s="2" t="b">
        <f>OR(S868="yes",T868="yes")</f>
        <v>1</v>
      </c>
      <c r="V868" s="2" t="s">
        <v>113</v>
      </c>
      <c r="W868" s="1" t="s">
        <v>112</v>
      </c>
      <c r="X868" s="1" t="s">
        <v>138</v>
      </c>
      <c r="Y868" s="2" t="s">
        <v>112</v>
      </c>
      <c r="Z868" s="2" t="s">
        <v>111</v>
      </c>
      <c r="AA868" s="2" t="s">
        <v>112</v>
      </c>
      <c r="AB868" s="2">
        <v>1</v>
      </c>
      <c r="AC868" s="1" t="s">
        <v>111</v>
      </c>
      <c r="AD868" s="1"/>
      <c r="AE868" s="1"/>
      <c r="AF868" s="1" t="s">
        <v>111</v>
      </c>
      <c r="AG868" s="1"/>
      <c r="AH868" s="1"/>
      <c r="AI868" s="1"/>
      <c r="AJ868" s="1" t="s">
        <v>115</v>
      </c>
      <c r="AK868" s="1" t="s">
        <v>129</v>
      </c>
      <c r="AL868" s="1"/>
      <c r="AM868" s="1"/>
      <c r="AN868" s="1"/>
      <c r="AO868" s="1" t="s">
        <v>237</v>
      </c>
      <c r="AP868" s="1"/>
      <c r="AQ868" s="1"/>
      <c r="AR868" s="1"/>
      <c r="AS868" s="1" t="s">
        <v>145</v>
      </c>
      <c r="AT868" s="1"/>
      <c r="AU868" s="1" t="s">
        <v>132</v>
      </c>
      <c r="AV868" s="1"/>
      <c r="AW868" s="1"/>
      <c r="AX868" s="1"/>
      <c r="AY868" s="1"/>
      <c r="AZ868" s="1"/>
      <c r="BA868" s="1"/>
      <c r="BB868" s="1"/>
      <c r="BC868" s="1"/>
      <c r="BD868" s="1"/>
      <c r="BE868" s="1"/>
      <c r="BF868" s="1"/>
      <c r="BG868" s="1"/>
      <c r="BH868" s="1"/>
      <c r="BI868" s="1"/>
      <c r="BJ868" s="1" t="s">
        <v>111</v>
      </c>
      <c r="BK868" s="1"/>
      <c r="BL868" s="1"/>
      <c r="BM868" s="1"/>
      <c r="BN868" s="1" t="s">
        <v>112</v>
      </c>
      <c r="BO868" s="1" t="s">
        <v>148</v>
      </c>
      <c r="BP868" s="1" t="s">
        <v>3604</v>
      </c>
      <c r="BQ868" s="1"/>
      <c r="BR868" s="1"/>
      <c r="BS868" s="1"/>
      <c r="BT868" s="34"/>
      <c r="BU868" s="34"/>
      <c r="BV868" s="9">
        <v>44370</v>
      </c>
      <c r="BW868" s="34" t="s">
        <v>3606</v>
      </c>
      <c r="BX868" s="2" t="s">
        <v>111</v>
      </c>
      <c r="BY868" s="2" t="s">
        <v>174</v>
      </c>
      <c r="BZ868" s="2" t="s">
        <v>124</v>
      </c>
      <c r="CA868" s="2">
        <v>2</v>
      </c>
      <c r="CB868" s="1" t="s">
        <v>598</v>
      </c>
      <c r="CC868" s="2" t="s">
        <v>113</v>
      </c>
      <c r="CD868" s="1" t="e">
        <f t="shared" si="433"/>
        <v>#VALUE!</v>
      </c>
      <c r="CE868" s="1" t="e">
        <f t="shared" si="434"/>
        <v>#VALUE!</v>
      </c>
      <c r="CF868" s="1" t="e">
        <f t="shared" si="412"/>
        <v>#VALUE!</v>
      </c>
      <c r="CG868" s="1" t="e">
        <f t="shared" si="413"/>
        <v>#VALUE!</v>
      </c>
      <c r="CH868" s="1" t="e">
        <f t="shared" si="414"/>
        <v>#VALUE!</v>
      </c>
      <c r="CI868" s="1" t="e">
        <f t="shared" si="415"/>
        <v>#VALUE!</v>
      </c>
      <c r="CJ868" s="1" t="e">
        <f t="shared" si="416"/>
        <v>#VALUE!</v>
      </c>
      <c r="CK868" s="1" t="e">
        <f t="shared" si="417"/>
        <v>#VALUE!</v>
      </c>
      <c r="CL868" s="1" t="e">
        <f t="shared" si="418"/>
        <v>#VALUE!</v>
      </c>
      <c r="CM868" s="1" t="e">
        <f t="shared" si="419"/>
        <v>#VALUE!</v>
      </c>
      <c r="CN868" s="1" t="e">
        <f t="shared" si="420"/>
        <v>#VALUE!</v>
      </c>
      <c r="CO868" s="2" t="b">
        <f t="shared" si="421"/>
        <v>1</v>
      </c>
      <c r="CP868" s="2" t="b">
        <f t="shared" si="422"/>
        <v>1</v>
      </c>
      <c r="CQ868" s="2" t="b">
        <f t="shared" si="423"/>
        <v>0</v>
      </c>
      <c r="CR868" s="6" t="str">
        <f t="shared" si="424"/>
        <v>Male</v>
      </c>
      <c r="CS868" s="7">
        <f t="shared" si="425"/>
        <v>1</v>
      </c>
      <c r="CT868" s="7">
        <f t="shared" si="426"/>
        <v>0</v>
      </c>
      <c r="CU868" s="7">
        <f t="shared" si="427"/>
        <v>0</v>
      </c>
      <c r="CV868" s="7">
        <f t="shared" si="428"/>
        <v>1</v>
      </c>
      <c r="CW868" s="7">
        <f t="shared" si="429"/>
        <v>0</v>
      </c>
      <c r="CX868" s="1" t="e">
        <f t="shared" si="430"/>
        <v>#VALUE!</v>
      </c>
      <c r="CY868" s="1" t="e">
        <f t="shared" si="431"/>
        <v>#VALUE!</v>
      </c>
      <c r="CZ868" s="2"/>
      <c r="DA868" s="2"/>
      <c r="DB868" s="2"/>
      <c r="DC868" s="2"/>
      <c r="DD868" s="2"/>
      <c r="DE868" s="2"/>
      <c r="DF868" s="2"/>
      <c r="DG868" s="1" t="e">
        <f t="shared" si="432"/>
        <v>#VALUE!</v>
      </c>
      <c r="DH868" s="2"/>
      <c r="DI868" s="2"/>
      <c r="DJ868" s="2"/>
      <c r="DK868" s="2"/>
      <c r="DL868" s="2"/>
      <c r="DM868" s="2"/>
      <c r="DN868" s="2"/>
      <c r="DO868" s="2"/>
      <c r="DP868" s="2"/>
      <c r="DQ868" s="2"/>
      <c r="DR868" s="2"/>
      <c r="DS868" s="2"/>
      <c r="DT868" s="2"/>
      <c r="DU868" s="2"/>
      <c r="DV868" s="2"/>
      <c r="DW868" s="2"/>
      <c r="DX868" s="2"/>
      <c r="DY868" s="2"/>
      <c r="DZ868" s="2"/>
      <c r="EA868" s="2"/>
    </row>
    <row r="869" spans="1:131" s="27" customFormat="1" ht="58" x14ac:dyDescent="0.35">
      <c r="A869" s="2"/>
      <c r="B869" s="1" t="s">
        <v>13809</v>
      </c>
      <c r="C869" s="9">
        <v>44354</v>
      </c>
      <c r="D869" s="10" t="s">
        <v>13809</v>
      </c>
      <c r="E869" s="1">
        <v>60</v>
      </c>
      <c r="F869" s="1" t="s">
        <v>127</v>
      </c>
      <c r="G869" s="1" t="s">
        <v>13809</v>
      </c>
      <c r="H869" s="1" t="s">
        <v>13809</v>
      </c>
      <c r="I869" s="2"/>
      <c r="J869" s="2" t="s">
        <v>163</v>
      </c>
      <c r="K869" s="2" t="s">
        <v>13809</v>
      </c>
      <c r="L869" s="9">
        <v>44285</v>
      </c>
      <c r="M869" s="2" t="s">
        <v>109</v>
      </c>
      <c r="N869" s="2" t="s">
        <v>13809</v>
      </c>
      <c r="O869" s="2" t="s">
        <v>110</v>
      </c>
      <c r="P869" s="2" t="s">
        <v>111</v>
      </c>
      <c r="Q869" s="2"/>
      <c r="R869" s="2"/>
      <c r="S869" s="2" t="s">
        <v>112</v>
      </c>
      <c r="T869" s="2" t="s">
        <v>111</v>
      </c>
      <c r="U869" s="2" t="b">
        <v>1</v>
      </c>
      <c r="V869" s="2" t="s">
        <v>113</v>
      </c>
      <c r="W869" s="1"/>
      <c r="X869" s="1"/>
      <c r="Y869" s="2" t="s">
        <v>112</v>
      </c>
      <c r="Z869" s="2" t="s">
        <v>111</v>
      </c>
      <c r="AA869" s="2" t="s">
        <v>112</v>
      </c>
      <c r="AB869" s="2"/>
      <c r="AC869" s="1" t="s">
        <v>112</v>
      </c>
      <c r="AD869" s="1" t="s">
        <v>192</v>
      </c>
      <c r="AE869" s="1" t="s">
        <v>3607</v>
      </c>
      <c r="AF869" s="1" t="s">
        <v>111</v>
      </c>
      <c r="AG869" s="1"/>
      <c r="AH869" s="1"/>
      <c r="AI869" s="1"/>
      <c r="AJ869" s="1" t="s">
        <v>115</v>
      </c>
      <c r="AK869" s="1" t="s">
        <v>150</v>
      </c>
      <c r="AL869" s="1"/>
      <c r="AM869" s="1"/>
      <c r="AN869" s="1"/>
      <c r="AO869" s="1" t="s">
        <v>151</v>
      </c>
      <c r="AP869" s="1"/>
      <c r="AQ869" s="1"/>
      <c r="AR869" s="1"/>
      <c r="AS869" s="1"/>
      <c r="AT869" s="1"/>
      <c r="AU869" s="11" t="s">
        <v>350</v>
      </c>
      <c r="AV869" s="1"/>
      <c r="AW869" s="1"/>
      <c r="AX869" s="1"/>
      <c r="AY869" s="1"/>
      <c r="AZ869" s="1"/>
      <c r="BA869" s="11">
        <v>0.18</v>
      </c>
      <c r="BB869" s="1"/>
      <c r="BC869" s="1"/>
      <c r="BD869" s="1"/>
      <c r="BE869" s="1"/>
      <c r="BF869" s="1"/>
      <c r="BG869" s="1"/>
      <c r="BH869" s="1"/>
      <c r="BI869" s="1"/>
      <c r="BJ869" s="1" t="s">
        <v>112</v>
      </c>
      <c r="BK869" s="1" t="s">
        <v>112</v>
      </c>
      <c r="BL869" s="1" t="s">
        <v>3608</v>
      </c>
      <c r="BM869" s="1"/>
      <c r="BN869" s="1"/>
      <c r="BO869" s="1"/>
      <c r="BP869" s="1"/>
      <c r="BQ869" s="1" t="s">
        <v>121</v>
      </c>
      <c r="BR869" s="1" t="s">
        <v>122</v>
      </c>
      <c r="BS869" s="1" t="s">
        <v>111</v>
      </c>
      <c r="BT869" s="34" t="s">
        <v>3609</v>
      </c>
      <c r="BU869" s="34"/>
      <c r="BV869" s="9">
        <v>44321</v>
      </c>
      <c r="BW869" s="34" t="s">
        <v>3610</v>
      </c>
      <c r="BX869" s="2" t="s">
        <v>111</v>
      </c>
      <c r="BY869" s="2" t="s">
        <v>174</v>
      </c>
      <c r="BZ869" s="2" t="s">
        <v>124</v>
      </c>
      <c r="CA869" s="2">
        <v>2</v>
      </c>
      <c r="CB869" s="1" t="s">
        <v>246</v>
      </c>
      <c r="CC869" s="2" t="s">
        <v>126</v>
      </c>
      <c r="CD869" s="1" t="b">
        <f t="shared" si="433"/>
        <v>0</v>
      </c>
      <c r="CE869" s="1" t="b">
        <f t="shared" si="434"/>
        <v>0</v>
      </c>
      <c r="CF869" s="1" t="b">
        <f t="shared" si="412"/>
        <v>0</v>
      </c>
      <c r="CG869" s="1" t="b">
        <f t="shared" si="413"/>
        <v>0</v>
      </c>
      <c r="CH869" s="1" t="b">
        <f t="shared" si="414"/>
        <v>0</v>
      </c>
      <c r="CI869" s="1" t="b">
        <f t="shared" si="415"/>
        <v>0</v>
      </c>
      <c r="CJ869" s="1" t="b">
        <f t="shared" si="416"/>
        <v>0</v>
      </c>
      <c r="CK869" s="1" t="b">
        <f t="shared" si="417"/>
        <v>0</v>
      </c>
      <c r="CL869" s="1" t="b">
        <f t="shared" si="418"/>
        <v>0</v>
      </c>
      <c r="CM869" s="1" t="b">
        <f t="shared" si="419"/>
        <v>1</v>
      </c>
      <c r="CN869" s="1" t="b">
        <f t="shared" si="420"/>
        <v>0</v>
      </c>
      <c r="CO869" s="2" t="b">
        <f t="shared" si="421"/>
        <v>0</v>
      </c>
      <c r="CP869" s="2" t="b">
        <f t="shared" si="422"/>
        <v>0</v>
      </c>
      <c r="CQ869" s="2" t="b">
        <f t="shared" si="423"/>
        <v>0</v>
      </c>
      <c r="CR869" s="6" t="str">
        <f t="shared" si="424"/>
        <v>Male</v>
      </c>
      <c r="CS869" s="7">
        <f t="shared" si="425"/>
        <v>0</v>
      </c>
      <c r="CT869" s="7">
        <f t="shared" si="426"/>
        <v>0</v>
      </c>
      <c r="CU869" s="7">
        <f t="shared" si="427"/>
        <v>0</v>
      </c>
      <c r="CV869" s="7">
        <f t="shared" si="428"/>
        <v>1</v>
      </c>
      <c r="CW869" s="7">
        <f t="shared" si="429"/>
        <v>0</v>
      </c>
      <c r="CX869" s="1" t="b">
        <f t="shared" si="430"/>
        <v>0</v>
      </c>
      <c r="CY869" s="1" t="b">
        <f t="shared" si="431"/>
        <v>0</v>
      </c>
      <c r="CZ869" s="2"/>
      <c r="DA869" s="2"/>
      <c r="DB869" s="2"/>
      <c r="DC869" s="2"/>
      <c r="DD869" s="2"/>
      <c r="DE869" s="2"/>
      <c r="DF869" s="2"/>
      <c r="DG869" s="1" t="b">
        <f t="shared" si="432"/>
        <v>0</v>
      </c>
      <c r="DH869" s="2"/>
      <c r="DI869" s="2"/>
      <c r="DJ869" s="2"/>
      <c r="DK869" s="2"/>
      <c r="DL869" s="2"/>
      <c r="DM869" s="2"/>
      <c r="DN869" s="2"/>
      <c r="DO869" s="2"/>
      <c r="DP869" s="2"/>
      <c r="DQ869" s="2"/>
      <c r="DR869" s="2"/>
      <c r="DS869" s="2"/>
      <c r="DT869" s="2"/>
      <c r="DU869" s="2"/>
      <c r="DV869" s="2"/>
      <c r="DW869" s="2"/>
      <c r="DX869" s="2"/>
      <c r="DY869" s="2"/>
      <c r="DZ869" s="2"/>
      <c r="EA869" s="2"/>
    </row>
    <row r="870" spans="1:131" s="27" customFormat="1" ht="58" x14ac:dyDescent="0.35">
      <c r="A870" s="2">
        <v>1009</v>
      </c>
      <c r="B870" s="1" t="s">
        <v>13809</v>
      </c>
      <c r="C870" s="9">
        <v>44354</v>
      </c>
      <c r="D870" s="10" t="s">
        <v>13809</v>
      </c>
      <c r="E870" s="1" t="e">
        <f>ROUND((C870-D870)/365,0)</f>
        <v>#VALUE!</v>
      </c>
      <c r="F870" s="1" t="s">
        <v>127</v>
      </c>
      <c r="G870" s="1" t="s">
        <v>13809</v>
      </c>
      <c r="H870" s="1" t="s">
        <v>13809</v>
      </c>
      <c r="I870" s="9">
        <v>44245</v>
      </c>
      <c r="J870" s="2" t="s">
        <v>109</v>
      </c>
      <c r="K870" s="2" t="s">
        <v>13809</v>
      </c>
      <c r="L870" s="9">
        <v>44266</v>
      </c>
      <c r="M870" s="2" t="s">
        <v>109</v>
      </c>
      <c r="N870" s="2" t="s">
        <v>13809</v>
      </c>
      <c r="O870" s="2" t="s">
        <v>110</v>
      </c>
      <c r="P870" s="2"/>
      <c r="Q870" s="2"/>
      <c r="R870" s="2"/>
      <c r="S870" s="2" t="s">
        <v>112</v>
      </c>
      <c r="T870" s="2" t="s">
        <v>112</v>
      </c>
      <c r="U870" s="2" t="b">
        <f>OR(S870="yes",T870="yes")</f>
        <v>1</v>
      </c>
      <c r="V870" s="2" t="s">
        <v>113</v>
      </c>
      <c r="W870" s="1" t="s">
        <v>112</v>
      </c>
      <c r="X870" s="1" t="s">
        <v>138</v>
      </c>
      <c r="Y870" s="2" t="s">
        <v>111</v>
      </c>
      <c r="Z870" s="2"/>
      <c r="AA870" s="2"/>
      <c r="AB870" s="2"/>
      <c r="AC870" s="1"/>
      <c r="AD870" s="1"/>
      <c r="AE870" s="1"/>
      <c r="AF870" s="1" t="s">
        <v>111</v>
      </c>
      <c r="AG870" s="1"/>
      <c r="AH870" s="1"/>
      <c r="AI870" s="1"/>
      <c r="AJ870" s="1" t="s">
        <v>115</v>
      </c>
      <c r="AK870" s="1" t="s">
        <v>215</v>
      </c>
      <c r="AL870" s="1"/>
      <c r="AM870" s="1"/>
      <c r="AN870" s="1"/>
      <c r="AO870" s="1" t="s">
        <v>117</v>
      </c>
      <c r="AP870" s="1"/>
      <c r="AQ870" s="1"/>
      <c r="AR870" s="1"/>
      <c r="AS870" s="1" t="s">
        <v>118</v>
      </c>
      <c r="AT870" s="1"/>
      <c r="AU870" s="1" t="s">
        <v>197</v>
      </c>
      <c r="AV870" s="1"/>
      <c r="AW870" s="1"/>
      <c r="AX870" s="1"/>
      <c r="AY870" s="1"/>
      <c r="AZ870" s="1" t="s">
        <v>141</v>
      </c>
      <c r="BA870" s="1"/>
      <c r="BB870" s="1"/>
      <c r="BC870" s="1" t="s">
        <v>3611</v>
      </c>
      <c r="BD870" s="1"/>
      <c r="BE870" s="1"/>
      <c r="BF870" s="1"/>
      <c r="BG870" s="1" t="s">
        <v>3612</v>
      </c>
      <c r="BH870" s="1"/>
      <c r="BI870" s="1" t="s">
        <v>112</v>
      </c>
      <c r="BJ870" s="1" t="s">
        <v>112</v>
      </c>
      <c r="BK870" s="1" t="s">
        <v>112</v>
      </c>
      <c r="BL870" s="1" t="s">
        <v>161</v>
      </c>
      <c r="BM870" s="1" t="s">
        <v>3613</v>
      </c>
      <c r="BN870" s="1"/>
      <c r="BO870" s="1"/>
      <c r="BP870" s="1"/>
      <c r="BQ870" s="1" t="s">
        <v>121</v>
      </c>
      <c r="BR870" s="1" t="s">
        <v>275</v>
      </c>
      <c r="BS870" s="1" t="s">
        <v>111</v>
      </c>
      <c r="BT870" s="34"/>
      <c r="BU870" s="34" t="s">
        <v>13873</v>
      </c>
      <c r="BV870" s="2"/>
      <c r="BW870" s="34" t="s">
        <v>3614</v>
      </c>
      <c r="BX870" s="2" t="s">
        <v>112</v>
      </c>
      <c r="BY870" s="2"/>
      <c r="BZ870" s="2" t="s">
        <v>232</v>
      </c>
      <c r="CA870" s="2">
        <v>2</v>
      </c>
      <c r="CB870" s="1" t="s">
        <v>335</v>
      </c>
      <c r="CC870" s="2" t="s">
        <v>113</v>
      </c>
      <c r="CD870" s="1" t="e">
        <f t="shared" si="433"/>
        <v>#VALUE!</v>
      </c>
      <c r="CE870" s="1" t="e">
        <f t="shared" si="434"/>
        <v>#VALUE!</v>
      </c>
      <c r="CF870" s="1" t="e">
        <f t="shared" si="412"/>
        <v>#VALUE!</v>
      </c>
      <c r="CG870" s="1" t="e">
        <f t="shared" si="413"/>
        <v>#VALUE!</v>
      </c>
      <c r="CH870" s="1" t="e">
        <f t="shared" si="414"/>
        <v>#VALUE!</v>
      </c>
      <c r="CI870" s="1" t="e">
        <f t="shared" si="415"/>
        <v>#VALUE!</v>
      </c>
      <c r="CJ870" s="1" t="e">
        <f t="shared" si="416"/>
        <v>#VALUE!</v>
      </c>
      <c r="CK870" s="1" t="e">
        <f t="shared" si="417"/>
        <v>#VALUE!</v>
      </c>
      <c r="CL870" s="1" t="e">
        <f t="shared" si="418"/>
        <v>#VALUE!</v>
      </c>
      <c r="CM870" s="1" t="e">
        <f t="shared" si="419"/>
        <v>#VALUE!</v>
      </c>
      <c r="CN870" s="1" t="e">
        <f t="shared" si="420"/>
        <v>#VALUE!</v>
      </c>
      <c r="CO870" s="2" t="b">
        <f t="shared" si="421"/>
        <v>0</v>
      </c>
      <c r="CP870" s="2" t="b">
        <f t="shared" si="422"/>
        <v>0</v>
      </c>
      <c r="CQ870" s="2" t="b">
        <f t="shared" si="423"/>
        <v>0</v>
      </c>
      <c r="CR870" s="6" t="str">
        <f t="shared" si="424"/>
        <v>Male</v>
      </c>
      <c r="CS870" s="7">
        <f t="shared" si="425"/>
        <v>1</v>
      </c>
      <c r="CT870" s="7">
        <f t="shared" si="426"/>
        <v>0</v>
      </c>
      <c r="CU870" s="7">
        <f t="shared" si="427"/>
        <v>0</v>
      </c>
      <c r="CV870" s="7">
        <f t="shared" si="428"/>
        <v>1</v>
      </c>
      <c r="CW870" s="7">
        <f t="shared" si="429"/>
        <v>0</v>
      </c>
      <c r="CX870" s="1" t="e">
        <f t="shared" si="430"/>
        <v>#VALUE!</v>
      </c>
      <c r="CY870" s="1" t="e">
        <f t="shared" si="431"/>
        <v>#VALUE!</v>
      </c>
      <c r="CZ870" s="2"/>
      <c r="DA870" s="2"/>
      <c r="DB870" s="2"/>
      <c r="DC870" s="2"/>
      <c r="DD870" s="2"/>
      <c r="DE870" s="2"/>
      <c r="DF870" s="2"/>
      <c r="DG870" s="1" t="e">
        <f t="shared" si="432"/>
        <v>#VALUE!</v>
      </c>
      <c r="DH870" s="2"/>
      <c r="DI870" s="2"/>
      <c r="DJ870" s="2"/>
      <c r="DK870" s="2"/>
      <c r="DL870" s="2"/>
      <c r="DM870" s="2"/>
      <c r="DN870" s="2"/>
      <c r="DO870" s="2"/>
      <c r="DP870" s="2"/>
      <c r="DQ870" s="2"/>
      <c r="DR870" s="2"/>
      <c r="DS870" s="2"/>
      <c r="DT870" s="2"/>
      <c r="DU870" s="2"/>
      <c r="DV870" s="2"/>
      <c r="DW870" s="2"/>
      <c r="DX870" s="2"/>
      <c r="DY870" s="2"/>
      <c r="DZ870" s="2"/>
      <c r="EA870" s="2"/>
    </row>
    <row r="871" spans="1:131" s="27" customFormat="1" ht="43.5" x14ac:dyDescent="0.35">
      <c r="A871" s="2">
        <v>678</v>
      </c>
      <c r="B871" s="1" t="s">
        <v>13809</v>
      </c>
      <c r="C871" s="9">
        <v>44354</v>
      </c>
      <c r="D871" s="10" t="s">
        <v>13809</v>
      </c>
      <c r="E871" s="1" t="e">
        <f>ROUND((C871-D871)/365,0)</f>
        <v>#VALUE!</v>
      </c>
      <c r="F871" s="1" t="s">
        <v>127</v>
      </c>
      <c r="G871" s="1" t="s">
        <v>13809</v>
      </c>
      <c r="H871" s="1" t="s">
        <v>13809</v>
      </c>
      <c r="I871" s="9">
        <v>44265</v>
      </c>
      <c r="J871" s="2" t="s">
        <v>128</v>
      </c>
      <c r="K871" s="2" t="s">
        <v>13809</v>
      </c>
      <c r="L871" s="9">
        <v>44292</v>
      </c>
      <c r="M871" s="2" t="s">
        <v>128</v>
      </c>
      <c r="N871" s="2" t="s">
        <v>13809</v>
      </c>
      <c r="O871" s="2" t="s">
        <v>110</v>
      </c>
      <c r="P871" s="2" t="s">
        <v>111</v>
      </c>
      <c r="Q871" s="2"/>
      <c r="R871" s="2"/>
      <c r="S871" s="2" t="s">
        <v>111</v>
      </c>
      <c r="T871" s="2" t="s">
        <v>112</v>
      </c>
      <c r="U871" s="2" t="b">
        <f>OR(S871="yes",T871="yes")</f>
        <v>1</v>
      </c>
      <c r="V871" s="2" t="s">
        <v>113</v>
      </c>
      <c r="W871" s="1" t="s">
        <v>112</v>
      </c>
      <c r="X871" s="1" t="s">
        <v>138</v>
      </c>
      <c r="Y871" s="2" t="s">
        <v>112</v>
      </c>
      <c r="Z871" s="2" t="s">
        <v>111</v>
      </c>
      <c r="AA871" s="2" t="s">
        <v>112</v>
      </c>
      <c r="AB871" s="2">
        <v>7</v>
      </c>
      <c r="AC871" s="1" t="s">
        <v>111</v>
      </c>
      <c r="AD871" s="1"/>
      <c r="AE871" s="1"/>
      <c r="AF871" s="1" t="s">
        <v>111</v>
      </c>
      <c r="AG871" s="1"/>
      <c r="AH871" s="1"/>
      <c r="AI871" s="1"/>
      <c r="AJ871" s="1" t="s">
        <v>115</v>
      </c>
      <c r="AK871" s="1" t="s">
        <v>170</v>
      </c>
      <c r="AL871" s="1"/>
      <c r="AM871" s="1"/>
      <c r="AN871" s="1"/>
      <c r="AO871" s="1" t="s">
        <v>117</v>
      </c>
      <c r="AP871" s="1"/>
      <c r="AQ871" s="1"/>
      <c r="AR871" s="1"/>
      <c r="AS871" s="1"/>
      <c r="AT871" s="1"/>
      <c r="AU871" s="1" t="s">
        <v>197</v>
      </c>
      <c r="AV871" s="1"/>
      <c r="AW871" s="1"/>
      <c r="AX871" s="1"/>
      <c r="AY871" s="1"/>
      <c r="AZ871" s="1" t="s">
        <v>179</v>
      </c>
      <c r="BA871" s="1" t="s">
        <v>3615</v>
      </c>
      <c r="BB871" s="1"/>
      <c r="BC871" s="1"/>
      <c r="BD871" s="1"/>
      <c r="BE871" s="1"/>
      <c r="BF871" s="1"/>
      <c r="BG871" s="1" t="s">
        <v>3056</v>
      </c>
      <c r="BH871" s="1"/>
      <c r="BI871" s="1" t="s">
        <v>112</v>
      </c>
      <c r="BJ871" s="1" t="s">
        <v>111</v>
      </c>
      <c r="BK871" s="1"/>
      <c r="BL871" s="1"/>
      <c r="BM871" s="1"/>
      <c r="BN871" s="1" t="s">
        <v>112</v>
      </c>
      <c r="BO871" s="1" t="s">
        <v>148</v>
      </c>
      <c r="BP871" s="1" t="s">
        <v>3616</v>
      </c>
      <c r="BQ871" s="1" t="s">
        <v>121</v>
      </c>
      <c r="BR871" s="1" t="s">
        <v>122</v>
      </c>
      <c r="BS871" s="1" t="s">
        <v>112</v>
      </c>
      <c r="BT871" s="34"/>
      <c r="BU871" s="34" t="s">
        <v>3617</v>
      </c>
      <c r="BV871" s="9">
        <v>44302</v>
      </c>
      <c r="BW871" s="34" t="s">
        <v>3618</v>
      </c>
      <c r="BX871" s="2" t="s">
        <v>111</v>
      </c>
      <c r="BY871" s="2" t="s">
        <v>174</v>
      </c>
      <c r="BZ871" s="2" t="s">
        <v>124</v>
      </c>
      <c r="CA871" s="2">
        <v>2</v>
      </c>
      <c r="CB871" s="1" t="s">
        <v>246</v>
      </c>
      <c r="CC871" s="2" t="s">
        <v>113</v>
      </c>
      <c r="CD871" s="1" t="e">
        <f t="shared" si="433"/>
        <v>#VALUE!</v>
      </c>
      <c r="CE871" s="1" t="e">
        <f t="shared" si="434"/>
        <v>#VALUE!</v>
      </c>
      <c r="CF871" s="1" t="e">
        <f t="shared" si="412"/>
        <v>#VALUE!</v>
      </c>
      <c r="CG871" s="1" t="e">
        <f t="shared" si="413"/>
        <v>#VALUE!</v>
      </c>
      <c r="CH871" s="1" t="e">
        <f t="shared" si="414"/>
        <v>#VALUE!</v>
      </c>
      <c r="CI871" s="1" t="e">
        <f t="shared" si="415"/>
        <v>#VALUE!</v>
      </c>
      <c r="CJ871" s="1" t="e">
        <f t="shared" si="416"/>
        <v>#VALUE!</v>
      </c>
      <c r="CK871" s="1" t="e">
        <f t="shared" si="417"/>
        <v>#VALUE!</v>
      </c>
      <c r="CL871" s="1" t="e">
        <f t="shared" si="418"/>
        <v>#VALUE!</v>
      </c>
      <c r="CM871" s="1" t="e">
        <f t="shared" si="419"/>
        <v>#VALUE!</v>
      </c>
      <c r="CN871" s="1" t="e">
        <f t="shared" si="420"/>
        <v>#VALUE!</v>
      </c>
      <c r="CO871" s="2" t="b">
        <f t="shared" si="421"/>
        <v>0</v>
      </c>
      <c r="CP871" s="2" t="b">
        <f t="shared" si="422"/>
        <v>1</v>
      </c>
      <c r="CQ871" s="2" t="b">
        <f t="shared" si="423"/>
        <v>0</v>
      </c>
      <c r="CR871" s="6" t="str">
        <f t="shared" si="424"/>
        <v>Male</v>
      </c>
      <c r="CS871" s="7">
        <f t="shared" si="425"/>
        <v>0</v>
      </c>
      <c r="CT871" s="7">
        <f t="shared" si="426"/>
        <v>1</v>
      </c>
      <c r="CU871" s="7">
        <f t="shared" si="427"/>
        <v>0</v>
      </c>
      <c r="CV871" s="7">
        <f t="shared" si="428"/>
        <v>0</v>
      </c>
      <c r="CW871" s="7">
        <f t="shared" si="429"/>
        <v>1</v>
      </c>
      <c r="CX871" s="1" t="e">
        <f t="shared" si="430"/>
        <v>#VALUE!</v>
      </c>
      <c r="CY871" s="1" t="e">
        <f t="shared" si="431"/>
        <v>#VALUE!</v>
      </c>
      <c r="CZ871" s="2"/>
      <c r="DA871" s="2"/>
      <c r="DB871" s="2"/>
      <c r="DC871" s="2"/>
      <c r="DD871" s="2"/>
      <c r="DE871" s="2"/>
      <c r="DF871" s="2"/>
      <c r="DG871" s="1" t="e">
        <f t="shared" si="432"/>
        <v>#VALUE!</v>
      </c>
      <c r="DH871" s="2"/>
      <c r="DI871" s="2"/>
      <c r="DJ871" s="2"/>
      <c r="DK871" s="2"/>
      <c r="DL871" s="2"/>
      <c r="DM871" s="2"/>
      <c r="DN871" s="2"/>
      <c r="DO871" s="2"/>
      <c r="DP871" s="2"/>
      <c r="DQ871" s="2"/>
      <c r="DR871" s="2"/>
      <c r="DS871" s="2"/>
      <c r="DT871" s="2"/>
      <c r="DU871" s="2"/>
      <c r="DV871" s="2"/>
      <c r="DW871" s="2"/>
      <c r="DX871" s="2"/>
      <c r="DY871" s="2"/>
      <c r="DZ871" s="2"/>
      <c r="EA871" s="2"/>
    </row>
    <row r="872" spans="1:131" s="27" customFormat="1" ht="29" x14ac:dyDescent="0.35">
      <c r="A872" s="2">
        <v>679</v>
      </c>
      <c r="B872" s="1" t="s">
        <v>13809</v>
      </c>
      <c r="C872" s="9">
        <v>44354</v>
      </c>
      <c r="D872" s="10" t="s">
        <v>13809</v>
      </c>
      <c r="E872" s="1" t="e">
        <f>ROUND((C872-D872)/365,0)</f>
        <v>#VALUE!</v>
      </c>
      <c r="F872" s="1" t="s">
        <v>127</v>
      </c>
      <c r="G872" s="1" t="s">
        <v>13809</v>
      </c>
      <c r="H872" s="1" t="s">
        <v>13809</v>
      </c>
      <c r="I872" s="2"/>
      <c r="J872" s="2" t="s">
        <v>163</v>
      </c>
      <c r="K872" s="2" t="s">
        <v>13809</v>
      </c>
      <c r="L872" s="9">
        <v>44351</v>
      </c>
      <c r="M872" s="2" t="s">
        <v>128</v>
      </c>
      <c r="N872" s="2" t="s">
        <v>13809</v>
      </c>
      <c r="O872" s="2" t="s">
        <v>110</v>
      </c>
      <c r="P872" s="2" t="s">
        <v>111</v>
      </c>
      <c r="Q872" s="2"/>
      <c r="R872" s="2"/>
      <c r="S872" s="2" t="s">
        <v>111</v>
      </c>
      <c r="T872" s="2" t="s">
        <v>112</v>
      </c>
      <c r="U872" s="2" t="b">
        <f>OR(S872="yes",T872="yes")</f>
        <v>1</v>
      </c>
      <c r="V872" s="2" t="s">
        <v>113</v>
      </c>
      <c r="W872" s="1" t="s">
        <v>112</v>
      </c>
      <c r="X872" s="1" t="s">
        <v>110</v>
      </c>
      <c r="Y872" s="2" t="s">
        <v>112</v>
      </c>
      <c r="Z872" s="2"/>
      <c r="AA872" s="2" t="s">
        <v>112</v>
      </c>
      <c r="AB872" s="2">
        <v>2</v>
      </c>
      <c r="AC872" s="1" t="s">
        <v>111</v>
      </c>
      <c r="AD872" s="1"/>
      <c r="AE872" s="1"/>
      <c r="AF872" s="1" t="s">
        <v>111</v>
      </c>
      <c r="AG872" s="1"/>
      <c r="AH872" s="1"/>
      <c r="AI872" s="1"/>
      <c r="AJ872" s="1" t="s">
        <v>115</v>
      </c>
      <c r="AK872" s="1" t="s">
        <v>129</v>
      </c>
      <c r="AL872" s="1"/>
      <c r="AM872" s="1"/>
      <c r="AN872" s="1"/>
      <c r="AO872" s="1" t="s">
        <v>221</v>
      </c>
      <c r="AP872" s="1"/>
      <c r="AQ872" s="1"/>
      <c r="AR872" s="1"/>
      <c r="AS872" s="1" t="s">
        <v>271</v>
      </c>
      <c r="AT872" s="1"/>
      <c r="AU872" s="1"/>
      <c r="AV872" s="1"/>
      <c r="AW872" s="1"/>
      <c r="AX872" s="1"/>
      <c r="AY872" s="1"/>
      <c r="AZ872" s="1" t="s">
        <v>179</v>
      </c>
      <c r="BA872" s="1" t="s">
        <v>3619</v>
      </c>
      <c r="BB872" s="1"/>
      <c r="BC872" s="1"/>
      <c r="BD872" s="1"/>
      <c r="BE872" s="1"/>
      <c r="BF872" s="1"/>
      <c r="BG872" s="1" t="s">
        <v>3620</v>
      </c>
      <c r="BH872" s="1"/>
      <c r="BI872" s="1" t="s">
        <v>112</v>
      </c>
      <c r="BJ872" s="1" t="s">
        <v>112</v>
      </c>
      <c r="BK872" s="1" t="s">
        <v>112</v>
      </c>
      <c r="BL872" s="1" t="s">
        <v>142</v>
      </c>
      <c r="BM872" s="1"/>
      <c r="BN872" s="1"/>
      <c r="BO872" s="1"/>
      <c r="BP872" s="1"/>
      <c r="BQ872" s="1" t="s">
        <v>121</v>
      </c>
      <c r="BR872" s="1" t="s">
        <v>122</v>
      </c>
      <c r="BS872" s="1" t="s">
        <v>112</v>
      </c>
      <c r="BT872" s="34"/>
      <c r="BU872" s="34" t="s">
        <v>3621</v>
      </c>
      <c r="BV872" s="9">
        <v>44370</v>
      </c>
      <c r="BW872" s="34" t="s">
        <v>3622</v>
      </c>
      <c r="BX872" s="2" t="s">
        <v>112</v>
      </c>
      <c r="BY872" s="2" t="s">
        <v>123</v>
      </c>
      <c r="BZ872" s="2" t="s">
        <v>124</v>
      </c>
      <c r="CA872" s="2">
        <v>2</v>
      </c>
      <c r="CB872" s="1" t="s">
        <v>279</v>
      </c>
      <c r="CC872" s="2" t="s">
        <v>126</v>
      </c>
      <c r="CD872" s="1" t="e">
        <f t="shared" si="433"/>
        <v>#VALUE!</v>
      </c>
      <c r="CE872" s="1" t="e">
        <f t="shared" si="434"/>
        <v>#VALUE!</v>
      </c>
      <c r="CF872" s="1" t="e">
        <f t="shared" si="412"/>
        <v>#VALUE!</v>
      </c>
      <c r="CG872" s="1" t="e">
        <f t="shared" si="413"/>
        <v>#VALUE!</v>
      </c>
      <c r="CH872" s="1" t="e">
        <f t="shared" si="414"/>
        <v>#VALUE!</v>
      </c>
      <c r="CI872" s="1" t="e">
        <f t="shared" si="415"/>
        <v>#VALUE!</v>
      </c>
      <c r="CJ872" s="1" t="e">
        <f t="shared" si="416"/>
        <v>#VALUE!</v>
      </c>
      <c r="CK872" s="1" t="e">
        <f t="shared" si="417"/>
        <v>#VALUE!</v>
      </c>
      <c r="CL872" s="1" t="e">
        <f t="shared" si="418"/>
        <v>#VALUE!</v>
      </c>
      <c r="CM872" s="1" t="e">
        <f t="shared" si="419"/>
        <v>#VALUE!</v>
      </c>
      <c r="CN872" s="1" t="e">
        <f t="shared" si="420"/>
        <v>#VALUE!</v>
      </c>
      <c r="CO872" s="2" t="b">
        <f t="shared" si="421"/>
        <v>1</v>
      </c>
      <c r="CP872" s="2" t="b">
        <f t="shared" si="422"/>
        <v>1</v>
      </c>
      <c r="CQ872" s="2" t="b">
        <f t="shared" si="423"/>
        <v>0</v>
      </c>
      <c r="CR872" s="6" t="str">
        <f t="shared" si="424"/>
        <v>Male</v>
      </c>
      <c r="CS872" s="7">
        <f t="shared" si="425"/>
        <v>0</v>
      </c>
      <c r="CT872" s="7">
        <f t="shared" si="426"/>
        <v>0</v>
      </c>
      <c r="CU872" s="7">
        <f t="shared" si="427"/>
        <v>0</v>
      </c>
      <c r="CV872" s="7">
        <f t="shared" si="428"/>
        <v>0</v>
      </c>
      <c r="CW872" s="7">
        <f t="shared" si="429"/>
        <v>1</v>
      </c>
      <c r="CX872" s="1" t="e">
        <f t="shared" si="430"/>
        <v>#VALUE!</v>
      </c>
      <c r="CY872" s="1" t="e">
        <f t="shared" si="431"/>
        <v>#VALUE!</v>
      </c>
      <c r="CZ872" s="2"/>
      <c r="DA872" s="2"/>
      <c r="DB872" s="2"/>
      <c r="DC872" s="2"/>
      <c r="DD872" s="2"/>
      <c r="DE872" s="2"/>
      <c r="DF872" s="2"/>
      <c r="DG872" s="1" t="e">
        <f t="shared" si="432"/>
        <v>#VALUE!</v>
      </c>
      <c r="DH872" s="2"/>
      <c r="DI872" s="2"/>
      <c r="DJ872" s="2"/>
      <c r="DK872" s="2"/>
      <c r="DL872" s="2"/>
      <c r="DM872" s="2"/>
      <c r="DN872" s="2"/>
      <c r="DO872" s="2"/>
      <c r="DP872" s="2"/>
      <c r="DQ872" s="2"/>
      <c r="DR872" s="2"/>
      <c r="DS872" s="2"/>
      <c r="DT872" s="2"/>
      <c r="DU872" s="2"/>
      <c r="DV872" s="2"/>
      <c r="DW872" s="2"/>
      <c r="DX872" s="2"/>
      <c r="DY872" s="2"/>
      <c r="DZ872" s="2"/>
      <c r="EA872" s="2"/>
    </row>
    <row r="873" spans="1:131" ht="145" x14ac:dyDescent="0.35">
      <c r="B873" s="1" t="s">
        <v>13809</v>
      </c>
      <c r="C873" s="9">
        <v>44345</v>
      </c>
      <c r="D873" s="10" t="s">
        <v>13809</v>
      </c>
      <c r="E873" s="1">
        <v>65</v>
      </c>
      <c r="F873" s="1" t="s">
        <v>108</v>
      </c>
      <c r="G873" s="1" t="s">
        <v>13809</v>
      </c>
      <c r="H873" s="1" t="s">
        <v>13809</v>
      </c>
      <c r="I873" s="9">
        <v>44260</v>
      </c>
      <c r="J873" s="2" t="s">
        <v>109</v>
      </c>
      <c r="K873" s="2" t="s">
        <v>13809</v>
      </c>
      <c r="L873" s="9">
        <v>44281</v>
      </c>
      <c r="M873" s="2" t="s">
        <v>109</v>
      </c>
      <c r="N873" s="2" t="s">
        <v>13809</v>
      </c>
      <c r="O873" s="2" t="s">
        <v>110</v>
      </c>
      <c r="P873" s="2" t="s">
        <v>111</v>
      </c>
      <c r="S873" s="2" t="s">
        <v>112</v>
      </c>
      <c r="T873" s="2" t="s">
        <v>112</v>
      </c>
      <c r="U873" s="2" t="b">
        <v>1</v>
      </c>
      <c r="V873" s="2" t="s">
        <v>113</v>
      </c>
      <c r="W873" s="1" t="s">
        <v>111</v>
      </c>
      <c r="Y873" s="2" t="s">
        <v>112</v>
      </c>
      <c r="Z873" s="2" t="s">
        <v>111</v>
      </c>
      <c r="AA873" s="2" t="s">
        <v>112</v>
      </c>
      <c r="AB873" s="2">
        <v>20</v>
      </c>
      <c r="AF873" s="1" t="s">
        <v>111</v>
      </c>
      <c r="AH873" s="1" t="s">
        <v>3623</v>
      </c>
      <c r="AI873" s="1" t="s">
        <v>3624</v>
      </c>
      <c r="AK873" s="1" t="s">
        <v>2847</v>
      </c>
      <c r="AO873" s="1" t="s">
        <v>237</v>
      </c>
      <c r="AU873" s="1" t="s">
        <v>197</v>
      </c>
      <c r="BJ873" s="1" t="s">
        <v>111</v>
      </c>
      <c r="BN873" s="1" t="s">
        <v>111</v>
      </c>
      <c r="BQ873" s="1" t="s">
        <v>121</v>
      </c>
      <c r="BR873" s="1" t="s">
        <v>122</v>
      </c>
      <c r="BS873" s="1" t="s">
        <v>112</v>
      </c>
      <c r="BU873" s="34" t="s">
        <v>3625</v>
      </c>
      <c r="BV873" s="9">
        <v>44448</v>
      </c>
      <c r="BW873" s="34" t="s">
        <v>14311</v>
      </c>
      <c r="BY873" s="2" t="s">
        <v>153</v>
      </c>
      <c r="BZ873" s="2" t="s">
        <v>124</v>
      </c>
      <c r="CA873" s="2">
        <v>1</v>
      </c>
      <c r="CB873" s="1" t="s">
        <v>149</v>
      </c>
      <c r="CC873" s="2" t="s">
        <v>113</v>
      </c>
      <c r="CD873" s="1" t="b">
        <f t="shared" si="433"/>
        <v>0</v>
      </c>
      <c r="CE873" s="1" t="b">
        <f t="shared" si="434"/>
        <v>0</v>
      </c>
      <c r="CF873" s="1" t="b">
        <f t="shared" si="412"/>
        <v>0</v>
      </c>
      <c r="CG873" s="1" t="b">
        <f t="shared" si="413"/>
        <v>0</v>
      </c>
      <c r="CH873" s="1" t="b">
        <f t="shared" si="414"/>
        <v>0</v>
      </c>
      <c r="CI873" s="1" t="b">
        <f t="shared" si="415"/>
        <v>0</v>
      </c>
      <c r="CJ873" s="1" t="b">
        <f t="shared" si="416"/>
        <v>0</v>
      </c>
      <c r="CK873" s="1" t="b">
        <f t="shared" si="417"/>
        <v>0</v>
      </c>
      <c r="CL873" s="1" t="b">
        <f t="shared" si="418"/>
        <v>0</v>
      </c>
      <c r="CM873" s="1" t="b">
        <f t="shared" si="419"/>
        <v>0</v>
      </c>
      <c r="CN873" s="1" t="b">
        <f t="shared" si="420"/>
        <v>1</v>
      </c>
      <c r="CO873" s="2" t="b">
        <f t="shared" si="421"/>
        <v>0</v>
      </c>
      <c r="CP873" s="2" t="b">
        <f t="shared" si="422"/>
        <v>0</v>
      </c>
      <c r="CQ873" s="2" t="b">
        <f t="shared" si="423"/>
        <v>1</v>
      </c>
      <c r="CR873" s="6" t="str">
        <f t="shared" si="424"/>
        <v>Female</v>
      </c>
      <c r="CS873" s="7">
        <f t="shared" si="425"/>
        <v>1</v>
      </c>
      <c r="CT873" s="7">
        <f t="shared" si="426"/>
        <v>0</v>
      </c>
      <c r="CU873" s="7">
        <f t="shared" si="427"/>
        <v>0</v>
      </c>
      <c r="CV873" s="7">
        <f t="shared" si="428"/>
        <v>1</v>
      </c>
      <c r="CW873" s="7">
        <f t="shared" si="429"/>
        <v>0</v>
      </c>
      <c r="CX873" s="1" t="b">
        <f t="shared" si="430"/>
        <v>0</v>
      </c>
      <c r="CY873" s="1" t="b">
        <f t="shared" si="431"/>
        <v>0</v>
      </c>
      <c r="DG873" s="1" t="b">
        <f t="shared" si="432"/>
        <v>0</v>
      </c>
    </row>
    <row r="874" spans="1:131" ht="29" x14ac:dyDescent="0.35">
      <c r="A874" s="2" t="s">
        <v>220</v>
      </c>
      <c r="B874" s="1" t="s">
        <v>13809</v>
      </c>
      <c r="C874" s="9">
        <v>44354</v>
      </c>
      <c r="D874" s="10" t="s">
        <v>13809</v>
      </c>
      <c r="E874" s="1">
        <v>27</v>
      </c>
      <c r="F874" s="1" t="s">
        <v>127</v>
      </c>
      <c r="G874" s="1" t="s">
        <v>13809</v>
      </c>
      <c r="H874" s="1" t="s">
        <v>13809</v>
      </c>
      <c r="K874" s="2" t="s">
        <v>13809</v>
      </c>
      <c r="L874" s="9">
        <v>44340</v>
      </c>
      <c r="M874" s="2" t="s">
        <v>128</v>
      </c>
      <c r="N874" s="2" t="s">
        <v>13809</v>
      </c>
      <c r="O874" s="2" t="s">
        <v>110</v>
      </c>
      <c r="P874" s="2" t="s">
        <v>111</v>
      </c>
      <c r="T874" s="2" t="s">
        <v>112</v>
      </c>
      <c r="U874" s="2" t="b">
        <v>1</v>
      </c>
      <c r="V874" s="2" t="s">
        <v>113</v>
      </c>
      <c r="W874" s="1" t="s">
        <v>112</v>
      </c>
      <c r="X874" s="1" t="s">
        <v>114</v>
      </c>
      <c r="Y874" s="2" t="s">
        <v>112</v>
      </c>
      <c r="Z874" s="2" t="s">
        <v>111</v>
      </c>
      <c r="AA874" s="2" t="s">
        <v>112</v>
      </c>
      <c r="AB874" s="2">
        <v>4</v>
      </c>
      <c r="AF874" s="1" t="s">
        <v>111</v>
      </c>
      <c r="AJ874" s="1" t="s">
        <v>115</v>
      </c>
      <c r="AK874" s="1" t="s">
        <v>129</v>
      </c>
      <c r="AO874" s="1" t="s">
        <v>117</v>
      </c>
      <c r="AS874" s="1" t="s">
        <v>118</v>
      </c>
      <c r="AU874" s="1" t="s">
        <v>243</v>
      </c>
      <c r="AZ874" s="1" t="s">
        <v>155</v>
      </c>
      <c r="BA874" s="20">
        <v>11896</v>
      </c>
      <c r="BJ874" s="1" t="s">
        <v>112</v>
      </c>
      <c r="BK874" s="1" t="s">
        <v>112</v>
      </c>
      <c r="BL874" s="1" t="s">
        <v>142</v>
      </c>
      <c r="BQ874" s="1" t="s">
        <v>121</v>
      </c>
      <c r="BR874" s="1" t="s">
        <v>122</v>
      </c>
      <c r="BS874" s="1" t="s">
        <v>112</v>
      </c>
      <c r="BV874" s="9">
        <v>44412</v>
      </c>
      <c r="BW874" s="34" t="s">
        <v>3626</v>
      </c>
      <c r="BX874" s="2" t="s">
        <v>111</v>
      </c>
      <c r="BY874" s="2" t="s">
        <v>156</v>
      </c>
      <c r="BZ874" s="2" t="s">
        <v>124</v>
      </c>
      <c r="CA874" s="2">
        <v>2</v>
      </c>
      <c r="CB874" s="1" t="s">
        <v>253</v>
      </c>
      <c r="CC874" s="2" t="s">
        <v>126</v>
      </c>
      <c r="CD874" s="1" t="b">
        <f t="shared" si="433"/>
        <v>1</v>
      </c>
      <c r="CE874" s="1" t="b">
        <f t="shared" si="434"/>
        <v>0</v>
      </c>
      <c r="CF874" s="1" t="b">
        <f t="shared" si="412"/>
        <v>0</v>
      </c>
      <c r="CG874" s="1" t="b">
        <f t="shared" si="413"/>
        <v>0</v>
      </c>
      <c r="CH874" s="1" t="b">
        <f t="shared" si="414"/>
        <v>0</v>
      </c>
      <c r="CI874" s="1" t="b">
        <f t="shared" si="415"/>
        <v>0</v>
      </c>
      <c r="CJ874" s="1" t="b">
        <f t="shared" si="416"/>
        <v>1</v>
      </c>
      <c r="CK874" s="1" t="b">
        <f t="shared" si="417"/>
        <v>0</v>
      </c>
      <c r="CL874" s="1" t="b">
        <f t="shared" si="418"/>
        <v>0</v>
      </c>
      <c r="CM874" s="1" t="b">
        <f t="shared" si="419"/>
        <v>0</v>
      </c>
      <c r="CN874" s="1" t="b">
        <f t="shared" si="420"/>
        <v>0</v>
      </c>
      <c r="CO874" s="2" t="b">
        <f t="shared" si="421"/>
        <v>1</v>
      </c>
      <c r="CP874" s="2" t="b">
        <f t="shared" si="422"/>
        <v>1</v>
      </c>
      <c r="CQ874" s="2" t="b">
        <f t="shared" si="423"/>
        <v>0</v>
      </c>
      <c r="CR874" s="6" t="str">
        <f t="shared" si="424"/>
        <v>Male</v>
      </c>
      <c r="CS874" s="7">
        <f t="shared" si="425"/>
        <v>0</v>
      </c>
      <c r="CT874" s="7">
        <f t="shared" si="426"/>
        <v>0</v>
      </c>
      <c r="CU874" s="7">
        <f t="shared" si="427"/>
        <v>0</v>
      </c>
      <c r="CV874" s="7">
        <f t="shared" si="428"/>
        <v>0</v>
      </c>
      <c r="CW874" s="7">
        <f t="shared" si="429"/>
        <v>1</v>
      </c>
      <c r="CX874" s="1" t="b">
        <f t="shared" si="430"/>
        <v>1</v>
      </c>
      <c r="CY874" s="1" t="b">
        <f t="shared" si="431"/>
        <v>1</v>
      </c>
      <c r="DG874" s="1" t="b">
        <f t="shared" si="432"/>
        <v>0</v>
      </c>
    </row>
    <row r="875" spans="1:131" ht="72.5" x14ac:dyDescent="0.35">
      <c r="A875" s="2">
        <v>1216</v>
      </c>
      <c r="B875" s="1" t="s">
        <v>13809</v>
      </c>
      <c r="C875" s="9">
        <v>44354</v>
      </c>
      <c r="D875" s="10" t="s">
        <v>13809</v>
      </c>
      <c r="E875" s="1" t="e">
        <f>ROUND((C875-D875)/365,0)</f>
        <v>#VALUE!</v>
      </c>
      <c r="F875" s="1" t="s">
        <v>127</v>
      </c>
      <c r="G875" s="1" t="s">
        <v>13809</v>
      </c>
      <c r="H875" s="1" t="s">
        <v>13809</v>
      </c>
      <c r="I875" s="9">
        <v>44330</v>
      </c>
      <c r="J875" s="2" t="s">
        <v>109</v>
      </c>
      <c r="K875" s="2" t="s">
        <v>13809</v>
      </c>
      <c r="N875" s="2" t="s">
        <v>13809</v>
      </c>
      <c r="O875" s="2" t="s">
        <v>110</v>
      </c>
      <c r="P875" s="2" t="s">
        <v>111</v>
      </c>
      <c r="S875" s="2" t="s">
        <v>112</v>
      </c>
      <c r="T875" s="2" t="s">
        <v>111</v>
      </c>
      <c r="U875" s="2" t="b">
        <f>OR(S875="yes",T875="yes")</f>
        <v>1</v>
      </c>
      <c r="V875" s="2" t="s">
        <v>113</v>
      </c>
      <c r="W875" s="1" t="s">
        <v>112</v>
      </c>
      <c r="X875" s="1" t="s">
        <v>110</v>
      </c>
      <c r="Y875" s="2" t="s">
        <v>112</v>
      </c>
      <c r="Z875" s="2" t="s">
        <v>112</v>
      </c>
      <c r="AA875" s="2" t="s">
        <v>111</v>
      </c>
      <c r="AB875" s="2">
        <v>14</v>
      </c>
      <c r="AC875" s="1" t="s">
        <v>111</v>
      </c>
      <c r="AF875" s="1" t="s">
        <v>111</v>
      </c>
      <c r="AJ875" s="1" t="s">
        <v>115</v>
      </c>
      <c r="AK875" s="1" t="s">
        <v>201</v>
      </c>
      <c r="AN875" s="1" t="s">
        <v>3627</v>
      </c>
      <c r="AO875" s="1" t="s">
        <v>117</v>
      </c>
      <c r="AS875" s="1" t="s">
        <v>951</v>
      </c>
      <c r="AU875" s="1" t="s">
        <v>132</v>
      </c>
      <c r="AZ875" s="1" t="s">
        <v>155</v>
      </c>
      <c r="BA875" s="20">
        <v>13134</v>
      </c>
      <c r="BJ875" s="1" t="s">
        <v>112</v>
      </c>
      <c r="BK875" s="1" t="s">
        <v>112</v>
      </c>
      <c r="BL875" s="1" t="s">
        <v>226</v>
      </c>
      <c r="BQ875" s="1" t="s">
        <v>121</v>
      </c>
      <c r="BR875" s="1" t="s">
        <v>122</v>
      </c>
      <c r="BS875" s="1" t="s">
        <v>112</v>
      </c>
      <c r="BU875" s="34" t="s">
        <v>3628</v>
      </c>
      <c r="BV875" s="9">
        <v>44354</v>
      </c>
      <c r="BW875" s="34" t="s">
        <v>3629</v>
      </c>
      <c r="BX875" s="2" t="s">
        <v>111</v>
      </c>
      <c r="BY875" s="2" t="s">
        <v>123</v>
      </c>
      <c r="BZ875" s="2" t="s">
        <v>124</v>
      </c>
      <c r="CA875" s="2">
        <v>1</v>
      </c>
      <c r="CB875" s="1" t="s">
        <v>2635</v>
      </c>
      <c r="CC875" s="2" t="s">
        <v>126</v>
      </c>
      <c r="CD875" s="1" t="e">
        <f t="shared" si="433"/>
        <v>#VALUE!</v>
      </c>
      <c r="CE875" s="1" t="e">
        <f t="shared" si="434"/>
        <v>#VALUE!</v>
      </c>
      <c r="CF875" s="1" t="e">
        <f t="shared" si="412"/>
        <v>#VALUE!</v>
      </c>
      <c r="CG875" s="1" t="e">
        <f t="shared" si="413"/>
        <v>#VALUE!</v>
      </c>
      <c r="CH875" s="1" t="e">
        <f t="shared" si="414"/>
        <v>#VALUE!</v>
      </c>
      <c r="CI875" s="1" t="e">
        <f t="shared" si="415"/>
        <v>#VALUE!</v>
      </c>
      <c r="CJ875" s="1" t="e">
        <f t="shared" si="416"/>
        <v>#VALUE!</v>
      </c>
      <c r="CK875" s="1" t="e">
        <f t="shared" si="417"/>
        <v>#VALUE!</v>
      </c>
      <c r="CL875" s="1" t="e">
        <f t="shared" si="418"/>
        <v>#VALUE!</v>
      </c>
      <c r="CM875" s="1" t="e">
        <f t="shared" si="419"/>
        <v>#VALUE!</v>
      </c>
      <c r="CN875" s="1" t="e">
        <f t="shared" si="420"/>
        <v>#VALUE!</v>
      </c>
      <c r="CO875" s="2" t="b">
        <f t="shared" si="421"/>
        <v>0</v>
      </c>
      <c r="CP875" s="2" t="b">
        <f t="shared" si="422"/>
        <v>0</v>
      </c>
      <c r="CQ875" s="2" t="b">
        <f t="shared" si="423"/>
        <v>1</v>
      </c>
      <c r="CR875" s="6" t="str">
        <f t="shared" si="424"/>
        <v>Male</v>
      </c>
      <c r="CS875" s="7">
        <f t="shared" si="425"/>
        <v>1</v>
      </c>
      <c r="CT875" s="7">
        <f t="shared" si="426"/>
        <v>0</v>
      </c>
      <c r="CU875" s="7">
        <f t="shared" si="427"/>
        <v>0</v>
      </c>
      <c r="CV875" s="7">
        <f t="shared" si="428"/>
        <v>0</v>
      </c>
      <c r="CW875" s="7">
        <f t="shared" si="429"/>
        <v>0</v>
      </c>
      <c r="CX875" s="1" t="e">
        <f t="shared" si="430"/>
        <v>#VALUE!</v>
      </c>
      <c r="CY875" s="1" t="e">
        <f t="shared" si="431"/>
        <v>#VALUE!</v>
      </c>
      <c r="DG875" s="1" t="e">
        <f t="shared" si="432"/>
        <v>#VALUE!</v>
      </c>
    </row>
    <row r="876" spans="1:131" ht="159.5" x14ac:dyDescent="0.35">
      <c r="B876" s="1" t="s">
        <v>13809</v>
      </c>
      <c r="C876" s="9">
        <v>44354</v>
      </c>
      <c r="D876" s="10" t="s">
        <v>13809</v>
      </c>
      <c r="E876" s="1">
        <v>16</v>
      </c>
      <c r="F876" s="1" t="s">
        <v>127</v>
      </c>
      <c r="G876" s="1" t="s">
        <v>13809</v>
      </c>
      <c r="H876" s="1" t="s">
        <v>13809</v>
      </c>
      <c r="I876" s="2" t="s">
        <v>183</v>
      </c>
      <c r="J876" s="2" t="s">
        <v>163</v>
      </c>
      <c r="K876" s="2" t="s">
        <v>13809</v>
      </c>
      <c r="L876" s="9">
        <v>44334</v>
      </c>
      <c r="M876" s="2" t="s">
        <v>109</v>
      </c>
      <c r="N876" s="2" t="s">
        <v>13809</v>
      </c>
      <c r="O876" s="2" t="s">
        <v>110</v>
      </c>
      <c r="P876" s="2" t="s">
        <v>111</v>
      </c>
      <c r="S876" s="2" t="s">
        <v>112</v>
      </c>
      <c r="T876" s="2" t="s">
        <v>111</v>
      </c>
      <c r="U876" s="2" t="b">
        <v>1</v>
      </c>
      <c r="V876" s="2" t="s">
        <v>113</v>
      </c>
      <c r="W876" s="1" t="s">
        <v>112</v>
      </c>
      <c r="X876" s="1" t="s">
        <v>110</v>
      </c>
      <c r="Y876" s="2" t="s">
        <v>112</v>
      </c>
      <c r="Z876" s="2" t="s">
        <v>111</v>
      </c>
      <c r="AA876" s="2" t="s">
        <v>112</v>
      </c>
      <c r="AB876" s="2">
        <v>18</v>
      </c>
      <c r="AC876" s="1" t="s">
        <v>111</v>
      </c>
      <c r="AF876" s="1" t="s">
        <v>111</v>
      </c>
      <c r="AJ876" s="1" t="s">
        <v>115</v>
      </c>
      <c r="AK876" s="1" t="s">
        <v>129</v>
      </c>
      <c r="AO876" s="1" t="s">
        <v>166</v>
      </c>
      <c r="AS876" s="1" t="s">
        <v>118</v>
      </c>
      <c r="AU876" s="1" t="s">
        <v>191</v>
      </c>
      <c r="AX876" s="1">
        <v>42</v>
      </c>
      <c r="AZ876" s="1" t="s">
        <v>248</v>
      </c>
      <c r="BA876" s="1" t="s">
        <v>3631</v>
      </c>
      <c r="BD876" s="1" t="s">
        <v>3632</v>
      </c>
      <c r="BG876" s="1">
        <v>7.4</v>
      </c>
      <c r="BH876" s="1">
        <v>1</v>
      </c>
      <c r="BJ876" s="1" t="s">
        <v>112</v>
      </c>
      <c r="BK876" s="1" t="s">
        <v>112</v>
      </c>
      <c r="BL876" s="1" t="s">
        <v>161</v>
      </c>
      <c r="BM876" s="1" t="s">
        <v>3633</v>
      </c>
      <c r="BQ876" s="1" t="s">
        <v>121</v>
      </c>
      <c r="BR876" s="1" t="s">
        <v>122</v>
      </c>
      <c r="BU876" s="34" t="s">
        <v>3634</v>
      </c>
      <c r="BV876" s="9">
        <v>44354</v>
      </c>
      <c r="BW876" s="34" t="s">
        <v>14312</v>
      </c>
      <c r="BY876" s="2" t="s">
        <v>123</v>
      </c>
      <c r="BZ876" s="2" t="s">
        <v>124</v>
      </c>
      <c r="CA876" s="2">
        <v>2</v>
      </c>
      <c r="CB876" s="1" t="s">
        <v>3635</v>
      </c>
      <c r="CC876" s="2" t="s">
        <v>126</v>
      </c>
      <c r="CD876" s="1" t="b">
        <v>1</v>
      </c>
      <c r="CE876" s="1" t="b">
        <v>1</v>
      </c>
      <c r="CF876" s="1" t="b">
        <f t="shared" si="412"/>
        <v>0</v>
      </c>
      <c r="CG876" s="1" t="b">
        <f t="shared" si="413"/>
        <v>0</v>
      </c>
      <c r="CH876" s="1" t="b">
        <f t="shared" si="414"/>
        <v>1</v>
      </c>
      <c r="CI876" s="1" t="b">
        <f t="shared" si="415"/>
        <v>0</v>
      </c>
      <c r="CJ876" s="1" t="b">
        <f t="shared" si="416"/>
        <v>0</v>
      </c>
      <c r="CK876" s="1" t="b">
        <f t="shared" si="417"/>
        <v>0</v>
      </c>
      <c r="CL876" s="1" t="b">
        <f t="shared" si="418"/>
        <v>0</v>
      </c>
      <c r="CM876" s="1" t="b">
        <f t="shared" si="419"/>
        <v>0</v>
      </c>
      <c r="CN876" s="1" t="b">
        <f t="shared" si="420"/>
        <v>0</v>
      </c>
      <c r="CO876" s="2" t="b">
        <f t="shared" si="421"/>
        <v>0</v>
      </c>
      <c r="CP876" s="2" t="b">
        <f t="shared" si="422"/>
        <v>0</v>
      </c>
      <c r="CQ876" s="2" t="b">
        <f t="shared" si="423"/>
        <v>1</v>
      </c>
      <c r="CR876" s="6" t="str">
        <f t="shared" si="424"/>
        <v>Male</v>
      </c>
      <c r="CS876" s="7">
        <f t="shared" si="425"/>
        <v>0</v>
      </c>
      <c r="CT876" s="7">
        <f t="shared" si="426"/>
        <v>0</v>
      </c>
      <c r="CU876" s="7">
        <f t="shared" si="427"/>
        <v>0</v>
      </c>
      <c r="CV876" s="7">
        <f t="shared" si="428"/>
        <v>1</v>
      </c>
      <c r="CW876" s="7">
        <f t="shared" si="429"/>
        <v>0</v>
      </c>
      <c r="CX876" s="1" t="b">
        <f t="shared" si="430"/>
        <v>1</v>
      </c>
      <c r="CY876" s="1" t="b">
        <f t="shared" si="431"/>
        <v>0</v>
      </c>
      <c r="DG876" s="1" t="b">
        <f t="shared" si="432"/>
        <v>1</v>
      </c>
    </row>
    <row r="877" spans="1:131" x14ac:dyDescent="0.35">
      <c r="B877" s="1" t="s">
        <v>13809</v>
      </c>
      <c r="C877" s="9">
        <v>44354</v>
      </c>
      <c r="D877" s="10" t="s">
        <v>13809</v>
      </c>
      <c r="E877" s="1">
        <v>45</v>
      </c>
      <c r="F877" s="1" t="s">
        <v>108</v>
      </c>
      <c r="G877" s="1" t="s">
        <v>13809</v>
      </c>
      <c r="H877" s="1" t="s">
        <v>13809</v>
      </c>
      <c r="I877" s="9">
        <v>44211</v>
      </c>
      <c r="J877" s="2" t="s">
        <v>128</v>
      </c>
      <c r="K877" s="2" t="s">
        <v>13809</v>
      </c>
      <c r="L877" s="9">
        <v>44239</v>
      </c>
      <c r="M877" s="2" t="s">
        <v>128</v>
      </c>
      <c r="N877" s="2" t="s">
        <v>13809</v>
      </c>
      <c r="O877" s="2" t="s">
        <v>110</v>
      </c>
      <c r="P877" s="2" t="s">
        <v>111</v>
      </c>
      <c r="S877" s="2" t="s">
        <v>112</v>
      </c>
      <c r="T877" s="2" t="s">
        <v>111</v>
      </c>
      <c r="U877" s="2" t="b">
        <v>1</v>
      </c>
      <c r="V877" s="2" t="s">
        <v>113</v>
      </c>
      <c r="W877" s="1" t="s">
        <v>112</v>
      </c>
      <c r="X877" s="1" t="s">
        <v>114</v>
      </c>
      <c r="Y877" s="2" t="s">
        <v>112</v>
      </c>
      <c r="Z877" s="2" t="s">
        <v>111</v>
      </c>
      <c r="AA877" s="2" t="s">
        <v>112</v>
      </c>
      <c r="AB877" s="2">
        <v>4</v>
      </c>
      <c r="AC877" s="1" t="s">
        <v>111</v>
      </c>
      <c r="AF877" s="1" t="s">
        <v>111</v>
      </c>
      <c r="AH877" s="1" t="s">
        <v>323</v>
      </c>
      <c r="AJ877" s="1" t="s">
        <v>115</v>
      </c>
      <c r="AK877" s="1" t="s">
        <v>129</v>
      </c>
      <c r="AO877" s="1" t="s">
        <v>117</v>
      </c>
      <c r="AS877" s="1" t="s">
        <v>145</v>
      </c>
      <c r="AU877" s="1" t="s">
        <v>132</v>
      </c>
      <c r="AZ877" s="1" t="s">
        <v>3636</v>
      </c>
      <c r="BC877" s="1">
        <v>1.72</v>
      </c>
      <c r="BD877" s="1">
        <v>19.5</v>
      </c>
      <c r="BE877" s="1">
        <v>956</v>
      </c>
      <c r="BH877" s="1">
        <v>60</v>
      </c>
      <c r="BJ877" s="1" t="s">
        <v>112</v>
      </c>
      <c r="BK877" s="1" t="s">
        <v>112</v>
      </c>
      <c r="BL877" s="1" t="s">
        <v>325</v>
      </c>
      <c r="BQ877" s="1" t="s">
        <v>121</v>
      </c>
      <c r="BR877" s="1" t="s">
        <v>122</v>
      </c>
      <c r="BS877" s="1" t="s">
        <v>112</v>
      </c>
      <c r="BV877" s="9">
        <v>44354</v>
      </c>
      <c r="BX877" s="2" t="s">
        <v>111</v>
      </c>
      <c r="BY877" s="2" t="s">
        <v>123</v>
      </c>
      <c r="BZ877" s="2" t="s">
        <v>124</v>
      </c>
      <c r="CA877" s="2">
        <v>2</v>
      </c>
      <c r="CB877" s="1" t="s">
        <v>253</v>
      </c>
      <c r="CC877" s="2" t="s">
        <v>126</v>
      </c>
      <c r="CD877" s="1" t="b">
        <f t="shared" ref="CD877:CD886" si="435">AND(E877&lt;30,NOT(E877="."),NOT(E877=""))</f>
        <v>0</v>
      </c>
      <c r="CE877" s="1" t="b">
        <f t="shared" ref="CE877:CE886" si="436">AND(E877&lt;18,NOT(E877="."),NOT(E877=""))</f>
        <v>0</v>
      </c>
      <c r="CF877" s="1" t="b">
        <f t="shared" si="412"/>
        <v>0</v>
      </c>
      <c r="CG877" s="1" t="b">
        <f t="shared" si="413"/>
        <v>0</v>
      </c>
      <c r="CH877" s="1" t="b">
        <f t="shared" si="414"/>
        <v>0</v>
      </c>
      <c r="CI877" s="1" t="b">
        <f t="shared" si="415"/>
        <v>0</v>
      </c>
      <c r="CJ877" s="1" t="b">
        <f t="shared" si="416"/>
        <v>0</v>
      </c>
      <c r="CK877" s="1" t="b">
        <f t="shared" si="417"/>
        <v>0</v>
      </c>
      <c r="CL877" s="1" t="b">
        <f t="shared" si="418"/>
        <v>1</v>
      </c>
      <c r="CM877" s="1" t="b">
        <f t="shared" si="419"/>
        <v>0</v>
      </c>
      <c r="CN877" s="1" t="b">
        <f t="shared" si="420"/>
        <v>0</v>
      </c>
      <c r="CO877" s="2" t="b">
        <f t="shared" si="421"/>
        <v>1</v>
      </c>
      <c r="CP877" s="2" t="b">
        <f t="shared" si="422"/>
        <v>1</v>
      </c>
      <c r="CQ877" s="2" t="b">
        <f t="shared" si="423"/>
        <v>0</v>
      </c>
      <c r="CR877" s="6" t="str">
        <f t="shared" si="424"/>
        <v>Female</v>
      </c>
      <c r="CS877" s="7">
        <f t="shared" si="425"/>
        <v>0</v>
      </c>
      <c r="CT877" s="7">
        <f t="shared" si="426"/>
        <v>1</v>
      </c>
      <c r="CU877" s="7">
        <f t="shared" si="427"/>
        <v>0</v>
      </c>
      <c r="CV877" s="7">
        <f t="shared" si="428"/>
        <v>0</v>
      </c>
      <c r="CW877" s="7">
        <f t="shared" si="429"/>
        <v>1</v>
      </c>
      <c r="CX877" s="1" t="b">
        <f t="shared" si="430"/>
        <v>0</v>
      </c>
      <c r="CY877" s="1" t="b">
        <f t="shared" si="431"/>
        <v>0</v>
      </c>
      <c r="DG877" s="1" t="b">
        <f t="shared" si="432"/>
        <v>0</v>
      </c>
    </row>
    <row r="878" spans="1:131" ht="101.5" x14ac:dyDescent="0.35">
      <c r="B878" s="1" t="s">
        <v>13809</v>
      </c>
      <c r="C878" s="9">
        <v>44354</v>
      </c>
      <c r="D878" s="10" t="s">
        <v>13809</v>
      </c>
      <c r="E878" s="1">
        <v>18</v>
      </c>
      <c r="F878" s="1" t="s">
        <v>108</v>
      </c>
      <c r="G878" s="1" t="s">
        <v>13809</v>
      </c>
      <c r="H878" s="1" t="s">
        <v>13809</v>
      </c>
      <c r="I878" s="9">
        <v>44263</v>
      </c>
      <c r="J878" s="2" t="s">
        <v>409</v>
      </c>
      <c r="K878" s="2" t="s">
        <v>13809</v>
      </c>
      <c r="N878" s="2" t="s">
        <v>13809</v>
      </c>
      <c r="O878" s="2" t="s">
        <v>110</v>
      </c>
      <c r="P878" s="2" t="s">
        <v>111</v>
      </c>
      <c r="S878" s="2" t="s">
        <v>111</v>
      </c>
      <c r="T878" s="2" t="s">
        <v>112</v>
      </c>
      <c r="U878" s="2" t="b">
        <v>1</v>
      </c>
      <c r="V878" s="2" t="s">
        <v>113</v>
      </c>
      <c r="W878" s="1" t="s">
        <v>112</v>
      </c>
      <c r="X878" s="1" t="s">
        <v>138</v>
      </c>
      <c r="Y878" s="2" t="s">
        <v>112</v>
      </c>
      <c r="Z878" s="2" t="s">
        <v>112</v>
      </c>
      <c r="AB878" s="2">
        <v>12</v>
      </c>
      <c r="AC878" s="1" t="s">
        <v>111</v>
      </c>
      <c r="AF878" s="1" t="s">
        <v>111</v>
      </c>
      <c r="AJ878" s="1" t="s">
        <v>115</v>
      </c>
      <c r="AK878" s="1" t="s">
        <v>201</v>
      </c>
      <c r="AN878" s="1" t="s">
        <v>3637</v>
      </c>
      <c r="AO878" s="1" t="s">
        <v>117</v>
      </c>
      <c r="AS878" s="1" t="s">
        <v>118</v>
      </c>
      <c r="AU878" s="1" t="s">
        <v>197</v>
      </c>
      <c r="AZ878" s="1" t="s">
        <v>120</v>
      </c>
      <c r="BA878" s="1" t="s">
        <v>3638</v>
      </c>
      <c r="BG878" s="1" t="s">
        <v>3615</v>
      </c>
      <c r="BH878" s="1">
        <v>1</v>
      </c>
      <c r="BJ878" s="1" t="s">
        <v>111</v>
      </c>
      <c r="BN878" s="1" t="s">
        <v>112</v>
      </c>
      <c r="BO878" s="1" t="s">
        <v>148</v>
      </c>
      <c r="BP878" s="1" t="s">
        <v>3639</v>
      </c>
      <c r="BQ878" s="1" t="s">
        <v>121</v>
      </c>
      <c r="BR878" s="1" t="s">
        <v>122</v>
      </c>
      <c r="BS878" s="1" t="s">
        <v>111</v>
      </c>
      <c r="BT878" s="34" t="s">
        <v>3640</v>
      </c>
      <c r="BU878" s="34" t="s">
        <v>3641</v>
      </c>
      <c r="BV878" s="9">
        <v>44498</v>
      </c>
      <c r="BW878" s="34" t="s">
        <v>14313</v>
      </c>
      <c r="BX878" s="2" t="s">
        <v>111</v>
      </c>
      <c r="BY878" s="2" t="s">
        <v>174</v>
      </c>
      <c r="BZ878" s="2" t="s">
        <v>124</v>
      </c>
      <c r="CA878" s="2">
        <v>1</v>
      </c>
      <c r="CB878" s="1" t="s">
        <v>253</v>
      </c>
      <c r="CC878" s="2" t="s">
        <v>113</v>
      </c>
      <c r="CD878" s="1" t="b">
        <f t="shared" si="435"/>
        <v>1</v>
      </c>
      <c r="CE878" s="1" t="b">
        <f t="shared" si="436"/>
        <v>0</v>
      </c>
      <c r="CF878" s="1" t="b">
        <f t="shared" si="412"/>
        <v>0</v>
      </c>
      <c r="CG878" s="1" t="b">
        <f t="shared" si="413"/>
        <v>0</v>
      </c>
      <c r="CH878" s="1" t="b">
        <f t="shared" si="414"/>
        <v>0</v>
      </c>
      <c r="CI878" s="1" t="b">
        <f t="shared" si="415"/>
        <v>1</v>
      </c>
      <c r="CJ878" s="1" t="b">
        <f t="shared" si="416"/>
        <v>0</v>
      </c>
      <c r="CK878" s="1" t="b">
        <f t="shared" si="417"/>
        <v>0</v>
      </c>
      <c r="CL878" s="1" t="b">
        <f t="shared" si="418"/>
        <v>0</v>
      </c>
      <c r="CM878" s="1" t="b">
        <f t="shared" si="419"/>
        <v>0</v>
      </c>
      <c r="CN878" s="1" t="b">
        <f t="shared" si="420"/>
        <v>0</v>
      </c>
      <c r="CO878" s="2" t="b">
        <f t="shared" si="421"/>
        <v>0</v>
      </c>
      <c r="CP878" s="2" t="b">
        <f t="shared" si="422"/>
        <v>0</v>
      </c>
      <c r="CQ878" s="2" t="b">
        <f t="shared" si="423"/>
        <v>1</v>
      </c>
      <c r="CR878" s="6" t="str">
        <f t="shared" si="424"/>
        <v>Female</v>
      </c>
      <c r="CS878" s="7">
        <f t="shared" si="425"/>
        <v>0</v>
      </c>
      <c r="CT878" s="7">
        <f t="shared" si="426"/>
        <v>0</v>
      </c>
      <c r="CU878" s="7">
        <f t="shared" si="427"/>
        <v>1</v>
      </c>
      <c r="CV878" s="7">
        <f t="shared" si="428"/>
        <v>0</v>
      </c>
      <c r="CW878" s="7">
        <f t="shared" ref="CW878:CW903" si="437">COUNTIF(M878,"=*moderna*")</f>
        <v>0</v>
      </c>
      <c r="CX878" s="1" t="b">
        <f t="shared" ref="CX878:CX903" si="438">AND(E878&lt;30,NOT(E878="."),NOT(E878=""))</f>
        <v>1</v>
      </c>
      <c r="CY878" s="1" t="b">
        <f t="shared" ref="CY878:CY903" si="439">AND(E878&gt;17,E878&lt;41,NOT(E878="."),NOT(E878=""))</f>
        <v>1</v>
      </c>
      <c r="DG878" s="1" t="b">
        <f t="shared" ref="DG878:DG903" si="440">AND(E878&gt;4,E878&lt;18,NOT(E878=""),NOT(E878="."))</f>
        <v>0</v>
      </c>
    </row>
    <row r="879" spans="1:131" ht="145" x14ac:dyDescent="0.35">
      <c r="B879" s="1" t="s">
        <v>13809</v>
      </c>
      <c r="C879" s="9">
        <v>44355</v>
      </c>
      <c r="D879" s="10" t="s">
        <v>13809</v>
      </c>
      <c r="E879" s="1">
        <v>27</v>
      </c>
      <c r="F879" s="1" t="s">
        <v>127</v>
      </c>
      <c r="G879" s="1" t="s">
        <v>13809</v>
      </c>
      <c r="H879" s="1" t="s">
        <v>13809</v>
      </c>
      <c r="I879" s="9">
        <v>44329</v>
      </c>
      <c r="J879" s="2" t="s">
        <v>109</v>
      </c>
      <c r="K879" s="2" t="s">
        <v>13809</v>
      </c>
      <c r="L879" s="9">
        <v>44350</v>
      </c>
      <c r="M879" s="2" t="s">
        <v>109</v>
      </c>
      <c r="N879" s="2" t="s">
        <v>13809</v>
      </c>
      <c r="O879" s="2" t="s">
        <v>110</v>
      </c>
      <c r="P879" s="2" t="s">
        <v>111</v>
      </c>
      <c r="S879" s="2" t="s">
        <v>112</v>
      </c>
      <c r="T879" s="2" t="s">
        <v>112</v>
      </c>
      <c r="U879" s="2" t="b">
        <v>1</v>
      </c>
      <c r="V879" s="2" t="s">
        <v>113</v>
      </c>
      <c r="W879" s="1" t="s">
        <v>112</v>
      </c>
      <c r="X879" s="1" t="s">
        <v>110</v>
      </c>
      <c r="Y879" s="2" t="s">
        <v>112</v>
      </c>
      <c r="Z879" s="2" t="s">
        <v>111</v>
      </c>
      <c r="AA879" s="2" t="s">
        <v>112</v>
      </c>
      <c r="AB879" s="2">
        <v>2</v>
      </c>
      <c r="AC879" s="1" t="s">
        <v>111</v>
      </c>
      <c r="AF879" s="1" t="s">
        <v>111</v>
      </c>
      <c r="AJ879" s="1" t="s">
        <v>115</v>
      </c>
      <c r="AK879" s="1" t="s">
        <v>287</v>
      </c>
      <c r="AO879" s="1" t="s">
        <v>117</v>
      </c>
      <c r="AS879" s="1" t="s">
        <v>118</v>
      </c>
      <c r="AU879" s="1" t="s">
        <v>119</v>
      </c>
      <c r="AX879" s="1">
        <v>50</v>
      </c>
      <c r="AZ879" s="1" t="s">
        <v>1764</v>
      </c>
      <c r="BC879" s="1" t="s">
        <v>3642</v>
      </c>
      <c r="BE879" s="1" t="s">
        <v>3643</v>
      </c>
      <c r="BG879" s="1" t="s">
        <v>3644</v>
      </c>
      <c r="BH879" s="1" t="s">
        <v>2607</v>
      </c>
      <c r="BI879" s="1" t="s">
        <v>112</v>
      </c>
      <c r="BJ879" s="1" t="s">
        <v>112</v>
      </c>
      <c r="BK879" s="1" t="s">
        <v>112</v>
      </c>
      <c r="BL879" s="1" t="s">
        <v>1293</v>
      </c>
      <c r="BM879" s="1" t="s">
        <v>3645</v>
      </c>
      <c r="BQ879" s="1" t="s">
        <v>121</v>
      </c>
      <c r="BR879" s="1" t="s">
        <v>122</v>
      </c>
      <c r="BS879" s="1" t="s">
        <v>111</v>
      </c>
      <c r="BT879" s="34" t="s">
        <v>3646</v>
      </c>
      <c r="BU879" s="34" t="s">
        <v>3647</v>
      </c>
      <c r="BV879" s="9">
        <v>44358</v>
      </c>
      <c r="BW879" s="34" t="s">
        <v>14314</v>
      </c>
      <c r="BX879" s="2" t="s">
        <v>111</v>
      </c>
      <c r="BY879" s="2" t="s">
        <v>156</v>
      </c>
      <c r="BZ879" s="2" t="s">
        <v>124</v>
      </c>
      <c r="CA879" s="2">
        <v>2</v>
      </c>
      <c r="CB879" s="1" t="s">
        <v>330</v>
      </c>
      <c r="CC879" s="2" t="s">
        <v>126</v>
      </c>
      <c r="CD879" s="1" t="b">
        <f t="shared" si="435"/>
        <v>1</v>
      </c>
      <c r="CE879" s="1" t="b">
        <f t="shared" si="436"/>
        <v>0</v>
      </c>
      <c r="CF879" s="1" t="b">
        <f t="shared" si="412"/>
        <v>0</v>
      </c>
      <c r="CG879" s="1" t="b">
        <f t="shared" si="413"/>
        <v>0</v>
      </c>
      <c r="CH879" s="1" t="b">
        <f t="shared" si="414"/>
        <v>0</v>
      </c>
      <c r="CI879" s="1" t="b">
        <f t="shared" si="415"/>
        <v>0</v>
      </c>
      <c r="CJ879" s="1" t="b">
        <f t="shared" si="416"/>
        <v>1</v>
      </c>
      <c r="CK879" s="1" t="b">
        <f t="shared" si="417"/>
        <v>0</v>
      </c>
      <c r="CL879" s="1" t="b">
        <f t="shared" si="418"/>
        <v>0</v>
      </c>
      <c r="CM879" s="1" t="b">
        <f t="shared" si="419"/>
        <v>0</v>
      </c>
      <c r="CN879" s="1" t="b">
        <f t="shared" si="420"/>
        <v>0</v>
      </c>
      <c r="CO879" s="2" t="b">
        <f t="shared" si="421"/>
        <v>1</v>
      </c>
      <c r="CP879" s="2" t="b">
        <f t="shared" si="422"/>
        <v>1</v>
      </c>
      <c r="CQ879" s="2" t="b">
        <f t="shared" si="423"/>
        <v>0</v>
      </c>
      <c r="CR879" s="6" t="str">
        <f t="shared" si="424"/>
        <v>Male</v>
      </c>
      <c r="CS879" s="7">
        <f t="shared" si="425"/>
        <v>1</v>
      </c>
      <c r="CT879" s="7">
        <f t="shared" si="426"/>
        <v>0</v>
      </c>
      <c r="CU879" s="7">
        <f t="shared" si="427"/>
        <v>0</v>
      </c>
      <c r="CV879" s="7">
        <f t="shared" si="428"/>
        <v>1</v>
      </c>
      <c r="CW879" s="7">
        <f t="shared" si="437"/>
        <v>0</v>
      </c>
      <c r="CX879" s="1" t="b">
        <f t="shared" si="438"/>
        <v>1</v>
      </c>
      <c r="CY879" s="1" t="b">
        <f t="shared" si="439"/>
        <v>1</v>
      </c>
      <c r="DG879" s="1" t="b">
        <f t="shared" si="440"/>
        <v>0</v>
      </c>
    </row>
    <row r="880" spans="1:131" ht="101.5" x14ac:dyDescent="0.35">
      <c r="A880" s="4"/>
      <c r="B880" s="1" t="s">
        <v>13809</v>
      </c>
      <c r="C880" s="14">
        <v>44354</v>
      </c>
      <c r="D880" s="10" t="s">
        <v>13809</v>
      </c>
      <c r="E880" s="13">
        <v>16</v>
      </c>
      <c r="F880" s="13" t="s">
        <v>127</v>
      </c>
      <c r="G880" s="1" t="s">
        <v>13809</v>
      </c>
      <c r="H880" s="1" t="s">
        <v>13809</v>
      </c>
      <c r="I880" s="4"/>
      <c r="J880" s="4"/>
      <c r="K880" s="2" t="s">
        <v>13809</v>
      </c>
      <c r="L880" s="14">
        <v>44351</v>
      </c>
      <c r="M880" s="4" t="s">
        <v>109</v>
      </c>
      <c r="N880" s="2" t="s">
        <v>13809</v>
      </c>
      <c r="O880" s="4" t="s">
        <v>110</v>
      </c>
      <c r="P880" s="4"/>
      <c r="Q880" s="4"/>
      <c r="R880" s="4"/>
      <c r="S880" s="4" t="s">
        <v>112</v>
      </c>
      <c r="T880" s="4" t="s">
        <v>111</v>
      </c>
      <c r="U880" s="4" t="b">
        <v>1</v>
      </c>
      <c r="V880" s="4" t="s">
        <v>113</v>
      </c>
      <c r="W880" s="13" t="s">
        <v>112</v>
      </c>
      <c r="X880" s="13" t="s">
        <v>110</v>
      </c>
      <c r="Y880" s="4" t="s">
        <v>112</v>
      </c>
      <c r="Z880" s="4" t="s">
        <v>111</v>
      </c>
      <c r="AA880" s="4" t="s">
        <v>112</v>
      </c>
      <c r="AB880" s="4">
        <v>2</v>
      </c>
      <c r="AC880" s="13"/>
      <c r="AD880" s="13"/>
      <c r="AE880" s="13"/>
      <c r="AF880" s="13" t="s">
        <v>111</v>
      </c>
      <c r="AG880" s="13"/>
      <c r="AH880" s="13"/>
      <c r="AI880" s="13"/>
      <c r="AJ880" s="13"/>
      <c r="AK880" s="13" t="s">
        <v>194</v>
      </c>
      <c r="AL880" s="13"/>
      <c r="AM880" s="13"/>
      <c r="AN880" s="13" t="s">
        <v>3648</v>
      </c>
      <c r="AO880" s="13" t="s">
        <v>130</v>
      </c>
      <c r="AP880" s="13"/>
      <c r="AQ880" s="13"/>
      <c r="AR880" s="13"/>
      <c r="AS880" s="13" t="s">
        <v>118</v>
      </c>
      <c r="AT880" s="13"/>
      <c r="AU880" s="13" t="s">
        <v>243</v>
      </c>
      <c r="AV880" s="13"/>
      <c r="AW880" s="13"/>
      <c r="AX880" s="13"/>
      <c r="AY880" s="13"/>
      <c r="AZ880" s="13" t="s">
        <v>133</v>
      </c>
      <c r="BA880" s="13">
        <v>88.38</v>
      </c>
      <c r="BB880" s="13"/>
      <c r="BC880" s="13"/>
      <c r="BD880" s="13"/>
      <c r="BE880" s="13">
        <v>293.39999999999998</v>
      </c>
      <c r="BF880" s="13"/>
      <c r="BG880" s="13">
        <v>7.3</v>
      </c>
      <c r="BH880" s="13">
        <v>22</v>
      </c>
      <c r="BI880" s="13"/>
      <c r="BJ880" s="13" t="s">
        <v>112</v>
      </c>
      <c r="BK880" s="13" t="s">
        <v>112</v>
      </c>
      <c r="BL880" s="13" t="s">
        <v>142</v>
      </c>
      <c r="BM880" s="13"/>
      <c r="BN880" s="13"/>
      <c r="BO880" s="13"/>
      <c r="BP880" s="13"/>
      <c r="BQ880" s="13" t="s">
        <v>121</v>
      </c>
      <c r="BR880" s="13" t="s">
        <v>122</v>
      </c>
      <c r="BS880" s="13"/>
      <c r="BT880" s="35"/>
      <c r="BU880" s="35" t="s">
        <v>3649</v>
      </c>
      <c r="BV880" s="14">
        <v>44355</v>
      </c>
      <c r="BW880" s="35" t="s">
        <v>3650</v>
      </c>
      <c r="BX880" s="4" t="s">
        <v>111</v>
      </c>
      <c r="BY880" s="4" t="s">
        <v>123</v>
      </c>
      <c r="BZ880" s="4" t="s">
        <v>124</v>
      </c>
      <c r="CA880" s="2">
        <v>2</v>
      </c>
      <c r="CB880" s="13" t="s">
        <v>567</v>
      </c>
      <c r="CC880" s="4" t="s">
        <v>126</v>
      </c>
      <c r="CD880" s="1" t="b">
        <f t="shared" si="435"/>
        <v>1</v>
      </c>
      <c r="CE880" s="1" t="b">
        <f t="shared" si="436"/>
        <v>1</v>
      </c>
      <c r="CF880" s="1" t="b">
        <f t="shared" si="412"/>
        <v>0</v>
      </c>
      <c r="CG880" s="1" t="b">
        <f t="shared" si="413"/>
        <v>0</v>
      </c>
      <c r="CH880" s="1" t="b">
        <f t="shared" si="414"/>
        <v>1</v>
      </c>
      <c r="CI880" s="1" t="b">
        <f t="shared" si="415"/>
        <v>0</v>
      </c>
      <c r="CJ880" s="1" t="b">
        <f t="shared" si="416"/>
        <v>0</v>
      </c>
      <c r="CK880" s="1" t="b">
        <f t="shared" si="417"/>
        <v>0</v>
      </c>
      <c r="CL880" s="1" t="b">
        <f t="shared" si="418"/>
        <v>0</v>
      </c>
      <c r="CM880" s="1" t="b">
        <f t="shared" si="419"/>
        <v>0</v>
      </c>
      <c r="CN880" s="1" t="b">
        <f t="shared" si="420"/>
        <v>0</v>
      </c>
      <c r="CO880" s="2" t="b">
        <f t="shared" si="421"/>
        <v>1</v>
      </c>
      <c r="CP880" s="2" t="b">
        <f t="shared" si="422"/>
        <v>1</v>
      </c>
      <c r="CQ880" s="2" t="b">
        <f t="shared" si="423"/>
        <v>0</v>
      </c>
      <c r="CR880" s="6" t="str">
        <f t="shared" si="424"/>
        <v>Male</v>
      </c>
      <c r="CS880" s="7">
        <f t="shared" si="425"/>
        <v>0</v>
      </c>
      <c r="CT880" s="7">
        <f t="shared" si="426"/>
        <v>0</v>
      </c>
      <c r="CU880" s="7">
        <f t="shared" si="427"/>
        <v>0</v>
      </c>
      <c r="CV880" s="7">
        <f t="shared" si="428"/>
        <v>1</v>
      </c>
      <c r="CW880" s="7">
        <f t="shared" si="437"/>
        <v>0</v>
      </c>
      <c r="CX880" s="1" t="b">
        <f t="shared" si="438"/>
        <v>1</v>
      </c>
      <c r="CY880" s="1" t="b">
        <f t="shared" si="439"/>
        <v>0</v>
      </c>
      <c r="DG880" s="1" t="b">
        <f t="shared" si="440"/>
        <v>1</v>
      </c>
    </row>
    <row r="881" spans="1:111" x14ac:dyDescent="0.35">
      <c r="A881" s="2">
        <v>650</v>
      </c>
      <c r="B881" s="1" t="s">
        <v>13809</v>
      </c>
      <c r="C881" s="9">
        <v>44354</v>
      </c>
      <c r="D881" s="10" t="s">
        <v>13809</v>
      </c>
      <c r="E881" s="1">
        <v>13</v>
      </c>
      <c r="F881" s="1" t="s">
        <v>127</v>
      </c>
      <c r="G881" s="1" t="s">
        <v>13809</v>
      </c>
      <c r="H881" s="1" t="s">
        <v>13809</v>
      </c>
      <c r="K881" s="2" t="s">
        <v>13809</v>
      </c>
      <c r="L881" s="9">
        <v>44348</v>
      </c>
      <c r="M881" s="2" t="s">
        <v>109</v>
      </c>
      <c r="N881" s="2" t="s">
        <v>13809</v>
      </c>
      <c r="O881" s="2" t="s">
        <v>110</v>
      </c>
      <c r="P881" s="2" t="s">
        <v>111</v>
      </c>
      <c r="S881" s="2" t="s">
        <v>112</v>
      </c>
      <c r="U881" s="2" t="b">
        <v>1</v>
      </c>
      <c r="V881" s="2" t="s">
        <v>113</v>
      </c>
      <c r="W881" s="1" t="s">
        <v>112</v>
      </c>
      <c r="X881" s="1" t="s">
        <v>114</v>
      </c>
      <c r="Y881" s="2" t="s">
        <v>112</v>
      </c>
      <c r="Z881" s="2" t="s">
        <v>111</v>
      </c>
      <c r="AA881" s="2" t="s">
        <v>112</v>
      </c>
      <c r="AB881" s="2">
        <v>4</v>
      </c>
      <c r="AF881" s="1" t="s">
        <v>111</v>
      </c>
      <c r="AJ881" s="1" t="s">
        <v>115</v>
      </c>
      <c r="AK881" s="1" t="s">
        <v>201</v>
      </c>
      <c r="AN881" s="1" t="s">
        <v>3151</v>
      </c>
      <c r="AO881" s="1" t="s">
        <v>117</v>
      </c>
      <c r="AU881" s="1" t="s">
        <v>132</v>
      </c>
      <c r="AZ881" s="1" t="s">
        <v>629</v>
      </c>
      <c r="BA881" s="1">
        <v>10</v>
      </c>
      <c r="BD881" s="1">
        <v>0.9</v>
      </c>
      <c r="BJ881" s="1" t="s">
        <v>112</v>
      </c>
      <c r="BK881" s="1" t="s">
        <v>112</v>
      </c>
      <c r="BL881" s="1" t="s">
        <v>142</v>
      </c>
      <c r="BQ881" s="1" t="s">
        <v>121</v>
      </c>
      <c r="BR881" s="1" t="s">
        <v>122</v>
      </c>
      <c r="BS881" s="1" t="s">
        <v>112</v>
      </c>
      <c r="BV881" s="9">
        <v>44389</v>
      </c>
      <c r="BX881" s="2" t="s">
        <v>111</v>
      </c>
      <c r="BY881" s="2" t="s">
        <v>156</v>
      </c>
      <c r="BZ881" s="2" t="s">
        <v>124</v>
      </c>
      <c r="CA881" s="2">
        <v>2</v>
      </c>
      <c r="CB881" s="1" t="s">
        <v>199</v>
      </c>
      <c r="CC881" s="2" t="s">
        <v>126</v>
      </c>
      <c r="CD881" s="1" t="b">
        <f t="shared" si="435"/>
        <v>1</v>
      </c>
      <c r="CE881" s="1" t="b">
        <f t="shared" si="436"/>
        <v>1</v>
      </c>
      <c r="CF881" s="1" t="b">
        <f t="shared" si="412"/>
        <v>0</v>
      </c>
      <c r="CG881" s="1" t="b">
        <f t="shared" si="413"/>
        <v>1</v>
      </c>
      <c r="CH881" s="1" t="b">
        <f t="shared" si="414"/>
        <v>0</v>
      </c>
      <c r="CI881" s="1" t="b">
        <f t="shared" si="415"/>
        <v>0</v>
      </c>
      <c r="CJ881" s="1" t="b">
        <f t="shared" si="416"/>
        <v>0</v>
      </c>
      <c r="CK881" s="1" t="b">
        <f t="shared" si="417"/>
        <v>0</v>
      </c>
      <c r="CL881" s="1" t="b">
        <f t="shared" si="418"/>
        <v>0</v>
      </c>
      <c r="CM881" s="1" t="b">
        <f t="shared" si="419"/>
        <v>0</v>
      </c>
      <c r="CN881" s="1" t="b">
        <f t="shared" si="420"/>
        <v>0</v>
      </c>
      <c r="CO881" s="2" t="b">
        <f t="shared" si="421"/>
        <v>1</v>
      </c>
      <c r="CP881" s="2" t="b">
        <f t="shared" si="422"/>
        <v>1</v>
      </c>
      <c r="CQ881" s="2" t="b">
        <f t="shared" si="423"/>
        <v>0</v>
      </c>
      <c r="CR881" s="6" t="str">
        <f t="shared" si="424"/>
        <v>Male</v>
      </c>
      <c r="CS881" s="7">
        <f t="shared" si="425"/>
        <v>0</v>
      </c>
      <c r="CT881" s="7">
        <f t="shared" si="426"/>
        <v>0</v>
      </c>
      <c r="CU881" s="7">
        <f t="shared" si="427"/>
        <v>0</v>
      </c>
      <c r="CV881" s="7">
        <f t="shared" si="428"/>
        <v>1</v>
      </c>
      <c r="CW881" s="7">
        <f t="shared" si="437"/>
        <v>0</v>
      </c>
      <c r="CX881" s="1" t="b">
        <f t="shared" si="438"/>
        <v>1</v>
      </c>
      <c r="CY881" s="1" t="b">
        <f t="shared" si="439"/>
        <v>0</v>
      </c>
      <c r="DG881" s="1" t="b">
        <f t="shared" si="440"/>
        <v>1</v>
      </c>
    </row>
    <row r="882" spans="1:111" ht="116" x14ac:dyDescent="0.35">
      <c r="A882" s="2">
        <v>682</v>
      </c>
      <c r="B882" s="1" t="s">
        <v>13809</v>
      </c>
      <c r="C882" s="9">
        <v>44354</v>
      </c>
      <c r="D882" s="10" t="s">
        <v>13809</v>
      </c>
      <c r="E882" s="1" t="e">
        <f>ROUND((C882-D882)/365,0)</f>
        <v>#VALUE!</v>
      </c>
      <c r="F882" s="1" t="s">
        <v>127</v>
      </c>
      <c r="G882" s="1" t="s">
        <v>13809</v>
      </c>
      <c r="H882" s="1" t="s">
        <v>13809</v>
      </c>
      <c r="I882" s="9">
        <v>44329</v>
      </c>
      <c r="J882" s="2" t="s">
        <v>109</v>
      </c>
      <c r="K882" s="2" t="s">
        <v>13809</v>
      </c>
      <c r="L882" s="9">
        <v>44350</v>
      </c>
      <c r="M882" s="2" t="s">
        <v>109</v>
      </c>
      <c r="N882" s="2" t="s">
        <v>13809</v>
      </c>
      <c r="O882" s="2" t="s">
        <v>110</v>
      </c>
      <c r="P882" s="2" t="s">
        <v>111</v>
      </c>
      <c r="S882" s="2" t="s">
        <v>112</v>
      </c>
      <c r="T882" s="2" t="s">
        <v>112</v>
      </c>
      <c r="U882" s="2" t="b">
        <f>OR(S882="yes",T882="yes")</f>
        <v>1</v>
      </c>
      <c r="V882" s="2" t="s">
        <v>113</v>
      </c>
      <c r="W882" s="1" t="s">
        <v>112</v>
      </c>
      <c r="X882" s="1" t="s">
        <v>114</v>
      </c>
      <c r="Y882" s="2" t="s">
        <v>112</v>
      </c>
      <c r="Z882" s="2" t="s">
        <v>111</v>
      </c>
      <c r="AA882" s="2" t="s">
        <v>112</v>
      </c>
      <c r="AB882" s="2">
        <v>3</v>
      </c>
      <c r="AC882" s="1" t="s">
        <v>111</v>
      </c>
      <c r="AF882" s="1" t="s">
        <v>111</v>
      </c>
      <c r="AJ882" s="1" t="s">
        <v>115</v>
      </c>
      <c r="AK882" s="1" t="s">
        <v>201</v>
      </c>
      <c r="AN882" s="1" t="s">
        <v>3651</v>
      </c>
      <c r="AO882" s="1" t="s">
        <v>130</v>
      </c>
      <c r="AU882" s="1" t="s">
        <v>177</v>
      </c>
      <c r="AX882" s="1">
        <v>55</v>
      </c>
      <c r="AZ882" s="1" t="s">
        <v>299</v>
      </c>
      <c r="BA882" s="1" t="s">
        <v>3652</v>
      </c>
      <c r="BF882" s="1" t="s">
        <v>3653</v>
      </c>
      <c r="BI882" s="1" t="s">
        <v>112</v>
      </c>
      <c r="BJ882" s="1" t="s">
        <v>112</v>
      </c>
      <c r="BK882" s="1" t="s">
        <v>112</v>
      </c>
      <c r="BL882" s="1" t="s">
        <v>2243</v>
      </c>
      <c r="BQ882" s="1" t="s">
        <v>121</v>
      </c>
      <c r="BR882" s="1" t="s">
        <v>122</v>
      </c>
      <c r="BS882" s="1" t="s">
        <v>112</v>
      </c>
      <c r="BU882" s="34" t="s">
        <v>3654</v>
      </c>
      <c r="BV882" s="9">
        <v>44363</v>
      </c>
      <c r="BW882" s="34" t="s">
        <v>14315</v>
      </c>
      <c r="BX882" s="2" t="s">
        <v>111</v>
      </c>
      <c r="BY882" s="2" t="s">
        <v>156</v>
      </c>
      <c r="BZ882" s="2" t="s">
        <v>124</v>
      </c>
      <c r="CA882" s="2">
        <v>2</v>
      </c>
      <c r="CB882" s="1" t="s">
        <v>265</v>
      </c>
      <c r="CC882" s="2" t="s">
        <v>126</v>
      </c>
      <c r="CD882" s="1" t="e">
        <f t="shared" si="435"/>
        <v>#VALUE!</v>
      </c>
      <c r="CE882" s="1" t="e">
        <f t="shared" si="436"/>
        <v>#VALUE!</v>
      </c>
      <c r="CF882" s="1" t="e">
        <f t="shared" si="412"/>
        <v>#VALUE!</v>
      </c>
      <c r="CG882" s="1" t="e">
        <f t="shared" si="413"/>
        <v>#VALUE!</v>
      </c>
      <c r="CH882" s="1" t="e">
        <f t="shared" si="414"/>
        <v>#VALUE!</v>
      </c>
      <c r="CI882" s="1" t="e">
        <f t="shared" si="415"/>
        <v>#VALUE!</v>
      </c>
      <c r="CJ882" s="1" t="e">
        <f t="shared" si="416"/>
        <v>#VALUE!</v>
      </c>
      <c r="CK882" s="1" t="e">
        <f t="shared" si="417"/>
        <v>#VALUE!</v>
      </c>
      <c r="CL882" s="1" t="e">
        <f t="shared" si="418"/>
        <v>#VALUE!</v>
      </c>
      <c r="CM882" s="1" t="e">
        <f t="shared" si="419"/>
        <v>#VALUE!</v>
      </c>
      <c r="CN882" s="1" t="e">
        <f t="shared" si="420"/>
        <v>#VALUE!</v>
      </c>
      <c r="CO882" s="2" t="b">
        <f t="shared" si="421"/>
        <v>1</v>
      </c>
      <c r="CP882" s="2" t="b">
        <f t="shared" si="422"/>
        <v>1</v>
      </c>
      <c r="CQ882" s="2" t="b">
        <f t="shared" si="423"/>
        <v>0</v>
      </c>
      <c r="CR882" s="6" t="str">
        <f t="shared" si="424"/>
        <v>Male</v>
      </c>
      <c r="CS882" s="7">
        <f t="shared" si="425"/>
        <v>1</v>
      </c>
      <c r="CT882" s="7">
        <f t="shared" si="426"/>
        <v>0</v>
      </c>
      <c r="CU882" s="7">
        <f t="shared" si="427"/>
        <v>0</v>
      </c>
      <c r="CV882" s="7">
        <f t="shared" si="428"/>
        <v>1</v>
      </c>
      <c r="CW882" s="7">
        <f t="shared" si="437"/>
        <v>0</v>
      </c>
      <c r="CX882" s="1" t="e">
        <f t="shared" si="438"/>
        <v>#VALUE!</v>
      </c>
      <c r="CY882" s="1" t="e">
        <f t="shared" si="439"/>
        <v>#VALUE!</v>
      </c>
      <c r="DG882" s="1" t="e">
        <f t="shared" si="440"/>
        <v>#VALUE!</v>
      </c>
    </row>
    <row r="883" spans="1:111" ht="58" x14ac:dyDescent="0.35">
      <c r="A883" s="2">
        <v>680</v>
      </c>
      <c r="B883" s="1" t="s">
        <v>13809</v>
      </c>
      <c r="C883" s="9">
        <v>44354</v>
      </c>
      <c r="D883" s="10" t="s">
        <v>13809</v>
      </c>
      <c r="E883" s="1" t="e">
        <f>ROUND((C883-D883)/365,0)</f>
        <v>#VALUE!</v>
      </c>
      <c r="F883" s="1" t="s">
        <v>127</v>
      </c>
      <c r="G883" s="1" t="s">
        <v>13809</v>
      </c>
      <c r="H883" s="1" t="s">
        <v>13809</v>
      </c>
      <c r="I883" s="2" t="s">
        <v>183</v>
      </c>
      <c r="J883" s="2" t="s">
        <v>109</v>
      </c>
      <c r="K883" s="2" t="s">
        <v>13809</v>
      </c>
      <c r="L883" s="9">
        <v>44336</v>
      </c>
      <c r="M883" s="2" t="s">
        <v>109</v>
      </c>
      <c r="N883" s="2" t="s">
        <v>13809</v>
      </c>
      <c r="O883" s="2" t="s">
        <v>110</v>
      </c>
      <c r="P883" s="2" t="s">
        <v>111</v>
      </c>
      <c r="S883" s="2" t="s">
        <v>111</v>
      </c>
      <c r="T883" s="2" t="s">
        <v>112</v>
      </c>
      <c r="U883" s="2" t="b">
        <f>OR(S883="yes",T883="yes")</f>
        <v>1</v>
      </c>
      <c r="V883" s="2" t="s">
        <v>113</v>
      </c>
      <c r="W883" s="1" t="s">
        <v>112</v>
      </c>
      <c r="X883" s="1" t="s">
        <v>110</v>
      </c>
      <c r="Y883" s="2" t="s">
        <v>112</v>
      </c>
      <c r="Z883" s="2" t="s">
        <v>111</v>
      </c>
      <c r="AA883" s="2" t="s">
        <v>112</v>
      </c>
      <c r="AB883" s="2">
        <v>3</v>
      </c>
      <c r="AC883" s="1" t="s">
        <v>111</v>
      </c>
      <c r="AF883" s="1" t="s">
        <v>111</v>
      </c>
      <c r="AJ883" s="1" t="s">
        <v>115</v>
      </c>
      <c r="AK883" s="1" t="s">
        <v>129</v>
      </c>
      <c r="AO883" s="1" t="s">
        <v>130</v>
      </c>
      <c r="AS883" s="1" t="s">
        <v>767</v>
      </c>
      <c r="AU883" s="1" t="s">
        <v>238</v>
      </c>
      <c r="AX883" s="1">
        <v>49</v>
      </c>
      <c r="AZ883" s="1" t="s">
        <v>198</v>
      </c>
      <c r="BA883" s="1" t="s">
        <v>3655</v>
      </c>
      <c r="BF883" s="1" t="s">
        <v>3656</v>
      </c>
      <c r="BG883" s="1" t="s">
        <v>3657</v>
      </c>
      <c r="BH883" s="1" t="s">
        <v>3658</v>
      </c>
      <c r="BI883" s="1" t="s">
        <v>112</v>
      </c>
      <c r="BJ883" s="1" t="s">
        <v>112</v>
      </c>
      <c r="BK883" s="1" t="s">
        <v>112</v>
      </c>
      <c r="BL883" s="1" t="s">
        <v>241</v>
      </c>
      <c r="BM883" s="1" t="s">
        <v>422</v>
      </c>
      <c r="BQ883" s="1" t="s">
        <v>121</v>
      </c>
      <c r="BR883" s="1" t="s">
        <v>122</v>
      </c>
      <c r="BS883" s="1" t="s">
        <v>112</v>
      </c>
      <c r="BU883" s="34" t="s">
        <v>3659</v>
      </c>
      <c r="BV883" s="9">
        <v>44368</v>
      </c>
      <c r="BW883" s="34" t="s">
        <v>3660</v>
      </c>
      <c r="BX883" s="2" t="s">
        <v>111</v>
      </c>
      <c r="BY883" s="2" t="s">
        <v>123</v>
      </c>
      <c r="BZ883" s="2" t="s">
        <v>124</v>
      </c>
      <c r="CA883" s="2">
        <v>2</v>
      </c>
      <c r="CB883" s="1" t="s">
        <v>270</v>
      </c>
      <c r="CC883" s="2" t="s">
        <v>126</v>
      </c>
      <c r="CD883" s="1" t="e">
        <f t="shared" si="435"/>
        <v>#VALUE!</v>
      </c>
      <c r="CE883" s="1" t="e">
        <f t="shared" si="436"/>
        <v>#VALUE!</v>
      </c>
      <c r="CF883" s="1" t="e">
        <f t="shared" si="412"/>
        <v>#VALUE!</v>
      </c>
      <c r="CG883" s="1" t="e">
        <f t="shared" si="413"/>
        <v>#VALUE!</v>
      </c>
      <c r="CH883" s="1" t="e">
        <f t="shared" si="414"/>
        <v>#VALUE!</v>
      </c>
      <c r="CI883" s="1" t="e">
        <f t="shared" si="415"/>
        <v>#VALUE!</v>
      </c>
      <c r="CJ883" s="1" t="e">
        <f t="shared" si="416"/>
        <v>#VALUE!</v>
      </c>
      <c r="CK883" s="1" t="e">
        <f t="shared" si="417"/>
        <v>#VALUE!</v>
      </c>
      <c r="CL883" s="1" t="e">
        <f t="shared" si="418"/>
        <v>#VALUE!</v>
      </c>
      <c r="CM883" s="1" t="e">
        <f t="shared" si="419"/>
        <v>#VALUE!</v>
      </c>
      <c r="CN883" s="1" t="e">
        <f t="shared" si="420"/>
        <v>#VALUE!</v>
      </c>
      <c r="CO883" s="2" t="b">
        <f t="shared" si="421"/>
        <v>1</v>
      </c>
      <c r="CP883" s="2" t="b">
        <f t="shared" si="422"/>
        <v>1</v>
      </c>
      <c r="CQ883" s="2" t="b">
        <f t="shared" si="423"/>
        <v>0</v>
      </c>
      <c r="CR883" s="6" t="str">
        <f t="shared" si="424"/>
        <v>Male</v>
      </c>
      <c r="CS883" s="7">
        <f t="shared" si="425"/>
        <v>1</v>
      </c>
      <c r="CT883" s="7">
        <f t="shared" si="426"/>
        <v>0</v>
      </c>
      <c r="CU883" s="7">
        <f t="shared" si="427"/>
        <v>0</v>
      </c>
      <c r="CV883" s="7">
        <f t="shared" si="428"/>
        <v>1</v>
      </c>
      <c r="CW883" s="7">
        <f t="shared" si="437"/>
        <v>0</v>
      </c>
      <c r="CX883" s="1" t="e">
        <f t="shared" si="438"/>
        <v>#VALUE!</v>
      </c>
      <c r="CY883" s="1" t="e">
        <f t="shared" si="439"/>
        <v>#VALUE!</v>
      </c>
      <c r="DG883" s="1" t="e">
        <f t="shared" si="440"/>
        <v>#VALUE!</v>
      </c>
    </row>
    <row r="884" spans="1:111" ht="43.5" x14ac:dyDescent="0.35">
      <c r="A884" s="2">
        <v>681</v>
      </c>
      <c r="B884" s="1" t="s">
        <v>13809</v>
      </c>
      <c r="C884" s="9">
        <v>44354</v>
      </c>
      <c r="D884" s="10" t="s">
        <v>13809</v>
      </c>
      <c r="E884" s="1" t="e">
        <f>ROUND((C884-D884)/365,0)</f>
        <v>#VALUE!</v>
      </c>
      <c r="F884" s="1" t="s">
        <v>127</v>
      </c>
      <c r="G884" s="1" t="s">
        <v>13809</v>
      </c>
      <c r="H884" s="1" t="s">
        <v>13809</v>
      </c>
      <c r="I884" s="2" t="s">
        <v>183</v>
      </c>
      <c r="J884" s="2" t="s">
        <v>109</v>
      </c>
      <c r="K884" s="2" t="s">
        <v>13809</v>
      </c>
      <c r="L884" s="9">
        <v>44350</v>
      </c>
      <c r="M884" s="2" t="s">
        <v>109</v>
      </c>
      <c r="N884" s="2" t="s">
        <v>13809</v>
      </c>
      <c r="O884" s="2" t="s">
        <v>110</v>
      </c>
      <c r="P884" s="2" t="s">
        <v>111</v>
      </c>
      <c r="S884" s="2" t="s">
        <v>111</v>
      </c>
      <c r="T884" s="2" t="s">
        <v>112</v>
      </c>
      <c r="U884" s="2" t="b">
        <f>OR(S884="yes",T884="yes")</f>
        <v>1</v>
      </c>
      <c r="V884" s="2" t="s">
        <v>159</v>
      </c>
      <c r="W884" s="1" t="s">
        <v>112</v>
      </c>
      <c r="X884" s="1" t="s">
        <v>114</v>
      </c>
      <c r="Y884" s="2" t="s">
        <v>112</v>
      </c>
      <c r="Z884" s="2" t="s">
        <v>111</v>
      </c>
      <c r="AA884" s="2" t="s">
        <v>112</v>
      </c>
      <c r="AB884" s="2">
        <v>2</v>
      </c>
      <c r="AC884" s="1" t="s">
        <v>111</v>
      </c>
      <c r="AF884" s="1" t="s">
        <v>111</v>
      </c>
      <c r="AJ884" s="1" t="s">
        <v>115</v>
      </c>
      <c r="AK884" s="1" t="s">
        <v>211</v>
      </c>
      <c r="AN884" s="1" t="s">
        <v>3555</v>
      </c>
      <c r="AO884" s="1" t="s">
        <v>130</v>
      </c>
      <c r="AS884" s="1" t="s">
        <v>118</v>
      </c>
      <c r="AU884" s="1" t="s">
        <v>132</v>
      </c>
      <c r="AZ884" s="1" t="s">
        <v>371</v>
      </c>
      <c r="BA884" s="1" t="s">
        <v>3556</v>
      </c>
      <c r="BD884" s="1" t="s">
        <v>3557</v>
      </c>
      <c r="BE884" s="1" t="s">
        <v>3558</v>
      </c>
      <c r="BG884" s="1" t="s">
        <v>3559</v>
      </c>
      <c r="BI884" s="1" t="s">
        <v>112</v>
      </c>
      <c r="BJ884" s="1" t="s">
        <v>112</v>
      </c>
      <c r="BK884" s="1" t="s">
        <v>112</v>
      </c>
      <c r="BL884" s="1" t="s">
        <v>135</v>
      </c>
      <c r="BQ884" s="1" t="s">
        <v>121</v>
      </c>
      <c r="BR884" s="1" t="s">
        <v>122</v>
      </c>
      <c r="BS884" s="1" t="s">
        <v>111</v>
      </c>
      <c r="BT884" s="34" t="s">
        <v>3560</v>
      </c>
      <c r="BU884" s="34" t="s">
        <v>3561</v>
      </c>
      <c r="BV884" s="9">
        <v>44361</v>
      </c>
      <c r="BW884" s="34" t="s">
        <v>3661</v>
      </c>
      <c r="BX884" s="2" t="s">
        <v>111</v>
      </c>
      <c r="BY884" s="2" t="s">
        <v>123</v>
      </c>
      <c r="BZ884" s="2" t="s">
        <v>124</v>
      </c>
      <c r="CA884" s="2">
        <v>2</v>
      </c>
      <c r="CB884" s="1" t="s">
        <v>143</v>
      </c>
      <c r="CC884" s="2" t="s">
        <v>126</v>
      </c>
      <c r="CD884" s="1" t="e">
        <f t="shared" si="435"/>
        <v>#VALUE!</v>
      </c>
      <c r="CE884" s="1" t="e">
        <f t="shared" si="436"/>
        <v>#VALUE!</v>
      </c>
      <c r="CF884" s="1" t="e">
        <f t="shared" si="412"/>
        <v>#VALUE!</v>
      </c>
      <c r="CG884" s="1" t="e">
        <f t="shared" si="413"/>
        <v>#VALUE!</v>
      </c>
      <c r="CH884" s="1" t="e">
        <f t="shared" si="414"/>
        <v>#VALUE!</v>
      </c>
      <c r="CI884" s="1" t="e">
        <f t="shared" si="415"/>
        <v>#VALUE!</v>
      </c>
      <c r="CJ884" s="1" t="e">
        <f t="shared" si="416"/>
        <v>#VALUE!</v>
      </c>
      <c r="CK884" s="1" t="e">
        <f t="shared" si="417"/>
        <v>#VALUE!</v>
      </c>
      <c r="CL884" s="1" t="e">
        <f t="shared" si="418"/>
        <v>#VALUE!</v>
      </c>
      <c r="CM884" s="1" t="e">
        <f t="shared" si="419"/>
        <v>#VALUE!</v>
      </c>
      <c r="CN884" s="1" t="e">
        <f t="shared" si="420"/>
        <v>#VALUE!</v>
      </c>
      <c r="CO884" s="2" t="b">
        <f t="shared" si="421"/>
        <v>1</v>
      </c>
      <c r="CP884" s="2" t="b">
        <f t="shared" si="422"/>
        <v>1</v>
      </c>
      <c r="CQ884" s="2" t="b">
        <f t="shared" si="423"/>
        <v>0</v>
      </c>
      <c r="CR884" s="6" t="str">
        <f t="shared" si="424"/>
        <v>Male</v>
      </c>
      <c r="CS884" s="7">
        <f t="shared" si="425"/>
        <v>1</v>
      </c>
      <c r="CT884" s="7">
        <f t="shared" si="426"/>
        <v>0</v>
      </c>
      <c r="CU884" s="7">
        <f t="shared" si="427"/>
        <v>0</v>
      </c>
      <c r="CV884" s="7">
        <f t="shared" si="428"/>
        <v>1</v>
      </c>
      <c r="CW884" s="7">
        <f t="shared" si="437"/>
        <v>0</v>
      </c>
      <c r="CX884" s="1" t="e">
        <f t="shared" si="438"/>
        <v>#VALUE!</v>
      </c>
      <c r="CY884" s="1" t="e">
        <f t="shared" si="439"/>
        <v>#VALUE!</v>
      </c>
      <c r="DG884" s="1" t="e">
        <f t="shared" si="440"/>
        <v>#VALUE!</v>
      </c>
    </row>
    <row r="885" spans="1:111" ht="101.5" x14ac:dyDescent="0.35">
      <c r="A885" s="2" t="s">
        <v>220</v>
      </c>
      <c r="B885" s="1" t="s">
        <v>13809</v>
      </c>
      <c r="C885" s="9">
        <v>44343</v>
      </c>
      <c r="D885" s="10" t="s">
        <v>13809</v>
      </c>
      <c r="E885" s="1" t="e">
        <f>ROUND((C885-D885)/365,0)</f>
        <v>#VALUE!</v>
      </c>
      <c r="F885" s="1" t="s">
        <v>108</v>
      </c>
      <c r="G885" s="1" t="s">
        <v>13809</v>
      </c>
      <c r="H885" s="1" t="s">
        <v>13809</v>
      </c>
      <c r="I885" s="2" t="s">
        <v>183</v>
      </c>
      <c r="K885" s="2" t="s">
        <v>13809</v>
      </c>
      <c r="L885" s="9">
        <v>44333</v>
      </c>
      <c r="M885" s="2" t="s">
        <v>109</v>
      </c>
      <c r="N885" s="2" t="s">
        <v>13809</v>
      </c>
      <c r="O885" s="2" t="s">
        <v>110</v>
      </c>
      <c r="S885" s="2" t="s">
        <v>111</v>
      </c>
      <c r="T885" s="2" t="s">
        <v>112</v>
      </c>
      <c r="U885" s="2" t="b">
        <f>OR(S885="yes",T885="yes")</f>
        <v>1</v>
      </c>
      <c r="V885" s="2" t="s">
        <v>113</v>
      </c>
      <c r="W885" s="1" t="s">
        <v>112</v>
      </c>
      <c r="X885" s="1" t="s">
        <v>114</v>
      </c>
      <c r="Y885" s="2" t="s">
        <v>112</v>
      </c>
      <c r="Z885" s="2" t="s">
        <v>111</v>
      </c>
      <c r="AA885" s="2" t="s">
        <v>112</v>
      </c>
      <c r="AB885" s="2">
        <v>2</v>
      </c>
      <c r="AC885" s="1" t="s">
        <v>111</v>
      </c>
      <c r="AF885" s="1" t="s">
        <v>111</v>
      </c>
      <c r="AJ885" s="1" t="s">
        <v>115</v>
      </c>
      <c r="AK885" s="1" t="s">
        <v>129</v>
      </c>
      <c r="AO885" s="1" t="s">
        <v>130</v>
      </c>
      <c r="AS885" s="1" t="s">
        <v>140</v>
      </c>
      <c r="AU885" s="1" t="s">
        <v>132</v>
      </c>
      <c r="AZ885" s="1" t="s">
        <v>248</v>
      </c>
      <c r="BA885" s="1" t="s">
        <v>2963</v>
      </c>
      <c r="BD885" s="1" t="s">
        <v>2964</v>
      </c>
      <c r="BG885" s="1" t="s">
        <v>2965</v>
      </c>
      <c r="BH885" s="1" t="s">
        <v>2966</v>
      </c>
      <c r="BI885" s="1" t="s">
        <v>112</v>
      </c>
      <c r="BJ885" s="1" t="s">
        <v>112</v>
      </c>
      <c r="BK885" s="1" t="s">
        <v>112</v>
      </c>
      <c r="BL885" s="1" t="s">
        <v>142</v>
      </c>
      <c r="BQ885" s="1" t="s">
        <v>1153</v>
      </c>
      <c r="BR885" s="1" t="s">
        <v>122</v>
      </c>
      <c r="BS885" s="1" t="s">
        <v>112</v>
      </c>
      <c r="BU885" s="34" t="s">
        <v>2967</v>
      </c>
      <c r="BV885" s="9">
        <v>44357</v>
      </c>
      <c r="BW885" s="34" t="s">
        <v>14316</v>
      </c>
      <c r="BX885" s="2" t="s">
        <v>111</v>
      </c>
      <c r="BY885" s="2" t="s">
        <v>123</v>
      </c>
      <c r="BZ885" s="2" t="s">
        <v>124</v>
      </c>
      <c r="CA885" s="2">
        <v>2</v>
      </c>
      <c r="CB885" s="1" t="s">
        <v>246</v>
      </c>
      <c r="CC885" s="2" t="s">
        <v>126</v>
      </c>
      <c r="CD885" s="1" t="e">
        <f t="shared" si="435"/>
        <v>#VALUE!</v>
      </c>
      <c r="CE885" s="1" t="e">
        <f t="shared" si="436"/>
        <v>#VALUE!</v>
      </c>
      <c r="CF885" s="1" t="e">
        <f t="shared" si="412"/>
        <v>#VALUE!</v>
      </c>
      <c r="CG885" s="1" t="e">
        <f t="shared" si="413"/>
        <v>#VALUE!</v>
      </c>
      <c r="CH885" s="1" t="e">
        <f t="shared" si="414"/>
        <v>#VALUE!</v>
      </c>
      <c r="CI885" s="1" t="e">
        <f t="shared" si="415"/>
        <v>#VALUE!</v>
      </c>
      <c r="CJ885" s="1" t="e">
        <f t="shared" si="416"/>
        <v>#VALUE!</v>
      </c>
      <c r="CK885" s="1" t="e">
        <f t="shared" si="417"/>
        <v>#VALUE!</v>
      </c>
      <c r="CL885" s="1" t="e">
        <f t="shared" si="418"/>
        <v>#VALUE!</v>
      </c>
      <c r="CM885" s="1" t="e">
        <f t="shared" si="419"/>
        <v>#VALUE!</v>
      </c>
      <c r="CN885" s="1" t="e">
        <f t="shared" si="420"/>
        <v>#VALUE!</v>
      </c>
      <c r="CO885" s="2" t="b">
        <f t="shared" si="421"/>
        <v>1</v>
      </c>
      <c r="CP885" s="2" t="b">
        <f t="shared" si="422"/>
        <v>1</v>
      </c>
      <c r="CQ885" s="2" t="b">
        <f t="shared" si="423"/>
        <v>0</v>
      </c>
      <c r="CR885" s="6" t="str">
        <f t="shared" si="424"/>
        <v>Female</v>
      </c>
      <c r="CS885" s="7">
        <f t="shared" si="425"/>
        <v>0</v>
      </c>
      <c r="CT885" s="7">
        <f t="shared" si="426"/>
        <v>0</v>
      </c>
      <c r="CU885" s="7">
        <f t="shared" si="427"/>
        <v>0</v>
      </c>
      <c r="CV885" s="7">
        <f t="shared" si="428"/>
        <v>1</v>
      </c>
      <c r="CW885" s="7">
        <f t="shared" si="437"/>
        <v>0</v>
      </c>
      <c r="CX885" s="1" t="e">
        <f t="shared" si="438"/>
        <v>#VALUE!</v>
      </c>
      <c r="CY885" s="1" t="e">
        <f t="shared" si="439"/>
        <v>#VALUE!</v>
      </c>
      <c r="DG885" s="1" t="e">
        <f t="shared" si="440"/>
        <v>#VALUE!</v>
      </c>
    </row>
    <row r="886" spans="1:111" x14ac:dyDescent="0.35">
      <c r="B886" s="1" t="s">
        <v>13809</v>
      </c>
      <c r="C886" s="9">
        <v>44354</v>
      </c>
      <c r="D886" s="10" t="s">
        <v>13809</v>
      </c>
      <c r="E886" s="18">
        <v>38</v>
      </c>
      <c r="F886" s="18" t="s">
        <v>108</v>
      </c>
      <c r="G886" s="1" t="s">
        <v>13809</v>
      </c>
      <c r="H886" s="1" t="s">
        <v>13809</v>
      </c>
      <c r="K886" s="2" t="s">
        <v>13809</v>
      </c>
      <c r="M886" s="19" t="s">
        <v>2343</v>
      </c>
      <c r="N886" s="2" t="s">
        <v>13809</v>
      </c>
      <c r="S886" s="2" t="s">
        <v>112</v>
      </c>
      <c r="U886" s="2" t="b">
        <f>OR(S886="yes",T886="yes")</f>
        <v>1</v>
      </c>
      <c r="V886" s="2" t="s">
        <v>113</v>
      </c>
      <c r="AB886" s="19">
        <v>8</v>
      </c>
      <c r="BA886" s="11">
        <v>0.11</v>
      </c>
      <c r="CA886" s="2" t="s">
        <v>257</v>
      </c>
      <c r="CC886" s="2" t="s">
        <v>126</v>
      </c>
      <c r="CD886" s="1" t="b">
        <f t="shared" si="435"/>
        <v>0</v>
      </c>
      <c r="CE886" s="1" t="b">
        <f t="shared" si="436"/>
        <v>0</v>
      </c>
      <c r="CF886" s="1" t="b">
        <f t="shared" si="412"/>
        <v>0</v>
      </c>
      <c r="CG886" s="1" t="b">
        <f t="shared" si="413"/>
        <v>0</v>
      </c>
      <c r="CH886" s="1" t="b">
        <f t="shared" si="414"/>
        <v>0</v>
      </c>
      <c r="CI886" s="1" t="b">
        <f t="shared" si="415"/>
        <v>0</v>
      </c>
      <c r="CJ886" s="1" t="b">
        <f t="shared" si="416"/>
        <v>0</v>
      </c>
      <c r="CK886" s="1" t="b">
        <f t="shared" si="417"/>
        <v>1</v>
      </c>
      <c r="CL886" s="1" t="b">
        <f t="shared" si="418"/>
        <v>0</v>
      </c>
      <c r="CM886" s="1" t="b">
        <f t="shared" si="419"/>
        <v>0</v>
      </c>
      <c r="CN886" s="1" t="b">
        <f t="shared" si="420"/>
        <v>0</v>
      </c>
      <c r="CO886" s="2" t="b">
        <f t="shared" si="421"/>
        <v>0</v>
      </c>
      <c r="CP886" s="2" t="b">
        <f t="shared" si="422"/>
        <v>0</v>
      </c>
      <c r="CQ886" s="2" t="b">
        <f t="shared" si="423"/>
        <v>1</v>
      </c>
      <c r="CR886" s="6" t="str">
        <f t="shared" si="424"/>
        <v>Female</v>
      </c>
      <c r="CS886" s="7">
        <f t="shared" si="425"/>
        <v>0</v>
      </c>
      <c r="CT886" s="7">
        <f t="shared" si="426"/>
        <v>0</v>
      </c>
      <c r="CU886" s="7">
        <f t="shared" si="427"/>
        <v>0</v>
      </c>
      <c r="CV886" s="7">
        <f t="shared" si="428"/>
        <v>0</v>
      </c>
      <c r="CW886" s="7">
        <f t="shared" si="437"/>
        <v>1</v>
      </c>
      <c r="CX886" s="1" t="b">
        <f t="shared" si="438"/>
        <v>0</v>
      </c>
      <c r="CY886" s="1" t="b">
        <f t="shared" si="439"/>
        <v>1</v>
      </c>
      <c r="DG886" s="1" t="b">
        <f t="shared" si="440"/>
        <v>0</v>
      </c>
    </row>
    <row r="887" spans="1:111" ht="377" x14ac:dyDescent="0.35">
      <c r="B887" s="1" t="s">
        <v>13809</v>
      </c>
      <c r="C887" s="9">
        <v>44354</v>
      </c>
      <c r="D887" s="10" t="s">
        <v>13809</v>
      </c>
      <c r="E887" s="1">
        <v>42</v>
      </c>
      <c r="F887" s="1" t="s">
        <v>127</v>
      </c>
      <c r="G887" s="1" t="s">
        <v>13809</v>
      </c>
      <c r="H887" s="1" t="s">
        <v>13809</v>
      </c>
      <c r="I887" s="9">
        <v>44306</v>
      </c>
      <c r="J887" s="2" t="s">
        <v>128</v>
      </c>
      <c r="K887" s="2" t="s">
        <v>13809</v>
      </c>
      <c r="N887" s="2" t="s">
        <v>13809</v>
      </c>
      <c r="O887" s="2" t="s">
        <v>110</v>
      </c>
      <c r="P887" s="2" t="s">
        <v>111</v>
      </c>
      <c r="S887" s="2" t="s">
        <v>112</v>
      </c>
      <c r="T887" s="2" t="s">
        <v>111</v>
      </c>
      <c r="U887" s="2" t="b">
        <v>1</v>
      </c>
      <c r="V887" s="2" t="s">
        <v>113</v>
      </c>
      <c r="W887" s="1" t="s">
        <v>112</v>
      </c>
      <c r="X887" s="1" t="s">
        <v>138</v>
      </c>
      <c r="Y887" s="2" t="s">
        <v>112</v>
      </c>
      <c r="Z887" s="2" t="s">
        <v>112</v>
      </c>
      <c r="AA887" s="2" t="s">
        <v>111</v>
      </c>
      <c r="AB887" s="2">
        <v>27</v>
      </c>
      <c r="AC887" s="1" t="s">
        <v>112</v>
      </c>
      <c r="AF887" s="1" t="s">
        <v>111</v>
      </c>
      <c r="AJ887" s="1" t="s">
        <v>418</v>
      </c>
      <c r="AK887" s="1" t="s">
        <v>150</v>
      </c>
      <c r="AO887" s="1" t="s">
        <v>117</v>
      </c>
      <c r="AS887" s="1" t="s">
        <v>145</v>
      </c>
      <c r="AU887" s="1" t="s">
        <v>197</v>
      </c>
      <c r="AZ887" s="1" t="s">
        <v>1584</v>
      </c>
      <c r="BA887" s="1" t="s">
        <v>3662</v>
      </c>
      <c r="BF887" s="1">
        <v>34</v>
      </c>
      <c r="BH887" s="1">
        <v>62</v>
      </c>
      <c r="BJ887" s="1" t="s">
        <v>112</v>
      </c>
      <c r="BK887" s="1" t="s">
        <v>112</v>
      </c>
      <c r="BL887" s="1" t="s">
        <v>161</v>
      </c>
      <c r="BM887" s="1" t="s">
        <v>3663</v>
      </c>
      <c r="BQ887" s="1" t="s">
        <v>1153</v>
      </c>
      <c r="BR887" s="1" t="s">
        <v>122</v>
      </c>
      <c r="BS887" s="1" t="s">
        <v>112</v>
      </c>
      <c r="BU887" s="34" t="s">
        <v>3664</v>
      </c>
      <c r="BV887" s="9">
        <v>44354</v>
      </c>
      <c r="BW887" s="34" t="s">
        <v>14317</v>
      </c>
      <c r="BY887" s="2" t="s">
        <v>174</v>
      </c>
      <c r="BZ887" s="2" t="s">
        <v>232</v>
      </c>
      <c r="CA887" s="2">
        <v>1</v>
      </c>
      <c r="CB887" s="1" t="s">
        <v>267</v>
      </c>
      <c r="CC887" s="2" t="s">
        <v>113</v>
      </c>
      <c r="CD887" s="1" t="b">
        <v>0</v>
      </c>
      <c r="CE887" s="1" t="b">
        <v>0</v>
      </c>
      <c r="CF887" s="1" t="b">
        <f t="shared" si="412"/>
        <v>0</v>
      </c>
      <c r="CG887" s="1" t="b">
        <f t="shared" si="413"/>
        <v>0</v>
      </c>
      <c r="CH887" s="1" t="b">
        <f t="shared" si="414"/>
        <v>0</v>
      </c>
      <c r="CI887" s="1" t="b">
        <f t="shared" si="415"/>
        <v>0</v>
      </c>
      <c r="CJ887" s="1" t="b">
        <f t="shared" si="416"/>
        <v>0</v>
      </c>
      <c r="CK887" s="1" t="b">
        <f t="shared" si="417"/>
        <v>0</v>
      </c>
      <c r="CL887" s="1" t="b">
        <f t="shared" si="418"/>
        <v>1</v>
      </c>
      <c r="CM887" s="1" t="b">
        <f t="shared" si="419"/>
        <v>0</v>
      </c>
      <c r="CN887" s="1" t="b">
        <f t="shared" si="420"/>
        <v>0</v>
      </c>
      <c r="CO887" s="2" t="b">
        <f t="shared" si="421"/>
        <v>0</v>
      </c>
      <c r="CP887" s="2" t="b">
        <f t="shared" si="422"/>
        <v>0</v>
      </c>
      <c r="CQ887" s="2" t="b">
        <f t="shared" si="423"/>
        <v>0</v>
      </c>
      <c r="CR887" s="6" t="str">
        <f t="shared" si="424"/>
        <v>Male</v>
      </c>
      <c r="CS887" s="7">
        <f t="shared" si="425"/>
        <v>0</v>
      </c>
      <c r="CT887" s="7">
        <f t="shared" si="426"/>
        <v>1</v>
      </c>
      <c r="CU887" s="7">
        <f t="shared" si="427"/>
        <v>0</v>
      </c>
      <c r="CV887" s="7">
        <f t="shared" si="428"/>
        <v>0</v>
      </c>
      <c r="CW887" s="7">
        <f t="shared" si="437"/>
        <v>0</v>
      </c>
      <c r="CX887" s="1" t="b">
        <f t="shared" si="438"/>
        <v>0</v>
      </c>
      <c r="CY887" s="1" t="b">
        <f t="shared" si="439"/>
        <v>0</v>
      </c>
      <c r="DG887" s="1" t="b">
        <f t="shared" si="440"/>
        <v>0</v>
      </c>
    </row>
    <row r="888" spans="1:111" ht="43.5" x14ac:dyDescent="0.35">
      <c r="A888" s="2">
        <v>683</v>
      </c>
      <c r="B888" s="1" t="s">
        <v>13809</v>
      </c>
      <c r="C888" s="9">
        <v>44354</v>
      </c>
      <c r="D888" s="10" t="s">
        <v>13809</v>
      </c>
      <c r="E888" s="1" t="e">
        <f>ROUND((C888-D888)/365,0)</f>
        <v>#VALUE!</v>
      </c>
      <c r="F888" s="1" t="s">
        <v>127</v>
      </c>
      <c r="G888" s="1" t="s">
        <v>13809</v>
      </c>
      <c r="H888" s="1" t="s">
        <v>13809</v>
      </c>
      <c r="I888" s="9">
        <v>44330</v>
      </c>
      <c r="J888" s="2" t="s">
        <v>109</v>
      </c>
      <c r="K888" s="2" t="s">
        <v>13809</v>
      </c>
      <c r="L888" s="9">
        <v>44351</v>
      </c>
      <c r="M888" s="2" t="s">
        <v>109</v>
      </c>
      <c r="N888" s="2" t="s">
        <v>13809</v>
      </c>
      <c r="O888" s="2" t="s">
        <v>110</v>
      </c>
      <c r="P888" s="2" t="s">
        <v>111</v>
      </c>
      <c r="S888" s="2" t="s">
        <v>111</v>
      </c>
      <c r="T888" s="2" t="s">
        <v>112</v>
      </c>
      <c r="U888" s="2" t="b">
        <f>OR(S888="yes",T888="yes")</f>
        <v>1</v>
      </c>
      <c r="V888" s="2" t="s">
        <v>113</v>
      </c>
      <c r="W888" s="1" t="s">
        <v>112</v>
      </c>
      <c r="X888" s="1" t="s">
        <v>110</v>
      </c>
      <c r="Y888" s="2" t="s">
        <v>112</v>
      </c>
      <c r="Z888" s="2" t="s">
        <v>111</v>
      </c>
      <c r="AA888" s="2" t="s">
        <v>112</v>
      </c>
      <c r="AB888" s="2">
        <v>2</v>
      </c>
      <c r="AC888" s="1" t="s">
        <v>111</v>
      </c>
      <c r="AF888" s="1" t="s">
        <v>111</v>
      </c>
      <c r="AJ888" s="1" t="s">
        <v>115</v>
      </c>
      <c r="AK888" s="1" t="s">
        <v>201</v>
      </c>
      <c r="AN888" s="1" t="s">
        <v>1140</v>
      </c>
      <c r="AO888" s="1" t="s">
        <v>130</v>
      </c>
      <c r="AS888" s="1" t="s">
        <v>140</v>
      </c>
      <c r="AU888" s="1" t="s">
        <v>132</v>
      </c>
      <c r="AZ888" s="1" t="s">
        <v>133</v>
      </c>
      <c r="BA888" s="1" t="s">
        <v>3665</v>
      </c>
      <c r="BE888" s="1" t="s">
        <v>3666</v>
      </c>
      <c r="BG888" s="1" t="s">
        <v>3667</v>
      </c>
      <c r="BH888" s="1" t="s">
        <v>147</v>
      </c>
      <c r="BI888" s="1" t="s">
        <v>112</v>
      </c>
      <c r="BJ888" s="1" t="s">
        <v>112</v>
      </c>
      <c r="BK888" s="1" t="s">
        <v>112</v>
      </c>
      <c r="BL888" s="1" t="s">
        <v>142</v>
      </c>
      <c r="BQ888" s="1" t="s">
        <v>121</v>
      </c>
      <c r="BR888" s="1" t="s">
        <v>122</v>
      </c>
      <c r="BS888" s="1" t="s">
        <v>112</v>
      </c>
      <c r="BU888" s="34" t="s">
        <v>3668</v>
      </c>
      <c r="BV888" s="9">
        <v>44362</v>
      </c>
      <c r="BW888" s="34" t="s">
        <v>3669</v>
      </c>
      <c r="BX888" s="2" t="s">
        <v>111</v>
      </c>
      <c r="BY888" s="2" t="s">
        <v>123</v>
      </c>
      <c r="BZ888" s="2" t="s">
        <v>124</v>
      </c>
      <c r="CA888" s="2">
        <v>2</v>
      </c>
      <c r="CB888" s="1" t="s">
        <v>149</v>
      </c>
      <c r="CC888" s="2" t="s">
        <v>126</v>
      </c>
      <c r="CD888" s="1" t="e">
        <f t="shared" ref="CD888:CD921" si="441">AND(E888&lt;30,NOT(E888="."),NOT(E888=""))</f>
        <v>#VALUE!</v>
      </c>
      <c r="CE888" s="1" t="e">
        <f t="shared" ref="CE888:CE921" si="442">AND(E888&lt;18,NOT(E888="."),NOT(E888=""))</f>
        <v>#VALUE!</v>
      </c>
      <c r="CF888" s="1" t="e">
        <f t="shared" si="412"/>
        <v>#VALUE!</v>
      </c>
      <c r="CG888" s="1" t="e">
        <f t="shared" si="413"/>
        <v>#VALUE!</v>
      </c>
      <c r="CH888" s="1" t="e">
        <f t="shared" si="414"/>
        <v>#VALUE!</v>
      </c>
      <c r="CI888" s="1" t="e">
        <f t="shared" si="415"/>
        <v>#VALUE!</v>
      </c>
      <c r="CJ888" s="1" t="e">
        <f t="shared" si="416"/>
        <v>#VALUE!</v>
      </c>
      <c r="CK888" s="1" t="e">
        <f t="shared" si="417"/>
        <v>#VALUE!</v>
      </c>
      <c r="CL888" s="1" t="e">
        <f t="shared" si="418"/>
        <v>#VALUE!</v>
      </c>
      <c r="CM888" s="1" t="e">
        <f t="shared" si="419"/>
        <v>#VALUE!</v>
      </c>
      <c r="CN888" s="1" t="e">
        <f t="shared" si="420"/>
        <v>#VALUE!</v>
      </c>
      <c r="CO888" s="2" t="b">
        <f t="shared" si="421"/>
        <v>1</v>
      </c>
      <c r="CP888" s="2" t="b">
        <f t="shared" si="422"/>
        <v>1</v>
      </c>
      <c r="CQ888" s="2" t="b">
        <f t="shared" si="423"/>
        <v>0</v>
      </c>
      <c r="CR888" s="6" t="str">
        <f t="shared" si="424"/>
        <v>Male</v>
      </c>
      <c r="CS888" s="7">
        <f t="shared" si="425"/>
        <v>1</v>
      </c>
      <c r="CT888" s="7">
        <f t="shared" si="426"/>
        <v>0</v>
      </c>
      <c r="CU888" s="7">
        <f t="shared" si="427"/>
        <v>0</v>
      </c>
      <c r="CV888" s="7">
        <f t="shared" si="428"/>
        <v>1</v>
      </c>
      <c r="CW888" s="7">
        <f t="shared" si="437"/>
        <v>0</v>
      </c>
      <c r="CX888" s="1" t="e">
        <f t="shared" si="438"/>
        <v>#VALUE!</v>
      </c>
      <c r="CY888" s="1" t="e">
        <f t="shared" si="439"/>
        <v>#VALUE!</v>
      </c>
      <c r="DG888" s="1" t="e">
        <f t="shared" si="440"/>
        <v>#VALUE!</v>
      </c>
    </row>
    <row r="889" spans="1:111" ht="130.5" x14ac:dyDescent="0.35">
      <c r="A889" s="2">
        <v>684</v>
      </c>
      <c r="B889" s="1" t="s">
        <v>13809</v>
      </c>
      <c r="C889" s="9">
        <v>44354</v>
      </c>
      <c r="D889" s="10" t="s">
        <v>13809</v>
      </c>
      <c r="E889" s="1" t="e">
        <f>ROUND((C889-D889)/365,0)</f>
        <v>#VALUE!</v>
      </c>
      <c r="F889" s="1" t="s">
        <v>127</v>
      </c>
      <c r="G889" s="1" t="s">
        <v>13809</v>
      </c>
      <c r="H889" s="1" t="s">
        <v>13809</v>
      </c>
      <c r="I889" s="2" t="s">
        <v>183</v>
      </c>
      <c r="J889" s="2" t="s">
        <v>163</v>
      </c>
      <c r="K889" s="2" t="s">
        <v>13809</v>
      </c>
      <c r="L889" s="9">
        <v>44351</v>
      </c>
      <c r="M889" s="2" t="s">
        <v>109</v>
      </c>
      <c r="N889" s="2" t="s">
        <v>13809</v>
      </c>
      <c r="O889" s="2" t="s">
        <v>110</v>
      </c>
      <c r="S889" s="2" t="s">
        <v>111</v>
      </c>
      <c r="T889" s="2" t="s">
        <v>112</v>
      </c>
      <c r="U889" s="2" t="b">
        <f>OR(S889="yes",T889="yes")</f>
        <v>1</v>
      </c>
      <c r="V889" s="2" t="s">
        <v>113</v>
      </c>
      <c r="W889" s="1" t="s">
        <v>112</v>
      </c>
      <c r="X889" s="1" t="s">
        <v>110</v>
      </c>
      <c r="Y889" s="2" t="s">
        <v>112</v>
      </c>
      <c r="Z889" s="2" t="s">
        <v>111</v>
      </c>
      <c r="AA889" s="2" t="s">
        <v>112</v>
      </c>
      <c r="AB889" s="2">
        <v>1</v>
      </c>
      <c r="AC889" s="1" t="s">
        <v>111</v>
      </c>
      <c r="AF889" s="1" t="s">
        <v>111</v>
      </c>
      <c r="AJ889" s="1" t="s">
        <v>115</v>
      </c>
      <c r="AK889" s="1" t="s">
        <v>201</v>
      </c>
      <c r="AN889" s="1" t="s">
        <v>3670</v>
      </c>
      <c r="AO889" s="1" t="s">
        <v>117</v>
      </c>
      <c r="AS889" s="1" t="s">
        <v>118</v>
      </c>
      <c r="AU889" s="1" t="s">
        <v>132</v>
      </c>
      <c r="AZ889" s="1" t="s">
        <v>120</v>
      </c>
      <c r="BA889" s="1" t="s">
        <v>3671</v>
      </c>
      <c r="BG889" s="1" t="s">
        <v>3672</v>
      </c>
      <c r="BH889" s="1" t="s">
        <v>343</v>
      </c>
      <c r="BI889" s="1" t="s">
        <v>112</v>
      </c>
      <c r="BJ889" s="1" t="s">
        <v>111</v>
      </c>
      <c r="BN889" s="1" t="s">
        <v>112</v>
      </c>
      <c r="BO889" s="1" t="s">
        <v>148</v>
      </c>
      <c r="BP889" s="1" t="s">
        <v>3039</v>
      </c>
      <c r="BQ889" s="1" t="s">
        <v>121</v>
      </c>
      <c r="BR889" s="1" t="s">
        <v>122</v>
      </c>
      <c r="BS889" s="1" t="s">
        <v>111</v>
      </c>
      <c r="BT889" s="34" t="s">
        <v>3673</v>
      </c>
      <c r="BU889" s="34" t="s">
        <v>13874</v>
      </c>
      <c r="BV889" s="9">
        <v>44357</v>
      </c>
      <c r="BW889" s="34" t="s">
        <v>14318</v>
      </c>
      <c r="BX889" s="2" t="s">
        <v>111</v>
      </c>
      <c r="BY889" s="2" t="s">
        <v>123</v>
      </c>
      <c r="BZ889" s="2" t="s">
        <v>124</v>
      </c>
      <c r="CA889" s="2">
        <v>2</v>
      </c>
      <c r="CB889" s="1" t="s">
        <v>149</v>
      </c>
      <c r="CC889" s="2" t="s">
        <v>126</v>
      </c>
      <c r="CD889" s="1" t="e">
        <f t="shared" si="441"/>
        <v>#VALUE!</v>
      </c>
      <c r="CE889" s="1" t="e">
        <f t="shared" si="442"/>
        <v>#VALUE!</v>
      </c>
      <c r="CF889" s="1" t="e">
        <f t="shared" si="412"/>
        <v>#VALUE!</v>
      </c>
      <c r="CG889" s="1" t="e">
        <f t="shared" si="413"/>
        <v>#VALUE!</v>
      </c>
      <c r="CH889" s="1" t="e">
        <f t="shared" si="414"/>
        <v>#VALUE!</v>
      </c>
      <c r="CI889" s="1" t="e">
        <f t="shared" si="415"/>
        <v>#VALUE!</v>
      </c>
      <c r="CJ889" s="1" t="e">
        <f t="shared" si="416"/>
        <v>#VALUE!</v>
      </c>
      <c r="CK889" s="1" t="e">
        <f t="shared" si="417"/>
        <v>#VALUE!</v>
      </c>
      <c r="CL889" s="1" t="e">
        <f t="shared" si="418"/>
        <v>#VALUE!</v>
      </c>
      <c r="CM889" s="1" t="e">
        <f t="shared" si="419"/>
        <v>#VALUE!</v>
      </c>
      <c r="CN889" s="1" t="e">
        <f t="shared" si="420"/>
        <v>#VALUE!</v>
      </c>
      <c r="CO889" s="2" t="b">
        <f t="shared" si="421"/>
        <v>1</v>
      </c>
      <c r="CP889" s="2" t="b">
        <f t="shared" si="422"/>
        <v>1</v>
      </c>
      <c r="CQ889" s="2" t="b">
        <f t="shared" si="423"/>
        <v>0</v>
      </c>
      <c r="CR889" s="6" t="str">
        <f t="shared" si="424"/>
        <v>Male</v>
      </c>
      <c r="CS889" s="7">
        <f t="shared" si="425"/>
        <v>0</v>
      </c>
      <c r="CT889" s="7">
        <f t="shared" si="426"/>
        <v>0</v>
      </c>
      <c r="CU889" s="7">
        <f t="shared" si="427"/>
        <v>0</v>
      </c>
      <c r="CV889" s="7">
        <f t="shared" si="428"/>
        <v>1</v>
      </c>
      <c r="CW889" s="7">
        <f t="shared" si="437"/>
        <v>0</v>
      </c>
      <c r="CX889" s="1" t="e">
        <f t="shared" si="438"/>
        <v>#VALUE!</v>
      </c>
      <c r="CY889" s="1" t="e">
        <f t="shared" si="439"/>
        <v>#VALUE!</v>
      </c>
      <c r="DG889" s="1" t="e">
        <f t="shared" si="440"/>
        <v>#VALUE!</v>
      </c>
    </row>
    <row r="890" spans="1:111" ht="145" x14ac:dyDescent="0.35">
      <c r="B890" s="1" t="s">
        <v>13809</v>
      </c>
      <c r="C890" s="9">
        <v>44354</v>
      </c>
      <c r="D890" s="10" t="s">
        <v>13809</v>
      </c>
      <c r="E890" s="1">
        <v>15</v>
      </c>
      <c r="F890" s="1" t="s">
        <v>127</v>
      </c>
      <c r="G890" s="1" t="s">
        <v>13809</v>
      </c>
      <c r="H890" s="1" t="s">
        <v>13809</v>
      </c>
      <c r="I890" s="2" t="s">
        <v>183</v>
      </c>
      <c r="J890" s="2" t="s">
        <v>163</v>
      </c>
      <c r="K890" s="2" t="s">
        <v>13809</v>
      </c>
      <c r="L890" s="9">
        <v>44350</v>
      </c>
      <c r="M890" s="2" t="s">
        <v>109</v>
      </c>
      <c r="N890" s="2" t="s">
        <v>13809</v>
      </c>
      <c r="O890" s="2" t="s">
        <v>110</v>
      </c>
      <c r="P890" s="2" t="s">
        <v>111</v>
      </c>
      <c r="S890" s="2" t="s">
        <v>111</v>
      </c>
      <c r="T890" s="2" t="s">
        <v>112</v>
      </c>
      <c r="U890" s="2" t="b">
        <v>1</v>
      </c>
      <c r="V890" s="2" t="s">
        <v>113</v>
      </c>
      <c r="W890" s="1" t="s">
        <v>112</v>
      </c>
      <c r="X890" s="1" t="s">
        <v>114</v>
      </c>
      <c r="Y890" s="2" t="s">
        <v>112</v>
      </c>
      <c r="Z890" s="2" t="s">
        <v>111</v>
      </c>
      <c r="AA890" s="2" t="s">
        <v>112</v>
      </c>
      <c r="AB890" s="2">
        <v>2.5</v>
      </c>
      <c r="AC890" s="1" t="s">
        <v>111</v>
      </c>
      <c r="AF890" s="1" t="s">
        <v>111</v>
      </c>
      <c r="AJ890" s="1" t="s">
        <v>115</v>
      </c>
      <c r="AK890" s="1" t="s">
        <v>129</v>
      </c>
      <c r="AO890" s="1" t="s">
        <v>213</v>
      </c>
      <c r="AS890" s="1" t="s">
        <v>118</v>
      </c>
      <c r="BA890" s="11" t="s">
        <v>423</v>
      </c>
      <c r="BJ890" s="1" t="s">
        <v>112</v>
      </c>
      <c r="BK890" s="1" t="s">
        <v>111</v>
      </c>
      <c r="BQ890" s="1" t="s">
        <v>121</v>
      </c>
      <c r="BR890" s="1" t="s">
        <v>122</v>
      </c>
      <c r="BS890" s="1" t="s">
        <v>112</v>
      </c>
      <c r="BU890" s="34" t="s">
        <v>13875</v>
      </c>
      <c r="BV890" s="9">
        <v>44505</v>
      </c>
      <c r="BW890" s="34" t="s">
        <v>3674</v>
      </c>
      <c r="BY890" s="2" t="s">
        <v>123</v>
      </c>
      <c r="BZ890" s="2" t="s">
        <v>124</v>
      </c>
      <c r="CA890" s="2">
        <v>2</v>
      </c>
      <c r="CB890" s="1" t="s">
        <v>181</v>
      </c>
      <c r="CC890" s="2" t="s">
        <v>126</v>
      </c>
      <c r="CD890" s="1" t="b">
        <f t="shared" si="441"/>
        <v>1</v>
      </c>
      <c r="CE890" s="1" t="b">
        <f t="shared" si="442"/>
        <v>1</v>
      </c>
      <c r="CF890" s="1" t="b">
        <f t="shared" si="412"/>
        <v>0</v>
      </c>
      <c r="CG890" s="1" t="b">
        <f t="shared" si="413"/>
        <v>1</v>
      </c>
      <c r="CH890" s="1" t="b">
        <f t="shared" si="414"/>
        <v>0</v>
      </c>
      <c r="CI890" s="1" t="b">
        <f t="shared" si="415"/>
        <v>0</v>
      </c>
      <c r="CJ890" s="1" t="b">
        <f t="shared" si="416"/>
        <v>0</v>
      </c>
      <c r="CK890" s="1" t="b">
        <f t="shared" si="417"/>
        <v>0</v>
      </c>
      <c r="CL890" s="1" t="b">
        <f t="shared" si="418"/>
        <v>0</v>
      </c>
      <c r="CM890" s="1" t="b">
        <f t="shared" si="419"/>
        <v>0</v>
      </c>
      <c r="CN890" s="1" t="b">
        <f t="shared" si="420"/>
        <v>0</v>
      </c>
      <c r="CO890" s="2" t="b">
        <f t="shared" si="421"/>
        <v>1</v>
      </c>
      <c r="CP890" s="2" t="b">
        <f t="shared" si="422"/>
        <v>1</v>
      </c>
      <c r="CQ890" s="2" t="b">
        <f t="shared" si="423"/>
        <v>0</v>
      </c>
      <c r="CR890" s="6" t="str">
        <f t="shared" si="424"/>
        <v>Male</v>
      </c>
      <c r="CS890" s="7">
        <f t="shared" si="425"/>
        <v>0</v>
      </c>
      <c r="CT890" s="7">
        <f t="shared" si="426"/>
        <v>0</v>
      </c>
      <c r="CU890" s="7">
        <f t="shared" si="427"/>
        <v>0</v>
      </c>
      <c r="CV890" s="7">
        <f t="shared" si="428"/>
        <v>1</v>
      </c>
      <c r="CW890" s="7">
        <f t="shared" si="437"/>
        <v>0</v>
      </c>
      <c r="CX890" s="1" t="b">
        <f t="shared" si="438"/>
        <v>1</v>
      </c>
      <c r="CY890" s="1" t="b">
        <f t="shared" si="439"/>
        <v>0</v>
      </c>
      <c r="DG890" s="1" t="b">
        <f t="shared" si="440"/>
        <v>1</v>
      </c>
    </row>
    <row r="891" spans="1:111" ht="29" x14ac:dyDescent="0.35">
      <c r="A891" s="2">
        <v>686</v>
      </c>
      <c r="B891" s="1" t="s">
        <v>13809</v>
      </c>
      <c r="C891" s="9">
        <v>44354</v>
      </c>
      <c r="D891" s="10" t="s">
        <v>13809</v>
      </c>
      <c r="E891" s="1">
        <v>15</v>
      </c>
      <c r="F891" s="1" t="s">
        <v>127</v>
      </c>
      <c r="G891" s="1" t="s">
        <v>13809</v>
      </c>
      <c r="H891" s="1" t="s">
        <v>13809</v>
      </c>
      <c r="I891" s="9">
        <v>44330</v>
      </c>
      <c r="J891" s="2" t="s">
        <v>109</v>
      </c>
      <c r="K891" s="2" t="s">
        <v>13809</v>
      </c>
      <c r="L891" s="9">
        <v>44351</v>
      </c>
      <c r="M891" s="2" t="s">
        <v>109</v>
      </c>
      <c r="N891" s="2" t="s">
        <v>13809</v>
      </c>
      <c r="O891" s="2" t="s">
        <v>110</v>
      </c>
      <c r="P891" s="2" t="s">
        <v>111</v>
      </c>
      <c r="S891" s="2" t="s">
        <v>112</v>
      </c>
      <c r="T891" s="2" t="s">
        <v>111</v>
      </c>
      <c r="U891" s="2" t="b">
        <v>1</v>
      </c>
      <c r="V891" s="2" t="s">
        <v>113</v>
      </c>
      <c r="W891" s="1" t="s">
        <v>112</v>
      </c>
      <c r="X891" s="1" t="s">
        <v>110</v>
      </c>
      <c r="Y891" s="2" t="s">
        <v>112</v>
      </c>
      <c r="Z891" s="2" t="s">
        <v>111</v>
      </c>
      <c r="AA891" s="2" t="s">
        <v>112</v>
      </c>
      <c r="AB891" s="2">
        <v>1</v>
      </c>
      <c r="AC891" s="1" t="s">
        <v>111</v>
      </c>
      <c r="AF891" s="1" t="s">
        <v>111</v>
      </c>
      <c r="AJ891" s="1" t="s">
        <v>115</v>
      </c>
      <c r="AK891" s="1" t="s">
        <v>150</v>
      </c>
      <c r="AO891" s="1" t="s">
        <v>117</v>
      </c>
      <c r="AS891" s="1" t="s">
        <v>145</v>
      </c>
      <c r="AU891" s="1" t="s">
        <v>132</v>
      </c>
      <c r="AZ891" s="1" t="s">
        <v>133</v>
      </c>
      <c r="BA891" s="1" t="s">
        <v>3675</v>
      </c>
      <c r="BE891" s="1" t="s">
        <v>3676</v>
      </c>
      <c r="BG891" s="1" t="s">
        <v>3677</v>
      </c>
      <c r="BH891" s="1" t="s">
        <v>3504</v>
      </c>
      <c r="BJ891" s="1" t="s">
        <v>112</v>
      </c>
      <c r="BK891" s="1" t="s">
        <v>112</v>
      </c>
      <c r="BL891" s="1" t="s">
        <v>161</v>
      </c>
      <c r="BM891" s="1" t="s">
        <v>3678</v>
      </c>
      <c r="BQ891" s="1" t="s">
        <v>121</v>
      </c>
      <c r="BR891" s="1" t="s">
        <v>122</v>
      </c>
      <c r="BU891" s="34" t="s">
        <v>3679</v>
      </c>
      <c r="BV891" s="9">
        <v>44389</v>
      </c>
      <c r="BW891" s="34" t="s">
        <v>3680</v>
      </c>
      <c r="BX891" s="2" t="s">
        <v>111</v>
      </c>
      <c r="BY891" s="2" t="s">
        <v>123</v>
      </c>
      <c r="BZ891" s="2" t="s">
        <v>124</v>
      </c>
      <c r="CA891" s="2">
        <v>2</v>
      </c>
      <c r="CB891" s="1" t="s">
        <v>258</v>
      </c>
      <c r="CC891" s="2" t="s">
        <v>126</v>
      </c>
      <c r="CD891" s="1" t="b">
        <f t="shared" si="441"/>
        <v>1</v>
      </c>
      <c r="CE891" s="1" t="b">
        <f t="shared" si="442"/>
        <v>1</v>
      </c>
      <c r="CF891" s="1" t="b">
        <f t="shared" si="412"/>
        <v>0</v>
      </c>
      <c r="CG891" s="1" t="b">
        <f t="shared" si="413"/>
        <v>1</v>
      </c>
      <c r="CH891" s="1" t="b">
        <f t="shared" si="414"/>
        <v>0</v>
      </c>
      <c r="CI891" s="1" t="b">
        <f t="shared" si="415"/>
        <v>0</v>
      </c>
      <c r="CJ891" s="1" t="b">
        <f t="shared" si="416"/>
        <v>0</v>
      </c>
      <c r="CK891" s="1" t="b">
        <f t="shared" si="417"/>
        <v>0</v>
      </c>
      <c r="CL891" s="1" t="b">
        <f t="shared" si="418"/>
        <v>0</v>
      </c>
      <c r="CM891" s="1" t="b">
        <f t="shared" si="419"/>
        <v>0</v>
      </c>
      <c r="CN891" s="1" t="b">
        <f t="shared" si="420"/>
        <v>0</v>
      </c>
      <c r="CO891" s="2" t="b">
        <f t="shared" si="421"/>
        <v>1</v>
      </c>
      <c r="CP891" s="2" t="b">
        <f t="shared" si="422"/>
        <v>1</v>
      </c>
      <c r="CQ891" s="2" t="b">
        <f t="shared" si="423"/>
        <v>0</v>
      </c>
      <c r="CR891" s="6" t="str">
        <f t="shared" si="424"/>
        <v>Male</v>
      </c>
      <c r="CS891" s="7">
        <f t="shared" si="425"/>
        <v>1</v>
      </c>
      <c r="CT891" s="7">
        <f t="shared" si="426"/>
        <v>0</v>
      </c>
      <c r="CU891" s="7">
        <f t="shared" si="427"/>
        <v>0</v>
      </c>
      <c r="CV891" s="7">
        <f t="shared" si="428"/>
        <v>1</v>
      </c>
      <c r="CW891" s="7">
        <f t="shared" si="437"/>
        <v>0</v>
      </c>
      <c r="CX891" s="1" t="b">
        <f t="shared" si="438"/>
        <v>1</v>
      </c>
      <c r="CY891" s="1" t="b">
        <f t="shared" si="439"/>
        <v>0</v>
      </c>
      <c r="DG891" s="1" t="b">
        <f t="shared" si="440"/>
        <v>1</v>
      </c>
    </row>
    <row r="892" spans="1:111" ht="43.5" x14ac:dyDescent="0.35">
      <c r="A892" s="2">
        <v>688</v>
      </c>
      <c r="B892" s="1" t="s">
        <v>13809</v>
      </c>
      <c r="C892" s="9">
        <v>44354</v>
      </c>
      <c r="D892" s="10" t="s">
        <v>13809</v>
      </c>
      <c r="E892" s="1" t="e">
        <f>ROUND((C892-D892)/365,0)</f>
        <v>#VALUE!</v>
      </c>
      <c r="F892" s="1" t="s">
        <v>127</v>
      </c>
      <c r="G892" s="1" t="s">
        <v>13809</v>
      </c>
      <c r="H892" s="1" t="s">
        <v>13809</v>
      </c>
      <c r="I892" s="9">
        <v>44295</v>
      </c>
      <c r="J892" s="2" t="s">
        <v>109</v>
      </c>
      <c r="K892" s="2" t="s">
        <v>13809</v>
      </c>
      <c r="L892" s="9">
        <v>44316</v>
      </c>
      <c r="M892" s="2" t="s">
        <v>109</v>
      </c>
      <c r="N892" s="2" t="s">
        <v>13809</v>
      </c>
      <c r="O892" s="2" t="s">
        <v>110</v>
      </c>
      <c r="P892" s="2" t="s">
        <v>111</v>
      </c>
      <c r="S892" s="2" t="s">
        <v>111</v>
      </c>
      <c r="T892" s="2" t="s">
        <v>112</v>
      </c>
      <c r="U892" s="2" t="b">
        <f>OR(S892="yes",T892="yes")</f>
        <v>1</v>
      </c>
      <c r="V892" s="2" t="s">
        <v>113</v>
      </c>
      <c r="W892" s="1" t="s">
        <v>112</v>
      </c>
      <c r="X892" s="1" t="s">
        <v>110</v>
      </c>
      <c r="Y892" s="2" t="s">
        <v>112</v>
      </c>
      <c r="Z892" s="2" t="s">
        <v>111</v>
      </c>
      <c r="AA892" s="2" t="s">
        <v>112</v>
      </c>
      <c r="AB892" s="2">
        <v>1</v>
      </c>
      <c r="AC892" s="1" t="s">
        <v>111</v>
      </c>
      <c r="AF892" s="1" t="s">
        <v>111</v>
      </c>
      <c r="AJ892" s="1" t="s">
        <v>115</v>
      </c>
      <c r="AK892" s="1" t="s">
        <v>201</v>
      </c>
      <c r="AN892" s="1" t="s">
        <v>3681</v>
      </c>
      <c r="AO892" s="1" t="s">
        <v>117</v>
      </c>
      <c r="AU892" s="1" t="s">
        <v>132</v>
      </c>
      <c r="AZ892" s="1" t="s">
        <v>1895</v>
      </c>
      <c r="BC892" s="1" t="s">
        <v>3682</v>
      </c>
      <c r="BD892" s="1" t="s">
        <v>3683</v>
      </c>
      <c r="BE892" s="1">
        <v>109</v>
      </c>
      <c r="BG892" s="1">
        <v>1.3</v>
      </c>
      <c r="BH892" s="1">
        <v>18</v>
      </c>
      <c r="BI892" s="1" t="s">
        <v>112</v>
      </c>
      <c r="BJ892" s="1" t="s">
        <v>112</v>
      </c>
      <c r="BK892" s="1" t="s">
        <v>112</v>
      </c>
      <c r="BL892" s="1" t="s">
        <v>142</v>
      </c>
      <c r="BQ892" s="1" t="s">
        <v>121</v>
      </c>
      <c r="BR892" s="1" t="s">
        <v>122</v>
      </c>
      <c r="BS892" s="1" t="s">
        <v>112</v>
      </c>
      <c r="BU892" s="34" t="s">
        <v>3684</v>
      </c>
      <c r="BV892" s="9">
        <v>44361</v>
      </c>
      <c r="BW892" s="34" t="s">
        <v>3685</v>
      </c>
      <c r="BX892" s="2" t="s">
        <v>111</v>
      </c>
      <c r="BY892" s="2" t="s">
        <v>156</v>
      </c>
      <c r="BZ892" s="2" t="s">
        <v>124</v>
      </c>
      <c r="CA892" s="2">
        <v>2</v>
      </c>
      <c r="CB892" s="1" t="s">
        <v>233</v>
      </c>
      <c r="CC892" s="2" t="s">
        <v>126</v>
      </c>
      <c r="CD892" s="1" t="e">
        <f t="shared" si="441"/>
        <v>#VALUE!</v>
      </c>
      <c r="CE892" s="1" t="e">
        <f t="shared" si="442"/>
        <v>#VALUE!</v>
      </c>
      <c r="CF892" s="1" t="e">
        <f t="shared" si="412"/>
        <v>#VALUE!</v>
      </c>
      <c r="CG892" s="1" t="e">
        <f t="shared" si="413"/>
        <v>#VALUE!</v>
      </c>
      <c r="CH892" s="1" t="e">
        <f t="shared" si="414"/>
        <v>#VALUE!</v>
      </c>
      <c r="CI892" s="1" t="e">
        <f t="shared" si="415"/>
        <v>#VALUE!</v>
      </c>
      <c r="CJ892" s="1" t="e">
        <f t="shared" si="416"/>
        <v>#VALUE!</v>
      </c>
      <c r="CK892" s="1" t="e">
        <f t="shared" si="417"/>
        <v>#VALUE!</v>
      </c>
      <c r="CL892" s="1" t="e">
        <f t="shared" si="418"/>
        <v>#VALUE!</v>
      </c>
      <c r="CM892" s="1" t="e">
        <f t="shared" si="419"/>
        <v>#VALUE!</v>
      </c>
      <c r="CN892" s="1" t="e">
        <f t="shared" si="420"/>
        <v>#VALUE!</v>
      </c>
      <c r="CO892" s="2" t="b">
        <f t="shared" si="421"/>
        <v>1</v>
      </c>
      <c r="CP892" s="2" t="b">
        <f t="shared" si="422"/>
        <v>1</v>
      </c>
      <c r="CQ892" s="2" t="b">
        <f t="shared" si="423"/>
        <v>0</v>
      </c>
      <c r="CR892" s="6" t="str">
        <f t="shared" si="424"/>
        <v>Male</v>
      </c>
      <c r="CS892" s="7">
        <f t="shared" si="425"/>
        <v>1</v>
      </c>
      <c r="CT892" s="7">
        <f t="shared" si="426"/>
        <v>0</v>
      </c>
      <c r="CU892" s="7">
        <f t="shared" si="427"/>
        <v>0</v>
      </c>
      <c r="CV892" s="7">
        <f t="shared" si="428"/>
        <v>1</v>
      </c>
      <c r="CW892" s="7">
        <f t="shared" si="437"/>
        <v>0</v>
      </c>
      <c r="CX892" s="1" t="e">
        <f t="shared" si="438"/>
        <v>#VALUE!</v>
      </c>
      <c r="CY892" s="1" t="e">
        <f t="shared" si="439"/>
        <v>#VALUE!</v>
      </c>
      <c r="DG892" s="1" t="e">
        <f t="shared" si="440"/>
        <v>#VALUE!</v>
      </c>
    </row>
    <row r="893" spans="1:111" ht="72.5" x14ac:dyDescent="0.35">
      <c r="B893" s="1" t="s">
        <v>13809</v>
      </c>
      <c r="C893" s="9">
        <v>44354</v>
      </c>
      <c r="D893" s="10" t="s">
        <v>13809</v>
      </c>
      <c r="E893" s="1">
        <v>39</v>
      </c>
      <c r="F893" s="1" t="s">
        <v>127</v>
      </c>
      <c r="G893" s="1" t="s">
        <v>13809</v>
      </c>
      <c r="H893" s="1" t="s">
        <v>13809</v>
      </c>
      <c r="I893" s="9">
        <v>44259</v>
      </c>
      <c r="J893" s="2" t="s">
        <v>109</v>
      </c>
      <c r="K893" s="2" t="s">
        <v>13809</v>
      </c>
      <c r="L893" s="9">
        <v>44280</v>
      </c>
      <c r="M893" s="2" t="s">
        <v>109</v>
      </c>
      <c r="N893" s="2" t="s">
        <v>13809</v>
      </c>
      <c r="O893" s="2" t="s">
        <v>110</v>
      </c>
      <c r="P893" s="2" t="s">
        <v>111</v>
      </c>
      <c r="S893" s="2" t="s">
        <v>112</v>
      </c>
      <c r="T893" s="2" t="s">
        <v>112</v>
      </c>
      <c r="U893" s="2" t="b">
        <v>1</v>
      </c>
      <c r="V893" s="2" t="s">
        <v>113</v>
      </c>
      <c r="W893" s="1" t="s">
        <v>112</v>
      </c>
      <c r="X893" s="1" t="s">
        <v>114</v>
      </c>
      <c r="Y893" s="2" t="s">
        <v>112</v>
      </c>
      <c r="Z893" s="2" t="s">
        <v>111</v>
      </c>
      <c r="AA893" s="2" t="s">
        <v>112</v>
      </c>
      <c r="AB893" s="2">
        <v>2</v>
      </c>
      <c r="AC893" s="1" t="s">
        <v>112</v>
      </c>
      <c r="AD893" s="1" t="s">
        <v>192</v>
      </c>
      <c r="AE893" s="1" t="s">
        <v>3686</v>
      </c>
      <c r="AF893" s="1" t="s">
        <v>111</v>
      </c>
      <c r="AH893" s="1" t="s">
        <v>193</v>
      </c>
      <c r="AI893" s="1" t="s">
        <v>3687</v>
      </c>
      <c r="AJ893" s="1" t="s">
        <v>115</v>
      </c>
      <c r="AK893" s="1" t="s">
        <v>194</v>
      </c>
      <c r="AN893" s="1" t="s">
        <v>3688</v>
      </c>
      <c r="AO893" s="1" t="s">
        <v>117</v>
      </c>
      <c r="AU893" s="1" t="s">
        <v>132</v>
      </c>
      <c r="AZ893" s="1" t="s">
        <v>120</v>
      </c>
      <c r="BA893" s="1" t="s">
        <v>3689</v>
      </c>
      <c r="BG893" s="1" t="s">
        <v>3690</v>
      </c>
      <c r="BH893" s="1" t="s">
        <v>3691</v>
      </c>
      <c r="BJ893" s="1" t="s">
        <v>112</v>
      </c>
      <c r="BK893" s="1" t="s">
        <v>111</v>
      </c>
      <c r="BQ893" s="1" t="s">
        <v>121</v>
      </c>
      <c r="BR893" s="1" t="s">
        <v>122</v>
      </c>
      <c r="BS893" s="1" t="s">
        <v>112</v>
      </c>
      <c r="BU893" s="34" t="s">
        <v>3692</v>
      </c>
      <c r="BV893" s="9">
        <v>44449</v>
      </c>
      <c r="BW893" s="34" t="s">
        <v>3693</v>
      </c>
      <c r="BY893" s="2" t="s">
        <v>156</v>
      </c>
      <c r="BZ893" s="2" t="s">
        <v>124</v>
      </c>
      <c r="CA893" s="2">
        <v>2</v>
      </c>
      <c r="CB893" s="1" t="s">
        <v>199</v>
      </c>
      <c r="CC893" s="2" t="s">
        <v>126</v>
      </c>
      <c r="CD893" s="1" t="b">
        <f t="shared" si="441"/>
        <v>0</v>
      </c>
      <c r="CE893" s="1" t="b">
        <f t="shared" si="442"/>
        <v>0</v>
      </c>
      <c r="CF893" s="1" t="b">
        <f t="shared" si="412"/>
        <v>0</v>
      </c>
      <c r="CG893" s="1" t="b">
        <f t="shared" si="413"/>
        <v>0</v>
      </c>
      <c r="CH893" s="1" t="b">
        <f t="shared" si="414"/>
        <v>0</v>
      </c>
      <c r="CI893" s="1" t="b">
        <f t="shared" si="415"/>
        <v>0</v>
      </c>
      <c r="CJ893" s="1" t="b">
        <f t="shared" si="416"/>
        <v>0</v>
      </c>
      <c r="CK893" s="1" t="b">
        <f t="shared" si="417"/>
        <v>1</v>
      </c>
      <c r="CL893" s="1" t="b">
        <f t="shared" si="418"/>
        <v>0</v>
      </c>
      <c r="CM893" s="1" t="b">
        <f t="shared" si="419"/>
        <v>0</v>
      </c>
      <c r="CN893" s="1" t="b">
        <f t="shared" si="420"/>
        <v>0</v>
      </c>
      <c r="CO893" s="2" t="b">
        <f t="shared" si="421"/>
        <v>1</v>
      </c>
      <c r="CP893" s="2" t="b">
        <f t="shared" si="422"/>
        <v>1</v>
      </c>
      <c r="CQ893" s="2" t="b">
        <f t="shared" si="423"/>
        <v>0</v>
      </c>
      <c r="CR893" s="6" t="str">
        <f t="shared" si="424"/>
        <v>Male</v>
      </c>
      <c r="CS893" s="7">
        <f t="shared" si="425"/>
        <v>1</v>
      </c>
      <c r="CT893" s="7">
        <f t="shared" si="426"/>
        <v>0</v>
      </c>
      <c r="CU893" s="7">
        <f t="shared" si="427"/>
        <v>0</v>
      </c>
      <c r="CV893" s="7">
        <f t="shared" si="428"/>
        <v>1</v>
      </c>
      <c r="CW893" s="7">
        <f t="shared" si="437"/>
        <v>0</v>
      </c>
      <c r="CX893" s="1" t="b">
        <f t="shared" si="438"/>
        <v>0</v>
      </c>
      <c r="CY893" s="1" t="b">
        <f t="shared" si="439"/>
        <v>1</v>
      </c>
      <c r="DG893" s="1" t="b">
        <f t="shared" si="440"/>
        <v>0</v>
      </c>
    </row>
    <row r="894" spans="1:111" ht="29" x14ac:dyDescent="0.35">
      <c r="A894" s="2">
        <v>690</v>
      </c>
      <c r="B894" s="1" t="s">
        <v>13809</v>
      </c>
      <c r="C894" s="9">
        <v>44354</v>
      </c>
      <c r="D894" s="10" t="s">
        <v>13809</v>
      </c>
      <c r="E894" s="1" t="e">
        <f>ROUND((C894-D894)/365,0)</f>
        <v>#VALUE!</v>
      </c>
      <c r="F894" s="1" t="s">
        <v>108</v>
      </c>
      <c r="G894" s="1" t="s">
        <v>13809</v>
      </c>
      <c r="H894" s="1" t="s">
        <v>13809</v>
      </c>
      <c r="I894" s="9">
        <v>44323</v>
      </c>
      <c r="J894" s="2" t="s">
        <v>109</v>
      </c>
      <c r="K894" s="2" t="s">
        <v>13809</v>
      </c>
      <c r="L894" s="9">
        <v>44344</v>
      </c>
      <c r="M894" s="2" t="s">
        <v>109</v>
      </c>
      <c r="N894" s="2" t="s">
        <v>13809</v>
      </c>
      <c r="O894" s="2" t="s">
        <v>110</v>
      </c>
      <c r="P894" s="2" t="s">
        <v>111</v>
      </c>
      <c r="S894" s="2" t="s">
        <v>111</v>
      </c>
      <c r="T894" s="2" t="s">
        <v>112</v>
      </c>
      <c r="U894" s="2" t="b">
        <f>OR(S894="yes",T894="yes")</f>
        <v>1</v>
      </c>
      <c r="V894" s="2" t="s">
        <v>113</v>
      </c>
      <c r="W894" s="1" t="s">
        <v>112</v>
      </c>
      <c r="X894" s="1" t="s">
        <v>110</v>
      </c>
      <c r="Y894" s="2" t="s">
        <v>112</v>
      </c>
      <c r="Z894" s="2" t="s">
        <v>111</v>
      </c>
      <c r="AA894" s="2" t="s">
        <v>112</v>
      </c>
      <c r="AB894" s="2">
        <v>2</v>
      </c>
      <c r="AC894" s="1" t="s">
        <v>111</v>
      </c>
      <c r="AF894" s="1" t="s">
        <v>111</v>
      </c>
      <c r="AJ894" s="1" t="s">
        <v>115</v>
      </c>
      <c r="AK894" s="1" t="s">
        <v>215</v>
      </c>
      <c r="AO894" s="1" t="s">
        <v>117</v>
      </c>
      <c r="AS894" s="1" t="s">
        <v>118</v>
      </c>
      <c r="AU894" s="1" t="s">
        <v>191</v>
      </c>
      <c r="AX894" s="25">
        <v>0.66800000000000004</v>
      </c>
      <c r="AZ894" s="1" t="s">
        <v>133</v>
      </c>
      <c r="BA894" s="1" t="s">
        <v>3694</v>
      </c>
      <c r="BE894" s="1" t="s">
        <v>3695</v>
      </c>
      <c r="BG894" s="1" t="s">
        <v>3696</v>
      </c>
      <c r="BH894" s="1" t="s">
        <v>3697</v>
      </c>
      <c r="BI894" s="1" t="s">
        <v>112</v>
      </c>
      <c r="BJ894" s="1" t="s">
        <v>112</v>
      </c>
      <c r="BK894" s="1" t="s">
        <v>112</v>
      </c>
      <c r="BL894" s="1" t="s">
        <v>161</v>
      </c>
      <c r="BM894" s="1" t="s">
        <v>3307</v>
      </c>
      <c r="BQ894" s="1" t="s">
        <v>121</v>
      </c>
      <c r="BR894" s="1" t="s">
        <v>122</v>
      </c>
      <c r="BS894" s="1" t="s">
        <v>112</v>
      </c>
      <c r="BU894" s="34" t="s">
        <v>3698</v>
      </c>
      <c r="BV894" s="9">
        <v>44361</v>
      </c>
      <c r="BW894" s="34" t="s">
        <v>3699</v>
      </c>
      <c r="BX894" s="2" t="s">
        <v>111</v>
      </c>
      <c r="BY894" s="2" t="s">
        <v>123</v>
      </c>
      <c r="BZ894" s="2" t="s">
        <v>124</v>
      </c>
      <c r="CA894" s="2">
        <v>2</v>
      </c>
      <c r="CB894" s="1" t="s">
        <v>258</v>
      </c>
      <c r="CC894" s="2" t="s">
        <v>126</v>
      </c>
      <c r="CD894" s="1" t="e">
        <f t="shared" si="441"/>
        <v>#VALUE!</v>
      </c>
      <c r="CE894" s="1" t="e">
        <f t="shared" si="442"/>
        <v>#VALUE!</v>
      </c>
      <c r="CF894" s="1" t="e">
        <f t="shared" si="412"/>
        <v>#VALUE!</v>
      </c>
      <c r="CG894" s="1" t="e">
        <f t="shared" si="413"/>
        <v>#VALUE!</v>
      </c>
      <c r="CH894" s="1" t="e">
        <f t="shared" si="414"/>
        <v>#VALUE!</v>
      </c>
      <c r="CI894" s="1" t="e">
        <f t="shared" si="415"/>
        <v>#VALUE!</v>
      </c>
      <c r="CJ894" s="1" t="e">
        <f t="shared" si="416"/>
        <v>#VALUE!</v>
      </c>
      <c r="CK894" s="1" t="e">
        <f t="shared" si="417"/>
        <v>#VALUE!</v>
      </c>
      <c r="CL894" s="1" t="e">
        <f t="shared" si="418"/>
        <v>#VALUE!</v>
      </c>
      <c r="CM894" s="1" t="e">
        <f t="shared" si="419"/>
        <v>#VALUE!</v>
      </c>
      <c r="CN894" s="1" t="e">
        <f t="shared" si="420"/>
        <v>#VALUE!</v>
      </c>
      <c r="CO894" s="2" t="b">
        <f t="shared" si="421"/>
        <v>1</v>
      </c>
      <c r="CP894" s="2" t="b">
        <f t="shared" si="422"/>
        <v>1</v>
      </c>
      <c r="CQ894" s="2" t="b">
        <f t="shared" si="423"/>
        <v>0</v>
      </c>
      <c r="CR894" s="6" t="str">
        <f t="shared" si="424"/>
        <v>Female</v>
      </c>
      <c r="CS894" s="7">
        <f t="shared" si="425"/>
        <v>1</v>
      </c>
      <c r="CT894" s="7">
        <f t="shared" si="426"/>
        <v>0</v>
      </c>
      <c r="CU894" s="7">
        <f t="shared" si="427"/>
        <v>0</v>
      </c>
      <c r="CV894" s="7">
        <f t="shared" si="428"/>
        <v>1</v>
      </c>
      <c r="CW894" s="7">
        <f t="shared" si="437"/>
        <v>0</v>
      </c>
      <c r="CX894" s="1" t="e">
        <f t="shared" si="438"/>
        <v>#VALUE!</v>
      </c>
      <c r="CY894" s="1" t="e">
        <f t="shared" si="439"/>
        <v>#VALUE!</v>
      </c>
      <c r="DG894" s="1" t="e">
        <f t="shared" si="440"/>
        <v>#VALUE!</v>
      </c>
    </row>
    <row r="895" spans="1:111" x14ac:dyDescent="0.35">
      <c r="A895" s="2">
        <v>687</v>
      </c>
      <c r="B895" s="1" t="s">
        <v>13809</v>
      </c>
      <c r="C895" s="9">
        <v>44354</v>
      </c>
      <c r="D895" s="10" t="s">
        <v>13809</v>
      </c>
      <c r="E895" s="1">
        <v>24</v>
      </c>
      <c r="F895" s="1" t="s">
        <v>127</v>
      </c>
      <c r="G895" s="1" t="s">
        <v>13809</v>
      </c>
      <c r="H895" s="1" t="s">
        <v>13809</v>
      </c>
      <c r="K895" s="2" t="s">
        <v>13809</v>
      </c>
      <c r="L895" s="9">
        <v>44350</v>
      </c>
      <c r="M895" s="2" t="s">
        <v>109</v>
      </c>
      <c r="N895" s="2" t="s">
        <v>13809</v>
      </c>
      <c r="O895" s="2" t="s">
        <v>110</v>
      </c>
      <c r="P895" s="2" t="s">
        <v>111</v>
      </c>
      <c r="S895" s="2" t="s">
        <v>112</v>
      </c>
      <c r="U895" s="2" t="b">
        <v>1</v>
      </c>
      <c r="V895" s="2" t="s">
        <v>159</v>
      </c>
      <c r="W895" s="1" t="s">
        <v>112</v>
      </c>
      <c r="X895" s="1" t="s">
        <v>110</v>
      </c>
      <c r="Y895" s="2" t="s">
        <v>112</v>
      </c>
      <c r="Z895" s="2" t="s">
        <v>111</v>
      </c>
      <c r="AA895" s="2" t="s">
        <v>112</v>
      </c>
      <c r="AB895" s="2">
        <v>2</v>
      </c>
      <c r="AF895" s="1" t="s">
        <v>111</v>
      </c>
      <c r="AJ895" s="1" t="s">
        <v>115</v>
      </c>
      <c r="AK895" s="1" t="s">
        <v>150</v>
      </c>
      <c r="AO895" s="1" t="s">
        <v>117</v>
      </c>
      <c r="AS895" s="1" t="s">
        <v>118</v>
      </c>
      <c r="AZ895" s="1" t="s">
        <v>155</v>
      </c>
      <c r="BA895" s="20">
        <v>20526</v>
      </c>
      <c r="BI895" s="1" t="s">
        <v>112</v>
      </c>
      <c r="BJ895" s="1" t="s">
        <v>112</v>
      </c>
      <c r="BK895" s="1" t="s">
        <v>112</v>
      </c>
      <c r="BL895" s="1" t="s">
        <v>142</v>
      </c>
      <c r="BQ895" s="1" t="s">
        <v>121</v>
      </c>
      <c r="BR895" s="1" t="s">
        <v>122</v>
      </c>
      <c r="BS895" s="1" t="s">
        <v>112</v>
      </c>
      <c r="BX895" s="2" t="s">
        <v>111</v>
      </c>
      <c r="BY895" s="2" t="s">
        <v>123</v>
      </c>
      <c r="BZ895" s="2" t="s">
        <v>124</v>
      </c>
      <c r="CA895" s="2">
        <v>2</v>
      </c>
      <c r="CB895" s="1" t="s">
        <v>2635</v>
      </c>
      <c r="CC895" s="2" t="s">
        <v>126</v>
      </c>
      <c r="CD895" s="1" t="b">
        <f t="shared" si="441"/>
        <v>1</v>
      </c>
      <c r="CE895" s="1" t="b">
        <f t="shared" si="442"/>
        <v>0</v>
      </c>
      <c r="CF895" s="1" t="b">
        <f t="shared" si="412"/>
        <v>0</v>
      </c>
      <c r="CG895" s="1" t="b">
        <f t="shared" si="413"/>
        <v>0</v>
      </c>
      <c r="CH895" s="1" t="b">
        <f t="shared" si="414"/>
        <v>0</v>
      </c>
      <c r="CI895" s="1" t="b">
        <f t="shared" si="415"/>
        <v>1</v>
      </c>
      <c r="CJ895" s="1" t="b">
        <f t="shared" si="416"/>
        <v>0</v>
      </c>
      <c r="CK895" s="1" t="b">
        <f t="shared" si="417"/>
        <v>0</v>
      </c>
      <c r="CL895" s="1" t="b">
        <f t="shared" si="418"/>
        <v>0</v>
      </c>
      <c r="CM895" s="1" t="b">
        <f t="shared" si="419"/>
        <v>0</v>
      </c>
      <c r="CN895" s="1" t="b">
        <f t="shared" si="420"/>
        <v>0</v>
      </c>
      <c r="CO895" s="2" t="b">
        <f t="shared" si="421"/>
        <v>1</v>
      </c>
      <c r="CP895" s="2" t="b">
        <f t="shared" si="422"/>
        <v>1</v>
      </c>
      <c r="CQ895" s="2" t="b">
        <f t="shared" si="423"/>
        <v>0</v>
      </c>
      <c r="CR895" s="6" t="str">
        <f t="shared" si="424"/>
        <v>Male</v>
      </c>
      <c r="CS895" s="7">
        <f t="shared" si="425"/>
        <v>0</v>
      </c>
      <c r="CT895" s="7">
        <f t="shared" si="426"/>
        <v>0</v>
      </c>
      <c r="CU895" s="7">
        <f t="shared" si="427"/>
        <v>0</v>
      </c>
      <c r="CV895" s="7">
        <f t="shared" si="428"/>
        <v>1</v>
      </c>
      <c r="CW895" s="7">
        <f t="shared" si="437"/>
        <v>0</v>
      </c>
      <c r="CX895" s="1" t="b">
        <f t="shared" si="438"/>
        <v>1</v>
      </c>
      <c r="CY895" s="1" t="b">
        <f t="shared" si="439"/>
        <v>1</v>
      </c>
      <c r="DG895" s="1" t="b">
        <f t="shared" si="440"/>
        <v>0</v>
      </c>
    </row>
    <row r="896" spans="1:111" ht="116" x14ac:dyDescent="0.35">
      <c r="B896" s="1" t="s">
        <v>13809</v>
      </c>
      <c r="C896" s="9">
        <v>44354</v>
      </c>
      <c r="D896" s="10" t="s">
        <v>13809</v>
      </c>
      <c r="E896" s="1">
        <v>16</v>
      </c>
      <c r="F896" s="1" t="s">
        <v>127</v>
      </c>
      <c r="G896" s="1" t="s">
        <v>13809</v>
      </c>
      <c r="H896" s="1" t="s">
        <v>13809</v>
      </c>
      <c r="I896" s="2" t="s">
        <v>183</v>
      </c>
      <c r="J896" s="2" t="s">
        <v>109</v>
      </c>
      <c r="K896" s="2" t="s">
        <v>13809</v>
      </c>
      <c r="L896" s="9">
        <v>44350</v>
      </c>
      <c r="M896" s="2" t="s">
        <v>109</v>
      </c>
      <c r="N896" s="2" t="s">
        <v>13809</v>
      </c>
      <c r="O896" s="2" t="s">
        <v>110</v>
      </c>
      <c r="P896" s="2" t="s">
        <v>111</v>
      </c>
      <c r="S896" s="2" t="s">
        <v>112</v>
      </c>
      <c r="T896" s="2" t="s">
        <v>111</v>
      </c>
      <c r="U896" s="2" t="b">
        <v>1</v>
      </c>
      <c r="V896" s="2" t="s">
        <v>113</v>
      </c>
      <c r="W896" s="1" t="s">
        <v>112</v>
      </c>
      <c r="X896" s="1" t="s">
        <v>114</v>
      </c>
      <c r="Y896" s="2" t="s">
        <v>112</v>
      </c>
      <c r="Z896" s="2" t="s">
        <v>111</v>
      </c>
      <c r="AA896" s="2" t="s">
        <v>112</v>
      </c>
      <c r="AB896" s="2">
        <v>2</v>
      </c>
      <c r="AC896" s="1" t="s">
        <v>111</v>
      </c>
      <c r="AF896" s="1" t="s">
        <v>111</v>
      </c>
      <c r="AJ896" s="1" t="s">
        <v>115</v>
      </c>
      <c r="AK896" s="1" t="s">
        <v>129</v>
      </c>
      <c r="AO896" s="1" t="s">
        <v>130</v>
      </c>
      <c r="AS896" s="1" t="s">
        <v>118</v>
      </c>
      <c r="AU896" s="1" t="s">
        <v>132</v>
      </c>
      <c r="AZ896" s="1" t="s">
        <v>179</v>
      </c>
      <c r="BA896" s="1" t="s">
        <v>3700</v>
      </c>
      <c r="BG896" s="1" t="s">
        <v>3701</v>
      </c>
      <c r="BJ896" s="1" t="s">
        <v>112</v>
      </c>
      <c r="BK896" s="1" t="s">
        <v>112</v>
      </c>
      <c r="BL896" s="1" t="s">
        <v>142</v>
      </c>
      <c r="BQ896" s="1" t="s">
        <v>121</v>
      </c>
      <c r="BR896" s="1" t="s">
        <v>122</v>
      </c>
      <c r="BS896" s="1" t="s">
        <v>112</v>
      </c>
      <c r="BV896" s="9">
        <v>44355</v>
      </c>
      <c r="BW896" s="34" t="s">
        <v>14319</v>
      </c>
      <c r="BY896" s="2" t="s">
        <v>123</v>
      </c>
      <c r="BZ896" s="2" t="s">
        <v>124</v>
      </c>
      <c r="CA896" s="2">
        <v>2</v>
      </c>
      <c r="CB896" s="1" t="s">
        <v>1123</v>
      </c>
      <c r="CC896" s="2" t="s">
        <v>126</v>
      </c>
      <c r="CD896" s="1" t="b">
        <f t="shared" si="441"/>
        <v>1</v>
      </c>
      <c r="CE896" s="1" t="b">
        <f t="shared" si="442"/>
        <v>1</v>
      </c>
      <c r="CF896" s="1" t="b">
        <f t="shared" si="412"/>
        <v>0</v>
      </c>
      <c r="CG896" s="1" t="b">
        <f t="shared" si="413"/>
        <v>0</v>
      </c>
      <c r="CH896" s="1" t="b">
        <f t="shared" si="414"/>
        <v>1</v>
      </c>
      <c r="CI896" s="1" t="b">
        <f t="shared" si="415"/>
        <v>0</v>
      </c>
      <c r="CJ896" s="1" t="b">
        <f t="shared" si="416"/>
        <v>0</v>
      </c>
      <c r="CK896" s="1" t="b">
        <f t="shared" si="417"/>
        <v>0</v>
      </c>
      <c r="CL896" s="1" t="b">
        <f t="shared" si="418"/>
        <v>0</v>
      </c>
      <c r="CM896" s="1" t="b">
        <f t="shared" si="419"/>
        <v>0</v>
      </c>
      <c r="CN896" s="1" t="b">
        <f t="shared" si="420"/>
        <v>0</v>
      </c>
      <c r="CO896" s="2" t="b">
        <f t="shared" si="421"/>
        <v>1</v>
      </c>
      <c r="CP896" s="2" t="b">
        <f t="shared" si="422"/>
        <v>1</v>
      </c>
      <c r="CQ896" s="2" t="b">
        <f t="shared" si="423"/>
        <v>0</v>
      </c>
      <c r="CR896" s="6" t="str">
        <f t="shared" si="424"/>
        <v>Male</v>
      </c>
      <c r="CS896" s="7">
        <f t="shared" si="425"/>
        <v>1</v>
      </c>
      <c r="CT896" s="7">
        <f t="shared" si="426"/>
        <v>0</v>
      </c>
      <c r="CU896" s="7">
        <f t="shared" si="427"/>
        <v>0</v>
      </c>
      <c r="CV896" s="7">
        <f t="shared" si="428"/>
        <v>1</v>
      </c>
      <c r="CW896" s="7">
        <f t="shared" si="437"/>
        <v>0</v>
      </c>
      <c r="CX896" s="1" t="b">
        <f t="shared" si="438"/>
        <v>1</v>
      </c>
      <c r="CY896" s="1" t="b">
        <f t="shared" si="439"/>
        <v>0</v>
      </c>
      <c r="DG896" s="1" t="b">
        <f t="shared" si="440"/>
        <v>1</v>
      </c>
    </row>
    <row r="897" spans="1:111" ht="58" x14ac:dyDescent="0.35">
      <c r="A897" s="2">
        <v>691</v>
      </c>
      <c r="B897" s="1" t="s">
        <v>13809</v>
      </c>
      <c r="C897" s="9">
        <v>44354</v>
      </c>
      <c r="D897" s="10" t="s">
        <v>13809</v>
      </c>
      <c r="E897" s="1" t="e">
        <f>ROUND((C897-D897)/365,0)</f>
        <v>#VALUE!</v>
      </c>
      <c r="F897" s="1" t="s">
        <v>108</v>
      </c>
      <c r="G897" s="1" t="s">
        <v>13809</v>
      </c>
      <c r="H897" s="1" t="s">
        <v>13809</v>
      </c>
      <c r="K897" s="2" t="s">
        <v>13809</v>
      </c>
      <c r="L897" s="9">
        <v>44351</v>
      </c>
      <c r="M897" s="2" t="s">
        <v>109</v>
      </c>
      <c r="N897" s="2" t="s">
        <v>13809</v>
      </c>
      <c r="O897" s="2" t="s">
        <v>110</v>
      </c>
      <c r="P897" s="2" t="s">
        <v>111</v>
      </c>
      <c r="S897" s="2" t="s">
        <v>111</v>
      </c>
      <c r="T897" s="2" t="s">
        <v>112</v>
      </c>
      <c r="U897" s="2" t="b">
        <f>OR(S897="yes",T897="yes")</f>
        <v>1</v>
      </c>
      <c r="V897" s="2" t="s">
        <v>113</v>
      </c>
      <c r="W897" s="1" t="s">
        <v>112</v>
      </c>
      <c r="X897" s="1" t="s">
        <v>114</v>
      </c>
      <c r="Y897" s="2" t="s">
        <v>112</v>
      </c>
      <c r="Z897" s="2" t="s">
        <v>111</v>
      </c>
      <c r="AA897" s="2" t="s">
        <v>112</v>
      </c>
      <c r="AB897" s="2">
        <v>2</v>
      </c>
      <c r="AC897" s="1" t="s">
        <v>111</v>
      </c>
      <c r="AF897" s="1" t="s">
        <v>111</v>
      </c>
      <c r="AJ897" s="1" t="s">
        <v>115</v>
      </c>
      <c r="AK897" s="1" t="s">
        <v>129</v>
      </c>
      <c r="AO897" s="1" t="s">
        <v>117</v>
      </c>
      <c r="AU897" s="1" t="s">
        <v>132</v>
      </c>
      <c r="AZ897" s="1" t="s">
        <v>155</v>
      </c>
      <c r="BA897" s="1">
        <v>2.12</v>
      </c>
      <c r="BI897" s="1" t="s">
        <v>112</v>
      </c>
      <c r="BJ897" s="1" t="s">
        <v>112</v>
      </c>
      <c r="BK897" s="1" t="s">
        <v>112</v>
      </c>
      <c r="BL897" s="1" t="s">
        <v>142</v>
      </c>
      <c r="BQ897" s="1" t="s">
        <v>121</v>
      </c>
      <c r="BR897" s="1" t="s">
        <v>122</v>
      </c>
      <c r="BS897" s="1" t="s">
        <v>112</v>
      </c>
      <c r="BU897" s="34" t="s">
        <v>3702</v>
      </c>
      <c r="BV897" s="9">
        <v>44362</v>
      </c>
      <c r="BW897" s="34" t="s">
        <v>14320</v>
      </c>
      <c r="BX897" s="2" t="s">
        <v>111</v>
      </c>
      <c r="BY897" s="2" t="s">
        <v>156</v>
      </c>
      <c r="BZ897" s="2" t="s">
        <v>124</v>
      </c>
      <c r="CA897" s="2">
        <v>2</v>
      </c>
      <c r="CB897" s="1" t="s">
        <v>143</v>
      </c>
      <c r="CC897" s="2" t="s">
        <v>126</v>
      </c>
      <c r="CD897" s="1" t="e">
        <f t="shared" si="441"/>
        <v>#VALUE!</v>
      </c>
      <c r="CE897" s="1" t="e">
        <f t="shared" si="442"/>
        <v>#VALUE!</v>
      </c>
      <c r="CF897" s="1" t="e">
        <f t="shared" si="412"/>
        <v>#VALUE!</v>
      </c>
      <c r="CG897" s="1" t="e">
        <f t="shared" si="413"/>
        <v>#VALUE!</v>
      </c>
      <c r="CH897" s="1" t="e">
        <f t="shared" si="414"/>
        <v>#VALUE!</v>
      </c>
      <c r="CI897" s="1" t="e">
        <f t="shared" si="415"/>
        <v>#VALUE!</v>
      </c>
      <c r="CJ897" s="1" t="e">
        <f t="shared" si="416"/>
        <v>#VALUE!</v>
      </c>
      <c r="CK897" s="1" t="e">
        <f t="shared" si="417"/>
        <v>#VALUE!</v>
      </c>
      <c r="CL897" s="1" t="e">
        <f t="shared" si="418"/>
        <v>#VALUE!</v>
      </c>
      <c r="CM897" s="1" t="e">
        <f t="shared" si="419"/>
        <v>#VALUE!</v>
      </c>
      <c r="CN897" s="1" t="e">
        <f t="shared" si="420"/>
        <v>#VALUE!</v>
      </c>
      <c r="CO897" s="2" t="b">
        <f t="shared" si="421"/>
        <v>1</v>
      </c>
      <c r="CP897" s="2" t="b">
        <f t="shared" si="422"/>
        <v>1</v>
      </c>
      <c r="CQ897" s="2" t="b">
        <f t="shared" si="423"/>
        <v>0</v>
      </c>
      <c r="CR897" s="6" t="str">
        <f t="shared" si="424"/>
        <v>Female</v>
      </c>
      <c r="CS897" s="7">
        <f t="shared" si="425"/>
        <v>0</v>
      </c>
      <c r="CT897" s="7">
        <f t="shared" si="426"/>
        <v>0</v>
      </c>
      <c r="CU897" s="7">
        <f t="shared" si="427"/>
        <v>0</v>
      </c>
      <c r="CV897" s="7">
        <f t="shared" si="428"/>
        <v>1</v>
      </c>
      <c r="CW897" s="7">
        <f t="shared" si="437"/>
        <v>0</v>
      </c>
      <c r="CX897" s="1" t="e">
        <f t="shared" si="438"/>
        <v>#VALUE!</v>
      </c>
      <c r="CY897" s="1" t="e">
        <f t="shared" si="439"/>
        <v>#VALUE!</v>
      </c>
      <c r="DG897" s="1" t="e">
        <f t="shared" si="440"/>
        <v>#VALUE!</v>
      </c>
    </row>
    <row r="898" spans="1:111" ht="72.5" x14ac:dyDescent="0.35">
      <c r="A898" s="2">
        <v>692</v>
      </c>
      <c r="B898" s="1" t="s">
        <v>13809</v>
      </c>
      <c r="C898" s="9">
        <v>44354</v>
      </c>
      <c r="D898" s="10" t="s">
        <v>13809</v>
      </c>
      <c r="E898" s="1" t="e">
        <f>ROUND((C898-D898)/365,0)</f>
        <v>#VALUE!</v>
      </c>
      <c r="F898" s="1" t="s">
        <v>127</v>
      </c>
      <c r="G898" s="1" t="s">
        <v>13809</v>
      </c>
      <c r="H898" s="1" t="s">
        <v>13809</v>
      </c>
      <c r="I898" s="9">
        <v>44280</v>
      </c>
      <c r="J898" s="2" t="s">
        <v>109</v>
      </c>
      <c r="K898" s="2" t="s">
        <v>13809</v>
      </c>
      <c r="N898" s="2" t="s">
        <v>13809</v>
      </c>
      <c r="O898" s="2" t="s">
        <v>110</v>
      </c>
      <c r="P898" s="2" t="s">
        <v>111</v>
      </c>
      <c r="S898" s="2" t="s">
        <v>111</v>
      </c>
      <c r="T898" s="2" t="s">
        <v>112</v>
      </c>
      <c r="U898" s="2" t="b">
        <f>OR(S898="yes",T898="yes")</f>
        <v>1</v>
      </c>
      <c r="V898" s="2" t="s">
        <v>113</v>
      </c>
      <c r="W898" s="1" t="s">
        <v>112</v>
      </c>
      <c r="X898" s="1" t="s">
        <v>114</v>
      </c>
      <c r="Y898" s="2" t="s">
        <v>112</v>
      </c>
      <c r="Z898" s="2" t="s">
        <v>112</v>
      </c>
      <c r="AA898" s="2" t="s">
        <v>111</v>
      </c>
      <c r="AB898" s="2">
        <v>6</v>
      </c>
      <c r="AC898" s="1" t="s">
        <v>111</v>
      </c>
      <c r="AF898" s="1" t="s">
        <v>111</v>
      </c>
      <c r="AJ898" s="1" t="s">
        <v>115</v>
      </c>
      <c r="AK898" s="1" t="s">
        <v>129</v>
      </c>
      <c r="AO898" s="1" t="s">
        <v>130</v>
      </c>
      <c r="AU898" s="1" t="s">
        <v>132</v>
      </c>
      <c r="AZ898" s="1" t="s">
        <v>155</v>
      </c>
      <c r="BA898" s="1">
        <v>3.03</v>
      </c>
      <c r="BI898" s="1" t="s">
        <v>112</v>
      </c>
      <c r="BJ898" s="1" t="s">
        <v>112</v>
      </c>
      <c r="BK898" s="1" t="s">
        <v>111</v>
      </c>
      <c r="BQ898" s="1" t="s">
        <v>121</v>
      </c>
      <c r="BR898" s="1" t="s">
        <v>122</v>
      </c>
      <c r="BS898" s="1" t="s">
        <v>112</v>
      </c>
      <c r="BU898" s="34" t="s">
        <v>3703</v>
      </c>
      <c r="BV898" s="9">
        <v>44358</v>
      </c>
      <c r="BW898" s="34" t="s">
        <v>14321</v>
      </c>
      <c r="BX898" s="2" t="s">
        <v>111</v>
      </c>
      <c r="BY898" s="2" t="s">
        <v>136</v>
      </c>
      <c r="BZ898" s="2" t="s">
        <v>124</v>
      </c>
      <c r="CA898" s="2">
        <v>1</v>
      </c>
      <c r="CB898" s="1" t="s">
        <v>224</v>
      </c>
      <c r="CC898" s="2" t="s">
        <v>126</v>
      </c>
      <c r="CD898" s="1" t="e">
        <f t="shared" si="441"/>
        <v>#VALUE!</v>
      </c>
      <c r="CE898" s="1" t="e">
        <f t="shared" si="442"/>
        <v>#VALUE!</v>
      </c>
      <c r="CF898" s="1" t="e">
        <f t="shared" ref="CF898:CF961" si="443">AND(E898&gt;4,E898&lt;12,NOT(E898=""),NOT(E898="."))</f>
        <v>#VALUE!</v>
      </c>
      <c r="CG898" s="1" t="e">
        <f t="shared" ref="CG898:CG961" si="444">AND(E898&gt;11,E898&lt;16,NOT(E898=""),NOT(E898="."))</f>
        <v>#VALUE!</v>
      </c>
      <c r="CH898" s="1" t="e">
        <f t="shared" ref="CH898:CH961" si="445">AND(E898&gt;15,E898&lt;18)</f>
        <v>#VALUE!</v>
      </c>
      <c r="CI898" s="1" t="e">
        <f t="shared" ref="CI898:CI961" si="446">AND(E898&gt;17,E898&lt;25)</f>
        <v>#VALUE!</v>
      </c>
      <c r="CJ898" s="1" t="e">
        <f t="shared" ref="CJ898:CJ961" si="447">AND(E898&gt;24,E898&lt;30)</f>
        <v>#VALUE!</v>
      </c>
      <c r="CK898" s="1" t="e">
        <f t="shared" ref="CK898:CK961" si="448">AND(E898&gt;29,E898&lt;40)</f>
        <v>#VALUE!</v>
      </c>
      <c r="CL898" s="1" t="e">
        <f t="shared" ref="CL898:CL961" si="449">AND(E898&gt;39,E898&lt;50)</f>
        <v>#VALUE!</v>
      </c>
      <c r="CM898" s="1" t="e">
        <f t="shared" ref="CM898:CM961" si="450">AND(E898&gt;49,E898&lt;65)</f>
        <v>#VALUE!</v>
      </c>
      <c r="CN898" s="1" t="e">
        <f t="shared" ref="CN898:CN961" si="451">AND(E898&gt;64,NOT(E898="."),NOT(E898=""))</f>
        <v>#VALUE!</v>
      </c>
      <c r="CO898" s="2" t="b">
        <f t="shared" ref="CO898:CO961" si="452">AND(AB898&lt;7,NOT(AB898="."),NOT(AB898=""))</f>
        <v>1</v>
      </c>
      <c r="CP898" s="2" t="b">
        <f t="shared" ref="CP898:CP961" si="453">AND(AB898&lt;8,NOT(AB898="."),NOT(AB898=""))</f>
        <v>1</v>
      </c>
      <c r="CQ898" s="2" t="b">
        <f t="shared" ref="CQ898:CQ961" si="454">AND(AB898&gt;7,AB898&lt;22,NOT(AB898=""),NOT(AB898="."))</f>
        <v>0</v>
      </c>
      <c r="CR898" s="6" t="str">
        <f t="shared" ref="CR898:CR961" si="455">F898</f>
        <v>Male</v>
      </c>
      <c r="CS898" s="7">
        <f t="shared" ref="CS898:CS961" si="456">COUNTIF(J898,"=*pfizer*")</f>
        <v>1</v>
      </c>
      <c r="CT898" s="7">
        <f t="shared" ref="CT898:CT961" si="457">COUNTIF(J898,"=*moderna*")</f>
        <v>0</v>
      </c>
      <c r="CU898" s="7">
        <f t="shared" ref="CU898:CU961" si="458">COUNTIF(J898,"=*janssen*")</f>
        <v>0</v>
      </c>
      <c r="CV898" s="7">
        <f t="shared" ref="CV898:CV961" si="459">COUNTIF(M898,"=*pfizer*")</f>
        <v>0</v>
      </c>
      <c r="CW898" s="7">
        <f t="shared" si="437"/>
        <v>0</v>
      </c>
      <c r="CX898" s="1" t="e">
        <f t="shared" si="438"/>
        <v>#VALUE!</v>
      </c>
      <c r="CY898" s="1" t="e">
        <f t="shared" si="439"/>
        <v>#VALUE!</v>
      </c>
      <c r="DG898" s="1" t="e">
        <f t="shared" si="440"/>
        <v>#VALUE!</v>
      </c>
    </row>
    <row r="899" spans="1:111" ht="58" x14ac:dyDescent="0.35">
      <c r="A899" s="2">
        <v>693</v>
      </c>
      <c r="B899" s="1" t="s">
        <v>13809</v>
      </c>
      <c r="C899" s="9">
        <v>44354</v>
      </c>
      <c r="D899" s="10" t="s">
        <v>13809</v>
      </c>
      <c r="E899" s="1" t="e">
        <f>ROUND((C899-D899)/365,0)</f>
        <v>#VALUE!</v>
      </c>
      <c r="F899" s="1" t="s">
        <v>127</v>
      </c>
      <c r="G899" s="1" t="s">
        <v>13809</v>
      </c>
      <c r="H899" s="1" t="s">
        <v>13809</v>
      </c>
      <c r="I899" s="9">
        <v>44330</v>
      </c>
      <c r="J899" s="2" t="s">
        <v>109</v>
      </c>
      <c r="K899" s="2" t="s">
        <v>13809</v>
      </c>
      <c r="L899" s="9">
        <v>44351</v>
      </c>
      <c r="M899" s="2" t="s">
        <v>109</v>
      </c>
      <c r="N899" s="2" t="s">
        <v>13809</v>
      </c>
      <c r="O899" s="2" t="s">
        <v>110</v>
      </c>
      <c r="P899" s="2" t="s">
        <v>111</v>
      </c>
      <c r="S899" s="2" t="s">
        <v>112</v>
      </c>
      <c r="T899" s="2" t="s">
        <v>112</v>
      </c>
      <c r="U899" s="2" t="b">
        <f>OR(S899="yes",T899="yes")</f>
        <v>1</v>
      </c>
      <c r="V899" s="2" t="s">
        <v>113</v>
      </c>
      <c r="W899" s="1" t="s">
        <v>112</v>
      </c>
      <c r="X899" s="1" t="s">
        <v>110</v>
      </c>
      <c r="Y899" s="2" t="s">
        <v>112</v>
      </c>
      <c r="Z899" s="2" t="s">
        <v>111</v>
      </c>
      <c r="AA899" s="2" t="s">
        <v>112</v>
      </c>
      <c r="AB899" s="2">
        <v>2</v>
      </c>
      <c r="AC899" s="1" t="s">
        <v>111</v>
      </c>
      <c r="AF899" s="1" t="s">
        <v>111</v>
      </c>
      <c r="AJ899" s="1" t="s">
        <v>115</v>
      </c>
      <c r="AK899" s="1" t="s">
        <v>201</v>
      </c>
      <c r="AN899" s="1" t="s">
        <v>1275</v>
      </c>
      <c r="AO899" s="1" t="s">
        <v>130</v>
      </c>
      <c r="AS899" s="1" t="s">
        <v>118</v>
      </c>
      <c r="AU899" s="1" t="s">
        <v>132</v>
      </c>
      <c r="AZ899" s="1" t="s">
        <v>133</v>
      </c>
      <c r="BA899" s="1" t="s">
        <v>3704</v>
      </c>
      <c r="BE899" s="1" t="s">
        <v>3705</v>
      </c>
      <c r="BG899" s="1" t="s">
        <v>3122</v>
      </c>
      <c r="BH899" s="1" t="s">
        <v>343</v>
      </c>
      <c r="BJ899" s="1" t="s">
        <v>112</v>
      </c>
      <c r="BK899" s="1" t="s">
        <v>112</v>
      </c>
      <c r="BL899" s="1" t="s">
        <v>161</v>
      </c>
      <c r="BM899" s="1" t="s">
        <v>152</v>
      </c>
      <c r="BQ899" s="1" t="s">
        <v>121</v>
      </c>
      <c r="BR899" s="1" t="s">
        <v>122</v>
      </c>
      <c r="BU899" s="34" t="s">
        <v>3706</v>
      </c>
      <c r="BV899" s="9">
        <v>44369</v>
      </c>
      <c r="BW899" s="34" t="s">
        <v>3707</v>
      </c>
      <c r="BX899" s="2" t="s">
        <v>112</v>
      </c>
      <c r="BZ899" s="2" t="s">
        <v>162</v>
      </c>
      <c r="CA899" s="2">
        <v>2</v>
      </c>
      <c r="CB899" s="1" t="s">
        <v>669</v>
      </c>
      <c r="CC899" s="2" t="s">
        <v>126</v>
      </c>
      <c r="CD899" s="1" t="e">
        <f t="shared" si="441"/>
        <v>#VALUE!</v>
      </c>
      <c r="CE899" s="1" t="e">
        <f t="shared" si="442"/>
        <v>#VALUE!</v>
      </c>
      <c r="CF899" s="1" t="e">
        <f t="shared" si="443"/>
        <v>#VALUE!</v>
      </c>
      <c r="CG899" s="1" t="e">
        <f t="shared" si="444"/>
        <v>#VALUE!</v>
      </c>
      <c r="CH899" s="1" t="e">
        <f t="shared" si="445"/>
        <v>#VALUE!</v>
      </c>
      <c r="CI899" s="1" t="e">
        <f t="shared" si="446"/>
        <v>#VALUE!</v>
      </c>
      <c r="CJ899" s="1" t="e">
        <f t="shared" si="447"/>
        <v>#VALUE!</v>
      </c>
      <c r="CK899" s="1" t="e">
        <f t="shared" si="448"/>
        <v>#VALUE!</v>
      </c>
      <c r="CL899" s="1" t="e">
        <f t="shared" si="449"/>
        <v>#VALUE!</v>
      </c>
      <c r="CM899" s="1" t="e">
        <f t="shared" si="450"/>
        <v>#VALUE!</v>
      </c>
      <c r="CN899" s="1" t="e">
        <f t="shared" si="451"/>
        <v>#VALUE!</v>
      </c>
      <c r="CO899" s="2" t="b">
        <f t="shared" si="452"/>
        <v>1</v>
      </c>
      <c r="CP899" s="2" t="b">
        <f t="shared" si="453"/>
        <v>1</v>
      </c>
      <c r="CQ899" s="2" t="b">
        <f t="shared" si="454"/>
        <v>0</v>
      </c>
      <c r="CR899" s="6" t="str">
        <f t="shared" si="455"/>
        <v>Male</v>
      </c>
      <c r="CS899" s="7">
        <f t="shared" si="456"/>
        <v>1</v>
      </c>
      <c r="CT899" s="7">
        <f t="shared" si="457"/>
        <v>0</v>
      </c>
      <c r="CU899" s="7">
        <f t="shared" si="458"/>
        <v>0</v>
      </c>
      <c r="CV899" s="7">
        <f t="shared" si="459"/>
        <v>1</v>
      </c>
      <c r="CW899" s="7">
        <f t="shared" si="437"/>
        <v>0</v>
      </c>
      <c r="CX899" s="1" t="e">
        <f t="shared" si="438"/>
        <v>#VALUE!</v>
      </c>
      <c r="CY899" s="1" t="e">
        <f t="shared" si="439"/>
        <v>#VALUE!</v>
      </c>
      <c r="DG899" s="1" t="e">
        <f t="shared" si="440"/>
        <v>#VALUE!</v>
      </c>
    </row>
    <row r="900" spans="1:111" ht="72.5" x14ac:dyDescent="0.35">
      <c r="A900" s="2">
        <v>694</v>
      </c>
      <c r="B900" s="1" t="s">
        <v>13809</v>
      </c>
      <c r="C900" s="9">
        <v>44354</v>
      </c>
      <c r="D900" s="10" t="s">
        <v>13809</v>
      </c>
      <c r="E900" s="1" t="e">
        <f>ROUND((C900-D900)/365,0)</f>
        <v>#VALUE!</v>
      </c>
      <c r="F900" s="1" t="s">
        <v>127</v>
      </c>
      <c r="G900" s="1" t="s">
        <v>13809</v>
      </c>
      <c r="H900" s="1" t="s">
        <v>13809</v>
      </c>
      <c r="K900" s="2" t="s">
        <v>13809</v>
      </c>
      <c r="L900" s="9">
        <v>44351</v>
      </c>
      <c r="M900" s="2" t="s">
        <v>109</v>
      </c>
      <c r="N900" s="2" t="s">
        <v>13809</v>
      </c>
      <c r="O900" s="2" t="s">
        <v>110</v>
      </c>
      <c r="P900" s="2" t="s">
        <v>111</v>
      </c>
      <c r="S900" s="2" t="s">
        <v>111</v>
      </c>
      <c r="T900" s="2" t="s">
        <v>112</v>
      </c>
      <c r="U900" s="2" t="b">
        <f>OR(S900="yes",T900="yes")</f>
        <v>1</v>
      </c>
      <c r="V900" s="2" t="s">
        <v>113</v>
      </c>
      <c r="W900" s="1" t="s">
        <v>112</v>
      </c>
      <c r="X900" s="1" t="s">
        <v>110</v>
      </c>
      <c r="Y900" s="2" t="s">
        <v>112</v>
      </c>
      <c r="Z900" s="2" t="s">
        <v>111</v>
      </c>
      <c r="AA900" s="2" t="s">
        <v>112</v>
      </c>
      <c r="AB900" s="2">
        <v>2</v>
      </c>
      <c r="AC900" s="1" t="s">
        <v>111</v>
      </c>
      <c r="AF900" s="1" t="s">
        <v>111</v>
      </c>
      <c r="AJ900" s="1" t="s">
        <v>115</v>
      </c>
      <c r="AK900" s="1" t="s">
        <v>287</v>
      </c>
      <c r="AO900" s="1" t="s">
        <v>130</v>
      </c>
      <c r="AS900" s="1" t="s">
        <v>118</v>
      </c>
      <c r="AU900" s="1" t="s">
        <v>132</v>
      </c>
      <c r="AZ900" s="1" t="s">
        <v>155</v>
      </c>
      <c r="BA900" s="1">
        <v>16.2</v>
      </c>
      <c r="BI900" s="1" t="s">
        <v>112</v>
      </c>
      <c r="BJ900" s="1" t="s">
        <v>112</v>
      </c>
      <c r="BK900" s="1" t="s">
        <v>112</v>
      </c>
      <c r="BL900" s="1" t="s">
        <v>142</v>
      </c>
      <c r="BQ900" s="1" t="s">
        <v>121</v>
      </c>
      <c r="BR900" s="1" t="s">
        <v>122</v>
      </c>
      <c r="BS900" s="1" t="s">
        <v>112</v>
      </c>
      <c r="BU900" s="34" t="s">
        <v>3708</v>
      </c>
      <c r="BV900" s="9">
        <v>44361</v>
      </c>
      <c r="BW900" s="34" t="s">
        <v>14322</v>
      </c>
      <c r="BX900" s="2" t="s">
        <v>111</v>
      </c>
      <c r="BY900" s="2" t="s">
        <v>123</v>
      </c>
      <c r="BZ900" s="2" t="s">
        <v>124</v>
      </c>
      <c r="CA900" s="2">
        <v>2</v>
      </c>
      <c r="CB900" s="1" t="s">
        <v>143</v>
      </c>
      <c r="CC900" s="2" t="s">
        <v>126</v>
      </c>
      <c r="CD900" s="1" t="e">
        <f t="shared" si="441"/>
        <v>#VALUE!</v>
      </c>
      <c r="CE900" s="1" t="e">
        <f t="shared" si="442"/>
        <v>#VALUE!</v>
      </c>
      <c r="CF900" s="1" t="e">
        <f t="shared" si="443"/>
        <v>#VALUE!</v>
      </c>
      <c r="CG900" s="1" t="e">
        <f t="shared" si="444"/>
        <v>#VALUE!</v>
      </c>
      <c r="CH900" s="1" t="e">
        <f t="shared" si="445"/>
        <v>#VALUE!</v>
      </c>
      <c r="CI900" s="1" t="e">
        <f t="shared" si="446"/>
        <v>#VALUE!</v>
      </c>
      <c r="CJ900" s="1" t="e">
        <f t="shared" si="447"/>
        <v>#VALUE!</v>
      </c>
      <c r="CK900" s="1" t="e">
        <f t="shared" si="448"/>
        <v>#VALUE!</v>
      </c>
      <c r="CL900" s="1" t="e">
        <f t="shared" si="449"/>
        <v>#VALUE!</v>
      </c>
      <c r="CM900" s="1" t="e">
        <f t="shared" si="450"/>
        <v>#VALUE!</v>
      </c>
      <c r="CN900" s="1" t="e">
        <f t="shared" si="451"/>
        <v>#VALUE!</v>
      </c>
      <c r="CO900" s="2" t="b">
        <f t="shared" si="452"/>
        <v>1</v>
      </c>
      <c r="CP900" s="2" t="b">
        <f t="shared" si="453"/>
        <v>1</v>
      </c>
      <c r="CQ900" s="2" t="b">
        <f t="shared" si="454"/>
        <v>0</v>
      </c>
      <c r="CR900" s="6" t="str">
        <f t="shared" si="455"/>
        <v>Male</v>
      </c>
      <c r="CS900" s="7">
        <f t="shared" si="456"/>
        <v>0</v>
      </c>
      <c r="CT900" s="7">
        <f t="shared" si="457"/>
        <v>0</v>
      </c>
      <c r="CU900" s="7">
        <f t="shared" si="458"/>
        <v>0</v>
      </c>
      <c r="CV900" s="7">
        <f t="shared" si="459"/>
        <v>1</v>
      </c>
      <c r="CW900" s="7">
        <f t="shared" si="437"/>
        <v>0</v>
      </c>
      <c r="CX900" s="1" t="e">
        <f t="shared" si="438"/>
        <v>#VALUE!</v>
      </c>
      <c r="CY900" s="1" t="e">
        <f t="shared" si="439"/>
        <v>#VALUE!</v>
      </c>
      <c r="DG900" s="1" t="e">
        <f t="shared" si="440"/>
        <v>#VALUE!</v>
      </c>
    </row>
    <row r="901" spans="1:111" ht="130.5" x14ac:dyDescent="0.35">
      <c r="A901" s="2">
        <v>695</v>
      </c>
      <c r="B901" s="1" t="s">
        <v>13809</v>
      </c>
      <c r="C901" s="9">
        <v>44354</v>
      </c>
      <c r="D901" s="10" t="s">
        <v>13809</v>
      </c>
      <c r="E901" s="1">
        <v>13</v>
      </c>
      <c r="F901" s="1" t="s">
        <v>127</v>
      </c>
      <c r="G901" s="1" t="s">
        <v>13809</v>
      </c>
      <c r="H901" s="1" t="s">
        <v>13809</v>
      </c>
      <c r="K901" s="2" t="s">
        <v>13809</v>
      </c>
      <c r="L901" s="9">
        <v>44351</v>
      </c>
      <c r="M901" s="2" t="s">
        <v>109</v>
      </c>
      <c r="N901" s="2" t="s">
        <v>13809</v>
      </c>
      <c r="O901" s="2" t="s">
        <v>110</v>
      </c>
      <c r="P901" s="2" t="s">
        <v>111</v>
      </c>
      <c r="S901" s="2" t="s">
        <v>112</v>
      </c>
      <c r="T901" s="2" t="s">
        <v>112</v>
      </c>
      <c r="U901" s="2" t="b">
        <v>1</v>
      </c>
      <c r="V901" s="2" t="s">
        <v>113</v>
      </c>
      <c r="W901" s="1" t="s">
        <v>112</v>
      </c>
      <c r="X901" s="1" t="s">
        <v>114</v>
      </c>
      <c r="Y901" s="2" t="s">
        <v>112</v>
      </c>
      <c r="Z901" s="2" t="s">
        <v>111</v>
      </c>
      <c r="AA901" s="2" t="s">
        <v>112</v>
      </c>
      <c r="AB901" s="2">
        <v>3</v>
      </c>
      <c r="AC901" s="1" t="s">
        <v>111</v>
      </c>
      <c r="AF901" s="1" t="s">
        <v>111</v>
      </c>
      <c r="AJ901" s="1" t="s">
        <v>115</v>
      </c>
      <c r="AK901" s="1" t="s">
        <v>129</v>
      </c>
      <c r="AO901" s="1" t="s">
        <v>117</v>
      </c>
      <c r="AU901" s="1" t="s">
        <v>132</v>
      </c>
      <c r="AZ901" s="1" t="s">
        <v>155</v>
      </c>
      <c r="BA901" s="1">
        <v>2.67</v>
      </c>
      <c r="BJ901" s="1" t="s">
        <v>111</v>
      </c>
      <c r="BN901" s="1" t="s">
        <v>111</v>
      </c>
      <c r="BQ901" s="1" t="s">
        <v>121</v>
      </c>
      <c r="BR901" s="1" t="s">
        <v>122</v>
      </c>
      <c r="BS901" s="1" t="s">
        <v>112</v>
      </c>
      <c r="BU901" s="34" t="s">
        <v>3709</v>
      </c>
      <c r="BV901" s="9">
        <v>44355</v>
      </c>
      <c r="BW901" s="34" t="s">
        <v>14323</v>
      </c>
      <c r="BX901" s="2" t="s">
        <v>111</v>
      </c>
      <c r="BY901" s="2" t="s">
        <v>156</v>
      </c>
      <c r="BZ901" s="2" t="s">
        <v>124</v>
      </c>
      <c r="CA901" s="2">
        <v>2</v>
      </c>
      <c r="CB901" s="1" t="s">
        <v>207</v>
      </c>
      <c r="CC901" s="2" t="s">
        <v>126</v>
      </c>
      <c r="CD901" s="1" t="b">
        <f t="shared" si="441"/>
        <v>1</v>
      </c>
      <c r="CE901" s="1" t="b">
        <f t="shared" si="442"/>
        <v>1</v>
      </c>
      <c r="CF901" s="1" t="b">
        <f t="shared" si="443"/>
        <v>0</v>
      </c>
      <c r="CG901" s="1" t="b">
        <f t="shared" si="444"/>
        <v>1</v>
      </c>
      <c r="CH901" s="1" t="b">
        <f t="shared" si="445"/>
        <v>0</v>
      </c>
      <c r="CI901" s="1" t="b">
        <f t="shared" si="446"/>
        <v>0</v>
      </c>
      <c r="CJ901" s="1" t="b">
        <f t="shared" si="447"/>
        <v>0</v>
      </c>
      <c r="CK901" s="1" t="b">
        <f t="shared" si="448"/>
        <v>0</v>
      </c>
      <c r="CL901" s="1" t="b">
        <f t="shared" si="449"/>
        <v>0</v>
      </c>
      <c r="CM901" s="1" t="b">
        <f t="shared" si="450"/>
        <v>0</v>
      </c>
      <c r="CN901" s="1" t="b">
        <f t="shared" si="451"/>
        <v>0</v>
      </c>
      <c r="CO901" s="2" t="b">
        <f t="shared" si="452"/>
        <v>1</v>
      </c>
      <c r="CP901" s="2" t="b">
        <f t="shared" si="453"/>
        <v>1</v>
      </c>
      <c r="CQ901" s="2" t="b">
        <f t="shared" si="454"/>
        <v>0</v>
      </c>
      <c r="CR901" s="6" t="str">
        <f t="shared" si="455"/>
        <v>Male</v>
      </c>
      <c r="CS901" s="7">
        <f t="shared" si="456"/>
        <v>0</v>
      </c>
      <c r="CT901" s="7">
        <f t="shared" si="457"/>
        <v>0</v>
      </c>
      <c r="CU901" s="7">
        <f t="shared" si="458"/>
        <v>0</v>
      </c>
      <c r="CV901" s="7">
        <f t="shared" si="459"/>
        <v>1</v>
      </c>
      <c r="CW901" s="7">
        <f t="shared" si="437"/>
        <v>0</v>
      </c>
      <c r="CX901" s="1" t="b">
        <f t="shared" si="438"/>
        <v>1</v>
      </c>
      <c r="CY901" s="1" t="b">
        <f t="shared" si="439"/>
        <v>0</v>
      </c>
      <c r="DG901" s="1" t="b">
        <f t="shared" si="440"/>
        <v>1</v>
      </c>
    </row>
    <row r="902" spans="1:111" ht="72.5" x14ac:dyDescent="0.35">
      <c r="B902" s="1" t="s">
        <v>13809</v>
      </c>
      <c r="C902" s="9">
        <v>44354</v>
      </c>
      <c r="D902" s="10" t="s">
        <v>13809</v>
      </c>
      <c r="E902" s="1">
        <v>23</v>
      </c>
      <c r="F902" s="1" t="s">
        <v>127</v>
      </c>
      <c r="G902" s="1" t="s">
        <v>13809</v>
      </c>
      <c r="H902" s="1" t="s">
        <v>13809</v>
      </c>
      <c r="J902" s="2" t="s">
        <v>128</v>
      </c>
      <c r="K902" s="2" t="s">
        <v>13809</v>
      </c>
      <c r="L902" s="9">
        <v>44349</v>
      </c>
      <c r="M902" s="2" t="s">
        <v>128</v>
      </c>
      <c r="N902" s="2" t="s">
        <v>13809</v>
      </c>
      <c r="O902" s="2" t="s">
        <v>110</v>
      </c>
      <c r="P902" s="2" t="s">
        <v>111</v>
      </c>
      <c r="S902" s="2" t="s">
        <v>111</v>
      </c>
      <c r="T902" s="2" t="s">
        <v>112</v>
      </c>
      <c r="U902" s="2" t="b">
        <v>1</v>
      </c>
      <c r="V902" s="2" t="s">
        <v>113</v>
      </c>
      <c r="W902" s="1" t="s">
        <v>112</v>
      </c>
      <c r="Y902" s="2" t="s">
        <v>112</v>
      </c>
      <c r="Z902" s="2" t="s">
        <v>111</v>
      </c>
      <c r="AA902" s="2" t="s">
        <v>112</v>
      </c>
      <c r="AB902" s="2">
        <v>2</v>
      </c>
      <c r="AC902" s="1" t="s">
        <v>111</v>
      </c>
      <c r="AF902" s="1" t="s">
        <v>111</v>
      </c>
      <c r="AJ902" s="1" t="s">
        <v>115</v>
      </c>
      <c r="AK902" s="1" t="s">
        <v>194</v>
      </c>
      <c r="AN902" s="1" t="s">
        <v>3710</v>
      </c>
      <c r="AO902" s="1" t="s">
        <v>130</v>
      </c>
      <c r="AS902" s="1" t="s">
        <v>118</v>
      </c>
      <c r="AU902" s="1" t="s">
        <v>132</v>
      </c>
      <c r="AZ902" s="1" t="s">
        <v>155</v>
      </c>
      <c r="BA902" s="1">
        <v>18.8</v>
      </c>
      <c r="BJ902" s="1" t="s">
        <v>112</v>
      </c>
      <c r="BK902" s="1" t="s">
        <v>112</v>
      </c>
      <c r="BL902" s="1" t="s">
        <v>161</v>
      </c>
      <c r="BM902" s="1" t="s">
        <v>932</v>
      </c>
      <c r="BQ902" s="1" t="s">
        <v>121</v>
      </c>
      <c r="BR902" s="1" t="s">
        <v>122</v>
      </c>
      <c r="BS902" s="1" t="s">
        <v>112</v>
      </c>
      <c r="BU902" s="34" t="s">
        <v>3711</v>
      </c>
      <c r="BV902" s="9">
        <v>44497</v>
      </c>
      <c r="BW902" s="34" t="s">
        <v>3712</v>
      </c>
      <c r="BX902" s="2" t="s">
        <v>111</v>
      </c>
      <c r="BY902" s="2" t="s">
        <v>156</v>
      </c>
      <c r="BZ902" s="2" t="s">
        <v>124</v>
      </c>
      <c r="CA902" s="2">
        <v>2</v>
      </c>
      <c r="CB902" s="1" t="s">
        <v>188</v>
      </c>
      <c r="CC902" s="2" t="s">
        <v>126</v>
      </c>
      <c r="CD902" s="1" t="b">
        <f t="shared" si="441"/>
        <v>1</v>
      </c>
      <c r="CE902" s="1" t="b">
        <f t="shared" si="442"/>
        <v>0</v>
      </c>
      <c r="CF902" s="1" t="b">
        <f t="shared" si="443"/>
        <v>0</v>
      </c>
      <c r="CG902" s="1" t="b">
        <f t="shared" si="444"/>
        <v>0</v>
      </c>
      <c r="CH902" s="1" t="b">
        <f t="shared" si="445"/>
        <v>0</v>
      </c>
      <c r="CI902" s="1" t="b">
        <f t="shared" si="446"/>
        <v>1</v>
      </c>
      <c r="CJ902" s="1" t="b">
        <f t="shared" si="447"/>
        <v>0</v>
      </c>
      <c r="CK902" s="1" t="b">
        <f t="shared" si="448"/>
        <v>0</v>
      </c>
      <c r="CL902" s="1" t="b">
        <f t="shared" si="449"/>
        <v>0</v>
      </c>
      <c r="CM902" s="1" t="b">
        <f t="shared" si="450"/>
        <v>0</v>
      </c>
      <c r="CN902" s="1" t="b">
        <f t="shared" si="451"/>
        <v>0</v>
      </c>
      <c r="CO902" s="2" t="b">
        <f t="shared" si="452"/>
        <v>1</v>
      </c>
      <c r="CP902" s="2" t="b">
        <f t="shared" si="453"/>
        <v>1</v>
      </c>
      <c r="CQ902" s="2" t="b">
        <f t="shared" si="454"/>
        <v>0</v>
      </c>
      <c r="CR902" s="6" t="str">
        <f t="shared" si="455"/>
        <v>Male</v>
      </c>
      <c r="CS902" s="7">
        <f t="shared" si="456"/>
        <v>0</v>
      </c>
      <c r="CT902" s="7">
        <f t="shared" si="457"/>
        <v>1</v>
      </c>
      <c r="CU902" s="7">
        <f t="shared" si="458"/>
        <v>0</v>
      </c>
      <c r="CV902" s="7">
        <f t="shared" si="459"/>
        <v>0</v>
      </c>
      <c r="CW902" s="7">
        <f t="shared" si="437"/>
        <v>1</v>
      </c>
      <c r="CX902" s="1" t="b">
        <f t="shared" si="438"/>
        <v>1</v>
      </c>
      <c r="CY902" s="1" t="b">
        <f t="shared" si="439"/>
        <v>1</v>
      </c>
      <c r="DG902" s="1" t="b">
        <f t="shared" si="440"/>
        <v>0</v>
      </c>
    </row>
    <row r="903" spans="1:111" x14ac:dyDescent="0.35">
      <c r="A903" s="2">
        <v>696</v>
      </c>
      <c r="B903" s="1" t="s">
        <v>13809</v>
      </c>
      <c r="C903" s="9">
        <v>44355</v>
      </c>
      <c r="D903" s="10" t="s">
        <v>13809</v>
      </c>
      <c r="E903" s="1" t="e">
        <f>ROUND((C903-D903)/365,0)</f>
        <v>#VALUE!</v>
      </c>
      <c r="F903" s="1" t="s">
        <v>127</v>
      </c>
      <c r="G903" s="1" t="s">
        <v>13809</v>
      </c>
      <c r="H903" s="1" t="s">
        <v>13809</v>
      </c>
      <c r="K903" s="2" t="s">
        <v>13809</v>
      </c>
      <c r="L903" s="9">
        <v>44351</v>
      </c>
      <c r="M903" s="2" t="s">
        <v>109</v>
      </c>
      <c r="N903" s="2" t="s">
        <v>13809</v>
      </c>
      <c r="O903" s="2" t="s">
        <v>110</v>
      </c>
      <c r="P903" s="2" t="s">
        <v>111</v>
      </c>
      <c r="S903" s="2" t="s">
        <v>112</v>
      </c>
      <c r="U903" s="2" t="b">
        <f t="shared" ref="U903:U910" si="460">OR(S903="yes",T903="yes")</f>
        <v>1</v>
      </c>
      <c r="V903" s="2" t="s">
        <v>113</v>
      </c>
      <c r="W903" s="1" t="s">
        <v>112</v>
      </c>
      <c r="X903" s="1" t="s">
        <v>110</v>
      </c>
      <c r="Y903" s="2" t="s">
        <v>112</v>
      </c>
      <c r="Z903" s="2" t="s">
        <v>111</v>
      </c>
      <c r="AA903" s="2" t="s">
        <v>112</v>
      </c>
      <c r="AB903" s="2">
        <v>2</v>
      </c>
      <c r="AC903" s="1" t="s">
        <v>112</v>
      </c>
      <c r="AD903" s="1" t="s">
        <v>1045</v>
      </c>
      <c r="AF903" s="1" t="s">
        <v>111</v>
      </c>
      <c r="AJ903" s="1" t="s">
        <v>115</v>
      </c>
      <c r="AK903" s="1" t="s">
        <v>129</v>
      </c>
      <c r="AO903" s="1" t="s">
        <v>117</v>
      </c>
      <c r="AS903" s="1" t="s">
        <v>118</v>
      </c>
      <c r="AU903" s="1" t="s">
        <v>132</v>
      </c>
      <c r="AZ903" s="1" t="s">
        <v>179</v>
      </c>
      <c r="BA903" s="1">
        <v>36.299999999999997</v>
      </c>
      <c r="BG903" s="1">
        <v>3.5</v>
      </c>
      <c r="BJ903" s="1" t="s">
        <v>112</v>
      </c>
      <c r="BK903" s="1" t="s">
        <v>112</v>
      </c>
      <c r="BL903" s="1" t="s">
        <v>142</v>
      </c>
      <c r="BQ903" s="1" t="s">
        <v>121</v>
      </c>
      <c r="BR903" s="1" t="s">
        <v>122</v>
      </c>
      <c r="BS903" s="1" t="s">
        <v>112</v>
      </c>
      <c r="BV903" s="9">
        <v>44371</v>
      </c>
      <c r="BX903" s="2" t="s">
        <v>111</v>
      </c>
      <c r="BY903" s="2" t="s">
        <v>123</v>
      </c>
      <c r="BZ903" s="2" t="s">
        <v>124</v>
      </c>
      <c r="CA903" s="2">
        <v>2</v>
      </c>
      <c r="CB903" s="1" t="s">
        <v>199</v>
      </c>
      <c r="CC903" s="2" t="s">
        <v>126</v>
      </c>
      <c r="CD903" s="1" t="e">
        <f t="shared" si="441"/>
        <v>#VALUE!</v>
      </c>
      <c r="CE903" s="1" t="e">
        <f t="shared" si="442"/>
        <v>#VALUE!</v>
      </c>
      <c r="CF903" s="1" t="e">
        <f t="shared" si="443"/>
        <v>#VALUE!</v>
      </c>
      <c r="CG903" s="1" t="e">
        <f t="shared" si="444"/>
        <v>#VALUE!</v>
      </c>
      <c r="CH903" s="1" t="e">
        <f t="shared" si="445"/>
        <v>#VALUE!</v>
      </c>
      <c r="CI903" s="1" t="e">
        <f t="shared" si="446"/>
        <v>#VALUE!</v>
      </c>
      <c r="CJ903" s="1" t="e">
        <f t="shared" si="447"/>
        <v>#VALUE!</v>
      </c>
      <c r="CK903" s="1" t="e">
        <f t="shared" si="448"/>
        <v>#VALUE!</v>
      </c>
      <c r="CL903" s="1" t="e">
        <f t="shared" si="449"/>
        <v>#VALUE!</v>
      </c>
      <c r="CM903" s="1" t="e">
        <f t="shared" si="450"/>
        <v>#VALUE!</v>
      </c>
      <c r="CN903" s="1" t="e">
        <f t="shared" si="451"/>
        <v>#VALUE!</v>
      </c>
      <c r="CO903" s="2" t="b">
        <f t="shared" si="452"/>
        <v>1</v>
      </c>
      <c r="CP903" s="2" t="b">
        <f t="shared" si="453"/>
        <v>1</v>
      </c>
      <c r="CQ903" s="2" t="b">
        <f t="shared" si="454"/>
        <v>0</v>
      </c>
      <c r="CR903" s="6" t="str">
        <f t="shared" si="455"/>
        <v>Male</v>
      </c>
      <c r="CS903" s="7">
        <f t="shared" si="456"/>
        <v>0</v>
      </c>
      <c r="CT903" s="7">
        <f t="shared" si="457"/>
        <v>0</v>
      </c>
      <c r="CU903" s="7">
        <f t="shared" si="458"/>
        <v>0</v>
      </c>
      <c r="CV903" s="7">
        <f t="shared" si="459"/>
        <v>1</v>
      </c>
      <c r="CW903" s="7">
        <f t="shared" si="437"/>
        <v>0</v>
      </c>
      <c r="CX903" s="1" t="e">
        <f t="shared" si="438"/>
        <v>#VALUE!</v>
      </c>
      <c r="CY903" s="1" t="e">
        <f t="shared" si="439"/>
        <v>#VALUE!</v>
      </c>
      <c r="DG903" s="1" t="e">
        <f t="shared" si="440"/>
        <v>#VALUE!</v>
      </c>
    </row>
    <row r="904" spans="1:111" ht="246.5" x14ac:dyDescent="0.35">
      <c r="B904" s="1" t="s">
        <v>13809</v>
      </c>
      <c r="C904" s="9">
        <v>44355</v>
      </c>
      <c r="D904" s="10" t="s">
        <v>13809</v>
      </c>
      <c r="E904" s="1">
        <v>47</v>
      </c>
      <c r="F904" s="1" t="s">
        <v>108</v>
      </c>
      <c r="G904" s="1" t="s">
        <v>13809</v>
      </c>
      <c r="H904" s="1" t="s">
        <v>13809</v>
      </c>
      <c r="I904" s="9">
        <v>44312</v>
      </c>
      <c r="J904" s="2" t="s">
        <v>109</v>
      </c>
      <c r="K904" s="2" t="s">
        <v>13809</v>
      </c>
      <c r="L904" s="9">
        <v>44333</v>
      </c>
      <c r="M904" s="2" t="s">
        <v>109</v>
      </c>
      <c r="N904" s="2" t="s">
        <v>13809</v>
      </c>
      <c r="O904" s="2" t="s">
        <v>110</v>
      </c>
      <c r="P904" s="2" t="s">
        <v>111</v>
      </c>
      <c r="S904" s="2" t="s">
        <v>112</v>
      </c>
      <c r="T904" s="2" t="s">
        <v>111</v>
      </c>
      <c r="U904" s="2" t="b">
        <f t="shared" si="460"/>
        <v>1</v>
      </c>
      <c r="V904" s="2" t="s">
        <v>126</v>
      </c>
      <c r="W904" s="1" t="s">
        <v>111</v>
      </c>
      <c r="Y904" s="2" t="s">
        <v>112</v>
      </c>
      <c r="Z904" s="2" t="s">
        <v>111</v>
      </c>
      <c r="AA904" s="2" t="s">
        <v>112</v>
      </c>
      <c r="AB904" s="2">
        <v>2</v>
      </c>
      <c r="AC904" s="1" t="s">
        <v>111</v>
      </c>
      <c r="AF904" s="1" t="s">
        <v>111</v>
      </c>
      <c r="AH904" s="1" t="s">
        <v>193</v>
      </c>
      <c r="AI904" s="1" t="s">
        <v>3713</v>
      </c>
      <c r="AJ904" s="1" t="s">
        <v>115</v>
      </c>
      <c r="AK904" s="1" t="s">
        <v>201</v>
      </c>
      <c r="AN904" s="1" t="s">
        <v>3714</v>
      </c>
      <c r="AO904" s="1" t="s">
        <v>117</v>
      </c>
      <c r="AU904" s="1" t="s">
        <v>191</v>
      </c>
      <c r="AX904" s="1">
        <v>54</v>
      </c>
      <c r="AZ904" s="1" t="s">
        <v>155</v>
      </c>
      <c r="BA904" s="1" t="s">
        <v>3715</v>
      </c>
      <c r="BJ904" s="1" t="s">
        <v>112</v>
      </c>
      <c r="BK904" s="1" t="s">
        <v>112</v>
      </c>
      <c r="BL904" s="1" t="s">
        <v>301</v>
      </c>
      <c r="BQ904" s="1" t="s">
        <v>121</v>
      </c>
      <c r="BR904" s="1" t="s">
        <v>122</v>
      </c>
      <c r="BS904" s="1" t="s">
        <v>112</v>
      </c>
      <c r="BU904" s="34" t="s">
        <v>3716</v>
      </c>
      <c r="BV904" s="9">
        <v>44761</v>
      </c>
      <c r="BW904" s="34" t="s">
        <v>14324</v>
      </c>
      <c r="BY904" s="2" t="s">
        <v>153</v>
      </c>
      <c r="BZ904" s="2" t="s">
        <v>124</v>
      </c>
      <c r="CB904" s="1" t="s">
        <v>417</v>
      </c>
      <c r="CD904" s="1" t="b">
        <f t="shared" si="441"/>
        <v>0</v>
      </c>
      <c r="CE904" s="1" t="b">
        <f t="shared" si="442"/>
        <v>0</v>
      </c>
      <c r="CF904" s="1" t="b">
        <f t="shared" si="443"/>
        <v>0</v>
      </c>
      <c r="CG904" s="1" t="b">
        <f t="shared" si="444"/>
        <v>0</v>
      </c>
      <c r="CH904" s="1" t="b">
        <f t="shared" si="445"/>
        <v>0</v>
      </c>
      <c r="CI904" s="1" t="b">
        <f t="shared" si="446"/>
        <v>0</v>
      </c>
      <c r="CJ904" s="1" t="b">
        <f t="shared" si="447"/>
        <v>0</v>
      </c>
      <c r="CK904" s="1" t="b">
        <f t="shared" si="448"/>
        <v>0</v>
      </c>
      <c r="CL904" s="1" t="b">
        <f t="shared" si="449"/>
        <v>1</v>
      </c>
      <c r="CM904" s="1" t="b">
        <f t="shared" si="450"/>
        <v>0</v>
      </c>
      <c r="CN904" s="1" t="b">
        <f t="shared" si="451"/>
        <v>0</v>
      </c>
      <c r="CO904" s="2" t="b">
        <f t="shared" si="452"/>
        <v>1</v>
      </c>
      <c r="CP904" s="2" t="b">
        <f t="shared" si="453"/>
        <v>1</v>
      </c>
      <c r="CQ904" s="2" t="b">
        <f t="shared" si="454"/>
        <v>0</v>
      </c>
      <c r="CR904" s="6" t="str">
        <f t="shared" si="455"/>
        <v>Female</v>
      </c>
      <c r="CS904" s="7">
        <f t="shared" si="456"/>
        <v>1</v>
      </c>
      <c r="CT904" s="7">
        <f t="shared" si="457"/>
        <v>0</v>
      </c>
      <c r="CU904" s="7">
        <f t="shared" si="458"/>
        <v>0</v>
      </c>
      <c r="CV904" s="7">
        <f t="shared" si="459"/>
        <v>1</v>
      </c>
    </row>
    <row r="905" spans="1:111" ht="29" x14ac:dyDescent="0.35">
      <c r="A905" s="2">
        <v>697</v>
      </c>
      <c r="B905" s="1" t="s">
        <v>13809</v>
      </c>
      <c r="C905" s="9">
        <v>44355</v>
      </c>
      <c r="D905" s="10" t="s">
        <v>13809</v>
      </c>
      <c r="E905" s="1" t="e">
        <f>ROUND((C905-D905)/365,0)</f>
        <v>#VALUE!</v>
      </c>
      <c r="F905" s="1" t="s">
        <v>127</v>
      </c>
      <c r="G905" s="1" t="s">
        <v>13809</v>
      </c>
      <c r="H905" s="1" t="s">
        <v>13809</v>
      </c>
      <c r="K905" s="2" t="s">
        <v>13809</v>
      </c>
      <c r="L905" s="9">
        <v>44366</v>
      </c>
      <c r="M905" s="2" t="s">
        <v>109</v>
      </c>
      <c r="N905" s="2" t="s">
        <v>13809</v>
      </c>
      <c r="O905" s="2" t="s">
        <v>110</v>
      </c>
      <c r="S905" s="2" t="s">
        <v>111</v>
      </c>
      <c r="T905" s="2" t="s">
        <v>112</v>
      </c>
      <c r="U905" s="2" t="b">
        <f t="shared" si="460"/>
        <v>1</v>
      </c>
      <c r="V905" s="2" t="s">
        <v>113</v>
      </c>
      <c r="W905" s="1" t="s">
        <v>112</v>
      </c>
      <c r="X905" s="1" t="s">
        <v>114</v>
      </c>
      <c r="Y905" s="2" t="s">
        <v>112</v>
      </c>
      <c r="AA905" s="2" t="s">
        <v>112</v>
      </c>
      <c r="AB905" s="2">
        <v>2</v>
      </c>
      <c r="AC905" s="1" t="s">
        <v>111</v>
      </c>
      <c r="AF905" s="1" t="s">
        <v>111</v>
      </c>
      <c r="AK905" s="1" t="s">
        <v>144</v>
      </c>
      <c r="AO905" s="1" t="s">
        <v>117</v>
      </c>
      <c r="AS905" s="1" t="s">
        <v>140</v>
      </c>
      <c r="AU905" s="1" t="s">
        <v>177</v>
      </c>
      <c r="AX905" s="12">
        <v>0.45</v>
      </c>
      <c r="AZ905" s="1" t="s">
        <v>179</v>
      </c>
      <c r="BA905" s="1" t="s">
        <v>3717</v>
      </c>
      <c r="BG905" s="1">
        <v>6.3</v>
      </c>
      <c r="BJ905" s="1" t="s">
        <v>112</v>
      </c>
      <c r="BK905" s="1" t="s">
        <v>112</v>
      </c>
      <c r="BL905" s="1" t="s">
        <v>142</v>
      </c>
      <c r="BQ905" s="1" t="s">
        <v>121</v>
      </c>
      <c r="BR905" s="1" t="s">
        <v>122</v>
      </c>
      <c r="BS905" s="1" t="s">
        <v>112</v>
      </c>
      <c r="BW905" s="34" t="s">
        <v>3718</v>
      </c>
      <c r="BX905" s="2" t="s">
        <v>111</v>
      </c>
      <c r="BY905" s="2" t="s">
        <v>156</v>
      </c>
      <c r="BZ905" s="2" t="s">
        <v>124</v>
      </c>
      <c r="CA905" s="2">
        <v>2</v>
      </c>
      <c r="CB905" s="1" t="s">
        <v>335</v>
      </c>
      <c r="CC905" s="2" t="s">
        <v>126</v>
      </c>
      <c r="CD905" s="1" t="e">
        <f t="shared" si="441"/>
        <v>#VALUE!</v>
      </c>
      <c r="CE905" s="1" t="e">
        <f t="shared" si="442"/>
        <v>#VALUE!</v>
      </c>
      <c r="CF905" s="1" t="e">
        <f t="shared" si="443"/>
        <v>#VALUE!</v>
      </c>
      <c r="CG905" s="1" t="e">
        <f t="shared" si="444"/>
        <v>#VALUE!</v>
      </c>
      <c r="CH905" s="1" t="e">
        <f t="shared" si="445"/>
        <v>#VALUE!</v>
      </c>
      <c r="CI905" s="1" t="e">
        <f t="shared" si="446"/>
        <v>#VALUE!</v>
      </c>
      <c r="CJ905" s="1" t="e">
        <f t="shared" si="447"/>
        <v>#VALUE!</v>
      </c>
      <c r="CK905" s="1" t="e">
        <f t="shared" si="448"/>
        <v>#VALUE!</v>
      </c>
      <c r="CL905" s="1" t="e">
        <f t="shared" si="449"/>
        <v>#VALUE!</v>
      </c>
      <c r="CM905" s="1" t="e">
        <f t="shared" si="450"/>
        <v>#VALUE!</v>
      </c>
      <c r="CN905" s="1" t="e">
        <f t="shared" si="451"/>
        <v>#VALUE!</v>
      </c>
      <c r="CO905" s="2" t="b">
        <f t="shared" si="452"/>
        <v>1</v>
      </c>
      <c r="CP905" s="2" t="b">
        <f t="shared" si="453"/>
        <v>1</v>
      </c>
      <c r="CQ905" s="2" t="b">
        <f t="shared" si="454"/>
        <v>0</v>
      </c>
      <c r="CR905" s="6" t="str">
        <f t="shared" si="455"/>
        <v>Male</v>
      </c>
      <c r="CS905" s="7">
        <f t="shared" si="456"/>
        <v>0</v>
      </c>
      <c r="CT905" s="7">
        <f t="shared" si="457"/>
        <v>0</v>
      </c>
      <c r="CU905" s="7">
        <f t="shared" si="458"/>
        <v>0</v>
      </c>
      <c r="CV905" s="7">
        <f t="shared" si="459"/>
        <v>1</v>
      </c>
      <c r="CW905" s="7">
        <f>COUNTIF(M905,"=*moderna*")</f>
        <v>0</v>
      </c>
      <c r="CX905" s="1" t="e">
        <f>AND(E905&lt;30,NOT(E905="."),NOT(E905=""))</f>
        <v>#VALUE!</v>
      </c>
      <c r="CY905" s="1" t="e">
        <f>AND(E905&gt;17,E905&lt;41,NOT(E905="."),NOT(E905=""))</f>
        <v>#VALUE!</v>
      </c>
      <c r="DG905" s="1" t="e">
        <f>AND(E905&gt;4,E905&lt;18,NOT(E905=""),NOT(E905="."))</f>
        <v>#VALUE!</v>
      </c>
    </row>
    <row r="906" spans="1:111" ht="217.5" x14ac:dyDescent="0.35">
      <c r="B906" s="1" t="s">
        <v>13809</v>
      </c>
      <c r="C906" s="9">
        <v>44355</v>
      </c>
      <c r="D906" s="10" t="s">
        <v>13809</v>
      </c>
      <c r="E906" s="1">
        <v>14</v>
      </c>
      <c r="F906" s="1" t="s">
        <v>108</v>
      </c>
      <c r="G906" s="1" t="s">
        <v>13809</v>
      </c>
      <c r="H906" s="1" t="s">
        <v>13809</v>
      </c>
      <c r="I906" s="9">
        <v>44338</v>
      </c>
      <c r="J906" s="2" t="s">
        <v>109</v>
      </c>
      <c r="K906" s="2" t="s">
        <v>13809</v>
      </c>
      <c r="N906" s="2" t="s">
        <v>13809</v>
      </c>
      <c r="O906" s="2" t="s">
        <v>110</v>
      </c>
      <c r="P906" s="2" t="s">
        <v>111</v>
      </c>
      <c r="S906" s="2" t="s">
        <v>112</v>
      </c>
      <c r="T906" s="2" t="s">
        <v>112</v>
      </c>
      <c r="U906" s="2" t="b">
        <f t="shared" si="460"/>
        <v>1</v>
      </c>
      <c r="V906" s="2" t="s">
        <v>126</v>
      </c>
      <c r="W906" s="1" t="s">
        <v>111</v>
      </c>
      <c r="Y906" s="2" t="s">
        <v>112</v>
      </c>
      <c r="Z906" s="2" t="s">
        <v>112</v>
      </c>
      <c r="AB906" s="2">
        <v>1</v>
      </c>
      <c r="AC906" s="1" t="s">
        <v>112</v>
      </c>
      <c r="AD906" s="1" t="s">
        <v>192</v>
      </c>
      <c r="AE906" s="1" t="s">
        <v>3719</v>
      </c>
      <c r="AF906" s="1" t="s">
        <v>112</v>
      </c>
      <c r="AG906" s="1" t="s">
        <v>138</v>
      </c>
      <c r="AH906" s="1" t="s">
        <v>1351</v>
      </c>
      <c r="AJ906" s="1" t="s">
        <v>115</v>
      </c>
      <c r="AK906" s="1" t="s">
        <v>150</v>
      </c>
      <c r="AO906" s="1" t="s">
        <v>166</v>
      </c>
      <c r="AU906" s="1" t="s">
        <v>238</v>
      </c>
      <c r="AX906" s="1">
        <v>67</v>
      </c>
      <c r="AZ906" s="1" t="s">
        <v>133</v>
      </c>
      <c r="BA906" s="1" t="s">
        <v>3720</v>
      </c>
      <c r="BE906" s="1" t="s">
        <v>3721</v>
      </c>
      <c r="BG906" s="1" t="s">
        <v>3722</v>
      </c>
      <c r="BH906" s="1" t="s">
        <v>3723</v>
      </c>
      <c r="BJ906" s="1" t="s">
        <v>112</v>
      </c>
      <c r="BK906" s="1" t="s">
        <v>112</v>
      </c>
      <c r="BL906" s="1" t="s">
        <v>161</v>
      </c>
      <c r="BM906" s="1" t="s">
        <v>216</v>
      </c>
      <c r="BQ906" s="1" t="s">
        <v>121</v>
      </c>
      <c r="BR906" s="1" t="s">
        <v>122</v>
      </c>
      <c r="BS906" s="1" t="s">
        <v>112</v>
      </c>
      <c r="BU906" s="34" t="s">
        <v>3724</v>
      </c>
      <c r="BV906" s="9">
        <v>44414</v>
      </c>
      <c r="BW906" s="34" t="s">
        <v>14325</v>
      </c>
      <c r="BY906" s="2" t="s">
        <v>153</v>
      </c>
      <c r="BZ906" s="2" t="s">
        <v>124</v>
      </c>
      <c r="CB906" s="1" t="s">
        <v>269</v>
      </c>
      <c r="CD906" s="1" t="b">
        <f t="shared" si="441"/>
        <v>1</v>
      </c>
      <c r="CE906" s="1" t="b">
        <f t="shared" si="442"/>
        <v>1</v>
      </c>
      <c r="CF906" s="1" t="b">
        <f t="shared" si="443"/>
        <v>0</v>
      </c>
      <c r="CG906" s="1" t="b">
        <f t="shared" si="444"/>
        <v>1</v>
      </c>
      <c r="CH906" s="1" t="b">
        <f t="shared" si="445"/>
        <v>0</v>
      </c>
      <c r="CI906" s="1" t="b">
        <f t="shared" si="446"/>
        <v>0</v>
      </c>
      <c r="CJ906" s="1" t="b">
        <f t="shared" si="447"/>
        <v>0</v>
      </c>
      <c r="CK906" s="1" t="b">
        <f t="shared" si="448"/>
        <v>0</v>
      </c>
      <c r="CL906" s="1" t="b">
        <f t="shared" si="449"/>
        <v>0</v>
      </c>
      <c r="CM906" s="1" t="b">
        <f t="shared" si="450"/>
        <v>0</v>
      </c>
      <c r="CN906" s="1" t="b">
        <f t="shared" si="451"/>
        <v>0</v>
      </c>
      <c r="CO906" s="2" t="b">
        <f t="shared" si="452"/>
        <v>1</v>
      </c>
      <c r="CP906" s="2" t="b">
        <f t="shared" si="453"/>
        <v>1</v>
      </c>
      <c r="CQ906" s="2" t="b">
        <f t="shared" si="454"/>
        <v>0</v>
      </c>
      <c r="CR906" s="6" t="str">
        <f t="shared" si="455"/>
        <v>Female</v>
      </c>
      <c r="CS906" s="7">
        <f t="shared" si="456"/>
        <v>1</v>
      </c>
      <c r="CT906" s="7">
        <f t="shared" si="457"/>
        <v>0</v>
      </c>
      <c r="CU906" s="7">
        <f t="shared" si="458"/>
        <v>0</v>
      </c>
      <c r="CV906" s="7">
        <f t="shared" si="459"/>
        <v>0</v>
      </c>
    </row>
    <row r="907" spans="1:111" ht="145" x14ac:dyDescent="0.35">
      <c r="B907" s="1" t="s">
        <v>13809</v>
      </c>
      <c r="C907" s="9">
        <v>44355</v>
      </c>
      <c r="D907" s="10" t="s">
        <v>13809</v>
      </c>
      <c r="E907" s="1">
        <v>53</v>
      </c>
      <c r="F907" s="1" t="s">
        <v>108</v>
      </c>
      <c r="G907" s="1" t="s">
        <v>13809</v>
      </c>
      <c r="H907" s="1" t="s">
        <v>13809</v>
      </c>
      <c r="I907" s="9">
        <v>44256</v>
      </c>
      <c r="J907" s="2" t="s">
        <v>109</v>
      </c>
      <c r="K907" s="2" t="s">
        <v>13809</v>
      </c>
      <c r="L907" s="9">
        <v>44277</v>
      </c>
      <c r="M907" s="2" t="s">
        <v>109</v>
      </c>
      <c r="N907" s="2" t="s">
        <v>13809</v>
      </c>
      <c r="O907" s="2" t="s">
        <v>110</v>
      </c>
      <c r="P907" s="2" t="s">
        <v>111</v>
      </c>
      <c r="S907" s="2" t="s">
        <v>112</v>
      </c>
      <c r="T907" s="2" t="s">
        <v>111</v>
      </c>
      <c r="U907" s="2" t="b">
        <f t="shared" si="460"/>
        <v>1</v>
      </c>
      <c r="V907" s="2" t="s">
        <v>126</v>
      </c>
      <c r="W907" s="1" t="s">
        <v>111</v>
      </c>
      <c r="Y907" s="2" t="s">
        <v>112</v>
      </c>
      <c r="Z907" s="2" t="s">
        <v>112</v>
      </c>
      <c r="AA907" s="2" t="s">
        <v>112</v>
      </c>
      <c r="AB907" s="2">
        <v>0</v>
      </c>
      <c r="AC907" s="1" t="s">
        <v>111</v>
      </c>
      <c r="AF907" s="1" t="s">
        <v>111</v>
      </c>
      <c r="AH907" s="1" t="s">
        <v>193</v>
      </c>
      <c r="AI907" s="1" t="s">
        <v>3725</v>
      </c>
      <c r="AJ907" s="1" t="s">
        <v>115</v>
      </c>
      <c r="AK907" s="1" t="s">
        <v>194</v>
      </c>
      <c r="AN907" s="1" t="s">
        <v>3726</v>
      </c>
      <c r="BJ907" s="1" t="s">
        <v>112</v>
      </c>
      <c r="BK907" s="1" t="s">
        <v>111</v>
      </c>
      <c r="BQ907" s="1" t="s">
        <v>121</v>
      </c>
      <c r="BR907" s="1" t="s">
        <v>122</v>
      </c>
      <c r="BS907" s="1" t="s">
        <v>111</v>
      </c>
      <c r="BT907" s="34" t="s">
        <v>3727</v>
      </c>
      <c r="BU907" s="34" t="s">
        <v>3728</v>
      </c>
      <c r="BV907" s="9">
        <v>44355</v>
      </c>
      <c r="BW907" s="34" t="s">
        <v>14326</v>
      </c>
      <c r="BY907" s="2" t="s">
        <v>156</v>
      </c>
      <c r="BZ907" s="2" t="s">
        <v>124</v>
      </c>
      <c r="CB907" s="1" t="s">
        <v>514</v>
      </c>
      <c r="CD907" s="1" t="b">
        <f t="shared" si="441"/>
        <v>0</v>
      </c>
      <c r="CE907" s="1" t="b">
        <f t="shared" si="442"/>
        <v>0</v>
      </c>
      <c r="CF907" s="1" t="b">
        <f t="shared" si="443"/>
        <v>0</v>
      </c>
      <c r="CG907" s="1" t="b">
        <f t="shared" si="444"/>
        <v>0</v>
      </c>
      <c r="CH907" s="1" t="b">
        <f t="shared" si="445"/>
        <v>0</v>
      </c>
      <c r="CI907" s="1" t="b">
        <f t="shared" si="446"/>
        <v>0</v>
      </c>
      <c r="CJ907" s="1" t="b">
        <f t="shared" si="447"/>
        <v>0</v>
      </c>
      <c r="CK907" s="1" t="b">
        <f t="shared" si="448"/>
        <v>0</v>
      </c>
      <c r="CL907" s="1" t="b">
        <f t="shared" si="449"/>
        <v>0</v>
      </c>
      <c r="CM907" s="1" t="b">
        <f t="shared" si="450"/>
        <v>1</v>
      </c>
      <c r="CN907" s="1" t="b">
        <f t="shared" si="451"/>
        <v>0</v>
      </c>
      <c r="CO907" s="2" t="b">
        <f t="shared" si="452"/>
        <v>1</v>
      </c>
      <c r="CP907" s="2" t="b">
        <f t="shared" si="453"/>
        <v>1</v>
      </c>
      <c r="CQ907" s="2" t="b">
        <f t="shared" si="454"/>
        <v>0</v>
      </c>
      <c r="CR907" s="6" t="str">
        <f t="shared" si="455"/>
        <v>Female</v>
      </c>
      <c r="CS907" s="7">
        <f t="shared" si="456"/>
        <v>1</v>
      </c>
      <c r="CT907" s="7">
        <f t="shared" si="457"/>
        <v>0</v>
      </c>
      <c r="CU907" s="7">
        <f t="shared" si="458"/>
        <v>0</v>
      </c>
      <c r="CV907" s="7">
        <f t="shared" si="459"/>
        <v>1</v>
      </c>
      <c r="CW907" s="7">
        <f>COUNTIF(M907,"=*moderna*")</f>
        <v>0</v>
      </c>
      <c r="CX907" s="1" t="b">
        <f>AND(E907&lt;30,NOT(E907="."),NOT(E907=""))</f>
        <v>0</v>
      </c>
      <c r="CY907" s="1" t="b">
        <f>AND(E907&gt;17,E907&lt;41,NOT(E907="."),NOT(E907=""))</f>
        <v>0</v>
      </c>
    </row>
    <row r="908" spans="1:111" ht="72.5" x14ac:dyDescent="0.35">
      <c r="B908" s="1" t="s">
        <v>13809</v>
      </c>
      <c r="C908" s="9">
        <v>44355</v>
      </c>
      <c r="D908" s="10" t="s">
        <v>13809</v>
      </c>
      <c r="E908" s="1">
        <v>53</v>
      </c>
      <c r="F908" s="1" t="s">
        <v>108</v>
      </c>
      <c r="G908" s="1" t="s">
        <v>13809</v>
      </c>
      <c r="H908" s="1" t="s">
        <v>13809</v>
      </c>
      <c r="I908" s="9">
        <v>44256</v>
      </c>
      <c r="J908" s="2" t="s">
        <v>109</v>
      </c>
      <c r="K908" s="2" t="s">
        <v>13809</v>
      </c>
      <c r="L908" s="9">
        <v>44277</v>
      </c>
      <c r="M908" s="2" t="s">
        <v>109</v>
      </c>
      <c r="N908" s="2" t="s">
        <v>13809</v>
      </c>
      <c r="O908" s="2" t="s">
        <v>110</v>
      </c>
      <c r="P908" s="2" t="s">
        <v>111</v>
      </c>
      <c r="S908" s="2" t="s">
        <v>112</v>
      </c>
      <c r="T908" s="2" t="s">
        <v>111</v>
      </c>
      <c r="U908" s="2" t="b">
        <f t="shared" si="460"/>
        <v>1</v>
      </c>
      <c r="V908" s="2" t="s">
        <v>126</v>
      </c>
      <c r="W908" s="1" t="s">
        <v>111</v>
      </c>
      <c r="Y908" s="2" t="s">
        <v>112</v>
      </c>
      <c r="Z908" s="2" t="s">
        <v>112</v>
      </c>
      <c r="AA908" s="2" t="s">
        <v>111</v>
      </c>
      <c r="AB908" s="2">
        <v>12</v>
      </c>
      <c r="AC908" s="1" t="s">
        <v>111</v>
      </c>
      <c r="AF908" s="1" t="s">
        <v>111</v>
      </c>
      <c r="AJ908" s="1" t="s">
        <v>115</v>
      </c>
      <c r="AK908" s="1" t="s">
        <v>2277</v>
      </c>
      <c r="AO908" s="1" t="s">
        <v>117</v>
      </c>
      <c r="AZ908" s="1" t="s">
        <v>4253</v>
      </c>
      <c r="BF908" s="1" t="s">
        <v>13557</v>
      </c>
      <c r="BG908" s="1" t="s">
        <v>13558</v>
      </c>
      <c r="BH908" s="1" t="s">
        <v>13559</v>
      </c>
      <c r="BJ908" s="1" t="s">
        <v>111</v>
      </c>
      <c r="BN908" s="1" t="s">
        <v>111</v>
      </c>
      <c r="BQ908" s="1" t="s">
        <v>121</v>
      </c>
      <c r="BR908" s="1" t="s">
        <v>122</v>
      </c>
      <c r="BS908" s="1" t="s">
        <v>111</v>
      </c>
      <c r="BT908" s="34" t="s">
        <v>13560</v>
      </c>
      <c r="BU908" s="34" t="s">
        <v>13561</v>
      </c>
      <c r="BV908" s="9">
        <v>44720</v>
      </c>
      <c r="BW908" s="34" t="s">
        <v>13562</v>
      </c>
      <c r="BY908" s="2" t="s">
        <v>153</v>
      </c>
      <c r="BZ908" s="2" t="s">
        <v>124</v>
      </c>
      <c r="CB908" s="1" t="s">
        <v>259</v>
      </c>
      <c r="CD908" s="1" t="b">
        <f t="shared" si="441"/>
        <v>0</v>
      </c>
      <c r="CE908" s="1" t="b">
        <f t="shared" si="442"/>
        <v>0</v>
      </c>
      <c r="CF908" s="1" t="b">
        <f t="shared" si="443"/>
        <v>0</v>
      </c>
      <c r="CG908" s="1" t="b">
        <f t="shared" si="444"/>
        <v>0</v>
      </c>
      <c r="CH908" s="1" t="b">
        <f t="shared" si="445"/>
        <v>0</v>
      </c>
      <c r="CI908" s="1" t="b">
        <f t="shared" si="446"/>
        <v>0</v>
      </c>
      <c r="CJ908" s="1" t="b">
        <f t="shared" si="447"/>
        <v>0</v>
      </c>
      <c r="CK908" s="1" t="b">
        <f t="shared" si="448"/>
        <v>0</v>
      </c>
      <c r="CL908" s="1" t="b">
        <f t="shared" si="449"/>
        <v>0</v>
      </c>
      <c r="CM908" s="1" t="b">
        <f t="shared" si="450"/>
        <v>1</v>
      </c>
      <c r="CN908" s="1" t="b">
        <f t="shared" si="451"/>
        <v>0</v>
      </c>
      <c r="CO908" s="2" t="b">
        <f t="shared" si="452"/>
        <v>0</v>
      </c>
      <c r="CP908" s="2" t="b">
        <f t="shared" si="453"/>
        <v>0</v>
      </c>
      <c r="CQ908" s="2" t="b">
        <f t="shared" si="454"/>
        <v>1</v>
      </c>
      <c r="CR908" s="6" t="str">
        <f t="shared" si="455"/>
        <v>Female</v>
      </c>
      <c r="CS908" s="7">
        <f t="shared" si="456"/>
        <v>1</v>
      </c>
      <c r="CT908" s="7">
        <f t="shared" si="457"/>
        <v>0</v>
      </c>
      <c r="CU908" s="7">
        <f t="shared" si="458"/>
        <v>0</v>
      </c>
      <c r="CV908" s="7">
        <f t="shared" si="459"/>
        <v>1</v>
      </c>
    </row>
    <row r="909" spans="1:111" ht="72.5" x14ac:dyDescent="0.35">
      <c r="A909" s="2">
        <v>701</v>
      </c>
      <c r="B909" s="1" t="s">
        <v>13809</v>
      </c>
      <c r="C909" s="9">
        <v>44355</v>
      </c>
      <c r="D909" s="10" t="s">
        <v>13809</v>
      </c>
      <c r="E909" s="1" t="e">
        <f>ROUND((C909-D909)/365,0)</f>
        <v>#VALUE!</v>
      </c>
      <c r="F909" s="1" t="s">
        <v>108</v>
      </c>
      <c r="G909" s="1" t="s">
        <v>13809</v>
      </c>
      <c r="H909" s="1" t="s">
        <v>13809</v>
      </c>
      <c r="K909" s="2" t="s">
        <v>13809</v>
      </c>
      <c r="L909" s="9">
        <v>44352</v>
      </c>
      <c r="M909" s="2" t="s">
        <v>109</v>
      </c>
      <c r="N909" s="2" t="s">
        <v>13809</v>
      </c>
      <c r="O909" s="2" t="s">
        <v>110</v>
      </c>
      <c r="P909" s="2" t="s">
        <v>111</v>
      </c>
      <c r="S909" s="2" t="s">
        <v>111</v>
      </c>
      <c r="T909" s="2" t="s">
        <v>112</v>
      </c>
      <c r="U909" s="2" t="b">
        <f t="shared" si="460"/>
        <v>1</v>
      </c>
      <c r="V909" s="2" t="s">
        <v>113</v>
      </c>
      <c r="W909" s="1" t="s">
        <v>112</v>
      </c>
      <c r="X909" s="1" t="s">
        <v>110</v>
      </c>
      <c r="Y909" s="2" t="s">
        <v>112</v>
      </c>
      <c r="Z909" s="2" t="s">
        <v>111</v>
      </c>
      <c r="AA909" s="2" t="s">
        <v>112</v>
      </c>
      <c r="AB909" s="2">
        <v>2</v>
      </c>
      <c r="AC909" s="1" t="s">
        <v>111</v>
      </c>
      <c r="AF909" s="1" t="s">
        <v>111</v>
      </c>
      <c r="AJ909" s="1" t="s">
        <v>115</v>
      </c>
      <c r="AK909" s="1" t="s">
        <v>129</v>
      </c>
      <c r="AO909" s="1" t="s">
        <v>117</v>
      </c>
      <c r="AU909" s="1" t="s">
        <v>132</v>
      </c>
      <c r="AZ909" s="1" t="s">
        <v>222</v>
      </c>
      <c r="BC909" s="1">
        <v>1155</v>
      </c>
      <c r="BJ909" s="1" t="s">
        <v>112</v>
      </c>
      <c r="BK909" s="1" t="s">
        <v>112</v>
      </c>
      <c r="BL909" s="1" t="s">
        <v>142</v>
      </c>
      <c r="BQ909" s="1" t="s">
        <v>121</v>
      </c>
      <c r="BR909" s="1" t="s">
        <v>122</v>
      </c>
      <c r="BU909" s="34" t="s">
        <v>3729</v>
      </c>
      <c r="BV909" s="9">
        <v>44371</v>
      </c>
      <c r="BW909" s="34" t="s">
        <v>14327</v>
      </c>
      <c r="BX909" s="2" t="s">
        <v>111</v>
      </c>
      <c r="BY909" s="2" t="s">
        <v>156</v>
      </c>
      <c r="BZ909" s="2" t="s">
        <v>124</v>
      </c>
      <c r="CA909" s="2">
        <v>2</v>
      </c>
      <c r="CB909" s="1" t="s">
        <v>326</v>
      </c>
      <c r="CC909" s="2" t="s">
        <v>126</v>
      </c>
      <c r="CD909" s="1" t="e">
        <f t="shared" si="441"/>
        <v>#VALUE!</v>
      </c>
      <c r="CE909" s="1" t="e">
        <f t="shared" si="442"/>
        <v>#VALUE!</v>
      </c>
      <c r="CF909" s="1" t="e">
        <f t="shared" si="443"/>
        <v>#VALUE!</v>
      </c>
      <c r="CG909" s="1" t="e">
        <f t="shared" si="444"/>
        <v>#VALUE!</v>
      </c>
      <c r="CH909" s="1" t="e">
        <f t="shared" si="445"/>
        <v>#VALUE!</v>
      </c>
      <c r="CI909" s="1" t="e">
        <f t="shared" si="446"/>
        <v>#VALUE!</v>
      </c>
      <c r="CJ909" s="1" t="e">
        <f t="shared" si="447"/>
        <v>#VALUE!</v>
      </c>
      <c r="CK909" s="1" t="e">
        <f t="shared" si="448"/>
        <v>#VALUE!</v>
      </c>
      <c r="CL909" s="1" t="e">
        <f t="shared" si="449"/>
        <v>#VALUE!</v>
      </c>
      <c r="CM909" s="1" t="e">
        <f t="shared" si="450"/>
        <v>#VALUE!</v>
      </c>
      <c r="CN909" s="1" t="e">
        <f t="shared" si="451"/>
        <v>#VALUE!</v>
      </c>
      <c r="CO909" s="2" t="b">
        <f t="shared" si="452"/>
        <v>1</v>
      </c>
      <c r="CP909" s="2" t="b">
        <f t="shared" si="453"/>
        <v>1</v>
      </c>
      <c r="CQ909" s="2" t="b">
        <f t="shared" si="454"/>
        <v>0</v>
      </c>
      <c r="CR909" s="6" t="str">
        <f t="shared" si="455"/>
        <v>Female</v>
      </c>
      <c r="CS909" s="7">
        <f t="shared" si="456"/>
        <v>0</v>
      </c>
      <c r="CT909" s="7">
        <f t="shared" si="457"/>
        <v>0</v>
      </c>
      <c r="CU909" s="7">
        <f t="shared" si="458"/>
        <v>0</v>
      </c>
      <c r="CV909" s="7">
        <f t="shared" si="459"/>
        <v>1</v>
      </c>
      <c r="CW909" s="7">
        <f t="shared" ref="CW909:CW940" si="461">COUNTIF(M909,"=*moderna*")</f>
        <v>0</v>
      </c>
      <c r="CX909" s="1" t="e">
        <f t="shared" ref="CX909:CX940" si="462">AND(E909&lt;30,NOT(E909="."),NOT(E909=""))</f>
        <v>#VALUE!</v>
      </c>
      <c r="CY909" s="1" t="e">
        <f t="shared" ref="CY909:CY940" si="463">AND(E909&gt;17,E909&lt;41,NOT(E909="."),NOT(E909=""))</f>
        <v>#VALUE!</v>
      </c>
      <c r="DG909" s="1" t="e">
        <f t="shared" ref="DG909:DG948" si="464">AND(E909&gt;4,E909&lt;18,NOT(E909=""),NOT(E909="."))</f>
        <v>#VALUE!</v>
      </c>
    </row>
    <row r="910" spans="1:111" x14ac:dyDescent="0.35">
      <c r="A910" s="2">
        <v>743</v>
      </c>
      <c r="B910" s="1" t="s">
        <v>13809</v>
      </c>
      <c r="C910" s="9">
        <v>44355</v>
      </c>
      <c r="D910" s="10" t="s">
        <v>13809</v>
      </c>
      <c r="E910" s="1" t="e">
        <f>ROUND((C910-D910)/365,0)</f>
        <v>#VALUE!</v>
      </c>
      <c r="F910" s="1" t="s">
        <v>127</v>
      </c>
      <c r="G910" s="1" t="s">
        <v>13809</v>
      </c>
      <c r="H910" s="1" t="s">
        <v>13809</v>
      </c>
      <c r="K910" s="2" t="s">
        <v>13809</v>
      </c>
      <c r="L910" s="9">
        <v>44348</v>
      </c>
      <c r="M910" s="2" t="s">
        <v>109</v>
      </c>
      <c r="N910" s="2" t="s">
        <v>13809</v>
      </c>
      <c r="O910" s="2" t="s">
        <v>110</v>
      </c>
      <c r="T910" s="2" t="s">
        <v>112</v>
      </c>
      <c r="U910" s="2" t="b">
        <f t="shared" si="460"/>
        <v>1</v>
      </c>
      <c r="V910" s="2" t="s">
        <v>113</v>
      </c>
      <c r="W910" s="1" t="s">
        <v>112</v>
      </c>
      <c r="X910" s="1" t="s">
        <v>114</v>
      </c>
      <c r="Y910" s="2" t="s">
        <v>112</v>
      </c>
      <c r="Z910" s="2" t="s">
        <v>111</v>
      </c>
      <c r="AA910" s="2" t="s">
        <v>112</v>
      </c>
      <c r="AB910" s="2">
        <v>2</v>
      </c>
      <c r="AC910" s="1" t="s">
        <v>111</v>
      </c>
      <c r="AF910" s="1" t="s">
        <v>111</v>
      </c>
      <c r="AJ910" s="1" t="s">
        <v>115</v>
      </c>
      <c r="AK910" s="1" t="s">
        <v>129</v>
      </c>
      <c r="AO910" s="1" t="s">
        <v>117</v>
      </c>
      <c r="AU910" s="1" t="s">
        <v>132</v>
      </c>
      <c r="AZ910" s="1" t="s">
        <v>179</v>
      </c>
      <c r="BA910" s="1" t="s">
        <v>3730</v>
      </c>
      <c r="BG910" s="1" t="s">
        <v>3731</v>
      </c>
      <c r="BI910" s="1" t="s">
        <v>112</v>
      </c>
      <c r="BJ910" s="1" t="s">
        <v>112</v>
      </c>
      <c r="BK910" s="1" t="s">
        <v>112</v>
      </c>
      <c r="BL910" s="1" t="s">
        <v>142</v>
      </c>
      <c r="BQ910" s="1" t="s">
        <v>121</v>
      </c>
      <c r="BR910" s="1" t="s">
        <v>122</v>
      </c>
      <c r="BS910" s="1" t="s">
        <v>112</v>
      </c>
      <c r="BV910" s="9">
        <v>44357</v>
      </c>
      <c r="BY910" s="2" t="s">
        <v>156</v>
      </c>
      <c r="BZ910" s="2" t="s">
        <v>124</v>
      </c>
      <c r="CA910" s="2">
        <v>2</v>
      </c>
      <c r="CB910" s="1" t="s">
        <v>181</v>
      </c>
      <c r="CC910" s="2" t="s">
        <v>126</v>
      </c>
      <c r="CD910" s="1" t="e">
        <f t="shared" si="441"/>
        <v>#VALUE!</v>
      </c>
      <c r="CE910" s="1" t="e">
        <f t="shared" si="442"/>
        <v>#VALUE!</v>
      </c>
      <c r="CF910" s="1" t="e">
        <f t="shared" si="443"/>
        <v>#VALUE!</v>
      </c>
      <c r="CG910" s="1" t="e">
        <f t="shared" si="444"/>
        <v>#VALUE!</v>
      </c>
      <c r="CH910" s="1" t="e">
        <f t="shared" si="445"/>
        <v>#VALUE!</v>
      </c>
      <c r="CI910" s="1" t="e">
        <f t="shared" si="446"/>
        <v>#VALUE!</v>
      </c>
      <c r="CJ910" s="1" t="e">
        <f t="shared" si="447"/>
        <v>#VALUE!</v>
      </c>
      <c r="CK910" s="1" t="e">
        <f t="shared" si="448"/>
        <v>#VALUE!</v>
      </c>
      <c r="CL910" s="1" t="e">
        <f t="shared" si="449"/>
        <v>#VALUE!</v>
      </c>
      <c r="CM910" s="1" t="e">
        <f t="shared" si="450"/>
        <v>#VALUE!</v>
      </c>
      <c r="CN910" s="1" t="e">
        <f t="shared" si="451"/>
        <v>#VALUE!</v>
      </c>
      <c r="CO910" s="2" t="b">
        <f t="shared" si="452"/>
        <v>1</v>
      </c>
      <c r="CP910" s="2" t="b">
        <f t="shared" si="453"/>
        <v>1</v>
      </c>
      <c r="CQ910" s="2" t="b">
        <f t="shared" si="454"/>
        <v>0</v>
      </c>
      <c r="CR910" s="6" t="str">
        <f t="shared" si="455"/>
        <v>Male</v>
      </c>
      <c r="CS910" s="7">
        <f t="shared" si="456"/>
        <v>0</v>
      </c>
      <c r="CT910" s="7">
        <f t="shared" si="457"/>
        <v>0</v>
      </c>
      <c r="CU910" s="7">
        <f t="shared" si="458"/>
        <v>0</v>
      </c>
      <c r="CV910" s="7">
        <f t="shared" si="459"/>
        <v>1</v>
      </c>
      <c r="CW910" s="7">
        <f t="shared" si="461"/>
        <v>0</v>
      </c>
      <c r="CX910" s="1" t="e">
        <f t="shared" si="462"/>
        <v>#VALUE!</v>
      </c>
      <c r="CY910" s="1" t="e">
        <f t="shared" si="463"/>
        <v>#VALUE!</v>
      </c>
      <c r="DG910" s="1" t="e">
        <f t="shared" si="464"/>
        <v>#VALUE!</v>
      </c>
    </row>
    <row r="911" spans="1:111" ht="43.5" x14ac:dyDescent="0.35">
      <c r="B911" s="1" t="s">
        <v>13809</v>
      </c>
      <c r="C911" s="9">
        <v>44355</v>
      </c>
      <c r="D911" s="10" t="s">
        <v>13809</v>
      </c>
      <c r="E911" s="1">
        <v>61</v>
      </c>
      <c r="F911" s="1" t="s">
        <v>108</v>
      </c>
      <c r="G911" s="1" t="s">
        <v>13809</v>
      </c>
      <c r="H911" s="1" t="s">
        <v>13809</v>
      </c>
      <c r="K911" s="2" t="s">
        <v>13809</v>
      </c>
      <c r="L911" s="9">
        <v>44224</v>
      </c>
      <c r="M911" s="2" t="s">
        <v>109</v>
      </c>
      <c r="N911" s="2" t="s">
        <v>13809</v>
      </c>
      <c r="O911" s="2" t="s">
        <v>110</v>
      </c>
      <c r="S911" s="2" t="s">
        <v>111</v>
      </c>
      <c r="T911" s="2" t="s">
        <v>112</v>
      </c>
      <c r="U911" s="2" t="b">
        <v>1</v>
      </c>
      <c r="V911" s="2" t="s">
        <v>113</v>
      </c>
      <c r="W911" s="1" t="s">
        <v>112</v>
      </c>
      <c r="X911" s="1" t="s">
        <v>138</v>
      </c>
      <c r="Y911" s="2" t="s">
        <v>112</v>
      </c>
      <c r="AA911" s="2" t="s">
        <v>112</v>
      </c>
      <c r="AB911" s="2">
        <v>4</v>
      </c>
      <c r="AC911" s="1" t="s">
        <v>111</v>
      </c>
      <c r="AF911" s="1" t="s">
        <v>111</v>
      </c>
      <c r="AH911" s="1" t="s">
        <v>193</v>
      </c>
      <c r="AI911" s="1" t="s">
        <v>3732</v>
      </c>
      <c r="AJ911" s="1" t="s">
        <v>115</v>
      </c>
      <c r="AK911" s="1" t="s">
        <v>129</v>
      </c>
      <c r="AO911" s="1" t="s">
        <v>285</v>
      </c>
      <c r="AU911" s="1" t="s">
        <v>197</v>
      </c>
      <c r="BJ911" s="1" t="s">
        <v>112</v>
      </c>
      <c r="BK911" s="1" t="s">
        <v>112</v>
      </c>
      <c r="BL911" s="1" t="s">
        <v>301</v>
      </c>
      <c r="BQ911" s="1" t="s">
        <v>121</v>
      </c>
      <c r="BR911" s="1" t="s">
        <v>122</v>
      </c>
      <c r="BU911" s="34" t="s">
        <v>13876</v>
      </c>
      <c r="BV911" s="9">
        <v>44482</v>
      </c>
      <c r="BW911" s="34" t="s">
        <v>15353</v>
      </c>
      <c r="BY911" s="2" t="s">
        <v>174</v>
      </c>
      <c r="BZ911" s="2" t="s">
        <v>124</v>
      </c>
      <c r="CA911" s="2">
        <v>2</v>
      </c>
      <c r="CB911" s="1" t="s">
        <v>540</v>
      </c>
      <c r="CC911" s="2" t="s">
        <v>113</v>
      </c>
      <c r="CD911" s="1" t="b">
        <f t="shared" si="441"/>
        <v>0</v>
      </c>
      <c r="CE911" s="1" t="b">
        <f t="shared" si="442"/>
        <v>0</v>
      </c>
      <c r="CF911" s="1" t="b">
        <f t="shared" si="443"/>
        <v>0</v>
      </c>
      <c r="CG911" s="1" t="b">
        <f t="shared" si="444"/>
        <v>0</v>
      </c>
      <c r="CH911" s="1" t="b">
        <f t="shared" si="445"/>
        <v>0</v>
      </c>
      <c r="CI911" s="1" t="b">
        <f t="shared" si="446"/>
        <v>0</v>
      </c>
      <c r="CJ911" s="1" t="b">
        <f t="shared" si="447"/>
        <v>0</v>
      </c>
      <c r="CK911" s="1" t="b">
        <f t="shared" si="448"/>
        <v>0</v>
      </c>
      <c r="CL911" s="1" t="b">
        <f t="shared" si="449"/>
        <v>0</v>
      </c>
      <c r="CM911" s="1" t="b">
        <f t="shared" si="450"/>
        <v>1</v>
      </c>
      <c r="CN911" s="1" t="b">
        <f t="shared" si="451"/>
        <v>0</v>
      </c>
      <c r="CO911" s="2" t="b">
        <f t="shared" si="452"/>
        <v>1</v>
      </c>
      <c r="CP911" s="2" t="b">
        <f t="shared" si="453"/>
        <v>1</v>
      </c>
      <c r="CQ911" s="2" t="b">
        <f t="shared" si="454"/>
        <v>0</v>
      </c>
      <c r="CR911" s="6" t="str">
        <f t="shared" si="455"/>
        <v>Female</v>
      </c>
      <c r="CS911" s="7">
        <f t="shared" si="456"/>
        <v>0</v>
      </c>
      <c r="CT911" s="7">
        <f t="shared" si="457"/>
        <v>0</v>
      </c>
      <c r="CU911" s="7">
        <f t="shared" si="458"/>
        <v>0</v>
      </c>
      <c r="CV911" s="7">
        <f t="shared" si="459"/>
        <v>1</v>
      </c>
      <c r="CW911" s="7">
        <f t="shared" si="461"/>
        <v>0</v>
      </c>
      <c r="CX911" s="1" t="b">
        <f t="shared" si="462"/>
        <v>0</v>
      </c>
      <c r="CY911" s="1" t="b">
        <f t="shared" si="463"/>
        <v>0</v>
      </c>
      <c r="DG911" s="1" t="b">
        <f t="shared" si="464"/>
        <v>0</v>
      </c>
    </row>
    <row r="912" spans="1:111" ht="101.5" x14ac:dyDescent="0.35">
      <c r="A912" s="2" t="s">
        <v>220</v>
      </c>
      <c r="B912" s="1" t="s">
        <v>13809</v>
      </c>
      <c r="C912" s="9">
        <v>44357</v>
      </c>
      <c r="D912" s="10" t="s">
        <v>13809</v>
      </c>
      <c r="E912" s="1" t="e">
        <f>ROUND((C912-D912)/365,0)</f>
        <v>#VALUE!</v>
      </c>
      <c r="F912" s="1" t="s">
        <v>127</v>
      </c>
      <c r="G912" s="1" t="s">
        <v>13809</v>
      </c>
      <c r="H912" s="1" t="s">
        <v>13809</v>
      </c>
      <c r="I912" s="9">
        <v>44330</v>
      </c>
      <c r="J912" s="2" t="s">
        <v>109</v>
      </c>
      <c r="K912" s="2" t="s">
        <v>13809</v>
      </c>
      <c r="L912" s="9">
        <v>44351</v>
      </c>
      <c r="M912" s="2" t="s">
        <v>109</v>
      </c>
      <c r="N912" s="2" t="s">
        <v>13809</v>
      </c>
      <c r="O912" s="2" t="s">
        <v>110</v>
      </c>
      <c r="P912" s="2" t="s">
        <v>111</v>
      </c>
      <c r="S912" s="2" t="s">
        <v>112</v>
      </c>
      <c r="T912" s="2" t="s">
        <v>111</v>
      </c>
      <c r="U912" s="2" t="b">
        <f>OR(S912="yes",T912="yes")</f>
        <v>1</v>
      </c>
      <c r="V912" s="2" t="s">
        <v>113</v>
      </c>
      <c r="W912" s="1" t="s">
        <v>112</v>
      </c>
      <c r="X912" s="1" t="s">
        <v>114</v>
      </c>
      <c r="Y912" s="2" t="s">
        <v>112</v>
      </c>
      <c r="Z912" s="2" t="s">
        <v>111</v>
      </c>
      <c r="AA912" s="2" t="s">
        <v>112</v>
      </c>
      <c r="AB912" s="2">
        <v>2</v>
      </c>
      <c r="AC912" s="1" t="s">
        <v>111</v>
      </c>
      <c r="AF912" s="1" t="s">
        <v>111</v>
      </c>
      <c r="AJ912" s="1" t="s">
        <v>115</v>
      </c>
      <c r="AK912" s="1" t="s">
        <v>201</v>
      </c>
      <c r="AN912" s="1" t="s">
        <v>3733</v>
      </c>
      <c r="AO912" s="1" t="s">
        <v>130</v>
      </c>
      <c r="AS912" s="1" t="s">
        <v>118</v>
      </c>
      <c r="AU912" s="1" t="s">
        <v>132</v>
      </c>
      <c r="AZ912" s="1" t="s">
        <v>3734</v>
      </c>
      <c r="BA912" s="1" t="s">
        <v>3735</v>
      </c>
      <c r="BC912" s="1" t="s">
        <v>3736</v>
      </c>
      <c r="BE912" s="1" t="s">
        <v>3737</v>
      </c>
      <c r="BF912" s="1" t="s">
        <v>3738</v>
      </c>
      <c r="BG912" s="1" t="s">
        <v>3739</v>
      </c>
      <c r="BH912" s="1" t="s">
        <v>3740</v>
      </c>
      <c r="BJ912" s="1" t="s">
        <v>112</v>
      </c>
      <c r="BK912" s="1" t="s">
        <v>112</v>
      </c>
      <c r="BL912" s="1" t="s">
        <v>1016</v>
      </c>
      <c r="BM912" s="1" t="s">
        <v>3741</v>
      </c>
      <c r="BQ912" s="1" t="s">
        <v>121</v>
      </c>
      <c r="BR912" s="1" t="s">
        <v>122</v>
      </c>
      <c r="BS912" s="1" t="s">
        <v>112</v>
      </c>
      <c r="BU912" s="34" t="s">
        <v>3742</v>
      </c>
      <c r="BV912" s="9">
        <v>44370</v>
      </c>
      <c r="BW912" s="34" t="s">
        <v>3743</v>
      </c>
      <c r="BX912" s="2" t="s">
        <v>111</v>
      </c>
      <c r="BY912" s="2" t="s">
        <v>136</v>
      </c>
      <c r="BZ912" s="2" t="s">
        <v>124</v>
      </c>
      <c r="CA912" s="2">
        <v>2</v>
      </c>
      <c r="CB912" s="1" t="s">
        <v>143</v>
      </c>
      <c r="CC912" s="2" t="s">
        <v>126</v>
      </c>
      <c r="CD912" s="1" t="e">
        <f t="shared" si="441"/>
        <v>#VALUE!</v>
      </c>
      <c r="CE912" s="1" t="e">
        <f t="shared" si="442"/>
        <v>#VALUE!</v>
      </c>
      <c r="CF912" s="1" t="e">
        <f t="shared" si="443"/>
        <v>#VALUE!</v>
      </c>
      <c r="CG912" s="1" t="e">
        <f t="shared" si="444"/>
        <v>#VALUE!</v>
      </c>
      <c r="CH912" s="1" t="e">
        <f t="shared" si="445"/>
        <v>#VALUE!</v>
      </c>
      <c r="CI912" s="1" t="e">
        <f t="shared" si="446"/>
        <v>#VALUE!</v>
      </c>
      <c r="CJ912" s="1" t="e">
        <f t="shared" si="447"/>
        <v>#VALUE!</v>
      </c>
      <c r="CK912" s="1" t="e">
        <f t="shared" si="448"/>
        <v>#VALUE!</v>
      </c>
      <c r="CL912" s="1" t="e">
        <f t="shared" si="449"/>
        <v>#VALUE!</v>
      </c>
      <c r="CM912" s="1" t="e">
        <f t="shared" si="450"/>
        <v>#VALUE!</v>
      </c>
      <c r="CN912" s="1" t="e">
        <f t="shared" si="451"/>
        <v>#VALUE!</v>
      </c>
      <c r="CO912" s="2" t="b">
        <f t="shared" si="452"/>
        <v>1</v>
      </c>
      <c r="CP912" s="2" t="b">
        <f t="shared" si="453"/>
        <v>1</v>
      </c>
      <c r="CQ912" s="2" t="b">
        <f t="shared" si="454"/>
        <v>0</v>
      </c>
      <c r="CR912" s="6" t="str">
        <f t="shared" si="455"/>
        <v>Male</v>
      </c>
      <c r="CS912" s="7">
        <f t="shared" si="456"/>
        <v>1</v>
      </c>
      <c r="CT912" s="7">
        <f t="shared" si="457"/>
        <v>0</v>
      </c>
      <c r="CU912" s="7">
        <f t="shared" si="458"/>
        <v>0</v>
      </c>
      <c r="CV912" s="7">
        <f t="shared" si="459"/>
        <v>1</v>
      </c>
      <c r="CW912" s="7">
        <f t="shared" si="461"/>
        <v>0</v>
      </c>
      <c r="CX912" s="1" t="e">
        <f t="shared" si="462"/>
        <v>#VALUE!</v>
      </c>
      <c r="CY912" s="1" t="e">
        <f t="shared" si="463"/>
        <v>#VALUE!</v>
      </c>
      <c r="DG912" s="1" t="e">
        <f t="shared" si="464"/>
        <v>#VALUE!</v>
      </c>
    </row>
    <row r="913" spans="1:111" x14ac:dyDescent="0.35">
      <c r="A913" s="2">
        <v>1411</v>
      </c>
      <c r="B913" s="1" t="s">
        <v>13809</v>
      </c>
      <c r="C913" s="9">
        <v>44355</v>
      </c>
      <c r="D913" s="10" t="s">
        <v>13809</v>
      </c>
      <c r="E913" s="1" t="e">
        <f>ROUND((C913-D913)/365,0)</f>
        <v>#VALUE!</v>
      </c>
      <c r="F913" s="1" t="s">
        <v>127</v>
      </c>
      <c r="G913" s="1" t="s">
        <v>13809</v>
      </c>
      <c r="H913" s="1" t="s">
        <v>13809</v>
      </c>
      <c r="K913" s="2" t="s">
        <v>13809</v>
      </c>
      <c r="L913" s="9">
        <v>44351</v>
      </c>
      <c r="M913" s="2" t="s">
        <v>109</v>
      </c>
      <c r="N913" s="2" t="s">
        <v>13809</v>
      </c>
      <c r="O913" s="2" t="s">
        <v>110</v>
      </c>
      <c r="T913" s="2" t="s">
        <v>112</v>
      </c>
      <c r="U913" s="2" t="b">
        <f>OR(S913="yes",T913="yes")</f>
        <v>1</v>
      </c>
      <c r="V913" s="2" t="s">
        <v>113</v>
      </c>
      <c r="W913" s="1" t="s">
        <v>112</v>
      </c>
      <c r="X913" s="1" t="s">
        <v>138</v>
      </c>
      <c r="Y913" s="2" t="s">
        <v>112</v>
      </c>
      <c r="AA913" s="2" t="s">
        <v>112</v>
      </c>
      <c r="AB913" s="2">
        <v>3</v>
      </c>
      <c r="AC913" s="1" t="s">
        <v>111</v>
      </c>
      <c r="AF913" s="1" t="s">
        <v>111</v>
      </c>
      <c r="AK913" s="1" t="s">
        <v>129</v>
      </c>
      <c r="AO913" s="1" t="s">
        <v>221</v>
      </c>
      <c r="AS913" s="1" t="s">
        <v>118</v>
      </c>
      <c r="AZ913" s="1" t="s">
        <v>155</v>
      </c>
      <c r="BA913" s="1">
        <v>33</v>
      </c>
      <c r="BI913" s="1" t="s">
        <v>112</v>
      </c>
      <c r="BJ913" s="1" t="s">
        <v>112</v>
      </c>
      <c r="BK913" s="1" t="s">
        <v>112</v>
      </c>
      <c r="BL913" s="1" t="s">
        <v>142</v>
      </c>
      <c r="BQ913" s="1" t="s">
        <v>121</v>
      </c>
      <c r="BR913" s="1" t="s">
        <v>122</v>
      </c>
      <c r="BS913" s="1" t="s">
        <v>112</v>
      </c>
      <c r="BV913" s="9">
        <v>44357</v>
      </c>
      <c r="BY913" s="2" t="s">
        <v>174</v>
      </c>
      <c r="BZ913" s="2" t="s">
        <v>124</v>
      </c>
      <c r="CA913" s="2">
        <v>2</v>
      </c>
      <c r="CB913" s="1" t="s">
        <v>207</v>
      </c>
      <c r="CC913" s="2" t="s">
        <v>126</v>
      </c>
      <c r="CD913" s="1" t="e">
        <f t="shared" si="441"/>
        <v>#VALUE!</v>
      </c>
      <c r="CE913" s="1" t="e">
        <f t="shared" si="442"/>
        <v>#VALUE!</v>
      </c>
      <c r="CF913" s="1" t="e">
        <f t="shared" si="443"/>
        <v>#VALUE!</v>
      </c>
      <c r="CG913" s="1" t="e">
        <f t="shared" si="444"/>
        <v>#VALUE!</v>
      </c>
      <c r="CH913" s="1" t="e">
        <f t="shared" si="445"/>
        <v>#VALUE!</v>
      </c>
      <c r="CI913" s="1" t="e">
        <f t="shared" si="446"/>
        <v>#VALUE!</v>
      </c>
      <c r="CJ913" s="1" t="e">
        <f t="shared" si="447"/>
        <v>#VALUE!</v>
      </c>
      <c r="CK913" s="1" t="e">
        <f t="shared" si="448"/>
        <v>#VALUE!</v>
      </c>
      <c r="CL913" s="1" t="e">
        <f t="shared" si="449"/>
        <v>#VALUE!</v>
      </c>
      <c r="CM913" s="1" t="e">
        <f t="shared" si="450"/>
        <v>#VALUE!</v>
      </c>
      <c r="CN913" s="1" t="e">
        <f t="shared" si="451"/>
        <v>#VALUE!</v>
      </c>
      <c r="CO913" s="2" t="b">
        <f t="shared" si="452"/>
        <v>1</v>
      </c>
      <c r="CP913" s="2" t="b">
        <f t="shared" si="453"/>
        <v>1</v>
      </c>
      <c r="CQ913" s="2" t="b">
        <f t="shared" si="454"/>
        <v>0</v>
      </c>
      <c r="CR913" s="6" t="str">
        <f t="shared" si="455"/>
        <v>Male</v>
      </c>
      <c r="CS913" s="7">
        <f t="shared" si="456"/>
        <v>0</v>
      </c>
      <c r="CT913" s="7">
        <f t="shared" si="457"/>
        <v>0</v>
      </c>
      <c r="CU913" s="7">
        <f t="shared" si="458"/>
        <v>0</v>
      </c>
      <c r="CV913" s="7">
        <f t="shared" si="459"/>
        <v>1</v>
      </c>
      <c r="CW913" s="7">
        <f t="shared" si="461"/>
        <v>0</v>
      </c>
      <c r="CX913" s="1" t="e">
        <f t="shared" si="462"/>
        <v>#VALUE!</v>
      </c>
      <c r="CY913" s="1" t="e">
        <f t="shared" si="463"/>
        <v>#VALUE!</v>
      </c>
      <c r="DG913" s="1" t="e">
        <f t="shared" si="464"/>
        <v>#VALUE!</v>
      </c>
    </row>
    <row r="914" spans="1:111" ht="101.5" x14ac:dyDescent="0.35">
      <c r="B914" s="1" t="s">
        <v>13809</v>
      </c>
      <c r="C914" s="9">
        <v>44355</v>
      </c>
      <c r="D914" s="10" t="s">
        <v>13809</v>
      </c>
      <c r="E914" s="1">
        <v>38</v>
      </c>
      <c r="F914" s="1" t="s">
        <v>127</v>
      </c>
      <c r="G914" s="1" t="s">
        <v>13809</v>
      </c>
      <c r="H914" s="1" t="s">
        <v>13809</v>
      </c>
      <c r="J914" s="2" t="s">
        <v>109</v>
      </c>
      <c r="K914" s="2" t="s">
        <v>13809</v>
      </c>
      <c r="L914" s="9">
        <v>44291</v>
      </c>
      <c r="M914" s="2" t="s">
        <v>109</v>
      </c>
      <c r="N914" s="2" t="s">
        <v>13809</v>
      </c>
      <c r="O914" s="2" t="s">
        <v>110</v>
      </c>
      <c r="P914" s="2" t="s">
        <v>111</v>
      </c>
      <c r="S914" s="2" t="s">
        <v>112</v>
      </c>
      <c r="T914" s="2" t="s">
        <v>111</v>
      </c>
      <c r="U914" s="2" t="b">
        <v>1</v>
      </c>
      <c r="V914" s="2" t="s">
        <v>113</v>
      </c>
      <c r="W914" s="1" t="s">
        <v>112</v>
      </c>
      <c r="X914" s="1" t="s">
        <v>110</v>
      </c>
      <c r="Y914" s="2" t="s">
        <v>111</v>
      </c>
      <c r="AF914" s="1" t="s">
        <v>111</v>
      </c>
      <c r="AJ914" s="1" t="s">
        <v>115</v>
      </c>
      <c r="AK914" s="1" t="s">
        <v>150</v>
      </c>
      <c r="AO914" s="1" t="s">
        <v>130</v>
      </c>
      <c r="AS914" s="1" t="s">
        <v>118</v>
      </c>
      <c r="AU914" s="1" t="s">
        <v>197</v>
      </c>
      <c r="AZ914" s="1" t="s">
        <v>248</v>
      </c>
      <c r="BA914" s="1">
        <v>2.23</v>
      </c>
      <c r="BD914" s="1">
        <v>25.5</v>
      </c>
      <c r="BG914" s="1">
        <v>82</v>
      </c>
      <c r="BH914" s="1">
        <v>42</v>
      </c>
      <c r="BJ914" s="1" t="s">
        <v>112</v>
      </c>
      <c r="BK914" s="1" t="s">
        <v>112</v>
      </c>
      <c r="BL914" s="1" t="s">
        <v>142</v>
      </c>
      <c r="BQ914" s="1" t="s">
        <v>121</v>
      </c>
      <c r="BR914" s="1" t="s">
        <v>122</v>
      </c>
      <c r="BS914" s="1" t="s">
        <v>112</v>
      </c>
      <c r="BU914" s="34" t="s">
        <v>3744</v>
      </c>
      <c r="BV914" s="9">
        <v>44448</v>
      </c>
      <c r="BW914" s="34" t="s">
        <v>3745</v>
      </c>
      <c r="BY914" s="2" t="s">
        <v>123</v>
      </c>
      <c r="BZ914" s="2" t="s">
        <v>124</v>
      </c>
      <c r="CA914" s="2">
        <v>2</v>
      </c>
      <c r="CB914" s="1" t="s">
        <v>149</v>
      </c>
      <c r="CC914" s="2" t="s">
        <v>126</v>
      </c>
      <c r="CD914" s="1" t="b">
        <f t="shared" si="441"/>
        <v>0</v>
      </c>
      <c r="CE914" s="1" t="b">
        <f t="shared" si="442"/>
        <v>0</v>
      </c>
      <c r="CF914" s="1" t="b">
        <f t="shared" si="443"/>
        <v>0</v>
      </c>
      <c r="CG914" s="1" t="b">
        <f t="shared" si="444"/>
        <v>0</v>
      </c>
      <c r="CH914" s="1" t="b">
        <f t="shared" si="445"/>
        <v>0</v>
      </c>
      <c r="CI914" s="1" t="b">
        <f t="shared" si="446"/>
        <v>0</v>
      </c>
      <c r="CJ914" s="1" t="b">
        <f t="shared" si="447"/>
        <v>0</v>
      </c>
      <c r="CK914" s="1" t="b">
        <f t="shared" si="448"/>
        <v>1</v>
      </c>
      <c r="CL914" s="1" t="b">
        <f t="shared" si="449"/>
        <v>0</v>
      </c>
      <c r="CM914" s="1" t="b">
        <f t="shared" si="450"/>
        <v>0</v>
      </c>
      <c r="CN914" s="1" t="b">
        <f t="shared" si="451"/>
        <v>0</v>
      </c>
      <c r="CO914" s="2" t="b">
        <f t="shared" si="452"/>
        <v>0</v>
      </c>
      <c r="CP914" s="2" t="b">
        <f t="shared" si="453"/>
        <v>0</v>
      </c>
      <c r="CQ914" s="2" t="b">
        <f t="shared" si="454"/>
        <v>0</v>
      </c>
      <c r="CR914" s="6" t="str">
        <f t="shared" si="455"/>
        <v>Male</v>
      </c>
      <c r="CS914" s="7">
        <f t="shared" si="456"/>
        <v>1</v>
      </c>
      <c r="CT914" s="7">
        <f t="shared" si="457"/>
        <v>0</v>
      </c>
      <c r="CU914" s="7">
        <f t="shared" si="458"/>
        <v>0</v>
      </c>
      <c r="CV914" s="7">
        <f t="shared" si="459"/>
        <v>1</v>
      </c>
      <c r="CW914" s="7">
        <f t="shared" si="461"/>
        <v>0</v>
      </c>
      <c r="CX914" s="1" t="b">
        <f t="shared" si="462"/>
        <v>0</v>
      </c>
      <c r="CY914" s="1" t="b">
        <f t="shared" si="463"/>
        <v>1</v>
      </c>
      <c r="DG914" s="1" t="b">
        <f t="shared" si="464"/>
        <v>0</v>
      </c>
    </row>
    <row r="915" spans="1:111" x14ac:dyDescent="0.35">
      <c r="A915" s="2">
        <v>704</v>
      </c>
      <c r="B915" s="1" t="s">
        <v>13809</v>
      </c>
      <c r="C915" s="9">
        <v>44355</v>
      </c>
      <c r="D915" s="10" t="s">
        <v>13809</v>
      </c>
      <c r="E915" s="1" t="e">
        <f>ROUND((C915-D915)/365,0)</f>
        <v>#VALUE!</v>
      </c>
      <c r="F915" s="1" t="s">
        <v>127</v>
      </c>
      <c r="G915" s="1" t="s">
        <v>13809</v>
      </c>
      <c r="H915" s="1" t="s">
        <v>13809</v>
      </c>
      <c r="K915" s="2" t="s">
        <v>13809</v>
      </c>
      <c r="L915" s="9">
        <v>44334</v>
      </c>
      <c r="M915" s="2" t="s">
        <v>128</v>
      </c>
      <c r="N915" s="2" t="s">
        <v>13809</v>
      </c>
      <c r="O915" s="2" t="s">
        <v>110</v>
      </c>
      <c r="T915" s="2" t="s">
        <v>112</v>
      </c>
      <c r="U915" s="2" t="b">
        <f>OR(S915="yes",T915="yes")</f>
        <v>1</v>
      </c>
      <c r="V915" s="2" t="s">
        <v>113</v>
      </c>
      <c r="W915" s="1" t="s">
        <v>112</v>
      </c>
      <c r="X915" s="1" t="s">
        <v>110</v>
      </c>
      <c r="Y915" s="2" t="s">
        <v>112</v>
      </c>
      <c r="AA915" s="2" t="s">
        <v>112</v>
      </c>
      <c r="AB915" s="2">
        <v>1</v>
      </c>
      <c r="AC915" s="1" t="s">
        <v>111</v>
      </c>
      <c r="AF915" s="1" t="s">
        <v>111</v>
      </c>
      <c r="AK915" s="1" t="s">
        <v>129</v>
      </c>
      <c r="AO915" s="1" t="s">
        <v>117</v>
      </c>
      <c r="AS915" s="1" t="s">
        <v>118</v>
      </c>
      <c r="AU915" s="1" t="s">
        <v>132</v>
      </c>
      <c r="AZ915" s="1" t="s">
        <v>155</v>
      </c>
      <c r="BA915" s="20">
        <v>14000</v>
      </c>
      <c r="BJ915" s="1" t="s">
        <v>112</v>
      </c>
      <c r="BK915" s="1" t="s">
        <v>112</v>
      </c>
      <c r="BL915" s="1" t="s">
        <v>142</v>
      </c>
      <c r="BQ915" s="1" t="s">
        <v>121</v>
      </c>
      <c r="BR915" s="1" t="s">
        <v>122</v>
      </c>
      <c r="BS915" s="1" t="s">
        <v>112</v>
      </c>
      <c r="BV915" s="9">
        <v>44358</v>
      </c>
      <c r="BY915" s="2" t="s">
        <v>123</v>
      </c>
      <c r="BZ915" s="2" t="s">
        <v>124</v>
      </c>
      <c r="CA915" s="2">
        <v>2</v>
      </c>
      <c r="CB915" s="1" t="s">
        <v>258</v>
      </c>
      <c r="CC915" s="2" t="s">
        <v>126</v>
      </c>
      <c r="CD915" s="1" t="e">
        <f t="shared" si="441"/>
        <v>#VALUE!</v>
      </c>
      <c r="CE915" s="1" t="e">
        <f t="shared" si="442"/>
        <v>#VALUE!</v>
      </c>
      <c r="CF915" s="1" t="e">
        <f t="shared" si="443"/>
        <v>#VALUE!</v>
      </c>
      <c r="CG915" s="1" t="e">
        <f t="shared" si="444"/>
        <v>#VALUE!</v>
      </c>
      <c r="CH915" s="1" t="e">
        <f t="shared" si="445"/>
        <v>#VALUE!</v>
      </c>
      <c r="CI915" s="1" t="e">
        <f t="shared" si="446"/>
        <v>#VALUE!</v>
      </c>
      <c r="CJ915" s="1" t="e">
        <f t="shared" si="447"/>
        <v>#VALUE!</v>
      </c>
      <c r="CK915" s="1" t="e">
        <f t="shared" si="448"/>
        <v>#VALUE!</v>
      </c>
      <c r="CL915" s="1" t="e">
        <f t="shared" si="449"/>
        <v>#VALUE!</v>
      </c>
      <c r="CM915" s="1" t="e">
        <f t="shared" si="450"/>
        <v>#VALUE!</v>
      </c>
      <c r="CN915" s="1" t="e">
        <f t="shared" si="451"/>
        <v>#VALUE!</v>
      </c>
      <c r="CO915" s="2" t="b">
        <f t="shared" si="452"/>
        <v>1</v>
      </c>
      <c r="CP915" s="2" t="b">
        <f t="shared" si="453"/>
        <v>1</v>
      </c>
      <c r="CQ915" s="2" t="b">
        <f t="shared" si="454"/>
        <v>0</v>
      </c>
      <c r="CR915" s="6" t="str">
        <f t="shared" si="455"/>
        <v>Male</v>
      </c>
      <c r="CS915" s="7">
        <f t="shared" si="456"/>
        <v>0</v>
      </c>
      <c r="CT915" s="7">
        <f t="shared" si="457"/>
        <v>0</v>
      </c>
      <c r="CU915" s="7">
        <f t="shared" si="458"/>
        <v>0</v>
      </c>
      <c r="CV915" s="7">
        <f t="shared" si="459"/>
        <v>0</v>
      </c>
      <c r="CW915" s="7">
        <f t="shared" si="461"/>
        <v>1</v>
      </c>
      <c r="CX915" s="1" t="e">
        <f t="shared" si="462"/>
        <v>#VALUE!</v>
      </c>
      <c r="CY915" s="1" t="e">
        <f t="shared" si="463"/>
        <v>#VALUE!</v>
      </c>
      <c r="DG915" s="1" t="e">
        <f t="shared" si="464"/>
        <v>#VALUE!</v>
      </c>
    </row>
    <row r="916" spans="1:111" ht="72.5" x14ac:dyDescent="0.35">
      <c r="B916" s="1" t="s">
        <v>13809</v>
      </c>
      <c r="C916" s="9">
        <v>44355</v>
      </c>
      <c r="D916" s="10" t="s">
        <v>13809</v>
      </c>
      <c r="E916" s="1">
        <v>13</v>
      </c>
      <c r="F916" s="1" t="s">
        <v>127</v>
      </c>
      <c r="G916" s="1" t="s">
        <v>13809</v>
      </c>
      <c r="H916" s="1" t="s">
        <v>13809</v>
      </c>
      <c r="I916" s="9">
        <v>44330</v>
      </c>
      <c r="J916" s="2" t="s">
        <v>109</v>
      </c>
      <c r="K916" s="2" t="s">
        <v>13809</v>
      </c>
      <c r="L916" s="9">
        <v>44351</v>
      </c>
      <c r="M916" s="2" t="s">
        <v>109</v>
      </c>
      <c r="N916" s="2" t="s">
        <v>13809</v>
      </c>
      <c r="O916" s="2" t="s">
        <v>110</v>
      </c>
      <c r="P916" s="2" t="s">
        <v>111</v>
      </c>
      <c r="S916" s="2" t="s">
        <v>112</v>
      </c>
      <c r="T916" s="2" t="s">
        <v>111</v>
      </c>
      <c r="U916" s="2" t="b">
        <v>1</v>
      </c>
      <c r="V916" s="2" t="s">
        <v>113</v>
      </c>
      <c r="W916" s="1" t="s">
        <v>112</v>
      </c>
      <c r="X916" s="1" t="s">
        <v>114</v>
      </c>
      <c r="Y916" s="2" t="s">
        <v>112</v>
      </c>
      <c r="Z916" s="2" t="s">
        <v>111</v>
      </c>
      <c r="AA916" s="2" t="s">
        <v>112</v>
      </c>
      <c r="AB916" s="2">
        <v>3</v>
      </c>
      <c r="AC916" s="1" t="s">
        <v>112</v>
      </c>
      <c r="AD916" s="1" t="s">
        <v>192</v>
      </c>
      <c r="AE916" s="1" t="s">
        <v>3746</v>
      </c>
      <c r="AF916" s="1" t="s">
        <v>111</v>
      </c>
      <c r="AJ916" s="1" t="s">
        <v>115</v>
      </c>
      <c r="AK916" s="1" t="s">
        <v>150</v>
      </c>
      <c r="AO916" s="1" t="s">
        <v>130</v>
      </c>
      <c r="AU916" s="1" t="s">
        <v>132</v>
      </c>
      <c r="AZ916" s="1" t="s">
        <v>120</v>
      </c>
      <c r="BA916" s="1" t="s">
        <v>3747</v>
      </c>
      <c r="BG916" s="1" t="s">
        <v>3748</v>
      </c>
      <c r="BH916" s="1" t="s">
        <v>3749</v>
      </c>
      <c r="BJ916" s="1" t="s">
        <v>112</v>
      </c>
      <c r="BK916" s="1" t="s">
        <v>112</v>
      </c>
      <c r="BL916" s="1" t="s">
        <v>142</v>
      </c>
      <c r="BQ916" s="1" t="s">
        <v>121</v>
      </c>
      <c r="BR916" s="1" t="s">
        <v>122</v>
      </c>
      <c r="BS916" s="1" t="s">
        <v>112</v>
      </c>
      <c r="BU916" s="34" t="s">
        <v>3750</v>
      </c>
      <c r="BV916" s="9">
        <v>44369</v>
      </c>
      <c r="BW916" s="34" t="s">
        <v>3751</v>
      </c>
      <c r="BY916" s="2" t="s">
        <v>156</v>
      </c>
      <c r="BZ916" s="2" t="s">
        <v>124</v>
      </c>
      <c r="CA916" s="2">
        <v>2</v>
      </c>
      <c r="CB916" s="1" t="s">
        <v>256</v>
      </c>
      <c r="CC916" s="2" t="s">
        <v>126</v>
      </c>
      <c r="CD916" s="1" t="b">
        <f t="shared" si="441"/>
        <v>1</v>
      </c>
      <c r="CE916" s="1" t="b">
        <f t="shared" si="442"/>
        <v>1</v>
      </c>
      <c r="CF916" s="1" t="b">
        <f t="shared" si="443"/>
        <v>0</v>
      </c>
      <c r="CG916" s="1" t="b">
        <f t="shared" si="444"/>
        <v>1</v>
      </c>
      <c r="CH916" s="1" t="b">
        <f t="shared" si="445"/>
        <v>0</v>
      </c>
      <c r="CI916" s="1" t="b">
        <f t="shared" si="446"/>
        <v>0</v>
      </c>
      <c r="CJ916" s="1" t="b">
        <f t="shared" si="447"/>
        <v>0</v>
      </c>
      <c r="CK916" s="1" t="b">
        <f t="shared" si="448"/>
        <v>0</v>
      </c>
      <c r="CL916" s="1" t="b">
        <f t="shared" si="449"/>
        <v>0</v>
      </c>
      <c r="CM916" s="1" t="b">
        <f t="shared" si="450"/>
        <v>0</v>
      </c>
      <c r="CN916" s="1" t="b">
        <f t="shared" si="451"/>
        <v>0</v>
      </c>
      <c r="CO916" s="2" t="b">
        <f t="shared" si="452"/>
        <v>1</v>
      </c>
      <c r="CP916" s="2" t="b">
        <f t="shared" si="453"/>
        <v>1</v>
      </c>
      <c r="CQ916" s="2" t="b">
        <f t="shared" si="454"/>
        <v>0</v>
      </c>
      <c r="CR916" s="6" t="str">
        <f t="shared" si="455"/>
        <v>Male</v>
      </c>
      <c r="CS916" s="7">
        <f t="shared" si="456"/>
        <v>1</v>
      </c>
      <c r="CT916" s="7">
        <f t="shared" si="457"/>
        <v>0</v>
      </c>
      <c r="CU916" s="7">
        <f t="shared" si="458"/>
        <v>0</v>
      </c>
      <c r="CV916" s="7">
        <f t="shared" si="459"/>
        <v>1</v>
      </c>
      <c r="CW916" s="7">
        <f t="shared" si="461"/>
        <v>0</v>
      </c>
      <c r="CX916" s="1" t="b">
        <f t="shared" si="462"/>
        <v>1</v>
      </c>
      <c r="CY916" s="1" t="b">
        <f t="shared" si="463"/>
        <v>0</v>
      </c>
      <c r="DG916" s="1" t="b">
        <f t="shared" si="464"/>
        <v>1</v>
      </c>
    </row>
    <row r="917" spans="1:111" ht="43.5" x14ac:dyDescent="0.35">
      <c r="B917" s="1" t="s">
        <v>13809</v>
      </c>
      <c r="C917" s="9">
        <v>44355</v>
      </c>
      <c r="D917" s="10" t="s">
        <v>13809</v>
      </c>
      <c r="E917" s="1" t="e">
        <f>ROUND((I917-D917)/365,0)</f>
        <v>#VALUE!</v>
      </c>
      <c r="F917" s="1" t="s">
        <v>127</v>
      </c>
      <c r="G917" s="1" t="s">
        <v>13809</v>
      </c>
      <c r="H917" s="1" t="s">
        <v>13809</v>
      </c>
      <c r="I917" s="9">
        <v>44305</v>
      </c>
      <c r="J917" s="2" t="s">
        <v>128</v>
      </c>
      <c r="K917" s="2" t="s">
        <v>13809</v>
      </c>
      <c r="N917" s="2" t="s">
        <v>13809</v>
      </c>
      <c r="O917" s="2" t="s">
        <v>110</v>
      </c>
      <c r="P917" s="2" t="s">
        <v>111</v>
      </c>
      <c r="S917" s="2" t="s">
        <v>112</v>
      </c>
      <c r="T917" s="2" t="s">
        <v>112</v>
      </c>
      <c r="U917" s="2" t="b">
        <f>OR(S917="yes",T917="yes")</f>
        <v>1</v>
      </c>
      <c r="V917" s="2" t="s">
        <v>113</v>
      </c>
      <c r="W917" s="1" t="s">
        <v>112</v>
      </c>
      <c r="X917" s="1" t="s">
        <v>110</v>
      </c>
      <c r="Y917" s="2" t="s">
        <v>112</v>
      </c>
      <c r="Z917" s="2" t="s">
        <v>112</v>
      </c>
      <c r="AA917" s="2" t="s">
        <v>111</v>
      </c>
      <c r="AB917" s="2">
        <v>3</v>
      </c>
      <c r="AC917" s="1" t="s">
        <v>111</v>
      </c>
      <c r="AF917" s="1" t="s">
        <v>111</v>
      </c>
      <c r="AJ917" s="1" t="s">
        <v>115</v>
      </c>
      <c r="AK917" s="1" t="s">
        <v>129</v>
      </c>
      <c r="AO917" s="1" t="s">
        <v>130</v>
      </c>
      <c r="AU917" s="1" t="s">
        <v>132</v>
      </c>
      <c r="AZ917" s="1" t="s">
        <v>155</v>
      </c>
      <c r="BA917" s="1" t="s">
        <v>3752</v>
      </c>
      <c r="BJ917" s="1" t="s">
        <v>112</v>
      </c>
      <c r="BK917" s="1" t="s">
        <v>112</v>
      </c>
      <c r="BL917" s="1" t="s">
        <v>268</v>
      </c>
      <c r="BM917" s="1" t="s">
        <v>348</v>
      </c>
      <c r="BQ917" s="1" t="s">
        <v>121</v>
      </c>
      <c r="BR917" s="1" t="s">
        <v>122</v>
      </c>
      <c r="BS917" s="1" t="s">
        <v>112</v>
      </c>
      <c r="BV917" s="9">
        <v>44358</v>
      </c>
      <c r="BW917" s="34" t="s">
        <v>3753</v>
      </c>
      <c r="BX917" s="2" t="s">
        <v>111</v>
      </c>
      <c r="BY917" s="2" t="s">
        <v>136</v>
      </c>
      <c r="BZ917" s="2" t="s">
        <v>124</v>
      </c>
      <c r="CA917" s="2">
        <v>1</v>
      </c>
      <c r="CB917" s="1" t="s">
        <v>149</v>
      </c>
      <c r="CC917" s="2" t="s">
        <v>126</v>
      </c>
      <c r="CD917" s="1" t="e">
        <f t="shared" si="441"/>
        <v>#VALUE!</v>
      </c>
      <c r="CE917" s="1" t="e">
        <f t="shared" si="442"/>
        <v>#VALUE!</v>
      </c>
      <c r="CF917" s="1" t="e">
        <f t="shared" si="443"/>
        <v>#VALUE!</v>
      </c>
      <c r="CG917" s="1" t="e">
        <f t="shared" si="444"/>
        <v>#VALUE!</v>
      </c>
      <c r="CH917" s="1" t="e">
        <f t="shared" si="445"/>
        <v>#VALUE!</v>
      </c>
      <c r="CI917" s="1" t="e">
        <f t="shared" si="446"/>
        <v>#VALUE!</v>
      </c>
      <c r="CJ917" s="1" t="e">
        <f t="shared" si="447"/>
        <v>#VALUE!</v>
      </c>
      <c r="CK917" s="1" t="e">
        <f t="shared" si="448"/>
        <v>#VALUE!</v>
      </c>
      <c r="CL917" s="1" t="e">
        <f t="shared" si="449"/>
        <v>#VALUE!</v>
      </c>
      <c r="CM917" s="1" t="e">
        <f t="shared" si="450"/>
        <v>#VALUE!</v>
      </c>
      <c r="CN917" s="1" t="e">
        <f t="shared" si="451"/>
        <v>#VALUE!</v>
      </c>
      <c r="CO917" s="2" t="b">
        <f t="shared" si="452"/>
        <v>1</v>
      </c>
      <c r="CP917" s="2" t="b">
        <f t="shared" si="453"/>
        <v>1</v>
      </c>
      <c r="CQ917" s="2" t="b">
        <f t="shared" si="454"/>
        <v>0</v>
      </c>
      <c r="CR917" s="6" t="str">
        <f t="shared" si="455"/>
        <v>Male</v>
      </c>
      <c r="CS917" s="7">
        <f t="shared" si="456"/>
        <v>0</v>
      </c>
      <c r="CT917" s="7">
        <f t="shared" si="457"/>
        <v>1</v>
      </c>
      <c r="CU917" s="7">
        <f t="shared" si="458"/>
        <v>0</v>
      </c>
      <c r="CV917" s="7">
        <f t="shared" si="459"/>
        <v>0</v>
      </c>
      <c r="CW917" s="7">
        <f t="shared" si="461"/>
        <v>0</v>
      </c>
      <c r="CX917" s="1" t="e">
        <f t="shared" si="462"/>
        <v>#VALUE!</v>
      </c>
      <c r="CY917" s="1" t="e">
        <f t="shared" si="463"/>
        <v>#VALUE!</v>
      </c>
      <c r="DG917" s="1" t="e">
        <f t="shared" si="464"/>
        <v>#VALUE!</v>
      </c>
    </row>
    <row r="918" spans="1:111" x14ac:dyDescent="0.35">
      <c r="A918" s="2">
        <v>646</v>
      </c>
      <c r="B918" s="1" t="s">
        <v>13809</v>
      </c>
      <c r="C918" s="9">
        <v>44353</v>
      </c>
      <c r="D918" s="10" t="s">
        <v>13809</v>
      </c>
      <c r="E918" s="1">
        <v>16</v>
      </c>
      <c r="F918" s="1" t="s">
        <v>127</v>
      </c>
      <c r="G918" s="1" t="s">
        <v>13809</v>
      </c>
      <c r="H918" s="1" t="s">
        <v>13809</v>
      </c>
      <c r="J918" s="2" t="s">
        <v>163</v>
      </c>
      <c r="K918" s="2" t="s">
        <v>13809</v>
      </c>
      <c r="L918" s="9">
        <v>44350</v>
      </c>
      <c r="M918" s="2" t="s">
        <v>109</v>
      </c>
      <c r="N918" s="2" t="s">
        <v>13809</v>
      </c>
      <c r="O918" s="2" t="s">
        <v>110</v>
      </c>
      <c r="P918" s="2" t="s">
        <v>111</v>
      </c>
      <c r="S918" s="2" t="s">
        <v>111</v>
      </c>
      <c r="T918" s="2" t="s">
        <v>112</v>
      </c>
      <c r="U918" s="2" t="b">
        <v>1</v>
      </c>
      <c r="V918" s="2" t="s">
        <v>159</v>
      </c>
      <c r="W918" s="1" t="s">
        <v>112</v>
      </c>
      <c r="X918" s="1" t="s">
        <v>114</v>
      </c>
      <c r="Y918" s="2" t="s">
        <v>112</v>
      </c>
      <c r="Z918" s="2" t="s">
        <v>111</v>
      </c>
      <c r="AA918" s="2" t="s">
        <v>112</v>
      </c>
      <c r="AB918" s="2">
        <v>2</v>
      </c>
      <c r="AC918" s="1" t="s">
        <v>111</v>
      </c>
      <c r="AF918" s="1" t="s">
        <v>111</v>
      </c>
      <c r="AJ918" s="1" t="s">
        <v>115</v>
      </c>
      <c r="AK918" s="1" t="s">
        <v>150</v>
      </c>
      <c r="AO918" s="1" t="s">
        <v>117</v>
      </c>
      <c r="AU918" s="1" t="s">
        <v>132</v>
      </c>
      <c r="AZ918" s="1" t="s">
        <v>155</v>
      </c>
      <c r="BA918" s="11">
        <v>2.8</v>
      </c>
      <c r="BJ918" s="1" t="s">
        <v>112</v>
      </c>
      <c r="BK918" s="1" t="s">
        <v>112</v>
      </c>
      <c r="BL918" s="1" t="s">
        <v>142</v>
      </c>
      <c r="BQ918" s="1" t="s">
        <v>121</v>
      </c>
      <c r="BR918" s="1" t="s">
        <v>122</v>
      </c>
      <c r="BS918" s="1" t="s">
        <v>112</v>
      </c>
      <c r="BV918" s="9">
        <v>44368</v>
      </c>
      <c r="BW918" s="34" t="s">
        <v>3583</v>
      </c>
      <c r="BX918" s="2" t="s">
        <v>111</v>
      </c>
      <c r="BY918" s="2" t="s">
        <v>156</v>
      </c>
      <c r="BZ918" s="2" t="s">
        <v>124</v>
      </c>
      <c r="CA918" s="2">
        <v>2</v>
      </c>
      <c r="CB918" s="1" t="s">
        <v>751</v>
      </c>
      <c r="CC918" s="2" t="s">
        <v>126</v>
      </c>
      <c r="CD918" s="1" t="b">
        <f t="shared" si="441"/>
        <v>1</v>
      </c>
      <c r="CE918" s="1" t="b">
        <f t="shared" si="442"/>
        <v>1</v>
      </c>
      <c r="CF918" s="1" t="b">
        <f t="shared" si="443"/>
        <v>0</v>
      </c>
      <c r="CG918" s="1" t="b">
        <f t="shared" si="444"/>
        <v>0</v>
      </c>
      <c r="CH918" s="1" t="b">
        <f t="shared" si="445"/>
        <v>1</v>
      </c>
      <c r="CI918" s="1" t="b">
        <f t="shared" si="446"/>
        <v>0</v>
      </c>
      <c r="CJ918" s="1" t="b">
        <f t="shared" si="447"/>
        <v>0</v>
      </c>
      <c r="CK918" s="1" t="b">
        <f t="shared" si="448"/>
        <v>0</v>
      </c>
      <c r="CL918" s="1" t="b">
        <f t="shared" si="449"/>
        <v>0</v>
      </c>
      <c r="CM918" s="1" t="b">
        <f t="shared" si="450"/>
        <v>0</v>
      </c>
      <c r="CN918" s="1" t="b">
        <f t="shared" si="451"/>
        <v>0</v>
      </c>
      <c r="CO918" s="2" t="b">
        <f t="shared" si="452"/>
        <v>1</v>
      </c>
      <c r="CP918" s="2" t="b">
        <f t="shared" si="453"/>
        <v>1</v>
      </c>
      <c r="CQ918" s="2" t="b">
        <f t="shared" si="454"/>
        <v>0</v>
      </c>
      <c r="CR918" s="6" t="str">
        <f t="shared" si="455"/>
        <v>Male</v>
      </c>
      <c r="CS918" s="7">
        <f t="shared" si="456"/>
        <v>0</v>
      </c>
      <c r="CT918" s="7">
        <f t="shared" si="457"/>
        <v>0</v>
      </c>
      <c r="CU918" s="7">
        <f t="shared" si="458"/>
        <v>0</v>
      </c>
      <c r="CV918" s="7">
        <f t="shared" si="459"/>
        <v>1</v>
      </c>
      <c r="CW918" s="7">
        <f t="shared" si="461"/>
        <v>0</v>
      </c>
      <c r="CX918" s="1" t="b">
        <f t="shared" si="462"/>
        <v>1</v>
      </c>
      <c r="CY918" s="1" t="b">
        <f t="shared" si="463"/>
        <v>0</v>
      </c>
      <c r="DG918" s="1" t="b">
        <f t="shared" si="464"/>
        <v>1</v>
      </c>
    </row>
    <row r="919" spans="1:111" x14ac:dyDescent="0.35">
      <c r="A919" s="2">
        <v>745</v>
      </c>
      <c r="B919" s="1" t="s">
        <v>13809</v>
      </c>
      <c r="C919" s="9">
        <v>44355</v>
      </c>
      <c r="D919" s="10" t="s">
        <v>13809</v>
      </c>
      <c r="E919" s="1" t="e">
        <f>ROUND((C919-D919)/365,0)</f>
        <v>#VALUE!</v>
      </c>
      <c r="F919" s="1" t="s">
        <v>127</v>
      </c>
      <c r="G919" s="1" t="s">
        <v>13809</v>
      </c>
      <c r="H919" s="1" t="s">
        <v>13809</v>
      </c>
      <c r="K919" s="2" t="s">
        <v>13809</v>
      </c>
      <c r="L919" s="9">
        <v>44349</v>
      </c>
      <c r="M919" s="2" t="s">
        <v>128</v>
      </c>
      <c r="N919" s="2" t="s">
        <v>13809</v>
      </c>
      <c r="O919" s="2" t="s">
        <v>110</v>
      </c>
      <c r="T919" s="2" t="s">
        <v>112</v>
      </c>
      <c r="U919" s="2" t="b">
        <f>OR(S919="yes",T919="yes")</f>
        <v>1</v>
      </c>
      <c r="V919" s="2" t="s">
        <v>113</v>
      </c>
      <c r="W919" s="1" t="s">
        <v>112</v>
      </c>
      <c r="X919" s="1" t="s">
        <v>110</v>
      </c>
      <c r="Y919" s="2" t="s">
        <v>112</v>
      </c>
      <c r="Z919" s="2" t="s">
        <v>111</v>
      </c>
      <c r="AA919" s="2" t="s">
        <v>112</v>
      </c>
      <c r="AB919" s="2">
        <v>2</v>
      </c>
      <c r="AC919" s="1" t="s">
        <v>111</v>
      </c>
      <c r="AF919" s="1" t="s">
        <v>111</v>
      </c>
      <c r="AJ919" s="1" t="s">
        <v>115</v>
      </c>
      <c r="AK919" s="1" t="s">
        <v>129</v>
      </c>
      <c r="AO919" s="1" t="s">
        <v>117</v>
      </c>
      <c r="AS919" s="1" t="s">
        <v>145</v>
      </c>
      <c r="AU919" s="1" t="s">
        <v>132</v>
      </c>
      <c r="AZ919" s="1" t="s">
        <v>155</v>
      </c>
      <c r="BA919" s="1" t="s">
        <v>3754</v>
      </c>
      <c r="BI919" s="1" t="s">
        <v>112</v>
      </c>
      <c r="BJ919" s="1" t="s">
        <v>112</v>
      </c>
      <c r="BK919" s="1" t="s">
        <v>112</v>
      </c>
      <c r="BL919" s="1" t="s">
        <v>142</v>
      </c>
      <c r="BU919" s="34" t="s">
        <v>3755</v>
      </c>
      <c r="BV919" s="9">
        <v>44357</v>
      </c>
      <c r="BY919" s="2" t="s">
        <v>123</v>
      </c>
      <c r="BZ919" s="2" t="s">
        <v>124</v>
      </c>
      <c r="CA919" s="2">
        <v>2</v>
      </c>
      <c r="CB919" s="1" t="s">
        <v>175</v>
      </c>
      <c r="CC919" s="2" t="s">
        <v>126</v>
      </c>
      <c r="CD919" s="1" t="e">
        <f t="shared" si="441"/>
        <v>#VALUE!</v>
      </c>
      <c r="CE919" s="1" t="e">
        <f t="shared" si="442"/>
        <v>#VALUE!</v>
      </c>
      <c r="CF919" s="1" t="e">
        <f t="shared" si="443"/>
        <v>#VALUE!</v>
      </c>
      <c r="CG919" s="1" t="e">
        <f t="shared" si="444"/>
        <v>#VALUE!</v>
      </c>
      <c r="CH919" s="1" t="e">
        <f t="shared" si="445"/>
        <v>#VALUE!</v>
      </c>
      <c r="CI919" s="1" t="e">
        <f t="shared" si="446"/>
        <v>#VALUE!</v>
      </c>
      <c r="CJ919" s="1" t="e">
        <f t="shared" si="447"/>
        <v>#VALUE!</v>
      </c>
      <c r="CK919" s="1" t="e">
        <f t="shared" si="448"/>
        <v>#VALUE!</v>
      </c>
      <c r="CL919" s="1" t="e">
        <f t="shared" si="449"/>
        <v>#VALUE!</v>
      </c>
      <c r="CM919" s="1" t="e">
        <f t="shared" si="450"/>
        <v>#VALUE!</v>
      </c>
      <c r="CN919" s="1" t="e">
        <f t="shared" si="451"/>
        <v>#VALUE!</v>
      </c>
      <c r="CO919" s="2" t="b">
        <f t="shared" si="452"/>
        <v>1</v>
      </c>
      <c r="CP919" s="2" t="b">
        <f t="shared" si="453"/>
        <v>1</v>
      </c>
      <c r="CQ919" s="2" t="b">
        <f t="shared" si="454"/>
        <v>0</v>
      </c>
      <c r="CR919" s="6" t="str">
        <f t="shared" si="455"/>
        <v>Male</v>
      </c>
      <c r="CS919" s="7">
        <f t="shared" si="456"/>
        <v>0</v>
      </c>
      <c r="CT919" s="7">
        <f t="shared" si="457"/>
        <v>0</v>
      </c>
      <c r="CU919" s="7">
        <f t="shared" si="458"/>
        <v>0</v>
      </c>
      <c r="CV919" s="7">
        <f t="shared" si="459"/>
        <v>0</v>
      </c>
      <c r="CW919" s="7">
        <f t="shared" si="461"/>
        <v>1</v>
      </c>
      <c r="CX919" s="1" t="e">
        <f t="shared" si="462"/>
        <v>#VALUE!</v>
      </c>
      <c r="CY919" s="1" t="e">
        <f t="shared" si="463"/>
        <v>#VALUE!</v>
      </c>
      <c r="DG919" s="1" t="e">
        <f t="shared" si="464"/>
        <v>#VALUE!</v>
      </c>
    </row>
    <row r="920" spans="1:111" ht="87" x14ac:dyDescent="0.35">
      <c r="A920" s="2">
        <v>746</v>
      </c>
      <c r="B920" s="1" t="s">
        <v>13809</v>
      </c>
      <c r="C920" s="9">
        <v>44355</v>
      </c>
      <c r="D920" s="10" t="s">
        <v>13809</v>
      </c>
      <c r="E920" s="1" t="e">
        <f>ROUND((C920-D920)/365,0)</f>
        <v>#VALUE!</v>
      </c>
      <c r="F920" s="1" t="s">
        <v>127</v>
      </c>
      <c r="G920" s="1" t="s">
        <v>13809</v>
      </c>
      <c r="H920" s="1" t="s">
        <v>13809</v>
      </c>
      <c r="K920" s="2" t="s">
        <v>13809</v>
      </c>
      <c r="L920" s="9">
        <v>44352</v>
      </c>
      <c r="M920" s="2" t="s">
        <v>109</v>
      </c>
      <c r="N920" s="2" t="s">
        <v>13809</v>
      </c>
      <c r="O920" s="2" t="s">
        <v>110</v>
      </c>
      <c r="S920" s="2" t="s">
        <v>112</v>
      </c>
      <c r="T920" s="2" t="s">
        <v>112</v>
      </c>
      <c r="U920" s="2" t="b">
        <f>OR(S920="yes",T920="yes")</f>
        <v>1</v>
      </c>
      <c r="V920" s="2" t="s">
        <v>113</v>
      </c>
      <c r="W920" s="1" t="s">
        <v>112</v>
      </c>
      <c r="X920" s="1" t="s">
        <v>110</v>
      </c>
      <c r="Y920" s="2" t="s">
        <v>112</v>
      </c>
      <c r="Z920" s="2" t="s">
        <v>111</v>
      </c>
      <c r="AA920" s="2" t="s">
        <v>112</v>
      </c>
      <c r="AB920" s="2">
        <v>2</v>
      </c>
      <c r="AC920" s="1" t="s">
        <v>111</v>
      </c>
      <c r="AF920" s="1" t="s">
        <v>111</v>
      </c>
      <c r="AJ920" s="1" t="s">
        <v>115</v>
      </c>
      <c r="AK920" s="1" t="s">
        <v>129</v>
      </c>
      <c r="AO920" s="1" t="s">
        <v>130</v>
      </c>
      <c r="AS920" s="1" t="s">
        <v>118</v>
      </c>
      <c r="AZ920" s="1" t="s">
        <v>395</v>
      </c>
      <c r="BA920" s="1" t="s">
        <v>3756</v>
      </c>
      <c r="BF920" s="1" t="s">
        <v>3757</v>
      </c>
      <c r="BG920" s="1" t="s">
        <v>3758</v>
      </c>
      <c r="BI920" s="1" t="s">
        <v>112</v>
      </c>
      <c r="BJ920" s="1" t="s">
        <v>112</v>
      </c>
      <c r="BK920" s="1" t="s">
        <v>112</v>
      </c>
      <c r="BL920" s="1" t="s">
        <v>2508</v>
      </c>
      <c r="BM920" s="1" t="s">
        <v>3759</v>
      </c>
      <c r="BQ920" s="1" t="s">
        <v>121</v>
      </c>
      <c r="BR920" s="1" t="s">
        <v>122</v>
      </c>
      <c r="BS920" s="1" t="s">
        <v>112</v>
      </c>
      <c r="BU920" s="34" t="s">
        <v>3760</v>
      </c>
      <c r="BV920" s="9">
        <v>44357</v>
      </c>
      <c r="BW920" s="34" t="s">
        <v>3761</v>
      </c>
      <c r="BX920" s="2" t="s">
        <v>111</v>
      </c>
      <c r="BY920" s="2" t="s">
        <v>123</v>
      </c>
      <c r="BZ920" s="2" t="s">
        <v>124</v>
      </c>
      <c r="CA920" s="2">
        <v>2</v>
      </c>
      <c r="CB920" s="1" t="s">
        <v>169</v>
      </c>
      <c r="CC920" s="2" t="s">
        <v>126</v>
      </c>
      <c r="CD920" s="1" t="e">
        <f t="shared" si="441"/>
        <v>#VALUE!</v>
      </c>
      <c r="CE920" s="1" t="e">
        <f t="shared" si="442"/>
        <v>#VALUE!</v>
      </c>
      <c r="CF920" s="1" t="e">
        <f t="shared" si="443"/>
        <v>#VALUE!</v>
      </c>
      <c r="CG920" s="1" t="e">
        <f t="shared" si="444"/>
        <v>#VALUE!</v>
      </c>
      <c r="CH920" s="1" t="e">
        <f t="shared" si="445"/>
        <v>#VALUE!</v>
      </c>
      <c r="CI920" s="1" t="e">
        <f t="shared" si="446"/>
        <v>#VALUE!</v>
      </c>
      <c r="CJ920" s="1" t="e">
        <f t="shared" si="447"/>
        <v>#VALUE!</v>
      </c>
      <c r="CK920" s="1" t="e">
        <f t="shared" si="448"/>
        <v>#VALUE!</v>
      </c>
      <c r="CL920" s="1" t="e">
        <f t="shared" si="449"/>
        <v>#VALUE!</v>
      </c>
      <c r="CM920" s="1" t="e">
        <f t="shared" si="450"/>
        <v>#VALUE!</v>
      </c>
      <c r="CN920" s="1" t="e">
        <f t="shared" si="451"/>
        <v>#VALUE!</v>
      </c>
      <c r="CO920" s="2" t="b">
        <f t="shared" si="452"/>
        <v>1</v>
      </c>
      <c r="CP920" s="2" t="b">
        <f t="shared" si="453"/>
        <v>1</v>
      </c>
      <c r="CQ920" s="2" t="b">
        <f t="shared" si="454"/>
        <v>0</v>
      </c>
      <c r="CR920" s="6" t="str">
        <f t="shared" si="455"/>
        <v>Male</v>
      </c>
      <c r="CS920" s="7">
        <f t="shared" si="456"/>
        <v>0</v>
      </c>
      <c r="CT920" s="7">
        <f t="shared" si="457"/>
        <v>0</v>
      </c>
      <c r="CU920" s="7">
        <f t="shared" si="458"/>
        <v>0</v>
      </c>
      <c r="CV920" s="7">
        <f t="shared" si="459"/>
        <v>1</v>
      </c>
      <c r="CW920" s="7">
        <f t="shared" si="461"/>
        <v>0</v>
      </c>
      <c r="CX920" s="1" t="e">
        <f t="shared" si="462"/>
        <v>#VALUE!</v>
      </c>
      <c r="CY920" s="1" t="e">
        <f t="shared" si="463"/>
        <v>#VALUE!</v>
      </c>
      <c r="DG920" s="1" t="e">
        <f t="shared" si="464"/>
        <v>#VALUE!</v>
      </c>
    </row>
    <row r="921" spans="1:111" ht="87" x14ac:dyDescent="0.35">
      <c r="A921" s="2">
        <v>1069</v>
      </c>
      <c r="B921" s="1" t="s">
        <v>13809</v>
      </c>
      <c r="C921" s="9">
        <v>44355</v>
      </c>
      <c r="D921" s="10" t="s">
        <v>13809</v>
      </c>
      <c r="E921" s="1" t="e">
        <f>ROUND((C921-D921)/365,0)</f>
        <v>#VALUE!</v>
      </c>
      <c r="F921" s="1" t="s">
        <v>127</v>
      </c>
      <c r="G921" s="1" t="s">
        <v>13809</v>
      </c>
      <c r="H921" s="1" t="s">
        <v>13809</v>
      </c>
      <c r="K921" s="2" t="s">
        <v>13809</v>
      </c>
      <c r="L921" s="9">
        <v>44328</v>
      </c>
      <c r="M921" s="2" t="s">
        <v>109</v>
      </c>
      <c r="N921" s="2" t="s">
        <v>13809</v>
      </c>
      <c r="O921" s="2" t="s">
        <v>110</v>
      </c>
      <c r="S921" s="2" t="s">
        <v>112</v>
      </c>
      <c r="T921" s="2" t="s">
        <v>112</v>
      </c>
      <c r="U921" s="2" t="b">
        <f>OR(S921="yes",T921="yes")</f>
        <v>1</v>
      </c>
      <c r="V921" s="2" t="s">
        <v>113</v>
      </c>
      <c r="W921" s="1" t="s">
        <v>112</v>
      </c>
      <c r="X921" s="1" t="s">
        <v>110</v>
      </c>
      <c r="Y921" s="2" t="s">
        <v>112</v>
      </c>
      <c r="Z921" s="2" t="s">
        <v>111</v>
      </c>
      <c r="AA921" s="2" t="s">
        <v>112</v>
      </c>
      <c r="AB921" s="2">
        <v>5</v>
      </c>
      <c r="AC921" s="1" t="s">
        <v>111</v>
      </c>
      <c r="AF921" s="1" t="s">
        <v>112</v>
      </c>
      <c r="AG921" s="1" t="s">
        <v>114</v>
      </c>
      <c r="AJ921" s="1" t="s">
        <v>115</v>
      </c>
      <c r="AK921" s="1" t="s">
        <v>129</v>
      </c>
      <c r="AO921" s="1" t="s">
        <v>117</v>
      </c>
      <c r="AZ921" s="1" t="s">
        <v>155</v>
      </c>
      <c r="BA921" s="1" t="s">
        <v>3762</v>
      </c>
      <c r="BI921" s="1" t="s">
        <v>112</v>
      </c>
      <c r="BJ921" s="1" t="s">
        <v>112</v>
      </c>
      <c r="BK921" s="1" t="s">
        <v>112</v>
      </c>
      <c r="BL921" s="1" t="s">
        <v>241</v>
      </c>
      <c r="BM921" s="1" t="s">
        <v>3763</v>
      </c>
      <c r="BQ921" s="1" t="s">
        <v>121</v>
      </c>
      <c r="BR921" s="1" t="s">
        <v>122</v>
      </c>
      <c r="BS921" s="1" t="s">
        <v>111</v>
      </c>
      <c r="BT921" s="34" t="s">
        <v>3764</v>
      </c>
      <c r="BU921" s="34" t="s">
        <v>3765</v>
      </c>
      <c r="BV921" s="9">
        <v>44357</v>
      </c>
      <c r="BW921" s="34" t="s">
        <v>14328</v>
      </c>
      <c r="BX921" s="2" t="s">
        <v>111</v>
      </c>
      <c r="BY921" s="2" t="s">
        <v>156</v>
      </c>
      <c r="BZ921" s="2" t="s">
        <v>124</v>
      </c>
      <c r="CA921" s="2">
        <v>2</v>
      </c>
      <c r="CB921" s="1" t="s">
        <v>149</v>
      </c>
      <c r="CC921" s="2" t="s">
        <v>126</v>
      </c>
      <c r="CD921" s="1" t="e">
        <f t="shared" si="441"/>
        <v>#VALUE!</v>
      </c>
      <c r="CE921" s="1" t="e">
        <f t="shared" si="442"/>
        <v>#VALUE!</v>
      </c>
      <c r="CF921" s="1" t="e">
        <f t="shared" si="443"/>
        <v>#VALUE!</v>
      </c>
      <c r="CG921" s="1" t="e">
        <f t="shared" si="444"/>
        <v>#VALUE!</v>
      </c>
      <c r="CH921" s="1" t="e">
        <f t="shared" si="445"/>
        <v>#VALUE!</v>
      </c>
      <c r="CI921" s="1" t="e">
        <f t="shared" si="446"/>
        <v>#VALUE!</v>
      </c>
      <c r="CJ921" s="1" t="e">
        <f t="shared" si="447"/>
        <v>#VALUE!</v>
      </c>
      <c r="CK921" s="1" t="e">
        <f t="shared" si="448"/>
        <v>#VALUE!</v>
      </c>
      <c r="CL921" s="1" t="e">
        <f t="shared" si="449"/>
        <v>#VALUE!</v>
      </c>
      <c r="CM921" s="1" t="e">
        <f t="shared" si="450"/>
        <v>#VALUE!</v>
      </c>
      <c r="CN921" s="1" t="e">
        <f t="shared" si="451"/>
        <v>#VALUE!</v>
      </c>
      <c r="CO921" s="2" t="b">
        <f t="shared" si="452"/>
        <v>1</v>
      </c>
      <c r="CP921" s="2" t="b">
        <f t="shared" si="453"/>
        <v>1</v>
      </c>
      <c r="CQ921" s="2" t="b">
        <f t="shared" si="454"/>
        <v>0</v>
      </c>
      <c r="CR921" s="6" t="str">
        <f t="shared" si="455"/>
        <v>Male</v>
      </c>
      <c r="CS921" s="7">
        <f t="shared" si="456"/>
        <v>0</v>
      </c>
      <c r="CT921" s="7">
        <f t="shared" si="457"/>
        <v>0</v>
      </c>
      <c r="CU921" s="7">
        <f t="shared" si="458"/>
        <v>0</v>
      </c>
      <c r="CV921" s="7">
        <f t="shared" si="459"/>
        <v>1</v>
      </c>
      <c r="CW921" s="7">
        <f t="shared" si="461"/>
        <v>0</v>
      </c>
      <c r="CX921" s="1" t="e">
        <f t="shared" si="462"/>
        <v>#VALUE!</v>
      </c>
      <c r="CY921" s="1" t="e">
        <f t="shared" si="463"/>
        <v>#VALUE!</v>
      </c>
      <c r="DG921" s="1" t="e">
        <f t="shared" si="464"/>
        <v>#VALUE!</v>
      </c>
    </row>
    <row r="922" spans="1:111" ht="217.5" x14ac:dyDescent="0.35">
      <c r="B922" s="1" t="s">
        <v>13809</v>
      </c>
      <c r="C922" s="9">
        <v>44607</v>
      </c>
      <c r="D922" s="10" t="s">
        <v>13809</v>
      </c>
      <c r="E922" s="1">
        <v>57</v>
      </c>
      <c r="F922" s="1" t="s">
        <v>127</v>
      </c>
      <c r="G922" s="1" t="s">
        <v>13809</v>
      </c>
      <c r="H922" s="1" t="s">
        <v>13809</v>
      </c>
      <c r="I922" s="9">
        <v>44294</v>
      </c>
      <c r="J922" s="2" t="s">
        <v>128</v>
      </c>
      <c r="K922" s="2" t="s">
        <v>13809</v>
      </c>
      <c r="L922" s="9">
        <v>44321</v>
      </c>
      <c r="M922" s="2" t="s">
        <v>128</v>
      </c>
      <c r="N922" s="2" t="s">
        <v>13809</v>
      </c>
      <c r="O922" s="2" t="s">
        <v>110</v>
      </c>
      <c r="P922" s="2" t="s">
        <v>111</v>
      </c>
      <c r="S922" s="2" t="s">
        <v>111</v>
      </c>
      <c r="T922" s="2" t="s">
        <v>112</v>
      </c>
      <c r="U922" s="2" t="b">
        <v>1</v>
      </c>
      <c r="V922" s="2" t="s">
        <v>113</v>
      </c>
      <c r="W922" s="1" t="s">
        <v>111</v>
      </c>
      <c r="Y922" s="2" t="s">
        <v>112</v>
      </c>
      <c r="AA922" s="2" t="s">
        <v>112</v>
      </c>
      <c r="AB922" s="2">
        <v>23</v>
      </c>
      <c r="AH922" s="1" t="s">
        <v>193</v>
      </c>
      <c r="AI922" s="1" t="s">
        <v>3766</v>
      </c>
      <c r="AO922" s="1" t="s">
        <v>117</v>
      </c>
      <c r="AS922" s="1" t="s">
        <v>3767</v>
      </c>
      <c r="AU922" s="1" t="s">
        <v>132</v>
      </c>
      <c r="BJ922" s="1" t="s">
        <v>112</v>
      </c>
      <c r="BK922" s="1" t="s">
        <v>112</v>
      </c>
      <c r="BL922" s="1" t="s">
        <v>161</v>
      </c>
      <c r="BM922" s="1" t="s">
        <v>3768</v>
      </c>
      <c r="BQ922" s="1" t="s">
        <v>121</v>
      </c>
      <c r="BR922" s="1" t="s">
        <v>122</v>
      </c>
      <c r="BS922" s="1" t="s">
        <v>112</v>
      </c>
      <c r="BU922" s="34" t="s">
        <v>13877</v>
      </c>
      <c r="BV922" s="9">
        <v>44615</v>
      </c>
      <c r="BW922" s="34" t="s">
        <v>14329</v>
      </c>
      <c r="BY922" s="2" t="s">
        <v>153</v>
      </c>
      <c r="BZ922" s="2" t="s">
        <v>124</v>
      </c>
      <c r="CA922" s="2">
        <v>2</v>
      </c>
      <c r="CB922" s="1" t="s">
        <v>357</v>
      </c>
      <c r="CC922" s="2" t="s">
        <v>113</v>
      </c>
      <c r="CD922" s="1" t="b">
        <v>0</v>
      </c>
      <c r="CE922" s="1" t="b">
        <v>0</v>
      </c>
      <c r="CF922" s="1" t="b">
        <f t="shared" si="443"/>
        <v>0</v>
      </c>
      <c r="CG922" s="1" t="b">
        <f t="shared" si="444"/>
        <v>0</v>
      </c>
      <c r="CH922" s="1" t="b">
        <f t="shared" si="445"/>
        <v>0</v>
      </c>
      <c r="CI922" s="1" t="b">
        <f t="shared" si="446"/>
        <v>0</v>
      </c>
      <c r="CJ922" s="1" t="b">
        <f t="shared" si="447"/>
        <v>0</v>
      </c>
      <c r="CK922" s="1" t="b">
        <f t="shared" si="448"/>
        <v>0</v>
      </c>
      <c r="CL922" s="1" t="b">
        <f t="shared" si="449"/>
        <v>0</v>
      </c>
      <c r="CM922" s="1" t="b">
        <f t="shared" si="450"/>
        <v>1</v>
      </c>
      <c r="CN922" s="1" t="b">
        <f t="shared" si="451"/>
        <v>0</v>
      </c>
      <c r="CO922" s="2" t="b">
        <f t="shared" si="452"/>
        <v>0</v>
      </c>
      <c r="CP922" s="2" t="b">
        <f t="shared" si="453"/>
        <v>0</v>
      </c>
      <c r="CQ922" s="2" t="b">
        <f t="shared" si="454"/>
        <v>0</v>
      </c>
      <c r="CR922" s="6" t="str">
        <f t="shared" si="455"/>
        <v>Male</v>
      </c>
      <c r="CS922" s="7">
        <f t="shared" si="456"/>
        <v>0</v>
      </c>
      <c r="CT922" s="7">
        <f t="shared" si="457"/>
        <v>1</v>
      </c>
      <c r="CU922" s="7">
        <f t="shared" si="458"/>
        <v>0</v>
      </c>
      <c r="CV922" s="7">
        <f t="shared" si="459"/>
        <v>0</v>
      </c>
      <c r="CW922" s="7">
        <f t="shared" si="461"/>
        <v>1</v>
      </c>
      <c r="CX922" s="1" t="b">
        <f t="shared" si="462"/>
        <v>0</v>
      </c>
      <c r="CY922" s="1" t="b">
        <f t="shared" si="463"/>
        <v>0</v>
      </c>
      <c r="DG922" s="1" t="b">
        <f t="shared" si="464"/>
        <v>0</v>
      </c>
    </row>
    <row r="923" spans="1:111" ht="101.5" x14ac:dyDescent="0.35">
      <c r="A923" s="2">
        <v>1070</v>
      </c>
      <c r="B923" s="1" t="s">
        <v>13809</v>
      </c>
      <c r="C923" s="9">
        <v>44355</v>
      </c>
      <c r="D923" s="10" t="s">
        <v>13809</v>
      </c>
      <c r="E923" s="1" t="e">
        <f t="shared" ref="E923:E929" si="465">ROUND((C923-D923)/365,0)</f>
        <v>#VALUE!</v>
      </c>
      <c r="F923" s="1" t="s">
        <v>108</v>
      </c>
      <c r="G923" s="1" t="s">
        <v>13809</v>
      </c>
      <c r="H923" s="1" t="s">
        <v>13809</v>
      </c>
      <c r="I923" s="9">
        <v>44349</v>
      </c>
      <c r="J923" s="2" t="s">
        <v>409</v>
      </c>
      <c r="K923" s="2" t="s">
        <v>13809</v>
      </c>
      <c r="N923" s="2" t="s">
        <v>13809</v>
      </c>
      <c r="O923" s="2" t="s">
        <v>110</v>
      </c>
      <c r="P923" s="2" t="s">
        <v>111</v>
      </c>
      <c r="S923" s="2" t="s">
        <v>112</v>
      </c>
      <c r="T923" s="2" t="s">
        <v>112</v>
      </c>
      <c r="U923" s="2" t="b">
        <f t="shared" ref="U923:U929" si="466">OR(S923="yes",T923="yes")</f>
        <v>1</v>
      </c>
      <c r="V923" s="2" t="s">
        <v>113</v>
      </c>
      <c r="W923" s="1" t="s">
        <v>112</v>
      </c>
      <c r="X923" s="1" t="s">
        <v>114</v>
      </c>
      <c r="Y923" s="2" t="s">
        <v>112</v>
      </c>
      <c r="Z923" s="2" t="s">
        <v>112</v>
      </c>
      <c r="AA923" s="2" t="s">
        <v>111</v>
      </c>
      <c r="AB923" s="2">
        <v>2</v>
      </c>
      <c r="AC923" s="1" t="s">
        <v>111</v>
      </c>
      <c r="AF923" s="1" t="s">
        <v>111</v>
      </c>
      <c r="AJ923" s="1" t="s">
        <v>115</v>
      </c>
      <c r="AK923" s="1" t="s">
        <v>194</v>
      </c>
      <c r="AN923" s="1" t="s">
        <v>3769</v>
      </c>
      <c r="AO923" s="1" t="s">
        <v>117</v>
      </c>
      <c r="AU923" s="1" t="s">
        <v>132</v>
      </c>
      <c r="AZ923" s="1" t="s">
        <v>402</v>
      </c>
      <c r="BA923" s="1" t="s">
        <v>3770</v>
      </c>
      <c r="BE923" s="1" t="s">
        <v>3771</v>
      </c>
      <c r="BI923" s="1" t="s">
        <v>112</v>
      </c>
      <c r="BJ923" s="1" t="s">
        <v>112</v>
      </c>
      <c r="BK923" s="1" t="s">
        <v>112</v>
      </c>
      <c r="BL923" s="1" t="s">
        <v>297</v>
      </c>
      <c r="BQ923" s="1" t="s">
        <v>121</v>
      </c>
      <c r="BR923" s="1" t="s">
        <v>122</v>
      </c>
      <c r="BS923" s="1" t="s">
        <v>112</v>
      </c>
      <c r="BU923" s="34" t="s">
        <v>3772</v>
      </c>
      <c r="BV923" s="9">
        <v>44358</v>
      </c>
      <c r="BW923" s="34" t="s">
        <v>14330</v>
      </c>
      <c r="BX923" s="2" t="s">
        <v>111</v>
      </c>
      <c r="BY923" s="2" t="s">
        <v>123</v>
      </c>
      <c r="BZ923" s="2" t="s">
        <v>124</v>
      </c>
      <c r="CA923" s="2">
        <v>1</v>
      </c>
      <c r="CB923" s="1" t="s">
        <v>265</v>
      </c>
      <c r="CC923" s="2" t="s">
        <v>126</v>
      </c>
      <c r="CD923" s="1" t="e">
        <f t="shared" ref="CD923:CD938" si="467">AND(E923&lt;30,NOT(E923="."),NOT(E923=""))</f>
        <v>#VALUE!</v>
      </c>
      <c r="CE923" s="1" t="e">
        <f t="shared" ref="CE923:CE938" si="468">AND(E923&lt;18,NOT(E923="."),NOT(E923=""))</f>
        <v>#VALUE!</v>
      </c>
      <c r="CF923" s="1" t="e">
        <f t="shared" si="443"/>
        <v>#VALUE!</v>
      </c>
      <c r="CG923" s="1" t="e">
        <f t="shared" si="444"/>
        <v>#VALUE!</v>
      </c>
      <c r="CH923" s="1" t="e">
        <f t="shared" si="445"/>
        <v>#VALUE!</v>
      </c>
      <c r="CI923" s="1" t="e">
        <f t="shared" si="446"/>
        <v>#VALUE!</v>
      </c>
      <c r="CJ923" s="1" t="e">
        <f t="shared" si="447"/>
        <v>#VALUE!</v>
      </c>
      <c r="CK923" s="1" t="e">
        <f t="shared" si="448"/>
        <v>#VALUE!</v>
      </c>
      <c r="CL923" s="1" t="e">
        <f t="shared" si="449"/>
        <v>#VALUE!</v>
      </c>
      <c r="CM923" s="1" t="e">
        <f t="shared" si="450"/>
        <v>#VALUE!</v>
      </c>
      <c r="CN923" s="1" t="e">
        <f t="shared" si="451"/>
        <v>#VALUE!</v>
      </c>
      <c r="CO923" s="2" t="b">
        <f t="shared" si="452"/>
        <v>1</v>
      </c>
      <c r="CP923" s="2" t="b">
        <f t="shared" si="453"/>
        <v>1</v>
      </c>
      <c r="CQ923" s="2" t="b">
        <f t="shared" si="454"/>
        <v>0</v>
      </c>
      <c r="CR923" s="6" t="str">
        <f t="shared" si="455"/>
        <v>Female</v>
      </c>
      <c r="CS923" s="7">
        <f t="shared" si="456"/>
        <v>0</v>
      </c>
      <c r="CT923" s="7">
        <f t="shared" si="457"/>
        <v>0</v>
      </c>
      <c r="CU923" s="7">
        <f t="shared" si="458"/>
        <v>1</v>
      </c>
      <c r="CV923" s="7">
        <f t="shared" si="459"/>
        <v>0</v>
      </c>
      <c r="CW923" s="7">
        <f t="shared" si="461"/>
        <v>0</v>
      </c>
      <c r="CX923" s="1" t="e">
        <f t="shared" si="462"/>
        <v>#VALUE!</v>
      </c>
      <c r="CY923" s="1" t="e">
        <f t="shared" si="463"/>
        <v>#VALUE!</v>
      </c>
      <c r="DG923" s="1" t="e">
        <f t="shared" si="464"/>
        <v>#VALUE!</v>
      </c>
    </row>
    <row r="924" spans="1:111" ht="87" x14ac:dyDescent="0.35">
      <c r="A924" s="2">
        <v>714</v>
      </c>
      <c r="B924" s="1" t="s">
        <v>13809</v>
      </c>
      <c r="C924" s="9">
        <v>44355</v>
      </c>
      <c r="D924" s="10" t="s">
        <v>13809</v>
      </c>
      <c r="E924" s="1" t="e">
        <f t="shared" si="465"/>
        <v>#VALUE!</v>
      </c>
      <c r="F924" s="1" t="s">
        <v>127</v>
      </c>
      <c r="G924" s="1" t="s">
        <v>13809</v>
      </c>
      <c r="H924" s="1" t="s">
        <v>13809</v>
      </c>
      <c r="I924" s="9">
        <v>44329</v>
      </c>
      <c r="J924" s="2" t="s">
        <v>109</v>
      </c>
      <c r="K924" s="2" t="s">
        <v>13809</v>
      </c>
      <c r="L924" s="9">
        <v>44350</v>
      </c>
      <c r="M924" s="2" t="s">
        <v>109</v>
      </c>
      <c r="N924" s="2" t="s">
        <v>13809</v>
      </c>
      <c r="O924" s="2" t="s">
        <v>110</v>
      </c>
      <c r="S924" s="2" t="s">
        <v>112</v>
      </c>
      <c r="T924" s="2" t="s">
        <v>112</v>
      </c>
      <c r="U924" s="2" t="b">
        <f t="shared" si="466"/>
        <v>1</v>
      </c>
      <c r="V924" s="2" t="s">
        <v>113</v>
      </c>
      <c r="W924" s="1" t="s">
        <v>112</v>
      </c>
      <c r="X924" s="1" t="s">
        <v>114</v>
      </c>
      <c r="Y924" s="2" t="s">
        <v>112</v>
      </c>
      <c r="Z924" s="2" t="s">
        <v>111</v>
      </c>
      <c r="AA924" s="2" t="s">
        <v>112</v>
      </c>
      <c r="AB924" s="2">
        <v>3</v>
      </c>
      <c r="AC924" s="1" t="s">
        <v>111</v>
      </c>
      <c r="AF924" s="1" t="s">
        <v>111</v>
      </c>
      <c r="AJ924" s="1" t="s">
        <v>115</v>
      </c>
      <c r="AK924" s="1" t="s">
        <v>129</v>
      </c>
      <c r="AO924" s="1" t="s">
        <v>130</v>
      </c>
      <c r="AS924" s="1" t="s">
        <v>767</v>
      </c>
      <c r="AU924" s="1" t="s">
        <v>238</v>
      </c>
      <c r="AX924" s="1">
        <v>59.7</v>
      </c>
      <c r="AZ924" s="1" t="s">
        <v>665</v>
      </c>
      <c r="BC924" s="1" t="s">
        <v>3773</v>
      </c>
      <c r="BE924" s="1" t="s">
        <v>3774</v>
      </c>
      <c r="BG924" s="1" t="s">
        <v>3775</v>
      </c>
      <c r="BI924" s="1" t="s">
        <v>112</v>
      </c>
      <c r="BJ924" s="1" t="s">
        <v>112</v>
      </c>
      <c r="BK924" s="1" t="s">
        <v>112</v>
      </c>
      <c r="BL924" s="1" t="s">
        <v>2055</v>
      </c>
      <c r="BM924" s="1" t="s">
        <v>3776</v>
      </c>
      <c r="BQ924" s="1" t="s">
        <v>121</v>
      </c>
      <c r="BR924" s="1" t="s">
        <v>122</v>
      </c>
      <c r="BS924" s="1" t="s">
        <v>111</v>
      </c>
      <c r="BT924" s="34" t="s">
        <v>3777</v>
      </c>
      <c r="BU924" s="34" t="s">
        <v>3778</v>
      </c>
      <c r="BV924" s="9">
        <v>44357</v>
      </c>
      <c r="BW924" s="34" t="s">
        <v>14331</v>
      </c>
      <c r="BX924" s="2" t="s">
        <v>111</v>
      </c>
      <c r="BY924" s="2" t="s">
        <v>136</v>
      </c>
      <c r="BZ924" s="2" t="s">
        <v>124</v>
      </c>
      <c r="CA924" s="2">
        <v>2</v>
      </c>
      <c r="CB924" s="1" t="s">
        <v>233</v>
      </c>
      <c r="CC924" s="2" t="s">
        <v>126</v>
      </c>
      <c r="CD924" s="1" t="e">
        <f t="shared" si="467"/>
        <v>#VALUE!</v>
      </c>
      <c r="CE924" s="1" t="e">
        <f t="shared" si="468"/>
        <v>#VALUE!</v>
      </c>
      <c r="CF924" s="1" t="e">
        <f t="shared" si="443"/>
        <v>#VALUE!</v>
      </c>
      <c r="CG924" s="1" t="e">
        <f t="shared" si="444"/>
        <v>#VALUE!</v>
      </c>
      <c r="CH924" s="1" t="e">
        <f t="shared" si="445"/>
        <v>#VALUE!</v>
      </c>
      <c r="CI924" s="1" t="e">
        <f t="shared" si="446"/>
        <v>#VALUE!</v>
      </c>
      <c r="CJ924" s="1" t="e">
        <f t="shared" si="447"/>
        <v>#VALUE!</v>
      </c>
      <c r="CK924" s="1" t="e">
        <f t="shared" si="448"/>
        <v>#VALUE!</v>
      </c>
      <c r="CL924" s="1" t="e">
        <f t="shared" si="449"/>
        <v>#VALUE!</v>
      </c>
      <c r="CM924" s="1" t="e">
        <f t="shared" si="450"/>
        <v>#VALUE!</v>
      </c>
      <c r="CN924" s="1" t="e">
        <f t="shared" si="451"/>
        <v>#VALUE!</v>
      </c>
      <c r="CO924" s="2" t="b">
        <f t="shared" si="452"/>
        <v>1</v>
      </c>
      <c r="CP924" s="2" t="b">
        <f t="shared" si="453"/>
        <v>1</v>
      </c>
      <c r="CQ924" s="2" t="b">
        <f t="shared" si="454"/>
        <v>0</v>
      </c>
      <c r="CR924" s="6" t="str">
        <f t="shared" si="455"/>
        <v>Male</v>
      </c>
      <c r="CS924" s="7">
        <f t="shared" si="456"/>
        <v>1</v>
      </c>
      <c r="CT924" s="7">
        <f t="shared" si="457"/>
        <v>0</v>
      </c>
      <c r="CU924" s="7">
        <f t="shared" si="458"/>
        <v>0</v>
      </c>
      <c r="CV924" s="7">
        <f t="shared" si="459"/>
        <v>1</v>
      </c>
      <c r="CW924" s="7">
        <f t="shared" si="461"/>
        <v>0</v>
      </c>
      <c r="CX924" s="1" t="e">
        <f t="shared" si="462"/>
        <v>#VALUE!</v>
      </c>
      <c r="CY924" s="1" t="e">
        <f t="shared" si="463"/>
        <v>#VALUE!</v>
      </c>
      <c r="DG924" s="1" t="e">
        <f t="shared" si="464"/>
        <v>#VALUE!</v>
      </c>
    </row>
    <row r="925" spans="1:111" ht="145" x14ac:dyDescent="0.35">
      <c r="A925" s="2">
        <v>747</v>
      </c>
      <c r="B925" s="1" t="s">
        <v>13809</v>
      </c>
      <c r="C925" s="9">
        <v>44355</v>
      </c>
      <c r="D925" s="10" t="s">
        <v>13809</v>
      </c>
      <c r="E925" s="1" t="e">
        <f t="shared" si="465"/>
        <v>#VALUE!</v>
      </c>
      <c r="F925" s="1" t="s">
        <v>127</v>
      </c>
      <c r="G925" s="1" t="s">
        <v>13809</v>
      </c>
      <c r="H925" s="1" t="s">
        <v>13809</v>
      </c>
      <c r="I925" s="9">
        <v>44329</v>
      </c>
      <c r="J925" s="2" t="s">
        <v>109</v>
      </c>
      <c r="K925" s="2" t="s">
        <v>13809</v>
      </c>
      <c r="L925" s="9">
        <v>44350</v>
      </c>
      <c r="M925" s="2" t="s">
        <v>109</v>
      </c>
      <c r="N925" s="2" t="s">
        <v>13809</v>
      </c>
      <c r="O925" s="2" t="s">
        <v>110</v>
      </c>
      <c r="S925" s="2" t="s">
        <v>112</v>
      </c>
      <c r="T925" s="2" t="s">
        <v>112</v>
      </c>
      <c r="U925" s="2" t="b">
        <f t="shared" si="466"/>
        <v>1</v>
      </c>
      <c r="V925" s="2" t="s">
        <v>159</v>
      </c>
      <c r="W925" s="1" t="s">
        <v>112</v>
      </c>
      <c r="X925" s="1" t="s">
        <v>110</v>
      </c>
      <c r="Y925" s="2" t="s">
        <v>112</v>
      </c>
      <c r="Z925" s="2" t="s">
        <v>111</v>
      </c>
      <c r="AA925" s="2" t="s">
        <v>112</v>
      </c>
      <c r="AB925" s="2">
        <v>2</v>
      </c>
      <c r="AC925" s="1" t="s">
        <v>111</v>
      </c>
      <c r="AF925" s="1" t="s">
        <v>111</v>
      </c>
      <c r="AJ925" s="1" t="s">
        <v>115</v>
      </c>
      <c r="AK925" s="1" t="s">
        <v>287</v>
      </c>
      <c r="AO925" s="1" t="s">
        <v>117</v>
      </c>
      <c r="AS925" s="1" t="s">
        <v>118</v>
      </c>
      <c r="AU925" s="1" t="s">
        <v>119</v>
      </c>
      <c r="AX925" s="1">
        <v>50</v>
      </c>
      <c r="AZ925" s="1" t="s">
        <v>1764</v>
      </c>
      <c r="BC925" s="1" t="s">
        <v>3642</v>
      </c>
      <c r="BE925" s="1" t="s">
        <v>3643</v>
      </c>
      <c r="BG925" s="1" t="s">
        <v>3644</v>
      </c>
      <c r="BH925" s="1" t="s">
        <v>2607</v>
      </c>
      <c r="BI925" s="1" t="s">
        <v>112</v>
      </c>
      <c r="BJ925" s="1" t="s">
        <v>112</v>
      </c>
      <c r="BK925" s="1" t="s">
        <v>112</v>
      </c>
      <c r="BL925" s="1" t="s">
        <v>1293</v>
      </c>
      <c r="BM925" s="1" t="s">
        <v>3645</v>
      </c>
      <c r="BQ925" s="1" t="s">
        <v>121</v>
      </c>
      <c r="BR925" s="1" t="s">
        <v>122</v>
      </c>
      <c r="BS925" s="1" t="s">
        <v>111</v>
      </c>
      <c r="BT925" s="34" t="s">
        <v>3646</v>
      </c>
      <c r="BU925" s="34" t="s">
        <v>3647</v>
      </c>
      <c r="BV925" s="9">
        <v>44358</v>
      </c>
      <c r="BW925" s="34" t="s">
        <v>14332</v>
      </c>
      <c r="BX925" s="2" t="s">
        <v>112</v>
      </c>
      <c r="BY925" s="2" t="s">
        <v>156</v>
      </c>
      <c r="BZ925" s="2" t="s">
        <v>232</v>
      </c>
      <c r="CA925" s="2">
        <v>2</v>
      </c>
      <c r="CB925" s="1" t="s">
        <v>330</v>
      </c>
      <c r="CC925" s="2" t="s">
        <v>126</v>
      </c>
      <c r="CD925" s="1" t="e">
        <f t="shared" si="467"/>
        <v>#VALUE!</v>
      </c>
      <c r="CE925" s="1" t="e">
        <f t="shared" si="468"/>
        <v>#VALUE!</v>
      </c>
      <c r="CF925" s="1" t="e">
        <f t="shared" si="443"/>
        <v>#VALUE!</v>
      </c>
      <c r="CG925" s="1" t="e">
        <f t="shared" si="444"/>
        <v>#VALUE!</v>
      </c>
      <c r="CH925" s="1" t="e">
        <f t="shared" si="445"/>
        <v>#VALUE!</v>
      </c>
      <c r="CI925" s="1" t="e">
        <f t="shared" si="446"/>
        <v>#VALUE!</v>
      </c>
      <c r="CJ925" s="1" t="e">
        <f t="shared" si="447"/>
        <v>#VALUE!</v>
      </c>
      <c r="CK925" s="1" t="e">
        <f t="shared" si="448"/>
        <v>#VALUE!</v>
      </c>
      <c r="CL925" s="1" t="e">
        <f t="shared" si="449"/>
        <v>#VALUE!</v>
      </c>
      <c r="CM925" s="1" t="e">
        <f t="shared" si="450"/>
        <v>#VALUE!</v>
      </c>
      <c r="CN925" s="1" t="e">
        <f t="shared" si="451"/>
        <v>#VALUE!</v>
      </c>
      <c r="CO925" s="2" t="b">
        <f t="shared" si="452"/>
        <v>1</v>
      </c>
      <c r="CP925" s="2" t="b">
        <f t="shared" si="453"/>
        <v>1</v>
      </c>
      <c r="CQ925" s="2" t="b">
        <f t="shared" si="454"/>
        <v>0</v>
      </c>
      <c r="CR925" s="6" t="str">
        <f t="shared" si="455"/>
        <v>Male</v>
      </c>
      <c r="CS925" s="7">
        <f t="shared" si="456"/>
        <v>1</v>
      </c>
      <c r="CT925" s="7">
        <f t="shared" si="457"/>
        <v>0</v>
      </c>
      <c r="CU925" s="7">
        <f t="shared" si="458"/>
        <v>0</v>
      </c>
      <c r="CV925" s="7">
        <f t="shared" si="459"/>
        <v>1</v>
      </c>
      <c r="CW925" s="7">
        <f t="shared" si="461"/>
        <v>0</v>
      </c>
      <c r="CX925" s="1" t="e">
        <f t="shared" si="462"/>
        <v>#VALUE!</v>
      </c>
      <c r="CY925" s="1" t="e">
        <f t="shared" si="463"/>
        <v>#VALUE!</v>
      </c>
      <c r="DG925" s="1" t="e">
        <f t="shared" si="464"/>
        <v>#VALUE!</v>
      </c>
    </row>
    <row r="926" spans="1:111" x14ac:dyDescent="0.35">
      <c r="A926" s="2">
        <v>1492</v>
      </c>
      <c r="B926" s="1" t="s">
        <v>13809</v>
      </c>
      <c r="C926" s="9">
        <v>44355</v>
      </c>
      <c r="D926" s="10" t="s">
        <v>13809</v>
      </c>
      <c r="E926" s="1" t="e">
        <f t="shared" si="465"/>
        <v>#VALUE!</v>
      </c>
      <c r="F926" s="1" t="s">
        <v>108</v>
      </c>
      <c r="G926" s="1" t="s">
        <v>13809</v>
      </c>
      <c r="H926" s="1" t="s">
        <v>13809</v>
      </c>
      <c r="K926" s="2" t="s">
        <v>13809</v>
      </c>
      <c r="L926" s="9">
        <v>44349</v>
      </c>
      <c r="M926" s="2" t="s">
        <v>128</v>
      </c>
      <c r="N926" s="2" t="s">
        <v>13809</v>
      </c>
      <c r="O926" s="2" t="s">
        <v>110</v>
      </c>
      <c r="P926" s="2" t="s">
        <v>111</v>
      </c>
      <c r="S926" s="2" t="s">
        <v>111</v>
      </c>
      <c r="T926" s="2" t="s">
        <v>112</v>
      </c>
      <c r="U926" s="2" t="b">
        <f t="shared" si="466"/>
        <v>1</v>
      </c>
      <c r="V926" s="2" t="s">
        <v>113</v>
      </c>
      <c r="W926" s="1" t="s">
        <v>112</v>
      </c>
      <c r="X926" s="1" t="s">
        <v>114</v>
      </c>
      <c r="Y926" s="2" t="s">
        <v>112</v>
      </c>
      <c r="Z926" s="2" t="s">
        <v>111</v>
      </c>
      <c r="AA926" s="2" t="s">
        <v>112</v>
      </c>
      <c r="AB926" s="2">
        <v>3</v>
      </c>
      <c r="AC926" s="1" t="s">
        <v>111</v>
      </c>
      <c r="AF926" s="1" t="s">
        <v>111</v>
      </c>
      <c r="AJ926" s="1" t="s">
        <v>115</v>
      </c>
      <c r="AK926" s="1" t="s">
        <v>129</v>
      </c>
      <c r="AO926" s="1" t="s">
        <v>117</v>
      </c>
      <c r="AU926" s="1" t="s">
        <v>132</v>
      </c>
      <c r="AZ926" s="1" t="s">
        <v>155</v>
      </c>
      <c r="BA926" s="1" t="s">
        <v>3779</v>
      </c>
      <c r="BI926" s="1" t="s">
        <v>112</v>
      </c>
      <c r="BJ926" s="1" t="s">
        <v>112</v>
      </c>
      <c r="BK926" s="1" t="s">
        <v>112</v>
      </c>
      <c r="BL926" s="1" t="s">
        <v>142</v>
      </c>
      <c r="BQ926" s="1" t="s">
        <v>121</v>
      </c>
      <c r="BR926" s="1" t="s">
        <v>122</v>
      </c>
      <c r="BS926" s="1" t="s">
        <v>112</v>
      </c>
      <c r="BV926" s="9">
        <v>44356</v>
      </c>
      <c r="BW926" s="34" t="s">
        <v>3780</v>
      </c>
      <c r="BX926" s="2" t="s">
        <v>111</v>
      </c>
      <c r="BY926" s="2" t="s">
        <v>156</v>
      </c>
      <c r="BZ926" s="2" t="s">
        <v>124</v>
      </c>
      <c r="CA926" s="2">
        <v>2</v>
      </c>
      <c r="CB926" s="1" t="s">
        <v>175</v>
      </c>
      <c r="CC926" s="2" t="s">
        <v>126</v>
      </c>
      <c r="CD926" s="1" t="e">
        <f t="shared" si="467"/>
        <v>#VALUE!</v>
      </c>
      <c r="CE926" s="1" t="e">
        <f t="shared" si="468"/>
        <v>#VALUE!</v>
      </c>
      <c r="CF926" s="1" t="e">
        <f t="shared" si="443"/>
        <v>#VALUE!</v>
      </c>
      <c r="CG926" s="1" t="e">
        <f t="shared" si="444"/>
        <v>#VALUE!</v>
      </c>
      <c r="CH926" s="1" t="e">
        <f t="shared" si="445"/>
        <v>#VALUE!</v>
      </c>
      <c r="CI926" s="1" t="e">
        <f t="shared" si="446"/>
        <v>#VALUE!</v>
      </c>
      <c r="CJ926" s="1" t="e">
        <f t="shared" si="447"/>
        <v>#VALUE!</v>
      </c>
      <c r="CK926" s="1" t="e">
        <f t="shared" si="448"/>
        <v>#VALUE!</v>
      </c>
      <c r="CL926" s="1" t="e">
        <f t="shared" si="449"/>
        <v>#VALUE!</v>
      </c>
      <c r="CM926" s="1" t="e">
        <f t="shared" si="450"/>
        <v>#VALUE!</v>
      </c>
      <c r="CN926" s="1" t="e">
        <f t="shared" si="451"/>
        <v>#VALUE!</v>
      </c>
      <c r="CO926" s="2" t="b">
        <f t="shared" si="452"/>
        <v>1</v>
      </c>
      <c r="CP926" s="2" t="b">
        <f t="shared" si="453"/>
        <v>1</v>
      </c>
      <c r="CQ926" s="2" t="b">
        <f t="shared" si="454"/>
        <v>0</v>
      </c>
      <c r="CR926" s="6" t="str">
        <f t="shared" si="455"/>
        <v>Female</v>
      </c>
      <c r="CS926" s="7">
        <f t="shared" si="456"/>
        <v>0</v>
      </c>
      <c r="CT926" s="7">
        <f t="shared" si="457"/>
        <v>0</v>
      </c>
      <c r="CU926" s="7">
        <f t="shared" si="458"/>
        <v>0</v>
      </c>
      <c r="CV926" s="7">
        <f t="shared" si="459"/>
        <v>0</v>
      </c>
      <c r="CW926" s="7">
        <f t="shared" si="461"/>
        <v>1</v>
      </c>
      <c r="CX926" s="1" t="e">
        <f t="shared" si="462"/>
        <v>#VALUE!</v>
      </c>
      <c r="CY926" s="1" t="e">
        <f t="shared" si="463"/>
        <v>#VALUE!</v>
      </c>
      <c r="DG926" s="1" t="e">
        <f t="shared" si="464"/>
        <v>#VALUE!</v>
      </c>
    </row>
    <row r="927" spans="1:111" ht="188.5" x14ac:dyDescent="0.35">
      <c r="A927" s="2">
        <v>814</v>
      </c>
      <c r="B927" s="1" t="s">
        <v>13809</v>
      </c>
      <c r="C927" s="9">
        <v>44355</v>
      </c>
      <c r="D927" s="10" t="s">
        <v>13809</v>
      </c>
      <c r="E927" s="1" t="e">
        <f t="shared" si="465"/>
        <v>#VALUE!</v>
      </c>
      <c r="F927" s="1" t="s">
        <v>127</v>
      </c>
      <c r="G927" s="1" t="s">
        <v>13809</v>
      </c>
      <c r="H927" s="1" t="s">
        <v>13809</v>
      </c>
      <c r="I927" s="9">
        <v>44350</v>
      </c>
      <c r="J927" s="2" t="s">
        <v>109</v>
      </c>
      <c r="K927" s="2" t="s">
        <v>13809</v>
      </c>
      <c r="N927" s="2" t="s">
        <v>13809</v>
      </c>
      <c r="O927" s="2" t="s">
        <v>110</v>
      </c>
      <c r="P927" s="2" t="s">
        <v>111</v>
      </c>
      <c r="S927" s="2" t="s">
        <v>111</v>
      </c>
      <c r="T927" s="2" t="s">
        <v>112</v>
      </c>
      <c r="U927" s="2" t="b">
        <f t="shared" si="466"/>
        <v>1</v>
      </c>
      <c r="V927" s="2" t="s">
        <v>113</v>
      </c>
      <c r="W927" s="1" t="s">
        <v>112</v>
      </c>
      <c r="X927" s="1" t="s">
        <v>114</v>
      </c>
      <c r="Y927" s="2" t="s">
        <v>112</v>
      </c>
      <c r="Z927" s="2" t="s">
        <v>112</v>
      </c>
      <c r="AA927" s="2" t="s">
        <v>111</v>
      </c>
      <c r="AB927" s="2">
        <v>2</v>
      </c>
      <c r="AC927" s="1" t="s">
        <v>112</v>
      </c>
      <c r="AD927" s="1" t="s">
        <v>192</v>
      </c>
      <c r="AE927" s="1" t="s">
        <v>3781</v>
      </c>
      <c r="AF927" s="1" t="s">
        <v>111</v>
      </c>
      <c r="AJ927" s="1" t="s">
        <v>115</v>
      </c>
      <c r="AK927" s="1" t="s">
        <v>291</v>
      </c>
      <c r="AN927" s="1" t="s">
        <v>3782</v>
      </c>
      <c r="AO927" s="1" t="s">
        <v>130</v>
      </c>
      <c r="AS927" s="1" t="s">
        <v>2848</v>
      </c>
      <c r="AU927" s="1" t="s">
        <v>132</v>
      </c>
      <c r="AZ927" s="1" t="s">
        <v>141</v>
      </c>
      <c r="BC927" s="1" t="s">
        <v>3571</v>
      </c>
      <c r="BG927" s="1">
        <v>4.51</v>
      </c>
      <c r="BI927" s="1" t="s">
        <v>112</v>
      </c>
      <c r="BJ927" s="1" t="s">
        <v>112</v>
      </c>
      <c r="BK927" s="1" t="s">
        <v>112</v>
      </c>
      <c r="BL927" s="1" t="s">
        <v>3783</v>
      </c>
      <c r="BQ927" s="1" t="s">
        <v>3784</v>
      </c>
      <c r="BR927" s="1" t="s">
        <v>122</v>
      </c>
      <c r="BS927" s="1" t="s">
        <v>111</v>
      </c>
      <c r="BT927" s="34" t="s">
        <v>3785</v>
      </c>
      <c r="BU927" s="34" t="s">
        <v>13878</v>
      </c>
      <c r="BV927" s="9">
        <v>44357</v>
      </c>
      <c r="BW927" s="34" t="s">
        <v>3786</v>
      </c>
      <c r="BX927" s="2" t="s">
        <v>111</v>
      </c>
      <c r="BY927" s="2" t="s">
        <v>153</v>
      </c>
      <c r="BZ927" s="2" t="s">
        <v>124</v>
      </c>
      <c r="CA927" s="2">
        <v>1</v>
      </c>
      <c r="CB927" s="1" t="s">
        <v>233</v>
      </c>
      <c r="CC927" s="2" t="s">
        <v>126</v>
      </c>
      <c r="CD927" s="1" t="e">
        <f t="shared" si="467"/>
        <v>#VALUE!</v>
      </c>
      <c r="CE927" s="1" t="e">
        <f t="shared" si="468"/>
        <v>#VALUE!</v>
      </c>
      <c r="CF927" s="1" t="e">
        <f t="shared" si="443"/>
        <v>#VALUE!</v>
      </c>
      <c r="CG927" s="1" t="e">
        <f t="shared" si="444"/>
        <v>#VALUE!</v>
      </c>
      <c r="CH927" s="1" t="e">
        <f t="shared" si="445"/>
        <v>#VALUE!</v>
      </c>
      <c r="CI927" s="1" t="e">
        <f t="shared" si="446"/>
        <v>#VALUE!</v>
      </c>
      <c r="CJ927" s="1" t="e">
        <f t="shared" si="447"/>
        <v>#VALUE!</v>
      </c>
      <c r="CK927" s="1" t="e">
        <f t="shared" si="448"/>
        <v>#VALUE!</v>
      </c>
      <c r="CL927" s="1" t="e">
        <f t="shared" si="449"/>
        <v>#VALUE!</v>
      </c>
      <c r="CM927" s="1" t="e">
        <f t="shared" si="450"/>
        <v>#VALUE!</v>
      </c>
      <c r="CN927" s="1" t="e">
        <f t="shared" si="451"/>
        <v>#VALUE!</v>
      </c>
      <c r="CO927" s="2" t="b">
        <f t="shared" si="452"/>
        <v>1</v>
      </c>
      <c r="CP927" s="2" t="b">
        <f t="shared" si="453"/>
        <v>1</v>
      </c>
      <c r="CQ927" s="2" t="b">
        <f t="shared" si="454"/>
        <v>0</v>
      </c>
      <c r="CR927" s="6" t="str">
        <f t="shared" si="455"/>
        <v>Male</v>
      </c>
      <c r="CS927" s="7">
        <f t="shared" si="456"/>
        <v>1</v>
      </c>
      <c r="CT927" s="7">
        <f t="shared" si="457"/>
        <v>0</v>
      </c>
      <c r="CU927" s="7">
        <f t="shared" si="458"/>
        <v>0</v>
      </c>
      <c r="CV927" s="7">
        <f t="shared" si="459"/>
        <v>0</v>
      </c>
      <c r="CW927" s="7">
        <f t="shared" si="461"/>
        <v>0</v>
      </c>
      <c r="CX927" s="1" t="e">
        <f t="shared" si="462"/>
        <v>#VALUE!</v>
      </c>
      <c r="CY927" s="1" t="e">
        <f t="shared" si="463"/>
        <v>#VALUE!</v>
      </c>
      <c r="DG927" s="1" t="e">
        <f t="shared" si="464"/>
        <v>#VALUE!</v>
      </c>
    </row>
    <row r="928" spans="1:111" x14ac:dyDescent="0.35">
      <c r="A928" s="2">
        <v>749</v>
      </c>
      <c r="B928" s="1" t="s">
        <v>13809</v>
      </c>
      <c r="C928" s="9">
        <v>44355</v>
      </c>
      <c r="D928" s="10" t="s">
        <v>13809</v>
      </c>
      <c r="E928" s="1" t="e">
        <f t="shared" si="465"/>
        <v>#VALUE!</v>
      </c>
      <c r="F928" s="1" t="s">
        <v>108</v>
      </c>
      <c r="G928" s="1" t="s">
        <v>13809</v>
      </c>
      <c r="H928" s="1" t="s">
        <v>13809</v>
      </c>
      <c r="I928" s="9">
        <v>44329</v>
      </c>
      <c r="J928" s="2" t="s">
        <v>109</v>
      </c>
      <c r="K928" s="2" t="s">
        <v>13809</v>
      </c>
      <c r="L928" s="9">
        <v>44350</v>
      </c>
      <c r="M928" s="2" t="s">
        <v>109</v>
      </c>
      <c r="N928" s="2" t="s">
        <v>13809</v>
      </c>
      <c r="O928" s="2" t="s">
        <v>110</v>
      </c>
      <c r="P928" s="2" t="s">
        <v>111</v>
      </c>
      <c r="S928" s="2" t="s">
        <v>111</v>
      </c>
      <c r="T928" s="2" t="s">
        <v>112</v>
      </c>
      <c r="U928" s="2" t="b">
        <f t="shared" si="466"/>
        <v>1</v>
      </c>
      <c r="V928" s="2" t="s">
        <v>113</v>
      </c>
      <c r="W928" s="1" t="s">
        <v>112</v>
      </c>
      <c r="X928" s="1" t="s">
        <v>114</v>
      </c>
      <c r="Y928" s="2" t="s">
        <v>112</v>
      </c>
      <c r="Z928" s="2" t="s">
        <v>111</v>
      </c>
      <c r="AA928" s="2" t="s">
        <v>112</v>
      </c>
      <c r="AB928" s="2">
        <v>2</v>
      </c>
      <c r="AC928" s="1" t="s">
        <v>111</v>
      </c>
      <c r="AF928" s="1" t="s">
        <v>111</v>
      </c>
      <c r="AJ928" s="1" t="s">
        <v>115</v>
      </c>
      <c r="AK928" s="1" t="s">
        <v>150</v>
      </c>
      <c r="AO928" s="1" t="s">
        <v>130</v>
      </c>
      <c r="AU928" s="1" t="s">
        <v>177</v>
      </c>
      <c r="AX928" s="1">
        <v>55</v>
      </c>
      <c r="AZ928" s="1" t="s">
        <v>254</v>
      </c>
      <c r="BC928" s="1" t="s">
        <v>3787</v>
      </c>
      <c r="BG928" s="1">
        <v>7.61</v>
      </c>
      <c r="BH928" s="1">
        <v>25</v>
      </c>
      <c r="BI928" s="1" t="s">
        <v>112</v>
      </c>
      <c r="BJ928" s="1" t="s">
        <v>112</v>
      </c>
      <c r="BK928" s="1" t="s">
        <v>112</v>
      </c>
      <c r="BL928" s="1" t="s">
        <v>142</v>
      </c>
      <c r="BQ928" s="1" t="s">
        <v>121</v>
      </c>
      <c r="BR928" s="1" t="s">
        <v>122</v>
      </c>
      <c r="BS928" s="1" t="s">
        <v>112</v>
      </c>
      <c r="BU928" s="34" t="s">
        <v>3788</v>
      </c>
      <c r="BV928" s="9">
        <v>44355</v>
      </c>
      <c r="BX928" s="2" t="s">
        <v>111</v>
      </c>
      <c r="BY928" s="2" t="s">
        <v>136</v>
      </c>
      <c r="BZ928" s="2" t="s">
        <v>124</v>
      </c>
      <c r="CA928" s="2">
        <v>2</v>
      </c>
      <c r="CB928" s="1" t="s">
        <v>233</v>
      </c>
      <c r="CC928" s="2" t="s">
        <v>126</v>
      </c>
      <c r="CD928" s="1" t="e">
        <f t="shared" si="467"/>
        <v>#VALUE!</v>
      </c>
      <c r="CE928" s="1" t="e">
        <f t="shared" si="468"/>
        <v>#VALUE!</v>
      </c>
      <c r="CF928" s="1" t="e">
        <f t="shared" si="443"/>
        <v>#VALUE!</v>
      </c>
      <c r="CG928" s="1" t="e">
        <f t="shared" si="444"/>
        <v>#VALUE!</v>
      </c>
      <c r="CH928" s="1" t="e">
        <f t="shared" si="445"/>
        <v>#VALUE!</v>
      </c>
      <c r="CI928" s="1" t="e">
        <f t="shared" si="446"/>
        <v>#VALUE!</v>
      </c>
      <c r="CJ928" s="1" t="e">
        <f t="shared" si="447"/>
        <v>#VALUE!</v>
      </c>
      <c r="CK928" s="1" t="e">
        <f t="shared" si="448"/>
        <v>#VALUE!</v>
      </c>
      <c r="CL928" s="1" t="e">
        <f t="shared" si="449"/>
        <v>#VALUE!</v>
      </c>
      <c r="CM928" s="1" t="e">
        <f t="shared" si="450"/>
        <v>#VALUE!</v>
      </c>
      <c r="CN928" s="1" t="e">
        <f t="shared" si="451"/>
        <v>#VALUE!</v>
      </c>
      <c r="CO928" s="2" t="b">
        <f t="shared" si="452"/>
        <v>1</v>
      </c>
      <c r="CP928" s="2" t="b">
        <f t="shared" si="453"/>
        <v>1</v>
      </c>
      <c r="CQ928" s="2" t="b">
        <f t="shared" si="454"/>
        <v>0</v>
      </c>
      <c r="CR928" s="6" t="str">
        <f t="shared" si="455"/>
        <v>Female</v>
      </c>
      <c r="CS928" s="7">
        <f t="shared" si="456"/>
        <v>1</v>
      </c>
      <c r="CT928" s="7">
        <f t="shared" si="457"/>
        <v>0</v>
      </c>
      <c r="CU928" s="7">
        <f t="shared" si="458"/>
        <v>0</v>
      </c>
      <c r="CV928" s="7">
        <f t="shared" si="459"/>
        <v>1</v>
      </c>
      <c r="CW928" s="7">
        <f t="shared" si="461"/>
        <v>0</v>
      </c>
      <c r="CX928" s="1" t="e">
        <f t="shared" si="462"/>
        <v>#VALUE!</v>
      </c>
      <c r="CY928" s="1" t="e">
        <f t="shared" si="463"/>
        <v>#VALUE!</v>
      </c>
      <c r="DG928" s="1" t="e">
        <f t="shared" si="464"/>
        <v>#VALUE!</v>
      </c>
    </row>
    <row r="929" spans="1:111" ht="58" x14ac:dyDescent="0.35">
      <c r="A929" s="2">
        <v>752</v>
      </c>
      <c r="B929" s="1" t="s">
        <v>13809</v>
      </c>
      <c r="C929" s="9">
        <v>44355</v>
      </c>
      <c r="D929" s="10" t="s">
        <v>13809</v>
      </c>
      <c r="E929" s="1" t="e">
        <f t="shared" si="465"/>
        <v>#VALUE!</v>
      </c>
      <c r="F929" s="1" t="s">
        <v>127</v>
      </c>
      <c r="G929" s="1" t="s">
        <v>13809</v>
      </c>
      <c r="H929" s="1" t="s">
        <v>13809</v>
      </c>
      <c r="K929" s="2" t="s">
        <v>13809</v>
      </c>
      <c r="L929" s="9">
        <v>44350</v>
      </c>
      <c r="M929" s="2" t="s">
        <v>109</v>
      </c>
      <c r="N929" s="2" t="s">
        <v>13809</v>
      </c>
      <c r="O929" s="2" t="s">
        <v>110</v>
      </c>
      <c r="P929" s="2" t="s">
        <v>111</v>
      </c>
      <c r="S929" s="2" t="s">
        <v>111</v>
      </c>
      <c r="T929" s="2" t="s">
        <v>112</v>
      </c>
      <c r="U929" s="2" t="b">
        <f t="shared" si="466"/>
        <v>1</v>
      </c>
      <c r="V929" s="2" t="s">
        <v>113</v>
      </c>
      <c r="W929" s="1" t="s">
        <v>112</v>
      </c>
      <c r="X929" s="1" t="s">
        <v>110</v>
      </c>
      <c r="Y929" s="2" t="s">
        <v>112</v>
      </c>
      <c r="Z929" s="2" t="s">
        <v>111</v>
      </c>
      <c r="AA929" s="2" t="s">
        <v>112</v>
      </c>
      <c r="AB929" s="2">
        <v>3</v>
      </c>
      <c r="AC929" s="1" t="s">
        <v>111</v>
      </c>
      <c r="AF929" s="1" t="s">
        <v>111</v>
      </c>
      <c r="AJ929" s="1" t="s">
        <v>115</v>
      </c>
      <c r="AK929" s="1" t="s">
        <v>129</v>
      </c>
      <c r="AO929" s="1" t="s">
        <v>130</v>
      </c>
      <c r="AS929" s="1" t="s">
        <v>229</v>
      </c>
      <c r="AU929" s="1" t="s">
        <v>132</v>
      </c>
      <c r="AZ929" s="1" t="s">
        <v>155</v>
      </c>
      <c r="BA929" s="1">
        <v>7354</v>
      </c>
      <c r="BI929" s="1" t="s">
        <v>112</v>
      </c>
      <c r="BJ929" s="1" t="s">
        <v>112</v>
      </c>
      <c r="BK929" s="1" t="s">
        <v>112</v>
      </c>
      <c r="BL929" s="1" t="s">
        <v>142</v>
      </c>
      <c r="BQ929" s="1" t="s">
        <v>121</v>
      </c>
      <c r="BR929" s="1" t="s">
        <v>122</v>
      </c>
      <c r="BS929" s="1" t="s">
        <v>112</v>
      </c>
      <c r="BU929" s="34" t="s">
        <v>3789</v>
      </c>
      <c r="BV929" s="9">
        <v>44356</v>
      </c>
      <c r="BX929" s="2" t="s">
        <v>111</v>
      </c>
      <c r="BY929" s="2" t="s">
        <v>136</v>
      </c>
      <c r="BZ929" s="2" t="s">
        <v>124</v>
      </c>
      <c r="CA929" s="2">
        <v>2</v>
      </c>
      <c r="CB929" s="1" t="s">
        <v>149</v>
      </c>
      <c r="CC929" s="2" t="s">
        <v>126</v>
      </c>
      <c r="CD929" s="1" t="e">
        <f t="shared" si="467"/>
        <v>#VALUE!</v>
      </c>
      <c r="CE929" s="1" t="e">
        <f t="shared" si="468"/>
        <v>#VALUE!</v>
      </c>
      <c r="CF929" s="1" t="e">
        <f t="shared" si="443"/>
        <v>#VALUE!</v>
      </c>
      <c r="CG929" s="1" t="e">
        <f t="shared" si="444"/>
        <v>#VALUE!</v>
      </c>
      <c r="CH929" s="1" t="e">
        <f t="shared" si="445"/>
        <v>#VALUE!</v>
      </c>
      <c r="CI929" s="1" t="e">
        <f t="shared" si="446"/>
        <v>#VALUE!</v>
      </c>
      <c r="CJ929" s="1" t="e">
        <f t="shared" si="447"/>
        <v>#VALUE!</v>
      </c>
      <c r="CK929" s="1" t="e">
        <f t="shared" si="448"/>
        <v>#VALUE!</v>
      </c>
      <c r="CL929" s="1" t="e">
        <f t="shared" si="449"/>
        <v>#VALUE!</v>
      </c>
      <c r="CM929" s="1" t="e">
        <f t="shared" si="450"/>
        <v>#VALUE!</v>
      </c>
      <c r="CN929" s="1" t="e">
        <f t="shared" si="451"/>
        <v>#VALUE!</v>
      </c>
      <c r="CO929" s="2" t="b">
        <f t="shared" si="452"/>
        <v>1</v>
      </c>
      <c r="CP929" s="2" t="b">
        <f t="shared" si="453"/>
        <v>1</v>
      </c>
      <c r="CQ929" s="2" t="b">
        <f t="shared" si="454"/>
        <v>0</v>
      </c>
      <c r="CR929" s="6" t="str">
        <f t="shared" si="455"/>
        <v>Male</v>
      </c>
      <c r="CS929" s="7">
        <f t="shared" si="456"/>
        <v>0</v>
      </c>
      <c r="CT929" s="7">
        <f t="shared" si="457"/>
        <v>0</v>
      </c>
      <c r="CU929" s="7">
        <f t="shared" si="458"/>
        <v>0</v>
      </c>
      <c r="CV929" s="7">
        <f t="shared" si="459"/>
        <v>1</v>
      </c>
      <c r="CW929" s="7">
        <f t="shared" si="461"/>
        <v>0</v>
      </c>
      <c r="CX929" s="1" t="e">
        <f t="shared" si="462"/>
        <v>#VALUE!</v>
      </c>
      <c r="CY929" s="1" t="e">
        <f t="shared" si="463"/>
        <v>#VALUE!</v>
      </c>
      <c r="DG929" s="1" t="e">
        <f t="shared" si="464"/>
        <v>#VALUE!</v>
      </c>
    </row>
    <row r="930" spans="1:111" ht="101.5" x14ac:dyDescent="0.35">
      <c r="A930" s="2">
        <v>753</v>
      </c>
      <c r="B930" s="1" t="s">
        <v>13809</v>
      </c>
      <c r="C930" s="9">
        <v>44355</v>
      </c>
      <c r="D930" s="10" t="s">
        <v>13809</v>
      </c>
      <c r="E930" s="1">
        <v>13</v>
      </c>
      <c r="F930" s="1" t="s">
        <v>127</v>
      </c>
      <c r="G930" s="1" t="s">
        <v>13809</v>
      </c>
      <c r="H930" s="1" t="s">
        <v>13809</v>
      </c>
      <c r="I930" s="2" t="s">
        <v>183</v>
      </c>
      <c r="J930" s="2" t="s">
        <v>109</v>
      </c>
      <c r="K930" s="2" t="s">
        <v>13809</v>
      </c>
      <c r="L930" s="9">
        <v>44351</v>
      </c>
      <c r="M930" s="2" t="s">
        <v>109</v>
      </c>
      <c r="N930" s="2" t="s">
        <v>13809</v>
      </c>
      <c r="O930" s="2" t="s">
        <v>110</v>
      </c>
      <c r="P930" s="2" t="s">
        <v>111</v>
      </c>
      <c r="S930" s="2" t="s">
        <v>112</v>
      </c>
      <c r="T930" s="2" t="s">
        <v>111</v>
      </c>
      <c r="U930" s="2" t="b">
        <v>1</v>
      </c>
      <c r="V930" s="2" t="s">
        <v>113</v>
      </c>
      <c r="W930" s="1" t="s">
        <v>112</v>
      </c>
      <c r="X930" s="1" t="s">
        <v>110</v>
      </c>
      <c r="Y930" s="2" t="s">
        <v>112</v>
      </c>
      <c r="Z930" s="2" t="s">
        <v>112</v>
      </c>
      <c r="AA930" s="2" t="s">
        <v>112</v>
      </c>
      <c r="AB930" s="2">
        <v>3</v>
      </c>
      <c r="AC930" s="1" t="s">
        <v>111</v>
      </c>
      <c r="AF930" s="1" t="s">
        <v>111</v>
      </c>
      <c r="AJ930" s="1" t="s">
        <v>115</v>
      </c>
      <c r="AK930" s="1" t="s">
        <v>150</v>
      </c>
      <c r="AO930" s="1" t="s">
        <v>117</v>
      </c>
      <c r="AS930" s="1" t="s">
        <v>140</v>
      </c>
      <c r="AU930" s="1" t="s">
        <v>132</v>
      </c>
      <c r="AZ930" s="1" t="s">
        <v>155</v>
      </c>
      <c r="BA930" s="1">
        <v>4.51</v>
      </c>
      <c r="BJ930" s="1" t="s">
        <v>112</v>
      </c>
      <c r="BK930" s="1" t="s">
        <v>111</v>
      </c>
      <c r="BQ930" s="1" t="s">
        <v>121</v>
      </c>
      <c r="BR930" s="1" t="s">
        <v>122</v>
      </c>
      <c r="BS930" s="1" t="s">
        <v>112</v>
      </c>
      <c r="BU930" s="34" t="s">
        <v>3790</v>
      </c>
      <c r="BV930" s="9">
        <v>44355</v>
      </c>
      <c r="BW930" s="34" t="s">
        <v>3791</v>
      </c>
      <c r="BX930" s="2" t="s">
        <v>111</v>
      </c>
      <c r="BY930" s="2" t="s">
        <v>156</v>
      </c>
      <c r="BZ930" s="2" t="s">
        <v>124</v>
      </c>
      <c r="CA930" s="2" t="s">
        <v>257</v>
      </c>
      <c r="CB930" s="1" t="s">
        <v>3792</v>
      </c>
      <c r="CC930" s="2" t="s">
        <v>309</v>
      </c>
      <c r="CD930" s="1" t="b">
        <f t="shared" si="467"/>
        <v>1</v>
      </c>
      <c r="CE930" s="1" t="b">
        <f t="shared" si="468"/>
        <v>1</v>
      </c>
      <c r="CF930" s="1" t="b">
        <f t="shared" si="443"/>
        <v>0</v>
      </c>
      <c r="CG930" s="1" t="b">
        <f t="shared" si="444"/>
        <v>1</v>
      </c>
      <c r="CH930" s="1" t="b">
        <f t="shared" si="445"/>
        <v>0</v>
      </c>
      <c r="CI930" s="1" t="b">
        <f t="shared" si="446"/>
        <v>0</v>
      </c>
      <c r="CJ930" s="1" t="b">
        <f t="shared" si="447"/>
        <v>0</v>
      </c>
      <c r="CK930" s="1" t="b">
        <f t="shared" si="448"/>
        <v>0</v>
      </c>
      <c r="CL930" s="1" t="b">
        <f t="shared" si="449"/>
        <v>0</v>
      </c>
      <c r="CM930" s="1" t="b">
        <f t="shared" si="450"/>
        <v>0</v>
      </c>
      <c r="CN930" s="1" t="b">
        <f t="shared" si="451"/>
        <v>0</v>
      </c>
      <c r="CO930" s="2" t="b">
        <f t="shared" si="452"/>
        <v>1</v>
      </c>
      <c r="CP930" s="2" t="b">
        <f t="shared" si="453"/>
        <v>1</v>
      </c>
      <c r="CQ930" s="2" t="b">
        <f t="shared" si="454"/>
        <v>0</v>
      </c>
      <c r="CR930" s="6" t="str">
        <f t="shared" si="455"/>
        <v>Male</v>
      </c>
      <c r="CS930" s="7">
        <f t="shared" si="456"/>
        <v>1</v>
      </c>
      <c r="CT930" s="7">
        <f t="shared" si="457"/>
        <v>0</v>
      </c>
      <c r="CU930" s="7">
        <f t="shared" si="458"/>
        <v>0</v>
      </c>
      <c r="CV930" s="7">
        <f t="shared" si="459"/>
        <v>1</v>
      </c>
      <c r="CW930" s="7">
        <f t="shared" si="461"/>
        <v>0</v>
      </c>
      <c r="CX930" s="1" t="b">
        <f t="shared" si="462"/>
        <v>1</v>
      </c>
      <c r="CY930" s="1" t="b">
        <f t="shared" si="463"/>
        <v>0</v>
      </c>
      <c r="DG930" s="1" t="b">
        <f t="shared" si="464"/>
        <v>1</v>
      </c>
    </row>
    <row r="931" spans="1:111" ht="29" x14ac:dyDescent="0.35">
      <c r="A931" s="2">
        <v>1445</v>
      </c>
      <c r="B931" s="1" t="s">
        <v>13809</v>
      </c>
      <c r="C931" s="9">
        <v>44355</v>
      </c>
      <c r="D931" s="10" t="s">
        <v>13809</v>
      </c>
      <c r="E931" s="1">
        <v>25</v>
      </c>
      <c r="F931" s="1" t="s">
        <v>127</v>
      </c>
      <c r="G931" s="1" t="s">
        <v>13809</v>
      </c>
      <c r="H931" s="1" t="s">
        <v>13809</v>
      </c>
      <c r="I931" s="9">
        <v>44336</v>
      </c>
      <c r="J931" s="2" t="s">
        <v>128</v>
      </c>
      <c r="K931" s="2" t="s">
        <v>13809</v>
      </c>
      <c r="N931" s="2" t="s">
        <v>13809</v>
      </c>
      <c r="O931" s="2" t="s">
        <v>110</v>
      </c>
      <c r="S931" s="2" t="s">
        <v>112</v>
      </c>
      <c r="T931" s="2" t="s">
        <v>111</v>
      </c>
      <c r="U931" s="2" t="b">
        <v>1</v>
      </c>
      <c r="V931" s="2" t="s">
        <v>113</v>
      </c>
      <c r="W931" s="1" t="s">
        <v>112</v>
      </c>
      <c r="X931" s="1" t="s">
        <v>110</v>
      </c>
      <c r="Y931" s="2" t="s">
        <v>112</v>
      </c>
      <c r="Z931" s="2" t="s">
        <v>112</v>
      </c>
      <c r="AB931" s="2">
        <v>6</v>
      </c>
      <c r="AC931" s="1" t="s">
        <v>111</v>
      </c>
      <c r="AF931" s="1" t="s">
        <v>111</v>
      </c>
      <c r="AK931" s="1" t="s">
        <v>129</v>
      </c>
      <c r="AO931" s="1" t="s">
        <v>117</v>
      </c>
      <c r="AS931" s="1" t="s">
        <v>140</v>
      </c>
      <c r="AU931" s="1" t="s">
        <v>132</v>
      </c>
      <c r="AZ931" s="1" t="s">
        <v>120</v>
      </c>
      <c r="BA931" s="1">
        <v>3000</v>
      </c>
      <c r="BG931" s="1">
        <v>10.5</v>
      </c>
      <c r="BH931" s="1">
        <v>21</v>
      </c>
      <c r="BI931" s="1" t="s">
        <v>112</v>
      </c>
      <c r="BJ931" s="1" t="s">
        <v>112</v>
      </c>
      <c r="BK931" s="1" t="s">
        <v>112</v>
      </c>
      <c r="BQ931" s="1" t="s">
        <v>121</v>
      </c>
      <c r="BR931" s="1" t="s">
        <v>122</v>
      </c>
      <c r="BS931" s="1" t="s">
        <v>112</v>
      </c>
      <c r="BV931" s="9">
        <v>44355</v>
      </c>
      <c r="BW931" s="34" t="s">
        <v>3793</v>
      </c>
      <c r="BX931" s="2" t="s">
        <v>111</v>
      </c>
      <c r="BY931" s="2" t="s">
        <v>156</v>
      </c>
      <c r="BZ931" s="2" t="s">
        <v>124</v>
      </c>
      <c r="CA931" s="2">
        <v>1</v>
      </c>
      <c r="CB931" s="1" t="s">
        <v>233</v>
      </c>
      <c r="CC931" s="2" t="s">
        <v>309</v>
      </c>
      <c r="CD931" s="1" t="b">
        <f t="shared" si="467"/>
        <v>1</v>
      </c>
      <c r="CE931" s="1" t="b">
        <f t="shared" si="468"/>
        <v>0</v>
      </c>
      <c r="CF931" s="1" t="b">
        <f t="shared" si="443"/>
        <v>0</v>
      </c>
      <c r="CG931" s="1" t="b">
        <f t="shared" si="444"/>
        <v>0</v>
      </c>
      <c r="CH931" s="1" t="b">
        <f t="shared" si="445"/>
        <v>0</v>
      </c>
      <c r="CI931" s="1" t="b">
        <f t="shared" si="446"/>
        <v>0</v>
      </c>
      <c r="CJ931" s="1" t="b">
        <f t="shared" si="447"/>
        <v>1</v>
      </c>
      <c r="CK931" s="1" t="b">
        <f t="shared" si="448"/>
        <v>0</v>
      </c>
      <c r="CL931" s="1" t="b">
        <f t="shared" si="449"/>
        <v>0</v>
      </c>
      <c r="CM931" s="1" t="b">
        <f t="shared" si="450"/>
        <v>0</v>
      </c>
      <c r="CN931" s="1" t="b">
        <f t="shared" si="451"/>
        <v>0</v>
      </c>
      <c r="CO931" s="2" t="b">
        <f t="shared" si="452"/>
        <v>1</v>
      </c>
      <c r="CP931" s="2" t="b">
        <f t="shared" si="453"/>
        <v>1</v>
      </c>
      <c r="CQ931" s="2" t="b">
        <f t="shared" si="454"/>
        <v>0</v>
      </c>
      <c r="CR931" s="6" t="str">
        <f t="shared" si="455"/>
        <v>Male</v>
      </c>
      <c r="CS931" s="7">
        <f t="shared" si="456"/>
        <v>0</v>
      </c>
      <c r="CT931" s="7">
        <f t="shared" si="457"/>
        <v>1</v>
      </c>
      <c r="CU931" s="7">
        <f t="shared" si="458"/>
        <v>0</v>
      </c>
      <c r="CV931" s="7">
        <f t="shared" si="459"/>
        <v>0</v>
      </c>
      <c r="CW931" s="7">
        <f t="shared" si="461"/>
        <v>0</v>
      </c>
      <c r="CX931" s="1" t="b">
        <f t="shared" si="462"/>
        <v>1</v>
      </c>
      <c r="CY931" s="1" t="b">
        <f t="shared" si="463"/>
        <v>1</v>
      </c>
      <c r="DG931" s="1" t="b">
        <f t="shared" si="464"/>
        <v>0</v>
      </c>
    </row>
    <row r="932" spans="1:111" ht="43.5" x14ac:dyDescent="0.35">
      <c r="B932" s="1" t="s">
        <v>13809</v>
      </c>
      <c r="C932" s="9">
        <v>44355</v>
      </c>
      <c r="D932" s="10" t="s">
        <v>13809</v>
      </c>
      <c r="E932" s="1">
        <v>40</v>
      </c>
      <c r="F932" s="1" t="s">
        <v>127</v>
      </c>
      <c r="G932" s="1" t="s">
        <v>13809</v>
      </c>
      <c r="H932" s="1" t="s">
        <v>13809</v>
      </c>
      <c r="J932" s="2" t="s">
        <v>163</v>
      </c>
      <c r="K932" s="2" t="s">
        <v>13809</v>
      </c>
      <c r="L932" s="9">
        <v>44351</v>
      </c>
      <c r="M932" s="2" t="s">
        <v>109</v>
      </c>
      <c r="N932" s="2" t="s">
        <v>13809</v>
      </c>
      <c r="O932" s="2" t="s">
        <v>110</v>
      </c>
      <c r="P932" s="2" t="s">
        <v>111</v>
      </c>
      <c r="S932" s="2" t="s">
        <v>111</v>
      </c>
      <c r="T932" s="2" t="s">
        <v>112</v>
      </c>
      <c r="U932" s="2" t="b">
        <v>1</v>
      </c>
      <c r="V932" s="2" t="s">
        <v>113</v>
      </c>
      <c r="W932" s="1" t="s">
        <v>112</v>
      </c>
      <c r="X932" s="1" t="s">
        <v>110</v>
      </c>
      <c r="Y932" s="2" t="s">
        <v>112</v>
      </c>
      <c r="Z932" s="2" t="s">
        <v>111</v>
      </c>
      <c r="AA932" s="2" t="s">
        <v>112</v>
      </c>
      <c r="AB932" s="2">
        <v>2</v>
      </c>
      <c r="AC932" s="1" t="s">
        <v>111</v>
      </c>
      <c r="AF932" s="1" t="s">
        <v>111</v>
      </c>
      <c r="AJ932" s="1" t="s">
        <v>115</v>
      </c>
      <c r="AK932" s="1" t="s">
        <v>201</v>
      </c>
      <c r="AN932" s="1" t="s">
        <v>3794</v>
      </c>
      <c r="AO932" s="1" t="s">
        <v>117</v>
      </c>
      <c r="AS932" s="1" t="s">
        <v>145</v>
      </c>
      <c r="AU932" s="1" t="s">
        <v>132</v>
      </c>
      <c r="AZ932" s="1" t="s">
        <v>179</v>
      </c>
      <c r="BA932" s="1">
        <v>19</v>
      </c>
      <c r="BG932" s="1" t="s">
        <v>3795</v>
      </c>
      <c r="BJ932" s="1" t="s">
        <v>112</v>
      </c>
      <c r="BK932" s="1" t="s">
        <v>112</v>
      </c>
      <c r="BL932" s="1" t="s">
        <v>161</v>
      </c>
      <c r="BM932" s="1" t="s">
        <v>3796</v>
      </c>
      <c r="BQ932" s="1" t="s">
        <v>121</v>
      </c>
      <c r="BU932" s="34" t="s">
        <v>3797</v>
      </c>
      <c r="BV932" s="9">
        <v>44452</v>
      </c>
      <c r="BW932" s="34" t="s">
        <v>14333</v>
      </c>
      <c r="BY932" s="2" t="s">
        <v>123</v>
      </c>
      <c r="BZ932" s="2" t="s">
        <v>124</v>
      </c>
      <c r="CA932" s="2" t="s">
        <v>257</v>
      </c>
      <c r="CB932" s="1" t="s">
        <v>253</v>
      </c>
      <c r="CC932" s="2" t="s">
        <v>126</v>
      </c>
      <c r="CD932" s="1" t="b">
        <f t="shared" si="467"/>
        <v>0</v>
      </c>
      <c r="CE932" s="1" t="b">
        <f t="shared" si="468"/>
        <v>0</v>
      </c>
      <c r="CF932" s="1" t="b">
        <f t="shared" si="443"/>
        <v>0</v>
      </c>
      <c r="CG932" s="1" t="b">
        <f t="shared" si="444"/>
        <v>0</v>
      </c>
      <c r="CH932" s="1" t="b">
        <f t="shared" si="445"/>
        <v>0</v>
      </c>
      <c r="CI932" s="1" t="b">
        <f t="shared" si="446"/>
        <v>0</v>
      </c>
      <c r="CJ932" s="1" t="b">
        <f t="shared" si="447"/>
        <v>0</v>
      </c>
      <c r="CK932" s="1" t="b">
        <f t="shared" si="448"/>
        <v>0</v>
      </c>
      <c r="CL932" s="1" t="b">
        <f t="shared" si="449"/>
        <v>1</v>
      </c>
      <c r="CM932" s="1" t="b">
        <f t="shared" si="450"/>
        <v>0</v>
      </c>
      <c r="CN932" s="1" t="b">
        <f t="shared" si="451"/>
        <v>0</v>
      </c>
      <c r="CO932" s="2" t="b">
        <f t="shared" si="452"/>
        <v>1</v>
      </c>
      <c r="CP932" s="2" t="b">
        <f t="shared" si="453"/>
        <v>1</v>
      </c>
      <c r="CQ932" s="2" t="b">
        <f t="shared" si="454"/>
        <v>0</v>
      </c>
      <c r="CR932" s="6" t="str">
        <f t="shared" si="455"/>
        <v>Male</v>
      </c>
      <c r="CS932" s="7">
        <f t="shared" si="456"/>
        <v>0</v>
      </c>
      <c r="CT932" s="7">
        <f t="shared" si="457"/>
        <v>0</v>
      </c>
      <c r="CU932" s="7">
        <f t="shared" si="458"/>
        <v>0</v>
      </c>
      <c r="CV932" s="7">
        <f t="shared" si="459"/>
        <v>1</v>
      </c>
      <c r="CW932" s="7">
        <f t="shared" si="461"/>
        <v>0</v>
      </c>
      <c r="CX932" s="1" t="b">
        <f t="shared" si="462"/>
        <v>0</v>
      </c>
      <c r="CY932" s="1" t="b">
        <f t="shared" si="463"/>
        <v>1</v>
      </c>
      <c r="DG932" s="1" t="b">
        <f t="shared" si="464"/>
        <v>0</v>
      </c>
    </row>
    <row r="933" spans="1:111" ht="101.5" x14ac:dyDescent="0.35">
      <c r="B933" s="1" t="s">
        <v>13809</v>
      </c>
      <c r="C933" s="9">
        <v>44355</v>
      </c>
      <c r="D933" s="10" t="s">
        <v>13809</v>
      </c>
      <c r="E933" s="1">
        <v>41</v>
      </c>
      <c r="F933" s="1" t="s">
        <v>127</v>
      </c>
      <c r="G933" s="1" t="s">
        <v>13809</v>
      </c>
      <c r="H933" s="1" t="s">
        <v>13809</v>
      </c>
      <c r="I933" s="9">
        <v>44301</v>
      </c>
      <c r="J933" s="2" t="s">
        <v>109</v>
      </c>
      <c r="K933" s="2" t="s">
        <v>13809</v>
      </c>
      <c r="L933" s="9">
        <v>44332</v>
      </c>
      <c r="M933" s="2" t="s">
        <v>109</v>
      </c>
      <c r="N933" s="2" t="s">
        <v>13809</v>
      </c>
      <c r="O933" s="2" t="s">
        <v>110</v>
      </c>
      <c r="P933" s="2" t="s">
        <v>111</v>
      </c>
      <c r="S933" s="2" t="s">
        <v>112</v>
      </c>
      <c r="T933" s="2" t="s">
        <v>111</v>
      </c>
      <c r="U933" s="2" t="b">
        <v>1</v>
      </c>
      <c r="V933" s="2" t="s">
        <v>113</v>
      </c>
      <c r="W933" s="1" t="s">
        <v>111</v>
      </c>
      <c r="Y933" s="2" t="s">
        <v>112</v>
      </c>
      <c r="Z933" s="2" t="s">
        <v>111</v>
      </c>
      <c r="AA933" s="2" t="s">
        <v>112</v>
      </c>
      <c r="AB933" s="2">
        <v>3</v>
      </c>
      <c r="AC933" s="1" t="s">
        <v>111</v>
      </c>
      <c r="AF933" s="1" t="s">
        <v>111</v>
      </c>
      <c r="AJ933" s="1" t="s">
        <v>115</v>
      </c>
      <c r="AK933" s="1" t="s">
        <v>201</v>
      </c>
      <c r="AN933" s="1" t="s">
        <v>3798</v>
      </c>
      <c r="AO933" s="1" t="s">
        <v>117</v>
      </c>
      <c r="AS933" s="1" t="s">
        <v>118</v>
      </c>
      <c r="AU933" s="1" t="s">
        <v>132</v>
      </c>
      <c r="AZ933" s="1" t="s">
        <v>155</v>
      </c>
      <c r="BA933" s="1" t="s">
        <v>3799</v>
      </c>
      <c r="BJ933" s="1" t="s">
        <v>112</v>
      </c>
      <c r="BK933" s="1" t="s">
        <v>111</v>
      </c>
      <c r="BQ933" s="1" t="s">
        <v>121</v>
      </c>
      <c r="BR933" s="1" t="s">
        <v>122</v>
      </c>
      <c r="BS933" s="1" t="s">
        <v>111</v>
      </c>
      <c r="BT933" s="34" t="s">
        <v>184</v>
      </c>
      <c r="BU933" s="34" t="s">
        <v>3800</v>
      </c>
      <c r="BV933" s="9">
        <v>44355</v>
      </c>
      <c r="BW933" s="34" t="s">
        <v>3801</v>
      </c>
      <c r="BY933" s="2" t="s">
        <v>153</v>
      </c>
      <c r="BZ933" s="2" t="s">
        <v>124</v>
      </c>
      <c r="CA933" s="2">
        <v>2</v>
      </c>
      <c r="CB933" s="1" t="s">
        <v>246</v>
      </c>
      <c r="CC933" s="2" t="s">
        <v>126</v>
      </c>
      <c r="CD933" s="1" t="b">
        <f t="shared" si="467"/>
        <v>0</v>
      </c>
      <c r="CE933" s="1" t="b">
        <f t="shared" si="468"/>
        <v>0</v>
      </c>
      <c r="CF933" s="1" t="b">
        <f t="shared" si="443"/>
        <v>0</v>
      </c>
      <c r="CG933" s="1" t="b">
        <f t="shared" si="444"/>
        <v>0</v>
      </c>
      <c r="CH933" s="1" t="b">
        <f t="shared" si="445"/>
        <v>0</v>
      </c>
      <c r="CI933" s="1" t="b">
        <f t="shared" si="446"/>
        <v>0</v>
      </c>
      <c r="CJ933" s="1" t="b">
        <f t="shared" si="447"/>
        <v>0</v>
      </c>
      <c r="CK933" s="1" t="b">
        <f t="shared" si="448"/>
        <v>0</v>
      </c>
      <c r="CL933" s="1" t="b">
        <f t="shared" si="449"/>
        <v>1</v>
      </c>
      <c r="CM933" s="1" t="b">
        <f t="shared" si="450"/>
        <v>0</v>
      </c>
      <c r="CN933" s="1" t="b">
        <f t="shared" si="451"/>
        <v>0</v>
      </c>
      <c r="CO933" s="2" t="b">
        <f t="shared" si="452"/>
        <v>1</v>
      </c>
      <c r="CP933" s="2" t="b">
        <f t="shared" si="453"/>
        <v>1</v>
      </c>
      <c r="CQ933" s="2" t="b">
        <f t="shared" si="454"/>
        <v>0</v>
      </c>
      <c r="CR933" s="6" t="str">
        <f t="shared" si="455"/>
        <v>Male</v>
      </c>
      <c r="CS933" s="7">
        <f t="shared" si="456"/>
        <v>1</v>
      </c>
      <c r="CT933" s="7">
        <f t="shared" si="457"/>
        <v>0</v>
      </c>
      <c r="CU933" s="7">
        <f t="shared" si="458"/>
        <v>0</v>
      </c>
      <c r="CV933" s="7">
        <f t="shared" si="459"/>
        <v>1</v>
      </c>
      <c r="CW933" s="7">
        <f t="shared" si="461"/>
        <v>0</v>
      </c>
      <c r="CX933" s="1" t="b">
        <f t="shared" si="462"/>
        <v>0</v>
      </c>
      <c r="CY933" s="1" t="b">
        <f t="shared" si="463"/>
        <v>0</v>
      </c>
      <c r="DG933" s="1" t="b">
        <f t="shared" si="464"/>
        <v>0</v>
      </c>
    </row>
    <row r="934" spans="1:111" x14ac:dyDescent="0.35">
      <c r="A934" s="2">
        <v>754</v>
      </c>
      <c r="B934" s="1" t="s">
        <v>13809</v>
      </c>
      <c r="C934" s="9">
        <v>44355</v>
      </c>
      <c r="D934" s="10" t="s">
        <v>13809</v>
      </c>
      <c r="E934" s="1">
        <v>15</v>
      </c>
      <c r="F934" s="1" t="s">
        <v>127</v>
      </c>
      <c r="G934" s="1" t="s">
        <v>13809</v>
      </c>
      <c r="H934" s="1" t="s">
        <v>13809</v>
      </c>
      <c r="I934" s="9">
        <v>44330</v>
      </c>
      <c r="J934" s="2" t="s">
        <v>109</v>
      </c>
      <c r="K934" s="2" t="s">
        <v>13809</v>
      </c>
      <c r="L934" s="9">
        <v>44351</v>
      </c>
      <c r="M934" s="2" t="s">
        <v>109</v>
      </c>
      <c r="N934" s="2" t="s">
        <v>13809</v>
      </c>
      <c r="O934" s="2" t="s">
        <v>110</v>
      </c>
      <c r="P934" s="2" t="s">
        <v>111</v>
      </c>
      <c r="S934" s="2" t="s">
        <v>112</v>
      </c>
      <c r="T934" s="2" t="s">
        <v>111</v>
      </c>
      <c r="U934" s="2" t="b">
        <v>1</v>
      </c>
      <c r="V934" s="2" t="s">
        <v>113</v>
      </c>
      <c r="Y934" s="2" t="s">
        <v>112</v>
      </c>
      <c r="Z934" s="2" t="s">
        <v>111</v>
      </c>
      <c r="AA934" s="2" t="s">
        <v>112</v>
      </c>
      <c r="AB934" s="2">
        <v>3</v>
      </c>
      <c r="AC934" s="1" t="s">
        <v>111</v>
      </c>
      <c r="AF934" s="1" t="s">
        <v>111</v>
      </c>
      <c r="AJ934" s="1" t="s">
        <v>115</v>
      </c>
      <c r="AK934" s="1" t="s">
        <v>201</v>
      </c>
      <c r="AN934" s="1" t="s">
        <v>3802</v>
      </c>
      <c r="AO934" s="1" t="s">
        <v>221</v>
      </c>
      <c r="AZ934" s="1" t="s">
        <v>155</v>
      </c>
      <c r="BA934" s="1">
        <v>18255</v>
      </c>
      <c r="BI934" s="1" t="s">
        <v>112</v>
      </c>
      <c r="BJ934" s="1" t="s">
        <v>112</v>
      </c>
      <c r="BK934" s="1" t="s">
        <v>111</v>
      </c>
      <c r="BQ934" s="1" t="s">
        <v>121</v>
      </c>
      <c r="BR934" s="1" t="s">
        <v>275</v>
      </c>
      <c r="BV934" s="9">
        <v>44397</v>
      </c>
      <c r="BY934" s="2" t="s">
        <v>156</v>
      </c>
      <c r="BZ934" s="2" t="s">
        <v>124</v>
      </c>
      <c r="CA934" s="2">
        <v>2</v>
      </c>
      <c r="CB934" s="1" t="s">
        <v>181</v>
      </c>
      <c r="CC934" s="2" t="s">
        <v>309</v>
      </c>
      <c r="CD934" s="1" t="b">
        <f t="shared" si="467"/>
        <v>1</v>
      </c>
      <c r="CE934" s="1" t="b">
        <f t="shared" si="468"/>
        <v>1</v>
      </c>
      <c r="CF934" s="1" t="b">
        <f t="shared" si="443"/>
        <v>0</v>
      </c>
      <c r="CG934" s="1" t="b">
        <f t="shared" si="444"/>
        <v>1</v>
      </c>
      <c r="CH934" s="1" t="b">
        <f t="shared" si="445"/>
        <v>0</v>
      </c>
      <c r="CI934" s="1" t="b">
        <f t="shared" si="446"/>
        <v>0</v>
      </c>
      <c r="CJ934" s="1" t="b">
        <f t="shared" si="447"/>
        <v>0</v>
      </c>
      <c r="CK934" s="1" t="b">
        <f t="shared" si="448"/>
        <v>0</v>
      </c>
      <c r="CL934" s="1" t="b">
        <f t="shared" si="449"/>
        <v>0</v>
      </c>
      <c r="CM934" s="1" t="b">
        <f t="shared" si="450"/>
        <v>0</v>
      </c>
      <c r="CN934" s="1" t="b">
        <f t="shared" si="451"/>
        <v>0</v>
      </c>
      <c r="CO934" s="2" t="b">
        <f t="shared" si="452"/>
        <v>1</v>
      </c>
      <c r="CP934" s="2" t="b">
        <f t="shared" si="453"/>
        <v>1</v>
      </c>
      <c r="CQ934" s="2" t="b">
        <f t="shared" si="454"/>
        <v>0</v>
      </c>
      <c r="CR934" s="6" t="str">
        <f t="shared" si="455"/>
        <v>Male</v>
      </c>
      <c r="CS934" s="7">
        <f t="shared" si="456"/>
        <v>1</v>
      </c>
      <c r="CT934" s="7">
        <f t="shared" si="457"/>
        <v>0</v>
      </c>
      <c r="CU934" s="7">
        <f t="shared" si="458"/>
        <v>0</v>
      </c>
      <c r="CV934" s="7">
        <f t="shared" si="459"/>
        <v>1</v>
      </c>
      <c r="CW934" s="7">
        <f t="shared" si="461"/>
        <v>0</v>
      </c>
      <c r="CX934" s="1" t="b">
        <f t="shared" si="462"/>
        <v>1</v>
      </c>
      <c r="CY934" s="1" t="b">
        <f t="shared" si="463"/>
        <v>0</v>
      </c>
      <c r="DG934" s="1" t="b">
        <f t="shared" si="464"/>
        <v>1</v>
      </c>
    </row>
    <row r="935" spans="1:111" ht="72.5" x14ac:dyDescent="0.35">
      <c r="A935" s="2">
        <v>702</v>
      </c>
      <c r="B935" s="1" t="s">
        <v>13809</v>
      </c>
      <c r="C935" s="9">
        <v>44355</v>
      </c>
      <c r="D935" s="10" t="s">
        <v>13809</v>
      </c>
      <c r="E935" s="1">
        <v>20</v>
      </c>
      <c r="F935" s="1" t="s">
        <v>127</v>
      </c>
      <c r="G935" s="1" t="s">
        <v>13809</v>
      </c>
      <c r="H935" s="1" t="s">
        <v>13809</v>
      </c>
      <c r="J935" s="2" t="s">
        <v>109</v>
      </c>
      <c r="K935" s="2" t="s">
        <v>13809</v>
      </c>
      <c r="L935" s="9">
        <v>44314</v>
      </c>
      <c r="M935" s="2" t="s">
        <v>109</v>
      </c>
      <c r="N935" s="2" t="s">
        <v>13809</v>
      </c>
      <c r="O935" s="2" t="s">
        <v>110</v>
      </c>
      <c r="P935" s="2" t="s">
        <v>111</v>
      </c>
      <c r="S935" s="2" t="s">
        <v>111</v>
      </c>
      <c r="T935" s="2" t="s">
        <v>112</v>
      </c>
      <c r="U935" s="2" t="b">
        <v>1</v>
      </c>
      <c r="V935" s="2" t="s">
        <v>113</v>
      </c>
      <c r="W935" s="1" t="s">
        <v>112</v>
      </c>
      <c r="X935" s="1" t="s">
        <v>114</v>
      </c>
      <c r="Y935" s="2" t="s">
        <v>112</v>
      </c>
      <c r="Z935" s="2" t="s">
        <v>111</v>
      </c>
      <c r="AA935" s="2" t="s">
        <v>112</v>
      </c>
      <c r="AB935" s="2">
        <v>3</v>
      </c>
      <c r="AC935" s="1" t="s">
        <v>111</v>
      </c>
      <c r="AF935" s="1" t="s">
        <v>111</v>
      </c>
      <c r="AJ935" s="1" t="s">
        <v>115</v>
      </c>
      <c r="AK935" s="1" t="s">
        <v>129</v>
      </c>
      <c r="AO935" s="1" t="s">
        <v>652</v>
      </c>
      <c r="AU935" s="1" t="s">
        <v>132</v>
      </c>
      <c r="AZ935" s="1" t="s">
        <v>155</v>
      </c>
      <c r="BA935" s="1">
        <v>2.82</v>
      </c>
      <c r="BI935" s="1" t="s">
        <v>112</v>
      </c>
      <c r="BJ935" s="1" t="s">
        <v>112</v>
      </c>
      <c r="BQ935" s="1" t="s">
        <v>121</v>
      </c>
      <c r="BR935" s="1" t="s">
        <v>122</v>
      </c>
      <c r="BS935" s="1" t="s">
        <v>112</v>
      </c>
      <c r="BU935" s="34" t="s">
        <v>2341</v>
      </c>
      <c r="BV935" s="9">
        <v>44355</v>
      </c>
      <c r="BW935" s="34" t="s">
        <v>3803</v>
      </c>
      <c r="BX935" s="2" t="s">
        <v>111</v>
      </c>
      <c r="BY935" s="2" t="s">
        <v>156</v>
      </c>
      <c r="BZ935" s="2" t="s">
        <v>124</v>
      </c>
      <c r="CA935" s="2">
        <v>2</v>
      </c>
      <c r="CB935" s="1" t="s">
        <v>224</v>
      </c>
      <c r="CC935" s="2" t="s">
        <v>126</v>
      </c>
      <c r="CD935" s="1" t="b">
        <f t="shared" si="467"/>
        <v>1</v>
      </c>
      <c r="CE935" s="1" t="b">
        <f t="shared" si="468"/>
        <v>0</v>
      </c>
      <c r="CF935" s="1" t="b">
        <f t="shared" si="443"/>
        <v>0</v>
      </c>
      <c r="CG935" s="1" t="b">
        <f t="shared" si="444"/>
        <v>0</v>
      </c>
      <c r="CH935" s="1" t="b">
        <f t="shared" si="445"/>
        <v>0</v>
      </c>
      <c r="CI935" s="1" t="b">
        <f t="shared" si="446"/>
        <v>1</v>
      </c>
      <c r="CJ935" s="1" t="b">
        <f t="shared" si="447"/>
        <v>0</v>
      </c>
      <c r="CK935" s="1" t="b">
        <f t="shared" si="448"/>
        <v>0</v>
      </c>
      <c r="CL935" s="1" t="b">
        <f t="shared" si="449"/>
        <v>0</v>
      </c>
      <c r="CM935" s="1" t="b">
        <f t="shared" si="450"/>
        <v>0</v>
      </c>
      <c r="CN935" s="1" t="b">
        <f t="shared" si="451"/>
        <v>0</v>
      </c>
      <c r="CO935" s="2" t="b">
        <f t="shared" si="452"/>
        <v>1</v>
      </c>
      <c r="CP935" s="2" t="b">
        <f t="shared" si="453"/>
        <v>1</v>
      </c>
      <c r="CQ935" s="2" t="b">
        <f t="shared" si="454"/>
        <v>0</v>
      </c>
      <c r="CR935" s="6" t="str">
        <f t="shared" si="455"/>
        <v>Male</v>
      </c>
      <c r="CS935" s="7">
        <f t="shared" si="456"/>
        <v>1</v>
      </c>
      <c r="CT935" s="7">
        <f t="shared" si="457"/>
        <v>0</v>
      </c>
      <c r="CU935" s="7">
        <f t="shared" si="458"/>
        <v>0</v>
      </c>
      <c r="CV935" s="7">
        <f t="shared" si="459"/>
        <v>1</v>
      </c>
      <c r="CW935" s="7">
        <f t="shared" si="461"/>
        <v>0</v>
      </c>
      <c r="CX935" s="1" t="b">
        <f t="shared" si="462"/>
        <v>1</v>
      </c>
      <c r="CY935" s="1" t="b">
        <f t="shared" si="463"/>
        <v>1</v>
      </c>
      <c r="DG935" s="1" t="b">
        <f t="shared" si="464"/>
        <v>0</v>
      </c>
    </row>
    <row r="936" spans="1:111" ht="43.5" x14ac:dyDescent="0.35">
      <c r="A936" s="2">
        <v>778</v>
      </c>
      <c r="B936" s="1" t="s">
        <v>13809</v>
      </c>
      <c r="C936" s="9">
        <v>44355</v>
      </c>
      <c r="D936" s="10" t="s">
        <v>13809</v>
      </c>
      <c r="E936" s="1" t="e">
        <f>ROUND((C936-D936)/365,0)</f>
        <v>#VALUE!</v>
      </c>
      <c r="F936" s="1" t="s">
        <v>127</v>
      </c>
      <c r="G936" s="1" t="s">
        <v>13809</v>
      </c>
      <c r="H936" s="1" t="s">
        <v>13809</v>
      </c>
      <c r="I936" s="2" t="s">
        <v>183</v>
      </c>
      <c r="J936" s="2" t="s">
        <v>109</v>
      </c>
      <c r="K936" s="2" t="s">
        <v>13809</v>
      </c>
      <c r="L936" s="9">
        <v>44351</v>
      </c>
      <c r="M936" s="2" t="s">
        <v>109</v>
      </c>
      <c r="N936" s="2" t="s">
        <v>13809</v>
      </c>
      <c r="O936" s="2" t="s">
        <v>110</v>
      </c>
      <c r="P936" s="2" t="s">
        <v>111</v>
      </c>
      <c r="S936" s="2" t="s">
        <v>111</v>
      </c>
      <c r="T936" s="2" t="s">
        <v>112</v>
      </c>
      <c r="U936" s="2" t="b">
        <f>OR(S936="yes",T936="yes")</f>
        <v>1</v>
      </c>
      <c r="V936" s="2" t="s">
        <v>113</v>
      </c>
      <c r="W936" s="1" t="s">
        <v>112</v>
      </c>
      <c r="X936" s="1" t="s">
        <v>110</v>
      </c>
      <c r="Y936" s="2" t="s">
        <v>112</v>
      </c>
      <c r="Z936" s="2" t="s">
        <v>111</v>
      </c>
      <c r="AA936" s="2" t="s">
        <v>112</v>
      </c>
      <c r="AB936" s="2">
        <v>3</v>
      </c>
      <c r="AC936" s="1" t="s">
        <v>111</v>
      </c>
      <c r="AF936" s="1" t="s">
        <v>111</v>
      </c>
      <c r="AJ936" s="1" t="s">
        <v>115</v>
      </c>
      <c r="AK936" s="1" t="s">
        <v>228</v>
      </c>
      <c r="AN936" s="1" t="s">
        <v>3804</v>
      </c>
      <c r="AO936" s="1" t="s">
        <v>117</v>
      </c>
      <c r="AS936" s="1" t="s">
        <v>118</v>
      </c>
      <c r="AU936" s="1" t="s">
        <v>132</v>
      </c>
      <c r="AZ936" s="1" t="s">
        <v>707</v>
      </c>
      <c r="BC936" s="1" t="s">
        <v>3805</v>
      </c>
      <c r="BF936" s="1" t="s">
        <v>3806</v>
      </c>
      <c r="BG936" s="1">
        <v>1.9</v>
      </c>
      <c r="BI936" s="1" t="s">
        <v>112</v>
      </c>
      <c r="BJ936" s="1" t="s">
        <v>112</v>
      </c>
      <c r="BK936" s="1" t="s">
        <v>112</v>
      </c>
      <c r="BL936" s="1" t="s">
        <v>135</v>
      </c>
      <c r="BQ936" s="1" t="s">
        <v>121</v>
      </c>
      <c r="BR936" s="1" t="s">
        <v>122</v>
      </c>
      <c r="BS936" s="1" t="s">
        <v>112</v>
      </c>
      <c r="BU936" s="34" t="s">
        <v>3807</v>
      </c>
      <c r="BV936" s="9">
        <v>44364</v>
      </c>
      <c r="BW936" s="34" t="s">
        <v>3808</v>
      </c>
      <c r="BX936" s="2" t="s">
        <v>111</v>
      </c>
      <c r="BY936" s="2" t="s">
        <v>123</v>
      </c>
      <c r="BZ936" s="2" t="s">
        <v>124</v>
      </c>
      <c r="CA936" s="2">
        <v>2</v>
      </c>
      <c r="CB936" s="1" t="s">
        <v>493</v>
      </c>
      <c r="CC936" s="2" t="s">
        <v>126</v>
      </c>
      <c r="CD936" s="1" t="e">
        <f t="shared" si="467"/>
        <v>#VALUE!</v>
      </c>
      <c r="CE936" s="1" t="e">
        <f t="shared" si="468"/>
        <v>#VALUE!</v>
      </c>
      <c r="CF936" s="1" t="e">
        <f t="shared" si="443"/>
        <v>#VALUE!</v>
      </c>
      <c r="CG936" s="1" t="e">
        <f t="shared" si="444"/>
        <v>#VALUE!</v>
      </c>
      <c r="CH936" s="1" t="e">
        <f t="shared" si="445"/>
        <v>#VALUE!</v>
      </c>
      <c r="CI936" s="1" t="e">
        <f t="shared" si="446"/>
        <v>#VALUE!</v>
      </c>
      <c r="CJ936" s="1" t="e">
        <f t="shared" si="447"/>
        <v>#VALUE!</v>
      </c>
      <c r="CK936" s="1" t="e">
        <f t="shared" si="448"/>
        <v>#VALUE!</v>
      </c>
      <c r="CL936" s="1" t="e">
        <f t="shared" si="449"/>
        <v>#VALUE!</v>
      </c>
      <c r="CM936" s="1" t="e">
        <f t="shared" si="450"/>
        <v>#VALUE!</v>
      </c>
      <c r="CN936" s="1" t="e">
        <f t="shared" si="451"/>
        <v>#VALUE!</v>
      </c>
      <c r="CO936" s="2" t="b">
        <f t="shared" si="452"/>
        <v>1</v>
      </c>
      <c r="CP936" s="2" t="b">
        <f t="shared" si="453"/>
        <v>1</v>
      </c>
      <c r="CQ936" s="2" t="b">
        <f t="shared" si="454"/>
        <v>0</v>
      </c>
      <c r="CR936" s="6" t="str">
        <f t="shared" si="455"/>
        <v>Male</v>
      </c>
      <c r="CS936" s="7">
        <f t="shared" si="456"/>
        <v>1</v>
      </c>
      <c r="CT936" s="7">
        <f t="shared" si="457"/>
        <v>0</v>
      </c>
      <c r="CU936" s="7">
        <f t="shared" si="458"/>
        <v>0</v>
      </c>
      <c r="CV936" s="7">
        <f t="shared" si="459"/>
        <v>1</v>
      </c>
      <c r="CW936" s="7">
        <f t="shared" si="461"/>
        <v>0</v>
      </c>
      <c r="CX936" s="1" t="e">
        <f t="shared" si="462"/>
        <v>#VALUE!</v>
      </c>
      <c r="CY936" s="1" t="e">
        <f t="shared" si="463"/>
        <v>#VALUE!</v>
      </c>
      <c r="DG936" s="1" t="e">
        <f t="shared" si="464"/>
        <v>#VALUE!</v>
      </c>
    </row>
    <row r="937" spans="1:111" ht="174" x14ac:dyDescent="0.35">
      <c r="B937" s="1" t="s">
        <v>13809</v>
      </c>
      <c r="C937" s="9">
        <v>44355</v>
      </c>
      <c r="D937" s="10" t="s">
        <v>13809</v>
      </c>
      <c r="E937" s="1">
        <v>16</v>
      </c>
      <c r="F937" s="1" t="s">
        <v>127</v>
      </c>
      <c r="G937" s="1" t="s">
        <v>13809</v>
      </c>
      <c r="H937" s="1" t="s">
        <v>13809</v>
      </c>
      <c r="I937" s="9">
        <v>44334</v>
      </c>
      <c r="J937" s="2" t="s">
        <v>109</v>
      </c>
      <c r="K937" s="2" t="s">
        <v>13809</v>
      </c>
      <c r="N937" s="2" t="s">
        <v>13809</v>
      </c>
      <c r="O937" s="2" t="s">
        <v>110</v>
      </c>
      <c r="P937" s="2" t="s">
        <v>111</v>
      </c>
      <c r="S937" s="2" t="s">
        <v>112</v>
      </c>
      <c r="T937" s="2" t="s">
        <v>111</v>
      </c>
      <c r="U937" s="2" t="b">
        <f>OR(S937="yes",T937="yes")</f>
        <v>1</v>
      </c>
      <c r="V937" s="2" t="s">
        <v>126</v>
      </c>
      <c r="W937" s="1" t="s">
        <v>111</v>
      </c>
      <c r="Y937" s="2" t="s">
        <v>112</v>
      </c>
      <c r="Z937" s="2" t="s">
        <v>112</v>
      </c>
      <c r="AA937" s="2" t="s">
        <v>111</v>
      </c>
      <c r="AB937" s="2">
        <v>4</v>
      </c>
      <c r="AC937" s="1" t="s">
        <v>111</v>
      </c>
      <c r="AJ937" s="1" t="s">
        <v>115</v>
      </c>
      <c r="AK937" s="1" t="s">
        <v>185</v>
      </c>
      <c r="AO937" s="1" t="s">
        <v>130</v>
      </c>
      <c r="AU937" s="1" t="s">
        <v>132</v>
      </c>
      <c r="BJ937" s="1" t="s">
        <v>112</v>
      </c>
      <c r="BQ937" s="1" t="s">
        <v>121</v>
      </c>
      <c r="BR937" s="1" t="s">
        <v>122</v>
      </c>
      <c r="BU937" s="34" t="s">
        <v>122</v>
      </c>
      <c r="BV937" s="9">
        <v>44574</v>
      </c>
      <c r="BW937" s="34" t="s">
        <v>3809</v>
      </c>
      <c r="BY937" s="2" t="s">
        <v>153</v>
      </c>
      <c r="BZ937" s="2" t="s">
        <v>124</v>
      </c>
      <c r="CB937" s="1" t="s">
        <v>279</v>
      </c>
      <c r="CD937" s="1" t="b">
        <f t="shared" si="467"/>
        <v>1</v>
      </c>
      <c r="CE937" s="1" t="b">
        <f t="shared" si="468"/>
        <v>1</v>
      </c>
      <c r="CF937" s="1" t="b">
        <f t="shared" si="443"/>
        <v>0</v>
      </c>
      <c r="CG937" s="1" t="b">
        <f t="shared" si="444"/>
        <v>0</v>
      </c>
      <c r="CH937" s="1" t="b">
        <f t="shared" si="445"/>
        <v>1</v>
      </c>
      <c r="CI937" s="1" t="b">
        <f t="shared" si="446"/>
        <v>0</v>
      </c>
      <c r="CJ937" s="1" t="b">
        <f t="shared" si="447"/>
        <v>0</v>
      </c>
      <c r="CK937" s="1" t="b">
        <f t="shared" si="448"/>
        <v>0</v>
      </c>
      <c r="CL937" s="1" t="b">
        <f t="shared" si="449"/>
        <v>0</v>
      </c>
      <c r="CM937" s="1" t="b">
        <f t="shared" si="450"/>
        <v>0</v>
      </c>
      <c r="CN937" s="1" t="b">
        <f t="shared" si="451"/>
        <v>0</v>
      </c>
      <c r="CO937" s="2" t="b">
        <f t="shared" si="452"/>
        <v>1</v>
      </c>
      <c r="CP937" s="2" t="b">
        <f t="shared" si="453"/>
        <v>1</v>
      </c>
      <c r="CQ937" s="2" t="b">
        <f t="shared" si="454"/>
        <v>0</v>
      </c>
      <c r="CR937" s="6" t="str">
        <f t="shared" si="455"/>
        <v>Male</v>
      </c>
      <c r="CS937" s="7">
        <f t="shared" si="456"/>
        <v>1</v>
      </c>
      <c r="CT937" s="7">
        <f t="shared" si="457"/>
        <v>0</v>
      </c>
      <c r="CU937" s="7">
        <f t="shared" si="458"/>
        <v>0</v>
      </c>
      <c r="CV937" s="7">
        <f t="shared" si="459"/>
        <v>0</v>
      </c>
      <c r="CW937" s="7">
        <f t="shared" si="461"/>
        <v>0</v>
      </c>
      <c r="CX937" s="1" t="b">
        <f t="shared" si="462"/>
        <v>1</v>
      </c>
      <c r="CY937" s="1" t="b">
        <f t="shared" si="463"/>
        <v>0</v>
      </c>
      <c r="DG937" s="1" t="b">
        <f t="shared" si="464"/>
        <v>1</v>
      </c>
    </row>
    <row r="938" spans="1:111" ht="43.5" x14ac:dyDescent="0.35">
      <c r="A938" s="2">
        <v>756</v>
      </c>
      <c r="B938" s="1" t="s">
        <v>13809</v>
      </c>
      <c r="C938" s="9">
        <v>44375</v>
      </c>
      <c r="D938" s="10" t="s">
        <v>13809</v>
      </c>
      <c r="E938" s="1">
        <v>14</v>
      </c>
      <c r="F938" s="1" t="s">
        <v>108</v>
      </c>
      <c r="G938" s="1" t="s">
        <v>13809</v>
      </c>
      <c r="H938" s="1" t="s">
        <v>13809</v>
      </c>
      <c r="I938" s="9">
        <v>44330</v>
      </c>
      <c r="J938" s="2" t="s">
        <v>109</v>
      </c>
      <c r="K938" s="2" t="s">
        <v>13809</v>
      </c>
      <c r="L938" s="9">
        <v>44351</v>
      </c>
      <c r="M938" s="2" t="s">
        <v>109</v>
      </c>
      <c r="N938" s="2" t="s">
        <v>13809</v>
      </c>
      <c r="O938" s="2" t="s">
        <v>110</v>
      </c>
      <c r="P938" s="2" t="s">
        <v>111</v>
      </c>
      <c r="S938" s="2" t="s">
        <v>112</v>
      </c>
      <c r="T938" s="2" t="s">
        <v>112</v>
      </c>
      <c r="U938" s="2" t="b">
        <v>1</v>
      </c>
      <c r="V938" s="2" t="s">
        <v>113</v>
      </c>
      <c r="W938" s="1" t="s">
        <v>112</v>
      </c>
      <c r="X938" s="1" t="s">
        <v>114</v>
      </c>
      <c r="Y938" s="2" t="s">
        <v>112</v>
      </c>
      <c r="Z938" s="2" t="s">
        <v>111</v>
      </c>
      <c r="AA938" s="2" t="s">
        <v>112</v>
      </c>
      <c r="AB938" s="2">
        <v>3</v>
      </c>
      <c r="AC938" s="1" t="s">
        <v>111</v>
      </c>
      <c r="AF938" s="1" t="s">
        <v>111</v>
      </c>
      <c r="AJ938" s="1" t="s">
        <v>115</v>
      </c>
      <c r="AK938" s="1" t="s">
        <v>201</v>
      </c>
      <c r="AN938" s="1" t="s">
        <v>3810</v>
      </c>
      <c r="AO938" s="1" t="s">
        <v>130</v>
      </c>
      <c r="AU938" s="1" t="s">
        <v>132</v>
      </c>
      <c r="AZ938" s="1" t="s">
        <v>799</v>
      </c>
      <c r="BC938" s="1" t="s">
        <v>3811</v>
      </c>
      <c r="BF938" s="1" t="s">
        <v>3812</v>
      </c>
      <c r="BG938" s="1" t="s">
        <v>3813</v>
      </c>
      <c r="BH938" s="1" t="s">
        <v>3814</v>
      </c>
      <c r="BJ938" s="1" t="s">
        <v>112</v>
      </c>
      <c r="BK938" s="1" t="s">
        <v>112</v>
      </c>
      <c r="BL938" s="1" t="s">
        <v>161</v>
      </c>
      <c r="BM938" s="1" t="s">
        <v>3815</v>
      </c>
      <c r="BQ938" s="1" t="s">
        <v>121</v>
      </c>
      <c r="BR938" s="1" t="s">
        <v>122</v>
      </c>
      <c r="BS938" s="1" t="s">
        <v>112</v>
      </c>
      <c r="BU938" s="34" t="s">
        <v>3816</v>
      </c>
      <c r="BV938" s="9">
        <v>44384</v>
      </c>
      <c r="BW938" s="34" t="s">
        <v>3817</v>
      </c>
      <c r="BX938" s="2" t="s">
        <v>111</v>
      </c>
      <c r="BY938" s="2" t="s">
        <v>136</v>
      </c>
      <c r="BZ938" s="2" t="s">
        <v>124</v>
      </c>
      <c r="CA938" s="2">
        <v>2</v>
      </c>
      <c r="CB938" s="1" t="s">
        <v>233</v>
      </c>
      <c r="CC938" s="2" t="s">
        <v>126</v>
      </c>
      <c r="CD938" s="1" t="b">
        <f t="shared" si="467"/>
        <v>1</v>
      </c>
      <c r="CE938" s="1" t="b">
        <f t="shared" si="468"/>
        <v>1</v>
      </c>
      <c r="CF938" s="1" t="b">
        <f t="shared" si="443"/>
        <v>0</v>
      </c>
      <c r="CG938" s="1" t="b">
        <f t="shared" si="444"/>
        <v>1</v>
      </c>
      <c r="CH938" s="1" t="b">
        <f t="shared" si="445"/>
        <v>0</v>
      </c>
      <c r="CI938" s="1" t="b">
        <f t="shared" si="446"/>
        <v>0</v>
      </c>
      <c r="CJ938" s="1" t="b">
        <f t="shared" si="447"/>
        <v>0</v>
      </c>
      <c r="CK938" s="1" t="b">
        <f t="shared" si="448"/>
        <v>0</v>
      </c>
      <c r="CL938" s="1" t="b">
        <f t="shared" si="449"/>
        <v>0</v>
      </c>
      <c r="CM938" s="1" t="b">
        <f t="shared" si="450"/>
        <v>0</v>
      </c>
      <c r="CN938" s="1" t="b">
        <f t="shared" si="451"/>
        <v>0</v>
      </c>
      <c r="CO938" s="2" t="b">
        <f t="shared" si="452"/>
        <v>1</v>
      </c>
      <c r="CP938" s="2" t="b">
        <f t="shared" si="453"/>
        <v>1</v>
      </c>
      <c r="CQ938" s="2" t="b">
        <f t="shared" si="454"/>
        <v>0</v>
      </c>
      <c r="CR938" s="6" t="str">
        <f t="shared" si="455"/>
        <v>Female</v>
      </c>
      <c r="CS938" s="7">
        <f t="shared" si="456"/>
        <v>1</v>
      </c>
      <c r="CT938" s="7">
        <f t="shared" si="457"/>
        <v>0</v>
      </c>
      <c r="CU938" s="7">
        <f t="shared" si="458"/>
        <v>0</v>
      </c>
      <c r="CV938" s="7">
        <f t="shared" si="459"/>
        <v>1</v>
      </c>
      <c r="CW938" s="7">
        <f t="shared" si="461"/>
        <v>0</v>
      </c>
      <c r="CX938" s="1" t="b">
        <f t="shared" si="462"/>
        <v>1</v>
      </c>
      <c r="CY938" s="1" t="b">
        <f t="shared" si="463"/>
        <v>0</v>
      </c>
      <c r="DG938" s="1" t="b">
        <f t="shared" si="464"/>
        <v>1</v>
      </c>
    </row>
    <row r="939" spans="1:111" ht="116" x14ac:dyDescent="0.35">
      <c r="B939" s="1" t="s">
        <v>13809</v>
      </c>
      <c r="C939" s="9">
        <v>44355</v>
      </c>
      <c r="D939" s="10" t="s">
        <v>13809</v>
      </c>
      <c r="E939" s="1">
        <v>31</v>
      </c>
      <c r="F939" s="1" t="s">
        <v>127</v>
      </c>
      <c r="G939" s="1" t="s">
        <v>13809</v>
      </c>
      <c r="H939" s="1" t="s">
        <v>13809</v>
      </c>
      <c r="I939" s="2" t="s">
        <v>183</v>
      </c>
      <c r="J939" s="2" t="s">
        <v>109</v>
      </c>
      <c r="K939" s="2" t="s">
        <v>13809</v>
      </c>
      <c r="L939" s="9">
        <v>44269</v>
      </c>
      <c r="M939" s="2" t="s">
        <v>109</v>
      </c>
      <c r="N939" s="2" t="s">
        <v>13809</v>
      </c>
      <c r="O939" s="2" t="s">
        <v>110</v>
      </c>
      <c r="P939" s="2" t="s">
        <v>111</v>
      </c>
      <c r="S939" s="2" t="s">
        <v>112</v>
      </c>
      <c r="T939" s="2" t="s">
        <v>111</v>
      </c>
      <c r="U939" s="2" t="b">
        <v>1</v>
      </c>
      <c r="V939" s="2" t="s">
        <v>126</v>
      </c>
      <c r="W939" s="1" t="s">
        <v>111</v>
      </c>
      <c r="Y939" s="2" t="s">
        <v>111</v>
      </c>
      <c r="AF939" s="1" t="s">
        <v>111</v>
      </c>
      <c r="AJ939" s="1" t="s">
        <v>115</v>
      </c>
      <c r="AK939" s="1" t="s">
        <v>150</v>
      </c>
      <c r="AO939" s="1" t="s">
        <v>3818</v>
      </c>
      <c r="BJ939" s="1" t="s">
        <v>112</v>
      </c>
      <c r="BK939" s="1" t="s">
        <v>111</v>
      </c>
      <c r="BQ939" s="1" t="s">
        <v>121</v>
      </c>
      <c r="BR939" s="1" t="s">
        <v>122</v>
      </c>
      <c r="BS939" s="1" t="s">
        <v>111</v>
      </c>
      <c r="BT939" s="34" t="s">
        <v>184</v>
      </c>
      <c r="BU939" s="34" t="s">
        <v>3819</v>
      </c>
      <c r="BV939" s="9">
        <v>44355</v>
      </c>
      <c r="BW939" s="34" t="s">
        <v>3820</v>
      </c>
      <c r="BY939" s="2" t="s">
        <v>153</v>
      </c>
      <c r="BZ939" s="2" t="s">
        <v>124</v>
      </c>
      <c r="CB939" s="1" t="s">
        <v>505</v>
      </c>
      <c r="CD939" s="1" t="b">
        <v>0</v>
      </c>
      <c r="CE939" s="1" t="b">
        <v>0</v>
      </c>
      <c r="CF939" s="1" t="b">
        <f t="shared" si="443"/>
        <v>0</v>
      </c>
      <c r="CG939" s="1" t="b">
        <f t="shared" si="444"/>
        <v>0</v>
      </c>
      <c r="CH939" s="1" t="b">
        <f t="shared" si="445"/>
        <v>0</v>
      </c>
      <c r="CI939" s="1" t="b">
        <f t="shared" si="446"/>
        <v>0</v>
      </c>
      <c r="CJ939" s="1" t="b">
        <f t="shared" si="447"/>
        <v>0</v>
      </c>
      <c r="CK939" s="1" t="b">
        <f t="shared" si="448"/>
        <v>1</v>
      </c>
      <c r="CL939" s="1" t="b">
        <f t="shared" si="449"/>
        <v>0</v>
      </c>
      <c r="CM939" s="1" t="b">
        <f t="shared" si="450"/>
        <v>0</v>
      </c>
      <c r="CN939" s="1" t="b">
        <f t="shared" si="451"/>
        <v>0</v>
      </c>
      <c r="CO939" s="2" t="b">
        <f t="shared" si="452"/>
        <v>0</v>
      </c>
      <c r="CP939" s="2" t="b">
        <f t="shared" si="453"/>
        <v>0</v>
      </c>
      <c r="CQ939" s="2" t="b">
        <f t="shared" si="454"/>
        <v>0</v>
      </c>
      <c r="CR939" s="6" t="str">
        <f t="shared" si="455"/>
        <v>Male</v>
      </c>
      <c r="CS939" s="7">
        <f t="shared" si="456"/>
        <v>1</v>
      </c>
      <c r="CT939" s="7">
        <f t="shared" si="457"/>
        <v>0</v>
      </c>
      <c r="CU939" s="7">
        <f t="shared" si="458"/>
        <v>0</v>
      </c>
      <c r="CV939" s="7">
        <f t="shared" si="459"/>
        <v>1</v>
      </c>
      <c r="CW939" s="7">
        <f t="shared" si="461"/>
        <v>0</v>
      </c>
      <c r="CX939" s="1" t="b">
        <f t="shared" si="462"/>
        <v>0</v>
      </c>
      <c r="CY939" s="1" t="b">
        <f t="shared" si="463"/>
        <v>1</v>
      </c>
      <c r="DG939" s="1" t="b">
        <f t="shared" si="464"/>
        <v>0</v>
      </c>
    </row>
    <row r="940" spans="1:111" ht="58" x14ac:dyDescent="0.35">
      <c r="B940" s="1" t="s">
        <v>13809</v>
      </c>
      <c r="C940" s="9">
        <v>44355</v>
      </c>
      <c r="D940" s="10" t="s">
        <v>13809</v>
      </c>
      <c r="E940" s="1">
        <v>36</v>
      </c>
      <c r="F940" s="1" t="s">
        <v>127</v>
      </c>
      <c r="G940" s="1" t="s">
        <v>13809</v>
      </c>
      <c r="H940" s="1" t="s">
        <v>13809</v>
      </c>
      <c r="I940" s="2" t="s">
        <v>183</v>
      </c>
      <c r="J940" s="2" t="s">
        <v>128</v>
      </c>
      <c r="K940" s="2" t="s">
        <v>13809</v>
      </c>
      <c r="L940" s="9">
        <v>44335</v>
      </c>
      <c r="M940" s="2" t="s">
        <v>128</v>
      </c>
      <c r="N940" s="2" t="s">
        <v>13809</v>
      </c>
      <c r="O940" s="2" t="s">
        <v>110</v>
      </c>
      <c r="P940" s="2" t="s">
        <v>111</v>
      </c>
      <c r="S940" s="2" t="s">
        <v>111</v>
      </c>
      <c r="T940" s="2" t="s">
        <v>112</v>
      </c>
      <c r="U940" s="2" t="b">
        <v>1</v>
      </c>
      <c r="V940" s="2" t="s">
        <v>113</v>
      </c>
      <c r="W940" s="1" t="s">
        <v>112</v>
      </c>
      <c r="X940" s="1" t="s">
        <v>110</v>
      </c>
      <c r="Y940" s="2" t="s">
        <v>112</v>
      </c>
      <c r="Z940" s="2" t="s">
        <v>111</v>
      </c>
      <c r="AA940" s="2" t="s">
        <v>112</v>
      </c>
      <c r="AB940" s="2">
        <v>1</v>
      </c>
      <c r="AC940" s="1" t="s">
        <v>111</v>
      </c>
      <c r="AF940" s="1" t="s">
        <v>111</v>
      </c>
      <c r="AJ940" s="1" t="s">
        <v>115</v>
      </c>
      <c r="AK940" s="1" t="s">
        <v>201</v>
      </c>
      <c r="AN940" s="1" t="s">
        <v>3821</v>
      </c>
      <c r="AO940" s="1" t="s">
        <v>117</v>
      </c>
      <c r="AS940" s="1" t="s">
        <v>145</v>
      </c>
      <c r="AU940" s="1" t="s">
        <v>132</v>
      </c>
      <c r="AZ940" s="1" t="s">
        <v>222</v>
      </c>
      <c r="BC940" s="1">
        <v>16.57</v>
      </c>
      <c r="BJ940" s="1" t="s">
        <v>112</v>
      </c>
      <c r="BK940" s="1" t="s">
        <v>112</v>
      </c>
      <c r="BL940" s="1" t="s">
        <v>142</v>
      </c>
      <c r="BQ940" s="1" t="s">
        <v>121</v>
      </c>
      <c r="BR940" s="1" t="s">
        <v>122</v>
      </c>
      <c r="BS940" s="1" t="s">
        <v>112</v>
      </c>
      <c r="BU940" s="34" t="s">
        <v>3822</v>
      </c>
      <c r="BV940" s="9">
        <v>44427</v>
      </c>
      <c r="BW940" s="34" t="s">
        <v>3823</v>
      </c>
      <c r="BY940" s="2" t="s">
        <v>123</v>
      </c>
      <c r="BZ940" s="2" t="s">
        <v>124</v>
      </c>
      <c r="CA940" s="2">
        <v>2</v>
      </c>
      <c r="CB940" s="1" t="s">
        <v>311</v>
      </c>
      <c r="CC940" s="2" t="s">
        <v>126</v>
      </c>
      <c r="CD940" s="1" t="b">
        <f t="shared" ref="CD940:CD971" si="469">AND(E940&lt;30,NOT(E940="."),NOT(E940=""))</f>
        <v>0</v>
      </c>
      <c r="CE940" s="1" t="b">
        <f t="shared" ref="CE940:CE971" si="470">AND(E940&lt;18,NOT(E940="."),NOT(E940=""))</f>
        <v>0</v>
      </c>
      <c r="CF940" s="1" t="b">
        <f t="shared" si="443"/>
        <v>0</v>
      </c>
      <c r="CG940" s="1" t="b">
        <f t="shared" si="444"/>
        <v>0</v>
      </c>
      <c r="CH940" s="1" t="b">
        <f t="shared" si="445"/>
        <v>0</v>
      </c>
      <c r="CI940" s="1" t="b">
        <f t="shared" si="446"/>
        <v>0</v>
      </c>
      <c r="CJ940" s="1" t="b">
        <f t="shared" si="447"/>
        <v>0</v>
      </c>
      <c r="CK940" s="1" t="b">
        <f t="shared" si="448"/>
        <v>1</v>
      </c>
      <c r="CL940" s="1" t="b">
        <f t="shared" si="449"/>
        <v>0</v>
      </c>
      <c r="CM940" s="1" t="b">
        <f t="shared" si="450"/>
        <v>0</v>
      </c>
      <c r="CN940" s="1" t="b">
        <f t="shared" si="451"/>
        <v>0</v>
      </c>
      <c r="CO940" s="2" t="b">
        <f t="shared" si="452"/>
        <v>1</v>
      </c>
      <c r="CP940" s="2" t="b">
        <f t="shared" si="453"/>
        <v>1</v>
      </c>
      <c r="CQ940" s="2" t="b">
        <f t="shared" si="454"/>
        <v>0</v>
      </c>
      <c r="CR940" s="6" t="str">
        <f t="shared" si="455"/>
        <v>Male</v>
      </c>
      <c r="CS940" s="7">
        <f t="shared" si="456"/>
        <v>0</v>
      </c>
      <c r="CT940" s="7">
        <f t="shared" si="457"/>
        <v>1</v>
      </c>
      <c r="CU940" s="7">
        <f t="shared" si="458"/>
        <v>0</v>
      </c>
      <c r="CV940" s="7">
        <f t="shared" si="459"/>
        <v>0</v>
      </c>
      <c r="CW940" s="7">
        <f t="shared" si="461"/>
        <v>1</v>
      </c>
      <c r="CX940" s="1" t="b">
        <f t="shared" si="462"/>
        <v>0</v>
      </c>
      <c r="CY940" s="1" t="b">
        <f t="shared" si="463"/>
        <v>1</v>
      </c>
      <c r="DG940" s="1" t="b">
        <f t="shared" si="464"/>
        <v>0</v>
      </c>
    </row>
    <row r="941" spans="1:111" ht="217.5" x14ac:dyDescent="0.35">
      <c r="A941" s="2">
        <v>784</v>
      </c>
      <c r="B941" s="1" t="s">
        <v>13809</v>
      </c>
      <c r="C941" s="9">
        <v>44355</v>
      </c>
      <c r="D941" s="10" t="s">
        <v>13809</v>
      </c>
      <c r="E941" s="1" t="e">
        <f>ROUND((C941-D941)/365,0)</f>
        <v>#VALUE!</v>
      </c>
      <c r="F941" s="1" t="s">
        <v>127</v>
      </c>
      <c r="G941" s="1" t="s">
        <v>13809</v>
      </c>
      <c r="H941" s="1" t="s">
        <v>13809</v>
      </c>
      <c r="I941" s="2" t="s">
        <v>183</v>
      </c>
      <c r="J941" s="2" t="s">
        <v>163</v>
      </c>
      <c r="K941" s="2" t="s">
        <v>13809</v>
      </c>
      <c r="L941" s="9">
        <v>44294</v>
      </c>
      <c r="M941" s="2" t="s">
        <v>128</v>
      </c>
      <c r="N941" s="2" t="s">
        <v>13809</v>
      </c>
      <c r="O941" s="2" t="s">
        <v>110</v>
      </c>
      <c r="S941" s="2" t="s">
        <v>111</v>
      </c>
      <c r="T941" s="2" t="s">
        <v>112</v>
      </c>
      <c r="U941" s="2" t="b">
        <f>OR(S941="yes",T941="yes")</f>
        <v>1</v>
      </c>
      <c r="V941" s="2" t="s">
        <v>159</v>
      </c>
      <c r="W941" s="1" t="s">
        <v>112</v>
      </c>
      <c r="X941" s="1" t="s">
        <v>110</v>
      </c>
      <c r="Y941" s="2" t="s">
        <v>112</v>
      </c>
      <c r="Z941" s="2" t="s">
        <v>111</v>
      </c>
      <c r="AA941" s="2" t="s">
        <v>112</v>
      </c>
      <c r="AB941" s="2">
        <v>0</v>
      </c>
      <c r="AC941" s="1" t="s">
        <v>111</v>
      </c>
      <c r="AF941" s="1" t="s">
        <v>111</v>
      </c>
      <c r="AJ941" s="1" t="s">
        <v>115</v>
      </c>
      <c r="AK941" s="1" t="s">
        <v>2990</v>
      </c>
      <c r="AN941" s="1" t="s">
        <v>3824</v>
      </c>
      <c r="AO941" s="1" t="s">
        <v>130</v>
      </c>
      <c r="AU941" s="1" t="s">
        <v>132</v>
      </c>
      <c r="AZ941" s="1" t="s">
        <v>1764</v>
      </c>
      <c r="BC941" s="1" t="s">
        <v>3825</v>
      </c>
      <c r="BE941" s="1">
        <v>38</v>
      </c>
      <c r="BG941" s="1" t="s">
        <v>3826</v>
      </c>
      <c r="BH941" s="1" t="s">
        <v>3827</v>
      </c>
      <c r="BI941" s="1" t="s">
        <v>112</v>
      </c>
      <c r="BJ941" s="1" t="s">
        <v>112</v>
      </c>
      <c r="BK941" s="1" t="s">
        <v>112</v>
      </c>
      <c r="BL941" s="1" t="s">
        <v>200</v>
      </c>
      <c r="BQ941" s="1" t="s">
        <v>121</v>
      </c>
      <c r="BR941" s="1" t="s">
        <v>122</v>
      </c>
      <c r="BS941" s="1" t="s">
        <v>112</v>
      </c>
      <c r="BU941" s="34" t="s">
        <v>3828</v>
      </c>
      <c r="BV941" s="9">
        <v>44355</v>
      </c>
      <c r="BW941" s="34" t="s">
        <v>14334</v>
      </c>
      <c r="BX941" s="2" t="s">
        <v>111</v>
      </c>
      <c r="BY941" s="2" t="s">
        <v>123</v>
      </c>
      <c r="BZ941" s="2" t="s">
        <v>124</v>
      </c>
      <c r="CA941" s="2">
        <v>2</v>
      </c>
      <c r="CB941" s="1" t="s">
        <v>307</v>
      </c>
      <c r="CC941" s="2" t="s">
        <v>126</v>
      </c>
      <c r="CD941" s="1" t="e">
        <f t="shared" si="469"/>
        <v>#VALUE!</v>
      </c>
      <c r="CE941" s="1" t="e">
        <f t="shared" si="470"/>
        <v>#VALUE!</v>
      </c>
      <c r="CF941" s="1" t="e">
        <f t="shared" si="443"/>
        <v>#VALUE!</v>
      </c>
      <c r="CG941" s="1" t="e">
        <f t="shared" si="444"/>
        <v>#VALUE!</v>
      </c>
      <c r="CH941" s="1" t="e">
        <f t="shared" si="445"/>
        <v>#VALUE!</v>
      </c>
      <c r="CI941" s="1" t="e">
        <f t="shared" si="446"/>
        <v>#VALUE!</v>
      </c>
      <c r="CJ941" s="1" t="e">
        <f t="shared" si="447"/>
        <v>#VALUE!</v>
      </c>
      <c r="CK941" s="1" t="e">
        <f t="shared" si="448"/>
        <v>#VALUE!</v>
      </c>
      <c r="CL941" s="1" t="e">
        <f t="shared" si="449"/>
        <v>#VALUE!</v>
      </c>
      <c r="CM941" s="1" t="e">
        <f t="shared" si="450"/>
        <v>#VALUE!</v>
      </c>
      <c r="CN941" s="1" t="e">
        <f t="shared" si="451"/>
        <v>#VALUE!</v>
      </c>
      <c r="CO941" s="2" t="b">
        <f t="shared" si="452"/>
        <v>1</v>
      </c>
      <c r="CP941" s="2" t="b">
        <f t="shared" si="453"/>
        <v>1</v>
      </c>
      <c r="CQ941" s="2" t="b">
        <f t="shared" si="454"/>
        <v>0</v>
      </c>
      <c r="CR941" s="6" t="str">
        <f t="shared" si="455"/>
        <v>Male</v>
      </c>
      <c r="CS941" s="7">
        <f t="shared" si="456"/>
        <v>0</v>
      </c>
      <c r="CT941" s="7">
        <f t="shared" si="457"/>
        <v>0</v>
      </c>
      <c r="CU941" s="7">
        <f t="shared" si="458"/>
        <v>0</v>
      </c>
      <c r="CV941" s="7">
        <f t="shared" si="459"/>
        <v>0</v>
      </c>
      <c r="CW941" s="7">
        <f t="shared" ref="CW941:CW972" si="471">COUNTIF(M941,"=*moderna*")</f>
        <v>1</v>
      </c>
      <c r="CX941" s="1" t="e">
        <f t="shared" ref="CX941:CX972" si="472">AND(E941&lt;30,NOT(E941="."),NOT(E941=""))</f>
        <v>#VALUE!</v>
      </c>
      <c r="CY941" s="1" t="e">
        <f t="shared" ref="CY941:CY972" si="473">AND(E941&gt;17,E941&lt;41,NOT(E941="."),NOT(E941=""))</f>
        <v>#VALUE!</v>
      </c>
      <c r="DG941" s="1" t="e">
        <f t="shared" si="464"/>
        <v>#VALUE!</v>
      </c>
    </row>
    <row r="942" spans="1:111" ht="87" x14ac:dyDescent="0.35">
      <c r="B942" s="1" t="s">
        <v>13809</v>
      </c>
      <c r="C942" s="9">
        <v>44355</v>
      </c>
      <c r="D942" s="10" t="s">
        <v>13809</v>
      </c>
      <c r="E942" s="1">
        <v>20</v>
      </c>
      <c r="F942" s="1" t="s">
        <v>127</v>
      </c>
      <c r="G942" s="1" t="s">
        <v>13809</v>
      </c>
      <c r="H942" s="1" t="s">
        <v>13809</v>
      </c>
      <c r="I942" s="9">
        <v>44317</v>
      </c>
      <c r="J942" s="2" t="s">
        <v>128</v>
      </c>
      <c r="K942" s="2" t="s">
        <v>13809</v>
      </c>
      <c r="L942" s="9">
        <v>44352</v>
      </c>
      <c r="M942" s="2" t="s">
        <v>128</v>
      </c>
      <c r="N942" s="2" t="s">
        <v>13809</v>
      </c>
      <c r="O942" s="2" t="s">
        <v>110</v>
      </c>
      <c r="P942" s="2" t="s">
        <v>111</v>
      </c>
      <c r="S942" s="2" t="s">
        <v>112</v>
      </c>
      <c r="T942" s="2" t="s">
        <v>111</v>
      </c>
      <c r="U942" s="2" t="b">
        <v>1</v>
      </c>
      <c r="V942" s="2" t="s">
        <v>113</v>
      </c>
      <c r="W942" s="1" t="s">
        <v>112</v>
      </c>
      <c r="X942" s="1" t="s">
        <v>110</v>
      </c>
      <c r="Y942" s="2" t="s">
        <v>112</v>
      </c>
      <c r="AA942" s="2" t="s">
        <v>112</v>
      </c>
      <c r="AB942" s="2">
        <v>0</v>
      </c>
      <c r="AC942" s="1" t="s">
        <v>111</v>
      </c>
      <c r="AF942" s="1" t="s">
        <v>111</v>
      </c>
      <c r="AJ942" s="1" t="s">
        <v>115</v>
      </c>
      <c r="AK942" s="1" t="s">
        <v>150</v>
      </c>
      <c r="AO942" s="1" t="s">
        <v>130</v>
      </c>
      <c r="AS942" s="1" t="s">
        <v>118</v>
      </c>
      <c r="AU942" s="1" t="s">
        <v>132</v>
      </c>
      <c r="AZ942" s="1" t="s">
        <v>198</v>
      </c>
      <c r="BA942" s="1">
        <v>2.31</v>
      </c>
      <c r="BF942" s="1">
        <v>209</v>
      </c>
      <c r="BG942" s="1">
        <v>2.4</v>
      </c>
      <c r="BH942" s="1">
        <v>6</v>
      </c>
      <c r="BJ942" s="1" t="s">
        <v>112</v>
      </c>
      <c r="BK942" s="1" t="s">
        <v>112</v>
      </c>
      <c r="BL942" s="1" t="s">
        <v>3829</v>
      </c>
      <c r="BM942" s="1" t="s">
        <v>3830</v>
      </c>
      <c r="BQ942" s="1" t="s">
        <v>121</v>
      </c>
      <c r="BR942" s="1" t="s">
        <v>122</v>
      </c>
      <c r="BU942" s="34" t="s">
        <v>3831</v>
      </c>
      <c r="BV942" s="9">
        <v>44357</v>
      </c>
      <c r="BW942" s="34" t="s">
        <v>3832</v>
      </c>
      <c r="BY942" s="2" t="s">
        <v>123</v>
      </c>
      <c r="BZ942" s="2" t="s">
        <v>124</v>
      </c>
      <c r="CA942" s="2">
        <v>2</v>
      </c>
      <c r="CB942" s="1" t="s">
        <v>169</v>
      </c>
      <c r="CC942" s="2" t="s">
        <v>126</v>
      </c>
      <c r="CD942" s="1" t="b">
        <f t="shared" si="469"/>
        <v>1</v>
      </c>
      <c r="CE942" s="1" t="b">
        <f t="shared" si="470"/>
        <v>0</v>
      </c>
      <c r="CF942" s="1" t="b">
        <f t="shared" si="443"/>
        <v>0</v>
      </c>
      <c r="CG942" s="1" t="b">
        <f t="shared" si="444"/>
        <v>0</v>
      </c>
      <c r="CH942" s="1" t="b">
        <f t="shared" si="445"/>
        <v>0</v>
      </c>
      <c r="CI942" s="1" t="b">
        <f t="shared" si="446"/>
        <v>1</v>
      </c>
      <c r="CJ942" s="1" t="b">
        <f t="shared" si="447"/>
        <v>0</v>
      </c>
      <c r="CK942" s="1" t="b">
        <f t="shared" si="448"/>
        <v>0</v>
      </c>
      <c r="CL942" s="1" t="b">
        <f t="shared" si="449"/>
        <v>0</v>
      </c>
      <c r="CM942" s="1" t="b">
        <f t="shared" si="450"/>
        <v>0</v>
      </c>
      <c r="CN942" s="1" t="b">
        <f t="shared" si="451"/>
        <v>0</v>
      </c>
      <c r="CO942" s="2" t="b">
        <f t="shared" si="452"/>
        <v>1</v>
      </c>
      <c r="CP942" s="2" t="b">
        <f t="shared" si="453"/>
        <v>1</v>
      </c>
      <c r="CQ942" s="2" t="b">
        <f t="shared" si="454"/>
        <v>0</v>
      </c>
      <c r="CR942" s="6" t="str">
        <f t="shared" si="455"/>
        <v>Male</v>
      </c>
      <c r="CS942" s="7">
        <f t="shared" si="456"/>
        <v>0</v>
      </c>
      <c r="CT942" s="7">
        <f t="shared" si="457"/>
        <v>1</v>
      </c>
      <c r="CU942" s="7">
        <f t="shared" si="458"/>
        <v>0</v>
      </c>
      <c r="CV942" s="7">
        <f t="shared" si="459"/>
        <v>0</v>
      </c>
      <c r="CW942" s="7">
        <f t="shared" si="471"/>
        <v>1</v>
      </c>
      <c r="CX942" s="1" t="b">
        <f t="shared" si="472"/>
        <v>1</v>
      </c>
      <c r="CY942" s="1" t="b">
        <f t="shared" si="473"/>
        <v>1</v>
      </c>
      <c r="DG942" s="1" t="b">
        <f t="shared" si="464"/>
        <v>0</v>
      </c>
    </row>
    <row r="943" spans="1:111" x14ac:dyDescent="0.35">
      <c r="A943" s="2">
        <v>757</v>
      </c>
      <c r="B943" s="1" t="s">
        <v>13809</v>
      </c>
      <c r="C943" s="9">
        <v>44355</v>
      </c>
      <c r="D943" s="10" t="s">
        <v>13809</v>
      </c>
      <c r="E943" s="1" t="e">
        <f>ROUND((C943-D943)/365,0)</f>
        <v>#VALUE!</v>
      </c>
      <c r="F943" s="1" t="s">
        <v>127</v>
      </c>
      <c r="G943" s="1" t="s">
        <v>13809</v>
      </c>
      <c r="H943" s="1" t="s">
        <v>13809</v>
      </c>
      <c r="K943" s="2" t="s">
        <v>13809</v>
      </c>
      <c r="L943" s="9">
        <v>44352</v>
      </c>
      <c r="M943" s="2" t="s">
        <v>109</v>
      </c>
      <c r="N943" s="2" t="s">
        <v>13809</v>
      </c>
      <c r="O943" s="2" t="s">
        <v>110</v>
      </c>
      <c r="P943" s="2" t="s">
        <v>111</v>
      </c>
      <c r="S943" s="2" t="s">
        <v>112</v>
      </c>
      <c r="T943" s="2" t="s">
        <v>112</v>
      </c>
      <c r="U943" s="2" t="b">
        <f>OR(S943="yes",T943="yes")</f>
        <v>1</v>
      </c>
      <c r="V943" s="2" t="s">
        <v>113</v>
      </c>
      <c r="W943" s="1" t="s">
        <v>112</v>
      </c>
      <c r="X943" s="1" t="s">
        <v>110</v>
      </c>
      <c r="Y943" s="2" t="s">
        <v>112</v>
      </c>
      <c r="Z943" s="2" t="s">
        <v>111</v>
      </c>
      <c r="AA943" s="2" t="s">
        <v>112</v>
      </c>
      <c r="AB943" s="2">
        <v>1</v>
      </c>
      <c r="AC943" s="1" t="s">
        <v>111</v>
      </c>
      <c r="AF943" s="1" t="s">
        <v>111</v>
      </c>
      <c r="AJ943" s="1" t="s">
        <v>115</v>
      </c>
      <c r="AK943" s="1" t="s">
        <v>201</v>
      </c>
      <c r="AN943" s="1" t="s">
        <v>3833</v>
      </c>
      <c r="AO943" s="1" t="s">
        <v>130</v>
      </c>
      <c r="AS943" s="1" t="s">
        <v>118</v>
      </c>
      <c r="AU943" s="1" t="s">
        <v>132</v>
      </c>
      <c r="AZ943" s="1" t="s">
        <v>402</v>
      </c>
      <c r="BA943" s="1">
        <v>9.3000000000000007</v>
      </c>
      <c r="BE943" s="1">
        <v>197</v>
      </c>
      <c r="BI943" s="1" t="s">
        <v>112</v>
      </c>
      <c r="BJ943" s="1" t="s">
        <v>112</v>
      </c>
      <c r="BK943" s="1" t="s">
        <v>112</v>
      </c>
      <c r="BL943" s="1" t="s">
        <v>142</v>
      </c>
      <c r="BQ943" s="1" t="s">
        <v>121</v>
      </c>
      <c r="BR943" s="1" t="s">
        <v>122</v>
      </c>
      <c r="BS943" s="1" t="s">
        <v>112</v>
      </c>
      <c r="BU943" s="34" t="s">
        <v>3834</v>
      </c>
      <c r="BV943" s="9">
        <v>44361</v>
      </c>
      <c r="BX943" s="2" t="s">
        <v>111</v>
      </c>
      <c r="BY943" s="2" t="s">
        <v>123</v>
      </c>
      <c r="BZ943" s="2" t="s">
        <v>124</v>
      </c>
      <c r="CA943" s="2">
        <v>2</v>
      </c>
      <c r="CB943" s="1" t="s">
        <v>279</v>
      </c>
      <c r="CC943" s="2" t="s">
        <v>126</v>
      </c>
      <c r="CD943" s="1" t="e">
        <f t="shared" si="469"/>
        <v>#VALUE!</v>
      </c>
      <c r="CE943" s="1" t="e">
        <f t="shared" si="470"/>
        <v>#VALUE!</v>
      </c>
      <c r="CF943" s="1" t="e">
        <f t="shared" si="443"/>
        <v>#VALUE!</v>
      </c>
      <c r="CG943" s="1" t="e">
        <f t="shared" si="444"/>
        <v>#VALUE!</v>
      </c>
      <c r="CH943" s="1" t="e">
        <f t="shared" si="445"/>
        <v>#VALUE!</v>
      </c>
      <c r="CI943" s="1" t="e">
        <f t="shared" si="446"/>
        <v>#VALUE!</v>
      </c>
      <c r="CJ943" s="1" t="e">
        <f t="shared" si="447"/>
        <v>#VALUE!</v>
      </c>
      <c r="CK943" s="1" t="e">
        <f t="shared" si="448"/>
        <v>#VALUE!</v>
      </c>
      <c r="CL943" s="1" t="e">
        <f t="shared" si="449"/>
        <v>#VALUE!</v>
      </c>
      <c r="CM943" s="1" t="e">
        <f t="shared" si="450"/>
        <v>#VALUE!</v>
      </c>
      <c r="CN943" s="1" t="e">
        <f t="shared" si="451"/>
        <v>#VALUE!</v>
      </c>
      <c r="CO943" s="2" t="b">
        <f t="shared" si="452"/>
        <v>1</v>
      </c>
      <c r="CP943" s="2" t="b">
        <f t="shared" si="453"/>
        <v>1</v>
      </c>
      <c r="CQ943" s="2" t="b">
        <f t="shared" si="454"/>
        <v>0</v>
      </c>
      <c r="CR943" s="6" t="str">
        <f t="shared" si="455"/>
        <v>Male</v>
      </c>
      <c r="CS943" s="7">
        <f t="shared" si="456"/>
        <v>0</v>
      </c>
      <c r="CT943" s="7">
        <f t="shared" si="457"/>
        <v>0</v>
      </c>
      <c r="CU943" s="7">
        <f t="shared" si="458"/>
        <v>0</v>
      </c>
      <c r="CV943" s="7">
        <f t="shared" si="459"/>
        <v>1</v>
      </c>
      <c r="CW943" s="7">
        <f t="shared" si="471"/>
        <v>0</v>
      </c>
      <c r="CX943" s="1" t="e">
        <f t="shared" si="472"/>
        <v>#VALUE!</v>
      </c>
      <c r="CY943" s="1" t="e">
        <f t="shared" si="473"/>
        <v>#VALUE!</v>
      </c>
      <c r="DG943" s="1" t="e">
        <f t="shared" si="464"/>
        <v>#VALUE!</v>
      </c>
    </row>
    <row r="944" spans="1:111" ht="58" x14ac:dyDescent="0.35">
      <c r="B944" s="1" t="s">
        <v>13809</v>
      </c>
      <c r="C944" s="9">
        <v>44355</v>
      </c>
      <c r="D944" s="10" t="s">
        <v>13809</v>
      </c>
      <c r="E944" s="1">
        <v>40</v>
      </c>
      <c r="F944" s="1" t="s">
        <v>127</v>
      </c>
      <c r="G944" s="1" t="s">
        <v>13809</v>
      </c>
      <c r="H944" s="1" t="s">
        <v>13809</v>
      </c>
      <c r="I944" s="2" t="s">
        <v>183</v>
      </c>
      <c r="J944" s="2" t="s">
        <v>109</v>
      </c>
      <c r="K944" s="2" t="s">
        <v>13809</v>
      </c>
      <c r="L944" s="9">
        <v>44351</v>
      </c>
      <c r="M944" s="2" t="s">
        <v>109</v>
      </c>
      <c r="N944" s="2" t="s">
        <v>13809</v>
      </c>
      <c r="O944" s="2" t="s">
        <v>110</v>
      </c>
      <c r="P944" s="2" t="s">
        <v>111</v>
      </c>
      <c r="S944" s="2" t="s">
        <v>111</v>
      </c>
      <c r="T944" s="2" t="s">
        <v>112</v>
      </c>
      <c r="U944" s="2" t="b">
        <v>1</v>
      </c>
      <c r="V944" s="2" t="s">
        <v>113</v>
      </c>
      <c r="W944" s="1" t="s">
        <v>112</v>
      </c>
      <c r="X944" s="1" t="s">
        <v>110</v>
      </c>
      <c r="Y944" s="2" t="s">
        <v>112</v>
      </c>
      <c r="Z944" s="2" t="s">
        <v>111</v>
      </c>
      <c r="AA944" s="2" t="s">
        <v>112</v>
      </c>
      <c r="AB944" s="2">
        <v>3</v>
      </c>
      <c r="AC944" s="1" t="s">
        <v>111</v>
      </c>
      <c r="AF944" s="1" t="s">
        <v>111</v>
      </c>
      <c r="AJ944" s="1" t="s">
        <v>115</v>
      </c>
      <c r="AK944" s="1" t="s">
        <v>129</v>
      </c>
      <c r="AO944" s="1" t="s">
        <v>117</v>
      </c>
      <c r="AS944" s="1" t="s">
        <v>118</v>
      </c>
      <c r="AU944" s="1" t="s">
        <v>132</v>
      </c>
      <c r="AZ944" s="1" t="s">
        <v>179</v>
      </c>
      <c r="BA944" s="1">
        <v>19.010000000000002</v>
      </c>
      <c r="BG944" s="1" t="s">
        <v>3835</v>
      </c>
      <c r="BJ944" s="1" t="s">
        <v>112</v>
      </c>
      <c r="BK944" s="1" t="s">
        <v>112</v>
      </c>
      <c r="BL944" s="1" t="s">
        <v>142</v>
      </c>
      <c r="BQ944" s="1" t="s">
        <v>121</v>
      </c>
      <c r="BR944" s="1" t="s">
        <v>122</v>
      </c>
      <c r="BS944" s="1" t="s">
        <v>112</v>
      </c>
      <c r="BU944" s="34" t="s">
        <v>3836</v>
      </c>
      <c r="BV944" s="9">
        <v>44355</v>
      </c>
      <c r="BW944" s="34" t="s">
        <v>3837</v>
      </c>
      <c r="BX944" s="2" t="s">
        <v>111</v>
      </c>
      <c r="BY944" s="2" t="s">
        <v>123</v>
      </c>
      <c r="BZ944" s="2" t="s">
        <v>124</v>
      </c>
      <c r="CA944" s="2" t="s">
        <v>257</v>
      </c>
      <c r="CB944" s="1" t="s">
        <v>253</v>
      </c>
      <c r="CC944" s="2" t="s">
        <v>126</v>
      </c>
      <c r="CD944" s="1" t="b">
        <f t="shared" si="469"/>
        <v>0</v>
      </c>
      <c r="CE944" s="1" t="b">
        <f t="shared" si="470"/>
        <v>0</v>
      </c>
      <c r="CF944" s="1" t="b">
        <f t="shared" si="443"/>
        <v>0</v>
      </c>
      <c r="CG944" s="1" t="b">
        <f t="shared" si="444"/>
        <v>0</v>
      </c>
      <c r="CH944" s="1" t="b">
        <f t="shared" si="445"/>
        <v>0</v>
      </c>
      <c r="CI944" s="1" t="b">
        <f t="shared" si="446"/>
        <v>0</v>
      </c>
      <c r="CJ944" s="1" t="b">
        <f t="shared" si="447"/>
        <v>0</v>
      </c>
      <c r="CK944" s="1" t="b">
        <f t="shared" si="448"/>
        <v>0</v>
      </c>
      <c r="CL944" s="1" t="b">
        <f t="shared" si="449"/>
        <v>1</v>
      </c>
      <c r="CM944" s="1" t="b">
        <f t="shared" si="450"/>
        <v>0</v>
      </c>
      <c r="CN944" s="1" t="b">
        <f t="shared" si="451"/>
        <v>0</v>
      </c>
      <c r="CO944" s="2" t="b">
        <f t="shared" si="452"/>
        <v>1</v>
      </c>
      <c r="CP944" s="2" t="b">
        <f t="shared" si="453"/>
        <v>1</v>
      </c>
      <c r="CQ944" s="2" t="b">
        <f t="shared" si="454"/>
        <v>0</v>
      </c>
      <c r="CR944" s="6" t="str">
        <f t="shared" si="455"/>
        <v>Male</v>
      </c>
      <c r="CS944" s="7">
        <f t="shared" si="456"/>
        <v>1</v>
      </c>
      <c r="CT944" s="7">
        <f t="shared" si="457"/>
        <v>0</v>
      </c>
      <c r="CU944" s="7">
        <f t="shared" si="458"/>
        <v>0</v>
      </c>
      <c r="CV944" s="7">
        <f t="shared" si="459"/>
        <v>1</v>
      </c>
      <c r="CW944" s="7">
        <f t="shared" si="471"/>
        <v>0</v>
      </c>
      <c r="CX944" s="1" t="b">
        <f t="shared" si="472"/>
        <v>0</v>
      </c>
      <c r="CY944" s="1" t="b">
        <f t="shared" si="473"/>
        <v>1</v>
      </c>
      <c r="DG944" s="1" t="b">
        <f t="shared" si="464"/>
        <v>0</v>
      </c>
    </row>
    <row r="945" spans="1:111" ht="174" x14ac:dyDescent="0.35">
      <c r="B945" s="1" t="s">
        <v>13809</v>
      </c>
      <c r="C945" s="9">
        <v>44355</v>
      </c>
      <c r="D945" s="10" t="s">
        <v>13809</v>
      </c>
      <c r="E945" s="1">
        <v>15</v>
      </c>
      <c r="F945" s="1" t="s">
        <v>127</v>
      </c>
      <c r="G945" s="1" t="s">
        <v>13809</v>
      </c>
      <c r="H945" s="1" t="s">
        <v>13809</v>
      </c>
      <c r="J945" s="2" t="s">
        <v>163</v>
      </c>
      <c r="K945" s="2" t="s">
        <v>13809</v>
      </c>
      <c r="L945" s="9">
        <v>44350</v>
      </c>
      <c r="M945" s="2" t="s">
        <v>109</v>
      </c>
      <c r="N945" s="2" t="s">
        <v>13809</v>
      </c>
      <c r="O945" s="2" t="s">
        <v>110</v>
      </c>
      <c r="P945" s="2" t="s">
        <v>111</v>
      </c>
      <c r="S945" s="2" t="s">
        <v>112</v>
      </c>
      <c r="T945" s="2" t="s">
        <v>111</v>
      </c>
      <c r="U945" s="2" t="b">
        <v>1</v>
      </c>
      <c r="V945" s="2" t="s">
        <v>113</v>
      </c>
      <c r="W945" s="1" t="s">
        <v>112</v>
      </c>
      <c r="X945" s="1" t="s">
        <v>110</v>
      </c>
      <c r="Y945" s="2" t="s">
        <v>112</v>
      </c>
      <c r="Z945" s="2" t="s">
        <v>111</v>
      </c>
      <c r="AA945" s="2" t="s">
        <v>112</v>
      </c>
      <c r="AB945" s="2">
        <v>2</v>
      </c>
      <c r="AC945" s="1" t="s">
        <v>111</v>
      </c>
      <c r="AF945" s="1" t="s">
        <v>111</v>
      </c>
      <c r="AJ945" s="1" t="s">
        <v>115</v>
      </c>
      <c r="AK945" s="1" t="s">
        <v>129</v>
      </c>
      <c r="AO945" s="1" t="s">
        <v>117</v>
      </c>
      <c r="AS945" s="1" t="s">
        <v>118</v>
      </c>
      <c r="AU945" s="1" t="s">
        <v>132</v>
      </c>
      <c r="AZ945" s="1" t="s">
        <v>120</v>
      </c>
      <c r="BA945" s="1" t="s">
        <v>3838</v>
      </c>
      <c r="BG945" s="1" t="s">
        <v>3839</v>
      </c>
      <c r="BH945" s="1">
        <v>14</v>
      </c>
      <c r="BJ945" s="1" t="s">
        <v>112</v>
      </c>
      <c r="BK945" s="1" t="s">
        <v>112</v>
      </c>
      <c r="BL945" s="1" t="s">
        <v>142</v>
      </c>
      <c r="BQ945" s="1" t="s">
        <v>121</v>
      </c>
      <c r="BR945" s="1" t="s">
        <v>122</v>
      </c>
      <c r="BS945" s="1" t="s">
        <v>112</v>
      </c>
      <c r="BU945" s="34" t="s">
        <v>3840</v>
      </c>
      <c r="BV945" s="9">
        <v>44368</v>
      </c>
      <c r="BW945" s="34" t="s">
        <v>14335</v>
      </c>
      <c r="BX945" s="2" t="s">
        <v>111</v>
      </c>
      <c r="BY945" s="2" t="s">
        <v>123</v>
      </c>
      <c r="BZ945" s="2" t="s">
        <v>124</v>
      </c>
      <c r="CA945" s="2">
        <v>2</v>
      </c>
      <c r="CB945" s="1" t="s">
        <v>279</v>
      </c>
      <c r="CC945" s="2" t="s">
        <v>126</v>
      </c>
      <c r="CD945" s="1" t="b">
        <f t="shared" si="469"/>
        <v>1</v>
      </c>
      <c r="CE945" s="1" t="b">
        <f t="shared" si="470"/>
        <v>1</v>
      </c>
      <c r="CF945" s="1" t="b">
        <f t="shared" si="443"/>
        <v>0</v>
      </c>
      <c r="CG945" s="1" t="b">
        <f t="shared" si="444"/>
        <v>1</v>
      </c>
      <c r="CH945" s="1" t="b">
        <f t="shared" si="445"/>
        <v>0</v>
      </c>
      <c r="CI945" s="1" t="b">
        <f t="shared" si="446"/>
        <v>0</v>
      </c>
      <c r="CJ945" s="1" t="b">
        <f t="shared" si="447"/>
        <v>0</v>
      </c>
      <c r="CK945" s="1" t="b">
        <f t="shared" si="448"/>
        <v>0</v>
      </c>
      <c r="CL945" s="1" t="b">
        <f t="shared" si="449"/>
        <v>0</v>
      </c>
      <c r="CM945" s="1" t="b">
        <f t="shared" si="450"/>
        <v>0</v>
      </c>
      <c r="CN945" s="1" t="b">
        <f t="shared" si="451"/>
        <v>0</v>
      </c>
      <c r="CO945" s="2" t="b">
        <f t="shared" si="452"/>
        <v>1</v>
      </c>
      <c r="CP945" s="2" t="b">
        <f t="shared" si="453"/>
        <v>1</v>
      </c>
      <c r="CQ945" s="2" t="b">
        <f t="shared" si="454"/>
        <v>0</v>
      </c>
      <c r="CR945" s="6" t="str">
        <f t="shared" si="455"/>
        <v>Male</v>
      </c>
      <c r="CS945" s="7">
        <f t="shared" si="456"/>
        <v>0</v>
      </c>
      <c r="CT945" s="7">
        <f t="shared" si="457"/>
        <v>0</v>
      </c>
      <c r="CU945" s="7">
        <f t="shared" si="458"/>
        <v>0</v>
      </c>
      <c r="CV945" s="7">
        <f t="shared" si="459"/>
        <v>1</v>
      </c>
      <c r="CW945" s="7">
        <f t="shared" si="471"/>
        <v>0</v>
      </c>
      <c r="CX945" s="1" t="b">
        <f t="shared" si="472"/>
        <v>1</v>
      </c>
      <c r="CY945" s="1" t="b">
        <f t="shared" si="473"/>
        <v>0</v>
      </c>
      <c r="DG945" s="1" t="b">
        <f t="shared" si="464"/>
        <v>1</v>
      </c>
    </row>
    <row r="946" spans="1:111" ht="130.5" x14ac:dyDescent="0.35">
      <c r="A946" s="2">
        <v>763</v>
      </c>
      <c r="B946" s="1" t="s">
        <v>13809</v>
      </c>
      <c r="C946" s="9">
        <v>44355</v>
      </c>
      <c r="D946" s="10" t="s">
        <v>13809</v>
      </c>
      <c r="E946" s="1" t="e">
        <f>ROUND((C946-D946)/365,0)</f>
        <v>#VALUE!</v>
      </c>
      <c r="F946" s="1" t="s">
        <v>108</v>
      </c>
      <c r="G946" s="1" t="s">
        <v>13809</v>
      </c>
      <c r="H946" s="1" t="s">
        <v>13809</v>
      </c>
      <c r="I946" s="9">
        <v>44321</v>
      </c>
      <c r="J946" s="2" t="s">
        <v>109</v>
      </c>
      <c r="K946" s="2" t="s">
        <v>13809</v>
      </c>
      <c r="L946" s="9">
        <v>44349</v>
      </c>
      <c r="M946" s="2" t="s">
        <v>109</v>
      </c>
      <c r="N946" s="2" t="s">
        <v>13809</v>
      </c>
      <c r="O946" s="2" t="s">
        <v>110</v>
      </c>
      <c r="P946" s="2" t="s">
        <v>111</v>
      </c>
      <c r="S946" s="2" t="s">
        <v>112</v>
      </c>
      <c r="T946" s="2" t="s">
        <v>112</v>
      </c>
      <c r="U946" s="2" t="b">
        <f>OR(S946="yes",T946="yes")</f>
        <v>1</v>
      </c>
      <c r="V946" s="2" t="s">
        <v>113</v>
      </c>
      <c r="W946" s="1" t="s">
        <v>112</v>
      </c>
      <c r="X946" s="1" t="s">
        <v>114</v>
      </c>
      <c r="Y946" s="2" t="s">
        <v>112</v>
      </c>
      <c r="Z946" s="2" t="s">
        <v>111</v>
      </c>
      <c r="AA946" s="2" t="s">
        <v>112</v>
      </c>
      <c r="AB946" s="2">
        <v>6</v>
      </c>
      <c r="AC946" s="1" t="s">
        <v>111</v>
      </c>
      <c r="AF946" s="1" t="s">
        <v>112</v>
      </c>
      <c r="AG946" s="1" t="s">
        <v>110</v>
      </c>
      <c r="AJ946" s="1" t="s">
        <v>115</v>
      </c>
      <c r="AK946" s="1" t="s">
        <v>160</v>
      </c>
      <c r="AN946" s="1" t="s">
        <v>3841</v>
      </c>
      <c r="AO946" s="1" t="s">
        <v>130</v>
      </c>
      <c r="AU946" s="1" t="s">
        <v>132</v>
      </c>
      <c r="AZ946" s="1" t="s">
        <v>338</v>
      </c>
      <c r="BA946" s="1" t="s">
        <v>3842</v>
      </c>
      <c r="BD946" s="1" t="s">
        <v>3843</v>
      </c>
      <c r="BF946" s="1" t="s">
        <v>3844</v>
      </c>
      <c r="BG946" s="1" t="s">
        <v>3845</v>
      </c>
      <c r="BH946" s="1" t="s">
        <v>3846</v>
      </c>
      <c r="BJ946" s="1" t="s">
        <v>112</v>
      </c>
      <c r="BK946" s="1" t="s">
        <v>112</v>
      </c>
      <c r="BL946" s="1" t="s">
        <v>2055</v>
      </c>
      <c r="BM946" s="1" t="s">
        <v>3776</v>
      </c>
      <c r="BQ946" s="1" t="s">
        <v>121</v>
      </c>
      <c r="BR946" s="1" t="s">
        <v>122</v>
      </c>
      <c r="BS946" s="1" t="s">
        <v>112</v>
      </c>
      <c r="BU946" s="34" t="s">
        <v>3847</v>
      </c>
      <c r="BV946" s="9">
        <v>44365</v>
      </c>
      <c r="BW946" s="34" t="s">
        <v>14336</v>
      </c>
      <c r="BX946" s="2" t="s">
        <v>111</v>
      </c>
      <c r="BY946" s="2" t="s">
        <v>136</v>
      </c>
      <c r="BZ946" s="2" t="s">
        <v>124</v>
      </c>
      <c r="CA946" s="2">
        <v>2</v>
      </c>
      <c r="CB946" s="1" t="s">
        <v>247</v>
      </c>
      <c r="CC946" s="2" t="s">
        <v>126</v>
      </c>
      <c r="CD946" s="1" t="e">
        <f t="shared" si="469"/>
        <v>#VALUE!</v>
      </c>
      <c r="CE946" s="1" t="e">
        <f t="shared" si="470"/>
        <v>#VALUE!</v>
      </c>
      <c r="CF946" s="1" t="e">
        <f t="shared" si="443"/>
        <v>#VALUE!</v>
      </c>
      <c r="CG946" s="1" t="e">
        <f t="shared" si="444"/>
        <v>#VALUE!</v>
      </c>
      <c r="CH946" s="1" t="e">
        <f t="shared" si="445"/>
        <v>#VALUE!</v>
      </c>
      <c r="CI946" s="1" t="e">
        <f t="shared" si="446"/>
        <v>#VALUE!</v>
      </c>
      <c r="CJ946" s="1" t="e">
        <f t="shared" si="447"/>
        <v>#VALUE!</v>
      </c>
      <c r="CK946" s="1" t="e">
        <f t="shared" si="448"/>
        <v>#VALUE!</v>
      </c>
      <c r="CL946" s="1" t="e">
        <f t="shared" si="449"/>
        <v>#VALUE!</v>
      </c>
      <c r="CM946" s="1" t="e">
        <f t="shared" si="450"/>
        <v>#VALUE!</v>
      </c>
      <c r="CN946" s="1" t="e">
        <f t="shared" si="451"/>
        <v>#VALUE!</v>
      </c>
      <c r="CO946" s="2" t="b">
        <f t="shared" si="452"/>
        <v>1</v>
      </c>
      <c r="CP946" s="2" t="b">
        <f t="shared" si="453"/>
        <v>1</v>
      </c>
      <c r="CQ946" s="2" t="b">
        <f t="shared" si="454"/>
        <v>0</v>
      </c>
      <c r="CR946" s="6" t="str">
        <f t="shared" si="455"/>
        <v>Female</v>
      </c>
      <c r="CS946" s="7">
        <f t="shared" si="456"/>
        <v>1</v>
      </c>
      <c r="CT946" s="7">
        <f t="shared" si="457"/>
        <v>0</v>
      </c>
      <c r="CU946" s="7">
        <f t="shared" si="458"/>
        <v>0</v>
      </c>
      <c r="CV946" s="7">
        <f t="shared" si="459"/>
        <v>1</v>
      </c>
      <c r="CW946" s="7">
        <f t="shared" si="471"/>
        <v>0</v>
      </c>
      <c r="CX946" s="1" t="e">
        <f t="shared" si="472"/>
        <v>#VALUE!</v>
      </c>
      <c r="CY946" s="1" t="e">
        <f t="shared" si="473"/>
        <v>#VALUE!</v>
      </c>
      <c r="DG946" s="1" t="e">
        <f t="shared" si="464"/>
        <v>#VALUE!</v>
      </c>
    </row>
    <row r="947" spans="1:111" ht="43.5" x14ac:dyDescent="0.35">
      <c r="A947" s="2" t="s">
        <v>220</v>
      </c>
      <c r="B947" s="1" t="s">
        <v>13809</v>
      </c>
      <c r="C947" s="9">
        <v>44356</v>
      </c>
      <c r="D947" s="10" t="s">
        <v>13809</v>
      </c>
      <c r="E947" s="1" t="e">
        <f>ROUND((C947-D947)/365,0)</f>
        <v>#VALUE!</v>
      </c>
      <c r="F947" s="1" t="s">
        <v>127</v>
      </c>
      <c r="G947" s="1" t="s">
        <v>13809</v>
      </c>
      <c r="H947" s="1" t="s">
        <v>13809</v>
      </c>
      <c r="I947" s="9">
        <v>44331</v>
      </c>
      <c r="J947" s="2" t="s">
        <v>109</v>
      </c>
      <c r="K947" s="2" t="s">
        <v>13809</v>
      </c>
      <c r="L947" s="9">
        <v>44352</v>
      </c>
      <c r="M947" s="2" t="s">
        <v>109</v>
      </c>
      <c r="N947" s="2" t="s">
        <v>13809</v>
      </c>
      <c r="O947" s="2" t="s">
        <v>110</v>
      </c>
      <c r="P947" s="2" t="s">
        <v>111</v>
      </c>
      <c r="S947" s="2" t="s">
        <v>112</v>
      </c>
      <c r="T947" s="2" t="s">
        <v>112</v>
      </c>
      <c r="U947" s="2" t="b">
        <f>OR(S947="yes",T947="yes")</f>
        <v>1</v>
      </c>
      <c r="V947" s="2" t="s">
        <v>113</v>
      </c>
      <c r="W947" s="1" t="s">
        <v>112</v>
      </c>
      <c r="X947" s="1" t="s">
        <v>138</v>
      </c>
      <c r="Y947" s="2" t="s">
        <v>112</v>
      </c>
      <c r="Z947" s="2" t="s">
        <v>111</v>
      </c>
      <c r="AA947" s="2" t="s">
        <v>112</v>
      </c>
      <c r="AB947" s="2">
        <v>1</v>
      </c>
      <c r="AC947" s="1" t="s">
        <v>111</v>
      </c>
      <c r="AF947" s="1" t="s">
        <v>111</v>
      </c>
      <c r="AJ947" s="1" t="s">
        <v>115</v>
      </c>
      <c r="AK947" s="1" t="s">
        <v>160</v>
      </c>
      <c r="AN947" s="1" t="s">
        <v>3848</v>
      </c>
      <c r="AO947" s="1" t="s">
        <v>117</v>
      </c>
      <c r="AS947" s="1" t="s">
        <v>145</v>
      </c>
      <c r="AU947" s="1" t="s">
        <v>132</v>
      </c>
      <c r="AZ947" s="1" t="s">
        <v>133</v>
      </c>
      <c r="BA947" s="1" t="s">
        <v>3849</v>
      </c>
      <c r="BE947" s="1" t="s">
        <v>2429</v>
      </c>
      <c r="BG947" s="1" t="s">
        <v>3850</v>
      </c>
      <c r="BH947" s="1" t="s">
        <v>477</v>
      </c>
      <c r="BJ947" s="1" t="s">
        <v>112</v>
      </c>
      <c r="BK947" s="1" t="s">
        <v>112</v>
      </c>
      <c r="BL947" s="1" t="s">
        <v>161</v>
      </c>
      <c r="BM947" s="1" t="s">
        <v>3851</v>
      </c>
      <c r="BQ947" s="1" t="s">
        <v>121</v>
      </c>
      <c r="BR947" s="1" t="s">
        <v>122</v>
      </c>
      <c r="BS947" s="1" t="s">
        <v>112</v>
      </c>
      <c r="BU947" s="34" t="s">
        <v>3852</v>
      </c>
      <c r="BV947" s="9">
        <v>44369</v>
      </c>
      <c r="BW947" s="34" t="s">
        <v>3853</v>
      </c>
      <c r="BX947" s="2" t="s">
        <v>111</v>
      </c>
      <c r="BY947" s="2" t="s">
        <v>123</v>
      </c>
      <c r="BZ947" s="2" t="s">
        <v>124</v>
      </c>
      <c r="CA947" s="2">
        <v>2</v>
      </c>
      <c r="CB947" s="1" t="s">
        <v>143</v>
      </c>
      <c r="CC947" s="2" t="s">
        <v>126</v>
      </c>
      <c r="CD947" s="1" t="e">
        <f t="shared" si="469"/>
        <v>#VALUE!</v>
      </c>
      <c r="CE947" s="1" t="e">
        <f t="shared" si="470"/>
        <v>#VALUE!</v>
      </c>
      <c r="CF947" s="1" t="e">
        <f t="shared" si="443"/>
        <v>#VALUE!</v>
      </c>
      <c r="CG947" s="1" t="e">
        <f t="shared" si="444"/>
        <v>#VALUE!</v>
      </c>
      <c r="CH947" s="1" t="e">
        <f t="shared" si="445"/>
        <v>#VALUE!</v>
      </c>
      <c r="CI947" s="1" t="e">
        <f t="shared" si="446"/>
        <v>#VALUE!</v>
      </c>
      <c r="CJ947" s="1" t="e">
        <f t="shared" si="447"/>
        <v>#VALUE!</v>
      </c>
      <c r="CK947" s="1" t="e">
        <f t="shared" si="448"/>
        <v>#VALUE!</v>
      </c>
      <c r="CL947" s="1" t="e">
        <f t="shared" si="449"/>
        <v>#VALUE!</v>
      </c>
      <c r="CM947" s="1" t="e">
        <f t="shared" si="450"/>
        <v>#VALUE!</v>
      </c>
      <c r="CN947" s="1" t="e">
        <f t="shared" si="451"/>
        <v>#VALUE!</v>
      </c>
      <c r="CO947" s="2" t="b">
        <f t="shared" si="452"/>
        <v>1</v>
      </c>
      <c r="CP947" s="2" t="b">
        <f t="shared" si="453"/>
        <v>1</v>
      </c>
      <c r="CQ947" s="2" t="b">
        <f t="shared" si="454"/>
        <v>0</v>
      </c>
      <c r="CR947" s="6" t="str">
        <f t="shared" si="455"/>
        <v>Male</v>
      </c>
      <c r="CS947" s="7">
        <f t="shared" si="456"/>
        <v>1</v>
      </c>
      <c r="CT947" s="7">
        <f t="shared" si="457"/>
        <v>0</v>
      </c>
      <c r="CU947" s="7">
        <f t="shared" si="458"/>
        <v>0</v>
      </c>
      <c r="CV947" s="7">
        <f t="shared" si="459"/>
        <v>1</v>
      </c>
      <c r="CW947" s="7">
        <f t="shared" si="471"/>
        <v>0</v>
      </c>
      <c r="CX947" s="1" t="e">
        <f t="shared" si="472"/>
        <v>#VALUE!</v>
      </c>
      <c r="CY947" s="1" t="e">
        <f t="shared" si="473"/>
        <v>#VALUE!</v>
      </c>
      <c r="DG947" s="1" t="e">
        <f t="shared" si="464"/>
        <v>#VALUE!</v>
      </c>
    </row>
    <row r="948" spans="1:111" ht="101.5" x14ac:dyDescent="0.35">
      <c r="A948" s="4"/>
      <c r="B948" s="1" t="s">
        <v>13809</v>
      </c>
      <c r="C948" s="14">
        <v>44329</v>
      </c>
      <c r="D948" s="10" t="s">
        <v>13809</v>
      </c>
      <c r="E948" s="13">
        <v>18</v>
      </c>
      <c r="F948" s="13" t="s">
        <v>127</v>
      </c>
      <c r="G948" s="1" t="s">
        <v>13809</v>
      </c>
      <c r="H948" s="1" t="s">
        <v>13809</v>
      </c>
      <c r="I948" s="14">
        <v>44303</v>
      </c>
      <c r="J948" s="4" t="s">
        <v>109</v>
      </c>
      <c r="K948" s="2" t="s">
        <v>13809</v>
      </c>
      <c r="L948" s="14">
        <v>44324</v>
      </c>
      <c r="M948" s="4" t="s">
        <v>109</v>
      </c>
      <c r="N948" s="2" t="s">
        <v>13809</v>
      </c>
      <c r="O948" s="4" t="s">
        <v>110</v>
      </c>
      <c r="P948" s="4" t="s">
        <v>111</v>
      </c>
      <c r="Q948" s="4"/>
      <c r="R948" s="4"/>
      <c r="S948" s="4" t="s">
        <v>112</v>
      </c>
      <c r="T948" s="4" t="s">
        <v>111</v>
      </c>
      <c r="U948" s="4" t="b">
        <v>1</v>
      </c>
      <c r="V948" s="4" t="s">
        <v>159</v>
      </c>
      <c r="W948" s="13" t="s">
        <v>112</v>
      </c>
      <c r="X948" s="13" t="s">
        <v>110</v>
      </c>
      <c r="Y948" s="4" t="s">
        <v>112</v>
      </c>
      <c r="Z948" s="4" t="s">
        <v>111</v>
      </c>
      <c r="AA948" s="4" t="s">
        <v>112</v>
      </c>
      <c r="AB948" s="4">
        <v>2</v>
      </c>
      <c r="AC948" s="13" t="s">
        <v>111</v>
      </c>
      <c r="AD948" s="13"/>
      <c r="AE948" s="13"/>
      <c r="AF948" s="13" t="s">
        <v>111</v>
      </c>
      <c r="AG948" s="13"/>
      <c r="AH948" s="13"/>
      <c r="AI948" s="13"/>
      <c r="AJ948" s="13" t="s">
        <v>115</v>
      </c>
      <c r="AK948" s="13" t="s">
        <v>185</v>
      </c>
      <c r="AL948" s="13"/>
      <c r="AM948" s="13"/>
      <c r="AN948" s="13"/>
      <c r="AO948" s="13" t="s">
        <v>130</v>
      </c>
      <c r="AP948" s="13"/>
      <c r="AQ948" s="13"/>
      <c r="AR948" s="13"/>
      <c r="AS948" s="13" t="s">
        <v>118</v>
      </c>
      <c r="AT948" s="13"/>
      <c r="AU948" s="13" t="s">
        <v>132</v>
      </c>
      <c r="AV948" s="13"/>
      <c r="AW948" s="13"/>
      <c r="AX948" s="13"/>
      <c r="AY948" s="13"/>
      <c r="AZ948" s="13" t="s">
        <v>133</v>
      </c>
      <c r="BA948" s="13" t="s">
        <v>3854</v>
      </c>
      <c r="BB948" s="13"/>
      <c r="BC948" s="13"/>
      <c r="BD948" s="13"/>
      <c r="BE948" s="13" t="s">
        <v>3855</v>
      </c>
      <c r="BF948" s="13"/>
      <c r="BG948" s="13" t="s">
        <v>347</v>
      </c>
      <c r="BH948" s="13" t="s">
        <v>3856</v>
      </c>
      <c r="BI948" s="13"/>
      <c r="BJ948" s="13" t="s">
        <v>112</v>
      </c>
      <c r="BK948" s="13" t="s">
        <v>112</v>
      </c>
      <c r="BL948" s="13" t="s">
        <v>142</v>
      </c>
      <c r="BM948" s="13"/>
      <c r="BN948" s="13"/>
      <c r="BO948" s="13"/>
      <c r="BP948" s="13"/>
      <c r="BQ948" s="13" t="s">
        <v>121</v>
      </c>
      <c r="BR948" s="13" t="s">
        <v>122</v>
      </c>
      <c r="BS948" s="13" t="s">
        <v>111</v>
      </c>
      <c r="BT948" s="35" t="s">
        <v>3857</v>
      </c>
      <c r="BU948" s="35" t="s">
        <v>3858</v>
      </c>
      <c r="BV948" s="14">
        <v>44331</v>
      </c>
      <c r="BW948" s="35" t="s">
        <v>3859</v>
      </c>
      <c r="BX948" s="4" t="s">
        <v>111</v>
      </c>
      <c r="BY948" s="4" t="s">
        <v>123</v>
      </c>
      <c r="BZ948" s="4" t="s">
        <v>124</v>
      </c>
      <c r="CB948" s="13" t="s">
        <v>1596</v>
      </c>
      <c r="CC948" s="4" t="s">
        <v>126</v>
      </c>
      <c r="CD948" s="1" t="b">
        <f t="shared" si="469"/>
        <v>1</v>
      </c>
      <c r="CE948" s="1" t="b">
        <f t="shared" si="470"/>
        <v>0</v>
      </c>
      <c r="CF948" s="1" t="b">
        <f t="shared" si="443"/>
        <v>0</v>
      </c>
      <c r="CG948" s="1" t="b">
        <f t="shared" si="444"/>
        <v>0</v>
      </c>
      <c r="CH948" s="1" t="b">
        <f t="shared" si="445"/>
        <v>0</v>
      </c>
      <c r="CI948" s="1" t="b">
        <f t="shared" si="446"/>
        <v>1</v>
      </c>
      <c r="CJ948" s="1" t="b">
        <f t="shared" si="447"/>
        <v>0</v>
      </c>
      <c r="CK948" s="1" t="b">
        <f t="shared" si="448"/>
        <v>0</v>
      </c>
      <c r="CL948" s="1" t="b">
        <f t="shared" si="449"/>
        <v>0</v>
      </c>
      <c r="CM948" s="1" t="b">
        <f t="shared" si="450"/>
        <v>0</v>
      </c>
      <c r="CN948" s="1" t="b">
        <f t="shared" si="451"/>
        <v>0</v>
      </c>
      <c r="CO948" s="2" t="b">
        <f t="shared" si="452"/>
        <v>1</v>
      </c>
      <c r="CP948" s="2" t="b">
        <f t="shared" si="453"/>
        <v>1</v>
      </c>
      <c r="CQ948" s="2" t="b">
        <f t="shared" si="454"/>
        <v>0</v>
      </c>
      <c r="CR948" s="6" t="str">
        <f t="shared" si="455"/>
        <v>Male</v>
      </c>
      <c r="CS948" s="7">
        <f t="shared" si="456"/>
        <v>1</v>
      </c>
      <c r="CT948" s="7">
        <f t="shared" si="457"/>
        <v>0</v>
      </c>
      <c r="CU948" s="7">
        <f t="shared" si="458"/>
        <v>0</v>
      </c>
      <c r="CV948" s="7">
        <f t="shared" si="459"/>
        <v>1</v>
      </c>
      <c r="CW948" s="7">
        <f t="shared" si="471"/>
        <v>0</v>
      </c>
      <c r="CX948" s="1" t="b">
        <f t="shared" si="472"/>
        <v>1</v>
      </c>
      <c r="CY948" s="1" t="b">
        <f t="shared" si="473"/>
        <v>1</v>
      </c>
      <c r="DG948" s="1" t="b">
        <f t="shared" si="464"/>
        <v>0</v>
      </c>
    </row>
    <row r="949" spans="1:111" ht="246.5" x14ac:dyDescent="0.35">
      <c r="B949" s="1" t="s">
        <v>13809</v>
      </c>
      <c r="C949" s="9">
        <v>44356</v>
      </c>
      <c r="D949" s="10" t="s">
        <v>13809</v>
      </c>
      <c r="E949" s="1">
        <v>16</v>
      </c>
      <c r="F949" s="1" t="s">
        <v>108</v>
      </c>
      <c r="G949" s="1" t="s">
        <v>13809</v>
      </c>
      <c r="H949" s="1" t="s">
        <v>13809</v>
      </c>
      <c r="I949" s="2" t="s">
        <v>183</v>
      </c>
      <c r="J949" s="2" t="s">
        <v>163</v>
      </c>
      <c r="K949" s="2" t="s">
        <v>13809</v>
      </c>
      <c r="L949" s="9">
        <v>44301</v>
      </c>
      <c r="N949" s="2" t="s">
        <v>13809</v>
      </c>
      <c r="O949" s="2" t="s">
        <v>110</v>
      </c>
      <c r="P949" s="2" t="s">
        <v>111</v>
      </c>
      <c r="S949" s="2" t="s">
        <v>111</v>
      </c>
      <c r="T949" s="2" t="s">
        <v>112</v>
      </c>
      <c r="U949" s="2" t="b">
        <f>OR(S949="yes",T949="yes")</f>
        <v>1</v>
      </c>
      <c r="V949" s="2" t="s">
        <v>113</v>
      </c>
      <c r="W949" s="1" t="s">
        <v>112</v>
      </c>
      <c r="X949" s="1" t="s">
        <v>114</v>
      </c>
      <c r="Y949" s="2" t="s">
        <v>112</v>
      </c>
      <c r="Z949" s="2" t="s">
        <v>111</v>
      </c>
      <c r="AA949" s="2" t="s">
        <v>112</v>
      </c>
      <c r="AB949" s="2">
        <v>4</v>
      </c>
      <c r="AC949" s="1" t="s">
        <v>112</v>
      </c>
      <c r="AD949" s="1" t="s">
        <v>3860</v>
      </c>
      <c r="AF949" s="1" t="s">
        <v>111</v>
      </c>
      <c r="AJ949" s="1" t="s">
        <v>115</v>
      </c>
      <c r="AK949" s="1" t="s">
        <v>194</v>
      </c>
      <c r="AN949" s="1" t="s">
        <v>3861</v>
      </c>
      <c r="AO949" s="1" t="s">
        <v>195</v>
      </c>
      <c r="AS949" s="1" t="s">
        <v>118</v>
      </c>
      <c r="AU949" s="1" t="s">
        <v>132</v>
      </c>
      <c r="AZ949" s="1" t="s">
        <v>179</v>
      </c>
      <c r="BA949" s="1" t="s">
        <v>3862</v>
      </c>
      <c r="BJ949" s="1" t="s">
        <v>112</v>
      </c>
      <c r="BK949" s="1" t="s">
        <v>112</v>
      </c>
      <c r="BL949" s="1" t="s">
        <v>1016</v>
      </c>
      <c r="BM949" s="1" t="s">
        <v>3863</v>
      </c>
      <c r="BQ949" s="1" t="s">
        <v>121</v>
      </c>
      <c r="BR949" s="1" t="s">
        <v>122</v>
      </c>
      <c r="BS949" s="1" t="s">
        <v>112</v>
      </c>
      <c r="BU949" s="34" t="s">
        <v>3864</v>
      </c>
      <c r="BV949" s="9">
        <v>44645</v>
      </c>
      <c r="BW949" s="34" t="s">
        <v>14337</v>
      </c>
      <c r="BY949" s="2" t="s">
        <v>136</v>
      </c>
      <c r="BZ949" s="2" t="s">
        <v>232</v>
      </c>
      <c r="CA949" s="2">
        <v>2</v>
      </c>
      <c r="CB949" s="1" t="s">
        <v>269</v>
      </c>
      <c r="CC949" s="2" t="s">
        <v>126</v>
      </c>
      <c r="CD949" s="1" t="b">
        <f t="shared" si="469"/>
        <v>1</v>
      </c>
      <c r="CE949" s="1" t="b">
        <f t="shared" si="470"/>
        <v>1</v>
      </c>
      <c r="CF949" s="1" t="b">
        <f t="shared" si="443"/>
        <v>0</v>
      </c>
      <c r="CG949" s="1" t="b">
        <f t="shared" si="444"/>
        <v>0</v>
      </c>
      <c r="CH949" s="1" t="b">
        <f t="shared" si="445"/>
        <v>1</v>
      </c>
      <c r="CI949" s="1" t="b">
        <f t="shared" si="446"/>
        <v>0</v>
      </c>
      <c r="CJ949" s="1" t="b">
        <f t="shared" si="447"/>
        <v>0</v>
      </c>
      <c r="CK949" s="1" t="b">
        <f t="shared" si="448"/>
        <v>0</v>
      </c>
      <c r="CL949" s="1" t="b">
        <f t="shared" si="449"/>
        <v>0</v>
      </c>
      <c r="CM949" s="1" t="b">
        <f t="shared" si="450"/>
        <v>0</v>
      </c>
      <c r="CN949" s="1" t="b">
        <f t="shared" si="451"/>
        <v>0</v>
      </c>
      <c r="CO949" s="2" t="b">
        <f t="shared" si="452"/>
        <v>1</v>
      </c>
      <c r="CP949" s="2" t="b">
        <f t="shared" si="453"/>
        <v>1</v>
      </c>
      <c r="CQ949" s="2" t="b">
        <f t="shared" si="454"/>
        <v>0</v>
      </c>
      <c r="CR949" s="6" t="str">
        <f t="shared" si="455"/>
        <v>Female</v>
      </c>
      <c r="CS949" s="7">
        <f t="shared" si="456"/>
        <v>0</v>
      </c>
      <c r="CT949" s="7">
        <f t="shared" si="457"/>
        <v>0</v>
      </c>
      <c r="CU949" s="7">
        <f t="shared" si="458"/>
        <v>0</v>
      </c>
      <c r="CV949" s="7">
        <f t="shared" si="459"/>
        <v>0</v>
      </c>
      <c r="CW949" s="7">
        <f t="shared" si="471"/>
        <v>0</v>
      </c>
      <c r="CX949" s="1" t="b">
        <f t="shared" si="472"/>
        <v>1</v>
      </c>
      <c r="CY949" s="1" t="b">
        <f t="shared" si="473"/>
        <v>0</v>
      </c>
    </row>
    <row r="950" spans="1:111" ht="43.5" x14ac:dyDescent="0.35">
      <c r="A950" s="2">
        <v>784</v>
      </c>
      <c r="B950" s="1" t="s">
        <v>13809</v>
      </c>
      <c r="C950" s="9">
        <v>44356</v>
      </c>
      <c r="D950" s="10" t="s">
        <v>13809</v>
      </c>
      <c r="E950" s="1" t="e">
        <f>ROUND((C950-D950)/365,0)</f>
        <v>#VALUE!</v>
      </c>
      <c r="F950" s="1" t="s">
        <v>127</v>
      </c>
      <c r="G950" s="1" t="s">
        <v>13809</v>
      </c>
      <c r="H950" s="1" t="s">
        <v>13809</v>
      </c>
      <c r="I950" s="2" t="s">
        <v>183</v>
      </c>
      <c r="J950" s="2" t="s">
        <v>109</v>
      </c>
      <c r="K950" s="2" t="s">
        <v>13809</v>
      </c>
      <c r="L950" s="9">
        <v>44350</v>
      </c>
      <c r="M950" s="2" t="s">
        <v>109</v>
      </c>
      <c r="N950" s="2" t="s">
        <v>13809</v>
      </c>
      <c r="O950" s="2" t="s">
        <v>110</v>
      </c>
      <c r="P950" s="2" t="s">
        <v>111</v>
      </c>
      <c r="S950" s="2" t="s">
        <v>112</v>
      </c>
      <c r="T950" s="2" t="s">
        <v>111</v>
      </c>
      <c r="U950" s="2" t="b">
        <f>OR(S950="yes",T950="yes")</f>
        <v>1</v>
      </c>
      <c r="V950" s="2" t="s">
        <v>113</v>
      </c>
      <c r="W950" s="1" t="s">
        <v>112</v>
      </c>
      <c r="X950" s="1" t="s">
        <v>110</v>
      </c>
      <c r="Y950" s="2" t="s">
        <v>112</v>
      </c>
      <c r="Z950" s="2" t="s">
        <v>111</v>
      </c>
      <c r="AA950" s="2" t="s">
        <v>112</v>
      </c>
      <c r="AB950" s="2">
        <v>2</v>
      </c>
      <c r="AC950" s="1" t="s">
        <v>111</v>
      </c>
      <c r="AF950" s="1" t="s">
        <v>111</v>
      </c>
      <c r="AJ950" s="1" t="s">
        <v>115</v>
      </c>
      <c r="AK950" s="1" t="s">
        <v>211</v>
      </c>
      <c r="AN950" s="1" t="s">
        <v>3865</v>
      </c>
      <c r="AO950" s="1" t="s">
        <v>130</v>
      </c>
      <c r="AS950" s="1" t="s">
        <v>118</v>
      </c>
      <c r="AU950" s="1" t="s">
        <v>1255</v>
      </c>
      <c r="AX950" s="1">
        <v>53</v>
      </c>
      <c r="AZ950" s="1" t="s">
        <v>198</v>
      </c>
      <c r="BA950" s="1" t="s">
        <v>3866</v>
      </c>
      <c r="BF950" s="1" t="s">
        <v>3867</v>
      </c>
      <c r="BG950" s="1" t="s">
        <v>3868</v>
      </c>
      <c r="BH950" s="1" t="s">
        <v>477</v>
      </c>
      <c r="BJ950" s="1" t="s">
        <v>112</v>
      </c>
      <c r="BK950" s="1" t="s">
        <v>112</v>
      </c>
      <c r="BL950" s="1" t="s">
        <v>161</v>
      </c>
      <c r="BM950" s="1" t="s">
        <v>3869</v>
      </c>
      <c r="BQ950" s="1" t="s">
        <v>121</v>
      </c>
      <c r="BR950" s="1" t="s">
        <v>122</v>
      </c>
      <c r="BS950" s="1" t="s">
        <v>112</v>
      </c>
      <c r="BU950" s="34" t="s">
        <v>3870</v>
      </c>
      <c r="BV950" s="9">
        <v>44369</v>
      </c>
      <c r="BW950" s="34" t="s">
        <v>3871</v>
      </c>
      <c r="BX950" s="2" t="s">
        <v>111</v>
      </c>
      <c r="BY950" s="2" t="s">
        <v>123</v>
      </c>
      <c r="BZ950" s="2" t="s">
        <v>124</v>
      </c>
      <c r="CA950" s="2">
        <v>2</v>
      </c>
      <c r="CB950" s="1" t="s">
        <v>279</v>
      </c>
      <c r="CC950" s="2" t="s">
        <v>126</v>
      </c>
      <c r="CD950" s="1" t="e">
        <f t="shared" si="469"/>
        <v>#VALUE!</v>
      </c>
      <c r="CE950" s="1" t="e">
        <f t="shared" si="470"/>
        <v>#VALUE!</v>
      </c>
      <c r="CF950" s="1" t="e">
        <f t="shared" si="443"/>
        <v>#VALUE!</v>
      </c>
      <c r="CG950" s="1" t="e">
        <f t="shared" si="444"/>
        <v>#VALUE!</v>
      </c>
      <c r="CH950" s="1" t="e">
        <f t="shared" si="445"/>
        <v>#VALUE!</v>
      </c>
      <c r="CI950" s="1" t="e">
        <f t="shared" si="446"/>
        <v>#VALUE!</v>
      </c>
      <c r="CJ950" s="1" t="e">
        <f t="shared" si="447"/>
        <v>#VALUE!</v>
      </c>
      <c r="CK950" s="1" t="e">
        <f t="shared" si="448"/>
        <v>#VALUE!</v>
      </c>
      <c r="CL950" s="1" t="e">
        <f t="shared" si="449"/>
        <v>#VALUE!</v>
      </c>
      <c r="CM950" s="1" t="e">
        <f t="shared" si="450"/>
        <v>#VALUE!</v>
      </c>
      <c r="CN950" s="1" t="e">
        <f t="shared" si="451"/>
        <v>#VALUE!</v>
      </c>
      <c r="CO950" s="2" t="b">
        <f t="shared" si="452"/>
        <v>1</v>
      </c>
      <c r="CP950" s="2" t="b">
        <f t="shared" si="453"/>
        <v>1</v>
      </c>
      <c r="CQ950" s="2" t="b">
        <f t="shared" si="454"/>
        <v>0</v>
      </c>
      <c r="CR950" s="6" t="str">
        <f t="shared" si="455"/>
        <v>Male</v>
      </c>
      <c r="CS950" s="7">
        <f t="shared" si="456"/>
        <v>1</v>
      </c>
      <c r="CT950" s="7">
        <f t="shared" si="457"/>
        <v>0</v>
      </c>
      <c r="CU950" s="7">
        <f t="shared" si="458"/>
        <v>0</v>
      </c>
      <c r="CV950" s="7">
        <f t="shared" si="459"/>
        <v>1</v>
      </c>
      <c r="CW950" s="7">
        <f t="shared" si="471"/>
        <v>0</v>
      </c>
      <c r="CX950" s="1" t="e">
        <f t="shared" si="472"/>
        <v>#VALUE!</v>
      </c>
      <c r="CY950" s="1" t="e">
        <f t="shared" si="473"/>
        <v>#VALUE!</v>
      </c>
      <c r="DG950" s="1" t="e">
        <f t="shared" ref="DG950:DG988" si="474">AND(E950&gt;4,E950&lt;18,NOT(E950=""),NOT(E950="."))</f>
        <v>#VALUE!</v>
      </c>
    </row>
    <row r="951" spans="1:111" ht="29" x14ac:dyDescent="0.35">
      <c r="A951" s="2">
        <v>785</v>
      </c>
      <c r="B951" s="1" t="s">
        <v>13809</v>
      </c>
      <c r="C951" s="9">
        <v>44356</v>
      </c>
      <c r="D951" s="10" t="s">
        <v>13809</v>
      </c>
      <c r="E951" s="1" t="e">
        <f>ROUND((C951-D951)/365,0)</f>
        <v>#VALUE!</v>
      </c>
      <c r="F951" s="1" t="s">
        <v>127</v>
      </c>
      <c r="G951" s="1" t="s">
        <v>13809</v>
      </c>
      <c r="H951" s="1" t="s">
        <v>13809</v>
      </c>
      <c r="I951" s="2" t="s">
        <v>183</v>
      </c>
      <c r="J951" s="2" t="s">
        <v>163</v>
      </c>
      <c r="K951" s="2" t="s">
        <v>13809</v>
      </c>
      <c r="L951" s="9">
        <v>44350</v>
      </c>
      <c r="M951" s="2" t="s">
        <v>128</v>
      </c>
      <c r="N951" s="2" t="s">
        <v>13809</v>
      </c>
      <c r="O951" s="2" t="s">
        <v>110</v>
      </c>
      <c r="S951" s="2" t="s">
        <v>111</v>
      </c>
      <c r="T951" s="2" t="s">
        <v>112</v>
      </c>
      <c r="U951" s="2" t="b">
        <f>OR(S951="yes",T951="yes")</f>
        <v>1</v>
      </c>
      <c r="V951" s="2" t="s">
        <v>113</v>
      </c>
      <c r="W951" s="1" t="s">
        <v>112</v>
      </c>
      <c r="X951" s="1" t="s">
        <v>114</v>
      </c>
      <c r="Y951" s="2" t="s">
        <v>112</v>
      </c>
      <c r="Z951" s="2" t="s">
        <v>111</v>
      </c>
      <c r="AA951" s="2" t="s">
        <v>111</v>
      </c>
      <c r="AC951" s="1" t="s">
        <v>111</v>
      </c>
      <c r="AF951" s="1" t="s">
        <v>111</v>
      </c>
      <c r="AH951" s="1" t="s">
        <v>193</v>
      </c>
      <c r="AI951" s="1" t="s">
        <v>3872</v>
      </c>
      <c r="AK951" s="1" t="s">
        <v>287</v>
      </c>
      <c r="AO951" s="1" t="s">
        <v>255</v>
      </c>
      <c r="AU951" s="1" t="s">
        <v>132</v>
      </c>
      <c r="AZ951" s="1" t="s">
        <v>402</v>
      </c>
      <c r="BA951" s="1" t="s">
        <v>3873</v>
      </c>
      <c r="BE951" s="1" t="s">
        <v>3874</v>
      </c>
      <c r="BJ951" s="1" t="s">
        <v>112</v>
      </c>
      <c r="BK951" s="1" t="s">
        <v>112</v>
      </c>
      <c r="BL951" s="1" t="s">
        <v>142</v>
      </c>
      <c r="BQ951" s="1" t="s">
        <v>121</v>
      </c>
      <c r="BR951" s="1" t="s">
        <v>122</v>
      </c>
      <c r="BS951" s="1" t="s">
        <v>112</v>
      </c>
      <c r="BU951" s="34" t="s">
        <v>3875</v>
      </c>
      <c r="BV951" s="9">
        <v>44361</v>
      </c>
      <c r="BW951" s="34" t="s">
        <v>3876</v>
      </c>
      <c r="BX951" s="2" t="s">
        <v>112</v>
      </c>
      <c r="BY951" s="2" t="s">
        <v>156</v>
      </c>
      <c r="BZ951" s="2" t="s">
        <v>124</v>
      </c>
      <c r="CA951" s="2">
        <v>2</v>
      </c>
      <c r="CB951" s="1" t="s">
        <v>307</v>
      </c>
      <c r="CC951" s="2" t="s">
        <v>126</v>
      </c>
      <c r="CD951" s="1" t="e">
        <f t="shared" si="469"/>
        <v>#VALUE!</v>
      </c>
      <c r="CE951" s="1" t="e">
        <f t="shared" si="470"/>
        <v>#VALUE!</v>
      </c>
      <c r="CF951" s="1" t="e">
        <f t="shared" si="443"/>
        <v>#VALUE!</v>
      </c>
      <c r="CG951" s="1" t="e">
        <f t="shared" si="444"/>
        <v>#VALUE!</v>
      </c>
      <c r="CH951" s="1" t="e">
        <f t="shared" si="445"/>
        <v>#VALUE!</v>
      </c>
      <c r="CI951" s="1" t="e">
        <f t="shared" si="446"/>
        <v>#VALUE!</v>
      </c>
      <c r="CJ951" s="1" t="e">
        <f t="shared" si="447"/>
        <v>#VALUE!</v>
      </c>
      <c r="CK951" s="1" t="e">
        <f t="shared" si="448"/>
        <v>#VALUE!</v>
      </c>
      <c r="CL951" s="1" t="e">
        <f t="shared" si="449"/>
        <v>#VALUE!</v>
      </c>
      <c r="CM951" s="1" t="e">
        <f t="shared" si="450"/>
        <v>#VALUE!</v>
      </c>
      <c r="CN951" s="1" t="e">
        <f t="shared" si="451"/>
        <v>#VALUE!</v>
      </c>
      <c r="CO951" s="2" t="b">
        <f t="shared" si="452"/>
        <v>0</v>
      </c>
      <c r="CP951" s="2" t="b">
        <f t="shared" si="453"/>
        <v>0</v>
      </c>
      <c r="CQ951" s="2" t="b">
        <f t="shared" si="454"/>
        <v>0</v>
      </c>
      <c r="CR951" s="6" t="str">
        <f t="shared" si="455"/>
        <v>Male</v>
      </c>
      <c r="CS951" s="7">
        <f t="shared" si="456"/>
        <v>0</v>
      </c>
      <c r="CT951" s="7">
        <f t="shared" si="457"/>
        <v>0</v>
      </c>
      <c r="CU951" s="7">
        <f t="shared" si="458"/>
        <v>0</v>
      </c>
      <c r="CV951" s="7">
        <f t="shared" si="459"/>
        <v>0</v>
      </c>
      <c r="CW951" s="7">
        <f t="shared" si="471"/>
        <v>1</v>
      </c>
      <c r="CX951" s="1" t="e">
        <f t="shared" si="472"/>
        <v>#VALUE!</v>
      </c>
      <c r="CY951" s="1" t="e">
        <f t="shared" si="473"/>
        <v>#VALUE!</v>
      </c>
      <c r="DG951" s="1" t="e">
        <f t="shared" si="474"/>
        <v>#VALUE!</v>
      </c>
    </row>
    <row r="952" spans="1:111" ht="87" x14ac:dyDescent="0.35">
      <c r="B952" s="1" t="s">
        <v>13809</v>
      </c>
      <c r="C952" s="9">
        <v>44356</v>
      </c>
      <c r="D952" s="10" t="s">
        <v>13809</v>
      </c>
      <c r="E952" s="1">
        <v>67</v>
      </c>
      <c r="F952" s="1" t="s">
        <v>108</v>
      </c>
      <c r="G952" s="1" t="s">
        <v>13809</v>
      </c>
      <c r="H952" s="1" t="s">
        <v>13809</v>
      </c>
      <c r="I952" s="9">
        <v>44225</v>
      </c>
      <c r="J952" s="2" t="s">
        <v>109</v>
      </c>
      <c r="K952" s="2" t="s">
        <v>13809</v>
      </c>
      <c r="L952" s="9">
        <v>44245</v>
      </c>
      <c r="M952" s="2" t="s">
        <v>109</v>
      </c>
      <c r="N952" s="2" t="s">
        <v>13809</v>
      </c>
      <c r="O952" s="2" t="s">
        <v>110</v>
      </c>
      <c r="P952" s="2" t="s">
        <v>111</v>
      </c>
      <c r="S952" s="2" t="s">
        <v>111</v>
      </c>
      <c r="T952" s="2" t="s">
        <v>112</v>
      </c>
      <c r="U952" s="2" t="b">
        <v>1</v>
      </c>
      <c r="V952" s="2" t="s">
        <v>113</v>
      </c>
      <c r="W952" s="1" t="s">
        <v>112</v>
      </c>
      <c r="X952" s="1" t="s">
        <v>138</v>
      </c>
      <c r="Y952" s="2" t="s">
        <v>111</v>
      </c>
      <c r="AF952" s="1" t="s">
        <v>111</v>
      </c>
      <c r="AJ952" s="1" t="s">
        <v>115</v>
      </c>
      <c r="AK952" s="1" t="s">
        <v>150</v>
      </c>
      <c r="AO952" s="1" t="s">
        <v>117</v>
      </c>
      <c r="AS952" s="1" t="s">
        <v>229</v>
      </c>
      <c r="AU952" s="1" t="s">
        <v>197</v>
      </c>
      <c r="AZ952" s="1" t="s">
        <v>120</v>
      </c>
      <c r="BA952" s="1" t="s">
        <v>1131</v>
      </c>
      <c r="BG952" s="1">
        <v>15</v>
      </c>
      <c r="BH952" s="1">
        <v>102</v>
      </c>
      <c r="BJ952" s="1" t="s">
        <v>112</v>
      </c>
      <c r="BK952" s="1" t="s">
        <v>112</v>
      </c>
      <c r="BL952" s="1" t="s">
        <v>180</v>
      </c>
      <c r="BM952" s="1" t="s">
        <v>1782</v>
      </c>
      <c r="BQ952" s="1" t="s">
        <v>121</v>
      </c>
      <c r="BR952" s="1" t="s">
        <v>122</v>
      </c>
      <c r="BS952" s="1" t="s">
        <v>112</v>
      </c>
      <c r="BU952" s="34" t="s">
        <v>3877</v>
      </c>
      <c r="BV952" s="9">
        <v>44433</v>
      </c>
      <c r="BW952" s="34" t="s">
        <v>3878</v>
      </c>
      <c r="BX952" s="2" t="s">
        <v>111</v>
      </c>
      <c r="BY952" s="2" t="s">
        <v>123</v>
      </c>
      <c r="BZ952" s="2" t="s">
        <v>124</v>
      </c>
      <c r="CA952" s="2">
        <v>2</v>
      </c>
      <c r="CB952" s="1" t="s">
        <v>311</v>
      </c>
      <c r="CC952" s="2" t="s">
        <v>126</v>
      </c>
      <c r="CD952" s="1" t="b">
        <f t="shared" si="469"/>
        <v>0</v>
      </c>
      <c r="CE952" s="1" t="b">
        <f t="shared" si="470"/>
        <v>0</v>
      </c>
      <c r="CF952" s="1" t="b">
        <f t="shared" si="443"/>
        <v>0</v>
      </c>
      <c r="CG952" s="1" t="b">
        <f t="shared" si="444"/>
        <v>0</v>
      </c>
      <c r="CH952" s="1" t="b">
        <f t="shared" si="445"/>
        <v>0</v>
      </c>
      <c r="CI952" s="1" t="b">
        <f t="shared" si="446"/>
        <v>0</v>
      </c>
      <c r="CJ952" s="1" t="b">
        <f t="shared" si="447"/>
        <v>0</v>
      </c>
      <c r="CK952" s="1" t="b">
        <f t="shared" si="448"/>
        <v>0</v>
      </c>
      <c r="CL952" s="1" t="b">
        <f t="shared" si="449"/>
        <v>0</v>
      </c>
      <c r="CM952" s="1" t="b">
        <f t="shared" si="450"/>
        <v>0</v>
      </c>
      <c r="CN952" s="1" t="b">
        <f t="shared" si="451"/>
        <v>1</v>
      </c>
      <c r="CO952" s="2" t="b">
        <f t="shared" si="452"/>
        <v>0</v>
      </c>
      <c r="CP952" s="2" t="b">
        <f t="shared" si="453"/>
        <v>0</v>
      </c>
      <c r="CQ952" s="2" t="b">
        <f t="shared" si="454"/>
        <v>0</v>
      </c>
      <c r="CR952" s="6" t="str">
        <f t="shared" si="455"/>
        <v>Female</v>
      </c>
      <c r="CS952" s="7">
        <f t="shared" si="456"/>
        <v>1</v>
      </c>
      <c r="CT952" s="7">
        <f t="shared" si="457"/>
        <v>0</v>
      </c>
      <c r="CU952" s="7">
        <f t="shared" si="458"/>
        <v>0</v>
      </c>
      <c r="CV952" s="7">
        <f t="shared" si="459"/>
        <v>1</v>
      </c>
      <c r="CW952" s="7">
        <f t="shared" si="471"/>
        <v>0</v>
      </c>
      <c r="CX952" s="1" t="b">
        <f t="shared" si="472"/>
        <v>0</v>
      </c>
      <c r="CY952" s="1" t="b">
        <f t="shared" si="473"/>
        <v>0</v>
      </c>
      <c r="DG952" s="1" t="b">
        <f t="shared" si="474"/>
        <v>0</v>
      </c>
    </row>
    <row r="953" spans="1:111" x14ac:dyDescent="0.35">
      <c r="A953" s="2">
        <v>786</v>
      </c>
      <c r="B953" s="1" t="s">
        <v>13809</v>
      </c>
      <c r="C953" s="9">
        <v>44356</v>
      </c>
      <c r="D953" s="10" t="s">
        <v>13809</v>
      </c>
      <c r="E953" s="1" t="e">
        <f>ROUND((C953-D953)/365,0)</f>
        <v>#VALUE!</v>
      </c>
      <c r="F953" s="1" t="s">
        <v>127</v>
      </c>
      <c r="G953" s="1" t="s">
        <v>13809</v>
      </c>
      <c r="H953" s="1" t="s">
        <v>13809</v>
      </c>
      <c r="I953" s="9">
        <v>44329</v>
      </c>
      <c r="J953" s="2" t="s">
        <v>109</v>
      </c>
      <c r="K953" s="2" t="s">
        <v>13809</v>
      </c>
      <c r="L953" s="9">
        <v>44350</v>
      </c>
      <c r="M953" s="2" t="s">
        <v>109</v>
      </c>
      <c r="N953" s="2" t="s">
        <v>13809</v>
      </c>
      <c r="O953" s="2" t="s">
        <v>110</v>
      </c>
      <c r="P953" s="2" t="s">
        <v>111</v>
      </c>
      <c r="S953" s="2" t="s">
        <v>111</v>
      </c>
      <c r="T953" s="2" t="s">
        <v>112</v>
      </c>
      <c r="U953" s="2" t="b">
        <f>OR(S953="yes",T953="yes")</f>
        <v>1</v>
      </c>
      <c r="V953" s="2" t="s">
        <v>113</v>
      </c>
      <c r="W953" s="1" t="s">
        <v>112</v>
      </c>
      <c r="X953" s="1" t="s">
        <v>138</v>
      </c>
      <c r="Y953" s="2" t="s">
        <v>112</v>
      </c>
      <c r="Z953" s="2" t="s">
        <v>111</v>
      </c>
      <c r="AA953" s="2" t="s">
        <v>112</v>
      </c>
      <c r="AB953" s="2">
        <v>2</v>
      </c>
      <c r="AC953" s="1" t="s">
        <v>111</v>
      </c>
      <c r="AF953" s="1" t="s">
        <v>111</v>
      </c>
      <c r="AJ953" s="1" t="s">
        <v>115</v>
      </c>
      <c r="AK953" s="1" t="s">
        <v>215</v>
      </c>
      <c r="AO953" s="1" t="s">
        <v>117</v>
      </c>
      <c r="AS953" s="1" t="s">
        <v>118</v>
      </c>
      <c r="AU953" s="1" t="s">
        <v>132</v>
      </c>
      <c r="AZ953" s="1" t="s">
        <v>120</v>
      </c>
      <c r="BA953" s="1" t="s">
        <v>3879</v>
      </c>
      <c r="BG953" s="1">
        <v>42.2</v>
      </c>
      <c r="BH953" s="1">
        <v>9</v>
      </c>
      <c r="BI953" s="1" t="s">
        <v>112</v>
      </c>
      <c r="BJ953" s="1" t="s">
        <v>112</v>
      </c>
      <c r="BK953" s="1" t="s">
        <v>112</v>
      </c>
      <c r="BL953" s="1" t="s">
        <v>142</v>
      </c>
      <c r="BQ953" s="1" t="s">
        <v>121</v>
      </c>
      <c r="BR953" s="1" t="s">
        <v>122</v>
      </c>
      <c r="BS953" s="1" t="s">
        <v>111</v>
      </c>
      <c r="BT953" s="34" t="s">
        <v>3880</v>
      </c>
      <c r="BV953" s="9">
        <v>44356</v>
      </c>
      <c r="BW953" s="34" t="s">
        <v>3881</v>
      </c>
      <c r="BX953" s="2" t="s">
        <v>111</v>
      </c>
      <c r="BY953" s="2" t="s">
        <v>156</v>
      </c>
      <c r="BZ953" s="2" t="s">
        <v>124</v>
      </c>
      <c r="CA953" s="2">
        <v>2</v>
      </c>
      <c r="CB953" s="1" t="s">
        <v>188</v>
      </c>
      <c r="CC953" s="2" t="s">
        <v>126</v>
      </c>
      <c r="CD953" s="1" t="e">
        <f t="shared" si="469"/>
        <v>#VALUE!</v>
      </c>
      <c r="CE953" s="1" t="e">
        <f t="shared" si="470"/>
        <v>#VALUE!</v>
      </c>
      <c r="CF953" s="1" t="e">
        <f t="shared" si="443"/>
        <v>#VALUE!</v>
      </c>
      <c r="CG953" s="1" t="e">
        <f t="shared" si="444"/>
        <v>#VALUE!</v>
      </c>
      <c r="CH953" s="1" t="e">
        <f t="shared" si="445"/>
        <v>#VALUE!</v>
      </c>
      <c r="CI953" s="1" t="e">
        <f t="shared" si="446"/>
        <v>#VALUE!</v>
      </c>
      <c r="CJ953" s="1" t="e">
        <f t="shared" si="447"/>
        <v>#VALUE!</v>
      </c>
      <c r="CK953" s="1" t="e">
        <f t="shared" si="448"/>
        <v>#VALUE!</v>
      </c>
      <c r="CL953" s="1" t="e">
        <f t="shared" si="449"/>
        <v>#VALUE!</v>
      </c>
      <c r="CM953" s="1" t="e">
        <f t="shared" si="450"/>
        <v>#VALUE!</v>
      </c>
      <c r="CN953" s="1" t="e">
        <f t="shared" si="451"/>
        <v>#VALUE!</v>
      </c>
      <c r="CO953" s="2" t="b">
        <f t="shared" si="452"/>
        <v>1</v>
      </c>
      <c r="CP953" s="2" t="b">
        <f t="shared" si="453"/>
        <v>1</v>
      </c>
      <c r="CQ953" s="2" t="b">
        <f t="shared" si="454"/>
        <v>0</v>
      </c>
      <c r="CR953" s="6" t="str">
        <f t="shared" si="455"/>
        <v>Male</v>
      </c>
      <c r="CS953" s="7">
        <f t="shared" si="456"/>
        <v>1</v>
      </c>
      <c r="CT953" s="7">
        <f t="shared" si="457"/>
        <v>0</v>
      </c>
      <c r="CU953" s="7">
        <f t="shared" si="458"/>
        <v>0</v>
      </c>
      <c r="CV953" s="7">
        <f t="shared" si="459"/>
        <v>1</v>
      </c>
      <c r="CW953" s="7">
        <f t="shared" si="471"/>
        <v>0</v>
      </c>
      <c r="CX953" s="1" t="e">
        <f t="shared" si="472"/>
        <v>#VALUE!</v>
      </c>
      <c r="CY953" s="1" t="e">
        <f t="shared" si="473"/>
        <v>#VALUE!</v>
      </c>
      <c r="DG953" s="1" t="e">
        <f t="shared" si="474"/>
        <v>#VALUE!</v>
      </c>
    </row>
    <row r="954" spans="1:111" x14ac:dyDescent="0.35">
      <c r="B954" s="1" t="s">
        <v>13809</v>
      </c>
      <c r="C954" s="9">
        <v>44356</v>
      </c>
      <c r="D954" s="10" t="s">
        <v>13809</v>
      </c>
      <c r="E954" s="1">
        <v>32</v>
      </c>
      <c r="F954" s="1" t="s">
        <v>127</v>
      </c>
      <c r="G954" s="1" t="s">
        <v>13809</v>
      </c>
      <c r="H954" s="1" t="s">
        <v>13809</v>
      </c>
      <c r="I954" s="9">
        <v>44323</v>
      </c>
      <c r="J954" s="2" t="s">
        <v>128</v>
      </c>
      <c r="K954" s="2" t="s">
        <v>13809</v>
      </c>
      <c r="L954" s="9">
        <v>44351</v>
      </c>
      <c r="M954" s="2" t="s">
        <v>128</v>
      </c>
      <c r="N954" s="2" t="s">
        <v>13809</v>
      </c>
      <c r="O954" s="2" t="s">
        <v>110</v>
      </c>
      <c r="P954" s="2" t="s">
        <v>111</v>
      </c>
      <c r="S954" s="2" t="s">
        <v>112</v>
      </c>
      <c r="T954" s="2" t="s">
        <v>111</v>
      </c>
      <c r="U954" s="2" t="b">
        <v>1</v>
      </c>
      <c r="V954" s="2" t="s">
        <v>113</v>
      </c>
      <c r="W954" s="1" t="s">
        <v>112</v>
      </c>
      <c r="X954" s="1" t="s">
        <v>114</v>
      </c>
      <c r="Y954" s="2" t="s">
        <v>112</v>
      </c>
      <c r="Z954" s="2" t="s">
        <v>111</v>
      </c>
      <c r="AA954" s="2" t="s">
        <v>112</v>
      </c>
      <c r="AB954" s="2">
        <v>3</v>
      </c>
      <c r="AC954" s="1" t="s">
        <v>111</v>
      </c>
      <c r="AF954" s="1" t="s">
        <v>111</v>
      </c>
      <c r="AJ954" s="1" t="s">
        <v>115</v>
      </c>
      <c r="AK954" s="1" t="s">
        <v>129</v>
      </c>
      <c r="AO954" s="1" t="s">
        <v>117</v>
      </c>
      <c r="AS954" s="1" t="s">
        <v>118</v>
      </c>
      <c r="AU954" s="1" t="s">
        <v>132</v>
      </c>
      <c r="AZ954" s="1" t="s">
        <v>155</v>
      </c>
      <c r="BA954" s="1" t="s">
        <v>3882</v>
      </c>
      <c r="BJ954" s="1" t="s">
        <v>112</v>
      </c>
      <c r="BK954" s="1" t="s">
        <v>112</v>
      </c>
      <c r="BL954" s="1" t="s">
        <v>325</v>
      </c>
      <c r="BQ954" s="1" t="s">
        <v>121</v>
      </c>
      <c r="BR954" s="1" t="s">
        <v>122</v>
      </c>
      <c r="BS954" s="1" t="s">
        <v>112</v>
      </c>
      <c r="BV954" s="9">
        <v>44354</v>
      </c>
      <c r="BX954" s="2" t="s">
        <v>111</v>
      </c>
      <c r="BY954" s="2" t="s">
        <v>123</v>
      </c>
      <c r="BZ954" s="2" t="s">
        <v>124</v>
      </c>
      <c r="CA954" s="2">
        <v>2</v>
      </c>
      <c r="CB954" s="1" t="s">
        <v>175</v>
      </c>
      <c r="CC954" s="2" t="s">
        <v>126</v>
      </c>
      <c r="CD954" s="1" t="b">
        <f t="shared" si="469"/>
        <v>0</v>
      </c>
      <c r="CE954" s="1" t="b">
        <f t="shared" si="470"/>
        <v>0</v>
      </c>
      <c r="CF954" s="1" t="b">
        <f t="shared" si="443"/>
        <v>0</v>
      </c>
      <c r="CG954" s="1" t="b">
        <f t="shared" si="444"/>
        <v>0</v>
      </c>
      <c r="CH954" s="1" t="b">
        <f t="shared" si="445"/>
        <v>0</v>
      </c>
      <c r="CI954" s="1" t="b">
        <f t="shared" si="446"/>
        <v>0</v>
      </c>
      <c r="CJ954" s="1" t="b">
        <f t="shared" si="447"/>
        <v>0</v>
      </c>
      <c r="CK954" s="1" t="b">
        <f t="shared" si="448"/>
        <v>1</v>
      </c>
      <c r="CL954" s="1" t="b">
        <f t="shared" si="449"/>
        <v>0</v>
      </c>
      <c r="CM954" s="1" t="b">
        <f t="shared" si="450"/>
        <v>0</v>
      </c>
      <c r="CN954" s="1" t="b">
        <f t="shared" si="451"/>
        <v>0</v>
      </c>
      <c r="CO954" s="2" t="b">
        <f t="shared" si="452"/>
        <v>1</v>
      </c>
      <c r="CP954" s="2" t="b">
        <f t="shared" si="453"/>
        <v>1</v>
      </c>
      <c r="CQ954" s="2" t="b">
        <f t="shared" si="454"/>
        <v>0</v>
      </c>
      <c r="CR954" s="6" t="str">
        <f t="shared" si="455"/>
        <v>Male</v>
      </c>
      <c r="CS954" s="7">
        <f t="shared" si="456"/>
        <v>0</v>
      </c>
      <c r="CT954" s="7">
        <f t="shared" si="457"/>
        <v>1</v>
      </c>
      <c r="CU954" s="7">
        <f t="shared" si="458"/>
        <v>0</v>
      </c>
      <c r="CV954" s="7">
        <f t="shared" si="459"/>
        <v>0</v>
      </c>
      <c r="CW954" s="7">
        <f t="shared" si="471"/>
        <v>1</v>
      </c>
      <c r="CX954" s="1" t="b">
        <f t="shared" si="472"/>
        <v>0</v>
      </c>
      <c r="CY954" s="1" t="b">
        <f t="shared" si="473"/>
        <v>1</v>
      </c>
      <c r="DG954" s="1" t="b">
        <f t="shared" si="474"/>
        <v>0</v>
      </c>
    </row>
    <row r="955" spans="1:111" x14ac:dyDescent="0.35">
      <c r="A955" s="2">
        <v>787</v>
      </c>
      <c r="B955" s="1" t="s">
        <v>13809</v>
      </c>
      <c r="C955" s="9">
        <v>44356</v>
      </c>
      <c r="D955" s="10" t="s">
        <v>13809</v>
      </c>
      <c r="E955" s="1">
        <v>17</v>
      </c>
      <c r="F955" s="1" t="s">
        <v>127</v>
      </c>
      <c r="G955" s="1" t="s">
        <v>13809</v>
      </c>
      <c r="H955" s="1" t="s">
        <v>13809</v>
      </c>
      <c r="K955" s="2" t="s">
        <v>13809</v>
      </c>
      <c r="L955" s="9">
        <v>44345</v>
      </c>
      <c r="M955" s="2" t="s">
        <v>109</v>
      </c>
      <c r="N955" s="2" t="s">
        <v>13809</v>
      </c>
      <c r="O955" s="2" t="s">
        <v>110</v>
      </c>
      <c r="P955" s="2" t="s">
        <v>111</v>
      </c>
      <c r="S955" s="2" t="s">
        <v>112</v>
      </c>
      <c r="T955" s="2" t="s">
        <v>111</v>
      </c>
      <c r="U955" s="2" t="b">
        <v>1</v>
      </c>
      <c r="V955" s="2" t="s">
        <v>113</v>
      </c>
      <c r="W955" s="1" t="s">
        <v>112</v>
      </c>
      <c r="X955" s="1" t="s">
        <v>110</v>
      </c>
      <c r="Y955" s="2" t="s">
        <v>112</v>
      </c>
      <c r="AA955" s="2" t="s">
        <v>112</v>
      </c>
      <c r="AB955" s="2">
        <v>2</v>
      </c>
      <c r="AC955" s="1" t="s">
        <v>111</v>
      </c>
      <c r="AF955" s="1" t="s">
        <v>111</v>
      </c>
      <c r="AJ955" s="1" t="s">
        <v>115</v>
      </c>
      <c r="AK955" s="1" t="s">
        <v>150</v>
      </c>
      <c r="AO955" s="1" t="s">
        <v>117</v>
      </c>
      <c r="AU955" s="1" t="s">
        <v>132</v>
      </c>
      <c r="AZ955" s="1" t="s">
        <v>179</v>
      </c>
      <c r="BA955" s="1">
        <v>1.05</v>
      </c>
      <c r="BG955" s="1">
        <v>6.1</v>
      </c>
      <c r="BJ955" s="1" t="s">
        <v>112</v>
      </c>
      <c r="BK955" s="1" t="s">
        <v>112</v>
      </c>
      <c r="BL955" s="1" t="s">
        <v>142</v>
      </c>
      <c r="BQ955" s="1" t="s">
        <v>121</v>
      </c>
      <c r="BR955" s="1" t="s">
        <v>122</v>
      </c>
      <c r="BS955" s="1" t="s">
        <v>111</v>
      </c>
      <c r="BT955" s="34" t="s">
        <v>3883</v>
      </c>
      <c r="BV955" s="9">
        <v>44356</v>
      </c>
      <c r="BX955" s="2" t="s">
        <v>111</v>
      </c>
      <c r="BY955" s="2" t="s">
        <v>156</v>
      </c>
      <c r="BZ955" s="2" t="s">
        <v>124</v>
      </c>
      <c r="CA955" s="2">
        <v>2</v>
      </c>
      <c r="CB955" s="1" t="s">
        <v>330</v>
      </c>
      <c r="CC955" s="2" t="s">
        <v>126</v>
      </c>
      <c r="CD955" s="1" t="b">
        <f t="shared" si="469"/>
        <v>1</v>
      </c>
      <c r="CE955" s="1" t="b">
        <f t="shared" si="470"/>
        <v>1</v>
      </c>
      <c r="CF955" s="1" t="b">
        <f t="shared" si="443"/>
        <v>0</v>
      </c>
      <c r="CG955" s="1" t="b">
        <f t="shared" si="444"/>
        <v>0</v>
      </c>
      <c r="CH955" s="1" t="b">
        <f t="shared" si="445"/>
        <v>1</v>
      </c>
      <c r="CI955" s="1" t="b">
        <f t="shared" si="446"/>
        <v>0</v>
      </c>
      <c r="CJ955" s="1" t="b">
        <f t="shared" si="447"/>
        <v>0</v>
      </c>
      <c r="CK955" s="1" t="b">
        <f t="shared" si="448"/>
        <v>0</v>
      </c>
      <c r="CL955" s="1" t="b">
        <f t="shared" si="449"/>
        <v>0</v>
      </c>
      <c r="CM955" s="1" t="b">
        <f t="shared" si="450"/>
        <v>0</v>
      </c>
      <c r="CN955" s="1" t="b">
        <f t="shared" si="451"/>
        <v>0</v>
      </c>
      <c r="CO955" s="2" t="b">
        <f t="shared" si="452"/>
        <v>1</v>
      </c>
      <c r="CP955" s="2" t="b">
        <f t="shared" si="453"/>
        <v>1</v>
      </c>
      <c r="CQ955" s="2" t="b">
        <f t="shared" si="454"/>
        <v>0</v>
      </c>
      <c r="CR955" s="6" t="str">
        <f t="shared" si="455"/>
        <v>Male</v>
      </c>
      <c r="CS955" s="7">
        <f t="shared" si="456"/>
        <v>0</v>
      </c>
      <c r="CT955" s="7">
        <f t="shared" si="457"/>
        <v>0</v>
      </c>
      <c r="CU955" s="7">
        <f t="shared" si="458"/>
        <v>0</v>
      </c>
      <c r="CV955" s="7">
        <f t="shared" si="459"/>
        <v>1</v>
      </c>
      <c r="CW955" s="7">
        <f t="shared" si="471"/>
        <v>0</v>
      </c>
      <c r="CX955" s="1" t="b">
        <f t="shared" si="472"/>
        <v>1</v>
      </c>
      <c r="CY955" s="1" t="b">
        <f t="shared" si="473"/>
        <v>0</v>
      </c>
      <c r="DG955" s="1" t="b">
        <f t="shared" si="474"/>
        <v>1</v>
      </c>
    </row>
    <row r="956" spans="1:111" ht="29" x14ac:dyDescent="0.35">
      <c r="B956" s="1" t="s">
        <v>13809</v>
      </c>
      <c r="C956" s="9">
        <v>44356</v>
      </c>
      <c r="D956" s="10" t="s">
        <v>13809</v>
      </c>
      <c r="E956" s="1">
        <v>31</v>
      </c>
      <c r="F956" s="1" t="s">
        <v>108</v>
      </c>
      <c r="G956" s="1" t="s">
        <v>13809</v>
      </c>
      <c r="H956" s="1" t="s">
        <v>13809</v>
      </c>
      <c r="I956" s="9">
        <v>44281</v>
      </c>
      <c r="J956" s="2" t="s">
        <v>109</v>
      </c>
      <c r="K956" s="2" t="s">
        <v>13809</v>
      </c>
      <c r="L956" s="9">
        <v>44302</v>
      </c>
      <c r="M956" s="2" t="s">
        <v>109</v>
      </c>
      <c r="N956" s="2" t="s">
        <v>13809</v>
      </c>
      <c r="O956" s="2" t="s">
        <v>110</v>
      </c>
      <c r="P956" s="2" t="s">
        <v>111</v>
      </c>
      <c r="S956" s="2" t="s">
        <v>111</v>
      </c>
      <c r="T956" s="2" t="s">
        <v>112</v>
      </c>
      <c r="U956" s="2" t="b">
        <f>OR(S956="yes",T956="yes")</f>
        <v>1</v>
      </c>
      <c r="V956" s="2" t="s">
        <v>126</v>
      </c>
      <c r="W956" s="1" t="s">
        <v>111</v>
      </c>
      <c r="Y956" s="2" t="s">
        <v>112</v>
      </c>
      <c r="Z956" s="2" t="s">
        <v>111</v>
      </c>
      <c r="AA956" s="2" t="s">
        <v>112</v>
      </c>
      <c r="AB956" s="2">
        <v>1</v>
      </c>
      <c r="AC956" s="1" t="s">
        <v>111</v>
      </c>
      <c r="AF956" s="1" t="s">
        <v>111</v>
      </c>
      <c r="AJ956" s="1" t="s">
        <v>115</v>
      </c>
      <c r="AK956" s="1" t="s">
        <v>129</v>
      </c>
      <c r="AO956" s="1" t="s">
        <v>221</v>
      </c>
      <c r="AZ956" s="1" t="s">
        <v>155</v>
      </c>
      <c r="BA956" s="1" t="s">
        <v>272</v>
      </c>
      <c r="BI956" s="1" t="s">
        <v>111</v>
      </c>
      <c r="BJ956" s="1" t="s">
        <v>111</v>
      </c>
      <c r="BN956" s="1" t="s">
        <v>112</v>
      </c>
      <c r="BO956" s="1" t="s">
        <v>148</v>
      </c>
      <c r="BP956" s="1" t="s">
        <v>152</v>
      </c>
      <c r="BQ956" s="1" t="s">
        <v>121</v>
      </c>
      <c r="BR956" s="1" t="s">
        <v>122</v>
      </c>
      <c r="BS956" s="1" t="s">
        <v>112</v>
      </c>
      <c r="BU956" s="34" t="s">
        <v>3884</v>
      </c>
      <c r="BV956" s="9">
        <v>44303</v>
      </c>
      <c r="BW956" s="34" t="s">
        <v>3885</v>
      </c>
      <c r="BX956" s="2" t="s">
        <v>111</v>
      </c>
      <c r="BY956" s="2" t="s">
        <v>153</v>
      </c>
      <c r="BZ956" s="2" t="s">
        <v>124</v>
      </c>
      <c r="CB956" s="1" t="s">
        <v>175</v>
      </c>
      <c r="CD956" s="1" t="b">
        <f t="shared" si="469"/>
        <v>0</v>
      </c>
      <c r="CE956" s="1" t="b">
        <f t="shared" si="470"/>
        <v>0</v>
      </c>
      <c r="CF956" s="1" t="b">
        <f t="shared" si="443"/>
        <v>0</v>
      </c>
      <c r="CG956" s="1" t="b">
        <f t="shared" si="444"/>
        <v>0</v>
      </c>
      <c r="CH956" s="1" t="b">
        <f t="shared" si="445"/>
        <v>0</v>
      </c>
      <c r="CI956" s="1" t="b">
        <f t="shared" si="446"/>
        <v>0</v>
      </c>
      <c r="CJ956" s="1" t="b">
        <f t="shared" si="447"/>
        <v>0</v>
      </c>
      <c r="CK956" s="1" t="b">
        <f t="shared" si="448"/>
        <v>1</v>
      </c>
      <c r="CL956" s="1" t="b">
        <f t="shared" si="449"/>
        <v>0</v>
      </c>
      <c r="CM956" s="1" t="b">
        <f t="shared" si="450"/>
        <v>0</v>
      </c>
      <c r="CN956" s="1" t="b">
        <f t="shared" si="451"/>
        <v>0</v>
      </c>
      <c r="CO956" s="2" t="b">
        <f t="shared" si="452"/>
        <v>1</v>
      </c>
      <c r="CP956" s="2" t="b">
        <f t="shared" si="453"/>
        <v>1</v>
      </c>
      <c r="CQ956" s="2" t="b">
        <f t="shared" si="454"/>
        <v>0</v>
      </c>
      <c r="CR956" s="6" t="str">
        <f t="shared" si="455"/>
        <v>Female</v>
      </c>
      <c r="CS956" s="7">
        <f t="shared" si="456"/>
        <v>1</v>
      </c>
      <c r="CT956" s="7">
        <f t="shared" si="457"/>
        <v>0</v>
      </c>
      <c r="CU956" s="7">
        <f t="shared" si="458"/>
        <v>0</v>
      </c>
      <c r="CV956" s="7">
        <f t="shared" si="459"/>
        <v>1</v>
      </c>
      <c r="CW956" s="7">
        <f t="shared" si="471"/>
        <v>0</v>
      </c>
      <c r="CX956" s="1" t="b">
        <f t="shared" si="472"/>
        <v>0</v>
      </c>
      <c r="CY956" s="1" t="b">
        <f t="shared" si="473"/>
        <v>1</v>
      </c>
      <c r="DG956" s="1" t="b">
        <f t="shared" si="474"/>
        <v>0</v>
      </c>
    </row>
    <row r="957" spans="1:111" ht="43.5" x14ac:dyDescent="0.35">
      <c r="A957" s="2">
        <v>788</v>
      </c>
      <c r="B957" s="1" t="s">
        <v>13809</v>
      </c>
      <c r="C957" s="9">
        <v>44346</v>
      </c>
      <c r="D957" s="10" t="s">
        <v>13809</v>
      </c>
      <c r="E957" s="1" t="e">
        <f>ROUND((C957-D957)/365,0)</f>
        <v>#VALUE!</v>
      </c>
      <c r="F957" s="1" t="s">
        <v>127</v>
      </c>
      <c r="G957" s="1" t="s">
        <v>13809</v>
      </c>
      <c r="H957" s="1" t="s">
        <v>13809</v>
      </c>
      <c r="I957" s="9">
        <v>44321</v>
      </c>
      <c r="J957" s="2" t="s">
        <v>109</v>
      </c>
      <c r="K957" s="2" t="s">
        <v>13809</v>
      </c>
      <c r="L957" s="9">
        <v>44342</v>
      </c>
      <c r="M957" s="2" t="s">
        <v>109</v>
      </c>
      <c r="N957" s="2" t="s">
        <v>13809</v>
      </c>
      <c r="O957" s="2" t="s">
        <v>110</v>
      </c>
      <c r="P957" s="2" t="s">
        <v>111</v>
      </c>
      <c r="S957" s="2" t="s">
        <v>111</v>
      </c>
      <c r="T957" s="2" t="s">
        <v>112</v>
      </c>
      <c r="U957" s="2" t="b">
        <f>OR(S957="yes",T957="yes")</f>
        <v>1</v>
      </c>
      <c r="V957" s="2" t="s">
        <v>113</v>
      </c>
      <c r="W957" s="1" t="s">
        <v>112</v>
      </c>
      <c r="X957" s="1" t="s">
        <v>114</v>
      </c>
      <c r="Y957" s="2" t="s">
        <v>112</v>
      </c>
      <c r="Z957" s="2" t="s">
        <v>111</v>
      </c>
      <c r="AA957" s="2" t="s">
        <v>112</v>
      </c>
      <c r="AB957" s="2">
        <v>3</v>
      </c>
      <c r="AC957" s="1" t="s">
        <v>111</v>
      </c>
      <c r="AF957" s="1" t="s">
        <v>111</v>
      </c>
      <c r="AJ957" s="1" t="s">
        <v>115</v>
      </c>
      <c r="AK957" s="1" t="s">
        <v>150</v>
      </c>
      <c r="AO957" s="1" t="s">
        <v>130</v>
      </c>
      <c r="AS957" s="1" t="s">
        <v>140</v>
      </c>
      <c r="AU957" s="1" t="s">
        <v>238</v>
      </c>
      <c r="AX957" s="1">
        <v>66</v>
      </c>
      <c r="AZ957" s="1" t="s">
        <v>1543</v>
      </c>
      <c r="BA957" s="1" t="s">
        <v>3886</v>
      </c>
      <c r="BC957" s="1" t="s">
        <v>3887</v>
      </c>
      <c r="BE957" s="1" t="s">
        <v>3888</v>
      </c>
      <c r="BG957" s="1" t="s">
        <v>3889</v>
      </c>
      <c r="BH957" s="1" t="s">
        <v>1120</v>
      </c>
      <c r="BJ957" s="1" t="s">
        <v>112</v>
      </c>
      <c r="BK957" s="1" t="s">
        <v>112</v>
      </c>
      <c r="BL957" s="1" t="s">
        <v>2243</v>
      </c>
      <c r="BQ957" s="1" t="s">
        <v>121</v>
      </c>
      <c r="BR957" s="1" t="s">
        <v>122</v>
      </c>
      <c r="BS957" s="1" t="s">
        <v>112</v>
      </c>
      <c r="BU957" s="34" t="s">
        <v>3890</v>
      </c>
      <c r="BV957" s="9">
        <v>44365</v>
      </c>
      <c r="BW957" s="34" t="s">
        <v>3891</v>
      </c>
      <c r="BX957" s="2" t="s">
        <v>111</v>
      </c>
      <c r="BY957" s="2" t="s">
        <v>123</v>
      </c>
      <c r="BZ957" s="2" t="s">
        <v>124</v>
      </c>
      <c r="CA957" s="2">
        <v>2</v>
      </c>
      <c r="CB957" s="1" t="s">
        <v>265</v>
      </c>
      <c r="CC957" s="2" t="s">
        <v>126</v>
      </c>
      <c r="CD957" s="1" t="e">
        <f t="shared" si="469"/>
        <v>#VALUE!</v>
      </c>
      <c r="CE957" s="1" t="e">
        <f t="shared" si="470"/>
        <v>#VALUE!</v>
      </c>
      <c r="CF957" s="1" t="e">
        <f t="shared" si="443"/>
        <v>#VALUE!</v>
      </c>
      <c r="CG957" s="1" t="e">
        <f t="shared" si="444"/>
        <v>#VALUE!</v>
      </c>
      <c r="CH957" s="1" t="e">
        <f t="shared" si="445"/>
        <v>#VALUE!</v>
      </c>
      <c r="CI957" s="1" t="e">
        <f t="shared" si="446"/>
        <v>#VALUE!</v>
      </c>
      <c r="CJ957" s="1" t="e">
        <f t="shared" si="447"/>
        <v>#VALUE!</v>
      </c>
      <c r="CK957" s="1" t="e">
        <f t="shared" si="448"/>
        <v>#VALUE!</v>
      </c>
      <c r="CL957" s="1" t="e">
        <f t="shared" si="449"/>
        <v>#VALUE!</v>
      </c>
      <c r="CM957" s="1" t="e">
        <f t="shared" si="450"/>
        <v>#VALUE!</v>
      </c>
      <c r="CN957" s="1" t="e">
        <f t="shared" si="451"/>
        <v>#VALUE!</v>
      </c>
      <c r="CO957" s="2" t="b">
        <f t="shared" si="452"/>
        <v>1</v>
      </c>
      <c r="CP957" s="2" t="b">
        <f t="shared" si="453"/>
        <v>1</v>
      </c>
      <c r="CQ957" s="2" t="b">
        <f t="shared" si="454"/>
        <v>0</v>
      </c>
      <c r="CR957" s="6" t="str">
        <f t="shared" si="455"/>
        <v>Male</v>
      </c>
      <c r="CS957" s="7">
        <f t="shared" si="456"/>
        <v>1</v>
      </c>
      <c r="CT957" s="7">
        <f t="shared" si="457"/>
        <v>0</v>
      </c>
      <c r="CU957" s="7">
        <f t="shared" si="458"/>
        <v>0</v>
      </c>
      <c r="CV957" s="7">
        <f t="shared" si="459"/>
        <v>1</v>
      </c>
      <c r="CW957" s="7">
        <f t="shared" si="471"/>
        <v>0</v>
      </c>
      <c r="CX957" s="1" t="e">
        <f t="shared" si="472"/>
        <v>#VALUE!</v>
      </c>
      <c r="CY957" s="1" t="e">
        <f t="shared" si="473"/>
        <v>#VALUE!</v>
      </c>
      <c r="DG957" s="1" t="e">
        <f t="shared" si="474"/>
        <v>#VALUE!</v>
      </c>
    </row>
    <row r="958" spans="1:111" ht="87" x14ac:dyDescent="0.35">
      <c r="B958" s="1" t="s">
        <v>13809</v>
      </c>
      <c r="C958" s="9">
        <v>44356</v>
      </c>
      <c r="D958" s="10" t="s">
        <v>13809</v>
      </c>
      <c r="E958" s="1">
        <v>57</v>
      </c>
      <c r="F958" s="1" t="s">
        <v>108</v>
      </c>
      <c r="G958" s="1" t="s">
        <v>13809</v>
      </c>
      <c r="H958" s="1" t="s">
        <v>13809</v>
      </c>
      <c r="I958" s="2" t="s">
        <v>183</v>
      </c>
      <c r="K958" s="2" t="s">
        <v>13809</v>
      </c>
      <c r="L958" s="9">
        <v>44299</v>
      </c>
      <c r="M958" s="2" t="s">
        <v>109</v>
      </c>
      <c r="N958" s="2" t="s">
        <v>13809</v>
      </c>
      <c r="O958" s="2" t="s">
        <v>110</v>
      </c>
      <c r="P958" s="2" t="s">
        <v>111</v>
      </c>
      <c r="S958" s="2" t="s">
        <v>111</v>
      </c>
      <c r="T958" s="2" t="s">
        <v>112</v>
      </c>
      <c r="U958" s="2" t="b">
        <v>1</v>
      </c>
      <c r="V958" s="2" t="s">
        <v>113</v>
      </c>
      <c r="W958" s="1" t="s">
        <v>112</v>
      </c>
      <c r="X958" s="1" t="s">
        <v>114</v>
      </c>
      <c r="Y958" s="2" t="s">
        <v>111</v>
      </c>
      <c r="AF958" s="1" t="s">
        <v>111</v>
      </c>
      <c r="AJ958" s="1" t="s">
        <v>115</v>
      </c>
      <c r="AK958" s="1" t="s">
        <v>129</v>
      </c>
      <c r="AO958" s="1" t="s">
        <v>130</v>
      </c>
      <c r="AU958" s="1" t="s">
        <v>238</v>
      </c>
      <c r="AX958" s="1">
        <v>55</v>
      </c>
      <c r="AZ958" s="1" t="s">
        <v>141</v>
      </c>
      <c r="BC958" s="1" t="s">
        <v>3892</v>
      </c>
      <c r="BG958" s="1" t="s">
        <v>3893</v>
      </c>
      <c r="BJ958" s="1" t="s">
        <v>112</v>
      </c>
      <c r="BK958" s="1" t="s">
        <v>112</v>
      </c>
      <c r="BL958" s="1" t="s">
        <v>226</v>
      </c>
      <c r="BQ958" s="1" t="s">
        <v>121</v>
      </c>
      <c r="BR958" s="1" t="s">
        <v>122</v>
      </c>
      <c r="BS958" s="1" t="s">
        <v>111</v>
      </c>
      <c r="BT958" s="34" t="s">
        <v>3894</v>
      </c>
      <c r="BU958" s="34" t="s">
        <v>3895</v>
      </c>
      <c r="BV958" s="9">
        <v>44391</v>
      </c>
      <c r="BW958" s="34" t="s">
        <v>14338</v>
      </c>
      <c r="BX958" s="2" t="s">
        <v>111</v>
      </c>
      <c r="BY958" s="2" t="s">
        <v>136</v>
      </c>
      <c r="BZ958" s="2" t="s">
        <v>124</v>
      </c>
      <c r="CA958" s="2">
        <v>2</v>
      </c>
      <c r="CB958" s="1" t="s">
        <v>258</v>
      </c>
      <c r="CC958" s="2" t="s">
        <v>126</v>
      </c>
      <c r="CD958" s="1" t="b">
        <f t="shared" si="469"/>
        <v>0</v>
      </c>
      <c r="CE958" s="1" t="b">
        <f t="shared" si="470"/>
        <v>0</v>
      </c>
      <c r="CF958" s="1" t="b">
        <f t="shared" si="443"/>
        <v>0</v>
      </c>
      <c r="CG958" s="1" t="b">
        <f t="shared" si="444"/>
        <v>0</v>
      </c>
      <c r="CH958" s="1" t="b">
        <f t="shared" si="445"/>
        <v>0</v>
      </c>
      <c r="CI958" s="1" t="b">
        <f t="shared" si="446"/>
        <v>0</v>
      </c>
      <c r="CJ958" s="1" t="b">
        <f t="shared" si="447"/>
        <v>0</v>
      </c>
      <c r="CK958" s="1" t="b">
        <f t="shared" si="448"/>
        <v>0</v>
      </c>
      <c r="CL958" s="1" t="b">
        <f t="shared" si="449"/>
        <v>0</v>
      </c>
      <c r="CM958" s="1" t="b">
        <f t="shared" si="450"/>
        <v>1</v>
      </c>
      <c r="CN958" s="1" t="b">
        <f t="shared" si="451"/>
        <v>0</v>
      </c>
      <c r="CO958" s="2" t="b">
        <f t="shared" si="452"/>
        <v>0</v>
      </c>
      <c r="CP958" s="2" t="b">
        <f t="shared" si="453"/>
        <v>0</v>
      </c>
      <c r="CQ958" s="2" t="b">
        <f t="shared" si="454"/>
        <v>0</v>
      </c>
      <c r="CR958" s="6" t="str">
        <f t="shared" si="455"/>
        <v>Female</v>
      </c>
      <c r="CS958" s="7">
        <f t="shared" si="456"/>
        <v>0</v>
      </c>
      <c r="CT958" s="7">
        <f t="shared" si="457"/>
        <v>0</v>
      </c>
      <c r="CU958" s="7">
        <f t="shared" si="458"/>
        <v>0</v>
      </c>
      <c r="CV958" s="7">
        <f t="shared" si="459"/>
        <v>1</v>
      </c>
      <c r="CW958" s="7">
        <f t="shared" si="471"/>
        <v>0</v>
      </c>
      <c r="CX958" s="1" t="b">
        <f t="shared" si="472"/>
        <v>0</v>
      </c>
      <c r="CY958" s="1" t="b">
        <f t="shared" si="473"/>
        <v>0</v>
      </c>
      <c r="DG958" s="1" t="b">
        <f t="shared" si="474"/>
        <v>0</v>
      </c>
    </row>
    <row r="959" spans="1:111" ht="29" x14ac:dyDescent="0.35">
      <c r="A959" s="2">
        <v>790</v>
      </c>
      <c r="B959" s="1" t="s">
        <v>13809</v>
      </c>
      <c r="C959" s="9">
        <v>44356</v>
      </c>
      <c r="D959" s="10" t="s">
        <v>13809</v>
      </c>
      <c r="E959" s="1" t="e">
        <f>ROUND((C959-D959)/365,0)</f>
        <v>#VALUE!</v>
      </c>
      <c r="F959" s="1" t="s">
        <v>108</v>
      </c>
      <c r="G959" s="1" t="s">
        <v>13809</v>
      </c>
      <c r="H959" s="1" t="s">
        <v>13809</v>
      </c>
      <c r="I959" s="9">
        <v>44321</v>
      </c>
      <c r="J959" s="2" t="s">
        <v>109</v>
      </c>
      <c r="K959" s="2" t="s">
        <v>13809</v>
      </c>
      <c r="L959" s="9">
        <v>44346</v>
      </c>
      <c r="M959" s="2" t="s">
        <v>109</v>
      </c>
      <c r="N959" s="2" t="s">
        <v>13809</v>
      </c>
      <c r="O959" s="2" t="s">
        <v>110</v>
      </c>
      <c r="P959" s="2" t="s">
        <v>111</v>
      </c>
      <c r="S959" s="2" t="s">
        <v>111</v>
      </c>
      <c r="T959" s="2" t="s">
        <v>112</v>
      </c>
      <c r="U959" s="2" t="b">
        <f>OR(S959="yes",T959="yes")</f>
        <v>1</v>
      </c>
      <c r="V959" s="2" t="s">
        <v>113</v>
      </c>
      <c r="W959" s="1" t="s">
        <v>112</v>
      </c>
      <c r="X959" s="1" t="s">
        <v>114</v>
      </c>
      <c r="Y959" s="2" t="s">
        <v>112</v>
      </c>
      <c r="Z959" s="2" t="s">
        <v>111</v>
      </c>
      <c r="AA959" s="2" t="s">
        <v>112</v>
      </c>
      <c r="AB959" s="2">
        <v>4</v>
      </c>
      <c r="AC959" s="1" t="s">
        <v>111</v>
      </c>
      <c r="AF959" s="1" t="s">
        <v>111</v>
      </c>
      <c r="AJ959" s="1" t="s">
        <v>115</v>
      </c>
      <c r="AK959" s="1" t="s">
        <v>129</v>
      </c>
      <c r="AO959" s="1" t="s">
        <v>117</v>
      </c>
      <c r="AS959" s="1" t="s">
        <v>145</v>
      </c>
      <c r="AU959" s="1" t="s">
        <v>132</v>
      </c>
      <c r="AZ959" s="1" t="s">
        <v>120</v>
      </c>
      <c r="BA959" s="1" t="s">
        <v>3896</v>
      </c>
      <c r="BG959" s="1">
        <v>1.31</v>
      </c>
      <c r="BH959" s="1">
        <v>34</v>
      </c>
      <c r="BJ959" s="1" t="s">
        <v>112</v>
      </c>
      <c r="BK959" s="1" t="s">
        <v>112</v>
      </c>
      <c r="BL959" s="1" t="s">
        <v>142</v>
      </c>
      <c r="BQ959" s="1" t="s">
        <v>121</v>
      </c>
      <c r="BR959" s="1" t="s">
        <v>122</v>
      </c>
      <c r="BS959" s="1" t="s">
        <v>112</v>
      </c>
      <c r="BU959" s="34" t="s">
        <v>3206</v>
      </c>
      <c r="BV959" s="9">
        <v>44354</v>
      </c>
      <c r="BW959" s="34" t="s">
        <v>3897</v>
      </c>
      <c r="BX959" s="2" t="s">
        <v>111</v>
      </c>
      <c r="BY959" s="2" t="s">
        <v>123</v>
      </c>
      <c r="BZ959" s="2" t="s">
        <v>124</v>
      </c>
      <c r="CA959" s="2">
        <v>1</v>
      </c>
      <c r="CB959" s="1" t="s">
        <v>246</v>
      </c>
      <c r="CC959" s="2" t="s">
        <v>126</v>
      </c>
      <c r="CD959" s="1" t="e">
        <f t="shared" si="469"/>
        <v>#VALUE!</v>
      </c>
      <c r="CE959" s="1" t="e">
        <f t="shared" si="470"/>
        <v>#VALUE!</v>
      </c>
      <c r="CF959" s="1" t="e">
        <f t="shared" si="443"/>
        <v>#VALUE!</v>
      </c>
      <c r="CG959" s="1" t="e">
        <f t="shared" si="444"/>
        <v>#VALUE!</v>
      </c>
      <c r="CH959" s="1" t="e">
        <f t="shared" si="445"/>
        <v>#VALUE!</v>
      </c>
      <c r="CI959" s="1" t="e">
        <f t="shared" si="446"/>
        <v>#VALUE!</v>
      </c>
      <c r="CJ959" s="1" t="e">
        <f t="shared" si="447"/>
        <v>#VALUE!</v>
      </c>
      <c r="CK959" s="1" t="e">
        <f t="shared" si="448"/>
        <v>#VALUE!</v>
      </c>
      <c r="CL959" s="1" t="e">
        <f t="shared" si="449"/>
        <v>#VALUE!</v>
      </c>
      <c r="CM959" s="1" t="e">
        <f t="shared" si="450"/>
        <v>#VALUE!</v>
      </c>
      <c r="CN959" s="1" t="e">
        <f t="shared" si="451"/>
        <v>#VALUE!</v>
      </c>
      <c r="CO959" s="2" t="b">
        <f t="shared" si="452"/>
        <v>1</v>
      </c>
      <c r="CP959" s="2" t="b">
        <f t="shared" si="453"/>
        <v>1</v>
      </c>
      <c r="CQ959" s="2" t="b">
        <f t="shared" si="454"/>
        <v>0</v>
      </c>
      <c r="CR959" s="6" t="str">
        <f t="shared" si="455"/>
        <v>Female</v>
      </c>
      <c r="CS959" s="7">
        <f t="shared" si="456"/>
        <v>1</v>
      </c>
      <c r="CT959" s="7">
        <f t="shared" si="457"/>
        <v>0</v>
      </c>
      <c r="CU959" s="7">
        <f t="shared" si="458"/>
        <v>0</v>
      </c>
      <c r="CV959" s="7">
        <f t="shared" si="459"/>
        <v>1</v>
      </c>
      <c r="CW959" s="7">
        <f t="shared" si="471"/>
        <v>0</v>
      </c>
      <c r="CX959" s="1" t="e">
        <f t="shared" si="472"/>
        <v>#VALUE!</v>
      </c>
      <c r="CY959" s="1" t="e">
        <f t="shared" si="473"/>
        <v>#VALUE!</v>
      </c>
      <c r="DG959" s="1" t="e">
        <f t="shared" si="474"/>
        <v>#VALUE!</v>
      </c>
    </row>
    <row r="960" spans="1:111" ht="116" x14ac:dyDescent="0.35">
      <c r="B960" s="1" t="s">
        <v>13809</v>
      </c>
      <c r="C960" s="9">
        <v>44356</v>
      </c>
      <c r="D960" s="10" t="s">
        <v>13809</v>
      </c>
      <c r="E960" s="1">
        <v>75</v>
      </c>
      <c r="F960" s="1" t="s">
        <v>108</v>
      </c>
      <c r="G960" s="1" t="s">
        <v>13809</v>
      </c>
      <c r="H960" s="1" t="s">
        <v>13809</v>
      </c>
      <c r="K960" s="2" t="s">
        <v>13809</v>
      </c>
      <c r="N960" s="2" t="s">
        <v>13809</v>
      </c>
      <c r="O960" s="2" t="s">
        <v>110</v>
      </c>
      <c r="P960" s="2" t="s">
        <v>111</v>
      </c>
      <c r="S960" s="2" t="s">
        <v>112</v>
      </c>
      <c r="U960" s="2" t="b">
        <v>1</v>
      </c>
      <c r="V960" s="2" t="s">
        <v>113</v>
      </c>
      <c r="W960" s="1" t="s">
        <v>112</v>
      </c>
      <c r="X960" s="1" t="s">
        <v>138</v>
      </c>
      <c r="AK960" s="1" t="s">
        <v>185</v>
      </c>
      <c r="AO960" s="1" t="s">
        <v>130</v>
      </c>
      <c r="AS960" s="1" t="s">
        <v>190</v>
      </c>
      <c r="AU960" s="1" t="s">
        <v>197</v>
      </c>
      <c r="BJ960" s="1" t="s">
        <v>112</v>
      </c>
      <c r="BK960" s="1" t="s">
        <v>112</v>
      </c>
      <c r="BL960" s="1" t="s">
        <v>1781</v>
      </c>
      <c r="BM960" s="1" t="s">
        <v>3898</v>
      </c>
      <c r="BQ960" s="1" t="s">
        <v>121</v>
      </c>
      <c r="BR960" s="1" t="s">
        <v>122</v>
      </c>
      <c r="BS960" s="1" t="s">
        <v>111</v>
      </c>
      <c r="BT960" s="34" t="s">
        <v>3899</v>
      </c>
      <c r="BU960" s="34" t="s">
        <v>13879</v>
      </c>
      <c r="BV960" s="9">
        <v>44448</v>
      </c>
      <c r="BW960" s="34" t="s">
        <v>14339</v>
      </c>
      <c r="BY960" s="2" t="s">
        <v>174</v>
      </c>
      <c r="BZ960" s="2" t="s">
        <v>162</v>
      </c>
      <c r="CA960" s="2">
        <v>2</v>
      </c>
      <c r="CB960" s="1" t="s">
        <v>259</v>
      </c>
      <c r="CC960" s="2" t="s">
        <v>113</v>
      </c>
      <c r="CD960" s="1" t="b">
        <f t="shared" si="469"/>
        <v>0</v>
      </c>
      <c r="CE960" s="1" t="b">
        <f t="shared" si="470"/>
        <v>0</v>
      </c>
      <c r="CF960" s="1" t="b">
        <f t="shared" si="443"/>
        <v>0</v>
      </c>
      <c r="CG960" s="1" t="b">
        <f t="shared" si="444"/>
        <v>0</v>
      </c>
      <c r="CH960" s="1" t="b">
        <f t="shared" si="445"/>
        <v>0</v>
      </c>
      <c r="CI960" s="1" t="b">
        <f t="shared" si="446"/>
        <v>0</v>
      </c>
      <c r="CJ960" s="1" t="b">
        <f t="shared" si="447"/>
        <v>0</v>
      </c>
      <c r="CK960" s="1" t="b">
        <f t="shared" si="448"/>
        <v>0</v>
      </c>
      <c r="CL960" s="1" t="b">
        <f t="shared" si="449"/>
        <v>0</v>
      </c>
      <c r="CM960" s="1" t="b">
        <f t="shared" si="450"/>
        <v>0</v>
      </c>
      <c r="CN960" s="1" t="b">
        <f t="shared" si="451"/>
        <v>1</v>
      </c>
      <c r="CO960" s="2" t="b">
        <f t="shared" si="452"/>
        <v>0</v>
      </c>
      <c r="CP960" s="2" t="b">
        <f t="shared" si="453"/>
        <v>0</v>
      </c>
      <c r="CQ960" s="2" t="b">
        <f t="shared" si="454"/>
        <v>0</v>
      </c>
      <c r="CR960" s="6" t="str">
        <f t="shared" si="455"/>
        <v>Female</v>
      </c>
      <c r="CS960" s="7">
        <f t="shared" si="456"/>
        <v>0</v>
      </c>
      <c r="CT960" s="7">
        <f t="shared" si="457"/>
        <v>0</v>
      </c>
      <c r="CU960" s="7">
        <f t="shared" si="458"/>
        <v>0</v>
      </c>
      <c r="CV960" s="7">
        <f t="shared" si="459"/>
        <v>0</v>
      </c>
      <c r="CW960" s="7">
        <f t="shared" si="471"/>
        <v>0</v>
      </c>
      <c r="CX960" s="1" t="b">
        <f t="shared" si="472"/>
        <v>0</v>
      </c>
      <c r="CY960" s="1" t="b">
        <f t="shared" si="473"/>
        <v>0</v>
      </c>
      <c r="DG960" s="1" t="b">
        <f t="shared" si="474"/>
        <v>0</v>
      </c>
    </row>
    <row r="961" spans="1:111" ht="43.5" x14ac:dyDescent="0.35">
      <c r="B961" s="1" t="s">
        <v>13809</v>
      </c>
      <c r="C961" s="9">
        <v>44356</v>
      </c>
      <c r="D961" s="10" t="s">
        <v>13809</v>
      </c>
      <c r="E961" s="1">
        <v>15</v>
      </c>
      <c r="F961" s="1" t="s">
        <v>108</v>
      </c>
      <c r="G961" s="1" t="s">
        <v>13809</v>
      </c>
      <c r="H961" s="1" t="s">
        <v>13809</v>
      </c>
      <c r="I961" s="9">
        <v>44329</v>
      </c>
      <c r="J961" s="2" t="s">
        <v>109</v>
      </c>
      <c r="K961" s="2" t="s">
        <v>13809</v>
      </c>
      <c r="L961" s="9">
        <v>44350</v>
      </c>
      <c r="M961" s="2" t="s">
        <v>109</v>
      </c>
      <c r="N961" s="2" t="s">
        <v>13809</v>
      </c>
      <c r="O961" s="2" t="s">
        <v>110</v>
      </c>
      <c r="P961" s="2" t="s">
        <v>111</v>
      </c>
      <c r="S961" s="2" t="s">
        <v>112</v>
      </c>
      <c r="T961" s="2" t="s">
        <v>111</v>
      </c>
      <c r="U961" s="2" t="b">
        <v>1</v>
      </c>
      <c r="V961" s="2" t="s">
        <v>113</v>
      </c>
      <c r="W961" s="1" t="s">
        <v>112</v>
      </c>
      <c r="X961" s="1" t="s">
        <v>114</v>
      </c>
      <c r="Y961" s="2" t="s">
        <v>112</v>
      </c>
      <c r="Z961" s="2" t="s">
        <v>111</v>
      </c>
      <c r="AA961" s="2" t="s">
        <v>112</v>
      </c>
      <c r="AB961" s="2">
        <v>4</v>
      </c>
      <c r="AC961" s="1" t="s">
        <v>111</v>
      </c>
      <c r="AF961" s="1" t="s">
        <v>111</v>
      </c>
      <c r="AJ961" s="1" t="s">
        <v>115</v>
      </c>
      <c r="AK961" s="1" t="s">
        <v>211</v>
      </c>
      <c r="AN961" s="1" t="s">
        <v>3900</v>
      </c>
      <c r="AO961" s="1" t="s">
        <v>117</v>
      </c>
      <c r="AS961" s="1" t="s">
        <v>229</v>
      </c>
      <c r="AU961" s="1" t="s">
        <v>132</v>
      </c>
      <c r="AZ961" s="1" t="s">
        <v>133</v>
      </c>
      <c r="BA961" s="1" t="s">
        <v>3901</v>
      </c>
      <c r="BE961" s="1" t="s">
        <v>3902</v>
      </c>
      <c r="BG961" s="1">
        <v>10</v>
      </c>
      <c r="BH961" s="1" t="s">
        <v>3903</v>
      </c>
      <c r="BJ961" s="1" t="s">
        <v>112</v>
      </c>
      <c r="BK961" s="1" t="s">
        <v>111</v>
      </c>
      <c r="BQ961" s="1" t="s">
        <v>121</v>
      </c>
      <c r="BR961" s="1" t="s">
        <v>122</v>
      </c>
      <c r="BU961" s="34" t="s">
        <v>3904</v>
      </c>
      <c r="BV961" s="9">
        <v>44355</v>
      </c>
      <c r="BW961" s="34" t="s">
        <v>3905</v>
      </c>
      <c r="BX961" s="2" t="s">
        <v>111</v>
      </c>
      <c r="BY961" s="2" t="s">
        <v>156</v>
      </c>
      <c r="BZ961" s="2" t="s">
        <v>124</v>
      </c>
      <c r="CA961" s="2">
        <v>2</v>
      </c>
      <c r="CB961" s="1" t="s">
        <v>256</v>
      </c>
      <c r="CC961" s="2" t="s">
        <v>126</v>
      </c>
      <c r="CD961" s="1" t="b">
        <f t="shared" si="469"/>
        <v>1</v>
      </c>
      <c r="CE961" s="1" t="b">
        <f t="shared" si="470"/>
        <v>1</v>
      </c>
      <c r="CF961" s="1" t="b">
        <f t="shared" si="443"/>
        <v>0</v>
      </c>
      <c r="CG961" s="1" t="b">
        <f t="shared" si="444"/>
        <v>1</v>
      </c>
      <c r="CH961" s="1" t="b">
        <f t="shared" si="445"/>
        <v>0</v>
      </c>
      <c r="CI961" s="1" t="b">
        <f t="shared" si="446"/>
        <v>0</v>
      </c>
      <c r="CJ961" s="1" t="b">
        <f t="shared" si="447"/>
        <v>0</v>
      </c>
      <c r="CK961" s="1" t="b">
        <f t="shared" si="448"/>
        <v>0</v>
      </c>
      <c r="CL961" s="1" t="b">
        <f t="shared" si="449"/>
        <v>0</v>
      </c>
      <c r="CM961" s="1" t="b">
        <f t="shared" si="450"/>
        <v>0</v>
      </c>
      <c r="CN961" s="1" t="b">
        <f t="shared" si="451"/>
        <v>0</v>
      </c>
      <c r="CO961" s="2" t="b">
        <f t="shared" si="452"/>
        <v>1</v>
      </c>
      <c r="CP961" s="2" t="b">
        <f t="shared" si="453"/>
        <v>1</v>
      </c>
      <c r="CQ961" s="2" t="b">
        <f t="shared" si="454"/>
        <v>0</v>
      </c>
      <c r="CR961" s="6" t="str">
        <f t="shared" si="455"/>
        <v>Female</v>
      </c>
      <c r="CS961" s="7">
        <f t="shared" si="456"/>
        <v>1</v>
      </c>
      <c r="CT961" s="7">
        <f t="shared" si="457"/>
        <v>0</v>
      </c>
      <c r="CU961" s="7">
        <f t="shared" si="458"/>
        <v>0</v>
      </c>
      <c r="CV961" s="7">
        <f t="shared" si="459"/>
        <v>1</v>
      </c>
      <c r="CW961" s="7">
        <f t="shared" si="471"/>
        <v>0</v>
      </c>
      <c r="CX961" s="1" t="b">
        <f t="shared" si="472"/>
        <v>1</v>
      </c>
      <c r="CY961" s="1" t="b">
        <f t="shared" si="473"/>
        <v>0</v>
      </c>
      <c r="DG961" s="1" t="b">
        <f t="shared" si="474"/>
        <v>1</v>
      </c>
    </row>
    <row r="962" spans="1:111" ht="116" x14ac:dyDescent="0.35">
      <c r="B962" s="1" t="s">
        <v>13809</v>
      </c>
      <c r="C962" s="9">
        <v>44356</v>
      </c>
      <c r="D962" s="10" t="s">
        <v>13809</v>
      </c>
      <c r="E962" s="1">
        <v>55</v>
      </c>
      <c r="F962" s="1" t="s">
        <v>127</v>
      </c>
      <c r="G962" s="1" t="s">
        <v>13809</v>
      </c>
      <c r="H962" s="1" t="s">
        <v>13809</v>
      </c>
      <c r="I962" s="9">
        <v>44287</v>
      </c>
      <c r="J962" s="2" t="s">
        <v>128</v>
      </c>
      <c r="K962" s="2" t="s">
        <v>13809</v>
      </c>
      <c r="N962" s="2" t="s">
        <v>13809</v>
      </c>
      <c r="O962" s="2" t="s">
        <v>110</v>
      </c>
      <c r="P962" s="2" t="s">
        <v>111</v>
      </c>
      <c r="S962" s="2" t="s">
        <v>112</v>
      </c>
      <c r="T962" s="2" t="s">
        <v>111</v>
      </c>
      <c r="U962" s="2" t="b">
        <v>1</v>
      </c>
      <c r="V962" s="2" t="s">
        <v>126</v>
      </c>
      <c r="W962" s="1" t="s">
        <v>112</v>
      </c>
      <c r="Y962" s="2" t="s">
        <v>112</v>
      </c>
      <c r="Z962" s="2" t="s">
        <v>112</v>
      </c>
      <c r="AB962" s="2" t="s">
        <v>3906</v>
      </c>
      <c r="AC962" s="1" t="s">
        <v>111</v>
      </c>
      <c r="AF962" s="1" t="s">
        <v>111</v>
      </c>
      <c r="AJ962" s="1" t="s">
        <v>115</v>
      </c>
      <c r="AK962" s="1" t="s">
        <v>194</v>
      </c>
      <c r="AN962" s="1" t="s">
        <v>3907</v>
      </c>
      <c r="AO962" s="1" t="s">
        <v>237</v>
      </c>
      <c r="AU962" s="1" t="s">
        <v>132</v>
      </c>
      <c r="BJ962" s="1" t="s">
        <v>111</v>
      </c>
      <c r="BN962" s="1" t="s">
        <v>111</v>
      </c>
      <c r="BQ962" s="1" t="s">
        <v>121</v>
      </c>
      <c r="BR962" s="1" t="s">
        <v>122</v>
      </c>
      <c r="BS962" s="1" t="s">
        <v>111</v>
      </c>
      <c r="BT962" s="34" t="s">
        <v>3908</v>
      </c>
      <c r="BU962" s="34" t="s">
        <v>3909</v>
      </c>
      <c r="BV962" s="9">
        <v>44532</v>
      </c>
      <c r="BW962" s="34" t="s">
        <v>3910</v>
      </c>
      <c r="BY962" s="2" t="s">
        <v>153</v>
      </c>
      <c r="BZ962" s="2" t="s">
        <v>124</v>
      </c>
      <c r="CB962" s="1" t="s">
        <v>199</v>
      </c>
      <c r="CD962" s="1" t="b">
        <f t="shared" si="469"/>
        <v>0</v>
      </c>
      <c r="CE962" s="1" t="b">
        <f t="shared" si="470"/>
        <v>0</v>
      </c>
      <c r="CF962" s="1" t="b">
        <f t="shared" ref="CF962:CF1025" si="475">AND(E962&gt;4,E962&lt;12,NOT(E962=""),NOT(E962="."))</f>
        <v>0</v>
      </c>
      <c r="CG962" s="1" t="b">
        <f t="shared" ref="CG962:CG1025" si="476">AND(E962&gt;11,E962&lt;16,NOT(E962=""),NOT(E962="."))</f>
        <v>0</v>
      </c>
      <c r="CH962" s="1" t="b">
        <f t="shared" ref="CH962:CH1025" si="477">AND(E962&gt;15,E962&lt;18)</f>
        <v>0</v>
      </c>
      <c r="CI962" s="1" t="b">
        <f t="shared" ref="CI962:CI1025" si="478">AND(E962&gt;17,E962&lt;25)</f>
        <v>0</v>
      </c>
      <c r="CJ962" s="1" t="b">
        <f t="shared" ref="CJ962:CJ1025" si="479">AND(E962&gt;24,E962&lt;30)</f>
        <v>0</v>
      </c>
      <c r="CK962" s="1" t="b">
        <f t="shared" ref="CK962:CK1025" si="480">AND(E962&gt;29,E962&lt;40)</f>
        <v>0</v>
      </c>
      <c r="CL962" s="1" t="b">
        <f t="shared" ref="CL962:CL1025" si="481">AND(E962&gt;39,E962&lt;50)</f>
        <v>0</v>
      </c>
      <c r="CM962" s="1" t="b">
        <f t="shared" ref="CM962:CM1025" si="482">AND(E962&gt;49,E962&lt;65)</f>
        <v>1</v>
      </c>
      <c r="CN962" s="1" t="b">
        <f t="shared" ref="CN962:CN1025" si="483">AND(E962&gt;64,NOT(E962="."),NOT(E962=""))</f>
        <v>0</v>
      </c>
      <c r="CO962" s="2" t="b">
        <f t="shared" ref="CO962:CO1025" si="484">AND(AB962&lt;7,NOT(AB962="."),NOT(AB962=""))</f>
        <v>0</v>
      </c>
      <c r="CP962" s="2" t="b">
        <f t="shared" ref="CP962:CP1025" si="485">AND(AB962&lt;8,NOT(AB962="."),NOT(AB962=""))</f>
        <v>0</v>
      </c>
      <c r="CQ962" s="2" t="b">
        <f t="shared" ref="CQ962:CQ1025" si="486">AND(AB962&gt;7,AB962&lt;22,NOT(AB962=""),NOT(AB962="."))</f>
        <v>0</v>
      </c>
      <c r="CR962" s="6" t="str">
        <f t="shared" ref="CR962:CR1025" si="487">F962</f>
        <v>Male</v>
      </c>
      <c r="CS962" s="7">
        <f t="shared" ref="CS962:CS1025" si="488">COUNTIF(J962,"=*pfizer*")</f>
        <v>0</v>
      </c>
      <c r="CT962" s="7">
        <f t="shared" ref="CT962:CT1025" si="489">COUNTIF(J962,"=*moderna*")</f>
        <v>1</v>
      </c>
      <c r="CU962" s="7">
        <f t="shared" ref="CU962:CU1025" si="490">COUNTIF(J962,"=*janssen*")</f>
        <v>0</v>
      </c>
      <c r="CV962" s="7">
        <f t="shared" ref="CV962:CV1025" si="491">COUNTIF(M962,"=*pfizer*")</f>
        <v>0</v>
      </c>
      <c r="CW962" s="7">
        <f t="shared" si="471"/>
        <v>0</v>
      </c>
      <c r="CX962" s="1" t="b">
        <f t="shared" si="472"/>
        <v>0</v>
      </c>
      <c r="CY962" s="1" t="b">
        <f t="shared" si="473"/>
        <v>0</v>
      </c>
      <c r="DG962" s="1" t="b">
        <f t="shared" si="474"/>
        <v>0</v>
      </c>
    </row>
    <row r="963" spans="1:111" ht="72.5" x14ac:dyDescent="0.35">
      <c r="A963" s="2">
        <v>1444</v>
      </c>
      <c r="B963" s="1" t="s">
        <v>13809</v>
      </c>
      <c r="C963" s="9">
        <v>44356</v>
      </c>
      <c r="D963" s="10" t="s">
        <v>13809</v>
      </c>
      <c r="E963" s="1">
        <v>22</v>
      </c>
      <c r="F963" s="1" t="s">
        <v>108</v>
      </c>
      <c r="G963" s="1" t="s">
        <v>13809</v>
      </c>
      <c r="H963" s="1" t="s">
        <v>13809</v>
      </c>
      <c r="I963" s="9">
        <v>44292</v>
      </c>
      <c r="J963" s="2" t="s">
        <v>128</v>
      </c>
      <c r="K963" s="2" t="s">
        <v>13809</v>
      </c>
      <c r="M963" s="2" t="s">
        <v>128</v>
      </c>
      <c r="N963" s="2" t="s">
        <v>13809</v>
      </c>
      <c r="O963" s="2" t="s">
        <v>110</v>
      </c>
      <c r="P963" s="2" t="s">
        <v>111</v>
      </c>
      <c r="S963" s="2" t="s">
        <v>112</v>
      </c>
      <c r="T963" s="2" t="s">
        <v>111</v>
      </c>
      <c r="U963" s="2" t="b">
        <v>1</v>
      </c>
      <c r="V963" s="2" t="s">
        <v>113</v>
      </c>
      <c r="W963" s="1" t="s">
        <v>112</v>
      </c>
      <c r="X963" s="1" t="s">
        <v>138</v>
      </c>
      <c r="Y963" s="2" t="s">
        <v>112</v>
      </c>
      <c r="Z963" s="2" t="s">
        <v>112</v>
      </c>
      <c r="AA963" s="2" t="s">
        <v>112</v>
      </c>
      <c r="AB963" s="2">
        <v>6</v>
      </c>
      <c r="AC963" s="1" t="s">
        <v>111</v>
      </c>
      <c r="AF963" s="1" t="s">
        <v>111</v>
      </c>
      <c r="AJ963" s="1" t="s">
        <v>115</v>
      </c>
      <c r="AK963" s="1" t="s">
        <v>139</v>
      </c>
      <c r="AO963" s="1" t="s">
        <v>237</v>
      </c>
      <c r="AU963" s="1" t="s">
        <v>191</v>
      </c>
      <c r="AX963" s="1">
        <v>60</v>
      </c>
      <c r="BJ963" s="1" t="s">
        <v>112</v>
      </c>
      <c r="BK963" s="1" t="s">
        <v>112</v>
      </c>
      <c r="BL963" s="1" t="s">
        <v>180</v>
      </c>
      <c r="BM963" s="1" t="s">
        <v>3911</v>
      </c>
      <c r="BQ963" s="1" t="s">
        <v>2182</v>
      </c>
      <c r="BU963" s="34" t="s">
        <v>3912</v>
      </c>
      <c r="BV963" s="9">
        <v>44365</v>
      </c>
      <c r="BW963" s="34" t="s">
        <v>3913</v>
      </c>
      <c r="BX963" s="2" t="s">
        <v>111</v>
      </c>
      <c r="BY963" s="2" t="s">
        <v>174</v>
      </c>
      <c r="BZ963" s="2" t="s">
        <v>124</v>
      </c>
      <c r="CA963" s="2">
        <v>2</v>
      </c>
      <c r="CB963" s="1" t="s">
        <v>207</v>
      </c>
      <c r="CC963" s="2" t="s">
        <v>113</v>
      </c>
      <c r="CD963" s="1" t="b">
        <f t="shared" si="469"/>
        <v>1</v>
      </c>
      <c r="CE963" s="1" t="b">
        <f t="shared" si="470"/>
        <v>0</v>
      </c>
      <c r="CF963" s="1" t="b">
        <f t="shared" si="475"/>
        <v>0</v>
      </c>
      <c r="CG963" s="1" t="b">
        <f t="shared" si="476"/>
        <v>0</v>
      </c>
      <c r="CH963" s="1" t="b">
        <f t="shared" si="477"/>
        <v>0</v>
      </c>
      <c r="CI963" s="1" t="b">
        <f t="shared" si="478"/>
        <v>1</v>
      </c>
      <c r="CJ963" s="1" t="b">
        <f t="shared" si="479"/>
        <v>0</v>
      </c>
      <c r="CK963" s="1" t="b">
        <f t="shared" si="480"/>
        <v>0</v>
      </c>
      <c r="CL963" s="1" t="b">
        <f t="shared" si="481"/>
        <v>0</v>
      </c>
      <c r="CM963" s="1" t="b">
        <f t="shared" si="482"/>
        <v>0</v>
      </c>
      <c r="CN963" s="1" t="b">
        <f t="shared" si="483"/>
        <v>0</v>
      </c>
      <c r="CO963" s="2" t="b">
        <f t="shared" si="484"/>
        <v>1</v>
      </c>
      <c r="CP963" s="2" t="b">
        <f t="shared" si="485"/>
        <v>1</v>
      </c>
      <c r="CQ963" s="2" t="b">
        <f t="shared" si="486"/>
        <v>0</v>
      </c>
      <c r="CR963" s="6" t="str">
        <f t="shared" si="487"/>
        <v>Female</v>
      </c>
      <c r="CS963" s="7">
        <f t="shared" si="488"/>
        <v>0</v>
      </c>
      <c r="CT963" s="7">
        <f t="shared" si="489"/>
        <v>1</v>
      </c>
      <c r="CU963" s="7">
        <f t="shared" si="490"/>
        <v>0</v>
      </c>
      <c r="CV963" s="7">
        <f t="shared" si="491"/>
        <v>0</v>
      </c>
      <c r="CW963" s="7">
        <f t="shared" si="471"/>
        <v>1</v>
      </c>
      <c r="CX963" s="1" t="b">
        <f t="shared" si="472"/>
        <v>1</v>
      </c>
      <c r="CY963" s="1" t="b">
        <f t="shared" si="473"/>
        <v>1</v>
      </c>
      <c r="DG963" s="1" t="b">
        <f t="shared" si="474"/>
        <v>0</v>
      </c>
    </row>
    <row r="964" spans="1:111" ht="58" x14ac:dyDescent="0.35">
      <c r="B964" s="1" t="s">
        <v>13809</v>
      </c>
      <c r="C964" s="9">
        <v>44356</v>
      </c>
      <c r="D964" s="10" t="s">
        <v>13809</v>
      </c>
      <c r="E964" s="1">
        <v>59</v>
      </c>
      <c r="F964" s="1" t="s">
        <v>127</v>
      </c>
      <c r="G964" s="1" t="s">
        <v>13809</v>
      </c>
      <c r="H964" s="1" t="s">
        <v>13809</v>
      </c>
      <c r="K964" s="2" t="s">
        <v>13809</v>
      </c>
      <c r="L964" s="9">
        <v>44344</v>
      </c>
      <c r="M964" s="2" t="s">
        <v>128</v>
      </c>
      <c r="N964" s="2" t="s">
        <v>13809</v>
      </c>
      <c r="O964" s="2" t="s">
        <v>110</v>
      </c>
      <c r="P964" s="2" t="s">
        <v>111</v>
      </c>
      <c r="S964" s="2" t="s">
        <v>111</v>
      </c>
      <c r="T964" s="2" t="s">
        <v>112</v>
      </c>
      <c r="U964" s="2" t="b">
        <v>1</v>
      </c>
      <c r="V964" s="2" t="s">
        <v>113</v>
      </c>
      <c r="W964" s="1" t="s">
        <v>112</v>
      </c>
      <c r="X964" s="1" t="s">
        <v>110</v>
      </c>
      <c r="Y964" s="2" t="s">
        <v>112</v>
      </c>
      <c r="Z964" s="2" t="s">
        <v>111</v>
      </c>
      <c r="AA964" s="2" t="s">
        <v>112</v>
      </c>
      <c r="AB964" s="2">
        <v>4</v>
      </c>
      <c r="AK964" s="1" t="s">
        <v>349</v>
      </c>
      <c r="AN964" s="1" t="s">
        <v>3914</v>
      </c>
      <c r="AO964" s="1" t="s">
        <v>864</v>
      </c>
      <c r="AU964" s="1" t="s">
        <v>238</v>
      </c>
      <c r="AX964" s="1" t="s">
        <v>424</v>
      </c>
      <c r="BJ964" s="1" t="s">
        <v>112</v>
      </c>
      <c r="BK964" s="1" t="s">
        <v>112</v>
      </c>
      <c r="BQ964" s="1" t="s">
        <v>121</v>
      </c>
      <c r="BR964" s="1" t="s">
        <v>122</v>
      </c>
      <c r="BS964" s="1" t="s">
        <v>112</v>
      </c>
      <c r="BU964" s="34" t="s">
        <v>3915</v>
      </c>
      <c r="BV964" s="9">
        <v>44449</v>
      </c>
      <c r="BW964" s="34" t="s">
        <v>3916</v>
      </c>
      <c r="BZ964" s="2" t="s">
        <v>162</v>
      </c>
      <c r="CA964" s="2">
        <v>2</v>
      </c>
      <c r="CB964" s="1" t="s">
        <v>224</v>
      </c>
      <c r="CC964" s="2" t="s">
        <v>126</v>
      </c>
      <c r="CD964" s="1" t="b">
        <f t="shared" si="469"/>
        <v>0</v>
      </c>
      <c r="CE964" s="1" t="b">
        <f t="shared" si="470"/>
        <v>0</v>
      </c>
      <c r="CF964" s="1" t="b">
        <f t="shared" si="475"/>
        <v>0</v>
      </c>
      <c r="CG964" s="1" t="b">
        <f t="shared" si="476"/>
        <v>0</v>
      </c>
      <c r="CH964" s="1" t="b">
        <f t="shared" si="477"/>
        <v>0</v>
      </c>
      <c r="CI964" s="1" t="b">
        <f t="shared" si="478"/>
        <v>0</v>
      </c>
      <c r="CJ964" s="1" t="b">
        <f t="shared" si="479"/>
        <v>0</v>
      </c>
      <c r="CK964" s="1" t="b">
        <f t="shared" si="480"/>
        <v>0</v>
      </c>
      <c r="CL964" s="1" t="b">
        <f t="shared" si="481"/>
        <v>0</v>
      </c>
      <c r="CM964" s="1" t="b">
        <f t="shared" si="482"/>
        <v>1</v>
      </c>
      <c r="CN964" s="1" t="b">
        <f t="shared" si="483"/>
        <v>0</v>
      </c>
      <c r="CO964" s="2" t="b">
        <f t="shared" si="484"/>
        <v>1</v>
      </c>
      <c r="CP964" s="2" t="b">
        <f t="shared" si="485"/>
        <v>1</v>
      </c>
      <c r="CQ964" s="2" t="b">
        <f t="shared" si="486"/>
        <v>0</v>
      </c>
      <c r="CR964" s="6" t="str">
        <f t="shared" si="487"/>
        <v>Male</v>
      </c>
      <c r="CS964" s="7">
        <f t="shared" si="488"/>
        <v>0</v>
      </c>
      <c r="CT964" s="7">
        <f t="shared" si="489"/>
        <v>0</v>
      </c>
      <c r="CU964" s="7">
        <f t="shared" si="490"/>
        <v>0</v>
      </c>
      <c r="CV964" s="7">
        <f t="shared" si="491"/>
        <v>0</v>
      </c>
      <c r="CW964" s="7">
        <f t="shared" si="471"/>
        <v>1</v>
      </c>
      <c r="CX964" s="1" t="b">
        <f t="shared" si="472"/>
        <v>0</v>
      </c>
      <c r="CY964" s="1" t="b">
        <f t="shared" si="473"/>
        <v>0</v>
      </c>
      <c r="DG964" s="1" t="b">
        <f t="shared" si="474"/>
        <v>0</v>
      </c>
    </row>
    <row r="965" spans="1:111" x14ac:dyDescent="0.35">
      <c r="A965" s="2">
        <v>848</v>
      </c>
      <c r="B965" s="1" t="s">
        <v>13809</v>
      </c>
      <c r="C965" s="9">
        <v>44356</v>
      </c>
      <c r="D965" s="10" t="s">
        <v>13809</v>
      </c>
      <c r="E965" s="1" t="e">
        <f>ROUND((C965-D965)/365,0)</f>
        <v>#VALUE!</v>
      </c>
      <c r="F965" s="1" t="s">
        <v>127</v>
      </c>
      <c r="G965" s="1" t="s">
        <v>13809</v>
      </c>
      <c r="H965" s="1" t="s">
        <v>13809</v>
      </c>
      <c r="I965" s="9">
        <v>44330</v>
      </c>
      <c r="J965" s="2" t="s">
        <v>109</v>
      </c>
      <c r="K965" s="2" t="s">
        <v>13809</v>
      </c>
      <c r="L965" s="9">
        <v>44351</v>
      </c>
      <c r="M965" s="2" t="s">
        <v>109</v>
      </c>
      <c r="N965" s="2" t="s">
        <v>13809</v>
      </c>
      <c r="O965" s="2" t="s">
        <v>110</v>
      </c>
      <c r="P965" s="2" t="s">
        <v>111</v>
      </c>
      <c r="S965" s="2" t="s">
        <v>112</v>
      </c>
      <c r="T965" s="2" t="s">
        <v>111</v>
      </c>
      <c r="U965" s="2" t="b">
        <f>OR(S965="yes",T965="yes")</f>
        <v>1</v>
      </c>
      <c r="V965" s="2" t="s">
        <v>113</v>
      </c>
      <c r="W965" s="1" t="s">
        <v>112</v>
      </c>
      <c r="X965" s="1" t="s">
        <v>114</v>
      </c>
      <c r="Y965" s="2" t="s">
        <v>112</v>
      </c>
      <c r="AA965" s="2" t="s">
        <v>112</v>
      </c>
      <c r="AB965" s="2">
        <v>1</v>
      </c>
      <c r="AC965" s="1" t="s">
        <v>111</v>
      </c>
      <c r="AF965" s="1" t="s">
        <v>111</v>
      </c>
      <c r="AJ965" s="1" t="s">
        <v>115</v>
      </c>
      <c r="AK965" s="1" t="s">
        <v>129</v>
      </c>
      <c r="AO965" s="1" t="s">
        <v>130</v>
      </c>
      <c r="AS965" s="1" t="s">
        <v>118</v>
      </c>
      <c r="AU965" s="1" t="s">
        <v>132</v>
      </c>
      <c r="AZ965" s="1" t="s">
        <v>133</v>
      </c>
      <c r="BA965" s="1">
        <v>4.25</v>
      </c>
      <c r="BE965" s="1">
        <v>74</v>
      </c>
      <c r="BG965" s="1" t="s">
        <v>3056</v>
      </c>
      <c r="BH965" s="1">
        <v>11</v>
      </c>
      <c r="BI965" s="1" t="s">
        <v>112</v>
      </c>
      <c r="BJ965" s="1" t="s">
        <v>112</v>
      </c>
      <c r="BK965" s="1" t="s">
        <v>112</v>
      </c>
      <c r="BL965" s="1" t="s">
        <v>142</v>
      </c>
      <c r="BQ965" s="1" t="s">
        <v>121</v>
      </c>
      <c r="BR965" s="1" t="s">
        <v>122</v>
      </c>
      <c r="BS965" s="1" t="s">
        <v>112</v>
      </c>
      <c r="BV965" s="9">
        <v>44356</v>
      </c>
      <c r="BX965" s="2" t="s">
        <v>111</v>
      </c>
      <c r="BY965" s="2" t="s">
        <v>136</v>
      </c>
      <c r="BZ965" s="2" t="s">
        <v>124</v>
      </c>
      <c r="CA965" s="2">
        <v>2</v>
      </c>
      <c r="CB965" s="1" t="s">
        <v>181</v>
      </c>
      <c r="CC965" s="2" t="s">
        <v>126</v>
      </c>
      <c r="CD965" s="1" t="e">
        <f t="shared" si="469"/>
        <v>#VALUE!</v>
      </c>
      <c r="CE965" s="1" t="e">
        <f t="shared" si="470"/>
        <v>#VALUE!</v>
      </c>
      <c r="CF965" s="1" t="e">
        <f t="shared" si="475"/>
        <v>#VALUE!</v>
      </c>
      <c r="CG965" s="1" t="e">
        <f t="shared" si="476"/>
        <v>#VALUE!</v>
      </c>
      <c r="CH965" s="1" t="e">
        <f t="shared" si="477"/>
        <v>#VALUE!</v>
      </c>
      <c r="CI965" s="1" t="e">
        <f t="shared" si="478"/>
        <v>#VALUE!</v>
      </c>
      <c r="CJ965" s="1" t="e">
        <f t="shared" si="479"/>
        <v>#VALUE!</v>
      </c>
      <c r="CK965" s="1" t="e">
        <f t="shared" si="480"/>
        <v>#VALUE!</v>
      </c>
      <c r="CL965" s="1" t="e">
        <f t="shared" si="481"/>
        <v>#VALUE!</v>
      </c>
      <c r="CM965" s="1" t="e">
        <f t="shared" si="482"/>
        <v>#VALUE!</v>
      </c>
      <c r="CN965" s="1" t="e">
        <f t="shared" si="483"/>
        <v>#VALUE!</v>
      </c>
      <c r="CO965" s="2" t="b">
        <f t="shared" si="484"/>
        <v>1</v>
      </c>
      <c r="CP965" s="2" t="b">
        <f t="shared" si="485"/>
        <v>1</v>
      </c>
      <c r="CQ965" s="2" t="b">
        <f t="shared" si="486"/>
        <v>0</v>
      </c>
      <c r="CR965" s="6" t="str">
        <f t="shared" si="487"/>
        <v>Male</v>
      </c>
      <c r="CS965" s="7">
        <f t="shared" si="488"/>
        <v>1</v>
      </c>
      <c r="CT965" s="7">
        <f t="shared" si="489"/>
        <v>0</v>
      </c>
      <c r="CU965" s="7">
        <f t="shared" si="490"/>
        <v>0</v>
      </c>
      <c r="CV965" s="7">
        <f t="shared" si="491"/>
        <v>1</v>
      </c>
      <c r="CW965" s="7">
        <f t="shared" si="471"/>
        <v>0</v>
      </c>
      <c r="CX965" s="1" t="e">
        <f t="shared" si="472"/>
        <v>#VALUE!</v>
      </c>
      <c r="CY965" s="1" t="e">
        <f t="shared" si="473"/>
        <v>#VALUE!</v>
      </c>
      <c r="DG965" s="1" t="e">
        <f t="shared" si="474"/>
        <v>#VALUE!</v>
      </c>
    </row>
    <row r="966" spans="1:111" ht="58" x14ac:dyDescent="0.35">
      <c r="A966" s="2">
        <v>799</v>
      </c>
      <c r="B966" s="1" t="s">
        <v>13809</v>
      </c>
      <c r="C966" s="9">
        <v>44356</v>
      </c>
      <c r="D966" s="10" t="s">
        <v>13809</v>
      </c>
      <c r="E966" s="1">
        <v>23</v>
      </c>
      <c r="F966" s="1" t="s">
        <v>127</v>
      </c>
      <c r="G966" s="1" t="s">
        <v>13809</v>
      </c>
      <c r="H966" s="1" t="s">
        <v>13809</v>
      </c>
      <c r="J966" s="2" t="s">
        <v>163</v>
      </c>
      <c r="K966" s="2" t="s">
        <v>13809</v>
      </c>
      <c r="L966" s="9">
        <v>44327</v>
      </c>
      <c r="M966" s="2" t="s">
        <v>128</v>
      </c>
      <c r="N966" s="2" t="s">
        <v>13809</v>
      </c>
      <c r="O966" s="2" t="s">
        <v>110</v>
      </c>
      <c r="P966" s="2" t="s">
        <v>111</v>
      </c>
      <c r="S966" s="2" t="s">
        <v>112</v>
      </c>
      <c r="T966" s="2" t="s">
        <v>111</v>
      </c>
      <c r="U966" s="2" t="b">
        <v>1</v>
      </c>
      <c r="V966" s="2" t="s">
        <v>113</v>
      </c>
      <c r="W966" s="1" t="s">
        <v>112</v>
      </c>
      <c r="X966" s="1" t="s">
        <v>114</v>
      </c>
      <c r="Y966" s="2" t="s">
        <v>112</v>
      </c>
      <c r="Z966" s="2" t="s">
        <v>111</v>
      </c>
      <c r="AA966" s="2" t="s">
        <v>112</v>
      </c>
      <c r="AB966" s="2">
        <v>1</v>
      </c>
      <c r="AC966" s="1" t="s">
        <v>112</v>
      </c>
      <c r="AF966" s="1" t="s">
        <v>111</v>
      </c>
      <c r="AJ966" s="1" t="s">
        <v>115</v>
      </c>
      <c r="AK966" s="1" t="s">
        <v>201</v>
      </c>
      <c r="AN966" s="1" t="s">
        <v>3917</v>
      </c>
      <c r="AO966" s="1" t="s">
        <v>255</v>
      </c>
      <c r="AU966" s="1" t="s">
        <v>132</v>
      </c>
      <c r="AZ966" s="1" t="s">
        <v>629</v>
      </c>
      <c r="BA966" s="1">
        <v>8656</v>
      </c>
      <c r="BD966" s="1">
        <v>32.82</v>
      </c>
      <c r="BJ966" s="1" t="s">
        <v>112</v>
      </c>
      <c r="BK966" s="1" t="s">
        <v>112</v>
      </c>
      <c r="BL966" s="1" t="s">
        <v>203</v>
      </c>
      <c r="BM966" s="1" t="s">
        <v>422</v>
      </c>
      <c r="BQ966" s="1" t="s">
        <v>121</v>
      </c>
      <c r="BR966" s="1" t="s">
        <v>122</v>
      </c>
      <c r="BU966" s="34" t="s">
        <v>3918</v>
      </c>
      <c r="BV966" s="9">
        <v>44334</v>
      </c>
      <c r="BW966" s="34" t="s">
        <v>3919</v>
      </c>
      <c r="BX966" s="2" t="s">
        <v>111</v>
      </c>
      <c r="BY966" s="2" t="s">
        <v>156</v>
      </c>
      <c r="BZ966" s="2" t="s">
        <v>124</v>
      </c>
      <c r="CA966" s="2">
        <v>2</v>
      </c>
      <c r="CB966" s="1" t="s">
        <v>493</v>
      </c>
      <c r="CC966" s="2" t="s">
        <v>309</v>
      </c>
      <c r="CD966" s="1" t="b">
        <f t="shared" si="469"/>
        <v>1</v>
      </c>
      <c r="CE966" s="1" t="b">
        <f t="shared" si="470"/>
        <v>0</v>
      </c>
      <c r="CF966" s="1" t="b">
        <f t="shared" si="475"/>
        <v>0</v>
      </c>
      <c r="CG966" s="1" t="b">
        <f t="shared" si="476"/>
        <v>0</v>
      </c>
      <c r="CH966" s="1" t="b">
        <f t="shared" si="477"/>
        <v>0</v>
      </c>
      <c r="CI966" s="1" t="b">
        <f t="shared" si="478"/>
        <v>1</v>
      </c>
      <c r="CJ966" s="1" t="b">
        <f t="shared" si="479"/>
        <v>0</v>
      </c>
      <c r="CK966" s="1" t="b">
        <f t="shared" si="480"/>
        <v>0</v>
      </c>
      <c r="CL966" s="1" t="b">
        <f t="shared" si="481"/>
        <v>0</v>
      </c>
      <c r="CM966" s="1" t="b">
        <f t="shared" si="482"/>
        <v>0</v>
      </c>
      <c r="CN966" s="1" t="b">
        <f t="shared" si="483"/>
        <v>0</v>
      </c>
      <c r="CO966" s="2" t="b">
        <f t="shared" si="484"/>
        <v>1</v>
      </c>
      <c r="CP966" s="2" t="b">
        <f t="shared" si="485"/>
        <v>1</v>
      </c>
      <c r="CQ966" s="2" t="b">
        <f t="shared" si="486"/>
        <v>0</v>
      </c>
      <c r="CR966" s="6" t="str">
        <f t="shared" si="487"/>
        <v>Male</v>
      </c>
      <c r="CS966" s="7">
        <f t="shared" si="488"/>
        <v>0</v>
      </c>
      <c r="CT966" s="7">
        <f t="shared" si="489"/>
        <v>0</v>
      </c>
      <c r="CU966" s="7">
        <f t="shared" si="490"/>
        <v>0</v>
      </c>
      <c r="CV966" s="7">
        <f t="shared" si="491"/>
        <v>0</v>
      </c>
      <c r="CW966" s="7">
        <f t="shared" si="471"/>
        <v>1</v>
      </c>
      <c r="CX966" s="1" t="b">
        <f t="shared" si="472"/>
        <v>1</v>
      </c>
      <c r="CY966" s="1" t="b">
        <f t="shared" si="473"/>
        <v>1</v>
      </c>
      <c r="DG966" s="1" t="b">
        <f t="shared" si="474"/>
        <v>0</v>
      </c>
    </row>
    <row r="967" spans="1:111" ht="58" x14ac:dyDescent="0.35">
      <c r="B967" s="1" t="s">
        <v>13809</v>
      </c>
      <c r="C967" s="9">
        <v>44356</v>
      </c>
      <c r="D967" s="10" t="s">
        <v>13809</v>
      </c>
      <c r="E967" s="1">
        <v>31</v>
      </c>
      <c r="F967" s="1" t="s">
        <v>127</v>
      </c>
      <c r="G967" s="1" t="s">
        <v>13809</v>
      </c>
      <c r="H967" s="1" t="s">
        <v>13809</v>
      </c>
      <c r="I967" s="9">
        <v>44323</v>
      </c>
      <c r="J967" s="2" t="s">
        <v>128</v>
      </c>
      <c r="K967" s="2" t="s">
        <v>13809</v>
      </c>
      <c r="L967" s="9">
        <v>44351</v>
      </c>
      <c r="M967" s="2" t="s">
        <v>128</v>
      </c>
      <c r="N967" s="2" t="s">
        <v>13809</v>
      </c>
      <c r="O967" s="2" t="s">
        <v>110</v>
      </c>
      <c r="P967" s="2" t="s">
        <v>111</v>
      </c>
      <c r="S967" s="2" t="s">
        <v>111</v>
      </c>
      <c r="T967" s="2" t="s">
        <v>112</v>
      </c>
      <c r="U967" s="2" t="b">
        <v>1</v>
      </c>
      <c r="V967" s="2" t="s">
        <v>113</v>
      </c>
      <c r="W967" s="1" t="s">
        <v>112</v>
      </c>
      <c r="X967" s="1" t="s">
        <v>110</v>
      </c>
      <c r="Y967" s="2" t="s">
        <v>112</v>
      </c>
      <c r="Z967" s="2" t="s">
        <v>111</v>
      </c>
      <c r="AA967" s="2" t="s">
        <v>112</v>
      </c>
      <c r="AB967" s="2">
        <v>2</v>
      </c>
      <c r="AC967" s="1" t="s">
        <v>111</v>
      </c>
      <c r="AF967" s="1" t="s">
        <v>111</v>
      </c>
      <c r="AJ967" s="1" t="s">
        <v>418</v>
      </c>
      <c r="AK967" s="1" t="s">
        <v>150</v>
      </c>
      <c r="AO967" s="1" t="s">
        <v>130</v>
      </c>
      <c r="AS967" s="1" t="s">
        <v>118</v>
      </c>
      <c r="AU967" s="1" t="s">
        <v>177</v>
      </c>
      <c r="AX967" s="1">
        <v>40</v>
      </c>
      <c r="AZ967" s="1" t="s">
        <v>120</v>
      </c>
      <c r="BA967" s="1" t="s">
        <v>3920</v>
      </c>
      <c r="BG967" s="1">
        <v>6.1</v>
      </c>
      <c r="BH967" s="1">
        <v>17</v>
      </c>
      <c r="BJ967" s="1" t="s">
        <v>112</v>
      </c>
      <c r="BK967" s="1" t="s">
        <v>112</v>
      </c>
      <c r="BL967" s="1" t="s">
        <v>241</v>
      </c>
      <c r="BM967" s="1" t="s">
        <v>3921</v>
      </c>
      <c r="BQ967" s="1" t="s">
        <v>121</v>
      </c>
      <c r="BR967" s="1" t="s">
        <v>122</v>
      </c>
      <c r="BS967" s="1" t="s">
        <v>112</v>
      </c>
      <c r="BU967" s="34" t="s">
        <v>3922</v>
      </c>
      <c r="BV967" s="9">
        <v>44442</v>
      </c>
      <c r="BW967" s="34" t="s">
        <v>3923</v>
      </c>
      <c r="BX967" s="2" t="s">
        <v>111</v>
      </c>
      <c r="BY967" s="2" t="s">
        <v>123</v>
      </c>
      <c r="BZ967" s="2" t="s">
        <v>124</v>
      </c>
      <c r="CA967" s="2">
        <v>2</v>
      </c>
      <c r="CB967" s="1" t="s">
        <v>258</v>
      </c>
      <c r="CC967" s="2" t="s">
        <v>126</v>
      </c>
      <c r="CD967" s="1" t="b">
        <f t="shared" si="469"/>
        <v>0</v>
      </c>
      <c r="CE967" s="1" t="b">
        <f t="shared" si="470"/>
        <v>0</v>
      </c>
      <c r="CF967" s="1" t="b">
        <f t="shared" si="475"/>
        <v>0</v>
      </c>
      <c r="CG967" s="1" t="b">
        <f t="shared" si="476"/>
        <v>0</v>
      </c>
      <c r="CH967" s="1" t="b">
        <f t="shared" si="477"/>
        <v>0</v>
      </c>
      <c r="CI967" s="1" t="b">
        <f t="shared" si="478"/>
        <v>0</v>
      </c>
      <c r="CJ967" s="1" t="b">
        <f t="shared" si="479"/>
        <v>0</v>
      </c>
      <c r="CK967" s="1" t="b">
        <f t="shared" si="480"/>
        <v>1</v>
      </c>
      <c r="CL967" s="1" t="b">
        <f t="shared" si="481"/>
        <v>0</v>
      </c>
      <c r="CM967" s="1" t="b">
        <f t="shared" si="482"/>
        <v>0</v>
      </c>
      <c r="CN967" s="1" t="b">
        <f t="shared" si="483"/>
        <v>0</v>
      </c>
      <c r="CO967" s="2" t="b">
        <f t="shared" si="484"/>
        <v>1</v>
      </c>
      <c r="CP967" s="2" t="b">
        <f t="shared" si="485"/>
        <v>1</v>
      </c>
      <c r="CQ967" s="2" t="b">
        <f t="shared" si="486"/>
        <v>0</v>
      </c>
      <c r="CR967" s="6" t="str">
        <f t="shared" si="487"/>
        <v>Male</v>
      </c>
      <c r="CS967" s="7">
        <f t="shared" si="488"/>
        <v>0</v>
      </c>
      <c r="CT967" s="7">
        <f t="shared" si="489"/>
        <v>1</v>
      </c>
      <c r="CU967" s="7">
        <f t="shared" si="490"/>
        <v>0</v>
      </c>
      <c r="CV967" s="7">
        <f t="shared" si="491"/>
        <v>0</v>
      </c>
      <c r="CW967" s="7">
        <f t="shared" si="471"/>
        <v>1</v>
      </c>
      <c r="CX967" s="1" t="b">
        <f t="shared" si="472"/>
        <v>0</v>
      </c>
      <c r="CY967" s="1" t="b">
        <f t="shared" si="473"/>
        <v>1</v>
      </c>
      <c r="DG967" s="1" t="b">
        <f t="shared" si="474"/>
        <v>0</v>
      </c>
    </row>
    <row r="968" spans="1:111" ht="43.5" x14ac:dyDescent="0.35">
      <c r="A968" s="2">
        <v>849</v>
      </c>
      <c r="B968" s="1" t="s">
        <v>13809</v>
      </c>
      <c r="C968" s="9">
        <v>44356</v>
      </c>
      <c r="D968" s="10" t="s">
        <v>13809</v>
      </c>
      <c r="E968" s="1" t="e">
        <f>ROUND((C968-D968)/365,0)</f>
        <v>#VALUE!</v>
      </c>
      <c r="F968" s="1" t="s">
        <v>127</v>
      </c>
      <c r="G968" s="1" t="s">
        <v>13809</v>
      </c>
      <c r="H968" s="1" t="s">
        <v>13809</v>
      </c>
      <c r="J968" s="2" t="s">
        <v>163</v>
      </c>
      <c r="K968" s="2" t="s">
        <v>13809</v>
      </c>
      <c r="L968" s="9">
        <v>44351</v>
      </c>
      <c r="M968" s="2" t="s">
        <v>109</v>
      </c>
      <c r="N968" s="2" t="s">
        <v>13809</v>
      </c>
      <c r="O968" s="2" t="s">
        <v>110</v>
      </c>
      <c r="P968" s="2" t="s">
        <v>111</v>
      </c>
      <c r="T968" s="2" t="s">
        <v>112</v>
      </c>
      <c r="U968" s="2" t="b">
        <f>OR(S968="yes",T968="yes")</f>
        <v>1</v>
      </c>
      <c r="V968" s="2" t="s">
        <v>113</v>
      </c>
      <c r="W968" s="1" t="s">
        <v>112</v>
      </c>
      <c r="X968" s="1" t="s">
        <v>114</v>
      </c>
      <c r="Y968" s="2" t="s">
        <v>112</v>
      </c>
      <c r="Z968" s="2" t="s">
        <v>111</v>
      </c>
      <c r="AA968" s="2" t="s">
        <v>112</v>
      </c>
      <c r="AB968" s="2">
        <v>1</v>
      </c>
      <c r="AK968" s="1" t="s">
        <v>129</v>
      </c>
      <c r="AO968" s="1" t="s">
        <v>237</v>
      </c>
      <c r="AU968" s="1" t="s">
        <v>132</v>
      </c>
      <c r="BC968" s="11" t="s">
        <v>423</v>
      </c>
      <c r="BJ968" s="1" t="s">
        <v>112</v>
      </c>
      <c r="BK968" s="1" t="s">
        <v>112</v>
      </c>
      <c r="BL968" s="1" t="s">
        <v>142</v>
      </c>
      <c r="BQ968" s="1" t="s">
        <v>121</v>
      </c>
      <c r="BR968" s="1" t="s">
        <v>122</v>
      </c>
      <c r="BS968" s="1" t="s">
        <v>112</v>
      </c>
      <c r="BU968" s="34" t="s">
        <v>3924</v>
      </c>
      <c r="BV968" s="9">
        <v>44356</v>
      </c>
      <c r="BW968" s="34" t="s">
        <v>14340</v>
      </c>
      <c r="BY968" s="2" t="s">
        <v>156</v>
      </c>
      <c r="BZ968" s="2" t="s">
        <v>232</v>
      </c>
      <c r="CA968" s="2">
        <v>2</v>
      </c>
      <c r="CB968" s="1" t="s">
        <v>279</v>
      </c>
      <c r="CC968" s="2" t="s">
        <v>126</v>
      </c>
      <c r="CD968" s="1" t="e">
        <f t="shared" si="469"/>
        <v>#VALUE!</v>
      </c>
      <c r="CE968" s="1" t="e">
        <f t="shared" si="470"/>
        <v>#VALUE!</v>
      </c>
      <c r="CF968" s="1" t="e">
        <f t="shared" si="475"/>
        <v>#VALUE!</v>
      </c>
      <c r="CG968" s="1" t="e">
        <f t="shared" si="476"/>
        <v>#VALUE!</v>
      </c>
      <c r="CH968" s="1" t="e">
        <f t="shared" si="477"/>
        <v>#VALUE!</v>
      </c>
      <c r="CI968" s="1" t="e">
        <f t="shared" si="478"/>
        <v>#VALUE!</v>
      </c>
      <c r="CJ968" s="1" t="e">
        <f t="shared" si="479"/>
        <v>#VALUE!</v>
      </c>
      <c r="CK968" s="1" t="e">
        <f t="shared" si="480"/>
        <v>#VALUE!</v>
      </c>
      <c r="CL968" s="1" t="e">
        <f t="shared" si="481"/>
        <v>#VALUE!</v>
      </c>
      <c r="CM968" s="1" t="e">
        <f t="shared" si="482"/>
        <v>#VALUE!</v>
      </c>
      <c r="CN968" s="1" t="e">
        <f t="shared" si="483"/>
        <v>#VALUE!</v>
      </c>
      <c r="CO968" s="2" t="b">
        <f t="shared" si="484"/>
        <v>1</v>
      </c>
      <c r="CP968" s="2" t="b">
        <f t="shared" si="485"/>
        <v>1</v>
      </c>
      <c r="CQ968" s="2" t="b">
        <f t="shared" si="486"/>
        <v>0</v>
      </c>
      <c r="CR968" s="6" t="str">
        <f t="shared" si="487"/>
        <v>Male</v>
      </c>
      <c r="CS968" s="7">
        <f t="shared" si="488"/>
        <v>0</v>
      </c>
      <c r="CT968" s="7">
        <f t="shared" si="489"/>
        <v>0</v>
      </c>
      <c r="CU968" s="7">
        <f t="shared" si="490"/>
        <v>0</v>
      </c>
      <c r="CV968" s="7">
        <f t="shared" si="491"/>
        <v>1</v>
      </c>
      <c r="CW968" s="7">
        <f t="shared" si="471"/>
        <v>0</v>
      </c>
      <c r="CX968" s="1" t="e">
        <f t="shared" si="472"/>
        <v>#VALUE!</v>
      </c>
      <c r="CY968" s="1" t="e">
        <f t="shared" si="473"/>
        <v>#VALUE!</v>
      </c>
      <c r="DG968" s="1" t="e">
        <f t="shared" si="474"/>
        <v>#VALUE!</v>
      </c>
    </row>
    <row r="969" spans="1:111" ht="58" x14ac:dyDescent="0.35">
      <c r="B969" s="1" t="s">
        <v>13809</v>
      </c>
      <c r="C969" s="9">
        <v>44356</v>
      </c>
      <c r="D969" s="10" t="s">
        <v>13809</v>
      </c>
      <c r="E969" s="1">
        <v>73</v>
      </c>
      <c r="F969" s="1" t="s">
        <v>127</v>
      </c>
      <c r="G969" s="1" t="s">
        <v>13809</v>
      </c>
      <c r="H969" s="1" t="s">
        <v>13809</v>
      </c>
      <c r="I969" s="9">
        <v>44207</v>
      </c>
      <c r="J969" s="2" t="s">
        <v>109</v>
      </c>
      <c r="K969" s="2" t="s">
        <v>13809</v>
      </c>
      <c r="L969" s="9">
        <v>44228</v>
      </c>
      <c r="M969" s="2" t="s">
        <v>109</v>
      </c>
      <c r="N969" s="2" t="s">
        <v>13809</v>
      </c>
      <c r="O969" s="2" t="s">
        <v>110</v>
      </c>
      <c r="P969" s="2" t="s">
        <v>111</v>
      </c>
      <c r="S969" s="2" t="s">
        <v>112</v>
      </c>
      <c r="T969" s="2" t="s">
        <v>111</v>
      </c>
      <c r="U969" s="2" t="b">
        <v>1</v>
      </c>
      <c r="V969" s="2" t="s">
        <v>113</v>
      </c>
      <c r="W969" s="1" t="s">
        <v>111</v>
      </c>
      <c r="Y969" s="2" t="s">
        <v>112</v>
      </c>
      <c r="Z969" s="2" t="s">
        <v>111</v>
      </c>
      <c r="AA969" s="2" t="s">
        <v>112</v>
      </c>
      <c r="AB969" s="2">
        <v>21</v>
      </c>
      <c r="AC969" s="1" t="s">
        <v>111</v>
      </c>
      <c r="AF969" s="1" t="s">
        <v>111</v>
      </c>
      <c r="AJ969" s="1" t="s">
        <v>115</v>
      </c>
      <c r="AK969" s="1" t="s">
        <v>3925</v>
      </c>
      <c r="AN969" s="1" t="s">
        <v>3926</v>
      </c>
      <c r="AO969" s="1" t="s">
        <v>237</v>
      </c>
      <c r="AS969" s="1" t="s">
        <v>3460</v>
      </c>
      <c r="BJ969" s="1" t="s">
        <v>111</v>
      </c>
      <c r="BN969" s="1" t="s">
        <v>111</v>
      </c>
      <c r="BV969" s="9">
        <v>44356</v>
      </c>
      <c r="BW969" s="34" t="s">
        <v>3927</v>
      </c>
      <c r="BX969" s="2" t="s">
        <v>111</v>
      </c>
      <c r="BY969" s="2" t="s">
        <v>153</v>
      </c>
      <c r="BZ969" s="2" t="s">
        <v>124</v>
      </c>
      <c r="CA969" s="2">
        <v>2</v>
      </c>
      <c r="CB969" s="1" t="s">
        <v>207</v>
      </c>
      <c r="CC969" s="2" t="s">
        <v>126</v>
      </c>
      <c r="CD969" s="1" t="b">
        <f t="shared" si="469"/>
        <v>0</v>
      </c>
      <c r="CE969" s="1" t="b">
        <f t="shared" si="470"/>
        <v>0</v>
      </c>
      <c r="CF969" s="1" t="b">
        <f t="shared" si="475"/>
        <v>0</v>
      </c>
      <c r="CG969" s="1" t="b">
        <f t="shared" si="476"/>
        <v>0</v>
      </c>
      <c r="CH969" s="1" t="b">
        <f t="shared" si="477"/>
        <v>0</v>
      </c>
      <c r="CI969" s="1" t="b">
        <f t="shared" si="478"/>
        <v>0</v>
      </c>
      <c r="CJ969" s="1" t="b">
        <f t="shared" si="479"/>
        <v>0</v>
      </c>
      <c r="CK969" s="1" t="b">
        <f t="shared" si="480"/>
        <v>0</v>
      </c>
      <c r="CL969" s="1" t="b">
        <f t="shared" si="481"/>
        <v>0</v>
      </c>
      <c r="CM969" s="1" t="b">
        <f t="shared" si="482"/>
        <v>0</v>
      </c>
      <c r="CN969" s="1" t="b">
        <f t="shared" si="483"/>
        <v>1</v>
      </c>
      <c r="CO969" s="2" t="b">
        <f t="shared" si="484"/>
        <v>0</v>
      </c>
      <c r="CP969" s="2" t="b">
        <f t="shared" si="485"/>
        <v>0</v>
      </c>
      <c r="CQ969" s="2" t="b">
        <f t="shared" si="486"/>
        <v>1</v>
      </c>
      <c r="CR969" s="6" t="str">
        <f t="shared" si="487"/>
        <v>Male</v>
      </c>
      <c r="CS969" s="7">
        <f t="shared" si="488"/>
        <v>1</v>
      </c>
      <c r="CT969" s="7">
        <f t="shared" si="489"/>
        <v>0</v>
      </c>
      <c r="CU969" s="7">
        <f t="shared" si="490"/>
        <v>0</v>
      </c>
      <c r="CV969" s="7">
        <f t="shared" si="491"/>
        <v>1</v>
      </c>
      <c r="CW969" s="7">
        <f t="shared" si="471"/>
        <v>0</v>
      </c>
      <c r="CX969" s="1" t="b">
        <f t="shared" si="472"/>
        <v>0</v>
      </c>
      <c r="CY969" s="1" t="b">
        <f t="shared" si="473"/>
        <v>0</v>
      </c>
      <c r="DG969" s="1" t="b">
        <f t="shared" si="474"/>
        <v>0</v>
      </c>
    </row>
    <row r="970" spans="1:111" ht="58" x14ac:dyDescent="0.35">
      <c r="A970" s="2">
        <v>804</v>
      </c>
      <c r="B970" s="1" t="s">
        <v>13809</v>
      </c>
      <c r="C970" s="9">
        <v>44356</v>
      </c>
      <c r="D970" s="10" t="s">
        <v>13809</v>
      </c>
      <c r="E970" s="1" t="e">
        <f>ROUND((C970-D970)/365,0)</f>
        <v>#VALUE!</v>
      </c>
      <c r="F970" s="1" t="s">
        <v>127</v>
      </c>
      <c r="G970" s="1" t="s">
        <v>13809</v>
      </c>
      <c r="H970" s="1" t="s">
        <v>13809</v>
      </c>
      <c r="I970" s="9">
        <v>44331</v>
      </c>
      <c r="J970" s="2" t="s">
        <v>109</v>
      </c>
      <c r="K970" s="2" t="s">
        <v>13809</v>
      </c>
      <c r="L970" s="9">
        <v>44352</v>
      </c>
      <c r="M970" s="2" t="s">
        <v>109</v>
      </c>
      <c r="N970" s="2" t="s">
        <v>13809</v>
      </c>
      <c r="O970" s="2" t="s">
        <v>110</v>
      </c>
      <c r="P970" s="2" t="s">
        <v>111</v>
      </c>
      <c r="S970" s="2" t="s">
        <v>111</v>
      </c>
      <c r="T970" s="2" t="s">
        <v>112</v>
      </c>
      <c r="U970" s="2" t="b">
        <f>OR(S970="yes",T970="yes")</f>
        <v>1</v>
      </c>
      <c r="V970" s="2" t="s">
        <v>113</v>
      </c>
      <c r="W970" s="1" t="s">
        <v>112</v>
      </c>
      <c r="X970" s="1" t="s">
        <v>114</v>
      </c>
      <c r="Y970" s="2" t="s">
        <v>112</v>
      </c>
      <c r="Z970" s="2" t="s">
        <v>111</v>
      </c>
      <c r="AA970" s="2" t="s">
        <v>112</v>
      </c>
      <c r="AB970" s="2">
        <v>2</v>
      </c>
      <c r="AC970" s="1" t="s">
        <v>111</v>
      </c>
      <c r="AF970" s="1" t="s">
        <v>111</v>
      </c>
      <c r="AJ970" s="1" t="s">
        <v>115</v>
      </c>
      <c r="AK970" s="1" t="s">
        <v>129</v>
      </c>
      <c r="AO970" s="1" t="s">
        <v>130</v>
      </c>
      <c r="AU970" s="1" t="s">
        <v>132</v>
      </c>
      <c r="AZ970" s="1" t="s">
        <v>155</v>
      </c>
      <c r="BA970" s="1">
        <v>0.43</v>
      </c>
      <c r="BJ970" s="1" t="s">
        <v>111</v>
      </c>
      <c r="BN970" s="1" t="s">
        <v>112</v>
      </c>
      <c r="BO970" s="1" t="s">
        <v>148</v>
      </c>
      <c r="BP970" s="1" t="s">
        <v>152</v>
      </c>
      <c r="BQ970" s="1" t="s">
        <v>121</v>
      </c>
      <c r="BR970" s="1" t="s">
        <v>122</v>
      </c>
      <c r="BS970" s="1" t="s">
        <v>112</v>
      </c>
      <c r="BU970" s="34" t="s">
        <v>3928</v>
      </c>
      <c r="BV970" s="9">
        <v>44362</v>
      </c>
      <c r="BW970" s="34" t="s">
        <v>14341</v>
      </c>
      <c r="BX970" s="2" t="s">
        <v>111</v>
      </c>
      <c r="BY970" s="2" t="s">
        <v>156</v>
      </c>
      <c r="BZ970" s="2" t="s">
        <v>124</v>
      </c>
      <c r="CA970" s="2">
        <v>2</v>
      </c>
      <c r="CB970" s="1" t="s">
        <v>233</v>
      </c>
      <c r="CC970" s="2" t="s">
        <v>126</v>
      </c>
      <c r="CD970" s="1" t="e">
        <f t="shared" si="469"/>
        <v>#VALUE!</v>
      </c>
      <c r="CE970" s="1" t="e">
        <f t="shared" si="470"/>
        <v>#VALUE!</v>
      </c>
      <c r="CF970" s="1" t="e">
        <f t="shared" si="475"/>
        <v>#VALUE!</v>
      </c>
      <c r="CG970" s="1" t="e">
        <f t="shared" si="476"/>
        <v>#VALUE!</v>
      </c>
      <c r="CH970" s="1" t="e">
        <f t="shared" si="477"/>
        <v>#VALUE!</v>
      </c>
      <c r="CI970" s="1" t="e">
        <f t="shared" si="478"/>
        <v>#VALUE!</v>
      </c>
      <c r="CJ970" s="1" t="e">
        <f t="shared" si="479"/>
        <v>#VALUE!</v>
      </c>
      <c r="CK970" s="1" t="e">
        <f t="shared" si="480"/>
        <v>#VALUE!</v>
      </c>
      <c r="CL970" s="1" t="e">
        <f t="shared" si="481"/>
        <v>#VALUE!</v>
      </c>
      <c r="CM970" s="1" t="e">
        <f t="shared" si="482"/>
        <v>#VALUE!</v>
      </c>
      <c r="CN970" s="1" t="e">
        <f t="shared" si="483"/>
        <v>#VALUE!</v>
      </c>
      <c r="CO970" s="2" t="b">
        <f t="shared" si="484"/>
        <v>1</v>
      </c>
      <c r="CP970" s="2" t="b">
        <f t="shared" si="485"/>
        <v>1</v>
      </c>
      <c r="CQ970" s="2" t="b">
        <f t="shared" si="486"/>
        <v>0</v>
      </c>
      <c r="CR970" s="6" t="str">
        <f t="shared" si="487"/>
        <v>Male</v>
      </c>
      <c r="CS970" s="7">
        <f t="shared" si="488"/>
        <v>1</v>
      </c>
      <c r="CT970" s="7">
        <f t="shared" si="489"/>
        <v>0</v>
      </c>
      <c r="CU970" s="7">
        <f t="shared" si="490"/>
        <v>0</v>
      </c>
      <c r="CV970" s="7">
        <f t="shared" si="491"/>
        <v>1</v>
      </c>
      <c r="CW970" s="7">
        <f t="shared" si="471"/>
        <v>0</v>
      </c>
      <c r="CX970" s="1" t="e">
        <f t="shared" si="472"/>
        <v>#VALUE!</v>
      </c>
      <c r="CY970" s="1" t="e">
        <f t="shared" si="473"/>
        <v>#VALUE!</v>
      </c>
      <c r="DG970" s="1" t="e">
        <f t="shared" si="474"/>
        <v>#VALUE!</v>
      </c>
    </row>
    <row r="971" spans="1:111" ht="43.5" x14ac:dyDescent="0.35">
      <c r="A971" s="2">
        <v>755</v>
      </c>
      <c r="B971" s="1" t="s">
        <v>13809</v>
      </c>
      <c r="C971" s="9">
        <v>44356</v>
      </c>
      <c r="D971" s="10" t="s">
        <v>13809</v>
      </c>
      <c r="E971" s="1">
        <v>17</v>
      </c>
      <c r="F971" s="1" t="s">
        <v>127</v>
      </c>
      <c r="G971" s="1" t="s">
        <v>13809</v>
      </c>
      <c r="H971" s="1" t="s">
        <v>13809</v>
      </c>
      <c r="I971" s="9">
        <v>44301</v>
      </c>
      <c r="J971" s="2" t="s">
        <v>109</v>
      </c>
      <c r="K971" s="2" t="s">
        <v>13809</v>
      </c>
      <c r="L971" s="9">
        <v>44351</v>
      </c>
      <c r="M971" s="2" t="s">
        <v>109</v>
      </c>
      <c r="N971" s="2" t="s">
        <v>13809</v>
      </c>
      <c r="O971" s="2" t="s">
        <v>110</v>
      </c>
      <c r="P971" s="2" t="s">
        <v>111</v>
      </c>
      <c r="T971" s="2" t="s">
        <v>112</v>
      </c>
      <c r="U971" s="2" t="b">
        <v>1</v>
      </c>
      <c r="V971" s="2" t="s">
        <v>113</v>
      </c>
      <c r="W971" s="1" t="s">
        <v>112</v>
      </c>
      <c r="X971" s="1" t="s">
        <v>110</v>
      </c>
      <c r="Y971" s="2" t="s">
        <v>112</v>
      </c>
      <c r="Z971" s="2" t="s">
        <v>111</v>
      </c>
      <c r="AA971" s="2" t="s">
        <v>112</v>
      </c>
      <c r="AB971" s="2">
        <v>2</v>
      </c>
      <c r="AC971" s="1" t="s">
        <v>111</v>
      </c>
      <c r="AF971" s="1" t="s">
        <v>111</v>
      </c>
      <c r="AK971" s="1" t="s">
        <v>294</v>
      </c>
      <c r="AN971" s="1" t="s">
        <v>3929</v>
      </c>
      <c r="AO971" s="1" t="s">
        <v>117</v>
      </c>
      <c r="AS971" s="1" t="s">
        <v>118</v>
      </c>
      <c r="AU971" s="1" t="s">
        <v>132</v>
      </c>
      <c r="AZ971" s="1" t="s">
        <v>179</v>
      </c>
      <c r="BA971" s="1">
        <v>9.3699999999999992</v>
      </c>
      <c r="BG971" s="1">
        <v>53.3</v>
      </c>
      <c r="BI971" s="1" t="s">
        <v>112</v>
      </c>
      <c r="BJ971" s="1" t="s">
        <v>112</v>
      </c>
      <c r="BK971" s="1" t="s">
        <v>112</v>
      </c>
      <c r="BL971" s="1" t="s">
        <v>142</v>
      </c>
      <c r="BQ971" s="1" t="s">
        <v>121</v>
      </c>
      <c r="BR971" s="1" t="s">
        <v>122</v>
      </c>
      <c r="BS971" s="1" t="s">
        <v>112</v>
      </c>
      <c r="BU971" s="34" t="s">
        <v>3930</v>
      </c>
      <c r="BV971" s="9">
        <v>44358</v>
      </c>
      <c r="BW971" s="34" t="s">
        <v>3931</v>
      </c>
      <c r="BX971" s="2" t="s">
        <v>111</v>
      </c>
      <c r="BY971" s="2" t="s">
        <v>156</v>
      </c>
      <c r="BZ971" s="2" t="s">
        <v>124</v>
      </c>
      <c r="CA971" s="2">
        <v>2</v>
      </c>
      <c r="CB971" s="1" t="s">
        <v>246</v>
      </c>
      <c r="CC971" s="2" t="s">
        <v>126</v>
      </c>
      <c r="CD971" s="1" t="b">
        <f t="shared" si="469"/>
        <v>1</v>
      </c>
      <c r="CE971" s="1" t="b">
        <f t="shared" si="470"/>
        <v>1</v>
      </c>
      <c r="CF971" s="1" t="b">
        <f t="shared" si="475"/>
        <v>0</v>
      </c>
      <c r="CG971" s="1" t="b">
        <f t="shared" si="476"/>
        <v>0</v>
      </c>
      <c r="CH971" s="1" t="b">
        <f t="shared" si="477"/>
        <v>1</v>
      </c>
      <c r="CI971" s="1" t="b">
        <f t="shared" si="478"/>
        <v>0</v>
      </c>
      <c r="CJ971" s="1" t="b">
        <f t="shared" si="479"/>
        <v>0</v>
      </c>
      <c r="CK971" s="1" t="b">
        <f t="shared" si="480"/>
        <v>0</v>
      </c>
      <c r="CL971" s="1" t="b">
        <f t="shared" si="481"/>
        <v>0</v>
      </c>
      <c r="CM971" s="1" t="b">
        <f t="shared" si="482"/>
        <v>0</v>
      </c>
      <c r="CN971" s="1" t="b">
        <f t="shared" si="483"/>
        <v>0</v>
      </c>
      <c r="CO971" s="2" t="b">
        <f t="shared" si="484"/>
        <v>1</v>
      </c>
      <c r="CP971" s="2" t="b">
        <f t="shared" si="485"/>
        <v>1</v>
      </c>
      <c r="CQ971" s="2" t="b">
        <f t="shared" si="486"/>
        <v>0</v>
      </c>
      <c r="CR971" s="6" t="str">
        <f t="shared" si="487"/>
        <v>Male</v>
      </c>
      <c r="CS971" s="7">
        <f t="shared" si="488"/>
        <v>1</v>
      </c>
      <c r="CT971" s="7">
        <f t="shared" si="489"/>
        <v>0</v>
      </c>
      <c r="CU971" s="7">
        <f t="shared" si="490"/>
        <v>0</v>
      </c>
      <c r="CV971" s="7">
        <f t="shared" si="491"/>
        <v>1</v>
      </c>
      <c r="CW971" s="7">
        <f t="shared" si="471"/>
        <v>0</v>
      </c>
      <c r="CX971" s="1" t="b">
        <f t="shared" si="472"/>
        <v>1</v>
      </c>
      <c r="CY971" s="1" t="b">
        <f t="shared" si="473"/>
        <v>0</v>
      </c>
      <c r="DG971" s="1" t="b">
        <f t="shared" si="474"/>
        <v>1</v>
      </c>
    </row>
    <row r="972" spans="1:111" ht="43.5" x14ac:dyDescent="0.35">
      <c r="B972" s="1" t="s">
        <v>13809</v>
      </c>
      <c r="C972" s="9">
        <v>44330</v>
      </c>
      <c r="D972" s="10" t="s">
        <v>13809</v>
      </c>
      <c r="E972" s="11">
        <v>22</v>
      </c>
      <c r="F972" s="1" t="s">
        <v>127</v>
      </c>
      <c r="G972" s="1" t="s">
        <v>13809</v>
      </c>
      <c r="H972" s="1" t="s">
        <v>13809</v>
      </c>
      <c r="I972" s="9">
        <v>44291</v>
      </c>
      <c r="J972" s="2" t="s">
        <v>109</v>
      </c>
      <c r="K972" s="2" t="s">
        <v>13809</v>
      </c>
      <c r="L972" s="9">
        <v>44312</v>
      </c>
      <c r="M972" s="2" t="s">
        <v>109</v>
      </c>
      <c r="N972" s="2" t="s">
        <v>13809</v>
      </c>
      <c r="O972" s="2" t="s">
        <v>110</v>
      </c>
      <c r="P972" s="2" t="s">
        <v>111</v>
      </c>
      <c r="S972" s="2" t="s">
        <v>112</v>
      </c>
      <c r="U972" s="2" t="b">
        <f>OR(S972="yes",T972="yes")</f>
        <v>1</v>
      </c>
      <c r="V972" s="2" t="s">
        <v>159</v>
      </c>
      <c r="Y972" s="2" t="s">
        <v>112</v>
      </c>
      <c r="Z972" s="2" t="s">
        <v>111</v>
      </c>
      <c r="AA972" s="2" t="s">
        <v>112</v>
      </c>
      <c r="AB972" s="5">
        <v>2</v>
      </c>
      <c r="AF972" s="1" t="s">
        <v>111</v>
      </c>
      <c r="AK972" s="11" t="s">
        <v>3932</v>
      </c>
      <c r="AN972" s="1" t="s">
        <v>3933</v>
      </c>
      <c r="AO972" s="1" t="s">
        <v>117</v>
      </c>
      <c r="AS972" s="1" t="s">
        <v>271</v>
      </c>
      <c r="AU972" s="1" t="s">
        <v>243</v>
      </c>
      <c r="AX972" s="11">
        <v>50</v>
      </c>
      <c r="AZ972" s="1" t="s">
        <v>155</v>
      </c>
      <c r="BA972" s="11">
        <v>1.89</v>
      </c>
      <c r="BJ972" s="1" t="s">
        <v>112</v>
      </c>
      <c r="BK972" s="1" t="s">
        <v>112</v>
      </c>
      <c r="BL972" s="1" t="s">
        <v>142</v>
      </c>
      <c r="BQ972" s="1" t="s">
        <v>121</v>
      </c>
      <c r="BR972" s="1" t="s">
        <v>122</v>
      </c>
      <c r="BS972" s="1" t="s">
        <v>112</v>
      </c>
      <c r="BW972" s="34" t="s">
        <v>3934</v>
      </c>
      <c r="BX972" s="2" t="s">
        <v>111</v>
      </c>
      <c r="BY972" s="2" t="s">
        <v>174</v>
      </c>
      <c r="BZ972" s="2" t="s">
        <v>124</v>
      </c>
      <c r="CA972" s="2">
        <v>2</v>
      </c>
      <c r="CB972" s="1" t="s">
        <v>207</v>
      </c>
      <c r="CC972" s="2" t="s">
        <v>126</v>
      </c>
      <c r="CD972" s="1" t="b">
        <f t="shared" ref="CD972:CD988" si="492">AND(E972&lt;30,NOT(E972="."),NOT(E972=""))</f>
        <v>1</v>
      </c>
      <c r="CE972" s="1" t="b">
        <f t="shared" ref="CE972:CE988" si="493">AND(E972&lt;18,NOT(E972="."),NOT(E972=""))</f>
        <v>0</v>
      </c>
      <c r="CF972" s="1" t="b">
        <f t="shared" si="475"/>
        <v>0</v>
      </c>
      <c r="CG972" s="1" t="b">
        <f t="shared" si="476"/>
        <v>0</v>
      </c>
      <c r="CH972" s="1" t="b">
        <f t="shared" si="477"/>
        <v>0</v>
      </c>
      <c r="CI972" s="1" t="b">
        <f t="shared" si="478"/>
        <v>1</v>
      </c>
      <c r="CJ972" s="1" t="b">
        <f t="shared" si="479"/>
        <v>0</v>
      </c>
      <c r="CK972" s="1" t="b">
        <f t="shared" si="480"/>
        <v>0</v>
      </c>
      <c r="CL972" s="1" t="b">
        <f t="shared" si="481"/>
        <v>0</v>
      </c>
      <c r="CM972" s="1" t="b">
        <f t="shared" si="482"/>
        <v>0</v>
      </c>
      <c r="CN972" s="1" t="b">
        <f t="shared" si="483"/>
        <v>0</v>
      </c>
      <c r="CO972" s="2" t="b">
        <f t="shared" si="484"/>
        <v>1</v>
      </c>
      <c r="CP972" s="2" t="b">
        <f t="shared" si="485"/>
        <v>1</v>
      </c>
      <c r="CQ972" s="2" t="b">
        <f t="shared" si="486"/>
        <v>0</v>
      </c>
      <c r="CR972" s="6" t="str">
        <f t="shared" si="487"/>
        <v>Male</v>
      </c>
      <c r="CS972" s="7">
        <f t="shared" si="488"/>
        <v>1</v>
      </c>
      <c r="CT972" s="7">
        <f t="shared" si="489"/>
        <v>0</v>
      </c>
      <c r="CU972" s="7">
        <f t="shared" si="490"/>
        <v>0</v>
      </c>
      <c r="CV972" s="7">
        <f t="shared" si="491"/>
        <v>1</v>
      </c>
      <c r="CW972" s="7">
        <f t="shared" si="471"/>
        <v>0</v>
      </c>
      <c r="CX972" s="1" t="b">
        <f t="shared" si="472"/>
        <v>1</v>
      </c>
      <c r="CY972" s="1" t="b">
        <f t="shared" si="473"/>
        <v>1</v>
      </c>
      <c r="DG972" s="1" t="b">
        <f t="shared" si="474"/>
        <v>0</v>
      </c>
    </row>
    <row r="973" spans="1:111" ht="188.5" x14ac:dyDescent="0.35">
      <c r="A973" s="2">
        <v>804</v>
      </c>
      <c r="B973" s="1" t="s">
        <v>13809</v>
      </c>
      <c r="C973" s="9">
        <v>44356</v>
      </c>
      <c r="D973" s="10" t="s">
        <v>13809</v>
      </c>
      <c r="E973" s="1" t="e">
        <f>ROUND((C973-D973)/365,0)</f>
        <v>#VALUE!</v>
      </c>
      <c r="F973" s="1" t="s">
        <v>127</v>
      </c>
      <c r="G973" s="1" t="s">
        <v>13809</v>
      </c>
      <c r="H973" s="1" t="s">
        <v>13809</v>
      </c>
      <c r="I973" s="9">
        <v>44332</v>
      </c>
      <c r="J973" s="2" t="s">
        <v>109</v>
      </c>
      <c r="K973" s="2" t="s">
        <v>13809</v>
      </c>
      <c r="L973" s="9">
        <v>44353</v>
      </c>
      <c r="M973" s="2" t="s">
        <v>109</v>
      </c>
      <c r="N973" s="2" t="s">
        <v>13809</v>
      </c>
      <c r="O973" s="2" t="s">
        <v>110</v>
      </c>
      <c r="P973" s="2" t="s">
        <v>111</v>
      </c>
      <c r="S973" s="2" t="s">
        <v>111</v>
      </c>
      <c r="T973" s="2" t="s">
        <v>112</v>
      </c>
      <c r="U973" s="2" t="b">
        <f>OR(S973="yes",T973="yes")</f>
        <v>1</v>
      </c>
      <c r="V973" s="2" t="s">
        <v>113</v>
      </c>
      <c r="W973" s="1" t="s">
        <v>112</v>
      </c>
      <c r="X973" s="1" t="s">
        <v>110</v>
      </c>
      <c r="Y973" s="2" t="s">
        <v>112</v>
      </c>
      <c r="Z973" s="2" t="s">
        <v>111</v>
      </c>
      <c r="AA973" s="2" t="s">
        <v>112</v>
      </c>
      <c r="AB973" s="2">
        <v>2</v>
      </c>
      <c r="AC973" s="1" t="s">
        <v>111</v>
      </c>
      <c r="AF973" s="1" t="s">
        <v>111</v>
      </c>
      <c r="AJ973" s="1" t="s">
        <v>115</v>
      </c>
      <c r="AK973" s="1" t="s">
        <v>201</v>
      </c>
      <c r="AN973" s="1" t="s">
        <v>3935</v>
      </c>
      <c r="AO973" s="1" t="s">
        <v>117</v>
      </c>
      <c r="AS973" s="1" t="s">
        <v>118</v>
      </c>
      <c r="AU973" s="1" t="s">
        <v>132</v>
      </c>
      <c r="AZ973" s="1" t="s">
        <v>208</v>
      </c>
      <c r="BA973" s="1" t="s">
        <v>3936</v>
      </c>
      <c r="BD973" s="1" t="s">
        <v>3937</v>
      </c>
      <c r="BG973" s="1" t="s">
        <v>3938</v>
      </c>
      <c r="BI973" s="1" t="s">
        <v>112</v>
      </c>
      <c r="BJ973" s="1" t="s">
        <v>112</v>
      </c>
      <c r="BK973" s="1" t="s">
        <v>112</v>
      </c>
      <c r="BL973" s="1" t="s">
        <v>2685</v>
      </c>
      <c r="BM973" s="1" t="s">
        <v>3939</v>
      </c>
      <c r="BQ973" s="11" t="s">
        <v>121</v>
      </c>
      <c r="BR973" s="11" t="s">
        <v>122</v>
      </c>
      <c r="BS973" s="11" t="s">
        <v>112</v>
      </c>
      <c r="BU973" s="34" t="s">
        <v>3940</v>
      </c>
      <c r="BV973" s="9">
        <v>44358</v>
      </c>
      <c r="BW973" s="34" t="s">
        <v>14342</v>
      </c>
      <c r="BX973" s="2" t="s">
        <v>111</v>
      </c>
      <c r="BY973" s="2" t="s">
        <v>123</v>
      </c>
      <c r="BZ973" s="2" t="s">
        <v>124</v>
      </c>
      <c r="CA973" s="2">
        <v>2</v>
      </c>
      <c r="CB973" s="1" t="s">
        <v>143</v>
      </c>
      <c r="CC973" s="2" t="s">
        <v>126</v>
      </c>
      <c r="CD973" s="1" t="e">
        <f t="shared" si="492"/>
        <v>#VALUE!</v>
      </c>
      <c r="CE973" s="1" t="e">
        <f t="shared" si="493"/>
        <v>#VALUE!</v>
      </c>
      <c r="CF973" s="1" t="e">
        <f t="shared" si="475"/>
        <v>#VALUE!</v>
      </c>
      <c r="CG973" s="1" t="e">
        <f t="shared" si="476"/>
        <v>#VALUE!</v>
      </c>
      <c r="CH973" s="1" t="e">
        <f t="shared" si="477"/>
        <v>#VALUE!</v>
      </c>
      <c r="CI973" s="1" t="e">
        <f t="shared" si="478"/>
        <v>#VALUE!</v>
      </c>
      <c r="CJ973" s="1" t="e">
        <f t="shared" si="479"/>
        <v>#VALUE!</v>
      </c>
      <c r="CK973" s="1" t="e">
        <f t="shared" si="480"/>
        <v>#VALUE!</v>
      </c>
      <c r="CL973" s="1" t="e">
        <f t="shared" si="481"/>
        <v>#VALUE!</v>
      </c>
      <c r="CM973" s="1" t="e">
        <f t="shared" si="482"/>
        <v>#VALUE!</v>
      </c>
      <c r="CN973" s="1" t="e">
        <f t="shared" si="483"/>
        <v>#VALUE!</v>
      </c>
      <c r="CO973" s="2" t="b">
        <f t="shared" si="484"/>
        <v>1</v>
      </c>
      <c r="CP973" s="2" t="b">
        <f t="shared" si="485"/>
        <v>1</v>
      </c>
      <c r="CQ973" s="2" t="b">
        <f t="shared" si="486"/>
        <v>0</v>
      </c>
      <c r="CR973" s="6" t="str">
        <f t="shared" si="487"/>
        <v>Male</v>
      </c>
      <c r="CS973" s="7">
        <f t="shared" si="488"/>
        <v>1</v>
      </c>
      <c r="CT973" s="7">
        <f t="shared" si="489"/>
        <v>0</v>
      </c>
      <c r="CU973" s="7">
        <f t="shared" si="490"/>
        <v>0</v>
      </c>
      <c r="CV973" s="7">
        <f t="shared" si="491"/>
        <v>1</v>
      </c>
      <c r="CW973" s="7">
        <f t="shared" ref="CW973:CW990" si="494">COUNTIF(M973,"=*moderna*")</f>
        <v>0</v>
      </c>
      <c r="CX973" s="1" t="e">
        <f t="shared" ref="CX973:CX990" si="495">AND(E973&lt;30,NOT(E973="."),NOT(E973=""))</f>
        <v>#VALUE!</v>
      </c>
      <c r="CY973" s="1" t="e">
        <f t="shared" ref="CY973:CY990" si="496">AND(E973&gt;17,E973&lt;41,NOT(E973="."),NOT(E973=""))</f>
        <v>#VALUE!</v>
      </c>
      <c r="DG973" s="1" t="e">
        <f t="shared" si="474"/>
        <v>#VALUE!</v>
      </c>
    </row>
    <row r="974" spans="1:111" ht="58" x14ac:dyDescent="0.35">
      <c r="B974" s="1" t="s">
        <v>13809</v>
      </c>
      <c r="C974" s="9">
        <v>44356</v>
      </c>
      <c r="D974" s="10" t="s">
        <v>13809</v>
      </c>
      <c r="E974" s="1">
        <v>13</v>
      </c>
      <c r="F974" s="1" t="s">
        <v>127</v>
      </c>
      <c r="G974" s="1" t="s">
        <v>13809</v>
      </c>
      <c r="H974" s="1" t="s">
        <v>13809</v>
      </c>
      <c r="I974" s="9">
        <v>44352</v>
      </c>
      <c r="J974" s="2" t="s">
        <v>109</v>
      </c>
      <c r="K974" s="2" t="s">
        <v>13809</v>
      </c>
      <c r="N974" s="2" t="s">
        <v>13809</v>
      </c>
      <c r="O974" s="2" t="s">
        <v>110</v>
      </c>
      <c r="P974" s="2" t="s">
        <v>111</v>
      </c>
      <c r="S974" s="2" t="s">
        <v>111</v>
      </c>
      <c r="T974" s="2" t="s">
        <v>112</v>
      </c>
      <c r="U974" s="2" t="b">
        <v>1</v>
      </c>
      <c r="V974" s="2" t="s">
        <v>113</v>
      </c>
      <c r="W974" s="1" t="s">
        <v>112</v>
      </c>
      <c r="X974" s="1" t="s">
        <v>138</v>
      </c>
      <c r="Y974" s="2" t="s">
        <v>112</v>
      </c>
      <c r="Z974" s="2" t="s">
        <v>112</v>
      </c>
      <c r="AA974" s="2" t="s">
        <v>111</v>
      </c>
      <c r="AB974" s="2">
        <v>2</v>
      </c>
      <c r="AC974" s="1" t="s">
        <v>111</v>
      </c>
      <c r="AF974" s="1" t="s">
        <v>111</v>
      </c>
      <c r="AJ974" s="1" t="s">
        <v>115</v>
      </c>
      <c r="AK974" s="1" t="s">
        <v>129</v>
      </c>
      <c r="AO974" s="1" t="s">
        <v>151</v>
      </c>
      <c r="AS974" s="1" t="s">
        <v>118</v>
      </c>
      <c r="BJ974" s="1" t="s">
        <v>111</v>
      </c>
      <c r="BN974" s="1" t="s">
        <v>112</v>
      </c>
      <c r="BO974" s="1" t="s">
        <v>148</v>
      </c>
      <c r="BP974" s="1" t="s">
        <v>3941</v>
      </c>
      <c r="BQ974" s="1" t="s">
        <v>121</v>
      </c>
      <c r="BR974" s="1" t="s">
        <v>122</v>
      </c>
      <c r="BS974" s="1" t="s">
        <v>112</v>
      </c>
      <c r="BU974" s="34" t="s">
        <v>3942</v>
      </c>
      <c r="BV974" s="9">
        <v>44505</v>
      </c>
      <c r="BW974" s="34" t="s">
        <v>3943</v>
      </c>
      <c r="BY974" s="2" t="s">
        <v>174</v>
      </c>
      <c r="BZ974" s="2" t="s">
        <v>124</v>
      </c>
      <c r="CA974" s="2">
        <v>1</v>
      </c>
      <c r="CB974" s="1" t="s">
        <v>253</v>
      </c>
      <c r="CC974" s="2" t="s">
        <v>113</v>
      </c>
      <c r="CD974" s="1" t="b">
        <f t="shared" si="492"/>
        <v>1</v>
      </c>
      <c r="CE974" s="1" t="b">
        <f t="shared" si="493"/>
        <v>1</v>
      </c>
      <c r="CF974" s="1" t="b">
        <f t="shared" si="475"/>
        <v>0</v>
      </c>
      <c r="CG974" s="1" t="b">
        <f t="shared" si="476"/>
        <v>1</v>
      </c>
      <c r="CH974" s="1" t="b">
        <f t="shared" si="477"/>
        <v>0</v>
      </c>
      <c r="CI974" s="1" t="b">
        <f t="shared" si="478"/>
        <v>0</v>
      </c>
      <c r="CJ974" s="1" t="b">
        <f t="shared" si="479"/>
        <v>0</v>
      </c>
      <c r="CK974" s="1" t="b">
        <f t="shared" si="480"/>
        <v>0</v>
      </c>
      <c r="CL974" s="1" t="b">
        <f t="shared" si="481"/>
        <v>0</v>
      </c>
      <c r="CM974" s="1" t="b">
        <f t="shared" si="482"/>
        <v>0</v>
      </c>
      <c r="CN974" s="1" t="b">
        <f t="shared" si="483"/>
        <v>0</v>
      </c>
      <c r="CO974" s="2" t="b">
        <f t="shared" si="484"/>
        <v>1</v>
      </c>
      <c r="CP974" s="2" t="b">
        <f t="shared" si="485"/>
        <v>1</v>
      </c>
      <c r="CQ974" s="2" t="b">
        <f t="shared" si="486"/>
        <v>0</v>
      </c>
      <c r="CR974" s="6" t="str">
        <f t="shared" si="487"/>
        <v>Male</v>
      </c>
      <c r="CS974" s="7">
        <f t="shared" si="488"/>
        <v>1</v>
      </c>
      <c r="CT974" s="7">
        <f t="shared" si="489"/>
        <v>0</v>
      </c>
      <c r="CU974" s="7">
        <f t="shared" si="490"/>
        <v>0</v>
      </c>
      <c r="CV974" s="7">
        <f t="shared" si="491"/>
        <v>0</v>
      </c>
      <c r="CW974" s="7">
        <f t="shared" si="494"/>
        <v>0</v>
      </c>
      <c r="CX974" s="1" t="b">
        <f t="shared" si="495"/>
        <v>1</v>
      </c>
      <c r="CY974" s="1" t="b">
        <f t="shared" si="496"/>
        <v>0</v>
      </c>
      <c r="DG974" s="1" t="b">
        <f t="shared" si="474"/>
        <v>1</v>
      </c>
    </row>
    <row r="975" spans="1:111" ht="58" x14ac:dyDescent="0.35">
      <c r="A975" s="2">
        <v>823</v>
      </c>
      <c r="B975" s="1" t="s">
        <v>13809</v>
      </c>
      <c r="C975" s="9">
        <v>44356</v>
      </c>
      <c r="D975" s="10" t="s">
        <v>13809</v>
      </c>
      <c r="E975" s="1" t="e">
        <f>ROUND((C975-D975)/365,0)</f>
        <v>#VALUE!</v>
      </c>
      <c r="F975" s="1" t="s">
        <v>127</v>
      </c>
      <c r="G975" s="1" t="s">
        <v>13809</v>
      </c>
      <c r="H975" s="1" t="s">
        <v>13809</v>
      </c>
      <c r="K975" s="2" t="s">
        <v>13809</v>
      </c>
      <c r="L975" s="9">
        <v>44352</v>
      </c>
      <c r="M975" s="2" t="s">
        <v>109</v>
      </c>
      <c r="N975" s="2" t="s">
        <v>13809</v>
      </c>
      <c r="O975" s="2" t="s">
        <v>110</v>
      </c>
      <c r="P975" s="2" t="s">
        <v>111</v>
      </c>
      <c r="S975" s="2" t="s">
        <v>112</v>
      </c>
      <c r="U975" s="2" t="b">
        <f>OR(S975="yes",T975="yes")</f>
        <v>1</v>
      </c>
      <c r="V975" s="2" t="s">
        <v>113</v>
      </c>
      <c r="W975" s="1" t="s">
        <v>112</v>
      </c>
      <c r="X975" s="1" t="s">
        <v>110</v>
      </c>
      <c r="Y975" s="2" t="s">
        <v>112</v>
      </c>
      <c r="Z975" s="2" t="s">
        <v>111</v>
      </c>
      <c r="AA975" s="2" t="s">
        <v>112</v>
      </c>
      <c r="AB975" s="2">
        <v>1</v>
      </c>
      <c r="AC975" s="1" t="s">
        <v>111</v>
      </c>
      <c r="AF975" s="1" t="s">
        <v>111</v>
      </c>
      <c r="AJ975" s="1" t="s">
        <v>115</v>
      </c>
      <c r="AK975" s="1" t="s">
        <v>201</v>
      </c>
      <c r="AN975" s="1" t="s">
        <v>3944</v>
      </c>
      <c r="AO975" s="1" t="s">
        <v>296</v>
      </c>
      <c r="AZ975" s="1" t="s">
        <v>2769</v>
      </c>
      <c r="BA975" s="11">
        <v>6.3</v>
      </c>
      <c r="BE975" s="20">
        <v>1336</v>
      </c>
      <c r="BG975" s="1">
        <v>3</v>
      </c>
      <c r="BH975" s="1">
        <v>6</v>
      </c>
      <c r="BJ975" s="1" t="s">
        <v>112</v>
      </c>
      <c r="BQ975" s="11" t="s">
        <v>121</v>
      </c>
      <c r="BR975" s="11" t="s">
        <v>122</v>
      </c>
      <c r="BS975" s="11" t="s">
        <v>112</v>
      </c>
      <c r="BV975" s="9">
        <v>44369</v>
      </c>
      <c r="BW975" s="34" t="s">
        <v>14343</v>
      </c>
      <c r="BY975" s="2" t="s">
        <v>123</v>
      </c>
      <c r="BZ975" s="2" t="s">
        <v>162</v>
      </c>
      <c r="CA975" s="2">
        <v>2</v>
      </c>
      <c r="CB975" s="1" t="s">
        <v>598</v>
      </c>
      <c r="CC975" s="2" t="s">
        <v>126</v>
      </c>
      <c r="CD975" s="1" t="e">
        <f t="shared" si="492"/>
        <v>#VALUE!</v>
      </c>
      <c r="CE975" s="1" t="e">
        <f t="shared" si="493"/>
        <v>#VALUE!</v>
      </c>
      <c r="CF975" s="1" t="e">
        <f t="shared" si="475"/>
        <v>#VALUE!</v>
      </c>
      <c r="CG975" s="1" t="e">
        <f t="shared" si="476"/>
        <v>#VALUE!</v>
      </c>
      <c r="CH975" s="1" t="e">
        <f t="shared" si="477"/>
        <v>#VALUE!</v>
      </c>
      <c r="CI975" s="1" t="e">
        <f t="shared" si="478"/>
        <v>#VALUE!</v>
      </c>
      <c r="CJ975" s="1" t="e">
        <f t="shared" si="479"/>
        <v>#VALUE!</v>
      </c>
      <c r="CK975" s="1" t="e">
        <f t="shared" si="480"/>
        <v>#VALUE!</v>
      </c>
      <c r="CL975" s="1" t="e">
        <f t="shared" si="481"/>
        <v>#VALUE!</v>
      </c>
      <c r="CM975" s="1" t="e">
        <f t="shared" si="482"/>
        <v>#VALUE!</v>
      </c>
      <c r="CN975" s="1" t="e">
        <f t="shared" si="483"/>
        <v>#VALUE!</v>
      </c>
      <c r="CO975" s="2" t="b">
        <f t="shared" si="484"/>
        <v>1</v>
      </c>
      <c r="CP975" s="2" t="b">
        <f t="shared" si="485"/>
        <v>1</v>
      </c>
      <c r="CQ975" s="2" t="b">
        <f t="shared" si="486"/>
        <v>0</v>
      </c>
      <c r="CR975" s="6" t="str">
        <f t="shared" si="487"/>
        <v>Male</v>
      </c>
      <c r="CS975" s="7">
        <f t="shared" si="488"/>
        <v>0</v>
      </c>
      <c r="CT975" s="7">
        <f t="shared" si="489"/>
        <v>0</v>
      </c>
      <c r="CU975" s="7">
        <f t="shared" si="490"/>
        <v>0</v>
      </c>
      <c r="CV975" s="7">
        <f t="shared" si="491"/>
        <v>1</v>
      </c>
      <c r="CW975" s="7">
        <f t="shared" si="494"/>
        <v>0</v>
      </c>
      <c r="CX975" s="1" t="e">
        <f t="shared" si="495"/>
        <v>#VALUE!</v>
      </c>
      <c r="CY975" s="1" t="e">
        <f t="shared" si="496"/>
        <v>#VALUE!</v>
      </c>
      <c r="DG975" s="1" t="e">
        <f t="shared" si="474"/>
        <v>#VALUE!</v>
      </c>
    </row>
    <row r="976" spans="1:111" ht="130.5" x14ac:dyDescent="0.35">
      <c r="B976" s="1" t="s">
        <v>13809</v>
      </c>
      <c r="C976" s="9">
        <v>44356</v>
      </c>
      <c r="D976" s="10" t="s">
        <v>13809</v>
      </c>
      <c r="E976" s="1">
        <v>42</v>
      </c>
      <c r="F976" s="1" t="s">
        <v>108</v>
      </c>
      <c r="G976" s="1" t="s">
        <v>13809</v>
      </c>
      <c r="H976" s="1" t="s">
        <v>13809</v>
      </c>
      <c r="I976" s="9">
        <v>44228</v>
      </c>
      <c r="J976" s="2" t="s">
        <v>109</v>
      </c>
      <c r="K976" s="2" t="s">
        <v>13809</v>
      </c>
      <c r="L976" s="9">
        <v>44251</v>
      </c>
      <c r="M976" s="2" t="s">
        <v>109</v>
      </c>
      <c r="N976" s="2" t="s">
        <v>13809</v>
      </c>
      <c r="O976" s="2" t="s">
        <v>110</v>
      </c>
      <c r="P976" s="2" t="s">
        <v>111</v>
      </c>
      <c r="S976" s="2" t="s">
        <v>111</v>
      </c>
      <c r="T976" s="2" t="s">
        <v>112</v>
      </c>
      <c r="U976" s="2" t="b">
        <v>1</v>
      </c>
      <c r="V976" s="2" t="s">
        <v>126</v>
      </c>
      <c r="W976" s="1" t="s">
        <v>111</v>
      </c>
      <c r="Y976" s="2" t="s">
        <v>112</v>
      </c>
      <c r="AA976" s="2" t="s">
        <v>112</v>
      </c>
      <c r="AB976" s="2">
        <v>12</v>
      </c>
      <c r="AC976" s="1" t="s">
        <v>112</v>
      </c>
      <c r="AD976" s="1" t="s">
        <v>192</v>
      </c>
      <c r="AE976" s="1" t="s">
        <v>3945</v>
      </c>
      <c r="AF976" s="1" t="s">
        <v>111</v>
      </c>
      <c r="AJ976" s="1" t="s">
        <v>115</v>
      </c>
      <c r="AK976" s="1" t="s">
        <v>144</v>
      </c>
      <c r="AO976" s="1" t="s">
        <v>221</v>
      </c>
      <c r="AZ976" s="1" t="s">
        <v>155</v>
      </c>
      <c r="BA976" s="1" t="s">
        <v>3946</v>
      </c>
      <c r="BJ976" s="1" t="s">
        <v>111</v>
      </c>
      <c r="BN976" s="1" t="s">
        <v>112</v>
      </c>
      <c r="BO976" s="1" t="s">
        <v>148</v>
      </c>
      <c r="BP976" s="1" t="s">
        <v>3947</v>
      </c>
      <c r="BQ976" s="1" t="s">
        <v>121</v>
      </c>
      <c r="BR976" s="1" t="s">
        <v>122</v>
      </c>
      <c r="BS976" s="1" t="s">
        <v>112</v>
      </c>
      <c r="BU976" s="34" t="s">
        <v>3948</v>
      </c>
      <c r="BV976" s="9">
        <v>44368</v>
      </c>
      <c r="BW976" s="34" t="s">
        <v>14344</v>
      </c>
      <c r="BX976" s="2" t="s">
        <v>111</v>
      </c>
      <c r="BY976" s="2" t="s">
        <v>153</v>
      </c>
      <c r="BZ976" s="2" t="s">
        <v>124</v>
      </c>
      <c r="CA976" s="2">
        <v>2</v>
      </c>
      <c r="CB976" s="1" t="s">
        <v>253</v>
      </c>
      <c r="CD976" s="1" t="b">
        <f t="shared" si="492"/>
        <v>0</v>
      </c>
      <c r="CE976" s="1" t="b">
        <f t="shared" si="493"/>
        <v>0</v>
      </c>
      <c r="CF976" s="1" t="b">
        <f t="shared" si="475"/>
        <v>0</v>
      </c>
      <c r="CG976" s="1" t="b">
        <f t="shared" si="476"/>
        <v>0</v>
      </c>
      <c r="CH976" s="1" t="b">
        <f t="shared" si="477"/>
        <v>0</v>
      </c>
      <c r="CI976" s="1" t="b">
        <f t="shared" si="478"/>
        <v>0</v>
      </c>
      <c r="CJ976" s="1" t="b">
        <f t="shared" si="479"/>
        <v>0</v>
      </c>
      <c r="CK976" s="1" t="b">
        <f t="shared" si="480"/>
        <v>0</v>
      </c>
      <c r="CL976" s="1" t="b">
        <f t="shared" si="481"/>
        <v>1</v>
      </c>
      <c r="CM976" s="1" t="b">
        <f t="shared" si="482"/>
        <v>0</v>
      </c>
      <c r="CN976" s="1" t="b">
        <f t="shared" si="483"/>
        <v>0</v>
      </c>
      <c r="CO976" s="2" t="b">
        <f t="shared" si="484"/>
        <v>0</v>
      </c>
      <c r="CP976" s="2" t="b">
        <f t="shared" si="485"/>
        <v>0</v>
      </c>
      <c r="CQ976" s="2" t="b">
        <f t="shared" si="486"/>
        <v>1</v>
      </c>
      <c r="CR976" s="6" t="str">
        <f t="shared" si="487"/>
        <v>Female</v>
      </c>
      <c r="CS976" s="7">
        <f t="shared" si="488"/>
        <v>1</v>
      </c>
      <c r="CT976" s="7">
        <f t="shared" si="489"/>
        <v>0</v>
      </c>
      <c r="CU976" s="7">
        <f t="shared" si="490"/>
        <v>0</v>
      </c>
      <c r="CV976" s="7">
        <f t="shared" si="491"/>
        <v>1</v>
      </c>
      <c r="CW976" s="7">
        <f t="shared" si="494"/>
        <v>0</v>
      </c>
      <c r="CX976" s="1" t="b">
        <f t="shared" si="495"/>
        <v>0</v>
      </c>
      <c r="CY976" s="1" t="b">
        <f t="shared" si="496"/>
        <v>0</v>
      </c>
      <c r="DG976" s="1" t="b">
        <f t="shared" si="474"/>
        <v>0</v>
      </c>
    </row>
    <row r="977" spans="1:111" ht="43.5" x14ac:dyDescent="0.35">
      <c r="B977" s="1" t="s">
        <v>13809</v>
      </c>
      <c r="C977" s="9">
        <v>44356</v>
      </c>
      <c r="D977" s="10" t="s">
        <v>13809</v>
      </c>
      <c r="E977" s="1">
        <v>45</v>
      </c>
      <c r="F977" s="1" t="s">
        <v>108</v>
      </c>
      <c r="G977" s="1" t="s">
        <v>13809</v>
      </c>
      <c r="H977" s="1" t="s">
        <v>13809</v>
      </c>
      <c r="J977" s="2" t="s">
        <v>128</v>
      </c>
      <c r="K977" s="2" t="s">
        <v>13809</v>
      </c>
      <c r="L977" s="9">
        <v>27495</v>
      </c>
      <c r="M977" s="2" t="s">
        <v>128</v>
      </c>
      <c r="N977" s="2" t="s">
        <v>13809</v>
      </c>
      <c r="O977" s="2" t="s">
        <v>110</v>
      </c>
      <c r="P977" s="2" t="s">
        <v>111</v>
      </c>
      <c r="S977" s="2" t="s">
        <v>111</v>
      </c>
      <c r="T977" s="2" t="s">
        <v>112</v>
      </c>
      <c r="U977" s="2" t="b">
        <v>1</v>
      </c>
      <c r="V977" s="2" t="s">
        <v>113</v>
      </c>
      <c r="W977" s="1" t="s">
        <v>112</v>
      </c>
      <c r="X977" s="1" t="s">
        <v>138</v>
      </c>
      <c r="Y977" s="2" t="s">
        <v>112</v>
      </c>
      <c r="AA977" s="2" t="s">
        <v>112</v>
      </c>
      <c r="AB977" s="2">
        <v>30</v>
      </c>
      <c r="AC977" s="1" t="s">
        <v>111</v>
      </c>
      <c r="AF977" s="1" t="s">
        <v>111</v>
      </c>
      <c r="AJ977" s="1" t="s">
        <v>115</v>
      </c>
      <c r="AK977" s="1" t="s">
        <v>129</v>
      </c>
      <c r="AO977" s="1" t="s">
        <v>237</v>
      </c>
      <c r="AU977" s="1" t="s">
        <v>197</v>
      </c>
      <c r="BJ977" s="1" t="s">
        <v>111</v>
      </c>
      <c r="BV977" s="9">
        <v>44448</v>
      </c>
      <c r="BW977" s="34" t="s">
        <v>14345</v>
      </c>
      <c r="BY977" s="2" t="s">
        <v>174</v>
      </c>
      <c r="BZ977" s="2" t="s">
        <v>124</v>
      </c>
      <c r="CA977" s="2">
        <v>2</v>
      </c>
      <c r="CB977" s="1" t="s">
        <v>199</v>
      </c>
      <c r="CC977" s="2" t="s">
        <v>113</v>
      </c>
      <c r="CD977" s="1" t="b">
        <f t="shared" si="492"/>
        <v>0</v>
      </c>
      <c r="CE977" s="1" t="b">
        <f t="shared" si="493"/>
        <v>0</v>
      </c>
      <c r="CF977" s="1" t="b">
        <f t="shared" si="475"/>
        <v>0</v>
      </c>
      <c r="CG977" s="1" t="b">
        <f t="shared" si="476"/>
        <v>0</v>
      </c>
      <c r="CH977" s="1" t="b">
        <f t="shared" si="477"/>
        <v>0</v>
      </c>
      <c r="CI977" s="1" t="b">
        <f t="shared" si="478"/>
        <v>0</v>
      </c>
      <c r="CJ977" s="1" t="b">
        <f t="shared" si="479"/>
        <v>0</v>
      </c>
      <c r="CK977" s="1" t="b">
        <f t="shared" si="480"/>
        <v>0</v>
      </c>
      <c r="CL977" s="1" t="b">
        <f t="shared" si="481"/>
        <v>1</v>
      </c>
      <c r="CM977" s="1" t="b">
        <f t="shared" si="482"/>
        <v>0</v>
      </c>
      <c r="CN977" s="1" t="b">
        <f t="shared" si="483"/>
        <v>0</v>
      </c>
      <c r="CO977" s="2" t="b">
        <f t="shared" si="484"/>
        <v>0</v>
      </c>
      <c r="CP977" s="2" t="b">
        <f t="shared" si="485"/>
        <v>0</v>
      </c>
      <c r="CQ977" s="2" t="b">
        <f t="shared" si="486"/>
        <v>0</v>
      </c>
      <c r="CR977" s="6" t="str">
        <f t="shared" si="487"/>
        <v>Female</v>
      </c>
      <c r="CS977" s="7">
        <f t="shared" si="488"/>
        <v>0</v>
      </c>
      <c r="CT977" s="7">
        <f t="shared" si="489"/>
        <v>1</v>
      </c>
      <c r="CU977" s="7">
        <f t="shared" si="490"/>
        <v>0</v>
      </c>
      <c r="CV977" s="7">
        <f t="shared" si="491"/>
        <v>0</v>
      </c>
      <c r="CW977" s="7">
        <f t="shared" si="494"/>
        <v>1</v>
      </c>
      <c r="CX977" s="1" t="b">
        <f t="shared" si="495"/>
        <v>0</v>
      </c>
      <c r="CY977" s="1" t="b">
        <f t="shared" si="496"/>
        <v>0</v>
      </c>
      <c r="DG977" s="1" t="b">
        <f t="shared" si="474"/>
        <v>0</v>
      </c>
    </row>
    <row r="978" spans="1:111" ht="130.5" x14ac:dyDescent="0.35">
      <c r="B978" s="1" t="s">
        <v>13809</v>
      </c>
      <c r="C978" s="9">
        <v>44356</v>
      </c>
      <c r="D978" s="10" t="s">
        <v>13809</v>
      </c>
      <c r="E978" s="1">
        <v>15</v>
      </c>
      <c r="F978" s="1" t="s">
        <v>127</v>
      </c>
      <c r="G978" s="1" t="s">
        <v>13809</v>
      </c>
      <c r="H978" s="1" t="s">
        <v>13809</v>
      </c>
      <c r="I978" s="2" t="s">
        <v>183</v>
      </c>
      <c r="J978" s="2" t="s">
        <v>163</v>
      </c>
      <c r="K978" s="2" t="s">
        <v>13809</v>
      </c>
      <c r="L978" s="9">
        <v>44351</v>
      </c>
      <c r="M978" s="2" t="s">
        <v>109</v>
      </c>
      <c r="N978" s="2" t="s">
        <v>13809</v>
      </c>
      <c r="O978" s="2" t="s">
        <v>110</v>
      </c>
      <c r="P978" s="2" t="s">
        <v>111</v>
      </c>
      <c r="S978" s="2" t="s">
        <v>112</v>
      </c>
      <c r="T978" s="2" t="s">
        <v>111</v>
      </c>
      <c r="U978" s="2" t="b">
        <v>1</v>
      </c>
      <c r="V978" s="2" t="s">
        <v>113</v>
      </c>
      <c r="W978" s="1" t="s">
        <v>112</v>
      </c>
      <c r="X978" s="1" t="s">
        <v>114</v>
      </c>
      <c r="Y978" s="2" t="s">
        <v>112</v>
      </c>
      <c r="Z978" s="2" t="s">
        <v>111</v>
      </c>
      <c r="AA978" s="2" t="s">
        <v>112</v>
      </c>
      <c r="AB978" s="2">
        <v>3</v>
      </c>
      <c r="AC978" s="1" t="s">
        <v>111</v>
      </c>
      <c r="AF978" s="1" t="s">
        <v>111</v>
      </c>
      <c r="AJ978" s="1" t="s">
        <v>115</v>
      </c>
      <c r="AK978" s="1" t="s">
        <v>129</v>
      </c>
      <c r="AO978" s="1" t="s">
        <v>130</v>
      </c>
      <c r="AS978" s="1" t="s">
        <v>229</v>
      </c>
      <c r="AU978" s="1" t="s">
        <v>238</v>
      </c>
      <c r="AX978" s="1">
        <v>70</v>
      </c>
      <c r="AZ978" s="1" t="s">
        <v>395</v>
      </c>
      <c r="BA978" s="1" t="s">
        <v>3949</v>
      </c>
      <c r="BF978" s="1">
        <v>30</v>
      </c>
      <c r="BG978" s="1">
        <v>0.98</v>
      </c>
      <c r="BJ978" s="1" t="s">
        <v>112</v>
      </c>
      <c r="BK978" s="1" t="s">
        <v>112</v>
      </c>
      <c r="BL978" s="1" t="s">
        <v>142</v>
      </c>
      <c r="BQ978" s="1" t="s">
        <v>121</v>
      </c>
      <c r="BR978" s="1" t="s">
        <v>122</v>
      </c>
      <c r="BS978" s="1" t="s">
        <v>112</v>
      </c>
      <c r="BU978" s="34" t="s">
        <v>3950</v>
      </c>
      <c r="BV978" s="9">
        <v>44358</v>
      </c>
      <c r="BW978" s="34" t="s">
        <v>3951</v>
      </c>
      <c r="BY978" s="2" t="s">
        <v>136</v>
      </c>
      <c r="BZ978" s="2" t="s">
        <v>124</v>
      </c>
      <c r="CA978" s="2">
        <v>2</v>
      </c>
      <c r="CB978" s="1" t="s">
        <v>181</v>
      </c>
      <c r="CC978" s="2" t="s">
        <v>126</v>
      </c>
      <c r="CD978" s="1" t="b">
        <f t="shared" si="492"/>
        <v>1</v>
      </c>
      <c r="CE978" s="1" t="b">
        <f t="shared" si="493"/>
        <v>1</v>
      </c>
      <c r="CF978" s="1" t="b">
        <f t="shared" si="475"/>
        <v>0</v>
      </c>
      <c r="CG978" s="1" t="b">
        <f t="shared" si="476"/>
        <v>1</v>
      </c>
      <c r="CH978" s="1" t="b">
        <f t="shared" si="477"/>
        <v>0</v>
      </c>
      <c r="CI978" s="1" t="b">
        <f t="shared" si="478"/>
        <v>0</v>
      </c>
      <c r="CJ978" s="1" t="b">
        <f t="shared" si="479"/>
        <v>0</v>
      </c>
      <c r="CK978" s="1" t="b">
        <f t="shared" si="480"/>
        <v>0</v>
      </c>
      <c r="CL978" s="1" t="b">
        <f t="shared" si="481"/>
        <v>0</v>
      </c>
      <c r="CM978" s="1" t="b">
        <f t="shared" si="482"/>
        <v>0</v>
      </c>
      <c r="CN978" s="1" t="b">
        <f t="shared" si="483"/>
        <v>0</v>
      </c>
      <c r="CO978" s="2" t="b">
        <f t="shared" si="484"/>
        <v>1</v>
      </c>
      <c r="CP978" s="2" t="b">
        <f t="shared" si="485"/>
        <v>1</v>
      </c>
      <c r="CQ978" s="2" t="b">
        <f t="shared" si="486"/>
        <v>0</v>
      </c>
      <c r="CR978" s="6" t="str">
        <f t="shared" si="487"/>
        <v>Male</v>
      </c>
      <c r="CS978" s="7">
        <f t="shared" si="488"/>
        <v>0</v>
      </c>
      <c r="CT978" s="7">
        <f t="shared" si="489"/>
        <v>0</v>
      </c>
      <c r="CU978" s="7">
        <f t="shared" si="490"/>
        <v>0</v>
      </c>
      <c r="CV978" s="7">
        <f t="shared" si="491"/>
        <v>1</v>
      </c>
      <c r="CW978" s="7">
        <f t="shared" si="494"/>
        <v>0</v>
      </c>
      <c r="CX978" s="1" t="b">
        <f t="shared" si="495"/>
        <v>1</v>
      </c>
      <c r="CY978" s="1" t="b">
        <f t="shared" si="496"/>
        <v>0</v>
      </c>
      <c r="DG978" s="1" t="b">
        <f t="shared" si="474"/>
        <v>1</v>
      </c>
    </row>
    <row r="979" spans="1:111" ht="188.5" x14ac:dyDescent="0.35">
      <c r="B979" s="1" t="s">
        <v>13809</v>
      </c>
      <c r="C979" s="9">
        <v>44356</v>
      </c>
      <c r="D979" s="10" t="s">
        <v>13809</v>
      </c>
      <c r="E979" s="1">
        <v>13</v>
      </c>
      <c r="F979" s="1" t="s">
        <v>108</v>
      </c>
      <c r="G979" s="1" t="s">
        <v>13809</v>
      </c>
      <c r="H979" s="1" t="s">
        <v>13809</v>
      </c>
      <c r="I979" s="9">
        <v>44332</v>
      </c>
      <c r="J979" s="2" t="s">
        <v>109</v>
      </c>
      <c r="K979" s="2" t="s">
        <v>13809</v>
      </c>
      <c r="L979" s="9">
        <v>44353</v>
      </c>
      <c r="M979" s="2" t="s">
        <v>109</v>
      </c>
      <c r="N979" s="2" t="s">
        <v>13809</v>
      </c>
      <c r="O979" s="2" t="s">
        <v>110</v>
      </c>
      <c r="P979" s="2" t="s">
        <v>111</v>
      </c>
      <c r="S979" s="2" t="s">
        <v>112</v>
      </c>
      <c r="T979" s="2" t="s">
        <v>111</v>
      </c>
      <c r="U979" s="2" t="b">
        <f>OR(S979="yes",T979="yes")</f>
        <v>1</v>
      </c>
      <c r="V979" s="2" t="s">
        <v>113</v>
      </c>
      <c r="W979" s="1" t="s">
        <v>112</v>
      </c>
      <c r="X979" s="1" t="s">
        <v>138</v>
      </c>
      <c r="Y979" s="2" t="s">
        <v>112</v>
      </c>
      <c r="Z979" s="2" t="s">
        <v>111</v>
      </c>
      <c r="AA979" s="2" t="s">
        <v>112</v>
      </c>
      <c r="AB979" s="2">
        <v>2</v>
      </c>
      <c r="AC979" s="1" t="s">
        <v>111</v>
      </c>
      <c r="AF979" s="1" t="s">
        <v>111</v>
      </c>
      <c r="AJ979" s="1" t="s">
        <v>115</v>
      </c>
      <c r="AK979" s="1" t="s">
        <v>129</v>
      </c>
      <c r="AO979" s="1" t="s">
        <v>117</v>
      </c>
      <c r="AS979" s="1" t="s">
        <v>118</v>
      </c>
      <c r="AU979" s="1" t="s">
        <v>132</v>
      </c>
      <c r="AZ979" s="1" t="s">
        <v>402</v>
      </c>
      <c r="BA979" s="1">
        <v>2.3820000000000001</v>
      </c>
      <c r="BE979" s="1">
        <v>40</v>
      </c>
      <c r="BJ979" s="1" t="s">
        <v>111</v>
      </c>
      <c r="BN979" s="1" t="s">
        <v>112</v>
      </c>
      <c r="BO979" s="1" t="s">
        <v>148</v>
      </c>
      <c r="BP979" s="1" t="s">
        <v>3952</v>
      </c>
      <c r="BQ979" s="1" t="s">
        <v>121</v>
      </c>
      <c r="BR979" s="1" t="s">
        <v>122</v>
      </c>
      <c r="BS979" s="1" t="s">
        <v>111</v>
      </c>
      <c r="BT979" s="34" t="s">
        <v>3953</v>
      </c>
      <c r="BU979" s="34" t="s">
        <v>3954</v>
      </c>
      <c r="BV979" s="9">
        <v>44365</v>
      </c>
      <c r="BW979" s="34" t="s">
        <v>14346</v>
      </c>
      <c r="BY979" s="2" t="s">
        <v>174</v>
      </c>
      <c r="BZ979" s="2" t="s">
        <v>124</v>
      </c>
      <c r="CA979" s="2">
        <v>2</v>
      </c>
      <c r="CB979" s="1" t="s">
        <v>742</v>
      </c>
      <c r="CC979" s="2" t="s">
        <v>126</v>
      </c>
      <c r="CD979" s="1" t="b">
        <f t="shared" si="492"/>
        <v>1</v>
      </c>
      <c r="CE979" s="1" t="b">
        <f t="shared" si="493"/>
        <v>1</v>
      </c>
      <c r="CF979" s="1" t="b">
        <f t="shared" si="475"/>
        <v>0</v>
      </c>
      <c r="CG979" s="1" t="b">
        <f t="shared" si="476"/>
        <v>1</v>
      </c>
      <c r="CH979" s="1" t="b">
        <f t="shared" si="477"/>
        <v>0</v>
      </c>
      <c r="CI979" s="1" t="b">
        <f t="shared" si="478"/>
        <v>0</v>
      </c>
      <c r="CJ979" s="1" t="b">
        <f t="shared" si="479"/>
        <v>0</v>
      </c>
      <c r="CK979" s="1" t="b">
        <f t="shared" si="480"/>
        <v>0</v>
      </c>
      <c r="CL979" s="1" t="b">
        <f t="shared" si="481"/>
        <v>0</v>
      </c>
      <c r="CM979" s="1" t="b">
        <f t="shared" si="482"/>
        <v>0</v>
      </c>
      <c r="CN979" s="1" t="b">
        <f t="shared" si="483"/>
        <v>0</v>
      </c>
      <c r="CO979" s="2" t="b">
        <f t="shared" si="484"/>
        <v>1</v>
      </c>
      <c r="CP979" s="2" t="b">
        <f t="shared" si="485"/>
        <v>1</v>
      </c>
      <c r="CQ979" s="2" t="b">
        <f t="shared" si="486"/>
        <v>0</v>
      </c>
      <c r="CR979" s="6" t="str">
        <f t="shared" si="487"/>
        <v>Female</v>
      </c>
      <c r="CS979" s="7">
        <f t="shared" si="488"/>
        <v>1</v>
      </c>
      <c r="CT979" s="7">
        <f t="shared" si="489"/>
        <v>0</v>
      </c>
      <c r="CU979" s="7">
        <f t="shared" si="490"/>
        <v>0</v>
      </c>
      <c r="CV979" s="7">
        <f t="shared" si="491"/>
        <v>1</v>
      </c>
      <c r="CW979" s="7">
        <f t="shared" si="494"/>
        <v>0</v>
      </c>
      <c r="CX979" s="1" t="b">
        <f t="shared" si="495"/>
        <v>1</v>
      </c>
      <c r="CY979" s="1" t="b">
        <f t="shared" si="496"/>
        <v>0</v>
      </c>
      <c r="DG979" s="1" t="b">
        <f t="shared" si="474"/>
        <v>1</v>
      </c>
    </row>
    <row r="980" spans="1:111" ht="203" x14ac:dyDescent="0.35">
      <c r="B980" s="1" t="s">
        <v>13809</v>
      </c>
      <c r="C980" s="9">
        <v>44356</v>
      </c>
      <c r="D980" s="10" t="s">
        <v>13809</v>
      </c>
      <c r="E980" s="1">
        <v>29</v>
      </c>
      <c r="F980" s="1" t="s">
        <v>127</v>
      </c>
      <c r="G980" s="1" t="s">
        <v>13809</v>
      </c>
      <c r="H980" s="1" t="s">
        <v>13809</v>
      </c>
      <c r="I980" s="9">
        <v>44306</v>
      </c>
      <c r="J980" s="2" t="s">
        <v>109</v>
      </c>
      <c r="K980" s="2" t="s">
        <v>13809</v>
      </c>
      <c r="L980" s="9">
        <v>44335</v>
      </c>
      <c r="M980" s="2" t="s">
        <v>109</v>
      </c>
      <c r="N980" s="2" t="s">
        <v>13809</v>
      </c>
      <c r="O980" s="2" t="s">
        <v>110</v>
      </c>
      <c r="P980" s="2" t="s">
        <v>111</v>
      </c>
      <c r="S980" s="2" t="s">
        <v>112</v>
      </c>
      <c r="T980" s="2" t="s">
        <v>111</v>
      </c>
      <c r="U980" s="2" t="b">
        <v>1</v>
      </c>
      <c r="V980" s="2" t="s">
        <v>113</v>
      </c>
      <c r="W980" s="1" t="s">
        <v>112</v>
      </c>
      <c r="X980" s="1" t="s">
        <v>114</v>
      </c>
      <c r="Y980" s="2" t="s">
        <v>112</v>
      </c>
      <c r="Z980" s="2" t="s">
        <v>111</v>
      </c>
      <c r="AA980" s="2" t="s">
        <v>112</v>
      </c>
      <c r="AB980" s="2">
        <v>13</v>
      </c>
      <c r="AC980" s="1" t="s">
        <v>111</v>
      </c>
      <c r="AF980" s="1" t="s">
        <v>111</v>
      </c>
      <c r="AJ980" s="1" t="s">
        <v>115</v>
      </c>
      <c r="AK980" s="1" t="s">
        <v>291</v>
      </c>
      <c r="AN980" s="1" t="s">
        <v>3955</v>
      </c>
      <c r="AO980" s="1" t="s">
        <v>117</v>
      </c>
      <c r="AS980" s="1" t="s">
        <v>196</v>
      </c>
      <c r="AU980" s="1" t="s">
        <v>238</v>
      </c>
      <c r="AX980" s="1">
        <v>58</v>
      </c>
      <c r="AZ980" s="1" t="s">
        <v>155</v>
      </c>
      <c r="BA980" s="1" t="s">
        <v>3956</v>
      </c>
      <c r="BJ980" s="1" t="s">
        <v>112</v>
      </c>
      <c r="BQ980" s="1" t="s">
        <v>121</v>
      </c>
      <c r="BR980" s="1" t="s">
        <v>122</v>
      </c>
      <c r="BS980" s="1" t="s">
        <v>112</v>
      </c>
      <c r="BU980" s="34" t="s">
        <v>3957</v>
      </c>
      <c r="BV980" s="9">
        <v>44363</v>
      </c>
      <c r="BW980" s="34" t="s">
        <v>3958</v>
      </c>
      <c r="BY980" s="2" t="s">
        <v>156</v>
      </c>
      <c r="BZ980" s="2" t="s">
        <v>124</v>
      </c>
      <c r="CA980" s="2">
        <v>2</v>
      </c>
      <c r="CB980" s="1" t="s">
        <v>386</v>
      </c>
      <c r="CC980" s="2" t="s">
        <v>126</v>
      </c>
      <c r="CD980" s="1" t="b">
        <f t="shared" si="492"/>
        <v>1</v>
      </c>
      <c r="CE980" s="1" t="b">
        <f t="shared" si="493"/>
        <v>0</v>
      </c>
      <c r="CF980" s="1" t="b">
        <f t="shared" si="475"/>
        <v>0</v>
      </c>
      <c r="CG980" s="1" t="b">
        <f t="shared" si="476"/>
        <v>0</v>
      </c>
      <c r="CH980" s="1" t="b">
        <f t="shared" si="477"/>
        <v>0</v>
      </c>
      <c r="CI980" s="1" t="b">
        <f t="shared" si="478"/>
        <v>0</v>
      </c>
      <c r="CJ980" s="1" t="b">
        <f t="shared" si="479"/>
        <v>1</v>
      </c>
      <c r="CK980" s="1" t="b">
        <f t="shared" si="480"/>
        <v>0</v>
      </c>
      <c r="CL980" s="1" t="b">
        <f t="shared" si="481"/>
        <v>0</v>
      </c>
      <c r="CM980" s="1" t="b">
        <f t="shared" si="482"/>
        <v>0</v>
      </c>
      <c r="CN980" s="1" t="b">
        <f t="shared" si="483"/>
        <v>0</v>
      </c>
      <c r="CO980" s="2" t="b">
        <f t="shared" si="484"/>
        <v>0</v>
      </c>
      <c r="CP980" s="2" t="b">
        <f t="shared" si="485"/>
        <v>0</v>
      </c>
      <c r="CQ980" s="2" t="b">
        <f t="shared" si="486"/>
        <v>1</v>
      </c>
      <c r="CR980" s="6" t="str">
        <f t="shared" si="487"/>
        <v>Male</v>
      </c>
      <c r="CS980" s="7">
        <f t="shared" si="488"/>
        <v>1</v>
      </c>
      <c r="CT980" s="7">
        <f t="shared" si="489"/>
        <v>0</v>
      </c>
      <c r="CU980" s="7">
        <f t="shared" si="490"/>
        <v>0</v>
      </c>
      <c r="CV980" s="7">
        <f t="shared" si="491"/>
        <v>1</v>
      </c>
      <c r="CW980" s="7">
        <f t="shared" si="494"/>
        <v>0</v>
      </c>
      <c r="CX980" s="1" t="b">
        <f t="shared" si="495"/>
        <v>1</v>
      </c>
      <c r="CY980" s="1" t="b">
        <f t="shared" si="496"/>
        <v>1</v>
      </c>
      <c r="DG980" s="1" t="b">
        <f t="shared" si="474"/>
        <v>0</v>
      </c>
    </row>
    <row r="981" spans="1:111" ht="72.5" x14ac:dyDescent="0.35">
      <c r="A981" s="2">
        <v>803</v>
      </c>
      <c r="B981" s="1" t="s">
        <v>13809</v>
      </c>
      <c r="C981" s="9">
        <v>44357</v>
      </c>
      <c r="D981" s="10" t="s">
        <v>13809</v>
      </c>
      <c r="E981" s="1">
        <v>21</v>
      </c>
      <c r="F981" s="1" t="s">
        <v>127</v>
      </c>
      <c r="G981" s="1" t="s">
        <v>13809</v>
      </c>
      <c r="H981" s="1" t="s">
        <v>13809</v>
      </c>
      <c r="I981" s="9">
        <v>44322</v>
      </c>
      <c r="J981" s="2" t="s">
        <v>128</v>
      </c>
      <c r="K981" s="2" t="s">
        <v>13809</v>
      </c>
      <c r="L981" s="9">
        <v>44351</v>
      </c>
      <c r="M981" s="2" t="s">
        <v>128</v>
      </c>
      <c r="N981" s="2" t="s">
        <v>13809</v>
      </c>
      <c r="O981" s="2" t="s">
        <v>110</v>
      </c>
      <c r="P981" s="2" t="s">
        <v>111</v>
      </c>
      <c r="S981" s="2" t="s">
        <v>112</v>
      </c>
      <c r="T981" s="2" t="s">
        <v>112</v>
      </c>
      <c r="U981" s="2" t="b">
        <v>1</v>
      </c>
      <c r="V981" s="2" t="s">
        <v>159</v>
      </c>
      <c r="W981" s="1" t="s">
        <v>112</v>
      </c>
      <c r="X981" s="1" t="s">
        <v>114</v>
      </c>
      <c r="Y981" s="2" t="s">
        <v>112</v>
      </c>
      <c r="Z981" s="2" t="s">
        <v>111</v>
      </c>
      <c r="AA981" s="2" t="s">
        <v>112</v>
      </c>
      <c r="AB981" s="2">
        <v>5</v>
      </c>
      <c r="AC981" s="1" t="s">
        <v>111</v>
      </c>
      <c r="AF981" s="1" t="s">
        <v>111</v>
      </c>
      <c r="AJ981" s="1" t="s">
        <v>115</v>
      </c>
      <c r="AK981" s="1" t="s">
        <v>194</v>
      </c>
      <c r="AN981" s="1" t="s">
        <v>3959</v>
      </c>
      <c r="AO981" s="1" t="s">
        <v>117</v>
      </c>
      <c r="AS981" s="1" t="s">
        <v>271</v>
      </c>
      <c r="AU981" s="1" t="s">
        <v>132</v>
      </c>
      <c r="AZ981" s="1" t="s">
        <v>155</v>
      </c>
      <c r="BA981" s="1">
        <v>33</v>
      </c>
      <c r="BJ981" s="1" t="s">
        <v>112</v>
      </c>
      <c r="BK981" s="1" t="s">
        <v>112</v>
      </c>
      <c r="BL981" s="1" t="s">
        <v>226</v>
      </c>
      <c r="BQ981" s="1" t="s">
        <v>121</v>
      </c>
      <c r="BR981" s="1" t="s">
        <v>122</v>
      </c>
      <c r="BS981" s="1" t="s">
        <v>111</v>
      </c>
      <c r="BT981" s="34" t="s">
        <v>3960</v>
      </c>
      <c r="BU981" s="34" t="s">
        <v>3961</v>
      </c>
      <c r="BV981" s="9">
        <v>44363</v>
      </c>
      <c r="BW981" s="34" t="s">
        <v>14347</v>
      </c>
      <c r="BX981" s="2" t="s">
        <v>111</v>
      </c>
      <c r="BY981" s="2" t="s">
        <v>156</v>
      </c>
      <c r="BZ981" s="2" t="s">
        <v>124</v>
      </c>
      <c r="CA981" s="2">
        <v>2</v>
      </c>
      <c r="CB981" s="1" t="s">
        <v>669</v>
      </c>
      <c r="CC981" s="2" t="s">
        <v>126</v>
      </c>
      <c r="CD981" s="1" t="b">
        <f t="shared" si="492"/>
        <v>1</v>
      </c>
      <c r="CE981" s="1" t="b">
        <f t="shared" si="493"/>
        <v>0</v>
      </c>
      <c r="CF981" s="1" t="b">
        <f t="shared" si="475"/>
        <v>0</v>
      </c>
      <c r="CG981" s="1" t="b">
        <f t="shared" si="476"/>
        <v>0</v>
      </c>
      <c r="CH981" s="1" t="b">
        <f t="shared" si="477"/>
        <v>0</v>
      </c>
      <c r="CI981" s="1" t="b">
        <f t="shared" si="478"/>
        <v>1</v>
      </c>
      <c r="CJ981" s="1" t="b">
        <f t="shared" si="479"/>
        <v>0</v>
      </c>
      <c r="CK981" s="1" t="b">
        <f t="shared" si="480"/>
        <v>0</v>
      </c>
      <c r="CL981" s="1" t="b">
        <f t="shared" si="481"/>
        <v>0</v>
      </c>
      <c r="CM981" s="1" t="b">
        <f t="shared" si="482"/>
        <v>0</v>
      </c>
      <c r="CN981" s="1" t="b">
        <f t="shared" si="483"/>
        <v>0</v>
      </c>
      <c r="CO981" s="2" t="b">
        <f t="shared" si="484"/>
        <v>1</v>
      </c>
      <c r="CP981" s="2" t="b">
        <f t="shared" si="485"/>
        <v>1</v>
      </c>
      <c r="CQ981" s="2" t="b">
        <f t="shared" si="486"/>
        <v>0</v>
      </c>
      <c r="CR981" s="6" t="str">
        <f t="shared" si="487"/>
        <v>Male</v>
      </c>
      <c r="CS981" s="7">
        <f t="shared" si="488"/>
        <v>0</v>
      </c>
      <c r="CT981" s="7">
        <f t="shared" si="489"/>
        <v>1</v>
      </c>
      <c r="CU981" s="7">
        <f t="shared" si="490"/>
        <v>0</v>
      </c>
      <c r="CV981" s="7">
        <f t="shared" si="491"/>
        <v>0</v>
      </c>
      <c r="CW981" s="7">
        <f t="shared" si="494"/>
        <v>1</v>
      </c>
      <c r="CX981" s="1" t="b">
        <f t="shared" si="495"/>
        <v>1</v>
      </c>
      <c r="CY981" s="1" t="b">
        <f t="shared" si="496"/>
        <v>1</v>
      </c>
      <c r="DG981" s="1" t="b">
        <f t="shared" si="474"/>
        <v>0</v>
      </c>
    </row>
    <row r="982" spans="1:111" ht="87" x14ac:dyDescent="0.35">
      <c r="B982" s="1" t="s">
        <v>13809</v>
      </c>
      <c r="C982" s="9">
        <v>44356</v>
      </c>
      <c r="D982" s="10" t="s">
        <v>13809</v>
      </c>
      <c r="E982" s="1">
        <v>16</v>
      </c>
      <c r="F982" s="1" t="s">
        <v>127</v>
      </c>
      <c r="G982" s="1" t="s">
        <v>13809</v>
      </c>
      <c r="H982" s="1" t="s">
        <v>13809</v>
      </c>
      <c r="I982" s="2" t="s">
        <v>183</v>
      </c>
      <c r="J982" s="2" t="s">
        <v>163</v>
      </c>
      <c r="K982" s="2" t="s">
        <v>13809</v>
      </c>
      <c r="L982" s="9">
        <v>44350</v>
      </c>
      <c r="M982" s="2" t="s">
        <v>109</v>
      </c>
      <c r="N982" s="2" t="s">
        <v>13809</v>
      </c>
      <c r="O982" s="2" t="s">
        <v>110</v>
      </c>
      <c r="P982" s="2" t="s">
        <v>111</v>
      </c>
      <c r="S982" s="2" t="s">
        <v>112</v>
      </c>
      <c r="T982" s="2" t="s">
        <v>111</v>
      </c>
      <c r="U982" s="2" t="b">
        <v>1</v>
      </c>
      <c r="V982" s="5" t="s">
        <v>113</v>
      </c>
      <c r="W982" s="1" t="s">
        <v>112</v>
      </c>
      <c r="X982" s="1" t="s">
        <v>114</v>
      </c>
      <c r="Y982" s="2" t="s">
        <v>112</v>
      </c>
      <c r="AA982" s="2" t="s">
        <v>112</v>
      </c>
      <c r="AB982" s="2">
        <v>1</v>
      </c>
      <c r="AC982" s="1" t="s">
        <v>112</v>
      </c>
      <c r="AD982" s="1" t="s">
        <v>3962</v>
      </c>
      <c r="AF982" s="1" t="s">
        <v>111</v>
      </c>
      <c r="AK982" s="1" t="s">
        <v>291</v>
      </c>
      <c r="AN982" s="1" t="s">
        <v>3963</v>
      </c>
      <c r="AO982" s="1" t="s">
        <v>316</v>
      </c>
      <c r="BJ982" s="1" t="s">
        <v>111</v>
      </c>
      <c r="BN982" s="1" t="s">
        <v>111</v>
      </c>
      <c r="BU982" s="34" t="s">
        <v>3964</v>
      </c>
      <c r="BV982" s="9">
        <v>44356</v>
      </c>
      <c r="BW982" s="34" t="s">
        <v>3965</v>
      </c>
      <c r="BY982" s="2" t="s">
        <v>136</v>
      </c>
      <c r="BZ982" s="2" t="s">
        <v>124</v>
      </c>
      <c r="CA982" s="2">
        <v>2</v>
      </c>
      <c r="CB982" s="1" t="s">
        <v>224</v>
      </c>
      <c r="CC982" s="2" t="s">
        <v>126</v>
      </c>
      <c r="CD982" s="1" t="b">
        <f t="shared" si="492"/>
        <v>1</v>
      </c>
      <c r="CE982" s="1" t="b">
        <f t="shared" si="493"/>
        <v>1</v>
      </c>
      <c r="CF982" s="1" t="b">
        <f t="shared" si="475"/>
        <v>0</v>
      </c>
      <c r="CG982" s="1" t="b">
        <f t="shared" si="476"/>
        <v>0</v>
      </c>
      <c r="CH982" s="1" t="b">
        <f t="shared" si="477"/>
        <v>1</v>
      </c>
      <c r="CI982" s="1" t="b">
        <f t="shared" si="478"/>
        <v>0</v>
      </c>
      <c r="CJ982" s="1" t="b">
        <f t="shared" si="479"/>
        <v>0</v>
      </c>
      <c r="CK982" s="1" t="b">
        <f t="shared" si="480"/>
        <v>0</v>
      </c>
      <c r="CL982" s="1" t="b">
        <f t="shared" si="481"/>
        <v>0</v>
      </c>
      <c r="CM982" s="1" t="b">
        <f t="shared" si="482"/>
        <v>0</v>
      </c>
      <c r="CN982" s="1" t="b">
        <f t="shared" si="483"/>
        <v>0</v>
      </c>
      <c r="CO982" s="2" t="b">
        <f t="shared" si="484"/>
        <v>1</v>
      </c>
      <c r="CP982" s="2" t="b">
        <f t="shared" si="485"/>
        <v>1</v>
      </c>
      <c r="CQ982" s="2" t="b">
        <f t="shared" si="486"/>
        <v>0</v>
      </c>
      <c r="CR982" s="6" t="str">
        <f t="shared" si="487"/>
        <v>Male</v>
      </c>
      <c r="CS982" s="7">
        <f t="shared" si="488"/>
        <v>0</v>
      </c>
      <c r="CT982" s="7">
        <f t="shared" si="489"/>
        <v>0</v>
      </c>
      <c r="CU982" s="7">
        <f t="shared" si="490"/>
        <v>0</v>
      </c>
      <c r="CV982" s="7">
        <f t="shared" si="491"/>
        <v>1</v>
      </c>
      <c r="CW982" s="7">
        <f t="shared" si="494"/>
        <v>0</v>
      </c>
      <c r="CX982" s="1" t="b">
        <f t="shared" si="495"/>
        <v>1</v>
      </c>
      <c r="CY982" s="1" t="b">
        <f t="shared" si="496"/>
        <v>0</v>
      </c>
      <c r="DG982" s="1" t="b">
        <f t="shared" si="474"/>
        <v>1</v>
      </c>
    </row>
    <row r="983" spans="1:111" x14ac:dyDescent="0.35">
      <c r="B983" s="1" t="s">
        <v>13809</v>
      </c>
      <c r="C983" s="9">
        <v>44356</v>
      </c>
      <c r="D983" s="10" t="s">
        <v>13809</v>
      </c>
      <c r="E983" s="1">
        <v>15</v>
      </c>
      <c r="F983" s="1" t="s">
        <v>127</v>
      </c>
      <c r="G983" s="1" t="s">
        <v>13809</v>
      </c>
      <c r="H983" s="1" t="s">
        <v>13809</v>
      </c>
      <c r="K983" s="2" t="s">
        <v>13809</v>
      </c>
      <c r="L983" s="9">
        <v>44352</v>
      </c>
      <c r="M983" s="2" t="s">
        <v>109</v>
      </c>
      <c r="N983" s="2" t="s">
        <v>13809</v>
      </c>
      <c r="O983" s="2" t="s">
        <v>110</v>
      </c>
      <c r="P983" s="2" t="s">
        <v>111</v>
      </c>
      <c r="S983" s="2" t="s">
        <v>112</v>
      </c>
      <c r="T983" s="2" t="s">
        <v>111</v>
      </c>
      <c r="U983" s="2" t="b">
        <v>1</v>
      </c>
      <c r="V983" s="2" t="s">
        <v>113</v>
      </c>
      <c r="W983" s="1" t="s">
        <v>112</v>
      </c>
      <c r="X983" s="1" t="s">
        <v>114</v>
      </c>
      <c r="Y983" s="2" t="s">
        <v>112</v>
      </c>
      <c r="Z983" s="2" t="s">
        <v>111</v>
      </c>
      <c r="AA983" s="2" t="s">
        <v>112</v>
      </c>
      <c r="AB983" s="2">
        <v>3</v>
      </c>
      <c r="AF983" s="1" t="s">
        <v>111</v>
      </c>
      <c r="AJ983" s="1" t="s">
        <v>115</v>
      </c>
      <c r="AK983" s="1" t="s">
        <v>201</v>
      </c>
      <c r="AN983" s="1" t="s">
        <v>225</v>
      </c>
      <c r="AO983" s="1" t="s">
        <v>117</v>
      </c>
      <c r="AU983" s="1" t="s">
        <v>132</v>
      </c>
      <c r="AZ983" s="1" t="s">
        <v>141</v>
      </c>
      <c r="BC983" s="1">
        <v>511</v>
      </c>
      <c r="BG983" s="1">
        <v>8.5</v>
      </c>
      <c r="BJ983" s="1" t="s">
        <v>112</v>
      </c>
      <c r="BK983" s="1" t="s">
        <v>112</v>
      </c>
      <c r="BL983" s="1" t="s">
        <v>142</v>
      </c>
      <c r="BQ983" s="1" t="s">
        <v>121</v>
      </c>
      <c r="BR983" s="1" t="s">
        <v>122</v>
      </c>
      <c r="BS983" s="1" t="s">
        <v>112</v>
      </c>
      <c r="BV983" s="9">
        <v>44441</v>
      </c>
      <c r="BX983" s="2" t="s">
        <v>111</v>
      </c>
      <c r="BY983" s="2" t="s">
        <v>156</v>
      </c>
      <c r="BZ983" s="2" t="s">
        <v>124</v>
      </c>
      <c r="CA983" s="2">
        <v>2</v>
      </c>
      <c r="CB983" s="1" t="s">
        <v>233</v>
      </c>
      <c r="CC983" s="2" t="s">
        <v>126</v>
      </c>
      <c r="CD983" s="1" t="b">
        <f t="shared" si="492"/>
        <v>1</v>
      </c>
      <c r="CE983" s="1" t="b">
        <f t="shared" si="493"/>
        <v>1</v>
      </c>
      <c r="CF983" s="1" t="b">
        <f t="shared" si="475"/>
        <v>0</v>
      </c>
      <c r="CG983" s="1" t="b">
        <f t="shared" si="476"/>
        <v>1</v>
      </c>
      <c r="CH983" s="1" t="b">
        <f t="shared" si="477"/>
        <v>0</v>
      </c>
      <c r="CI983" s="1" t="b">
        <f t="shared" si="478"/>
        <v>0</v>
      </c>
      <c r="CJ983" s="1" t="b">
        <f t="shared" si="479"/>
        <v>0</v>
      </c>
      <c r="CK983" s="1" t="b">
        <f t="shared" si="480"/>
        <v>0</v>
      </c>
      <c r="CL983" s="1" t="b">
        <f t="shared" si="481"/>
        <v>0</v>
      </c>
      <c r="CM983" s="1" t="b">
        <f t="shared" si="482"/>
        <v>0</v>
      </c>
      <c r="CN983" s="1" t="b">
        <f t="shared" si="483"/>
        <v>0</v>
      </c>
      <c r="CO983" s="2" t="b">
        <f t="shared" si="484"/>
        <v>1</v>
      </c>
      <c r="CP983" s="2" t="b">
        <f t="shared" si="485"/>
        <v>1</v>
      </c>
      <c r="CQ983" s="2" t="b">
        <f t="shared" si="486"/>
        <v>0</v>
      </c>
      <c r="CR983" s="6" t="str">
        <f t="shared" si="487"/>
        <v>Male</v>
      </c>
      <c r="CS983" s="7">
        <f t="shared" si="488"/>
        <v>0</v>
      </c>
      <c r="CT983" s="7">
        <f t="shared" si="489"/>
        <v>0</v>
      </c>
      <c r="CU983" s="7">
        <f t="shared" si="490"/>
        <v>0</v>
      </c>
      <c r="CV983" s="7">
        <f t="shared" si="491"/>
        <v>1</v>
      </c>
      <c r="CW983" s="7">
        <f t="shared" si="494"/>
        <v>0</v>
      </c>
      <c r="CX983" s="1" t="b">
        <f t="shared" si="495"/>
        <v>1</v>
      </c>
      <c r="CY983" s="1" t="b">
        <f t="shared" si="496"/>
        <v>0</v>
      </c>
      <c r="DG983" s="1" t="b">
        <f t="shared" si="474"/>
        <v>1</v>
      </c>
    </row>
    <row r="984" spans="1:111" ht="29" x14ac:dyDescent="0.35">
      <c r="B984" s="1" t="s">
        <v>13809</v>
      </c>
      <c r="C984" s="9">
        <v>44356</v>
      </c>
      <c r="D984" s="10" t="s">
        <v>13809</v>
      </c>
      <c r="E984" s="1">
        <v>31</v>
      </c>
      <c r="F984" s="1" t="s">
        <v>127</v>
      </c>
      <c r="G984" s="1" t="s">
        <v>13809</v>
      </c>
      <c r="H984" s="1" t="s">
        <v>13809</v>
      </c>
      <c r="I984" s="9">
        <v>44323</v>
      </c>
      <c r="J984" s="2" t="s">
        <v>128</v>
      </c>
      <c r="K984" s="2" t="s">
        <v>13809</v>
      </c>
      <c r="L984" s="9">
        <v>44351</v>
      </c>
      <c r="M984" s="2" t="s">
        <v>128</v>
      </c>
      <c r="N984" s="2" t="s">
        <v>13809</v>
      </c>
      <c r="O984" s="2" t="s">
        <v>110</v>
      </c>
      <c r="P984" s="2" t="s">
        <v>111</v>
      </c>
      <c r="S984" s="2" t="s">
        <v>111</v>
      </c>
      <c r="T984" s="2" t="s">
        <v>112</v>
      </c>
      <c r="U984" s="2" t="b">
        <v>1</v>
      </c>
      <c r="V984" s="2" t="s">
        <v>159</v>
      </c>
      <c r="W984" s="1" t="s">
        <v>112</v>
      </c>
      <c r="X984" s="1" t="s">
        <v>114</v>
      </c>
      <c r="Y984" s="2" t="s">
        <v>112</v>
      </c>
      <c r="Z984" s="2" t="s">
        <v>111</v>
      </c>
      <c r="AA984" s="2" t="s">
        <v>112</v>
      </c>
      <c r="AB984" s="2">
        <v>2</v>
      </c>
      <c r="AC984" s="1" t="s">
        <v>111</v>
      </c>
      <c r="AF984" s="1" t="s">
        <v>111</v>
      </c>
      <c r="AJ984" s="1" t="s">
        <v>115</v>
      </c>
      <c r="AK984" s="1" t="s">
        <v>201</v>
      </c>
      <c r="AN984" s="1" t="s">
        <v>3966</v>
      </c>
      <c r="AO984" s="1" t="s">
        <v>130</v>
      </c>
      <c r="AS984" s="1" t="s">
        <v>118</v>
      </c>
      <c r="AU984" s="1" t="s">
        <v>177</v>
      </c>
      <c r="AX984" s="1">
        <v>40</v>
      </c>
      <c r="AZ984" s="1" t="s">
        <v>120</v>
      </c>
      <c r="BA984" s="1" t="s">
        <v>3967</v>
      </c>
      <c r="BG984" s="1">
        <v>6.1</v>
      </c>
      <c r="BH984" s="1">
        <v>17</v>
      </c>
      <c r="BJ984" s="1" t="s">
        <v>112</v>
      </c>
      <c r="BK984" s="1" t="s">
        <v>112</v>
      </c>
      <c r="BL984" s="1" t="s">
        <v>2570</v>
      </c>
      <c r="BM984" s="1" t="s">
        <v>3968</v>
      </c>
      <c r="BQ984" s="1" t="s">
        <v>121</v>
      </c>
      <c r="BR984" s="1" t="s">
        <v>122</v>
      </c>
      <c r="BS984" s="1" t="s">
        <v>112</v>
      </c>
      <c r="BU984" s="34" t="s">
        <v>3969</v>
      </c>
      <c r="BV984" s="9">
        <v>44442</v>
      </c>
      <c r="BW984" s="34" t="s">
        <v>3970</v>
      </c>
      <c r="BY984" s="2" t="s">
        <v>123</v>
      </c>
      <c r="BZ984" s="2" t="s">
        <v>124</v>
      </c>
      <c r="CA984" s="2">
        <v>2</v>
      </c>
      <c r="CB984" s="1" t="s">
        <v>258</v>
      </c>
      <c r="CC984" s="2" t="s">
        <v>126</v>
      </c>
      <c r="CD984" s="1" t="b">
        <f t="shared" si="492"/>
        <v>0</v>
      </c>
      <c r="CE984" s="1" t="b">
        <f t="shared" si="493"/>
        <v>0</v>
      </c>
      <c r="CF984" s="1" t="b">
        <f t="shared" si="475"/>
        <v>0</v>
      </c>
      <c r="CG984" s="1" t="b">
        <f t="shared" si="476"/>
        <v>0</v>
      </c>
      <c r="CH984" s="1" t="b">
        <f t="shared" si="477"/>
        <v>0</v>
      </c>
      <c r="CI984" s="1" t="b">
        <f t="shared" si="478"/>
        <v>0</v>
      </c>
      <c r="CJ984" s="1" t="b">
        <f t="shared" si="479"/>
        <v>0</v>
      </c>
      <c r="CK984" s="1" t="b">
        <f t="shared" si="480"/>
        <v>1</v>
      </c>
      <c r="CL984" s="1" t="b">
        <f t="shared" si="481"/>
        <v>0</v>
      </c>
      <c r="CM984" s="1" t="b">
        <f t="shared" si="482"/>
        <v>0</v>
      </c>
      <c r="CN984" s="1" t="b">
        <f t="shared" si="483"/>
        <v>0</v>
      </c>
      <c r="CO984" s="2" t="b">
        <f t="shared" si="484"/>
        <v>1</v>
      </c>
      <c r="CP984" s="2" t="b">
        <f t="shared" si="485"/>
        <v>1</v>
      </c>
      <c r="CQ984" s="2" t="b">
        <f t="shared" si="486"/>
        <v>0</v>
      </c>
      <c r="CR984" s="6" t="str">
        <f t="shared" si="487"/>
        <v>Male</v>
      </c>
      <c r="CS984" s="7">
        <f t="shared" si="488"/>
        <v>0</v>
      </c>
      <c r="CT984" s="7">
        <f t="shared" si="489"/>
        <v>1</v>
      </c>
      <c r="CU984" s="7">
        <f t="shared" si="490"/>
        <v>0</v>
      </c>
      <c r="CV984" s="7">
        <f t="shared" si="491"/>
        <v>0</v>
      </c>
      <c r="CW984" s="7">
        <f t="shared" si="494"/>
        <v>1</v>
      </c>
      <c r="CX984" s="1" t="b">
        <f t="shared" si="495"/>
        <v>0</v>
      </c>
      <c r="CY984" s="1" t="b">
        <f t="shared" si="496"/>
        <v>1</v>
      </c>
      <c r="DG984" s="1" t="b">
        <f t="shared" si="474"/>
        <v>0</v>
      </c>
    </row>
    <row r="985" spans="1:111" ht="130.5" x14ac:dyDescent="0.35">
      <c r="A985" s="2">
        <v>1446</v>
      </c>
      <c r="B985" s="1" t="s">
        <v>13809</v>
      </c>
      <c r="C985" s="9">
        <v>44356</v>
      </c>
      <c r="D985" s="10" t="s">
        <v>13809</v>
      </c>
      <c r="E985" s="1" t="e">
        <f>ROUND((L985-D985)/365,0)</f>
        <v>#VALUE!</v>
      </c>
      <c r="F985" s="1" t="s">
        <v>108</v>
      </c>
      <c r="G985" s="1" t="s">
        <v>13809</v>
      </c>
      <c r="H985" s="1" t="s">
        <v>13809</v>
      </c>
      <c r="J985" s="2" t="s">
        <v>163</v>
      </c>
      <c r="K985" s="2" t="s">
        <v>13809</v>
      </c>
      <c r="L985" s="9">
        <v>44302</v>
      </c>
      <c r="M985" s="2" t="s">
        <v>128</v>
      </c>
      <c r="N985" s="2" t="s">
        <v>13809</v>
      </c>
      <c r="O985" s="2" t="s">
        <v>110</v>
      </c>
      <c r="P985" s="2" t="s">
        <v>111</v>
      </c>
      <c r="S985" s="2" t="s">
        <v>112</v>
      </c>
      <c r="T985" s="2" t="s">
        <v>111</v>
      </c>
      <c r="U985" s="2" t="b">
        <f>OR(S985="yes",T985="yes")</f>
        <v>1</v>
      </c>
      <c r="V985" s="2" t="s">
        <v>113</v>
      </c>
      <c r="W985" s="1" t="s">
        <v>111</v>
      </c>
      <c r="Y985" s="2" t="s">
        <v>112</v>
      </c>
      <c r="Z985" s="2" t="s">
        <v>111</v>
      </c>
      <c r="AA985" s="2" t="s">
        <v>112</v>
      </c>
      <c r="AB985" s="2">
        <v>3</v>
      </c>
      <c r="AC985" s="1" t="s">
        <v>111</v>
      </c>
      <c r="AF985" s="1" t="s">
        <v>111</v>
      </c>
      <c r="AJ985" s="1" t="s">
        <v>115</v>
      </c>
      <c r="AK985" s="1" t="s">
        <v>129</v>
      </c>
      <c r="AO985" s="1" t="s">
        <v>117</v>
      </c>
      <c r="AU985" s="1" t="s">
        <v>132</v>
      </c>
      <c r="AZ985" s="1" t="s">
        <v>155</v>
      </c>
      <c r="BA985" s="1" t="s">
        <v>3971</v>
      </c>
      <c r="BJ985" s="1" t="s">
        <v>112</v>
      </c>
      <c r="BK985" s="1" t="s">
        <v>112</v>
      </c>
      <c r="BL985" s="1" t="s">
        <v>289</v>
      </c>
      <c r="BM985" s="1" t="s">
        <v>3972</v>
      </c>
      <c r="BQ985" s="1" t="s">
        <v>121</v>
      </c>
      <c r="BR985" s="1" t="s">
        <v>122</v>
      </c>
      <c r="BS985" s="1" t="s">
        <v>112</v>
      </c>
      <c r="BU985" s="34" t="s">
        <v>13880</v>
      </c>
      <c r="BV985" s="9">
        <v>44404</v>
      </c>
      <c r="BW985" s="34" t="s">
        <v>14348</v>
      </c>
      <c r="BY985" s="2" t="s">
        <v>156</v>
      </c>
      <c r="BZ985" s="2" t="s">
        <v>162</v>
      </c>
      <c r="CA985" s="2">
        <v>2</v>
      </c>
      <c r="CB985" s="1" t="s">
        <v>288</v>
      </c>
      <c r="CC985" s="2" t="s">
        <v>126</v>
      </c>
      <c r="CD985" s="1" t="e">
        <f t="shared" si="492"/>
        <v>#VALUE!</v>
      </c>
      <c r="CE985" s="1" t="e">
        <f t="shared" si="493"/>
        <v>#VALUE!</v>
      </c>
      <c r="CF985" s="1" t="e">
        <f t="shared" si="475"/>
        <v>#VALUE!</v>
      </c>
      <c r="CG985" s="1" t="e">
        <f t="shared" si="476"/>
        <v>#VALUE!</v>
      </c>
      <c r="CH985" s="1" t="e">
        <f t="shared" si="477"/>
        <v>#VALUE!</v>
      </c>
      <c r="CI985" s="1" t="e">
        <f t="shared" si="478"/>
        <v>#VALUE!</v>
      </c>
      <c r="CJ985" s="1" t="e">
        <f t="shared" si="479"/>
        <v>#VALUE!</v>
      </c>
      <c r="CK985" s="1" t="e">
        <f t="shared" si="480"/>
        <v>#VALUE!</v>
      </c>
      <c r="CL985" s="1" t="e">
        <f t="shared" si="481"/>
        <v>#VALUE!</v>
      </c>
      <c r="CM985" s="1" t="e">
        <f t="shared" si="482"/>
        <v>#VALUE!</v>
      </c>
      <c r="CN985" s="1" t="e">
        <f t="shared" si="483"/>
        <v>#VALUE!</v>
      </c>
      <c r="CO985" s="2" t="b">
        <f t="shared" si="484"/>
        <v>1</v>
      </c>
      <c r="CP985" s="2" t="b">
        <f t="shared" si="485"/>
        <v>1</v>
      </c>
      <c r="CQ985" s="2" t="b">
        <f t="shared" si="486"/>
        <v>0</v>
      </c>
      <c r="CR985" s="6" t="str">
        <f t="shared" si="487"/>
        <v>Female</v>
      </c>
      <c r="CS985" s="7">
        <f t="shared" si="488"/>
        <v>0</v>
      </c>
      <c r="CT985" s="7">
        <f t="shared" si="489"/>
        <v>0</v>
      </c>
      <c r="CU985" s="7">
        <f t="shared" si="490"/>
        <v>0</v>
      </c>
      <c r="CV985" s="7">
        <f t="shared" si="491"/>
        <v>0</v>
      </c>
      <c r="CW985" s="7">
        <f t="shared" si="494"/>
        <v>1</v>
      </c>
      <c r="CX985" s="1" t="e">
        <f t="shared" si="495"/>
        <v>#VALUE!</v>
      </c>
      <c r="CY985" s="1" t="e">
        <f t="shared" si="496"/>
        <v>#VALUE!</v>
      </c>
      <c r="DG985" s="1" t="e">
        <f t="shared" si="474"/>
        <v>#VALUE!</v>
      </c>
    </row>
    <row r="986" spans="1:111" ht="29" x14ac:dyDescent="0.35">
      <c r="A986" s="2">
        <v>853</v>
      </c>
      <c r="B986" s="1" t="s">
        <v>13809</v>
      </c>
      <c r="C986" s="9">
        <v>44357</v>
      </c>
      <c r="D986" s="10" t="s">
        <v>13809</v>
      </c>
      <c r="E986" s="1" t="e">
        <f>ROUND((C986-D986)/365,0)</f>
        <v>#VALUE!</v>
      </c>
      <c r="F986" s="1" t="s">
        <v>108</v>
      </c>
      <c r="G986" s="1" t="s">
        <v>13809</v>
      </c>
      <c r="H986" s="1" t="s">
        <v>13809</v>
      </c>
      <c r="K986" s="2" t="s">
        <v>13809</v>
      </c>
      <c r="L986" s="9">
        <v>44353</v>
      </c>
      <c r="M986" s="2" t="s">
        <v>109</v>
      </c>
      <c r="N986" s="2" t="s">
        <v>13809</v>
      </c>
      <c r="O986" s="2" t="s">
        <v>110</v>
      </c>
      <c r="P986" s="2" t="s">
        <v>111</v>
      </c>
      <c r="S986" s="2" t="s">
        <v>111</v>
      </c>
      <c r="T986" s="2" t="s">
        <v>112</v>
      </c>
      <c r="U986" s="2" t="b">
        <f>OR(S986="yes",T986="yes")</f>
        <v>1</v>
      </c>
      <c r="V986" s="2" t="s">
        <v>113</v>
      </c>
      <c r="W986" s="1" t="s">
        <v>112</v>
      </c>
      <c r="X986" s="1" t="s">
        <v>114</v>
      </c>
      <c r="Y986" s="2" t="s">
        <v>112</v>
      </c>
      <c r="AA986" s="2" t="s">
        <v>112</v>
      </c>
      <c r="AB986" s="2">
        <v>2</v>
      </c>
      <c r="AF986" s="1" t="s">
        <v>111</v>
      </c>
      <c r="AK986" s="1" t="s">
        <v>129</v>
      </c>
      <c r="AO986" s="1" t="s">
        <v>130</v>
      </c>
      <c r="AU986" s="1" t="s">
        <v>132</v>
      </c>
      <c r="AZ986" s="1" t="s">
        <v>155</v>
      </c>
      <c r="BA986" s="1" t="s">
        <v>3973</v>
      </c>
      <c r="BI986" s="1" t="s">
        <v>112</v>
      </c>
      <c r="BJ986" s="1" t="s">
        <v>112</v>
      </c>
      <c r="BK986" s="1" t="s">
        <v>112</v>
      </c>
      <c r="BL986" s="1" t="s">
        <v>142</v>
      </c>
      <c r="BQ986" s="1" t="s">
        <v>121</v>
      </c>
      <c r="BR986" s="1" t="s">
        <v>122</v>
      </c>
      <c r="BS986" s="1" t="s">
        <v>112</v>
      </c>
      <c r="BW986" s="34" t="s">
        <v>14349</v>
      </c>
      <c r="BX986" s="2" t="s">
        <v>111</v>
      </c>
      <c r="BY986" s="2" t="s">
        <v>136</v>
      </c>
      <c r="BZ986" s="2" t="s">
        <v>124</v>
      </c>
      <c r="CA986" s="2">
        <v>2</v>
      </c>
      <c r="CB986" s="1" t="s">
        <v>288</v>
      </c>
      <c r="CC986" s="2" t="s">
        <v>126</v>
      </c>
      <c r="CD986" s="1" t="e">
        <f t="shared" si="492"/>
        <v>#VALUE!</v>
      </c>
      <c r="CE986" s="1" t="e">
        <f t="shared" si="493"/>
        <v>#VALUE!</v>
      </c>
      <c r="CF986" s="1" t="e">
        <f t="shared" si="475"/>
        <v>#VALUE!</v>
      </c>
      <c r="CG986" s="1" t="e">
        <f t="shared" si="476"/>
        <v>#VALUE!</v>
      </c>
      <c r="CH986" s="1" t="e">
        <f t="shared" si="477"/>
        <v>#VALUE!</v>
      </c>
      <c r="CI986" s="1" t="e">
        <f t="shared" si="478"/>
        <v>#VALUE!</v>
      </c>
      <c r="CJ986" s="1" t="e">
        <f t="shared" si="479"/>
        <v>#VALUE!</v>
      </c>
      <c r="CK986" s="1" t="e">
        <f t="shared" si="480"/>
        <v>#VALUE!</v>
      </c>
      <c r="CL986" s="1" t="e">
        <f t="shared" si="481"/>
        <v>#VALUE!</v>
      </c>
      <c r="CM986" s="1" t="e">
        <f t="shared" si="482"/>
        <v>#VALUE!</v>
      </c>
      <c r="CN986" s="1" t="e">
        <f t="shared" si="483"/>
        <v>#VALUE!</v>
      </c>
      <c r="CO986" s="2" t="b">
        <f t="shared" si="484"/>
        <v>1</v>
      </c>
      <c r="CP986" s="2" t="b">
        <f t="shared" si="485"/>
        <v>1</v>
      </c>
      <c r="CQ986" s="2" t="b">
        <f t="shared" si="486"/>
        <v>0</v>
      </c>
      <c r="CR986" s="6" t="str">
        <f t="shared" si="487"/>
        <v>Female</v>
      </c>
      <c r="CS986" s="7">
        <f t="shared" si="488"/>
        <v>0</v>
      </c>
      <c r="CT986" s="7">
        <f t="shared" si="489"/>
        <v>0</v>
      </c>
      <c r="CU986" s="7">
        <f t="shared" si="490"/>
        <v>0</v>
      </c>
      <c r="CV986" s="7">
        <f t="shared" si="491"/>
        <v>1</v>
      </c>
      <c r="CW986" s="7">
        <f t="shared" si="494"/>
        <v>0</v>
      </c>
      <c r="CX986" s="1" t="e">
        <f t="shared" si="495"/>
        <v>#VALUE!</v>
      </c>
      <c r="CY986" s="1" t="e">
        <f t="shared" si="496"/>
        <v>#VALUE!</v>
      </c>
      <c r="DG986" s="1" t="e">
        <f t="shared" si="474"/>
        <v>#VALUE!</v>
      </c>
    </row>
    <row r="987" spans="1:111" ht="232" x14ac:dyDescent="0.35">
      <c r="B987" s="1" t="s">
        <v>13809</v>
      </c>
      <c r="C987" s="9">
        <v>44580</v>
      </c>
      <c r="D987" s="10" t="s">
        <v>13809</v>
      </c>
      <c r="E987" s="1">
        <v>69</v>
      </c>
      <c r="F987" s="1" t="s">
        <v>127</v>
      </c>
      <c r="G987" s="1" t="s">
        <v>13809</v>
      </c>
      <c r="H987" s="1" t="s">
        <v>13809</v>
      </c>
      <c r="I987" s="9">
        <v>44196</v>
      </c>
      <c r="J987" s="2" t="s">
        <v>128</v>
      </c>
      <c r="K987" s="2" t="s">
        <v>13809</v>
      </c>
      <c r="L987" s="9">
        <v>44224</v>
      </c>
      <c r="M987" s="2" t="s">
        <v>128</v>
      </c>
      <c r="N987" s="2" t="s">
        <v>13809</v>
      </c>
      <c r="O987" s="2" t="s">
        <v>110</v>
      </c>
      <c r="P987" s="2" t="s">
        <v>111</v>
      </c>
      <c r="S987" s="2" t="s">
        <v>112</v>
      </c>
      <c r="T987" s="2" t="s">
        <v>112</v>
      </c>
      <c r="U987" s="2" t="b">
        <v>1</v>
      </c>
      <c r="V987" s="2" t="s">
        <v>3974</v>
      </c>
      <c r="W987" s="1" t="s">
        <v>112</v>
      </c>
      <c r="X987" s="1" t="s">
        <v>114</v>
      </c>
      <c r="Y987" s="2" t="s">
        <v>112</v>
      </c>
      <c r="Z987" s="2" t="s">
        <v>111</v>
      </c>
      <c r="AA987" s="2" t="s">
        <v>111</v>
      </c>
      <c r="AB987" s="2">
        <v>1</v>
      </c>
      <c r="AC987" s="1" t="s">
        <v>112</v>
      </c>
      <c r="AD987" s="1" t="s">
        <v>192</v>
      </c>
      <c r="AE987" s="1" t="s">
        <v>3975</v>
      </c>
      <c r="AF987" s="1" t="s">
        <v>111</v>
      </c>
      <c r="AJ987" s="1" t="s">
        <v>115</v>
      </c>
      <c r="AK987" s="1" t="s">
        <v>291</v>
      </c>
      <c r="AN987" s="1" t="s">
        <v>3976</v>
      </c>
      <c r="AO987" s="1" t="s">
        <v>117</v>
      </c>
      <c r="AS987" s="1" t="s">
        <v>140</v>
      </c>
      <c r="AU987" s="1" t="s">
        <v>238</v>
      </c>
      <c r="AX987" s="1">
        <v>40</v>
      </c>
      <c r="AZ987" s="1" t="s">
        <v>120</v>
      </c>
      <c r="BA987" s="1" t="s">
        <v>3977</v>
      </c>
      <c r="BG987" s="1" t="s">
        <v>3978</v>
      </c>
      <c r="BH987" s="1" t="s">
        <v>3979</v>
      </c>
      <c r="BJ987" s="1" t="s">
        <v>112</v>
      </c>
      <c r="BK987" s="1" t="s">
        <v>111</v>
      </c>
      <c r="BQ987" s="1" t="s">
        <v>121</v>
      </c>
      <c r="BR987" s="1" t="s">
        <v>275</v>
      </c>
      <c r="BS987" s="1" t="s">
        <v>112</v>
      </c>
      <c r="BU987" s="34" t="s">
        <v>3980</v>
      </c>
      <c r="BV987" s="9">
        <v>44588</v>
      </c>
      <c r="BW987" s="34" t="s">
        <v>14350</v>
      </c>
      <c r="BX987" s="2" t="s">
        <v>111</v>
      </c>
      <c r="BY987" s="2" t="s">
        <v>123</v>
      </c>
      <c r="BZ987" s="2" t="s">
        <v>124</v>
      </c>
      <c r="CA987" s="2">
        <v>3</v>
      </c>
      <c r="CB987" s="1" t="s">
        <v>137</v>
      </c>
      <c r="CD987" s="1" t="b">
        <f t="shared" si="492"/>
        <v>0</v>
      </c>
      <c r="CE987" s="1" t="b">
        <f t="shared" si="493"/>
        <v>0</v>
      </c>
      <c r="CF987" s="1" t="b">
        <f t="shared" si="475"/>
        <v>0</v>
      </c>
      <c r="CG987" s="1" t="b">
        <f t="shared" si="476"/>
        <v>0</v>
      </c>
      <c r="CH987" s="1" t="b">
        <f t="shared" si="477"/>
        <v>0</v>
      </c>
      <c r="CI987" s="1" t="b">
        <f t="shared" si="478"/>
        <v>0</v>
      </c>
      <c r="CJ987" s="1" t="b">
        <f t="shared" si="479"/>
        <v>0</v>
      </c>
      <c r="CK987" s="1" t="b">
        <f t="shared" si="480"/>
        <v>0</v>
      </c>
      <c r="CL987" s="1" t="b">
        <f t="shared" si="481"/>
        <v>0</v>
      </c>
      <c r="CM987" s="1" t="b">
        <f t="shared" si="482"/>
        <v>0</v>
      </c>
      <c r="CN987" s="1" t="b">
        <f t="shared" si="483"/>
        <v>1</v>
      </c>
      <c r="CO987" s="2" t="b">
        <f t="shared" si="484"/>
        <v>1</v>
      </c>
      <c r="CP987" s="2" t="b">
        <f t="shared" si="485"/>
        <v>1</v>
      </c>
      <c r="CQ987" s="2" t="b">
        <f t="shared" si="486"/>
        <v>0</v>
      </c>
      <c r="CR987" s="6" t="str">
        <f t="shared" si="487"/>
        <v>Male</v>
      </c>
      <c r="CS987" s="7">
        <f t="shared" si="488"/>
        <v>0</v>
      </c>
      <c r="CT987" s="7">
        <f t="shared" si="489"/>
        <v>1</v>
      </c>
      <c r="CU987" s="7">
        <f t="shared" si="490"/>
        <v>0</v>
      </c>
      <c r="CV987" s="7">
        <f t="shared" si="491"/>
        <v>0</v>
      </c>
      <c r="CW987" s="7">
        <f t="shared" si="494"/>
        <v>1</v>
      </c>
      <c r="CX987" s="1" t="b">
        <f t="shared" si="495"/>
        <v>0</v>
      </c>
      <c r="CY987" s="1" t="b">
        <f t="shared" si="496"/>
        <v>0</v>
      </c>
      <c r="DG987" s="1" t="b">
        <f t="shared" si="474"/>
        <v>0</v>
      </c>
    </row>
    <row r="988" spans="1:111" ht="101.5" x14ac:dyDescent="0.35">
      <c r="B988" s="1" t="s">
        <v>13809</v>
      </c>
      <c r="C988" s="9">
        <v>44351</v>
      </c>
      <c r="D988" s="10" t="s">
        <v>13809</v>
      </c>
      <c r="E988" s="1">
        <v>33</v>
      </c>
      <c r="F988" s="1" t="s">
        <v>127</v>
      </c>
      <c r="G988" s="1" t="s">
        <v>13809</v>
      </c>
      <c r="H988" s="1" t="s">
        <v>13809</v>
      </c>
      <c r="I988" s="9">
        <v>44307</v>
      </c>
      <c r="J988" s="2" t="s">
        <v>109</v>
      </c>
      <c r="K988" s="2" t="s">
        <v>13809</v>
      </c>
      <c r="L988" s="2" t="s">
        <v>183</v>
      </c>
      <c r="M988" s="2" t="s">
        <v>109</v>
      </c>
      <c r="N988" s="2" t="s">
        <v>13809</v>
      </c>
      <c r="O988" s="2" t="s">
        <v>110</v>
      </c>
      <c r="P988" s="2" t="s">
        <v>111</v>
      </c>
      <c r="S988" s="2" t="s">
        <v>111</v>
      </c>
      <c r="T988" s="2" t="s">
        <v>112</v>
      </c>
      <c r="U988" s="2" t="b">
        <v>1</v>
      </c>
      <c r="V988" s="2" t="s">
        <v>113</v>
      </c>
      <c r="W988" s="1" t="s">
        <v>112</v>
      </c>
      <c r="X988" s="1" t="s">
        <v>138</v>
      </c>
      <c r="Y988" s="2" t="s">
        <v>112</v>
      </c>
      <c r="Z988" s="2" t="s">
        <v>112</v>
      </c>
      <c r="AA988" s="2" t="s">
        <v>111</v>
      </c>
      <c r="AB988" s="2">
        <v>11</v>
      </c>
      <c r="AC988" s="1" t="s">
        <v>111</v>
      </c>
      <c r="AF988" s="1" t="s">
        <v>111</v>
      </c>
      <c r="AJ988" s="1" t="s">
        <v>115</v>
      </c>
      <c r="AK988" s="1" t="s">
        <v>349</v>
      </c>
      <c r="AN988" s="1" t="s">
        <v>2764</v>
      </c>
      <c r="AO988" s="1" t="s">
        <v>117</v>
      </c>
      <c r="AS988" s="1" t="s">
        <v>118</v>
      </c>
      <c r="AU988" s="1" t="s">
        <v>132</v>
      </c>
      <c r="AZ988" s="1" t="s">
        <v>2769</v>
      </c>
      <c r="BE988" s="1" t="s">
        <v>884</v>
      </c>
      <c r="BG988" s="1" t="s">
        <v>884</v>
      </c>
      <c r="BH988" s="1" t="s">
        <v>884</v>
      </c>
      <c r="BJ988" s="1" t="s">
        <v>111</v>
      </c>
      <c r="BN988" s="1" t="s">
        <v>112</v>
      </c>
      <c r="BO988" s="1" t="s">
        <v>148</v>
      </c>
      <c r="BP988" s="1" t="s">
        <v>152</v>
      </c>
      <c r="BU988" s="34" t="s">
        <v>3981</v>
      </c>
      <c r="BV988" s="9">
        <v>44413</v>
      </c>
      <c r="BW988" s="34" t="s">
        <v>3982</v>
      </c>
      <c r="BX988" s="2" t="s">
        <v>111</v>
      </c>
      <c r="BY988" s="2" t="s">
        <v>174</v>
      </c>
      <c r="BZ988" s="2" t="s">
        <v>124</v>
      </c>
      <c r="CA988" s="2">
        <v>2</v>
      </c>
      <c r="CB988" s="1" t="s">
        <v>357</v>
      </c>
      <c r="CC988" s="2" t="s">
        <v>113</v>
      </c>
      <c r="CD988" s="1" t="b">
        <f t="shared" si="492"/>
        <v>0</v>
      </c>
      <c r="CE988" s="1" t="b">
        <f t="shared" si="493"/>
        <v>0</v>
      </c>
      <c r="CF988" s="1" t="b">
        <f t="shared" si="475"/>
        <v>0</v>
      </c>
      <c r="CG988" s="1" t="b">
        <f t="shared" si="476"/>
        <v>0</v>
      </c>
      <c r="CH988" s="1" t="b">
        <f t="shared" si="477"/>
        <v>0</v>
      </c>
      <c r="CI988" s="1" t="b">
        <f t="shared" si="478"/>
        <v>0</v>
      </c>
      <c r="CJ988" s="1" t="b">
        <f t="shared" si="479"/>
        <v>0</v>
      </c>
      <c r="CK988" s="1" t="b">
        <f t="shared" si="480"/>
        <v>1</v>
      </c>
      <c r="CL988" s="1" t="b">
        <f t="shared" si="481"/>
        <v>0</v>
      </c>
      <c r="CM988" s="1" t="b">
        <f t="shared" si="482"/>
        <v>0</v>
      </c>
      <c r="CN988" s="1" t="b">
        <f t="shared" si="483"/>
        <v>0</v>
      </c>
      <c r="CO988" s="2" t="b">
        <f t="shared" si="484"/>
        <v>0</v>
      </c>
      <c r="CP988" s="2" t="b">
        <f t="shared" si="485"/>
        <v>0</v>
      </c>
      <c r="CQ988" s="2" t="b">
        <f t="shared" si="486"/>
        <v>1</v>
      </c>
      <c r="CR988" s="6" t="str">
        <f t="shared" si="487"/>
        <v>Male</v>
      </c>
      <c r="CS988" s="7">
        <f t="shared" si="488"/>
        <v>1</v>
      </c>
      <c r="CT988" s="7">
        <f t="shared" si="489"/>
        <v>0</v>
      </c>
      <c r="CU988" s="7">
        <f t="shared" si="490"/>
        <v>0</v>
      </c>
      <c r="CV988" s="7">
        <f t="shared" si="491"/>
        <v>1</v>
      </c>
      <c r="CW988" s="7">
        <f t="shared" si="494"/>
        <v>0</v>
      </c>
      <c r="CX988" s="1" t="b">
        <f t="shared" si="495"/>
        <v>0</v>
      </c>
      <c r="CY988" s="1" t="b">
        <f t="shared" si="496"/>
        <v>1</v>
      </c>
      <c r="DG988" s="1" t="b">
        <f t="shared" si="474"/>
        <v>0</v>
      </c>
    </row>
    <row r="989" spans="1:111" ht="72.5" x14ac:dyDescent="0.35">
      <c r="B989" s="1" t="s">
        <v>13809</v>
      </c>
      <c r="C989" s="9">
        <v>44357</v>
      </c>
      <c r="D989" s="10" t="s">
        <v>13809</v>
      </c>
      <c r="E989" s="1">
        <v>13</v>
      </c>
      <c r="F989" s="1" t="s">
        <v>108</v>
      </c>
      <c r="G989" s="1" t="s">
        <v>13809</v>
      </c>
      <c r="H989" s="1" t="s">
        <v>13809</v>
      </c>
      <c r="I989" s="9">
        <v>44331</v>
      </c>
      <c r="J989" s="2" t="s">
        <v>109</v>
      </c>
      <c r="K989" s="2" t="s">
        <v>13809</v>
      </c>
      <c r="L989" s="9">
        <v>44352</v>
      </c>
      <c r="M989" s="2" t="s">
        <v>109</v>
      </c>
      <c r="N989" s="2" t="s">
        <v>13809</v>
      </c>
      <c r="O989" s="2" t="s">
        <v>110</v>
      </c>
      <c r="P989" s="2" t="s">
        <v>111</v>
      </c>
      <c r="S989" s="2" t="s">
        <v>112</v>
      </c>
      <c r="T989" s="2" t="s">
        <v>111</v>
      </c>
      <c r="U989" s="2" t="b">
        <v>1</v>
      </c>
      <c r="V989" s="2" t="s">
        <v>113</v>
      </c>
      <c r="W989" s="1" t="s">
        <v>112</v>
      </c>
      <c r="X989" s="1" t="s">
        <v>114</v>
      </c>
      <c r="Y989" s="2" t="s">
        <v>112</v>
      </c>
      <c r="Z989" s="2" t="s">
        <v>111</v>
      </c>
      <c r="AA989" s="2" t="s">
        <v>112</v>
      </c>
      <c r="AB989" s="2">
        <v>1</v>
      </c>
      <c r="AC989" s="1" t="s">
        <v>111</v>
      </c>
      <c r="AF989" s="1" t="s">
        <v>111</v>
      </c>
      <c r="AJ989" s="1" t="s">
        <v>115</v>
      </c>
      <c r="AK989" s="1" t="s">
        <v>129</v>
      </c>
      <c r="AO989" s="1" t="s">
        <v>117</v>
      </c>
      <c r="AS989" s="1" t="s">
        <v>140</v>
      </c>
      <c r="AU989" s="1" t="s">
        <v>132</v>
      </c>
      <c r="AZ989" s="1" t="s">
        <v>141</v>
      </c>
      <c r="BC989" s="1" t="s">
        <v>3983</v>
      </c>
      <c r="BG989" s="1" t="s">
        <v>3984</v>
      </c>
      <c r="BJ989" s="1" t="s">
        <v>111</v>
      </c>
      <c r="BN989" s="1" t="s">
        <v>111</v>
      </c>
      <c r="BQ989" s="1" t="s">
        <v>121</v>
      </c>
      <c r="BR989" s="1" t="s">
        <v>122</v>
      </c>
      <c r="BS989" s="1" t="s">
        <v>112</v>
      </c>
      <c r="BU989" s="34" t="s">
        <v>3985</v>
      </c>
      <c r="BV989" s="9">
        <v>44712</v>
      </c>
      <c r="BW989" s="34" t="s">
        <v>3986</v>
      </c>
      <c r="BY989" s="2" t="s">
        <v>156</v>
      </c>
      <c r="BZ989" s="2" t="s">
        <v>124</v>
      </c>
      <c r="CB989" s="1" t="s">
        <v>258</v>
      </c>
      <c r="CC989" s="2" t="s">
        <v>126</v>
      </c>
      <c r="CD989" s="1" t="b">
        <v>1</v>
      </c>
      <c r="CE989" s="1" t="b">
        <v>1</v>
      </c>
      <c r="CF989" s="1" t="b">
        <f t="shared" si="475"/>
        <v>0</v>
      </c>
      <c r="CG989" s="1" t="b">
        <f t="shared" si="476"/>
        <v>1</v>
      </c>
      <c r="CH989" s="1" t="b">
        <f t="shared" si="477"/>
        <v>0</v>
      </c>
      <c r="CI989" s="1" t="b">
        <f t="shared" si="478"/>
        <v>0</v>
      </c>
      <c r="CJ989" s="1" t="b">
        <f t="shared" si="479"/>
        <v>0</v>
      </c>
      <c r="CK989" s="1" t="b">
        <f t="shared" si="480"/>
        <v>0</v>
      </c>
      <c r="CL989" s="1" t="b">
        <f t="shared" si="481"/>
        <v>0</v>
      </c>
      <c r="CM989" s="1" t="b">
        <f t="shared" si="482"/>
        <v>0</v>
      </c>
      <c r="CN989" s="1" t="b">
        <f t="shared" si="483"/>
        <v>0</v>
      </c>
      <c r="CO989" s="2" t="b">
        <f t="shared" si="484"/>
        <v>1</v>
      </c>
      <c r="CP989" s="2" t="b">
        <f t="shared" si="485"/>
        <v>1</v>
      </c>
      <c r="CQ989" s="2" t="b">
        <f t="shared" si="486"/>
        <v>0</v>
      </c>
      <c r="CR989" s="6" t="str">
        <f t="shared" si="487"/>
        <v>Female</v>
      </c>
      <c r="CS989" s="7">
        <f t="shared" si="488"/>
        <v>1</v>
      </c>
      <c r="CT989" s="7">
        <f t="shared" si="489"/>
        <v>0</v>
      </c>
      <c r="CU989" s="7">
        <f t="shared" si="490"/>
        <v>0</v>
      </c>
      <c r="CV989" s="7">
        <f t="shared" si="491"/>
        <v>1</v>
      </c>
      <c r="CW989" s="7">
        <f t="shared" si="494"/>
        <v>0</v>
      </c>
      <c r="CX989" s="1" t="b">
        <f t="shared" si="495"/>
        <v>1</v>
      </c>
      <c r="CY989" s="1" t="b">
        <f t="shared" si="496"/>
        <v>0</v>
      </c>
    </row>
    <row r="990" spans="1:111" ht="116" x14ac:dyDescent="0.35">
      <c r="B990" s="1" t="s">
        <v>13809</v>
      </c>
      <c r="C990" s="9">
        <v>44357</v>
      </c>
      <c r="D990" s="10" t="s">
        <v>13809</v>
      </c>
      <c r="E990" s="1">
        <v>68</v>
      </c>
      <c r="F990" s="1" t="s">
        <v>127</v>
      </c>
      <c r="G990" s="1" t="s">
        <v>13809</v>
      </c>
      <c r="H990" s="1" t="s">
        <v>13809</v>
      </c>
      <c r="J990" s="2" t="s">
        <v>109</v>
      </c>
      <c r="K990" s="2" t="s">
        <v>13809</v>
      </c>
      <c r="L990" s="9">
        <v>44281</v>
      </c>
      <c r="M990" s="2" t="s">
        <v>109</v>
      </c>
      <c r="N990" s="2" t="s">
        <v>13809</v>
      </c>
      <c r="O990" s="2" t="s">
        <v>110</v>
      </c>
      <c r="P990" s="2" t="s">
        <v>111</v>
      </c>
      <c r="S990" s="2" t="s">
        <v>112</v>
      </c>
      <c r="T990" s="2" t="s">
        <v>112</v>
      </c>
      <c r="U990" s="2" t="b">
        <v>1</v>
      </c>
      <c r="V990" s="2" t="s">
        <v>126</v>
      </c>
      <c r="W990" s="1" t="s">
        <v>111</v>
      </c>
      <c r="Y990" s="2" t="s">
        <v>112</v>
      </c>
      <c r="Z990" s="2" t="s">
        <v>111</v>
      </c>
      <c r="AA990" s="2" t="s">
        <v>112</v>
      </c>
      <c r="AB990" s="2">
        <v>40</v>
      </c>
      <c r="AF990" s="1" t="s">
        <v>112</v>
      </c>
      <c r="AG990" s="1" t="s">
        <v>138</v>
      </c>
      <c r="AH990" s="1" t="s">
        <v>193</v>
      </c>
      <c r="AI990" s="1" t="s">
        <v>3987</v>
      </c>
      <c r="AK990" s="1" t="s">
        <v>129</v>
      </c>
      <c r="AO990" s="1" t="s">
        <v>237</v>
      </c>
      <c r="BJ990" s="1" t="s">
        <v>111</v>
      </c>
      <c r="BN990" s="1" t="s">
        <v>112</v>
      </c>
      <c r="BO990" s="1" t="s">
        <v>2403</v>
      </c>
      <c r="BP990" s="1" t="s">
        <v>355</v>
      </c>
      <c r="BQ990" s="1" t="s">
        <v>121</v>
      </c>
      <c r="BR990" s="1" t="s">
        <v>122</v>
      </c>
      <c r="BS990" s="1" t="s">
        <v>112</v>
      </c>
      <c r="BU990" s="34" t="s">
        <v>13881</v>
      </c>
      <c r="BV990" s="9">
        <v>44449</v>
      </c>
      <c r="BW990" s="34" t="s">
        <v>14351</v>
      </c>
      <c r="BY990" s="2" t="s">
        <v>153</v>
      </c>
      <c r="BZ990" s="2" t="s">
        <v>162</v>
      </c>
      <c r="CB990" s="1" t="s">
        <v>319</v>
      </c>
      <c r="CD990" s="1" t="b">
        <f t="shared" ref="CD990:CD1015" si="497">AND(E990&lt;30,NOT(E990="."),NOT(E990=""))</f>
        <v>0</v>
      </c>
      <c r="CE990" s="1" t="b">
        <f t="shared" ref="CE990:CE1015" si="498">AND(E990&lt;18,NOT(E990="."),NOT(E990=""))</f>
        <v>0</v>
      </c>
      <c r="CF990" s="1" t="b">
        <f t="shared" si="475"/>
        <v>0</v>
      </c>
      <c r="CG990" s="1" t="b">
        <f t="shared" si="476"/>
        <v>0</v>
      </c>
      <c r="CH990" s="1" t="b">
        <f t="shared" si="477"/>
        <v>0</v>
      </c>
      <c r="CI990" s="1" t="b">
        <f t="shared" si="478"/>
        <v>0</v>
      </c>
      <c r="CJ990" s="1" t="b">
        <f t="shared" si="479"/>
        <v>0</v>
      </c>
      <c r="CK990" s="1" t="b">
        <f t="shared" si="480"/>
        <v>0</v>
      </c>
      <c r="CL990" s="1" t="b">
        <f t="shared" si="481"/>
        <v>0</v>
      </c>
      <c r="CM990" s="1" t="b">
        <f t="shared" si="482"/>
        <v>0</v>
      </c>
      <c r="CN990" s="1" t="b">
        <f t="shared" si="483"/>
        <v>1</v>
      </c>
      <c r="CO990" s="2" t="b">
        <f t="shared" si="484"/>
        <v>0</v>
      </c>
      <c r="CP990" s="2" t="b">
        <f t="shared" si="485"/>
        <v>0</v>
      </c>
      <c r="CQ990" s="2" t="b">
        <f t="shared" si="486"/>
        <v>0</v>
      </c>
      <c r="CR990" s="6" t="str">
        <f t="shared" si="487"/>
        <v>Male</v>
      </c>
      <c r="CS990" s="7">
        <f t="shared" si="488"/>
        <v>1</v>
      </c>
      <c r="CT990" s="7">
        <f t="shared" si="489"/>
        <v>0</v>
      </c>
      <c r="CU990" s="7">
        <f t="shared" si="490"/>
        <v>0</v>
      </c>
      <c r="CV990" s="7">
        <f t="shared" si="491"/>
        <v>1</v>
      </c>
      <c r="CW990" s="7">
        <f t="shared" si="494"/>
        <v>0</v>
      </c>
      <c r="CX990" s="1" t="b">
        <f t="shared" si="495"/>
        <v>0</v>
      </c>
      <c r="CY990" s="1" t="b">
        <f t="shared" si="496"/>
        <v>0</v>
      </c>
      <c r="DG990" s="1" t="b">
        <f>AND(E990&gt;4,E990&lt;18,NOT(E990=""),NOT(E990="."))</f>
        <v>0</v>
      </c>
    </row>
    <row r="991" spans="1:111" ht="406" x14ac:dyDescent="0.35">
      <c r="B991" s="1" t="s">
        <v>13809</v>
      </c>
      <c r="C991" s="9">
        <v>44357</v>
      </c>
      <c r="D991" s="10" t="s">
        <v>13809</v>
      </c>
      <c r="E991" s="1">
        <v>55</v>
      </c>
      <c r="F991" s="1" t="s">
        <v>108</v>
      </c>
      <c r="G991" s="1" t="s">
        <v>13809</v>
      </c>
      <c r="H991" s="1" t="s">
        <v>13809</v>
      </c>
      <c r="I991" s="9">
        <v>44188</v>
      </c>
      <c r="J991" s="2" t="s">
        <v>109</v>
      </c>
      <c r="K991" s="2" t="s">
        <v>13809</v>
      </c>
      <c r="L991" s="9">
        <v>44207</v>
      </c>
      <c r="M991" s="2" t="s">
        <v>109</v>
      </c>
      <c r="N991" s="2" t="s">
        <v>13809</v>
      </c>
      <c r="O991" s="2" t="s">
        <v>110</v>
      </c>
      <c r="P991" s="2" t="s">
        <v>111</v>
      </c>
      <c r="S991" s="2" t="s">
        <v>112</v>
      </c>
      <c r="T991" s="2" t="s">
        <v>112</v>
      </c>
      <c r="U991" s="2" t="b">
        <f>OR(S991="yes",T991="yes")</f>
        <v>1</v>
      </c>
      <c r="V991" s="2" t="s">
        <v>126</v>
      </c>
      <c r="W991" s="1" t="s">
        <v>112</v>
      </c>
      <c r="X991" s="1" t="s">
        <v>138</v>
      </c>
      <c r="Y991" s="2" t="s">
        <v>111</v>
      </c>
      <c r="AF991" s="1" t="s">
        <v>111</v>
      </c>
      <c r="AJ991" s="1" t="s">
        <v>115</v>
      </c>
      <c r="AK991" s="1" t="s">
        <v>185</v>
      </c>
      <c r="AO991" s="1" t="s">
        <v>166</v>
      </c>
      <c r="AU991" s="1" t="s">
        <v>177</v>
      </c>
      <c r="AX991" s="1" t="s">
        <v>2814</v>
      </c>
      <c r="AZ991" s="1" t="s">
        <v>155</v>
      </c>
      <c r="BA991" s="1" t="s">
        <v>3988</v>
      </c>
      <c r="BJ991" s="1" t="s">
        <v>111</v>
      </c>
      <c r="BN991" s="1" t="s">
        <v>112</v>
      </c>
      <c r="BO991" s="1" t="s">
        <v>234</v>
      </c>
      <c r="BP991" s="1" t="s">
        <v>3989</v>
      </c>
      <c r="BQ991" s="1" t="s">
        <v>121</v>
      </c>
      <c r="BR991" s="1" t="s">
        <v>122</v>
      </c>
      <c r="BS991" s="1" t="s">
        <v>112</v>
      </c>
      <c r="BU991" s="34" t="s">
        <v>3990</v>
      </c>
      <c r="BV991" s="9">
        <v>44767</v>
      </c>
      <c r="BW991" s="34" t="s">
        <v>3991</v>
      </c>
      <c r="BY991" s="2" t="s">
        <v>123</v>
      </c>
      <c r="BZ991" s="2" t="s">
        <v>124</v>
      </c>
      <c r="CB991" s="1" t="s">
        <v>417</v>
      </c>
      <c r="CD991" s="1" t="b">
        <f t="shared" si="497"/>
        <v>0</v>
      </c>
      <c r="CE991" s="1" t="b">
        <f t="shared" si="498"/>
        <v>0</v>
      </c>
      <c r="CF991" s="1" t="b">
        <f t="shared" si="475"/>
        <v>0</v>
      </c>
      <c r="CG991" s="1" t="b">
        <f t="shared" si="476"/>
        <v>0</v>
      </c>
      <c r="CH991" s="1" t="b">
        <f t="shared" si="477"/>
        <v>0</v>
      </c>
      <c r="CI991" s="1" t="b">
        <f t="shared" si="478"/>
        <v>0</v>
      </c>
      <c r="CJ991" s="1" t="b">
        <f t="shared" si="479"/>
        <v>0</v>
      </c>
      <c r="CK991" s="1" t="b">
        <f t="shared" si="480"/>
        <v>0</v>
      </c>
      <c r="CL991" s="1" t="b">
        <f t="shared" si="481"/>
        <v>0</v>
      </c>
      <c r="CM991" s="1" t="b">
        <f t="shared" si="482"/>
        <v>1</v>
      </c>
      <c r="CN991" s="1" t="b">
        <f t="shared" si="483"/>
        <v>0</v>
      </c>
      <c r="CO991" s="2" t="b">
        <f t="shared" si="484"/>
        <v>0</v>
      </c>
      <c r="CP991" s="2" t="b">
        <f t="shared" si="485"/>
        <v>0</v>
      </c>
      <c r="CQ991" s="2" t="b">
        <f t="shared" si="486"/>
        <v>0</v>
      </c>
      <c r="CR991" s="6" t="str">
        <f t="shared" si="487"/>
        <v>Female</v>
      </c>
      <c r="CS991" s="7">
        <f t="shared" si="488"/>
        <v>1</v>
      </c>
      <c r="CT991" s="7">
        <f t="shared" si="489"/>
        <v>0</v>
      </c>
      <c r="CU991" s="7">
        <f t="shared" si="490"/>
        <v>0</v>
      </c>
      <c r="CV991" s="7">
        <f t="shared" si="491"/>
        <v>1</v>
      </c>
    </row>
    <row r="992" spans="1:111" ht="72.5" x14ac:dyDescent="0.35">
      <c r="B992" s="1" t="s">
        <v>13809</v>
      </c>
      <c r="C992" s="9">
        <v>44357</v>
      </c>
      <c r="D992" s="10" t="s">
        <v>13809</v>
      </c>
      <c r="E992" s="1">
        <v>18</v>
      </c>
      <c r="F992" s="1" t="s">
        <v>127</v>
      </c>
      <c r="G992" s="1" t="s">
        <v>13809</v>
      </c>
      <c r="H992" s="1" t="s">
        <v>13809</v>
      </c>
      <c r="I992" s="9">
        <v>44331</v>
      </c>
      <c r="J992" s="2" t="s">
        <v>109</v>
      </c>
      <c r="K992" s="2" t="s">
        <v>13809</v>
      </c>
      <c r="L992" s="9">
        <v>44352</v>
      </c>
      <c r="M992" s="2" t="s">
        <v>109</v>
      </c>
      <c r="N992" s="2" t="s">
        <v>13809</v>
      </c>
      <c r="O992" s="2" t="s">
        <v>110</v>
      </c>
      <c r="P992" s="2" t="s">
        <v>111</v>
      </c>
      <c r="S992" s="2" t="s">
        <v>112</v>
      </c>
      <c r="T992" s="2" t="s">
        <v>111</v>
      </c>
      <c r="U992" s="2" t="b">
        <v>1</v>
      </c>
      <c r="V992" s="2" t="s">
        <v>113</v>
      </c>
      <c r="W992" s="1" t="s">
        <v>112</v>
      </c>
      <c r="X992" s="1" t="s">
        <v>114</v>
      </c>
      <c r="Y992" s="2" t="s">
        <v>112</v>
      </c>
      <c r="Z992" s="2" t="s">
        <v>111</v>
      </c>
      <c r="AA992" s="2" t="s">
        <v>112</v>
      </c>
      <c r="AB992" s="2">
        <v>2</v>
      </c>
      <c r="AC992" s="1" t="s">
        <v>111</v>
      </c>
      <c r="AF992" s="1" t="s">
        <v>111</v>
      </c>
      <c r="AJ992" s="1" t="s">
        <v>115</v>
      </c>
      <c r="AK992" s="1" t="s">
        <v>201</v>
      </c>
      <c r="AN992" s="1" t="s">
        <v>3992</v>
      </c>
      <c r="AO992" s="1" t="s">
        <v>166</v>
      </c>
      <c r="AS992" s="1" t="s">
        <v>140</v>
      </c>
      <c r="AU992" s="1" t="s">
        <v>132</v>
      </c>
      <c r="AZ992" s="1" t="s">
        <v>222</v>
      </c>
      <c r="BC992" s="1" t="s">
        <v>3993</v>
      </c>
      <c r="BI992" s="1" t="s">
        <v>112</v>
      </c>
      <c r="BJ992" s="1" t="s">
        <v>112</v>
      </c>
      <c r="BK992" s="1" t="s">
        <v>112</v>
      </c>
      <c r="BL992" s="1" t="s">
        <v>161</v>
      </c>
      <c r="BM992" s="1" t="s">
        <v>3994</v>
      </c>
      <c r="BQ992" s="1" t="s">
        <v>121</v>
      </c>
      <c r="BR992" s="1" t="s">
        <v>122</v>
      </c>
      <c r="BS992" s="1" t="s">
        <v>112</v>
      </c>
      <c r="BU992" s="34" t="s">
        <v>3995</v>
      </c>
      <c r="BV992" s="9">
        <v>44565</v>
      </c>
      <c r="BW992" s="34" t="s">
        <v>3996</v>
      </c>
      <c r="BY992" s="2" t="s">
        <v>136</v>
      </c>
      <c r="BZ992" s="2" t="s">
        <v>124</v>
      </c>
      <c r="CA992" s="2">
        <v>2</v>
      </c>
      <c r="CB992" s="1" t="s">
        <v>279</v>
      </c>
      <c r="CC992" s="2" t="s">
        <v>126</v>
      </c>
      <c r="CD992" s="1" t="b">
        <f t="shared" si="497"/>
        <v>1</v>
      </c>
      <c r="CE992" s="1" t="b">
        <f t="shared" si="498"/>
        <v>0</v>
      </c>
      <c r="CF992" s="1" t="b">
        <f t="shared" si="475"/>
        <v>0</v>
      </c>
      <c r="CG992" s="1" t="b">
        <f t="shared" si="476"/>
        <v>0</v>
      </c>
      <c r="CH992" s="1" t="b">
        <f t="shared" si="477"/>
        <v>0</v>
      </c>
      <c r="CI992" s="1" t="b">
        <f t="shared" si="478"/>
        <v>1</v>
      </c>
      <c r="CJ992" s="1" t="b">
        <f t="shared" si="479"/>
        <v>0</v>
      </c>
      <c r="CK992" s="1" t="b">
        <f t="shared" si="480"/>
        <v>0</v>
      </c>
      <c r="CL992" s="1" t="b">
        <f t="shared" si="481"/>
        <v>0</v>
      </c>
      <c r="CM992" s="1" t="b">
        <f t="shared" si="482"/>
        <v>0</v>
      </c>
      <c r="CN992" s="1" t="b">
        <f t="shared" si="483"/>
        <v>0</v>
      </c>
      <c r="CO992" s="2" t="b">
        <f t="shared" si="484"/>
        <v>1</v>
      </c>
      <c r="CP992" s="2" t="b">
        <f t="shared" si="485"/>
        <v>1</v>
      </c>
      <c r="CQ992" s="2" t="b">
        <f t="shared" si="486"/>
        <v>0</v>
      </c>
      <c r="CR992" s="6" t="str">
        <f t="shared" si="487"/>
        <v>Male</v>
      </c>
      <c r="CS992" s="7">
        <f t="shared" si="488"/>
        <v>1</v>
      </c>
      <c r="CT992" s="7">
        <f t="shared" si="489"/>
        <v>0</v>
      </c>
      <c r="CU992" s="7">
        <f t="shared" si="490"/>
        <v>0</v>
      </c>
      <c r="CV992" s="7">
        <f t="shared" si="491"/>
        <v>1</v>
      </c>
      <c r="CW992" s="7">
        <f>COUNTIF(M992,"=*moderna*")</f>
        <v>0</v>
      </c>
      <c r="CX992" s="1" t="b">
        <f>AND(E992&lt;30,NOT(E992="."),NOT(E992=""))</f>
        <v>1</v>
      </c>
      <c r="CY992" s="1" t="b">
        <f>AND(E992&gt;17,E992&lt;41,NOT(E992="."),NOT(E992=""))</f>
        <v>1</v>
      </c>
      <c r="DG992" s="1" t="b">
        <f>AND(E992&gt;4,E992&lt;18,NOT(E992=""),NOT(E992="."))</f>
        <v>0</v>
      </c>
    </row>
    <row r="993" spans="1:111" ht="130.5" x14ac:dyDescent="0.35">
      <c r="B993" s="1" t="s">
        <v>13809</v>
      </c>
      <c r="C993" s="9">
        <v>44357</v>
      </c>
      <c r="D993" s="10" t="s">
        <v>13809</v>
      </c>
      <c r="E993" s="1">
        <v>14</v>
      </c>
      <c r="F993" s="1" t="s">
        <v>127</v>
      </c>
      <c r="G993" s="1" t="s">
        <v>13809</v>
      </c>
      <c r="H993" s="1" t="s">
        <v>13809</v>
      </c>
      <c r="I993" s="9">
        <v>44333</v>
      </c>
      <c r="J993" s="2" t="s">
        <v>109</v>
      </c>
      <c r="K993" s="2" t="s">
        <v>13809</v>
      </c>
      <c r="L993" s="9">
        <v>44354</v>
      </c>
      <c r="M993" s="2" t="s">
        <v>109</v>
      </c>
      <c r="N993" s="2" t="s">
        <v>13809</v>
      </c>
      <c r="O993" s="2" t="s">
        <v>110</v>
      </c>
      <c r="P993" s="2" t="s">
        <v>111</v>
      </c>
      <c r="S993" s="2" t="s">
        <v>112</v>
      </c>
      <c r="T993" s="2" t="s">
        <v>111</v>
      </c>
      <c r="U993" s="2" t="b">
        <v>1</v>
      </c>
      <c r="V993" s="2" t="s">
        <v>113</v>
      </c>
      <c r="Y993" s="2" t="s">
        <v>112</v>
      </c>
      <c r="Z993" s="2" t="s">
        <v>111</v>
      </c>
      <c r="AA993" s="2" t="s">
        <v>112</v>
      </c>
      <c r="AB993" s="5">
        <v>2</v>
      </c>
      <c r="AF993" s="1" t="s">
        <v>111</v>
      </c>
      <c r="AK993" s="1" t="s">
        <v>129</v>
      </c>
      <c r="AO993" s="1" t="s">
        <v>117</v>
      </c>
      <c r="AS993" s="1" t="s">
        <v>118</v>
      </c>
      <c r="AU993" s="1" t="s">
        <v>132</v>
      </c>
      <c r="AZ993" s="1" t="s">
        <v>1764</v>
      </c>
      <c r="BC993" s="1" t="s">
        <v>3997</v>
      </c>
      <c r="BE993" s="1">
        <v>42.5</v>
      </c>
      <c r="BG993" s="1" t="s">
        <v>3998</v>
      </c>
      <c r="BH993" s="1" t="s">
        <v>3999</v>
      </c>
      <c r="BJ993" s="1" t="s">
        <v>112</v>
      </c>
      <c r="BK993" s="1" t="s">
        <v>112</v>
      </c>
      <c r="BL993" s="1" t="s">
        <v>301</v>
      </c>
      <c r="BQ993" s="1" t="s">
        <v>121</v>
      </c>
      <c r="BR993" s="1" t="s">
        <v>122</v>
      </c>
      <c r="BS993" s="1" t="s">
        <v>112</v>
      </c>
      <c r="BU993" s="34" t="s">
        <v>13882</v>
      </c>
      <c r="BV993" s="9">
        <v>44565</v>
      </c>
      <c r="BW993" s="34" t="s">
        <v>4000</v>
      </c>
      <c r="BY993" s="2" t="s">
        <v>156</v>
      </c>
      <c r="BZ993" s="2" t="s">
        <v>124</v>
      </c>
      <c r="CA993" s="2">
        <v>2</v>
      </c>
      <c r="CB993" s="1" t="s">
        <v>357</v>
      </c>
      <c r="CC993" s="2" t="s">
        <v>126</v>
      </c>
      <c r="CD993" s="1" t="b">
        <f t="shared" si="497"/>
        <v>1</v>
      </c>
      <c r="CE993" s="1" t="b">
        <f t="shared" si="498"/>
        <v>1</v>
      </c>
      <c r="CF993" s="1" t="b">
        <f t="shared" si="475"/>
        <v>0</v>
      </c>
      <c r="CG993" s="1" t="b">
        <f t="shared" si="476"/>
        <v>1</v>
      </c>
      <c r="CH993" s="1" t="b">
        <f t="shared" si="477"/>
        <v>0</v>
      </c>
      <c r="CI993" s="1" t="b">
        <f t="shared" si="478"/>
        <v>0</v>
      </c>
      <c r="CJ993" s="1" t="b">
        <f t="shared" si="479"/>
        <v>0</v>
      </c>
      <c r="CK993" s="1" t="b">
        <f t="shared" si="480"/>
        <v>0</v>
      </c>
      <c r="CL993" s="1" t="b">
        <f t="shared" si="481"/>
        <v>0</v>
      </c>
      <c r="CM993" s="1" t="b">
        <f t="shared" si="482"/>
        <v>0</v>
      </c>
      <c r="CN993" s="1" t="b">
        <f t="shared" si="483"/>
        <v>0</v>
      </c>
      <c r="CO993" s="2" t="b">
        <f t="shared" si="484"/>
        <v>1</v>
      </c>
      <c r="CP993" s="2" t="b">
        <f t="shared" si="485"/>
        <v>1</v>
      </c>
      <c r="CQ993" s="2" t="b">
        <f t="shared" si="486"/>
        <v>0</v>
      </c>
      <c r="CR993" s="6" t="str">
        <f t="shared" si="487"/>
        <v>Male</v>
      </c>
      <c r="CS993" s="7">
        <f t="shared" si="488"/>
        <v>1</v>
      </c>
      <c r="CT993" s="7">
        <f t="shared" si="489"/>
        <v>0</v>
      </c>
      <c r="CU993" s="7">
        <f t="shared" si="490"/>
        <v>0</v>
      </c>
      <c r="CV993" s="7">
        <f t="shared" si="491"/>
        <v>1</v>
      </c>
      <c r="CW993" s="7">
        <f>COUNTIF(M993,"=*moderna*")</f>
        <v>0</v>
      </c>
      <c r="CX993" s="1" t="b">
        <f>AND(E993&lt;30,NOT(E993="."),NOT(E993=""))</f>
        <v>1</v>
      </c>
      <c r="CY993" s="1" t="b">
        <f>AND(E993&gt;17,E993&lt;41,NOT(E993="."),NOT(E993=""))</f>
        <v>0</v>
      </c>
      <c r="DG993" s="1" t="b">
        <f>AND(E993&gt;4,E993&lt;18,NOT(E993=""),NOT(E993="."))</f>
        <v>1</v>
      </c>
    </row>
    <row r="994" spans="1:111" ht="58" x14ac:dyDescent="0.35">
      <c r="B994" s="1" t="s">
        <v>13809</v>
      </c>
      <c r="C994" s="9">
        <v>44357</v>
      </c>
      <c r="D994" s="10" t="s">
        <v>13809</v>
      </c>
      <c r="E994" s="1">
        <v>37</v>
      </c>
      <c r="F994" s="1" t="s">
        <v>127</v>
      </c>
      <c r="G994" s="1" t="s">
        <v>13809</v>
      </c>
      <c r="H994" s="1" t="s">
        <v>13809</v>
      </c>
      <c r="I994" s="9">
        <v>44223</v>
      </c>
      <c r="J994" s="2" t="s">
        <v>109</v>
      </c>
      <c r="K994" s="2" t="s">
        <v>13809</v>
      </c>
      <c r="L994" s="2" t="s">
        <v>183</v>
      </c>
      <c r="M994" s="2" t="s">
        <v>109</v>
      </c>
      <c r="N994" s="2" t="s">
        <v>13809</v>
      </c>
      <c r="O994" s="2" t="s">
        <v>110</v>
      </c>
      <c r="P994" s="2" t="s">
        <v>111</v>
      </c>
      <c r="S994" s="2" t="s">
        <v>111</v>
      </c>
      <c r="T994" s="2" t="s">
        <v>112</v>
      </c>
      <c r="U994" s="2" t="b">
        <v>1</v>
      </c>
      <c r="V994" s="2" t="s">
        <v>113</v>
      </c>
      <c r="W994" s="1" t="s">
        <v>112</v>
      </c>
      <c r="X994" s="1" t="s">
        <v>110</v>
      </c>
      <c r="Y994" s="2" t="s">
        <v>112</v>
      </c>
      <c r="Z994" s="2" t="s">
        <v>112</v>
      </c>
      <c r="AA994" s="2" t="s">
        <v>112</v>
      </c>
      <c r="AB994" s="2">
        <v>4</v>
      </c>
      <c r="AC994" s="1" t="s">
        <v>111</v>
      </c>
      <c r="AF994" s="1" t="s">
        <v>112</v>
      </c>
      <c r="AG994" s="1" t="s">
        <v>114</v>
      </c>
      <c r="AK994" s="1" t="s">
        <v>150</v>
      </c>
      <c r="AO994" s="1" t="s">
        <v>130</v>
      </c>
      <c r="AS994" s="1" t="s">
        <v>118</v>
      </c>
      <c r="AU994" s="1" t="s">
        <v>119</v>
      </c>
      <c r="AX994" s="1" t="s">
        <v>891</v>
      </c>
      <c r="AZ994" s="1" t="s">
        <v>120</v>
      </c>
      <c r="BA994" s="1" t="s">
        <v>4001</v>
      </c>
      <c r="BG994" s="1">
        <v>6.48</v>
      </c>
      <c r="BH994" s="1">
        <v>11</v>
      </c>
      <c r="BJ994" s="1" t="s">
        <v>112</v>
      </c>
      <c r="BK994" s="1" t="s">
        <v>112</v>
      </c>
      <c r="BL994" s="1" t="s">
        <v>301</v>
      </c>
      <c r="BQ994" s="1" t="s">
        <v>121</v>
      </c>
      <c r="BR994" s="1" t="s">
        <v>122</v>
      </c>
      <c r="BS994" s="1" t="s">
        <v>112</v>
      </c>
      <c r="BU994" s="34" t="s">
        <v>4002</v>
      </c>
      <c r="BV994" s="9">
        <v>44449</v>
      </c>
      <c r="BW994" s="34" t="s">
        <v>4003</v>
      </c>
      <c r="BY994" s="2" t="s">
        <v>123</v>
      </c>
      <c r="BZ994" s="2" t="s">
        <v>162</v>
      </c>
      <c r="CA994" s="2">
        <v>1</v>
      </c>
      <c r="CB994" s="1" t="s">
        <v>246</v>
      </c>
      <c r="CC994" s="2" t="s">
        <v>126</v>
      </c>
      <c r="CD994" s="1" t="b">
        <f t="shared" si="497"/>
        <v>0</v>
      </c>
      <c r="CE994" s="1" t="b">
        <f t="shared" si="498"/>
        <v>0</v>
      </c>
      <c r="CF994" s="1" t="b">
        <f t="shared" si="475"/>
        <v>0</v>
      </c>
      <c r="CG994" s="1" t="b">
        <f t="shared" si="476"/>
        <v>0</v>
      </c>
      <c r="CH994" s="1" t="b">
        <f t="shared" si="477"/>
        <v>0</v>
      </c>
      <c r="CI994" s="1" t="b">
        <f t="shared" si="478"/>
        <v>0</v>
      </c>
      <c r="CJ994" s="1" t="b">
        <f t="shared" si="479"/>
        <v>0</v>
      </c>
      <c r="CK994" s="1" t="b">
        <f t="shared" si="480"/>
        <v>1</v>
      </c>
      <c r="CL994" s="1" t="b">
        <f t="shared" si="481"/>
        <v>0</v>
      </c>
      <c r="CM994" s="1" t="b">
        <f t="shared" si="482"/>
        <v>0</v>
      </c>
      <c r="CN994" s="1" t="b">
        <f t="shared" si="483"/>
        <v>0</v>
      </c>
      <c r="CO994" s="2" t="b">
        <f t="shared" si="484"/>
        <v>1</v>
      </c>
      <c r="CP994" s="2" t="b">
        <f t="shared" si="485"/>
        <v>1</v>
      </c>
      <c r="CQ994" s="2" t="b">
        <f t="shared" si="486"/>
        <v>0</v>
      </c>
      <c r="CR994" s="6" t="str">
        <f t="shared" si="487"/>
        <v>Male</v>
      </c>
      <c r="CS994" s="7">
        <f t="shared" si="488"/>
        <v>1</v>
      </c>
      <c r="CT994" s="7">
        <f t="shared" si="489"/>
        <v>0</v>
      </c>
      <c r="CU994" s="7">
        <f t="shared" si="490"/>
        <v>0</v>
      </c>
      <c r="CV994" s="7">
        <f t="shared" si="491"/>
        <v>1</v>
      </c>
      <c r="CW994" s="7">
        <f>COUNTIF(M994,"=*moderna*")</f>
        <v>0</v>
      </c>
      <c r="CX994" s="1" t="b">
        <f>AND(E994&lt;30,NOT(E994="."),NOT(E994=""))</f>
        <v>0</v>
      </c>
      <c r="CY994" s="1" t="b">
        <f>AND(E994&gt;17,E994&lt;41,NOT(E994="."),NOT(E994=""))</f>
        <v>1</v>
      </c>
      <c r="DG994" s="1" t="b">
        <f>AND(E994&gt;4,E994&lt;18,NOT(E994=""),NOT(E994="."))</f>
        <v>0</v>
      </c>
    </row>
    <row r="995" spans="1:111" ht="409.5" x14ac:dyDescent="0.35">
      <c r="B995" s="1" t="s">
        <v>13809</v>
      </c>
      <c r="C995" s="9">
        <v>44840</v>
      </c>
      <c r="D995" s="10" t="s">
        <v>13809</v>
      </c>
      <c r="E995" s="1">
        <v>64</v>
      </c>
      <c r="F995" s="1" t="s">
        <v>108</v>
      </c>
      <c r="G995" s="1" t="s">
        <v>13809</v>
      </c>
      <c r="H995" s="1" t="s">
        <v>13809</v>
      </c>
      <c r="I995" s="9">
        <v>44245</v>
      </c>
      <c r="J995" s="2" t="s">
        <v>128</v>
      </c>
      <c r="K995" s="2" t="s">
        <v>13809</v>
      </c>
      <c r="N995" s="2" t="s">
        <v>13809</v>
      </c>
      <c r="O995" s="2" t="s">
        <v>110</v>
      </c>
      <c r="P995" s="2" t="s">
        <v>111</v>
      </c>
      <c r="S995" s="2" t="s">
        <v>112</v>
      </c>
      <c r="T995" s="2" t="s">
        <v>111</v>
      </c>
      <c r="U995" s="2" t="b">
        <f>OR(S995="yes",T995="yes")</f>
        <v>1</v>
      </c>
      <c r="V995" s="2" t="s">
        <v>126</v>
      </c>
      <c r="W995" s="1" t="s">
        <v>111</v>
      </c>
      <c r="Y995" s="2" t="s">
        <v>112</v>
      </c>
      <c r="Z995" s="2" t="s">
        <v>112</v>
      </c>
      <c r="AA995" s="2" t="s">
        <v>111</v>
      </c>
      <c r="AF995" s="1" t="s">
        <v>111</v>
      </c>
      <c r="AJ995" s="1" t="s">
        <v>115</v>
      </c>
      <c r="AK995" s="1" t="s">
        <v>150</v>
      </c>
      <c r="AO995" s="1" t="s">
        <v>117</v>
      </c>
      <c r="AU995" s="1" t="s">
        <v>132</v>
      </c>
      <c r="AZ995" s="1" t="s">
        <v>402</v>
      </c>
      <c r="BA995" s="1" t="s">
        <v>276</v>
      </c>
      <c r="BE995" s="1">
        <v>32</v>
      </c>
      <c r="BJ995" s="1" t="s">
        <v>111</v>
      </c>
      <c r="BN995" s="1" t="s">
        <v>112</v>
      </c>
      <c r="BO995" s="1" t="s">
        <v>148</v>
      </c>
      <c r="BP995" s="1" t="s">
        <v>355</v>
      </c>
      <c r="BQ995" s="1" t="s">
        <v>121</v>
      </c>
      <c r="BR995" s="1" t="s">
        <v>122</v>
      </c>
      <c r="BS995" s="1" t="s">
        <v>112</v>
      </c>
      <c r="BU995" s="34" t="s">
        <v>4004</v>
      </c>
      <c r="BV995" s="9">
        <v>44357</v>
      </c>
      <c r="BW995" s="34" t="s">
        <v>14352</v>
      </c>
      <c r="BY995" s="2" t="s">
        <v>153</v>
      </c>
      <c r="BZ995" s="2" t="s">
        <v>124</v>
      </c>
      <c r="CB995" s="1" t="s">
        <v>269</v>
      </c>
      <c r="CD995" s="1" t="b">
        <f t="shared" si="497"/>
        <v>0</v>
      </c>
      <c r="CE995" s="1" t="b">
        <f t="shared" si="498"/>
        <v>0</v>
      </c>
      <c r="CF995" s="1" t="b">
        <f t="shared" si="475"/>
        <v>0</v>
      </c>
      <c r="CG995" s="1" t="b">
        <f t="shared" si="476"/>
        <v>0</v>
      </c>
      <c r="CH995" s="1" t="b">
        <f t="shared" si="477"/>
        <v>0</v>
      </c>
      <c r="CI995" s="1" t="b">
        <f t="shared" si="478"/>
        <v>0</v>
      </c>
      <c r="CJ995" s="1" t="b">
        <f t="shared" si="479"/>
        <v>0</v>
      </c>
      <c r="CK995" s="1" t="b">
        <f t="shared" si="480"/>
        <v>0</v>
      </c>
      <c r="CL995" s="1" t="b">
        <f t="shared" si="481"/>
        <v>0</v>
      </c>
      <c r="CM995" s="1" t="b">
        <f t="shared" si="482"/>
        <v>1</v>
      </c>
      <c r="CN995" s="1" t="b">
        <f t="shared" si="483"/>
        <v>0</v>
      </c>
      <c r="CO995" s="2" t="b">
        <f t="shared" si="484"/>
        <v>0</v>
      </c>
      <c r="CP995" s="2" t="b">
        <f t="shared" si="485"/>
        <v>0</v>
      </c>
      <c r="CQ995" s="2" t="b">
        <f t="shared" si="486"/>
        <v>0</v>
      </c>
      <c r="CR995" s="6" t="str">
        <f t="shared" si="487"/>
        <v>Female</v>
      </c>
      <c r="CS995" s="7">
        <f t="shared" si="488"/>
        <v>0</v>
      </c>
      <c r="CT995" s="7">
        <f t="shared" si="489"/>
        <v>1</v>
      </c>
      <c r="CU995" s="7">
        <f t="shared" si="490"/>
        <v>0</v>
      </c>
      <c r="CV995" s="7">
        <f t="shared" si="491"/>
        <v>0</v>
      </c>
    </row>
    <row r="996" spans="1:111" ht="43.5" x14ac:dyDescent="0.35">
      <c r="A996" s="2">
        <v>820</v>
      </c>
      <c r="B996" s="1" t="s">
        <v>13809</v>
      </c>
      <c r="C996" s="9">
        <v>44357</v>
      </c>
      <c r="D996" s="10" t="s">
        <v>13809</v>
      </c>
      <c r="E996" s="1">
        <v>29</v>
      </c>
      <c r="F996" s="1" t="s">
        <v>127</v>
      </c>
      <c r="G996" s="1" t="s">
        <v>13809</v>
      </c>
      <c r="H996" s="1" t="s">
        <v>13809</v>
      </c>
      <c r="I996" s="9">
        <v>44351</v>
      </c>
      <c r="J996" s="2" t="s">
        <v>128</v>
      </c>
      <c r="K996" s="2" t="s">
        <v>13809</v>
      </c>
      <c r="M996" s="2" t="s">
        <v>163</v>
      </c>
      <c r="N996" s="2" t="s">
        <v>13809</v>
      </c>
      <c r="O996" s="2" t="s">
        <v>110</v>
      </c>
      <c r="P996" s="2" t="s">
        <v>111</v>
      </c>
      <c r="S996" s="2" t="s">
        <v>111</v>
      </c>
      <c r="T996" s="2" t="s">
        <v>112</v>
      </c>
      <c r="U996" s="2" t="b">
        <v>1</v>
      </c>
      <c r="V996" s="2" t="s">
        <v>113</v>
      </c>
      <c r="W996" s="1" t="s">
        <v>112</v>
      </c>
      <c r="X996" s="1" t="s">
        <v>114</v>
      </c>
      <c r="Y996" s="2" t="s">
        <v>112</v>
      </c>
      <c r="Z996" s="2" t="s">
        <v>112</v>
      </c>
      <c r="AB996" s="2">
        <v>5</v>
      </c>
      <c r="AC996" s="1" t="s">
        <v>112</v>
      </c>
      <c r="AD996" s="1" t="s">
        <v>192</v>
      </c>
      <c r="AE996" s="1" t="s">
        <v>4005</v>
      </c>
      <c r="AF996" s="1" t="s">
        <v>111</v>
      </c>
      <c r="AK996" s="1" t="s">
        <v>2277</v>
      </c>
      <c r="AO996" s="1" t="s">
        <v>213</v>
      </c>
      <c r="AZ996" s="1" t="s">
        <v>629</v>
      </c>
      <c r="BA996" s="1" t="s">
        <v>4006</v>
      </c>
      <c r="BD996" s="1" t="s">
        <v>4007</v>
      </c>
      <c r="BI996" s="1" t="s">
        <v>112</v>
      </c>
      <c r="BJ996" s="1" t="s">
        <v>112</v>
      </c>
      <c r="BK996" s="1" t="s">
        <v>112</v>
      </c>
      <c r="BL996" s="1" t="s">
        <v>180</v>
      </c>
      <c r="BM996" s="1" t="s">
        <v>4008</v>
      </c>
      <c r="BQ996" s="1" t="s">
        <v>121</v>
      </c>
      <c r="BR996" s="1" t="s">
        <v>122</v>
      </c>
      <c r="BS996" s="1" t="s">
        <v>112</v>
      </c>
      <c r="BU996" s="34" t="s">
        <v>13883</v>
      </c>
      <c r="BV996" s="9">
        <v>44361</v>
      </c>
      <c r="BW996" s="34" t="s">
        <v>4009</v>
      </c>
      <c r="BX996" s="2" t="s">
        <v>111</v>
      </c>
      <c r="BY996" s="2" t="s">
        <v>153</v>
      </c>
      <c r="BZ996" s="2" t="s">
        <v>124</v>
      </c>
      <c r="CA996" s="2" t="s">
        <v>257</v>
      </c>
      <c r="CB996" s="1" t="s">
        <v>224</v>
      </c>
      <c r="CC996" s="2" t="s">
        <v>126</v>
      </c>
      <c r="CD996" s="1" t="b">
        <f t="shared" si="497"/>
        <v>1</v>
      </c>
      <c r="CE996" s="1" t="b">
        <f t="shared" si="498"/>
        <v>0</v>
      </c>
      <c r="CF996" s="1" t="b">
        <f t="shared" si="475"/>
        <v>0</v>
      </c>
      <c r="CG996" s="1" t="b">
        <f t="shared" si="476"/>
        <v>0</v>
      </c>
      <c r="CH996" s="1" t="b">
        <f t="shared" si="477"/>
        <v>0</v>
      </c>
      <c r="CI996" s="1" t="b">
        <f t="shared" si="478"/>
        <v>0</v>
      </c>
      <c r="CJ996" s="1" t="b">
        <f t="shared" si="479"/>
        <v>1</v>
      </c>
      <c r="CK996" s="1" t="b">
        <f t="shared" si="480"/>
        <v>0</v>
      </c>
      <c r="CL996" s="1" t="b">
        <f t="shared" si="481"/>
        <v>0</v>
      </c>
      <c r="CM996" s="1" t="b">
        <f t="shared" si="482"/>
        <v>0</v>
      </c>
      <c r="CN996" s="1" t="b">
        <f t="shared" si="483"/>
        <v>0</v>
      </c>
      <c r="CO996" s="2" t="b">
        <f t="shared" si="484"/>
        <v>1</v>
      </c>
      <c r="CP996" s="2" t="b">
        <f t="shared" si="485"/>
        <v>1</v>
      </c>
      <c r="CQ996" s="2" t="b">
        <f t="shared" si="486"/>
        <v>0</v>
      </c>
      <c r="CR996" s="6" t="str">
        <f t="shared" si="487"/>
        <v>Male</v>
      </c>
      <c r="CS996" s="7">
        <f t="shared" si="488"/>
        <v>0</v>
      </c>
      <c r="CT996" s="7">
        <f t="shared" si="489"/>
        <v>1</v>
      </c>
      <c r="CU996" s="7">
        <f t="shared" si="490"/>
        <v>0</v>
      </c>
      <c r="CV996" s="7">
        <f t="shared" si="491"/>
        <v>0</v>
      </c>
      <c r="CW996" s="7">
        <f t="shared" ref="CW996:CW1014" si="499">COUNTIF(M996,"=*moderna*")</f>
        <v>0</v>
      </c>
      <c r="CX996" s="1" t="b">
        <f t="shared" ref="CX996:CX1014" si="500">AND(E996&lt;30,NOT(E996="."),NOT(E996=""))</f>
        <v>1</v>
      </c>
      <c r="CY996" s="1" t="b">
        <f t="shared" ref="CY996:CY1014" si="501">AND(E996&gt;17,E996&lt;41,NOT(E996="."),NOT(E996=""))</f>
        <v>1</v>
      </c>
      <c r="DG996" s="1" t="b">
        <f t="shared" ref="DG996:DG1014" si="502">AND(E996&gt;4,E996&lt;18,NOT(E996=""),NOT(E996="."))</f>
        <v>0</v>
      </c>
    </row>
    <row r="997" spans="1:111" ht="72.5" x14ac:dyDescent="0.35">
      <c r="B997" s="1" t="s">
        <v>13809</v>
      </c>
      <c r="C997" s="9">
        <v>44357</v>
      </c>
      <c r="D997" s="10" t="s">
        <v>13809</v>
      </c>
      <c r="E997" s="1">
        <v>66</v>
      </c>
      <c r="F997" s="1" t="s">
        <v>108</v>
      </c>
      <c r="G997" s="1" t="s">
        <v>13809</v>
      </c>
      <c r="H997" s="1" t="s">
        <v>13809</v>
      </c>
      <c r="I997" s="9">
        <v>44233</v>
      </c>
      <c r="J997" s="2" t="s">
        <v>128</v>
      </c>
      <c r="K997" s="2" t="s">
        <v>13809</v>
      </c>
      <c r="L997" s="9">
        <v>44261</v>
      </c>
      <c r="M997" s="2" t="s">
        <v>128</v>
      </c>
      <c r="N997" s="2" t="s">
        <v>13809</v>
      </c>
      <c r="O997" s="2" t="s">
        <v>110</v>
      </c>
      <c r="P997" s="2" t="s">
        <v>111</v>
      </c>
      <c r="S997" s="2" t="s">
        <v>111</v>
      </c>
      <c r="T997" s="2" t="s">
        <v>112</v>
      </c>
      <c r="U997" s="2" t="b">
        <v>1</v>
      </c>
      <c r="V997" s="2" t="s">
        <v>113</v>
      </c>
      <c r="W997" s="1" t="s">
        <v>112</v>
      </c>
      <c r="X997" s="1" t="s">
        <v>114</v>
      </c>
      <c r="Y997" s="2" t="s">
        <v>111</v>
      </c>
      <c r="AF997" s="1" t="s">
        <v>111</v>
      </c>
      <c r="AJ997" s="1" t="s">
        <v>115</v>
      </c>
      <c r="AK997" s="1" t="s">
        <v>129</v>
      </c>
      <c r="AO997" s="1" t="s">
        <v>130</v>
      </c>
      <c r="AS997" s="1" t="s">
        <v>229</v>
      </c>
      <c r="AU997" s="1" t="s">
        <v>132</v>
      </c>
      <c r="AZ997" s="1" t="s">
        <v>155</v>
      </c>
      <c r="BA997" s="1" t="s">
        <v>4010</v>
      </c>
      <c r="BJ997" s="1" t="s">
        <v>112</v>
      </c>
      <c r="BK997" s="1" t="s">
        <v>112</v>
      </c>
      <c r="BL997" s="1" t="s">
        <v>354</v>
      </c>
      <c r="BM997" s="1" t="s">
        <v>4011</v>
      </c>
      <c r="BQ997" s="1" t="s">
        <v>121</v>
      </c>
      <c r="BR997" s="1" t="s">
        <v>122</v>
      </c>
      <c r="BS997" s="1" t="s">
        <v>112</v>
      </c>
      <c r="BU997" s="34" t="s">
        <v>4012</v>
      </c>
      <c r="BV997" s="9">
        <v>44449</v>
      </c>
      <c r="BW997" s="34" t="s">
        <v>4013</v>
      </c>
      <c r="BX997" s="2" t="s">
        <v>111</v>
      </c>
      <c r="BY997" s="2" t="s">
        <v>136</v>
      </c>
      <c r="BZ997" s="2" t="s">
        <v>124</v>
      </c>
      <c r="CA997" s="2">
        <v>2</v>
      </c>
      <c r="CB997" s="1" t="s">
        <v>279</v>
      </c>
      <c r="CC997" s="2" t="s">
        <v>126</v>
      </c>
      <c r="CD997" s="1" t="b">
        <f t="shared" si="497"/>
        <v>0</v>
      </c>
      <c r="CE997" s="1" t="b">
        <f t="shared" si="498"/>
        <v>0</v>
      </c>
      <c r="CF997" s="1" t="b">
        <f t="shared" si="475"/>
        <v>0</v>
      </c>
      <c r="CG997" s="1" t="b">
        <f t="shared" si="476"/>
        <v>0</v>
      </c>
      <c r="CH997" s="1" t="b">
        <f t="shared" si="477"/>
        <v>0</v>
      </c>
      <c r="CI997" s="1" t="b">
        <f t="shared" si="478"/>
        <v>0</v>
      </c>
      <c r="CJ997" s="1" t="b">
        <f t="shared" si="479"/>
        <v>0</v>
      </c>
      <c r="CK997" s="1" t="b">
        <f t="shared" si="480"/>
        <v>0</v>
      </c>
      <c r="CL997" s="1" t="b">
        <f t="shared" si="481"/>
        <v>0</v>
      </c>
      <c r="CM997" s="1" t="b">
        <f t="shared" si="482"/>
        <v>0</v>
      </c>
      <c r="CN997" s="1" t="b">
        <f t="shared" si="483"/>
        <v>1</v>
      </c>
      <c r="CO997" s="2" t="b">
        <f t="shared" si="484"/>
        <v>0</v>
      </c>
      <c r="CP997" s="2" t="b">
        <f t="shared" si="485"/>
        <v>0</v>
      </c>
      <c r="CQ997" s="2" t="b">
        <f t="shared" si="486"/>
        <v>0</v>
      </c>
      <c r="CR997" s="6" t="str">
        <f t="shared" si="487"/>
        <v>Female</v>
      </c>
      <c r="CS997" s="7">
        <f t="shared" si="488"/>
        <v>0</v>
      </c>
      <c r="CT997" s="7">
        <f t="shared" si="489"/>
        <v>1</v>
      </c>
      <c r="CU997" s="7">
        <f t="shared" si="490"/>
        <v>0</v>
      </c>
      <c r="CV997" s="7">
        <f t="shared" si="491"/>
        <v>0</v>
      </c>
      <c r="CW997" s="7">
        <f t="shared" si="499"/>
        <v>1</v>
      </c>
      <c r="CX997" s="1" t="b">
        <f t="shared" si="500"/>
        <v>0</v>
      </c>
      <c r="CY997" s="1" t="b">
        <f t="shared" si="501"/>
        <v>0</v>
      </c>
      <c r="DG997" s="1" t="b">
        <f t="shared" si="502"/>
        <v>0</v>
      </c>
    </row>
    <row r="998" spans="1:111" ht="101.5" x14ac:dyDescent="0.35">
      <c r="B998" s="1" t="s">
        <v>13809</v>
      </c>
      <c r="C998" s="9">
        <v>44357</v>
      </c>
      <c r="D998" s="10" t="s">
        <v>13809</v>
      </c>
      <c r="E998" s="1">
        <v>27</v>
      </c>
      <c r="F998" s="1" t="s">
        <v>127</v>
      </c>
      <c r="G998" s="1" t="s">
        <v>13809</v>
      </c>
      <c r="H998" s="1" t="s">
        <v>13809</v>
      </c>
      <c r="I998" s="9">
        <v>44301</v>
      </c>
      <c r="J998" s="2" t="s">
        <v>128</v>
      </c>
      <c r="K998" s="2" t="s">
        <v>13809</v>
      </c>
      <c r="L998" s="9">
        <v>44330</v>
      </c>
      <c r="M998" s="2" t="s">
        <v>128</v>
      </c>
      <c r="N998" s="2" t="s">
        <v>13809</v>
      </c>
      <c r="O998" s="2" t="s">
        <v>110</v>
      </c>
      <c r="P998" s="2" t="s">
        <v>111</v>
      </c>
      <c r="S998" s="2" t="s">
        <v>112</v>
      </c>
      <c r="T998" s="2" t="s">
        <v>112</v>
      </c>
      <c r="U998" s="2" t="b">
        <v>1</v>
      </c>
      <c r="V998" s="2" t="s">
        <v>113</v>
      </c>
      <c r="W998" s="1" t="s">
        <v>112</v>
      </c>
      <c r="X998" s="1" t="s">
        <v>110</v>
      </c>
      <c r="Y998" s="2" t="s">
        <v>112</v>
      </c>
      <c r="Z998" s="2" t="s">
        <v>111</v>
      </c>
      <c r="AA998" s="2" t="s">
        <v>112</v>
      </c>
      <c r="AB998" s="2">
        <v>3</v>
      </c>
      <c r="AC998" s="1" t="s">
        <v>111</v>
      </c>
      <c r="AF998" s="1" t="s">
        <v>111</v>
      </c>
      <c r="AJ998" s="1" t="s">
        <v>115</v>
      </c>
      <c r="AK998" s="1" t="s">
        <v>129</v>
      </c>
      <c r="AO998" s="1" t="s">
        <v>195</v>
      </c>
      <c r="AS998" s="1" t="s">
        <v>118</v>
      </c>
      <c r="AU998" s="1" t="s">
        <v>1255</v>
      </c>
      <c r="AX998" s="1" t="s">
        <v>798</v>
      </c>
      <c r="AZ998" s="1" t="s">
        <v>120</v>
      </c>
      <c r="BA998" s="1" t="s">
        <v>4014</v>
      </c>
      <c r="BG998" s="1" t="s">
        <v>4015</v>
      </c>
      <c r="BH998" s="1">
        <v>24</v>
      </c>
      <c r="BI998" s="1" t="s">
        <v>112</v>
      </c>
      <c r="BJ998" s="1" t="s">
        <v>112</v>
      </c>
      <c r="BK998" s="1" t="s">
        <v>112</v>
      </c>
      <c r="BL998" s="1" t="s">
        <v>3568</v>
      </c>
      <c r="BM998" s="1" t="s">
        <v>4016</v>
      </c>
      <c r="BQ998" s="1" t="s">
        <v>121</v>
      </c>
      <c r="BR998" s="1" t="s">
        <v>122</v>
      </c>
      <c r="BS998" s="1" t="s">
        <v>112</v>
      </c>
      <c r="BU998" s="34" t="s">
        <v>4017</v>
      </c>
      <c r="BV998" s="9">
        <v>44566</v>
      </c>
      <c r="BW998" s="34" t="s">
        <v>4018</v>
      </c>
      <c r="BY998" s="2" t="s">
        <v>123</v>
      </c>
      <c r="BZ998" s="2" t="s">
        <v>124</v>
      </c>
      <c r="CA998" s="2">
        <v>2</v>
      </c>
      <c r="CB998" s="1" t="s">
        <v>199</v>
      </c>
      <c r="CC998" s="2" t="s">
        <v>126</v>
      </c>
      <c r="CD998" s="1" t="b">
        <f t="shared" si="497"/>
        <v>1</v>
      </c>
      <c r="CE998" s="1" t="b">
        <f t="shared" si="498"/>
        <v>0</v>
      </c>
      <c r="CF998" s="1" t="b">
        <f t="shared" si="475"/>
        <v>0</v>
      </c>
      <c r="CG998" s="1" t="b">
        <f t="shared" si="476"/>
        <v>0</v>
      </c>
      <c r="CH998" s="1" t="b">
        <f t="shared" si="477"/>
        <v>0</v>
      </c>
      <c r="CI998" s="1" t="b">
        <f t="shared" si="478"/>
        <v>0</v>
      </c>
      <c r="CJ998" s="1" t="b">
        <f t="shared" si="479"/>
        <v>1</v>
      </c>
      <c r="CK998" s="1" t="b">
        <f t="shared" si="480"/>
        <v>0</v>
      </c>
      <c r="CL998" s="1" t="b">
        <f t="shared" si="481"/>
        <v>0</v>
      </c>
      <c r="CM998" s="1" t="b">
        <f t="shared" si="482"/>
        <v>0</v>
      </c>
      <c r="CN998" s="1" t="b">
        <f t="shared" si="483"/>
        <v>0</v>
      </c>
      <c r="CO998" s="2" t="b">
        <f t="shared" si="484"/>
        <v>1</v>
      </c>
      <c r="CP998" s="2" t="b">
        <f t="shared" si="485"/>
        <v>1</v>
      </c>
      <c r="CQ998" s="2" t="b">
        <f t="shared" si="486"/>
        <v>0</v>
      </c>
      <c r="CR998" s="6" t="str">
        <f t="shared" si="487"/>
        <v>Male</v>
      </c>
      <c r="CS998" s="7">
        <f t="shared" si="488"/>
        <v>0</v>
      </c>
      <c r="CT998" s="7">
        <f t="shared" si="489"/>
        <v>1</v>
      </c>
      <c r="CU998" s="7">
        <f t="shared" si="490"/>
        <v>0</v>
      </c>
      <c r="CV998" s="7">
        <f t="shared" si="491"/>
        <v>0</v>
      </c>
      <c r="CW998" s="7">
        <f t="shared" si="499"/>
        <v>1</v>
      </c>
      <c r="CX998" s="1" t="b">
        <f t="shared" si="500"/>
        <v>1</v>
      </c>
      <c r="CY998" s="1" t="b">
        <f t="shared" si="501"/>
        <v>1</v>
      </c>
      <c r="DG998" s="1" t="b">
        <f t="shared" si="502"/>
        <v>0</v>
      </c>
    </row>
    <row r="999" spans="1:111" ht="72.5" x14ac:dyDescent="0.35">
      <c r="A999" s="2">
        <v>826</v>
      </c>
      <c r="B999" s="1" t="s">
        <v>13809</v>
      </c>
      <c r="C999" s="9">
        <v>44357</v>
      </c>
      <c r="D999" s="10" t="s">
        <v>13809</v>
      </c>
      <c r="E999" s="1" t="e">
        <f>ROUND((C999-D999)/365,0)</f>
        <v>#VALUE!</v>
      </c>
      <c r="F999" s="1" t="s">
        <v>127</v>
      </c>
      <c r="G999" s="1" t="s">
        <v>13809</v>
      </c>
      <c r="H999" s="1" t="s">
        <v>13809</v>
      </c>
      <c r="I999" s="9">
        <v>44322</v>
      </c>
      <c r="J999" s="2" t="s">
        <v>128</v>
      </c>
      <c r="K999" s="2" t="s">
        <v>13809</v>
      </c>
      <c r="L999" s="9">
        <v>44351</v>
      </c>
      <c r="M999" s="2" t="s">
        <v>128</v>
      </c>
      <c r="N999" s="2" t="s">
        <v>13809</v>
      </c>
      <c r="O999" s="2" t="s">
        <v>110</v>
      </c>
      <c r="P999" s="2" t="s">
        <v>111</v>
      </c>
      <c r="S999" s="2" t="s">
        <v>112</v>
      </c>
      <c r="T999" s="2" t="s">
        <v>112</v>
      </c>
      <c r="U999" s="2" t="b">
        <f>OR(S999="yes",T999="yes")</f>
        <v>1</v>
      </c>
      <c r="V999" s="2" t="s">
        <v>113</v>
      </c>
      <c r="W999" s="1" t="s">
        <v>112</v>
      </c>
      <c r="X999" s="1" t="s">
        <v>114</v>
      </c>
      <c r="Y999" s="2" t="s">
        <v>112</v>
      </c>
      <c r="Z999" s="2" t="s">
        <v>111</v>
      </c>
      <c r="AA999" s="2" t="s">
        <v>112</v>
      </c>
      <c r="AB999" s="2">
        <v>2</v>
      </c>
      <c r="AC999" s="1" t="s">
        <v>111</v>
      </c>
      <c r="AF999" s="1" t="s">
        <v>111</v>
      </c>
      <c r="AJ999" s="1" t="s">
        <v>115</v>
      </c>
      <c r="AK999" s="1" t="s">
        <v>194</v>
      </c>
      <c r="AN999" s="1" t="s">
        <v>3959</v>
      </c>
      <c r="AO999" s="1" t="s">
        <v>117</v>
      </c>
      <c r="AS999" s="1" t="s">
        <v>271</v>
      </c>
      <c r="AU999" s="1" t="s">
        <v>132</v>
      </c>
      <c r="AZ999" s="1" t="s">
        <v>155</v>
      </c>
      <c r="BA999" s="1">
        <v>33</v>
      </c>
      <c r="BJ999" s="1" t="s">
        <v>112</v>
      </c>
      <c r="BK999" s="1" t="s">
        <v>112</v>
      </c>
      <c r="BL999" s="1" t="s">
        <v>226</v>
      </c>
      <c r="BQ999" s="1" t="s">
        <v>121</v>
      </c>
      <c r="BR999" s="1" t="s">
        <v>122</v>
      </c>
      <c r="BS999" s="1" t="s">
        <v>111</v>
      </c>
      <c r="BT999" s="34" t="s">
        <v>3960</v>
      </c>
      <c r="BU999" s="34" t="s">
        <v>3961</v>
      </c>
      <c r="BV999" s="9">
        <v>44363</v>
      </c>
      <c r="BW999" s="34" t="s">
        <v>14347</v>
      </c>
      <c r="BX999" s="2" t="s">
        <v>112</v>
      </c>
      <c r="BY999" s="2" t="s">
        <v>156</v>
      </c>
      <c r="BZ999" s="2" t="s">
        <v>232</v>
      </c>
      <c r="CA999" s="2">
        <v>2</v>
      </c>
      <c r="CB999" s="1" t="s">
        <v>669</v>
      </c>
      <c r="CC999" s="2" t="s">
        <v>126</v>
      </c>
      <c r="CD999" s="1" t="e">
        <f t="shared" si="497"/>
        <v>#VALUE!</v>
      </c>
      <c r="CE999" s="1" t="e">
        <f t="shared" si="498"/>
        <v>#VALUE!</v>
      </c>
      <c r="CF999" s="1" t="e">
        <f t="shared" si="475"/>
        <v>#VALUE!</v>
      </c>
      <c r="CG999" s="1" t="e">
        <f t="shared" si="476"/>
        <v>#VALUE!</v>
      </c>
      <c r="CH999" s="1" t="e">
        <f t="shared" si="477"/>
        <v>#VALUE!</v>
      </c>
      <c r="CI999" s="1" t="e">
        <f t="shared" si="478"/>
        <v>#VALUE!</v>
      </c>
      <c r="CJ999" s="1" t="e">
        <f t="shared" si="479"/>
        <v>#VALUE!</v>
      </c>
      <c r="CK999" s="1" t="e">
        <f t="shared" si="480"/>
        <v>#VALUE!</v>
      </c>
      <c r="CL999" s="1" t="e">
        <f t="shared" si="481"/>
        <v>#VALUE!</v>
      </c>
      <c r="CM999" s="1" t="e">
        <f t="shared" si="482"/>
        <v>#VALUE!</v>
      </c>
      <c r="CN999" s="1" t="e">
        <f t="shared" si="483"/>
        <v>#VALUE!</v>
      </c>
      <c r="CO999" s="2" t="b">
        <f t="shared" si="484"/>
        <v>1</v>
      </c>
      <c r="CP999" s="2" t="b">
        <f t="shared" si="485"/>
        <v>1</v>
      </c>
      <c r="CQ999" s="2" t="b">
        <f t="shared" si="486"/>
        <v>0</v>
      </c>
      <c r="CR999" s="6" t="str">
        <f t="shared" si="487"/>
        <v>Male</v>
      </c>
      <c r="CS999" s="7">
        <f t="shared" si="488"/>
        <v>0</v>
      </c>
      <c r="CT999" s="7">
        <f t="shared" si="489"/>
        <v>1</v>
      </c>
      <c r="CU999" s="7">
        <f t="shared" si="490"/>
        <v>0</v>
      </c>
      <c r="CV999" s="7">
        <f t="shared" si="491"/>
        <v>0</v>
      </c>
      <c r="CW999" s="7">
        <f t="shared" si="499"/>
        <v>1</v>
      </c>
      <c r="CX999" s="1" t="e">
        <f t="shared" si="500"/>
        <v>#VALUE!</v>
      </c>
      <c r="CY999" s="1" t="e">
        <f t="shared" si="501"/>
        <v>#VALUE!</v>
      </c>
      <c r="DG999" s="1" t="e">
        <f t="shared" si="502"/>
        <v>#VALUE!</v>
      </c>
    </row>
    <row r="1000" spans="1:111" x14ac:dyDescent="0.35">
      <c r="A1000" s="2">
        <v>698</v>
      </c>
      <c r="B1000" s="1" t="s">
        <v>13809</v>
      </c>
      <c r="C1000" s="9">
        <v>44355</v>
      </c>
      <c r="D1000" s="10" t="s">
        <v>13809</v>
      </c>
      <c r="E1000" s="1">
        <v>15</v>
      </c>
      <c r="F1000" s="1" t="s">
        <v>127</v>
      </c>
      <c r="G1000" s="1" t="s">
        <v>13809</v>
      </c>
      <c r="H1000" s="1" t="s">
        <v>13809</v>
      </c>
      <c r="K1000" s="2" t="s">
        <v>13809</v>
      </c>
      <c r="L1000" s="9">
        <v>44351</v>
      </c>
      <c r="M1000" s="2" t="s">
        <v>109</v>
      </c>
      <c r="N1000" s="2" t="s">
        <v>13809</v>
      </c>
      <c r="O1000" s="2" t="s">
        <v>110</v>
      </c>
      <c r="P1000" s="2" t="s">
        <v>111</v>
      </c>
      <c r="S1000" s="2" t="s">
        <v>112</v>
      </c>
      <c r="T1000" s="2" t="s">
        <v>112</v>
      </c>
      <c r="U1000" s="2" t="b">
        <v>1</v>
      </c>
      <c r="V1000" s="2" t="s">
        <v>159</v>
      </c>
      <c r="W1000" s="1" t="s">
        <v>112</v>
      </c>
      <c r="X1000" s="1" t="s">
        <v>114</v>
      </c>
      <c r="Y1000" s="2" t="s">
        <v>112</v>
      </c>
      <c r="Z1000" s="2" t="s">
        <v>111</v>
      </c>
      <c r="AA1000" s="2" t="s">
        <v>112</v>
      </c>
      <c r="AB1000" s="2">
        <v>2</v>
      </c>
      <c r="AC1000" s="1" t="s">
        <v>111</v>
      </c>
      <c r="AF1000" s="1" t="s">
        <v>111</v>
      </c>
      <c r="AJ1000" s="1" t="s">
        <v>115</v>
      </c>
      <c r="AK1000" s="1" t="s">
        <v>201</v>
      </c>
      <c r="AN1000" s="1" t="s">
        <v>4019</v>
      </c>
      <c r="AO1000" s="1" t="s">
        <v>117</v>
      </c>
      <c r="AS1000" s="1" t="s">
        <v>145</v>
      </c>
      <c r="AU1000" s="1" t="s">
        <v>132</v>
      </c>
      <c r="AZ1000" s="1" t="s">
        <v>1516</v>
      </c>
      <c r="BC1000" s="1" t="s">
        <v>2039</v>
      </c>
      <c r="BH1000" s="1">
        <v>10</v>
      </c>
      <c r="BI1000" s="1" t="s">
        <v>112</v>
      </c>
      <c r="BJ1000" s="1" t="s">
        <v>112</v>
      </c>
      <c r="BK1000" s="1" t="s">
        <v>112</v>
      </c>
      <c r="BL1000" s="1" t="s">
        <v>2243</v>
      </c>
      <c r="BQ1000" s="1" t="s">
        <v>121</v>
      </c>
      <c r="BR1000" s="1" t="s">
        <v>122</v>
      </c>
      <c r="BS1000" s="1" t="s">
        <v>112</v>
      </c>
      <c r="BV1000" s="9">
        <v>44370</v>
      </c>
      <c r="BX1000" s="2" t="s">
        <v>111</v>
      </c>
      <c r="BY1000" s="2" t="s">
        <v>156</v>
      </c>
      <c r="BZ1000" s="2" t="s">
        <v>124</v>
      </c>
      <c r="CA1000" s="2">
        <v>2</v>
      </c>
      <c r="CB1000" s="1" t="s">
        <v>199</v>
      </c>
      <c r="CC1000" s="2" t="s">
        <v>220</v>
      </c>
      <c r="CD1000" s="1" t="b">
        <f t="shared" si="497"/>
        <v>1</v>
      </c>
      <c r="CE1000" s="1" t="b">
        <f t="shared" si="498"/>
        <v>1</v>
      </c>
      <c r="CF1000" s="1" t="b">
        <f t="shared" si="475"/>
        <v>0</v>
      </c>
      <c r="CG1000" s="1" t="b">
        <f t="shared" si="476"/>
        <v>1</v>
      </c>
      <c r="CH1000" s="1" t="b">
        <f t="shared" si="477"/>
        <v>0</v>
      </c>
      <c r="CI1000" s="1" t="b">
        <f t="shared" si="478"/>
        <v>0</v>
      </c>
      <c r="CJ1000" s="1" t="b">
        <f t="shared" si="479"/>
        <v>0</v>
      </c>
      <c r="CK1000" s="1" t="b">
        <f t="shared" si="480"/>
        <v>0</v>
      </c>
      <c r="CL1000" s="1" t="b">
        <f t="shared" si="481"/>
        <v>0</v>
      </c>
      <c r="CM1000" s="1" t="b">
        <f t="shared" si="482"/>
        <v>0</v>
      </c>
      <c r="CN1000" s="1" t="b">
        <f t="shared" si="483"/>
        <v>0</v>
      </c>
      <c r="CO1000" s="2" t="b">
        <f t="shared" si="484"/>
        <v>1</v>
      </c>
      <c r="CP1000" s="2" t="b">
        <f t="shared" si="485"/>
        <v>1</v>
      </c>
      <c r="CQ1000" s="2" t="b">
        <f t="shared" si="486"/>
        <v>0</v>
      </c>
      <c r="CR1000" s="6" t="str">
        <f t="shared" si="487"/>
        <v>Male</v>
      </c>
      <c r="CS1000" s="7">
        <f t="shared" si="488"/>
        <v>0</v>
      </c>
      <c r="CT1000" s="7">
        <f t="shared" si="489"/>
        <v>0</v>
      </c>
      <c r="CU1000" s="7">
        <f t="shared" si="490"/>
        <v>0</v>
      </c>
      <c r="CV1000" s="7">
        <f t="shared" si="491"/>
        <v>1</v>
      </c>
      <c r="CW1000" s="7">
        <f t="shared" si="499"/>
        <v>0</v>
      </c>
      <c r="CX1000" s="1" t="b">
        <f t="shared" si="500"/>
        <v>1</v>
      </c>
      <c r="CY1000" s="1" t="b">
        <f t="shared" si="501"/>
        <v>0</v>
      </c>
      <c r="DG1000" s="1" t="b">
        <f t="shared" si="502"/>
        <v>1</v>
      </c>
    </row>
    <row r="1001" spans="1:111" x14ac:dyDescent="0.35">
      <c r="A1001" s="2">
        <v>772</v>
      </c>
      <c r="B1001" s="1" t="s">
        <v>13809</v>
      </c>
      <c r="C1001" s="9">
        <v>44355</v>
      </c>
      <c r="D1001" s="10" t="s">
        <v>13809</v>
      </c>
      <c r="E1001" s="1">
        <v>15</v>
      </c>
      <c r="F1001" s="1" t="s">
        <v>127</v>
      </c>
      <c r="G1001" s="1" t="s">
        <v>13809</v>
      </c>
      <c r="H1001" s="1" t="s">
        <v>13809</v>
      </c>
      <c r="K1001" s="2" t="s">
        <v>13809</v>
      </c>
      <c r="L1001" s="9">
        <v>44351</v>
      </c>
      <c r="M1001" s="2" t="s">
        <v>109</v>
      </c>
      <c r="N1001" s="2" t="s">
        <v>13809</v>
      </c>
      <c r="O1001" s="2" t="s">
        <v>110</v>
      </c>
      <c r="P1001" s="2" t="s">
        <v>111</v>
      </c>
      <c r="S1001" s="2" t="s">
        <v>112</v>
      </c>
      <c r="T1001" s="2" t="s">
        <v>112</v>
      </c>
      <c r="U1001" s="2" t="b">
        <v>1</v>
      </c>
      <c r="V1001" s="2" t="s">
        <v>159</v>
      </c>
      <c r="W1001" s="1" t="s">
        <v>112</v>
      </c>
      <c r="X1001" s="1" t="s">
        <v>114</v>
      </c>
      <c r="Y1001" s="2" t="s">
        <v>112</v>
      </c>
      <c r="Z1001" s="2" t="s">
        <v>111</v>
      </c>
      <c r="AA1001" s="2" t="s">
        <v>112</v>
      </c>
      <c r="AB1001" s="2">
        <v>2</v>
      </c>
      <c r="AC1001" s="1" t="s">
        <v>111</v>
      </c>
      <c r="AF1001" s="1" t="s">
        <v>111</v>
      </c>
      <c r="AJ1001" s="1" t="s">
        <v>115</v>
      </c>
      <c r="AK1001" s="1" t="s">
        <v>201</v>
      </c>
      <c r="AN1001" s="1" t="s">
        <v>4019</v>
      </c>
      <c r="AO1001" s="1" t="s">
        <v>117</v>
      </c>
      <c r="AS1001" s="1" t="s">
        <v>145</v>
      </c>
      <c r="AU1001" s="1" t="s">
        <v>132</v>
      </c>
      <c r="AZ1001" s="1" t="s">
        <v>1516</v>
      </c>
      <c r="BC1001" s="1" t="s">
        <v>2039</v>
      </c>
      <c r="BH1001" s="1">
        <v>10</v>
      </c>
      <c r="BI1001" s="1" t="s">
        <v>112</v>
      </c>
      <c r="BJ1001" s="1" t="s">
        <v>112</v>
      </c>
      <c r="BK1001" s="1" t="s">
        <v>112</v>
      </c>
      <c r="BL1001" s="1" t="s">
        <v>2243</v>
      </c>
      <c r="BQ1001" s="1" t="s">
        <v>121</v>
      </c>
      <c r="BR1001" s="1" t="s">
        <v>122</v>
      </c>
      <c r="BS1001" s="1" t="s">
        <v>112</v>
      </c>
      <c r="BV1001" s="9">
        <v>44370</v>
      </c>
      <c r="BX1001" s="2" t="s">
        <v>111</v>
      </c>
      <c r="BY1001" s="2" t="s">
        <v>156</v>
      </c>
      <c r="BZ1001" s="2" t="s">
        <v>124</v>
      </c>
      <c r="CA1001" s="2">
        <v>2</v>
      </c>
      <c r="CB1001" s="1" t="s">
        <v>199</v>
      </c>
      <c r="CC1001" s="2" t="s">
        <v>126</v>
      </c>
      <c r="CD1001" s="1" t="b">
        <f t="shared" si="497"/>
        <v>1</v>
      </c>
      <c r="CE1001" s="1" t="b">
        <f t="shared" si="498"/>
        <v>1</v>
      </c>
      <c r="CF1001" s="1" t="b">
        <f t="shared" si="475"/>
        <v>0</v>
      </c>
      <c r="CG1001" s="1" t="b">
        <f t="shared" si="476"/>
        <v>1</v>
      </c>
      <c r="CH1001" s="1" t="b">
        <f t="shared" si="477"/>
        <v>0</v>
      </c>
      <c r="CI1001" s="1" t="b">
        <f t="shared" si="478"/>
        <v>0</v>
      </c>
      <c r="CJ1001" s="1" t="b">
        <f t="shared" si="479"/>
        <v>0</v>
      </c>
      <c r="CK1001" s="1" t="b">
        <f t="shared" si="480"/>
        <v>0</v>
      </c>
      <c r="CL1001" s="1" t="b">
        <f t="shared" si="481"/>
        <v>0</v>
      </c>
      <c r="CM1001" s="1" t="b">
        <f t="shared" si="482"/>
        <v>0</v>
      </c>
      <c r="CN1001" s="1" t="b">
        <f t="shared" si="483"/>
        <v>0</v>
      </c>
      <c r="CO1001" s="2" t="b">
        <f t="shared" si="484"/>
        <v>1</v>
      </c>
      <c r="CP1001" s="2" t="b">
        <f t="shared" si="485"/>
        <v>1</v>
      </c>
      <c r="CQ1001" s="2" t="b">
        <f t="shared" si="486"/>
        <v>0</v>
      </c>
      <c r="CR1001" s="6" t="str">
        <f t="shared" si="487"/>
        <v>Male</v>
      </c>
      <c r="CS1001" s="7">
        <f t="shared" si="488"/>
        <v>0</v>
      </c>
      <c r="CT1001" s="7">
        <f t="shared" si="489"/>
        <v>0</v>
      </c>
      <c r="CU1001" s="7">
        <f t="shared" si="490"/>
        <v>0</v>
      </c>
      <c r="CV1001" s="7">
        <f t="shared" si="491"/>
        <v>1</v>
      </c>
      <c r="CW1001" s="7">
        <f t="shared" si="499"/>
        <v>0</v>
      </c>
      <c r="CX1001" s="1" t="b">
        <f t="shared" si="500"/>
        <v>1</v>
      </c>
      <c r="CY1001" s="1" t="b">
        <f t="shared" si="501"/>
        <v>0</v>
      </c>
      <c r="DG1001" s="1" t="b">
        <f t="shared" si="502"/>
        <v>1</v>
      </c>
    </row>
    <row r="1002" spans="1:111" ht="116" x14ac:dyDescent="0.35">
      <c r="B1002" s="1" t="s">
        <v>13809</v>
      </c>
      <c r="C1002" s="9">
        <v>44357</v>
      </c>
      <c r="D1002" s="10" t="s">
        <v>13809</v>
      </c>
      <c r="E1002" s="1">
        <v>65</v>
      </c>
      <c r="F1002" s="1" t="s">
        <v>108</v>
      </c>
      <c r="G1002" s="1" t="s">
        <v>13809</v>
      </c>
      <c r="H1002" s="1" t="s">
        <v>13809</v>
      </c>
      <c r="J1002" s="2" t="s">
        <v>163</v>
      </c>
      <c r="K1002" s="2" t="s">
        <v>13809</v>
      </c>
      <c r="L1002" s="9">
        <v>44264</v>
      </c>
      <c r="M1002" s="2" t="s">
        <v>109</v>
      </c>
      <c r="N1002" s="2" t="s">
        <v>13809</v>
      </c>
      <c r="O1002" s="2" t="s">
        <v>110</v>
      </c>
      <c r="P1002" s="2" t="s">
        <v>111</v>
      </c>
      <c r="S1002" s="2" t="s">
        <v>112</v>
      </c>
      <c r="U1002" s="2" t="b">
        <v>1</v>
      </c>
      <c r="V1002" s="2" t="s">
        <v>113</v>
      </c>
      <c r="W1002" s="1" t="s">
        <v>112</v>
      </c>
      <c r="X1002" s="1" t="s">
        <v>138</v>
      </c>
      <c r="Y1002" s="2" t="s">
        <v>111</v>
      </c>
      <c r="AF1002" s="1" t="s">
        <v>111</v>
      </c>
      <c r="AH1002" s="1" t="s">
        <v>193</v>
      </c>
      <c r="AI1002" s="1" t="s">
        <v>4020</v>
      </c>
      <c r="AJ1002" s="1" t="s">
        <v>115</v>
      </c>
      <c r="AK1002" s="1" t="s">
        <v>150</v>
      </c>
      <c r="AO1002" s="1" t="s">
        <v>117</v>
      </c>
      <c r="AS1002" s="1" t="s">
        <v>229</v>
      </c>
      <c r="AU1002" s="1" t="s">
        <v>197</v>
      </c>
      <c r="AZ1002" s="1" t="s">
        <v>198</v>
      </c>
      <c r="BA1002" s="1" t="s">
        <v>4021</v>
      </c>
      <c r="BF1002" s="1" t="s">
        <v>4022</v>
      </c>
      <c r="BG1002" s="1" t="s">
        <v>4023</v>
      </c>
      <c r="BH1002" s="1" t="s">
        <v>4024</v>
      </c>
      <c r="BJ1002" s="1" t="s">
        <v>112</v>
      </c>
      <c r="BK1002" s="1" t="s">
        <v>112</v>
      </c>
      <c r="BL1002" s="1" t="s">
        <v>4025</v>
      </c>
      <c r="BQ1002" s="1" t="s">
        <v>121</v>
      </c>
      <c r="BR1002" s="1" t="s">
        <v>122</v>
      </c>
      <c r="BS1002" s="1" t="s">
        <v>112</v>
      </c>
      <c r="BU1002" s="34" t="s">
        <v>13884</v>
      </c>
      <c r="BV1002" s="9">
        <v>44527</v>
      </c>
      <c r="BW1002" s="34" t="s">
        <v>4026</v>
      </c>
      <c r="BY1002" s="2" t="s">
        <v>174</v>
      </c>
      <c r="BZ1002" s="2" t="s">
        <v>124</v>
      </c>
      <c r="CA1002" s="2">
        <v>2</v>
      </c>
      <c r="CB1002" s="1" t="s">
        <v>199</v>
      </c>
      <c r="CC1002" s="2" t="s">
        <v>126</v>
      </c>
      <c r="CD1002" s="1" t="b">
        <f t="shared" si="497"/>
        <v>0</v>
      </c>
      <c r="CE1002" s="1" t="b">
        <f t="shared" si="498"/>
        <v>0</v>
      </c>
      <c r="CF1002" s="1" t="b">
        <f t="shared" si="475"/>
        <v>0</v>
      </c>
      <c r="CG1002" s="1" t="b">
        <f t="shared" si="476"/>
        <v>0</v>
      </c>
      <c r="CH1002" s="1" t="b">
        <f t="shared" si="477"/>
        <v>0</v>
      </c>
      <c r="CI1002" s="1" t="b">
        <f t="shared" si="478"/>
        <v>0</v>
      </c>
      <c r="CJ1002" s="1" t="b">
        <f t="shared" si="479"/>
        <v>0</v>
      </c>
      <c r="CK1002" s="1" t="b">
        <f t="shared" si="480"/>
        <v>0</v>
      </c>
      <c r="CL1002" s="1" t="b">
        <f t="shared" si="481"/>
        <v>0</v>
      </c>
      <c r="CM1002" s="1" t="b">
        <f t="shared" si="482"/>
        <v>0</v>
      </c>
      <c r="CN1002" s="1" t="b">
        <f t="shared" si="483"/>
        <v>1</v>
      </c>
      <c r="CO1002" s="2" t="b">
        <f t="shared" si="484"/>
        <v>0</v>
      </c>
      <c r="CP1002" s="2" t="b">
        <f t="shared" si="485"/>
        <v>0</v>
      </c>
      <c r="CQ1002" s="2" t="b">
        <f t="shared" si="486"/>
        <v>0</v>
      </c>
      <c r="CR1002" s="6" t="str">
        <f t="shared" si="487"/>
        <v>Female</v>
      </c>
      <c r="CS1002" s="7">
        <f t="shared" si="488"/>
        <v>0</v>
      </c>
      <c r="CT1002" s="7">
        <f t="shared" si="489"/>
        <v>0</v>
      </c>
      <c r="CU1002" s="7">
        <f t="shared" si="490"/>
        <v>0</v>
      </c>
      <c r="CV1002" s="7">
        <f t="shared" si="491"/>
        <v>1</v>
      </c>
      <c r="CW1002" s="7">
        <f t="shared" si="499"/>
        <v>0</v>
      </c>
      <c r="CX1002" s="1" t="b">
        <f t="shared" si="500"/>
        <v>0</v>
      </c>
      <c r="CY1002" s="1" t="b">
        <f t="shared" si="501"/>
        <v>0</v>
      </c>
      <c r="DG1002" s="1" t="b">
        <f t="shared" si="502"/>
        <v>0</v>
      </c>
    </row>
    <row r="1003" spans="1:111" ht="101.5" x14ac:dyDescent="0.35">
      <c r="A1003" s="2">
        <v>819</v>
      </c>
      <c r="B1003" s="1" t="s">
        <v>13809</v>
      </c>
      <c r="C1003" s="9">
        <v>44357</v>
      </c>
      <c r="D1003" s="10" t="s">
        <v>13809</v>
      </c>
      <c r="E1003" s="1" t="e">
        <f>ROUND((C1003-D1003)/365,0)</f>
        <v>#VALUE!</v>
      </c>
      <c r="F1003" s="1" t="s">
        <v>108</v>
      </c>
      <c r="G1003" s="1" t="s">
        <v>13809</v>
      </c>
      <c r="H1003" s="1" t="s">
        <v>13809</v>
      </c>
      <c r="J1003" s="2" t="s">
        <v>128</v>
      </c>
      <c r="K1003" s="2" t="s">
        <v>13809</v>
      </c>
      <c r="M1003" s="2" t="s">
        <v>128</v>
      </c>
      <c r="N1003" s="2" t="s">
        <v>13809</v>
      </c>
      <c r="O1003" s="2" t="s">
        <v>110</v>
      </c>
      <c r="P1003" s="2" t="s">
        <v>111</v>
      </c>
      <c r="S1003" s="2" t="s">
        <v>112</v>
      </c>
      <c r="T1003" s="2" t="s">
        <v>112</v>
      </c>
      <c r="U1003" s="2" t="b">
        <f>OR(S1003="yes",T1003="yes")</f>
        <v>1</v>
      </c>
      <c r="V1003" s="2" t="s">
        <v>113</v>
      </c>
      <c r="W1003" s="1" t="s">
        <v>112</v>
      </c>
      <c r="X1003" s="1" t="s">
        <v>138</v>
      </c>
      <c r="AF1003" s="1" t="s">
        <v>111</v>
      </c>
      <c r="AJ1003" s="1" t="s">
        <v>115</v>
      </c>
      <c r="AK1003" s="1" t="s">
        <v>194</v>
      </c>
      <c r="AN1003" s="1" t="s">
        <v>4027</v>
      </c>
      <c r="AO1003" s="1" t="s">
        <v>117</v>
      </c>
      <c r="AU1003" s="1" t="s">
        <v>197</v>
      </c>
      <c r="AZ1003" s="1" t="s">
        <v>198</v>
      </c>
      <c r="BA1003" s="1" t="s">
        <v>4028</v>
      </c>
      <c r="BF1003" s="1" t="s">
        <v>4029</v>
      </c>
      <c r="BG1003" s="1" t="s">
        <v>4030</v>
      </c>
      <c r="BH1003" s="1" t="s">
        <v>4031</v>
      </c>
      <c r="BJ1003" s="1" t="s">
        <v>112</v>
      </c>
      <c r="BK1003" s="1" t="s">
        <v>112</v>
      </c>
      <c r="BL1003" s="1" t="s">
        <v>161</v>
      </c>
      <c r="BM1003" s="1" t="s">
        <v>4032</v>
      </c>
      <c r="BQ1003" s="1" t="s">
        <v>121</v>
      </c>
      <c r="BR1003" s="1" t="s">
        <v>122</v>
      </c>
      <c r="BS1003" s="1" t="s">
        <v>111</v>
      </c>
      <c r="BT1003" s="34" t="s">
        <v>4033</v>
      </c>
      <c r="BU1003" s="34" t="s">
        <v>4034</v>
      </c>
      <c r="BV1003" s="9">
        <v>44363</v>
      </c>
      <c r="BW1003" s="34" t="s">
        <v>14353</v>
      </c>
      <c r="BX1003" s="2" t="s">
        <v>112</v>
      </c>
      <c r="BY1003" s="2" t="s">
        <v>174</v>
      </c>
      <c r="BZ1003" s="2" t="s">
        <v>124</v>
      </c>
      <c r="CA1003" s="2">
        <v>2</v>
      </c>
      <c r="CB1003" s="1" t="s">
        <v>3574</v>
      </c>
      <c r="CC1003" s="2" t="s">
        <v>126</v>
      </c>
      <c r="CD1003" s="1" t="e">
        <f t="shared" si="497"/>
        <v>#VALUE!</v>
      </c>
      <c r="CE1003" s="1" t="e">
        <f t="shared" si="498"/>
        <v>#VALUE!</v>
      </c>
      <c r="CF1003" s="1" t="e">
        <f t="shared" si="475"/>
        <v>#VALUE!</v>
      </c>
      <c r="CG1003" s="1" t="e">
        <f t="shared" si="476"/>
        <v>#VALUE!</v>
      </c>
      <c r="CH1003" s="1" t="e">
        <f t="shared" si="477"/>
        <v>#VALUE!</v>
      </c>
      <c r="CI1003" s="1" t="e">
        <f t="shared" si="478"/>
        <v>#VALUE!</v>
      </c>
      <c r="CJ1003" s="1" t="e">
        <f t="shared" si="479"/>
        <v>#VALUE!</v>
      </c>
      <c r="CK1003" s="1" t="e">
        <f t="shared" si="480"/>
        <v>#VALUE!</v>
      </c>
      <c r="CL1003" s="1" t="e">
        <f t="shared" si="481"/>
        <v>#VALUE!</v>
      </c>
      <c r="CM1003" s="1" t="e">
        <f t="shared" si="482"/>
        <v>#VALUE!</v>
      </c>
      <c r="CN1003" s="1" t="e">
        <f t="shared" si="483"/>
        <v>#VALUE!</v>
      </c>
      <c r="CO1003" s="2" t="b">
        <f t="shared" si="484"/>
        <v>0</v>
      </c>
      <c r="CP1003" s="2" t="b">
        <f t="shared" si="485"/>
        <v>0</v>
      </c>
      <c r="CQ1003" s="2" t="b">
        <f t="shared" si="486"/>
        <v>0</v>
      </c>
      <c r="CR1003" s="6" t="str">
        <f t="shared" si="487"/>
        <v>Female</v>
      </c>
      <c r="CS1003" s="7">
        <f t="shared" si="488"/>
        <v>0</v>
      </c>
      <c r="CT1003" s="7">
        <f t="shared" si="489"/>
        <v>1</v>
      </c>
      <c r="CU1003" s="7">
        <f t="shared" si="490"/>
        <v>0</v>
      </c>
      <c r="CV1003" s="7">
        <f t="shared" si="491"/>
        <v>0</v>
      </c>
      <c r="CW1003" s="7">
        <f t="shared" si="499"/>
        <v>1</v>
      </c>
      <c r="CX1003" s="1" t="e">
        <f t="shared" si="500"/>
        <v>#VALUE!</v>
      </c>
      <c r="CY1003" s="1" t="e">
        <f t="shared" si="501"/>
        <v>#VALUE!</v>
      </c>
      <c r="DG1003" s="1" t="e">
        <f t="shared" si="502"/>
        <v>#VALUE!</v>
      </c>
    </row>
    <row r="1004" spans="1:111" ht="29" x14ac:dyDescent="0.35">
      <c r="A1004" s="2">
        <v>818</v>
      </c>
      <c r="B1004" s="1" t="s">
        <v>13809</v>
      </c>
      <c r="C1004" s="9">
        <v>44357</v>
      </c>
      <c r="D1004" s="10" t="s">
        <v>13809</v>
      </c>
      <c r="E1004" s="1" t="e">
        <f>ROUND((C1004-D1004)/365,0)</f>
        <v>#VALUE!</v>
      </c>
      <c r="F1004" s="1" t="s">
        <v>127</v>
      </c>
      <c r="G1004" s="1" t="s">
        <v>13809</v>
      </c>
      <c r="H1004" s="1" t="s">
        <v>13809</v>
      </c>
      <c r="I1004" s="9">
        <v>44266</v>
      </c>
      <c r="J1004" s="2" t="s">
        <v>109</v>
      </c>
      <c r="K1004" s="2" t="s">
        <v>13809</v>
      </c>
      <c r="L1004" s="9">
        <v>44295</v>
      </c>
      <c r="M1004" s="2" t="s">
        <v>109</v>
      </c>
      <c r="N1004" s="2" t="s">
        <v>13809</v>
      </c>
      <c r="O1004" s="2" t="s">
        <v>110</v>
      </c>
      <c r="P1004" s="2" t="s">
        <v>111</v>
      </c>
      <c r="S1004" s="2" t="s">
        <v>111</v>
      </c>
      <c r="T1004" s="2" t="s">
        <v>112</v>
      </c>
      <c r="U1004" s="2" t="b">
        <f>OR(S1004="yes",T1004="yes")</f>
        <v>1</v>
      </c>
      <c r="V1004" s="2" t="s">
        <v>113</v>
      </c>
      <c r="W1004" s="1" t="s">
        <v>112</v>
      </c>
      <c r="X1004" s="1" t="s">
        <v>138</v>
      </c>
      <c r="Y1004" s="2" t="s">
        <v>112</v>
      </c>
      <c r="Z1004" s="2" t="s">
        <v>111</v>
      </c>
      <c r="AA1004" s="2" t="s">
        <v>112</v>
      </c>
      <c r="AB1004" s="2">
        <v>42</v>
      </c>
      <c r="AC1004" s="1" t="s">
        <v>111</v>
      </c>
      <c r="AF1004" s="1" t="s">
        <v>111</v>
      </c>
      <c r="AJ1004" s="1" t="s">
        <v>115</v>
      </c>
      <c r="AK1004" s="1" t="s">
        <v>150</v>
      </c>
      <c r="AO1004" s="1" t="s">
        <v>221</v>
      </c>
      <c r="AS1004" s="1" t="s">
        <v>140</v>
      </c>
      <c r="AZ1004" s="1" t="s">
        <v>155</v>
      </c>
      <c r="BA1004" s="1" t="s">
        <v>272</v>
      </c>
      <c r="BJ1004" s="1" t="s">
        <v>111</v>
      </c>
      <c r="BN1004" s="1" t="s">
        <v>112</v>
      </c>
      <c r="BO1004" s="1" t="s">
        <v>148</v>
      </c>
      <c r="BP1004" s="1" t="s">
        <v>4035</v>
      </c>
      <c r="BQ1004" s="1" t="s">
        <v>121</v>
      </c>
      <c r="BR1004" s="1" t="s">
        <v>122</v>
      </c>
      <c r="BS1004" s="1" t="s">
        <v>112</v>
      </c>
      <c r="BU1004" s="34" t="s">
        <v>4036</v>
      </c>
      <c r="BV1004" s="9">
        <v>44363</v>
      </c>
      <c r="BW1004" s="34" t="s">
        <v>4037</v>
      </c>
      <c r="BX1004" s="2" t="s">
        <v>111</v>
      </c>
      <c r="BY1004" s="2" t="s">
        <v>123</v>
      </c>
      <c r="BZ1004" s="2" t="s">
        <v>124</v>
      </c>
      <c r="CA1004" s="2">
        <v>2</v>
      </c>
      <c r="CB1004" s="1" t="s">
        <v>330</v>
      </c>
      <c r="CC1004" s="2" t="s">
        <v>113</v>
      </c>
      <c r="CD1004" s="1" t="e">
        <f t="shared" si="497"/>
        <v>#VALUE!</v>
      </c>
      <c r="CE1004" s="1" t="e">
        <f t="shared" si="498"/>
        <v>#VALUE!</v>
      </c>
      <c r="CF1004" s="1" t="e">
        <f t="shared" si="475"/>
        <v>#VALUE!</v>
      </c>
      <c r="CG1004" s="1" t="e">
        <f t="shared" si="476"/>
        <v>#VALUE!</v>
      </c>
      <c r="CH1004" s="1" t="e">
        <f t="shared" si="477"/>
        <v>#VALUE!</v>
      </c>
      <c r="CI1004" s="1" t="e">
        <f t="shared" si="478"/>
        <v>#VALUE!</v>
      </c>
      <c r="CJ1004" s="1" t="e">
        <f t="shared" si="479"/>
        <v>#VALUE!</v>
      </c>
      <c r="CK1004" s="1" t="e">
        <f t="shared" si="480"/>
        <v>#VALUE!</v>
      </c>
      <c r="CL1004" s="1" t="e">
        <f t="shared" si="481"/>
        <v>#VALUE!</v>
      </c>
      <c r="CM1004" s="1" t="e">
        <f t="shared" si="482"/>
        <v>#VALUE!</v>
      </c>
      <c r="CN1004" s="1" t="e">
        <f t="shared" si="483"/>
        <v>#VALUE!</v>
      </c>
      <c r="CO1004" s="2" t="b">
        <f t="shared" si="484"/>
        <v>0</v>
      </c>
      <c r="CP1004" s="2" t="b">
        <f t="shared" si="485"/>
        <v>0</v>
      </c>
      <c r="CQ1004" s="2" t="b">
        <f t="shared" si="486"/>
        <v>0</v>
      </c>
      <c r="CR1004" s="6" t="str">
        <f t="shared" si="487"/>
        <v>Male</v>
      </c>
      <c r="CS1004" s="7">
        <f t="shared" si="488"/>
        <v>1</v>
      </c>
      <c r="CT1004" s="7">
        <f t="shared" si="489"/>
        <v>0</v>
      </c>
      <c r="CU1004" s="7">
        <f t="shared" si="490"/>
        <v>0</v>
      </c>
      <c r="CV1004" s="7">
        <f t="shared" si="491"/>
        <v>1</v>
      </c>
      <c r="CW1004" s="7">
        <f t="shared" si="499"/>
        <v>0</v>
      </c>
      <c r="CX1004" s="1" t="e">
        <f t="shared" si="500"/>
        <v>#VALUE!</v>
      </c>
      <c r="CY1004" s="1" t="e">
        <f t="shared" si="501"/>
        <v>#VALUE!</v>
      </c>
      <c r="DG1004" s="1" t="e">
        <f t="shared" si="502"/>
        <v>#VALUE!</v>
      </c>
    </row>
    <row r="1005" spans="1:111" ht="29" x14ac:dyDescent="0.35">
      <c r="A1005" s="2">
        <v>824</v>
      </c>
      <c r="B1005" s="1" t="s">
        <v>13809</v>
      </c>
      <c r="C1005" s="9">
        <v>44357</v>
      </c>
      <c r="D1005" s="10" t="s">
        <v>13809</v>
      </c>
      <c r="E1005" s="1" t="e">
        <f>ROUND((C1005-D1005)/365,0)</f>
        <v>#VALUE!</v>
      </c>
      <c r="F1005" s="1" t="s">
        <v>127</v>
      </c>
      <c r="G1005" s="1" t="s">
        <v>13809</v>
      </c>
      <c r="H1005" s="1" t="s">
        <v>13809</v>
      </c>
      <c r="J1005" s="2" t="s">
        <v>109</v>
      </c>
      <c r="K1005" s="2" t="s">
        <v>13809</v>
      </c>
      <c r="L1005" s="9">
        <v>44353</v>
      </c>
      <c r="M1005" s="2" t="s">
        <v>109</v>
      </c>
      <c r="N1005" s="2" t="s">
        <v>13809</v>
      </c>
      <c r="O1005" s="2" t="s">
        <v>110</v>
      </c>
      <c r="P1005" s="2" t="s">
        <v>111</v>
      </c>
      <c r="S1005" s="2" t="s">
        <v>111</v>
      </c>
      <c r="T1005" s="2" t="s">
        <v>112</v>
      </c>
      <c r="U1005" s="2" t="b">
        <f>OR(S1005="yes",T1005="yes")</f>
        <v>1</v>
      </c>
      <c r="V1005" s="2" t="s">
        <v>113</v>
      </c>
      <c r="W1005" s="1" t="s">
        <v>112</v>
      </c>
      <c r="X1005" s="1" t="s">
        <v>110</v>
      </c>
      <c r="Y1005" s="2" t="s">
        <v>112</v>
      </c>
      <c r="Z1005" s="2" t="s">
        <v>111</v>
      </c>
      <c r="AA1005" s="2" t="s">
        <v>112</v>
      </c>
      <c r="AB1005" s="2">
        <v>3</v>
      </c>
      <c r="AC1005" s="1" t="s">
        <v>111</v>
      </c>
      <c r="AF1005" s="1" t="s">
        <v>111</v>
      </c>
      <c r="AJ1005" s="1" t="s">
        <v>115</v>
      </c>
      <c r="AK1005" s="1" t="s">
        <v>391</v>
      </c>
      <c r="AO1005" s="1" t="s">
        <v>130</v>
      </c>
      <c r="AS1005" s="1" t="s">
        <v>4038</v>
      </c>
      <c r="AU1005" s="1" t="s">
        <v>177</v>
      </c>
      <c r="AX1005" s="1">
        <v>40</v>
      </c>
      <c r="AZ1005" s="1" t="s">
        <v>155</v>
      </c>
      <c r="BA1005" s="1" t="s">
        <v>4039</v>
      </c>
      <c r="BI1005" s="1" t="s">
        <v>112</v>
      </c>
      <c r="BJ1005" s="1" t="s">
        <v>112</v>
      </c>
      <c r="BK1005" s="1" t="s">
        <v>112</v>
      </c>
      <c r="BL1005" s="1" t="s">
        <v>268</v>
      </c>
      <c r="BM1005" s="1" t="s">
        <v>4040</v>
      </c>
      <c r="BQ1005" s="1" t="s">
        <v>1153</v>
      </c>
      <c r="BR1005" s="1" t="s">
        <v>122</v>
      </c>
      <c r="BS1005" s="1" t="s">
        <v>112</v>
      </c>
      <c r="BU1005" s="34" t="s">
        <v>4041</v>
      </c>
      <c r="BV1005" s="9">
        <v>44359</v>
      </c>
      <c r="BW1005" s="34" t="s">
        <v>4042</v>
      </c>
      <c r="BX1005" s="2" t="s">
        <v>111</v>
      </c>
      <c r="BY1005" s="2" t="s">
        <v>123</v>
      </c>
      <c r="BZ1005" s="2" t="s">
        <v>124</v>
      </c>
      <c r="CA1005" s="2">
        <v>2</v>
      </c>
      <c r="CB1005" s="1" t="s">
        <v>175</v>
      </c>
      <c r="CC1005" s="2" t="s">
        <v>126</v>
      </c>
      <c r="CD1005" s="1" t="e">
        <f t="shared" si="497"/>
        <v>#VALUE!</v>
      </c>
      <c r="CE1005" s="1" t="e">
        <f t="shared" si="498"/>
        <v>#VALUE!</v>
      </c>
      <c r="CF1005" s="1" t="e">
        <f t="shared" si="475"/>
        <v>#VALUE!</v>
      </c>
      <c r="CG1005" s="1" t="e">
        <f t="shared" si="476"/>
        <v>#VALUE!</v>
      </c>
      <c r="CH1005" s="1" t="e">
        <f t="shared" si="477"/>
        <v>#VALUE!</v>
      </c>
      <c r="CI1005" s="1" t="e">
        <f t="shared" si="478"/>
        <v>#VALUE!</v>
      </c>
      <c r="CJ1005" s="1" t="e">
        <f t="shared" si="479"/>
        <v>#VALUE!</v>
      </c>
      <c r="CK1005" s="1" t="e">
        <f t="shared" si="480"/>
        <v>#VALUE!</v>
      </c>
      <c r="CL1005" s="1" t="e">
        <f t="shared" si="481"/>
        <v>#VALUE!</v>
      </c>
      <c r="CM1005" s="1" t="e">
        <f t="shared" si="482"/>
        <v>#VALUE!</v>
      </c>
      <c r="CN1005" s="1" t="e">
        <f t="shared" si="483"/>
        <v>#VALUE!</v>
      </c>
      <c r="CO1005" s="2" t="b">
        <f t="shared" si="484"/>
        <v>1</v>
      </c>
      <c r="CP1005" s="2" t="b">
        <f t="shared" si="485"/>
        <v>1</v>
      </c>
      <c r="CQ1005" s="2" t="b">
        <f t="shared" si="486"/>
        <v>0</v>
      </c>
      <c r="CR1005" s="6" t="str">
        <f t="shared" si="487"/>
        <v>Male</v>
      </c>
      <c r="CS1005" s="7">
        <f t="shared" si="488"/>
        <v>1</v>
      </c>
      <c r="CT1005" s="7">
        <f t="shared" si="489"/>
        <v>0</v>
      </c>
      <c r="CU1005" s="7">
        <f t="shared" si="490"/>
        <v>0</v>
      </c>
      <c r="CV1005" s="7">
        <f t="shared" si="491"/>
        <v>1</v>
      </c>
      <c r="CW1005" s="7">
        <f t="shared" si="499"/>
        <v>0</v>
      </c>
      <c r="CX1005" s="1" t="e">
        <f t="shared" si="500"/>
        <v>#VALUE!</v>
      </c>
      <c r="CY1005" s="1" t="e">
        <f t="shared" si="501"/>
        <v>#VALUE!</v>
      </c>
      <c r="DG1005" s="1" t="e">
        <f t="shared" si="502"/>
        <v>#VALUE!</v>
      </c>
    </row>
    <row r="1006" spans="1:111" ht="116" x14ac:dyDescent="0.35">
      <c r="B1006" s="1" t="s">
        <v>13809</v>
      </c>
      <c r="C1006" s="9">
        <v>44357</v>
      </c>
      <c r="D1006" s="10" t="s">
        <v>13809</v>
      </c>
      <c r="E1006" s="1">
        <v>47</v>
      </c>
      <c r="F1006" s="1" t="s">
        <v>127</v>
      </c>
      <c r="G1006" s="1" t="s">
        <v>13809</v>
      </c>
      <c r="H1006" s="1" t="s">
        <v>13809</v>
      </c>
      <c r="K1006" s="2" t="s">
        <v>13809</v>
      </c>
      <c r="L1006" s="9">
        <v>44326</v>
      </c>
      <c r="M1006" s="2" t="s">
        <v>128</v>
      </c>
      <c r="N1006" s="2" t="s">
        <v>13809</v>
      </c>
      <c r="O1006" s="2" t="s">
        <v>110</v>
      </c>
      <c r="P1006" s="2" t="s">
        <v>111</v>
      </c>
      <c r="S1006" s="2" t="s">
        <v>112</v>
      </c>
      <c r="T1006" s="2" t="s">
        <v>111</v>
      </c>
      <c r="U1006" s="2" t="b">
        <f>OR(S1006="yes",T1006="yes")</f>
        <v>1</v>
      </c>
      <c r="V1006" s="2" t="s">
        <v>113</v>
      </c>
      <c r="W1006" s="1" t="s">
        <v>112</v>
      </c>
      <c r="X1006" s="1" t="s">
        <v>114</v>
      </c>
      <c r="Y1006" s="2" t="s">
        <v>112</v>
      </c>
      <c r="Z1006" s="2" t="s">
        <v>111</v>
      </c>
      <c r="AA1006" s="2" t="s">
        <v>112</v>
      </c>
      <c r="AB1006" s="2">
        <v>4</v>
      </c>
      <c r="AC1006" s="1" t="s">
        <v>111</v>
      </c>
      <c r="AF1006" s="1" t="s">
        <v>111</v>
      </c>
      <c r="AJ1006" s="1" t="s">
        <v>115</v>
      </c>
      <c r="AK1006" s="1" t="s">
        <v>2847</v>
      </c>
      <c r="AO1006" s="1" t="s">
        <v>171</v>
      </c>
      <c r="AS1006" s="1" t="s">
        <v>190</v>
      </c>
      <c r="AU1006" s="1" t="s">
        <v>177</v>
      </c>
      <c r="AX1006" s="1">
        <v>35</v>
      </c>
      <c r="BJ1006" s="1" t="s">
        <v>112</v>
      </c>
      <c r="BK1006" s="1" t="s">
        <v>112</v>
      </c>
      <c r="BL1006" s="1" t="s">
        <v>180</v>
      </c>
      <c r="BM1006" s="1" t="s">
        <v>4043</v>
      </c>
      <c r="BQ1006" s="1" t="s">
        <v>121</v>
      </c>
      <c r="BR1006" s="1" t="s">
        <v>122</v>
      </c>
      <c r="BS1006" s="1" t="s">
        <v>112</v>
      </c>
      <c r="BU1006" s="34" t="s">
        <v>4044</v>
      </c>
      <c r="BV1006" s="9">
        <v>44357</v>
      </c>
      <c r="BW1006" s="34" t="s">
        <v>14354</v>
      </c>
      <c r="BY1006" s="2" t="s">
        <v>156</v>
      </c>
      <c r="BZ1006" s="2" t="s">
        <v>124</v>
      </c>
      <c r="CA1006" s="2">
        <v>2</v>
      </c>
      <c r="CB1006" s="1" t="s">
        <v>4045</v>
      </c>
      <c r="CC1006" s="2" t="s">
        <v>126</v>
      </c>
      <c r="CD1006" s="1" t="b">
        <f t="shared" si="497"/>
        <v>0</v>
      </c>
      <c r="CE1006" s="1" t="b">
        <f t="shared" si="498"/>
        <v>0</v>
      </c>
      <c r="CF1006" s="1" t="b">
        <f t="shared" si="475"/>
        <v>0</v>
      </c>
      <c r="CG1006" s="1" t="b">
        <f t="shared" si="476"/>
        <v>0</v>
      </c>
      <c r="CH1006" s="1" t="b">
        <f t="shared" si="477"/>
        <v>0</v>
      </c>
      <c r="CI1006" s="1" t="b">
        <f t="shared" si="478"/>
        <v>0</v>
      </c>
      <c r="CJ1006" s="1" t="b">
        <f t="shared" si="479"/>
        <v>0</v>
      </c>
      <c r="CK1006" s="1" t="b">
        <f t="shared" si="480"/>
        <v>0</v>
      </c>
      <c r="CL1006" s="1" t="b">
        <f t="shared" si="481"/>
        <v>1</v>
      </c>
      <c r="CM1006" s="1" t="b">
        <f t="shared" si="482"/>
        <v>0</v>
      </c>
      <c r="CN1006" s="1" t="b">
        <f t="shared" si="483"/>
        <v>0</v>
      </c>
      <c r="CO1006" s="2" t="b">
        <f t="shared" si="484"/>
        <v>1</v>
      </c>
      <c r="CP1006" s="2" t="b">
        <f t="shared" si="485"/>
        <v>1</v>
      </c>
      <c r="CQ1006" s="2" t="b">
        <f t="shared" si="486"/>
        <v>0</v>
      </c>
      <c r="CR1006" s="6" t="str">
        <f t="shared" si="487"/>
        <v>Male</v>
      </c>
      <c r="CS1006" s="7">
        <f t="shared" si="488"/>
        <v>0</v>
      </c>
      <c r="CT1006" s="7">
        <f t="shared" si="489"/>
        <v>0</v>
      </c>
      <c r="CU1006" s="7">
        <f t="shared" si="490"/>
        <v>0</v>
      </c>
      <c r="CV1006" s="7">
        <f t="shared" si="491"/>
        <v>0</v>
      </c>
      <c r="CW1006" s="7">
        <f t="shared" si="499"/>
        <v>1</v>
      </c>
      <c r="CX1006" s="1" t="b">
        <f t="shared" si="500"/>
        <v>0</v>
      </c>
      <c r="CY1006" s="1" t="b">
        <f t="shared" si="501"/>
        <v>0</v>
      </c>
      <c r="DG1006" s="1" t="b">
        <f t="shared" si="502"/>
        <v>0</v>
      </c>
    </row>
    <row r="1007" spans="1:111" ht="58" x14ac:dyDescent="0.35">
      <c r="B1007" s="1" t="s">
        <v>13809</v>
      </c>
      <c r="C1007" s="9">
        <v>44357</v>
      </c>
      <c r="D1007" s="10" t="s">
        <v>13809</v>
      </c>
      <c r="E1007" s="1">
        <v>34</v>
      </c>
      <c r="F1007" s="1" t="s">
        <v>108</v>
      </c>
      <c r="G1007" s="1" t="s">
        <v>13809</v>
      </c>
      <c r="H1007" s="1" t="s">
        <v>13809</v>
      </c>
      <c r="I1007" s="9">
        <v>44323</v>
      </c>
      <c r="J1007" s="2" t="s">
        <v>109</v>
      </c>
      <c r="K1007" s="2" t="s">
        <v>13809</v>
      </c>
      <c r="L1007" s="9">
        <v>44344</v>
      </c>
      <c r="M1007" s="2" t="s">
        <v>109</v>
      </c>
      <c r="N1007" s="2" t="s">
        <v>13809</v>
      </c>
      <c r="O1007" s="2" t="s">
        <v>110</v>
      </c>
      <c r="P1007" s="2" t="s">
        <v>111</v>
      </c>
      <c r="S1007" s="2" t="s">
        <v>112</v>
      </c>
      <c r="T1007" s="2" t="s">
        <v>112</v>
      </c>
      <c r="U1007" s="2" t="b">
        <v>1</v>
      </c>
      <c r="V1007" s="2" t="s">
        <v>113</v>
      </c>
      <c r="W1007" s="1" t="s">
        <v>112</v>
      </c>
      <c r="X1007" s="1" t="s">
        <v>114</v>
      </c>
      <c r="Y1007" s="2" t="s">
        <v>112</v>
      </c>
      <c r="Z1007" s="2" t="s">
        <v>111</v>
      </c>
      <c r="AA1007" s="2" t="s">
        <v>112</v>
      </c>
      <c r="AB1007" s="2">
        <v>3</v>
      </c>
      <c r="AC1007" s="1" t="s">
        <v>111</v>
      </c>
      <c r="AF1007" s="1" t="s">
        <v>111</v>
      </c>
      <c r="AK1007" s="1" t="s">
        <v>129</v>
      </c>
      <c r="AO1007" s="1" t="s">
        <v>130</v>
      </c>
      <c r="AS1007" s="1" t="s">
        <v>118</v>
      </c>
      <c r="AZ1007" s="1" t="s">
        <v>155</v>
      </c>
      <c r="BJ1007" s="1" t="s">
        <v>112</v>
      </c>
      <c r="BK1007" s="1" t="s">
        <v>112</v>
      </c>
      <c r="BL1007" s="1" t="s">
        <v>142</v>
      </c>
      <c r="BQ1007" s="1" t="s">
        <v>121</v>
      </c>
      <c r="BR1007" s="1" t="s">
        <v>122</v>
      </c>
      <c r="BS1007" s="1" t="s">
        <v>112</v>
      </c>
      <c r="BU1007" s="34" t="s">
        <v>13885</v>
      </c>
      <c r="BV1007" s="9">
        <v>44449</v>
      </c>
      <c r="BW1007" s="34" t="s">
        <v>14355</v>
      </c>
      <c r="BY1007" s="2" t="s">
        <v>136</v>
      </c>
      <c r="BZ1007" s="2" t="s">
        <v>124</v>
      </c>
      <c r="CA1007" s="2">
        <v>2</v>
      </c>
      <c r="CB1007" s="1" t="s">
        <v>246</v>
      </c>
      <c r="CC1007" s="2" t="s">
        <v>113</v>
      </c>
      <c r="CD1007" s="1" t="b">
        <f t="shared" si="497"/>
        <v>0</v>
      </c>
      <c r="CE1007" s="1" t="b">
        <f t="shared" si="498"/>
        <v>0</v>
      </c>
      <c r="CF1007" s="1" t="b">
        <f t="shared" si="475"/>
        <v>0</v>
      </c>
      <c r="CG1007" s="1" t="b">
        <f t="shared" si="476"/>
        <v>0</v>
      </c>
      <c r="CH1007" s="1" t="b">
        <f t="shared" si="477"/>
        <v>0</v>
      </c>
      <c r="CI1007" s="1" t="b">
        <f t="shared" si="478"/>
        <v>0</v>
      </c>
      <c r="CJ1007" s="1" t="b">
        <f t="shared" si="479"/>
        <v>0</v>
      </c>
      <c r="CK1007" s="1" t="b">
        <f t="shared" si="480"/>
        <v>1</v>
      </c>
      <c r="CL1007" s="1" t="b">
        <f t="shared" si="481"/>
        <v>0</v>
      </c>
      <c r="CM1007" s="1" t="b">
        <f t="shared" si="482"/>
        <v>0</v>
      </c>
      <c r="CN1007" s="1" t="b">
        <f t="shared" si="483"/>
        <v>0</v>
      </c>
      <c r="CO1007" s="2" t="b">
        <f t="shared" si="484"/>
        <v>1</v>
      </c>
      <c r="CP1007" s="2" t="b">
        <f t="shared" si="485"/>
        <v>1</v>
      </c>
      <c r="CQ1007" s="2" t="b">
        <f t="shared" si="486"/>
        <v>0</v>
      </c>
      <c r="CR1007" s="6" t="str">
        <f t="shared" si="487"/>
        <v>Female</v>
      </c>
      <c r="CS1007" s="7">
        <f t="shared" si="488"/>
        <v>1</v>
      </c>
      <c r="CT1007" s="7">
        <f t="shared" si="489"/>
        <v>0</v>
      </c>
      <c r="CU1007" s="7">
        <f t="shared" si="490"/>
        <v>0</v>
      </c>
      <c r="CV1007" s="7">
        <f t="shared" si="491"/>
        <v>1</v>
      </c>
      <c r="CW1007" s="7">
        <f t="shared" si="499"/>
        <v>0</v>
      </c>
      <c r="CX1007" s="1" t="b">
        <f t="shared" si="500"/>
        <v>0</v>
      </c>
      <c r="CY1007" s="1" t="b">
        <f t="shared" si="501"/>
        <v>1</v>
      </c>
      <c r="DG1007" s="1" t="b">
        <f t="shared" si="502"/>
        <v>0</v>
      </c>
    </row>
    <row r="1008" spans="1:111" ht="333.5" x14ac:dyDescent="0.35">
      <c r="B1008" s="1" t="s">
        <v>13809</v>
      </c>
      <c r="C1008" s="9">
        <v>44357</v>
      </c>
      <c r="D1008" s="10" t="s">
        <v>13809</v>
      </c>
      <c r="E1008" s="1">
        <v>20</v>
      </c>
      <c r="F1008" s="1" t="s">
        <v>127</v>
      </c>
      <c r="G1008" s="1" t="s">
        <v>13809</v>
      </c>
      <c r="H1008" s="1" t="s">
        <v>13809</v>
      </c>
      <c r="K1008" s="2" t="s">
        <v>13809</v>
      </c>
      <c r="L1008" s="9">
        <v>44352</v>
      </c>
      <c r="M1008" s="2" t="s">
        <v>128</v>
      </c>
      <c r="N1008" s="2" t="s">
        <v>13809</v>
      </c>
      <c r="O1008" s="2" t="s">
        <v>110</v>
      </c>
      <c r="P1008" s="2" t="s">
        <v>111</v>
      </c>
      <c r="S1008" s="2" t="s">
        <v>111</v>
      </c>
      <c r="T1008" s="2" t="s">
        <v>112</v>
      </c>
      <c r="U1008" s="2" t="b">
        <v>1</v>
      </c>
      <c r="V1008" s="2" t="s">
        <v>113</v>
      </c>
      <c r="W1008" s="1" t="s">
        <v>112</v>
      </c>
      <c r="X1008" s="1" t="s">
        <v>110</v>
      </c>
      <c r="Y1008" s="2" t="s">
        <v>112</v>
      </c>
      <c r="Z1008" s="2" t="s">
        <v>111</v>
      </c>
      <c r="AA1008" s="2" t="s">
        <v>112</v>
      </c>
      <c r="AB1008" s="2">
        <v>0</v>
      </c>
      <c r="AC1008" s="1" t="s">
        <v>111</v>
      </c>
      <c r="AF1008" s="1" t="s">
        <v>111</v>
      </c>
      <c r="AJ1008" s="1" t="s">
        <v>115</v>
      </c>
      <c r="AK1008" s="1" t="s">
        <v>129</v>
      </c>
      <c r="AO1008" s="1" t="s">
        <v>130</v>
      </c>
      <c r="AS1008" s="1" t="s">
        <v>118</v>
      </c>
      <c r="AU1008" s="1" t="s">
        <v>132</v>
      </c>
      <c r="AZ1008" s="1" t="s">
        <v>310</v>
      </c>
      <c r="BA1008" s="1">
        <v>2.8</v>
      </c>
      <c r="BI1008" s="1" t="s">
        <v>112</v>
      </c>
      <c r="BJ1008" s="1" t="s">
        <v>112</v>
      </c>
      <c r="BK1008" s="1" t="s">
        <v>112</v>
      </c>
      <c r="BL1008" s="1" t="s">
        <v>142</v>
      </c>
      <c r="BQ1008" s="1" t="s">
        <v>121</v>
      </c>
      <c r="BR1008" s="1" t="s">
        <v>122</v>
      </c>
      <c r="BS1008" s="1" t="s">
        <v>112</v>
      </c>
      <c r="BU1008" s="34" t="s">
        <v>13886</v>
      </c>
      <c r="BV1008" s="9">
        <v>44593</v>
      </c>
      <c r="BW1008" s="34" t="s">
        <v>14356</v>
      </c>
      <c r="BY1008" s="2" t="s">
        <v>123</v>
      </c>
      <c r="BZ1008" s="2" t="s">
        <v>232</v>
      </c>
      <c r="CA1008" s="2">
        <v>2</v>
      </c>
      <c r="CB1008" s="1" t="s">
        <v>169</v>
      </c>
      <c r="CC1008" s="2" t="s">
        <v>126</v>
      </c>
      <c r="CD1008" s="1" t="b">
        <f t="shared" si="497"/>
        <v>1</v>
      </c>
      <c r="CE1008" s="1" t="b">
        <f t="shared" si="498"/>
        <v>0</v>
      </c>
      <c r="CF1008" s="1" t="b">
        <f t="shared" si="475"/>
        <v>0</v>
      </c>
      <c r="CG1008" s="1" t="b">
        <f t="shared" si="476"/>
        <v>0</v>
      </c>
      <c r="CH1008" s="1" t="b">
        <f t="shared" si="477"/>
        <v>0</v>
      </c>
      <c r="CI1008" s="1" t="b">
        <f t="shared" si="478"/>
        <v>1</v>
      </c>
      <c r="CJ1008" s="1" t="b">
        <f t="shared" si="479"/>
        <v>0</v>
      </c>
      <c r="CK1008" s="1" t="b">
        <f t="shared" si="480"/>
        <v>0</v>
      </c>
      <c r="CL1008" s="1" t="b">
        <f t="shared" si="481"/>
        <v>0</v>
      </c>
      <c r="CM1008" s="1" t="b">
        <f t="shared" si="482"/>
        <v>0</v>
      </c>
      <c r="CN1008" s="1" t="b">
        <f t="shared" si="483"/>
        <v>0</v>
      </c>
      <c r="CO1008" s="2" t="b">
        <f t="shared" si="484"/>
        <v>1</v>
      </c>
      <c r="CP1008" s="2" t="b">
        <f t="shared" si="485"/>
        <v>1</v>
      </c>
      <c r="CQ1008" s="2" t="b">
        <f t="shared" si="486"/>
        <v>0</v>
      </c>
      <c r="CR1008" s="6" t="str">
        <f t="shared" si="487"/>
        <v>Male</v>
      </c>
      <c r="CS1008" s="7">
        <f t="shared" si="488"/>
        <v>0</v>
      </c>
      <c r="CT1008" s="7">
        <f t="shared" si="489"/>
        <v>0</v>
      </c>
      <c r="CU1008" s="7">
        <f t="shared" si="490"/>
        <v>0</v>
      </c>
      <c r="CV1008" s="7">
        <f t="shared" si="491"/>
        <v>0</v>
      </c>
      <c r="CW1008" s="7">
        <f t="shared" si="499"/>
        <v>1</v>
      </c>
      <c r="CX1008" s="1" t="b">
        <f t="shared" si="500"/>
        <v>1</v>
      </c>
      <c r="CY1008" s="1" t="b">
        <f t="shared" si="501"/>
        <v>1</v>
      </c>
      <c r="DG1008" s="1" t="b">
        <f t="shared" si="502"/>
        <v>0</v>
      </c>
    </row>
    <row r="1009" spans="1:111" ht="72.5" x14ac:dyDescent="0.35">
      <c r="B1009" s="1" t="s">
        <v>13809</v>
      </c>
      <c r="C1009" s="9">
        <v>44357</v>
      </c>
      <c r="D1009" s="10" t="s">
        <v>13809</v>
      </c>
      <c r="E1009" s="1">
        <v>70</v>
      </c>
      <c r="F1009" s="1" t="s">
        <v>127</v>
      </c>
      <c r="G1009" s="1" t="s">
        <v>13809</v>
      </c>
      <c r="H1009" s="1" t="s">
        <v>13809</v>
      </c>
      <c r="J1009" s="2" t="s">
        <v>109</v>
      </c>
      <c r="K1009" s="2" t="s">
        <v>13809</v>
      </c>
      <c r="L1009" s="9">
        <v>44258</v>
      </c>
      <c r="M1009" s="2" t="s">
        <v>109</v>
      </c>
      <c r="N1009" s="2" t="s">
        <v>13809</v>
      </c>
      <c r="O1009" s="2" t="s">
        <v>110</v>
      </c>
      <c r="P1009" s="2" t="s">
        <v>111</v>
      </c>
      <c r="S1009" s="2" t="s">
        <v>111</v>
      </c>
      <c r="T1009" s="2" t="s">
        <v>112</v>
      </c>
      <c r="U1009" s="2" t="b">
        <v>1</v>
      </c>
      <c r="V1009" s="2" t="s">
        <v>126</v>
      </c>
      <c r="W1009" s="1" t="s">
        <v>111</v>
      </c>
      <c r="Y1009" s="2" t="s">
        <v>111</v>
      </c>
      <c r="AF1009" s="1" t="s">
        <v>111</v>
      </c>
      <c r="AK1009" s="1" t="s">
        <v>287</v>
      </c>
      <c r="AO1009" s="1" t="s">
        <v>130</v>
      </c>
      <c r="AU1009" s="1" t="s">
        <v>132</v>
      </c>
      <c r="BJ1009" s="1" t="s">
        <v>112</v>
      </c>
      <c r="BK1009" s="1" t="s">
        <v>111</v>
      </c>
      <c r="BQ1009" s="1" t="s">
        <v>121</v>
      </c>
      <c r="BR1009" s="1" t="s">
        <v>122</v>
      </c>
      <c r="BS1009" s="1" t="s">
        <v>112</v>
      </c>
      <c r="BU1009" s="34" t="s">
        <v>4046</v>
      </c>
      <c r="BV1009" s="9">
        <v>44452</v>
      </c>
      <c r="BW1009" s="34" t="s">
        <v>4047</v>
      </c>
      <c r="BX1009" s="2" t="s">
        <v>111</v>
      </c>
      <c r="BY1009" s="2" t="s">
        <v>153</v>
      </c>
      <c r="BZ1009" s="2" t="s">
        <v>124</v>
      </c>
      <c r="CB1009" s="1" t="s">
        <v>246</v>
      </c>
      <c r="CD1009" s="1" t="b">
        <f t="shared" si="497"/>
        <v>0</v>
      </c>
      <c r="CE1009" s="1" t="b">
        <f t="shared" si="498"/>
        <v>0</v>
      </c>
      <c r="CF1009" s="1" t="b">
        <f t="shared" si="475"/>
        <v>0</v>
      </c>
      <c r="CG1009" s="1" t="b">
        <f t="shared" si="476"/>
        <v>0</v>
      </c>
      <c r="CH1009" s="1" t="b">
        <f t="shared" si="477"/>
        <v>0</v>
      </c>
      <c r="CI1009" s="1" t="b">
        <f t="shared" si="478"/>
        <v>0</v>
      </c>
      <c r="CJ1009" s="1" t="b">
        <f t="shared" si="479"/>
        <v>0</v>
      </c>
      <c r="CK1009" s="1" t="b">
        <f t="shared" si="480"/>
        <v>0</v>
      </c>
      <c r="CL1009" s="1" t="b">
        <f t="shared" si="481"/>
        <v>0</v>
      </c>
      <c r="CM1009" s="1" t="b">
        <f t="shared" si="482"/>
        <v>0</v>
      </c>
      <c r="CN1009" s="1" t="b">
        <f t="shared" si="483"/>
        <v>1</v>
      </c>
      <c r="CO1009" s="2" t="b">
        <f t="shared" si="484"/>
        <v>0</v>
      </c>
      <c r="CP1009" s="2" t="b">
        <f t="shared" si="485"/>
        <v>0</v>
      </c>
      <c r="CQ1009" s="2" t="b">
        <f t="shared" si="486"/>
        <v>0</v>
      </c>
      <c r="CR1009" s="6" t="str">
        <f t="shared" si="487"/>
        <v>Male</v>
      </c>
      <c r="CS1009" s="7">
        <f t="shared" si="488"/>
        <v>1</v>
      </c>
      <c r="CT1009" s="7">
        <f t="shared" si="489"/>
        <v>0</v>
      </c>
      <c r="CU1009" s="7">
        <f t="shared" si="490"/>
        <v>0</v>
      </c>
      <c r="CV1009" s="7">
        <f t="shared" si="491"/>
        <v>1</v>
      </c>
      <c r="CW1009" s="7">
        <f t="shared" si="499"/>
        <v>0</v>
      </c>
      <c r="CX1009" s="1" t="b">
        <f t="shared" si="500"/>
        <v>0</v>
      </c>
      <c r="CY1009" s="1" t="b">
        <f t="shared" si="501"/>
        <v>0</v>
      </c>
      <c r="DG1009" s="1" t="b">
        <f t="shared" si="502"/>
        <v>0</v>
      </c>
    </row>
    <row r="1010" spans="1:111" ht="58" x14ac:dyDescent="0.35">
      <c r="B1010" s="1" t="s">
        <v>13809</v>
      </c>
      <c r="C1010" s="9">
        <v>44357</v>
      </c>
      <c r="D1010" s="10" t="s">
        <v>13809</v>
      </c>
      <c r="E1010" s="1">
        <v>44</v>
      </c>
      <c r="F1010" s="1" t="s">
        <v>108</v>
      </c>
      <c r="G1010" s="1" t="s">
        <v>13809</v>
      </c>
      <c r="H1010" s="1" t="s">
        <v>13809</v>
      </c>
      <c r="I1010" s="9">
        <v>36616</v>
      </c>
      <c r="J1010" s="2" t="s">
        <v>109</v>
      </c>
      <c r="K1010" s="2" t="s">
        <v>13809</v>
      </c>
      <c r="L1010" s="9">
        <v>44307</v>
      </c>
      <c r="M1010" s="2" t="s">
        <v>109</v>
      </c>
      <c r="N1010" s="2" t="s">
        <v>13809</v>
      </c>
      <c r="O1010" s="2" t="s">
        <v>110</v>
      </c>
      <c r="P1010" s="2" t="s">
        <v>111</v>
      </c>
      <c r="S1010" s="2" t="s">
        <v>111</v>
      </c>
      <c r="T1010" s="2" t="s">
        <v>112</v>
      </c>
      <c r="U1010" s="2" t="b">
        <v>1</v>
      </c>
      <c r="V1010" s="2" t="s">
        <v>113</v>
      </c>
      <c r="W1010" s="1" t="s">
        <v>112</v>
      </c>
      <c r="X1010" s="1" t="s">
        <v>138</v>
      </c>
      <c r="Y1010" s="2" t="s">
        <v>112</v>
      </c>
      <c r="Z1010" s="2" t="s">
        <v>111</v>
      </c>
      <c r="AA1010" s="2" t="s">
        <v>112</v>
      </c>
      <c r="AB1010" s="2">
        <v>7</v>
      </c>
      <c r="AC1010" s="1" t="s">
        <v>111</v>
      </c>
      <c r="AF1010" s="1" t="s">
        <v>111</v>
      </c>
      <c r="AJ1010" s="1" t="s">
        <v>115</v>
      </c>
      <c r="AK1010" s="1" t="s">
        <v>144</v>
      </c>
      <c r="AO1010" s="1" t="s">
        <v>117</v>
      </c>
      <c r="AS1010" s="1" t="s">
        <v>145</v>
      </c>
      <c r="AU1010" s="1" t="s">
        <v>191</v>
      </c>
      <c r="AX1010" s="1" t="s">
        <v>798</v>
      </c>
      <c r="AZ1010" s="1" t="s">
        <v>248</v>
      </c>
      <c r="BA1010" s="1" t="s">
        <v>276</v>
      </c>
      <c r="BD1010" s="1">
        <v>1.9</v>
      </c>
      <c r="BG1010" s="1">
        <v>101.2</v>
      </c>
      <c r="BH1010" s="1">
        <v>58</v>
      </c>
      <c r="BJ1010" s="1" t="s">
        <v>112</v>
      </c>
      <c r="BK1010" s="1" t="s">
        <v>112</v>
      </c>
      <c r="BL1010" s="1" t="s">
        <v>142</v>
      </c>
      <c r="BQ1010" s="1" t="s">
        <v>121</v>
      </c>
      <c r="BR1010" s="1" t="s">
        <v>122</v>
      </c>
      <c r="BS1010" s="1" t="s">
        <v>112</v>
      </c>
      <c r="BU1010" s="34" t="s">
        <v>4048</v>
      </c>
      <c r="BV1010" s="9">
        <v>44357</v>
      </c>
      <c r="BW1010" s="34" t="s">
        <v>4049</v>
      </c>
      <c r="BY1010" s="2" t="s">
        <v>123</v>
      </c>
      <c r="BZ1010" s="2" t="s">
        <v>124</v>
      </c>
      <c r="CA1010" s="2">
        <v>2</v>
      </c>
      <c r="CB1010" s="1" t="s">
        <v>233</v>
      </c>
      <c r="CC1010" s="2" t="s">
        <v>113</v>
      </c>
      <c r="CD1010" s="1" t="b">
        <f t="shared" si="497"/>
        <v>0</v>
      </c>
      <c r="CE1010" s="1" t="b">
        <f t="shared" si="498"/>
        <v>0</v>
      </c>
      <c r="CF1010" s="1" t="b">
        <f t="shared" si="475"/>
        <v>0</v>
      </c>
      <c r="CG1010" s="1" t="b">
        <f t="shared" si="476"/>
        <v>0</v>
      </c>
      <c r="CH1010" s="1" t="b">
        <f t="shared" si="477"/>
        <v>0</v>
      </c>
      <c r="CI1010" s="1" t="b">
        <f t="shared" si="478"/>
        <v>0</v>
      </c>
      <c r="CJ1010" s="1" t="b">
        <f t="shared" si="479"/>
        <v>0</v>
      </c>
      <c r="CK1010" s="1" t="b">
        <f t="shared" si="480"/>
        <v>0</v>
      </c>
      <c r="CL1010" s="1" t="b">
        <f t="shared" si="481"/>
        <v>1</v>
      </c>
      <c r="CM1010" s="1" t="b">
        <f t="shared" si="482"/>
        <v>0</v>
      </c>
      <c r="CN1010" s="1" t="b">
        <f t="shared" si="483"/>
        <v>0</v>
      </c>
      <c r="CO1010" s="2" t="b">
        <f t="shared" si="484"/>
        <v>0</v>
      </c>
      <c r="CP1010" s="2" t="b">
        <f t="shared" si="485"/>
        <v>1</v>
      </c>
      <c r="CQ1010" s="2" t="b">
        <f t="shared" si="486"/>
        <v>0</v>
      </c>
      <c r="CR1010" s="6" t="str">
        <f t="shared" si="487"/>
        <v>Female</v>
      </c>
      <c r="CS1010" s="7">
        <f t="shared" si="488"/>
        <v>1</v>
      </c>
      <c r="CT1010" s="7">
        <f t="shared" si="489"/>
        <v>0</v>
      </c>
      <c r="CU1010" s="7">
        <f t="shared" si="490"/>
        <v>0</v>
      </c>
      <c r="CV1010" s="7">
        <f t="shared" si="491"/>
        <v>1</v>
      </c>
      <c r="CW1010" s="7">
        <f t="shared" si="499"/>
        <v>0</v>
      </c>
      <c r="CX1010" s="1" t="b">
        <f t="shared" si="500"/>
        <v>0</v>
      </c>
      <c r="CY1010" s="1" t="b">
        <f t="shared" si="501"/>
        <v>0</v>
      </c>
      <c r="DG1010" s="1" t="b">
        <f t="shared" si="502"/>
        <v>0</v>
      </c>
    </row>
    <row r="1011" spans="1:111" ht="87" x14ac:dyDescent="0.35">
      <c r="A1011" s="2">
        <v>855</v>
      </c>
      <c r="B1011" s="1" t="s">
        <v>13809</v>
      </c>
      <c r="C1011" s="9">
        <v>44357</v>
      </c>
      <c r="D1011" s="10" t="s">
        <v>13809</v>
      </c>
      <c r="E1011" s="1">
        <v>24</v>
      </c>
      <c r="F1011" s="1" t="s">
        <v>127</v>
      </c>
      <c r="G1011" s="1" t="s">
        <v>13809</v>
      </c>
      <c r="H1011" s="1" t="s">
        <v>13809</v>
      </c>
      <c r="J1011" s="2" t="s">
        <v>163</v>
      </c>
      <c r="K1011" s="2" t="s">
        <v>13809</v>
      </c>
      <c r="L1011" s="9">
        <v>44354</v>
      </c>
      <c r="M1011" s="2" t="s">
        <v>128</v>
      </c>
      <c r="N1011" s="2" t="s">
        <v>13809</v>
      </c>
      <c r="O1011" s="2" t="s">
        <v>110</v>
      </c>
      <c r="P1011" s="2" t="s">
        <v>111</v>
      </c>
      <c r="S1011" s="2" t="s">
        <v>112</v>
      </c>
      <c r="T1011" s="2" t="s">
        <v>112</v>
      </c>
      <c r="U1011" s="2" t="b">
        <v>1</v>
      </c>
      <c r="V1011" s="2" t="s">
        <v>113</v>
      </c>
      <c r="W1011" s="1" t="s">
        <v>112</v>
      </c>
      <c r="X1011" s="1" t="s">
        <v>110</v>
      </c>
      <c r="Y1011" s="2" t="s">
        <v>112</v>
      </c>
      <c r="Z1011" s="2" t="s">
        <v>111</v>
      </c>
      <c r="AA1011" s="2" t="s">
        <v>112</v>
      </c>
      <c r="AB1011" s="2">
        <v>2</v>
      </c>
      <c r="AC1011" s="1" t="s">
        <v>111</v>
      </c>
      <c r="AF1011" s="1" t="s">
        <v>111</v>
      </c>
      <c r="AJ1011" s="1" t="s">
        <v>115</v>
      </c>
      <c r="AK1011" s="1" t="s">
        <v>201</v>
      </c>
      <c r="AN1011" s="1" t="s">
        <v>4050</v>
      </c>
      <c r="AO1011" s="1" t="s">
        <v>130</v>
      </c>
      <c r="AS1011" s="1" t="s">
        <v>271</v>
      </c>
      <c r="AU1011" s="1" t="s">
        <v>132</v>
      </c>
      <c r="AZ1011" s="1" t="s">
        <v>179</v>
      </c>
      <c r="BA1011" s="1">
        <v>1.87</v>
      </c>
      <c r="BG1011" s="1">
        <v>21.2</v>
      </c>
      <c r="BI1011" s="1" t="s">
        <v>112</v>
      </c>
      <c r="BJ1011" s="1" t="s">
        <v>112</v>
      </c>
      <c r="BK1011" s="1" t="s">
        <v>112</v>
      </c>
      <c r="BL1011" s="1" t="s">
        <v>142</v>
      </c>
      <c r="BQ1011" s="1" t="s">
        <v>121</v>
      </c>
      <c r="BR1011" s="1" t="s">
        <v>122</v>
      </c>
      <c r="BS1011" s="1" t="s">
        <v>112</v>
      </c>
      <c r="BU1011" s="34" t="s">
        <v>4051</v>
      </c>
      <c r="BV1011" s="9">
        <v>44375</v>
      </c>
      <c r="BW1011" s="34" t="s">
        <v>4052</v>
      </c>
      <c r="BX1011" s="2" t="s">
        <v>111</v>
      </c>
      <c r="BY1011" s="2" t="s">
        <v>136</v>
      </c>
      <c r="BZ1011" s="2" t="s">
        <v>124</v>
      </c>
      <c r="CA1011" s="2">
        <v>2</v>
      </c>
      <c r="CB1011" s="1" t="s">
        <v>383</v>
      </c>
      <c r="CC1011" s="2" t="s">
        <v>126</v>
      </c>
      <c r="CD1011" s="1" t="b">
        <f t="shared" si="497"/>
        <v>1</v>
      </c>
      <c r="CE1011" s="1" t="b">
        <f t="shared" si="498"/>
        <v>0</v>
      </c>
      <c r="CF1011" s="1" t="b">
        <f t="shared" si="475"/>
        <v>0</v>
      </c>
      <c r="CG1011" s="1" t="b">
        <f t="shared" si="476"/>
        <v>0</v>
      </c>
      <c r="CH1011" s="1" t="b">
        <f t="shared" si="477"/>
        <v>0</v>
      </c>
      <c r="CI1011" s="1" t="b">
        <f t="shared" si="478"/>
        <v>1</v>
      </c>
      <c r="CJ1011" s="1" t="b">
        <f t="shared" si="479"/>
        <v>0</v>
      </c>
      <c r="CK1011" s="1" t="b">
        <f t="shared" si="480"/>
        <v>0</v>
      </c>
      <c r="CL1011" s="1" t="b">
        <f t="shared" si="481"/>
        <v>0</v>
      </c>
      <c r="CM1011" s="1" t="b">
        <f t="shared" si="482"/>
        <v>0</v>
      </c>
      <c r="CN1011" s="1" t="b">
        <f t="shared" si="483"/>
        <v>0</v>
      </c>
      <c r="CO1011" s="2" t="b">
        <f t="shared" si="484"/>
        <v>1</v>
      </c>
      <c r="CP1011" s="2" t="b">
        <f t="shared" si="485"/>
        <v>1</v>
      </c>
      <c r="CQ1011" s="2" t="b">
        <f t="shared" si="486"/>
        <v>0</v>
      </c>
      <c r="CR1011" s="6" t="str">
        <f t="shared" si="487"/>
        <v>Male</v>
      </c>
      <c r="CS1011" s="7">
        <f t="shared" si="488"/>
        <v>0</v>
      </c>
      <c r="CT1011" s="7">
        <f t="shared" si="489"/>
        <v>0</v>
      </c>
      <c r="CU1011" s="7">
        <f t="shared" si="490"/>
        <v>0</v>
      </c>
      <c r="CV1011" s="7">
        <f t="shared" si="491"/>
        <v>0</v>
      </c>
      <c r="CW1011" s="7">
        <f t="shared" si="499"/>
        <v>1</v>
      </c>
      <c r="CX1011" s="1" t="b">
        <f t="shared" si="500"/>
        <v>1</v>
      </c>
      <c r="CY1011" s="1" t="b">
        <f t="shared" si="501"/>
        <v>1</v>
      </c>
      <c r="DG1011" s="1" t="b">
        <f t="shared" si="502"/>
        <v>0</v>
      </c>
    </row>
    <row r="1012" spans="1:111" ht="87" x14ac:dyDescent="0.35">
      <c r="B1012" s="1" t="s">
        <v>13809</v>
      </c>
      <c r="C1012" s="9">
        <v>44357</v>
      </c>
      <c r="D1012" s="10" t="s">
        <v>13809</v>
      </c>
      <c r="E1012" s="1">
        <v>44</v>
      </c>
      <c r="F1012" s="1" t="s">
        <v>108</v>
      </c>
      <c r="G1012" s="1" t="s">
        <v>13809</v>
      </c>
      <c r="H1012" s="1" t="s">
        <v>13809</v>
      </c>
      <c r="I1012" s="9">
        <v>44300</v>
      </c>
      <c r="J1012" s="2" t="s">
        <v>109</v>
      </c>
      <c r="K1012" s="2" t="s">
        <v>13809</v>
      </c>
      <c r="L1012" s="9">
        <v>44279</v>
      </c>
      <c r="M1012" s="2" t="s">
        <v>109</v>
      </c>
      <c r="N1012" s="2" t="s">
        <v>13809</v>
      </c>
      <c r="O1012" s="2" t="s">
        <v>110</v>
      </c>
      <c r="P1012" s="2" t="s">
        <v>111</v>
      </c>
      <c r="S1012" s="2" t="s">
        <v>112</v>
      </c>
      <c r="T1012" s="2" t="s">
        <v>111</v>
      </c>
      <c r="U1012" s="2" t="b">
        <f>OR(S1012="yes",T1012="yes")</f>
        <v>1</v>
      </c>
      <c r="V1012" s="2" t="s">
        <v>126</v>
      </c>
      <c r="W1012" s="1" t="s">
        <v>111</v>
      </c>
      <c r="Y1012" s="2" t="s">
        <v>112</v>
      </c>
      <c r="Z1012" s="2" t="s">
        <v>111</v>
      </c>
      <c r="AA1012" s="2" t="s">
        <v>112</v>
      </c>
      <c r="AB1012" s="2">
        <v>38</v>
      </c>
      <c r="AF1012" s="1" t="s">
        <v>111</v>
      </c>
      <c r="AJ1012" s="1" t="s">
        <v>115</v>
      </c>
      <c r="AK1012" s="1" t="s">
        <v>150</v>
      </c>
      <c r="BJ1012" s="1" t="s">
        <v>112</v>
      </c>
      <c r="BK1012" s="1" t="s">
        <v>112</v>
      </c>
      <c r="BL1012" s="1" t="s">
        <v>142</v>
      </c>
      <c r="BQ1012" s="1" t="s">
        <v>121</v>
      </c>
      <c r="BR1012" s="1" t="s">
        <v>122</v>
      </c>
      <c r="BS1012" s="1" t="s">
        <v>111</v>
      </c>
      <c r="BT1012" s="34" t="s">
        <v>4053</v>
      </c>
      <c r="BU1012" s="34" t="s">
        <v>4054</v>
      </c>
      <c r="BV1012" s="9">
        <v>44357</v>
      </c>
      <c r="BW1012" s="34" t="s">
        <v>14357</v>
      </c>
      <c r="BX1012" s="2" t="s">
        <v>111</v>
      </c>
      <c r="BY1012" s="2" t="s">
        <v>153</v>
      </c>
      <c r="BZ1012" s="2" t="s">
        <v>124</v>
      </c>
      <c r="CB1012" s="1" t="s">
        <v>505</v>
      </c>
      <c r="CD1012" s="1" t="b">
        <f t="shared" si="497"/>
        <v>0</v>
      </c>
      <c r="CE1012" s="1" t="b">
        <f t="shared" si="498"/>
        <v>0</v>
      </c>
      <c r="CF1012" s="1" t="b">
        <f t="shared" si="475"/>
        <v>0</v>
      </c>
      <c r="CG1012" s="1" t="b">
        <f t="shared" si="476"/>
        <v>0</v>
      </c>
      <c r="CH1012" s="1" t="b">
        <f t="shared" si="477"/>
        <v>0</v>
      </c>
      <c r="CI1012" s="1" t="b">
        <f t="shared" si="478"/>
        <v>0</v>
      </c>
      <c r="CJ1012" s="1" t="b">
        <f t="shared" si="479"/>
        <v>0</v>
      </c>
      <c r="CK1012" s="1" t="b">
        <f t="shared" si="480"/>
        <v>0</v>
      </c>
      <c r="CL1012" s="1" t="b">
        <f t="shared" si="481"/>
        <v>1</v>
      </c>
      <c r="CM1012" s="1" t="b">
        <f t="shared" si="482"/>
        <v>0</v>
      </c>
      <c r="CN1012" s="1" t="b">
        <f t="shared" si="483"/>
        <v>0</v>
      </c>
      <c r="CO1012" s="2" t="b">
        <f t="shared" si="484"/>
        <v>0</v>
      </c>
      <c r="CP1012" s="2" t="b">
        <f t="shared" si="485"/>
        <v>0</v>
      </c>
      <c r="CQ1012" s="2" t="b">
        <f t="shared" si="486"/>
        <v>0</v>
      </c>
      <c r="CR1012" s="6" t="str">
        <f t="shared" si="487"/>
        <v>Female</v>
      </c>
      <c r="CS1012" s="7">
        <f t="shared" si="488"/>
        <v>1</v>
      </c>
      <c r="CT1012" s="7">
        <f t="shared" si="489"/>
        <v>0</v>
      </c>
      <c r="CU1012" s="7">
        <f t="shared" si="490"/>
        <v>0</v>
      </c>
      <c r="CV1012" s="7">
        <f t="shared" si="491"/>
        <v>1</v>
      </c>
      <c r="CW1012" s="7">
        <f t="shared" si="499"/>
        <v>0</v>
      </c>
      <c r="CX1012" s="1" t="b">
        <f t="shared" si="500"/>
        <v>0</v>
      </c>
      <c r="CY1012" s="1" t="b">
        <f t="shared" si="501"/>
        <v>0</v>
      </c>
      <c r="DG1012" s="1" t="b">
        <f t="shared" si="502"/>
        <v>0</v>
      </c>
    </row>
    <row r="1013" spans="1:111" ht="43.5" x14ac:dyDescent="0.35">
      <c r="A1013" s="2">
        <v>816</v>
      </c>
      <c r="B1013" s="1" t="s">
        <v>13809</v>
      </c>
      <c r="C1013" s="9">
        <v>44357</v>
      </c>
      <c r="D1013" s="10" t="s">
        <v>13809</v>
      </c>
      <c r="E1013" s="1">
        <v>25</v>
      </c>
      <c r="F1013" s="1" t="s">
        <v>108</v>
      </c>
      <c r="G1013" s="1" t="s">
        <v>13809</v>
      </c>
      <c r="H1013" s="1" t="s">
        <v>13809</v>
      </c>
      <c r="I1013" s="9">
        <v>44297</v>
      </c>
      <c r="J1013" s="2" t="s">
        <v>128</v>
      </c>
      <c r="K1013" s="2" t="s">
        <v>13809</v>
      </c>
      <c r="L1013" s="9">
        <v>44325</v>
      </c>
      <c r="M1013" s="2" t="s">
        <v>128</v>
      </c>
      <c r="N1013" s="2" t="s">
        <v>13809</v>
      </c>
      <c r="O1013" s="2" t="s">
        <v>110</v>
      </c>
      <c r="P1013" s="2" t="s">
        <v>111</v>
      </c>
      <c r="S1013" s="2" t="s">
        <v>112</v>
      </c>
      <c r="T1013" s="2" t="s">
        <v>112</v>
      </c>
      <c r="U1013" s="2" t="b">
        <v>1</v>
      </c>
      <c r="V1013" s="2" t="s">
        <v>113</v>
      </c>
      <c r="W1013" s="1" t="s">
        <v>111</v>
      </c>
      <c r="Y1013" s="2" t="s">
        <v>112</v>
      </c>
      <c r="AA1013" s="2" t="s">
        <v>112</v>
      </c>
      <c r="AB1013" s="2">
        <v>2</v>
      </c>
      <c r="AC1013" s="1" t="s">
        <v>111</v>
      </c>
      <c r="AF1013" s="1" t="s">
        <v>111</v>
      </c>
      <c r="AJ1013" s="1" t="s">
        <v>115</v>
      </c>
      <c r="AK1013" s="1" t="s">
        <v>215</v>
      </c>
      <c r="AO1013" s="1" t="s">
        <v>255</v>
      </c>
      <c r="AU1013" s="1" t="s">
        <v>132</v>
      </c>
      <c r="AZ1013" s="1" t="s">
        <v>402</v>
      </c>
      <c r="BA1013" s="1">
        <v>2.99</v>
      </c>
      <c r="BE1013" s="1">
        <v>36</v>
      </c>
      <c r="BJ1013" s="1" t="s">
        <v>112</v>
      </c>
      <c r="BK1013" s="1" t="s">
        <v>112</v>
      </c>
      <c r="BL1013" s="1" t="s">
        <v>142</v>
      </c>
      <c r="BQ1013" s="1" t="s">
        <v>121</v>
      </c>
      <c r="BR1013" s="1" t="s">
        <v>122</v>
      </c>
      <c r="BS1013" s="1" t="s">
        <v>112</v>
      </c>
      <c r="BU1013" s="34" t="s">
        <v>4055</v>
      </c>
      <c r="BV1013" s="9">
        <v>44397</v>
      </c>
      <c r="BW1013" s="34" t="s">
        <v>4056</v>
      </c>
      <c r="BX1013" s="2" t="s">
        <v>111</v>
      </c>
      <c r="BY1013" s="2" t="s">
        <v>156</v>
      </c>
      <c r="BZ1013" s="2" t="s">
        <v>124</v>
      </c>
      <c r="CA1013" s="2">
        <v>2</v>
      </c>
      <c r="CB1013" s="1" t="s">
        <v>246</v>
      </c>
      <c r="CC1013" s="2" t="s">
        <v>309</v>
      </c>
      <c r="CD1013" s="1" t="b">
        <f t="shared" si="497"/>
        <v>1</v>
      </c>
      <c r="CE1013" s="1" t="b">
        <f t="shared" si="498"/>
        <v>0</v>
      </c>
      <c r="CF1013" s="1" t="b">
        <f t="shared" si="475"/>
        <v>0</v>
      </c>
      <c r="CG1013" s="1" t="b">
        <f t="shared" si="476"/>
        <v>0</v>
      </c>
      <c r="CH1013" s="1" t="b">
        <f t="shared" si="477"/>
        <v>0</v>
      </c>
      <c r="CI1013" s="1" t="b">
        <f t="shared" si="478"/>
        <v>0</v>
      </c>
      <c r="CJ1013" s="1" t="b">
        <f t="shared" si="479"/>
        <v>1</v>
      </c>
      <c r="CK1013" s="1" t="b">
        <f t="shared" si="480"/>
        <v>0</v>
      </c>
      <c r="CL1013" s="1" t="b">
        <f t="shared" si="481"/>
        <v>0</v>
      </c>
      <c r="CM1013" s="1" t="b">
        <f t="shared" si="482"/>
        <v>0</v>
      </c>
      <c r="CN1013" s="1" t="b">
        <f t="shared" si="483"/>
        <v>0</v>
      </c>
      <c r="CO1013" s="2" t="b">
        <f t="shared" si="484"/>
        <v>1</v>
      </c>
      <c r="CP1013" s="2" t="b">
        <f t="shared" si="485"/>
        <v>1</v>
      </c>
      <c r="CQ1013" s="2" t="b">
        <f t="shared" si="486"/>
        <v>0</v>
      </c>
      <c r="CR1013" s="6" t="str">
        <f t="shared" si="487"/>
        <v>Female</v>
      </c>
      <c r="CS1013" s="7">
        <f t="shared" si="488"/>
        <v>0</v>
      </c>
      <c r="CT1013" s="7">
        <f t="shared" si="489"/>
        <v>1</v>
      </c>
      <c r="CU1013" s="7">
        <f t="shared" si="490"/>
        <v>0</v>
      </c>
      <c r="CV1013" s="7">
        <f t="shared" si="491"/>
        <v>0</v>
      </c>
      <c r="CW1013" s="7">
        <f t="shared" si="499"/>
        <v>1</v>
      </c>
      <c r="CX1013" s="1" t="b">
        <f t="shared" si="500"/>
        <v>1</v>
      </c>
      <c r="CY1013" s="1" t="b">
        <f t="shared" si="501"/>
        <v>1</v>
      </c>
      <c r="DG1013" s="1" t="b">
        <f t="shared" si="502"/>
        <v>0</v>
      </c>
    </row>
    <row r="1014" spans="1:111" ht="43.5" x14ac:dyDescent="0.35">
      <c r="B1014" s="1" t="s">
        <v>13809</v>
      </c>
      <c r="C1014" s="9">
        <v>44357</v>
      </c>
      <c r="D1014" s="10" t="s">
        <v>13809</v>
      </c>
      <c r="E1014" s="1">
        <v>54</v>
      </c>
      <c r="F1014" s="1" t="s">
        <v>127</v>
      </c>
      <c r="G1014" s="1" t="s">
        <v>13809</v>
      </c>
      <c r="H1014" s="1" t="s">
        <v>13809</v>
      </c>
      <c r="I1014" s="2" t="s">
        <v>183</v>
      </c>
      <c r="J1014" s="2" t="s">
        <v>128</v>
      </c>
      <c r="K1014" s="2" t="s">
        <v>13809</v>
      </c>
      <c r="L1014" s="9">
        <v>44304</v>
      </c>
      <c r="M1014" s="2" t="s">
        <v>128</v>
      </c>
      <c r="N1014" s="2" t="s">
        <v>13809</v>
      </c>
      <c r="O1014" s="2" t="s">
        <v>110</v>
      </c>
      <c r="P1014" s="2" t="s">
        <v>111</v>
      </c>
      <c r="S1014" s="2" t="s">
        <v>112</v>
      </c>
      <c r="T1014" s="2" t="s">
        <v>112</v>
      </c>
      <c r="U1014" s="2" t="b">
        <v>1</v>
      </c>
      <c r="V1014" s="2" t="s">
        <v>126</v>
      </c>
      <c r="W1014" s="1" t="s">
        <v>112</v>
      </c>
      <c r="X1014" s="1" t="s">
        <v>138</v>
      </c>
      <c r="Y1014" s="2" t="s">
        <v>112</v>
      </c>
      <c r="Z1014" s="2" t="s">
        <v>111</v>
      </c>
      <c r="AA1014" s="2" t="s">
        <v>112</v>
      </c>
      <c r="AB1014" s="2">
        <v>4</v>
      </c>
      <c r="AC1014" s="1" t="s">
        <v>111</v>
      </c>
      <c r="AF1014" s="1" t="s">
        <v>112</v>
      </c>
      <c r="AG1014" s="1" t="s">
        <v>138</v>
      </c>
      <c r="AJ1014" s="1" t="s">
        <v>115</v>
      </c>
      <c r="AK1014" s="1" t="s">
        <v>129</v>
      </c>
      <c r="AO1014" s="1" t="s">
        <v>117</v>
      </c>
      <c r="AU1014" s="1" t="s">
        <v>132</v>
      </c>
      <c r="AZ1014" s="1" t="s">
        <v>120</v>
      </c>
      <c r="BA1014" s="1" t="s">
        <v>4057</v>
      </c>
      <c r="BG1014" s="1" t="s">
        <v>4058</v>
      </c>
      <c r="BH1014" s="1" t="s">
        <v>4059</v>
      </c>
      <c r="BJ1014" s="1" t="s">
        <v>111</v>
      </c>
      <c r="BN1014" s="1" t="s">
        <v>112</v>
      </c>
      <c r="BO1014" s="1" t="s">
        <v>148</v>
      </c>
      <c r="BP1014" s="1" t="s">
        <v>4060</v>
      </c>
      <c r="BQ1014" s="1" t="s">
        <v>121</v>
      </c>
      <c r="BR1014" s="1" t="s">
        <v>122</v>
      </c>
      <c r="BS1014" s="1" t="s">
        <v>111</v>
      </c>
      <c r="BT1014" s="34" t="s">
        <v>4061</v>
      </c>
      <c r="BU1014" s="34" t="s">
        <v>4062</v>
      </c>
      <c r="BV1014" s="9">
        <v>44495</v>
      </c>
      <c r="BW1014" s="34" t="s">
        <v>4063</v>
      </c>
      <c r="BY1014" s="2" t="s">
        <v>153</v>
      </c>
      <c r="BZ1014" s="2" t="s">
        <v>124</v>
      </c>
      <c r="CB1014" s="1" t="s">
        <v>149</v>
      </c>
      <c r="CD1014" s="1" t="b">
        <f t="shared" si="497"/>
        <v>0</v>
      </c>
      <c r="CE1014" s="1" t="b">
        <f t="shared" si="498"/>
        <v>0</v>
      </c>
      <c r="CF1014" s="1" t="b">
        <f t="shared" si="475"/>
        <v>0</v>
      </c>
      <c r="CG1014" s="1" t="b">
        <f t="shared" si="476"/>
        <v>0</v>
      </c>
      <c r="CH1014" s="1" t="b">
        <f t="shared" si="477"/>
        <v>0</v>
      </c>
      <c r="CI1014" s="1" t="b">
        <f t="shared" si="478"/>
        <v>0</v>
      </c>
      <c r="CJ1014" s="1" t="b">
        <f t="shared" si="479"/>
        <v>0</v>
      </c>
      <c r="CK1014" s="1" t="b">
        <f t="shared" si="480"/>
        <v>0</v>
      </c>
      <c r="CL1014" s="1" t="b">
        <f t="shared" si="481"/>
        <v>0</v>
      </c>
      <c r="CM1014" s="1" t="b">
        <f t="shared" si="482"/>
        <v>1</v>
      </c>
      <c r="CN1014" s="1" t="b">
        <f t="shared" si="483"/>
        <v>0</v>
      </c>
      <c r="CO1014" s="2" t="b">
        <f t="shared" si="484"/>
        <v>1</v>
      </c>
      <c r="CP1014" s="2" t="b">
        <f t="shared" si="485"/>
        <v>1</v>
      </c>
      <c r="CQ1014" s="2" t="b">
        <f t="shared" si="486"/>
        <v>0</v>
      </c>
      <c r="CR1014" s="6" t="str">
        <f t="shared" si="487"/>
        <v>Male</v>
      </c>
      <c r="CS1014" s="7">
        <f t="shared" si="488"/>
        <v>0</v>
      </c>
      <c r="CT1014" s="7">
        <f t="shared" si="489"/>
        <v>1</v>
      </c>
      <c r="CU1014" s="7">
        <f t="shared" si="490"/>
        <v>0</v>
      </c>
      <c r="CV1014" s="7">
        <f t="shared" si="491"/>
        <v>0</v>
      </c>
      <c r="CW1014" s="7">
        <f t="shared" si="499"/>
        <v>1</v>
      </c>
      <c r="CX1014" s="1" t="b">
        <f t="shared" si="500"/>
        <v>0</v>
      </c>
      <c r="CY1014" s="1" t="b">
        <f t="shared" si="501"/>
        <v>0</v>
      </c>
      <c r="DG1014" s="1" t="b">
        <f t="shared" si="502"/>
        <v>0</v>
      </c>
    </row>
    <row r="1015" spans="1:111" ht="217.5" x14ac:dyDescent="0.35">
      <c r="B1015" s="1" t="s">
        <v>13809</v>
      </c>
      <c r="C1015" s="9">
        <v>44357</v>
      </c>
      <c r="D1015" s="10" t="s">
        <v>13809</v>
      </c>
      <c r="E1015" s="1">
        <v>60</v>
      </c>
      <c r="F1015" s="1" t="s">
        <v>108</v>
      </c>
      <c r="G1015" s="1" t="s">
        <v>13809</v>
      </c>
      <c r="H1015" s="1" t="s">
        <v>13809</v>
      </c>
      <c r="I1015" s="2" t="s">
        <v>183</v>
      </c>
      <c r="J1015" s="2" t="s">
        <v>128</v>
      </c>
      <c r="K1015" s="2" t="s">
        <v>13809</v>
      </c>
      <c r="L1015" s="9">
        <v>44243</v>
      </c>
      <c r="M1015" s="2" t="s">
        <v>128</v>
      </c>
      <c r="N1015" s="2" t="s">
        <v>13809</v>
      </c>
      <c r="O1015" s="2" t="s">
        <v>110</v>
      </c>
      <c r="P1015" s="2" t="s">
        <v>111</v>
      </c>
      <c r="S1015" s="2" t="s">
        <v>112</v>
      </c>
      <c r="T1015" s="2" t="s">
        <v>111</v>
      </c>
      <c r="U1015" s="2" t="b">
        <f>OR(S1015="yes",T1015="yes")</f>
        <v>1</v>
      </c>
      <c r="V1015" s="2" t="s">
        <v>113</v>
      </c>
      <c r="W1015" s="1" t="s">
        <v>112</v>
      </c>
      <c r="X1015" s="1" t="s">
        <v>138</v>
      </c>
      <c r="Y1015" s="2" t="s">
        <v>112</v>
      </c>
      <c r="Z1015" s="2" t="s">
        <v>111</v>
      </c>
      <c r="AA1015" s="2" t="s">
        <v>112</v>
      </c>
      <c r="AB1015" s="2">
        <v>7</v>
      </c>
      <c r="AC1015" s="1" t="s">
        <v>111</v>
      </c>
      <c r="AF1015" s="1" t="s">
        <v>111</v>
      </c>
      <c r="AJ1015" s="1" t="s">
        <v>115</v>
      </c>
      <c r="AO1015" s="1" t="s">
        <v>4064</v>
      </c>
      <c r="AU1015" s="1" t="s">
        <v>197</v>
      </c>
      <c r="AZ1015" s="1" t="s">
        <v>4065</v>
      </c>
      <c r="BH1015" s="1" t="s">
        <v>423</v>
      </c>
      <c r="BJ1015" s="1" t="s">
        <v>112</v>
      </c>
      <c r="BK1015" s="1" t="s">
        <v>112</v>
      </c>
      <c r="BL1015" s="1" t="s">
        <v>161</v>
      </c>
      <c r="BM1015" s="1" t="s">
        <v>4066</v>
      </c>
      <c r="BQ1015" s="1" t="s">
        <v>121</v>
      </c>
      <c r="BR1015" s="1" t="s">
        <v>122</v>
      </c>
      <c r="BS1015" s="1" t="s">
        <v>111</v>
      </c>
      <c r="BT1015" s="34" t="s">
        <v>4067</v>
      </c>
      <c r="BU1015" s="34" t="s">
        <v>4068</v>
      </c>
      <c r="BV1015" s="9">
        <v>44357</v>
      </c>
      <c r="BW1015" s="34" t="s">
        <v>14358</v>
      </c>
      <c r="BY1015" s="2" t="s">
        <v>174</v>
      </c>
      <c r="BZ1015" s="2" t="s">
        <v>232</v>
      </c>
      <c r="CA1015" s="2">
        <v>2</v>
      </c>
      <c r="CB1015" s="1" t="s">
        <v>567</v>
      </c>
      <c r="CC1015" s="2" t="s">
        <v>113</v>
      </c>
      <c r="CD1015" s="1" t="b">
        <f t="shared" si="497"/>
        <v>0</v>
      </c>
      <c r="CE1015" s="1" t="b">
        <f t="shared" si="498"/>
        <v>0</v>
      </c>
      <c r="CF1015" s="1" t="b">
        <f t="shared" si="475"/>
        <v>0</v>
      </c>
      <c r="CG1015" s="1" t="b">
        <f t="shared" si="476"/>
        <v>0</v>
      </c>
      <c r="CH1015" s="1" t="b">
        <f t="shared" si="477"/>
        <v>0</v>
      </c>
      <c r="CI1015" s="1" t="b">
        <f t="shared" si="478"/>
        <v>0</v>
      </c>
      <c r="CJ1015" s="1" t="b">
        <f t="shared" si="479"/>
        <v>0</v>
      </c>
      <c r="CK1015" s="1" t="b">
        <f t="shared" si="480"/>
        <v>0</v>
      </c>
      <c r="CL1015" s="1" t="b">
        <f t="shared" si="481"/>
        <v>0</v>
      </c>
      <c r="CM1015" s="1" t="b">
        <f t="shared" si="482"/>
        <v>1</v>
      </c>
      <c r="CN1015" s="1" t="b">
        <f t="shared" si="483"/>
        <v>0</v>
      </c>
      <c r="CO1015" s="2" t="b">
        <f t="shared" si="484"/>
        <v>0</v>
      </c>
      <c r="CP1015" s="2" t="b">
        <f t="shared" si="485"/>
        <v>1</v>
      </c>
      <c r="CQ1015" s="2" t="b">
        <f t="shared" si="486"/>
        <v>0</v>
      </c>
      <c r="CR1015" s="6" t="str">
        <f t="shared" si="487"/>
        <v>Female</v>
      </c>
      <c r="CS1015" s="7">
        <f t="shared" si="488"/>
        <v>0</v>
      </c>
      <c r="CT1015" s="7">
        <f t="shared" si="489"/>
        <v>1</v>
      </c>
      <c r="CU1015" s="7">
        <f t="shared" si="490"/>
        <v>0</v>
      </c>
      <c r="CV1015" s="7">
        <f t="shared" si="491"/>
        <v>0</v>
      </c>
    </row>
    <row r="1016" spans="1:111" ht="101.5" x14ac:dyDescent="0.35">
      <c r="B1016" s="1" t="s">
        <v>13809</v>
      </c>
      <c r="C1016" s="9">
        <v>44357</v>
      </c>
      <c r="D1016" s="10" t="s">
        <v>13809</v>
      </c>
      <c r="E1016" s="1">
        <v>29</v>
      </c>
      <c r="F1016" s="1" t="s">
        <v>127</v>
      </c>
      <c r="G1016" s="1" t="s">
        <v>13809</v>
      </c>
      <c r="H1016" s="1" t="s">
        <v>13809</v>
      </c>
      <c r="I1016" s="2" t="s">
        <v>183</v>
      </c>
      <c r="J1016" s="2" t="s">
        <v>163</v>
      </c>
      <c r="K1016" s="2" t="s">
        <v>13809</v>
      </c>
      <c r="L1016" s="9">
        <v>44348</v>
      </c>
      <c r="M1016" s="2" t="s">
        <v>109</v>
      </c>
      <c r="N1016" s="2" t="s">
        <v>13809</v>
      </c>
      <c r="O1016" s="2" t="s">
        <v>110</v>
      </c>
      <c r="P1016" s="2" t="s">
        <v>111</v>
      </c>
      <c r="S1016" s="2" t="s">
        <v>112</v>
      </c>
      <c r="T1016" s="2" t="s">
        <v>111</v>
      </c>
      <c r="U1016" s="2" t="b">
        <v>1</v>
      </c>
      <c r="V1016" s="2" t="s">
        <v>113</v>
      </c>
      <c r="W1016" s="1" t="s">
        <v>112</v>
      </c>
      <c r="X1016" s="1" t="s">
        <v>110</v>
      </c>
      <c r="Y1016" s="2" t="s">
        <v>112</v>
      </c>
      <c r="Z1016" s="2" t="s">
        <v>111</v>
      </c>
      <c r="AA1016" s="2" t="s">
        <v>112</v>
      </c>
      <c r="AB1016" s="2">
        <v>4</v>
      </c>
      <c r="AC1016" s="1" t="s">
        <v>112</v>
      </c>
      <c r="AD1016" s="1" t="s">
        <v>192</v>
      </c>
      <c r="AE1016" s="1" t="s">
        <v>4069</v>
      </c>
      <c r="AF1016" s="1" t="s">
        <v>111</v>
      </c>
      <c r="AJ1016" s="1" t="s">
        <v>115</v>
      </c>
      <c r="AK1016" s="1" t="s">
        <v>150</v>
      </c>
      <c r="AO1016" s="1" t="s">
        <v>166</v>
      </c>
      <c r="AS1016" s="1" t="s">
        <v>140</v>
      </c>
      <c r="AU1016" s="1" t="s">
        <v>132</v>
      </c>
      <c r="AZ1016" s="1" t="s">
        <v>120</v>
      </c>
      <c r="BA1016" s="1" t="s">
        <v>4070</v>
      </c>
      <c r="BG1016" s="1" t="s">
        <v>4071</v>
      </c>
      <c r="BH1016" s="1" t="s">
        <v>4072</v>
      </c>
      <c r="BJ1016" s="1" t="s">
        <v>112</v>
      </c>
      <c r="BK1016" s="1" t="s">
        <v>112</v>
      </c>
      <c r="BL1016" s="1" t="s">
        <v>226</v>
      </c>
      <c r="BQ1016" s="1" t="s">
        <v>121</v>
      </c>
      <c r="BR1016" s="1" t="s">
        <v>122</v>
      </c>
      <c r="BS1016" s="1" t="s">
        <v>112</v>
      </c>
      <c r="BU1016" s="34" t="s">
        <v>4073</v>
      </c>
      <c r="BV1016" s="9">
        <v>44712</v>
      </c>
      <c r="BW1016" s="34" t="s">
        <v>4074</v>
      </c>
      <c r="BY1016" s="2" t="s">
        <v>123</v>
      </c>
      <c r="BZ1016" s="2" t="s">
        <v>124</v>
      </c>
      <c r="CB1016" s="1" t="s">
        <v>270</v>
      </c>
      <c r="CC1016" s="2" t="s">
        <v>126</v>
      </c>
      <c r="CD1016" s="1" t="b">
        <v>1</v>
      </c>
      <c r="CE1016" s="1" t="b">
        <v>0</v>
      </c>
      <c r="CF1016" s="1" t="b">
        <f t="shared" si="475"/>
        <v>0</v>
      </c>
      <c r="CG1016" s="1" t="b">
        <f t="shared" si="476"/>
        <v>0</v>
      </c>
      <c r="CH1016" s="1" t="b">
        <f t="shared" si="477"/>
        <v>0</v>
      </c>
      <c r="CI1016" s="1" t="b">
        <f t="shared" si="478"/>
        <v>0</v>
      </c>
      <c r="CJ1016" s="1" t="b">
        <f t="shared" si="479"/>
        <v>1</v>
      </c>
      <c r="CK1016" s="1" t="b">
        <f t="shared" si="480"/>
        <v>0</v>
      </c>
      <c r="CL1016" s="1" t="b">
        <f t="shared" si="481"/>
        <v>0</v>
      </c>
      <c r="CM1016" s="1" t="b">
        <f t="shared" si="482"/>
        <v>0</v>
      </c>
      <c r="CN1016" s="1" t="b">
        <f t="shared" si="483"/>
        <v>0</v>
      </c>
      <c r="CO1016" s="2" t="b">
        <f t="shared" si="484"/>
        <v>1</v>
      </c>
      <c r="CP1016" s="2" t="b">
        <f t="shared" si="485"/>
        <v>1</v>
      </c>
      <c r="CQ1016" s="2" t="b">
        <f t="shared" si="486"/>
        <v>0</v>
      </c>
      <c r="CR1016" s="6" t="str">
        <f t="shared" si="487"/>
        <v>Male</v>
      </c>
      <c r="CS1016" s="7">
        <f t="shared" si="488"/>
        <v>0</v>
      </c>
      <c r="CT1016" s="7">
        <f t="shared" si="489"/>
        <v>0</v>
      </c>
      <c r="CU1016" s="7">
        <f t="shared" si="490"/>
        <v>0</v>
      </c>
      <c r="CV1016" s="7">
        <f t="shared" si="491"/>
        <v>1</v>
      </c>
      <c r="CW1016" s="7">
        <f t="shared" ref="CW1016:CW1047" si="503">COUNTIF(M1016,"=*moderna*")</f>
        <v>0</v>
      </c>
      <c r="CX1016" s="1" t="b">
        <f t="shared" ref="CX1016:CX1047" si="504">AND(E1016&lt;30,NOT(E1016="."),NOT(E1016=""))</f>
        <v>1</v>
      </c>
      <c r="CY1016" s="1" t="b">
        <f t="shared" ref="CY1016:CY1047" si="505">AND(E1016&gt;17,E1016&lt;41,NOT(E1016="."),NOT(E1016=""))</f>
        <v>1</v>
      </c>
    </row>
    <row r="1017" spans="1:111" ht="58" x14ac:dyDescent="0.35">
      <c r="A1017" s="2">
        <v>860</v>
      </c>
      <c r="B1017" s="1" t="s">
        <v>13809</v>
      </c>
      <c r="C1017" s="9">
        <v>44358</v>
      </c>
      <c r="D1017" s="10" t="s">
        <v>13809</v>
      </c>
      <c r="E1017" s="1" t="e">
        <f>ROUND((C1017-D1017)/365,0)</f>
        <v>#VALUE!</v>
      </c>
      <c r="F1017" s="1" t="s">
        <v>127</v>
      </c>
      <c r="G1017" s="1" t="s">
        <v>13809</v>
      </c>
      <c r="H1017" s="1" t="s">
        <v>13809</v>
      </c>
      <c r="J1017" s="2" t="s">
        <v>163</v>
      </c>
      <c r="K1017" s="2" t="s">
        <v>13809</v>
      </c>
      <c r="L1017" s="9">
        <v>44354</v>
      </c>
      <c r="M1017" s="2" t="s">
        <v>109</v>
      </c>
      <c r="N1017" s="2" t="s">
        <v>13809</v>
      </c>
      <c r="O1017" s="2" t="s">
        <v>110</v>
      </c>
      <c r="P1017" s="2" t="s">
        <v>111</v>
      </c>
      <c r="T1017" s="2" t="s">
        <v>112</v>
      </c>
      <c r="U1017" s="2" t="b">
        <f>OR(S1017="yes",T1017="yes")</f>
        <v>1</v>
      </c>
      <c r="V1017" s="2" t="s">
        <v>113</v>
      </c>
      <c r="Y1017" s="2" t="s">
        <v>112</v>
      </c>
      <c r="Z1017" s="2" t="s">
        <v>111</v>
      </c>
      <c r="AA1017" s="2" t="s">
        <v>112</v>
      </c>
      <c r="AB1017" s="2">
        <v>3</v>
      </c>
      <c r="AK1017" s="1" t="s">
        <v>150</v>
      </c>
      <c r="AO1017" s="1" t="s">
        <v>117</v>
      </c>
      <c r="AZ1017" s="1" t="s">
        <v>155</v>
      </c>
      <c r="BA1017" s="1">
        <v>4.97</v>
      </c>
      <c r="BJ1017" s="1" t="s">
        <v>111</v>
      </c>
      <c r="BN1017" s="1" t="s">
        <v>111</v>
      </c>
      <c r="BU1017" s="34" t="s">
        <v>13887</v>
      </c>
      <c r="BW1017" s="34" t="s">
        <v>14359</v>
      </c>
      <c r="BY1017" s="2" t="s">
        <v>156</v>
      </c>
      <c r="BZ1017" s="2" t="s">
        <v>232</v>
      </c>
      <c r="CA1017" s="2">
        <v>2</v>
      </c>
      <c r="CB1017" s="1" t="s">
        <v>669</v>
      </c>
      <c r="CC1017" s="2" t="s">
        <v>126</v>
      </c>
      <c r="CD1017" s="1" t="e">
        <f t="shared" ref="CD1017:CD1024" si="506">AND(E1017&lt;30,NOT(E1017="."),NOT(E1017=""))</f>
        <v>#VALUE!</v>
      </c>
      <c r="CE1017" s="1" t="e">
        <f t="shared" ref="CE1017:CE1031" si="507">AND(E1017&lt;18,NOT(E1017="."),NOT(E1017=""))</f>
        <v>#VALUE!</v>
      </c>
      <c r="CF1017" s="1" t="e">
        <f t="shared" si="475"/>
        <v>#VALUE!</v>
      </c>
      <c r="CG1017" s="1" t="e">
        <f t="shared" si="476"/>
        <v>#VALUE!</v>
      </c>
      <c r="CH1017" s="1" t="e">
        <f t="shared" si="477"/>
        <v>#VALUE!</v>
      </c>
      <c r="CI1017" s="1" t="e">
        <f t="shared" si="478"/>
        <v>#VALUE!</v>
      </c>
      <c r="CJ1017" s="1" t="e">
        <f t="shared" si="479"/>
        <v>#VALUE!</v>
      </c>
      <c r="CK1017" s="1" t="e">
        <f t="shared" si="480"/>
        <v>#VALUE!</v>
      </c>
      <c r="CL1017" s="1" t="e">
        <f t="shared" si="481"/>
        <v>#VALUE!</v>
      </c>
      <c r="CM1017" s="1" t="e">
        <f t="shared" si="482"/>
        <v>#VALUE!</v>
      </c>
      <c r="CN1017" s="1" t="e">
        <f t="shared" si="483"/>
        <v>#VALUE!</v>
      </c>
      <c r="CO1017" s="2" t="b">
        <f t="shared" si="484"/>
        <v>1</v>
      </c>
      <c r="CP1017" s="2" t="b">
        <f t="shared" si="485"/>
        <v>1</v>
      </c>
      <c r="CQ1017" s="2" t="b">
        <f t="shared" si="486"/>
        <v>0</v>
      </c>
      <c r="CR1017" s="6" t="str">
        <f t="shared" si="487"/>
        <v>Male</v>
      </c>
      <c r="CS1017" s="7">
        <f t="shared" si="488"/>
        <v>0</v>
      </c>
      <c r="CT1017" s="7">
        <f t="shared" si="489"/>
        <v>0</v>
      </c>
      <c r="CU1017" s="7">
        <f t="shared" si="490"/>
        <v>0</v>
      </c>
      <c r="CV1017" s="7">
        <f t="shared" si="491"/>
        <v>1</v>
      </c>
      <c r="CW1017" s="7">
        <f t="shared" si="503"/>
        <v>0</v>
      </c>
      <c r="CX1017" s="1" t="e">
        <f t="shared" si="504"/>
        <v>#VALUE!</v>
      </c>
      <c r="CY1017" s="1" t="e">
        <f t="shared" si="505"/>
        <v>#VALUE!</v>
      </c>
      <c r="DG1017" s="1" t="e">
        <f>AND(E1017&gt;4,E1017&lt;18,NOT(E1017=""),NOT(E1017="."))</f>
        <v>#VALUE!</v>
      </c>
    </row>
    <row r="1018" spans="1:111" ht="159.5" x14ac:dyDescent="0.35">
      <c r="B1018" s="1" t="s">
        <v>13809</v>
      </c>
      <c r="C1018" s="9">
        <v>44357</v>
      </c>
      <c r="D1018" s="10" t="s">
        <v>13809</v>
      </c>
      <c r="E1018" s="1">
        <v>76</v>
      </c>
      <c r="F1018" s="1" t="s">
        <v>108</v>
      </c>
      <c r="G1018" s="1" t="s">
        <v>13809</v>
      </c>
      <c r="H1018" s="1" t="s">
        <v>13809</v>
      </c>
      <c r="I1018" s="9">
        <v>44260</v>
      </c>
      <c r="J1018" s="2" t="s">
        <v>109</v>
      </c>
      <c r="K1018" s="2" t="s">
        <v>13809</v>
      </c>
      <c r="L1018" s="9">
        <v>44281</v>
      </c>
      <c r="M1018" s="2" t="s">
        <v>109</v>
      </c>
      <c r="N1018" s="2" t="s">
        <v>13809</v>
      </c>
      <c r="O1018" s="2" t="s">
        <v>110</v>
      </c>
      <c r="P1018" s="2" t="s">
        <v>111</v>
      </c>
      <c r="S1018" s="2" t="s">
        <v>111</v>
      </c>
      <c r="T1018" s="2" t="s">
        <v>112</v>
      </c>
      <c r="U1018" s="2" t="b">
        <v>1</v>
      </c>
      <c r="V1018" s="2" t="s">
        <v>113</v>
      </c>
      <c r="W1018" s="1" t="s">
        <v>112</v>
      </c>
      <c r="X1018" s="1" t="s">
        <v>138</v>
      </c>
      <c r="Y1018" s="2" t="s">
        <v>111</v>
      </c>
      <c r="AF1018" s="1" t="s">
        <v>111</v>
      </c>
      <c r="AJ1018" s="1" t="s">
        <v>115</v>
      </c>
      <c r="AK1018" s="1" t="s">
        <v>3925</v>
      </c>
      <c r="AN1018" s="1" t="s">
        <v>4075</v>
      </c>
      <c r="AO1018" s="1" t="s">
        <v>117</v>
      </c>
      <c r="AS1018" s="1" t="s">
        <v>118</v>
      </c>
      <c r="AU1018" s="1" t="s">
        <v>191</v>
      </c>
      <c r="AX1018" s="12">
        <v>0.55000000000000004</v>
      </c>
      <c r="AZ1018" s="1" t="s">
        <v>133</v>
      </c>
      <c r="BE1018" s="1">
        <v>993</v>
      </c>
      <c r="BG1018" s="1">
        <v>67.5</v>
      </c>
      <c r="BH1018" s="1">
        <v>28</v>
      </c>
      <c r="BJ1018" s="1" t="s">
        <v>112</v>
      </c>
      <c r="BK1018" s="1" t="s">
        <v>112</v>
      </c>
      <c r="BL1018" s="1" t="s">
        <v>142</v>
      </c>
      <c r="BQ1018" s="1" t="s">
        <v>121</v>
      </c>
      <c r="BR1018" s="1" t="s">
        <v>122</v>
      </c>
      <c r="BS1018" s="1" t="s">
        <v>112</v>
      </c>
      <c r="BU1018" s="34" t="s">
        <v>4076</v>
      </c>
      <c r="BV1018" s="9">
        <v>44420</v>
      </c>
      <c r="BW1018" s="34" t="s">
        <v>4077</v>
      </c>
      <c r="BY1018" s="2" t="s">
        <v>174</v>
      </c>
      <c r="BZ1018" s="2" t="s">
        <v>124</v>
      </c>
      <c r="CA1018" s="2">
        <v>2</v>
      </c>
      <c r="CB1018" s="1" t="s">
        <v>149</v>
      </c>
      <c r="CC1018" s="2" t="s">
        <v>113</v>
      </c>
      <c r="CD1018" s="1" t="b">
        <f t="shared" si="506"/>
        <v>0</v>
      </c>
      <c r="CE1018" s="1" t="b">
        <f t="shared" si="507"/>
        <v>0</v>
      </c>
      <c r="CF1018" s="1" t="b">
        <f t="shared" si="475"/>
        <v>0</v>
      </c>
      <c r="CG1018" s="1" t="b">
        <f t="shared" si="476"/>
        <v>0</v>
      </c>
      <c r="CH1018" s="1" t="b">
        <f t="shared" si="477"/>
        <v>0</v>
      </c>
      <c r="CI1018" s="1" t="b">
        <f t="shared" si="478"/>
        <v>0</v>
      </c>
      <c r="CJ1018" s="1" t="b">
        <f t="shared" si="479"/>
        <v>0</v>
      </c>
      <c r="CK1018" s="1" t="b">
        <f t="shared" si="480"/>
        <v>0</v>
      </c>
      <c r="CL1018" s="1" t="b">
        <f t="shared" si="481"/>
        <v>0</v>
      </c>
      <c r="CM1018" s="1" t="b">
        <f t="shared" si="482"/>
        <v>0</v>
      </c>
      <c r="CN1018" s="1" t="b">
        <f t="shared" si="483"/>
        <v>1</v>
      </c>
      <c r="CO1018" s="2" t="b">
        <f t="shared" si="484"/>
        <v>0</v>
      </c>
      <c r="CP1018" s="2" t="b">
        <f t="shared" si="485"/>
        <v>0</v>
      </c>
      <c r="CQ1018" s="2" t="b">
        <f t="shared" si="486"/>
        <v>0</v>
      </c>
      <c r="CR1018" s="6" t="str">
        <f t="shared" si="487"/>
        <v>Female</v>
      </c>
      <c r="CS1018" s="7">
        <f t="shared" si="488"/>
        <v>1</v>
      </c>
      <c r="CT1018" s="7">
        <f t="shared" si="489"/>
        <v>0</v>
      </c>
      <c r="CU1018" s="7">
        <f t="shared" si="490"/>
        <v>0</v>
      </c>
      <c r="CV1018" s="7">
        <f t="shared" si="491"/>
        <v>1</v>
      </c>
      <c r="CW1018" s="7">
        <f t="shared" si="503"/>
        <v>0</v>
      </c>
      <c r="CX1018" s="1" t="b">
        <f t="shared" si="504"/>
        <v>0</v>
      </c>
      <c r="CY1018" s="1" t="b">
        <f t="shared" si="505"/>
        <v>0</v>
      </c>
      <c r="DG1018" s="1" t="b">
        <f>AND(E1018&gt;4,E1018&lt;18,NOT(E1018=""),NOT(E1018="."))</f>
        <v>0</v>
      </c>
    </row>
    <row r="1019" spans="1:111" ht="29" x14ac:dyDescent="0.35">
      <c r="B1019" s="1" t="s">
        <v>13809</v>
      </c>
      <c r="C1019" s="9">
        <v>44358</v>
      </c>
      <c r="D1019" s="10" t="s">
        <v>13809</v>
      </c>
      <c r="E1019" s="1">
        <v>45</v>
      </c>
      <c r="F1019" s="1" t="s">
        <v>127</v>
      </c>
      <c r="G1019" s="1" t="s">
        <v>13809</v>
      </c>
      <c r="H1019" s="1" t="s">
        <v>13809</v>
      </c>
      <c r="I1019" s="9">
        <v>44280</v>
      </c>
      <c r="J1019" s="2" t="s">
        <v>109</v>
      </c>
      <c r="K1019" s="2" t="s">
        <v>13809</v>
      </c>
      <c r="L1019" s="9">
        <v>44301</v>
      </c>
      <c r="M1019" s="2" t="s">
        <v>109</v>
      </c>
      <c r="N1019" s="2" t="s">
        <v>13809</v>
      </c>
      <c r="O1019" s="2" t="s">
        <v>110</v>
      </c>
      <c r="P1019" s="2" t="s">
        <v>111</v>
      </c>
      <c r="S1019" s="2" t="s">
        <v>111</v>
      </c>
      <c r="T1019" s="2" t="s">
        <v>112</v>
      </c>
      <c r="U1019" s="2" t="b">
        <f>OR(S1019="yes",T1019="yes")</f>
        <v>1</v>
      </c>
      <c r="V1019" s="2" t="s">
        <v>126</v>
      </c>
      <c r="Y1019" s="2" t="s">
        <v>112</v>
      </c>
      <c r="Z1019" s="2" t="s">
        <v>111</v>
      </c>
      <c r="AA1019" s="2" t="s">
        <v>112</v>
      </c>
      <c r="AB1019" s="2">
        <v>28</v>
      </c>
      <c r="AC1019" s="1" t="s">
        <v>111</v>
      </c>
      <c r="AF1019" s="1" t="s">
        <v>111</v>
      </c>
      <c r="AJ1019" s="1" t="s">
        <v>115</v>
      </c>
      <c r="AK1019" s="1" t="s">
        <v>129</v>
      </c>
      <c r="AO1019" s="1" t="s">
        <v>151</v>
      </c>
      <c r="BJ1019" s="1" t="s">
        <v>112</v>
      </c>
      <c r="BK1019" s="1" t="s">
        <v>112</v>
      </c>
      <c r="BW1019" s="34" t="s">
        <v>14360</v>
      </c>
      <c r="BX1019" s="2" t="s">
        <v>111</v>
      </c>
      <c r="BZ1019" s="2" t="s">
        <v>124</v>
      </c>
      <c r="CB1019" s="1" t="s">
        <v>505</v>
      </c>
      <c r="CD1019" s="1" t="b">
        <f t="shared" si="506"/>
        <v>0</v>
      </c>
      <c r="CE1019" s="1" t="b">
        <f t="shared" si="507"/>
        <v>0</v>
      </c>
      <c r="CF1019" s="1" t="b">
        <f t="shared" si="475"/>
        <v>0</v>
      </c>
      <c r="CG1019" s="1" t="b">
        <f t="shared" si="476"/>
        <v>0</v>
      </c>
      <c r="CH1019" s="1" t="b">
        <f t="shared" si="477"/>
        <v>0</v>
      </c>
      <c r="CI1019" s="1" t="b">
        <f t="shared" si="478"/>
        <v>0</v>
      </c>
      <c r="CJ1019" s="1" t="b">
        <f t="shared" si="479"/>
        <v>0</v>
      </c>
      <c r="CK1019" s="1" t="b">
        <f t="shared" si="480"/>
        <v>0</v>
      </c>
      <c r="CL1019" s="1" t="b">
        <f t="shared" si="481"/>
        <v>1</v>
      </c>
      <c r="CM1019" s="1" t="b">
        <f t="shared" si="482"/>
        <v>0</v>
      </c>
      <c r="CN1019" s="1" t="b">
        <f t="shared" si="483"/>
        <v>0</v>
      </c>
      <c r="CO1019" s="2" t="b">
        <f t="shared" si="484"/>
        <v>0</v>
      </c>
      <c r="CP1019" s="2" t="b">
        <f t="shared" si="485"/>
        <v>0</v>
      </c>
      <c r="CQ1019" s="2" t="b">
        <f t="shared" si="486"/>
        <v>0</v>
      </c>
      <c r="CR1019" s="6" t="str">
        <f t="shared" si="487"/>
        <v>Male</v>
      </c>
      <c r="CS1019" s="7">
        <f t="shared" si="488"/>
        <v>1</v>
      </c>
      <c r="CT1019" s="7">
        <f t="shared" si="489"/>
        <v>0</v>
      </c>
      <c r="CU1019" s="7">
        <f t="shared" si="490"/>
        <v>0</v>
      </c>
      <c r="CV1019" s="7">
        <f t="shared" si="491"/>
        <v>1</v>
      </c>
      <c r="CW1019" s="7">
        <f t="shared" si="503"/>
        <v>0</v>
      </c>
      <c r="CX1019" s="1" t="b">
        <f t="shared" si="504"/>
        <v>0</v>
      </c>
      <c r="CY1019" s="1" t="b">
        <f t="shared" si="505"/>
        <v>0</v>
      </c>
    </row>
    <row r="1020" spans="1:111" ht="232" x14ac:dyDescent="0.35">
      <c r="B1020" s="1" t="s">
        <v>13809</v>
      </c>
      <c r="C1020" s="9">
        <v>44358</v>
      </c>
      <c r="D1020" s="10" t="s">
        <v>13809</v>
      </c>
      <c r="E1020" s="1">
        <v>61</v>
      </c>
      <c r="F1020" s="1" t="s">
        <v>108</v>
      </c>
      <c r="G1020" s="1" t="s">
        <v>13809</v>
      </c>
      <c r="H1020" s="1" t="s">
        <v>13809</v>
      </c>
      <c r="I1020" s="9">
        <v>44237</v>
      </c>
      <c r="J1020" s="2" t="s">
        <v>128</v>
      </c>
      <c r="K1020" s="2" t="s">
        <v>13809</v>
      </c>
      <c r="L1020" s="9">
        <v>44265</v>
      </c>
      <c r="M1020" s="2" t="s">
        <v>128</v>
      </c>
      <c r="N1020" s="2" t="s">
        <v>13809</v>
      </c>
      <c r="O1020" s="2" t="s">
        <v>110</v>
      </c>
      <c r="P1020" s="2" t="s">
        <v>111</v>
      </c>
      <c r="S1020" s="2" t="s">
        <v>112</v>
      </c>
      <c r="T1020" s="2" t="s">
        <v>111</v>
      </c>
      <c r="U1020" s="2" t="b">
        <v>1</v>
      </c>
      <c r="V1020" s="2" t="s">
        <v>113</v>
      </c>
      <c r="W1020" s="1" t="s">
        <v>112</v>
      </c>
      <c r="X1020" s="1" t="s">
        <v>138</v>
      </c>
      <c r="Y1020" s="2" t="s">
        <v>112</v>
      </c>
      <c r="Z1020" s="2" t="s">
        <v>111</v>
      </c>
      <c r="AA1020" s="2" t="s">
        <v>112</v>
      </c>
      <c r="AB1020" s="2">
        <v>36</v>
      </c>
      <c r="AC1020" s="1" t="s">
        <v>111</v>
      </c>
      <c r="AF1020" s="1" t="s">
        <v>111</v>
      </c>
      <c r="AJ1020" s="1" t="s">
        <v>115</v>
      </c>
      <c r="AK1020" s="1" t="s">
        <v>150</v>
      </c>
      <c r="AO1020" s="1" t="s">
        <v>166</v>
      </c>
      <c r="AU1020" s="1" t="s">
        <v>4078</v>
      </c>
      <c r="AX1020" s="1" t="s">
        <v>373</v>
      </c>
      <c r="AZ1020" s="1" t="s">
        <v>299</v>
      </c>
      <c r="BA1020" s="1" t="s">
        <v>4079</v>
      </c>
      <c r="BF1020" s="1" t="s">
        <v>4080</v>
      </c>
      <c r="BJ1020" s="1" t="s">
        <v>112</v>
      </c>
      <c r="BK1020" s="1" t="s">
        <v>112</v>
      </c>
      <c r="BL1020" s="1" t="s">
        <v>142</v>
      </c>
      <c r="BQ1020" s="1" t="s">
        <v>121</v>
      </c>
      <c r="BR1020" s="1" t="s">
        <v>122</v>
      </c>
      <c r="BS1020" s="1" t="s">
        <v>112</v>
      </c>
      <c r="BU1020" s="34" t="s">
        <v>4081</v>
      </c>
      <c r="BV1020" s="9">
        <v>44591</v>
      </c>
      <c r="BW1020" s="34" t="s">
        <v>4082</v>
      </c>
      <c r="BY1020" s="2" t="s">
        <v>174</v>
      </c>
      <c r="BZ1020" s="2" t="s">
        <v>124</v>
      </c>
      <c r="CA1020" s="2">
        <v>2</v>
      </c>
      <c r="CB1020" s="1" t="s">
        <v>2654</v>
      </c>
      <c r="CC1020" s="2" t="s">
        <v>113</v>
      </c>
      <c r="CD1020" s="1" t="b">
        <f t="shared" si="506"/>
        <v>0</v>
      </c>
      <c r="CE1020" s="1" t="b">
        <f t="shared" si="507"/>
        <v>0</v>
      </c>
      <c r="CF1020" s="1" t="b">
        <f t="shared" si="475"/>
        <v>0</v>
      </c>
      <c r="CG1020" s="1" t="b">
        <f t="shared" si="476"/>
        <v>0</v>
      </c>
      <c r="CH1020" s="1" t="b">
        <f t="shared" si="477"/>
        <v>0</v>
      </c>
      <c r="CI1020" s="1" t="b">
        <f t="shared" si="478"/>
        <v>0</v>
      </c>
      <c r="CJ1020" s="1" t="b">
        <f t="shared" si="479"/>
        <v>0</v>
      </c>
      <c r="CK1020" s="1" t="b">
        <f t="shared" si="480"/>
        <v>0</v>
      </c>
      <c r="CL1020" s="1" t="b">
        <f t="shared" si="481"/>
        <v>0</v>
      </c>
      <c r="CM1020" s="1" t="b">
        <f t="shared" si="482"/>
        <v>1</v>
      </c>
      <c r="CN1020" s="1" t="b">
        <f t="shared" si="483"/>
        <v>0</v>
      </c>
      <c r="CO1020" s="2" t="b">
        <f t="shared" si="484"/>
        <v>0</v>
      </c>
      <c r="CP1020" s="2" t="b">
        <f t="shared" si="485"/>
        <v>0</v>
      </c>
      <c r="CQ1020" s="2" t="b">
        <f t="shared" si="486"/>
        <v>0</v>
      </c>
      <c r="CR1020" s="6" t="str">
        <f t="shared" si="487"/>
        <v>Female</v>
      </c>
      <c r="CS1020" s="7">
        <f t="shared" si="488"/>
        <v>0</v>
      </c>
      <c r="CT1020" s="7">
        <f t="shared" si="489"/>
        <v>1</v>
      </c>
      <c r="CU1020" s="7">
        <f t="shared" si="490"/>
        <v>0</v>
      </c>
      <c r="CV1020" s="7">
        <f t="shared" si="491"/>
        <v>0</v>
      </c>
      <c r="CW1020" s="7">
        <f t="shared" si="503"/>
        <v>1</v>
      </c>
      <c r="CX1020" s="1" t="b">
        <f t="shared" si="504"/>
        <v>0</v>
      </c>
      <c r="CY1020" s="1" t="b">
        <f t="shared" si="505"/>
        <v>0</v>
      </c>
      <c r="DG1020" s="1" t="b">
        <f t="shared" ref="DG1020:DG1031" si="508">AND(E1020&gt;4,E1020&lt;18,NOT(E1020=""),NOT(E1020="."))</f>
        <v>0</v>
      </c>
    </row>
    <row r="1021" spans="1:111" ht="261" x14ac:dyDescent="0.35">
      <c r="B1021" s="1" t="s">
        <v>13809</v>
      </c>
      <c r="C1021" s="9">
        <v>44358</v>
      </c>
      <c r="D1021" s="10" t="s">
        <v>13809</v>
      </c>
      <c r="E1021" s="1">
        <v>45</v>
      </c>
      <c r="F1021" s="1" t="s">
        <v>127</v>
      </c>
      <c r="G1021" s="1" t="s">
        <v>13809</v>
      </c>
      <c r="H1021" s="1" t="s">
        <v>13809</v>
      </c>
      <c r="I1021" s="9">
        <v>44279</v>
      </c>
      <c r="J1021" s="2" t="s">
        <v>109</v>
      </c>
      <c r="K1021" s="2" t="s">
        <v>13809</v>
      </c>
      <c r="L1021" s="9">
        <v>44300</v>
      </c>
      <c r="M1021" s="2" t="s">
        <v>109</v>
      </c>
      <c r="N1021" s="2" t="s">
        <v>13809</v>
      </c>
      <c r="O1021" s="2" t="s">
        <v>110</v>
      </c>
      <c r="P1021" s="2" t="s">
        <v>111</v>
      </c>
      <c r="S1021" s="2" t="s">
        <v>112</v>
      </c>
      <c r="T1021" s="2" t="s">
        <v>112</v>
      </c>
      <c r="U1021" s="2" t="b">
        <v>1</v>
      </c>
      <c r="V1021" s="2" t="s">
        <v>113</v>
      </c>
      <c r="W1021" s="1" t="s">
        <v>111</v>
      </c>
      <c r="Y1021" s="2" t="s">
        <v>112</v>
      </c>
      <c r="Z1021" s="2" t="s">
        <v>111</v>
      </c>
      <c r="AA1021" s="2" t="s">
        <v>112</v>
      </c>
      <c r="AB1021" s="2">
        <v>40</v>
      </c>
      <c r="AC1021" s="1" t="s">
        <v>111</v>
      </c>
      <c r="AF1021" s="1" t="s">
        <v>111</v>
      </c>
      <c r="AJ1021" s="1" t="s">
        <v>115</v>
      </c>
      <c r="AK1021" s="1" t="s">
        <v>150</v>
      </c>
      <c r="AO1021" s="1" t="s">
        <v>117</v>
      </c>
      <c r="AS1021" s="1" t="s">
        <v>118</v>
      </c>
      <c r="AU1021" s="1" t="s">
        <v>191</v>
      </c>
      <c r="AX1021" s="1" t="s">
        <v>4083</v>
      </c>
      <c r="AZ1021" s="1" t="s">
        <v>120</v>
      </c>
      <c r="BA1021" s="1">
        <v>2465</v>
      </c>
      <c r="BG1021" s="1">
        <v>10.84</v>
      </c>
      <c r="BH1021" s="1">
        <v>27</v>
      </c>
      <c r="BJ1021" s="1" t="s">
        <v>112</v>
      </c>
      <c r="BK1021" s="1" t="s">
        <v>112</v>
      </c>
      <c r="BL1021" s="1" t="s">
        <v>180</v>
      </c>
      <c r="BM1021" s="1" t="s">
        <v>4084</v>
      </c>
      <c r="BQ1021" s="1" t="s">
        <v>121</v>
      </c>
      <c r="BR1021" s="1" t="s">
        <v>122</v>
      </c>
      <c r="BS1021" s="1" t="s">
        <v>111</v>
      </c>
      <c r="BT1021" s="34" t="s">
        <v>4085</v>
      </c>
      <c r="BU1021" s="34" t="s">
        <v>13888</v>
      </c>
      <c r="BV1021" s="9">
        <v>44474</v>
      </c>
      <c r="BW1021" s="34" t="s">
        <v>14361</v>
      </c>
      <c r="BY1021" s="2" t="s">
        <v>153</v>
      </c>
      <c r="BZ1021" s="2" t="s">
        <v>124</v>
      </c>
      <c r="CA1021" s="2">
        <v>2</v>
      </c>
      <c r="CB1021" s="1" t="s">
        <v>207</v>
      </c>
      <c r="CC1021" s="2" t="s">
        <v>126</v>
      </c>
      <c r="CD1021" s="1" t="b">
        <f t="shared" si="506"/>
        <v>0</v>
      </c>
      <c r="CE1021" s="1" t="b">
        <f t="shared" si="507"/>
        <v>0</v>
      </c>
      <c r="CF1021" s="1" t="b">
        <f t="shared" si="475"/>
        <v>0</v>
      </c>
      <c r="CG1021" s="1" t="b">
        <f t="shared" si="476"/>
        <v>0</v>
      </c>
      <c r="CH1021" s="1" t="b">
        <f t="shared" si="477"/>
        <v>0</v>
      </c>
      <c r="CI1021" s="1" t="b">
        <f t="shared" si="478"/>
        <v>0</v>
      </c>
      <c r="CJ1021" s="1" t="b">
        <f t="shared" si="479"/>
        <v>0</v>
      </c>
      <c r="CK1021" s="1" t="b">
        <f t="shared" si="480"/>
        <v>0</v>
      </c>
      <c r="CL1021" s="1" t="b">
        <f t="shared" si="481"/>
        <v>1</v>
      </c>
      <c r="CM1021" s="1" t="b">
        <f t="shared" si="482"/>
        <v>0</v>
      </c>
      <c r="CN1021" s="1" t="b">
        <f t="shared" si="483"/>
        <v>0</v>
      </c>
      <c r="CO1021" s="2" t="b">
        <f t="shared" si="484"/>
        <v>0</v>
      </c>
      <c r="CP1021" s="2" t="b">
        <f t="shared" si="485"/>
        <v>0</v>
      </c>
      <c r="CQ1021" s="2" t="b">
        <f t="shared" si="486"/>
        <v>0</v>
      </c>
      <c r="CR1021" s="6" t="str">
        <f t="shared" si="487"/>
        <v>Male</v>
      </c>
      <c r="CS1021" s="7">
        <f t="shared" si="488"/>
        <v>1</v>
      </c>
      <c r="CT1021" s="7">
        <f t="shared" si="489"/>
        <v>0</v>
      </c>
      <c r="CU1021" s="7">
        <f t="shared" si="490"/>
        <v>0</v>
      </c>
      <c r="CV1021" s="7">
        <f t="shared" si="491"/>
        <v>1</v>
      </c>
      <c r="CW1021" s="7">
        <f t="shared" si="503"/>
        <v>0</v>
      </c>
      <c r="CX1021" s="1" t="b">
        <f t="shared" si="504"/>
        <v>0</v>
      </c>
      <c r="CY1021" s="1" t="b">
        <f t="shared" si="505"/>
        <v>0</v>
      </c>
      <c r="DG1021" s="1" t="b">
        <f t="shared" si="508"/>
        <v>0</v>
      </c>
    </row>
    <row r="1022" spans="1:111" ht="174" x14ac:dyDescent="0.35">
      <c r="B1022" s="1" t="s">
        <v>13809</v>
      </c>
      <c r="C1022" s="9">
        <v>44358</v>
      </c>
      <c r="D1022" s="10" t="s">
        <v>13809</v>
      </c>
      <c r="E1022" s="1">
        <v>65</v>
      </c>
      <c r="F1022" s="1" t="s">
        <v>127</v>
      </c>
      <c r="G1022" s="1" t="s">
        <v>13809</v>
      </c>
      <c r="H1022" s="1" t="s">
        <v>13809</v>
      </c>
      <c r="I1022" s="9">
        <v>44216</v>
      </c>
      <c r="J1022" s="2" t="s">
        <v>109</v>
      </c>
      <c r="K1022" s="2" t="s">
        <v>13809</v>
      </c>
      <c r="N1022" s="2" t="s">
        <v>13809</v>
      </c>
      <c r="O1022" s="2" t="s">
        <v>110</v>
      </c>
      <c r="P1022" s="2" t="s">
        <v>111</v>
      </c>
      <c r="S1022" s="2" t="s">
        <v>111</v>
      </c>
      <c r="T1022" s="2" t="s">
        <v>112</v>
      </c>
      <c r="U1022" s="2" t="b">
        <v>1</v>
      </c>
      <c r="V1022" s="2" t="s">
        <v>113</v>
      </c>
      <c r="W1022" s="1" t="s">
        <v>112</v>
      </c>
      <c r="X1022" s="1" t="s">
        <v>114</v>
      </c>
      <c r="Y1022" s="2" t="s">
        <v>112</v>
      </c>
      <c r="Z1022" s="2" t="s">
        <v>112</v>
      </c>
      <c r="AA1022" s="2" t="s">
        <v>111</v>
      </c>
      <c r="AB1022" s="2">
        <v>10</v>
      </c>
      <c r="AF1022" s="1" t="s">
        <v>111</v>
      </c>
      <c r="AK1022" s="1" t="s">
        <v>291</v>
      </c>
      <c r="AN1022" s="1" t="s">
        <v>4086</v>
      </c>
      <c r="AO1022" s="1" t="s">
        <v>171</v>
      </c>
      <c r="AS1022" s="1" t="s">
        <v>190</v>
      </c>
      <c r="AU1022" s="1" t="s">
        <v>177</v>
      </c>
      <c r="AX1022" s="1">
        <v>35</v>
      </c>
      <c r="BJ1022" s="1" t="s">
        <v>111</v>
      </c>
      <c r="BN1022" s="1" t="s">
        <v>112</v>
      </c>
      <c r="BO1022" s="1" t="s">
        <v>148</v>
      </c>
      <c r="BP1022" s="1" t="s">
        <v>4087</v>
      </c>
      <c r="BQ1022" s="1" t="s">
        <v>121</v>
      </c>
      <c r="BR1022" s="1" t="s">
        <v>122</v>
      </c>
      <c r="BS1022" s="1" t="s">
        <v>111</v>
      </c>
      <c r="BT1022" s="34" t="s">
        <v>4088</v>
      </c>
      <c r="BU1022" s="34" t="s">
        <v>4089</v>
      </c>
      <c r="BV1022" s="9">
        <v>44470</v>
      </c>
      <c r="BW1022" s="34" t="s">
        <v>14362</v>
      </c>
      <c r="BX1022" s="2" t="s">
        <v>111</v>
      </c>
      <c r="BY1022" s="2" t="s">
        <v>153</v>
      </c>
      <c r="BZ1022" s="2" t="s">
        <v>124</v>
      </c>
      <c r="CA1022" s="2">
        <v>1</v>
      </c>
      <c r="CB1022" s="1" t="s">
        <v>330</v>
      </c>
      <c r="CC1022" s="2" t="s">
        <v>126</v>
      </c>
      <c r="CD1022" s="1" t="b">
        <f t="shared" si="506"/>
        <v>0</v>
      </c>
      <c r="CE1022" s="1" t="b">
        <f t="shared" si="507"/>
        <v>0</v>
      </c>
      <c r="CF1022" s="1" t="b">
        <f t="shared" si="475"/>
        <v>0</v>
      </c>
      <c r="CG1022" s="1" t="b">
        <f t="shared" si="476"/>
        <v>0</v>
      </c>
      <c r="CH1022" s="1" t="b">
        <f t="shared" si="477"/>
        <v>0</v>
      </c>
      <c r="CI1022" s="1" t="b">
        <f t="shared" si="478"/>
        <v>0</v>
      </c>
      <c r="CJ1022" s="1" t="b">
        <f t="shared" si="479"/>
        <v>0</v>
      </c>
      <c r="CK1022" s="1" t="b">
        <f t="shared" si="480"/>
        <v>0</v>
      </c>
      <c r="CL1022" s="1" t="b">
        <f t="shared" si="481"/>
        <v>0</v>
      </c>
      <c r="CM1022" s="1" t="b">
        <f t="shared" si="482"/>
        <v>0</v>
      </c>
      <c r="CN1022" s="1" t="b">
        <f t="shared" si="483"/>
        <v>1</v>
      </c>
      <c r="CO1022" s="2" t="b">
        <f t="shared" si="484"/>
        <v>0</v>
      </c>
      <c r="CP1022" s="2" t="b">
        <f t="shared" si="485"/>
        <v>0</v>
      </c>
      <c r="CQ1022" s="2" t="b">
        <f t="shared" si="486"/>
        <v>1</v>
      </c>
      <c r="CR1022" s="6" t="str">
        <f t="shared" si="487"/>
        <v>Male</v>
      </c>
      <c r="CS1022" s="7">
        <f t="shared" si="488"/>
        <v>1</v>
      </c>
      <c r="CT1022" s="7">
        <f t="shared" si="489"/>
        <v>0</v>
      </c>
      <c r="CU1022" s="7">
        <f t="shared" si="490"/>
        <v>0</v>
      </c>
      <c r="CV1022" s="7">
        <f t="shared" si="491"/>
        <v>0</v>
      </c>
      <c r="CW1022" s="7">
        <f t="shared" si="503"/>
        <v>0</v>
      </c>
      <c r="CX1022" s="1" t="b">
        <f t="shared" si="504"/>
        <v>0</v>
      </c>
      <c r="CY1022" s="1" t="b">
        <f t="shared" si="505"/>
        <v>0</v>
      </c>
      <c r="DG1022" s="1" t="b">
        <f t="shared" si="508"/>
        <v>0</v>
      </c>
    </row>
    <row r="1023" spans="1:111" ht="275.5" x14ac:dyDescent="0.35">
      <c r="B1023" s="1" t="s">
        <v>13809</v>
      </c>
      <c r="C1023" s="9">
        <v>44358</v>
      </c>
      <c r="D1023" s="10" t="s">
        <v>13809</v>
      </c>
      <c r="E1023" s="1">
        <v>38</v>
      </c>
      <c r="F1023" s="1" t="s">
        <v>127</v>
      </c>
      <c r="G1023" s="1" t="s">
        <v>13809</v>
      </c>
      <c r="H1023" s="1" t="s">
        <v>13809</v>
      </c>
      <c r="I1023" s="9">
        <v>44273</v>
      </c>
      <c r="J1023" s="2" t="s">
        <v>128</v>
      </c>
      <c r="K1023" s="2" t="s">
        <v>13809</v>
      </c>
      <c r="L1023" s="9">
        <v>44306</v>
      </c>
      <c r="M1023" s="2" t="s">
        <v>128</v>
      </c>
      <c r="N1023" s="2" t="s">
        <v>13809</v>
      </c>
      <c r="O1023" s="2" t="s">
        <v>110</v>
      </c>
      <c r="P1023" s="2" t="s">
        <v>111</v>
      </c>
      <c r="S1023" s="2" t="s">
        <v>112</v>
      </c>
      <c r="T1023" s="2" t="s">
        <v>112</v>
      </c>
      <c r="U1023" s="2" t="b">
        <v>1</v>
      </c>
      <c r="V1023" s="2" t="s">
        <v>126</v>
      </c>
      <c r="W1023" s="1" t="s">
        <v>112</v>
      </c>
      <c r="Y1023" s="2" t="s">
        <v>112</v>
      </c>
      <c r="Z1023" s="2" t="s">
        <v>111</v>
      </c>
      <c r="AA1023" s="2" t="s">
        <v>112</v>
      </c>
      <c r="AB1023" s="2">
        <v>3</v>
      </c>
      <c r="AC1023" s="1" t="s">
        <v>111</v>
      </c>
      <c r="AF1023" s="1" t="s">
        <v>111</v>
      </c>
      <c r="AJ1023" s="1" t="s">
        <v>115</v>
      </c>
      <c r="AK1023" s="1" t="s">
        <v>185</v>
      </c>
      <c r="AO1023" s="1" t="s">
        <v>130</v>
      </c>
      <c r="AU1023" s="1" t="s">
        <v>132</v>
      </c>
      <c r="AZ1023" s="1" t="s">
        <v>120</v>
      </c>
      <c r="BA1023" s="1">
        <v>0</v>
      </c>
      <c r="BG1023" s="1">
        <v>1</v>
      </c>
      <c r="BH1023" s="1">
        <v>20</v>
      </c>
      <c r="BJ1023" s="1" t="s">
        <v>111</v>
      </c>
      <c r="BN1023" s="1" t="s">
        <v>111</v>
      </c>
      <c r="BQ1023" s="1" t="s">
        <v>121</v>
      </c>
      <c r="BR1023" s="1" t="s">
        <v>122</v>
      </c>
      <c r="BS1023" s="1" t="s">
        <v>111</v>
      </c>
      <c r="BT1023" s="34" t="s">
        <v>13830</v>
      </c>
      <c r="BU1023" s="34" t="s">
        <v>13889</v>
      </c>
      <c r="BV1023" s="9">
        <v>44453</v>
      </c>
      <c r="BW1023" s="34" t="s">
        <v>14363</v>
      </c>
      <c r="BY1023" s="2" t="s">
        <v>153</v>
      </c>
      <c r="BZ1023" s="2" t="s">
        <v>124</v>
      </c>
      <c r="CA1023" s="2">
        <v>2</v>
      </c>
      <c r="CB1023" s="1" t="s">
        <v>246</v>
      </c>
      <c r="CD1023" s="1" t="b">
        <f t="shared" si="506"/>
        <v>0</v>
      </c>
      <c r="CE1023" s="1" t="b">
        <f t="shared" si="507"/>
        <v>0</v>
      </c>
      <c r="CF1023" s="1" t="b">
        <f t="shared" si="475"/>
        <v>0</v>
      </c>
      <c r="CG1023" s="1" t="b">
        <f t="shared" si="476"/>
        <v>0</v>
      </c>
      <c r="CH1023" s="1" t="b">
        <f t="shared" si="477"/>
        <v>0</v>
      </c>
      <c r="CI1023" s="1" t="b">
        <f t="shared" si="478"/>
        <v>0</v>
      </c>
      <c r="CJ1023" s="1" t="b">
        <f t="shared" si="479"/>
        <v>0</v>
      </c>
      <c r="CK1023" s="1" t="b">
        <f t="shared" si="480"/>
        <v>1</v>
      </c>
      <c r="CL1023" s="1" t="b">
        <f t="shared" si="481"/>
        <v>0</v>
      </c>
      <c r="CM1023" s="1" t="b">
        <f t="shared" si="482"/>
        <v>0</v>
      </c>
      <c r="CN1023" s="1" t="b">
        <f t="shared" si="483"/>
        <v>0</v>
      </c>
      <c r="CO1023" s="2" t="b">
        <f t="shared" si="484"/>
        <v>1</v>
      </c>
      <c r="CP1023" s="2" t="b">
        <f t="shared" si="485"/>
        <v>1</v>
      </c>
      <c r="CQ1023" s="2" t="b">
        <f t="shared" si="486"/>
        <v>0</v>
      </c>
      <c r="CR1023" s="6" t="str">
        <f t="shared" si="487"/>
        <v>Male</v>
      </c>
      <c r="CS1023" s="7">
        <f t="shared" si="488"/>
        <v>0</v>
      </c>
      <c r="CT1023" s="7">
        <f t="shared" si="489"/>
        <v>1</v>
      </c>
      <c r="CU1023" s="7">
        <f t="shared" si="490"/>
        <v>0</v>
      </c>
      <c r="CV1023" s="7">
        <f t="shared" si="491"/>
        <v>0</v>
      </c>
      <c r="CW1023" s="7">
        <f t="shared" si="503"/>
        <v>1</v>
      </c>
      <c r="CX1023" s="1" t="b">
        <f t="shared" si="504"/>
        <v>0</v>
      </c>
      <c r="CY1023" s="1" t="b">
        <f t="shared" si="505"/>
        <v>1</v>
      </c>
      <c r="DG1023" s="1" t="b">
        <f t="shared" si="508"/>
        <v>0</v>
      </c>
    </row>
    <row r="1024" spans="1:111" ht="58" x14ac:dyDescent="0.35">
      <c r="A1024" s="4"/>
      <c r="B1024" s="1" t="s">
        <v>13809</v>
      </c>
      <c r="C1024" s="14">
        <v>44358</v>
      </c>
      <c r="D1024" s="10" t="s">
        <v>13809</v>
      </c>
      <c r="E1024" s="13">
        <v>18</v>
      </c>
      <c r="F1024" s="13" t="s">
        <v>127</v>
      </c>
      <c r="G1024" s="1" t="s">
        <v>13809</v>
      </c>
      <c r="H1024" s="1" t="s">
        <v>13809</v>
      </c>
      <c r="I1024" s="4" t="s">
        <v>183</v>
      </c>
      <c r="J1024" s="4" t="s">
        <v>128</v>
      </c>
      <c r="K1024" s="2" t="s">
        <v>13809</v>
      </c>
      <c r="L1024" s="14">
        <v>44299</v>
      </c>
      <c r="M1024" s="4" t="s">
        <v>128</v>
      </c>
      <c r="N1024" s="2" t="s">
        <v>13809</v>
      </c>
      <c r="O1024" s="4" t="s">
        <v>110</v>
      </c>
      <c r="P1024" s="4" t="s">
        <v>111</v>
      </c>
      <c r="Q1024" s="4"/>
      <c r="R1024" s="4"/>
      <c r="S1024" s="4" t="s">
        <v>112</v>
      </c>
      <c r="T1024" s="4" t="s">
        <v>111</v>
      </c>
      <c r="U1024" s="4" t="b">
        <v>1</v>
      </c>
      <c r="V1024" s="4" t="s">
        <v>113</v>
      </c>
      <c r="W1024" s="13" t="s">
        <v>112</v>
      </c>
      <c r="X1024" s="13" t="s">
        <v>138</v>
      </c>
      <c r="Y1024" s="4" t="s">
        <v>112</v>
      </c>
      <c r="Z1024" s="4" t="s">
        <v>111</v>
      </c>
      <c r="AA1024" s="4" t="s">
        <v>112</v>
      </c>
      <c r="AB1024" s="4">
        <v>0</v>
      </c>
      <c r="AC1024" s="13" t="s">
        <v>111</v>
      </c>
      <c r="AD1024" s="13"/>
      <c r="AE1024" s="13"/>
      <c r="AF1024" s="13" t="s">
        <v>111</v>
      </c>
      <c r="AG1024" s="13"/>
      <c r="AH1024" s="13"/>
      <c r="AI1024" s="13"/>
      <c r="AJ1024" s="13" t="s">
        <v>115</v>
      </c>
      <c r="AK1024" s="13" t="s">
        <v>144</v>
      </c>
      <c r="AL1024" s="13"/>
      <c r="AM1024" s="13"/>
      <c r="AN1024" s="13"/>
      <c r="AO1024" s="13" t="s">
        <v>117</v>
      </c>
      <c r="AP1024" s="13"/>
      <c r="AQ1024" s="13"/>
      <c r="AR1024" s="13"/>
      <c r="AS1024" s="13" t="s">
        <v>118</v>
      </c>
      <c r="AT1024" s="13"/>
      <c r="AU1024" s="13" t="s">
        <v>132</v>
      </c>
      <c r="AV1024" s="13"/>
      <c r="AW1024" s="13"/>
      <c r="AX1024" s="13"/>
      <c r="AY1024" s="13"/>
      <c r="AZ1024" s="13" t="s">
        <v>248</v>
      </c>
      <c r="BA1024" s="13" t="s">
        <v>4090</v>
      </c>
      <c r="BB1024" s="13"/>
      <c r="BC1024" s="13"/>
      <c r="BD1024" s="13">
        <v>2.83</v>
      </c>
      <c r="BE1024" s="13"/>
      <c r="BF1024" s="13"/>
      <c r="BG1024" s="13">
        <v>0.88</v>
      </c>
      <c r="BH1024" s="13" t="s">
        <v>3054</v>
      </c>
      <c r="BI1024" s="13"/>
      <c r="BJ1024" s="13" t="s">
        <v>111</v>
      </c>
      <c r="BK1024" s="13"/>
      <c r="BL1024" s="13"/>
      <c r="BM1024" s="13"/>
      <c r="BN1024" s="13" t="s">
        <v>112</v>
      </c>
      <c r="BO1024" s="13" t="s">
        <v>148</v>
      </c>
      <c r="BP1024" s="13" t="s">
        <v>4091</v>
      </c>
      <c r="BQ1024" s="13" t="s">
        <v>121</v>
      </c>
      <c r="BR1024" s="13" t="s">
        <v>122</v>
      </c>
      <c r="BS1024" s="13" t="s">
        <v>111</v>
      </c>
      <c r="BT1024" s="35" t="s">
        <v>4092</v>
      </c>
      <c r="BU1024" s="35" t="s">
        <v>4093</v>
      </c>
      <c r="BV1024" s="14">
        <v>44309</v>
      </c>
      <c r="BW1024" s="35" t="s">
        <v>4094</v>
      </c>
      <c r="BX1024" s="4" t="s">
        <v>111</v>
      </c>
      <c r="BY1024" s="4" t="s">
        <v>174</v>
      </c>
      <c r="BZ1024" s="4" t="s">
        <v>124</v>
      </c>
      <c r="CA1024" s="2">
        <v>2</v>
      </c>
      <c r="CB1024" s="13" t="s">
        <v>399</v>
      </c>
      <c r="CC1024" s="4" t="s">
        <v>126</v>
      </c>
      <c r="CD1024" s="1" t="b">
        <f t="shared" si="506"/>
        <v>1</v>
      </c>
      <c r="CE1024" s="1" t="b">
        <f t="shared" si="507"/>
        <v>0</v>
      </c>
      <c r="CF1024" s="1" t="b">
        <f t="shared" si="475"/>
        <v>0</v>
      </c>
      <c r="CG1024" s="1" t="b">
        <f t="shared" si="476"/>
        <v>0</v>
      </c>
      <c r="CH1024" s="1" t="b">
        <f t="shared" si="477"/>
        <v>0</v>
      </c>
      <c r="CI1024" s="1" t="b">
        <f t="shared" si="478"/>
        <v>1</v>
      </c>
      <c r="CJ1024" s="1" t="b">
        <f t="shared" si="479"/>
        <v>0</v>
      </c>
      <c r="CK1024" s="1" t="b">
        <f t="shared" si="480"/>
        <v>0</v>
      </c>
      <c r="CL1024" s="1" t="b">
        <f t="shared" si="481"/>
        <v>0</v>
      </c>
      <c r="CM1024" s="1" t="b">
        <f t="shared" si="482"/>
        <v>0</v>
      </c>
      <c r="CN1024" s="1" t="b">
        <f t="shared" si="483"/>
        <v>0</v>
      </c>
      <c r="CO1024" s="2" t="b">
        <f t="shared" si="484"/>
        <v>1</v>
      </c>
      <c r="CP1024" s="2" t="b">
        <f t="shared" si="485"/>
        <v>1</v>
      </c>
      <c r="CQ1024" s="2" t="b">
        <f t="shared" si="486"/>
        <v>0</v>
      </c>
      <c r="CR1024" s="6" t="str">
        <f t="shared" si="487"/>
        <v>Male</v>
      </c>
      <c r="CS1024" s="7">
        <f t="shared" si="488"/>
        <v>0</v>
      </c>
      <c r="CT1024" s="7">
        <f t="shared" si="489"/>
        <v>1</v>
      </c>
      <c r="CU1024" s="7">
        <f t="shared" si="490"/>
        <v>0</v>
      </c>
      <c r="CV1024" s="7">
        <f t="shared" si="491"/>
        <v>0</v>
      </c>
      <c r="CW1024" s="7">
        <f t="shared" si="503"/>
        <v>1</v>
      </c>
      <c r="CX1024" s="1" t="b">
        <f t="shared" si="504"/>
        <v>1</v>
      </c>
      <c r="CY1024" s="1" t="b">
        <f t="shared" si="505"/>
        <v>1</v>
      </c>
      <c r="DG1024" s="1" t="b">
        <f t="shared" si="508"/>
        <v>0</v>
      </c>
    </row>
    <row r="1025" spans="1:111" ht="406" x14ac:dyDescent="0.35">
      <c r="B1025" s="1" t="s">
        <v>13809</v>
      </c>
      <c r="C1025" s="9">
        <v>44358</v>
      </c>
      <c r="D1025" s="10" t="s">
        <v>13809</v>
      </c>
      <c r="E1025" s="1">
        <v>55</v>
      </c>
      <c r="F1025" s="1" t="s">
        <v>127</v>
      </c>
      <c r="G1025" s="1" t="s">
        <v>13809</v>
      </c>
      <c r="H1025" s="1" t="s">
        <v>13809</v>
      </c>
      <c r="I1025" s="9">
        <v>44253</v>
      </c>
      <c r="J1025" s="2" t="s">
        <v>128</v>
      </c>
      <c r="K1025" s="2" t="s">
        <v>13809</v>
      </c>
      <c r="L1025" s="9">
        <v>44281</v>
      </c>
      <c r="M1025" s="2" t="s">
        <v>128</v>
      </c>
      <c r="N1025" s="2" t="s">
        <v>13809</v>
      </c>
      <c r="O1025" s="2" t="s">
        <v>110</v>
      </c>
      <c r="P1025" s="2" t="s">
        <v>111</v>
      </c>
      <c r="S1025" s="2" t="s">
        <v>112</v>
      </c>
      <c r="T1025" s="2" t="s">
        <v>111</v>
      </c>
      <c r="U1025" s="2" t="b">
        <v>1</v>
      </c>
      <c r="V1025" s="2" t="s">
        <v>113</v>
      </c>
      <c r="W1025" s="1" t="s">
        <v>112</v>
      </c>
      <c r="X1025" s="1" t="s">
        <v>138</v>
      </c>
      <c r="Y1025" s="2" t="s">
        <v>112</v>
      </c>
      <c r="Z1025" s="2" t="s">
        <v>111</v>
      </c>
      <c r="AA1025" s="2" t="s">
        <v>112</v>
      </c>
      <c r="AB1025" s="2">
        <v>40</v>
      </c>
      <c r="AF1025" s="1" t="s">
        <v>111</v>
      </c>
      <c r="AJ1025" s="1" t="s">
        <v>418</v>
      </c>
      <c r="AK1025" s="1" t="s">
        <v>4095</v>
      </c>
      <c r="AO1025" s="1" t="s">
        <v>296</v>
      </c>
      <c r="AZ1025" s="1" t="s">
        <v>155</v>
      </c>
      <c r="BA1025" s="1" t="s">
        <v>1597</v>
      </c>
      <c r="BJ1025" s="1" t="s">
        <v>111</v>
      </c>
      <c r="BN1025" s="1" t="s">
        <v>112</v>
      </c>
      <c r="BO1025" s="1" t="s">
        <v>148</v>
      </c>
      <c r="BP1025" s="1" t="s">
        <v>4096</v>
      </c>
      <c r="BU1025" s="34" t="s">
        <v>4097</v>
      </c>
      <c r="BV1025" s="9">
        <v>44601</v>
      </c>
      <c r="BW1025" s="34" t="s">
        <v>14364</v>
      </c>
      <c r="BY1025" s="2" t="s">
        <v>174</v>
      </c>
      <c r="BZ1025" s="2" t="s">
        <v>124</v>
      </c>
      <c r="CA1025" s="2">
        <v>2</v>
      </c>
      <c r="CB1025" s="1" t="s">
        <v>1260</v>
      </c>
      <c r="CC1025" s="2" t="s">
        <v>113</v>
      </c>
      <c r="CD1025" s="1" t="b">
        <v>0</v>
      </c>
      <c r="CE1025" s="1" t="b">
        <f t="shared" si="507"/>
        <v>0</v>
      </c>
      <c r="CF1025" s="1" t="b">
        <f t="shared" si="475"/>
        <v>0</v>
      </c>
      <c r="CG1025" s="1" t="b">
        <f t="shared" si="476"/>
        <v>0</v>
      </c>
      <c r="CH1025" s="1" t="b">
        <f t="shared" si="477"/>
        <v>0</v>
      </c>
      <c r="CI1025" s="1" t="b">
        <f t="shared" si="478"/>
        <v>0</v>
      </c>
      <c r="CJ1025" s="1" t="b">
        <f t="shared" si="479"/>
        <v>0</v>
      </c>
      <c r="CK1025" s="1" t="b">
        <f t="shared" si="480"/>
        <v>0</v>
      </c>
      <c r="CL1025" s="1" t="b">
        <f t="shared" si="481"/>
        <v>0</v>
      </c>
      <c r="CM1025" s="1" t="b">
        <f t="shared" si="482"/>
        <v>1</v>
      </c>
      <c r="CN1025" s="1" t="b">
        <f t="shared" si="483"/>
        <v>0</v>
      </c>
      <c r="CO1025" s="2" t="b">
        <f t="shared" si="484"/>
        <v>0</v>
      </c>
      <c r="CP1025" s="2" t="b">
        <f t="shared" si="485"/>
        <v>0</v>
      </c>
      <c r="CQ1025" s="2" t="b">
        <f t="shared" si="486"/>
        <v>0</v>
      </c>
      <c r="CR1025" s="6" t="str">
        <f t="shared" si="487"/>
        <v>Male</v>
      </c>
      <c r="CS1025" s="7">
        <f t="shared" si="488"/>
        <v>0</v>
      </c>
      <c r="CT1025" s="7">
        <f t="shared" si="489"/>
        <v>1</v>
      </c>
      <c r="CU1025" s="7">
        <f t="shared" si="490"/>
        <v>0</v>
      </c>
      <c r="CV1025" s="7">
        <f t="shared" si="491"/>
        <v>0</v>
      </c>
      <c r="CW1025" s="7">
        <f t="shared" si="503"/>
        <v>1</v>
      </c>
      <c r="CX1025" s="1" t="b">
        <f t="shared" si="504"/>
        <v>0</v>
      </c>
      <c r="CY1025" s="1" t="b">
        <f t="shared" si="505"/>
        <v>0</v>
      </c>
      <c r="DG1025" s="1" t="b">
        <f t="shared" si="508"/>
        <v>0</v>
      </c>
    </row>
    <row r="1026" spans="1:111" ht="29" x14ac:dyDescent="0.35">
      <c r="B1026" s="1" t="s">
        <v>13809</v>
      </c>
      <c r="C1026" s="9">
        <v>44358</v>
      </c>
      <c r="D1026" s="10" t="s">
        <v>13809</v>
      </c>
      <c r="E1026" s="1">
        <v>31</v>
      </c>
      <c r="F1026" s="1" t="s">
        <v>127</v>
      </c>
      <c r="G1026" s="1" t="s">
        <v>13809</v>
      </c>
      <c r="H1026" s="1" t="s">
        <v>13809</v>
      </c>
      <c r="I1026" s="9">
        <v>44263</v>
      </c>
      <c r="J1026" s="2" t="s">
        <v>109</v>
      </c>
      <c r="K1026" s="2" t="s">
        <v>13809</v>
      </c>
      <c r="L1026" s="9">
        <v>44284</v>
      </c>
      <c r="M1026" s="2" t="s">
        <v>109</v>
      </c>
      <c r="N1026" s="2" t="s">
        <v>13809</v>
      </c>
      <c r="O1026" s="2" t="s">
        <v>110</v>
      </c>
      <c r="P1026" s="2" t="s">
        <v>111</v>
      </c>
      <c r="S1026" s="2" t="s">
        <v>111</v>
      </c>
      <c r="T1026" s="2" t="s">
        <v>112</v>
      </c>
      <c r="U1026" s="2" t="b">
        <v>1</v>
      </c>
      <c r="V1026" s="2" t="s">
        <v>380</v>
      </c>
      <c r="W1026" s="1" t="s">
        <v>112</v>
      </c>
      <c r="X1026" s="1" t="s">
        <v>138</v>
      </c>
      <c r="Y1026" s="2" t="s">
        <v>111</v>
      </c>
      <c r="AF1026" s="1" t="s">
        <v>111</v>
      </c>
      <c r="AJ1026" s="1" t="s">
        <v>115</v>
      </c>
      <c r="AK1026" s="1" t="s">
        <v>129</v>
      </c>
      <c r="AO1026" s="1" t="s">
        <v>117</v>
      </c>
      <c r="AS1026" s="1" t="s">
        <v>118</v>
      </c>
      <c r="AU1026" s="1" t="s">
        <v>132</v>
      </c>
      <c r="AZ1026" s="1" t="s">
        <v>155</v>
      </c>
      <c r="BJ1026" s="1" t="s">
        <v>112</v>
      </c>
      <c r="BK1026" s="1" t="s">
        <v>112</v>
      </c>
      <c r="BL1026" s="1" t="s">
        <v>142</v>
      </c>
      <c r="BQ1026" s="1" t="s">
        <v>121</v>
      </c>
      <c r="BR1026" s="1" t="s">
        <v>122</v>
      </c>
      <c r="BS1026" s="1" t="s">
        <v>112</v>
      </c>
      <c r="BU1026" s="34" t="s">
        <v>4098</v>
      </c>
      <c r="BV1026" s="9">
        <v>44460</v>
      </c>
      <c r="BW1026" s="34" t="s">
        <v>4099</v>
      </c>
      <c r="BX1026" s="2" t="s">
        <v>111</v>
      </c>
      <c r="BY1026" s="2" t="s">
        <v>174</v>
      </c>
      <c r="BZ1026" s="2" t="s">
        <v>124</v>
      </c>
      <c r="CA1026" s="2">
        <v>2</v>
      </c>
      <c r="CB1026" s="1" t="s">
        <v>175</v>
      </c>
      <c r="CD1026" s="1" t="b">
        <f t="shared" ref="CD1026:CD1031" si="509">AND(E1026&lt;30,NOT(E1026="."),NOT(E1026=""))</f>
        <v>0</v>
      </c>
      <c r="CE1026" s="1" t="b">
        <f t="shared" si="507"/>
        <v>0</v>
      </c>
      <c r="CF1026" s="1" t="b">
        <f t="shared" ref="CF1026:CF1089" si="510">AND(E1026&gt;4,E1026&lt;12,NOT(E1026=""),NOT(E1026="."))</f>
        <v>0</v>
      </c>
      <c r="CG1026" s="1" t="b">
        <f t="shared" ref="CG1026:CG1089" si="511">AND(E1026&gt;11,E1026&lt;16,NOT(E1026=""),NOT(E1026="."))</f>
        <v>0</v>
      </c>
      <c r="CH1026" s="1" t="b">
        <f t="shared" ref="CH1026:CH1089" si="512">AND(E1026&gt;15,E1026&lt;18)</f>
        <v>0</v>
      </c>
      <c r="CI1026" s="1" t="b">
        <f t="shared" ref="CI1026:CI1089" si="513">AND(E1026&gt;17,E1026&lt;25)</f>
        <v>0</v>
      </c>
      <c r="CJ1026" s="1" t="b">
        <f t="shared" ref="CJ1026:CJ1089" si="514">AND(E1026&gt;24,E1026&lt;30)</f>
        <v>0</v>
      </c>
      <c r="CK1026" s="1" t="b">
        <f t="shared" ref="CK1026:CK1089" si="515">AND(E1026&gt;29,E1026&lt;40)</f>
        <v>1</v>
      </c>
      <c r="CL1026" s="1" t="b">
        <f t="shared" ref="CL1026:CL1089" si="516">AND(E1026&gt;39,E1026&lt;50)</f>
        <v>0</v>
      </c>
      <c r="CM1026" s="1" t="b">
        <f t="shared" ref="CM1026:CM1089" si="517">AND(E1026&gt;49,E1026&lt;65)</f>
        <v>0</v>
      </c>
      <c r="CN1026" s="1" t="b">
        <f t="shared" ref="CN1026:CN1089" si="518">AND(E1026&gt;64,NOT(E1026="."),NOT(E1026=""))</f>
        <v>0</v>
      </c>
      <c r="CO1026" s="2" t="b">
        <f t="shared" ref="CO1026:CO1089" si="519">AND(AB1026&lt;7,NOT(AB1026="."),NOT(AB1026=""))</f>
        <v>0</v>
      </c>
      <c r="CP1026" s="2" t="b">
        <f t="shared" ref="CP1026:CP1089" si="520">AND(AB1026&lt;8,NOT(AB1026="."),NOT(AB1026=""))</f>
        <v>0</v>
      </c>
      <c r="CQ1026" s="2" t="b">
        <f t="shared" ref="CQ1026:CQ1089" si="521">AND(AB1026&gt;7,AB1026&lt;22,NOT(AB1026=""),NOT(AB1026="."))</f>
        <v>0</v>
      </c>
      <c r="CR1026" s="6" t="str">
        <f t="shared" ref="CR1026:CR1089" si="522">F1026</f>
        <v>Male</v>
      </c>
      <c r="CS1026" s="7">
        <f t="shared" ref="CS1026:CS1089" si="523">COUNTIF(J1026,"=*pfizer*")</f>
        <v>1</v>
      </c>
      <c r="CT1026" s="7">
        <f t="shared" ref="CT1026:CT1089" si="524">COUNTIF(J1026,"=*moderna*")</f>
        <v>0</v>
      </c>
      <c r="CU1026" s="7">
        <f t="shared" ref="CU1026:CU1089" si="525">COUNTIF(J1026,"=*janssen*")</f>
        <v>0</v>
      </c>
      <c r="CV1026" s="7">
        <f t="shared" ref="CV1026:CV1089" si="526">COUNTIF(M1026,"=*pfizer*")</f>
        <v>1</v>
      </c>
      <c r="CW1026" s="7">
        <f t="shared" si="503"/>
        <v>0</v>
      </c>
      <c r="CX1026" s="1" t="b">
        <f t="shared" si="504"/>
        <v>0</v>
      </c>
      <c r="CY1026" s="1" t="b">
        <f t="shared" si="505"/>
        <v>1</v>
      </c>
      <c r="DG1026" s="1" t="b">
        <f t="shared" si="508"/>
        <v>0</v>
      </c>
    </row>
    <row r="1027" spans="1:111" ht="72.5" x14ac:dyDescent="0.35">
      <c r="A1027" s="4"/>
      <c r="B1027" s="1" t="s">
        <v>13809</v>
      </c>
      <c r="C1027" s="14">
        <v>44358</v>
      </c>
      <c r="D1027" s="10" t="s">
        <v>13809</v>
      </c>
      <c r="E1027" s="13">
        <v>25</v>
      </c>
      <c r="F1027" s="13" t="s">
        <v>127</v>
      </c>
      <c r="G1027" s="1" t="s">
        <v>13809</v>
      </c>
      <c r="H1027" s="1" t="s">
        <v>13809</v>
      </c>
      <c r="I1027" s="14">
        <v>44332</v>
      </c>
      <c r="J1027" s="4" t="s">
        <v>109</v>
      </c>
      <c r="K1027" s="2" t="s">
        <v>13809</v>
      </c>
      <c r="L1027" s="14">
        <v>44353</v>
      </c>
      <c r="M1027" s="4" t="s">
        <v>109</v>
      </c>
      <c r="N1027" s="2" t="s">
        <v>13809</v>
      </c>
      <c r="O1027" s="4" t="s">
        <v>110</v>
      </c>
      <c r="P1027" s="4" t="s">
        <v>111</v>
      </c>
      <c r="Q1027" s="4"/>
      <c r="R1027" s="4"/>
      <c r="S1027" s="4" t="s">
        <v>112</v>
      </c>
      <c r="T1027" s="4" t="s">
        <v>111</v>
      </c>
      <c r="U1027" s="4" t="b">
        <v>1</v>
      </c>
      <c r="V1027" s="4" t="s">
        <v>113</v>
      </c>
      <c r="W1027" s="13" t="s">
        <v>112</v>
      </c>
      <c r="X1027" s="13" t="s">
        <v>138</v>
      </c>
      <c r="Y1027" s="4" t="s">
        <v>112</v>
      </c>
      <c r="Z1027" s="4" t="s">
        <v>111</v>
      </c>
      <c r="AA1027" s="4" t="s">
        <v>112</v>
      </c>
      <c r="AB1027" s="4">
        <v>3</v>
      </c>
      <c r="AC1027" s="13" t="s">
        <v>111</v>
      </c>
      <c r="AD1027" s="13"/>
      <c r="AE1027" s="13"/>
      <c r="AF1027" s="13" t="s">
        <v>111</v>
      </c>
      <c r="AG1027" s="13"/>
      <c r="AH1027" s="13"/>
      <c r="AI1027" s="13"/>
      <c r="AJ1027" s="13" t="s">
        <v>115</v>
      </c>
      <c r="AK1027" s="13" t="s">
        <v>129</v>
      </c>
      <c r="AL1027" s="13"/>
      <c r="AM1027" s="13"/>
      <c r="AN1027" s="13"/>
      <c r="AO1027" s="13" t="s">
        <v>117</v>
      </c>
      <c r="AP1027" s="13"/>
      <c r="AQ1027" s="13"/>
      <c r="AR1027" s="13"/>
      <c r="AS1027" s="13"/>
      <c r="AT1027" s="13"/>
      <c r="AU1027" s="13" t="s">
        <v>132</v>
      </c>
      <c r="AV1027" s="13"/>
      <c r="AW1027" s="13"/>
      <c r="AX1027" s="13"/>
      <c r="AY1027" s="13"/>
      <c r="AZ1027" s="13" t="s">
        <v>155</v>
      </c>
      <c r="BA1027" s="13" t="s">
        <v>4100</v>
      </c>
      <c r="BB1027" s="13"/>
      <c r="BC1027" s="13"/>
      <c r="BD1027" s="13"/>
      <c r="BE1027" s="13"/>
      <c r="BF1027" s="13"/>
      <c r="BG1027" s="13"/>
      <c r="BH1027" s="13"/>
      <c r="BI1027" s="13"/>
      <c r="BJ1027" s="13" t="s">
        <v>112</v>
      </c>
      <c r="BK1027" s="13" t="s">
        <v>111</v>
      </c>
      <c r="BL1027" s="13"/>
      <c r="BM1027" s="13"/>
      <c r="BN1027" s="13"/>
      <c r="BO1027" s="13"/>
      <c r="BP1027" s="13"/>
      <c r="BQ1027" s="13" t="s">
        <v>121</v>
      </c>
      <c r="BR1027" s="13" t="s">
        <v>122</v>
      </c>
      <c r="BS1027" s="13" t="s">
        <v>111</v>
      </c>
      <c r="BT1027" s="35" t="s">
        <v>4101</v>
      </c>
      <c r="BU1027" s="35" t="s">
        <v>4102</v>
      </c>
      <c r="BV1027" s="14">
        <v>44358</v>
      </c>
      <c r="BW1027" s="35" t="s">
        <v>14365</v>
      </c>
      <c r="BX1027" s="4" t="s">
        <v>111</v>
      </c>
      <c r="BY1027" s="4" t="s">
        <v>153</v>
      </c>
      <c r="BZ1027" s="4" t="s">
        <v>124</v>
      </c>
      <c r="CA1027" s="2">
        <v>2</v>
      </c>
      <c r="CB1027" s="13" t="s">
        <v>1596</v>
      </c>
      <c r="CC1027" s="4" t="s">
        <v>126</v>
      </c>
      <c r="CD1027" s="1" t="b">
        <f t="shared" si="509"/>
        <v>1</v>
      </c>
      <c r="CE1027" s="1" t="b">
        <f t="shared" si="507"/>
        <v>0</v>
      </c>
      <c r="CF1027" s="1" t="b">
        <f t="shared" si="510"/>
        <v>0</v>
      </c>
      <c r="CG1027" s="1" t="b">
        <f t="shared" si="511"/>
        <v>0</v>
      </c>
      <c r="CH1027" s="1" t="b">
        <f t="shared" si="512"/>
        <v>0</v>
      </c>
      <c r="CI1027" s="1" t="b">
        <f t="shared" si="513"/>
        <v>0</v>
      </c>
      <c r="CJ1027" s="1" t="b">
        <f t="shared" si="514"/>
        <v>1</v>
      </c>
      <c r="CK1027" s="1" t="b">
        <f t="shared" si="515"/>
        <v>0</v>
      </c>
      <c r="CL1027" s="1" t="b">
        <f t="shared" si="516"/>
        <v>0</v>
      </c>
      <c r="CM1027" s="1" t="b">
        <f t="shared" si="517"/>
        <v>0</v>
      </c>
      <c r="CN1027" s="1" t="b">
        <f t="shared" si="518"/>
        <v>0</v>
      </c>
      <c r="CO1027" s="2" t="b">
        <f t="shared" si="519"/>
        <v>1</v>
      </c>
      <c r="CP1027" s="2" t="b">
        <f t="shared" si="520"/>
        <v>1</v>
      </c>
      <c r="CQ1027" s="2" t="b">
        <f t="shared" si="521"/>
        <v>0</v>
      </c>
      <c r="CR1027" s="6" t="str">
        <f t="shared" si="522"/>
        <v>Male</v>
      </c>
      <c r="CS1027" s="7">
        <f t="shared" si="523"/>
        <v>1</v>
      </c>
      <c r="CT1027" s="7">
        <f t="shared" si="524"/>
        <v>0</v>
      </c>
      <c r="CU1027" s="7">
        <f t="shared" si="525"/>
        <v>0</v>
      </c>
      <c r="CV1027" s="7">
        <f t="shared" si="526"/>
        <v>1</v>
      </c>
      <c r="CW1027" s="7">
        <f t="shared" si="503"/>
        <v>0</v>
      </c>
      <c r="CX1027" s="1" t="b">
        <f t="shared" si="504"/>
        <v>1</v>
      </c>
      <c r="CY1027" s="1" t="b">
        <f t="shared" si="505"/>
        <v>1</v>
      </c>
      <c r="DG1027" s="1" t="b">
        <f t="shared" si="508"/>
        <v>0</v>
      </c>
    </row>
    <row r="1028" spans="1:111" ht="232" x14ac:dyDescent="0.35">
      <c r="B1028" s="1" t="s">
        <v>13809</v>
      </c>
      <c r="C1028" s="9">
        <v>44358</v>
      </c>
      <c r="D1028" s="10" t="s">
        <v>13809</v>
      </c>
      <c r="E1028" s="1">
        <v>68</v>
      </c>
      <c r="F1028" s="1" t="s">
        <v>127</v>
      </c>
      <c r="G1028" s="1" t="s">
        <v>13809</v>
      </c>
      <c r="H1028" s="1" t="s">
        <v>13809</v>
      </c>
      <c r="I1028" s="9">
        <v>44262</v>
      </c>
      <c r="J1028" s="2" t="s">
        <v>109</v>
      </c>
      <c r="K1028" s="2" t="s">
        <v>13809</v>
      </c>
      <c r="L1028" s="9">
        <v>44286</v>
      </c>
      <c r="M1028" s="2" t="s">
        <v>109</v>
      </c>
      <c r="N1028" s="2" t="s">
        <v>13809</v>
      </c>
      <c r="O1028" s="2" t="s">
        <v>110</v>
      </c>
      <c r="P1028" s="2" t="s">
        <v>112</v>
      </c>
      <c r="S1028" s="2" t="s">
        <v>112</v>
      </c>
      <c r="T1028" s="2" t="s">
        <v>111</v>
      </c>
      <c r="U1028" s="2" t="b">
        <f>OR(S1028="yes",T1028="yes")</f>
        <v>1</v>
      </c>
      <c r="V1028" s="2" t="s">
        <v>113</v>
      </c>
      <c r="W1028" s="1" t="s">
        <v>112</v>
      </c>
      <c r="X1028" s="1" t="s">
        <v>138</v>
      </c>
      <c r="Y1028" s="2" t="s">
        <v>112</v>
      </c>
      <c r="Z1028" s="2" t="s">
        <v>112</v>
      </c>
      <c r="AA1028" s="2" t="s">
        <v>111</v>
      </c>
      <c r="AB1028" s="2">
        <v>20</v>
      </c>
      <c r="AC1028" s="1" t="s">
        <v>111</v>
      </c>
      <c r="AF1028" s="1" t="s">
        <v>112</v>
      </c>
      <c r="AG1028" s="1" t="s">
        <v>138</v>
      </c>
      <c r="AJ1028" s="1" t="s">
        <v>115</v>
      </c>
      <c r="AK1028" s="1" t="s">
        <v>185</v>
      </c>
      <c r="AO1028" s="1" t="s">
        <v>117</v>
      </c>
      <c r="AS1028" s="1" t="s">
        <v>767</v>
      </c>
      <c r="AU1028" s="1" t="s">
        <v>197</v>
      </c>
      <c r="AZ1028" s="1" t="s">
        <v>179</v>
      </c>
      <c r="BA1028" s="1" t="s">
        <v>4103</v>
      </c>
      <c r="BG1028" s="1">
        <v>8.9</v>
      </c>
      <c r="BJ1028" s="1" t="s">
        <v>112</v>
      </c>
      <c r="BK1028" s="1" t="s">
        <v>112</v>
      </c>
      <c r="BL1028" s="1" t="s">
        <v>226</v>
      </c>
      <c r="BQ1028" s="1" t="s">
        <v>121</v>
      </c>
      <c r="BR1028" s="1" t="s">
        <v>122</v>
      </c>
      <c r="BS1028" s="1" t="s">
        <v>112</v>
      </c>
      <c r="BU1028" s="34" t="s">
        <v>4104</v>
      </c>
      <c r="BV1028" s="9">
        <v>44358</v>
      </c>
      <c r="BW1028" s="34" t="s">
        <v>4105</v>
      </c>
      <c r="BY1028" s="2" t="s">
        <v>174</v>
      </c>
      <c r="BZ1028" s="2" t="s">
        <v>124</v>
      </c>
      <c r="CA1028" s="2">
        <v>1</v>
      </c>
      <c r="CB1028" s="1" t="s">
        <v>4106</v>
      </c>
      <c r="CC1028" s="2" t="s">
        <v>113</v>
      </c>
      <c r="CD1028" s="1" t="b">
        <f t="shared" si="509"/>
        <v>0</v>
      </c>
      <c r="CE1028" s="1" t="b">
        <f t="shared" si="507"/>
        <v>0</v>
      </c>
      <c r="CF1028" s="1" t="b">
        <f t="shared" si="510"/>
        <v>0</v>
      </c>
      <c r="CG1028" s="1" t="b">
        <f t="shared" si="511"/>
        <v>0</v>
      </c>
      <c r="CH1028" s="1" t="b">
        <f t="shared" si="512"/>
        <v>0</v>
      </c>
      <c r="CI1028" s="1" t="b">
        <f t="shared" si="513"/>
        <v>0</v>
      </c>
      <c r="CJ1028" s="1" t="b">
        <f t="shared" si="514"/>
        <v>0</v>
      </c>
      <c r="CK1028" s="1" t="b">
        <f t="shared" si="515"/>
        <v>0</v>
      </c>
      <c r="CL1028" s="1" t="b">
        <f t="shared" si="516"/>
        <v>0</v>
      </c>
      <c r="CM1028" s="1" t="b">
        <f t="shared" si="517"/>
        <v>0</v>
      </c>
      <c r="CN1028" s="1" t="b">
        <f t="shared" si="518"/>
        <v>1</v>
      </c>
      <c r="CO1028" s="2" t="b">
        <f t="shared" si="519"/>
        <v>0</v>
      </c>
      <c r="CP1028" s="2" t="b">
        <f t="shared" si="520"/>
        <v>0</v>
      </c>
      <c r="CQ1028" s="2" t="b">
        <f t="shared" si="521"/>
        <v>1</v>
      </c>
      <c r="CR1028" s="6" t="str">
        <f t="shared" si="522"/>
        <v>Male</v>
      </c>
      <c r="CS1028" s="7">
        <f t="shared" si="523"/>
        <v>1</v>
      </c>
      <c r="CT1028" s="7">
        <f t="shared" si="524"/>
        <v>0</v>
      </c>
      <c r="CU1028" s="7">
        <f t="shared" si="525"/>
        <v>0</v>
      </c>
      <c r="CV1028" s="7">
        <f t="shared" si="526"/>
        <v>1</v>
      </c>
      <c r="CW1028" s="7">
        <f t="shared" si="503"/>
        <v>0</v>
      </c>
      <c r="CX1028" s="1" t="b">
        <f t="shared" si="504"/>
        <v>0</v>
      </c>
      <c r="CY1028" s="1" t="b">
        <f t="shared" si="505"/>
        <v>0</v>
      </c>
      <c r="DG1028" s="1" t="b">
        <f t="shared" si="508"/>
        <v>0</v>
      </c>
    </row>
    <row r="1029" spans="1:111" ht="58" x14ac:dyDescent="0.35">
      <c r="A1029" s="2">
        <v>817</v>
      </c>
      <c r="B1029" s="1" t="s">
        <v>13809</v>
      </c>
      <c r="C1029" s="9">
        <v>44358</v>
      </c>
      <c r="D1029" s="10" t="s">
        <v>13809</v>
      </c>
      <c r="E1029" s="1" t="e">
        <f>ROUND((C1029-D1029)/365,0)</f>
        <v>#VALUE!</v>
      </c>
      <c r="F1029" s="1" t="s">
        <v>108</v>
      </c>
      <c r="G1029" s="1" t="s">
        <v>13809</v>
      </c>
      <c r="H1029" s="1" t="s">
        <v>13809</v>
      </c>
      <c r="K1029" s="2" t="s">
        <v>13809</v>
      </c>
      <c r="L1029" s="9">
        <v>44290</v>
      </c>
      <c r="M1029" s="2" t="s">
        <v>128</v>
      </c>
      <c r="N1029" s="2" t="s">
        <v>13809</v>
      </c>
      <c r="O1029" s="2" t="s">
        <v>110</v>
      </c>
      <c r="P1029" s="2" t="s">
        <v>111</v>
      </c>
      <c r="S1029" s="2" t="s">
        <v>111</v>
      </c>
      <c r="T1029" s="2" t="s">
        <v>112</v>
      </c>
      <c r="U1029" s="2" t="b">
        <f>OR(S1029="yes",T1029="yes")</f>
        <v>1</v>
      </c>
      <c r="V1029" s="2" t="s">
        <v>113</v>
      </c>
      <c r="W1029" s="1" t="s">
        <v>112</v>
      </c>
      <c r="X1029" s="1" t="s">
        <v>110</v>
      </c>
      <c r="Y1029" s="2" t="s">
        <v>112</v>
      </c>
      <c r="AA1029" s="2" t="s">
        <v>112</v>
      </c>
      <c r="AB1029" s="2">
        <v>4</v>
      </c>
      <c r="AF1029" s="1" t="s">
        <v>111</v>
      </c>
      <c r="AK1029" s="1" t="s">
        <v>287</v>
      </c>
      <c r="AO1029" s="1" t="s">
        <v>117</v>
      </c>
      <c r="AS1029" s="1" t="s">
        <v>229</v>
      </c>
      <c r="AZ1029" s="1" t="s">
        <v>155</v>
      </c>
      <c r="BA1029" s="1">
        <v>1.411</v>
      </c>
      <c r="BI1029" s="1" t="s">
        <v>112</v>
      </c>
      <c r="BJ1029" s="1" t="s">
        <v>112</v>
      </c>
      <c r="BK1029" s="1" t="s">
        <v>112</v>
      </c>
      <c r="BL1029" s="1" t="s">
        <v>142</v>
      </c>
      <c r="BQ1029" s="1" t="s">
        <v>121</v>
      </c>
      <c r="BR1029" s="1" t="s">
        <v>122</v>
      </c>
      <c r="BS1029" s="1" t="s">
        <v>112</v>
      </c>
      <c r="BW1029" s="34" t="s">
        <v>4107</v>
      </c>
      <c r="BX1029" s="2" t="s">
        <v>111</v>
      </c>
      <c r="BY1029" s="2" t="s">
        <v>123</v>
      </c>
      <c r="BZ1029" s="2" t="s">
        <v>124</v>
      </c>
      <c r="CA1029" s="2">
        <v>2</v>
      </c>
      <c r="CB1029" s="1" t="s">
        <v>137</v>
      </c>
      <c r="CC1029" s="2" t="s">
        <v>126</v>
      </c>
      <c r="CD1029" s="1" t="e">
        <f t="shared" si="509"/>
        <v>#VALUE!</v>
      </c>
      <c r="CE1029" s="1" t="e">
        <f t="shared" si="507"/>
        <v>#VALUE!</v>
      </c>
      <c r="CF1029" s="1" t="e">
        <f t="shared" si="510"/>
        <v>#VALUE!</v>
      </c>
      <c r="CG1029" s="1" t="e">
        <f t="shared" si="511"/>
        <v>#VALUE!</v>
      </c>
      <c r="CH1029" s="1" t="e">
        <f t="shared" si="512"/>
        <v>#VALUE!</v>
      </c>
      <c r="CI1029" s="1" t="e">
        <f t="shared" si="513"/>
        <v>#VALUE!</v>
      </c>
      <c r="CJ1029" s="1" t="e">
        <f t="shared" si="514"/>
        <v>#VALUE!</v>
      </c>
      <c r="CK1029" s="1" t="e">
        <f t="shared" si="515"/>
        <v>#VALUE!</v>
      </c>
      <c r="CL1029" s="1" t="e">
        <f t="shared" si="516"/>
        <v>#VALUE!</v>
      </c>
      <c r="CM1029" s="1" t="e">
        <f t="shared" si="517"/>
        <v>#VALUE!</v>
      </c>
      <c r="CN1029" s="1" t="e">
        <f t="shared" si="518"/>
        <v>#VALUE!</v>
      </c>
      <c r="CO1029" s="2" t="b">
        <f t="shared" si="519"/>
        <v>1</v>
      </c>
      <c r="CP1029" s="2" t="b">
        <f t="shared" si="520"/>
        <v>1</v>
      </c>
      <c r="CQ1029" s="2" t="b">
        <f t="shared" si="521"/>
        <v>0</v>
      </c>
      <c r="CR1029" s="6" t="str">
        <f t="shared" si="522"/>
        <v>Female</v>
      </c>
      <c r="CS1029" s="7">
        <f t="shared" si="523"/>
        <v>0</v>
      </c>
      <c r="CT1029" s="7">
        <f t="shared" si="524"/>
        <v>0</v>
      </c>
      <c r="CU1029" s="7">
        <f t="shared" si="525"/>
        <v>0</v>
      </c>
      <c r="CV1029" s="7">
        <f t="shared" si="526"/>
        <v>0</v>
      </c>
      <c r="CW1029" s="7">
        <f t="shared" si="503"/>
        <v>1</v>
      </c>
      <c r="CX1029" s="1" t="e">
        <f t="shared" si="504"/>
        <v>#VALUE!</v>
      </c>
      <c r="CY1029" s="1" t="e">
        <f t="shared" si="505"/>
        <v>#VALUE!</v>
      </c>
      <c r="DG1029" s="1" t="e">
        <f t="shared" si="508"/>
        <v>#VALUE!</v>
      </c>
    </row>
    <row r="1030" spans="1:111" ht="29" x14ac:dyDescent="0.35">
      <c r="B1030" s="1" t="s">
        <v>13809</v>
      </c>
      <c r="C1030" s="9">
        <v>44358</v>
      </c>
      <c r="D1030" s="10" t="s">
        <v>13809</v>
      </c>
      <c r="E1030" s="1">
        <v>48</v>
      </c>
      <c r="F1030" s="1" t="s">
        <v>127</v>
      </c>
      <c r="G1030" s="1" t="s">
        <v>13809</v>
      </c>
      <c r="H1030" s="1" t="s">
        <v>13809</v>
      </c>
      <c r="I1030" s="9">
        <v>44284</v>
      </c>
      <c r="J1030" s="2" t="s">
        <v>409</v>
      </c>
      <c r="K1030" s="2" t="s">
        <v>13809</v>
      </c>
      <c r="N1030" s="2" t="s">
        <v>13809</v>
      </c>
      <c r="O1030" s="2" t="s">
        <v>110</v>
      </c>
      <c r="P1030" s="2" t="s">
        <v>111</v>
      </c>
      <c r="S1030" s="2" t="s">
        <v>111</v>
      </c>
      <c r="T1030" s="2" t="s">
        <v>112</v>
      </c>
      <c r="U1030" s="2" t="b">
        <v>1</v>
      </c>
      <c r="V1030" s="2" t="s">
        <v>113</v>
      </c>
      <c r="W1030" s="1" t="s">
        <v>112</v>
      </c>
      <c r="X1030" s="1" t="s">
        <v>138</v>
      </c>
      <c r="Y1030" s="2" t="s">
        <v>112</v>
      </c>
      <c r="Z1030" s="2" t="s">
        <v>112</v>
      </c>
      <c r="AB1030" s="2">
        <v>21</v>
      </c>
      <c r="AC1030" s="1" t="s">
        <v>111</v>
      </c>
      <c r="AF1030" s="1" t="s">
        <v>111</v>
      </c>
      <c r="AJ1030" s="1" t="s">
        <v>115</v>
      </c>
      <c r="AK1030" s="1" t="s">
        <v>201</v>
      </c>
      <c r="AN1030" s="1" t="s">
        <v>4108</v>
      </c>
      <c r="AO1030" s="1" t="s">
        <v>117</v>
      </c>
      <c r="AS1030" s="1" t="s">
        <v>271</v>
      </c>
      <c r="AU1030" s="1" t="s">
        <v>132</v>
      </c>
      <c r="AZ1030" s="1" t="s">
        <v>120</v>
      </c>
      <c r="BA1030" s="1" t="s">
        <v>4109</v>
      </c>
      <c r="BG1030" s="1" t="s">
        <v>4110</v>
      </c>
      <c r="BH1030" s="1" t="s">
        <v>4111</v>
      </c>
      <c r="BJ1030" s="1" t="s">
        <v>111</v>
      </c>
      <c r="BN1030" s="1" t="s">
        <v>112</v>
      </c>
      <c r="BO1030" s="1" t="s">
        <v>148</v>
      </c>
      <c r="BP1030" s="1" t="s">
        <v>4112</v>
      </c>
      <c r="BQ1030" s="1" t="s">
        <v>121</v>
      </c>
      <c r="BU1030" s="34" t="s">
        <v>4113</v>
      </c>
      <c r="BV1030" s="9">
        <v>44358</v>
      </c>
      <c r="BW1030" s="34" t="s">
        <v>4114</v>
      </c>
      <c r="BY1030" s="2" t="s">
        <v>174</v>
      </c>
      <c r="BZ1030" s="2" t="s">
        <v>124</v>
      </c>
      <c r="CA1030" s="2">
        <v>1</v>
      </c>
      <c r="CB1030" s="1" t="s">
        <v>188</v>
      </c>
      <c r="CC1030" s="2" t="s">
        <v>126</v>
      </c>
      <c r="CD1030" s="1" t="b">
        <f t="shared" si="509"/>
        <v>0</v>
      </c>
      <c r="CE1030" s="1" t="b">
        <f t="shared" si="507"/>
        <v>0</v>
      </c>
      <c r="CF1030" s="1" t="b">
        <f t="shared" si="510"/>
        <v>0</v>
      </c>
      <c r="CG1030" s="1" t="b">
        <f t="shared" si="511"/>
        <v>0</v>
      </c>
      <c r="CH1030" s="1" t="b">
        <f t="shared" si="512"/>
        <v>0</v>
      </c>
      <c r="CI1030" s="1" t="b">
        <f t="shared" si="513"/>
        <v>0</v>
      </c>
      <c r="CJ1030" s="1" t="b">
        <f t="shared" si="514"/>
        <v>0</v>
      </c>
      <c r="CK1030" s="1" t="b">
        <f t="shared" si="515"/>
        <v>0</v>
      </c>
      <c r="CL1030" s="1" t="b">
        <f t="shared" si="516"/>
        <v>1</v>
      </c>
      <c r="CM1030" s="1" t="b">
        <f t="shared" si="517"/>
        <v>0</v>
      </c>
      <c r="CN1030" s="1" t="b">
        <f t="shared" si="518"/>
        <v>0</v>
      </c>
      <c r="CO1030" s="2" t="b">
        <f t="shared" si="519"/>
        <v>0</v>
      </c>
      <c r="CP1030" s="2" t="b">
        <f t="shared" si="520"/>
        <v>0</v>
      </c>
      <c r="CQ1030" s="2" t="b">
        <f t="shared" si="521"/>
        <v>1</v>
      </c>
      <c r="CR1030" s="6" t="str">
        <f t="shared" si="522"/>
        <v>Male</v>
      </c>
      <c r="CS1030" s="7">
        <f t="shared" si="523"/>
        <v>0</v>
      </c>
      <c r="CT1030" s="7">
        <f t="shared" si="524"/>
        <v>0</v>
      </c>
      <c r="CU1030" s="7">
        <f t="shared" si="525"/>
        <v>1</v>
      </c>
      <c r="CV1030" s="7">
        <f t="shared" si="526"/>
        <v>0</v>
      </c>
      <c r="CW1030" s="7">
        <f t="shared" si="503"/>
        <v>0</v>
      </c>
      <c r="CX1030" s="1" t="b">
        <f t="shared" si="504"/>
        <v>0</v>
      </c>
      <c r="CY1030" s="1" t="b">
        <f t="shared" si="505"/>
        <v>0</v>
      </c>
      <c r="DG1030" s="1" t="b">
        <f t="shared" si="508"/>
        <v>0</v>
      </c>
    </row>
    <row r="1031" spans="1:111" ht="58" x14ac:dyDescent="0.35">
      <c r="A1031" s="2">
        <v>825</v>
      </c>
      <c r="B1031" s="1" t="s">
        <v>13809</v>
      </c>
      <c r="C1031" s="9">
        <v>44358</v>
      </c>
      <c r="D1031" s="10" t="s">
        <v>13809</v>
      </c>
      <c r="E1031" s="1" t="e">
        <f>ROUND((C1031-D1031)/365,0)</f>
        <v>#VALUE!</v>
      </c>
      <c r="F1031" s="1" t="s">
        <v>108</v>
      </c>
      <c r="G1031" s="1" t="s">
        <v>13809</v>
      </c>
      <c r="H1031" s="1" t="s">
        <v>13809</v>
      </c>
      <c r="I1031" s="9">
        <v>44321</v>
      </c>
      <c r="J1031" s="2" t="s">
        <v>128</v>
      </c>
      <c r="K1031" s="2" t="s">
        <v>13809</v>
      </c>
      <c r="L1031" s="9">
        <v>44354</v>
      </c>
      <c r="M1031" s="2" t="s">
        <v>128</v>
      </c>
      <c r="N1031" s="2" t="s">
        <v>13809</v>
      </c>
      <c r="O1031" s="2" t="s">
        <v>110</v>
      </c>
      <c r="P1031" s="2" t="s">
        <v>111</v>
      </c>
      <c r="T1031" s="2" t="s">
        <v>112</v>
      </c>
      <c r="U1031" s="2" t="b">
        <f>OR(S1031="yes",T1031="yes")</f>
        <v>1</v>
      </c>
      <c r="V1031" s="2" t="s">
        <v>113</v>
      </c>
      <c r="W1031" s="1" t="s">
        <v>112</v>
      </c>
      <c r="X1031" s="1" t="s">
        <v>110</v>
      </c>
      <c r="Y1031" s="2" t="s">
        <v>112</v>
      </c>
      <c r="Z1031" s="2" t="s">
        <v>111</v>
      </c>
      <c r="AA1031" s="2" t="s">
        <v>112</v>
      </c>
      <c r="AB1031" s="2">
        <v>3</v>
      </c>
      <c r="AK1031" s="1" t="s">
        <v>129</v>
      </c>
      <c r="AO1031" s="1" t="s">
        <v>130</v>
      </c>
      <c r="AU1031" s="1" t="s">
        <v>197</v>
      </c>
      <c r="AZ1031" s="1" t="s">
        <v>155</v>
      </c>
      <c r="BA1031" s="1">
        <v>94.9</v>
      </c>
      <c r="BJ1031" s="1" t="s">
        <v>111</v>
      </c>
      <c r="BQ1031" s="1" t="s">
        <v>121</v>
      </c>
      <c r="BR1031" s="1" t="s">
        <v>122</v>
      </c>
      <c r="BS1031" s="1" t="s">
        <v>112</v>
      </c>
      <c r="BU1031" s="34" t="s">
        <v>4115</v>
      </c>
      <c r="BV1031" s="9">
        <v>44358</v>
      </c>
      <c r="BW1031" s="34" t="s">
        <v>4116</v>
      </c>
      <c r="BY1031" s="2" t="s">
        <v>123</v>
      </c>
      <c r="BZ1031" s="2" t="s">
        <v>232</v>
      </c>
      <c r="CA1031" s="2">
        <v>2</v>
      </c>
      <c r="CB1031" s="1" t="s">
        <v>188</v>
      </c>
      <c r="CC1031" s="2" t="s">
        <v>126</v>
      </c>
      <c r="CD1031" s="1" t="e">
        <f t="shared" si="509"/>
        <v>#VALUE!</v>
      </c>
      <c r="CE1031" s="1" t="e">
        <f t="shared" si="507"/>
        <v>#VALUE!</v>
      </c>
      <c r="CF1031" s="1" t="e">
        <f t="shared" si="510"/>
        <v>#VALUE!</v>
      </c>
      <c r="CG1031" s="1" t="e">
        <f t="shared" si="511"/>
        <v>#VALUE!</v>
      </c>
      <c r="CH1031" s="1" t="e">
        <f t="shared" si="512"/>
        <v>#VALUE!</v>
      </c>
      <c r="CI1031" s="1" t="e">
        <f t="shared" si="513"/>
        <v>#VALUE!</v>
      </c>
      <c r="CJ1031" s="1" t="e">
        <f t="shared" si="514"/>
        <v>#VALUE!</v>
      </c>
      <c r="CK1031" s="1" t="e">
        <f t="shared" si="515"/>
        <v>#VALUE!</v>
      </c>
      <c r="CL1031" s="1" t="e">
        <f t="shared" si="516"/>
        <v>#VALUE!</v>
      </c>
      <c r="CM1031" s="1" t="e">
        <f t="shared" si="517"/>
        <v>#VALUE!</v>
      </c>
      <c r="CN1031" s="1" t="e">
        <f t="shared" si="518"/>
        <v>#VALUE!</v>
      </c>
      <c r="CO1031" s="2" t="b">
        <f t="shared" si="519"/>
        <v>1</v>
      </c>
      <c r="CP1031" s="2" t="b">
        <f t="shared" si="520"/>
        <v>1</v>
      </c>
      <c r="CQ1031" s="2" t="b">
        <f t="shared" si="521"/>
        <v>0</v>
      </c>
      <c r="CR1031" s="6" t="str">
        <f t="shared" si="522"/>
        <v>Female</v>
      </c>
      <c r="CS1031" s="7">
        <f t="shared" si="523"/>
        <v>0</v>
      </c>
      <c r="CT1031" s="7">
        <f t="shared" si="524"/>
        <v>1</v>
      </c>
      <c r="CU1031" s="7">
        <f t="shared" si="525"/>
        <v>0</v>
      </c>
      <c r="CV1031" s="7">
        <f t="shared" si="526"/>
        <v>0</v>
      </c>
      <c r="CW1031" s="7">
        <f t="shared" si="503"/>
        <v>1</v>
      </c>
      <c r="CX1031" s="1" t="e">
        <f t="shared" si="504"/>
        <v>#VALUE!</v>
      </c>
      <c r="CY1031" s="1" t="e">
        <f t="shared" si="505"/>
        <v>#VALUE!</v>
      </c>
      <c r="DG1031" s="1" t="e">
        <f t="shared" si="508"/>
        <v>#VALUE!</v>
      </c>
    </row>
    <row r="1032" spans="1:111" ht="101.5" x14ac:dyDescent="0.35">
      <c r="B1032" s="1" t="s">
        <v>13809</v>
      </c>
      <c r="C1032" s="9">
        <v>44358</v>
      </c>
      <c r="D1032" s="10" t="s">
        <v>13809</v>
      </c>
      <c r="E1032" s="1">
        <v>22</v>
      </c>
      <c r="F1032" s="1" t="s">
        <v>127</v>
      </c>
      <c r="G1032" s="1" t="s">
        <v>13809</v>
      </c>
      <c r="H1032" s="1" t="s">
        <v>13809</v>
      </c>
      <c r="I1032" s="9">
        <v>44193</v>
      </c>
      <c r="J1032" s="2" t="s">
        <v>109</v>
      </c>
      <c r="K1032" s="2" t="s">
        <v>13809</v>
      </c>
      <c r="L1032" s="9">
        <v>44214</v>
      </c>
      <c r="M1032" s="2" t="s">
        <v>109</v>
      </c>
      <c r="N1032" s="2" t="s">
        <v>13809</v>
      </c>
      <c r="O1032" s="2" t="s">
        <v>110</v>
      </c>
      <c r="P1032" s="2" t="s">
        <v>111</v>
      </c>
      <c r="S1032" s="2" t="s">
        <v>112</v>
      </c>
      <c r="T1032" s="2" t="s">
        <v>111</v>
      </c>
      <c r="U1032" s="2" t="b">
        <v>1</v>
      </c>
      <c r="V1032" s="2" t="s">
        <v>113</v>
      </c>
      <c r="W1032" s="1" t="s">
        <v>112</v>
      </c>
      <c r="X1032" s="1" t="s">
        <v>114</v>
      </c>
      <c r="Y1032" s="2" t="s">
        <v>111</v>
      </c>
      <c r="AF1032" s="1" t="s">
        <v>111</v>
      </c>
      <c r="AJ1032" s="1" t="s">
        <v>115</v>
      </c>
      <c r="AK1032" s="1" t="s">
        <v>194</v>
      </c>
      <c r="AN1032" s="1" t="s">
        <v>4117</v>
      </c>
      <c r="AO1032" s="1" t="s">
        <v>130</v>
      </c>
      <c r="AS1032" s="1" t="s">
        <v>140</v>
      </c>
      <c r="AU1032" s="1" t="s">
        <v>132</v>
      </c>
      <c r="AZ1032" s="1" t="s">
        <v>198</v>
      </c>
      <c r="BA1032" s="1" t="s">
        <v>4118</v>
      </c>
      <c r="BF1032" s="1" t="s">
        <v>4119</v>
      </c>
      <c r="BG1032" s="1" t="s">
        <v>4120</v>
      </c>
      <c r="BH1032" s="1" t="s">
        <v>4121</v>
      </c>
      <c r="BJ1032" s="1" t="s">
        <v>112</v>
      </c>
      <c r="BK1032" s="1" t="s">
        <v>112</v>
      </c>
      <c r="BL1032" s="1" t="s">
        <v>226</v>
      </c>
      <c r="BQ1032" s="1" t="s">
        <v>121</v>
      </c>
      <c r="BR1032" s="1" t="s">
        <v>122</v>
      </c>
      <c r="BS1032" s="1" t="s">
        <v>112</v>
      </c>
      <c r="BU1032" s="34" t="s">
        <v>4122</v>
      </c>
      <c r="BV1032" s="9">
        <v>44712</v>
      </c>
      <c r="BW1032" s="34" t="s">
        <v>4123</v>
      </c>
      <c r="BY1032" s="2" t="s">
        <v>136</v>
      </c>
      <c r="BZ1032" s="2" t="s">
        <v>124</v>
      </c>
      <c r="CB1032" s="1" t="s">
        <v>157</v>
      </c>
      <c r="CC1032" s="2" t="s">
        <v>126</v>
      </c>
      <c r="CD1032" s="1" t="b">
        <v>1</v>
      </c>
      <c r="CE1032" s="1" t="b">
        <v>0</v>
      </c>
      <c r="CF1032" s="1" t="b">
        <f t="shared" si="510"/>
        <v>0</v>
      </c>
      <c r="CG1032" s="1" t="b">
        <f t="shared" si="511"/>
        <v>0</v>
      </c>
      <c r="CH1032" s="1" t="b">
        <f t="shared" si="512"/>
        <v>0</v>
      </c>
      <c r="CI1032" s="1" t="b">
        <f t="shared" si="513"/>
        <v>1</v>
      </c>
      <c r="CJ1032" s="1" t="b">
        <f t="shared" si="514"/>
        <v>0</v>
      </c>
      <c r="CK1032" s="1" t="b">
        <f t="shared" si="515"/>
        <v>0</v>
      </c>
      <c r="CL1032" s="1" t="b">
        <f t="shared" si="516"/>
        <v>0</v>
      </c>
      <c r="CM1032" s="1" t="b">
        <f t="shared" si="517"/>
        <v>0</v>
      </c>
      <c r="CN1032" s="1" t="b">
        <f t="shared" si="518"/>
        <v>0</v>
      </c>
      <c r="CO1032" s="2" t="b">
        <f t="shared" si="519"/>
        <v>0</v>
      </c>
      <c r="CP1032" s="2" t="b">
        <f t="shared" si="520"/>
        <v>0</v>
      </c>
      <c r="CQ1032" s="2" t="b">
        <f t="shared" si="521"/>
        <v>0</v>
      </c>
      <c r="CR1032" s="6" t="str">
        <f t="shared" si="522"/>
        <v>Male</v>
      </c>
      <c r="CS1032" s="7">
        <f t="shared" si="523"/>
        <v>1</v>
      </c>
      <c r="CT1032" s="7">
        <f t="shared" si="524"/>
        <v>0</v>
      </c>
      <c r="CU1032" s="7">
        <f t="shared" si="525"/>
        <v>0</v>
      </c>
      <c r="CV1032" s="7">
        <f t="shared" si="526"/>
        <v>1</v>
      </c>
      <c r="CW1032" s="7">
        <f t="shared" si="503"/>
        <v>0</v>
      </c>
      <c r="CX1032" s="1" t="b">
        <f t="shared" si="504"/>
        <v>1</v>
      </c>
      <c r="CY1032" s="1" t="b">
        <f t="shared" si="505"/>
        <v>1</v>
      </c>
    </row>
    <row r="1033" spans="1:111" ht="43.5" x14ac:dyDescent="0.35">
      <c r="B1033" s="1" t="s">
        <v>13809</v>
      </c>
      <c r="C1033" s="9">
        <v>44358</v>
      </c>
      <c r="D1033" s="10" t="s">
        <v>13809</v>
      </c>
      <c r="E1033" s="1">
        <v>64</v>
      </c>
      <c r="F1033" s="1" t="s">
        <v>127</v>
      </c>
      <c r="G1033" s="1" t="s">
        <v>13809</v>
      </c>
      <c r="H1033" s="1" t="s">
        <v>13809</v>
      </c>
      <c r="I1033" s="9">
        <v>44292</v>
      </c>
      <c r="J1033" s="2" t="s">
        <v>109</v>
      </c>
      <c r="K1033" s="2" t="s">
        <v>13809</v>
      </c>
      <c r="N1033" s="2" t="s">
        <v>13809</v>
      </c>
      <c r="O1033" s="2" t="s">
        <v>110</v>
      </c>
      <c r="P1033" s="2" t="s">
        <v>111</v>
      </c>
      <c r="S1033" s="2" t="s">
        <v>111</v>
      </c>
      <c r="T1033" s="2" t="s">
        <v>112</v>
      </c>
      <c r="U1033" s="2" t="b">
        <v>1</v>
      </c>
      <c r="V1033" s="2" t="s">
        <v>113</v>
      </c>
      <c r="W1033" s="1" t="s">
        <v>112</v>
      </c>
      <c r="X1033" s="1" t="s">
        <v>138</v>
      </c>
      <c r="Y1033" s="2" t="s">
        <v>112</v>
      </c>
      <c r="Z1033" s="2" t="s">
        <v>112</v>
      </c>
      <c r="AB1033" s="2">
        <v>4</v>
      </c>
      <c r="AC1033" s="1" t="s">
        <v>111</v>
      </c>
      <c r="AF1033" s="1" t="s">
        <v>111</v>
      </c>
      <c r="AJ1033" s="1" t="s">
        <v>115</v>
      </c>
      <c r="AK1033" s="1" t="s">
        <v>129</v>
      </c>
      <c r="AO1033" s="1" t="s">
        <v>237</v>
      </c>
      <c r="AS1033" s="1" t="s">
        <v>229</v>
      </c>
      <c r="AU1033" s="1" t="s">
        <v>132</v>
      </c>
      <c r="BJ1033" s="1" t="s">
        <v>112</v>
      </c>
      <c r="BK1033" s="1" t="s">
        <v>112</v>
      </c>
      <c r="BL1033" s="1" t="s">
        <v>142</v>
      </c>
      <c r="BQ1033" s="1" t="s">
        <v>121</v>
      </c>
      <c r="BR1033" s="1" t="s">
        <v>122</v>
      </c>
      <c r="BS1033" s="1" t="s">
        <v>112</v>
      </c>
      <c r="BU1033" s="34" t="s">
        <v>4124</v>
      </c>
      <c r="BV1033" s="9">
        <v>44461</v>
      </c>
      <c r="BW1033" s="34" t="s">
        <v>4125</v>
      </c>
      <c r="BY1033" s="2" t="s">
        <v>156</v>
      </c>
      <c r="BZ1033" s="2" t="s">
        <v>124</v>
      </c>
      <c r="CA1033" s="2" t="s">
        <v>257</v>
      </c>
      <c r="CB1033" s="1" t="s">
        <v>256</v>
      </c>
      <c r="CC1033" s="2" t="s">
        <v>126</v>
      </c>
      <c r="CD1033" s="1" t="b">
        <f t="shared" ref="CD1033:CD1076" si="527">AND(E1033&lt;30,NOT(E1033="."),NOT(E1033=""))</f>
        <v>0</v>
      </c>
      <c r="CE1033" s="1" t="b">
        <f t="shared" ref="CE1033:CE1076" si="528">AND(E1033&lt;18,NOT(E1033="."),NOT(E1033=""))</f>
        <v>0</v>
      </c>
      <c r="CF1033" s="1" t="b">
        <f t="shared" si="510"/>
        <v>0</v>
      </c>
      <c r="CG1033" s="1" t="b">
        <f t="shared" si="511"/>
        <v>0</v>
      </c>
      <c r="CH1033" s="1" t="b">
        <f t="shared" si="512"/>
        <v>0</v>
      </c>
      <c r="CI1033" s="1" t="b">
        <f t="shared" si="513"/>
        <v>0</v>
      </c>
      <c r="CJ1033" s="1" t="b">
        <f t="shared" si="514"/>
        <v>0</v>
      </c>
      <c r="CK1033" s="1" t="b">
        <f t="shared" si="515"/>
        <v>0</v>
      </c>
      <c r="CL1033" s="1" t="b">
        <f t="shared" si="516"/>
        <v>0</v>
      </c>
      <c r="CM1033" s="1" t="b">
        <f t="shared" si="517"/>
        <v>1</v>
      </c>
      <c r="CN1033" s="1" t="b">
        <f t="shared" si="518"/>
        <v>0</v>
      </c>
      <c r="CO1033" s="2" t="b">
        <f t="shared" si="519"/>
        <v>1</v>
      </c>
      <c r="CP1033" s="2" t="b">
        <f t="shared" si="520"/>
        <v>1</v>
      </c>
      <c r="CQ1033" s="2" t="b">
        <f t="shared" si="521"/>
        <v>0</v>
      </c>
      <c r="CR1033" s="6" t="str">
        <f t="shared" si="522"/>
        <v>Male</v>
      </c>
      <c r="CS1033" s="7">
        <f t="shared" si="523"/>
        <v>1</v>
      </c>
      <c r="CT1033" s="7">
        <f t="shared" si="524"/>
        <v>0</v>
      </c>
      <c r="CU1033" s="7">
        <f t="shared" si="525"/>
        <v>0</v>
      </c>
      <c r="CV1033" s="7">
        <f t="shared" si="526"/>
        <v>0</v>
      </c>
      <c r="CW1033" s="7">
        <f t="shared" si="503"/>
        <v>0</v>
      </c>
      <c r="CX1033" s="1" t="b">
        <f t="shared" si="504"/>
        <v>0</v>
      </c>
      <c r="CY1033" s="1" t="b">
        <f t="shared" si="505"/>
        <v>0</v>
      </c>
      <c r="DG1033" s="1" t="b">
        <f t="shared" ref="DG1033:DG1047" si="529">AND(E1033&gt;4,E1033&lt;18,NOT(E1033=""),NOT(E1033="."))</f>
        <v>0</v>
      </c>
    </row>
    <row r="1034" spans="1:111" ht="362.5" x14ac:dyDescent="0.35">
      <c r="B1034" s="1" t="s">
        <v>13809</v>
      </c>
      <c r="C1034" s="9">
        <v>44358</v>
      </c>
      <c r="D1034" s="10" t="s">
        <v>13809</v>
      </c>
      <c r="E1034" s="1">
        <v>60</v>
      </c>
      <c r="F1034" s="1" t="s">
        <v>127</v>
      </c>
      <c r="G1034" s="1" t="s">
        <v>13809</v>
      </c>
      <c r="H1034" s="1" t="s">
        <v>13809</v>
      </c>
      <c r="I1034" s="9">
        <v>44252</v>
      </c>
      <c r="J1034" s="2" t="s">
        <v>109</v>
      </c>
      <c r="K1034" s="2" t="s">
        <v>13809</v>
      </c>
      <c r="L1034" s="9">
        <v>44267</v>
      </c>
      <c r="M1034" s="2" t="s">
        <v>109</v>
      </c>
      <c r="N1034" s="2" t="s">
        <v>13809</v>
      </c>
      <c r="O1034" s="2" t="s">
        <v>110</v>
      </c>
      <c r="P1034" s="2" t="s">
        <v>111</v>
      </c>
      <c r="S1034" s="2" t="s">
        <v>112</v>
      </c>
      <c r="T1034" s="2" t="s">
        <v>111</v>
      </c>
      <c r="U1034" s="2" t="b">
        <v>1</v>
      </c>
      <c r="V1034" s="2" t="s">
        <v>113</v>
      </c>
      <c r="W1034" s="1" t="s">
        <v>112</v>
      </c>
      <c r="X1034" s="1" t="s">
        <v>138</v>
      </c>
      <c r="Y1034" s="2" t="s">
        <v>111</v>
      </c>
      <c r="AF1034" s="1" t="s">
        <v>111</v>
      </c>
      <c r="AJ1034" s="1" t="s">
        <v>115</v>
      </c>
      <c r="AK1034" s="1" t="s">
        <v>1003</v>
      </c>
      <c r="AN1034" s="1" t="s">
        <v>4126</v>
      </c>
      <c r="AO1034" s="1" t="s">
        <v>117</v>
      </c>
      <c r="AU1034" s="1" t="s">
        <v>132</v>
      </c>
      <c r="AZ1034" s="1" t="s">
        <v>141</v>
      </c>
      <c r="BC1034" s="1" t="s">
        <v>4127</v>
      </c>
      <c r="BG1034" s="1" t="s">
        <v>4128</v>
      </c>
      <c r="BJ1034" s="1" t="s">
        <v>112</v>
      </c>
      <c r="BK1034" s="1" t="s">
        <v>112</v>
      </c>
      <c r="BL1034" s="1" t="s">
        <v>142</v>
      </c>
      <c r="BQ1034" s="1" t="s">
        <v>121</v>
      </c>
      <c r="BR1034" s="1" t="s">
        <v>122</v>
      </c>
      <c r="BS1034" s="1" t="s">
        <v>112</v>
      </c>
      <c r="BU1034" s="34" t="s">
        <v>4129</v>
      </c>
      <c r="BV1034" s="9">
        <v>44491</v>
      </c>
      <c r="BW1034" s="34" t="s">
        <v>14366</v>
      </c>
      <c r="BY1034" s="2" t="s">
        <v>123</v>
      </c>
      <c r="BZ1034" s="2" t="s">
        <v>124</v>
      </c>
      <c r="CA1034" s="2" t="s">
        <v>257</v>
      </c>
      <c r="CB1034" s="1" t="s">
        <v>233</v>
      </c>
      <c r="CC1034" s="2" t="s">
        <v>126</v>
      </c>
      <c r="CD1034" s="1" t="b">
        <f t="shared" si="527"/>
        <v>0</v>
      </c>
      <c r="CE1034" s="1" t="b">
        <f t="shared" si="528"/>
        <v>0</v>
      </c>
      <c r="CF1034" s="1" t="b">
        <f t="shared" si="510"/>
        <v>0</v>
      </c>
      <c r="CG1034" s="1" t="b">
        <f t="shared" si="511"/>
        <v>0</v>
      </c>
      <c r="CH1034" s="1" t="b">
        <f t="shared" si="512"/>
        <v>0</v>
      </c>
      <c r="CI1034" s="1" t="b">
        <f t="shared" si="513"/>
        <v>0</v>
      </c>
      <c r="CJ1034" s="1" t="b">
        <f t="shared" si="514"/>
        <v>0</v>
      </c>
      <c r="CK1034" s="1" t="b">
        <f t="shared" si="515"/>
        <v>0</v>
      </c>
      <c r="CL1034" s="1" t="b">
        <f t="shared" si="516"/>
        <v>0</v>
      </c>
      <c r="CM1034" s="1" t="b">
        <f t="shared" si="517"/>
        <v>1</v>
      </c>
      <c r="CN1034" s="1" t="b">
        <f t="shared" si="518"/>
        <v>0</v>
      </c>
      <c r="CO1034" s="2" t="b">
        <f t="shared" si="519"/>
        <v>0</v>
      </c>
      <c r="CP1034" s="2" t="b">
        <f t="shared" si="520"/>
        <v>0</v>
      </c>
      <c r="CQ1034" s="2" t="b">
        <f t="shared" si="521"/>
        <v>0</v>
      </c>
      <c r="CR1034" s="6" t="str">
        <f t="shared" si="522"/>
        <v>Male</v>
      </c>
      <c r="CS1034" s="7">
        <f t="shared" si="523"/>
        <v>1</v>
      </c>
      <c r="CT1034" s="7">
        <f t="shared" si="524"/>
        <v>0</v>
      </c>
      <c r="CU1034" s="7">
        <f t="shared" si="525"/>
        <v>0</v>
      </c>
      <c r="CV1034" s="7">
        <f t="shared" si="526"/>
        <v>1</v>
      </c>
      <c r="CW1034" s="7">
        <f t="shared" si="503"/>
        <v>0</v>
      </c>
      <c r="CX1034" s="1" t="b">
        <f t="shared" si="504"/>
        <v>0</v>
      </c>
      <c r="CY1034" s="1" t="b">
        <f t="shared" si="505"/>
        <v>0</v>
      </c>
      <c r="DG1034" s="1" t="b">
        <f t="shared" si="529"/>
        <v>0</v>
      </c>
    </row>
    <row r="1035" spans="1:111" ht="29" x14ac:dyDescent="0.35">
      <c r="A1035" s="2">
        <v>827</v>
      </c>
      <c r="B1035" s="1" t="s">
        <v>13809</v>
      </c>
      <c r="C1035" s="9">
        <v>44358</v>
      </c>
      <c r="D1035" s="10" t="s">
        <v>13809</v>
      </c>
      <c r="E1035" s="1" t="e">
        <f>ROUND((C1035-D1035)/365,0)</f>
        <v>#VALUE!</v>
      </c>
      <c r="F1035" s="1" t="s">
        <v>127</v>
      </c>
      <c r="G1035" s="1" t="s">
        <v>13809</v>
      </c>
      <c r="H1035" s="1" t="s">
        <v>13809</v>
      </c>
      <c r="J1035" s="2" t="s">
        <v>163</v>
      </c>
      <c r="K1035" s="2" t="s">
        <v>13809</v>
      </c>
      <c r="L1035" s="9">
        <v>44316</v>
      </c>
      <c r="M1035" s="2" t="s">
        <v>109</v>
      </c>
      <c r="N1035" s="2" t="s">
        <v>13809</v>
      </c>
      <c r="O1035" s="2" t="s">
        <v>110</v>
      </c>
      <c r="P1035" s="2" t="s">
        <v>111</v>
      </c>
      <c r="S1035" s="2" t="s">
        <v>111</v>
      </c>
      <c r="T1035" s="2" t="s">
        <v>112</v>
      </c>
      <c r="U1035" s="2" t="b">
        <f>OR(S1035="yes",T1035="yes")</f>
        <v>1</v>
      </c>
      <c r="V1035" s="2" t="s">
        <v>113</v>
      </c>
      <c r="W1035" s="1" t="s">
        <v>112</v>
      </c>
      <c r="X1035" s="1" t="s">
        <v>138</v>
      </c>
      <c r="Y1035" s="2" t="s">
        <v>112</v>
      </c>
      <c r="Z1035" s="2" t="s">
        <v>111</v>
      </c>
      <c r="AA1035" s="2" t="s">
        <v>112</v>
      </c>
      <c r="AB1035" s="2">
        <v>2</v>
      </c>
      <c r="AC1035" s="1" t="s">
        <v>111</v>
      </c>
      <c r="AF1035" s="1" t="s">
        <v>111</v>
      </c>
      <c r="AJ1035" s="1" t="s">
        <v>115</v>
      </c>
      <c r="AK1035" s="1" t="s">
        <v>129</v>
      </c>
      <c r="AO1035" s="1" t="s">
        <v>237</v>
      </c>
      <c r="AS1035" s="1" t="s">
        <v>229</v>
      </c>
      <c r="AU1035" s="1" t="s">
        <v>132</v>
      </c>
      <c r="BJ1035" s="1" t="s">
        <v>111</v>
      </c>
      <c r="BN1035" s="1" t="s">
        <v>112</v>
      </c>
      <c r="BO1035" s="1" t="s">
        <v>148</v>
      </c>
      <c r="BP1035" s="1" t="s">
        <v>152</v>
      </c>
      <c r="BQ1035" s="1" t="s">
        <v>121</v>
      </c>
      <c r="BR1035" s="1" t="s">
        <v>122</v>
      </c>
      <c r="BS1035" s="1" t="s">
        <v>112</v>
      </c>
      <c r="BU1035" s="34" t="s">
        <v>4130</v>
      </c>
      <c r="BV1035" s="9">
        <v>44370</v>
      </c>
      <c r="BW1035" s="34" t="s">
        <v>14367</v>
      </c>
      <c r="BX1035" s="2" t="s">
        <v>111</v>
      </c>
      <c r="BY1035" s="2" t="s">
        <v>174</v>
      </c>
      <c r="BZ1035" s="2" t="s">
        <v>124</v>
      </c>
      <c r="CA1035" s="2">
        <v>2</v>
      </c>
      <c r="CB1035" s="1" t="s">
        <v>207</v>
      </c>
      <c r="CC1035" s="2" t="s">
        <v>126</v>
      </c>
      <c r="CD1035" s="1" t="e">
        <f t="shared" si="527"/>
        <v>#VALUE!</v>
      </c>
      <c r="CE1035" s="1" t="e">
        <f t="shared" si="528"/>
        <v>#VALUE!</v>
      </c>
      <c r="CF1035" s="1" t="e">
        <f t="shared" si="510"/>
        <v>#VALUE!</v>
      </c>
      <c r="CG1035" s="1" t="e">
        <f t="shared" si="511"/>
        <v>#VALUE!</v>
      </c>
      <c r="CH1035" s="1" t="e">
        <f t="shared" si="512"/>
        <v>#VALUE!</v>
      </c>
      <c r="CI1035" s="1" t="e">
        <f t="shared" si="513"/>
        <v>#VALUE!</v>
      </c>
      <c r="CJ1035" s="1" t="e">
        <f t="shared" si="514"/>
        <v>#VALUE!</v>
      </c>
      <c r="CK1035" s="1" t="e">
        <f t="shared" si="515"/>
        <v>#VALUE!</v>
      </c>
      <c r="CL1035" s="1" t="e">
        <f t="shared" si="516"/>
        <v>#VALUE!</v>
      </c>
      <c r="CM1035" s="1" t="e">
        <f t="shared" si="517"/>
        <v>#VALUE!</v>
      </c>
      <c r="CN1035" s="1" t="e">
        <f t="shared" si="518"/>
        <v>#VALUE!</v>
      </c>
      <c r="CO1035" s="2" t="b">
        <f t="shared" si="519"/>
        <v>1</v>
      </c>
      <c r="CP1035" s="2" t="b">
        <f t="shared" si="520"/>
        <v>1</v>
      </c>
      <c r="CQ1035" s="2" t="b">
        <f t="shared" si="521"/>
        <v>0</v>
      </c>
      <c r="CR1035" s="6" t="str">
        <f t="shared" si="522"/>
        <v>Male</v>
      </c>
      <c r="CS1035" s="7">
        <f t="shared" si="523"/>
        <v>0</v>
      </c>
      <c r="CT1035" s="7">
        <f t="shared" si="524"/>
        <v>0</v>
      </c>
      <c r="CU1035" s="7">
        <f t="shared" si="525"/>
        <v>0</v>
      </c>
      <c r="CV1035" s="7">
        <f t="shared" si="526"/>
        <v>1</v>
      </c>
      <c r="CW1035" s="7">
        <f t="shared" si="503"/>
        <v>0</v>
      </c>
      <c r="CX1035" s="1" t="e">
        <f t="shared" si="504"/>
        <v>#VALUE!</v>
      </c>
      <c r="CY1035" s="1" t="e">
        <f t="shared" si="505"/>
        <v>#VALUE!</v>
      </c>
      <c r="DG1035" s="1" t="e">
        <f t="shared" si="529"/>
        <v>#VALUE!</v>
      </c>
    </row>
    <row r="1036" spans="1:111" ht="87" x14ac:dyDescent="0.35">
      <c r="A1036" s="2">
        <v>1071</v>
      </c>
      <c r="B1036" s="1" t="s">
        <v>13809</v>
      </c>
      <c r="C1036" s="9">
        <v>44358</v>
      </c>
      <c r="D1036" s="10" t="s">
        <v>13809</v>
      </c>
      <c r="E1036" s="1" t="e">
        <f>ROUND((C1036-D1036)/365,0)</f>
        <v>#VALUE!</v>
      </c>
      <c r="F1036" s="1" t="s">
        <v>127</v>
      </c>
      <c r="G1036" s="1" t="s">
        <v>13809</v>
      </c>
      <c r="H1036" s="1" t="s">
        <v>13809</v>
      </c>
      <c r="J1036" s="2" t="s">
        <v>109</v>
      </c>
      <c r="K1036" s="2" t="s">
        <v>13809</v>
      </c>
      <c r="L1036" s="9">
        <v>44355</v>
      </c>
      <c r="M1036" s="2" t="s">
        <v>109</v>
      </c>
      <c r="N1036" s="2" t="s">
        <v>13809</v>
      </c>
      <c r="O1036" s="2" t="s">
        <v>110</v>
      </c>
      <c r="P1036" s="2" t="s">
        <v>111</v>
      </c>
      <c r="S1036" s="2" t="s">
        <v>111</v>
      </c>
      <c r="T1036" s="2" t="s">
        <v>112</v>
      </c>
      <c r="U1036" s="2" t="b">
        <f>OR(S1036="yes",T1036="yes")</f>
        <v>1</v>
      </c>
      <c r="V1036" s="2" t="s">
        <v>113</v>
      </c>
      <c r="W1036" s="1" t="s">
        <v>112</v>
      </c>
      <c r="X1036" s="1" t="s">
        <v>110</v>
      </c>
      <c r="Y1036" s="2" t="s">
        <v>112</v>
      </c>
      <c r="Z1036" s="2" t="s">
        <v>111</v>
      </c>
      <c r="AA1036" s="2" t="s">
        <v>112</v>
      </c>
      <c r="AB1036" s="2">
        <v>1</v>
      </c>
      <c r="AC1036" s="1" t="s">
        <v>111</v>
      </c>
      <c r="AF1036" s="1" t="s">
        <v>111</v>
      </c>
      <c r="AJ1036" s="1" t="s">
        <v>115</v>
      </c>
      <c r="AK1036" s="1" t="s">
        <v>287</v>
      </c>
      <c r="AO1036" s="1" t="s">
        <v>130</v>
      </c>
      <c r="AS1036" s="1" t="s">
        <v>118</v>
      </c>
      <c r="AU1036" s="1" t="s">
        <v>132</v>
      </c>
      <c r="AZ1036" s="1" t="s">
        <v>155</v>
      </c>
      <c r="BA1036" s="1">
        <v>1.78</v>
      </c>
      <c r="BJ1036" s="1" t="s">
        <v>112</v>
      </c>
      <c r="BK1036" s="1" t="s">
        <v>112</v>
      </c>
      <c r="BL1036" s="1" t="s">
        <v>142</v>
      </c>
      <c r="BQ1036" s="1" t="s">
        <v>121</v>
      </c>
      <c r="BR1036" s="1" t="s">
        <v>122</v>
      </c>
      <c r="BS1036" s="1" t="s">
        <v>112</v>
      </c>
      <c r="BU1036" s="34" t="s">
        <v>4131</v>
      </c>
      <c r="BV1036" s="9">
        <v>44363</v>
      </c>
      <c r="BW1036" s="34" t="s">
        <v>14368</v>
      </c>
      <c r="BX1036" s="2" t="s">
        <v>111</v>
      </c>
      <c r="BY1036" s="2" t="s">
        <v>123</v>
      </c>
      <c r="BZ1036" s="2" t="s">
        <v>124</v>
      </c>
      <c r="CA1036" s="2">
        <v>2</v>
      </c>
      <c r="CB1036" s="1" t="s">
        <v>149</v>
      </c>
      <c r="CC1036" s="2" t="s">
        <v>126</v>
      </c>
      <c r="CD1036" s="1" t="e">
        <f t="shared" si="527"/>
        <v>#VALUE!</v>
      </c>
      <c r="CE1036" s="1" t="e">
        <f t="shared" si="528"/>
        <v>#VALUE!</v>
      </c>
      <c r="CF1036" s="1" t="e">
        <f t="shared" si="510"/>
        <v>#VALUE!</v>
      </c>
      <c r="CG1036" s="1" t="e">
        <f t="shared" si="511"/>
        <v>#VALUE!</v>
      </c>
      <c r="CH1036" s="1" t="e">
        <f t="shared" si="512"/>
        <v>#VALUE!</v>
      </c>
      <c r="CI1036" s="1" t="e">
        <f t="shared" si="513"/>
        <v>#VALUE!</v>
      </c>
      <c r="CJ1036" s="1" t="e">
        <f t="shared" si="514"/>
        <v>#VALUE!</v>
      </c>
      <c r="CK1036" s="1" t="e">
        <f t="shared" si="515"/>
        <v>#VALUE!</v>
      </c>
      <c r="CL1036" s="1" t="e">
        <f t="shared" si="516"/>
        <v>#VALUE!</v>
      </c>
      <c r="CM1036" s="1" t="e">
        <f t="shared" si="517"/>
        <v>#VALUE!</v>
      </c>
      <c r="CN1036" s="1" t="e">
        <f t="shared" si="518"/>
        <v>#VALUE!</v>
      </c>
      <c r="CO1036" s="2" t="b">
        <f t="shared" si="519"/>
        <v>1</v>
      </c>
      <c r="CP1036" s="2" t="b">
        <f t="shared" si="520"/>
        <v>1</v>
      </c>
      <c r="CQ1036" s="2" t="b">
        <f t="shared" si="521"/>
        <v>0</v>
      </c>
      <c r="CR1036" s="6" t="str">
        <f t="shared" si="522"/>
        <v>Male</v>
      </c>
      <c r="CS1036" s="7">
        <f t="shared" si="523"/>
        <v>1</v>
      </c>
      <c r="CT1036" s="7">
        <f t="shared" si="524"/>
        <v>0</v>
      </c>
      <c r="CU1036" s="7">
        <f t="shared" si="525"/>
        <v>0</v>
      </c>
      <c r="CV1036" s="7">
        <f t="shared" si="526"/>
        <v>1</v>
      </c>
      <c r="CW1036" s="7">
        <f t="shared" si="503"/>
        <v>0</v>
      </c>
      <c r="CX1036" s="1" t="e">
        <f t="shared" si="504"/>
        <v>#VALUE!</v>
      </c>
      <c r="CY1036" s="1" t="e">
        <f t="shared" si="505"/>
        <v>#VALUE!</v>
      </c>
      <c r="DG1036" s="1" t="e">
        <f t="shared" si="529"/>
        <v>#VALUE!</v>
      </c>
    </row>
    <row r="1037" spans="1:111" ht="43.5" x14ac:dyDescent="0.35">
      <c r="A1037" s="2">
        <v>863</v>
      </c>
      <c r="B1037" s="1" t="s">
        <v>13809</v>
      </c>
      <c r="C1037" s="9">
        <v>44358</v>
      </c>
      <c r="D1037" s="10" t="s">
        <v>13809</v>
      </c>
      <c r="E1037" s="1">
        <v>23</v>
      </c>
      <c r="F1037" s="1" t="s">
        <v>127</v>
      </c>
      <c r="G1037" s="1" t="s">
        <v>13809</v>
      </c>
      <c r="H1037" s="1" t="s">
        <v>13809</v>
      </c>
      <c r="J1037" s="2" t="s">
        <v>163</v>
      </c>
      <c r="K1037" s="2" t="s">
        <v>13809</v>
      </c>
      <c r="L1037" s="9">
        <v>44316</v>
      </c>
      <c r="M1037" s="2" t="s">
        <v>128</v>
      </c>
      <c r="N1037" s="2" t="s">
        <v>13809</v>
      </c>
      <c r="O1037" s="2" t="s">
        <v>110</v>
      </c>
      <c r="P1037" s="2" t="s">
        <v>111</v>
      </c>
      <c r="S1037" s="2" t="s">
        <v>112</v>
      </c>
      <c r="T1037" s="2" t="s">
        <v>111</v>
      </c>
      <c r="U1037" s="2" t="b">
        <v>1</v>
      </c>
      <c r="V1037" s="2" t="s">
        <v>113</v>
      </c>
      <c r="W1037" s="1" t="s">
        <v>112</v>
      </c>
      <c r="X1037" s="1" t="s">
        <v>114</v>
      </c>
      <c r="Y1037" s="2" t="s">
        <v>112</v>
      </c>
      <c r="Z1037" s="2" t="s">
        <v>111</v>
      </c>
      <c r="AA1037" s="2" t="s">
        <v>112</v>
      </c>
      <c r="AB1037" s="2">
        <v>3</v>
      </c>
      <c r="AC1037" s="1" t="s">
        <v>111</v>
      </c>
      <c r="AF1037" s="1" t="s">
        <v>111</v>
      </c>
      <c r="AJ1037" s="1" t="s">
        <v>115</v>
      </c>
      <c r="AK1037" s="1" t="s">
        <v>129</v>
      </c>
      <c r="AO1037" s="1" t="s">
        <v>130</v>
      </c>
      <c r="AS1037" s="1" t="s">
        <v>118</v>
      </c>
      <c r="AU1037" s="1" t="s">
        <v>132</v>
      </c>
      <c r="AZ1037" s="1" t="s">
        <v>141</v>
      </c>
      <c r="BC1037" s="1">
        <v>593</v>
      </c>
      <c r="BG1037" s="1">
        <v>6.9</v>
      </c>
      <c r="BJ1037" s="1" t="s">
        <v>112</v>
      </c>
      <c r="BK1037" s="1" t="s">
        <v>112</v>
      </c>
      <c r="BL1037" s="1" t="s">
        <v>325</v>
      </c>
      <c r="BQ1037" s="1" t="s">
        <v>121</v>
      </c>
      <c r="BR1037" s="1" t="s">
        <v>122</v>
      </c>
      <c r="BS1037" s="1" t="s">
        <v>112</v>
      </c>
      <c r="BU1037" s="34" t="s">
        <v>4132</v>
      </c>
      <c r="BV1037" s="9">
        <v>44372</v>
      </c>
      <c r="BW1037" s="34" t="s">
        <v>4133</v>
      </c>
      <c r="BX1037" s="2" t="s">
        <v>111</v>
      </c>
      <c r="BY1037" s="2" t="s">
        <v>136</v>
      </c>
      <c r="BZ1037" s="2" t="s">
        <v>124</v>
      </c>
      <c r="CA1037" s="2">
        <v>2</v>
      </c>
      <c r="CB1037" s="1" t="s">
        <v>175</v>
      </c>
      <c r="CC1037" s="2" t="s">
        <v>126</v>
      </c>
      <c r="CD1037" s="1" t="b">
        <f t="shared" si="527"/>
        <v>1</v>
      </c>
      <c r="CE1037" s="1" t="b">
        <f t="shared" si="528"/>
        <v>0</v>
      </c>
      <c r="CF1037" s="1" t="b">
        <f t="shared" si="510"/>
        <v>0</v>
      </c>
      <c r="CG1037" s="1" t="b">
        <f t="shared" si="511"/>
        <v>0</v>
      </c>
      <c r="CH1037" s="1" t="b">
        <f t="shared" si="512"/>
        <v>0</v>
      </c>
      <c r="CI1037" s="1" t="b">
        <f t="shared" si="513"/>
        <v>1</v>
      </c>
      <c r="CJ1037" s="1" t="b">
        <f t="shared" si="514"/>
        <v>0</v>
      </c>
      <c r="CK1037" s="1" t="b">
        <f t="shared" si="515"/>
        <v>0</v>
      </c>
      <c r="CL1037" s="1" t="b">
        <f t="shared" si="516"/>
        <v>0</v>
      </c>
      <c r="CM1037" s="1" t="b">
        <f t="shared" si="517"/>
        <v>0</v>
      </c>
      <c r="CN1037" s="1" t="b">
        <f t="shared" si="518"/>
        <v>0</v>
      </c>
      <c r="CO1037" s="2" t="b">
        <f t="shared" si="519"/>
        <v>1</v>
      </c>
      <c r="CP1037" s="2" t="b">
        <f t="shared" si="520"/>
        <v>1</v>
      </c>
      <c r="CQ1037" s="2" t="b">
        <f t="shared" si="521"/>
        <v>0</v>
      </c>
      <c r="CR1037" s="6" t="str">
        <f t="shared" si="522"/>
        <v>Male</v>
      </c>
      <c r="CS1037" s="7">
        <f t="shared" si="523"/>
        <v>0</v>
      </c>
      <c r="CT1037" s="7">
        <f t="shared" si="524"/>
        <v>0</v>
      </c>
      <c r="CU1037" s="7">
        <f t="shared" si="525"/>
        <v>0</v>
      </c>
      <c r="CV1037" s="7">
        <f t="shared" si="526"/>
        <v>0</v>
      </c>
      <c r="CW1037" s="7">
        <f t="shared" si="503"/>
        <v>1</v>
      </c>
      <c r="CX1037" s="1" t="b">
        <f t="shared" si="504"/>
        <v>1</v>
      </c>
      <c r="CY1037" s="1" t="b">
        <f t="shared" si="505"/>
        <v>1</v>
      </c>
      <c r="DG1037" s="1" t="b">
        <f t="shared" si="529"/>
        <v>0</v>
      </c>
    </row>
    <row r="1038" spans="1:111" ht="58" x14ac:dyDescent="0.35">
      <c r="A1038" s="2">
        <v>830</v>
      </c>
      <c r="B1038" s="1" t="s">
        <v>13809</v>
      </c>
      <c r="C1038" s="9">
        <v>44358</v>
      </c>
      <c r="D1038" s="10" t="s">
        <v>13809</v>
      </c>
      <c r="E1038" s="1">
        <v>18</v>
      </c>
      <c r="F1038" s="1" t="s">
        <v>127</v>
      </c>
      <c r="G1038" s="1" t="s">
        <v>13809</v>
      </c>
      <c r="H1038" s="1" t="s">
        <v>13809</v>
      </c>
      <c r="J1038" s="2" t="s">
        <v>163</v>
      </c>
      <c r="K1038" s="2" t="s">
        <v>13809</v>
      </c>
      <c r="L1038" s="9">
        <v>44349</v>
      </c>
      <c r="M1038" s="2" t="s">
        <v>109</v>
      </c>
      <c r="N1038" s="2" t="s">
        <v>13809</v>
      </c>
      <c r="O1038" s="2" t="s">
        <v>110</v>
      </c>
      <c r="P1038" s="2" t="s">
        <v>111</v>
      </c>
      <c r="S1038" s="2" t="s">
        <v>112</v>
      </c>
      <c r="T1038" s="2" t="s">
        <v>111</v>
      </c>
      <c r="U1038" s="2" t="b">
        <v>1</v>
      </c>
      <c r="V1038" s="2" t="s">
        <v>113</v>
      </c>
      <c r="W1038" s="1" t="s">
        <v>112</v>
      </c>
      <c r="X1038" s="1" t="s">
        <v>114</v>
      </c>
      <c r="Y1038" s="2" t="s">
        <v>112</v>
      </c>
      <c r="Z1038" s="2" t="s">
        <v>111</v>
      </c>
      <c r="AA1038" s="2" t="s">
        <v>112</v>
      </c>
      <c r="AB1038" s="2">
        <v>2</v>
      </c>
      <c r="AC1038" s="1" t="s">
        <v>111</v>
      </c>
      <c r="AF1038" s="1" t="s">
        <v>111</v>
      </c>
      <c r="AJ1038" s="1" t="s">
        <v>115</v>
      </c>
      <c r="AK1038" s="1" t="s">
        <v>185</v>
      </c>
      <c r="AO1038" s="1" t="s">
        <v>130</v>
      </c>
      <c r="AS1038" s="1" t="s">
        <v>118</v>
      </c>
      <c r="AU1038" s="1" t="s">
        <v>1210</v>
      </c>
      <c r="AZ1038" s="1" t="s">
        <v>395</v>
      </c>
      <c r="BA1038" s="1">
        <v>29.8</v>
      </c>
      <c r="BF1038" s="1">
        <v>865</v>
      </c>
      <c r="BG1038" s="1">
        <v>4</v>
      </c>
      <c r="BJ1038" s="1" t="s">
        <v>112</v>
      </c>
      <c r="BK1038" s="1" t="s">
        <v>112</v>
      </c>
      <c r="BL1038" s="1" t="s">
        <v>4134</v>
      </c>
      <c r="BQ1038" s="1" t="s">
        <v>1153</v>
      </c>
      <c r="BR1038" s="1" t="s">
        <v>122</v>
      </c>
      <c r="BS1038" s="1" t="s">
        <v>112</v>
      </c>
      <c r="BU1038" s="34" t="s">
        <v>13890</v>
      </c>
      <c r="BV1038" s="9">
        <v>44365</v>
      </c>
      <c r="BW1038" s="34" t="s">
        <v>4135</v>
      </c>
      <c r="BX1038" s="2" t="s">
        <v>111</v>
      </c>
      <c r="BY1038" s="2" t="s">
        <v>136</v>
      </c>
      <c r="BZ1038" s="2" t="s">
        <v>124</v>
      </c>
      <c r="CA1038" s="2">
        <v>2</v>
      </c>
      <c r="CB1038" s="1" t="s">
        <v>288</v>
      </c>
      <c r="CC1038" s="2" t="s">
        <v>126</v>
      </c>
      <c r="CD1038" s="1" t="b">
        <f t="shared" si="527"/>
        <v>1</v>
      </c>
      <c r="CE1038" s="1" t="b">
        <f t="shared" si="528"/>
        <v>0</v>
      </c>
      <c r="CF1038" s="1" t="b">
        <f t="shared" si="510"/>
        <v>0</v>
      </c>
      <c r="CG1038" s="1" t="b">
        <f t="shared" si="511"/>
        <v>0</v>
      </c>
      <c r="CH1038" s="1" t="b">
        <f t="shared" si="512"/>
        <v>0</v>
      </c>
      <c r="CI1038" s="1" t="b">
        <f t="shared" si="513"/>
        <v>1</v>
      </c>
      <c r="CJ1038" s="1" t="b">
        <f t="shared" si="514"/>
        <v>0</v>
      </c>
      <c r="CK1038" s="1" t="b">
        <f t="shared" si="515"/>
        <v>0</v>
      </c>
      <c r="CL1038" s="1" t="b">
        <f t="shared" si="516"/>
        <v>0</v>
      </c>
      <c r="CM1038" s="1" t="b">
        <f t="shared" si="517"/>
        <v>0</v>
      </c>
      <c r="CN1038" s="1" t="b">
        <f t="shared" si="518"/>
        <v>0</v>
      </c>
      <c r="CO1038" s="2" t="b">
        <f t="shared" si="519"/>
        <v>1</v>
      </c>
      <c r="CP1038" s="2" t="b">
        <f t="shared" si="520"/>
        <v>1</v>
      </c>
      <c r="CQ1038" s="2" t="b">
        <f t="shared" si="521"/>
        <v>0</v>
      </c>
      <c r="CR1038" s="6" t="str">
        <f t="shared" si="522"/>
        <v>Male</v>
      </c>
      <c r="CS1038" s="7">
        <f t="shared" si="523"/>
        <v>0</v>
      </c>
      <c r="CT1038" s="7">
        <f t="shared" si="524"/>
        <v>0</v>
      </c>
      <c r="CU1038" s="7">
        <f t="shared" si="525"/>
        <v>0</v>
      </c>
      <c r="CV1038" s="7">
        <f t="shared" si="526"/>
        <v>1</v>
      </c>
      <c r="CW1038" s="7">
        <f t="shared" si="503"/>
        <v>0</v>
      </c>
      <c r="CX1038" s="1" t="b">
        <f t="shared" si="504"/>
        <v>1</v>
      </c>
      <c r="CY1038" s="1" t="b">
        <f t="shared" si="505"/>
        <v>1</v>
      </c>
      <c r="DG1038" s="1" t="b">
        <f t="shared" si="529"/>
        <v>0</v>
      </c>
    </row>
    <row r="1039" spans="1:111" ht="203" x14ac:dyDescent="0.35">
      <c r="B1039" s="1" t="s">
        <v>13809</v>
      </c>
      <c r="C1039" s="9">
        <v>44358</v>
      </c>
      <c r="D1039" s="10" t="s">
        <v>13809</v>
      </c>
      <c r="E1039" s="1">
        <v>22</v>
      </c>
      <c r="F1039" s="1" t="s">
        <v>127</v>
      </c>
      <c r="G1039" s="1" t="s">
        <v>13809</v>
      </c>
      <c r="H1039" s="1" t="s">
        <v>13809</v>
      </c>
      <c r="I1039" s="2" t="s">
        <v>183</v>
      </c>
      <c r="J1039" s="2" t="s">
        <v>163</v>
      </c>
      <c r="K1039" s="2" t="s">
        <v>13809</v>
      </c>
      <c r="L1039" s="9">
        <v>44245</v>
      </c>
      <c r="M1039" s="2" t="s">
        <v>128</v>
      </c>
      <c r="N1039" s="2" t="s">
        <v>13809</v>
      </c>
      <c r="O1039" s="2" t="s">
        <v>110</v>
      </c>
      <c r="P1039" s="2" t="s">
        <v>111</v>
      </c>
      <c r="S1039" s="2" t="s">
        <v>112</v>
      </c>
      <c r="T1039" s="2" t="s">
        <v>111</v>
      </c>
      <c r="U1039" s="2" t="b">
        <f>OR(S1039="yes",T1039="yes")</f>
        <v>1</v>
      </c>
      <c r="V1039" s="2" t="s">
        <v>113</v>
      </c>
      <c r="W1039" s="1" t="s">
        <v>112</v>
      </c>
      <c r="X1039" s="1" t="s">
        <v>114</v>
      </c>
      <c r="Y1039" s="2" t="s">
        <v>111</v>
      </c>
      <c r="AF1039" s="1" t="s">
        <v>111</v>
      </c>
      <c r="AJ1039" s="1" t="s">
        <v>115</v>
      </c>
      <c r="AK1039" s="1" t="s">
        <v>129</v>
      </c>
      <c r="AO1039" s="1" t="s">
        <v>117</v>
      </c>
      <c r="AS1039" s="1" t="s">
        <v>118</v>
      </c>
      <c r="AU1039" s="1" t="s">
        <v>132</v>
      </c>
      <c r="AZ1039" s="1" t="s">
        <v>155</v>
      </c>
      <c r="BA1039" s="1" t="s">
        <v>4136</v>
      </c>
      <c r="BJ1039" s="1" t="s">
        <v>112</v>
      </c>
      <c r="BQ1039" s="1" t="s">
        <v>121</v>
      </c>
      <c r="BR1039" s="1" t="s">
        <v>122</v>
      </c>
      <c r="BS1039" s="1" t="s">
        <v>112</v>
      </c>
      <c r="BU1039" s="34" t="s">
        <v>4137</v>
      </c>
      <c r="BV1039" s="9">
        <v>44624</v>
      </c>
      <c r="BW1039" s="34" t="s">
        <v>14369</v>
      </c>
      <c r="BY1039" s="2" t="s">
        <v>123</v>
      </c>
      <c r="BZ1039" s="2" t="s">
        <v>124</v>
      </c>
      <c r="CA1039" s="2">
        <v>2</v>
      </c>
      <c r="CB1039" s="1" t="s">
        <v>505</v>
      </c>
      <c r="CC1039" s="2" t="s">
        <v>126</v>
      </c>
      <c r="CD1039" s="1" t="b">
        <f t="shared" si="527"/>
        <v>1</v>
      </c>
      <c r="CE1039" s="1" t="b">
        <f t="shared" si="528"/>
        <v>0</v>
      </c>
      <c r="CF1039" s="1" t="b">
        <f t="shared" si="510"/>
        <v>0</v>
      </c>
      <c r="CG1039" s="1" t="b">
        <f t="shared" si="511"/>
        <v>0</v>
      </c>
      <c r="CH1039" s="1" t="b">
        <f t="shared" si="512"/>
        <v>0</v>
      </c>
      <c r="CI1039" s="1" t="b">
        <f t="shared" si="513"/>
        <v>1</v>
      </c>
      <c r="CJ1039" s="1" t="b">
        <f t="shared" si="514"/>
        <v>0</v>
      </c>
      <c r="CK1039" s="1" t="b">
        <f t="shared" si="515"/>
        <v>0</v>
      </c>
      <c r="CL1039" s="1" t="b">
        <f t="shared" si="516"/>
        <v>0</v>
      </c>
      <c r="CM1039" s="1" t="b">
        <f t="shared" si="517"/>
        <v>0</v>
      </c>
      <c r="CN1039" s="1" t="b">
        <f t="shared" si="518"/>
        <v>0</v>
      </c>
      <c r="CO1039" s="2" t="b">
        <f t="shared" si="519"/>
        <v>0</v>
      </c>
      <c r="CP1039" s="2" t="b">
        <f t="shared" si="520"/>
        <v>0</v>
      </c>
      <c r="CQ1039" s="2" t="b">
        <f t="shared" si="521"/>
        <v>0</v>
      </c>
      <c r="CR1039" s="6" t="str">
        <f t="shared" si="522"/>
        <v>Male</v>
      </c>
      <c r="CS1039" s="7">
        <f t="shared" si="523"/>
        <v>0</v>
      </c>
      <c r="CT1039" s="7">
        <f t="shared" si="524"/>
        <v>0</v>
      </c>
      <c r="CU1039" s="7">
        <f t="shared" si="525"/>
        <v>0</v>
      </c>
      <c r="CV1039" s="7">
        <f t="shared" si="526"/>
        <v>0</v>
      </c>
      <c r="CW1039" s="7">
        <f t="shared" si="503"/>
        <v>1</v>
      </c>
      <c r="CX1039" s="1" t="b">
        <f t="shared" si="504"/>
        <v>1</v>
      </c>
      <c r="CY1039" s="1" t="b">
        <f t="shared" si="505"/>
        <v>1</v>
      </c>
      <c r="DG1039" s="1" t="b">
        <f t="shared" si="529"/>
        <v>0</v>
      </c>
    </row>
    <row r="1040" spans="1:111" ht="116" x14ac:dyDescent="0.35">
      <c r="A1040" s="2">
        <v>828</v>
      </c>
      <c r="B1040" s="1" t="s">
        <v>13809</v>
      </c>
      <c r="C1040" s="9">
        <v>44358</v>
      </c>
      <c r="D1040" s="10" t="s">
        <v>13809</v>
      </c>
      <c r="E1040" s="1" t="e">
        <f>ROUND((C1040-D1040)/365,0)</f>
        <v>#VALUE!</v>
      </c>
      <c r="F1040" s="1" t="s">
        <v>127</v>
      </c>
      <c r="G1040" s="1" t="s">
        <v>13809</v>
      </c>
      <c r="H1040" s="1" t="s">
        <v>13809</v>
      </c>
      <c r="I1040" s="9">
        <v>44319</v>
      </c>
      <c r="J1040" s="2" t="s">
        <v>109</v>
      </c>
      <c r="K1040" s="2" t="s">
        <v>13809</v>
      </c>
      <c r="N1040" s="2" t="s">
        <v>13809</v>
      </c>
      <c r="O1040" s="2" t="s">
        <v>110</v>
      </c>
      <c r="P1040" s="2" t="s">
        <v>111</v>
      </c>
      <c r="S1040" s="2" t="s">
        <v>111</v>
      </c>
      <c r="T1040" s="2" t="s">
        <v>112</v>
      </c>
      <c r="U1040" s="2" t="b">
        <f>OR(S1040="yes",T1040="yes")</f>
        <v>1</v>
      </c>
      <c r="V1040" s="2" t="s">
        <v>113</v>
      </c>
      <c r="W1040" s="1" t="s">
        <v>112</v>
      </c>
      <c r="X1040" s="1" t="s">
        <v>114</v>
      </c>
      <c r="Y1040" s="2" t="s">
        <v>112</v>
      </c>
      <c r="Z1040" s="2" t="s">
        <v>112</v>
      </c>
      <c r="AA1040" s="2" t="s">
        <v>111</v>
      </c>
      <c r="AB1040" s="2">
        <v>8</v>
      </c>
      <c r="AC1040" s="1" t="s">
        <v>112</v>
      </c>
      <c r="AD1040" s="1" t="s">
        <v>4138</v>
      </c>
      <c r="AE1040" s="1" t="s">
        <v>4139</v>
      </c>
      <c r="AF1040" s="1" t="s">
        <v>111</v>
      </c>
      <c r="AJ1040" s="1" t="s">
        <v>115</v>
      </c>
      <c r="AK1040" s="1" t="s">
        <v>129</v>
      </c>
      <c r="AO1040" s="1" t="s">
        <v>117</v>
      </c>
      <c r="AU1040" s="1" t="s">
        <v>177</v>
      </c>
      <c r="AX1040" s="12">
        <v>0.51</v>
      </c>
      <c r="AZ1040" s="1" t="s">
        <v>155</v>
      </c>
      <c r="BA1040" s="1">
        <v>17505</v>
      </c>
      <c r="BJ1040" s="1" t="s">
        <v>112</v>
      </c>
      <c r="BK1040" s="1" t="s">
        <v>112</v>
      </c>
      <c r="BL1040" s="1" t="s">
        <v>297</v>
      </c>
      <c r="BQ1040" s="1" t="s">
        <v>121</v>
      </c>
      <c r="BR1040" s="1" t="s">
        <v>122</v>
      </c>
      <c r="BS1040" s="1" t="s">
        <v>112</v>
      </c>
      <c r="BU1040" s="34" t="s">
        <v>13891</v>
      </c>
      <c r="BV1040" s="9">
        <v>44363</v>
      </c>
      <c r="BW1040" s="34" t="s">
        <v>14370</v>
      </c>
      <c r="BX1040" s="2" t="s">
        <v>111</v>
      </c>
      <c r="BY1040" s="2" t="s">
        <v>156</v>
      </c>
      <c r="BZ1040" s="2" t="s">
        <v>124</v>
      </c>
      <c r="CA1040" s="2">
        <v>1</v>
      </c>
      <c r="CB1040" s="1" t="s">
        <v>154</v>
      </c>
      <c r="CC1040" s="2" t="s">
        <v>126</v>
      </c>
      <c r="CD1040" s="1" t="e">
        <f t="shared" si="527"/>
        <v>#VALUE!</v>
      </c>
      <c r="CE1040" s="1" t="e">
        <f t="shared" si="528"/>
        <v>#VALUE!</v>
      </c>
      <c r="CF1040" s="1" t="e">
        <f t="shared" si="510"/>
        <v>#VALUE!</v>
      </c>
      <c r="CG1040" s="1" t="e">
        <f t="shared" si="511"/>
        <v>#VALUE!</v>
      </c>
      <c r="CH1040" s="1" t="e">
        <f t="shared" si="512"/>
        <v>#VALUE!</v>
      </c>
      <c r="CI1040" s="1" t="e">
        <f t="shared" si="513"/>
        <v>#VALUE!</v>
      </c>
      <c r="CJ1040" s="1" t="e">
        <f t="shared" si="514"/>
        <v>#VALUE!</v>
      </c>
      <c r="CK1040" s="1" t="e">
        <f t="shared" si="515"/>
        <v>#VALUE!</v>
      </c>
      <c r="CL1040" s="1" t="e">
        <f t="shared" si="516"/>
        <v>#VALUE!</v>
      </c>
      <c r="CM1040" s="1" t="e">
        <f t="shared" si="517"/>
        <v>#VALUE!</v>
      </c>
      <c r="CN1040" s="1" t="e">
        <f t="shared" si="518"/>
        <v>#VALUE!</v>
      </c>
      <c r="CO1040" s="2" t="b">
        <f t="shared" si="519"/>
        <v>0</v>
      </c>
      <c r="CP1040" s="2" t="b">
        <f t="shared" si="520"/>
        <v>0</v>
      </c>
      <c r="CQ1040" s="2" t="b">
        <f t="shared" si="521"/>
        <v>1</v>
      </c>
      <c r="CR1040" s="6" t="str">
        <f t="shared" si="522"/>
        <v>Male</v>
      </c>
      <c r="CS1040" s="7">
        <f t="shared" si="523"/>
        <v>1</v>
      </c>
      <c r="CT1040" s="7">
        <f t="shared" si="524"/>
        <v>0</v>
      </c>
      <c r="CU1040" s="7">
        <f t="shared" si="525"/>
        <v>0</v>
      </c>
      <c r="CV1040" s="7">
        <f t="shared" si="526"/>
        <v>0</v>
      </c>
      <c r="CW1040" s="7">
        <f t="shared" si="503"/>
        <v>0</v>
      </c>
      <c r="CX1040" s="1" t="e">
        <f t="shared" si="504"/>
        <v>#VALUE!</v>
      </c>
      <c r="CY1040" s="1" t="e">
        <f t="shared" si="505"/>
        <v>#VALUE!</v>
      </c>
      <c r="DG1040" s="1" t="e">
        <f t="shared" si="529"/>
        <v>#VALUE!</v>
      </c>
    </row>
    <row r="1041" spans="1:111" ht="101.5" x14ac:dyDescent="0.35">
      <c r="A1041" s="2">
        <v>835</v>
      </c>
      <c r="B1041" s="1" t="s">
        <v>13809</v>
      </c>
      <c r="C1041" s="9">
        <v>44361</v>
      </c>
      <c r="D1041" s="10" t="s">
        <v>13809</v>
      </c>
      <c r="E1041" s="1">
        <v>14</v>
      </c>
      <c r="F1041" s="1" t="s">
        <v>127</v>
      </c>
      <c r="G1041" s="1" t="s">
        <v>13809</v>
      </c>
      <c r="H1041" s="1" t="s">
        <v>13809</v>
      </c>
      <c r="I1041" s="9">
        <v>44332</v>
      </c>
      <c r="J1041" s="2" t="s">
        <v>109</v>
      </c>
      <c r="K1041" s="2" t="s">
        <v>13809</v>
      </c>
      <c r="L1041" s="9">
        <v>44353</v>
      </c>
      <c r="M1041" s="2" t="s">
        <v>109</v>
      </c>
      <c r="N1041" s="2" t="s">
        <v>13809</v>
      </c>
      <c r="O1041" s="2" t="s">
        <v>110</v>
      </c>
      <c r="P1041" s="2" t="s">
        <v>111</v>
      </c>
      <c r="S1041" s="2" t="s">
        <v>111</v>
      </c>
      <c r="T1041" s="2" t="s">
        <v>112</v>
      </c>
      <c r="U1041" s="2" t="b">
        <v>1</v>
      </c>
      <c r="V1041" s="2" t="s">
        <v>113</v>
      </c>
      <c r="W1041" s="1" t="s">
        <v>112</v>
      </c>
      <c r="X1041" s="1" t="s">
        <v>110</v>
      </c>
      <c r="Y1041" s="2" t="s">
        <v>112</v>
      </c>
      <c r="Z1041" s="2" t="s">
        <v>111</v>
      </c>
      <c r="AA1041" s="2" t="s">
        <v>112</v>
      </c>
      <c r="AB1041" s="2">
        <v>5</v>
      </c>
      <c r="AC1041" s="1" t="s">
        <v>112</v>
      </c>
      <c r="AD1041" s="1" t="s">
        <v>192</v>
      </c>
      <c r="AE1041" s="1" t="s">
        <v>4140</v>
      </c>
      <c r="AF1041" s="1" t="s">
        <v>111</v>
      </c>
      <c r="AJ1041" s="1" t="s">
        <v>115</v>
      </c>
      <c r="AK1041" s="1" t="s">
        <v>160</v>
      </c>
      <c r="AN1041" s="1" t="s">
        <v>4141</v>
      </c>
      <c r="AO1041" s="1" t="s">
        <v>117</v>
      </c>
      <c r="AS1041" s="1" t="s">
        <v>140</v>
      </c>
      <c r="AU1041" s="1" t="s">
        <v>132</v>
      </c>
      <c r="AZ1041" s="1" t="s">
        <v>665</v>
      </c>
      <c r="BC1041" s="1" t="s">
        <v>4142</v>
      </c>
      <c r="BE1041" s="1" t="s">
        <v>4143</v>
      </c>
      <c r="BG1041" s="1" t="s">
        <v>4144</v>
      </c>
      <c r="BJ1041" s="1" t="s">
        <v>112</v>
      </c>
      <c r="BK1041" s="1" t="s">
        <v>112</v>
      </c>
      <c r="BL1041" s="1" t="s">
        <v>135</v>
      </c>
      <c r="BQ1041" s="1" t="s">
        <v>121</v>
      </c>
      <c r="BR1041" s="1" t="s">
        <v>122</v>
      </c>
      <c r="BS1041" s="1" t="s">
        <v>112</v>
      </c>
      <c r="BU1041" s="34" t="s">
        <v>4145</v>
      </c>
      <c r="BV1041" s="9">
        <v>44379</v>
      </c>
      <c r="BW1041" s="34" t="s">
        <v>4146</v>
      </c>
      <c r="BX1041" s="2" t="s">
        <v>111</v>
      </c>
      <c r="BY1041" s="2" t="s">
        <v>153</v>
      </c>
      <c r="BZ1041" s="2" t="s">
        <v>124</v>
      </c>
      <c r="CA1041" s="2">
        <v>2</v>
      </c>
      <c r="CB1041" s="1" t="s">
        <v>137</v>
      </c>
      <c r="CC1041" s="2" t="s">
        <v>126</v>
      </c>
      <c r="CD1041" s="1" t="b">
        <f t="shared" si="527"/>
        <v>1</v>
      </c>
      <c r="CE1041" s="1" t="b">
        <f t="shared" si="528"/>
        <v>1</v>
      </c>
      <c r="CF1041" s="1" t="b">
        <f t="shared" si="510"/>
        <v>0</v>
      </c>
      <c r="CG1041" s="1" t="b">
        <f t="shared" si="511"/>
        <v>1</v>
      </c>
      <c r="CH1041" s="1" t="b">
        <f t="shared" si="512"/>
        <v>0</v>
      </c>
      <c r="CI1041" s="1" t="b">
        <f t="shared" si="513"/>
        <v>0</v>
      </c>
      <c r="CJ1041" s="1" t="b">
        <f t="shared" si="514"/>
        <v>0</v>
      </c>
      <c r="CK1041" s="1" t="b">
        <f t="shared" si="515"/>
        <v>0</v>
      </c>
      <c r="CL1041" s="1" t="b">
        <f t="shared" si="516"/>
        <v>0</v>
      </c>
      <c r="CM1041" s="1" t="b">
        <f t="shared" si="517"/>
        <v>0</v>
      </c>
      <c r="CN1041" s="1" t="b">
        <f t="shared" si="518"/>
        <v>0</v>
      </c>
      <c r="CO1041" s="2" t="b">
        <f t="shared" si="519"/>
        <v>1</v>
      </c>
      <c r="CP1041" s="2" t="b">
        <f t="shared" si="520"/>
        <v>1</v>
      </c>
      <c r="CQ1041" s="2" t="b">
        <f t="shared" si="521"/>
        <v>0</v>
      </c>
      <c r="CR1041" s="6" t="str">
        <f t="shared" si="522"/>
        <v>Male</v>
      </c>
      <c r="CS1041" s="7">
        <f t="shared" si="523"/>
        <v>1</v>
      </c>
      <c r="CT1041" s="7">
        <f t="shared" si="524"/>
        <v>0</v>
      </c>
      <c r="CU1041" s="7">
        <f t="shared" si="525"/>
        <v>0</v>
      </c>
      <c r="CV1041" s="7">
        <f t="shared" si="526"/>
        <v>1</v>
      </c>
      <c r="CW1041" s="7">
        <f t="shared" si="503"/>
        <v>0</v>
      </c>
      <c r="CX1041" s="1" t="b">
        <f t="shared" si="504"/>
        <v>1</v>
      </c>
      <c r="CY1041" s="1" t="b">
        <f t="shared" si="505"/>
        <v>0</v>
      </c>
      <c r="DG1041" s="1" t="b">
        <f t="shared" si="529"/>
        <v>1</v>
      </c>
    </row>
    <row r="1042" spans="1:111" ht="87" x14ac:dyDescent="0.35">
      <c r="A1042" s="2">
        <v>837</v>
      </c>
      <c r="B1042" s="1" t="s">
        <v>13809</v>
      </c>
      <c r="C1042" s="9">
        <v>44358</v>
      </c>
      <c r="D1042" s="10" t="s">
        <v>13809</v>
      </c>
      <c r="E1042" s="1" t="e">
        <f>ROUND((C1042-D1042)/365,0)</f>
        <v>#VALUE!</v>
      </c>
      <c r="F1042" s="1" t="s">
        <v>127</v>
      </c>
      <c r="G1042" s="1" t="s">
        <v>13809</v>
      </c>
      <c r="H1042" s="1" t="s">
        <v>13809</v>
      </c>
      <c r="K1042" s="2" t="s">
        <v>13809</v>
      </c>
      <c r="L1042" s="9">
        <v>44345</v>
      </c>
      <c r="M1042" s="2" t="s">
        <v>109</v>
      </c>
      <c r="N1042" s="2" t="s">
        <v>13809</v>
      </c>
      <c r="O1042" s="2" t="s">
        <v>110</v>
      </c>
      <c r="P1042" s="2" t="s">
        <v>111</v>
      </c>
      <c r="S1042" s="2" t="s">
        <v>111</v>
      </c>
      <c r="T1042" s="2" t="s">
        <v>112</v>
      </c>
      <c r="U1042" s="2" t="b">
        <f>OR(S1042="yes",T1042="yes")</f>
        <v>1</v>
      </c>
      <c r="V1042" s="2" t="s">
        <v>113</v>
      </c>
      <c r="W1042" s="1" t="s">
        <v>112</v>
      </c>
      <c r="X1042" s="1" t="s">
        <v>138</v>
      </c>
      <c r="Y1042" s="2" t="s">
        <v>112</v>
      </c>
      <c r="Z1042" s="2" t="s">
        <v>111</v>
      </c>
      <c r="AA1042" s="2" t="s">
        <v>112</v>
      </c>
      <c r="AB1042" s="2">
        <v>4</v>
      </c>
      <c r="AC1042" s="1" t="s">
        <v>111</v>
      </c>
      <c r="AF1042" s="1" t="s">
        <v>111</v>
      </c>
      <c r="AJ1042" s="1" t="s">
        <v>115</v>
      </c>
      <c r="AK1042" s="1" t="s">
        <v>287</v>
      </c>
      <c r="AO1042" s="1" t="s">
        <v>221</v>
      </c>
      <c r="AS1042" s="1" t="s">
        <v>118</v>
      </c>
      <c r="AZ1042" s="1" t="s">
        <v>155</v>
      </c>
      <c r="BA1042" s="11" t="s">
        <v>4147</v>
      </c>
      <c r="BJ1042" s="1" t="s">
        <v>112</v>
      </c>
      <c r="BK1042" s="1" t="s">
        <v>112</v>
      </c>
      <c r="BL1042" s="1" t="s">
        <v>142</v>
      </c>
      <c r="BQ1042" s="1" t="s">
        <v>121</v>
      </c>
      <c r="BR1042" s="1" t="s">
        <v>122</v>
      </c>
      <c r="BS1042" s="1" t="s">
        <v>112</v>
      </c>
      <c r="BU1042" s="34" t="s">
        <v>4148</v>
      </c>
      <c r="BV1042" s="9">
        <v>44363</v>
      </c>
      <c r="BW1042" s="34" t="s">
        <v>14371</v>
      </c>
      <c r="BX1042" s="2" t="s">
        <v>111</v>
      </c>
      <c r="BY1042" s="2" t="s">
        <v>123</v>
      </c>
      <c r="BZ1042" s="2" t="s">
        <v>124</v>
      </c>
      <c r="CA1042" s="2">
        <v>2</v>
      </c>
      <c r="CB1042" s="1" t="s">
        <v>669</v>
      </c>
      <c r="CC1042" s="2" t="s">
        <v>126</v>
      </c>
      <c r="CD1042" s="1" t="e">
        <f t="shared" si="527"/>
        <v>#VALUE!</v>
      </c>
      <c r="CE1042" s="1" t="e">
        <f t="shared" si="528"/>
        <v>#VALUE!</v>
      </c>
      <c r="CF1042" s="1" t="e">
        <f t="shared" si="510"/>
        <v>#VALUE!</v>
      </c>
      <c r="CG1042" s="1" t="e">
        <f t="shared" si="511"/>
        <v>#VALUE!</v>
      </c>
      <c r="CH1042" s="1" t="e">
        <f t="shared" si="512"/>
        <v>#VALUE!</v>
      </c>
      <c r="CI1042" s="1" t="e">
        <f t="shared" si="513"/>
        <v>#VALUE!</v>
      </c>
      <c r="CJ1042" s="1" t="e">
        <f t="shared" si="514"/>
        <v>#VALUE!</v>
      </c>
      <c r="CK1042" s="1" t="e">
        <f t="shared" si="515"/>
        <v>#VALUE!</v>
      </c>
      <c r="CL1042" s="1" t="e">
        <f t="shared" si="516"/>
        <v>#VALUE!</v>
      </c>
      <c r="CM1042" s="1" t="e">
        <f t="shared" si="517"/>
        <v>#VALUE!</v>
      </c>
      <c r="CN1042" s="1" t="e">
        <f t="shared" si="518"/>
        <v>#VALUE!</v>
      </c>
      <c r="CO1042" s="2" t="b">
        <f t="shared" si="519"/>
        <v>1</v>
      </c>
      <c r="CP1042" s="2" t="b">
        <f t="shared" si="520"/>
        <v>1</v>
      </c>
      <c r="CQ1042" s="2" t="b">
        <f t="shared" si="521"/>
        <v>0</v>
      </c>
      <c r="CR1042" s="6" t="str">
        <f t="shared" si="522"/>
        <v>Male</v>
      </c>
      <c r="CS1042" s="7">
        <f t="shared" si="523"/>
        <v>0</v>
      </c>
      <c r="CT1042" s="7">
        <f t="shared" si="524"/>
        <v>0</v>
      </c>
      <c r="CU1042" s="7">
        <f t="shared" si="525"/>
        <v>0</v>
      </c>
      <c r="CV1042" s="7">
        <f t="shared" si="526"/>
        <v>1</v>
      </c>
      <c r="CW1042" s="7">
        <f t="shared" si="503"/>
        <v>0</v>
      </c>
      <c r="CX1042" s="1" t="e">
        <f t="shared" si="504"/>
        <v>#VALUE!</v>
      </c>
      <c r="CY1042" s="1" t="e">
        <f t="shared" si="505"/>
        <v>#VALUE!</v>
      </c>
      <c r="DG1042" s="1" t="e">
        <f t="shared" si="529"/>
        <v>#VALUE!</v>
      </c>
    </row>
    <row r="1043" spans="1:111" ht="174" x14ac:dyDescent="0.35">
      <c r="A1043" s="2">
        <v>831</v>
      </c>
      <c r="B1043" s="1" t="s">
        <v>13809</v>
      </c>
      <c r="C1043" s="9">
        <v>44358</v>
      </c>
      <c r="D1043" s="10" t="s">
        <v>13809</v>
      </c>
      <c r="E1043" s="1">
        <v>24</v>
      </c>
      <c r="F1043" s="1" t="s">
        <v>127</v>
      </c>
      <c r="G1043" s="1" t="s">
        <v>13809</v>
      </c>
      <c r="H1043" s="1" t="s">
        <v>13809</v>
      </c>
      <c r="I1043" s="9">
        <v>44326</v>
      </c>
      <c r="J1043" s="2" t="s">
        <v>128</v>
      </c>
      <c r="K1043" s="2" t="s">
        <v>13809</v>
      </c>
      <c r="L1043" s="9">
        <v>44354</v>
      </c>
      <c r="M1043" s="2" t="s">
        <v>128</v>
      </c>
      <c r="N1043" s="2" t="s">
        <v>13809</v>
      </c>
      <c r="O1043" s="2" t="s">
        <v>110</v>
      </c>
      <c r="P1043" s="2" t="s">
        <v>111</v>
      </c>
      <c r="S1043" s="2" t="s">
        <v>112</v>
      </c>
      <c r="U1043" s="2" t="b">
        <v>1</v>
      </c>
      <c r="V1043" s="2" t="s">
        <v>159</v>
      </c>
      <c r="W1043" s="1" t="s">
        <v>112</v>
      </c>
      <c r="X1043" s="1" t="s">
        <v>110</v>
      </c>
      <c r="Y1043" s="2" t="s">
        <v>112</v>
      </c>
      <c r="Z1043" s="2" t="s">
        <v>111</v>
      </c>
      <c r="AA1043" s="2" t="s">
        <v>112</v>
      </c>
      <c r="AB1043" s="2">
        <v>2</v>
      </c>
      <c r="AC1043" s="1" t="s">
        <v>111</v>
      </c>
      <c r="AF1043" s="1" t="s">
        <v>111</v>
      </c>
      <c r="AJ1043" s="1" t="s">
        <v>418</v>
      </c>
      <c r="AK1043" s="1" t="s">
        <v>129</v>
      </c>
      <c r="AO1043" s="1" t="s">
        <v>130</v>
      </c>
      <c r="AU1043" s="1" t="s">
        <v>132</v>
      </c>
      <c r="AZ1043" s="1" t="s">
        <v>254</v>
      </c>
      <c r="BC1043" s="1" t="s">
        <v>4149</v>
      </c>
      <c r="BG1043" s="1">
        <v>21</v>
      </c>
      <c r="BH1043" s="1">
        <v>3</v>
      </c>
      <c r="BJ1043" s="1" t="s">
        <v>112</v>
      </c>
      <c r="BQ1043" s="1" t="s">
        <v>121</v>
      </c>
      <c r="BR1043" s="1" t="s">
        <v>122</v>
      </c>
      <c r="BS1043" s="1" t="s">
        <v>112</v>
      </c>
      <c r="BU1043" s="34" t="s">
        <v>4150</v>
      </c>
      <c r="BV1043" s="9">
        <v>44378</v>
      </c>
      <c r="BW1043" s="34" t="s">
        <v>14372</v>
      </c>
      <c r="BX1043" s="2" t="s">
        <v>111</v>
      </c>
      <c r="BY1043" s="2" t="s">
        <v>123</v>
      </c>
      <c r="BZ1043" s="2" t="s">
        <v>124</v>
      </c>
      <c r="CA1043" s="2">
        <v>2</v>
      </c>
      <c r="CB1043" s="1" t="s">
        <v>383</v>
      </c>
      <c r="CC1043" s="2" t="s">
        <v>220</v>
      </c>
      <c r="CD1043" s="1" t="b">
        <f t="shared" si="527"/>
        <v>1</v>
      </c>
      <c r="CE1043" s="1" t="b">
        <f t="shared" si="528"/>
        <v>0</v>
      </c>
      <c r="CF1043" s="1" t="b">
        <f t="shared" si="510"/>
        <v>0</v>
      </c>
      <c r="CG1043" s="1" t="b">
        <f t="shared" si="511"/>
        <v>0</v>
      </c>
      <c r="CH1043" s="1" t="b">
        <f t="shared" si="512"/>
        <v>0</v>
      </c>
      <c r="CI1043" s="1" t="b">
        <f t="shared" si="513"/>
        <v>1</v>
      </c>
      <c r="CJ1043" s="1" t="b">
        <f t="shared" si="514"/>
        <v>0</v>
      </c>
      <c r="CK1043" s="1" t="b">
        <f t="shared" si="515"/>
        <v>0</v>
      </c>
      <c r="CL1043" s="1" t="b">
        <f t="shared" si="516"/>
        <v>0</v>
      </c>
      <c r="CM1043" s="1" t="b">
        <f t="shared" si="517"/>
        <v>0</v>
      </c>
      <c r="CN1043" s="1" t="b">
        <f t="shared" si="518"/>
        <v>0</v>
      </c>
      <c r="CO1043" s="2" t="b">
        <f t="shared" si="519"/>
        <v>1</v>
      </c>
      <c r="CP1043" s="2" t="b">
        <f t="shared" si="520"/>
        <v>1</v>
      </c>
      <c r="CQ1043" s="2" t="b">
        <f t="shared" si="521"/>
        <v>0</v>
      </c>
      <c r="CR1043" s="6" t="str">
        <f t="shared" si="522"/>
        <v>Male</v>
      </c>
      <c r="CS1043" s="7">
        <f t="shared" si="523"/>
        <v>0</v>
      </c>
      <c r="CT1043" s="7">
        <f t="shared" si="524"/>
        <v>1</v>
      </c>
      <c r="CU1043" s="7">
        <f t="shared" si="525"/>
        <v>0</v>
      </c>
      <c r="CV1043" s="7">
        <f t="shared" si="526"/>
        <v>0</v>
      </c>
      <c r="CW1043" s="7">
        <f t="shared" si="503"/>
        <v>1</v>
      </c>
      <c r="CX1043" s="1" t="b">
        <f t="shared" si="504"/>
        <v>1</v>
      </c>
      <c r="CY1043" s="1" t="b">
        <f t="shared" si="505"/>
        <v>1</v>
      </c>
      <c r="DG1043" s="1" t="b">
        <f t="shared" si="529"/>
        <v>0</v>
      </c>
    </row>
    <row r="1044" spans="1:111" ht="188.5" x14ac:dyDescent="0.35">
      <c r="A1044" s="2">
        <v>832</v>
      </c>
      <c r="B1044" s="1" t="s">
        <v>13809</v>
      </c>
      <c r="C1044" s="9">
        <v>44358</v>
      </c>
      <c r="D1044" s="10" t="s">
        <v>13809</v>
      </c>
      <c r="E1044" s="1">
        <v>24</v>
      </c>
      <c r="F1044" s="1" t="s">
        <v>127</v>
      </c>
      <c r="G1044" s="1" t="s">
        <v>13809</v>
      </c>
      <c r="H1044" s="1" t="s">
        <v>13809</v>
      </c>
      <c r="I1044" s="9">
        <v>44326</v>
      </c>
      <c r="J1044" s="2" t="s">
        <v>128</v>
      </c>
      <c r="K1044" s="2" t="s">
        <v>13809</v>
      </c>
      <c r="L1044" s="9">
        <v>44354</v>
      </c>
      <c r="M1044" s="2" t="s">
        <v>128</v>
      </c>
      <c r="N1044" s="2" t="s">
        <v>13809</v>
      </c>
      <c r="O1044" s="2" t="s">
        <v>110</v>
      </c>
      <c r="P1044" s="2" t="s">
        <v>111</v>
      </c>
      <c r="S1044" s="2" t="s">
        <v>112</v>
      </c>
      <c r="U1044" s="2" t="b">
        <v>1</v>
      </c>
      <c r="V1044" s="2" t="s">
        <v>113</v>
      </c>
      <c r="W1044" s="1" t="s">
        <v>112</v>
      </c>
      <c r="X1044" s="1" t="s">
        <v>110</v>
      </c>
      <c r="Y1044" s="2" t="s">
        <v>112</v>
      </c>
      <c r="Z1044" s="2" t="s">
        <v>111</v>
      </c>
      <c r="AA1044" s="2" t="s">
        <v>112</v>
      </c>
      <c r="AB1044" s="2">
        <v>2</v>
      </c>
      <c r="AC1044" s="1" t="s">
        <v>111</v>
      </c>
      <c r="AF1044" s="1" t="s">
        <v>111</v>
      </c>
      <c r="AJ1044" s="1" t="s">
        <v>418</v>
      </c>
      <c r="AK1044" s="1" t="s">
        <v>129</v>
      </c>
      <c r="AO1044" s="1" t="s">
        <v>130</v>
      </c>
      <c r="AU1044" s="1" t="s">
        <v>132</v>
      </c>
      <c r="AZ1044" s="1" t="s">
        <v>254</v>
      </c>
      <c r="BC1044" s="1" t="s">
        <v>4149</v>
      </c>
      <c r="BG1044" s="1">
        <v>21</v>
      </c>
      <c r="BH1044" s="1">
        <v>3</v>
      </c>
      <c r="BJ1044" s="1" t="s">
        <v>112</v>
      </c>
      <c r="BQ1044" s="1" t="s">
        <v>121</v>
      </c>
      <c r="BR1044" s="1" t="s">
        <v>122</v>
      </c>
      <c r="BS1044" s="1" t="s">
        <v>112</v>
      </c>
      <c r="BU1044" s="34" t="s">
        <v>4150</v>
      </c>
      <c r="BV1044" s="9">
        <v>44378</v>
      </c>
      <c r="BW1044" s="34" t="s">
        <v>14373</v>
      </c>
      <c r="BX1044" s="2" t="s">
        <v>111</v>
      </c>
      <c r="BY1044" s="2" t="s">
        <v>123</v>
      </c>
      <c r="BZ1044" s="2" t="s">
        <v>124</v>
      </c>
      <c r="CA1044" s="2">
        <v>2</v>
      </c>
      <c r="CB1044" s="1" t="s">
        <v>751</v>
      </c>
      <c r="CC1044" s="2" t="s">
        <v>126</v>
      </c>
      <c r="CD1044" s="1" t="b">
        <f t="shared" si="527"/>
        <v>1</v>
      </c>
      <c r="CE1044" s="1" t="b">
        <f t="shared" si="528"/>
        <v>0</v>
      </c>
      <c r="CF1044" s="1" t="b">
        <f t="shared" si="510"/>
        <v>0</v>
      </c>
      <c r="CG1044" s="1" t="b">
        <f t="shared" si="511"/>
        <v>0</v>
      </c>
      <c r="CH1044" s="1" t="b">
        <f t="shared" si="512"/>
        <v>0</v>
      </c>
      <c r="CI1044" s="1" t="b">
        <f t="shared" si="513"/>
        <v>1</v>
      </c>
      <c r="CJ1044" s="1" t="b">
        <f t="shared" si="514"/>
        <v>0</v>
      </c>
      <c r="CK1044" s="1" t="b">
        <f t="shared" si="515"/>
        <v>0</v>
      </c>
      <c r="CL1044" s="1" t="b">
        <f t="shared" si="516"/>
        <v>0</v>
      </c>
      <c r="CM1044" s="1" t="b">
        <f t="shared" si="517"/>
        <v>0</v>
      </c>
      <c r="CN1044" s="1" t="b">
        <f t="shared" si="518"/>
        <v>0</v>
      </c>
      <c r="CO1044" s="2" t="b">
        <f t="shared" si="519"/>
        <v>1</v>
      </c>
      <c r="CP1044" s="2" t="b">
        <f t="shared" si="520"/>
        <v>1</v>
      </c>
      <c r="CQ1044" s="2" t="b">
        <f t="shared" si="521"/>
        <v>0</v>
      </c>
      <c r="CR1044" s="6" t="str">
        <f t="shared" si="522"/>
        <v>Male</v>
      </c>
      <c r="CS1044" s="7">
        <f t="shared" si="523"/>
        <v>0</v>
      </c>
      <c r="CT1044" s="7">
        <f t="shared" si="524"/>
        <v>1</v>
      </c>
      <c r="CU1044" s="7">
        <f t="shared" si="525"/>
        <v>0</v>
      </c>
      <c r="CV1044" s="7">
        <f t="shared" si="526"/>
        <v>0</v>
      </c>
      <c r="CW1044" s="7">
        <f t="shared" si="503"/>
        <v>1</v>
      </c>
      <c r="CX1044" s="1" t="b">
        <f t="shared" si="504"/>
        <v>1</v>
      </c>
      <c r="CY1044" s="1" t="b">
        <f t="shared" si="505"/>
        <v>1</v>
      </c>
      <c r="DG1044" s="1" t="b">
        <f t="shared" si="529"/>
        <v>0</v>
      </c>
    </row>
    <row r="1045" spans="1:111" ht="101.5" x14ac:dyDescent="0.35">
      <c r="B1045" s="1" t="s">
        <v>13809</v>
      </c>
      <c r="C1045" s="9">
        <v>44358</v>
      </c>
      <c r="D1045" s="10" t="s">
        <v>13809</v>
      </c>
      <c r="E1045" s="1">
        <v>59</v>
      </c>
      <c r="F1045" s="1" t="s">
        <v>108</v>
      </c>
      <c r="G1045" s="1" t="s">
        <v>13809</v>
      </c>
      <c r="H1045" s="1" t="s">
        <v>13809</v>
      </c>
      <c r="I1045" s="9">
        <v>36621</v>
      </c>
      <c r="J1045" s="2" t="s">
        <v>128</v>
      </c>
      <c r="K1045" s="2" t="s">
        <v>13809</v>
      </c>
      <c r="L1045" s="9">
        <v>44321</v>
      </c>
      <c r="M1045" s="2" t="s">
        <v>128</v>
      </c>
      <c r="N1045" s="2" t="s">
        <v>13809</v>
      </c>
      <c r="O1045" s="2" t="s">
        <v>110</v>
      </c>
      <c r="P1045" s="2" t="s">
        <v>111</v>
      </c>
      <c r="S1045" s="2" t="s">
        <v>111</v>
      </c>
      <c r="T1045" s="2" t="s">
        <v>112</v>
      </c>
      <c r="U1045" s="2" t="b">
        <v>1</v>
      </c>
      <c r="V1045" s="2" t="s">
        <v>113</v>
      </c>
      <c r="W1045" s="1" t="s">
        <v>112</v>
      </c>
      <c r="X1045" s="1" t="s">
        <v>138</v>
      </c>
      <c r="Y1045" s="2" t="s">
        <v>112</v>
      </c>
      <c r="Z1045" s="2" t="s">
        <v>112</v>
      </c>
      <c r="AA1045" s="2" t="s">
        <v>112</v>
      </c>
      <c r="AB1045" s="2">
        <v>22</v>
      </c>
      <c r="AC1045" s="1" t="s">
        <v>111</v>
      </c>
      <c r="AF1045" s="1" t="s">
        <v>111</v>
      </c>
      <c r="AJ1045" s="1" t="s">
        <v>115</v>
      </c>
      <c r="AK1045" s="1" t="s">
        <v>129</v>
      </c>
      <c r="AO1045" s="1" t="s">
        <v>117</v>
      </c>
      <c r="AS1045" s="1" t="s">
        <v>229</v>
      </c>
      <c r="AU1045" s="1" t="s">
        <v>132</v>
      </c>
      <c r="AZ1045" s="1" t="s">
        <v>120</v>
      </c>
      <c r="BA1045" s="1" t="s">
        <v>4151</v>
      </c>
      <c r="BG1045" s="1">
        <v>64.5</v>
      </c>
      <c r="BH1045" s="1">
        <v>56</v>
      </c>
      <c r="BJ1045" s="1" t="s">
        <v>112</v>
      </c>
      <c r="BK1045" s="1" t="s">
        <v>112</v>
      </c>
      <c r="BL1045" s="1" t="s">
        <v>142</v>
      </c>
      <c r="BQ1045" s="1" t="s">
        <v>121</v>
      </c>
      <c r="BR1045" s="1" t="s">
        <v>122</v>
      </c>
      <c r="BS1045" s="1" t="s">
        <v>112</v>
      </c>
      <c r="BU1045" s="34" t="s">
        <v>4152</v>
      </c>
      <c r="BV1045" s="9">
        <v>44412</v>
      </c>
      <c r="BW1045" s="34" t="s">
        <v>4153</v>
      </c>
      <c r="BY1045" s="2" t="s">
        <v>153</v>
      </c>
      <c r="BZ1045" s="2" t="s">
        <v>124</v>
      </c>
      <c r="CA1045" s="2" t="s">
        <v>257</v>
      </c>
      <c r="CB1045" s="1" t="s">
        <v>175</v>
      </c>
      <c r="CC1045" s="2" t="s">
        <v>126</v>
      </c>
      <c r="CD1045" s="1" t="b">
        <f t="shared" si="527"/>
        <v>0</v>
      </c>
      <c r="CE1045" s="1" t="b">
        <f t="shared" si="528"/>
        <v>0</v>
      </c>
      <c r="CF1045" s="1" t="b">
        <f t="shared" si="510"/>
        <v>0</v>
      </c>
      <c r="CG1045" s="1" t="b">
        <f t="shared" si="511"/>
        <v>0</v>
      </c>
      <c r="CH1045" s="1" t="b">
        <f t="shared" si="512"/>
        <v>0</v>
      </c>
      <c r="CI1045" s="1" t="b">
        <f t="shared" si="513"/>
        <v>0</v>
      </c>
      <c r="CJ1045" s="1" t="b">
        <f t="shared" si="514"/>
        <v>0</v>
      </c>
      <c r="CK1045" s="1" t="b">
        <f t="shared" si="515"/>
        <v>0</v>
      </c>
      <c r="CL1045" s="1" t="b">
        <f t="shared" si="516"/>
        <v>0</v>
      </c>
      <c r="CM1045" s="1" t="b">
        <f t="shared" si="517"/>
        <v>1</v>
      </c>
      <c r="CN1045" s="1" t="b">
        <f t="shared" si="518"/>
        <v>0</v>
      </c>
      <c r="CO1045" s="2" t="b">
        <f t="shared" si="519"/>
        <v>0</v>
      </c>
      <c r="CP1045" s="2" t="b">
        <f t="shared" si="520"/>
        <v>0</v>
      </c>
      <c r="CQ1045" s="2" t="b">
        <f t="shared" si="521"/>
        <v>0</v>
      </c>
      <c r="CR1045" s="6" t="str">
        <f t="shared" si="522"/>
        <v>Female</v>
      </c>
      <c r="CS1045" s="7">
        <f t="shared" si="523"/>
        <v>0</v>
      </c>
      <c r="CT1045" s="7">
        <f t="shared" si="524"/>
        <v>1</v>
      </c>
      <c r="CU1045" s="7">
        <f t="shared" si="525"/>
        <v>0</v>
      </c>
      <c r="CV1045" s="7">
        <f t="shared" si="526"/>
        <v>0</v>
      </c>
      <c r="CW1045" s="7">
        <f t="shared" si="503"/>
        <v>1</v>
      </c>
      <c r="CX1045" s="1" t="b">
        <f t="shared" si="504"/>
        <v>0</v>
      </c>
      <c r="CY1045" s="1" t="b">
        <f t="shared" si="505"/>
        <v>0</v>
      </c>
      <c r="DG1045" s="1" t="b">
        <f t="shared" si="529"/>
        <v>0</v>
      </c>
    </row>
    <row r="1046" spans="1:111" ht="87" x14ac:dyDescent="0.35">
      <c r="B1046" s="1" t="s">
        <v>13809</v>
      </c>
      <c r="C1046" s="9">
        <v>44358</v>
      </c>
      <c r="D1046" s="10" t="s">
        <v>13809</v>
      </c>
      <c r="E1046" s="1">
        <v>66</v>
      </c>
      <c r="F1046" s="1" t="s">
        <v>127</v>
      </c>
      <c r="G1046" s="1" t="s">
        <v>13809</v>
      </c>
      <c r="H1046" s="1" t="s">
        <v>13809</v>
      </c>
      <c r="I1046" s="9">
        <v>44241</v>
      </c>
      <c r="J1046" s="2" t="s">
        <v>128</v>
      </c>
      <c r="K1046" s="2" t="s">
        <v>13809</v>
      </c>
      <c r="M1046" s="2" t="s">
        <v>163</v>
      </c>
      <c r="N1046" s="2" t="s">
        <v>13809</v>
      </c>
      <c r="O1046" s="2" t="s">
        <v>110</v>
      </c>
      <c r="P1046" s="2" t="s">
        <v>111</v>
      </c>
      <c r="S1046" s="2" t="s">
        <v>111</v>
      </c>
      <c r="T1046" s="2" t="s">
        <v>112</v>
      </c>
      <c r="U1046" s="2" t="b">
        <v>1</v>
      </c>
      <c r="V1046" s="2" t="s">
        <v>113</v>
      </c>
      <c r="W1046" s="1" t="s">
        <v>112</v>
      </c>
      <c r="X1046" s="1" t="s">
        <v>114</v>
      </c>
      <c r="Y1046" s="2" t="s">
        <v>112</v>
      </c>
      <c r="Z1046" s="2" t="s">
        <v>112</v>
      </c>
      <c r="AA1046" s="2" t="s">
        <v>111</v>
      </c>
      <c r="AB1046" s="2">
        <v>15</v>
      </c>
      <c r="AC1046" s="1" t="s">
        <v>111</v>
      </c>
      <c r="AF1046" s="1" t="s">
        <v>111</v>
      </c>
      <c r="AJ1046" s="1" t="s">
        <v>115</v>
      </c>
      <c r="AK1046" s="1" t="s">
        <v>294</v>
      </c>
      <c r="AN1046" s="1" t="s">
        <v>4154</v>
      </c>
      <c r="AO1046" s="1" t="s">
        <v>117</v>
      </c>
      <c r="AS1046" s="1" t="s">
        <v>190</v>
      </c>
      <c r="AU1046" s="1" t="s">
        <v>132</v>
      </c>
      <c r="BJ1046" s="1" t="s">
        <v>112</v>
      </c>
      <c r="BK1046" s="1" t="s">
        <v>111</v>
      </c>
      <c r="BQ1046" s="1" t="s">
        <v>121</v>
      </c>
      <c r="BR1046" s="1" t="s">
        <v>122</v>
      </c>
      <c r="BS1046" s="1" t="s">
        <v>112</v>
      </c>
      <c r="BU1046" s="34" t="s">
        <v>4155</v>
      </c>
      <c r="BV1046" s="9">
        <v>44358</v>
      </c>
      <c r="BW1046" s="34" t="s">
        <v>4156</v>
      </c>
      <c r="BX1046" s="2" t="s">
        <v>111</v>
      </c>
      <c r="BY1046" s="2" t="s">
        <v>156</v>
      </c>
      <c r="BZ1046" s="2" t="s">
        <v>124</v>
      </c>
      <c r="CA1046" s="2">
        <v>1</v>
      </c>
      <c r="CB1046" s="1" t="s">
        <v>175</v>
      </c>
      <c r="CC1046" s="2" t="s">
        <v>126</v>
      </c>
      <c r="CD1046" s="1" t="b">
        <f t="shared" si="527"/>
        <v>0</v>
      </c>
      <c r="CE1046" s="1" t="b">
        <f t="shared" si="528"/>
        <v>0</v>
      </c>
      <c r="CF1046" s="1" t="b">
        <f t="shared" si="510"/>
        <v>0</v>
      </c>
      <c r="CG1046" s="1" t="b">
        <f t="shared" si="511"/>
        <v>0</v>
      </c>
      <c r="CH1046" s="1" t="b">
        <f t="shared" si="512"/>
        <v>0</v>
      </c>
      <c r="CI1046" s="1" t="b">
        <f t="shared" si="513"/>
        <v>0</v>
      </c>
      <c r="CJ1046" s="1" t="b">
        <f t="shared" si="514"/>
        <v>0</v>
      </c>
      <c r="CK1046" s="1" t="b">
        <f t="shared" si="515"/>
        <v>0</v>
      </c>
      <c r="CL1046" s="1" t="b">
        <f t="shared" si="516"/>
        <v>0</v>
      </c>
      <c r="CM1046" s="1" t="b">
        <f t="shared" si="517"/>
        <v>0</v>
      </c>
      <c r="CN1046" s="1" t="b">
        <f t="shared" si="518"/>
        <v>1</v>
      </c>
      <c r="CO1046" s="2" t="b">
        <f t="shared" si="519"/>
        <v>0</v>
      </c>
      <c r="CP1046" s="2" t="b">
        <f t="shared" si="520"/>
        <v>0</v>
      </c>
      <c r="CQ1046" s="2" t="b">
        <f t="shared" si="521"/>
        <v>1</v>
      </c>
      <c r="CR1046" s="6" t="str">
        <f t="shared" si="522"/>
        <v>Male</v>
      </c>
      <c r="CS1046" s="7">
        <f t="shared" si="523"/>
        <v>0</v>
      </c>
      <c r="CT1046" s="7">
        <f t="shared" si="524"/>
        <v>1</v>
      </c>
      <c r="CU1046" s="7">
        <f t="shared" si="525"/>
        <v>0</v>
      </c>
      <c r="CV1046" s="7">
        <f t="shared" si="526"/>
        <v>0</v>
      </c>
      <c r="CW1046" s="7">
        <f t="shared" si="503"/>
        <v>0</v>
      </c>
      <c r="CX1046" s="1" t="b">
        <f t="shared" si="504"/>
        <v>0</v>
      </c>
      <c r="CY1046" s="1" t="b">
        <f t="shared" si="505"/>
        <v>0</v>
      </c>
      <c r="DG1046" s="1" t="b">
        <f t="shared" si="529"/>
        <v>0</v>
      </c>
    </row>
    <row r="1047" spans="1:111" ht="43.5" x14ac:dyDescent="0.35">
      <c r="A1047" s="2">
        <v>836</v>
      </c>
      <c r="B1047" s="1" t="s">
        <v>13809</v>
      </c>
      <c r="C1047" s="9">
        <v>44358</v>
      </c>
      <c r="D1047" s="10" t="s">
        <v>13809</v>
      </c>
      <c r="E1047" s="1" t="e">
        <f>ROUND((C1047-D1047)/365,0)</f>
        <v>#VALUE!</v>
      </c>
      <c r="F1047" s="1" t="s">
        <v>127</v>
      </c>
      <c r="G1047" s="1" t="s">
        <v>13809</v>
      </c>
      <c r="H1047" s="1" t="s">
        <v>13809</v>
      </c>
      <c r="I1047" s="2" t="s">
        <v>183</v>
      </c>
      <c r="J1047" s="2" t="s">
        <v>109</v>
      </c>
      <c r="K1047" s="2" t="s">
        <v>13809</v>
      </c>
      <c r="L1047" s="9">
        <v>44355</v>
      </c>
      <c r="M1047" s="2" t="s">
        <v>109</v>
      </c>
      <c r="N1047" s="2" t="s">
        <v>13809</v>
      </c>
      <c r="O1047" s="2" t="s">
        <v>110</v>
      </c>
      <c r="P1047" s="2" t="s">
        <v>111</v>
      </c>
      <c r="S1047" s="2" t="s">
        <v>111</v>
      </c>
      <c r="T1047" s="2" t="s">
        <v>112</v>
      </c>
      <c r="U1047" s="2" t="b">
        <f>OR(S1047="yes",T1047="yes")</f>
        <v>1</v>
      </c>
      <c r="V1047" s="2" t="s">
        <v>113</v>
      </c>
      <c r="W1047" s="1" t="s">
        <v>112</v>
      </c>
      <c r="X1047" s="1" t="s">
        <v>114</v>
      </c>
      <c r="Y1047" s="2" t="s">
        <v>112</v>
      </c>
      <c r="Z1047" s="2" t="s">
        <v>111</v>
      </c>
      <c r="AA1047" s="2" t="s">
        <v>112</v>
      </c>
      <c r="AB1047" s="2">
        <v>1</v>
      </c>
      <c r="AC1047" s="1" t="s">
        <v>111</v>
      </c>
      <c r="AF1047" s="1" t="s">
        <v>111</v>
      </c>
      <c r="AJ1047" s="1" t="s">
        <v>115</v>
      </c>
      <c r="AK1047" s="1" t="s">
        <v>201</v>
      </c>
      <c r="AN1047" s="1" t="s">
        <v>4157</v>
      </c>
      <c r="AO1047" s="1" t="s">
        <v>130</v>
      </c>
      <c r="AS1047" s="1" t="s">
        <v>229</v>
      </c>
      <c r="AU1047" s="1" t="s">
        <v>197</v>
      </c>
      <c r="AZ1047" s="1" t="s">
        <v>198</v>
      </c>
      <c r="BA1047" s="1" t="s">
        <v>4158</v>
      </c>
      <c r="BF1047" s="1" t="s">
        <v>4159</v>
      </c>
      <c r="BG1047" s="1" t="s">
        <v>4160</v>
      </c>
      <c r="BH1047" s="1" t="s">
        <v>4161</v>
      </c>
      <c r="BJ1047" s="1" t="s">
        <v>112</v>
      </c>
      <c r="BK1047" s="1" t="s">
        <v>112</v>
      </c>
      <c r="BL1047" s="1" t="s">
        <v>301</v>
      </c>
      <c r="BQ1047" s="1" t="s">
        <v>121</v>
      </c>
      <c r="BR1047" s="1" t="s">
        <v>122</v>
      </c>
      <c r="BS1047" s="1" t="s">
        <v>112</v>
      </c>
      <c r="BU1047" s="34" t="s">
        <v>4162</v>
      </c>
      <c r="BV1047" s="9">
        <v>44362</v>
      </c>
      <c r="BW1047" s="34" t="s">
        <v>4163</v>
      </c>
      <c r="BX1047" s="2" t="s">
        <v>111</v>
      </c>
      <c r="BY1047" s="2" t="s">
        <v>123</v>
      </c>
      <c r="BZ1047" s="2" t="s">
        <v>124</v>
      </c>
      <c r="CA1047" s="2">
        <v>2</v>
      </c>
      <c r="CB1047" s="1" t="s">
        <v>207</v>
      </c>
      <c r="CC1047" s="2" t="s">
        <v>126</v>
      </c>
      <c r="CD1047" s="1" t="e">
        <f t="shared" si="527"/>
        <v>#VALUE!</v>
      </c>
      <c r="CE1047" s="1" t="e">
        <f t="shared" si="528"/>
        <v>#VALUE!</v>
      </c>
      <c r="CF1047" s="1" t="e">
        <f t="shared" si="510"/>
        <v>#VALUE!</v>
      </c>
      <c r="CG1047" s="1" t="e">
        <f t="shared" si="511"/>
        <v>#VALUE!</v>
      </c>
      <c r="CH1047" s="1" t="e">
        <f t="shared" si="512"/>
        <v>#VALUE!</v>
      </c>
      <c r="CI1047" s="1" t="e">
        <f t="shared" si="513"/>
        <v>#VALUE!</v>
      </c>
      <c r="CJ1047" s="1" t="e">
        <f t="shared" si="514"/>
        <v>#VALUE!</v>
      </c>
      <c r="CK1047" s="1" t="e">
        <f t="shared" si="515"/>
        <v>#VALUE!</v>
      </c>
      <c r="CL1047" s="1" t="e">
        <f t="shared" si="516"/>
        <v>#VALUE!</v>
      </c>
      <c r="CM1047" s="1" t="e">
        <f t="shared" si="517"/>
        <v>#VALUE!</v>
      </c>
      <c r="CN1047" s="1" t="e">
        <f t="shared" si="518"/>
        <v>#VALUE!</v>
      </c>
      <c r="CO1047" s="2" t="b">
        <f t="shared" si="519"/>
        <v>1</v>
      </c>
      <c r="CP1047" s="2" t="b">
        <f t="shared" si="520"/>
        <v>1</v>
      </c>
      <c r="CQ1047" s="2" t="b">
        <f t="shared" si="521"/>
        <v>0</v>
      </c>
      <c r="CR1047" s="6" t="str">
        <f t="shared" si="522"/>
        <v>Male</v>
      </c>
      <c r="CS1047" s="7">
        <f t="shared" si="523"/>
        <v>1</v>
      </c>
      <c r="CT1047" s="7">
        <f t="shared" si="524"/>
        <v>0</v>
      </c>
      <c r="CU1047" s="7">
        <f t="shared" si="525"/>
        <v>0</v>
      </c>
      <c r="CV1047" s="7">
        <f t="shared" si="526"/>
        <v>1</v>
      </c>
      <c r="CW1047" s="7">
        <f t="shared" si="503"/>
        <v>0</v>
      </c>
      <c r="CX1047" s="1" t="e">
        <f t="shared" si="504"/>
        <v>#VALUE!</v>
      </c>
      <c r="CY1047" s="1" t="e">
        <f t="shared" si="505"/>
        <v>#VALUE!</v>
      </c>
      <c r="DG1047" s="1" t="e">
        <f t="shared" si="529"/>
        <v>#VALUE!</v>
      </c>
    </row>
    <row r="1048" spans="1:111" ht="217.5" x14ac:dyDescent="0.35">
      <c r="B1048" s="1" t="s">
        <v>13809</v>
      </c>
      <c r="C1048" s="9">
        <v>44358</v>
      </c>
      <c r="D1048" s="10" t="s">
        <v>13809</v>
      </c>
      <c r="E1048" s="1">
        <v>15</v>
      </c>
      <c r="F1048" s="1" t="s">
        <v>127</v>
      </c>
      <c r="G1048" s="1" t="s">
        <v>13809</v>
      </c>
      <c r="H1048" s="1" t="s">
        <v>13809</v>
      </c>
      <c r="I1048" s="9">
        <v>44330</v>
      </c>
      <c r="J1048" s="2" t="s">
        <v>109</v>
      </c>
      <c r="K1048" s="2" t="s">
        <v>13809</v>
      </c>
      <c r="L1048" s="9">
        <v>44351</v>
      </c>
      <c r="M1048" s="2" t="s">
        <v>109</v>
      </c>
      <c r="N1048" s="2" t="s">
        <v>13809</v>
      </c>
      <c r="O1048" s="2" t="s">
        <v>110</v>
      </c>
      <c r="P1048" s="2" t="s">
        <v>111</v>
      </c>
      <c r="S1048" s="2" t="s">
        <v>112</v>
      </c>
      <c r="T1048" s="2" t="s">
        <v>111</v>
      </c>
      <c r="U1048" s="2" t="b">
        <f>OR(S1048="yes",T1048="yes")</f>
        <v>1</v>
      </c>
      <c r="V1048" s="2" t="s">
        <v>113</v>
      </c>
      <c r="W1048" s="1" t="s">
        <v>112</v>
      </c>
      <c r="X1048" s="1" t="s">
        <v>114</v>
      </c>
      <c r="Y1048" s="2" t="s">
        <v>112</v>
      </c>
      <c r="Z1048" s="2" t="s">
        <v>111</v>
      </c>
      <c r="AA1048" s="2" t="s">
        <v>112</v>
      </c>
      <c r="AB1048" s="2">
        <v>2</v>
      </c>
      <c r="AC1048" s="1" t="s">
        <v>111</v>
      </c>
      <c r="AF1048" s="1" t="s">
        <v>111</v>
      </c>
      <c r="AJ1048" s="1" t="s">
        <v>115</v>
      </c>
      <c r="AK1048" s="1" t="s">
        <v>129</v>
      </c>
      <c r="AO1048" s="1" t="s">
        <v>4064</v>
      </c>
      <c r="AU1048" s="1" t="s">
        <v>132</v>
      </c>
      <c r="AZ1048" s="1" t="s">
        <v>198</v>
      </c>
      <c r="BA1048" s="1" t="s">
        <v>12999</v>
      </c>
      <c r="BF1048" s="1" t="s">
        <v>13000</v>
      </c>
      <c r="BG1048" s="1">
        <v>1.7</v>
      </c>
      <c r="BH1048" s="1">
        <v>1</v>
      </c>
      <c r="BJ1048" s="1" t="s">
        <v>112</v>
      </c>
      <c r="BK1048" s="1" t="s">
        <v>112</v>
      </c>
      <c r="BL1048" s="1" t="s">
        <v>1976</v>
      </c>
      <c r="BM1048" s="1" t="s">
        <v>13001</v>
      </c>
      <c r="BQ1048" s="1" t="s">
        <v>121</v>
      </c>
      <c r="BR1048" s="1" t="s">
        <v>122</v>
      </c>
      <c r="BS1048" s="1" t="s">
        <v>112</v>
      </c>
      <c r="BU1048" s="34" t="s">
        <v>13002</v>
      </c>
      <c r="BV1048" s="9">
        <v>44411</v>
      </c>
      <c r="BW1048" s="34" t="s">
        <v>14374</v>
      </c>
      <c r="BY1048" s="2" t="s">
        <v>156</v>
      </c>
      <c r="BZ1048" s="2" t="s">
        <v>124</v>
      </c>
      <c r="CA1048" s="2">
        <v>2</v>
      </c>
      <c r="CB1048" s="1" t="s">
        <v>2482</v>
      </c>
      <c r="CC1048" s="2" t="s">
        <v>126</v>
      </c>
      <c r="CD1048" s="1" t="b">
        <f t="shared" si="527"/>
        <v>1</v>
      </c>
      <c r="CE1048" s="1" t="b">
        <f t="shared" si="528"/>
        <v>1</v>
      </c>
      <c r="CF1048" s="1" t="b">
        <f t="shared" si="510"/>
        <v>0</v>
      </c>
      <c r="CG1048" s="1" t="b">
        <f t="shared" si="511"/>
        <v>1</v>
      </c>
      <c r="CH1048" s="1" t="b">
        <f t="shared" si="512"/>
        <v>0</v>
      </c>
      <c r="CI1048" s="1" t="b">
        <f t="shared" si="513"/>
        <v>0</v>
      </c>
      <c r="CJ1048" s="1" t="b">
        <f t="shared" si="514"/>
        <v>0</v>
      </c>
      <c r="CK1048" s="1" t="b">
        <f t="shared" si="515"/>
        <v>0</v>
      </c>
      <c r="CL1048" s="1" t="b">
        <f t="shared" si="516"/>
        <v>0</v>
      </c>
      <c r="CM1048" s="1" t="b">
        <f t="shared" si="517"/>
        <v>0</v>
      </c>
      <c r="CN1048" s="1" t="b">
        <f t="shared" si="518"/>
        <v>0</v>
      </c>
      <c r="CO1048" s="2" t="b">
        <f t="shared" si="519"/>
        <v>1</v>
      </c>
      <c r="CP1048" s="2" t="b">
        <f t="shared" si="520"/>
        <v>1</v>
      </c>
      <c r="CQ1048" s="2" t="b">
        <f t="shared" si="521"/>
        <v>0</v>
      </c>
      <c r="CR1048" s="6" t="str">
        <f t="shared" si="522"/>
        <v>Male</v>
      </c>
      <c r="CS1048" s="7">
        <f t="shared" si="523"/>
        <v>1</v>
      </c>
      <c r="CT1048" s="7">
        <f t="shared" si="524"/>
        <v>0</v>
      </c>
      <c r="CU1048" s="7">
        <f t="shared" si="525"/>
        <v>0</v>
      </c>
      <c r="CV1048" s="7">
        <f t="shared" si="526"/>
        <v>1</v>
      </c>
    </row>
    <row r="1049" spans="1:111" ht="174" x14ac:dyDescent="0.35">
      <c r="B1049" s="1" t="s">
        <v>13809</v>
      </c>
      <c r="C1049" s="9">
        <v>44358</v>
      </c>
      <c r="D1049" s="10" t="s">
        <v>13809</v>
      </c>
      <c r="E1049" s="1">
        <v>34</v>
      </c>
      <c r="F1049" s="1" t="s">
        <v>108</v>
      </c>
      <c r="G1049" s="1" t="s">
        <v>13809</v>
      </c>
      <c r="H1049" s="1" t="s">
        <v>13809</v>
      </c>
      <c r="I1049" s="9">
        <v>44183</v>
      </c>
      <c r="J1049" s="2" t="s">
        <v>109</v>
      </c>
      <c r="K1049" s="2" t="s">
        <v>13809</v>
      </c>
      <c r="L1049" s="9">
        <v>44204</v>
      </c>
      <c r="M1049" s="2" t="s">
        <v>109</v>
      </c>
      <c r="N1049" s="2" t="s">
        <v>13809</v>
      </c>
      <c r="O1049" s="2" t="s">
        <v>110</v>
      </c>
      <c r="P1049" s="2" t="s">
        <v>111</v>
      </c>
      <c r="S1049" s="2" t="s">
        <v>111</v>
      </c>
      <c r="T1049" s="2" t="s">
        <v>112</v>
      </c>
      <c r="U1049" s="2" t="b">
        <v>1</v>
      </c>
      <c r="V1049" s="2" t="s">
        <v>113</v>
      </c>
      <c r="W1049" s="1" t="s">
        <v>112</v>
      </c>
      <c r="X1049" s="1" t="s">
        <v>114</v>
      </c>
      <c r="Y1049" s="2" t="s">
        <v>111</v>
      </c>
      <c r="AF1049" s="1" t="s">
        <v>111</v>
      </c>
      <c r="AJ1049" s="1" t="s">
        <v>115</v>
      </c>
      <c r="AK1049" s="1" t="s">
        <v>215</v>
      </c>
      <c r="AO1049" s="1" t="s">
        <v>130</v>
      </c>
      <c r="AU1049" s="1" t="s">
        <v>132</v>
      </c>
      <c r="AZ1049" s="1" t="s">
        <v>120</v>
      </c>
      <c r="BA1049" s="1" t="s">
        <v>4164</v>
      </c>
      <c r="BG1049" s="1" t="s">
        <v>4165</v>
      </c>
      <c r="BH1049" s="1" t="s">
        <v>4166</v>
      </c>
      <c r="BJ1049" s="1" t="s">
        <v>112</v>
      </c>
      <c r="BK1049" s="1" t="s">
        <v>112</v>
      </c>
      <c r="BL1049" s="1" t="s">
        <v>180</v>
      </c>
      <c r="BM1049" s="1" t="s">
        <v>422</v>
      </c>
      <c r="BQ1049" s="1" t="s">
        <v>121</v>
      </c>
      <c r="BR1049" s="1" t="s">
        <v>122</v>
      </c>
      <c r="BS1049" s="1" t="s">
        <v>112</v>
      </c>
      <c r="BU1049" s="34" t="s">
        <v>4167</v>
      </c>
      <c r="BV1049" s="9">
        <v>44358</v>
      </c>
      <c r="BW1049" s="34" t="s">
        <v>4168</v>
      </c>
      <c r="BX1049" s="2" t="s">
        <v>111</v>
      </c>
      <c r="BY1049" s="2" t="s">
        <v>153</v>
      </c>
      <c r="BZ1049" s="2" t="s">
        <v>124</v>
      </c>
      <c r="CA1049" s="2">
        <v>2</v>
      </c>
      <c r="CB1049" s="1" t="s">
        <v>181</v>
      </c>
      <c r="CC1049" s="2" t="s">
        <v>126</v>
      </c>
      <c r="CD1049" s="1" t="b">
        <f t="shared" si="527"/>
        <v>0</v>
      </c>
      <c r="CE1049" s="1" t="b">
        <f t="shared" si="528"/>
        <v>0</v>
      </c>
      <c r="CF1049" s="1" t="b">
        <f t="shared" si="510"/>
        <v>0</v>
      </c>
      <c r="CG1049" s="1" t="b">
        <f t="shared" si="511"/>
        <v>0</v>
      </c>
      <c r="CH1049" s="1" t="b">
        <f t="shared" si="512"/>
        <v>0</v>
      </c>
      <c r="CI1049" s="1" t="b">
        <f t="shared" si="513"/>
        <v>0</v>
      </c>
      <c r="CJ1049" s="1" t="b">
        <f t="shared" si="514"/>
        <v>0</v>
      </c>
      <c r="CK1049" s="1" t="b">
        <f t="shared" si="515"/>
        <v>1</v>
      </c>
      <c r="CL1049" s="1" t="b">
        <f t="shared" si="516"/>
        <v>0</v>
      </c>
      <c r="CM1049" s="1" t="b">
        <f t="shared" si="517"/>
        <v>0</v>
      </c>
      <c r="CN1049" s="1" t="b">
        <f t="shared" si="518"/>
        <v>0</v>
      </c>
      <c r="CO1049" s="2" t="b">
        <f t="shared" si="519"/>
        <v>0</v>
      </c>
      <c r="CP1049" s="2" t="b">
        <f t="shared" si="520"/>
        <v>0</v>
      </c>
      <c r="CQ1049" s="2" t="b">
        <f t="shared" si="521"/>
        <v>0</v>
      </c>
      <c r="CR1049" s="6" t="str">
        <f t="shared" si="522"/>
        <v>Female</v>
      </c>
      <c r="CS1049" s="7">
        <f t="shared" si="523"/>
        <v>1</v>
      </c>
      <c r="CT1049" s="7">
        <f t="shared" si="524"/>
        <v>0</v>
      </c>
      <c r="CU1049" s="7">
        <f t="shared" si="525"/>
        <v>0</v>
      </c>
      <c r="CV1049" s="7">
        <f t="shared" si="526"/>
        <v>1</v>
      </c>
      <c r="CW1049" s="7">
        <f>COUNTIF(M1049,"=*moderna*")</f>
        <v>0</v>
      </c>
      <c r="CX1049" s="1" t="b">
        <f>AND(E1049&lt;30,NOT(E1049="."),NOT(E1049=""))</f>
        <v>0</v>
      </c>
      <c r="CY1049" s="1" t="b">
        <f>AND(E1049&gt;17,E1049&lt;41,NOT(E1049="."),NOT(E1049=""))</f>
        <v>1</v>
      </c>
      <c r="DG1049" s="1" t="b">
        <f>AND(E1049&gt;4,E1049&lt;18,NOT(E1049=""),NOT(E1049="."))</f>
        <v>0</v>
      </c>
    </row>
    <row r="1050" spans="1:111" ht="116" x14ac:dyDescent="0.35">
      <c r="B1050" s="1" t="s">
        <v>13809</v>
      </c>
      <c r="C1050" s="9">
        <v>44358</v>
      </c>
      <c r="D1050" s="10" t="s">
        <v>13809</v>
      </c>
      <c r="E1050" s="1">
        <v>72</v>
      </c>
      <c r="F1050" s="1" t="s">
        <v>108</v>
      </c>
      <c r="G1050" s="1" t="s">
        <v>13809</v>
      </c>
      <c r="H1050" s="1" t="s">
        <v>13809</v>
      </c>
      <c r="I1050" s="2" t="s">
        <v>183</v>
      </c>
      <c r="J1050" s="2" t="s">
        <v>128</v>
      </c>
      <c r="K1050" s="2" t="s">
        <v>13809</v>
      </c>
      <c r="L1050" s="9">
        <v>44252</v>
      </c>
      <c r="M1050" s="2" t="s">
        <v>128</v>
      </c>
      <c r="N1050" s="2" t="s">
        <v>13809</v>
      </c>
      <c r="O1050" s="2" t="s">
        <v>110</v>
      </c>
      <c r="P1050" s="2" t="s">
        <v>111</v>
      </c>
      <c r="S1050" s="2" t="s">
        <v>112</v>
      </c>
      <c r="T1050" s="2" t="s">
        <v>111</v>
      </c>
      <c r="U1050" s="2" t="b">
        <v>1</v>
      </c>
      <c r="V1050" s="2" t="s">
        <v>113</v>
      </c>
      <c r="W1050" s="1" t="s">
        <v>111</v>
      </c>
      <c r="Y1050" s="2" t="s">
        <v>112</v>
      </c>
      <c r="Z1050" s="2" t="s">
        <v>112</v>
      </c>
      <c r="AA1050" s="2" t="s">
        <v>112</v>
      </c>
      <c r="AB1050" s="2">
        <v>4</v>
      </c>
      <c r="AC1050" s="1" t="s">
        <v>111</v>
      </c>
      <c r="AF1050" s="1" t="s">
        <v>111</v>
      </c>
      <c r="AJ1050" s="1" t="s">
        <v>115</v>
      </c>
      <c r="AK1050" s="1" t="s">
        <v>194</v>
      </c>
      <c r="AN1050" s="1" t="s">
        <v>4169</v>
      </c>
      <c r="AO1050" s="1" t="s">
        <v>117</v>
      </c>
      <c r="AZ1050" s="1" t="s">
        <v>155</v>
      </c>
      <c r="BA1050" s="1" t="s">
        <v>4170</v>
      </c>
      <c r="BJ1050" s="1" t="s">
        <v>111</v>
      </c>
      <c r="BN1050" s="1" t="s">
        <v>112</v>
      </c>
      <c r="BO1050" s="1" t="s">
        <v>234</v>
      </c>
      <c r="BP1050" s="1" t="s">
        <v>4171</v>
      </c>
      <c r="BU1050" s="34" t="s">
        <v>4172</v>
      </c>
      <c r="BV1050" s="9">
        <v>44358</v>
      </c>
      <c r="BW1050" s="34" t="s">
        <v>4173</v>
      </c>
      <c r="BX1050" s="2" t="s">
        <v>111</v>
      </c>
      <c r="BY1050" s="2" t="s">
        <v>153</v>
      </c>
      <c r="BZ1050" s="2" t="s">
        <v>124</v>
      </c>
      <c r="CA1050" s="2">
        <v>1</v>
      </c>
      <c r="CB1050" s="1" t="s">
        <v>137</v>
      </c>
      <c r="CC1050" s="2" t="s">
        <v>126</v>
      </c>
      <c r="CD1050" s="1" t="b">
        <f t="shared" si="527"/>
        <v>0</v>
      </c>
      <c r="CE1050" s="1" t="b">
        <f t="shared" si="528"/>
        <v>0</v>
      </c>
      <c r="CF1050" s="1" t="b">
        <f t="shared" si="510"/>
        <v>0</v>
      </c>
      <c r="CG1050" s="1" t="b">
        <f t="shared" si="511"/>
        <v>0</v>
      </c>
      <c r="CH1050" s="1" t="b">
        <f t="shared" si="512"/>
        <v>0</v>
      </c>
      <c r="CI1050" s="1" t="b">
        <f t="shared" si="513"/>
        <v>0</v>
      </c>
      <c r="CJ1050" s="1" t="b">
        <f t="shared" si="514"/>
        <v>0</v>
      </c>
      <c r="CK1050" s="1" t="b">
        <f t="shared" si="515"/>
        <v>0</v>
      </c>
      <c r="CL1050" s="1" t="b">
        <f t="shared" si="516"/>
        <v>0</v>
      </c>
      <c r="CM1050" s="1" t="b">
        <f t="shared" si="517"/>
        <v>0</v>
      </c>
      <c r="CN1050" s="1" t="b">
        <f t="shared" si="518"/>
        <v>1</v>
      </c>
      <c r="CO1050" s="2" t="b">
        <f t="shared" si="519"/>
        <v>1</v>
      </c>
      <c r="CP1050" s="2" t="b">
        <f t="shared" si="520"/>
        <v>1</v>
      </c>
      <c r="CQ1050" s="2" t="b">
        <f t="shared" si="521"/>
        <v>0</v>
      </c>
      <c r="CR1050" s="6" t="str">
        <f t="shared" si="522"/>
        <v>Female</v>
      </c>
      <c r="CS1050" s="7">
        <f t="shared" si="523"/>
        <v>0</v>
      </c>
      <c r="CT1050" s="7">
        <f t="shared" si="524"/>
        <v>1</v>
      </c>
      <c r="CU1050" s="7">
        <f t="shared" si="525"/>
        <v>0</v>
      </c>
      <c r="CV1050" s="7">
        <f t="shared" si="526"/>
        <v>0</v>
      </c>
      <c r="CW1050" s="7">
        <f>COUNTIF(M1050,"=*moderna*")</f>
        <v>1</v>
      </c>
      <c r="CX1050" s="1" t="b">
        <f>AND(E1050&lt;30,NOT(E1050="."),NOT(E1050=""))</f>
        <v>0</v>
      </c>
      <c r="CY1050" s="1" t="b">
        <f>AND(E1050&gt;17,E1050&lt;41,NOT(E1050="."),NOT(E1050=""))</f>
        <v>0</v>
      </c>
      <c r="DG1050" s="1" t="b">
        <f>AND(E1050&gt;4,E1050&lt;18,NOT(E1050=""),NOT(E1050="."))</f>
        <v>0</v>
      </c>
    </row>
    <row r="1051" spans="1:111" ht="72.5" x14ac:dyDescent="0.35">
      <c r="A1051" s="2">
        <v>833</v>
      </c>
      <c r="B1051" s="1" t="s">
        <v>13809</v>
      </c>
      <c r="C1051" s="9">
        <v>44358</v>
      </c>
      <c r="D1051" s="10" t="s">
        <v>13809</v>
      </c>
      <c r="E1051" s="1" t="e">
        <f>ROUND((C1051-D1051)/365,0)</f>
        <v>#VALUE!</v>
      </c>
      <c r="F1051" s="1" t="s">
        <v>108</v>
      </c>
      <c r="G1051" s="1" t="s">
        <v>13809</v>
      </c>
      <c r="H1051" s="1" t="s">
        <v>13809</v>
      </c>
      <c r="I1051" s="9">
        <v>44340</v>
      </c>
      <c r="J1051" s="2" t="s">
        <v>109</v>
      </c>
      <c r="K1051" s="2" t="s">
        <v>13809</v>
      </c>
      <c r="N1051" s="2" t="s">
        <v>13809</v>
      </c>
      <c r="O1051" s="2" t="s">
        <v>110</v>
      </c>
      <c r="P1051" s="2" t="s">
        <v>111</v>
      </c>
      <c r="S1051" s="2" t="s">
        <v>111</v>
      </c>
      <c r="T1051" s="2" t="s">
        <v>112</v>
      </c>
      <c r="U1051" s="2" t="b">
        <f>OR(S1051="yes",T1051="yes")</f>
        <v>1</v>
      </c>
      <c r="V1051" s="2" t="s">
        <v>113</v>
      </c>
      <c r="W1051" s="1" t="s">
        <v>111</v>
      </c>
      <c r="Y1051" s="2" t="s">
        <v>112</v>
      </c>
      <c r="Z1051" s="2" t="s">
        <v>112</v>
      </c>
      <c r="AB1051" s="2">
        <v>15</v>
      </c>
      <c r="AC1051" s="1" t="s">
        <v>112</v>
      </c>
      <c r="AD1051" s="1" t="s">
        <v>192</v>
      </c>
      <c r="AE1051" s="1" t="s">
        <v>4174</v>
      </c>
      <c r="AF1051" s="1" t="s">
        <v>111</v>
      </c>
      <c r="AJ1051" s="1" t="s">
        <v>115</v>
      </c>
      <c r="AK1051" s="1" t="s">
        <v>129</v>
      </c>
      <c r="AO1051" s="1" t="s">
        <v>117</v>
      </c>
      <c r="AU1051" s="1" t="s">
        <v>132</v>
      </c>
      <c r="AZ1051" s="1" t="s">
        <v>205</v>
      </c>
      <c r="BA1051" s="1" t="s">
        <v>4175</v>
      </c>
      <c r="BD1051" s="1" t="s">
        <v>3054</v>
      </c>
      <c r="BE1051" s="1" t="s">
        <v>3774</v>
      </c>
      <c r="BJ1051" s="1" t="s">
        <v>112</v>
      </c>
      <c r="BK1051" s="1" t="s">
        <v>111</v>
      </c>
      <c r="BQ1051" s="1" t="s">
        <v>121</v>
      </c>
      <c r="BR1051" s="1" t="s">
        <v>122</v>
      </c>
      <c r="BS1051" s="1" t="s">
        <v>112</v>
      </c>
      <c r="BU1051" s="34" t="s">
        <v>4176</v>
      </c>
      <c r="BV1051" s="9">
        <v>44371</v>
      </c>
      <c r="BW1051" s="34" t="s">
        <v>4177</v>
      </c>
      <c r="BX1051" s="2" t="s">
        <v>111</v>
      </c>
      <c r="BY1051" s="2" t="s">
        <v>153</v>
      </c>
      <c r="BZ1051" s="2" t="s">
        <v>124</v>
      </c>
      <c r="CA1051" s="2">
        <v>1</v>
      </c>
      <c r="CB1051" s="1" t="s">
        <v>207</v>
      </c>
      <c r="CC1051" s="2" t="s">
        <v>126</v>
      </c>
      <c r="CD1051" s="1" t="e">
        <f t="shared" si="527"/>
        <v>#VALUE!</v>
      </c>
      <c r="CE1051" s="1" t="e">
        <f t="shared" si="528"/>
        <v>#VALUE!</v>
      </c>
      <c r="CF1051" s="1" t="e">
        <f t="shared" si="510"/>
        <v>#VALUE!</v>
      </c>
      <c r="CG1051" s="1" t="e">
        <f t="shared" si="511"/>
        <v>#VALUE!</v>
      </c>
      <c r="CH1051" s="1" t="e">
        <f t="shared" si="512"/>
        <v>#VALUE!</v>
      </c>
      <c r="CI1051" s="1" t="e">
        <f t="shared" si="513"/>
        <v>#VALUE!</v>
      </c>
      <c r="CJ1051" s="1" t="e">
        <f t="shared" si="514"/>
        <v>#VALUE!</v>
      </c>
      <c r="CK1051" s="1" t="e">
        <f t="shared" si="515"/>
        <v>#VALUE!</v>
      </c>
      <c r="CL1051" s="1" t="e">
        <f t="shared" si="516"/>
        <v>#VALUE!</v>
      </c>
      <c r="CM1051" s="1" t="e">
        <f t="shared" si="517"/>
        <v>#VALUE!</v>
      </c>
      <c r="CN1051" s="1" t="e">
        <f t="shared" si="518"/>
        <v>#VALUE!</v>
      </c>
      <c r="CO1051" s="2" t="b">
        <f t="shared" si="519"/>
        <v>0</v>
      </c>
      <c r="CP1051" s="2" t="b">
        <f t="shared" si="520"/>
        <v>0</v>
      </c>
      <c r="CQ1051" s="2" t="b">
        <f t="shared" si="521"/>
        <v>1</v>
      </c>
      <c r="CR1051" s="6" t="str">
        <f t="shared" si="522"/>
        <v>Female</v>
      </c>
      <c r="CS1051" s="7">
        <f t="shared" si="523"/>
        <v>1</v>
      </c>
      <c r="CT1051" s="7">
        <f t="shared" si="524"/>
        <v>0</v>
      </c>
      <c r="CU1051" s="7">
        <f t="shared" si="525"/>
        <v>0</v>
      </c>
      <c r="CV1051" s="7">
        <f t="shared" si="526"/>
        <v>0</v>
      </c>
      <c r="CW1051" s="7">
        <f>COUNTIF(M1051,"=*moderna*")</f>
        <v>0</v>
      </c>
      <c r="CX1051" s="1" t="e">
        <f>AND(E1051&lt;30,NOT(E1051="."),NOT(E1051=""))</f>
        <v>#VALUE!</v>
      </c>
      <c r="CY1051" s="1" t="e">
        <f>AND(E1051&gt;17,E1051&lt;41,NOT(E1051="."),NOT(E1051=""))</f>
        <v>#VALUE!</v>
      </c>
      <c r="DG1051" s="1" t="e">
        <f>AND(E1051&gt;4,E1051&lt;18,NOT(E1051=""),NOT(E1051="."))</f>
        <v>#VALUE!</v>
      </c>
    </row>
    <row r="1052" spans="1:111" ht="261" x14ac:dyDescent="0.35">
      <c r="B1052" s="1" t="s">
        <v>13809</v>
      </c>
      <c r="C1052" s="9">
        <v>44358</v>
      </c>
      <c r="D1052" s="10" t="s">
        <v>13809</v>
      </c>
      <c r="E1052" s="1">
        <v>18</v>
      </c>
      <c r="F1052" s="1" t="s">
        <v>127</v>
      </c>
      <c r="G1052" s="1" t="s">
        <v>13809</v>
      </c>
      <c r="H1052" s="1" t="s">
        <v>13809</v>
      </c>
      <c r="I1052" s="9">
        <v>44286</v>
      </c>
      <c r="J1052" s="2" t="s">
        <v>109</v>
      </c>
      <c r="K1052" s="2" t="s">
        <v>13809</v>
      </c>
      <c r="L1052" s="9">
        <v>44307</v>
      </c>
      <c r="M1052" s="2" t="s">
        <v>109</v>
      </c>
      <c r="N1052" s="2" t="s">
        <v>13809</v>
      </c>
      <c r="O1052" s="2" t="s">
        <v>110</v>
      </c>
      <c r="P1052" s="2" t="s">
        <v>111</v>
      </c>
      <c r="S1052" s="2" t="s">
        <v>112</v>
      </c>
      <c r="T1052" s="2" t="s">
        <v>111</v>
      </c>
      <c r="U1052" s="2" t="b">
        <f>OR(S1052="yes",T1052="yes")</f>
        <v>1</v>
      </c>
      <c r="V1052" s="2" t="s">
        <v>113</v>
      </c>
      <c r="W1052" s="1" t="s">
        <v>112</v>
      </c>
      <c r="X1052" s="1" t="s">
        <v>138</v>
      </c>
      <c r="Y1052" s="2" t="s">
        <v>112</v>
      </c>
      <c r="Z1052" s="2" t="s">
        <v>111</v>
      </c>
      <c r="AA1052" s="2" t="s">
        <v>112</v>
      </c>
      <c r="AB1052" s="2">
        <v>10</v>
      </c>
      <c r="AC1052" s="1" t="s">
        <v>111</v>
      </c>
      <c r="AF1052" s="1" t="s">
        <v>111</v>
      </c>
      <c r="AH1052" s="1" t="s">
        <v>193</v>
      </c>
      <c r="AI1052" s="1" t="s">
        <v>4178</v>
      </c>
      <c r="AJ1052" s="1" t="s">
        <v>115</v>
      </c>
      <c r="AK1052" s="1" t="s">
        <v>189</v>
      </c>
      <c r="AO1052" s="1" t="s">
        <v>166</v>
      </c>
      <c r="AS1052" s="1" t="s">
        <v>118</v>
      </c>
      <c r="AU1052" s="1" t="s">
        <v>132</v>
      </c>
      <c r="AZ1052" s="1" t="s">
        <v>133</v>
      </c>
      <c r="BA1052" s="1" t="s">
        <v>4179</v>
      </c>
      <c r="BE1052" s="1" t="s">
        <v>4180</v>
      </c>
      <c r="BG1052" s="1" t="s">
        <v>4181</v>
      </c>
      <c r="BH1052" s="1" t="s">
        <v>4182</v>
      </c>
      <c r="BJ1052" s="1" t="s">
        <v>111</v>
      </c>
      <c r="BN1052" s="1" t="s">
        <v>112</v>
      </c>
      <c r="BO1052" s="1" t="s">
        <v>234</v>
      </c>
      <c r="BP1052" s="1" t="s">
        <v>4183</v>
      </c>
      <c r="BU1052" s="34" t="s">
        <v>4184</v>
      </c>
      <c r="BV1052" s="9">
        <v>44635</v>
      </c>
      <c r="BW1052" s="34" t="s">
        <v>14375</v>
      </c>
      <c r="BY1052" s="2" t="s">
        <v>174</v>
      </c>
      <c r="BZ1052" s="2" t="s">
        <v>124</v>
      </c>
      <c r="CA1052" s="2">
        <v>2</v>
      </c>
      <c r="CB1052" s="1" t="s">
        <v>269</v>
      </c>
      <c r="CC1052" s="2" t="s">
        <v>113</v>
      </c>
      <c r="CD1052" s="1" t="b">
        <f t="shared" si="527"/>
        <v>1</v>
      </c>
      <c r="CE1052" s="1" t="b">
        <f t="shared" si="528"/>
        <v>0</v>
      </c>
      <c r="CF1052" s="1" t="b">
        <f t="shared" si="510"/>
        <v>0</v>
      </c>
      <c r="CG1052" s="1" t="b">
        <f t="shared" si="511"/>
        <v>0</v>
      </c>
      <c r="CH1052" s="1" t="b">
        <f t="shared" si="512"/>
        <v>0</v>
      </c>
      <c r="CI1052" s="1" t="b">
        <f t="shared" si="513"/>
        <v>1</v>
      </c>
      <c r="CJ1052" s="1" t="b">
        <f t="shared" si="514"/>
        <v>0</v>
      </c>
      <c r="CK1052" s="1" t="b">
        <f t="shared" si="515"/>
        <v>0</v>
      </c>
      <c r="CL1052" s="1" t="b">
        <f t="shared" si="516"/>
        <v>0</v>
      </c>
      <c r="CM1052" s="1" t="b">
        <f t="shared" si="517"/>
        <v>0</v>
      </c>
      <c r="CN1052" s="1" t="b">
        <f t="shared" si="518"/>
        <v>0</v>
      </c>
      <c r="CO1052" s="2" t="b">
        <f t="shared" si="519"/>
        <v>0</v>
      </c>
      <c r="CP1052" s="2" t="b">
        <f t="shared" si="520"/>
        <v>0</v>
      </c>
      <c r="CQ1052" s="2" t="b">
        <f t="shared" si="521"/>
        <v>1</v>
      </c>
      <c r="CR1052" s="6" t="str">
        <f t="shared" si="522"/>
        <v>Male</v>
      </c>
      <c r="CS1052" s="7">
        <f t="shared" si="523"/>
        <v>1</v>
      </c>
      <c r="CT1052" s="7">
        <f t="shared" si="524"/>
        <v>0</v>
      </c>
      <c r="CU1052" s="7">
        <f t="shared" si="525"/>
        <v>0</v>
      </c>
      <c r="CV1052" s="7">
        <f t="shared" si="526"/>
        <v>1</v>
      </c>
      <c r="CW1052" s="7">
        <f>COUNTIF(M1052,"=*moderna*")</f>
        <v>0</v>
      </c>
      <c r="CX1052" s="1" t="b">
        <f>AND(E1052&lt;30,NOT(E1052="."),NOT(E1052=""))</f>
        <v>1</v>
      </c>
      <c r="CY1052" s="1" t="b">
        <f>AND(E1052&gt;17,E1052&lt;41,NOT(E1052="."),NOT(E1052=""))</f>
        <v>1</v>
      </c>
      <c r="DG1052" s="1" t="b">
        <f>AND(E1052&gt;4,E1052&lt;18,NOT(E1052=""),NOT(E1052="."))</f>
        <v>0</v>
      </c>
    </row>
    <row r="1053" spans="1:111" ht="101.5" x14ac:dyDescent="0.35">
      <c r="A1053" s="2">
        <v>839</v>
      </c>
      <c r="B1053" s="1" t="s">
        <v>13809</v>
      </c>
      <c r="C1053" s="9">
        <v>44358</v>
      </c>
      <c r="D1053" s="10" t="s">
        <v>13809</v>
      </c>
      <c r="E1053" s="1" t="e">
        <f>ROUND((C1053-D1053)/365,0)</f>
        <v>#VALUE!</v>
      </c>
      <c r="F1053" s="1" t="s">
        <v>127</v>
      </c>
      <c r="G1053" s="1" t="s">
        <v>13809</v>
      </c>
      <c r="H1053" s="1" t="s">
        <v>13809</v>
      </c>
      <c r="K1053" s="2" t="s">
        <v>13809</v>
      </c>
      <c r="L1053" s="9">
        <v>44355</v>
      </c>
      <c r="M1053" s="2" t="s">
        <v>109</v>
      </c>
      <c r="N1053" s="2" t="s">
        <v>13809</v>
      </c>
      <c r="O1053" s="2" t="s">
        <v>110</v>
      </c>
      <c r="P1053" s="2" t="s">
        <v>111</v>
      </c>
      <c r="S1053" s="2" t="s">
        <v>111</v>
      </c>
      <c r="T1053" s="2" t="s">
        <v>112</v>
      </c>
      <c r="U1053" s="2" t="b">
        <f>OR(S1053="yes",T1053="yes")</f>
        <v>1</v>
      </c>
      <c r="V1053" s="2" t="s">
        <v>113</v>
      </c>
      <c r="W1053" s="1" t="s">
        <v>112</v>
      </c>
      <c r="X1053" s="1" t="s">
        <v>110</v>
      </c>
      <c r="Y1053" s="2" t="s">
        <v>112</v>
      </c>
      <c r="Z1053" s="2" t="s">
        <v>111</v>
      </c>
      <c r="AA1053" s="2" t="s">
        <v>112</v>
      </c>
      <c r="AB1053" s="2">
        <v>2</v>
      </c>
      <c r="AC1053" s="1" t="s">
        <v>111</v>
      </c>
      <c r="AF1053" s="1" t="s">
        <v>111</v>
      </c>
      <c r="AJ1053" s="1" t="s">
        <v>115</v>
      </c>
      <c r="AK1053" s="1" t="s">
        <v>287</v>
      </c>
      <c r="AO1053" s="1" t="s">
        <v>117</v>
      </c>
      <c r="AS1053" s="1" t="s">
        <v>118</v>
      </c>
      <c r="AU1053" s="1" t="s">
        <v>132</v>
      </c>
      <c r="AZ1053" s="1" t="s">
        <v>155</v>
      </c>
      <c r="BA1053" s="1">
        <v>24.55</v>
      </c>
      <c r="BJ1053" s="1" t="s">
        <v>112</v>
      </c>
      <c r="BK1053" s="1" t="s">
        <v>112</v>
      </c>
      <c r="BL1053" s="1" t="s">
        <v>142</v>
      </c>
      <c r="BQ1053" s="1" t="s">
        <v>121</v>
      </c>
      <c r="BR1053" s="1" t="s">
        <v>122</v>
      </c>
      <c r="BS1053" s="1" t="s">
        <v>112</v>
      </c>
      <c r="BU1053" s="34" t="s">
        <v>4185</v>
      </c>
      <c r="BV1053" s="9">
        <v>44363</v>
      </c>
      <c r="BW1053" s="34" t="s">
        <v>14376</v>
      </c>
      <c r="BX1053" s="2" t="s">
        <v>111</v>
      </c>
      <c r="BY1053" s="2" t="s">
        <v>123</v>
      </c>
      <c r="BZ1053" s="2" t="s">
        <v>124</v>
      </c>
      <c r="CA1053" s="2">
        <v>2</v>
      </c>
      <c r="CB1053" s="1" t="s">
        <v>154</v>
      </c>
      <c r="CC1053" s="2" t="s">
        <v>126</v>
      </c>
      <c r="CD1053" s="1" t="e">
        <f t="shared" si="527"/>
        <v>#VALUE!</v>
      </c>
      <c r="CE1053" s="1" t="e">
        <f t="shared" si="528"/>
        <v>#VALUE!</v>
      </c>
      <c r="CF1053" s="1" t="e">
        <f t="shared" si="510"/>
        <v>#VALUE!</v>
      </c>
      <c r="CG1053" s="1" t="e">
        <f t="shared" si="511"/>
        <v>#VALUE!</v>
      </c>
      <c r="CH1053" s="1" t="e">
        <f t="shared" si="512"/>
        <v>#VALUE!</v>
      </c>
      <c r="CI1053" s="1" t="e">
        <f t="shared" si="513"/>
        <v>#VALUE!</v>
      </c>
      <c r="CJ1053" s="1" t="e">
        <f t="shared" si="514"/>
        <v>#VALUE!</v>
      </c>
      <c r="CK1053" s="1" t="e">
        <f t="shared" si="515"/>
        <v>#VALUE!</v>
      </c>
      <c r="CL1053" s="1" t="e">
        <f t="shared" si="516"/>
        <v>#VALUE!</v>
      </c>
      <c r="CM1053" s="1" t="e">
        <f t="shared" si="517"/>
        <v>#VALUE!</v>
      </c>
      <c r="CN1053" s="1" t="e">
        <f t="shared" si="518"/>
        <v>#VALUE!</v>
      </c>
      <c r="CO1053" s="2" t="b">
        <f t="shared" si="519"/>
        <v>1</v>
      </c>
      <c r="CP1053" s="2" t="b">
        <f t="shared" si="520"/>
        <v>1</v>
      </c>
      <c r="CQ1053" s="2" t="b">
        <f t="shared" si="521"/>
        <v>0</v>
      </c>
      <c r="CR1053" s="6" t="str">
        <f t="shared" si="522"/>
        <v>Male</v>
      </c>
      <c r="CS1053" s="7">
        <f t="shared" si="523"/>
        <v>0</v>
      </c>
      <c r="CT1053" s="7">
        <f t="shared" si="524"/>
        <v>0</v>
      </c>
      <c r="CU1053" s="7">
        <f t="shared" si="525"/>
        <v>0</v>
      </c>
      <c r="CV1053" s="7">
        <f t="shared" si="526"/>
        <v>1</v>
      </c>
      <c r="CW1053" s="7">
        <f>COUNTIF(M1053,"=*moderna*")</f>
        <v>0</v>
      </c>
      <c r="CX1053" s="1" t="e">
        <f>AND(E1053&lt;30,NOT(E1053="."),NOT(E1053=""))</f>
        <v>#VALUE!</v>
      </c>
      <c r="CY1053" s="1" t="e">
        <f>AND(E1053&gt;17,E1053&lt;41,NOT(E1053="."),NOT(E1053=""))</f>
        <v>#VALUE!</v>
      </c>
      <c r="DG1053" s="1" t="e">
        <f>AND(E1053&gt;4,E1053&lt;18,NOT(E1053=""),NOT(E1053="."))</f>
        <v>#VALUE!</v>
      </c>
    </row>
    <row r="1054" spans="1:111" ht="43.5" x14ac:dyDescent="0.35">
      <c r="B1054" s="1" t="s">
        <v>13809</v>
      </c>
      <c r="C1054" s="9">
        <v>44358</v>
      </c>
      <c r="D1054" s="10" t="s">
        <v>13809</v>
      </c>
      <c r="E1054" s="1">
        <v>21</v>
      </c>
      <c r="F1054" s="1" t="s">
        <v>127</v>
      </c>
      <c r="G1054" s="1" t="s">
        <v>13809</v>
      </c>
      <c r="H1054" s="1" t="s">
        <v>13809</v>
      </c>
      <c r="I1054" s="2" t="s">
        <v>183</v>
      </c>
      <c r="J1054" s="2" t="s">
        <v>163</v>
      </c>
      <c r="K1054" s="2" t="s">
        <v>13809</v>
      </c>
      <c r="L1054" s="9">
        <v>44337</v>
      </c>
      <c r="M1054" s="2" t="s">
        <v>109</v>
      </c>
      <c r="N1054" s="2" t="s">
        <v>13809</v>
      </c>
      <c r="O1054" s="2" t="s">
        <v>110</v>
      </c>
      <c r="P1054" s="2" t="s">
        <v>111</v>
      </c>
      <c r="S1054" s="2" t="s">
        <v>112</v>
      </c>
      <c r="T1054" s="2" t="s">
        <v>111</v>
      </c>
      <c r="U1054" s="2" t="b">
        <f>OR(S1054="yes",T1054="yes")</f>
        <v>1</v>
      </c>
      <c r="V1054" s="2" t="s">
        <v>113</v>
      </c>
      <c r="W1054" s="1" t="s">
        <v>112</v>
      </c>
      <c r="X1054" s="1" t="s">
        <v>114</v>
      </c>
      <c r="Y1054" s="2" t="s">
        <v>112</v>
      </c>
      <c r="Z1054" s="2" t="s">
        <v>111</v>
      </c>
      <c r="AA1054" s="2" t="s">
        <v>112</v>
      </c>
      <c r="AB1054" s="2">
        <v>2</v>
      </c>
      <c r="AC1054" s="1" t="s">
        <v>112</v>
      </c>
      <c r="AD1054" s="1" t="s">
        <v>192</v>
      </c>
      <c r="AE1054" s="1" t="s">
        <v>13090</v>
      </c>
      <c r="AF1054" s="1" t="s">
        <v>111</v>
      </c>
      <c r="AJ1054" s="1" t="s">
        <v>115</v>
      </c>
      <c r="AK1054" s="1" t="s">
        <v>194</v>
      </c>
      <c r="AN1054" s="1" t="s">
        <v>13091</v>
      </c>
      <c r="AO1054" s="1" t="s">
        <v>117</v>
      </c>
      <c r="AS1054" s="1" t="s">
        <v>118</v>
      </c>
      <c r="AU1054" s="1" t="s">
        <v>132</v>
      </c>
      <c r="AZ1054" s="1" t="s">
        <v>120</v>
      </c>
      <c r="BA1054" s="1" t="s">
        <v>13092</v>
      </c>
      <c r="BG1054" s="1" t="s">
        <v>13093</v>
      </c>
      <c r="BH1054" s="1" t="s">
        <v>134</v>
      </c>
      <c r="BJ1054" s="1" t="s">
        <v>112</v>
      </c>
      <c r="BK1054" s="1" t="s">
        <v>112</v>
      </c>
      <c r="BL1054" s="1" t="s">
        <v>403</v>
      </c>
      <c r="BQ1054" s="1" t="s">
        <v>121</v>
      </c>
      <c r="BR1054" s="1" t="s">
        <v>122</v>
      </c>
      <c r="BS1054" s="1" t="s">
        <v>112</v>
      </c>
      <c r="BU1054" s="34" t="s">
        <v>13094</v>
      </c>
      <c r="BV1054" s="9">
        <v>44901</v>
      </c>
      <c r="BW1054" s="34" t="s">
        <v>13095</v>
      </c>
      <c r="BY1054" s="2" t="s">
        <v>123</v>
      </c>
      <c r="BZ1054" s="2" t="s">
        <v>124</v>
      </c>
      <c r="CA1054" s="2">
        <v>2</v>
      </c>
      <c r="CB1054" s="1" t="s">
        <v>13096</v>
      </c>
      <c r="CC1054" s="2" t="s">
        <v>126</v>
      </c>
      <c r="CD1054" s="1" t="b">
        <f t="shared" si="527"/>
        <v>1</v>
      </c>
      <c r="CE1054" s="1" t="b">
        <f t="shared" si="528"/>
        <v>0</v>
      </c>
      <c r="CF1054" s="1" t="b">
        <f t="shared" si="510"/>
        <v>0</v>
      </c>
      <c r="CG1054" s="1" t="b">
        <f t="shared" si="511"/>
        <v>0</v>
      </c>
      <c r="CH1054" s="1" t="b">
        <f t="shared" si="512"/>
        <v>0</v>
      </c>
      <c r="CI1054" s="1" t="b">
        <f t="shared" si="513"/>
        <v>1</v>
      </c>
      <c r="CJ1054" s="1" t="b">
        <f t="shared" si="514"/>
        <v>0</v>
      </c>
      <c r="CK1054" s="1" t="b">
        <f t="shared" si="515"/>
        <v>0</v>
      </c>
      <c r="CL1054" s="1" t="b">
        <f t="shared" si="516"/>
        <v>0</v>
      </c>
      <c r="CM1054" s="1" t="b">
        <f t="shared" si="517"/>
        <v>0</v>
      </c>
      <c r="CN1054" s="1" t="b">
        <f t="shared" si="518"/>
        <v>0</v>
      </c>
      <c r="CO1054" s="2" t="b">
        <f t="shared" si="519"/>
        <v>1</v>
      </c>
      <c r="CP1054" s="2" t="b">
        <f t="shared" si="520"/>
        <v>1</v>
      </c>
      <c r="CQ1054" s="2" t="b">
        <f t="shared" si="521"/>
        <v>0</v>
      </c>
      <c r="CR1054" s="6" t="str">
        <f t="shared" si="522"/>
        <v>Male</v>
      </c>
      <c r="CS1054" s="7">
        <f t="shared" si="523"/>
        <v>0</v>
      </c>
      <c r="CT1054" s="7">
        <f t="shared" si="524"/>
        <v>0</v>
      </c>
      <c r="CU1054" s="7">
        <f t="shared" si="525"/>
        <v>0</v>
      </c>
      <c r="CV1054" s="7">
        <f t="shared" si="526"/>
        <v>1</v>
      </c>
    </row>
    <row r="1055" spans="1:111" ht="217.5" x14ac:dyDescent="0.35">
      <c r="A1055" s="2">
        <v>1042</v>
      </c>
      <c r="B1055" s="1" t="s">
        <v>13809</v>
      </c>
      <c r="C1055" s="9">
        <v>44358</v>
      </c>
      <c r="D1055" s="10" t="s">
        <v>13809</v>
      </c>
      <c r="E1055" s="1">
        <v>23</v>
      </c>
      <c r="F1055" s="1" t="s">
        <v>127</v>
      </c>
      <c r="G1055" s="1" t="s">
        <v>13809</v>
      </c>
      <c r="H1055" s="1" t="s">
        <v>13809</v>
      </c>
      <c r="I1055" s="2" t="s">
        <v>183</v>
      </c>
      <c r="J1055" s="2" t="s">
        <v>128</v>
      </c>
      <c r="K1055" s="2" t="s">
        <v>13809</v>
      </c>
      <c r="L1055" s="9">
        <v>44352</v>
      </c>
      <c r="M1055" s="2" t="s">
        <v>128</v>
      </c>
      <c r="N1055" s="2" t="s">
        <v>13809</v>
      </c>
      <c r="O1055" s="2" t="s">
        <v>110</v>
      </c>
      <c r="P1055" s="2" t="s">
        <v>111</v>
      </c>
      <c r="S1055" s="2" t="s">
        <v>112</v>
      </c>
      <c r="U1055" s="2" t="b">
        <v>1</v>
      </c>
      <c r="V1055" s="2" t="s">
        <v>113</v>
      </c>
      <c r="W1055" s="1" t="s">
        <v>112</v>
      </c>
      <c r="X1055" s="1" t="s">
        <v>114</v>
      </c>
      <c r="Y1055" s="2" t="s">
        <v>112</v>
      </c>
      <c r="Z1055" s="2" t="s">
        <v>111</v>
      </c>
      <c r="AA1055" s="2" t="s">
        <v>112</v>
      </c>
      <c r="AB1055" s="2">
        <v>3</v>
      </c>
      <c r="AC1055" s="1" t="s">
        <v>111</v>
      </c>
      <c r="AF1055" s="1" t="s">
        <v>111</v>
      </c>
      <c r="AJ1055" s="1" t="s">
        <v>115</v>
      </c>
      <c r="AK1055" s="1" t="s">
        <v>150</v>
      </c>
      <c r="AO1055" s="1" t="s">
        <v>117</v>
      </c>
      <c r="AS1055" s="1" t="s">
        <v>118</v>
      </c>
      <c r="AU1055" s="1" t="s">
        <v>177</v>
      </c>
      <c r="AX1055" s="12">
        <v>0.45</v>
      </c>
      <c r="AZ1055" s="1" t="s">
        <v>338</v>
      </c>
      <c r="BA1055" s="1" t="s">
        <v>4186</v>
      </c>
      <c r="BD1055" s="1">
        <v>4.5999999999999996</v>
      </c>
      <c r="BF1055" s="1">
        <v>14492</v>
      </c>
      <c r="BG1055" s="1" t="s">
        <v>4187</v>
      </c>
      <c r="BH1055" s="1">
        <v>10</v>
      </c>
      <c r="BJ1055" s="1" t="s">
        <v>112</v>
      </c>
      <c r="BK1055" s="1" t="s">
        <v>112</v>
      </c>
      <c r="BL1055" s="1" t="s">
        <v>4188</v>
      </c>
      <c r="BM1055" s="1" t="s">
        <v>4189</v>
      </c>
      <c r="BQ1055" s="1" t="s">
        <v>121</v>
      </c>
      <c r="BR1055" s="1" t="s">
        <v>122</v>
      </c>
      <c r="BS1055" s="1" t="s">
        <v>112</v>
      </c>
      <c r="BU1055" s="34" t="s">
        <v>4190</v>
      </c>
      <c r="BV1055" s="9">
        <v>44378</v>
      </c>
      <c r="BW1055" s="34" t="s">
        <v>14377</v>
      </c>
      <c r="BX1055" s="2" t="s">
        <v>111</v>
      </c>
      <c r="BY1055" s="2" t="s">
        <v>136</v>
      </c>
      <c r="BZ1055" s="2" t="s">
        <v>124</v>
      </c>
      <c r="CA1055" s="2">
        <v>2</v>
      </c>
      <c r="CB1055" s="1" t="s">
        <v>290</v>
      </c>
      <c r="CC1055" s="2" t="s">
        <v>126</v>
      </c>
      <c r="CD1055" s="1" t="b">
        <f t="shared" si="527"/>
        <v>1</v>
      </c>
      <c r="CE1055" s="1" t="b">
        <f t="shared" si="528"/>
        <v>0</v>
      </c>
      <c r="CF1055" s="1" t="b">
        <f t="shared" si="510"/>
        <v>0</v>
      </c>
      <c r="CG1055" s="1" t="b">
        <f t="shared" si="511"/>
        <v>0</v>
      </c>
      <c r="CH1055" s="1" t="b">
        <f t="shared" si="512"/>
        <v>0</v>
      </c>
      <c r="CI1055" s="1" t="b">
        <f t="shared" si="513"/>
        <v>1</v>
      </c>
      <c r="CJ1055" s="1" t="b">
        <f t="shared" si="514"/>
        <v>0</v>
      </c>
      <c r="CK1055" s="1" t="b">
        <f t="shared" si="515"/>
        <v>0</v>
      </c>
      <c r="CL1055" s="1" t="b">
        <f t="shared" si="516"/>
        <v>0</v>
      </c>
      <c r="CM1055" s="1" t="b">
        <f t="shared" si="517"/>
        <v>0</v>
      </c>
      <c r="CN1055" s="1" t="b">
        <f t="shared" si="518"/>
        <v>0</v>
      </c>
      <c r="CO1055" s="2" t="b">
        <f t="shared" si="519"/>
        <v>1</v>
      </c>
      <c r="CP1055" s="2" t="b">
        <f t="shared" si="520"/>
        <v>1</v>
      </c>
      <c r="CQ1055" s="2" t="b">
        <f t="shared" si="521"/>
        <v>0</v>
      </c>
      <c r="CR1055" s="6" t="str">
        <f t="shared" si="522"/>
        <v>Male</v>
      </c>
      <c r="CS1055" s="7">
        <f t="shared" si="523"/>
        <v>0</v>
      </c>
      <c r="CT1055" s="7">
        <f t="shared" si="524"/>
        <v>1</v>
      </c>
      <c r="CU1055" s="7">
        <f t="shared" si="525"/>
        <v>0</v>
      </c>
      <c r="CV1055" s="7">
        <f t="shared" si="526"/>
        <v>0</v>
      </c>
      <c r="CW1055" s="7">
        <f t="shared" ref="CW1055:CW1084" si="530">COUNTIF(M1055,"=*moderna*")</f>
        <v>1</v>
      </c>
      <c r="CX1055" s="1" t="b">
        <f t="shared" ref="CX1055:CX1084" si="531">AND(E1055&lt;30,NOT(E1055="."),NOT(E1055=""))</f>
        <v>1</v>
      </c>
      <c r="CY1055" s="1" t="b">
        <f t="shared" ref="CY1055:CY1084" si="532">AND(E1055&gt;17,E1055&lt;41,NOT(E1055="."),NOT(E1055=""))</f>
        <v>1</v>
      </c>
      <c r="DG1055" s="1" t="b">
        <f t="shared" ref="DG1055:DG1076" si="533">AND(E1055&gt;4,E1055&lt;18,NOT(E1055=""),NOT(E1055="."))</f>
        <v>0</v>
      </c>
    </row>
    <row r="1056" spans="1:111" ht="87" x14ac:dyDescent="0.35">
      <c r="A1056" s="4"/>
      <c r="B1056" s="1" t="s">
        <v>13809</v>
      </c>
      <c r="C1056" s="14">
        <v>44358</v>
      </c>
      <c r="D1056" s="10" t="s">
        <v>13809</v>
      </c>
      <c r="E1056" s="13">
        <v>13</v>
      </c>
      <c r="F1056" s="13" t="s">
        <v>127</v>
      </c>
      <c r="G1056" s="1" t="s">
        <v>13809</v>
      </c>
      <c r="H1056" s="1" t="s">
        <v>13809</v>
      </c>
      <c r="I1056" s="4" t="s">
        <v>183</v>
      </c>
      <c r="J1056" s="4" t="s">
        <v>109</v>
      </c>
      <c r="K1056" s="2" t="s">
        <v>13809</v>
      </c>
      <c r="L1056" s="14">
        <v>44353</v>
      </c>
      <c r="M1056" s="4" t="s">
        <v>109</v>
      </c>
      <c r="N1056" s="2" t="s">
        <v>13809</v>
      </c>
      <c r="O1056" s="4" t="s">
        <v>110</v>
      </c>
      <c r="P1056" s="4" t="s">
        <v>111</v>
      </c>
      <c r="Q1056" s="4"/>
      <c r="R1056" s="4"/>
      <c r="S1056" s="4" t="s">
        <v>112</v>
      </c>
      <c r="T1056" s="4" t="s">
        <v>111</v>
      </c>
      <c r="U1056" s="4" t="b">
        <v>1</v>
      </c>
      <c r="V1056" s="4" t="s">
        <v>113</v>
      </c>
      <c r="W1056" s="13" t="s">
        <v>112</v>
      </c>
      <c r="X1056" s="13" t="s">
        <v>138</v>
      </c>
      <c r="Y1056" s="4" t="s">
        <v>112</v>
      </c>
      <c r="Z1056" s="4" t="s">
        <v>111</v>
      </c>
      <c r="AA1056" s="4" t="s">
        <v>112</v>
      </c>
      <c r="AB1056" s="4">
        <v>1</v>
      </c>
      <c r="AC1056" s="13" t="s">
        <v>111</v>
      </c>
      <c r="AD1056" s="13"/>
      <c r="AE1056" s="13"/>
      <c r="AF1056" s="13" t="s">
        <v>111</v>
      </c>
      <c r="AG1056" s="13"/>
      <c r="AH1056" s="13"/>
      <c r="AI1056" s="13"/>
      <c r="AJ1056" s="13" t="s">
        <v>115</v>
      </c>
      <c r="AK1056" s="13" t="s">
        <v>201</v>
      </c>
      <c r="AL1056" s="13"/>
      <c r="AM1056" s="13"/>
      <c r="AN1056" s="13" t="s">
        <v>266</v>
      </c>
      <c r="AO1056" s="13" t="s">
        <v>117</v>
      </c>
      <c r="AP1056" s="13"/>
      <c r="AQ1056" s="13"/>
      <c r="AR1056" s="13"/>
      <c r="AS1056" s="13" t="s">
        <v>118</v>
      </c>
      <c r="AT1056" s="13"/>
      <c r="AU1056" s="13" t="s">
        <v>197</v>
      </c>
      <c r="AV1056" s="13"/>
      <c r="AW1056" s="13"/>
      <c r="AX1056" s="13"/>
      <c r="AY1056" s="13"/>
      <c r="AZ1056" s="13" t="s">
        <v>155</v>
      </c>
      <c r="BA1056" s="13" t="s">
        <v>4191</v>
      </c>
      <c r="BB1056" s="13"/>
      <c r="BC1056" s="13"/>
      <c r="BD1056" s="13"/>
      <c r="BE1056" s="13"/>
      <c r="BF1056" s="13"/>
      <c r="BG1056" s="13"/>
      <c r="BH1056" s="13"/>
      <c r="BI1056" s="13"/>
      <c r="BJ1056" s="13" t="s">
        <v>112</v>
      </c>
      <c r="BK1056" s="13" t="s">
        <v>112</v>
      </c>
      <c r="BL1056" s="13" t="s">
        <v>142</v>
      </c>
      <c r="BM1056" s="13"/>
      <c r="BN1056" s="13"/>
      <c r="BO1056" s="13"/>
      <c r="BP1056" s="13"/>
      <c r="BQ1056" s="13" t="s">
        <v>121</v>
      </c>
      <c r="BR1056" s="13" t="s">
        <v>122</v>
      </c>
      <c r="BS1056" s="13"/>
      <c r="BT1056" s="35"/>
      <c r="BU1056" s="35"/>
      <c r="BV1056" s="4"/>
      <c r="BW1056" s="35" t="s">
        <v>4192</v>
      </c>
      <c r="BX1056" s="4" t="s">
        <v>111</v>
      </c>
      <c r="BY1056" s="4"/>
      <c r="BZ1056" s="4" t="s">
        <v>124</v>
      </c>
      <c r="CA1056" s="2">
        <v>2</v>
      </c>
      <c r="CB1056" s="13" t="s">
        <v>1596</v>
      </c>
      <c r="CC1056" s="4" t="s">
        <v>113</v>
      </c>
      <c r="CD1056" s="1" t="b">
        <f t="shared" si="527"/>
        <v>1</v>
      </c>
      <c r="CE1056" s="1" t="b">
        <f t="shared" si="528"/>
        <v>1</v>
      </c>
      <c r="CF1056" s="1" t="b">
        <f t="shared" si="510"/>
        <v>0</v>
      </c>
      <c r="CG1056" s="1" t="b">
        <f t="shared" si="511"/>
        <v>1</v>
      </c>
      <c r="CH1056" s="1" t="b">
        <f t="shared" si="512"/>
        <v>0</v>
      </c>
      <c r="CI1056" s="1" t="b">
        <f t="shared" si="513"/>
        <v>0</v>
      </c>
      <c r="CJ1056" s="1" t="b">
        <f t="shared" si="514"/>
        <v>0</v>
      </c>
      <c r="CK1056" s="1" t="b">
        <f t="shared" si="515"/>
        <v>0</v>
      </c>
      <c r="CL1056" s="1" t="b">
        <f t="shared" si="516"/>
        <v>0</v>
      </c>
      <c r="CM1056" s="1" t="b">
        <f t="shared" si="517"/>
        <v>0</v>
      </c>
      <c r="CN1056" s="1" t="b">
        <f t="shared" si="518"/>
        <v>0</v>
      </c>
      <c r="CO1056" s="2" t="b">
        <f t="shared" si="519"/>
        <v>1</v>
      </c>
      <c r="CP1056" s="2" t="b">
        <f t="shared" si="520"/>
        <v>1</v>
      </c>
      <c r="CQ1056" s="2" t="b">
        <f t="shared" si="521"/>
        <v>0</v>
      </c>
      <c r="CR1056" s="6" t="str">
        <f t="shared" si="522"/>
        <v>Male</v>
      </c>
      <c r="CS1056" s="7">
        <f t="shared" si="523"/>
        <v>1</v>
      </c>
      <c r="CT1056" s="7">
        <f t="shared" si="524"/>
        <v>0</v>
      </c>
      <c r="CU1056" s="7">
        <f t="shared" si="525"/>
        <v>0</v>
      </c>
      <c r="CV1056" s="7">
        <f t="shared" si="526"/>
        <v>1</v>
      </c>
      <c r="CW1056" s="7">
        <f t="shared" si="530"/>
        <v>0</v>
      </c>
      <c r="CX1056" s="1" t="b">
        <f t="shared" si="531"/>
        <v>1</v>
      </c>
      <c r="CY1056" s="1" t="b">
        <f t="shared" si="532"/>
        <v>0</v>
      </c>
      <c r="DG1056" s="1" t="b">
        <f t="shared" si="533"/>
        <v>1</v>
      </c>
    </row>
    <row r="1057" spans="1:111" ht="58" x14ac:dyDescent="0.35">
      <c r="A1057" s="2">
        <v>996</v>
      </c>
      <c r="B1057" s="1" t="s">
        <v>13809</v>
      </c>
      <c r="C1057" s="9">
        <v>44362</v>
      </c>
      <c r="D1057" s="10" t="s">
        <v>13809</v>
      </c>
      <c r="E1057" s="1" t="e">
        <f>ROUND((C1057-D1057)/365,0)</f>
        <v>#VALUE!</v>
      </c>
      <c r="F1057" s="1" t="s">
        <v>127</v>
      </c>
      <c r="G1057" s="1" t="s">
        <v>13809</v>
      </c>
      <c r="H1057" s="1" t="s">
        <v>13809</v>
      </c>
      <c r="I1057" s="9">
        <v>44333</v>
      </c>
      <c r="J1057" s="2" t="s">
        <v>109</v>
      </c>
      <c r="K1057" s="2" t="s">
        <v>13809</v>
      </c>
      <c r="L1057" s="9">
        <v>44354</v>
      </c>
      <c r="M1057" s="2" t="s">
        <v>109</v>
      </c>
      <c r="N1057" s="2" t="s">
        <v>13809</v>
      </c>
      <c r="O1057" s="2" t="s">
        <v>110</v>
      </c>
      <c r="P1057" s="2" t="s">
        <v>111</v>
      </c>
      <c r="S1057" s="2" t="s">
        <v>111</v>
      </c>
      <c r="T1057" s="2" t="s">
        <v>112</v>
      </c>
      <c r="U1057" s="2" t="b">
        <f>OR(S1057="yes",T1057="yes")</f>
        <v>1</v>
      </c>
      <c r="V1057" s="2" t="s">
        <v>113</v>
      </c>
      <c r="W1057" s="1" t="s">
        <v>112</v>
      </c>
      <c r="X1057" s="1" t="s">
        <v>110</v>
      </c>
      <c r="Y1057" s="2" t="s">
        <v>112</v>
      </c>
      <c r="Z1057" s="2" t="s">
        <v>111</v>
      </c>
      <c r="AA1057" s="2" t="s">
        <v>112</v>
      </c>
      <c r="AB1057" s="2">
        <v>2</v>
      </c>
      <c r="AC1057" s="1" t="s">
        <v>111</v>
      </c>
      <c r="AF1057" s="1" t="s">
        <v>111</v>
      </c>
      <c r="AJ1057" s="1" t="s">
        <v>115</v>
      </c>
      <c r="AK1057" s="1" t="s">
        <v>160</v>
      </c>
      <c r="AN1057" s="1" t="s">
        <v>4193</v>
      </c>
      <c r="AO1057" s="1" t="s">
        <v>130</v>
      </c>
      <c r="AU1057" s="1" t="s">
        <v>132</v>
      </c>
      <c r="AZ1057" s="1" t="s">
        <v>120</v>
      </c>
      <c r="BA1057" s="1" t="s">
        <v>4194</v>
      </c>
      <c r="BG1057" s="1" t="s">
        <v>2079</v>
      </c>
      <c r="BH1057" s="1" t="s">
        <v>4195</v>
      </c>
      <c r="BJ1057" s="1" t="s">
        <v>112</v>
      </c>
      <c r="BK1057" s="1" t="s">
        <v>112</v>
      </c>
      <c r="BL1057" s="1" t="s">
        <v>142</v>
      </c>
      <c r="BQ1057" s="1" t="s">
        <v>121</v>
      </c>
      <c r="BR1057" s="1" t="s">
        <v>122</v>
      </c>
      <c r="BS1057" s="1" t="s">
        <v>111</v>
      </c>
      <c r="BT1057" s="34" t="s">
        <v>4196</v>
      </c>
      <c r="BU1057" s="34" t="s">
        <v>4197</v>
      </c>
      <c r="BV1057" s="9">
        <v>44369</v>
      </c>
      <c r="BW1057" s="34" t="s">
        <v>14378</v>
      </c>
      <c r="BX1057" s="2" t="s">
        <v>111</v>
      </c>
      <c r="BY1057" s="2" t="s">
        <v>123</v>
      </c>
      <c r="BZ1057" s="2" t="s">
        <v>124</v>
      </c>
      <c r="CA1057" s="2">
        <v>2</v>
      </c>
      <c r="CB1057" s="1" t="s">
        <v>169</v>
      </c>
      <c r="CC1057" s="2" t="s">
        <v>126</v>
      </c>
      <c r="CD1057" s="1" t="e">
        <f t="shared" si="527"/>
        <v>#VALUE!</v>
      </c>
      <c r="CE1057" s="1" t="e">
        <f t="shared" si="528"/>
        <v>#VALUE!</v>
      </c>
      <c r="CF1057" s="1" t="e">
        <f t="shared" si="510"/>
        <v>#VALUE!</v>
      </c>
      <c r="CG1057" s="1" t="e">
        <f t="shared" si="511"/>
        <v>#VALUE!</v>
      </c>
      <c r="CH1057" s="1" t="e">
        <f t="shared" si="512"/>
        <v>#VALUE!</v>
      </c>
      <c r="CI1057" s="1" t="e">
        <f t="shared" si="513"/>
        <v>#VALUE!</v>
      </c>
      <c r="CJ1057" s="1" t="e">
        <f t="shared" si="514"/>
        <v>#VALUE!</v>
      </c>
      <c r="CK1057" s="1" t="e">
        <f t="shared" si="515"/>
        <v>#VALUE!</v>
      </c>
      <c r="CL1057" s="1" t="e">
        <f t="shared" si="516"/>
        <v>#VALUE!</v>
      </c>
      <c r="CM1057" s="1" t="e">
        <f t="shared" si="517"/>
        <v>#VALUE!</v>
      </c>
      <c r="CN1057" s="1" t="e">
        <f t="shared" si="518"/>
        <v>#VALUE!</v>
      </c>
      <c r="CO1057" s="2" t="b">
        <f t="shared" si="519"/>
        <v>1</v>
      </c>
      <c r="CP1057" s="2" t="b">
        <f t="shared" si="520"/>
        <v>1</v>
      </c>
      <c r="CQ1057" s="2" t="b">
        <f t="shared" si="521"/>
        <v>0</v>
      </c>
      <c r="CR1057" s="6" t="str">
        <f t="shared" si="522"/>
        <v>Male</v>
      </c>
      <c r="CS1057" s="7">
        <f t="shared" si="523"/>
        <v>1</v>
      </c>
      <c r="CT1057" s="7">
        <f t="shared" si="524"/>
        <v>0</v>
      </c>
      <c r="CU1057" s="7">
        <f t="shared" si="525"/>
        <v>0</v>
      </c>
      <c r="CV1057" s="7">
        <f t="shared" si="526"/>
        <v>1</v>
      </c>
      <c r="CW1057" s="7">
        <f t="shared" si="530"/>
        <v>0</v>
      </c>
      <c r="CX1057" s="1" t="e">
        <f t="shared" si="531"/>
        <v>#VALUE!</v>
      </c>
      <c r="CY1057" s="1" t="e">
        <f t="shared" si="532"/>
        <v>#VALUE!</v>
      </c>
      <c r="DG1057" s="1" t="e">
        <f t="shared" si="533"/>
        <v>#VALUE!</v>
      </c>
    </row>
    <row r="1058" spans="1:111" ht="43.5" x14ac:dyDescent="0.35">
      <c r="A1058" s="2">
        <v>1157</v>
      </c>
      <c r="B1058" s="1" t="s">
        <v>13809</v>
      </c>
      <c r="C1058" s="9">
        <v>44358</v>
      </c>
      <c r="D1058" s="10" t="s">
        <v>13809</v>
      </c>
      <c r="E1058" s="11">
        <v>19</v>
      </c>
      <c r="F1058" s="1" t="s">
        <v>108</v>
      </c>
      <c r="G1058" s="1" t="s">
        <v>13809</v>
      </c>
      <c r="H1058" s="1" t="s">
        <v>13809</v>
      </c>
      <c r="I1058" s="2" t="s">
        <v>183</v>
      </c>
      <c r="J1058" s="2" t="s">
        <v>109</v>
      </c>
      <c r="K1058" s="2" t="s">
        <v>13809</v>
      </c>
      <c r="L1058" s="9">
        <v>44319</v>
      </c>
      <c r="M1058" s="2" t="s">
        <v>109</v>
      </c>
      <c r="N1058" s="2" t="s">
        <v>13809</v>
      </c>
      <c r="O1058" s="2" t="s">
        <v>110</v>
      </c>
      <c r="P1058" s="2" t="s">
        <v>111</v>
      </c>
      <c r="S1058" s="2" t="s">
        <v>111</v>
      </c>
      <c r="T1058" s="2" t="s">
        <v>112</v>
      </c>
      <c r="U1058" s="2" t="b">
        <v>1</v>
      </c>
      <c r="V1058" s="2" t="s">
        <v>113</v>
      </c>
      <c r="W1058" s="1" t="s">
        <v>112</v>
      </c>
      <c r="X1058" s="1" t="s">
        <v>114</v>
      </c>
      <c r="Y1058" s="2" t="s">
        <v>112</v>
      </c>
      <c r="Z1058" s="2" t="s">
        <v>111</v>
      </c>
      <c r="AA1058" s="2" t="s">
        <v>112</v>
      </c>
      <c r="AB1058" s="2">
        <v>1</v>
      </c>
      <c r="AC1058" s="1" t="s">
        <v>111</v>
      </c>
      <c r="AF1058" s="1" t="s">
        <v>111</v>
      </c>
      <c r="AJ1058" s="1" t="s">
        <v>115</v>
      </c>
      <c r="AK1058" s="1" t="s">
        <v>150</v>
      </c>
      <c r="AO1058" s="1" t="s">
        <v>117</v>
      </c>
      <c r="AS1058" s="1" t="s">
        <v>118</v>
      </c>
      <c r="AU1058" s="1" t="s">
        <v>132</v>
      </c>
      <c r="AZ1058" s="1" t="s">
        <v>155</v>
      </c>
      <c r="BA1058" s="1" t="s">
        <v>4198</v>
      </c>
      <c r="BJ1058" s="1" t="s">
        <v>112</v>
      </c>
      <c r="BK1058" s="1" t="s">
        <v>112</v>
      </c>
      <c r="BL1058" s="1" t="s">
        <v>142</v>
      </c>
      <c r="BQ1058" s="1" t="s">
        <v>121</v>
      </c>
      <c r="BR1058" s="1" t="s">
        <v>122</v>
      </c>
      <c r="BS1058" s="1" t="s">
        <v>111</v>
      </c>
      <c r="BT1058" s="34" t="s">
        <v>4199</v>
      </c>
      <c r="BU1058" s="34" t="s">
        <v>4200</v>
      </c>
      <c r="BV1058" s="9">
        <v>44371</v>
      </c>
      <c r="BW1058" s="34" t="s">
        <v>4201</v>
      </c>
      <c r="BX1058" s="2" t="s">
        <v>111</v>
      </c>
      <c r="BY1058" s="2" t="s">
        <v>123</v>
      </c>
      <c r="BZ1058" s="2" t="s">
        <v>124</v>
      </c>
      <c r="CA1058" s="2">
        <v>2</v>
      </c>
      <c r="CB1058" s="1" t="s">
        <v>290</v>
      </c>
      <c r="CC1058" s="2" t="s">
        <v>126</v>
      </c>
      <c r="CD1058" s="1" t="b">
        <f t="shared" si="527"/>
        <v>1</v>
      </c>
      <c r="CE1058" s="1" t="b">
        <f t="shared" si="528"/>
        <v>0</v>
      </c>
      <c r="CF1058" s="1" t="b">
        <f t="shared" si="510"/>
        <v>0</v>
      </c>
      <c r="CG1058" s="1" t="b">
        <f t="shared" si="511"/>
        <v>0</v>
      </c>
      <c r="CH1058" s="1" t="b">
        <f t="shared" si="512"/>
        <v>0</v>
      </c>
      <c r="CI1058" s="1" t="b">
        <f t="shared" si="513"/>
        <v>1</v>
      </c>
      <c r="CJ1058" s="1" t="b">
        <f t="shared" si="514"/>
        <v>0</v>
      </c>
      <c r="CK1058" s="1" t="b">
        <f t="shared" si="515"/>
        <v>0</v>
      </c>
      <c r="CL1058" s="1" t="b">
        <f t="shared" si="516"/>
        <v>0</v>
      </c>
      <c r="CM1058" s="1" t="b">
        <f t="shared" si="517"/>
        <v>0</v>
      </c>
      <c r="CN1058" s="1" t="b">
        <f t="shared" si="518"/>
        <v>0</v>
      </c>
      <c r="CO1058" s="2" t="b">
        <f t="shared" si="519"/>
        <v>1</v>
      </c>
      <c r="CP1058" s="2" t="b">
        <f t="shared" si="520"/>
        <v>1</v>
      </c>
      <c r="CQ1058" s="2" t="b">
        <f t="shared" si="521"/>
        <v>0</v>
      </c>
      <c r="CR1058" s="6" t="str">
        <f t="shared" si="522"/>
        <v>Female</v>
      </c>
      <c r="CS1058" s="7">
        <f t="shared" si="523"/>
        <v>1</v>
      </c>
      <c r="CT1058" s="7">
        <f t="shared" si="524"/>
        <v>0</v>
      </c>
      <c r="CU1058" s="7">
        <f t="shared" si="525"/>
        <v>0</v>
      </c>
      <c r="CV1058" s="7">
        <f t="shared" si="526"/>
        <v>1</v>
      </c>
      <c r="CW1058" s="7">
        <f t="shared" si="530"/>
        <v>0</v>
      </c>
      <c r="CX1058" s="1" t="b">
        <f t="shared" si="531"/>
        <v>1</v>
      </c>
      <c r="CY1058" s="1" t="b">
        <f t="shared" si="532"/>
        <v>1</v>
      </c>
      <c r="DG1058" s="1" t="b">
        <f t="shared" si="533"/>
        <v>0</v>
      </c>
    </row>
    <row r="1059" spans="1:111" ht="145" x14ac:dyDescent="0.35">
      <c r="B1059" s="1" t="s">
        <v>13809</v>
      </c>
      <c r="C1059" s="9">
        <v>44358</v>
      </c>
      <c r="D1059" s="10" t="s">
        <v>13809</v>
      </c>
      <c r="E1059" s="1">
        <v>57</v>
      </c>
      <c r="F1059" s="1" t="s">
        <v>108</v>
      </c>
      <c r="G1059" s="1" t="s">
        <v>13809</v>
      </c>
      <c r="H1059" s="1" t="s">
        <v>13809</v>
      </c>
      <c r="I1059" s="9">
        <v>44317</v>
      </c>
      <c r="J1059" s="2" t="s">
        <v>128</v>
      </c>
      <c r="K1059" s="2" t="s">
        <v>13809</v>
      </c>
      <c r="N1059" s="2" t="s">
        <v>13809</v>
      </c>
      <c r="O1059" s="2" t="s">
        <v>110</v>
      </c>
      <c r="P1059" s="2" t="s">
        <v>111</v>
      </c>
      <c r="S1059" s="2" t="s">
        <v>112</v>
      </c>
      <c r="T1059" s="2" t="s">
        <v>111</v>
      </c>
      <c r="U1059" s="2" t="b">
        <v>1</v>
      </c>
      <c r="V1059" s="2" t="s">
        <v>113</v>
      </c>
      <c r="W1059" s="1" t="s">
        <v>112</v>
      </c>
      <c r="X1059" s="1" t="s">
        <v>114</v>
      </c>
      <c r="Y1059" s="2" t="s">
        <v>112</v>
      </c>
      <c r="Z1059" s="2" t="s">
        <v>112</v>
      </c>
      <c r="AA1059" s="2" t="s">
        <v>111</v>
      </c>
      <c r="AB1059" s="2">
        <v>34</v>
      </c>
      <c r="AC1059" s="1" t="s">
        <v>111</v>
      </c>
      <c r="AF1059" s="1" t="s">
        <v>111</v>
      </c>
      <c r="AJ1059" s="1" t="s">
        <v>115</v>
      </c>
      <c r="AK1059" s="1" t="s">
        <v>201</v>
      </c>
      <c r="AN1059" s="1" t="s">
        <v>4202</v>
      </c>
      <c r="AO1059" s="1" t="s">
        <v>117</v>
      </c>
      <c r="AU1059" s="1" t="s">
        <v>132</v>
      </c>
      <c r="AZ1059" s="1" t="s">
        <v>299</v>
      </c>
      <c r="BA1059" s="1" t="s">
        <v>4203</v>
      </c>
      <c r="BF1059" s="1" t="s">
        <v>4204</v>
      </c>
      <c r="BJ1059" s="1" t="s">
        <v>112</v>
      </c>
      <c r="BK1059" s="1" t="s">
        <v>112</v>
      </c>
      <c r="BL1059" s="1" t="s">
        <v>241</v>
      </c>
      <c r="BM1059" s="1" t="s">
        <v>4205</v>
      </c>
      <c r="BQ1059" s="1" t="s">
        <v>121</v>
      </c>
      <c r="BR1059" s="1" t="s">
        <v>122</v>
      </c>
      <c r="BS1059" s="1" t="s">
        <v>112</v>
      </c>
      <c r="BU1059" s="34" t="s">
        <v>4206</v>
      </c>
      <c r="BV1059" s="9">
        <v>44358</v>
      </c>
      <c r="BW1059" s="34" t="s">
        <v>14379</v>
      </c>
      <c r="BY1059" s="2" t="s">
        <v>156</v>
      </c>
      <c r="BZ1059" s="2" t="s">
        <v>162</v>
      </c>
      <c r="CA1059" s="2">
        <v>1</v>
      </c>
      <c r="CB1059" s="1" t="s">
        <v>290</v>
      </c>
      <c r="CC1059" s="2" t="s">
        <v>126</v>
      </c>
      <c r="CD1059" s="1" t="b">
        <f t="shared" si="527"/>
        <v>0</v>
      </c>
      <c r="CE1059" s="1" t="b">
        <f t="shared" si="528"/>
        <v>0</v>
      </c>
      <c r="CF1059" s="1" t="b">
        <f t="shared" si="510"/>
        <v>0</v>
      </c>
      <c r="CG1059" s="1" t="b">
        <f t="shared" si="511"/>
        <v>0</v>
      </c>
      <c r="CH1059" s="1" t="b">
        <f t="shared" si="512"/>
        <v>0</v>
      </c>
      <c r="CI1059" s="1" t="b">
        <f t="shared" si="513"/>
        <v>0</v>
      </c>
      <c r="CJ1059" s="1" t="b">
        <f t="shared" si="514"/>
        <v>0</v>
      </c>
      <c r="CK1059" s="1" t="b">
        <f t="shared" si="515"/>
        <v>0</v>
      </c>
      <c r="CL1059" s="1" t="b">
        <f t="shared" si="516"/>
        <v>0</v>
      </c>
      <c r="CM1059" s="1" t="b">
        <f t="shared" si="517"/>
        <v>1</v>
      </c>
      <c r="CN1059" s="1" t="b">
        <f t="shared" si="518"/>
        <v>0</v>
      </c>
      <c r="CO1059" s="2" t="b">
        <f t="shared" si="519"/>
        <v>0</v>
      </c>
      <c r="CP1059" s="2" t="b">
        <f t="shared" si="520"/>
        <v>0</v>
      </c>
      <c r="CQ1059" s="2" t="b">
        <f t="shared" si="521"/>
        <v>0</v>
      </c>
      <c r="CR1059" s="6" t="str">
        <f t="shared" si="522"/>
        <v>Female</v>
      </c>
      <c r="CS1059" s="7">
        <f t="shared" si="523"/>
        <v>0</v>
      </c>
      <c r="CT1059" s="7">
        <f t="shared" si="524"/>
        <v>1</v>
      </c>
      <c r="CU1059" s="7">
        <f t="shared" si="525"/>
        <v>0</v>
      </c>
      <c r="CV1059" s="7">
        <f t="shared" si="526"/>
        <v>0</v>
      </c>
      <c r="CW1059" s="7">
        <f t="shared" si="530"/>
        <v>0</v>
      </c>
      <c r="CX1059" s="1" t="b">
        <f t="shared" si="531"/>
        <v>0</v>
      </c>
      <c r="CY1059" s="1" t="b">
        <f t="shared" si="532"/>
        <v>0</v>
      </c>
      <c r="DG1059" s="1" t="b">
        <f t="shared" si="533"/>
        <v>0</v>
      </c>
    </row>
    <row r="1060" spans="1:111" ht="130.5" x14ac:dyDescent="0.35">
      <c r="B1060" s="1" t="s">
        <v>13809</v>
      </c>
      <c r="C1060" s="9">
        <v>44358</v>
      </c>
      <c r="D1060" s="10" t="s">
        <v>13809</v>
      </c>
      <c r="E1060" s="1">
        <v>14</v>
      </c>
      <c r="F1060" s="1" t="s">
        <v>127</v>
      </c>
      <c r="G1060" s="1" t="s">
        <v>13809</v>
      </c>
      <c r="H1060" s="1" t="s">
        <v>13809</v>
      </c>
      <c r="I1060" s="2" t="s">
        <v>183</v>
      </c>
      <c r="J1060" s="2" t="s">
        <v>163</v>
      </c>
      <c r="K1060" s="2" t="s">
        <v>13809</v>
      </c>
      <c r="L1060" s="9">
        <v>44355</v>
      </c>
      <c r="M1060" s="2" t="s">
        <v>109</v>
      </c>
      <c r="N1060" s="2" t="s">
        <v>13809</v>
      </c>
      <c r="O1060" s="2" t="s">
        <v>110</v>
      </c>
      <c r="P1060" s="2" t="s">
        <v>111</v>
      </c>
      <c r="S1060" s="2" t="s">
        <v>112</v>
      </c>
      <c r="T1060" s="2" t="s">
        <v>111</v>
      </c>
      <c r="U1060" s="2" t="b">
        <v>1</v>
      </c>
      <c r="V1060" s="2" t="s">
        <v>113</v>
      </c>
      <c r="W1060" s="1" t="s">
        <v>112</v>
      </c>
      <c r="X1060" s="1" t="s">
        <v>114</v>
      </c>
      <c r="Y1060" s="2" t="s">
        <v>112</v>
      </c>
      <c r="Z1060" s="2" t="s">
        <v>111</v>
      </c>
      <c r="AA1060" s="2" t="s">
        <v>112</v>
      </c>
      <c r="AB1060" s="2">
        <v>2</v>
      </c>
      <c r="AC1060" s="1" t="s">
        <v>111</v>
      </c>
      <c r="AF1060" s="1" t="s">
        <v>111</v>
      </c>
      <c r="AJ1060" s="1" t="s">
        <v>115</v>
      </c>
      <c r="AK1060" s="1" t="s">
        <v>201</v>
      </c>
      <c r="AN1060" s="1" t="s">
        <v>4207</v>
      </c>
      <c r="AO1060" s="1" t="s">
        <v>117</v>
      </c>
      <c r="AS1060" s="1" t="s">
        <v>118</v>
      </c>
      <c r="AU1060" s="1" t="s">
        <v>132</v>
      </c>
      <c r="AZ1060" s="1" t="s">
        <v>230</v>
      </c>
      <c r="BA1060" s="1" t="s">
        <v>4208</v>
      </c>
      <c r="BC1060" s="1" t="s">
        <v>4209</v>
      </c>
      <c r="BF1060" s="1" t="s">
        <v>4210</v>
      </c>
      <c r="BG1060" s="1" t="s">
        <v>4211</v>
      </c>
      <c r="BH1060" s="1" t="s">
        <v>4212</v>
      </c>
      <c r="BJ1060" s="1" t="s">
        <v>112</v>
      </c>
      <c r="BK1060" s="1" t="s">
        <v>112</v>
      </c>
      <c r="BL1060" s="1" t="s">
        <v>4213</v>
      </c>
      <c r="BQ1060" s="1" t="s">
        <v>121</v>
      </c>
      <c r="BR1060" s="1" t="s">
        <v>122</v>
      </c>
      <c r="BS1060" s="1" t="s">
        <v>112</v>
      </c>
      <c r="BU1060" s="34" t="s">
        <v>4214</v>
      </c>
      <c r="BV1060" s="9">
        <v>44565</v>
      </c>
      <c r="BW1060" s="34" t="s">
        <v>4215</v>
      </c>
      <c r="BY1060" s="2" t="s">
        <v>156</v>
      </c>
      <c r="BZ1060" s="2" t="s">
        <v>124</v>
      </c>
      <c r="CA1060" s="2">
        <v>2</v>
      </c>
      <c r="CB1060" s="1" t="s">
        <v>505</v>
      </c>
      <c r="CC1060" s="2" t="s">
        <v>126</v>
      </c>
      <c r="CD1060" s="1" t="b">
        <f t="shared" si="527"/>
        <v>1</v>
      </c>
      <c r="CE1060" s="1" t="b">
        <f t="shared" si="528"/>
        <v>1</v>
      </c>
      <c r="CF1060" s="1" t="b">
        <f t="shared" si="510"/>
        <v>0</v>
      </c>
      <c r="CG1060" s="1" t="b">
        <f t="shared" si="511"/>
        <v>1</v>
      </c>
      <c r="CH1060" s="1" t="b">
        <f t="shared" si="512"/>
        <v>0</v>
      </c>
      <c r="CI1060" s="1" t="b">
        <f t="shared" si="513"/>
        <v>0</v>
      </c>
      <c r="CJ1060" s="1" t="b">
        <f t="shared" si="514"/>
        <v>0</v>
      </c>
      <c r="CK1060" s="1" t="b">
        <f t="shared" si="515"/>
        <v>0</v>
      </c>
      <c r="CL1060" s="1" t="b">
        <f t="shared" si="516"/>
        <v>0</v>
      </c>
      <c r="CM1060" s="1" t="b">
        <f t="shared" si="517"/>
        <v>0</v>
      </c>
      <c r="CN1060" s="1" t="b">
        <f t="shared" si="518"/>
        <v>0</v>
      </c>
      <c r="CO1060" s="2" t="b">
        <f t="shared" si="519"/>
        <v>1</v>
      </c>
      <c r="CP1060" s="2" t="b">
        <f t="shared" si="520"/>
        <v>1</v>
      </c>
      <c r="CQ1060" s="2" t="b">
        <f t="shared" si="521"/>
        <v>0</v>
      </c>
      <c r="CR1060" s="6" t="str">
        <f t="shared" si="522"/>
        <v>Male</v>
      </c>
      <c r="CS1060" s="7">
        <f t="shared" si="523"/>
        <v>0</v>
      </c>
      <c r="CT1060" s="7">
        <f t="shared" si="524"/>
        <v>0</v>
      </c>
      <c r="CU1060" s="7">
        <f t="shared" si="525"/>
        <v>0</v>
      </c>
      <c r="CV1060" s="7">
        <f t="shared" si="526"/>
        <v>1</v>
      </c>
      <c r="CW1060" s="7">
        <f t="shared" si="530"/>
        <v>0</v>
      </c>
      <c r="CX1060" s="1" t="b">
        <f t="shared" si="531"/>
        <v>1</v>
      </c>
      <c r="CY1060" s="1" t="b">
        <f t="shared" si="532"/>
        <v>0</v>
      </c>
      <c r="DG1060" s="1" t="b">
        <f t="shared" si="533"/>
        <v>1</v>
      </c>
    </row>
    <row r="1061" spans="1:111" ht="29" x14ac:dyDescent="0.35">
      <c r="A1061" s="2">
        <v>838</v>
      </c>
      <c r="B1061" s="1" t="s">
        <v>13809</v>
      </c>
      <c r="C1061" s="9">
        <v>44358</v>
      </c>
      <c r="D1061" s="10" t="s">
        <v>13809</v>
      </c>
      <c r="E1061" s="1" t="e">
        <f>ROUND((C1061-D1061)/365,0)</f>
        <v>#VALUE!</v>
      </c>
      <c r="F1061" s="1" t="s">
        <v>127</v>
      </c>
      <c r="G1061" s="1" t="s">
        <v>13809</v>
      </c>
      <c r="H1061" s="1" t="s">
        <v>13809</v>
      </c>
      <c r="K1061" s="2" t="s">
        <v>13809</v>
      </c>
      <c r="L1061" s="9">
        <v>37392</v>
      </c>
      <c r="M1061" s="2" t="s">
        <v>109</v>
      </c>
      <c r="N1061" s="2" t="s">
        <v>13809</v>
      </c>
      <c r="O1061" s="2" t="s">
        <v>110</v>
      </c>
      <c r="S1061" s="2" t="s">
        <v>112</v>
      </c>
      <c r="T1061" s="2" t="s">
        <v>112</v>
      </c>
      <c r="U1061" s="2" t="b">
        <f>OR(S1061="yes",T1061="yes")</f>
        <v>1</v>
      </c>
      <c r="V1061" s="2" t="s">
        <v>113</v>
      </c>
      <c r="W1061" s="1" t="s">
        <v>112</v>
      </c>
      <c r="X1061" s="1" t="s">
        <v>114</v>
      </c>
      <c r="Y1061" s="2" t="s">
        <v>112</v>
      </c>
      <c r="AA1061" s="2" t="s">
        <v>112</v>
      </c>
      <c r="AB1061" s="2">
        <v>9</v>
      </c>
      <c r="AF1061" s="1" t="s">
        <v>111</v>
      </c>
      <c r="AK1061" s="1" t="s">
        <v>2847</v>
      </c>
      <c r="AO1061" s="1" t="s">
        <v>213</v>
      </c>
      <c r="AS1061" s="1" t="s">
        <v>196</v>
      </c>
      <c r="AZ1061" s="1" t="s">
        <v>155</v>
      </c>
      <c r="BA1061" s="1" t="s">
        <v>4216</v>
      </c>
      <c r="BJ1061" s="1" t="s">
        <v>112</v>
      </c>
      <c r="BK1061" s="1" t="s">
        <v>112</v>
      </c>
      <c r="BL1061" s="1" t="s">
        <v>4217</v>
      </c>
      <c r="BM1061" s="1" t="s">
        <v>422</v>
      </c>
      <c r="BQ1061" s="1" t="s">
        <v>121</v>
      </c>
      <c r="BR1061" s="1" t="s">
        <v>122</v>
      </c>
      <c r="BS1061" s="1" t="s">
        <v>112</v>
      </c>
      <c r="BU1061" s="34" t="s">
        <v>4218</v>
      </c>
      <c r="BW1061" s="34" t="s">
        <v>4219</v>
      </c>
      <c r="BX1061" s="2" t="s">
        <v>111</v>
      </c>
      <c r="BY1061" s="2" t="s">
        <v>136</v>
      </c>
      <c r="BZ1061" s="2" t="s">
        <v>124</v>
      </c>
      <c r="CA1061" s="2">
        <v>2</v>
      </c>
      <c r="CB1061" s="1" t="s">
        <v>394</v>
      </c>
      <c r="CC1061" s="2" t="s">
        <v>126</v>
      </c>
      <c r="CD1061" s="1" t="e">
        <f t="shared" si="527"/>
        <v>#VALUE!</v>
      </c>
      <c r="CE1061" s="1" t="e">
        <f t="shared" si="528"/>
        <v>#VALUE!</v>
      </c>
      <c r="CF1061" s="1" t="e">
        <f t="shared" si="510"/>
        <v>#VALUE!</v>
      </c>
      <c r="CG1061" s="1" t="e">
        <f t="shared" si="511"/>
        <v>#VALUE!</v>
      </c>
      <c r="CH1061" s="1" t="e">
        <f t="shared" si="512"/>
        <v>#VALUE!</v>
      </c>
      <c r="CI1061" s="1" t="e">
        <f t="shared" si="513"/>
        <v>#VALUE!</v>
      </c>
      <c r="CJ1061" s="1" t="e">
        <f t="shared" si="514"/>
        <v>#VALUE!</v>
      </c>
      <c r="CK1061" s="1" t="e">
        <f t="shared" si="515"/>
        <v>#VALUE!</v>
      </c>
      <c r="CL1061" s="1" t="e">
        <f t="shared" si="516"/>
        <v>#VALUE!</v>
      </c>
      <c r="CM1061" s="1" t="e">
        <f t="shared" si="517"/>
        <v>#VALUE!</v>
      </c>
      <c r="CN1061" s="1" t="e">
        <f t="shared" si="518"/>
        <v>#VALUE!</v>
      </c>
      <c r="CO1061" s="2" t="b">
        <f t="shared" si="519"/>
        <v>0</v>
      </c>
      <c r="CP1061" s="2" t="b">
        <f t="shared" si="520"/>
        <v>0</v>
      </c>
      <c r="CQ1061" s="2" t="b">
        <f t="shared" si="521"/>
        <v>1</v>
      </c>
      <c r="CR1061" s="6" t="str">
        <f t="shared" si="522"/>
        <v>Male</v>
      </c>
      <c r="CS1061" s="7">
        <f t="shared" si="523"/>
        <v>0</v>
      </c>
      <c r="CT1061" s="7">
        <f t="shared" si="524"/>
        <v>0</v>
      </c>
      <c r="CU1061" s="7">
        <f t="shared" si="525"/>
        <v>0</v>
      </c>
      <c r="CV1061" s="7">
        <f t="shared" si="526"/>
        <v>1</v>
      </c>
      <c r="CW1061" s="7">
        <f t="shared" si="530"/>
        <v>0</v>
      </c>
      <c r="CX1061" s="1" t="e">
        <f t="shared" si="531"/>
        <v>#VALUE!</v>
      </c>
      <c r="CY1061" s="1" t="e">
        <f t="shared" si="532"/>
        <v>#VALUE!</v>
      </c>
      <c r="DG1061" s="1" t="e">
        <f t="shared" si="533"/>
        <v>#VALUE!</v>
      </c>
    </row>
    <row r="1062" spans="1:111" ht="58" x14ac:dyDescent="0.35">
      <c r="A1062" s="2">
        <v>777</v>
      </c>
      <c r="B1062" s="1" t="s">
        <v>13809</v>
      </c>
      <c r="C1062" s="9">
        <v>44358</v>
      </c>
      <c r="D1062" s="10" t="s">
        <v>13809</v>
      </c>
      <c r="E1062" s="1" t="e">
        <f>ROUND((C1062-D1062)/365,0)</f>
        <v>#VALUE!</v>
      </c>
      <c r="F1062" s="1" t="s">
        <v>127</v>
      </c>
      <c r="G1062" s="1" t="s">
        <v>13809</v>
      </c>
      <c r="H1062" s="1" t="s">
        <v>13809</v>
      </c>
      <c r="I1062" s="2" t="s">
        <v>183</v>
      </c>
      <c r="J1062" s="2" t="s">
        <v>109</v>
      </c>
      <c r="K1062" s="2" t="s">
        <v>13809</v>
      </c>
      <c r="L1062" s="9">
        <v>44354</v>
      </c>
      <c r="M1062" s="2" t="s">
        <v>109</v>
      </c>
      <c r="N1062" s="2" t="s">
        <v>13809</v>
      </c>
      <c r="O1062" s="2" t="s">
        <v>110</v>
      </c>
      <c r="P1062" s="2" t="s">
        <v>111</v>
      </c>
      <c r="S1062" s="2" t="s">
        <v>111</v>
      </c>
      <c r="T1062" s="2" t="s">
        <v>112</v>
      </c>
      <c r="U1062" s="2" t="b">
        <f>OR(S1062="yes",T1062="yes")</f>
        <v>1</v>
      </c>
      <c r="V1062" s="2" t="s">
        <v>113</v>
      </c>
      <c r="W1062" s="1" t="s">
        <v>112</v>
      </c>
      <c r="X1062" s="1" t="s">
        <v>114</v>
      </c>
      <c r="Y1062" s="2" t="s">
        <v>112</v>
      </c>
      <c r="Z1062" s="2" t="s">
        <v>111</v>
      </c>
      <c r="AA1062" s="2" t="s">
        <v>112</v>
      </c>
      <c r="AB1062" s="2">
        <v>1</v>
      </c>
      <c r="AC1062" s="1" t="s">
        <v>111</v>
      </c>
      <c r="AF1062" s="1" t="s">
        <v>111</v>
      </c>
      <c r="AJ1062" s="1" t="s">
        <v>115</v>
      </c>
      <c r="AK1062" s="1" t="s">
        <v>194</v>
      </c>
      <c r="AN1062" s="1" t="s">
        <v>4220</v>
      </c>
      <c r="AO1062" s="1" t="s">
        <v>130</v>
      </c>
      <c r="AU1062" s="1" t="s">
        <v>132</v>
      </c>
      <c r="AZ1062" s="1" t="s">
        <v>133</v>
      </c>
      <c r="BA1062" s="1" t="s">
        <v>4221</v>
      </c>
      <c r="BE1062" s="1" t="s">
        <v>4222</v>
      </c>
      <c r="BG1062" s="1" t="s">
        <v>4223</v>
      </c>
      <c r="BH1062" s="1" t="s">
        <v>4224</v>
      </c>
      <c r="BJ1062" s="1" t="s">
        <v>112</v>
      </c>
      <c r="BK1062" s="1" t="s">
        <v>112</v>
      </c>
      <c r="BL1062" s="1" t="s">
        <v>135</v>
      </c>
      <c r="BQ1062" s="1" t="s">
        <v>1153</v>
      </c>
      <c r="BR1062" s="1" t="s">
        <v>122</v>
      </c>
      <c r="BS1062" s="1" t="s">
        <v>112</v>
      </c>
      <c r="BU1062" s="34" t="s">
        <v>4225</v>
      </c>
      <c r="BV1062" s="9">
        <v>44362</v>
      </c>
      <c r="BW1062" s="34" t="s">
        <v>4226</v>
      </c>
      <c r="BX1062" s="2" t="s">
        <v>111</v>
      </c>
      <c r="BY1062" s="2" t="s">
        <v>136</v>
      </c>
      <c r="BZ1062" s="2" t="s">
        <v>124</v>
      </c>
      <c r="CA1062" s="2">
        <v>2</v>
      </c>
      <c r="CB1062" s="1" t="s">
        <v>2635</v>
      </c>
      <c r="CC1062" s="2" t="s">
        <v>126</v>
      </c>
      <c r="CD1062" s="1" t="e">
        <f t="shared" si="527"/>
        <v>#VALUE!</v>
      </c>
      <c r="CE1062" s="1" t="e">
        <f t="shared" si="528"/>
        <v>#VALUE!</v>
      </c>
      <c r="CF1062" s="1" t="e">
        <f t="shared" si="510"/>
        <v>#VALUE!</v>
      </c>
      <c r="CG1062" s="1" t="e">
        <f t="shared" si="511"/>
        <v>#VALUE!</v>
      </c>
      <c r="CH1062" s="1" t="e">
        <f t="shared" si="512"/>
        <v>#VALUE!</v>
      </c>
      <c r="CI1062" s="1" t="e">
        <f t="shared" si="513"/>
        <v>#VALUE!</v>
      </c>
      <c r="CJ1062" s="1" t="e">
        <f t="shared" si="514"/>
        <v>#VALUE!</v>
      </c>
      <c r="CK1062" s="1" t="e">
        <f t="shared" si="515"/>
        <v>#VALUE!</v>
      </c>
      <c r="CL1062" s="1" t="e">
        <f t="shared" si="516"/>
        <v>#VALUE!</v>
      </c>
      <c r="CM1062" s="1" t="e">
        <f t="shared" si="517"/>
        <v>#VALUE!</v>
      </c>
      <c r="CN1062" s="1" t="e">
        <f t="shared" si="518"/>
        <v>#VALUE!</v>
      </c>
      <c r="CO1062" s="2" t="b">
        <f t="shared" si="519"/>
        <v>1</v>
      </c>
      <c r="CP1062" s="2" t="b">
        <f t="shared" si="520"/>
        <v>1</v>
      </c>
      <c r="CQ1062" s="2" t="b">
        <f t="shared" si="521"/>
        <v>0</v>
      </c>
      <c r="CR1062" s="6" t="str">
        <f t="shared" si="522"/>
        <v>Male</v>
      </c>
      <c r="CS1062" s="7">
        <f t="shared" si="523"/>
        <v>1</v>
      </c>
      <c r="CT1062" s="7">
        <f t="shared" si="524"/>
        <v>0</v>
      </c>
      <c r="CU1062" s="7">
        <f t="shared" si="525"/>
        <v>0</v>
      </c>
      <c r="CV1062" s="7">
        <f t="shared" si="526"/>
        <v>1</v>
      </c>
      <c r="CW1062" s="7">
        <f t="shared" si="530"/>
        <v>0</v>
      </c>
      <c r="CX1062" s="1" t="e">
        <f t="shared" si="531"/>
        <v>#VALUE!</v>
      </c>
      <c r="CY1062" s="1" t="e">
        <f t="shared" si="532"/>
        <v>#VALUE!</v>
      </c>
      <c r="DG1062" s="1" t="e">
        <f t="shared" si="533"/>
        <v>#VALUE!</v>
      </c>
    </row>
    <row r="1063" spans="1:111" ht="29" x14ac:dyDescent="0.35">
      <c r="B1063" s="1" t="s">
        <v>13809</v>
      </c>
      <c r="C1063" s="9">
        <v>44358</v>
      </c>
      <c r="D1063" s="10" t="s">
        <v>13809</v>
      </c>
      <c r="E1063" s="1">
        <v>45</v>
      </c>
      <c r="F1063" s="1" t="s">
        <v>127</v>
      </c>
      <c r="G1063" s="1" t="s">
        <v>13809</v>
      </c>
      <c r="H1063" s="1" t="s">
        <v>13809</v>
      </c>
      <c r="J1063" s="2" t="s">
        <v>128</v>
      </c>
      <c r="K1063" s="2" t="s">
        <v>13809</v>
      </c>
      <c r="L1063" s="9">
        <v>44315</v>
      </c>
      <c r="M1063" s="2" t="s">
        <v>128</v>
      </c>
      <c r="N1063" s="2" t="s">
        <v>13809</v>
      </c>
      <c r="O1063" s="2" t="s">
        <v>110</v>
      </c>
      <c r="P1063" s="2" t="s">
        <v>111</v>
      </c>
      <c r="S1063" s="2" t="s">
        <v>111</v>
      </c>
      <c r="T1063" s="2" t="s">
        <v>112</v>
      </c>
      <c r="U1063" s="2" t="b">
        <v>1</v>
      </c>
      <c r="V1063" s="2" t="s">
        <v>113</v>
      </c>
      <c r="W1063" s="1" t="s">
        <v>112</v>
      </c>
      <c r="X1063" s="1" t="s">
        <v>138</v>
      </c>
      <c r="Y1063" s="2" t="s">
        <v>112</v>
      </c>
      <c r="Z1063" s="2" t="s">
        <v>111</v>
      </c>
      <c r="AA1063" s="2" t="s">
        <v>112</v>
      </c>
      <c r="AB1063" s="2">
        <v>16</v>
      </c>
      <c r="AC1063" s="1" t="s">
        <v>111</v>
      </c>
      <c r="AF1063" s="1" t="s">
        <v>111</v>
      </c>
      <c r="AJ1063" s="1" t="s">
        <v>115</v>
      </c>
      <c r="AK1063" s="1" t="s">
        <v>194</v>
      </c>
      <c r="AN1063" s="1" t="s">
        <v>4227</v>
      </c>
      <c r="AO1063" s="1" t="s">
        <v>117</v>
      </c>
      <c r="AS1063" s="1" t="s">
        <v>229</v>
      </c>
      <c r="AU1063" s="1" t="s">
        <v>197</v>
      </c>
      <c r="BQ1063" s="1" t="s">
        <v>121</v>
      </c>
      <c r="BU1063" s="34" t="s">
        <v>4228</v>
      </c>
      <c r="BW1063" s="34" t="s">
        <v>4229</v>
      </c>
      <c r="BZ1063" s="2" t="s">
        <v>162</v>
      </c>
      <c r="CA1063" s="2">
        <v>2</v>
      </c>
      <c r="CB1063" s="1" t="s">
        <v>246</v>
      </c>
      <c r="CC1063" s="2" t="s">
        <v>113</v>
      </c>
      <c r="CD1063" s="1" t="b">
        <f t="shared" si="527"/>
        <v>0</v>
      </c>
      <c r="CE1063" s="1" t="b">
        <f t="shared" si="528"/>
        <v>0</v>
      </c>
      <c r="CF1063" s="1" t="b">
        <f t="shared" si="510"/>
        <v>0</v>
      </c>
      <c r="CG1063" s="1" t="b">
        <f t="shared" si="511"/>
        <v>0</v>
      </c>
      <c r="CH1063" s="1" t="b">
        <f t="shared" si="512"/>
        <v>0</v>
      </c>
      <c r="CI1063" s="1" t="b">
        <f t="shared" si="513"/>
        <v>0</v>
      </c>
      <c r="CJ1063" s="1" t="b">
        <f t="shared" si="514"/>
        <v>0</v>
      </c>
      <c r="CK1063" s="1" t="b">
        <f t="shared" si="515"/>
        <v>0</v>
      </c>
      <c r="CL1063" s="1" t="b">
        <f t="shared" si="516"/>
        <v>1</v>
      </c>
      <c r="CM1063" s="1" t="b">
        <f t="shared" si="517"/>
        <v>0</v>
      </c>
      <c r="CN1063" s="1" t="b">
        <f t="shared" si="518"/>
        <v>0</v>
      </c>
      <c r="CO1063" s="2" t="b">
        <f t="shared" si="519"/>
        <v>0</v>
      </c>
      <c r="CP1063" s="2" t="b">
        <f t="shared" si="520"/>
        <v>0</v>
      </c>
      <c r="CQ1063" s="2" t="b">
        <f t="shared" si="521"/>
        <v>1</v>
      </c>
      <c r="CR1063" s="6" t="str">
        <f t="shared" si="522"/>
        <v>Male</v>
      </c>
      <c r="CS1063" s="7">
        <f t="shared" si="523"/>
        <v>0</v>
      </c>
      <c r="CT1063" s="7">
        <f t="shared" si="524"/>
        <v>1</v>
      </c>
      <c r="CU1063" s="7">
        <f t="shared" si="525"/>
        <v>0</v>
      </c>
      <c r="CV1063" s="7">
        <f t="shared" si="526"/>
        <v>0</v>
      </c>
      <c r="CW1063" s="7">
        <f t="shared" si="530"/>
        <v>1</v>
      </c>
      <c r="CX1063" s="1" t="b">
        <f t="shared" si="531"/>
        <v>0</v>
      </c>
      <c r="CY1063" s="1" t="b">
        <f t="shared" si="532"/>
        <v>0</v>
      </c>
      <c r="DG1063" s="1" t="b">
        <f t="shared" si="533"/>
        <v>0</v>
      </c>
    </row>
    <row r="1064" spans="1:111" ht="130.5" x14ac:dyDescent="0.35">
      <c r="A1064" s="2">
        <v>776</v>
      </c>
      <c r="B1064" s="1" t="s">
        <v>13809</v>
      </c>
      <c r="C1064" s="9">
        <v>44358</v>
      </c>
      <c r="D1064" s="10" t="s">
        <v>13809</v>
      </c>
      <c r="E1064" s="1" t="e">
        <f>ROUND((C1064-D1064)/365,0)</f>
        <v>#VALUE!</v>
      </c>
      <c r="F1064" s="1" t="s">
        <v>127</v>
      </c>
      <c r="G1064" s="1" t="s">
        <v>13809</v>
      </c>
      <c r="H1064" s="1" t="s">
        <v>13809</v>
      </c>
      <c r="K1064" s="2" t="s">
        <v>13809</v>
      </c>
      <c r="L1064" s="9">
        <v>44355</v>
      </c>
      <c r="M1064" s="2" t="s">
        <v>109</v>
      </c>
      <c r="N1064" s="2" t="s">
        <v>13809</v>
      </c>
      <c r="O1064" s="2" t="s">
        <v>110</v>
      </c>
      <c r="P1064" s="2" t="s">
        <v>111</v>
      </c>
      <c r="S1064" s="2" t="s">
        <v>111</v>
      </c>
      <c r="T1064" s="2" t="s">
        <v>112</v>
      </c>
      <c r="U1064" s="2" t="b">
        <f>OR(S1064="yes",T1064="yes")</f>
        <v>1</v>
      </c>
      <c r="V1064" s="2" t="s">
        <v>113</v>
      </c>
      <c r="W1064" s="1" t="s">
        <v>112</v>
      </c>
      <c r="X1064" s="1" t="s">
        <v>110</v>
      </c>
      <c r="Y1064" s="2" t="s">
        <v>112</v>
      </c>
      <c r="Z1064" s="2" t="s">
        <v>111</v>
      </c>
      <c r="AA1064" s="2" t="s">
        <v>112</v>
      </c>
      <c r="AB1064" s="2">
        <v>2</v>
      </c>
      <c r="AC1064" s="1" t="s">
        <v>111</v>
      </c>
      <c r="AF1064" s="1" t="s">
        <v>111</v>
      </c>
      <c r="AJ1064" s="1" t="s">
        <v>115</v>
      </c>
      <c r="AK1064" s="1" t="s">
        <v>129</v>
      </c>
      <c r="AO1064" s="1" t="s">
        <v>130</v>
      </c>
      <c r="AS1064" s="1" t="s">
        <v>118</v>
      </c>
      <c r="AU1064" s="1" t="s">
        <v>238</v>
      </c>
      <c r="AX1064" s="12">
        <v>0.5</v>
      </c>
      <c r="AZ1064" s="1" t="s">
        <v>299</v>
      </c>
      <c r="BA1064" s="1">
        <v>20.489000000000001</v>
      </c>
      <c r="BF1064" s="1">
        <v>774</v>
      </c>
      <c r="BJ1064" s="1" t="s">
        <v>112</v>
      </c>
      <c r="BK1064" s="1" t="s">
        <v>112</v>
      </c>
      <c r="BL1064" s="1" t="s">
        <v>180</v>
      </c>
      <c r="BM1064" s="1" t="s">
        <v>304</v>
      </c>
      <c r="BQ1064" s="1" t="s">
        <v>121</v>
      </c>
      <c r="BR1064" s="1" t="s">
        <v>122</v>
      </c>
      <c r="BS1064" s="1" t="s">
        <v>112</v>
      </c>
      <c r="BU1064" s="34" t="s">
        <v>4230</v>
      </c>
      <c r="BV1064" s="9">
        <v>44364</v>
      </c>
      <c r="BW1064" s="34" t="s">
        <v>14380</v>
      </c>
      <c r="BX1064" s="2" t="s">
        <v>111</v>
      </c>
      <c r="BY1064" s="2" t="s">
        <v>123</v>
      </c>
      <c r="BZ1064" s="2" t="s">
        <v>124</v>
      </c>
      <c r="CA1064" s="2">
        <v>2</v>
      </c>
      <c r="CB1064" s="1" t="s">
        <v>143</v>
      </c>
      <c r="CC1064" s="2" t="s">
        <v>126</v>
      </c>
      <c r="CD1064" s="1" t="e">
        <f t="shared" si="527"/>
        <v>#VALUE!</v>
      </c>
      <c r="CE1064" s="1" t="e">
        <f t="shared" si="528"/>
        <v>#VALUE!</v>
      </c>
      <c r="CF1064" s="1" t="e">
        <f t="shared" si="510"/>
        <v>#VALUE!</v>
      </c>
      <c r="CG1064" s="1" t="e">
        <f t="shared" si="511"/>
        <v>#VALUE!</v>
      </c>
      <c r="CH1064" s="1" t="e">
        <f t="shared" si="512"/>
        <v>#VALUE!</v>
      </c>
      <c r="CI1064" s="1" t="e">
        <f t="shared" si="513"/>
        <v>#VALUE!</v>
      </c>
      <c r="CJ1064" s="1" t="e">
        <f t="shared" si="514"/>
        <v>#VALUE!</v>
      </c>
      <c r="CK1064" s="1" t="e">
        <f t="shared" si="515"/>
        <v>#VALUE!</v>
      </c>
      <c r="CL1064" s="1" t="e">
        <f t="shared" si="516"/>
        <v>#VALUE!</v>
      </c>
      <c r="CM1064" s="1" t="e">
        <f t="shared" si="517"/>
        <v>#VALUE!</v>
      </c>
      <c r="CN1064" s="1" t="e">
        <f t="shared" si="518"/>
        <v>#VALUE!</v>
      </c>
      <c r="CO1064" s="2" t="b">
        <f t="shared" si="519"/>
        <v>1</v>
      </c>
      <c r="CP1064" s="2" t="b">
        <f t="shared" si="520"/>
        <v>1</v>
      </c>
      <c r="CQ1064" s="2" t="b">
        <f t="shared" si="521"/>
        <v>0</v>
      </c>
      <c r="CR1064" s="6" t="str">
        <f t="shared" si="522"/>
        <v>Male</v>
      </c>
      <c r="CS1064" s="7">
        <f t="shared" si="523"/>
        <v>0</v>
      </c>
      <c r="CT1064" s="7">
        <f t="shared" si="524"/>
        <v>0</v>
      </c>
      <c r="CU1064" s="7">
        <f t="shared" si="525"/>
        <v>0</v>
      </c>
      <c r="CV1064" s="7">
        <f t="shared" si="526"/>
        <v>1</v>
      </c>
      <c r="CW1064" s="7">
        <f t="shared" si="530"/>
        <v>0</v>
      </c>
      <c r="CX1064" s="1" t="e">
        <f t="shared" si="531"/>
        <v>#VALUE!</v>
      </c>
      <c r="CY1064" s="1" t="e">
        <f t="shared" si="532"/>
        <v>#VALUE!</v>
      </c>
      <c r="DG1064" s="1" t="e">
        <f t="shared" si="533"/>
        <v>#VALUE!</v>
      </c>
    </row>
    <row r="1065" spans="1:111" ht="87" x14ac:dyDescent="0.35">
      <c r="A1065" s="2">
        <v>895</v>
      </c>
      <c r="B1065" s="1" t="s">
        <v>13809</v>
      </c>
      <c r="C1065" s="9">
        <v>44359</v>
      </c>
      <c r="D1065" s="10" t="s">
        <v>13809</v>
      </c>
      <c r="E1065" s="1" t="e">
        <f>ROUND((C1065-D1065)/365,0)</f>
        <v>#VALUE!</v>
      </c>
      <c r="F1065" s="1" t="s">
        <v>108</v>
      </c>
      <c r="G1065" s="1" t="s">
        <v>13809</v>
      </c>
      <c r="H1065" s="1" t="s">
        <v>13809</v>
      </c>
      <c r="K1065" s="2" t="s">
        <v>13809</v>
      </c>
      <c r="L1065" s="9">
        <v>44353</v>
      </c>
      <c r="M1065" s="2" t="s">
        <v>109</v>
      </c>
      <c r="N1065" s="2" t="s">
        <v>13809</v>
      </c>
      <c r="O1065" s="2" t="s">
        <v>110</v>
      </c>
      <c r="P1065" s="2" t="s">
        <v>111</v>
      </c>
      <c r="S1065" s="2" t="s">
        <v>111</v>
      </c>
      <c r="T1065" s="2" t="s">
        <v>112</v>
      </c>
      <c r="U1065" s="2" t="b">
        <f>OR(S1065="yes",T1065="yes")</f>
        <v>1</v>
      </c>
      <c r="V1065" s="2" t="s">
        <v>113</v>
      </c>
      <c r="W1065" s="1" t="s">
        <v>112</v>
      </c>
      <c r="X1065" s="1" t="s">
        <v>114</v>
      </c>
      <c r="Y1065" s="2" t="s">
        <v>112</v>
      </c>
      <c r="Z1065" s="2" t="s">
        <v>111</v>
      </c>
      <c r="AA1065" s="2" t="s">
        <v>112</v>
      </c>
      <c r="AB1065" s="2">
        <v>3</v>
      </c>
      <c r="AC1065" s="1" t="s">
        <v>111</v>
      </c>
      <c r="AF1065" s="1" t="s">
        <v>111</v>
      </c>
      <c r="AJ1065" s="1" t="s">
        <v>115</v>
      </c>
      <c r="AK1065" s="1" t="s">
        <v>129</v>
      </c>
      <c r="AO1065" s="1" t="s">
        <v>130</v>
      </c>
      <c r="AS1065" s="1" t="s">
        <v>118</v>
      </c>
      <c r="AU1065" s="1" t="s">
        <v>132</v>
      </c>
      <c r="AZ1065" s="1" t="s">
        <v>155</v>
      </c>
      <c r="BA1065" s="1">
        <v>597</v>
      </c>
      <c r="BJ1065" s="1" t="s">
        <v>112</v>
      </c>
      <c r="BK1065" s="1" t="s">
        <v>112</v>
      </c>
      <c r="BL1065" s="1" t="s">
        <v>142</v>
      </c>
      <c r="BQ1065" s="1" t="s">
        <v>121</v>
      </c>
      <c r="BR1065" s="1" t="s">
        <v>122</v>
      </c>
      <c r="BS1065" s="1" t="s">
        <v>112</v>
      </c>
      <c r="BU1065" s="34" t="s">
        <v>4231</v>
      </c>
      <c r="BV1065" s="9">
        <v>44364</v>
      </c>
      <c r="BW1065" s="34" t="s">
        <v>4232</v>
      </c>
      <c r="BX1065" s="2" t="s">
        <v>111</v>
      </c>
      <c r="BY1065" s="2" t="s">
        <v>136</v>
      </c>
      <c r="BZ1065" s="2" t="s">
        <v>124</v>
      </c>
      <c r="CA1065" s="2">
        <v>2</v>
      </c>
      <c r="CB1065" s="1" t="s">
        <v>258</v>
      </c>
      <c r="CC1065" s="2" t="s">
        <v>126</v>
      </c>
      <c r="CD1065" s="1" t="e">
        <f t="shared" si="527"/>
        <v>#VALUE!</v>
      </c>
      <c r="CE1065" s="1" t="e">
        <f t="shared" si="528"/>
        <v>#VALUE!</v>
      </c>
      <c r="CF1065" s="1" t="e">
        <f t="shared" si="510"/>
        <v>#VALUE!</v>
      </c>
      <c r="CG1065" s="1" t="e">
        <f t="shared" si="511"/>
        <v>#VALUE!</v>
      </c>
      <c r="CH1065" s="1" t="e">
        <f t="shared" si="512"/>
        <v>#VALUE!</v>
      </c>
      <c r="CI1065" s="1" t="e">
        <f t="shared" si="513"/>
        <v>#VALUE!</v>
      </c>
      <c r="CJ1065" s="1" t="e">
        <f t="shared" si="514"/>
        <v>#VALUE!</v>
      </c>
      <c r="CK1065" s="1" t="e">
        <f t="shared" si="515"/>
        <v>#VALUE!</v>
      </c>
      <c r="CL1065" s="1" t="e">
        <f t="shared" si="516"/>
        <v>#VALUE!</v>
      </c>
      <c r="CM1065" s="1" t="e">
        <f t="shared" si="517"/>
        <v>#VALUE!</v>
      </c>
      <c r="CN1065" s="1" t="e">
        <f t="shared" si="518"/>
        <v>#VALUE!</v>
      </c>
      <c r="CO1065" s="2" t="b">
        <f t="shared" si="519"/>
        <v>1</v>
      </c>
      <c r="CP1065" s="2" t="b">
        <f t="shared" si="520"/>
        <v>1</v>
      </c>
      <c r="CQ1065" s="2" t="b">
        <f t="shared" si="521"/>
        <v>0</v>
      </c>
      <c r="CR1065" s="6" t="str">
        <f t="shared" si="522"/>
        <v>Female</v>
      </c>
      <c r="CS1065" s="7">
        <f t="shared" si="523"/>
        <v>0</v>
      </c>
      <c r="CT1065" s="7">
        <f t="shared" si="524"/>
        <v>0</v>
      </c>
      <c r="CU1065" s="7">
        <f t="shared" si="525"/>
        <v>0</v>
      </c>
      <c r="CV1065" s="7">
        <f t="shared" si="526"/>
        <v>1</v>
      </c>
      <c r="CW1065" s="7">
        <f t="shared" si="530"/>
        <v>0</v>
      </c>
      <c r="CX1065" s="1" t="e">
        <f t="shared" si="531"/>
        <v>#VALUE!</v>
      </c>
      <c r="CY1065" s="1" t="e">
        <f t="shared" si="532"/>
        <v>#VALUE!</v>
      </c>
      <c r="DG1065" s="1" t="e">
        <f t="shared" si="533"/>
        <v>#VALUE!</v>
      </c>
    </row>
    <row r="1066" spans="1:111" ht="58" x14ac:dyDescent="0.35">
      <c r="A1066" s="2">
        <v>1098</v>
      </c>
      <c r="B1066" s="1" t="s">
        <v>13809</v>
      </c>
      <c r="C1066" s="9">
        <v>44359</v>
      </c>
      <c r="D1066" s="10" t="s">
        <v>13809</v>
      </c>
      <c r="E1066" s="1" t="e">
        <f>ROUND((C1066-D1066)/365,0)</f>
        <v>#VALUE!</v>
      </c>
      <c r="F1066" s="1" t="s">
        <v>108</v>
      </c>
      <c r="G1066" s="1" t="s">
        <v>13809</v>
      </c>
      <c r="H1066" s="1" t="s">
        <v>13809</v>
      </c>
      <c r="I1066" s="9">
        <v>44330</v>
      </c>
      <c r="J1066" s="2" t="s">
        <v>128</v>
      </c>
      <c r="K1066" s="2" t="s">
        <v>13809</v>
      </c>
      <c r="L1066" s="9">
        <v>44358</v>
      </c>
      <c r="M1066" s="2" t="s">
        <v>128</v>
      </c>
      <c r="N1066" s="2" t="s">
        <v>13809</v>
      </c>
      <c r="O1066" s="2" t="s">
        <v>110</v>
      </c>
      <c r="P1066" s="2" t="s">
        <v>111</v>
      </c>
      <c r="S1066" s="2" t="s">
        <v>111</v>
      </c>
      <c r="T1066" s="2" t="s">
        <v>112</v>
      </c>
      <c r="U1066" s="2" t="b">
        <f>OR(S1066="yes",T1066="yes")</f>
        <v>1</v>
      </c>
      <c r="V1066" s="2" t="s">
        <v>113</v>
      </c>
      <c r="W1066" s="1" t="s">
        <v>112</v>
      </c>
      <c r="X1066" s="1" t="s">
        <v>114</v>
      </c>
      <c r="Y1066" s="2" t="s">
        <v>112</v>
      </c>
      <c r="Z1066" s="2" t="s">
        <v>111</v>
      </c>
      <c r="AA1066" s="2" t="s">
        <v>112</v>
      </c>
      <c r="AB1066" s="2">
        <v>1</v>
      </c>
      <c r="AC1066" s="1" t="s">
        <v>111</v>
      </c>
      <c r="AF1066" s="1" t="s">
        <v>111</v>
      </c>
      <c r="AJ1066" s="1" t="s">
        <v>115</v>
      </c>
      <c r="AK1066" s="1" t="s">
        <v>555</v>
      </c>
      <c r="AN1066" s="1" t="s">
        <v>4233</v>
      </c>
      <c r="AO1066" s="1" t="s">
        <v>117</v>
      </c>
      <c r="AU1066" s="1" t="s">
        <v>132</v>
      </c>
      <c r="AZ1066" s="1" t="s">
        <v>133</v>
      </c>
      <c r="BA1066" s="1" t="s">
        <v>4234</v>
      </c>
      <c r="BE1066" s="1" t="s">
        <v>4235</v>
      </c>
      <c r="BG1066" s="1" t="s">
        <v>4236</v>
      </c>
      <c r="BH1066" s="1" t="s">
        <v>3050</v>
      </c>
      <c r="BJ1066" s="1" t="s">
        <v>112</v>
      </c>
      <c r="BK1066" s="1" t="s">
        <v>112</v>
      </c>
      <c r="BL1066" s="1" t="s">
        <v>322</v>
      </c>
      <c r="BQ1066" s="1" t="s">
        <v>121</v>
      </c>
      <c r="BR1066" s="1" t="s">
        <v>122</v>
      </c>
      <c r="BS1066" s="1" t="s">
        <v>111</v>
      </c>
      <c r="BT1066" s="34" t="s">
        <v>4237</v>
      </c>
      <c r="BU1066" s="34" t="s">
        <v>4238</v>
      </c>
      <c r="BV1066" s="9">
        <v>44371</v>
      </c>
      <c r="BW1066" s="34" t="s">
        <v>4239</v>
      </c>
      <c r="BX1066" s="2" t="s">
        <v>111</v>
      </c>
      <c r="BY1066" s="2" t="s">
        <v>156</v>
      </c>
      <c r="BZ1066" s="2" t="s">
        <v>124</v>
      </c>
      <c r="CA1066" s="2">
        <v>2</v>
      </c>
      <c r="CB1066" s="1" t="s">
        <v>265</v>
      </c>
      <c r="CC1066" s="2" t="s">
        <v>126</v>
      </c>
      <c r="CD1066" s="1" t="e">
        <f t="shared" si="527"/>
        <v>#VALUE!</v>
      </c>
      <c r="CE1066" s="1" t="e">
        <f t="shared" si="528"/>
        <v>#VALUE!</v>
      </c>
      <c r="CF1066" s="1" t="e">
        <f t="shared" si="510"/>
        <v>#VALUE!</v>
      </c>
      <c r="CG1066" s="1" t="e">
        <f t="shared" si="511"/>
        <v>#VALUE!</v>
      </c>
      <c r="CH1066" s="1" t="e">
        <f t="shared" si="512"/>
        <v>#VALUE!</v>
      </c>
      <c r="CI1066" s="1" t="e">
        <f t="shared" si="513"/>
        <v>#VALUE!</v>
      </c>
      <c r="CJ1066" s="1" t="e">
        <f t="shared" si="514"/>
        <v>#VALUE!</v>
      </c>
      <c r="CK1066" s="1" t="e">
        <f t="shared" si="515"/>
        <v>#VALUE!</v>
      </c>
      <c r="CL1066" s="1" t="e">
        <f t="shared" si="516"/>
        <v>#VALUE!</v>
      </c>
      <c r="CM1066" s="1" t="e">
        <f t="shared" si="517"/>
        <v>#VALUE!</v>
      </c>
      <c r="CN1066" s="1" t="e">
        <f t="shared" si="518"/>
        <v>#VALUE!</v>
      </c>
      <c r="CO1066" s="2" t="b">
        <f t="shared" si="519"/>
        <v>1</v>
      </c>
      <c r="CP1066" s="2" t="b">
        <f t="shared" si="520"/>
        <v>1</v>
      </c>
      <c r="CQ1066" s="2" t="b">
        <f t="shared" si="521"/>
        <v>0</v>
      </c>
      <c r="CR1066" s="6" t="str">
        <f t="shared" si="522"/>
        <v>Female</v>
      </c>
      <c r="CS1066" s="7">
        <f t="shared" si="523"/>
        <v>0</v>
      </c>
      <c r="CT1066" s="7">
        <f t="shared" si="524"/>
        <v>1</v>
      </c>
      <c r="CU1066" s="7">
        <f t="shared" si="525"/>
        <v>0</v>
      </c>
      <c r="CV1066" s="7">
        <f t="shared" si="526"/>
        <v>0</v>
      </c>
      <c r="CW1066" s="7">
        <f t="shared" si="530"/>
        <v>1</v>
      </c>
      <c r="CX1066" s="1" t="e">
        <f t="shared" si="531"/>
        <v>#VALUE!</v>
      </c>
      <c r="CY1066" s="1" t="e">
        <f t="shared" si="532"/>
        <v>#VALUE!</v>
      </c>
      <c r="DG1066" s="1" t="e">
        <f t="shared" si="533"/>
        <v>#VALUE!</v>
      </c>
    </row>
    <row r="1067" spans="1:111" x14ac:dyDescent="0.35">
      <c r="A1067" s="2">
        <v>897</v>
      </c>
      <c r="B1067" s="1" t="s">
        <v>13809</v>
      </c>
      <c r="C1067" s="9">
        <v>44359</v>
      </c>
      <c r="D1067" s="10" t="s">
        <v>13809</v>
      </c>
      <c r="E1067" s="1" t="e">
        <f>ROUND((C1067-D1067)/365,0)</f>
        <v>#VALUE!</v>
      </c>
      <c r="F1067" s="1" t="s">
        <v>127</v>
      </c>
      <c r="G1067" s="1" t="s">
        <v>13809</v>
      </c>
      <c r="H1067" s="1" t="s">
        <v>13809</v>
      </c>
      <c r="J1067" s="2" t="s">
        <v>109</v>
      </c>
      <c r="K1067" s="2" t="s">
        <v>13809</v>
      </c>
      <c r="L1067" s="9">
        <v>44334</v>
      </c>
      <c r="M1067" s="2" t="s">
        <v>109</v>
      </c>
      <c r="N1067" s="2" t="s">
        <v>13809</v>
      </c>
      <c r="O1067" s="2" t="s">
        <v>110</v>
      </c>
      <c r="T1067" s="2" t="s">
        <v>112</v>
      </c>
      <c r="U1067" s="2" t="b">
        <f>OR(S1067="yes",T1067="yes")</f>
        <v>1</v>
      </c>
      <c r="V1067" s="2" t="s">
        <v>113</v>
      </c>
      <c r="W1067" s="1" t="s">
        <v>112</v>
      </c>
      <c r="X1067" s="1" t="s">
        <v>114</v>
      </c>
      <c r="Y1067" s="2" t="s">
        <v>112</v>
      </c>
      <c r="Z1067" s="2" t="s">
        <v>111</v>
      </c>
      <c r="AA1067" s="2" t="s">
        <v>112</v>
      </c>
      <c r="AB1067" s="2">
        <v>23</v>
      </c>
      <c r="AC1067" s="1" t="s">
        <v>111</v>
      </c>
      <c r="AF1067" s="1" t="s">
        <v>111</v>
      </c>
      <c r="AJ1067" s="1" t="s">
        <v>115</v>
      </c>
      <c r="AK1067" s="1" t="s">
        <v>129</v>
      </c>
      <c r="AO1067" s="1" t="s">
        <v>117</v>
      </c>
      <c r="AU1067" s="1" t="s">
        <v>132</v>
      </c>
      <c r="AZ1067" s="1" t="s">
        <v>155</v>
      </c>
      <c r="BA1067" s="1">
        <v>6.85</v>
      </c>
      <c r="BJ1067" s="1" t="s">
        <v>112</v>
      </c>
      <c r="BK1067" s="1" t="s">
        <v>111</v>
      </c>
      <c r="BQ1067" s="1" t="s">
        <v>121</v>
      </c>
      <c r="BR1067" s="1" t="s">
        <v>122</v>
      </c>
      <c r="BS1067" s="1" t="s">
        <v>112</v>
      </c>
      <c r="BV1067" s="9">
        <v>44362</v>
      </c>
      <c r="BY1067" s="2" t="s">
        <v>156</v>
      </c>
      <c r="BZ1067" s="2" t="s">
        <v>124</v>
      </c>
      <c r="CA1067" s="2">
        <v>2</v>
      </c>
      <c r="CB1067" s="1" t="s">
        <v>199</v>
      </c>
      <c r="CC1067" s="2" t="s">
        <v>126</v>
      </c>
      <c r="CD1067" s="1" t="e">
        <f t="shared" si="527"/>
        <v>#VALUE!</v>
      </c>
      <c r="CE1067" s="1" t="e">
        <f t="shared" si="528"/>
        <v>#VALUE!</v>
      </c>
      <c r="CF1067" s="1" t="e">
        <f t="shared" si="510"/>
        <v>#VALUE!</v>
      </c>
      <c r="CG1067" s="1" t="e">
        <f t="shared" si="511"/>
        <v>#VALUE!</v>
      </c>
      <c r="CH1067" s="1" t="e">
        <f t="shared" si="512"/>
        <v>#VALUE!</v>
      </c>
      <c r="CI1067" s="1" t="e">
        <f t="shared" si="513"/>
        <v>#VALUE!</v>
      </c>
      <c r="CJ1067" s="1" t="e">
        <f t="shared" si="514"/>
        <v>#VALUE!</v>
      </c>
      <c r="CK1067" s="1" t="e">
        <f t="shared" si="515"/>
        <v>#VALUE!</v>
      </c>
      <c r="CL1067" s="1" t="e">
        <f t="shared" si="516"/>
        <v>#VALUE!</v>
      </c>
      <c r="CM1067" s="1" t="e">
        <f t="shared" si="517"/>
        <v>#VALUE!</v>
      </c>
      <c r="CN1067" s="1" t="e">
        <f t="shared" si="518"/>
        <v>#VALUE!</v>
      </c>
      <c r="CO1067" s="2" t="b">
        <f t="shared" si="519"/>
        <v>0</v>
      </c>
      <c r="CP1067" s="2" t="b">
        <f t="shared" si="520"/>
        <v>0</v>
      </c>
      <c r="CQ1067" s="2" t="b">
        <f t="shared" si="521"/>
        <v>0</v>
      </c>
      <c r="CR1067" s="6" t="str">
        <f t="shared" si="522"/>
        <v>Male</v>
      </c>
      <c r="CS1067" s="7">
        <f t="shared" si="523"/>
        <v>1</v>
      </c>
      <c r="CT1067" s="7">
        <f t="shared" si="524"/>
        <v>0</v>
      </c>
      <c r="CU1067" s="7">
        <f t="shared" si="525"/>
        <v>0</v>
      </c>
      <c r="CV1067" s="7">
        <f t="shared" si="526"/>
        <v>1</v>
      </c>
      <c r="CW1067" s="7">
        <f t="shared" si="530"/>
        <v>0</v>
      </c>
      <c r="CX1067" s="1" t="e">
        <f t="shared" si="531"/>
        <v>#VALUE!</v>
      </c>
      <c r="CY1067" s="1" t="e">
        <f t="shared" si="532"/>
        <v>#VALUE!</v>
      </c>
      <c r="DG1067" s="1" t="e">
        <f t="shared" si="533"/>
        <v>#VALUE!</v>
      </c>
    </row>
    <row r="1068" spans="1:111" ht="72.5" x14ac:dyDescent="0.35">
      <c r="A1068" s="2">
        <v>898</v>
      </c>
      <c r="B1068" s="1" t="s">
        <v>13809</v>
      </c>
      <c r="C1068" s="9">
        <v>44359</v>
      </c>
      <c r="D1068" s="10" t="s">
        <v>13809</v>
      </c>
      <c r="E1068" s="1" t="e">
        <f>ROUND((C1068-D1068)/365,0)</f>
        <v>#VALUE!</v>
      </c>
      <c r="F1068" s="1" t="s">
        <v>108</v>
      </c>
      <c r="G1068" s="1" t="s">
        <v>13809</v>
      </c>
      <c r="H1068" s="1" t="s">
        <v>13809</v>
      </c>
      <c r="K1068" s="2" t="s">
        <v>13809</v>
      </c>
      <c r="L1068" s="9">
        <v>44355</v>
      </c>
      <c r="M1068" s="2" t="s">
        <v>109</v>
      </c>
      <c r="N1068" s="2" t="s">
        <v>13809</v>
      </c>
      <c r="O1068" s="2" t="s">
        <v>110</v>
      </c>
      <c r="P1068" s="2" t="s">
        <v>111</v>
      </c>
      <c r="S1068" s="2" t="s">
        <v>111</v>
      </c>
      <c r="T1068" s="2" t="s">
        <v>112</v>
      </c>
      <c r="U1068" s="2" t="b">
        <f>OR(S1068="yes",T1068="yes")</f>
        <v>1</v>
      </c>
      <c r="V1068" s="2" t="s">
        <v>113</v>
      </c>
      <c r="W1068" s="1" t="s">
        <v>112</v>
      </c>
      <c r="X1068" s="1" t="s">
        <v>110</v>
      </c>
      <c r="Y1068" s="2" t="s">
        <v>112</v>
      </c>
      <c r="Z1068" s="2" t="s">
        <v>111</v>
      </c>
      <c r="AA1068" s="2" t="s">
        <v>112</v>
      </c>
      <c r="AB1068" s="2">
        <v>0</v>
      </c>
      <c r="AC1068" s="1" t="s">
        <v>111</v>
      </c>
      <c r="AF1068" s="1" t="s">
        <v>111</v>
      </c>
      <c r="AJ1068" s="1" t="s">
        <v>115</v>
      </c>
      <c r="AK1068" s="1" t="s">
        <v>129</v>
      </c>
      <c r="AO1068" s="1" t="s">
        <v>117</v>
      </c>
      <c r="AS1068" s="1" t="s">
        <v>118</v>
      </c>
      <c r="AU1068" s="1" t="s">
        <v>132</v>
      </c>
      <c r="AZ1068" s="1" t="s">
        <v>155</v>
      </c>
      <c r="BA1068" s="1">
        <v>37.6</v>
      </c>
      <c r="BJ1068" s="1" t="s">
        <v>112</v>
      </c>
      <c r="BK1068" s="1" t="s">
        <v>112</v>
      </c>
      <c r="BL1068" s="1" t="s">
        <v>142</v>
      </c>
      <c r="BQ1068" s="1" t="s">
        <v>121</v>
      </c>
      <c r="BR1068" s="1" t="s">
        <v>122</v>
      </c>
      <c r="BS1068" s="1" t="s">
        <v>112</v>
      </c>
      <c r="BU1068" s="34" t="s">
        <v>4240</v>
      </c>
      <c r="BV1068" s="9">
        <v>44364</v>
      </c>
      <c r="BW1068" s="34" t="s">
        <v>4241</v>
      </c>
      <c r="BX1068" s="2" t="s">
        <v>111</v>
      </c>
      <c r="BY1068" s="2" t="s">
        <v>123</v>
      </c>
      <c r="BZ1068" s="2" t="s">
        <v>124</v>
      </c>
      <c r="CA1068" s="2">
        <v>2</v>
      </c>
      <c r="CB1068" s="1" t="s">
        <v>169</v>
      </c>
      <c r="CC1068" s="2" t="s">
        <v>126</v>
      </c>
      <c r="CD1068" s="1" t="e">
        <f t="shared" si="527"/>
        <v>#VALUE!</v>
      </c>
      <c r="CE1068" s="1" t="e">
        <f t="shared" si="528"/>
        <v>#VALUE!</v>
      </c>
      <c r="CF1068" s="1" t="e">
        <f t="shared" si="510"/>
        <v>#VALUE!</v>
      </c>
      <c r="CG1068" s="1" t="e">
        <f t="shared" si="511"/>
        <v>#VALUE!</v>
      </c>
      <c r="CH1068" s="1" t="e">
        <f t="shared" si="512"/>
        <v>#VALUE!</v>
      </c>
      <c r="CI1068" s="1" t="e">
        <f t="shared" si="513"/>
        <v>#VALUE!</v>
      </c>
      <c r="CJ1068" s="1" t="e">
        <f t="shared" si="514"/>
        <v>#VALUE!</v>
      </c>
      <c r="CK1068" s="1" t="e">
        <f t="shared" si="515"/>
        <v>#VALUE!</v>
      </c>
      <c r="CL1068" s="1" t="e">
        <f t="shared" si="516"/>
        <v>#VALUE!</v>
      </c>
      <c r="CM1068" s="1" t="e">
        <f t="shared" si="517"/>
        <v>#VALUE!</v>
      </c>
      <c r="CN1068" s="1" t="e">
        <f t="shared" si="518"/>
        <v>#VALUE!</v>
      </c>
      <c r="CO1068" s="2" t="b">
        <f t="shared" si="519"/>
        <v>1</v>
      </c>
      <c r="CP1068" s="2" t="b">
        <f t="shared" si="520"/>
        <v>1</v>
      </c>
      <c r="CQ1068" s="2" t="b">
        <f t="shared" si="521"/>
        <v>0</v>
      </c>
      <c r="CR1068" s="6" t="str">
        <f t="shared" si="522"/>
        <v>Female</v>
      </c>
      <c r="CS1068" s="7">
        <f t="shared" si="523"/>
        <v>0</v>
      </c>
      <c r="CT1068" s="7">
        <f t="shared" si="524"/>
        <v>0</v>
      </c>
      <c r="CU1068" s="7">
        <f t="shared" si="525"/>
        <v>0</v>
      </c>
      <c r="CV1068" s="7">
        <f t="shared" si="526"/>
        <v>1</v>
      </c>
      <c r="CW1068" s="7">
        <f t="shared" si="530"/>
        <v>0</v>
      </c>
      <c r="CX1068" s="1" t="e">
        <f t="shared" si="531"/>
        <v>#VALUE!</v>
      </c>
      <c r="CY1068" s="1" t="e">
        <f t="shared" si="532"/>
        <v>#VALUE!</v>
      </c>
      <c r="DG1068" s="1" t="e">
        <f t="shared" si="533"/>
        <v>#VALUE!</v>
      </c>
    </row>
    <row r="1069" spans="1:111" ht="130.5" x14ac:dyDescent="0.35">
      <c r="B1069" s="1" t="s">
        <v>13809</v>
      </c>
      <c r="C1069" s="9">
        <v>44359</v>
      </c>
      <c r="D1069" s="10" t="s">
        <v>13809</v>
      </c>
      <c r="E1069" s="1">
        <v>22</v>
      </c>
      <c r="F1069" s="1" t="s">
        <v>127</v>
      </c>
      <c r="G1069" s="1" t="s">
        <v>13809</v>
      </c>
      <c r="H1069" s="1" t="s">
        <v>13809</v>
      </c>
      <c r="I1069" s="9">
        <v>44355</v>
      </c>
      <c r="J1069" s="2" t="s">
        <v>409</v>
      </c>
      <c r="K1069" s="2" t="s">
        <v>13809</v>
      </c>
      <c r="N1069" s="2" t="s">
        <v>13809</v>
      </c>
      <c r="O1069" s="2" t="s">
        <v>110</v>
      </c>
      <c r="P1069" s="2" t="s">
        <v>111</v>
      </c>
      <c r="S1069" s="2" t="s">
        <v>112</v>
      </c>
      <c r="T1069" s="2" t="s">
        <v>111</v>
      </c>
      <c r="U1069" s="2" t="b">
        <v>1</v>
      </c>
      <c r="V1069" s="2" t="s">
        <v>113</v>
      </c>
      <c r="W1069" s="1" t="s">
        <v>112</v>
      </c>
      <c r="X1069" s="1" t="s">
        <v>110</v>
      </c>
      <c r="Y1069" s="2" t="s">
        <v>112</v>
      </c>
      <c r="Z1069" s="2" t="s">
        <v>112</v>
      </c>
      <c r="AB1069" s="2">
        <v>2</v>
      </c>
      <c r="AC1069" s="1" t="s">
        <v>111</v>
      </c>
      <c r="AF1069" s="1" t="s">
        <v>111</v>
      </c>
      <c r="AK1069" s="1" t="s">
        <v>129</v>
      </c>
      <c r="AO1069" s="1" t="s">
        <v>117</v>
      </c>
      <c r="AS1069" s="1" t="s">
        <v>190</v>
      </c>
      <c r="AU1069" s="1" t="s">
        <v>197</v>
      </c>
      <c r="AZ1069" s="1" t="s">
        <v>248</v>
      </c>
      <c r="BA1069" s="1" t="s">
        <v>4242</v>
      </c>
      <c r="BD1069" s="1">
        <v>1</v>
      </c>
      <c r="BG1069" s="1">
        <v>18.5</v>
      </c>
      <c r="BH1069" s="1">
        <v>13</v>
      </c>
      <c r="BJ1069" s="1" t="s">
        <v>112</v>
      </c>
      <c r="BK1069" s="1" t="s">
        <v>112</v>
      </c>
      <c r="BL1069" s="1" t="s">
        <v>226</v>
      </c>
      <c r="BQ1069" s="1" t="s">
        <v>121</v>
      </c>
      <c r="BR1069" s="1" t="s">
        <v>122</v>
      </c>
      <c r="BS1069" s="1" t="s">
        <v>111</v>
      </c>
      <c r="BT1069" s="34" t="s">
        <v>4243</v>
      </c>
      <c r="BU1069" s="34" t="s">
        <v>4244</v>
      </c>
      <c r="BV1069" s="9">
        <v>44359</v>
      </c>
      <c r="BW1069" s="34" t="s">
        <v>14381</v>
      </c>
      <c r="BY1069" s="2" t="s">
        <v>123</v>
      </c>
      <c r="BZ1069" s="2" t="s">
        <v>124</v>
      </c>
      <c r="CA1069" s="2">
        <v>1</v>
      </c>
      <c r="CB1069" s="1" t="s">
        <v>149</v>
      </c>
      <c r="CC1069" s="2" t="s">
        <v>126</v>
      </c>
      <c r="CD1069" s="1" t="b">
        <f t="shared" si="527"/>
        <v>1</v>
      </c>
      <c r="CE1069" s="1" t="b">
        <f t="shared" si="528"/>
        <v>0</v>
      </c>
      <c r="CF1069" s="1" t="b">
        <f t="shared" si="510"/>
        <v>0</v>
      </c>
      <c r="CG1069" s="1" t="b">
        <f t="shared" si="511"/>
        <v>0</v>
      </c>
      <c r="CH1069" s="1" t="b">
        <f t="shared" si="512"/>
        <v>0</v>
      </c>
      <c r="CI1069" s="1" t="b">
        <f t="shared" si="513"/>
        <v>1</v>
      </c>
      <c r="CJ1069" s="1" t="b">
        <f t="shared" si="514"/>
        <v>0</v>
      </c>
      <c r="CK1069" s="1" t="b">
        <f t="shared" si="515"/>
        <v>0</v>
      </c>
      <c r="CL1069" s="1" t="b">
        <f t="shared" si="516"/>
        <v>0</v>
      </c>
      <c r="CM1069" s="1" t="b">
        <f t="shared" si="517"/>
        <v>0</v>
      </c>
      <c r="CN1069" s="1" t="b">
        <f t="shared" si="518"/>
        <v>0</v>
      </c>
      <c r="CO1069" s="2" t="b">
        <f t="shared" si="519"/>
        <v>1</v>
      </c>
      <c r="CP1069" s="2" t="b">
        <f t="shared" si="520"/>
        <v>1</v>
      </c>
      <c r="CQ1069" s="2" t="b">
        <f t="shared" si="521"/>
        <v>0</v>
      </c>
      <c r="CR1069" s="6" t="str">
        <f t="shared" si="522"/>
        <v>Male</v>
      </c>
      <c r="CS1069" s="7">
        <f t="shared" si="523"/>
        <v>0</v>
      </c>
      <c r="CT1069" s="7">
        <f t="shared" si="524"/>
        <v>0</v>
      </c>
      <c r="CU1069" s="7">
        <f t="shared" si="525"/>
        <v>1</v>
      </c>
      <c r="CV1069" s="7">
        <f t="shared" si="526"/>
        <v>0</v>
      </c>
      <c r="CW1069" s="7">
        <f t="shared" si="530"/>
        <v>0</v>
      </c>
      <c r="CX1069" s="1" t="b">
        <f t="shared" si="531"/>
        <v>1</v>
      </c>
      <c r="CY1069" s="1" t="b">
        <f t="shared" si="532"/>
        <v>1</v>
      </c>
      <c r="DG1069" s="1" t="b">
        <f t="shared" si="533"/>
        <v>0</v>
      </c>
    </row>
    <row r="1070" spans="1:111" x14ac:dyDescent="0.35">
      <c r="A1070" s="2">
        <v>896</v>
      </c>
      <c r="B1070" s="1" t="s">
        <v>13809</v>
      </c>
      <c r="C1070" s="9">
        <v>44359</v>
      </c>
      <c r="D1070" s="10" t="s">
        <v>13809</v>
      </c>
      <c r="E1070" s="1" t="e">
        <f>ROUND((C1070-D1070)/365,0)</f>
        <v>#VALUE!</v>
      </c>
      <c r="F1070" s="1" t="s">
        <v>127</v>
      </c>
      <c r="G1070" s="1" t="s">
        <v>13809</v>
      </c>
      <c r="H1070" s="1" t="s">
        <v>13809</v>
      </c>
      <c r="K1070" s="2" t="s">
        <v>13809</v>
      </c>
      <c r="L1070" s="9">
        <v>44315</v>
      </c>
      <c r="M1070" s="2" t="s">
        <v>109</v>
      </c>
      <c r="N1070" s="2" t="s">
        <v>13809</v>
      </c>
      <c r="O1070" s="2" t="s">
        <v>110</v>
      </c>
      <c r="P1070" s="2" t="s">
        <v>111</v>
      </c>
      <c r="S1070" s="2" t="s">
        <v>111</v>
      </c>
      <c r="T1070" s="2" t="s">
        <v>112</v>
      </c>
      <c r="U1070" s="2" t="b">
        <f>OR(S1070="yes",T1070="yes")</f>
        <v>1</v>
      </c>
      <c r="V1070" s="2" t="s">
        <v>159</v>
      </c>
      <c r="W1070" s="1" t="s">
        <v>112</v>
      </c>
      <c r="X1070" s="1" t="s">
        <v>110</v>
      </c>
      <c r="Y1070" s="2" t="s">
        <v>112</v>
      </c>
      <c r="AA1070" s="2" t="s">
        <v>112</v>
      </c>
      <c r="AB1070" s="2">
        <v>2</v>
      </c>
      <c r="AC1070" s="1" t="s">
        <v>111</v>
      </c>
      <c r="AF1070" s="1" t="s">
        <v>111</v>
      </c>
      <c r="AK1070" s="1" t="s">
        <v>606</v>
      </c>
      <c r="AO1070" s="1" t="s">
        <v>117</v>
      </c>
      <c r="AS1070" s="1" t="s">
        <v>118</v>
      </c>
      <c r="AU1070" s="1" t="s">
        <v>132</v>
      </c>
      <c r="AZ1070" s="1" t="s">
        <v>120</v>
      </c>
      <c r="BA1070" s="1" t="s">
        <v>4245</v>
      </c>
      <c r="BG1070" s="1">
        <v>2.1</v>
      </c>
      <c r="BH1070" s="1">
        <v>3</v>
      </c>
      <c r="BJ1070" s="1" t="s">
        <v>112</v>
      </c>
      <c r="BK1070" s="1" t="s">
        <v>112</v>
      </c>
      <c r="BL1070" s="1" t="s">
        <v>142</v>
      </c>
      <c r="BQ1070" s="1" t="s">
        <v>121</v>
      </c>
      <c r="BR1070" s="1" t="s">
        <v>122</v>
      </c>
      <c r="BS1070" s="1" t="s">
        <v>112</v>
      </c>
      <c r="BW1070" s="34" t="s">
        <v>4246</v>
      </c>
      <c r="BX1070" s="2" t="s">
        <v>111</v>
      </c>
      <c r="BY1070" s="2" t="s">
        <v>156</v>
      </c>
      <c r="BZ1070" s="2" t="s">
        <v>124</v>
      </c>
      <c r="CA1070" s="2">
        <v>2</v>
      </c>
      <c r="CB1070" s="1" t="s">
        <v>330</v>
      </c>
      <c r="CC1070" s="2" t="s">
        <v>126</v>
      </c>
      <c r="CD1070" s="1" t="e">
        <f t="shared" si="527"/>
        <v>#VALUE!</v>
      </c>
      <c r="CE1070" s="1" t="e">
        <f t="shared" si="528"/>
        <v>#VALUE!</v>
      </c>
      <c r="CF1070" s="1" t="e">
        <f t="shared" si="510"/>
        <v>#VALUE!</v>
      </c>
      <c r="CG1070" s="1" t="e">
        <f t="shared" si="511"/>
        <v>#VALUE!</v>
      </c>
      <c r="CH1070" s="1" t="e">
        <f t="shared" si="512"/>
        <v>#VALUE!</v>
      </c>
      <c r="CI1070" s="1" t="e">
        <f t="shared" si="513"/>
        <v>#VALUE!</v>
      </c>
      <c r="CJ1070" s="1" t="e">
        <f t="shared" si="514"/>
        <v>#VALUE!</v>
      </c>
      <c r="CK1070" s="1" t="e">
        <f t="shared" si="515"/>
        <v>#VALUE!</v>
      </c>
      <c r="CL1070" s="1" t="e">
        <f t="shared" si="516"/>
        <v>#VALUE!</v>
      </c>
      <c r="CM1070" s="1" t="e">
        <f t="shared" si="517"/>
        <v>#VALUE!</v>
      </c>
      <c r="CN1070" s="1" t="e">
        <f t="shared" si="518"/>
        <v>#VALUE!</v>
      </c>
      <c r="CO1070" s="2" t="b">
        <f t="shared" si="519"/>
        <v>1</v>
      </c>
      <c r="CP1070" s="2" t="b">
        <f t="shared" si="520"/>
        <v>1</v>
      </c>
      <c r="CQ1070" s="2" t="b">
        <f t="shared" si="521"/>
        <v>0</v>
      </c>
      <c r="CR1070" s="6" t="str">
        <f t="shared" si="522"/>
        <v>Male</v>
      </c>
      <c r="CS1070" s="7">
        <f t="shared" si="523"/>
        <v>0</v>
      </c>
      <c r="CT1070" s="7">
        <f t="shared" si="524"/>
        <v>0</v>
      </c>
      <c r="CU1070" s="7">
        <f t="shared" si="525"/>
        <v>0</v>
      </c>
      <c r="CV1070" s="7">
        <f t="shared" si="526"/>
        <v>1</v>
      </c>
      <c r="CW1070" s="7">
        <f t="shared" si="530"/>
        <v>0</v>
      </c>
      <c r="CX1070" s="1" t="e">
        <f t="shared" si="531"/>
        <v>#VALUE!</v>
      </c>
      <c r="CY1070" s="1" t="e">
        <f t="shared" si="532"/>
        <v>#VALUE!</v>
      </c>
      <c r="DG1070" s="1" t="e">
        <f t="shared" si="533"/>
        <v>#VALUE!</v>
      </c>
    </row>
    <row r="1071" spans="1:111" x14ac:dyDescent="0.35">
      <c r="B1071" s="1" t="s">
        <v>13809</v>
      </c>
      <c r="C1071" s="9">
        <v>44359</v>
      </c>
      <c r="D1071" s="10" t="s">
        <v>13809</v>
      </c>
      <c r="E1071" s="1">
        <v>40</v>
      </c>
      <c r="F1071" s="1" t="s">
        <v>108</v>
      </c>
      <c r="G1071" s="1" t="s">
        <v>13809</v>
      </c>
      <c r="H1071" s="1" t="s">
        <v>13809</v>
      </c>
      <c r="J1071" s="2" t="s">
        <v>128</v>
      </c>
      <c r="K1071" s="2" t="s">
        <v>13809</v>
      </c>
      <c r="L1071" s="9">
        <v>44301</v>
      </c>
      <c r="M1071" s="2" t="s">
        <v>128</v>
      </c>
      <c r="N1071" s="2" t="s">
        <v>13809</v>
      </c>
      <c r="O1071" s="2" t="s">
        <v>110</v>
      </c>
      <c r="P1071" s="2" t="s">
        <v>111</v>
      </c>
      <c r="S1071" s="2" t="s">
        <v>111</v>
      </c>
      <c r="T1071" s="2" t="s">
        <v>112</v>
      </c>
      <c r="U1071" s="2" t="b">
        <v>1</v>
      </c>
      <c r="V1071" s="2" t="s">
        <v>126</v>
      </c>
      <c r="W1071" s="1" t="s">
        <v>111</v>
      </c>
      <c r="Y1071" s="2" t="s">
        <v>111</v>
      </c>
      <c r="AF1071" s="1" t="s">
        <v>111</v>
      </c>
      <c r="AJ1071" s="1" t="s">
        <v>115</v>
      </c>
      <c r="AK1071" s="1" t="s">
        <v>129</v>
      </c>
      <c r="AO1071" s="1" t="s">
        <v>221</v>
      </c>
      <c r="AZ1071" s="1" t="s">
        <v>1463</v>
      </c>
      <c r="BC1071" s="1" t="s">
        <v>4247</v>
      </c>
      <c r="BE1071" s="1">
        <v>18</v>
      </c>
      <c r="BJ1071" s="1" t="s">
        <v>111</v>
      </c>
      <c r="BN1071" s="1" t="s">
        <v>112</v>
      </c>
      <c r="BO1071" s="1" t="s">
        <v>148</v>
      </c>
      <c r="BP1071" s="1" t="s">
        <v>3030</v>
      </c>
      <c r="BQ1071" s="1" t="s">
        <v>121</v>
      </c>
      <c r="BR1071" s="1" t="s">
        <v>122</v>
      </c>
      <c r="BS1071" s="1" t="s">
        <v>111</v>
      </c>
      <c r="BT1071" s="34" t="s">
        <v>4248</v>
      </c>
      <c r="BU1071" s="34" t="s">
        <v>4249</v>
      </c>
      <c r="BW1071" s="34" t="s">
        <v>4250</v>
      </c>
      <c r="BX1071" s="2" t="s">
        <v>111</v>
      </c>
      <c r="BY1071" s="2" t="s">
        <v>153</v>
      </c>
      <c r="BZ1071" s="2" t="s">
        <v>124</v>
      </c>
      <c r="CB1071" s="1" t="s">
        <v>4251</v>
      </c>
      <c r="CD1071" s="1" t="b">
        <f t="shared" si="527"/>
        <v>0</v>
      </c>
      <c r="CE1071" s="1" t="b">
        <f t="shared" si="528"/>
        <v>0</v>
      </c>
      <c r="CF1071" s="1" t="b">
        <f t="shared" si="510"/>
        <v>0</v>
      </c>
      <c r="CG1071" s="1" t="b">
        <f t="shared" si="511"/>
        <v>0</v>
      </c>
      <c r="CH1071" s="1" t="b">
        <f t="shared" si="512"/>
        <v>0</v>
      </c>
      <c r="CI1071" s="1" t="b">
        <f t="shared" si="513"/>
        <v>0</v>
      </c>
      <c r="CJ1071" s="1" t="b">
        <f t="shared" si="514"/>
        <v>0</v>
      </c>
      <c r="CK1071" s="1" t="b">
        <f t="shared" si="515"/>
        <v>0</v>
      </c>
      <c r="CL1071" s="1" t="b">
        <f t="shared" si="516"/>
        <v>1</v>
      </c>
      <c r="CM1071" s="1" t="b">
        <f t="shared" si="517"/>
        <v>0</v>
      </c>
      <c r="CN1071" s="1" t="b">
        <f t="shared" si="518"/>
        <v>0</v>
      </c>
      <c r="CO1071" s="2" t="b">
        <f t="shared" si="519"/>
        <v>0</v>
      </c>
      <c r="CP1071" s="2" t="b">
        <f t="shared" si="520"/>
        <v>0</v>
      </c>
      <c r="CQ1071" s="2" t="b">
        <f t="shared" si="521"/>
        <v>0</v>
      </c>
      <c r="CR1071" s="6" t="str">
        <f t="shared" si="522"/>
        <v>Female</v>
      </c>
      <c r="CS1071" s="7">
        <f t="shared" si="523"/>
        <v>0</v>
      </c>
      <c r="CT1071" s="7">
        <f t="shared" si="524"/>
        <v>1</v>
      </c>
      <c r="CU1071" s="7">
        <f t="shared" si="525"/>
        <v>0</v>
      </c>
      <c r="CV1071" s="7">
        <f t="shared" si="526"/>
        <v>0</v>
      </c>
      <c r="CW1071" s="7">
        <f t="shared" si="530"/>
        <v>1</v>
      </c>
      <c r="CX1071" s="1" t="b">
        <f t="shared" si="531"/>
        <v>0</v>
      </c>
      <c r="CY1071" s="1" t="b">
        <f t="shared" si="532"/>
        <v>1</v>
      </c>
      <c r="DG1071" s="1" t="b">
        <f t="shared" si="533"/>
        <v>0</v>
      </c>
    </row>
    <row r="1072" spans="1:111" ht="246.5" x14ac:dyDescent="0.35">
      <c r="B1072" s="1" t="s">
        <v>13809</v>
      </c>
      <c r="C1072" s="9">
        <v>44360</v>
      </c>
      <c r="D1072" s="10" t="s">
        <v>13809</v>
      </c>
      <c r="E1072" s="1">
        <v>68</v>
      </c>
      <c r="F1072" s="1" t="s">
        <v>108</v>
      </c>
      <c r="G1072" s="1" t="s">
        <v>13809</v>
      </c>
      <c r="H1072" s="1" t="s">
        <v>13809</v>
      </c>
      <c r="I1072" s="9">
        <v>44266</v>
      </c>
      <c r="J1072" s="2" t="s">
        <v>109</v>
      </c>
      <c r="K1072" s="2" t="s">
        <v>13809</v>
      </c>
      <c r="N1072" s="2" t="s">
        <v>13809</v>
      </c>
      <c r="O1072" s="2" t="s">
        <v>110</v>
      </c>
      <c r="P1072" s="2" t="s">
        <v>111</v>
      </c>
      <c r="S1072" s="2" t="s">
        <v>112</v>
      </c>
      <c r="T1072" s="2" t="s">
        <v>112</v>
      </c>
      <c r="U1072" s="2" t="b">
        <v>1</v>
      </c>
      <c r="V1072" s="2" t="s">
        <v>113</v>
      </c>
      <c r="W1072" s="1" t="s">
        <v>112</v>
      </c>
      <c r="X1072" s="1" t="s">
        <v>138</v>
      </c>
      <c r="Y1072" s="2" t="s">
        <v>112</v>
      </c>
      <c r="Z1072" s="2" t="s">
        <v>112</v>
      </c>
      <c r="AB1072" s="2">
        <v>40</v>
      </c>
      <c r="AC1072" s="1" t="s">
        <v>111</v>
      </c>
      <c r="AF1072" s="1" t="s">
        <v>111</v>
      </c>
      <c r="AJ1072" s="1" t="s">
        <v>115</v>
      </c>
      <c r="AK1072" s="1" t="s">
        <v>194</v>
      </c>
      <c r="AN1072" s="1" t="s">
        <v>4252</v>
      </c>
      <c r="AO1072" s="1" t="s">
        <v>130</v>
      </c>
      <c r="AU1072" s="1" t="s">
        <v>197</v>
      </c>
      <c r="AZ1072" s="1" t="s">
        <v>4253</v>
      </c>
      <c r="BF1072" s="1" t="s">
        <v>4254</v>
      </c>
      <c r="BG1072" s="1" t="s">
        <v>4255</v>
      </c>
      <c r="BH1072" s="1" t="s">
        <v>4256</v>
      </c>
      <c r="BJ1072" s="1" t="s">
        <v>112</v>
      </c>
      <c r="BK1072" s="1" t="s">
        <v>112</v>
      </c>
      <c r="BL1072" s="1" t="s">
        <v>4257</v>
      </c>
      <c r="BM1072" s="1" t="s">
        <v>4258</v>
      </c>
      <c r="BQ1072" s="1" t="s">
        <v>121</v>
      </c>
      <c r="BR1072" s="1" t="s">
        <v>122</v>
      </c>
      <c r="BS1072" s="1" t="s">
        <v>112</v>
      </c>
      <c r="BU1072" s="34" t="s">
        <v>13892</v>
      </c>
      <c r="BV1072" s="9">
        <v>44473</v>
      </c>
      <c r="BW1072" s="34" t="s">
        <v>14382</v>
      </c>
      <c r="BY1072" s="2" t="s">
        <v>174</v>
      </c>
      <c r="BZ1072" s="2" t="s">
        <v>124</v>
      </c>
      <c r="CA1072" s="2">
        <v>1</v>
      </c>
      <c r="CB1072" s="1" t="s">
        <v>207</v>
      </c>
      <c r="CC1072" s="2" t="s">
        <v>113</v>
      </c>
      <c r="CD1072" s="1" t="b">
        <f t="shared" si="527"/>
        <v>0</v>
      </c>
      <c r="CE1072" s="1" t="b">
        <f t="shared" si="528"/>
        <v>0</v>
      </c>
      <c r="CF1072" s="1" t="b">
        <f t="shared" si="510"/>
        <v>0</v>
      </c>
      <c r="CG1072" s="1" t="b">
        <f t="shared" si="511"/>
        <v>0</v>
      </c>
      <c r="CH1072" s="1" t="b">
        <f t="shared" si="512"/>
        <v>0</v>
      </c>
      <c r="CI1072" s="1" t="b">
        <f t="shared" si="513"/>
        <v>0</v>
      </c>
      <c r="CJ1072" s="1" t="b">
        <f t="shared" si="514"/>
        <v>0</v>
      </c>
      <c r="CK1072" s="1" t="b">
        <f t="shared" si="515"/>
        <v>0</v>
      </c>
      <c r="CL1072" s="1" t="b">
        <f t="shared" si="516"/>
        <v>0</v>
      </c>
      <c r="CM1072" s="1" t="b">
        <f t="shared" si="517"/>
        <v>0</v>
      </c>
      <c r="CN1072" s="1" t="b">
        <f t="shared" si="518"/>
        <v>1</v>
      </c>
      <c r="CO1072" s="2" t="b">
        <f t="shared" si="519"/>
        <v>0</v>
      </c>
      <c r="CP1072" s="2" t="b">
        <f t="shared" si="520"/>
        <v>0</v>
      </c>
      <c r="CQ1072" s="2" t="b">
        <f t="shared" si="521"/>
        <v>0</v>
      </c>
      <c r="CR1072" s="6" t="str">
        <f t="shared" si="522"/>
        <v>Female</v>
      </c>
      <c r="CS1072" s="7">
        <f t="shared" si="523"/>
        <v>1</v>
      </c>
      <c r="CT1072" s="7">
        <f t="shared" si="524"/>
        <v>0</v>
      </c>
      <c r="CU1072" s="7">
        <f t="shared" si="525"/>
        <v>0</v>
      </c>
      <c r="CV1072" s="7">
        <f t="shared" si="526"/>
        <v>0</v>
      </c>
      <c r="CW1072" s="7">
        <f t="shared" si="530"/>
        <v>0</v>
      </c>
      <c r="CX1072" s="1" t="b">
        <f t="shared" si="531"/>
        <v>0</v>
      </c>
      <c r="CY1072" s="1" t="b">
        <f t="shared" si="532"/>
        <v>0</v>
      </c>
      <c r="DG1072" s="1" t="b">
        <f t="shared" si="533"/>
        <v>0</v>
      </c>
    </row>
    <row r="1073" spans="1:111" x14ac:dyDescent="0.35">
      <c r="A1073" s="2">
        <v>1829</v>
      </c>
      <c r="B1073" s="1" t="s">
        <v>13809</v>
      </c>
      <c r="C1073" s="9">
        <v>44360</v>
      </c>
      <c r="D1073" s="10" t="s">
        <v>13809</v>
      </c>
      <c r="E1073" s="1" t="e">
        <f>ROUND((C1073-D1073)/365,0)</f>
        <v>#VALUE!</v>
      </c>
      <c r="F1073" s="1" t="s">
        <v>127</v>
      </c>
      <c r="G1073" s="1" t="s">
        <v>13809</v>
      </c>
      <c r="H1073" s="1" t="s">
        <v>13809</v>
      </c>
      <c r="K1073" s="2" t="s">
        <v>13809</v>
      </c>
      <c r="L1073" s="9">
        <v>44353</v>
      </c>
      <c r="M1073" s="2" t="s">
        <v>109</v>
      </c>
      <c r="N1073" s="2" t="s">
        <v>13809</v>
      </c>
      <c r="O1073" s="2" t="s">
        <v>110</v>
      </c>
      <c r="T1073" s="2" t="s">
        <v>112</v>
      </c>
      <c r="U1073" s="2" t="b">
        <f>OR(S1073="yes",T1073="yes")</f>
        <v>1</v>
      </c>
      <c r="V1073" s="2" t="s">
        <v>113</v>
      </c>
      <c r="W1073" s="1" t="s">
        <v>112</v>
      </c>
      <c r="X1073" s="1" t="s">
        <v>114</v>
      </c>
      <c r="Y1073" s="2" t="s">
        <v>112</v>
      </c>
      <c r="AA1073" s="2" t="s">
        <v>112</v>
      </c>
      <c r="AB1073" s="2">
        <v>2</v>
      </c>
      <c r="AC1073" s="1" t="s">
        <v>111</v>
      </c>
      <c r="AF1073" s="1" t="s">
        <v>111</v>
      </c>
      <c r="AJ1073" s="1" t="s">
        <v>115</v>
      </c>
      <c r="AK1073" s="1" t="s">
        <v>129</v>
      </c>
      <c r="AO1073" s="1" t="s">
        <v>117</v>
      </c>
      <c r="AU1073" s="1" t="s">
        <v>132</v>
      </c>
      <c r="AZ1073" s="1" t="s">
        <v>155</v>
      </c>
      <c r="BA1073" s="1">
        <v>700</v>
      </c>
      <c r="BJ1073" s="1" t="s">
        <v>112</v>
      </c>
      <c r="BK1073" s="1" t="s">
        <v>112</v>
      </c>
      <c r="BL1073" s="1" t="s">
        <v>142</v>
      </c>
      <c r="BQ1073" s="1" t="s">
        <v>121</v>
      </c>
      <c r="BR1073" s="1" t="s">
        <v>122</v>
      </c>
      <c r="BS1073" s="1" t="s">
        <v>112</v>
      </c>
      <c r="BV1073" s="9">
        <v>44362</v>
      </c>
      <c r="BY1073" s="2" t="s">
        <v>156</v>
      </c>
      <c r="BZ1073" s="2" t="s">
        <v>124</v>
      </c>
      <c r="CA1073" s="2">
        <v>2</v>
      </c>
      <c r="CB1073" s="1" t="s">
        <v>199</v>
      </c>
      <c r="CC1073" s="2" t="s">
        <v>126</v>
      </c>
      <c r="CD1073" s="1" t="e">
        <f t="shared" si="527"/>
        <v>#VALUE!</v>
      </c>
      <c r="CE1073" s="1" t="e">
        <f t="shared" si="528"/>
        <v>#VALUE!</v>
      </c>
      <c r="CF1073" s="1" t="e">
        <f t="shared" si="510"/>
        <v>#VALUE!</v>
      </c>
      <c r="CG1073" s="1" t="e">
        <f t="shared" si="511"/>
        <v>#VALUE!</v>
      </c>
      <c r="CH1073" s="1" t="e">
        <f t="shared" si="512"/>
        <v>#VALUE!</v>
      </c>
      <c r="CI1073" s="1" t="e">
        <f t="shared" si="513"/>
        <v>#VALUE!</v>
      </c>
      <c r="CJ1073" s="1" t="e">
        <f t="shared" si="514"/>
        <v>#VALUE!</v>
      </c>
      <c r="CK1073" s="1" t="e">
        <f t="shared" si="515"/>
        <v>#VALUE!</v>
      </c>
      <c r="CL1073" s="1" t="e">
        <f t="shared" si="516"/>
        <v>#VALUE!</v>
      </c>
      <c r="CM1073" s="1" t="e">
        <f t="shared" si="517"/>
        <v>#VALUE!</v>
      </c>
      <c r="CN1073" s="1" t="e">
        <f t="shared" si="518"/>
        <v>#VALUE!</v>
      </c>
      <c r="CO1073" s="2" t="b">
        <f t="shared" si="519"/>
        <v>1</v>
      </c>
      <c r="CP1073" s="2" t="b">
        <f t="shared" si="520"/>
        <v>1</v>
      </c>
      <c r="CQ1073" s="2" t="b">
        <f t="shared" si="521"/>
        <v>0</v>
      </c>
      <c r="CR1073" s="6" t="str">
        <f t="shared" si="522"/>
        <v>Male</v>
      </c>
      <c r="CS1073" s="7">
        <f t="shared" si="523"/>
        <v>0</v>
      </c>
      <c r="CT1073" s="7">
        <f t="shared" si="524"/>
        <v>0</v>
      </c>
      <c r="CU1073" s="7">
        <f t="shared" si="525"/>
        <v>0</v>
      </c>
      <c r="CV1073" s="7">
        <f t="shared" si="526"/>
        <v>1</v>
      </c>
      <c r="CW1073" s="7">
        <f t="shared" si="530"/>
        <v>0</v>
      </c>
      <c r="CX1073" s="1" t="e">
        <f t="shared" si="531"/>
        <v>#VALUE!</v>
      </c>
      <c r="CY1073" s="1" t="e">
        <f t="shared" si="532"/>
        <v>#VALUE!</v>
      </c>
      <c r="DG1073" s="1" t="e">
        <f t="shared" si="533"/>
        <v>#VALUE!</v>
      </c>
    </row>
    <row r="1074" spans="1:111" ht="72.5" x14ac:dyDescent="0.35">
      <c r="B1074" s="1" t="s">
        <v>13809</v>
      </c>
      <c r="C1074" s="9">
        <v>44360</v>
      </c>
      <c r="D1074" s="10" t="s">
        <v>13809</v>
      </c>
      <c r="E1074" s="1">
        <v>47</v>
      </c>
      <c r="F1074" s="1" t="s">
        <v>108</v>
      </c>
      <c r="G1074" s="1" t="s">
        <v>13809</v>
      </c>
      <c r="H1074" s="1" t="s">
        <v>13809</v>
      </c>
      <c r="I1074" s="2" t="s">
        <v>183</v>
      </c>
      <c r="J1074" s="2" t="s">
        <v>163</v>
      </c>
      <c r="K1074" s="2" t="s">
        <v>13809</v>
      </c>
      <c r="L1074" s="9">
        <v>44334</v>
      </c>
      <c r="M1074" s="2" t="s">
        <v>109</v>
      </c>
      <c r="N1074" s="2" t="s">
        <v>13809</v>
      </c>
      <c r="O1074" s="2" t="s">
        <v>110</v>
      </c>
      <c r="P1074" s="2" t="s">
        <v>111</v>
      </c>
      <c r="S1074" s="2" t="s">
        <v>111</v>
      </c>
      <c r="T1074" s="2" t="s">
        <v>112</v>
      </c>
      <c r="U1074" s="2" t="b">
        <v>1</v>
      </c>
      <c r="V1074" s="2" t="s">
        <v>126</v>
      </c>
      <c r="W1074" s="1" t="s">
        <v>111</v>
      </c>
      <c r="Y1074" s="2" t="s">
        <v>112</v>
      </c>
      <c r="Z1074" s="2" t="s">
        <v>111</v>
      </c>
      <c r="AA1074" s="2" t="s">
        <v>112</v>
      </c>
      <c r="AB1074" s="2">
        <v>1</v>
      </c>
      <c r="AC1074" s="1" t="s">
        <v>111</v>
      </c>
      <c r="AF1074" s="1" t="s">
        <v>111</v>
      </c>
      <c r="AJ1074" s="1" t="s">
        <v>115</v>
      </c>
      <c r="AK1074" s="1" t="s">
        <v>201</v>
      </c>
      <c r="AN1074" s="1" t="s">
        <v>4259</v>
      </c>
      <c r="AO1074" s="1" t="s">
        <v>151</v>
      </c>
      <c r="BJ1074" s="1" t="s">
        <v>111</v>
      </c>
      <c r="BQ1074" s="1" t="s">
        <v>121</v>
      </c>
      <c r="BR1074" s="1" t="s">
        <v>122</v>
      </c>
      <c r="BS1074" s="1" t="s">
        <v>112</v>
      </c>
      <c r="BU1074" s="34" t="s">
        <v>4260</v>
      </c>
      <c r="BV1074" s="9">
        <v>44360</v>
      </c>
      <c r="BW1074" s="34" t="s">
        <v>4261</v>
      </c>
      <c r="BY1074" s="2" t="s">
        <v>153</v>
      </c>
      <c r="BZ1074" s="2" t="s">
        <v>124</v>
      </c>
      <c r="CA1074" s="2">
        <v>2</v>
      </c>
      <c r="CB1074" s="1" t="s">
        <v>253</v>
      </c>
      <c r="CD1074" s="1" t="b">
        <f t="shared" si="527"/>
        <v>0</v>
      </c>
      <c r="CE1074" s="1" t="b">
        <f t="shared" si="528"/>
        <v>0</v>
      </c>
      <c r="CF1074" s="1" t="b">
        <f t="shared" si="510"/>
        <v>0</v>
      </c>
      <c r="CG1074" s="1" t="b">
        <f t="shared" si="511"/>
        <v>0</v>
      </c>
      <c r="CH1074" s="1" t="b">
        <f t="shared" si="512"/>
        <v>0</v>
      </c>
      <c r="CI1074" s="1" t="b">
        <f t="shared" si="513"/>
        <v>0</v>
      </c>
      <c r="CJ1074" s="1" t="b">
        <f t="shared" si="514"/>
        <v>0</v>
      </c>
      <c r="CK1074" s="1" t="b">
        <f t="shared" si="515"/>
        <v>0</v>
      </c>
      <c r="CL1074" s="1" t="b">
        <f t="shared" si="516"/>
        <v>1</v>
      </c>
      <c r="CM1074" s="1" t="b">
        <f t="shared" si="517"/>
        <v>0</v>
      </c>
      <c r="CN1074" s="1" t="b">
        <f t="shared" si="518"/>
        <v>0</v>
      </c>
      <c r="CO1074" s="2" t="b">
        <f t="shared" si="519"/>
        <v>1</v>
      </c>
      <c r="CP1074" s="2" t="b">
        <f t="shared" si="520"/>
        <v>1</v>
      </c>
      <c r="CQ1074" s="2" t="b">
        <f t="shared" si="521"/>
        <v>0</v>
      </c>
      <c r="CR1074" s="6" t="str">
        <f t="shared" si="522"/>
        <v>Female</v>
      </c>
      <c r="CS1074" s="7">
        <f t="shared" si="523"/>
        <v>0</v>
      </c>
      <c r="CT1074" s="7">
        <f t="shared" si="524"/>
        <v>0</v>
      </c>
      <c r="CU1074" s="7">
        <f t="shared" si="525"/>
        <v>0</v>
      </c>
      <c r="CV1074" s="7">
        <f t="shared" si="526"/>
        <v>1</v>
      </c>
      <c r="CW1074" s="7">
        <f t="shared" si="530"/>
        <v>0</v>
      </c>
      <c r="CX1074" s="1" t="b">
        <f t="shared" si="531"/>
        <v>0</v>
      </c>
      <c r="CY1074" s="1" t="b">
        <f t="shared" si="532"/>
        <v>0</v>
      </c>
      <c r="DG1074" s="1" t="b">
        <f t="shared" si="533"/>
        <v>0</v>
      </c>
    </row>
    <row r="1075" spans="1:111" x14ac:dyDescent="0.35">
      <c r="A1075" s="2">
        <v>1099</v>
      </c>
      <c r="B1075" s="1" t="s">
        <v>13809</v>
      </c>
      <c r="C1075" s="9">
        <v>44360</v>
      </c>
      <c r="D1075" s="10" t="s">
        <v>13809</v>
      </c>
      <c r="E1075" s="1" t="e">
        <f>ROUND((C1075-D1075)/365,0)</f>
        <v>#VALUE!</v>
      </c>
      <c r="F1075" s="1" t="s">
        <v>127</v>
      </c>
      <c r="G1075" s="1" t="s">
        <v>13809</v>
      </c>
      <c r="H1075" s="1" t="s">
        <v>13809</v>
      </c>
      <c r="K1075" s="2" t="s">
        <v>13809</v>
      </c>
      <c r="L1075" s="9">
        <v>44357</v>
      </c>
      <c r="M1075" s="2" t="s">
        <v>109</v>
      </c>
      <c r="N1075" s="2" t="s">
        <v>13809</v>
      </c>
      <c r="O1075" s="2" t="s">
        <v>110</v>
      </c>
      <c r="P1075" s="2" t="s">
        <v>111</v>
      </c>
      <c r="S1075" s="2" t="s">
        <v>112</v>
      </c>
      <c r="T1075" s="2" t="s">
        <v>112</v>
      </c>
      <c r="U1075" s="2" t="b">
        <f>OR(S1075="yes",T1075="yes")</f>
        <v>1</v>
      </c>
      <c r="V1075" s="2" t="s">
        <v>113</v>
      </c>
      <c r="W1075" s="1" t="s">
        <v>112</v>
      </c>
      <c r="X1075" s="1" t="s">
        <v>114</v>
      </c>
      <c r="Y1075" s="2" t="s">
        <v>112</v>
      </c>
      <c r="Z1075" s="2" t="s">
        <v>111</v>
      </c>
      <c r="AA1075" s="2" t="s">
        <v>112</v>
      </c>
      <c r="AB1075" s="2">
        <v>2.5</v>
      </c>
      <c r="AC1075" s="1" t="s">
        <v>111</v>
      </c>
      <c r="AF1075" s="1" t="s">
        <v>111</v>
      </c>
      <c r="AJ1075" s="1" t="s">
        <v>115</v>
      </c>
      <c r="AK1075" s="1" t="s">
        <v>129</v>
      </c>
      <c r="AO1075" s="1" t="s">
        <v>221</v>
      </c>
      <c r="AZ1075" s="1" t="s">
        <v>179</v>
      </c>
      <c r="BA1075" s="1">
        <v>4.01</v>
      </c>
      <c r="BG1075" s="1">
        <v>5.72</v>
      </c>
      <c r="BJ1075" s="1" t="s">
        <v>112</v>
      </c>
      <c r="BQ1075" s="1" t="s">
        <v>121</v>
      </c>
      <c r="BR1075" s="1" t="s">
        <v>122</v>
      </c>
      <c r="BS1075" s="1" t="s">
        <v>112</v>
      </c>
      <c r="BV1075" s="9">
        <v>44365</v>
      </c>
      <c r="BX1075" s="2" t="s">
        <v>111</v>
      </c>
      <c r="BY1075" s="2" t="s">
        <v>156</v>
      </c>
      <c r="BZ1075" s="2" t="s">
        <v>124</v>
      </c>
      <c r="CA1075" s="2">
        <v>2</v>
      </c>
      <c r="CB1075" s="1" t="s">
        <v>253</v>
      </c>
      <c r="CC1075" s="2" t="s">
        <v>126</v>
      </c>
      <c r="CD1075" s="1" t="e">
        <f t="shared" si="527"/>
        <v>#VALUE!</v>
      </c>
      <c r="CE1075" s="1" t="e">
        <f t="shared" si="528"/>
        <v>#VALUE!</v>
      </c>
      <c r="CF1075" s="1" t="e">
        <f t="shared" si="510"/>
        <v>#VALUE!</v>
      </c>
      <c r="CG1075" s="1" t="e">
        <f t="shared" si="511"/>
        <v>#VALUE!</v>
      </c>
      <c r="CH1075" s="1" t="e">
        <f t="shared" si="512"/>
        <v>#VALUE!</v>
      </c>
      <c r="CI1075" s="1" t="e">
        <f t="shared" si="513"/>
        <v>#VALUE!</v>
      </c>
      <c r="CJ1075" s="1" t="e">
        <f t="shared" si="514"/>
        <v>#VALUE!</v>
      </c>
      <c r="CK1075" s="1" t="e">
        <f t="shared" si="515"/>
        <v>#VALUE!</v>
      </c>
      <c r="CL1075" s="1" t="e">
        <f t="shared" si="516"/>
        <v>#VALUE!</v>
      </c>
      <c r="CM1075" s="1" t="e">
        <f t="shared" si="517"/>
        <v>#VALUE!</v>
      </c>
      <c r="CN1075" s="1" t="e">
        <f t="shared" si="518"/>
        <v>#VALUE!</v>
      </c>
      <c r="CO1075" s="2" t="b">
        <f t="shared" si="519"/>
        <v>1</v>
      </c>
      <c r="CP1075" s="2" t="b">
        <f t="shared" si="520"/>
        <v>1</v>
      </c>
      <c r="CQ1075" s="2" t="b">
        <f t="shared" si="521"/>
        <v>0</v>
      </c>
      <c r="CR1075" s="6" t="str">
        <f t="shared" si="522"/>
        <v>Male</v>
      </c>
      <c r="CS1075" s="7">
        <f t="shared" si="523"/>
        <v>0</v>
      </c>
      <c r="CT1075" s="7">
        <f t="shared" si="524"/>
        <v>0</v>
      </c>
      <c r="CU1075" s="7">
        <f t="shared" si="525"/>
        <v>0</v>
      </c>
      <c r="CV1075" s="7">
        <f t="shared" si="526"/>
        <v>1</v>
      </c>
      <c r="CW1075" s="7">
        <f t="shared" si="530"/>
        <v>0</v>
      </c>
      <c r="CX1075" s="1" t="e">
        <f t="shared" si="531"/>
        <v>#VALUE!</v>
      </c>
      <c r="CY1075" s="1" t="e">
        <f t="shared" si="532"/>
        <v>#VALUE!</v>
      </c>
      <c r="DG1075" s="1" t="e">
        <f t="shared" si="533"/>
        <v>#VALUE!</v>
      </c>
    </row>
    <row r="1076" spans="1:111" x14ac:dyDescent="0.35">
      <c r="A1076" s="2">
        <v>902</v>
      </c>
      <c r="B1076" s="1" t="s">
        <v>13809</v>
      </c>
      <c r="C1076" s="9">
        <v>44360</v>
      </c>
      <c r="D1076" s="10" t="s">
        <v>13809</v>
      </c>
      <c r="E1076" s="1" t="e">
        <f>ROUND((C1076-D1076)/365,0)</f>
        <v>#VALUE!</v>
      </c>
      <c r="F1076" s="1" t="s">
        <v>127</v>
      </c>
      <c r="G1076" s="1" t="s">
        <v>13809</v>
      </c>
      <c r="H1076" s="1" t="s">
        <v>13809</v>
      </c>
      <c r="I1076" s="9">
        <v>44335</v>
      </c>
      <c r="J1076" s="2" t="s">
        <v>109</v>
      </c>
      <c r="K1076" s="2" t="s">
        <v>13809</v>
      </c>
      <c r="L1076" s="9">
        <v>44356</v>
      </c>
      <c r="M1076" s="2" t="s">
        <v>109</v>
      </c>
      <c r="N1076" s="2" t="s">
        <v>13809</v>
      </c>
      <c r="O1076" s="2" t="s">
        <v>110</v>
      </c>
      <c r="P1076" s="2" t="s">
        <v>111</v>
      </c>
      <c r="S1076" s="2" t="s">
        <v>111</v>
      </c>
      <c r="T1076" s="2" t="s">
        <v>112</v>
      </c>
      <c r="U1076" s="2" t="b">
        <f>OR(S1076="yes",T1076="yes")</f>
        <v>1</v>
      </c>
      <c r="V1076" s="2" t="s">
        <v>113</v>
      </c>
      <c r="W1076" s="1" t="s">
        <v>112</v>
      </c>
      <c r="X1076" s="1" t="s">
        <v>110</v>
      </c>
      <c r="Y1076" s="2" t="s">
        <v>112</v>
      </c>
      <c r="Z1076" s="2" t="s">
        <v>111</v>
      </c>
      <c r="AA1076" s="2" t="s">
        <v>112</v>
      </c>
      <c r="AB1076" s="2">
        <v>2</v>
      </c>
      <c r="AC1076" s="1" t="s">
        <v>111</v>
      </c>
      <c r="AF1076" s="1" t="s">
        <v>111</v>
      </c>
      <c r="AJ1076" s="1" t="s">
        <v>115</v>
      </c>
      <c r="AK1076" s="1" t="s">
        <v>150</v>
      </c>
      <c r="AO1076" s="1" t="s">
        <v>130</v>
      </c>
      <c r="AS1076" s="1" t="s">
        <v>118</v>
      </c>
      <c r="AU1076" s="1" t="s">
        <v>132</v>
      </c>
      <c r="AZ1076" s="1" t="s">
        <v>179</v>
      </c>
      <c r="BA1076" s="1" t="s">
        <v>4262</v>
      </c>
      <c r="BG1076" s="1">
        <v>7</v>
      </c>
      <c r="BJ1076" s="1" t="s">
        <v>112</v>
      </c>
      <c r="BK1076" s="1" t="s">
        <v>112</v>
      </c>
      <c r="BL1076" s="1" t="s">
        <v>161</v>
      </c>
      <c r="BM1076" s="1" t="s">
        <v>4263</v>
      </c>
      <c r="BQ1076" s="1" t="s">
        <v>121</v>
      </c>
      <c r="BR1076" s="1" t="s">
        <v>122</v>
      </c>
      <c r="BS1076" s="1" t="s">
        <v>112</v>
      </c>
      <c r="BV1076" s="9">
        <v>44361</v>
      </c>
      <c r="BX1076" s="2" t="s">
        <v>111</v>
      </c>
      <c r="BY1076" s="2" t="s">
        <v>123</v>
      </c>
      <c r="BZ1076" s="2" t="s">
        <v>124</v>
      </c>
      <c r="CA1076" s="2">
        <v>2</v>
      </c>
      <c r="CB1076" s="1" t="s">
        <v>143</v>
      </c>
      <c r="CC1076" s="2" t="s">
        <v>126</v>
      </c>
      <c r="CD1076" s="1" t="e">
        <f t="shared" si="527"/>
        <v>#VALUE!</v>
      </c>
      <c r="CE1076" s="1" t="e">
        <f t="shared" si="528"/>
        <v>#VALUE!</v>
      </c>
      <c r="CF1076" s="1" t="e">
        <f t="shared" si="510"/>
        <v>#VALUE!</v>
      </c>
      <c r="CG1076" s="1" t="e">
        <f t="shared" si="511"/>
        <v>#VALUE!</v>
      </c>
      <c r="CH1076" s="1" t="e">
        <f t="shared" si="512"/>
        <v>#VALUE!</v>
      </c>
      <c r="CI1076" s="1" t="e">
        <f t="shared" si="513"/>
        <v>#VALUE!</v>
      </c>
      <c r="CJ1076" s="1" t="e">
        <f t="shared" si="514"/>
        <v>#VALUE!</v>
      </c>
      <c r="CK1076" s="1" t="e">
        <f t="shared" si="515"/>
        <v>#VALUE!</v>
      </c>
      <c r="CL1076" s="1" t="e">
        <f t="shared" si="516"/>
        <v>#VALUE!</v>
      </c>
      <c r="CM1076" s="1" t="e">
        <f t="shared" si="517"/>
        <v>#VALUE!</v>
      </c>
      <c r="CN1076" s="1" t="e">
        <f t="shared" si="518"/>
        <v>#VALUE!</v>
      </c>
      <c r="CO1076" s="2" t="b">
        <f t="shared" si="519"/>
        <v>1</v>
      </c>
      <c r="CP1076" s="2" t="b">
        <f t="shared" si="520"/>
        <v>1</v>
      </c>
      <c r="CQ1076" s="2" t="b">
        <f t="shared" si="521"/>
        <v>0</v>
      </c>
      <c r="CR1076" s="6" t="str">
        <f t="shared" si="522"/>
        <v>Male</v>
      </c>
      <c r="CS1076" s="7">
        <f t="shared" si="523"/>
        <v>1</v>
      </c>
      <c r="CT1076" s="7">
        <f t="shared" si="524"/>
        <v>0</v>
      </c>
      <c r="CU1076" s="7">
        <f t="shared" si="525"/>
        <v>0</v>
      </c>
      <c r="CV1076" s="7">
        <f t="shared" si="526"/>
        <v>1</v>
      </c>
      <c r="CW1076" s="7">
        <f t="shared" si="530"/>
        <v>0</v>
      </c>
      <c r="CX1076" s="1" t="e">
        <f t="shared" si="531"/>
        <v>#VALUE!</v>
      </c>
      <c r="CY1076" s="1" t="e">
        <f t="shared" si="532"/>
        <v>#VALUE!</v>
      </c>
      <c r="DG1076" s="1" t="e">
        <f t="shared" si="533"/>
        <v>#VALUE!</v>
      </c>
    </row>
    <row r="1077" spans="1:111" ht="130.5" x14ac:dyDescent="0.35">
      <c r="B1077" s="1" t="s">
        <v>13809</v>
      </c>
      <c r="C1077" s="9">
        <v>44360</v>
      </c>
      <c r="D1077" s="10" t="s">
        <v>13809</v>
      </c>
      <c r="E1077" s="1">
        <v>21</v>
      </c>
      <c r="F1077" s="1" t="s">
        <v>108</v>
      </c>
      <c r="G1077" s="1" t="s">
        <v>13809</v>
      </c>
      <c r="H1077" s="1" t="s">
        <v>13809</v>
      </c>
      <c r="I1077" s="9">
        <v>44308</v>
      </c>
      <c r="J1077" s="2" t="s">
        <v>128</v>
      </c>
      <c r="K1077" s="2" t="s">
        <v>13809</v>
      </c>
      <c r="L1077" s="9">
        <v>44336</v>
      </c>
      <c r="M1077" s="2" t="s">
        <v>128</v>
      </c>
      <c r="N1077" s="2" t="s">
        <v>13809</v>
      </c>
      <c r="O1077" s="2" t="s">
        <v>110</v>
      </c>
      <c r="P1077" s="2" t="s">
        <v>111</v>
      </c>
      <c r="S1077" s="2" t="s">
        <v>112</v>
      </c>
      <c r="T1077" s="2" t="s">
        <v>111</v>
      </c>
      <c r="U1077" s="2" t="b">
        <v>1</v>
      </c>
      <c r="V1077" s="2" t="s">
        <v>113</v>
      </c>
      <c r="W1077" s="1" t="s">
        <v>112</v>
      </c>
      <c r="X1077" s="1" t="s">
        <v>110</v>
      </c>
      <c r="Y1077" s="2" t="s">
        <v>112</v>
      </c>
      <c r="Z1077" s="2" t="s">
        <v>112</v>
      </c>
      <c r="AA1077" s="2" t="s">
        <v>111</v>
      </c>
      <c r="AB1077" s="2">
        <v>10</v>
      </c>
      <c r="AC1077" s="1" t="s">
        <v>112</v>
      </c>
      <c r="AD1077" s="1" t="s">
        <v>192</v>
      </c>
      <c r="AE1077" s="1" t="s">
        <v>4264</v>
      </c>
      <c r="AF1077" s="1" t="s">
        <v>111</v>
      </c>
      <c r="AJ1077" s="1" t="s">
        <v>115</v>
      </c>
      <c r="AK1077" s="1" t="s">
        <v>129</v>
      </c>
      <c r="AO1077" s="1" t="s">
        <v>117</v>
      </c>
      <c r="AS1077" s="1" t="s">
        <v>957</v>
      </c>
      <c r="AU1077" s="1" t="s">
        <v>197</v>
      </c>
      <c r="AZ1077" s="1" t="s">
        <v>1463</v>
      </c>
      <c r="BC1077" s="1" t="s">
        <v>4265</v>
      </c>
      <c r="BE1077" s="1">
        <v>117</v>
      </c>
      <c r="BJ1077" s="1" t="s">
        <v>112</v>
      </c>
      <c r="BK1077" s="1" t="s">
        <v>112</v>
      </c>
      <c r="BL1077" s="1" t="s">
        <v>142</v>
      </c>
      <c r="BQ1077" s="1" t="s">
        <v>121</v>
      </c>
      <c r="BR1077" s="1" t="s">
        <v>122</v>
      </c>
      <c r="BS1077" s="1" t="s">
        <v>112</v>
      </c>
      <c r="BU1077" s="34" t="s">
        <v>4266</v>
      </c>
      <c r="BV1077" s="9">
        <v>44712</v>
      </c>
      <c r="BW1077" s="34" t="s">
        <v>4267</v>
      </c>
      <c r="BY1077" s="2" t="s">
        <v>123</v>
      </c>
      <c r="BZ1077" s="2" t="s">
        <v>124</v>
      </c>
      <c r="CB1077" s="1" t="s">
        <v>207</v>
      </c>
      <c r="CC1077" s="2" t="s">
        <v>126</v>
      </c>
      <c r="CD1077" s="1" t="b">
        <v>1</v>
      </c>
      <c r="CE1077" s="1" t="b">
        <v>0</v>
      </c>
      <c r="CF1077" s="1" t="b">
        <f t="shared" si="510"/>
        <v>0</v>
      </c>
      <c r="CG1077" s="1" t="b">
        <f t="shared" si="511"/>
        <v>0</v>
      </c>
      <c r="CH1077" s="1" t="b">
        <f t="shared" si="512"/>
        <v>0</v>
      </c>
      <c r="CI1077" s="1" t="b">
        <f t="shared" si="513"/>
        <v>1</v>
      </c>
      <c r="CJ1077" s="1" t="b">
        <f t="shared" si="514"/>
        <v>0</v>
      </c>
      <c r="CK1077" s="1" t="b">
        <f t="shared" si="515"/>
        <v>0</v>
      </c>
      <c r="CL1077" s="1" t="b">
        <f t="shared" si="516"/>
        <v>0</v>
      </c>
      <c r="CM1077" s="1" t="b">
        <f t="shared" si="517"/>
        <v>0</v>
      </c>
      <c r="CN1077" s="1" t="b">
        <f t="shared" si="518"/>
        <v>0</v>
      </c>
      <c r="CO1077" s="2" t="b">
        <f t="shared" si="519"/>
        <v>0</v>
      </c>
      <c r="CP1077" s="2" t="b">
        <f t="shared" si="520"/>
        <v>0</v>
      </c>
      <c r="CQ1077" s="2" t="b">
        <f t="shared" si="521"/>
        <v>1</v>
      </c>
      <c r="CR1077" s="6" t="str">
        <f t="shared" si="522"/>
        <v>Female</v>
      </c>
      <c r="CS1077" s="7">
        <f t="shared" si="523"/>
        <v>0</v>
      </c>
      <c r="CT1077" s="7">
        <f t="shared" si="524"/>
        <v>1</v>
      </c>
      <c r="CU1077" s="7">
        <f t="shared" si="525"/>
        <v>0</v>
      </c>
      <c r="CV1077" s="7">
        <f t="shared" si="526"/>
        <v>0</v>
      </c>
      <c r="CW1077" s="7">
        <f t="shared" si="530"/>
        <v>1</v>
      </c>
      <c r="CX1077" s="1" t="b">
        <f t="shared" si="531"/>
        <v>1</v>
      </c>
      <c r="CY1077" s="1" t="b">
        <f t="shared" si="532"/>
        <v>1</v>
      </c>
    </row>
    <row r="1078" spans="1:111" x14ac:dyDescent="0.35">
      <c r="A1078" s="2">
        <v>903</v>
      </c>
      <c r="B1078" s="1" t="s">
        <v>13809</v>
      </c>
      <c r="C1078" s="9">
        <v>44360</v>
      </c>
      <c r="D1078" s="10" t="s">
        <v>13809</v>
      </c>
      <c r="E1078" s="1" t="e">
        <f>ROUND((C1078-D1078)/365,0)</f>
        <v>#VALUE!</v>
      </c>
      <c r="F1078" s="1" t="s">
        <v>127</v>
      </c>
      <c r="G1078" s="1" t="s">
        <v>13809</v>
      </c>
      <c r="H1078" s="1" t="s">
        <v>13809</v>
      </c>
      <c r="K1078" s="2" t="s">
        <v>13809</v>
      </c>
      <c r="L1078" s="9">
        <v>44354</v>
      </c>
      <c r="M1078" s="2" t="s">
        <v>109</v>
      </c>
      <c r="N1078" s="2" t="s">
        <v>13809</v>
      </c>
      <c r="O1078" s="2" t="s">
        <v>110</v>
      </c>
      <c r="T1078" s="2" t="s">
        <v>112</v>
      </c>
      <c r="U1078" s="2" t="b">
        <f>OR(S1078="yes",T1078="yes")</f>
        <v>1</v>
      </c>
      <c r="V1078" s="2" t="s">
        <v>113</v>
      </c>
      <c r="W1078" s="1" t="s">
        <v>112</v>
      </c>
      <c r="X1078" s="1" t="s">
        <v>114</v>
      </c>
      <c r="Y1078" s="2" t="s">
        <v>112</v>
      </c>
      <c r="Z1078" s="2" t="s">
        <v>111</v>
      </c>
      <c r="AA1078" s="2" t="s">
        <v>112</v>
      </c>
      <c r="AB1078" s="2">
        <v>1</v>
      </c>
      <c r="AC1078" s="1" t="s">
        <v>111</v>
      </c>
      <c r="AF1078" s="1" t="s">
        <v>111</v>
      </c>
      <c r="AJ1078" s="1" t="s">
        <v>115</v>
      </c>
      <c r="AK1078" s="1" t="s">
        <v>129</v>
      </c>
      <c r="AO1078" s="1" t="s">
        <v>130</v>
      </c>
      <c r="AS1078" s="1" t="s">
        <v>118</v>
      </c>
      <c r="AZ1078" s="1" t="s">
        <v>179</v>
      </c>
      <c r="BA1078" s="20">
        <v>16000</v>
      </c>
      <c r="BG1078" s="1">
        <v>30</v>
      </c>
      <c r="BJ1078" s="1" t="s">
        <v>112</v>
      </c>
      <c r="BK1078" s="1" t="s">
        <v>112</v>
      </c>
      <c r="BL1078" s="1" t="s">
        <v>142</v>
      </c>
      <c r="BQ1078" s="1" t="s">
        <v>121</v>
      </c>
      <c r="BR1078" s="1" t="s">
        <v>122</v>
      </c>
      <c r="BS1078" s="1" t="s">
        <v>112</v>
      </c>
      <c r="BV1078" s="9">
        <v>44363</v>
      </c>
      <c r="BY1078" s="2" t="s">
        <v>156</v>
      </c>
      <c r="BZ1078" s="2" t="s">
        <v>124</v>
      </c>
      <c r="CA1078" s="2">
        <v>2</v>
      </c>
      <c r="CB1078" s="1" t="s">
        <v>330</v>
      </c>
      <c r="CC1078" s="2" t="s">
        <v>126</v>
      </c>
      <c r="CD1078" s="1" t="e">
        <f t="shared" ref="CD1078:CD1085" si="534">AND(E1078&lt;30,NOT(E1078="."),NOT(E1078=""))</f>
        <v>#VALUE!</v>
      </c>
      <c r="CE1078" s="1" t="e">
        <f t="shared" ref="CE1078:CE1085" si="535">AND(E1078&lt;18,NOT(E1078="."),NOT(E1078=""))</f>
        <v>#VALUE!</v>
      </c>
      <c r="CF1078" s="1" t="e">
        <f t="shared" si="510"/>
        <v>#VALUE!</v>
      </c>
      <c r="CG1078" s="1" t="e">
        <f t="shared" si="511"/>
        <v>#VALUE!</v>
      </c>
      <c r="CH1078" s="1" t="e">
        <f t="shared" si="512"/>
        <v>#VALUE!</v>
      </c>
      <c r="CI1078" s="1" t="e">
        <f t="shared" si="513"/>
        <v>#VALUE!</v>
      </c>
      <c r="CJ1078" s="1" t="e">
        <f t="shared" si="514"/>
        <v>#VALUE!</v>
      </c>
      <c r="CK1078" s="1" t="e">
        <f t="shared" si="515"/>
        <v>#VALUE!</v>
      </c>
      <c r="CL1078" s="1" t="e">
        <f t="shared" si="516"/>
        <v>#VALUE!</v>
      </c>
      <c r="CM1078" s="1" t="e">
        <f t="shared" si="517"/>
        <v>#VALUE!</v>
      </c>
      <c r="CN1078" s="1" t="e">
        <f t="shared" si="518"/>
        <v>#VALUE!</v>
      </c>
      <c r="CO1078" s="2" t="b">
        <f t="shared" si="519"/>
        <v>1</v>
      </c>
      <c r="CP1078" s="2" t="b">
        <f t="shared" si="520"/>
        <v>1</v>
      </c>
      <c r="CQ1078" s="2" t="b">
        <f t="shared" si="521"/>
        <v>0</v>
      </c>
      <c r="CR1078" s="6" t="str">
        <f t="shared" si="522"/>
        <v>Male</v>
      </c>
      <c r="CS1078" s="7">
        <f t="shared" si="523"/>
        <v>0</v>
      </c>
      <c r="CT1078" s="7">
        <f t="shared" si="524"/>
        <v>0</v>
      </c>
      <c r="CU1078" s="7">
        <f t="shared" si="525"/>
        <v>0</v>
      </c>
      <c r="CV1078" s="7">
        <f t="shared" si="526"/>
        <v>1</v>
      </c>
      <c r="CW1078" s="7">
        <f t="shared" si="530"/>
        <v>0</v>
      </c>
      <c r="CX1078" s="1" t="e">
        <f t="shared" si="531"/>
        <v>#VALUE!</v>
      </c>
      <c r="CY1078" s="1" t="e">
        <f t="shared" si="532"/>
        <v>#VALUE!</v>
      </c>
      <c r="DG1078" s="1" t="e">
        <f t="shared" ref="DG1078:DG1083" si="536">AND(E1078&gt;4,E1078&lt;18,NOT(E1078=""),NOT(E1078="."))</f>
        <v>#VALUE!</v>
      </c>
    </row>
    <row r="1079" spans="1:111" x14ac:dyDescent="0.35">
      <c r="A1079" s="2">
        <v>891</v>
      </c>
      <c r="B1079" s="1" t="s">
        <v>13809</v>
      </c>
      <c r="C1079" s="9">
        <v>44360</v>
      </c>
      <c r="D1079" s="10" t="s">
        <v>13809</v>
      </c>
      <c r="E1079" s="1" t="e">
        <f>ROUND((C1079-D1079)/365,0)</f>
        <v>#VALUE!</v>
      </c>
      <c r="F1079" s="1" t="s">
        <v>127</v>
      </c>
      <c r="G1079" s="1" t="s">
        <v>13809</v>
      </c>
      <c r="H1079" s="1" t="s">
        <v>13809</v>
      </c>
      <c r="J1079" s="2" t="s">
        <v>109</v>
      </c>
      <c r="K1079" s="2" t="s">
        <v>13809</v>
      </c>
      <c r="L1079" s="9">
        <v>44356</v>
      </c>
      <c r="M1079" s="2" t="s">
        <v>109</v>
      </c>
      <c r="N1079" s="2" t="s">
        <v>13809</v>
      </c>
      <c r="O1079" s="2" t="s">
        <v>110</v>
      </c>
      <c r="P1079" s="2" t="s">
        <v>111</v>
      </c>
      <c r="S1079" s="2" t="s">
        <v>111</v>
      </c>
      <c r="T1079" s="2" t="s">
        <v>112</v>
      </c>
      <c r="U1079" s="2" t="b">
        <f>OR(S1079="yes",T1079="yes")</f>
        <v>1</v>
      </c>
      <c r="V1079" s="2" t="s">
        <v>113</v>
      </c>
      <c r="W1079" s="1" t="s">
        <v>112</v>
      </c>
      <c r="X1079" s="1" t="s">
        <v>114</v>
      </c>
      <c r="Y1079" s="2" t="s">
        <v>112</v>
      </c>
      <c r="Z1079" s="2" t="s">
        <v>111</v>
      </c>
      <c r="AA1079" s="2" t="s">
        <v>112</v>
      </c>
      <c r="AB1079" s="2">
        <v>3</v>
      </c>
      <c r="AC1079" s="1" t="s">
        <v>111</v>
      </c>
      <c r="AF1079" s="1" t="s">
        <v>111</v>
      </c>
      <c r="AJ1079" s="1" t="s">
        <v>115</v>
      </c>
      <c r="AK1079" s="1" t="s">
        <v>189</v>
      </c>
      <c r="AO1079" s="1" t="s">
        <v>117</v>
      </c>
      <c r="AS1079" s="1" t="s">
        <v>140</v>
      </c>
      <c r="AU1079" s="1" t="s">
        <v>132</v>
      </c>
      <c r="AZ1079" s="1" t="s">
        <v>155</v>
      </c>
      <c r="BA1079" s="1" t="s">
        <v>4268</v>
      </c>
      <c r="BJ1079" s="1" t="s">
        <v>112</v>
      </c>
      <c r="BK1079" s="1" t="s">
        <v>112</v>
      </c>
      <c r="BL1079" s="1" t="s">
        <v>142</v>
      </c>
      <c r="BQ1079" s="1" t="s">
        <v>121</v>
      </c>
      <c r="BR1079" s="1" t="s">
        <v>122</v>
      </c>
      <c r="BS1079" s="1" t="s">
        <v>112</v>
      </c>
      <c r="BV1079" s="9">
        <v>44361</v>
      </c>
      <c r="BX1079" s="2" t="s">
        <v>111</v>
      </c>
      <c r="BY1079" s="2" t="s">
        <v>123</v>
      </c>
      <c r="BZ1079" s="2" t="s">
        <v>124</v>
      </c>
      <c r="CA1079" s="2">
        <v>2</v>
      </c>
      <c r="CB1079" s="1" t="s">
        <v>2023</v>
      </c>
      <c r="CC1079" s="2" t="s">
        <v>126</v>
      </c>
      <c r="CD1079" s="1" t="e">
        <f t="shared" si="534"/>
        <v>#VALUE!</v>
      </c>
      <c r="CE1079" s="1" t="e">
        <f t="shared" si="535"/>
        <v>#VALUE!</v>
      </c>
      <c r="CF1079" s="1" t="e">
        <f t="shared" si="510"/>
        <v>#VALUE!</v>
      </c>
      <c r="CG1079" s="1" t="e">
        <f t="shared" si="511"/>
        <v>#VALUE!</v>
      </c>
      <c r="CH1079" s="1" t="e">
        <f t="shared" si="512"/>
        <v>#VALUE!</v>
      </c>
      <c r="CI1079" s="1" t="e">
        <f t="shared" si="513"/>
        <v>#VALUE!</v>
      </c>
      <c r="CJ1079" s="1" t="e">
        <f t="shared" si="514"/>
        <v>#VALUE!</v>
      </c>
      <c r="CK1079" s="1" t="e">
        <f t="shared" si="515"/>
        <v>#VALUE!</v>
      </c>
      <c r="CL1079" s="1" t="e">
        <f t="shared" si="516"/>
        <v>#VALUE!</v>
      </c>
      <c r="CM1079" s="1" t="e">
        <f t="shared" si="517"/>
        <v>#VALUE!</v>
      </c>
      <c r="CN1079" s="1" t="e">
        <f t="shared" si="518"/>
        <v>#VALUE!</v>
      </c>
      <c r="CO1079" s="2" t="b">
        <f t="shared" si="519"/>
        <v>1</v>
      </c>
      <c r="CP1079" s="2" t="b">
        <f t="shared" si="520"/>
        <v>1</v>
      </c>
      <c r="CQ1079" s="2" t="b">
        <f t="shared" si="521"/>
        <v>0</v>
      </c>
      <c r="CR1079" s="6" t="str">
        <f t="shared" si="522"/>
        <v>Male</v>
      </c>
      <c r="CS1079" s="7">
        <f t="shared" si="523"/>
        <v>1</v>
      </c>
      <c r="CT1079" s="7">
        <f t="shared" si="524"/>
        <v>0</v>
      </c>
      <c r="CU1079" s="7">
        <f t="shared" si="525"/>
        <v>0</v>
      </c>
      <c r="CV1079" s="7">
        <f t="shared" si="526"/>
        <v>1</v>
      </c>
      <c r="CW1079" s="7">
        <f t="shared" si="530"/>
        <v>0</v>
      </c>
      <c r="CX1079" s="1" t="e">
        <f t="shared" si="531"/>
        <v>#VALUE!</v>
      </c>
      <c r="CY1079" s="1" t="e">
        <f t="shared" si="532"/>
        <v>#VALUE!</v>
      </c>
      <c r="DG1079" s="1" t="e">
        <f t="shared" si="536"/>
        <v>#VALUE!</v>
      </c>
    </row>
    <row r="1080" spans="1:111" ht="58" x14ac:dyDescent="0.35">
      <c r="B1080" s="1" t="s">
        <v>13809</v>
      </c>
      <c r="C1080" s="9">
        <v>44360</v>
      </c>
      <c r="D1080" s="10" t="s">
        <v>13809</v>
      </c>
      <c r="E1080" s="1">
        <v>49</v>
      </c>
      <c r="F1080" s="1" t="s">
        <v>127</v>
      </c>
      <c r="G1080" s="1" t="s">
        <v>13809</v>
      </c>
      <c r="H1080" s="1" t="s">
        <v>13809</v>
      </c>
      <c r="I1080" s="9">
        <v>44300</v>
      </c>
      <c r="J1080" s="2" t="s">
        <v>128</v>
      </c>
      <c r="K1080" s="2" t="s">
        <v>13809</v>
      </c>
      <c r="L1080" s="9">
        <v>44328</v>
      </c>
      <c r="M1080" s="2" t="s">
        <v>128</v>
      </c>
      <c r="N1080" s="2" t="s">
        <v>13809</v>
      </c>
      <c r="O1080" s="2" t="s">
        <v>110</v>
      </c>
      <c r="P1080" s="2" t="s">
        <v>111</v>
      </c>
      <c r="S1080" s="2" t="s">
        <v>112</v>
      </c>
      <c r="U1080" s="2" t="b">
        <v>1</v>
      </c>
      <c r="V1080" s="2" t="s">
        <v>113</v>
      </c>
      <c r="W1080" s="1" t="s">
        <v>112</v>
      </c>
      <c r="X1080" s="1" t="s">
        <v>110</v>
      </c>
      <c r="Y1080" s="2" t="s">
        <v>112</v>
      </c>
      <c r="Z1080" s="2" t="s">
        <v>111</v>
      </c>
      <c r="AA1080" s="2" t="s">
        <v>112</v>
      </c>
      <c r="AB1080" s="2">
        <v>14</v>
      </c>
      <c r="AC1080" s="1" t="s">
        <v>111</v>
      </c>
      <c r="AF1080" s="1" t="s">
        <v>111</v>
      </c>
      <c r="AK1080" s="1" t="s">
        <v>116</v>
      </c>
      <c r="AN1080" s="1" t="s">
        <v>4269</v>
      </c>
      <c r="AO1080" s="1" t="s">
        <v>130</v>
      </c>
      <c r="AS1080" s="1" t="s">
        <v>140</v>
      </c>
      <c r="AU1080" s="1" t="s">
        <v>197</v>
      </c>
      <c r="AZ1080" s="1" t="s">
        <v>155</v>
      </c>
      <c r="BA1080" s="1">
        <v>2.5</v>
      </c>
      <c r="BJ1080" s="1" t="s">
        <v>112</v>
      </c>
      <c r="BK1080" s="1" t="s">
        <v>112</v>
      </c>
      <c r="BL1080" s="1" t="s">
        <v>142</v>
      </c>
      <c r="BQ1080" s="1" t="s">
        <v>121</v>
      </c>
      <c r="BR1080" s="1" t="s">
        <v>122</v>
      </c>
      <c r="BS1080" s="1" t="s">
        <v>111</v>
      </c>
      <c r="BT1080" s="34" t="s">
        <v>4270</v>
      </c>
      <c r="BU1080" s="34" t="s">
        <v>13893</v>
      </c>
      <c r="BV1080" s="9">
        <v>44449</v>
      </c>
      <c r="BW1080" s="34" t="s">
        <v>14383</v>
      </c>
      <c r="BY1080" s="2" t="s">
        <v>123</v>
      </c>
      <c r="BZ1080" s="2" t="s">
        <v>124</v>
      </c>
      <c r="CA1080" s="2">
        <v>2</v>
      </c>
      <c r="CB1080" s="1" t="s">
        <v>264</v>
      </c>
      <c r="CC1080" s="2" t="s">
        <v>126</v>
      </c>
      <c r="CD1080" s="1" t="b">
        <f t="shared" si="534"/>
        <v>0</v>
      </c>
      <c r="CE1080" s="1" t="b">
        <f t="shared" si="535"/>
        <v>0</v>
      </c>
      <c r="CF1080" s="1" t="b">
        <f t="shared" si="510"/>
        <v>0</v>
      </c>
      <c r="CG1080" s="1" t="b">
        <f t="shared" si="511"/>
        <v>0</v>
      </c>
      <c r="CH1080" s="1" t="b">
        <f t="shared" si="512"/>
        <v>0</v>
      </c>
      <c r="CI1080" s="1" t="b">
        <f t="shared" si="513"/>
        <v>0</v>
      </c>
      <c r="CJ1080" s="1" t="b">
        <f t="shared" si="514"/>
        <v>0</v>
      </c>
      <c r="CK1080" s="1" t="b">
        <f t="shared" si="515"/>
        <v>0</v>
      </c>
      <c r="CL1080" s="1" t="b">
        <f t="shared" si="516"/>
        <v>1</v>
      </c>
      <c r="CM1080" s="1" t="b">
        <f t="shared" si="517"/>
        <v>0</v>
      </c>
      <c r="CN1080" s="1" t="b">
        <f t="shared" si="518"/>
        <v>0</v>
      </c>
      <c r="CO1080" s="2" t="b">
        <f t="shared" si="519"/>
        <v>0</v>
      </c>
      <c r="CP1080" s="2" t="b">
        <f t="shared" si="520"/>
        <v>0</v>
      </c>
      <c r="CQ1080" s="2" t="b">
        <f t="shared" si="521"/>
        <v>1</v>
      </c>
      <c r="CR1080" s="6" t="str">
        <f t="shared" si="522"/>
        <v>Male</v>
      </c>
      <c r="CS1080" s="7">
        <f t="shared" si="523"/>
        <v>0</v>
      </c>
      <c r="CT1080" s="7">
        <f t="shared" si="524"/>
        <v>1</v>
      </c>
      <c r="CU1080" s="7">
        <f t="shared" si="525"/>
        <v>0</v>
      </c>
      <c r="CV1080" s="7">
        <f t="shared" si="526"/>
        <v>0</v>
      </c>
      <c r="CW1080" s="7">
        <f t="shared" si="530"/>
        <v>1</v>
      </c>
      <c r="CX1080" s="1" t="b">
        <f t="shared" si="531"/>
        <v>0</v>
      </c>
      <c r="CY1080" s="1" t="b">
        <f t="shared" si="532"/>
        <v>0</v>
      </c>
      <c r="DG1080" s="1" t="b">
        <f t="shared" si="536"/>
        <v>0</v>
      </c>
    </row>
    <row r="1081" spans="1:111" x14ac:dyDescent="0.35">
      <c r="A1081" s="2">
        <v>904</v>
      </c>
      <c r="B1081" s="1" t="s">
        <v>13809</v>
      </c>
      <c r="C1081" s="9">
        <v>44360</v>
      </c>
      <c r="D1081" s="10" t="s">
        <v>13809</v>
      </c>
      <c r="E1081" s="1" t="e">
        <f>ROUND((C1081-D1081)/365,0)</f>
        <v>#VALUE!</v>
      </c>
      <c r="F1081" s="1" t="s">
        <v>127</v>
      </c>
      <c r="G1081" s="1" t="s">
        <v>13809</v>
      </c>
      <c r="H1081" s="1" t="s">
        <v>13809</v>
      </c>
      <c r="K1081" s="2" t="s">
        <v>13809</v>
      </c>
      <c r="L1081" s="9">
        <v>44357</v>
      </c>
      <c r="M1081" s="2" t="s">
        <v>109</v>
      </c>
      <c r="N1081" s="2" t="s">
        <v>13809</v>
      </c>
      <c r="O1081" s="2" t="s">
        <v>110</v>
      </c>
      <c r="T1081" s="2" t="s">
        <v>112</v>
      </c>
      <c r="U1081" s="2" t="b">
        <f>OR(S1081="yes",T1081="yes")</f>
        <v>1</v>
      </c>
      <c r="V1081" s="2" t="s">
        <v>113</v>
      </c>
      <c r="W1081" s="1" t="s">
        <v>112</v>
      </c>
      <c r="X1081" s="1" t="s">
        <v>110</v>
      </c>
      <c r="Y1081" s="2" t="s">
        <v>112</v>
      </c>
      <c r="Z1081" s="2" t="s">
        <v>111</v>
      </c>
      <c r="AA1081" s="2" t="s">
        <v>112</v>
      </c>
      <c r="AB1081" s="2">
        <v>2</v>
      </c>
      <c r="AC1081" s="1" t="s">
        <v>111</v>
      </c>
      <c r="AF1081" s="1" t="s">
        <v>111</v>
      </c>
      <c r="AJ1081" s="1" t="s">
        <v>115</v>
      </c>
      <c r="AK1081" s="1" t="s">
        <v>150</v>
      </c>
      <c r="AO1081" s="1" t="s">
        <v>130</v>
      </c>
      <c r="AS1081" s="1" t="s">
        <v>118</v>
      </c>
      <c r="AU1081" s="1" t="s">
        <v>132</v>
      </c>
      <c r="AZ1081" s="1" t="s">
        <v>155</v>
      </c>
      <c r="BA1081" s="1" t="s">
        <v>4271</v>
      </c>
      <c r="BJ1081" s="1" t="s">
        <v>112</v>
      </c>
      <c r="BK1081" s="1" t="s">
        <v>112</v>
      </c>
      <c r="BL1081" s="1" t="s">
        <v>142</v>
      </c>
      <c r="BQ1081" s="11" t="s">
        <v>121</v>
      </c>
      <c r="BR1081" s="11" t="s">
        <v>122</v>
      </c>
      <c r="BS1081" s="11" t="s">
        <v>111</v>
      </c>
      <c r="BU1081" s="34" t="s">
        <v>4272</v>
      </c>
      <c r="BV1081" s="9">
        <v>44362</v>
      </c>
      <c r="BY1081" s="2" t="s">
        <v>123</v>
      </c>
      <c r="BZ1081" s="2" t="s">
        <v>124</v>
      </c>
      <c r="CA1081" s="2">
        <v>2</v>
      </c>
      <c r="CB1081" s="1" t="s">
        <v>236</v>
      </c>
      <c r="CC1081" s="2" t="s">
        <v>126</v>
      </c>
      <c r="CD1081" s="1" t="e">
        <f t="shared" si="534"/>
        <v>#VALUE!</v>
      </c>
      <c r="CE1081" s="1" t="e">
        <f t="shared" si="535"/>
        <v>#VALUE!</v>
      </c>
      <c r="CF1081" s="1" t="e">
        <f t="shared" si="510"/>
        <v>#VALUE!</v>
      </c>
      <c r="CG1081" s="1" t="e">
        <f t="shared" si="511"/>
        <v>#VALUE!</v>
      </c>
      <c r="CH1081" s="1" t="e">
        <f t="shared" si="512"/>
        <v>#VALUE!</v>
      </c>
      <c r="CI1081" s="1" t="e">
        <f t="shared" si="513"/>
        <v>#VALUE!</v>
      </c>
      <c r="CJ1081" s="1" t="e">
        <f t="shared" si="514"/>
        <v>#VALUE!</v>
      </c>
      <c r="CK1081" s="1" t="e">
        <f t="shared" si="515"/>
        <v>#VALUE!</v>
      </c>
      <c r="CL1081" s="1" t="e">
        <f t="shared" si="516"/>
        <v>#VALUE!</v>
      </c>
      <c r="CM1081" s="1" t="e">
        <f t="shared" si="517"/>
        <v>#VALUE!</v>
      </c>
      <c r="CN1081" s="1" t="e">
        <f t="shared" si="518"/>
        <v>#VALUE!</v>
      </c>
      <c r="CO1081" s="2" t="b">
        <f t="shared" si="519"/>
        <v>1</v>
      </c>
      <c r="CP1081" s="2" t="b">
        <f t="shared" si="520"/>
        <v>1</v>
      </c>
      <c r="CQ1081" s="2" t="b">
        <f t="shared" si="521"/>
        <v>0</v>
      </c>
      <c r="CR1081" s="6" t="str">
        <f t="shared" si="522"/>
        <v>Male</v>
      </c>
      <c r="CS1081" s="7">
        <f t="shared" si="523"/>
        <v>0</v>
      </c>
      <c r="CT1081" s="7">
        <f t="shared" si="524"/>
        <v>0</v>
      </c>
      <c r="CU1081" s="7">
        <f t="shared" si="525"/>
        <v>0</v>
      </c>
      <c r="CV1081" s="7">
        <f t="shared" si="526"/>
        <v>1</v>
      </c>
      <c r="CW1081" s="7">
        <f t="shared" si="530"/>
        <v>0</v>
      </c>
      <c r="CX1081" s="1" t="e">
        <f t="shared" si="531"/>
        <v>#VALUE!</v>
      </c>
      <c r="CY1081" s="1" t="e">
        <f t="shared" si="532"/>
        <v>#VALUE!</v>
      </c>
      <c r="DG1081" s="1" t="e">
        <f t="shared" si="536"/>
        <v>#VALUE!</v>
      </c>
    </row>
    <row r="1082" spans="1:111" x14ac:dyDescent="0.35">
      <c r="B1082" s="1" t="s">
        <v>13809</v>
      </c>
      <c r="C1082" s="9">
        <v>44360</v>
      </c>
      <c r="D1082" s="10" t="s">
        <v>13809</v>
      </c>
      <c r="E1082" s="1">
        <v>15</v>
      </c>
      <c r="F1082" s="1" t="s">
        <v>127</v>
      </c>
      <c r="G1082" s="1" t="s">
        <v>13809</v>
      </c>
      <c r="H1082" s="1" t="s">
        <v>13809</v>
      </c>
      <c r="I1082" s="9">
        <v>44335</v>
      </c>
      <c r="J1082" s="2" t="s">
        <v>109</v>
      </c>
      <c r="K1082" s="2" t="s">
        <v>13809</v>
      </c>
      <c r="L1082" s="9">
        <v>44356</v>
      </c>
      <c r="M1082" s="2" t="s">
        <v>109</v>
      </c>
      <c r="N1082" s="2" t="s">
        <v>13809</v>
      </c>
      <c r="O1082" s="2" t="s">
        <v>110</v>
      </c>
      <c r="P1082" s="2" t="s">
        <v>111</v>
      </c>
      <c r="S1082" s="2" t="s">
        <v>112</v>
      </c>
      <c r="T1082" s="2" t="s">
        <v>111</v>
      </c>
      <c r="U1082" s="2" t="b">
        <v>1</v>
      </c>
      <c r="V1082" s="2" t="s">
        <v>113</v>
      </c>
      <c r="W1082" s="1" t="s">
        <v>112</v>
      </c>
      <c r="X1082" s="1" t="s">
        <v>114</v>
      </c>
      <c r="Y1082" s="2" t="s">
        <v>112</v>
      </c>
      <c r="Z1082" s="2" t="s">
        <v>111</v>
      </c>
      <c r="AA1082" s="2" t="s">
        <v>112</v>
      </c>
      <c r="AB1082" s="2">
        <v>3</v>
      </c>
      <c r="AC1082" s="1" t="s">
        <v>111</v>
      </c>
      <c r="AF1082" s="1" t="s">
        <v>111</v>
      </c>
      <c r="AJ1082" s="1" t="s">
        <v>115</v>
      </c>
      <c r="AK1082" s="1" t="s">
        <v>129</v>
      </c>
      <c r="AO1082" s="1" t="s">
        <v>130</v>
      </c>
      <c r="AS1082" s="1" t="s">
        <v>118</v>
      </c>
      <c r="AU1082" s="1" t="s">
        <v>132</v>
      </c>
      <c r="AZ1082" s="1" t="s">
        <v>155</v>
      </c>
      <c r="BA1082" s="1">
        <v>36.6</v>
      </c>
      <c r="BJ1082" s="1" t="s">
        <v>112</v>
      </c>
      <c r="BK1082" s="1" t="s">
        <v>112</v>
      </c>
      <c r="BL1082" s="1" t="s">
        <v>301</v>
      </c>
      <c r="BQ1082" s="1" t="s">
        <v>121</v>
      </c>
      <c r="BR1082" s="1" t="s">
        <v>122</v>
      </c>
      <c r="BS1082" s="1" t="s">
        <v>112</v>
      </c>
      <c r="BV1082" s="9">
        <v>44462</v>
      </c>
      <c r="BX1082" s="2" t="s">
        <v>111</v>
      </c>
      <c r="BY1082" s="2" t="s">
        <v>156</v>
      </c>
      <c r="BZ1082" s="2" t="s">
        <v>124</v>
      </c>
      <c r="CA1082" s="2">
        <v>2</v>
      </c>
      <c r="CB1082" s="1" t="s">
        <v>149</v>
      </c>
      <c r="CC1082" s="2" t="s">
        <v>126</v>
      </c>
      <c r="CD1082" s="1" t="b">
        <f t="shared" si="534"/>
        <v>1</v>
      </c>
      <c r="CE1082" s="1" t="b">
        <f t="shared" si="535"/>
        <v>1</v>
      </c>
      <c r="CF1082" s="1" t="b">
        <f t="shared" si="510"/>
        <v>0</v>
      </c>
      <c r="CG1082" s="1" t="b">
        <f t="shared" si="511"/>
        <v>1</v>
      </c>
      <c r="CH1082" s="1" t="b">
        <f t="shared" si="512"/>
        <v>0</v>
      </c>
      <c r="CI1082" s="1" t="b">
        <f t="shared" si="513"/>
        <v>0</v>
      </c>
      <c r="CJ1082" s="1" t="b">
        <f t="shared" si="514"/>
        <v>0</v>
      </c>
      <c r="CK1082" s="1" t="b">
        <f t="shared" si="515"/>
        <v>0</v>
      </c>
      <c r="CL1082" s="1" t="b">
        <f t="shared" si="516"/>
        <v>0</v>
      </c>
      <c r="CM1082" s="1" t="b">
        <f t="shared" si="517"/>
        <v>0</v>
      </c>
      <c r="CN1082" s="1" t="b">
        <f t="shared" si="518"/>
        <v>0</v>
      </c>
      <c r="CO1082" s="2" t="b">
        <f t="shared" si="519"/>
        <v>1</v>
      </c>
      <c r="CP1082" s="2" t="b">
        <f t="shared" si="520"/>
        <v>1</v>
      </c>
      <c r="CQ1082" s="2" t="b">
        <f t="shared" si="521"/>
        <v>0</v>
      </c>
      <c r="CR1082" s="6" t="str">
        <f t="shared" si="522"/>
        <v>Male</v>
      </c>
      <c r="CS1082" s="7">
        <f t="shared" si="523"/>
        <v>1</v>
      </c>
      <c r="CT1082" s="7">
        <f t="shared" si="524"/>
        <v>0</v>
      </c>
      <c r="CU1082" s="7">
        <f t="shared" si="525"/>
        <v>0</v>
      </c>
      <c r="CV1082" s="7">
        <f t="shared" si="526"/>
        <v>1</v>
      </c>
      <c r="CW1082" s="7">
        <f t="shared" si="530"/>
        <v>0</v>
      </c>
      <c r="CX1082" s="1" t="b">
        <f t="shared" si="531"/>
        <v>1</v>
      </c>
      <c r="CY1082" s="1" t="b">
        <f t="shared" si="532"/>
        <v>0</v>
      </c>
      <c r="DG1082" s="1" t="b">
        <f t="shared" si="536"/>
        <v>1</v>
      </c>
    </row>
    <row r="1083" spans="1:111" x14ac:dyDescent="0.35">
      <c r="A1083" s="2">
        <v>906</v>
      </c>
      <c r="B1083" s="1" t="s">
        <v>13809</v>
      </c>
      <c r="C1083" s="9">
        <v>44360</v>
      </c>
      <c r="D1083" s="10" t="s">
        <v>13809</v>
      </c>
      <c r="E1083" s="1" t="e">
        <f>ROUND((C1083-D1083)/365,0)</f>
        <v>#VALUE!</v>
      </c>
      <c r="F1083" s="1" t="s">
        <v>127</v>
      </c>
      <c r="G1083" s="1" t="s">
        <v>13809</v>
      </c>
      <c r="H1083" s="1" t="s">
        <v>13809</v>
      </c>
      <c r="J1083" s="2" t="s">
        <v>109</v>
      </c>
      <c r="K1083" s="2" t="s">
        <v>13809</v>
      </c>
      <c r="L1083" s="9">
        <v>44356</v>
      </c>
      <c r="M1083" s="2" t="s">
        <v>109</v>
      </c>
      <c r="N1083" s="2" t="s">
        <v>13809</v>
      </c>
      <c r="O1083" s="2" t="s">
        <v>110</v>
      </c>
      <c r="P1083" s="2" t="s">
        <v>111</v>
      </c>
      <c r="S1083" s="2" t="s">
        <v>111</v>
      </c>
      <c r="T1083" s="2" t="s">
        <v>112</v>
      </c>
      <c r="U1083" s="2" t="b">
        <f>OR(S1083="yes",T1083="yes")</f>
        <v>1</v>
      </c>
      <c r="V1083" s="2" t="s">
        <v>113</v>
      </c>
      <c r="W1083" s="1" t="s">
        <v>112</v>
      </c>
      <c r="X1083" s="1" t="s">
        <v>114</v>
      </c>
      <c r="Y1083" s="2" t="s">
        <v>112</v>
      </c>
      <c r="Z1083" s="2" t="s">
        <v>111</v>
      </c>
      <c r="AA1083" s="2" t="s">
        <v>112</v>
      </c>
      <c r="AB1083" s="2">
        <v>3</v>
      </c>
      <c r="AC1083" s="1" t="s">
        <v>111</v>
      </c>
      <c r="AF1083" s="1" t="s">
        <v>111</v>
      </c>
      <c r="AJ1083" s="1" t="s">
        <v>115</v>
      </c>
      <c r="AK1083" s="1" t="s">
        <v>194</v>
      </c>
      <c r="AN1083" s="1" t="s">
        <v>2764</v>
      </c>
      <c r="AO1083" s="1" t="s">
        <v>130</v>
      </c>
      <c r="AU1083" s="1" t="s">
        <v>132</v>
      </c>
      <c r="AZ1083" s="1" t="s">
        <v>1161</v>
      </c>
      <c r="BA1083" s="1" t="s">
        <v>4273</v>
      </c>
      <c r="BD1083" s="1" t="s">
        <v>4274</v>
      </c>
      <c r="BF1083" s="1" t="s">
        <v>4275</v>
      </c>
      <c r="BG1083" s="1" t="s">
        <v>4276</v>
      </c>
      <c r="BJ1083" s="1" t="s">
        <v>112</v>
      </c>
      <c r="BK1083" s="1" t="s">
        <v>112</v>
      </c>
      <c r="BL1083" s="1" t="s">
        <v>1280</v>
      </c>
      <c r="BQ1083" s="1" t="s">
        <v>121</v>
      </c>
      <c r="BR1083" s="1" t="s">
        <v>122</v>
      </c>
      <c r="BS1083" s="1" t="s">
        <v>112</v>
      </c>
      <c r="BU1083" s="34" t="s">
        <v>4277</v>
      </c>
      <c r="BV1083" s="9">
        <v>44363</v>
      </c>
      <c r="BW1083" s="34" t="s">
        <v>4278</v>
      </c>
      <c r="BX1083" s="2" t="s">
        <v>111</v>
      </c>
      <c r="BY1083" s="2" t="s">
        <v>136</v>
      </c>
      <c r="BZ1083" s="2" t="s">
        <v>124</v>
      </c>
      <c r="CA1083" s="2">
        <v>2</v>
      </c>
      <c r="CB1083" s="1" t="s">
        <v>247</v>
      </c>
      <c r="CC1083" s="2" t="s">
        <v>126</v>
      </c>
      <c r="CD1083" s="1" t="e">
        <f t="shared" si="534"/>
        <v>#VALUE!</v>
      </c>
      <c r="CE1083" s="1" t="e">
        <f t="shared" si="535"/>
        <v>#VALUE!</v>
      </c>
      <c r="CF1083" s="1" t="e">
        <f t="shared" si="510"/>
        <v>#VALUE!</v>
      </c>
      <c r="CG1083" s="1" t="e">
        <f t="shared" si="511"/>
        <v>#VALUE!</v>
      </c>
      <c r="CH1083" s="1" t="e">
        <f t="shared" si="512"/>
        <v>#VALUE!</v>
      </c>
      <c r="CI1083" s="1" t="e">
        <f t="shared" si="513"/>
        <v>#VALUE!</v>
      </c>
      <c r="CJ1083" s="1" t="e">
        <f t="shared" si="514"/>
        <v>#VALUE!</v>
      </c>
      <c r="CK1083" s="1" t="e">
        <f t="shared" si="515"/>
        <v>#VALUE!</v>
      </c>
      <c r="CL1083" s="1" t="e">
        <f t="shared" si="516"/>
        <v>#VALUE!</v>
      </c>
      <c r="CM1083" s="1" t="e">
        <f t="shared" si="517"/>
        <v>#VALUE!</v>
      </c>
      <c r="CN1083" s="1" t="e">
        <f t="shared" si="518"/>
        <v>#VALUE!</v>
      </c>
      <c r="CO1083" s="2" t="b">
        <f t="shared" si="519"/>
        <v>1</v>
      </c>
      <c r="CP1083" s="2" t="b">
        <f t="shared" si="520"/>
        <v>1</v>
      </c>
      <c r="CQ1083" s="2" t="b">
        <f t="shared" si="521"/>
        <v>0</v>
      </c>
      <c r="CR1083" s="6" t="str">
        <f t="shared" si="522"/>
        <v>Male</v>
      </c>
      <c r="CS1083" s="7">
        <f t="shared" si="523"/>
        <v>1</v>
      </c>
      <c r="CT1083" s="7">
        <f t="shared" si="524"/>
        <v>0</v>
      </c>
      <c r="CU1083" s="7">
        <f t="shared" si="525"/>
        <v>0</v>
      </c>
      <c r="CV1083" s="7">
        <f t="shared" si="526"/>
        <v>1</v>
      </c>
      <c r="CW1083" s="7">
        <f t="shared" si="530"/>
        <v>0</v>
      </c>
      <c r="CX1083" s="1" t="e">
        <f t="shared" si="531"/>
        <v>#VALUE!</v>
      </c>
      <c r="CY1083" s="1" t="e">
        <f t="shared" si="532"/>
        <v>#VALUE!</v>
      </c>
      <c r="DG1083" s="1" t="e">
        <f t="shared" si="536"/>
        <v>#VALUE!</v>
      </c>
    </row>
    <row r="1084" spans="1:111" ht="58" x14ac:dyDescent="0.35">
      <c r="B1084" s="1" t="s">
        <v>13809</v>
      </c>
      <c r="C1084" s="9">
        <v>44360</v>
      </c>
      <c r="D1084" s="10" t="s">
        <v>13809</v>
      </c>
      <c r="E1084" s="1">
        <v>29</v>
      </c>
      <c r="F1084" s="1" t="s">
        <v>108</v>
      </c>
      <c r="G1084" s="1" t="s">
        <v>13809</v>
      </c>
      <c r="H1084" s="1" t="s">
        <v>13809</v>
      </c>
      <c r="I1084" s="9">
        <v>44335</v>
      </c>
      <c r="J1084" s="2" t="s">
        <v>109</v>
      </c>
      <c r="K1084" s="2" t="s">
        <v>13809</v>
      </c>
      <c r="N1084" s="2" t="s">
        <v>13809</v>
      </c>
      <c r="O1084" s="2" t="s">
        <v>110</v>
      </c>
      <c r="P1084" s="2" t="s">
        <v>111</v>
      </c>
      <c r="S1084" s="2" t="s">
        <v>112</v>
      </c>
      <c r="T1084" s="2" t="s">
        <v>111</v>
      </c>
      <c r="U1084" s="2" t="b">
        <f>OR(S1084="yes",T1084="yes")</f>
        <v>1</v>
      </c>
      <c r="V1084" s="2" t="s">
        <v>126</v>
      </c>
      <c r="W1084" s="1" t="s">
        <v>111</v>
      </c>
      <c r="Y1084" s="2" t="s">
        <v>112</v>
      </c>
      <c r="Z1084" s="2" t="s">
        <v>112</v>
      </c>
      <c r="AB1084" s="2">
        <v>13</v>
      </c>
      <c r="AC1084" s="1" t="s">
        <v>111</v>
      </c>
      <c r="AF1084" s="1" t="s">
        <v>111</v>
      </c>
      <c r="AJ1084" s="1" t="s">
        <v>115</v>
      </c>
      <c r="AK1084" s="1" t="s">
        <v>194</v>
      </c>
      <c r="AN1084" s="1" t="s">
        <v>4279</v>
      </c>
      <c r="AO1084" s="1" t="s">
        <v>221</v>
      </c>
      <c r="AZ1084" s="1" t="s">
        <v>155</v>
      </c>
      <c r="BA1084" s="1" t="s">
        <v>4280</v>
      </c>
      <c r="BJ1084" s="1" t="s">
        <v>111</v>
      </c>
      <c r="BN1084" s="1" t="s">
        <v>112</v>
      </c>
      <c r="BO1084" s="1" t="s">
        <v>148</v>
      </c>
      <c r="BP1084" s="1" t="s">
        <v>4281</v>
      </c>
      <c r="BQ1084" s="1" t="s">
        <v>121</v>
      </c>
      <c r="BR1084" s="1" t="s">
        <v>122</v>
      </c>
      <c r="BS1084" s="1" t="s">
        <v>111</v>
      </c>
      <c r="BT1084" s="34" t="s">
        <v>158</v>
      </c>
      <c r="BU1084" s="34" t="s">
        <v>4282</v>
      </c>
      <c r="BV1084" s="9">
        <v>44714</v>
      </c>
      <c r="BW1084" s="34" t="s">
        <v>4283</v>
      </c>
      <c r="BY1084" s="2" t="s">
        <v>153</v>
      </c>
      <c r="BZ1084" s="2" t="s">
        <v>124</v>
      </c>
      <c r="CB1084" s="1" t="s">
        <v>567</v>
      </c>
      <c r="CD1084" s="1" t="b">
        <f t="shared" si="534"/>
        <v>1</v>
      </c>
      <c r="CE1084" s="1" t="b">
        <f t="shared" si="535"/>
        <v>0</v>
      </c>
      <c r="CF1084" s="1" t="b">
        <f t="shared" si="510"/>
        <v>0</v>
      </c>
      <c r="CG1084" s="1" t="b">
        <f t="shared" si="511"/>
        <v>0</v>
      </c>
      <c r="CH1084" s="1" t="b">
        <f t="shared" si="512"/>
        <v>0</v>
      </c>
      <c r="CI1084" s="1" t="b">
        <f t="shared" si="513"/>
        <v>0</v>
      </c>
      <c r="CJ1084" s="1" t="b">
        <f t="shared" si="514"/>
        <v>1</v>
      </c>
      <c r="CK1084" s="1" t="b">
        <f t="shared" si="515"/>
        <v>0</v>
      </c>
      <c r="CL1084" s="1" t="b">
        <f t="shared" si="516"/>
        <v>0</v>
      </c>
      <c r="CM1084" s="1" t="b">
        <f t="shared" si="517"/>
        <v>0</v>
      </c>
      <c r="CN1084" s="1" t="b">
        <f t="shared" si="518"/>
        <v>0</v>
      </c>
      <c r="CO1084" s="2" t="b">
        <f t="shared" si="519"/>
        <v>0</v>
      </c>
      <c r="CP1084" s="2" t="b">
        <f t="shared" si="520"/>
        <v>0</v>
      </c>
      <c r="CQ1084" s="2" t="b">
        <f t="shared" si="521"/>
        <v>1</v>
      </c>
      <c r="CR1084" s="6" t="str">
        <f t="shared" si="522"/>
        <v>Female</v>
      </c>
      <c r="CS1084" s="7">
        <f t="shared" si="523"/>
        <v>1</v>
      </c>
      <c r="CT1084" s="7">
        <f t="shared" si="524"/>
        <v>0</v>
      </c>
      <c r="CU1084" s="7">
        <f t="shared" si="525"/>
        <v>0</v>
      </c>
      <c r="CV1084" s="7">
        <f t="shared" si="526"/>
        <v>0</v>
      </c>
      <c r="CW1084" s="7">
        <f t="shared" si="530"/>
        <v>0</v>
      </c>
      <c r="CX1084" s="1" t="b">
        <f t="shared" si="531"/>
        <v>1</v>
      </c>
      <c r="CY1084" s="1" t="b">
        <f t="shared" si="532"/>
        <v>1</v>
      </c>
    </row>
    <row r="1085" spans="1:111" ht="203" x14ac:dyDescent="0.35">
      <c r="B1085" s="1" t="s">
        <v>13809</v>
      </c>
      <c r="C1085" s="9">
        <v>44360</v>
      </c>
      <c r="D1085" s="10" t="s">
        <v>13809</v>
      </c>
      <c r="E1085" s="1">
        <v>24</v>
      </c>
      <c r="F1085" s="1" t="s">
        <v>127</v>
      </c>
      <c r="G1085" s="1" t="s">
        <v>13809</v>
      </c>
      <c r="H1085" s="1" t="s">
        <v>13809</v>
      </c>
      <c r="I1085" s="2" t="s">
        <v>183</v>
      </c>
      <c r="J1085" s="2" t="s">
        <v>163</v>
      </c>
      <c r="K1085" s="2" t="s">
        <v>13809</v>
      </c>
      <c r="L1085" s="9">
        <v>44340</v>
      </c>
      <c r="M1085" s="2" t="s">
        <v>128</v>
      </c>
      <c r="N1085" s="2" t="s">
        <v>13809</v>
      </c>
      <c r="O1085" s="2" t="s">
        <v>110</v>
      </c>
      <c r="P1085" s="2" t="s">
        <v>111</v>
      </c>
      <c r="S1085" s="2" t="s">
        <v>112</v>
      </c>
      <c r="T1085" s="2" t="s">
        <v>111</v>
      </c>
      <c r="U1085" s="2" t="b">
        <f>OR(S1085="yes",T1085="yes")</f>
        <v>1</v>
      </c>
      <c r="V1085" s="2" t="s">
        <v>113</v>
      </c>
      <c r="W1085" s="1" t="s">
        <v>112</v>
      </c>
      <c r="X1085" s="1" t="s">
        <v>114</v>
      </c>
      <c r="Y1085" s="2" t="s">
        <v>112</v>
      </c>
      <c r="Z1085" s="2" t="s">
        <v>111</v>
      </c>
      <c r="AA1085" s="2" t="s">
        <v>112</v>
      </c>
      <c r="AB1085" s="2">
        <v>20</v>
      </c>
      <c r="AC1085" s="1" t="s">
        <v>111</v>
      </c>
      <c r="AF1085" s="1" t="s">
        <v>111</v>
      </c>
      <c r="AJ1085" s="1" t="s">
        <v>115</v>
      </c>
      <c r="AK1085" s="1" t="s">
        <v>129</v>
      </c>
      <c r="AO1085" s="1" t="s">
        <v>130</v>
      </c>
      <c r="AS1085" s="1" t="s">
        <v>229</v>
      </c>
      <c r="AU1085" s="1" t="s">
        <v>238</v>
      </c>
      <c r="AX1085" s="1">
        <v>50</v>
      </c>
      <c r="AZ1085" s="1" t="s">
        <v>179</v>
      </c>
      <c r="BA1085" s="1" t="s">
        <v>4284</v>
      </c>
      <c r="BG1085" s="1" t="s">
        <v>4285</v>
      </c>
      <c r="BJ1085" s="1" t="s">
        <v>112</v>
      </c>
      <c r="BK1085" s="1" t="s">
        <v>112</v>
      </c>
      <c r="BL1085" s="1" t="s">
        <v>2025</v>
      </c>
      <c r="BQ1085" s="1" t="s">
        <v>121</v>
      </c>
      <c r="BR1085" s="1" t="s">
        <v>122</v>
      </c>
      <c r="BS1085" s="1" t="s">
        <v>111</v>
      </c>
      <c r="BT1085" s="34" t="s">
        <v>4286</v>
      </c>
      <c r="BU1085" s="34" t="s">
        <v>3332</v>
      </c>
      <c r="BV1085" s="9">
        <v>44845</v>
      </c>
      <c r="BW1085" s="34" t="s">
        <v>4287</v>
      </c>
      <c r="BY1085" s="2" t="s">
        <v>136</v>
      </c>
      <c r="BZ1085" s="2" t="s">
        <v>232</v>
      </c>
      <c r="CA1085" s="2">
        <v>2</v>
      </c>
      <c r="CB1085" s="1" t="s">
        <v>137</v>
      </c>
      <c r="CC1085" s="2" t="s">
        <v>126</v>
      </c>
      <c r="CD1085" s="1" t="b">
        <f t="shared" si="534"/>
        <v>1</v>
      </c>
      <c r="CE1085" s="1" t="b">
        <f t="shared" si="535"/>
        <v>0</v>
      </c>
      <c r="CF1085" s="1" t="b">
        <f t="shared" si="510"/>
        <v>0</v>
      </c>
      <c r="CG1085" s="1" t="b">
        <f t="shared" si="511"/>
        <v>0</v>
      </c>
      <c r="CH1085" s="1" t="b">
        <f t="shared" si="512"/>
        <v>0</v>
      </c>
      <c r="CI1085" s="1" t="b">
        <f t="shared" si="513"/>
        <v>1</v>
      </c>
      <c r="CJ1085" s="1" t="b">
        <f t="shared" si="514"/>
        <v>0</v>
      </c>
      <c r="CK1085" s="1" t="b">
        <f t="shared" si="515"/>
        <v>0</v>
      </c>
      <c r="CL1085" s="1" t="b">
        <f t="shared" si="516"/>
        <v>0</v>
      </c>
      <c r="CM1085" s="1" t="b">
        <f t="shared" si="517"/>
        <v>0</v>
      </c>
      <c r="CN1085" s="1" t="b">
        <f t="shared" si="518"/>
        <v>0</v>
      </c>
      <c r="CO1085" s="2" t="b">
        <f t="shared" si="519"/>
        <v>0</v>
      </c>
      <c r="CP1085" s="2" t="b">
        <f t="shared" si="520"/>
        <v>0</v>
      </c>
      <c r="CQ1085" s="2" t="b">
        <f t="shared" si="521"/>
        <v>1</v>
      </c>
      <c r="CR1085" s="6" t="str">
        <f t="shared" si="522"/>
        <v>Male</v>
      </c>
      <c r="CS1085" s="7">
        <f t="shared" si="523"/>
        <v>0</v>
      </c>
      <c r="CT1085" s="7">
        <f t="shared" si="524"/>
        <v>0</v>
      </c>
      <c r="CU1085" s="7">
        <f t="shared" si="525"/>
        <v>0</v>
      </c>
      <c r="CV1085" s="7">
        <f t="shared" si="526"/>
        <v>0</v>
      </c>
    </row>
    <row r="1086" spans="1:111" x14ac:dyDescent="0.35">
      <c r="B1086" s="1" t="s">
        <v>13809</v>
      </c>
      <c r="C1086" s="9">
        <v>44361</v>
      </c>
      <c r="D1086" s="10" t="s">
        <v>13809</v>
      </c>
      <c r="E1086" s="1">
        <v>19</v>
      </c>
      <c r="F1086" s="1" t="s">
        <v>108</v>
      </c>
      <c r="G1086" s="1" t="s">
        <v>13809</v>
      </c>
      <c r="H1086" s="1" t="s">
        <v>13809</v>
      </c>
      <c r="J1086" s="2" t="s">
        <v>128</v>
      </c>
      <c r="K1086" s="2" t="s">
        <v>13809</v>
      </c>
      <c r="L1086" s="9">
        <v>44357</v>
      </c>
      <c r="M1086" s="2" t="s">
        <v>128</v>
      </c>
      <c r="N1086" s="2" t="s">
        <v>13809</v>
      </c>
      <c r="O1086" s="2" t="s">
        <v>110</v>
      </c>
      <c r="P1086" s="2" t="s">
        <v>111</v>
      </c>
      <c r="S1086" s="2" t="s">
        <v>111</v>
      </c>
      <c r="T1086" s="2" t="s">
        <v>112</v>
      </c>
      <c r="U1086" s="2" t="b">
        <v>1</v>
      </c>
      <c r="V1086" s="2" t="s">
        <v>113</v>
      </c>
      <c r="W1086" s="1" t="s">
        <v>112</v>
      </c>
      <c r="X1086" s="1" t="s">
        <v>114</v>
      </c>
      <c r="Y1086" s="2" t="s">
        <v>112</v>
      </c>
      <c r="Z1086" s="2" t="s">
        <v>111</v>
      </c>
      <c r="AA1086" s="2" t="s">
        <v>112</v>
      </c>
      <c r="AB1086" s="2">
        <v>3</v>
      </c>
      <c r="AC1086" s="1" t="s">
        <v>111</v>
      </c>
      <c r="AF1086" s="1" t="s">
        <v>111</v>
      </c>
      <c r="AJ1086" s="1" t="s">
        <v>115</v>
      </c>
      <c r="AK1086" s="1" t="s">
        <v>194</v>
      </c>
      <c r="AN1086" s="1" t="s">
        <v>4288</v>
      </c>
      <c r="AO1086" s="1" t="s">
        <v>117</v>
      </c>
      <c r="AS1086" s="1" t="s">
        <v>229</v>
      </c>
      <c r="AU1086" s="1" t="s">
        <v>132</v>
      </c>
      <c r="AZ1086" s="1" t="s">
        <v>120</v>
      </c>
      <c r="BA1086" s="1" t="s">
        <v>4289</v>
      </c>
      <c r="BG1086" s="1" t="s">
        <v>4290</v>
      </c>
      <c r="BH1086" s="1" t="s">
        <v>2611</v>
      </c>
      <c r="BJ1086" s="1" t="s">
        <v>112</v>
      </c>
      <c r="BK1086" s="1" t="s">
        <v>112</v>
      </c>
      <c r="BL1086" s="1" t="s">
        <v>200</v>
      </c>
      <c r="BQ1086" s="1" t="s">
        <v>121</v>
      </c>
      <c r="BR1086" s="1" t="s">
        <v>122</v>
      </c>
      <c r="BS1086" s="1" t="s">
        <v>112</v>
      </c>
      <c r="BU1086" s="34" t="s">
        <v>4291</v>
      </c>
      <c r="BV1086" s="9">
        <v>44362</v>
      </c>
      <c r="BW1086" s="34" t="s">
        <v>14384</v>
      </c>
      <c r="BX1086" s="2" t="s">
        <v>111</v>
      </c>
      <c r="BY1086" s="2" t="s">
        <v>156</v>
      </c>
      <c r="BZ1086" s="2" t="s">
        <v>124</v>
      </c>
      <c r="CA1086" s="2">
        <v>2</v>
      </c>
      <c r="CB1086" s="1" t="s">
        <v>742</v>
      </c>
      <c r="CC1086" s="2" t="s">
        <v>126</v>
      </c>
      <c r="CD1086" s="1" t="b">
        <v>1</v>
      </c>
      <c r="CE1086" s="1" t="b">
        <v>0</v>
      </c>
      <c r="CF1086" s="1" t="b">
        <f t="shared" si="510"/>
        <v>0</v>
      </c>
      <c r="CG1086" s="1" t="b">
        <f t="shared" si="511"/>
        <v>0</v>
      </c>
      <c r="CH1086" s="1" t="b">
        <f t="shared" si="512"/>
        <v>0</v>
      </c>
      <c r="CI1086" s="1" t="b">
        <f t="shared" si="513"/>
        <v>1</v>
      </c>
      <c r="CJ1086" s="1" t="b">
        <f t="shared" si="514"/>
        <v>0</v>
      </c>
      <c r="CK1086" s="1" t="b">
        <f t="shared" si="515"/>
        <v>0</v>
      </c>
      <c r="CL1086" s="1" t="b">
        <f t="shared" si="516"/>
        <v>0</v>
      </c>
      <c r="CM1086" s="1" t="b">
        <f t="shared" si="517"/>
        <v>0</v>
      </c>
      <c r="CN1086" s="1" t="b">
        <f t="shared" si="518"/>
        <v>0</v>
      </c>
      <c r="CO1086" s="2" t="b">
        <f t="shared" si="519"/>
        <v>1</v>
      </c>
      <c r="CP1086" s="2" t="b">
        <f t="shared" si="520"/>
        <v>1</v>
      </c>
      <c r="CQ1086" s="2" t="b">
        <f t="shared" si="521"/>
        <v>0</v>
      </c>
      <c r="CR1086" s="6" t="str">
        <f t="shared" si="522"/>
        <v>Female</v>
      </c>
      <c r="CS1086" s="7">
        <f t="shared" si="523"/>
        <v>0</v>
      </c>
      <c r="CT1086" s="7">
        <f t="shared" si="524"/>
        <v>1</v>
      </c>
      <c r="CU1086" s="7">
        <f t="shared" si="525"/>
        <v>0</v>
      </c>
      <c r="CV1086" s="7">
        <f t="shared" si="526"/>
        <v>0</v>
      </c>
      <c r="CW1086" s="7">
        <f t="shared" ref="CW1086:CW1132" si="537">COUNTIF(M1086,"=*moderna*")</f>
        <v>1</v>
      </c>
      <c r="CX1086" s="1" t="b">
        <f t="shared" ref="CX1086:CX1132" si="538">AND(E1086&lt;30,NOT(E1086="."),NOT(E1086=""))</f>
        <v>1</v>
      </c>
      <c r="CY1086" s="1" t="b">
        <f t="shared" ref="CY1086:CY1132" si="539">AND(E1086&gt;17,E1086&lt;41,NOT(E1086="."),NOT(E1086=""))</f>
        <v>1</v>
      </c>
      <c r="DG1086" s="1" t="b">
        <f>AND(E1086&gt;4,E1086&lt;18,NOT(E1086=""),NOT(E1086="."))</f>
        <v>0</v>
      </c>
    </row>
    <row r="1087" spans="1:111" ht="43.5" x14ac:dyDescent="0.35">
      <c r="A1087" s="2">
        <v>1104</v>
      </c>
      <c r="B1087" s="1" t="s">
        <v>13809</v>
      </c>
      <c r="C1087" s="9">
        <v>44360</v>
      </c>
      <c r="D1087" s="10" t="s">
        <v>13809</v>
      </c>
      <c r="E1087" s="1" t="e">
        <f>ROUND((C1087-D1087)/365,0)</f>
        <v>#VALUE!</v>
      </c>
      <c r="F1087" s="1" t="s">
        <v>127</v>
      </c>
      <c r="G1087" s="1" t="s">
        <v>13809</v>
      </c>
      <c r="H1087" s="1" t="s">
        <v>13809</v>
      </c>
      <c r="K1087" s="2" t="s">
        <v>13809</v>
      </c>
      <c r="L1087" s="9">
        <v>44359</v>
      </c>
      <c r="M1087" s="2" t="s">
        <v>109</v>
      </c>
      <c r="N1087" s="2" t="s">
        <v>13809</v>
      </c>
      <c r="O1087" s="2" t="s">
        <v>110</v>
      </c>
      <c r="P1087" s="2" t="s">
        <v>111</v>
      </c>
      <c r="S1087" s="2" t="s">
        <v>111</v>
      </c>
      <c r="T1087" s="2" t="s">
        <v>112</v>
      </c>
      <c r="U1087" s="2" t="b">
        <f>OR(S1087="yes",T1087="yes")</f>
        <v>1</v>
      </c>
      <c r="V1087" s="2" t="s">
        <v>113</v>
      </c>
      <c r="W1087" s="1" t="s">
        <v>111</v>
      </c>
      <c r="Y1087" s="2" t="s">
        <v>112</v>
      </c>
      <c r="AA1087" s="2" t="s">
        <v>112</v>
      </c>
      <c r="AB1087" s="2">
        <v>1</v>
      </c>
      <c r="AF1087" s="1" t="s">
        <v>111</v>
      </c>
      <c r="AK1087" s="1" t="s">
        <v>129</v>
      </c>
      <c r="AO1087" s="1" t="s">
        <v>221</v>
      </c>
      <c r="AS1087" s="1" t="s">
        <v>118</v>
      </c>
      <c r="AZ1087" s="1" t="s">
        <v>155</v>
      </c>
      <c r="BA1087" s="1">
        <v>0</v>
      </c>
      <c r="BJ1087" s="1" t="s">
        <v>111</v>
      </c>
      <c r="BN1087" s="1" t="s">
        <v>111</v>
      </c>
      <c r="BQ1087" s="1" t="s">
        <v>121</v>
      </c>
      <c r="BR1087" s="1" t="s">
        <v>122</v>
      </c>
      <c r="BU1087" s="34" t="s">
        <v>4292</v>
      </c>
      <c r="BW1087" s="34" t="s">
        <v>4293</v>
      </c>
      <c r="BY1087" s="2" t="s">
        <v>153</v>
      </c>
      <c r="BZ1087" s="2" t="s">
        <v>162</v>
      </c>
      <c r="CA1087" s="2">
        <v>2</v>
      </c>
      <c r="CB1087" s="1" t="s">
        <v>669</v>
      </c>
      <c r="CC1087" s="2" t="s">
        <v>113</v>
      </c>
      <c r="CD1087" s="1" t="e">
        <f t="shared" ref="CD1087:CD1094" si="540">AND(E1087&lt;30,NOT(E1087="."),NOT(E1087=""))</f>
        <v>#VALUE!</v>
      </c>
      <c r="CE1087" s="1" t="e">
        <f t="shared" ref="CE1087:CE1094" si="541">AND(E1087&lt;18,NOT(E1087="."),NOT(E1087=""))</f>
        <v>#VALUE!</v>
      </c>
      <c r="CF1087" s="1" t="e">
        <f t="shared" si="510"/>
        <v>#VALUE!</v>
      </c>
      <c r="CG1087" s="1" t="e">
        <f t="shared" si="511"/>
        <v>#VALUE!</v>
      </c>
      <c r="CH1087" s="1" t="e">
        <f t="shared" si="512"/>
        <v>#VALUE!</v>
      </c>
      <c r="CI1087" s="1" t="e">
        <f t="shared" si="513"/>
        <v>#VALUE!</v>
      </c>
      <c r="CJ1087" s="1" t="e">
        <f t="shared" si="514"/>
        <v>#VALUE!</v>
      </c>
      <c r="CK1087" s="1" t="e">
        <f t="shared" si="515"/>
        <v>#VALUE!</v>
      </c>
      <c r="CL1087" s="1" t="e">
        <f t="shared" si="516"/>
        <v>#VALUE!</v>
      </c>
      <c r="CM1087" s="1" t="e">
        <f t="shared" si="517"/>
        <v>#VALUE!</v>
      </c>
      <c r="CN1087" s="1" t="e">
        <f t="shared" si="518"/>
        <v>#VALUE!</v>
      </c>
      <c r="CO1087" s="2" t="b">
        <f t="shared" si="519"/>
        <v>1</v>
      </c>
      <c r="CP1087" s="2" t="b">
        <f t="shared" si="520"/>
        <v>1</v>
      </c>
      <c r="CQ1087" s="2" t="b">
        <f t="shared" si="521"/>
        <v>0</v>
      </c>
      <c r="CR1087" s="6" t="str">
        <f t="shared" si="522"/>
        <v>Male</v>
      </c>
      <c r="CS1087" s="7">
        <f t="shared" si="523"/>
        <v>0</v>
      </c>
      <c r="CT1087" s="7">
        <f t="shared" si="524"/>
        <v>0</v>
      </c>
      <c r="CU1087" s="7">
        <f t="shared" si="525"/>
        <v>0</v>
      </c>
      <c r="CV1087" s="7">
        <f t="shared" si="526"/>
        <v>1</v>
      </c>
      <c r="CW1087" s="7">
        <f t="shared" si="537"/>
        <v>0</v>
      </c>
      <c r="CX1087" s="1" t="e">
        <f t="shared" si="538"/>
        <v>#VALUE!</v>
      </c>
      <c r="CY1087" s="1" t="e">
        <f t="shared" si="539"/>
        <v>#VALUE!</v>
      </c>
      <c r="DG1087" s="1" t="e">
        <f>AND(E1087&gt;4,E1087&lt;18,NOT(E1087=""),NOT(E1087="."))</f>
        <v>#VALUE!</v>
      </c>
    </row>
    <row r="1088" spans="1:111" ht="43.5" x14ac:dyDescent="0.35">
      <c r="A1088" s="2">
        <v>911</v>
      </c>
      <c r="B1088" s="1" t="s">
        <v>13809</v>
      </c>
      <c r="C1088" s="9">
        <v>44360</v>
      </c>
      <c r="D1088" s="10" t="s">
        <v>13809</v>
      </c>
      <c r="E1088" s="1" t="e">
        <f>ROUND((C1088-D1088)/365,0)</f>
        <v>#VALUE!</v>
      </c>
      <c r="F1088" s="1" t="s">
        <v>127</v>
      </c>
      <c r="G1088" s="1" t="s">
        <v>13809</v>
      </c>
      <c r="H1088" s="1" t="s">
        <v>13809</v>
      </c>
      <c r="K1088" s="2" t="s">
        <v>13809</v>
      </c>
      <c r="L1088" s="9">
        <v>44356</v>
      </c>
      <c r="M1088" s="2" t="s">
        <v>109</v>
      </c>
      <c r="N1088" s="2" t="s">
        <v>13809</v>
      </c>
      <c r="O1088" s="2" t="s">
        <v>110</v>
      </c>
      <c r="P1088" s="2" t="s">
        <v>111</v>
      </c>
      <c r="S1088" s="2" t="s">
        <v>111</v>
      </c>
      <c r="T1088" s="2" t="s">
        <v>112</v>
      </c>
      <c r="U1088" s="2" t="b">
        <f>OR(S1088="yes",T1088="yes")</f>
        <v>1</v>
      </c>
      <c r="V1088" s="2" t="s">
        <v>113</v>
      </c>
      <c r="W1088" s="1" t="s">
        <v>112</v>
      </c>
      <c r="X1088" s="1" t="s">
        <v>114</v>
      </c>
      <c r="Y1088" s="2" t="s">
        <v>112</v>
      </c>
      <c r="Z1088" s="2" t="s">
        <v>111</v>
      </c>
      <c r="AA1088" s="2" t="s">
        <v>112</v>
      </c>
      <c r="AB1088" s="2">
        <v>3</v>
      </c>
      <c r="AC1088" s="1" t="s">
        <v>111</v>
      </c>
      <c r="AF1088" s="1" t="s">
        <v>111</v>
      </c>
      <c r="AJ1088" s="1" t="s">
        <v>115</v>
      </c>
      <c r="AK1088" s="1" t="s">
        <v>189</v>
      </c>
      <c r="AO1088" s="1" t="s">
        <v>117</v>
      </c>
      <c r="AU1088" s="1" t="s">
        <v>132</v>
      </c>
      <c r="AZ1088" s="1" t="s">
        <v>179</v>
      </c>
      <c r="BA1088" s="1" t="s">
        <v>4294</v>
      </c>
      <c r="BG1088" s="1">
        <v>2.2999999999999998</v>
      </c>
      <c r="BJ1088" s="1" t="s">
        <v>112</v>
      </c>
      <c r="BK1088" s="1" t="s">
        <v>112</v>
      </c>
      <c r="BL1088" s="1" t="s">
        <v>142</v>
      </c>
      <c r="BQ1088" s="1" t="s">
        <v>121</v>
      </c>
      <c r="BR1088" s="1" t="s">
        <v>122</v>
      </c>
      <c r="BS1088" s="1" t="s">
        <v>112</v>
      </c>
      <c r="BU1088" s="34" t="s">
        <v>4295</v>
      </c>
      <c r="BV1088" s="9">
        <v>44363</v>
      </c>
      <c r="BW1088" s="34" t="s">
        <v>4296</v>
      </c>
      <c r="BX1088" s="2" t="s">
        <v>111</v>
      </c>
      <c r="BY1088" s="2" t="s">
        <v>156</v>
      </c>
      <c r="BZ1088" s="2" t="s">
        <v>124</v>
      </c>
      <c r="CA1088" s="2">
        <v>2</v>
      </c>
      <c r="CB1088" s="1" t="s">
        <v>207</v>
      </c>
      <c r="CC1088" s="2" t="s">
        <v>126</v>
      </c>
      <c r="CD1088" s="1" t="e">
        <f t="shared" si="540"/>
        <v>#VALUE!</v>
      </c>
      <c r="CE1088" s="1" t="e">
        <f t="shared" si="541"/>
        <v>#VALUE!</v>
      </c>
      <c r="CF1088" s="1" t="e">
        <f t="shared" si="510"/>
        <v>#VALUE!</v>
      </c>
      <c r="CG1088" s="1" t="e">
        <f t="shared" si="511"/>
        <v>#VALUE!</v>
      </c>
      <c r="CH1088" s="1" t="e">
        <f t="shared" si="512"/>
        <v>#VALUE!</v>
      </c>
      <c r="CI1088" s="1" t="e">
        <f t="shared" si="513"/>
        <v>#VALUE!</v>
      </c>
      <c r="CJ1088" s="1" t="e">
        <f t="shared" si="514"/>
        <v>#VALUE!</v>
      </c>
      <c r="CK1088" s="1" t="e">
        <f t="shared" si="515"/>
        <v>#VALUE!</v>
      </c>
      <c r="CL1088" s="1" t="e">
        <f t="shared" si="516"/>
        <v>#VALUE!</v>
      </c>
      <c r="CM1088" s="1" t="e">
        <f t="shared" si="517"/>
        <v>#VALUE!</v>
      </c>
      <c r="CN1088" s="1" t="e">
        <f t="shared" si="518"/>
        <v>#VALUE!</v>
      </c>
      <c r="CO1088" s="2" t="b">
        <f t="shared" si="519"/>
        <v>1</v>
      </c>
      <c r="CP1088" s="2" t="b">
        <f t="shared" si="520"/>
        <v>1</v>
      </c>
      <c r="CQ1088" s="2" t="b">
        <f t="shared" si="521"/>
        <v>0</v>
      </c>
      <c r="CR1088" s="6" t="str">
        <f t="shared" si="522"/>
        <v>Male</v>
      </c>
      <c r="CS1088" s="7">
        <f t="shared" si="523"/>
        <v>0</v>
      </c>
      <c r="CT1088" s="7">
        <f t="shared" si="524"/>
        <v>0</v>
      </c>
      <c r="CU1088" s="7">
        <f t="shared" si="525"/>
        <v>0</v>
      </c>
      <c r="CV1088" s="7">
        <f t="shared" si="526"/>
        <v>1</v>
      </c>
      <c r="CW1088" s="7">
        <f t="shared" si="537"/>
        <v>0</v>
      </c>
      <c r="CX1088" s="1" t="e">
        <f t="shared" si="538"/>
        <v>#VALUE!</v>
      </c>
      <c r="CY1088" s="1" t="e">
        <f t="shared" si="539"/>
        <v>#VALUE!</v>
      </c>
      <c r="DG1088" s="1" t="e">
        <f>AND(E1088&gt;4,E1088&lt;18,NOT(E1088=""),NOT(E1088="."))</f>
        <v>#VALUE!</v>
      </c>
    </row>
    <row r="1089" spans="1:111" ht="87" x14ac:dyDescent="0.35">
      <c r="B1089" s="1" t="s">
        <v>13809</v>
      </c>
      <c r="C1089" s="9">
        <v>44360</v>
      </c>
      <c r="D1089" s="10" t="s">
        <v>13809</v>
      </c>
      <c r="E1089" s="1">
        <v>15</v>
      </c>
      <c r="F1089" s="1" t="s">
        <v>108</v>
      </c>
      <c r="G1089" s="1" t="s">
        <v>13809</v>
      </c>
      <c r="H1089" s="1" t="s">
        <v>13809</v>
      </c>
      <c r="I1089" s="9">
        <v>44335</v>
      </c>
      <c r="J1089" s="2" t="s">
        <v>109</v>
      </c>
      <c r="K1089" s="2" t="s">
        <v>13809</v>
      </c>
      <c r="L1089" s="9">
        <v>44356</v>
      </c>
      <c r="M1089" s="2" t="s">
        <v>109</v>
      </c>
      <c r="N1089" s="2" t="s">
        <v>13809</v>
      </c>
      <c r="O1089" s="2" t="s">
        <v>110</v>
      </c>
      <c r="P1089" s="2" t="s">
        <v>111</v>
      </c>
      <c r="S1089" s="2" t="s">
        <v>112</v>
      </c>
      <c r="T1089" s="2" t="s">
        <v>111</v>
      </c>
      <c r="U1089" s="2" t="b">
        <f>OR(S1089="yes",T1089="yes")</f>
        <v>1</v>
      </c>
      <c r="V1089" s="2" t="s">
        <v>126</v>
      </c>
      <c r="W1089" s="1" t="s">
        <v>111</v>
      </c>
      <c r="Y1089" s="2" t="s">
        <v>112</v>
      </c>
      <c r="Z1089" s="2" t="s">
        <v>111</v>
      </c>
      <c r="AA1089" s="2" t="s">
        <v>112</v>
      </c>
      <c r="AB1089" s="2">
        <v>1</v>
      </c>
      <c r="AC1089" s="1" t="s">
        <v>111</v>
      </c>
      <c r="AF1089" s="1" t="s">
        <v>111</v>
      </c>
      <c r="AJ1089" s="1" t="s">
        <v>115</v>
      </c>
      <c r="AK1089" s="1" t="s">
        <v>150</v>
      </c>
      <c r="AO1089" s="1" t="s">
        <v>237</v>
      </c>
      <c r="AU1089" s="1" t="s">
        <v>132</v>
      </c>
      <c r="BJ1089" s="1" t="s">
        <v>111</v>
      </c>
      <c r="BN1089" s="1" t="s">
        <v>111</v>
      </c>
      <c r="BQ1089" s="1" t="s">
        <v>121</v>
      </c>
      <c r="BR1089" s="1" t="s">
        <v>122</v>
      </c>
      <c r="BS1089" s="1" t="s">
        <v>112</v>
      </c>
      <c r="BU1089" s="34" t="s">
        <v>4297</v>
      </c>
      <c r="BV1089" s="9">
        <v>44712</v>
      </c>
      <c r="BW1089" s="34" t="s">
        <v>4298</v>
      </c>
      <c r="BY1089" s="2" t="s">
        <v>153</v>
      </c>
      <c r="BZ1089" s="2" t="s">
        <v>124</v>
      </c>
      <c r="CB1089" s="1" t="s">
        <v>256</v>
      </c>
      <c r="CD1089" s="1" t="b">
        <f t="shared" si="540"/>
        <v>1</v>
      </c>
      <c r="CE1089" s="1" t="b">
        <f t="shared" si="541"/>
        <v>1</v>
      </c>
      <c r="CF1089" s="1" t="b">
        <f t="shared" si="510"/>
        <v>0</v>
      </c>
      <c r="CG1089" s="1" t="b">
        <f t="shared" si="511"/>
        <v>1</v>
      </c>
      <c r="CH1089" s="1" t="b">
        <f t="shared" si="512"/>
        <v>0</v>
      </c>
      <c r="CI1089" s="1" t="b">
        <f t="shared" si="513"/>
        <v>0</v>
      </c>
      <c r="CJ1089" s="1" t="b">
        <f t="shared" si="514"/>
        <v>0</v>
      </c>
      <c r="CK1089" s="1" t="b">
        <f t="shared" si="515"/>
        <v>0</v>
      </c>
      <c r="CL1089" s="1" t="b">
        <f t="shared" si="516"/>
        <v>0</v>
      </c>
      <c r="CM1089" s="1" t="b">
        <f t="shared" si="517"/>
        <v>0</v>
      </c>
      <c r="CN1089" s="1" t="b">
        <f t="shared" si="518"/>
        <v>0</v>
      </c>
      <c r="CO1089" s="2" t="b">
        <f t="shared" si="519"/>
        <v>1</v>
      </c>
      <c r="CP1089" s="2" t="b">
        <f t="shared" si="520"/>
        <v>1</v>
      </c>
      <c r="CQ1089" s="2" t="b">
        <f t="shared" si="521"/>
        <v>0</v>
      </c>
      <c r="CR1089" s="6" t="str">
        <f t="shared" si="522"/>
        <v>Female</v>
      </c>
      <c r="CS1089" s="7">
        <f t="shared" si="523"/>
        <v>1</v>
      </c>
      <c r="CT1089" s="7">
        <f t="shared" si="524"/>
        <v>0</v>
      </c>
      <c r="CU1089" s="7">
        <f t="shared" si="525"/>
        <v>0</v>
      </c>
      <c r="CV1089" s="7">
        <f t="shared" si="526"/>
        <v>1</v>
      </c>
      <c r="CW1089" s="7">
        <f t="shared" si="537"/>
        <v>0</v>
      </c>
      <c r="CX1089" s="1" t="b">
        <f t="shared" si="538"/>
        <v>1</v>
      </c>
      <c r="CY1089" s="1" t="b">
        <f t="shared" si="539"/>
        <v>0</v>
      </c>
    </row>
    <row r="1090" spans="1:111" ht="145" x14ac:dyDescent="0.35">
      <c r="B1090" s="1" t="s">
        <v>13809</v>
      </c>
      <c r="C1090" s="9">
        <v>44361</v>
      </c>
      <c r="D1090" s="10" t="s">
        <v>13809</v>
      </c>
      <c r="E1090" s="1">
        <v>72</v>
      </c>
      <c r="F1090" s="1" t="s">
        <v>127</v>
      </c>
      <c r="G1090" s="1" t="s">
        <v>13809</v>
      </c>
      <c r="H1090" s="1" t="s">
        <v>13809</v>
      </c>
      <c r="I1090" s="9">
        <v>44263</v>
      </c>
      <c r="J1090" s="2" t="s">
        <v>109</v>
      </c>
      <c r="K1090" s="2" t="s">
        <v>13809</v>
      </c>
      <c r="L1090" s="9">
        <v>44284</v>
      </c>
      <c r="M1090" s="2" t="s">
        <v>109</v>
      </c>
      <c r="N1090" s="2" t="s">
        <v>13809</v>
      </c>
      <c r="O1090" s="2" t="s">
        <v>110</v>
      </c>
      <c r="P1090" s="2" t="s">
        <v>111</v>
      </c>
      <c r="S1090" s="2" t="s">
        <v>111</v>
      </c>
      <c r="T1090" s="2" t="s">
        <v>112</v>
      </c>
      <c r="U1090" s="2" t="b">
        <v>1</v>
      </c>
      <c r="V1090" s="2" t="s">
        <v>113</v>
      </c>
      <c r="W1090" s="1" t="s">
        <v>112</v>
      </c>
      <c r="X1090" s="1" t="s">
        <v>138</v>
      </c>
      <c r="Y1090" s="2" t="s">
        <v>112</v>
      </c>
      <c r="Z1090" s="2" t="s">
        <v>111</v>
      </c>
      <c r="AA1090" s="2" t="s">
        <v>112</v>
      </c>
      <c r="AB1090" s="2">
        <v>34</v>
      </c>
      <c r="AC1090" s="1" t="s">
        <v>111</v>
      </c>
      <c r="AF1090" s="1" t="s">
        <v>111</v>
      </c>
      <c r="AJ1090" s="1" t="s">
        <v>115</v>
      </c>
      <c r="AK1090" s="1" t="s">
        <v>215</v>
      </c>
      <c r="AO1090" s="1" t="s">
        <v>117</v>
      </c>
      <c r="AU1090" s="1" t="s">
        <v>191</v>
      </c>
      <c r="AX1090" s="1" t="s">
        <v>4299</v>
      </c>
      <c r="AZ1090" s="1" t="s">
        <v>254</v>
      </c>
      <c r="BC1090" s="1" t="s">
        <v>4300</v>
      </c>
      <c r="BG1090" s="1" t="s">
        <v>4301</v>
      </c>
      <c r="BH1090" s="1" t="s">
        <v>4302</v>
      </c>
      <c r="BJ1090" s="1" t="s">
        <v>112</v>
      </c>
      <c r="BK1090" s="1" t="s">
        <v>112</v>
      </c>
      <c r="BL1090" s="1" t="s">
        <v>226</v>
      </c>
      <c r="BQ1090" s="1" t="s">
        <v>121</v>
      </c>
      <c r="BR1090" s="1" t="s">
        <v>122</v>
      </c>
      <c r="BS1090" s="1" t="s">
        <v>112</v>
      </c>
      <c r="BU1090" s="34" t="s">
        <v>4303</v>
      </c>
      <c r="BV1090" s="9">
        <v>44454</v>
      </c>
      <c r="BW1090" s="34" t="s">
        <v>4304</v>
      </c>
      <c r="BX1090" s="2" t="s">
        <v>111</v>
      </c>
      <c r="BY1090" s="2" t="s">
        <v>174</v>
      </c>
      <c r="BZ1090" s="2" t="s">
        <v>124</v>
      </c>
      <c r="CA1090" s="2" t="s">
        <v>257</v>
      </c>
      <c r="CB1090" s="1" t="s">
        <v>233</v>
      </c>
      <c r="CC1090" s="2" t="s">
        <v>126</v>
      </c>
      <c r="CD1090" s="1" t="b">
        <f t="shared" si="540"/>
        <v>0</v>
      </c>
      <c r="CE1090" s="1" t="b">
        <f t="shared" si="541"/>
        <v>0</v>
      </c>
      <c r="CF1090" s="1" t="b">
        <f t="shared" ref="CF1090:CF1153" si="542">AND(E1090&gt;4,E1090&lt;12,NOT(E1090=""),NOT(E1090="."))</f>
        <v>0</v>
      </c>
      <c r="CG1090" s="1" t="b">
        <f t="shared" ref="CG1090:CG1153" si="543">AND(E1090&gt;11,E1090&lt;16,NOT(E1090=""),NOT(E1090="."))</f>
        <v>0</v>
      </c>
      <c r="CH1090" s="1" t="b">
        <f t="shared" ref="CH1090:CH1153" si="544">AND(E1090&gt;15,E1090&lt;18)</f>
        <v>0</v>
      </c>
      <c r="CI1090" s="1" t="b">
        <f t="shared" ref="CI1090:CI1153" si="545">AND(E1090&gt;17,E1090&lt;25)</f>
        <v>0</v>
      </c>
      <c r="CJ1090" s="1" t="b">
        <f t="shared" ref="CJ1090:CJ1153" si="546">AND(E1090&gt;24,E1090&lt;30)</f>
        <v>0</v>
      </c>
      <c r="CK1090" s="1" t="b">
        <f t="shared" ref="CK1090:CK1153" si="547">AND(E1090&gt;29,E1090&lt;40)</f>
        <v>0</v>
      </c>
      <c r="CL1090" s="1" t="b">
        <f t="shared" ref="CL1090:CL1153" si="548">AND(E1090&gt;39,E1090&lt;50)</f>
        <v>0</v>
      </c>
      <c r="CM1090" s="1" t="b">
        <f t="shared" ref="CM1090:CM1153" si="549">AND(E1090&gt;49,E1090&lt;65)</f>
        <v>0</v>
      </c>
      <c r="CN1090" s="1" t="b">
        <f t="shared" ref="CN1090:CN1153" si="550">AND(E1090&gt;64,NOT(E1090="."),NOT(E1090=""))</f>
        <v>1</v>
      </c>
      <c r="CO1090" s="2" t="b">
        <f t="shared" ref="CO1090:CO1153" si="551">AND(AB1090&lt;7,NOT(AB1090="."),NOT(AB1090=""))</f>
        <v>0</v>
      </c>
      <c r="CP1090" s="2" t="b">
        <f t="shared" ref="CP1090:CP1153" si="552">AND(AB1090&lt;8,NOT(AB1090="."),NOT(AB1090=""))</f>
        <v>0</v>
      </c>
      <c r="CQ1090" s="2" t="b">
        <f t="shared" ref="CQ1090:CQ1153" si="553">AND(AB1090&gt;7,AB1090&lt;22,NOT(AB1090=""),NOT(AB1090="."))</f>
        <v>0</v>
      </c>
      <c r="CR1090" s="6" t="str">
        <f t="shared" ref="CR1090:CR1153" si="554">F1090</f>
        <v>Male</v>
      </c>
      <c r="CS1090" s="7">
        <f t="shared" ref="CS1090:CS1153" si="555">COUNTIF(J1090,"=*pfizer*")</f>
        <v>1</v>
      </c>
      <c r="CT1090" s="7">
        <f t="shared" ref="CT1090:CT1153" si="556">COUNTIF(J1090,"=*moderna*")</f>
        <v>0</v>
      </c>
      <c r="CU1090" s="7">
        <f t="shared" ref="CU1090:CU1153" si="557">COUNTIF(J1090,"=*janssen*")</f>
        <v>0</v>
      </c>
      <c r="CV1090" s="7">
        <f t="shared" ref="CV1090:CV1153" si="558">COUNTIF(M1090,"=*pfizer*")</f>
        <v>1</v>
      </c>
      <c r="CW1090" s="7">
        <f t="shared" si="537"/>
        <v>0</v>
      </c>
      <c r="CX1090" s="1" t="b">
        <f t="shared" si="538"/>
        <v>0</v>
      </c>
      <c r="CY1090" s="1" t="b">
        <f t="shared" si="539"/>
        <v>0</v>
      </c>
      <c r="DG1090" s="1" t="b">
        <f t="shared" ref="DG1090:DG1099" si="559">AND(E1090&gt;4,E1090&lt;18,NOT(E1090=""),NOT(E1090="."))</f>
        <v>0</v>
      </c>
    </row>
    <row r="1091" spans="1:111" ht="29" x14ac:dyDescent="0.35">
      <c r="A1091" s="2">
        <v>910</v>
      </c>
      <c r="B1091" s="1" t="s">
        <v>13809</v>
      </c>
      <c r="C1091" s="9">
        <v>44361</v>
      </c>
      <c r="D1091" s="10" t="s">
        <v>13809</v>
      </c>
      <c r="E1091" s="1">
        <v>24</v>
      </c>
      <c r="F1091" s="1" t="s">
        <v>108</v>
      </c>
      <c r="G1091" s="1" t="s">
        <v>13809</v>
      </c>
      <c r="H1091" s="1" t="s">
        <v>13809</v>
      </c>
      <c r="K1091" s="2" t="s">
        <v>13809</v>
      </c>
      <c r="L1091" s="9">
        <v>44359</v>
      </c>
      <c r="M1091" s="2" t="s">
        <v>128</v>
      </c>
      <c r="N1091" s="2" t="s">
        <v>13809</v>
      </c>
      <c r="O1091" s="2" t="s">
        <v>110</v>
      </c>
      <c r="P1091" s="2" t="s">
        <v>111</v>
      </c>
      <c r="S1091" s="2" t="s">
        <v>112</v>
      </c>
      <c r="T1091" s="2" t="s">
        <v>111</v>
      </c>
      <c r="U1091" s="2" t="b">
        <v>1</v>
      </c>
      <c r="V1091" s="2" t="s">
        <v>126</v>
      </c>
      <c r="W1091" s="1" t="s">
        <v>111</v>
      </c>
      <c r="Y1091" s="2" t="s">
        <v>112</v>
      </c>
      <c r="AA1091" s="2" t="s">
        <v>112</v>
      </c>
      <c r="AB1091" s="2">
        <v>1</v>
      </c>
      <c r="AK1091" s="1" t="s">
        <v>2847</v>
      </c>
      <c r="AO1091" s="1" t="s">
        <v>221</v>
      </c>
      <c r="AZ1091" s="1" t="s">
        <v>155</v>
      </c>
      <c r="BA1091" s="1">
        <v>0</v>
      </c>
      <c r="BJ1091" s="1" t="s">
        <v>111</v>
      </c>
      <c r="BN1091" s="1" t="s">
        <v>111</v>
      </c>
      <c r="BQ1091" s="1" t="s">
        <v>121</v>
      </c>
      <c r="BR1091" s="1" t="s">
        <v>122</v>
      </c>
      <c r="BW1091" s="34" t="s">
        <v>4305</v>
      </c>
      <c r="BX1091" s="2" t="s">
        <v>111</v>
      </c>
      <c r="BY1091" s="2" t="s">
        <v>153</v>
      </c>
      <c r="BZ1091" s="2" t="s">
        <v>124</v>
      </c>
      <c r="CB1091" s="1" t="s">
        <v>669</v>
      </c>
      <c r="CC1091" s="2" t="s">
        <v>126</v>
      </c>
      <c r="CD1091" s="1" t="b">
        <f t="shared" si="540"/>
        <v>1</v>
      </c>
      <c r="CE1091" s="1" t="b">
        <f t="shared" si="541"/>
        <v>0</v>
      </c>
      <c r="CF1091" s="1" t="b">
        <f t="shared" si="542"/>
        <v>0</v>
      </c>
      <c r="CG1091" s="1" t="b">
        <f t="shared" si="543"/>
        <v>0</v>
      </c>
      <c r="CH1091" s="1" t="b">
        <f t="shared" si="544"/>
        <v>0</v>
      </c>
      <c r="CI1091" s="1" t="b">
        <f t="shared" si="545"/>
        <v>1</v>
      </c>
      <c r="CJ1091" s="1" t="b">
        <f t="shared" si="546"/>
        <v>0</v>
      </c>
      <c r="CK1091" s="1" t="b">
        <f t="shared" si="547"/>
        <v>0</v>
      </c>
      <c r="CL1091" s="1" t="b">
        <f t="shared" si="548"/>
        <v>0</v>
      </c>
      <c r="CM1091" s="1" t="b">
        <f t="shared" si="549"/>
        <v>0</v>
      </c>
      <c r="CN1091" s="1" t="b">
        <f t="shared" si="550"/>
        <v>0</v>
      </c>
      <c r="CO1091" s="2" t="b">
        <f t="shared" si="551"/>
        <v>1</v>
      </c>
      <c r="CP1091" s="2" t="b">
        <f t="shared" si="552"/>
        <v>1</v>
      </c>
      <c r="CQ1091" s="2" t="b">
        <f t="shared" si="553"/>
        <v>0</v>
      </c>
      <c r="CR1091" s="6" t="str">
        <f t="shared" si="554"/>
        <v>Female</v>
      </c>
      <c r="CS1091" s="7">
        <f t="shared" si="555"/>
        <v>0</v>
      </c>
      <c r="CT1091" s="7">
        <f t="shared" si="556"/>
        <v>0</v>
      </c>
      <c r="CU1091" s="7">
        <f t="shared" si="557"/>
        <v>0</v>
      </c>
      <c r="CV1091" s="7">
        <f t="shared" si="558"/>
        <v>0</v>
      </c>
      <c r="CW1091" s="7">
        <f t="shared" si="537"/>
        <v>1</v>
      </c>
      <c r="CX1091" s="1" t="b">
        <f t="shared" si="538"/>
        <v>1</v>
      </c>
      <c r="CY1091" s="1" t="b">
        <f t="shared" si="539"/>
        <v>1</v>
      </c>
      <c r="DG1091" s="1" t="b">
        <f t="shared" si="559"/>
        <v>0</v>
      </c>
    </row>
    <row r="1092" spans="1:111" ht="87" x14ac:dyDescent="0.35">
      <c r="B1092" s="1" t="s">
        <v>13809</v>
      </c>
      <c r="C1092" s="9">
        <v>44361</v>
      </c>
      <c r="D1092" s="10" t="s">
        <v>13809</v>
      </c>
      <c r="E1092" s="1">
        <v>51</v>
      </c>
      <c r="F1092" s="1" t="s">
        <v>108</v>
      </c>
      <c r="G1092" s="1" t="s">
        <v>13809</v>
      </c>
      <c r="H1092" s="1" t="s">
        <v>13809</v>
      </c>
      <c r="I1092" s="2" t="s">
        <v>183</v>
      </c>
      <c r="J1092" s="2" t="s">
        <v>109</v>
      </c>
      <c r="K1092" s="2" t="s">
        <v>13809</v>
      </c>
      <c r="L1092" s="9">
        <v>44182</v>
      </c>
      <c r="M1092" s="2" t="s">
        <v>109</v>
      </c>
      <c r="N1092" s="2" t="s">
        <v>13809</v>
      </c>
      <c r="O1092" s="2" t="s">
        <v>110</v>
      </c>
      <c r="P1092" s="2" t="s">
        <v>111</v>
      </c>
      <c r="S1092" s="2" t="s">
        <v>111</v>
      </c>
      <c r="T1092" s="2" t="s">
        <v>112</v>
      </c>
      <c r="U1092" s="2" t="b">
        <v>1</v>
      </c>
      <c r="V1092" s="2" t="s">
        <v>113</v>
      </c>
      <c r="W1092" s="1" t="s">
        <v>112</v>
      </c>
      <c r="X1092" s="1" t="s">
        <v>138</v>
      </c>
      <c r="Y1092" s="2" t="s">
        <v>111</v>
      </c>
      <c r="AF1092" s="1" t="s">
        <v>111</v>
      </c>
      <c r="AJ1092" s="1" t="s">
        <v>115</v>
      </c>
      <c r="AK1092" s="1" t="s">
        <v>129</v>
      </c>
      <c r="AO1092" s="1" t="s">
        <v>117</v>
      </c>
      <c r="AU1092" s="1" t="s">
        <v>132</v>
      </c>
      <c r="AZ1092" s="1" t="s">
        <v>414</v>
      </c>
      <c r="BA1092" s="1" t="s">
        <v>4306</v>
      </c>
      <c r="BH1092" s="1">
        <v>2</v>
      </c>
      <c r="BJ1092" s="1" t="s">
        <v>112</v>
      </c>
      <c r="BK1092" s="1" t="s">
        <v>112</v>
      </c>
      <c r="BL1092" s="1" t="s">
        <v>142</v>
      </c>
      <c r="BQ1092" s="1" t="s">
        <v>121</v>
      </c>
      <c r="BR1092" s="1" t="s">
        <v>122</v>
      </c>
      <c r="BS1092" s="1" t="s">
        <v>112</v>
      </c>
      <c r="BU1092" s="34" t="s">
        <v>4307</v>
      </c>
      <c r="BV1092" s="9">
        <v>44407</v>
      </c>
      <c r="BW1092" s="34" t="s">
        <v>4308</v>
      </c>
      <c r="BY1092" s="2" t="s">
        <v>156</v>
      </c>
      <c r="BZ1092" s="2" t="s">
        <v>124</v>
      </c>
      <c r="CA1092" s="2">
        <v>2</v>
      </c>
      <c r="CB1092" s="1" t="s">
        <v>181</v>
      </c>
      <c r="CC1092" s="2" t="s">
        <v>126</v>
      </c>
      <c r="CD1092" s="1" t="b">
        <f t="shared" si="540"/>
        <v>0</v>
      </c>
      <c r="CE1092" s="1" t="b">
        <f t="shared" si="541"/>
        <v>0</v>
      </c>
      <c r="CF1092" s="1" t="b">
        <f t="shared" si="542"/>
        <v>0</v>
      </c>
      <c r="CG1092" s="1" t="b">
        <f t="shared" si="543"/>
        <v>0</v>
      </c>
      <c r="CH1092" s="1" t="b">
        <f t="shared" si="544"/>
        <v>0</v>
      </c>
      <c r="CI1092" s="1" t="b">
        <f t="shared" si="545"/>
        <v>0</v>
      </c>
      <c r="CJ1092" s="1" t="b">
        <f t="shared" si="546"/>
        <v>0</v>
      </c>
      <c r="CK1092" s="1" t="b">
        <f t="shared" si="547"/>
        <v>0</v>
      </c>
      <c r="CL1092" s="1" t="b">
        <f t="shared" si="548"/>
        <v>0</v>
      </c>
      <c r="CM1092" s="1" t="b">
        <f t="shared" si="549"/>
        <v>1</v>
      </c>
      <c r="CN1092" s="1" t="b">
        <f t="shared" si="550"/>
        <v>0</v>
      </c>
      <c r="CO1092" s="2" t="b">
        <f t="shared" si="551"/>
        <v>0</v>
      </c>
      <c r="CP1092" s="2" t="b">
        <f t="shared" si="552"/>
        <v>0</v>
      </c>
      <c r="CQ1092" s="2" t="b">
        <f t="shared" si="553"/>
        <v>0</v>
      </c>
      <c r="CR1092" s="6" t="str">
        <f t="shared" si="554"/>
        <v>Female</v>
      </c>
      <c r="CS1092" s="7">
        <f t="shared" si="555"/>
        <v>1</v>
      </c>
      <c r="CT1092" s="7">
        <f t="shared" si="556"/>
        <v>0</v>
      </c>
      <c r="CU1092" s="7">
        <f t="shared" si="557"/>
        <v>0</v>
      </c>
      <c r="CV1092" s="7">
        <f t="shared" si="558"/>
        <v>1</v>
      </c>
      <c r="CW1092" s="7">
        <f t="shared" si="537"/>
        <v>0</v>
      </c>
      <c r="CX1092" s="1" t="b">
        <f t="shared" si="538"/>
        <v>0</v>
      </c>
      <c r="CY1092" s="1" t="b">
        <f t="shared" si="539"/>
        <v>0</v>
      </c>
      <c r="DG1092" s="1" t="b">
        <f t="shared" si="559"/>
        <v>0</v>
      </c>
    </row>
    <row r="1093" spans="1:111" ht="145" x14ac:dyDescent="0.35">
      <c r="B1093" s="1" t="s">
        <v>13809</v>
      </c>
      <c r="C1093" s="9">
        <v>44361</v>
      </c>
      <c r="D1093" s="10" t="s">
        <v>13809</v>
      </c>
      <c r="E1093" s="1">
        <v>17</v>
      </c>
      <c r="F1093" s="1" t="s">
        <v>127</v>
      </c>
      <c r="G1093" s="1" t="s">
        <v>13809</v>
      </c>
      <c r="H1093" s="1" t="s">
        <v>13809</v>
      </c>
      <c r="I1093" s="9">
        <v>44333</v>
      </c>
      <c r="J1093" s="2" t="s">
        <v>109</v>
      </c>
      <c r="K1093" s="2" t="s">
        <v>13809</v>
      </c>
      <c r="L1093" s="9">
        <v>44354</v>
      </c>
      <c r="M1093" s="2" t="s">
        <v>109</v>
      </c>
      <c r="N1093" s="2" t="s">
        <v>13809</v>
      </c>
      <c r="O1093" s="2" t="s">
        <v>110</v>
      </c>
      <c r="P1093" s="2" t="s">
        <v>111</v>
      </c>
      <c r="S1093" s="2" t="s">
        <v>112</v>
      </c>
      <c r="T1093" s="2" t="s">
        <v>112</v>
      </c>
      <c r="U1093" s="2" t="b">
        <v>1</v>
      </c>
      <c r="V1093" s="2" t="s">
        <v>113</v>
      </c>
      <c r="W1093" s="1" t="s">
        <v>112</v>
      </c>
      <c r="X1093" s="1" t="s">
        <v>114</v>
      </c>
      <c r="Y1093" s="2" t="s">
        <v>112</v>
      </c>
      <c r="Z1093" s="2" t="s">
        <v>111</v>
      </c>
      <c r="AA1093" s="2" t="s">
        <v>112</v>
      </c>
      <c r="AB1093" s="2">
        <v>3</v>
      </c>
      <c r="AC1093" s="1" t="s">
        <v>112</v>
      </c>
      <c r="AD1093" s="1" t="s">
        <v>192</v>
      </c>
      <c r="AE1093" s="1" t="s">
        <v>4309</v>
      </c>
      <c r="AF1093" s="1" t="s">
        <v>111</v>
      </c>
      <c r="AJ1093" s="1" t="s">
        <v>115</v>
      </c>
      <c r="AK1093" s="1" t="s">
        <v>211</v>
      </c>
      <c r="AN1093" s="1" t="s">
        <v>4310</v>
      </c>
      <c r="AO1093" s="1" t="s">
        <v>130</v>
      </c>
      <c r="AS1093" s="1" t="s">
        <v>190</v>
      </c>
      <c r="AU1093" s="1" t="s">
        <v>132</v>
      </c>
      <c r="AZ1093" s="1" t="s">
        <v>395</v>
      </c>
      <c r="BA1093" s="1" t="s">
        <v>4311</v>
      </c>
      <c r="BF1093" s="1" t="s">
        <v>4312</v>
      </c>
      <c r="BG1093" s="1" t="s">
        <v>2638</v>
      </c>
      <c r="BJ1093" s="1" t="s">
        <v>112</v>
      </c>
      <c r="BK1093" s="1" t="s">
        <v>112</v>
      </c>
      <c r="BL1093" s="1" t="s">
        <v>161</v>
      </c>
      <c r="BM1093" s="1" t="s">
        <v>422</v>
      </c>
      <c r="BQ1093" s="1" t="s">
        <v>121</v>
      </c>
      <c r="BR1093" s="1" t="s">
        <v>122</v>
      </c>
      <c r="BS1093" s="1" t="s">
        <v>112</v>
      </c>
      <c r="BU1093" s="34" t="s">
        <v>4313</v>
      </c>
      <c r="BV1093" s="9">
        <v>44519</v>
      </c>
      <c r="BW1093" s="34" t="s">
        <v>14385</v>
      </c>
      <c r="BX1093" s="2" t="s">
        <v>111</v>
      </c>
      <c r="BY1093" s="2" t="s">
        <v>136</v>
      </c>
      <c r="BZ1093" s="2" t="s">
        <v>124</v>
      </c>
      <c r="CA1093" s="2">
        <v>2</v>
      </c>
      <c r="CB1093" s="1" t="s">
        <v>265</v>
      </c>
      <c r="CC1093" s="2" t="s">
        <v>126</v>
      </c>
      <c r="CD1093" s="1" t="b">
        <f t="shared" si="540"/>
        <v>1</v>
      </c>
      <c r="CE1093" s="1" t="b">
        <f t="shared" si="541"/>
        <v>1</v>
      </c>
      <c r="CF1093" s="1" t="b">
        <f t="shared" si="542"/>
        <v>0</v>
      </c>
      <c r="CG1093" s="1" t="b">
        <f t="shared" si="543"/>
        <v>0</v>
      </c>
      <c r="CH1093" s="1" t="b">
        <f t="shared" si="544"/>
        <v>1</v>
      </c>
      <c r="CI1093" s="1" t="b">
        <f t="shared" si="545"/>
        <v>0</v>
      </c>
      <c r="CJ1093" s="1" t="b">
        <f t="shared" si="546"/>
        <v>0</v>
      </c>
      <c r="CK1093" s="1" t="b">
        <f t="shared" si="547"/>
        <v>0</v>
      </c>
      <c r="CL1093" s="1" t="b">
        <f t="shared" si="548"/>
        <v>0</v>
      </c>
      <c r="CM1093" s="1" t="b">
        <f t="shared" si="549"/>
        <v>0</v>
      </c>
      <c r="CN1093" s="1" t="b">
        <f t="shared" si="550"/>
        <v>0</v>
      </c>
      <c r="CO1093" s="2" t="b">
        <f t="shared" si="551"/>
        <v>1</v>
      </c>
      <c r="CP1093" s="2" t="b">
        <f t="shared" si="552"/>
        <v>1</v>
      </c>
      <c r="CQ1093" s="2" t="b">
        <f t="shared" si="553"/>
        <v>0</v>
      </c>
      <c r="CR1093" s="6" t="str">
        <f t="shared" si="554"/>
        <v>Male</v>
      </c>
      <c r="CS1093" s="7">
        <f t="shared" si="555"/>
        <v>1</v>
      </c>
      <c r="CT1093" s="7">
        <f t="shared" si="556"/>
        <v>0</v>
      </c>
      <c r="CU1093" s="7">
        <f t="shared" si="557"/>
        <v>0</v>
      </c>
      <c r="CV1093" s="7">
        <f t="shared" si="558"/>
        <v>1</v>
      </c>
      <c r="CW1093" s="7">
        <f t="shared" si="537"/>
        <v>0</v>
      </c>
      <c r="CX1093" s="1" t="b">
        <f t="shared" si="538"/>
        <v>1</v>
      </c>
      <c r="CY1093" s="1" t="b">
        <f t="shared" si="539"/>
        <v>0</v>
      </c>
      <c r="DG1093" s="1" t="b">
        <f t="shared" si="559"/>
        <v>1</v>
      </c>
    </row>
    <row r="1094" spans="1:111" ht="87" x14ac:dyDescent="0.35">
      <c r="A1094" s="2">
        <v>912</v>
      </c>
      <c r="B1094" s="1" t="s">
        <v>13809</v>
      </c>
      <c r="C1094" s="9">
        <v>44361</v>
      </c>
      <c r="D1094" s="10" t="s">
        <v>13809</v>
      </c>
      <c r="E1094" s="1">
        <v>15</v>
      </c>
      <c r="F1094" s="1" t="s">
        <v>127</v>
      </c>
      <c r="G1094" s="1" t="s">
        <v>13809</v>
      </c>
      <c r="H1094" s="1" t="s">
        <v>13809</v>
      </c>
      <c r="I1094" s="9">
        <v>44336</v>
      </c>
      <c r="J1094" s="2" t="s">
        <v>109</v>
      </c>
      <c r="K1094" s="2" t="s">
        <v>13809</v>
      </c>
      <c r="L1094" s="9">
        <v>44357</v>
      </c>
      <c r="M1094" s="2" t="s">
        <v>109</v>
      </c>
      <c r="N1094" s="2" t="s">
        <v>13809</v>
      </c>
      <c r="O1094" s="2" t="s">
        <v>110</v>
      </c>
      <c r="P1094" s="2" t="s">
        <v>111</v>
      </c>
      <c r="S1094" s="2" t="s">
        <v>111</v>
      </c>
      <c r="T1094" s="2" t="s">
        <v>112</v>
      </c>
      <c r="U1094" s="2" t="b">
        <v>1</v>
      </c>
      <c r="V1094" s="2" t="s">
        <v>113</v>
      </c>
      <c r="W1094" s="1" t="s">
        <v>112</v>
      </c>
      <c r="X1094" s="1" t="s">
        <v>114</v>
      </c>
      <c r="Y1094" s="2" t="s">
        <v>112</v>
      </c>
      <c r="Z1094" s="2" t="s">
        <v>111</v>
      </c>
      <c r="AA1094" s="2" t="s">
        <v>112</v>
      </c>
      <c r="AB1094" s="2">
        <v>2</v>
      </c>
      <c r="AC1094" s="1" t="s">
        <v>111</v>
      </c>
      <c r="AF1094" s="1" t="s">
        <v>111</v>
      </c>
      <c r="AJ1094" s="1" t="s">
        <v>115</v>
      </c>
      <c r="AK1094" s="1" t="s">
        <v>129</v>
      </c>
      <c r="AO1094" s="1" t="s">
        <v>130</v>
      </c>
      <c r="AU1094" s="1" t="s">
        <v>132</v>
      </c>
      <c r="AZ1094" s="1" t="s">
        <v>2359</v>
      </c>
      <c r="BC1094" s="1">
        <v>208</v>
      </c>
      <c r="BF1094" s="1">
        <v>659</v>
      </c>
      <c r="BJ1094" s="1" t="s">
        <v>112</v>
      </c>
      <c r="BK1094" s="1" t="s">
        <v>112</v>
      </c>
      <c r="BL1094" s="1" t="s">
        <v>135</v>
      </c>
      <c r="BQ1094" s="1" t="s">
        <v>121</v>
      </c>
      <c r="BR1094" s="1" t="s">
        <v>122</v>
      </c>
      <c r="BS1094" s="1" t="s">
        <v>112</v>
      </c>
      <c r="BU1094" s="34" t="s">
        <v>4314</v>
      </c>
      <c r="BV1094" s="9">
        <v>44376</v>
      </c>
      <c r="BW1094" s="34" t="s">
        <v>14386</v>
      </c>
      <c r="BX1094" s="2" t="s">
        <v>111</v>
      </c>
      <c r="BY1094" s="2" t="s">
        <v>156</v>
      </c>
      <c r="BZ1094" s="2" t="s">
        <v>124</v>
      </c>
      <c r="CA1094" s="2">
        <v>2</v>
      </c>
      <c r="CB1094" s="1" t="s">
        <v>137</v>
      </c>
      <c r="CC1094" s="2" t="s">
        <v>126</v>
      </c>
      <c r="CD1094" s="1" t="b">
        <f t="shared" si="540"/>
        <v>1</v>
      </c>
      <c r="CE1094" s="1" t="b">
        <f t="shared" si="541"/>
        <v>1</v>
      </c>
      <c r="CF1094" s="1" t="b">
        <f t="shared" si="542"/>
        <v>0</v>
      </c>
      <c r="CG1094" s="1" t="b">
        <f t="shared" si="543"/>
        <v>1</v>
      </c>
      <c r="CH1094" s="1" t="b">
        <f t="shared" si="544"/>
        <v>0</v>
      </c>
      <c r="CI1094" s="1" t="b">
        <f t="shared" si="545"/>
        <v>0</v>
      </c>
      <c r="CJ1094" s="1" t="b">
        <f t="shared" si="546"/>
        <v>0</v>
      </c>
      <c r="CK1094" s="1" t="b">
        <f t="shared" si="547"/>
        <v>0</v>
      </c>
      <c r="CL1094" s="1" t="b">
        <f t="shared" si="548"/>
        <v>0</v>
      </c>
      <c r="CM1094" s="1" t="b">
        <f t="shared" si="549"/>
        <v>0</v>
      </c>
      <c r="CN1094" s="1" t="b">
        <f t="shared" si="550"/>
        <v>0</v>
      </c>
      <c r="CO1094" s="2" t="b">
        <f t="shared" si="551"/>
        <v>1</v>
      </c>
      <c r="CP1094" s="2" t="b">
        <f t="shared" si="552"/>
        <v>1</v>
      </c>
      <c r="CQ1094" s="2" t="b">
        <f t="shared" si="553"/>
        <v>0</v>
      </c>
      <c r="CR1094" s="6" t="str">
        <f t="shared" si="554"/>
        <v>Male</v>
      </c>
      <c r="CS1094" s="7">
        <f t="shared" si="555"/>
        <v>1</v>
      </c>
      <c r="CT1094" s="7">
        <f t="shared" si="556"/>
        <v>0</v>
      </c>
      <c r="CU1094" s="7">
        <f t="shared" si="557"/>
        <v>0</v>
      </c>
      <c r="CV1094" s="7">
        <f t="shared" si="558"/>
        <v>1</v>
      </c>
      <c r="CW1094" s="7">
        <f t="shared" si="537"/>
        <v>0</v>
      </c>
      <c r="CX1094" s="1" t="b">
        <f t="shared" si="538"/>
        <v>1</v>
      </c>
      <c r="CY1094" s="1" t="b">
        <f t="shared" si="539"/>
        <v>0</v>
      </c>
      <c r="DG1094" s="1" t="b">
        <f t="shared" si="559"/>
        <v>1</v>
      </c>
    </row>
    <row r="1095" spans="1:111" ht="188.5" x14ac:dyDescent="0.35">
      <c r="B1095" s="1" t="s">
        <v>13809</v>
      </c>
      <c r="C1095" s="9">
        <v>44361</v>
      </c>
      <c r="D1095" s="10" t="s">
        <v>13809</v>
      </c>
      <c r="E1095" s="1">
        <v>34</v>
      </c>
      <c r="F1095" s="1" t="s">
        <v>108</v>
      </c>
      <c r="G1095" s="1" t="s">
        <v>13809</v>
      </c>
      <c r="H1095" s="1" t="s">
        <v>13809</v>
      </c>
      <c r="I1095" s="2" t="s">
        <v>183</v>
      </c>
      <c r="J1095" s="2" t="s">
        <v>109</v>
      </c>
      <c r="K1095" s="2" t="s">
        <v>13809</v>
      </c>
      <c r="L1095" s="9">
        <v>44305</v>
      </c>
      <c r="M1095" s="2" t="s">
        <v>109</v>
      </c>
      <c r="N1095" s="2" t="s">
        <v>13809</v>
      </c>
      <c r="O1095" s="2" t="s">
        <v>110</v>
      </c>
      <c r="P1095" s="2" t="s">
        <v>111</v>
      </c>
      <c r="S1095" s="2" t="s">
        <v>112</v>
      </c>
      <c r="T1095" s="2" t="s">
        <v>111</v>
      </c>
      <c r="U1095" s="2" t="b">
        <f>OR(S1095="yes",T1095="yes")</f>
        <v>1</v>
      </c>
      <c r="V1095" s="2" t="s">
        <v>113</v>
      </c>
      <c r="W1095" s="1" t="s">
        <v>111</v>
      </c>
      <c r="Y1095" s="2" t="s">
        <v>112</v>
      </c>
      <c r="Z1095" s="2" t="s">
        <v>111</v>
      </c>
      <c r="AA1095" s="2" t="s">
        <v>112</v>
      </c>
      <c r="AB1095" s="2">
        <v>10</v>
      </c>
      <c r="AC1095" s="1" t="s">
        <v>111</v>
      </c>
      <c r="AF1095" s="1" t="s">
        <v>111</v>
      </c>
      <c r="AJ1095" s="1" t="s">
        <v>115</v>
      </c>
      <c r="AK1095" s="1" t="s">
        <v>189</v>
      </c>
      <c r="AO1095" s="1" t="s">
        <v>237</v>
      </c>
      <c r="AU1095" s="1" t="s">
        <v>197</v>
      </c>
      <c r="BJ1095" s="1" t="s">
        <v>111</v>
      </c>
      <c r="BN1095" s="1" t="s">
        <v>112</v>
      </c>
      <c r="BO1095" s="1" t="s">
        <v>148</v>
      </c>
      <c r="BP1095" s="1" t="s">
        <v>4315</v>
      </c>
      <c r="BQ1095" s="1" t="s">
        <v>121</v>
      </c>
      <c r="BR1095" s="1" t="s">
        <v>122</v>
      </c>
      <c r="BS1095" s="1" t="s">
        <v>112</v>
      </c>
      <c r="BU1095" s="34" t="s">
        <v>4316</v>
      </c>
      <c r="BV1095" s="9">
        <v>44361</v>
      </c>
      <c r="BW1095" s="34" t="s">
        <v>4317</v>
      </c>
      <c r="BY1095" s="2" t="s">
        <v>174</v>
      </c>
      <c r="BZ1095" s="2" t="s">
        <v>124</v>
      </c>
      <c r="CA1095" s="2">
        <v>2</v>
      </c>
      <c r="CB1095" s="1" t="s">
        <v>3242</v>
      </c>
      <c r="CC1095" s="2" t="s">
        <v>113</v>
      </c>
      <c r="CD1095" s="1" t="b">
        <v>0</v>
      </c>
      <c r="CE1095" s="1" t="b">
        <v>0</v>
      </c>
      <c r="CF1095" s="1" t="b">
        <f t="shared" si="542"/>
        <v>0</v>
      </c>
      <c r="CG1095" s="1" t="b">
        <f t="shared" si="543"/>
        <v>0</v>
      </c>
      <c r="CH1095" s="1" t="b">
        <f t="shared" si="544"/>
        <v>0</v>
      </c>
      <c r="CI1095" s="1" t="b">
        <f t="shared" si="545"/>
        <v>0</v>
      </c>
      <c r="CJ1095" s="1" t="b">
        <f t="shared" si="546"/>
        <v>0</v>
      </c>
      <c r="CK1095" s="1" t="b">
        <f t="shared" si="547"/>
        <v>1</v>
      </c>
      <c r="CL1095" s="1" t="b">
        <f t="shared" si="548"/>
        <v>0</v>
      </c>
      <c r="CM1095" s="1" t="b">
        <f t="shared" si="549"/>
        <v>0</v>
      </c>
      <c r="CN1095" s="1" t="b">
        <f t="shared" si="550"/>
        <v>0</v>
      </c>
      <c r="CO1095" s="2" t="b">
        <f t="shared" si="551"/>
        <v>0</v>
      </c>
      <c r="CP1095" s="2" t="b">
        <f t="shared" si="552"/>
        <v>0</v>
      </c>
      <c r="CQ1095" s="2" t="b">
        <f t="shared" si="553"/>
        <v>1</v>
      </c>
      <c r="CR1095" s="6" t="str">
        <f t="shared" si="554"/>
        <v>Female</v>
      </c>
      <c r="CS1095" s="7">
        <f t="shared" si="555"/>
        <v>1</v>
      </c>
      <c r="CT1095" s="7">
        <f t="shared" si="556"/>
        <v>0</v>
      </c>
      <c r="CU1095" s="7">
        <f t="shared" si="557"/>
        <v>0</v>
      </c>
      <c r="CV1095" s="7">
        <f t="shared" si="558"/>
        <v>1</v>
      </c>
      <c r="CW1095" s="7">
        <f t="shared" si="537"/>
        <v>0</v>
      </c>
      <c r="CX1095" s="1" t="b">
        <f t="shared" si="538"/>
        <v>0</v>
      </c>
      <c r="CY1095" s="1" t="b">
        <f t="shared" si="539"/>
        <v>1</v>
      </c>
      <c r="CZ1095" s="2">
        <v>3099</v>
      </c>
      <c r="DG1095" s="1" t="b">
        <f t="shared" si="559"/>
        <v>0</v>
      </c>
    </row>
    <row r="1096" spans="1:111" ht="362.5" x14ac:dyDescent="0.35">
      <c r="B1096" s="1" t="s">
        <v>13809</v>
      </c>
      <c r="C1096" s="9">
        <v>44361</v>
      </c>
      <c r="D1096" s="10" t="s">
        <v>13809</v>
      </c>
      <c r="E1096" s="1">
        <v>75</v>
      </c>
      <c r="F1096" s="1" t="s">
        <v>127</v>
      </c>
      <c r="G1096" s="1" t="s">
        <v>13809</v>
      </c>
      <c r="H1096" s="1" t="s">
        <v>13809</v>
      </c>
      <c r="I1096" s="9">
        <v>44233</v>
      </c>
      <c r="J1096" s="2" t="s">
        <v>128</v>
      </c>
      <c r="K1096" s="2" t="s">
        <v>13809</v>
      </c>
      <c r="L1096" s="9">
        <v>44261</v>
      </c>
      <c r="M1096" s="2" t="s">
        <v>128</v>
      </c>
      <c r="N1096" s="2" t="s">
        <v>13809</v>
      </c>
      <c r="O1096" s="2" t="s">
        <v>110</v>
      </c>
      <c r="P1096" s="2" t="s">
        <v>111</v>
      </c>
      <c r="S1096" s="2" t="s">
        <v>112</v>
      </c>
      <c r="T1096" s="2" t="s">
        <v>111</v>
      </c>
      <c r="U1096" s="2" t="b">
        <v>1</v>
      </c>
      <c r="V1096" s="2" t="s">
        <v>113</v>
      </c>
      <c r="W1096" s="1" t="s">
        <v>111</v>
      </c>
      <c r="Y1096" s="2" t="s">
        <v>112</v>
      </c>
      <c r="Z1096" s="2" t="s">
        <v>111</v>
      </c>
      <c r="AA1096" s="2" t="s">
        <v>112</v>
      </c>
      <c r="AB1096" s="2">
        <v>20</v>
      </c>
      <c r="AC1096" s="1" t="s">
        <v>111</v>
      </c>
      <c r="AF1096" s="1" t="s">
        <v>111</v>
      </c>
      <c r="AJ1096" s="1" t="s">
        <v>115</v>
      </c>
      <c r="AK1096" s="1" t="s">
        <v>150</v>
      </c>
      <c r="AO1096" s="1" t="s">
        <v>117</v>
      </c>
      <c r="AU1096" s="1" t="s">
        <v>132</v>
      </c>
      <c r="AZ1096" s="1" t="s">
        <v>120</v>
      </c>
      <c r="BA1096" s="1" t="s">
        <v>4318</v>
      </c>
      <c r="BG1096" s="1" t="s">
        <v>4319</v>
      </c>
      <c r="BH1096" s="1" t="s">
        <v>4320</v>
      </c>
      <c r="BJ1096" s="1" t="s">
        <v>112</v>
      </c>
      <c r="BK1096" s="1" t="s">
        <v>112</v>
      </c>
      <c r="BL1096" s="1" t="s">
        <v>268</v>
      </c>
      <c r="BM1096" s="1" t="s">
        <v>4321</v>
      </c>
      <c r="BQ1096" s="1" t="s">
        <v>121</v>
      </c>
      <c r="BR1096" s="1" t="s">
        <v>122</v>
      </c>
      <c r="BS1096" s="1" t="s">
        <v>111</v>
      </c>
      <c r="BT1096" s="34" t="s">
        <v>4322</v>
      </c>
      <c r="BU1096" s="34" t="s">
        <v>4323</v>
      </c>
      <c r="BV1096" s="9">
        <v>44391</v>
      </c>
      <c r="BW1096" s="34" t="s">
        <v>14387</v>
      </c>
      <c r="BY1096" s="2" t="s">
        <v>123</v>
      </c>
      <c r="BZ1096" s="2" t="s">
        <v>162</v>
      </c>
      <c r="CA1096" s="2">
        <v>2</v>
      </c>
      <c r="CB1096" s="1" t="s">
        <v>199</v>
      </c>
      <c r="CC1096" s="2" t="s">
        <v>126</v>
      </c>
      <c r="CD1096" s="1" t="b">
        <f t="shared" ref="CD1096:CD1127" si="560">AND(E1096&lt;30,NOT(E1096="."),NOT(E1096=""))</f>
        <v>0</v>
      </c>
      <c r="CE1096" s="1" t="b">
        <f t="shared" ref="CE1096:CE1127" si="561">AND(E1096&lt;18,NOT(E1096="."),NOT(E1096=""))</f>
        <v>0</v>
      </c>
      <c r="CF1096" s="1" t="b">
        <f t="shared" si="542"/>
        <v>0</v>
      </c>
      <c r="CG1096" s="1" t="b">
        <f t="shared" si="543"/>
        <v>0</v>
      </c>
      <c r="CH1096" s="1" t="b">
        <f t="shared" si="544"/>
        <v>0</v>
      </c>
      <c r="CI1096" s="1" t="b">
        <f t="shared" si="545"/>
        <v>0</v>
      </c>
      <c r="CJ1096" s="1" t="b">
        <f t="shared" si="546"/>
        <v>0</v>
      </c>
      <c r="CK1096" s="1" t="b">
        <f t="shared" si="547"/>
        <v>0</v>
      </c>
      <c r="CL1096" s="1" t="b">
        <f t="shared" si="548"/>
        <v>0</v>
      </c>
      <c r="CM1096" s="1" t="b">
        <f t="shared" si="549"/>
        <v>0</v>
      </c>
      <c r="CN1096" s="1" t="b">
        <f t="shared" si="550"/>
        <v>1</v>
      </c>
      <c r="CO1096" s="2" t="b">
        <f t="shared" si="551"/>
        <v>0</v>
      </c>
      <c r="CP1096" s="2" t="b">
        <f t="shared" si="552"/>
        <v>0</v>
      </c>
      <c r="CQ1096" s="2" t="b">
        <f t="shared" si="553"/>
        <v>1</v>
      </c>
      <c r="CR1096" s="6" t="str">
        <f t="shared" si="554"/>
        <v>Male</v>
      </c>
      <c r="CS1096" s="7">
        <f t="shared" si="555"/>
        <v>0</v>
      </c>
      <c r="CT1096" s="7">
        <f t="shared" si="556"/>
        <v>1</v>
      </c>
      <c r="CU1096" s="7">
        <f t="shared" si="557"/>
        <v>0</v>
      </c>
      <c r="CV1096" s="7">
        <f t="shared" si="558"/>
        <v>0</v>
      </c>
      <c r="CW1096" s="7">
        <f t="shared" si="537"/>
        <v>1</v>
      </c>
      <c r="CX1096" s="1" t="b">
        <f t="shared" si="538"/>
        <v>0</v>
      </c>
      <c r="CY1096" s="1" t="b">
        <f t="shared" si="539"/>
        <v>0</v>
      </c>
      <c r="DG1096" s="1" t="b">
        <f t="shared" si="559"/>
        <v>0</v>
      </c>
    </row>
    <row r="1097" spans="1:111" ht="101.5" x14ac:dyDescent="0.35">
      <c r="A1097" s="2">
        <v>913</v>
      </c>
      <c r="B1097" s="1" t="s">
        <v>13809</v>
      </c>
      <c r="C1097" s="9">
        <v>44361</v>
      </c>
      <c r="D1097" s="10" t="s">
        <v>13809</v>
      </c>
      <c r="E1097" s="1" t="e">
        <f>ROUND((C1097-D1097)/365,0)</f>
        <v>#VALUE!</v>
      </c>
      <c r="F1097" s="1" t="s">
        <v>127</v>
      </c>
      <c r="G1097" s="1" t="s">
        <v>13809</v>
      </c>
      <c r="H1097" s="1" t="s">
        <v>13809</v>
      </c>
      <c r="I1097" s="9">
        <v>44328</v>
      </c>
      <c r="J1097" s="2" t="s">
        <v>109</v>
      </c>
      <c r="K1097" s="2" t="s">
        <v>13809</v>
      </c>
      <c r="L1097" s="9">
        <v>44349</v>
      </c>
      <c r="M1097" s="2" t="s">
        <v>109</v>
      </c>
      <c r="N1097" s="2" t="s">
        <v>13809</v>
      </c>
      <c r="O1097" s="2" t="s">
        <v>110</v>
      </c>
      <c r="P1097" s="2" t="s">
        <v>111</v>
      </c>
      <c r="S1097" s="2" t="s">
        <v>111</v>
      </c>
      <c r="T1097" s="2" t="s">
        <v>112</v>
      </c>
      <c r="U1097" s="2" t="b">
        <f>OR(S1097="yes",T1097="yes")</f>
        <v>1</v>
      </c>
      <c r="V1097" s="2" t="s">
        <v>113</v>
      </c>
      <c r="W1097" s="1" t="s">
        <v>111</v>
      </c>
      <c r="Y1097" s="2" t="s">
        <v>112</v>
      </c>
      <c r="Z1097" s="2" t="s">
        <v>112</v>
      </c>
      <c r="AA1097" s="2" t="s">
        <v>112</v>
      </c>
      <c r="AB1097" s="2">
        <v>10</v>
      </c>
      <c r="AC1097" s="1" t="s">
        <v>111</v>
      </c>
      <c r="AF1097" s="1" t="s">
        <v>111</v>
      </c>
      <c r="AJ1097" s="1" t="s">
        <v>115</v>
      </c>
      <c r="AK1097" s="1" t="s">
        <v>242</v>
      </c>
      <c r="AO1097" s="1" t="s">
        <v>130</v>
      </c>
      <c r="AU1097" s="1" t="s">
        <v>177</v>
      </c>
      <c r="AX1097" s="12">
        <v>0.16</v>
      </c>
      <c r="AZ1097" s="1" t="s">
        <v>141</v>
      </c>
      <c r="BC1097" s="1">
        <v>19</v>
      </c>
      <c r="BG1097" s="1">
        <v>17.100000000000001</v>
      </c>
      <c r="BJ1097" s="1" t="s">
        <v>112</v>
      </c>
      <c r="BK1097" s="1" t="s">
        <v>112</v>
      </c>
      <c r="BQ1097" s="1" t="s">
        <v>2548</v>
      </c>
      <c r="BR1097" s="11" t="s">
        <v>122</v>
      </c>
      <c r="BS1097" s="11" t="s">
        <v>111</v>
      </c>
      <c r="BU1097" s="34" t="s">
        <v>4324</v>
      </c>
      <c r="BV1097" s="9">
        <v>44362</v>
      </c>
      <c r="BW1097" s="34" t="s">
        <v>14388</v>
      </c>
      <c r="BZ1097" s="2" t="s">
        <v>162</v>
      </c>
      <c r="CA1097" s="2">
        <v>2</v>
      </c>
      <c r="CB1097" s="1" t="s">
        <v>137</v>
      </c>
      <c r="CC1097" s="2" t="s">
        <v>126</v>
      </c>
      <c r="CD1097" s="1" t="e">
        <f t="shared" si="560"/>
        <v>#VALUE!</v>
      </c>
      <c r="CE1097" s="1" t="e">
        <f t="shared" si="561"/>
        <v>#VALUE!</v>
      </c>
      <c r="CF1097" s="1" t="e">
        <f t="shared" si="542"/>
        <v>#VALUE!</v>
      </c>
      <c r="CG1097" s="1" t="e">
        <f t="shared" si="543"/>
        <v>#VALUE!</v>
      </c>
      <c r="CH1097" s="1" t="e">
        <f t="shared" si="544"/>
        <v>#VALUE!</v>
      </c>
      <c r="CI1097" s="1" t="e">
        <f t="shared" si="545"/>
        <v>#VALUE!</v>
      </c>
      <c r="CJ1097" s="1" t="e">
        <f t="shared" si="546"/>
        <v>#VALUE!</v>
      </c>
      <c r="CK1097" s="1" t="e">
        <f t="shared" si="547"/>
        <v>#VALUE!</v>
      </c>
      <c r="CL1097" s="1" t="e">
        <f t="shared" si="548"/>
        <v>#VALUE!</v>
      </c>
      <c r="CM1097" s="1" t="e">
        <f t="shared" si="549"/>
        <v>#VALUE!</v>
      </c>
      <c r="CN1097" s="1" t="e">
        <f t="shared" si="550"/>
        <v>#VALUE!</v>
      </c>
      <c r="CO1097" s="2" t="b">
        <f t="shared" si="551"/>
        <v>0</v>
      </c>
      <c r="CP1097" s="2" t="b">
        <f t="shared" si="552"/>
        <v>0</v>
      </c>
      <c r="CQ1097" s="2" t="b">
        <f t="shared" si="553"/>
        <v>1</v>
      </c>
      <c r="CR1097" s="6" t="str">
        <f t="shared" si="554"/>
        <v>Male</v>
      </c>
      <c r="CS1097" s="7">
        <f t="shared" si="555"/>
        <v>1</v>
      </c>
      <c r="CT1097" s="7">
        <f t="shared" si="556"/>
        <v>0</v>
      </c>
      <c r="CU1097" s="7">
        <f t="shared" si="557"/>
        <v>0</v>
      </c>
      <c r="CV1097" s="7">
        <f t="shared" si="558"/>
        <v>1</v>
      </c>
      <c r="CW1097" s="7">
        <f t="shared" si="537"/>
        <v>0</v>
      </c>
      <c r="CX1097" s="1" t="e">
        <f t="shared" si="538"/>
        <v>#VALUE!</v>
      </c>
      <c r="CY1097" s="1" t="e">
        <f t="shared" si="539"/>
        <v>#VALUE!</v>
      </c>
      <c r="DG1097" s="1" t="e">
        <f t="shared" si="559"/>
        <v>#VALUE!</v>
      </c>
    </row>
    <row r="1098" spans="1:111" ht="58" x14ac:dyDescent="0.35">
      <c r="B1098" s="1" t="s">
        <v>13809</v>
      </c>
      <c r="C1098" s="9">
        <v>44361</v>
      </c>
      <c r="D1098" s="10" t="s">
        <v>13809</v>
      </c>
      <c r="E1098" s="1">
        <v>57</v>
      </c>
      <c r="F1098" s="1" t="s">
        <v>127</v>
      </c>
      <c r="G1098" s="1" t="s">
        <v>13809</v>
      </c>
      <c r="H1098" s="1" t="s">
        <v>13809</v>
      </c>
      <c r="I1098" s="9">
        <v>44191</v>
      </c>
      <c r="J1098" s="2" t="s">
        <v>109</v>
      </c>
      <c r="K1098" s="2" t="s">
        <v>13809</v>
      </c>
      <c r="L1098" s="9">
        <v>44216</v>
      </c>
      <c r="M1098" s="2" t="s">
        <v>109</v>
      </c>
      <c r="N1098" s="2" t="s">
        <v>13809</v>
      </c>
      <c r="O1098" s="2" t="s">
        <v>110</v>
      </c>
      <c r="P1098" s="2" t="s">
        <v>111</v>
      </c>
      <c r="S1098" s="2" t="s">
        <v>111</v>
      </c>
      <c r="T1098" s="2" t="s">
        <v>112</v>
      </c>
      <c r="U1098" s="2" t="b">
        <v>1</v>
      </c>
      <c r="V1098" s="2" t="s">
        <v>113</v>
      </c>
      <c r="W1098" s="1" t="s">
        <v>111</v>
      </c>
      <c r="Y1098" s="2" t="s">
        <v>111</v>
      </c>
      <c r="AF1098" s="1" t="s">
        <v>111</v>
      </c>
      <c r="AJ1098" s="1" t="s">
        <v>115</v>
      </c>
      <c r="AK1098" s="1" t="s">
        <v>129</v>
      </c>
      <c r="AO1098" s="1" t="s">
        <v>237</v>
      </c>
      <c r="AU1098" s="1" t="s">
        <v>197</v>
      </c>
      <c r="BJ1098" s="1" t="s">
        <v>111</v>
      </c>
      <c r="BN1098" s="1" t="s">
        <v>112</v>
      </c>
      <c r="BO1098" s="1" t="s">
        <v>148</v>
      </c>
      <c r="BP1098" s="1" t="s">
        <v>4325</v>
      </c>
      <c r="BQ1098" s="1" t="s">
        <v>121</v>
      </c>
      <c r="BR1098" s="1" t="s">
        <v>122</v>
      </c>
      <c r="BS1098" s="1" t="s">
        <v>112</v>
      </c>
      <c r="BU1098" s="34" t="s">
        <v>4326</v>
      </c>
      <c r="BV1098" s="9">
        <v>44449</v>
      </c>
      <c r="BW1098" s="34" t="s">
        <v>4327</v>
      </c>
      <c r="BX1098" s="2" t="s">
        <v>111</v>
      </c>
      <c r="BY1098" s="2" t="s">
        <v>153</v>
      </c>
      <c r="BZ1098" s="2" t="s">
        <v>162</v>
      </c>
      <c r="CA1098" s="2">
        <v>2</v>
      </c>
      <c r="CB1098" s="1" t="s">
        <v>181</v>
      </c>
      <c r="CC1098" s="2" t="s">
        <v>113</v>
      </c>
      <c r="CD1098" s="1" t="b">
        <f t="shared" si="560"/>
        <v>0</v>
      </c>
      <c r="CE1098" s="1" t="b">
        <f t="shared" si="561"/>
        <v>0</v>
      </c>
      <c r="CF1098" s="1" t="b">
        <f t="shared" si="542"/>
        <v>0</v>
      </c>
      <c r="CG1098" s="1" t="b">
        <f t="shared" si="543"/>
        <v>0</v>
      </c>
      <c r="CH1098" s="1" t="b">
        <f t="shared" si="544"/>
        <v>0</v>
      </c>
      <c r="CI1098" s="1" t="b">
        <f t="shared" si="545"/>
        <v>0</v>
      </c>
      <c r="CJ1098" s="1" t="b">
        <f t="shared" si="546"/>
        <v>0</v>
      </c>
      <c r="CK1098" s="1" t="b">
        <f t="shared" si="547"/>
        <v>0</v>
      </c>
      <c r="CL1098" s="1" t="b">
        <f t="shared" si="548"/>
        <v>0</v>
      </c>
      <c r="CM1098" s="1" t="b">
        <f t="shared" si="549"/>
        <v>1</v>
      </c>
      <c r="CN1098" s="1" t="b">
        <f t="shared" si="550"/>
        <v>0</v>
      </c>
      <c r="CO1098" s="2" t="b">
        <f t="shared" si="551"/>
        <v>0</v>
      </c>
      <c r="CP1098" s="2" t="b">
        <f t="shared" si="552"/>
        <v>0</v>
      </c>
      <c r="CQ1098" s="2" t="b">
        <f t="shared" si="553"/>
        <v>0</v>
      </c>
      <c r="CR1098" s="6" t="str">
        <f t="shared" si="554"/>
        <v>Male</v>
      </c>
      <c r="CS1098" s="7">
        <f t="shared" si="555"/>
        <v>1</v>
      </c>
      <c r="CT1098" s="7">
        <f t="shared" si="556"/>
        <v>0</v>
      </c>
      <c r="CU1098" s="7">
        <f t="shared" si="557"/>
        <v>0</v>
      </c>
      <c r="CV1098" s="7">
        <f t="shared" si="558"/>
        <v>1</v>
      </c>
      <c r="CW1098" s="7">
        <f t="shared" si="537"/>
        <v>0</v>
      </c>
      <c r="CX1098" s="1" t="b">
        <f t="shared" si="538"/>
        <v>0</v>
      </c>
      <c r="CY1098" s="1" t="b">
        <f t="shared" si="539"/>
        <v>0</v>
      </c>
      <c r="DG1098" s="1" t="b">
        <f t="shared" si="559"/>
        <v>0</v>
      </c>
    </row>
    <row r="1099" spans="1:111" ht="101.5" x14ac:dyDescent="0.35">
      <c r="A1099" s="2">
        <v>915</v>
      </c>
      <c r="B1099" s="1" t="s">
        <v>13809</v>
      </c>
      <c r="C1099" s="9">
        <v>44361</v>
      </c>
      <c r="D1099" s="10" t="s">
        <v>13809</v>
      </c>
      <c r="E1099" s="1" t="e">
        <f>ROUND((C1099-D1099)/365,0)</f>
        <v>#VALUE!</v>
      </c>
      <c r="F1099" s="1" t="s">
        <v>127</v>
      </c>
      <c r="G1099" s="1" t="s">
        <v>13809</v>
      </c>
      <c r="H1099" s="1" t="s">
        <v>13809</v>
      </c>
      <c r="K1099" s="2" t="s">
        <v>13809</v>
      </c>
      <c r="L1099" s="9">
        <v>44351</v>
      </c>
      <c r="M1099" s="2" t="s">
        <v>109</v>
      </c>
      <c r="N1099" s="2" t="s">
        <v>13809</v>
      </c>
      <c r="O1099" s="2" t="s">
        <v>110</v>
      </c>
      <c r="P1099" s="2" t="s">
        <v>111</v>
      </c>
      <c r="S1099" s="2" t="s">
        <v>112</v>
      </c>
      <c r="T1099" s="2" t="s">
        <v>112</v>
      </c>
      <c r="U1099" s="2" t="b">
        <f t="shared" ref="U1099:U1104" si="562">OR(S1099="yes",T1099="yes")</f>
        <v>1</v>
      </c>
      <c r="V1099" s="2" t="s">
        <v>113</v>
      </c>
      <c r="W1099" s="1" t="s">
        <v>112</v>
      </c>
      <c r="X1099" s="1" t="s">
        <v>110</v>
      </c>
      <c r="Y1099" s="2" t="s">
        <v>112</v>
      </c>
      <c r="Z1099" s="2" t="s">
        <v>111</v>
      </c>
      <c r="AA1099" s="2" t="s">
        <v>112</v>
      </c>
      <c r="AB1099" s="2">
        <v>2</v>
      </c>
      <c r="AC1099" s="1" t="s">
        <v>111</v>
      </c>
      <c r="AF1099" s="1" t="s">
        <v>111</v>
      </c>
      <c r="AJ1099" s="1" t="s">
        <v>115</v>
      </c>
      <c r="AK1099" s="1" t="s">
        <v>129</v>
      </c>
      <c r="AO1099" s="1" t="s">
        <v>117</v>
      </c>
      <c r="AS1099" s="1" t="s">
        <v>118</v>
      </c>
      <c r="AU1099" s="1" t="s">
        <v>132</v>
      </c>
      <c r="AZ1099" s="1" t="s">
        <v>120</v>
      </c>
      <c r="BA1099" s="20">
        <v>13126</v>
      </c>
      <c r="BG1099" s="1">
        <v>2</v>
      </c>
      <c r="BH1099" s="1">
        <v>11</v>
      </c>
      <c r="BJ1099" s="1" t="s">
        <v>112</v>
      </c>
      <c r="BK1099" s="1" t="s">
        <v>112</v>
      </c>
      <c r="BL1099" s="1" t="s">
        <v>142</v>
      </c>
      <c r="BQ1099" s="1" t="s">
        <v>121</v>
      </c>
      <c r="BR1099" s="1" t="s">
        <v>122</v>
      </c>
      <c r="BS1099" s="1" t="s">
        <v>112</v>
      </c>
      <c r="BU1099" s="34" t="s">
        <v>4328</v>
      </c>
      <c r="BV1099" s="9">
        <v>44357</v>
      </c>
      <c r="BW1099" s="34" t="s">
        <v>4329</v>
      </c>
      <c r="BX1099" s="2" t="s">
        <v>111</v>
      </c>
      <c r="BY1099" s="2" t="s">
        <v>123</v>
      </c>
      <c r="BZ1099" s="2" t="s">
        <v>124</v>
      </c>
      <c r="CA1099" s="2">
        <v>2</v>
      </c>
      <c r="CB1099" s="1" t="s">
        <v>258</v>
      </c>
      <c r="CC1099" s="2" t="s">
        <v>126</v>
      </c>
      <c r="CD1099" s="1" t="e">
        <f t="shared" si="560"/>
        <v>#VALUE!</v>
      </c>
      <c r="CE1099" s="1" t="e">
        <f t="shared" si="561"/>
        <v>#VALUE!</v>
      </c>
      <c r="CF1099" s="1" t="e">
        <f t="shared" si="542"/>
        <v>#VALUE!</v>
      </c>
      <c r="CG1099" s="1" t="e">
        <f t="shared" si="543"/>
        <v>#VALUE!</v>
      </c>
      <c r="CH1099" s="1" t="e">
        <f t="shared" si="544"/>
        <v>#VALUE!</v>
      </c>
      <c r="CI1099" s="1" t="e">
        <f t="shared" si="545"/>
        <v>#VALUE!</v>
      </c>
      <c r="CJ1099" s="1" t="e">
        <f t="shared" si="546"/>
        <v>#VALUE!</v>
      </c>
      <c r="CK1099" s="1" t="e">
        <f t="shared" si="547"/>
        <v>#VALUE!</v>
      </c>
      <c r="CL1099" s="1" t="e">
        <f t="shared" si="548"/>
        <v>#VALUE!</v>
      </c>
      <c r="CM1099" s="1" t="e">
        <f t="shared" si="549"/>
        <v>#VALUE!</v>
      </c>
      <c r="CN1099" s="1" t="e">
        <f t="shared" si="550"/>
        <v>#VALUE!</v>
      </c>
      <c r="CO1099" s="2" t="b">
        <f t="shared" si="551"/>
        <v>1</v>
      </c>
      <c r="CP1099" s="2" t="b">
        <f t="shared" si="552"/>
        <v>1</v>
      </c>
      <c r="CQ1099" s="2" t="b">
        <f t="shared" si="553"/>
        <v>0</v>
      </c>
      <c r="CR1099" s="6" t="str">
        <f t="shared" si="554"/>
        <v>Male</v>
      </c>
      <c r="CS1099" s="7">
        <f t="shared" si="555"/>
        <v>0</v>
      </c>
      <c r="CT1099" s="7">
        <f t="shared" si="556"/>
        <v>0</v>
      </c>
      <c r="CU1099" s="7">
        <f t="shared" si="557"/>
        <v>0</v>
      </c>
      <c r="CV1099" s="7">
        <f t="shared" si="558"/>
        <v>1</v>
      </c>
      <c r="CW1099" s="7">
        <f t="shared" si="537"/>
        <v>0</v>
      </c>
      <c r="CX1099" s="1" t="e">
        <f t="shared" si="538"/>
        <v>#VALUE!</v>
      </c>
      <c r="CY1099" s="1" t="e">
        <f t="shared" si="539"/>
        <v>#VALUE!</v>
      </c>
      <c r="DG1099" s="1" t="e">
        <f t="shared" si="559"/>
        <v>#VALUE!</v>
      </c>
    </row>
    <row r="1100" spans="1:111" ht="377" x14ac:dyDescent="0.35">
      <c r="B1100" s="1" t="s">
        <v>13809</v>
      </c>
      <c r="C1100" s="9">
        <v>44361</v>
      </c>
      <c r="D1100" s="10" t="s">
        <v>13809</v>
      </c>
      <c r="E1100" s="1">
        <v>63</v>
      </c>
      <c r="F1100" s="1" t="s">
        <v>108</v>
      </c>
      <c r="G1100" s="1" t="s">
        <v>13809</v>
      </c>
      <c r="H1100" s="1" t="s">
        <v>13809</v>
      </c>
      <c r="I1100" s="9">
        <v>44238</v>
      </c>
      <c r="J1100" s="2" t="s">
        <v>128</v>
      </c>
      <c r="K1100" s="2" t="s">
        <v>13809</v>
      </c>
      <c r="L1100" s="9">
        <v>44267</v>
      </c>
      <c r="M1100" s="2" t="s">
        <v>128</v>
      </c>
      <c r="N1100" s="2" t="s">
        <v>13809</v>
      </c>
      <c r="O1100" s="2" t="s">
        <v>110</v>
      </c>
      <c r="P1100" s="2" t="s">
        <v>111</v>
      </c>
      <c r="S1100" s="2" t="s">
        <v>111</v>
      </c>
      <c r="T1100" s="2" t="s">
        <v>112</v>
      </c>
      <c r="U1100" s="2" t="b">
        <f t="shared" si="562"/>
        <v>1</v>
      </c>
      <c r="V1100" s="2" t="s">
        <v>126</v>
      </c>
      <c r="W1100" s="1" t="s">
        <v>112</v>
      </c>
      <c r="X1100" s="1" t="s">
        <v>138</v>
      </c>
      <c r="Y1100" s="2" t="s">
        <v>111</v>
      </c>
      <c r="AF1100" s="1" t="s">
        <v>111</v>
      </c>
      <c r="AH1100" s="1" t="s">
        <v>193</v>
      </c>
      <c r="AI1100" s="1" t="s">
        <v>4330</v>
      </c>
      <c r="AK1100" s="1" t="s">
        <v>2277</v>
      </c>
      <c r="AO1100" s="1" t="s">
        <v>255</v>
      </c>
      <c r="AU1100" s="1" t="s">
        <v>197</v>
      </c>
      <c r="AZ1100" s="1" t="s">
        <v>4065</v>
      </c>
      <c r="BH1100" s="1" t="s">
        <v>4331</v>
      </c>
      <c r="BJ1100" s="1" t="s">
        <v>111</v>
      </c>
      <c r="BN1100" s="1" t="s">
        <v>111</v>
      </c>
      <c r="BU1100" s="34" t="s">
        <v>4332</v>
      </c>
      <c r="BV1100" s="9">
        <v>44714</v>
      </c>
      <c r="BW1100" s="34" t="s">
        <v>14389</v>
      </c>
      <c r="BY1100" s="2" t="s">
        <v>153</v>
      </c>
      <c r="BZ1100" s="2" t="s">
        <v>124</v>
      </c>
      <c r="CB1100" s="1" t="s">
        <v>567</v>
      </c>
      <c r="CD1100" s="1" t="b">
        <f t="shared" si="560"/>
        <v>0</v>
      </c>
      <c r="CE1100" s="1" t="b">
        <f t="shared" si="561"/>
        <v>0</v>
      </c>
      <c r="CF1100" s="1" t="b">
        <f t="shared" si="542"/>
        <v>0</v>
      </c>
      <c r="CG1100" s="1" t="b">
        <f t="shared" si="543"/>
        <v>0</v>
      </c>
      <c r="CH1100" s="1" t="b">
        <f t="shared" si="544"/>
        <v>0</v>
      </c>
      <c r="CI1100" s="1" t="b">
        <f t="shared" si="545"/>
        <v>0</v>
      </c>
      <c r="CJ1100" s="1" t="b">
        <f t="shared" si="546"/>
        <v>0</v>
      </c>
      <c r="CK1100" s="1" t="b">
        <f t="shared" si="547"/>
        <v>0</v>
      </c>
      <c r="CL1100" s="1" t="b">
        <f t="shared" si="548"/>
        <v>0</v>
      </c>
      <c r="CM1100" s="1" t="b">
        <f t="shared" si="549"/>
        <v>1</v>
      </c>
      <c r="CN1100" s="1" t="b">
        <f t="shared" si="550"/>
        <v>0</v>
      </c>
      <c r="CO1100" s="2" t="b">
        <f t="shared" si="551"/>
        <v>0</v>
      </c>
      <c r="CP1100" s="2" t="b">
        <f t="shared" si="552"/>
        <v>0</v>
      </c>
      <c r="CQ1100" s="2" t="b">
        <f t="shared" si="553"/>
        <v>0</v>
      </c>
      <c r="CR1100" s="6" t="str">
        <f t="shared" si="554"/>
        <v>Female</v>
      </c>
      <c r="CS1100" s="7">
        <f t="shared" si="555"/>
        <v>0</v>
      </c>
      <c r="CT1100" s="7">
        <f t="shared" si="556"/>
        <v>1</v>
      </c>
      <c r="CU1100" s="7">
        <f t="shared" si="557"/>
        <v>0</v>
      </c>
      <c r="CV1100" s="7">
        <f t="shared" si="558"/>
        <v>0</v>
      </c>
      <c r="CW1100" s="7">
        <f t="shared" si="537"/>
        <v>1</v>
      </c>
      <c r="CX1100" s="1" t="b">
        <f t="shared" si="538"/>
        <v>0</v>
      </c>
      <c r="CY1100" s="1" t="b">
        <f t="shared" si="539"/>
        <v>0</v>
      </c>
    </row>
    <row r="1101" spans="1:111" ht="58" x14ac:dyDescent="0.35">
      <c r="A1101" s="2">
        <v>939</v>
      </c>
      <c r="B1101" s="1" t="s">
        <v>13809</v>
      </c>
      <c r="C1101" s="9">
        <v>44361</v>
      </c>
      <c r="D1101" s="10" t="s">
        <v>13809</v>
      </c>
      <c r="E1101" s="1" t="e">
        <f>ROUND((C1101-D1101)/365,0)</f>
        <v>#VALUE!</v>
      </c>
      <c r="F1101" s="1" t="s">
        <v>127</v>
      </c>
      <c r="G1101" s="1" t="s">
        <v>13809</v>
      </c>
      <c r="H1101" s="1" t="s">
        <v>13809</v>
      </c>
      <c r="I1101" s="9">
        <v>44329</v>
      </c>
      <c r="J1101" s="2" t="s">
        <v>109</v>
      </c>
      <c r="K1101" s="2" t="s">
        <v>13809</v>
      </c>
      <c r="L1101" s="9">
        <v>44349</v>
      </c>
      <c r="M1101" s="2" t="s">
        <v>109</v>
      </c>
      <c r="N1101" s="2" t="s">
        <v>13809</v>
      </c>
      <c r="O1101" s="2" t="s">
        <v>110</v>
      </c>
      <c r="P1101" s="2" t="s">
        <v>111</v>
      </c>
      <c r="S1101" s="2" t="s">
        <v>112</v>
      </c>
      <c r="T1101" s="2" t="s">
        <v>111</v>
      </c>
      <c r="U1101" s="2" t="b">
        <f t="shared" si="562"/>
        <v>1</v>
      </c>
      <c r="V1101" s="2" t="s">
        <v>113</v>
      </c>
      <c r="W1101" s="1" t="s">
        <v>112</v>
      </c>
      <c r="X1101" s="1" t="s">
        <v>114</v>
      </c>
      <c r="Y1101" s="2" t="s">
        <v>112</v>
      </c>
      <c r="Z1101" s="2" t="s">
        <v>111</v>
      </c>
      <c r="AA1101" s="2" t="s">
        <v>112</v>
      </c>
      <c r="AB1101" s="2">
        <v>2</v>
      </c>
      <c r="AC1101" s="1" t="s">
        <v>111</v>
      </c>
      <c r="AF1101" s="1" t="s">
        <v>111</v>
      </c>
      <c r="AH1101" s="1" t="s">
        <v>193</v>
      </c>
      <c r="AI1101" s="1" t="s">
        <v>4333</v>
      </c>
      <c r="AJ1101" s="1" t="s">
        <v>115</v>
      </c>
      <c r="AK1101" s="1" t="s">
        <v>129</v>
      </c>
      <c r="AO1101" s="1" t="s">
        <v>117</v>
      </c>
      <c r="AU1101" s="1" t="s">
        <v>132</v>
      </c>
      <c r="AZ1101" s="1" t="s">
        <v>120</v>
      </c>
      <c r="BA1101" s="1" t="s">
        <v>4334</v>
      </c>
      <c r="BG1101" s="1" t="s">
        <v>4335</v>
      </c>
      <c r="BH1101" s="1" t="s">
        <v>4336</v>
      </c>
      <c r="BJ1101" s="1" t="s">
        <v>112</v>
      </c>
      <c r="BK1101" s="1" t="s">
        <v>112</v>
      </c>
      <c r="BL1101" s="1" t="s">
        <v>142</v>
      </c>
      <c r="BQ1101" s="1" t="s">
        <v>121</v>
      </c>
      <c r="BR1101" s="1" t="s">
        <v>122</v>
      </c>
      <c r="BS1101" s="1" t="s">
        <v>112</v>
      </c>
      <c r="BU1101" s="34" t="s">
        <v>4337</v>
      </c>
      <c r="BV1101" s="9">
        <v>44361</v>
      </c>
      <c r="BW1101" s="34" t="s">
        <v>4338</v>
      </c>
      <c r="BX1101" s="2" t="s">
        <v>111</v>
      </c>
      <c r="BY1101" s="2" t="s">
        <v>156</v>
      </c>
      <c r="BZ1101" s="2" t="s">
        <v>124</v>
      </c>
      <c r="CA1101" s="2">
        <v>2</v>
      </c>
      <c r="CB1101" s="1" t="s">
        <v>330</v>
      </c>
      <c r="CC1101" s="2" t="s">
        <v>126</v>
      </c>
      <c r="CD1101" s="1" t="e">
        <f t="shared" si="560"/>
        <v>#VALUE!</v>
      </c>
      <c r="CE1101" s="1" t="e">
        <f t="shared" si="561"/>
        <v>#VALUE!</v>
      </c>
      <c r="CF1101" s="1" t="e">
        <f t="shared" si="542"/>
        <v>#VALUE!</v>
      </c>
      <c r="CG1101" s="1" t="e">
        <f t="shared" si="543"/>
        <v>#VALUE!</v>
      </c>
      <c r="CH1101" s="1" t="e">
        <f t="shared" si="544"/>
        <v>#VALUE!</v>
      </c>
      <c r="CI1101" s="1" t="e">
        <f t="shared" si="545"/>
        <v>#VALUE!</v>
      </c>
      <c r="CJ1101" s="1" t="e">
        <f t="shared" si="546"/>
        <v>#VALUE!</v>
      </c>
      <c r="CK1101" s="1" t="e">
        <f t="shared" si="547"/>
        <v>#VALUE!</v>
      </c>
      <c r="CL1101" s="1" t="e">
        <f t="shared" si="548"/>
        <v>#VALUE!</v>
      </c>
      <c r="CM1101" s="1" t="e">
        <f t="shared" si="549"/>
        <v>#VALUE!</v>
      </c>
      <c r="CN1101" s="1" t="e">
        <f t="shared" si="550"/>
        <v>#VALUE!</v>
      </c>
      <c r="CO1101" s="2" t="b">
        <f t="shared" si="551"/>
        <v>1</v>
      </c>
      <c r="CP1101" s="2" t="b">
        <f t="shared" si="552"/>
        <v>1</v>
      </c>
      <c r="CQ1101" s="2" t="b">
        <f t="shared" si="553"/>
        <v>0</v>
      </c>
      <c r="CR1101" s="6" t="str">
        <f t="shared" si="554"/>
        <v>Male</v>
      </c>
      <c r="CS1101" s="7">
        <f t="shared" si="555"/>
        <v>1</v>
      </c>
      <c r="CT1101" s="7">
        <f t="shared" si="556"/>
        <v>0</v>
      </c>
      <c r="CU1101" s="7">
        <f t="shared" si="557"/>
        <v>0</v>
      </c>
      <c r="CV1101" s="7">
        <f t="shared" si="558"/>
        <v>1</v>
      </c>
      <c r="CW1101" s="7">
        <f t="shared" si="537"/>
        <v>0</v>
      </c>
      <c r="CX1101" s="1" t="e">
        <f t="shared" si="538"/>
        <v>#VALUE!</v>
      </c>
      <c r="CY1101" s="1" t="e">
        <f t="shared" si="539"/>
        <v>#VALUE!</v>
      </c>
      <c r="DG1101" s="1" t="e">
        <f t="shared" ref="DG1101:DG1132" si="563">AND(E1101&gt;4,E1101&lt;18,NOT(E1101=""),NOT(E1101="."))</f>
        <v>#VALUE!</v>
      </c>
    </row>
    <row r="1102" spans="1:111" ht="72.5" x14ac:dyDescent="0.35">
      <c r="A1102" s="2">
        <v>923</v>
      </c>
      <c r="B1102" s="1" t="s">
        <v>13809</v>
      </c>
      <c r="C1102" s="9">
        <v>44361</v>
      </c>
      <c r="D1102" s="10" t="s">
        <v>13809</v>
      </c>
      <c r="E1102" s="1" t="e">
        <f>ROUND((C1102-D1102)/365,0)</f>
        <v>#VALUE!</v>
      </c>
      <c r="F1102" s="1" t="s">
        <v>127</v>
      </c>
      <c r="G1102" s="1" t="s">
        <v>13809</v>
      </c>
      <c r="H1102" s="1" t="s">
        <v>13809</v>
      </c>
      <c r="I1102" s="9">
        <v>44335</v>
      </c>
      <c r="J1102" s="2" t="s">
        <v>109</v>
      </c>
      <c r="K1102" s="2" t="s">
        <v>13809</v>
      </c>
      <c r="L1102" s="9">
        <v>44356</v>
      </c>
      <c r="M1102" s="2" t="s">
        <v>109</v>
      </c>
      <c r="N1102" s="2" t="s">
        <v>13809</v>
      </c>
      <c r="O1102" s="2" t="s">
        <v>110</v>
      </c>
      <c r="P1102" s="2" t="s">
        <v>111</v>
      </c>
      <c r="S1102" s="2" t="s">
        <v>111</v>
      </c>
      <c r="T1102" s="2" t="s">
        <v>112</v>
      </c>
      <c r="U1102" s="2" t="b">
        <f t="shared" si="562"/>
        <v>1</v>
      </c>
      <c r="V1102" s="2" t="s">
        <v>113</v>
      </c>
      <c r="W1102" s="1" t="s">
        <v>112</v>
      </c>
      <c r="X1102" s="1" t="s">
        <v>114</v>
      </c>
      <c r="Y1102" s="2" t="s">
        <v>112</v>
      </c>
      <c r="Z1102" s="2" t="s">
        <v>111</v>
      </c>
      <c r="AA1102" s="2" t="s">
        <v>112</v>
      </c>
      <c r="AB1102" s="2">
        <v>0</v>
      </c>
      <c r="AC1102" s="1" t="s">
        <v>111</v>
      </c>
      <c r="AF1102" s="1" t="s">
        <v>111</v>
      </c>
      <c r="AH1102" s="1" t="s">
        <v>193</v>
      </c>
      <c r="AI1102" s="1" t="s">
        <v>4339</v>
      </c>
      <c r="AJ1102" s="1" t="s">
        <v>115</v>
      </c>
      <c r="AK1102" s="1" t="s">
        <v>129</v>
      </c>
      <c r="AO1102" s="1" t="s">
        <v>117</v>
      </c>
      <c r="AS1102" s="1" t="s">
        <v>118</v>
      </c>
      <c r="AU1102" s="1" t="s">
        <v>132</v>
      </c>
      <c r="AZ1102" s="1" t="s">
        <v>402</v>
      </c>
      <c r="BA1102" s="1">
        <v>26.3</v>
      </c>
      <c r="BE1102" s="1">
        <v>58</v>
      </c>
      <c r="BJ1102" s="1" t="s">
        <v>112</v>
      </c>
      <c r="BK1102" s="1" t="s">
        <v>112</v>
      </c>
      <c r="BL1102" s="1" t="s">
        <v>2243</v>
      </c>
      <c r="BQ1102" s="1" t="s">
        <v>121</v>
      </c>
      <c r="BR1102" s="1" t="s">
        <v>122</v>
      </c>
      <c r="BS1102" s="1" t="s">
        <v>112</v>
      </c>
      <c r="BU1102" s="34" t="s">
        <v>4340</v>
      </c>
      <c r="BV1102" s="9">
        <v>44364</v>
      </c>
      <c r="BW1102" s="34" t="s">
        <v>4341</v>
      </c>
      <c r="BX1102" s="2" t="s">
        <v>111</v>
      </c>
      <c r="BY1102" s="2" t="s">
        <v>123</v>
      </c>
      <c r="BZ1102" s="2" t="s">
        <v>124</v>
      </c>
      <c r="CA1102" s="2">
        <v>2</v>
      </c>
      <c r="CB1102" s="1" t="s">
        <v>246</v>
      </c>
      <c r="CC1102" s="2" t="s">
        <v>126</v>
      </c>
      <c r="CD1102" s="1" t="e">
        <f t="shared" si="560"/>
        <v>#VALUE!</v>
      </c>
      <c r="CE1102" s="1" t="e">
        <f t="shared" si="561"/>
        <v>#VALUE!</v>
      </c>
      <c r="CF1102" s="1" t="e">
        <f t="shared" si="542"/>
        <v>#VALUE!</v>
      </c>
      <c r="CG1102" s="1" t="e">
        <f t="shared" si="543"/>
        <v>#VALUE!</v>
      </c>
      <c r="CH1102" s="1" t="e">
        <f t="shared" si="544"/>
        <v>#VALUE!</v>
      </c>
      <c r="CI1102" s="1" t="e">
        <f t="shared" si="545"/>
        <v>#VALUE!</v>
      </c>
      <c r="CJ1102" s="1" t="e">
        <f t="shared" si="546"/>
        <v>#VALUE!</v>
      </c>
      <c r="CK1102" s="1" t="e">
        <f t="shared" si="547"/>
        <v>#VALUE!</v>
      </c>
      <c r="CL1102" s="1" t="e">
        <f t="shared" si="548"/>
        <v>#VALUE!</v>
      </c>
      <c r="CM1102" s="1" t="e">
        <f t="shared" si="549"/>
        <v>#VALUE!</v>
      </c>
      <c r="CN1102" s="1" t="e">
        <f t="shared" si="550"/>
        <v>#VALUE!</v>
      </c>
      <c r="CO1102" s="2" t="b">
        <f t="shared" si="551"/>
        <v>1</v>
      </c>
      <c r="CP1102" s="2" t="b">
        <f t="shared" si="552"/>
        <v>1</v>
      </c>
      <c r="CQ1102" s="2" t="b">
        <f t="shared" si="553"/>
        <v>0</v>
      </c>
      <c r="CR1102" s="6" t="str">
        <f t="shared" si="554"/>
        <v>Male</v>
      </c>
      <c r="CS1102" s="7">
        <f t="shared" si="555"/>
        <v>1</v>
      </c>
      <c r="CT1102" s="7">
        <f t="shared" si="556"/>
        <v>0</v>
      </c>
      <c r="CU1102" s="7">
        <f t="shared" si="557"/>
        <v>0</v>
      </c>
      <c r="CV1102" s="7">
        <f t="shared" si="558"/>
        <v>1</v>
      </c>
      <c r="CW1102" s="7">
        <f t="shared" si="537"/>
        <v>0</v>
      </c>
      <c r="CX1102" s="1" t="e">
        <f t="shared" si="538"/>
        <v>#VALUE!</v>
      </c>
      <c r="CY1102" s="1" t="e">
        <f t="shared" si="539"/>
        <v>#VALUE!</v>
      </c>
      <c r="DG1102" s="1" t="e">
        <f t="shared" si="563"/>
        <v>#VALUE!</v>
      </c>
    </row>
    <row r="1103" spans="1:111" ht="116" x14ac:dyDescent="0.35">
      <c r="A1103" s="2">
        <v>1100</v>
      </c>
      <c r="B1103" s="1" t="s">
        <v>13809</v>
      </c>
      <c r="C1103" s="9">
        <v>44361</v>
      </c>
      <c r="D1103" s="10" t="s">
        <v>13809</v>
      </c>
      <c r="E1103" s="1" t="e">
        <f>ROUND((C1103-D1103)/365,0)</f>
        <v>#VALUE!</v>
      </c>
      <c r="F1103" s="1" t="s">
        <v>127</v>
      </c>
      <c r="G1103" s="1" t="s">
        <v>13809</v>
      </c>
      <c r="H1103" s="1" t="s">
        <v>13809</v>
      </c>
      <c r="K1103" s="2" t="s">
        <v>13809</v>
      </c>
      <c r="L1103" s="9">
        <v>44356</v>
      </c>
      <c r="M1103" s="2" t="s">
        <v>109</v>
      </c>
      <c r="N1103" s="2" t="s">
        <v>13809</v>
      </c>
      <c r="O1103" s="2" t="s">
        <v>110</v>
      </c>
      <c r="P1103" s="2" t="s">
        <v>111</v>
      </c>
      <c r="S1103" s="2" t="s">
        <v>111</v>
      </c>
      <c r="T1103" s="2" t="s">
        <v>112</v>
      </c>
      <c r="U1103" s="2" t="b">
        <f t="shared" si="562"/>
        <v>1</v>
      </c>
      <c r="V1103" s="2" t="s">
        <v>113</v>
      </c>
      <c r="W1103" s="1" t="s">
        <v>112</v>
      </c>
      <c r="X1103" s="1" t="s">
        <v>114</v>
      </c>
      <c r="Y1103" s="2" t="s">
        <v>112</v>
      </c>
      <c r="Z1103" s="2" t="s">
        <v>111</v>
      </c>
      <c r="AA1103" s="2" t="s">
        <v>112</v>
      </c>
      <c r="AB1103" s="2">
        <v>3</v>
      </c>
      <c r="AF1103" s="1" t="s">
        <v>111</v>
      </c>
      <c r="AJ1103" s="1" t="s">
        <v>115</v>
      </c>
      <c r="AK1103" s="1" t="s">
        <v>129</v>
      </c>
      <c r="AO1103" s="1" t="s">
        <v>117</v>
      </c>
      <c r="AS1103" s="1" t="s">
        <v>118</v>
      </c>
      <c r="AU1103" s="1" t="s">
        <v>238</v>
      </c>
      <c r="AX1103" s="12">
        <v>0.52</v>
      </c>
      <c r="AZ1103" s="1" t="s">
        <v>155</v>
      </c>
      <c r="BA1103" s="1">
        <v>1126</v>
      </c>
      <c r="BJ1103" s="1" t="s">
        <v>112</v>
      </c>
      <c r="BK1103" s="1" t="s">
        <v>112</v>
      </c>
      <c r="BL1103" s="1" t="s">
        <v>318</v>
      </c>
      <c r="BQ1103" s="1" t="s">
        <v>121</v>
      </c>
      <c r="BR1103" s="1" t="s">
        <v>122</v>
      </c>
      <c r="BS1103" s="1" t="s">
        <v>112</v>
      </c>
      <c r="BU1103" s="34" t="s">
        <v>4342</v>
      </c>
      <c r="BV1103" s="9">
        <v>44365</v>
      </c>
      <c r="BW1103" s="34" t="s">
        <v>14390</v>
      </c>
      <c r="BX1103" s="2" t="s">
        <v>111</v>
      </c>
      <c r="BY1103" s="2" t="s">
        <v>156</v>
      </c>
      <c r="BZ1103" s="2" t="s">
        <v>124</v>
      </c>
      <c r="CA1103" s="2">
        <v>2</v>
      </c>
      <c r="CB1103" s="1" t="s">
        <v>308</v>
      </c>
      <c r="CC1103" s="2" t="s">
        <v>126</v>
      </c>
      <c r="CD1103" s="1" t="e">
        <f t="shared" si="560"/>
        <v>#VALUE!</v>
      </c>
      <c r="CE1103" s="1" t="e">
        <f t="shared" si="561"/>
        <v>#VALUE!</v>
      </c>
      <c r="CF1103" s="1" t="e">
        <f t="shared" si="542"/>
        <v>#VALUE!</v>
      </c>
      <c r="CG1103" s="1" t="e">
        <f t="shared" si="543"/>
        <v>#VALUE!</v>
      </c>
      <c r="CH1103" s="1" t="e">
        <f t="shared" si="544"/>
        <v>#VALUE!</v>
      </c>
      <c r="CI1103" s="1" t="e">
        <f t="shared" si="545"/>
        <v>#VALUE!</v>
      </c>
      <c r="CJ1103" s="1" t="e">
        <f t="shared" si="546"/>
        <v>#VALUE!</v>
      </c>
      <c r="CK1103" s="1" t="e">
        <f t="shared" si="547"/>
        <v>#VALUE!</v>
      </c>
      <c r="CL1103" s="1" t="e">
        <f t="shared" si="548"/>
        <v>#VALUE!</v>
      </c>
      <c r="CM1103" s="1" t="e">
        <f t="shared" si="549"/>
        <v>#VALUE!</v>
      </c>
      <c r="CN1103" s="1" t="e">
        <f t="shared" si="550"/>
        <v>#VALUE!</v>
      </c>
      <c r="CO1103" s="2" t="b">
        <f t="shared" si="551"/>
        <v>1</v>
      </c>
      <c r="CP1103" s="2" t="b">
        <f t="shared" si="552"/>
        <v>1</v>
      </c>
      <c r="CQ1103" s="2" t="b">
        <f t="shared" si="553"/>
        <v>0</v>
      </c>
      <c r="CR1103" s="6" t="str">
        <f t="shared" si="554"/>
        <v>Male</v>
      </c>
      <c r="CS1103" s="7">
        <f t="shared" si="555"/>
        <v>0</v>
      </c>
      <c r="CT1103" s="7">
        <f t="shared" si="556"/>
        <v>0</v>
      </c>
      <c r="CU1103" s="7">
        <f t="shared" si="557"/>
        <v>0</v>
      </c>
      <c r="CV1103" s="7">
        <f t="shared" si="558"/>
        <v>1</v>
      </c>
      <c r="CW1103" s="7">
        <f t="shared" si="537"/>
        <v>0</v>
      </c>
      <c r="CX1103" s="1" t="e">
        <f t="shared" si="538"/>
        <v>#VALUE!</v>
      </c>
      <c r="CY1103" s="1" t="e">
        <f t="shared" si="539"/>
        <v>#VALUE!</v>
      </c>
      <c r="DG1103" s="1" t="e">
        <f t="shared" si="563"/>
        <v>#VALUE!</v>
      </c>
    </row>
    <row r="1104" spans="1:111" ht="72.5" x14ac:dyDescent="0.35">
      <c r="A1104" s="2">
        <v>940</v>
      </c>
      <c r="B1104" s="1" t="s">
        <v>13809</v>
      </c>
      <c r="C1104" s="9">
        <v>44361</v>
      </c>
      <c r="D1104" s="10" t="s">
        <v>13809</v>
      </c>
      <c r="E1104" s="1" t="e">
        <f>ROUND((C1104-D1104)/365,0)</f>
        <v>#VALUE!</v>
      </c>
      <c r="F1104" s="1" t="s">
        <v>108</v>
      </c>
      <c r="G1104" s="1" t="s">
        <v>13809</v>
      </c>
      <c r="H1104" s="1" t="s">
        <v>13809</v>
      </c>
      <c r="K1104" s="2" t="s">
        <v>13809</v>
      </c>
      <c r="L1104" s="9">
        <v>44356</v>
      </c>
      <c r="M1104" s="2" t="s">
        <v>109</v>
      </c>
      <c r="N1104" s="2" t="s">
        <v>13809</v>
      </c>
      <c r="O1104" s="2" t="s">
        <v>110</v>
      </c>
      <c r="P1104" s="2" t="s">
        <v>111</v>
      </c>
      <c r="S1104" s="2" t="s">
        <v>112</v>
      </c>
      <c r="T1104" s="2" t="s">
        <v>111</v>
      </c>
      <c r="U1104" s="2" t="b">
        <f t="shared" si="562"/>
        <v>1</v>
      </c>
      <c r="V1104" s="2" t="s">
        <v>113</v>
      </c>
      <c r="W1104" s="1" t="s">
        <v>112</v>
      </c>
      <c r="X1104" s="1" t="s">
        <v>110</v>
      </c>
      <c r="Y1104" s="2" t="s">
        <v>112</v>
      </c>
      <c r="Z1104" s="2" t="s">
        <v>111</v>
      </c>
      <c r="AA1104" s="2" t="s">
        <v>112</v>
      </c>
      <c r="AB1104" s="2">
        <v>2</v>
      </c>
      <c r="AC1104" s="1" t="s">
        <v>111</v>
      </c>
      <c r="AF1104" s="1" t="s">
        <v>111</v>
      </c>
      <c r="AJ1104" s="1" t="s">
        <v>115</v>
      </c>
      <c r="AK1104" s="1" t="s">
        <v>606</v>
      </c>
      <c r="AO1104" s="1" t="s">
        <v>117</v>
      </c>
      <c r="AU1104" s="1" t="s">
        <v>197</v>
      </c>
      <c r="AZ1104" s="1" t="s">
        <v>141</v>
      </c>
      <c r="BC1104" s="1">
        <v>0.19400000000000001</v>
      </c>
      <c r="BG1104" s="1">
        <v>5.96</v>
      </c>
      <c r="BJ1104" s="1" t="s">
        <v>112</v>
      </c>
      <c r="BK1104" s="1" t="s">
        <v>112</v>
      </c>
      <c r="BL1104" s="1" t="s">
        <v>142</v>
      </c>
      <c r="BQ1104" s="1" t="s">
        <v>121</v>
      </c>
      <c r="BR1104" s="1" t="s">
        <v>122</v>
      </c>
      <c r="BS1104" s="1" t="s">
        <v>112</v>
      </c>
      <c r="BU1104" s="34" t="s">
        <v>4343</v>
      </c>
      <c r="BV1104" s="9">
        <v>44360</v>
      </c>
      <c r="BW1104" s="34" t="s">
        <v>4344</v>
      </c>
      <c r="BX1104" s="2" t="s">
        <v>111</v>
      </c>
      <c r="BY1104" s="2" t="s">
        <v>123</v>
      </c>
      <c r="BZ1104" s="2" t="s">
        <v>124</v>
      </c>
      <c r="CA1104" s="2">
        <v>2</v>
      </c>
      <c r="CB1104" s="1" t="s">
        <v>669</v>
      </c>
      <c r="CC1104" s="2" t="s">
        <v>126</v>
      </c>
      <c r="CD1104" s="1" t="e">
        <f t="shared" si="560"/>
        <v>#VALUE!</v>
      </c>
      <c r="CE1104" s="1" t="e">
        <f t="shared" si="561"/>
        <v>#VALUE!</v>
      </c>
      <c r="CF1104" s="1" t="e">
        <f t="shared" si="542"/>
        <v>#VALUE!</v>
      </c>
      <c r="CG1104" s="1" t="e">
        <f t="shared" si="543"/>
        <v>#VALUE!</v>
      </c>
      <c r="CH1104" s="1" t="e">
        <f t="shared" si="544"/>
        <v>#VALUE!</v>
      </c>
      <c r="CI1104" s="1" t="e">
        <f t="shared" si="545"/>
        <v>#VALUE!</v>
      </c>
      <c r="CJ1104" s="1" t="e">
        <f t="shared" si="546"/>
        <v>#VALUE!</v>
      </c>
      <c r="CK1104" s="1" t="e">
        <f t="shared" si="547"/>
        <v>#VALUE!</v>
      </c>
      <c r="CL1104" s="1" t="e">
        <f t="shared" si="548"/>
        <v>#VALUE!</v>
      </c>
      <c r="CM1104" s="1" t="e">
        <f t="shared" si="549"/>
        <v>#VALUE!</v>
      </c>
      <c r="CN1104" s="1" t="e">
        <f t="shared" si="550"/>
        <v>#VALUE!</v>
      </c>
      <c r="CO1104" s="2" t="b">
        <f t="shared" si="551"/>
        <v>1</v>
      </c>
      <c r="CP1104" s="2" t="b">
        <f t="shared" si="552"/>
        <v>1</v>
      </c>
      <c r="CQ1104" s="2" t="b">
        <f t="shared" si="553"/>
        <v>0</v>
      </c>
      <c r="CR1104" s="6" t="str">
        <f t="shared" si="554"/>
        <v>Female</v>
      </c>
      <c r="CS1104" s="7">
        <f t="shared" si="555"/>
        <v>0</v>
      </c>
      <c r="CT1104" s="7">
        <f t="shared" si="556"/>
        <v>0</v>
      </c>
      <c r="CU1104" s="7">
        <f t="shared" si="557"/>
        <v>0</v>
      </c>
      <c r="CV1104" s="7">
        <f t="shared" si="558"/>
        <v>1</v>
      </c>
      <c r="CW1104" s="7">
        <f t="shared" si="537"/>
        <v>0</v>
      </c>
      <c r="CX1104" s="1" t="e">
        <f t="shared" si="538"/>
        <v>#VALUE!</v>
      </c>
      <c r="CY1104" s="1" t="e">
        <f t="shared" si="539"/>
        <v>#VALUE!</v>
      </c>
      <c r="DG1104" s="1" t="e">
        <f t="shared" si="563"/>
        <v>#VALUE!</v>
      </c>
    </row>
    <row r="1105" spans="1:111" ht="101.5" x14ac:dyDescent="0.35">
      <c r="A1105" s="4"/>
      <c r="B1105" s="1" t="s">
        <v>13809</v>
      </c>
      <c r="C1105" s="14">
        <v>44361</v>
      </c>
      <c r="D1105" s="10" t="s">
        <v>13809</v>
      </c>
      <c r="E1105" s="13">
        <v>19</v>
      </c>
      <c r="F1105" s="13" t="s">
        <v>127</v>
      </c>
      <c r="G1105" s="1" t="s">
        <v>13809</v>
      </c>
      <c r="H1105" s="1" t="s">
        <v>13809</v>
      </c>
      <c r="I1105" s="4" t="s">
        <v>183</v>
      </c>
      <c r="J1105" s="4" t="s">
        <v>109</v>
      </c>
      <c r="K1105" s="2" t="s">
        <v>13809</v>
      </c>
      <c r="L1105" s="14">
        <v>44323</v>
      </c>
      <c r="M1105" s="4" t="s">
        <v>109</v>
      </c>
      <c r="N1105" s="2" t="s">
        <v>13809</v>
      </c>
      <c r="O1105" s="4" t="s">
        <v>110</v>
      </c>
      <c r="P1105" s="4" t="s">
        <v>111</v>
      </c>
      <c r="Q1105" s="4"/>
      <c r="R1105" s="4"/>
      <c r="S1105" s="4" t="s">
        <v>112</v>
      </c>
      <c r="T1105" s="4" t="s">
        <v>111</v>
      </c>
      <c r="U1105" s="4" t="b">
        <v>1</v>
      </c>
      <c r="V1105" s="4" t="s">
        <v>126</v>
      </c>
      <c r="W1105" s="13" t="s">
        <v>111</v>
      </c>
      <c r="X1105" s="13"/>
      <c r="Y1105" s="4" t="s">
        <v>112</v>
      </c>
      <c r="Z1105" s="4" t="s">
        <v>111</v>
      </c>
      <c r="AA1105" s="4" t="s">
        <v>112</v>
      </c>
      <c r="AB1105" s="4">
        <v>2</v>
      </c>
      <c r="AC1105" s="13" t="s">
        <v>111</v>
      </c>
      <c r="AD1105" s="13"/>
      <c r="AE1105" s="13"/>
      <c r="AF1105" s="13" t="s">
        <v>111</v>
      </c>
      <c r="AG1105" s="13"/>
      <c r="AH1105" s="13"/>
      <c r="AI1105" s="13"/>
      <c r="AJ1105" s="13" t="s">
        <v>115</v>
      </c>
      <c r="AK1105" s="13" t="s">
        <v>215</v>
      </c>
      <c r="AL1105" s="13"/>
      <c r="AM1105" s="13"/>
      <c r="AN1105" s="13"/>
      <c r="AO1105" s="13" t="s">
        <v>171</v>
      </c>
      <c r="AP1105" s="13"/>
      <c r="AQ1105" s="13"/>
      <c r="AR1105" s="13"/>
      <c r="AS1105" s="13"/>
      <c r="AT1105" s="13"/>
      <c r="AU1105" s="13" t="s">
        <v>132</v>
      </c>
      <c r="AV1105" s="13"/>
      <c r="AW1105" s="13"/>
      <c r="AX1105" s="13"/>
      <c r="AY1105" s="13"/>
      <c r="AZ1105" s="13"/>
      <c r="BA1105" s="13"/>
      <c r="BB1105" s="13"/>
      <c r="BC1105" s="13"/>
      <c r="BD1105" s="13"/>
      <c r="BE1105" s="13"/>
      <c r="BF1105" s="13"/>
      <c r="BG1105" s="13"/>
      <c r="BH1105" s="13"/>
      <c r="BI1105" s="13"/>
      <c r="BJ1105" s="13" t="s">
        <v>111</v>
      </c>
      <c r="BK1105" s="13"/>
      <c r="BL1105" s="13"/>
      <c r="BM1105" s="13"/>
      <c r="BN1105" s="13" t="s">
        <v>112</v>
      </c>
      <c r="BO1105" s="13" t="s">
        <v>148</v>
      </c>
      <c r="BP1105" s="13" t="s">
        <v>4345</v>
      </c>
      <c r="BQ1105" s="13" t="s">
        <v>121</v>
      </c>
      <c r="BR1105" s="13" t="s">
        <v>122</v>
      </c>
      <c r="BS1105" s="13" t="s">
        <v>111</v>
      </c>
      <c r="BT1105" s="35" t="s">
        <v>4346</v>
      </c>
      <c r="BU1105" s="35" t="s">
        <v>4347</v>
      </c>
      <c r="BV1105" s="14">
        <v>44413</v>
      </c>
      <c r="BW1105" s="35" t="s">
        <v>4348</v>
      </c>
      <c r="BX1105" s="4" t="s">
        <v>111</v>
      </c>
      <c r="BY1105" s="4" t="s">
        <v>153</v>
      </c>
      <c r="BZ1105" s="4" t="s">
        <v>124</v>
      </c>
      <c r="CB1105" s="13" t="s">
        <v>352</v>
      </c>
      <c r="CC1105" s="4" t="s">
        <v>220</v>
      </c>
      <c r="CD1105" s="1" t="b">
        <f t="shared" si="560"/>
        <v>1</v>
      </c>
      <c r="CE1105" s="1" t="b">
        <f t="shared" si="561"/>
        <v>0</v>
      </c>
      <c r="CF1105" s="1" t="b">
        <f t="shared" si="542"/>
        <v>0</v>
      </c>
      <c r="CG1105" s="1" t="b">
        <f t="shared" si="543"/>
        <v>0</v>
      </c>
      <c r="CH1105" s="1" t="b">
        <f t="shared" si="544"/>
        <v>0</v>
      </c>
      <c r="CI1105" s="1" t="b">
        <f t="shared" si="545"/>
        <v>1</v>
      </c>
      <c r="CJ1105" s="1" t="b">
        <f t="shared" si="546"/>
        <v>0</v>
      </c>
      <c r="CK1105" s="1" t="b">
        <f t="shared" si="547"/>
        <v>0</v>
      </c>
      <c r="CL1105" s="1" t="b">
        <f t="shared" si="548"/>
        <v>0</v>
      </c>
      <c r="CM1105" s="1" t="b">
        <f t="shared" si="549"/>
        <v>0</v>
      </c>
      <c r="CN1105" s="1" t="b">
        <f t="shared" si="550"/>
        <v>0</v>
      </c>
      <c r="CO1105" s="2" t="b">
        <f t="shared" si="551"/>
        <v>1</v>
      </c>
      <c r="CP1105" s="2" t="b">
        <f t="shared" si="552"/>
        <v>1</v>
      </c>
      <c r="CQ1105" s="2" t="b">
        <f t="shared" si="553"/>
        <v>0</v>
      </c>
      <c r="CR1105" s="6" t="str">
        <f t="shared" si="554"/>
        <v>Male</v>
      </c>
      <c r="CS1105" s="7">
        <f t="shared" si="555"/>
        <v>1</v>
      </c>
      <c r="CT1105" s="7">
        <f t="shared" si="556"/>
        <v>0</v>
      </c>
      <c r="CU1105" s="7">
        <f t="shared" si="557"/>
        <v>0</v>
      </c>
      <c r="CV1105" s="7">
        <f t="shared" si="558"/>
        <v>1</v>
      </c>
      <c r="CW1105" s="7">
        <f t="shared" si="537"/>
        <v>0</v>
      </c>
      <c r="CX1105" s="1" t="b">
        <f t="shared" si="538"/>
        <v>1</v>
      </c>
      <c r="CY1105" s="1" t="b">
        <f t="shared" si="539"/>
        <v>1</v>
      </c>
      <c r="DG1105" s="1" t="b">
        <f t="shared" si="563"/>
        <v>0</v>
      </c>
    </row>
    <row r="1106" spans="1:111" ht="43.5" x14ac:dyDescent="0.35">
      <c r="B1106" s="1" t="s">
        <v>13809</v>
      </c>
      <c r="C1106" s="9">
        <v>44361</v>
      </c>
      <c r="D1106" s="10" t="s">
        <v>13809</v>
      </c>
      <c r="E1106" s="1">
        <v>51</v>
      </c>
      <c r="F1106" s="1" t="s">
        <v>108</v>
      </c>
      <c r="G1106" s="1" t="s">
        <v>13809</v>
      </c>
      <c r="H1106" s="1" t="s">
        <v>13809</v>
      </c>
      <c r="I1106" s="9">
        <v>44213</v>
      </c>
      <c r="J1106" s="2" t="s">
        <v>109</v>
      </c>
      <c r="K1106" s="2" t="s">
        <v>13809</v>
      </c>
      <c r="L1106" s="9">
        <v>44234</v>
      </c>
      <c r="M1106" s="2" t="s">
        <v>109</v>
      </c>
      <c r="N1106" s="2" t="s">
        <v>13809</v>
      </c>
      <c r="O1106" s="2" t="s">
        <v>110</v>
      </c>
      <c r="P1106" s="2" t="s">
        <v>111</v>
      </c>
      <c r="S1106" s="2" t="s">
        <v>111</v>
      </c>
      <c r="T1106" s="2" t="s">
        <v>112</v>
      </c>
      <c r="U1106" s="2" t="b">
        <v>1</v>
      </c>
      <c r="V1106" s="2" t="s">
        <v>113</v>
      </c>
      <c r="W1106" s="1" t="s">
        <v>112</v>
      </c>
      <c r="X1106" s="1" t="s">
        <v>110</v>
      </c>
      <c r="Y1106" s="2" t="s">
        <v>111</v>
      </c>
      <c r="AF1106" s="1" t="s">
        <v>111</v>
      </c>
      <c r="AJ1106" s="1" t="s">
        <v>115</v>
      </c>
      <c r="AK1106" s="1" t="s">
        <v>189</v>
      </c>
      <c r="AO1106" s="1" t="s">
        <v>117</v>
      </c>
      <c r="AS1106" s="1" t="s">
        <v>118</v>
      </c>
      <c r="AU1106" s="1" t="s">
        <v>132</v>
      </c>
      <c r="AZ1106" s="1" t="s">
        <v>155</v>
      </c>
      <c r="BA1106" s="1" t="s">
        <v>4349</v>
      </c>
      <c r="BJ1106" s="1" t="s">
        <v>112</v>
      </c>
      <c r="BK1106" s="1" t="s">
        <v>112</v>
      </c>
      <c r="BL1106" s="1" t="s">
        <v>142</v>
      </c>
      <c r="BQ1106" s="1" t="s">
        <v>121</v>
      </c>
      <c r="BR1106" s="1" t="s">
        <v>122</v>
      </c>
      <c r="BS1106" s="1" t="s">
        <v>112</v>
      </c>
      <c r="BU1106" s="34" t="s">
        <v>961</v>
      </c>
      <c r="BV1106" s="9">
        <v>44361</v>
      </c>
      <c r="BW1106" s="34" t="s">
        <v>4350</v>
      </c>
      <c r="BX1106" s="2" t="s">
        <v>111</v>
      </c>
      <c r="BY1106" s="2" t="s">
        <v>123</v>
      </c>
      <c r="BZ1106" s="2" t="s">
        <v>124</v>
      </c>
      <c r="CA1106" s="2">
        <v>2</v>
      </c>
      <c r="CB1106" s="1" t="s">
        <v>253</v>
      </c>
      <c r="CC1106" s="2" t="s">
        <v>126</v>
      </c>
      <c r="CD1106" s="1" t="b">
        <f t="shared" si="560"/>
        <v>0</v>
      </c>
      <c r="CE1106" s="1" t="b">
        <f t="shared" si="561"/>
        <v>0</v>
      </c>
      <c r="CF1106" s="1" t="b">
        <f t="shared" si="542"/>
        <v>0</v>
      </c>
      <c r="CG1106" s="1" t="b">
        <f t="shared" si="543"/>
        <v>0</v>
      </c>
      <c r="CH1106" s="1" t="b">
        <f t="shared" si="544"/>
        <v>0</v>
      </c>
      <c r="CI1106" s="1" t="b">
        <f t="shared" si="545"/>
        <v>0</v>
      </c>
      <c r="CJ1106" s="1" t="b">
        <f t="shared" si="546"/>
        <v>0</v>
      </c>
      <c r="CK1106" s="1" t="b">
        <f t="shared" si="547"/>
        <v>0</v>
      </c>
      <c r="CL1106" s="1" t="b">
        <f t="shared" si="548"/>
        <v>0</v>
      </c>
      <c r="CM1106" s="1" t="b">
        <f t="shared" si="549"/>
        <v>1</v>
      </c>
      <c r="CN1106" s="1" t="b">
        <f t="shared" si="550"/>
        <v>0</v>
      </c>
      <c r="CO1106" s="2" t="b">
        <f t="shared" si="551"/>
        <v>0</v>
      </c>
      <c r="CP1106" s="2" t="b">
        <f t="shared" si="552"/>
        <v>0</v>
      </c>
      <c r="CQ1106" s="2" t="b">
        <f t="shared" si="553"/>
        <v>0</v>
      </c>
      <c r="CR1106" s="6" t="str">
        <f t="shared" si="554"/>
        <v>Female</v>
      </c>
      <c r="CS1106" s="7">
        <f t="shared" si="555"/>
        <v>1</v>
      </c>
      <c r="CT1106" s="7">
        <f t="shared" si="556"/>
        <v>0</v>
      </c>
      <c r="CU1106" s="7">
        <f t="shared" si="557"/>
        <v>0</v>
      </c>
      <c r="CV1106" s="7">
        <f t="shared" si="558"/>
        <v>1</v>
      </c>
      <c r="CW1106" s="7">
        <f t="shared" si="537"/>
        <v>0</v>
      </c>
      <c r="CX1106" s="1" t="b">
        <f t="shared" si="538"/>
        <v>0</v>
      </c>
      <c r="CY1106" s="1" t="b">
        <f t="shared" si="539"/>
        <v>0</v>
      </c>
      <c r="DG1106" s="1" t="b">
        <f t="shared" si="563"/>
        <v>0</v>
      </c>
    </row>
    <row r="1107" spans="1:111" ht="101.5" x14ac:dyDescent="0.35">
      <c r="A1107" s="4"/>
      <c r="B1107" s="1" t="s">
        <v>13809</v>
      </c>
      <c r="C1107" s="14">
        <v>44361</v>
      </c>
      <c r="D1107" s="10" t="s">
        <v>13809</v>
      </c>
      <c r="E1107" s="13">
        <v>20</v>
      </c>
      <c r="F1107" s="13" t="s">
        <v>127</v>
      </c>
      <c r="G1107" s="1" t="s">
        <v>13809</v>
      </c>
      <c r="H1107" s="1" t="s">
        <v>13809</v>
      </c>
      <c r="I1107" s="4" t="s">
        <v>183</v>
      </c>
      <c r="J1107" s="4" t="s">
        <v>163</v>
      </c>
      <c r="K1107" s="2" t="s">
        <v>13809</v>
      </c>
      <c r="L1107" s="14">
        <v>44358</v>
      </c>
      <c r="M1107" s="4" t="s">
        <v>128</v>
      </c>
      <c r="N1107" s="2" t="s">
        <v>13809</v>
      </c>
      <c r="O1107" s="4" t="s">
        <v>110</v>
      </c>
      <c r="P1107" s="4" t="s">
        <v>111</v>
      </c>
      <c r="Q1107" s="4"/>
      <c r="R1107" s="4"/>
      <c r="S1107" s="4" t="s">
        <v>112</v>
      </c>
      <c r="T1107" s="4" t="s">
        <v>111</v>
      </c>
      <c r="U1107" s="4" t="b">
        <v>1</v>
      </c>
      <c r="V1107" s="4" t="s">
        <v>113</v>
      </c>
      <c r="W1107" s="13" t="s">
        <v>112</v>
      </c>
      <c r="X1107" s="13" t="s">
        <v>138</v>
      </c>
      <c r="Y1107" s="4" t="s">
        <v>112</v>
      </c>
      <c r="Z1107" s="4" t="s">
        <v>111</v>
      </c>
      <c r="AA1107" s="4" t="s">
        <v>112</v>
      </c>
      <c r="AB1107" s="4">
        <v>2</v>
      </c>
      <c r="AC1107" s="13" t="s">
        <v>111</v>
      </c>
      <c r="AD1107" s="13"/>
      <c r="AE1107" s="13"/>
      <c r="AF1107" s="13" t="s">
        <v>111</v>
      </c>
      <c r="AG1107" s="13"/>
      <c r="AH1107" s="13"/>
      <c r="AI1107" s="13"/>
      <c r="AJ1107" s="13" t="s">
        <v>115</v>
      </c>
      <c r="AK1107" s="13" t="s">
        <v>129</v>
      </c>
      <c r="AL1107" s="13"/>
      <c r="AM1107" s="13"/>
      <c r="AN1107" s="13"/>
      <c r="AO1107" s="13" t="s">
        <v>117</v>
      </c>
      <c r="AP1107" s="13"/>
      <c r="AQ1107" s="13"/>
      <c r="AR1107" s="13"/>
      <c r="AS1107" s="13" t="s">
        <v>118</v>
      </c>
      <c r="AT1107" s="13"/>
      <c r="AU1107" s="13" t="s">
        <v>132</v>
      </c>
      <c r="AV1107" s="13"/>
      <c r="AW1107" s="13"/>
      <c r="AX1107" s="13"/>
      <c r="AY1107" s="13"/>
      <c r="AZ1107" s="13" t="s">
        <v>179</v>
      </c>
      <c r="BA1107" s="13" t="s">
        <v>4351</v>
      </c>
      <c r="BB1107" s="13"/>
      <c r="BC1107" s="13"/>
      <c r="BD1107" s="13"/>
      <c r="BE1107" s="13"/>
      <c r="BF1107" s="13"/>
      <c r="BG1107" s="13">
        <v>53</v>
      </c>
      <c r="BH1107" s="13"/>
      <c r="BI1107" s="13"/>
      <c r="BJ1107" s="13" t="s">
        <v>112</v>
      </c>
      <c r="BK1107" s="13" t="s">
        <v>112</v>
      </c>
      <c r="BL1107" s="13" t="s">
        <v>161</v>
      </c>
      <c r="BM1107" s="13" t="s">
        <v>4352</v>
      </c>
      <c r="BN1107" s="13"/>
      <c r="BO1107" s="13"/>
      <c r="BP1107" s="13"/>
      <c r="BQ1107" s="13" t="s">
        <v>121</v>
      </c>
      <c r="BR1107" s="13" t="s">
        <v>122</v>
      </c>
      <c r="BS1107" s="13" t="s">
        <v>111</v>
      </c>
      <c r="BT1107" s="35" t="s">
        <v>4353</v>
      </c>
      <c r="BU1107" s="35" t="s">
        <v>4354</v>
      </c>
      <c r="BV1107" s="14">
        <v>44413</v>
      </c>
      <c r="BW1107" s="35" t="s">
        <v>4355</v>
      </c>
      <c r="BX1107" s="4" t="s">
        <v>111</v>
      </c>
      <c r="BY1107" s="4" t="s">
        <v>123</v>
      </c>
      <c r="BZ1107" s="4" t="s">
        <v>124</v>
      </c>
      <c r="CA1107" s="2">
        <v>2</v>
      </c>
      <c r="CB1107" s="13" t="s">
        <v>482</v>
      </c>
      <c r="CC1107" s="4" t="s">
        <v>126</v>
      </c>
      <c r="CD1107" s="1" t="b">
        <f t="shared" si="560"/>
        <v>1</v>
      </c>
      <c r="CE1107" s="1" t="b">
        <f t="shared" si="561"/>
        <v>0</v>
      </c>
      <c r="CF1107" s="1" t="b">
        <f t="shared" si="542"/>
        <v>0</v>
      </c>
      <c r="CG1107" s="1" t="b">
        <f t="shared" si="543"/>
        <v>0</v>
      </c>
      <c r="CH1107" s="1" t="b">
        <f t="shared" si="544"/>
        <v>0</v>
      </c>
      <c r="CI1107" s="1" t="b">
        <f t="shared" si="545"/>
        <v>1</v>
      </c>
      <c r="CJ1107" s="1" t="b">
        <f t="shared" si="546"/>
        <v>0</v>
      </c>
      <c r="CK1107" s="1" t="b">
        <f t="shared" si="547"/>
        <v>0</v>
      </c>
      <c r="CL1107" s="1" t="b">
        <f t="shared" si="548"/>
        <v>0</v>
      </c>
      <c r="CM1107" s="1" t="b">
        <f t="shared" si="549"/>
        <v>0</v>
      </c>
      <c r="CN1107" s="1" t="b">
        <f t="shared" si="550"/>
        <v>0</v>
      </c>
      <c r="CO1107" s="2" t="b">
        <f t="shared" si="551"/>
        <v>1</v>
      </c>
      <c r="CP1107" s="2" t="b">
        <f t="shared" si="552"/>
        <v>1</v>
      </c>
      <c r="CQ1107" s="2" t="b">
        <f t="shared" si="553"/>
        <v>0</v>
      </c>
      <c r="CR1107" s="6" t="str">
        <f t="shared" si="554"/>
        <v>Male</v>
      </c>
      <c r="CS1107" s="7">
        <f t="shared" si="555"/>
        <v>0</v>
      </c>
      <c r="CT1107" s="7">
        <f t="shared" si="556"/>
        <v>0</v>
      </c>
      <c r="CU1107" s="7">
        <f t="shared" si="557"/>
        <v>0</v>
      </c>
      <c r="CV1107" s="7">
        <f t="shared" si="558"/>
        <v>0</v>
      </c>
      <c r="CW1107" s="7">
        <f t="shared" si="537"/>
        <v>1</v>
      </c>
      <c r="CX1107" s="1" t="b">
        <f t="shared" si="538"/>
        <v>1</v>
      </c>
      <c r="CY1107" s="1" t="b">
        <f t="shared" si="539"/>
        <v>1</v>
      </c>
      <c r="DG1107" s="1" t="b">
        <f t="shared" si="563"/>
        <v>0</v>
      </c>
    </row>
    <row r="1108" spans="1:111" ht="203" x14ac:dyDescent="0.35">
      <c r="B1108" s="1" t="s">
        <v>13809</v>
      </c>
      <c r="C1108" s="9">
        <v>44361</v>
      </c>
      <c r="D1108" s="10" t="s">
        <v>13809</v>
      </c>
      <c r="E1108" s="1">
        <v>21</v>
      </c>
      <c r="F1108" s="1" t="s">
        <v>108</v>
      </c>
      <c r="G1108" s="1" t="s">
        <v>13809</v>
      </c>
      <c r="H1108" s="1" t="s">
        <v>13809</v>
      </c>
      <c r="I1108" s="2" t="s">
        <v>183</v>
      </c>
      <c r="J1108" s="2" t="s">
        <v>109</v>
      </c>
      <c r="K1108" s="2" t="s">
        <v>13809</v>
      </c>
      <c r="L1108" s="9">
        <v>44321</v>
      </c>
      <c r="M1108" s="2" t="s">
        <v>109</v>
      </c>
      <c r="N1108" s="2" t="s">
        <v>13809</v>
      </c>
      <c r="O1108" s="2" t="s">
        <v>110</v>
      </c>
      <c r="P1108" s="2" t="s">
        <v>111</v>
      </c>
      <c r="S1108" s="2" t="s">
        <v>111</v>
      </c>
      <c r="T1108" s="2" t="s">
        <v>112</v>
      </c>
      <c r="U1108" s="2" t="b">
        <v>1</v>
      </c>
      <c r="V1108" s="2" t="s">
        <v>113</v>
      </c>
      <c r="W1108" s="1" t="s">
        <v>112</v>
      </c>
      <c r="X1108" s="1" t="s">
        <v>110</v>
      </c>
      <c r="Y1108" s="2" t="s">
        <v>112</v>
      </c>
      <c r="Z1108" s="2" t="s">
        <v>111</v>
      </c>
      <c r="AA1108" s="2" t="s">
        <v>112</v>
      </c>
      <c r="AB1108" s="2">
        <v>26</v>
      </c>
      <c r="AC1108" s="1" t="s">
        <v>111</v>
      </c>
      <c r="AF1108" s="1" t="s">
        <v>111</v>
      </c>
      <c r="AJ1108" s="1" t="s">
        <v>115</v>
      </c>
      <c r="AK1108" s="1" t="s">
        <v>294</v>
      </c>
      <c r="AN1108" s="1" t="s">
        <v>2705</v>
      </c>
      <c r="AO1108" s="1" t="s">
        <v>652</v>
      </c>
      <c r="AP1108" s="11" t="s">
        <v>382</v>
      </c>
      <c r="AU1108" s="1" t="s">
        <v>132</v>
      </c>
      <c r="AZ1108" s="1" t="s">
        <v>155</v>
      </c>
      <c r="BA1108" s="1" t="s">
        <v>4356</v>
      </c>
      <c r="BJ1108" s="1" t="s">
        <v>112</v>
      </c>
      <c r="BK1108" s="1" t="s">
        <v>112</v>
      </c>
      <c r="BL1108" s="1" t="s">
        <v>142</v>
      </c>
      <c r="BQ1108" s="1" t="s">
        <v>121</v>
      </c>
      <c r="BR1108" s="1" t="s">
        <v>122</v>
      </c>
      <c r="BS1108" s="1" t="s">
        <v>112</v>
      </c>
      <c r="BU1108" s="34" t="s">
        <v>4357</v>
      </c>
      <c r="BV1108" s="9">
        <v>44459</v>
      </c>
      <c r="BW1108" s="34" t="s">
        <v>4358</v>
      </c>
      <c r="BY1108" s="2" t="s">
        <v>123</v>
      </c>
      <c r="BZ1108" s="2" t="s">
        <v>124</v>
      </c>
      <c r="CA1108" s="2">
        <v>2</v>
      </c>
      <c r="CB1108" s="1" t="s">
        <v>290</v>
      </c>
      <c r="CC1108" s="2" t="s">
        <v>126</v>
      </c>
      <c r="CD1108" s="1" t="b">
        <f t="shared" si="560"/>
        <v>1</v>
      </c>
      <c r="CE1108" s="1" t="b">
        <f t="shared" si="561"/>
        <v>0</v>
      </c>
      <c r="CF1108" s="1" t="b">
        <f t="shared" si="542"/>
        <v>0</v>
      </c>
      <c r="CG1108" s="1" t="b">
        <f t="shared" si="543"/>
        <v>0</v>
      </c>
      <c r="CH1108" s="1" t="b">
        <f t="shared" si="544"/>
        <v>0</v>
      </c>
      <c r="CI1108" s="1" t="b">
        <f t="shared" si="545"/>
        <v>1</v>
      </c>
      <c r="CJ1108" s="1" t="b">
        <f t="shared" si="546"/>
        <v>0</v>
      </c>
      <c r="CK1108" s="1" t="b">
        <f t="shared" si="547"/>
        <v>0</v>
      </c>
      <c r="CL1108" s="1" t="b">
        <f t="shared" si="548"/>
        <v>0</v>
      </c>
      <c r="CM1108" s="1" t="b">
        <f t="shared" si="549"/>
        <v>0</v>
      </c>
      <c r="CN1108" s="1" t="b">
        <f t="shared" si="550"/>
        <v>0</v>
      </c>
      <c r="CO1108" s="2" t="b">
        <f t="shared" si="551"/>
        <v>0</v>
      </c>
      <c r="CP1108" s="2" t="b">
        <f t="shared" si="552"/>
        <v>0</v>
      </c>
      <c r="CQ1108" s="2" t="b">
        <f t="shared" si="553"/>
        <v>0</v>
      </c>
      <c r="CR1108" s="6" t="str">
        <f t="shared" si="554"/>
        <v>Female</v>
      </c>
      <c r="CS1108" s="7">
        <f t="shared" si="555"/>
        <v>1</v>
      </c>
      <c r="CT1108" s="7">
        <f t="shared" si="556"/>
        <v>0</v>
      </c>
      <c r="CU1108" s="7">
        <f t="shared" si="557"/>
        <v>0</v>
      </c>
      <c r="CV1108" s="7">
        <f t="shared" si="558"/>
        <v>1</v>
      </c>
      <c r="CW1108" s="7">
        <f t="shared" si="537"/>
        <v>0</v>
      </c>
      <c r="CX1108" s="1" t="b">
        <f t="shared" si="538"/>
        <v>1</v>
      </c>
      <c r="CY1108" s="1" t="b">
        <f t="shared" si="539"/>
        <v>1</v>
      </c>
      <c r="DG1108" s="1" t="b">
        <f t="shared" si="563"/>
        <v>0</v>
      </c>
    </row>
    <row r="1109" spans="1:111" x14ac:dyDescent="0.35">
      <c r="A1109" s="2">
        <v>1101</v>
      </c>
      <c r="B1109" s="1" t="s">
        <v>13809</v>
      </c>
      <c r="C1109" s="9">
        <v>44361</v>
      </c>
      <c r="D1109" s="10" t="s">
        <v>13809</v>
      </c>
      <c r="E1109" s="1">
        <v>15</v>
      </c>
      <c r="F1109" s="1" t="s">
        <v>127</v>
      </c>
      <c r="G1109" s="1" t="s">
        <v>13809</v>
      </c>
      <c r="H1109" s="1" t="s">
        <v>13809</v>
      </c>
      <c r="J1109" s="2" t="s">
        <v>109</v>
      </c>
      <c r="K1109" s="2" t="s">
        <v>13809</v>
      </c>
      <c r="L1109" s="9">
        <v>44358</v>
      </c>
      <c r="M1109" s="2" t="s">
        <v>109</v>
      </c>
      <c r="N1109" s="2" t="s">
        <v>13809</v>
      </c>
      <c r="O1109" s="2" t="s">
        <v>110</v>
      </c>
      <c r="P1109" s="2" t="s">
        <v>111</v>
      </c>
      <c r="S1109" s="2" t="s">
        <v>112</v>
      </c>
      <c r="T1109" s="2" t="s">
        <v>111</v>
      </c>
      <c r="U1109" s="2" t="b">
        <v>1</v>
      </c>
      <c r="V1109" s="2" t="s">
        <v>113</v>
      </c>
      <c r="W1109" s="1" t="s">
        <v>112</v>
      </c>
      <c r="X1109" s="1" t="s">
        <v>114</v>
      </c>
      <c r="Y1109" s="2" t="s">
        <v>112</v>
      </c>
      <c r="Z1109" s="2" t="s">
        <v>111</v>
      </c>
      <c r="AA1109" s="2" t="s">
        <v>112</v>
      </c>
      <c r="AB1109" s="2">
        <v>3</v>
      </c>
      <c r="AF1109" s="1" t="s">
        <v>111</v>
      </c>
      <c r="AK1109" s="1" t="s">
        <v>201</v>
      </c>
      <c r="AN1109" s="1" t="s">
        <v>4359</v>
      </c>
      <c r="AO1109" s="1" t="s">
        <v>221</v>
      </c>
      <c r="AS1109" s="1" t="s">
        <v>118</v>
      </c>
      <c r="AZ1109" s="1" t="s">
        <v>402</v>
      </c>
      <c r="BA1109" s="1">
        <v>9.3699999999999992</v>
      </c>
      <c r="BE1109" s="1">
        <v>29</v>
      </c>
      <c r="BJ1109" s="1" t="s">
        <v>112</v>
      </c>
      <c r="BK1109" s="1" t="s">
        <v>112</v>
      </c>
      <c r="BL1109" s="1" t="s">
        <v>142</v>
      </c>
      <c r="BQ1109" s="1" t="s">
        <v>121</v>
      </c>
      <c r="BR1109" s="1" t="s">
        <v>122</v>
      </c>
      <c r="BS1109" s="1" t="s">
        <v>112</v>
      </c>
      <c r="BV1109" s="9">
        <v>44397</v>
      </c>
      <c r="BW1109" s="34" t="s">
        <v>4360</v>
      </c>
      <c r="BX1109" s="2" t="s">
        <v>111</v>
      </c>
      <c r="BY1109" s="2" t="s">
        <v>123</v>
      </c>
      <c r="BZ1109" s="2" t="s">
        <v>124</v>
      </c>
      <c r="CA1109" s="2">
        <v>2</v>
      </c>
      <c r="CB1109" s="1" t="s">
        <v>175</v>
      </c>
      <c r="CC1109" s="2" t="s">
        <v>309</v>
      </c>
      <c r="CD1109" s="1" t="b">
        <f t="shared" si="560"/>
        <v>1</v>
      </c>
      <c r="CE1109" s="1" t="b">
        <f t="shared" si="561"/>
        <v>1</v>
      </c>
      <c r="CF1109" s="1" t="b">
        <f t="shared" si="542"/>
        <v>0</v>
      </c>
      <c r="CG1109" s="1" t="b">
        <f t="shared" si="543"/>
        <v>1</v>
      </c>
      <c r="CH1109" s="1" t="b">
        <f t="shared" si="544"/>
        <v>0</v>
      </c>
      <c r="CI1109" s="1" t="b">
        <f t="shared" si="545"/>
        <v>0</v>
      </c>
      <c r="CJ1109" s="1" t="b">
        <f t="shared" si="546"/>
        <v>0</v>
      </c>
      <c r="CK1109" s="1" t="b">
        <f t="shared" si="547"/>
        <v>0</v>
      </c>
      <c r="CL1109" s="1" t="b">
        <f t="shared" si="548"/>
        <v>0</v>
      </c>
      <c r="CM1109" s="1" t="b">
        <f t="shared" si="549"/>
        <v>0</v>
      </c>
      <c r="CN1109" s="1" t="b">
        <f t="shared" si="550"/>
        <v>0</v>
      </c>
      <c r="CO1109" s="2" t="b">
        <f t="shared" si="551"/>
        <v>1</v>
      </c>
      <c r="CP1109" s="2" t="b">
        <f t="shared" si="552"/>
        <v>1</v>
      </c>
      <c r="CQ1109" s="2" t="b">
        <f t="shared" si="553"/>
        <v>0</v>
      </c>
      <c r="CR1109" s="6" t="str">
        <f t="shared" si="554"/>
        <v>Male</v>
      </c>
      <c r="CS1109" s="7">
        <f t="shared" si="555"/>
        <v>1</v>
      </c>
      <c r="CT1109" s="7">
        <f t="shared" si="556"/>
        <v>0</v>
      </c>
      <c r="CU1109" s="7">
        <f t="shared" si="557"/>
        <v>0</v>
      </c>
      <c r="CV1109" s="7">
        <f t="shared" si="558"/>
        <v>1</v>
      </c>
      <c r="CW1109" s="7">
        <f t="shared" si="537"/>
        <v>0</v>
      </c>
      <c r="CX1109" s="1" t="b">
        <f t="shared" si="538"/>
        <v>1</v>
      </c>
      <c r="CY1109" s="1" t="b">
        <f t="shared" si="539"/>
        <v>0</v>
      </c>
      <c r="DG1109" s="1" t="b">
        <f t="shared" si="563"/>
        <v>1</v>
      </c>
    </row>
    <row r="1110" spans="1:111" x14ac:dyDescent="0.35">
      <c r="A1110" s="2">
        <v>1849</v>
      </c>
      <c r="B1110" s="1" t="s">
        <v>13809</v>
      </c>
      <c r="C1110" s="9">
        <v>44361</v>
      </c>
      <c r="D1110" s="10" t="s">
        <v>13809</v>
      </c>
      <c r="E1110" s="1" t="e">
        <f>ROUND((C1110-D1110)/365,0)</f>
        <v>#VALUE!</v>
      </c>
      <c r="F1110" s="1" t="s">
        <v>127</v>
      </c>
      <c r="G1110" s="1" t="s">
        <v>13809</v>
      </c>
      <c r="H1110" s="1" t="s">
        <v>13809</v>
      </c>
      <c r="K1110" s="2" t="s">
        <v>13809</v>
      </c>
      <c r="L1110" s="9">
        <v>44355</v>
      </c>
      <c r="M1110" s="2" t="s">
        <v>109</v>
      </c>
      <c r="N1110" s="2" t="s">
        <v>13809</v>
      </c>
      <c r="O1110" s="2" t="s">
        <v>110</v>
      </c>
      <c r="P1110" s="2" t="s">
        <v>111</v>
      </c>
      <c r="S1110" s="2" t="s">
        <v>111</v>
      </c>
      <c r="T1110" s="2" t="s">
        <v>112</v>
      </c>
      <c r="U1110" s="2" t="b">
        <f>OR(S1110="yes",T1110="yes")</f>
        <v>1</v>
      </c>
      <c r="V1110" s="2" t="s">
        <v>113</v>
      </c>
      <c r="W1110" s="1" t="s">
        <v>112</v>
      </c>
      <c r="X1110" s="1" t="s">
        <v>114</v>
      </c>
      <c r="Y1110" s="2" t="s">
        <v>112</v>
      </c>
      <c r="Z1110" s="2" t="s">
        <v>111</v>
      </c>
      <c r="AA1110" s="2" t="s">
        <v>112</v>
      </c>
      <c r="AB1110" s="2">
        <v>3</v>
      </c>
      <c r="AC1110" s="1" t="s">
        <v>111</v>
      </c>
      <c r="AF1110" s="1" t="s">
        <v>111</v>
      </c>
      <c r="AJ1110" s="1" t="s">
        <v>115</v>
      </c>
      <c r="AK1110" s="1" t="s">
        <v>129</v>
      </c>
      <c r="AO1110" s="1" t="s">
        <v>117</v>
      </c>
      <c r="AS1110" s="1" t="s">
        <v>196</v>
      </c>
      <c r="AU1110" s="1" t="s">
        <v>132</v>
      </c>
      <c r="AZ1110" s="1" t="s">
        <v>155</v>
      </c>
      <c r="BA1110" s="1" t="s">
        <v>4361</v>
      </c>
      <c r="BJ1110" s="1" t="s">
        <v>112</v>
      </c>
      <c r="BK1110" s="1" t="s">
        <v>112</v>
      </c>
      <c r="BL1110" s="1" t="s">
        <v>268</v>
      </c>
      <c r="BM1110" s="1" t="s">
        <v>1810</v>
      </c>
      <c r="BQ1110" s="1" t="s">
        <v>121</v>
      </c>
      <c r="BR1110" s="1" t="s">
        <v>122</v>
      </c>
      <c r="BS1110" s="1" t="s">
        <v>112</v>
      </c>
      <c r="BU1110" s="34" t="s">
        <v>4362</v>
      </c>
      <c r="BV1110" s="9">
        <v>44361</v>
      </c>
      <c r="BW1110" s="34" t="s">
        <v>14391</v>
      </c>
      <c r="BX1110" s="2" t="s">
        <v>111</v>
      </c>
      <c r="BY1110" s="2" t="s">
        <v>156</v>
      </c>
      <c r="BZ1110" s="2" t="s">
        <v>124</v>
      </c>
      <c r="CA1110" s="2">
        <v>2</v>
      </c>
      <c r="CB1110" s="1" t="s">
        <v>259</v>
      </c>
      <c r="CC1110" s="2" t="s">
        <v>126</v>
      </c>
      <c r="CD1110" s="1" t="e">
        <f t="shared" si="560"/>
        <v>#VALUE!</v>
      </c>
      <c r="CE1110" s="1" t="e">
        <f t="shared" si="561"/>
        <v>#VALUE!</v>
      </c>
      <c r="CF1110" s="1" t="e">
        <f t="shared" si="542"/>
        <v>#VALUE!</v>
      </c>
      <c r="CG1110" s="1" t="e">
        <f t="shared" si="543"/>
        <v>#VALUE!</v>
      </c>
      <c r="CH1110" s="1" t="e">
        <f t="shared" si="544"/>
        <v>#VALUE!</v>
      </c>
      <c r="CI1110" s="1" t="e">
        <f t="shared" si="545"/>
        <v>#VALUE!</v>
      </c>
      <c r="CJ1110" s="1" t="e">
        <f t="shared" si="546"/>
        <v>#VALUE!</v>
      </c>
      <c r="CK1110" s="1" t="e">
        <f t="shared" si="547"/>
        <v>#VALUE!</v>
      </c>
      <c r="CL1110" s="1" t="e">
        <f t="shared" si="548"/>
        <v>#VALUE!</v>
      </c>
      <c r="CM1110" s="1" t="e">
        <f t="shared" si="549"/>
        <v>#VALUE!</v>
      </c>
      <c r="CN1110" s="1" t="e">
        <f t="shared" si="550"/>
        <v>#VALUE!</v>
      </c>
      <c r="CO1110" s="2" t="b">
        <f t="shared" si="551"/>
        <v>1</v>
      </c>
      <c r="CP1110" s="2" t="b">
        <f t="shared" si="552"/>
        <v>1</v>
      </c>
      <c r="CQ1110" s="2" t="b">
        <f t="shared" si="553"/>
        <v>0</v>
      </c>
      <c r="CR1110" s="6" t="str">
        <f t="shared" si="554"/>
        <v>Male</v>
      </c>
      <c r="CS1110" s="7">
        <f t="shared" si="555"/>
        <v>0</v>
      </c>
      <c r="CT1110" s="7">
        <f t="shared" si="556"/>
        <v>0</v>
      </c>
      <c r="CU1110" s="7">
        <f t="shared" si="557"/>
        <v>0</v>
      </c>
      <c r="CV1110" s="7">
        <f t="shared" si="558"/>
        <v>1</v>
      </c>
      <c r="CW1110" s="7">
        <f t="shared" si="537"/>
        <v>0</v>
      </c>
      <c r="CX1110" s="1" t="e">
        <f t="shared" si="538"/>
        <v>#VALUE!</v>
      </c>
      <c r="CY1110" s="1" t="e">
        <f t="shared" si="539"/>
        <v>#VALUE!</v>
      </c>
      <c r="DG1110" s="1" t="e">
        <f t="shared" si="563"/>
        <v>#VALUE!</v>
      </c>
    </row>
    <row r="1111" spans="1:111" ht="29" x14ac:dyDescent="0.35">
      <c r="B1111" s="1" t="s">
        <v>13809</v>
      </c>
      <c r="C1111" s="9">
        <v>44361</v>
      </c>
      <c r="D1111" s="10" t="s">
        <v>13809</v>
      </c>
      <c r="E1111" s="1">
        <v>72</v>
      </c>
      <c r="F1111" s="1" t="s">
        <v>108</v>
      </c>
      <c r="G1111" s="1" t="s">
        <v>13809</v>
      </c>
      <c r="H1111" s="1" t="s">
        <v>13809</v>
      </c>
      <c r="J1111" s="2" t="s">
        <v>128</v>
      </c>
      <c r="K1111" s="2" t="s">
        <v>13809</v>
      </c>
      <c r="L1111" s="9">
        <v>44237</v>
      </c>
      <c r="M1111" s="2" t="s">
        <v>128</v>
      </c>
      <c r="N1111" s="2" t="s">
        <v>13809</v>
      </c>
      <c r="O1111" s="2" t="s">
        <v>110</v>
      </c>
      <c r="P1111" s="2" t="s">
        <v>111</v>
      </c>
      <c r="S1111" s="2" t="s">
        <v>111</v>
      </c>
      <c r="T1111" s="2" t="s">
        <v>112</v>
      </c>
      <c r="U1111" s="2" t="b">
        <v>1</v>
      </c>
      <c r="V1111" s="2" t="s">
        <v>113</v>
      </c>
      <c r="W1111" s="1" t="s">
        <v>112</v>
      </c>
      <c r="X1111" s="1" t="s">
        <v>138</v>
      </c>
      <c r="Y1111" s="2" t="s">
        <v>111</v>
      </c>
      <c r="AF1111" s="1" t="s">
        <v>111</v>
      </c>
      <c r="AJ1111" s="1" t="s">
        <v>115</v>
      </c>
      <c r="AK1111" s="1" t="s">
        <v>194</v>
      </c>
      <c r="AN1111" s="1" t="s">
        <v>4363</v>
      </c>
      <c r="AO1111" s="1" t="s">
        <v>117</v>
      </c>
      <c r="AS1111" s="1" t="s">
        <v>118</v>
      </c>
      <c r="AU1111" s="1" t="s">
        <v>197</v>
      </c>
      <c r="AZ1111" s="1" t="s">
        <v>254</v>
      </c>
      <c r="BG1111" s="1">
        <v>14.9</v>
      </c>
      <c r="BH1111" s="1">
        <v>114</v>
      </c>
      <c r="BJ1111" s="1" t="s">
        <v>112</v>
      </c>
      <c r="BK1111" s="1" t="s">
        <v>112</v>
      </c>
      <c r="BL1111" s="1" t="s">
        <v>142</v>
      </c>
      <c r="BQ1111" s="1" t="s">
        <v>121</v>
      </c>
      <c r="BR1111" s="1" t="s">
        <v>122</v>
      </c>
      <c r="BS1111" s="1" t="s">
        <v>111</v>
      </c>
      <c r="BU1111" s="34" t="s">
        <v>4364</v>
      </c>
      <c r="BV1111" s="9">
        <v>44348</v>
      </c>
      <c r="BX1111" s="2" t="s">
        <v>111</v>
      </c>
      <c r="BY1111" s="2" t="s">
        <v>123</v>
      </c>
      <c r="BZ1111" s="2" t="s">
        <v>124</v>
      </c>
      <c r="CA1111" s="2">
        <v>2</v>
      </c>
      <c r="CB1111" s="1" t="s">
        <v>227</v>
      </c>
      <c r="CC1111" s="2" t="s">
        <v>113</v>
      </c>
      <c r="CD1111" s="1" t="b">
        <f t="shared" si="560"/>
        <v>0</v>
      </c>
      <c r="CE1111" s="1" t="b">
        <f t="shared" si="561"/>
        <v>0</v>
      </c>
      <c r="CF1111" s="1" t="b">
        <f t="shared" si="542"/>
        <v>0</v>
      </c>
      <c r="CG1111" s="1" t="b">
        <f t="shared" si="543"/>
        <v>0</v>
      </c>
      <c r="CH1111" s="1" t="b">
        <f t="shared" si="544"/>
        <v>0</v>
      </c>
      <c r="CI1111" s="1" t="b">
        <f t="shared" si="545"/>
        <v>0</v>
      </c>
      <c r="CJ1111" s="1" t="b">
        <f t="shared" si="546"/>
        <v>0</v>
      </c>
      <c r="CK1111" s="1" t="b">
        <f t="shared" si="547"/>
        <v>0</v>
      </c>
      <c r="CL1111" s="1" t="b">
        <f t="shared" si="548"/>
        <v>0</v>
      </c>
      <c r="CM1111" s="1" t="b">
        <f t="shared" si="549"/>
        <v>0</v>
      </c>
      <c r="CN1111" s="1" t="b">
        <f t="shared" si="550"/>
        <v>1</v>
      </c>
      <c r="CO1111" s="2" t="b">
        <f t="shared" si="551"/>
        <v>0</v>
      </c>
      <c r="CP1111" s="2" t="b">
        <f t="shared" si="552"/>
        <v>0</v>
      </c>
      <c r="CQ1111" s="2" t="b">
        <f t="shared" si="553"/>
        <v>0</v>
      </c>
      <c r="CR1111" s="6" t="str">
        <f t="shared" si="554"/>
        <v>Female</v>
      </c>
      <c r="CS1111" s="7">
        <f t="shared" si="555"/>
        <v>0</v>
      </c>
      <c r="CT1111" s="7">
        <f t="shared" si="556"/>
        <v>1</v>
      </c>
      <c r="CU1111" s="7">
        <f t="shared" si="557"/>
        <v>0</v>
      </c>
      <c r="CV1111" s="7">
        <f t="shared" si="558"/>
        <v>0</v>
      </c>
      <c r="CW1111" s="7">
        <f t="shared" si="537"/>
        <v>1</v>
      </c>
      <c r="CX1111" s="1" t="b">
        <f t="shared" si="538"/>
        <v>0</v>
      </c>
      <c r="CY1111" s="1" t="b">
        <f t="shared" si="539"/>
        <v>0</v>
      </c>
      <c r="DG1111" s="1" t="b">
        <f t="shared" si="563"/>
        <v>0</v>
      </c>
    </row>
    <row r="1112" spans="1:111" ht="87" x14ac:dyDescent="0.35">
      <c r="A1112" s="2">
        <v>924</v>
      </c>
      <c r="B1112" s="1" t="s">
        <v>13809</v>
      </c>
      <c r="C1112" s="9">
        <v>44361</v>
      </c>
      <c r="D1112" s="10" t="s">
        <v>13809</v>
      </c>
      <c r="E1112" s="1" t="e">
        <f>ROUND((C1112-D1112)/365,0)</f>
        <v>#VALUE!</v>
      </c>
      <c r="F1112" s="1" t="s">
        <v>127</v>
      </c>
      <c r="G1112" s="1" t="s">
        <v>13809</v>
      </c>
      <c r="H1112" s="1" t="s">
        <v>13809</v>
      </c>
      <c r="I1112" s="9">
        <v>44329</v>
      </c>
      <c r="J1112" s="2" t="s">
        <v>128</v>
      </c>
      <c r="K1112" s="2" t="s">
        <v>13809</v>
      </c>
      <c r="L1112" s="9">
        <v>44357</v>
      </c>
      <c r="M1112" s="2" t="s">
        <v>128</v>
      </c>
      <c r="N1112" s="2" t="s">
        <v>13809</v>
      </c>
      <c r="O1112" s="2" t="s">
        <v>110</v>
      </c>
      <c r="P1112" s="2" t="s">
        <v>111</v>
      </c>
      <c r="S1112" s="2" t="s">
        <v>111</v>
      </c>
      <c r="T1112" s="2" t="s">
        <v>112</v>
      </c>
      <c r="U1112" s="2" t="b">
        <f>OR(S1112="yes",T1112="yes")</f>
        <v>1</v>
      </c>
      <c r="V1112" s="2" t="s">
        <v>113</v>
      </c>
      <c r="W1112" s="1" t="s">
        <v>112</v>
      </c>
      <c r="X1112" s="1" t="s">
        <v>110</v>
      </c>
      <c r="Y1112" s="2" t="s">
        <v>112</v>
      </c>
      <c r="Z1112" s="2" t="s">
        <v>111</v>
      </c>
      <c r="AA1112" s="2" t="s">
        <v>112</v>
      </c>
      <c r="AB1112" s="2">
        <v>0</v>
      </c>
      <c r="AC1112" s="1" t="s">
        <v>111</v>
      </c>
      <c r="AF1112" s="1" t="s">
        <v>111</v>
      </c>
      <c r="AJ1112" s="1" t="s">
        <v>115</v>
      </c>
      <c r="AK1112" s="1" t="s">
        <v>606</v>
      </c>
      <c r="AO1112" s="1" t="s">
        <v>130</v>
      </c>
      <c r="AU1112" s="1" t="s">
        <v>132</v>
      </c>
      <c r="AZ1112" s="1" t="s">
        <v>222</v>
      </c>
      <c r="BC1112" s="1" t="s">
        <v>4365</v>
      </c>
      <c r="BJ1112" s="1" t="s">
        <v>112</v>
      </c>
      <c r="BK1112" s="1" t="s">
        <v>112</v>
      </c>
      <c r="BL1112" s="1" t="s">
        <v>142</v>
      </c>
      <c r="BQ1112" s="1" t="s">
        <v>121</v>
      </c>
      <c r="BR1112" s="1" t="s">
        <v>122</v>
      </c>
      <c r="BS1112" s="1" t="s">
        <v>112</v>
      </c>
      <c r="BU1112" s="34" t="s">
        <v>4366</v>
      </c>
      <c r="BV1112" s="9">
        <v>44371</v>
      </c>
      <c r="BW1112" s="34" t="s">
        <v>14392</v>
      </c>
      <c r="BX1112" s="2" t="s">
        <v>111</v>
      </c>
      <c r="BZ1112" s="2" t="s">
        <v>124</v>
      </c>
      <c r="CA1112" s="2">
        <v>2</v>
      </c>
      <c r="CB1112" s="1" t="s">
        <v>233</v>
      </c>
      <c r="CC1112" s="2" t="s">
        <v>126</v>
      </c>
      <c r="CD1112" s="1" t="e">
        <f t="shared" si="560"/>
        <v>#VALUE!</v>
      </c>
      <c r="CE1112" s="1" t="e">
        <f t="shared" si="561"/>
        <v>#VALUE!</v>
      </c>
      <c r="CF1112" s="1" t="e">
        <f t="shared" si="542"/>
        <v>#VALUE!</v>
      </c>
      <c r="CG1112" s="1" t="e">
        <f t="shared" si="543"/>
        <v>#VALUE!</v>
      </c>
      <c r="CH1112" s="1" t="e">
        <f t="shared" si="544"/>
        <v>#VALUE!</v>
      </c>
      <c r="CI1112" s="1" t="e">
        <f t="shared" si="545"/>
        <v>#VALUE!</v>
      </c>
      <c r="CJ1112" s="1" t="e">
        <f t="shared" si="546"/>
        <v>#VALUE!</v>
      </c>
      <c r="CK1112" s="1" t="e">
        <f t="shared" si="547"/>
        <v>#VALUE!</v>
      </c>
      <c r="CL1112" s="1" t="e">
        <f t="shared" si="548"/>
        <v>#VALUE!</v>
      </c>
      <c r="CM1112" s="1" t="e">
        <f t="shared" si="549"/>
        <v>#VALUE!</v>
      </c>
      <c r="CN1112" s="1" t="e">
        <f t="shared" si="550"/>
        <v>#VALUE!</v>
      </c>
      <c r="CO1112" s="2" t="b">
        <f t="shared" si="551"/>
        <v>1</v>
      </c>
      <c r="CP1112" s="2" t="b">
        <f t="shared" si="552"/>
        <v>1</v>
      </c>
      <c r="CQ1112" s="2" t="b">
        <f t="shared" si="553"/>
        <v>0</v>
      </c>
      <c r="CR1112" s="6" t="str">
        <f t="shared" si="554"/>
        <v>Male</v>
      </c>
      <c r="CS1112" s="7">
        <f t="shared" si="555"/>
        <v>0</v>
      </c>
      <c r="CT1112" s="7">
        <f t="shared" si="556"/>
        <v>1</v>
      </c>
      <c r="CU1112" s="7">
        <f t="shared" si="557"/>
        <v>0</v>
      </c>
      <c r="CV1112" s="7">
        <f t="shared" si="558"/>
        <v>0</v>
      </c>
      <c r="CW1112" s="7">
        <f t="shared" si="537"/>
        <v>1</v>
      </c>
      <c r="CX1112" s="1" t="e">
        <f t="shared" si="538"/>
        <v>#VALUE!</v>
      </c>
      <c r="CY1112" s="1" t="e">
        <f t="shared" si="539"/>
        <v>#VALUE!</v>
      </c>
      <c r="DG1112" s="1" t="e">
        <f t="shared" si="563"/>
        <v>#VALUE!</v>
      </c>
    </row>
    <row r="1113" spans="1:111" x14ac:dyDescent="0.35">
      <c r="A1113" s="2" t="s">
        <v>220</v>
      </c>
      <c r="B1113" s="1" t="s">
        <v>13809</v>
      </c>
      <c r="C1113" s="9">
        <v>44361</v>
      </c>
      <c r="D1113" s="10" t="s">
        <v>13809</v>
      </c>
      <c r="E1113" s="1" t="e">
        <f>ROUND((C1113-D1113)/365,0)</f>
        <v>#VALUE!</v>
      </c>
      <c r="F1113" s="1" t="s">
        <v>127</v>
      </c>
      <c r="G1113" s="1" t="s">
        <v>13809</v>
      </c>
      <c r="H1113" s="1" t="s">
        <v>13809</v>
      </c>
      <c r="K1113" s="2" t="s">
        <v>13809</v>
      </c>
      <c r="L1113" s="9">
        <v>44332</v>
      </c>
      <c r="M1113" s="2" t="s">
        <v>109</v>
      </c>
      <c r="N1113" s="2" t="s">
        <v>13809</v>
      </c>
      <c r="O1113" s="2" t="s">
        <v>110</v>
      </c>
      <c r="T1113" s="2" t="s">
        <v>112</v>
      </c>
      <c r="U1113" s="2" t="b">
        <f>OR(S1113="yes",T1113="yes")</f>
        <v>1</v>
      </c>
      <c r="V1113" s="2" t="s">
        <v>113</v>
      </c>
      <c r="W1113" s="1" t="s">
        <v>112</v>
      </c>
      <c r="X1113" s="1" t="s">
        <v>110</v>
      </c>
      <c r="Y1113" s="2" t="s">
        <v>112</v>
      </c>
      <c r="Z1113" s="2" t="s">
        <v>111</v>
      </c>
      <c r="AA1113" s="2" t="s">
        <v>112</v>
      </c>
      <c r="AB1113" s="2">
        <v>3</v>
      </c>
      <c r="AC1113" s="1" t="s">
        <v>111</v>
      </c>
      <c r="AF1113" s="1" t="s">
        <v>111</v>
      </c>
      <c r="AJ1113" s="1" t="s">
        <v>115</v>
      </c>
      <c r="AK1113" s="1" t="s">
        <v>287</v>
      </c>
      <c r="AO1113" s="1" t="s">
        <v>130</v>
      </c>
      <c r="AS1113" s="1" t="s">
        <v>118</v>
      </c>
      <c r="AU1113" s="1" t="s">
        <v>238</v>
      </c>
      <c r="AX1113" s="12">
        <v>0.64</v>
      </c>
      <c r="AZ1113" s="1" t="s">
        <v>179</v>
      </c>
      <c r="BA1113" s="1">
        <v>21</v>
      </c>
      <c r="BG1113" s="1">
        <v>2.4</v>
      </c>
      <c r="BJ1113" s="1" t="s">
        <v>112</v>
      </c>
      <c r="BK1113" s="1" t="s">
        <v>112</v>
      </c>
      <c r="BL1113" s="1" t="s">
        <v>142</v>
      </c>
      <c r="BQ1113" s="1" t="s">
        <v>121</v>
      </c>
      <c r="BR1113" s="1" t="s">
        <v>122</v>
      </c>
      <c r="BS1113" s="1" t="s">
        <v>112</v>
      </c>
      <c r="BV1113" s="9">
        <v>44365</v>
      </c>
      <c r="BY1113" s="2" t="s">
        <v>123</v>
      </c>
      <c r="BZ1113" s="2" t="s">
        <v>124</v>
      </c>
      <c r="CA1113" s="2">
        <v>2</v>
      </c>
      <c r="CB1113" s="1" t="s">
        <v>175</v>
      </c>
      <c r="CC1113" s="2" t="s">
        <v>126</v>
      </c>
      <c r="CD1113" s="1" t="e">
        <f t="shared" si="560"/>
        <v>#VALUE!</v>
      </c>
      <c r="CE1113" s="1" t="e">
        <f t="shared" si="561"/>
        <v>#VALUE!</v>
      </c>
      <c r="CF1113" s="1" t="e">
        <f t="shared" si="542"/>
        <v>#VALUE!</v>
      </c>
      <c r="CG1113" s="1" t="e">
        <f t="shared" si="543"/>
        <v>#VALUE!</v>
      </c>
      <c r="CH1113" s="1" t="e">
        <f t="shared" si="544"/>
        <v>#VALUE!</v>
      </c>
      <c r="CI1113" s="1" t="e">
        <f t="shared" si="545"/>
        <v>#VALUE!</v>
      </c>
      <c r="CJ1113" s="1" t="e">
        <f t="shared" si="546"/>
        <v>#VALUE!</v>
      </c>
      <c r="CK1113" s="1" t="e">
        <f t="shared" si="547"/>
        <v>#VALUE!</v>
      </c>
      <c r="CL1113" s="1" t="e">
        <f t="shared" si="548"/>
        <v>#VALUE!</v>
      </c>
      <c r="CM1113" s="1" t="e">
        <f t="shared" si="549"/>
        <v>#VALUE!</v>
      </c>
      <c r="CN1113" s="1" t="e">
        <f t="shared" si="550"/>
        <v>#VALUE!</v>
      </c>
      <c r="CO1113" s="2" t="b">
        <f t="shared" si="551"/>
        <v>1</v>
      </c>
      <c r="CP1113" s="2" t="b">
        <f t="shared" si="552"/>
        <v>1</v>
      </c>
      <c r="CQ1113" s="2" t="b">
        <f t="shared" si="553"/>
        <v>0</v>
      </c>
      <c r="CR1113" s="6" t="str">
        <f t="shared" si="554"/>
        <v>Male</v>
      </c>
      <c r="CS1113" s="7">
        <f t="shared" si="555"/>
        <v>0</v>
      </c>
      <c r="CT1113" s="7">
        <f t="shared" si="556"/>
        <v>0</v>
      </c>
      <c r="CU1113" s="7">
        <f t="shared" si="557"/>
        <v>0</v>
      </c>
      <c r="CV1113" s="7">
        <f t="shared" si="558"/>
        <v>1</v>
      </c>
      <c r="CW1113" s="7">
        <f t="shared" si="537"/>
        <v>0</v>
      </c>
      <c r="CX1113" s="1" t="e">
        <f t="shared" si="538"/>
        <v>#VALUE!</v>
      </c>
      <c r="CY1113" s="1" t="e">
        <f t="shared" si="539"/>
        <v>#VALUE!</v>
      </c>
      <c r="DG1113" s="1" t="e">
        <f t="shared" si="563"/>
        <v>#VALUE!</v>
      </c>
    </row>
    <row r="1114" spans="1:111" ht="87" x14ac:dyDescent="0.35">
      <c r="B1114" s="1" t="s">
        <v>13809</v>
      </c>
      <c r="C1114" s="9">
        <v>44361</v>
      </c>
      <c r="D1114" s="10" t="s">
        <v>13809</v>
      </c>
      <c r="E1114" s="1">
        <v>60</v>
      </c>
      <c r="F1114" s="1" t="s">
        <v>108</v>
      </c>
      <c r="G1114" s="1" t="s">
        <v>13809</v>
      </c>
      <c r="H1114" s="1" t="s">
        <v>13809</v>
      </c>
      <c r="I1114" s="9">
        <v>44296</v>
      </c>
      <c r="J1114" s="2" t="s">
        <v>109</v>
      </c>
      <c r="K1114" s="2" t="s">
        <v>13809</v>
      </c>
      <c r="L1114" s="9">
        <v>44317</v>
      </c>
      <c r="M1114" s="2" t="s">
        <v>109</v>
      </c>
      <c r="N1114" s="2" t="s">
        <v>13809</v>
      </c>
      <c r="O1114" s="2" t="s">
        <v>110</v>
      </c>
      <c r="P1114" s="2" t="s">
        <v>111</v>
      </c>
      <c r="S1114" s="2" t="s">
        <v>111</v>
      </c>
      <c r="T1114" s="2" t="s">
        <v>112</v>
      </c>
      <c r="U1114" s="2" t="b">
        <v>1</v>
      </c>
      <c r="V1114" s="2" t="s">
        <v>113</v>
      </c>
      <c r="W1114" s="1" t="s">
        <v>112</v>
      </c>
      <c r="X1114" s="1" t="s">
        <v>138</v>
      </c>
      <c r="Y1114" s="2" t="s">
        <v>112</v>
      </c>
      <c r="Z1114" s="2" t="s">
        <v>111</v>
      </c>
      <c r="AA1114" s="2" t="s">
        <v>112</v>
      </c>
      <c r="AB1114" s="2">
        <v>4</v>
      </c>
      <c r="AC1114" s="1" t="s">
        <v>111</v>
      </c>
      <c r="AF1114" s="1" t="s">
        <v>111</v>
      </c>
      <c r="AH1114" s="1" t="s">
        <v>193</v>
      </c>
      <c r="AI1114" s="1" t="s">
        <v>4367</v>
      </c>
      <c r="AJ1114" s="1" t="s">
        <v>115</v>
      </c>
      <c r="AK1114" s="1" t="s">
        <v>349</v>
      </c>
      <c r="AN1114" s="1" t="s">
        <v>425</v>
      </c>
      <c r="AO1114" s="1" t="s">
        <v>117</v>
      </c>
      <c r="AU1114" s="1" t="s">
        <v>197</v>
      </c>
      <c r="AZ1114" s="1" t="s">
        <v>320</v>
      </c>
      <c r="BG1114" s="1">
        <v>47</v>
      </c>
      <c r="BH1114" s="1" t="s">
        <v>4368</v>
      </c>
      <c r="BJ1114" s="1" t="s">
        <v>112</v>
      </c>
      <c r="BK1114" s="1" t="s">
        <v>112</v>
      </c>
      <c r="BL1114" s="1" t="s">
        <v>142</v>
      </c>
      <c r="BQ1114" s="1" t="s">
        <v>121</v>
      </c>
      <c r="BU1114" s="34" t="s">
        <v>4369</v>
      </c>
      <c r="BW1114" s="34" t="s">
        <v>4370</v>
      </c>
      <c r="BZ1114" s="2" t="s">
        <v>162</v>
      </c>
      <c r="CA1114" s="2">
        <v>2</v>
      </c>
      <c r="CB1114" s="1" t="s">
        <v>188</v>
      </c>
      <c r="CC1114" s="2" t="s">
        <v>113</v>
      </c>
      <c r="CD1114" s="1" t="b">
        <f t="shared" si="560"/>
        <v>0</v>
      </c>
      <c r="CE1114" s="1" t="b">
        <f t="shared" si="561"/>
        <v>0</v>
      </c>
      <c r="CF1114" s="1" t="b">
        <f t="shared" si="542"/>
        <v>0</v>
      </c>
      <c r="CG1114" s="1" t="b">
        <f t="shared" si="543"/>
        <v>0</v>
      </c>
      <c r="CH1114" s="1" t="b">
        <f t="shared" si="544"/>
        <v>0</v>
      </c>
      <c r="CI1114" s="1" t="b">
        <f t="shared" si="545"/>
        <v>0</v>
      </c>
      <c r="CJ1114" s="1" t="b">
        <f t="shared" si="546"/>
        <v>0</v>
      </c>
      <c r="CK1114" s="1" t="b">
        <f t="shared" si="547"/>
        <v>0</v>
      </c>
      <c r="CL1114" s="1" t="b">
        <f t="shared" si="548"/>
        <v>0</v>
      </c>
      <c r="CM1114" s="1" t="b">
        <f t="shared" si="549"/>
        <v>1</v>
      </c>
      <c r="CN1114" s="1" t="b">
        <f t="shared" si="550"/>
        <v>0</v>
      </c>
      <c r="CO1114" s="2" t="b">
        <f t="shared" si="551"/>
        <v>1</v>
      </c>
      <c r="CP1114" s="2" t="b">
        <f t="shared" si="552"/>
        <v>1</v>
      </c>
      <c r="CQ1114" s="2" t="b">
        <f t="shared" si="553"/>
        <v>0</v>
      </c>
      <c r="CR1114" s="6" t="str">
        <f t="shared" si="554"/>
        <v>Female</v>
      </c>
      <c r="CS1114" s="7">
        <f t="shared" si="555"/>
        <v>1</v>
      </c>
      <c r="CT1114" s="7">
        <f t="shared" si="556"/>
        <v>0</v>
      </c>
      <c r="CU1114" s="7">
        <f t="shared" si="557"/>
        <v>0</v>
      </c>
      <c r="CV1114" s="7">
        <f t="shared" si="558"/>
        <v>1</v>
      </c>
      <c r="CW1114" s="7">
        <f t="shared" si="537"/>
        <v>0</v>
      </c>
      <c r="CX1114" s="1" t="b">
        <f t="shared" si="538"/>
        <v>0</v>
      </c>
      <c r="CY1114" s="1" t="b">
        <f t="shared" si="539"/>
        <v>0</v>
      </c>
      <c r="DG1114" s="1" t="b">
        <f t="shared" si="563"/>
        <v>0</v>
      </c>
    </row>
    <row r="1115" spans="1:111" ht="29" x14ac:dyDescent="0.35">
      <c r="B1115" s="1" t="s">
        <v>13809</v>
      </c>
      <c r="C1115" s="9">
        <v>44361</v>
      </c>
      <c r="D1115" s="10" t="s">
        <v>13809</v>
      </c>
      <c r="E1115" s="1">
        <v>48</v>
      </c>
      <c r="F1115" s="1" t="s">
        <v>108</v>
      </c>
      <c r="G1115" s="1" t="s">
        <v>13809</v>
      </c>
      <c r="H1115" s="1" t="s">
        <v>13809</v>
      </c>
      <c r="K1115" s="2" t="s">
        <v>13809</v>
      </c>
      <c r="M1115" s="2" t="s">
        <v>128</v>
      </c>
      <c r="N1115" s="2" t="s">
        <v>13809</v>
      </c>
      <c r="O1115" s="2" t="s">
        <v>110</v>
      </c>
      <c r="P1115" s="2" t="s">
        <v>111</v>
      </c>
      <c r="S1115" s="2" t="s">
        <v>112</v>
      </c>
      <c r="T1115" s="2" t="s">
        <v>111</v>
      </c>
      <c r="U1115" s="2" t="b">
        <v>1</v>
      </c>
      <c r="V1115" s="2" t="s">
        <v>113</v>
      </c>
      <c r="W1115" s="1" t="s">
        <v>111</v>
      </c>
      <c r="Y1115" s="2" t="s">
        <v>111</v>
      </c>
      <c r="AF1115" s="1" t="s">
        <v>111</v>
      </c>
      <c r="AJ1115" s="1" t="s">
        <v>115</v>
      </c>
      <c r="AK1115" s="1" t="s">
        <v>2277</v>
      </c>
      <c r="AO1115" s="1" t="s">
        <v>285</v>
      </c>
      <c r="AU1115" s="1" t="s">
        <v>197</v>
      </c>
      <c r="BJ1115" s="1" t="s">
        <v>112</v>
      </c>
      <c r="BK1115" s="1" t="s">
        <v>111</v>
      </c>
      <c r="BQ1115" s="1" t="s">
        <v>121</v>
      </c>
      <c r="BR1115" s="1" t="s">
        <v>122</v>
      </c>
      <c r="BS1115" s="1" t="s">
        <v>111</v>
      </c>
      <c r="BT1115" s="34" t="s">
        <v>158</v>
      </c>
      <c r="BU1115" s="34" t="s">
        <v>4371</v>
      </c>
      <c r="BV1115" s="9">
        <v>44449</v>
      </c>
      <c r="BW1115" s="34" t="s">
        <v>4372</v>
      </c>
      <c r="BX1115" s="2" t="s">
        <v>112</v>
      </c>
      <c r="BY1115" s="2" t="s">
        <v>153</v>
      </c>
      <c r="BZ1115" s="2" t="s">
        <v>124</v>
      </c>
      <c r="CA1115" s="2">
        <v>2</v>
      </c>
      <c r="CB1115" s="1" t="s">
        <v>319</v>
      </c>
      <c r="CC1115" s="2" t="s">
        <v>113</v>
      </c>
      <c r="CD1115" s="1" t="b">
        <f t="shared" si="560"/>
        <v>0</v>
      </c>
      <c r="CE1115" s="1" t="b">
        <f t="shared" si="561"/>
        <v>0</v>
      </c>
      <c r="CF1115" s="1" t="b">
        <f t="shared" si="542"/>
        <v>0</v>
      </c>
      <c r="CG1115" s="1" t="b">
        <f t="shared" si="543"/>
        <v>0</v>
      </c>
      <c r="CH1115" s="1" t="b">
        <f t="shared" si="544"/>
        <v>0</v>
      </c>
      <c r="CI1115" s="1" t="b">
        <f t="shared" si="545"/>
        <v>0</v>
      </c>
      <c r="CJ1115" s="1" t="b">
        <f t="shared" si="546"/>
        <v>0</v>
      </c>
      <c r="CK1115" s="1" t="b">
        <f t="shared" si="547"/>
        <v>0</v>
      </c>
      <c r="CL1115" s="1" t="b">
        <f t="shared" si="548"/>
        <v>1</v>
      </c>
      <c r="CM1115" s="1" t="b">
        <f t="shared" si="549"/>
        <v>0</v>
      </c>
      <c r="CN1115" s="1" t="b">
        <f t="shared" si="550"/>
        <v>0</v>
      </c>
      <c r="CO1115" s="2" t="b">
        <f t="shared" si="551"/>
        <v>0</v>
      </c>
      <c r="CP1115" s="2" t="b">
        <f t="shared" si="552"/>
        <v>0</v>
      </c>
      <c r="CQ1115" s="2" t="b">
        <f t="shared" si="553"/>
        <v>0</v>
      </c>
      <c r="CR1115" s="6" t="str">
        <f t="shared" si="554"/>
        <v>Female</v>
      </c>
      <c r="CS1115" s="7">
        <f t="shared" si="555"/>
        <v>0</v>
      </c>
      <c r="CT1115" s="7">
        <f t="shared" si="556"/>
        <v>0</v>
      </c>
      <c r="CU1115" s="7">
        <f t="shared" si="557"/>
        <v>0</v>
      </c>
      <c r="CV1115" s="7">
        <f t="shared" si="558"/>
        <v>0</v>
      </c>
      <c r="CW1115" s="7">
        <f t="shared" si="537"/>
        <v>1</v>
      </c>
      <c r="CX1115" s="1" t="b">
        <f t="shared" si="538"/>
        <v>0</v>
      </c>
      <c r="CY1115" s="1" t="b">
        <f t="shared" si="539"/>
        <v>0</v>
      </c>
      <c r="DG1115" s="1" t="b">
        <f t="shared" si="563"/>
        <v>0</v>
      </c>
    </row>
    <row r="1116" spans="1:111" ht="43.5" x14ac:dyDescent="0.35">
      <c r="A1116" s="2">
        <v>941</v>
      </c>
      <c r="B1116" s="1" t="s">
        <v>13809</v>
      </c>
      <c r="C1116" s="9">
        <v>44361</v>
      </c>
      <c r="D1116" s="10" t="s">
        <v>13809</v>
      </c>
      <c r="E1116" s="11">
        <v>13</v>
      </c>
      <c r="F1116" s="1" t="s">
        <v>127</v>
      </c>
      <c r="G1116" s="1" t="s">
        <v>13809</v>
      </c>
      <c r="H1116" s="1" t="s">
        <v>13809</v>
      </c>
      <c r="I1116" s="9">
        <v>44330</v>
      </c>
      <c r="J1116" s="2" t="s">
        <v>109</v>
      </c>
      <c r="K1116" s="2" t="s">
        <v>13809</v>
      </c>
      <c r="L1116" s="9">
        <v>44354</v>
      </c>
      <c r="M1116" s="2" t="s">
        <v>109</v>
      </c>
      <c r="N1116" s="2" t="s">
        <v>13809</v>
      </c>
      <c r="O1116" s="2" t="s">
        <v>110</v>
      </c>
      <c r="P1116" s="2" t="s">
        <v>111</v>
      </c>
      <c r="S1116" s="2" t="s">
        <v>111</v>
      </c>
      <c r="T1116" s="2" t="s">
        <v>112</v>
      </c>
      <c r="U1116" s="2" t="b">
        <v>1</v>
      </c>
      <c r="V1116" s="2" t="s">
        <v>113</v>
      </c>
      <c r="W1116" s="1" t="s">
        <v>112</v>
      </c>
      <c r="X1116" s="1" t="s">
        <v>114</v>
      </c>
      <c r="Y1116" s="2" t="s">
        <v>112</v>
      </c>
      <c r="Z1116" s="2" t="s">
        <v>111</v>
      </c>
      <c r="AA1116" s="2" t="s">
        <v>112</v>
      </c>
      <c r="AB1116" s="2">
        <v>3</v>
      </c>
      <c r="AC1116" s="1" t="s">
        <v>112</v>
      </c>
      <c r="AF1116" s="1" t="s">
        <v>111</v>
      </c>
      <c r="AJ1116" s="1" t="s">
        <v>115</v>
      </c>
      <c r="AK1116" s="1" t="s">
        <v>201</v>
      </c>
      <c r="AN1116" s="1" t="s">
        <v>4373</v>
      </c>
      <c r="AO1116" s="1" t="s">
        <v>130</v>
      </c>
      <c r="AU1116" s="1" t="s">
        <v>132</v>
      </c>
      <c r="AZ1116" s="1" t="s">
        <v>374</v>
      </c>
      <c r="BA1116" s="1" t="s">
        <v>4374</v>
      </c>
      <c r="BD1116" s="1" t="s">
        <v>4375</v>
      </c>
      <c r="BE1116" s="1" t="s">
        <v>4376</v>
      </c>
      <c r="BH1116" s="1" t="s">
        <v>3658</v>
      </c>
      <c r="BJ1116" s="1" t="s">
        <v>112</v>
      </c>
      <c r="BK1116" s="1" t="s">
        <v>112</v>
      </c>
      <c r="BL1116" s="1" t="s">
        <v>142</v>
      </c>
      <c r="BQ1116" s="1" t="s">
        <v>121</v>
      </c>
      <c r="BR1116" s="1" t="s">
        <v>122</v>
      </c>
      <c r="BS1116" s="1" t="s">
        <v>112</v>
      </c>
      <c r="BU1116" s="34" t="s">
        <v>4377</v>
      </c>
      <c r="BV1116" s="9">
        <v>44379</v>
      </c>
      <c r="BW1116" s="34" t="s">
        <v>4378</v>
      </c>
      <c r="BX1116" s="2" t="s">
        <v>111</v>
      </c>
      <c r="BY1116" s="2" t="s">
        <v>156</v>
      </c>
      <c r="BZ1116" s="2" t="s">
        <v>124</v>
      </c>
      <c r="CA1116" s="2">
        <v>2</v>
      </c>
      <c r="CB1116" s="1" t="s">
        <v>463</v>
      </c>
      <c r="CC1116" s="2" t="s">
        <v>126</v>
      </c>
      <c r="CD1116" s="1" t="b">
        <f t="shared" si="560"/>
        <v>1</v>
      </c>
      <c r="CE1116" s="1" t="b">
        <f t="shared" si="561"/>
        <v>1</v>
      </c>
      <c r="CF1116" s="1" t="b">
        <f t="shared" si="542"/>
        <v>0</v>
      </c>
      <c r="CG1116" s="1" t="b">
        <f t="shared" si="543"/>
        <v>1</v>
      </c>
      <c r="CH1116" s="1" t="b">
        <f t="shared" si="544"/>
        <v>0</v>
      </c>
      <c r="CI1116" s="1" t="b">
        <f t="shared" si="545"/>
        <v>0</v>
      </c>
      <c r="CJ1116" s="1" t="b">
        <f t="shared" si="546"/>
        <v>0</v>
      </c>
      <c r="CK1116" s="1" t="b">
        <f t="shared" si="547"/>
        <v>0</v>
      </c>
      <c r="CL1116" s="1" t="b">
        <f t="shared" si="548"/>
        <v>0</v>
      </c>
      <c r="CM1116" s="1" t="b">
        <f t="shared" si="549"/>
        <v>0</v>
      </c>
      <c r="CN1116" s="1" t="b">
        <f t="shared" si="550"/>
        <v>0</v>
      </c>
      <c r="CO1116" s="2" t="b">
        <f t="shared" si="551"/>
        <v>1</v>
      </c>
      <c r="CP1116" s="2" t="b">
        <f t="shared" si="552"/>
        <v>1</v>
      </c>
      <c r="CQ1116" s="2" t="b">
        <f t="shared" si="553"/>
        <v>0</v>
      </c>
      <c r="CR1116" s="6" t="str">
        <f t="shared" si="554"/>
        <v>Male</v>
      </c>
      <c r="CS1116" s="7">
        <f t="shared" si="555"/>
        <v>1</v>
      </c>
      <c r="CT1116" s="7">
        <f t="shared" si="556"/>
        <v>0</v>
      </c>
      <c r="CU1116" s="7">
        <f t="shared" si="557"/>
        <v>0</v>
      </c>
      <c r="CV1116" s="7">
        <f t="shared" si="558"/>
        <v>1</v>
      </c>
      <c r="CW1116" s="7">
        <f t="shared" si="537"/>
        <v>0</v>
      </c>
      <c r="CX1116" s="1" t="b">
        <f t="shared" si="538"/>
        <v>1</v>
      </c>
      <c r="CY1116" s="1" t="b">
        <f t="shared" si="539"/>
        <v>0</v>
      </c>
      <c r="DG1116" s="1" t="b">
        <f t="shared" si="563"/>
        <v>1</v>
      </c>
    </row>
    <row r="1117" spans="1:111" x14ac:dyDescent="0.35">
      <c r="A1117" s="2">
        <v>942</v>
      </c>
      <c r="B1117" s="1" t="s">
        <v>13809</v>
      </c>
      <c r="C1117" s="9">
        <v>44361</v>
      </c>
      <c r="D1117" s="10" t="s">
        <v>13809</v>
      </c>
      <c r="E1117" s="1" t="e">
        <f>ROUND((C1117-D1117)/365,0)</f>
        <v>#VALUE!</v>
      </c>
      <c r="F1117" s="1" t="s">
        <v>127</v>
      </c>
      <c r="G1117" s="1" t="s">
        <v>13809</v>
      </c>
      <c r="H1117" s="1" t="s">
        <v>13809</v>
      </c>
      <c r="K1117" s="2" t="s">
        <v>13809</v>
      </c>
      <c r="L1117" s="9">
        <v>44366</v>
      </c>
      <c r="M1117" s="2" t="s">
        <v>109</v>
      </c>
      <c r="N1117" s="2" t="s">
        <v>13809</v>
      </c>
      <c r="O1117" s="2" t="s">
        <v>110</v>
      </c>
      <c r="T1117" s="2" t="s">
        <v>112</v>
      </c>
      <c r="U1117" s="2" t="b">
        <f>OR(S1117="yes",T1117="yes")</f>
        <v>1</v>
      </c>
      <c r="V1117" s="2" t="s">
        <v>113</v>
      </c>
      <c r="W1117" s="1" t="s">
        <v>112</v>
      </c>
      <c r="X1117" s="1" t="s">
        <v>110</v>
      </c>
      <c r="Y1117" s="2" t="s">
        <v>112</v>
      </c>
      <c r="Z1117" s="2" t="s">
        <v>111</v>
      </c>
      <c r="AA1117" s="2" t="s">
        <v>112</v>
      </c>
      <c r="AB1117" s="2">
        <v>2</v>
      </c>
      <c r="AC1117" s="1" t="s">
        <v>111</v>
      </c>
      <c r="AF1117" s="1" t="s">
        <v>111</v>
      </c>
      <c r="AJ1117" s="1" t="s">
        <v>115</v>
      </c>
      <c r="AK1117" s="1" t="s">
        <v>129</v>
      </c>
      <c r="AO1117" s="1" t="s">
        <v>117</v>
      </c>
      <c r="AS1117" s="1" t="s">
        <v>118</v>
      </c>
      <c r="AZ1117" s="1" t="s">
        <v>402</v>
      </c>
      <c r="BA1117" s="1" t="s">
        <v>4379</v>
      </c>
      <c r="BE1117" s="1" t="s">
        <v>4380</v>
      </c>
      <c r="BJ1117" s="1" t="s">
        <v>112</v>
      </c>
      <c r="BK1117" s="1" t="s">
        <v>112</v>
      </c>
      <c r="BL1117" s="1" t="s">
        <v>142</v>
      </c>
      <c r="BQ1117" s="1" t="s">
        <v>121</v>
      </c>
      <c r="BR1117" s="1" t="s">
        <v>122</v>
      </c>
      <c r="BS1117" s="1" t="s">
        <v>112</v>
      </c>
      <c r="BV1117" s="9">
        <v>44363</v>
      </c>
      <c r="BY1117" s="2" t="s">
        <v>123</v>
      </c>
      <c r="BZ1117" s="2" t="s">
        <v>124</v>
      </c>
      <c r="CA1117" s="2">
        <v>2</v>
      </c>
      <c r="CB1117" s="1" t="s">
        <v>181</v>
      </c>
      <c r="CC1117" s="2" t="s">
        <v>126</v>
      </c>
      <c r="CD1117" s="1" t="e">
        <f t="shared" si="560"/>
        <v>#VALUE!</v>
      </c>
      <c r="CE1117" s="1" t="e">
        <f t="shared" si="561"/>
        <v>#VALUE!</v>
      </c>
      <c r="CF1117" s="1" t="e">
        <f t="shared" si="542"/>
        <v>#VALUE!</v>
      </c>
      <c r="CG1117" s="1" t="e">
        <f t="shared" si="543"/>
        <v>#VALUE!</v>
      </c>
      <c r="CH1117" s="1" t="e">
        <f t="shared" si="544"/>
        <v>#VALUE!</v>
      </c>
      <c r="CI1117" s="1" t="e">
        <f t="shared" si="545"/>
        <v>#VALUE!</v>
      </c>
      <c r="CJ1117" s="1" t="e">
        <f t="shared" si="546"/>
        <v>#VALUE!</v>
      </c>
      <c r="CK1117" s="1" t="e">
        <f t="shared" si="547"/>
        <v>#VALUE!</v>
      </c>
      <c r="CL1117" s="1" t="e">
        <f t="shared" si="548"/>
        <v>#VALUE!</v>
      </c>
      <c r="CM1117" s="1" t="e">
        <f t="shared" si="549"/>
        <v>#VALUE!</v>
      </c>
      <c r="CN1117" s="1" t="e">
        <f t="shared" si="550"/>
        <v>#VALUE!</v>
      </c>
      <c r="CO1117" s="2" t="b">
        <f t="shared" si="551"/>
        <v>1</v>
      </c>
      <c r="CP1117" s="2" t="b">
        <f t="shared" si="552"/>
        <v>1</v>
      </c>
      <c r="CQ1117" s="2" t="b">
        <f t="shared" si="553"/>
        <v>0</v>
      </c>
      <c r="CR1117" s="6" t="str">
        <f t="shared" si="554"/>
        <v>Male</v>
      </c>
      <c r="CS1117" s="7">
        <f t="shared" si="555"/>
        <v>0</v>
      </c>
      <c r="CT1117" s="7">
        <f t="shared" si="556"/>
        <v>0</v>
      </c>
      <c r="CU1117" s="7">
        <f t="shared" si="557"/>
        <v>0</v>
      </c>
      <c r="CV1117" s="7">
        <f t="shared" si="558"/>
        <v>1</v>
      </c>
      <c r="CW1117" s="7">
        <f t="shared" si="537"/>
        <v>0</v>
      </c>
      <c r="CX1117" s="1" t="e">
        <f t="shared" si="538"/>
        <v>#VALUE!</v>
      </c>
      <c r="CY1117" s="1" t="e">
        <f t="shared" si="539"/>
        <v>#VALUE!</v>
      </c>
      <c r="DG1117" s="1" t="e">
        <f t="shared" si="563"/>
        <v>#VALUE!</v>
      </c>
    </row>
    <row r="1118" spans="1:111" ht="333.5" x14ac:dyDescent="0.35">
      <c r="B1118" s="1" t="s">
        <v>13809</v>
      </c>
      <c r="C1118" s="9">
        <v>44361</v>
      </c>
      <c r="D1118" s="10" t="s">
        <v>13809</v>
      </c>
      <c r="E1118" s="1">
        <v>17</v>
      </c>
      <c r="F1118" s="1" t="s">
        <v>127</v>
      </c>
      <c r="G1118" s="1" t="s">
        <v>13809</v>
      </c>
      <c r="H1118" s="1" t="s">
        <v>13809</v>
      </c>
      <c r="I1118" s="9">
        <v>44299</v>
      </c>
      <c r="J1118" s="2" t="s">
        <v>109</v>
      </c>
      <c r="K1118" s="2" t="s">
        <v>13809</v>
      </c>
      <c r="N1118" s="2" t="s">
        <v>13809</v>
      </c>
      <c r="O1118" s="2" t="s">
        <v>110</v>
      </c>
      <c r="P1118" s="2" t="s">
        <v>111</v>
      </c>
      <c r="S1118" s="2" t="s">
        <v>112</v>
      </c>
      <c r="T1118" s="2" t="s">
        <v>111</v>
      </c>
      <c r="U1118" s="2" t="b">
        <v>1</v>
      </c>
      <c r="V1118" s="2" t="s">
        <v>126</v>
      </c>
      <c r="W1118" s="1" t="s">
        <v>111</v>
      </c>
      <c r="Y1118" s="2" t="s">
        <v>112</v>
      </c>
      <c r="Z1118" s="2" t="s">
        <v>112</v>
      </c>
      <c r="AA1118" s="2" t="s">
        <v>111</v>
      </c>
      <c r="AB1118" s="2">
        <v>7</v>
      </c>
      <c r="AC1118" s="1" t="s">
        <v>111</v>
      </c>
      <c r="AF1118" s="1" t="s">
        <v>111</v>
      </c>
      <c r="AK1118" s="1" t="s">
        <v>194</v>
      </c>
      <c r="AN1118" s="1" t="s">
        <v>225</v>
      </c>
      <c r="AO1118" s="1" t="s">
        <v>2598</v>
      </c>
      <c r="AS1118" s="1" t="s">
        <v>118</v>
      </c>
      <c r="AZ1118" s="1" t="s">
        <v>155</v>
      </c>
      <c r="BA1118" s="1">
        <v>0</v>
      </c>
      <c r="BJ1118" s="1" t="s">
        <v>111</v>
      </c>
      <c r="BN1118" s="1" t="s">
        <v>111</v>
      </c>
      <c r="BU1118" s="34" t="s">
        <v>13894</v>
      </c>
      <c r="BV1118" s="9">
        <v>44566</v>
      </c>
      <c r="BW1118" s="34" t="s">
        <v>14393</v>
      </c>
      <c r="BY1118" s="2" t="s">
        <v>153</v>
      </c>
      <c r="BZ1118" s="2" t="s">
        <v>124</v>
      </c>
      <c r="CA1118" s="2">
        <v>1</v>
      </c>
      <c r="CB1118" s="1" t="s">
        <v>258</v>
      </c>
      <c r="CD1118" s="1" t="b">
        <f t="shared" si="560"/>
        <v>1</v>
      </c>
      <c r="CE1118" s="1" t="b">
        <f t="shared" si="561"/>
        <v>1</v>
      </c>
      <c r="CF1118" s="1" t="b">
        <f t="shared" si="542"/>
        <v>0</v>
      </c>
      <c r="CG1118" s="1" t="b">
        <f t="shared" si="543"/>
        <v>0</v>
      </c>
      <c r="CH1118" s="1" t="b">
        <f t="shared" si="544"/>
        <v>1</v>
      </c>
      <c r="CI1118" s="1" t="b">
        <f t="shared" si="545"/>
        <v>0</v>
      </c>
      <c r="CJ1118" s="1" t="b">
        <f t="shared" si="546"/>
        <v>0</v>
      </c>
      <c r="CK1118" s="1" t="b">
        <f t="shared" si="547"/>
        <v>0</v>
      </c>
      <c r="CL1118" s="1" t="b">
        <f t="shared" si="548"/>
        <v>0</v>
      </c>
      <c r="CM1118" s="1" t="b">
        <f t="shared" si="549"/>
        <v>0</v>
      </c>
      <c r="CN1118" s="1" t="b">
        <f t="shared" si="550"/>
        <v>0</v>
      </c>
      <c r="CO1118" s="2" t="b">
        <f t="shared" si="551"/>
        <v>0</v>
      </c>
      <c r="CP1118" s="2" t="b">
        <f t="shared" si="552"/>
        <v>1</v>
      </c>
      <c r="CQ1118" s="2" t="b">
        <f t="shared" si="553"/>
        <v>0</v>
      </c>
      <c r="CR1118" s="6" t="str">
        <f t="shared" si="554"/>
        <v>Male</v>
      </c>
      <c r="CS1118" s="7">
        <f t="shared" si="555"/>
        <v>1</v>
      </c>
      <c r="CT1118" s="7">
        <f t="shared" si="556"/>
        <v>0</v>
      </c>
      <c r="CU1118" s="7">
        <f t="shared" si="557"/>
        <v>0</v>
      </c>
      <c r="CV1118" s="7">
        <f t="shared" si="558"/>
        <v>0</v>
      </c>
      <c r="CW1118" s="7">
        <f t="shared" si="537"/>
        <v>0</v>
      </c>
      <c r="CX1118" s="1" t="b">
        <f t="shared" si="538"/>
        <v>1</v>
      </c>
      <c r="CY1118" s="1" t="b">
        <f t="shared" si="539"/>
        <v>0</v>
      </c>
      <c r="DG1118" s="1" t="b">
        <f t="shared" si="563"/>
        <v>1</v>
      </c>
    </row>
    <row r="1119" spans="1:111" x14ac:dyDescent="0.35">
      <c r="A1119" s="2">
        <v>943</v>
      </c>
      <c r="B1119" s="1" t="s">
        <v>13809</v>
      </c>
      <c r="C1119" s="9">
        <v>44361</v>
      </c>
      <c r="D1119" s="10" t="s">
        <v>13809</v>
      </c>
      <c r="E1119" s="1" t="e">
        <f>ROUND((C1119-D1119)/365,0)</f>
        <v>#VALUE!</v>
      </c>
      <c r="F1119" s="1" t="s">
        <v>127</v>
      </c>
      <c r="G1119" s="1" t="s">
        <v>13809</v>
      </c>
      <c r="H1119" s="1" t="s">
        <v>13809</v>
      </c>
      <c r="K1119" s="2" t="s">
        <v>13809</v>
      </c>
      <c r="L1119" s="9">
        <v>44355</v>
      </c>
      <c r="M1119" s="2" t="s">
        <v>109</v>
      </c>
      <c r="N1119" s="2" t="s">
        <v>13809</v>
      </c>
      <c r="O1119" s="2" t="s">
        <v>110</v>
      </c>
      <c r="P1119" s="2" t="s">
        <v>111</v>
      </c>
      <c r="T1119" s="2" t="s">
        <v>112</v>
      </c>
      <c r="U1119" s="2" t="b">
        <f>OR(S1119="yes",T1119="yes")</f>
        <v>1</v>
      </c>
      <c r="V1119" s="2" t="s">
        <v>113</v>
      </c>
      <c r="W1119" s="1" t="s">
        <v>112</v>
      </c>
      <c r="X1119" s="1" t="s">
        <v>110</v>
      </c>
      <c r="Y1119" s="2" t="s">
        <v>112</v>
      </c>
      <c r="Z1119" s="2" t="s">
        <v>111</v>
      </c>
      <c r="AA1119" s="2" t="s">
        <v>112</v>
      </c>
      <c r="AB1119" s="2">
        <v>2</v>
      </c>
      <c r="AC1119" s="1" t="s">
        <v>111</v>
      </c>
      <c r="AF1119" s="1" t="s">
        <v>111</v>
      </c>
      <c r="AJ1119" s="1" t="s">
        <v>115</v>
      </c>
      <c r="AK1119" s="1" t="s">
        <v>129</v>
      </c>
      <c r="AO1119" s="1" t="s">
        <v>117</v>
      </c>
      <c r="AS1119" s="1" t="s">
        <v>118</v>
      </c>
      <c r="AU1119" s="1" t="s">
        <v>197</v>
      </c>
      <c r="AZ1119" s="1" t="s">
        <v>155</v>
      </c>
      <c r="BA1119" s="1">
        <v>9.16</v>
      </c>
      <c r="BJ1119" s="1" t="s">
        <v>112</v>
      </c>
      <c r="BK1119" s="1" t="s">
        <v>111</v>
      </c>
      <c r="BQ1119" s="1" t="s">
        <v>121</v>
      </c>
      <c r="BR1119" s="1" t="s">
        <v>122</v>
      </c>
      <c r="BS1119" s="1" t="s">
        <v>112</v>
      </c>
      <c r="BV1119" s="9">
        <v>44365</v>
      </c>
      <c r="BY1119" s="2" t="s">
        <v>123</v>
      </c>
      <c r="BZ1119" s="2" t="s">
        <v>124</v>
      </c>
      <c r="CA1119" s="2">
        <v>2</v>
      </c>
      <c r="CB1119" s="1" t="s">
        <v>175</v>
      </c>
      <c r="CC1119" s="2" t="s">
        <v>126</v>
      </c>
      <c r="CD1119" s="1" t="e">
        <f t="shared" si="560"/>
        <v>#VALUE!</v>
      </c>
      <c r="CE1119" s="1" t="e">
        <f t="shared" si="561"/>
        <v>#VALUE!</v>
      </c>
      <c r="CF1119" s="1" t="e">
        <f t="shared" si="542"/>
        <v>#VALUE!</v>
      </c>
      <c r="CG1119" s="1" t="e">
        <f t="shared" si="543"/>
        <v>#VALUE!</v>
      </c>
      <c r="CH1119" s="1" t="e">
        <f t="shared" si="544"/>
        <v>#VALUE!</v>
      </c>
      <c r="CI1119" s="1" t="e">
        <f t="shared" si="545"/>
        <v>#VALUE!</v>
      </c>
      <c r="CJ1119" s="1" t="e">
        <f t="shared" si="546"/>
        <v>#VALUE!</v>
      </c>
      <c r="CK1119" s="1" t="e">
        <f t="shared" si="547"/>
        <v>#VALUE!</v>
      </c>
      <c r="CL1119" s="1" t="e">
        <f t="shared" si="548"/>
        <v>#VALUE!</v>
      </c>
      <c r="CM1119" s="1" t="e">
        <f t="shared" si="549"/>
        <v>#VALUE!</v>
      </c>
      <c r="CN1119" s="1" t="e">
        <f t="shared" si="550"/>
        <v>#VALUE!</v>
      </c>
      <c r="CO1119" s="2" t="b">
        <f t="shared" si="551"/>
        <v>1</v>
      </c>
      <c r="CP1119" s="2" t="b">
        <f t="shared" si="552"/>
        <v>1</v>
      </c>
      <c r="CQ1119" s="2" t="b">
        <f t="shared" si="553"/>
        <v>0</v>
      </c>
      <c r="CR1119" s="6" t="str">
        <f t="shared" si="554"/>
        <v>Male</v>
      </c>
      <c r="CS1119" s="7">
        <f t="shared" si="555"/>
        <v>0</v>
      </c>
      <c r="CT1119" s="7">
        <f t="shared" si="556"/>
        <v>0</v>
      </c>
      <c r="CU1119" s="7">
        <f t="shared" si="557"/>
        <v>0</v>
      </c>
      <c r="CV1119" s="7">
        <f t="shared" si="558"/>
        <v>1</v>
      </c>
      <c r="CW1119" s="7">
        <f t="shared" si="537"/>
        <v>0</v>
      </c>
      <c r="CX1119" s="1" t="e">
        <f t="shared" si="538"/>
        <v>#VALUE!</v>
      </c>
      <c r="CY1119" s="1" t="e">
        <f t="shared" si="539"/>
        <v>#VALUE!</v>
      </c>
      <c r="DG1119" s="1" t="e">
        <f t="shared" si="563"/>
        <v>#VALUE!</v>
      </c>
    </row>
    <row r="1120" spans="1:111" ht="319" x14ac:dyDescent="0.35">
      <c r="B1120" s="1" t="s">
        <v>13809</v>
      </c>
      <c r="C1120" s="9">
        <v>44361</v>
      </c>
      <c r="D1120" s="10" t="s">
        <v>13809</v>
      </c>
      <c r="E1120" s="1">
        <v>19</v>
      </c>
      <c r="F1120" s="1" t="s">
        <v>108</v>
      </c>
      <c r="G1120" s="1" t="s">
        <v>13809</v>
      </c>
      <c r="H1120" s="1" t="s">
        <v>13809</v>
      </c>
      <c r="J1120" s="2" t="s">
        <v>163</v>
      </c>
      <c r="K1120" s="2" t="s">
        <v>13809</v>
      </c>
      <c r="L1120" s="9">
        <v>44355</v>
      </c>
      <c r="M1120" s="2" t="s">
        <v>109</v>
      </c>
      <c r="N1120" s="2" t="s">
        <v>13809</v>
      </c>
      <c r="O1120" s="2" t="s">
        <v>110</v>
      </c>
      <c r="P1120" s="2" t="s">
        <v>111</v>
      </c>
      <c r="S1120" s="2" t="s">
        <v>112</v>
      </c>
      <c r="T1120" s="2" t="s">
        <v>112</v>
      </c>
      <c r="U1120" s="2" t="b">
        <v>1</v>
      </c>
      <c r="V1120" s="2" t="s">
        <v>126</v>
      </c>
      <c r="W1120" s="1" t="s">
        <v>112</v>
      </c>
      <c r="X1120" s="1" t="s">
        <v>110</v>
      </c>
      <c r="Y1120" s="2" t="s">
        <v>112</v>
      </c>
      <c r="AA1120" s="2" t="s">
        <v>112</v>
      </c>
      <c r="AB1120" s="2">
        <v>2</v>
      </c>
      <c r="AC1120" s="1" t="s">
        <v>111</v>
      </c>
      <c r="AF1120" s="1" t="s">
        <v>111</v>
      </c>
      <c r="AH1120" s="1" t="s">
        <v>193</v>
      </c>
      <c r="AI1120" s="1" t="s">
        <v>4381</v>
      </c>
      <c r="AK1120" s="1" t="s">
        <v>129</v>
      </c>
      <c r="AO1120" s="1" t="s">
        <v>195</v>
      </c>
      <c r="AS1120" s="1" t="s">
        <v>140</v>
      </c>
      <c r="AU1120" s="1" t="s">
        <v>132</v>
      </c>
      <c r="AZ1120" s="1" t="s">
        <v>120</v>
      </c>
      <c r="BA1120" s="1" t="s">
        <v>4382</v>
      </c>
      <c r="BG1120" s="1" t="s">
        <v>4383</v>
      </c>
      <c r="BH1120" s="1" t="s">
        <v>4384</v>
      </c>
      <c r="BJ1120" s="1" t="s">
        <v>112</v>
      </c>
      <c r="BK1120" s="1" t="s">
        <v>112</v>
      </c>
      <c r="BL1120" s="1" t="s">
        <v>142</v>
      </c>
      <c r="BQ1120" s="1" t="s">
        <v>121</v>
      </c>
      <c r="BR1120" s="1" t="s">
        <v>122</v>
      </c>
      <c r="BS1120" s="1" t="s">
        <v>112</v>
      </c>
      <c r="BU1120" s="34" t="s">
        <v>13895</v>
      </c>
      <c r="BV1120" s="9">
        <v>44566</v>
      </c>
      <c r="BW1120" s="34" t="s">
        <v>4385</v>
      </c>
      <c r="BY1120" s="2" t="s">
        <v>153</v>
      </c>
      <c r="BZ1120" s="2" t="s">
        <v>124</v>
      </c>
      <c r="CA1120" s="2">
        <v>2</v>
      </c>
      <c r="CB1120" s="1" t="s">
        <v>258</v>
      </c>
      <c r="CD1120" s="1" t="b">
        <f t="shared" si="560"/>
        <v>1</v>
      </c>
      <c r="CE1120" s="1" t="b">
        <f t="shared" si="561"/>
        <v>0</v>
      </c>
      <c r="CF1120" s="1" t="b">
        <f t="shared" si="542"/>
        <v>0</v>
      </c>
      <c r="CG1120" s="1" t="b">
        <f t="shared" si="543"/>
        <v>0</v>
      </c>
      <c r="CH1120" s="1" t="b">
        <f t="shared" si="544"/>
        <v>0</v>
      </c>
      <c r="CI1120" s="1" t="b">
        <f t="shared" si="545"/>
        <v>1</v>
      </c>
      <c r="CJ1120" s="1" t="b">
        <f t="shared" si="546"/>
        <v>0</v>
      </c>
      <c r="CK1120" s="1" t="b">
        <f t="shared" si="547"/>
        <v>0</v>
      </c>
      <c r="CL1120" s="1" t="b">
        <f t="shared" si="548"/>
        <v>0</v>
      </c>
      <c r="CM1120" s="1" t="b">
        <f t="shared" si="549"/>
        <v>0</v>
      </c>
      <c r="CN1120" s="1" t="b">
        <f t="shared" si="550"/>
        <v>0</v>
      </c>
      <c r="CO1120" s="2" t="b">
        <f t="shared" si="551"/>
        <v>1</v>
      </c>
      <c r="CP1120" s="2" t="b">
        <f t="shared" si="552"/>
        <v>1</v>
      </c>
      <c r="CQ1120" s="2" t="b">
        <f t="shared" si="553"/>
        <v>0</v>
      </c>
      <c r="CR1120" s="6" t="str">
        <f t="shared" si="554"/>
        <v>Female</v>
      </c>
      <c r="CS1120" s="7">
        <f t="shared" si="555"/>
        <v>0</v>
      </c>
      <c r="CT1120" s="7">
        <f t="shared" si="556"/>
        <v>0</v>
      </c>
      <c r="CU1120" s="7">
        <f t="shared" si="557"/>
        <v>0</v>
      </c>
      <c r="CV1120" s="7">
        <f t="shared" si="558"/>
        <v>1</v>
      </c>
      <c r="CW1120" s="7">
        <f t="shared" si="537"/>
        <v>0</v>
      </c>
      <c r="CX1120" s="1" t="b">
        <f t="shared" si="538"/>
        <v>1</v>
      </c>
      <c r="CY1120" s="1" t="b">
        <f t="shared" si="539"/>
        <v>1</v>
      </c>
      <c r="DG1120" s="1" t="b">
        <f t="shared" si="563"/>
        <v>0</v>
      </c>
    </row>
    <row r="1121" spans="1:111" x14ac:dyDescent="0.35">
      <c r="A1121" s="2">
        <v>909</v>
      </c>
      <c r="B1121" s="1" t="s">
        <v>13809</v>
      </c>
      <c r="C1121" s="9">
        <v>44361</v>
      </c>
      <c r="D1121" s="10" t="s">
        <v>13809</v>
      </c>
      <c r="E1121" s="1">
        <v>20</v>
      </c>
      <c r="F1121" s="1" t="s">
        <v>127</v>
      </c>
      <c r="G1121" s="1" t="s">
        <v>13809</v>
      </c>
      <c r="H1121" s="1" t="s">
        <v>13809</v>
      </c>
      <c r="K1121" s="2" t="s">
        <v>13809</v>
      </c>
      <c r="L1121" s="9">
        <v>44358</v>
      </c>
      <c r="M1121" s="2" t="s">
        <v>128</v>
      </c>
      <c r="N1121" s="2" t="s">
        <v>13809</v>
      </c>
      <c r="O1121" s="2" t="s">
        <v>110</v>
      </c>
      <c r="P1121" s="2" t="s">
        <v>111</v>
      </c>
      <c r="S1121" s="2" t="s">
        <v>112</v>
      </c>
      <c r="T1121" s="2" t="s">
        <v>112</v>
      </c>
      <c r="U1121" s="2" t="b">
        <v>1</v>
      </c>
      <c r="V1121" s="2" t="s">
        <v>113</v>
      </c>
      <c r="W1121" s="1" t="s">
        <v>112</v>
      </c>
      <c r="X1121" s="1" t="s">
        <v>110</v>
      </c>
      <c r="Y1121" s="2" t="s">
        <v>112</v>
      </c>
      <c r="Z1121" s="2" t="s">
        <v>111</v>
      </c>
      <c r="AA1121" s="2" t="s">
        <v>112</v>
      </c>
      <c r="AB1121" s="2">
        <v>3</v>
      </c>
      <c r="AC1121" s="1" t="s">
        <v>111</v>
      </c>
      <c r="AF1121" s="1" t="s">
        <v>111</v>
      </c>
      <c r="AJ1121" s="1" t="s">
        <v>115</v>
      </c>
      <c r="AK1121" s="11" t="s">
        <v>4386</v>
      </c>
      <c r="AP1121" s="11" t="s">
        <v>4387</v>
      </c>
      <c r="BA1121" s="11" t="s">
        <v>4388</v>
      </c>
      <c r="BJ1121" s="1" t="s">
        <v>112</v>
      </c>
      <c r="BK1121" s="1" t="s">
        <v>112</v>
      </c>
      <c r="BL1121" s="1" t="s">
        <v>142</v>
      </c>
      <c r="BQ1121" s="1" t="s">
        <v>121</v>
      </c>
      <c r="BR1121" s="1" t="s">
        <v>122</v>
      </c>
      <c r="BS1121" s="1" t="s">
        <v>112</v>
      </c>
      <c r="BV1121" s="9">
        <v>44371</v>
      </c>
      <c r="BW1121" s="34" t="s">
        <v>4389</v>
      </c>
      <c r="BX1121" s="2" t="s">
        <v>111</v>
      </c>
      <c r="BY1121" s="2" t="s">
        <v>123</v>
      </c>
      <c r="BZ1121" s="2" t="s">
        <v>124</v>
      </c>
      <c r="CA1121" s="2">
        <v>2</v>
      </c>
      <c r="CB1121" s="1" t="s">
        <v>175</v>
      </c>
      <c r="CC1121" s="2" t="s">
        <v>126</v>
      </c>
      <c r="CD1121" s="1" t="b">
        <f t="shared" si="560"/>
        <v>1</v>
      </c>
      <c r="CE1121" s="1" t="b">
        <f t="shared" si="561"/>
        <v>0</v>
      </c>
      <c r="CF1121" s="1" t="b">
        <f t="shared" si="542"/>
        <v>0</v>
      </c>
      <c r="CG1121" s="1" t="b">
        <f t="shared" si="543"/>
        <v>0</v>
      </c>
      <c r="CH1121" s="1" t="b">
        <f t="shared" si="544"/>
        <v>0</v>
      </c>
      <c r="CI1121" s="1" t="b">
        <f t="shared" si="545"/>
        <v>1</v>
      </c>
      <c r="CJ1121" s="1" t="b">
        <f t="shared" si="546"/>
        <v>0</v>
      </c>
      <c r="CK1121" s="1" t="b">
        <f t="shared" si="547"/>
        <v>0</v>
      </c>
      <c r="CL1121" s="1" t="b">
        <f t="shared" si="548"/>
        <v>0</v>
      </c>
      <c r="CM1121" s="1" t="b">
        <f t="shared" si="549"/>
        <v>0</v>
      </c>
      <c r="CN1121" s="1" t="b">
        <f t="shared" si="550"/>
        <v>0</v>
      </c>
      <c r="CO1121" s="2" t="b">
        <f t="shared" si="551"/>
        <v>1</v>
      </c>
      <c r="CP1121" s="2" t="b">
        <f t="shared" si="552"/>
        <v>1</v>
      </c>
      <c r="CQ1121" s="2" t="b">
        <f t="shared" si="553"/>
        <v>0</v>
      </c>
      <c r="CR1121" s="6" t="str">
        <f t="shared" si="554"/>
        <v>Male</v>
      </c>
      <c r="CS1121" s="7">
        <f t="shared" si="555"/>
        <v>0</v>
      </c>
      <c r="CT1121" s="7">
        <f t="shared" si="556"/>
        <v>0</v>
      </c>
      <c r="CU1121" s="7">
        <f t="shared" si="557"/>
        <v>0</v>
      </c>
      <c r="CV1121" s="7">
        <f t="shared" si="558"/>
        <v>0</v>
      </c>
      <c r="CW1121" s="7">
        <f t="shared" si="537"/>
        <v>1</v>
      </c>
      <c r="CX1121" s="1" t="b">
        <f t="shared" si="538"/>
        <v>1</v>
      </c>
      <c r="CY1121" s="1" t="b">
        <f t="shared" si="539"/>
        <v>1</v>
      </c>
      <c r="DG1121" s="1" t="b">
        <f t="shared" si="563"/>
        <v>0</v>
      </c>
    </row>
    <row r="1122" spans="1:111" ht="87" x14ac:dyDescent="0.35">
      <c r="B1122" s="1" t="s">
        <v>13809</v>
      </c>
      <c r="C1122" s="9">
        <v>44361</v>
      </c>
      <c r="D1122" s="10" t="s">
        <v>13809</v>
      </c>
      <c r="E1122" s="1">
        <v>76</v>
      </c>
      <c r="F1122" s="1" t="s">
        <v>127</v>
      </c>
      <c r="G1122" s="1" t="s">
        <v>13809</v>
      </c>
      <c r="H1122" s="1" t="s">
        <v>13809</v>
      </c>
      <c r="I1122" s="9">
        <v>44257</v>
      </c>
      <c r="J1122" s="2" t="s">
        <v>128</v>
      </c>
      <c r="K1122" s="2" t="s">
        <v>13809</v>
      </c>
      <c r="N1122" s="2" t="s">
        <v>13809</v>
      </c>
      <c r="O1122" s="2" t="s">
        <v>110</v>
      </c>
      <c r="P1122" s="2" t="s">
        <v>111</v>
      </c>
      <c r="S1122" s="2" t="s">
        <v>112</v>
      </c>
      <c r="T1122" s="2" t="s">
        <v>112</v>
      </c>
      <c r="U1122" s="2" t="b">
        <f>OR(S1122="yes",T1122="yes")</f>
        <v>1</v>
      </c>
      <c r="V1122" s="2" t="s">
        <v>113</v>
      </c>
      <c r="W1122" s="1" t="s">
        <v>111</v>
      </c>
      <c r="Y1122" s="2" t="s">
        <v>112</v>
      </c>
      <c r="Z1122" s="2" t="s">
        <v>112</v>
      </c>
      <c r="AA1122" s="2" t="s">
        <v>111</v>
      </c>
      <c r="AB1122" s="2">
        <v>1</v>
      </c>
      <c r="AC1122" s="1" t="s">
        <v>111</v>
      </c>
      <c r="AF1122" s="1" t="s">
        <v>111</v>
      </c>
      <c r="AJ1122" s="1" t="s">
        <v>115</v>
      </c>
      <c r="AK1122" s="1" t="s">
        <v>2277</v>
      </c>
      <c r="AO1122" s="1" t="s">
        <v>2935</v>
      </c>
      <c r="BJ1122" s="1" t="s">
        <v>111</v>
      </c>
      <c r="BN1122" s="1" t="s">
        <v>111</v>
      </c>
      <c r="BU1122" s="34" t="s">
        <v>4390</v>
      </c>
      <c r="BV1122" s="9">
        <v>44449</v>
      </c>
      <c r="BW1122" s="34" t="s">
        <v>4391</v>
      </c>
      <c r="BX1122" s="2" t="s">
        <v>111</v>
      </c>
      <c r="BY1122" s="2" t="s">
        <v>174</v>
      </c>
      <c r="BZ1122" s="2" t="s">
        <v>124</v>
      </c>
      <c r="CA1122" s="2">
        <v>1</v>
      </c>
      <c r="CB1122" s="1" t="s">
        <v>258</v>
      </c>
      <c r="CC1122" s="2" t="s">
        <v>113</v>
      </c>
      <c r="CD1122" s="1" t="b">
        <f t="shared" si="560"/>
        <v>0</v>
      </c>
      <c r="CE1122" s="1" t="b">
        <f t="shared" si="561"/>
        <v>0</v>
      </c>
      <c r="CF1122" s="1" t="b">
        <f t="shared" si="542"/>
        <v>0</v>
      </c>
      <c r="CG1122" s="1" t="b">
        <f t="shared" si="543"/>
        <v>0</v>
      </c>
      <c r="CH1122" s="1" t="b">
        <f t="shared" si="544"/>
        <v>0</v>
      </c>
      <c r="CI1122" s="1" t="b">
        <f t="shared" si="545"/>
        <v>0</v>
      </c>
      <c r="CJ1122" s="1" t="b">
        <f t="shared" si="546"/>
        <v>0</v>
      </c>
      <c r="CK1122" s="1" t="b">
        <f t="shared" si="547"/>
        <v>0</v>
      </c>
      <c r="CL1122" s="1" t="b">
        <f t="shared" si="548"/>
        <v>0</v>
      </c>
      <c r="CM1122" s="1" t="b">
        <f t="shared" si="549"/>
        <v>0</v>
      </c>
      <c r="CN1122" s="1" t="b">
        <f t="shared" si="550"/>
        <v>1</v>
      </c>
      <c r="CO1122" s="2" t="b">
        <f t="shared" si="551"/>
        <v>1</v>
      </c>
      <c r="CP1122" s="2" t="b">
        <f t="shared" si="552"/>
        <v>1</v>
      </c>
      <c r="CQ1122" s="2" t="b">
        <f t="shared" si="553"/>
        <v>0</v>
      </c>
      <c r="CR1122" s="6" t="str">
        <f t="shared" si="554"/>
        <v>Male</v>
      </c>
      <c r="CS1122" s="7">
        <f t="shared" si="555"/>
        <v>0</v>
      </c>
      <c r="CT1122" s="7">
        <f t="shared" si="556"/>
        <v>1</v>
      </c>
      <c r="CU1122" s="7">
        <f t="shared" si="557"/>
        <v>0</v>
      </c>
      <c r="CV1122" s="7">
        <f t="shared" si="558"/>
        <v>0</v>
      </c>
      <c r="CW1122" s="7">
        <f t="shared" si="537"/>
        <v>0</v>
      </c>
      <c r="CX1122" s="1" t="b">
        <f t="shared" si="538"/>
        <v>0</v>
      </c>
      <c r="CY1122" s="1" t="b">
        <f t="shared" si="539"/>
        <v>0</v>
      </c>
      <c r="DG1122" s="1" t="b">
        <f t="shared" si="563"/>
        <v>0</v>
      </c>
    </row>
    <row r="1123" spans="1:111" ht="116" x14ac:dyDescent="0.35">
      <c r="B1123" s="1" t="s">
        <v>13809</v>
      </c>
      <c r="C1123" s="9">
        <v>44361</v>
      </c>
      <c r="D1123" s="10" t="s">
        <v>13809</v>
      </c>
      <c r="E1123" s="1">
        <v>70</v>
      </c>
      <c r="F1123" s="1" t="s">
        <v>127</v>
      </c>
      <c r="G1123" s="1" t="s">
        <v>13809</v>
      </c>
      <c r="H1123" s="1" t="s">
        <v>13809</v>
      </c>
      <c r="I1123" s="2" t="s">
        <v>183</v>
      </c>
      <c r="K1123" s="2" t="s">
        <v>13809</v>
      </c>
      <c r="L1123" s="9">
        <v>44211</v>
      </c>
      <c r="M1123" s="2" t="s">
        <v>128</v>
      </c>
      <c r="N1123" s="2" t="s">
        <v>13809</v>
      </c>
      <c r="O1123" s="2" t="s">
        <v>110</v>
      </c>
      <c r="P1123" s="2" t="s">
        <v>111</v>
      </c>
      <c r="S1123" s="2" t="s">
        <v>112</v>
      </c>
      <c r="T1123" s="2" t="s">
        <v>111</v>
      </c>
      <c r="U1123" s="2" t="b">
        <f>OR(S1123="yes",T1123="yes")</f>
        <v>1</v>
      </c>
      <c r="V1123" s="2" t="s">
        <v>113</v>
      </c>
      <c r="W1123" s="1" t="s">
        <v>112</v>
      </c>
      <c r="X1123" s="1" t="s">
        <v>138</v>
      </c>
      <c r="Y1123" s="2" t="s">
        <v>112</v>
      </c>
      <c r="Z1123" s="2" t="s">
        <v>111</v>
      </c>
      <c r="AA1123" s="2" t="s">
        <v>112</v>
      </c>
      <c r="AB1123" s="2">
        <v>24</v>
      </c>
      <c r="AC1123" s="1" t="s">
        <v>111</v>
      </c>
      <c r="AF1123" s="1" t="s">
        <v>111</v>
      </c>
      <c r="AJ1123" s="1" t="s">
        <v>115</v>
      </c>
      <c r="AK1123" s="1" t="s">
        <v>144</v>
      </c>
      <c r="AO1123" s="1" t="s">
        <v>117</v>
      </c>
      <c r="AS1123" s="1" t="s">
        <v>145</v>
      </c>
      <c r="AU1123" s="1" t="s">
        <v>132</v>
      </c>
      <c r="AZ1123" s="1" t="s">
        <v>120</v>
      </c>
      <c r="BA1123" s="1" t="s">
        <v>4392</v>
      </c>
      <c r="BG1123" s="1" t="s">
        <v>4393</v>
      </c>
      <c r="BH1123" s="1" t="s">
        <v>4394</v>
      </c>
      <c r="BJ1123" s="1" t="s">
        <v>111</v>
      </c>
      <c r="BN1123" s="1" t="s">
        <v>112</v>
      </c>
      <c r="BO1123" s="1" t="s">
        <v>148</v>
      </c>
      <c r="BP1123" s="1" t="s">
        <v>4395</v>
      </c>
      <c r="BQ1123" s="1" t="s">
        <v>121</v>
      </c>
      <c r="BR1123" s="1" t="s">
        <v>122</v>
      </c>
      <c r="BS1123" s="1" t="s">
        <v>111</v>
      </c>
      <c r="BT1123" s="34" t="s">
        <v>4396</v>
      </c>
      <c r="BU1123" s="34" t="s">
        <v>4397</v>
      </c>
      <c r="BV1123" s="9">
        <v>44636</v>
      </c>
      <c r="BW1123" s="34" t="s">
        <v>4398</v>
      </c>
      <c r="BY1123" s="2" t="s">
        <v>174</v>
      </c>
      <c r="BZ1123" s="2" t="s">
        <v>124</v>
      </c>
      <c r="CA1123" s="2">
        <v>2</v>
      </c>
      <c r="CB1123" s="1" t="s">
        <v>742</v>
      </c>
      <c r="CC1123" s="2" t="s">
        <v>113</v>
      </c>
      <c r="CD1123" s="1" t="b">
        <f t="shared" si="560"/>
        <v>0</v>
      </c>
      <c r="CE1123" s="1" t="b">
        <f t="shared" si="561"/>
        <v>0</v>
      </c>
      <c r="CF1123" s="1" t="b">
        <f t="shared" si="542"/>
        <v>0</v>
      </c>
      <c r="CG1123" s="1" t="b">
        <f t="shared" si="543"/>
        <v>0</v>
      </c>
      <c r="CH1123" s="1" t="b">
        <f t="shared" si="544"/>
        <v>0</v>
      </c>
      <c r="CI1123" s="1" t="b">
        <f t="shared" si="545"/>
        <v>0</v>
      </c>
      <c r="CJ1123" s="1" t="b">
        <f t="shared" si="546"/>
        <v>0</v>
      </c>
      <c r="CK1123" s="1" t="b">
        <f t="shared" si="547"/>
        <v>0</v>
      </c>
      <c r="CL1123" s="1" t="b">
        <f t="shared" si="548"/>
        <v>0</v>
      </c>
      <c r="CM1123" s="1" t="b">
        <f t="shared" si="549"/>
        <v>0</v>
      </c>
      <c r="CN1123" s="1" t="b">
        <f t="shared" si="550"/>
        <v>1</v>
      </c>
      <c r="CO1123" s="2" t="b">
        <f t="shared" si="551"/>
        <v>0</v>
      </c>
      <c r="CP1123" s="2" t="b">
        <f t="shared" si="552"/>
        <v>0</v>
      </c>
      <c r="CQ1123" s="2" t="b">
        <f t="shared" si="553"/>
        <v>0</v>
      </c>
      <c r="CR1123" s="6" t="str">
        <f t="shared" si="554"/>
        <v>Male</v>
      </c>
      <c r="CS1123" s="7">
        <f t="shared" si="555"/>
        <v>0</v>
      </c>
      <c r="CT1123" s="7">
        <f t="shared" si="556"/>
        <v>0</v>
      </c>
      <c r="CU1123" s="7">
        <f t="shared" si="557"/>
        <v>0</v>
      </c>
      <c r="CV1123" s="7">
        <f t="shared" si="558"/>
        <v>0</v>
      </c>
      <c r="CW1123" s="7">
        <f t="shared" si="537"/>
        <v>1</v>
      </c>
      <c r="CX1123" s="1" t="b">
        <f t="shared" si="538"/>
        <v>0</v>
      </c>
      <c r="CY1123" s="1" t="b">
        <f t="shared" si="539"/>
        <v>0</v>
      </c>
      <c r="DG1123" s="1" t="b">
        <f t="shared" si="563"/>
        <v>0</v>
      </c>
    </row>
    <row r="1124" spans="1:111" x14ac:dyDescent="0.35">
      <c r="A1124" s="2">
        <v>944</v>
      </c>
      <c r="B1124" s="1" t="s">
        <v>13809</v>
      </c>
      <c r="C1124" s="9">
        <v>44361</v>
      </c>
      <c r="D1124" s="10" t="s">
        <v>13809</v>
      </c>
      <c r="E1124" s="1" t="e">
        <f>ROUND((C1124-D1124)/365,0)</f>
        <v>#VALUE!</v>
      </c>
      <c r="F1124" s="1" t="s">
        <v>127</v>
      </c>
      <c r="G1124" s="1" t="s">
        <v>13809</v>
      </c>
      <c r="H1124" s="1" t="s">
        <v>13809</v>
      </c>
      <c r="K1124" s="2" t="s">
        <v>13809</v>
      </c>
      <c r="L1124" s="9">
        <v>44358</v>
      </c>
      <c r="M1124" s="2" t="s">
        <v>128</v>
      </c>
      <c r="N1124" s="2" t="s">
        <v>13809</v>
      </c>
      <c r="O1124" s="2" t="s">
        <v>110</v>
      </c>
      <c r="T1124" s="2" t="s">
        <v>112</v>
      </c>
      <c r="U1124" s="2" t="b">
        <f>OR(S1124="yes",T1124="yes")</f>
        <v>1</v>
      </c>
      <c r="V1124" s="2" t="s">
        <v>113</v>
      </c>
      <c r="W1124" s="1" t="s">
        <v>112</v>
      </c>
      <c r="X1124" s="1" t="s">
        <v>110</v>
      </c>
      <c r="Y1124" s="2" t="s">
        <v>112</v>
      </c>
      <c r="Z1124" s="2" t="s">
        <v>111</v>
      </c>
      <c r="AA1124" s="2" t="s">
        <v>112</v>
      </c>
      <c r="AB1124" s="2">
        <v>1</v>
      </c>
      <c r="AC1124" s="1" t="s">
        <v>111</v>
      </c>
      <c r="AF1124" s="1" t="s">
        <v>111</v>
      </c>
      <c r="AJ1124" s="1" t="s">
        <v>115</v>
      </c>
      <c r="AK1124" s="1" t="s">
        <v>129</v>
      </c>
      <c r="AO1124" s="1" t="s">
        <v>117</v>
      </c>
      <c r="AS1124" s="1" t="s">
        <v>118</v>
      </c>
      <c r="AU1124" s="1" t="s">
        <v>132</v>
      </c>
      <c r="AZ1124" s="1" t="s">
        <v>179</v>
      </c>
      <c r="BA1124" s="1">
        <v>8.5</v>
      </c>
      <c r="BG1124" s="1">
        <v>3.27</v>
      </c>
      <c r="BJ1124" s="1" t="s">
        <v>112</v>
      </c>
      <c r="BK1124" s="1" t="s">
        <v>112</v>
      </c>
      <c r="BL1124" s="1" t="s">
        <v>142</v>
      </c>
      <c r="BQ1124" s="1" t="s">
        <v>121</v>
      </c>
      <c r="BR1124" s="1" t="s">
        <v>122</v>
      </c>
      <c r="BS1124" s="1" t="s">
        <v>112</v>
      </c>
      <c r="BV1124" s="9">
        <v>44364</v>
      </c>
      <c r="BY1124" s="2" t="s">
        <v>123</v>
      </c>
      <c r="BZ1124" s="2" t="s">
        <v>124</v>
      </c>
      <c r="CA1124" s="2">
        <v>2</v>
      </c>
      <c r="CB1124" s="1" t="s">
        <v>319</v>
      </c>
      <c r="CC1124" s="2" t="s">
        <v>126</v>
      </c>
      <c r="CD1124" s="1" t="e">
        <f t="shared" si="560"/>
        <v>#VALUE!</v>
      </c>
      <c r="CE1124" s="1" t="e">
        <f t="shared" si="561"/>
        <v>#VALUE!</v>
      </c>
      <c r="CF1124" s="1" t="e">
        <f t="shared" si="542"/>
        <v>#VALUE!</v>
      </c>
      <c r="CG1124" s="1" t="e">
        <f t="shared" si="543"/>
        <v>#VALUE!</v>
      </c>
      <c r="CH1124" s="1" t="e">
        <f t="shared" si="544"/>
        <v>#VALUE!</v>
      </c>
      <c r="CI1124" s="1" t="e">
        <f t="shared" si="545"/>
        <v>#VALUE!</v>
      </c>
      <c r="CJ1124" s="1" t="e">
        <f t="shared" si="546"/>
        <v>#VALUE!</v>
      </c>
      <c r="CK1124" s="1" t="e">
        <f t="shared" si="547"/>
        <v>#VALUE!</v>
      </c>
      <c r="CL1124" s="1" t="e">
        <f t="shared" si="548"/>
        <v>#VALUE!</v>
      </c>
      <c r="CM1124" s="1" t="e">
        <f t="shared" si="549"/>
        <v>#VALUE!</v>
      </c>
      <c r="CN1124" s="1" t="e">
        <f t="shared" si="550"/>
        <v>#VALUE!</v>
      </c>
      <c r="CO1124" s="2" t="b">
        <f t="shared" si="551"/>
        <v>1</v>
      </c>
      <c r="CP1124" s="2" t="b">
        <f t="shared" si="552"/>
        <v>1</v>
      </c>
      <c r="CQ1124" s="2" t="b">
        <f t="shared" si="553"/>
        <v>0</v>
      </c>
      <c r="CR1124" s="6" t="str">
        <f t="shared" si="554"/>
        <v>Male</v>
      </c>
      <c r="CS1124" s="7">
        <f t="shared" si="555"/>
        <v>0</v>
      </c>
      <c r="CT1124" s="7">
        <f t="shared" si="556"/>
        <v>0</v>
      </c>
      <c r="CU1124" s="7">
        <f t="shared" si="557"/>
        <v>0</v>
      </c>
      <c r="CV1124" s="7">
        <f t="shared" si="558"/>
        <v>0</v>
      </c>
      <c r="CW1124" s="7">
        <f t="shared" si="537"/>
        <v>1</v>
      </c>
      <c r="CX1124" s="1" t="e">
        <f t="shared" si="538"/>
        <v>#VALUE!</v>
      </c>
      <c r="CY1124" s="1" t="e">
        <f t="shared" si="539"/>
        <v>#VALUE!</v>
      </c>
      <c r="DG1124" s="1" t="e">
        <f t="shared" si="563"/>
        <v>#VALUE!</v>
      </c>
    </row>
    <row r="1125" spans="1:111" ht="58" x14ac:dyDescent="0.35">
      <c r="B1125" s="1" t="s">
        <v>13809</v>
      </c>
      <c r="C1125" s="9">
        <v>44371</v>
      </c>
      <c r="D1125" s="10" t="s">
        <v>13809</v>
      </c>
      <c r="E1125" s="1">
        <v>13</v>
      </c>
      <c r="F1125" s="1" t="s">
        <v>127</v>
      </c>
      <c r="G1125" s="1" t="s">
        <v>13809</v>
      </c>
      <c r="H1125" s="1" t="s">
        <v>13809</v>
      </c>
      <c r="I1125" s="2" t="s">
        <v>183</v>
      </c>
      <c r="J1125" s="2" t="s">
        <v>109</v>
      </c>
      <c r="K1125" s="2" t="s">
        <v>13809</v>
      </c>
      <c r="L1125" s="9">
        <v>44354</v>
      </c>
      <c r="M1125" s="2" t="s">
        <v>109</v>
      </c>
      <c r="N1125" s="2" t="s">
        <v>13809</v>
      </c>
      <c r="O1125" s="2" t="s">
        <v>110</v>
      </c>
      <c r="P1125" s="2" t="s">
        <v>111</v>
      </c>
      <c r="S1125" s="2" t="s">
        <v>111</v>
      </c>
      <c r="T1125" s="2" t="s">
        <v>112</v>
      </c>
      <c r="U1125" s="2" t="b">
        <f>OR(S1125="yes",T1125="yes")</f>
        <v>1</v>
      </c>
      <c r="V1125" s="2" t="s">
        <v>113</v>
      </c>
      <c r="W1125" s="1" t="s">
        <v>112</v>
      </c>
      <c r="X1125" s="1" t="s">
        <v>138</v>
      </c>
      <c r="Y1125" s="2" t="s">
        <v>112</v>
      </c>
      <c r="Z1125" s="2" t="s">
        <v>111</v>
      </c>
      <c r="AA1125" s="2" t="s">
        <v>112</v>
      </c>
      <c r="AB1125" s="2">
        <v>3</v>
      </c>
      <c r="AC1125" s="1" t="s">
        <v>111</v>
      </c>
      <c r="AF1125" s="1" t="s">
        <v>111</v>
      </c>
      <c r="AJ1125" s="1" t="s">
        <v>115</v>
      </c>
      <c r="AK1125" s="1" t="s">
        <v>201</v>
      </c>
      <c r="AN1125" s="1" t="s">
        <v>2708</v>
      </c>
      <c r="AO1125" s="1" t="s">
        <v>117</v>
      </c>
      <c r="AS1125" s="1" t="s">
        <v>118</v>
      </c>
      <c r="AU1125" s="1" t="s">
        <v>132</v>
      </c>
      <c r="AZ1125" s="1" t="s">
        <v>1161</v>
      </c>
      <c r="BA1125" s="1" t="s">
        <v>4399</v>
      </c>
      <c r="BD1125" s="1" t="s">
        <v>4400</v>
      </c>
      <c r="BF1125" s="1" t="s">
        <v>4401</v>
      </c>
      <c r="BG1125" s="1" t="s">
        <v>4402</v>
      </c>
      <c r="BJ1125" s="1" t="s">
        <v>112</v>
      </c>
      <c r="BK1125" s="1" t="s">
        <v>112</v>
      </c>
      <c r="BL1125" s="1" t="s">
        <v>142</v>
      </c>
      <c r="BQ1125" s="1" t="s">
        <v>121</v>
      </c>
      <c r="BR1125" s="1" t="s">
        <v>122</v>
      </c>
      <c r="BS1125" s="1" t="s">
        <v>112</v>
      </c>
      <c r="BU1125" s="34" t="s">
        <v>4403</v>
      </c>
      <c r="BV1125" s="9">
        <v>44379</v>
      </c>
      <c r="BW1125" s="34" t="s">
        <v>14394</v>
      </c>
      <c r="BX1125" s="2" t="s">
        <v>111</v>
      </c>
      <c r="BY1125" s="2" t="s">
        <v>123</v>
      </c>
      <c r="BZ1125" s="2" t="s">
        <v>124</v>
      </c>
      <c r="CA1125" s="2">
        <v>2</v>
      </c>
      <c r="CB1125" s="1" t="s">
        <v>2439</v>
      </c>
      <c r="CC1125" s="2" t="s">
        <v>126</v>
      </c>
      <c r="CD1125" s="1" t="b">
        <f t="shared" si="560"/>
        <v>1</v>
      </c>
      <c r="CE1125" s="1" t="b">
        <f t="shared" si="561"/>
        <v>1</v>
      </c>
      <c r="CF1125" s="1" t="b">
        <f t="shared" si="542"/>
        <v>0</v>
      </c>
      <c r="CG1125" s="1" t="b">
        <f t="shared" si="543"/>
        <v>1</v>
      </c>
      <c r="CH1125" s="1" t="b">
        <f t="shared" si="544"/>
        <v>0</v>
      </c>
      <c r="CI1125" s="1" t="b">
        <f t="shared" si="545"/>
        <v>0</v>
      </c>
      <c r="CJ1125" s="1" t="b">
        <f t="shared" si="546"/>
        <v>0</v>
      </c>
      <c r="CK1125" s="1" t="b">
        <f t="shared" si="547"/>
        <v>0</v>
      </c>
      <c r="CL1125" s="1" t="b">
        <f t="shared" si="548"/>
        <v>0</v>
      </c>
      <c r="CM1125" s="1" t="b">
        <f t="shared" si="549"/>
        <v>0</v>
      </c>
      <c r="CN1125" s="1" t="b">
        <f t="shared" si="550"/>
        <v>0</v>
      </c>
      <c r="CO1125" s="2" t="b">
        <f t="shared" si="551"/>
        <v>1</v>
      </c>
      <c r="CP1125" s="2" t="b">
        <f t="shared" si="552"/>
        <v>1</v>
      </c>
      <c r="CQ1125" s="2" t="b">
        <f t="shared" si="553"/>
        <v>0</v>
      </c>
      <c r="CR1125" s="6" t="str">
        <f t="shared" si="554"/>
        <v>Male</v>
      </c>
      <c r="CS1125" s="7">
        <f t="shared" si="555"/>
        <v>1</v>
      </c>
      <c r="CT1125" s="7">
        <f t="shared" si="556"/>
        <v>0</v>
      </c>
      <c r="CU1125" s="7">
        <f t="shared" si="557"/>
        <v>0</v>
      </c>
      <c r="CV1125" s="7">
        <f t="shared" si="558"/>
        <v>1</v>
      </c>
      <c r="CW1125" s="7">
        <f t="shared" si="537"/>
        <v>0</v>
      </c>
      <c r="CX1125" s="1" t="b">
        <f t="shared" si="538"/>
        <v>1</v>
      </c>
      <c r="CY1125" s="1" t="b">
        <f t="shared" si="539"/>
        <v>0</v>
      </c>
      <c r="DG1125" s="1" t="b">
        <f t="shared" si="563"/>
        <v>1</v>
      </c>
    </row>
    <row r="1126" spans="1:111" ht="58" x14ac:dyDescent="0.35">
      <c r="A1126" s="2">
        <v>945</v>
      </c>
      <c r="B1126" s="1" t="s">
        <v>13809</v>
      </c>
      <c r="C1126" s="9">
        <v>44361</v>
      </c>
      <c r="D1126" s="10" t="s">
        <v>13809</v>
      </c>
      <c r="E1126" s="1">
        <v>18</v>
      </c>
      <c r="F1126" s="1" t="s">
        <v>127</v>
      </c>
      <c r="G1126" s="1" t="s">
        <v>13809</v>
      </c>
      <c r="H1126" s="1" t="s">
        <v>13809</v>
      </c>
      <c r="I1126" s="2" t="s">
        <v>183</v>
      </c>
      <c r="J1126" s="2" t="s">
        <v>109</v>
      </c>
      <c r="K1126" s="2" t="s">
        <v>13809</v>
      </c>
      <c r="L1126" s="9">
        <v>44352</v>
      </c>
      <c r="M1126" s="2" t="s">
        <v>109</v>
      </c>
      <c r="N1126" s="2" t="s">
        <v>13809</v>
      </c>
      <c r="O1126" s="2" t="s">
        <v>110</v>
      </c>
      <c r="P1126" s="2" t="s">
        <v>111</v>
      </c>
      <c r="S1126" s="2" t="s">
        <v>112</v>
      </c>
      <c r="T1126" s="2" t="s">
        <v>111</v>
      </c>
      <c r="U1126" s="2" t="b">
        <v>1</v>
      </c>
      <c r="V1126" s="2" t="s">
        <v>113</v>
      </c>
      <c r="W1126" s="1" t="s">
        <v>112</v>
      </c>
      <c r="X1126" s="1" t="s">
        <v>114</v>
      </c>
      <c r="Y1126" s="2" t="s">
        <v>112</v>
      </c>
      <c r="Z1126" s="2" t="s">
        <v>111</v>
      </c>
      <c r="AA1126" s="2" t="s">
        <v>112</v>
      </c>
      <c r="AB1126" s="2">
        <v>8</v>
      </c>
      <c r="AC1126" s="1" t="s">
        <v>111</v>
      </c>
      <c r="AF1126" s="1" t="s">
        <v>111</v>
      </c>
      <c r="AJ1126" s="1" t="s">
        <v>115</v>
      </c>
      <c r="AK1126" s="1" t="s">
        <v>201</v>
      </c>
      <c r="AN1126" s="1" t="s">
        <v>4404</v>
      </c>
      <c r="AO1126" s="1" t="s">
        <v>117</v>
      </c>
      <c r="AU1126" s="1" t="s">
        <v>238</v>
      </c>
      <c r="AX1126" s="1">
        <v>60</v>
      </c>
      <c r="AZ1126" s="1" t="s">
        <v>208</v>
      </c>
      <c r="BA1126" s="1" t="s">
        <v>4405</v>
      </c>
      <c r="BD1126" s="1">
        <v>12.8</v>
      </c>
      <c r="BG1126" s="1">
        <v>1.3</v>
      </c>
      <c r="BJ1126" s="1" t="s">
        <v>111</v>
      </c>
      <c r="BN1126" s="1" t="s">
        <v>112</v>
      </c>
      <c r="BO1126" s="1" t="s">
        <v>148</v>
      </c>
      <c r="BP1126" s="1" t="s">
        <v>3039</v>
      </c>
      <c r="BQ1126" s="1" t="s">
        <v>121</v>
      </c>
      <c r="BR1126" s="1" t="s">
        <v>122</v>
      </c>
      <c r="BS1126" s="1" t="s">
        <v>112</v>
      </c>
      <c r="BU1126" s="34" t="s">
        <v>4406</v>
      </c>
      <c r="BV1126" s="9">
        <v>44361</v>
      </c>
      <c r="BW1126" s="34" t="s">
        <v>4407</v>
      </c>
      <c r="BX1126" s="2" t="s">
        <v>111</v>
      </c>
      <c r="BY1126" s="2" t="s">
        <v>156</v>
      </c>
      <c r="BZ1126" s="2" t="s">
        <v>124</v>
      </c>
      <c r="CA1126" s="2">
        <v>2</v>
      </c>
      <c r="CB1126" s="1" t="s">
        <v>207</v>
      </c>
      <c r="CC1126" s="2" t="s">
        <v>126</v>
      </c>
      <c r="CD1126" s="1" t="b">
        <f t="shared" si="560"/>
        <v>1</v>
      </c>
      <c r="CE1126" s="1" t="b">
        <f t="shared" si="561"/>
        <v>0</v>
      </c>
      <c r="CF1126" s="1" t="b">
        <f t="shared" si="542"/>
        <v>0</v>
      </c>
      <c r="CG1126" s="1" t="b">
        <f t="shared" si="543"/>
        <v>0</v>
      </c>
      <c r="CH1126" s="1" t="b">
        <f t="shared" si="544"/>
        <v>0</v>
      </c>
      <c r="CI1126" s="1" t="b">
        <f t="shared" si="545"/>
        <v>1</v>
      </c>
      <c r="CJ1126" s="1" t="b">
        <f t="shared" si="546"/>
        <v>0</v>
      </c>
      <c r="CK1126" s="1" t="b">
        <f t="shared" si="547"/>
        <v>0</v>
      </c>
      <c r="CL1126" s="1" t="b">
        <f t="shared" si="548"/>
        <v>0</v>
      </c>
      <c r="CM1126" s="1" t="b">
        <f t="shared" si="549"/>
        <v>0</v>
      </c>
      <c r="CN1126" s="1" t="b">
        <f t="shared" si="550"/>
        <v>0</v>
      </c>
      <c r="CO1126" s="2" t="b">
        <f t="shared" si="551"/>
        <v>0</v>
      </c>
      <c r="CP1126" s="2" t="b">
        <f t="shared" si="552"/>
        <v>0</v>
      </c>
      <c r="CQ1126" s="2" t="b">
        <f t="shared" si="553"/>
        <v>1</v>
      </c>
      <c r="CR1126" s="6" t="str">
        <f t="shared" si="554"/>
        <v>Male</v>
      </c>
      <c r="CS1126" s="7">
        <f t="shared" si="555"/>
        <v>1</v>
      </c>
      <c r="CT1126" s="7">
        <f t="shared" si="556"/>
        <v>0</v>
      </c>
      <c r="CU1126" s="7">
        <f t="shared" si="557"/>
        <v>0</v>
      </c>
      <c r="CV1126" s="7">
        <f t="shared" si="558"/>
        <v>1</v>
      </c>
      <c r="CW1126" s="7">
        <f t="shared" si="537"/>
        <v>0</v>
      </c>
      <c r="CX1126" s="1" t="b">
        <f t="shared" si="538"/>
        <v>1</v>
      </c>
      <c r="CY1126" s="1" t="b">
        <f t="shared" si="539"/>
        <v>1</v>
      </c>
      <c r="DG1126" s="1" t="b">
        <f t="shared" si="563"/>
        <v>0</v>
      </c>
    </row>
    <row r="1127" spans="1:111" ht="188.5" x14ac:dyDescent="0.35">
      <c r="B1127" s="1" t="s">
        <v>13809</v>
      </c>
      <c r="C1127" s="9">
        <v>44361</v>
      </c>
      <c r="D1127" s="10" t="s">
        <v>13809</v>
      </c>
      <c r="E1127" s="1">
        <v>66</v>
      </c>
      <c r="F1127" s="1" t="s">
        <v>127</v>
      </c>
      <c r="G1127" s="1" t="s">
        <v>13809</v>
      </c>
      <c r="H1127" s="1" t="s">
        <v>13809</v>
      </c>
      <c r="I1127" s="9">
        <v>44282</v>
      </c>
      <c r="J1127" s="2" t="s">
        <v>109</v>
      </c>
      <c r="K1127" s="2" t="s">
        <v>13809</v>
      </c>
      <c r="L1127" s="9">
        <v>44310</v>
      </c>
      <c r="M1127" s="2" t="s">
        <v>109</v>
      </c>
      <c r="N1127" s="2" t="s">
        <v>13809</v>
      </c>
      <c r="O1127" s="2" t="s">
        <v>110</v>
      </c>
      <c r="P1127" s="2" t="s">
        <v>111</v>
      </c>
      <c r="S1127" s="2" t="s">
        <v>112</v>
      </c>
      <c r="T1127" s="2" t="s">
        <v>112</v>
      </c>
      <c r="U1127" s="2" t="b">
        <v>1</v>
      </c>
      <c r="V1127" s="2" t="s">
        <v>113</v>
      </c>
      <c r="W1127" s="1" t="s">
        <v>112</v>
      </c>
      <c r="X1127" s="1" t="s">
        <v>138</v>
      </c>
      <c r="Y1127" s="2" t="s">
        <v>112</v>
      </c>
      <c r="Z1127" s="2" t="s">
        <v>112</v>
      </c>
      <c r="AA1127" s="2" t="s">
        <v>112</v>
      </c>
      <c r="AB1127" s="2">
        <v>12</v>
      </c>
      <c r="AF1127" s="1" t="s">
        <v>111</v>
      </c>
      <c r="AH1127" s="1" t="s">
        <v>193</v>
      </c>
      <c r="AI1127" s="1" t="s">
        <v>4408</v>
      </c>
      <c r="AK1127" s="1" t="s">
        <v>189</v>
      </c>
      <c r="AO1127" s="1" t="s">
        <v>130</v>
      </c>
      <c r="AS1127" s="1" t="s">
        <v>140</v>
      </c>
      <c r="AU1127" s="1" t="s">
        <v>197</v>
      </c>
      <c r="BJ1127" s="1" t="s">
        <v>112</v>
      </c>
      <c r="BK1127" s="1" t="s">
        <v>112</v>
      </c>
      <c r="BL1127" s="1" t="s">
        <v>268</v>
      </c>
      <c r="BM1127" s="1" t="s">
        <v>4409</v>
      </c>
      <c r="BQ1127" s="1" t="s">
        <v>121</v>
      </c>
      <c r="BR1127" s="1" t="s">
        <v>122</v>
      </c>
      <c r="BS1127" s="1" t="s">
        <v>112</v>
      </c>
      <c r="BU1127" s="34" t="s">
        <v>4410</v>
      </c>
      <c r="BV1127" s="9">
        <v>44466</v>
      </c>
      <c r="BW1127" s="34" t="s">
        <v>14395</v>
      </c>
      <c r="BY1127" s="2" t="s">
        <v>174</v>
      </c>
      <c r="BZ1127" s="2" t="s">
        <v>124</v>
      </c>
      <c r="CA1127" s="2">
        <v>1</v>
      </c>
      <c r="CB1127" s="1" t="s">
        <v>290</v>
      </c>
      <c r="CC1127" s="2" t="s">
        <v>113</v>
      </c>
      <c r="CD1127" s="1" t="b">
        <f t="shared" si="560"/>
        <v>0</v>
      </c>
      <c r="CE1127" s="1" t="b">
        <f t="shared" si="561"/>
        <v>0</v>
      </c>
      <c r="CF1127" s="1" t="b">
        <f t="shared" si="542"/>
        <v>0</v>
      </c>
      <c r="CG1127" s="1" t="b">
        <f t="shared" si="543"/>
        <v>0</v>
      </c>
      <c r="CH1127" s="1" t="b">
        <f t="shared" si="544"/>
        <v>0</v>
      </c>
      <c r="CI1127" s="1" t="b">
        <f t="shared" si="545"/>
        <v>0</v>
      </c>
      <c r="CJ1127" s="1" t="b">
        <f t="shared" si="546"/>
        <v>0</v>
      </c>
      <c r="CK1127" s="1" t="b">
        <f t="shared" si="547"/>
        <v>0</v>
      </c>
      <c r="CL1127" s="1" t="b">
        <f t="shared" si="548"/>
        <v>0</v>
      </c>
      <c r="CM1127" s="1" t="b">
        <f t="shared" si="549"/>
        <v>0</v>
      </c>
      <c r="CN1127" s="1" t="b">
        <f t="shared" si="550"/>
        <v>1</v>
      </c>
      <c r="CO1127" s="2" t="b">
        <f t="shared" si="551"/>
        <v>0</v>
      </c>
      <c r="CP1127" s="2" t="b">
        <f t="shared" si="552"/>
        <v>0</v>
      </c>
      <c r="CQ1127" s="2" t="b">
        <f t="shared" si="553"/>
        <v>1</v>
      </c>
      <c r="CR1127" s="6" t="str">
        <f t="shared" si="554"/>
        <v>Male</v>
      </c>
      <c r="CS1127" s="7">
        <f t="shared" si="555"/>
        <v>1</v>
      </c>
      <c r="CT1127" s="7">
        <f t="shared" si="556"/>
        <v>0</v>
      </c>
      <c r="CU1127" s="7">
        <f t="shared" si="557"/>
        <v>0</v>
      </c>
      <c r="CV1127" s="7">
        <f t="shared" si="558"/>
        <v>1</v>
      </c>
      <c r="CW1127" s="7">
        <f t="shared" si="537"/>
        <v>0</v>
      </c>
      <c r="CX1127" s="1" t="b">
        <f t="shared" si="538"/>
        <v>0</v>
      </c>
      <c r="CY1127" s="1" t="b">
        <f t="shared" si="539"/>
        <v>0</v>
      </c>
      <c r="DG1127" s="1" t="b">
        <f t="shared" si="563"/>
        <v>0</v>
      </c>
    </row>
    <row r="1128" spans="1:111" ht="130.5" x14ac:dyDescent="0.35">
      <c r="A1128" s="2">
        <v>948</v>
      </c>
      <c r="B1128" s="1" t="s">
        <v>13809</v>
      </c>
      <c r="C1128" s="9">
        <v>44361</v>
      </c>
      <c r="D1128" s="10" t="s">
        <v>13809</v>
      </c>
      <c r="E1128" s="1" t="e">
        <f>ROUND((C1128-D1128)/365,0)</f>
        <v>#VALUE!</v>
      </c>
      <c r="F1128" s="1" t="s">
        <v>127</v>
      </c>
      <c r="G1128" s="1" t="s">
        <v>13809</v>
      </c>
      <c r="H1128" s="1" t="s">
        <v>13809</v>
      </c>
      <c r="I1128" s="9">
        <v>44336</v>
      </c>
      <c r="J1128" s="2" t="s">
        <v>109</v>
      </c>
      <c r="K1128" s="2" t="s">
        <v>13809</v>
      </c>
      <c r="L1128" s="9">
        <v>44357</v>
      </c>
      <c r="M1128" s="2" t="s">
        <v>109</v>
      </c>
      <c r="N1128" s="2" t="s">
        <v>13809</v>
      </c>
      <c r="O1128" s="2" t="s">
        <v>110</v>
      </c>
      <c r="P1128" s="2" t="s">
        <v>111</v>
      </c>
      <c r="S1128" s="2" t="s">
        <v>112</v>
      </c>
      <c r="T1128" s="2" t="s">
        <v>112</v>
      </c>
      <c r="U1128" s="2" t="b">
        <f>OR(S1128="yes",T1128="yes")</f>
        <v>1</v>
      </c>
      <c r="V1128" s="2" t="s">
        <v>113</v>
      </c>
      <c r="W1128" s="1" t="s">
        <v>112</v>
      </c>
      <c r="X1128" s="1" t="s">
        <v>114</v>
      </c>
      <c r="Y1128" s="2" t="s">
        <v>112</v>
      </c>
      <c r="Z1128" s="2" t="s">
        <v>111</v>
      </c>
      <c r="AA1128" s="2" t="s">
        <v>112</v>
      </c>
      <c r="AB1128" s="2">
        <v>3</v>
      </c>
      <c r="AC1128" s="1" t="s">
        <v>112</v>
      </c>
      <c r="AF1128" s="1" t="s">
        <v>111</v>
      </c>
      <c r="AJ1128" s="1" t="s">
        <v>115</v>
      </c>
      <c r="AK1128" s="1" t="s">
        <v>194</v>
      </c>
      <c r="AN1128" s="1" t="s">
        <v>4411</v>
      </c>
      <c r="AO1128" s="1" t="s">
        <v>117</v>
      </c>
      <c r="AS1128" s="1" t="s">
        <v>1801</v>
      </c>
      <c r="AU1128" s="1" t="s">
        <v>132</v>
      </c>
      <c r="AZ1128" s="1" t="s">
        <v>155</v>
      </c>
      <c r="BA1128" s="1" t="s">
        <v>4412</v>
      </c>
      <c r="BJ1128" s="1" t="s">
        <v>112</v>
      </c>
      <c r="BK1128" s="1" t="s">
        <v>112</v>
      </c>
      <c r="BL1128" s="1" t="s">
        <v>161</v>
      </c>
      <c r="BM1128" s="1" t="s">
        <v>4413</v>
      </c>
      <c r="BQ1128" s="1" t="s">
        <v>121</v>
      </c>
      <c r="BR1128" s="1" t="s">
        <v>122</v>
      </c>
      <c r="BU1128" s="34" t="s">
        <v>4414</v>
      </c>
      <c r="BV1128" s="9">
        <v>44364</v>
      </c>
      <c r="BW1128" s="34" t="s">
        <v>14396</v>
      </c>
      <c r="BX1128" s="2" t="s">
        <v>111</v>
      </c>
      <c r="BY1128" s="2" t="s">
        <v>156</v>
      </c>
      <c r="BZ1128" s="2" t="s">
        <v>124</v>
      </c>
      <c r="CA1128" s="2">
        <v>2</v>
      </c>
      <c r="CB1128" s="1" t="s">
        <v>669</v>
      </c>
      <c r="CC1128" s="2" t="s">
        <v>126</v>
      </c>
      <c r="CD1128" s="1" t="e">
        <f t="shared" ref="CD1128:CD1149" si="564">AND(E1128&lt;30,NOT(E1128="."),NOT(E1128=""))</f>
        <v>#VALUE!</v>
      </c>
      <c r="CE1128" s="1" t="e">
        <f t="shared" ref="CE1128:CE1149" si="565">AND(E1128&lt;18,NOT(E1128="."),NOT(E1128=""))</f>
        <v>#VALUE!</v>
      </c>
      <c r="CF1128" s="1" t="e">
        <f t="shared" si="542"/>
        <v>#VALUE!</v>
      </c>
      <c r="CG1128" s="1" t="e">
        <f t="shared" si="543"/>
        <v>#VALUE!</v>
      </c>
      <c r="CH1128" s="1" t="e">
        <f t="shared" si="544"/>
        <v>#VALUE!</v>
      </c>
      <c r="CI1128" s="1" t="e">
        <f t="shared" si="545"/>
        <v>#VALUE!</v>
      </c>
      <c r="CJ1128" s="1" t="e">
        <f t="shared" si="546"/>
        <v>#VALUE!</v>
      </c>
      <c r="CK1128" s="1" t="e">
        <f t="shared" si="547"/>
        <v>#VALUE!</v>
      </c>
      <c r="CL1128" s="1" t="e">
        <f t="shared" si="548"/>
        <v>#VALUE!</v>
      </c>
      <c r="CM1128" s="1" t="e">
        <f t="shared" si="549"/>
        <v>#VALUE!</v>
      </c>
      <c r="CN1128" s="1" t="e">
        <f t="shared" si="550"/>
        <v>#VALUE!</v>
      </c>
      <c r="CO1128" s="2" t="b">
        <f t="shared" si="551"/>
        <v>1</v>
      </c>
      <c r="CP1128" s="2" t="b">
        <f t="shared" si="552"/>
        <v>1</v>
      </c>
      <c r="CQ1128" s="2" t="b">
        <f t="shared" si="553"/>
        <v>0</v>
      </c>
      <c r="CR1128" s="6" t="str">
        <f t="shared" si="554"/>
        <v>Male</v>
      </c>
      <c r="CS1128" s="7">
        <f t="shared" si="555"/>
        <v>1</v>
      </c>
      <c r="CT1128" s="7">
        <f t="shared" si="556"/>
        <v>0</v>
      </c>
      <c r="CU1128" s="7">
        <f t="shared" si="557"/>
        <v>0</v>
      </c>
      <c r="CV1128" s="7">
        <f t="shared" si="558"/>
        <v>1</v>
      </c>
      <c r="CW1128" s="7">
        <f t="shared" si="537"/>
        <v>0</v>
      </c>
      <c r="CX1128" s="1" t="e">
        <f t="shared" si="538"/>
        <v>#VALUE!</v>
      </c>
      <c r="CY1128" s="1" t="e">
        <f t="shared" si="539"/>
        <v>#VALUE!</v>
      </c>
      <c r="DG1128" s="1" t="e">
        <f t="shared" si="563"/>
        <v>#VALUE!</v>
      </c>
    </row>
    <row r="1129" spans="1:111" ht="87" x14ac:dyDescent="0.35">
      <c r="B1129" s="1" t="s">
        <v>13809</v>
      </c>
      <c r="C1129" s="9">
        <v>44361</v>
      </c>
      <c r="D1129" s="10" t="s">
        <v>13809</v>
      </c>
      <c r="E1129" s="1">
        <v>25</v>
      </c>
      <c r="F1129" s="1" t="s">
        <v>127</v>
      </c>
      <c r="G1129" s="1" t="s">
        <v>13809</v>
      </c>
      <c r="H1129" s="1" t="s">
        <v>13809</v>
      </c>
      <c r="I1129" s="2" t="s">
        <v>183</v>
      </c>
      <c r="J1129" s="2" t="s">
        <v>128</v>
      </c>
      <c r="K1129" s="2" t="s">
        <v>13809</v>
      </c>
      <c r="L1129" s="9">
        <v>44285</v>
      </c>
      <c r="M1129" s="2" t="s">
        <v>128</v>
      </c>
      <c r="N1129" s="2" t="s">
        <v>13809</v>
      </c>
      <c r="O1129" s="2" t="s">
        <v>110</v>
      </c>
      <c r="P1129" s="2" t="s">
        <v>111</v>
      </c>
      <c r="S1129" s="2" t="s">
        <v>112</v>
      </c>
      <c r="T1129" s="2" t="s">
        <v>111</v>
      </c>
      <c r="U1129" s="2" t="b">
        <v>1</v>
      </c>
      <c r="V1129" s="2" t="s">
        <v>113</v>
      </c>
      <c r="W1129" s="1" t="s">
        <v>112</v>
      </c>
      <c r="X1129" s="1" t="s">
        <v>110</v>
      </c>
      <c r="Y1129" s="2" t="s">
        <v>112</v>
      </c>
      <c r="Z1129" s="2" t="s">
        <v>111</v>
      </c>
      <c r="AA1129" s="2" t="s">
        <v>112</v>
      </c>
      <c r="AB1129" s="2">
        <v>1</v>
      </c>
      <c r="AC1129" s="1" t="s">
        <v>111</v>
      </c>
      <c r="AF1129" s="1" t="s">
        <v>111</v>
      </c>
      <c r="AH1129" s="1" t="s">
        <v>193</v>
      </c>
      <c r="AI1129" s="1" t="s">
        <v>4415</v>
      </c>
      <c r="AJ1129" s="1" t="s">
        <v>115</v>
      </c>
      <c r="AK1129" s="1" t="s">
        <v>129</v>
      </c>
      <c r="AO1129" s="1" t="s">
        <v>221</v>
      </c>
      <c r="AS1129" s="1" t="s">
        <v>145</v>
      </c>
      <c r="AZ1129" s="1" t="s">
        <v>374</v>
      </c>
      <c r="BA1129" s="1" t="s">
        <v>4416</v>
      </c>
      <c r="BD1129" s="1" t="s">
        <v>4417</v>
      </c>
      <c r="BE1129" s="1" t="s">
        <v>4418</v>
      </c>
      <c r="BH1129" s="1" t="s">
        <v>1120</v>
      </c>
      <c r="BJ1129" s="1" t="s">
        <v>112</v>
      </c>
      <c r="BK1129" s="1" t="s">
        <v>112</v>
      </c>
      <c r="BL1129" s="1" t="s">
        <v>325</v>
      </c>
      <c r="BQ1129" s="1" t="s">
        <v>121</v>
      </c>
      <c r="BR1129" s="1" t="s">
        <v>122</v>
      </c>
      <c r="BS1129" s="1" t="s">
        <v>112</v>
      </c>
      <c r="BU1129" s="34" t="s">
        <v>4419</v>
      </c>
      <c r="BV1129" s="9">
        <v>44567</v>
      </c>
      <c r="BW1129" s="34" t="s">
        <v>14397</v>
      </c>
      <c r="BX1129" s="2" t="s">
        <v>111</v>
      </c>
      <c r="BY1129" s="2" t="s">
        <v>123</v>
      </c>
      <c r="BZ1129" s="2" t="s">
        <v>124</v>
      </c>
      <c r="CA1129" s="2">
        <v>2</v>
      </c>
      <c r="CB1129" s="1" t="s">
        <v>269</v>
      </c>
      <c r="CC1129" s="2" t="s">
        <v>126</v>
      </c>
      <c r="CD1129" s="1" t="b">
        <f t="shared" si="564"/>
        <v>1</v>
      </c>
      <c r="CE1129" s="1" t="b">
        <f t="shared" si="565"/>
        <v>0</v>
      </c>
      <c r="CF1129" s="1" t="b">
        <f t="shared" si="542"/>
        <v>0</v>
      </c>
      <c r="CG1129" s="1" t="b">
        <f t="shared" si="543"/>
        <v>0</v>
      </c>
      <c r="CH1129" s="1" t="b">
        <f t="shared" si="544"/>
        <v>0</v>
      </c>
      <c r="CI1129" s="1" t="b">
        <f t="shared" si="545"/>
        <v>0</v>
      </c>
      <c r="CJ1129" s="1" t="b">
        <f t="shared" si="546"/>
        <v>1</v>
      </c>
      <c r="CK1129" s="1" t="b">
        <f t="shared" si="547"/>
        <v>0</v>
      </c>
      <c r="CL1129" s="1" t="b">
        <f t="shared" si="548"/>
        <v>0</v>
      </c>
      <c r="CM1129" s="1" t="b">
        <f t="shared" si="549"/>
        <v>0</v>
      </c>
      <c r="CN1129" s="1" t="b">
        <f t="shared" si="550"/>
        <v>0</v>
      </c>
      <c r="CO1129" s="2" t="b">
        <f t="shared" si="551"/>
        <v>1</v>
      </c>
      <c r="CP1129" s="2" t="b">
        <f t="shared" si="552"/>
        <v>1</v>
      </c>
      <c r="CQ1129" s="2" t="b">
        <f t="shared" si="553"/>
        <v>0</v>
      </c>
      <c r="CR1129" s="6" t="str">
        <f t="shared" si="554"/>
        <v>Male</v>
      </c>
      <c r="CS1129" s="7">
        <f t="shared" si="555"/>
        <v>0</v>
      </c>
      <c r="CT1129" s="7">
        <f t="shared" si="556"/>
        <v>1</v>
      </c>
      <c r="CU1129" s="7">
        <f t="shared" si="557"/>
        <v>0</v>
      </c>
      <c r="CV1129" s="7">
        <f t="shared" si="558"/>
        <v>0</v>
      </c>
      <c r="CW1129" s="7">
        <f t="shared" si="537"/>
        <v>1</v>
      </c>
      <c r="CX1129" s="1" t="b">
        <f t="shared" si="538"/>
        <v>1</v>
      </c>
      <c r="CY1129" s="1" t="b">
        <f t="shared" si="539"/>
        <v>1</v>
      </c>
      <c r="DG1129" s="1" t="b">
        <f t="shared" si="563"/>
        <v>0</v>
      </c>
    </row>
    <row r="1130" spans="1:111" ht="72.5" x14ac:dyDescent="0.35">
      <c r="A1130" s="2">
        <v>949</v>
      </c>
      <c r="B1130" s="1" t="s">
        <v>13809</v>
      </c>
      <c r="C1130" s="9">
        <v>44361</v>
      </c>
      <c r="D1130" s="10" t="s">
        <v>13809</v>
      </c>
      <c r="E1130" s="1" t="e">
        <f>ROUND((C1130-D1130)/365,0)</f>
        <v>#VALUE!</v>
      </c>
      <c r="F1130" s="1" t="s">
        <v>127</v>
      </c>
      <c r="G1130" s="1" t="s">
        <v>13809</v>
      </c>
      <c r="H1130" s="1" t="s">
        <v>13809</v>
      </c>
      <c r="I1130" s="9">
        <v>44336</v>
      </c>
      <c r="J1130" s="2" t="s">
        <v>109</v>
      </c>
      <c r="K1130" s="2" t="s">
        <v>13809</v>
      </c>
      <c r="L1130" s="9">
        <v>44357</v>
      </c>
      <c r="M1130" s="2" t="s">
        <v>109</v>
      </c>
      <c r="N1130" s="2" t="s">
        <v>13809</v>
      </c>
      <c r="O1130" s="2" t="s">
        <v>110</v>
      </c>
      <c r="P1130" s="2" t="s">
        <v>111</v>
      </c>
      <c r="S1130" s="2" t="s">
        <v>112</v>
      </c>
      <c r="T1130" s="2" t="s">
        <v>112</v>
      </c>
      <c r="U1130" s="2" t="b">
        <f>OR(S1130="yes",T1130="yes")</f>
        <v>1</v>
      </c>
      <c r="V1130" s="2" t="s">
        <v>113</v>
      </c>
      <c r="W1130" s="1" t="s">
        <v>112</v>
      </c>
      <c r="X1130" s="1" t="s">
        <v>114</v>
      </c>
      <c r="Y1130" s="2" t="s">
        <v>112</v>
      </c>
      <c r="Z1130" s="2" t="s">
        <v>111</v>
      </c>
      <c r="AA1130" s="2" t="s">
        <v>112</v>
      </c>
      <c r="AB1130" s="2">
        <v>3</v>
      </c>
      <c r="AC1130" s="1" t="s">
        <v>111</v>
      </c>
      <c r="AF1130" s="1" t="s">
        <v>111</v>
      </c>
      <c r="AJ1130" s="1" t="s">
        <v>115</v>
      </c>
      <c r="AK1130" s="1" t="s">
        <v>201</v>
      </c>
      <c r="AN1130" s="1" t="s">
        <v>4420</v>
      </c>
      <c r="AO1130" s="1" t="s">
        <v>117</v>
      </c>
      <c r="AU1130" s="1" t="s">
        <v>132</v>
      </c>
      <c r="AZ1130" s="1" t="s">
        <v>120</v>
      </c>
      <c r="BA1130" s="1" t="s">
        <v>4421</v>
      </c>
      <c r="BG1130" s="1" t="s">
        <v>4422</v>
      </c>
      <c r="BH1130" s="1" t="s">
        <v>4423</v>
      </c>
      <c r="BJ1130" s="1" t="s">
        <v>112</v>
      </c>
      <c r="BK1130" s="1" t="s">
        <v>112</v>
      </c>
      <c r="BL1130" s="1" t="s">
        <v>161</v>
      </c>
      <c r="BM1130" s="1" t="s">
        <v>4424</v>
      </c>
      <c r="BQ1130" s="1" t="s">
        <v>121</v>
      </c>
      <c r="BR1130" s="1" t="s">
        <v>122</v>
      </c>
      <c r="BS1130" s="1" t="s">
        <v>112</v>
      </c>
      <c r="BU1130" s="34" t="s">
        <v>4425</v>
      </c>
      <c r="BV1130" s="9">
        <v>44368</v>
      </c>
      <c r="BW1130" s="34" t="s">
        <v>14398</v>
      </c>
      <c r="BX1130" s="2" t="s">
        <v>112</v>
      </c>
      <c r="BY1130" s="2" t="s">
        <v>156</v>
      </c>
      <c r="BZ1130" s="2" t="s">
        <v>232</v>
      </c>
      <c r="CA1130" s="2">
        <v>2</v>
      </c>
      <c r="CB1130" s="1" t="s">
        <v>188</v>
      </c>
      <c r="CC1130" s="2" t="s">
        <v>126</v>
      </c>
      <c r="CD1130" s="1" t="e">
        <f t="shared" si="564"/>
        <v>#VALUE!</v>
      </c>
      <c r="CE1130" s="1" t="e">
        <f t="shared" si="565"/>
        <v>#VALUE!</v>
      </c>
      <c r="CF1130" s="1" t="e">
        <f t="shared" si="542"/>
        <v>#VALUE!</v>
      </c>
      <c r="CG1130" s="1" t="e">
        <f t="shared" si="543"/>
        <v>#VALUE!</v>
      </c>
      <c r="CH1130" s="1" t="e">
        <f t="shared" si="544"/>
        <v>#VALUE!</v>
      </c>
      <c r="CI1130" s="1" t="e">
        <f t="shared" si="545"/>
        <v>#VALUE!</v>
      </c>
      <c r="CJ1130" s="1" t="e">
        <f t="shared" si="546"/>
        <v>#VALUE!</v>
      </c>
      <c r="CK1130" s="1" t="e">
        <f t="shared" si="547"/>
        <v>#VALUE!</v>
      </c>
      <c r="CL1130" s="1" t="e">
        <f t="shared" si="548"/>
        <v>#VALUE!</v>
      </c>
      <c r="CM1130" s="1" t="e">
        <f t="shared" si="549"/>
        <v>#VALUE!</v>
      </c>
      <c r="CN1130" s="1" t="e">
        <f t="shared" si="550"/>
        <v>#VALUE!</v>
      </c>
      <c r="CO1130" s="2" t="b">
        <f t="shared" si="551"/>
        <v>1</v>
      </c>
      <c r="CP1130" s="2" t="b">
        <f t="shared" si="552"/>
        <v>1</v>
      </c>
      <c r="CQ1130" s="2" t="b">
        <f t="shared" si="553"/>
        <v>0</v>
      </c>
      <c r="CR1130" s="6" t="str">
        <f t="shared" si="554"/>
        <v>Male</v>
      </c>
      <c r="CS1130" s="7">
        <f t="shared" si="555"/>
        <v>1</v>
      </c>
      <c r="CT1130" s="7">
        <f t="shared" si="556"/>
        <v>0</v>
      </c>
      <c r="CU1130" s="7">
        <f t="shared" si="557"/>
        <v>0</v>
      </c>
      <c r="CV1130" s="7">
        <f t="shared" si="558"/>
        <v>1</v>
      </c>
      <c r="CW1130" s="7">
        <f t="shared" si="537"/>
        <v>0</v>
      </c>
      <c r="CX1130" s="1" t="e">
        <f t="shared" si="538"/>
        <v>#VALUE!</v>
      </c>
      <c r="CY1130" s="1" t="e">
        <f t="shared" si="539"/>
        <v>#VALUE!</v>
      </c>
      <c r="DG1130" s="1" t="e">
        <f t="shared" si="563"/>
        <v>#VALUE!</v>
      </c>
    </row>
    <row r="1131" spans="1:111" x14ac:dyDescent="0.35">
      <c r="A1131" s="2">
        <v>950</v>
      </c>
      <c r="B1131" s="1" t="s">
        <v>13809</v>
      </c>
      <c r="C1131" s="9">
        <v>44361</v>
      </c>
      <c r="D1131" s="10" t="s">
        <v>13809</v>
      </c>
      <c r="E1131" s="1" t="e">
        <f>ROUND((C1131-D1131)/365,0)</f>
        <v>#VALUE!</v>
      </c>
      <c r="F1131" s="1" t="s">
        <v>108</v>
      </c>
      <c r="G1131" s="1" t="s">
        <v>13809</v>
      </c>
      <c r="H1131" s="1" t="s">
        <v>13809</v>
      </c>
      <c r="J1131" s="2" t="s">
        <v>128</v>
      </c>
      <c r="K1131" s="2" t="s">
        <v>13809</v>
      </c>
      <c r="L1131" s="9">
        <v>44357</v>
      </c>
      <c r="M1131" s="2" t="s">
        <v>128</v>
      </c>
      <c r="N1131" s="2" t="s">
        <v>13809</v>
      </c>
      <c r="O1131" s="2" t="s">
        <v>110</v>
      </c>
      <c r="P1131" s="2" t="s">
        <v>111</v>
      </c>
      <c r="S1131" s="2" t="s">
        <v>111</v>
      </c>
      <c r="T1131" s="2" t="s">
        <v>112</v>
      </c>
      <c r="U1131" s="2" t="b">
        <f>OR(S1131="yes",T1131="yes")</f>
        <v>1</v>
      </c>
      <c r="V1131" s="2" t="s">
        <v>113</v>
      </c>
      <c r="W1131" s="1" t="s">
        <v>112</v>
      </c>
      <c r="X1131" s="1" t="s">
        <v>114</v>
      </c>
      <c r="Y1131" s="2" t="s">
        <v>112</v>
      </c>
      <c r="Z1131" s="2" t="s">
        <v>111</v>
      </c>
      <c r="AA1131" s="2" t="s">
        <v>112</v>
      </c>
      <c r="AB1131" s="2">
        <v>3</v>
      </c>
      <c r="AC1131" s="1" t="s">
        <v>111</v>
      </c>
      <c r="AF1131" s="1" t="s">
        <v>111</v>
      </c>
      <c r="AJ1131" s="1" t="s">
        <v>115</v>
      </c>
      <c r="AK1131" s="1" t="s">
        <v>194</v>
      </c>
      <c r="AN1131" s="1" t="s">
        <v>4288</v>
      </c>
      <c r="AO1131" s="1" t="s">
        <v>117</v>
      </c>
      <c r="AS1131" s="1" t="s">
        <v>229</v>
      </c>
      <c r="AU1131" s="1" t="s">
        <v>132</v>
      </c>
      <c r="AZ1131" s="1" t="s">
        <v>120</v>
      </c>
      <c r="BA1131" s="1" t="s">
        <v>4289</v>
      </c>
      <c r="BG1131" s="1" t="s">
        <v>4290</v>
      </c>
      <c r="BH1131" s="1" t="s">
        <v>2611</v>
      </c>
      <c r="BJ1131" s="1" t="s">
        <v>112</v>
      </c>
      <c r="BK1131" s="1" t="s">
        <v>112</v>
      </c>
      <c r="BL1131" s="1" t="s">
        <v>200</v>
      </c>
      <c r="BQ1131" s="1" t="s">
        <v>121</v>
      </c>
      <c r="BR1131" s="1" t="s">
        <v>122</v>
      </c>
      <c r="BS1131" s="1" t="s">
        <v>112</v>
      </c>
      <c r="BU1131" s="34" t="s">
        <v>4291</v>
      </c>
      <c r="BV1131" s="9">
        <v>44362</v>
      </c>
      <c r="BX1131" s="2" t="s">
        <v>111</v>
      </c>
      <c r="BY1131" s="2" t="s">
        <v>156</v>
      </c>
      <c r="BZ1131" s="2" t="s">
        <v>124</v>
      </c>
      <c r="CA1131" s="2">
        <v>2</v>
      </c>
      <c r="CB1131" s="1" t="s">
        <v>669</v>
      </c>
      <c r="CC1131" s="2" t="s">
        <v>126</v>
      </c>
      <c r="CD1131" s="1" t="e">
        <f t="shared" si="564"/>
        <v>#VALUE!</v>
      </c>
      <c r="CE1131" s="1" t="e">
        <f t="shared" si="565"/>
        <v>#VALUE!</v>
      </c>
      <c r="CF1131" s="1" t="e">
        <f t="shared" si="542"/>
        <v>#VALUE!</v>
      </c>
      <c r="CG1131" s="1" t="e">
        <f t="shared" si="543"/>
        <v>#VALUE!</v>
      </c>
      <c r="CH1131" s="1" t="e">
        <f t="shared" si="544"/>
        <v>#VALUE!</v>
      </c>
      <c r="CI1131" s="1" t="e">
        <f t="shared" si="545"/>
        <v>#VALUE!</v>
      </c>
      <c r="CJ1131" s="1" t="e">
        <f t="shared" si="546"/>
        <v>#VALUE!</v>
      </c>
      <c r="CK1131" s="1" t="e">
        <f t="shared" si="547"/>
        <v>#VALUE!</v>
      </c>
      <c r="CL1131" s="1" t="e">
        <f t="shared" si="548"/>
        <v>#VALUE!</v>
      </c>
      <c r="CM1131" s="1" t="e">
        <f t="shared" si="549"/>
        <v>#VALUE!</v>
      </c>
      <c r="CN1131" s="1" t="e">
        <f t="shared" si="550"/>
        <v>#VALUE!</v>
      </c>
      <c r="CO1131" s="2" t="b">
        <f t="shared" si="551"/>
        <v>1</v>
      </c>
      <c r="CP1131" s="2" t="b">
        <f t="shared" si="552"/>
        <v>1</v>
      </c>
      <c r="CQ1131" s="2" t="b">
        <f t="shared" si="553"/>
        <v>0</v>
      </c>
      <c r="CR1131" s="6" t="str">
        <f t="shared" si="554"/>
        <v>Female</v>
      </c>
      <c r="CS1131" s="7">
        <f t="shared" si="555"/>
        <v>0</v>
      </c>
      <c r="CT1131" s="7">
        <f t="shared" si="556"/>
        <v>1</v>
      </c>
      <c r="CU1131" s="7">
        <f t="shared" si="557"/>
        <v>0</v>
      </c>
      <c r="CV1131" s="7">
        <f t="shared" si="558"/>
        <v>0</v>
      </c>
      <c r="CW1131" s="7">
        <f t="shared" si="537"/>
        <v>1</v>
      </c>
      <c r="CX1131" s="1" t="e">
        <f t="shared" si="538"/>
        <v>#VALUE!</v>
      </c>
      <c r="CY1131" s="1" t="e">
        <f t="shared" si="539"/>
        <v>#VALUE!</v>
      </c>
      <c r="DG1131" s="1" t="e">
        <f t="shared" si="563"/>
        <v>#VALUE!</v>
      </c>
    </row>
    <row r="1132" spans="1:111" ht="72.5" x14ac:dyDescent="0.35">
      <c r="B1132" s="1" t="s">
        <v>13809</v>
      </c>
      <c r="C1132" s="9">
        <v>44361</v>
      </c>
      <c r="D1132" s="10" t="s">
        <v>13809</v>
      </c>
      <c r="E1132" s="1">
        <v>20</v>
      </c>
      <c r="F1132" s="1" t="s">
        <v>127</v>
      </c>
      <c r="G1132" s="1" t="s">
        <v>13809</v>
      </c>
      <c r="H1132" s="1" t="s">
        <v>13809</v>
      </c>
      <c r="I1132" s="9">
        <v>44295</v>
      </c>
      <c r="J1132" s="2" t="s">
        <v>128</v>
      </c>
      <c r="K1132" s="2" t="s">
        <v>13809</v>
      </c>
      <c r="N1132" s="2" t="s">
        <v>13809</v>
      </c>
      <c r="O1132" s="2" t="s">
        <v>110</v>
      </c>
      <c r="P1132" s="2" t="s">
        <v>111</v>
      </c>
      <c r="S1132" s="2" t="s">
        <v>111</v>
      </c>
      <c r="T1132" s="2" t="s">
        <v>112</v>
      </c>
      <c r="U1132" s="2" t="b">
        <v>1</v>
      </c>
      <c r="V1132" s="2" t="s">
        <v>113</v>
      </c>
      <c r="W1132" s="1" t="s">
        <v>112</v>
      </c>
      <c r="X1132" s="1" t="s">
        <v>114</v>
      </c>
      <c r="Y1132" s="2" t="s">
        <v>112</v>
      </c>
      <c r="Z1132" s="2" t="s">
        <v>112</v>
      </c>
      <c r="AA1132" s="2" t="s">
        <v>111</v>
      </c>
      <c r="AB1132" s="2">
        <v>3</v>
      </c>
      <c r="AC1132" s="1" t="s">
        <v>111</v>
      </c>
      <c r="AF1132" s="1" t="s">
        <v>111</v>
      </c>
      <c r="AJ1132" s="1" t="s">
        <v>115</v>
      </c>
      <c r="AK1132" s="1" t="s">
        <v>194</v>
      </c>
      <c r="AN1132" s="1" t="s">
        <v>4426</v>
      </c>
      <c r="AO1132" s="1" t="s">
        <v>407</v>
      </c>
      <c r="BA1132" s="11">
        <v>37.4</v>
      </c>
      <c r="BJ1132" s="1" t="s">
        <v>112</v>
      </c>
      <c r="BU1132" s="34" t="s">
        <v>158</v>
      </c>
      <c r="BV1132" s="9">
        <v>44371</v>
      </c>
      <c r="BW1132" s="34" t="s">
        <v>14399</v>
      </c>
      <c r="BZ1132" s="2" t="s">
        <v>232</v>
      </c>
      <c r="CA1132" s="2">
        <v>1</v>
      </c>
      <c r="CB1132" s="1" t="s">
        <v>259</v>
      </c>
      <c r="CC1132" s="2" t="s">
        <v>126</v>
      </c>
      <c r="CD1132" s="1" t="b">
        <f t="shared" si="564"/>
        <v>1</v>
      </c>
      <c r="CE1132" s="1" t="b">
        <f t="shared" si="565"/>
        <v>0</v>
      </c>
      <c r="CF1132" s="1" t="b">
        <f t="shared" si="542"/>
        <v>0</v>
      </c>
      <c r="CG1132" s="1" t="b">
        <f t="shared" si="543"/>
        <v>0</v>
      </c>
      <c r="CH1132" s="1" t="b">
        <f t="shared" si="544"/>
        <v>0</v>
      </c>
      <c r="CI1132" s="1" t="b">
        <f t="shared" si="545"/>
        <v>1</v>
      </c>
      <c r="CJ1132" s="1" t="b">
        <f t="shared" si="546"/>
        <v>0</v>
      </c>
      <c r="CK1132" s="1" t="b">
        <f t="shared" si="547"/>
        <v>0</v>
      </c>
      <c r="CL1132" s="1" t="b">
        <f t="shared" si="548"/>
        <v>0</v>
      </c>
      <c r="CM1132" s="1" t="b">
        <f t="shared" si="549"/>
        <v>0</v>
      </c>
      <c r="CN1132" s="1" t="b">
        <f t="shared" si="550"/>
        <v>0</v>
      </c>
      <c r="CO1132" s="2" t="b">
        <f t="shared" si="551"/>
        <v>1</v>
      </c>
      <c r="CP1132" s="2" t="b">
        <f t="shared" si="552"/>
        <v>1</v>
      </c>
      <c r="CQ1132" s="2" t="b">
        <f t="shared" si="553"/>
        <v>0</v>
      </c>
      <c r="CR1132" s="6" t="str">
        <f t="shared" si="554"/>
        <v>Male</v>
      </c>
      <c r="CS1132" s="7">
        <f t="shared" si="555"/>
        <v>0</v>
      </c>
      <c r="CT1132" s="7">
        <f t="shared" si="556"/>
        <v>1</v>
      </c>
      <c r="CU1132" s="7">
        <f t="shared" si="557"/>
        <v>0</v>
      </c>
      <c r="CV1132" s="7">
        <f t="shared" si="558"/>
        <v>0</v>
      </c>
      <c r="CW1132" s="7">
        <f t="shared" si="537"/>
        <v>0</v>
      </c>
      <c r="CX1132" s="1" t="b">
        <f t="shared" si="538"/>
        <v>1</v>
      </c>
      <c r="CY1132" s="1" t="b">
        <f t="shared" si="539"/>
        <v>1</v>
      </c>
      <c r="DG1132" s="1" t="b">
        <f t="shared" si="563"/>
        <v>0</v>
      </c>
    </row>
    <row r="1133" spans="1:111" ht="290" x14ac:dyDescent="0.35">
      <c r="B1133" s="1" t="s">
        <v>13809</v>
      </c>
      <c r="C1133" s="9">
        <v>44361</v>
      </c>
      <c r="D1133" s="10" t="s">
        <v>13809</v>
      </c>
      <c r="E1133" s="1">
        <v>21</v>
      </c>
      <c r="F1133" s="1" t="s">
        <v>108</v>
      </c>
      <c r="G1133" s="1" t="s">
        <v>13809</v>
      </c>
      <c r="H1133" s="1" t="s">
        <v>13809</v>
      </c>
      <c r="I1133" s="9">
        <v>44303</v>
      </c>
      <c r="J1133" s="2" t="s">
        <v>109</v>
      </c>
      <c r="K1133" s="2" t="s">
        <v>13809</v>
      </c>
      <c r="L1133" s="9">
        <v>44324</v>
      </c>
      <c r="M1133" s="2" t="s">
        <v>109</v>
      </c>
      <c r="N1133" s="2" t="s">
        <v>13809</v>
      </c>
      <c r="O1133" s="2" t="s">
        <v>110</v>
      </c>
      <c r="P1133" s="2" t="s">
        <v>111</v>
      </c>
      <c r="S1133" s="2" t="s">
        <v>112</v>
      </c>
      <c r="T1133" s="2" t="s">
        <v>111</v>
      </c>
      <c r="U1133" s="2" t="b">
        <f>OR(S1133="yes",T1133="yes")</f>
        <v>1</v>
      </c>
      <c r="V1133" s="2" t="s">
        <v>113</v>
      </c>
      <c r="W1133" s="1" t="s">
        <v>112</v>
      </c>
      <c r="X1133" s="1" t="s">
        <v>138</v>
      </c>
      <c r="Y1133" s="2" t="s">
        <v>112</v>
      </c>
      <c r="Z1133" s="2" t="s">
        <v>111</v>
      </c>
      <c r="AA1133" s="2" t="s">
        <v>112</v>
      </c>
      <c r="AB1133" s="2">
        <v>2</v>
      </c>
      <c r="AC1133" s="1" t="s">
        <v>111</v>
      </c>
      <c r="AF1133" s="1" t="s">
        <v>112</v>
      </c>
      <c r="AG1133" s="1" t="s">
        <v>138</v>
      </c>
      <c r="AH1133" s="1" t="s">
        <v>193</v>
      </c>
      <c r="AI1133" s="1" t="s">
        <v>4427</v>
      </c>
      <c r="AJ1133" s="1" t="s">
        <v>115</v>
      </c>
      <c r="AK1133" s="1" t="s">
        <v>185</v>
      </c>
      <c r="AO1133" s="1" t="s">
        <v>117</v>
      </c>
      <c r="AS1133" s="1" t="s">
        <v>4428</v>
      </c>
      <c r="AU1133" s="1" t="s">
        <v>132</v>
      </c>
      <c r="AZ1133" s="1" t="s">
        <v>133</v>
      </c>
      <c r="BA1133" s="1" t="s">
        <v>4429</v>
      </c>
      <c r="BE1133" s="1" t="s">
        <v>4430</v>
      </c>
      <c r="BG1133" s="1" t="s">
        <v>4431</v>
      </c>
      <c r="BH1133" s="1" t="s">
        <v>4432</v>
      </c>
      <c r="BJ1133" s="1" t="s">
        <v>112</v>
      </c>
      <c r="BK1133" s="1" t="s">
        <v>111</v>
      </c>
      <c r="BQ1133" s="1" t="s">
        <v>121</v>
      </c>
      <c r="BR1133" s="1" t="s">
        <v>122</v>
      </c>
      <c r="BS1133" s="1" t="s">
        <v>112</v>
      </c>
      <c r="BU1133" s="34" t="s">
        <v>4433</v>
      </c>
      <c r="BV1133" s="9">
        <v>44802</v>
      </c>
      <c r="BW1133" s="34" t="s">
        <v>4434</v>
      </c>
      <c r="BY1133" s="2" t="s">
        <v>156</v>
      </c>
      <c r="BZ1133" s="2" t="s">
        <v>124</v>
      </c>
      <c r="CA1133" s="2">
        <v>2</v>
      </c>
      <c r="CB1133" s="1" t="s">
        <v>233</v>
      </c>
      <c r="CC1133" s="2" t="s">
        <v>113</v>
      </c>
      <c r="CD1133" s="1" t="b">
        <f t="shared" si="564"/>
        <v>1</v>
      </c>
      <c r="CE1133" s="1" t="b">
        <f t="shared" si="565"/>
        <v>0</v>
      </c>
      <c r="CF1133" s="1" t="b">
        <f t="shared" si="542"/>
        <v>0</v>
      </c>
      <c r="CG1133" s="1" t="b">
        <f t="shared" si="543"/>
        <v>0</v>
      </c>
      <c r="CH1133" s="1" t="b">
        <f t="shared" si="544"/>
        <v>0</v>
      </c>
      <c r="CI1133" s="1" t="b">
        <f t="shared" si="545"/>
        <v>1</v>
      </c>
      <c r="CJ1133" s="1" t="b">
        <f t="shared" si="546"/>
        <v>0</v>
      </c>
      <c r="CK1133" s="1" t="b">
        <f t="shared" si="547"/>
        <v>0</v>
      </c>
      <c r="CL1133" s="1" t="b">
        <f t="shared" si="548"/>
        <v>0</v>
      </c>
      <c r="CM1133" s="1" t="b">
        <f t="shared" si="549"/>
        <v>0</v>
      </c>
      <c r="CN1133" s="1" t="b">
        <f t="shared" si="550"/>
        <v>0</v>
      </c>
      <c r="CO1133" s="2" t="b">
        <f t="shared" si="551"/>
        <v>1</v>
      </c>
      <c r="CP1133" s="2" t="b">
        <f t="shared" si="552"/>
        <v>1</v>
      </c>
      <c r="CQ1133" s="2" t="b">
        <f t="shared" si="553"/>
        <v>0</v>
      </c>
      <c r="CR1133" s="6" t="str">
        <f t="shared" si="554"/>
        <v>Female</v>
      </c>
      <c r="CS1133" s="7">
        <f t="shared" si="555"/>
        <v>1</v>
      </c>
      <c r="CT1133" s="7">
        <f t="shared" si="556"/>
        <v>0</v>
      </c>
      <c r="CU1133" s="7">
        <f t="shared" si="557"/>
        <v>0</v>
      </c>
      <c r="CV1133" s="7">
        <f t="shared" si="558"/>
        <v>1</v>
      </c>
    </row>
    <row r="1134" spans="1:111" ht="159.5" x14ac:dyDescent="0.35">
      <c r="B1134" s="1" t="s">
        <v>13809</v>
      </c>
      <c r="C1134" s="9">
        <v>44361</v>
      </c>
      <c r="D1134" s="10" t="s">
        <v>13809</v>
      </c>
      <c r="E1134" s="1">
        <v>66</v>
      </c>
      <c r="F1134" s="1" t="s">
        <v>127</v>
      </c>
      <c r="G1134" s="1" t="s">
        <v>13809</v>
      </c>
      <c r="H1134" s="1" t="s">
        <v>13809</v>
      </c>
      <c r="I1134" s="9">
        <v>44251</v>
      </c>
      <c r="J1134" s="2" t="s">
        <v>109</v>
      </c>
      <c r="K1134" s="2" t="s">
        <v>13809</v>
      </c>
      <c r="L1134" s="9">
        <v>44279</v>
      </c>
      <c r="M1134" s="2" t="s">
        <v>109</v>
      </c>
      <c r="N1134" s="2" t="s">
        <v>13809</v>
      </c>
      <c r="O1134" s="2" t="s">
        <v>110</v>
      </c>
      <c r="P1134" s="2" t="s">
        <v>111</v>
      </c>
      <c r="S1134" s="2" t="s">
        <v>111</v>
      </c>
      <c r="T1134" s="2" t="s">
        <v>112</v>
      </c>
      <c r="U1134" s="2" t="b">
        <v>1</v>
      </c>
      <c r="V1134" s="2" t="s">
        <v>113</v>
      </c>
      <c r="W1134" s="1" t="s">
        <v>112</v>
      </c>
      <c r="X1134" s="1" t="s">
        <v>138</v>
      </c>
      <c r="Y1134" s="2" t="s">
        <v>112</v>
      </c>
      <c r="Z1134" s="2" t="s">
        <v>111</v>
      </c>
      <c r="AA1134" s="2" t="s">
        <v>112</v>
      </c>
      <c r="AB1134" s="2">
        <v>3</v>
      </c>
      <c r="AC1134" s="1" t="s">
        <v>111</v>
      </c>
      <c r="AF1134" s="1" t="s">
        <v>111</v>
      </c>
      <c r="AJ1134" s="1" t="s">
        <v>115</v>
      </c>
      <c r="AK1134" s="1" t="s">
        <v>150</v>
      </c>
      <c r="AO1134" s="1" t="s">
        <v>117</v>
      </c>
      <c r="AU1134" s="1" t="s">
        <v>197</v>
      </c>
      <c r="BJ1134" s="1" t="s">
        <v>112</v>
      </c>
      <c r="BK1134" s="1" t="s">
        <v>112</v>
      </c>
      <c r="BL1134" s="1" t="s">
        <v>4435</v>
      </c>
      <c r="BQ1134" s="1" t="s">
        <v>121</v>
      </c>
      <c r="BR1134" s="1" t="s">
        <v>122</v>
      </c>
      <c r="BS1134" s="1" t="s">
        <v>111</v>
      </c>
      <c r="BT1134" s="34" t="s">
        <v>4436</v>
      </c>
      <c r="BU1134" s="34" t="s">
        <v>4437</v>
      </c>
      <c r="BV1134" s="9">
        <v>44364</v>
      </c>
      <c r="BW1134" s="34" t="s">
        <v>14400</v>
      </c>
      <c r="BY1134" s="2" t="s">
        <v>174</v>
      </c>
      <c r="BZ1134" s="2" t="s">
        <v>162</v>
      </c>
      <c r="CA1134" s="2">
        <v>2</v>
      </c>
      <c r="CB1134" s="1" t="s">
        <v>326</v>
      </c>
      <c r="CC1134" s="2" t="s">
        <v>113</v>
      </c>
      <c r="CD1134" s="1" t="b">
        <f t="shared" si="564"/>
        <v>0</v>
      </c>
      <c r="CE1134" s="1" t="b">
        <f t="shared" si="565"/>
        <v>0</v>
      </c>
      <c r="CF1134" s="1" t="b">
        <f t="shared" si="542"/>
        <v>0</v>
      </c>
      <c r="CG1134" s="1" t="b">
        <f t="shared" si="543"/>
        <v>0</v>
      </c>
      <c r="CH1134" s="1" t="b">
        <f t="shared" si="544"/>
        <v>0</v>
      </c>
      <c r="CI1134" s="1" t="b">
        <f t="shared" si="545"/>
        <v>0</v>
      </c>
      <c r="CJ1134" s="1" t="b">
        <f t="shared" si="546"/>
        <v>0</v>
      </c>
      <c r="CK1134" s="1" t="b">
        <f t="shared" si="547"/>
        <v>0</v>
      </c>
      <c r="CL1134" s="1" t="b">
        <f t="shared" si="548"/>
        <v>0</v>
      </c>
      <c r="CM1134" s="1" t="b">
        <f t="shared" si="549"/>
        <v>0</v>
      </c>
      <c r="CN1134" s="1" t="b">
        <f t="shared" si="550"/>
        <v>1</v>
      </c>
      <c r="CO1134" s="2" t="b">
        <f t="shared" si="551"/>
        <v>1</v>
      </c>
      <c r="CP1134" s="2" t="b">
        <f t="shared" si="552"/>
        <v>1</v>
      </c>
      <c r="CQ1134" s="2" t="b">
        <f t="shared" si="553"/>
        <v>0</v>
      </c>
      <c r="CR1134" s="6" t="str">
        <f t="shared" si="554"/>
        <v>Male</v>
      </c>
      <c r="CS1134" s="7">
        <f t="shared" si="555"/>
        <v>1</v>
      </c>
      <c r="CT1134" s="7">
        <f t="shared" si="556"/>
        <v>0</v>
      </c>
      <c r="CU1134" s="7">
        <f t="shared" si="557"/>
        <v>0</v>
      </c>
      <c r="CV1134" s="7">
        <f t="shared" si="558"/>
        <v>1</v>
      </c>
      <c r="CW1134" s="7">
        <f>COUNTIF(M1134,"=*moderna*")</f>
        <v>0</v>
      </c>
      <c r="CX1134" s="1" t="b">
        <f>AND(E1134&lt;30,NOT(E1134="."),NOT(E1134=""))</f>
        <v>0</v>
      </c>
      <c r="CY1134" s="1" t="b">
        <f>AND(E1134&gt;17,E1134&lt;41,NOT(E1134="."),NOT(E1134=""))</f>
        <v>0</v>
      </c>
      <c r="DG1134" s="1" t="b">
        <f>AND(E1134&gt;4,E1134&lt;18,NOT(E1134=""),NOT(E1134="."))</f>
        <v>0</v>
      </c>
    </row>
    <row r="1135" spans="1:111" ht="58" x14ac:dyDescent="0.35">
      <c r="A1135" s="2">
        <v>951</v>
      </c>
      <c r="B1135" s="1" t="s">
        <v>13809</v>
      </c>
      <c r="C1135" s="9">
        <v>44361</v>
      </c>
      <c r="D1135" s="10" t="s">
        <v>13809</v>
      </c>
      <c r="E1135" s="1">
        <v>15</v>
      </c>
      <c r="F1135" s="1" t="s">
        <v>127</v>
      </c>
      <c r="G1135" s="1" t="s">
        <v>13809</v>
      </c>
      <c r="H1135" s="1" t="s">
        <v>13809</v>
      </c>
      <c r="I1135" s="2" t="s">
        <v>183</v>
      </c>
      <c r="J1135" s="2" t="s">
        <v>109</v>
      </c>
      <c r="K1135" s="2" t="s">
        <v>13809</v>
      </c>
      <c r="L1135" s="9">
        <v>44357</v>
      </c>
      <c r="M1135" s="2" t="s">
        <v>109</v>
      </c>
      <c r="N1135" s="2" t="s">
        <v>13809</v>
      </c>
      <c r="O1135" s="2" t="s">
        <v>110</v>
      </c>
      <c r="P1135" s="2" t="s">
        <v>111</v>
      </c>
      <c r="S1135" s="2" t="s">
        <v>112</v>
      </c>
      <c r="T1135" s="2" t="s">
        <v>112</v>
      </c>
      <c r="U1135" s="2" t="b">
        <v>1</v>
      </c>
      <c r="V1135" s="2" t="s">
        <v>113</v>
      </c>
      <c r="W1135" s="1" t="s">
        <v>112</v>
      </c>
      <c r="X1135" s="1" t="s">
        <v>114</v>
      </c>
      <c r="Y1135" s="2" t="s">
        <v>112</v>
      </c>
      <c r="Z1135" s="2" t="s">
        <v>111</v>
      </c>
      <c r="AA1135" s="2" t="s">
        <v>112</v>
      </c>
      <c r="AB1135" s="2">
        <v>2</v>
      </c>
      <c r="AC1135" s="1" t="s">
        <v>111</v>
      </c>
      <c r="AF1135" s="1" t="s">
        <v>111</v>
      </c>
      <c r="AJ1135" s="1" t="s">
        <v>115</v>
      </c>
      <c r="AK1135" s="1" t="s">
        <v>129</v>
      </c>
      <c r="AO1135" s="1" t="s">
        <v>130</v>
      </c>
      <c r="AS1135" s="1" t="s">
        <v>118</v>
      </c>
      <c r="AU1135" s="1" t="s">
        <v>132</v>
      </c>
      <c r="AZ1135" s="1" t="s">
        <v>120</v>
      </c>
      <c r="BA1135" s="1">
        <v>4.2</v>
      </c>
      <c r="BG1135" s="1">
        <v>19</v>
      </c>
      <c r="BH1135" s="1">
        <v>13</v>
      </c>
      <c r="BJ1135" s="1" t="s">
        <v>112</v>
      </c>
      <c r="BK1135" s="1" t="s">
        <v>112</v>
      </c>
      <c r="BL1135" s="1" t="s">
        <v>161</v>
      </c>
      <c r="BM1135" s="1" t="s">
        <v>4438</v>
      </c>
      <c r="BQ1135" s="1" t="s">
        <v>121</v>
      </c>
      <c r="BR1135" s="1" t="s">
        <v>122</v>
      </c>
      <c r="BS1135" s="1" t="s">
        <v>112</v>
      </c>
      <c r="BU1135" s="34" t="s">
        <v>4439</v>
      </c>
      <c r="BV1135" s="9">
        <v>44361</v>
      </c>
      <c r="BW1135" s="34" t="s">
        <v>4440</v>
      </c>
      <c r="BX1135" s="2" t="s">
        <v>111</v>
      </c>
      <c r="BY1135" s="2" t="s">
        <v>156</v>
      </c>
      <c r="BZ1135" s="2" t="s">
        <v>124</v>
      </c>
      <c r="CA1135" s="2">
        <v>2</v>
      </c>
      <c r="CB1135" s="1" t="s">
        <v>253</v>
      </c>
      <c r="CC1135" s="2" t="s">
        <v>126</v>
      </c>
      <c r="CD1135" s="1" t="b">
        <f t="shared" si="564"/>
        <v>1</v>
      </c>
      <c r="CE1135" s="1" t="b">
        <f t="shared" si="565"/>
        <v>1</v>
      </c>
      <c r="CF1135" s="1" t="b">
        <f t="shared" si="542"/>
        <v>0</v>
      </c>
      <c r="CG1135" s="1" t="b">
        <f t="shared" si="543"/>
        <v>1</v>
      </c>
      <c r="CH1135" s="1" t="b">
        <f t="shared" si="544"/>
        <v>0</v>
      </c>
      <c r="CI1135" s="1" t="b">
        <f t="shared" si="545"/>
        <v>0</v>
      </c>
      <c r="CJ1135" s="1" t="b">
        <f t="shared" si="546"/>
        <v>0</v>
      </c>
      <c r="CK1135" s="1" t="b">
        <f t="shared" si="547"/>
        <v>0</v>
      </c>
      <c r="CL1135" s="1" t="b">
        <f t="shared" si="548"/>
        <v>0</v>
      </c>
      <c r="CM1135" s="1" t="b">
        <f t="shared" si="549"/>
        <v>0</v>
      </c>
      <c r="CN1135" s="1" t="b">
        <f t="shared" si="550"/>
        <v>0</v>
      </c>
      <c r="CO1135" s="2" t="b">
        <f t="shared" si="551"/>
        <v>1</v>
      </c>
      <c r="CP1135" s="2" t="b">
        <f t="shared" si="552"/>
        <v>1</v>
      </c>
      <c r="CQ1135" s="2" t="b">
        <f t="shared" si="553"/>
        <v>0</v>
      </c>
      <c r="CR1135" s="6" t="str">
        <f t="shared" si="554"/>
        <v>Male</v>
      </c>
      <c r="CS1135" s="7">
        <f t="shared" si="555"/>
        <v>1</v>
      </c>
      <c r="CT1135" s="7">
        <f t="shared" si="556"/>
        <v>0</v>
      </c>
      <c r="CU1135" s="7">
        <f t="shared" si="557"/>
        <v>0</v>
      </c>
      <c r="CV1135" s="7">
        <f t="shared" si="558"/>
        <v>1</v>
      </c>
      <c r="CW1135" s="7">
        <f>COUNTIF(M1135,"=*moderna*")</f>
        <v>0</v>
      </c>
      <c r="CX1135" s="1" t="b">
        <f>AND(E1135&lt;30,NOT(E1135="."),NOT(E1135=""))</f>
        <v>1</v>
      </c>
      <c r="CY1135" s="1" t="b">
        <f>AND(E1135&gt;17,E1135&lt;41,NOT(E1135="."),NOT(E1135=""))</f>
        <v>0</v>
      </c>
      <c r="DG1135" s="1" t="b">
        <f>AND(E1135&gt;4,E1135&lt;18,NOT(E1135=""),NOT(E1135="."))</f>
        <v>1</v>
      </c>
    </row>
    <row r="1136" spans="1:111" ht="43.5" x14ac:dyDescent="0.35">
      <c r="A1136" s="2">
        <v>981</v>
      </c>
      <c r="B1136" s="1" t="s">
        <v>13809</v>
      </c>
      <c r="C1136" s="9">
        <v>44361</v>
      </c>
      <c r="D1136" s="10" t="s">
        <v>13809</v>
      </c>
      <c r="E1136" s="1" t="e">
        <f>ROUND((C1136-D1136)/365,0)</f>
        <v>#VALUE!</v>
      </c>
      <c r="F1136" s="1" t="s">
        <v>127</v>
      </c>
      <c r="G1136" s="1" t="s">
        <v>13809</v>
      </c>
      <c r="H1136" s="1" t="s">
        <v>13809</v>
      </c>
      <c r="I1136" s="2" t="s">
        <v>183</v>
      </c>
      <c r="J1136" s="2" t="s">
        <v>109</v>
      </c>
      <c r="K1136" s="2" t="s">
        <v>13809</v>
      </c>
      <c r="L1136" s="9">
        <v>44357</v>
      </c>
      <c r="M1136" s="2" t="s">
        <v>109</v>
      </c>
      <c r="N1136" s="2" t="s">
        <v>13809</v>
      </c>
      <c r="O1136" s="2" t="s">
        <v>110</v>
      </c>
      <c r="P1136" s="2" t="s">
        <v>111</v>
      </c>
      <c r="S1136" s="2" t="s">
        <v>111</v>
      </c>
      <c r="T1136" s="2" t="s">
        <v>112</v>
      </c>
      <c r="U1136" s="2" t="b">
        <f>OR(S1136="yes",T1136="yes")</f>
        <v>1</v>
      </c>
      <c r="V1136" s="2" t="s">
        <v>113</v>
      </c>
      <c r="W1136" s="1" t="s">
        <v>112</v>
      </c>
      <c r="X1136" s="1" t="s">
        <v>114</v>
      </c>
      <c r="Y1136" s="2" t="s">
        <v>112</v>
      </c>
      <c r="Z1136" s="2" t="s">
        <v>111</v>
      </c>
      <c r="AA1136" s="2" t="s">
        <v>112</v>
      </c>
      <c r="AB1136" s="2">
        <v>2</v>
      </c>
      <c r="AC1136" s="1" t="s">
        <v>111</v>
      </c>
      <c r="AF1136" s="1" t="s">
        <v>111</v>
      </c>
      <c r="AJ1136" s="1" t="s">
        <v>115</v>
      </c>
      <c r="AK1136" s="1" t="s">
        <v>129</v>
      </c>
      <c r="AO1136" s="1" t="s">
        <v>117</v>
      </c>
      <c r="AS1136" s="1" t="s">
        <v>118</v>
      </c>
      <c r="AU1136" s="1" t="s">
        <v>132</v>
      </c>
      <c r="AZ1136" s="1" t="s">
        <v>1558</v>
      </c>
      <c r="BC1136" s="1" t="s">
        <v>4441</v>
      </c>
      <c r="BD1136" s="25">
        <v>5.8000000000000003E-2</v>
      </c>
      <c r="BF1136" s="1" t="s">
        <v>4442</v>
      </c>
      <c r="BG1136" s="1" t="s">
        <v>4443</v>
      </c>
      <c r="BJ1136" s="1" t="s">
        <v>112</v>
      </c>
      <c r="BK1136" s="1" t="s">
        <v>112</v>
      </c>
      <c r="BL1136" s="1" t="s">
        <v>142</v>
      </c>
      <c r="BQ1136" s="1" t="s">
        <v>121</v>
      </c>
      <c r="BR1136" s="1" t="s">
        <v>122</v>
      </c>
      <c r="BS1136" s="1" t="s">
        <v>112</v>
      </c>
      <c r="BU1136" s="34" t="s">
        <v>4444</v>
      </c>
      <c r="BV1136" s="9">
        <v>44365</v>
      </c>
      <c r="BW1136" s="34" t="s">
        <v>4445</v>
      </c>
      <c r="BX1136" s="2" t="s">
        <v>111</v>
      </c>
      <c r="BY1136" s="2" t="s">
        <v>123</v>
      </c>
      <c r="BZ1136" s="2" t="s">
        <v>124</v>
      </c>
      <c r="CA1136" s="2">
        <v>2</v>
      </c>
      <c r="CB1136" s="1" t="s">
        <v>1002</v>
      </c>
      <c r="CC1136" s="2" t="s">
        <v>126</v>
      </c>
      <c r="CD1136" s="1" t="e">
        <f t="shared" si="564"/>
        <v>#VALUE!</v>
      </c>
      <c r="CE1136" s="1" t="e">
        <f t="shared" si="565"/>
        <v>#VALUE!</v>
      </c>
      <c r="CF1136" s="1" t="e">
        <f t="shared" si="542"/>
        <v>#VALUE!</v>
      </c>
      <c r="CG1136" s="1" t="e">
        <f t="shared" si="543"/>
        <v>#VALUE!</v>
      </c>
      <c r="CH1136" s="1" t="e">
        <f t="shared" si="544"/>
        <v>#VALUE!</v>
      </c>
      <c r="CI1136" s="1" t="e">
        <f t="shared" si="545"/>
        <v>#VALUE!</v>
      </c>
      <c r="CJ1136" s="1" t="e">
        <f t="shared" si="546"/>
        <v>#VALUE!</v>
      </c>
      <c r="CK1136" s="1" t="e">
        <f t="shared" si="547"/>
        <v>#VALUE!</v>
      </c>
      <c r="CL1136" s="1" t="e">
        <f t="shared" si="548"/>
        <v>#VALUE!</v>
      </c>
      <c r="CM1136" s="1" t="e">
        <f t="shared" si="549"/>
        <v>#VALUE!</v>
      </c>
      <c r="CN1136" s="1" t="e">
        <f t="shared" si="550"/>
        <v>#VALUE!</v>
      </c>
      <c r="CO1136" s="2" t="b">
        <f t="shared" si="551"/>
        <v>1</v>
      </c>
      <c r="CP1136" s="2" t="b">
        <f t="shared" si="552"/>
        <v>1</v>
      </c>
      <c r="CQ1136" s="2" t="b">
        <f t="shared" si="553"/>
        <v>0</v>
      </c>
      <c r="CR1136" s="6" t="str">
        <f t="shared" si="554"/>
        <v>Male</v>
      </c>
      <c r="CS1136" s="7">
        <f t="shared" si="555"/>
        <v>1</v>
      </c>
      <c r="CT1136" s="7">
        <f t="shared" si="556"/>
        <v>0</v>
      </c>
      <c r="CU1136" s="7">
        <f t="shared" si="557"/>
        <v>0</v>
      </c>
      <c r="CV1136" s="7">
        <f t="shared" si="558"/>
        <v>1</v>
      </c>
      <c r="CW1136" s="7">
        <f>COUNTIF(M1136,"=*moderna*")</f>
        <v>0</v>
      </c>
      <c r="CX1136" s="1" t="e">
        <f>AND(E1136&lt;30,NOT(E1136="."),NOT(E1136=""))</f>
        <v>#VALUE!</v>
      </c>
      <c r="CY1136" s="1" t="e">
        <f>AND(E1136&gt;17,E1136&lt;41,NOT(E1136="."),NOT(E1136=""))</f>
        <v>#VALUE!</v>
      </c>
      <c r="DG1136" s="1" t="e">
        <f>AND(E1136&gt;4,E1136&lt;18,NOT(E1136=""),NOT(E1136="."))</f>
        <v>#VALUE!</v>
      </c>
    </row>
    <row r="1137" spans="1:111" x14ac:dyDescent="0.35">
      <c r="A1137" s="2">
        <v>954</v>
      </c>
      <c r="B1137" s="1" t="s">
        <v>13809</v>
      </c>
      <c r="C1137" s="9">
        <v>44361</v>
      </c>
      <c r="D1137" s="10" t="s">
        <v>13809</v>
      </c>
      <c r="E1137" s="1" t="e">
        <f>ROUND((C1137-D1137)/365,0)</f>
        <v>#VALUE!</v>
      </c>
      <c r="F1137" s="1" t="s">
        <v>127</v>
      </c>
      <c r="G1137" s="1" t="s">
        <v>13809</v>
      </c>
      <c r="H1137" s="1" t="s">
        <v>13809</v>
      </c>
      <c r="K1137" s="2" t="s">
        <v>13809</v>
      </c>
      <c r="L1137" s="9">
        <v>44351</v>
      </c>
      <c r="M1137" s="2" t="s">
        <v>109</v>
      </c>
      <c r="N1137" s="2" t="s">
        <v>13809</v>
      </c>
      <c r="O1137" s="2" t="s">
        <v>110</v>
      </c>
      <c r="P1137" s="2" t="s">
        <v>111</v>
      </c>
      <c r="S1137" s="2" t="s">
        <v>111</v>
      </c>
      <c r="T1137" s="2" t="s">
        <v>112</v>
      </c>
      <c r="U1137" s="2" t="b">
        <f>OR(S1137="yes",T1137="yes")</f>
        <v>1</v>
      </c>
      <c r="V1137" s="2" t="s">
        <v>113</v>
      </c>
      <c r="W1137" s="1" t="s">
        <v>112</v>
      </c>
      <c r="X1137" s="1" t="s">
        <v>114</v>
      </c>
      <c r="Y1137" s="2" t="s">
        <v>112</v>
      </c>
      <c r="Z1137" s="2" t="s">
        <v>111</v>
      </c>
      <c r="AA1137" s="2" t="s">
        <v>112</v>
      </c>
      <c r="AB1137" s="2">
        <v>1</v>
      </c>
      <c r="AC1137" s="1" t="s">
        <v>111</v>
      </c>
      <c r="AF1137" s="1" t="s">
        <v>111</v>
      </c>
      <c r="AJ1137" s="1" t="s">
        <v>115</v>
      </c>
      <c r="AK1137" s="1" t="s">
        <v>129</v>
      </c>
      <c r="AO1137" s="1" t="s">
        <v>130</v>
      </c>
      <c r="AU1137" s="1" t="s">
        <v>132</v>
      </c>
      <c r="AZ1137" s="1" t="s">
        <v>1764</v>
      </c>
      <c r="BC1137" s="1" t="s">
        <v>4446</v>
      </c>
      <c r="BE1137" s="1">
        <v>1197</v>
      </c>
      <c r="BG1137" s="1">
        <v>75.8</v>
      </c>
      <c r="BH1137" s="1">
        <v>22</v>
      </c>
      <c r="BJ1137" s="1" t="s">
        <v>112</v>
      </c>
      <c r="BK1137" s="1" t="s">
        <v>112</v>
      </c>
      <c r="BL1137" s="1" t="s">
        <v>142</v>
      </c>
      <c r="BQ1137" s="1" t="s">
        <v>121</v>
      </c>
      <c r="BR1137" s="1" t="s">
        <v>122</v>
      </c>
      <c r="BS1137" s="1" t="s">
        <v>112</v>
      </c>
      <c r="BU1137" s="34" t="s">
        <v>1250</v>
      </c>
      <c r="BV1137" s="9">
        <v>44356</v>
      </c>
      <c r="BW1137" s="34" t="s">
        <v>4447</v>
      </c>
      <c r="BX1137" s="2" t="s">
        <v>111</v>
      </c>
      <c r="BY1137" s="2" t="s">
        <v>156</v>
      </c>
      <c r="BZ1137" s="2" t="s">
        <v>124</v>
      </c>
      <c r="CA1137" s="2">
        <v>2</v>
      </c>
      <c r="CB1137" s="1" t="s">
        <v>149</v>
      </c>
      <c r="CC1137" s="2" t="s">
        <v>126</v>
      </c>
      <c r="CD1137" s="1" t="e">
        <f t="shared" si="564"/>
        <v>#VALUE!</v>
      </c>
      <c r="CE1137" s="1" t="e">
        <f t="shared" si="565"/>
        <v>#VALUE!</v>
      </c>
      <c r="CF1137" s="1" t="e">
        <f t="shared" si="542"/>
        <v>#VALUE!</v>
      </c>
      <c r="CG1137" s="1" t="e">
        <f t="shared" si="543"/>
        <v>#VALUE!</v>
      </c>
      <c r="CH1137" s="1" t="e">
        <f t="shared" si="544"/>
        <v>#VALUE!</v>
      </c>
      <c r="CI1137" s="1" t="e">
        <f t="shared" si="545"/>
        <v>#VALUE!</v>
      </c>
      <c r="CJ1137" s="1" t="e">
        <f t="shared" si="546"/>
        <v>#VALUE!</v>
      </c>
      <c r="CK1137" s="1" t="e">
        <f t="shared" si="547"/>
        <v>#VALUE!</v>
      </c>
      <c r="CL1137" s="1" t="e">
        <f t="shared" si="548"/>
        <v>#VALUE!</v>
      </c>
      <c r="CM1137" s="1" t="e">
        <f t="shared" si="549"/>
        <v>#VALUE!</v>
      </c>
      <c r="CN1137" s="1" t="e">
        <f t="shared" si="550"/>
        <v>#VALUE!</v>
      </c>
      <c r="CO1137" s="2" t="b">
        <f t="shared" si="551"/>
        <v>1</v>
      </c>
      <c r="CP1137" s="2" t="b">
        <f t="shared" si="552"/>
        <v>1</v>
      </c>
      <c r="CQ1137" s="2" t="b">
        <f t="shared" si="553"/>
        <v>0</v>
      </c>
      <c r="CR1137" s="6" t="str">
        <f t="shared" si="554"/>
        <v>Male</v>
      </c>
      <c r="CS1137" s="7">
        <f t="shared" si="555"/>
        <v>0</v>
      </c>
      <c r="CT1137" s="7">
        <f t="shared" si="556"/>
        <v>0</v>
      </c>
      <c r="CU1137" s="7">
        <f t="shared" si="557"/>
        <v>0</v>
      </c>
      <c r="CV1137" s="7">
        <f t="shared" si="558"/>
        <v>1</v>
      </c>
      <c r="CW1137" s="7">
        <f>COUNTIF(M1137,"=*moderna*")</f>
        <v>0</v>
      </c>
      <c r="CX1137" s="1" t="e">
        <f>AND(E1137&lt;30,NOT(E1137="."),NOT(E1137=""))</f>
        <v>#VALUE!</v>
      </c>
      <c r="CY1137" s="1" t="e">
        <f>AND(E1137&gt;17,E1137&lt;41,NOT(E1137="."),NOT(E1137=""))</f>
        <v>#VALUE!</v>
      </c>
      <c r="DG1137" s="1" t="e">
        <f>AND(E1137&gt;4,E1137&lt;18,NOT(E1137=""),NOT(E1137="."))</f>
        <v>#VALUE!</v>
      </c>
    </row>
    <row r="1138" spans="1:111" ht="87" x14ac:dyDescent="0.35">
      <c r="B1138" s="1" t="s">
        <v>13809</v>
      </c>
      <c r="C1138" s="9">
        <v>44361</v>
      </c>
      <c r="D1138" s="10" t="s">
        <v>13809</v>
      </c>
      <c r="E1138" s="1">
        <v>38</v>
      </c>
      <c r="F1138" s="1" t="s">
        <v>127</v>
      </c>
      <c r="G1138" s="1" t="s">
        <v>13809</v>
      </c>
      <c r="H1138" s="1" t="s">
        <v>13809</v>
      </c>
      <c r="I1138" s="2" t="s">
        <v>183</v>
      </c>
      <c r="J1138" s="2" t="s">
        <v>109</v>
      </c>
      <c r="K1138" s="2" t="s">
        <v>13809</v>
      </c>
      <c r="L1138" s="9">
        <v>44317</v>
      </c>
      <c r="M1138" s="2" t="s">
        <v>109</v>
      </c>
      <c r="N1138" s="2" t="s">
        <v>13809</v>
      </c>
      <c r="O1138" s="2" t="s">
        <v>110</v>
      </c>
      <c r="P1138" s="2" t="s">
        <v>111</v>
      </c>
      <c r="S1138" s="2" t="s">
        <v>112</v>
      </c>
      <c r="T1138" s="2" t="s">
        <v>111</v>
      </c>
      <c r="U1138" s="2" t="b">
        <f>OR(S1138="yes",T1138="yes")</f>
        <v>1</v>
      </c>
      <c r="V1138" s="2" t="s">
        <v>113</v>
      </c>
      <c r="W1138" s="1" t="s">
        <v>112</v>
      </c>
      <c r="X1138" s="1" t="s">
        <v>110</v>
      </c>
      <c r="Y1138" s="2" t="s">
        <v>112</v>
      </c>
      <c r="Z1138" s="2" t="s">
        <v>111</v>
      </c>
      <c r="AA1138" s="2" t="s">
        <v>112</v>
      </c>
      <c r="AB1138" s="2">
        <v>2</v>
      </c>
      <c r="AC1138" s="1" t="s">
        <v>111</v>
      </c>
      <c r="AF1138" s="1" t="s">
        <v>111</v>
      </c>
      <c r="AJ1138" s="1" t="s">
        <v>115</v>
      </c>
      <c r="AK1138" s="1" t="s">
        <v>215</v>
      </c>
      <c r="AO1138" s="1" t="s">
        <v>166</v>
      </c>
      <c r="AS1138" s="1" t="s">
        <v>118</v>
      </c>
      <c r="AU1138" s="1" t="s">
        <v>132</v>
      </c>
      <c r="AZ1138" s="1" t="s">
        <v>120</v>
      </c>
      <c r="BA1138" s="1" t="s">
        <v>4448</v>
      </c>
      <c r="BG1138" s="1" t="s">
        <v>4449</v>
      </c>
      <c r="BH1138" s="1" t="s">
        <v>4450</v>
      </c>
      <c r="BJ1138" s="1" t="s">
        <v>112</v>
      </c>
      <c r="BK1138" s="1" t="s">
        <v>112</v>
      </c>
      <c r="BL1138" s="1" t="s">
        <v>142</v>
      </c>
      <c r="BQ1138" s="1" t="s">
        <v>121</v>
      </c>
      <c r="BR1138" s="1" t="s">
        <v>122</v>
      </c>
      <c r="BS1138" s="1" t="s">
        <v>111</v>
      </c>
      <c r="BT1138" s="34" t="s">
        <v>4451</v>
      </c>
      <c r="BU1138" s="34" t="s">
        <v>4452</v>
      </c>
      <c r="BV1138" s="9">
        <v>44782</v>
      </c>
      <c r="BW1138" s="34" t="s">
        <v>4453</v>
      </c>
      <c r="BY1138" s="2" t="s">
        <v>123</v>
      </c>
      <c r="BZ1138" s="2" t="s">
        <v>124</v>
      </c>
      <c r="CA1138" s="2">
        <v>2</v>
      </c>
      <c r="CB1138" s="1" t="s">
        <v>295</v>
      </c>
      <c r="CC1138" s="2" t="s">
        <v>126</v>
      </c>
      <c r="CD1138" s="1" t="b">
        <f t="shared" si="564"/>
        <v>0</v>
      </c>
      <c r="CE1138" s="1" t="b">
        <f t="shared" si="565"/>
        <v>0</v>
      </c>
      <c r="CF1138" s="1" t="b">
        <f t="shared" si="542"/>
        <v>0</v>
      </c>
      <c r="CG1138" s="1" t="b">
        <f t="shared" si="543"/>
        <v>0</v>
      </c>
      <c r="CH1138" s="1" t="b">
        <f t="shared" si="544"/>
        <v>0</v>
      </c>
      <c r="CI1138" s="1" t="b">
        <f t="shared" si="545"/>
        <v>0</v>
      </c>
      <c r="CJ1138" s="1" t="b">
        <f t="shared" si="546"/>
        <v>0</v>
      </c>
      <c r="CK1138" s="1" t="b">
        <f t="shared" si="547"/>
        <v>1</v>
      </c>
      <c r="CL1138" s="1" t="b">
        <f t="shared" si="548"/>
        <v>0</v>
      </c>
      <c r="CM1138" s="1" t="b">
        <f t="shared" si="549"/>
        <v>0</v>
      </c>
      <c r="CN1138" s="1" t="b">
        <f t="shared" si="550"/>
        <v>0</v>
      </c>
      <c r="CO1138" s="2" t="b">
        <f t="shared" si="551"/>
        <v>1</v>
      </c>
      <c r="CP1138" s="2" t="b">
        <f t="shared" si="552"/>
        <v>1</v>
      </c>
      <c r="CQ1138" s="2" t="b">
        <f t="shared" si="553"/>
        <v>0</v>
      </c>
      <c r="CR1138" s="6" t="str">
        <f t="shared" si="554"/>
        <v>Male</v>
      </c>
      <c r="CS1138" s="7">
        <f t="shared" si="555"/>
        <v>1</v>
      </c>
      <c r="CT1138" s="7">
        <f t="shared" si="556"/>
        <v>0</v>
      </c>
      <c r="CU1138" s="7">
        <f t="shared" si="557"/>
        <v>0</v>
      </c>
      <c r="CV1138" s="7">
        <f t="shared" si="558"/>
        <v>1</v>
      </c>
    </row>
    <row r="1139" spans="1:111" ht="29" x14ac:dyDescent="0.35">
      <c r="A1139" s="2">
        <v>957</v>
      </c>
      <c r="B1139" s="1" t="s">
        <v>13809</v>
      </c>
      <c r="C1139" s="9">
        <v>44361</v>
      </c>
      <c r="D1139" s="10" t="s">
        <v>13809</v>
      </c>
      <c r="E1139" s="1" t="e">
        <f>ROUND((C1139-D1139)/365,0)</f>
        <v>#VALUE!</v>
      </c>
      <c r="F1139" s="1" t="s">
        <v>127</v>
      </c>
      <c r="G1139" s="1" t="s">
        <v>13809</v>
      </c>
      <c r="H1139" s="1" t="s">
        <v>13809</v>
      </c>
      <c r="J1139" s="2" t="s">
        <v>109</v>
      </c>
      <c r="K1139" s="2" t="s">
        <v>13809</v>
      </c>
      <c r="L1139" s="9">
        <v>44357</v>
      </c>
      <c r="M1139" s="2" t="s">
        <v>109</v>
      </c>
      <c r="N1139" s="2" t="s">
        <v>13809</v>
      </c>
      <c r="O1139" s="2" t="s">
        <v>110</v>
      </c>
      <c r="P1139" s="2" t="s">
        <v>111</v>
      </c>
      <c r="S1139" s="2" t="s">
        <v>112</v>
      </c>
      <c r="T1139" s="2" t="s">
        <v>112</v>
      </c>
      <c r="U1139" s="2" t="b">
        <f>OR(S1139="yes",T1139="yes")</f>
        <v>1</v>
      </c>
      <c r="V1139" s="2" t="s">
        <v>113</v>
      </c>
      <c r="W1139" s="1" t="s">
        <v>112</v>
      </c>
      <c r="X1139" s="1" t="s">
        <v>114</v>
      </c>
      <c r="Y1139" s="2" t="s">
        <v>112</v>
      </c>
      <c r="Z1139" s="2" t="s">
        <v>111</v>
      </c>
      <c r="AA1139" s="2" t="s">
        <v>112</v>
      </c>
      <c r="AB1139" s="2">
        <v>3</v>
      </c>
      <c r="AC1139" s="1" t="s">
        <v>111</v>
      </c>
      <c r="AF1139" s="1" t="s">
        <v>111</v>
      </c>
      <c r="AJ1139" s="1" t="s">
        <v>115</v>
      </c>
      <c r="AK1139" s="1" t="s">
        <v>129</v>
      </c>
      <c r="AO1139" s="1" t="s">
        <v>130</v>
      </c>
      <c r="AU1139" s="1" t="s">
        <v>132</v>
      </c>
      <c r="AZ1139" s="1" t="s">
        <v>179</v>
      </c>
      <c r="BA1139" s="1" t="s">
        <v>4454</v>
      </c>
      <c r="BG1139" s="1" t="s">
        <v>4455</v>
      </c>
      <c r="BJ1139" s="1" t="s">
        <v>112</v>
      </c>
      <c r="BK1139" s="1" t="s">
        <v>112</v>
      </c>
      <c r="BL1139" s="1" t="s">
        <v>142</v>
      </c>
      <c r="BQ1139" s="1" t="s">
        <v>121</v>
      </c>
      <c r="BR1139" s="1" t="s">
        <v>122</v>
      </c>
      <c r="BS1139" s="1" t="s">
        <v>112</v>
      </c>
      <c r="BU1139" s="34" t="s">
        <v>4456</v>
      </c>
      <c r="BV1139" s="9">
        <v>44369</v>
      </c>
      <c r="BW1139" s="34" t="s">
        <v>4457</v>
      </c>
      <c r="BX1139" s="2" t="s">
        <v>111</v>
      </c>
      <c r="BY1139" s="2" t="s">
        <v>136</v>
      </c>
      <c r="BZ1139" s="2" t="s">
        <v>124</v>
      </c>
      <c r="CA1139" s="2">
        <v>2</v>
      </c>
      <c r="CB1139" s="1" t="s">
        <v>233</v>
      </c>
      <c r="CC1139" s="2" t="s">
        <v>126</v>
      </c>
      <c r="CD1139" s="1" t="e">
        <f t="shared" si="564"/>
        <v>#VALUE!</v>
      </c>
      <c r="CE1139" s="1" t="e">
        <f t="shared" si="565"/>
        <v>#VALUE!</v>
      </c>
      <c r="CF1139" s="1" t="e">
        <f t="shared" si="542"/>
        <v>#VALUE!</v>
      </c>
      <c r="CG1139" s="1" t="e">
        <f t="shared" si="543"/>
        <v>#VALUE!</v>
      </c>
      <c r="CH1139" s="1" t="e">
        <f t="shared" si="544"/>
        <v>#VALUE!</v>
      </c>
      <c r="CI1139" s="1" t="e">
        <f t="shared" si="545"/>
        <v>#VALUE!</v>
      </c>
      <c r="CJ1139" s="1" t="e">
        <f t="shared" si="546"/>
        <v>#VALUE!</v>
      </c>
      <c r="CK1139" s="1" t="e">
        <f t="shared" si="547"/>
        <v>#VALUE!</v>
      </c>
      <c r="CL1139" s="1" t="e">
        <f t="shared" si="548"/>
        <v>#VALUE!</v>
      </c>
      <c r="CM1139" s="1" t="e">
        <f t="shared" si="549"/>
        <v>#VALUE!</v>
      </c>
      <c r="CN1139" s="1" t="e">
        <f t="shared" si="550"/>
        <v>#VALUE!</v>
      </c>
      <c r="CO1139" s="2" t="b">
        <f t="shared" si="551"/>
        <v>1</v>
      </c>
      <c r="CP1139" s="2" t="b">
        <f t="shared" si="552"/>
        <v>1</v>
      </c>
      <c r="CQ1139" s="2" t="b">
        <f t="shared" si="553"/>
        <v>0</v>
      </c>
      <c r="CR1139" s="6" t="str">
        <f t="shared" si="554"/>
        <v>Male</v>
      </c>
      <c r="CS1139" s="7">
        <f t="shared" si="555"/>
        <v>1</v>
      </c>
      <c r="CT1139" s="7">
        <f t="shared" si="556"/>
        <v>0</v>
      </c>
      <c r="CU1139" s="7">
        <f t="shared" si="557"/>
        <v>0</v>
      </c>
      <c r="CV1139" s="7">
        <f t="shared" si="558"/>
        <v>1</v>
      </c>
      <c r="CW1139" s="7">
        <f t="shared" ref="CW1139:CW1163" si="566">COUNTIF(M1139,"=*moderna*")</f>
        <v>0</v>
      </c>
      <c r="CX1139" s="1" t="e">
        <f t="shared" ref="CX1139:CX1163" si="567">AND(E1139&lt;30,NOT(E1139="."),NOT(E1139=""))</f>
        <v>#VALUE!</v>
      </c>
      <c r="CY1139" s="1" t="e">
        <f t="shared" ref="CY1139:CY1163" si="568">AND(E1139&gt;17,E1139&lt;41,NOT(E1139="."),NOT(E1139=""))</f>
        <v>#VALUE!</v>
      </c>
      <c r="DG1139" s="1" t="e">
        <f>AND(E1139&gt;4,E1139&lt;18,NOT(E1139=""),NOT(E1139="."))</f>
        <v>#VALUE!</v>
      </c>
    </row>
    <row r="1140" spans="1:111" x14ac:dyDescent="0.35">
      <c r="A1140" s="2">
        <v>967</v>
      </c>
      <c r="B1140" s="1" t="s">
        <v>13809</v>
      </c>
      <c r="C1140" s="9">
        <v>44361</v>
      </c>
      <c r="D1140" s="10" t="s">
        <v>13809</v>
      </c>
      <c r="E1140" s="1">
        <v>12</v>
      </c>
      <c r="F1140" s="1" t="s">
        <v>127</v>
      </c>
      <c r="G1140" s="1" t="s">
        <v>13809</v>
      </c>
      <c r="H1140" s="1" t="s">
        <v>13809</v>
      </c>
      <c r="I1140" s="9">
        <v>44331</v>
      </c>
      <c r="J1140" s="2" t="s">
        <v>109</v>
      </c>
      <c r="K1140" s="2" t="s">
        <v>13809</v>
      </c>
      <c r="L1140" s="9">
        <v>44352</v>
      </c>
      <c r="M1140" s="2" t="s">
        <v>109</v>
      </c>
      <c r="N1140" s="2" t="s">
        <v>13809</v>
      </c>
      <c r="O1140" s="2" t="s">
        <v>110</v>
      </c>
      <c r="P1140" s="2" t="s">
        <v>111</v>
      </c>
      <c r="S1140" s="2" t="s">
        <v>112</v>
      </c>
      <c r="T1140" s="2" t="s">
        <v>111</v>
      </c>
      <c r="U1140" s="2" t="b">
        <v>1</v>
      </c>
      <c r="V1140" s="2" t="s">
        <v>113</v>
      </c>
      <c r="W1140" s="1" t="s">
        <v>112</v>
      </c>
      <c r="X1140" s="1" t="s">
        <v>114</v>
      </c>
      <c r="Y1140" s="2" t="s">
        <v>112</v>
      </c>
      <c r="Z1140" s="2" t="s">
        <v>111</v>
      </c>
      <c r="AA1140" s="2" t="s">
        <v>112</v>
      </c>
      <c r="AB1140" s="2">
        <v>1</v>
      </c>
      <c r="AF1140" s="1" t="s">
        <v>111</v>
      </c>
      <c r="AJ1140" s="1" t="s">
        <v>115</v>
      </c>
      <c r="AK1140" s="1" t="s">
        <v>201</v>
      </c>
      <c r="AN1140" s="1" t="s">
        <v>3824</v>
      </c>
      <c r="AO1140" s="1" t="s">
        <v>130</v>
      </c>
      <c r="AZ1140" s="1" t="s">
        <v>155</v>
      </c>
      <c r="BA1140" s="1">
        <v>9.1300000000000008</v>
      </c>
      <c r="BJ1140" s="1" t="s">
        <v>112</v>
      </c>
      <c r="BK1140" s="1" t="s">
        <v>112</v>
      </c>
      <c r="BL1140" s="1" t="s">
        <v>161</v>
      </c>
      <c r="BM1140" s="1" t="s">
        <v>2036</v>
      </c>
      <c r="BQ1140" s="1" t="s">
        <v>121</v>
      </c>
      <c r="BR1140" s="1" t="s">
        <v>122</v>
      </c>
      <c r="BS1140" s="1" t="s">
        <v>112</v>
      </c>
      <c r="BV1140" s="9">
        <v>44398</v>
      </c>
      <c r="BX1140" s="2" t="s">
        <v>111</v>
      </c>
      <c r="BY1140" s="2" t="s">
        <v>156</v>
      </c>
      <c r="BZ1140" s="2" t="s">
        <v>124</v>
      </c>
      <c r="CA1140" s="2">
        <v>2</v>
      </c>
      <c r="CB1140" s="1" t="s">
        <v>290</v>
      </c>
      <c r="CC1140" s="2" t="s">
        <v>126</v>
      </c>
      <c r="CD1140" s="1" t="b">
        <f t="shared" si="564"/>
        <v>1</v>
      </c>
      <c r="CE1140" s="1" t="b">
        <f t="shared" si="565"/>
        <v>1</v>
      </c>
      <c r="CF1140" s="1" t="b">
        <f t="shared" si="542"/>
        <v>0</v>
      </c>
      <c r="CG1140" s="1" t="b">
        <f t="shared" si="543"/>
        <v>1</v>
      </c>
      <c r="CH1140" s="1" t="b">
        <f t="shared" si="544"/>
        <v>0</v>
      </c>
      <c r="CI1140" s="1" t="b">
        <f t="shared" si="545"/>
        <v>0</v>
      </c>
      <c r="CJ1140" s="1" t="b">
        <f t="shared" si="546"/>
        <v>0</v>
      </c>
      <c r="CK1140" s="1" t="b">
        <f t="shared" si="547"/>
        <v>0</v>
      </c>
      <c r="CL1140" s="1" t="b">
        <f t="shared" si="548"/>
        <v>0</v>
      </c>
      <c r="CM1140" s="1" t="b">
        <f t="shared" si="549"/>
        <v>0</v>
      </c>
      <c r="CN1140" s="1" t="b">
        <f t="shared" si="550"/>
        <v>0</v>
      </c>
      <c r="CO1140" s="2" t="b">
        <f t="shared" si="551"/>
        <v>1</v>
      </c>
      <c r="CP1140" s="2" t="b">
        <f t="shared" si="552"/>
        <v>1</v>
      </c>
      <c r="CQ1140" s="2" t="b">
        <f t="shared" si="553"/>
        <v>0</v>
      </c>
      <c r="CR1140" s="6" t="str">
        <f t="shared" si="554"/>
        <v>Male</v>
      </c>
      <c r="CS1140" s="7">
        <f t="shared" si="555"/>
        <v>1</v>
      </c>
      <c r="CT1140" s="7">
        <f t="shared" si="556"/>
        <v>0</v>
      </c>
      <c r="CU1140" s="7">
        <f t="shared" si="557"/>
        <v>0</v>
      </c>
      <c r="CV1140" s="7">
        <f t="shared" si="558"/>
        <v>1</v>
      </c>
      <c r="CW1140" s="7">
        <f t="shared" si="566"/>
        <v>0</v>
      </c>
      <c r="CX1140" s="1" t="b">
        <f t="shared" si="567"/>
        <v>1</v>
      </c>
      <c r="CY1140" s="1" t="b">
        <f t="shared" si="568"/>
        <v>0</v>
      </c>
      <c r="DG1140" s="1" t="b">
        <f>AND(E1140&gt;4,E1140&lt;18,NOT(E1140=""),NOT(E1140="."))</f>
        <v>1</v>
      </c>
    </row>
    <row r="1141" spans="1:111" ht="116" x14ac:dyDescent="0.35">
      <c r="B1141" s="1" t="s">
        <v>13809</v>
      </c>
      <c r="C1141" s="9">
        <v>44362</v>
      </c>
      <c r="D1141" s="10" t="s">
        <v>13809</v>
      </c>
      <c r="E1141" s="1">
        <v>28</v>
      </c>
      <c r="F1141" s="1" t="s">
        <v>127</v>
      </c>
      <c r="G1141" s="1" t="s">
        <v>13809</v>
      </c>
      <c r="H1141" s="1" t="s">
        <v>13809</v>
      </c>
      <c r="I1141" s="9">
        <v>44309</v>
      </c>
      <c r="J1141" s="2" t="s">
        <v>128</v>
      </c>
      <c r="K1141" s="2" t="s">
        <v>13809</v>
      </c>
      <c r="L1141" s="9">
        <v>44337</v>
      </c>
      <c r="M1141" s="2" t="s">
        <v>128</v>
      </c>
      <c r="N1141" s="2" t="s">
        <v>13809</v>
      </c>
      <c r="O1141" s="2" t="s">
        <v>110</v>
      </c>
      <c r="P1141" s="2" t="s">
        <v>111</v>
      </c>
      <c r="T1141" s="2" t="s">
        <v>112</v>
      </c>
      <c r="U1141" s="2" t="b">
        <v>1</v>
      </c>
      <c r="V1141" s="2" t="s">
        <v>113</v>
      </c>
      <c r="W1141" s="1" t="s">
        <v>112</v>
      </c>
      <c r="X1141" s="1" t="s">
        <v>114</v>
      </c>
      <c r="Y1141" s="2" t="s">
        <v>112</v>
      </c>
      <c r="Z1141" s="2" t="s">
        <v>111</v>
      </c>
      <c r="AA1141" s="2" t="s">
        <v>112</v>
      </c>
      <c r="AB1141" s="2">
        <v>1</v>
      </c>
      <c r="AC1141" s="1" t="s">
        <v>111</v>
      </c>
      <c r="AK1141" s="1" t="s">
        <v>129</v>
      </c>
      <c r="AO1141" s="1" t="s">
        <v>171</v>
      </c>
      <c r="AS1141" s="1" t="s">
        <v>118</v>
      </c>
      <c r="BJ1141" s="1" t="s">
        <v>112</v>
      </c>
      <c r="BQ1141" s="1" t="s">
        <v>121</v>
      </c>
      <c r="BR1141" s="1" t="s">
        <v>122</v>
      </c>
      <c r="BU1141" s="34" t="s">
        <v>4458</v>
      </c>
      <c r="BV1141" s="9">
        <v>44382</v>
      </c>
      <c r="BW1141" s="34" t="s">
        <v>14401</v>
      </c>
      <c r="BY1141" s="2" t="s">
        <v>156</v>
      </c>
      <c r="BZ1141" s="2" t="s">
        <v>162</v>
      </c>
      <c r="CA1141" s="2">
        <v>2</v>
      </c>
      <c r="CB1141" s="1" t="s">
        <v>236</v>
      </c>
      <c r="CC1141" s="2" t="s">
        <v>113</v>
      </c>
      <c r="CD1141" s="1" t="b">
        <f t="shared" si="564"/>
        <v>1</v>
      </c>
      <c r="CE1141" s="1" t="b">
        <f t="shared" si="565"/>
        <v>0</v>
      </c>
      <c r="CF1141" s="1" t="b">
        <f t="shared" si="542"/>
        <v>0</v>
      </c>
      <c r="CG1141" s="1" t="b">
        <f t="shared" si="543"/>
        <v>0</v>
      </c>
      <c r="CH1141" s="1" t="b">
        <f t="shared" si="544"/>
        <v>0</v>
      </c>
      <c r="CI1141" s="1" t="b">
        <f t="shared" si="545"/>
        <v>0</v>
      </c>
      <c r="CJ1141" s="1" t="b">
        <f t="shared" si="546"/>
        <v>1</v>
      </c>
      <c r="CK1141" s="1" t="b">
        <f t="shared" si="547"/>
        <v>0</v>
      </c>
      <c r="CL1141" s="1" t="b">
        <f t="shared" si="548"/>
        <v>0</v>
      </c>
      <c r="CM1141" s="1" t="b">
        <f t="shared" si="549"/>
        <v>0</v>
      </c>
      <c r="CN1141" s="1" t="b">
        <f t="shared" si="550"/>
        <v>0</v>
      </c>
      <c r="CO1141" s="2" t="b">
        <f t="shared" si="551"/>
        <v>1</v>
      </c>
      <c r="CP1141" s="2" t="b">
        <f t="shared" si="552"/>
        <v>1</v>
      </c>
      <c r="CQ1141" s="2" t="b">
        <f t="shared" si="553"/>
        <v>0</v>
      </c>
      <c r="CR1141" s="6" t="str">
        <f t="shared" si="554"/>
        <v>Male</v>
      </c>
      <c r="CS1141" s="7">
        <f t="shared" si="555"/>
        <v>0</v>
      </c>
      <c r="CT1141" s="7">
        <f t="shared" si="556"/>
        <v>1</v>
      </c>
      <c r="CU1141" s="7">
        <f t="shared" si="557"/>
        <v>0</v>
      </c>
      <c r="CV1141" s="7">
        <f t="shared" si="558"/>
        <v>0</v>
      </c>
      <c r="CW1141" s="7">
        <f t="shared" si="566"/>
        <v>1</v>
      </c>
      <c r="CX1141" s="1" t="b">
        <f t="shared" si="567"/>
        <v>1</v>
      </c>
      <c r="CY1141" s="1" t="b">
        <f t="shared" si="568"/>
        <v>1</v>
      </c>
      <c r="DG1141" s="1" t="b">
        <f>AND(E1141&gt;4,E1141&lt;18,NOT(E1141=""),NOT(E1141="."))</f>
        <v>0</v>
      </c>
    </row>
    <row r="1142" spans="1:111" ht="174" x14ac:dyDescent="0.35">
      <c r="B1142" s="1" t="s">
        <v>13809</v>
      </c>
      <c r="C1142" s="9">
        <v>44362</v>
      </c>
      <c r="D1142" s="10" t="s">
        <v>13809</v>
      </c>
      <c r="E1142" s="1">
        <v>18</v>
      </c>
      <c r="F1142" s="1" t="s">
        <v>127</v>
      </c>
      <c r="G1142" s="1" t="s">
        <v>13809</v>
      </c>
      <c r="H1142" s="1" t="s">
        <v>13809</v>
      </c>
      <c r="I1142" s="2" t="s">
        <v>183</v>
      </c>
      <c r="J1142" s="2" t="s">
        <v>163</v>
      </c>
      <c r="K1142" s="2" t="s">
        <v>13809</v>
      </c>
      <c r="L1142" s="9">
        <v>44358</v>
      </c>
      <c r="M1142" s="2" t="s">
        <v>128</v>
      </c>
      <c r="N1142" s="2" t="s">
        <v>13809</v>
      </c>
      <c r="O1142" s="2" t="s">
        <v>110</v>
      </c>
      <c r="P1142" s="2" t="s">
        <v>111</v>
      </c>
      <c r="S1142" s="2" t="s">
        <v>112</v>
      </c>
      <c r="T1142" s="2" t="s">
        <v>111</v>
      </c>
      <c r="U1142" s="2" t="b">
        <f>OR(S1142="yes",T1142="yes")</f>
        <v>1</v>
      </c>
      <c r="V1142" s="2" t="s">
        <v>113</v>
      </c>
      <c r="W1142" s="1" t="s">
        <v>112</v>
      </c>
      <c r="X1142" s="1" t="s">
        <v>114</v>
      </c>
      <c r="Y1142" s="2" t="s">
        <v>112</v>
      </c>
      <c r="Z1142" s="2" t="s">
        <v>111</v>
      </c>
      <c r="AA1142" s="2" t="s">
        <v>112</v>
      </c>
      <c r="AB1142" s="2">
        <v>2</v>
      </c>
      <c r="AC1142" s="1" t="s">
        <v>111</v>
      </c>
      <c r="AJ1142" s="1" t="s">
        <v>115</v>
      </c>
      <c r="AK1142" s="1" t="s">
        <v>201</v>
      </c>
      <c r="AN1142" s="1" t="s">
        <v>4459</v>
      </c>
      <c r="AO1142" s="1" t="s">
        <v>166</v>
      </c>
      <c r="AS1142" s="1" t="s">
        <v>118</v>
      </c>
      <c r="AU1142" s="1" t="s">
        <v>132</v>
      </c>
      <c r="AZ1142" s="1" t="s">
        <v>141</v>
      </c>
      <c r="BC1142" s="1" t="s">
        <v>4460</v>
      </c>
      <c r="BG1142" s="1">
        <v>1.69</v>
      </c>
      <c r="BJ1142" s="1" t="s">
        <v>112</v>
      </c>
      <c r="BK1142" s="1" t="s">
        <v>112</v>
      </c>
      <c r="BL1142" s="1" t="s">
        <v>268</v>
      </c>
      <c r="BM1142" s="1" t="s">
        <v>4461</v>
      </c>
      <c r="BQ1142" s="1" t="s">
        <v>121</v>
      </c>
      <c r="BR1142" s="1" t="s">
        <v>122</v>
      </c>
      <c r="BS1142" s="1" t="s">
        <v>111</v>
      </c>
      <c r="BT1142" s="34" t="s">
        <v>4462</v>
      </c>
      <c r="BU1142" s="34" t="s">
        <v>4463</v>
      </c>
      <c r="BV1142" s="9">
        <v>44362</v>
      </c>
      <c r="BW1142" s="34" t="s">
        <v>4464</v>
      </c>
      <c r="BY1142" s="2" t="s">
        <v>156</v>
      </c>
      <c r="BZ1142" s="2" t="s">
        <v>124</v>
      </c>
      <c r="CA1142" s="2">
        <v>2</v>
      </c>
      <c r="CB1142" s="1" t="s">
        <v>4465</v>
      </c>
      <c r="CC1142" s="2" t="s">
        <v>126</v>
      </c>
      <c r="CD1142" s="1" t="b">
        <f t="shared" si="564"/>
        <v>1</v>
      </c>
      <c r="CE1142" s="1" t="b">
        <f t="shared" si="565"/>
        <v>0</v>
      </c>
      <c r="CF1142" s="1" t="b">
        <f t="shared" si="542"/>
        <v>0</v>
      </c>
      <c r="CG1142" s="1" t="b">
        <f t="shared" si="543"/>
        <v>0</v>
      </c>
      <c r="CH1142" s="1" t="b">
        <f t="shared" si="544"/>
        <v>0</v>
      </c>
      <c r="CI1142" s="1" t="b">
        <f t="shared" si="545"/>
        <v>1</v>
      </c>
      <c r="CJ1142" s="1" t="b">
        <f t="shared" si="546"/>
        <v>0</v>
      </c>
      <c r="CK1142" s="1" t="b">
        <f t="shared" si="547"/>
        <v>0</v>
      </c>
      <c r="CL1142" s="1" t="b">
        <f t="shared" si="548"/>
        <v>0</v>
      </c>
      <c r="CM1142" s="1" t="b">
        <f t="shared" si="549"/>
        <v>0</v>
      </c>
      <c r="CN1142" s="1" t="b">
        <f t="shared" si="550"/>
        <v>0</v>
      </c>
      <c r="CO1142" s="2" t="b">
        <f t="shared" si="551"/>
        <v>1</v>
      </c>
      <c r="CP1142" s="2" t="b">
        <f t="shared" si="552"/>
        <v>1</v>
      </c>
      <c r="CQ1142" s="2" t="b">
        <f t="shared" si="553"/>
        <v>0</v>
      </c>
      <c r="CR1142" s="6" t="str">
        <f t="shared" si="554"/>
        <v>Male</v>
      </c>
      <c r="CS1142" s="7">
        <f t="shared" si="555"/>
        <v>0</v>
      </c>
      <c r="CT1142" s="7">
        <f t="shared" si="556"/>
        <v>0</v>
      </c>
      <c r="CU1142" s="7">
        <f t="shared" si="557"/>
        <v>0</v>
      </c>
      <c r="CV1142" s="7">
        <f t="shared" si="558"/>
        <v>0</v>
      </c>
      <c r="CW1142" s="7">
        <f t="shared" si="566"/>
        <v>1</v>
      </c>
      <c r="CX1142" s="1" t="b">
        <f t="shared" si="567"/>
        <v>1</v>
      </c>
      <c r="CY1142" s="1" t="b">
        <f t="shared" si="568"/>
        <v>1</v>
      </c>
    </row>
    <row r="1143" spans="1:111" x14ac:dyDescent="0.35">
      <c r="B1143" s="1" t="s">
        <v>13809</v>
      </c>
      <c r="C1143" s="9">
        <v>44362</v>
      </c>
      <c r="D1143" s="10" t="s">
        <v>13809</v>
      </c>
      <c r="E1143" s="1">
        <v>38</v>
      </c>
      <c r="F1143" s="1" t="s">
        <v>127</v>
      </c>
      <c r="G1143" s="1" t="s">
        <v>13809</v>
      </c>
      <c r="H1143" s="1" t="s">
        <v>13809</v>
      </c>
      <c r="I1143" s="9">
        <v>44333</v>
      </c>
      <c r="J1143" s="2" t="s">
        <v>109</v>
      </c>
      <c r="K1143" s="2" t="s">
        <v>13809</v>
      </c>
      <c r="N1143" s="2" t="s">
        <v>13809</v>
      </c>
      <c r="O1143" s="2" t="s">
        <v>110</v>
      </c>
      <c r="P1143" s="2" t="s">
        <v>111</v>
      </c>
      <c r="S1143" s="2" t="s">
        <v>112</v>
      </c>
      <c r="T1143" s="2" t="s">
        <v>112</v>
      </c>
      <c r="U1143" s="2" t="b">
        <f>OR(S1143="yes",T1143="yes")</f>
        <v>1</v>
      </c>
      <c r="V1143" s="2" t="s">
        <v>113</v>
      </c>
      <c r="W1143" s="1" t="s">
        <v>112</v>
      </c>
      <c r="X1143" s="1" t="s">
        <v>110</v>
      </c>
      <c r="AU1143" s="11" t="s">
        <v>197</v>
      </c>
      <c r="BW1143" s="34" t="s">
        <v>4466</v>
      </c>
      <c r="BZ1143" s="2" t="s">
        <v>162</v>
      </c>
      <c r="CA1143" s="2">
        <v>1</v>
      </c>
      <c r="CB1143" s="1" t="s">
        <v>149</v>
      </c>
      <c r="CC1143" s="2" t="s">
        <v>113</v>
      </c>
      <c r="CD1143" s="1" t="b">
        <f t="shared" si="564"/>
        <v>0</v>
      </c>
      <c r="CE1143" s="1" t="b">
        <f t="shared" si="565"/>
        <v>0</v>
      </c>
      <c r="CF1143" s="1" t="b">
        <f t="shared" si="542"/>
        <v>0</v>
      </c>
      <c r="CG1143" s="1" t="b">
        <f t="shared" si="543"/>
        <v>0</v>
      </c>
      <c r="CH1143" s="1" t="b">
        <f t="shared" si="544"/>
        <v>0</v>
      </c>
      <c r="CI1143" s="1" t="b">
        <f t="shared" si="545"/>
        <v>0</v>
      </c>
      <c r="CJ1143" s="1" t="b">
        <f t="shared" si="546"/>
        <v>0</v>
      </c>
      <c r="CK1143" s="1" t="b">
        <f t="shared" si="547"/>
        <v>1</v>
      </c>
      <c r="CL1143" s="1" t="b">
        <f t="shared" si="548"/>
        <v>0</v>
      </c>
      <c r="CM1143" s="1" t="b">
        <f t="shared" si="549"/>
        <v>0</v>
      </c>
      <c r="CN1143" s="1" t="b">
        <f t="shared" si="550"/>
        <v>0</v>
      </c>
      <c r="CO1143" s="2" t="b">
        <f t="shared" si="551"/>
        <v>0</v>
      </c>
      <c r="CP1143" s="2" t="b">
        <f t="shared" si="552"/>
        <v>0</v>
      </c>
      <c r="CQ1143" s="2" t="b">
        <f t="shared" si="553"/>
        <v>0</v>
      </c>
      <c r="CR1143" s="6" t="str">
        <f t="shared" si="554"/>
        <v>Male</v>
      </c>
      <c r="CS1143" s="7">
        <f t="shared" si="555"/>
        <v>1</v>
      </c>
      <c r="CT1143" s="7">
        <f t="shared" si="556"/>
        <v>0</v>
      </c>
      <c r="CU1143" s="7">
        <f t="shared" si="557"/>
        <v>0</v>
      </c>
      <c r="CV1143" s="7">
        <f t="shared" si="558"/>
        <v>0</v>
      </c>
      <c r="CW1143" s="7">
        <f t="shared" si="566"/>
        <v>0</v>
      </c>
      <c r="CX1143" s="1" t="b">
        <f t="shared" si="567"/>
        <v>0</v>
      </c>
      <c r="CY1143" s="1" t="b">
        <f t="shared" si="568"/>
        <v>1</v>
      </c>
      <c r="DG1143" s="1" t="b">
        <f t="shared" ref="DG1143:DG1149" si="569">AND(E1143&gt;4,E1143&lt;18,NOT(E1143=""),NOT(E1143="."))</f>
        <v>0</v>
      </c>
    </row>
    <row r="1144" spans="1:111" ht="159.5" x14ac:dyDescent="0.35">
      <c r="B1144" s="1" t="s">
        <v>13809</v>
      </c>
      <c r="C1144" s="9">
        <v>44362</v>
      </c>
      <c r="D1144" s="10" t="s">
        <v>13809</v>
      </c>
      <c r="E1144" s="1">
        <v>27</v>
      </c>
      <c r="F1144" s="1" t="s">
        <v>108</v>
      </c>
      <c r="G1144" s="1" t="s">
        <v>13809</v>
      </c>
      <c r="H1144" s="1" t="s">
        <v>13809</v>
      </c>
      <c r="I1144" s="2" t="s">
        <v>183</v>
      </c>
      <c r="J1144" s="2" t="s">
        <v>128</v>
      </c>
      <c r="K1144" s="2" t="s">
        <v>13809</v>
      </c>
      <c r="L1144" s="9">
        <v>44250</v>
      </c>
      <c r="M1144" s="2" t="s">
        <v>128</v>
      </c>
      <c r="N1144" s="2" t="s">
        <v>13809</v>
      </c>
      <c r="O1144" s="2" t="s">
        <v>110</v>
      </c>
      <c r="P1144" s="2" t="s">
        <v>111</v>
      </c>
      <c r="S1144" s="2" t="s">
        <v>112</v>
      </c>
      <c r="T1144" s="2" t="s">
        <v>111</v>
      </c>
      <c r="U1144" s="2" t="b">
        <f>OR(S1144="yes",T1144="yes")</f>
        <v>1</v>
      </c>
      <c r="V1144" s="2" t="s">
        <v>113</v>
      </c>
      <c r="W1144" s="1" t="s">
        <v>112</v>
      </c>
      <c r="X1144" s="1" t="s">
        <v>138</v>
      </c>
      <c r="Y1144" s="2" t="s">
        <v>111</v>
      </c>
      <c r="AF1144" s="1" t="s">
        <v>111</v>
      </c>
      <c r="AJ1144" s="1" t="s">
        <v>115</v>
      </c>
      <c r="AK1144" s="1" t="s">
        <v>201</v>
      </c>
      <c r="AN1144" s="1" t="s">
        <v>4467</v>
      </c>
      <c r="AO1144" s="1" t="s">
        <v>166</v>
      </c>
      <c r="AS1144" s="1" t="s">
        <v>229</v>
      </c>
      <c r="AZ1144" s="1" t="s">
        <v>155</v>
      </c>
      <c r="BA1144" s="1" t="s">
        <v>2729</v>
      </c>
      <c r="BJ1144" s="1" t="s">
        <v>111</v>
      </c>
      <c r="BN1144" s="1" t="s">
        <v>112</v>
      </c>
      <c r="BO1144" s="1" t="s">
        <v>148</v>
      </c>
      <c r="BP1144" s="1" t="s">
        <v>4468</v>
      </c>
      <c r="BQ1144" s="1" t="s">
        <v>121</v>
      </c>
      <c r="BR1144" s="1" t="s">
        <v>122</v>
      </c>
      <c r="BS1144" s="1" t="s">
        <v>111</v>
      </c>
      <c r="BT1144" s="34" t="s">
        <v>1184</v>
      </c>
      <c r="BU1144" s="34" t="s">
        <v>4469</v>
      </c>
      <c r="BV1144" s="9">
        <v>44368</v>
      </c>
      <c r="BW1144" s="34" t="s">
        <v>14402</v>
      </c>
      <c r="BY1144" s="2" t="s">
        <v>174</v>
      </c>
      <c r="BZ1144" s="2" t="s">
        <v>124</v>
      </c>
      <c r="CA1144" s="2">
        <v>2</v>
      </c>
      <c r="CB1144" s="1" t="s">
        <v>1099</v>
      </c>
      <c r="CC1144" s="2" t="s">
        <v>113</v>
      </c>
      <c r="CD1144" s="1" t="b">
        <f t="shared" si="564"/>
        <v>1</v>
      </c>
      <c r="CE1144" s="1" t="b">
        <f t="shared" si="565"/>
        <v>0</v>
      </c>
      <c r="CF1144" s="1" t="b">
        <f t="shared" si="542"/>
        <v>0</v>
      </c>
      <c r="CG1144" s="1" t="b">
        <f t="shared" si="543"/>
        <v>0</v>
      </c>
      <c r="CH1144" s="1" t="b">
        <f t="shared" si="544"/>
        <v>0</v>
      </c>
      <c r="CI1144" s="1" t="b">
        <f t="shared" si="545"/>
        <v>0</v>
      </c>
      <c r="CJ1144" s="1" t="b">
        <f t="shared" si="546"/>
        <v>1</v>
      </c>
      <c r="CK1144" s="1" t="b">
        <f t="shared" si="547"/>
        <v>0</v>
      </c>
      <c r="CL1144" s="1" t="b">
        <f t="shared" si="548"/>
        <v>0</v>
      </c>
      <c r="CM1144" s="1" t="b">
        <f t="shared" si="549"/>
        <v>0</v>
      </c>
      <c r="CN1144" s="1" t="b">
        <f t="shared" si="550"/>
        <v>0</v>
      </c>
      <c r="CO1144" s="2" t="b">
        <f t="shared" si="551"/>
        <v>0</v>
      </c>
      <c r="CP1144" s="2" t="b">
        <f t="shared" si="552"/>
        <v>0</v>
      </c>
      <c r="CQ1144" s="2" t="b">
        <f t="shared" si="553"/>
        <v>0</v>
      </c>
      <c r="CR1144" s="6" t="str">
        <f t="shared" si="554"/>
        <v>Female</v>
      </c>
      <c r="CS1144" s="7">
        <f t="shared" si="555"/>
        <v>0</v>
      </c>
      <c r="CT1144" s="7">
        <f t="shared" si="556"/>
        <v>1</v>
      </c>
      <c r="CU1144" s="7">
        <f t="shared" si="557"/>
        <v>0</v>
      </c>
      <c r="CV1144" s="7">
        <f t="shared" si="558"/>
        <v>0</v>
      </c>
      <c r="CW1144" s="7">
        <f t="shared" si="566"/>
        <v>1</v>
      </c>
      <c r="CX1144" s="1" t="b">
        <f t="shared" si="567"/>
        <v>1</v>
      </c>
      <c r="CY1144" s="1" t="b">
        <f t="shared" si="568"/>
        <v>1</v>
      </c>
      <c r="DG1144" s="1" t="b">
        <f t="shared" si="569"/>
        <v>0</v>
      </c>
    </row>
    <row r="1145" spans="1:111" ht="101.5" x14ac:dyDescent="0.35">
      <c r="A1145" s="4"/>
      <c r="B1145" s="1" t="s">
        <v>13809</v>
      </c>
      <c r="C1145" s="14">
        <v>44362</v>
      </c>
      <c r="D1145" s="10" t="s">
        <v>13809</v>
      </c>
      <c r="E1145" s="13">
        <v>17</v>
      </c>
      <c r="F1145" s="13" t="s">
        <v>127</v>
      </c>
      <c r="G1145" s="1" t="s">
        <v>13809</v>
      </c>
      <c r="H1145" s="1" t="s">
        <v>13809</v>
      </c>
      <c r="I1145" s="14">
        <v>44330</v>
      </c>
      <c r="J1145" s="4" t="s">
        <v>109</v>
      </c>
      <c r="K1145" s="2" t="s">
        <v>13809</v>
      </c>
      <c r="L1145" s="14">
        <v>44358</v>
      </c>
      <c r="M1145" s="4" t="s">
        <v>109</v>
      </c>
      <c r="N1145" s="2" t="s">
        <v>13809</v>
      </c>
      <c r="O1145" s="4" t="s">
        <v>110</v>
      </c>
      <c r="P1145" s="4" t="s">
        <v>111</v>
      </c>
      <c r="Q1145" s="4"/>
      <c r="R1145" s="4"/>
      <c r="S1145" s="4" t="s">
        <v>112</v>
      </c>
      <c r="T1145" s="4" t="s">
        <v>111</v>
      </c>
      <c r="U1145" s="4" t="b">
        <v>1</v>
      </c>
      <c r="V1145" s="4" t="s">
        <v>113</v>
      </c>
      <c r="W1145" s="13" t="s">
        <v>112</v>
      </c>
      <c r="X1145" s="13" t="s">
        <v>110</v>
      </c>
      <c r="Y1145" s="4" t="s">
        <v>112</v>
      </c>
      <c r="Z1145" s="4" t="s">
        <v>111</v>
      </c>
      <c r="AA1145" s="4" t="s">
        <v>112</v>
      </c>
      <c r="AB1145" s="4">
        <v>2</v>
      </c>
      <c r="AC1145" s="13" t="s">
        <v>111</v>
      </c>
      <c r="AD1145" s="13"/>
      <c r="AE1145" s="13"/>
      <c r="AF1145" s="13" t="s">
        <v>111</v>
      </c>
      <c r="AG1145" s="13"/>
      <c r="AH1145" s="13"/>
      <c r="AI1145" s="13"/>
      <c r="AJ1145" s="13" t="s">
        <v>115</v>
      </c>
      <c r="AK1145" s="13" t="s">
        <v>129</v>
      </c>
      <c r="AL1145" s="13"/>
      <c r="AM1145" s="13"/>
      <c r="AN1145" s="13"/>
      <c r="AO1145" s="13" t="s">
        <v>130</v>
      </c>
      <c r="AP1145" s="13"/>
      <c r="AQ1145" s="13"/>
      <c r="AR1145" s="13"/>
      <c r="AS1145" s="13" t="s">
        <v>118</v>
      </c>
      <c r="AT1145" s="13"/>
      <c r="AU1145" s="13" t="s">
        <v>132</v>
      </c>
      <c r="AV1145" s="13"/>
      <c r="AW1145" s="13"/>
      <c r="AX1145" s="13"/>
      <c r="AY1145" s="13"/>
      <c r="AZ1145" s="13" t="s">
        <v>697</v>
      </c>
      <c r="BA1145" s="13" t="s">
        <v>4470</v>
      </c>
      <c r="BB1145" s="13"/>
      <c r="BC1145" s="13" t="s">
        <v>4471</v>
      </c>
      <c r="BD1145" s="13"/>
      <c r="BE1145" s="13"/>
      <c r="BF1145" s="13"/>
      <c r="BG1145" s="13" t="s">
        <v>4472</v>
      </c>
      <c r="BH1145" s="13" t="s">
        <v>4473</v>
      </c>
      <c r="BI1145" s="13"/>
      <c r="BJ1145" s="13" t="s">
        <v>112</v>
      </c>
      <c r="BK1145" s="13" t="s">
        <v>112</v>
      </c>
      <c r="BL1145" s="13" t="s">
        <v>161</v>
      </c>
      <c r="BM1145" s="13" t="s">
        <v>348</v>
      </c>
      <c r="BN1145" s="13"/>
      <c r="BO1145" s="13"/>
      <c r="BP1145" s="13"/>
      <c r="BQ1145" s="13" t="s">
        <v>121</v>
      </c>
      <c r="BR1145" s="13" t="s">
        <v>122</v>
      </c>
      <c r="BS1145" s="13" t="s">
        <v>111</v>
      </c>
      <c r="BT1145" s="35" t="s">
        <v>4474</v>
      </c>
      <c r="BU1145" s="35" t="s">
        <v>4475</v>
      </c>
      <c r="BV1145" s="14">
        <v>44361</v>
      </c>
      <c r="BW1145" s="35" t="s">
        <v>4476</v>
      </c>
      <c r="BX1145" s="4" t="s">
        <v>111</v>
      </c>
      <c r="BY1145" s="4" t="s">
        <v>123</v>
      </c>
      <c r="BZ1145" s="4" t="s">
        <v>124</v>
      </c>
      <c r="CA1145" s="2">
        <v>2</v>
      </c>
      <c r="CB1145" s="13" t="s">
        <v>2768</v>
      </c>
      <c r="CC1145" s="4" t="s">
        <v>126</v>
      </c>
      <c r="CD1145" s="1" t="b">
        <f t="shared" si="564"/>
        <v>1</v>
      </c>
      <c r="CE1145" s="1" t="b">
        <f t="shared" si="565"/>
        <v>1</v>
      </c>
      <c r="CF1145" s="1" t="b">
        <f t="shared" si="542"/>
        <v>0</v>
      </c>
      <c r="CG1145" s="1" t="b">
        <f t="shared" si="543"/>
        <v>0</v>
      </c>
      <c r="CH1145" s="1" t="b">
        <f t="shared" si="544"/>
        <v>1</v>
      </c>
      <c r="CI1145" s="1" t="b">
        <f t="shared" si="545"/>
        <v>0</v>
      </c>
      <c r="CJ1145" s="1" t="b">
        <f t="shared" si="546"/>
        <v>0</v>
      </c>
      <c r="CK1145" s="1" t="b">
        <f t="shared" si="547"/>
        <v>0</v>
      </c>
      <c r="CL1145" s="1" t="b">
        <f t="shared" si="548"/>
        <v>0</v>
      </c>
      <c r="CM1145" s="1" t="b">
        <f t="shared" si="549"/>
        <v>0</v>
      </c>
      <c r="CN1145" s="1" t="b">
        <f t="shared" si="550"/>
        <v>0</v>
      </c>
      <c r="CO1145" s="2" t="b">
        <f t="shared" si="551"/>
        <v>1</v>
      </c>
      <c r="CP1145" s="2" t="b">
        <f t="shared" si="552"/>
        <v>1</v>
      </c>
      <c r="CQ1145" s="2" t="b">
        <f t="shared" si="553"/>
        <v>0</v>
      </c>
      <c r="CR1145" s="6" t="str">
        <f t="shared" si="554"/>
        <v>Male</v>
      </c>
      <c r="CS1145" s="7">
        <f t="shared" si="555"/>
        <v>1</v>
      </c>
      <c r="CT1145" s="7">
        <f t="shared" si="556"/>
        <v>0</v>
      </c>
      <c r="CU1145" s="7">
        <f t="shared" si="557"/>
        <v>0</v>
      </c>
      <c r="CV1145" s="7">
        <f t="shared" si="558"/>
        <v>1</v>
      </c>
      <c r="CW1145" s="7">
        <f t="shared" si="566"/>
        <v>0</v>
      </c>
      <c r="CX1145" s="1" t="b">
        <f t="shared" si="567"/>
        <v>1</v>
      </c>
      <c r="CY1145" s="1" t="b">
        <f t="shared" si="568"/>
        <v>0</v>
      </c>
      <c r="DG1145" s="1" t="b">
        <f t="shared" si="569"/>
        <v>1</v>
      </c>
    </row>
    <row r="1146" spans="1:111" ht="188.5" x14ac:dyDescent="0.35">
      <c r="B1146" s="1" t="s">
        <v>13809</v>
      </c>
      <c r="C1146" s="9">
        <v>44362</v>
      </c>
      <c r="D1146" s="10" t="s">
        <v>13809</v>
      </c>
      <c r="E1146" s="1" t="e">
        <f>ROUND((L1146-D1146)/365,0)</f>
        <v>#VALUE!</v>
      </c>
      <c r="F1146" s="1" t="s">
        <v>108</v>
      </c>
      <c r="G1146" s="1" t="s">
        <v>13809</v>
      </c>
      <c r="H1146" s="1" t="s">
        <v>13809</v>
      </c>
      <c r="I1146" s="9">
        <v>44233</v>
      </c>
      <c r="J1146" s="2" t="s">
        <v>128</v>
      </c>
      <c r="K1146" s="2" t="s">
        <v>13809</v>
      </c>
      <c r="L1146" s="9">
        <v>44261</v>
      </c>
      <c r="M1146" s="2" t="s">
        <v>128</v>
      </c>
      <c r="N1146" s="2" t="s">
        <v>13809</v>
      </c>
      <c r="O1146" s="2" t="s">
        <v>110</v>
      </c>
      <c r="P1146" s="2" t="s">
        <v>111</v>
      </c>
      <c r="S1146" s="2" t="s">
        <v>112</v>
      </c>
      <c r="T1146" s="2" t="s">
        <v>111</v>
      </c>
      <c r="U1146" s="2" t="b">
        <f>OR(S1146="yes",T1146="yes")</f>
        <v>1</v>
      </c>
      <c r="V1146" s="2" t="s">
        <v>113</v>
      </c>
      <c r="Y1146" s="2" t="s">
        <v>111</v>
      </c>
      <c r="AK1146" s="1" t="s">
        <v>194</v>
      </c>
      <c r="AN1146" s="1" t="s">
        <v>4477</v>
      </c>
      <c r="AO1146" s="1" t="s">
        <v>117</v>
      </c>
      <c r="AS1146" s="1" t="s">
        <v>118</v>
      </c>
      <c r="AU1146" s="1" t="s">
        <v>197</v>
      </c>
      <c r="AZ1146" s="1" t="s">
        <v>254</v>
      </c>
      <c r="BC1146" s="1" t="s">
        <v>4478</v>
      </c>
      <c r="BG1146" s="1" t="s">
        <v>4479</v>
      </c>
      <c r="BH1146" s="1" t="s">
        <v>4480</v>
      </c>
      <c r="BJ1146" s="1" t="s">
        <v>112</v>
      </c>
      <c r="BK1146" s="1" t="s">
        <v>111</v>
      </c>
      <c r="BQ1146" s="1" t="s">
        <v>121</v>
      </c>
      <c r="BR1146" s="1" t="s">
        <v>122</v>
      </c>
      <c r="BS1146" s="1" t="s">
        <v>111</v>
      </c>
      <c r="BT1146" s="34" t="s">
        <v>4481</v>
      </c>
      <c r="BU1146" s="34" t="s">
        <v>4482</v>
      </c>
      <c r="BV1146" s="9">
        <v>44340</v>
      </c>
      <c r="BW1146" s="34" t="s">
        <v>4483</v>
      </c>
      <c r="BX1146" s="2" t="s">
        <v>111</v>
      </c>
      <c r="BY1146" s="2" t="s">
        <v>174</v>
      </c>
      <c r="BZ1146" s="2" t="s">
        <v>124</v>
      </c>
      <c r="CA1146" s="2">
        <v>2</v>
      </c>
      <c r="CB1146" s="1" t="s">
        <v>308</v>
      </c>
      <c r="CC1146" s="2" t="s">
        <v>113</v>
      </c>
      <c r="CD1146" s="1" t="e">
        <f t="shared" si="564"/>
        <v>#VALUE!</v>
      </c>
      <c r="CE1146" s="1" t="e">
        <f t="shared" si="565"/>
        <v>#VALUE!</v>
      </c>
      <c r="CF1146" s="1" t="e">
        <f t="shared" si="542"/>
        <v>#VALUE!</v>
      </c>
      <c r="CG1146" s="1" t="e">
        <f t="shared" si="543"/>
        <v>#VALUE!</v>
      </c>
      <c r="CH1146" s="1" t="e">
        <f t="shared" si="544"/>
        <v>#VALUE!</v>
      </c>
      <c r="CI1146" s="1" t="e">
        <f t="shared" si="545"/>
        <v>#VALUE!</v>
      </c>
      <c r="CJ1146" s="1" t="e">
        <f t="shared" si="546"/>
        <v>#VALUE!</v>
      </c>
      <c r="CK1146" s="1" t="e">
        <f t="shared" si="547"/>
        <v>#VALUE!</v>
      </c>
      <c r="CL1146" s="1" t="e">
        <f t="shared" si="548"/>
        <v>#VALUE!</v>
      </c>
      <c r="CM1146" s="1" t="e">
        <f t="shared" si="549"/>
        <v>#VALUE!</v>
      </c>
      <c r="CN1146" s="1" t="e">
        <f t="shared" si="550"/>
        <v>#VALUE!</v>
      </c>
      <c r="CO1146" s="2" t="b">
        <f t="shared" si="551"/>
        <v>0</v>
      </c>
      <c r="CP1146" s="2" t="b">
        <f t="shared" si="552"/>
        <v>0</v>
      </c>
      <c r="CQ1146" s="2" t="b">
        <f t="shared" si="553"/>
        <v>0</v>
      </c>
      <c r="CR1146" s="6" t="str">
        <f t="shared" si="554"/>
        <v>Female</v>
      </c>
      <c r="CS1146" s="7">
        <f t="shared" si="555"/>
        <v>0</v>
      </c>
      <c r="CT1146" s="7">
        <f t="shared" si="556"/>
        <v>1</v>
      </c>
      <c r="CU1146" s="7">
        <f t="shared" si="557"/>
        <v>0</v>
      </c>
      <c r="CV1146" s="7">
        <f t="shared" si="558"/>
        <v>0</v>
      </c>
      <c r="CW1146" s="7">
        <f t="shared" si="566"/>
        <v>1</v>
      </c>
      <c r="CX1146" s="1" t="e">
        <f t="shared" si="567"/>
        <v>#VALUE!</v>
      </c>
      <c r="CY1146" s="1" t="e">
        <f t="shared" si="568"/>
        <v>#VALUE!</v>
      </c>
      <c r="DG1146" s="1" t="e">
        <f t="shared" si="569"/>
        <v>#VALUE!</v>
      </c>
    </row>
    <row r="1147" spans="1:111" ht="43.5" x14ac:dyDescent="0.35">
      <c r="B1147" s="1" t="s">
        <v>13809</v>
      </c>
      <c r="C1147" s="9">
        <v>44330</v>
      </c>
      <c r="D1147" s="10" t="s">
        <v>13809</v>
      </c>
      <c r="E1147" s="1" t="e">
        <f>ROUND((L1147-D1147)/365,0)</f>
        <v>#VALUE!</v>
      </c>
      <c r="F1147" s="1" t="s">
        <v>127</v>
      </c>
      <c r="G1147" s="1" t="s">
        <v>13809</v>
      </c>
      <c r="H1147" s="1" t="s">
        <v>13809</v>
      </c>
      <c r="I1147" s="9">
        <v>44254</v>
      </c>
      <c r="J1147" s="2" t="s">
        <v>109</v>
      </c>
      <c r="K1147" s="2" t="s">
        <v>13809</v>
      </c>
      <c r="L1147" s="9">
        <v>44275</v>
      </c>
      <c r="M1147" s="2" t="s">
        <v>109</v>
      </c>
      <c r="N1147" s="2" t="s">
        <v>13809</v>
      </c>
      <c r="O1147" s="2" t="s">
        <v>110</v>
      </c>
      <c r="P1147" s="2" t="s">
        <v>111</v>
      </c>
      <c r="S1147" s="2" t="s">
        <v>111</v>
      </c>
      <c r="T1147" s="2" t="s">
        <v>112</v>
      </c>
      <c r="U1147" s="2" t="b">
        <f>OR(S1147="yes",T1147="yes")</f>
        <v>1</v>
      </c>
      <c r="V1147" s="2" t="s">
        <v>113</v>
      </c>
      <c r="W1147" s="1" t="s">
        <v>112</v>
      </c>
      <c r="X1147" s="1" t="s">
        <v>110</v>
      </c>
      <c r="Y1147" s="2" t="s">
        <v>112</v>
      </c>
      <c r="Z1147" s="2" t="s">
        <v>111</v>
      </c>
      <c r="AA1147" s="2" t="s">
        <v>112</v>
      </c>
      <c r="AB1147" s="2">
        <v>3</v>
      </c>
      <c r="AC1147" s="1" t="s">
        <v>111</v>
      </c>
      <c r="AF1147" s="1" t="s">
        <v>111</v>
      </c>
      <c r="AJ1147" s="1" t="s">
        <v>115</v>
      </c>
      <c r="AK1147" s="1" t="s">
        <v>150</v>
      </c>
      <c r="AO1147" s="1" t="s">
        <v>117</v>
      </c>
      <c r="AS1147" s="1" t="s">
        <v>118</v>
      </c>
      <c r="AU1147" s="1" t="s">
        <v>238</v>
      </c>
      <c r="AX1147" s="1">
        <v>55</v>
      </c>
      <c r="AZ1147" s="1" t="s">
        <v>155</v>
      </c>
      <c r="BA1147" s="1" t="s">
        <v>4484</v>
      </c>
      <c r="BJ1147" s="1" t="s">
        <v>112</v>
      </c>
      <c r="BK1147" s="1" t="s">
        <v>112</v>
      </c>
      <c r="BL1147" s="1" t="s">
        <v>142</v>
      </c>
      <c r="BQ1147" s="1" t="s">
        <v>121</v>
      </c>
      <c r="BR1147" s="1" t="s">
        <v>122</v>
      </c>
      <c r="BS1147" s="1" t="s">
        <v>112</v>
      </c>
      <c r="BU1147" s="34" t="s">
        <v>4485</v>
      </c>
      <c r="BV1147" s="9">
        <v>44379</v>
      </c>
      <c r="BW1147" s="34" t="s">
        <v>4486</v>
      </c>
      <c r="BX1147" s="2" t="s">
        <v>111</v>
      </c>
      <c r="BY1147" s="2" t="s">
        <v>123</v>
      </c>
      <c r="BZ1147" s="2" t="s">
        <v>124</v>
      </c>
      <c r="CA1147" s="2">
        <v>2</v>
      </c>
      <c r="CB1147" s="1" t="s">
        <v>319</v>
      </c>
      <c r="CC1147" s="2" t="s">
        <v>126</v>
      </c>
      <c r="CD1147" s="1" t="e">
        <f t="shared" si="564"/>
        <v>#VALUE!</v>
      </c>
      <c r="CE1147" s="1" t="e">
        <f t="shared" si="565"/>
        <v>#VALUE!</v>
      </c>
      <c r="CF1147" s="1" t="e">
        <f t="shared" si="542"/>
        <v>#VALUE!</v>
      </c>
      <c r="CG1147" s="1" t="e">
        <f t="shared" si="543"/>
        <v>#VALUE!</v>
      </c>
      <c r="CH1147" s="1" t="e">
        <f t="shared" si="544"/>
        <v>#VALUE!</v>
      </c>
      <c r="CI1147" s="1" t="e">
        <f t="shared" si="545"/>
        <v>#VALUE!</v>
      </c>
      <c r="CJ1147" s="1" t="e">
        <f t="shared" si="546"/>
        <v>#VALUE!</v>
      </c>
      <c r="CK1147" s="1" t="e">
        <f t="shared" si="547"/>
        <v>#VALUE!</v>
      </c>
      <c r="CL1147" s="1" t="e">
        <f t="shared" si="548"/>
        <v>#VALUE!</v>
      </c>
      <c r="CM1147" s="1" t="e">
        <f t="shared" si="549"/>
        <v>#VALUE!</v>
      </c>
      <c r="CN1147" s="1" t="e">
        <f t="shared" si="550"/>
        <v>#VALUE!</v>
      </c>
      <c r="CO1147" s="2" t="b">
        <f t="shared" si="551"/>
        <v>1</v>
      </c>
      <c r="CP1147" s="2" t="b">
        <f t="shared" si="552"/>
        <v>1</v>
      </c>
      <c r="CQ1147" s="2" t="b">
        <f t="shared" si="553"/>
        <v>0</v>
      </c>
      <c r="CR1147" s="6" t="str">
        <f t="shared" si="554"/>
        <v>Male</v>
      </c>
      <c r="CS1147" s="7">
        <f t="shared" si="555"/>
        <v>1</v>
      </c>
      <c r="CT1147" s="7">
        <f t="shared" si="556"/>
        <v>0</v>
      </c>
      <c r="CU1147" s="7">
        <f t="shared" si="557"/>
        <v>0</v>
      </c>
      <c r="CV1147" s="7">
        <f t="shared" si="558"/>
        <v>1</v>
      </c>
      <c r="CW1147" s="7">
        <f t="shared" si="566"/>
        <v>0</v>
      </c>
      <c r="CX1147" s="1" t="e">
        <f t="shared" si="567"/>
        <v>#VALUE!</v>
      </c>
      <c r="CY1147" s="1" t="e">
        <f t="shared" si="568"/>
        <v>#VALUE!</v>
      </c>
      <c r="DG1147" s="1" t="e">
        <f t="shared" si="569"/>
        <v>#VALUE!</v>
      </c>
    </row>
    <row r="1148" spans="1:111" ht="43.5" x14ac:dyDescent="0.35">
      <c r="A1148" s="2">
        <v>953</v>
      </c>
      <c r="B1148" s="1" t="s">
        <v>13809</v>
      </c>
      <c r="C1148" s="9">
        <v>44362</v>
      </c>
      <c r="D1148" s="10" t="s">
        <v>13809</v>
      </c>
      <c r="E1148" s="1">
        <v>26</v>
      </c>
      <c r="F1148" s="1" t="s">
        <v>108</v>
      </c>
      <c r="G1148" s="1" t="s">
        <v>13809</v>
      </c>
      <c r="H1148" s="1" t="s">
        <v>13809</v>
      </c>
      <c r="K1148" s="2" t="s">
        <v>13809</v>
      </c>
      <c r="L1148" s="9">
        <v>44364</v>
      </c>
      <c r="M1148" s="2" t="s">
        <v>109</v>
      </c>
      <c r="N1148" s="2" t="s">
        <v>13809</v>
      </c>
      <c r="O1148" s="2" t="s">
        <v>110</v>
      </c>
      <c r="P1148" s="2" t="s">
        <v>111</v>
      </c>
      <c r="S1148" s="2" t="s">
        <v>111</v>
      </c>
      <c r="T1148" s="2" t="s">
        <v>112</v>
      </c>
      <c r="U1148" s="2" t="b">
        <v>1</v>
      </c>
      <c r="V1148" s="2" t="s">
        <v>126</v>
      </c>
      <c r="W1148" s="1" t="s">
        <v>112</v>
      </c>
      <c r="X1148" s="1" t="s">
        <v>138</v>
      </c>
      <c r="Y1148" s="2" t="s">
        <v>112</v>
      </c>
      <c r="AA1148" s="2" t="s">
        <v>112</v>
      </c>
      <c r="AB1148" s="2">
        <v>25</v>
      </c>
      <c r="AF1148" s="1" t="s">
        <v>111</v>
      </c>
      <c r="AK1148" s="1" t="s">
        <v>287</v>
      </c>
      <c r="AO1148" s="1" t="s">
        <v>221</v>
      </c>
      <c r="AZ1148" s="1" t="s">
        <v>155</v>
      </c>
      <c r="BA1148" s="1" t="s">
        <v>888</v>
      </c>
      <c r="BJ1148" s="1" t="s">
        <v>111</v>
      </c>
      <c r="BN1148" s="1" t="s">
        <v>112</v>
      </c>
      <c r="BO1148" s="1" t="s">
        <v>148</v>
      </c>
      <c r="BP1148" s="1" t="s">
        <v>250</v>
      </c>
      <c r="BQ1148" s="1" t="s">
        <v>121</v>
      </c>
      <c r="BR1148" s="1" t="s">
        <v>122</v>
      </c>
      <c r="BW1148" s="34" t="s">
        <v>4487</v>
      </c>
      <c r="BY1148" s="2" t="s">
        <v>153</v>
      </c>
      <c r="BZ1148" s="2" t="s">
        <v>124</v>
      </c>
      <c r="CB1148" s="1" t="s">
        <v>2023</v>
      </c>
      <c r="CC1148" s="2" t="s">
        <v>126</v>
      </c>
      <c r="CD1148" s="1" t="b">
        <f t="shared" si="564"/>
        <v>1</v>
      </c>
      <c r="CE1148" s="1" t="b">
        <f t="shared" si="565"/>
        <v>0</v>
      </c>
      <c r="CF1148" s="1" t="b">
        <f t="shared" si="542"/>
        <v>0</v>
      </c>
      <c r="CG1148" s="1" t="b">
        <f t="shared" si="543"/>
        <v>0</v>
      </c>
      <c r="CH1148" s="1" t="b">
        <f t="shared" si="544"/>
        <v>0</v>
      </c>
      <c r="CI1148" s="1" t="b">
        <f t="shared" si="545"/>
        <v>0</v>
      </c>
      <c r="CJ1148" s="1" t="b">
        <f t="shared" si="546"/>
        <v>1</v>
      </c>
      <c r="CK1148" s="1" t="b">
        <f t="shared" si="547"/>
        <v>0</v>
      </c>
      <c r="CL1148" s="1" t="b">
        <f t="shared" si="548"/>
        <v>0</v>
      </c>
      <c r="CM1148" s="1" t="b">
        <f t="shared" si="549"/>
        <v>0</v>
      </c>
      <c r="CN1148" s="1" t="b">
        <f t="shared" si="550"/>
        <v>0</v>
      </c>
      <c r="CO1148" s="2" t="b">
        <f t="shared" si="551"/>
        <v>0</v>
      </c>
      <c r="CP1148" s="2" t="b">
        <f t="shared" si="552"/>
        <v>0</v>
      </c>
      <c r="CQ1148" s="2" t="b">
        <f t="shared" si="553"/>
        <v>0</v>
      </c>
      <c r="CR1148" s="6" t="str">
        <f t="shared" si="554"/>
        <v>Female</v>
      </c>
      <c r="CS1148" s="7">
        <f t="shared" si="555"/>
        <v>0</v>
      </c>
      <c r="CT1148" s="7">
        <f t="shared" si="556"/>
        <v>0</v>
      </c>
      <c r="CU1148" s="7">
        <f t="shared" si="557"/>
        <v>0</v>
      </c>
      <c r="CV1148" s="7">
        <f t="shared" si="558"/>
        <v>1</v>
      </c>
      <c r="CW1148" s="7">
        <f t="shared" si="566"/>
        <v>0</v>
      </c>
      <c r="CX1148" s="1" t="b">
        <f t="shared" si="567"/>
        <v>1</v>
      </c>
      <c r="CY1148" s="1" t="b">
        <f t="shared" si="568"/>
        <v>1</v>
      </c>
      <c r="DG1148" s="1" t="b">
        <f t="shared" si="569"/>
        <v>0</v>
      </c>
    </row>
    <row r="1149" spans="1:111" ht="43.5" x14ac:dyDescent="0.35">
      <c r="A1149" s="2">
        <v>1010</v>
      </c>
      <c r="B1149" s="1" t="s">
        <v>13809</v>
      </c>
      <c r="C1149" s="9">
        <v>44362</v>
      </c>
      <c r="D1149" s="10" t="s">
        <v>13809</v>
      </c>
      <c r="E1149" s="1" t="e">
        <f>ROUND((C1149-D1149)/365,0)</f>
        <v>#VALUE!</v>
      </c>
      <c r="F1149" s="1" t="s">
        <v>127</v>
      </c>
      <c r="G1149" s="1" t="s">
        <v>13809</v>
      </c>
      <c r="H1149" s="1" t="s">
        <v>13809</v>
      </c>
      <c r="J1149" s="2" t="s">
        <v>109</v>
      </c>
      <c r="K1149" s="2" t="s">
        <v>13809</v>
      </c>
      <c r="L1149" s="9">
        <v>44356</v>
      </c>
      <c r="M1149" s="2" t="s">
        <v>109</v>
      </c>
      <c r="N1149" s="2" t="s">
        <v>13809</v>
      </c>
      <c r="O1149" s="2" t="s">
        <v>110</v>
      </c>
      <c r="P1149" s="2" t="s">
        <v>111</v>
      </c>
      <c r="S1149" s="2" t="s">
        <v>111</v>
      </c>
      <c r="T1149" s="2" t="s">
        <v>112</v>
      </c>
      <c r="U1149" s="2" t="b">
        <f>OR(S1149="yes",T1149="yes")</f>
        <v>1</v>
      </c>
      <c r="V1149" s="2" t="s">
        <v>113</v>
      </c>
      <c r="W1149" s="1" t="s">
        <v>112</v>
      </c>
      <c r="X1149" s="1" t="s">
        <v>110</v>
      </c>
      <c r="Y1149" s="2" t="s">
        <v>112</v>
      </c>
      <c r="AA1149" s="2" t="s">
        <v>112</v>
      </c>
      <c r="AB1149" s="2">
        <v>2</v>
      </c>
      <c r="AC1149" s="1" t="s">
        <v>111</v>
      </c>
      <c r="AF1149" s="1" t="s">
        <v>111</v>
      </c>
      <c r="AK1149" s="1" t="s">
        <v>215</v>
      </c>
      <c r="AO1149" s="1" t="s">
        <v>117</v>
      </c>
      <c r="AS1149" s="1" t="s">
        <v>118</v>
      </c>
      <c r="AZ1149" s="1" t="s">
        <v>155</v>
      </c>
      <c r="BA1149" s="1" t="s">
        <v>4488</v>
      </c>
      <c r="BJ1149" s="1" t="s">
        <v>112</v>
      </c>
      <c r="BK1149" s="1" t="s">
        <v>112</v>
      </c>
      <c r="BL1149" s="1" t="s">
        <v>142</v>
      </c>
      <c r="BQ1149" s="1" t="s">
        <v>121</v>
      </c>
      <c r="BR1149" s="1" t="s">
        <v>122</v>
      </c>
      <c r="BS1149" s="1" t="s">
        <v>112</v>
      </c>
      <c r="BW1149" s="34" t="s">
        <v>4489</v>
      </c>
      <c r="BX1149" s="2" t="s">
        <v>111</v>
      </c>
      <c r="BY1149" s="2" t="s">
        <v>123</v>
      </c>
      <c r="BZ1149" s="2" t="s">
        <v>124</v>
      </c>
      <c r="CA1149" s="2">
        <v>2</v>
      </c>
      <c r="CB1149" s="1" t="s">
        <v>149</v>
      </c>
      <c r="CC1149" s="2" t="s">
        <v>126</v>
      </c>
      <c r="CD1149" s="1" t="e">
        <f t="shared" si="564"/>
        <v>#VALUE!</v>
      </c>
      <c r="CE1149" s="1" t="e">
        <f t="shared" si="565"/>
        <v>#VALUE!</v>
      </c>
      <c r="CF1149" s="1" t="e">
        <f t="shared" si="542"/>
        <v>#VALUE!</v>
      </c>
      <c r="CG1149" s="1" t="e">
        <f t="shared" si="543"/>
        <v>#VALUE!</v>
      </c>
      <c r="CH1149" s="1" t="e">
        <f t="shared" si="544"/>
        <v>#VALUE!</v>
      </c>
      <c r="CI1149" s="1" t="e">
        <f t="shared" si="545"/>
        <v>#VALUE!</v>
      </c>
      <c r="CJ1149" s="1" t="e">
        <f t="shared" si="546"/>
        <v>#VALUE!</v>
      </c>
      <c r="CK1149" s="1" t="e">
        <f t="shared" si="547"/>
        <v>#VALUE!</v>
      </c>
      <c r="CL1149" s="1" t="e">
        <f t="shared" si="548"/>
        <v>#VALUE!</v>
      </c>
      <c r="CM1149" s="1" t="e">
        <f t="shared" si="549"/>
        <v>#VALUE!</v>
      </c>
      <c r="CN1149" s="1" t="e">
        <f t="shared" si="550"/>
        <v>#VALUE!</v>
      </c>
      <c r="CO1149" s="2" t="b">
        <f t="shared" si="551"/>
        <v>1</v>
      </c>
      <c r="CP1149" s="2" t="b">
        <f t="shared" si="552"/>
        <v>1</v>
      </c>
      <c r="CQ1149" s="2" t="b">
        <f t="shared" si="553"/>
        <v>0</v>
      </c>
      <c r="CR1149" s="6" t="str">
        <f t="shared" si="554"/>
        <v>Male</v>
      </c>
      <c r="CS1149" s="7">
        <f t="shared" si="555"/>
        <v>1</v>
      </c>
      <c r="CT1149" s="7">
        <f t="shared" si="556"/>
        <v>0</v>
      </c>
      <c r="CU1149" s="7">
        <f t="shared" si="557"/>
        <v>0</v>
      </c>
      <c r="CV1149" s="7">
        <f t="shared" si="558"/>
        <v>1</v>
      </c>
      <c r="CW1149" s="7">
        <f t="shared" si="566"/>
        <v>0</v>
      </c>
      <c r="CX1149" s="1" t="e">
        <f t="shared" si="567"/>
        <v>#VALUE!</v>
      </c>
      <c r="CY1149" s="1" t="e">
        <f t="shared" si="568"/>
        <v>#VALUE!</v>
      </c>
      <c r="DG1149" s="1" t="e">
        <f t="shared" si="569"/>
        <v>#VALUE!</v>
      </c>
    </row>
    <row r="1150" spans="1:111" ht="116" x14ac:dyDescent="0.35">
      <c r="B1150" s="1" t="s">
        <v>13809</v>
      </c>
      <c r="C1150" s="9">
        <v>44362</v>
      </c>
      <c r="D1150" s="10" t="s">
        <v>13809</v>
      </c>
      <c r="E1150" s="1">
        <v>19</v>
      </c>
      <c r="F1150" s="1" t="s">
        <v>127</v>
      </c>
      <c r="G1150" s="1" t="s">
        <v>13809</v>
      </c>
      <c r="H1150" s="1" t="s">
        <v>13809</v>
      </c>
      <c r="I1150" s="2" t="s">
        <v>183</v>
      </c>
      <c r="J1150" s="2" t="s">
        <v>163</v>
      </c>
      <c r="K1150" s="2" t="s">
        <v>13809</v>
      </c>
      <c r="L1150" s="9">
        <v>44355</v>
      </c>
      <c r="M1150" s="2" t="s">
        <v>128</v>
      </c>
      <c r="N1150" s="2" t="s">
        <v>13809</v>
      </c>
      <c r="O1150" s="2" t="s">
        <v>110</v>
      </c>
      <c r="P1150" s="2" t="s">
        <v>111</v>
      </c>
      <c r="S1150" s="2" t="s">
        <v>112</v>
      </c>
      <c r="T1150" s="2" t="s">
        <v>111</v>
      </c>
      <c r="U1150" s="2" t="b">
        <v>1</v>
      </c>
      <c r="V1150" s="2" t="s">
        <v>113</v>
      </c>
      <c r="W1150" s="1" t="s">
        <v>112</v>
      </c>
      <c r="X1150" s="1" t="s">
        <v>138</v>
      </c>
      <c r="Y1150" s="2" t="s">
        <v>112</v>
      </c>
      <c r="Z1150" s="2" t="s">
        <v>111</v>
      </c>
      <c r="AA1150" s="2" t="s">
        <v>112</v>
      </c>
      <c r="AB1150" s="2">
        <v>0</v>
      </c>
      <c r="AC1150" s="1" t="s">
        <v>111</v>
      </c>
      <c r="AF1150" s="1" t="s">
        <v>111</v>
      </c>
      <c r="AJ1150" s="1" t="s">
        <v>115</v>
      </c>
      <c r="AK1150" s="1" t="s">
        <v>150</v>
      </c>
      <c r="AO1150" s="1" t="s">
        <v>221</v>
      </c>
      <c r="AS1150" s="1" t="s">
        <v>118</v>
      </c>
      <c r="AZ1150" s="1" t="s">
        <v>120</v>
      </c>
      <c r="BA1150" s="1" t="s">
        <v>4490</v>
      </c>
      <c r="BG1150" s="1" t="s">
        <v>4491</v>
      </c>
      <c r="BH1150" s="1" t="s">
        <v>4492</v>
      </c>
      <c r="BJ1150" s="1" t="s">
        <v>111</v>
      </c>
      <c r="BN1150" s="1" t="s">
        <v>111</v>
      </c>
      <c r="BQ1150" s="1" t="s">
        <v>121</v>
      </c>
      <c r="BR1150" s="1" t="s">
        <v>122</v>
      </c>
      <c r="BS1150" s="1" t="s">
        <v>112</v>
      </c>
      <c r="BU1150" s="34" t="s">
        <v>4493</v>
      </c>
      <c r="BV1150" s="9">
        <v>44712</v>
      </c>
      <c r="BW1150" s="34" t="s">
        <v>4494</v>
      </c>
      <c r="BY1150" s="2" t="s">
        <v>123</v>
      </c>
      <c r="BZ1150" s="2" t="s">
        <v>124</v>
      </c>
      <c r="CB1150" s="1" t="s">
        <v>256</v>
      </c>
      <c r="CC1150" s="2" t="s">
        <v>126</v>
      </c>
      <c r="CD1150" s="1" t="b">
        <v>1</v>
      </c>
      <c r="CE1150" s="1" t="b">
        <v>0</v>
      </c>
      <c r="CF1150" s="1" t="b">
        <f t="shared" si="542"/>
        <v>0</v>
      </c>
      <c r="CG1150" s="1" t="b">
        <f t="shared" si="543"/>
        <v>0</v>
      </c>
      <c r="CH1150" s="1" t="b">
        <f t="shared" si="544"/>
        <v>0</v>
      </c>
      <c r="CI1150" s="1" t="b">
        <f t="shared" si="545"/>
        <v>1</v>
      </c>
      <c r="CJ1150" s="1" t="b">
        <f t="shared" si="546"/>
        <v>0</v>
      </c>
      <c r="CK1150" s="1" t="b">
        <f t="shared" si="547"/>
        <v>0</v>
      </c>
      <c r="CL1150" s="1" t="b">
        <f t="shared" si="548"/>
        <v>0</v>
      </c>
      <c r="CM1150" s="1" t="b">
        <f t="shared" si="549"/>
        <v>0</v>
      </c>
      <c r="CN1150" s="1" t="b">
        <f t="shared" si="550"/>
        <v>0</v>
      </c>
      <c r="CO1150" s="2" t="b">
        <f t="shared" si="551"/>
        <v>1</v>
      </c>
      <c r="CP1150" s="2" t="b">
        <f t="shared" si="552"/>
        <v>1</v>
      </c>
      <c r="CQ1150" s="2" t="b">
        <f t="shared" si="553"/>
        <v>0</v>
      </c>
      <c r="CR1150" s="6" t="str">
        <f t="shared" si="554"/>
        <v>Male</v>
      </c>
      <c r="CS1150" s="7">
        <f t="shared" si="555"/>
        <v>0</v>
      </c>
      <c r="CT1150" s="7">
        <f t="shared" si="556"/>
        <v>0</v>
      </c>
      <c r="CU1150" s="7">
        <f t="shared" si="557"/>
        <v>0</v>
      </c>
      <c r="CV1150" s="7">
        <f t="shared" si="558"/>
        <v>0</v>
      </c>
      <c r="CW1150" s="7">
        <f t="shared" si="566"/>
        <v>1</v>
      </c>
      <c r="CX1150" s="1" t="b">
        <f t="shared" si="567"/>
        <v>1</v>
      </c>
      <c r="CY1150" s="1" t="b">
        <f t="shared" si="568"/>
        <v>1</v>
      </c>
    </row>
    <row r="1151" spans="1:111" ht="130.5" x14ac:dyDescent="0.35">
      <c r="B1151" s="1" t="s">
        <v>13809</v>
      </c>
      <c r="C1151" s="9">
        <v>44362</v>
      </c>
      <c r="D1151" s="10" t="s">
        <v>13809</v>
      </c>
      <c r="E1151" s="1">
        <v>32</v>
      </c>
      <c r="F1151" s="1" t="s">
        <v>127</v>
      </c>
      <c r="G1151" s="1" t="s">
        <v>13809</v>
      </c>
      <c r="H1151" s="1" t="s">
        <v>13809</v>
      </c>
      <c r="I1151" s="9">
        <v>44327</v>
      </c>
      <c r="J1151" s="2" t="s">
        <v>128</v>
      </c>
      <c r="K1151" s="2" t="s">
        <v>13809</v>
      </c>
      <c r="L1151" s="9">
        <v>44355</v>
      </c>
      <c r="M1151" s="2" t="s">
        <v>128</v>
      </c>
      <c r="N1151" s="2" t="s">
        <v>13809</v>
      </c>
      <c r="O1151" s="2" t="s">
        <v>110</v>
      </c>
      <c r="P1151" s="2" t="s">
        <v>111</v>
      </c>
      <c r="S1151" s="2" t="s">
        <v>111</v>
      </c>
      <c r="T1151" s="2" t="s">
        <v>112</v>
      </c>
      <c r="U1151" s="2" t="b">
        <v>1</v>
      </c>
      <c r="V1151" s="2" t="s">
        <v>113</v>
      </c>
      <c r="W1151" s="1" t="s">
        <v>112</v>
      </c>
      <c r="X1151" s="1" t="s">
        <v>114</v>
      </c>
      <c r="Y1151" s="2" t="s">
        <v>112</v>
      </c>
      <c r="Z1151" s="2" t="s">
        <v>111</v>
      </c>
      <c r="AA1151" s="2" t="s">
        <v>112</v>
      </c>
      <c r="AB1151" s="2">
        <v>2</v>
      </c>
      <c r="AC1151" s="1" t="s">
        <v>111</v>
      </c>
      <c r="AF1151" s="1" t="s">
        <v>111</v>
      </c>
      <c r="AJ1151" s="1" t="s">
        <v>115</v>
      </c>
      <c r="AK1151" s="1" t="s">
        <v>150</v>
      </c>
      <c r="AO1151" s="1" t="s">
        <v>117</v>
      </c>
      <c r="AS1151" s="1" t="s">
        <v>706</v>
      </c>
      <c r="AU1151" s="1" t="s">
        <v>132</v>
      </c>
      <c r="AZ1151" s="1" t="s">
        <v>120</v>
      </c>
      <c r="BA1151" s="1" t="s">
        <v>4495</v>
      </c>
      <c r="BG1151" s="1">
        <v>48.3</v>
      </c>
      <c r="BH1151" s="1">
        <v>25</v>
      </c>
      <c r="BJ1151" s="1" t="s">
        <v>112</v>
      </c>
      <c r="BK1151" s="1" t="s">
        <v>112</v>
      </c>
      <c r="BL1151" s="1" t="s">
        <v>180</v>
      </c>
      <c r="BM1151" s="1" t="s">
        <v>4496</v>
      </c>
      <c r="BQ1151" s="1" t="s">
        <v>121</v>
      </c>
      <c r="BR1151" s="1" t="s">
        <v>122</v>
      </c>
      <c r="BS1151" s="1" t="s">
        <v>112</v>
      </c>
      <c r="BU1151" s="34" t="s">
        <v>4497</v>
      </c>
      <c r="BV1151" s="9">
        <v>44468</v>
      </c>
      <c r="BW1151" s="34" t="s">
        <v>4498</v>
      </c>
      <c r="BY1151" s="2" t="s">
        <v>156</v>
      </c>
      <c r="BZ1151" s="2" t="s">
        <v>124</v>
      </c>
      <c r="CA1151" s="2">
        <v>2</v>
      </c>
      <c r="CB1151" s="1" t="s">
        <v>199</v>
      </c>
      <c r="CC1151" s="2" t="s">
        <v>126</v>
      </c>
      <c r="CD1151" s="1" t="b">
        <f t="shared" ref="CD1151:CD1192" si="570">AND(E1151&lt;30,NOT(E1151="."),NOT(E1151=""))</f>
        <v>0</v>
      </c>
      <c r="CE1151" s="1" t="b">
        <f t="shared" ref="CE1151:CE1192" si="571">AND(E1151&lt;18,NOT(E1151="."),NOT(E1151=""))</f>
        <v>0</v>
      </c>
      <c r="CF1151" s="1" t="b">
        <f t="shared" si="542"/>
        <v>0</v>
      </c>
      <c r="CG1151" s="1" t="b">
        <f t="shared" si="543"/>
        <v>0</v>
      </c>
      <c r="CH1151" s="1" t="b">
        <f t="shared" si="544"/>
        <v>0</v>
      </c>
      <c r="CI1151" s="1" t="b">
        <f t="shared" si="545"/>
        <v>0</v>
      </c>
      <c r="CJ1151" s="1" t="b">
        <f t="shared" si="546"/>
        <v>0</v>
      </c>
      <c r="CK1151" s="1" t="b">
        <f t="shared" si="547"/>
        <v>1</v>
      </c>
      <c r="CL1151" s="1" t="b">
        <f t="shared" si="548"/>
        <v>0</v>
      </c>
      <c r="CM1151" s="1" t="b">
        <f t="shared" si="549"/>
        <v>0</v>
      </c>
      <c r="CN1151" s="1" t="b">
        <f t="shared" si="550"/>
        <v>0</v>
      </c>
      <c r="CO1151" s="2" t="b">
        <f t="shared" si="551"/>
        <v>1</v>
      </c>
      <c r="CP1151" s="2" t="b">
        <f t="shared" si="552"/>
        <v>1</v>
      </c>
      <c r="CQ1151" s="2" t="b">
        <f t="shared" si="553"/>
        <v>0</v>
      </c>
      <c r="CR1151" s="6" t="str">
        <f t="shared" si="554"/>
        <v>Male</v>
      </c>
      <c r="CS1151" s="7">
        <f t="shared" si="555"/>
        <v>0</v>
      </c>
      <c r="CT1151" s="7">
        <f t="shared" si="556"/>
        <v>1</v>
      </c>
      <c r="CU1151" s="7">
        <f t="shared" si="557"/>
        <v>0</v>
      </c>
      <c r="CV1151" s="7">
        <f t="shared" si="558"/>
        <v>0</v>
      </c>
      <c r="CW1151" s="7">
        <f t="shared" si="566"/>
        <v>1</v>
      </c>
      <c r="CX1151" s="1" t="b">
        <f t="shared" si="567"/>
        <v>0</v>
      </c>
      <c r="CY1151" s="1" t="b">
        <f t="shared" si="568"/>
        <v>1</v>
      </c>
      <c r="DG1151" s="1" t="b">
        <f t="shared" ref="DG1151:DG1163" si="572">AND(E1151&gt;4,E1151&lt;18,NOT(E1151=""),NOT(E1151="."))</f>
        <v>0</v>
      </c>
    </row>
    <row r="1152" spans="1:111" ht="58" x14ac:dyDescent="0.35">
      <c r="A1152" s="2">
        <v>958</v>
      </c>
      <c r="B1152" s="1" t="s">
        <v>13809</v>
      </c>
      <c r="C1152" s="9">
        <v>44362</v>
      </c>
      <c r="D1152" s="10" t="s">
        <v>13809</v>
      </c>
      <c r="E1152" s="11">
        <v>19</v>
      </c>
      <c r="F1152" s="1" t="s">
        <v>127</v>
      </c>
      <c r="G1152" s="1" t="s">
        <v>13809</v>
      </c>
      <c r="H1152" s="1" t="s">
        <v>13809</v>
      </c>
      <c r="I1152" s="2" t="s">
        <v>183</v>
      </c>
      <c r="J1152" s="2" t="s">
        <v>128</v>
      </c>
      <c r="K1152" s="2" t="s">
        <v>13809</v>
      </c>
      <c r="L1152" s="9">
        <v>44294</v>
      </c>
      <c r="M1152" s="2" t="s">
        <v>128</v>
      </c>
      <c r="N1152" s="2" t="s">
        <v>13809</v>
      </c>
      <c r="O1152" s="2" t="s">
        <v>110</v>
      </c>
      <c r="P1152" s="2" t="s">
        <v>111</v>
      </c>
      <c r="S1152" s="2" t="s">
        <v>112</v>
      </c>
      <c r="T1152" s="2" t="s">
        <v>111</v>
      </c>
      <c r="U1152" s="2" t="b">
        <v>1</v>
      </c>
      <c r="V1152" s="2" t="s">
        <v>159</v>
      </c>
      <c r="W1152" s="1" t="s">
        <v>112</v>
      </c>
      <c r="X1152" s="1" t="s">
        <v>110</v>
      </c>
      <c r="Y1152" s="2" t="s">
        <v>112</v>
      </c>
      <c r="Z1152" s="2" t="s">
        <v>111</v>
      </c>
      <c r="AA1152" s="2" t="s">
        <v>112</v>
      </c>
      <c r="AB1152" s="2">
        <v>1</v>
      </c>
      <c r="AC1152" s="1" t="s">
        <v>111</v>
      </c>
      <c r="AF1152" s="1" t="s">
        <v>111</v>
      </c>
      <c r="AJ1152" s="1" t="s">
        <v>115</v>
      </c>
      <c r="AK1152" s="1" t="s">
        <v>194</v>
      </c>
      <c r="AN1152" s="1" t="s">
        <v>4499</v>
      </c>
      <c r="AO1152" s="1" t="s">
        <v>130</v>
      </c>
      <c r="AS1152" s="1" t="s">
        <v>118</v>
      </c>
      <c r="AU1152" s="1" t="s">
        <v>132</v>
      </c>
      <c r="AZ1152" s="1" t="s">
        <v>120</v>
      </c>
      <c r="BA1152" s="1" t="s">
        <v>4500</v>
      </c>
      <c r="BG1152" s="1" t="s">
        <v>4501</v>
      </c>
      <c r="BH1152" s="1" t="s">
        <v>2974</v>
      </c>
      <c r="BJ1152" s="1" t="s">
        <v>112</v>
      </c>
      <c r="BK1152" s="1" t="s">
        <v>112</v>
      </c>
      <c r="BL1152" s="1" t="s">
        <v>142</v>
      </c>
      <c r="BQ1152" s="1" t="s">
        <v>121</v>
      </c>
      <c r="BR1152" s="1" t="s">
        <v>122</v>
      </c>
      <c r="BS1152" s="1" t="s">
        <v>111</v>
      </c>
      <c r="BT1152" s="34" t="s">
        <v>4502</v>
      </c>
      <c r="BU1152" s="34" t="s">
        <v>4503</v>
      </c>
      <c r="BV1152" s="9">
        <v>44365</v>
      </c>
      <c r="BW1152" s="34" t="s">
        <v>4504</v>
      </c>
      <c r="BX1152" s="2" t="s">
        <v>111</v>
      </c>
      <c r="BY1152" s="2" t="s">
        <v>123</v>
      </c>
      <c r="BZ1152" s="2" t="s">
        <v>124</v>
      </c>
      <c r="CA1152" s="2">
        <v>2</v>
      </c>
      <c r="CB1152" s="1" t="s">
        <v>330</v>
      </c>
      <c r="CC1152" s="2" t="s">
        <v>220</v>
      </c>
      <c r="CD1152" s="1" t="b">
        <f t="shared" si="570"/>
        <v>1</v>
      </c>
      <c r="CE1152" s="1" t="b">
        <f t="shared" si="571"/>
        <v>0</v>
      </c>
      <c r="CF1152" s="1" t="b">
        <f t="shared" si="542"/>
        <v>0</v>
      </c>
      <c r="CG1152" s="1" t="b">
        <f t="shared" si="543"/>
        <v>0</v>
      </c>
      <c r="CH1152" s="1" t="b">
        <f t="shared" si="544"/>
        <v>0</v>
      </c>
      <c r="CI1152" s="1" t="b">
        <f t="shared" si="545"/>
        <v>1</v>
      </c>
      <c r="CJ1152" s="1" t="b">
        <f t="shared" si="546"/>
        <v>0</v>
      </c>
      <c r="CK1152" s="1" t="b">
        <f t="shared" si="547"/>
        <v>0</v>
      </c>
      <c r="CL1152" s="1" t="b">
        <f t="shared" si="548"/>
        <v>0</v>
      </c>
      <c r="CM1152" s="1" t="b">
        <f t="shared" si="549"/>
        <v>0</v>
      </c>
      <c r="CN1152" s="1" t="b">
        <f t="shared" si="550"/>
        <v>0</v>
      </c>
      <c r="CO1152" s="2" t="b">
        <f t="shared" si="551"/>
        <v>1</v>
      </c>
      <c r="CP1152" s="2" t="b">
        <f t="shared" si="552"/>
        <v>1</v>
      </c>
      <c r="CQ1152" s="2" t="b">
        <f t="shared" si="553"/>
        <v>0</v>
      </c>
      <c r="CR1152" s="6" t="str">
        <f t="shared" si="554"/>
        <v>Male</v>
      </c>
      <c r="CS1152" s="7">
        <f t="shared" si="555"/>
        <v>0</v>
      </c>
      <c r="CT1152" s="7">
        <f t="shared" si="556"/>
        <v>1</v>
      </c>
      <c r="CU1152" s="7">
        <f t="shared" si="557"/>
        <v>0</v>
      </c>
      <c r="CV1152" s="7">
        <f t="shared" si="558"/>
        <v>0</v>
      </c>
      <c r="CW1152" s="7">
        <f t="shared" si="566"/>
        <v>1</v>
      </c>
      <c r="CX1152" s="1" t="b">
        <f t="shared" si="567"/>
        <v>1</v>
      </c>
      <c r="CY1152" s="1" t="b">
        <f t="shared" si="568"/>
        <v>1</v>
      </c>
      <c r="DG1152" s="1" t="b">
        <f t="shared" si="572"/>
        <v>0</v>
      </c>
    </row>
    <row r="1153" spans="1:111" ht="58" x14ac:dyDescent="0.35">
      <c r="A1153" s="2">
        <v>1044</v>
      </c>
      <c r="B1153" s="1" t="s">
        <v>13809</v>
      </c>
      <c r="C1153" s="9">
        <v>44362</v>
      </c>
      <c r="D1153" s="10" t="s">
        <v>13809</v>
      </c>
      <c r="E1153" s="11">
        <v>19</v>
      </c>
      <c r="F1153" s="1" t="s">
        <v>127</v>
      </c>
      <c r="G1153" s="1" t="s">
        <v>13809</v>
      </c>
      <c r="H1153" s="1" t="s">
        <v>13809</v>
      </c>
      <c r="I1153" s="2" t="s">
        <v>183</v>
      </c>
      <c r="J1153" s="2" t="s">
        <v>128</v>
      </c>
      <c r="K1153" s="2" t="s">
        <v>13809</v>
      </c>
      <c r="L1153" s="9">
        <v>44294</v>
      </c>
      <c r="M1153" s="2" t="s">
        <v>128</v>
      </c>
      <c r="N1153" s="2" t="s">
        <v>13809</v>
      </c>
      <c r="O1153" s="2" t="s">
        <v>110</v>
      </c>
      <c r="P1153" s="2" t="s">
        <v>111</v>
      </c>
      <c r="S1153" s="2" t="s">
        <v>112</v>
      </c>
      <c r="T1153" s="2" t="s">
        <v>111</v>
      </c>
      <c r="U1153" s="2" t="b">
        <v>1</v>
      </c>
      <c r="V1153" s="2" t="s">
        <v>113</v>
      </c>
      <c r="W1153" s="1" t="s">
        <v>112</v>
      </c>
      <c r="X1153" s="1" t="s">
        <v>110</v>
      </c>
      <c r="Y1153" s="2" t="s">
        <v>112</v>
      </c>
      <c r="Z1153" s="2" t="s">
        <v>111</v>
      </c>
      <c r="AA1153" s="2" t="s">
        <v>112</v>
      </c>
      <c r="AB1153" s="2">
        <v>1</v>
      </c>
      <c r="AC1153" s="1" t="s">
        <v>111</v>
      </c>
      <c r="AF1153" s="1" t="s">
        <v>111</v>
      </c>
      <c r="AJ1153" s="1" t="s">
        <v>115</v>
      </c>
      <c r="AK1153" s="1" t="s">
        <v>194</v>
      </c>
      <c r="AN1153" s="1" t="s">
        <v>4499</v>
      </c>
      <c r="AO1153" s="1" t="s">
        <v>130</v>
      </c>
      <c r="AS1153" s="1" t="s">
        <v>118</v>
      </c>
      <c r="AU1153" s="1" t="s">
        <v>132</v>
      </c>
      <c r="AZ1153" s="1" t="s">
        <v>120</v>
      </c>
      <c r="BA1153" s="1" t="s">
        <v>4500</v>
      </c>
      <c r="BG1153" s="1" t="s">
        <v>4501</v>
      </c>
      <c r="BH1153" s="1" t="s">
        <v>2974</v>
      </c>
      <c r="BJ1153" s="1" t="s">
        <v>112</v>
      </c>
      <c r="BK1153" s="1" t="s">
        <v>112</v>
      </c>
      <c r="BL1153" s="1" t="s">
        <v>142</v>
      </c>
      <c r="BQ1153" s="1" t="s">
        <v>121</v>
      </c>
      <c r="BR1153" s="1" t="s">
        <v>122</v>
      </c>
      <c r="BS1153" s="1" t="s">
        <v>111</v>
      </c>
      <c r="BT1153" s="34" t="s">
        <v>4502</v>
      </c>
      <c r="BU1153" s="34" t="s">
        <v>4503</v>
      </c>
      <c r="BV1153" s="9">
        <v>44365</v>
      </c>
      <c r="BW1153" s="34" t="s">
        <v>4504</v>
      </c>
      <c r="BX1153" s="2" t="s">
        <v>111</v>
      </c>
      <c r="BY1153" s="2" t="s">
        <v>123</v>
      </c>
      <c r="BZ1153" s="2" t="s">
        <v>124</v>
      </c>
      <c r="CA1153" s="2">
        <v>2</v>
      </c>
      <c r="CB1153" s="1" t="s">
        <v>751</v>
      </c>
      <c r="CC1153" s="2" t="s">
        <v>126</v>
      </c>
      <c r="CD1153" s="1" t="b">
        <f t="shared" si="570"/>
        <v>1</v>
      </c>
      <c r="CE1153" s="1" t="b">
        <f t="shared" si="571"/>
        <v>0</v>
      </c>
      <c r="CF1153" s="1" t="b">
        <f t="shared" si="542"/>
        <v>0</v>
      </c>
      <c r="CG1153" s="1" t="b">
        <f t="shared" si="543"/>
        <v>0</v>
      </c>
      <c r="CH1153" s="1" t="b">
        <f t="shared" si="544"/>
        <v>0</v>
      </c>
      <c r="CI1153" s="1" t="b">
        <f t="shared" si="545"/>
        <v>1</v>
      </c>
      <c r="CJ1153" s="1" t="b">
        <f t="shared" si="546"/>
        <v>0</v>
      </c>
      <c r="CK1153" s="1" t="b">
        <f t="shared" si="547"/>
        <v>0</v>
      </c>
      <c r="CL1153" s="1" t="b">
        <f t="shared" si="548"/>
        <v>0</v>
      </c>
      <c r="CM1153" s="1" t="b">
        <f t="shared" si="549"/>
        <v>0</v>
      </c>
      <c r="CN1153" s="1" t="b">
        <f t="shared" si="550"/>
        <v>0</v>
      </c>
      <c r="CO1153" s="2" t="b">
        <f t="shared" si="551"/>
        <v>1</v>
      </c>
      <c r="CP1153" s="2" t="b">
        <f t="shared" si="552"/>
        <v>1</v>
      </c>
      <c r="CQ1153" s="2" t="b">
        <f t="shared" si="553"/>
        <v>0</v>
      </c>
      <c r="CR1153" s="6" t="str">
        <f t="shared" si="554"/>
        <v>Male</v>
      </c>
      <c r="CS1153" s="7">
        <f t="shared" si="555"/>
        <v>0</v>
      </c>
      <c r="CT1153" s="7">
        <f t="shared" si="556"/>
        <v>1</v>
      </c>
      <c r="CU1153" s="7">
        <f t="shared" si="557"/>
        <v>0</v>
      </c>
      <c r="CV1153" s="7">
        <f t="shared" si="558"/>
        <v>0</v>
      </c>
      <c r="CW1153" s="7">
        <f t="shared" si="566"/>
        <v>1</v>
      </c>
      <c r="CX1153" s="1" t="b">
        <f t="shared" si="567"/>
        <v>1</v>
      </c>
      <c r="CY1153" s="1" t="b">
        <f t="shared" si="568"/>
        <v>1</v>
      </c>
      <c r="DG1153" s="1" t="b">
        <f t="shared" si="572"/>
        <v>0</v>
      </c>
    </row>
    <row r="1154" spans="1:111" ht="72.5" x14ac:dyDescent="0.35">
      <c r="B1154" s="1" t="s">
        <v>13809</v>
      </c>
      <c r="C1154" s="9">
        <v>44362</v>
      </c>
      <c r="D1154" s="10" t="s">
        <v>13809</v>
      </c>
      <c r="E1154" s="1">
        <v>47</v>
      </c>
      <c r="F1154" s="1" t="s">
        <v>127</v>
      </c>
      <c r="G1154" s="1" t="s">
        <v>13809</v>
      </c>
      <c r="H1154" s="1" t="s">
        <v>13809</v>
      </c>
      <c r="I1154" s="9">
        <v>44276</v>
      </c>
      <c r="J1154" s="2" t="s">
        <v>128</v>
      </c>
      <c r="K1154" s="2" t="s">
        <v>13809</v>
      </c>
      <c r="L1154" s="9">
        <v>44297</v>
      </c>
      <c r="M1154" s="2" t="s">
        <v>128</v>
      </c>
      <c r="N1154" s="2" t="s">
        <v>13809</v>
      </c>
      <c r="O1154" s="2" t="s">
        <v>110</v>
      </c>
      <c r="P1154" s="2" t="s">
        <v>111</v>
      </c>
      <c r="S1154" s="2" t="s">
        <v>112</v>
      </c>
      <c r="T1154" s="2" t="s">
        <v>112</v>
      </c>
      <c r="U1154" s="2" t="b">
        <v>1</v>
      </c>
      <c r="V1154" s="2" t="s">
        <v>113</v>
      </c>
      <c r="W1154" s="1" t="s">
        <v>112</v>
      </c>
      <c r="X1154" s="1" t="s">
        <v>138</v>
      </c>
      <c r="Y1154" s="2" t="s">
        <v>112</v>
      </c>
      <c r="Z1154" s="2" t="s">
        <v>112</v>
      </c>
      <c r="AA1154" s="2" t="s">
        <v>111</v>
      </c>
      <c r="AB1154" s="2">
        <v>10</v>
      </c>
      <c r="AF1154" s="1" t="s">
        <v>111</v>
      </c>
      <c r="AK1154" s="1" t="s">
        <v>150</v>
      </c>
      <c r="AO1154" s="1" t="s">
        <v>117</v>
      </c>
      <c r="AS1154" s="1" t="s">
        <v>118</v>
      </c>
      <c r="AU1154" s="1" t="s">
        <v>197</v>
      </c>
      <c r="AZ1154" s="1" t="s">
        <v>320</v>
      </c>
      <c r="BG1154" s="1">
        <v>47.8</v>
      </c>
      <c r="BH1154" s="1">
        <v>26</v>
      </c>
      <c r="BJ1154" s="1" t="s">
        <v>112</v>
      </c>
      <c r="BK1154" s="1" t="s">
        <v>112</v>
      </c>
      <c r="BL1154" s="1" t="s">
        <v>142</v>
      </c>
      <c r="BQ1154" s="1" t="s">
        <v>121</v>
      </c>
      <c r="BR1154" s="1" t="s">
        <v>122</v>
      </c>
      <c r="BS1154" s="1" t="s">
        <v>112</v>
      </c>
      <c r="BU1154" s="34" t="s">
        <v>4505</v>
      </c>
      <c r="BV1154" s="9">
        <v>44452</v>
      </c>
      <c r="BW1154" s="34" t="s">
        <v>14403</v>
      </c>
      <c r="BY1154" s="2" t="s">
        <v>174</v>
      </c>
      <c r="BZ1154" s="2" t="s">
        <v>124</v>
      </c>
      <c r="CA1154" s="2">
        <v>1</v>
      </c>
      <c r="CB1154" s="1" t="s">
        <v>256</v>
      </c>
      <c r="CC1154" s="2" t="s">
        <v>113</v>
      </c>
      <c r="CD1154" s="1" t="b">
        <f t="shared" si="570"/>
        <v>0</v>
      </c>
      <c r="CE1154" s="1" t="b">
        <f t="shared" si="571"/>
        <v>0</v>
      </c>
      <c r="CF1154" s="1" t="b">
        <f t="shared" ref="CF1154:CF1217" si="573">AND(E1154&gt;4,E1154&lt;12,NOT(E1154=""),NOT(E1154="."))</f>
        <v>0</v>
      </c>
      <c r="CG1154" s="1" t="b">
        <f t="shared" ref="CG1154:CG1217" si="574">AND(E1154&gt;11,E1154&lt;16,NOT(E1154=""),NOT(E1154="."))</f>
        <v>0</v>
      </c>
      <c r="CH1154" s="1" t="b">
        <f t="shared" ref="CH1154:CH1217" si="575">AND(E1154&gt;15,E1154&lt;18)</f>
        <v>0</v>
      </c>
      <c r="CI1154" s="1" t="b">
        <f t="shared" ref="CI1154:CI1217" si="576">AND(E1154&gt;17,E1154&lt;25)</f>
        <v>0</v>
      </c>
      <c r="CJ1154" s="1" t="b">
        <f t="shared" ref="CJ1154:CJ1217" si="577">AND(E1154&gt;24,E1154&lt;30)</f>
        <v>0</v>
      </c>
      <c r="CK1154" s="1" t="b">
        <f t="shared" ref="CK1154:CK1217" si="578">AND(E1154&gt;29,E1154&lt;40)</f>
        <v>0</v>
      </c>
      <c r="CL1154" s="1" t="b">
        <f t="shared" ref="CL1154:CL1217" si="579">AND(E1154&gt;39,E1154&lt;50)</f>
        <v>1</v>
      </c>
      <c r="CM1154" s="1" t="b">
        <f t="shared" ref="CM1154:CM1217" si="580">AND(E1154&gt;49,E1154&lt;65)</f>
        <v>0</v>
      </c>
      <c r="CN1154" s="1" t="b">
        <f t="shared" ref="CN1154:CN1217" si="581">AND(E1154&gt;64,NOT(E1154="."),NOT(E1154=""))</f>
        <v>0</v>
      </c>
      <c r="CO1154" s="2" t="b">
        <f t="shared" ref="CO1154:CO1217" si="582">AND(AB1154&lt;7,NOT(AB1154="."),NOT(AB1154=""))</f>
        <v>0</v>
      </c>
      <c r="CP1154" s="2" t="b">
        <f t="shared" ref="CP1154:CP1217" si="583">AND(AB1154&lt;8,NOT(AB1154="."),NOT(AB1154=""))</f>
        <v>0</v>
      </c>
      <c r="CQ1154" s="2" t="b">
        <f t="shared" ref="CQ1154:CQ1217" si="584">AND(AB1154&gt;7,AB1154&lt;22,NOT(AB1154=""),NOT(AB1154="."))</f>
        <v>1</v>
      </c>
      <c r="CR1154" s="6" t="str">
        <f t="shared" ref="CR1154:CR1217" si="585">F1154</f>
        <v>Male</v>
      </c>
      <c r="CS1154" s="7">
        <f t="shared" ref="CS1154:CS1217" si="586">COUNTIF(J1154,"=*pfizer*")</f>
        <v>0</v>
      </c>
      <c r="CT1154" s="7">
        <f t="shared" ref="CT1154:CT1217" si="587">COUNTIF(J1154,"=*moderna*")</f>
        <v>1</v>
      </c>
      <c r="CU1154" s="7">
        <f t="shared" ref="CU1154:CU1217" si="588">COUNTIF(J1154,"=*janssen*")</f>
        <v>0</v>
      </c>
      <c r="CV1154" s="7">
        <f t="shared" ref="CV1154:CV1217" si="589">COUNTIF(M1154,"=*pfizer*")</f>
        <v>0</v>
      </c>
      <c r="CW1154" s="7">
        <f t="shared" si="566"/>
        <v>1</v>
      </c>
      <c r="CX1154" s="1" t="b">
        <f t="shared" si="567"/>
        <v>0</v>
      </c>
      <c r="CY1154" s="1" t="b">
        <f t="shared" si="568"/>
        <v>0</v>
      </c>
      <c r="DG1154" s="1" t="b">
        <f t="shared" si="572"/>
        <v>0</v>
      </c>
    </row>
    <row r="1155" spans="1:111" ht="58" x14ac:dyDescent="0.35">
      <c r="B1155" s="1" t="s">
        <v>13809</v>
      </c>
      <c r="C1155" s="9">
        <v>44362</v>
      </c>
      <c r="D1155" s="10" t="s">
        <v>13809</v>
      </c>
      <c r="E1155" s="1">
        <v>13</v>
      </c>
      <c r="F1155" s="1" t="s">
        <v>127</v>
      </c>
      <c r="G1155" s="1" t="s">
        <v>13809</v>
      </c>
      <c r="H1155" s="1" t="s">
        <v>13809</v>
      </c>
      <c r="I1155" s="9">
        <v>44351</v>
      </c>
      <c r="J1155" s="2" t="s">
        <v>109</v>
      </c>
      <c r="K1155" s="2" t="s">
        <v>13809</v>
      </c>
      <c r="N1155" s="2" t="s">
        <v>13809</v>
      </c>
      <c r="O1155" s="2" t="s">
        <v>110</v>
      </c>
      <c r="P1155" s="2" t="s">
        <v>111</v>
      </c>
      <c r="S1155" s="2" t="s">
        <v>112</v>
      </c>
      <c r="T1155" s="2" t="s">
        <v>111</v>
      </c>
      <c r="U1155" s="2" t="b">
        <v>1</v>
      </c>
      <c r="V1155" s="2" t="s">
        <v>113</v>
      </c>
      <c r="W1155" s="1" t="s">
        <v>112</v>
      </c>
      <c r="X1155" s="1" t="s">
        <v>114</v>
      </c>
      <c r="Y1155" s="2" t="s">
        <v>112</v>
      </c>
      <c r="Z1155" s="2" t="s">
        <v>112</v>
      </c>
      <c r="AB1155" s="2">
        <v>2</v>
      </c>
      <c r="AC1155" s="1" t="s">
        <v>111</v>
      </c>
      <c r="AF1155" s="1" t="s">
        <v>111</v>
      </c>
      <c r="AJ1155" s="1" t="s">
        <v>115</v>
      </c>
      <c r="AK1155" s="1" t="s">
        <v>291</v>
      </c>
      <c r="AN1155" s="1" t="s">
        <v>4506</v>
      </c>
      <c r="AO1155" s="1" t="s">
        <v>117</v>
      </c>
      <c r="AU1155" s="1" t="s">
        <v>132</v>
      </c>
      <c r="AZ1155" s="1" t="s">
        <v>402</v>
      </c>
      <c r="BA1155" s="1">
        <v>0.23899999999999999</v>
      </c>
      <c r="BE1155" s="1">
        <v>470</v>
      </c>
      <c r="BJ1155" s="1" t="s">
        <v>112</v>
      </c>
      <c r="BK1155" s="1" t="s">
        <v>112</v>
      </c>
      <c r="BL1155" s="1" t="s">
        <v>4507</v>
      </c>
      <c r="BQ1155" s="1" t="s">
        <v>1153</v>
      </c>
      <c r="BR1155" s="1" t="s">
        <v>122</v>
      </c>
      <c r="BS1155" s="1" t="s">
        <v>112</v>
      </c>
      <c r="BV1155" s="9">
        <v>44365</v>
      </c>
      <c r="BW1155" s="34" t="s">
        <v>4508</v>
      </c>
      <c r="BX1155" s="2" t="s">
        <v>111</v>
      </c>
      <c r="BY1155" s="2" t="s">
        <v>153</v>
      </c>
      <c r="BZ1155" s="2" t="s">
        <v>124</v>
      </c>
      <c r="CA1155" s="2">
        <v>1</v>
      </c>
      <c r="CB1155" s="1" t="s">
        <v>199</v>
      </c>
      <c r="CC1155" s="2" t="s">
        <v>126</v>
      </c>
      <c r="CD1155" s="1" t="b">
        <f t="shared" si="570"/>
        <v>1</v>
      </c>
      <c r="CE1155" s="1" t="b">
        <f t="shared" si="571"/>
        <v>1</v>
      </c>
      <c r="CF1155" s="1" t="b">
        <f t="shared" si="573"/>
        <v>0</v>
      </c>
      <c r="CG1155" s="1" t="b">
        <f t="shared" si="574"/>
        <v>1</v>
      </c>
      <c r="CH1155" s="1" t="b">
        <f t="shared" si="575"/>
        <v>0</v>
      </c>
      <c r="CI1155" s="1" t="b">
        <f t="shared" si="576"/>
        <v>0</v>
      </c>
      <c r="CJ1155" s="1" t="b">
        <f t="shared" si="577"/>
        <v>0</v>
      </c>
      <c r="CK1155" s="1" t="b">
        <f t="shared" si="578"/>
        <v>0</v>
      </c>
      <c r="CL1155" s="1" t="b">
        <f t="shared" si="579"/>
        <v>0</v>
      </c>
      <c r="CM1155" s="1" t="b">
        <f t="shared" si="580"/>
        <v>0</v>
      </c>
      <c r="CN1155" s="1" t="b">
        <f t="shared" si="581"/>
        <v>0</v>
      </c>
      <c r="CO1155" s="2" t="b">
        <f t="shared" si="582"/>
        <v>1</v>
      </c>
      <c r="CP1155" s="2" t="b">
        <f t="shared" si="583"/>
        <v>1</v>
      </c>
      <c r="CQ1155" s="2" t="b">
        <f t="shared" si="584"/>
        <v>0</v>
      </c>
      <c r="CR1155" s="6" t="str">
        <f t="shared" si="585"/>
        <v>Male</v>
      </c>
      <c r="CS1155" s="7">
        <f t="shared" si="586"/>
        <v>1</v>
      </c>
      <c r="CT1155" s="7">
        <f t="shared" si="587"/>
        <v>0</v>
      </c>
      <c r="CU1155" s="7">
        <f t="shared" si="588"/>
        <v>0</v>
      </c>
      <c r="CV1155" s="7">
        <f t="shared" si="589"/>
        <v>0</v>
      </c>
      <c r="CW1155" s="7">
        <f t="shared" si="566"/>
        <v>0</v>
      </c>
      <c r="CX1155" s="1" t="b">
        <f t="shared" si="567"/>
        <v>1</v>
      </c>
      <c r="CY1155" s="1" t="b">
        <f t="shared" si="568"/>
        <v>0</v>
      </c>
      <c r="DG1155" s="1" t="b">
        <f t="shared" si="572"/>
        <v>1</v>
      </c>
    </row>
    <row r="1156" spans="1:111" ht="87" x14ac:dyDescent="0.35">
      <c r="A1156" s="2">
        <v>983</v>
      </c>
      <c r="B1156" s="1" t="s">
        <v>13809</v>
      </c>
      <c r="C1156" s="9">
        <v>44362</v>
      </c>
      <c r="D1156" s="10" t="s">
        <v>13809</v>
      </c>
      <c r="E1156" s="1" t="e">
        <f>ROUND((C1156-D1156)/365,0)</f>
        <v>#VALUE!</v>
      </c>
      <c r="F1156" s="1" t="s">
        <v>127</v>
      </c>
      <c r="G1156" s="1" t="s">
        <v>13809</v>
      </c>
      <c r="H1156" s="1" t="s">
        <v>13809</v>
      </c>
      <c r="J1156" s="2" t="s">
        <v>128</v>
      </c>
      <c r="K1156" s="2" t="s">
        <v>13809</v>
      </c>
      <c r="L1156" s="9">
        <v>44358</v>
      </c>
      <c r="M1156" s="2" t="s">
        <v>128</v>
      </c>
      <c r="N1156" s="2" t="s">
        <v>13809</v>
      </c>
      <c r="O1156" s="2" t="s">
        <v>110</v>
      </c>
      <c r="P1156" s="2" t="s">
        <v>111</v>
      </c>
      <c r="S1156" s="2" t="s">
        <v>111</v>
      </c>
      <c r="T1156" s="2" t="s">
        <v>112</v>
      </c>
      <c r="U1156" s="2" t="b">
        <f>OR(S1156="yes",T1156="yes")</f>
        <v>1</v>
      </c>
      <c r="V1156" s="2" t="s">
        <v>113</v>
      </c>
      <c r="W1156" s="1" t="s">
        <v>112</v>
      </c>
      <c r="X1156" s="1" t="s">
        <v>110</v>
      </c>
      <c r="Y1156" s="2" t="s">
        <v>112</v>
      </c>
      <c r="Z1156" s="2" t="s">
        <v>111</v>
      </c>
      <c r="AA1156" s="2" t="s">
        <v>112</v>
      </c>
      <c r="AB1156" s="2">
        <v>3</v>
      </c>
      <c r="AC1156" s="1" t="s">
        <v>111</v>
      </c>
      <c r="AF1156" s="1" t="s">
        <v>111</v>
      </c>
      <c r="AJ1156" s="1" t="s">
        <v>115</v>
      </c>
      <c r="AK1156" s="1" t="s">
        <v>4509</v>
      </c>
      <c r="AO1156" s="1" t="s">
        <v>117</v>
      </c>
      <c r="AS1156" s="1" t="s">
        <v>118</v>
      </c>
      <c r="AU1156" s="1" t="s">
        <v>132</v>
      </c>
      <c r="AZ1156" s="1" t="s">
        <v>222</v>
      </c>
      <c r="BC1156" s="1">
        <v>380</v>
      </c>
      <c r="BJ1156" s="1" t="s">
        <v>112</v>
      </c>
      <c r="BK1156" s="1" t="s">
        <v>112</v>
      </c>
      <c r="BL1156" s="1" t="s">
        <v>226</v>
      </c>
      <c r="BQ1156" s="1" t="s">
        <v>121</v>
      </c>
      <c r="BR1156" s="1" t="s">
        <v>122</v>
      </c>
      <c r="BS1156" s="1" t="s">
        <v>112</v>
      </c>
      <c r="BU1156" s="34" t="s">
        <v>4510</v>
      </c>
      <c r="BV1156" s="9">
        <v>44365</v>
      </c>
      <c r="BW1156" s="34" t="s">
        <v>14404</v>
      </c>
      <c r="BX1156" s="2" t="s">
        <v>111</v>
      </c>
      <c r="BY1156" s="2" t="s">
        <v>123</v>
      </c>
      <c r="BZ1156" s="2" t="s">
        <v>124</v>
      </c>
      <c r="CA1156" s="2">
        <v>2</v>
      </c>
      <c r="CB1156" s="1" t="s">
        <v>288</v>
      </c>
      <c r="CC1156" s="2" t="s">
        <v>126</v>
      </c>
      <c r="CD1156" s="1" t="e">
        <f t="shared" si="570"/>
        <v>#VALUE!</v>
      </c>
      <c r="CE1156" s="1" t="e">
        <f t="shared" si="571"/>
        <v>#VALUE!</v>
      </c>
      <c r="CF1156" s="1" t="e">
        <f t="shared" si="573"/>
        <v>#VALUE!</v>
      </c>
      <c r="CG1156" s="1" t="e">
        <f t="shared" si="574"/>
        <v>#VALUE!</v>
      </c>
      <c r="CH1156" s="1" t="e">
        <f t="shared" si="575"/>
        <v>#VALUE!</v>
      </c>
      <c r="CI1156" s="1" t="e">
        <f t="shared" si="576"/>
        <v>#VALUE!</v>
      </c>
      <c r="CJ1156" s="1" t="e">
        <f t="shared" si="577"/>
        <v>#VALUE!</v>
      </c>
      <c r="CK1156" s="1" t="e">
        <f t="shared" si="578"/>
        <v>#VALUE!</v>
      </c>
      <c r="CL1156" s="1" t="e">
        <f t="shared" si="579"/>
        <v>#VALUE!</v>
      </c>
      <c r="CM1156" s="1" t="e">
        <f t="shared" si="580"/>
        <v>#VALUE!</v>
      </c>
      <c r="CN1156" s="1" t="e">
        <f t="shared" si="581"/>
        <v>#VALUE!</v>
      </c>
      <c r="CO1156" s="2" t="b">
        <f t="shared" si="582"/>
        <v>1</v>
      </c>
      <c r="CP1156" s="2" t="b">
        <f t="shared" si="583"/>
        <v>1</v>
      </c>
      <c r="CQ1156" s="2" t="b">
        <f t="shared" si="584"/>
        <v>0</v>
      </c>
      <c r="CR1156" s="6" t="str">
        <f t="shared" si="585"/>
        <v>Male</v>
      </c>
      <c r="CS1156" s="7">
        <f t="shared" si="586"/>
        <v>0</v>
      </c>
      <c r="CT1156" s="7">
        <f t="shared" si="587"/>
        <v>1</v>
      </c>
      <c r="CU1156" s="7">
        <f t="shared" si="588"/>
        <v>0</v>
      </c>
      <c r="CV1156" s="7">
        <f t="shared" si="589"/>
        <v>0</v>
      </c>
      <c r="CW1156" s="7">
        <f t="shared" si="566"/>
        <v>1</v>
      </c>
      <c r="CX1156" s="1" t="e">
        <f t="shared" si="567"/>
        <v>#VALUE!</v>
      </c>
      <c r="CY1156" s="1" t="e">
        <f t="shared" si="568"/>
        <v>#VALUE!</v>
      </c>
      <c r="DG1156" s="1" t="e">
        <f t="shared" si="572"/>
        <v>#VALUE!</v>
      </c>
    </row>
    <row r="1157" spans="1:111" ht="72.5" x14ac:dyDescent="0.35">
      <c r="A1157" s="2">
        <v>984</v>
      </c>
      <c r="B1157" s="1" t="s">
        <v>13809</v>
      </c>
      <c r="C1157" s="9">
        <v>44362</v>
      </c>
      <c r="D1157" s="10" t="s">
        <v>13809</v>
      </c>
      <c r="E1157" s="1" t="e">
        <f>ROUND((C1157-D1157)/365,0)</f>
        <v>#VALUE!</v>
      </c>
      <c r="F1157" s="1" t="s">
        <v>108</v>
      </c>
      <c r="G1157" s="1" t="s">
        <v>13809</v>
      </c>
      <c r="H1157" s="1" t="s">
        <v>13809</v>
      </c>
      <c r="K1157" s="2" t="s">
        <v>13809</v>
      </c>
      <c r="L1157" s="9">
        <v>44354</v>
      </c>
      <c r="M1157" s="2" t="s">
        <v>128</v>
      </c>
      <c r="N1157" s="2" t="s">
        <v>13809</v>
      </c>
      <c r="O1157" s="2" t="s">
        <v>110</v>
      </c>
      <c r="P1157" s="2" t="s">
        <v>111</v>
      </c>
      <c r="S1157" s="2" t="s">
        <v>111</v>
      </c>
      <c r="T1157" s="2" t="s">
        <v>112</v>
      </c>
      <c r="U1157" s="2" t="b">
        <f>OR(S1157="yes",T1157="yes")</f>
        <v>1</v>
      </c>
      <c r="V1157" s="2" t="s">
        <v>113</v>
      </c>
      <c r="W1157" s="1" t="s">
        <v>112</v>
      </c>
      <c r="X1157" s="1" t="s">
        <v>114</v>
      </c>
      <c r="Y1157" s="2" t="s">
        <v>112</v>
      </c>
      <c r="Z1157" s="2" t="s">
        <v>111</v>
      </c>
      <c r="AA1157" s="2" t="s">
        <v>112</v>
      </c>
      <c r="AB1157" s="2">
        <v>1</v>
      </c>
      <c r="AF1157" s="1" t="s">
        <v>111</v>
      </c>
      <c r="AK1157" s="1" t="s">
        <v>150</v>
      </c>
      <c r="AO1157" s="1" t="s">
        <v>117</v>
      </c>
      <c r="AU1157" s="1" t="s">
        <v>132</v>
      </c>
      <c r="AZ1157" s="1" t="s">
        <v>222</v>
      </c>
      <c r="BC1157" s="1">
        <v>0.43</v>
      </c>
      <c r="BJ1157" s="1" t="s">
        <v>112</v>
      </c>
      <c r="BQ1157" s="1" t="s">
        <v>121</v>
      </c>
      <c r="BR1157" s="1" t="s">
        <v>122</v>
      </c>
      <c r="BU1157" s="34" t="s">
        <v>4511</v>
      </c>
      <c r="BV1157" s="9">
        <v>44368</v>
      </c>
      <c r="BW1157" s="34" t="s">
        <v>14405</v>
      </c>
      <c r="BY1157" s="2" t="s">
        <v>156</v>
      </c>
      <c r="BZ1157" s="2" t="s">
        <v>162</v>
      </c>
      <c r="CA1157" s="2">
        <v>2</v>
      </c>
      <c r="CB1157" s="1" t="s">
        <v>207</v>
      </c>
      <c r="CC1157" s="2" t="s">
        <v>126</v>
      </c>
      <c r="CD1157" s="1" t="e">
        <f t="shared" si="570"/>
        <v>#VALUE!</v>
      </c>
      <c r="CE1157" s="1" t="e">
        <f t="shared" si="571"/>
        <v>#VALUE!</v>
      </c>
      <c r="CF1157" s="1" t="e">
        <f t="shared" si="573"/>
        <v>#VALUE!</v>
      </c>
      <c r="CG1157" s="1" t="e">
        <f t="shared" si="574"/>
        <v>#VALUE!</v>
      </c>
      <c r="CH1157" s="1" t="e">
        <f t="shared" si="575"/>
        <v>#VALUE!</v>
      </c>
      <c r="CI1157" s="1" t="e">
        <f t="shared" si="576"/>
        <v>#VALUE!</v>
      </c>
      <c r="CJ1157" s="1" t="e">
        <f t="shared" si="577"/>
        <v>#VALUE!</v>
      </c>
      <c r="CK1157" s="1" t="e">
        <f t="shared" si="578"/>
        <v>#VALUE!</v>
      </c>
      <c r="CL1157" s="1" t="e">
        <f t="shared" si="579"/>
        <v>#VALUE!</v>
      </c>
      <c r="CM1157" s="1" t="e">
        <f t="shared" si="580"/>
        <v>#VALUE!</v>
      </c>
      <c r="CN1157" s="1" t="e">
        <f t="shared" si="581"/>
        <v>#VALUE!</v>
      </c>
      <c r="CO1157" s="2" t="b">
        <f t="shared" si="582"/>
        <v>1</v>
      </c>
      <c r="CP1157" s="2" t="b">
        <f t="shared" si="583"/>
        <v>1</v>
      </c>
      <c r="CQ1157" s="2" t="b">
        <f t="shared" si="584"/>
        <v>0</v>
      </c>
      <c r="CR1157" s="6" t="str">
        <f t="shared" si="585"/>
        <v>Female</v>
      </c>
      <c r="CS1157" s="7">
        <f t="shared" si="586"/>
        <v>0</v>
      </c>
      <c r="CT1157" s="7">
        <f t="shared" si="587"/>
        <v>0</v>
      </c>
      <c r="CU1157" s="7">
        <f t="shared" si="588"/>
        <v>0</v>
      </c>
      <c r="CV1157" s="7">
        <f t="shared" si="589"/>
        <v>0</v>
      </c>
      <c r="CW1157" s="7">
        <f t="shared" si="566"/>
        <v>1</v>
      </c>
      <c r="CX1157" s="1" t="e">
        <f t="shared" si="567"/>
        <v>#VALUE!</v>
      </c>
      <c r="CY1157" s="1" t="e">
        <f t="shared" si="568"/>
        <v>#VALUE!</v>
      </c>
      <c r="DG1157" s="1" t="e">
        <f t="shared" si="572"/>
        <v>#VALUE!</v>
      </c>
    </row>
    <row r="1158" spans="1:111" ht="101.5" x14ac:dyDescent="0.35">
      <c r="A1158" s="2">
        <v>964</v>
      </c>
      <c r="B1158" s="1" t="s">
        <v>13809</v>
      </c>
      <c r="C1158" s="9">
        <v>44362</v>
      </c>
      <c r="D1158" s="10" t="s">
        <v>13809</v>
      </c>
      <c r="E1158" s="1" t="e">
        <f>ROUND((C1158-D1158)/365,0)</f>
        <v>#VALUE!</v>
      </c>
      <c r="F1158" s="1" t="s">
        <v>127</v>
      </c>
      <c r="G1158" s="1" t="s">
        <v>13809</v>
      </c>
      <c r="H1158" s="1" t="s">
        <v>13809</v>
      </c>
      <c r="I1158" s="9">
        <v>44331</v>
      </c>
      <c r="J1158" s="2" t="s">
        <v>109</v>
      </c>
      <c r="K1158" s="2" t="s">
        <v>13809</v>
      </c>
      <c r="L1158" s="9">
        <v>44354</v>
      </c>
      <c r="M1158" s="2" t="s">
        <v>109</v>
      </c>
      <c r="N1158" s="2" t="s">
        <v>13809</v>
      </c>
      <c r="O1158" s="2" t="s">
        <v>110</v>
      </c>
      <c r="P1158" s="2" t="s">
        <v>111</v>
      </c>
      <c r="S1158" s="2" t="s">
        <v>111</v>
      </c>
      <c r="T1158" s="2" t="s">
        <v>112</v>
      </c>
      <c r="U1158" s="2" t="b">
        <f>OR(S1158="yes",T1158="yes")</f>
        <v>1</v>
      </c>
      <c r="V1158" s="2" t="s">
        <v>113</v>
      </c>
      <c r="W1158" s="1" t="s">
        <v>112</v>
      </c>
      <c r="X1158" s="1" t="s">
        <v>114</v>
      </c>
      <c r="Y1158" s="2" t="s">
        <v>112</v>
      </c>
      <c r="Z1158" s="2" t="s">
        <v>111</v>
      </c>
      <c r="AA1158" s="2" t="s">
        <v>112</v>
      </c>
      <c r="AB1158" s="2">
        <v>3</v>
      </c>
      <c r="AC1158" s="1" t="s">
        <v>111</v>
      </c>
      <c r="AF1158" s="1" t="s">
        <v>111</v>
      </c>
      <c r="AJ1158" s="1" t="s">
        <v>115</v>
      </c>
      <c r="AK1158" s="1" t="s">
        <v>129</v>
      </c>
      <c r="AO1158" s="1" t="s">
        <v>117</v>
      </c>
      <c r="AS1158" s="1" t="s">
        <v>196</v>
      </c>
      <c r="AU1158" s="1" t="s">
        <v>132</v>
      </c>
      <c r="AZ1158" s="1" t="s">
        <v>155</v>
      </c>
      <c r="BA1158" s="1">
        <v>3.32</v>
      </c>
      <c r="BJ1158" s="1" t="s">
        <v>112</v>
      </c>
      <c r="BK1158" s="1" t="s">
        <v>112</v>
      </c>
      <c r="BL1158" s="1" t="s">
        <v>142</v>
      </c>
      <c r="BQ1158" s="1" t="s">
        <v>121</v>
      </c>
      <c r="BR1158" s="1" t="s">
        <v>122</v>
      </c>
      <c r="BS1158" s="1" t="s">
        <v>112</v>
      </c>
      <c r="BU1158" s="34" t="s">
        <v>4512</v>
      </c>
      <c r="BV1158" s="9">
        <v>44358</v>
      </c>
      <c r="BW1158" s="34" t="s">
        <v>14406</v>
      </c>
      <c r="BX1158" s="2" t="s">
        <v>111</v>
      </c>
      <c r="BY1158" s="2" t="s">
        <v>156</v>
      </c>
      <c r="BZ1158" s="2" t="s">
        <v>124</v>
      </c>
      <c r="CA1158" s="2">
        <v>2</v>
      </c>
      <c r="CB1158" s="1" t="s">
        <v>137</v>
      </c>
      <c r="CC1158" s="2" t="s">
        <v>126</v>
      </c>
      <c r="CD1158" s="1" t="e">
        <f t="shared" si="570"/>
        <v>#VALUE!</v>
      </c>
      <c r="CE1158" s="1" t="e">
        <f t="shared" si="571"/>
        <v>#VALUE!</v>
      </c>
      <c r="CF1158" s="1" t="e">
        <f t="shared" si="573"/>
        <v>#VALUE!</v>
      </c>
      <c r="CG1158" s="1" t="e">
        <f t="shared" si="574"/>
        <v>#VALUE!</v>
      </c>
      <c r="CH1158" s="1" t="e">
        <f t="shared" si="575"/>
        <v>#VALUE!</v>
      </c>
      <c r="CI1158" s="1" t="e">
        <f t="shared" si="576"/>
        <v>#VALUE!</v>
      </c>
      <c r="CJ1158" s="1" t="e">
        <f t="shared" si="577"/>
        <v>#VALUE!</v>
      </c>
      <c r="CK1158" s="1" t="e">
        <f t="shared" si="578"/>
        <v>#VALUE!</v>
      </c>
      <c r="CL1158" s="1" t="e">
        <f t="shared" si="579"/>
        <v>#VALUE!</v>
      </c>
      <c r="CM1158" s="1" t="e">
        <f t="shared" si="580"/>
        <v>#VALUE!</v>
      </c>
      <c r="CN1158" s="1" t="e">
        <f t="shared" si="581"/>
        <v>#VALUE!</v>
      </c>
      <c r="CO1158" s="2" t="b">
        <f t="shared" si="582"/>
        <v>1</v>
      </c>
      <c r="CP1158" s="2" t="b">
        <f t="shared" si="583"/>
        <v>1</v>
      </c>
      <c r="CQ1158" s="2" t="b">
        <f t="shared" si="584"/>
        <v>0</v>
      </c>
      <c r="CR1158" s="6" t="str">
        <f t="shared" si="585"/>
        <v>Male</v>
      </c>
      <c r="CS1158" s="7">
        <f t="shared" si="586"/>
        <v>1</v>
      </c>
      <c r="CT1158" s="7">
        <f t="shared" si="587"/>
        <v>0</v>
      </c>
      <c r="CU1158" s="7">
        <f t="shared" si="588"/>
        <v>0</v>
      </c>
      <c r="CV1158" s="7">
        <f t="shared" si="589"/>
        <v>1</v>
      </c>
      <c r="CW1158" s="7">
        <f t="shared" si="566"/>
        <v>0</v>
      </c>
      <c r="CX1158" s="1" t="e">
        <f t="shared" si="567"/>
        <v>#VALUE!</v>
      </c>
      <c r="CY1158" s="1" t="e">
        <f t="shared" si="568"/>
        <v>#VALUE!</v>
      </c>
      <c r="DG1158" s="1" t="e">
        <f t="shared" si="572"/>
        <v>#VALUE!</v>
      </c>
    </row>
    <row r="1159" spans="1:111" ht="72.5" x14ac:dyDescent="0.35">
      <c r="A1159" s="2">
        <v>1114</v>
      </c>
      <c r="B1159" s="1" t="s">
        <v>13809</v>
      </c>
      <c r="C1159" s="9">
        <v>44362</v>
      </c>
      <c r="D1159" s="10" t="s">
        <v>13809</v>
      </c>
      <c r="E1159" s="1" t="e">
        <f>ROUND((C1159-D1159)/365,0)</f>
        <v>#VALUE!</v>
      </c>
      <c r="F1159" s="1" t="s">
        <v>127</v>
      </c>
      <c r="G1159" s="1" t="s">
        <v>13809</v>
      </c>
      <c r="H1159" s="1" t="s">
        <v>13809</v>
      </c>
      <c r="K1159" s="2" t="s">
        <v>13809</v>
      </c>
      <c r="L1159" s="9">
        <v>44358</v>
      </c>
      <c r="M1159" s="2" t="s">
        <v>109</v>
      </c>
      <c r="N1159" s="2" t="s">
        <v>13809</v>
      </c>
      <c r="O1159" s="2" t="s">
        <v>110</v>
      </c>
      <c r="P1159" s="2" t="s">
        <v>111</v>
      </c>
      <c r="S1159" s="2" t="s">
        <v>111</v>
      </c>
      <c r="T1159" s="2" t="s">
        <v>112</v>
      </c>
      <c r="U1159" s="2" t="b">
        <f>OR(S1159="yes",T1159="yes")</f>
        <v>1</v>
      </c>
      <c r="V1159" s="2" t="s">
        <v>113</v>
      </c>
      <c r="W1159" s="1" t="s">
        <v>112</v>
      </c>
      <c r="X1159" s="1" t="s">
        <v>114</v>
      </c>
      <c r="Y1159" s="2" t="s">
        <v>112</v>
      </c>
      <c r="Z1159" s="2" t="s">
        <v>111</v>
      </c>
      <c r="AA1159" s="2" t="s">
        <v>112</v>
      </c>
      <c r="AB1159" s="2">
        <v>4</v>
      </c>
      <c r="AC1159" s="1" t="s">
        <v>111</v>
      </c>
      <c r="AF1159" s="1" t="s">
        <v>111</v>
      </c>
      <c r="AJ1159" s="1" t="s">
        <v>115</v>
      </c>
      <c r="AK1159" s="1" t="s">
        <v>129</v>
      </c>
      <c r="AO1159" s="1" t="s">
        <v>130</v>
      </c>
      <c r="AU1159" s="1" t="s">
        <v>132</v>
      </c>
      <c r="AZ1159" s="1" t="s">
        <v>155</v>
      </c>
      <c r="BA1159" s="1">
        <v>4.25</v>
      </c>
      <c r="BJ1159" s="1" t="s">
        <v>112</v>
      </c>
      <c r="BK1159" s="1" t="s">
        <v>112</v>
      </c>
      <c r="BL1159" s="1" t="s">
        <v>142</v>
      </c>
      <c r="BQ1159" s="1" t="s">
        <v>121</v>
      </c>
      <c r="BR1159" s="1" t="s">
        <v>122</v>
      </c>
      <c r="BS1159" s="1" t="s">
        <v>112</v>
      </c>
      <c r="BU1159" s="34" t="s">
        <v>4513</v>
      </c>
      <c r="BV1159" s="9">
        <v>44363</v>
      </c>
      <c r="BW1159" s="34" t="s">
        <v>14407</v>
      </c>
      <c r="BX1159" s="2" t="s">
        <v>111</v>
      </c>
      <c r="BY1159" s="2" t="s">
        <v>136</v>
      </c>
      <c r="BZ1159" s="2" t="s">
        <v>124</v>
      </c>
      <c r="CA1159" s="2">
        <v>2</v>
      </c>
      <c r="CB1159" s="1" t="s">
        <v>279</v>
      </c>
      <c r="CC1159" s="2" t="s">
        <v>126</v>
      </c>
      <c r="CD1159" s="1" t="e">
        <f t="shared" si="570"/>
        <v>#VALUE!</v>
      </c>
      <c r="CE1159" s="1" t="e">
        <f t="shared" si="571"/>
        <v>#VALUE!</v>
      </c>
      <c r="CF1159" s="1" t="e">
        <f t="shared" si="573"/>
        <v>#VALUE!</v>
      </c>
      <c r="CG1159" s="1" t="e">
        <f t="shared" si="574"/>
        <v>#VALUE!</v>
      </c>
      <c r="CH1159" s="1" t="e">
        <f t="shared" si="575"/>
        <v>#VALUE!</v>
      </c>
      <c r="CI1159" s="1" t="e">
        <f t="shared" si="576"/>
        <v>#VALUE!</v>
      </c>
      <c r="CJ1159" s="1" t="e">
        <f t="shared" si="577"/>
        <v>#VALUE!</v>
      </c>
      <c r="CK1159" s="1" t="e">
        <f t="shared" si="578"/>
        <v>#VALUE!</v>
      </c>
      <c r="CL1159" s="1" t="e">
        <f t="shared" si="579"/>
        <v>#VALUE!</v>
      </c>
      <c r="CM1159" s="1" t="e">
        <f t="shared" si="580"/>
        <v>#VALUE!</v>
      </c>
      <c r="CN1159" s="1" t="e">
        <f t="shared" si="581"/>
        <v>#VALUE!</v>
      </c>
      <c r="CO1159" s="2" t="b">
        <f t="shared" si="582"/>
        <v>1</v>
      </c>
      <c r="CP1159" s="2" t="b">
        <f t="shared" si="583"/>
        <v>1</v>
      </c>
      <c r="CQ1159" s="2" t="b">
        <f t="shared" si="584"/>
        <v>0</v>
      </c>
      <c r="CR1159" s="6" t="str">
        <f t="shared" si="585"/>
        <v>Male</v>
      </c>
      <c r="CS1159" s="7">
        <f t="shared" si="586"/>
        <v>0</v>
      </c>
      <c r="CT1159" s="7">
        <f t="shared" si="587"/>
        <v>0</v>
      </c>
      <c r="CU1159" s="7">
        <f t="shared" si="588"/>
        <v>0</v>
      </c>
      <c r="CV1159" s="7">
        <f t="shared" si="589"/>
        <v>1</v>
      </c>
      <c r="CW1159" s="7">
        <f t="shared" si="566"/>
        <v>0</v>
      </c>
      <c r="CX1159" s="1" t="e">
        <f t="shared" si="567"/>
        <v>#VALUE!</v>
      </c>
      <c r="CY1159" s="1" t="e">
        <f t="shared" si="568"/>
        <v>#VALUE!</v>
      </c>
      <c r="DG1159" s="1" t="e">
        <f t="shared" si="572"/>
        <v>#VALUE!</v>
      </c>
    </row>
    <row r="1160" spans="1:111" ht="174" x14ac:dyDescent="0.35">
      <c r="B1160" s="1" t="s">
        <v>13809</v>
      </c>
      <c r="C1160" s="9">
        <v>44362</v>
      </c>
      <c r="D1160" s="10" t="s">
        <v>13809</v>
      </c>
      <c r="E1160" s="1">
        <v>29</v>
      </c>
      <c r="F1160" s="1" t="s">
        <v>127</v>
      </c>
      <c r="G1160" s="1" t="s">
        <v>13809</v>
      </c>
      <c r="H1160" s="1" t="s">
        <v>13809</v>
      </c>
      <c r="I1160" s="9">
        <v>44314</v>
      </c>
      <c r="J1160" s="2" t="s">
        <v>109</v>
      </c>
      <c r="K1160" s="2" t="s">
        <v>13809</v>
      </c>
      <c r="M1160" s="2" t="s">
        <v>109</v>
      </c>
      <c r="N1160" s="2" t="s">
        <v>13809</v>
      </c>
      <c r="O1160" s="2" t="s">
        <v>110</v>
      </c>
      <c r="P1160" s="2" t="s">
        <v>111</v>
      </c>
      <c r="S1160" s="2" t="s">
        <v>112</v>
      </c>
      <c r="T1160" s="2" t="s">
        <v>111</v>
      </c>
      <c r="U1160" s="2" t="b">
        <v>1</v>
      </c>
      <c r="V1160" s="2" t="s">
        <v>113</v>
      </c>
      <c r="W1160" s="1" t="s">
        <v>112</v>
      </c>
      <c r="X1160" s="1" t="s">
        <v>138</v>
      </c>
      <c r="Y1160" s="2" t="s">
        <v>112</v>
      </c>
      <c r="AA1160" s="2" t="s">
        <v>112</v>
      </c>
      <c r="AB1160" s="2">
        <v>2</v>
      </c>
      <c r="AK1160" s="1" t="s">
        <v>194</v>
      </c>
      <c r="AN1160" s="1" t="s">
        <v>4514</v>
      </c>
      <c r="AO1160" s="1" t="s">
        <v>117</v>
      </c>
      <c r="AS1160" s="1" t="s">
        <v>4515</v>
      </c>
      <c r="AU1160" s="1" t="s">
        <v>132</v>
      </c>
      <c r="AZ1160" s="1" t="s">
        <v>120</v>
      </c>
      <c r="BA1160" s="1" t="s">
        <v>272</v>
      </c>
      <c r="BG1160" s="1" t="s">
        <v>1486</v>
      </c>
      <c r="BH1160" s="1" t="s">
        <v>537</v>
      </c>
      <c r="BJ1160" s="1" t="s">
        <v>112</v>
      </c>
      <c r="BK1160" s="1" t="s">
        <v>112</v>
      </c>
      <c r="BL1160" s="1" t="s">
        <v>142</v>
      </c>
      <c r="BQ1160" s="1" t="s">
        <v>121</v>
      </c>
      <c r="BR1160" s="1" t="s">
        <v>122</v>
      </c>
      <c r="BS1160" s="1" t="s">
        <v>112</v>
      </c>
      <c r="BU1160" s="34" t="s">
        <v>4516</v>
      </c>
      <c r="BV1160" s="9">
        <v>44566</v>
      </c>
      <c r="BW1160" s="34" t="s">
        <v>4517</v>
      </c>
      <c r="BX1160" s="2" t="s">
        <v>111</v>
      </c>
      <c r="BY1160" s="2" t="s">
        <v>174</v>
      </c>
      <c r="BZ1160" s="2" t="s">
        <v>124</v>
      </c>
      <c r="CA1160" s="2">
        <v>2</v>
      </c>
      <c r="CB1160" s="1" t="s">
        <v>742</v>
      </c>
      <c r="CC1160" s="2" t="s">
        <v>113</v>
      </c>
      <c r="CD1160" s="1" t="b">
        <f t="shared" si="570"/>
        <v>1</v>
      </c>
      <c r="CE1160" s="1" t="b">
        <f t="shared" si="571"/>
        <v>0</v>
      </c>
      <c r="CF1160" s="1" t="b">
        <f t="shared" si="573"/>
        <v>0</v>
      </c>
      <c r="CG1160" s="1" t="b">
        <f t="shared" si="574"/>
        <v>0</v>
      </c>
      <c r="CH1160" s="1" t="b">
        <f t="shared" si="575"/>
        <v>0</v>
      </c>
      <c r="CI1160" s="1" t="b">
        <f t="shared" si="576"/>
        <v>0</v>
      </c>
      <c r="CJ1160" s="1" t="b">
        <f t="shared" si="577"/>
        <v>1</v>
      </c>
      <c r="CK1160" s="1" t="b">
        <f t="shared" si="578"/>
        <v>0</v>
      </c>
      <c r="CL1160" s="1" t="b">
        <f t="shared" si="579"/>
        <v>0</v>
      </c>
      <c r="CM1160" s="1" t="b">
        <f t="shared" si="580"/>
        <v>0</v>
      </c>
      <c r="CN1160" s="1" t="b">
        <f t="shared" si="581"/>
        <v>0</v>
      </c>
      <c r="CO1160" s="2" t="b">
        <f t="shared" si="582"/>
        <v>1</v>
      </c>
      <c r="CP1160" s="2" t="b">
        <f t="shared" si="583"/>
        <v>1</v>
      </c>
      <c r="CQ1160" s="2" t="b">
        <f t="shared" si="584"/>
        <v>0</v>
      </c>
      <c r="CR1160" s="6" t="str">
        <f t="shared" si="585"/>
        <v>Male</v>
      </c>
      <c r="CS1160" s="7">
        <f t="shared" si="586"/>
        <v>1</v>
      </c>
      <c r="CT1160" s="7">
        <f t="shared" si="587"/>
        <v>0</v>
      </c>
      <c r="CU1160" s="7">
        <f t="shared" si="588"/>
        <v>0</v>
      </c>
      <c r="CV1160" s="7">
        <f t="shared" si="589"/>
        <v>1</v>
      </c>
      <c r="CW1160" s="7">
        <f t="shared" si="566"/>
        <v>0</v>
      </c>
      <c r="CX1160" s="1" t="b">
        <f t="shared" si="567"/>
        <v>1</v>
      </c>
      <c r="CY1160" s="1" t="b">
        <f t="shared" si="568"/>
        <v>1</v>
      </c>
      <c r="DG1160" s="1" t="b">
        <f t="shared" si="572"/>
        <v>0</v>
      </c>
    </row>
    <row r="1161" spans="1:111" ht="101.5" x14ac:dyDescent="0.35">
      <c r="A1161" s="2">
        <v>985</v>
      </c>
      <c r="B1161" s="1" t="s">
        <v>13809</v>
      </c>
      <c r="C1161" s="9">
        <v>44362</v>
      </c>
      <c r="D1161" s="10" t="s">
        <v>13809</v>
      </c>
      <c r="E1161" s="1" t="e">
        <f>ROUND((C1161-D1161)/365,0)</f>
        <v>#VALUE!</v>
      </c>
      <c r="F1161" s="1" t="s">
        <v>127</v>
      </c>
      <c r="G1161" s="1" t="s">
        <v>13809</v>
      </c>
      <c r="H1161" s="1" t="s">
        <v>13809</v>
      </c>
      <c r="K1161" s="2" t="s">
        <v>13809</v>
      </c>
      <c r="L1161" s="9">
        <v>44358</v>
      </c>
      <c r="M1161" s="2" t="s">
        <v>109</v>
      </c>
      <c r="N1161" s="2" t="s">
        <v>13809</v>
      </c>
      <c r="O1161" s="2" t="s">
        <v>110</v>
      </c>
      <c r="P1161" s="2" t="s">
        <v>111</v>
      </c>
      <c r="S1161" s="2" t="s">
        <v>111</v>
      </c>
      <c r="T1161" s="2" t="s">
        <v>112</v>
      </c>
      <c r="U1161" s="2" t="b">
        <f>OR(S1161="yes",T1161="yes")</f>
        <v>1</v>
      </c>
      <c r="V1161" s="2" t="s">
        <v>113</v>
      </c>
      <c r="W1161" s="1" t="s">
        <v>112</v>
      </c>
      <c r="X1161" s="1" t="s">
        <v>110</v>
      </c>
      <c r="Y1161" s="2" t="s">
        <v>112</v>
      </c>
      <c r="Z1161" s="2" t="s">
        <v>111</v>
      </c>
      <c r="AA1161" s="2" t="s">
        <v>112</v>
      </c>
      <c r="AB1161" s="2">
        <v>1</v>
      </c>
      <c r="AC1161" s="1" t="s">
        <v>111</v>
      </c>
      <c r="AF1161" s="1" t="s">
        <v>111</v>
      </c>
      <c r="AJ1161" s="1" t="s">
        <v>115</v>
      </c>
      <c r="AK1161" s="1" t="s">
        <v>287</v>
      </c>
      <c r="AO1161" s="1" t="s">
        <v>130</v>
      </c>
      <c r="AS1161" s="1" t="s">
        <v>118</v>
      </c>
      <c r="AU1161" s="1" t="s">
        <v>132</v>
      </c>
      <c r="AZ1161" s="1" t="s">
        <v>395</v>
      </c>
      <c r="BA1161" s="1">
        <v>13.7</v>
      </c>
      <c r="BF1161" s="1">
        <v>556</v>
      </c>
      <c r="BG1161" s="1">
        <v>31.9</v>
      </c>
      <c r="BJ1161" s="1" t="s">
        <v>112</v>
      </c>
      <c r="BK1161" s="1" t="s">
        <v>112</v>
      </c>
      <c r="BL1161" s="1" t="s">
        <v>297</v>
      </c>
      <c r="BQ1161" s="1" t="s">
        <v>121</v>
      </c>
      <c r="BR1161" s="1" t="s">
        <v>122</v>
      </c>
      <c r="BS1161" s="1" t="s">
        <v>112</v>
      </c>
      <c r="BU1161" s="34" t="s">
        <v>4518</v>
      </c>
      <c r="BV1161" s="9">
        <v>44370</v>
      </c>
      <c r="BW1161" s="34" t="s">
        <v>14408</v>
      </c>
      <c r="BX1161" s="2" t="s">
        <v>111</v>
      </c>
      <c r="BY1161" s="2" t="s">
        <v>123</v>
      </c>
      <c r="BZ1161" s="2" t="s">
        <v>124</v>
      </c>
      <c r="CA1161" s="2">
        <v>2</v>
      </c>
      <c r="CB1161" s="1" t="s">
        <v>137</v>
      </c>
      <c r="CC1161" s="2" t="s">
        <v>126</v>
      </c>
      <c r="CD1161" s="1" t="e">
        <f t="shared" si="570"/>
        <v>#VALUE!</v>
      </c>
      <c r="CE1161" s="1" t="e">
        <f t="shared" si="571"/>
        <v>#VALUE!</v>
      </c>
      <c r="CF1161" s="1" t="e">
        <f t="shared" si="573"/>
        <v>#VALUE!</v>
      </c>
      <c r="CG1161" s="1" t="e">
        <f t="shared" si="574"/>
        <v>#VALUE!</v>
      </c>
      <c r="CH1161" s="1" t="e">
        <f t="shared" si="575"/>
        <v>#VALUE!</v>
      </c>
      <c r="CI1161" s="1" t="e">
        <f t="shared" si="576"/>
        <v>#VALUE!</v>
      </c>
      <c r="CJ1161" s="1" t="e">
        <f t="shared" si="577"/>
        <v>#VALUE!</v>
      </c>
      <c r="CK1161" s="1" t="e">
        <f t="shared" si="578"/>
        <v>#VALUE!</v>
      </c>
      <c r="CL1161" s="1" t="e">
        <f t="shared" si="579"/>
        <v>#VALUE!</v>
      </c>
      <c r="CM1161" s="1" t="e">
        <f t="shared" si="580"/>
        <v>#VALUE!</v>
      </c>
      <c r="CN1161" s="1" t="e">
        <f t="shared" si="581"/>
        <v>#VALUE!</v>
      </c>
      <c r="CO1161" s="2" t="b">
        <f t="shared" si="582"/>
        <v>1</v>
      </c>
      <c r="CP1161" s="2" t="b">
        <f t="shared" si="583"/>
        <v>1</v>
      </c>
      <c r="CQ1161" s="2" t="b">
        <f t="shared" si="584"/>
        <v>0</v>
      </c>
      <c r="CR1161" s="6" t="str">
        <f t="shared" si="585"/>
        <v>Male</v>
      </c>
      <c r="CS1161" s="7">
        <f t="shared" si="586"/>
        <v>0</v>
      </c>
      <c r="CT1161" s="7">
        <f t="shared" si="587"/>
        <v>0</v>
      </c>
      <c r="CU1161" s="7">
        <f t="shared" si="588"/>
        <v>0</v>
      </c>
      <c r="CV1161" s="7">
        <f t="shared" si="589"/>
        <v>1</v>
      </c>
      <c r="CW1161" s="7">
        <f t="shared" si="566"/>
        <v>0</v>
      </c>
      <c r="CX1161" s="1" t="e">
        <f t="shared" si="567"/>
        <v>#VALUE!</v>
      </c>
      <c r="CY1161" s="1" t="e">
        <f t="shared" si="568"/>
        <v>#VALUE!</v>
      </c>
      <c r="DG1161" s="1" t="e">
        <f t="shared" si="572"/>
        <v>#VALUE!</v>
      </c>
    </row>
    <row r="1162" spans="1:111" ht="159.5" x14ac:dyDescent="0.35">
      <c r="B1162" s="1" t="s">
        <v>13809</v>
      </c>
      <c r="C1162" s="9">
        <v>44362</v>
      </c>
      <c r="D1162" s="10" t="s">
        <v>13809</v>
      </c>
      <c r="E1162" s="1">
        <v>28</v>
      </c>
      <c r="F1162" s="1" t="s">
        <v>127</v>
      </c>
      <c r="G1162" s="1" t="s">
        <v>13809</v>
      </c>
      <c r="H1162" s="1" t="s">
        <v>13809</v>
      </c>
      <c r="I1162" s="9">
        <v>36982</v>
      </c>
      <c r="J1162" s="2" t="s">
        <v>109</v>
      </c>
      <c r="K1162" s="2" t="s">
        <v>13809</v>
      </c>
      <c r="L1162" s="9">
        <v>44312</v>
      </c>
      <c r="M1162" s="2" t="s">
        <v>109</v>
      </c>
      <c r="N1162" s="2" t="s">
        <v>13809</v>
      </c>
      <c r="O1162" s="2" t="s">
        <v>110</v>
      </c>
      <c r="P1162" s="2" t="s">
        <v>111</v>
      </c>
      <c r="S1162" s="2" t="s">
        <v>112</v>
      </c>
      <c r="T1162" s="2" t="s">
        <v>111</v>
      </c>
      <c r="U1162" s="2" t="b">
        <v>1</v>
      </c>
      <c r="V1162" s="2" t="s">
        <v>113</v>
      </c>
      <c r="W1162" s="1" t="s">
        <v>112</v>
      </c>
      <c r="X1162" s="1" t="s">
        <v>138</v>
      </c>
      <c r="Y1162" s="2" t="s">
        <v>111</v>
      </c>
      <c r="AF1162" s="1" t="s">
        <v>111</v>
      </c>
      <c r="AJ1162" s="1" t="s">
        <v>115</v>
      </c>
      <c r="AK1162" s="1" t="s">
        <v>391</v>
      </c>
      <c r="AO1162" s="1" t="s">
        <v>221</v>
      </c>
      <c r="AS1162" s="1" t="s">
        <v>118</v>
      </c>
      <c r="AZ1162" s="1" t="s">
        <v>155</v>
      </c>
      <c r="BA1162" s="1">
        <v>0</v>
      </c>
      <c r="BJ1162" s="1" t="s">
        <v>111</v>
      </c>
      <c r="BN1162" s="1" t="s">
        <v>112</v>
      </c>
      <c r="BO1162" s="1" t="s">
        <v>234</v>
      </c>
      <c r="BP1162" s="1" t="s">
        <v>3095</v>
      </c>
      <c r="BQ1162" s="1" t="s">
        <v>121</v>
      </c>
      <c r="BR1162" s="1" t="s">
        <v>122</v>
      </c>
      <c r="BS1162" s="1" t="s">
        <v>111</v>
      </c>
      <c r="BT1162" s="34" t="s">
        <v>4519</v>
      </c>
      <c r="BU1162" s="34" t="s">
        <v>4520</v>
      </c>
      <c r="BV1162" s="9">
        <v>44411</v>
      </c>
      <c r="BW1162" s="34" t="s">
        <v>14409</v>
      </c>
      <c r="BZ1162" s="2" t="s">
        <v>124</v>
      </c>
      <c r="CA1162" s="2">
        <v>2</v>
      </c>
      <c r="CB1162" s="1" t="s">
        <v>227</v>
      </c>
      <c r="CC1162" s="2" t="s">
        <v>113</v>
      </c>
      <c r="CD1162" s="1" t="b">
        <f t="shared" si="570"/>
        <v>1</v>
      </c>
      <c r="CE1162" s="1" t="b">
        <f t="shared" si="571"/>
        <v>0</v>
      </c>
      <c r="CF1162" s="1" t="b">
        <f t="shared" si="573"/>
        <v>0</v>
      </c>
      <c r="CG1162" s="1" t="b">
        <f t="shared" si="574"/>
        <v>0</v>
      </c>
      <c r="CH1162" s="1" t="b">
        <f t="shared" si="575"/>
        <v>0</v>
      </c>
      <c r="CI1162" s="1" t="b">
        <f t="shared" si="576"/>
        <v>0</v>
      </c>
      <c r="CJ1162" s="1" t="b">
        <f t="shared" si="577"/>
        <v>1</v>
      </c>
      <c r="CK1162" s="1" t="b">
        <f t="shared" si="578"/>
        <v>0</v>
      </c>
      <c r="CL1162" s="1" t="b">
        <f t="shared" si="579"/>
        <v>0</v>
      </c>
      <c r="CM1162" s="1" t="b">
        <f t="shared" si="580"/>
        <v>0</v>
      </c>
      <c r="CN1162" s="1" t="b">
        <f t="shared" si="581"/>
        <v>0</v>
      </c>
      <c r="CO1162" s="2" t="b">
        <f t="shared" si="582"/>
        <v>0</v>
      </c>
      <c r="CP1162" s="2" t="b">
        <f t="shared" si="583"/>
        <v>0</v>
      </c>
      <c r="CQ1162" s="2" t="b">
        <f t="shared" si="584"/>
        <v>0</v>
      </c>
      <c r="CR1162" s="6" t="str">
        <f t="shared" si="585"/>
        <v>Male</v>
      </c>
      <c r="CS1162" s="7">
        <f t="shared" si="586"/>
        <v>1</v>
      </c>
      <c r="CT1162" s="7">
        <f t="shared" si="587"/>
        <v>0</v>
      </c>
      <c r="CU1162" s="7">
        <f t="shared" si="588"/>
        <v>0</v>
      </c>
      <c r="CV1162" s="7">
        <f t="shared" si="589"/>
        <v>1</v>
      </c>
      <c r="CW1162" s="7">
        <f t="shared" si="566"/>
        <v>0</v>
      </c>
      <c r="CX1162" s="1" t="b">
        <f t="shared" si="567"/>
        <v>1</v>
      </c>
      <c r="CY1162" s="1" t="b">
        <f t="shared" si="568"/>
        <v>1</v>
      </c>
      <c r="DG1162" s="1" t="b">
        <f t="shared" si="572"/>
        <v>0</v>
      </c>
    </row>
    <row r="1163" spans="1:111" ht="87" x14ac:dyDescent="0.35">
      <c r="B1163" s="1" t="s">
        <v>13809</v>
      </c>
      <c r="C1163" s="9">
        <v>44362</v>
      </c>
      <c r="D1163" s="10" t="s">
        <v>13809</v>
      </c>
      <c r="E1163" s="1">
        <v>28</v>
      </c>
      <c r="F1163" s="1" t="s">
        <v>127</v>
      </c>
      <c r="G1163" s="1" t="s">
        <v>13809</v>
      </c>
      <c r="H1163" s="1" t="s">
        <v>13809</v>
      </c>
      <c r="I1163" s="9">
        <v>44323</v>
      </c>
      <c r="J1163" s="2" t="s">
        <v>128</v>
      </c>
      <c r="K1163" s="2" t="s">
        <v>13809</v>
      </c>
      <c r="L1163" s="9">
        <v>44351</v>
      </c>
      <c r="M1163" s="2" t="s">
        <v>128</v>
      </c>
      <c r="N1163" s="2" t="s">
        <v>13809</v>
      </c>
      <c r="O1163" s="2" t="s">
        <v>110</v>
      </c>
      <c r="P1163" s="2" t="s">
        <v>111</v>
      </c>
      <c r="S1163" s="2" t="s">
        <v>112</v>
      </c>
      <c r="U1163" s="2" t="b">
        <v>1</v>
      </c>
      <c r="V1163" s="2" t="s">
        <v>113</v>
      </c>
      <c r="Y1163" s="2" t="s">
        <v>112</v>
      </c>
      <c r="Z1163" s="2" t="s">
        <v>111</v>
      </c>
      <c r="AA1163" s="2" t="s">
        <v>112</v>
      </c>
      <c r="AB1163" s="2">
        <v>3</v>
      </c>
      <c r="AF1163" s="1" t="s">
        <v>111</v>
      </c>
      <c r="AK1163" s="1" t="s">
        <v>129</v>
      </c>
      <c r="AO1163" s="1" t="s">
        <v>166</v>
      </c>
      <c r="AZ1163" s="1" t="s">
        <v>155</v>
      </c>
      <c r="BA1163" s="1" t="s">
        <v>4521</v>
      </c>
      <c r="BJ1163" s="1" t="s">
        <v>112</v>
      </c>
      <c r="BU1163" s="34" t="s">
        <v>13896</v>
      </c>
      <c r="BV1163" s="9">
        <v>44566</v>
      </c>
      <c r="BY1163" s="2" t="s">
        <v>153</v>
      </c>
      <c r="BZ1163" s="2" t="s">
        <v>162</v>
      </c>
      <c r="CA1163" s="2">
        <v>2</v>
      </c>
      <c r="CB1163" s="1" t="s">
        <v>149</v>
      </c>
      <c r="CC1163" s="2" t="s">
        <v>126</v>
      </c>
      <c r="CD1163" s="1" t="b">
        <f t="shared" si="570"/>
        <v>1</v>
      </c>
      <c r="CE1163" s="1" t="b">
        <f t="shared" si="571"/>
        <v>0</v>
      </c>
      <c r="CF1163" s="1" t="b">
        <f t="shared" si="573"/>
        <v>0</v>
      </c>
      <c r="CG1163" s="1" t="b">
        <f t="shared" si="574"/>
        <v>0</v>
      </c>
      <c r="CH1163" s="1" t="b">
        <f t="shared" si="575"/>
        <v>0</v>
      </c>
      <c r="CI1163" s="1" t="b">
        <f t="shared" si="576"/>
        <v>0</v>
      </c>
      <c r="CJ1163" s="1" t="b">
        <f t="shared" si="577"/>
        <v>1</v>
      </c>
      <c r="CK1163" s="1" t="b">
        <f t="shared" si="578"/>
        <v>0</v>
      </c>
      <c r="CL1163" s="1" t="b">
        <f t="shared" si="579"/>
        <v>0</v>
      </c>
      <c r="CM1163" s="1" t="b">
        <f t="shared" si="580"/>
        <v>0</v>
      </c>
      <c r="CN1163" s="1" t="b">
        <f t="shared" si="581"/>
        <v>0</v>
      </c>
      <c r="CO1163" s="2" t="b">
        <f t="shared" si="582"/>
        <v>1</v>
      </c>
      <c r="CP1163" s="2" t="b">
        <f t="shared" si="583"/>
        <v>1</v>
      </c>
      <c r="CQ1163" s="2" t="b">
        <f t="shared" si="584"/>
        <v>0</v>
      </c>
      <c r="CR1163" s="6" t="str">
        <f t="shared" si="585"/>
        <v>Male</v>
      </c>
      <c r="CS1163" s="7">
        <f t="shared" si="586"/>
        <v>0</v>
      </c>
      <c r="CT1163" s="7">
        <f t="shared" si="587"/>
        <v>1</v>
      </c>
      <c r="CU1163" s="7">
        <f t="shared" si="588"/>
        <v>0</v>
      </c>
      <c r="CV1163" s="7">
        <f t="shared" si="589"/>
        <v>0</v>
      </c>
      <c r="CW1163" s="7">
        <f t="shared" si="566"/>
        <v>1</v>
      </c>
      <c r="CX1163" s="1" t="b">
        <f t="shared" si="567"/>
        <v>1</v>
      </c>
      <c r="CY1163" s="1" t="b">
        <f t="shared" si="568"/>
        <v>1</v>
      </c>
      <c r="DG1163" s="1" t="b">
        <f t="shared" si="572"/>
        <v>0</v>
      </c>
    </row>
    <row r="1164" spans="1:111" ht="29" x14ac:dyDescent="0.35">
      <c r="B1164" s="1" t="s">
        <v>13809</v>
      </c>
      <c r="C1164" s="9">
        <v>44362</v>
      </c>
      <c r="D1164" s="10" t="s">
        <v>13809</v>
      </c>
      <c r="E1164" s="1">
        <v>15</v>
      </c>
      <c r="F1164" s="1" t="s">
        <v>127</v>
      </c>
      <c r="G1164" s="1" t="s">
        <v>13809</v>
      </c>
      <c r="H1164" s="1" t="s">
        <v>13809</v>
      </c>
      <c r="I1164" s="9">
        <v>44336</v>
      </c>
      <c r="J1164" s="2" t="s">
        <v>109</v>
      </c>
      <c r="K1164" s="2" t="s">
        <v>13809</v>
      </c>
      <c r="L1164" s="9">
        <v>44357</v>
      </c>
      <c r="M1164" s="2" t="s">
        <v>109</v>
      </c>
      <c r="N1164" s="2" t="s">
        <v>13809</v>
      </c>
      <c r="O1164" s="2" t="s">
        <v>110</v>
      </c>
      <c r="P1164" s="2" t="s">
        <v>111</v>
      </c>
      <c r="S1164" s="2" t="s">
        <v>111</v>
      </c>
      <c r="T1164" s="2" t="s">
        <v>112</v>
      </c>
      <c r="U1164" s="2" t="b">
        <f>OR(S1164="yes",T1164="yes")</f>
        <v>1</v>
      </c>
      <c r="V1164" s="2" t="s">
        <v>113</v>
      </c>
      <c r="W1164" s="1" t="s">
        <v>112</v>
      </c>
      <c r="X1164" s="1" t="s">
        <v>114</v>
      </c>
      <c r="Y1164" s="2" t="s">
        <v>112</v>
      </c>
      <c r="Z1164" s="2" t="s">
        <v>111</v>
      </c>
      <c r="AA1164" s="2" t="s">
        <v>112</v>
      </c>
      <c r="AB1164" s="2">
        <v>3</v>
      </c>
      <c r="AC1164" s="1" t="s">
        <v>111</v>
      </c>
      <c r="AF1164" s="1" t="s">
        <v>111</v>
      </c>
      <c r="AJ1164" s="1" t="s">
        <v>115</v>
      </c>
      <c r="AK1164" s="1" t="s">
        <v>129</v>
      </c>
      <c r="AO1164" s="1" t="s">
        <v>221</v>
      </c>
      <c r="AZ1164" s="1" t="s">
        <v>179</v>
      </c>
      <c r="BA1164" s="1">
        <v>1.1200000000000001</v>
      </c>
      <c r="BG1164" s="1">
        <v>1.6</v>
      </c>
      <c r="BJ1164" s="1" t="s">
        <v>111</v>
      </c>
      <c r="BN1164" s="1" t="s">
        <v>112</v>
      </c>
      <c r="BO1164" s="1" t="s">
        <v>148</v>
      </c>
      <c r="BP1164" s="1" t="s">
        <v>4522</v>
      </c>
      <c r="BU1164" s="34" t="s">
        <v>4523</v>
      </c>
      <c r="BV1164" s="9">
        <v>44825</v>
      </c>
      <c r="BW1164" s="34" t="s">
        <v>4524</v>
      </c>
      <c r="BY1164" s="2" t="s">
        <v>156</v>
      </c>
      <c r="BZ1164" s="2" t="s">
        <v>124</v>
      </c>
      <c r="CA1164" s="2">
        <v>2</v>
      </c>
      <c r="CB1164" s="1" t="s">
        <v>253</v>
      </c>
      <c r="CC1164" s="2" t="s">
        <v>126</v>
      </c>
      <c r="CD1164" s="1" t="b">
        <f t="shared" si="570"/>
        <v>1</v>
      </c>
      <c r="CE1164" s="1" t="b">
        <f t="shared" si="571"/>
        <v>1</v>
      </c>
      <c r="CF1164" s="1" t="b">
        <f t="shared" si="573"/>
        <v>0</v>
      </c>
      <c r="CG1164" s="1" t="b">
        <f t="shared" si="574"/>
        <v>1</v>
      </c>
      <c r="CH1164" s="1" t="b">
        <f t="shared" si="575"/>
        <v>0</v>
      </c>
      <c r="CI1164" s="1" t="b">
        <f t="shared" si="576"/>
        <v>0</v>
      </c>
      <c r="CJ1164" s="1" t="b">
        <f t="shared" si="577"/>
        <v>0</v>
      </c>
      <c r="CK1164" s="1" t="b">
        <f t="shared" si="578"/>
        <v>0</v>
      </c>
      <c r="CL1164" s="1" t="b">
        <f t="shared" si="579"/>
        <v>0</v>
      </c>
      <c r="CM1164" s="1" t="b">
        <f t="shared" si="580"/>
        <v>0</v>
      </c>
      <c r="CN1164" s="1" t="b">
        <f t="shared" si="581"/>
        <v>0</v>
      </c>
      <c r="CO1164" s="2" t="b">
        <f t="shared" si="582"/>
        <v>1</v>
      </c>
      <c r="CP1164" s="2" t="b">
        <f t="shared" si="583"/>
        <v>1</v>
      </c>
      <c r="CQ1164" s="2" t="b">
        <f t="shared" si="584"/>
        <v>0</v>
      </c>
      <c r="CR1164" s="6" t="str">
        <f t="shared" si="585"/>
        <v>Male</v>
      </c>
      <c r="CS1164" s="7">
        <f t="shared" si="586"/>
        <v>1</v>
      </c>
      <c r="CT1164" s="7">
        <f t="shared" si="587"/>
        <v>0</v>
      </c>
      <c r="CU1164" s="7">
        <f t="shared" si="588"/>
        <v>0</v>
      </c>
      <c r="CV1164" s="7">
        <f t="shared" si="589"/>
        <v>1</v>
      </c>
    </row>
    <row r="1165" spans="1:111" ht="116" x14ac:dyDescent="0.35">
      <c r="B1165" s="1" t="s">
        <v>13809</v>
      </c>
      <c r="C1165" s="9">
        <v>44362</v>
      </c>
      <c r="D1165" s="10" t="s">
        <v>13809</v>
      </c>
      <c r="E1165" s="1">
        <v>14</v>
      </c>
      <c r="F1165" s="1" t="s">
        <v>127</v>
      </c>
      <c r="G1165" s="1" t="s">
        <v>13809</v>
      </c>
      <c r="H1165" s="1" t="s">
        <v>13809</v>
      </c>
      <c r="I1165" s="2" t="s">
        <v>183</v>
      </c>
      <c r="J1165" s="2" t="s">
        <v>163</v>
      </c>
      <c r="K1165" s="2" t="s">
        <v>13809</v>
      </c>
      <c r="L1165" s="9">
        <v>44357</v>
      </c>
      <c r="M1165" s="2" t="s">
        <v>109</v>
      </c>
      <c r="N1165" s="2" t="s">
        <v>13809</v>
      </c>
      <c r="O1165" s="2" t="s">
        <v>110</v>
      </c>
      <c r="P1165" s="2" t="s">
        <v>111</v>
      </c>
      <c r="S1165" s="2" t="s">
        <v>111</v>
      </c>
      <c r="T1165" s="2" t="s">
        <v>112</v>
      </c>
      <c r="U1165" s="2" t="b">
        <v>1</v>
      </c>
      <c r="V1165" s="2" t="s">
        <v>113</v>
      </c>
      <c r="W1165" s="1" t="s">
        <v>112</v>
      </c>
      <c r="X1165" s="1" t="s">
        <v>110</v>
      </c>
      <c r="Y1165" s="2" t="s">
        <v>112</v>
      </c>
      <c r="Z1165" s="2" t="s">
        <v>112</v>
      </c>
      <c r="AA1165" s="2" t="s">
        <v>112</v>
      </c>
      <c r="AB1165" s="2">
        <v>2</v>
      </c>
      <c r="AC1165" s="1" t="s">
        <v>111</v>
      </c>
      <c r="AF1165" s="1" t="s">
        <v>111</v>
      </c>
      <c r="AJ1165" s="1" t="s">
        <v>115</v>
      </c>
      <c r="AK1165" s="1" t="s">
        <v>129</v>
      </c>
      <c r="AO1165" s="1" t="s">
        <v>117</v>
      </c>
      <c r="AS1165" s="1" t="s">
        <v>118</v>
      </c>
      <c r="AU1165" s="1" t="s">
        <v>132</v>
      </c>
      <c r="AZ1165" s="1" t="s">
        <v>222</v>
      </c>
      <c r="BC1165" s="1" t="s">
        <v>4525</v>
      </c>
      <c r="BJ1165" s="1" t="s">
        <v>112</v>
      </c>
      <c r="BK1165" s="1" t="s">
        <v>112</v>
      </c>
      <c r="BL1165" s="1" t="s">
        <v>142</v>
      </c>
      <c r="BQ1165" s="1" t="s">
        <v>121</v>
      </c>
      <c r="BR1165" s="1" t="s">
        <v>122</v>
      </c>
      <c r="BS1165" s="1" t="s">
        <v>112</v>
      </c>
      <c r="BU1165" s="34" t="s">
        <v>4526</v>
      </c>
      <c r="BV1165" s="9">
        <v>44503</v>
      </c>
      <c r="BW1165" s="34" t="s">
        <v>4527</v>
      </c>
      <c r="BY1165" s="2" t="s">
        <v>123</v>
      </c>
      <c r="BZ1165" s="2" t="s">
        <v>124</v>
      </c>
      <c r="CA1165" s="2">
        <v>2</v>
      </c>
      <c r="CB1165" s="1" t="s">
        <v>259</v>
      </c>
      <c r="CC1165" s="2" t="s">
        <v>126</v>
      </c>
      <c r="CD1165" s="1" t="b">
        <f t="shared" si="570"/>
        <v>1</v>
      </c>
      <c r="CE1165" s="1" t="b">
        <f t="shared" si="571"/>
        <v>1</v>
      </c>
      <c r="CF1165" s="1" t="b">
        <f t="shared" si="573"/>
        <v>0</v>
      </c>
      <c r="CG1165" s="1" t="b">
        <f t="shared" si="574"/>
        <v>1</v>
      </c>
      <c r="CH1165" s="1" t="b">
        <f t="shared" si="575"/>
        <v>0</v>
      </c>
      <c r="CI1165" s="1" t="b">
        <f t="shared" si="576"/>
        <v>0</v>
      </c>
      <c r="CJ1165" s="1" t="b">
        <f t="shared" si="577"/>
        <v>0</v>
      </c>
      <c r="CK1165" s="1" t="b">
        <f t="shared" si="578"/>
        <v>0</v>
      </c>
      <c r="CL1165" s="1" t="b">
        <f t="shared" si="579"/>
        <v>0</v>
      </c>
      <c r="CM1165" s="1" t="b">
        <f t="shared" si="580"/>
        <v>0</v>
      </c>
      <c r="CN1165" s="1" t="b">
        <f t="shared" si="581"/>
        <v>0</v>
      </c>
      <c r="CO1165" s="2" t="b">
        <f t="shared" si="582"/>
        <v>1</v>
      </c>
      <c r="CP1165" s="2" t="b">
        <f t="shared" si="583"/>
        <v>1</v>
      </c>
      <c r="CQ1165" s="2" t="b">
        <f t="shared" si="584"/>
        <v>0</v>
      </c>
      <c r="CR1165" s="6" t="str">
        <f t="shared" si="585"/>
        <v>Male</v>
      </c>
      <c r="CS1165" s="7">
        <f t="shared" si="586"/>
        <v>0</v>
      </c>
      <c r="CT1165" s="7">
        <f t="shared" si="587"/>
        <v>0</v>
      </c>
      <c r="CU1165" s="7">
        <f t="shared" si="588"/>
        <v>0</v>
      </c>
      <c r="CV1165" s="7">
        <f t="shared" si="589"/>
        <v>1</v>
      </c>
      <c r="CW1165" s="7">
        <f t="shared" ref="CW1165:CW1193" si="590">COUNTIF(M1165,"=*moderna*")</f>
        <v>0</v>
      </c>
      <c r="CX1165" s="1" t="b">
        <f t="shared" ref="CX1165:CX1193" si="591">AND(E1165&lt;30,NOT(E1165="."),NOT(E1165=""))</f>
        <v>1</v>
      </c>
      <c r="CY1165" s="1" t="b">
        <f t="shared" ref="CY1165:CY1193" si="592">AND(E1165&gt;17,E1165&lt;41,NOT(E1165="."),NOT(E1165=""))</f>
        <v>0</v>
      </c>
      <c r="DG1165" s="1" t="b">
        <f t="shared" ref="DG1165:DG1174" si="593">AND(E1165&gt;4,E1165&lt;18,NOT(E1165=""),NOT(E1165="."))</f>
        <v>1</v>
      </c>
    </row>
    <row r="1166" spans="1:111" x14ac:dyDescent="0.35">
      <c r="A1166" s="2">
        <v>986</v>
      </c>
      <c r="B1166" s="1" t="s">
        <v>13809</v>
      </c>
      <c r="C1166" s="9">
        <v>44362</v>
      </c>
      <c r="D1166" s="10" t="s">
        <v>13809</v>
      </c>
      <c r="E1166" s="1" t="e">
        <f>ROUND((C1166-D1166)/365,0)</f>
        <v>#VALUE!</v>
      </c>
      <c r="F1166" s="1" t="s">
        <v>127</v>
      </c>
      <c r="G1166" s="1" t="s">
        <v>13809</v>
      </c>
      <c r="H1166" s="1" t="s">
        <v>13809</v>
      </c>
      <c r="K1166" s="2" t="s">
        <v>13809</v>
      </c>
      <c r="L1166" s="9">
        <v>44358</v>
      </c>
      <c r="M1166" s="2" t="s">
        <v>109</v>
      </c>
      <c r="N1166" s="2" t="s">
        <v>13809</v>
      </c>
      <c r="O1166" s="2" t="s">
        <v>110</v>
      </c>
      <c r="T1166" s="2" t="s">
        <v>112</v>
      </c>
      <c r="U1166" s="2" t="b">
        <f>OR(S1166="yes",T1166="yes")</f>
        <v>1</v>
      </c>
      <c r="V1166" s="2" t="s">
        <v>113</v>
      </c>
      <c r="W1166" s="1" t="s">
        <v>112</v>
      </c>
      <c r="X1166" s="1" t="s">
        <v>114</v>
      </c>
      <c r="Y1166" s="2" t="s">
        <v>112</v>
      </c>
      <c r="Z1166" s="2" t="s">
        <v>111</v>
      </c>
      <c r="AA1166" s="2" t="s">
        <v>112</v>
      </c>
      <c r="AB1166" s="2">
        <v>3</v>
      </c>
      <c r="AC1166" s="1" t="s">
        <v>111</v>
      </c>
      <c r="AF1166" s="1" t="s">
        <v>111</v>
      </c>
      <c r="AJ1166" s="1" t="s">
        <v>115</v>
      </c>
      <c r="AK1166" s="1" t="s">
        <v>129</v>
      </c>
      <c r="AO1166" s="1" t="s">
        <v>117</v>
      </c>
      <c r="AS1166" s="1" t="s">
        <v>118</v>
      </c>
      <c r="AU1166" s="1" t="s">
        <v>132</v>
      </c>
      <c r="AZ1166" s="1" t="s">
        <v>155</v>
      </c>
      <c r="BA1166" s="1">
        <v>8.48</v>
      </c>
      <c r="BJ1166" s="1" t="s">
        <v>112</v>
      </c>
      <c r="BK1166" s="1" t="s">
        <v>112</v>
      </c>
      <c r="BL1166" s="1" t="s">
        <v>142</v>
      </c>
      <c r="BQ1166" s="1" t="s">
        <v>121</v>
      </c>
      <c r="BR1166" s="1" t="s">
        <v>122</v>
      </c>
      <c r="BS1166" s="1" t="s">
        <v>112</v>
      </c>
      <c r="BV1166" s="9">
        <v>44364</v>
      </c>
      <c r="BY1166" s="2" t="s">
        <v>156</v>
      </c>
      <c r="BZ1166" s="2" t="s">
        <v>124</v>
      </c>
      <c r="CA1166" s="2">
        <v>2</v>
      </c>
      <c r="CB1166" s="1" t="s">
        <v>279</v>
      </c>
      <c r="CC1166" s="2" t="s">
        <v>126</v>
      </c>
      <c r="CD1166" s="1" t="e">
        <f t="shared" si="570"/>
        <v>#VALUE!</v>
      </c>
      <c r="CE1166" s="1" t="e">
        <f t="shared" si="571"/>
        <v>#VALUE!</v>
      </c>
      <c r="CF1166" s="1" t="e">
        <f t="shared" si="573"/>
        <v>#VALUE!</v>
      </c>
      <c r="CG1166" s="1" t="e">
        <f t="shared" si="574"/>
        <v>#VALUE!</v>
      </c>
      <c r="CH1166" s="1" t="e">
        <f t="shared" si="575"/>
        <v>#VALUE!</v>
      </c>
      <c r="CI1166" s="1" t="e">
        <f t="shared" si="576"/>
        <v>#VALUE!</v>
      </c>
      <c r="CJ1166" s="1" t="e">
        <f t="shared" si="577"/>
        <v>#VALUE!</v>
      </c>
      <c r="CK1166" s="1" t="e">
        <f t="shared" si="578"/>
        <v>#VALUE!</v>
      </c>
      <c r="CL1166" s="1" t="e">
        <f t="shared" si="579"/>
        <v>#VALUE!</v>
      </c>
      <c r="CM1166" s="1" t="e">
        <f t="shared" si="580"/>
        <v>#VALUE!</v>
      </c>
      <c r="CN1166" s="1" t="e">
        <f t="shared" si="581"/>
        <v>#VALUE!</v>
      </c>
      <c r="CO1166" s="2" t="b">
        <f t="shared" si="582"/>
        <v>1</v>
      </c>
      <c r="CP1166" s="2" t="b">
        <f t="shared" si="583"/>
        <v>1</v>
      </c>
      <c r="CQ1166" s="2" t="b">
        <f t="shared" si="584"/>
        <v>0</v>
      </c>
      <c r="CR1166" s="6" t="str">
        <f t="shared" si="585"/>
        <v>Male</v>
      </c>
      <c r="CS1166" s="7">
        <f t="shared" si="586"/>
        <v>0</v>
      </c>
      <c r="CT1166" s="7">
        <f t="shared" si="587"/>
        <v>0</v>
      </c>
      <c r="CU1166" s="7">
        <f t="shared" si="588"/>
        <v>0</v>
      </c>
      <c r="CV1166" s="7">
        <f t="shared" si="589"/>
        <v>1</v>
      </c>
      <c r="CW1166" s="7">
        <f t="shared" si="590"/>
        <v>0</v>
      </c>
      <c r="CX1166" s="1" t="e">
        <f t="shared" si="591"/>
        <v>#VALUE!</v>
      </c>
      <c r="CY1166" s="1" t="e">
        <f t="shared" si="592"/>
        <v>#VALUE!</v>
      </c>
      <c r="DG1166" s="1" t="e">
        <f t="shared" si="593"/>
        <v>#VALUE!</v>
      </c>
    </row>
    <row r="1167" spans="1:111" x14ac:dyDescent="0.35">
      <c r="A1167" s="2">
        <v>987</v>
      </c>
      <c r="B1167" s="1" t="s">
        <v>13809</v>
      </c>
      <c r="C1167" s="9">
        <v>44362</v>
      </c>
      <c r="D1167" s="10" t="s">
        <v>13809</v>
      </c>
      <c r="E1167" s="1" t="e">
        <f>ROUND((C1167-D1167)/365,0)</f>
        <v>#VALUE!</v>
      </c>
      <c r="F1167" s="1" t="s">
        <v>127</v>
      </c>
      <c r="G1167" s="1" t="s">
        <v>13809</v>
      </c>
      <c r="H1167" s="1" t="s">
        <v>13809</v>
      </c>
      <c r="I1167" s="9">
        <v>44334</v>
      </c>
      <c r="J1167" s="2" t="s">
        <v>109</v>
      </c>
      <c r="K1167" s="2" t="s">
        <v>13809</v>
      </c>
      <c r="L1167" s="9">
        <v>44357</v>
      </c>
      <c r="M1167" s="2" t="s">
        <v>109</v>
      </c>
      <c r="N1167" s="2" t="s">
        <v>13809</v>
      </c>
      <c r="O1167" s="2" t="s">
        <v>110</v>
      </c>
      <c r="P1167" s="2" t="s">
        <v>111</v>
      </c>
      <c r="S1167" s="2" t="s">
        <v>112</v>
      </c>
      <c r="T1167" s="2" t="s">
        <v>111</v>
      </c>
      <c r="U1167" s="2" t="b">
        <f>OR(S1167="yes",T1167="yes")</f>
        <v>1</v>
      </c>
      <c r="V1167" s="2" t="s">
        <v>113</v>
      </c>
      <c r="W1167" s="1" t="s">
        <v>112</v>
      </c>
      <c r="X1167" s="1" t="s">
        <v>110</v>
      </c>
      <c r="Y1167" s="2" t="s">
        <v>112</v>
      </c>
      <c r="Z1167" s="2" t="s">
        <v>111</v>
      </c>
      <c r="AA1167" s="2" t="s">
        <v>112</v>
      </c>
      <c r="AB1167" s="2">
        <v>1</v>
      </c>
      <c r="AC1167" s="1" t="s">
        <v>111</v>
      </c>
      <c r="AF1167" s="1" t="s">
        <v>111</v>
      </c>
      <c r="AJ1167" s="1" t="s">
        <v>115</v>
      </c>
      <c r="AK1167" s="1" t="s">
        <v>201</v>
      </c>
      <c r="AN1167" s="1" t="s">
        <v>2207</v>
      </c>
      <c r="AO1167" s="1" t="s">
        <v>117</v>
      </c>
      <c r="AS1167" s="1" t="s">
        <v>118</v>
      </c>
      <c r="AU1167" s="1" t="s">
        <v>238</v>
      </c>
      <c r="AX1167" s="25">
        <v>0.45700000000000002</v>
      </c>
      <c r="AZ1167" s="1" t="s">
        <v>179</v>
      </c>
      <c r="BA1167" s="1">
        <v>27.4</v>
      </c>
      <c r="BG1167" s="1">
        <v>6.24</v>
      </c>
      <c r="BJ1167" s="1" t="s">
        <v>112</v>
      </c>
      <c r="BK1167" s="1" t="s">
        <v>112</v>
      </c>
      <c r="BL1167" s="1" t="s">
        <v>142</v>
      </c>
      <c r="BQ1167" s="1" t="s">
        <v>121</v>
      </c>
      <c r="BR1167" s="1" t="s">
        <v>122</v>
      </c>
      <c r="BS1167" s="1" t="s">
        <v>112</v>
      </c>
      <c r="BV1167" s="9">
        <v>44365</v>
      </c>
      <c r="BX1167" s="2" t="s">
        <v>111</v>
      </c>
      <c r="BY1167" s="2" t="s">
        <v>123</v>
      </c>
      <c r="BZ1167" s="2" t="s">
        <v>124</v>
      </c>
      <c r="CA1167" s="2">
        <v>2</v>
      </c>
      <c r="CB1167" s="1" t="s">
        <v>330</v>
      </c>
      <c r="CC1167" s="2" t="s">
        <v>126</v>
      </c>
      <c r="CD1167" s="1" t="e">
        <f t="shared" si="570"/>
        <v>#VALUE!</v>
      </c>
      <c r="CE1167" s="1" t="e">
        <f t="shared" si="571"/>
        <v>#VALUE!</v>
      </c>
      <c r="CF1167" s="1" t="e">
        <f t="shared" si="573"/>
        <v>#VALUE!</v>
      </c>
      <c r="CG1167" s="1" t="e">
        <f t="shared" si="574"/>
        <v>#VALUE!</v>
      </c>
      <c r="CH1167" s="1" t="e">
        <f t="shared" si="575"/>
        <v>#VALUE!</v>
      </c>
      <c r="CI1167" s="1" t="e">
        <f t="shared" si="576"/>
        <v>#VALUE!</v>
      </c>
      <c r="CJ1167" s="1" t="e">
        <f t="shared" si="577"/>
        <v>#VALUE!</v>
      </c>
      <c r="CK1167" s="1" t="e">
        <f t="shared" si="578"/>
        <v>#VALUE!</v>
      </c>
      <c r="CL1167" s="1" t="e">
        <f t="shared" si="579"/>
        <v>#VALUE!</v>
      </c>
      <c r="CM1167" s="1" t="e">
        <f t="shared" si="580"/>
        <v>#VALUE!</v>
      </c>
      <c r="CN1167" s="1" t="e">
        <f t="shared" si="581"/>
        <v>#VALUE!</v>
      </c>
      <c r="CO1167" s="2" t="b">
        <f t="shared" si="582"/>
        <v>1</v>
      </c>
      <c r="CP1167" s="2" t="b">
        <f t="shared" si="583"/>
        <v>1</v>
      </c>
      <c r="CQ1167" s="2" t="b">
        <f t="shared" si="584"/>
        <v>0</v>
      </c>
      <c r="CR1167" s="6" t="str">
        <f t="shared" si="585"/>
        <v>Male</v>
      </c>
      <c r="CS1167" s="7">
        <f t="shared" si="586"/>
        <v>1</v>
      </c>
      <c r="CT1167" s="7">
        <f t="shared" si="587"/>
        <v>0</v>
      </c>
      <c r="CU1167" s="7">
        <f t="shared" si="588"/>
        <v>0</v>
      </c>
      <c r="CV1167" s="7">
        <f t="shared" si="589"/>
        <v>1</v>
      </c>
      <c r="CW1167" s="7">
        <f t="shared" si="590"/>
        <v>0</v>
      </c>
      <c r="CX1167" s="1" t="e">
        <f t="shared" si="591"/>
        <v>#VALUE!</v>
      </c>
      <c r="CY1167" s="1" t="e">
        <f t="shared" si="592"/>
        <v>#VALUE!</v>
      </c>
      <c r="DG1167" s="1" t="e">
        <f t="shared" si="593"/>
        <v>#VALUE!</v>
      </c>
    </row>
    <row r="1168" spans="1:111" x14ac:dyDescent="0.35">
      <c r="A1168" s="2">
        <v>988</v>
      </c>
      <c r="B1168" s="1" t="s">
        <v>13809</v>
      </c>
      <c r="C1168" s="9">
        <v>44362</v>
      </c>
      <c r="D1168" s="10" t="s">
        <v>13809</v>
      </c>
      <c r="E1168" s="1" t="e">
        <f>ROUND((C1168-D1168)/365,0)</f>
        <v>#VALUE!</v>
      </c>
      <c r="F1168" s="1" t="s">
        <v>127</v>
      </c>
      <c r="G1168" s="1" t="s">
        <v>13809</v>
      </c>
      <c r="H1168" s="1" t="s">
        <v>13809</v>
      </c>
      <c r="K1168" s="2" t="s">
        <v>13809</v>
      </c>
      <c r="L1168" s="9">
        <v>44359</v>
      </c>
      <c r="M1168" s="2" t="s">
        <v>109</v>
      </c>
      <c r="N1168" s="2" t="s">
        <v>13809</v>
      </c>
      <c r="O1168" s="2" t="s">
        <v>110</v>
      </c>
      <c r="T1168" s="2" t="s">
        <v>112</v>
      </c>
      <c r="U1168" s="2" t="b">
        <f>OR(S1168="yes",T1168="yes")</f>
        <v>1</v>
      </c>
      <c r="V1168" s="2" t="s">
        <v>113</v>
      </c>
      <c r="W1168" s="1" t="s">
        <v>112</v>
      </c>
      <c r="X1168" s="1" t="s">
        <v>138</v>
      </c>
      <c r="Y1168" s="2" t="s">
        <v>112</v>
      </c>
      <c r="Z1168" s="2" t="s">
        <v>111</v>
      </c>
      <c r="AA1168" s="2" t="s">
        <v>112</v>
      </c>
      <c r="AB1168" s="2">
        <v>2</v>
      </c>
      <c r="AC1168" s="1" t="s">
        <v>111</v>
      </c>
      <c r="AF1168" s="1" t="s">
        <v>111</v>
      </c>
      <c r="AJ1168" s="1" t="s">
        <v>115</v>
      </c>
      <c r="AK1168" s="1" t="s">
        <v>129</v>
      </c>
      <c r="AO1168" s="1" t="s">
        <v>117</v>
      </c>
      <c r="AS1168" s="1" t="s">
        <v>118</v>
      </c>
      <c r="AU1168" s="1" t="s">
        <v>132</v>
      </c>
      <c r="AZ1168" s="1" t="s">
        <v>155</v>
      </c>
      <c r="BA1168" s="1" t="s">
        <v>4528</v>
      </c>
      <c r="BJ1168" s="1" t="s">
        <v>112</v>
      </c>
      <c r="BK1168" s="1" t="s">
        <v>112</v>
      </c>
      <c r="BL1168" s="1" t="s">
        <v>142</v>
      </c>
      <c r="BQ1168" s="1" t="s">
        <v>121</v>
      </c>
      <c r="BR1168" s="1" t="s">
        <v>122</v>
      </c>
      <c r="BS1168" s="1" t="s">
        <v>112</v>
      </c>
      <c r="BV1168" s="9">
        <v>44368</v>
      </c>
      <c r="BX1168" s="2" t="s">
        <v>111</v>
      </c>
      <c r="BY1168" s="2" t="s">
        <v>174</v>
      </c>
      <c r="BZ1168" s="2" t="s">
        <v>124</v>
      </c>
      <c r="CA1168" s="2">
        <v>2</v>
      </c>
      <c r="CB1168" s="1" t="s">
        <v>199</v>
      </c>
      <c r="CC1168" s="2" t="s">
        <v>113</v>
      </c>
      <c r="CD1168" s="1" t="e">
        <f t="shared" si="570"/>
        <v>#VALUE!</v>
      </c>
      <c r="CE1168" s="1" t="e">
        <f t="shared" si="571"/>
        <v>#VALUE!</v>
      </c>
      <c r="CF1168" s="1" t="e">
        <f t="shared" si="573"/>
        <v>#VALUE!</v>
      </c>
      <c r="CG1168" s="1" t="e">
        <f t="shared" si="574"/>
        <v>#VALUE!</v>
      </c>
      <c r="CH1168" s="1" t="e">
        <f t="shared" si="575"/>
        <v>#VALUE!</v>
      </c>
      <c r="CI1168" s="1" t="e">
        <f t="shared" si="576"/>
        <v>#VALUE!</v>
      </c>
      <c r="CJ1168" s="1" t="e">
        <f t="shared" si="577"/>
        <v>#VALUE!</v>
      </c>
      <c r="CK1168" s="1" t="e">
        <f t="shared" si="578"/>
        <v>#VALUE!</v>
      </c>
      <c r="CL1168" s="1" t="e">
        <f t="shared" si="579"/>
        <v>#VALUE!</v>
      </c>
      <c r="CM1168" s="1" t="e">
        <f t="shared" si="580"/>
        <v>#VALUE!</v>
      </c>
      <c r="CN1168" s="1" t="e">
        <f t="shared" si="581"/>
        <v>#VALUE!</v>
      </c>
      <c r="CO1168" s="2" t="b">
        <f t="shared" si="582"/>
        <v>1</v>
      </c>
      <c r="CP1168" s="2" t="b">
        <f t="shared" si="583"/>
        <v>1</v>
      </c>
      <c r="CQ1168" s="2" t="b">
        <f t="shared" si="584"/>
        <v>0</v>
      </c>
      <c r="CR1168" s="6" t="str">
        <f t="shared" si="585"/>
        <v>Male</v>
      </c>
      <c r="CS1168" s="7">
        <f t="shared" si="586"/>
        <v>0</v>
      </c>
      <c r="CT1168" s="7">
        <f t="shared" si="587"/>
        <v>0</v>
      </c>
      <c r="CU1168" s="7">
        <f t="shared" si="588"/>
        <v>0</v>
      </c>
      <c r="CV1168" s="7">
        <f t="shared" si="589"/>
        <v>1</v>
      </c>
      <c r="CW1168" s="7">
        <f t="shared" si="590"/>
        <v>0</v>
      </c>
      <c r="CX1168" s="1" t="e">
        <f t="shared" si="591"/>
        <v>#VALUE!</v>
      </c>
      <c r="CY1168" s="1" t="e">
        <f t="shared" si="592"/>
        <v>#VALUE!</v>
      </c>
      <c r="DG1168" s="1" t="e">
        <f t="shared" si="593"/>
        <v>#VALUE!</v>
      </c>
    </row>
    <row r="1169" spans="1:111" x14ac:dyDescent="0.35">
      <c r="B1169" s="1" t="s">
        <v>13809</v>
      </c>
      <c r="C1169" s="9">
        <v>44362</v>
      </c>
      <c r="D1169" s="10" t="s">
        <v>13809</v>
      </c>
      <c r="E1169" s="1">
        <v>14</v>
      </c>
      <c r="F1169" s="1" t="s">
        <v>127</v>
      </c>
      <c r="G1169" s="1" t="s">
        <v>13809</v>
      </c>
      <c r="H1169" s="1" t="s">
        <v>13809</v>
      </c>
      <c r="I1169" s="9">
        <v>44338</v>
      </c>
      <c r="J1169" s="2" t="s">
        <v>109</v>
      </c>
      <c r="K1169" s="2" t="s">
        <v>13809</v>
      </c>
      <c r="L1169" s="9">
        <v>44359</v>
      </c>
      <c r="M1169" s="2" t="s">
        <v>109</v>
      </c>
      <c r="N1169" s="2" t="s">
        <v>13809</v>
      </c>
      <c r="O1169" s="2" t="s">
        <v>110</v>
      </c>
      <c r="P1169" s="2" t="s">
        <v>111</v>
      </c>
      <c r="S1169" s="2" t="s">
        <v>112</v>
      </c>
      <c r="T1169" s="2" t="s">
        <v>111</v>
      </c>
      <c r="U1169" s="2" t="b">
        <v>1</v>
      </c>
      <c r="V1169" s="2" t="s">
        <v>113</v>
      </c>
      <c r="W1169" s="1" t="s">
        <v>112</v>
      </c>
      <c r="X1169" s="1" t="s">
        <v>114</v>
      </c>
      <c r="Y1169" s="2" t="s">
        <v>112</v>
      </c>
      <c r="AA1169" s="2" t="s">
        <v>112</v>
      </c>
      <c r="AB1169" s="2">
        <v>2</v>
      </c>
      <c r="AC1169" s="1" t="s">
        <v>112</v>
      </c>
      <c r="AD1169" s="1" t="s">
        <v>192</v>
      </c>
      <c r="AE1169" s="1" t="s">
        <v>4529</v>
      </c>
      <c r="AF1169" s="1" t="s">
        <v>111</v>
      </c>
      <c r="AJ1169" s="1" t="s">
        <v>115</v>
      </c>
      <c r="AK1169" s="1" t="s">
        <v>201</v>
      </c>
      <c r="AN1169" s="1" t="s">
        <v>4530</v>
      </c>
      <c r="AO1169" s="1" t="s">
        <v>117</v>
      </c>
      <c r="AU1169" s="1" t="s">
        <v>132</v>
      </c>
      <c r="AZ1169" s="1" t="s">
        <v>629</v>
      </c>
      <c r="BA1169" s="1" t="s">
        <v>4531</v>
      </c>
      <c r="BD1169" s="1">
        <v>29.9</v>
      </c>
      <c r="BJ1169" s="1" t="s">
        <v>112</v>
      </c>
      <c r="BK1169" s="1" t="s">
        <v>112</v>
      </c>
      <c r="BL1169" s="1" t="s">
        <v>142</v>
      </c>
      <c r="BQ1169" s="1" t="s">
        <v>121</v>
      </c>
      <c r="BR1169" s="1" t="s">
        <v>122</v>
      </c>
      <c r="BU1169" s="34" t="s">
        <v>4532</v>
      </c>
      <c r="BV1169" s="9">
        <v>44362</v>
      </c>
      <c r="BW1169" s="34" t="s">
        <v>4533</v>
      </c>
      <c r="BX1169" s="2" t="s">
        <v>111</v>
      </c>
      <c r="BY1169" s="2" t="s">
        <v>156</v>
      </c>
      <c r="BZ1169" s="2" t="s">
        <v>124</v>
      </c>
      <c r="CA1169" s="2">
        <v>2</v>
      </c>
      <c r="CB1169" s="1" t="s">
        <v>149</v>
      </c>
      <c r="CC1169" s="2" t="s">
        <v>126</v>
      </c>
      <c r="CD1169" s="1" t="b">
        <f t="shared" si="570"/>
        <v>1</v>
      </c>
      <c r="CE1169" s="1" t="b">
        <f t="shared" si="571"/>
        <v>1</v>
      </c>
      <c r="CF1169" s="1" t="b">
        <f t="shared" si="573"/>
        <v>0</v>
      </c>
      <c r="CG1169" s="1" t="b">
        <f t="shared" si="574"/>
        <v>1</v>
      </c>
      <c r="CH1169" s="1" t="b">
        <f t="shared" si="575"/>
        <v>0</v>
      </c>
      <c r="CI1169" s="1" t="b">
        <f t="shared" si="576"/>
        <v>0</v>
      </c>
      <c r="CJ1169" s="1" t="b">
        <f t="shared" si="577"/>
        <v>0</v>
      </c>
      <c r="CK1169" s="1" t="b">
        <f t="shared" si="578"/>
        <v>0</v>
      </c>
      <c r="CL1169" s="1" t="b">
        <f t="shared" si="579"/>
        <v>0</v>
      </c>
      <c r="CM1169" s="1" t="b">
        <f t="shared" si="580"/>
        <v>0</v>
      </c>
      <c r="CN1169" s="1" t="b">
        <f t="shared" si="581"/>
        <v>0</v>
      </c>
      <c r="CO1169" s="2" t="b">
        <f t="shared" si="582"/>
        <v>1</v>
      </c>
      <c r="CP1169" s="2" t="b">
        <f t="shared" si="583"/>
        <v>1</v>
      </c>
      <c r="CQ1169" s="2" t="b">
        <f t="shared" si="584"/>
        <v>0</v>
      </c>
      <c r="CR1169" s="6" t="str">
        <f t="shared" si="585"/>
        <v>Male</v>
      </c>
      <c r="CS1169" s="7">
        <f t="shared" si="586"/>
        <v>1</v>
      </c>
      <c r="CT1169" s="7">
        <f t="shared" si="587"/>
        <v>0</v>
      </c>
      <c r="CU1169" s="7">
        <f t="shared" si="588"/>
        <v>0</v>
      </c>
      <c r="CV1169" s="7">
        <f t="shared" si="589"/>
        <v>1</v>
      </c>
      <c r="CW1169" s="7">
        <f t="shared" si="590"/>
        <v>0</v>
      </c>
      <c r="CX1169" s="1" t="b">
        <f t="shared" si="591"/>
        <v>1</v>
      </c>
      <c r="CY1169" s="1" t="b">
        <f t="shared" si="592"/>
        <v>0</v>
      </c>
      <c r="DG1169" s="1" t="b">
        <f t="shared" si="593"/>
        <v>1</v>
      </c>
    </row>
    <row r="1170" spans="1:111" x14ac:dyDescent="0.35">
      <c r="A1170" s="2">
        <v>989</v>
      </c>
      <c r="B1170" s="1" t="s">
        <v>13809</v>
      </c>
      <c r="C1170" s="9">
        <v>44362</v>
      </c>
      <c r="D1170" s="10" t="s">
        <v>13809</v>
      </c>
      <c r="E1170" s="1" t="e">
        <f>ROUND((C1170-D1170)/365,0)</f>
        <v>#VALUE!</v>
      </c>
      <c r="F1170" s="1" t="s">
        <v>127</v>
      </c>
      <c r="G1170" s="1" t="s">
        <v>13809</v>
      </c>
      <c r="H1170" s="1" t="s">
        <v>13809</v>
      </c>
      <c r="K1170" s="2" t="s">
        <v>13809</v>
      </c>
      <c r="L1170" s="9">
        <v>44358</v>
      </c>
      <c r="M1170" s="2" t="s">
        <v>109</v>
      </c>
      <c r="N1170" s="2" t="s">
        <v>13809</v>
      </c>
      <c r="O1170" s="2" t="s">
        <v>110</v>
      </c>
      <c r="P1170" s="2" t="s">
        <v>111</v>
      </c>
      <c r="T1170" s="2" t="s">
        <v>112</v>
      </c>
      <c r="U1170" s="2" t="b">
        <f>OR(S1170="yes",T1170="yes")</f>
        <v>1</v>
      </c>
      <c r="V1170" s="2" t="s">
        <v>113</v>
      </c>
      <c r="W1170" s="1" t="s">
        <v>112</v>
      </c>
      <c r="X1170" s="1" t="s">
        <v>114</v>
      </c>
      <c r="Y1170" s="2" t="s">
        <v>112</v>
      </c>
      <c r="Z1170" s="2" t="s">
        <v>111</v>
      </c>
      <c r="AA1170" s="2" t="s">
        <v>112</v>
      </c>
      <c r="AB1170" s="2">
        <v>2</v>
      </c>
      <c r="AC1170" s="1" t="s">
        <v>111</v>
      </c>
      <c r="AF1170" s="1" t="s">
        <v>111</v>
      </c>
      <c r="AJ1170" s="1" t="s">
        <v>115</v>
      </c>
      <c r="AK1170" s="1" t="s">
        <v>129</v>
      </c>
      <c r="AO1170" s="1" t="s">
        <v>117</v>
      </c>
      <c r="AU1170" s="1" t="s">
        <v>132</v>
      </c>
      <c r="AZ1170" s="1" t="s">
        <v>155</v>
      </c>
      <c r="BA1170" s="1" t="s">
        <v>4534</v>
      </c>
      <c r="BJ1170" s="1" t="s">
        <v>112</v>
      </c>
      <c r="BK1170" s="1" t="s">
        <v>112</v>
      </c>
      <c r="BL1170" s="1" t="s">
        <v>142</v>
      </c>
      <c r="BQ1170" s="1" t="s">
        <v>121</v>
      </c>
      <c r="BR1170" s="1" t="s">
        <v>122</v>
      </c>
      <c r="BS1170" s="1" t="s">
        <v>112</v>
      </c>
      <c r="BV1170" s="9">
        <v>44370</v>
      </c>
      <c r="BX1170" s="2" t="s">
        <v>111</v>
      </c>
      <c r="BY1170" s="2" t="s">
        <v>156</v>
      </c>
      <c r="BZ1170" s="2" t="s">
        <v>124</v>
      </c>
      <c r="CA1170" s="2">
        <v>2</v>
      </c>
      <c r="CB1170" s="1" t="s">
        <v>199</v>
      </c>
      <c r="CC1170" s="2" t="s">
        <v>126</v>
      </c>
      <c r="CD1170" s="1" t="e">
        <f t="shared" si="570"/>
        <v>#VALUE!</v>
      </c>
      <c r="CE1170" s="1" t="e">
        <f t="shared" si="571"/>
        <v>#VALUE!</v>
      </c>
      <c r="CF1170" s="1" t="e">
        <f t="shared" si="573"/>
        <v>#VALUE!</v>
      </c>
      <c r="CG1170" s="1" t="e">
        <f t="shared" si="574"/>
        <v>#VALUE!</v>
      </c>
      <c r="CH1170" s="1" t="e">
        <f t="shared" si="575"/>
        <v>#VALUE!</v>
      </c>
      <c r="CI1170" s="1" t="e">
        <f t="shared" si="576"/>
        <v>#VALUE!</v>
      </c>
      <c r="CJ1170" s="1" t="e">
        <f t="shared" si="577"/>
        <v>#VALUE!</v>
      </c>
      <c r="CK1170" s="1" t="e">
        <f t="shared" si="578"/>
        <v>#VALUE!</v>
      </c>
      <c r="CL1170" s="1" t="e">
        <f t="shared" si="579"/>
        <v>#VALUE!</v>
      </c>
      <c r="CM1170" s="1" t="e">
        <f t="shared" si="580"/>
        <v>#VALUE!</v>
      </c>
      <c r="CN1170" s="1" t="e">
        <f t="shared" si="581"/>
        <v>#VALUE!</v>
      </c>
      <c r="CO1170" s="2" t="b">
        <f t="shared" si="582"/>
        <v>1</v>
      </c>
      <c r="CP1170" s="2" t="b">
        <f t="shared" si="583"/>
        <v>1</v>
      </c>
      <c r="CQ1170" s="2" t="b">
        <f t="shared" si="584"/>
        <v>0</v>
      </c>
      <c r="CR1170" s="6" t="str">
        <f t="shared" si="585"/>
        <v>Male</v>
      </c>
      <c r="CS1170" s="7">
        <f t="shared" si="586"/>
        <v>0</v>
      </c>
      <c r="CT1170" s="7">
        <f t="shared" si="587"/>
        <v>0</v>
      </c>
      <c r="CU1170" s="7">
        <f t="shared" si="588"/>
        <v>0</v>
      </c>
      <c r="CV1170" s="7">
        <f t="shared" si="589"/>
        <v>1</v>
      </c>
      <c r="CW1170" s="7">
        <f t="shared" si="590"/>
        <v>0</v>
      </c>
      <c r="CX1170" s="1" t="e">
        <f t="shared" si="591"/>
        <v>#VALUE!</v>
      </c>
      <c r="CY1170" s="1" t="e">
        <f t="shared" si="592"/>
        <v>#VALUE!</v>
      </c>
      <c r="DG1170" s="1" t="e">
        <f t="shared" si="593"/>
        <v>#VALUE!</v>
      </c>
    </row>
    <row r="1171" spans="1:111" ht="188.5" x14ac:dyDescent="0.35">
      <c r="B1171" s="1" t="s">
        <v>13809</v>
      </c>
      <c r="C1171" s="9">
        <v>44362</v>
      </c>
      <c r="D1171" s="10" t="s">
        <v>13809</v>
      </c>
      <c r="E1171" s="1">
        <v>15</v>
      </c>
      <c r="F1171" s="1" t="s">
        <v>127</v>
      </c>
      <c r="G1171" s="1" t="s">
        <v>13809</v>
      </c>
      <c r="H1171" s="1" t="s">
        <v>13809</v>
      </c>
      <c r="I1171" s="2" t="s">
        <v>183</v>
      </c>
      <c r="J1171" s="2" t="s">
        <v>109</v>
      </c>
      <c r="K1171" s="2" t="s">
        <v>13809</v>
      </c>
      <c r="L1171" s="9">
        <v>44358</v>
      </c>
      <c r="M1171" s="2" t="s">
        <v>109</v>
      </c>
      <c r="N1171" s="2" t="s">
        <v>13809</v>
      </c>
      <c r="O1171" s="2" t="s">
        <v>110</v>
      </c>
      <c r="P1171" s="2" t="s">
        <v>111</v>
      </c>
      <c r="S1171" s="2" t="s">
        <v>112</v>
      </c>
      <c r="T1171" s="2" t="s">
        <v>111</v>
      </c>
      <c r="U1171" s="2" t="b">
        <v>1</v>
      </c>
      <c r="V1171" s="2" t="s">
        <v>113</v>
      </c>
      <c r="W1171" s="1" t="s">
        <v>112</v>
      </c>
      <c r="X1171" s="1" t="s">
        <v>114</v>
      </c>
      <c r="Y1171" s="2" t="s">
        <v>112</v>
      </c>
      <c r="Z1171" s="2" t="s">
        <v>111</v>
      </c>
      <c r="AA1171" s="2" t="s">
        <v>112</v>
      </c>
      <c r="AB1171" s="2">
        <v>2</v>
      </c>
      <c r="AC1171" s="1" t="s">
        <v>111</v>
      </c>
      <c r="AF1171" s="1" t="s">
        <v>111</v>
      </c>
      <c r="AJ1171" s="1" t="s">
        <v>115</v>
      </c>
      <c r="AK1171" s="1" t="s">
        <v>201</v>
      </c>
      <c r="AN1171" s="1" t="s">
        <v>4535</v>
      </c>
      <c r="AO1171" s="1" t="s">
        <v>117</v>
      </c>
      <c r="AS1171" s="1" t="s">
        <v>118</v>
      </c>
      <c r="AU1171" s="1" t="s">
        <v>132</v>
      </c>
      <c r="AZ1171" s="1" t="s">
        <v>120</v>
      </c>
      <c r="BA1171" s="1" t="s">
        <v>4536</v>
      </c>
      <c r="BG1171" s="1" t="s">
        <v>4537</v>
      </c>
      <c r="BH1171" s="1" t="s">
        <v>4538</v>
      </c>
      <c r="BJ1171" s="1" t="s">
        <v>112</v>
      </c>
      <c r="BK1171" s="1" t="s">
        <v>112</v>
      </c>
      <c r="BL1171" s="1" t="s">
        <v>142</v>
      </c>
      <c r="BQ1171" s="1" t="s">
        <v>121</v>
      </c>
      <c r="BR1171" s="1" t="s">
        <v>122</v>
      </c>
      <c r="BS1171" s="1" t="s">
        <v>111</v>
      </c>
      <c r="BT1171" s="34" t="s">
        <v>184</v>
      </c>
      <c r="BU1171" s="34" t="s">
        <v>4539</v>
      </c>
      <c r="BV1171" s="9">
        <v>44362</v>
      </c>
      <c r="BW1171" s="34" t="s">
        <v>14410</v>
      </c>
      <c r="BY1171" s="2" t="s">
        <v>156</v>
      </c>
      <c r="BZ1171" s="3" t="s">
        <v>124</v>
      </c>
      <c r="CA1171" s="2">
        <v>2</v>
      </c>
      <c r="CB1171" s="1" t="s">
        <v>181</v>
      </c>
      <c r="CC1171" s="2" t="s">
        <v>126</v>
      </c>
      <c r="CD1171" s="1" t="b">
        <f t="shared" si="570"/>
        <v>1</v>
      </c>
      <c r="CE1171" s="1" t="b">
        <f t="shared" si="571"/>
        <v>1</v>
      </c>
      <c r="CF1171" s="1" t="b">
        <f t="shared" si="573"/>
        <v>0</v>
      </c>
      <c r="CG1171" s="1" t="b">
        <f t="shared" si="574"/>
        <v>1</v>
      </c>
      <c r="CH1171" s="1" t="b">
        <f t="shared" si="575"/>
        <v>0</v>
      </c>
      <c r="CI1171" s="1" t="b">
        <f t="shared" si="576"/>
        <v>0</v>
      </c>
      <c r="CJ1171" s="1" t="b">
        <f t="shared" si="577"/>
        <v>0</v>
      </c>
      <c r="CK1171" s="1" t="b">
        <f t="shared" si="578"/>
        <v>0</v>
      </c>
      <c r="CL1171" s="1" t="b">
        <f t="shared" si="579"/>
        <v>0</v>
      </c>
      <c r="CM1171" s="1" t="b">
        <f t="shared" si="580"/>
        <v>0</v>
      </c>
      <c r="CN1171" s="1" t="b">
        <f t="shared" si="581"/>
        <v>0</v>
      </c>
      <c r="CO1171" s="2" t="b">
        <f t="shared" si="582"/>
        <v>1</v>
      </c>
      <c r="CP1171" s="2" t="b">
        <f t="shared" si="583"/>
        <v>1</v>
      </c>
      <c r="CQ1171" s="2" t="b">
        <f t="shared" si="584"/>
        <v>0</v>
      </c>
      <c r="CR1171" s="6" t="str">
        <f t="shared" si="585"/>
        <v>Male</v>
      </c>
      <c r="CS1171" s="7">
        <f t="shared" si="586"/>
        <v>1</v>
      </c>
      <c r="CT1171" s="7">
        <f t="shared" si="587"/>
        <v>0</v>
      </c>
      <c r="CU1171" s="7">
        <f t="shared" si="588"/>
        <v>0</v>
      </c>
      <c r="CV1171" s="7">
        <f t="shared" si="589"/>
        <v>1</v>
      </c>
      <c r="CW1171" s="7">
        <f t="shared" si="590"/>
        <v>0</v>
      </c>
      <c r="CX1171" s="1" t="b">
        <f t="shared" si="591"/>
        <v>1</v>
      </c>
      <c r="CY1171" s="1" t="b">
        <f t="shared" si="592"/>
        <v>0</v>
      </c>
      <c r="DG1171" s="1" t="b">
        <f t="shared" si="593"/>
        <v>1</v>
      </c>
    </row>
    <row r="1172" spans="1:111" ht="29" x14ac:dyDescent="0.35">
      <c r="A1172" s="2">
        <v>991</v>
      </c>
      <c r="B1172" s="1" t="s">
        <v>13809</v>
      </c>
      <c r="C1172" s="9">
        <v>44362</v>
      </c>
      <c r="D1172" s="10" t="s">
        <v>13809</v>
      </c>
      <c r="E1172" s="1" t="e">
        <f>ROUND((C1172-D1172)/365,0)</f>
        <v>#VALUE!</v>
      </c>
      <c r="F1172" s="1" t="s">
        <v>127</v>
      </c>
      <c r="G1172" s="1" t="s">
        <v>13809</v>
      </c>
      <c r="H1172" s="1" t="s">
        <v>13809</v>
      </c>
      <c r="I1172" s="9">
        <v>44338</v>
      </c>
      <c r="J1172" s="2" t="s">
        <v>109</v>
      </c>
      <c r="K1172" s="2" t="s">
        <v>13809</v>
      </c>
      <c r="L1172" s="9">
        <v>44359</v>
      </c>
      <c r="M1172" s="2" t="s">
        <v>109</v>
      </c>
      <c r="N1172" s="2" t="s">
        <v>13809</v>
      </c>
      <c r="O1172" s="2" t="s">
        <v>110</v>
      </c>
      <c r="P1172" s="2" t="s">
        <v>111</v>
      </c>
      <c r="S1172" s="2" t="s">
        <v>111</v>
      </c>
      <c r="T1172" s="2" t="s">
        <v>112</v>
      </c>
      <c r="U1172" s="2" t="b">
        <f>OR(S1172="yes",T1172="yes")</f>
        <v>1</v>
      </c>
      <c r="V1172" s="2" t="s">
        <v>113</v>
      </c>
      <c r="W1172" s="1" t="s">
        <v>112</v>
      </c>
      <c r="X1172" s="1" t="s">
        <v>114</v>
      </c>
      <c r="Y1172" s="2" t="s">
        <v>112</v>
      </c>
      <c r="Z1172" s="2" t="s">
        <v>111</v>
      </c>
      <c r="AA1172" s="2" t="s">
        <v>112</v>
      </c>
      <c r="AB1172" s="2">
        <v>2</v>
      </c>
      <c r="AC1172" s="1" t="s">
        <v>111</v>
      </c>
      <c r="AF1172" s="1" t="s">
        <v>111</v>
      </c>
      <c r="AJ1172" s="1" t="s">
        <v>115</v>
      </c>
      <c r="AK1172" s="1" t="s">
        <v>129</v>
      </c>
      <c r="AO1172" s="1" t="s">
        <v>130</v>
      </c>
      <c r="AU1172" s="1" t="s">
        <v>132</v>
      </c>
      <c r="AZ1172" s="1" t="s">
        <v>310</v>
      </c>
      <c r="BA1172" s="1" t="s">
        <v>4540</v>
      </c>
      <c r="BE1172" s="1">
        <v>230</v>
      </c>
      <c r="BG1172" s="1">
        <v>6.2</v>
      </c>
      <c r="BJ1172" s="1" t="s">
        <v>112</v>
      </c>
      <c r="BK1172" s="1" t="s">
        <v>112</v>
      </c>
      <c r="BL1172" s="1" t="s">
        <v>142</v>
      </c>
      <c r="BQ1172" s="1" t="s">
        <v>121</v>
      </c>
      <c r="BR1172" s="1" t="s">
        <v>122</v>
      </c>
      <c r="BS1172" s="1" t="s">
        <v>112</v>
      </c>
      <c r="BV1172" s="9">
        <v>44363</v>
      </c>
      <c r="BW1172" s="34" t="s">
        <v>4541</v>
      </c>
      <c r="BX1172" s="2" t="s">
        <v>111</v>
      </c>
      <c r="BY1172" s="2" t="s">
        <v>136</v>
      </c>
      <c r="BZ1172" s="2" t="s">
        <v>124</v>
      </c>
      <c r="CA1172" s="2">
        <v>2</v>
      </c>
      <c r="CB1172" s="1" t="s">
        <v>288</v>
      </c>
      <c r="CC1172" s="2" t="s">
        <v>126</v>
      </c>
      <c r="CD1172" s="1" t="e">
        <f t="shared" si="570"/>
        <v>#VALUE!</v>
      </c>
      <c r="CE1172" s="1" t="e">
        <f t="shared" si="571"/>
        <v>#VALUE!</v>
      </c>
      <c r="CF1172" s="1" t="e">
        <f t="shared" si="573"/>
        <v>#VALUE!</v>
      </c>
      <c r="CG1172" s="1" t="e">
        <f t="shared" si="574"/>
        <v>#VALUE!</v>
      </c>
      <c r="CH1172" s="1" t="e">
        <f t="shared" si="575"/>
        <v>#VALUE!</v>
      </c>
      <c r="CI1172" s="1" t="e">
        <f t="shared" si="576"/>
        <v>#VALUE!</v>
      </c>
      <c r="CJ1172" s="1" t="e">
        <f t="shared" si="577"/>
        <v>#VALUE!</v>
      </c>
      <c r="CK1172" s="1" t="e">
        <f t="shared" si="578"/>
        <v>#VALUE!</v>
      </c>
      <c r="CL1172" s="1" t="e">
        <f t="shared" si="579"/>
        <v>#VALUE!</v>
      </c>
      <c r="CM1172" s="1" t="e">
        <f t="shared" si="580"/>
        <v>#VALUE!</v>
      </c>
      <c r="CN1172" s="1" t="e">
        <f t="shared" si="581"/>
        <v>#VALUE!</v>
      </c>
      <c r="CO1172" s="2" t="b">
        <f t="shared" si="582"/>
        <v>1</v>
      </c>
      <c r="CP1172" s="2" t="b">
        <f t="shared" si="583"/>
        <v>1</v>
      </c>
      <c r="CQ1172" s="2" t="b">
        <f t="shared" si="584"/>
        <v>0</v>
      </c>
      <c r="CR1172" s="6" t="str">
        <f t="shared" si="585"/>
        <v>Male</v>
      </c>
      <c r="CS1172" s="7">
        <f t="shared" si="586"/>
        <v>1</v>
      </c>
      <c r="CT1172" s="7">
        <f t="shared" si="587"/>
        <v>0</v>
      </c>
      <c r="CU1172" s="7">
        <f t="shared" si="588"/>
        <v>0</v>
      </c>
      <c r="CV1172" s="7">
        <f t="shared" si="589"/>
        <v>1</v>
      </c>
      <c r="CW1172" s="7">
        <f t="shared" si="590"/>
        <v>0</v>
      </c>
      <c r="CX1172" s="1" t="e">
        <f t="shared" si="591"/>
        <v>#VALUE!</v>
      </c>
      <c r="CY1172" s="1" t="e">
        <f t="shared" si="592"/>
        <v>#VALUE!</v>
      </c>
      <c r="DG1172" s="1" t="e">
        <f t="shared" si="593"/>
        <v>#VALUE!</v>
      </c>
    </row>
    <row r="1173" spans="1:111" ht="29" x14ac:dyDescent="0.35">
      <c r="A1173" s="2">
        <v>993</v>
      </c>
      <c r="B1173" s="1" t="s">
        <v>13809</v>
      </c>
      <c r="C1173" s="9">
        <v>44362</v>
      </c>
      <c r="D1173" s="10" t="s">
        <v>13809</v>
      </c>
      <c r="E1173" s="1" t="e">
        <f>ROUND((C1173-D1173)/365,0)</f>
        <v>#VALUE!</v>
      </c>
      <c r="F1173" s="1" t="s">
        <v>127</v>
      </c>
      <c r="G1173" s="1" t="s">
        <v>13809</v>
      </c>
      <c r="H1173" s="1" t="s">
        <v>13809</v>
      </c>
      <c r="J1173" s="2" t="s">
        <v>109</v>
      </c>
      <c r="K1173" s="2" t="s">
        <v>13809</v>
      </c>
      <c r="L1173" s="9">
        <v>44359</v>
      </c>
      <c r="M1173" s="2" t="s">
        <v>109</v>
      </c>
      <c r="N1173" s="2" t="s">
        <v>13809</v>
      </c>
      <c r="O1173" s="2" t="s">
        <v>110</v>
      </c>
      <c r="P1173" s="2" t="s">
        <v>111</v>
      </c>
      <c r="S1173" s="2" t="s">
        <v>111</v>
      </c>
      <c r="T1173" s="2" t="s">
        <v>112</v>
      </c>
      <c r="U1173" s="2" t="b">
        <f>OR(S1173="yes",T1173="yes")</f>
        <v>1</v>
      </c>
      <c r="V1173" s="2" t="s">
        <v>113</v>
      </c>
      <c r="W1173" s="1" t="s">
        <v>112</v>
      </c>
      <c r="X1173" s="1" t="s">
        <v>114</v>
      </c>
      <c r="Y1173" s="2" t="s">
        <v>112</v>
      </c>
      <c r="Z1173" s="2" t="s">
        <v>111</v>
      </c>
      <c r="AA1173" s="2" t="s">
        <v>112</v>
      </c>
      <c r="AB1173" s="2">
        <v>2</v>
      </c>
      <c r="AC1173" s="1" t="s">
        <v>111</v>
      </c>
      <c r="AF1173" s="1" t="s">
        <v>111</v>
      </c>
      <c r="AJ1173" s="1" t="s">
        <v>115</v>
      </c>
      <c r="AK1173" s="1" t="s">
        <v>129</v>
      </c>
      <c r="AO1173" s="1" t="s">
        <v>117</v>
      </c>
      <c r="AU1173" s="1" t="s">
        <v>132</v>
      </c>
      <c r="AZ1173" s="1" t="s">
        <v>155</v>
      </c>
      <c r="BA1173" s="1" t="s">
        <v>4542</v>
      </c>
      <c r="BJ1173" s="1" t="s">
        <v>112</v>
      </c>
      <c r="BK1173" s="1" t="s">
        <v>112</v>
      </c>
      <c r="BL1173" s="1" t="s">
        <v>142</v>
      </c>
      <c r="BQ1173" s="1" t="s">
        <v>121</v>
      </c>
      <c r="BR1173" s="1" t="s">
        <v>122</v>
      </c>
      <c r="BS1173" s="1" t="s">
        <v>112</v>
      </c>
      <c r="BU1173" s="34" t="s">
        <v>4543</v>
      </c>
      <c r="BV1173" s="9">
        <v>44362</v>
      </c>
      <c r="BX1173" s="2" t="s">
        <v>111</v>
      </c>
      <c r="BY1173" s="2" t="s">
        <v>156</v>
      </c>
      <c r="BZ1173" s="2" t="s">
        <v>124</v>
      </c>
      <c r="CA1173" s="2">
        <v>2</v>
      </c>
      <c r="CB1173" s="1" t="s">
        <v>143</v>
      </c>
      <c r="CC1173" s="2" t="s">
        <v>126</v>
      </c>
      <c r="CD1173" s="1" t="e">
        <f t="shared" si="570"/>
        <v>#VALUE!</v>
      </c>
      <c r="CE1173" s="1" t="e">
        <f t="shared" si="571"/>
        <v>#VALUE!</v>
      </c>
      <c r="CF1173" s="1" t="e">
        <f t="shared" si="573"/>
        <v>#VALUE!</v>
      </c>
      <c r="CG1173" s="1" t="e">
        <f t="shared" si="574"/>
        <v>#VALUE!</v>
      </c>
      <c r="CH1173" s="1" t="e">
        <f t="shared" si="575"/>
        <v>#VALUE!</v>
      </c>
      <c r="CI1173" s="1" t="e">
        <f t="shared" si="576"/>
        <v>#VALUE!</v>
      </c>
      <c r="CJ1173" s="1" t="e">
        <f t="shared" si="577"/>
        <v>#VALUE!</v>
      </c>
      <c r="CK1173" s="1" t="e">
        <f t="shared" si="578"/>
        <v>#VALUE!</v>
      </c>
      <c r="CL1173" s="1" t="e">
        <f t="shared" si="579"/>
        <v>#VALUE!</v>
      </c>
      <c r="CM1173" s="1" t="e">
        <f t="shared" si="580"/>
        <v>#VALUE!</v>
      </c>
      <c r="CN1173" s="1" t="e">
        <f t="shared" si="581"/>
        <v>#VALUE!</v>
      </c>
      <c r="CO1173" s="2" t="b">
        <f t="shared" si="582"/>
        <v>1</v>
      </c>
      <c r="CP1173" s="2" t="b">
        <f t="shared" si="583"/>
        <v>1</v>
      </c>
      <c r="CQ1173" s="2" t="b">
        <f t="shared" si="584"/>
        <v>0</v>
      </c>
      <c r="CR1173" s="6" t="str">
        <f t="shared" si="585"/>
        <v>Male</v>
      </c>
      <c r="CS1173" s="7">
        <f t="shared" si="586"/>
        <v>1</v>
      </c>
      <c r="CT1173" s="7">
        <f t="shared" si="587"/>
        <v>0</v>
      </c>
      <c r="CU1173" s="7">
        <f t="shared" si="588"/>
        <v>0</v>
      </c>
      <c r="CV1173" s="7">
        <f t="shared" si="589"/>
        <v>1</v>
      </c>
      <c r="CW1173" s="7">
        <f t="shared" si="590"/>
        <v>0</v>
      </c>
      <c r="CX1173" s="1" t="e">
        <f t="shared" si="591"/>
        <v>#VALUE!</v>
      </c>
      <c r="CY1173" s="1" t="e">
        <f t="shared" si="592"/>
        <v>#VALUE!</v>
      </c>
      <c r="DG1173" s="1" t="e">
        <f t="shared" si="593"/>
        <v>#VALUE!</v>
      </c>
    </row>
    <row r="1174" spans="1:111" ht="159.5" x14ac:dyDescent="0.35">
      <c r="B1174" s="1" t="s">
        <v>13809</v>
      </c>
      <c r="C1174" s="9">
        <v>44362</v>
      </c>
      <c r="D1174" s="10" t="s">
        <v>13809</v>
      </c>
      <c r="E1174" s="1">
        <v>53</v>
      </c>
      <c r="F1174" s="1" t="s">
        <v>108</v>
      </c>
      <c r="G1174" s="1" t="s">
        <v>13809</v>
      </c>
      <c r="H1174" s="1" t="s">
        <v>13809</v>
      </c>
      <c r="I1174" s="9">
        <v>44294</v>
      </c>
      <c r="J1174" s="2" t="s">
        <v>409</v>
      </c>
      <c r="K1174" s="2" t="s">
        <v>13809</v>
      </c>
      <c r="N1174" s="2" t="s">
        <v>13809</v>
      </c>
      <c r="O1174" s="2" t="s">
        <v>110</v>
      </c>
      <c r="P1174" s="2" t="s">
        <v>111</v>
      </c>
      <c r="S1174" s="2" t="s">
        <v>112</v>
      </c>
      <c r="T1174" s="2" t="s">
        <v>111</v>
      </c>
      <c r="U1174" s="2" t="b">
        <v>1</v>
      </c>
      <c r="V1174" s="2" t="s">
        <v>113</v>
      </c>
      <c r="W1174" s="1" t="s">
        <v>112</v>
      </c>
      <c r="X1174" s="1" t="s">
        <v>110</v>
      </c>
      <c r="Y1174" s="2" t="s">
        <v>111</v>
      </c>
      <c r="AB1174" s="2">
        <v>56</v>
      </c>
      <c r="AF1174" s="1" t="s">
        <v>111</v>
      </c>
      <c r="AH1174" s="1" t="s">
        <v>193</v>
      </c>
      <c r="AI1174" s="1" t="s">
        <v>4544</v>
      </c>
      <c r="AJ1174" s="1" t="s">
        <v>115</v>
      </c>
      <c r="AK1174" s="1" t="s">
        <v>201</v>
      </c>
      <c r="AN1174" s="1" t="s">
        <v>4545</v>
      </c>
      <c r="AO1174" s="1" t="s">
        <v>117</v>
      </c>
      <c r="AU1174" s="1" t="s">
        <v>132</v>
      </c>
      <c r="AZ1174" s="1" t="s">
        <v>248</v>
      </c>
      <c r="BA1174" s="1" t="s">
        <v>4546</v>
      </c>
      <c r="BD1174" s="1" t="s">
        <v>4547</v>
      </c>
      <c r="BG1174" s="1" t="s">
        <v>4548</v>
      </c>
      <c r="BH1174" s="1" t="s">
        <v>4549</v>
      </c>
      <c r="BJ1174" s="1" t="s">
        <v>112</v>
      </c>
      <c r="BK1174" s="1" t="s">
        <v>112</v>
      </c>
      <c r="BL1174" s="1" t="s">
        <v>4550</v>
      </c>
      <c r="BM1174" s="1" t="s">
        <v>422</v>
      </c>
      <c r="BQ1174" s="1" t="s">
        <v>121</v>
      </c>
      <c r="BR1174" s="1" t="s">
        <v>122</v>
      </c>
      <c r="BS1174" s="1" t="s">
        <v>112</v>
      </c>
      <c r="BU1174" s="34" t="s">
        <v>4551</v>
      </c>
      <c r="BV1174" s="9">
        <v>44362</v>
      </c>
      <c r="BW1174" s="34" t="s">
        <v>4552</v>
      </c>
      <c r="BY1174" s="2" t="s">
        <v>123</v>
      </c>
      <c r="BZ1174" s="2" t="s">
        <v>124</v>
      </c>
      <c r="CA1174" s="2">
        <v>1</v>
      </c>
      <c r="CB1174" s="1" t="s">
        <v>199</v>
      </c>
      <c r="CC1174" s="2" t="s">
        <v>126</v>
      </c>
      <c r="CD1174" s="1" t="b">
        <f t="shared" si="570"/>
        <v>0</v>
      </c>
      <c r="CE1174" s="1" t="b">
        <f t="shared" si="571"/>
        <v>0</v>
      </c>
      <c r="CF1174" s="1" t="b">
        <f t="shared" si="573"/>
        <v>0</v>
      </c>
      <c r="CG1174" s="1" t="b">
        <f t="shared" si="574"/>
        <v>0</v>
      </c>
      <c r="CH1174" s="1" t="b">
        <f t="shared" si="575"/>
        <v>0</v>
      </c>
      <c r="CI1174" s="1" t="b">
        <f t="shared" si="576"/>
        <v>0</v>
      </c>
      <c r="CJ1174" s="1" t="b">
        <f t="shared" si="577"/>
        <v>0</v>
      </c>
      <c r="CK1174" s="1" t="b">
        <f t="shared" si="578"/>
        <v>0</v>
      </c>
      <c r="CL1174" s="1" t="b">
        <f t="shared" si="579"/>
        <v>0</v>
      </c>
      <c r="CM1174" s="1" t="b">
        <f t="shared" si="580"/>
        <v>1</v>
      </c>
      <c r="CN1174" s="1" t="b">
        <f t="shared" si="581"/>
        <v>0</v>
      </c>
      <c r="CO1174" s="2" t="b">
        <f t="shared" si="582"/>
        <v>0</v>
      </c>
      <c r="CP1174" s="2" t="b">
        <f t="shared" si="583"/>
        <v>0</v>
      </c>
      <c r="CQ1174" s="2" t="b">
        <f t="shared" si="584"/>
        <v>0</v>
      </c>
      <c r="CR1174" s="6" t="str">
        <f t="shared" si="585"/>
        <v>Female</v>
      </c>
      <c r="CS1174" s="7">
        <f t="shared" si="586"/>
        <v>0</v>
      </c>
      <c r="CT1174" s="7">
        <f t="shared" si="587"/>
        <v>0</v>
      </c>
      <c r="CU1174" s="7">
        <f t="shared" si="588"/>
        <v>1</v>
      </c>
      <c r="CV1174" s="7">
        <f t="shared" si="589"/>
        <v>0</v>
      </c>
      <c r="CW1174" s="7">
        <f t="shared" si="590"/>
        <v>0</v>
      </c>
      <c r="CX1174" s="1" t="b">
        <f t="shared" si="591"/>
        <v>0</v>
      </c>
      <c r="CY1174" s="1" t="b">
        <f t="shared" si="592"/>
        <v>0</v>
      </c>
      <c r="DG1174" s="1" t="b">
        <f t="shared" si="593"/>
        <v>0</v>
      </c>
    </row>
    <row r="1175" spans="1:111" ht="29" x14ac:dyDescent="0.35">
      <c r="B1175" s="1" t="s">
        <v>13809</v>
      </c>
      <c r="C1175" s="9">
        <v>44362</v>
      </c>
      <c r="D1175" s="10" t="s">
        <v>13809</v>
      </c>
      <c r="F1175" s="1" t="s">
        <v>108</v>
      </c>
      <c r="G1175" s="1" t="s">
        <v>13809</v>
      </c>
      <c r="H1175" s="1" t="s">
        <v>13809</v>
      </c>
      <c r="K1175" s="2" t="s">
        <v>13809</v>
      </c>
      <c r="M1175" s="2" t="s">
        <v>109</v>
      </c>
      <c r="N1175" s="2" t="s">
        <v>13809</v>
      </c>
      <c r="O1175" s="2" t="s">
        <v>110</v>
      </c>
      <c r="P1175" s="2" t="s">
        <v>111</v>
      </c>
      <c r="S1175" s="2" t="s">
        <v>111</v>
      </c>
      <c r="T1175" s="2" t="s">
        <v>112</v>
      </c>
      <c r="U1175" s="2" t="b">
        <f>OR(S1175="yes",T1175="yes")</f>
        <v>1</v>
      </c>
      <c r="V1175" s="2" t="s">
        <v>126</v>
      </c>
      <c r="W1175" s="1" t="s">
        <v>112</v>
      </c>
      <c r="X1175" s="1" t="s">
        <v>114</v>
      </c>
      <c r="Y1175" s="2" t="s">
        <v>112</v>
      </c>
      <c r="Z1175" s="2" t="s">
        <v>111</v>
      </c>
      <c r="AA1175" s="2" t="s">
        <v>112</v>
      </c>
      <c r="AO1175" s="1" t="s">
        <v>221</v>
      </c>
      <c r="AZ1175" s="1" t="s">
        <v>155</v>
      </c>
      <c r="BJ1175" s="1" t="s">
        <v>112</v>
      </c>
      <c r="BU1175" s="34" t="s">
        <v>13897</v>
      </c>
      <c r="BW1175" s="34" t="s">
        <v>4553</v>
      </c>
      <c r="BX1175" s="2" t="s">
        <v>111</v>
      </c>
      <c r="BY1175" s="2" t="s">
        <v>156</v>
      </c>
      <c r="BZ1175" s="2" t="s">
        <v>162</v>
      </c>
      <c r="CB1175" s="1" t="s">
        <v>742</v>
      </c>
      <c r="CD1175" s="1" t="b">
        <f t="shared" si="570"/>
        <v>0</v>
      </c>
      <c r="CE1175" s="1" t="b">
        <f t="shared" si="571"/>
        <v>0</v>
      </c>
      <c r="CF1175" s="1" t="b">
        <f t="shared" si="573"/>
        <v>0</v>
      </c>
      <c r="CG1175" s="1" t="b">
        <f t="shared" si="574"/>
        <v>0</v>
      </c>
      <c r="CH1175" s="1" t="b">
        <f t="shared" si="575"/>
        <v>0</v>
      </c>
      <c r="CI1175" s="1" t="b">
        <f t="shared" si="576"/>
        <v>0</v>
      </c>
      <c r="CJ1175" s="1" t="b">
        <f t="shared" si="577"/>
        <v>0</v>
      </c>
      <c r="CK1175" s="1" t="b">
        <f t="shared" si="578"/>
        <v>0</v>
      </c>
      <c r="CL1175" s="1" t="b">
        <f t="shared" si="579"/>
        <v>0</v>
      </c>
      <c r="CM1175" s="1" t="b">
        <f t="shared" si="580"/>
        <v>0</v>
      </c>
      <c r="CN1175" s="1" t="b">
        <f t="shared" si="581"/>
        <v>0</v>
      </c>
      <c r="CO1175" s="2" t="b">
        <f t="shared" si="582"/>
        <v>0</v>
      </c>
      <c r="CP1175" s="2" t="b">
        <f t="shared" si="583"/>
        <v>0</v>
      </c>
      <c r="CQ1175" s="2" t="b">
        <f t="shared" si="584"/>
        <v>0</v>
      </c>
      <c r="CR1175" s="6" t="str">
        <f t="shared" si="585"/>
        <v>Female</v>
      </c>
      <c r="CS1175" s="7">
        <f t="shared" si="586"/>
        <v>0</v>
      </c>
      <c r="CT1175" s="7">
        <f t="shared" si="587"/>
        <v>0</v>
      </c>
      <c r="CU1175" s="7">
        <f t="shared" si="588"/>
        <v>0</v>
      </c>
      <c r="CV1175" s="7">
        <f t="shared" si="589"/>
        <v>1</v>
      </c>
      <c r="CW1175" s="7">
        <f t="shared" si="590"/>
        <v>0</v>
      </c>
      <c r="CX1175" s="1" t="b">
        <f t="shared" si="591"/>
        <v>0</v>
      </c>
      <c r="CY1175" s="1" t="b">
        <f t="shared" si="592"/>
        <v>0</v>
      </c>
    </row>
    <row r="1176" spans="1:111" ht="145" x14ac:dyDescent="0.35">
      <c r="B1176" s="1" t="s">
        <v>13809</v>
      </c>
      <c r="C1176" s="9">
        <v>44362</v>
      </c>
      <c r="D1176" s="10" t="s">
        <v>13809</v>
      </c>
      <c r="E1176" s="1">
        <v>36</v>
      </c>
      <c r="F1176" s="1" t="s">
        <v>127</v>
      </c>
      <c r="G1176" s="1" t="s">
        <v>13809</v>
      </c>
      <c r="H1176" s="1" t="s">
        <v>13809</v>
      </c>
      <c r="I1176" s="9">
        <v>44340</v>
      </c>
      <c r="J1176" s="2" t="s">
        <v>109</v>
      </c>
      <c r="K1176" s="2" t="s">
        <v>13809</v>
      </c>
      <c r="L1176" s="9">
        <v>44361</v>
      </c>
      <c r="M1176" s="2" t="s">
        <v>109</v>
      </c>
      <c r="N1176" s="2" t="s">
        <v>13809</v>
      </c>
      <c r="O1176" s="2" t="s">
        <v>110</v>
      </c>
      <c r="P1176" s="2" t="s">
        <v>111</v>
      </c>
      <c r="S1176" s="2" t="s">
        <v>112</v>
      </c>
      <c r="T1176" s="2" t="s">
        <v>111</v>
      </c>
      <c r="U1176" s="2" t="b">
        <v>1</v>
      </c>
      <c r="V1176" s="2" t="s">
        <v>113</v>
      </c>
      <c r="W1176" s="1" t="s">
        <v>112</v>
      </c>
      <c r="X1176" s="1" t="s">
        <v>138</v>
      </c>
      <c r="Y1176" s="2" t="s">
        <v>112</v>
      </c>
      <c r="Z1176" s="2" t="s">
        <v>112</v>
      </c>
      <c r="AA1176" s="2" t="s">
        <v>112</v>
      </c>
      <c r="AB1176" s="2">
        <v>1</v>
      </c>
      <c r="AC1176" s="1" t="s">
        <v>111</v>
      </c>
      <c r="AF1176" s="1" t="s">
        <v>111</v>
      </c>
      <c r="AJ1176" s="1" t="s">
        <v>418</v>
      </c>
      <c r="AK1176" s="1" t="s">
        <v>291</v>
      </c>
      <c r="AN1176" s="1" t="s">
        <v>4554</v>
      </c>
      <c r="AO1176" s="1" t="s">
        <v>221</v>
      </c>
      <c r="AZ1176" s="1" t="s">
        <v>198</v>
      </c>
      <c r="BA1176" s="1" t="s">
        <v>4555</v>
      </c>
      <c r="BF1176" s="1" t="s">
        <v>4556</v>
      </c>
      <c r="BG1176" s="1">
        <v>26</v>
      </c>
      <c r="BH1176" s="1">
        <v>2</v>
      </c>
      <c r="BJ1176" s="1" t="s">
        <v>112</v>
      </c>
      <c r="BK1176" s="1" t="s">
        <v>112</v>
      </c>
      <c r="BL1176" s="1" t="s">
        <v>4557</v>
      </c>
      <c r="BQ1176" s="1" t="s">
        <v>121</v>
      </c>
      <c r="BS1176" s="1" t="s">
        <v>111</v>
      </c>
      <c r="BT1176" s="34" t="s">
        <v>4558</v>
      </c>
      <c r="BU1176" s="34" t="s">
        <v>4559</v>
      </c>
      <c r="BV1176" s="9">
        <v>44364</v>
      </c>
      <c r="BW1176" s="34" t="s">
        <v>4560</v>
      </c>
      <c r="BY1176" s="2" t="s">
        <v>153</v>
      </c>
      <c r="BZ1176" s="2" t="s">
        <v>124</v>
      </c>
      <c r="CA1176" s="2">
        <v>2</v>
      </c>
      <c r="CB1176" s="1" t="s">
        <v>259</v>
      </c>
      <c r="CC1176" s="2" t="s">
        <v>126</v>
      </c>
      <c r="CD1176" s="1" t="b">
        <f t="shared" si="570"/>
        <v>0</v>
      </c>
      <c r="CE1176" s="1" t="b">
        <f t="shared" si="571"/>
        <v>0</v>
      </c>
      <c r="CF1176" s="1" t="b">
        <f t="shared" si="573"/>
        <v>0</v>
      </c>
      <c r="CG1176" s="1" t="b">
        <f t="shared" si="574"/>
        <v>0</v>
      </c>
      <c r="CH1176" s="1" t="b">
        <f t="shared" si="575"/>
        <v>0</v>
      </c>
      <c r="CI1176" s="1" t="b">
        <f t="shared" si="576"/>
        <v>0</v>
      </c>
      <c r="CJ1176" s="1" t="b">
        <f t="shared" si="577"/>
        <v>0</v>
      </c>
      <c r="CK1176" s="1" t="b">
        <f t="shared" si="578"/>
        <v>1</v>
      </c>
      <c r="CL1176" s="1" t="b">
        <f t="shared" si="579"/>
        <v>0</v>
      </c>
      <c r="CM1176" s="1" t="b">
        <f t="shared" si="580"/>
        <v>0</v>
      </c>
      <c r="CN1176" s="1" t="b">
        <f t="shared" si="581"/>
        <v>0</v>
      </c>
      <c r="CO1176" s="2" t="b">
        <f t="shared" si="582"/>
        <v>1</v>
      </c>
      <c r="CP1176" s="2" t="b">
        <f t="shared" si="583"/>
        <v>1</v>
      </c>
      <c r="CQ1176" s="2" t="b">
        <f t="shared" si="584"/>
        <v>0</v>
      </c>
      <c r="CR1176" s="6" t="str">
        <f t="shared" si="585"/>
        <v>Male</v>
      </c>
      <c r="CS1176" s="7">
        <f t="shared" si="586"/>
        <v>1</v>
      </c>
      <c r="CT1176" s="7">
        <f t="shared" si="587"/>
        <v>0</v>
      </c>
      <c r="CU1176" s="7">
        <f t="shared" si="588"/>
        <v>0</v>
      </c>
      <c r="CV1176" s="7">
        <f t="shared" si="589"/>
        <v>1</v>
      </c>
      <c r="CW1176" s="7">
        <f t="shared" si="590"/>
        <v>0</v>
      </c>
      <c r="CX1176" s="1" t="b">
        <f t="shared" si="591"/>
        <v>0</v>
      </c>
      <c r="CY1176" s="1" t="b">
        <f t="shared" si="592"/>
        <v>1</v>
      </c>
      <c r="DG1176" s="1" t="b">
        <f t="shared" ref="DG1176:DG1192" si="594">AND(E1176&gt;4,E1176&lt;18,NOT(E1176=""),NOT(E1176="."))</f>
        <v>0</v>
      </c>
    </row>
    <row r="1177" spans="1:111" x14ac:dyDescent="0.35">
      <c r="A1177" s="2">
        <v>1077</v>
      </c>
      <c r="B1177" s="1" t="s">
        <v>13809</v>
      </c>
      <c r="C1177" s="9">
        <v>44364</v>
      </c>
      <c r="D1177" s="10" t="s">
        <v>13809</v>
      </c>
      <c r="E1177" s="1" t="e">
        <f>ROUND((C1177-D1177)/365,0)</f>
        <v>#VALUE!</v>
      </c>
      <c r="F1177" s="1" t="s">
        <v>127</v>
      </c>
      <c r="G1177" s="1" t="s">
        <v>13809</v>
      </c>
      <c r="H1177" s="1" t="s">
        <v>13809</v>
      </c>
      <c r="J1177" s="2" t="s">
        <v>109</v>
      </c>
      <c r="K1177" s="2" t="s">
        <v>13809</v>
      </c>
      <c r="L1177" s="9">
        <v>44357</v>
      </c>
      <c r="M1177" s="2" t="s">
        <v>109</v>
      </c>
      <c r="N1177" s="2" t="s">
        <v>13809</v>
      </c>
      <c r="O1177" s="2" t="s">
        <v>110</v>
      </c>
      <c r="P1177" s="2" t="s">
        <v>111</v>
      </c>
      <c r="S1177" s="2" t="s">
        <v>111</v>
      </c>
      <c r="T1177" s="2" t="s">
        <v>112</v>
      </c>
      <c r="U1177" s="2" t="b">
        <f>OR(S1177="yes",T1177="yes")</f>
        <v>1</v>
      </c>
      <c r="V1177" s="2" t="s">
        <v>113</v>
      </c>
      <c r="W1177" s="1" t="s">
        <v>112</v>
      </c>
      <c r="X1177" s="1" t="s">
        <v>114</v>
      </c>
      <c r="Y1177" s="2" t="s">
        <v>112</v>
      </c>
      <c r="Z1177" s="2" t="s">
        <v>111</v>
      </c>
      <c r="AA1177" s="2" t="s">
        <v>112</v>
      </c>
      <c r="AB1177" s="2">
        <v>3</v>
      </c>
      <c r="AC1177" s="1" t="s">
        <v>111</v>
      </c>
      <c r="AF1177" s="1" t="s">
        <v>111</v>
      </c>
      <c r="AJ1177" s="1" t="s">
        <v>115</v>
      </c>
      <c r="AK1177" s="1" t="s">
        <v>129</v>
      </c>
      <c r="AO1177" s="1" t="s">
        <v>221</v>
      </c>
      <c r="AS1177" s="1" t="s">
        <v>1628</v>
      </c>
      <c r="AZ1177" s="1" t="s">
        <v>155</v>
      </c>
      <c r="BA1177" s="1" t="s">
        <v>4561</v>
      </c>
      <c r="BJ1177" s="1" t="s">
        <v>112</v>
      </c>
      <c r="BK1177" s="1" t="s">
        <v>112</v>
      </c>
      <c r="BL1177" s="1" t="s">
        <v>142</v>
      </c>
      <c r="BQ1177" s="1" t="s">
        <v>121</v>
      </c>
      <c r="BR1177" s="1" t="s">
        <v>122</v>
      </c>
      <c r="BS1177" s="1" t="s">
        <v>112</v>
      </c>
      <c r="BV1177" s="9">
        <v>44361</v>
      </c>
      <c r="BW1177" s="34" t="s">
        <v>14411</v>
      </c>
      <c r="BX1177" s="2" t="s">
        <v>111</v>
      </c>
      <c r="BY1177" s="2" t="s">
        <v>156</v>
      </c>
      <c r="BZ1177" s="2" t="s">
        <v>124</v>
      </c>
      <c r="CA1177" s="2">
        <v>2</v>
      </c>
      <c r="CB1177" s="1" t="s">
        <v>669</v>
      </c>
      <c r="CC1177" s="2" t="s">
        <v>126</v>
      </c>
      <c r="CD1177" s="1" t="e">
        <f t="shared" si="570"/>
        <v>#VALUE!</v>
      </c>
      <c r="CE1177" s="1" t="e">
        <f t="shared" si="571"/>
        <v>#VALUE!</v>
      </c>
      <c r="CF1177" s="1" t="e">
        <f t="shared" si="573"/>
        <v>#VALUE!</v>
      </c>
      <c r="CG1177" s="1" t="e">
        <f t="shared" si="574"/>
        <v>#VALUE!</v>
      </c>
      <c r="CH1177" s="1" t="e">
        <f t="shared" si="575"/>
        <v>#VALUE!</v>
      </c>
      <c r="CI1177" s="1" t="e">
        <f t="shared" si="576"/>
        <v>#VALUE!</v>
      </c>
      <c r="CJ1177" s="1" t="e">
        <f t="shared" si="577"/>
        <v>#VALUE!</v>
      </c>
      <c r="CK1177" s="1" t="e">
        <f t="shared" si="578"/>
        <v>#VALUE!</v>
      </c>
      <c r="CL1177" s="1" t="e">
        <f t="shared" si="579"/>
        <v>#VALUE!</v>
      </c>
      <c r="CM1177" s="1" t="e">
        <f t="shared" si="580"/>
        <v>#VALUE!</v>
      </c>
      <c r="CN1177" s="1" t="e">
        <f t="shared" si="581"/>
        <v>#VALUE!</v>
      </c>
      <c r="CO1177" s="2" t="b">
        <f t="shared" si="582"/>
        <v>1</v>
      </c>
      <c r="CP1177" s="2" t="b">
        <f t="shared" si="583"/>
        <v>1</v>
      </c>
      <c r="CQ1177" s="2" t="b">
        <f t="shared" si="584"/>
        <v>0</v>
      </c>
      <c r="CR1177" s="6" t="str">
        <f t="shared" si="585"/>
        <v>Male</v>
      </c>
      <c r="CS1177" s="7">
        <f t="shared" si="586"/>
        <v>1</v>
      </c>
      <c r="CT1177" s="7">
        <f t="shared" si="587"/>
        <v>0</v>
      </c>
      <c r="CU1177" s="7">
        <f t="shared" si="588"/>
        <v>0</v>
      </c>
      <c r="CV1177" s="7">
        <f t="shared" si="589"/>
        <v>1</v>
      </c>
      <c r="CW1177" s="7">
        <f t="shared" si="590"/>
        <v>0</v>
      </c>
      <c r="CX1177" s="1" t="e">
        <f t="shared" si="591"/>
        <v>#VALUE!</v>
      </c>
      <c r="CY1177" s="1" t="e">
        <f t="shared" si="592"/>
        <v>#VALUE!</v>
      </c>
      <c r="DG1177" s="1" t="e">
        <f t="shared" si="594"/>
        <v>#VALUE!</v>
      </c>
    </row>
    <row r="1178" spans="1:111" x14ac:dyDescent="0.35">
      <c r="A1178" s="2">
        <v>997</v>
      </c>
      <c r="B1178" s="1" t="s">
        <v>13809</v>
      </c>
      <c r="C1178" s="9">
        <v>44362</v>
      </c>
      <c r="D1178" s="10" t="s">
        <v>13809</v>
      </c>
      <c r="E1178" s="1">
        <v>15</v>
      </c>
      <c r="F1178" s="1" t="s">
        <v>127</v>
      </c>
      <c r="G1178" s="1" t="s">
        <v>13809</v>
      </c>
      <c r="H1178" s="1" t="s">
        <v>13809</v>
      </c>
      <c r="K1178" s="2" t="s">
        <v>13809</v>
      </c>
      <c r="L1178" s="9">
        <v>44358</v>
      </c>
      <c r="M1178" s="2" t="s">
        <v>109</v>
      </c>
      <c r="N1178" s="2" t="s">
        <v>13809</v>
      </c>
      <c r="O1178" s="2" t="s">
        <v>110</v>
      </c>
      <c r="P1178" s="2" t="s">
        <v>111</v>
      </c>
      <c r="S1178" s="2" t="s">
        <v>112</v>
      </c>
      <c r="T1178" s="2" t="s">
        <v>111</v>
      </c>
      <c r="U1178" s="2" t="b">
        <v>1</v>
      </c>
      <c r="V1178" s="2" t="s">
        <v>113</v>
      </c>
      <c r="W1178" s="1" t="s">
        <v>112</v>
      </c>
      <c r="X1178" s="1" t="s">
        <v>114</v>
      </c>
      <c r="Y1178" s="2" t="s">
        <v>112</v>
      </c>
      <c r="AA1178" s="2" t="s">
        <v>112</v>
      </c>
      <c r="AB1178" s="2">
        <v>1</v>
      </c>
      <c r="AC1178" s="1" t="s">
        <v>111</v>
      </c>
      <c r="AF1178" s="1" t="s">
        <v>111</v>
      </c>
      <c r="AJ1178" s="1" t="s">
        <v>115</v>
      </c>
      <c r="AK1178" s="1" t="s">
        <v>215</v>
      </c>
      <c r="AO1178" s="1" t="s">
        <v>117</v>
      </c>
      <c r="AS1178" s="1" t="s">
        <v>118</v>
      </c>
      <c r="AU1178" s="1" t="s">
        <v>132</v>
      </c>
      <c r="AZ1178" s="1" t="s">
        <v>4562</v>
      </c>
      <c r="BC1178" s="1">
        <v>0.25</v>
      </c>
      <c r="BD1178" s="1">
        <v>20.3</v>
      </c>
      <c r="BF1178" s="1">
        <v>324</v>
      </c>
      <c r="BH1178" s="1">
        <v>9</v>
      </c>
      <c r="BJ1178" s="1" t="s">
        <v>112</v>
      </c>
      <c r="BK1178" s="1" t="s">
        <v>112</v>
      </c>
      <c r="BL1178" s="1" t="s">
        <v>142</v>
      </c>
      <c r="BQ1178" s="1" t="s">
        <v>121</v>
      </c>
      <c r="BR1178" s="1" t="s">
        <v>122</v>
      </c>
      <c r="BS1178" s="1" t="s">
        <v>112</v>
      </c>
      <c r="BV1178" s="9">
        <v>44362</v>
      </c>
      <c r="BW1178" s="34" t="s">
        <v>4563</v>
      </c>
      <c r="BX1178" s="2" t="s">
        <v>111</v>
      </c>
      <c r="BY1178" s="2" t="s">
        <v>123</v>
      </c>
      <c r="BZ1178" s="2" t="s">
        <v>124</v>
      </c>
      <c r="CA1178" s="2">
        <v>2</v>
      </c>
      <c r="CB1178" s="1" t="s">
        <v>188</v>
      </c>
      <c r="CC1178" s="2" t="s">
        <v>126</v>
      </c>
      <c r="CD1178" s="1" t="b">
        <f t="shared" si="570"/>
        <v>1</v>
      </c>
      <c r="CE1178" s="1" t="b">
        <f t="shared" si="571"/>
        <v>1</v>
      </c>
      <c r="CF1178" s="1" t="b">
        <f t="shared" si="573"/>
        <v>0</v>
      </c>
      <c r="CG1178" s="1" t="b">
        <f t="shared" si="574"/>
        <v>1</v>
      </c>
      <c r="CH1178" s="1" t="b">
        <f t="shared" si="575"/>
        <v>0</v>
      </c>
      <c r="CI1178" s="1" t="b">
        <f t="shared" si="576"/>
        <v>0</v>
      </c>
      <c r="CJ1178" s="1" t="b">
        <f t="shared" si="577"/>
        <v>0</v>
      </c>
      <c r="CK1178" s="1" t="b">
        <f t="shared" si="578"/>
        <v>0</v>
      </c>
      <c r="CL1178" s="1" t="b">
        <f t="shared" si="579"/>
        <v>0</v>
      </c>
      <c r="CM1178" s="1" t="b">
        <f t="shared" si="580"/>
        <v>0</v>
      </c>
      <c r="CN1178" s="1" t="b">
        <f t="shared" si="581"/>
        <v>0</v>
      </c>
      <c r="CO1178" s="2" t="b">
        <f t="shared" si="582"/>
        <v>1</v>
      </c>
      <c r="CP1178" s="2" t="b">
        <f t="shared" si="583"/>
        <v>1</v>
      </c>
      <c r="CQ1178" s="2" t="b">
        <f t="shared" si="584"/>
        <v>0</v>
      </c>
      <c r="CR1178" s="6" t="str">
        <f t="shared" si="585"/>
        <v>Male</v>
      </c>
      <c r="CS1178" s="7">
        <f t="shared" si="586"/>
        <v>0</v>
      </c>
      <c r="CT1178" s="7">
        <f t="shared" si="587"/>
        <v>0</v>
      </c>
      <c r="CU1178" s="7">
        <f t="shared" si="588"/>
        <v>0</v>
      </c>
      <c r="CV1178" s="7">
        <f t="shared" si="589"/>
        <v>1</v>
      </c>
      <c r="CW1178" s="7">
        <f t="shared" si="590"/>
        <v>0</v>
      </c>
      <c r="CX1178" s="1" t="b">
        <f t="shared" si="591"/>
        <v>1</v>
      </c>
      <c r="CY1178" s="1" t="b">
        <f t="shared" si="592"/>
        <v>0</v>
      </c>
      <c r="DG1178" s="1" t="b">
        <f t="shared" si="594"/>
        <v>1</v>
      </c>
    </row>
    <row r="1179" spans="1:111" ht="101.5" x14ac:dyDescent="0.35">
      <c r="B1179" s="1" t="s">
        <v>13809</v>
      </c>
      <c r="C1179" s="9">
        <v>44372</v>
      </c>
      <c r="D1179" s="10" t="s">
        <v>13809</v>
      </c>
      <c r="E1179" s="1">
        <v>23</v>
      </c>
      <c r="F1179" s="1" t="s">
        <v>127</v>
      </c>
      <c r="G1179" s="1" t="s">
        <v>13809</v>
      </c>
      <c r="H1179" s="1" t="s">
        <v>13809</v>
      </c>
      <c r="I1179" s="9">
        <v>44308</v>
      </c>
      <c r="J1179" s="2" t="s">
        <v>109</v>
      </c>
      <c r="K1179" s="2" t="s">
        <v>13809</v>
      </c>
      <c r="L1179" s="9">
        <v>44329</v>
      </c>
      <c r="M1179" s="2" t="s">
        <v>109</v>
      </c>
      <c r="N1179" s="2" t="s">
        <v>13809</v>
      </c>
      <c r="O1179" s="2" t="s">
        <v>110</v>
      </c>
      <c r="P1179" s="2" t="s">
        <v>111</v>
      </c>
      <c r="S1179" s="2" t="s">
        <v>112</v>
      </c>
      <c r="T1179" s="2" t="s">
        <v>111</v>
      </c>
      <c r="U1179" s="2" t="b">
        <v>1</v>
      </c>
      <c r="V1179" s="2" t="s">
        <v>113</v>
      </c>
      <c r="W1179" s="1" t="s">
        <v>112</v>
      </c>
      <c r="X1179" s="1" t="s">
        <v>114</v>
      </c>
      <c r="Y1179" s="2" t="s">
        <v>112</v>
      </c>
      <c r="Z1179" s="2" t="s">
        <v>111</v>
      </c>
      <c r="AA1179" s="2" t="s">
        <v>112</v>
      </c>
      <c r="AB1179" s="2">
        <v>3</v>
      </c>
      <c r="AC1179" s="1" t="s">
        <v>112</v>
      </c>
      <c r="AF1179" s="1" t="s">
        <v>111</v>
      </c>
      <c r="AH1179" s="1" t="s">
        <v>193</v>
      </c>
      <c r="AI1179" s="1" t="s">
        <v>4564</v>
      </c>
      <c r="AJ1179" s="1" t="s">
        <v>115</v>
      </c>
      <c r="AK1179" s="1" t="s">
        <v>201</v>
      </c>
      <c r="AN1179" s="1" t="s">
        <v>4565</v>
      </c>
      <c r="AO1179" s="1" t="s">
        <v>117</v>
      </c>
      <c r="AS1179" s="1" t="s">
        <v>118</v>
      </c>
      <c r="AU1179" s="1" t="s">
        <v>132</v>
      </c>
      <c r="AZ1179" s="1" t="s">
        <v>254</v>
      </c>
      <c r="BC1179" s="1" t="s">
        <v>4566</v>
      </c>
      <c r="BG1179" s="1" t="s">
        <v>4567</v>
      </c>
      <c r="BH1179" s="1" t="s">
        <v>2240</v>
      </c>
      <c r="BJ1179" s="1" t="s">
        <v>112</v>
      </c>
      <c r="BK1179" s="1" t="s">
        <v>112</v>
      </c>
      <c r="BL1179" s="1" t="s">
        <v>203</v>
      </c>
      <c r="BM1179" s="1" t="s">
        <v>2000</v>
      </c>
      <c r="BQ1179" s="1" t="s">
        <v>121</v>
      </c>
      <c r="BR1179" s="1" t="s">
        <v>122</v>
      </c>
      <c r="BU1179" s="34" t="s">
        <v>4568</v>
      </c>
      <c r="BV1179" s="9">
        <v>44411</v>
      </c>
      <c r="BW1179" s="34" t="s">
        <v>14412</v>
      </c>
      <c r="BX1179" s="2" t="s">
        <v>111</v>
      </c>
      <c r="BY1179" s="2" t="s">
        <v>123</v>
      </c>
      <c r="BZ1179" s="2" t="s">
        <v>124</v>
      </c>
      <c r="CA1179" s="2">
        <v>2</v>
      </c>
      <c r="CB1179" s="1" t="s">
        <v>4569</v>
      </c>
      <c r="CC1179" s="2" t="s">
        <v>126</v>
      </c>
      <c r="CD1179" s="1" t="b">
        <f t="shared" si="570"/>
        <v>1</v>
      </c>
      <c r="CE1179" s="1" t="b">
        <f t="shared" si="571"/>
        <v>0</v>
      </c>
      <c r="CF1179" s="1" t="b">
        <f t="shared" si="573"/>
        <v>0</v>
      </c>
      <c r="CG1179" s="1" t="b">
        <f t="shared" si="574"/>
        <v>0</v>
      </c>
      <c r="CH1179" s="1" t="b">
        <f t="shared" si="575"/>
        <v>0</v>
      </c>
      <c r="CI1179" s="1" t="b">
        <f t="shared" si="576"/>
        <v>1</v>
      </c>
      <c r="CJ1179" s="1" t="b">
        <f t="shared" si="577"/>
        <v>0</v>
      </c>
      <c r="CK1179" s="1" t="b">
        <f t="shared" si="578"/>
        <v>0</v>
      </c>
      <c r="CL1179" s="1" t="b">
        <f t="shared" si="579"/>
        <v>0</v>
      </c>
      <c r="CM1179" s="1" t="b">
        <f t="shared" si="580"/>
        <v>0</v>
      </c>
      <c r="CN1179" s="1" t="b">
        <f t="shared" si="581"/>
        <v>0</v>
      </c>
      <c r="CO1179" s="2" t="b">
        <f t="shared" si="582"/>
        <v>1</v>
      </c>
      <c r="CP1179" s="2" t="b">
        <f t="shared" si="583"/>
        <v>1</v>
      </c>
      <c r="CQ1179" s="2" t="b">
        <f t="shared" si="584"/>
        <v>0</v>
      </c>
      <c r="CR1179" s="6" t="str">
        <f t="shared" si="585"/>
        <v>Male</v>
      </c>
      <c r="CS1179" s="7">
        <f t="shared" si="586"/>
        <v>1</v>
      </c>
      <c r="CT1179" s="7">
        <f t="shared" si="587"/>
        <v>0</v>
      </c>
      <c r="CU1179" s="7">
        <f t="shared" si="588"/>
        <v>0</v>
      </c>
      <c r="CV1179" s="7">
        <f t="shared" si="589"/>
        <v>1</v>
      </c>
      <c r="CW1179" s="7">
        <f t="shared" si="590"/>
        <v>0</v>
      </c>
      <c r="CX1179" s="1" t="b">
        <f t="shared" si="591"/>
        <v>1</v>
      </c>
      <c r="CY1179" s="1" t="b">
        <f t="shared" si="592"/>
        <v>1</v>
      </c>
      <c r="DG1179" s="1" t="b">
        <f t="shared" si="594"/>
        <v>0</v>
      </c>
    </row>
    <row r="1180" spans="1:111" ht="72.5" x14ac:dyDescent="0.35">
      <c r="A1180" s="2">
        <v>990</v>
      </c>
      <c r="B1180" s="1" t="s">
        <v>13809</v>
      </c>
      <c r="C1180" s="9">
        <v>44362</v>
      </c>
      <c r="D1180" s="10" t="s">
        <v>13809</v>
      </c>
      <c r="E1180" s="1">
        <v>17</v>
      </c>
      <c r="F1180" s="1" t="s">
        <v>127</v>
      </c>
      <c r="G1180" s="1" t="s">
        <v>13809</v>
      </c>
      <c r="H1180" s="1" t="s">
        <v>13809</v>
      </c>
      <c r="I1180" s="9">
        <v>44333</v>
      </c>
      <c r="J1180" s="2" t="s">
        <v>109</v>
      </c>
      <c r="K1180" s="2" t="s">
        <v>13809</v>
      </c>
      <c r="N1180" s="2" t="s">
        <v>13809</v>
      </c>
      <c r="O1180" s="2" t="s">
        <v>110</v>
      </c>
      <c r="P1180" s="2" t="s">
        <v>111</v>
      </c>
      <c r="S1180" s="2" t="s">
        <v>111</v>
      </c>
      <c r="T1180" s="2" t="s">
        <v>112</v>
      </c>
      <c r="U1180" s="2" t="b">
        <v>1</v>
      </c>
      <c r="V1180" s="2" t="s">
        <v>126</v>
      </c>
      <c r="W1180" s="1" t="s">
        <v>112</v>
      </c>
      <c r="X1180" s="1" t="s">
        <v>110</v>
      </c>
      <c r="Y1180" s="2" t="s">
        <v>112</v>
      </c>
      <c r="Z1180" s="2" t="s">
        <v>112</v>
      </c>
      <c r="AA1180" s="2" t="s">
        <v>111</v>
      </c>
      <c r="AB1180" s="2">
        <v>11</v>
      </c>
      <c r="AC1180" s="1" t="s">
        <v>112</v>
      </c>
      <c r="AD1180" s="1" t="s">
        <v>1045</v>
      </c>
      <c r="AF1180" s="1" t="s">
        <v>111</v>
      </c>
      <c r="AJ1180" s="1" t="s">
        <v>115</v>
      </c>
      <c r="AK1180" s="1" t="s">
        <v>194</v>
      </c>
      <c r="AN1180" s="1" t="s">
        <v>4570</v>
      </c>
      <c r="AO1180" s="1" t="s">
        <v>130</v>
      </c>
      <c r="AS1180" s="1" t="s">
        <v>118</v>
      </c>
      <c r="AU1180" s="1" t="s">
        <v>132</v>
      </c>
      <c r="AZ1180" s="1" t="s">
        <v>120</v>
      </c>
      <c r="BA1180" s="1" t="s">
        <v>4571</v>
      </c>
      <c r="BG1180" s="1" t="s">
        <v>4572</v>
      </c>
      <c r="BH1180" s="1" t="s">
        <v>240</v>
      </c>
      <c r="BJ1180" s="1" t="s">
        <v>112</v>
      </c>
      <c r="BK1180" s="1" t="s">
        <v>112</v>
      </c>
      <c r="BL1180" s="1" t="s">
        <v>4573</v>
      </c>
      <c r="BQ1180" s="1" t="s">
        <v>1153</v>
      </c>
      <c r="BR1180" s="1" t="s">
        <v>122</v>
      </c>
      <c r="BS1180" s="1" t="s">
        <v>112</v>
      </c>
      <c r="BU1180" s="34" t="s">
        <v>4574</v>
      </c>
      <c r="BV1180" s="9">
        <v>44377</v>
      </c>
      <c r="BW1180" s="34" t="s">
        <v>4575</v>
      </c>
      <c r="BX1180" s="2" t="s">
        <v>111</v>
      </c>
      <c r="BY1180" s="2" t="s">
        <v>153</v>
      </c>
      <c r="BZ1180" s="2" t="s">
        <v>124</v>
      </c>
      <c r="CA1180" s="2">
        <v>1</v>
      </c>
      <c r="CB1180" s="1" t="s">
        <v>125</v>
      </c>
      <c r="CC1180" s="2" t="s">
        <v>126</v>
      </c>
      <c r="CD1180" s="1" t="b">
        <f t="shared" si="570"/>
        <v>1</v>
      </c>
      <c r="CE1180" s="1" t="b">
        <f t="shared" si="571"/>
        <v>1</v>
      </c>
      <c r="CF1180" s="1" t="b">
        <f t="shared" si="573"/>
        <v>0</v>
      </c>
      <c r="CG1180" s="1" t="b">
        <f t="shared" si="574"/>
        <v>0</v>
      </c>
      <c r="CH1180" s="1" t="b">
        <f t="shared" si="575"/>
        <v>1</v>
      </c>
      <c r="CI1180" s="1" t="b">
        <f t="shared" si="576"/>
        <v>0</v>
      </c>
      <c r="CJ1180" s="1" t="b">
        <f t="shared" si="577"/>
        <v>0</v>
      </c>
      <c r="CK1180" s="1" t="b">
        <f t="shared" si="578"/>
        <v>0</v>
      </c>
      <c r="CL1180" s="1" t="b">
        <f t="shared" si="579"/>
        <v>0</v>
      </c>
      <c r="CM1180" s="1" t="b">
        <f t="shared" si="580"/>
        <v>0</v>
      </c>
      <c r="CN1180" s="1" t="b">
        <f t="shared" si="581"/>
        <v>0</v>
      </c>
      <c r="CO1180" s="2" t="b">
        <f t="shared" si="582"/>
        <v>0</v>
      </c>
      <c r="CP1180" s="2" t="b">
        <f t="shared" si="583"/>
        <v>0</v>
      </c>
      <c r="CQ1180" s="2" t="b">
        <f t="shared" si="584"/>
        <v>1</v>
      </c>
      <c r="CR1180" s="6" t="str">
        <f t="shared" si="585"/>
        <v>Male</v>
      </c>
      <c r="CS1180" s="7">
        <f t="shared" si="586"/>
        <v>1</v>
      </c>
      <c r="CT1180" s="7">
        <f t="shared" si="587"/>
        <v>0</v>
      </c>
      <c r="CU1180" s="7">
        <f t="shared" si="588"/>
        <v>0</v>
      </c>
      <c r="CV1180" s="7">
        <f t="shared" si="589"/>
        <v>0</v>
      </c>
      <c r="CW1180" s="7">
        <f t="shared" si="590"/>
        <v>0</v>
      </c>
      <c r="CX1180" s="1" t="b">
        <f t="shared" si="591"/>
        <v>1</v>
      </c>
      <c r="CY1180" s="1" t="b">
        <f t="shared" si="592"/>
        <v>0</v>
      </c>
      <c r="DG1180" s="1" t="b">
        <f t="shared" si="594"/>
        <v>1</v>
      </c>
    </row>
    <row r="1181" spans="1:111" ht="72.5" x14ac:dyDescent="0.35">
      <c r="A1181" s="2">
        <v>994</v>
      </c>
      <c r="B1181" s="1" t="s">
        <v>13809</v>
      </c>
      <c r="C1181" s="9">
        <v>44362</v>
      </c>
      <c r="D1181" s="10" t="s">
        <v>13809</v>
      </c>
      <c r="E1181" s="1">
        <v>15</v>
      </c>
      <c r="F1181" s="1" t="s">
        <v>127</v>
      </c>
      <c r="G1181" s="1" t="s">
        <v>13809</v>
      </c>
      <c r="H1181" s="1" t="s">
        <v>13809</v>
      </c>
      <c r="J1181" s="2" t="s">
        <v>163</v>
      </c>
      <c r="K1181" s="2" t="s">
        <v>13809</v>
      </c>
      <c r="L1181" s="9">
        <v>44356</v>
      </c>
      <c r="M1181" s="2" t="s">
        <v>109</v>
      </c>
      <c r="N1181" s="2" t="s">
        <v>13809</v>
      </c>
      <c r="O1181" s="2" t="s">
        <v>110</v>
      </c>
      <c r="P1181" s="2" t="s">
        <v>111</v>
      </c>
      <c r="S1181" s="2" t="s">
        <v>112</v>
      </c>
      <c r="T1181" s="2" t="s">
        <v>111</v>
      </c>
      <c r="U1181" s="2" t="b">
        <v>1</v>
      </c>
      <c r="V1181" s="2" t="s">
        <v>113</v>
      </c>
      <c r="W1181" s="1" t="s">
        <v>112</v>
      </c>
      <c r="X1181" s="1" t="s">
        <v>114</v>
      </c>
      <c r="Y1181" s="2" t="s">
        <v>112</v>
      </c>
      <c r="Z1181" s="2" t="s">
        <v>111</v>
      </c>
      <c r="AA1181" s="2" t="s">
        <v>112</v>
      </c>
      <c r="AB1181" s="2">
        <v>3</v>
      </c>
      <c r="AC1181" s="1" t="s">
        <v>111</v>
      </c>
      <c r="AF1181" s="1" t="s">
        <v>111</v>
      </c>
      <c r="AJ1181" s="1" t="s">
        <v>115</v>
      </c>
      <c r="AK1181" s="1" t="s">
        <v>194</v>
      </c>
      <c r="AN1181" s="1" t="s">
        <v>4576</v>
      </c>
      <c r="AO1181" s="1" t="s">
        <v>117</v>
      </c>
      <c r="AS1181" s="1" t="s">
        <v>118</v>
      </c>
      <c r="AU1181" s="1" t="s">
        <v>132</v>
      </c>
      <c r="AZ1181" s="1" t="s">
        <v>310</v>
      </c>
      <c r="BA1181" s="1">
        <v>12</v>
      </c>
      <c r="BE1181" s="1">
        <v>435</v>
      </c>
      <c r="BG1181" s="1">
        <v>3.2</v>
      </c>
      <c r="BJ1181" s="1" t="s">
        <v>112</v>
      </c>
      <c r="BK1181" s="1" t="s">
        <v>112</v>
      </c>
      <c r="BL1181" s="1" t="s">
        <v>200</v>
      </c>
      <c r="BQ1181" s="1" t="s">
        <v>121</v>
      </c>
      <c r="BR1181" s="1" t="s">
        <v>122</v>
      </c>
      <c r="BS1181" s="1" t="s">
        <v>112</v>
      </c>
      <c r="BU1181" s="34" t="s">
        <v>4577</v>
      </c>
      <c r="BV1181" s="9">
        <v>44379</v>
      </c>
      <c r="BW1181" s="34" t="s">
        <v>4578</v>
      </c>
      <c r="BX1181" s="2" t="s">
        <v>111</v>
      </c>
      <c r="BY1181" s="2" t="s">
        <v>156</v>
      </c>
      <c r="BZ1181" s="2" t="s">
        <v>124</v>
      </c>
      <c r="CA1181" s="2">
        <v>2</v>
      </c>
      <c r="CB1181" s="1" t="s">
        <v>143</v>
      </c>
      <c r="CC1181" s="2" t="s">
        <v>126</v>
      </c>
      <c r="CD1181" s="1" t="b">
        <f t="shared" si="570"/>
        <v>1</v>
      </c>
      <c r="CE1181" s="1" t="b">
        <f t="shared" si="571"/>
        <v>1</v>
      </c>
      <c r="CF1181" s="1" t="b">
        <f t="shared" si="573"/>
        <v>0</v>
      </c>
      <c r="CG1181" s="1" t="b">
        <f t="shared" si="574"/>
        <v>1</v>
      </c>
      <c r="CH1181" s="1" t="b">
        <f t="shared" si="575"/>
        <v>0</v>
      </c>
      <c r="CI1181" s="1" t="b">
        <f t="shared" si="576"/>
        <v>0</v>
      </c>
      <c r="CJ1181" s="1" t="b">
        <f t="shared" si="577"/>
        <v>0</v>
      </c>
      <c r="CK1181" s="1" t="b">
        <f t="shared" si="578"/>
        <v>0</v>
      </c>
      <c r="CL1181" s="1" t="b">
        <f t="shared" si="579"/>
        <v>0</v>
      </c>
      <c r="CM1181" s="1" t="b">
        <f t="shared" si="580"/>
        <v>0</v>
      </c>
      <c r="CN1181" s="1" t="b">
        <f t="shared" si="581"/>
        <v>0</v>
      </c>
      <c r="CO1181" s="2" t="b">
        <f t="shared" si="582"/>
        <v>1</v>
      </c>
      <c r="CP1181" s="2" t="b">
        <f t="shared" si="583"/>
        <v>1</v>
      </c>
      <c r="CQ1181" s="2" t="b">
        <f t="shared" si="584"/>
        <v>0</v>
      </c>
      <c r="CR1181" s="6" t="str">
        <f t="shared" si="585"/>
        <v>Male</v>
      </c>
      <c r="CS1181" s="7">
        <f t="shared" si="586"/>
        <v>0</v>
      </c>
      <c r="CT1181" s="7">
        <f t="shared" si="587"/>
        <v>0</v>
      </c>
      <c r="CU1181" s="7">
        <f t="shared" si="588"/>
        <v>0</v>
      </c>
      <c r="CV1181" s="7">
        <f t="shared" si="589"/>
        <v>1</v>
      </c>
      <c r="CW1181" s="7">
        <f t="shared" si="590"/>
        <v>0</v>
      </c>
      <c r="CX1181" s="1" t="b">
        <f t="shared" si="591"/>
        <v>1</v>
      </c>
      <c r="CY1181" s="1" t="b">
        <f t="shared" si="592"/>
        <v>0</v>
      </c>
      <c r="DG1181" s="1" t="b">
        <f t="shared" si="594"/>
        <v>1</v>
      </c>
    </row>
    <row r="1182" spans="1:111" x14ac:dyDescent="0.35">
      <c r="B1182" s="1" t="s">
        <v>13809</v>
      </c>
      <c r="C1182" s="9">
        <v>44362</v>
      </c>
      <c r="D1182" s="10" t="s">
        <v>13809</v>
      </c>
      <c r="E1182" s="1">
        <v>15</v>
      </c>
      <c r="F1182" s="1" t="s">
        <v>127</v>
      </c>
      <c r="G1182" s="1" t="s">
        <v>13809</v>
      </c>
      <c r="H1182" s="1" t="s">
        <v>13809</v>
      </c>
      <c r="I1182" s="9">
        <v>44337</v>
      </c>
      <c r="J1182" s="2" t="s">
        <v>109</v>
      </c>
      <c r="K1182" s="2" t="s">
        <v>13809</v>
      </c>
      <c r="L1182" s="9">
        <v>44358</v>
      </c>
      <c r="M1182" s="2" t="s">
        <v>109</v>
      </c>
      <c r="N1182" s="2" t="s">
        <v>13809</v>
      </c>
      <c r="O1182" s="2" t="s">
        <v>110</v>
      </c>
      <c r="P1182" s="2" t="s">
        <v>111</v>
      </c>
      <c r="S1182" s="2" t="s">
        <v>112</v>
      </c>
      <c r="T1182" s="2" t="s">
        <v>111</v>
      </c>
      <c r="U1182" s="2" t="b">
        <v>1</v>
      </c>
      <c r="V1182" s="2" t="s">
        <v>113</v>
      </c>
      <c r="W1182" s="1" t="s">
        <v>112</v>
      </c>
      <c r="X1182" s="1" t="s">
        <v>114</v>
      </c>
      <c r="Y1182" s="2" t="s">
        <v>112</v>
      </c>
      <c r="AA1182" s="2" t="s">
        <v>112</v>
      </c>
      <c r="AB1182" s="2">
        <v>2</v>
      </c>
      <c r="AC1182" s="1" t="s">
        <v>111</v>
      </c>
      <c r="AF1182" s="1" t="s">
        <v>111</v>
      </c>
      <c r="AJ1182" s="1" t="s">
        <v>115</v>
      </c>
      <c r="AK1182" s="1" t="s">
        <v>129</v>
      </c>
      <c r="AO1182" s="1" t="s">
        <v>117</v>
      </c>
      <c r="AU1182" s="1" t="s">
        <v>132</v>
      </c>
      <c r="AZ1182" s="1" t="s">
        <v>120</v>
      </c>
      <c r="BA1182" s="1">
        <v>2266</v>
      </c>
      <c r="BG1182" s="1" t="s">
        <v>4579</v>
      </c>
      <c r="BH1182" s="1">
        <v>7</v>
      </c>
      <c r="BJ1182" s="1" t="s">
        <v>112</v>
      </c>
      <c r="BK1182" s="1" t="s">
        <v>112</v>
      </c>
      <c r="BL1182" s="1" t="s">
        <v>142</v>
      </c>
      <c r="BQ1182" s="1" t="s">
        <v>121</v>
      </c>
      <c r="BR1182" s="1" t="s">
        <v>122</v>
      </c>
      <c r="BS1182" s="1" t="s">
        <v>112</v>
      </c>
      <c r="BU1182" s="34" t="s">
        <v>4580</v>
      </c>
      <c r="BV1182" s="9">
        <v>44363</v>
      </c>
      <c r="BW1182" s="34" t="s">
        <v>4581</v>
      </c>
      <c r="BX1182" s="2" t="s">
        <v>111</v>
      </c>
      <c r="BY1182" s="2" t="s">
        <v>156</v>
      </c>
      <c r="BZ1182" s="2" t="s">
        <v>124</v>
      </c>
      <c r="CA1182" s="2">
        <v>2</v>
      </c>
      <c r="CB1182" s="1" t="s">
        <v>253</v>
      </c>
      <c r="CC1182" s="2" t="s">
        <v>126</v>
      </c>
      <c r="CD1182" s="1" t="b">
        <f t="shared" si="570"/>
        <v>1</v>
      </c>
      <c r="CE1182" s="1" t="b">
        <f t="shared" si="571"/>
        <v>1</v>
      </c>
      <c r="CF1182" s="1" t="b">
        <f t="shared" si="573"/>
        <v>0</v>
      </c>
      <c r="CG1182" s="1" t="b">
        <f t="shared" si="574"/>
        <v>1</v>
      </c>
      <c r="CH1182" s="1" t="b">
        <f t="shared" si="575"/>
        <v>0</v>
      </c>
      <c r="CI1182" s="1" t="b">
        <f t="shared" si="576"/>
        <v>0</v>
      </c>
      <c r="CJ1182" s="1" t="b">
        <f t="shared" si="577"/>
        <v>0</v>
      </c>
      <c r="CK1182" s="1" t="b">
        <f t="shared" si="578"/>
        <v>0</v>
      </c>
      <c r="CL1182" s="1" t="b">
        <f t="shared" si="579"/>
        <v>0</v>
      </c>
      <c r="CM1182" s="1" t="b">
        <f t="shared" si="580"/>
        <v>0</v>
      </c>
      <c r="CN1182" s="1" t="b">
        <f t="shared" si="581"/>
        <v>0</v>
      </c>
      <c r="CO1182" s="2" t="b">
        <f t="shared" si="582"/>
        <v>1</v>
      </c>
      <c r="CP1182" s="2" t="b">
        <f t="shared" si="583"/>
        <v>1</v>
      </c>
      <c r="CQ1182" s="2" t="b">
        <f t="shared" si="584"/>
        <v>0</v>
      </c>
      <c r="CR1182" s="6" t="str">
        <f t="shared" si="585"/>
        <v>Male</v>
      </c>
      <c r="CS1182" s="7">
        <f t="shared" si="586"/>
        <v>1</v>
      </c>
      <c r="CT1182" s="7">
        <f t="shared" si="587"/>
        <v>0</v>
      </c>
      <c r="CU1182" s="7">
        <f t="shared" si="588"/>
        <v>0</v>
      </c>
      <c r="CV1182" s="7">
        <f t="shared" si="589"/>
        <v>1</v>
      </c>
      <c r="CW1182" s="7">
        <f t="shared" si="590"/>
        <v>0</v>
      </c>
      <c r="CX1182" s="1" t="b">
        <f t="shared" si="591"/>
        <v>1</v>
      </c>
      <c r="CY1182" s="1" t="b">
        <f t="shared" si="592"/>
        <v>0</v>
      </c>
      <c r="DG1182" s="1" t="b">
        <f t="shared" si="594"/>
        <v>1</v>
      </c>
    </row>
    <row r="1183" spans="1:111" ht="72.5" x14ac:dyDescent="0.35">
      <c r="A1183" s="2">
        <v>1041</v>
      </c>
      <c r="B1183" s="1" t="s">
        <v>13809</v>
      </c>
      <c r="C1183" s="9">
        <v>44358</v>
      </c>
      <c r="D1183" s="10" t="s">
        <v>13809</v>
      </c>
      <c r="E1183" s="1" t="e">
        <f>ROUND((C1183-D1183)/365,0)</f>
        <v>#VALUE!</v>
      </c>
      <c r="F1183" s="1" t="s">
        <v>127</v>
      </c>
      <c r="G1183" s="1" t="s">
        <v>13809</v>
      </c>
      <c r="H1183" s="1" t="s">
        <v>13809</v>
      </c>
      <c r="I1183" s="9">
        <v>37028</v>
      </c>
      <c r="J1183" s="2" t="s">
        <v>109</v>
      </c>
      <c r="K1183" s="2" t="s">
        <v>13809</v>
      </c>
      <c r="L1183" s="9">
        <v>44354</v>
      </c>
      <c r="M1183" s="2" t="s">
        <v>109</v>
      </c>
      <c r="N1183" s="2" t="s">
        <v>13809</v>
      </c>
      <c r="O1183" s="2" t="s">
        <v>110</v>
      </c>
      <c r="P1183" s="2" t="s">
        <v>111</v>
      </c>
      <c r="S1183" s="2" t="s">
        <v>111</v>
      </c>
      <c r="T1183" s="2" t="s">
        <v>112</v>
      </c>
      <c r="U1183" s="2" t="b">
        <f>OR(S1183="yes",T1183="yes")</f>
        <v>1</v>
      </c>
      <c r="V1183" s="2" t="s">
        <v>159</v>
      </c>
      <c r="W1183" s="1" t="s">
        <v>112</v>
      </c>
      <c r="X1183" s="1" t="s">
        <v>138</v>
      </c>
      <c r="Y1183" s="2" t="s">
        <v>112</v>
      </c>
      <c r="Z1183" s="2" t="s">
        <v>111</v>
      </c>
      <c r="AA1183" s="2" t="s">
        <v>112</v>
      </c>
      <c r="AB1183" s="2">
        <v>2</v>
      </c>
      <c r="AC1183" s="1" t="s">
        <v>112</v>
      </c>
      <c r="AF1183" s="1" t="s">
        <v>111</v>
      </c>
      <c r="AJ1183" s="1" t="s">
        <v>115</v>
      </c>
      <c r="AK1183" s="1" t="s">
        <v>201</v>
      </c>
      <c r="AN1183" s="1" t="s">
        <v>4582</v>
      </c>
      <c r="AO1183" s="1" t="s">
        <v>130</v>
      </c>
      <c r="AU1183" s="1" t="s">
        <v>132</v>
      </c>
      <c r="AZ1183" s="1" t="s">
        <v>120</v>
      </c>
      <c r="BA1183" s="1" t="s">
        <v>4194</v>
      </c>
      <c r="BG1183" s="1" t="s">
        <v>4583</v>
      </c>
      <c r="BH1183" s="1" t="s">
        <v>4195</v>
      </c>
      <c r="BJ1183" s="1" t="s">
        <v>112</v>
      </c>
      <c r="BK1183" s="1" t="s">
        <v>111</v>
      </c>
      <c r="BQ1183" s="1" t="s">
        <v>121</v>
      </c>
      <c r="BR1183" s="1" t="s">
        <v>122</v>
      </c>
      <c r="BS1183" s="1" t="s">
        <v>111</v>
      </c>
      <c r="BT1183" s="34" t="s">
        <v>4584</v>
      </c>
      <c r="BU1183" s="34" t="s">
        <v>4585</v>
      </c>
      <c r="BV1183" s="9">
        <v>44363</v>
      </c>
      <c r="BW1183" s="34" t="s">
        <v>4586</v>
      </c>
      <c r="BX1183" s="2" t="s">
        <v>111</v>
      </c>
      <c r="BY1183" s="2" t="s">
        <v>156</v>
      </c>
      <c r="BZ1183" s="2" t="s">
        <v>124</v>
      </c>
      <c r="CA1183" s="2">
        <v>2</v>
      </c>
      <c r="CB1183" s="1" t="s">
        <v>169</v>
      </c>
      <c r="CC1183" s="2" t="s">
        <v>126</v>
      </c>
      <c r="CD1183" s="1" t="e">
        <f t="shared" si="570"/>
        <v>#VALUE!</v>
      </c>
      <c r="CE1183" s="1" t="e">
        <f t="shared" si="571"/>
        <v>#VALUE!</v>
      </c>
      <c r="CF1183" s="1" t="e">
        <f t="shared" si="573"/>
        <v>#VALUE!</v>
      </c>
      <c r="CG1183" s="1" t="e">
        <f t="shared" si="574"/>
        <v>#VALUE!</v>
      </c>
      <c r="CH1183" s="1" t="e">
        <f t="shared" si="575"/>
        <v>#VALUE!</v>
      </c>
      <c r="CI1183" s="1" t="e">
        <f t="shared" si="576"/>
        <v>#VALUE!</v>
      </c>
      <c r="CJ1183" s="1" t="e">
        <f t="shared" si="577"/>
        <v>#VALUE!</v>
      </c>
      <c r="CK1183" s="1" t="e">
        <f t="shared" si="578"/>
        <v>#VALUE!</v>
      </c>
      <c r="CL1183" s="1" t="e">
        <f t="shared" si="579"/>
        <v>#VALUE!</v>
      </c>
      <c r="CM1183" s="1" t="e">
        <f t="shared" si="580"/>
        <v>#VALUE!</v>
      </c>
      <c r="CN1183" s="1" t="e">
        <f t="shared" si="581"/>
        <v>#VALUE!</v>
      </c>
      <c r="CO1183" s="2" t="b">
        <f t="shared" si="582"/>
        <v>1</v>
      </c>
      <c r="CP1183" s="2" t="b">
        <f t="shared" si="583"/>
        <v>1</v>
      </c>
      <c r="CQ1183" s="2" t="b">
        <f t="shared" si="584"/>
        <v>0</v>
      </c>
      <c r="CR1183" s="6" t="str">
        <f t="shared" si="585"/>
        <v>Male</v>
      </c>
      <c r="CS1183" s="7">
        <f t="shared" si="586"/>
        <v>1</v>
      </c>
      <c r="CT1183" s="7">
        <f t="shared" si="587"/>
        <v>0</v>
      </c>
      <c r="CU1183" s="7">
        <f t="shared" si="588"/>
        <v>0</v>
      </c>
      <c r="CV1183" s="7">
        <f t="shared" si="589"/>
        <v>1</v>
      </c>
      <c r="CW1183" s="7">
        <f t="shared" si="590"/>
        <v>0</v>
      </c>
      <c r="CX1183" s="1" t="e">
        <f t="shared" si="591"/>
        <v>#VALUE!</v>
      </c>
      <c r="CY1183" s="1" t="e">
        <f t="shared" si="592"/>
        <v>#VALUE!</v>
      </c>
      <c r="DG1183" s="1" t="e">
        <f t="shared" si="594"/>
        <v>#VALUE!</v>
      </c>
    </row>
    <row r="1184" spans="1:111" ht="29" x14ac:dyDescent="0.35">
      <c r="B1184" s="1" t="s">
        <v>13809</v>
      </c>
      <c r="C1184" s="9">
        <v>44363</v>
      </c>
      <c r="D1184" s="10" t="s">
        <v>13809</v>
      </c>
      <c r="E1184" s="1">
        <v>13</v>
      </c>
      <c r="F1184" s="1" t="s">
        <v>127</v>
      </c>
      <c r="G1184" s="1" t="s">
        <v>13809</v>
      </c>
      <c r="H1184" s="1" t="s">
        <v>13809</v>
      </c>
      <c r="J1184" s="2" t="s">
        <v>109</v>
      </c>
      <c r="K1184" s="2" t="s">
        <v>13809</v>
      </c>
      <c r="L1184" s="9">
        <v>44359</v>
      </c>
      <c r="M1184" s="2" t="s">
        <v>109</v>
      </c>
      <c r="N1184" s="2" t="s">
        <v>13809</v>
      </c>
      <c r="O1184" s="2" t="s">
        <v>110</v>
      </c>
      <c r="P1184" s="2" t="s">
        <v>111</v>
      </c>
      <c r="S1184" s="2" t="s">
        <v>112</v>
      </c>
      <c r="T1184" s="2" t="s">
        <v>111</v>
      </c>
      <c r="U1184" s="2" t="b">
        <v>1</v>
      </c>
      <c r="V1184" s="2" t="s">
        <v>113</v>
      </c>
      <c r="W1184" s="1" t="s">
        <v>112</v>
      </c>
      <c r="X1184" s="1" t="s">
        <v>114</v>
      </c>
      <c r="Y1184" s="2" t="s">
        <v>112</v>
      </c>
      <c r="AA1184" s="2" t="s">
        <v>112</v>
      </c>
      <c r="AB1184" s="2">
        <v>1</v>
      </c>
      <c r="AC1184" s="1" t="s">
        <v>112</v>
      </c>
      <c r="AD1184" s="1" t="s">
        <v>192</v>
      </c>
      <c r="AE1184" s="1" t="s">
        <v>4587</v>
      </c>
      <c r="AF1184" s="1" t="s">
        <v>111</v>
      </c>
      <c r="AJ1184" s="1" t="s">
        <v>115</v>
      </c>
      <c r="AK1184" s="1" t="s">
        <v>129</v>
      </c>
      <c r="AO1184" s="1" t="s">
        <v>130</v>
      </c>
      <c r="AU1184" s="1" t="s">
        <v>132</v>
      </c>
      <c r="AZ1184" s="1" t="s">
        <v>629</v>
      </c>
      <c r="BA1184" s="1" t="s">
        <v>4588</v>
      </c>
      <c r="BD1184" s="1">
        <v>2.8</v>
      </c>
      <c r="BJ1184" s="1" t="s">
        <v>112</v>
      </c>
      <c r="BK1184" s="1" t="s">
        <v>112</v>
      </c>
      <c r="BL1184" s="1" t="s">
        <v>142</v>
      </c>
      <c r="BQ1184" s="1" t="s">
        <v>121</v>
      </c>
      <c r="BR1184" s="1" t="s">
        <v>122</v>
      </c>
      <c r="BS1184" s="1" t="s">
        <v>112</v>
      </c>
      <c r="BU1184" s="34" t="s">
        <v>4589</v>
      </c>
      <c r="BV1184" s="9">
        <v>44364</v>
      </c>
      <c r="BW1184" s="34" t="s">
        <v>4590</v>
      </c>
      <c r="BX1184" s="2" t="s">
        <v>111</v>
      </c>
      <c r="BY1184" s="2" t="s">
        <v>156</v>
      </c>
      <c r="BZ1184" s="2" t="s">
        <v>124</v>
      </c>
      <c r="CA1184" s="2">
        <v>2</v>
      </c>
      <c r="CB1184" s="1" t="s">
        <v>256</v>
      </c>
      <c r="CC1184" s="2" t="s">
        <v>126</v>
      </c>
      <c r="CD1184" s="1" t="b">
        <f t="shared" si="570"/>
        <v>1</v>
      </c>
      <c r="CE1184" s="1" t="b">
        <f t="shared" si="571"/>
        <v>1</v>
      </c>
      <c r="CF1184" s="1" t="b">
        <f t="shared" si="573"/>
        <v>0</v>
      </c>
      <c r="CG1184" s="1" t="b">
        <f t="shared" si="574"/>
        <v>1</v>
      </c>
      <c r="CH1184" s="1" t="b">
        <f t="shared" si="575"/>
        <v>0</v>
      </c>
      <c r="CI1184" s="1" t="b">
        <f t="shared" si="576"/>
        <v>0</v>
      </c>
      <c r="CJ1184" s="1" t="b">
        <f t="shared" si="577"/>
        <v>0</v>
      </c>
      <c r="CK1184" s="1" t="b">
        <f t="shared" si="578"/>
        <v>0</v>
      </c>
      <c r="CL1184" s="1" t="b">
        <f t="shared" si="579"/>
        <v>0</v>
      </c>
      <c r="CM1184" s="1" t="b">
        <f t="shared" si="580"/>
        <v>0</v>
      </c>
      <c r="CN1184" s="1" t="b">
        <f t="shared" si="581"/>
        <v>0</v>
      </c>
      <c r="CO1184" s="2" t="b">
        <f t="shared" si="582"/>
        <v>1</v>
      </c>
      <c r="CP1184" s="2" t="b">
        <f t="shared" si="583"/>
        <v>1</v>
      </c>
      <c r="CQ1184" s="2" t="b">
        <f t="shared" si="584"/>
        <v>0</v>
      </c>
      <c r="CR1184" s="6" t="str">
        <f t="shared" si="585"/>
        <v>Male</v>
      </c>
      <c r="CS1184" s="7">
        <f t="shared" si="586"/>
        <v>1</v>
      </c>
      <c r="CT1184" s="7">
        <f t="shared" si="587"/>
        <v>0</v>
      </c>
      <c r="CU1184" s="7">
        <f t="shared" si="588"/>
        <v>0</v>
      </c>
      <c r="CV1184" s="7">
        <f t="shared" si="589"/>
        <v>1</v>
      </c>
      <c r="CW1184" s="7">
        <f t="shared" si="590"/>
        <v>0</v>
      </c>
      <c r="CX1184" s="1" t="b">
        <f t="shared" si="591"/>
        <v>1</v>
      </c>
      <c r="CY1184" s="1" t="b">
        <f t="shared" si="592"/>
        <v>0</v>
      </c>
      <c r="DG1184" s="1" t="b">
        <f t="shared" si="594"/>
        <v>1</v>
      </c>
    </row>
    <row r="1185" spans="1:111" ht="116" x14ac:dyDescent="0.35">
      <c r="B1185" s="1" t="s">
        <v>13809</v>
      </c>
      <c r="C1185" s="9">
        <v>44442</v>
      </c>
      <c r="D1185" s="10" t="s">
        <v>13809</v>
      </c>
      <c r="E1185" s="1">
        <v>17</v>
      </c>
      <c r="F1185" s="1" t="s">
        <v>108</v>
      </c>
      <c r="G1185" s="1" t="s">
        <v>13809</v>
      </c>
      <c r="H1185" s="1" t="s">
        <v>13809</v>
      </c>
      <c r="I1185" s="9">
        <v>44338</v>
      </c>
      <c r="J1185" s="2" t="s">
        <v>109</v>
      </c>
      <c r="K1185" s="2" t="s">
        <v>13809</v>
      </c>
      <c r="L1185" s="9">
        <v>44361</v>
      </c>
      <c r="M1185" s="2" t="s">
        <v>109</v>
      </c>
      <c r="N1185" s="2" t="s">
        <v>13809</v>
      </c>
      <c r="O1185" s="2" t="s">
        <v>110</v>
      </c>
      <c r="P1185" s="2" t="s">
        <v>111</v>
      </c>
      <c r="S1185" s="2" t="s">
        <v>112</v>
      </c>
      <c r="T1185" s="2" t="s">
        <v>112</v>
      </c>
      <c r="U1185" s="2" t="b">
        <f>OR(S1185="yes",T1185="yes")</f>
        <v>1</v>
      </c>
      <c r="V1185" s="2" t="s">
        <v>113</v>
      </c>
      <c r="W1185" s="1" t="s">
        <v>112</v>
      </c>
      <c r="X1185" s="1" t="s">
        <v>114</v>
      </c>
      <c r="Y1185" s="2" t="s">
        <v>112</v>
      </c>
      <c r="Z1185" s="2" t="s">
        <v>111</v>
      </c>
      <c r="AA1185" s="2" t="s">
        <v>112</v>
      </c>
      <c r="AB1185" s="2">
        <v>2</v>
      </c>
      <c r="AC1185" s="1" t="s">
        <v>111</v>
      </c>
      <c r="AF1185" s="1" t="s">
        <v>111</v>
      </c>
      <c r="AJ1185" s="1" t="s">
        <v>115</v>
      </c>
      <c r="AK1185" s="1" t="s">
        <v>129</v>
      </c>
      <c r="AO1185" s="1" t="s">
        <v>221</v>
      </c>
      <c r="AZ1185" s="1" t="s">
        <v>179</v>
      </c>
      <c r="BA1185" s="1" t="s">
        <v>4591</v>
      </c>
      <c r="BG1185" s="1" t="s">
        <v>4592</v>
      </c>
      <c r="BJ1185" s="1" t="s">
        <v>112</v>
      </c>
      <c r="BK1185" s="1" t="s">
        <v>112</v>
      </c>
      <c r="BQ1185" s="1" t="s">
        <v>121</v>
      </c>
      <c r="BR1185" s="1" t="s">
        <v>122</v>
      </c>
      <c r="BS1185" s="1" t="s">
        <v>112</v>
      </c>
      <c r="BU1185" s="34" t="s">
        <v>4593</v>
      </c>
      <c r="BV1185" s="9">
        <v>44442</v>
      </c>
      <c r="BW1185" s="34" t="s">
        <v>14413</v>
      </c>
      <c r="BY1185" s="2" t="s">
        <v>156</v>
      </c>
      <c r="BZ1185" s="2" t="s">
        <v>124</v>
      </c>
      <c r="CA1185" s="2">
        <v>2</v>
      </c>
      <c r="CB1185" s="1" t="s">
        <v>426</v>
      </c>
      <c r="CC1185" s="2" t="s">
        <v>126</v>
      </c>
      <c r="CD1185" s="1" t="b">
        <f t="shared" si="570"/>
        <v>1</v>
      </c>
      <c r="CE1185" s="1" t="b">
        <f t="shared" si="571"/>
        <v>1</v>
      </c>
      <c r="CF1185" s="1" t="b">
        <f t="shared" si="573"/>
        <v>0</v>
      </c>
      <c r="CG1185" s="1" t="b">
        <f t="shared" si="574"/>
        <v>0</v>
      </c>
      <c r="CH1185" s="1" t="b">
        <f t="shared" si="575"/>
        <v>1</v>
      </c>
      <c r="CI1185" s="1" t="b">
        <f t="shared" si="576"/>
        <v>0</v>
      </c>
      <c r="CJ1185" s="1" t="b">
        <f t="shared" si="577"/>
        <v>0</v>
      </c>
      <c r="CK1185" s="1" t="b">
        <f t="shared" si="578"/>
        <v>0</v>
      </c>
      <c r="CL1185" s="1" t="b">
        <f t="shared" si="579"/>
        <v>0</v>
      </c>
      <c r="CM1185" s="1" t="b">
        <f t="shared" si="580"/>
        <v>0</v>
      </c>
      <c r="CN1185" s="1" t="b">
        <f t="shared" si="581"/>
        <v>0</v>
      </c>
      <c r="CO1185" s="2" t="b">
        <f t="shared" si="582"/>
        <v>1</v>
      </c>
      <c r="CP1185" s="2" t="b">
        <f t="shared" si="583"/>
        <v>1</v>
      </c>
      <c r="CQ1185" s="2" t="b">
        <f t="shared" si="584"/>
        <v>0</v>
      </c>
      <c r="CR1185" s="6" t="str">
        <f t="shared" si="585"/>
        <v>Female</v>
      </c>
      <c r="CS1185" s="7">
        <f t="shared" si="586"/>
        <v>1</v>
      </c>
      <c r="CT1185" s="7">
        <f t="shared" si="587"/>
        <v>0</v>
      </c>
      <c r="CU1185" s="7">
        <f t="shared" si="588"/>
        <v>0</v>
      </c>
      <c r="CV1185" s="7">
        <f t="shared" si="589"/>
        <v>1</v>
      </c>
      <c r="CW1185" s="7">
        <f t="shared" si="590"/>
        <v>0</v>
      </c>
      <c r="CX1185" s="1" t="b">
        <f t="shared" si="591"/>
        <v>1</v>
      </c>
      <c r="CY1185" s="1" t="b">
        <f t="shared" si="592"/>
        <v>0</v>
      </c>
      <c r="DG1185" s="1" t="b">
        <f t="shared" si="594"/>
        <v>1</v>
      </c>
    </row>
    <row r="1186" spans="1:111" ht="29" x14ac:dyDescent="0.35">
      <c r="A1186" s="2">
        <v>998</v>
      </c>
      <c r="B1186" s="1" t="s">
        <v>13809</v>
      </c>
      <c r="C1186" s="9">
        <v>44363</v>
      </c>
      <c r="D1186" s="10" t="s">
        <v>13809</v>
      </c>
      <c r="E1186" s="1" t="e">
        <f>ROUND((C1186-D1186)/365,0)</f>
        <v>#VALUE!</v>
      </c>
      <c r="F1186" s="1" t="s">
        <v>127</v>
      </c>
      <c r="G1186" s="1" t="s">
        <v>13809</v>
      </c>
      <c r="H1186" s="1" t="s">
        <v>13809</v>
      </c>
      <c r="K1186" s="2" t="s">
        <v>13809</v>
      </c>
      <c r="L1186" s="9">
        <v>44359</v>
      </c>
      <c r="M1186" s="2" t="s">
        <v>109</v>
      </c>
      <c r="N1186" s="2" t="s">
        <v>13809</v>
      </c>
      <c r="O1186" s="2" t="s">
        <v>110</v>
      </c>
      <c r="P1186" s="2" t="s">
        <v>111</v>
      </c>
      <c r="S1186" s="2" t="s">
        <v>112</v>
      </c>
      <c r="T1186" s="2" t="s">
        <v>112</v>
      </c>
      <c r="U1186" s="2" t="b">
        <f>OR(S1186="yes",T1186="yes")</f>
        <v>1</v>
      </c>
      <c r="V1186" s="2" t="s">
        <v>113</v>
      </c>
      <c r="W1186" s="1" t="s">
        <v>112</v>
      </c>
      <c r="X1186" s="1" t="s">
        <v>114</v>
      </c>
      <c r="Y1186" s="2" t="s">
        <v>112</v>
      </c>
      <c r="AA1186" s="2" t="s">
        <v>112</v>
      </c>
      <c r="AB1186" s="2">
        <v>3</v>
      </c>
      <c r="AC1186" s="1" t="s">
        <v>111</v>
      </c>
      <c r="AK1186" s="1" t="s">
        <v>129</v>
      </c>
      <c r="AO1186" s="1" t="s">
        <v>117</v>
      </c>
      <c r="AS1186" s="1" t="s">
        <v>118</v>
      </c>
      <c r="AU1186" s="1" t="s">
        <v>132</v>
      </c>
      <c r="AZ1186" s="1" t="s">
        <v>155</v>
      </c>
      <c r="BA1186" s="1" t="s">
        <v>4594</v>
      </c>
      <c r="BJ1186" s="1" t="s">
        <v>112</v>
      </c>
      <c r="BK1186" s="1" t="s">
        <v>112</v>
      </c>
      <c r="BL1186" s="1" t="s">
        <v>142</v>
      </c>
      <c r="BQ1186" s="1" t="s">
        <v>121</v>
      </c>
      <c r="BR1186" s="1" t="s">
        <v>122</v>
      </c>
      <c r="BS1186" s="1" t="s">
        <v>112</v>
      </c>
      <c r="BW1186" s="34" t="s">
        <v>4595</v>
      </c>
      <c r="BX1186" s="2" t="s">
        <v>111</v>
      </c>
      <c r="BY1186" s="2" t="s">
        <v>156</v>
      </c>
      <c r="BZ1186" s="2" t="s">
        <v>124</v>
      </c>
      <c r="CA1186" s="2">
        <v>2</v>
      </c>
      <c r="CB1186" s="1" t="s">
        <v>357</v>
      </c>
      <c r="CC1186" s="2" t="s">
        <v>126</v>
      </c>
      <c r="CD1186" s="1" t="e">
        <f t="shared" si="570"/>
        <v>#VALUE!</v>
      </c>
      <c r="CE1186" s="1" t="e">
        <f t="shared" si="571"/>
        <v>#VALUE!</v>
      </c>
      <c r="CF1186" s="1" t="e">
        <f t="shared" si="573"/>
        <v>#VALUE!</v>
      </c>
      <c r="CG1186" s="1" t="e">
        <f t="shared" si="574"/>
        <v>#VALUE!</v>
      </c>
      <c r="CH1186" s="1" t="e">
        <f t="shared" si="575"/>
        <v>#VALUE!</v>
      </c>
      <c r="CI1186" s="1" t="e">
        <f t="shared" si="576"/>
        <v>#VALUE!</v>
      </c>
      <c r="CJ1186" s="1" t="e">
        <f t="shared" si="577"/>
        <v>#VALUE!</v>
      </c>
      <c r="CK1186" s="1" t="e">
        <f t="shared" si="578"/>
        <v>#VALUE!</v>
      </c>
      <c r="CL1186" s="1" t="e">
        <f t="shared" si="579"/>
        <v>#VALUE!</v>
      </c>
      <c r="CM1186" s="1" t="e">
        <f t="shared" si="580"/>
        <v>#VALUE!</v>
      </c>
      <c r="CN1186" s="1" t="e">
        <f t="shared" si="581"/>
        <v>#VALUE!</v>
      </c>
      <c r="CO1186" s="2" t="b">
        <f t="shared" si="582"/>
        <v>1</v>
      </c>
      <c r="CP1186" s="2" t="b">
        <f t="shared" si="583"/>
        <v>1</v>
      </c>
      <c r="CQ1186" s="2" t="b">
        <f t="shared" si="584"/>
        <v>0</v>
      </c>
      <c r="CR1186" s="6" t="str">
        <f t="shared" si="585"/>
        <v>Male</v>
      </c>
      <c r="CS1186" s="7">
        <f t="shared" si="586"/>
        <v>0</v>
      </c>
      <c r="CT1186" s="7">
        <f t="shared" si="587"/>
        <v>0</v>
      </c>
      <c r="CU1186" s="7">
        <f t="shared" si="588"/>
        <v>0</v>
      </c>
      <c r="CV1186" s="7">
        <f t="shared" si="589"/>
        <v>1</v>
      </c>
      <c r="CW1186" s="7">
        <f t="shared" si="590"/>
        <v>0</v>
      </c>
      <c r="CX1186" s="1" t="e">
        <f t="shared" si="591"/>
        <v>#VALUE!</v>
      </c>
      <c r="CY1186" s="1" t="e">
        <f t="shared" si="592"/>
        <v>#VALUE!</v>
      </c>
      <c r="DG1186" s="1" t="e">
        <f t="shared" si="594"/>
        <v>#VALUE!</v>
      </c>
    </row>
    <row r="1187" spans="1:111" ht="72.5" x14ac:dyDescent="0.35">
      <c r="A1187" s="4"/>
      <c r="B1187" s="1" t="s">
        <v>13809</v>
      </c>
      <c r="C1187" s="14">
        <v>44363</v>
      </c>
      <c r="D1187" s="10" t="s">
        <v>13809</v>
      </c>
      <c r="E1187" s="13">
        <v>14</v>
      </c>
      <c r="F1187" s="13" t="s">
        <v>127</v>
      </c>
      <c r="G1187" s="1" t="s">
        <v>13809</v>
      </c>
      <c r="H1187" s="1" t="s">
        <v>13809</v>
      </c>
      <c r="I1187" s="4"/>
      <c r="J1187" s="4" t="s">
        <v>163</v>
      </c>
      <c r="K1187" s="2" t="s">
        <v>13809</v>
      </c>
      <c r="L1187" s="14">
        <v>44359</v>
      </c>
      <c r="M1187" s="4" t="s">
        <v>109</v>
      </c>
      <c r="N1187" s="2" t="s">
        <v>13809</v>
      </c>
      <c r="O1187" s="4" t="s">
        <v>110</v>
      </c>
      <c r="P1187" s="4" t="s">
        <v>111</v>
      </c>
      <c r="Q1187" s="4"/>
      <c r="R1187" s="4"/>
      <c r="S1187" s="4" t="s">
        <v>112</v>
      </c>
      <c r="T1187" s="4" t="s">
        <v>111</v>
      </c>
      <c r="U1187" s="4" t="b">
        <v>1</v>
      </c>
      <c r="V1187" s="4" t="s">
        <v>159</v>
      </c>
      <c r="W1187" s="13" t="s">
        <v>112</v>
      </c>
      <c r="X1187" s="13" t="s">
        <v>114</v>
      </c>
      <c r="Y1187" s="4" t="s">
        <v>112</v>
      </c>
      <c r="Z1187" s="4" t="s">
        <v>111</v>
      </c>
      <c r="AA1187" s="4" t="s">
        <v>112</v>
      </c>
      <c r="AB1187" s="4">
        <v>3</v>
      </c>
      <c r="AC1187" s="13" t="s">
        <v>111</v>
      </c>
      <c r="AD1187" s="13"/>
      <c r="AE1187" s="13"/>
      <c r="AF1187" s="13" t="s">
        <v>111</v>
      </c>
      <c r="AG1187" s="13"/>
      <c r="AH1187" s="13"/>
      <c r="AI1187" s="13"/>
      <c r="AJ1187" s="13" t="s">
        <v>115</v>
      </c>
      <c r="AK1187" s="13" t="s">
        <v>194</v>
      </c>
      <c r="AL1187" s="13"/>
      <c r="AM1187" s="13"/>
      <c r="AN1187" s="13" t="s">
        <v>4596</v>
      </c>
      <c r="AO1187" s="13" t="s">
        <v>130</v>
      </c>
      <c r="AP1187" s="13"/>
      <c r="AQ1187" s="13"/>
      <c r="AR1187" s="13"/>
      <c r="AS1187" s="13"/>
      <c r="AT1187" s="13"/>
      <c r="AU1187" s="13" t="s">
        <v>132</v>
      </c>
      <c r="AV1187" s="13"/>
      <c r="AW1187" s="13"/>
      <c r="AX1187" s="13"/>
      <c r="AY1187" s="13"/>
      <c r="AZ1187" s="13" t="s">
        <v>198</v>
      </c>
      <c r="BA1187" s="13">
        <v>20</v>
      </c>
      <c r="BB1187" s="13"/>
      <c r="BC1187" s="13"/>
      <c r="BD1187" s="13"/>
      <c r="BE1187" s="13"/>
      <c r="BF1187" s="13">
        <v>654</v>
      </c>
      <c r="BG1187" s="13">
        <v>2.19</v>
      </c>
      <c r="BH1187" s="13">
        <v>33</v>
      </c>
      <c r="BI1187" s="13"/>
      <c r="BJ1187" s="13" t="s">
        <v>112</v>
      </c>
      <c r="BK1187" s="13" t="s">
        <v>112</v>
      </c>
      <c r="BL1187" s="13" t="s">
        <v>142</v>
      </c>
      <c r="BM1187" s="13"/>
      <c r="BN1187" s="13"/>
      <c r="BO1187" s="13"/>
      <c r="BP1187" s="13"/>
      <c r="BQ1187" s="13" t="s">
        <v>121</v>
      </c>
      <c r="BR1187" s="13" t="s">
        <v>122</v>
      </c>
      <c r="BS1187" s="13" t="s">
        <v>112</v>
      </c>
      <c r="BT1187" s="35"/>
      <c r="BU1187" s="35" t="s">
        <v>4597</v>
      </c>
      <c r="BV1187" s="14">
        <v>44383</v>
      </c>
      <c r="BW1187" s="35" t="s">
        <v>4598</v>
      </c>
      <c r="BX1187" s="4" t="s">
        <v>111</v>
      </c>
      <c r="BY1187" s="4" t="s">
        <v>136</v>
      </c>
      <c r="BZ1187" s="4" t="s">
        <v>124</v>
      </c>
      <c r="CB1187" s="13" t="s">
        <v>505</v>
      </c>
      <c r="CC1187" s="4" t="s">
        <v>126</v>
      </c>
      <c r="CD1187" s="1" t="b">
        <f t="shared" si="570"/>
        <v>1</v>
      </c>
      <c r="CE1187" s="1" t="b">
        <f t="shared" si="571"/>
        <v>1</v>
      </c>
      <c r="CF1187" s="1" t="b">
        <f t="shared" si="573"/>
        <v>0</v>
      </c>
      <c r="CG1187" s="1" t="b">
        <f t="shared" si="574"/>
        <v>1</v>
      </c>
      <c r="CH1187" s="1" t="b">
        <f t="shared" si="575"/>
        <v>0</v>
      </c>
      <c r="CI1187" s="1" t="b">
        <f t="shared" si="576"/>
        <v>0</v>
      </c>
      <c r="CJ1187" s="1" t="b">
        <f t="shared" si="577"/>
        <v>0</v>
      </c>
      <c r="CK1187" s="1" t="b">
        <f t="shared" si="578"/>
        <v>0</v>
      </c>
      <c r="CL1187" s="1" t="b">
        <f t="shared" si="579"/>
        <v>0</v>
      </c>
      <c r="CM1187" s="1" t="b">
        <f t="shared" si="580"/>
        <v>0</v>
      </c>
      <c r="CN1187" s="1" t="b">
        <f t="shared" si="581"/>
        <v>0</v>
      </c>
      <c r="CO1187" s="2" t="b">
        <f t="shared" si="582"/>
        <v>1</v>
      </c>
      <c r="CP1187" s="2" t="b">
        <f t="shared" si="583"/>
        <v>1</v>
      </c>
      <c r="CQ1187" s="2" t="b">
        <f t="shared" si="584"/>
        <v>0</v>
      </c>
      <c r="CR1187" s="6" t="str">
        <f t="shared" si="585"/>
        <v>Male</v>
      </c>
      <c r="CS1187" s="7">
        <f t="shared" si="586"/>
        <v>0</v>
      </c>
      <c r="CT1187" s="7">
        <f t="shared" si="587"/>
        <v>0</v>
      </c>
      <c r="CU1187" s="7">
        <f t="shared" si="588"/>
        <v>0</v>
      </c>
      <c r="CV1187" s="7">
        <f t="shared" si="589"/>
        <v>1</v>
      </c>
      <c r="CW1187" s="7">
        <f t="shared" si="590"/>
        <v>0</v>
      </c>
      <c r="CX1187" s="1" t="b">
        <f t="shared" si="591"/>
        <v>1</v>
      </c>
      <c r="CY1187" s="1" t="b">
        <f t="shared" si="592"/>
        <v>0</v>
      </c>
      <c r="DG1187" s="1" t="b">
        <f t="shared" si="594"/>
        <v>1</v>
      </c>
    </row>
    <row r="1188" spans="1:111" ht="29" x14ac:dyDescent="0.35">
      <c r="B1188" s="1" t="s">
        <v>13809</v>
      </c>
      <c r="C1188" s="9">
        <v>44363</v>
      </c>
      <c r="D1188" s="10" t="s">
        <v>13809</v>
      </c>
      <c r="E1188" s="1">
        <v>51</v>
      </c>
      <c r="F1188" s="1" t="s">
        <v>108</v>
      </c>
      <c r="G1188" s="1" t="s">
        <v>13809</v>
      </c>
      <c r="H1188" s="1" t="s">
        <v>13809</v>
      </c>
      <c r="I1188" s="9">
        <v>44274</v>
      </c>
      <c r="J1188" s="2" t="s">
        <v>109</v>
      </c>
      <c r="K1188" s="2" t="s">
        <v>13809</v>
      </c>
      <c r="L1188" s="9">
        <v>44310</v>
      </c>
      <c r="M1188" s="2" t="s">
        <v>109</v>
      </c>
      <c r="N1188" s="2" t="s">
        <v>13809</v>
      </c>
      <c r="O1188" s="2" t="s">
        <v>110</v>
      </c>
      <c r="P1188" s="2" t="s">
        <v>111</v>
      </c>
      <c r="S1188" s="2" t="s">
        <v>112</v>
      </c>
      <c r="T1188" s="2" t="s">
        <v>111</v>
      </c>
      <c r="U1188" s="2" t="b">
        <v>1</v>
      </c>
      <c r="V1188" s="2" t="s">
        <v>126</v>
      </c>
      <c r="Y1188" s="2" t="s">
        <v>111</v>
      </c>
      <c r="AF1188" s="1" t="s">
        <v>111</v>
      </c>
      <c r="AJ1188" s="1" t="s">
        <v>115</v>
      </c>
      <c r="AK1188" s="1" t="s">
        <v>129</v>
      </c>
      <c r="BJ1188" s="1" t="s">
        <v>112</v>
      </c>
      <c r="BK1188" s="1" t="s">
        <v>112</v>
      </c>
      <c r="BQ1188" s="1" t="s">
        <v>121</v>
      </c>
      <c r="BW1188" s="34" t="s">
        <v>4599</v>
      </c>
      <c r="BZ1188" s="2" t="s">
        <v>162</v>
      </c>
      <c r="CA1188" s="2">
        <v>2</v>
      </c>
      <c r="CB1188" s="1" t="s">
        <v>386</v>
      </c>
      <c r="CD1188" s="1" t="b">
        <f t="shared" si="570"/>
        <v>0</v>
      </c>
      <c r="CE1188" s="1" t="b">
        <f t="shared" si="571"/>
        <v>0</v>
      </c>
      <c r="CF1188" s="1" t="b">
        <f t="shared" si="573"/>
        <v>0</v>
      </c>
      <c r="CG1188" s="1" t="b">
        <f t="shared" si="574"/>
        <v>0</v>
      </c>
      <c r="CH1188" s="1" t="b">
        <f t="shared" si="575"/>
        <v>0</v>
      </c>
      <c r="CI1188" s="1" t="b">
        <f t="shared" si="576"/>
        <v>0</v>
      </c>
      <c r="CJ1188" s="1" t="b">
        <f t="shared" si="577"/>
        <v>0</v>
      </c>
      <c r="CK1188" s="1" t="b">
        <f t="shared" si="578"/>
        <v>0</v>
      </c>
      <c r="CL1188" s="1" t="b">
        <f t="shared" si="579"/>
        <v>0</v>
      </c>
      <c r="CM1188" s="1" t="b">
        <f t="shared" si="580"/>
        <v>1</v>
      </c>
      <c r="CN1188" s="1" t="b">
        <f t="shared" si="581"/>
        <v>0</v>
      </c>
      <c r="CO1188" s="2" t="b">
        <f t="shared" si="582"/>
        <v>0</v>
      </c>
      <c r="CP1188" s="2" t="b">
        <f t="shared" si="583"/>
        <v>0</v>
      </c>
      <c r="CQ1188" s="2" t="b">
        <f t="shared" si="584"/>
        <v>0</v>
      </c>
      <c r="CR1188" s="6" t="str">
        <f t="shared" si="585"/>
        <v>Female</v>
      </c>
      <c r="CS1188" s="7">
        <f t="shared" si="586"/>
        <v>1</v>
      </c>
      <c r="CT1188" s="7">
        <f t="shared" si="587"/>
        <v>0</v>
      </c>
      <c r="CU1188" s="7">
        <f t="shared" si="588"/>
        <v>0</v>
      </c>
      <c r="CV1188" s="7">
        <f t="shared" si="589"/>
        <v>1</v>
      </c>
      <c r="CW1188" s="7">
        <f t="shared" si="590"/>
        <v>0</v>
      </c>
      <c r="CX1188" s="1" t="b">
        <f t="shared" si="591"/>
        <v>0</v>
      </c>
      <c r="CY1188" s="1" t="b">
        <f t="shared" si="592"/>
        <v>0</v>
      </c>
      <c r="DG1188" s="1" t="b">
        <f t="shared" si="594"/>
        <v>0</v>
      </c>
    </row>
    <row r="1189" spans="1:111" ht="174" x14ac:dyDescent="0.35">
      <c r="B1189" s="1" t="s">
        <v>13809</v>
      </c>
      <c r="C1189" s="9">
        <v>44363</v>
      </c>
      <c r="D1189" s="10" t="s">
        <v>13809</v>
      </c>
      <c r="E1189" s="1">
        <v>29</v>
      </c>
      <c r="F1189" s="1" t="s">
        <v>108</v>
      </c>
      <c r="G1189" s="1" t="s">
        <v>13809</v>
      </c>
      <c r="H1189" s="1" t="s">
        <v>13809</v>
      </c>
      <c r="I1189" s="9">
        <v>44217</v>
      </c>
      <c r="J1189" s="2" t="s">
        <v>128</v>
      </c>
      <c r="K1189" s="2" t="s">
        <v>13809</v>
      </c>
      <c r="L1189" s="9">
        <v>44252</v>
      </c>
      <c r="M1189" s="2" t="s">
        <v>128</v>
      </c>
      <c r="N1189" s="2" t="s">
        <v>13809</v>
      </c>
      <c r="O1189" s="2" t="s">
        <v>110</v>
      </c>
      <c r="P1189" s="2" t="s">
        <v>111</v>
      </c>
      <c r="S1189" s="2" t="s">
        <v>112</v>
      </c>
      <c r="T1189" s="2" t="s">
        <v>111</v>
      </c>
      <c r="U1189" s="2" t="b">
        <v>1</v>
      </c>
      <c r="V1189" s="2" t="s">
        <v>113</v>
      </c>
      <c r="W1189" s="1" t="s">
        <v>112</v>
      </c>
      <c r="X1189" s="1" t="s">
        <v>138</v>
      </c>
      <c r="Y1189" s="2" t="s">
        <v>112</v>
      </c>
      <c r="Z1189" s="2" t="s">
        <v>111</v>
      </c>
      <c r="AA1189" s="2" t="s">
        <v>112</v>
      </c>
      <c r="AB1189" s="2">
        <v>2</v>
      </c>
      <c r="AC1189" s="1" t="s">
        <v>111</v>
      </c>
      <c r="AJ1189" s="1" t="s">
        <v>115</v>
      </c>
      <c r="AK1189" s="1" t="s">
        <v>2277</v>
      </c>
      <c r="AO1189" s="1" t="s">
        <v>255</v>
      </c>
      <c r="AU1189" s="1" t="s">
        <v>197</v>
      </c>
      <c r="AZ1189" s="1" t="s">
        <v>217</v>
      </c>
      <c r="BG1189" s="1">
        <v>21.13</v>
      </c>
      <c r="BJ1189" s="1" t="s">
        <v>112</v>
      </c>
      <c r="BK1189" s="1" t="s">
        <v>112</v>
      </c>
      <c r="BL1189" s="1" t="s">
        <v>142</v>
      </c>
      <c r="BQ1189" s="1" t="s">
        <v>121</v>
      </c>
      <c r="BR1189" s="1" t="s">
        <v>275</v>
      </c>
      <c r="BS1189" s="1" t="s">
        <v>111</v>
      </c>
      <c r="BT1189" s="34" t="s">
        <v>4600</v>
      </c>
      <c r="BU1189" s="34" t="s">
        <v>4601</v>
      </c>
      <c r="BV1189" s="9">
        <v>44477</v>
      </c>
      <c r="BW1189" s="34" t="s">
        <v>4602</v>
      </c>
      <c r="BY1189" s="2" t="s">
        <v>174</v>
      </c>
      <c r="BZ1189" s="2" t="s">
        <v>124</v>
      </c>
      <c r="CA1189" s="2">
        <v>2</v>
      </c>
      <c r="CB1189" s="1" t="s">
        <v>175</v>
      </c>
      <c r="CC1189" s="2" t="s">
        <v>113</v>
      </c>
      <c r="CD1189" s="1" t="b">
        <f t="shared" si="570"/>
        <v>1</v>
      </c>
      <c r="CE1189" s="1" t="b">
        <f t="shared" si="571"/>
        <v>0</v>
      </c>
      <c r="CF1189" s="1" t="b">
        <f t="shared" si="573"/>
        <v>0</v>
      </c>
      <c r="CG1189" s="1" t="b">
        <f t="shared" si="574"/>
        <v>0</v>
      </c>
      <c r="CH1189" s="1" t="b">
        <f t="shared" si="575"/>
        <v>0</v>
      </c>
      <c r="CI1189" s="1" t="b">
        <f t="shared" si="576"/>
        <v>0</v>
      </c>
      <c r="CJ1189" s="1" t="b">
        <f t="shared" si="577"/>
        <v>1</v>
      </c>
      <c r="CK1189" s="1" t="b">
        <f t="shared" si="578"/>
        <v>0</v>
      </c>
      <c r="CL1189" s="1" t="b">
        <f t="shared" si="579"/>
        <v>0</v>
      </c>
      <c r="CM1189" s="1" t="b">
        <f t="shared" si="580"/>
        <v>0</v>
      </c>
      <c r="CN1189" s="1" t="b">
        <f t="shared" si="581"/>
        <v>0</v>
      </c>
      <c r="CO1189" s="2" t="b">
        <f t="shared" si="582"/>
        <v>1</v>
      </c>
      <c r="CP1189" s="2" t="b">
        <f t="shared" si="583"/>
        <v>1</v>
      </c>
      <c r="CQ1189" s="2" t="b">
        <f t="shared" si="584"/>
        <v>0</v>
      </c>
      <c r="CR1189" s="6" t="str">
        <f t="shared" si="585"/>
        <v>Female</v>
      </c>
      <c r="CS1189" s="7">
        <f t="shared" si="586"/>
        <v>0</v>
      </c>
      <c r="CT1189" s="7">
        <f t="shared" si="587"/>
        <v>1</v>
      </c>
      <c r="CU1189" s="7">
        <f t="shared" si="588"/>
        <v>0</v>
      </c>
      <c r="CV1189" s="7">
        <f t="shared" si="589"/>
        <v>0</v>
      </c>
      <c r="CW1189" s="7">
        <f t="shared" si="590"/>
        <v>1</v>
      </c>
      <c r="CX1189" s="1" t="b">
        <f t="shared" si="591"/>
        <v>1</v>
      </c>
      <c r="CY1189" s="1" t="b">
        <f t="shared" si="592"/>
        <v>1</v>
      </c>
      <c r="DG1189" s="1" t="b">
        <f t="shared" si="594"/>
        <v>0</v>
      </c>
    </row>
    <row r="1190" spans="1:111" ht="101.5" x14ac:dyDescent="0.35">
      <c r="B1190" s="1" t="s">
        <v>13809</v>
      </c>
      <c r="C1190" s="9">
        <v>44363</v>
      </c>
      <c r="D1190" s="10" t="s">
        <v>13809</v>
      </c>
      <c r="E1190" s="1">
        <v>17</v>
      </c>
      <c r="F1190" s="1" t="s">
        <v>127</v>
      </c>
      <c r="G1190" s="1" t="s">
        <v>13809</v>
      </c>
      <c r="H1190" s="1" t="s">
        <v>13809</v>
      </c>
      <c r="I1190" s="2" t="s">
        <v>183</v>
      </c>
      <c r="J1190" s="2" t="s">
        <v>109</v>
      </c>
      <c r="K1190" s="2" t="s">
        <v>13809</v>
      </c>
      <c r="L1190" s="9">
        <v>44358</v>
      </c>
      <c r="M1190" s="2" t="s">
        <v>109</v>
      </c>
      <c r="N1190" s="2" t="s">
        <v>13809</v>
      </c>
      <c r="O1190" s="2" t="s">
        <v>110</v>
      </c>
      <c r="P1190" s="2" t="s">
        <v>111</v>
      </c>
      <c r="S1190" s="2" t="s">
        <v>112</v>
      </c>
      <c r="T1190" s="2" t="s">
        <v>111</v>
      </c>
      <c r="U1190" s="2" t="b">
        <v>1</v>
      </c>
      <c r="V1190" s="2" t="s">
        <v>113</v>
      </c>
      <c r="W1190" s="1" t="s">
        <v>112</v>
      </c>
      <c r="X1190" s="1" t="s">
        <v>114</v>
      </c>
      <c r="Y1190" s="2" t="s">
        <v>112</v>
      </c>
      <c r="Z1190" s="2" t="s">
        <v>111</v>
      </c>
      <c r="AA1190" s="2" t="s">
        <v>112</v>
      </c>
      <c r="AB1190" s="2">
        <v>0</v>
      </c>
      <c r="AC1190" s="1" t="s">
        <v>111</v>
      </c>
      <c r="AF1190" s="1" t="s">
        <v>111</v>
      </c>
      <c r="AJ1190" s="1" t="s">
        <v>115</v>
      </c>
      <c r="AK1190" s="1" t="s">
        <v>129</v>
      </c>
      <c r="AO1190" s="1" t="s">
        <v>130</v>
      </c>
      <c r="AU1190" s="1" t="s">
        <v>132</v>
      </c>
      <c r="AZ1190" s="1" t="s">
        <v>395</v>
      </c>
      <c r="BA1190" s="1" t="s">
        <v>4603</v>
      </c>
      <c r="BF1190" s="1">
        <v>187</v>
      </c>
      <c r="BG1190" s="1">
        <v>0.9</v>
      </c>
      <c r="BJ1190" s="1" t="s">
        <v>112</v>
      </c>
      <c r="BQ1190" s="1" t="s">
        <v>121</v>
      </c>
      <c r="BR1190" s="1" t="s">
        <v>122</v>
      </c>
      <c r="BS1190" s="1" t="s">
        <v>112</v>
      </c>
      <c r="BU1190" s="34" t="s">
        <v>4604</v>
      </c>
      <c r="BV1190" s="9">
        <v>44522</v>
      </c>
      <c r="BW1190" s="34" t="s">
        <v>14414</v>
      </c>
      <c r="BY1190" s="2" t="s">
        <v>136</v>
      </c>
      <c r="BZ1190" s="2" t="s">
        <v>124</v>
      </c>
      <c r="CA1190" s="2">
        <v>2</v>
      </c>
      <c r="CB1190" s="1" t="s">
        <v>181</v>
      </c>
      <c r="CC1190" s="2" t="s">
        <v>126</v>
      </c>
      <c r="CD1190" s="1" t="b">
        <f t="shared" si="570"/>
        <v>1</v>
      </c>
      <c r="CE1190" s="1" t="b">
        <f t="shared" si="571"/>
        <v>1</v>
      </c>
      <c r="CF1190" s="1" t="b">
        <f t="shared" si="573"/>
        <v>0</v>
      </c>
      <c r="CG1190" s="1" t="b">
        <f t="shared" si="574"/>
        <v>0</v>
      </c>
      <c r="CH1190" s="1" t="b">
        <f t="shared" si="575"/>
        <v>1</v>
      </c>
      <c r="CI1190" s="1" t="b">
        <f t="shared" si="576"/>
        <v>0</v>
      </c>
      <c r="CJ1190" s="1" t="b">
        <f t="shared" si="577"/>
        <v>0</v>
      </c>
      <c r="CK1190" s="1" t="b">
        <f t="shared" si="578"/>
        <v>0</v>
      </c>
      <c r="CL1190" s="1" t="b">
        <f t="shared" si="579"/>
        <v>0</v>
      </c>
      <c r="CM1190" s="1" t="b">
        <f t="shared" si="580"/>
        <v>0</v>
      </c>
      <c r="CN1190" s="1" t="b">
        <f t="shared" si="581"/>
        <v>0</v>
      </c>
      <c r="CO1190" s="2" t="b">
        <f t="shared" si="582"/>
        <v>1</v>
      </c>
      <c r="CP1190" s="2" t="b">
        <f t="shared" si="583"/>
        <v>1</v>
      </c>
      <c r="CQ1190" s="2" t="b">
        <f t="shared" si="584"/>
        <v>0</v>
      </c>
      <c r="CR1190" s="6" t="str">
        <f t="shared" si="585"/>
        <v>Male</v>
      </c>
      <c r="CS1190" s="7">
        <f t="shared" si="586"/>
        <v>1</v>
      </c>
      <c r="CT1190" s="7">
        <f t="shared" si="587"/>
        <v>0</v>
      </c>
      <c r="CU1190" s="7">
        <f t="shared" si="588"/>
        <v>0</v>
      </c>
      <c r="CV1190" s="7">
        <f t="shared" si="589"/>
        <v>1</v>
      </c>
      <c r="CW1190" s="7">
        <f t="shared" si="590"/>
        <v>0</v>
      </c>
      <c r="CX1190" s="1" t="b">
        <f t="shared" si="591"/>
        <v>1</v>
      </c>
      <c r="CY1190" s="1" t="b">
        <f t="shared" si="592"/>
        <v>0</v>
      </c>
      <c r="DG1190" s="1" t="b">
        <f t="shared" si="594"/>
        <v>1</v>
      </c>
    </row>
    <row r="1191" spans="1:111" ht="29" x14ac:dyDescent="0.35">
      <c r="A1191" s="2">
        <v>999</v>
      </c>
      <c r="B1191" s="1" t="s">
        <v>13809</v>
      </c>
      <c r="C1191" s="9">
        <v>44363</v>
      </c>
      <c r="D1191" s="10" t="s">
        <v>13809</v>
      </c>
      <c r="E1191" s="1" t="e">
        <f>ROUND((C1191-D1191)/365,0)</f>
        <v>#VALUE!</v>
      </c>
      <c r="F1191" s="1" t="s">
        <v>127</v>
      </c>
      <c r="G1191" s="1" t="s">
        <v>13809</v>
      </c>
      <c r="H1191" s="1" t="s">
        <v>13809</v>
      </c>
      <c r="I1191" s="9">
        <v>44330</v>
      </c>
      <c r="J1191" s="2" t="s">
        <v>109</v>
      </c>
      <c r="K1191" s="2" t="s">
        <v>13809</v>
      </c>
      <c r="L1191" s="9">
        <v>44351</v>
      </c>
      <c r="M1191" s="2" t="s">
        <v>109</v>
      </c>
      <c r="N1191" s="2" t="s">
        <v>13809</v>
      </c>
      <c r="O1191" s="2" t="s">
        <v>110</v>
      </c>
      <c r="P1191" s="2" t="s">
        <v>111</v>
      </c>
      <c r="S1191" s="2" t="s">
        <v>111</v>
      </c>
      <c r="T1191" s="2" t="s">
        <v>112</v>
      </c>
      <c r="U1191" s="2" t="b">
        <f>OR(S1191="yes",T1191="yes")</f>
        <v>1</v>
      </c>
      <c r="V1191" s="2" t="s">
        <v>113</v>
      </c>
      <c r="W1191" s="1" t="s">
        <v>112</v>
      </c>
      <c r="X1191" s="1" t="s">
        <v>114</v>
      </c>
      <c r="Y1191" s="2" t="s">
        <v>111</v>
      </c>
      <c r="AB1191" s="5">
        <v>1</v>
      </c>
      <c r="AF1191" s="1" t="s">
        <v>111</v>
      </c>
      <c r="AJ1191" s="1" t="s">
        <v>115</v>
      </c>
      <c r="AK1191" s="1" t="s">
        <v>201</v>
      </c>
      <c r="AN1191" s="1" t="s">
        <v>4605</v>
      </c>
      <c r="AO1191" s="1" t="s">
        <v>117</v>
      </c>
      <c r="AS1191" s="1" t="s">
        <v>229</v>
      </c>
      <c r="AU1191" s="1" t="s">
        <v>132</v>
      </c>
      <c r="AZ1191" s="1" t="s">
        <v>707</v>
      </c>
      <c r="BC1191" s="1" t="s">
        <v>4606</v>
      </c>
      <c r="BF1191" s="1" t="s">
        <v>4607</v>
      </c>
      <c r="BG1191" s="1">
        <v>29.9</v>
      </c>
      <c r="BJ1191" s="1" t="s">
        <v>112</v>
      </c>
      <c r="BK1191" s="1" t="s">
        <v>112</v>
      </c>
      <c r="BL1191" s="1" t="s">
        <v>135</v>
      </c>
      <c r="BQ1191" s="1" t="s">
        <v>121</v>
      </c>
      <c r="BR1191" s="1" t="s">
        <v>122</v>
      </c>
      <c r="BS1191" s="1" t="s">
        <v>112</v>
      </c>
      <c r="BU1191" s="34" t="s">
        <v>4608</v>
      </c>
      <c r="BV1191" s="9">
        <v>44368</v>
      </c>
      <c r="BW1191" s="34" t="s">
        <v>4609</v>
      </c>
      <c r="BX1191" s="2" t="s">
        <v>111</v>
      </c>
      <c r="BY1191" s="2" t="s">
        <v>156</v>
      </c>
      <c r="BZ1191" s="2" t="s">
        <v>124</v>
      </c>
      <c r="CA1191" s="2">
        <v>2</v>
      </c>
      <c r="CB1191" s="1" t="s">
        <v>207</v>
      </c>
      <c r="CC1191" s="2" t="s">
        <v>126</v>
      </c>
      <c r="CD1191" s="1" t="e">
        <f t="shared" si="570"/>
        <v>#VALUE!</v>
      </c>
      <c r="CE1191" s="1" t="e">
        <f t="shared" si="571"/>
        <v>#VALUE!</v>
      </c>
      <c r="CF1191" s="1" t="e">
        <f t="shared" si="573"/>
        <v>#VALUE!</v>
      </c>
      <c r="CG1191" s="1" t="e">
        <f t="shared" si="574"/>
        <v>#VALUE!</v>
      </c>
      <c r="CH1191" s="1" t="e">
        <f t="shared" si="575"/>
        <v>#VALUE!</v>
      </c>
      <c r="CI1191" s="1" t="e">
        <f t="shared" si="576"/>
        <v>#VALUE!</v>
      </c>
      <c r="CJ1191" s="1" t="e">
        <f t="shared" si="577"/>
        <v>#VALUE!</v>
      </c>
      <c r="CK1191" s="1" t="e">
        <f t="shared" si="578"/>
        <v>#VALUE!</v>
      </c>
      <c r="CL1191" s="1" t="e">
        <f t="shared" si="579"/>
        <v>#VALUE!</v>
      </c>
      <c r="CM1191" s="1" t="e">
        <f t="shared" si="580"/>
        <v>#VALUE!</v>
      </c>
      <c r="CN1191" s="1" t="e">
        <f t="shared" si="581"/>
        <v>#VALUE!</v>
      </c>
      <c r="CO1191" s="2" t="b">
        <f t="shared" si="582"/>
        <v>1</v>
      </c>
      <c r="CP1191" s="2" t="b">
        <f t="shared" si="583"/>
        <v>1</v>
      </c>
      <c r="CQ1191" s="2" t="b">
        <f t="shared" si="584"/>
        <v>0</v>
      </c>
      <c r="CR1191" s="6" t="str">
        <f t="shared" si="585"/>
        <v>Male</v>
      </c>
      <c r="CS1191" s="7">
        <f t="shared" si="586"/>
        <v>1</v>
      </c>
      <c r="CT1191" s="7">
        <f t="shared" si="587"/>
        <v>0</v>
      </c>
      <c r="CU1191" s="7">
        <f t="shared" si="588"/>
        <v>0</v>
      </c>
      <c r="CV1191" s="7">
        <f t="shared" si="589"/>
        <v>1</v>
      </c>
      <c r="CW1191" s="7">
        <f t="shared" si="590"/>
        <v>0</v>
      </c>
      <c r="CX1191" s="1" t="e">
        <f t="shared" si="591"/>
        <v>#VALUE!</v>
      </c>
      <c r="CY1191" s="1" t="e">
        <f t="shared" si="592"/>
        <v>#VALUE!</v>
      </c>
      <c r="DG1191" s="1" t="e">
        <f t="shared" si="594"/>
        <v>#VALUE!</v>
      </c>
    </row>
    <row r="1192" spans="1:111" ht="116" x14ac:dyDescent="0.35">
      <c r="A1192" s="2">
        <v>1291</v>
      </c>
      <c r="B1192" s="1" t="s">
        <v>13809</v>
      </c>
      <c r="C1192" s="9">
        <v>44363</v>
      </c>
      <c r="D1192" s="10" t="s">
        <v>13809</v>
      </c>
      <c r="E1192" s="1" t="e">
        <f>ROUND((C1192-D1192)/365,0)</f>
        <v>#VALUE!</v>
      </c>
      <c r="F1192" s="1" t="s">
        <v>127</v>
      </c>
      <c r="G1192" s="1" t="s">
        <v>13809</v>
      </c>
      <c r="H1192" s="1" t="s">
        <v>13809</v>
      </c>
      <c r="J1192" s="2" t="s">
        <v>109</v>
      </c>
      <c r="K1192" s="2" t="s">
        <v>13809</v>
      </c>
      <c r="L1192" s="9">
        <v>44359</v>
      </c>
      <c r="M1192" s="2" t="s">
        <v>109</v>
      </c>
      <c r="N1192" s="2" t="s">
        <v>13809</v>
      </c>
      <c r="O1192" s="2" t="s">
        <v>110</v>
      </c>
      <c r="P1192" s="2" t="s">
        <v>111</v>
      </c>
      <c r="S1192" s="2" t="s">
        <v>111</v>
      </c>
      <c r="T1192" s="2" t="s">
        <v>112</v>
      </c>
      <c r="U1192" s="2" t="b">
        <f>OR(S1192="yes",T1192="yes")</f>
        <v>1</v>
      </c>
      <c r="V1192" s="2" t="s">
        <v>113</v>
      </c>
      <c r="W1192" s="1" t="s">
        <v>112</v>
      </c>
      <c r="X1192" s="1" t="s">
        <v>110</v>
      </c>
      <c r="Y1192" s="2" t="s">
        <v>112</v>
      </c>
      <c r="Z1192" s="2" t="s">
        <v>111</v>
      </c>
      <c r="AA1192" s="2" t="s">
        <v>112</v>
      </c>
      <c r="AB1192" s="2">
        <v>2</v>
      </c>
      <c r="AC1192" s="1" t="s">
        <v>112</v>
      </c>
      <c r="AD1192" s="1" t="s">
        <v>192</v>
      </c>
      <c r="AE1192" s="1" t="s">
        <v>4610</v>
      </c>
      <c r="AF1192" s="1" t="s">
        <v>111</v>
      </c>
      <c r="AJ1192" s="1" t="s">
        <v>115</v>
      </c>
      <c r="AK1192" s="1" t="s">
        <v>287</v>
      </c>
      <c r="AO1192" s="1" t="s">
        <v>130</v>
      </c>
      <c r="AS1192" s="1" t="s">
        <v>118</v>
      </c>
      <c r="AU1192" s="1" t="s">
        <v>132</v>
      </c>
      <c r="AZ1192" s="1" t="s">
        <v>155</v>
      </c>
      <c r="BA1192" s="1">
        <v>16.2</v>
      </c>
      <c r="BJ1192" s="1" t="s">
        <v>112</v>
      </c>
      <c r="BK1192" s="1" t="s">
        <v>112</v>
      </c>
      <c r="BL1192" s="1" t="s">
        <v>2300</v>
      </c>
      <c r="BQ1192" s="1" t="s">
        <v>121</v>
      </c>
      <c r="BR1192" s="1" t="s">
        <v>122</v>
      </c>
      <c r="BS1192" s="1" t="s">
        <v>112</v>
      </c>
      <c r="BU1192" s="34" t="s">
        <v>4611</v>
      </c>
      <c r="BV1192" s="9">
        <v>44375</v>
      </c>
      <c r="BW1192" s="34" t="s">
        <v>4612</v>
      </c>
      <c r="BX1192" s="2" t="s">
        <v>111</v>
      </c>
      <c r="BY1192" s="2" t="s">
        <v>123</v>
      </c>
      <c r="BZ1192" s="2" t="s">
        <v>124</v>
      </c>
      <c r="CA1192" s="2">
        <v>2</v>
      </c>
      <c r="CB1192" s="1" t="s">
        <v>307</v>
      </c>
      <c r="CC1192" s="2" t="s">
        <v>126</v>
      </c>
      <c r="CD1192" s="1" t="e">
        <f t="shared" si="570"/>
        <v>#VALUE!</v>
      </c>
      <c r="CE1192" s="1" t="e">
        <f t="shared" si="571"/>
        <v>#VALUE!</v>
      </c>
      <c r="CF1192" s="1" t="e">
        <f t="shared" si="573"/>
        <v>#VALUE!</v>
      </c>
      <c r="CG1192" s="1" t="e">
        <f t="shared" si="574"/>
        <v>#VALUE!</v>
      </c>
      <c r="CH1192" s="1" t="e">
        <f t="shared" si="575"/>
        <v>#VALUE!</v>
      </c>
      <c r="CI1192" s="1" t="e">
        <f t="shared" si="576"/>
        <v>#VALUE!</v>
      </c>
      <c r="CJ1192" s="1" t="e">
        <f t="shared" si="577"/>
        <v>#VALUE!</v>
      </c>
      <c r="CK1192" s="1" t="e">
        <f t="shared" si="578"/>
        <v>#VALUE!</v>
      </c>
      <c r="CL1192" s="1" t="e">
        <f t="shared" si="579"/>
        <v>#VALUE!</v>
      </c>
      <c r="CM1192" s="1" t="e">
        <f t="shared" si="580"/>
        <v>#VALUE!</v>
      </c>
      <c r="CN1192" s="1" t="e">
        <f t="shared" si="581"/>
        <v>#VALUE!</v>
      </c>
      <c r="CO1192" s="2" t="b">
        <f t="shared" si="582"/>
        <v>1</v>
      </c>
      <c r="CP1192" s="2" t="b">
        <f t="shared" si="583"/>
        <v>1</v>
      </c>
      <c r="CQ1192" s="2" t="b">
        <f t="shared" si="584"/>
        <v>0</v>
      </c>
      <c r="CR1192" s="6" t="str">
        <f t="shared" si="585"/>
        <v>Male</v>
      </c>
      <c r="CS1192" s="7">
        <f t="shared" si="586"/>
        <v>1</v>
      </c>
      <c r="CT1192" s="7">
        <f t="shared" si="587"/>
        <v>0</v>
      </c>
      <c r="CU1192" s="7">
        <f t="shared" si="588"/>
        <v>0</v>
      </c>
      <c r="CV1192" s="7">
        <f t="shared" si="589"/>
        <v>1</v>
      </c>
      <c r="CW1192" s="7">
        <f t="shared" si="590"/>
        <v>0</v>
      </c>
      <c r="CX1192" s="1" t="e">
        <f t="shared" si="591"/>
        <v>#VALUE!</v>
      </c>
      <c r="CY1192" s="1" t="e">
        <f t="shared" si="592"/>
        <v>#VALUE!</v>
      </c>
      <c r="DG1192" s="1" t="e">
        <f t="shared" si="594"/>
        <v>#VALUE!</v>
      </c>
    </row>
    <row r="1193" spans="1:111" ht="116" x14ac:dyDescent="0.35">
      <c r="B1193" s="1" t="s">
        <v>13809</v>
      </c>
      <c r="C1193" s="9">
        <v>44363</v>
      </c>
      <c r="D1193" s="10" t="s">
        <v>13809</v>
      </c>
      <c r="E1193" s="1">
        <v>13</v>
      </c>
      <c r="F1193" s="1" t="s">
        <v>127</v>
      </c>
      <c r="G1193" s="1" t="s">
        <v>13809</v>
      </c>
      <c r="H1193" s="1" t="s">
        <v>13809</v>
      </c>
      <c r="I1193" s="9">
        <v>44337</v>
      </c>
      <c r="J1193" s="2" t="s">
        <v>109</v>
      </c>
      <c r="K1193" s="2" t="s">
        <v>13809</v>
      </c>
      <c r="L1193" s="9">
        <v>44358</v>
      </c>
      <c r="M1193" s="2" t="s">
        <v>109</v>
      </c>
      <c r="N1193" s="2" t="s">
        <v>13809</v>
      </c>
      <c r="O1193" s="2" t="s">
        <v>110</v>
      </c>
      <c r="P1193" s="2" t="s">
        <v>111</v>
      </c>
      <c r="S1193" s="2" t="s">
        <v>112</v>
      </c>
      <c r="T1193" s="2" t="s">
        <v>111</v>
      </c>
      <c r="U1193" s="2" t="b">
        <v>1</v>
      </c>
      <c r="V1193" s="2" t="s">
        <v>113</v>
      </c>
      <c r="W1193" s="1" t="s">
        <v>112</v>
      </c>
      <c r="X1193" s="1" t="s">
        <v>110</v>
      </c>
      <c r="Y1193" s="2" t="s">
        <v>112</v>
      </c>
      <c r="Z1193" s="2" t="s">
        <v>111</v>
      </c>
      <c r="AA1193" s="2" t="s">
        <v>112</v>
      </c>
      <c r="AB1193" s="2">
        <v>1</v>
      </c>
      <c r="AC1193" s="1" t="s">
        <v>111</v>
      </c>
      <c r="AF1193" s="1" t="s">
        <v>111</v>
      </c>
      <c r="AJ1193" s="1" t="s">
        <v>115</v>
      </c>
      <c r="AK1193" s="1" t="s">
        <v>194</v>
      </c>
      <c r="AN1193" s="1" t="s">
        <v>225</v>
      </c>
      <c r="AO1193" s="1" t="s">
        <v>117</v>
      </c>
      <c r="AS1193" s="1" t="s">
        <v>118</v>
      </c>
      <c r="AU1193" s="1" t="s">
        <v>119</v>
      </c>
      <c r="AX1193" s="1">
        <v>50</v>
      </c>
      <c r="AZ1193" s="1" t="s">
        <v>133</v>
      </c>
      <c r="BA1193" s="1" t="s">
        <v>4613</v>
      </c>
      <c r="BE1193" s="1" t="s">
        <v>4614</v>
      </c>
      <c r="BG1193" s="1" t="s">
        <v>4615</v>
      </c>
      <c r="BH1193" s="1" t="s">
        <v>4616</v>
      </c>
      <c r="BJ1193" s="1" t="s">
        <v>112</v>
      </c>
      <c r="BK1193" s="1" t="s">
        <v>112</v>
      </c>
      <c r="BL1193" s="1" t="s">
        <v>301</v>
      </c>
      <c r="BQ1193" s="1" t="s">
        <v>121</v>
      </c>
      <c r="BR1193" s="1" t="s">
        <v>122</v>
      </c>
      <c r="BS1193" s="1" t="s">
        <v>112</v>
      </c>
      <c r="BU1193" s="34" t="s">
        <v>4617</v>
      </c>
      <c r="BV1193" s="9">
        <v>44713</v>
      </c>
      <c r="BW1193" s="34" t="s">
        <v>4618</v>
      </c>
      <c r="BY1193" s="2" t="s">
        <v>123</v>
      </c>
      <c r="BZ1193" s="2" t="s">
        <v>124</v>
      </c>
      <c r="CB1193" s="1" t="s">
        <v>505</v>
      </c>
      <c r="CC1193" s="2" t="s">
        <v>126</v>
      </c>
      <c r="CD1193" s="1" t="b">
        <v>1</v>
      </c>
      <c r="CE1193" s="1" t="b">
        <v>1</v>
      </c>
      <c r="CF1193" s="1" t="b">
        <f t="shared" si="573"/>
        <v>0</v>
      </c>
      <c r="CG1193" s="1" t="b">
        <f t="shared" si="574"/>
        <v>1</v>
      </c>
      <c r="CH1193" s="1" t="b">
        <f t="shared" si="575"/>
        <v>0</v>
      </c>
      <c r="CI1193" s="1" t="b">
        <f t="shared" si="576"/>
        <v>0</v>
      </c>
      <c r="CJ1193" s="1" t="b">
        <f t="shared" si="577"/>
        <v>0</v>
      </c>
      <c r="CK1193" s="1" t="b">
        <f t="shared" si="578"/>
        <v>0</v>
      </c>
      <c r="CL1193" s="1" t="b">
        <f t="shared" si="579"/>
        <v>0</v>
      </c>
      <c r="CM1193" s="1" t="b">
        <f t="shared" si="580"/>
        <v>0</v>
      </c>
      <c r="CN1193" s="1" t="b">
        <f t="shared" si="581"/>
        <v>0</v>
      </c>
      <c r="CO1193" s="2" t="b">
        <f t="shared" si="582"/>
        <v>1</v>
      </c>
      <c r="CP1193" s="2" t="b">
        <f t="shared" si="583"/>
        <v>1</v>
      </c>
      <c r="CQ1193" s="2" t="b">
        <f t="shared" si="584"/>
        <v>0</v>
      </c>
      <c r="CR1193" s="6" t="str">
        <f t="shared" si="585"/>
        <v>Male</v>
      </c>
      <c r="CS1193" s="7">
        <f t="shared" si="586"/>
        <v>1</v>
      </c>
      <c r="CT1193" s="7">
        <f t="shared" si="587"/>
        <v>0</v>
      </c>
      <c r="CU1193" s="7">
        <f t="shared" si="588"/>
        <v>0</v>
      </c>
      <c r="CV1193" s="7">
        <f t="shared" si="589"/>
        <v>1</v>
      </c>
      <c r="CW1193" s="7">
        <f t="shared" si="590"/>
        <v>0</v>
      </c>
      <c r="CX1193" s="1" t="b">
        <f t="shared" si="591"/>
        <v>1</v>
      </c>
      <c r="CY1193" s="1" t="b">
        <f t="shared" si="592"/>
        <v>0</v>
      </c>
    </row>
    <row r="1194" spans="1:111" ht="188.5" x14ac:dyDescent="0.35">
      <c r="B1194" s="1" t="s">
        <v>13809</v>
      </c>
      <c r="C1194" s="9">
        <v>44363</v>
      </c>
      <c r="D1194" s="10" t="s">
        <v>13809</v>
      </c>
      <c r="E1194" s="1">
        <v>15</v>
      </c>
      <c r="F1194" s="1" t="s">
        <v>127</v>
      </c>
      <c r="G1194" s="1" t="s">
        <v>13809</v>
      </c>
      <c r="H1194" s="1" t="s">
        <v>13809</v>
      </c>
      <c r="I1194" s="9">
        <v>44338</v>
      </c>
      <c r="J1194" s="2" t="s">
        <v>109</v>
      </c>
      <c r="K1194" s="2" t="s">
        <v>13809</v>
      </c>
      <c r="L1194" s="9">
        <v>44359</v>
      </c>
      <c r="M1194" s="2" t="s">
        <v>109</v>
      </c>
      <c r="N1194" s="2" t="s">
        <v>13809</v>
      </c>
      <c r="O1194" s="2" t="s">
        <v>110</v>
      </c>
      <c r="P1194" s="2" t="s">
        <v>111</v>
      </c>
      <c r="S1194" s="2" t="s">
        <v>112</v>
      </c>
      <c r="T1194" s="2" t="s">
        <v>111</v>
      </c>
      <c r="U1194" s="2" t="b">
        <f>OR(S1194="yes",T1194="yes")</f>
        <v>1</v>
      </c>
      <c r="V1194" s="2" t="s">
        <v>113</v>
      </c>
      <c r="W1194" s="1" t="s">
        <v>112</v>
      </c>
      <c r="X1194" s="1" t="s">
        <v>114</v>
      </c>
      <c r="Y1194" s="2" t="s">
        <v>112</v>
      </c>
      <c r="Z1194" s="2" t="s">
        <v>111</v>
      </c>
      <c r="AA1194" s="2" t="s">
        <v>112</v>
      </c>
      <c r="AB1194" s="2">
        <v>1</v>
      </c>
      <c r="AC1194" s="1" t="s">
        <v>111</v>
      </c>
      <c r="AF1194" s="1" t="s">
        <v>111</v>
      </c>
      <c r="AJ1194" s="1" t="s">
        <v>115</v>
      </c>
      <c r="AK1194" s="1" t="s">
        <v>150</v>
      </c>
      <c r="AO1194" s="1" t="s">
        <v>195</v>
      </c>
      <c r="AU1194" s="1" t="s">
        <v>132</v>
      </c>
      <c r="AZ1194" s="1" t="s">
        <v>120</v>
      </c>
      <c r="BA1194" s="1" t="s">
        <v>4619</v>
      </c>
      <c r="BG1194" s="1" t="s">
        <v>4620</v>
      </c>
      <c r="BH1194" s="1" t="s">
        <v>4621</v>
      </c>
      <c r="BJ1194" s="1" t="s">
        <v>112</v>
      </c>
      <c r="BK1194" s="1" t="s">
        <v>112</v>
      </c>
      <c r="BL1194" s="1" t="s">
        <v>142</v>
      </c>
      <c r="BQ1194" s="1" t="s">
        <v>121</v>
      </c>
      <c r="BR1194" s="1" t="s">
        <v>122</v>
      </c>
      <c r="BS1194" s="1" t="s">
        <v>112</v>
      </c>
      <c r="BU1194" s="34" t="s">
        <v>4622</v>
      </c>
      <c r="BV1194" s="9">
        <v>44756</v>
      </c>
      <c r="BW1194" s="34" t="s">
        <v>4623</v>
      </c>
      <c r="BY1194" s="2" t="s">
        <v>156</v>
      </c>
      <c r="BZ1194" s="2" t="s">
        <v>124</v>
      </c>
      <c r="CA1194" s="2">
        <v>2</v>
      </c>
      <c r="CB1194" s="1" t="s">
        <v>181</v>
      </c>
      <c r="CC1194" s="2" t="s">
        <v>126</v>
      </c>
      <c r="CD1194" s="1" t="b">
        <f>AND(E1194&lt;30,NOT(E1194="."),NOT(E1194=""))</f>
        <v>1</v>
      </c>
      <c r="CE1194" s="1" t="b">
        <f>AND(E1194&lt;18,NOT(E1194="."),NOT(E1194=""))</f>
        <v>1</v>
      </c>
      <c r="CF1194" s="1" t="b">
        <f t="shared" si="573"/>
        <v>0</v>
      </c>
      <c r="CG1194" s="1" t="b">
        <f t="shared" si="574"/>
        <v>1</v>
      </c>
      <c r="CH1194" s="1" t="b">
        <f t="shared" si="575"/>
        <v>0</v>
      </c>
      <c r="CI1194" s="1" t="b">
        <f t="shared" si="576"/>
        <v>0</v>
      </c>
      <c r="CJ1194" s="1" t="b">
        <f t="shared" si="577"/>
        <v>0</v>
      </c>
      <c r="CK1194" s="1" t="b">
        <f t="shared" si="578"/>
        <v>0</v>
      </c>
      <c r="CL1194" s="1" t="b">
        <f t="shared" si="579"/>
        <v>0</v>
      </c>
      <c r="CM1194" s="1" t="b">
        <f t="shared" si="580"/>
        <v>0</v>
      </c>
      <c r="CN1194" s="1" t="b">
        <f t="shared" si="581"/>
        <v>0</v>
      </c>
      <c r="CO1194" s="2" t="b">
        <f t="shared" si="582"/>
        <v>1</v>
      </c>
      <c r="CP1194" s="2" t="b">
        <f t="shared" si="583"/>
        <v>1</v>
      </c>
      <c r="CQ1194" s="2" t="b">
        <f t="shared" si="584"/>
        <v>0</v>
      </c>
      <c r="CR1194" s="6" t="str">
        <f t="shared" si="585"/>
        <v>Male</v>
      </c>
      <c r="CS1194" s="7">
        <f t="shared" si="586"/>
        <v>1</v>
      </c>
      <c r="CT1194" s="7">
        <f t="shared" si="587"/>
        <v>0</v>
      </c>
      <c r="CU1194" s="7">
        <f t="shared" si="588"/>
        <v>0</v>
      </c>
      <c r="CV1194" s="7">
        <f t="shared" si="589"/>
        <v>1</v>
      </c>
    </row>
    <row r="1195" spans="1:111" ht="275.5" x14ac:dyDescent="0.35">
      <c r="B1195" s="1" t="s">
        <v>13809</v>
      </c>
      <c r="C1195" s="9">
        <v>44363</v>
      </c>
      <c r="D1195" s="10" t="s">
        <v>13809</v>
      </c>
      <c r="E1195" s="1">
        <v>21</v>
      </c>
      <c r="F1195" s="1" t="s">
        <v>127</v>
      </c>
      <c r="G1195" s="1" t="s">
        <v>13809</v>
      </c>
      <c r="H1195" s="1" t="s">
        <v>13809</v>
      </c>
      <c r="I1195" s="9">
        <v>44315</v>
      </c>
      <c r="J1195" s="2" t="s">
        <v>128</v>
      </c>
      <c r="K1195" s="2" t="s">
        <v>13809</v>
      </c>
      <c r="L1195" s="9">
        <v>44358</v>
      </c>
      <c r="M1195" s="2" t="s">
        <v>128</v>
      </c>
      <c r="N1195" s="2" t="s">
        <v>13809</v>
      </c>
      <c r="O1195" s="2" t="s">
        <v>110</v>
      </c>
      <c r="P1195" s="2" t="s">
        <v>111</v>
      </c>
      <c r="S1195" s="2" t="s">
        <v>112</v>
      </c>
      <c r="T1195" s="2" t="s">
        <v>111</v>
      </c>
      <c r="U1195" s="2" t="b">
        <f>OR(S1195="yes",T1195="yes")</f>
        <v>1</v>
      </c>
      <c r="V1195" s="2" t="s">
        <v>126</v>
      </c>
      <c r="W1195" s="1" t="s">
        <v>112</v>
      </c>
      <c r="X1195" s="1" t="s">
        <v>114</v>
      </c>
      <c r="Y1195" s="2" t="s">
        <v>112</v>
      </c>
      <c r="Z1195" s="2" t="s">
        <v>111</v>
      </c>
      <c r="AA1195" s="2" t="s">
        <v>112</v>
      </c>
      <c r="AB1195" s="2">
        <v>2</v>
      </c>
      <c r="AC1195" s="1" t="s">
        <v>112</v>
      </c>
      <c r="AD1195" s="1" t="s">
        <v>192</v>
      </c>
      <c r="AE1195" s="1" t="s">
        <v>4624</v>
      </c>
      <c r="AF1195" s="1" t="s">
        <v>111</v>
      </c>
      <c r="AJ1195" s="1" t="s">
        <v>115</v>
      </c>
      <c r="AK1195" s="1" t="s">
        <v>201</v>
      </c>
      <c r="AN1195" s="1" t="s">
        <v>4625</v>
      </c>
      <c r="AO1195" s="1" t="s">
        <v>195</v>
      </c>
      <c r="AU1195" s="1" t="s">
        <v>177</v>
      </c>
      <c r="AX1195" s="1" t="s">
        <v>891</v>
      </c>
      <c r="AZ1195" s="1" t="s">
        <v>120</v>
      </c>
      <c r="BA1195" s="1" t="s">
        <v>4626</v>
      </c>
      <c r="BG1195" s="1" t="s">
        <v>4627</v>
      </c>
      <c r="BH1195" s="1" t="s">
        <v>4628</v>
      </c>
      <c r="BJ1195" s="1" t="s">
        <v>112</v>
      </c>
      <c r="BK1195" s="1" t="s">
        <v>112</v>
      </c>
      <c r="BL1195" s="1" t="s">
        <v>301</v>
      </c>
      <c r="BQ1195" s="1" t="s">
        <v>121</v>
      </c>
      <c r="BR1195" s="1" t="s">
        <v>122</v>
      </c>
      <c r="BS1195" s="1" t="s">
        <v>112</v>
      </c>
      <c r="BU1195" s="34" t="s">
        <v>4073</v>
      </c>
      <c r="BV1195" s="9">
        <v>44740</v>
      </c>
      <c r="BW1195" s="34" t="s">
        <v>14415</v>
      </c>
      <c r="BY1195" s="2" t="s">
        <v>153</v>
      </c>
      <c r="BZ1195" s="2" t="s">
        <v>124</v>
      </c>
      <c r="CB1195" s="1" t="s">
        <v>246</v>
      </c>
      <c r="CD1195" s="1" t="b">
        <f>AND(E1195&lt;30,NOT(E1195="."),NOT(E1195=""))</f>
        <v>1</v>
      </c>
      <c r="CE1195" s="1" t="b">
        <f>AND(E1195&lt;18,NOT(E1195="."),NOT(E1195=""))</f>
        <v>0</v>
      </c>
      <c r="CF1195" s="1" t="b">
        <f t="shared" si="573"/>
        <v>0</v>
      </c>
      <c r="CG1195" s="1" t="b">
        <f t="shared" si="574"/>
        <v>0</v>
      </c>
      <c r="CH1195" s="1" t="b">
        <f t="shared" si="575"/>
        <v>0</v>
      </c>
      <c r="CI1195" s="1" t="b">
        <f t="shared" si="576"/>
        <v>1</v>
      </c>
      <c r="CJ1195" s="1" t="b">
        <f t="shared" si="577"/>
        <v>0</v>
      </c>
      <c r="CK1195" s="1" t="b">
        <f t="shared" si="578"/>
        <v>0</v>
      </c>
      <c r="CL1195" s="1" t="b">
        <f t="shared" si="579"/>
        <v>0</v>
      </c>
      <c r="CM1195" s="1" t="b">
        <f t="shared" si="580"/>
        <v>0</v>
      </c>
      <c r="CN1195" s="1" t="b">
        <f t="shared" si="581"/>
        <v>0</v>
      </c>
      <c r="CO1195" s="2" t="b">
        <f t="shared" si="582"/>
        <v>1</v>
      </c>
      <c r="CP1195" s="2" t="b">
        <f t="shared" si="583"/>
        <v>1</v>
      </c>
      <c r="CQ1195" s="2" t="b">
        <f t="shared" si="584"/>
        <v>0</v>
      </c>
      <c r="CR1195" s="6" t="str">
        <f t="shared" si="585"/>
        <v>Male</v>
      </c>
      <c r="CS1195" s="7">
        <f t="shared" si="586"/>
        <v>0</v>
      </c>
      <c r="CT1195" s="7">
        <f t="shared" si="587"/>
        <v>1</v>
      </c>
      <c r="CU1195" s="7">
        <f t="shared" si="588"/>
        <v>0</v>
      </c>
      <c r="CV1195" s="7">
        <f t="shared" si="589"/>
        <v>0</v>
      </c>
    </row>
    <row r="1196" spans="1:111" ht="116" x14ac:dyDescent="0.35">
      <c r="B1196" s="1" t="s">
        <v>13809</v>
      </c>
      <c r="C1196" s="9">
        <v>44363</v>
      </c>
      <c r="D1196" s="10" t="s">
        <v>13809</v>
      </c>
      <c r="E1196" s="1">
        <v>43</v>
      </c>
      <c r="F1196" s="1" t="s">
        <v>127</v>
      </c>
      <c r="G1196" s="1" t="s">
        <v>13809</v>
      </c>
      <c r="H1196" s="1" t="s">
        <v>13809</v>
      </c>
      <c r="I1196" s="9">
        <v>44269</v>
      </c>
      <c r="J1196" s="2" t="s">
        <v>128</v>
      </c>
      <c r="K1196" s="2" t="s">
        <v>13809</v>
      </c>
      <c r="L1196" s="9">
        <v>44300</v>
      </c>
      <c r="M1196" s="2" t="s">
        <v>128</v>
      </c>
      <c r="N1196" s="2" t="s">
        <v>13809</v>
      </c>
      <c r="O1196" s="2" t="s">
        <v>110</v>
      </c>
      <c r="P1196" s="2" t="s">
        <v>111</v>
      </c>
      <c r="S1196" s="2" t="s">
        <v>112</v>
      </c>
      <c r="T1196" s="2" t="s">
        <v>112</v>
      </c>
      <c r="U1196" s="2" t="b">
        <v>1</v>
      </c>
      <c r="V1196" s="2" t="s">
        <v>113</v>
      </c>
      <c r="W1196" s="1" t="s">
        <v>112</v>
      </c>
      <c r="X1196" s="1" t="s">
        <v>138</v>
      </c>
      <c r="Y1196" s="2" t="s">
        <v>112</v>
      </c>
      <c r="AA1196" s="2" t="s">
        <v>112</v>
      </c>
      <c r="AB1196" s="2">
        <v>12</v>
      </c>
      <c r="AF1196" s="1" t="s">
        <v>111</v>
      </c>
      <c r="AK1196" s="1" t="s">
        <v>185</v>
      </c>
      <c r="AO1196" s="1" t="s">
        <v>130</v>
      </c>
      <c r="AU1196" s="1" t="s">
        <v>197</v>
      </c>
      <c r="BJ1196" s="1" t="s">
        <v>112</v>
      </c>
      <c r="BK1196" s="1" t="s">
        <v>112</v>
      </c>
      <c r="BL1196" s="1" t="s">
        <v>361</v>
      </c>
      <c r="BM1196" s="1" t="s">
        <v>4629</v>
      </c>
      <c r="BQ1196" s="1" t="s">
        <v>121</v>
      </c>
      <c r="BR1196" s="1" t="s">
        <v>122</v>
      </c>
      <c r="BS1196" s="1" t="s">
        <v>111</v>
      </c>
      <c r="BT1196" s="34" t="s">
        <v>4630</v>
      </c>
      <c r="BU1196" s="34" t="s">
        <v>4631</v>
      </c>
      <c r="BV1196" s="9">
        <v>44470</v>
      </c>
      <c r="BW1196" s="34" t="s">
        <v>4632</v>
      </c>
      <c r="BY1196" s="2" t="s">
        <v>174</v>
      </c>
      <c r="BZ1196" s="2" t="s">
        <v>162</v>
      </c>
      <c r="CA1196" s="2">
        <v>2</v>
      </c>
      <c r="CB1196" s="1" t="s">
        <v>137</v>
      </c>
      <c r="CC1196" s="2" t="s">
        <v>113</v>
      </c>
      <c r="CD1196" s="1" t="b">
        <f>AND(E1196&lt;30,NOT(E1196="."),NOT(E1196=""))</f>
        <v>0</v>
      </c>
      <c r="CE1196" s="1" t="b">
        <f>AND(E1196&lt;18,NOT(E1196="."),NOT(E1196=""))</f>
        <v>0</v>
      </c>
      <c r="CF1196" s="1" t="b">
        <f t="shared" si="573"/>
        <v>0</v>
      </c>
      <c r="CG1196" s="1" t="b">
        <f t="shared" si="574"/>
        <v>0</v>
      </c>
      <c r="CH1196" s="1" t="b">
        <f t="shared" si="575"/>
        <v>0</v>
      </c>
      <c r="CI1196" s="1" t="b">
        <f t="shared" si="576"/>
        <v>0</v>
      </c>
      <c r="CJ1196" s="1" t="b">
        <f t="shared" si="577"/>
        <v>0</v>
      </c>
      <c r="CK1196" s="1" t="b">
        <f t="shared" si="578"/>
        <v>0</v>
      </c>
      <c r="CL1196" s="1" t="b">
        <f t="shared" si="579"/>
        <v>1</v>
      </c>
      <c r="CM1196" s="1" t="b">
        <f t="shared" si="580"/>
        <v>0</v>
      </c>
      <c r="CN1196" s="1" t="b">
        <f t="shared" si="581"/>
        <v>0</v>
      </c>
      <c r="CO1196" s="2" t="b">
        <f t="shared" si="582"/>
        <v>0</v>
      </c>
      <c r="CP1196" s="2" t="b">
        <f t="shared" si="583"/>
        <v>0</v>
      </c>
      <c r="CQ1196" s="2" t="b">
        <f t="shared" si="584"/>
        <v>1</v>
      </c>
      <c r="CR1196" s="6" t="str">
        <f t="shared" si="585"/>
        <v>Male</v>
      </c>
      <c r="CS1196" s="7">
        <f t="shared" si="586"/>
        <v>0</v>
      </c>
      <c r="CT1196" s="7">
        <f t="shared" si="587"/>
        <v>1</v>
      </c>
      <c r="CU1196" s="7">
        <f t="shared" si="588"/>
        <v>0</v>
      </c>
      <c r="CV1196" s="7">
        <f t="shared" si="589"/>
        <v>0</v>
      </c>
      <c r="CW1196" s="7">
        <f t="shared" ref="CW1196:CW1211" si="595">COUNTIF(M1196,"=*moderna*")</f>
        <v>1</v>
      </c>
      <c r="CX1196" s="1" t="b">
        <f t="shared" ref="CX1196:CX1211" si="596">AND(E1196&lt;30,NOT(E1196="."),NOT(E1196=""))</f>
        <v>0</v>
      </c>
      <c r="CY1196" s="1" t="b">
        <f t="shared" ref="CY1196:CY1211" si="597">AND(E1196&gt;17,E1196&lt;41,NOT(E1196="."),NOT(E1196=""))</f>
        <v>0</v>
      </c>
      <c r="DG1196" s="1" t="b">
        <f>AND(E1196&gt;4,E1196&lt;18,NOT(E1196=""),NOT(E1196="."))</f>
        <v>0</v>
      </c>
    </row>
    <row r="1197" spans="1:111" ht="29" x14ac:dyDescent="0.35">
      <c r="A1197" s="2">
        <v>995</v>
      </c>
      <c r="B1197" s="1" t="s">
        <v>13809</v>
      </c>
      <c r="C1197" s="9">
        <v>44363</v>
      </c>
      <c r="D1197" s="10" t="s">
        <v>13809</v>
      </c>
      <c r="E1197" s="1">
        <v>25</v>
      </c>
      <c r="F1197" s="1" t="s">
        <v>127</v>
      </c>
      <c r="G1197" s="1" t="s">
        <v>13809</v>
      </c>
      <c r="H1197" s="1" t="s">
        <v>13809</v>
      </c>
      <c r="I1197" s="2" t="s">
        <v>183</v>
      </c>
      <c r="J1197" s="2" t="s">
        <v>128</v>
      </c>
      <c r="K1197" s="2" t="s">
        <v>13809</v>
      </c>
      <c r="L1197" s="9">
        <v>44232</v>
      </c>
      <c r="M1197" s="2" t="s">
        <v>128</v>
      </c>
      <c r="N1197" s="2" t="s">
        <v>13809</v>
      </c>
      <c r="O1197" s="2" t="s">
        <v>110</v>
      </c>
      <c r="P1197" s="2" t="s">
        <v>111</v>
      </c>
      <c r="S1197" s="2" t="s">
        <v>111</v>
      </c>
      <c r="T1197" s="2" t="s">
        <v>112</v>
      </c>
      <c r="U1197" s="2" t="b">
        <v>1</v>
      </c>
      <c r="V1197" s="2" t="s">
        <v>126</v>
      </c>
      <c r="W1197" s="1" t="s">
        <v>112</v>
      </c>
      <c r="X1197" s="1" t="s">
        <v>138</v>
      </c>
      <c r="Y1197" s="2" t="s">
        <v>111</v>
      </c>
      <c r="AF1197" s="1" t="s">
        <v>111</v>
      </c>
      <c r="AJ1197" s="1" t="s">
        <v>115</v>
      </c>
      <c r="AK1197" s="1" t="s">
        <v>129</v>
      </c>
      <c r="AO1197" s="1" t="s">
        <v>221</v>
      </c>
      <c r="AZ1197" s="1" t="s">
        <v>155</v>
      </c>
      <c r="BA1197" s="1" t="s">
        <v>884</v>
      </c>
      <c r="BJ1197" s="1" t="s">
        <v>111</v>
      </c>
      <c r="BN1197" s="1" t="s">
        <v>111</v>
      </c>
      <c r="BU1197" s="34" t="s">
        <v>4633</v>
      </c>
      <c r="BW1197" s="34" t="s">
        <v>4634</v>
      </c>
      <c r="BX1197" s="2" t="s">
        <v>111</v>
      </c>
      <c r="BY1197" s="2" t="s">
        <v>153</v>
      </c>
      <c r="BZ1197" s="2" t="s">
        <v>124</v>
      </c>
      <c r="CB1197" s="1" t="s">
        <v>669</v>
      </c>
      <c r="CC1197" s="2" t="s">
        <v>126</v>
      </c>
      <c r="CD1197" s="1" t="b">
        <f>AND(E1197&lt;30,NOT(E1197="."),NOT(E1197=""))</f>
        <v>1</v>
      </c>
      <c r="CE1197" s="1" t="b">
        <f>AND(E1197&lt;18,NOT(E1197="."),NOT(E1197=""))</f>
        <v>0</v>
      </c>
      <c r="CF1197" s="1" t="b">
        <f t="shared" si="573"/>
        <v>0</v>
      </c>
      <c r="CG1197" s="1" t="b">
        <f t="shared" si="574"/>
        <v>0</v>
      </c>
      <c r="CH1197" s="1" t="b">
        <f t="shared" si="575"/>
        <v>0</v>
      </c>
      <c r="CI1197" s="1" t="b">
        <f t="shared" si="576"/>
        <v>0</v>
      </c>
      <c r="CJ1197" s="1" t="b">
        <f t="shared" si="577"/>
        <v>1</v>
      </c>
      <c r="CK1197" s="1" t="b">
        <f t="shared" si="578"/>
        <v>0</v>
      </c>
      <c r="CL1197" s="1" t="b">
        <f t="shared" si="579"/>
        <v>0</v>
      </c>
      <c r="CM1197" s="1" t="b">
        <f t="shared" si="580"/>
        <v>0</v>
      </c>
      <c r="CN1197" s="1" t="b">
        <f t="shared" si="581"/>
        <v>0</v>
      </c>
      <c r="CO1197" s="2" t="b">
        <f t="shared" si="582"/>
        <v>0</v>
      </c>
      <c r="CP1197" s="2" t="b">
        <f t="shared" si="583"/>
        <v>0</v>
      </c>
      <c r="CQ1197" s="2" t="b">
        <f t="shared" si="584"/>
        <v>0</v>
      </c>
      <c r="CR1197" s="6" t="str">
        <f t="shared" si="585"/>
        <v>Male</v>
      </c>
      <c r="CS1197" s="7">
        <f t="shared" si="586"/>
        <v>0</v>
      </c>
      <c r="CT1197" s="7">
        <f t="shared" si="587"/>
        <v>1</v>
      </c>
      <c r="CU1197" s="7">
        <f t="shared" si="588"/>
        <v>0</v>
      </c>
      <c r="CV1197" s="7">
        <f t="shared" si="589"/>
        <v>0</v>
      </c>
      <c r="CW1197" s="7">
        <f t="shared" si="595"/>
        <v>1</v>
      </c>
      <c r="CX1197" s="1" t="b">
        <f t="shared" si="596"/>
        <v>1</v>
      </c>
      <c r="CY1197" s="1" t="b">
        <f t="shared" si="597"/>
        <v>1</v>
      </c>
      <c r="DG1197" s="1" t="b">
        <f>AND(E1197&gt;4,E1197&lt;18,NOT(E1197=""),NOT(E1197="."))</f>
        <v>0</v>
      </c>
    </row>
    <row r="1198" spans="1:111" ht="130.5" x14ac:dyDescent="0.35">
      <c r="B1198" s="1" t="s">
        <v>13809</v>
      </c>
      <c r="C1198" s="9">
        <v>44363</v>
      </c>
      <c r="D1198" s="10" t="s">
        <v>13809</v>
      </c>
      <c r="E1198" s="1">
        <v>17</v>
      </c>
      <c r="F1198" s="1" t="s">
        <v>127</v>
      </c>
      <c r="G1198" s="1" t="s">
        <v>13809</v>
      </c>
      <c r="H1198" s="1" t="s">
        <v>13809</v>
      </c>
      <c r="I1198" s="2" t="s">
        <v>183</v>
      </c>
      <c r="J1198" s="2" t="s">
        <v>163</v>
      </c>
      <c r="K1198" s="2" t="s">
        <v>13809</v>
      </c>
      <c r="L1198" s="9">
        <v>44279</v>
      </c>
      <c r="M1198" s="2" t="s">
        <v>163</v>
      </c>
      <c r="N1198" s="2" t="s">
        <v>13809</v>
      </c>
      <c r="O1198" s="2" t="s">
        <v>110</v>
      </c>
      <c r="P1198" s="2" t="s">
        <v>111</v>
      </c>
      <c r="S1198" s="2" t="s">
        <v>112</v>
      </c>
      <c r="T1198" s="2" t="s">
        <v>111</v>
      </c>
      <c r="U1198" s="2" t="b">
        <v>1</v>
      </c>
      <c r="V1198" s="2" t="s">
        <v>113</v>
      </c>
      <c r="Y1198" s="2" t="s">
        <v>112</v>
      </c>
      <c r="Z1198" s="2" t="s">
        <v>111</v>
      </c>
      <c r="AA1198" s="2" t="s">
        <v>112</v>
      </c>
      <c r="AB1198" s="2">
        <v>31</v>
      </c>
      <c r="AC1198" s="1" t="s">
        <v>111</v>
      </c>
      <c r="AF1198" s="1" t="s">
        <v>111</v>
      </c>
      <c r="AJ1198" s="1" t="s">
        <v>115</v>
      </c>
      <c r="AK1198" s="1" t="s">
        <v>201</v>
      </c>
      <c r="AN1198" s="1" t="s">
        <v>4635</v>
      </c>
      <c r="AO1198" s="1" t="s">
        <v>2598</v>
      </c>
      <c r="AS1198" s="1" t="s">
        <v>140</v>
      </c>
      <c r="AZ1198" s="1" t="s">
        <v>198</v>
      </c>
      <c r="BA1198" s="1" t="s">
        <v>4636</v>
      </c>
      <c r="BF1198" s="1">
        <v>15.8</v>
      </c>
      <c r="BG1198" s="1">
        <v>0.5</v>
      </c>
      <c r="BH1198" s="1">
        <v>0.5</v>
      </c>
      <c r="BJ1198" s="1" t="s">
        <v>112</v>
      </c>
      <c r="BK1198" s="1" t="s">
        <v>112</v>
      </c>
      <c r="BL1198" s="1" t="s">
        <v>203</v>
      </c>
      <c r="BM1198" s="1" t="s">
        <v>4637</v>
      </c>
      <c r="BQ1198" s="1" t="s">
        <v>121</v>
      </c>
      <c r="BR1198" s="1" t="s">
        <v>122</v>
      </c>
      <c r="BU1198" s="34" t="s">
        <v>4638</v>
      </c>
      <c r="BV1198" s="9">
        <v>44363</v>
      </c>
      <c r="BW1198" s="34" t="s">
        <v>4639</v>
      </c>
      <c r="BY1198" s="2" t="s">
        <v>174</v>
      </c>
      <c r="BZ1198" s="2" t="s">
        <v>124</v>
      </c>
      <c r="CB1198" s="1" t="s">
        <v>4465</v>
      </c>
      <c r="CC1198" s="2" t="s">
        <v>126</v>
      </c>
      <c r="CD1198" s="1" t="b">
        <v>1</v>
      </c>
      <c r="CE1198" s="1" t="b">
        <v>1</v>
      </c>
      <c r="CF1198" s="1" t="b">
        <f t="shared" si="573"/>
        <v>0</v>
      </c>
      <c r="CG1198" s="1" t="b">
        <f t="shared" si="574"/>
        <v>0</v>
      </c>
      <c r="CH1198" s="1" t="b">
        <f t="shared" si="575"/>
        <v>1</v>
      </c>
      <c r="CI1198" s="1" t="b">
        <f t="shared" si="576"/>
        <v>0</v>
      </c>
      <c r="CJ1198" s="1" t="b">
        <f t="shared" si="577"/>
        <v>0</v>
      </c>
      <c r="CK1198" s="1" t="b">
        <f t="shared" si="578"/>
        <v>0</v>
      </c>
      <c r="CL1198" s="1" t="b">
        <f t="shared" si="579"/>
        <v>0</v>
      </c>
      <c r="CM1198" s="1" t="b">
        <f t="shared" si="580"/>
        <v>0</v>
      </c>
      <c r="CN1198" s="1" t="b">
        <f t="shared" si="581"/>
        <v>0</v>
      </c>
      <c r="CO1198" s="2" t="b">
        <f t="shared" si="582"/>
        <v>0</v>
      </c>
      <c r="CP1198" s="2" t="b">
        <f t="shared" si="583"/>
        <v>0</v>
      </c>
      <c r="CQ1198" s="2" t="b">
        <f t="shared" si="584"/>
        <v>0</v>
      </c>
      <c r="CR1198" s="6" t="str">
        <f t="shared" si="585"/>
        <v>Male</v>
      </c>
      <c r="CS1198" s="7">
        <f t="shared" si="586"/>
        <v>0</v>
      </c>
      <c r="CT1198" s="7">
        <f t="shared" si="587"/>
        <v>0</v>
      </c>
      <c r="CU1198" s="7">
        <f t="shared" si="588"/>
        <v>0</v>
      </c>
      <c r="CV1198" s="7">
        <f t="shared" si="589"/>
        <v>0</v>
      </c>
      <c r="CW1198" s="7">
        <f t="shared" si="595"/>
        <v>0</v>
      </c>
      <c r="CX1198" s="1" t="b">
        <f t="shared" si="596"/>
        <v>1</v>
      </c>
      <c r="CY1198" s="1" t="b">
        <f t="shared" si="597"/>
        <v>0</v>
      </c>
    </row>
    <row r="1199" spans="1:111" ht="101.5" x14ac:dyDescent="0.35">
      <c r="B1199" s="1" t="s">
        <v>13809</v>
      </c>
      <c r="C1199" s="9">
        <v>44363</v>
      </c>
      <c r="D1199" s="10" t="s">
        <v>13809</v>
      </c>
      <c r="E1199" s="1">
        <v>15</v>
      </c>
      <c r="F1199" s="1" t="s">
        <v>127</v>
      </c>
      <c r="G1199" s="1" t="s">
        <v>13809</v>
      </c>
      <c r="H1199" s="1" t="s">
        <v>13809</v>
      </c>
      <c r="I1199" s="2" t="s">
        <v>183</v>
      </c>
      <c r="J1199" s="2" t="s">
        <v>109</v>
      </c>
      <c r="K1199" s="2" t="s">
        <v>13809</v>
      </c>
      <c r="L1199" s="9">
        <v>44359</v>
      </c>
      <c r="M1199" s="2" t="s">
        <v>109</v>
      </c>
      <c r="N1199" s="2" t="s">
        <v>13809</v>
      </c>
      <c r="O1199" s="2" t="s">
        <v>110</v>
      </c>
      <c r="P1199" s="2" t="s">
        <v>111</v>
      </c>
      <c r="S1199" s="2" t="s">
        <v>112</v>
      </c>
      <c r="T1199" s="2" t="s">
        <v>111</v>
      </c>
      <c r="U1199" s="2" t="b">
        <v>1</v>
      </c>
      <c r="V1199" s="2" t="s">
        <v>113</v>
      </c>
      <c r="W1199" s="1" t="s">
        <v>112</v>
      </c>
      <c r="X1199" s="1" t="s">
        <v>114</v>
      </c>
      <c r="Y1199" s="2" t="s">
        <v>112</v>
      </c>
      <c r="Z1199" s="2" t="s">
        <v>111</v>
      </c>
      <c r="AA1199" s="2" t="s">
        <v>112</v>
      </c>
      <c r="AB1199" s="2">
        <v>3</v>
      </c>
      <c r="AC1199" s="1" t="s">
        <v>111</v>
      </c>
      <c r="AF1199" s="1" t="s">
        <v>111</v>
      </c>
      <c r="AJ1199" s="1" t="s">
        <v>115</v>
      </c>
      <c r="AK1199" s="1" t="s">
        <v>129</v>
      </c>
      <c r="AO1199" s="1" t="s">
        <v>117</v>
      </c>
      <c r="AS1199" s="1" t="s">
        <v>229</v>
      </c>
      <c r="AU1199" s="1" t="s">
        <v>132</v>
      </c>
      <c r="AZ1199" s="1" t="s">
        <v>1543</v>
      </c>
      <c r="BA1199" s="1" t="s">
        <v>4640</v>
      </c>
      <c r="BC1199" s="1" t="s">
        <v>4641</v>
      </c>
      <c r="BE1199" s="1">
        <v>83</v>
      </c>
      <c r="BG1199" s="1" t="s">
        <v>4642</v>
      </c>
      <c r="BH1199" s="1">
        <v>11</v>
      </c>
      <c r="BJ1199" s="1" t="s">
        <v>112</v>
      </c>
      <c r="BK1199" s="1" t="s">
        <v>112</v>
      </c>
      <c r="BL1199" s="1" t="s">
        <v>161</v>
      </c>
      <c r="BM1199" s="1" t="s">
        <v>4643</v>
      </c>
      <c r="BQ1199" s="1" t="s">
        <v>121</v>
      </c>
      <c r="BR1199" s="1" t="s">
        <v>122</v>
      </c>
      <c r="BS1199" s="1" t="s">
        <v>112</v>
      </c>
      <c r="BV1199" s="9">
        <v>44363</v>
      </c>
      <c r="BW1199" s="34" t="s">
        <v>4644</v>
      </c>
      <c r="BY1199" s="2" t="s">
        <v>156</v>
      </c>
      <c r="BZ1199" s="2" t="s">
        <v>124</v>
      </c>
      <c r="CB1199" s="1" t="s">
        <v>4465</v>
      </c>
      <c r="CC1199" s="2" t="s">
        <v>126</v>
      </c>
      <c r="CD1199" s="1" t="b">
        <v>1</v>
      </c>
      <c r="CE1199" s="1" t="b">
        <v>1</v>
      </c>
      <c r="CF1199" s="1" t="b">
        <f t="shared" si="573"/>
        <v>0</v>
      </c>
      <c r="CG1199" s="1" t="b">
        <f t="shared" si="574"/>
        <v>1</v>
      </c>
      <c r="CH1199" s="1" t="b">
        <f t="shared" si="575"/>
        <v>0</v>
      </c>
      <c r="CI1199" s="1" t="b">
        <f t="shared" si="576"/>
        <v>0</v>
      </c>
      <c r="CJ1199" s="1" t="b">
        <f t="shared" si="577"/>
        <v>0</v>
      </c>
      <c r="CK1199" s="1" t="b">
        <f t="shared" si="578"/>
        <v>0</v>
      </c>
      <c r="CL1199" s="1" t="b">
        <f t="shared" si="579"/>
        <v>0</v>
      </c>
      <c r="CM1199" s="1" t="b">
        <f t="shared" si="580"/>
        <v>0</v>
      </c>
      <c r="CN1199" s="1" t="b">
        <f t="shared" si="581"/>
        <v>0</v>
      </c>
      <c r="CO1199" s="2" t="b">
        <f t="shared" si="582"/>
        <v>1</v>
      </c>
      <c r="CP1199" s="2" t="b">
        <f t="shared" si="583"/>
        <v>1</v>
      </c>
      <c r="CQ1199" s="2" t="b">
        <f t="shared" si="584"/>
        <v>0</v>
      </c>
      <c r="CR1199" s="6" t="str">
        <f t="shared" si="585"/>
        <v>Male</v>
      </c>
      <c r="CS1199" s="7">
        <f t="shared" si="586"/>
        <v>1</v>
      </c>
      <c r="CT1199" s="7">
        <f t="shared" si="587"/>
        <v>0</v>
      </c>
      <c r="CU1199" s="7">
        <f t="shared" si="588"/>
        <v>0</v>
      </c>
      <c r="CV1199" s="7">
        <f t="shared" si="589"/>
        <v>1</v>
      </c>
      <c r="CW1199" s="7">
        <f t="shared" si="595"/>
        <v>0</v>
      </c>
      <c r="CX1199" s="1" t="b">
        <f t="shared" si="596"/>
        <v>1</v>
      </c>
      <c r="CY1199" s="1" t="b">
        <f t="shared" si="597"/>
        <v>0</v>
      </c>
    </row>
    <row r="1200" spans="1:111" ht="101.5" x14ac:dyDescent="0.35">
      <c r="B1200" s="1" t="s">
        <v>13809</v>
      </c>
      <c r="C1200" s="9">
        <v>44363</v>
      </c>
      <c r="D1200" s="10" t="s">
        <v>13809</v>
      </c>
      <c r="E1200" s="1">
        <v>16</v>
      </c>
      <c r="F1200" s="1" t="s">
        <v>127</v>
      </c>
      <c r="G1200" s="1" t="s">
        <v>13809</v>
      </c>
      <c r="H1200" s="1" t="s">
        <v>13809</v>
      </c>
      <c r="I1200" s="2" t="s">
        <v>183</v>
      </c>
      <c r="J1200" s="2" t="s">
        <v>109</v>
      </c>
      <c r="K1200" s="2" t="s">
        <v>13809</v>
      </c>
      <c r="L1200" s="9">
        <v>44354</v>
      </c>
      <c r="M1200" s="2" t="s">
        <v>109</v>
      </c>
      <c r="N1200" s="2" t="s">
        <v>13809</v>
      </c>
      <c r="O1200" s="2" t="s">
        <v>110</v>
      </c>
      <c r="P1200" s="2" t="s">
        <v>111</v>
      </c>
      <c r="S1200" s="2" t="s">
        <v>112</v>
      </c>
      <c r="T1200" s="2" t="s">
        <v>111</v>
      </c>
      <c r="U1200" s="2" t="b">
        <v>1</v>
      </c>
      <c r="V1200" s="2" t="s">
        <v>113</v>
      </c>
      <c r="W1200" s="1" t="s">
        <v>112</v>
      </c>
      <c r="X1200" s="1" t="s">
        <v>114</v>
      </c>
      <c r="Y1200" s="2" t="s">
        <v>112</v>
      </c>
      <c r="Z1200" s="2" t="s">
        <v>111</v>
      </c>
      <c r="AA1200" s="2" t="s">
        <v>112</v>
      </c>
      <c r="AB1200" s="2">
        <v>3</v>
      </c>
      <c r="AC1200" s="1" t="s">
        <v>111</v>
      </c>
      <c r="AF1200" s="1" t="s">
        <v>111</v>
      </c>
      <c r="AJ1200" s="1" t="s">
        <v>115</v>
      </c>
      <c r="AK1200" s="1" t="s">
        <v>294</v>
      </c>
      <c r="AN1200" s="1" t="s">
        <v>4645</v>
      </c>
      <c r="AO1200" s="1" t="s">
        <v>130</v>
      </c>
      <c r="AS1200" s="1" t="s">
        <v>118</v>
      </c>
      <c r="AU1200" s="1" t="s">
        <v>132</v>
      </c>
      <c r="AZ1200" s="1" t="s">
        <v>133</v>
      </c>
      <c r="BA1200" s="1" t="s">
        <v>4646</v>
      </c>
      <c r="BE1200" s="1" t="s">
        <v>4647</v>
      </c>
      <c r="BG1200" s="1" t="s">
        <v>4648</v>
      </c>
      <c r="BH1200" s="1" t="s">
        <v>369</v>
      </c>
      <c r="BJ1200" s="1" t="s">
        <v>112</v>
      </c>
      <c r="BK1200" s="1" t="s">
        <v>112</v>
      </c>
      <c r="BL1200" s="1" t="s">
        <v>180</v>
      </c>
      <c r="BM1200" s="1" t="s">
        <v>4649</v>
      </c>
      <c r="BQ1200" s="1" t="s">
        <v>1153</v>
      </c>
      <c r="BR1200" s="1" t="s">
        <v>122</v>
      </c>
      <c r="BS1200" s="1" t="s">
        <v>112</v>
      </c>
      <c r="BU1200" s="34" t="s">
        <v>4650</v>
      </c>
      <c r="BV1200" s="9">
        <v>44566</v>
      </c>
      <c r="BW1200" s="34" t="s">
        <v>4651</v>
      </c>
      <c r="BX1200" s="2" t="s">
        <v>112</v>
      </c>
      <c r="BY1200" s="2" t="s">
        <v>123</v>
      </c>
      <c r="BZ1200" s="2" t="s">
        <v>124</v>
      </c>
      <c r="CA1200" s="2">
        <v>2</v>
      </c>
      <c r="CB1200" s="1" t="s">
        <v>269</v>
      </c>
      <c r="CC1200" s="2" t="s">
        <v>126</v>
      </c>
      <c r="CD1200" s="1" t="b">
        <f t="shared" ref="CD1200:CD1237" si="598">AND(E1200&lt;30,NOT(E1200="."),NOT(E1200=""))</f>
        <v>1</v>
      </c>
      <c r="CE1200" s="1" t="b">
        <f t="shared" ref="CE1200:CE1237" si="599">AND(E1200&lt;18,NOT(E1200="."),NOT(E1200=""))</f>
        <v>1</v>
      </c>
      <c r="CF1200" s="1" t="b">
        <f t="shared" si="573"/>
        <v>0</v>
      </c>
      <c r="CG1200" s="1" t="b">
        <f t="shared" si="574"/>
        <v>0</v>
      </c>
      <c r="CH1200" s="1" t="b">
        <f t="shared" si="575"/>
        <v>1</v>
      </c>
      <c r="CI1200" s="1" t="b">
        <f t="shared" si="576"/>
        <v>0</v>
      </c>
      <c r="CJ1200" s="1" t="b">
        <f t="shared" si="577"/>
        <v>0</v>
      </c>
      <c r="CK1200" s="1" t="b">
        <f t="shared" si="578"/>
        <v>0</v>
      </c>
      <c r="CL1200" s="1" t="b">
        <f t="shared" si="579"/>
        <v>0</v>
      </c>
      <c r="CM1200" s="1" t="b">
        <f t="shared" si="580"/>
        <v>0</v>
      </c>
      <c r="CN1200" s="1" t="b">
        <f t="shared" si="581"/>
        <v>0</v>
      </c>
      <c r="CO1200" s="2" t="b">
        <f t="shared" si="582"/>
        <v>1</v>
      </c>
      <c r="CP1200" s="2" t="b">
        <f t="shared" si="583"/>
        <v>1</v>
      </c>
      <c r="CQ1200" s="2" t="b">
        <f t="shared" si="584"/>
        <v>0</v>
      </c>
      <c r="CR1200" s="6" t="str">
        <f t="shared" si="585"/>
        <v>Male</v>
      </c>
      <c r="CS1200" s="7">
        <f t="shared" si="586"/>
        <v>1</v>
      </c>
      <c r="CT1200" s="7">
        <f t="shared" si="587"/>
        <v>0</v>
      </c>
      <c r="CU1200" s="7">
        <f t="shared" si="588"/>
        <v>0</v>
      </c>
      <c r="CV1200" s="7">
        <f t="shared" si="589"/>
        <v>1</v>
      </c>
      <c r="CW1200" s="7">
        <f t="shared" si="595"/>
        <v>0</v>
      </c>
      <c r="CX1200" s="1" t="b">
        <f t="shared" si="596"/>
        <v>1</v>
      </c>
      <c r="CY1200" s="1" t="b">
        <f t="shared" si="597"/>
        <v>0</v>
      </c>
      <c r="DG1200" s="1" t="b">
        <f t="shared" ref="DG1200:DG1211" si="600">AND(E1200&gt;4,E1200&lt;18,NOT(E1200=""),NOT(E1200="."))</f>
        <v>1</v>
      </c>
    </row>
    <row r="1201" spans="1:111" ht="29" x14ac:dyDescent="0.35">
      <c r="A1201" s="2">
        <v>1001</v>
      </c>
      <c r="B1201" s="1" t="s">
        <v>13809</v>
      </c>
      <c r="C1201" s="9">
        <v>44363</v>
      </c>
      <c r="D1201" s="10" t="s">
        <v>13809</v>
      </c>
      <c r="E1201" s="1" t="e">
        <f>ROUND((C1201-D1201)/365,0)</f>
        <v>#VALUE!</v>
      </c>
      <c r="F1201" s="1" t="s">
        <v>127</v>
      </c>
      <c r="G1201" s="1" t="s">
        <v>13809</v>
      </c>
      <c r="H1201" s="1" t="s">
        <v>13809</v>
      </c>
      <c r="I1201" s="9">
        <v>44325</v>
      </c>
      <c r="J1201" s="2" t="s">
        <v>109</v>
      </c>
      <c r="K1201" s="2" t="s">
        <v>13809</v>
      </c>
      <c r="L1201" s="9">
        <v>44346</v>
      </c>
      <c r="M1201" s="2" t="s">
        <v>109</v>
      </c>
      <c r="N1201" s="2" t="s">
        <v>13809</v>
      </c>
      <c r="O1201" s="2" t="s">
        <v>110</v>
      </c>
      <c r="P1201" s="2" t="s">
        <v>111</v>
      </c>
      <c r="S1201" s="2" t="s">
        <v>111</v>
      </c>
      <c r="T1201" s="2" t="s">
        <v>112</v>
      </c>
      <c r="U1201" s="2" t="b">
        <f>OR(S1201="yes",T1201="yes")</f>
        <v>1</v>
      </c>
      <c r="V1201" s="2" t="s">
        <v>113</v>
      </c>
      <c r="W1201" s="1" t="s">
        <v>112</v>
      </c>
      <c r="X1201" s="1" t="s">
        <v>114</v>
      </c>
      <c r="Y1201" s="2" t="s">
        <v>112</v>
      </c>
      <c r="Z1201" s="2" t="s">
        <v>111</v>
      </c>
      <c r="AA1201" s="2" t="s">
        <v>112</v>
      </c>
      <c r="AB1201" s="2">
        <v>1</v>
      </c>
      <c r="AC1201" s="1" t="s">
        <v>111</v>
      </c>
      <c r="AF1201" s="1" t="s">
        <v>111</v>
      </c>
      <c r="AJ1201" s="1" t="s">
        <v>115</v>
      </c>
      <c r="AK1201" s="1" t="s">
        <v>201</v>
      </c>
      <c r="AN1201" s="1" t="s">
        <v>4652</v>
      </c>
      <c r="AO1201" s="1" t="s">
        <v>130</v>
      </c>
      <c r="AS1201" s="1" t="s">
        <v>118</v>
      </c>
      <c r="AU1201" s="1" t="s">
        <v>132</v>
      </c>
      <c r="AZ1201" s="1" t="s">
        <v>133</v>
      </c>
      <c r="BA1201" s="1" t="s">
        <v>4653</v>
      </c>
      <c r="BE1201" s="1" t="s">
        <v>4654</v>
      </c>
      <c r="BG1201" s="1" t="s">
        <v>4655</v>
      </c>
      <c r="BH1201" s="1" t="s">
        <v>4656</v>
      </c>
      <c r="BJ1201" s="1" t="s">
        <v>112</v>
      </c>
      <c r="BK1201" s="1" t="s">
        <v>112</v>
      </c>
      <c r="BL1201" s="1" t="s">
        <v>142</v>
      </c>
      <c r="BQ1201" s="1" t="s">
        <v>121</v>
      </c>
      <c r="BR1201" s="1" t="s">
        <v>122</v>
      </c>
      <c r="BS1201" s="1" t="s">
        <v>112</v>
      </c>
      <c r="BU1201" s="34" t="s">
        <v>4657</v>
      </c>
      <c r="BV1201" s="9">
        <v>44369</v>
      </c>
      <c r="BW1201" s="34" t="s">
        <v>4658</v>
      </c>
      <c r="BX1201" s="2" t="s">
        <v>111</v>
      </c>
      <c r="BY1201" s="2" t="s">
        <v>123</v>
      </c>
      <c r="BZ1201" s="2" t="s">
        <v>124</v>
      </c>
      <c r="CA1201" s="2">
        <v>2</v>
      </c>
      <c r="CB1201" s="1" t="s">
        <v>233</v>
      </c>
      <c r="CC1201" s="2" t="s">
        <v>126</v>
      </c>
      <c r="CD1201" s="1" t="e">
        <f t="shared" si="598"/>
        <v>#VALUE!</v>
      </c>
      <c r="CE1201" s="1" t="e">
        <f t="shared" si="599"/>
        <v>#VALUE!</v>
      </c>
      <c r="CF1201" s="1" t="e">
        <f t="shared" si="573"/>
        <v>#VALUE!</v>
      </c>
      <c r="CG1201" s="1" t="e">
        <f t="shared" si="574"/>
        <v>#VALUE!</v>
      </c>
      <c r="CH1201" s="1" t="e">
        <f t="shared" si="575"/>
        <v>#VALUE!</v>
      </c>
      <c r="CI1201" s="1" t="e">
        <f t="shared" si="576"/>
        <v>#VALUE!</v>
      </c>
      <c r="CJ1201" s="1" t="e">
        <f t="shared" si="577"/>
        <v>#VALUE!</v>
      </c>
      <c r="CK1201" s="1" t="e">
        <f t="shared" si="578"/>
        <v>#VALUE!</v>
      </c>
      <c r="CL1201" s="1" t="e">
        <f t="shared" si="579"/>
        <v>#VALUE!</v>
      </c>
      <c r="CM1201" s="1" t="e">
        <f t="shared" si="580"/>
        <v>#VALUE!</v>
      </c>
      <c r="CN1201" s="1" t="e">
        <f t="shared" si="581"/>
        <v>#VALUE!</v>
      </c>
      <c r="CO1201" s="2" t="b">
        <f t="shared" si="582"/>
        <v>1</v>
      </c>
      <c r="CP1201" s="2" t="b">
        <f t="shared" si="583"/>
        <v>1</v>
      </c>
      <c r="CQ1201" s="2" t="b">
        <f t="shared" si="584"/>
        <v>0</v>
      </c>
      <c r="CR1201" s="6" t="str">
        <f t="shared" si="585"/>
        <v>Male</v>
      </c>
      <c r="CS1201" s="7">
        <f t="shared" si="586"/>
        <v>1</v>
      </c>
      <c r="CT1201" s="7">
        <f t="shared" si="587"/>
        <v>0</v>
      </c>
      <c r="CU1201" s="7">
        <f t="shared" si="588"/>
        <v>0</v>
      </c>
      <c r="CV1201" s="7">
        <f t="shared" si="589"/>
        <v>1</v>
      </c>
      <c r="CW1201" s="7">
        <f t="shared" si="595"/>
        <v>0</v>
      </c>
      <c r="CX1201" s="1" t="e">
        <f t="shared" si="596"/>
        <v>#VALUE!</v>
      </c>
      <c r="CY1201" s="1" t="e">
        <f t="shared" si="597"/>
        <v>#VALUE!</v>
      </c>
      <c r="DG1201" s="1" t="e">
        <f t="shared" si="600"/>
        <v>#VALUE!</v>
      </c>
    </row>
    <row r="1202" spans="1:111" ht="58" x14ac:dyDescent="0.35">
      <c r="A1202" s="2">
        <v>1002</v>
      </c>
      <c r="B1202" s="1" t="s">
        <v>13809</v>
      </c>
      <c r="C1202" s="9">
        <v>44363</v>
      </c>
      <c r="D1202" s="10" t="s">
        <v>13809</v>
      </c>
      <c r="E1202" s="1">
        <v>15</v>
      </c>
      <c r="F1202" s="1" t="s">
        <v>127</v>
      </c>
      <c r="G1202" s="1" t="s">
        <v>13809</v>
      </c>
      <c r="H1202" s="1" t="s">
        <v>13809</v>
      </c>
      <c r="J1202" s="2" t="s">
        <v>163</v>
      </c>
      <c r="K1202" s="2" t="s">
        <v>13809</v>
      </c>
      <c r="L1202" s="9">
        <v>44359</v>
      </c>
      <c r="M1202" s="2" t="s">
        <v>109</v>
      </c>
      <c r="N1202" s="2" t="s">
        <v>13809</v>
      </c>
      <c r="O1202" s="2" t="s">
        <v>110</v>
      </c>
      <c r="P1202" s="2" t="s">
        <v>111</v>
      </c>
      <c r="S1202" s="2" t="s">
        <v>112</v>
      </c>
      <c r="T1202" s="2" t="s">
        <v>111</v>
      </c>
      <c r="U1202" s="2" t="b">
        <v>1</v>
      </c>
      <c r="V1202" s="2" t="s">
        <v>113</v>
      </c>
      <c r="W1202" s="1" t="s">
        <v>112</v>
      </c>
      <c r="X1202" s="1" t="s">
        <v>138</v>
      </c>
      <c r="Y1202" s="2" t="s">
        <v>112</v>
      </c>
      <c r="Z1202" s="2" t="s">
        <v>111</v>
      </c>
      <c r="AA1202" s="2" t="s">
        <v>112</v>
      </c>
      <c r="AB1202" s="2">
        <v>3</v>
      </c>
      <c r="AC1202" s="1" t="s">
        <v>111</v>
      </c>
      <c r="AF1202" s="1" t="s">
        <v>111</v>
      </c>
      <c r="AJ1202" s="1" t="s">
        <v>115</v>
      </c>
      <c r="AK1202" s="1" t="s">
        <v>150</v>
      </c>
      <c r="AO1202" s="1" t="s">
        <v>117</v>
      </c>
      <c r="AS1202" s="1" t="s">
        <v>118</v>
      </c>
      <c r="AU1202" s="1" t="s">
        <v>132</v>
      </c>
      <c r="AZ1202" s="1" t="s">
        <v>371</v>
      </c>
      <c r="BA1202" s="1">
        <v>12.22</v>
      </c>
      <c r="BD1202" s="1">
        <v>62.11</v>
      </c>
      <c r="BE1202" s="1">
        <v>107.9</v>
      </c>
      <c r="BG1202" s="1">
        <v>3.66</v>
      </c>
      <c r="BJ1202" s="1" t="s">
        <v>112</v>
      </c>
      <c r="BK1202" s="1" t="s">
        <v>112</v>
      </c>
      <c r="BL1202" s="1" t="s">
        <v>226</v>
      </c>
      <c r="BQ1202" s="1" t="s">
        <v>121</v>
      </c>
      <c r="BR1202" s="1" t="s">
        <v>122</v>
      </c>
      <c r="BS1202" s="1" t="s">
        <v>112</v>
      </c>
      <c r="BU1202" s="34" t="s">
        <v>4659</v>
      </c>
      <c r="BV1202" s="9">
        <v>44370</v>
      </c>
      <c r="BW1202" s="34" t="s">
        <v>14416</v>
      </c>
      <c r="BX1202" s="2" t="s">
        <v>111</v>
      </c>
      <c r="BY1202" s="2" t="s">
        <v>156</v>
      </c>
      <c r="BZ1202" s="2" t="s">
        <v>124</v>
      </c>
      <c r="CA1202" s="2">
        <v>2</v>
      </c>
      <c r="CB1202" s="1" t="s">
        <v>246</v>
      </c>
      <c r="CC1202" s="2" t="s">
        <v>126</v>
      </c>
      <c r="CD1202" s="1" t="b">
        <f t="shared" si="598"/>
        <v>1</v>
      </c>
      <c r="CE1202" s="1" t="b">
        <f t="shared" si="599"/>
        <v>1</v>
      </c>
      <c r="CF1202" s="1" t="b">
        <f t="shared" si="573"/>
        <v>0</v>
      </c>
      <c r="CG1202" s="1" t="b">
        <f t="shared" si="574"/>
        <v>1</v>
      </c>
      <c r="CH1202" s="1" t="b">
        <f t="shared" si="575"/>
        <v>0</v>
      </c>
      <c r="CI1202" s="1" t="b">
        <f t="shared" si="576"/>
        <v>0</v>
      </c>
      <c r="CJ1202" s="1" t="b">
        <f t="shared" si="577"/>
        <v>0</v>
      </c>
      <c r="CK1202" s="1" t="b">
        <f t="shared" si="578"/>
        <v>0</v>
      </c>
      <c r="CL1202" s="1" t="b">
        <f t="shared" si="579"/>
        <v>0</v>
      </c>
      <c r="CM1202" s="1" t="b">
        <f t="shared" si="580"/>
        <v>0</v>
      </c>
      <c r="CN1202" s="1" t="b">
        <f t="shared" si="581"/>
        <v>0</v>
      </c>
      <c r="CO1202" s="2" t="b">
        <f t="shared" si="582"/>
        <v>1</v>
      </c>
      <c r="CP1202" s="2" t="b">
        <f t="shared" si="583"/>
        <v>1</v>
      </c>
      <c r="CQ1202" s="2" t="b">
        <f t="shared" si="584"/>
        <v>0</v>
      </c>
      <c r="CR1202" s="6" t="str">
        <f t="shared" si="585"/>
        <v>Male</v>
      </c>
      <c r="CS1202" s="7">
        <f t="shared" si="586"/>
        <v>0</v>
      </c>
      <c r="CT1202" s="7">
        <f t="shared" si="587"/>
        <v>0</v>
      </c>
      <c r="CU1202" s="7">
        <f t="shared" si="588"/>
        <v>0</v>
      </c>
      <c r="CV1202" s="7">
        <f t="shared" si="589"/>
        <v>1</v>
      </c>
      <c r="CW1202" s="7">
        <f t="shared" si="595"/>
        <v>0</v>
      </c>
      <c r="CX1202" s="1" t="b">
        <f t="shared" si="596"/>
        <v>1</v>
      </c>
      <c r="CY1202" s="1" t="b">
        <f t="shared" si="597"/>
        <v>0</v>
      </c>
      <c r="DG1202" s="1" t="b">
        <f t="shared" si="600"/>
        <v>1</v>
      </c>
    </row>
    <row r="1203" spans="1:111" ht="43.5" x14ac:dyDescent="0.35">
      <c r="A1203" s="2">
        <v>1011</v>
      </c>
      <c r="B1203" s="1" t="s">
        <v>13809</v>
      </c>
      <c r="C1203" s="9">
        <v>44363</v>
      </c>
      <c r="D1203" s="10" t="s">
        <v>13809</v>
      </c>
      <c r="E1203" s="1" t="e">
        <f>ROUND((C1203-D1203)/365,0)</f>
        <v>#VALUE!</v>
      </c>
      <c r="F1203" s="1" t="s">
        <v>127</v>
      </c>
      <c r="G1203" s="1" t="s">
        <v>13809</v>
      </c>
      <c r="H1203" s="1" t="s">
        <v>13809</v>
      </c>
      <c r="K1203" s="2" t="s">
        <v>13809</v>
      </c>
      <c r="L1203" s="9">
        <v>44362</v>
      </c>
      <c r="M1203" s="2" t="s">
        <v>109</v>
      </c>
      <c r="N1203" s="2" t="s">
        <v>13809</v>
      </c>
      <c r="O1203" s="2" t="s">
        <v>110</v>
      </c>
      <c r="P1203" s="2" t="s">
        <v>111</v>
      </c>
      <c r="T1203" s="2" t="s">
        <v>112</v>
      </c>
      <c r="U1203" s="2" t="b">
        <f>OR(S1203="yes",T1203="yes")</f>
        <v>1</v>
      </c>
      <c r="V1203" s="2" t="s">
        <v>113</v>
      </c>
      <c r="W1203" s="1" t="s">
        <v>112</v>
      </c>
      <c r="X1203" s="1" t="s">
        <v>114</v>
      </c>
      <c r="Y1203" s="2" t="s">
        <v>112</v>
      </c>
      <c r="Z1203" s="2" t="s">
        <v>111</v>
      </c>
      <c r="AA1203" s="2" t="s">
        <v>112</v>
      </c>
      <c r="AB1203" s="2">
        <v>1</v>
      </c>
      <c r="AC1203" s="1" t="s">
        <v>111</v>
      </c>
      <c r="AF1203" s="1" t="s">
        <v>111</v>
      </c>
      <c r="AK1203" s="1" t="s">
        <v>189</v>
      </c>
      <c r="AO1203" s="1" t="s">
        <v>117</v>
      </c>
      <c r="AU1203" s="1" t="s">
        <v>197</v>
      </c>
      <c r="AZ1203" s="1" t="s">
        <v>629</v>
      </c>
      <c r="BA1203" s="1">
        <v>4.0659999999999998</v>
      </c>
      <c r="BD1203" s="1">
        <v>6.1</v>
      </c>
      <c r="BJ1203" s="1" t="s">
        <v>112</v>
      </c>
      <c r="BK1203" s="1" t="s">
        <v>112</v>
      </c>
      <c r="BL1203" s="1" t="s">
        <v>142</v>
      </c>
      <c r="BQ1203" s="1" t="s">
        <v>121</v>
      </c>
      <c r="BR1203" s="1" t="s">
        <v>122</v>
      </c>
      <c r="BS1203" s="1" t="s">
        <v>112</v>
      </c>
      <c r="BU1203" s="34" t="s">
        <v>4660</v>
      </c>
      <c r="BV1203" s="9">
        <v>44375</v>
      </c>
      <c r="BW1203" s="34" t="s">
        <v>4661</v>
      </c>
      <c r="BY1203" s="2" t="s">
        <v>123</v>
      </c>
      <c r="BZ1203" s="2" t="s">
        <v>232</v>
      </c>
      <c r="CA1203" s="2">
        <v>2</v>
      </c>
      <c r="CB1203" s="1" t="s">
        <v>274</v>
      </c>
      <c r="CC1203" s="2" t="s">
        <v>126</v>
      </c>
      <c r="CD1203" s="1" t="e">
        <f t="shared" si="598"/>
        <v>#VALUE!</v>
      </c>
      <c r="CE1203" s="1" t="e">
        <f t="shared" si="599"/>
        <v>#VALUE!</v>
      </c>
      <c r="CF1203" s="1" t="e">
        <f t="shared" si="573"/>
        <v>#VALUE!</v>
      </c>
      <c r="CG1203" s="1" t="e">
        <f t="shared" si="574"/>
        <v>#VALUE!</v>
      </c>
      <c r="CH1203" s="1" t="e">
        <f t="shared" si="575"/>
        <v>#VALUE!</v>
      </c>
      <c r="CI1203" s="1" t="e">
        <f t="shared" si="576"/>
        <v>#VALUE!</v>
      </c>
      <c r="CJ1203" s="1" t="e">
        <f t="shared" si="577"/>
        <v>#VALUE!</v>
      </c>
      <c r="CK1203" s="1" t="e">
        <f t="shared" si="578"/>
        <v>#VALUE!</v>
      </c>
      <c r="CL1203" s="1" t="e">
        <f t="shared" si="579"/>
        <v>#VALUE!</v>
      </c>
      <c r="CM1203" s="1" t="e">
        <f t="shared" si="580"/>
        <v>#VALUE!</v>
      </c>
      <c r="CN1203" s="1" t="e">
        <f t="shared" si="581"/>
        <v>#VALUE!</v>
      </c>
      <c r="CO1203" s="2" t="b">
        <f t="shared" si="582"/>
        <v>1</v>
      </c>
      <c r="CP1203" s="2" t="b">
        <f t="shared" si="583"/>
        <v>1</v>
      </c>
      <c r="CQ1203" s="2" t="b">
        <f t="shared" si="584"/>
        <v>0</v>
      </c>
      <c r="CR1203" s="6" t="str">
        <f t="shared" si="585"/>
        <v>Male</v>
      </c>
      <c r="CS1203" s="7">
        <f t="shared" si="586"/>
        <v>0</v>
      </c>
      <c r="CT1203" s="7">
        <f t="shared" si="587"/>
        <v>0</v>
      </c>
      <c r="CU1203" s="7">
        <f t="shared" si="588"/>
        <v>0</v>
      </c>
      <c r="CV1203" s="7">
        <f t="shared" si="589"/>
        <v>1</v>
      </c>
      <c r="CW1203" s="7">
        <f t="shared" si="595"/>
        <v>0</v>
      </c>
      <c r="CX1203" s="1" t="e">
        <f t="shared" si="596"/>
        <v>#VALUE!</v>
      </c>
      <c r="CY1203" s="1" t="e">
        <f t="shared" si="597"/>
        <v>#VALUE!</v>
      </c>
      <c r="DG1203" s="1" t="e">
        <f t="shared" si="600"/>
        <v>#VALUE!</v>
      </c>
    </row>
    <row r="1204" spans="1:111" ht="43.5" x14ac:dyDescent="0.35">
      <c r="A1204" s="2">
        <v>1012</v>
      </c>
      <c r="B1204" s="1" t="s">
        <v>13809</v>
      </c>
      <c r="C1204" s="9">
        <v>44363</v>
      </c>
      <c r="D1204" s="10" t="s">
        <v>13809</v>
      </c>
      <c r="E1204" s="1" t="e">
        <f>ROUND((C1204-D1204)/365,0)</f>
        <v>#VALUE!</v>
      </c>
      <c r="F1204" s="1" t="s">
        <v>127</v>
      </c>
      <c r="G1204" s="1" t="s">
        <v>13809</v>
      </c>
      <c r="H1204" s="1" t="s">
        <v>13809</v>
      </c>
      <c r="I1204" s="2" t="s">
        <v>183</v>
      </c>
      <c r="J1204" s="2" t="s">
        <v>109</v>
      </c>
      <c r="K1204" s="2" t="s">
        <v>13809</v>
      </c>
      <c r="L1204" s="9">
        <v>44360</v>
      </c>
      <c r="M1204" s="2" t="s">
        <v>109</v>
      </c>
      <c r="N1204" s="2" t="s">
        <v>13809</v>
      </c>
      <c r="O1204" s="2" t="s">
        <v>110</v>
      </c>
      <c r="P1204" s="2" t="s">
        <v>111</v>
      </c>
      <c r="S1204" s="2" t="s">
        <v>111</v>
      </c>
      <c r="T1204" s="2" t="s">
        <v>112</v>
      </c>
      <c r="U1204" s="2" t="b">
        <f>OR(S1204="yes",T1204="yes")</f>
        <v>1</v>
      </c>
      <c r="V1204" s="2" t="s">
        <v>113</v>
      </c>
      <c r="W1204" s="1" t="s">
        <v>112</v>
      </c>
      <c r="X1204" s="1" t="s">
        <v>114</v>
      </c>
      <c r="Y1204" s="2" t="s">
        <v>112</v>
      </c>
      <c r="Z1204" s="2" t="s">
        <v>111</v>
      </c>
      <c r="AA1204" s="2" t="s">
        <v>112</v>
      </c>
      <c r="AB1204" s="2">
        <v>2</v>
      </c>
      <c r="AC1204" s="1" t="s">
        <v>111</v>
      </c>
      <c r="AF1204" s="1" t="s">
        <v>111</v>
      </c>
      <c r="AJ1204" s="1" t="s">
        <v>115</v>
      </c>
      <c r="AK1204" s="1" t="s">
        <v>201</v>
      </c>
      <c r="AN1204" s="1" t="s">
        <v>4662</v>
      </c>
      <c r="AO1204" s="1" t="s">
        <v>130</v>
      </c>
      <c r="AS1204" s="1" t="s">
        <v>118</v>
      </c>
      <c r="AU1204" s="1" t="s">
        <v>132</v>
      </c>
      <c r="AZ1204" s="1" t="s">
        <v>254</v>
      </c>
      <c r="BC1204" s="1" t="s">
        <v>4663</v>
      </c>
      <c r="BG1204" s="1" t="s">
        <v>4664</v>
      </c>
      <c r="BH1204" s="1" t="s">
        <v>147</v>
      </c>
      <c r="BJ1204" s="1" t="s">
        <v>112</v>
      </c>
      <c r="BK1204" s="1" t="s">
        <v>112</v>
      </c>
      <c r="BL1204" s="1" t="s">
        <v>142</v>
      </c>
      <c r="BQ1204" s="1" t="s">
        <v>121</v>
      </c>
      <c r="BR1204" s="1" t="s">
        <v>122</v>
      </c>
      <c r="BS1204" s="1" t="s">
        <v>112</v>
      </c>
      <c r="BU1204" s="34" t="s">
        <v>4665</v>
      </c>
      <c r="BV1204" s="9">
        <v>44368</v>
      </c>
      <c r="BW1204" s="34" t="s">
        <v>4666</v>
      </c>
      <c r="BX1204" s="2" t="s">
        <v>111</v>
      </c>
      <c r="BY1204" s="2" t="s">
        <v>123</v>
      </c>
      <c r="BZ1204" s="2" t="s">
        <v>124</v>
      </c>
      <c r="CA1204" s="2">
        <v>2</v>
      </c>
      <c r="CB1204" s="1" t="s">
        <v>236</v>
      </c>
      <c r="CC1204" s="2" t="s">
        <v>126</v>
      </c>
      <c r="CD1204" s="1" t="e">
        <f t="shared" si="598"/>
        <v>#VALUE!</v>
      </c>
      <c r="CE1204" s="1" t="e">
        <f t="shared" si="599"/>
        <v>#VALUE!</v>
      </c>
      <c r="CF1204" s="1" t="e">
        <f t="shared" si="573"/>
        <v>#VALUE!</v>
      </c>
      <c r="CG1204" s="1" t="e">
        <f t="shared" si="574"/>
        <v>#VALUE!</v>
      </c>
      <c r="CH1204" s="1" t="e">
        <f t="shared" si="575"/>
        <v>#VALUE!</v>
      </c>
      <c r="CI1204" s="1" t="e">
        <f t="shared" si="576"/>
        <v>#VALUE!</v>
      </c>
      <c r="CJ1204" s="1" t="e">
        <f t="shared" si="577"/>
        <v>#VALUE!</v>
      </c>
      <c r="CK1204" s="1" t="e">
        <f t="shared" si="578"/>
        <v>#VALUE!</v>
      </c>
      <c r="CL1204" s="1" t="e">
        <f t="shared" si="579"/>
        <v>#VALUE!</v>
      </c>
      <c r="CM1204" s="1" t="e">
        <f t="shared" si="580"/>
        <v>#VALUE!</v>
      </c>
      <c r="CN1204" s="1" t="e">
        <f t="shared" si="581"/>
        <v>#VALUE!</v>
      </c>
      <c r="CO1204" s="2" t="b">
        <f t="shared" si="582"/>
        <v>1</v>
      </c>
      <c r="CP1204" s="2" t="b">
        <f t="shared" si="583"/>
        <v>1</v>
      </c>
      <c r="CQ1204" s="2" t="b">
        <f t="shared" si="584"/>
        <v>0</v>
      </c>
      <c r="CR1204" s="6" t="str">
        <f t="shared" si="585"/>
        <v>Male</v>
      </c>
      <c r="CS1204" s="7">
        <f t="shared" si="586"/>
        <v>1</v>
      </c>
      <c r="CT1204" s="7">
        <f t="shared" si="587"/>
        <v>0</v>
      </c>
      <c r="CU1204" s="7">
        <f t="shared" si="588"/>
        <v>0</v>
      </c>
      <c r="CV1204" s="7">
        <f t="shared" si="589"/>
        <v>1</v>
      </c>
      <c r="CW1204" s="7">
        <f t="shared" si="595"/>
        <v>0</v>
      </c>
      <c r="CX1204" s="1" t="e">
        <f t="shared" si="596"/>
        <v>#VALUE!</v>
      </c>
      <c r="CY1204" s="1" t="e">
        <f t="shared" si="597"/>
        <v>#VALUE!</v>
      </c>
      <c r="DG1204" s="1" t="e">
        <f t="shared" si="600"/>
        <v>#VALUE!</v>
      </c>
    </row>
    <row r="1205" spans="1:111" ht="72.5" x14ac:dyDescent="0.35">
      <c r="B1205" s="1" t="s">
        <v>13809</v>
      </c>
      <c r="C1205" s="9">
        <v>44363</v>
      </c>
      <c r="D1205" s="10" t="s">
        <v>13809</v>
      </c>
      <c r="E1205" s="1">
        <v>57</v>
      </c>
      <c r="F1205" s="1" t="s">
        <v>108</v>
      </c>
      <c r="G1205" s="1" t="s">
        <v>13809</v>
      </c>
      <c r="H1205" s="1" t="s">
        <v>13809</v>
      </c>
      <c r="I1205" s="2" t="s">
        <v>183</v>
      </c>
      <c r="J1205" s="2" t="s">
        <v>163</v>
      </c>
      <c r="K1205" s="2" t="s">
        <v>13809</v>
      </c>
      <c r="L1205" s="9">
        <v>44302</v>
      </c>
      <c r="M1205" s="2" t="s">
        <v>128</v>
      </c>
      <c r="N1205" s="2" t="s">
        <v>13809</v>
      </c>
      <c r="O1205" s="2" t="s">
        <v>110</v>
      </c>
      <c r="P1205" s="2" t="s">
        <v>111</v>
      </c>
      <c r="S1205" s="2" t="s">
        <v>112</v>
      </c>
      <c r="T1205" s="2" t="s">
        <v>111</v>
      </c>
      <c r="U1205" s="2" t="b">
        <f>OR(S1205="yes",T1205="yes")</f>
        <v>1</v>
      </c>
      <c r="V1205" s="2" t="s">
        <v>113</v>
      </c>
      <c r="W1205" s="1" t="s">
        <v>112</v>
      </c>
      <c r="X1205" s="1" t="s">
        <v>114</v>
      </c>
      <c r="Y1205" s="2" t="s">
        <v>111</v>
      </c>
      <c r="AF1205" s="1" t="s">
        <v>111</v>
      </c>
      <c r="AH1205" s="1" t="s">
        <v>193</v>
      </c>
      <c r="AI1205" s="1" t="s">
        <v>4667</v>
      </c>
      <c r="AJ1205" s="1" t="s">
        <v>115</v>
      </c>
      <c r="AK1205" s="1" t="s">
        <v>349</v>
      </c>
      <c r="AN1205" s="1" t="s">
        <v>4668</v>
      </c>
      <c r="AO1205" s="1" t="s">
        <v>285</v>
      </c>
      <c r="AS1205" s="21" t="s">
        <v>4669</v>
      </c>
      <c r="BA1205" s="21" t="s">
        <v>4670</v>
      </c>
      <c r="BJ1205" s="1" t="s">
        <v>112</v>
      </c>
      <c r="BK1205" s="1" t="s">
        <v>112</v>
      </c>
      <c r="BQ1205" s="1" t="s">
        <v>121</v>
      </c>
      <c r="BR1205" s="1" t="s">
        <v>122</v>
      </c>
      <c r="BU1205" s="34" t="s">
        <v>4671</v>
      </c>
      <c r="BV1205" s="9">
        <v>44363</v>
      </c>
      <c r="BW1205" s="34" t="s">
        <v>4672</v>
      </c>
      <c r="BY1205" s="2" t="s">
        <v>156</v>
      </c>
      <c r="BZ1205" s="2" t="s">
        <v>232</v>
      </c>
      <c r="CA1205" s="2">
        <v>2</v>
      </c>
      <c r="CB1205" s="1" t="s">
        <v>417</v>
      </c>
      <c r="CC1205" s="2" t="s">
        <v>126</v>
      </c>
      <c r="CD1205" s="1" t="b">
        <f t="shared" si="598"/>
        <v>0</v>
      </c>
      <c r="CE1205" s="1" t="b">
        <f t="shared" si="599"/>
        <v>0</v>
      </c>
      <c r="CF1205" s="1" t="b">
        <f t="shared" si="573"/>
        <v>0</v>
      </c>
      <c r="CG1205" s="1" t="b">
        <f t="shared" si="574"/>
        <v>0</v>
      </c>
      <c r="CH1205" s="1" t="b">
        <f t="shared" si="575"/>
        <v>0</v>
      </c>
      <c r="CI1205" s="1" t="b">
        <f t="shared" si="576"/>
        <v>0</v>
      </c>
      <c r="CJ1205" s="1" t="b">
        <f t="shared" si="577"/>
        <v>0</v>
      </c>
      <c r="CK1205" s="1" t="b">
        <f t="shared" si="578"/>
        <v>0</v>
      </c>
      <c r="CL1205" s="1" t="b">
        <f t="shared" si="579"/>
        <v>0</v>
      </c>
      <c r="CM1205" s="1" t="b">
        <f t="shared" si="580"/>
        <v>1</v>
      </c>
      <c r="CN1205" s="1" t="b">
        <f t="shared" si="581"/>
        <v>0</v>
      </c>
      <c r="CO1205" s="2" t="b">
        <f t="shared" si="582"/>
        <v>0</v>
      </c>
      <c r="CP1205" s="2" t="b">
        <f t="shared" si="583"/>
        <v>0</v>
      </c>
      <c r="CQ1205" s="2" t="b">
        <f t="shared" si="584"/>
        <v>0</v>
      </c>
      <c r="CR1205" s="6" t="str">
        <f t="shared" si="585"/>
        <v>Female</v>
      </c>
      <c r="CS1205" s="7">
        <f t="shared" si="586"/>
        <v>0</v>
      </c>
      <c r="CT1205" s="7">
        <f t="shared" si="587"/>
        <v>0</v>
      </c>
      <c r="CU1205" s="7">
        <f t="shared" si="588"/>
        <v>0</v>
      </c>
      <c r="CV1205" s="7">
        <f t="shared" si="589"/>
        <v>0</v>
      </c>
      <c r="CW1205" s="7">
        <f t="shared" si="595"/>
        <v>1</v>
      </c>
      <c r="CX1205" s="1" t="b">
        <f t="shared" si="596"/>
        <v>0</v>
      </c>
      <c r="CY1205" s="1" t="b">
        <f t="shared" si="597"/>
        <v>0</v>
      </c>
      <c r="DG1205" s="1" t="b">
        <f t="shared" si="600"/>
        <v>0</v>
      </c>
    </row>
    <row r="1206" spans="1:111" ht="43.5" x14ac:dyDescent="0.35">
      <c r="A1206" s="2">
        <v>1123</v>
      </c>
      <c r="B1206" s="1" t="s">
        <v>13809</v>
      </c>
      <c r="C1206" s="9">
        <v>44363</v>
      </c>
      <c r="D1206" s="10" t="s">
        <v>13809</v>
      </c>
      <c r="E1206" s="1" t="e">
        <f>ROUND((C1206-D1206)/365,0)</f>
        <v>#VALUE!</v>
      </c>
      <c r="F1206" s="1" t="s">
        <v>127</v>
      </c>
      <c r="G1206" s="1" t="s">
        <v>13809</v>
      </c>
      <c r="H1206" s="1" t="s">
        <v>13809</v>
      </c>
      <c r="I1206" s="9">
        <v>44280</v>
      </c>
      <c r="J1206" s="2" t="s">
        <v>128</v>
      </c>
      <c r="K1206" s="2" t="s">
        <v>13809</v>
      </c>
      <c r="L1206" s="9">
        <v>44308</v>
      </c>
      <c r="M1206" s="2" t="s">
        <v>128</v>
      </c>
      <c r="N1206" s="2" t="s">
        <v>13809</v>
      </c>
      <c r="O1206" s="2" t="s">
        <v>110</v>
      </c>
      <c r="P1206" s="2" t="s">
        <v>111</v>
      </c>
      <c r="S1206" s="2" t="s">
        <v>111</v>
      </c>
      <c r="T1206" s="2" t="s">
        <v>112</v>
      </c>
      <c r="U1206" s="2" t="b">
        <f>OR(S1206="yes",T1206="yes")</f>
        <v>1</v>
      </c>
      <c r="V1206" s="2" t="s">
        <v>159</v>
      </c>
      <c r="W1206" s="1" t="s">
        <v>112</v>
      </c>
      <c r="X1206" s="1" t="s">
        <v>114</v>
      </c>
      <c r="Y1206" s="2" t="s">
        <v>112</v>
      </c>
      <c r="Z1206" s="2" t="s">
        <v>111</v>
      </c>
      <c r="AA1206" s="2" t="s">
        <v>112</v>
      </c>
      <c r="AB1206" s="2">
        <v>3</v>
      </c>
      <c r="AC1206" s="1" t="s">
        <v>111</v>
      </c>
      <c r="AF1206" s="1" t="s">
        <v>111</v>
      </c>
      <c r="AJ1206" s="1" t="s">
        <v>115</v>
      </c>
      <c r="AK1206" s="1" t="s">
        <v>211</v>
      </c>
      <c r="AN1206" s="1" t="s">
        <v>1364</v>
      </c>
      <c r="AO1206" s="1" t="s">
        <v>130</v>
      </c>
      <c r="AS1206" s="1" t="s">
        <v>196</v>
      </c>
      <c r="AU1206" s="1" t="s">
        <v>132</v>
      </c>
      <c r="AZ1206" s="1" t="s">
        <v>133</v>
      </c>
      <c r="BA1206" s="1" t="s">
        <v>4673</v>
      </c>
      <c r="BE1206" s="1" t="s">
        <v>1366</v>
      </c>
      <c r="BG1206" s="1" t="s">
        <v>1367</v>
      </c>
      <c r="BH1206" s="1" t="s">
        <v>4674</v>
      </c>
      <c r="BJ1206" s="1" t="s">
        <v>112</v>
      </c>
      <c r="BK1206" s="1" t="s">
        <v>112</v>
      </c>
      <c r="BL1206" s="1" t="s">
        <v>241</v>
      </c>
      <c r="BM1206" s="1" t="s">
        <v>4675</v>
      </c>
      <c r="BQ1206" s="1" t="s">
        <v>121</v>
      </c>
      <c r="BR1206" s="1" t="s">
        <v>122</v>
      </c>
      <c r="BS1206" s="1" t="s">
        <v>112</v>
      </c>
      <c r="BU1206" s="34" t="s">
        <v>4676</v>
      </c>
      <c r="BV1206" s="9">
        <v>44369</v>
      </c>
      <c r="BW1206" s="34" t="s">
        <v>4677</v>
      </c>
      <c r="BX1206" s="2" t="s">
        <v>111</v>
      </c>
      <c r="BY1206" s="2" t="s">
        <v>136</v>
      </c>
      <c r="BZ1206" s="2" t="s">
        <v>124</v>
      </c>
      <c r="CA1206" s="2">
        <v>2</v>
      </c>
      <c r="CB1206" s="1" t="s">
        <v>233</v>
      </c>
      <c r="CC1206" s="2" t="s">
        <v>126</v>
      </c>
      <c r="CD1206" s="1" t="e">
        <f t="shared" si="598"/>
        <v>#VALUE!</v>
      </c>
      <c r="CE1206" s="1" t="e">
        <f t="shared" si="599"/>
        <v>#VALUE!</v>
      </c>
      <c r="CF1206" s="1" t="e">
        <f t="shared" si="573"/>
        <v>#VALUE!</v>
      </c>
      <c r="CG1206" s="1" t="e">
        <f t="shared" si="574"/>
        <v>#VALUE!</v>
      </c>
      <c r="CH1206" s="1" t="e">
        <f t="shared" si="575"/>
        <v>#VALUE!</v>
      </c>
      <c r="CI1206" s="1" t="e">
        <f t="shared" si="576"/>
        <v>#VALUE!</v>
      </c>
      <c r="CJ1206" s="1" t="e">
        <f t="shared" si="577"/>
        <v>#VALUE!</v>
      </c>
      <c r="CK1206" s="1" t="e">
        <f t="shared" si="578"/>
        <v>#VALUE!</v>
      </c>
      <c r="CL1206" s="1" t="e">
        <f t="shared" si="579"/>
        <v>#VALUE!</v>
      </c>
      <c r="CM1206" s="1" t="e">
        <f t="shared" si="580"/>
        <v>#VALUE!</v>
      </c>
      <c r="CN1206" s="1" t="e">
        <f t="shared" si="581"/>
        <v>#VALUE!</v>
      </c>
      <c r="CO1206" s="2" t="b">
        <f t="shared" si="582"/>
        <v>1</v>
      </c>
      <c r="CP1206" s="2" t="b">
        <f t="shared" si="583"/>
        <v>1</v>
      </c>
      <c r="CQ1206" s="2" t="b">
        <f t="shared" si="584"/>
        <v>0</v>
      </c>
      <c r="CR1206" s="6" t="str">
        <f t="shared" si="585"/>
        <v>Male</v>
      </c>
      <c r="CS1206" s="7">
        <f t="shared" si="586"/>
        <v>0</v>
      </c>
      <c r="CT1206" s="7">
        <f t="shared" si="587"/>
        <v>1</v>
      </c>
      <c r="CU1206" s="7">
        <f t="shared" si="588"/>
        <v>0</v>
      </c>
      <c r="CV1206" s="7">
        <f t="shared" si="589"/>
        <v>0</v>
      </c>
      <c r="CW1206" s="7">
        <f t="shared" si="595"/>
        <v>1</v>
      </c>
      <c r="CX1206" s="1" t="e">
        <f t="shared" si="596"/>
        <v>#VALUE!</v>
      </c>
      <c r="CY1206" s="1" t="e">
        <f t="shared" si="597"/>
        <v>#VALUE!</v>
      </c>
      <c r="DG1206" s="1" t="e">
        <f t="shared" si="600"/>
        <v>#VALUE!</v>
      </c>
    </row>
    <row r="1207" spans="1:111" ht="87" x14ac:dyDescent="0.35">
      <c r="B1207" s="1" t="s">
        <v>13809</v>
      </c>
      <c r="C1207" s="9">
        <v>44363</v>
      </c>
      <c r="D1207" s="10" t="s">
        <v>13809</v>
      </c>
      <c r="E1207" s="1">
        <v>67</v>
      </c>
      <c r="F1207" s="1" t="s">
        <v>108</v>
      </c>
      <c r="G1207" s="1" t="s">
        <v>13809</v>
      </c>
      <c r="H1207" s="1" t="s">
        <v>13809</v>
      </c>
      <c r="I1207" s="9">
        <v>44200</v>
      </c>
      <c r="J1207" s="2" t="s">
        <v>109</v>
      </c>
      <c r="K1207" s="2" t="s">
        <v>13809</v>
      </c>
      <c r="L1207" s="9">
        <v>44231</v>
      </c>
      <c r="M1207" s="2" t="s">
        <v>109</v>
      </c>
      <c r="N1207" s="2" t="s">
        <v>13809</v>
      </c>
      <c r="O1207" s="2" t="s">
        <v>110</v>
      </c>
      <c r="P1207" s="2" t="s">
        <v>111</v>
      </c>
      <c r="S1207" s="2" t="s">
        <v>111</v>
      </c>
      <c r="T1207" s="2" t="s">
        <v>112</v>
      </c>
      <c r="U1207" s="2" t="b">
        <v>1</v>
      </c>
      <c r="V1207" s="2" t="s">
        <v>113</v>
      </c>
      <c r="W1207" s="1" t="s">
        <v>111</v>
      </c>
      <c r="Y1207" s="2" t="s">
        <v>112</v>
      </c>
      <c r="Z1207" s="2" t="s">
        <v>111</v>
      </c>
      <c r="AA1207" s="2" t="s">
        <v>112</v>
      </c>
      <c r="AB1207" s="2">
        <v>3</v>
      </c>
      <c r="AC1207" s="1" t="s">
        <v>111</v>
      </c>
      <c r="AF1207" s="1" t="s">
        <v>111</v>
      </c>
      <c r="AJ1207" s="1" t="s">
        <v>115</v>
      </c>
      <c r="AK1207" s="1" t="s">
        <v>129</v>
      </c>
      <c r="AO1207" s="1" t="s">
        <v>117</v>
      </c>
      <c r="AU1207" s="1" t="s">
        <v>197</v>
      </c>
      <c r="AZ1207" s="1" t="s">
        <v>4678</v>
      </c>
      <c r="BD1207" s="1" t="s">
        <v>272</v>
      </c>
      <c r="BJ1207" s="1" t="s">
        <v>112</v>
      </c>
      <c r="BK1207" s="1" t="s">
        <v>112</v>
      </c>
      <c r="BL1207" s="1" t="s">
        <v>142</v>
      </c>
      <c r="BQ1207" s="1" t="s">
        <v>121</v>
      </c>
      <c r="BR1207" s="1" t="s">
        <v>122</v>
      </c>
      <c r="BS1207" s="1" t="s">
        <v>111</v>
      </c>
      <c r="BT1207" s="34" t="s">
        <v>4679</v>
      </c>
      <c r="BU1207" s="34" t="s">
        <v>4680</v>
      </c>
      <c r="BW1207" s="34" t="s">
        <v>4681</v>
      </c>
      <c r="BY1207" s="2" t="s">
        <v>174</v>
      </c>
      <c r="BZ1207" s="2" t="s">
        <v>162</v>
      </c>
      <c r="CA1207" s="2">
        <v>2</v>
      </c>
      <c r="CB1207" s="1" t="s">
        <v>154</v>
      </c>
      <c r="CC1207" s="2" t="s">
        <v>113</v>
      </c>
      <c r="CD1207" s="1" t="b">
        <f t="shared" si="598"/>
        <v>0</v>
      </c>
      <c r="CE1207" s="1" t="b">
        <f t="shared" si="599"/>
        <v>0</v>
      </c>
      <c r="CF1207" s="1" t="b">
        <f t="shared" si="573"/>
        <v>0</v>
      </c>
      <c r="CG1207" s="1" t="b">
        <f t="shared" si="574"/>
        <v>0</v>
      </c>
      <c r="CH1207" s="1" t="b">
        <f t="shared" si="575"/>
        <v>0</v>
      </c>
      <c r="CI1207" s="1" t="b">
        <f t="shared" si="576"/>
        <v>0</v>
      </c>
      <c r="CJ1207" s="1" t="b">
        <f t="shared" si="577"/>
        <v>0</v>
      </c>
      <c r="CK1207" s="1" t="b">
        <f t="shared" si="578"/>
        <v>0</v>
      </c>
      <c r="CL1207" s="1" t="b">
        <f t="shared" si="579"/>
        <v>0</v>
      </c>
      <c r="CM1207" s="1" t="b">
        <f t="shared" si="580"/>
        <v>0</v>
      </c>
      <c r="CN1207" s="1" t="b">
        <f t="shared" si="581"/>
        <v>1</v>
      </c>
      <c r="CO1207" s="2" t="b">
        <f t="shared" si="582"/>
        <v>1</v>
      </c>
      <c r="CP1207" s="2" t="b">
        <f t="shared" si="583"/>
        <v>1</v>
      </c>
      <c r="CQ1207" s="2" t="b">
        <f t="shared" si="584"/>
        <v>0</v>
      </c>
      <c r="CR1207" s="6" t="str">
        <f t="shared" si="585"/>
        <v>Female</v>
      </c>
      <c r="CS1207" s="7">
        <f t="shared" si="586"/>
        <v>1</v>
      </c>
      <c r="CT1207" s="7">
        <f t="shared" si="587"/>
        <v>0</v>
      </c>
      <c r="CU1207" s="7">
        <f t="shared" si="588"/>
        <v>0</v>
      </c>
      <c r="CV1207" s="7">
        <f t="shared" si="589"/>
        <v>1</v>
      </c>
      <c r="CW1207" s="7">
        <f t="shared" si="595"/>
        <v>0</v>
      </c>
      <c r="CX1207" s="1" t="b">
        <f t="shared" si="596"/>
        <v>0</v>
      </c>
      <c r="CY1207" s="1" t="b">
        <f t="shared" si="597"/>
        <v>0</v>
      </c>
      <c r="DG1207" s="1" t="b">
        <f t="shared" si="600"/>
        <v>0</v>
      </c>
    </row>
    <row r="1208" spans="1:111" ht="43.5" x14ac:dyDescent="0.35">
      <c r="A1208" s="2">
        <v>1125</v>
      </c>
      <c r="B1208" s="1" t="s">
        <v>13809</v>
      </c>
      <c r="C1208" s="9">
        <v>44363</v>
      </c>
      <c r="D1208" s="10" t="s">
        <v>13809</v>
      </c>
      <c r="E1208" s="1" t="e">
        <f>ROUND((C1208-D1208)/365,0)</f>
        <v>#VALUE!</v>
      </c>
      <c r="F1208" s="1" t="s">
        <v>127</v>
      </c>
      <c r="G1208" s="1" t="s">
        <v>13809</v>
      </c>
      <c r="H1208" s="1" t="s">
        <v>13809</v>
      </c>
      <c r="I1208" s="2" t="s">
        <v>183</v>
      </c>
      <c r="J1208" s="2" t="s">
        <v>109</v>
      </c>
      <c r="K1208" s="2" t="s">
        <v>13809</v>
      </c>
      <c r="L1208" s="9">
        <v>44359</v>
      </c>
      <c r="M1208" s="2" t="s">
        <v>109</v>
      </c>
      <c r="N1208" s="2" t="s">
        <v>13809</v>
      </c>
      <c r="O1208" s="2" t="s">
        <v>110</v>
      </c>
      <c r="P1208" s="2" t="s">
        <v>111</v>
      </c>
      <c r="S1208" s="2" t="s">
        <v>111</v>
      </c>
      <c r="T1208" s="2" t="s">
        <v>112</v>
      </c>
      <c r="U1208" s="2" t="b">
        <f t="shared" ref="U1208:U1213" si="601">OR(S1208="yes",T1208="yes")</f>
        <v>1</v>
      </c>
      <c r="V1208" s="2" t="s">
        <v>113</v>
      </c>
      <c r="W1208" s="1" t="s">
        <v>112</v>
      </c>
      <c r="X1208" s="1" t="s">
        <v>110</v>
      </c>
      <c r="Y1208" s="2" t="s">
        <v>112</v>
      </c>
      <c r="Z1208" s="2" t="s">
        <v>111</v>
      </c>
      <c r="AA1208" s="2" t="s">
        <v>112</v>
      </c>
      <c r="AB1208" s="2">
        <v>3</v>
      </c>
      <c r="AC1208" s="1" t="s">
        <v>111</v>
      </c>
      <c r="AF1208" s="1" t="s">
        <v>111</v>
      </c>
      <c r="AJ1208" s="1" t="s">
        <v>115</v>
      </c>
      <c r="AK1208" s="1" t="s">
        <v>606</v>
      </c>
      <c r="AO1208" s="1" t="s">
        <v>117</v>
      </c>
      <c r="AS1208" s="1" t="s">
        <v>4682</v>
      </c>
      <c r="AU1208" s="1" t="s">
        <v>238</v>
      </c>
      <c r="AX1208" s="1">
        <v>57</v>
      </c>
      <c r="AZ1208" s="1" t="s">
        <v>133</v>
      </c>
      <c r="BA1208" s="1" t="s">
        <v>4683</v>
      </c>
      <c r="BE1208" s="1" t="s">
        <v>4684</v>
      </c>
      <c r="BG1208" s="1" t="s">
        <v>4685</v>
      </c>
      <c r="BH1208" s="1" t="s">
        <v>4195</v>
      </c>
      <c r="BJ1208" s="1" t="s">
        <v>112</v>
      </c>
      <c r="BK1208" s="1" t="s">
        <v>112</v>
      </c>
      <c r="BL1208" s="1" t="s">
        <v>135</v>
      </c>
      <c r="BQ1208" s="1" t="s">
        <v>121</v>
      </c>
      <c r="BR1208" s="1" t="s">
        <v>122</v>
      </c>
      <c r="BS1208" s="1" t="s">
        <v>112</v>
      </c>
      <c r="BU1208" s="34" t="s">
        <v>4686</v>
      </c>
      <c r="BV1208" s="9">
        <v>44370</v>
      </c>
      <c r="BW1208" s="34" t="s">
        <v>4687</v>
      </c>
      <c r="BX1208" s="2" t="s">
        <v>111</v>
      </c>
      <c r="BY1208" s="2" t="s">
        <v>123</v>
      </c>
      <c r="BZ1208" s="2" t="s">
        <v>124</v>
      </c>
      <c r="CA1208" s="2">
        <v>2</v>
      </c>
      <c r="CB1208" s="1" t="s">
        <v>207</v>
      </c>
      <c r="CC1208" s="2" t="s">
        <v>126</v>
      </c>
      <c r="CD1208" s="1" t="e">
        <f t="shared" si="598"/>
        <v>#VALUE!</v>
      </c>
      <c r="CE1208" s="1" t="e">
        <f t="shared" si="599"/>
        <v>#VALUE!</v>
      </c>
      <c r="CF1208" s="1" t="e">
        <f t="shared" si="573"/>
        <v>#VALUE!</v>
      </c>
      <c r="CG1208" s="1" t="e">
        <f t="shared" si="574"/>
        <v>#VALUE!</v>
      </c>
      <c r="CH1208" s="1" t="e">
        <f t="shared" si="575"/>
        <v>#VALUE!</v>
      </c>
      <c r="CI1208" s="1" t="e">
        <f t="shared" si="576"/>
        <v>#VALUE!</v>
      </c>
      <c r="CJ1208" s="1" t="e">
        <f t="shared" si="577"/>
        <v>#VALUE!</v>
      </c>
      <c r="CK1208" s="1" t="e">
        <f t="shared" si="578"/>
        <v>#VALUE!</v>
      </c>
      <c r="CL1208" s="1" t="e">
        <f t="shared" si="579"/>
        <v>#VALUE!</v>
      </c>
      <c r="CM1208" s="1" t="e">
        <f t="shared" si="580"/>
        <v>#VALUE!</v>
      </c>
      <c r="CN1208" s="1" t="e">
        <f t="shared" si="581"/>
        <v>#VALUE!</v>
      </c>
      <c r="CO1208" s="2" t="b">
        <f t="shared" si="582"/>
        <v>1</v>
      </c>
      <c r="CP1208" s="2" t="b">
        <f t="shared" si="583"/>
        <v>1</v>
      </c>
      <c r="CQ1208" s="2" t="b">
        <f t="shared" si="584"/>
        <v>0</v>
      </c>
      <c r="CR1208" s="6" t="str">
        <f t="shared" si="585"/>
        <v>Male</v>
      </c>
      <c r="CS1208" s="7">
        <f t="shared" si="586"/>
        <v>1</v>
      </c>
      <c r="CT1208" s="7">
        <f t="shared" si="587"/>
        <v>0</v>
      </c>
      <c r="CU1208" s="7">
        <f t="shared" si="588"/>
        <v>0</v>
      </c>
      <c r="CV1208" s="7">
        <f t="shared" si="589"/>
        <v>1</v>
      </c>
      <c r="CW1208" s="7">
        <f t="shared" si="595"/>
        <v>0</v>
      </c>
      <c r="CX1208" s="1" t="e">
        <f t="shared" si="596"/>
        <v>#VALUE!</v>
      </c>
      <c r="CY1208" s="1" t="e">
        <f t="shared" si="597"/>
        <v>#VALUE!</v>
      </c>
      <c r="DG1208" s="1" t="e">
        <f t="shared" si="600"/>
        <v>#VALUE!</v>
      </c>
    </row>
    <row r="1209" spans="1:111" ht="87" x14ac:dyDescent="0.35">
      <c r="A1209" s="2">
        <v>1014</v>
      </c>
      <c r="B1209" s="1" t="s">
        <v>13809</v>
      </c>
      <c r="C1209" s="9">
        <v>44363</v>
      </c>
      <c r="D1209" s="10" t="s">
        <v>13809</v>
      </c>
      <c r="E1209" s="1" t="e">
        <f>ROUND((C1209-D1209)/365,0)</f>
        <v>#VALUE!</v>
      </c>
      <c r="F1209" s="1" t="s">
        <v>127</v>
      </c>
      <c r="G1209" s="1" t="s">
        <v>13809</v>
      </c>
      <c r="H1209" s="1" t="s">
        <v>13809</v>
      </c>
      <c r="J1209" s="2" t="s">
        <v>109</v>
      </c>
      <c r="K1209" s="2" t="s">
        <v>13809</v>
      </c>
      <c r="L1209" s="9">
        <v>44344</v>
      </c>
      <c r="M1209" s="2" t="s">
        <v>109</v>
      </c>
      <c r="N1209" s="2" t="s">
        <v>13809</v>
      </c>
      <c r="O1209" s="2" t="s">
        <v>110</v>
      </c>
      <c r="P1209" s="2" t="s">
        <v>111</v>
      </c>
      <c r="S1209" s="2" t="s">
        <v>111</v>
      </c>
      <c r="T1209" s="2" t="s">
        <v>112</v>
      </c>
      <c r="U1209" s="2" t="b">
        <f t="shared" si="601"/>
        <v>1</v>
      </c>
      <c r="V1209" s="2" t="s">
        <v>113</v>
      </c>
      <c r="W1209" s="1" t="s">
        <v>112</v>
      </c>
      <c r="X1209" s="1" t="s">
        <v>114</v>
      </c>
      <c r="Y1209" s="2" t="s">
        <v>112</v>
      </c>
      <c r="Z1209" s="2" t="s">
        <v>111</v>
      </c>
      <c r="AA1209" s="2" t="s">
        <v>112</v>
      </c>
      <c r="AB1209" s="2">
        <v>2</v>
      </c>
      <c r="AC1209" s="1" t="s">
        <v>111</v>
      </c>
      <c r="AF1209" s="1" t="s">
        <v>111</v>
      </c>
      <c r="AJ1209" s="1" t="s">
        <v>115</v>
      </c>
      <c r="AK1209" s="1" t="s">
        <v>129</v>
      </c>
      <c r="AO1209" s="1" t="s">
        <v>130</v>
      </c>
      <c r="AS1209" s="1" t="s">
        <v>118</v>
      </c>
      <c r="AU1209" s="1" t="s">
        <v>238</v>
      </c>
      <c r="AX1209" s="12">
        <v>0.45</v>
      </c>
      <c r="AZ1209" s="1" t="s">
        <v>155</v>
      </c>
      <c r="BA1209" s="1">
        <v>13.4</v>
      </c>
      <c r="BJ1209" s="1" t="s">
        <v>112</v>
      </c>
      <c r="BK1209" s="1" t="s">
        <v>112</v>
      </c>
      <c r="BL1209" s="1" t="s">
        <v>142</v>
      </c>
      <c r="BQ1209" s="1" t="s">
        <v>121</v>
      </c>
      <c r="BR1209" s="1" t="s">
        <v>122</v>
      </c>
      <c r="BU1209" s="34" t="s">
        <v>4688</v>
      </c>
      <c r="BV1209" s="9">
        <v>44369</v>
      </c>
      <c r="BW1209" s="34" t="s">
        <v>4689</v>
      </c>
      <c r="BX1209" s="2" t="s">
        <v>111</v>
      </c>
      <c r="BY1209" s="2" t="s">
        <v>136</v>
      </c>
      <c r="BZ1209" s="2" t="s">
        <v>124</v>
      </c>
      <c r="CA1209" s="2">
        <v>2</v>
      </c>
      <c r="CB1209" s="1" t="s">
        <v>233</v>
      </c>
      <c r="CC1209" s="2" t="s">
        <v>126</v>
      </c>
      <c r="CD1209" s="1" t="e">
        <f t="shared" si="598"/>
        <v>#VALUE!</v>
      </c>
      <c r="CE1209" s="1" t="e">
        <f t="shared" si="599"/>
        <v>#VALUE!</v>
      </c>
      <c r="CF1209" s="1" t="e">
        <f t="shared" si="573"/>
        <v>#VALUE!</v>
      </c>
      <c r="CG1209" s="1" t="e">
        <f t="shared" si="574"/>
        <v>#VALUE!</v>
      </c>
      <c r="CH1209" s="1" t="e">
        <f t="shared" si="575"/>
        <v>#VALUE!</v>
      </c>
      <c r="CI1209" s="1" t="e">
        <f t="shared" si="576"/>
        <v>#VALUE!</v>
      </c>
      <c r="CJ1209" s="1" t="e">
        <f t="shared" si="577"/>
        <v>#VALUE!</v>
      </c>
      <c r="CK1209" s="1" t="e">
        <f t="shared" si="578"/>
        <v>#VALUE!</v>
      </c>
      <c r="CL1209" s="1" t="e">
        <f t="shared" si="579"/>
        <v>#VALUE!</v>
      </c>
      <c r="CM1209" s="1" t="e">
        <f t="shared" si="580"/>
        <v>#VALUE!</v>
      </c>
      <c r="CN1209" s="1" t="e">
        <f t="shared" si="581"/>
        <v>#VALUE!</v>
      </c>
      <c r="CO1209" s="2" t="b">
        <f t="shared" si="582"/>
        <v>1</v>
      </c>
      <c r="CP1209" s="2" t="b">
        <f t="shared" si="583"/>
        <v>1</v>
      </c>
      <c r="CQ1209" s="2" t="b">
        <f t="shared" si="584"/>
        <v>0</v>
      </c>
      <c r="CR1209" s="6" t="str">
        <f t="shared" si="585"/>
        <v>Male</v>
      </c>
      <c r="CS1209" s="7">
        <f t="shared" si="586"/>
        <v>1</v>
      </c>
      <c r="CT1209" s="7">
        <f t="shared" si="587"/>
        <v>0</v>
      </c>
      <c r="CU1209" s="7">
        <f t="shared" si="588"/>
        <v>0</v>
      </c>
      <c r="CV1209" s="7">
        <f t="shared" si="589"/>
        <v>1</v>
      </c>
      <c r="CW1209" s="7">
        <f t="shared" si="595"/>
        <v>0</v>
      </c>
      <c r="CX1209" s="1" t="e">
        <f t="shared" si="596"/>
        <v>#VALUE!</v>
      </c>
      <c r="CY1209" s="1" t="e">
        <f t="shared" si="597"/>
        <v>#VALUE!</v>
      </c>
      <c r="DG1209" s="1" t="e">
        <f t="shared" si="600"/>
        <v>#VALUE!</v>
      </c>
    </row>
    <row r="1210" spans="1:111" ht="72.5" x14ac:dyDescent="0.35">
      <c r="A1210" s="2">
        <v>1122</v>
      </c>
      <c r="B1210" s="1" t="s">
        <v>13809</v>
      </c>
      <c r="C1210" s="9">
        <v>44363</v>
      </c>
      <c r="D1210" s="10" t="s">
        <v>13809</v>
      </c>
      <c r="E1210" s="1" t="e">
        <f>ROUND((C1210-D1210)/365,0)</f>
        <v>#VALUE!</v>
      </c>
      <c r="F1210" s="1" t="s">
        <v>127</v>
      </c>
      <c r="G1210" s="1" t="s">
        <v>13809</v>
      </c>
      <c r="H1210" s="1" t="s">
        <v>13809</v>
      </c>
      <c r="J1210" s="2" t="s">
        <v>109</v>
      </c>
      <c r="K1210" s="2" t="s">
        <v>13809</v>
      </c>
      <c r="L1210" s="9">
        <v>44356</v>
      </c>
      <c r="M1210" s="2" t="s">
        <v>109</v>
      </c>
      <c r="N1210" s="2" t="s">
        <v>13809</v>
      </c>
      <c r="O1210" s="2" t="s">
        <v>110</v>
      </c>
      <c r="P1210" s="2" t="s">
        <v>111</v>
      </c>
      <c r="S1210" s="2" t="s">
        <v>111</v>
      </c>
      <c r="T1210" s="2" t="s">
        <v>112</v>
      </c>
      <c r="U1210" s="2" t="b">
        <f t="shared" si="601"/>
        <v>1</v>
      </c>
      <c r="V1210" s="2" t="s">
        <v>113</v>
      </c>
      <c r="W1210" s="1" t="s">
        <v>112</v>
      </c>
      <c r="X1210" s="1" t="s">
        <v>114</v>
      </c>
      <c r="Y1210" s="2" t="s">
        <v>112</v>
      </c>
      <c r="Z1210" s="2" t="s">
        <v>111</v>
      </c>
      <c r="AA1210" s="2" t="s">
        <v>112</v>
      </c>
      <c r="AB1210" s="2">
        <v>1</v>
      </c>
      <c r="AC1210" s="1" t="s">
        <v>111</v>
      </c>
      <c r="AF1210" s="1" t="s">
        <v>111</v>
      </c>
      <c r="AJ1210" s="1" t="s">
        <v>115</v>
      </c>
      <c r="AK1210" s="1" t="s">
        <v>129</v>
      </c>
      <c r="AO1210" s="1" t="s">
        <v>130</v>
      </c>
      <c r="AS1210" s="1" t="s">
        <v>118</v>
      </c>
      <c r="AU1210" s="1" t="s">
        <v>243</v>
      </c>
      <c r="AZ1210" s="1" t="s">
        <v>254</v>
      </c>
      <c r="BC1210" s="1">
        <v>1.29</v>
      </c>
      <c r="BG1210" s="1">
        <v>10</v>
      </c>
      <c r="BH1210" s="1">
        <v>12</v>
      </c>
      <c r="BJ1210" s="1" t="s">
        <v>112</v>
      </c>
      <c r="BK1210" s="1" t="s">
        <v>112</v>
      </c>
      <c r="BL1210" s="1" t="s">
        <v>2243</v>
      </c>
      <c r="BQ1210" s="1" t="s">
        <v>121</v>
      </c>
      <c r="BR1210" s="1" t="s">
        <v>122</v>
      </c>
      <c r="BS1210" s="1" t="s">
        <v>112</v>
      </c>
      <c r="BU1210" s="34" t="s">
        <v>4690</v>
      </c>
      <c r="BV1210" s="9">
        <v>44363</v>
      </c>
      <c r="BW1210" s="34" t="s">
        <v>14417</v>
      </c>
      <c r="BX1210" s="2" t="s">
        <v>111</v>
      </c>
      <c r="BY1210" s="2" t="s">
        <v>123</v>
      </c>
      <c r="BZ1210" s="2" t="s">
        <v>124</v>
      </c>
      <c r="CA1210" s="2">
        <v>2</v>
      </c>
      <c r="CB1210" s="1" t="s">
        <v>233</v>
      </c>
      <c r="CC1210" s="2" t="s">
        <v>126</v>
      </c>
      <c r="CD1210" s="1" t="e">
        <f t="shared" si="598"/>
        <v>#VALUE!</v>
      </c>
      <c r="CE1210" s="1" t="e">
        <f t="shared" si="599"/>
        <v>#VALUE!</v>
      </c>
      <c r="CF1210" s="1" t="e">
        <f t="shared" si="573"/>
        <v>#VALUE!</v>
      </c>
      <c r="CG1210" s="1" t="e">
        <f t="shared" si="574"/>
        <v>#VALUE!</v>
      </c>
      <c r="CH1210" s="1" t="e">
        <f t="shared" si="575"/>
        <v>#VALUE!</v>
      </c>
      <c r="CI1210" s="1" t="e">
        <f t="shared" si="576"/>
        <v>#VALUE!</v>
      </c>
      <c r="CJ1210" s="1" t="e">
        <f t="shared" si="577"/>
        <v>#VALUE!</v>
      </c>
      <c r="CK1210" s="1" t="e">
        <f t="shared" si="578"/>
        <v>#VALUE!</v>
      </c>
      <c r="CL1210" s="1" t="e">
        <f t="shared" si="579"/>
        <v>#VALUE!</v>
      </c>
      <c r="CM1210" s="1" t="e">
        <f t="shared" si="580"/>
        <v>#VALUE!</v>
      </c>
      <c r="CN1210" s="1" t="e">
        <f t="shared" si="581"/>
        <v>#VALUE!</v>
      </c>
      <c r="CO1210" s="2" t="b">
        <f t="shared" si="582"/>
        <v>1</v>
      </c>
      <c r="CP1210" s="2" t="b">
        <f t="shared" si="583"/>
        <v>1</v>
      </c>
      <c r="CQ1210" s="2" t="b">
        <f t="shared" si="584"/>
        <v>0</v>
      </c>
      <c r="CR1210" s="6" t="str">
        <f t="shared" si="585"/>
        <v>Male</v>
      </c>
      <c r="CS1210" s="7">
        <f t="shared" si="586"/>
        <v>1</v>
      </c>
      <c r="CT1210" s="7">
        <f t="shared" si="587"/>
        <v>0</v>
      </c>
      <c r="CU1210" s="7">
        <f t="shared" si="588"/>
        <v>0</v>
      </c>
      <c r="CV1210" s="7">
        <f t="shared" si="589"/>
        <v>1</v>
      </c>
      <c r="CW1210" s="7">
        <f t="shared" si="595"/>
        <v>0</v>
      </c>
      <c r="CX1210" s="1" t="e">
        <f t="shared" si="596"/>
        <v>#VALUE!</v>
      </c>
      <c r="CY1210" s="1" t="e">
        <f t="shared" si="597"/>
        <v>#VALUE!</v>
      </c>
      <c r="DG1210" s="1" t="e">
        <f t="shared" si="600"/>
        <v>#VALUE!</v>
      </c>
    </row>
    <row r="1211" spans="1:111" ht="87" x14ac:dyDescent="0.35">
      <c r="A1211" s="2">
        <v>1126</v>
      </c>
      <c r="B1211" s="1" t="s">
        <v>13809</v>
      </c>
      <c r="C1211" s="9">
        <v>44363</v>
      </c>
      <c r="D1211" s="10" t="s">
        <v>13809</v>
      </c>
      <c r="E1211" s="1" t="e">
        <f>ROUND((C1211-D1211)/365,0)</f>
        <v>#VALUE!</v>
      </c>
      <c r="F1211" s="1" t="s">
        <v>127</v>
      </c>
      <c r="G1211" s="1" t="s">
        <v>13809</v>
      </c>
      <c r="H1211" s="1" t="s">
        <v>13809</v>
      </c>
      <c r="J1211" s="2" t="s">
        <v>109</v>
      </c>
      <c r="K1211" s="2" t="s">
        <v>13809</v>
      </c>
      <c r="L1211" s="9">
        <v>44357</v>
      </c>
      <c r="M1211" s="2" t="s">
        <v>109</v>
      </c>
      <c r="N1211" s="2" t="s">
        <v>13809</v>
      </c>
      <c r="O1211" s="2" t="s">
        <v>110</v>
      </c>
      <c r="P1211" s="2" t="s">
        <v>111</v>
      </c>
      <c r="S1211" s="2" t="s">
        <v>111</v>
      </c>
      <c r="T1211" s="2" t="s">
        <v>112</v>
      </c>
      <c r="U1211" s="2" t="b">
        <f t="shared" si="601"/>
        <v>1</v>
      </c>
      <c r="V1211" s="2" t="s">
        <v>113</v>
      </c>
      <c r="W1211" s="1" t="s">
        <v>112</v>
      </c>
      <c r="X1211" s="1" t="s">
        <v>114</v>
      </c>
      <c r="Y1211" s="2" t="s">
        <v>112</v>
      </c>
      <c r="Z1211" s="2" t="s">
        <v>111</v>
      </c>
      <c r="AA1211" s="2" t="s">
        <v>112</v>
      </c>
      <c r="AB1211" s="2">
        <v>1</v>
      </c>
      <c r="AC1211" s="1" t="s">
        <v>112</v>
      </c>
      <c r="AD1211" s="1" t="s">
        <v>192</v>
      </c>
      <c r="AE1211" s="1" t="s">
        <v>4691</v>
      </c>
      <c r="AF1211" s="1" t="s">
        <v>111</v>
      </c>
      <c r="AJ1211" s="1" t="s">
        <v>115</v>
      </c>
      <c r="AK1211" s="1" t="s">
        <v>129</v>
      </c>
      <c r="AO1211" s="1" t="s">
        <v>130</v>
      </c>
      <c r="AU1211" s="1" t="s">
        <v>132</v>
      </c>
      <c r="AZ1211" s="1" t="s">
        <v>222</v>
      </c>
      <c r="BC1211" s="1">
        <v>0.23</v>
      </c>
      <c r="BJ1211" s="1" t="s">
        <v>112</v>
      </c>
      <c r="BK1211" s="1" t="s">
        <v>112</v>
      </c>
      <c r="BL1211" s="1" t="s">
        <v>2243</v>
      </c>
      <c r="BQ1211" s="1" t="s">
        <v>121</v>
      </c>
      <c r="BR1211" s="1" t="s">
        <v>122</v>
      </c>
      <c r="BS1211" s="1" t="s">
        <v>112</v>
      </c>
      <c r="BU1211" s="34" t="s">
        <v>4692</v>
      </c>
      <c r="BV1211" s="9">
        <v>44364</v>
      </c>
      <c r="BW1211" s="34" t="s">
        <v>14418</v>
      </c>
      <c r="BX1211" s="2" t="s">
        <v>111</v>
      </c>
      <c r="BY1211" s="2" t="s">
        <v>136</v>
      </c>
      <c r="BZ1211" s="2" t="s">
        <v>124</v>
      </c>
      <c r="CA1211" s="2">
        <v>2</v>
      </c>
      <c r="CB1211" s="1" t="s">
        <v>233</v>
      </c>
      <c r="CC1211" s="2" t="s">
        <v>126</v>
      </c>
      <c r="CD1211" s="1" t="e">
        <f t="shared" si="598"/>
        <v>#VALUE!</v>
      </c>
      <c r="CE1211" s="1" t="e">
        <f t="shared" si="599"/>
        <v>#VALUE!</v>
      </c>
      <c r="CF1211" s="1" t="e">
        <f t="shared" si="573"/>
        <v>#VALUE!</v>
      </c>
      <c r="CG1211" s="1" t="e">
        <f t="shared" si="574"/>
        <v>#VALUE!</v>
      </c>
      <c r="CH1211" s="1" t="e">
        <f t="shared" si="575"/>
        <v>#VALUE!</v>
      </c>
      <c r="CI1211" s="1" t="e">
        <f t="shared" si="576"/>
        <v>#VALUE!</v>
      </c>
      <c r="CJ1211" s="1" t="e">
        <f t="shared" si="577"/>
        <v>#VALUE!</v>
      </c>
      <c r="CK1211" s="1" t="e">
        <f t="shared" si="578"/>
        <v>#VALUE!</v>
      </c>
      <c r="CL1211" s="1" t="e">
        <f t="shared" si="579"/>
        <v>#VALUE!</v>
      </c>
      <c r="CM1211" s="1" t="e">
        <f t="shared" si="580"/>
        <v>#VALUE!</v>
      </c>
      <c r="CN1211" s="1" t="e">
        <f t="shared" si="581"/>
        <v>#VALUE!</v>
      </c>
      <c r="CO1211" s="2" t="b">
        <f t="shared" si="582"/>
        <v>1</v>
      </c>
      <c r="CP1211" s="2" t="b">
        <f t="shared" si="583"/>
        <v>1</v>
      </c>
      <c r="CQ1211" s="2" t="b">
        <f t="shared" si="584"/>
        <v>0</v>
      </c>
      <c r="CR1211" s="6" t="str">
        <f t="shared" si="585"/>
        <v>Male</v>
      </c>
      <c r="CS1211" s="7">
        <f t="shared" si="586"/>
        <v>1</v>
      </c>
      <c r="CT1211" s="7">
        <f t="shared" si="587"/>
        <v>0</v>
      </c>
      <c r="CU1211" s="7">
        <f t="shared" si="588"/>
        <v>0</v>
      </c>
      <c r="CV1211" s="7">
        <f t="shared" si="589"/>
        <v>1</v>
      </c>
      <c r="CW1211" s="7">
        <f t="shared" si="595"/>
        <v>0</v>
      </c>
      <c r="CX1211" s="1" t="e">
        <f t="shared" si="596"/>
        <v>#VALUE!</v>
      </c>
      <c r="CY1211" s="1" t="e">
        <f t="shared" si="597"/>
        <v>#VALUE!</v>
      </c>
      <c r="DG1211" s="1" t="e">
        <f t="shared" si="600"/>
        <v>#VALUE!</v>
      </c>
    </row>
    <row r="1212" spans="1:111" ht="72.5" x14ac:dyDescent="0.35">
      <c r="B1212" s="1" t="s">
        <v>13809</v>
      </c>
      <c r="C1212" s="9">
        <v>44363</v>
      </c>
      <c r="D1212" s="10" t="s">
        <v>13809</v>
      </c>
      <c r="E1212" s="1">
        <v>60</v>
      </c>
      <c r="F1212" s="1" t="s">
        <v>127</v>
      </c>
      <c r="G1212" s="1" t="s">
        <v>13809</v>
      </c>
      <c r="H1212" s="1" t="s">
        <v>13809</v>
      </c>
      <c r="I1212" s="9">
        <v>44272</v>
      </c>
      <c r="J1212" s="2" t="s">
        <v>409</v>
      </c>
      <c r="K1212" s="2" t="s">
        <v>13809</v>
      </c>
      <c r="N1212" s="2" t="s">
        <v>13809</v>
      </c>
      <c r="O1212" s="2" t="s">
        <v>110</v>
      </c>
      <c r="P1212" s="2" t="s">
        <v>111</v>
      </c>
      <c r="S1212" s="2" t="s">
        <v>112</v>
      </c>
      <c r="T1212" s="2" t="s">
        <v>111</v>
      </c>
      <c r="U1212" s="2" t="b">
        <f t="shared" si="601"/>
        <v>1</v>
      </c>
      <c r="V1212" s="2" t="s">
        <v>113</v>
      </c>
      <c r="W1212" s="1" t="s">
        <v>112</v>
      </c>
      <c r="X1212" s="1" t="s">
        <v>138</v>
      </c>
      <c r="Y1212" s="2" t="s">
        <v>111</v>
      </c>
      <c r="AF1212" s="1" t="s">
        <v>111</v>
      </c>
      <c r="AH1212" s="1" t="s">
        <v>193</v>
      </c>
      <c r="AI1212" s="1" t="s">
        <v>4693</v>
      </c>
      <c r="AJ1212" s="1" t="s">
        <v>115</v>
      </c>
      <c r="AK1212" s="1" t="s">
        <v>160</v>
      </c>
      <c r="AN1212" s="1" t="s">
        <v>4694</v>
      </c>
      <c r="AO1212" s="1" t="s">
        <v>117</v>
      </c>
      <c r="AS1212" s="1" t="s">
        <v>196</v>
      </c>
      <c r="AU1212" s="1" t="s">
        <v>197</v>
      </c>
      <c r="AZ1212" s="1" t="s">
        <v>2769</v>
      </c>
      <c r="BE1212" s="1" t="s">
        <v>4695</v>
      </c>
      <c r="BG1212" s="1" t="s">
        <v>4696</v>
      </c>
      <c r="BH1212" s="1" t="s">
        <v>4697</v>
      </c>
      <c r="BJ1212" s="1" t="s">
        <v>112</v>
      </c>
      <c r="BK1212" s="1" t="s">
        <v>112</v>
      </c>
      <c r="BL1212" s="1" t="s">
        <v>142</v>
      </c>
      <c r="BQ1212" s="1" t="s">
        <v>121</v>
      </c>
      <c r="BR1212" s="1" t="s">
        <v>122</v>
      </c>
      <c r="BS1212" s="1" t="s">
        <v>111</v>
      </c>
      <c r="BT1212" s="34" t="s">
        <v>4698</v>
      </c>
      <c r="BU1212" s="34" t="s">
        <v>4699</v>
      </c>
      <c r="BV1212" s="9">
        <v>44768</v>
      </c>
      <c r="BW1212" s="34" t="s">
        <v>4700</v>
      </c>
      <c r="BY1212" s="2" t="s">
        <v>174</v>
      </c>
      <c r="BZ1212" s="2" t="s">
        <v>124</v>
      </c>
      <c r="CA1212" s="2">
        <v>1</v>
      </c>
      <c r="CB1212" s="1" t="s">
        <v>505</v>
      </c>
      <c r="CC1212" s="2" t="s">
        <v>113</v>
      </c>
      <c r="CD1212" s="1" t="b">
        <f t="shared" si="598"/>
        <v>0</v>
      </c>
      <c r="CE1212" s="1" t="b">
        <f t="shared" si="599"/>
        <v>0</v>
      </c>
      <c r="CF1212" s="1" t="b">
        <f t="shared" si="573"/>
        <v>0</v>
      </c>
      <c r="CG1212" s="1" t="b">
        <f t="shared" si="574"/>
        <v>0</v>
      </c>
      <c r="CH1212" s="1" t="b">
        <f t="shared" si="575"/>
        <v>0</v>
      </c>
      <c r="CI1212" s="1" t="b">
        <f t="shared" si="576"/>
        <v>0</v>
      </c>
      <c r="CJ1212" s="1" t="b">
        <f t="shared" si="577"/>
        <v>0</v>
      </c>
      <c r="CK1212" s="1" t="b">
        <f t="shared" si="578"/>
        <v>0</v>
      </c>
      <c r="CL1212" s="1" t="b">
        <f t="shared" si="579"/>
        <v>0</v>
      </c>
      <c r="CM1212" s="1" t="b">
        <f t="shared" si="580"/>
        <v>1</v>
      </c>
      <c r="CN1212" s="1" t="b">
        <f t="shared" si="581"/>
        <v>0</v>
      </c>
      <c r="CO1212" s="2" t="b">
        <f t="shared" si="582"/>
        <v>0</v>
      </c>
      <c r="CP1212" s="2" t="b">
        <f t="shared" si="583"/>
        <v>0</v>
      </c>
      <c r="CQ1212" s="2" t="b">
        <f t="shared" si="584"/>
        <v>0</v>
      </c>
      <c r="CR1212" s="6" t="str">
        <f t="shared" si="585"/>
        <v>Male</v>
      </c>
      <c r="CS1212" s="7">
        <f t="shared" si="586"/>
        <v>0</v>
      </c>
      <c r="CT1212" s="7">
        <f t="shared" si="587"/>
        <v>0</v>
      </c>
      <c r="CU1212" s="7">
        <f t="shared" si="588"/>
        <v>1</v>
      </c>
      <c r="CV1212" s="7">
        <f t="shared" si="589"/>
        <v>0</v>
      </c>
    </row>
    <row r="1213" spans="1:111" ht="72.5" x14ac:dyDescent="0.35">
      <c r="A1213" s="2">
        <v>1015</v>
      </c>
      <c r="B1213" s="1" t="s">
        <v>13809</v>
      </c>
      <c r="C1213" s="9">
        <v>44363</v>
      </c>
      <c r="D1213" s="10" t="s">
        <v>13809</v>
      </c>
      <c r="E1213" s="1" t="e">
        <f>ROUND((C1213-D1213)/365,0)</f>
        <v>#VALUE!</v>
      </c>
      <c r="F1213" s="1" t="s">
        <v>108</v>
      </c>
      <c r="G1213" s="1" t="s">
        <v>13809</v>
      </c>
      <c r="H1213" s="1" t="s">
        <v>13809</v>
      </c>
      <c r="K1213" s="2" t="s">
        <v>13809</v>
      </c>
      <c r="L1213" s="9">
        <v>44334</v>
      </c>
      <c r="M1213" s="2" t="s">
        <v>109</v>
      </c>
      <c r="N1213" s="2" t="s">
        <v>13809</v>
      </c>
      <c r="O1213" s="2" t="s">
        <v>110</v>
      </c>
      <c r="P1213" s="2" t="s">
        <v>111</v>
      </c>
      <c r="S1213" s="2" t="s">
        <v>111</v>
      </c>
      <c r="T1213" s="2" t="s">
        <v>112</v>
      </c>
      <c r="U1213" s="2" t="b">
        <f t="shared" si="601"/>
        <v>1</v>
      </c>
      <c r="V1213" s="2" t="s">
        <v>113</v>
      </c>
      <c r="W1213" s="1" t="s">
        <v>112</v>
      </c>
      <c r="X1213" s="1" t="s">
        <v>114</v>
      </c>
      <c r="Y1213" s="2" t="s">
        <v>112</v>
      </c>
      <c r="Z1213" s="2" t="s">
        <v>111</v>
      </c>
      <c r="AA1213" s="2" t="s">
        <v>112</v>
      </c>
      <c r="AB1213" s="2">
        <v>22</v>
      </c>
      <c r="AC1213" s="1" t="s">
        <v>111</v>
      </c>
      <c r="AF1213" s="1" t="s">
        <v>111</v>
      </c>
      <c r="AJ1213" s="1" t="s">
        <v>115</v>
      </c>
      <c r="AK1213" s="1" t="s">
        <v>129</v>
      </c>
      <c r="AO1213" s="1" t="s">
        <v>130</v>
      </c>
      <c r="AU1213" s="1" t="s">
        <v>132</v>
      </c>
      <c r="AZ1213" s="1" t="s">
        <v>222</v>
      </c>
      <c r="BC1213" s="1">
        <v>3</v>
      </c>
      <c r="BJ1213" s="1" t="s">
        <v>112</v>
      </c>
      <c r="BK1213" s="1" t="s">
        <v>112</v>
      </c>
      <c r="BL1213" s="1" t="s">
        <v>226</v>
      </c>
      <c r="BQ1213" s="1" t="s">
        <v>121</v>
      </c>
      <c r="BR1213" s="1" t="s">
        <v>122</v>
      </c>
      <c r="BS1213" s="1" t="s">
        <v>111</v>
      </c>
      <c r="BT1213" s="34" t="s">
        <v>4701</v>
      </c>
      <c r="BU1213" s="34" t="s">
        <v>4702</v>
      </c>
      <c r="BV1213" s="9">
        <v>44370</v>
      </c>
      <c r="BW1213" s="34" t="s">
        <v>4703</v>
      </c>
      <c r="BX1213" s="2" t="s">
        <v>111</v>
      </c>
      <c r="BY1213" s="2" t="s">
        <v>136</v>
      </c>
      <c r="BZ1213" s="2" t="s">
        <v>124</v>
      </c>
      <c r="CA1213" s="2">
        <v>2</v>
      </c>
      <c r="CB1213" s="1" t="s">
        <v>224</v>
      </c>
      <c r="CC1213" s="2" t="s">
        <v>126</v>
      </c>
      <c r="CD1213" s="1" t="e">
        <f t="shared" si="598"/>
        <v>#VALUE!</v>
      </c>
      <c r="CE1213" s="1" t="e">
        <f t="shared" si="599"/>
        <v>#VALUE!</v>
      </c>
      <c r="CF1213" s="1" t="e">
        <f t="shared" si="573"/>
        <v>#VALUE!</v>
      </c>
      <c r="CG1213" s="1" t="e">
        <f t="shared" si="574"/>
        <v>#VALUE!</v>
      </c>
      <c r="CH1213" s="1" t="e">
        <f t="shared" si="575"/>
        <v>#VALUE!</v>
      </c>
      <c r="CI1213" s="1" t="e">
        <f t="shared" si="576"/>
        <v>#VALUE!</v>
      </c>
      <c r="CJ1213" s="1" t="e">
        <f t="shared" si="577"/>
        <v>#VALUE!</v>
      </c>
      <c r="CK1213" s="1" t="e">
        <f t="shared" si="578"/>
        <v>#VALUE!</v>
      </c>
      <c r="CL1213" s="1" t="e">
        <f t="shared" si="579"/>
        <v>#VALUE!</v>
      </c>
      <c r="CM1213" s="1" t="e">
        <f t="shared" si="580"/>
        <v>#VALUE!</v>
      </c>
      <c r="CN1213" s="1" t="e">
        <f t="shared" si="581"/>
        <v>#VALUE!</v>
      </c>
      <c r="CO1213" s="2" t="b">
        <f t="shared" si="582"/>
        <v>0</v>
      </c>
      <c r="CP1213" s="2" t="b">
        <f t="shared" si="583"/>
        <v>0</v>
      </c>
      <c r="CQ1213" s="2" t="b">
        <f t="shared" si="584"/>
        <v>0</v>
      </c>
      <c r="CR1213" s="6" t="str">
        <f t="shared" si="585"/>
        <v>Female</v>
      </c>
      <c r="CS1213" s="7">
        <f t="shared" si="586"/>
        <v>0</v>
      </c>
      <c r="CT1213" s="7">
        <f t="shared" si="587"/>
        <v>0</v>
      </c>
      <c r="CU1213" s="7">
        <f t="shared" si="588"/>
        <v>0</v>
      </c>
      <c r="CV1213" s="7">
        <f t="shared" si="589"/>
        <v>1</v>
      </c>
      <c r="CW1213" s="7">
        <f t="shared" ref="CW1213:CW1224" si="602">COUNTIF(M1213,"=*moderna*")</f>
        <v>0</v>
      </c>
      <c r="CX1213" s="1" t="e">
        <f t="shared" ref="CX1213:CX1224" si="603">AND(E1213&lt;30,NOT(E1213="."),NOT(E1213=""))</f>
        <v>#VALUE!</v>
      </c>
      <c r="CY1213" s="1" t="e">
        <f t="shared" ref="CY1213:CY1224" si="604">AND(E1213&gt;17,E1213&lt;41,NOT(E1213="."),NOT(E1213=""))</f>
        <v>#VALUE!</v>
      </c>
      <c r="DG1213" s="1" t="e">
        <f t="shared" ref="DG1213:DG1224" si="605">AND(E1213&gt;4,E1213&lt;18,NOT(E1213=""),NOT(E1213="."))</f>
        <v>#VALUE!</v>
      </c>
    </row>
    <row r="1214" spans="1:111" ht="87" x14ac:dyDescent="0.35">
      <c r="B1214" s="1" t="s">
        <v>13809</v>
      </c>
      <c r="C1214" s="9">
        <v>44363</v>
      </c>
      <c r="D1214" s="10" t="s">
        <v>13809</v>
      </c>
      <c r="E1214" s="1">
        <v>24</v>
      </c>
      <c r="F1214" s="1" t="s">
        <v>127</v>
      </c>
      <c r="G1214" s="1" t="s">
        <v>13809</v>
      </c>
      <c r="H1214" s="1" t="s">
        <v>13809</v>
      </c>
      <c r="I1214" s="9">
        <v>44359</v>
      </c>
      <c r="J1214" s="2" t="s">
        <v>409</v>
      </c>
      <c r="K1214" s="2" t="s">
        <v>13809</v>
      </c>
      <c r="N1214" s="2" t="s">
        <v>13809</v>
      </c>
      <c r="O1214" s="2" t="s">
        <v>110</v>
      </c>
      <c r="P1214" s="2" t="s">
        <v>111</v>
      </c>
      <c r="S1214" s="2" t="s">
        <v>112</v>
      </c>
      <c r="T1214" s="2" t="s">
        <v>111</v>
      </c>
      <c r="U1214" s="2" t="b">
        <v>1</v>
      </c>
      <c r="V1214" s="2" t="s">
        <v>113</v>
      </c>
      <c r="W1214" s="1" t="s">
        <v>112</v>
      </c>
      <c r="X1214" s="1" t="s">
        <v>114</v>
      </c>
      <c r="Y1214" s="2" t="s">
        <v>112</v>
      </c>
      <c r="Z1214" s="2" t="s">
        <v>112</v>
      </c>
      <c r="AB1214" s="2">
        <v>4</v>
      </c>
      <c r="AC1214" s="1" t="s">
        <v>111</v>
      </c>
      <c r="AF1214" s="1" t="s">
        <v>112</v>
      </c>
      <c r="AG1214" s="1" t="s">
        <v>110</v>
      </c>
      <c r="AJ1214" s="1" t="s">
        <v>115</v>
      </c>
      <c r="AK1214" s="1" t="s">
        <v>116</v>
      </c>
      <c r="AN1214" s="1" t="s">
        <v>266</v>
      </c>
      <c r="AO1214" s="1" t="s">
        <v>117</v>
      </c>
      <c r="AS1214" s="1" t="s">
        <v>229</v>
      </c>
      <c r="AU1214" s="1" t="s">
        <v>132</v>
      </c>
      <c r="AZ1214" s="1" t="s">
        <v>120</v>
      </c>
      <c r="BA1214" s="1" t="s">
        <v>4704</v>
      </c>
      <c r="BG1214" s="1" t="s">
        <v>4705</v>
      </c>
      <c r="BH1214" s="1" t="s">
        <v>4706</v>
      </c>
      <c r="BJ1214" s="1" t="s">
        <v>112</v>
      </c>
      <c r="BK1214" s="1" t="s">
        <v>112</v>
      </c>
      <c r="BL1214" s="1" t="s">
        <v>226</v>
      </c>
      <c r="BU1214" s="34" t="s">
        <v>4707</v>
      </c>
      <c r="BV1214" s="9">
        <v>44364</v>
      </c>
      <c r="BW1214" s="34" t="s">
        <v>4708</v>
      </c>
      <c r="BY1214" s="2" t="s">
        <v>156</v>
      </c>
      <c r="BZ1214" s="2" t="s">
        <v>162</v>
      </c>
      <c r="CA1214" s="2">
        <v>1</v>
      </c>
      <c r="CB1214" s="1" t="s">
        <v>279</v>
      </c>
      <c r="CC1214" s="2" t="s">
        <v>126</v>
      </c>
      <c r="CD1214" s="1" t="b">
        <f t="shared" si="598"/>
        <v>1</v>
      </c>
      <c r="CE1214" s="1" t="b">
        <f t="shared" si="599"/>
        <v>0</v>
      </c>
      <c r="CF1214" s="1" t="b">
        <f t="shared" si="573"/>
        <v>0</v>
      </c>
      <c r="CG1214" s="1" t="b">
        <f t="shared" si="574"/>
        <v>0</v>
      </c>
      <c r="CH1214" s="1" t="b">
        <f t="shared" si="575"/>
        <v>0</v>
      </c>
      <c r="CI1214" s="1" t="b">
        <f t="shared" si="576"/>
        <v>1</v>
      </c>
      <c r="CJ1214" s="1" t="b">
        <f t="shared" si="577"/>
        <v>0</v>
      </c>
      <c r="CK1214" s="1" t="b">
        <f t="shared" si="578"/>
        <v>0</v>
      </c>
      <c r="CL1214" s="1" t="b">
        <f t="shared" si="579"/>
        <v>0</v>
      </c>
      <c r="CM1214" s="1" t="b">
        <f t="shared" si="580"/>
        <v>0</v>
      </c>
      <c r="CN1214" s="1" t="b">
        <f t="shared" si="581"/>
        <v>0</v>
      </c>
      <c r="CO1214" s="2" t="b">
        <f t="shared" si="582"/>
        <v>1</v>
      </c>
      <c r="CP1214" s="2" t="b">
        <f t="shared" si="583"/>
        <v>1</v>
      </c>
      <c r="CQ1214" s="2" t="b">
        <f t="shared" si="584"/>
        <v>0</v>
      </c>
      <c r="CR1214" s="6" t="str">
        <f t="shared" si="585"/>
        <v>Male</v>
      </c>
      <c r="CS1214" s="7">
        <f t="shared" si="586"/>
        <v>0</v>
      </c>
      <c r="CT1214" s="7">
        <f t="shared" si="587"/>
        <v>0</v>
      </c>
      <c r="CU1214" s="7">
        <f t="shared" si="588"/>
        <v>1</v>
      </c>
      <c r="CV1214" s="7">
        <f t="shared" si="589"/>
        <v>0</v>
      </c>
      <c r="CW1214" s="7">
        <f t="shared" si="602"/>
        <v>0</v>
      </c>
      <c r="CX1214" s="1" t="b">
        <f t="shared" si="603"/>
        <v>1</v>
      </c>
      <c r="CY1214" s="1" t="b">
        <f t="shared" si="604"/>
        <v>1</v>
      </c>
      <c r="DG1214" s="1" t="b">
        <f t="shared" si="605"/>
        <v>0</v>
      </c>
    </row>
    <row r="1215" spans="1:111" ht="72.5" x14ac:dyDescent="0.35">
      <c r="A1215" s="2">
        <v>1016</v>
      </c>
      <c r="B1215" s="1" t="s">
        <v>13809</v>
      </c>
      <c r="C1215" s="9">
        <v>44363</v>
      </c>
      <c r="D1215" s="10" t="s">
        <v>13809</v>
      </c>
      <c r="E1215" s="1">
        <v>17</v>
      </c>
      <c r="F1215" s="1" t="s">
        <v>127</v>
      </c>
      <c r="G1215" s="1" t="s">
        <v>13809</v>
      </c>
      <c r="H1215" s="1" t="s">
        <v>13809</v>
      </c>
      <c r="K1215" s="2" t="s">
        <v>13809</v>
      </c>
      <c r="L1215" s="9">
        <v>44359</v>
      </c>
      <c r="M1215" s="2" t="s">
        <v>109</v>
      </c>
      <c r="N1215" s="2" t="s">
        <v>13809</v>
      </c>
      <c r="O1215" s="2" t="s">
        <v>110</v>
      </c>
      <c r="P1215" s="2" t="s">
        <v>111</v>
      </c>
      <c r="S1215" s="2" t="s">
        <v>111</v>
      </c>
      <c r="T1215" s="2" t="s">
        <v>112</v>
      </c>
      <c r="U1215" s="2" t="b">
        <v>1</v>
      </c>
      <c r="V1215" s="2" t="s">
        <v>113</v>
      </c>
      <c r="W1215" s="1" t="s">
        <v>112</v>
      </c>
      <c r="X1215" s="1" t="s">
        <v>114</v>
      </c>
      <c r="Y1215" s="2" t="s">
        <v>112</v>
      </c>
      <c r="Z1215" s="2" t="s">
        <v>111</v>
      </c>
      <c r="AA1215" s="2" t="s">
        <v>112</v>
      </c>
      <c r="AB1215" s="2">
        <v>3</v>
      </c>
      <c r="AC1215" s="1" t="s">
        <v>111</v>
      </c>
      <c r="AF1215" s="1" t="s">
        <v>111</v>
      </c>
      <c r="AJ1215" s="1" t="s">
        <v>115</v>
      </c>
      <c r="AK1215" s="1" t="s">
        <v>150</v>
      </c>
      <c r="AO1215" s="1" t="s">
        <v>117</v>
      </c>
      <c r="AU1215" s="1" t="s">
        <v>177</v>
      </c>
      <c r="AX1215" s="12">
        <v>0.53</v>
      </c>
      <c r="AZ1215" s="1" t="s">
        <v>155</v>
      </c>
      <c r="BA1215" s="1">
        <v>9.5399999999999991</v>
      </c>
      <c r="BJ1215" s="1" t="s">
        <v>112</v>
      </c>
      <c r="BK1215" s="1" t="s">
        <v>112</v>
      </c>
      <c r="BL1215" s="1" t="s">
        <v>142</v>
      </c>
      <c r="BQ1215" s="1" t="s">
        <v>121</v>
      </c>
      <c r="BR1215" s="1" t="s">
        <v>122</v>
      </c>
      <c r="BS1215" s="1" t="s">
        <v>112</v>
      </c>
      <c r="BU1215" s="34" t="s">
        <v>4709</v>
      </c>
      <c r="BV1215" s="9">
        <v>44378</v>
      </c>
      <c r="BW1215" s="34" t="s">
        <v>14419</v>
      </c>
      <c r="BX1215" s="2" t="s">
        <v>111</v>
      </c>
      <c r="BY1215" s="2" t="s">
        <v>156</v>
      </c>
      <c r="BZ1215" s="2" t="s">
        <v>124</v>
      </c>
      <c r="CA1215" s="2">
        <v>2</v>
      </c>
      <c r="CB1215" s="1" t="s">
        <v>335</v>
      </c>
      <c r="CC1215" s="2" t="s">
        <v>126</v>
      </c>
      <c r="CD1215" s="1" t="b">
        <f t="shared" si="598"/>
        <v>1</v>
      </c>
      <c r="CE1215" s="1" t="b">
        <f t="shared" si="599"/>
        <v>1</v>
      </c>
      <c r="CF1215" s="1" t="b">
        <f t="shared" si="573"/>
        <v>0</v>
      </c>
      <c r="CG1215" s="1" t="b">
        <f t="shared" si="574"/>
        <v>0</v>
      </c>
      <c r="CH1215" s="1" t="b">
        <f t="shared" si="575"/>
        <v>1</v>
      </c>
      <c r="CI1215" s="1" t="b">
        <f t="shared" si="576"/>
        <v>0</v>
      </c>
      <c r="CJ1215" s="1" t="b">
        <f t="shared" si="577"/>
        <v>0</v>
      </c>
      <c r="CK1215" s="1" t="b">
        <f t="shared" si="578"/>
        <v>0</v>
      </c>
      <c r="CL1215" s="1" t="b">
        <f t="shared" si="579"/>
        <v>0</v>
      </c>
      <c r="CM1215" s="1" t="b">
        <f t="shared" si="580"/>
        <v>0</v>
      </c>
      <c r="CN1215" s="1" t="b">
        <f t="shared" si="581"/>
        <v>0</v>
      </c>
      <c r="CO1215" s="2" t="b">
        <f t="shared" si="582"/>
        <v>1</v>
      </c>
      <c r="CP1215" s="2" t="b">
        <f t="shared" si="583"/>
        <v>1</v>
      </c>
      <c r="CQ1215" s="2" t="b">
        <f t="shared" si="584"/>
        <v>0</v>
      </c>
      <c r="CR1215" s="6" t="str">
        <f t="shared" si="585"/>
        <v>Male</v>
      </c>
      <c r="CS1215" s="7">
        <f t="shared" si="586"/>
        <v>0</v>
      </c>
      <c r="CT1215" s="7">
        <f t="shared" si="587"/>
        <v>0</v>
      </c>
      <c r="CU1215" s="7">
        <f t="shared" si="588"/>
        <v>0</v>
      </c>
      <c r="CV1215" s="7">
        <f t="shared" si="589"/>
        <v>1</v>
      </c>
      <c r="CW1215" s="7">
        <f t="shared" si="602"/>
        <v>0</v>
      </c>
      <c r="CX1215" s="1" t="b">
        <f t="shared" si="603"/>
        <v>1</v>
      </c>
      <c r="CY1215" s="1" t="b">
        <f t="shared" si="604"/>
        <v>0</v>
      </c>
      <c r="DG1215" s="1" t="b">
        <f t="shared" si="605"/>
        <v>1</v>
      </c>
    </row>
    <row r="1216" spans="1:111" ht="43.5" x14ac:dyDescent="0.35">
      <c r="B1216" s="1" t="s">
        <v>13809</v>
      </c>
      <c r="C1216" s="9">
        <v>44363</v>
      </c>
      <c r="D1216" s="10" t="s">
        <v>13809</v>
      </c>
      <c r="E1216" s="1">
        <v>42</v>
      </c>
      <c r="F1216" s="1" t="s">
        <v>108</v>
      </c>
      <c r="G1216" s="1" t="s">
        <v>13809</v>
      </c>
      <c r="H1216" s="1" t="s">
        <v>13809</v>
      </c>
      <c r="I1216" s="9">
        <v>44273</v>
      </c>
      <c r="J1216" s="2" t="s">
        <v>109</v>
      </c>
      <c r="K1216" s="2" t="s">
        <v>13809</v>
      </c>
      <c r="L1216" s="9">
        <v>44295</v>
      </c>
      <c r="M1216" s="2" t="s">
        <v>109</v>
      </c>
      <c r="N1216" s="2" t="s">
        <v>13809</v>
      </c>
      <c r="O1216" s="2" t="s">
        <v>110</v>
      </c>
      <c r="P1216" s="2" t="s">
        <v>111</v>
      </c>
      <c r="S1216" s="2" t="s">
        <v>112</v>
      </c>
      <c r="T1216" s="2" t="s">
        <v>111</v>
      </c>
      <c r="U1216" s="2" t="b">
        <v>1</v>
      </c>
      <c r="V1216" s="2" t="s">
        <v>113</v>
      </c>
      <c r="W1216" s="1" t="s">
        <v>112</v>
      </c>
      <c r="X1216" s="1" t="s">
        <v>114</v>
      </c>
      <c r="Y1216" s="2" t="s">
        <v>112</v>
      </c>
      <c r="Z1216" s="2" t="s">
        <v>111</v>
      </c>
      <c r="AA1216" s="2" t="s">
        <v>112</v>
      </c>
      <c r="AB1216" s="2">
        <v>7</v>
      </c>
      <c r="AC1216" s="1" t="s">
        <v>111</v>
      </c>
      <c r="AF1216" s="1" t="s">
        <v>111</v>
      </c>
      <c r="AJ1216" s="1" t="s">
        <v>115</v>
      </c>
      <c r="AK1216" s="1" t="s">
        <v>349</v>
      </c>
      <c r="AN1216" s="1" t="s">
        <v>4710</v>
      </c>
      <c r="AO1216" s="1" t="s">
        <v>130</v>
      </c>
      <c r="AU1216" s="1" t="s">
        <v>177</v>
      </c>
      <c r="AX1216" s="1">
        <v>18</v>
      </c>
      <c r="AZ1216" s="1" t="s">
        <v>155</v>
      </c>
      <c r="BA1216" s="1" t="s">
        <v>1743</v>
      </c>
      <c r="BJ1216" s="1" t="s">
        <v>112</v>
      </c>
      <c r="BK1216" s="1" t="s">
        <v>112</v>
      </c>
      <c r="BL1216" s="1" t="s">
        <v>2321</v>
      </c>
      <c r="BQ1216" s="1" t="s">
        <v>121</v>
      </c>
      <c r="BR1216" s="1" t="s">
        <v>122</v>
      </c>
      <c r="BS1216" s="1" t="s">
        <v>111</v>
      </c>
      <c r="BT1216" s="34" t="s">
        <v>4711</v>
      </c>
      <c r="BV1216" s="9">
        <v>44400</v>
      </c>
      <c r="BW1216" s="34" t="s">
        <v>4712</v>
      </c>
      <c r="BX1216" s="2" t="s">
        <v>111</v>
      </c>
      <c r="BY1216" s="2" t="s">
        <v>153</v>
      </c>
      <c r="BZ1216" s="2" t="s">
        <v>124</v>
      </c>
      <c r="CA1216" s="2">
        <v>2</v>
      </c>
      <c r="CB1216" s="1" t="s">
        <v>330</v>
      </c>
      <c r="CC1216" s="2" t="s">
        <v>126</v>
      </c>
      <c r="CD1216" s="1" t="b">
        <f t="shared" si="598"/>
        <v>0</v>
      </c>
      <c r="CE1216" s="1" t="b">
        <f t="shared" si="599"/>
        <v>0</v>
      </c>
      <c r="CF1216" s="1" t="b">
        <f t="shared" si="573"/>
        <v>0</v>
      </c>
      <c r="CG1216" s="1" t="b">
        <f t="shared" si="574"/>
        <v>0</v>
      </c>
      <c r="CH1216" s="1" t="b">
        <f t="shared" si="575"/>
        <v>0</v>
      </c>
      <c r="CI1216" s="1" t="b">
        <f t="shared" si="576"/>
        <v>0</v>
      </c>
      <c r="CJ1216" s="1" t="b">
        <f t="shared" si="577"/>
        <v>0</v>
      </c>
      <c r="CK1216" s="1" t="b">
        <f t="shared" si="578"/>
        <v>0</v>
      </c>
      <c r="CL1216" s="1" t="b">
        <f t="shared" si="579"/>
        <v>1</v>
      </c>
      <c r="CM1216" s="1" t="b">
        <f t="shared" si="580"/>
        <v>0</v>
      </c>
      <c r="CN1216" s="1" t="b">
        <f t="shared" si="581"/>
        <v>0</v>
      </c>
      <c r="CO1216" s="2" t="b">
        <f t="shared" si="582"/>
        <v>0</v>
      </c>
      <c r="CP1216" s="2" t="b">
        <f t="shared" si="583"/>
        <v>1</v>
      </c>
      <c r="CQ1216" s="2" t="b">
        <f t="shared" si="584"/>
        <v>0</v>
      </c>
      <c r="CR1216" s="6" t="str">
        <f t="shared" si="585"/>
        <v>Female</v>
      </c>
      <c r="CS1216" s="7">
        <f t="shared" si="586"/>
        <v>1</v>
      </c>
      <c r="CT1216" s="7">
        <f t="shared" si="587"/>
        <v>0</v>
      </c>
      <c r="CU1216" s="7">
        <f t="shared" si="588"/>
        <v>0</v>
      </c>
      <c r="CV1216" s="7">
        <f t="shared" si="589"/>
        <v>1</v>
      </c>
      <c r="CW1216" s="7">
        <f t="shared" si="602"/>
        <v>0</v>
      </c>
      <c r="CX1216" s="1" t="b">
        <f t="shared" si="603"/>
        <v>0</v>
      </c>
      <c r="CY1216" s="1" t="b">
        <f t="shared" si="604"/>
        <v>0</v>
      </c>
      <c r="DG1216" s="1" t="b">
        <f t="shared" si="605"/>
        <v>0</v>
      </c>
    </row>
    <row r="1217" spans="1:111" ht="116" x14ac:dyDescent="0.35">
      <c r="A1217" s="2">
        <v>1019</v>
      </c>
      <c r="B1217" s="1" t="s">
        <v>13809</v>
      </c>
      <c r="C1217" s="9">
        <v>44363</v>
      </c>
      <c r="D1217" s="10" t="s">
        <v>13809</v>
      </c>
      <c r="E1217" s="1" t="e">
        <f>ROUND((C1217-D1217)/365,0)</f>
        <v>#VALUE!</v>
      </c>
      <c r="F1217" s="1" t="s">
        <v>127</v>
      </c>
      <c r="G1217" s="1" t="s">
        <v>13809</v>
      </c>
      <c r="H1217" s="1" t="s">
        <v>13809</v>
      </c>
      <c r="I1217" s="9">
        <v>44334</v>
      </c>
      <c r="J1217" s="2" t="s">
        <v>109</v>
      </c>
      <c r="K1217" s="2" t="s">
        <v>13809</v>
      </c>
      <c r="N1217" s="2" t="s">
        <v>13809</v>
      </c>
      <c r="O1217" s="2" t="s">
        <v>110</v>
      </c>
      <c r="P1217" s="2" t="s">
        <v>111</v>
      </c>
      <c r="S1217" s="2" t="s">
        <v>111</v>
      </c>
      <c r="T1217" s="2" t="s">
        <v>112</v>
      </c>
      <c r="U1217" s="2" t="b">
        <f>OR(S1217="yes",T1217="yes")</f>
        <v>1</v>
      </c>
      <c r="V1217" s="2" t="s">
        <v>113</v>
      </c>
      <c r="W1217" s="1" t="s">
        <v>112</v>
      </c>
      <c r="X1217" s="1" t="s">
        <v>110</v>
      </c>
      <c r="Y1217" s="2" t="s">
        <v>112</v>
      </c>
      <c r="Z1217" s="2" t="s">
        <v>112</v>
      </c>
      <c r="AA1217" s="2" t="s">
        <v>111</v>
      </c>
      <c r="AB1217" s="2">
        <v>20</v>
      </c>
      <c r="AC1217" s="1" t="s">
        <v>112</v>
      </c>
      <c r="AD1217" s="1" t="s">
        <v>192</v>
      </c>
      <c r="AE1217" s="1" t="s">
        <v>4713</v>
      </c>
      <c r="AF1217" s="1" t="s">
        <v>111</v>
      </c>
      <c r="AJ1217" s="1" t="s">
        <v>115</v>
      </c>
      <c r="AK1217" s="1" t="s">
        <v>287</v>
      </c>
      <c r="AO1217" s="1" t="s">
        <v>117</v>
      </c>
      <c r="AS1217" s="1" t="s">
        <v>684</v>
      </c>
      <c r="AU1217" s="1" t="s">
        <v>132</v>
      </c>
      <c r="AZ1217" s="1" t="s">
        <v>198</v>
      </c>
      <c r="BA1217" s="1" t="s">
        <v>4714</v>
      </c>
      <c r="BF1217" s="1" t="s">
        <v>4715</v>
      </c>
      <c r="BG1217" s="1" t="s">
        <v>4716</v>
      </c>
      <c r="BH1217" s="1">
        <v>8</v>
      </c>
      <c r="BJ1217" s="1" t="s">
        <v>112</v>
      </c>
      <c r="BK1217" s="1" t="s">
        <v>112</v>
      </c>
      <c r="BL1217" s="1" t="s">
        <v>297</v>
      </c>
      <c r="BQ1217" s="1" t="s">
        <v>121</v>
      </c>
      <c r="BR1217" s="1" t="s">
        <v>122</v>
      </c>
      <c r="BS1217" s="1" t="s">
        <v>112</v>
      </c>
      <c r="BU1217" s="34" t="s">
        <v>4717</v>
      </c>
      <c r="BV1217" s="9">
        <v>44370</v>
      </c>
      <c r="BW1217" s="34" t="s">
        <v>14420</v>
      </c>
      <c r="BX1217" s="2" t="s">
        <v>111</v>
      </c>
      <c r="BY1217" s="2" t="s">
        <v>123</v>
      </c>
      <c r="BZ1217" s="2" t="s">
        <v>124</v>
      </c>
      <c r="CA1217" s="2">
        <v>1</v>
      </c>
      <c r="CB1217" s="1" t="s">
        <v>207</v>
      </c>
      <c r="CC1217" s="2" t="s">
        <v>126</v>
      </c>
      <c r="CD1217" s="1" t="e">
        <f t="shared" si="598"/>
        <v>#VALUE!</v>
      </c>
      <c r="CE1217" s="1" t="e">
        <f t="shared" si="599"/>
        <v>#VALUE!</v>
      </c>
      <c r="CF1217" s="1" t="e">
        <f t="shared" si="573"/>
        <v>#VALUE!</v>
      </c>
      <c r="CG1217" s="1" t="e">
        <f t="shared" si="574"/>
        <v>#VALUE!</v>
      </c>
      <c r="CH1217" s="1" t="e">
        <f t="shared" si="575"/>
        <v>#VALUE!</v>
      </c>
      <c r="CI1217" s="1" t="e">
        <f t="shared" si="576"/>
        <v>#VALUE!</v>
      </c>
      <c r="CJ1217" s="1" t="e">
        <f t="shared" si="577"/>
        <v>#VALUE!</v>
      </c>
      <c r="CK1217" s="1" t="e">
        <f t="shared" si="578"/>
        <v>#VALUE!</v>
      </c>
      <c r="CL1217" s="1" t="e">
        <f t="shared" si="579"/>
        <v>#VALUE!</v>
      </c>
      <c r="CM1217" s="1" t="e">
        <f t="shared" si="580"/>
        <v>#VALUE!</v>
      </c>
      <c r="CN1217" s="1" t="e">
        <f t="shared" si="581"/>
        <v>#VALUE!</v>
      </c>
      <c r="CO1217" s="2" t="b">
        <f t="shared" si="582"/>
        <v>0</v>
      </c>
      <c r="CP1217" s="2" t="b">
        <f t="shared" si="583"/>
        <v>0</v>
      </c>
      <c r="CQ1217" s="2" t="b">
        <f t="shared" si="584"/>
        <v>1</v>
      </c>
      <c r="CR1217" s="6" t="str">
        <f t="shared" si="585"/>
        <v>Male</v>
      </c>
      <c r="CS1217" s="7">
        <f t="shared" si="586"/>
        <v>1</v>
      </c>
      <c r="CT1217" s="7">
        <f t="shared" si="587"/>
        <v>0</v>
      </c>
      <c r="CU1217" s="7">
        <f t="shared" si="588"/>
        <v>0</v>
      </c>
      <c r="CV1217" s="7">
        <f t="shared" si="589"/>
        <v>0</v>
      </c>
      <c r="CW1217" s="7">
        <f t="shared" si="602"/>
        <v>0</v>
      </c>
      <c r="CX1217" s="1" t="e">
        <f t="shared" si="603"/>
        <v>#VALUE!</v>
      </c>
      <c r="CY1217" s="1" t="e">
        <f t="shared" si="604"/>
        <v>#VALUE!</v>
      </c>
      <c r="DG1217" s="1" t="e">
        <f t="shared" si="605"/>
        <v>#VALUE!</v>
      </c>
    </row>
    <row r="1218" spans="1:111" ht="87" x14ac:dyDescent="0.35">
      <c r="A1218" s="2">
        <v>1022</v>
      </c>
      <c r="B1218" s="1" t="s">
        <v>13809</v>
      </c>
      <c r="C1218" s="9">
        <v>44363</v>
      </c>
      <c r="D1218" s="10" t="s">
        <v>13809</v>
      </c>
      <c r="E1218" s="1" t="e">
        <f>ROUND((C1218-D1218)/365,0)</f>
        <v>#VALUE!</v>
      </c>
      <c r="F1218" s="1" t="s">
        <v>127</v>
      </c>
      <c r="G1218" s="1" t="s">
        <v>13809</v>
      </c>
      <c r="H1218" s="1" t="s">
        <v>13809</v>
      </c>
      <c r="K1218" s="2" t="s">
        <v>13809</v>
      </c>
      <c r="L1218" s="9">
        <v>44339</v>
      </c>
      <c r="M1218" s="2" t="s">
        <v>109</v>
      </c>
      <c r="N1218" s="2" t="s">
        <v>13809</v>
      </c>
      <c r="O1218" s="2" t="s">
        <v>110</v>
      </c>
      <c r="P1218" s="2" t="s">
        <v>111</v>
      </c>
      <c r="S1218" s="2" t="s">
        <v>111</v>
      </c>
      <c r="T1218" s="2" t="s">
        <v>112</v>
      </c>
      <c r="U1218" s="2" t="b">
        <f>OR(S1218="yes",T1218="yes")</f>
        <v>1</v>
      </c>
      <c r="V1218" s="2" t="s">
        <v>113</v>
      </c>
      <c r="W1218" s="1" t="s">
        <v>112</v>
      </c>
      <c r="X1218" s="1" t="s">
        <v>114</v>
      </c>
      <c r="Y1218" s="2" t="s">
        <v>112</v>
      </c>
      <c r="Z1218" s="2" t="s">
        <v>111</v>
      </c>
      <c r="AA1218" s="2" t="s">
        <v>112</v>
      </c>
      <c r="AB1218" s="2">
        <v>2</v>
      </c>
      <c r="AC1218" s="1" t="s">
        <v>111</v>
      </c>
      <c r="AF1218" s="1" t="s">
        <v>111</v>
      </c>
      <c r="AJ1218" s="1" t="s">
        <v>115</v>
      </c>
      <c r="AK1218" s="1" t="s">
        <v>287</v>
      </c>
      <c r="AO1218" s="1" t="s">
        <v>130</v>
      </c>
      <c r="AP1218" s="11" t="s">
        <v>382</v>
      </c>
      <c r="AU1218" s="1" t="s">
        <v>177</v>
      </c>
      <c r="AX1218" s="12">
        <v>0.37</v>
      </c>
      <c r="AZ1218" s="1" t="s">
        <v>155</v>
      </c>
      <c r="BJ1218" s="1" t="s">
        <v>112</v>
      </c>
      <c r="BK1218" s="1" t="s">
        <v>112</v>
      </c>
      <c r="BL1218" s="1" t="s">
        <v>142</v>
      </c>
      <c r="BQ1218" s="1" t="s">
        <v>121</v>
      </c>
      <c r="BR1218" s="1" t="s">
        <v>122</v>
      </c>
      <c r="BS1218" s="1" t="s">
        <v>111</v>
      </c>
      <c r="BT1218" s="34" t="s">
        <v>4718</v>
      </c>
      <c r="BU1218" s="34" t="s">
        <v>4719</v>
      </c>
      <c r="BV1218" s="9">
        <v>44355</v>
      </c>
      <c r="BW1218" s="34" t="s">
        <v>4720</v>
      </c>
      <c r="BX1218" s="2" t="s">
        <v>111</v>
      </c>
      <c r="BY1218" s="2" t="s">
        <v>136</v>
      </c>
      <c r="BZ1218" s="2" t="s">
        <v>124</v>
      </c>
      <c r="CA1218" s="2">
        <v>2</v>
      </c>
      <c r="CB1218" s="1" t="s">
        <v>233</v>
      </c>
      <c r="CC1218" s="2" t="s">
        <v>126</v>
      </c>
      <c r="CD1218" s="1" t="e">
        <f t="shared" si="598"/>
        <v>#VALUE!</v>
      </c>
      <c r="CE1218" s="1" t="e">
        <f t="shared" si="599"/>
        <v>#VALUE!</v>
      </c>
      <c r="CF1218" s="1" t="e">
        <f t="shared" ref="CF1218:CF1281" si="606">AND(E1218&gt;4,E1218&lt;12,NOT(E1218=""),NOT(E1218="."))</f>
        <v>#VALUE!</v>
      </c>
      <c r="CG1218" s="1" t="e">
        <f t="shared" ref="CG1218:CG1281" si="607">AND(E1218&gt;11,E1218&lt;16,NOT(E1218=""),NOT(E1218="."))</f>
        <v>#VALUE!</v>
      </c>
      <c r="CH1218" s="1" t="e">
        <f t="shared" ref="CH1218:CH1281" si="608">AND(E1218&gt;15,E1218&lt;18)</f>
        <v>#VALUE!</v>
      </c>
      <c r="CI1218" s="1" t="e">
        <f t="shared" ref="CI1218:CI1281" si="609">AND(E1218&gt;17,E1218&lt;25)</f>
        <v>#VALUE!</v>
      </c>
      <c r="CJ1218" s="1" t="e">
        <f t="shared" ref="CJ1218:CJ1281" si="610">AND(E1218&gt;24,E1218&lt;30)</f>
        <v>#VALUE!</v>
      </c>
      <c r="CK1218" s="1" t="e">
        <f t="shared" ref="CK1218:CK1281" si="611">AND(E1218&gt;29,E1218&lt;40)</f>
        <v>#VALUE!</v>
      </c>
      <c r="CL1218" s="1" t="e">
        <f t="shared" ref="CL1218:CL1281" si="612">AND(E1218&gt;39,E1218&lt;50)</f>
        <v>#VALUE!</v>
      </c>
      <c r="CM1218" s="1" t="e">
        <f t="shared" ref="CM1218:CM1281" si="613">AND(E1218&gt;49,E1218&lt;65)</f>
        <v>#VALUE!</v>
      </c>
      <c r="CN1218" s="1" t="e">
        <f t="shared" ref="CN1218:CN1281" si="614">AND(E1218&gt;64,NOT(E1218="."),NOT(E1218=""))</f>
        <v>#VALUE!</v>
      </c>
      <c r="CO1218" s="2" t="b">
        <f t="shared" ref="CO1218:CO1281" si="615">AND(AB1218&lt;7,NOT(AB1218="."),NOT(AB1218=""))</f>
        <v>1</v>
      </c>
      <c r="CP1218" s="2" t="b">
        <f t="shared" ref="CP1218:CP1281" si="616">AND(AB1218&lt;8,NOT(AB1218="."),NOT(AB1218=""))</f>
        <v>1</v>
      </c>
      <c r="CQ1218" s="2" t="b">
        <f t="shared" ref="CQ1218:CQ1281" si="617">AND(AB1218&gt;7,AB1218&lt;22,NOT(AB1218=""),NOT(AB1218="."))</f>
        <v>0</v>
      </c>
      <c r="CR1218" s="6" t="str">
        <f t="shared" ref="CR1218:CR1281" si="618">F1218</f>
        <v>Male</v>
      </c>
      <c r="CS1218" s="7">
        <f t="shared" ref="CS1218:CS1281" si="619">COUNTIF(J1218,"=*pfizer*")</f>
        <v>0</v>
      </c>
      <c r="CT1218" s="7">
        <f t="shared" ref="CT1218:CT1281" si="620">COUNTIF(J1218,"=*moderna*")</f>
        <v>0</v>
      </c>
      <c r="CU1218" s="7">
        <f t="shared" ref="CU1218:CU1281" si="621">COUNTIF(J1218,"=*janssen*")</f>
        <v>0</v>
      </c>
      <c r="CV1218" s="7">
        <f t="shared" ref="CV1218:CV1281" si="622">COUNTIF(M1218,"=*pfizer*")</f>
        <v>1</v>
      </c>
      <c r="CW1218" s="7">
        <f t="shared" si="602"/>
        <v>0</v>
      </c>
      <c r="CX1218" s="1" t="e">
        <f t="shared" si="603"/>
        <v>#VALUE!</v>
      </c>
      <c r="CY1218" s="1" t="e">
        <f t="shared" si="604"/>
        <v>#VALUE!</v>
      </c>
      <c r="DG1218" s="1" t="e">
        <f t="shared" si="605"/>
        <v>#VALUE!</v>
      </c>
    </row>
    <row r="1219" spans="1:111" ht="29" x14ac:dyDescent="0.35">
      <c r="B1219" s="1" t="s">
        <v>13809</v>
      </c>
      <c r="C1219" s="9">
        <v>44363</v>
      </c>
      <c r="D1219" s="10" t="s">
        <v>13809</v>
      </c>
      <c r="E1219" s="1">
        <v>37</v>
      </c>
      <c r="F1219" s="1" t="s">
        <v>127</v>
      </c>
      <c r="G1219" s="1" t="s">
        <v>13809</v>
      </c>
      <c r="H1219" s="1" t="s">
        <v>13809</v>
      </c>
      <c r="I1219" s="9">
        <v>44254</v>
      </c>
      <c r="J1219" s="2" t="s">
        <v>109</v>
      </c>
      <c r="K1219" s="2" t="s">
        <v>13809</v>
      </c>
      <c r="L1219" s="9">
        <v>44275</v>
      </c>
      <c r="M1219" s="2" t="s">
        <v>109</v>
      </c>
      <c r="N1219" s="2" t="s">
        <v>13809</v>
      </c>
      <c r="O1219" s="2" t="s">
        <v>110</v>
      </c>
      <c r="P1219" s="2" t="s">
        <v>111</v>
      </c>
      <c r="S1219" s="2" t="s">
        <v>111</v>
      </c>
      <c r="T1219" s="2" t="s">
        <v>112</v>
      </c>
      <c r="U1219" s="2" t="b">
        <v>1</v>
      </c>
      <c r="V1219" s="2" t="s">
        <v>113</v>
      </c>
      <c r="W1219" s="1" t="s">
        <v>111</v>
      </c>
      <c r="Y1219" s="2" t="s">
        <v>112</v>
      </c>
      <c r="Z1219" s="2" t="s">
        <v>111</v>
      </c>
      <c r="AA1219" s="2" t="s">
        <v>112</v>
      </c>
      <c r="AB1219" s="2">
        <v>2</v>
      </c>
      <c r="AC1219" s="1" t="s">
        <v>111</v>
      </c>
      <c r="AF1219" s="1" t="s">
        <v>111</v>
      </c>
      <c r="AJ1219" s="1" t="s">
        <v>115</v>
      </c>
      <c r="AK1219" s="1" t="s">
        <v>201</v>
      </c>
      <c r="AN1219" s="1" t="s">
        <v>4721</v>
      </c>
      <c r="AO1219" s="1" t="s">
        <v>130</v>
      </c>
      <c r="AS1219" s="1" t="s">
        <v>118</v>
      </c>
      <c r="AU1219" s="1" t="s">
        <v>177</v>
      </c>
      <c r="AX1219" s="1">
        <v>48</v>
      </c>
      <c r="AZ1219" s="1" t="s">
        <v>254</v>
      </c>
      <c r="BC1219" s="1" t="s">
        <v>4722</v>
      </c>
      <c r="BG1219" s="1" t="s">
        <v>4723</v>
      </c>
      <c r="BH1219" s="1" t="s">
        <v>4724</v>
      </c>
      <c r="BJ1219" s="1" t="s">
        <v>112</v>
      </c>
      <c r="BK1219" s="1" t="s">
        <v>112</v>
      </c>
      <c r="BL1219" s="1" t="s">
        <v>289</v>
      </c>
      <c r="BM1219" s="1" t="s">
        <v>4725</v>
      </c>
      <c r="BQ1219" s="1" t="s">
        <v>121</v>
      </c>
      <c r="BR1219" s="1" t="s">
        <v>122</v>
      </c>
      <c r="BS1219" s="1" t="s">
        <v>112</v>
      </c>
      <c r="BU1219" s="34" t="s">
        <v>4726</v>
      </c>
      <c r="BV1219" s="9">
        <v>44363</v>
      </c>
      <c r="BW1219" s="34" t="s">
        <v>4727</v>
      </c>
      <c r="BY1219" s="2" t="s">
        <v>123</v>
      </c>
      <c r="BZ1219" s="2" t="s">
        <v>124</v>
      </c>
      <c r="CA1219" s="2">
        <v>2</v>
      </c>
      <c r="CB1219" s="1" t="s">
        <v>233</v>
      </c>
      <c r="CC1219" s="2" t="s">
        <v>126</v>
      </c>
      <c r="CD1219" s="1" t="b">
        <f t="shared" si="598"/>
        <v>0</v>
      </c>
      <c r="CE1219" s="1" t="b">
        <f t="shared" si="599"/>
        <v>0</v>
      </c>
      <c r="CF1219" s="1" t="b">
        <f t="shared" si="606"/>
        <v>0</v>
      </c>
      <c r="CG1219" s="1" t="b">
        <f t="shared" si="607"/>
        <v>0</v>
      </c>
      <c r="CH1219" s="1" t="b">
        <f t="shared" si="608"/>
        <v>0</v>
      </c>
      <c r="CI1219" s="1" t="b">
        <f t="shared" si="609"/>
        <v>0</v>
      </c>
      <c r="CJ1219" s="1" t="b">
        <f t="shared" si="610"/>
        <v>0</v>
      </c>
      <c r="CK1219" s="1" t="b">
        <f t="shared" si="611"/>
        <v>1</v>
      </c>
      <c r="CL1219" s="1" t="b">
        <f t="shared" si="612"/>
        <v>0</v>
      </c>
      <c r="CM1219" s="1" t="b">
        <f t="shared" si="613"/>
        <v>0</v>
      </c>
      <c r="CN1219" s="1" t="b">
        <f t="shared" si="614"/>
        <v>0</v>
      </c>
      <c r="CO1219" s="2" t="b">
        <f t="shared" si="615"/>
        <v>1</v>
      </c>
      <c r="CP1219" s="2" t="b">
        <f t="shared" si="616"/>
        <v>1</v>
      </c>
      <c r="CQ1219" s="2" t="b">
        <f t="shared" si="617"/>
        <v>0</v>
      </c>
      <c r="CR1219" s="6" t="str">
        <f t="shared" si="618"/>
        <v>Male</v>
      </c>
      <c r="CS1219" s="7">
        <f t="shared" si="619"/>
        <v>1</v>
      </c>
      <c r="CT1219" s="7">
        <f t="shared" si="620"/>
        <v>0</v>
      </c>
      <c r="CU1219" s="7">
        <f t="shared" si="621"/>
        <v>0</v>
      </c>
      <c r="CV1219" s="7">
        <f t="shared" si="622"/>
        <v>1</v>
      </c>
      <c r="CW1219" s="7">
        <f t="shared" si="602"/>
        <v>0</v>
      </c>
      <c r="CX1219" s="1" t="b">
        <f t="shared" si="603"/>
        <v>0</v>
      </c>
      <c r="CY1219" s="1" t="b">
        <f t="shared" si="604"/>
        <v>1</v>
      </c>
      <c r="DG1219" s="1" t="b">
        <f t="shared" si="605"/>
        <v>0</v>
      </c>
    </row>
    <row r="1220" spans="1:111" ht="87" x14ac:dyDescent="0.35">
      <c r="A1220" s="2">
        <v>1024</v>
      </c>
      <c r="B1220" s="1" t="s">
        <v>13809</v>
      </c>
      <c r="C1220" s="9">
        <v>44363</v>
      </c>
      <c r="D1220" s="10" t="s">
        <v>13809</v>
      </c>
      <c r="E1220" s="1" t="e">
        <f>ROUND((C1220-D1220)/365,0)</f>
        <v>#VALUE!</v>
      </c>
      <c r="F1220" s="1" t="s">
        <v>127</v>
      </c>
      <c r="G1220" s="1" t="s">
        <v>13809</v>
      </c>
      <c r="H1220" s="1" t="s">
        <v>13809</v>
      </c>
      <c r="J1220" s="2" t="s">
        <v>128</v>
      </c>
      <c r="K1220" s="2" t="s">
        <v>13809</v>
      </c>
      <c r="L1220" s="9">
        <v>44293</v>
      </c>
      <c r="M1220" s="2" t="s">
        <v>128</v>
      </c>
      <c r="N1220" s="2" t="s">
        <v>13809</v>
      </c>
      <c r="O1220" s="2" t="s">
        <v>110</v>
      </c>
      <c r="P1220" s="2" t="s">
        <v>111</v>
      </c>
      <c r="S1220" s="2" t="s">
        <v>111</v>
      </c>
      <c r="T1220" s="2" t="s">
        <v>112</v>
      </c>
      <c r="U1220" s="2" t="b">
        <f>OR(S1220="yes",T1220="yes")</f>
        <v>1</v>
      </c>
      <c r="V1220" s="2" t="s">
        <v>113</v>
      </c>
      <c r="W1220" s="1" t="s">
        <v>112</v>
      </c>
      <c r="X1220" s="1" t="s">
        <v>114</v>
      </c>
      <c r="Y1220" s="2" t="s">
        <v>112</v>
      </c>
      <c r="Z1220" s="2" t="s">
        <v>111</v>
      </c>
      <c r="AA1220" s="2" t="s">
        <v>112</v>
      </c>
      <c r="AB1220" s="2">
        <v>3</v>
      </c>
      <c r="AC1220" s="1" t="s">
        <v>111</v>
      </c>
      <c r="AF1220" s="1" t="s">
        <v>111</v>
      </c>
      <c r="AJ1220" s="1" t="s">
        <v>115</v>
      </c>
      <c r="AK1220" s="1" t="s">
        <v>129</v>
      </c>
      <c r="AO1220" s="1" t="s">
        <v>130</v>
      </c>
      <c r="AP1220" s="11" t="s">
        <v>382</v>
      </c>
      <c r="AZ1220" s="1" t="s">
        <v>155</v>
      </c>
      <c r="BJ1220" s="1" t="s">
        <v>112</v>
      </c>
      <c r="BK1220" s="1" t="s">
        <v>112</v>
      </c>
      <c r="BL1220" s="1" t="s">
        <v>200</v>
      </c>
      <c r="BQ1220" s="1" t="s">
        <v>121</v>
      </c>
      <c r="BR1220" s="1" t="s">
        <v>122</v>
      </c>
      <c r="BS1220" s="1" t="s">
        <v>112</v>
      </c>
      <c r="BU1220" s="34" t="s">
        <v>4728</v>
      </c>
      <c r="BV1220" s="9">
        <v>44369</v>
      </c>
      <c r="BW1220" s="34" t="s">
        <v>14421</v>
      </c>
      <c r="BX1220" s="2" t="s">
        <v>111</v>
      </c>
      <c r="BY1220" s="2" t="s">
        <v>136</v>
      </c>
      <c r="BZ1220" s="2" t="s">
        <v>124</v>
      </c>
      <c r="CA1220" s="2">
        <v>2</v>
      </c>
      <c r="CB1220" s="1" t="s">
        <v>233</v>
      </c>
      <c r="CC1220" s="2" t="s">
        <v>126</v>
      </c>
      <c r="CD1220" s="1" t="e">
        <f t="shared" si="598"/>
        <v>#VALUE!</v>
      </c>
      <c r="CE1220" s="1" t="e">
        <f t="shared" si="599"/>
        <v>#VALUE!</v>
      </c>
      <c r="CF1220" s="1" t="e">
        <f t="shared" si="606"/>
        <v>#VALUE!</v>
      </c>
      <c r="CG1220" s="1" t="e">
        <f t="shared" si="607"/>
        <v>#VALUE!</v>
      </c>
      <c r="CH1220" s="1" t="e">
        <f t="shared" si="608"/>
        <v>#VALUE!</v>
      </c>
      <c r="CI1220" s="1" t="e">
        <f t="shared" si="609"/>
        <v>#VALUE!</v>
      </c>
      <c r="CJ1220" s="1" t="e">
        <f t="shared" si="610"/>
        <v>#VALUE!</v>
      </c>
      <c r="CK1220" s="1" t="e">
        <f t="shared" si="611"/>
        <v>#VALUE!</v>
      </c>
      <c r="CL1220" s="1" t="e">
        <f t="shared" si="612"/>
        <v>#VALUE!</v>
      </c>
      <c r="CM1220" s="1" t="e">
        <f t="shared" si="613"/>
        <v>#VALUE!</v>
      </c>
      <c r="CN1220" s="1" t="e">
        <f t="shared" si="614"/>
        <v>#VALUE!</v>
      </c>
      <c r="CO1220" s="2" t="b">
        <f t="shared" si="615"/>
        <v>1</v>
      </c>
      <c r="CP1220" s="2" t="b">
        <f t="shared" si="616"/>
        <v>1</v>
      </c>
      <c r="CQ1220" s="2" t="b">
        <f t="shared" si="617"/>
        <v>0</v>
      </c>
      <c r="CR1220" s="6" t="str">
        <f t="shared" si="618"/>
        <v>Male</v>
      </c>
      <c r="CS1220" s="7">
        <f t="shared" si="619"/>
        <v>0</v>
      </c>
      <c r="CT1220" s="7">
        <f t="shared" si="620"/>
        <v>1</v>
      </c>
      <c r="CU1220" s="7">
        <f t="shared" si="621"/>
        <v>0</v>
      </c>
      <c r="CV1220" s="7">
        <f t="shared" si="622"/>
        <v>0</v>
      </c>
      <c r="CW1220" s="7">
        <f t="shared" si="602"/>
        <v>1</v>
      </c>
      <c r="CX1220" s="1" t="e">
        <f t="shared" si="603"/>
        <v>#VALUE!</v>
      </c>
      <c r="CY1220" s="1" t="e">
        <f t="shared" si="604"/>
        <v>#VALUE!</v>
      </c>
      <c r="DG1220" s="1" t="e">
        <f t="shared" si="605"/>
        <v>#VALUE!</v>
      </c>
    </row>
    <row r="1221" spans="1:111" ht="101.5" x14ac:dyDescent="0.35">
      <c r="B1221" s="1" t="s">
        <v>13809</v>
      </c>
      <c r="C1221" s="9">
        <v>44363</v>
      </c>
      <c r="D1221" s="10" t="s">
        <v>13809</v>
      </c>
      <c r="E1221" s="1">
        <v>41</v>
      </c>
      <c r="F1221" s="1" t="s">
        <v>127</v>
      </c>
      <c r="G1221" s="1" t="s">
        <v>13809</v>
      </c>
      <c r="H1221" s="1" t="s">
        <v>13809</v>
      </c>
      <c r="I1221" s="9">
        <v>44302</v>
      </c>
      <c r="J1221" s="2" t="s">
        <v>128</v>
      </c>
      <c r="K1221" s="2" t="s">
        <v>13809</v>
      </c>
      <c r="L1221" s="9">
        <v>44330</v>
      </c>
      <c r="M1221" s="2" t="s">
        <v>128</v>
      </c>
      <c r="N1221" s="2" t="s">
        <v>13809</v>
      </c>
      <c r="O1221" s="2" t="s">
        <v>110</v>
      </c>
      <c r="P1221" s="2" t="s">
        <v>111</v>
      </c>
      <c r="S1221" s="2" t="s">
        <v>111</v>
      </c>
      <c r="T1221" s="2" t="s">
        <v>112</v>
      </c>
      <c r="U1221" s="2" t="b">
        <v>1</v>
      </c>
      <c r="V1221" s="2" t="s">
        <v>126</v>
      </c>
      <c r="W1221" s="1" t="s">
        <v>112</v>
      </c>
      <c r="X1221" s="1" t="s">
        <v>114</v>
      </c>
      <c r="Y1221" s="2" t="s">
        <v>112</v>
      </c>
      <c r="Z1221" s="2" t="s">
        <v>111</v>
      </c>
      <c r="AA1221" s="2" t="s">
        <v>112</v>
      </c>
      <c r="AB1221" s="2">
        <v>2</v>
      </c>
      <c r="AC1221" s="1" t="s">
        <v>111</v>
      </c>
      <c r="AF1221" s="1" t="s">
        <v>111</v>
      </c>
      <c r="AJ1221" s="1" t="s">
        <v>115</v>
      </c>
      <c r="AK1221" s="1" t="s">
        <v>358</v>
      </c>
      <c r="AO1221" s="1" t="s">
        <v>117</v>
      </c>
      <c r="AU1221" s="1" t="s">
        <v>132</v>
      </c>
      <c r="AZ1221" s="1" t="s">
        <v>414</v>
      </c>
      <c r="BA1221" s="1" t="s">
        <v>670</v>
      </c>
      <c r="BH1221" s="1" t="s">
        <v>4729</v>
      </c>
      <c r="BJ1221" s="1" t="s">
        <v>112</v>
      </c>
      <c r="BK1221" s="1" t="s">
        <v>111</v>
      </c>
      <c r="BQ1221" s="1" t="s">
        <v>121</v>
      </c>
      <c r="BR1221" s="1" t="s">
        <v>122</v>
      </c>
      <c r="BS1221" s="1" t="s">
        <v>112</v>
      </c>
      <c r="BU1221" s="34" t="s">
        <v>4730</v>
      </c>
      <c r="BV1221" s="9">
        <v>44462</v>
      </c>
      <c r="BW1221" s="34" t="s">
        <v>4731</v>
      </c>
      <c r="BX1221" s="2" t="s">
        <v>111</v>
      </c>
      <c r="BY1221" s="2" t="s">
        <v>153</v>
      </c>
      <c r="BZ1221" s="2" t="s">
        <v>124</v>
      </c>
      <c r="CB1221" s="1" t="s">
        <v>199</v>
      </c>
      <c r="CD1221" s="1" t="b">
        <f t="shared" si="598"/>
        <v>0</v>
      </c>
      <c r="CE1221" s="1" t="b">
        <f t="shared" si="599"/>
        <v>0</v>
      </c>
      <c r="CF1221" s="1" t="b">
        <f t="shared" si="606"/>
        <v>0</v>
      </c>
      <c r="CG1221" s="1" t="b">
        <f t="shared" si="607"/>
        <v>0</v>
      </c>
      <c r="CH1221" s="1" t="b">
        <f t="shared" si="608"/>
        <v>0</v>
      </c>
      <c r="CI1221" s="1" t="b">
        <f t="shared" si="609"/>
        <v>0</v>
      </c>
      <c r="CJ1221" s="1" t="b">
        <f t="shared" si="610"/>
        <v>0</v>
      </c>
      <c r="CK1221" s="1" t="b">
        <f t="shared" si="611"/>
        <v>0</v>
      </c>
      <c r="CL1221" s="1" t="b">
        <f t="shared" si="612"/>
        <v>1</v>
      </c>
      <c r="CM1221" s="1" t="b">
        <f t="shared" si="613"/>
        <v>0</v>
      </c>
      <c r="CN1221" s="1" t="b">
        <f t="shared" si="614"/>
        <v>0</v>
      </c>
      <c r="CO1221" s="2" t="b">
        <f t="shared" si="615"/>
        <v>1</v>
      </c>
      <c r="CP1221" s="2" t="b">
        <f t="shared" si="616"/>
        <v>1</v>
      </c>
      <c r="CQ1221" s="2" t="b">
        <f t="shared" si="617"/>
        <v>0</v>
      </c>
      <c r="CR1221" s="6" t="str">
        <f t="shared" si="618"/>
        <v>Male</v>
      </c>
      <c r="CS1221" s="7">
        <f t="shared" si="619"/>
        <v>0</v>
      </c>
      <c r="CT1221" s="7">
        <f t="shared" si="620"/>
        <v>1</v>
      </c>
      <c r="CU1221" s="7">
        <f t="shared" si="621"/>
        <v>0</v>
      </c>
      <c r="CV1221" s="7">
        <f t="shared" si="622"/>
        <v>0</v>
      </c>
      <c r="CW1221" s="7">
        <f t="shared" si="602"/>
        <v>1</v>
      </c>
      <c r="CX1221" s="1" t="b">
        <f t="shared" si="603"/>
        <v>0</v>
      </c>
      <c r="CY1221" s="1" t="b">
        <f t="shared" si="604"/>
        <v>0</v>
      </c>
      <c r="DG1221" s="1" t="b">
        <f t="shared" si="605"/>
        <v>0</v>
      </c>
    </row>
    <row r="1222" spans="1:111" ht="101.5" x14ac:dyDescent="0.35">
      <c r="A1222" s="2">
        <v>1017</v>
      </c>
      <c r="B1222" s="1" t="s">
        <v>13809</v>
      </c>
      <c r="C1222" s="9">
        <v>44363</v>
      </c>
      <c r="D1222" s="10" t="s">
        <v>13809</v>
      </c>
      <c r="E1222" s="1" t="e">
        <f>ROUND((C1222-D1222)/365,0)</f>
        <v>#VALUE!</v>
      </c>
      <c r="F1222" s="1" t="s">
        <v>127</v>
      </c>
      <c r="G1222" s="1" t="s">
        <v>13809</v>
      </c>
      <c r="H1222" s="1" t="s">
        <v>13809</v>
      </c>
      <c r="K1222" s="2" t="s">
        <v>13809</v>
      </c>
      <c r="L1222" s="9">
        <v>44320</v>
      </c>
      <c r="M1222" s="2" t="s">
        <v>109</v>
      </c>
      <c r="N1222" s="2" t="s">
        <v>13809</v>
      </c>
      <c r="O1222" s="2" t="s">
        <v>110</v>
      </c>
      <c r="P1222" s="2" t="s">
        <v>111</v>
      </c>
      <c r="S1222" s="2" t="s">
        <v>111</v>
      </c>
      <c r="T1222" s="2" t="s">
        <v>112</v>
      </c>
      <c r="U1222" s="2" t="b">
        <f>OR(S1222="yes",T1222="yes")</f>
        <v>1</v>
      </c>
      <c r="V1222" s="2" t="s">
        <v>159</v>
      </c>
      <c r="W1222" s="1" t="s">
        <v>112</v>
      </c>
      <c r="X1222" s="1" t="s">
        <v>114</v>
      </c>
      <c r="Y1222" s="2" t="s">
        <v>112</v>
      </c>
      <c r="Z1222" s="2" t="s">
        <v>111</v>
      </c>
      <c r="AA1222" s="2" t="s">
        <v>112</v>
      </c>
      <c r="AB1222" s="2">
        <v>3</v>
      </c>
      <c r="AC1222" s="1" t="s">
        <v>111</v>
      </c>
      <c r="AF1222" s="1" t="s">
        <v>111</v>
      </c>
      <c r="AJ1222" s="1" t="s">
        <v>115</v>
      </c>
      <c r="AK1222" s="1" t="s">
        <v>287</v>
      </c>
      <c r="AO1222" s="1" t="s">
        <v>130</v>
      </c>
      <c r="AP1222" s="11" t="s">
        <v>4732</v>
      </c>
      <c r="AS1222" s="1" t="s">
        <v>118</v>
      </c>
      <c r="AU1222" s="1" t="s">
        <v>238</v>
      </c>
      <c r="AX1222" s="12">
        <v>0.5</v>
      </c>
      <c r="AZ1222" s="1" t="s">
        <v>155</v>
      </c>
      <c r="BJ1222" s="1" t="s">
        <v>112</v>
      </c>
      <c r="BK1222" s="1" t="s">
        <v>112</v>
      </c>
      <c r="BL1222" s="1" t="s">
        <v>135</v>
      </c>
      <c r="BQ1222" s="1" t="s">
        <v>121</v>
      </c>
      <c r="BR1222" s="1" t="s">
        <v>122</v>
      </c>
      <c r="BS1222" s="1" t="s">
        <v>112</v>
      </c>
      <c r="BU1222" s="34" t="s">
        <v>4733</v>
      </c>
      <c r="BV1222" s="9">
        <v>44369</v>
      </c>
      <c r="BW1222" s="34" t="s">
        <v>4734</v>
      </c>
      <c r="BX1222" s="2" t="s">
        <v>111</v>
      </c>
      <c r="BY1222" s="2" t="s">
        <v>123</v>
      </c>
      <c r="BZ1222" s="2" t="s">
        <v>124</v>
      </c>
      <c r="CA1222" s="2">
        <v>2</v>
      </c>
      <c r="CB1222" s="1" t="s">
        <v>233</v>
      </c>
      <c r="CC1222" s="2" t="s">
        <v>126</v>
      </c>
      <c r="CD1222" s="1" t="e">
        <f t="shared" si="598"/>
        <v>#VALUE!</v>
      </c>
      <c r="CE1222" s="1" t="e">
        <f t="shared" si="599"/>
        <v>#VALUE!</v>
      </c>
      <c r="CF1222" s="1" t="e">
        <f t="shared" si="606"/>
        <v>#VALUE!</v>
      </c>
      <c r="CG1222" s="1" t="e">
        <f t="shared" si="607"/>
        <v>#VALUE!</v>
      </c>
      <c r="CH1222" s="1" t="e">
        <f t="shared" si="608"/>
        <v>#VALUE!</v>
      </c>
      <c r="CI1222" s="1" t="e">
        <f t="shared" si="609"/>
        <v>#VALUE!</v>
      </c>
      <c r="CJ1222" s="1" t="e">
        <f t="shared" si="610"/>
        <v>#VALUE!</v>
      </c>
      <c r="CK1222" s="1" t="e">
        <f t="shared" si="611"/>
        <v>#VALUE!</v>
      </c>
      <c r="CL1222" s="1" t="e">
        <f t="shared" si="612"/>
        <v>#VALUE!</v>
      </c>
      <c r="CM1222" s="1" t="e">
        <f t="shared" si="613"/>
        <v>#VALUE!</v>
      </c>
      <c r="CN1222" s="1" t="e">
        <f t="shared" si="614"/>
        <v>#VALUE!</v>
      </c>
      <c r="CO1222" s="2" t="b">
        <f t="shared" si="615"/>
        <v>1</v>
      </c>
      <c r="CP1222" s="2" t="b">
        <f t="shared" si="616"/>
        <v>1</v>
      </c>
      <c r="CQ1222" s="2" t="b">
        <f t="shared" si="617"/>
        <v>0</v>
      </c>
      <c r="CR1222" s="6" t="str">
        <f t="shared" si="618"/>
        <v>Male</v>
      </c>
      <c r="CS1222" s="7">
        <f t="shared" si="619"/>
        <v>0</v>
      </c>
      <c r="CT1222" s="7">
        <f t="shared" si="620"/>
        <v>0</v>
      </c>
      <c r="CU1222" s="7">
        <f t="shared" si="621"/>
        <v>0</v>
      </c>
      <c r="CV1222" s="7">
        <f t="shared" si="622"/>
        <v>1</v>
      </c>
      <c r="CW1222" s="7">
        <f t="shared" si="602"/>
        <v>0</v>
      </c>
      <c r="CX1222" s="1" t="e">
        <f t="shared" si="603"/>
        <v>#VALUE!</v>
      </c>
      <c r="CY1222" s="1" t="e">
        <f t="shared" si="604"/>
        <v>#VALUE!</v>
      </c>
      <c r="DG1222" s="1" t="e">
        <f t="shared" si="605"/>
        <v>#VALUE!</v>
      </c>
    </row>
    <row r="1223" spans="1:111" x14ac:dyDescent="0.35">
      <c r="A1223" s="2">
        <v>1028</v>
      </c>
      <c r="B1223" s="1" t="s">
        <v>13809</v>
      </c>
      <c r="C1223" s="9">
        <v>44363</v>
      </c>
      <c r="D1223" s="10" t="s">
        <v>13809</v>
      </c>
      <c r="E1223" s="1" t="e">
        <f>ROUND((C1223-D1223)/365,0)</f>
        <v>#VALUE!</v>
      </c>
      <c r="F1223" s="1" t="s">
        <v>127</v>
      </c>
      <c r="G1223" s="1" t="s">
        <v>13809</v>
      </c>
      <c r="H1223" s="1" t="s">
        <v>13809</v>
      </c>
      <c r="K1223" s="2" t="s">
        <v>13809</v>
      </c>
      <c r="L1223" s="9">
        <v>44351</v>
      </c>
      <c r="M1223" s="2" t="s">
        <v>128</v>
      </c>
      <c r="N1223" s="2" t="s">
        <v>13809</v>
      </c>
      <c r="O1223" s="2" t="s">
        <v>110</v>
      </c>
      <c r="P1223" s="2" t="s">
        <v>111</v>
      </c>
      <c r="T1223" s="2" t="s">
        <v>112</v>
      </c>
      <c r="U1223" s="2" t="b">
        <f>OR(S1223="yes",T1223="yes")</f>
        <v>1</v>
      </c>
      <c r="V1223" s="2" t="s">
        <v>113</v>
      </c>
      <c r="W1223" s="1" t="s">
        <v>112</v>
      </c>
      <c r="X1223" s="1" t="s">
        <v>110</v>
      </c>
      <c r="Y1223" s="2" t="s">
        <v>112</v>
      </c>
      <c r="Z1223" s="2" t="s">
        <v>111</v>
      </c>
      <c r="AA1223" s="2" t="s">
        <v>112</v>
      </c>
      <c r="AB1223" s="2">
        <v>3</v>
      </c>
      <c r="AC1223" s="1" t="s">
        <v>111</v>
      </c>
      <c r="AF1223" s="1" t="s">
        <v>111</v>
      </c>
      <c r="AJ1223" s="1" t="s">
        <v>115</v>
      </c>
      <c r="AK1223" s="1" t="s">
        <v>150</v>
      </c>
      <c r="AO1223" s="1" t="s">
        <v>130</v>
      </c>
      <c r="AU1223" s="1" t="s">
        <v>177</v>
      </c>
      <c r="AX1223" s="12">
        <v>0.42</v>
      </c>
      <c r="AZ1223" s="1" t="s">
        <v>155</v>
      </c>
      <c r="BA1223" s="1" t="s">
        <v>4735</v>
      </c>
      <c r="BJ1223" s="1" t="s">
        <v>112</v>
      </c>
      <c r="BK1223" s="1" t="s">
        <v>112</v>
      </c>
      <c r="BL1223" s="1" t="s">
        <v>142</v>
      </c>
      <c r="BQ1223" s="1" t="s">
        <v>121</v>
      </c>
      <c r="BR1223" s="1" t="s">
        <v>122</v>
      </c>
      <c r="BS1223" s="1" t="s">
        <v>112</v>
      </c>
      <c r="BV1223" s="9">
        <v>44369</v>
      </c>
      <c r="BX1223" s="2" t="s">
        <v>111</v>
      </c>
      <c r="BY1223" s="2" t="s">
        <v>123</v>
      </c>
      <c r="BZ1223" s="2" t="s">
        <v>124</v>
      </c>
      <c r="CA1223" s="2">
        <v>2</v>
      </c>
      <c r="CB1223" s="1" t="s">
        <v>233</v>
      </c>
      <c r="CC1223" s="2" t="s">
        <v>126</v>
      </c>
      <c r="CD1223" s="1" t="e">
        <f t="shared" si="598"/>
        <v>#VALUE!</v>
      </c>
      <c r="CE1223" s="1" t="e">
        <f t="shared" si="599"/>
        <v>#VALUE!</v>
      </c>
      <c r="CF1223" s="1" t="e">
        <f t="shared" si="606"/>
        <v>#VALUE!</v>
      </c>
      <c r="CG1223" s="1" t="e">
        <f t="shared" si="607"/>
        <v>#VALUE!</v>
      </c>
      <c r="CH1223" s="1" t="e">
        <f t="shared" si="608"/>
        <v>#VALUE!</v>
      </c>
      <c r="CI1223" s="1" t="e">
        <f t="shared" si="609"/>
        <v>#VALUE!</v>
      </c>
      <c r="CJ1223" s="1" t="e">
        <f t="shared" si="610"/>
        <v>#VALUE!</v>
      </c>
      <c r="CK1223" s="1" t="e">
        <f t="shared" si="611"/>
        <v>#VALUE!</v>
      </c>
      <c r="CL1223" s="1" t="e">
        <f t="shared" si="612"/>
        <v>#VALUE!</v>
      </c>
      <c r="CM1223" s="1" t="e">
        <f t="shared" si="613"/>
        <v>#VALUE!</v>
      </c>
      <c r="CN1223" s="1" t="e">
        <f t="shared" si="614"/>
        <v>#VALUE!</v>
      </c>
      <c r="CO1223" s="2" t="b">
        <f t="shared" si="615"/>
        <v>1</v>
      </c>
      <c r="CP1223" s="2" t="b">
        <f t="shared" si="616"/>
        <v>1</v>
      </c>
      <c r="CQ1223" s="2" t="b">
        <f t="shared" si="617"/>
        <v>0</v>
      </c>
      <c r="CR1223" s="6" t="str">
        <f t="shared" si="618"/>
        <v>Male</v>
      </c>
      <c r="CS1223" s="7">
        <f t="shared" si="619"/>
        <v>0</v>
      </c>
      <c r="CT1223" s="7">
        <f t="shared" si="620"/>
        <v>0</v>
      </c>
      <c r="CU1223" s="7">
        <f t="shared" si="621"/>
        <v>0</v>
      </c>
      <c r="CV1223" s="7">
        <f t="shared" si="622"/>
        <v>0</v>
      </c>
      <c r="CW1223" s="7">
        <f t="shared" si="602"/>
        <v>1</v>
      </c>
      <c r="CX1223" s="1" t="e">
        <f t="shared" si="603"/>
        <v>#VALUE!</v>
      </c>
      <c r="CY1223" s="1" t="e">
        <f t="shared" si="604"/>
        <v>#VALUE!</v>
      </c>
      <c r="DG1223" s="1" t="e">
        <f t="shared" si="605"/>
        <v>#VALUE!</v>
      </c>
    </row>
    <row r="1224" spans="1:111" x14ac:dyDescent="0.35">
      <c r="A1224" s="2">
        <v>1030</v>
      </c>
      <c r="B1224" s="1" t="s">
        <v>13809</v>
      </c>
      <c r="C1224" s="9">
        <v>44363</v>
      </c>
      <c r="D1224" s="10" t="s">
        <v>13809</v>
      </c>
      <c r="E1224" s="1" t="e">
        <f>ROUND((C1224-D1224)/365,0)</f>
        <v>#VALUE!</v>
      </c>
      <c r="F1224" s="1" t="s">
        <v>127</v>
      </c>
      <c r="G1224" s="1" t="s">
        <v>13809</v>
      </c>
      <c r="H1224" s="1" t="s">
        <v>13809</v>
      </c>
      <c r="K1224" s="2" t="s">
        <v>13809</v>
      </c>
      <c r="L1224" s="9">
        <v>44358</v>
      </c>
      <c r="M1224" s="2" t="s">
        <v>109</v>
      </c>
      <c r="N1224" s="2" t="s">
        <v>13809</v>
      </c>
      <c r="O1224" s="2" t="s">
        <v>110</v>
      </c>
      <c r="P1224" s="2" t="s">
        <v>111</v>
      </c>
      <c r="T1224" s="2" t="s">
        <v>112</v>
      </c>
      <c r="U1224" s="2" t="b">
        <f>OR(S1224="yes",T1224="yes")</f>
        <v>1</v>
      </c>
      <c r="V1224" s="2" t="s">
        <v>113</v>
      </c>
      <c r="W1224" s="1" t="s">
        <v>112</v>
      </c>
      <c r="X1224" s="1" t="s">
        <v>114</v>
      </c>
      <c r="Y1224" s="2" t="s">
        <v>112</v>
      </c>
      <c r="Z1224" s="2" t="s">
        <v>111</v>
      </c>
      <c r="AA1224" s="2" t="s">
        <v>112</v>
      </c>
      <c r="AB1224" s="2">
        <v>3</v>
      </c>
      <c r="AC1224" s="1" t="s">
        <v>111</v>
      </c>
      <c r="AF1224" s="1" t="s">
        <v>111</v>
      </c>
      <c r="AJ1224" s="1" t="s">
        <v>115</v>
      </c>
      <c r="AK1224" s="1" t="s">
        <v>129</v>
      </c>
      <c r="AO1224" s="1" t="s">
        <v>117</v>
      </c>
      <c r="AU1224" s="1" t="s">
        <v>132</v>
      </c>
      <c r="AZ1224" s="1" t="s">
        <v>155</v>
      </c>
      <c r="BA1224" s="1">
        <v>4.3499999999999996</v>
      </c>
      <c r="BJ1224" s="1" t="s">
        <v>112</v>
      </c>
      <c r="BK1224" s="1" t="s">
        <v>111</v>
      </c>
      <c r="BQ1224" s="1" t="s">
        <v>121</v>
      </c>
      <c r="BR1224" s="1" t="s">
        <v>122</v>
      </c>
      <c r="BS1224" s="1" t="s">
        <v>112</v>
      </c>
      <c r="BV1224" s="9">
        <v>44369</v>
      </c>
      <c r="BX1224" s="2" t="s">
        <v>111</v>
      </c>
      <c r="BY1224" s="2" t="s">
        <v>156</v>
      </c>
      <c r="BZ1224" s="2" t="s">
        <v>124</v>
      </c>
      <c r="CA1224" s="2">
        <v>2</v>
      </c>
      <c r="CB1224" s="1" t="s">
        <v>199</v>
      </c>
      <c r="CC1224" s="2" t="s">
        <v>126</v>
      </c>
      <c r="CD1224" s="1" t="e">
        <f t="shared" si="598"/>
        <v>#VALUE!</v>
      </c>
      <c r="CE1224" s="1" t="e">
        <f t="shared" si="599"/>
        <v>#VALUE!</v>
      </c>
      <c r="CF1224" s="1" t="e">
        <f t="shared" si="606"/>
        <v>#VALUE!</v>
      </c>
      <c r="CG1224" s="1" t="e">
        <f t="shared" si="607"/>
        <v>#VALUE!</v>
      </c>
      <c r="CH1224" s="1" t="e">
        <f t="shared" si="608"/>
        <v>#VALUE!</v>
      </c>
      <c r="CI1224" s="1" t="e">
        <f t="shared" si="609"/>
        <v>#VALUE!</v>
      </c>
      <c r="CJ1224" s="1" t="e">
        <f t="shared" si="610"/>
        <v>#VALUE!</v>
      </c>
      <c r="CK1224" s="1" t="e">
        <f t="shared" si="611"/>
        <v>#VALUE!</v>
      </c>
      <c r="CL1224" s="1" t="e">
        <f t="shared" si="612"/>
        <v>#VALUE!</v>
      </c>
      <c r="CM1224" s="1" t="e">
        <f t="shared" si="613"/>
        <v>#VALUE!</v>
      </c>
      <c r="CN1224" s="1" t="e">
        <f t="shared" si="614"/>
        <v>#VALUE!</v>
      </c>
      <c r="CO1224" s="2" t="b">
        <f t="shared" si="615"/>
        <v>1</v>
      </c>
      <c r="CP1224" s="2" t="b">
        <f t="shared" si="616"/>
        <v>1</v>
      </c>
      <c r="CQ1224" s="2" t="b">
        <f t="shared" si="617"/>
        <v>0</v>
      </c>
      <c r="CR1224" s="6" t="str">
        <f t="shared" si="618"/>
        <v>Male</v>
      </c>
      <c r="CS1224" s="7">
        <f t="shared" si="619"/>
        <v>0</v>
      </c>
      <c r="CT1224" s="7">
        <f t="shared" si="620"/>
        <v>0</v>
      </c>
      <c r="CU1224" s="7">
        <f t="shared" si="621"/>
        <v>0</v>
      </c>
      <c r="CV1224" s="7">
        <f t="shared" si="622"/>
        <v>1</v>
      </c>
      <c r="CW1224" s="7">
        <f t="shared" si="602"/>
        <v>0</v>
      </c>
      <c r="CX1224" s="1" t="e">
        <f t="shared" si="603"/>
        <v>#VALUE!</v>
      </c>
      <c r="CY1224" s="1" t="e">
        <f t="shared" si="604"/>
        <v>#VALUE!</v>
      </c>
      <c r="DG1224" s="1" t="e">
        <f t="shared" si="605"/>
        <v>#VALUE!</v>
      </c>
    </row>
    <row r="1225" spans="1:111" ht="130.5" x14ac:dyDescent="0.35">
      <c r="B1225" s="1" t="s">
        <v>13809</v>
      </c>
      <c r="C1225" s="9">
        <v>44363</v>
      </c>
      <c r="D1225" s="10" t="s">
        <v>13809</v>
      </c>
      <c r="E1225" s="1">
        <v>51</v>
      </c>
      <c r="F1225" s="1" t="s">
        <v>127</v>
      </c>
      <c r="G1225" s="1" t="s">
        <v>13809</v>
      </c>
      <c r="H1225" s="1" t="s">
        <v>13809</v>
      </c>
      <c r="I1225" s="9">
        <v>44265</v>
      </c>
      <c r="J1225" s="2" t="s">
        <v>128</v>
      </c>
      <c r="K1225" s="2" t="s">
        <v>13809</v>
      </c>
      <c r="L1225" s="9">
        <v>44291</v>
      </c>
      <c r="M1225" s="2" t="s">
        <v>128</v>
      </c>
      <c r="N1225" s="2" t="s">
        <v>13809</v>
      </c>
      <c r="O1225" s="2" t="s">
        <v>110</v>
      </c>
      <c r="P1225" s="2" t="s">
        <v>111</v>
      </c>
      <c r="S1225" s="2" t="s">
        <v>112</v>
      </c>
      <c r="T1225" s="2" t="s">
        <v>111</v>
      </c>
      <c r="U1225" s="2" t="b">
        <f>OR(S1225="yes",T1225="yes")</f>
        <v>1</v>
      </c>
      <c r="V1225" s="2" t="s">
        <v>126</v>
      </c>
      <c r="W1225" s="1" t="s">
        <v>111</v>
      </c>
      <c r="Y1225" s="2" t="s">
        <v>112</v>
      </c>
      <c r="Z1225" s="2" t="s">
        <v>112</v>
      </c>
      <c r="AA1225" s="2" t="s">
        <v>112</v>
      </c>
      <c r="AB1225" s="2" t="s">
        <v>4736</v>
      </c>
      <c r="AC1225" s="1" t="s">
        <v>111</v>
      </c>
      <c r="AF1225" s="1" t="s">
        <v>111</v>
      </c>
      <c r="AH1225" s="1" t="s">
        <v>193</v>
      </c>
      <c r="AI1225" s="1" t="s">
        <v>4737</v>
      </c>
      <c r="AJ1225" s="1" t="s">
        <v>115</v>
      </c>
      <c r="AK1225" s="1" t="s">
        <v>3925</v>
      </c>
      <c r="AN1225" s="1" t="s">
        <v>4738</v>
      </c>
      <c r="AO1225" s="1" t="s">
        <v>4739</v>
      </c>
      <c r="AS1225" s="1" t="s">
        <v>401</v>
      </c>
      <c r="BJ1225" s="1" t="s">
        <v>111</v>
      </c>
      <c r="BN1225" s="1" t="s">
        <v>112</v>
      </c>
      <c r="BO1225" s="1" t="s">
        <v>234</v>
      </c>
      <c r="BP1225" s="1" t="s">
        <v>4740</v>
      </c>
      <c r="BQ1225" s="1" t="s">
        <v>121</v>
      </c>
      <c r="BR1225" s="1" t="s">
        <v>122</v>
      </c>
      <c r="BS1225" s="1" t="s">
        <v>112</v>
      </c>
      <c r="BU1225" s="34" t="s">
        <v>4741</v>
      </c>
      <c r="BV1225" s="9">
        <v>44774</v>
      </c>
      <c r="BW1225" s="34" t="s">
        <v>14422</v>
      </c>
      <c r="BY1225" s="2" t="s">
        <v>153</v>
      </c>
      <c r="BZ1225" s="2" t="s">
        <v>124</v>
      </c>
      <c r="CB1225" s="1" t="s">
        <v>330</v>
      </c>
      <c r="CD1225" s="1" t="b">
        <f t="shared" si="598"/>
        <v>0</v>
      </c>
      <c r="CE1225" s="1" t="b">
        <f t="shared" si="599"/>
        <v>0</v>
      </c>
      <c r="CF1225" s="1" t="b">
        <f t="shared" si="606"/>
        <v>0</v>
      </c>
      <c r="CG1225" s="1" t="b">
        <f t="shared" si="607"/>
        <v>0</v>
      </c>
      <c r="CH1225" s="1" t="b">
        <f t="shared" si="608"/>
        <v>0</v>
      </c>
      <c r="CI1225" s="1" t="b">
        <f t="shared" si="609"/>
        <v>0</v>
      </c>
      <c r="CJ1225" s="1" t="b">
        <f t="shared" si="610"/>
        <v>0</v>
      </c>
      <c r="CK1225" s="1" t="b">
        <f t="shared" si="611"/>
        <v>0</v>
      </c>
      <c r="CL1225" s="1" t="b">
        <f t="shared" si="612"/>
        <v>0</v>
      </c>
      <c r="CM1225" s="1" t="b">
        <f t="shared" si="613"/>
        <v>1</v>
      </c>
      <c r="CN1225" s="1" t="b">
        <f t="shared" si="614"/>
        <v>0</v>
      </c>
      <c r="CO1225" s="2" t="b">
        <f t="shared" si="615"/>
        <v>0</v>
      </c>
      <c r="CP1225" s="2" t="b">
        <f t="shared" si="616"/>
        <v>0</v>
      </c>
      <c r="CQ1225" s="2" t="b">
        <f t="shared" si="617"/>
        <v>0</v>
      </c>
      <c r="CR1225" s="6" t="str">
        <f t="shared" si="618"/>
        <v>Male</v>
      </c>
      <c r="CS1225" s="7">
        <f t="shared" si="619"/>
        <v>0</v>
      </c>
      <c r="CT1225" s="7">
        <f t="shared" si="620"/>
        <v>1</v>
      </c>
      <c r="CU1225" s="7">
        <f t="shared" si="621"/>
        <v>0</v>
      </c>
      <c r="CV1225" s="7">
        <f t="shared" si="622"/>
        <v>0</v>
      </c>
    </row>
    <row r="1226" spans="1:111" ht="87" x14ac:dyDescent="0.35">
      <c r="B1226" s="1" t="s">
        <v>13809</v>
      </c>
      <c r="C1226" s="9">
        <v>44363</v>
      </c>
      <c r="D1226" s="10" t="s">
        <v>13809</v>
      </c>
      <c r="E1226" s="1">
        <v>18</v>
      </c>
      <c r="F1226" s="1" t="s">
        <v>108</v>
      </c>
      <c r="G1226" s="1" t="s">
        <v>13809</v>
      </c>
      <c r="H1226" s="1" t="s">
        <v>13809</v>
      </c>
      <c r="I1226" s="2" t="s">
        <v>183</v>
      </c>
      <c r="J1226" s="2" t="s">
        <v>163</v>
      </c>
      <c r="K1226" s="2" t="s">
        <v>13809</v>
      </c>
      <c r="L1226" s="9">
        <v>44341</v>
      </c>
      <c r="M1226" s="2" t="s">
        <v>128</v>
      </c>
      <c r="N1226" s="2" t="s">
        <v>13809</v>
      </c>
      <c r="O1226" s="2" t="s">
        <v>110</v>
      </c>
      <c r="P1226" s="2" t="s">
        <v>111</v>
      </c>
      <c r="S1226" s="2" t="s">
        <v>112</v>
      </c>
      <c r="T1226" s="2" t="s">
        <v>111</v>
      </c>
      <c r="U1226" s="2" t="b">
        <v>1</v>
      </c>
      <c r="V1226" s="2" t="s">
        <v>113</v>
      </c>
      <c r="W1226" s="1" t="s">
        <v>112</v>
      </c>
      <c r="X1226" s="1" t="s">
        <v>110</v>
      </c>
      <c r="Y1226" s="2" t="s">
        <v>112</v>
      </c>
      <c r="Z1226" s="2" t="s">
        <v>111</v>
      </c>
      <c r="AA1226" s="2" t="s">
        <v>112</v>
      </c>
      <c r="AB1226" s="2">
        <v>15</v>
      </c>
      <c r="AC1226" s="1" t="s">
        <v>111</v>
      </c>
      <c r="AF1226" s="1" t="s">
        <v>111</v>
      </c>
      <c r="AJ1226" s="1" t="s">
        <v>115</v>
      </c>
      <c r="AK1226" s="1" t="s">
        <v>194</v>
      </c>
      <c r="AN1226" s="1" t="s">
        <v>4742</v>
      </c>
      <c r="AO1226" s="1" t="s">
        <v>166</v>
      </c>
      <c r="AS1226" s="1" t="s">
        <v>118</v>
      </c>
      <c r="AU1226" s="1" t="s">
        <v>238</v>
      </c>
      <c r="AX1226" s="1" t="s">
        <v>891</v>
      </c>
      <c r="AZ1226" s="1" t="s">
        <v>310</v>
      </c>
      <c r="BA1226" s="1" t="s">
        <v>4743</v>
      </c>
      <c r="BE1226" s="1">
        <v>34</v>
      </c>
      <c r="BG1226" s="1">
        <v>18.2</v>
      </c>
      <c r="BJ1226" s="1" t="s">
        <v>112</v>
      </c>
      <c r="BK1226" s="1" t="s">
        <v>112</v>
      </c>
      <c r="BL1226" s="1" t="s">
        <v>161</v>
      </c>
      <c r="BM1226" s="1" t="s">
        <v>4744</v>
      </c>
      <c r="BQ1226" s="1" t="s">
        <v>121</v>
      </c>
      <c r="BR1226" s="1" t="s">
        <v>122</v>
      </c>
      <c r="BU1226" s="34" t="s">
        <v>4745</v>
      </c>
      <c r="BV1226" s="9">
        <v>44564</v>
      </c>
      <c r="BW1226" s="34" t="s">
        <v>14423</v>
      </c>
      <c r="BY1226" s="2" t="s">
        <v>123</v>
      </c>
      <c r="BZ1226" s="2" t="s">
        <v>124</v>
      </c>
      <c r="CA1226" s="2">
        <v>2</v>
      </c>
      <c r="CB1226" s="1" t="s">
        <v>256</v>
      </c>
      <c r="CC1226" s="2" t="s">
        <v>126</v>
      </c>
      <c r="CD1226" s="1" t="b">
        <f t="shared" si="598"/>
        <v>1</v>
      </c>
      <c r="CE1226" s="1" t="b">
        <f t="shared" si="599"/>
        <v>0</v>
      </c>
      <c r="CF1226" s="1" t="b">
        <f t="shared" si="606"/>
        <v>0</v>
      </c>
      <c r="CG1226" s="1" t="b">
        <f t="shared" si="607"/>
        <v>0</v>
      </c>
      <c r="CH1226" s="1" t="b">
        <f t="shared" si="608"/>
        <v>0</v>
      </c>
      <c r="CI1226" s="1" t="b">
        <f t="shared" si="609"/>
        <v>1</v>
      </c>
      <c r="CJ1226" s="1" t="b">
        <f t="shared" si="610"/>
        <v>0</v>
      </c>
      <c r="CK1226" s="1" t="b">
        <f t="shared" si="611"/>
        <v>0</v>
      </c>
      <c r="CL1226" s="1" t="b">
        <f t="shared" si="612"/>
        <v>0</v>
      </c>
      <c r="CM1226" s="1" t="b">
        <f t="shared" si="613"/>
        <v>0</v>
      </c>
      <c r="CN1226" s="1" t="b">
        <f t="shared" si="614"/>
        <v>0</v>
      </c>
      <c r="CO1226" s="2" t="b">
        <f t="shared" si="615"/>
        <v>0</v>
      </c>
      <c r="CP1226" s="2" t="b">
        <f t="shared" si="616"/>
        <v>0</v>
      </c>
      <c r="CQ1226" s="2" t="b">
        <f t="shared" si="617"/>
        <v>1</v>
      </c>
      <c r="CR1226" s="6" t="str">
        <f t="shared" si="618"/>
        <v>Female</v>
      </c>
      <c r="CS1226" s="7">
        <f t="shared" si="619"/>
        <v>0</v>
      </c>
      <c r="CT1226" s="7">
        <f t="shared" si="620"/>
        <v>0</v>
      </c>
      <c r="CU1226" s="7">
        <f t="shared" si="621"/>
        <v>0</v>
      </c>
      <c r="CV1226" s="7">
        <f t="shared" si="622"/>
        <v>0</v>
      </c>
      <c r="CW1226" s="7">
        <f t="shared" ref="CW1226:CW1250" si="623">COUNTIF(M1226,"=*moderna*")</f>
        <v>1</v>
      </c>
      <c r="CX1226" s="1" t="b">
        <f t="shared" ref="CX1226:CX1250" si="624">AND(E1226&lt;30,NOT(E1226="."),NOT(E1226=""))</f>
        <v>1</v>
      </c>
      <c r="CY1226" s="1" t="b">
        <f t="shared" ref="CY1226:CY1250" si="625">AND(E1226&gt;17,E1226&lt;41,NOT(E1226="."),NOT(E1226=""))</f>
        <v>1</v>
      </c>
      <c r="DG1226" s="1" t="b">
        <f t="shared" ref="DG1226:DG1250" si="626">AND(E1226&gt;4,E1226&lt;18,NOT(E1226=""),NOT(E1226="."))</f>
        <v>0</v>
      </c>
    </row>
    <row r="1227" spans="1:111" ht="101.5" x14ac:dyDescent="0.35">
      <c r="B1227" s="1" t="s">
        <v>13809</v>
      </c>
      <c r="C1227" s="9">
        <v>44363</v>
      </c>
      <c r="D1227" s="10" t="s">
        <v>13809</v>
      </c>
      <c r="E1227" s="1">
        <v>14</v>
      </c>
      <c r="F1227" s="1" t="s">
        <v>127</v>
      </c>
      <c r="G1227" s="1" t="s">
        <v>13809</v>
      </c>
      <c r="H1227" s="1" t="s">
        <v>13809</v>
      </c>
      <c r="I1227" s="9">
        <v>44331</v>
      </c>
      <c r="J1227" s="2" t="s">
        <v>109</v>
      </c>
      <c r="K1227" s="2" t="s">
        <v>13809</v>
      </c>
      <c r="L1227" s="9">
        <v>44354</v>
      </c>
      <c r="M1227" s="2" t="s">
        <v>109</v>
      </c>
      <c r="N1227" s="2" t="s">
        <v>13809</v>
      </c>
      <c r="O1227" s="2" t="s">
        <v>110</v>
      </c>
      <c r="P1227" s="2" t="s">
        <v>111</v>
      </c>
      <c r="S1227" s="2" t="s">
        <v>112</v>
      </c>
      <c r="T1227" s="2" t="s">
        <v>111</v>
      </c>
      <c r="U1227" s="2" t="b">
        <v>1</v>
      </c>
      <c r="V1227" s="2" t="s">
        <v>113</v>
      </c>
      <c r="W1227" s="1" t="s">
        <v>111</v>
      </c>
      <c r="Y1227" s="2" t="s">
        <v>112</v>
      </c>
      <c r="Z1227" s="2" t="s">
        <v>111</v>
      </c>
      <c r="AA1227" s="2" t="s">
        <v>112</v>
      </c>
      <c r="AB1227" s="2">
        <v>4</v>
      </c>
      <c r="AC1227" s="1" t="s">
        <v>111</v>
      </c>
      <c r="AF1227" s="1" t="s">
        <v>111</v>
      </c>
      <c r="AJ1227" s="1" t="s">
        <v>115</v>
      </c>
      <c r="AK1227" s="1" t="s">
        <v>201</v>
      </c>
      <c r="AN1227" s="1" t="s">
        <v>4746</v>
      </c>
      <c r="AO1227" s="1" t="s">
        <v>117</v>
      </c>
      <c r="AZ1227" s="1" t="s">
        <v>120</v>
      </c>
      <c r="BA1227" s="1" t="s">
        <v>4747</v>
      </c>
      <c r="BG1227" s="1" t="s">
        <v>4748</v>
      </c>
      <c r="BH1227" s="1" t="s">
        <v>4749</v>
      </c>
      <c r="BJ1227" s="1" t="s">
        <v>112</v>
      </c>
      <c r="BK1227" s="1" t="s">
        <v>112</v>
      </c>
      <c r="BL1227" s="1" t="s">
        <v>142</v>
      </c>
      <c r="BQ1227" s="1" t="s">
        <v>121</v>
      </c>
      <c r="BR1227" s="1" t="s">
        <v>122</v>
      </c>
      <c r="BS1227" s="1" t="s">
        <v>112</v>
      </c>
      <c r="BU1227" s="34" t="s">
        <v>4750</v>
      </c>
      <c r="BV1227" s="9">
        <v>44433</v>
      </c>
      <c r="BW1227" s="34" t="s">
        <v>4751</v>
      </c>
      <c r="BX1227" s="2" t="s">
        <v>111</v>
      </c>
      <c r="BY1227" s="2" t="s">
        <v>156</v>
      </c>
      <c r="BZ1227" s="2" t="s">
        <v>124</v>
      </c>
      <c r="CA1227" s="2">
        <v>2</v>
      </c>
      <c r="CB1227" s="1" t="s">
        <v>330</v>
      </c>
      <c r="CC1227" s="2" t="s">
        <v>126</v>
      </c>
      <c r="CD1227" s="1" t="b">
        <f t="shared" si="598"/>
        <v>1</v>
      </c>
      <c r="CE1227" s="1" t="b">
        <f t="shared" si="599"/>
        <v>1</v>
      </c>
      <c r="CF1227" s="1" t="b">
        <f t="shared" si="606"/>
        <v>0</v>
      </c>
      <c r="CG1227" s="1" t="b">
        <f t="shared" si="607"/>
        <v>1</v>
      </c>
      <c r="CH1227" s="1" t="b">
        <f t="shared" si="608"/>
        <v>0</v>
      </c>
      <c r="CI1227" s="1" t="b">
        <f t="shared" si="609"/>
        <v>0</v>
      </c>
      <c r="CJ1227" s="1" t="b">
        <f t="shared" si="610"/>
        <v>0</v>
      </c>
      <c r="CK1227" s="1" t="b">
        <f t="shared" si="611"/>
        <v>0</v>
      </c>
      <c r="CL1227" s="1" t="b">
        <f t="shared" si="612"/>
        <v>0</v>
      </c>
      <c r="CM1227" s="1" t="b">
        <f t="shared" si="613"/>
        <v>0</v>
      </c>
      <c r="CN1227" s="1" t="b">
        <f t="shared" si="614"/>
        <v>0</v>
      </c>
      <c r="CO1227" s="2" t="b">
        <f t="shared" si="615"/>
        <v>1</v>
      </c>
      <c r="CP1227" s="2" t="b">
        <f t="shared" si="616"/>
        <v>1</v>
      </c>
      <c r="CQ1227" s="2" t="b">
        <f t="shared" si="617"/>
        <v>0</v>
      </c>
      <c r="CR1227" s="6" t="str">
        <f t="shared" si="618"/>
        <v>Male</v>
      </c>
      <c r="CS1227" s="7">
        <f t="shared" si="619"/>
        <v>1</v>
      </c>
      <c r="CT1227" s="7">
        <f t="shared" si="620"/>
        <v>0</v>
      </c>
      <c r="CU1227" s="7">
        <f t="shared" si="621"/>
        <v>0</v>
      </c>
      <c r="CV1227" s="7">
        <f t="shared" si="622"/>
        <v>1</v>
      </c>
      <c r="CW1227" s="7">
        <f t="shared" si="623"/>
        <v>0</v>
      </c>
      <c r="CX1227" s="1" t="b">
        <f t="shared" si="624"/>
        <v>1</v>
      </c>
      <c r="CY1227" s="1" t="b">
        <f t="shared" si="625"/>
        <v>0</v>
      </c>
      <c r="DG1227" s="1" t="b">
        <f t="shared" si="626"/>
        <v>1</v>
      </c>
    </row>
    <row r="1228" spans="1:111" ht="145" x14ac:dyDescent="0.35">
      <c r="B1228" s="1" t="s">
        <v>13809</v>
      </c>
      <c r="C1228" s="9">
        <v>44363</v>
      </c>
      <c r="D1228" s="10" t="s">
        <v>13809</v>
      </c>
      <c r="E1228" s="1">
        <v>16</v>
      </c>
      <c r="F1228" s="1" t="s">
        <v>127</v>
      </c>
      <c r="G1228" s="1" t="s">
        <v>13809</v>
      </c>
      <c r="H1228" s="1" t="s">
        <v>13809</v>
      </c>
      <c r="I1228" s="2" t="s">
        <v>183</v>
      </c>
      <c r="J1228" s="2" t="s">
        <v>163</v>
      </c>
      <c r="K1228" s="2" t="s">
        <v>13809</v>
      </c>
      <c r="L1228" s="9">
        <v>44317</v>
      </c>
      <c r="M1228" s="2" t="s">
        <v>109</v>
      </c>
      <c r="N1228" s="2" t="s">
        <v>13809</v>
      </c>
      <c r="O1228" s="2" t="s">
        <v>110</v>
      </c>
      <c r="P1228" s="2" t="s">
        <v>111</v>
      </c>
      <c r="S1228" s="2" t="s">
        <v>112</v>
      </c>
      <c r="T1228" s="2" t="s">
        <v>111</v>
      </c>
      <c r="U1228" s="2" t="b">
        <v>1</v>
      </c>
      <c r="V1228" s="2" t="s">
        <v>113</v>
      </c>
      <c r="W1228" s="1" t="s">
        <v>112</v>
      </c>
      <c r="X1228" s="1" t="s">
        <v>114</v>
      </c>
      <c r="Y1228" s="2" t="s">
        <v>111</v>
      </c>
      <c r="AB1228" s="5">
        <v>30</v>
      </c>
      <c r="AF1228" s="1" t="s">
        <v>111</v>
      </c>
      <c r="AJ1228" s="1" t="s">
        <v>115</v>
      </c>
      <c r="AK1228" s="1" t="s">
        <v>194</v>
      </c>
      <c r="AN1228" s="1" t="s">
        <v>4752</v>
      </c>
      <c r="AO1228" s="1" t="s">
        <v>117</v>
      </c>
      <c r="AU1228" s="1" t="s">
        <v>238</v>
      </c>
      <c r="AX1228" s="1">
        <v>68</v>
      </c>
      <c r="AZ1228" s="1" t="s">
        <v>133</v>
      </c>
      <c r="BA1228" s="1" t="s">
        <v>4753</v>
      </c>
      <c r="BE1228" s="1">
        <v>16</v>
      </c>
      <c r="BG1228" s="1">
        <v>2.4</v>
      </c>
      <c r="BH1228" s="1">
        <v>11</v>
      </c>
      <c r="BJ1228" s="1" t="s">
        <v>112</v>
      </c>
      <c r="BK1228" s="1" t="s">
        <v>111</v>
      </c>
      <c r="BQ1228" s="1" t="s">
        <v>121</v>
      </c>
      <c r="BR1228" s="1" t="s">
        <v>122</v>
      </c>
      <c r="BS1228" s="1" t="s">
        <v>112</v>
      </c>
      <c r="BU1228" s="34" t="s">
        <v>4754</v>
      </c>
      <c r="BV1228" s="9">
        <v>44363</v>
      </c>
      <c r="BW1228" s="34" t="s">
        <v>4755</v>
      </c>
      <c r="BY1228" s="2" t="s">
        <v>156</v>
      </c>
      <c r="BZ1228" s="2" t="s">
        <v>124</v>
      </c>
      <c r="CA1228" s="2">
        <v>2</v>
      </c>
      <c r="CB1228" s="1" t="s">
        <v>253</v>
      </c>
      <c r="CC1228" s="2" t="s">
        <v>126</v>
      </c>
      <c r="CD1228" s="1" t="b">
        <f t="shared" si="598"/>
        <v>1</v>
      </c>
      <c r="CE1228" s="1" t="b">
        <f t="shared" si="599"/>
        <v>1</v>
      </c>
      <c r="CF1228" s="1" t="b">
        <f t="shared" si="606"/>
        <v>0</v>
      </c>
      <c r="CG1228" s="1" t="b">
        <f t="shared" si="607"/>
        <v>0</v>
      </c>
      <c r="CH1228" s="1" t="b">
        <f t="shared" si="608"/>
        <v>1</v>
      </c>
      <c r="CI1228" s="1" t="b">
        <f t="shared" si="609"/>
        <v>0</v>
      </c>
      <c r="CJ1228" s="1" t="b">
        <f t="shared" si="610"/>
        <v>0</v>
      </c>
      <c r="CK1228" s="1" t="b">
        <f t="shared" si="611"/>
        <v>0</v>
      </c>
      <c r="CL1228" s="1" t="b">
        <f t="shared" si="612"/>
        <v>0</v>
      </c>
      <c r="CM1228" s="1" t="b">
        <f t="shared" si="613"/>
        <v>0</v>
      </c>
      <c r="CN1228" s="1" t="b">
        <f t="shared" si="614"/>
        <v>0</v>
      </c>
      <c r="CO1228" s="2" t="b">
        <f t="shared" si="615"/>
        <v>0</v>
      </c>
      <c r="CP1228" s="2" t="b">
        <f t="shared" si="616"/>
        <v>0</v>
      </c>
      <c r="CQ1228" s="2" t="b">
        <f t="shared" si="617"/>
        <v>0</v>
      </c>
      <c r="CR1228" s="6" t="str">
        <f t="shared" si="618"/>
        <v>Male</v>
      </c>
      <c r="CS1228" s="7">
        <f t="shared" si="619"/>
        <v>0</v>
      </c>
      <c r="CT1228" s="7">
        <f t="shared" si="620"/>
        <v>0</v>
      </c>
      <c r="CU1228" s="7">
        <f t="shared" si="621"/>
        <v>0</v>
      </c>
      <c r="CV1228" s="7">
        <f t="shared" si="622"/>
        <v>1</v>
      </c>
      <c r="CW1228" s="7">
        <f t="shared" si="623"/>
        <v>0</v>
      </c>
      <c r="CX1228" s="1" t="b">
        <f t="shared" si="624"/>
        <v>1</v>
      </c>
      <c r="CY1228" s="1" t="b">
        <f t="shared" si="625"/>
        <v>0</v>
      </c>
      <c r="DG1228" s="1" t="b">
        <f t="shared" si="626"/>
        <v>1</v>
      </c>
    </row>
    <row r="1229" spans="1:111" x14ac:dyDescent="0.35">
      <c r="A1229" s="2">
        <v>1176</v>
      </c>
      <c r="B1229" s="1" t="s">
        <v>13809</v>
      </c>
      <c r="C1229" s="9">
        <v>44363</v>
      </c>
      <c r="D1229" s="10" t="s">
        <v>13809</v>
      </c>
      <c r="E1229" s="1" t="e">
        <f>ROUND((C1229-D1229)/365,0)</f>
        <v>#VALUE!</v>
      </c>
      <c r="F1229" s="1" t="s">
        <v>127</v>
      </c>
      <c r="G1229" s="1" t="s">
        <v>13809</v>
      </c>
      <c r="H1229" s="1" t="s">
        <v>13809</v>
      </c>
      <c r="J1229" s="2" t="s">
        <v>109</v>
      </c>
      <c r="K1229" s="2" t="s">
        <v>13809</v>
      </c>
      <c r="L1229" s="9">
        <v>44357</v>
      </c>
      <c r="M1229" s="2" t="s">
        <v>109</v>
      </c>
      <c r="N1229" s="2" t="s">
        <v>13809</v>
      </c>
      <c r="O1229" s="2" t="s">
        <v>110</v>
      </c>
      <c r="P1229" s="2" t="s">
        <v>111</v>
      </c>
      <c r="T1229" s="2" t="s">
        <v>112</v>
      </c>
      <c r="U1229" s="2" t="b">
        <f>OR(S1229="yes",T1229="yes")</f>
        <v>1</v>
      </c>
      <c r="V1229" s="2" t="s">
        <v>113</v>
      </c>
      <c r="W1229" s="1" t="s">
        <v>112</v>
      </c>
      <c r="X1229" s="1" t="s">
        <v>114</v>
      </c>
      <c r="Y1229" s="2" t="s">
        <v>112</v>
      </c>
      <c r="Z1229" s="2" t="s">
        <v>111</v>
      </c>
      <c r="AA1229" s="2" t="s">
        <v>112</v>
      </c>
      <c r="AB1229" s="2">
        <v>3</v>
      </c>
      <c r="AF1229" s="1" t="s">
        <v>111</v>
      </c>
      <c r="AJ1229" s="1" t="s">
        <v>115</v>
      </c>
      <c r="AK1229" s="1" t="s">
        <v>129</v>
      </c>
      <c r="AO1229" s="1" t="s">
        <v>117</v>
      </c>
      <c r="AU1229" s="1" t="s">
        <v>132</v>
      </c>
      <c r="AZ1229" s="1" t="s">
        <v>155</v>
      </c>
      <c r="BA1229" s="1" t="s">
        <v>4756</v>
      </c>
      <c r="BJ1229" s="1" t="s">
        <v>111</v>
      </c>
      <c r="BN1229" s="1" t="s">
        <v>111</v>
      </c>
      <c r="BQ1229" s="1" t="s">
        <v>121</v>
      </c>
      <c r="BR1229" s="1" t="s">
        <v>122</v>
      </c>
      <c r="BS1229" s="1" t="s">
        <v>112</v>
      </c>
      <c r="BV1229" s="9">
        <v>44369</v>
      </c>
      <c r="BX1229" s="2" t="s">
        <v>111</v>
      </c>
      <c r="BY1229" s="2" t="s">
        <v>156</v>
      </c>
      <c r="BZ1229" s="2" t="s">
        <v>124</v>
      </c>
      <c r="CA1229" s="2">
        <v>2</v>
      </c>
      <c r="CB1229" s="1" t="s">
        <v>330</v>
      </c>
      <c r="CC1229" s="2" t="s">
        <v>126</v>
      </c>
      <c r="CD1229" s="1" t="e">
        <f t="shared" si="598"/>
        <v>#VALUE!</v>
      </c>
      <c r="CE1229" s="1" t="e">
        <f t="shared" si="599"/>
        <v>#VALUE!</v>
      </c>
      <c r="CF1229" s="1" t="e">
        <f t="shared" si="606"/>
        <v>#VALUE!</v>
      </c>
      <c r="CG1229" s="1" t="e">
        <f t="shared" si="607"/>
        <v>#VALUE!</v>
      </c>
      <c r="CH1229" s="1" t="e">
        <f t="shared" si="608"/>
        <v>#VALUE!</v>
      </c>
      <c r="CI1229" s="1" t="e">
        <f t="shared" si="609"/>
        <v>#VALUE!</v>
      </c>
      <c r="CJ1229" s="1" t="e">
        <f t="shared" si="610"/>
        <v>#VALUE!</v>
      </c>
      <c r="CK1229" s="1" t="e">
        <f t="shared" si="611"/>
        <v>#VALUE!</v>
      </c>
      <c r="CL1229" s="1" t="e">
        <f t="shared" si="612"/>
        <v>#VALUE!</v>
      </c>
      <c r="CM1229" s="1" t="e">
        <f t="shared" si="613"/>
        <v>#VALUE!</v>
      </c>
      <c r="CN1229" s="1" t="e">
        <f t="shared" si="614"/>
        <v>#VALUE!</v>
      </c>
      <c r="CO1229" s="2" t="b">
        <f t="shared" si="615"/>
        <v>1</v>
      </c>
      <c r="CP1229" s="2" t="b">
        <f t="shared" si="616"/>
        <v>1</v>
      </c>
      <c r="CQ1229" s="2" t="b">
        <f t="shared" si="617"/>
        <v>0</v>
      </c>
      <c r="CR1229" s="6" t="str">
        <f t="shared" si="618"/>
        <v>Male</v>
      </c>
      <c r="CS1229" s="7">
        <f t="shared" si="619"/>
        <v>1</v>
      </c>
      <c r="CT1229" s="7">
        <f t="shared" si="620"/>
        <v>0</v>
      </c>
      <c r="CU1229" s="7">
        <f t="shared" si="621"/>
        <v>0</v>
      </c>
      <c r="CV1229" s="7">
        <f t="shared" si="622"/>
        <v>1</v>
      </c>
      <c r="CW1229" s="7">
        <f t="shared" si="623"/>
        <v>0</v>
      </c>
      <c r="CX1229" s="1" t="e">
        <f t="shared" si="624"/>
        <v>#VALUE!</v>
      </c>
      <c r="CY1229" s="1" t="e">
        <f t="shared" si="625"/>
        <v>#VALUE!</v>
      </c>
      <c r="DG1229" s="1" t="e">
        <f t="shared" si="626"/>
        <v>#VALUE!</v>
      </c>
    </row>
    <row r="1230" spans="1:111" x14ac:dyDescent="0.35">
      <c r="A1230" s="2">
        <v>1073</v>
      </c>
      <c r="B1230" s="1" t="s">
        <v>13809</v>
      </c>
      <c r="C1230" s="9">
        <v>44364</v>
      </c>
      <c r="D1230" s="10" t="s">
        <v>13809</v>
      </c>
      <c r="E1230" s="1">
        <v>19</v>
      </c>
      <c r="F1230" s="1" t="s">
        <v>127</v>
      </c>
      <c r="G1230" s="1" t="s">
        <v>13809</v>
      </c>
      <c r="H1230" s="1" t="s">
        <v>13809</v>
      </c>
      <c r="K1230" s="2" t="s">
        <v>13809</v>
      </c>
      <c r="L1230" s="9">
        <v>44344</v>
      </c>
      <c r="M1230" s="2" t="s">
        <v>128</v>
      </c>
      <c r="N1230" s="2" t="s">
        <v>13809</v>
      </c>
      <c r="O1230" s="2" t="s">
        <v>110</v>
      </c>
      <c r="P1230" s="2" t="s">
        <v>111</v>
      </c>
      <c r="T1230" s="2" t="s">
        <v>112</v>
      </c>
      <c r="U1230" s="2" t="b">
        <v>1</v>
      </c>
      <c r="V1230" s="2" t="s">
        <v>113</v>
      </c>
      <c r="W1230" s="1" t="s">
        <v>112</v>
      </c>
      <c r="X1230" s="1" t="s">
        <v>138</v>
      </c>
      <c r="Y1230" s="2" t="s">
        <v>112</v>
      </c>
      <c r="Z1230" s="2" t="s">
        <v>111</v>
      </c>
      <c r="AA1230" s="2" t="s">
        <v>112</v>
      </c>
      <c r="AB1230" s="2">
        <v>15</v>
      </c>
      <c r="AF1230" s="1" t="s">
        <v>111</v>
      </c>
      <c r="AJ1230" s="1" t="s">
        <v>115</v>
      </c>
      <c r="AK1230" s="1" t="s">
        <v>144</v>
      </c>
      <c r="AO1230" s="1" t="s">
        <v>117</v>
      </c>
      <c r="AS1230" s="1" t="s">
        <v>271</v>
      </c>
      <c r="AU1230" s="1" t="s">
        <v>132</v>
      </c>
      <c r="BJ1230" s="1" t="s">
        <v>111</v>
      </c>
      <c r="BN1230" s="1" t="s">
        <v>112</v>
      </c>
      <c r="BO1230" s="1" t="s">
        <v>148</v>
      </c>
      <c r="BP1230" s="1" t="s">
        <v>348</v>
      </c>
      <c r="BQ1230" s="1" t="s">
        <v>121</v>
      </c>
      <c r="BR1230" s="1" t="s">
        <v>122</v>
      </c>
      <c r="BS1230" s="1" t="s">
        <v>112</v>
      </c>
      <c r="BU1230" s="34" t="s">
        <v>4757</v>
      </c>
      <c r="BV1230" s="9">
        <v>44379</v>
      </c>
      <c r="BX1230" s="2" t="s">
        <v>111</v>
      </c>
      <c r="BY1230" s="2" t="s">
        <v>174</v>
      </c>
      <c r="BZ1230" s="2" t="s">
        <v>124</v>
      </c>
      <c r="CA1230" s="2">
        <v>2</v>
      </c>
      <c r="CB1230" s="1" t="s">
        <v>383</v>
      </c>
      <c r="CC1230" s="2" t="s">
        <v>113</v>
      </c>
      <c r="CD1230" s="1" t="b">
        <f t="shared" si="598"/>
        <v>1</v>
      </c>
      <c r="CE1230" s="1" t="b">
        <f t="shared" si="599"/>
        <v>0</v>
      </c>
      <c r="CF1230" s="1" t="b">
        <f t="shared" si="606"/>
        <v>0</v>
      </c>
      <c r="CG1230" s="1" t="b">
        <f t="shared" si="607"/>
        <v>0</v>
      </c>
      <c r="CH1230" s="1" t="b">
        <f t="shared" si="608"/>
        <v>0</v>
      </c>
      <c r="CI1230" s="1" t="b">
        <f t="shared" si="609"/>
        <v>1</v>
      </c>
      <c r="CJ1230" s="1" t="b">
        <f t="shared" si="610"/>
        <v>0</v>
      </c>
      <c r="CK1230" s="1" t="b">
        <f t="shared" si="611"/>
        <v>0</v>
      </c>
      <c r="CL1230" s="1" t="b">
        <f t="shared" si="612"/>
        <v>0</v>
      </c>
      <c r="CM1230" s="1" t="b">
        <f t="shared" si="613"/>
        <v>0</v>
      </c>
      <c r="CN1230" s="1" t="b">
        <f t="shared" si="614"/>
        <v>0</v>
      </c>
      <c r="CO1230" s="2" t="b">
        <f t="shared" si="615"/>
        <v>0</v>
      </c>
      <c r="CP1230" s="2" t="b">
        <f t="shared" si="616"/>
        <v>0</v>
      </c>
      <c r="CQ1230" s="2" t="b">
        <f t="shared" si="617"/>
        <v>1</v>
      </c>
      <c r="CR1230" s="6" t="str">
        <f t="shared" si="618"/>
        <v>Male</v>
      </c>
      <c r="CS1230" s="7">
        <f t="shared" si="619"/>
        <v>0</v>
      </c>
      <c r="CT1230" s="7">
        <f t="shared" si="620"/>
        <v>0</v>
      </c>
      <c r="CU1230" s="7">
        <f t="shared" si="621"/>
        <v>0</v>
      </c>
      <c r="CV1230" s="7">
        <f t="shared" si="622"/>
        <v>0</v>
      </c>
      <c r="CW1230" s="7">
        <f t="shared" si="623"/>
        <v>1</v>
      </c>
      <c r="CX1230" s="1" t="b">
        <f t="shared" si="624"/>
        <v>1</v>
      </c>
      <c r="CY1230" s="1" t="b">
        <f t="shared" si="625"/>
        <v>1</v>
      </c>
      <c r="DG1230" s="1" t="b">
        <f t="shared" si="626"/>
        <v>0</v>
      </c>
    </row>
    <row r="1231" spans="1:111" x14ac:dyDescent="0.35">
      <c r="B1231" s="1" t="s">
        <v>13809</v>
      </c>
      <c r="C1231" s="9">
        <v>44364</v>
      </c>
      <c r="D1231" s="10" t="s">
        <v>13809</v>
      </c>
      <c r="E1231" s="1">
        <v>29</v>
      </c>
      <c r="F1231" s="1" t="s">
        <v>127</v>
      </c>
      <c r="G1231" s="1" t="s">
        <v>13809</v>
      </c>
      <c r="H1231" s="1" t="s">
        <v>13809</v>
      </c>
      <c r="I1231" s="9">
        <v>44211</v>
      </c>
      <c r="J1231" s="2" t="s">
        <v>109</v>
      </c>
      <c r="K1231" s="2" t="s">
        <v>13809</v>
      </c>
      <c r="L1231" s="9">
        <v>44232</v>
      </c>
      <c r="M1231" s="2" t="s">
        <v>109</v>
      </c>
      <c r="N1231" s="2" t="s">
        <v>13809</v>
      </c>
      <c r="O1231" s="2" t="s">
        <v>110</v>
      </c>
      <c r="P1231" s="2" t="s">
        <v>111</v>
      </c>
      <c r="T1231" s="2" t="s">
        <v>112</v>
      </c>
      <c r="U1231" s="2" t="b">
        <v>1</v>
      </c>
      <c r="V1231" s="2" t="s">
        <v>113</v>
      </c>
      <c r="W1231" s="1" t="s">
        <v>112</v>
      </c>
      <c r="X1231" s="1" t="s">
        <v>138</v>
      </c>
      <c r="Y1231" s="2" t="s">
        <v>112</v>
      </c>
      <c r="Z1231" s="2" t="s">
        <v>111</v>
      </c>
      <c r="AA1231" s="2" t="s">
        <v>112</v>
      </c>
      <c r="AB1231" s="2">
        <v>25</v>
      </c>
      <c r="AC1231" s="1" t="s">
        <v>111</v>
      </c>
      <c r="AF1231" s="1" t="s">
        <v>112</v>
      </c>
      <c r="AG1231" s="1" t="s">
        <v>138</v>
      </c>
      <c r="AJ1231" s="1" t="s">
        <v>115</v>
      </c>
      <c r="AK1231" s="1" t="s">
        <v>215</v>
      </c>
      <c r="AO1231" s="1" t="s">
        <v>117</v>
      </c>
      <c r="AS1231" s="1" t="s">
        <v>4758</v>
      </c>
      <c r="AU1231" s="1" t="s">
        <v>132</v>
      </c>
      <c r="BA1231" s="1">
        <v>29</v>
      </c>
      <c r="BJ1231" s="1" t="s">
        <v>111</v>
      </c>
      <c r="BN1231" s="1" t="s">
        <v>111</v>
      </c>
      <c r="BQ1231" s="1" t="s">
        <v>121</v>
      </c>
      <c r="BR1231" s="1" t="s">
        <v>122</v>
      </c>
      <c r="BS1231" s="1" t="s">
        <v>112</v>
      </c>
      <c r="BV1231" s="9">
        <v>44384</v>
      </c>
      <c r="BX1231" s="2" t="s">
        <v>111</v>
      </c>
      <c r="BY1231" s="2" t="s">
        <v>174</v>
      </c>
      <c r="BZ1231" s="2" t="s">
        <v>124</v>
      </c>
      <c r="CA1231" s="2">
        <v>2</v>
      </c>
      <c r="CB1231" s="1" t="s">
        <v>258</v>
      </c>
      <c r="CC1231" s="4" t="s">
        <v>126</v>
      </c>
      <c r="CD1231" s="1" t="b">
        <f t="shared" si="598"/>
        <v>1</v>
      </c>
      <c r="CE1231" s="1" t="b">
        <f t="shared" si="599"/>
        <v>0</v>
      </c>
      <c r="CF1231" s="1" t="b">
        <f t="shared" si="606"/>
        <v>0</v>
      </c>
      <c r="CG1231" s="1" t="b">
        <f t="shared" si="607"/>
        <v>0</v>
      </c>
      <c r="CH1231" s="1" t="b">
        <f t="shared" si="608"/>
        <v>0</v>
      </c>
      <c r="CI1231" s="1" t="b">
        <f t="shared" si="609"/>
        <v>0</v>
      </c>
      <c r="CJ1231" s="1" t="b">
        <f t="shared" si="610"/>
        <v>1</v>
      </c>
      <c r="CK1231" s="1" t="b">
        <f t="shared" si="611"/>
        <v>0</v>
      </c>
      <c r="CL1231" s="1" t="b">
        <f t="shared" si="612"/>
        <v>0</v>
      </c>
      <c r="CM1231" s="1" t="b">
        <f t="shared" si="613"/>
        <v>0</v>
      </c>
      <c r="CN1231" s="1" t="b">
        <f t="shared" si="614"/>
        <v>0</v>
      </c>
      <c r="CO1231" s="2" t="b">
        <f t="shared" si="615"/>
        <v>0</v>
      </c>
      <c r="CP1231" s="2" t="b">
        <f t="shared" si="616"/>
        <v>0</v>
      </c>
      <c r="CQ1231" s="2" t="b">
        <f t="shared" si="617"/>
        <v>0</v>
      </c>
      <c r="CR1231" s="6" t="str">
        <f t="shared" si="618"/>
        <v>Male</v>
      </c>
      <c r="CS1231" s="7">
        <f t="shared" si="619"/>
        <v>1</v>
      </c>
      <c r="CT1231" s="7">
        <f t="shared" si="620"/>
        <v>0</v>
      </c>
      <c r="CU1231" s="7">
        <f t="shared" si="621"/>
        <v>0</v>
      </c>
      <c r="CV1231" s="7">
        <f t="shared" si="622"/>
        <v>1</v>
      </c>
      <c r="CW1231" s="7">
        <f t="shared" si="623"/>
        <v>0</v>
      </c>
      <c r="CX1231" s="1" t="b">
        <f t="shared" si="624"/>
        <v>1</v>
      </c>
      <c r="CY1231" s="1" t="b">
        <f t="shared" si="625"/>
        <v>1</v>
      </c>
      <c r="DG1231" s="1" t="b">
        <f t="shared" si="626"/>
        <v>0</v>
      </c>
    </row>
    <row r="1232" spans="1:111" ht="72.5" x14ac:dyDescent="0.35">
      <c r="B1232" s="1" t="s">
        <v>13809</v>
      </c>
      <c r="C1232" s="9">
        <v>44364</v>
      </c>
      <c r="D1232" s="10" t="s">
        <v>13809</v>
      </c>
      <c r="E1232" s="11">
        <v>12</v>
      </c>
      <c r="F1232" s="1" t="s">
        <v>127</v>
      </c>
      <c r="G1232" s="1" t="s">
        <v>13809</v>
      </c>
      <c r="H1232" s="1" t="s">
        <v>13809</v>
      </c>
      <c r="K1232" s="2" t="s">
        <v>13809</v>
      </c>
      <c r="L1232" s="9">
        <v>44354</v>
      </c>
      <c r="M1232" s="2" t="s">
        <v>109</v>
      </c>
      <c r="N1232" s="2" t="s">
        <v>13809</v>
      </c>
      <c r="O1232" s="2" t="s">
        <v>110</v>
      </c>
      <c r="P1232" s="2" t="s">
        <v>111</v>
      </c>
      <c r="S1232" s="2" t="s">
        <v>112</v>
      </c>
      <c r="T1232" s="2" t="s">
        <v>111</v>
      </c>
      <c r="U1232" s="2" t="b">
        <v>1</v>
      </c>
      <c r="V1232" s="2" t="s">
        <v>113</v>
      </c>
      <c r="Y1232" s="2" t="s">
        <v>112</v>
      </c>
      <c r="Z1232" s="2" t="s">
        <v>111</v>
      </c>
      <c r="AA1232" s="2" t="s">
        <v>112</v>
      </c>
      <c r="AB1232" s="2">
        <v>0</v>
      </c>
      <c r="AK1232" s="1" t="s">
        <v>150</v>
      </c>
      <c r="AO1232" s="1" t="s">
        <v>130</v>
      </c>
      <c r="AS1232" s="1" t="s">
        <v>118</v>
      </c>
      <c r="AU1232" s="1" t="s">
        <v>238</v>
      </c>
      <c r="AX1232" s="1" t="s">
        <v>4759</v>
      </c>
      <c r="AZ1232" s="1" t="s">
        <v>395</v>
      </c>
      <c r="BA1232" s="1" t="s">
        <v>4760</v>
      </c>
      <c r="BF1232" s="1" t="s">
        <v>4761</v>
      </c>
      <c r="BG1232" s="1" t="s">
        <v>4762</v>
      </c>
      <c r="BJ1232" s="1" t="s">
        <v>112</v>
      </c>
      <c r="BQ1232" s="11" t="s">
        <v>121</v>
      </c>
      <c r="BR1232" s="11" t="s">
        <v>122</v>
      </c>
      <c r="BS1232" s="11" t="s">
        <v>112</v>
      </c>
      <c r="BW1232" s="34" t="s">
        <v>4763</v>
      </c>
      <c r="BZ1232" s="2" t="s">
        <v>232</v>
      </c>
      <c r="CA1232" s="2">
        <v>2</v>
      </c>
      <c r="CB1232" s="1" t="s">
        <v>199</v>
      </c>
      <c r="CC1232" s="4" t="s">
        <v>126</v>
      </c>
      <c r="CD1232" s="1" t="b">
        <f t="shared" si="598"/>
        <v>1</v>
      </c>
      <c r="CE1232" s="1" t="b">
        <f t="shared" si="599"/>
        <v>1</v>
      </c>
      <c r="CF1232" s="1" t="b">
        <f t="shared" si="606"/>
        <v>0</v>
      </c>
      <c r="CG1232" s="1" t="b">
        <f t="shared" si="607"/>
        <v>1</v>
      </c>
      <c r="CH1232" s="1" t="b">
        <f t="shared" si="608"/>
        <v>0</v>
      </c>
      <c r="CI1232" s="1" t="b">
        <f t="shared" si="609"/>
        <v>0</v>
      </c>
      <c r="CJ1232" s="1" t="b">
        <f t="shared" si="610"/>
        <v>0</v>
      </c>
      <c r="CK1232" s="1" t="b">
        <f t="shared" si="611"/>
        <v>0</v>
      </c>
      <c r="CL1232" s="1" t="b">
        <f t="shared" si="612"/>
        <v>0</v>
      </c>
      <c r="CM1232" s="1" t="b">
        <f t="shared" si="613"/>
        <v>0</v>
      </c>
      <c r="CN1232" s="1" t="b">
        <f t="shared" si="614"/>
        <v>0</v>
      </c>
      <c r="CO1232" s="2" t="b">
        <f t="shared" si="615"/>
        <v>1</v>
      </c>
      <c r="CP1232" s="2" t="b">
        <f t="shared" si="616"/>
        <v>1</v>
      </c>
      <c r="CQ1232" s="2" t="b">
        <f t="shared" si="617"/>
        <v>0</v>
      </c>
      <c r="CR1232" s="6" t="str">
        <f t="shared" si="618"/>
        <v>Male</v>
      </c>
      <c r="CS1232" s="7">
        <f t="shared" si="619"/>
        <v>0</v>
      </c>
      <c r="CT1232" s="7">
        <f t="shared" si="620"/>
        <v>0</v>
      </c>
      <c r="CU1232" s="7">
        <f t="shared" si="621"/>
        <v>0</v>
      </c>
      <c r="CV1232" s="7">
        <f t="shared" si="622"/>
        <v>1</v>
      </c>
      <c r="CW1232" s="7">
        <f t="shared" si="623"/>
        <v>0</v>
      </c>
      <c r="CX1232" s="1" t="b">
        <f t="shared" si="624"/>
        <v>1</v>
      </c>
      <c r="CY1232" s="1" t="b">
        <f t="shared" si="625"/>
        <v>0</v>
      </c>
      <c r="DG1232" s="1" t="b">
        <f t="shared" si="626"/>
        <v>1</v>
      </c>
    </row>
    <row r="1233" spans="1:111" ht="87" x14ac:dyDescent="0.35">
      <c r="B1233" s="1" t="s">
        <v>13809</v>
      </c>
      <c r="C1233" s="9">
        <v>44364</v>
      </c>
      <c r="D1233" s="10" t="s">
        <v>13809</v>
      </c>
      <c r="E1233" s="1">
        <v>19</v>
      </c>
      <c r="F1233" s="1" t="s">
        <v>127</v>
      </c>
      <c r="G1233" s="1" t="s">
        <v>13809</v>
      </c>
      <c r="H1233" s="1" t="s">
        <v>13809</v>
      </c>
      <c r="I1233" s="9">
        <v>44310</v>
      </c>
      <c r="J1233" s="2" t="s">
        <v>128</v>
      </c>
      <c r="K1233" s="2" t="s">
        <v>13809</v>
      </c>
      <c r="L1233" s="9">
        <v>44338</v>
      </c>
      <c r="M1233" s="2" t="s">
        <v>128</v>
      </c>
      <c r="N1233" s="2" t="s">
        <v>13809</v>
      </c>
      <c r="O1233" s="2" t="s">
        <v>110</v>
      </c>
      <c r="P1233" s="2" t="s">
        <v>111</v>
      </c>
      <c r="S1233" s="2" t="s">
        <v>112</v>
      </c>
      <c r="T1233" s="2" t="s">
        <v>111</v>
      </c>
      <c r="U1233" s="2" t="b">
        <v>1</v>
      </c>
      <c r="V1233" s="2" t="s">
        <v>113</v>
      </c>
      <c r="W1233" s="1" t="s">
        <v>112</v>
      </c>
      <c r="X1233" s="1" t="s">
        <v>110</v>
      </c>
      <c r="Y1233" s="2" t="s">
        <v>112</v>
      </c>
      <c r="Z1233" s="2" t="s">
        <v>111</v>
      </c>
      <c r="AA1233" s="2" t="s">
        <v>112</v>
      </c>
      <c r="AB1233" s="2">
        <v>3</v>
      </c>
      <c r="AC1233" s="1" t="s">
        <v>111</v>
      </c>
      <c r="AF1233" s="1" t="s">
        <v>111</v>
      </c>
      <c r="AJ1233" s="1" t="s">
        <v>115</v>
      </c>
      <c r="AK1233" s="1" t="s">
        <v>211</v>
      </c>
      <c r="AN1233" s="1" t="s">
        <v>4764</v>
      </c>
      <c r="AO1233" s="1" t="s">
        <v>130</v>
      </c>
      <c r="AS1233" s="1" t="s">
        <v>118</v>
      </c>
      <c r="AU1233" s="1" t="s">
        <v>132</v>
      </c>
      <c r="AZ1233" s="1" t="s">
        <v>120</v>
      </c>
      <c r="BA1233" s="1">
        <v>17.22</v>
      </c>
      <c r="BG1233" s="1">
        <v>59.7</v>
      </c>
      <c r="BH1233" s="1">
        <v>11</v>
      </c>
      <c r="BJ1233" s="1" t="s">
        <v>112</v>
      </c>
      <c r="BK1233" s="1" t="s">
        <v>112</v>
      </c>
      <c r="BL1233" s="1" t="s">
        <v>142</v>
      </c>
      <c r="BQ1233" s="1" t="s">
        <v>121</v>
      </c>
      <c r="BR1233" s="1" t="s">
        <v>122</v>
      </c>
      <c r="BS1233" s="1" t="s">
        <v>111</v>
      </c>
      <c r="BT1233" s="34" t="s">
        <v>2341</v>
      </c>
      <c r="BU1233" s="34" t="s">
        <v>4745</v>
      </c>
      <c r="BV1233" s="9">
        <v>44564</v>
      </c>
      <c r="BW1233" s="34" t="s">
        <v>4765</v>
      </c>
      <c r="BY1233" s="2" t="s">
        <v>123</v>
      </c>
      <c r="BZ1233" s="2" t="s">
        <v>124</v>
      </c>
      <c r="CA1233" s="2">
        <v>2</v>
      </c>
      <c r="CB1233" s="1" t="s">
        <v>188</v>
      </c>
      <c r="CC1233" s="2" t="s">
        <v>126</v>
      </c>
      <c r="CD1233" s="1" t="b">
        <f t="shared" si="598"/>
        <v>1</v>
      </c>
      <c r="CE1233" s="1" t="b">
        <f t="shared" si="599"/>
        <v>0</v>
      </c>
      <c r="CF1233" s="1" t="b">
        <f t="shared" si="606"/>
        <v>0</v>
      </c>
      <c r="CG1233" s="1" t="b">
        <f t="shared" si="607"/>
        <v>0</v>
      </c>
      <c r="CH1233" s="1" t="b">
        <f t="shared" si="608"/>
        <v>0</v>
      </c>
      <c r="CI1233" s="1" t="b">
        <f t="shared" si="609"/>
        <v>1</v>
      </c>
      <c r="CJ1233" s="1" t="b">
        <f t="shared" si="610"/>
        <v>0</v>
      </c>
      <c r="CK1233" s="1" t="b">
        <f t="shared" si="611"/>
        <v>0</v>
      </c>
      <c r="CL1233" s="1" t="b">
        <f t="shared" si="612"/>
        <v>0</v>
      </c>
      <c r="CM1233" s="1" t="b">
        <f t="shared" si="613"/>
        <v>0</v>
      </c>
      <c r="CN1233" s="1" t="b">
        <f t="shared" si="614"/>
        <v>0</v>
      </c>
      <c r="CO1233" s="2" t="b">
        <f t="shared" si="615"/>
        <v>1</v>
      </c>
      <c r="CP1233" s="2" t="b">
        <f t="shared" si="616"/>
        <v>1</v>
      </c>
      <c r="CQ1233" s="2" t="b">
        <f t="shared" si="617"/>
        <v>0</v>
      </c>
      <c r="CR1233" s="6" t="str">
        <f t="shared" si="618"/>
        <v>Male</v>
      </c>
      <c r="CS1233" s="7">
        <f t="shared" si="619"/>
        <v>0</v>
      </c>
      <c r="CT1233" s="7">
        <f t="shared" si="620"/>
        <v>1</v>
      </c>
      <c r="CU1233" s="7">
        <f t="shared" si="621"/>
        <v>0</v>
      </c>
      <c r="CV1233" s="7">
        <f t="shared" si="622"/>
        <v>0</v>
      </c>
      <c r="CW1233" s="7">
        <f t="shared" si="623"/>
        <v>1</v>
      </c>
      <c r="CX1233" s="1" t="b">
        <f t="shared" si="624"/>
        <v>1</v>
      </c>
      <c r="CY1233" s="1" t="b">
        <f t="shared" si="625"/>
        <v>1</v>
      </c>
      <c r="DG1233" s="1" t="b">
        <f t="shared" si="626"/>
        <v>0</v>
      </c>
    </row>
    <row r="1234" spans="1:111" ht="101.5" x14ac:dyDescent="0.35">
      <c r="A1234" s="2">
        <v>1171</v>
      </c>
      <c r="B1234" s="1" t="s">
        <v>13809</v>
      </c>
      <c r="C1234" s="9">
        <v>44364</v>
      </c>
      <c r="D1234" s="10" t="s">
        <v>13809</v>
      </c>
      <c r="E1234" s="1" t="e">
        <f>ROUND((C1234-D1234)/365,0)</f>
        <v>#VALUE!</v>
      </c>
      <c r="F1234" s="1" t="s">
        <v>127</v>
      </c>
      <c r="G1234" s="1" t="s">
        <v>13809</v>
      </c>
      <c r="H1234" s="1" t="s">
        <v>13809</v>
      </c>
      <c r="I1234" s="9">
        <v>44338</v>
      </c>
      <c r="J1234" s="2" t="s">
        <v>109</v>
      </c>
      <c r="K1234" s="2" t="s">
        <v>13809</v>
      </c>
      <c r="L1234" s="9">
        <v>44359</v>
      </c>
      <c r="M1234" s="2" t="s">
        <v>109</v>
      </c>
      <c r="N1234" s="2" t="s">
        <v>13809</v>
      </c>
      <c r="O1234" s="2" t="s">
        <v>110</v>
      </c>
      <c r="P1234" s="2" t="s">
        <v>111</v>
      </c>
      <c r="S1234" s="2" t="s">
        <v>112</v>
      </c>
      <c r="T1234" s="2" t="s">
        <v>111</v>
      </c>
      <c r="U1234" s="2" t="b">
        <f>OR(S1234="yes",T1234="yes")</f>
        <v>1</v>
      </c>
      <c r="V1234" s="2" t="s">
        <v>113</v>
      </c>
      <c r="W1234" s="1" t="s">
        <v>112</v>
      </c>
      <c r="X1234" s="1" t="s">
        <v>114</v>
      </c>
      <c r="Y1234" s="2" t="s">
        <v>112</v>
      </c>
      <c r="Z1234" s="2" t="s">
        <v>111</v>
      </c>
      <c r="AA1234" s="2" t="s">
        <v>112</v>
      </c>
      <c r="AB1234" s="2">
        <v>1</v>
      </c>
      <c r="AC1234" s="1" t="s">
        <v>111</v>
      </c>
      <c r="AF1234" s="1" t="s">
        <v>111</v>
      </c>
      <c r="AJ1234" s="1" t="s">
        <v>115</v>
      </c>
      <c r="AK1234" s="1" t="s">
        <v>201</v>
      </c>
      <c r="AN1234" s="1" t="s">
        <v>4766</v>
      </c>
      <c r="AO1234" s="1" t="s">
        <v>130</v>
      </c>
      <c r="AS1234" s="1" t="s">
        <v>118</v>
      </c>
      <c r="AU1234" s="1" t="s">
        <v>177</v>
      </c>
      <c r="AX1234" s="1">
        <v>43</v>
      </c>
      <c r="AZ1234" s="1" t="s">
        <v>179</v>
      </c>
      <c r="BA1234" s="1" t="s">
        <v>4767</v>
      </c>
      <c r="BG1234" s="1" t="s">
        <v>4768</v>
      </c>
      <c r="BJ1234" s="1" t="s">
        <v>112</v>
      </c>
      <c r="BK1234" s="1" t="s">
        <v>112</v>
      </c>
      <c r="BL1234" s="1" t="s">
        <v>301</v>
      </c>
      <c r="BQ1234" s="1" t="s">
        <v>121</v>
      </c>
      <c r="BR1234" s="1" t="s">
        <v>122</v>
      </c>
      <c r="BS1234" s="1" t="s">
        <v>112</v>
      </c>
      <c r="BU1234" s="34" t="s">
        <v>4769</v>
      </c>
      <c r="BV1234" s="9">
        <v>44368</v>
      </c>
      <c r="BW1234" s="34" t="s">
        <v>4770</v>
      </c>
      <c r="BX1234" s="2" t="s">
        <v>111</v>
      </c>
      <c r="BY1234" s="2" t="s">
        <v>136</v>
      </c>
      <c r="BZ1234" s="2" t="s">
        <v>124</v>
      </c>
      <c r="CA1234" s="2">
        <v>2</v>
      </c>
      <c r="CB1234" s="1" t="s">
        <v>330</v>
      </c>
      <c r="CC1234" s="2" t="s">
        <v>126</v>
      </c>
      <c r="CD1234" s="1" t="e">
        <f t="shared" si="598"/>
        <v>#VALUE!</v>
      </c>
      <c r="CE1234" s="1" t="e">
        <f t="shared" si="599"/>
        <v>#VALUE!</v>
      </c>
      <c r="CF1234" s="1" t="e">
        <f t="shared" si="606"/>
        <v>#VALUE!</v>
      </c>
      <c r="CG1234" s="1" t="e">
        <f t="shared" si="607"/>
        <v>#VALUE!</v>
      </c>
      <c r="CH1234" s="1" t="e">
        <f t="shared" si="608"/>
        <v>#VALUE!</v>
      </c>
      <c r="CI1234" s="1" t="e">
        <f t="shared" si="609"/>
        <v>#VALUE!</v>
      </c>
      <c r="CJ1234" s="1" t="e">
        <f t="shared" si="610"/>
        <v>#VALUE!</v>
      </c>
      <c r="CK1234" s="1" t="e">
        <f t="shared" si="611"/>
        <v>#VALUE!</v>
      </c>
      <c r="CL1234" s="1" t="e">
        <f t="shared" si="612"/>
        <v>#VALUE!</v>
      </c>
      <c r="CM1234" s="1" t="e">
        <f t="shared" si="613"/>
        <v>#VALUE!</v>
      </c>
      <c r="CN1234" s="1" t="e">
        <f t="shared" si="614"/>
        <v>#VALUE!</v>
      </c>
      <c r="CO1234" s="2" t="b">
        <f t="shared" si="615"/>
        <v>1</v>
      </c>
      <c r="CP1234" s="2" t="b">
        <f t="shared" si="616"/>
        <v>1</v>
      </c>
      <c r="CQ1234" s="2" t="b">
        <f t="shared" si="617"/>
        <v>0</v>
      </c>
      <c r="CR1234" s="6" t="str">
        <f t="shared" si="618"/>
        <v>Male</v>
      </c>
      <c r="CS1234" s="7">
        <f t="shared" si="619"/>
        <v>1</v>
      </c>
      <c r="CT1234" s="7">
        <f t="shared" si="620"/>
        <v>0</v>
      </c>
      <c r="CU1234" s="7">
        <f t="shared" si="621"/>
        <v>0</v>
      </c>
      <c r="CV1234" s="7">
        <f t="shared" si="622"/>
        <v>1</v>
      </c>
      <c r="CW1234" s="7">
        <f t="shared" si="623"/>
        <v>0</v>
      </c>
      <c r="CX1234" s="1" t="e">
        <f t="shared" si="624"/>
        <v>#VALUE!</v>
      </c>
      <c r="CY1234" s="1" t="e">
        <f t="shared" si="625"/>
        <v>#VALUE!</v>
      </c>
      <c r="DG1234" s="1" t="e">
        <f t="shared" si="626"/>
        <v>#VALUE!</v>
      </c>
    </row>
    <row r="1235" spans="1:111" ht="43.5" x14ac:dyDescent="0.35">
      <c r="A1235" s="2">
        <v>1170</v>
      </c>
      <c r="B1235" s="1" t="s">
        <v>13809</v>
      </c>
      <c r="C1235" s="9">
        <v>44364</v>
      </c>
      <c r="D1235" s="10" t="s">
        <v>13809</v>
      </c>
      <c r="E1235" s="1" t="e">
        <f>ROUND((C1235-D1235)/365,0)</f>
        <v>#VALUE!</v>
      </c>
      <c r="F1235" s="1" t="s">
        <v>127</v>
      </c>
      <c r="G1235" s="1" t="s">
        <v>13809</v>
      </c>
      <c r="H1235" s="1" t="s">
        <v>13809</v>
      </c>
      <c r="I1235" s="9">
        <v>44335</v>
      </c>
      <c r="J1235" s="2" t="s">
        <v>109</v>
      </c>
      <c r="K1235" s="2" t="s">
        <v>13809</v>
      </c>
      <c r="L1235" s="9">
        <v>44356</v>
      </c>
      <c r="M1235" s="2" t="s">
        <v>109</v>
      </c>
      <c r="N1235" s="2" t="s">
        <v>13809</v>
      </c>
      <c r="O1235" s="2" t="s">
        <v>110</v>
      </c>
      <c r="P1235" s="2" t="s">
        <v>111</v>
      </c>
      <c r="S1235" s="2" t="s">
        <v>112</v>
      </c>
      <c r="U1235" s="2" t="b">
        <f>OR(S1235="yes",T1235="yes")</f>
        <v>1</v>
      </c>
      <c r="V1235" s="2" t="s">
        <v>113</v>
      </c>
      <c r="W1235" s="1" t="s">
        <v>112</v>
      </c>
      <c r="X1235" s="1" t="s">
        <v>110</v>
      </c>
      <c r="Y1235" s="2" t="s">
        <v>112</v>
      </c>
      <c r="Z1235" s="2" t="s">
        <v>111</v>
      </c>
      <c r="AA1235" s="2" t="s">
        <v>112</v>
      </c>
      <c r="AB1235" s="2">
        <v>1</v>
      </c>
      <c r="AC1235" s="1" t="s">
        <v>111</v>
      </c>
      <c r="AF1235" s="1" t="s">
        <v>111</v>
      </c>
      <c r="AJ1235" s="1" t="s">
        <v>115</v>
      </c>
      <c r="AK1235" s="1" t="s">
        <v>211</v>
      </c>
      <c r="AN1235" s="1" t="s">
        <v>4220</v>
      </c>
      <c r="AO1235" s="1" t="s">
        <v>221</v>
      </c>
      <c r="AS1235" s="1" t="s">
        <v>118</v>
      </c>
      <c r="AZ1235" s="1" t="s">
        <v>120</v>
      </c>
      <c r="BA1235" s="1" t="s">
        <v>4771</v>
      </c>
      <c r="BG1235" s="1" t="s">
        <v>4772</v>
      </c>
      <c r="BH1235" s="1" t="s">
        <v>4749</v>
      </c>
      <c r="BJ1235" s="1" t="s">
        <v>112</v>
      </c>
      <c r="BK1235" s="1" t="s">
        <v>112</v>
      </c>
      <c r="BL1235" s="1" t="s">
        <v>142</v>
      </c>
      <c r="BQ1235" s="1" t="s">
        <v>121</v>
      </c>
      <c r="BR1235" s="1" t="s">
        <v>275</v>
      </c>
      <c r="BU1235" s="34" t="s">
        <v>4773</v>
      </c>
      <c r="BV1235" s="9">
        <v>44372</v>
      </c>
      <c r="BW1235" s="34" t="s">
        <v>14424</v>
      </c>
      <c r="BX1235" s="2" t="s">
        <v>112</v>
      </c>
      <c r="BZ1235" s="2" t="s">
        <v>232</v>
      </c>
      <c r="CA1235" s="2">
        <v>2</v>
      </c>
      <c r="CB1235" s="1" t="s">
        <v>149</v>
      </c>
      <c r="CC1235" s="2" t="s">
        <v>126</v>
      </c>
      <c r="CD1235" s="1" t="e">
        <f t="shared" si="598"/>
        <v>#VALUE!</v>
      </c>
      <c r="CE1235" s="1" t="e">
        <f t="shared" si="599"/>
        <v>#VALUE!</v>
      </c>
      <c r="CF1235" s="1" t="e">
        <f t="shared" si="606"/>
        <v>#VALUE!</v>
      </c>
      <c r="CG1235" s="1" t="e">
        <f t="shared" si="607"/>
        <v>#VALUE!</v>
      </c>
      <c r="CH1235" s="1" t="e">
        <f t="shared" si="608"/>
        <v>#VALUE!</v>
      </c>
      <c r="CI1235" s="1" t="e">
        <f t="shared" si="609"/>
        <v>#VALUE!</v>
      </c>
      <c r="CJ1235" s="1" t="e">
        <f t="shared" si="610"/>
        <v>#VALUE!</v>
      </c>
      <c r="CK1235" s="1" t="e">
        <f t="shared" si="611"/>
        <v>#VALUE!</v>
      </c>
      <c r="CL1235" s="1" t="e">
        <f t="shared" si="612"/>
        <v>#VALUE!</v>
      </c>
      <c r="CM1235" s="1" t="e">
        <f t="shared" si="613"/>
        <v>#VALUE!</v>
      </c>
      <c r="CN1235" s="1" t="e">
        <f t="shared" si="614"/>
        <v>#VALUE!</v>
      </c>
      <c r="CO1235" s="2" t="b">
        <f t="shared" si="615"/>
        <v>1</v>
      </c>
      <c r="CP1235" s="2" t="b">
        <f t="shared" si="616"/>
        <v>1</v>
      </c>
      <c r="CQ1235" s="2" t="b">
        <f t="shared" si="617"/>
        <v>0</v>
      </c>
      <c r="CR1235" s="6" t="str">
        <f t="shared" si="618"/>
        <v>Male</v>
      </c>
      <c r="CS1235" s="7">
        <f t="shared" si="619"/>
        <v>1</v>
      </c>
      <c r="CT1235" s="7">
        <f t="shared" si="620"/>
        <v>0</v>
      </c>
      <c r="CU1235" s="7">
        <f t="shared" si="621"/>
        <v>0</v>
      </c>
      <c r="CV1235" s="7">
        <f t="shared" si="622"/>
        <v>1</v>
      </c>
      <c r="CW1235" s="7">
        <f t="shared" si="623"/>
        <v>0</v>
      </c>
      <c r="CX1235" s="1" t="e">
        <f t="shared" si="624"/>
        <v>#VALUE!</v>
      </c>
      <c r="CY1235" s="1" t="e">
        <f t="shared" si="625"/>
        <v>#VALUE!</v>
      </c>
      <c r="DG1235" s="1" t="e">
        <f t="shared" si="626"/>
        <v>#VALUE!</v>
      </c>
    </row>
    <row r="1236" spans="1:111" ht="130.5" x14ac:dyDescent="0.35">
      <c r="B1236" s="1" t="s">
        <v>13809</v>
      </c>
      <c r="C1236" s="9">
        <v>44364</v>
      </c>
      <c r="D1236" s="10" t="s">
        <v>13809</v>
      </c>
      <c r="E1236" s="1">
        <v>20</v>
      </c>
      <c r="F1236" s="1" t="s">
        <v>127</v>
      </c>
      <c r="G1236" s="1" t="s">
        <v>13809</v>
      </c>
      <c r="H1236" s="1" t="s">
        <v>13809</v>
      </c>
      <c r="I1236" s="9">
        <v>44305</v>
      </c>
      <c r="J1236" s="2" t="s">
        <v>109</v>
      </c>
      <c r="K1236" s="2" t="s">
        <v>13809</v>
      </c>
      <c r="L1236" s="9">
        <v>44358</v>
      </c>
      <c r="M1236" s="2" t="s">
        <v>109</v>
      </c>
      <c r="N1236" s="2" t="s">
        <v>13809</v>
      </c>
      <c r="O1236" s="2" t="s">
        <v>110</v>
      </c>
      <c r="P1236" s="2" t="s">
        <v>111</v>
      </c>
      <c r="S1236" s="2" t="s">
        <v>112</v>
      </c>
      <c r="T1236" s="2" t="s">
        <v>111</v>
      </c>
      <c r="U1236" s="2" t="b">
        <v>1</v>
      </c>
      <c r="V1236" s="2" t="s">
        <v>113</v>
      </c>
      <c r="W1236" s="1" t="s">
        <v>112</v>
      </c>
      <c r="X1236" s="1" t="s">
        <v>138</v>
      </c>
      <c r="Y1236" s="2" t="s">
        <v>112</v>
      </c>
      <c r="Z1236" s="2" t="s">
        <v>111</v>
      </c>
      <c r="AA1236" s="2" t="s">
        <v>112</v>
      </c>
      <c r="AB1236" s="2">
        <v>3</v>
      </c>
      <c r="AC1236" s="1" t="s">
        <v>111</v>
      </c>
      <c r="AF1236" s="1" t="s">
        <v>111</v>
      </c>
      <c r="AJ1236" s="1" t="s">
        <v>115</v>
      </c>
      <c r="AK1236" s="1" t="s">
        <v>129</v>
      </c>
      <c r="AO1236" s="1" t="s">
        <v>117</v>
      </c>
      <c r="AZ1236" s="1" t="s">
        <v>222</v>
      </c>
      <c r="BC1236" s="1">
        <v>7096.58</v>
      </c>
      <c r="BJ1236" s="1" t="s">
        <v>112</v>
      </c>
      <c r="BK1236" s="1" t="s">
        <v>112</v>
      </c>
      <c r="BL1236" s="1" t="s">
        <v>301</v>
      </c>
      <c r="BQ1236" s="1" t="s">
        <v>121</v>
      </c>
      <c r="BR1236" s="1" t="s">
        <v>122</v>
      </c>
      <c r="BS1236" s="1" t="s">
        <v>112</v>
      </c>
      <c r="BU1236" s="34" t="s">
        <v>4774</v>
      </c>
      <c r="BV1236" s="9">
        <v>44441</v>
      </c>
      <c r="BW1236" s="34" t="s">
        <v>4775</v>
      </c>
      <c r="BY1236" s="2" t="s">
        <v>174</v>
      </c>
      <c r="BZ1236" s="2" t="s">
        <v>162</v>
      </c>
      <c r="CA1236" s="2">
        <v>2</v>
      </c>
      <c r="CB1236" s="1" t="s">
        <v>4776</v>
      </c>
      <c r="CC1236" s="2" t="s">
        <v>126</v>
      </c>
      <c r="CD1236" s="1" t="b">
        <f t="shared" si="598"/>
        <v>1</v>
      </c>
      <c r="CE1236" s="1" t="b">
        <f t="shared" si="599"/>
        <v>0</v>
      </c>
      <c r="CF1236" s="1" t="b">
        <f t="shared" si="606"/>
        <v>0</v>
      </c>
      <c r="CG1236" s="1" t="b">
        <f t="shared" si="607"/>
        <v>0</v>
      </c>
      <c r="CH1236" s="1" t="b">
        <f t="shared" si="608"/>
        <v>0</v>
      </c>
      <c r="CI1236" s="1" t="b">
        <f t="shared" si="609"/>
        <v>1</v>
      </c>
      <c r="CJ1236" s="1" t="b">
        <f t="shared" si="610"/>
        <v>0</v>
      </c>
      <c r="CK1236" s="1" t="b">
        <f t="shared" si="611"/>
        <v>0</v>
      </c>
      <c r="CL1236" s="1" t="b">
        <f t="shared" si="612"/>
        <v>0</v>
      </c>
      <c r="CM1236" s="1" t="b">
        <f t="shared" si="613"/>
        <v>0</v>
      </c>
      <c r="CN1236" s="1" t="b">
        <f t="shared" si="614"/>
        <v>0</v>
      </c>
      <c r="CO1236" s="2" t="b">
        <f t="shared" si="615"/>
        <v>1</v>
      </c>
      <c r="CP1236" s="2" t="b">
        <f t="shared" si="616"/>
        <v>1</v>
      </c>
      <c r="CQ1236" s="2" t="b">
        <f t="shared" si="617"/>
        <v>0</v>
      </c>
      <c r="CR1236" s="6" t="str">
        <f t="shared" si="618"/>
        <v>Male</v>
      </c>
      <c r="CS1236" s="7">
        <f t="shared" si="619"/>
        <v>1</v>
      </c>
      <c r="CT1236" s="7">
        <f t="shared" si="620"/>
        <v>0</v>
      </c>
      <c r="CU1236" s="7">
        <f t="shared" si="621"/>
        <v>0</v>
      </c>
      <c r="CV1236" s="7">
        <f t="shared" si="622"/>
        <v>1</v>
      </c>
      <c r="CW1236" s="7">
        <f t="shared" si="623"/>
        <v>0</v>
      </c>
      <c r="CX1236" s="1" t="b">
        <f t="shared" si="624"/>
        <v>1</v>
      </c>
      <c r="CY1236" s="1" t="b">
        <f t="shared" si="625"/>
        <v>1</v>
      </c>
      <c r="DG1236" s="1" t="b">
        <f t="shared" si="626"/>
        <v>0</v>
      </c>
    </row>
    <row r="1237" spans="1:111" x14ac:dyDescent="0.35">
      <c r="B1237" s="1" t="s">
        <v>13809</v>
      </c>
      <c r="C1237" s="9">
        <v>44364</v>
      </c>
      <c r="D1237" s="10" t="s">
        <v>13809</v>
      </c>
      <c r="E1237" s="1">
        <v>15</v>
      </c>
      <c r="F1237" s="1" t="s">
        <v>127</v>
      </c>
      <c r="G1237" s="1" t="s">
        <v>13809</v>
      </c>
      <c r="H1237" s="1" t="s">
        <v>13809</v>
      </c>
      <c r="K1237" s="2" t="s">
        <v>13809</v>
      </c>
      <c r="L1237" s="9">
        <v>44356</v>
      </c>
      <c r="M1237" s="2" t="s">
        <v>109</v>
      </c>
      <c r="N1237" s="2" t="s">
        <v>13809</v>
      </c>
      <c r="O1237" s="2" t="s">
        <v>110</v>
      </c>
      <c r="P1237" s="2" t="s">
        <v>111</v>
      </c>
      <c r="S1237" s="2" t="s">
        <v>112</v>
      </c>
      <c r="T1237" s="2" t="s">
        <v>111</v>
      </c>
      <c r="U1237" s="2" t="b">
        <v>1</v>
      </c>
      <c r="V1237" s="2" t="s">
        <v>113</v>
      </c>
      <c r="W1237" s="1" t="s">
        <v>112</v>
      </c>
      <c r="X1237" s="1" t="s">
        <v>114</v>
      </c>
      <c r="Y1237" s="2" t="s">
        <v>112</v>
      </c>
      <c r="Z1237" s="2" t="s">
        <v>111</v>
      </c>
      <c r="AA1237" s="2" t="s">
        <v>112</v>
      </c>
      <c r="AB1237" s="2">
        <v>3</v>
      </c>
      <c r="AF1237" s="1" t="s">
        <v>111</v>
      </c>
      <c r="AJ1237" s="1" t="s">
        <v>115</v>
      </c>
      <c r="AK1237" s="1" t="s">
        <v>201</v>
      </c>
      <c r="AN1237" s="1" t="s">
        <v>4777</v>
      </c>
      <c r="AO1237" s="1" t="s">
        <v>130</v>
      </c>
      <c r="AS1237" s="1" t="s">
        <v>118</v>
      </c>
      <c r="AU1237" s="1" t="s">
        <v>132</v>
      </c>
      <c r="AZ1237" s="1" t="s">
        <v>155</v>
      </c>
      <c r="BA1237" s="1" t="s">
        <v>4778</v>
      </c>
      <c r="BJ1237" s="1" t="s">
        <v>112</v>
      </c>
      <c r="BK1237" s="1" t="s">
        <v>111</v>
      </c>
      <c r="BQ1237" s="1" t="s">
        <v>121</v>
      </c>
      <c r="BR1237" s="1" t="s">
        <v>122</v>
      </c>
      <c r="BS1237" s="1" t="s">
        <v>112</v>
      </c>
      <c r="BU1237" s="34" t="s">
        <v>13898</v>
      </c>
      <c r="BV1237" s="9">
        <v>44396</v>
      </c>
      <c r="BX1237" s="2" t="s">
        <v>111</v>
      </c>
      <c r="BY1237" s="2" t="s">
        <v>156</v>
      </c>
      <c r="BZ1237" s="2" t="s">
        <v>124</v>
      </c>
      <c r="CA1237" s="2">
        <v>2</v>
      </c>
      <c r="CB1237" s="1" t="s">
        <v>256</v>
      </c>
      <c r="CC1237" s="2" t="s">
        <v>126</v>
      </c>
      <c r="CD1237" s="1" t="b">
        <f t="shared" si="598"/>
        <v>1</v>
      </c>
      <c r="CE1237" s="1" t="b">
        <f t="shared" si="599"/>
        <v>1</v>
      </c>
      <c r="CF1237" s="1" t="b">
        <f t="shared" si="606"/>
        <v>0</v>
      </c>
      <c r="CG1237" s="1" t="b">
        <f t="shared" si="607"/>
        <v>1</v>
      </c>
      <c r="CH1237" s="1" t="b">
        <f t="shared" si="608"/>
        <v>0</v>
      </c>
      <c r="CI1237" s="1" t="b">
        <f t="shared" si="609"/>
        <v>0</v>
      </c>
      <c r="CJ1237" s="1" t="b">
        <f t="shared" si="610"/>
        <v>0</v>
      </c>
      <c r="CK1237" s="1" t="b">
        <f t="shared" si="611"/>
        <v>0</v>
      </c>
      <c r="CL1237" s="1" t="b">
        <f t="shared" si="612"/>
        <v>0</v>
      </c>
      <c r="CM1237" s="1" t="b">
        <f t="shared" si="613"/>
        <v>0</v>
      </c>
      <c r="CN1237" s="1" t="b">
        <f t="shared" si="614"/>
        <v>0</v>
      </c>
      <c r="CO1237" s="2" t="b">
        <f t="shared" si="615"/>
        <v>1</v>
      </c>
      <c r="CP1237" s="2" t="b">
        <f t="shared" si="616"/>
        <v>1</v>
      </c>
      <c r="CQ1237" s="2" t="b">
        <f t="shared" si="617"/>
        <v>0</v>
      </c>
      <c r="CR1237" s="6" t="str">
        <f t="shared" si="618"/>
        <v>Male</v>
      </c>
      <c r="CS1237" s="7">
        <f t="shared" si="619"/>
        <v>0</v>
      </c>
      <c r="CT1237" s="7">
        <f t="shared" si="620"/>
        <v>0</v>
      </c>
      <c r="CU1237" s="7">
        <f t="shared" si="621"/>
        <v>0</v>
      </c>
      <c r="CV1237" s="7">
        <f t="shared" si="622"/>
        <v>1</v>
      </c>
      <c r="CW1237" s="7">
        <f t="shared" si="623"/>
        <v>0</v>
      </c>
      <c r="CX1237" s="1" t="b">
        <f t="shared" si="624"/>
        <v>1</v>
      </c>
      <c r="CY1237" s="1" t="b">
        <f t="shared" si="625"/>
        <v>0</v>
      </c>
      <c r="DG1237" s="1" t="b">
        <f t="shared" si="626"/>
        <v>1</v>
      </c>
    </row>
    <row r="1238" spans="1:111" ht="87" x14ac:dyDescent="0.35">
      <c r="B1238" s="1" t="s">
        <v>13809</v>
      </c>
      <c r="C1238" s="9">
        <v>44395</v>
      </c>
      <c r="D1238" s="10" t="s">
        <v>13809</v>
      </c>
      <c r="E1238" s="1">
        <v>13</v>
      </c>
      <c r="F1238" s="1" t="s">
        <v>127</v>
      </c>
      <c r="G1238" s="1" t="s">
        <v>13809</v>
      </c>
      <c r="H1238" s="1" t="s">
        <v>13809</v>
      </c>
      <c r="I1238" s="9">
        <v>44339</v>
      </c>
      <c r="J1238" s="2" t="s">
        <v>109</v>
      </c>
      <c r="K1238" s="2" t="s">
        <v>13809</v>
      </c>
      <c r="L1238" s="9">
        <v>44360</v>
      </c>
      <c r="M1238" s="2" t="s">
        <v>109</v>
      </c>
      <c r="N1238" s="2" t="s">
        <v>13809</v>
      </c>
      <c r="O1238" s="2" t="s">
        <v>315</v>
      </c>
      <c r="P1238" s="2" t="s">
        <v>111</v>
      </c>
      <c r="S1238" s="2" t="s">
        <v>112</v>
      </c>
      <c r="T1238" s="2" t="s">
        <v>111</v>
      </c>
      <c r="U1238" s="2" t="b">
        <f>OR(S1238="yes",T1238="yes")</f>
        <v>1</v>
      </c>
      <c r="V1238" s="2" t="s">
        <v>113</v>
      </c>
      <c r="W1238" s="1" t="s">
        <v>112</v>
      </c>
      <c r="X1238" s="1" t="s">
        <v>114</v>
      </c>
      <c r="Y1238" s="2" t="s">
        <v>112</v>
      </c>
      <c r="Z1238" s="2" t="s">
        <v>111</v>
      </c>
      <c r="AA1238" s="2" t="s">
        <v>112</v>
      </c>
      <c r="AB1238" s="2">
        <v>3</v>
      </c>
      <c r="AC1238" s="1" t="s">
        <v>111</v>
      </c>
      <c r="AF1238" s="1" t="s">
        <v>111</v>
      </c>
      <c r="AJ1238" s="1" t="s">
        <v>115</v>
      </c>
      <c r="AK1238" s="1" t="s">
        <v>2277</v>
      </c>
      <c r="AO1238" s="1" t="s">
        <v>316</v>
      </c>
      <c r="BJ1238" s="1" t="s">
        <v>111</v>
      </c>
      <c r="BN1238" s="1" t="s">
        <v>111</v>
      </c>
      <c r="BU1238" s="34" t="s">
        <v>4779</v>
      </c>
      <c r="BV1238" s="9">
        <v>44704</v>
      </c>
      <c r="BW1238" s="34" t="s">
        <v>4780</v>
      </c>
      <c r="BY1238" s="2" t="s">
        <v>136</v>
      </c>
      <c r="BZ1238" s="2" t="s">
        <v>124</v>
      </c>
      <c r="CA1238" s="2">
        <v>2</v>
      </c>
      <c r="CB1238" s="1" t="s">
        <v>4781</v>
      </c>
      <c r="CC1238" s="2" t="s">
        <v>126</v>
      </c>
      <c r="CD1238" s="1" t="b">
        <v>1</v>
      </c>
      <c r="CE1238" s="1" t="b">
        <v>1</v>
      </c>
      <c r="CF1238" s="1" t="b">
        <f t="shared" si="606"/>
        <v>0</v>
      </c>
      <c r="CG1238" s="1" t="b">
        <f t="shared" si="607"/>
        <v>1</v>
      </c>
      <c r="CH1238" s="1" t="b">
        <f t="shared" si="608"/>
        <v>0</v>
      </c>
      <c r="CI1238" s="1" t="b">
        <f t="shared" si="609"/>
        <v>0</v>
      </c>
      <c r="CJ1238" s="1" t="b">
        <f t="shared" si="610"/>
        <v>0</v>
      </c>
      <c r="CK1238" s="1" t="b">
        <f t="shared" si="611"/>
        <v>0</v>
      </c>
      <c r="CL1238" s="1" t="b">
        <f t="shared" si="612"/>
        <v>0</v>
      </c>
      <c r="CM1238" s="1" t="b">
        <f t="shared" si="613"/>
        <v>0</v>
      </c>
      <c r="CN1238" s="1" t="b">
        <f t="shared" si="614"/>
        <v>0</v>
      </c>
      <c r="CO1238" s="2" t="b">
        <f t="shared" si="615"/>
        <v>1</v>
      </c>
      <c r="CP1238" s="2" t="b">
        <f t="shared" si="616"/>
        <v>1</v>
      </c>
      <c r="CQ1238" s="2" t="b">
        <f t="shared" si="617"/>
        <v>0</v>
      </c>
      <c r="CR1238" s="6" t="str">
        <f t="shared" si="618"/>
        <v>Male</v>
      </c>
      <c r="CS1238" s="7">
        <f t="shared" si="619"/>
        <v>1</v>
      </c>
      <c r="CT1238" s="7">
        <f t="shared" si="620"/>
        <v>0</v>
      </c>
      <c r="CU1238" s="7">
        <f t="shared" si="621"/>
        <v>0</v>
      </c>
      <c r="CV1238" s="7">
        <f t="shared" si="622"/>
        <v>1</v>
      </c>
      <c r="CW1238" s="7">
        <f t="shared" si="623"/>
        <v>0</v>
      </c>
      <c r="CX1238" s="1" t="b">
        <f t="shared" si="624"/>
        <v>1</v>
      </c>
      <c r="CY1238" s="1" t="b">
        <f t="shared" si="625"/>
        <v>0</v>
      </c>
      <c r="CZ1238" s="2">
        <v>1846</v>
      </c>
      <c r="DG1238" s="1" t="b">
        <f t="shared" si="626"/>
        <v>1</v>
      </c>
    </row>
    <row r="1239" spans="1:111" ht="72.5" x14ac:dyDescent="0.35">
      <c r="B1239" s="1" t="s">
        <v>13809</v>
      </c>
      <c r="C1239" s="9">
        <v>44364</v>
      </c>
      <c r="D1239" s="10" t="s">
        <v>13809</v>
      </c>
      <c r="E1239" s="1">
        <v>53</v>
      </c>
      <c r="F1239" s="1" t="s">
        <v>127</v>
      </c>
      <c r="G1239" s="1" t="s">
        <v>13809</v>
      </c>
      <c r="H1239" s="1" t="s">
        <v>13809</v>
      </c>
      <c r="I1239" s="9">
        <v>44317</v>
      </c>
      <c r="J1239" s="2" t="s">
        <v>109</v>
      </c>
      <c r="K1239" s="2" t="s">
        <v>13809</v>
      </c>
      <c r="N1239" s="2" t="s">
        <v>13809</v>
      </c>
      <c r="O1239" s="2" t="s">
        <v>110</v>
      </c>
      <c r="P1239" s="2" t="s">
        <v>111</v>
      </c>
      <c r="S1239" s="2" t="s">
        <v>112</v>
      </c>
      <c r="T1239" s="2" t="s">
        <v>111</v>
      </c>
      <c r="U1239" s="2" t="b">
        <v>1</v>
      </c>
      <c r="V1239" s="2" t="s">
        <v>126</v>
      </c>
      <c r="W1239" s="1" t="s">
        <v>112</v>
      </c>
      <c r="X1239" s="1" t="s">
        <v>138</v>
      </c>
      <c r="Y1239" s="2" t="s">
        <v>112</v>
      </c>
      <c r="AC1239" s="1" t="s">
        <v>111</v>
      </c>
      <c r="AF1239" s="1" t="s">
        <v>111</v>
      </c>
      <c r="AJ1239" s="1" t="s">
        <v>115</v>
      </c>
      <c r="AK1239" s="1" t="s">
        <v>211</v>
      </c>
      <c r="AN1239" s="1" t="s">
        <v>4782</v>
      </c>
      <c r="AO1239" s="1" t="s">
        <v>117</v>
      </c>
      <c r="AU1239" s="1" t="s">
        <v>132</v>
      </c>
      <c r="AZ1239" s="1" t="s">
        <v>179</v>
      </c>
      <c r="BA1239" s="1" t="s">
        <v>4783</v>
      </c>
      <c r="BG1239" s="1" t="s">
        <v>4784</v>
      </c>
      <c r="BJ1239" s="1" t="s">
        <v>112</v>
      </c>
      <c r="BK1239" s="1" t="s">
        <v>112</v>
      </c>
      <c r="BL1239" s="1" t="s">
        <v>142</v>
      </c>
      <c r="BQ1239" s="1" t="s">
        <v>121</v>
      </c>
      <c r="BR1239" s="1" t="s">
        <v>122</v>
      </c>
      <c r="BS1239" s="1" t="s">
        <v>112</v>
      </c>
      <c r="BU1239" s="34" t="s">
        <v>4785</v>
      </c>
      <c r="BV1239" s="9">
        <v>44518</v>
      </c>
      <c r="BW1239" s="34" t="s">
        <v>4786</v>
      </c>
      <c r="BY1239" s="2" t="s">
        <v>153</v>
      </c>
      <c r="BZ1239" s="2" t="s">
        <v>124</v>
      </c>
      <c r="CB1239" s="1" t="s">
        <v>311</v>
      </c>
      <c r="CD1239" s="1" t="b">
        <f>AND(E1239&lt;30,NOT(E1239="."),NOT(E1239=""))</f>
        <v>0</v>
      </c>
      <c r="CE1239" s="1" t="b">
        <f>AND(E1239&lt;18,NOT(E1239="."),NOT(E1239=""))</f>
        <v>0</v>
      </c>
      <c r="CF1239" s="1" t="b">
        <f t="shared" si="606"/>
        <v>0</v>
      </c>
      <c r="CG1239" s="1" t="b">
        <f t="shared" si="607"/>
        <v>0</v>
      </c>
      <c r="CH1239" s="1" t="b">
        <f t="shared" si="608"/>
        <v>0</v>
      </c>
      <c r="CI1239" s="1" t="b">
        <f t="shared" si="609"/>
        <v>0</v>
      </c>
      <c r="CJ1239" s="1" t="b">
        <f t="shared" si="610"/>
        <v>0</v>
      </c>
      <c r="CK1239" s="1" t="b">
        <f t="shared" si="611"/>
        <v>0</v>
      </c>
      <c r="CL1239" s="1" t="b">
        <f t="shared" si="612"/>
        <v>0</v>
      </c>
      <c r="CM1239" s="1" t="b">
        <f t="shared" si="613"/>
        <v>1</v>
      </c>
      <c r="CN1239" s="1" t="b">
        <f t="shared" si="614"/>
        <v>0</v>
      </c>
      <c r="CO1239" s="2" t="b">
        <f t="shared" si="615"/>
        <v>0</v>
      </c>
      <c r="CP1239" s="2" t="b">
        <f t="shared" si="616"/>
        <v>0</v>
      </c>
      <c r="CQ1239" s="2" t="b">
        <f t="shared" si="617"/>
        <v>0</v>
      </c>
      <c r="CR1239" s="6" t="str">
        <f t="shared" si="618"/>
        <v>Male</v>
      </c>
      <c r="CS1239" s="7">
        <f t="shared" si="619"/>
        <v>1</v>
      </c>
      <c r="CT1239" s="7">
        <f t="shared" si="620"/>
        <v>0</v>
      </c>
      <c r="CU1239" s="7">
        <f t="shared" si="621"/>
        <v>0</v>
      </c>
      <c r="CV1239" s="7">
        <f t="shared" si="622"/>
        <v>0</v>
      </c>
      <c r="CW1239" s="7">
        <f t="shared" si="623"/>
        <v>0</v>
      </c>
      <c r="CX1239" s="1" t="b">
        <f t="shared" si="624"/>
        <v>0</v>
      </c>
      <c r="CY1239" s="1" t="b">
        <f t="shared" si="625"/>
        <v>0</v>
      </c>
      <c r="DG1239" s="1" t="b">
        <f t="shared" si="626"/>
        <v>0</v>
      </c>
    </row>
    <row r="1240" spans="1:111" x14ac:dyDescent="0.35">
      <c r="A1240" s="2">
        <v>1174</v>
      </c>
      <c r="B1240" s="1" t="s">
        <v>13809</v>
      </c>
      <c r="C1240" s="9">
        <v>44364</v>
      </c>
      <c r="D1240" s="10" t="s">
        <v>13809</v>
      </c>
      <c r="E1240" s="1">
        <v>14</v>
      </c>
      <c r="F1240" s="1" t="s">
        <v>127</v>
      </c>
      <c r="G1240" s="1" t="s">
        <v>13809</v>
      </c>
      <c r="H1240" s="1" t="s">
        <v>13809</v>
      </c>
      <c r="K1240" s="2" t="s">
        <v>13809</v>
      </c>
      <c r="L1240" s="9">
        <v>44354</v>
      </c>
      <c r="M1240" s="2" t="s">
        <v>109</v>
      </c>
      <c r="N1240" s="2" t="s">
        <v>13809</v>
      </c>
      <c r="O1240" s="2" t="s">
        <v>110</v>
      </c>
      <c r="P1240" s="2" t="s">
        <v>111</v>
      </c>
      <c r="S1240" s="2" t="s">
        <v>112</v>
      </c>
      <c r="T1240" s="2" t="s">
        <v>111</v>
      </c>
      <c r="U1240" s="2" t="b">
        <v>1</v>
      </c>
      <c r="V1240" s="2" t="s">
        <v>113</v>
      </c>
      <c r="W1240" s="1" t="s">
        <v>112</v>
      </c>
      <c r="X1240" s="1" t="s">
        <v>114</v>
      </c>
      <c r="Y1240" s="2" t="s">
        <v>112</v>
      </c>
      <c r="AA1240" s="2" t="s">
        <v>112</v>
      </c>
      <c r="AB1240" s="2">
        <v>3</v>
      </c>
      <c r="AF1240" s="1" t="s">
        <v>111</v>
      </c>
      <c r="AK1240" s="1" t="s">
        <v>129</v>
      </c>
      <c r="AO1240" s="1" t="s">
        <v>130</v>
      </c>
      <c r="AU1240" s="1" t="s">
        <v>132</v>
      </c>
      <c r="AZ1240" s="1" t="s">
        <v>133</v>
      </c>
      <c r="BA1240" s="1" t="s">
        <v>4787</v>
      </c>
      <c r="BE1240" s="1">
        <v>58</v>
      </c>
      <c r="BG1240" s="1">
        <v>0.5</v>
      </c>
      <c r="BH1240" s="1">
        <v>9</v>
      </c>
      <c r="BJ1240" s="1" t="s">
        <v>112</v>
      </c>
      <c r="BK1240" s="1" t="s">
        <v>111</v>
      </c>
      <c r="BQ1240" s="1" t="s">
        <v>121</v>
      </c>
      <c r="BR1240" s="1" t="s">
        <v>122</v>
      </c>
      <c r="BS1240" s="1" t="s">
        <v>112</v>
      </c>
      <c r="BX1240" s="2" t="s">
        <v>111</v>
      </c>
      <c r="BY1240" s="2" t="s">
        <v>156</v>
      </c>
      <c r="BZ1240" s="2" t="s">
        <v>124</v>
      </c>
      <c r="CA1240" s="2">
        <v>2</v>
      </c>
      <c r="CB1240" s="1" t="s">
        <v>288</v>
      </c>
      <c r="CC1240" s="2" t="s">
        <v>126</v>
      </c>
      <c r="CD1240" s="1" t="b">
        <f>AND(E1240&lt;30,NOT(E1240="."),NOT(E1240=""))</f>
        <v>1</v>
      </c>
      <c r="CE1240" s="1" t="b">
        <f>AND(E1240&lt;18,NOT(E1240="."),NOT(E1240=""))</f>
        <v>1</v>
      </c>
      <c r="CF1240" s="1" t="b">
        <f t="shared" si="606"/>
        <v>0</v>
      </c>
      <c r="CG1240" s="1" t="b">
        <f t="shared" si="607"/>
        <v>1</v>
      </c>
      <c r="CH1240" s="1" t="b">
        <f t="shared" si="608"/>
        <v>0</v>
      </c>
      <c r="CI1240" s="1" t="b">
        <f t="shared" si="609"/>
        <v>0</v>
      </c>
      <c r="CJ1240" s="1" t="b">
        <f t="shared" si="610"/>
        <v>0</v>
      </c>
      <c r="CK1240" s="1" t="b">
        <f t="shared" si="611"/>
        <v>0</v>
      </c>
      <c r="CL1240" s="1" t="b">
        <f t="shared" si="612"/>
        <v>0</v>
      </c>
      <c r="CM1240" s="1" t="b">
        <f t="shared" si="613"/>
        <v>0</v>
      </c>
      <c r="CN1240" s="1" t="b">
        <f t="shared" si="614"/>
        <v>0</v>
      </c>
      <c r="CO1240" s="2" t="b">
        <f t="shared" si="615"/>
        <v>1</v>
      </c>
      <c r="CP1240" s="2" t="b">
        <f t="shared" si="616"/>
        <v>1</v>
      </c>
      <c r="CQ1240" s="2" t="b">
        <f t="shared" si="617"/>
        <v>0</v>
      </c>
      <c r="CR1240" s="6" t="str">
        <f t="shared" si="618"/>
        <v>Male</v>
      </c>
      <c r="CS1240" s="7">
        <f t="shared" si="619"/>
        <v>0</v>
      </c>
      <c r="CT1240" s="7">
        <f t="shared" si="620"/>
        <v>0</v>
      </c>
      <c r="CU1240" s="7">
        <f t="shared" si="621"/>
        <v>0</v>
      </c>
      <c r="CV1240" s="7">
        <f t="shared" si="622"/>
        <v>1</v>
      </c>
      <c r="CW1240" s="7">
        <f t="shared" si="623"/>
        <v>0</v>
      </c>
      <c r="CX1240" s="1" t="b">
        <f t="shared" si="624"/>
        <v>1</v>
      </c>
      <c r="CY1240" s="1" t="b">
        <f t="shared" si="625"/>
        <v>0</v>
      </c>
      <c r="DG1240" s="1" t="b">
        <f t="shared" si="626"/>
        <v>1</v>
      </c>
    </row>
    <row r="1241" spans="1:111" x14ac:dyDescent="0.35">
      <c r="A1241" s="2">
        <v>1075</v>
      </c>
      <c r="B1241" s="1" t="s">
        <v>13809</v>
      </c>
      <c r="C1241" s="9">
        <v>44368</v>
      </c>
      <c r="D1241" s="10" t="s">
        <v>13809</v>
      </c>
      <c r="E1241" s="1" t="e">
        <f>ROUND((C1241-D1241)/365,0)</f>
        <v>#VALUE!</v>
      </c>
      <c r="F1241" s="1" t="s">
        <v>127</v>
      </c>
      <c r="G1241" s="1" t="s">
        <v>13809</v>
      </c>
      <c r="H1241" s="1" t="s">
        <v>13809</v>
      </c>
      <c r="K1241" s="2" t="s">
        <v>13809</v>
      </c>
      <c r="L1241" s="9">
        <v>44359</v>
      </c>
      <c r="M1241" s="2" t="s">
        <v>109</v>
      </c>
      <c r="N1241" s="2" t="s">
        <v>13809</v>
      </c>
      <c r="O1241" s="2" t="s">
        <v>110</v>
      </c>
      <c r="P1241" s="2" t="s">
        <v>111</v>
      </c>
      <c r="S1241" s="2" t="s">
        <v>111</v>
      </c>
      <c r="T1241" s="2" t="s">
        <v>112</v>
      </c>
      <c r="U1241" s="2" t="b">
        <f>OR(S1241="yes",T1241="yes")</f>
        <v>1</v>
      </c>
      <c r="V1241" s="2" t="s">
        <v>113</v>
      </c>
      <c r="W1241" s="1" t="s">
        <v>112</v>
      </c>
      <c r="X1241" s="1" t="s">
        <v>114</v>
      </c>
      <c r="Y1241" s="2" t="s">
        <v>112</v>
      </c>
      <c r="AA1241" s="2" t="s">
        <v>112</v>
      </c>
      <c r="AB1241" s="2">
        <v>2</v>
      </c>
      <c r="AC1241" s="1" t="s">
        <v>111</v>
      </c>
      <c r="AF1241" s="1" t="s">
        <v>111</v>
      </c>
      <c r="AK1241" s="1" t="s">
        <v>150</v>
      </c>
      <c r="AO1241" s="1" t="s">
        <v>213</v>
      </c>
      <c r="AS1241" s="1" t="s">
        <v>118</v>
      </c>
      <c r="AZ1241" s="1" t="s">
        <v>155</v>
      </c>
      <c r="BA1241" s="1" t="s">
        <v>4788</v>
      </c>
      <c r="BJ1241" s="1" t="s">
        <v>112</v>
      </c>
      <c r="BK1241" s="1" t="s">
        <v>112</v>
      </c>
      <c r="BL1241" s="1" t="s">
        <v>142</v>
      </c>
      <c r="BQ1241" s="1" t="s">
        <v>121</v>
      </c>
      <c r="BR1241" s="1" t="s">
        <v>122</v>
      </c>
      <c r="BS1241" s="1" t="s">
        <v>112</v>
      </c>
      <c r="BW1241" s="34" t="s">
        <v>4789</v>
      </c>
      <c r="BX1241" s="2" t="s">
        <v>111</v>
      </c>
      <c r="BY1241" s="2" t="s">
        <v>136</v>
      </c>
      <c r="BZ1241" s="2" t="s">
        <v>124</v>
      </c>
      <c r="CA1241" s="2">
        <v>2</v>
      </c>
      <c r="CB1241" s="1" t="s">
        <v>188</v>
      </c>
      <c r="CC1241" s="2" t="s">
        <v>126</v>
      </c>
      <c r="CD1241" s="1" t="e">
        <f>AND(E1241&lt;30,NOT(E1241="."),NOT(E1241=""))</f>
        <v>#VALUE!</v>
      </c>
      <c r="CE1241" s="1" t="e">
        <f>AND(E1241&lt;18,NOT(E1241="."),NOT(E1241=""))</f>
        <v>#VALUE!</v>
      </c>
      <c r="CF1241" s="1" t="e">
        <f t="shared" si="606"/>
        <v>#VALUE!</v>
      </c>
      <c r="CG1241" s="1" t="e">
        <f t="shared" si="607"/>
        <v>#VALUE!</v>
      </c>
      <c r="CH1241" s="1" t="e">
        <f t="shared" si="608"/>
        <v>#VALUE!</v>
      </c>
      <c r="CI1241" s="1" t="e">
        <f t="shared" si="609"/>
        <v>#VALUE!</v>
      </c>
      <c r="CJ1241" s="1" t="e">
        <f t="shared" si="610"/>
        <v>#VALUE!</v>
      </c>
      <c r="CK1241" s="1" t="e">
        <f t="shared" si="611"/>
        <v>#VALUE!</v>
      </c>
      <c r="CL1241" s="1" t="e">
        <f t="shared" si="612"/>
        <v>#VALUE!</v>
      </c>
      <c r="CM1241" s="1" t="e">
        <f t="shared" si="613"/>
        <v>#VALUE!</v>
      </c>
      <c r="CN1241" s="1" t="e">
        <f t="shared" si="614"/>
        <v>#VALUE!</v>
      </c>
      <c r="CO1241" s="2" t="b">
        <f t="shared" si="615"/>
        <v>1</v>
      </c>
      <c r="CP1241" s="2" t="b">
        <f t="shared" si="616"/>
        <v>1</v>
      </c>
      <c r="CQ1241" s="2" t="b">
        <f t="shared" si="617"/>
        <v>0</v>
      </c>
      <c r="CR1241" s="6" t="str">
        <f t="shared" si="618"/>
        <v>Male</v>
      </c>
      <c r="CS1241" s="7">
        <f t="shared" si="619"/>
        <v>0</v>
      </c>
      <c r="CT1241" s="7">
        <f t="shared" si="620"/>
        <v>0</v>
      </c>
      <c r="CU1241" s="7">
        <f t="shared" si="621"/>
        <v>0</v>
      </c>
      <c r="CV1241" s="7">
        <f t="shared" si="622"/>
        <v>1</v>
      </c>
      <c r="CW1241" s="7">
        <f t="shared" si="623"/>
        <v>0</v>
      </c>
      <c r="CX1241" s="1" t="e">
        <f t="shared" si="624"/>
        <v>#VALUE!</v>
      </c>
      <c r="CY1241" s="1" t="e">
        <f t="shared" si="625"/>
        <v>#VALUE!</v>
      </c>
      <c r="DG1241" s="1" t="e">
        <f t="shared" si="626"/>
        <v>#VALUE!</v>
      </c>
    </row>
    <row r="1242" spans="1:111" ht="145" x14ac:dyDescent="0.35">
      <c r="B1242" s="1" t="s">
        <v>13809</v>
      </c>
      <c r="C1242" s="9">
        <v>44364</v>
      </c>
      <c r="D1242" s="10" t="s">
        <v>13809</v>
      </c>
      <c r="E1242" s="1">
        <v>35</v>
      </c>
      <c r="F1242" s="1" t="s">
        <v>127</v>
      </c>
      <c r="G1242" s="1" t="s">
        <v>13809</v>
      </c>
      <c r="H1242" s="1" t="s">
        <v>13809</v>
      </c>
      <c r="I1242" s="9">
        <v>44327</v>
      </c>
      <c r="J1242" s="2" t="s">
        <v>109</v>
      </c>
      <c r="K1242" s="2" t="s">
        <v>13809</v>
      </c>
      <c r="L1242" s="2" t="s">
        <v>183</v>
      </c>
      <c r="M1242" s="2" t="s">
        <v>109</v>
      </c>
      <c r="N1242" s="2" t="s">
        <v>13809</v>
      </c>
      <c r="O1242" s="2" t="s">
        <v>110</v>
      </c>
      <c r="P1242" s="2" t="s">
        <v>111</v>
      </c>
      <c r="S1242" s="2" t="s">
        <v>112</v>
      </c>
      <c r="T1242" s="2" t="s">
        <v>111</v>
      </c>
      <c r="U1242" s="2" t="b">
        <v>1</v>
      </c>
      <c r="V1242" s="2" t="s">
        <v>126</v>
      </c>
      <c r="W1242" s="1" t="s">
        <v>111</v>
      </c>
      <c r="Y1242" s="2" t="s">
        <v>112</v>
      </c>
      <c r="Z1242" s="2" t="s">
        <v>112</v>
      </c>
      <c r="AA1242" s="2" t="s">
        <v>111</v>
      </c>
      <c r="AB1242" s="2">
        <v>17</v>
      </c>
      <c r="AC1242" s="1" t="s">
        <v>111</v>
      </c>
      <c r="AF1242" s="1" t="s">
        <v>111</v>
      </c>
      <c r="AJ1242" s="1" t="s">
        <v>115</v>
      </c>
      <c r="BJ1242" s="1" t="s">
        <v>111</v>
      </c>
      <c r="BU1242" s="34" t="s">
        <v>4790</v>
      </c>
      <c r="BV1242" s="9">
        <v>44364</v>
      </c>
      <c r="BW1242" s="34" t="s">
        <v>14425</v>
      </c>
      <c r="BY1242" s="2" t="s">
        <v>153</v>
      </c>
      <c r="BZ1242" s="2" t="s">
        <v>124</v>
      </c>
      <c r="CB1242" s="1" t="s">
        <v>649</v>
      </c>
      <c r="CD1242" s="1" t="b">
        <v>0</v>
      </c>
      <c r="CE1242" s="1" t="b">
        <v>0</v>
      </c>
      <c r="CF1242" s="1" t="b">
        <f t="shared" si="606"/>
        <v>0</v>
      </c>
      <c r="CG1242" s="1" t="b">
        <f t="shared" si="607"/>
        <v>0</v>
      </c>
      <c r="CH1242" s="1" t="b">
        <f t="shared" si="608"/>
        <v>0</v>
      </c>
      <c r="CI1242" s="1" t="b">
        <f t="shared" si="609"/>
        <v>0</v>
      </c>
      <c r="CJ1242" s="1" t="b">
        <f t="shared" si="610"/>
        <v>0</v>
      </c>
      <c r="CK1242" s="1" t="b">
        <f t="shared" si="611"/>
        <v>1</v>
      </c>
      <c r="CL1242" s="1" t="b">
        <f t="shared" si="612"/>
        <v>0</v>
      </c>
      <c r="CM1242" s="1" t="b">
        <f t="shared" si="613"/>
        <v>0</v>
      </c>
      <c r="CN1242" s="1" t="b">
        <f t="shared" si="614"/>
        <v>0</v>
      </c>
      <c r="CO1242" s="2" t="b">
        <f t="shared" si="615"/>
        <v>0</v>
      </c>
      <c r="CP1242" s="2" t="b">
        <f t="shared" si="616"/>
        <v>0</v>
      </c>
      <c r="CQ1242" s="2" t="b">
        <f t="shared" si="617"/>
        <v>1</v>
      </c>
      <c r="CR1242" s="6" t="str">
        <f t="shared" si="618"/>
        <v>Male</v>
      </c>
      <c r="CS1242" s="7">
        <f t="shared" si="619"/>
        <v>1</v>
      </c>
      <c r="CT1242" s="7">
        <f t="shared" si="620"/>
        <v>0</v>
      </c>
      <c r="CU1242" s="7">
        <f t="shared" si="621"/>
        <v>0</v>
      </c>
      <c r="CV1242" s="7">
        <f t="shared" si="622"/>
        <v>1</v>
      </c>
      <c r="CW1242" s="7">
        <f t="shared" si="623"/>
        <v>0</v>
      </c>
      <c r="CX1242" s="1" t="b">
        <f t="shared" si="624"/>
        <v>0</v>
      </c>
      <c r="CY1242" s="1" t="b">
        <f t="shared" si="625"/>
        <v>1</v>
      </c>
      <c r="DG1242" s="1" t="b">
        <f t="shared" si="626"/>
        <v>0</v>
      </c>
    </row>
    <row r="1243" spans="1:111" x14ac:dyDescent="0.35">
      <c r="B1243" s="1" t="s">
        <v>13809</v>
      </c>
      <c r="C1243" s="9">
        <v>44364</v>
      </c>
      <c r="D1243" s="10" t="s">
        <v>13809</v>
      </c>
      <c r="E1243" s="1">
        <v>63</v>
      </c>
      <c r="F1243" s="1" t="s">
        <v>108</v>
      </c>
      <c r="G1243" s="1" t="s">
        <v>13809</v>
      </c>
      <c r="H1243" s="1" t="s">
        <v>13809</v>
      </c>
      <c r="I1243" s="9">
        <v>44316</v>
      </c>
      <c r="J1243" s="2" t="s">
        <v>128</v>
      </c>
      <c r="K1243" s="2" t="s">
        <v>13809</v>
      </c>
      <c r="N1243" s="2" t="s">
        <v>13809</v>
      </c>
      <c r="O1243" s="2" t="s">
        <v>110</v>
      </c>
      <c r="P1243" s="2" t="s">
        <v>111</v>
      </c>
      <c r="S1243" s="2" t="s">
        <v>112</v>
      </c>
      <c r="T1243" s="2" t="s">
        <v>111</v>
      </c>
      <c r="U1243" s="2" t="b">
        <v>1</v>
      </c>
      <c r="V1243" s="2" t="s">
        <v>113</v>
      </c>
      <c r="W1243" s="1" t="s">
        <v>112</v>
      </c>
      <c r="X1243" s="1" t="s">
        <v>110</v>
      </c>
      <c r="Y1243" s="2" t="s">
        <v>112</v>
      </c>
      <c r="Z1243" s="2" t="s">
        <v>112</v>
      </c>
      <c r="AA1243" s="2" t="s">
        <v>111</v>
      </c>
      <c r="AB1243" s="2">
        <v>1</v>
      </c>
      <c r="AC1243" s="1" t="s">
        <v>111</v>
      </c>
      <c r="AF1243" s="1" t="s">
        <v>111</v>
      </c>
      <c r="AJ1243" s="1" t="s">
        <v>115</v>
      </c>
      <c r="AK1243" s="1" t="s">
        <v>150</v>
      </c>
      <c r="AO1243" s="1" t="s">
        <v>117</v>
      </c>
      <c r="AS1243" s="1" t="s">
        <v>118</v>
      </c>
      <c r="AU1243" s="1" t="s">
        <v>197</v>
      </c>
      <c r="AZ1243" s="1" t="s">
        <v>799</v>
      </c>
      <c r="BC1243" s="1">
        <v>4.62</v>
      </c>
      <c r="BF1243" s="1" t="s">
        <v>4791</v>
      </c>
      <c r="BG1243" s="1" t="s">
        <v>2625</v>
      </c>
      <c r="BH1243" s="1" t="s">
        <v>2625</v>
      </c>
      <c r="BJ1243" s="1" t="s">
        <v>112</v>
      </c>
      <c r="BK1243" s="1" t="s">
        <v>112</v>
      </c>
      <c r="BL1243" s="1" t="s">
        <v>142</v>
      </c>
      <c r="BQ1243" s="1" t="s">
        <v>121</v>
      </c>
      <c r="BR1243" s="1" t="s">
        <v>122</v>
      </c>
      <c r="BS1243" s="1" t="s">
        <v>111</v>
      </c>
      <c r="BT1243" s="34" t="s">
        <v>4792</v>
      </c>
      <c r="BV1243" s="9">
        <v>44364</v>
      </c>
      <c r="BX1243" s="2" t="s">
        <v>111</v>
      </c>
      <c r="BY1243" s="2" t="s">
        <v>123</v>
      </c>
      <c r="BZ1243" s="2" t="s">
        <v>124</v>
      </c>
      <c r="CA1243" s="2">
        <v>1</v>
      </c>
      <c r="CB1243" s="1" t="s">
        <v>311</v>
      </c>
      <c r="CC1243" s="2" t="s">
        <v>126</v>
      </c>
      <c r="CD1243" s="1" t="b">
        <f t="shared" ref="CD1243:CD1274" si="627">AND(E1243&lt;30,NOT(E1243="."),NOT(E1243=""))</f>
        <v>0</v>
      </c>
      <c r="CE1243" s="1" t="b">
        <f t="shared" ref="CE1243:CE1274" si="628">AND(E1243&lt;18,NOT(E1243="."),NOT(E1243=""))</f>
        <v>0</v>
      </c>
      <c r="CF1243" s="1" t="b">
        <f t="shared" si="606"/>
        <v>0</v>
      </c>
      <c r="CG1243" s="1" t="b">
        <f t="shared" si="607"/>
        <v>0</v>
      </c>
      <c r="CH1243" s="1" t="b">
        <f t="shared" si="608"/>
        <v>0</v>
      </c>
      <c r="CI1243" s="1" t="b">
        <f t="shared" si="609"/>
        <v>0</v>
      </c>
      <c r="CJ1243" s="1" t="b">
        <f t="shared" si="610"/>
        <v>0</v>
      </c>
      <c r="CK1243" s="1" t="b">
        <f t="shared" si="611"/>
        <v>0</v>
      </c>
      <c r="CL1243" s="1" t="b">
        <f t="shared" si="612"/>
        <v>0</v>
      </c>
      <c r="CM1243" s="1" t="b">
        <f t="shared" si="613"/>
        <v>1</v>
      </c>
      <c r="CN1243" s="1" t="b">
        <f t="shared" si="614"/>
        <v>0</v>
      </c>
      <c r="CO1243" s="2" t="b">
        <f t="shared" si="615"/>
        <v>1</v>
      </c>
      <c r="CP1243" s="2" t="b">
        <f t="shared" si="616"/>
        <v>1</v>
      </c>
      <c r="CQ1243" s="2" t="b">
        <f t="shared" si="617"/>
        <v>0</v>
      </c>
      <c r="CR1243" s="6" t="str">
        <f t="shared" si="618"/>
        <v>Female</v>
      </c>
      <c r="CS1243" s="7">
        <f t="shared" si="619"/>
        <v>0</v>
      </c>
      <c r="CT1243" s="7">
        <f t="shared" si="620"/>
        <v>1</v>
      </c>
      <c r="CU1243" s="7">
        <f t="shared" si="621"/>
        <v>0</v>
      </c>
      <c r="CV1243" s="7">
        <f t="shared" si="622"/>
        <v>0</v>
      </c>
      <c r="CW1243" s="7">
        <f t="shared" si="623"/>
        <v>0</v>
      </c>
      <c r="CX1243" s="1" t="b">
        <f t="shared" si="624"/>
        <v>0</v>
      </c>
      <c r="CY1243" s="1" t="b">
        <f t="shared" si="625"/>
        <v>0</v>
      </c>
      <c r="DG1243" s="1" t="b">
        <f t="shared" si="626"/>
        <v>0</v>
      </c>
    </row>
    <row r="1244" spans="1:111" ht="58" x14ac:dyDescent="0.35">
      <c r="A1244" s="2">
        <v>1167</v>
      </c>
      <c r="B1244" s="1" t="s">
        <v>13809</v>
      </c>
      <c r="C1244" s="9">
        <v>44364</v>
      </c>
      <c r="D1244" s="10" t="s">
        <v>13809</v>
      </c>
      <c r="E1244" s="1" t="e">
        <f>ROUND((C1244-D1244)/365,0)</f>
        <v>#VALUE!</v>
      </c>
      <c r="F1244" s="1" t="s">
        <v>127</v>
      </c>
      <c r="G1244" s="1" t="s">
        <v>13809</v>
      </c>
      <c r="H1244" s="1" t="s">
        <v>13809</v>
      </c>
      <c r="K1244" s="2" t="s">
        <v>13809</v>
      </c>
      <c r="L1244" s="9">
        <v>44354</v>
      </c>
      <c r="M1244" s="2" t="s">
        <v>128</v>
      </c>
      <c r="N1244" s="2" t="s">
        <v>13809</v>
      </c>
      <c r="O1244" s="2" t="s">
        <v>110</v>
      </c>
      <c r="P1244" s="2" t="s">
        <v>111</v>
      </c>
      <c r="S1244" s="2" t="s">
        <v>112</v>
      </c>
      <c r="T1244" s="2" t="s">
        <v>111</v>
      </c>
      <c r="U1244" s="2" t="b">
        <f>OR(S1244="yes",T1244="yes")</f>
        <v>1</v>
      </c>
      <c r="V1244" s="2" t="s">
        <v>113</v>
      </c>
      <c r="W1244" s="1" t="s">
        <v>112</v>
      </c>
      <c r="X1244" s="1" t="s">
        <v>114</v>
      </c>
      <c r="Y1244" s="2" t="s">
        <v>112</v>
      </c>
      <c r="Z1244" s="2" t="s">
        <v>111</v>
      </c>
      <c r="AA1244" s="2" t="s">
        <v>112</v>
      </c>
      <c r="AB1244" s="2">
        <v>1</v>
      </c>
      <c r="AC1244" s="1" t="s">
        <v>111</v>
      </c>
      <c r="AF1244" s="1" t="s">
        <v>111</v>
      </c>
      <c r="AJ1244" s="1" t="s">
        <v>115</v>
      </c>
      <c r="AK1244" s="1" t="s">
        <v>194</v>
      </c>
      <c r="AN1244" s="1" t="s">
        <v>4793</v>
      </c>
      <c r="AO1244" s="1" t="s">
        <v>130</v>
      </c>
      <c r="AS1244" s="1" t="s">
        <v>118</v>
      </c>
      <c r="AU1244" s="1" t="s">
        <v>132</v>
      </c>
      <c r="AZ1244" s="1" t="s">
        <v>1862</v>
      </c>
      <c r="BA1244" s="1" t="s">
        <v>4794</v>
      </c>
      <c r="BE1244" s="1" t="s">
        <v>4795</v>
      </c>
      <c r="BG1244" s="1" t="s">
        <v>4796</v>
      </c>
      <c r="BH1244" s="1" t="s">
        <v>4797</v>
      </c>
      <c r="BJ1244" s="1" t="s">
        <v>112</v>
      </c>
      <c r="BK1244" s="1" t="s">
        <v>112</v>
      </c>
      <c r="BL1244" s="1" t="s">
        <v>161</v>
      </c>
      <c r="BM1244" s="1" t="s">
        <v>4798</v>
      </c>
      <c r="BQ1244" s="1" t="s">
        <v>121</v>
      </c>
      <c r="BR1244" s="1" t="s">
        <v>122</v>
      </c>
      <c r="BS1244" s="1" t="s">
        <v>112</v>
      </c>
      <c r="BU1244" s="34" t="s">
        <v>4799</v>
      </c>
      <c r="BV1244" s="9">
        <v>44368</v>
      </c>
      <c r="BW1244" s="34" t="s">
        <v>4800</v>
      </c>
      <c r="BX1244" s="2" t="s">
        <v>111</v>
      </c>
      <c r="BY1244" s="2" t="s">
        <v>136</v>
      </c>
      <c r="BZ1244" s="2" t="s">
        <v>124</v>
      </c>
      <c r="CA1244" s="2">
        <v>2</v>
      </c>
      <c r="CB1244" s="1" t="s">
        <v>149</v>
      </c>
      <c r="CC1244" s="2" t="s">
        <v>126</v>
      </c>
      <c r="CD1244" s="1" t="e">
        <f t="shared" si="627"/>
        <v>#VALUE!</v>
      </c>
      <c r="CE1244" s="1" t="e">
        <f t="shared" si="628"/>
        <v>#VALUE!</v>
      </c>
      <c r="CF1244" s="1" t="e">
        <f t="shared" si="606"/>
        <v>#VALUE!</v>
      </c>
      <c r="CG1244" s="1" t="e">
        <f t="shared" si="607"/>
        <v>#VALUE!</v>
      </c>
      <c r="CH1244" s="1" t="e">
        <f t="shared" si="608"/>
        <v>#VALUE!</v>
      </c>
      <c r="CI1244" s="1" t="e">
        <f t="shared" si="609"/>
        <v>#VALUE!</v>
      </c>
      <c r="CJ1244" s="1" t="e">
        <f t="shared" si="610"/>
        <v>#VALUE!</v>
      </c>
      <c r="CK1244" s="1" t="e">
        <f t="shared" si="611"/>
        <v>#VALUE!</v>
      </c>
      <c r="CL1244" s="1" t="e">
        <f t="shared" si="612"/>
        <v>#VALUE!</v>
      </c>
      <c r="CM1244" s="1" t="e">
        <f t="shared" si="613"/>
        <v>#VALUE!</v>
      </c>
      <c r="CN1244" s="1" t="e">
        <f t="shared" si="614"/>
        <v>#VALUE!</v>
      </c>
      <c r="CO1244" s="2" t="b">
        <f t="shared" si="615"/>
        <v>1</v>
      </c>
      <c r="CP1244" s="2" t="b">
        <f t="shared" si="616"/>
        <v>1</v>
      </c>
      <c r="CQ1244" s="2" t="b">
        <f t="shared" si="617"/>
        <v>0</v>
      </c>
      <c r="CR1244" s="6" t="str">
        <f t="shared" si="618"/>
        <v>Male</v>
      </c>
      <c r="CS1244" s="7">
        <f t="shared" si="619"/>
        <v>0</v>
      </c>
      <c r="CT1244" s="7">
        <f t="shared" si="620"/>
        <v>0</v>
      </c>
      <c r="CU1244" s="7">
        <f t="shared" si="621"/>
        <v>0</v>
      </c>
      <c r="CV1244" s="7">
        <f t="shared" si="622"/>
        <v>0</v>
      </c>
      <c r="CW1244" s="7">
        <f t="shared" si="623"/>
        <v>1</v>
      </c>
      <c r="CX1244" s="1" t="e">
        <f t="shared" si="624"/>
        <v>#VALUE!</v>
      </c>
      <c r="CY1244" s="1" t="e">
        <f t="shared" si="625"/>
        <v>#VALUE!</v>
      </c>
      <c r="DG1244" s="1" t="e">
        <f t="shared" si="626"/>
        <v>#VALUE!</v>
      </c>
    </row>
    <row r="1245" spans="1:111" ht="43.5" x14ac:dyDescent="0.35">
      <c r="A1245" s="2">
        <v>1169</v>
      </c>
      <c r="B1245" s="1" t="s">
        <v>13809</v>
      </c>
      <c r="C1245" s="9">
        <v>44364</v>
      </c>
      <c r="D1245" s="10" t="s">
        <v>13809</v>
      </c>
      <c r="E1245" s="1" t="e">
        <f>ROUND((C1245-D1245)/365,0)</f>
        <v>#VALUE!</v>
      </c>
      <c r="F1245" s="1" t="s">
        <v>108</v>
      </c>
      <c r="G1245" s="1" t="s">
        <v>13809</v>
      </c>
      <c r="H1245" s="1" t="s">
        <v>13809</v>
      </c>
      <c r="K1245" s="2" t="s">
        <v>13809</v>
      </c>
      <c r="L1245" s="9">
        <v>44358</v>
      </c>
      <c r="M1245" s="2" t="s">
        <v>109</v>
      </c>
      <c r="N1245" s="2" t="s">
        <v>13809</v>
      </c>
      <c r="O1245" s="2" t="s">
        <v>110</v>
      </c>
      <c r="P1245" s="2" t="s">
        <v>111</v>
      </c>
      <c r="S1245" s="2" t="s">
        <v>112</v>
      </c>
      <c r="T1245" s="2" t="s">
        <v>111</v>
      </c>
      <c r="U1245" s="2" t="b">
        <f>OR(S1245="yes",T1245="yes")</f>
        <v>1</v>
      </c>
      <c r="V1245" s="2" t="s">
        <v>113</v>
      </c>
      <c r="W1245" s="1" t="s">
        <v>112</v>
      </c>
      <c r="X1245" s="1" t="s">
        <v>114</v>
      </c>
      <c r="Y1245" s="2" t="s">
        <v>112</v>
      </c>
      <c r="AA1245" s="2" t="s">
        <v>112</v>
      </c>
      <c r="AB1245" s="2">
        <v>5</v>
      </c>
      <c r="AC1245" s="1" t="s">
        <v>111</v>
      </c>
      <c r="AF1245" s="1" t="s">
        <v>111</v>
      </c>
      <c r="AK1245" s="1" t="s">
        <v>4801</v>
      </c>
      <c r="AO1245" s="1" t="s">
        <v>117</v>
      </c>
      <c r="AU1245" s="1" t="s">
        <v>132</v>
      </c>
      <c r="AZ1245" s="1" t="s">
        <v>179</v>
      </c>
      <c r="BA1245" s="1" t="s">
        <v>4802</v>
      </c>
      <c r="BG1245" s="1">
        <v>84.5</v>
      </c>
      <c r="BJ1245" s="1" t="s">
        <v>112</v>
      </c>
      <c r="BK1245" s="1" t="s">
        <v>112</v>
      </c>
      <c r="BL1245" s="1" t="s">
        <v>142</v>
      </c>
      <c r="BQ1245" s="1" t="s">
        <v>121</v>
      </c>
      <c r="BR1245" s="1" t="s">
        <v>122</v>
      </c>
      <c r="BS1245" s="1" t="s">
        <v>112</v>
      </c>
      <c r="BW1245" s="34" t="s">
        <v>4803</v>
      </c>
      <c r="BX1245" s="2" t="s">
        <v>111</v>
      </c>
      <c r="BY1245" s="2" t="s">
        <v>156</v>
      </c>
      <c r="BZ1245" s="2" t="s">
        <v>124</v>
      </c>
      <c r="CA1245" s="2">
        <v>2</v>
      </c>
      <c r="CB1245" s="1" t="s">
        <v>149</v>
      </c>
      <c r="CC1245" s="2" t="s">
        <v>126</v>
      </c>
      <c r="CD1245" s="1" t="e">
        <f t="shared" si="627"/>
        <v>#VALUE!</v>
      </c>
      <c r="CE1245" s="1" t="e">
        <f t="shared" si="628"/>
        <v>#VALUE!</v>
      </c>
      <c r="CF1245" s="1" t="e">
        <f t="shared" si="606"/>
        <v>#VALUE!</v>
      </c>
      <c r="CG1245" s="1" t="e">
        <f t="shared" si="607"/>
        <v>#VALUE!</v>
      </c>
      <c r="CH1245" s="1" t="e">
        <f t="shared" si="608"/>
        <v>#VALUE!</v>
      </c>
      <c r="CI1245" s="1" t="e">
        <f t="shared" si="609"/>
        <v>#VALUE!</v>
      </c>
      <c r="CJ1245" s="1" t="e">
        <f t="shared" si="610"/>
        <v>#VALUE!</v>
      </c>
      <c r="CK1245" s="1" t="e">
        <f t="shared" si="611"/>
        <v>#VALUE!</v>
      </c>
      <c r="CL1245" s="1" t="e">
        <f t="shared" si="612"/>
        <v>#VALUE!</v>
      </c>
      <c r="CM1245" s="1" t="e">
        <f t="shared" si="613"/>
        <v>#VALUE!</v>
      </c>
      <c r="CN1245" s="1" t="e">
        <f t="shared" si="614"/>
        <v>#VALUE!</v>
      </c>
      <c r="CO1245" s="2" t="b">
        <f t="shared" si="615"/>
        <v>1</v>
      </c>
      <c r="CP1245" s="2" t="b">
        <f t="shared" si="616"/>
        <v>1</v>
      </c>
      <c r="CQ1245" s="2" t="b">
        <f t="shared" si="617"/>
        <v>0</v>
      </c>
      <c r="CR1245" s="6" t="str">
        <f t="shared" si="618"/>
        <v>Female</v>
      </c>
      <c r="CS1245" s="7">
        <f t="shared" si="619"/>
        <v>0</v>
      </c>
      <c r="CT1245" s="7">
        <f t="shared" si="620"/>
        <v>0</v>
      </c>
      <c r="CU1245" s="7">
        <f t="shared" si="621"/>
        <v>0</v>
      </c>
      <c r="CV1245" s="7">
        <f t="shared" si="622"/>
        <v>1</v>
      </c>
      <c r="CW1245" s="7">
        <f t="shared" si="623"/>
        <v>0</v>
      </c>
      <c r="CX1245" s="1" t="e">
        <f t="shared" si="624"/>
        <v>#VALUE!</v>
      </c>
      <c r="CY1245" s="1" t="e">
        <f t="shared" si="625"/>
        <v>#VALUE!</v>
      </c>
      <c r="DG1245" s="1" t="e">
        <f t="shared" si="626"/>
        <v>#VALUE!</v>
      </c>
    </row>
    <row r="1246" spans="1:111" x14ac:dyDescent="0.35">
      <c r="A1246" s="2">
        <v>1172</v>
      </c>
      <c r="B1246" s="1" t="s">
        <v>13809</v>
      </c>
      <c r="C1246" s="9">
        <v>44364</v>
      </c>
      <c r="D1246" s="10" t="s">
        <v>13809</v>
      </c>
      <c r="E1246" s="1" t="e">
        <f>ROUND((C1246-D1246)/365,0)</f>
        <v>#VALUE!</v>
      </c>
      <c r="F1246" s="1" t="s">
        <v>127</v>
      </c>
      <c r="G1246" s="1" t="s">
        <v>13809</v>
      </c>
      <c r="H1246" s="1" t="s">
        <v>13809</v>
      </c>
      <c r="K1246" s="2" t="s">
        <v>13809</v>
      </c>
      <c r="L1246" s="9">
        <v>44359</v>
      </c>
      <c r="M1246" s="2" t="s">
        <v>109</v>
      </c>
      <c r="N1246" s="2" t="s">
        <v>13809</v>
      </c>
      <c r="O1246" s="2" t="s">
        <v>110</v>
      </c>
      <c r="P1246" s="2" t="s">
        <v>111</v>
      </c>
      <c r="S1246" s="2" t="s">
        <v>112</v>
      </c>
      <c r="T1246" s="2" t="s">
        <v>111</v>
      </c>
      <c r="U1246" s="2" t="b">
        <f>OR(S1246="yes",T1246="yes")</f>
        <v>1</v>
      </c>
      <c r="V1246" s="2" t="s">
        <v>113</v>
      </c>
      <c r="W1246" s="1" t="s">
        <v>112</v>
      </c>
      <c r="X1246" s="1" t="s">
        <v>114</v>
      </c>
      <c r="Y1246" s="2" t="s">
        <v>112</v>
      </c>
      <c r="AA1246" s="2" t="s">
        <v>112</v>
      </c>
      <c r="AB1246" s="2">
        <v>3</v>
      </c>
      <c r="AK1246" s="1" t="s">
        <v>129</v>
      </c>
      <c r="AO1246" s="1" t="s">
        <v>130</v>
      </c>
      <c r="AU1246" s="1" t="s">
        <v>132</v>
      </c>
      <c r="AZ1246" s="1" t="s">
        <v>179</v>
      </c>
      <c r="BA1246" s="1" t="s">
        <v>4804</v>
      </c>
      <c r="BG1246" s="1">
        <v>41.7</v>
      </c>
      <c r="BJ1246" s="1" t="s">
        <v>112</v>
      </c>
      <c r="BK1246" s="1" t="s">
        <v>112</v>
      </c>
      <c r="BL1246" s="1" t="s">
        <v>142</v>
      </c>
      <c r="BQ1246" s="1" t="s">
        <v>121</v>
      </c>
      <c r="BR1246" s="1" t="s">
        <v>122</v>
      </c>
      <c r="BS1246" s="1" t="s">
        <v>112</v>
      </c>
      <c r="BW1246" s="34" t="s">
        <v>4805</v>
      </c>
      <c r="BX1246" s="2" t="s">
        <v>111</v>
      </c>
      <c r="BY1246" s="2" t="s">
        <v>136</v>
      </c>
      <c r="BZ1246" s="2" t="s">
        <v>124</v>
      </c>
      <c r="CA1246" s="2">
        <v>2</v>
      </c>
      <c r="CB1246" s="1" t="s">
        <v>149</v>
      </c>
      <c r="CC1246" s="2" t="s">
        <v>126</v>
      </c>
      <c r="CD1246" s="1" t="e">
        <f t="shared" si="627"/>
        <v>#VALUE!</v>
      </c>
      <c r="CE1246" s="1" t="e">
        <f t="shared" si="628"/>
        <v>#VALUE!</v>
      </c>
      <c r="CF1246" s="1" t="e">
        <f t="shared" si="606"/>
        <v>#VALUE!</v>
      </c>
      <c r="CG1246" s="1" t="e">
        <f t="shared" si="607"/>
        <v>#VALUE!</v>
      </c>
      <c r="CH1246" s="1" t="e">
        <f t="shared" si="608"/>
        <v>#VALUE!</v>
      </c>
      <c r="CI1246" s="1" t="e">
        <f t="shared" si="609"/>
        <v>#VALUE!</v>
      </c>
      <c r="CJ1246" s="1" t="e">
        <f t="shared" si="610"/>
        <v>#VALUE!</v>
      </c>
      <c r="CK1246" s="1" t="e">
        <f t="shared" si="611"/>
        <v>#VALUE!</v>
      </c>
      <c r="CL1246" s="1" t="e">
        <f t="shared" si="612"/>
        <v>#VALUE!</v>
      </c>
      <c r="CM1246" s="1" t="e">
        <f t="shared" si="613"/>
        <v>#VALUE!</v>
      </c>
      <c r="CN1246" s="1" t="e">
        <f t="shared" si="614"/>
        <v>#VALUE!</v>
      </c>
      <c r="CO1246" s="2" t="b">
        <f t="shared" si="615"/>
        <v>1</v>
      </c>
      <c r="CP1246" s="2" t="b">
        <f t="shared" si="616"/>
        <v>1</v>
      </c>
      <c r="CQ1246" s="2" t="b">
        <f t="shared" si="617"/>
        <v>0</v>
      </c>
      <c r="CR1246" s="6" t="str">
        <f t="shared" si="618"/>
        <v>Male</v>
      </c>
      <c r="CS1246" s="7">
        <f t="shared" si="619"/>
        <v>0</v>
      </c>
      <c r="CT1246" s="7">
        <f t="shared" si="620"/>
        <v>0</v>
      </c>
      <c r="CU1246" s="7">
        <f t="shared" si="621"/>
        <v>0</v>
      </c>
      <c r="CV1246" s="7">
        <f t="shared" si="622"/>
        <v>1</v>
      </c>
      <c r="CW1246" s="7">
        <f t="shared" si="623"/>
        <v>0</v>
      </c>
      <c r="CX1246" s="1" t="e">
        <f t="shared" si="624"/>
        <v>#VALUE!</v>
      </c>
      <c r="CY1246" s="1" t="e">
        <f t="shared" si="625"/>
        <v>#VALUE!</v>
      </c>
      <c r="DG1246" s="1" t="e">
        <f t="shared" si="626"/>
        <v>#VALUE!</v>
      </c>
    </row>
    <row r="1247" spans="1:111" ht="159.5" x14ac:dyDescent="0.35">
      <c r="A1247" s="2">
        <v>1488</v>
      </c>
      <c r="B1247" s="1" t="s">
        <v>13809</v>
      </c>
      <c r="C1247" s="9">
        <v>44364</v>
      </c>
      <c r="D1247" s="10" t="s">
        <v>13809</v>
      </c>
      <c r="E1247" s="1" t="e">
        <f>ROUND((C1247-D1247)/365,0)</f>
        <v>#VALUE!</v>
      </c>
      <c r="F1247" s="1" t="s">
        <v>127</v>
      </c>
      <c r="G1247" s="1" t="s">
        <v>13809</v>
      </c>
      <c r="H1247" s="1" t="s">
        <v>13809</v>
      </c>
      <c r="J1247" s="2" t="s">
        <v>109</v>
      </c>
      <c r="K1247" s="2" t="s">
        <v>13809</v>
      </c>
      <c r="M1247" s="2" t="s">
        <v>109</v>
      </c>
      <c r="N1247" s="2" t="s">
        <v>13809</v>
      </c>
      <c r="O1247" s="2" t="s">
        <v>110</v>
      </c>
      <c r="P1247" s="2" t="s">
        <v>111</v>
      </c>
      <c r="S1247" s="2" t="s">
        <v>112</v>
      </c>
      <c r="T1247" s="2" t="s">
        <v>112</v>
      </c>
      <c r="U1247" s="2" t="b">
        <f>OR(S1247="yes",T1247="yes")</f>
        <v>1</v>
      </c>
      <c r="V1247" s="2" t="s">
        <v>113</v>
      </c>
      <c r="W1247" s="1" t="s">
        <v>112</v>
      </c>
      <c r="X1247" s="1" t="s">
        <v>138</v>
      </c>
      <c r="Y1247" s="2" t="s">
        <v>112</v>
      </c>
      <c r="Z1247" s="2" t="s">
        <v>111</v>
      </c>
      <c r="AA1247" s="2" t="s">
        <v>112</v>
      </c>
      <c r="AB1247" s="2">
        <v>6</v>
      </c>
      <c r="AC1247" s="1" t="s">
        <v>111</v>
      </c>
      <c r="AF1247" s="1" t="s">
        <v>111</v>
      </c>
      <c r="AJ1247" s="1" t="s">
        <v>115</v>
      </c>
      <c r="AK1247" s="1" t="s">
        <v>150</v>
      </c>
      <c r="AO1247" s="1" t="s">
        <v>221</v>
      </c>
      <c r="AS1247" s="1" t="s">
        <v>229</v>
      </c>
      <c r="AZ1247" s="1" t="s">
        <v>248</v>
      </c>
      <c r="BA1247" s="1" t="s">
        <v>4806</v>
      </c>
      <c r="BD1247" s="1" t="s">
        <v>4807</v>
      </c>
      <c r="BG1247" s="1" t="s">
        <v>4808</v>
      </c>
      <c r="BH1247" s="1" t="s">
        <v>4809</v>
      </c>
      <c r="BJ1247" s="1" t="s">
        <v>111</v>
      </c>
      <c r="BN1247" s="1" t="s">
        <v>112</v>
      </c>
      <c r="BO1247" s="1" t="s">
        <v>148</v>
      </c>
      <c r="BP1247" s="1" t="s">
        <v>4810</v>
      </c>
      <c r="BQ1247" s="1" t="s">
        <v>121</v>
      </c>
      <c r="BR1247" s="1" t="s">
        <v>122</v>
      </c>
      <c r="BS1247" s="1" t="s">
        <v>111</v>
      </c>
      <c r="BT1247" s="34" t="s">
        <v>4811</v>
      </c>
      <c r="BU1247" s="34" t="s">
        <v>4812</v>
      </c>
      <c r="BV1247" s="9">
        <v>44371</v>
      </c>
      <c r="BW1247" s="34" t="s">
        <v>14426</v>
      </c>
      <c r="BX1247" s="2" t="s">
        <v>111</v>
      </c>
      <c r="BY1247" s="2" t="s">
        <v>123</v>
      </c>
      <c r="BZ1247" s="2" t="s">
        <v>124</v>
      </c>
      <c r="CA1247" s="2">
        <v>2</v>
      </c>
      <c r="CB1247" s="1" t="s">
        <v>383</v>
      </c>
      <c r="CC1247" s="2" t="s">
        <v>126</v>
      </c>
      <c r="CD1247" s="1" t="e">
        <f t="shared" si="627"/>
        <v>#VALUE!</v>
      </c>
      <c r="CE1247" s="1" t="e">
        <f t="shared" si="628"/>
        <v>#VALUE!</v>
      </c>
      <c r="CF1247" s="1" t="e">
        <f t="shared" si="606"/>
        <v>#VALUE!</v>
      </c>
      <c r="CG1247" s="1" t="e">
        <f t="shared" si="607"/>
        <v>#VALUE!</v>
      </c>
      <c r="CH1247" s="1" t="e">
        <f t="shared" si="608"/>
        <v>#VALUE!</v>
      </c>
      <c r="CI1247" s="1" t="e">
        <f t="shared" si="609"/>
        <v>#VALUE!</v>
      </c>
      <c r="CJ1247" s="1" t="e">
        <f t="shared" si="610"/>
        <v>#VALUE!</v>
      </c>
      <c r="CK1247" s="1" t="e">
        <f t="shared" si="611"/>
        <v>#VALUE!</v>
      </c>
      <c r="CL1247" s="1" t="e">
        <f t="shared" si="612"/>
        <v>#VALUE!</v>
      </c>
      <c r="CM1247" s="1" t="e">
        <f t="shared" si="613"/>
        <v>#VALUE!</v>
      </c>
      <c r="CN1247" s="1" t="e">
        <f t="shared" si="614"/>
        <v>#VALUE!</v>
      </c>
      <c r="CO1247" s="2" t="b">
        <f t="shared" si="615"/>
        <v>1</v>
      </c>
      <c r="CP1247" s="2" t="b">
        <f t="shared" si="616"/>
        <v>1</v>
      </c>
      <c r="CQ1247" s="2" t="b">
        <f t="shared" si="617"/>
        <v>0</v>
      </c>
      <c r="CR1247" s="6" t="str">
        <f t="shared" si="618"/>
        <v>Male</v>
      </c>
      <c r="CS1247" s="7">
        <f t="shared" si="619"/>
        <v>1</v>
      </c>
      <c r="CT1247" s="7">
        <f t="shared" si="620"/>
        <v>0</v>
      </c>
      <c r="CU1247" s="7">
        <f t="shared" si="621"/>
        <v>0</v>
      </c>
      <c r="CV1247" s="7">
        <f t="shared" si="622"/>
        <v>1</v>
      </c>
      <c r="CW1247" s="7">
        <f t="shared" si="623"/>
        <v>0</v>
      </c>
      <c r="CX1247" s="1" t="e">
        <f t="shared" si="624"/>
        <v>#VALUE!</v>
      </c>
      <c r="CY1247" s="1" t="e">
        <f t="shared" si="625"/>
        <v>#VALUE!</v>
      </c>
      <c r="DG1247" s="1" t="e">
        <f t="shared" si="626"/>
        <v>#VALUE!</v>
      </c>
    </row>
    <row r="1248" spans="1:111" ht="87" x14ac:dyDescent="0.35">
      <c r="A1248" s="2">
        <v>1076</v>
      </c>
      <c r="B1248" s="1" t="s">
        <v>13809</v>
      </c>
      <c r="C1248" s="9">
        <v>44364</v>
      </c>
      <c r="D1248" s="10" t="s">
        <v>13809</v>
      </c>
      <c r="E1248" s="1" t="e">
        <f>ROUND((C1248-D1248)/365,0)</f>
        <v>#VALUE!</v>
      </c>
      <c r="F1248" s="1" t="s">
        <v>127</v>
      </c>
      <c r="G1248" s="1" t="s">
        <v>13809</v>
      </c>
      <c r="H1248" s="1" t="s">
        <v>13809</v>
      </c>
      <c r="K1248" s="2" t="s">
        <v>13809</v>
      </c>
      <c r="L1248" s="9">
        <v>44354</v>
      </c>
      <c r="M1248" s="2" t="s">
        <v>109</v>
      </c>
      <c r="N1248" s="2" t="s">
        <v>13809</v>
      </c>
      <c r="O1248" s="2" t="s">
        <v>110</v>
      </c>
      <c r="P1248" s="2" t="s">
        <v>111</v>
      </c>
      <c r="S1248" s="2" t="s">
        <v>112</v>
      </c>
      <c r="T1248" s="2" t="s">
        <v>112</v>
      </c>
      <c r="U1248" s="2" t="b">
        <f>OR(S1248="yes",T1248="yes")</f>
        <v>1</v>
      </c>
      <c r="V1248" s="2" t="s">
        <v>113</v>
      </c>
      <c r="W1248" s="1" t="s">
        <v>112</v>
      </c>
      <c r="X1248" s="1" t="s">
        <v>110</v>
      </c>
      <c r="Y1248" s="2" t="s">
        <v>112</v>
      </c>
      <c r="Z1248" s="2" t="s">
        <v>111</v>
      </c>
      <c r="AA1248" s="2" t="s">
        <v>112</v>
      </c>
      <c r="AB1248" s="2">
        <v>3</v>
      </c>
      <c r="AC1248" s="1" t="s">
        <v>111</v>
      </c>
      <c r="AF1248" s="1" t="s">
        <v>111</v>
      </c>
      <c r="AJ1248" s="1" t="s">
        <v>115</v>
      </c>
      <c r="AK1248" s="1" t="s">
        <v>287</v>
      </c>
      <c r="AO1248" s="1" t="s">
        <v>130</v>
      </c>
      <c r="AS1248" s="1" t="s">
        <v>118</v>
      </c>
      <c r="AU1248" s="1" t="s">
        <v>1210</v>
      </c>
      <c r="AZ1248" s="1" t="s">
        <v>1764</v>
      </c>
      <c r="BC1248" s="1" t="s">
        <v>4813</v>
      </c>
      <c r="BE1248" s="1" t="s">
        <v>4814</v>
      </c>
      <c r="BG1248" s="1" t="s">
        <v>469</v>
      </c>
      <c r="BH1248" s="1" t="s">
        <v>4815</v>
      </c>
      <c r="BJ1248" s="1" t="s">
        <v>112</v>
      </c>
      <c r="BK1248" s="1" t="s">
        <v>112</v>
      </c>
      <c r="BL1248" s="1" t="s">
        <v>161</v>
      </c>
      <c r="BM1248" s="1" t="s">
        <v>4816</v>
      </c>
      <c r="BQ1248" s="1" t="s">
        <v>121</v>
      </c>
      <c r="BR1248" s="1" t="s">
        <v>122</v>
      </c>
      <c r="BS1248" s="1" t="s">
        <v>111</v>
      </c>
      <c r="BT1248" s="34" t="s">
        <v>4817</v>
      </c>
      <c r="BU1248" s="34" t="s">
        <v>4818</v>
      </c>
      <c r="BV1248" s="9">
        <v>44368</v>
      </c>
      <c r="BW1248" s="34" t="s">
        <v>4819</v>
      </c>
      <c r="BX1248" s="2" t="s">
        <v>111</v>
      </c>
      <c r="BY1248" s="2" t="s">
        <v>123</v>
      </c>
      <c r="BZ1248" s="2" t="s">
        <v>124</v>
      </c>
      <c r="CA1248" s="2">
        <v>2</v>
      </c>
      <c r="CB1248" s="1" t="s">
        <v>143</v>
      </c>
      <c r="CC1248" s="2" t="s">
        <v>126</v>
      </c>
      <c r="CD1248" s="1" t="e">
        <f t="shared" si="627"/>
        <v>#VALUE!</v>
      </c>
      <c r="CE1248" s="1" t="e">
        <f t="shared" si="628"/>
        <v>#VALUE!</v>
      </c>
      <c r="CF1248" s="1" t="e">
        <f t="shared" si="606"/>
        <v>#VALUE!</v>
      </c>
      <c r="CG1248" s="1" t="e">
        <f t="shared" si="607"/>
        <v>#VALUE!</v>
      </c>
      <c r="CH1248" s="1" t="e">
        <f t="shared" si="608"/>
        <v>#VALUE!</v>
      </c>
      <c r="CI1248" s="1" t="e">
        <f t="shared" si="609"/>
        <v>#VALUE!</v>
      </c>
      <c r="CJ1248" s="1" t="e">
        <f t="shared" si="610"/>
        <v>#VALUE!</v>
      </c>
      <c r="CK1248" s="1" t="e">
        <f t="shared" si="611"/>
        <v>#VALUE!</v>
      </c>
      <c r="CL1248" s="1" t="e">
        <f t="shared" si="612"/>
        <v>#VALUE!</v>
      </c>
      <c r="CM1248" s="1" t="e">
        <f t="shared" si="613"/>
        <v>#VALUE!</v>
      </c>
      <c r="CN1248" s="1" t="e">
        <f t="shared" si="614"/>
        <v>#VALUE!</v>
      </c>
      <c r="CO1248" s="2" t="b">
        <f t="shared" si="615"/>
        <v>1</v>
      </c>
      <c r="CP1248" s="2" t="b">
        <f t="shared" si="616"/>
        <v>1</v>
      </c>
      <c r="CQ1248" s="2" t="b">
        <f t="shared" si="617"/>
        <v>0</v>
      </c>
      <c r="CR1248" s="6" t="str">
        <f t="shared" si="618"/>
        <v>Male</v>
      </c>
      <c r="CS1248" s="7">
        <f t="shared" si="619"/>
        <v>0</v>
      </c>
      <c r="CT1248" s="7">
        <f t="shared" si="620"/>
        <v>0</v>
      </c>
      <c r="CU1248" s="7">
        <f t="shared" si="621"/>
        <v>0</v>
      </c>
      <c r="CV1248" s="7">
        <f t="shared" si="622"/>
        <v>1</v>
      </c>
      <c r="CW1248" s="7">
        <f t="shared" si="623"/>
        <v>0</v>
      </c>
      <c r="CX1248" s="1" t="e">
        <f t="shared" si="624"/>
        <v>#VALUE!</v>
      </c>
      <c r="CY1248" s="1" t="e">
        <f t="shared" si="625"/>
        <v>#VALUE!</v>
      </c>
      <c r="DG1248" s="1" t="e">
        <f t="shared" si="626"/>
        <v>#VALUE!</v>
      </c>
    </row>
    <row r="1249" spans="1:111" ht="43.5" x14ac:dyDescent="0.35">
      <c r="A1249" s="2">
        <v>1082</v>
      </c>
      <c r="B1249" s="1" t="s">
        <v>13809</v>
      </c>
      <c r="C1249" s="9">
        <v>44364</v>
      </c>
      <c r="D1249" s="10" t="s">
        <v>13809</v>
      </c>
      <c r="E1249" s="28">
        <v>17</v>
      </c>
      <c r="F1249" s="1" t="s">
        <v>127</v>
      </c>
      <c r="G1249" s="1" t="s">
        <v>13809</v>
      </c>
      <c r="H1249" s="1" t="s">
        <v>13809</v>
      </c>
      <c r="I1249" s="9">
        <v>44254</v>
      </c>
      <c r="J1249" s="2" t="s">
        <v>109</v>
      </c>
      <c r="K1249" s="2" t="s">
        <v>13809</v>
      </c>
      <c r="N1249" s="2" t="s">
        <v>13809</v>
      </c>
      <c r="O1249" s="2" t="s">
        <v>110</v>
      </c>
      <c r="P1249" s="2" t="s">
        <v>111</v>
      </c>
      <c r="S1249" s="2" t="s">
        <v>112</v>
      </c>
      <c r="T1249" s="2" t="s">
        <v>112</v>
      </c>
      <c r="U1249" s="2" t="b">
        <v>1</v>
      </c>
      <c r="V1249" s="2" t="s">
        <v>113</v>
      </c>
      <c r="W1249" s="1" t="s">
        <v>112</v>
      </c>
      <c r="X1249" s="1" t="s">
        <v>114</v>
      </c>
      <c r="Y1249" s="2" t="s">
        <v>112</v>
      </c>
      <c r="Z1249" s="2" t="s">
        <v>112</v>
      </c>
      <c r="AA1249" s="2" t="s">
        <v>111</v>
      </c>
      <c r="AB1249" s="2">
        <v>13</v>
      </c>
      <c r="AC1249" s="1" t="s">
        <v>112</v>
      </c>
      <c r="AK1249" s="1" t="s">
        <v>294</v>
      </c>
      <c r="AN1249" s="1" t="s">
        <v>4820</v>
      </c>
      <c r="AO1249" s="1" t="s">
        <v>130</v>
      </c>
      <c r="AS1249" s="1" t="s">
        <v>118</v>
      </c>
      <c r="AU1249" s="1" t="s">
        <v>132</v>
      </c>
      <c r="AZ1249" s="1" t="s">
        <v>179</v>
      </c>
      <c r="BA1249" s="1" t="s">
        <v>4821</v>
      </c>
      <c r="BG1249" s="1">
        <v>3.8</v>
      </c>
      <c r="BJ1249" s="1" t="s">
        <v>112</v>
      </c>
      <c r="BK1249" s="1" t="s">
        <v>112</v>
      </c>
      <c r="BL1249" s="1" t="s">
        <v>161</v>
      </c>
      <c r="BM1249" s="1" t="s">
        <v>4822</v>
      </c>
      <c r="BQ1249" s="1" t="s">
        <v>121</v>
      </c>
      <c r="BR1249" s="1" t="s">
        <v>122</v>
      </c>
      <c r="BU1249" s="34" t="s">
        <v>4823</v>
      </c>
      <c r="BV1249" s="9">
        <v>44389</v>
      </c>
      <c r="BW1249" s="34" t="s">
        <v>14427</v>
      </c>
      <c r="BX1249" s="2" t="s">
        <v>111</v>
      </c>
      <c r="BY1249" s="2" t="s">
        <v>153</v>
      </c>
      <c r="BZ1249" s="2" t="s">
        <v>124</v>
      </c>
      <c r="CA1249" s="2">
        <v>1</v>
      </c>
      <c r="CB1249" s="1" t="s">
        <v>246</v>
      </c>
      <c r="CC1249" s="2" t="s">
        <v>126</v>
      </c>
      <c r="CD1249" s="1" t="b">
        <f t="shared" si="627"/>
        <v>1</v>
      </c>
      <c r="CE1249" s="1" t="b">
        <f t="shared" si="628"/>
        <v>1</v>
      </c>
      <c r="CF1249" s="1" t="b">
        <f t="shared" si="606"/>
        <v>0</v>
      </c>
      <c r="CG1249" s="1" t="b">
        <f t="shared" si="607"/>
        <v>0</v>
      </c>
      <c r="CH1249" s="1" t="b">
        <f t="shared" si="608"/>
        <v>1</v>
      </c>
      <c r="CI1249" s="1" t="b">
        <f t="shared" si="609"/>
        <v>0</v>
      </c>
      <c r="CJ1249" s="1" t="b">
        <f t="shared" si="610"/>
        <v>0</v>
      </c>
      <c r="CK1249" s="1" t="b">
        <f t="shared" si="611"/>
        <v>0</v>
      </c>
      <c r="CL1249" s="1" t="b">
        <f t="shared" si="612"/>
        <v>0</v>
      </c>
      <c r="CM1249" s="1" t="b">
        <f t="shared" si="613"/>
        <v>0</v>
      </c>
      <c r="CN1249" s="1" t="b">
        <f t="shared" si="614"/>
        <v>0</v>
      </c>
      <c r="CO1249" s="2" t="b">
        <f t="shared" si="615"/>
        <v>0</v>
      </c>
      <c r="CP1249" s="2" t="b">
        <f t="shared" si="616"/>
        <v>0</v>
      </c>
      <c r="CQ1249" s="2" t="b">
        <f t="shared" si="617"/>
        <v>1</v>
      </c>
      <c r="CR1249" s="6" t="str">
        <f t="shared" si="618"/>
        <v>Male</v>
      </c>
      <c r="CS1249" s="7">
        <f t="shared" si="619"/>
        <v>1</v>
      </c>
      <c r="CT1249" s="7">
        <f t="shared" si="620"/>
        <v>0</v>
      </c>
      <c r="CU1249" s="7">
        <f t="shared" si="621"/>
        <v>0</v>
      </c>
      <c r="CV1249" s="7">
        <f t="shared" si="622"/>
        <v>0</v>
      </c>
      <c r="CW1249" s="7">
        <f t="shared" si="623"/>
        <v>0</v>
      </c>
      <c r="CX1249" s="1" t="b">
        <f t="shared" si="624"/>
        <v>1</v>
      </c>
      <c r="CY1249" s="1" t="b">
        <f t="shared" si="625"/>
        <v>0</v>
      </c>
      <c r="DG1249" s="1" t="b">
        <f t="shared" si="626"/>
        <v>1</v>
      </c>
    </row>
    <row r="1250" spans="1:111" ht="159.5" x14ac:dyDescent="0.35">
      <c r="B1250" s="1" t="s">
        <v>13809</v>
      </c>
      <c r="C1250" s="9">
        <v>44364</v>
      </c>
      <c r="D1250" s="10" t="s">
        <v>13809</v>
      </c>
      <c r="E1250" s="1">
        <v>61</v>
      </c>
      <c r="F1250" s="1" t="s">
        <v>108</v>
      </c>
      <c r="G1250" s="1" t="s">
        <v>13809</v>
      </c>
      <c r="H1250" s="1" t="s">
        <v>13809</v>
      </c>
      <c r="I1250" s="9">
        <v>44282</v>
      </c>
      <c r="J1250" s="2" t="s">
        <v>109</v>
      </c>
      <c r="K1250" s="2" t="s">
        <v>13809</v>
      </c>
      <c r="L1250" s="9">
        <v>44303</v>
      </c>
      <c r="M1250" s="2" t="s">
        <v>109</v>
      </c>
      <c r="N1250" s="2" t="s">
        <v>13809</v>
      </c>
      <c r="O1250" s="2" t="s">
        <v>110</v>
      </c>
      <c r="P1250" s="2" t="s">
        <v>111</v>
      </c>
      <c r="S1250" s="2" t="s">
        <v>112</v>
      </c>
      <c r="T1250" s="2" t="s">
        <v>111</v>
      </c>
      <c r="U1250" s="2" t="b">
        <v>1</v>
      </c>
      <c r="V1250" s="2" t="s">
        <v>113</v>
      </c>
      <c r="W1250" s="1" t="s">
        <v>111</v>
      </c>
      <c r="Y1250" s="2" t="s">
        <v>112</v>
      </c>
      <c r="Z1250" s="2" t="s">
        <v>112</v>
      </c>
      <c r="AA1250" s="2" t="s">
        <v>111</v>
      </c>
      <c r="AB1250" s="2">
        <v>1</v>
      </c>
      <c r="AC1250" s="1" t="s">
        <v>111</v>
      </c>
      <c r="AF1250" s="1" t="s">
        <v>111</v>
      </c>
      <c r="AJ1250" s="1" t="s">
        <v>115</v>
      </c>
      <c r="AK1250" s="1" t="s">
        <v>194</v>
      </c>
      <c r="AN1250" s="1" t="s">
        <v>4824</v>
      </c>
      <c r="AO1250" s="1" t="s">
        <v>117</v>
      </c>
      <c r="AS1250" s="1" t="s">
        <v>118</v>
      </c>
      <c r="AU1250" s="1" t="s">
        <v>191</v>
      </c>
      <c r="AX1250" s="1" t="s">
        <v>4825</v>
      </c>
      <c r="AZ1250" s="1" t="s">
        <v>120</v>
      </c>
      <c r="BA1250" s="1" t="s">
        <v>4826</v>
      </c>
      <c r="BG1250" s="1">
        <v>7.8</v>
      </c>
      <c r="BH1250" s="1">
        <v>82</v>
      </c>
      <c r="BJ1250" s="1" t="s">
        <v>112</v>
      </c>
      <c r="BK1250" s="1" t="s">
        <v>112</v>
      </c>
      <c r="BL1250" s="1" t="s">
        <v>322</v>
      </c>
      <c r="BQ1250" s="1" t="s">
        <v>121</v>
      </c>
      <c r="BR1250" s="1" t="s">
        <v>122</v>
      </c>
      <c r="BS1250" s="1" t="s">
        <v>111</v>
      </c>
      <c r="BT1250" s="34" t="s">
        <v>4827</v>
      </c>
      <c r="BU1250" s="34" t="s">
        <v>4828</v>
      </c>
      <c r="BV1250" s="9">
        <v>44550</v>
      </c>
      <c r="BW1250" s="34" t="s">
        <v>4829</v>
      </c>
      <c r="BY1250" s="2" t="s">
        <v>174</v>
      </c>
      <c r="BZ1250" s="2" t="s">
        <v>124</v>
      </c>
      <c r="CA1250" s="2">
        <v>1</v>
      </c>
      <c r="CB1250" s="1" t="s">
        <v>233</v>
      </c>
      <c r="CC1250" s="2" t="s">
        <v>126</v>
      </c>
      <c r="CD1250" s="1" t="b">
        <f t="shared" si="627"/>
        <v>0</v>
      </c>
      <c r="CE1250" s="1" t="b">
        <f t="shared" si="628"/>
        <v>0</v>
      </c>
      <c r="CF1250" s="1" t="b">
        <f t="shared" si="606"/>
        <v>0</v>
      </c>
      <c r="CG1250" s="1" t="b">
        <f t="shared" si="607"/>
        <v>0</v>
      </c>
      <c r="CH1250" s="1" t="b">
        <f t="shared" si="608"/>
        <v>0</v>
      </c>
      <c r="CI1250" s="1" t="b">
        <f t="shared" si="609"/>
        <v>0</v>
      </c>
      <c r="CJ1250" s="1" t="b">
        <f t="shared" si="610"/>
        <v>0</v>
      </c>
      <c r="CK1250" s="1" t="b">
        <f t="shared" si="611"/>
        <v>0</v>
      </c>
      <c r="CL1250" s="1" t="b">
        <f t="shared" si="612"/>
        <v>0</v>
      </c>
      <c r="CM1250" s="1" t="b">
        <f t="shared" si="613"/>
        <v>1</v>
      </c>
      <c r="CN1250" s="1" t="b">
        <f t="shared" si="614"/>
        <v>0</v>
      </c>
      <c r="CO1250" s="2" t="b">
        <f t="shared" si="615"/>
        <v>1</v>
      </c>
      <c r="CP1250" s="2" t="b">
        <f t="shared" si="616"/>
        <v>1</v>
      </c>
      <c r="CQ1250" s="2" t="b">
        <f t="shared" si="617"/>
        <v>0</v>
      </c>
      <c r="CR1250" s="6" t="str">
        <f t="shared" si="618"/>
        <v>Female</v>
      </c>
      <c r="CS1250" s="7">
        <f t="shared" si="619"/>
        <v>1</v>
      </c>
      <c r="CT1250" s="7">
        <f t="shared" si="620"/>
        <v>0</v>
      </c>
      <c r="CU1250" s="7">
        <f t="shared" si="621"/>
        <v>0</v>
      </c>
      <c r="CV1250" s="7">
        <f t="shared" si="622"/>
        <v>1</v>
      </c>
      <c r="CW1250" s="7">
        <f t="shared" si="623"/>
        <v>0</v>
      </c>
      <c r="CX1250" s="1" t="b">
        <f t="shared" si="624"/>
        <v>0</v>
      </c>
      <c r="CY1250" s="1" t="b">
        <f t="shared" si="625"/>
        <v>0</v>
      </c>
      <c r="DG1250" s="1" t="b">
        <f t="shared" si="626"/>
        <v>0</v>
      </c>
    </row>
    <row r="1251" spans="1:111" ht="87" x14ac:dyDescent="0.35">
      <c r="B1251" s="1" t="s">
        <v>13809</v>
      </c>
      <c r="C1251" s="9">
        <v>44364</v>
      </c>
      <c r="D1251" s="10" t="s">
        <v>13809</v>
      </c>
      <c r="E1251" s="1">
        <v>47</v>
      </c>
      <c r="F1251" s="1" t="s">
        <v>127</v>
      </c>
      <c r="G1251" s="1" t="s">
        <v>13809</v>
      </c>
      <c r="H1251" s="1" t="s">
        <v>13809</v>
      </c>
      <c r="I1251" s="2" t="s">
        <v>183</v>
      </c>
      <c r="J1251" s="2" t="s">
        <v>109</v>
      </c>
      <c r="K1251" s="2" t="s">
        <v>13809</v>
      </c>
      <c r="L1251" s="9">
        <v>44317</v>
      </c>
      <c r="M1251" s="2" t="s">
        <v>109</v>
      </c>
      <c r="N1251" s="2" t="s">
        <v>13809</v>
      </c>
      <c r="O1251" s="2" t="s">
        <v>110</v>
      </c>
      <c r="P1251" s="2" t="s">
        <v>111</v>
      </c>
      <c r="S1251" s="2" t="s">
        <v>112</v>
      </c>
      <c r="T1251" s="2" t="s">
        <v>111</v>
      </c>
      <c r="U1251" s="2" t="b">
        <f>OR(S1251="yes",T1251="yes")</f>
        <v>1</v>
      </c>
      <c r="V1251" s="2" t="s">
        <v>113</v>
      </c>
      <c r="W1251" s="1" t="s">
        <v>112</v>
      </c>
      <c r="X1251" s="1" t="s">
        <v>138</v>
      </c>
      <c r="Y1251" s="2" t="s">
        <v>112</v>
      </c>
      <c r="Z1251" s="2" t="s">
        <v>111</v>
      </c>
      <c r="AA1251" s="2" t="s">
        <v>112</v>
      </c>
      <c r="AB1251" s="2" t="s">
        <v>4830</v>
      </c>
      <c r="AC1251" s="1" t="s">
        <v>111</v>
      </c>
      <c r="AF1251" s="1" t="s">
        <v>111</v>
      </c>
      <c r="AJ1251" s="1" t="s">
        <v>115</v>
      </c>
      <c r="AK1251" s="1" t="s">
        <v>150</v>
      </c>
      <c r="AO1251" s="1" t="s">
        <v>2598</v>
      </c>
      <c r="AS1251" s="1" t="s">
        <v>118</v>
      </c>
      <c r="AZ1251" s="1" t="s">
        <v>299</v>
      </c>
      <c r="BA1251" s="1" t="s">
        <v>4831</v>
      </c>
      <c r="BF1251" s="1">
        <v>169</v>
      </c>
      <c r="BJ1251" s="1" t="s">
        <v>112</v>
      </c>
      <c r="BK1251" s="1" t="s">
        <v>112</v>
      </c>
      <c r="BL1251" s="1" t="s">
        <v>226</v>
      </c>
      <c r="BQ1251" s="1" t="s">
        <v>121</v>
      </c>
      <c r="BR1251" s="1" t="s">
        <v>122</v>
      </c>
      <c r="BS1251" s="1" t="s">
        <v>112</v>
      </c>
      <c r="BU1251" s="34" t="s">
        <v>4832</v>
      </c>
      <c r="BV1251" s="9">
        <v>44364</v>
      </c>
      <c r="BW1251" s="34" t="s">
        <v>4833</v>
      </c>
      <c r="BY1251" s="2" t="s">
        <v>174</v>
      </c>
      <c r="BZ1251" s="2" t="s">
        <v>124</v>
      </c>
      <c r="CA1251" s="2">
        <v>2</v>
      </c>
      <c r="CB1251" s="1" t="s">
        <v>2439</v>
      </c>
      <c r="CC1251" s="2" t="s">
        <v>113</v>
      </c>
      <c r="CD1251" s="1" t="b">
        <f t="shared" si="627"/>
        <v>0</v>
      </c>
      <c r="CE1251" s="1" t="b">
        <f t="shared" si="628"/>
        <v>0</v>
      </c>
      <c r="CF1251" s="1" t="b">
        <f t="shared" si="606"/>
        <v>0</v>
      </c>
      <c r="CG1251" s="1" t="b">
        <f t="shared" si="607"/>
        <v>0</v>
      </c>
      <c r="CH1251" s="1" t="b">
        <f t="shared" si="608"/>
        <v>0</v>
      </c>
      <c r="CI1251" s="1" t="b">
        <f t="shared" si="609"/>
        <v>0</v>
      </c>
      <c r="CJ1251" s="1" t="b">
        <f t="shared" si="610"/>
        <v>0</v>
      </c>
      <c r="CK1251" s="1" t="b">
        <f t="shared" si="611"/>
        <v>0</v>
      </c>
      <c r="CL1251" s="1" t="b">
        <f t="shared" si="612"/>
        <v>1</v>
      </c>
      <c r="CM1251" s="1" t="b">
        <f t="shared" si="613"/>
        <v>0</v>
      </c>
      <c r="CN1251" s="1" t="b">
        <f t="shared" si="614"/>
        <v>0</v>
      </c>
      <c r="CO1251" s="2" t="b">
        <f t="shared" si="615"/>
        <v>0</v>
      </c>
      <c r="CP1251" s="2" t="b">
        <f t="shared" si="616"/>
        <v>0</v>
      </c>
      <c r="CQ1251" s="2" t="b">
        <f t="shared" si="617"/>
        <v>0</v>
      </c>
      <c r="CR1251" s="6" t="str">
        <f t="shared" si="618"/>
        <v>Male</v>
      </c>
      <c r="CS1251" s="7">
        <f t="shared" si="619"/>
        <v>1</v>
      </c>
      <c r="CT1251" s="7">
        <f t="shared" si="620"/>
        <v>0</v>
      </c>
      <c r="CU1251" s="7">
        <f t="shared" si="621"/>
        <v>0</v>
      </c>
      <c r="CV1251" s="7">
        <f t="shared" si="622"/>
        <v>1</v>
      </c>
    </row>
    <row r="1252" spans="1:111" ht="246.5" x14ac:dyDescent="0.35">
      <c r="B1252" s="1" t="s">
        <v>13809</v>
      </c>
      <c r="C1252" s="9">
        <v>44364</v>
      </c>
      <c r="D1252" s="10" t="s">
        <v>13809</v>
      </c>
      <c r="E1252" s="1">
        <v>17</v>
      </c>
      <c r="F1252" s="1" t="s">
        <v>127</v>
      </c>
      <c r="G1252" s="1" t="s">
        <v>13809</v>
      </c>
      <c r="H1252" s="1" t="s">
        <v>13809</v>
      </c>
      <c r="I1252" s="9">
        <v>44359</v>
      </c>
      <c r="J1252" s="2" t="s">
        <v>109</v>
      </c>
      <c r="K1252" s="2" t="s">
        <v>13809</v>
      </c>
      <c r="M1252" s="2" t="s">
        <v>163</v>
      </c>
      <c r="N1252" s="2" t="s">
        <v>13809</v>
      </c>
      <c r="O1252" s="2" t="s">
        <v>110</v>
      </c>
      <c r="P1252" s="2" t="s">
        <v>111</v>
      </c>
      <c r="S1252" s="2" t="s">
        <v>112</v>
      </c>
      <c r="T1252" s="2" t="s">
        <v>111</v>
      </c>
      <c r="U1252" s="2" t="b">
        <v>1</v>
      </c>
      <c r="V1252" s="2" t="s">
        <v>113</v>
      </c>
      <c r="W1252" s="1" t="s">
        <v>111</v>
      </c>
      <c r="Y1252" s="2" t="s">
        <v>112</v>
      </c>
      <c r="Z1252" s="2" t="s">
        <v>112</v>
      </c>
      <c r="AA1252" s="2" t="s">
        <v>111</v>
      </c>
      <c r="AB1252" s="2">
        <v>1</v>
      </c>
      <c r="AK1252" s="1" t="s">
        <v>150</v>
      </c>
      <c r="AO1252" s="1" t="s">
        <v>117</v>
      </c>
      <c r="AU1252" s="1" t="s">
        <v>132</v>
      </c>
      <c r="AZ1252" s="1" t="s">
        <v>254</v>
      </c>
      <c r="BC1252" s="1" t="s">
        <v>4834</v>
      </c>
      <c r="BG1252" s="1" t="s">
        <v>4835</v>
      </c>
      <c r="BH1252" s="1">
        <v>9</v>
      </c>
      <c r="BJ1252" s="1" t="s">
        <v>112</v>
      </c>
      <c r="BK1252" s="1" t="s">
        <v>112</v>
      </c>
      <c r="BL1252" s="1" t="s">
        <v>142</v>
      </c>
      <c r="BQ1252" s="1" t="s">
        <v>121</v>
      </c>
      <c r="BR1252" s="1" t="s">
        <v>122</v>
      </c>
      <c r="BS1252" s="1" t="s">
        <v>112</v>
      </c>
      <c r="BU1252" s="34" t="s">
        <v>13899</v>
      </c>
      <c r="BV1252" s="9">
        <v>44567</v>
      </c>
      <c r="BW1252" s="34" t="s">
        <v>14428</v>
      </c>
      <c r="BY1252" s="2" t="s">
        <v>156</v>
      </c>
      <c r="BZ1252" s="2" t="s">
        <v>124</v>
      </c>
      <c r="CA1252" s="2">
        <v>1</v>
      </c>
      <c r="CB1252" s="1" t="s">
        <v>505</v>
      </c>
      <c r="CC1252" s="2" t="s">
        <v>126</v>
      </c>
      <c r="CD1252" s="1" t="b">
        <f t="shared" si="627"/>
        <v>1</v>
      </c>
      <c r="CE1252" s="1" t="b">
        <f t="shared" si="628"/>
        <v>1</v>
      </c>
      <c r="CF1252" s="1" t="b">
        <f t="shared" si="606"/>
        <v>0</v>
      </c>
      <c r="CG1252" s="1" t="b">
        <f t="shared" si="607"/>
        <v>0</v>
      </c>
      <c r="CH1252" s="1" t="b">
        <f t="shared" si="608"/>
        <v>1</v>
      </c>
      <c r="CI1252" s="1" t="b">
        <f t="shared" si="609"/>
        <v>0</v>
      </c>
      <c r="CJ1252" s="1" t="b">
        <f t="shared" si="610"/>
        <v>0</v>
      </c>
      <c r="CK1252" s="1" t="b">
        <f t="shared" si="611"/>
        <v>0</v>
      </c>
      <c r="CL1252" s="1" t="b">
        <f t="shared" si="612"/>
        <v>0</v>
      </c>
      <c r="CM1252" s="1" t="b">
        <f t="shared" si="613"/>
        <v>0</v>
      </c>
      <c r="CN1252" s="1" t="b">
        <f t="shared" si="614"/>
        <v>0</v>
      </c>
      <c r="CO1252" s="2" t="b">
        <f t="shared" si="615"/>
        <v>1</v>
      </c>
      <c r="CP1252" s="2" t="b">
        <f t="shared" si="616"/>
        <v>1</v>
      </c>
      <c r="CQ1252" s="2" t="b">
        <f t="shared" si="617"/>
        <v>0</v>
      </c>
      <c r="CR1252" s="6" t="str">
        <f t="shared" si="618"/>
        <v>Male</v>
      </c>
      <c r="CS1252" s="7">
        <f t="shared" si="619"/>
        <v>1</v>
      </c>
      <c r="CT1252" s="7">
        <f t="shared" si="620"/>
        <v>0</v>
      </c>
      <c r="CU1252" s="7">
        <f t="shared" si="621"/>
        <v>0</v>
      </c>
      <c r="CV1252" s="7">
        <f t="shared" si="622"/>
        <v>0</v>
      </c>
      <c r="CW1252" s="7">
        <f t="shared" ref="CW1252:CW1283" si="629">COUNTIF(M1252,"=*moderna*")</f>
        <v>0</v>
      </c>
      <c r="CX1252" s="1" t="b">
        <f t="shared" ref="CX1252:CX1283" si="630">AND(E1252&lt;30,NOT(E1252="."),NOT(E1252=""))</f>
        <v>1</v>
      </c>
      <c r="CY1252" s="1" t="b">
        <f t="shared" ref="CY1252:CY1283" si="631">AND(E1252&gt;17,E1252&lt;41,NOT(E1252="."),NOT(E1252=""))</f>
        <v>0</v>
      </c>
      <c r="DG1252" s="1" t="b">
        <f t="shared" ref="DG1252:DG1291" si="632">AND(E1252&gt;4,E1252&lt;18,NOT(E1252=""),NOT(E1252="."))</f>
        <v>1</v>
      </c>
    </row>
    <row r="1253" spans="1:111" ht="87" x14ac:dyDescent="0.35">
      <c r="A1253" s="2">
        <v>1163</v>
      </c>
      <c r="B1253" s="1" t="s">
        <v>13809</v>
      </c>
      <c r="C1253" s="9">
        <v>44364</v>
      </c>
      <c r="D1253" s="10" t="s">
        <v>13809</v>
      </c>
      <c r="E1253" s="1">
        <v>14</v>
      </c>
      <c r="F1253" s="1" t="s">
        <v>127</v>
      </c>
      <c r="G1253" s="1" t="s">
        <v>13809</v>
      </c>
      <c r="H1253" s="1" t="s">
        <v>13809</v>
      </c>
      <c r="I1253" s="2" t="s">
        <v>183</v>
      </c>
      <c r="J1253" s="2" t="s">
        <v>109</v>
      </c>
      <c r="K1253" s="2" t="s">
        <v>13809</v>
      </c>
      <c r="L1253" s="9">
        <v>44358</v>
      </c>
      <c r="M1253" s="2" t="s">
        <v>109</v>
      </c>
      <c r="N1253" s="2" t="s">
        <v>13809</v>
      </c>
      <c r="O1253" s="2" t="s">
        <v>110</v>
      </c>
      <c r="P1253" s="2" t="s">
        <v>111</v>
      </c>
      <c r="S1253" s="2" t="s">
        <v>112</v>
      </c>
      <c r="T1253" s="2" t="s">
        <v>111</v>
      </c>
      <c r="U1253" s="2" t="b">
        <v>1</v>
      </c>
      <c r="V1253" s="2" t="s">
        <v>113</v>
      </c>
      <c r="W1253" s="1" t="s">
        <v>112</v>
      </c>
      <c r="X1253" s="1" t="s">
        <v>114</v>
      </c>
      <c r="Y1253" s="2" t="s">
        <v>112</v>
      </c>
      <c r="Z1253" s="2" t="s">
        <v>111</v>
      </c>
      <c r="AA1253" s="2" t="s">
        <v>112</v>
      </c>
      <c r="AB1253" s="2">
        <v>1</v>
      </c>
      <c r="AC1253" s="1" t="s">
        <v>111</v>
      </c>
      <c r="AF1253" s="1" t="s">
        <v>111</v>
      </c>
      <c r="AJ1253" s="1" t="s">
        <v>115</v>
      </c>
      <c r="AK1253" s="1" t="s">
        <v>129</v>
      </c>
      <c r="AO1253" s="1" t="s">
        <v>117</v>
      </c>
      <c r="AZ1253" s="1" t="s">
        <v>155</v>
      </c>
      <c r="BA1253" s="11">
        <v>11.7</v>
      </c>
      <c r="BJ1253" s="1" t="s">
        <v>112</v>
      </c>
      <c r="BK1253" s="1" t="s">
        <v>112</v>
      </c>
      <c r="BL1253" s="1" t="s">
        <v>142</v>
      </c>
      <c r="BQ1253" s="11" t="s">
        <v>121</v>
      </c>
      <c r="BR1253" s="11" t="s">
        <v>122</v>
      </c>
      <c r="BS1253" s="11" t="s">
        <v>111</v>
      </c>
      <c r="BU1253" s="34" t="s">
        <v>4836</v>
      </c>
      <c r="BV1253" s="9">
        <v>44364</v>
      </c>
      <c r="BW1253" s="34" t="s">
        <v>4837</v>
      </c>
      <c r="BX1253" s="2" t="s">
        <v>111</v>
      </c>
      <c r="BY1253" s="2" t="s">
        <v>136</v>
      </c>
      <c r="BZ1253" s="2" t="s">
        <v>124</v>
      </c>
      <c r="CA1253" s="2">
        <v>2</v>
      </c>
      <c r="CB1253" s="1" t="s">
        <v>4838</v>
      </c>
      <c r="CC1253" s="2" t="s">
        <v>126</v>
      </c>
      <c r="CD1253" s="1" t="b">
        <f t="shared" si="627"/>
        <v>1</v>
      </c>
      <c r="CE1253" s="1" t="b">
        <f t="shared" si="628"/>
        <v>1</v>
      </c>
      <c r="CF1253" s="1" t="b">
        <f t="shared" si="606"/>
        <v>0</v>
      </c>
      <c r="CG1253" s="1" t="b">
        <f t="shared" si="607"/>
        <v>1</v>
      </c>
      <c r="CH1253" s="1" t="b">
        <f t="shared" si="608"/>
        <v>0</v>
      </c>
      <c r="CI1253" s="1" t="b">
        <f t="shared" si="609"/>
        <v>0</v>
      </c>
      <c r="CJ1253" s="1" t="b">
        <f t="shared" si="610"/>
        <v>0</v>
      </c>
      <c r="CK1253" s="1" t="b">
        <f t="shared" si="611"/>
        <v>0</v>
      </c>
      <c r="CL1253" s="1" t="b">
        <f t="shared" si="612"/>
        <v>0</v>
      </c>
      <c r="CM1253" s="1" t="b">
        <f t="shared" si="613"/>
        <v>0</v>
      </c>
      <c r="CN1253" s="1" t="b">
        <f t="shared" si="614"/>
        <v>0</v>
      </c>
      <c r="CO1253" s="2" t="b">
        <f t="shared" si="615"/>
        <v>1</v>
      </c>
      <c r="CP1253" s="2" t="b">
        <f t="shared" si="616"/>
        <v>1</v>
      </c>
      <c r="CQ1253" s="2" t="b">
        <f t="shared" si="617"/>
        <v>0</v>
      </c>
      <c r="CR1253" s="6" t="str">
        <f t="shared" si="618"/>
        <v>Male</v>
      </c>
      <c r="CS1253" s="7">
        <f t="shared" si="619"/>
        <v>1</v>
      </c>
      <c r="CT1253" s="7">
        <f t="shared" si="620"/>
        <v>0</v>
      </c>
      <c r="CU1253" s="7">
        <f t="shared" si="621"/>
        <v>0</v>
      </c>
      <c r="CV1253" s="7">
        <f t="shared" si="622"/>
        <v>1</v>
      </c>
      <c r="CW1253" s="7">
        <f t="shared" si="629"/>
        <v>0</v>
      </c>
      <c r="CX1253" s="1" t="b">
        <f t="shared" si="630"/>
        <v>1</v>
      </c>
      <c r="CY1253" s="1" t="b">
        <f t="shared" si="631"/>
        <v>0</v>
      </c>
      <c r="DG1253" s="1" t="b">
        <f t="shared" si="632"/>
        <v>1</v>
      </c>
    </row>
    <row r="1254" spans="1:111" ht="87" x14ac:dyDescent="0.35">
      <c r="A1254" s="2">
        <v>1177</v>
      </c>
      <c r="B1254" s="1" t="s">
        <v>13809</v>
      </c>
      <c r="C1254" s="9">
        <v>44364</v>
      </c>
      <c r="D1254" s="10" t="s">
        <v>13809</v>
      </c>
      <c r="E1254" s="1">
        <v>16</v>
      </c>
      <c r="F1254" s="1" t="s">
        <v>127</v>
      </c>
      <c r="G1254" s="1" t="s">
        <v>13809</v>
      </c>
      <c r="H1254" s="1" t="s">
        <v>13809</v>
      </c>
      <c r="I1254" s="2" t="s">
        <v>183</v>
      </c>
      <c r="J1254" s="2" t="s">
        <v>109</v>
      </c>
      <c r="K1254" s="2" t="s">
        <v>13809</v>
      </c>
      <c r="L1254" s="9">
        <v>44352</v>
      </c>
      <c r="M1254" s="2" t="s">
        <v>109</v>
      </c>
      <c r="N1254" s="2" t="s">
        <v>13809</v>
      </c>
      <c r="O1254" s="2" t="s">
        <v>110</v>
      </c>
      <c r="P1254" s="2" t="s">
        <v>111</v>
      </c>
      <c r="S1254" s="2" t="s">
        <v>112</v>
      </c>
      <c r="T1254" s="2" t="s">
        <v>112</v>
      </c>
      <c r="U1254" s="2" t="b">
        <v>1</v>
      </c>
      <c r="V1254" s="2" t="s">
        <v>113</v>
      </c>
      <c r="W1254" s="1" t="s">
        <v>111</v>
      </c>
      <c r="Y1254" s="2" t="s">
        <v>112</v>
      </c>
      <c r="Z1254" s="2" t="s">
        <v>111</v>
      </c>
      <c r="AA1254" s="2" t="s">
        <v>112</v>
      </c>
      <c r="AB1254" s="2">
        <v>5</v>
      </c>
      <c r="AC1254" s="1" t="s">
        <v>111</v>
      </c>
      <c r="AF1254" s="1" t="s">
        <v>111</v>
      </c>
      <c r="AK1254" s="1" t="s">
        <v>201</v>
      </c>
      <c r="AO1254" s="1" t="s">
        <v>117</v>
      </c>
      <c r="AZ1254" s="1" t="s">
        <v>310</v>
      </c>
      <c r="BA1254" s="1">
        <v>272</v>
      </c>
      <c r="BE1254" s="1">
        <v>64</v>
      </c>
      <c r="BG1254" s="1" t="s">
        <v>4839</v>
      </c>
      <c r="BJ1254" s="1" t="s">
        <v>112</v>
      </c>
      <c r="BK1254" s="1" t="s">
        <v>111</v>
      </c>
      <c r="BQ1254" s="1" t="s">
        <v>121</v>
      </c>
      <c r="BR1254" s="1" t="s">
        <v>122</v>
      </c>
      <c r="BS1254" s="1" t="s">
        <v>112</v>
      </c>
      <c r="BU1254" s="34" t="s">
        <v>4840</v>
      </c>
      <c r="BV1254" s="9">
        <v>44379</v>
      </c>
      <c r="BW1254" s="34" t="s">
        <v>4841</v>
      </c>
      <c r="BX1254" s="2" t="s">
        <v>111</v>
      </c>
      <c r="BY1254" s="2" t="s">
        <v>156</v>
      </c>
      <c r="BZ1254" s="2" t="s">
        <v>124</v>
      </c>
      <c r="CA1254" s="2">
        <v>2</v>
      </c>
      <c r="CB1254" s="1" t="s">
        <v>4842</v>
      </c>
      <c r="CC1254" s="2" t="s">
        <v>126</v>
      </c>
      <c r="CD1254" s="1" t="b">
        <f t="shared" si="627"/>
        <v>1</v>
      </c>
      <c r="CE1254" s="1" t="b">
        <f t="shared" si="628"/>
        <v>1</v>
      </c>
      <c r="CF1254" s="1" t="b">
        <f t="shared" si="606"/>
        <v>0</v>
      </c>
      <c r="CG1254" s="1" t="b">
        <f t="shared" si="607"/>
        <v>0</v>
      </c>
      <c r="CH1254" s="1" t="b">
        <f t="shared" si="608"/>
        <v>1</v>
      </c>
      <c r="CI1254" s="1" t="b">
        <f t="shared" si="609"/>
        <v>0</v>
      </c>
      <c r="CJ1254" s="1" t="b">
        <f t="shared" si="610"/>
        <v>0</v>
      </c>
      <c r="CK1254" s="1" t="b">
        <f t="shared" si="611"/>
        <v>0</v>
      </c>
      <c r="CL1254" s="1" t="b">
        <f t="shared" si="612"/>
        <v>0</v>
      </c>
      <c r="CM1254" s="1" t="b">
        <f t="shared" si="613"/>
        <v>0</v>
      </c>
      <c r="CN1254" s="1" t="b">
        <f t="shared" si="614"/>
        <v>0</v>
      </c>
      <c r="CO1254" s="2" t="b">
        <f t="shared" si="615"/>
        <v>1</v>
      </c>
      <c r="CP1254" s="2" t="b">
        <f t="shared" si="616"/>
        <v>1</v>
      </c>
      <c r="CQ1254" s="2" t="b">
        <f t="shared" si="617"/>
        <v>0</v>
      </c>
      <c r="CR1254" s="6" t="str">
        <f t="shared" si="618"/>
        <v>Male</v>
      </c>
      <c r="CS1254" s="7">
        <f t="shared" si="619"/>
        <v>1</v>
      </c>
      <c r="CT1254" s="7">
        <f t="shared" si="620"/>
        <v>0</v>
      </c>
      <c r="CU1254" s="7">
        <f t="shared" si="621"/>
        <v>0</v>
      </c>
      <c r="CV1254" s="7">
        <f t="shared" si="622"/>
        <v>1</v>
      </c>
      <c r="CW1254" s="7">
        <f t="shared" si="629"/>
        <v>0</v>
      </c>
      <c r="CX1254" s="1" t="b">
        <f t="shared" si="630"/>
        <v>1</v>
      </c>
      <c r="CY1254" s="1" t="b">
        <f t="shared" si="631"/>
        <v>0</v>
      </c>
      <c r="DG1254" s="1" t="b">
        <f t="shared" si="632"/>
        <v>1</v>
      </c>
    </row>
    <row r="1255" spans="1:111" x14ac:dyDescent="0.35">
      <c r="B1255" s="1" t="s">
        <v>13809</v>
      </c>
      <c r="C1255" s="9">
        <v>44364</v>
      </c>
      <c r="D1255" s="10" t="s">
        <v>13809</v>
      </c>
      <c r="E1255" s="1">
        <v>16</v>
      </c>
      <c r="F1255" s="1" t="s">
        <v>127</v>
      </c>
      <c r="G1255" s="1" t="s">
        <v>13809</v>
      </c>
      <c r="H1255" s="1" t="s">
        <v>13809</v>
      </c>
      <c r="J1255" s="2" t="s">
        <v>109</v>
      </c>
      <c r="K1255" s="2" t="s">
        <v>13809</v>
      </c>
      <c r="L1255" s="9">
        <v>44358</v>
      </c>
      <c r="M1255" s="2" t="s">
        <v>109</v>
      </c>
      <c r="N1255" s="2" t="s">
        <v>13809</v>
      </c>
      <c r="O1255" s="2" t="s">
        <v>110</v>
      </c>
      <c r="P1255" s="2" t="s">
        <v>111</v>
      </c>
      <c r="S1255" s="2" t="s">
        <v>112</v>
      </c>
      <c r="T1255" s="2" t="s">
        <v>111</v>
      </c>
      <c r="U1255" s="2" t="b">
        <v>1</v>
      </c>
      <c r="V1255" s="2" t="s">
        <v>113</v>
      </c>
      <c r="W1255" s="1" t="s">
        <v>112</v>
      </c>
      <c r="X1255" s="1" t="s">
        <v>114</v>
      </c>
      <c r="Y1255" s="2" t="s">
        <v>112</v>
      </c>
      <c r="AA1255" s="2" t="s">
        <v>112</v>
      </c>
      <c r="AB1255" s="2">
        <v>1</v>
      </c>
      <c r="AC1255" s="1" t="s">
        <v>111</v>
      </c>
      <c r="AF1255" s="1" t="s">
        <v>111</v>
      </c>
      <c r="AJ1255" s="1" t="s">
        <v>115</v>
      </c>
      <c r="AK1255" s="1" t="s">
        <v>358</v>
      </c>
      <c r="AO1255" s="1" t="s">
        <v>117</v>
      </c>
      <c r="AU1255" s="1" t="s">
        <v>132</v>
      </c>
      <c r="AZ1255" s="1" t="s">
        <v>1543</v>
      </c>
      <c r="BA1255" s="1">
        <v>11.92</v>
      </c>
      <c r="BC1255" s="1">
        <v>1.07</v>
      </c>
      <c r="BE1255" s="1">
        <v>24</v>
      </c>
      <c r="BG1255" s="1">
        <v>4.4000000000000004</v>
      </c>
      <c r="BH1255" s="1">
        <v>8</v>
      </c>
      <c r="BJ1255" s="1" t="s">
        <v>112</v>
      </c>
      <c r="BK1255" s="1" t="s">
        <v>112</v>
      </c>
      <c r="BL1255" s="1" t="s">
        <v>142</v>
      </c>
      <c r="BQ1255" s="1" t="s">
        <v>121</v>
      </c>
      <c r="BR1255" s="1" t="s">
        <v>122</v>
      </c>
      <c r="BS1255" s="1" t="s">
        <v>112</v>
      </c>
      <c r="BU1255" s="34" t="s">
        <v>4843</v>
      </c>
      <c r="BV1255" s="9">
        <v>44364</v>
      </c>
      <c r="BW1255" s="34" t="s">
        <v>4844</v>
      </c>
      <c r="BX1255" s="2" t="s">
        <v>111</v>
      </c>
      <c r="BY1255" s="2" t="s">
        <v>156</v>
      </c>
      <c r="BZ1255" s="2" t="s">
        <v>124</v>
      </c>
      <c r="CA1255" s="2">
        <v>2</v>
      </c>
      <c r="CB1255" s="1" t="s">
        <v>4569</v>
      </c>
      <c r="CC1255" s="2" t="s">
        <v>126</v>
      </c>
      <c r="CD1255" s="1" t="b">
        <f t="shared" si="627"/>
        <v>1</v>
      </c>
      <c r="CE1255" s="1" t="b">
        <f t="shared" si="628"/>
        <v>1</v>
      </c>
      <c r="CF1255" s="1" t="b">
        <f t="shared" si="606"/>
        <v>0</v>
      </c>
      <c r="CG1255" s="1" t="b">
        <f t="shared" si="607"/>
        <v>0</v>
      </c>
      <c r="CH1255" s="1" t="b">
        <f t="shared" si="608"/>
        <v>1</v>
      </c>
      <c r="CI1255" s="1" t="b">
        <f t="shared" si="609"/>
        <v>0</v>
      </c>
      <c r="CJ1255" s="1" t="b">
        <f t="shared" si="610"/>
        <v>0</v>
      </c>
      <c r="CK1255" s="1" t="b">
        <f t="shared" si="611"/>
        <v>0</v>
      </c>
      <c r="CL1255" s="1" t="b">
        <f t="shared" si="612"/>
        <v>0</v>
      </c>
      <c r="CM1255" s="1" t="b">
        <f t="shared" si="613"/>
        <v>0</v>
      </c>
      <c r="CN1255" s="1" t="b">
        <f t="shared" si="614"/>
        <v>0</v>
      </c>
      <c r="CO1255" s="2" t="b">
        <f t="shared" si="615"/>
        <v>1</v>
      </c>
      <c r="CP1255" s="2" t="b">
        <f t="shared" si="616"/>
        <v>1</v>
      </c>
      <c r="CQ1255" s="2" t="b">
        <f t="shared" si="617"/>
        <v>0</v>
      </c>
      <c r="CR1255" s="6" t="str">
        <f t="shared" si="618"/>
        <v>Male</v>
      </c>
      <c r="CS1255" s="7">
        <f t="shared" si="619"/>
        <v>1</v>
      </c>
      <c r="CT1255" s="7">
        <f t="shared" si="620"/>
        <v>0</v>
      </c>
      <c r="CU1255" s="7">
        <f t="shared" si="621"/>
        <v>0</v>
      </c>
      <c r="CV1255" s="7">
        <f t="shared" si="622"/>
        <v>1</v>
      </c>
      <c r="CW1255" s="7">
        <f t="shared" si="629"/>
        <v>0</v>
      </c>
      <c r="CX1255" s="1" t="b">
        <f t="shared" si="630"/>
        <v>1</v>
      </c>
      <c r="CY1255" s="1" t="b">
        <f t="shared" si="631"/>
        <v>0</v>
      </c>
      <c r="DG1255" s="1" t="b">
        <f t="shared" si="632"/>
        <v>1</v>
      </c>
    </row>
    <row r="1256" spans="1:111" ht="101.5" x14ac:dyDescent="0.35">
      <c r="B1256" s="1" t="s">
        <v>13809</v>
      </c>
      <c r="C1256" s="9">
        <v>44364</v>
      </c>
      <c r="D1256" s="10" t="s">
        <v>13809</v>
      </c>
      <c r="E1256" s="1">
        <v>16</v>
      </c>
      <c r="F1256" s="1" t="s">
        <v>127</v>
      </c>
      <c r="G1256" s="1" t="s">
        <v>13809</v>
      </c>
      <c r="H1256" s="1" t="s">
        <v>13809</v>
      </c>
      <c r="I1256" s="9">
        <v>44334</v>
      </c>
      <c r="J1256" s="2" t="s">
        <v>109</v>
      </c>
      <c r="K1256" s="2" t="s">
        <v>13809</v>
      </c>
      <c r="L1256" s="9">
        <v>44355</v>
      </c>
      <c r="M1256" s="2" t="s">
        <v>109</v>
      </c>
      <c r="N1256" s="2" t="s">
        <v>13809</v>
      </c>
      <c r="O1256" s="2" t="s">
        <v>110</v>
      </c>
      <c r="P1256" s="2" t="s">
        <v>111</v>
      </c>
      <c r="S1256" s="2" t="s">
        <v>112</v>
      </c>
      <c r="T1256" s="2" t="s">
        <v>111</v>
      </c>
      <c r="U1256" s="2" t="b">
        <v>1</v>
      </c>
      <c r="V1256" s="2" t="s">
        <v>113</v>
      </c>
      <c r="W1256" s="1" t="s">
        <v>112</v>
      </c>
      <c r="X1256" s="1" t="s">
        <v>110</v>
      </c>
      <c r="Y1256" s="2" t="s">
        <v>112</v>
      </c>
      <c r="AA1256" s="2" t="s">
        <v>112</v>
      </c>
      <c r="AB1256" s="2">
        <v>1</v>
      </c>
      <c r="AC1256" s="1" t="s">
        <v>111</v>
      </c>
      <c r="AF1256" s="1" t="s">
        <v>111</v>
      </c>
      <c r="AJ1256" s="1" t="s">
        <v>115</v>
      </c>
      <c r="AK1256" s="1" t="s">
        <v>129</v>
      </c>
      <c r="AO1256" s="1" t="s">
        <v>117</v>
      </c>
      <c r="AS1256" s="1" t="s">
        <v>118</v>
      </c>
      <c r="AU1256" s="1" t="s">
        <v>132</v>
      </c>
      <c r="AZ1256" s="1" t="s">
        <v>120</v>
      </c>
      <c r="BA1256" s="1" t="s">
        <v>4845</v>
      </c>
      <c r="BG1256" s="1" t="s">
        <v>4846</v>
      </c>
      <c r="BH1256" s="1" t="s">
        <v>4847</v>
      </c>
      <c r="BJ1256" s="1" t="s">
        <v>112</v>
      </c>
      <c r="BK1256" s="1" t="s">
        <v>112</v>
      </c>
      <c r="BL1256" s="1" t="s">
        <v>142</v>
      </c>
      <c r="BQ1256" s="1" t="s">
        <v>121</v>
      </c>
      <c r="BR1256" s="1" t="s">
        <v>122</v>
      </c>
      <c r="BS1256" s="1" t="s">
        <v>112</v>
      </c>
      <c r="BV1256" s="9">
        <v>44371</v>
      </c>
      <c r="BW1256" s="34" t="s">
        <v>4848</v>
      </c>
      <c r="BY1256" s="2" t="s">
        <v>123</v>
      </c>
      <c r="BZ1256" s="2" t="s">
        <v>124</v>
      </c>
      <c r="CA1256" s="2">
        <v>2</v>
      </c>
      <c r="CB1256" s="1" t="s">
        <v>253</v>
      </c>
      <c r="CC1256" s="2" t="s">
        <v>126</v>
      </c>
      <c r="CD1256" s="1" t="b">
        <f t="shared" si="627"/>
        <v>1</v>
      </c>
      <c r="CE1256" s="1" t="b">
        <f t="shared" si="628"/>
        <v>1</v>
      </c>
      <c r="CF1256" s="1" t="b">
        <f t="shared" si="606"/>
        <v>0</v>
      </c>
      <c r="CG1256" s="1" t="b">
        <f t="shared" si="607"/>
        <v>0</v>
      </c>
      <c r="CH1256" s="1" t="b">
        <f t="shared" si="608"/>
        <v>1</v>
      </c>
      <c r="CI1256" s="1" t="b">
        <f t="shared" si="609"/>
        <v>0</v>
      </c>
      <c r="CJ1256" s="1" t="b">
        <f t="shared" si="610"/>
        <v>0</v>
      </c>
      <c r="CK1256" s="1" t="b">
        <f t="shared" si="611"/>
        <v>0</v>
      </c>
      <c r="CL1256" s="1" t="b">
        <f t="shared" si="612"/>
        <v>0</v>
      </c>
      <c r="CM1256" s="1" t="b">
        <f t="shared" si="613"/>
        <v>0</v>
      </c>
      <c r="CN1256" s="1" t="b">
        <f t="shared" si="614"/>
        <v>0</v>
      </c>
      <c r="CO1256" s="2" t="b">
        <f t="shared" si="615"/>
        <v>1</v>
      </c>
      <c r="CP1256" s="2" t="b">
        <f t="shared" si="616"/>
        <v>1</v>
      </c>
      <c r="CQ1256" s="2" t="b">
        <f t="shared" si="617"/>
        <v>0</v>
      </c>
      <c r="CR1256" s="6" t="str">
        <f t="shared" si="618"/>
        <v>Male</v>
      </c>
      <c r="CS1256" s="7">
        <f t="shared" si="619"/>
        <v>1</v>
      </c>
      <c r="CT1256" s="7">
        <f t="shared" si="620"/>
        <v>0</v>
      </c>
      <c r="CU1256" s="7">
        <f t="shared" si="621"/>
        <v>0</v>
      </c>
      <c r="CV1256" s="7">
        <f t="shared" si="622"/>
        <v>1</v>
      </c>
      <c r="CW1256" s="7">
        <f t="shared" si="629"/>
        <v>0</v>
      </c>
      <c r="CX1256" s="1" t="b">
        <f t="shared" si="630"/>
        <v>1</v>
      </c>
      <c r="CY1256" s="1" t="b">
        <f t="shared" si="631"/>
        <v>0</v>
      </c>
      <c r="DG1256" s="1" t="b">
        <f t="shared" si="632"/>
        <v>1</v>
      </c>
    </row>
    <row r="1257" spans="1:111" ht="232" x14ac:dyDescent="0.35">
      <c r="B1257" s="1" t="s">
        <v>13809</v>
      </c>
      <c r="C1257" s="9">
        <v>44364</v>
      </c>
      <c r="D1257" s="10" t="s">
        <v>13809</v>
      </c>
      <c r="E1257" s="1">
        <v>14</v>
      </c>
      <c r="F1257" s="1" t="s">
        <v>127</v>
      </c>
      <c r="G1257" s="1" t="s">
        <v>13809</v>
      </c>
      <c r="H1257" s="1" t="s">
        <v>13809</v>
      </c>
      <c r="I1257" s="2" t="s">
        <v>183</v>
      </c>
      <c r="J1257" s="2" t="s">
        <v>163</v>
      </c>
      <c r="K1257" s="2" t="s">
        <v>13809</v>
      </c>
      <c r="L1257" s="9">
        <v>44359</v>
      </c>
      <c r="M1257" s="2" t="s">
        <v>109</v>
      </c>
      <c r="N1257" s="2" t="s">
        <v>13809</v>
      </c>
      <c r="O1257" s="2" t="s">
        <v>110</v>
      </c>
      <c r="P1257" s="2" t="s">
        <v>111</v>
      </c>
      <c r="S1257" s="2" t="s">
        <v>112</v>
      </c>
      <c r="T1257" s="2" t="s">
        <v>111</v>
      </c>
      <c r="U1257" s="2" t="b">
        <f>OR(S1257="yes",T1257="yes")</f>
        <v>1</v>
      </c>
      <c r="V1257" s="2" t="s">
        <v>113</v>
      </c>
      <c r="W1257" s="1" t="s">
        <v>112</v>
      </c>
      <c r="X1257" s="1" t="s">
        <v>114</v>
      </c>
      <c r="Y1257" s="2" t="s">
        <v>112</v>
      </c>
      <c r="Z1257" s="2" t="s">
        <v>111</v>
      </c>
      <c r="AA1257" s="2" t="s">
        <v>112</v>
      </c>
      <c r="AB1257" s="2">
        <v>3</v>
      </c>
      <c r="AC1257" s="1" t="s">
        <v>111</v>
      </c>
      <c r="AF1257" s="1" t="s">
        <v>111</v>
      </c>
      <c r="AJ1257" s="1" t="s">
        <v>115</v>
      </c>
      <c r="AK1257" s="1" t="s">
        <v>201</v>
      </c>
      <c r="AN1257" s="1" t="s">
        <v>4849</v>
      </c>
      <c r="AO1257" s="1" t="s">
        <v>166</v>
      </c>
      <c r="AS1257" s="1" t="s">
        <v>190</v>
      </c>
      <c r="AU1257" s="1" t="s">
        <v>132</v>
      </c>
      <c r="AZ1257" s="1" t="s">
        <v>133</v>
      </c>
      <c r="BA1257" s="1" t="s">
        <v>4850</v>
      </c>
      <c r="BE1257" s="1">
        <v>22</v>
      </c>
      <c r="BG1257" s="1">
        <v>1.4</v>
      </c>
      <c r="BH1257" s="1">
        <v>12</v>
      </c>
      <c r="BJ1257" s="1" t="s">
        <v>112</v>
      </c>
      <c r="BK1257" s="1" t="s">
        <v>112</v>
      </c>
      <c r="BL1257" s="1" t="s">
        <v>161</v>
      </c>
      <c r="BM1257" s="1" t="s">
        <v>4851</v>
      </c>
      <c r="BQ1257" s="1" t="s">
        <v>121</v>
      </c>
      <c r="BR1257" s="1" t="s">
        <v>122</v>
      </c>
      <c r="BS1257" s="1" t="s">
        <v>112</v>
      </c>
      <c r="BU1257" s="34" t="s">
        <v>4852</v>
      </c>
      <c r="BV1257" s="9">
        <v>44364</v>
      </c>
      <c r="BW1257" s="34" t="s">
        <v>14429</v>
      </c>
      <c r="BY1257" s="2" t="s">
        <v>156</v>
      </c>
      <c r="BZ1257" s="2" t="s">
        <v>124</v>
      </c>
      <c r="CA1257" s="2">
        <v>2</v>
      </c>
      <c r="CB1257" s="1" t="s">
        <v>4853</v>
      </c>
      <c r="CC1257" s="2" t="s">
        <v>126</v>
      </c>
      <c r="CD1257" s="1" t="b">
        <f t="shared" si="627"/>
        <v>1</v>
      </c>
      <c r="CE1257" s="1" t="b">
        <f t="shared" si="628"/>
        <v>1</v>
      </c>
      <c r="CF1257" s="1" t="b">
        <f t="shared" si="606"/>
        <v>0</v>
      </c>
      <c r="CG1257" s="1" t="b">
        <f t="shared" si="607"/>
        <v>1</v>
      </c>
      <c r="CH1257" s="1" t="b">
        <f t="shared" si="608"/>
        <v>0</v>
      </c>
      <c r="CI1257" s="1" t="b">
        <f t="shared" si="609"/>
        <v>0</v>
      </c>
      <c r="CJ1257" s="1" t="b">
        <f t="shared" si="610"/>
        <v>0</v>
      </c>
      <c r="CK1257" s="1" t="b">
        <f t="shared" si="611"/>
        <v>0</v>
      </c>
      <c r="CL1257" s="1" t="b">
        <f t="shared" si="612"/>
        <v>0</v>
      </c>
      <c r="CM1257" s="1" t="b">
        <f t="shared" si="613"/>
        <v>0</v>
      </c>
      <c r="CN1257" s="1" t="b">
        <f t="shared" si="614"/>
        <v>0</v>
      </c>
      <c r="CO1257" s="2" t="b">
        <f t="shared" si="615"/>
        <v>1</v>
      </c>
      <c r="CP1257" s="2" t="b">
        <f t="shared" si="616"/>
        <v>1</v>
      </c>
      <c r="CQ1257" s="2" t="b">
        <f t="shared" si="617"/>
        <v>0</v>
      </c>
      <c r="CR1257" s="6" t="str">
        <f t="shared" si="618"/>
        <v>Male</v>
      </c>
      <c r="CS1257" s="7">
        <f t="shared" si="619"/>
        <v>0</v>
      </c>
      <c r="CT1257" s="7">
        <f t="shared" si="620"/>
        <v>0</v>
      </c>
      <c r="CU1257" s="7">
        <f t="shared" si="621"/>
        <v>0</v>
      </c>
      <c r="CV1257" s="7">
        <f t="shared" si="622"/>
        <v>1</v>
      </c>
      <c r="CW1257" s="7">
        <f t="shared" si="629"/>
        <v>0</v>
      </c>
      <c r="CX1257" s="1" t="b">
        <f t="shared" si="630"/>
        <v>1</v>
      </c>
      <c r="CY1257" s="1" t="b">
        <f t="shared" si="631"/>
        <v>0</v>
      </c>
      <c r="DG1257" s="1" t="b">
        <f t="shared" si="632"/>
        <v>1</v>
      </c>
    </row>
    <row r="1258" spans="1:111" x14ac:dyDescent="0.35">
      <c r="A1258" s="2">
        <v>1156</v>
      </c>
      <c r="B1258" s="1" t="s">
        <v>13809</v>
      </c>
      <c r="C1258" s="9">
        <v>44364</v>
      </c>
      <c r="D1258" s="10" t="s">
        <v>13809</v>
      </c>
      <c r="E1258" s="1">
        <v>14</v>
      </c>
      <c r="F1258" s="1" t="s">
        <v>127</v>
      </c>
      <c r="G1258" s="1" t="s">
        <v>13809</v>
      </c>
      <c r="H1258" s="1" t="s">
        <v>13809</v>
      </c>
      <c r="I1258" s="9">
        <v>44338</v>
      </c>
      <c r="J1258" s="2" t="s">
        <v>109</v>
      </c>
      <c r="K1258" s="2" t="s">
        <v>13809</v>
      </c>
      <c r="L1258" s="9">
        <v>44360</v>
      </c>
      <c r="M1258" s="2" t="s">
        <v>109</v>
      </c>
      <c r="N1258" s="2" t="s">
        <v>13809</v>
      </c>
      <c r="O1258" s="2" t="s">
        <v>110</v>
      </c>
      <c r="P1258" s="2" t="s">
        <v>111</v>
      </c>
      <c r="S1258" s="2" t="s">
        <v>112</v>
      </c>
      <c r="T1258" s="2" t="s">
        <v>111</v>
      </c>
      <c r="U1258" s="2" t="b">
        <v>1</v>
      </c>
      <c r="V1258" s="2" t="s">
        <v>113</v>
      </c>
      <c r="W1258" s="1" t="s">
        <v>112</v>
      </c>
      <c r="X1258" s="1" t="s">
        <v>114</v>
      </c>
      <c r="Y1258" s="2" t="s">
        <v>112</v>
      </c>
      <c r="AA1258" s="2" t="s">
        <v>112</v>
      </c>
      <c r="AB1258" s="2">
        <v>4</v>
      </c>
      <c r="AC1258" s="1" t="s">
        <v>111</v>
      </c>
      <c r="AF1258" s="1" t="s">
        <v>111</v>
      </c>
      <c r="AJ1258" s="1" t="s">
        <v>115</v>
      </c>
      <c r="AK1258" s="1" t="s">
        <v>150</v>
      </c>
      <c r="AO1258" s="1" t="s">
        <v>221</v>
      </c>
      <c r="AZ1258" s="1" t="s">
        <v>133</v>
      </c>
      <c r="BA1258" s="1">
        <v>6789</v>
      </c>
      <c r="BE1258" s="1">
        <v>35</v>
      </c>
      <c r="BG1258" s="1">
        <v>3.4</v>
      </c>
      <c r="BH1258" s="1">
        <v>34</v>
      </c>
      <c r="BJ1258" s="1" t="s">
        <v>112</v>
      </c>
      <c r="BQ1258" s="11" t="s">
        <v>121</v>
      </c>
      <c r="BR1258" s="11" t="s">
        <v>122</v>
      </c>
      <c r="BS1258" s="11" t="s">
        <v>111</v>
      </c>
      <c r="BU1258" s="34" t="s">
        <v>4854</v>
      </c>
      <c r="BV1258" s="9">
        <v>44364</v>
      </c>
      <c r="BX1258" s="2" t="s">
        <v>111</v>
      </c>
      <c r="BY1258" s="2" t="s">
        <v>156</v>
      </c>
      <c r="BZ1258" s="2" t="s">
        <v>124</v>
      </c>
      <c r="CA1258" s="2">
        <v>2</v>
      </c>
      <c r="CB1258" s="1" t="s">
        <v>256</v>
      </c>
      <c r="CC1258" s="2" t="s">
        <v>126</v>
      </c>
      <c r="CD1258" s="1" t="b">
        <f t="shared" si="627"/>
        <v>1</v>
      </c>
      <c r="CE1258" s="1" t="b">
        <f t="shared" si="628"/>
        <v>1</v>
      </c>
      <c r="CF1258" s="1" t="b">
        <f t="shared" si="606"/>
        <v>0</v>
      </c>
      <c r="CG1258" s="1" t="b">
        <f t="shared" si="607"/>
        <v>1</v>
      </c>
      <c r="CH1258" s="1" t="b">
        <f t="shared" si="608"/>
        <v>0</v>
      </c>
      <c r="CI1258" s="1" t="b">
        <f t="shared" si="609"/>
        <v>0</v>
      </c>
      <c r="CJ1258" s="1" t="b">
        <f t="shared" si="610"/>
        <v>0</v>
      </c>
      <c r="CK1258" s="1" t="b">
        <f t="shared" si="611"/>
        <v>0</v>
      </c>
      <c r="CL1258" s="1" t="b">
        <f t="shared" si="612"/>
        <v>0</v>
      </c>
      <c r="CM1258" s="1" t="b">
        <f t="shared" si="613"/>
        <v>0</v>
      </c>
      <c r="CN1258" s="1" t="b">
        <f t="shared" si="614"/>
        <v>0</v>
      </c>
      <c r="CO1258" s="2" t="b">
        <f t="shared" si="615"/>
        <v>1</v>
      </c>
      <c r="CP1258" s="2" t="b">
        <f t="shared" si="616"/>
        <v>1</v>
      </c>
      <c r="CQ1258" s="2" t="b">
        <f t="shared" si="617"/>
        <v>0</v>
      </c>
      <c r="CR1258" s="6" t="str">
        <f t="shared" si="618"/>
        <v>Male</v>
      </c>
      <c r="CS1258" s="7">
        <f t="shared" si="619"/>
        <v>1</v>
      </c>
      <c r="CT1258" s="7">
        <f t="shared" si="620"/>
        <v>0</v>
      </c>
      <c r="CU1258" s="7">
        <f t="shared" si="621"/>
        <v>0</v>
      </c>
      <c r="CV1258" s="7">
        <f t="shared" si="622"/>
        <v>1</v>
      </c>
      <c r="CW1258" s="7">
        <f t="shared" si="629"/>
        <v>0</v>
      </c>
      <c r="CX1258" s="1" t="b">
        <f t="shared" si="630"/>
        <v>1</v>
      </c>
      <c r="CY1258" s="1" t="b">
        <f t="shared" si="631"/>
        <v>0</v>
      </c>
      <c r="DG1258" s="1" t="b">
        <f t="shared" si="632"/>
        <v>1</v>
      </c>
    </row>
    <row r="1259" spans="1:111" ht="145" x14ac:dyDescent="0.35">
      <c r="B1259" s="1" t="s">
        <v>13809</v>
      </c>
      <c r="C1259" s="9">
        <v>44364</v>
      </c>
      <c r="D1259" s="10" t="s">
        <v>13809</v>
      </c>
      <c r="E1259" s="1">
        <v>38</v>
      </c>
      <c r="F1259" s="1" t="s">
        <v>108</v>
      </c>
      <c r="G1259" s="1" t="s">
        <v>13809</v>
      </c>
      <c r="H1259" s="1" t="s">
        <v>13809</v>
      </c>
      <c r="I1259" s="9">
        <v>44355</v>
      </c>
      <c r="J1259" s="2" t="s">
        <v>109</v>
      </c>
      <c r="K1259" s="2" t="s">
        <v>13809</v>
      </c>
      <c r="N1259" s="2" t="s">
        <v>13809</v>
      </c>
      <c r="O1259" s="2" t="s">
        <v>110</v>
      </c>
      <c r="P1259" s="2" t="s">
        <v>111</v>
      </c>
      <c r="S1259" s="2" t="s">
        <v>111</v>
      </c>
      <c r="T1259" s="2" t="s">
        <v>112</v>
      </c>
      <c r="U1259" s="2" t="b">
        <v>1</v>
      </c>
      <c r="V1259" s="5" t="s">
        <v>126</v>
      </c>
      <c r="Y1259" s="2" t="s">
        <v>112</v>
      </c>
      <c r="Z1259" s="2" t="s">
        <v>112</v>
      </c>
      <c r="AB1259" s="2">
        <v>7</v>
      </c>
      <c r="AC1259" s="1" t="s">
        <v>111</v>
      </c>
      <c r="AF1259" s="1" t="s">
        <v>111</v>
      </c>
      <c r="AK1259" s="1" t="s">
        <v>291</v>
      </c>
      <c r="AN1259" s="1" t="s">
        <v>4855</v>
      </c>
      <c r="AO1259" s="1" t="s">
        <v>221</v>
      </c>
      <c r="AZ1259" s="1" t="s">
        <v>155</v>
      </c>
      <c r="BA1259" s="1" t="s">
        <v>4856</v>
      </c>
      <c r="BJ1259" s="1" t="s">
        <v>112</v>
      </c>
      <c r="BK1259" s="1" t="s">
        <v>111</v>
      </c>
      <c r="BU1259" s="34" t="s">
        <v>4857</v>
      </c>
      <c r="BV1259" s="9">
        <v>44362</v>
      </c>
      <c r="BW1259" s="34" t="s">
        <v>4858</v>
      </c>
      <c r="BY1259" s="2" t="s">
        <v>153</v>
      </c>
      <c r="BZ1259" s="2" t="s">
        <v>124</v>
      </c>
      <c r="CA1259" s="2">
        <v>1</v>
      </c>
      <c r="CB1259" s="1" t="s">
        <v>326</v>
      </c>
      <c r="CC1259" s="2" t="s">
        <v>126</v>
      </c>
      <c r="CD1259" s="1" t="b">
        <f t="shared" si="627"/>
        <v>0</v>
      </c>
      <c r="CE1259" s="1" t="b">
        <f t="shared" si="628"/>
        <v>0</v>
      </c>
      <c r="CF1259" s="1" t="b">
        <f t="shared" si="606"/>
        <v>0</v>
      </c>
      <c r="CG1259" s="1" t="b">
        <f t="shared" si="607"/>
        <v>0</v>
      </c>
      <c r="CH1259" s="1" t="b">
        <f t="shared" si="608"/>
        <v>0</v>
      </c>
      <c r="CI1259" s="1" t="b">
        <f t="shared" si="609"/>
        <v>0</v>
      </c>
      <c r="CJ1259" s="1" t="b">
        <f t="shared" si="610"/>
        <v>0</v>
      </c>
      <c r="CK1259" s="1" t="b">
        <f t="shared" si="611"/>
        <v>1</v>
      </c>
      <c r="CL1259" s="1" t="b">
        <f t="shared" si="612"/>
        <v>0</v>
      </c>
      <c r="CM1259" s="1" t="b">
        <f t="shared" si="613"/>
        <v>0</v>
      </c>
      <c r="CN1259" s="1" t="b">
        <f t="shared" si="614"/>
        <v>0</v>
      </c>
      <c r="CO1259" s="2" t="b">
        <f t="shared" si="615"/>
        <v>0</v>
      </c>
      <c r="CP1259" s="2" t="b">
        <f t="shared" si="616"/>
        <v>1</v>
      </c>
      <c r="CQ1259" s="2" t="b">
        <f t="shared" si="617"/>
        <v>0</v>
      </c>
      <c r="CR1259" s="6" t="str">
        <f t="shared" si="618"/>
        <v>Female</v>
      </c>
      <c r="CS1259" s="7">
        <f t="shared" si="619"/>
        <v>1</v>
      </c>
      <c r="CT1259" s="7">
        <f t="shared" si="620"/>
        <v>0</v>
      </c>
      <c r="CU1259" s="7">
        <f t="shared" si="621"/>
        <v>0</v>
      </c>
      <c r="CV1259" s="7">
        <f t="shared" si="622"/>
        <v>0</v>
      </c>
      <c r="CW1259" s="7">
        <f t="shared" si="629"/>
        <v>0</v>
      </c>
      <c r="CX1259" s="1" t="b">
        <f t="shared" si="630"/>
        <v>0</v>
      </c>
      <c r="CY1259" s="1" t="b">
        <f t="shared" si="631"/>
        <v>1</v>
      </c>
      <c r="DG1259" s="1" t="b">
        <f t="shared" si="632"/>
        <v>0</v>
      </c>
    </row>
    <row r="1260" spans="1:111" ht="29" x14ac:dyDescent="0.35">
      <c r="B1260" s="1" t="s">
        <v>13809</v>
      </c>
      <c r="C1260" s="9">
        <v>44364</v>
      </c>
      <c r="D1260" s="10" t="s">
        <v>13809</v>
      </c>
      <c r="E1260" s="1">
        <v>23</v>
      </c>
      <c r="F1260" s="1" t="s">
        <v>127</v>
      </c>
      <c r="G1260" s="1" t="s">
        <v>13809</v>
      </c>
      <c r="H1260" s="1" t="s">
        <v>13809</v>
      </c>
      <c r="I1260" s="9">
        <v>44335</v>
      </c>
      <c r="J1260" s="2" t="s">
        <v>109</v>
      </c>
      <c r="K1260" s="2" t="s">
        <v>13809</v>
      </c>
      <c r="L1260" s="9">
        <v>44356</v>
      </c>
      <c r="M1260" s="2" t="s">
        <v>109</v>
      </c>
      <c r="N1260" s="2" t="s">
        <v>13809</v>
      </c>
      <c r="O1260" s="2" t="s">
        <v>110</v>
      </c>
      <c r="P1260" s="2" t="s">
        <v>111</v>
      </c>
      <c r="S1260" s="2" t="s">
        <v>112</v>
      </c>
      <c r="T1260" s="2" t="s">
        <v>111</v>
      </c>
      <c r="U1260" s="2" t="b">
        <v>1</v>
      </c>
      <c r="V1260" s="2" t="s">
        <v>113</v>
      </c>
      <c r="W1260" s="1" t="s">
        <v>112</v>
      </c>
      <c r="X1260" s="1" t="s">
        <v>138</v>
      </c>
      <c r="Y1260" s="2" t="s">
        <v>112</v>
      </c>
      <c r="AA1260" s="2" t="s">
        <v>112</v>
      </c>
      <c r="AB1260" s="2">
        <v>1</v>
      </c>
      <c r="AC1260" s="1" t="s">
        <v>111</v>
      </c>
      <c r="AF1260" s="1" t="s">
        <v>111</v>
      </c>
      <c r="AJ1260" s="1" t="s">
        <v>115</v>
      </c>
      <c r="AK1260" s="1" t="s">
        <v>150</v>
      </c>
      <c r="AO1260" s="1" t="s">
        <v>117</v>
      </c>
      <c r="AS1260" s="1" t="s">
        <v>145</v>
      </c>
      <c r="AU1260" s="1" t="s">
        <v>132</v>
      </c>
      <c r="AZ1260" s="1" t="s">
        <v>1463</v>
      </c>
      <c r="BC1260" s="1" t="s">
        <v>4247</v>
      </c>
      <c r="BE1260" s="1">
        <v>60</v>
      </c>
      <c r="BJ1260" s="1" t="s">
        <v>111</v>
      </c>
      <c r="BN1260" s="1" t="s">
        <v>112</v>
      </c>
      <c r="BO1260" s="1" t="s">
        <v>148</v>
      </c>
      <c r="BP1260" s="1" t="s">
        <v>4859</v>
      </c>
      <c r="BQ1260" s="1" t="s">
        <v>121</v>
      </c>
      <c r="BR1260" s="1" t="s">
        <v>122</v>
      </c>
      <c r="BS1260" s="1" t="s">
        <v>112</v>
      </c>
      <c r="BU1260" s="34" t="s">
        <v>4860</v>
      </c>
      <c r="BV1260" s="9">
        <v>44368</v>
      </c>
      <c r="BW1260" s="34" t="s">
        <v>4861</v>
      </c>
      <c r="BX1260" s="2" t="s">
        <v>111</v>
      </c>
      <c r="BY1260" s="2" t="s">
        <v>174</v>
      </c>
      <c r="BZ1260" s="2" t="s">
        <v>124</v>
      </c>
      <c r="CA1260" s="2">
        <v>2</v>
      </c>
      <c r="CB1260" s="1" t="s">
        <v>256</v>
      </c>
      <c r="CC1260" s="2" t="s">
        <v>113</v>
      </c>
      <c r="CD1260" s="1" t="b">
        <f t="shared" si="627"/>
        <v>1</v>
      </c>
      <c r="CE1260" s="1" t="b">
        <f t="shared" si="628"/>
        <v>0</v>
      </c>
      <c r="CF1260" s="1" t="b">
        <f t="shared" si="606"/>
        <v>0</v>
      </c>
      <c r="CG1260" s="1" t="b">
        <f t="shared" si="607"/>
        <v>0</v>
      </c>
      <c r="CH1260" s="1" t="b">
        <f t="shared" si="608"/>
        <v>0</v>
      </c>
      <c r="CI1260" s="1" t="b">
        <f t="shared" si="609"/>
        <v>1</v>
      </c>
      <c r="CJ1260" s="1" t="b">
        <f t="shared" si="610"/>
        <v>0</v>
      </c>
      <c r="CK1260" s="1" t="b">
        <f t="shared" si="611"/>
        <v>0</v>
      </c>
      <c r="CL1260" s="1" t="b">
        <f t="shared" si="612"/>
        <v>0</v>
      </c>
      <c r="CM1260" s="1" t="b">
        <f t="shared" si="613"/>
        <v>0</v>
      </c>
      <c r="CN1260" s="1" t="b">
        <f t="shared" si="614"/>
        <v>0</v>
      </c>
      <c r="CO1260" s="2" t="b">
        <f t="shared" si="615"/>
        <v>1</v>
      </c>
      <c r="CP1260" s="2" t="b">
        <f t="shared" si="616"/>
        <v>1</v>
      </c>
      <c r="CQ1260" s="2" t="b">
        <f t="shared" si="617"/>
        <v>0</v>
      </c>
      <c r="CR1260" s="6" t="str">
        <f t="shared" si="618"/>
        <v>Male</v>
      </c>
      <c r="CS1260" s="7">
        <f t="shared" si="619"/>
        <v>1</v>
      </c>
      <c r="CT1260" s="7">
        <f t="shared" si="620"/>
        <v>0</v>
      </c>
      <c r="CU1260" s="7">
        <f t="shared" si="621"/>
        <v>0</v>
      </c>
      <c r="CV1260" s="7">
        <f t="shared" si="622"/>
        <v>1</v>
      </c>
      <c r="CW1260" s="7">
        <f t="shared" si="629"/>
        <v>0</v>
      </c>
      <c r="CX1260" s="1" t="b">
        <f t="shared" si="630"/>
        <v>1</v>
      </c>
      <c r="CY1260" s="1" t="b">
        <f t="shared" si="631"/>
        <v>1</v>
      </c>
      <c r="DG1260" s="1" t="b">
        <f t="shared" si="632"/>
        <v>0</v>
      </c>
    </row>
    <row r="1261" spans="1:111" ht="188.5" x14ac:dyDescent="0.35">
      <c r="A1261" s="4"/>
      <c r="B1261" s="1" t="s">
        <v>13809</v>
      </c>
      <c r="C1261" s="14">
        <v>44364</v>
      </c>
      <c r="D1261" s="10" t="s">
        <v>13809</v>
      </c>
      <c r="E1261" s="13">
        <v>18</v>
      </c>
      <c r="F1261" s="13" t="s">
        <v>127</v>
      </c>
      <c r="G1261" s="1" t="s">
        <v>13809</v>
      </c>
      <c r="H1261" s="1" t="s">
        <v>13809</v>
      </c>
      <c r="I1261" s="14">
        <v>44326</v>
      </c>
      <c r="J1261" s="4" t="s">
        <v>109</v>
      </c>
      <c r="K1261" s="2" t="s">
        <v>13809</v>
      </c>
      <c r="L1261" s="14">
        <v>44349</v>
      </c>
      <c r="M1261" s="4" t="s">
        <v>109</v>
      </c>
      <c r="N1261" s="2" t="s">
        <v>13809</v>
      </c>
      <c r="O1261" s="4" t="s">
        <v>110</v>
      </c>
      <c r="P1261" s="4" t="s">
        <v>111</v>
      </c>
      <c r="Q1261" s="4"/>
      <c r="R1261" s="4"/>
      <c r="S1261" s="4" t="s">
        <v>112</v>
      </c>
      <c r="T1261" s="4" t="s">
        <v>111</v>
      </c>
      <c r="U1261" s="4" t="b">
        <v>1</v>
      </c>
      <c r="V1261" s="4" t="s">
        <v>113</v>
      </c>
      <c r="W1261" s="13" t="s">
        <v>112</v>
      </c>
      <c r="X1261" s="13" t="s">
        <v>138</v>
      </c>
      <c r="Y1261" s="4" t="s">
        <v>112</v>
      </c>
      <c r="Z1261" s="4" t="s">
        <v>111</v>
      </c>
      <c r="AA1261" s="4" t="s">
        <v>112</v>
      </c>
      <c r="AB1261" s="4">
        <v>1</v>
      </c>
      <c r="AC1261" s="13" t="s">
        <v>111</v>
      </c>
      <c r="AD1261" s="13"/>
      <c r="AE1261" s="13"/>
      <c r="AF1261" s="13" t="s">
        <v>112</v>
      </c>
      <c r="AG1261" s="13" t="s">
        <v>138</v>
      </c>
      <c r="AH1261" s="13"/>
      <c r="AI1261" s="13"/>
      <c r="AJ1261" s="13" t="s">
        <v>115</v>
      </c>
      <c r="AK1261" s="13" t="s">
        <v>185</v>
      </c>
      <c r="AL1261" s="13"/>
      <c r="AM1261" s="13"/>
      <c r="AN1261" s="13"/>
      <c r="AO1261" s="13" t="s">
        <v>117</v>
      </c>
      <c r="AP1261" s="13"/>
      <c r="AQ1261" s="13"/>
      <c r="AR1261" s="13"/>
      <c r="AS1261" s="13" t="s">
        <v>118</v>
      </c>
      <c r="AT1261" s="13"/>
      <c r="AU1261" s="13" t="s">
        <v>132</v>
      </c>
      <c r="AV1261" s="13"/>
      <c r="AW1261" s="13"/>
      <c r="AX1261" s="13"/>
      <c r="AY1261" s="13"/>
      <c r="AZ1261" s="13" t="s">
        <v>254</v>
      </c>
      <c r="BA1261" s="13"/>
      <c r="BB1261" s="13"/>
      <c r="BC1261" s="13" t="s">
        <v>4862</v>
      </c>
      <c r="BD1261" s="13"/>
      <c r="BE1261" s="13"/>
      <c r="BF1261" s="13"/>
      <c r="BG1261" s="13" t="s">
        <v>4863</v>
      </c>
      <c r="BH1261" s="13">
        <v>27</v>
      </c>
      <c r="BI1261" s="13"/>
      <c r="BJ1261" s="13" t="s">
        <v>112</v>
      </c>
      <c r="BK1261" s="13" t="s">
        <v>112</v>
      </c>
      <c r="BL1261" s="13" t="s">
        <v>142</v>
      </c>
      <c r="BM1261" s="13"/>
      <c r="BN1261" s="13"/>
      <c r="BO1261" s="13"/>
      <c r="BP1261" s="13"/>
      <c r="BQ1261" s="13" t="s">
        <v>121</v>
      </c>
      <c r="BR1261" s="13" t="s">
        <v>122</v>
      </c>
      <c r="BS1261" s="13" t="s">
        <v>112</v>
      </c>
      <c r="BT1261" s="35"/>
      <c r="BU1261" s="35" t="s">
        <v>4864</v>
      </c>
      <c r="BV1261" s="14">
        <v>44413</v>
      </c>
      <c r="BW1261" s="35" t="s">
        <v>4865</v>
      </c>
      <c r="BX1261" s="4" t="s">
        <v>111</v>
      </c>
      <c r="BY1261" s="4" t="s">
        <v>174</v>
      </c>
      <c r="BZ1261" s="4" t="s">
        <v>124</v>
      </c>
      <c r="CA1261" s="2">
        <v>2</v>
      </c>
      <c r="CB1261" s="13" t="s">
        <v>267</v>
      </c>
      <c r="CC1261" s="4" t="s">
        <v>126</v>
      </c>
      <c r="CD1261" s="1" t="b">
        <f t="shared" si="627"/>
        <v>1</v>
      </c>
      <c r="CE1261" s="1" t="b">
        <f t="shared" si="628"/>
        <v>0</v>
      </c>
      <c r="CF1261" s="1" t="b">
        <f t="shared" si="606"/>
        <v>0</v>
      </c>
      <c r="CG1261" s="1" t="b">
        <f t="shared" si="607"/>
        <v>0</v>
      </c>
      <c r="CH1261" s="1" t="b">
        <f t="shared" si="608"/>
        <v>0</v>
      </c>
      <c r="CI1261" s="1" t="b">
        <f t="shared" si="609"/>
        <v>1</v>
      </c>
      <c r="CJ1261" s="1" t="b">
        <f t="shared" si="610"/>
        <v>0</v>
      </c>
      <c r="CK1261" s="1" t="b">
        <f t="shared" si="611"/>
        <v>0</v>
      </c>
      <c r="CL1261" s="1" t="b">
        <f t="shared" si="612"/>
        <v>0</v>
      </c>
      <c r="CM1261" s="1" t="b">
        <f t="shared" si="613"/>
        <v>0</v>
      </c>
      <c r="CN1261" s="1" t="b">
        <f t="shared" si="614"/>
        <v>0</v>
      </c>
      <c r="CO1261" s="2" t="b">
        <f t="shared" si="615"/>
        <v>1</v>
      </c>
      <c r="CP1261" s="2" t="b">
        <f t="shared" si="616"/>
        <v>1</v>
      </c>
      <c r="CQ1261" s="2" t="b">
        <f t="shared" si="617"/>
        <v>0</v>
      </c>
      <c r="CR1261" s="6" t="str">
        <f t="shared" si="618"/>
        <v>Male</v>
      </c>
      <c r="CS1261" s="7">
        <f t="shared" si="619"/>
        <v>1</v>
      </c>
      <c r="CT1261" s="7">
        <f t="shared" si="620"/>
        <v>0</v>
      </c>
      <c r="CU1261" s="7">
        <f t="shared" si="621"/>
        <v>0</v>
      </c>
      <c r="CV1261" s="7">
        <f t="shared" si="622"/>
        <v>1</v>
      </c>
      <c r="CW1261" s="7">
        <f t="shared" si="629"/>
        <v>0</v>
      </c>
      <c r="CX1261" s="1" t="b">
        <f t="shared" si="630"/>
        <v>1</v>
      </c>
      <c r="CY1261" s="1" t="b">
        <f t="shared" si="631"/>
        <v>1</v>
      </c>
      <c r="DG1261" s="1" t="b">
        <f t="shared" si="632"/>
        <v>0</v>
      </c>
    </row>
    <row r="1262" spans="1:111" ht="188.5" x14ac:dyDescent="0.35">
      <c r="B1262" s="1" t="s">
        <v>13809</v>
      </c>
      <c r="C1262" s="9">
        <v>44364</v>
      </c>
      <c r="D1262" s="10" t="s">
        <v>13809</v>
      </c>
      <c r="E1262" s="1">
        <v>17</v>
      </c>
      <c r="F1262" s="1" t="s">
        <v>127</v>
      </c>
      <c r="G1262" s="1" t="s">
        <v>13809</v>
      </c>
      <c r="H1262" s="1" t="s">
        <v>13809</v>
      </c>
      <c r="I1262" s="9">
        <v>44340</v>
      </c>
      <c r="J1262" s="2" t="s">
        <v>109</v>
      </c>
      <c r="K1262" s="2" t="s">
        <v>13809</v>
      </c>
      <c r="L1262" s="9">
        <v>44361</v>
      </c>
      <c r="M1262" s="2" t="s">
        <v>109</v>
      </c>
      <c r="N1262" s="2" t="s">
        <v>13809</v>
      </c>
      <c r="O1262" s="2" t="s">
        <v>110</v>
      </c>
      <c r="P1262" s="2" t="s">
        <v>111</v>
      </c>
      <c r="S1262" s="2" t="s">
        <v>112</v>
      </c>
      <c r="T1262" s="2" t="s">
        <v>111</v>
      </c>
      <c r="U1262" s="2" t="b">
        <v>1</v>
      </c>
      <c r="V1262" s="2" t="s">
        <v>113</v>
      </c>
      <c r="W1262" s="1" t="s">
        <v>112</v>
      </c>
      <c r="X1262" s="1" t="s">
        <v>114</v>
      </c>
      <c r="Y1262" s="2" t="s">
        <v>112</v>
      </c>
      <c r="Z1262" s="2" t="s">
        <v>111</v>
      </c>
      <c r="AA1262" s="2" t="s">
        <v>112</v>
      </c>
      <c r="AB1262" s="2">
        <v>3</v>
      </c>
      <c r="AC1262" s="1" t="s">
        <v>111</v>
      </c>
      <c r="AF1262" s="1" t="s">
        <v>111</v>
      </c>
      <c r="AJ1262" s="1" t="s">
        <v>115</v>
      </c>
      <c r="AK1262" s="1" t="s">
        <v>150</v>
      </c>
      <c r="AO1262" s="1" t="s">
        <v>130</v>
      </c>
      <c r="AS1262" s="1" t="s">
        <v>118</v>
      </c>
      <c r="AU1262" s="1" t="s">
        <v>132</v>
      </c>
      <c r="AZ1262" s="1" t="s">
        <v>4866</v>
      </c>
      <c r="BA1262" s="1" t="s">
        <v>4867</v>
      </c>
      <c r="BD1262" s="1" t="s">
        <v>4868</v>
      </c>
      <c r="BF1262" s="1" t="s">
        <v>4869</v>
      </c>
      <c r="BH1262" s="1" t="s">
        <v>4870</v>
      </c>
      <c r="BJ1262" s="1" t="s">
        <v>112</v>
      </c>
      <c r="BK1262" s="1" t="s">
        <v>112</v>
      </c>
      <c r="BL1262" s="1" t="s">
        <v>4871</v>
      </c>
      <c r="BQ1262" s="1" t="s">
        <v>121</v>
      </c>
      <c r="BR1262" s="1" t="s">
        <v>122</v>
      </c>
      <c r="BU1262" s="34" t="s">
        <v>4872</v>
      </c>
      <c r="BV1262" s="9">
        <v>44432</v>
      </c>
      <c r="BW1262" s="34" t="s">
        <v>14430</v>
      </c>
      <c r="BX1262" s="2" t="s">
        <v>111</v>
      </c>
      <c r="BY1262" s="2" t="s">
        <v>153</v>
      </c>
      <c r="BZ1262" s="2" t="s">
        <v>124</v>
      </c>
      <c r="CA1262" s="2">
        <v>2</v>
      </c>
      <c r="CB1262" s="1" t="s">
        <v>247</v>
      </c>
      <c r="CC1262" s="2" t="s">
        <v>126</v>
      </c>
      <c r="CD1262" s="1" t="b">
        <f t="shared" si="627"/>
        <v>1</v>
      </c>
      <c r="CE1262" s="1" t="b">
        <f t="shared" si="628"/>
        <v>1</v>
      </c>
      <c r="CF1262" s="1" t="b">
        <f t="shared" si="606"/>
        <v>0</v>
      </c>
      <c r="CG1262" s="1" t="b">
        <f t="shared" si="607"/>
        <v>0</v>
      </c>
      <c r="CH1262" s="1" t="b">
        <f t="shared" si="608"/>
        <v>1</v>
      </c>
      <c r="CI1262" s="1" t="b">
        <f t="shared" si="609"/>
        <v>0</v>
      </c>
      <c r="CJ1262" s="1" t="b">
        <f t="shared" si="610"/>
        <v>0</v>
      </c>
      <c r="CK1262" s="1" t="b">
        <f t="shared" si="611"/>
        <v>0</v>
      </c>
      <c r="CL1262" s="1" t="b">
        <f t="shared" si="612"/>
        <v>0</v>
      </c>
      <c r="CM1262" s="1" t="b">
        <f t="shared" si="613"/>
        <v>0</v>
      </c>
      <c r="CN1262" s="1" t="b">
        <f t="shared" si="614"/>
        <v>0</v>
      </c>
      <c r="CO1262" s="2" t="b">
        <f t="shared" si="615"/>
        <v>1</v>
      </c>
      <c r="CP1262" s="2" t="b">
        <f t="shared" si="616"/>
        <v>1</v>
      </c>
      <c r="CQ1262" s="2" t="b">
        <f t="shared" si="617"/>
        <v>0</v>
      </c>
      <c r="CR1262" s="6" t="str">
        <f t="shared" si="618"/>
        <v>Male</v>
      </c>
      <c r="CS1262" s="7">
        <f t="shared" si="619"/>
        <v>1</v>
      </c>
      <c r="CT1262" s="7">
        <f t="shared" si="620"/>
        <v>0</v>
      </c>
      <c r="CU1262" s="7">
        <f t="shared" si="621"/>
        <v>0</v>
      </c>
      <c r="CV1262" s="7">
        <f t="shared" si="622"/>
        <v>1</v>
      </c>
      <c r="CW1262" s="7">
        <f t="shared" si="629"/>
        <v>0</v>
      </c>
      <c r="CX1262" s="1" t="b">
        <f t="shared" si="630"/>
        <v>1</v>
      </c>
      <c r="CY1262" s="1" t="b">
        <f t="shared" si="631"/>
        <v>0</v>
      </c>
      <c r="DG1262" s="1" t="b">
        <f t="shared" si="632"/>
        <v>1</v>
      </c>
    </row>
    <row r="1263" spans="1:111" ht="72.5" x14ac:dyDescent="0.35">
      <c r="A1263" s="2">
        <v>1154</v>
      </c>
      <c r="B1263" s="1" t="s">
        <v>13809</v>
      </c>
      <c r="C1263" s="9">
        <v>44364</v>
      </c>
      <c r="D1263" s="10" t="s">
        <v>13809</v>
      </c>
      <c r="E1263" s="1" t="e">
        <f>ROUND((C1263-D1263)/365,0)</f>
        <v>#VALUE!</v>
      </c>
      <c r="F1263" s="1" t="s">
        <v>127</v>
      </c>
      <c r="G1263" s="1" t="s">
        <v>13809</v>
      </c>
      <c r="H1263" s="1" t="s">
        <v>13809</v>
      </c>
      <c r="I1263" s="9">
        <v>44293</v>
      </c>
      <c r="J1263" s="2" t="s">
        <v>409</v>
      </c>
      <c r="K1263" s="2" t="s">
        <v>13809</v>
      </c>
      <c r="N1263" s="2" t="s">
        <v>13809</v>
      </c>
      <c r="O1263" s="2" t="s">
        <v>110</v>
      </c>
      <c r="P1263" s="2" t="s">
        <v>111</v>
      </c>
      <c r="T1263" s="2" t="s">
        <v>112</v>
      </c>
      <c r="U1263" s="2" t="b">
        <f>OR(S1263="yes",T1263="yes")</f>
        <v>1</v>
      </c>
      <c r="V1263" s="2" t="s">
        <v>113</v>
      </c>
      <c r="W1263" s="1" t="s">
        <v>112</v>
      </c>
      <c r="X1263" s="1" t="s">
        <v>138</v>
      </c>
      <c r="Y1263" s="2" t="s">
        <v>111</v>
      </c>
      <c r="AF1263" s="1" t="s">
        <v>111</v>
      </c>
      <c r="AK1263" s="1" t="s">
        <v>129</v>
      </c>
      <c r="AO1263" s="1" t="s">
        <v>117</v>
      </c>
      <c r="AS1263" s="1" t="s">
        <v>118</v>
      </c>
      <c r="AU1263" s="1" t="s">
        <v>132</v>
      </c>
      <c r="AZ1263" s="1" t="s">
        <v>155</v>
      </c>
      <c r="BA1263" s="1">
        <v>0.02</v>
      </c>
      <c r="BJ1263" s="1" t="s">
        <v>111</v>
      </c>
      <c r="BN1263" s="1" t="s">
        <v>112</v>
      </c>
      <c r="BO1263" s="1" t="s">
        <v>200</v>
      </c>
      <c r="BU1263" s="34" t="s">
        <v>4873</v>
      </c>
      <c r="BV1263" s="9">
        <v>44364</v>
      </c>
      <c r="BW1263" s="34" t="s">
        <v>4874</v>
      </c>
      <c r="BY1263" s="2" t="s">
        <v>174</v>
      </c>
      <c r="BZ1263" s="2" t="s">
        <v>232</v>
      </c>
      <c r="CA1263" s="2">
        <v>1</v>
      </c>
      <c r="CB1263" s="1" t="s">
        <v>2635</v>
      </c>
      <c r="CC1263" s="2" t="s">
        <v>113</v>
      </c>
      <c r="CD1263" s="1" t="e">
        <f t="shared" si="627"/>
        <v>#VALUE!</v>
      </c>
      <c r="CE1263" s="1" t="e">
        <f t="shared" si="628"/>
        <v>#VALUE!</v>
      </c>
      <c r="CF1263" s="1" t="e">
        <f t="shared" si="606"/>
        <v>#VALUE!</v>
      </c>
      <c r="CG1263" s="1" t="e">
        <f t="shared" si="607"/>
        <v>#VALUE!</v>
      </c>
      <c r="CH1263" s="1" t="e">
        <f t="shared" si="608"/>
        <v>#VALUE!</v>
      </c>
      <c r="CI1263" s="1" t="e">
        <f t="shared" si="609"/>
        <v>#VALUE!</v>
      </c>
      <c r="CJ1263" s="1" t="e">
        <f t="shared" si="610"/>
        <v>#VALUE!</v>
      </c>
      <c r="CK1263" s="1" t="e">
        <f t="shared" si="611"/>
        <v>#VALUE!</v>
      </c>
      <c r="CL1263" s="1" t="e">
        <f t="shared" si="612"/>
        <v>#VALUE!</v>
      </c>
      <c r="CM1263" s="1" t="e">
        <f t="shared" si="613"/>
        <v>#VALUE!</v>
      </c>
      <c r="CN1263" s="1" t="e">
        <f t="shared" si="614"/>
        <v>#VALUE!</v>
      </c>
      <c r="CO1263" s="2" t="b">
        <f t="shared" si="615"/>
        <v>0</v>
      </c>
      <c r="CP1263" s="2" t="b">
        <f t="shared" si="616"/>
        <v>0</v>
      </c>
      <c r="CQ1263" s="2" t="b">
        <f t="shared" si="617"/>
        <v>0</v>
      </c>
      <c r="CR1263" s="6" t="str">
        <f t="shared" si="618"/>
        <v>Male</v>
      </c>
      <c r="CS1263" s="7">
        <f t="shared" si="619"/>
        <v>0</v>
      </c>
      <c r="CT1263" s="7">
        <f t="shared" si="620"/>
        <v>0</v>
      </c>
      <c r="CU1263" s="7">
        <f t="shared" si="621"/>
        <v>1</v>
      </c>
      <c r="CV1263" s="7">
        <f t="shared" si="622"/>
        <v>0</v>
      </c>
      <c r="CW1263" s="7">
        <f t="shared" si="629"/>
        <v>0</v>
      </c>
      <c r="CX1263" s="1" t="e">
        <f t="shared" si="630"/>
        <v>#VALUE!</v>
      </c>
      <c r="CY1263" s="1" t="e">
        <f t="shared" si="631"/>
        <v>#VALUE!</v>
      </c>
      <c r="DG1263" s="1" t="e">
        <f t="shared" si="632"/>
        <v>#VALUE!</v>
      </c>
    </row>
    <row r="1264" spans="1:111" ht="87" x14ac:dyDescent="0.35">
      <c r="B1264" s="1" t="s">
        <v>13809</v>
      </c>
      <c r="C1264" s="9">
        <v>44364</v>
      </c>
      <c r="D1264" s="10" t="s">
        <v>13809</v>
      </c>
      <c r="E1264" s="1">
        <v>30</v>
      </c>
      <c r="F1264" s="1" t="s">
        <v>127</v>
      </c>
      <c r="G1264" s="1" t="s">
        <v>13809</v>
      </c>
      <c r="H1264" s="1" t="s">
        <v>13809</v>
      </c>
      <c r="I1264" s="9">
        <v>44286</v>
      </c>
      <c r="J1264" s="2" t="s">
        <v>109</v>
      </c>
      <c r="K1264" s="2" t="s">
        <v>13809</v>
      </c>
      <c r="L1264" s="9">
        <v>44307</v>
      </c>
      <c r="M1264" s="2" t="s">
        <v>109</v>
      </c>
      <c r="N1264" s="2" t="s">
        <v>13809</v>
      </c>
      <c r="O1264" s="2" t="s">
        <v>110</v>
      </c>
      <c r="P1264" s="2" t="s">
        <v>111</v>
      </c>
      <c r="S1264" s="2" t="s">
        <v>111</v>
      </c>
      <c r="T1264" s="2" t="s">
        <v>112</v>
      </c>
      <c r="U1264" s="2" t="b">
        <f>OR(S1264="yes",T1264="yes")</f>
        <v>1</v>
      </c>
      <c r="V1264" s="2" t="s">
        <v>113</v>
      </c>
      <c r="W1264" s="1" t="s">
        <v>112</v>
      </c>
      <c r="X1264" s="1" t="s">
        <v>138</v>
      </c>
      <c r="Y1264" s="2" t="s">
        <v>112</v>
      </c>
      <c r="Z1264" s="2" t="s">
        <v>111</v>
      </c>
      <c r="AA1264" s="2" t="s">
        <v>112</v>
      </c>
      <c r="AB1264" s="2">
        <v>42</v>
      </c>
      <c r="AF1264" s="1" t="s">
        <v>111</v>
      </c>
      <c r="AJ1264" s="1" t="s">
        <v>115</v>
      </c>
      <c r="AK1264" s="1" t="s">
        <v>129</v>
      </c>
      <c r="AO1264" s="1" t="s">
        <v>117</v>
      </c>
      <c r="AS1264" s="1" t="s">
        <v>140</v>
      </c>
      <c r="AU1264" s="1" t="s">
        <v>132</v>
      </c>
      <c r="AZ1264" s="1" t="s">
        <v>179</v>
      </c>
      <c r="BA1264" s="1">
        <v>0.02</v>
      </c>
      <c r="BG1264" s="1">
        <v>9.6999999999999993</v>
      </c>
      <c r="BJ1264" s="1" t="s">
        <v>111</v>
      </c>
      <c r="BN1264" s="1" t="s">
        <v>112</v>
      </c>
      <c r="BO1264" s="1" t="s">
        <v>148</v>
      </c>
      <c r="BP1264" s="1" t="s">
        <v>235</v>
      </c>
      <c r="BU1264" s="34" t="s">
        <v>4875</v>
      </c>
      <c r="BV1264" s="9">
        <v>44368</v>
      </c>
      <c r="BW1264" s="34" t="s">
        <v>4876</v>
      </c>
      <c r="BX1264" s="2" t="s">
        <v>111</v>
      </c>
      <c r="BY1264" s="2" t="s">
        <v>174</v>
      </c>
      <c r="BZ1264" s="2" t="s">
        <v>124</v>
      </c>
      <c r="CA1264" s="2">
        <v>2</v>
      </c>
      <c r="CB1264" s="1" t="s">
        <v>1076</v>
      </c>
      <c r="CC1264" s="2" t="s">
        <v>113</v>
      </c>
      <c r="CD1264" s="1" t="b">
        <f t="shared" si="627"/>
        <v>0</v>
      </c>
      <c r="CE1264" s="1" t="b">
        <f t="shared" si="628"/>
        <v>0</v>
      </c>
      <c r="CF1264" s="1" t="b">
        <f t="shared" si="606"/>
        <v>0</v>
      </c>
      <c r="CG1264" s="1" t="b">
        <f t="shared" si="607"/>
        <v>0</v>
      </c>
      <c r="CH1264" s="1" t="b">
        <f t="shared" si="608"/>
        <v>0</v>
      </c>
      <c r="CI1264" s="1" t="b">
        <f t="shared" si="609"/>
        <v>0</v>
      </c>
      <c r="CJ1264" s="1" t="b">
        <f t="shared" si="610"/>
        <v>0</v>
      </c>
      <c r="CK1264" s="1" t="b">
        <f t="shared" si="611"/>
        <v>1</v>
      </c>
      <c r="CL1264" s="1" t="b">
        <f t="shared" si="612"/>
        <v>0</v>
      </c>
      <c r="CM1264" s="1" t="b">
        <f t="shared" si="613"/>
        <v>0</v>
      </c>
      <c r="CN1264" s="1" t="b">
        <f t="shared" si="614"/>
        <v>0</v>
      </c>
      <c r="CO1264" s="2" t="b">
        <f t="shared" si="615"/>
        <v>0</v>
      </c>
      <c r="CP1264" s="2" t="b">
        <f t="shared" si="616"/>
        <v>0</v>
      </c>
      <c r="CQ1264" s="2" t="b">
        <f t="shared" si="617"/>
        <v>0</v>
      </c>
      <c r="CR1264" s="6" t="str">
        <f t="shared" si="618"/>
        <v>Male</v>
      </c>
      <c r="CS1264" s="7">
        <f t="shared" si="619"/>
        <v>1</v>
      </c>
      <c r="CT1264" s="7">
        <f t="shared" si="620"/>
        <v>0</v>
      </c>
      <c r="CU1264" s="7">
        <f t="shared" si="621"/>
        <v>0</v>
      </c>
      <c r="CV1264" s="7">
        <f t="shared" si="622"/>
        <v>1</v>
      </c>
      <c r="CW1264" s="7">
        <f t="shared" si="629"/>
        <v>0</v>
      </c>
      <c r="CX1264" s="1" t="b">
        <f t="shared" si="630"/>
        <v>0</v>
      </c>
      <c r="CY1264" s="1" t="b">
        <f t="shared" si="631"/>
        <v>1</v>
      </c>
      <c r="DG1264" s="1" t="b">
        <f t="shared" si="632"/>
        <v>0</v>
      </c>
    </row>
    <row r="1265" spans="1:111" ht="101.5" x14ac:dyDescent="0.35">
      <c r="B1265" s="1" t="s">
        <v>13809</v>
      </c>
      <c r="C1265" s="9">
        <v>44364</v>
      </c>
      <c r="D1265" s="10" t="s">
        <v>13809</v>
      </c>
      <c r="E1265" s="1">
        <v>56</v>
      </c>
      <c r="F1265" s="1" t="s">
        <v>108</v>
      </c>
      <c r="G1265" s="1" t="s">
        <v>13809</v>
      </c>
      <c r="H1265" s="1" t="s">
        <v>13809</v>
      </c>
      <c r="I1265" s="9">
        <v>44280</v>
      </c>
      <c r="J1265" s="2" t="s">
        <v>128</v>
      </c>
      <c r="K1265" s="2" t="s">
        <v>13809</v>
      </c>
      <c r="L1265" s="9">
        <v>44308</v>
      </c>
      <c r="M1265" s="2" t="s">
        <v>128</v>
      </c>
      <c r="N1265" s="2" t="s">
        <v>13809</v>
      </c>
      <c r="O1265" s="2" t="s">
        <v>110</v>
      </c>
      <c r="P1265" s="2" t="s">
        <v>111</v>
      </c>
      <c r="S1265" s="2" t="s">
        <v>112</v>
      </c>
      <c r="T1265" s="2" t="s">
        <v>111</v>
      </c>
      <c r="U1265" s="2" t="b">
        <v>1</v>
      </c>
      <c r="V1265" s="2" t="s">
        <v>113</v>
      </c>
      <c r="W1265" s="1" t="s">
        <v>112</v>
      </c>
      <c r="X1265" s="1" t="s">
        <v>138</v>
      </c>
      <c r="Y1265" s="2" t="s">
        <v>112</v>
      </c>
      <c r="Z1265" s="2" t="s">
        <v>111</v>
      </c>
      <c r="AA1265" s="2" t="s">
        <v>112</v>
      </c>
      <c r="AB1265" s="2">
        <v>23</v>
      </c>
      <c r="AC1265" s="1" t="s">
        <v>111</v>
      </c>
      <c r="AF1265" s="1" t="s">
        <v>111</v>
      </c>
      <c r="AH1265" s="1" t="s">
        <v>1082</v>
      </c>
      <c r="AJ1265" s="1" t="s">
        <v>115</v>
      </c>
      <c r="AK1265" s="1" t="s">
        <v>194</v>
      </c>
      <c r="AN1265" s="1" t="s">
        <v>4877</v>
      </c>
      <c r="AO1265" s="1" t="s">
        <v>117</v>
      </c>
      <c r="AS1265" s="1" t="s">
        <v>118</v>
      </c>
      <c r="AU1265" s="1" t="s">
        <v>1210</v>
      </c>
      <c r="AZ1265" s="1" t="s">
        <v>155</v>
      </c>
      <c r="BA1265" s="1" t="s">
        <v>4878</v>
      </c>
      <c r="BJ1265" s="1" t="s">
        <v>112</v>
      </c>
      <c r="BK1265" s="1" t="s">
        <v>112</v>
      </c>
      <c r="BL1265" s="1" t="s">
        <v>226</v>
      </c>
      <c r="BQ1265" s="1" t="s">
        <v>121</v>
      </c>
      <c r="BR1265" s="1" t="s">
        <v>122</v>
      </c>
      <c r="BS1265" s="1" t="s">
        <v>112</v>
      </c>
      <c r="BU1265" s="34" t="s">
        <v>4879</v>
      </c>
      <c r="BV1265" s="9">
        <v>44364</v>
      </c>
      <c r="BW1265" s="34" t="s">
        <v>4880</v>
      </c>
      <c r="BY1265" s="2" t="s">
        <v>123</v>
      </c>
      <c r="BZ1265" s="2" t="s">
        <v>124</v>
      </c>
      <c r="CA1265" s="2">
        <v>2</v>
      </c>
      <c r="CB1265" s="1" t="s">
        <v>330</v>
      </c>
      <c r="CC1265" s="2" t="s">
        <v>113</v>
      </c>
      <c r="CD1265" s="1" t="b">
        <f t="shared" si="627"/>
        <v>0</v>
      </c>
      <c r="CE1265" s="1" t="b">
        <f t="shared" si="628"/>
        <v>0</v>
      </c>
      <c r="CF1265" s="1" t="b">
        <f t="shared" si="606"/>
        <v>0</v>
      </c>
      <c r="CG1265" s="1" t="b">
        <f t="shared" si="607"/>
        <v>0</v>
      </c>
      <c r="CH1265" s="1" t="b">
        <f t="shared" si="608"/>
        <v>0</v>
      </c>
      <c r="CI1265" s="1" t="b">
        <f t="shared" si="609"/>
        <v>0</v>
      </c>
      <c r="CJ1265" s="1" t="b">
        <f t="shared" si="610"/>
        <v>0</v>
      </c>
      <c r="CK1265" s="1" t="b">
        <f t="shared" si="611"/>
        <v>0</v>
      </c>
      <c r="CL1265" s="1" t="b">
        <f t="shared" si="612"/>
        <v>0</v>
      </c>
      <c r="CM1265" s="1" t="b">
        <f t="shared" si="613"/>
        <v>1</v>
      </c>
      <c r="CN1265" s="1" t="b">
        <f t="shared" si="614"/>
        <v>0</v>
      </c>
      <c r="CO1265" s="2" t="b">
        <f t="shared" si="615"/>
        <v>0</v>
      </c>
      <c r="CP1265" s="2" t="b">
        <f t="shared" si="616"/>
        <v>0</v>
      </c>
      <c r="CQ1265" s="2" t="b">
        <f t="shared" si="617"/>
        <v>0</v>
      </c>
      <c r="CR1265" s="6" t="str">
        <f t="shared" si="618"/>
        <v>Female</v>
      </c>
      <c r="CS1265" s="7">
        <f t="shared" si="619"/>
        <v>0</v>
      </c>
      <c r="CT1265" s="7">
        <f t="shared" si="620"/>
        <v>1</v>
      </c>
      <c r="CU1265" s="7">
        <f t="shared" si="621"/>
        <v>0</v>
      </c>
      <c r="CV1265" s="7">
        <f t="shared" si="622"/>
        <v>0</v>
      </c>
      <c r="CW1265" s="7">
        <f t="shared" si="629"/>
        <v>1</v>
      </c>
      <c r="CX1265" s="1" t="b">
        <f t="shared" si="630"/>
        <v>0</v>
      </c>
      <c r="CY1265" s="1" t="b">
        <f t="shared" si="631"/>
        <v>0</v>
      </c>
      <c r="DG1265" s="1" t="b">
        <f t="shared" si="632"/>
        <v>0</v>
      </c>
    </row>
    <row r="1266" spans="1:111" ht="130.5" x14ac:dyDescent="0.35">
      <c r="B1266" s="1" t="s">
        <v>13809</v>
      </c>
      <c r="C1266" s="9">
        <v>44426</v>
      </c>
      <c r="D1266" s="10" t="s">
        <v>13809</v>
      </c>
      <c r="E1266" s="1">
        <v>20</v>
      </c>
      <c r="F1266" s="1" t="s">
        <v>108</v>
      </c>
      <c r="G1266" s="1" t="s">
        <v>13809</v>
      </c>
      <c r="H1266" s="1" t="s">
        <v>13809</v>
      </c>
      <c r="I1266" s="2" t="s">
        <v>183</v>
      </c>
      <c r="J1266" s="2" t="s">
        <v>163</v>
      </c>
      <c r="K1266" s="2" t="s">
        <v>13809</v>
      </c>
      <c r="L1266" s="9">
        <v>44335</v>
      </c>
      <c r="M1266" s="2" t="s">
        <v>109</v>
      </c>
      <c r="N1266" s="2" t="s">
        <v>13809</v>
      </c>
      <c r="O1266" s="2" t="s">
        <v>110</v>
      </c>
      <c r="P1266" s="2" t="s">
        <v>111</v>
      </c>
      <c r="S1266" s="2" t="s">
        <v>112</v>
      </c>
      <c r="T1266" s="2" t="s">
        <v>112</v>
      </c>
      <c r="U1266" s="2" t="b">
        <v>1</v>
      </c>
      <c r="V1266" s="2" t="s">
        <v>113</v>
      </c>
      <c r="W1266" s="1" t="s">
        <v>112</v>
      </c>
      <c r="X1266" s="1" t="s">
        <v>114</v>
      </c>
      <c r="Y1266" s="2" t="s">
        <v>112</v>
      </c>
      <c r="Z1266" s="2" t="s">
        <v>111</v>
      </c>
      <c r="AA1266" s="2" t="s">
        <v>112</v>
      </c>
      <c r="AB1266" s="2">
        <v>4</v>
      </c>
      <c r="AC1266" s="1" t="s">
        <v>111</v>
      </c>
      <c r="AK1266" s="1" t="s">
        <v>194</v>
      </c>
      <c r="AN1266" s="1" t="s">
        <v>212</v>
      </c>
      <c r="AO1266" s="1" t="s">
        <v>117</v>
      </c>
      <c r="AU1266" s="1" t="s">
        <v>243</v>
      </c>
      <c r="AZ1266" s="1" t="s">
        <v>310</v>
      </c>
      <c r="BA1266" s="1" t="s">
        <v>4881</v>
      </c>
      <c r="BE1266" s="1" t="s">
        <v>4882</v>
      </c>
      <c r="BG1266" s="1" t="s">
        <v>4883</v>
      </c>
      <c r="BJ1266" s="1" t="s">
        <v>112</v>
      </c>
      <c r="BK1266" s="1" t="s">
        <v>112</v>
      </c>
      <c r="BQ1266" s="1" t="s">
        <v>121</v>
      </c>
      <c r="BR1266" s="1" t="s">
        <v>122</v>
      </c>
      <c r="BS1266" s="1" t="s">
        <v>112</v>
      </c>
      <c r="BU1266" s="34" t="s">
        <v>298</v>
      </c>
      <c r="BV1266" s="9">
        <v>44395</v>
      </c>
      <c r="BW1266" s="34" t="s">
        <v>14431</v>
      </c>
      <c r="BZ1266" s="2" t="s">
        <v>162</v>
      </c>
      <c r="CA1266" s="2">
        <v>2</v>
      </c>
      <c r="CB1266" s="1" t="s">
        <v>3242</v>
      </c>
      <c r="CC1266" s="2" t="s">
        <v>126</v>
      </c>
      <c r="CD1266" s="1" t="b">
        <f t="shared" si="627"/>
        <v>1</v>
      </c>
      <c r="CE1266" s="1" t="b">
        <f t="shared" si="628"/>
        <v>0</v>
      </c>
      <c r="CF1266" s="1" t="b">
        <f t="shared" si="606"/>
        <v>0</v>
      </c>
      <c r="CG1266" s="1" t="b">
        <f t="shared" si="607"/>
        <v>0</v>
      </c>
      <c r="CH1266" s="1" t="b">
        <f t="shared" si="608"/>
        <v>0</v>
      </c>
      <c r="CI1266" s="1" t="b">
        <f t="shared" si="609"/>
        <v>1</v>
      </c>
      <c r="CJ1266" s="1" t="b">
        <f t="shared" si="610"/>
        <v>0</v>
      </c>
      <c r="CK1266" s="1" t="b">
        <f t="shared" si="611"/>
        <v>0</v>
      </c>
      <c r="CL1266" s="1" t="b">
        <f t="shared" si="612"/>
        <v>0</v>
      </c>
      <c r="CM1266" s="1" t="b">
        <f t="shared" si="613"/>
        <v>0</v>
      </c>
      <c r="CN1266" s="1" t="b">
        <f t="shared" si="614"/>
        <v>0</v>
      </c>
      <c r="CO1266" s="2" t="b">
        <f t="shared" si="615"/>
        <v>1</v>
      </c>
      <c r="CP1266" s="2" t="b">
        <f t="shared" si="616"/>
        <v>1</v>
      </c>
      <c r="CQ1266" s="2" t="b">
        <f t="shared" si="617"/>
        <v>0</v>
      </c>
      <c r="CR1266" s="6" t="str">
        <f t="shared" si="618"/>
        <v>Female</v>
      </c>
      <c r="CS1266" s="7">
        <f t="shared" si="619"/>
        <v>0</v>
      </c>
      <c r="CT1266" s="7">
        <f t="shared" si="620"/>
        <v>0</v>
      </c>
      <c r="CU1266" s="7">
        <f t="shared" si="621"/>
        <v>0</v>
      </c>
      <c r="CV1266" s="7">
        <f t="shared" si="622"/>
        <v>1</v>
      </c>
      <c r="CW1266" s="7">
        <f t="shared" si="629"/>
        <v>0</v>
      </c>
      <c r="CX1266" s="1" t="b">
        <f t="shared" si="630"/>
        <v>1</v>
      </c>
      <c r="CY1266" s="1" t="b">
        <f t="shared" si="631"/>
        <v>1</v>
      </c>
      <c r="DG1266" s="1" t="b">
        <f t="shared" si="632"/>
        <v>0</v>
      </c>
    </row>
    <row r="1267" spans="1:111" ht="72.5" x14ac:dyDescent="0.35">
      <c r="A1267" s="2">
        <v>1086</v>
      </c>
      <c r="B1267" s="1" t="s">
        <v>13809</v>
      </c>
      <c r="C1267" s="9">
        <v>44365</v>
      </c>
      <c r="D1267" s="10" t="s">
        <v>13809</v>
      </c>
      <c r="E1267" s="1" t="e">
        <f>ROUND((C1267-D1267)/365,0)</f>
        <v>#VALUE!</v>
      </c>
      <c r="F1267" s="1" t="s">
        <v>127</v>
      </c>
      <c r="G1267" s="1" t="s">
        <v>13809</v>
      </c>
      <c r="H1267" s="1" t="s">
        <v>13809</v>
      </c>
      <c r="I1267" s="9">
        <v>44312</v>
      </c>
      <c r="J1267" s="2" t="s">
        <v>109</v>
      </c>
      <c r="K1267" s="2" t="s">
        <v>13809</v>
      </c>
      <c r="L1267" s="9">
        <v>44333</v>
      </c>
      <c r="M1267" s="2" t="s">
        <v>109</v>
      </c>
      <c r="N1267" s="2" t="s">
        <v>13809</v>
      </c>
      <c r="O1267" s="2" t="s">
        <v>110</v>
      </c>
      <c r="P1267" s="2" t="s">
        <v>111</v>
      </c>
      <c r="S1267" s="2" t="s">
        <v>111</v>
      </c>
      <c r="T1267" s="2" t="s">
        <v>112</v>
      </c>
      <c r="U1267" s="2" t="b">
        <f>OR(S1267="yes",T1267="yes")</f>
        <v>1</v>
      </c>
      <c r="V1267" s="2" t="s">
        <v>113</v>
      </c>
      <c r="W1267" s="1" t="s">
        <v>112</v>
      </c>
      <c r="X1267" s="1" t="s">
        <v>114</v>
      </c>
      <c r="Y1267" s="2" t="s">
        <v>112</v>
      </c>
      <c r="Z1267" s="2" t="s">
        <v>111</v>
      </c>
      <c r="AA1267" s="2" t="s">
        <v>112</v>
      </c>
      <c r="AB1267" s="2">
        <v>17</v>
      </c>
      <c r="AC1267" s="1" t="s">
        <v>111</v>
      </c>
      <c r="AF1267" s="1" t="s">
        <v>111</v>
      </c>
      <c r="AJ1267" s="1" t="s">
        <v>115</v>
      </c>
      <c r="AK1267" s="1" t="s">
        <v>150</v>
      </c>
      <c r="AO1267" s="1" t="s">
        <v>130</v>
      </c>
      <c r="AU1267" s="1" t="s">
        <v>132</v>
      </c>
      <c r="AZ1267" s="1" t="s">
        <v>198</v>
      </c>
      <c r="BA1267" s="1" t="s">
        <v>4884</v>
      </c>
      <c r="BF1267" s="1" t="s">
        <v>4885</v>
      </c>
      <c r="BG1267" s="1" t="s">
        <v>2957</v>
      </c>
      <c r="BH1267" s="1" t="s">
        <v>3038</v>
      </c>
      <c r="BJ1267" s="1" t="s">
        <v>112</v>
      </c>
      <c r="BK1267" s="1" t="s">
        <v>112</v>
      </c>
      <c r="BL1267" s="1" t="s">
        <v>161</v>
      </c>
      <c r="BM1267" s="1" t="s">
        <v>152</v>
      </c>
      <c r="BQ1267" s="11" t="s">
        <v>121</v>
      </c>
      <c r="BR1267" s="11" t="s">
        <v>122</v>
      </c>
      <c r="BS1267" s="11" t="s">
        <v>111</v>
      </c>
      <c r="BU1267" s="34" t="s">
        <v>4886</v>
      </c>
      <c r="BW1267" s="34" t="s">
        <v>14432</v>
      </c>
      <c r="BX1267" s="2" t="s">
        <v>112</v>
      </c>
      <c r="BY1267" s="2" t="s">
        <v>136</v>
      </c>
      <c r="BZ1267" s="2" t="s">
        <v>162</v>
      </c>
      <c r="CA1267" s="2">
        <v>2</v>
      </c>
      <c r="CB1267" s="1" t="s">
        <v>2023</v>
      </c>
      <c r="CC1267" s="2" t="s">
        <v>126</v>
      </c>
      <c r="CD1267" s="1" t="e">
        <f t="shared" si="627"/>
        <v>#VALUE!</v>
      </c>
      <c r="CE1267" s="1" t="e">
        <f t="shared" si="628"/>
        <v>#VALUE!</v>
      </c>
      <c r="CF1267" s="1" t="e">
        <f t="shared" si="606"/>
        <v>#VALUE!</v>
      </c>
      <c r="CG1267" s="1" t="e">
        <f t="shared" si="607"/>
        <v>#VALUE!</v>
      </c>
      <c r="CH1267" s="1" t="e">
        <f t="shared" si="608"/>
        <v>#VALUE!</v>
      </c>
      <c r="CI1267" s="1" t="e">
        <f t="shared" si="609"/>
        <v>#VALUE!</v>
      </c>
      <c r="CJ1267" s="1" t="e">
        <f t="shared" si="610"/>
        <v>#VALUE!</v>
      </c>
      <c r="CK1267" s="1" t="e">
        <f t="shared" si="611"/>
        <v>#VALUE!</v>
      </c>
      <c r="CL1267" s="1" t="e">
        <f t="shared" si="612"/>
        <v>#VALUE!</v>
      </c>
      <c r="CM1267" s="1" t="e">
        <f t="shared" si="613"/>
        <v>#VALUE!</v>
      </c>
      <c r="CN1267" s="1" t="e">
        <f t="shared" si="614"/>
        <v>#VALUE!</v>
      </c>
      <c r="CO1267" s="2" t="b">
        <f t="shared" si="615"/>
        <v>0</v>
      </c>
      <c r="CP1267" s="2" t="b">
        <f t="shared" si="616"/>
        <v>0</v>
      </c>
      <c r="CQ1267" s="2" t="b">
        <f t="shared" si="617"/>
        <v>1</v>
      </c>
      <c r="CR1267" s="6" t="str">
        <f t="shared" si="618"/>
        <v>Male</v>
      </c>
      <c r="CS1267" s="7">
        <f t="shared" si="619"/>
        <v>1</v>
      </c>
      <c r="CT1267" s="7">
        <f t="shared" si="620"/>
        <v>0</v>
      </c>
      <c r="CU1267" s="7">
        <f t="shared" si="621"/>
        <v>0</v>
      </c>
      <c r="CV1267" s="7">
        <f t="shared" si="622"/>
        <v>1</v>
      </c>
      <c r="CW1267" s="7">
        <f t="shared" si="629"/>
        <v>0</v>
      </c>
      <c r="CX1267" s="1" t="e">
        <f t="shared" si="630"/>
        <v>#VALUE!</v>
      </c>
      <c r="CY1267" s="1" t="e">
        <f t="shared" si="631"/>
        <v>#VALUE!</v>
      </c>
      <c r="DG1267" s="1" t="e">
        <f t="shared" si="632"/>
        <v>#VALUE!</v>
      </c>
    </row>
    <row r="1268" spans="1:111" ht="58" x14ac:dyDescent="0.35">
      <c r="B1268" s="1" t="s">
        <v>13809</v>
      </c>
      <c r="C1268" s="9">
        <v>44365</v>
      </c>
      <c r="D1268" s="10" t="s">
        <v>13809</v>
      </c>
      <c r="E1268" s="1">
        <v>69</v>
      </c>
      <c r="F1268" s="1" t="s">
        <v>127</v>
      </c>
      <c r="G1268" s="1" t="s">
        <v>13809</v>
      </c>
      <c r="H1268" s="1" t="s">
        <v>13809</v>
      </c>
      <c r="I1268" s="2" t="s">
        <v>183</v>
      </c>
      <c r="J1268" s="2" t="s">
        <v>128</v>
      </c>
      <c r="K1268" s="2" t="s">
        <v>13809</v>
      </c>
      <c r="L1268" s="9">
        <v>44218</v>
      </c>
      <c r="M1268" s="2" t="s">
        <v>128</v>
      </c>
      <c r="N1268" s="2" t="s">
        <v>13809</v>
      </c>
      <c r="O1268" s="2" t="s">
        <v>110</v>
      </c>
      <c r="P1268" s="2" t="s">
        <v>111</v>
      </c>
      <c r="S1268" s="2" t="s">
        <v>112</v>
      </c>
      <c r="T1268" s="2" t="s">
        <v>111</v>
      </c>
      <c r="U1268" s="2" t="b">
        <v>1</v>
      </c>
      <c r="V1268" s="2" t="s">
        <v>113</v>
      </c>
      <c r="W1268" s="1" t="s">
        <v>112</v>
      </c>
      <c r="X1268" s="1" t="s">
        <v>138</v>
      </c>
      <c r="Y1268" s="2" t="s">
        <v>111</v>
      </c>
      <c r="AF1268" s="1" t="s">
        <v>111</v>
      </c>
      <c r="AJ1268" s="1" t="s">
        <v>115</v>
      </c>
      <c r="AK1268" s="1" t="s">
        <v>150</v>
      </c>
      <c r="AO1268" s="1" t="s">
        <v>117</v>
      </c>
      <c r="AS1268" s="1" t="s">
        <v>684</v>
      </c>
      <c r="AU1268" s="1" t="s">
        <v>191</v>
      </c>
      <c r="AX1268" s="1" t="s">
        <v>798</v>
      </c>
      <c r="AZ1268" s="1" t="s">
        <v>629</v>
      </c>
      <c r="BA1268" s="1" t="s">
        <v>4887</v>
      </c>
      <c r="BD1268" s="1" t="s">
        <v>4888</v>
      </c>
      <c r="BJ1268" s="1" t="s">
        <v>112</v>
      </c>
      <c r="BK1268" s="1" t="s">
        <v>112</v>
      </c>
      <c r="BL1268" s="1" t="s">
        <v>226</v>
      </c>
      <c r="BQ1268" s="1" t="s">
        <v>121</v>
      </c>
      <c r="BR1268" s="1" t="s">
        <v>122</v>
      </c>
      <c r="BS1268" s="1" t="s">
        <v>111</v>
      </c>
      <c r="BU1268" s="34" t="s">
        <v>4889</v>
      </c>
      <c r="BV1268" s="9">
        <v>44505</v>
      </c>
      <c r="BW1268" s="34" t="s">
        <v>4890</v>
      </c>
      <c r="BY1268" s="2" t="s">
        <v>174</v>
      </c>
      <c r="BZ1268" s="2" t="s">
        <v>124</v>
      </c>
      <c r="CA1268" s="2">
        <v>2</v>
      </c>
      <c r="CB1268" s="1" t="s">
        <v>207</v>
      </c>
      <c r="CC1268" s="2" t="s">
        <v>113</v>
      </c>
      <c r="CD1268" s="1" t="b">
        <f t="shared" si="627"/>
        <v>0</v>
      </c>
      <c r="CE1268" s="1" t="b">
        <f t="shared" si="628"/>
        <v>0</v>
      </c>
      <c r="CF1268" s="1" t="b">
        <f t="shared" si="606"/>
        <v>0</v>
      </c>
      <c r="CG1268" s="1" t="b">
        <f t="shared" si="607"/>
        <v>0</v>
      </c>
      <c r="CH1268" s="1" t="b">
        <f t="shared" si="608"/>
        <v>0</v>
      </c>
      <c r="CI1268" s="1" t="b">
        <f t="shared" si="609"/>
        <v>0</v>
      </c>
      <c r="CJ1268" s="1" t="b">
        <f t="shared" si="610"/>
        <v>0</v>
      </c>
      <c r="CK1268" s="1" t="b">
        <f t="shared" si="611"/>
        <v>0</v>
      </c>
      <c r="CL1268" s="1" t="b">
        <f t="shared" si="612"/>
        <v>0</v>
      </c>
      <c r="CM1268" s="1" t="b">
        <f t="shared" si="613"/>
        <v>0</v>
      </c>
      <c r="CN1268" s="1" t="b">
        <f t="shared" si="614"/>
        <v>1</v>
      </c>
      <c r="CO1268" s="2" t="b">
        <f t="shared" si="615"/>
        <v>0</v>
      </c>
      <c r="CP1268" s="2" t="b">
        <f t="shared" si="616"/>
        <v>0</v>
      </c>
      <c r="CQ1268" s="2" t="b">
        <f t="shared" si="617"/>
        <v>0</v>
      </c>
      <c r="CR1268" s="6" t="str">
        <f t="shared" si="618"/>
        <v>Male</v>
      </c>
      <c r="CS1268" s="7">
        <f t="shared" si="619"/>
        <v>0</v>
      </c>
      <c r="CT1268" s="7">
        <f t="shared" si="620"/>
        <v>1</v>
      </c>
      <c r="CU1268" s="7">
        <f t="shared" si="621"/>
        <v>0</v>
      </c>
      <c r="CV1268" s="7">
        <f t="shared" si="622"/>
        <v>0</v>
      </c>
      <c r="CW1268" s="7">
        <f t="shared" si="629"/>
        <v>1</v>
      </c>
      <c r="CX1268" s="1" t="b">
        <f t="shared" si="630"/>
        <v>0</v>
      </c>
      <c r="CY1268" s="1" t="b">
        <f t="shared" si="631"/>
        <v>0</v>
      </c>
      <c r="DG1268" s="1" t="b">
        <f t="shared" si="632"/>
        <v>0</v>
      </c>
    </row>
    <row r="1269" spans="1:111" ht="87" x14ac:dyDescent="0.35">
      <c r="B1269" s="1" t="s">
        <v>13809</v>
      </c>
      <c r="C1269" s="9">
        <v>44365</v>
      </c>
      <c r="D1269" s="10" t="s">
        <v>13809</v>
      </c>
      <c r="E1269" s="1">
        <v>36</v>
      </c>
      <c r="F1269" s="1" t="s">
        <v>127</v>
      </c>
      <c r="G1269" s="1" t="s">
        <v>13809</v>
      </c>
      <c r="H1269" s="1" t="s">
        <v>13809</v>
      </c>
      <c r="I1269" s="9">
        <v>44315</v>
      </c>
      <c r="K1269" s="2" t="s">
        <v>13809</v>
      </c>
      <c r="L1269" s="9">
        <v>44337</v>
      </c>
      <c r="M1269" s="2" t="s">
        <v>109</v>
      </c>
      <c r="N1269" s="2" t="s">
        <v>13809</v>
      </c>
      <c r="O1269" s="2" t="s">
        <v>110</v>
      </c>
      <c r="P1269" s="2" t="s">
        <v>111</v>
      </c>
      <c r="S1269" s="2" t="s">
        <v>112</v>
      </c>
      <c r="T1269" s="2" t="s">
        <v>112</v>
      </c>
      <c r="U1269" s="2" t="b">
        <v>1</v>
      </c>
      <c r="V1269" s="2" t="s">
        <v>113</v>
      </c>
      <c r="W1269" s="1" t="s">
        <v>112</v>
      </c>
      <c r="X1269" s="1" t="s">
        <v>114</v>
      </c>
      <c r="Y1269" s="2" t="s">
        <v>112</v>
      </c>
      <c r="Z1269" s="2" t="s">
        <v>111</v>
      </c>
      <c r="AA1269" s="2" t="s">
        <v>112</v>
      </c>
      <c r="AB1269" s="2">
        <v>21</v>
      </c>
      <c r="AC1269" s="1" t="s">
        <v>111</v>
      </c>
      <c r="AF1269" s="1" t="s">
        <v>111</v>
      </c>
      <c r="AK1269" s="1" t="s">
        <v>185</v>
      </c>
      <c r="AO1269" s="1" t="s">
        <v>130</v>
      </c>
      <c r="AS1269" s="1" t="s">
        <v>118</v>
      </c>
      <c r="AZ1269" s="1" t="s">
        <v>155</v>
      </c>
      <c r="BA1269" s="1">
        <v>0.13</v>
      </c>
      <c r="BJ1269" s="1" t="s">
        <v>112</v>
      </c>
      <c r="BK1269" s="1" t="s">
        <v>112</v>
      </c>
      <c r="BL1269" s="1" t="s">
        <v>142</v>
      </c>
      <c r="BQ1269" s="1" t="s">
        <v>121</v>
      </c>
      <c r="BR1269" s="1" t="s">
        <v>122</v>
      </c>
      <c r="BU1269" s="34" t="s">
        <v>4891</v>
      </c>
      <c r="BW1269" s="34" t="s">
        <v>14433</v>
      </c>
      <c r="BY1269" s="2" t="s">
        <v>136</v>
      </c>
      <c r="BZ1269" s="2" t="s">
        <v>162</v>
      </c>
      <c r="CA1269" s="2">
        <v>2</v>
      </c>
      <c r="CB1269" s="1" t="s">
        <v>246</v>
      </c>
      <c r="CC1269" s="2" t="s">
        <v>126</v>
      </c>
      <c r="CD1269" s="1" t="b">
        <f t="shared" si="627"/>
        <v>0</v>
      </c>
      <c r="CE1269" s="1" t="b">
        <f t="shared" si="628"/>
        <v>0</v>
      </c>
      <c r="CF1269" s="1" t="b">
        <f t="shared" si="606"/>
        <v>0</v>
      </c>
      <c r="CG1269" s="1" t="b">
        <f t="shared" si="607"/>
        <v>0</v>
      </c>
      <c r="CH1269" s="1" t="b">
        <f t="shared" si="608"/>
        <v>0</v>
      </c>
      <c r="CI1269" s="1" t="b">
        <f t="shared" si="609"/>
        <v>0</v>
      </c>
      <c r="CJ1269" s="1" t="b">
        <f t="shared" si="610"/>
        <v>0</v>
      </c>
      <c r="CK1269" s="1" t="b">
        <f t="shared" si="611"/>
        <v>1</v>
      </c>
      <c r="CL1269" s="1" t="b">
        <f t="shared" si="612"/>
        <v>0</v>
      </c>
      <c r="CM1269" s="1" t="b">
        <f t="shared" si="613"/>
        <v>0</v>
      </c>
      <c r="CN1269" s="1" t="b">
        <f t="shared" si="614"/>
        <v>0</v>
      </c>
      <c r="CO1269" s="2" t="b">
        <f t="shared" si="615"/>
        <v>0</v>
      </c>
      <c r="CP1269" s="2" t="b">
        <f t="shared" si="616"/>
        <v>0</v>
      </c>
      <c r="CQ1269" s="2" t="b">
        <f t="shared" si="617"/>
        <v>1</v>
      </c>
      <c r="CR1269" s="6" t="str">
        <f t="shared" si="618"/>
        <v>Male</v>
      </c>
      <c r="CS1269" s="7">
        <f t="shared" si="619"/>
        <v>0</v>
      </c>
      <c r="CT1269" s="7">
        <f t="shared" si="620"/>
        <v>0</v>
      </c>
      <c r="CU1269" s="7">
        <f t="shared" si="621"/>
        <v>0</v>
      </c>
      <c r="CV1269" s="7">
        <f t="shared" si="622"/>
        <v>1</v>
      </c>
      <c r="CW1269" s="7">
        <f t="shared" si="629"/>
        <v>0</v>
      </c>
      <c r="CX1269" s="1" t="b">
        <f t="shared" si="630"/>
        <v>0</v>
      </c>
      <c r="CY1269" s="1" t="b">
        <f t="shared" si="631"/>
        <v>1</v>
      </c>
      <c r="DG1269" s="1" t="b">
        <f t="shared" si="632"/>
        <v>0</v>
      </c>
    </row>
    <row r="1270" spans="1:111" ht="87" x14ac:dyDescent="0.35">
      <c r="B1270" s="1" t="s">
        <v>13809</v>
      </c>
      <c r="C1270" s="9">
        <v>44365</v>
      </c>
      <c r="D1270" s="10" t="s">
        <v>13809</v>
      </c>
      <c r="E1270" s="1">
        <v>15</v>
      </c>
      <c r="F1270" s="1" t="s">
        <v>127</v>
      </c>
      <c r="G1270" s="1" t="s">
        <v>13809</v>
      </c>
      <c r="H1270" s="1" t="s">
        <v>13809</v>
      </c>
      <c r="I1270" s="9">
        <v>44338</v>
      </c>
      <c r="J1270" s="2" t="s">
        <v>109</v>
      </c>
      <c r="K1270" s="2" t="s">
        <v>13809</v>
      </c>
      <c r="L1270" s="9">
        <v>44361</v>
      </c>
      <c r="M1270" s="2" t="s">
        <v>109</v>
      </c>
      <c r="N1270" s="2" t="s">
        <v>13809</v>
      </c>
      <c r="O1270" s="2" t="s">
        <v>110</v>
      </c>
      <c r="P1270" s="2" t="s">
        <v>111</v>
      </c>
      <c r="S1270" s="2" t="s">
        <v>112</v>
      </c>
      <c r="T1270" s="2" t="s">
        <v>112</v>
      </c>
      <c r="U1270" s="2" t="b">
        <v>1</v>
      </c>
      <c r="V1270" s="2" t="s">
        <v>113</v>
      </c>
      <c r="W1270" s="1" t="s">
        <v>112</v>
      </c>
      <c r="X1270" s="1" t="s">
        <v>114</v>
      </c>
      <c r="Y1270" s="2" t="s">
        <v>112</v>
      </c>
      <c r="Z1270" s="2" t="s">
        <v>111</v>
      </c>
      <c r="AA1270" s="2" t="s">
        <v>112</v>
      </c>
      <c r="AB1270" s="2">
        <v>2</v>
      </c>
      <c r="AC1270" s="1" t="s">
        <v>111</v>
      </c>
      <c r="AF1270" s="1" t="s">
        <v>111</v>
      </c>
      <c r="AJ1270" s="1" t="s">
        <v>115</v>
      </c>
      <c r="AO1270" s="1" t="s">
        <v>117</v>
      </c>
      <c r="AU1270" s="1" t="s">
        <v>177</v>
      </c>
      <c r="AX1270" s="1">
        <v>52</v>
      </c>
      <c r="AZ1270" s="1" t="s">
        <v>120</v>
      </c>
      <c r="BA1270" s="1">
        <v>3.67</v>
      </c>
      <c r="BG1270" s="1" t="s">
        <v>4892</v>
      </c>
      <c r="BH1270" s="1" t="s">
        <v>4893</v>
      </c>
      <c r="BJ1270" s="1" t="s">
        <v>112</v>
      </c>
      <c r="BK1270" s="1" t="s">
        <v>112</v>
      </c>
      <c r="BL1270" s="1" t="s">
        <v>301</v>
      </c>
      <c r="BQ1270" s="1" t="s">
        <v>121</v>
      </c>
      <c r="BR1270" s="1" t="s">
        <v>122</v>
      </c>
      <c r="BS1270" s="1" t="s">
        <v>112</v>
      </c>
      <c r="BU1270" s="34" t="s">
        <v>13900</v>
      </c>
      <c r="BV1270" s="9">
        <v>44365</v>
      </c>
      <c r="BW1270" s="34" t="s">
        <v>4894</v>
      </c>
      <c r="BY1270" s="2" t="s">
        <v>156</v>
      </c>
      <c r="BZ1270" s="2" t="s">
        <v>232</v>
      </c>
      <c r="CA1270" s="2">
        <v>2</v>
      </c>
      <c r="CB1270" s="1" t="s">
        <v>258</v>
      </c>
      <c r="CC1270" s="2" t="s">
        <v>126</v>
      </c>
      <c r="CD1270" s="1" t="b">
        <f t="shared" si="627"/>
        <v>1</v>
      </c>
      <c r="CE1270" s="1" t="b">
        <f t="shared" si="628"/>
        <v>1</v>
      </c>
      <c r="CF1270" s="1" t="b">
        <f t="shared" si="606"/>
        <v>0</v>
      </c>
      <c r="CG1270" s="1" t="b">
        <f t="shared" si="607"/>
        <v>1</v>
      </c>
      <c r="CH1270" s="1" t="b">
        <f t="shared" si="608"/>
        <v>0</v>
      </c>
      <c r="CI1270" s="1" t="b">
        <f t="shared" si="609"/>
        <v>0</v>
      </c>
      <c r="CJ1270" s="1" t="b">
        <f t="shared" si="610"/>
        <v>0</v>
      </c>
      <c r="CK1270" s="1" t="b">
        <f t="shared" si="611"/>
        <v>0</v>
      </c>
      <c r="CL1270" s="1" t="b">
        <f t="shared" si="612"/>
        <v>0</v>
      </c>
      <c r="CM1270" s="1" t="b">
        <f t="shared" si="613"/>
        <v>0</v>
      </c>
      <c r="CN1270" s="1" t="b">
        <f t="shared" si="614"/>
        <v>0</v>
      </c>
      <c r="CO1270" s="2" t="b">
        <f t="shared" si="615"/>
        <v>1</v>
      </c>
      <c r="CP1270" s="2" t="b">
        <f t="shared" si="616"/>
        <v>1</v>
      </c>
      <c r="CQ1270" s="2" t="b">
        <f t="shared" si="617"/>
        <v>0</v>
      </c>
      <c r="CR1270" s="6" t="str">
        <f t="shared" si="618"/>
        <v>Male</v>
      </c>
      <c r="CS1270" s="7">
        <f t="shared" si="619"/>
        <v>1</v>
      </c>
      <c r="CT1270" s="7">
        <f t="shared" si="620"/>
        <v>0</v>
      </c>
      <c r="CU1270" s="7">
        <f t="shared" si="621"/>
        <v>0</v>
      </c>
      <c r="CV1270" s="7">
        <f t="shared" si="622"/>
        <v>1</v>
      </c>
      <c r="CW1270" s="7">
        <f t="shared" si="629"/>
        <v>0</v>
      </c>
      <c r="CX1270" s="1" t="b">
        <f t="shared" si="630"/>
        <v>1</v>
      </c>
      <c r="CY1270" s="1" t="b">
        <f t="shared" si="631"/>
        <v>0</v>
      </c>
      <c r="DG1270" s="1" t="b">
        <f t="shared" si="632"/>
        <v>1</v>
      </c>
    </row>
    <row r="1271" spans="1:111" ht="72.5" x14ac:dyDescent="0.35">
      <c r="B1271" s="1" t="s">
        <v>13809</v>
      </c>
      <c r="C1271" s="9">
        <v>44365</v>
      </c>
      <c r="D1271" s="10" t="s">
        <v>13809</v>
      </c>
      <c r="E1271" s="1">
        <v>56</v>
      </c>
      <c r="F1271" s="1" t="s">
        <v>108</v>
      </c>
      <c r="G1271" s="1" t="s">
        <v>13809</v>
      </c>
      <c r="H1271" s="1" t="s">
        <v>13809</v>
      </c>
      <c r="I1271" s="9">
        <v>44340</v>
      </c>
      <c r="J1271" s="2" t="s">
        <v>109</v>
      </c>
      <c r="K1271" s="2" t="s">
        <v>13809</v>
      </c>
      <c r="N1271" s="2" t="s">
        <v>13809</v>
      </c>
      <c r="O1271" s="2" t="s">
        <v>110</v>
      </c>
      <c r="P1271" s="2" t="s">
        <v>111</v>
      </c>
      <c r="S1271" s="2" t="s">
        <v>112</v>
      </c>
      <c r="T1271" s="2" t="s">
        <v>111</v>
      </c>
      <c r="U1271" s="2" t="b">
        <v>1</v>
      </c>
      <c r="V1271" s="2" t="s">
        <v>113</v>
      </c>
      <c r="W1271" s="1" t="s">
        <v>111</v>
      </c>
      <c r="Y1271" s="2" t="s">
        <v>112</v>
      </c>
      <c r="Z1271" s="2" t="s">
        <v>112</v>
      </c>
      <c r="AA1271" s="2" t="s">
        <v>111</v>
      </c>
      <c r="AB1271" s="2">
        <v>1</v>
      </c>
      <c r="AC1271" s="1" t="s">
        <v>111</v>
      </c>
      <c r="AF1271" s="1" t="s">
        <v>111</v>
      </c>
      <c r="AJ1271" s="1" t="s">
        <v>115</v>
      </c>
      <c r="AK1271" s="1" t="s">
        <v>150</v>
      </c>
      <c r="AO1271" s="1" t="s">
        <v>117</v>
      </c>
      <c r="AS1271" s="1" t="s">
        <v>767</v>
      </c>
      <c r="AU1271" s="1" t="s">
        <v>132</v>
      </c>
      <c r="AZ1271" s="1" t="s">
        <v>155</v>
      </c>
      <c r="BA1271" s="1" t="s">
        <v>670</v>
      </c>
      <c r="BJ1271" s="1" t="s">
        <v>112</v>
      </c>
      <c r="BK1271" s="1" t="s">
        <v>111</v>
      </c>
      <c r="BQ1271" s="1" t="s">
        <v>121</v>
      </c>
      <c r="BR1271" s="1" t="s">
        <v>122</v>
      </c>
      <c r="BS1271" s="1" t="s">
        <v>111</v>
      </c>
      <c r="BT1271" s="34" t="s">
        <v>4895</v>
      </c>
      <c r="BU1271" s="34" t="s">
        <v>4896</v>
      </c>
      <c r="BV1271" s="9">
        <v>44565</v>
      </c>
      <c r="BW1271" s="34" t="s">
        <v>4897</v>
      </c>
      <c r="BX1271" s="2" t="s">
        <v>111</v>
      </c>
      <c r="BY1271" s="2" t="s">
        <v>174</v>
      </c>
      <c r="BZ1271" s="2" t="s">
        <v>124</v>
      </c>
      <c r="CA1271" s="2">
        <v>1</v>
      </c>
      <c r="CB1271" s="1" t="s">
        <v>649</v>
      </c>
      <c r="CC1271" s="2" t="s">
        <v>113</v>
      </c>
      <c r="CD1271" s="1" t="b">
        <f t="shared" si="627"/>
        <v>0</v>
      </c>
      <c r="CE1271" s="1" t="b">
        <f t="shared" si="628"/>
        <v>0</v>
      </c>
      <c r="CF1271" s="1" t="b">
        <f t="shared" si="606"/>
        <v>0</v>
      </c>
      <c r="CG1271" s="1" t="b">
        <f t="shared" si="607"/>
        <v>0</v>
      </c>
      <c r="CH1271" s="1" t="b">
        <f t="shared" si="608"/>
        <v>0</v>
      </c>
      <c r="CI1271" s="1" t="b">
        <f t="shared" si="609"/>
        <v>0</v>
      </c>
      <c r="CJ1271" s="1" t="b">
        <f t="shared" si="610"/>
        <v>0</v>
      </c>
      <c r="CK1271" s="1" t="b">
        <f t="shared" si="611"/>
        <v>0</v>
      </c>
      <c r="CL1271" s="1" t="b">
        <f t="shared" si="612"/>
        <v>0</v>
      </c>
      <c r="CM1271" s="1" t="b">
        <f t="shared" si="613"/>
        <v>1</v>
      </c>
      <c r="CN1271" s="1" t="b">
        <f t="shared" si="614"/>
        <v>0</v>
      </c>
      <c r="CO1271" s="2" t="b">
        <f t="shared" si="615"/>
        <v>1</v>
      </c>
      <c r="CP1271" s="2" t="b">
        <f t="shared" si="616"/>
        <v>1</v>
      </c>
      <c r="CQ1271" s="2" t="b">
        <f t="shared" si="617"/>
        <v>0</v>
      </c>
      <c r="CR1271" s="6" t="str">
        <f t="shared" si="618"/>
        <v>Female</v>
      </c>
      <c r="CS1271" s="7">
        <f t="shared" si="619"/>
        <v>1</v>
      </c>
      <c r="CT1271" s="7">
        <f t="shared" si="620"/>
        <v>0</v>
      </c>
      <c r="CU1271" s="7">
        <f t="shared" si="621"/>
        <v>0</v>
      </c>
      <c r="CV1271" s="7">
        <f t="shared" si="622"/>
        <v>0</v>
      </c>
      <c r="CW1271" s="7">
        <f t="shared" si="629"/>
        <v>0</v>
      </c>
      <c r="CX1271" s="1" t="b">
        <f t="shared" si="630"/>
        <v>0</v>
      </c>
      <c r="CY1271" s="1" t="b">
        <f t="shared" si="631"/>
        <v>0</v>
      </c>
      <c r="DG1271" s="1" t="b">
        <f t="shared" si="632"/>
        <v>0</v>
      </c>
    </row>
    <row r="1272" spans="1:111" ht="145" x14ac:dyDescent="0.35">
      <c r="B1272" s="1" t="s">
        <v>13809</v>
      </c>
      <c r="C1272" s="9">
        <v>44365</v>
      </c>
      <c r="D1272" s="10" t="s">
        <v>13809</v>
      </c>
      <c r="E1272" s="1">
        <v>17</v>
      </c>
      <c r="F1272" s="1" t="s">
        <v>127</v>
      </c>
      <c r="G1272" s="1" t="s">
        <v>13809</v>
      </c>
      <c r="H1272" s="1" t="s">
        <v>13809</v>
      </c>
      <c r="I1272" s="2" t="s">
        <v>183</v>
      </c>
      <c r="J1272" s="2" t="s">
        <v>109</v>
      </c>
      <c r="K1272" s="2" t="s">
        <v>13809</v>
      </c>
      <c r="L1272" s="9">
        <v>44349</v>
      </c>
      <c r="M1272" s="2" t="s">
        <v>109</v>
      </c>
      <c r="N1272" s="2" t="s">
        <v>13809</v>
      </c>
      <c r="O1272" s="2" t="s">
        <v>110</v>
      </c>
      <c r="P1272" s="2" t="s">
        <v>111</v>
      </c>
      <c r="S1272" s="2" t="s">
        <v>112</v>
      </c>
      <c r="T1272" s="2" t="s">
        <v>111</v>
      </c>
      <c r="U1272" s="2" t="b">
        <v>1</v>
      </c>
      <c r="V1272" s="2" t="s">
        <v>113</v>
      </c>
      <c r="W1272" s="1" t="s">
        <v>112</v>
      </c>
      <c r="X1272" s="1" t="s">
        <v>110</v>
      </c>
      <c r="Y1272" s="2" t="s">
        <v>112</v>
      </c>
      <c r="Z1272" s="2" t="s">
        <v>111</v>
      </c>
      <c r="AA1272" s="2" t="s">
        <v>112</v>
      </c>
      <c r="AB1272" s="2">
        <v>9</v>
      </c>
      <c r="AC1272" s="1" t="s">
        <v>111</v>
      </c>
      <c r="AF1272" s="1" t="s">
        <v>111</v>
      </c>
      <c r="AK1272" s="1" t="s">
        <v>201</v>
      </c>
      <c r="AN1272" s="1" t="s">
        <v>4898</v>
      </c>
      <c r="AO1272" s="1" t="s">
        <v>130</v>
      </c>
      <c r="AS1272" s="1" t="s">
        <v>951</v>
      </c>
      <c r="AU1272" s="1" t="s">
        <v>132</v>
      </c>
      <c r="AZ1272" s="1" t="s">
        <v>179</v>
      </c>
      <c r="BA1272" s="1" t="s">
        <v>4899</v>
      </c>
      <c r="BG1272" s="1" t="s">
        <v>4900</v>
      </c>
      <c r="BJ1272" s="1" t="s">
        <v>112</v>
      </c>
      <c r="BK1272" s="1" t="s">
        <v>112</v>
      </c>
      <c r="BL1272" s="1" t="s">
        <v>1028</v>
      </c>
      <c r="BQ1272" s="1" t="s">
        <v>1153</v>
      </c>
      <c r="BR1272" s="1" t="s">
        <v>122</v>
      </c>
      <c r="BS1272" s="1" t="s">
        <v>111</v>
      </c>
      <c r="BT1272" s="34" t="s">
        <v>4901</v>
      </c>
      <c r="BU1272" s="34" t="s">
        <v>4902</v>
      </c>
      <c r="BV1272" s="9">
        <v>44567</v>
      </c>
      <c r="BW1272" s="34" t="s">
        <v>4903</v>
      </c>
      <c r="BX1272" s="2" t="s">
        <v>111</v>
      </c>
      <c r="BY1272" s="2" t="s">
        <v>123</v>
      </c>
      <c r="BZ1272" s="2" t="s">
        <v>124</v>
      </c>
      <c r="CA1272" s="2">
        <v>2</v>
      </c>
      <c r="CB1272" s="1" t="s">
        <v>1596</v>
      </c>
      <c r="CC1272" s="2" t="s">
        <v>126</v>
      </c>
      <c r="CD1272" s="1" t="b">
        <f t="shared" si="627"/>
        <v>1</v>
      </c>
      <c r="CE1272" s="1" t="b">
        <f t="shared" si="628"/>
        <v>1</v>
      </c>
      <c r="CF1272" s="1" t="b">
        <f t="shared" si="606"/>
        <v>0</v>
      </c>
      <c r="CG1272" s="1" t="b">
        <f t="shared" si="607"/>
        <v>0</v>
      </c>
      <c r="CH1272" s="1" t="b">
        <f t="shared" si="608"/>
        <v>1</v>
      </c>
      <c r="CI1272" s="1" t="b">
        <f t="shared" si="609"/>
        <v>0</v>
      </c>
      <c r="CJ1272" s="1" t="b">
        <f t="shared" si="610"/>
        <v>0</v>
      </c>
      <c r="CK1272" s="1" t="b">
        <f t="shared" si="611"/>
        <v>0</v>
      </c>
      <c r="CL1272" s="1" t="b">
        <f t="shared" si="612"/>
        <v>0</v>
      </c>
      <c r="CM1272" s="1" t="b">
        <f t="shared" si="613"/>
        <v>0</v>
      </c>
      <c r="CN1272" s="1" t="b">
        <f t="shared" si="614"/>
        <v>0</v>
      </c>
      <c r="CO1272" s="2" t="b">
        <f t="shared" si="615"/>
        <v>0</v>
      </c>
      <c r="CP1272" s="2" t="b">
        <f t="shared" si="616"/>
        <v>0</v>
      </c>
      <c r="CQ1272" s="2" t="b">
        <f t="shared" si="617"/>
        <v>1</v>
      </c>
      <c r="CR1272" s="6" t="str">
        <f t="shared" si="618"/>
        <v>Male</v>
      </c>
      <c r="CS1272" s="7">
        <f t="shared" si="619"/>
        <v>1</v>
      </c>
      <c r="CT1272" s="7">
        <f t="shared" si="620"/>
        <v>0</v>
      </c>
      <c r="CU1272" s="7">
        <f t="shared" si="621"/>
        <v>0</v>
      </c>
      <c r="CV1272" s="7">
        <f t="shared" si="622"/>
        <v>1</v>
      </c>
      <c r="CW1272" s="7">
        <f t="shared" si="629"/>
        <v>0</v>
      </c>
      <c r="CX1272" s="1" t="b">
        <f t="shared" si="630"/>
        <v>1</v>
      </c>
      <c r="CY1272" s="1" t="b">
        <f t="shared" si="631"/>
        <v>0</v>
      </c>
      <c r="DG1272" s="1" t="b">
        <f t="shared" si="632"/>
        <v>1</v>
      </c>
    </row>
    <row r="1273" spans="1:111" ht="246.5" x14ac:dyDescent="0.35">
      <c r="B1273" s="1" t="s">
        <v>13809</v>
      </c>
      <c r="C1273" s="9">
        <v>44365</v>
      </c>
      <c r="D1273" s="10" t="s">
        <v>13809</v>
      </c>
      <c r="E1273" s="1">
        <v>22</v>
      </c>
      <c r="F1273" s="1" t="s">
        <v>127</v>
      </c>
      <c r="G1273" s="1" t="s">
        <v>13809</v>
      </c>
      <c r="H1273" s="1" t="s">
        <v>13809</v>
      </c>
      <c r="I1273" s="9">
        <v>44329</v>
      </c>
      <c r="J1273" s="2" t="s">
        <v>409</v>
      </c>
      <c r="K1273" s="2" t="s">
        <v>13809</v>
      </c>
      <c r="N1273" s="2" t="s">
        <v>13809</v>
      </c>
      <c r="O1273" s="2" t="s">
        <v>110</v>
      </c>
      <c r="P1273" s="2" t="s">
        <v>111</v>
      </c>
      <c r="S1273" s="2" t="s">
        <v>112</v>
      </c>
      <c r="T1273" s="2" t="s">
        <v>111</v>
      </c>
      <c r="U1273" s="2" t="b">
        <f>OR(S1273="yes",T1273="yes")</f>
        <v>1</v>
      </c>
      <c r="V1273" s="2" t="s">
        <v>113</v>
      </c>
      <c r="W1273" s="1" t="s">
        <v>112</v>
      </c>
      <c r="X1273" s="1" t="s">
        <v>138</v>
      </c>
      <c r="Y1273" s="2" t="s">
        <v>112</v>
      </c>
      <c r="Z1273" s="2" t="s">
        <v>112</v>
      </c>
      <c r="AB1273" s="2">
        <v>6</v>
      </c>
      <c r="AC1273" s="1" t="s">
        <v>111</v>
      </c>
      <c r="AF1273" s="1" t="s">
        <v>111</v>
      </c>
      <c r="AJ1273" s="1" t="s">
        <v>115</v>
      </c>
      <c r="AK1273" s="1" t="s">
        <v>150</v>
      </c>
      <c r="AO1273" s="1" t="s">
        <v>117</v>
      </c>
      <c r="AS1273" s="1" t="s">
        <v>118</v>
      </c>
      <c r="AU1273" s="1" t="s">
        <v>132</v>
      </c>
      <c r="AZ1273" s="1" t="s">
        <v>120</v>
      </c>
      <c r="BA1273" s="1">
        <v>0</v>
      </c>
      <c r="BG1273" s="1" t="s">
        <v>4579</v>
      </c>
      <c r="BH1273" s="1">
        <v>2</v>
      </c>
      <c r="BJ1273" s="1" t="s">
        <v>111</v>
      </c>
      <c r="BN1273" s="1" t="s">
        <v>112</v>
      </c>
      <c r="BO1273" s="1" t="s">
        <v>148</v>
      </c>
      <c r="BP1273" s="1" t="s">
        <v>4904</v>
      </c>
      <c r="BQ1273" s="1" t="s">
        <v>121</v>
      </c>
      <c r="BR1273" s="1" t="s">
        <v>122</v>
      </c>
      <c r="BU1273" s="34" t="s">
        <v>4905</v>
      </c>
      <c r="BV1273" s="9">
        <v>44495</v>
      </c>
      <c r="BW1273" s="34" t="s">
        <v>4906</v>
      </c>
      <c r="BY1273" s="2" t="s">
        <v>174</v>
      </c>
      <c r="BZ1273" s="2" t="s">
        <v>124</v>
      </c>
      <c r="CA1273" s="2">
        <v>1</v>
      </c>
      <c r="CB1273" s="1" t="s">
        <v>742</v>
      </c>
      <c r="CC1273" s="2" t="s">
        <v>113</v>
      </c>
      <c r="CD1273" s="1" t="b">
        <f t="shared" si="627"/>
        <v>1</v>
      </c>
      <c r="CE1273" s="1" t="b">
        <f t="shared" si="628"/>
        <v>0</v>
      </c>
      <c r="CF1273" s="1" t="b">
        <f t="shared" si="606"/>
        <v>0</v>
      </c>
      <c r="CG1273" s="1" t="b">
        <f t="shared" si="607"/>
        <v>0</v>
      </c>
      <c r="CH1273" s="1" t="b">
        <f t="shared" si="608"/>
        <v>0</v>
      </c>
      <c r="CI1273" s="1" t="b">
        <f t="shared" si="609"/>
        <v>1</v>
      </c>
      <c r="CJ1273" s="1" t="b">
        <f t="shared" si="610"/>
        <v>0</v>
      </c>
      <c r="CK1273" s="1" t="b">
        <f t="shared" si="611"/>
        <v>0</v>
      </c>
      <c r="CL1273" s="1" t="b">
        <f t="shared" si="612"/>
        <v>0</v>
      </c>
      <c r="CM1273" s="1" t="b">
        <f t="shared" si="613"/>
        <v>0</v>
      </c>
      <c r="CN1273" s="1" t="b">
        <f t="shared" si="614"/>
        <v>0</v>
      </c>
      <c r="CO1273" s="2" t="b">
        <f t="shared" si="615"/>
        <v>1</v>
      </c>
      <c r="CP1273" s="2" t="b">
        <f t="shared" si="616"/>
        <v>1</v>
      </c>
      <c r="CQ1273" s="2" t="b">
        <f t="shared" si="617"/>
        <v>0</v>
      </c>
      <c r="CR1273" s="6" t="str">
        <f t="shared" si="618"/>
        <v>Male</v>
      </c>
      <c r="CS1273" s="7">
        <f t="shared" si="619"/>
        <v>0</v>
      </c>
      <c r="CT1273" s="7">
        <f t="shared" si="620"/>
        <v>0</v>
      </c>
      <c r="CU1273" s="7">
        <f t="shared" si="621"/>
        <v>1</v>
      </c>
      <c r="CV1273" s="7">
        <f t="shared" si="622"/>
        <v>0</v>
      </c>
      <c r="CW1273" s="7">
        <f t="shared" si="629"/>
        <v>0</v>
      </c>
      <c r="CX1273" s="1" t="b">
        <f t="shared" si="630"/>
        <v>1</v>
      </c>
      <c r="CY1273" s="1" t="b">
        <f t="shared" si="631"/>
        <v>1</v>
      </c>
      <c r="DG1273" s="1" t="b">
        <f t="shared" si="632"/>
        <v>0</v>
      </c>
    </row>
    <row r="1274" spans="1:111" ht="87" x14ac:dyDescent="0.35">
      <c r="A1274" s="2">
        <v>1162</v>
      </c>
      <c r="B1274" s="1" t="s">
        <v>13809</v>
      </c>
      <c r="C1274" s="9">
        <v>44365</v>
      </c>
      <c r="D1274" s="10" t="s">
        <v>13809</v>
      </c>
      <c r="E1274" s="1" t="e">
        <f>ROUND((C1274-D1274)/365,0)</f>
        <v>#VALUE!</v>
      </c>
      <c r="F1274" s="1" t="s">
        <v>127</v>
      </c>
      <c r="G1274" s="1" t="s">
        <v>13809</v>
      </c>
      <c r="H1274" s="1" t="s">
        <v>13809</v>
      </c>
      <c r="I1274" s="9">
        <v>44295</v>
      </c>
      <c r="J1274" s="2" t="s">
        <v>109</v>
      </c>
      <c r="K1274" s="2" t="s">
        <v>13809</v>
      </c>
      <c r="L1274" s="9">
        <v>44316</v>
      </c>
      <c r="M1274" s="2" t="s">
        <v>109</v>
      </c>
      <c r="N1274" s="2" t="s">
        <v>13809</v>
      </c>
      <c r="O1274" s="2" t="s">
        <v>110</v>
      </c>
      <c r="P1274" s="2" t="s">
        <v>111</v>
      </c>
      <c r="S1274" s="2" t="s">
        <v>111</v>
      </c>
      <c r="T1274" s="2" t="s">
        <v>112</v>
      </c>
      <c r="U1274" s="2" t="b">
        <f>OR(S1274="yes",T1274="yes")</f>
        <v>1</v>
      </c>
      <c r="V1274" s="2" t="s">
        <v>113</v>
      </c>
      <c r="W1274" s="1" t="s">
        <v>112</v>
      </c>
      <c r="X1274" s="1" t="s">
        <v>138</v>
      </c>
      <c r="Y1274" s="2" t="s">
        <v>112</v>
      </c>
      <c r="Z1274" s="2" t="s">
        <v>111</v>
      </c>
      <c r="AA1274" s="2" t="s">
        <v>112</v>
      </c>
      <c r="AB1274" s="2">
        <v>9</v>
      </c>
      <c r="AC1274" s="1" t="s">
        <v>111</v>
      </c>
      <c r="AF1274" s="1" t="s">
        <v>111</v>
      </c>
      <c r="AJ1274" s="1" t="s">
        <v>115</v>
      </c>
      <c r="AK1274" s="1" t="s">
        <v>291</v>
      </c>
      <c r="AN1274" s="1" t="s">
        <v>4907</v>
      </c>
      <c r="AO1274" s="1" t="s">
        <v>213</v>
      </c>
      <c r="AS1274" s="1" t="s">
        <v>118</v>
      </c>
      <c r="AZ1274" s="1" t="s">
        <v>198</v>
      </c>
      <c r="BA1274" s="1" t="s">
        <v>4908</v>
      </c>
      <c r="BF1274" s="1" t="s">
        <v>4909</v>
      </c>
      <c r="BG1274" s="1" t="s">
        <v>4910</v>
      </c>
      <c r="BH1274" s="1" t="s">
        <v>2560</v>
      </c>
      <c r="BJ1274" s="1" t="s">
        <v>112</v>
      </c>
      <c r="BK1274" s="1" t="s">
        <v>112</v>
      </c>
      <c r="BL1274" s="1" t="s">
        <v>325</v>
      </c>
      <c r="BQ1274" s="1" t="s">
        <v>121</v>
      </c>
      <c r="BR1274" s="1" t="s">
        <v>122</v>
      </c>
      <c r="BU1274" s="34" t="s">
        <v>4911</v>
      </c>
      <c r="BV1274" s="9">
        <v>44370</v>
      </c>
      <c r="BW1274" s="34" t="s">
        <v>4912</v>
      </c>
      <c r="BX1274" s="2" t="s">
        <v>112</v>
      </c>
      <c r="BZ1274" s="2" t="s">
        <v>162</v>
      </c>
      <c r="CA1274" s="2">
        <v>2</v>
      </c>
      <c r="CB1274" s="1" t="s">
        <v>669</v>
      </c>
      <c r="CC1274" s="2" t="s">
        <v>126</v>
      </c>
      <c r="CD1274" s="1" t="e">
        <f t="shared" si="627"/>
        <v>#VALUE!</v>
      </c>
      <c r="CE1274" s="1" t="e">
        <f t="shared" si="628"/>
        <v>#VALUE!</v>
      </c>
      <c r="CF1274" s="1" t="e">
        <f t="shared" si="606"/>
        <v>#VALUE!</v>
      </c>
      <c r="CG1274" s="1" t="e">
        <f t="shared" si="607"/>
        <v>#VALUE!</v>
      </c>
      <c r="CH1274" s="1" t="e">
        <f t="shared" si="608"/>
        <v>#VALUE!</v>
      </c>
      <c r="CI1274" s="1" t="e">
        <f t="shared" si="609"/>
        <v>#VALUE!</v>
      </c>
      <c r="CJ1274" s="1" t="e">
        <f t="shared" si="610"/>
        <v>#VALUE!</v>
      </c>
      <c r="CK1274" s="1" t="e">
        <f t="shared" si="611"/>
        <v>#VALUE!</v>
      </c>
      <c r="CL1274" s="1" t="e">
        <f t="shared" si="612"/>
        <v>#VALUE!</v>
      </c>
      <c r="CM1274" s="1" t="e">
        <f t="shared" si="613"/>
        <v>#VALUE!</v>
      </c>
      <c r="CN1274" s="1" t="e">
        <f t="shared" si="614"/>
        <v>#VALUE!</v>
      </c>
      <c r="CO1274" s="2" t="b">
        <f t="shared" si="615"/>
        <v>0</v>
      </c>
      <c r="CP1274" s="2" t="b">
        <f t="shared" si="616"/>
        <v>0</v>
      </c>
      <c r="CQ1274" s="2" t="b">
        <f t="shared" si="617"/>
        <v>1</v>
      </c>
      <c r="CR1274" s="6" t="str">
        <f t="shared" si="618"/>
        <v>Male</v>
      </c>
      <c r="CS1274" s="7">
        <f t="shared" si="619"/>
        <v>1</v>
      </c>
      <c r="CT1274" s="7">
        <f t="shared" si="620"/>
        <v>0</v>
      </c>
      <c r="CU1274" s="7">
        <f t="shared" si="621"/>
        <v>0</v>
      </c>
      <c r="CV1274" s="7">
        <f t="shared" si="622"/>
        <v>1</v>
      </c>
      <c r="CW1274" s="7">
        <f t="shared" si="629"/>
        <v>0</v>
      </c>
      <c r="CX1274" s="1" t="e">
        <f t="shared" si="630"/>
        <v>#VALUE!</v>
      </c>
      <c r="CY1274" s="1" t="e">
        <f t="shared" si="631"/>
        <v>#VALUE!</v>
      </c>
      <c r="DG1274" s="1" t="e">
        <f t="shared" si="632"/>
        <v>#VALUE!</v>
      </c>
    </row>
    <row r="1275" spans="1:111" ht="72.5" x14ac:dyDescent="0.35">
      <c r="A1275" s="2">
        <v>1153</v>
      </c>
      <c r="B1275" s="1" t="s">
        <v>13809</v>
      </c>
      <c r="C1275" s="9">
        <v>44365</v>
      </c>
      <c r="D1275" s="10" t="s">
        <v>13809</v>
      </c>
      <c r="E1275" s="1" t="e">
        <f>ROUND((C1275-D1275)/365,0)</f>
        <v>#VALUE!</v>
      </c>
      <c r="F1275" s="1" t="s">
        <v>127</v>
      </c>
      <c r="G1275" s="1" t="s">
        <v>13809</v>
      </c>
      <c r="H1275" s="1" t="s">
        <v>13809</v>
      </c>
      <c r="I1275" s="9">
        <v>44336</v>
      </c>
      <c r="J1275" s="2" t="s">
        <v>109</v>
      </c>
      <c r="K1275" s="2" t="s">
        <v>13809</v>
      </c>
      <c r="L1275" s="9">
        <v>44362</v>
      </c>
      <c r="M1275" s="2" t="s">
        <v>109</v>
      </c>
      <c r="N1275" s="2" t="s">
        <v>13809</v>
      </c>
      <c r="O1275" s="2" t="s">
        <v>110</v>
      </c>
      <c r="P1275" s="2" t="s">
        <v>111</v>
      </c>
      <c r="S1275" s="2" t="s">
        <v>112</v>
      </c>
      <c r="T1275" s="2" t="s">
        <v>112</v>
      </c>
      <c r="U1275" s="2" t="b">
        <f>OR(S1275="yes",T1275="yes")</f>
        <v>1</v>
      </c>
      <c r="V1275" s="2" t="s">
        <v>113</v>
      </c>
      <c r="W1275" s="1" t="s">
        <v>112</v>
      </c>
      <c r="X1275" s="1" t="s">
        <v>110</v>
      </c>
      <c r="Y1275" s="2" t="s">
        <v>112</v>
      </c>
      <c r="Z1275" s="2" t="s">
        <v>111</v>
      </c>
      <c r="AA1275" s="2" t="s">
        <v>112</v>
      </c>
      <c r="AB1275" s="2">
        <v>2</v>
      </c>
      <c r="AC1275" s="1" t="s">
        <v>111</v>
      </c>
      <c r="AF1275" s="1" t="s">
        <v>111</v>
      </c>
      <c r="AJ1275" s="1" t="s">
        <v>115</v>
      </c>
      <c r="AK1275" s="1" t="s">
        <v>194</v>
      </c>
      <c r="AN1275" s="1" t="s">
        <v>4913</v>
      </c>
      <c r="AO1275" s="1" t="s">
        <v>130</v>
      </c>
      <c r="AS1275" s="1" t="s">
        <v>118</v>
      </c>
      <c r="AU1275" s="1" t="s">
        <v>132</v>
      </c>
      <c r="AZ1275" s="1" t="s">
        <v>133</v>
      </c>
      <c r="BA1275" s="1" t="s">
        <v>4914</v>
      </c>
      <c r="BE1275" s="1" t="s">
        <v>2545</v>
      </c>
      <c r="BG1275" s="1" t="s">
        <v>3850</v>
      </c>
      <c r="BH1275" s="1" t="s">
        <v>3846</v>
      </c>
      <c r="BJ1275" s="1" t="s">
        <v>112</v>
      </c>
      <c r="BK1275" s="1" t="s">
        <v>112</v>
      </c>
      <c r="BL1275" s="1" t="s">
        <v>135</v>
      </c>
      <c r="BQ1275" s="1" t="s">
        <v>121</v>
      </c>
      <c r="BR1275" s="1" t="s">
        <v>122</v>
      </c>
      <c r="BS1275" s="1" t="s">
        <v>112</v>
      </c>
      <c r="BU1275" s="34" t="s">
        <v>4915</v>
      </c>
      <c r="BV1275" s="9">
        <v>44372</v>
      </c>
      <c r="BW1275" s="34" t="s">
        <v>14434</v>
      </c>
      <c r="BX1275" s="2" t="s">
        <v>111</v>
      </c>
      <c r="BY1275" s="2" t="s">
        <v>123</v>
      </c>
      <c r="BZ1275" s="2" t="s">
        <v>124</v>
      </c>
      <c r="CA1275" s="2">
        <v>2</v>
      </c>
      <c r="CB1275" s="1" t="s">
        <v>669</v>
      </c>
      <c r="CC1275" s="2" t="s">
        <v>126</v>
      </c>
      <c r="CD1275" s="1" t="e">
        <f t="shared" ref="CD1275:CD1305" si="633">AND(E1275&lt;30,NOT(E1275="."),NOT(E1275=""))</f>
        <v>#VALUE!</v>
      </c>
      <c r="CE1275" s="1" t="e">
        <f t="shared" ref="CE1275:CE1305" si="634">AND(E1275&lt;18,NOT(E1275="."),NOT(E1275=""))</f>
        <v>#VALUE!</v>
      </c>
      <c r="CF1275" s="1" t="e">
        <f t="shared" si="606"/>
        <v>#VALUE!</v>
      </c>
      <c r="CG1275" s="1" t="e">
        <f t="shared" si="607"/>
        <v>#VALUE!</v>
      </c>
      <c r="CH1275" s="1" t="e">
        <f t="shared" si="608"/>
        <v>#VALUE!</v>
      </c>
      <c r="CI1275" s="1" t="e">
        <f t="shared" si="609"/>
        <v>#VALUE!</v>
      </c>
      <c r="CJ1275" s="1" t="e">
        <f t="shared" si="610"/>
        <v>#VALUE!</v>
      </c>
      <c r="CK1275" s="1" t="e">
        <f t="shared" si="611"/>
        <v>#VALUE!</v>
      </c>
      <c r="CL1275" s="1" t="e">
        <f t="shared" si="612"/>
        <v>#VALUE!</v>
      </c>
      <c r="CM1275" s="1" t="e">
        <f t="shared" si="613"/>
        <v>#VALUE!</v>
      </c>
      <c r="CN1275" s="1" t="e">
        <f t="shared" si="614"/>
        <v>#VALUE!</v>
      </c>
      <c r="CO1275" s="2" t="b">
        <f t="shared" si="615"/>
        <v>1</v>
      </c>
      <c r="CP1275" s="2" t="b">
        <f t="shared" si="616"/>
        <v>1</v>
      </c>
      <c r="CQ1275" s="2" t="b">
        <f t="shared" si="617"/>
        <v>0</v>
      </c>
      <c r="CR1275" s="6" t="str">
        <f t="shared" si="618"/>
        <v>Male</v>
      </c>
      <c r="CS1275" s="7">
        <f t="shared" si="619"/>
        <v>1</v>
      </c>
      <c r="CT1275" s="7">
        <f t="shared" si="620"/>
        <v>0</v>
      </c>
      <c r="CU1275" s="7">
        <f t="shared" si="621"/>
        <v>0</v>
      </c>
      <c r="CV1275" s="7">
        <f t="shared" si="622"/>
        <v>1</v>
      </c>
      <c r="CW1275" s="7">
        <f t="shared" si="629"/>
        <v>0</v>
      </c>
      <c r="CX1275" s="1" t="e">
        <f t="shared" si="630"/>
        <v>#VALUE!</v>
      </c>
      <c r="CY1275" s="1" t="e">
        <f t="shared" si="631"/>
        <v>#VALUE!</v>
      </c>
      <c r="DG1275" s="1" t="e">
        <f t="shared" si="632"/>
        <v>#VALUE!</v>
      </c>
    </row>
    <row r="1276" spans="1:111" ht="87" x14ac:dyDescent="0.35">
      <c r="A1276" s="2">
        <v>1159</v>
      </c>
      <c r="B1276" s="1" t="s">
        <v>13809</v>
      </c>
      <c r="C1276" s="9">
        <v>44365</v>
      </c>
      <c r="D1276" s="10" t="s">
        <v>13809</v>
      </c>
      <c r="E1276" s="1">
        <v>16</v>
      </c>
      <c r="F1276" s="1" t="s">
        <v>127</v>
      </c>
      <c r="G1276" s="1" t="s">
        <v>13809</v>
      </c>
      <c r="H1276" s="1" t="s">
        <v>13809</v>
      </c>
      <c r="K1276" s="2" t="s">
        <v>13809</v>
      </c>
      <c r="L1276" s="9">
        <v>44362</v>
      </c>
      <c r="M1276" s="2" t="s">
        <v>109</v>
      </c>
      <c r="N1276" s="2" t="s">
        <v>13809</v>
      </c>
      <c r="O1276" s="2" t="s">
        <v>110</v>
      </c>
      <c r="P1276" s="2" t="s">
        <v>111</v>
      </c>
      <c r="S1276" s="2" t="s">
        <v>111</v>
      </c>
      <c r="T1276" s="2" t="s">
        <v>112</v>
      </c>
      <c r="U1276" s="2" t="b">
        <v>1</v>
      </c>
      <c r="V1276" s="2" t="s">
        <v>113</v>
      </c>
      <c r="W1276" s="1" t="s">
        <v>112</v>
      </c>
      <c r="X1276" s="1" t="s">
        <v>114</v>
      </c>
      <c r="Y1276" s="2" t="s">
        <v>112</v>
      </c>
      <c r="Z1276" s="2" t="s">
        <v>111</v>
      </c>
      <c r="AA1276" s="2" t="s">
        <v>112</v>
      </c>
      <c r="AB1276" s="2">
        <v>1</v>
      </c>
      <c r="AC1276" s="1" t="s">
        <v>111</v>
      </c>
      <c r="AF1276" s="1" t="s">
        <v>111</v>
      </c>
      <c r="AJ1276" s="1" t="s">
        <v>115</v>
      </c>
      <c r="AK1276" s="1" t="s">
        <v>606</v>
      </c>
      <c r="AO1276" s="1" t="s">
        <v>117</v>
      </c>
      <c r="AS1276" s="1" t="s">
        <v>118</v>
      </c>
      <c r="AU1276" s="1" t="s">
        <v>132</v>
      </c>
      <c r="AZ1276" s="1" t="s">
        <v>155</v>
      </c>
      <c r="BA1276" s="1">
        <v>4000</v>
      </c>
      <c r="BJ1276" s="1" t="s">
        <v>112</v>
      </c>
      <c r="BK1276" s="1" t="s">
        <v>112</v>
      </c>
      <c r="BL1276" s="1" t="s">
        <v>2243</v>
      </c>
      <c r="BQ1276" s="1" t="s">
        <v>121</v>
      </c>
      <c r="BR1276" s="1" t="s">
        <v>122</v>
      </c>
      <c r="BS1276" s="1" t="s">
        <v>112</v>
      </c>
      <c r="BU1276" s="34" t="s">
        <v>4916</v>
      </c>
      <c r="BV1276" s="9">
        <v>44367</v>
      </c>
      <c r="BW1276" s="34" t="s">
        <v>4917</v>
      </c>
      <c r="BX1276" s="2" t="s">
        <v>111</v>
      </c>
      <c r="BY1276" s="2" t="s">
        <v>123</v>
      </c>
      <c r="BZ1276" s="2" t="s">
        <v>124</v>
      </c>
      <c r="CA1276" s="2">
        <v>2</v>
      </c>
      <c r="CB1276" s="1" t="s">
        <v>258</v>
      </c>
      <c r="CC1276" s="2" t="s">
        <v>126</v>
      </c>
      <c r="CD1276" s="1" t="b">
        <f t="shared" si="633"/>
        <v>1</v>
      </c>
      <c r="CE1276" s="1" t="b">
        <f t="shared" si="634"/>
        <v>1</v>
      </c>
      <c r="CF1276" s="1" t="b">
        <f t="shared" si="606"/>
        <v>0</v>
      </c>
      <c r="CG1276" s="1" t="b">
        <f t="shared" si="607"/>
        <v>0</v>
      </c>
      <c r="CH1276" s="1" t="b">
        <f t="shared" si="608"/>
        <v>1</v>
      </c>
      <c r="CI1276" s="1" t="b">
        <f t="shared" si="609"/>
        <v>0</v>
      </c>
      <c r="CJ1276" s="1" t="b">
        <f t="shared" si="610"/>
        <v>0</v>
      </c>
      <c r="CK1276" s="1" t="b">
        <f t="shared" si="611"/>
        <v>0</v>
      </c>
      <c r="CL1276" s="1" t="b">
        <f t="shared" si="612"/>
        <v>0</v>
      </c>
      <c r="CM1276" s="1" t="b">
        <f t="shared" si="613"/>
        <v>0</v>
      </c>
      <c r="CN1276" s="1" t="b">
        <f t="shared" si="614"/>
        <v>0</v>
      </c>
      <c r="CO1276" s="2" t="b">
        <f t="shared" si="615"/>
        <v>1</v>
      </c>
      <c r="CP1276" s="2" t="b">
        <f t="shared" si="616"/>
        <v>1</v>
      </c>
      <c r="CQ1276" s="2" t="b">
        <f t="shared" si="617"/>
        <v>0</v>
      </c>
      <c r="CR1276" s="6" t="str">
        <f t="shared" si="618"/>
        <v>Male</v>
      </c>
      <c r="CS1276" s="7">
        <f t="shared" si="619"/>
        <v>0</v>
      </c>
      <c r="CT1276" s="7">
        <f t="shared" si="620"/>
        <v>0</v>
      </c>
      <c r="CU1276" s="7">
        <f t="shared" si="621"/>
        <v>0</v>
      </c>
      <c r="CV1276" s="7">
        <f t="shared" si="622"/>
        <v>1</v>
      </c>
      <c r="CW1276" s="7">
        <f t="shared" si="629"/>
        <v>0</v>
      </c>
      <c r="CX1276" s="1" t="b">
        <f t="shared" si="630"/>
        <v>1</v>
      </c>
      <c r="CY1276" s="1" t="b">
        <f t="shared" si="631"/>
        <v>0</v>
      </c>
      <c r="DG1276" s="1" t="b">
        <f t="shared" si="632"/>
        <v>1</v>
      </c>
    </row>
    <row r="1277" spans="1:111" ht="116" x14ac:dyDescent="0.35">
      <c r="A1277" s="4"/>
      <c r="B1277" s="1" t="s">
        <v>13809</v>
      </c>
      <c r="C1277" s="14">
        <v>44367</v>
      </c>
      <c r="D1277" s="10" t="s">
        <v>13809</v>
      </c>
      <c r="E1277" s="13">
        <v>15</v>
      </c>
      <c r="F1277" s="13" t="s">
        <v>127</v>
      </c>
      <c r="G1277" s="1" t="s">
        <v>13809</v>
      </c>
      <c r="H1277" s="1" t="s">
        <v>13809</v>
      </c>
      <c r="I1277" s="4"/>
      <c r="J1277" s="4"/>
      <c r="K1277" s="2" t="s">
        <v>13809</v>
      </c>
      <c r="L1277" s="14">
        <v>44362</v>
      </c>
      <c r="M1277" s="4" t="s">
        <v>109</v>
      </c>
      <c r="N1277" s="2" t="s">
        <v>13809</v>
      </c>
      <c r="O1277" s="4" t="s">
        <v>110</v>
      </c>
      <c r="P1277" s="4" t="s">
        <v>111</v>
      </c>
      <c r="Q1277" s="4"/>
      <c r="R1277" s="4"/>
      <c r="S1277" s="4" t="s">
        <v>112</v>
      </c>
      <c r="T1277" s="4" t="s">
        <v>112</v>
      </c>
      <c r="U1277" s="4" t="b">
        <v>1</v>
      </c>
      <c r="V1277" s="4" t="s">
        <v>159</v>
      </c>
      <c r="W1277" s="13" t="s">
        <v>112</v>
      </c>
      <c r="X1277" s="13" t="s">
        <v>114</v>
      </c>
      <c r="Y1277" s="4" t="s">
        <v>112</v>
      </c>
      <c r="Z1277" s="4" t="s">
        <v>111</v>
      </c>
      <c r="AA1277" s="4" t="s">
        <v>112</v>
      </c>
      <c r="AB1277" s="4">
        <v>1</v>
      </c>
      <c r="AC1277" s="13" t="s">
        <v>111</v>
      </c>
      <c r="AD1277" s="13"/>
      <c r="AE1277" s="13"/>
      <c r="AF1277" s="13" t="s">
        <v>111</v>
      </c>
      <c r="AG1277" s="13"/>
      <c r="AH1277" s="13"/>
      <c r="AI1277" s="13"/>
      <c r="AJ1277" s="13" t="s">
        <v>115</v>
      </c>
      <c r="AK1277" s="13" t="s">
        <v>129</v>
      </c>
      <c r="AL1277" s="13"/>
      <c r="AM1277" s="13"/>
      <c r="AN1277" s="13"/>
      <c r="AO1277" s="13" t="s">
        <v>117</v>
      </c>
      <c r="AP1277" s="13"/>
      <c r="AQ1277" s="13"/>
      <c r="AR1277" s="13"/>
      <c r="AS1277" s="13" t="s">
        <v>118</v>
      </c>
      <c r="AT1277" s="13"/>
      <c r="AU1277" s="13" t="s">
        <v>132</v>
      </c>
      <c r="AV1277" s="13"/>
      <c r="AW1277" s="13"/>
      <c r="AX1277" s="13"/>
      <c r="AY1277" s="13"/>
      <c r="AZ1277" s="13" t="s">
        <v>133</v>
      </c>
      <c r="BA1277" s="13" t="s">
        <v>4918</v>
      </c>
      <c r="BB1277" s="13"/>
      <c r="BC1277" s="13"/>
      <c r="BD1277" s="13"/>
      <c r="BE1277" s="13" t="s">
        <v>4919</v>
      </c>
      <c r="BF1277" s="13"/>
      <c r="BG1277" s="13" t="s">
        <v>4920</v>
      </c>
      <c r="BH1277" s="13" t="s">
        <v>4921</v>
      </c>
      <c r="BI1277" s="13"/>
      <c r="BJ1277" s="13" t="s">
        <v>112</v>
      </c>
      <c r="BK1277" s="13" t="s">
        <v>112</v>
      </c>
      <c r="BL1277" s="13" t="s">
        <v>4922</v>
      </c>
      <c r="BM1277" s="13" t="s">
        <v>4923</v>
      </c>
      <c r="BN1277" s="13"/>
      <c r="BO1277" s="13"/>
      <c r="BP1277" s="13"/>
      <c r="BQ1277" s="13" t="s">
        <v>121</v>
      </c>
      <c r="BR1277" s="13" t="s">
        <v>122</v>
      </c>
      <c r="BS1277" s="13" t="s">
        <v>112</v>
      </c>
      <c r="BT1277" s="35"/>
      <c r="BU1277" s="35" t="s">
        <v>13901</v>
      </c>
      <c r="BV1277" s="14">
        <v>44375</v>
      </c>
      <c r="BW1277" s="35" t="s">
        <v>14435</v>
      </c>
      <c r="BX1277" s="4" t="s">
        <v>111</v>
      </c>
      <c r="BY1277" s="4" t="s">
        <v>156</v>
      </c>
      <c r="BZ1277" s="4" t="s">
        <v>124</v>
      </c>
      <c r="CB1277" s="13" t="s">
        <v>317</v>
      </c>
      <c r="CC1277" s="4" t="s">
        <v>126</v>
      </c>
      <c r="CD1277" s="1" t="b">
        <f t="shared" si="633"/>
        <v>1</v>
      </c>
      <c r="CE1277" s="1" t="b">
        <f t="shared" si="634"/>
        <v>1</v>
      </c>
      <c r="CF1277" s="1" t="b">
        <f t="shared" si="606"/>
        <v>0</v>
      </c>
      <c r="CG1277" s="1" t="b">
        <f t="shared" si="607"/>
        <v>1</v>
      </c>
      <c r="CH1277" s="1" t="b">
        <f t="shared" si="608"/>
        <v>0</v>
      </c>
      <c r="CI1277" s="1" t="b">
        <f t="shared" si="609"/>
        <v>0</v>
      </c>
      <c r="CJ1277" s="1" t="b">
        <f t="shared" si="610"/>
        <v>0</v>
      </c>
      <c r="CK1277" s="1" t="b">
        <f t="shared" si="611"/>
        <v>0</v>
      </c>
      <c r="CL1277" s="1" t="b">
        <f t="shared" si="612"/>
        <v>0</v>
      </c>
      <c r="CM1277" s="1" t="b">
        <f t="shared" si="613"/>
        <v>0</v>
      </c>
      <c r="CN1277" s="1" t="b">
        <f t="shared" si="614"/>
        <v>0</v>
      </c>
      <c r="CO1277" s="2" t="b">
        <f t="shared" si="615"/>
        <v>1</v>
      </c>
      <c r="CP1277" s="2" t="b">
        <f t="shared" si="616"/>
        <v>1</v>
      </c>
      <c r="CQ1277" s="2" t="b">
        <f t="shared" si="617"/>
        <v>0</v>
      </c>
      <c r="CR1277" s="6" t="str">
        <f t="shared" si="618"/>
        <v>Male</v>
      </c>
      <c r="CS1277" s="7">
        <f t="shared" si="619"/>
        <v>0</v>
      </c>
      <c r="CT1277" s="7">
        <f t="shared" si="620"/>
        <v>0</v>
      </c>
      <c r="CU1277" s="7">
        <f t="shared" si="621"/>
        <v>0</v>
      </c>
      <c r="CV1277" s="7">
        <f t="shared" si="622"/>
        <v>1</v>
      </c>
      <c r="CW1277" s="7">
        <f t="shared" si="629"/>
        <v>0</v>
      </c>
      <c r="CX1277" s="1" t="b">
        <f t="shared" si="630"/>
        <v>1</v>
      </c>
      <c r="CY1277" s="1" t="b">
        <f t="shared" si="631"/>
        <v>0</v>
      </c>
      <c r="DG1277" s="1" t="b">
        <f t="shared" si="632"/>
        <v>1</v>
      </c>
    </row>
    <row r="1278" spans="1:111" ht="72.5" x14ac:dyDescent="0.35">
      <c r="A1278" s="2">
        <v>1087</v>
      </c>
      <c r="B1278" s="1" t="s">
        <v>13809</v>
      </c>
      <c r="C1278" s="9">
        <v>44365</v>
      </c>
      <c r="D1278" s="10" t="s">
        <v>13809</v>
      </c>
      <c r="E1278" s="1" t="e">
        <f>ROUND((C1278-D1278)/365,0)</f>
        <v>#VALUE!</v>
      </c>
      <c r="F1278" s="1" t="s">
        <v>127</v>
      </c>
      <c r="G1278" s="1" t="s">
        <v>13809</v>
      </c>
      <c r="H1278" s="1" t="s">
        <v>13809</v>
      </c>
      <c r="K1278" s="2" t="s">
        <v>13809</v>
      </c>
      <c r="L1278" s="9">
        <v>44362</v>
      </c>
      <c r="M1278" s="2" t="s">
        <v>109</v>
      </c>
      <c r="N1278" s="2" t="s">
        <v>13809</v>
      </c>
      <c r="O1278" s="2" t="s">
        <v>110</v>
      </c>
      <c r="P1278" s="2" t="s">
        <v>111</v>
      </c>
      <c r="S1278" s="2" t="s">
        <v>112</v>
      </c>
      <c r="T1278" s="2" t="s">
        <v>112</v>
      </c>
      <c r="U1278" s="2" t="b">
        <f>OR(S1278="yes",T1278="yes")</f>
        <v>1</v>
      </c>
      <c r="V1278" s="2" t="s">
        <v>113</v>
      </c>
      <c r="W1278" s="1" t="s">
        <v>112</v>
      </c>
      <c r="X1278" s="1" t="s">
        <v>110</v>
      </c>
      <c r="Y1278" s="2" t="s">
        <v>112</v>
      </c>
      <c r="Z1278" s="2" t="s">
        <v>111</v>
      </c>
      <c r="AA1278" s="2" t="s">
        <v>112</v>
      </c>
      <c r="AB1278" s="2">
        <v>2</v>
      </c>
      <c r="AC1278" s="1" t="s">
        <v>111</v>
      </c>
      <c r="AF1278" s="1" t="s">
        <v>111</v>
      </c>
      <c r="AK1278" s="1" t="s">
        <v>201</v>
      </c>
      <c r="AN1278" s="1" t="s">
        <v>3288</v>
      </c>
      <c r="AO1278" s="1" t="s">
        <v>117</v>
      </c>
      <c r="AS1278" s="1" t="s">
        <v>118</v>
      </c>
      <c r="AU1278" s="1" t="s">
        <v>132</v>
      </c>
      <c r="AZ1278" s="1" t="s">
        <v>1543</v>
      </c>
      <c r="BA1278" s="1" t="s">
        <v>4925</v>
      </c>
      <c r="BC1278" s="1" t="s">
        <v>4926</v>
      </c>
      <c r="BE1278" s="1" t="s">
        <v>4927</v>
      </c>
      <c r="BG1278" s="1" t="s">
        <v>4928</v>
      </c>
      <c r="BH1278" s="1" t="s">
        <v>4929</v>
      </c>
      <c r="BJ1278" s="1" t="s">
        <v>112</v>
      </c>
      <c r="BK1278" s="1" t="s">
        <v>112</v>
      </c>
      <c r="BL1278" s="1" t="s">
        <v>161</v>
      </c>
      <c r="BM1278" s="1" t="s">
        <v>4930</v>
      </c>
      <c r="BQ1278" s="1" t="s">
        <v>121</v>
      </c>
      <c r="BR1278" s="1" t="s">
        <v>122</v>
      </c>
      <c r="BS1278" s="1" t="s">
        <v>112</v>
      </c>
      <c r="BU1278" s="34" t="s">
        <v>4931</v>
      </c>
      <c r="BV1278" s="9">
        <v>44371</v>
      </c>
      <c r="BW1278" s="34" t="s">
        <v>14436</v>
      </c>
      <c r="BX1278" s="2" t="s">
        <v>112</v>
      </c>
      <c r="BY1278" s="2" t="s">
        <v>123</v>
      </c>
      <c r="BZ1278" s="2" t="s">
        <v>162</v>
      </c>
      <c r="CA1278" s="2">
        <v>2</v>
      </c>
      <c r="CB1278" s="1" t="s">
        <v>463</v>
      </c>
      <c r="CC1278" s="2" t="s">
        <v>126</v>
      </c>
      <c r="CD1278" s="1" t="e">
        <f t="shared" si="633"/>
        <v>#VALUE!</v>
      </c>
      <c r="CE1278" s="1" t="e">
        <f t="shared" si="634"/>
        <v>#VALUE!</v>
      </c>
      <c r="CF1278" s="1" t="e">
        <f t="shared" si="606"/>
        <v>#VALUE!</v>
      </c>
      <c r="CG1278" s="1" t="e">
        <f t="shared" si="607"/>
        <v>#VALUE!</v>
      </c>
      <c r="CH1278" s="1" t="e">
        <f t="shared" si="608"/>
        <v>#VALUE!</v>
      </c>
      <c r="CI1278" s="1" t="e">
        <f t="shared" si="609"/>
        <v>#VALUE!</v>
      </c>
      <c r="CJ1278" s="1" t="e">
        <f t="shared" si="610"/>
        <v>#VALUE!</v>
      </c>
      <c r="CK1278" s="1" t="e">
        <f t="shared" si="611"/>
        <v>#VALUE!</v>
      </c>
      <c r="CL1278" s="1" t="e">
        <f t="shared" si="612"/>
        <v>#VALUE!</v>
      </c>
      <c r="CM1278" s="1" t="e">
        <f t="shared" si="613"/>
        <v>#VALUE!</v>
      </c>
      <c r="CN1278" s="1" t="e">
        <f t="shared" si="614"/>
        <v>#VALUE!</v>
      </c>
      <c r="CO1278" s="2" t="b">
        <f t="shared" si="615"/>
        <v>1</v>
      </c>
      <c r="CP1278" s="2" t="b">
        <f t="shared" si="616"/>
        <v>1</v>
      </c>
      <c r="CQ1278" s="2" t="b">
        <f t="shared" si="617"/>
        <v>0</v>
      </c>
      <c r="CR1278" s="6" t="str">
        <f t="shared" si="618"/>
        <v>Male</v>
      </c>
      <c r="CS1278" s="7">
        <f t="shared" si="619"/>
        <v>0</v>
      </c>
      <c r="CT1278" s="7">
        <f t="shared" si="620"/>
        <v>0</v>
      </c>
      <c r="CU1278" s="7">
        <f t="shared" si="621"/>
        <v>0</v>
      </c>
      <c r="CV1278" s="7">
        <f t="shared" si="622"/>
        <v>1</v>
      </c>
      <c r="CW1278" s="7">
        <f t="shared" si="629"/>
        <v>0</v>
      </c>
      <c r="CX1278" s="1" t="e">
        <f t="shared" si="630"/>
        <v>#VALUE!</v>
      </c>
      <c r="CY1278" s="1" t="e">
        <f t="shared" si="631"/>
        <v>#VALUE!</v>
      </c>
      <c r="DG1278" s="1" t="e">
        <f t="shared" si="632"/>
        <v>#VALUE!</v>
      </c>
    </row>
    <row r="1279" spans="1:111" ht="290" x14ac:dyDescent="0.35">
      <c r="B1279" s="1" t="s">
        <v>13809</v>
      </c>
      <c r="C1279" s="9">
        <v>44365</v>
      </c>
      <c r="D1279" s="10" t="s">
        <v>13809</v>
      </c>
      <c r="E1279" s="1">
        <v>15</v>
      </c>
      <c r="F1279" s="1" t="s">
        <v>127</v>
      </c>
      <c r="G1279" s="1" t="s">
        <v>13809</v>
      </c>
      <c r="H1279" s="1" t="s">
        <v>13809</v>
      </c>
      <c r="I1279" s="2" t="s">
        <v>183</v>
      </c>
      <c r="J1279" s="2" t="s">
        <v>109</v>
      </c>
      <c r="K1279" s="2" t="s">
        <v>13809</v>
      </c>
      <c r="L1279" s="9">
        <v>44358</v>
      </c>
      <c r="M1279" s="2" t="s">
        <v>109</v>
      </c>
      <c r="N1279" s="2" t="s">
        <v>13809</v>
      </c>
      <c r="O1279" s="2" t="s">
        <v>110</v>
      </c>
      <c r="P1279" s="2" t="s">
        <v>111</v>
      </c>
      <c r="S1279" s="2" t="s">
        <v>112</v>
      </c>
      <c r="T1279" s="2" t="s">
        <v>111</v>
      </c>
      <c r="U1279" s="2" t="b">
        <f>OR(S1279="yes",T1279="yes")</f>
        <v>1</v>
      </c>
      <c r="V1279" s="2" t="s">
        <v>113</v>
      </c>
      <c r="W1279" s="1" t="s">
        <v>112</v>
      </c>
      <c r="X1279" s="1" t="s">
        <v>110</v>
      </c>
      <c r="Y1279" s="2" t="s">
        <v>112</v>
      </c>
      <c r="Z1279" s="2" t="s">
        <v>111</v>
      </c>
      <c r="AA1279" s="2" t="s">
        <v>112</v>
      </c>
      <c r="AB1279" s="2">
        <v>1</v>
      </c>
      <c r="AC1279" s="1" t="s">
        <v>111</v>
      </c>
      <c r="AF1279" s="1" t="s">
        <v>111</v>
      </c>
      <c r="AJ1279" s="1" t="s">
        <v>115</v>
      </c>
      <c r="AK1279" s="1" t="s">
        <v>201</v>
      </c>
      <c r="AN1279" s="1" t="s">
        <v>4932</v>
      </c>
      <c r="AO1279" s="1" t="s">
        <v>195</v>
      </c>
      <c r="AS1279" s="1" t="s">
        <v>118</v>
      </c>
      <c r="AU1279" s="1" t="s">
        <v>238</v>
      </c>
      <c r="AX1279" s="1">
        <v>50</v>
      </c>
      <c r="AZ1279" s="1" t="s">
        <v>402</v>
      </c>
      <c r="BA1279" s="1" t="s">
        <v>4933</v>
      </c>
      <c r="BE1279" s="1">
        <v>161</v>
      </c>
      <c r="BJ1279" s="1" t="s">
        <v>112</v>
      </c>
      <c r="BK1279" s="1" t="s">
        <v>112</v>
      </c>
      <c r="BL1279" s="1" t="s">
        <v>142</v>
      </c>
      <c r="BQ1279" s="1" t="s">
        <v>121</v>
      </c>
      <c r="BR1279" s="1" t="s">
        <v>122</v>
      </c>
      <c r="BS1279" s="1" t="s">
        <v>112</v>
      </c>
      <c r="BU1279" s="34" t="s">
        <v>4934</v>
      </c>
      <c r="BV1279" s="9">
        <v>44369</v>
      </c>
      <c r="BW1279" s="34" t="s">
        <v>14437</v>
      </c>
      <c r="BY1279" s="2" t="s">
        <v>123</v>
      </c>
      <c r="BZ1279" s="2" t="s">
        <v>124</v>
      </c>
      <c r="CA1279" s="2">
        <v>2</v>
      </c>
      <c r="CB1279" s="1" t="s">
        <v>4935</v>
      </c>
      <c r="CC1279" s="2" t="s">
        <v>126</v>
      </c>
      <c r="CD1279" s="1" t="b">
        <f t="shared" si="633"/>
        <v>1</v>
      </c>
      <c r="CE1279" s="1" t="b">
        <f t="shared" si="634"/>
        <v>1</v>
      </c>
      <c r="CF1279" s="1" t="b">
        <f t="shared" si="606"/>
        <v>0</v>
      </c>
      <c r="CG1279" s="1" t="b">
        <f t="shared" si="607"/>
        <v>1</v>
      </c>
      <c r="CH1279" s="1" t="b">
        <f t="shared" si="608"/>
        <v>0</v>
      </c>
      <c r="CI1279" s="1" t="b">
        <f t="shared" si="609"/>
        <v>0</v>
      </c>
      <c r="CJ1279" s="1" t="b">
        <f t="shared" si="610"/>
        <v>0</v>
      </c>
      <c r="CK1279" s="1" t="b">
        <f t="shared" si="611"/>
        <v>0</v>
      </c>
      <c r="CL1279" s="1" t="b">
        <f t="shared" si="612"/>
        <v>0</v>
      </c>
      <c r="CM1279" s="1" t="b">
        <f t="shared" si="613"/>
        <v>0</v>
      </c>
      <c r="CN1279" s="1" t="b">
        <f t="shared" si="614"/>
        <v>0</v>
      </c>
      <c r="CO1279" s="2" t="b">
        <f t="shared" si="615"/>
        <v>1</v>
      </c>
      <c r="CP1279" s="2" t="b">
        <f t="shared" si="616"/>
        <v>1</v>
      </c>
      <c r="CQ1279" s="2" t="b">
        <f t="shared" si="617"/>
        <v>0</v>
      </c>
      <c r="CR1279" s="6" t="str">
        <f t="shared" si="618"/>
        <v>Male</v>
      </c>
      <c r="CS1279" s="7">
        <f t="shared" si="619"/>
        <v>1</v>
      </c>
      <c r="CT1279" s="7">
        <f t="shared" si="620"/>
        <v>0</v>
      </c>
      <c r="CU1279" s="7">
        <f t="shared" si="621"/>
        <v>0</v>
      </c>
      <c r="CV1279" s="7">
        <f t="shared" si="622"/>
        <v>1</v>
      </c>
      <c r="CW1279" s="7">
        <f t="shared" si="629"/>
        <v>0</v>
      </c>
      <c r="CX1279" s="1" t="b">
        <f t="shared" si="630"/>
        <v>1</v>
      </c>
      <c r="CY1279" s="1" t="b">
        <f t="shared" si="631"/>
        <v>0</v>
      </c>
      <c r="DG1279" s="1" t="b">
        <f t="shared" si="632"/>
        <v>1</v>
      </c>
    </row>
    <row r="1280" spans="1:111" ht="217.5" x14ac:dyDescent="0.35">
      <c r="B1280" s="1" t="s">
        <v>13809</v>
      </c>
      <c r="C1280" s="9">
        <v>44365</v>
      </c>
      <c r="D1280" s="10" t="s">
        <v>13809</v>
      </c>
      <c r="E1280" s="1">
        <v>56</v>
      </c>
      <c r="F1280" s="1" t="s">
        <v>127</v>
      </c>
      <c r="G1280" s="1" t="s">
        <v>13809</v>
      </c>
      <c r="H1280" s="1" t="s">
        <v>13809</v>
      </c>
      <c r="I1280" s="2" t="s">
        <v>183</v>
      </c>
      <c r="J1280" s="2" t="s">
        <v>128</v>
      </c>
      <c r="K1280" s="2" t="s">
        <v>13809</v>
      </c>
      <c r="L1280" s="9">
        <v>44258</v>
      </c>
      <c r="M1280" s="2" t="s">
        <v>128</v>
      </c>
      <c r="N1280" s="2" t="s">
        <v>13809</v>
      </c>
      <c r="O1280" s="2" t="s">
        <v>110</v>
      </c>
      <c r="P1280" s="2" t="s">
        <v>111</v>
      </c>
      <c r="S1280" s="2" t="s">
        <v>112</v>
      </c>
      <c r="T1280" s="2" t="s">
        <v>111</v>
      </c>
      <c r="U1280" s="2" t="b">
        <v>1</v>
      </c>
      <c r="V1280" s="2" t="s">
        <v>126</v>
      </c>
      <c r="W1280" s="1" t="s">
        <v>111</v>
      </c>
      <c r="Y1280" s="2" t="s">
        <v>112</v>
      </c>
      <c r="Z1280" s="2" t="s">
        <v>111</v>
      </c>
      <c r="AA1280" s="2" t="s">
        <v>112</v>
      </c>
      <c r="AB1280" s="2">
        <v>2</v>
      </c>
      <c r="AC1280" s="1" t="s">
        <v>111</v>
      </c>
      <c r="AF1280" s="1" t="s">
        <v>111</v>
      </c>
      <c r="AJ1280" s="1" t="s">
        <v>115</v>
      </c>
      <c r="AK1280" s="1" t="s">
        <v>144</v>
      </c>
      <c r="AO1280" s="1" t="s">
        <v>117</v>
      </c>
      <c r="AU1280" s="1" t="s">
        <v>132</v>
      </c>
      <c r="AZ1280" s="1" t="s">
        <v>133</v>
      </c>
      <c r="BA1280" s="1" t="s">
        <v>4936</v>
      </c>
      <c r="BE1280" s="1" t="s">
        <v>4937</v>
      </c>
      <c r="BG1280" s="1" t="s">
        <v>4938</v>
      </c>
      <c r="BH1280" s="1">
        <v>16</v>
      </c>
      <c r="BJ1280" s="1" t="s">
        <v>112</v>
      </c>
      <c r="BK1280" s="1" t="s">
        <v>112</v>
      </c>
      <c r="BL1280" s="1" t="s">
        <v>226</v>
      </c>
      <c r="BQ1280" s="1" t="s">
        <v>121</v>
      </c>
      <c r="BR1280" s="1" t="s">
        <v>122</v>
      </c>
      <c r="BS1280" s="1" t="s">
        <v>111</v>
      </c>
      <c r="BT1280" s="34" t="s">
        <v>184</v>
      </c>
      <c r="BU1280" s="34" t="s">
        <v>4939</v>
      </c>
      <c r="BV1280" s="9">
        <v>44365</v>
      </c>
      <c r="BW1280" s="34" t="s">
        <v>4940</v>
      </c>
      <c r="BY1280" s="2" t="s">
        <v>153</v>
      </c>
      <c r="BZ1280" s="2" t="s">
        <v>124</v>
      </c>
      <c r="CB1280" s="1" t="s">
        <v>175</v>
      </c>
      <c r="CD1280" s="1" t="b">
        <f t="shared" si="633"/>
        <v>0</v>
      </c>
      <c r="CE1280" s="1" t="b">
        <f t="shared" si="634"/>
        <v>0</v>
      </c>
      <c r="CF1280" s="1" t="b">
        <f t="shared" si="606"/>
        <v>0</v>
      </c>
      <c r="CG1280" s="1" t="b">
        <f t="shared" si="607"/>
        <v>0</v>
      </c>
      <c r="CH1280" s="1" t="b">
        <f t="shared" si="608"/>
        <v>0</v>
      </c>
      <c r="CI1280" s="1" t="b">
        <f t="shared" si="609"/>
        <v>0</v>
      </c>
      <c r="CJ1280" s="1" t="b">
        <f t="shared" si="610"/>
        <v>0</v>
      </c>
      <c r="CK1280" s="1" t="b">
        <f t="shared" si="611"/>
        <v>0</v>
      </c>
      <c r="CL1280" s="1" t="b">
        <f t="shared" si="612"/>
        <v>0</v>
      </c>
      <c r="CM1280" s="1" t="b">
        <f t="shared" si="613"/>
        <v>1</v>
      </c>
      <c r="CN1280" s="1" t="b">
        <f t="shared" si="614"/>
        <v>0</v>
      </c>
      <c r="CO1280" s="2" t="b">
        <f t="shared" si="615"/>
        <v>1</v>
      </c>
      <c r="CP1280" s="2" t="b">
        <f t="shared" si="616"/>
        <v>1</v>
      </c>
      <c r="CQ1280" s="2" t="b">
        <f t="shared" si="617"/>
        <v>0</v>
      </c>
      <c r="CR1280" s="6" t="str">
        <f t="shared" si="618"/>
        <v>Male</v>
      </c>
      <c r="CS1280" s="7">
        <f t="shared" si="619"/>
        <v>0</v>
      </c>
      <c r="CT1280" s="7">
        <f t="shared" si="620"/>
        <v>1</v>
      </c>
      <c r="CU1280" s="7">
        <f t="shared" si="621"/>
        <v>0</v>
      </c>
      <c r="CV1280" s="7">
        <f t="shared" si="622"/>
        <v>0</v>
      </c>
      <c r="CW1280" s="7">
        <f t="shared" si="629"/>
        <v>1</v>
      </c>
      <c r="CX1280" s="1" t="b">
        <f t="shared" si="630"/>
        <v>0</v>
      </c>
      <c r="CY1280" s="1" t="b">
        <f t="shared" si="631"/>
        <v>0</v>
      </c>
      <c r="DG1280" s="1" t="b">
        <f t="shared" si="632"/>
        <v>0</v>
      </c>
    </row>
    <row r="1281" spans="1:111" ht="101.5" x14ac:dyDescent="0.35">
      <c r="A1281" s="2">
        <v>1179</v>
      </c>
      <c r="B1281" s="1" t="s">
        <v>13809</v>
      </c>
      <c r="C1281" s="9">
        <v>44365</v>
      </c>
      <c r="D1281" s="10" t="s">
        <v>13809</v>
      </c>
      <c r="E1281" s="1" t="e">
        <f>ROUND((C1281-D1281)/365,0)</f>
        <v>#VALUE!</v>
      </c>
      <c r="F1281" s="1" t="s">
        <v>127</v>
      </c>
      <c r="G1281" s="1" t="s">
        <v>13809</v>
      </c>
      <c r="H1281" s="1" t="s">
        <v>13809</v>
      </c>
      <c r="I1281" s="9">
        <v>44341</v>
      </c>
      <c r="J1281" s="2" t="s">
        <v>109</v>
      </c>
      <c r="K1281" s="2" t="s">
        <v>13809</v>
      </c>
      <c r="L1281" s="9">
        <v>44362</v>
      </c>
      <c r="M1281" s="2" t="s">
        <v>109</v>
      </c>
      <c r="N1281" s="2" t="s">
        <v>13809</v>
      </c>
      <c r="O1281" s="2" t="s">
        <v>110</v>
      </c>
      <c r="P1281" s="2" t="s">
        <v>111</v>
      </c>
      <c r="S1281" s="2" t="s">
        <v>111</v>
      </c>
      <c r="T1281" s="2" t="s">
        <v>112</v>
      </c>
      <c r="U1281" s="2" t="b">
        <f>OR(S1281="yes",T1281="yes")</f>
        <v>1</v>
      </c>
      <c r="V1281" s="2" t="s">
        <v>113</v>
      </c>
      <c r="W1281" s="1" t="s">
        <v>112</v>
      </c>
      <c r="X1281" s="1" t="s">
        <v>114</v>
      </c>
      <c r="Y1281" s="2" t="s">
        <v>112</v>
      </c>
      <c r="Z1281" s="2" t="s">
        <v>111</v>
      </c>
      <c r="AA1281" s="2" t="s">
        <v>112</v>
      </c>
      <c r="AB1281" s="2">
        <v>3</v>
      </c>
      <c r="AC1281" s="1" t="s">
        <v>111</v>
      </c>
      <c r="AF1281" s="1" t="s">
        <v>111</v>
      </c>
      <c r="AH1281" s="1" t="s">
        <v>193</v>
      </c>
      <c r="AI1281" s="1" t="s">
        <v>4941</v>
      </c>
      <c r="AJ1281" s="1" t="s">
        <v>115</v>
      </c>
      <c r="AK1281" s="1" t="s">
        <v>150</v>
      </c>
      <c r="AO1281" s="1" t="s">
        <v>117</v>
      </c>
      <c r="AU1281" s="1" t="s">
        <v>132</v>
      </c>
      <c r="AZ1281" s="1" t="s">
        <v>155</v>
      </c>
      <c r="BA1281" s="1">
        <v>1.5</v>
      </c>
      <c r="BJ1281" s="1" t="s">
        <v>112</v>
      </c>
      <c r="BK1281" s="1" t="s">
        <v>112</v>
      </c>
      <c r="BL1281" s="1" t="s">
        <v>142</v>
      </c>
      <c r="BQ1281" s="1" t="s">
        <v>121</v>
      </c>
      <c r="BR1281" s="1" t="s">
        <v>122</v>
      </c>
      <c r="BS1281" s="1" t="s">
        <v>112</v>
      </c>
      <c r="BU1281" s="34" t="s">
        <v>4942</v>
      </c>
      <c r="BV1281" s="9">
        <v>44372</v>
      </c>
      <c r="BW1281" s="34" t="s">
        <v>4943</v>
      </c>
      <c r="BX1281" s="2" t="s">
        <v>111</v>
      </c>
      <c r="BY1281" s="2" t="s">
        <v>156</v>
      </c>
      <c r="BZ1281" s="2" t="s">
        <v>124</v>
      </c>
      <c r="CA1281" s="2">
        <v>2</v>
      </c>
      <c r="CB1281" s="1" t="s">
        <v>149</v>
      </c>
      <c r="CC1281" s="2" t="s">
        <v>126</v>
      </c>
      <c r="CD1281" s="1" t="e">
        <f t="shared" si="633"/>
        <v>#VALUE!</v>
      </c>
      <c r="CE1281" s="1" t="e">
        <f t="shared" si="634"/>
        <v>#VALUE!</v>
      </c>
      <c r="CF1281" s="1" t="e">
        <f t="shared" si="606"/>
        <v>#VALUE!</v>
      </c>
      <c r="CG1281" s="1" t="e">
        <f t="shared" si="607"/>
        <v>#VALUE!</v>
      </c>
      <c r="CH1281" s="1" t="e">
        <f t="shared" si="608"/>
        <v>#VALUE!</v>
      </c>
      <c r="CI1281" s="1" t="e">
        <f t="shared" si="609"/>
        <v>#VALUE!</v>
      </c>
      <c r="CJ1281" s="1" t="e">
        <f t="shared" si="610"/>
        <v>#VALUE!</v>
      </c>
      <c r="CK1281" s="1" t="e">
        <f t="shared" si="611"/>
        <v>#VALUE!</v>
      </c>
      <c r="CL1281" s="1" t="e">
        <f t="shared" si="612"/>
        <v>#VALUE!</v>
      </c>
      <c r="CM1281" s="1" t="e">
        <f t="shared" si="613"/>
        <v>#VALUE!</v>
      </c>
      <c r="CN1281" s="1" t="e">
        <f t="shared" si="614"/>
        <v>#VALUE!</v>
      </c>
      <c r="CO1281" s="2" t="b">
        <f t="shared" si="615"/>
        <v>1</v>
      </c>
      <c r="CP1281" s="2" t="b">
        <f t="shared" si="616"/>
        <v>1</v>
      </c>
      <c r="CQ1281" s="2" t="b">
        <f t="shared" si="617"/>
        <v>0</v>
      </c>
      <c r="CR1281" s="6" t="str">
        <f t="shared" si="618"/>
        <v>Male</v>
      </c>
      <c r="CS1281" s="7">
        <f t="shared" si="619"/>
        <v>1</v>
      </c>
      <c r="CT1281" s="7">
        <f t="shared" si="620"/>
        <v>0</v>
      </c>
      <c r="CU1281" s="7">
        <f t="shared" si="621"/>
        <v>0</v>
      </c>
      <c r="CV1281" s="7">
        <f t="shared" si="622"/>
        <v>1</v>
      </c>
      <c r="CW1281" s="7">
        <f t="shared" si="629"/>
        <v>0</v>
      </c>
      <c r="CX1281" s="1" t="e">
        <f t="shared" si="630"/>
        <v>#VALUE!</v>
      </c>
      <c r="CY1281" s="1" t="e">
        <f t="shared" si="631"/>
        <v>#VALUE!</v>
      </c>
      <c r="DG1281" s="1" t="e">
        <f t="shared" si="632"/>
        <v>#VALUE!</v>
      </c>
    </row>
    <row r="1282" spans="1:111" ht="43.5" x14ac:dyDescent="0.35">
      <c r="A1282" s="2" t="s">
        <v>220</v>
      </c>
      <c r="B1282" s="1" t="s">
        <v>13809</v>
      </c>
      <c r="C1282" s="9">
        <v>44365</v>
      </c>
      <c r="D1282" s="10" t="s">
        <v>13809</v>
      </c>
      <c r="E1282" s="1">
        <v>14</v>
      </c>
      <c r="F1282" s="1" t="s">
        <v>127</v>
      </c>
      <c r="G1282" s="1" t="s">
        <v>13809</v>
      </c>
      <c r="H1282" s="1" t="s">
        <v>13809</v>
      </c>
      <c r="K1282" s="2" t="s">
        <v>13809</v>
      </c>
      <c r="L1282" s="9">
        <v>44355</v>
      </c>
      <c r="M1282" s="2" t="s">
        <v>109</v>
      </c>
      <c r="N1282" s="2" t="s">
        <v>13809</v>
      </c>
      <c r="O1282" s="2" t="s">
        <v>110</v>
      </c>
      <c r="P1282" s="2" t="s">
        <v>111</v>
      </c>
      <c r="S1282" s="2" t="s">
        <v>111</v>
      </c>
      <c r="T1282" s="2" t="s">
        <v>112</v>
      </c>
      <c r="U1282" s="2" t="b">
        <v>1</v>
      </c>
      <c r="V1282" s="2" t="s">
        <v>113</v>
      </c>
      <c r="W1282" s="1" t="s">
        <v>112</v>
      </c>
      <c r="X1282" s="1" t="s">
        <v>114</v>
      </c>
      <c r="Y1282" s="2" t="s">
        <v>112</v>
      </c>
      <c r="Z1282" s="2" t="s">
        <v>111</v>
      </c>
      <c r="AA1282" s="2" t="s">
        <v>112</v>
      </c>
      <c r="AB1282" s="2">
        <v>3</v>
      </c>
      <c r="AC1282" s="1" t="s">
        <v>111</v>
      </c>
      <c r="AF1282" s="1" t="s">
        <v>111</v>
      </c>
      <c r="AJ1282" s="1" t="s">
        <v>115</v>
      </c>
      <c r="AK1282" s="1" t="s">
        <v>129</v>
      </c>
      <c r="AO1282" s="1" t="s">
        <v>117</v>
      </c>
      <c r="AU1282" s="1" t="s">
        <v>132</v>
      </c>
      <c r="AZ1282" s="1" t="s">
        <v>155</v>
      </c>
      <c r="BA1282" s="1">
        <v>10.878</v>
      </c>
      <c r="BJ1282" s="1" t="s">
        <v>112</v>
      </c>
      <c r="BK1282" s="1" t="s">
        <v>112</v>
      </c>
      <c r="BL1282" s="1" t="s">
        <v>142</v>
      </c>
      <c r="BQ1282" s="1" t="s">
        <v>121</v>
      </c>
      <c r="BR1282" s="1" t="s">
        <v>122</v>
      </c>
      <c r="BS1282" s="1" t="s">
        <v>112</v>
      </c>
      <c r="BV1282" s="9">
        <v>44412</v>
      </c>
      <c r="BW1282" s="34" t="s">
        <v>14438</v>
      </c>
      <c r="BX1282" s="2" t="s">
        <v>111</v>
      </c>
      <c r="BY1282" s="2" t="s">
        <v>156</v>
      </c>
      <c r="BZ1282" s="2" t="s">
        <v>124</v>
      </c>
      <c r="CA1282" s="2">
        <v>2</v>
      </c>
      <c r="CB1282" s="1" t="s">
        <v>704</v>
      </c>
      <c r="CC1282" s="2" t="s">
        <v>126</v>
      </c>
      <c r="CD1282" s="1" t="b">
        <f t="shared" si="633"/>
        <v>1</v>
      </c>
      <c r="CE1282" s="1" t="b">
        <f t="shared" si="634"/>
        <v>1</v>
      </c>
      <c r="CF1282" s="1" t="b">
        <f t="shared" ref="CF1282:CF1345" si="635">AND(E1282&gt;4,E1282&lt;12,NOT(E1282=""),NOT(E1282="."))</f>
        <v>0</v>
      </c>
      <c r="CG1282" s="1" t="b">
        <f t="shared" ref="CG1282:CG1345" si="636">AND(E1282&gt;11,E1282&lt;16,NOT(E1282=""),NOT(E1282="."))</f>
        <v>1</v>
      </c>
      <c r="CH1282" s="1" t="b">
        <f t="shared" ref="CH1282:CH1345" si="637">AND(E1282&gt;15,E1282&lt;18)</f>
        <v>0</v>
      </c>
      <c r="CI1282" s="1" t="b">
        <f t="shared" ref="CI1282:CI1345" si="638">AND(E1282&gt;17,E1282&lt;25)</f>
        <v>0</v>
      </c>
      <c r="CJ1282" s="1" t="b">
        <f t="shared" ref="CJ1282:CJ1345" si="639">AND(E1282&gt;24,E1282&lt;30)</f>
        <v>0</v>
      </c>
      <c r="CK1282" s="1" t="b">
        <f t="shared" ref="CK1282:CK1345" si="640">AND(E1282&gt;29,E1282&lt;40)</f>
        <v>0</v>
      </c>
      <c r="CL1282" s="1" t="b">
        <f t="shared" ref="CL1282:CL1345" si="641">AND(E1282&gt;39,E1282&lt;50)</f>
        <v>0</v>
      </c>
      <c r="CM1282" s="1" t="b">
        <f t="shared" ref="CM1282:CM1345" si="642">AND(E1282&gt;49,E1282&lt;65)</f>
        <v>0</v>
      </c>
      <c r="CN1282" s="1" t="b">
        <f t="shared" ref="CN1282:CN1345" si="643">AND(E1282&gt;64,NOT(E1282="."),NOT(E1282=""))</f>
        <v>0</v>
      </c>
      <c r="CO1282" s="2" t="b">
        <f t="shared" ref="CO1282:CO1345" si="644">AND(AB1282&lt;7,NOT(AB1282="."),NOT(AB1282=""))</f>
        <v>1</v>
      </c>
      <c r="CP1282" s="2" t="b">
        <f t="shared" ref="CP1282:CP1345" si="645">AND(AB1282&lt;8,NOT(AB1282="."),NOT(AB1282=""))</f>
        <v>1</v>
      </c>
      <c r="CQ1282" s="2" t="b">
        <f t="shared" ref="CQ1282:CQ1345" si="646">AND(AB1282&gt;7,AB1282&lt;22,NOT(AB1282=""),NOT(AB1282="."))</f>
        <v>0</v>
      </c>
      <c r="CR1282" s="6" t="str">
        <f t="shared" ref="CR1282:CR1345" si="647">F1282</f>
        <v>Male</v>
      </c>
      <c r="CS1282" s="7">
        <f t="shared" ref="CS1282:CS1345" si="648">COUNTIF(J1282,"=*pfizer*")</f>
        <v>0</v>
      </c>
      <c r="CT1282" s="7">
        <f t="shared" ref="CT1282:CT1345" si="649">COUNTIF(J1282,"=*moderna*")</f>
        <v>0</v>
      </c>
      <c r="CU1282" s="7">
        <f t="shared" ref="CU1282:CU1345" si="650">COUNTIF(J1282,"=*janssen*")</f>
        <v>0</v>
      </c>
      <c r="CV1282" s="7">
        <f t="shared" ref="CV1282:CV1345" si="651">COUNTIF(M1282,"=*pfizer*")</f>
        <v>1</v>
      </c>
      <c r="CW1282" s="7">
        <f t="shared" si="629"/>
        <v>0</v>
      </c>
      <c r="CX1282" s="1" t="b">
        <f t="shared" si="630"/>
        <v>1</v>
      </c>
      <c r="CY1282" s="1" t="b">
        <f t="shared" si="631"/>
        <v>0</v>
      </c>
      <c r="DG1282" s="1" t="b">
        <f t="shared" si="632"/>
        <v>1</v>
      </c>
    </row>
    <row r="1283" spans="1:111" ht="116" x14ac:dyDescent="0.35">
      <c r="A1283" s="2">
        <v>1152</v>
      </c>
      <c r="B1283" s="1" t="s">
        <v>13809</v>
      </c>
      <c r="C1283" s="9">
        <v>44365</v>
      </c>
      <c r="D1283" s="10" t="s">
        <v>13809</v>
      </c>
      <c r="E1283" s="1" t="e">
        <f>ROUND((C1283-D1283)/365,0)</f>
        <v>#VALUE!</v>
      </c>
      <c r="F1283" s="1" t="s">
        <v>127</v>
      </c>
      <c r="G1283" s="1" t="s">
        <v>13809</v>
      </c>
      <c r="H1283" s="1" t="s">
        <v>13809</v>
      </c>
      <c r="I1283" s="9">
        <v>44340</v>
      </c>
      <c r="J1283" s="2" t="s">
        <v>109</v>
      </c>
      <c r="K1283" s="2" t="s">
        <v>13809</v>
      </c>
      <c r="L1283" s="9">
        <v>44361</v>
      </c>
      <c r="M1283" s="2" t="s">
        <v>109</v>
      </c>
      <c r="N1283" s="2" t="s">
        <v>13809</v>
      </c>
      <c r="O1283" s="2" t="s">
        <v>110</v>
      </c>
      <c r="P1283" s="2" t="s">
        <v>111</v>
      </c>
      <c r="S1283" s="2" t="s">
        <v>111</v>
      </c>
      <c r="T1283" s="2" t="s">
        <v>112</v>
      </c>
      <c r="U1283" s="2" t="b">
        <f>OR(S1283="yes",T1283="yes")</f>
        <v>1</v>
      </c>
      <c r="V1283" s="2" t="s">
        <v>113</v>
      </c>
      <c r="W1283" s="1" t="s">
        <v>112</v>
      </c>
      <c r="X1283" s="1" t="s">
        <v>110</v>
      </c>
      <c r="Y1283" s="2" t="s">
        <v>112</v>
      </c>
      <c r="Z1283" s="2" t="s">
        <v>111</v>
      </c>
      <c r="AA1283" s="2" t="s">
        <v>112</v>
      </c>
      <c r="AB1283" s="2">
        <v>2</v>
      </c>
      <c r="AC1283" s="1" t="s">
        <v>111</v>
      </c>
      <c r="AF1283" s="1" t="s">
        <v>111</v>
      </c>
      <c r="AJ1283" s="1" t="s">
        <v>115</v>
      </c>
      <c r="AK1283" s="1" t="s">
        <v>129</v>
      </c>
      <c r="AO1283" s="1" t="s">
        <v>117</v>
      </c>
      <c r="AS1283" s="1" t="s">
        <v>118</v>
      </c>
      <c r="AU1283" s="1" t="s">
        <v>177</v>
      </c>
      <c r="AX1283" s="12">
        <v>0.57999999999999996</v>
      </c>
      <c r="AZ1283" s="1" t="s">
        <v>299</v>
      </c>
      <c r="BA1283" s="1">
        <v>93.9</v>
      </c>
      <c r="BF1283" s="1">
        <v>1922</v>
      </c>
      <c r="BJ1283" s="1" t="s">
        <v>112</v>
      </c>
      <c r="BK1283" s="1" t="s">
        <v>112</v>
      </c>
      <c r="BL1283" s="1" t="s">
        <v>135</v>
      </c>
      <c r="BQ1283" s="1" t="s">
        <v>121</v>
      </c>
      <c r="BR1283" s="1" t="s">
        <v>122</v>
      </c>
      <c r="BS1283" s="1" t="s">
        <v>112</v>
      </c>
      <c r="BU1283" s="34" t="s">
        <v>4944</v>
      </c>
      <c r="BV1283" s="9">
        <v>44368</v>
      </c>
      <c r="BW1283" s="34" t="s">
        <v>4945</v>
      </c>
      <c r="BX1283" s="2" t="s">
        <v>111</v>
      </c>
      <c r="BY1283" s="2" t="s">
        <v>123</v>
      </c>
      <c r="BZ1283" s="2" t="s">
        <v>124</v>
      </c>
      <c r="CA1283" s="2">
        <v>2</v>
      </c>
      <c r="CB1283" s="1" t="s">
        <v>175</v>
      </c>
      <c r="CC1283" s="2" t="s">
        <v>126</v>
      </c>
      <c r="CD1283" s="1" t="e">
        <f t="shared" si="633"/>
        <v>#VALUE!</v>
      </c>
      <c r="CE1283" s="1" t="e">
        <f t="shared" si="634"/>
        <v>#VALUE!</v>
      </c>
      <c r="CF1283" s="1" t="e">
        <f t="shared" si="635"/>
        <v>#VALUE!</v>
      </c>
      <c r="CG1283" s="1" t="e">
        <f t="shared" si="636"/>
        <v>#VALUE!</v>
      </c>
      <c r="CH1283" s="1" t="e">
        <f t="shared" si="637"/>
        <v>#VALUE!</v>
      </c>
      <c r="CI1283" s="1" t="e">
        <f t="shared" si="638"/>
        <v>#VALUE!</v>
      </c>
      <c r="CJ1283" s="1" t="e">
        <f t="shared" si="639"/>
        <v>#VALUE!</v>
      </c>
      <c r="CK1283" s="1" t="e">
        <f t="shared" si="640"/>
        <v>#VALUE!</v>
      </c>
      <c r="CL1283" s="1" t="e">
        <f t="shared" si="641"/>
        <v>#VALUE!</v>
      </c>
      <c r="CM1283" s="1" t="e">
        <f t="shared" si="642"/>
        <v>#VALUE!</v>
      </c>
      <c r="CN1283" s="1" t="e">
        <f t="shared" si="643"/>
        <v>#VALUE!</v>
      </c>
      <c r="CO1283" s="2" t="b">
        <f t="shared" si="644"/>
        <v>1</v>
      </c>
      <c r="CP1283" s="2" t="b">
        <f t="shared" si="645"/>
        <v>1</v>
      </c>
      <c r="CQ1283" s="2" t="b">
        <f t="shared" si="646"/>
        <v>0</v>
      </c>
      <c r="CR1283" s="6" t="str">
        <f t="shared" si="647"/>
        <v>Male</v>
      </c>
      <c r="CS1283" s="7">
        <f t="shared" si="648"/>
        <v>1</v>
      </c>
      <c r="CT1283" s="7">
        <f t="shared" si="649"/>
        <v>0</v>
      </c>
      <c r="CU1283" s="7">
        <f t="shared" si="650"/>
        <v>0</v>
      </c>
      <c r="CV1283" s="7">
        <f t="shared" si="651"/>
        <v>1</v>
      </c>
      <c r="CW1283" s="7">
        <f t="shared" si="629"/>
        <v>0</v>
      </c>
      <c r="CX1283" s="1" t="e">
        <f t="shared" si="630"/>
        <v>#VALUE!</v>
      </c>
      <c r="CY1283" s="1" t="e">
        <f t="shared" si="631"/>
        <v>#VALUE!</v>
      </c>
      <c r="DG1283" s="1" t="e">
        <f t="shared" si="632"/>
        <v>#VALUE!</v>
      </c>
    </row>
    <row r="1284" spans="1:111" ht="72.5" x14ac:dyDescent="0.35">
      <c r="A1284" s="2">
        <v>1089</v>
      </c>
      <c r="B1284" s="1" t="s">
        <v>13809</v>
      </c>
      <c r="C1284" s="9">
        <v>44365</v>
      </c>
      <c r="D1284" s="10" t="s">
        <v>13809</v>
      </c>
      <c r="E1284" s="1" t="e">
        <f>ROUND((C1284-D1284)/365,0)</f>
        <v>#VALUE!</v>
      </c>
      <c r="F1284" s="1" t="s">
        <v>127</v>
      </c>
      <c r="G1284" s="1" t="s">
        <v>13809</v>
      </c>
      <c r="H1284" s="1" t="s">
        <v>13809</v>
      </c>
      <c r="J1284" s="2" t="s">
        <v>109</v>
      </c>
      <c r="K1284" s="2" t="s">
        <v>13809</v>
      </c>
      <c r="L1284" s="9">
        <v>44351</v>
      </c>
      <c r="M1284" s="2" t="s">
        <v>109</v>
      </c>
      <c r="N1284" s="2" t="s">
        <v>13809</v>
      </c>
      <c r="O1284" s="2" t="s">
        <v>110</v>
      </c>
      <c r="P1284" s="2" t="s">
        <v>111</v>
      </c>
      <c r="S1284" s="2" t="s">
        <v>112</v>
      </c>
      <c r="T1284" s="2" t="s">
        <v>112</v>
      </c>
      <c r="U1284" s="2" t="b">
        <f>OR(S1284="yes",T1284="yes")</f>
        <v>1</v>
      </c>
      <c r="V1284" s="2" t="s">
        <v>113</v>
      </c>
      <c r="W1284" s="1" t="s">
        <v>112</v>
      </c>
      <c r="X1284" s="1" t="s">
        <v>110</v>
      </c>
      <c r="Y1284" s="2" t="s">
        <v>112</v>
      </c>
      <c r="Z1284" s="2" t="s">
        <v>111</v>
      </c>
      <c r="AA1284" s="2" t="s">
        <v>112</v>
      </c>
      <c r="AB1284" s="2">
        <v>2</v>
      </c>
      <c r="AC1284" s="1" t="s">
        <v>111</v>
      </c>
      <c r="AF1284" s="1" t="s">
        <v>111</v>
      </c>
      <c r="AJ1284" s="1" t="s">
        <v>115</v>
      </c>
      <c r="AK1284" s="1" t="s">
        <v>201</v>
      </c>
      <c r="AN1284" s="1" t="s">
        <v>3584</v>
      </c>
      <c r="AO1284" s="1" t="s">
        <v>117</v>
      </c>
      <c r="AS1284" s="1" t="s">
        <v>118</v>
      </c>
      <c r="AU1284" s="1" t="s">
        <v>177</v>
      </c>
      <c r="AX1284" s="1">
        <v>34</v>
      </c>
      <c r="AZ1284" s="1" t="s">
        <v>1764</v>
      </c>
      <c r="BC1284" s="1" t="s">
        <v>4946</v>
      </c>
      <c r="BE1284" s="1" t="s">
        <v>4947</v>
      </c>
      <c r="BG1284" s="1" t="s">
        <v>4948</v>
      </c>
      <c r="BH1284" s="1" t="s">
        <v>4949</v>
      </c>
      <c r="BJ1284" s="1" t="s">
        <v>112</v>
      </c>
      <c r="BK1284" s="1" t="s">
        <v>112</v>
      </c>
      <c r="BL1284" s="1" t="s">
        <v>161</v>
      </c>
      <c r="BM1284" s="1" t="s">
        <v>4950</v>
      </c>
      <c r="BQ1284" s="1" t="s">
        <v>121</v>
      </c>
      <c r="BR1284" s="1" t="s">
        <v>122</v>
      </c>
      <c r="BS1284" s="1" t="s">
        <v>111</v>
      </c>
      <c r="BT1284" s="34" t="s">
        <v>4951</v>
      </c>
      <c r="BU1284" s="34" t="s">
        <v>4952</v>
      </c>
      <c r="BV1284" s="9">
        <v>44372</v>
      </c>
      <c r="BW1284" s="34" t="s">
        <v>14439</v>
      </c>
      <c r="BX1284" s="2" t="s">
        <v>111</v>
      </c>
      <c r="BY1284" s="2" t="s">
        <v>123</v>
      </c>
      <c r="BZ1284" s="2" t="s">
        <v>124</v>
      </c>
      <c r="CA1284" s="2">
        <v>2</v>
      </c>
      <c r="CB1284" s="1" t="s">
        <v>258</v>
      </c>
      <c r="CC1284" s="2" t="s">
        <v>126</v>
      </c>
      <c r="CD1284" s="1" t="e">
        <f t="shared" si="633"/>
        <v>#VALUE!</v>
      </c>
      <c r="CE1284" s="1" t="e">
        <f t="shared" si="634"/>
        <v>#VALUE!</v>
      </c>
      <c r="CF1284" s="1" t="e">
        <f t="shared" si="635"/>
        <v>#VALUE!</v>
      </c>
      <c r="CG1284" s="1" t="e">
        <f t="shared" si="636"/>
        <v>#VALUE!</v>
      </c>
      <c r="CH1284" s="1" t="e">
        <f t="shared" si="637"/>
        <v>#VALUE!</v>
      </c>
      <c r="CI1284" s="1" t="e">
        <f t="shared" si="638"/>
        <v>#VALUE!</v>
      </c>
      <c r="CJ1284" s="1" t="e">
        <f t="shared" si="639"/>
        <v>#VALUE!</v>
      </c>
      <c r="CK1284" s="1" t="e">
        <f t="shared" si="640"/>
        <v>#VALUE!</v>
      </c>
      <c r="CL1284" s="1" t="e">
        <f t="shared" si="641"/>
        <v>#VALUE!</v>
      </c>
      <c r="CM1284" s="1" t="e">
        <f t="shared" si="642"/>
        <v>#VALUE!</v>
      </c>
      <c r="CN1284" s="1" t="e">
        <f t="shared" si="643"/>
        <v>#VALUE!</v>
      </c>
      <c r="CO1284" s="2" t="b">
        <f t="shared" si="644"/>
        <v>1</v>
      </c>
      <c r="CP1284" s="2" t="b">
        <f t="shared" si="645"/>
        <v>1</v>
      </c>
      <c r="CQ1284" s="2" t="b">
        <f t="shared" si="646"/>
        <v>0</v>
      </c>
      <c r="CR1284" s="6" t="str">
        <f t="shared" si="647"/>
        <v>Male</v>
      </c>
      <c r="CS1284" s="7">
        <f t="shared" si="648"/>
        <v>1</v>
      </c>
      <c r="CT1284" s="7">
        <f t="shared" si="649"/>
        <v>0</v>
      </c>
      <c r="CU1284" s="7">
        <f t="shared" si="650"/>
        <v>0</v>
      </c>
      <c r="CV1284" s="7">
        <f t="shared" si="651"/>
        <v>1</v>
      </c>
      <c r="CW1284" s="7">
        <f t="shared" ref="CW1284:CW1315" si="652">COUNTIF(M1284,"=*moderna*")</f>
        <v>0</v>
      </c>
      <c r="CX1284" s="1" t="e">
        <f t="shared" ref="CX1284:CX1315" si="653">AND(E1284&lt;30,NOT(E1284="."),NOT(E1284=""))</f>
        <v>#VALUE!</v>
      </c>
      <c r="CY1284" s="1" t="e">
        <f t="shared" ref="CY1284:CY1315" si="654">AND(E1284&gt;17,E1284&lt;41,NOT(E1284="."),NOT(E1284=""))</f>
        <v>#VALUE!</v>
      </c>
      <c r="DG1284" s="1" t="e">
        <f t="shared" si="632"/>
        <v>#VALUE!</v>
      </c>
    </row>
    <row r="1285" spans="1:111" ht="43.5" x14ac:dyDescent="0.35">
      <c r="A1285" s="2">
        <v>1178</v>
      </c>
      <c r="B1285" s="1" t="s">
        <v>13809</v>
      </c>
      <c r="C1285" s="9">
        <v>44365</v>
      </c>
      <c r="D1285" s="10" t="s">
        <v>13809</v>
      </c>
      <c r="E1285" s="1">
        <v>23</v>
      </c>
      <c r="F1285" s="1" t="s">
        <v>127</v>
      </c>
      <c r="G1285" s="1" t="s">
        <v>13809</v>
      </c>
      <c r="H1285" s="1" t="s">
        <v>13809</v>
      </c>
      <c r="I1285" s="9">
        <v>44343</v>
      </c>
      <c r="J1285" s="2" t="s">
        <v>109</v>
      </c>
      <c r="K1285" s="2" t="s">
        <v>13809</v>
      </c>
      <c r="L1285" s="9">
        <v>44357</v>
      </c>
      <c r="M1285" s="2" t="s">
        <v>109</v>
      </c>
      <c r="N1285" s="2" t="s">
        <v>13809</v>
      </c>
      <c r="O1285" s="2" t="s">
        <v>110</v>
      </c>
      <c r="P1285" s="2" t="s">
        <v>111</v>
      </c>
      <c r="S1285" s="2" t="s">
        <v>112</v>
      </c>
      <c r="T1285" s="2" t="s">
        <v>111</v>
      </c>
      <c r="U1285" s="2" t="b">
        <v>1</v>
      </c>
      <c r="V1285" s="2" t="s">
        <v>113</v>
      </c>
      <c r="W1285" s="1" t="s">
        <v>112</v>
      </c>
      <c r="X1285" s="1" t="s">
        <v>114</v>
      </c>
      <c r="Y1285" s="2" t="s">
        <v>112</v>
      </c>
      <c r="Z1285" s="2" t="s">
        <v>111</v>
      </c>
      <c r="AA1285" s="2" t="s">
        <v>112</v>
      </c>
      <c r="AB1285" s="2">
        <v>2</v>
      </c>
      <c r="AF1285" s="1" t="s">
        <v>111</v>
      </c>
      <c r="AJ1285" s="1" t="s">
        <v>115</v>
      </c>
      <c r="AK1285" s="1" t="s">
        <v>201</v>
      </c>
      <c r="AN1285" s="1" t="s">
        <v>4953</v>
      </c>
      <c r="AO1285" s="1" t="s">
        <v>130</v>
      </c>
      <c r="AS1285" s="1" t="s">
        <v>118</v>
      </c>
      <c r="AZ1285" s="1" t="s">
        <v>155</v>
      </c>
      <c r="BA1285" s="1" t="s">
        <v>4954</v>
      </c>
      <c r="BJ1285" s="1" t="s">
        <v>112</v>
      </c>
      <c r="BK1285" s="1" t="s">
        <v>112</v>
      </c>
      <c r="BL1285" s="1" t="s">
        <v>203</v>
      </c>
      <c r="BM1285" s="1" t="s">
        <v>4955</v>
      </c>
      <c r="BQ1285" s="1" t="s">
        <v>121</v>
      </c>
      <c r="BR1285" s="1" t="s">
        <v>122</v>
      </c>
      <c r="BS1285" s="1" t="s">
        <v>112</v>
      </c>
      <c r="BU1285" s="34" t="s">
        <v>4956</v>
      </c>
      <c r="BV1285" s="9">
        <v>44392</v>
      </c>
      <c r="BW1285" s="34" t="s">
        <v>4957</v>
      </c>
      <c r="BX1285" s="2" t="s">
        <v>111</v>
      </c>
      <c r="BY1285" s="2" t="s">
        <v>123</v>
      </c>
      <c r="BZ1285" s="2" t="s">
        <v>124</v>
      </c>
      <c r="CA1285" s="2">
        <v>2</v>
      </c>
      <c r="CB1285" s="1" t="s">
        <v>330</v>
      </c>
      <c r="CC1285" s="2" t="s">
        <v>126</v>
      </c>
      <c r="CD1285" s="1" t="b">
        <f t="shared" si="633"/>
        <v>1</v>
      </c>
      <c r="CE1285" s="1" t="b">
        <f t="shared" si="634"/>
        <v>0</v>
      </c>
      <c r="CF1285" s="1" t="b">
        <f t="shared" si="635"/>
        <v>0</v>
      </c>
      <c r="CG1285" s="1" t="b">
        <f t="shared" si="636"/>
        <v>0</v>
      </c>
      <c r="CH1285" s="1" t="b">
        <f t="shared" si="637"/>
        <v>0</v>
      </c>
      <c r="CI1285" s="1" t="b">
        <f t="shared" si="638"/>
        <v>1</v>
      </c>
      <c r="CJ1285" s="1" t="b">
        <f t="shared" si="639"/>
        <v>0</v>
      </c>
      <c r="CK1285" s="1" t="b">
        <f t="shared" si="640"/>
        <v>0</v>
      </c>
      <c r="CL1285" s="1" t="b">
        <f t="shared" si="641"/>
        <v>0</v>
      </c>
      <c r="CM1285" s="1" t="b">
        <f t="shared" si="642"/>
        <v>0</v>
      </c>
      <c r="CN1285" s="1" t="b">
        <f t="shared" si="643"/>
        <v>0</v>
      </c>
      <c r="CO1285" s="2" t="b">
        <f t="shared" si="644"/>
        <v>1</v>
      </c>
      <c r="CP1285" s="2" t="b">
        <f t="shared" si="645"/>
        <v>1</v>
      </c>
      <c r="CQ1285" s="2" t="b">
        <f t="shared" si="646"/>
        <v>0</v>
      </c>
      <c r="CR1285" s="6" t="str">
        <f t="shared" si="647"/>
        <v>Male</v>
      </c>
      <c r="CS1285" s="7">
        <f t="shared" si="648"/>
        <v>1</v>
      </c>
      <c r="CT1285" s="7">
        <f t="shared" si="649"/>
        <v>0</v>
      </c>
      <c r="CU1285" s="7">
        <f t="shared" si="650"/>
        <v>0</v>
      </c>
      <c r="CV1285" s="7">
        <f t="shared" si="651"/>
        <v>1</v>
      </c>
      <c r="CW1285" s="7">
        <f t="shared" si="652"/>
        <v>0</v>
      </c>
      <c r="CX1285" s="1" t="b">
        <f t="shared" si="653"/>
        <v>1</v>
      </c>
      <c r="CY1285" s="1" t="b">
        <f t="shared" si="654"/>
        <v>1</v>
      </c>
      <c r="DG1285" s="1" t="b">
        <f t="shared" si="632"/>
        <v>0</v>
      </c>
    </row>
    <row r="1286" spans="1:111" ht="130.5" x14ac:dyDescent="0.35">
      <c r="B1286" s="1" t="s">
        <v>13809</v>
      </c>
      <c r="C1286" s="9">
        <v>44365</v>
      </c>
      <c r="D1286" s="10" t="s">
        <v>13809</v>
      </c>
      <c r="E1286" s="1">
        <v>61</v>
      </c>
      <c r="F1286" s="1" t="s">
        <v>108</v>
      </c>
      <c r="G1286" s="1" t="s">
        <v>13809</v>
      </c>
      <c r="H1286" s="1" t="s">
        <v>13809</v>
      </c>
      <c r="I1286" s="9">
        <v>44278</v>
      </c>
      <c r="J1286" s="2" t="s">
        <v>109</v>
      </c>
      <c r="K1286" s="2" t="s">
        <v>13809</v>
      </c>
      <c r="N1286" s="2" t="s">
        <v>13809</v>
      </c>
      <c r="O1286" s="2" t="s">
        <v>110</v>
      </c>
      <c r="P1286" s="2" t="s">
        <v>111</v>
      </c>
      <c r="S1286" s="2" t="s">
        <v>112</v>
      </c>
      <c r="T1286" s="2" t="s">
        <v>111</v>
      </c>
      <c r="U1286" s="2" t="b">
        <f>OR(S1286="yes",T1286="yes")</f>
        <v>1</v>
      </c>
      <c r="V1286" s="2" t="s">
        <v>126</v>
      </c>
      <c r="W1286" s="1" t="s">
        <v>111</v>
      </c>
      <c r="Y1286" s="2" t="s">
        <v>112</v>
      </c>
      <c r="Z1286" s="2" t="s">
        <v>112</v>
      </c>
      <c r="AB1286" s="2">
        <v>10</v>
      </c>
      <c r="AC1286" s="1" t="s">
        <v>111</v>
      </c>
      <c r="AF1286" s="1" t="s">
        <v>111</v>
      </c>
      <c r="AJ1286" s="1" t="s">
        <v>115</v>
      </c>
      <c r="AK1286" s="1" t="s">
        <v>194</v>
      </c>
      <c r="AN1286" s="1" t="s">
        <v>4958</v>
      </c>
      <c r="AO1286" s="1" t="s">
        <v>221</v>
      </c>
      <c r="AZ1286" s="1" t="s">
        <v>155</v>
      </c>
      <c r="BA1286" s="1" t="s">
        <v>4959</v>
      </c>
      <c r="BJ1286" s="1" t="s">
        <v>112</v>
      </c>
      <c r="BK1286" s="1" t="s">
        <v>112</v>
      </c>
      <c r="BL1286" s="1" t="s">
        <v>203</v>
      </c>
      <c r="BM1286" s="1" t="s">
        <v>478</v>
      </c>
      <c r="BQ1286" s="1" t="s">
        <v>121</v>
      </c>
      <c r="BR1286" s="1" t="s">
        <v>122</v>
      </c>
      <c r="BS1286" s="1" t="s">
        <v>112</v>
      </c>
      <c r="BU1286" s="34" t="s">
        <v>4960</v>
      </c>
      <c r="BV1286" s="9">
        <v>44365</v>
      </c>
      <c r="BW1286" s="34" t="s">
        <v>4961</v>
      </c>
      <c r="BY1286" s="2" t="s">
        <v>153</v>
      </c>
      <c r="BZ1286" s="2" t="s">
        <v>124</v>
      </c>
      <c r="CB1286" s="1" t="s">
        <v>265</v>
      </c>
      <c r="CD1286" s="1" t="b">
        <f t="shared" si="633"/>
        <v>0</v>
      </c>
      <c r="CE1286" s="1" t="b">
        <f t="shared" si="634"/>
        <v>0</v>
      </c>
      <c r="CF1286" s="1" t="b">
        <f t="shared" si="635"/>
        <v>0</v>
      </c>
      <c r="CG1286" s="1" t="b">
        <f t="shared" si="636"/>
        <v>0</v>
      </c>
      <c r="CH1286" s="1" t="b">
        <f t="shared" si="637"/>
        <v>0</v>
      </c>
      <c r="CI1286" s="1" t="b">
        <f t="shared" si="638"/>
        <v>0</v>
      </c>
      <c r="CJ1286" s="1" t="b">
        <f t="shared" si="639"/>
        <v>0</v>
      </c>
      <c r="CK1286" s="1" t="b">
        <f t="shared" si="640"/>
        <v>0</v>
      </c>
      <c r="CL1286" s="1" t="b">
        <f t="shared" si="641"/>
        <v>0</v>
      </c>
      <c r="CM1286" s="1" t="b">
        <f t="shared" si="642"/>
        <v>1</v>
      </c>
      <c r="CN1286" s="1" t="b">
        <f t="shared" si="643"/>
        <v>0</v>
      </c>
      <c r="CO1286" s="2" t="b">
        <f t="shared" si="644"/>
        <v>0</v>
      </c>
      <c r="CP1286" s="2" t="b">
        <f t="shared" si="645"/>
        <v>0</v>
      </c>
      <c r="CQ1286" s="2" t="b">
        <f t="shared" si="646"/>
        <v>1</v>
      </c>
      <c r="CR1286" s="6" t="str">
        <f t="shared" si="647"/>
        <v>Female</v>
      </c>
      <c r="CS1286" s="7">
        <f t="shared" si="648"/>
        <v>1</v>
      </c>
      <c r="CT1286" s="7">
        <f t="shared" si="649"/>
        <v>0</v>
      </c>
      <c r="CU1286" s="7">
        <f t="shared" si="650"/>
        <v>0</v>
      </c>
      <c r="CV1286" s="7">
        <f t="shared" si="651"/>
        <v>0</v>
      </c>
      <c r="CW1286" s="7">
        <f t="shared" si="652"/>
        <v>0</v>
      </c>
      <c r="CX1286" s="1" t="b">
        <f t="shared" si="653"/>
        <v>0</v>
      </c>
      <c r="CY1286" s="1" t="b">
        <f t="shared" si="654"/>
        <v>0</v>
      </c>
      <c r="DG1286" s="1" t="b">
        <f t="shared" si="632"/>
        <v>0</v>
      </c>
    </row>
    <row r="1287" spans="1:111" ht="43.5" x14ac:dyDescent="0.35">
      <c r="A1287" s="2">
        <v>1181</v>
      </c>
      <c r="B1287" s="1" t="s">
        <v>13809</v>
      </c>
      <c r="C1287" s="9">
        <v>44365</v>
      </c>
      <c r="D1287" s="10" t="s">
        <v>13809</v>
      </c>
      <c r="E1287" s="1" t="e">
        <f>ROUND((C1287-D1287)/365,0)</f>
        <v>#VALUE!</v>
      </c>
      <c r="F1287" s="1" t="s">
        <v>127</v>
      </c>
      <c r="G1287" s="1" t="s">
        <v>13809</v>
      </c>
      <c r="H1287" s="1" t="s">
        <v>13809</v>
      </c>
      <c r="I1287" s="9">
        <v>44335</v>
      </c>
      <c r="J1287" s="2" t="s">
        <v>109</v>
      </c>
      <c r="K1287" s="2" t="s">
        <v>13809</v>
      </c>
      <c r="L1287" s="9">
        <v>44356</v>
      </c>
      <c r="M1287" s="2" t="s">
        <v>109</v>
      </c>
      <c r="N1287" s="2" t="s">
        <v>13809</v>
      </c>
      <c r="O1287" s="2" t="s">
        <v>110</v>
      </c>
      <c r="P1287" s="2" t="s">
        <v>111</v>
      </c>
      <c r="S1287" s="2" t="s">
        <v>112</v>
      </c>
      <c r="T1287" s="2" t="s">
        <v>112</v>
      </c>
      <c r="U1287" s="2" t="b">
        <f>OR(S1287="yes",T1287="yes")</f>
        <v>1</v>
      </c>
      <c r="V1287" s="2" t="s">
        <v>113</v>
      </c>
      <c r="W1287" s="1" t="s">
        <v>112</v>
      </c>
      <c r="X1287" s="1" t="s">
        <v>114</v>
      </c>
      <c r="Y1287" s="2" t="s">
        <v>112</v>
      </c>
      <c r="Z1287" s="2" t="s">
        <v>111</v>
      </c>
      <c r="AA1287" s="2" t="s">
        <v>112</v>
      </c>
      <c r="AB1287" s="2">
        <v>4</v>
      </c>
      <c r="AC1287" s="1" t="s">
        <v>111</v>
      </c>
      <c r="AF1287" s="1" t="s">
        <v>111</v>
      </c>
      <c r="AJ1287" s="1" t="s">
        <v>115</v>
      </c>
      <c r="AK1287" s="1" t="s">
        <v>201</v>
      </c>
      <c r="AN1287" s="1" t="s">
        <v>4962</v>
      </c>
      <c r="AO1287" s="1" t="s">
        <v>117</v>
      </c>
      <c r="AS1287" s="1" t="s">
        <v>118</v>
      </c>
      <c r="AU1287" s="1" t="s">
        <v>132</v>
      </c>
      <c r="AZ1287" s="1" t="s">
        <v>1463</v>
      </c>
      <c r="BC1287" s="1" t="s">
        <v>4963</v>
      </c>
      <c r="BE1287" s="1" t="s">
        <v>4964</v>
      </c>
      <c r="BJ1287" s="1" t="s">
        <v>112</v>
      </c>
      <c r="BK1287" s="1" t="s">
        <v>112</v>
      </c>
      <c r="BL1287" s="1" t="s">
        <v>161</v>
      </c>
      <c r="BM1287" s="1" t="s">
        <v>4965</v>
      </c>
      <c r="BQ1287" s="1" t="s">
        <v>121</v>
      </c>
      <c r="BR1287" s="1" t="s">
        <v>122</v>
      </c>
      <c r="BS1287" s="1" t="s">
        <v>112</v>
      </c>
      <c r="BU1287" s="34" t="s">
        <v>4966</v>
      </c>
      <c r="BV1287" s="9">
        <v>44370</v>
      </c>
      <c r="BW1287" s="34" t="s">
        <v>4967</v>
      </c>
      <c r="BX1287" s="2" t="s">
        <v>111</v>
      </c>
      <c r="BY1287" s="2" t="s">
        <v>123</v>
      </c>
      <c r="BZ1287" s="2" t="s">
        <v>124</v>
      </c>
      <c r="CA1287" s="2">
        <v>2</v>
      </c>
      <c r="CB1287" s="1" t="s">
        <v>143</v>
      </c>
      <c r="CC1287" s="2" t="s">
        <v>126</v>
      </c>
      <c r="CD1287" s="1" t="e">
        <f t="shared" si="633"/>
        <v>#VALUE!</v>
      </c>
      <c r="CE1287" s="1" t="e">
        <f t="shared" si="634"/>
        <v>#VALUE!</v>
      </c>
      <c r="CF1287" s="1" t="e">
        <f t="shared" si="635"/>
        <v>#VALUE!</v>
      </c>
      <c r="CG1287" s="1" t="e">
        <f t="shared" si="636"/>
        <v>#VALUE!</v>
      </c>
      <c r="CH1287" s="1" t="e">
        <f t="shared" si="637"/>
        <v>#VALUE!</v>
      </c>
      <c r="CI1287" s="1" t="e">
        <f t="shared" si="638"/>
        <v>#VALUE!</v>
      </c>
      <c r="CJ1287" s="1" t="e">
        <f t="shared" si="639"/>
        <v>#VALUE!</v>
      </c>
      <c r="CK1287" s="1" t="e">
        <f t="shared" si="640"/>
        <v>#VALUE!</v>
      </c>
      <c r="CL1287" s="1" t="e">
        <f t="shared" si="641"/>
        <v>#VALUE!</v>
      </c>
      <c r="CM1287" s="1" t="e">
        <f t="shared" si="642"/>
        <v>#VALUE!</v>
      </c>
      <c r="CN1287" s="1" t="e">
        <f t="shared" si="643"/>
        <v>#VALUE!</v>
      </c>
      <c r="CO1287" s="2" t="b">
        <f t="shared" si="644"/>
        <v>1</v>
      </c>
      <c r="CP1287" s="2" t="b">
        <f t="shared" si="645"/>
        <v>1</v>
      </c>
      <c r="CQ1287" s="2" t="b">
        <f t="shared" si="646"/>
        <v>0</v>
      </c>
      <c r="CR1287" s="6" t="str">
        <f t="shared" si="647"/>
        <v>Male</v>
      </c>
      <c r="CS1287" s="7">
        <f t="shared" si="648"/>
        <v>1</v>
      </c>
      <c r="CT1287" s="7">
        <f t="shared" si="649"/>
        <v>0</v>
      </c>
      <c r="CU1287" s="7">
        <f t="shared" si="650"/>
        <v>0</v>
      </c>
      <c r="CV1287" s="7">
        <f t="shared" si="651"/>
        <v>1</v>
      </c>
      <c r="CW1287" s="7">
        <f t="shared" si="652"/>
        <v>0</v>
      </c>
      <c r="CX1287" s="1" t="e">
        <f t="shared" si="653"/>
        <v>#VALUE!</v>
      </c>
      <c r="CY1287" s="1" t="e">
        <f t="shared" si="654"/>
        <v>#VALUE!</v>
      </c>
      <c r="DG1287" s="1" t="e">
        <f t="shared" si="632"/>
        <v>#VALUE!</v>
      </c>
    </row>
    <row r="1288" spans="1:111" ht="87" x14ac:dyDescent="0.35">
      <c r="A1288" s="2" t="s">
        <v>220</v>
      </c>
      <c r="B1288" s="1" t="s">
        <v>13809</v>
      </c>
      <c r="C1288" s="9">
        <v>44365</v>
      </c>
      <c r="D1288" s="10" t="s">
        <v>13809</v>
      </c>
      <c r="E1288" s="1">
        <v>16</v>
      </c>
      <c r="F1288" s="1" t="s">
        <v>127</v>
      </c>
      <c r="G1288" s="1" t="s">
        <v>13809</v>
      </c>
      <c r="H1288" s="1" t="s">
        <v>13809</v>
      </c>
      <c r="I1288" s="2" t="s">
        <v>183</v>
      </c>
      <c r="J1288" s="2" t="s">
        <v>109</v>
      </c>
      <c r="K1288" s="2" t="s">
        <v>13809</v>
      </c>
      <c r="L1288" s="9">
        <v>44362</v>
      </c>
      <c r="M1288" s="2" t="s">
        <v>109</v>
      </c>
      <c r="N1288" s="2" t="s">
        <v>13809</v>
      </c>
      <c r="O1288" s="2" t="s">
        <v>110</v>
      </c>
      <c r="P1288" s="2" t="s">
        <v>111</v>
      </c>
      <c r="S1288" s="2" t="s">
        <v>112</v>
      </c>
      <c r="T1288" s="2" t="s">
        <v>111</v>
      </c>
      <c r="U1288" s="2" t="b">
        <v>1</v>
      </c>
      <c r="V1288" s="2" t="s">
        <v>113</v>
      </c>
      <c r="W1288" s="1" t="s">
        <v>112</v>
      </c>
      <c r="X1288" s="1" t="s">
        <v>114</v>
      </c>
      <c r="Y1288" s="2" t="s">
        <v>112</v>
      </c>
      <c r="Z1288" s="2" t="s">
        <v>111</v>
      </c>
      <c r="AA1288" s="2" t="s">
        <v>112</v>
      </c>
      <c r="AB1288" s="2">
        <v>2</v>
      </c>
      <c r="AC1288" s="1" t="s">
        <v>111</v>
      </c>
      <c r="AF1288" s="1" t="s">
        <v>111</v>
      </c>
      <c r="AJ1288" s="1" t="s">
        <v>115</v>
      </c>
      <c r="AK1288" s="1" t="s">
        <v>201</v>
      </c>
      <c r="AN1288" s="1" t="s">
        <v>4968</v>
      </c>
      <c r="AO1288" s="1" t="s">
        <v>221</v>
      </c>
      <c r="AS1288" s="1" t="s">
        <v>118</v>
      </c>
      <c r="AZ1288" s="1" t="s">
        <v>133</v>
      </c>
      <c r="BA1288" s="1" t="s">
        <v>4969</v>
      </c>
      <c r="BE1288" s="1" t="s">
        <v>1779</v>
      </c>
      <c r="BG1288" s="1" t="s">
        <v>4970</v>
      </c>
      <c r="BH1288" s="1" t="s">
        <v>2723</v>
      </c>
      <c r="BJ1288" s="1" t="s">
        <v>112</v>
      </c>
      <c r="BQ1288" s="1" t="s">
        <v>121</v>
      </c>
      <c r="BR1288" s="1" t="s">
        <v>275</v>
      </c>
      <c r="BU1288" s="34" t="s">
        <v>13902</v>
      </c>
      <c r="BV1288" s="9">
        <v>44393</v>
      </c>
      <c r="BW1288" s="34" t="s">
        <v>14440</v>
      </c>
      <c r="BX1288" s="2" t="s">
        <v>112</v>
      </c>
      <c r="BY1288" s="2" t="s">
        <v>123</v>
      </c>
      <c r="BZ1288" s="2" t="s">
        <v>162</v>
      </c>
      <c r="CA1288" s="2">
        <v>2</v>
      </c>
      <c r="CB1288" s="1" t="s">
        <v>256</v>
      </c>
      <c r="CC1288" s="2" t="s">
        <v>126</v>
      </c>
      <c r="CD1288" s="1" t="b">
        <f t="shared" si="633"/>
        <v>1</v>
      </c>
      <c r="CE1288" s="1" t="b">
        <f t="shared" si="634"/>
        <v>1</v>
      </c>
      <c r="CF1288" s="1" t="b">
        <f t="shared" si="635"/>
        <v>0</v>
      </c>
      <c r="CG1288" s="1" t="b">
        <f t="shared" si="636"/>
        <v>0</v>
      </c>
      <c r="CH1288" s="1" t="b">
        <f t="shared" si="637"/>
        <v>1</v>
      </c>
      <c r="CI1288" s="1" t="b">
        <f t="shared" si="638"/>
        <v>0</v>
      </c>
      <c r="CJ1288" s="1" t="b">
        <f t="shared" si="639"/>
        <v>0</v>
      </c>
      <c r="CK1288" s="1" t="b">
        <f t="shared" si="640"/>
        <v>0</v>
      </c>
      <c r="CL1288" s="1" t="b">
        <f t="shared" si="641"/>
        <v>0</v>
      </c>
      <c r="CM1288" s="1" t="b">
        <f t="shared" si="642"/>
        <v>0</v>
      </c>
      <c r="CN1288" s="1" t="b">
        <f t="shared" si="643"/>
        <v>0</v>
      </c>
      <c r="CO1288" s="2" t="b">
        <f t="shared" si="644"/>
        <v>1</v>
      </c>
      <c r="CP1288" s="2" t="b">
        <f t="shared" si="645"/>
        <v>1</v>
      </c>
      <c r="CQ1288" s="2" t="b">
        <f t="shared" si="646"/>
        <v>0</v>
      </c>
      <c r="CR1288" s="6" t="str">
        <f t="shared" si="647"/>
        <v>Male</v>
      </c>
      <c r="CS1288" s="7">
        <f t="shared" si="648"/>
        <v>1</v>
      </c>
      <c r="CT1288" s="7">
        <f t="shared" si="649"/>
        <v>0</v>
      </c>
      <c r="CU1288" s="7">
        <f t="shared" si="650"/>
        <v>0</v>
      </c>
      <c r="CV1288" s="7">
        <f t="shared" si="651"/>
        <v>1</v>
      </c>
      <c r="CW1288" s="7">
        <f t="shared" si="652"/>
        <v>0</v>
      </c>
      <c r="CX1288" s="1" t="b">
        <f t="shared" si="653"/>
        <v>1</v>
      </c>
      <c r="CY1288" s="1" t="b">
        <f t="shared" si="654"/>
        <v>0</v>
      </c>
      <c r="DG1288" s="1" t="b">
        <f t="shared" si="632"/>
        <v>1</v>
      </c>
    </row>
    <row r="1289" spans="1:111" ht="87" x14ac:dyDescent="0.35">
      <c r="A1289" s="2">
        <v>1182</v>
      </c>
      <c r="B1289" s="1" t="s">
        <v>13809</v>
      </c>
      <c r="C1289" s="9">
        <v>44365</v>
      </c>
      <c r="D1289" s="10" t="s">
        <v>13809</v>
      </c>
      <c r="E1289" s="1" t="e">
        <f>ROUND((C1289-D1289)/365,0)</f>
        <v>#VALUE!</v>
      </c>
      <c r="F1289" s="1" t="s">
        <v>127</v>
      </c>
      <c r="G1289" s="1" t="s">
        <v>13809</v>
      </c>
      <c r="H1289" s="1" t="s">
        <v>13809</v>
      </c>
      <c r="I1289" s="9">
        <v>44349</v>
      </c>
      <c r="J1289" s="2" t="s">
        <v>109</v>
      </c>
      <c r="K1289" s="2" t="s">
        <v>13809</v>
      </c>
      <c r="N1289" s="2" t="s">
        <v>13809</v>
      </c>
      <c r="O1289" s="2" t="s">
        <v>110</v>
      </c>
      <c r="P1289" s="2" t="s">
        <v>111</v>
      </c>
      <c r="S1289" s="2" t="s">
        <v>111</v>
      </c>
      <c r="T1289" s="2" t="s">
        <v>112</v>
      </c>
      <c r="U1289" s="2" t="b">
        <f>OR(S1289="yes",T1289="yes")</f>
        <v>1</v>
      </c>
      <c r="V1289" s="2" t="s">
        <v>113</v>
      </c>
      <c r="W1289" s="1" t="s">
        <v>112</v>
      </c>
      <c r="X1289" s="1" t="s">
        <v>138</v>
      </c>
      <c r="Y1289" s="2" t="s">
        <v>112</v>
      </c>
      <c r="Z1289" s="2" t="s">
        <v>112</v>
      </c>
      <c r="AB1289" s="2">
        <v>1</v>
      </c>
      <c r="AC1289" s="1" t="s">
        <v>111</v>
      </c>
      <c r="AF1289" s="1" t="s">
        <v>111</v>
      </c>
      <c r="AJ1289" s="1" t="s">
        <v>115</v>
      </c>
      <c r="AK1289" s="1" t="s">
        <v>287</v>
      </c>
      <c r="AO1289" s="1" t="s">
        <v>117</v>
      </c>
      <c r="AS1289" s="1" t="s">
        <v>229</v>
      </c>
      <c r="AU1289" s="1" t="s">
        <v>197</v>
      </c>
      <c r="AZ1289" s="1" t="s">
        <v>320</v>
      </c>
      <c r="BG1289" s="1">
        <v>0.75</v>
      </c>
      <c r="BH1289" s="1">
        <v>12</v>
      </c>
      <c r="BJ1289" s="1" t="s">
        <v>111</v>
      </c>
      <c r="BN1289" s="1" t="s">
        <v>112</v>
      </c>
      <c r="BO1289" s="1" t="s">
        <v>148</v>
      </c>
      <c r="BP1289" s="1" t="s">
        <v>4971</v>
      </c>
      <c r="BU1289" s="34" t="s">
        <v>4972</v>
      </c>
      <c r="BV1289" s="9">
        <v>44375</v>
      </c>
      <c r="BW1289" s="34" t="s">
        <v>14441</v>
      </c>
      <c r="BX1289" s="2" t="s">
        <v>111</v>
      </c>
      <c r="BY1289" s="2" t="s">
        <v>174</v>
      </c>
      <c r="BZ1289" s="2" t="s">
        <v>124</v>
      </c>
      <c r="CA1289" s="2">
        <v>1</v>
      </c>
      <c r="CB1289" s="1" t="s">
        <v>149</v>
      </c>
      <c r="CC1289" s="2" t="s">
        <v>113</v>
      </c>
      <c r="CD1289" s="1" t="e">
        <f t="shared" si="633"/>
        <v>#VALUE!</v>
      </c>
      <c r="CE1289" s="1" t="e">
        <f t="shared" si="634"/>
        <v>#VALUE!</v>
      </c>
      <c r="CF1289" s="1" t="e">
        <f t="shared" si="635"/>
        <v>#VALUE!</v>
      </c>
      <c r="CG1289" s="1" t="e">
        <f t="shared" si="636"/>
        <v>#VALUE!</v>
      </c>
      <c r="CH1289" s="1" t="e">
        <f t="shared" si="637"/>
        <v>#VALUE!</v>
      </c>
      <c r="CI1289" s="1" t="e">
        <f t="shared" si="638"/>
        <v>#VALUE!</v>
      </c>
      <c r="CJ1289" s="1" t="e">
        <f t="shared" si="639"/>
        <v>#VALUE!</v>
      </c>
      <c r="CK1289" s="1" t="e">
        <f t="shared" si="640"/>
        <v>#VALUE!</v>
      </c>
      <c r="CL1289" s="1" t="e">
        <f t="shared" si="641"/>
        <v>#VALUE!</v>
      </c>
      <c r="CM1289" s="1" t="e">
        <f t="shared" si="642"/>
        <v>#VALUE!</v>
      </c>
      <c r="CN1289" s="1" t="e">
        <f t="shared" si="643"/>
        <v>#VALUE!</v>
      </c>
      <c r="CO1289" s="2" t="b">
        <f t="shared" si="644"/>
        <v>1</v>
      </c>
      <c r="CP1289" s="2" t="b">
        <f t="shared" si="645"/>
        <v>1</v>
      </c>
      <c r="CQ1289" s="2" t="b">
        <f t="shared" si="646"/>
        <v>0</v>
      </c>
      <c r="CR1289" s="6" t="str">
        <f t="shared" si="647"/>
        <v>Male</v>
      </c>
      <c r="CS1289" s="7">
        <f t="shared" si="648"/>
        <v>1</v>
      </c>
      <c r="CT1289" s="7">
        <f t="shared" si="649"/>
        <v>0</v>
      </c>
      <c r="CU1289" s="7">
        <f t="shared" si="650"/>
        <v>0</v>
      </c>
      <c r="CV1289" s="7">
        <f t="shared" si="651"/>
        <v>0</v>
      </c>
      <c r="CW1289" s="7">
        <f t="shared" si="652"/>
        <v>0</v>
      </c>
      <c r="CX1289" s="1" t="e">
        <f t="shared" si="653"/>
        <v>#VALUE!</v>
      </c>
      <c r="CY1289" s="1" t="e">
        <f t="shared" si="654"/>
        <v>#VALUE!</v>
      </c>
      <c r="DG1289" s="1" t="e">
        <f t="shared" si="632"/>
        <v>#VALUE!</v>
      </c>
    </row>
    <row r="1290" spans="1:111" ht="87" x14ac:dyDescent="0.35">
      <c r="A1290" s="2">
        <v>1091</v>
      </c>
      <c r="B1290" s="1" t="s">
        <v>13809</v>
      </c>
      <c r="C1290" s="9">
        <v>44365</v>
      </c>
      <c r="D1290" s="10" t="s">
        <v>13809</v>
      </c>
      <c r="E1290" s="1" t="e">
        <f>ROUND((C1290-D1290)/365,0)</f>
        <v>#VALUE!</v>
      </c>
      <c r="F1290" s="1" t="s">
        <v>127</v>
      </c>
      <c r="G1290" s="1" t="s">
        <v>13809</v>
      </c>
      <c r="H1290" s="1" t="s">
        <v>13809</v>
      </c>
      <c r="J1290" s="2" t="s">
        <v>128</v>
      </c>
      <c r="K1290" s="2" t="s">
        <v>13809</v>
      </c>
      <c r="L1290" s="9">
        <v>44361</v>
      </c>
      <c r="M1290" s="2" t="s">
        <v>128</v>
      </c>
      <c r="N1290" s="2" t="s">
        <v>13809</v>
      </c>
      <c r="O1290" s="2" t="s">
        <v>110</v>
      </c>
      <c r="P1290" s="2" t="s">
        <v>111</v>
      </c>
      <c r="S1290" s="2" t="s">
        <v>111</v>
      </c>
      <c r="T1290" s="2" t="s">
        <v>112</v>
      </c>
      <c r="U1290" s="2" t="b">
        <f>OR(S1290="yes",T1290="yes")</f>
        <v>1</v>
      </c>
      <c r="V1290" s="2" t="s">
        <v>113</v>
      </c>
      <c r="W1290" s="1" t="s">
        <v>112</v>
      </c>
      <c r="X1290" s="1" t="s">
        <v>110</v>
      </c>
      <c r="Y1290" s="2" t="s">
        <v>112</v>
      </c>
      <c r="Z1290" s="2" t="s">
        <v>111</v>
      </c>
      <c r="AA1290" s="2" t="s">
        <v>112</v>
      </c>
      <c r="AB1290" s="2">
        <v>2</v>
      </c>
      <c r="AC1290" s="1" t="s">
        <v>111</v>
      </c>
      <c r="AF1290" s="1" t="s">
        <v>111</v>
      </c>
      <c r="AJ1290" s="1" t="s">
        <v>115</v>
      </c>
      <c r="AK1290" s="1" t="s">
        <v>287</v>
      </c>
      <c r="AO1290" s="1" t="s">
        <v>117</v>
      </c>
      <c r="AS1290" s="1" t="s">
        <v>118</v>
      </c>
      <c r="AU1290" s="1" t="s">
        <v>132</v>
      </c>
      <c r="AZ1290" s="1" t="s">
        <v>155</v>
      </c>
      <c r="BA1290" s="1">
        <v>39.799999999999997</v>
      </c>
      <c r="BJ1290" s="1" t="s">
        <v>112</v>
      </c>
      <c r="BK1290" s="1" t="s">
        <v>112</v>
      </c>
      <c r="BL1290" s="1" t="s">
        <v>142</v>
      </c>
      <c r="BQ1290" s="1" t="s">
        <v>121</v>
      </c>
      <c r="BR1290" s="1" t="s">
        <v>122</v>
      </c>
      <c r="BU1290" s="34" t="s">
        <v>4973</v>
      </c>
      <c r="BV1290" s="9">
        <v>44366</v>
      </c>
      <c r="BW1290" s="34" t="s">
        <v>14442</v>
      </c>
      <c r="BX1290" s="2" t="s">
        <v>111</v>
      </c>
      <c r="BY1290" s="2" t="s">
        <v>123</v>
      </c>
      <c r="BZ1290" s="2" t="s">
        <v>124</v>
      </c>
      <c r="CA1290" s="2">
        <v>2</v>
      </c>
      <c r="CB1290" s="1" t="s">
        <v>143</v>
      </c>
      <c r="CC1290" s="2" t="s">
        <v>126</v>
      </c>
      <c r="CD1290" s="1" t="e">
        <f t="shared" si="633"/>
        <v>#VALUE!</v>
      </c>
      <c r="CE1290" s="1" t="e">
        <f t="shared" si="634"/>
        <v>#VALUE!</v>
      </c>
      <c r="CF1290" s="1" t="e">
        <f t="shared" si="635"/>
        <v>#VALUE!</v>
      </c>
      <c r="CG1290" s="1" t="e">
        <f t="shared" si="636"/>
        <v>#VALUE!</v>
      </c>
      <c r="CH1290" s="1" t="e">
        <f t="shared" si="637"/>
        <v>#VALUE!</v>
      </c>
      <c r="CI1290" s="1" t="e">
        <f t="shared" si="638"/>
        <v>#VALUE!</v>
      </c>
      <c r="CJ1290" s="1" t="e">
        <f t="shared" si="639"/>
        <v>#VALUE!</v>
      </c>
      <c r="CK1290" s="1" t="e">
        <f t="shared" si="640"/>
        <v>#VALUE!</v>
      </c>
      <c r="CL1290" s="1" t="e">
        <f t="shared" si="641"/>
        <v>#VALUE!</v>
      </c>
      <c r="CM1290" s="1" t="e">
        <f t="shared" si="642"/>
        <v>#VALUE!</v>
      </c>
      <c r="CN1290" s="1" t="e">
        <f t="shared" si="643"/>
        <v>#VALUE!</v>
      </c>
      <c r="CO1290" s="2" t="b">
        <f t="shared" si="644"/>
        <v>1</v>
      </c>
      <c r="CP1290" s="2" t="b">
        <f t="shared" si="645"/>
        <v>1</v>
      </c>
      <c r="CQ1290" s="2" t="b">
        <f t="shared" si="646"/>
        <v>0</v>
      </c>
      <c r="CR1290" s="6" t="str">
        <f t="shared" si="647"/>
        <v>Male</v>
      </c>
      <c r="CS1290" s="7">
        <f t="shared" si="648"/>
        <v>0</v>
      </c>
      <c r="CT1290" s="7">
        <f t="shared" si="649"/>
        <v>1</v>
      </c>
      <c r="CU1290" s="7">
        <f t="shared" si="650"/>
        <v>0</v>
      </c>
      <c r="CV1290" s="7">
        <f t="shared" si="651"/>
        <v>0</v>
      </c>
      <c r="CW1290" s="7">
        <f t="shared" si="652"/>
        <v>1</v>
      </c>
      <c r="CX1290" s="1" t="e">
        <f t="shared" si="653"/>
        <v>#VALUE!</v>
      </c>
      <c r="CY1290" s="1" t="e">
        <f t="shared" si="654"/>
        <v>#VALUE!</v>
      </c>
      <c r="DG1290" s="1" t="e">
        <f t="shared" si="632"/>
        <v>#VALUE!</v>
      </c>
    </row>
    <row r="1291" spans="1:111" ht="43.5" x14ac:dyDescent="0.35">
      <c r="A1291" s="2">
        <v>1184</v>
      </c>
      <c r="B1291" s="1" t="s">
        <v>13809</v>
      </c>
      <c r="C1291" s="9">
        <v>44365</v>
      </c>
      <c r="D1291" s="10" t="s">
        <v>13809</v>
      </c>
      <c r="E1291" s="1" t="e">
        <f>ROUND((C1291-D1291)/365,0)</f>
        <v>#VALUE!</v>
      </c>
      <c r="F1291" s="1" t="s">
        <v>127</v>
      </c>
      <c r="G1291" s="1" t="s">
        <v>13809</v>
      </c>
      <c r="H1291" s="1" t="s">
        <v>13809</v>
      </c>
      <c r="I1291" s="9">
        <v>44334</v>
      </c>
      <c r="J1291" s="2" t="s">
        <v>109</v>
      </c>
      <c r="K1291" s="2" t="s">
        <v>13809</v>
      </c>
      <c r="L1291" s="9">
        <v>44355</v>
      </c>
      <c r="M1291" s="2" t="s">
        <v>109</v>
      </c>
      <c r="N1291" s="2" t="s">
        <v>13809</v>
      </c>
      <c r="O1291" s="2" t="s">
        <v>110</v>
      </c>
      <c r="P1291" s="2" t="s">
        <v>111</v>
      </c>
      <c r="S1291" s="2" t="s">
        <v>112</v>
      </c>
      <c r="T1291" s="2" t="s">
        <v>111</v>
      </c>
      <c r="U1291" s="2" t="b">
        <f>OR(S1291="yes",T1291="yes")</f>
        <v>1</v>
      </c>
      <c r="V1291" s="2" t="s">
        <v>113</v>
      </c>
      <c r="W1291" s="1" t="s">
        <v>112</v>
      </c>
      <c r="X1291" s="1" t="s">
        <v>110</v>
      </c>
      <c r="Y1291" s="2" t="s">
        <v>112</v>
      </c>
      <c r="Z1291" s="2" t="s">
        <v>111</v>
      </c>
      <c r="AA1291" s="2" t="s">
        <v>112</v>
      </c>
      <c r="AB1291" s="2">
        <v>2</v>
      </c>
      <c r="AC1291" s="1" t="s">
        <v>111</v>
      </c>
      <c r="AF1291" s="1" t="s">
        <v>111</v>
      </c>
      <c r="AJ1291" s="1" t="s">
        <v>115</v>
      </c>
      <c r="AK1291" s="1" t="s">
        <v>211</v>
      </c>
      <c r="AN1291" s="1" t="s">
        <v>4974</v>
      </c>
      <c r="AO1291" s="1" t="s">
        <v>117</v>
      </c>
      <c r="AS1291" s="1" t="s">
        <v>118</v>
      </c>
      <c r="AU1291" s="1" t="s">
        <v>197</v>
      </c>
      <c r="AZ1291" s="1" t="s">
        <v>292</v>
      </c>
      <c r="BC1291" s="1" t="s">
        <v>4975</v>
      </c>
      <c r="BD1291" s="1" t="s">
        <v>340</v>
      </c>
      <c r="BJ1291" s="1" t="s">
        <v>112</v>
      </c>
      <c r="BQ1291" s="11" t="s">
        <v>121</v>
      </c>
      <c r="BR1291" s="11" t="s">
        <v>122</v>
      </c>
      <c r="BS1291" s="11" t="s">
        <v>111</v>
      </c>
      <c r="BU1291" s="34" t="s">
        <v>4976</v>
      </c>
      <c r="BW1291" s="34" t="s">
        <v>4977</v>
      </c>
      <c r="BX1291" s="2" t="s">
        <v>112</v>
      </c>
      <c r="BZ1291" s="2" t="s">
        <v>232</v>
      </c>
      <c r="CA1291" s="2">
        <v>2</v>
      </c>
      <c r="CB1291" s="1" t="s">
        <v>2023</v>
      </c>
      <c r="CC1291" s="2" t="s">
        <v>126</v>
      </c>
      <c r="CD1291" s="1" t="e">
        <f t="shared" si="633"/>
        <v>#VALUE!</v>
      </c>
      <c r="CE1291" s="1" t="e">
        <f t="shared" si="634"/>
        <v>#VALUE!</v>
      </c>
      <c r="CF1291" s="1" t="e">
        <f t="shared" si="635"/>
        <v>#VALUE!</v>
      </c>
      <c r="CG1291" s="1" t="e">
        <f t="shared" si="636"/>
        <v>#VALUE!</v>
      </c>
      <c r="CH1291" s="1" t="e">
        <f t="shared" si="637"/>
        <v>#VALUE!</v>
      </c>
      <c r="CI1291" s="1" t="e">
        <f t="shared" si="638"/>
        <v>#VALUE!</v>
      </c>
      <c r="CJ1291" s="1" t="e">
        <f t="shared" si="639"/>
        <v>#VALUE!</v>
      </c>
      <c r="CK1291" s="1" t="e">
        <f t="shared" si="640"/>
        <v>#VALUE!</v>
      </c>
      <c r="CL1291" s="1" t="e">
        <f t="shared" si="641"/>
        <v>#VALUE!</v>
      </c>
      <c r="CM1291" s="1" t="e">
        <f t="shared" si="642"/>
        <v>#VALUE!</v>
      </c>
      <c r="CN1291" s="1" t="e">
        <f t="shared" si="643"/>
        <v>#VALUE!</v>
      </c>
      <c r="CO1291" s="2" t="b">
        <f t="shared" si="644"/>
        <v>1</v>
      </c>
      <c r="CP1291" s="2" t="b">
        <f t="shared" si="645"/>
        <v>1</v>
      </c>
      <c r="CQ1291" s="2" t="b">
        <f t="shared" si="646"/>
        <v>0</v>
      </c>
      <c r="CR1291" s="6" t="str">
        <f t="shared" si="647"/>
        <v>Male</v>
      </c>
      <c r="CS1291" s="7">
        <f t="shared" si="648"/>
        <v>1</v>
      </c>
      <c r="CT1291" s="7">
        <f t="shared" si="649"/>
        <v>0</v>
      </c>
      <c r="CU1291" s="7">
        <f t="shared" si="650"/>
        <v>0</v>
      </c>
      <c r="CV1291" s="7">
        <f t="shared" si="651"/>
        <v>1</v>
      </c>
      <c r="CW1291" s="7">
        <f t="shared" si="652"/>
        <v>0</v>
      </c>
      <c r="CX1291" s="1" t="e">
        <f t="shared" si="653"/>
        <v>#VALUE!</v>
      </c>
      <c r="CY1291" s="1" t="e">
        <f t="shared" si="654"/>
        <v>#VALUE!</v>
      </c>
      <c r="DG1291" s="1" t="e">
        <f t="shared" si="632"/>
        <v>#VALUE!</v>
      </c>
    </row>
    <row r="1292" spans="1:111" ht="174" x14ac:dyDescent="0.35">
      <c r="B1292" s="1" t="s">
        <v>13809</v>
      </c>
      <c r="C1292" s="9">
        <v>44366</v>
      </c>
      <c r="D1292" s="10" t="s">
        <v>13809</v>
      </c>
      <c r="E1292" s="1">
        <v>12</v>
      </c>
      <c r="F1292" s="1" t="s">
        <v>108</v>
      </c>
      <c r="G1292" s="1" t="s">
        <v>13809</v>
      </c>
      <c r="H1292" s="1" t="s">
        <v>13809</v>
      </c>
      <c r="I1292" s="9">
        <v>44342</v>
      </c>
      <c r="J1292" s="2" t="s">
        <v>109</v>
      </c>
      <c r="K1292" s="2" t="s">
        <v>13809</v>
      </c>
      <c r="L1292" s="9">
        <v>44362</v>
      </c>
      <c r="M1292" s="2" t="s">
        <v>109</v>
      </c>
      <c r="N1292" s="2" t="s">
        <v>13809</v>
      </c>
      <c r="O1292" s="2" t="s">
        <v>110</v>
      </c>
      <c r="P1292" s="2" t="s">
        <v>111</v>
      </c>
      <c r="S1292" s="2" t="s">
        <v>112</v>
      </c>
      <c r="T1292" s="2" t="s">
        <v>111</v>
      </c>
      <c r="U1292" s="2" t="b">
        <f>OR(S1292="yes",T1292="yes")</f>
        <v>1</v>
      </c>
      <c r="V1292" s="2" t="s">
        <v>113</v>
      </c>
      <c r="W1292" s="1" t="s">
        <v>111</v>
      </c>
      <c r="Y1292" s="2" t="s">
        <v>112</v>
      </c>
      <c r="Z1292" s="2" t="s">
        <v>111</v>
      </c>
      <c r="AA1292" s="2" t="s">
        <v>112</v>
      </c>
      <c r="AB1292" s="2">
        <v>1</v>
      </c>
      <c r="AC1292" s="1" t="s">
        <v>111</v>
      </c>
      <c r="AF1292" s="1" t="s">
        <v>111</v>
      </c>
      <c r="AJ1292" s="1" t="s">
        <v>115</v>
      </c>
      <c r="AK1292" s="1" t="s">
        <v>129</v>
      </c>
      <c r="AO1292" s="1" t="s">
        <v>166</v>
      </c>
      <c r="AS1292" s="1" t="s">
        <v>118</v>
      </c>
      <c r="AU1292" s="1" t="s">
        <v>132</v>
      </c>
      <c r="AZ1292" s="1" t="s">
        <v>120</v>
      </c>
      <c r="BA1292" s="1" t="s">
        <v>4978</v>
      </c>
      <c r="BG1292" s="1">
        <v>30</v>
      </c>
      <c r="BH1292" s="1">
        <v>36</v>
      </c>
      <c r="BJ1292" s="1" t="s">
        <v>112</v>
      </c>
      <c r="BK1292" s="1" t="s">
        <v>112</v>
      </c>
      <c r="BL1292" s="1" t="s">
        <v>161</v>
      </c>
      <c r="BM1292" s="1" t="s">
        <v>4643</v>
      </c>
      <c r="BQ1292" s="1" t="s">
        <v>121</v>
      </c>
      <c r="BR1292" s="1" t="s">
        <v>122</v>
      </c>
      <c r="BS1292" s="1" t="s">
        <v>111</v>
      </c>
      <c r="BT1292" s="34" t="s">
        <v>4979</v>
      </c>
      <c r="BU1292" s="34" t="s">
        <v>4980</v>
      </c>
      <c r="BV1292" s="9">
        <v>44366</v>
      </c>
      <c r="BW1292" s="34" t="s">
        <v>4981</v>
      </c>
      <c r="BY1292" s="2" t="s">
        <v>123</v>
      </c>
      <c r="BZ1292" s="2" t="s">
        <v>124</v>
      </c>
      <c r="CA1292" s="2">
        <v>2</v>
      </c>
      <c r="CB1292" s="1" t="s">
        <v>4465</v>
      </c>
      <c r="CC1292" s="2" t="s">
        <v>126</v>
      </c>
      <c r="CD1292" s="1" t="b">
        <f t="shared" si="633"/>
        <v>1</v>
      </c>
      <c r="CE1292" s="1" t="b">
        <f t="shared" si="634"/>
        <v>1</v>
      </c>
      <c r="CF1292" s="1" t="b">
        <f t="shared" si="635"/>
        <v>0</v>
      </c>
      <c r="CG1292" s="1" t="b">
        <f t="shared" si="636"/>
        <v>1</v>
      </c>
      <c r="CH1292" s="1" t="b">
        <f t="shared" si="637"/>
        <v>0</v>
      </c>
      <c r="CI1292" s="1" t="b">
        <f t="shared" si="638"/>
        <v>0</v>
      </c>
      <c r="CJ1292" s="1" t="b">
        <f t="shared" si="639"/>
        <v>0</v>
      </c>
      <c r="CK1292" s="1" t="b">
        <f t="shared" si="640"/>
        <v>0</v>
      </c>
      <c r="CL1292" s="1" t="b">
        <f t="shared" si="641"/>
        <v>0</v>
      </c>
      <c r="CM1292" s="1" t="b">
        <f t="shared" si="642"/>
        <v>0</v>
      </c>
      <c r="CN1292" s="1" t="b">
        <f t="shared" si="643"/>
        <v>0</v>
      </c>
      <c r="CO1292" s="2" t="b">
        <f t="shared" si="644"/>
        <v>1</v>
      </c>
      <c r="CP1292" s="2" t="b">
        <f t="shared" si="645"/>
        <v>1</v>
      </c>
      <c r="CQ1292" s="2" t="b">
        <f t="shared" si="646"/>
        <v>0</v>
      </c>
      <c r="CR1292" s="6" t="str">
        <f t="shared" si="647"/>
        <v>Female</v>
      </c>
      <c r="CS1292" s="7">
        <f t="shared" si="648"/>
        <v>1</v>
      </c>
      <c r="CT1292" s="7">
        <f t="shared" si="649"/>
        <v>0</v>
      </c>
      <c r="CU1292" s="7">
        <f t="shared" si="650"/>
        <v>0</v>
      </c>
      <c r="CV1292" s="7">
        <f t="shared" si="651"/>
        <v>1</v>
      </c>
      <c r="CW1292" s="7">
        <f t="shared" si="652"/>
        <v>0</v>
      </c>
      <c r="CX1292" s="1" t="b">
        <f t="shared" si="653"/>
        <v>1</v>
      </c>
      <c r="CY1292" s="1" t="b">
        <f t="shared" si="654"/>
        <v>0</v>
      </c>
    </row>
    <row r="1293" spans="1:111" ht="217.5" x14ac:dyDescent="0.35">
      <c r="B1293" s="1" t="s">
        <v>13809</v>
      </c>
      <c r="C1293" s="9">
        <v>44366</v>
      </c>
      <c r="D1293" s="10" t="s">
        <v>13809</v>
      </c>
      <c r="E1293" s="1">
        <v>42</v>
      </c>
      <c r="F1293" s="1" t="s">
        <v>127</v>
      </c>
      <c r="G1293" s="1" t="s">
        <v>13809</v>
      </c>
      <c r="H1293" s="1" t="s">
        <v>13809</v>
      </c>
      <c r="I1293" s="2" t="s">
        <v>183</v>
      </c>
      <c r="J1293" s="2" t="s">
        <v>163</v>
      </c>
      <c r="K1293" s="2" t="s">
        <v>13809</v>
      </c>
      <c r="L1293" s="9">
        <v>44283</v>
      </c>
      <c r="M1293" s="2" t="s">
        <v>109</v>
      </c>
      <c r="N1293" s="2" t="s">
        <v>13809</v>
      </c>
      <c r="O1293" s="2" t="s">
        <v>110</v>
      </c>
      <c r="P1293" s="2" t="s">
        <v>111</v>
      </c>
      <c r="S1293" s="2" t="s">
        <v>112</v>
      </c>
      <c r="T1293" s="2" t="s">
        <v>111</v>
      </c>
      <c r="U1293" s="2" t="b">
        <v>1</v>
      </c>
      <c r="V1293" s="2" t="s">
        <v>113</v>
      </c>
      <c r="W1293" s="1" t="s">
        <v>112</v>
      </c>
      <c r="X1293" s="1" t="s">
        <v>138</v>
      </c>
      <c r="Y1293" s="2" t="s">
        <v>112</v>
      </c>
      <c r="Z1293" s="2" t="s">
        <v>111</v>
      </c>
      <c r="AA1293" s="2" t="s">
        <v>112</v>
      </c>
      <c r="AB1293" s="2">
        <v>3</v>
      </c>
      <c r="AC1293" s="1" t="s">
        <v>111</v>
      </c>
      <c r="AF1293" s="1" t="s">
        <v>111</v>
      </c>
      <c r="AJ1293" s="1" t="s">
        <v>115</v>
      </c>
      <c r="AK1293" s="1" t="s">
        <v>129</v>
      </c>
      <c r="AO1293" s="1" t="s">
        <v>117</v>
      </c>
      <c r="AS1293" s="1" t="s">
        <v>118</v>
      </c>
      <c r="AU1293" s="1" t="s">
        <v>191</v>
      </c>
      <c r="AX1293" s="1">
        <v>60</v>
      </c>
      <c r="AZ1293" s="1" t="s">
        <v>338</v>
      </c>
      <c r="BA1293" s="1" t="s">
        <v>4982</v>
      </c>
      <c r="BD1293" s="1" t="s">
        <v>4983</v>
      </c>
      <c r="BF1293" s="1">
        <v>582</v>
      </c>
      <c r="BG1293" s="1">
        <v>101</v>
      </c>
      <c r="BH1293" s="1">
        <v>29</v>
      </c>
      <c r="BJ1293" s="1" t="s">
        <v>112</v>
      </c>
      <c r="BK1293" s="1" t="s">
        <v>112</v>
      </c>
      <c r="BL1293" s="1" t="s">
        <v>322</v>
      </c>
      <c r="BQ1293" s="1" t="s">
        <v>121</v>
      </c>
      <c r="BR1293" s="1" t="s">
        <v>122</v>
      </c>
      <c r="BU1293" s="34" t="s">
        <v>4984</v>
      </c>
      <c r="BV1293" s="9">
        <v>44593</v>
      </c>
      <c r="BW1293" s="34" t="s">
        <v>14443</v>
      </c>
      <c r="BY1293" s="2" t="s">
        <v>174</v>
      </c>
      <c r="BZ1293" s="2" t="s">
        <v>124</v>
      </c>
      <c r="CA1293" s="2">
        <v>2</v>
      </c>
      <c r="CB1293" s="1" t="s">
        <v>505</v>
      </c>
      <c r="CC1293" s="2" t="s">
        <v>126</v>
      </c>
      <c r="CD1293" s="1" t="b">
        <f t="shared" si="633"/>
        <v>0</v>
      </c>
      <c r="CE1293" s="1" t="b">
        <f t="shared" si="634"/>
        <v>0</v>
      </c>
      <c r="CF1293" s="1" t="b">
        <f t="shared" si="635"/>
        <v>0</v>
      </c>
      <c r="CG1293" s="1" t="b">
        <f t="shared" si="636"/>
        <v>0</v>
      </c>
      <c r="CH1293" s="1" t="b">
        <f t="shared" si="637"/>
        <v>0</v>
      </c>
      <c r="CI1293" s="1" t="b">
        <f t="shared" si="638"/>
        <v>0</v>
      </c>
      <c r="CJ1293" s="1" t="b">
        <f t="shared" si="639"/>
        <v>0</v>
      </c>
      <c r="CK1293" s="1" t="b">
        <f t="shared" si="640"/>
        <v>0</v>
      </c>
      <c r="CL1293" s="1" t="b">
        <f t="shared" si="641"/>
        <v>1</v>
      </c>
      <c r="CM1293" s="1" t="b">
        <f t="shared" si="642"/>
        <v>0</v>
      </c>
      <c r="CN1293" s="1" t="b">
        <f t="shared" si="643"/>
        <v>0</v>
      </c>
      <c r="CO1293" s="2" t="b">
        <f t="shared" si="644"/>
        <v>1</v>
      </c>
      <c r="CP1293" s="2" t="b">
        <f t="shared" si="645"/>
        <v>1</v>
      </c>
      <c r="CQ1293" s="2" t="b">
        <f t="shared" si="646"/>
        <v>0</v>
      </c>
      <c r="CR1293" s="6" t="str">
        <f t="shared" si="647"/>
        <v>Male</v>
      </c>
      <c r="CS1293" s="7">
        <f t="shared" si="648"/>
        <v>0</v>
      </c>
      <c r="CT1293" s="7">
        <f t="shared" si="649"/>
        <v>0</v>
      </c>
      <c r="CU1293" s="7">
        <f t="shared" si="650"/>
        <v>0</v>
      </c>
      <c r="CV1293" s="7">
        <f t="shared" si="651"/>
        <v>1</v>
      </c>
      <c r="CW1293" s="7">
        <f t="shared" si="652"/>
        <v>0</v>
      </c>
      <c r="CX1293" s="1" t="b">
        <f t="shared" si="653"/>
        <v>0</v>
      </c>
      <c r="CY1293" s="1" t="b">
        <f t="shared" si="654"/>
        <v>0</v>
      </c>
      <c r="DG1293" s="1" t="b">
        <f t="shared" ref="DG1293:DG1301" si="655">AND(E1293&gt;4,E1293&lt;18,NOT(E1293=""),NOT(E1293="."))</f>
        <v>0</v>
      </c>
    </row>
    <row r="1294" spans="1:111" ht="58" x14ac:dyDescent="0.35">
      <c r="A1294" s="4"/>
      <c r="B1294" s="1" t="s">
        <v>13809</v>
      </c>
      <c r="C1294" s="14">
        <v>44353</v>
      </c>
      <c r="D1294" s="10" t="s">
        <v>13809</v>
      </c>
      <c r="E1294" s="13">
        <v>15</v>
      </c>
      <c r="F1294" s="13" t="s">
        <v>127</v>
      </c>
      <c r="G1294" s="1" t="s">
        <v>13809</v>
      </c>
      <c r="H1294" s="1" t="s">
        <v>13809</v>
      </c>
      <c r="I1294" s="14">
        <v>44329</v>
      </c>
      <c r="J1294" s="4" t="s">
        <v>109</v>
      </c>
      <c r="K1294" s="2" t="s">
        <v>13809</v>
      </c>
      <c r="L1294" s="14">
        <v>44350</v>
      </c>
      <c r="M1294" s="4" t="s">
        <v>109</v>
      </c>
      <c r="N1294" s="2" t="s">
        <v>13809</v>
      </c>
      <c r="O1294" s="4" t="s">
        <v>110</v>
      </c>
      <c r="P1294" s="4" t="s">
        <v>111</v>
      </c>
      <c r="Q1294" s="4"/>
      <c r="R1294" s="4"/>
      <c r="S1294" s="4" t="s">
        <v>112</v>
      </c>
      <c r="T1294" s="4" t="s">
        <v>111</v>
      </c>
      <c r="U1294" s="4" t="b">
        <v>1</v>
      </c>
      <c r="V1294" s="4" t="s">
        <v>159</v>
      </c>
      <c r="W1294" s="13" t="s">
        <v>112</v>
      </c>
      <c r="X1294" s="13" t="s">
        <v>114</v>
      </c>
      <c r="Y1294" s="4" t="s">
        <v>112</v>
      </c>
      <c r="Z1294" s="4" t="s">
        <v>111</v>
      </c>
      <c r="AA1294" s="4" t="s">
        <v>112</v>
      </c>
      <c r="AB1294" s="4">
        <v>1</v>
      </c>
      <c r="AC1294" s="13" t="s">
        <v>111</v>
      </c>
      <c r="AD1294" s="13"/>
      <c r="AE1294" s="13"/>
      <c r="AF1294" s="13" t="s">
        <v>111</v>
      </c>
      <c r="AG1294" s="13"/>
      <c r="AH1294" s="13" t="s">
        <v>193</v>
      </c>
      <c r="AI1294" s="13" t="s">
        <v>4985</v>
      </c>
      <c r="AJ1294" s="13" t="s">
        <v>115</v>
      </c>
      <c r="AK1294" s="13" t="s">
        <v>129</v>
      </c>
      <c r="AL1294" s="13"/>
      <c r="AM1294" s="13"/>
      <c r="AN1294" s="13"/>
      <c r="AO1294" s="13" t="s">
        <v>130</v>
      </c>
      <c r="AP1294" s="13"/>
      <c r="AQ1294" s="13"/>
      <c r="AR1294" s="13"/>
      <c r="AS1294" s="13" t="s">
        <v>229</v>
      </c>
      <c r="AT1294" s="13"/>
      <c r="AU1294" s="13" t="s">
        <v>238</v>
      </c>
      <c r="AV1294" s="13"/>
      <c r="AW1294" s="13"/>
      <c r="AX1294" s="29">
        <v>0.50800000000000001</v>
      </c>
      <c r="AY1294" s="13"/>
      <c r="AZ1294" s="13" t="s">
        <v>338</v>
      </c>
      <c r="BA1294" s="13" t="s">
        <v>4986</v>
      </c>
      <c r="BB1294" s="13"/>
      <c r="BC1294" s="13"/>
      <c r="BD1294" s="13" t="s">
        <v>4987</v>
      </c>
      <c r="BE1294" s="13"/>
      <c r="BF1294" s="13" t="s">
        <v>4988</v>
      </c>
      <c r="BG1294" s="13" t="s">
        <v>2471</v>
      </c>
      <c r="BH1294" s="13" t="s">
        <v>1206</v>
      </c>
      <c r="BI1294" s="13"/>
      <c r="BJ1294" s="13" t="s">
        <v>112</v>
      </c>
      <c r="BK1294" s="13" t="s">
        <v>112</v>
      </c>
      <c r="BL1294" s="13" t="s">
        <v>142</v>
      </c>
      <c r="BM1294" s="13"/>
      <c r="BN1294" s="13"/>
      <c r="BO1294" s="13"/>
      <c r="BP1294" s="13"/>
      <c r="BQ1294" s="13" t="s">
        <v>121</v>
      </c>
      <c r="BR1294" s="13" t="s">
        <v>122</v>
      </c>
      <c r="BS1294" s="13"/>
      <c r="BT1294" s="35"/>
      <c r="BU1294" s="35" t="s">
        <v>158</v>
      </c>
      <c r="BV1294" s="14">
        <v>44413</v>
      </c>
      <c r="BW1294" s="35" t="s">
        <v>14444</v>
      </c>
      <c r="BX1294" s="4" t="s">
        <v>111</v>
      </c>
      <c r="BY1294" s="4" t="s">
        <v>156</v>
      </c>
      <c r="BZ1294" s="4" t="s">
        <v>124</v>
      </c>
      <c r="CB1294" s="13" t="s">
        <v>505</v>
      </c>
      <c r="CC1294" s="4" t="s">
        <v>126</v>
      </c>
      <c r="CD1294" s="1" t="b">
        <f t="shared" si="633"/>
        <v>1</v>
      </c>
      <c r="CE1294" s="1" t="b">
        <f t="shared" si="634"/>
        <v>1</v>
      </c>
      <c r="CF1294" s="1" t="b">
        <f t="shared" si="635"/>
        <v>0</v>
      </c>
      <c r="CG1294" s="1" t="b">
        <f t="shared" si="636"/>
        <v>1</v>
      </c>
      <c r="CH1294" s="1" t="b">
        <f t="shared" si="637"/>
        <v>0</v>
      </c>
      <c r="CI1294" s="1" t="b">
        <f t="shared" si="638"/>
        <v>0</v>
      </c>
      <c r="CJ1294" s="1" t="b">
        <f t="shared" si="639"/>
        <v>0</v>
      </c>
      <c r="CK1294" s="1" t="b">
        <f t="shared" si="640"/>
        <v>0</v>
      </c>
      <c r="CL1294" s="1" t="b">
        <f t="shared" si="641"/>
        <v>0</v>
      </c>
      <c r="CM1294" s="1" t="b">
        <f t="shared" si="642"/>
        <v>0</v>
      </c>
      <c r="CN1294" s="1" t="b">
        <f t="shared" si="643"/>
        <v>0</v>
      </c>
      <c r="CO1294" s="2" t="b">
        <f t="shared" si="644"/>
        <v>1</v>
      </c>
      <c r="CP1294" s="2" t="b">
        <f t="shared" si="645"/>
        <v>1</v>
      </c>
      <c r="CQ1294" s="2" t="b">
        <f t="shared" si="646"/>
        <v>0</v>
      </c>
      <c r="CR1294" s="6" t="str">
        <f t="shared" si="647"/>
        <v>Male</v>
      </c>
      <c r="CS1294" s="7">
        <f t="shared" si="648"/>
        <v>1</v>
      </c>
      <c r="CT1294" s="7">
        <f t="shared" si="649"/>
        <v>0</v>
      </c>
      <c r="CU1294" s="7">
        <f t="shared" si="650"/>
        <v>0</v>
      </c>
      <c r="CV1294" s="7">
        <f t="shared" si="651"/>
        <v>1</v>
      </c>
      <c r="CW1294" s="7">
        <f t="shared" si="652"/>
        <v>0</v>
      </c>
      <c r="CX1294" s="1" t="b">
        <f t="shared" si="653"/>
        <v>1</v>
      </c>
      <c r="CY1294" s="1" t="b">
        <f t="shared" si="654"/>
        <v>0</v>
      </c>
      <c r="DG1294" s="1" t="b">
        <f t="shared" si="655"/>
        <v>1</v>
      </c>
    </row>
    <row r="1295" spans="1:111" ht="87" x14ac:dyDescent="0.35">
      <c r="A1295" s="2">
        <v>1090</v>
      </c>
      <c r="B1295" s="1" t="s">
        <v>13809</v>
      </c>
      <c r="C1295" s="9">
        <v>44351</v>
      </c>
      <c r="D1295" s="10" t="s">
        <v>13809</v>
      </c>
      <c r="E1295" s="1">
        <v>15</v>
      </c>
      <c r="F1295" s="1" t="s">
        <v>127</v>
      </c>
      <c r="G1295" s="1" t="s">
        <v>13809</v>
      </c>
      <c r="H1295" s="1" t="s">
        <v>13809</v>
      </c>
      <c r="I1295" s="9">
        <v>44341</v>
      </c>
      <c r="J1295" s="2" t="s">
        <v>109</v>
      </c>
      <c r="K1295" s="2" t="s">
        <v>13809</v>
      </c>
      <c r="N1295" s="2" t="s">
        <v>13809</v>
      </c>
      <c r="O1295" s="2" t="s">
        <v>110</v>
      </c>
      <c r="P1295" s="2" t="s">
        <v>111</v>
      </c>
      <c r="S1295" s="2" t="s">
        <v>111</v>
      </c>
      <c r="T1295" s="2" t="s">
        <v>112</v>
      </c>
      <c r="U1295" s="2" t="b">
        <v>1</v>
      </c>
      <c r="V1295" s="2" t="s">
        <v>126</v>
      </c>
      <c r="W1295" s="1" t="s">
        <v>111</v>
      </c>
      <c r="Y1295" s="2" t="s">
        <v>112</v>
      </c>
      <c r="Z1295" s="2" t="s">
        <v>112</v>
      </c>
      <c r="AA1295" s="2" t="s">
        <v>111</v>
      </c>
      <c r="AB1295" s="2">
        <v>8</v>
      </c>
      <c r="AC1295" s="1" t="s">
        <v>111</v>
      </c>
      <c r="AF1295" s="1" t="s">
        <v>111</v>
      </c>
      <c r="AJ1295" s="1" t="s">
        <v>115</v>
      </c>
      <c r="AK1295" s="1" t="s">
        <v>2277</v>
      </c>
      <c r="AO1295" s="1" t="s">
        <v>221</v>
      </c>
      <c r="BJ1295" s="1" t="s">
        <v>111</v>
      </c>
      <c r="BQ1295" s="1" t="s">
        <v>121</v>
      </c>
      <c r="BR1295" s="1" t="s">
        <v>122</v>
      </c>
      <c r="BW1295" s="34" t="s">
        <v>14306</v>
      </c>
      <c r="BX1295" s="2" t="s">
        <v>111</v>
      </c>
      <c r="BY1295" s="2" t="s">
        <v>153</v>
      </c>
      <c r="BZ1295" s="2" t="s">
        <v>124</v>
      </c>
      <c r="CB1295" s="1" t="s">
        <v>669</v>
      </c>
      <c r="CC1295" s="2" t="s">
        <v>126</v>
      </c>
      <c r="CD1295" s="1" t="b">
        <f t="shared" si="633"/>
        <v>1</v>
      </c>
      <c r="CE1295" s="1" t="b">
        <f t="shared" si="634"/>
        <v>1</v>
      </c>
      <c r="CF1295" s="1" t="b">
        <f t="shared" si="635"/>
        <v>0</v>
      </c>
      <c r="CG1295" s="1" t="b">
        <f t="shared" si="636"/>
        <v>1</v>
      </c>
      <c r="CH1295" s="1" t="b">
        <f t="shared" si="637"/>
        <v>0</v>
      </c>
      <c r="CI1295" s="1" t="b">
        <f t="shared" si="638"/>
        <v>0</v>
      </c>
      <c r="CJ1295" s="1" t="b">
        <f t="shared" si="639"/>
        <v>0</v>
      </c>
      <c r="CK1295" s="1" t="b">
        <f t="shared" si="640"/>
        <v>0</v>
      </c>
      <c r="CL1295" s="1" t="b">
        <f t="shared" si="641"/>
        <v>0</v>
      </c>
      <c r="CM1295" s="1" t="b">
        <f t="shared" si="642"/>
        <v>0</v>
      </c>
      <c r="CN1295" s="1" t="b">
        <f t="shared" si="643"/>
        <v>0</v>
      </c>
      <c r="CO1295" s="2" t="b">
        <f t="shared" si="644"/>
        <v>0</v>
      </c>
      <c r="CP1295" s="2" t="b">
        <f t="shared" si="645"/>
        <v>0</v>
      </c>
      <c r="CQ1295" s="2" t="b">
        <f t="shared" si="646"/>
        <v>1</v>
      </c>
      <c r="CR1295" s="6" t="str">
        <f t="shared" si="647"/>
        <v>Male</v>
      </c>
      <c r="CS1295" s="7">
        <f t="shared" si="648"/>
        <v>1</v>
      </c>
      <c r="CT1295" s="7">
        <f t="shared" si="649"/>
        <v>0</v>
      </c>
      <c r="CU1295" s="7">
        <f t="shared" si="650"/>
        <v>0</v>
      </c>
      <c r="CV1295" s="7">
        <f t="shared" si="651"/>
        <v>0</v>
      </c>
      <c r="CW1295" s="7">
        <f t="shared" si="652"/>
        <v>0</v>
      </c>
      <c r="CX1295" s="1" t="b">
        <f t="shared" si="653"/>
        <v>1</v>
      </c>
      <c r="CY1295" s="1" t="b">
        <f t="shared" si="654"/>
        <v>0</v>
      </c>
      <c r="DG1295" s="1" t="b">
        <f t="shared" si="655"/>
        <v>1</v>
      </c>
    </row>
    <row r="1296" spans="1:111" ht="130.5" x14ac:dyDescent="0.35">
      <c r="B1296" s="1" t="s">
        <v>13809</v>
      </c>
      <c r="C1296" s="9">
        <v>44366</v>
      </c>
      <c r="D1296" s="10" t="s">
        <v>13809</v>
      </c>
      <c r="E1296" s="1">
        <v>16</v>
      </c>
      <c r="F1296" s="1" t="s">
        <v>127</v>
      </c>
      <c r="G1296" s="1" t="s">
        <v>13809</v>
      </c>
      <c r="H1296" s="1" t="s">
        <v>13809</v>
      </c>
      <c r="K1296" s="2" t="s">
        <v>13809</v>
      </c>
      <c r="M1296" s="2" t="s">
        <v>109</v>
      </c>
      <c r="N1296" s="2" t="s">
        <v>13809</v>
      </c>
      <c r="O1296" s="2" t="s">
        <v>110</v>
      </c>
      <c r="P1296" s="2" t="s">
        <v>111</v>
      </c>
      <c r="S1296" s="2" t="s">
        <v>112</v>
      </c>
      <c r="T1296" s="2" t="s">
        <v>111</v>
      </c>
      <c r="U1296" s="2" t="b">
        <v>1</v>
      </c>
      <c r="V1296" s="2" t="s">
        <v>113</v>
      </c>
      <c r="W1296" s="1" t="s">
        <v>112</v>
      </c>
      <c r="X1296" s="1" t="s">
        <v>114</v>
      </c>
      <c r="Y1296" s="2" t="s">
        <v>112</v>
      </c>
      <c r="Z1296" s="2" t="s">
        <v>111</v>
      </c>
      <c r="AA1296" s="2" t="s">
        <v>112</v>
      </c>
      <c r="AB1296" s="2">
        <v>2</v>
      </c>
      <c r="AC1296" s="1" t="s">
        <v>111</v>
      </c>
      <c r="AF1296" s="1" t="s">
        <v>111</v>
      </c>
      <c r="AK1296" s="1" t="s">
        <v>201</v>
      </c>
      <c r="AN1296" s="1" t="s">
        <v>4989</v>
      </c>
      <c r="AO1296" s="1" t="s">
        <v>130</v>
      </c>
      <c r="AS1296" s="1" t="s">
        <v>767</v>
      </c>
      <c r="AZ1296" s="1" t="s">
        <v>120</v>
      </c>
      <c r="BA1296" s="1" t="s">
        <v>4990</v>
      </c>
      <c r="BG1296" s="1" t="s">
        <v>4991</v>
      </c>
      <c r="BH1296" s="1" t="s">
        <v>4992</v>
      </c>
      <c r="BJ1296" s="1" t="s">
        <v>112</v>
      </c>
      <c r="BK1296" s="1" t="s">
        <v>112</v>
      </c>
      <c r="BL1296" s="1" t="s">
        <v>2055</v>
      </c>
      <c r="BM1296" s="1" t="s">
        <v>4993</v>
      </c>
      <c r="BQ1296" s="1" t="s">
        <v>121</v>
      </c>
      <c r="BR1296" s="1" t="s">
        <v>122</v>
      </c>
      <c r="BS1296" s="1" t="s">
        <v>112</v>
      </c>
      <c r="BU1296" s="34" t="s">
        <v>4994</v>
      </c>
      <c r="BV1296" s="9">
        <v>44449</v>
      </c>
      <c r="BW1296" s="34" t="s">
        <v>4995</v>
      </c>
      <c r="BY1296" s="2" t="s">
        <v>136</v>
      </c>
      <c r="BZ1296" s="2" t="s">
        <v>124</v>
      </c>
      <c r="CA1296" s="2">
        <v>2</v>
      </c>
      <c r="CB1296" s="1" t="s">
        <v>169</v>
      </c>
      <c r="CC1296" s="2" t="s">
        <v>126</v>
      </c>
      <c r="CD1296" s="1" t="b">
        <f t="shared" si="633"/>
        <v>1</v>
      </c>
      <c r="CE1296" s="1" t="b">
        <f t="shared" si="634"/>
        <v>1</v>
      </c>
      <c r="CF1296" s="1" t="b">
        <f t="shared" si="635"/>
        <v>0</v>
      </c>
      <c r="CG1296" s="1" t="b">
        <f t="shared" si="636"/>
        <v>0</v>
      </c>
      <c r="CH1296" s="1" t="b">
        <f t="shared" si="637"/>
        <v>1</v>
      </c>
      <c r="CI1296" s="1" t="b">
        <f t="shared" si="638"/>
        <v>0</v>
      </c>
      <c r="CJ1296" s="1" t="b">
        <f t="shared" si="639"/>
        <v>0</v>
      </c>
      <c r="CK1296" s="1" t="b">
        <f t="shared" si="640"/>
        <v>0</v>
      </c>
      <c r="CL1296" s="1" t="b">
        <f t="shared" si="641"/>
        <v>0</v>
      </c>
      <c r="CM1296" s="1" t="b">
        <f t="shared" si="642"/>
        <v>0</v>
      </c>
      <c r="CN1296" s="1" t="b">
        <f t="shared" si="643"/>
        <v>0</v>
      </c>
      <c r="CO1296" s="2" t="b">
        <f t="shared" si="644"/>
        <v>1</v>
      </c>
      <c r="CP1296" s="2" t="b">
        <f t="shared" si="645"/>
        <v>1</v>
      </c>
      <c r="CQ1296" s="2" t="b">
        <f t="shared" si="646"/>
        <v>0</v>
      </c>
      <c r="CR1296" s="6" t="str">
        <f t="shared" si="647"/>
        <v>Male</v>
      </c>
      <c r="CS1296" s="7">
        <f t="shared" si="648"/>
        <v>0</v>
      </c>
      <c r="CT1296" s="7">
        <f t="shared" si="649"/>
        <v>0</v>
      </c>
      <c r="CU1296" s="7">
        <f t="shared" si="650"/>
        <v>0</v>
      </c>
      <c r="CV1296" s="7">
        <f t="shared" si="651"/>
        <v>1</v>
      </c>
      <c r="CW1296" s="7">
        <f t="shared" si="652"/>
        <v>0</v>
      </c>
      <c r="CX1296" s="1" t="b">
        <f t="shared" si="653"/>
        <v>1</v>
      </c>
      <c r="CY1296" s="1" t="b">
        <f t="shared" si="654"/>
        <v>0</v>
      </c>
      <c r="DG1296" s="1" t="b">
        <f t="shared" si="655"/>
        <v>1</v>
      </c>
    </row>
    <row r="1297" spans="1:111" ht="116" x14ac:dyDescent="0.35">
      <c r="B1297" s="1" t="s">
        <v>13809</v>
      </c>
      <c r="C1297" s="9">
        <v>44366</v>
      </c>
      <c r="D1297" s="10" t="s">
        <v>13809</v>
      </c>
      <c r="E1297" s="1">
        <v>16</v>
      </c>
      <c r="F1297" s="1" t="s">
        <v>127</v>
      </c>
      <c r="G1297" s="1" t="s">
        <v>13809</v>
      </c>
      <c r="H1297" s="1" t="s">
        <v>13809</v>
      </c>
      <c r="I1297" s="2" t="s">
        <v>183</v>
      </c>
      <c r="J1297" s="2" t="s">
        <v>109</v>
      </c>
      <c r="K1297" s="2" t="s">
        <v>13809</v>
      </c>
      <c r="L1297" s="2" t="s">
        <v>183</v>
      </c>
      <c r="M1297" s="2" t="s">
        <v>109</v>
      </c>
      <c r="N1297" s="2" t="s">
        <v>13809</v>
      </c>
      <c r="O1297" s="2" t="s">
        <v>110</v>
      </c>
      <c r="P1297" s="2" t="s">
        <v>111</v>
      </c>
      <c r="S1297" s="2" t="s">
        <v>112</v>
      </c>
      <c r="T1297" s="2" t="s">
        <v>111</v>
      </c>
      <c r="U1297" s="2" t="b">
        <v>1</v>
      </c>
      <c r="V1297" s="2" t="s">
        <v>113</v>
      </c>
      <c r="W1297" s="1" t="s">
        <v>112</v>
      </c>
      <c r="X1297" s="1" t="s">
        <v>114</v>
      </c>
      <c r="Y1297" s="2" t="s">
        <v>112</v>
      </c>
      <c r="Z1297" s="2" t="s">
        <v>111</v>
      </c>
      <c r="AA1297" s="2" t="s">
        <v>112</v>
      </c>
      <c r="AB1297" s="2">
        <v>3</v>
      </c>
      <c r="AC1297" s="1" t="s">
        <v>111</v>
      </c>
      <c r="AF1297" s="1" t="s">
        <v>111</v>
      </c>
      <c r="AJ1297" s="1" t="s">
        <v>115</v>
      </c>
      <c r="AK1297" s="1" t="s">
        <v>150</v>
      </c>
      <c r="AO1297" s="1" t="s">
        <v>130</v>
      </c>
      <c r="AS1297" s="1" t="s">
        <v>118</v>
      </c>
      <c r="AU1297" s="1" t="s">
        <v>132</v>
      </c>
      <c r="AZ1297" s="1" t="s">
        <v>799</v>
      </c>
      <c r="BC1297" s="1" t="s">
        <v>4996</v>
      </c>
      <c r="BF1297" s="1" t="s">
        <v>4997</v>
      </c>
      <c r="BG1297" s="1" t="s">
        <v>4998</v>
      </c>
      <c r="BH1297" s="1" t="s">
        <v>4999</v>
      </c>
      <c r="BJ1297" s="1" t="s">
        <v>112</v>
      </c>
      <c r="BK1297" s="1" t="s">
        <v>112</v>
      </c>
      <c r="BL1297" s="1" t="s">
        <v>2243</v>
      </c>
      <c r="BQ1297" s="1" t="s">
        <v>121</v>
      </c>
      <c r="BR1297" s="1" t="s">
        <v>122</v>
      </c>
      <c r="BS1297" s="1" t="s">
        <v>111</v>
      </c>
      <c r="BT1297" s="34" t="s">
        <v>184</v>
      </c>
      <c r="BU1297" s="34" t="s">
        <v>5000</v>
      </c>
      <c r="BV1297" s="9">
        <v>44366</v>
      </c>
      <c r="BW1297" s="34" t="s">
        <v>5001</v>
      </c>
      <c r="BY1297" s="2" t="s">
        <v>136</v>
      </c>
      <c r="BZ1297" s="2" t="s">
        <v>124</v>
      </c>
      <c r="CA1297" s="2">
        <v>2</v>
      </c>
      <c r="CB1297" s="1" t="s">
        <v>1477</v>
      </c>
      <c r="CC1297" s="2" t="s">
        <v>126</v>
      </c>
      <c r="CD1297" s="1" t="b">
        <f t="shared" si="633"/>
        <v>1</v>
      </c>
      <c r="CE1297" s="1" t="b">
        <f t="shared" si="634"/>
        <v>1</v>
      </c>
      <c r="CF1297" s="1" t="b">
        <f t="shared" si="635"/>
        <v>0</v>
      </c>
      <c r="CG1297" s="1" t="b">
        <f t="shared" si="636"/>
        <v>0</v>
      </c>
      <c r="CH1297" s="1" t="b">
        <f t="shared" si="637"/>
        <v>1</v>
      </c>
      <c r="CI1297" s="1" t="b">
        <f t="shared" si="638"/>
        <v>0</v>
      </c>
      <c r="CJ1297" s="1" t="b">
        <f t="shared" si="639"/>
        <v>0</v>
      </c>
      <c r="CK1297" s="1" t="b">
        <f t="shared" si="640"/>
        <v>0</v>
      </c>
      <c r="CL1297" s="1" t="b">
        <f t="shared" si="641"/>
        <v>0</v>
      </c>
      <c r="CM1297" s="1" t="b">
        <f t="shared" si="642"/>
        <v>0</v>
      </c>
      <c r="CN1297" s="1" t="b">
        <f t="shared" si="643"/>
        <v>0</v>
      </c>
      <c r="CO1297" s="2" t="b">
        <f t="shared" si="644"/>
        <v>1</v>
      </c>
      <c r="CP1297" s="2" t="b">
        <f t="shared" si="645"/>
        <v>1</v>
      </c>
      <c r="CQ1297" s="2" t="b">
        <f t="shared" si="646"/>
        <v>0</v>
      </c>
      <c r="CR1297" s="6" t="str">
        <f t="shared" si="647"/>
        <v>Male</v>
      </c>
      <c r="CS1297" s="7">
        <f t="shared" si="648"/>
        <v>1</v>
      </c>
      <c r="CT1297" s="7">
        <f t="shared" si="649"/>
        <v>0</v>
      </c>
      <c r="CU1297" s="7">
        <f t="shared" si="650"/>
        <v>0</v>
      </c>
      <c r="CV1297" s="7">
        <f t="shared" si="651"/>
        <v>1</v>
      </c>
      <c r="CW1297" s="7">
        <f t="shared" si="652"/>
        <v>0</v>
      </c>
      <c r="CX1297" s="1" t="b">
        <f t="shared" si="653"/>
        <v>1</v>
      </c>
      <c r="CY1297" s="1" t="b">
        <f t="shared" si="654"/>
        <v>0</v>
      </c>
      <c r="DG1297" s="1" t="b">
        <f t="shared" si="655"/>
        <v>1</v>
      </c>
    </row>
    <row r="1298" spans="1:111" ht="87" x14ac:dyDescent="0.35">
      <c r="B1298" s="1" t="s">
        <v>13809</v>
      </c>
      <c r="C1298" s="9">
        <v>44366</v>
      </c>
      <c r="D1298" s="10" t="s">
        <v>13809</v>
      </c>
      <c r="E1298" s="1">
        <v>14</v>
      </c>
      <c r="F1298" s="1" t="s">
        <v>127</v>
      </c>
      <c r="G1298" s="1" t="s">
        <v>13809</v>
      </c>
      <c r="H1298" s="1" t="s">
        <v>13809</v>
      </c>
      <c r="J1298" s="2" t="s">
        <v>109</v>
      </c>
      <c r="K1298" s="2" t="s">
        <v>13809</v>
      </c>
      <c r="L1298" s="2" t="s">
        <v>183</v>
      </c>
      <c r="M1298" s="2" t="s">
        <v>109</v>
      </c>
      <c r="N1298" s="2" t="s">
        <v>13809</v>
      </c>
      <c r="O1298" s="2" t="s">
        <v>110</v>
      </c>
      <c r="P1298" s="2" t="s">
        <v>111</v>
      </c>
      <c r="S1298" s="2" t="s">
        <v>112</v>
      </c>
      <c r="T1298" s="2" t="s">
        <v>111</v>
      </c>
      <c r="U1298" s="2" t="b">
        <v>1</v>
      </c>
      <c r="V1298" s="2" t="s">
        <v>113</v>
      </c>
      <c r="W1298" s="1" t="s">
        <v>112</v>
      </c>
      <c r="X1298" s="1" t="s">
        <v>110</v>
      </c>
      <c r="Y1298" s="2" t="s">
        <v>112</v>
      </c>
      <c r="Z1298" s="2" t="s">
        <v>111</v>
      </c>
      <c r="AA1298" s="2" t="s">
        <v>112</v>
      </c>
      <c r="AB1298" s="2">
        <v>2</v>
      </c>
      <c r="AC1298" s="1" t="s">
        <v>111</v>
      </c>
      <c r="AF1298" s="1" t="s">
        <v>111</v>
      </c>
      <c r="AJ1298" s="1" t="s">
        <v>115</v>
      </c>
      <c r="AK1298" s="1" t="s">
        <v>211</v>
      </c>
      <c r="AN1298" s="1" t="s">
        <v>225</v>
      </c>
      <c r="AO1298" s="1" t="s">
        <v>130</v>
      </c>
      <c r="AS1298" s="1" t="s">
        <v>118</v>
      </c>
      <c r="AU1298" s="1" t="s">
        <v>177</v>
      </c>
      <c r="AX1298" s="1">
        <v>47</v>
      </c>
      <c r="AZ1298" s="1" t="s">
        <v>133</v>
      </c>
      <c r="BA1298" s="1" t="s">
        <v>5002</v>
      </c>
      <c r="BE1298" s="1">
        <v>107.9</v>
      </c>
      <c r="BG1298" s="1">
        <v>7.7</v>
      </c>
      <c r="BH1298" s="1">
        <v>10</v>
      </c>
      <c r="BJ1298" s="1" t="s">
        <v>112</v>
      </c>
      <c r="BK1298" s="1" t="s">
        <v>112</v>
      </c>
      <c r="BL1298" s="1" t="s">
        <v>370</v>
      </c>
      <c r="BQ1298" s="1" t="s">
        <v>121</v>
      </c>
      <c r="BR1298" s="1" t="s">
        <v>122</v>
      </c>
      <c r="BS1298" s="1" t="s">
        <v>111</v>
      </c>
      <c r="BT1298" s="34" t="s">
        <v>5003</v>
      </c>
      <c r="BU1298" s="34" t="s">
        <v>5004</v>
      </c>
      <c r="BV1298" s="9">
        <v>44495</v>
      </c>
      <c r="BW1298" s="34" t="s">
        <v>5005</v>
      </c>
      <c r="BY1298" s="2" t="s">
        <v>123</v>
      </c>
      <c r="BZ1298" s="2" t="s">
        <v>124</v>
      </c>
      <c r="CA1298" s="2">
        <v>2</v>
      </c>
      <c r="CB1298" s="1" t="s">
        <v>169</v>
      </c>
      <c r="CC1298" s="2" t="s">
        <v>126</v>
      </c>
      <c r="CD1298" s="1" t="b">
        <f t="shared" si="633"/>
        <v>1</v>
      </c>
      <c r="CE1298" s="1" t="b">
        <f t="shared" si="634"/>
        <v>1</v>
      </c>
      <c r="CF1298" s="1" t="b">
        <f t="shared" si="635"/>
        <v>0</v>
      </c>
      <c r="CG1298" s="1" t="b">
        <f t="shared" si="636"/>
        <v>1</v>
      </c>
      <c r="CH1298" s="1" t="b">
        <f t="shared" si="637"/>
        <v>0</v>
      </c>
      <c r="CI1298" s="1" t="b">
        <f t="shared" si="638"/>
        <v>0</v>
      </c>
      <c r="CJ1298" s="1" t="b">
        <f t="shared" si="639"/>
        <v>0</v>
      </c>
      <c r="CK1298" s="1" t="b">
        <f t="shared" si="640"/>
        <v>0</v>
      </c>
      <c r="CL1298" s="1" t="b">
        <f t="shared" si="641"/>
        <v>0</v>
      </c>
      <c r="CM1298" s="1" t="b">
        <f t="shared" si="642"/>
        <v>0</v>
      </c>
      <c r="CN1298" s="1" t="b">
        <f t="shared" si="643"/>
        <v>0</v>
      </c>
      <c r="CO1298" s="2" t="b">
        <f t="shared" si="644"/>
        <v>1</v>
      </c>
      <c r="CP1298" s="2" t="b">
        <f t="shared" si="645"/>
        <v>1</v>
      </c>
      <c r="CQ1298" s="2" t="b">
        <f t="shared" si="646"/>
        <v>0</v>
      </c>
      <c r="CR1298" s="6" t="str">
        <f t="shared" si="647"/>
        <v>Male</v>
      </c>
      <c r="CS1298" s="7">
        <f t="shared" si="648"/>
        <v>1</v>
      </c>
      <c r="CT1298" s="7">
        <f t="shared" si="649"/>
        <v>0</v>
      </c>
      <c r="CU1298" s="7">
        <f t="shared" si="650"/>
        <v>0</v>
      </c>
      <c r="CV1298" s="7">
        <f t="shared" si="651"/>
        <v>1</v>
      </c>
      <c r="CW1298" s="7">
        <f t="shared" si="652"/>
        <v>0</v>
      </c>
      <c r="CX1298" s="1" t="b">
        <f t="shared" si="653"/>
        <v>1</v>
      </c>
      <c r="CY1298" s="1" t="b">
        <f t="shared" si="654"/>
        <v>0</v>
      </c>
      <c r="DG1298" s="1" t="b">
        <f t="shared" si="655"/>
        <v>1</v>
      </c>
    </row>
    <row r="1299" spans="1:111" ht="29" x14ac:dyDescent="0.35">
      <c r="A1299" s="2">
        <v>1092</v>
      </c>
      <c r="B1299" s="1" t="s">
        <v>13809</v>
      </c>
      <c r="C1299" s="9">
        <v>44366</v>
      </c>
      <c r="D1299" s="10" t="s">
        <v>13809</v>
      </c>
      <c r="E1299" s="1">
        <v>16</v>
      </c>
      <c r="F1299" s="1" t="s">
        <v>108</v>
      </c>
      <c r="G1299" s="1" t="s">
        <v>13809</v>
      </c>
      <c r="H1299" s="1" t="s">
        <v>13809</v>
      </c>
      <c r="I1299" s="2" t="s">
        <v>183</v>
      </c>
      <c r="J1299" s="2" t="s">
        <v>109</v>
      </c>
      <c r="K1299" s="2" t="s">
        <v>13809</v>
      </c>
      <c r="L1299" s="9">
        <v>44361</v>
      </c>
      <c r="M1299" s="2" t="s">
        <v>109</v>
      </c>
      <c r="N1299" s="2" t="s">
        <v>13809</v>
      </c>
      <c r="O1299" s="2" t="s">
        <v>110</v>
      </c>
      <c r="P1299" s="2" t="s">
        <v>111</v>
      </c>
      <c r="S1299" s="2" t="s">
        <v>112</v>
      </c>
      <c r="T1299" s="2" t="s">
        <v>111</v>
      </c>
      <c r="U1299" s="2" t="b">
        <v>1</v>
      </c>
      <c r="V1299" s="2" t="s">
        <v>113</v>
      </c>
      <c r="W1299" s="1" t="s">
        <v>112</v>
      </c>
      <c r="X1299" s="1" t="s">
        <v>114</v>
      </c>
      <c r="Y1299" s="2" t="s">
        <v>112</v>
      </c>
      <c r="Z1299" s="2" t="s">
        <v>111</v>
      </c>
      <c r="AA1299" s="2" t="s">
        <v>112</v>
      </c>
      <c r="AB1299" s="2">
        <v>4</v>
      </c>
      <c r="AC1299" s="1" t="s">
        <v>111</v>
      </c>
      <c r="AF1299" s="1" t="s">
        <v>111</v>
      </c>
      <c r="AJ1299" s="1" t="s">
        <v>115</v>
      </c>
      <c r="AK1299" s="1" t="s">
        <v>150</v>
      </c>
      <c r="AO1299" s="1" t="s">
        <v>117</v>
      </c>
      <c r="AU1299" s="1" t="s">
        <v>132</v>
      </c>
      <c r="AZ1299" s="1" t="s">
        <v>629</v>
      </c>
      <c r="BA1299" s="1" t="s">
        <v>5006</v>
      </c>
      <c r="BD1299" s="1" t="s">
        <v>5007</v>
      </c>
      <c r="BJ1299" s="1" t="s">
        <v>112</v>
      </c>
      <c r="BK1299" s="1" t="s">
        <v>111</v>
      </c>
      <c r="BQ1299" s="1" t="s">
        <v>121</v>
      </c>
      <c r="BR1299" s="1" t="s">
        <v>122</v>
      </c>
      <c r="BS1299" s="1" t="s">
        <v>112</v>
      </c>
      <c r="BU1299" s="34" t="s">
        <v>5008</v>
      </c>
      <c r="BV1299" s="9">
        <v>44378</v>
      </c>
      <c r="BW1299" s="34" t="s">
        <v>5009</v>
      </c>
      <c r="BX1299" s="2" t="s">
        <v>111</v>
      </c>
      <c r="BY1299" s="2" t="s">
        <v>156</v>
      </c>
      <c r="BZ1299" s="2" t="s">
        <v>124</v>
      </c>
      <c r="CA1299" s="2">
        <v>2</v>
      </c>
      <c r="CB1299" s="1" t="s">
        <v>149</v>
      </c>
      <c r="CC1299" s="2" t="s">
        <v>126</v>
      </c>
      <c r="CD1299" s="1" t="b">
        <f t="shared" si="633"/>
        <v>1</v>
      </c>
      <c r="CE1299" s="1" t="b">
        <f t="shared" si="634"/>
        <v>1</v>
      </c>
      <c r="CF1299" s="1" t="b">
        <f t="shared" si="635"/>
        <v>0</v>
      </c>
      <c r="CG1299" s="1" t="b">
        <f t="shared" si="636"/>
        <v>0</v>
      </c>
      <c r="CH1299" s="1" t="b">
        <f t="shared" si="637"/>
        <v>1</v>
      </c>
      <c r="CI1299" s="1" t="b">
        <f t="shared" si="638"/>
        <v>0</v>
      </c>
      <c r="CJ1299" s="1" t="b">
        <f t="shared" si="639"/>
        <v>0</v>
      </c>
      <c r="CK1299" s="1" t="b">
        <f t="shared" si="640"/>
        <v>0</v>
      </c>
      <c r="CL1299" s="1" t="b">
        <f t="shared" si="641"/>
        <v>0</v>
      </c>
      <c r="CM1299" s="1" t="b">
        <f t="shared" si="642"/>
        <v>0</v>
      </c>
      <c r="CN1299" s="1" t="b">
        <f t="shared" si="643"/>
        <v>0</v>
      </c>
      <c r="CO1299" s="2" t="b">
        <f t="shared" si="644"/>
        <v>1</v>
      </c>
      <c r="CP1299" s="2" t="b">
        <f t="shared" si="645"/>
        <v>1</v>
      </c>
      <c r="CQ1299" s="2" t="b">
        <f t="shared" si="646"/>
        <v>0</v>
      </c>
      <c r="CR1299" s="6" t="str">
        <f t="shared" si="647"/>
        <v>Female</v>
      </c>
      <c r="CS1299" s="7">
        <f t="shared" si="648"/>
        <v>1</v>
      </c>
      <c r="CT1299" s="7">
        <f t="shared" si="649"/>
        <v>0</v>
      </c>
      <c r="CU1299" s="7">
        <f t="shared" si="650"/>
        <v>0</v>
      </c>
      <c r="CV1299" s="7">
        <f t="shared" si="651"/>
        <v>1</v>
      </c>
      <c r="CW1299" s="7">
        <f t="shared" si="652"/>
        <v>0</v>
      </c>
      <c r="CX1299" s="1" t="b">
        <f t="shared" si="653"/>
        <v>1</v>
      </c>
      <c r="CY1299" s="1" t="b">
        <f t="shared" si="654"/>
        <v>0</v>
      </c>
      <c r="DG1299" s="1" t="b">
        <f t="shared" si="655"/>
        <v>1</v>
      </c>
    </row>
    <row r="1300" spans="1:111" ht="43.5" x14ac:dyDescent="0.35">
      <c r="A1300" s="2">
        <v>1192</v>
      </c>
      <c r="B1300" s="1" t="s">
        <v>13809</v>
      </c>
      <c r="C1300" s="9">
        <v>44366</v>
      </c>
      <c r="D1300" s="10" t="s">
        <v>13809</v>
      </c>
      <c r="E1300" s="1">
        <v>15</v>
      </c>
      <c r="F1300" s="1" t="s">
        <v>127</v>
      </c>
      <c r="G1300" s="1" t="s">
        <v>13809</v>
      </c>
      <c r="H1300" s="1" t="s">
        <v>13809</v>
      </c>
      <c r="I1300" s="9">
        <v>44340</v>
      </c>
      <c r="J1300" s="2" t="s">
        <v>109</v>
      </c>
      <c r="K1300" s="2" t="s">
        <v>13809</v>
      </c>
      <c r="L1300" s="9">
        <v>44361</v>
      </c>
      <c r="M1300" s="2" t="s">
        <v>109</v>
      </c>
      <c r="N1300" s="2" t="s">
        <v>13809</v>
      </c>
      <c r="O1300" s="2" t="s">
        <v>110</v>
      </c>
      <c r="P1300" s="2" t="s">
        <v>111</v>
      </c>
      <c r="S1300" s="2" t="s">
        <v>111</v>
      </c>
      <c r="T1300" s="2" t="s">
        <v>112</v>
      </c>
      <c r="U1300" s="2" t="b">
        <v>1</v>
      </c>
      <c r="V1300" s="2" t="s">
        <v>113</v>
      </c>
      <c r="W1300" s="1" t="s">
        <v>112</v>
      </c>
      <c r="X1300" s="1" t="s">
        <v>114</v>
      </c>
      <c r="Y1300" s="2" t="s">
        <v>112</v>
      </c>
      <c r="Z1300" s="2" t="s">
        <v>111</v>
      </c>
      <c r="AA1300" s="2" t="s">
        <v>112</v>
      </c>
      <c r="AB1300" s="2">
        <v>4</v>
      </c>
      <c r="AC1300" s="1" t="s">
        <v>111</v>
      </c>
      <c r="AF1300" s="1" t="s">
        <v>111</v>
      </c>
      <c r="AJ1300" s="1" t="s">
        <v>115</v>
      </c>
      <c r="AK1300" s="1" t="s">
        <v>144</v>
      </c>
      <c r="AO1300" s="1" t="s">
        <v>117</v>
      </c>
      <c r="AU1300" s="1" t="s">
        <v>238</v>
      </c>
      <c r="AX1300" s="1">
        <v>65</v>
      </c>
      <c r="AZ1300" s="1" t="s">
        <v>251</v>
      </c>
      <c r="BA1300" s="1" t="s">
        <v>5010</v>
      </c>
      <c r="BD1300" s="1" t="s">
        <v>3879</v>
      </c>
      <c r="BE1300" s="1" t="s">
        <v>5011</v>
      </c>
      <c r="BG1300" s="1" t="s">
        <v>5012</v>
      </c>
      <c r="BH1300" s="1" t="s">
        <v>4161</v>
      </c>
      <c r="BJ1300" s="1" t="s">
        <v>112</v>
      </c>
      <c r="BK1300" s="1" t="s">
        <v>111</v>
      </c>
      <c r="BQ1300" s="1" t="s">
        <v>121</v>
      </c>
      <c r="BR1300" s="1" t="s">
        <v>122</v>
      </c>
      <c r="BS1300" s="1" t="s">
        <v>112</v>
      </c>
      <c r="BU1300" s="34" t="s">
        <v>5013</v>
      </c>
      <c r="BV1300" s="9">
        <v>44379</v>
      </c>
      <c r="BW1300" s="34" t="s">
        <v>5014</v>
      </c>
      <c r="BX1300" s="2" t="s">
        <v>111</v>
      </c>
      <c r="BY1300" s="2" t="s">
        <v>156</v>
      </c>
      <c r="BZ1300" s="2" t="s">
        <v>124</v>
      </c>
      <c r="CA1300" s="2">
        <v>2</v>
      </c>
      <c r="CB1300" s="1" t="s">
        <v>149</v>
      </c>
      <c r="CC1300" s="2" t="s">
        <v>126</v>
      </c>
      <c r="CD1300" s="1" t="b">
        <f t="shared" si="633"/>
        <v>1</v>
      </c>
      <c r="CE1300" s="1" t="b">
        <f t="shared" si="634"/>
        <v>1</v>
      </c>
      <c r="CF1300" s="1" t="b">
        <f t="shared" si="635"/>
        <v>0</v>
      </c>
      <c r="CG1300" s="1" t="b">
        <f t="shared" si="636"/>
        <v>1</v>
      </c>
      <c r="CH1300" s="1" t="b">
        <f t="shared" si="637"/>
        <v>0</v>
      </c>
      <c r="CI1300" s="1" t="b">
        <f t="shared" si="638"/>
        <v>0</v>
      </c>
      <c r="CJ1300" s="1" t="b">
        <f t="shared" si="639"/>
        <v>0</v>
      </c>
      <c r="CK1300" s="1" t="b">
        <f t="shared" si="640"/>
        <v>0</v>
      </c>
      <c r="CL1300" s="1" t="b">
        <f t="shared" si="641"/>
        <v>0</v>
      </c>
      <c r="CM1300" s="1" t="b">
        <f t="shared" si="642"/>
        <v>0</v>
      </c>
      <c r="CN1300" s="1" t="b">
        <f t="shared" si="643"/>
        <v>0</v>
      </c>
      <c r="CO1300" s="2" t="b">
        <f t="shared" si="644"/>
        <v>1</v>
      </c>
      <c r="CP1300" s="2" t="b">
        <f t="shared" si="645"/>
        <v>1</v>
      </c>
      <c r="CQ1300" s="2" t="b">
        <f t="shared" si="646"/>
        <v>0</v>
      </c>
      <c r="CR1300" s="6" t="str">
        <f t="shared" si="647"/>
        <v>Male</v>
      </c>
      <c r="CS1300" s="7">
        <f t="shared" si="648"/>
        <v>1</v>
      </c>
      <c r="CT1300" s="7">
        <f t="shared" si="649"/>
        <v>0</v>
      </c>
      <c r="CU1300" s="7">
        <f t="shared" si="650"/>
        <v>0</v>
      </c>
      <c r="CV1300" s="7">
        <f t="shared" si="651"/>
        <v>1</v>
      </c>
      <c r="CW1300" s="7">
        <f t="shared" si="652"/>
        <v>0</v>
      </c>
      <c r="CX1300" s="1" t="b">
        <f t="shared" si="653"/>
        <v>1</v>
      </c>
      <c r="CY1300" s="1" t="b">
        <f t="shared" si="654"/>
        <v>0</v>
      </c>
      <c r="DG1300" s="1" t="b">
        <f t="shared" si="655"/>
        <v>1</v>
      </c>
    </row>
    <row r="1301" spans="1:111" ht="101.5" x14ac:dyDescent="0.35">
      <c r="A1301" s="2">
        <v>1094</v>
      </c>
      <c r="B1301" s="1" t="s">
        <v>13809</v>
      </c>
      <c r="C1301" s="9">
        <v>44366</v>
      </c>
      <c r="D1301" s="10" t="s">
        <v>13809</v>
      </c>
      <c r="E1301" s="1" t="e">
        <f>ROUND((C1301-D1301)/365,0)</f>
        <v>#VALUE!</v>
      </c>
      <c r="F1301" s="1" t="s">
        <v>127</v>
      </c>
      <c r="G1301" s="1" t="s">
        <v>13809</v>
      </c>
      <c r="H1301" s="1" t="s">
        <v>13809</v>
      </c>
      <c r="K1301" s="2" t="s">
        <v>13809</v>
      </c>
      <c r="L1301" s="9">
        <v>44362</v>
      </c>
      <c r="M1301" s="2" t="s">
        <v>128</v>
      </c>
      <c r="N1301" s="2" t="s">
        <v>13809</v>
      </c>
      <c r="O1301" s="2" t="s">
        <v>110</v>
      </c>
      <c r="P1301" s="2" t="s">
        <v>111</v>
      </c>
      <c r="S1301" s="2" t="s">
        <v>111</v>
      </c>
      <c r="T1301" s="2" t="s">
        <v>112</v>
      </c>
      <c r="U1301" s="2" t="b">
        <f>OR(S1301="yes",T1301="yes")</f>
        <v>1</v>
      </c>
      <c r="V1301" s="2" t="s">
        <v>113</v>
      </c>
      <c r="W1301" s="1" t="s">
        <v>112</v>
      </c>
      <c r="X1301" s="1" t="s">
        <v>114</v>
      </c>
      <c r="Y1301" s="2" t="s">
        <v>112</v>
      </c>
      <c r="Z1301" s="2" t="s">
        <v>111</v>
      </c>
      <c r="AA1301" s="2" t="s">
        <v>112</v>
      </c>
      <c r="AB1301" s="2">
        <v>3</v>
      </c>
      <c r="AC1301" s="1" t="s">
        <v>111</v>
      </c>
      <c r="AF1301" s="1" t="s">
        <v>111</v>
      </c>
      <c r="AJ1301" s="1" t="s">
        <v>115</v>
      </c>
      <c r="AK1301" s="1" t="s">
        <v>129</v>
      </c>
      <c r="AO1301" s="1" t="s">
        <v>130</v>
      </c>
      <c r="AU1301" s="1" t="s">
        <v>132</v>
      </c>
      <c r="AZ1301" s="1" t="s">
        <v>2359</v>
      </c>
      <c r="BC1301" s="1">
        <v>337</v>
      </c>
      <c r="BF1301" s="1">
        <v>160</v>
      </c>
      <c r="BJ1301" s="1" t="s">
        <v>112</v>
      </c>
      <c r="BK1301" s="1" t="s">
        <v>112</v>
      </c>
      <c r="BL1301" s="1" t="s">
        <v>301</v>
      </c>
      <c r="BQ1301" s="1" t="s">
        <v>121</v>
      </c>
      <c r="BR1301" s="1" t="s">
        <v>122</v>
      </c>
      <c r="BU1301" s="34" t="s">
        <v>5015</v>
      </c>
      <c r="BV1301" s="9">
        <v>44371</v>
      </c>
      <c r="BW1301" s="34" t="s">
        <v>14445</v>
      </c>
      <c r="BX1301" s="2" t="s">
        <v>111</v>
      </c>
      <c r="BY1301" s="2" t="s">
        <v>136</v>
      </c>
      <c r="BZ1301" s="2" t="s">
        <v>124</v>
      </c>
      <c r="CA1301" s="2">
        <v>2</v>
      </c>
      <c r="CB1301" s="1" t="s">
        <v>308</v>
      </c>
      <c r="CC1301" s="2" t="s">
        <v>126</v>
      </c>
      <c r="CD1301" s="1" t="e">
        <f t="shared" si="633"/>
        <v>#VALUE!</v>
      </c>
      <c r="CE1301" s="1" t="e">
        <f t="shared" si="634"/>
        <v>#VALUE!</v>
      </c>
      <c r="CF1301" s="1" t="e">
        <f t="shared" si="635"/>
        <v>#VALUE!</v>
      </c>
      <c r="CG1301" s="1" t="e">
        <f t="shared" si="636"/>
        <v>#VALUE!</v>
      </c>
      <c r="CH1301" s="1" t="e">
        <f t="shared" si="637"/>
        <v>#VALUE!</v>
      </c>
      <c r="CI1301" s="1" t="e">
        <f t="shared" si="638"/>
        <v>#VALUE!</v>
      </c>
      <c r="CJ1301" s="1" t="e">
        <f t="shared" si="639"/>
        <v>#VALUE!</v>
      </c>
      <c r="CK1301" s="1" t="e">
        <f t="shared" si="640"/>
        <v>#VALUE!</v>
      </c>
      <c r="CL1301" s="1" t="e">
        <f t="shared" si="641"/>
        <v>#VALUE!</v>
      </c>
      <c r="CM1301" s="1" t="e">
        <f t="shared" si="642"/>
        <v>#VALUE!</v>
      </c>
      <c r="CN1301" s="1" t="e">
        <f t="shared" si="643"/>
        <v>#VALUE!</v>
      </c>
      <c r="CO1301" s="2" t="b">
        <f t="shared" si="644"/>
        <v>1</v>
      </c>
      <c r="CP1301" s="2" t="b">
        <f t="shared" si="645"/>
        <v>1</v>
      </c>
      <c r="CQ1301" s="2" t="b">
        <f t="shared" si="646"/>
        <v>0</v>
      </c>
      <c r="CR1301" s="6" t="str">
        <f t="shared" si="647"/>
        <v>Male</v>
      </c>
      <c r="CS1301" s="7">
        <f t="shared" si="648"/>
        <v>0</v>
      </c>
      <c r="CT1301" s="7">
        <f t="shared" si="649"/>
        <v>0</v>
      </c>
      <c r="CU1301" s="7">
        <f t="shared" si="650"/>
        <v>0</v>
      </c>
      <c r="CV1301" s="7">
        <f t="shared" si="651"/>
        <v>0</v>
      </c>
      <c r="CW1301" s="7">
        <f t="shared" si="652"/>
        <v>1</v>
      </c>
      <c r="CX1301" s="1" t="e">
        <f t="shared" si="653"/>
        <v>#VALUE!</v>
      </c>
      <c r="CY1301" s="1" t="e">
        <f t="shared" si="654"/>
        <v>#VALUE!</v>
      </c>
      <c r="DG1301" s="1" t="e">
        <f t="shared" si="655"/>
        <v>#VALUE!</v>
      </c>
    </row>
    <row r="1302" spans="1:111" ht="159.5" x14ac:dyDescent="0.35">
      <c r="B1302" s="1" t="s">
        <v>13809</v>
      </c>
      <c r="C1302" s="9">
        <v>44366</v>
      </c>
      <c r="D1302" s="10" t="s">
        <v>13809</v>
      </c>
      <c r="E1302" s="1">
        <v>12</v>
      </c>
      <c r="F1302" s="1" t="s">
        <v>127</v>
      </c>
      <c r="G1302" s="1" t="s">
        <v>13809</v>
      </c>
      <c r="H1302" s="1" t="s">
        <v>13809</v>
      </c>
      <c r="I1302" s="9">
        <v>44341</v>
      </c>
      <c r="J1302" s="2" t="s">
        <v>109</v>
      </c>
      <c r="K1302" s="2" t="s">
        <v>13809</v>
      </c>
      <c r="L1302" s="9">
        <v>44362</v>
      </c>
      <c r="M1302" s="2" t="s">
        <v>109</v>
      </c>
      <c r="N1302" s="2" t="s">
        <v>13809</v>
      </c>
      <c r="O1302" s="2" t="s">
        <v>3108</v>
      </c>
      <c r="P1302" s="2" t="s">
        <v>111</v>
      </c>
      <c r="S1302" s="2" t="s">
        <v>112</v>
      </c>
      <c r="T1302" s="2" t="s">
        <v>111</v>
      </c>
      <c r="U1302" s="2" t="b">
        <f>OR(S1302="yes",T1302="yes")</f>
        <v>1</v>
      </c>
      <c r="V1302" s="2" t="s">
        <v>113</v>
      </c>
      <c r="W1302" s="1" t="s">
        <v>111</v>
      </c>
      <c r="Y1302" s="2" t="s">
        <v>112</v>
      </c>
      <c r="Z1302" s="2" t="s">
        <v>111</v>
      </c>
      <c r="AA1302" s="2" t="s">
        <v>112</v>
      </c>
      <c r="AB1302" s="2">
        <v>3</v>
      </c>
      <c r="AC1302" s="1" t="s">
        <v>111</v>
      </c>
      <c r="AF1302" s="1" t="s">
        <v>111</v>
      </c>
      <c r="AJ1302" s="1" t="s">
        <v>115</v>
      </c>
      <c r="AK1302" s="1" t="s">
        <v>201</v>
      </c>
      <c r="AN1302" s="1" t="s">
        <v>5016</v>
      </c>
      <c r="AO1302" s="1" t="s">
        <v>166</v>
      </c>
      <c r="AZ1302" s="1" t="s">
        <v>133</v>
      </c>
      <c r="BA1302" s="21" t="s">
        <v>5017</v>
      </c>
      <c r="BJ1302" s="1" t="s">
        <v>112</v>
      </c>
      <c r="BK1302" s="1" t="s">
        <v>112</v>
      </c>
      <c r="BL1302" s="1" t="s">
        <v>161</v>
      </c>
      <c r="BM1302" s="1" t="s">
        <v>5018</v>
      </c>
      <c r="BQ1302" s="1" t="s">
        <v>121</v>
      </c>
      <c r="BR1302" s="1" t="s">
        <v>122</v>
      </c>
      <c r="BS1302" s="1" t="s">
        <v>112</v>
      </c>
      <c r="BU1302" s="34" t="s">
        <v>5019</v>
      </c>
      <c r="BV1302" s="9">
        <v>44366</v>
      </c>
      <c r="BW1302" s="34" t="s">
        <v>5020</v>
      </c>
      <c r="BY1302" s="2" t="s">
        <v>123</v>
      </c>
      <c r="BZ1302" s="2" t="s">
        <v>124</v>
      </c>
      <c r="CA1302" s="2">
        <v>2</v>
      </c>
      <c r="CB1302" s="1" t="s">
        <v>269</v>
      </c>
      <c r="CC1302" s="2" t="s">
        <v>126</v>
      </c>
      <c r="CD1302" s="1" t="b">
        <f t="shared" si="633"/>
        <v>1</v>
      </c>
      <c r="CE1302" s="1" t="b">
        <f t="shared" si="634"/>
        <v>1</v>
      </c>
      <c r="CF1302" s="1" t="b">
        <f t="shared" si="635"/>
        <v>0</v>
      </c>
      <c r="CG1302" s="1" t="b">
        <f t="shared" si="636"/>
        <v>1</v>
      </c>
      <c r="CH1302" s="1" t="b">
        <f t="shared" si="637"/>
        <v>0</v>
      </c>
      <c r="CI1302" s="1" t="b">
        <f t="shared" si="638"/>
        <v>0</v>
      </c>
      <c r="CJ1302" s="1" t="b">
        <f t="shared" si="639"/>
        <v>0</v>
      </c>
      <c r="CK1302" s="1" t="b">
        <f t="shared" si="640"/>
        <v>0</v>
      </c>
      <c r="CL1302" s="1" t="b">
        <f t="shared" si="641"/>
        <v>0</v>
      </c>
      <c r="CM1302" s="1" t="b">
        <f t="shared" si="642"/>
        <v>0</v>
      </c>
      <c r="CN1302" s="1" t="b">
        <f t="shared" si="643"/>
        <v>0</v>
      </c>
      <c r="CO1302" s="2" t="b">
        <f t="shared" si="644"/>
        <v>1</v>
      </c>
      <c r="CP1302" s="2" t="b">
        <f t="shared" si="645"/>
        <v>1</v>
      </c>
      <c r="CQ1302" s="2" t="b">
        <f t="shared" si="646"/>
        <v>0</v>
      </c>
      <c r="CR1302" s="6" t="str">
        <f t="shared" si="647"/>
        <v>Male</v>
      </c>
      <c r="CS1302" s="7">
        <f t="shared" si="648"/>
        <v>1</v>
      </c>
      <c r="CT1302" s="7">
        <f t="shared" si="649"/>
        <v>0</v>
      </c>
      <c r="CU1302" s="7">
        <f t="shared" si="650"/>
        <v>0</v>
      </c>
      <c r="CV1302" s="7">
        <f t="shared" si="651"/>
        <v>1</v>
      </c>
      <c r="CW1302" s="7">
        <f t="shared" si="652"/>
        <v>0</v>
      </c>
      <c r="CX1302" s="1" t="b">
        <f t="shared" si="653"/>
        <v>1</v>
      </c>
      <c r="CY1302" s="1" t="b">
        <f t="shared" si="654"/>
        <v>0</v>
      </c>
    </row>
    <row r="1303" spans="1:111" ht="43.5" x14ac:dyDescent="0.35">
      <c r="B1303" s="1" t="s">
        <v>13809</v>
      </c>
      <c r="C1303" s="9">
        <v>44366</v>
      </c>
      <c r="D1303" s="10" t="s">
        <v>13809</v>
      </c>
      <c r="E1303" s="1">
        <v>55</v>
      </c>
      <c r="F1303" s="1" t="s">
        <v>127</v>
      </c>
      <c r="G1303" s="1" t="s">
        <v>13809</v>
      </c>
      <c r="H1303" s="1" t="s">
        <v>13809</v>
      </c>
      <c r="I1303" s="9">
        <v>44299</v>
      </c>
      <c r="J1303" s="2" t="s">
        <v>109</v>
      </c>
      <c r="K1303" s="2" t="s">
        <v>13809</v>
      </c>
      <c r="L1303" s="9">
        <v>44320</v>
      </c>
      <c r="M1303" s="2" t="s">
        <v>109</v>
      </c>
      <c r="N1303" s="2" t="s">
        <v>13809</v>
      </c>
      <c r="O1303" s="2" t="s">
        <v>110</v>
      </c>
      <c r="P1303" s="2" t="s">
        <v>111</v>
      </c>
      <c r="S1303" s="2" t="s">
        <v>111</v>
      </c>
      <c r="T1303" s="2" t="s">
        <v>112</v>
      </c>
      <c r="U1303" s="2" t="b">
        <v>1</v>
      </c>
      <c r="V1303" s="2" t="s">
        <v>113</v>
      </c>
      <c r="W1303" s="1" t="s">
        <v>112</v>
      </c>
      <c r="X1303" s="1" t="s">
        <v>138</v>
      </c>
      <c r="Y1303" s="2" t="s">
        <v>112</v>
      </c>
      <c r="Z1303" s="2" t="s">
        <v>111</v>
      </c>
      <c r="AA1303" s="2" t="s">
        <v>112</v>
      </c>
      <c r="AB1303" s="2">
        <v>14</v>
      </c>
      <c r="AC1303" s="1" t="s">
        <v>111</v>
      </c>
      <c r="AF1303" s="1" t="s">
        <v>111</v>
      </c>
      <c r="AJ1303" s="1" t="s">
        <v>115</v>
      </c>
      <c r="AK1303" s="1" t="s">
        <v>150</v>
      </c>
      <c r="AO1303" s="1" t="s">
        <v>117</v>
      </c>
      <c r="AS1303" s="1" t="s">
        <v>145</v>
      </c>
      <c r="AU1303" s="1" t="s">
        <v>197</v>
      </c>
      <c r="AZ1303" s="1" t="s">
        <v>155</v>
      </c>
      <c r="BA1303" s="1" t="s">
        <v>334</v>
      </c>
      <c r="BJ1303" s="1" t="s">
        <v>112</v>
      </c>
      <c r="BK1303" s="1" t="s">
        <v>112</v>
      </c>
      <c r="BL1303" s="1" t="s">
        <v>226</v>
      </c>
      <c r="BQ1303" s="1" t="s">
        <v>121</v>
      </c>
      <c r="BR1303" s="1" t="s">
        <v>122</v>
      </c>
      <c r="BS1303" s="1" t="s">
        <v>112</v>
      </c>
      <c r="BU1303" s="34" t="s">
        <v>5021</v>
      </c>
      <c r="BV1303" s="9">
        <v>44453</v>
      </c>
      <c r="BW1303" s="34" t="s">
        <v>5022</v>
      </c>
      <c r="BY1303" s="2" t="s">
        <v>174</v>
      </c>
      <c r="BZ1303" s="2" t="s">
        <v>124</v>
      </c>
      <c r="CA1303" s="2">
        <v>2</v>
      </c>
      <c r="CB1303" s="1" t="s">
        <v>386</v>
      </c>
      <c r="CC1303" s="2" t="s">
        <v>126</v>
      </c>
      <c r="CD1303" s="1" t="b">
        <f t="shared" si="633"/>
        <v>0</v>
      </c>
      <c r="CE1303" s="1" t="b">
        <f t="shared" si="634"/>
        <v>0</v>
      </c>
      <c r="CF1303" s="1" t="b">
        <f t="shared" si="635"/>
        <v>0</v>
      </c>
      <c r="CG1303" s="1" t="b">
        <f t="shared" si="636"/>
        <v>0</v>
      </c>
      <c r="CH1303" s="1" t="b">
        <f t="shared" si="637"/>
        <v>0</v>
      </c>
      <c r="CI1303" s="1" t="b">
        <f t="shared" si="638"/>
        <v>0</v>
      </c>
      <c r="CJ1303" s="1" t="b">
        <f t="shared" si="639"/>
        <v>0</v>
      </c>
      <c r="CK1303" s="1" t="b">
        <f t="shared" si="640"/>
        <v>0</v>
      </c>
      <c r="CL1303" s="1" t="b">
        <f t="shared" si="641"/>
        <v>0</v>
      </c>
      <c r="CM1303" s="1" t="b">
        <f t="shared" si="642"/>
        <v>1</v>
      </c>
      <c r="CN1303" s="1" t="b">
        <f t="shared" si="643"/>
        <v>0</v>
      </c>
      <c r="CO1303" s="2" t="b">
        <f t="shared" si="644"/>
        <v>0</v>
      </c>
      <c r="CP1303" s="2" t="b">
        <f t="shared" si="645"/>
        <v>0</v>
      </c>
      <c r="CQ1303" s="2" t="b">
        <f t="shared" si="646"/>
        <v>1</v>
      </c>
      <c r="CR1303" s="6" t="str">
        <f t="shared" si="647"/>
        <v>Male</v>
      </c>
      <c r="CS1303" s="7">
        <f t="shared" si="648"/>
        <v>1</v>
      </c>
      <c r="CT1303" s="7">
        <f t="shared" si="649"/>
        <v>0</v>
      </c>
      <c r="CU1303" s="7">
        <f t="shared" si="650"/>
        <v>0</v>
      </c>
      <c r="CV1303" s="7">
        <f t="shared" si="651"/>
        <v>1</v>
      </c>
      <c r="CW1303" s="7">
        <f t="shared" si="652"/>
        <v>0</v>
      </c>
      <c r="CX1303" s="1" t="b">
        <f t="shared" si="653"/>
        <v>0</v>
      </c>
      <c r="CY1303" s="1" t="b">
        <f t="shared" si="654"/>
        <v>0</v>
      </c>
      <c r="DG1303" s="1" t="b">
        <f t="shared" ref="DG1303:DG1341" si="656">AND(E1303&gt;4,E1303&lt;18,NOT(E1303=""),NOT(E1303="."))</f>
        <v>0</v>
      </c>
    </row>
    <row r="1304" spans="1:111" ht="58" x14ac:dyDescent="0.35">
      <c r="A1304" s="2">
        <v>1095</v>
      </c>
      <c r="B1304" s="1" t="s">
        <v>13809</v>
      </c>
      <c r="C1304" s="9">
        <v>44366</v>
      </c>
      <c r="D1304" s="10" t="s">
        <v>13809</v>
      </c>
      <c r="E1304" s="1">
        <v>14</v>
      </c>
      <c r="F1304" s="1" t="s">
        <v>127</v>
      </c>
      <c r="G1304" s="1" t="s">
        <v>13809</v>
      </c>
      <c r="H1304" s="1" t="s">
        <v>13809</v>
      </c>
      <c r="I1304" s="9">
        <v>44342</v>
      </c>
      <c r="J1304" s="2" t="s">
        <v>109</v>
      </c>
      <c r="K1304" s="2" t="s">
        <v>13809</v>
      </c>
      <c r="L1304" s="9">
        <v>44363</v>
      </c>
      <c r="M1304" s="2" t="s">
        <v>109</v>
      </c>
      <c r="N1304" s="2" t="s">
        <v>13809</v>
      </c>
      <c r="O1304" s="2" t="s">
        <v>110</v>
      </c>
      <c r="P1304" s="2" t="s">
        <v>111</v>
      </c>
      <c r="S1304" s="2" t="s">
        <v>111</v>
      </c>
      <c r="T1304" s="2" t="s">
        <v>112</v>
      </c>
      <c r="U1304" s="2" t="b">
        <v>1</v>
      </c>
      <c r="V1304" s="2" t="s">
        <v>113</v>
      </c>
      <c r="W1304" s="1" t="s">
        <v>112</v>
      </c>
      <c r="X1304" s="1" t="s">
        <v>114</v>
      </c>
      <c r="Y1304" s="2" t="s">
        <v>112</v>
      </c>
      <c r="Z1304" s="2" t="s">
        <v>111</v>
      </c>
      <c r="AA1304" s="2" t="s">
        <v>112</v>
      </c>
      <c r="AB1304" s="2">
        <v>2</v>
      </c>
      <c r="AC1304" s="1" t="s">
        <v>111</v>
      </c>
      <c r="AF1304" s="1" t="s">
        <v>111</v>
      </c>
      <c r="AJ1304" s="1" t="s">
        <v>115</v>
      </c>
      <c r="AK1304" s="1" t="s">
        <v>116</v>
      </c>
      <c r="AN1304" s="1" t="s">
        <v>5023</v>
      </c>
      <c r="AO1304" s="1" t="s">
        <v>117</v>
      </c>
      <c r="AU1304" s="1" t="s">
        <v>132</v>
      </c>
      <c r="AZ1304" s="1" t="s">
        <v>402</v>
      </c>
      <c r="BA1304" s="1" t="s">
        <v>5024</v>
      </c>
      <c r="BE1304" s="1" t="s">
        <v>5025</v>
      </c>
      <c r="BJ1304" s="1" t="s">
        <v>112</v>
      </c>
      <c r="BK1304" s="1" t="s">
        <v>112</v>
      </c>
      <c r="BL1304" s="1" t="s">
        <v>142</v>
      </c>
      <c r="BQ1304" s="1" t="s">
        <v>121</v>
      </c>
      <c r="BR1304" s="1" t="s">
        <v>122</v>
      </c>
      <c r="BS1304" s="1" t="s">
        <v>112</v>
      </c>
      <c r="BU1304" s="34" t="s">
        <v>5026</v>
      </c>
      <c r="BV1304" s="9">
        <v>44376</v>
      </c>
      <c r="BW1304" s="34" t="s">
        <v>5027</v>
      </c>
      <c r="BX1304" s="2" t="s">
        <v>111</v>
      </c>
      <c r="BY1304" s="2" t="s">
        <v>156</v>
      </c>
      <c r="BZ1304" s="2" t="s">
        <v>124</v>
      </c>
      <c r="CA1304" s="2">
        <v>2</v>
      </c>
      <c r="CB1304" s="1" t="s">
        <v>2635</v>
      </c>
      <c r="CC1304" s="2" t="s">
        <v>126</v>
      </c>
      <c r="CD1304" s="1" t="b">
        <f t="shared" si="633"/>
        <v>1</v>
      </c>
      <c r="CE1304" s="1" t="b">
        <f t="shared" si="634"/>
        <v>1</v>
      </c>
      <c r="CF1304" s="1" t="b">
        <f t="shared" si="635"/>
        <v>0</v>
      </c>
      <c r="CG1304" s="1" t="b">
        <f t="shared" si="636"/>
        <v>1</v>
      </c>
      <c r="CH1304" s="1" t="b">
        <f t="shared" si="637"/>
        <v>0</v>
      </c>
      <c r="CI1304" s="1" t="b">
        <f t="shared" si="638"/>
        <v>0</v>
      </c>
      <c r="CJ1304" s="1" t="b">
        <f t="shared" si="639"/>
        <v>0</v>
      </c>
      <c r="CK1304" s="1" t="b">
        <f t="shared" si="640"/>
        <v>0</v>
      </c>
      <c r="CL1304" s="1" t="b">
        <f t="shared" si="641"/>
        <v>0</v>
      </c>
      <c r="CM1304" s="1" t="b">
        <f t="shared" si="642"/>
        <v>0</v>
      </c>
      <c r="CN1304" s="1" t="b">
        <f t="shared" si="643"/>
        <v>0</v>
      </c>
      <c r="CO1304" s="2" t="b">
        <f t="shared" si="644"/>
        <v>1</v>
      </c>
      <c r="CP1304" s="2" t="b">
        <f t="shared" si="645"/>
        <v>1</v>
      </c>
      <c r="CQ1304" s="2" t="b">
        <f t="shared" si="646"/>
        <v>0</v>
      </c>
      <c r="CR1304" s="6" t="str">
        <f t="shared" si="647"/>
        <v>Male</v>
      </c>
      <c r="CS1304" s="7">
        <f t="shared" si="648"/>
        <v>1</v>
      </c>
      <c r="CT1304" s="7">
        <f t="shared" si="649"/>
        <v>0</v>
      </c>
      <c r="CU1304" s="7">
        <f t="shared" si="650"/>
        <v>0</v>
      </c>
      <c r="CV1304" s="7">
        <f t="shared" si="651"/>
        <v>1</v>
      </c>
      <c r="CW1304" s="7">
        <f t="shared" si="652"/>
        <v>0</v>
      </c>
      <c r="CX1304" s="1" t="b">
        <f t="shared" si="653"/>
        <v>1</v>
      </c>
      <c r="CY1304" s="1" t="b">
        <f t="shared" si="654"/>
        <v>0</v>
      </c>
      <c r="DG1304" s="1" t="b">
        <f t="shared" si="656"/>
        <v>1</v>
      </c>
    </row>
    <row r="1305" spans="1:111" ht="72.5" x14ac:dyDescent="0.35">
      <c r="A1305" s="2">
        <v>1096</v>
      </c>
      <c r="B1305" s="1" t="s">
        <v>13809</v>
      </c>
      <c r="C1305" s="9">
        <v>44366</v>
      </c>
      <c r="D1305" s="10" t="s">
        <v>13809</v>
      </c>
      <c r="E1305" s="1">
        <v>24</v>
      </c>
      <c r="F1305" s="1" t="s">
        <v>127</v>
      </c>
      <c r="G1305" s="1" t="s">
        <v>13809</v>
      </c>
      <c r="H1305" s="1" t="s">
        <v>13809</v>
      </c>
      <c r="I1305" s="2" t="s">
        <v>183</v>
      </c>
      <c r="J1305" s="2" t="s">
        <v>109</v>
      </c>
      <c r="K1305" s="2" t="s">
        <v>13809</v>
      </c>
      <c r="L1305" s="9">
        <v>44362</v>
      </c>
      <c r="M1305" s="2" t="s">
        <v>109</v>
      </c>
      <c r="N1305" s="2" t="s">
        <v>13809</v>
      </c>
      <c r="O1305" s="2" t="s">
        <v>110</v>
      </c>
      <c r="P1305" s="2" t="s">
        <v>111</v>
      </c>
      <c r="S1305" s="2" t="s">
        <v>112</v>
      </c>
      <c r="T1305" s="2" t="s">
        <v>111</v>
      </c>
      <c r="U1305" s="2" t="b">
        <v>1</v>
      </c>
      <c r="V1305" s="2" t="s">
        <v>113</v>
      </c>
      <c r="W1305" s="1" t="s">
        <v>112</v>
      </c>
      <c r="X1305" s="1" t="s">
        <v>110</v>
      </c>
      <c r="Y1305" s="2" t="s">
        <v>112</v>
      </c>
      <c r="Z1305" s="2" t="s">
        <v>111</v>
      </c>
      <c r="AA1305" s="2" t="s">
        <v>112</v>
      </c>
      <c r="AB1305" s="2">
        <v>3</v>
      </c>
      <c r="AC1305" s="1" t="s">
        <v>111</v>
      </c>
      <c r="AF1305" s="1" t="s">
        <v>111</v>
      </c>
      <c r="AK1305" s="1" t="s">
        <v>129</v>
      </c>
      <c r="AO1305" s="1" t="s">
        <v>117</v>
      </c>
      <c r="AS1305" s="1" t="s">
        <v>118</v>
      </c>
      <c r="AU1305" s="1" t="s">
        <v>132</v>
      </c>
      <c r="AZ1305" s="1" t="s">
        <v>155</v>
      </c>
      <c r="BA1305" s="1" t="s">
        <v>5028</v>
      </c>
      <c r="BJ1305" s="1" t="s">
        <v>112</v>
      </c>
      <c r="BK1305" s="1" t="s">
        <v>112</v>
      </c>
      <c r="BL1305" s="1" t="s">
        <v>142</v>
      </c>
      <c r="BQ1305" s="1" t="s">
        <v>121</v>
      </c>
      <c r="BR1305" s="1" t="s">
        <v>122</v>
      </c>
      <c r="BS1305" s="1" t="s">
        <v>112</v>
      </c>
      <c r="BU1305" s="34" t="s">
        <v>5029</v>
      </c>
      <c r="BV1305" s="9">
        <v>44379</v>
      </c>
      <c r="BW1305" s="34" t="s">
        <v>5030</v>
      </c>
      <c r="BX1305" s="2" t="s">
        <v>111</v>
      </c>
      <c r="BY1305" s="2" t="s">
        <v>123</v>
      </c>
      <c r="BZ1305" s="2" t="s">
        <v>124</v>
      </c>
      <c r="CA1305" s="2">
        <v>2</v>
      </c>
      <c r="CB1305" s="1" t="s">
        <v>357</v>
      </c>
      <c r="CC1305" s="2" t="s">
        <v>126</v>
      </c>
      <c r="CD1305" s="1" t="b">
        <f t="shared" si="633"/>
        <v>1</v>
      </c>
      <c r="CE1305" s="1" t="b">
        <f t="shared" si="634"/>
        <v>0</v>
      </c>
      <c r="CF1305" s="1" t="b">
        <f t="shared" si="635"/>
        <v>0</v>
      </c>
      <c r="CG1305" s="1" t="b">
        <f t="shared" si="636"/>
        <v>0</v>
      </c>
      <c r="CH1305" s="1" t="b">
        <f t="shared" si="637"/>
        <v>0</v>
      </c>
      <c r="CI1305" s="1" t="b">
        <f t="shared" si="638"/>
        <v>1</v>
      </c>
      <c r="CJ1305" s="1" t="b">
        <f t="shared" si="639"/>
        <v>0</v>
      </c>
      <c r="CK1305" s="1" t="b">
        <f t="shared" si="640"/>
        <v>0</v>
      </c>
      <c r="CL1305" s="1" t="b">
        <f t="shared" si="641"/>
        <v>0</v>
      </c>
      <c r="CM1305" s="1" t="b">
        <f t="shared" si="642"/>
        <v>0</v>
      </c>
      <c r="CN1305" s="1" t="b">
        <f t="shared" si="643"/>
        <v>0</v>
      </c>
      <c r="CO1305" s="2" t="b">
        <f t="shared" si="644"/>
        <v>1</v>
      </c>
      <c r="CP1305" s="2" t="b">
        <f t="shared" si="645"/>
        <v>1</v>
      </c>
      <c r="CQ1305" s="2" t="b">
        <f t="shared" si="646"/>
        <v>0</v>
      </c>
      <c r="CR1305" s="6" t="str">
        <f t="shared" si="647"/>
        <v>Male</v>
      </c>
      <c r="CS1305" s="7">
        <f t="shared" si="648"/>
        <v>1</v>
      </c>
      <c r="CT1305" s="7">
        <f t="shared" si="649"/>
        <v>0</v>
      </c>
      <c r="CU1305" s="7">
        <f t="shared" si="650"/>
        <v>0</v>
      </c>
      <c r="CV1305" s="7">
        <f t="shared" si="651"/>
        <v>1</v>
      </c>
      <c r="CW1305" s="7">
        <f t="shared" si="652"/>
        <v>0</v>
      </c>
      <c r="CX1305" s="1" t="b">
        <f t="shared" si="653"/>
        <v>1</v>
      </c>
      <c r="CY1305" s="1" t="b">
        <f t="shared" si="654"/>
        <v>1</v>
      </c>
      <c r="DG1305" s="1" t="b">
        <f t="shared" si="656"/>
        <v>0</v>
      </c>
    </row>
    <row r="1306" spans="1:111" ht="362.5" x14ac:dyDescent="0.35">
      <c r="B1306" s="1" t="s">
        <v>13809</v>
      </c>
      <c r="C1306" s="9">
        <v>44366</v>
      </c>
      <c r="D1306" s="10" t="s">
        <v>13809</v>
      </c>
      <c r="E1306" s="1">
        <v>66</v>
      </c>
      <c r="F1306" s="1" t="s">
        <v>127</v>
      </c>
      <c r="G1306" s="1" t="s">
        <v>13809</v>
      </c>
      <c r="H1306" s="1" t="s">
        <v>13809</v>
      </c>
      <c r="I1306" s="2" t="s">
        <v>183</v>
      </c>
      <c r="J1306" s="2" t="s">
        <v>109</v>
      </c>
      <c r="K1306" s="2" t="s">
        <v>13809</v>
      </c>
      <c r="L1306" s="9">
        <v>44224</v>
      </c>
      <c r="M1306" s="2" t="s">
        <v>109</v>
      </c>
      <c r="N1306" s="2" t="s">
        <v>13809</v>
      </c>
      <c r="O1306" s="2" t="s">
        <v>110</v>
      </c>
      <c r="P1306" s="2" t="s">
        <v>111</v>
      </c>
      <c r="S1306" s="2" t="s">
        <v>112</v>
      </c>
      <c r="T1306" s="2" t="s">
        <v>111</v>
      </c>
      <c r="U1306" s="2" t="b">
        <f>OR(S1306="yes",T1306="yes")</f>
        <v>1</v>
      </c>
      <c r="V1306" s="2" t="s">
        <v>113</v>
      </c>
      <c r="W1306" s="1" t="s">
        <v>112</v>
      </c>
      <c r="X1306" s="1" t="s">
        <v>138</v>
      </c>
      <c r="Y1306" s="2" t="s">
        <v>111</v>
      </c>
      <c r="AF1306" s="1" t="s">
        <v>111</v>
      </c>
      <c r="AJ1306" s="1" t="s">
        <v>115</v>
      </c>
      <c r="AK1306" s="1" t="s">
        <v>194</v>
      </c>
      <c r="AN1306" s="1" t="s">
        <v>5031</v>
      </c>
      <c r="AO1306" s="1" t="s">
        <v>117</v>
      </c>
      <c r="AS1306" s="1" t="s">
        <v>190</v>
      </c>
      <c r="AU1306" s="1" t="s">
        <v>191</v>
      </c>
      <c r="AX1306" s="1" t="s">
        <v>805</v>
      </c>
      <c r="AZ1306" s="1" t="s">
        <v>299</v>
      </c>
      <c r="BA1306" s="1">
        <v>0.27</v>
      </c>
      <c r="BF1306" s="1">
        <v>1748</v>
      </c>
      <c r="BJ1306" s="1" t="s">
        <v>112</v>
      </c>
      <c r="BK1306" s="1" t="s">
        <v>112</v>
      </c>
      <c r="BL1306" s="1" t="s">
        <v>5032</v>
      </c>
      <c r="BQ1306" s="1" t="s">
        <v>121</v>
      </c>
      <c r="BR1306" s="1" t="s">
        <v>122</v>
      </c>
      <c r="BS1306" s="1" t="s">
        <v>112</v>
      </c>
      <c r="BU1306" s="34" t="s">
        <v>5033</v>
      </c>
      <c r="BV1306" s="9">
        <v>44497</v>
      </c>
      <c r="BW1306" s="34" t="s">
        <v>5034</v>
      </c>
      <c r="BY1306" s="2" t="s">
        <v>174</v>
      </c>
      <c r="BZ1306" s="2" t="s">
        <v>124</v>
      </c>
      <c r="CA1306" s="2">
        <v>2</v>
      </c>
      <c r="CB1306" s="1" t="s">
        <v>2480</v>
      </c>
      <c r="CC1306" s="2" t="s">
        <v>126</v>
      </c>
      <c r="CD1306" s="1" t="b">
        <v>0</v>
      </c>
      <c r="CE1306" s="1" t="b">
        <v>0</v>
      </c>
      <c r="CF1306" s="1" t="b">
        <f t="shared" si="635"/>
        <v>0</v>
      </c>
      <c r="CG1306" s="1" t="b">
        <f t="shared" si="636"/>
        <v>0</v>
      </c>
      <c r="CH1306" s="1" t="b">
        <f t="shared" si="637"/>
        <v>0</v>
      </c>
      <c r="CI1306" s="1" t="b">
        <f t="shared" si="638"/>
        <v>0</v>
      </c>
      <c r="CJ1306" s="1" t="b">
        <f t="shared" si="639"/>
        <v>0</v>
      </c>
      <c r="CK1306" s="1" t="b">
        <f t="shared" si="640"/>
        <v>0</v>
      </c>
      <c r="CL1306" s="1" t="b">
        <f t="shared" si="641"/>
        <v>0</v>
      </c>
      <c r="CM1306" s="1" t="b">
        <f t="shared" si="642"/>
        <v>0</v>
      </c>
      <c r="CN1306" s="1" t="b">
        <f t="shared" si="643"/>
        <v>1</v>
      </c>
      <c r="CO1306" s="2" t="b">
        <f t="shared" si="644"/>
        <v>0</v>
      </c>
      <c r="CP1306" s="2" t="b">
        <f t="shared" si="645"/>
        <v>0</v>
      </c>
      <c r="CQ1306" s="2" t="b">
        <f t="shared" si="646"/>
        <v>0</v>
      </c>
      <c r="CR1306" s="6" t="str">
        <f t="shared" si="647"/>
        <v>Male</v>
      </c>
      <c r="CS1306" s="7">
        <f t="shared" si="648"/>
        <v>1</v>
      </c>
      <c r="CT1306" s="7">
        <f t="shared" si="649"/>
        <v>0</v>
      </c>
      <c r="CU1306" s="7">
        <f t="shared" si="650"/>
        <v>0</v>
      </c>
      <c r="CV1306" s="7">
        <f t="shared" si="651"/>
        <v>1</v>
      </c>
      <c r="CW1306" s="7">
        <f t="shared" si="652"/>
        <v>0</v>
      </c>
      <c r="CX1306" s="1" t="b">
        <f t="shared" si="653"/>
        <v>0</v>
      </c>
      <c r="CY1306" s="1" t="b">
        <f t="shared" si="654"/>
        <v>0</v>
      </c>
      <c r="CZ1306" s="2">
        <v>3022</v>
      </c>
      <c r="DG1306" s="1" t="b">
        <f t="shared" si="656"/>
        <v>0</v>
      </c>
    </row>
    <row r="1307" spans="1:111" ht="159.5" x14ac:dyDescent="0.35">
      <c r="B1307" s="1" t="s">
        <v>13809</v>
      </c>
      <c r="C1307" s="9">
        <v>44366</v>
      </c>
      <c r="D1307" s="10" t="s">
        <v>13809</v>
      </c>
      <c r="E1307" s="1">
        <v>39</v>
      </c>
      <c r="F1307" s="1" t="s">
        <v>127</v>
      </c>
      <c r="G1307" s="1" t="s">
        <v>13809</v>
      </c>
      <c r="H1307" s="1" t="s">
        <v>13809</v>
      </c>
      <c r="I1307" s="9">
        <v>44279</v>
      </c>
      <c r="J1307" s="2" t="s">
        <v>109</v>
      </c>
      <c r="K1307" s="2" t="s">
        <v>13809</v>
      </c>
      <c r="L1307" s="9">
        <v>44307</v>
      </c>
      <c r="M1307" s="2" t="s">
        <v>109</v>
      </c>
      <c r="N1307" s="2" t="s">
        <v>13809</v>
      </c>
      <c r="O1307" s="2" t="s">
        <v>110</v>
      </c>
      <c r="P1307" s="2" t="s">
        <v>111</v>
      </c>
      <c r="S1307" s="2" t="s">
        <v>112</v>
      </c>
      <c r="T1307" s="2" t="s">
        <v>111</v>
      </c>
      <c r="U1307" s="2" t="b">
        <v>1</v>
      </c>
      <c r="V1307" s="2" t="s">
        <v>113</v>
      </c>
      <c r="W1307" s="1" t="s">
        <v>112</v>
      </c>
      <c r="X1307" s="1" t="s">
        <v>138</v>
      </c>
      <c r="Y1307" s="2" t="s">
        <v>111</v>
      </c>
      <c r="AF1307" s="1" t="s">
        <v>111</v>
      </c>
      <c r="AH1307" s="1" t="s">
        <v>193</v>
      </c>
      <c r="AI1307" s="1" t="s">
        <v>5035</v>
      </c>
      <c r="AK1307" s="1" t="s">
        <v>129</v>
      </c>
      <c r="AO1307" s="1" t="s">
        <v>130</v>
      </c>
      <c r="AS1307" s="1" t="s">
        <v>684</v>
      </c>
      <c r="AU1307" s="1" t="s">
        <v>132</v>
      </c>
      <c r="BJ1307" s="1" t="s">
        <v>112</v>
      </c>
      <c r="BK1307" s="1" t="s">
        <v>112</v>
      </c>
      <c r="BL1307" s="1" t="s">
        <v>161</v>
      </c>
      <c r="BM1307" s="1" t="s">
        <v>5036</v>
      </c>
      <c r="BQ1307" s="1" t="s">
        <v>121</v>
      </c>
      <c r="BR1307" s="1" t="s">
        <v>122</v>
      </c>
      <c r="BS1307" s="1" t="s">
        <v>112</v>
      </c>
      <c r="BU1307" s="34" t="s">
        <v>5037</v>
      </c>
      <c r="BV1307" s="9">
        <v>44452</v>
      </c>
      <c r="BW1307" s="34" t="s">
        <v>5038</v>
      </c>
      <c r="BX1307" s="2" t="s">
        <v>112</v>
      </c>
      <c r="BY1307" s="2" t="s">
        <v>174</v>
      </c>
      <c r="BZ1307" s="2" t="s">
        <v>124</v>
      </c>
      <c r="CA1307" s="2">
        <v>2</v>
      </c>
      <c r="CB1307" s="1" t="s">
        <v>319</v>
      </c>
      <c r="CC1307" s="2" t="s">
        <v>113</v>
      </c>
      <c r="CD1307" s="1" t="b">
        <f t="shared" ref="CD1307:CD1316" si="657">AND(E1307&lt;30,NOT(E1307="."),NOT(E1307=""))</f>
        <v>0</v>
      </c>
      <c r="CE1307" s="1" t="b">
        <f t="shared" ref="CE1307:CE1316" si="658">AND(E1307&lt;18,NOT(E1307="."),NOT(E1307=""))</f>
        <v>0</v>
      </c>
      <c r="CF1307" s="1" t="b">
        <f t="shared" si="635"/>
        <v>0</v>
      </c>
      <c r="CG1307" s="1" t="b">
        <f t="shared" si="636"/>
        <v>0</v>
      </c>
      <c r="CH1307" s="1" t="b">
        <f t="shared" si="637"/>
        <v>0</v>
      </c>
      <c r="CI1307" s="1" t="b">
        <f t="shared" si="638"/>
        <v>0</v>
      </c>
      <c r="CJ1307" s="1" t="b">
        <f t="shared" si="639"/>
        <v>0</v>
      </c>
      <c r="CK1307" s="1" t="b">
        <f t="shared" si="640"/>
        <v>1</v>
      </c>
      <c r="CL1307" s="1" t="b">
        <f t="shared" si="641"/>
        <v>0</v>
      </c>
      <c r="CM1307" s="1" t="b">
        <f t="shared" si="642"/>
        <v>0</v>
      </c>
      <c r="CN1307" s="1" t="b">
        <f t="shared" si="643"/>
        <v>0</v>
      </c>
      <c r="CO1307" s="2" t="b">
        <f t="shared" si="644"/>
        <v>0</v>
      </c>
      <c r="CP1307" s="2" t="b">
        <f t="shared" si="645"/>
        <v>0</v>
      </c>
      <c r="CQ1307" s="2" t="b">
        <f t="shared" si="646"/>
        <v>0</v>
      </c>
      <c r="CR1307" s="6" t="str">
        <f t="shared" si="647"/>
        <v>Male</v>
      </c>
      <c r="CS1307" s="7">
        <f t="shared" si="648"/>
        <v>1</v>
      </c>
      <c r="CT1307" s="7">
        <f t="shared" si="649"/>
        <v>0</v>
      </c>
      <c r="CU1307" s="7">
        <f t="shared" si="650"/>
        <v>0</v>
      </c>
      <c r="CV1307" s="7">
        <f t="shared" si="651"/>
        <v>1</v>
      </c>
      <c r="CW1307" s="7">
        <f t="shared" si="652"/>
        <v>0</v>
      </c>
      <c r="CX1307" s="1" t="b">
        <f t="shared" si="653"/>
        <v>0</v>
      </c>
      <c r="CY1307" s="1" t="b">
        <f t="shared" si="654"/>
        <v>1</v>
      </c>
      <c r="DG1307" s="1" t="b">
        <f t="shared" si="656"/>
        <v>0</v>
      </c>
    </row>
    <row r="1308" spans="1:111" ht="145" x14ac:dyDescent="0.35">
      <c r="B1308" s="1" t="s">
        <v>13809</v>
      </c>
      <c r="C1308" s="9">
        <v>44366</v>
      </c>
      <c r="D1308" s="10" t="s">
        <v>13809</v>
      </c>
      <c r="E1308" s="1">
        <v>24</v>
      </c>
      <c r="F1308" s="1" t="s">
        <v>127</v>
      </c>
      <c r="G1308" s="1" t="s">
        <v>13809</v>
      </c>
      <c r="H1308" s="1" t="s">
        <v>13809</v>
      </c>
      <c r="I1308" s="9">
        <v>44267</v>
      </c>
      <c r="J1308" s="2" t="s">
        <v>109</v>
      </c>
      <c r="K1308" s="2" t="s">
        <v>13809</v>
      </c>
      <c r="L1308" s="9">
        <v>44288</v>
      </c>
      <c r="M1308" s="2" t="s">
        <v>109</v>
      </c>
      <c r="N1308" s="2" t="s">
        <v>13809</v>
      </c>
      <c r="O1308" s="2" t="s">
        <v>110</v>
      </c>
      <c r="P1308" s="2" t="s">
        <v>111</v>
      </c>
      <c r="S1308" s="2" t="s">
        <v>112</v>
      </c>
      <c r="T1308" s="2" t="s">
        <v>111</v>
      </c>
      <c r="U1308" s="2" t="b">
        <v>1</v>
      </c>
      <c r="V1308" s="2" t="s">
        <v>113</v>
      </c>
      <c r="W1308" s="1" t="s">
        <v>112</v>
      </c>
      <c r="X1308" s="1" t="s">
        <v>110</v>
      </c>
      <c r="Y1308" s="2" t="s">
        <v>112</v>
      </c>
      <c r="Z1308" s="2" t="s">
        <v>111</v>
      </c>
      <c r="AA1308" s="2" t="s">
        <v>112</v>
      </c>
      <c r="AB1308" s="2">
        <v>2</v>
      </c>
      <c r="AC1308" s="1" t="s">
        <v>111</v>
      </c>
      <c r="AF1308" s="1" t="s">
        <v>111</v>
      </c>
      <c r="AJ1308" s="1" t="s">
        <v>115</v>
      </c>
      <c r="AK1308" s="1" t="s">
        <v>201</v>
      </c>
      <c r="AN1308" s="1" t="s">
        <v>5039</v>
      </c>
      <c r="AO1308" s="1" t="s">
        <v>117</v>
      </c>
      <c r="AS1308" s="1" t="s">
        <v>145</v>
      </c>
      <c r="AU1308" s="1" t="s">
        <v>177</v>
      </c>
      <c r="AX1308" s="1" t="s">
        <v>373</v>
      </c>
      <c r="AZ1308" s="1" t="s">
        <v>120</v>
      </c>
      <c r="BA1308" s="1" t="s">
        <v>5040</v>
      </c>
      <c r="BG1308" s="1">
        <v>30.1</v>
      </c>
      <c r="BH1308" s="1">
        <v>12</v>
      </c>
      <c r="BJ1308" s="1" t="s">
        <v>111</v>
      </c>
      <c r="BN1308" s="1" t="s">
        <v>112</v>
      </c>
      <c r="BO1308" s="1" t="s">
        <v>148</v>
      </c>
      <c r="BP1308" s="1" t="s">
        <v>5041</v>
      </c>
      <c r="BQ1308" s="1" t="s">
        <v>121</v>
      </c>
      <c r="BR1308" s="1" t="s">
        <v>122</v>
      </c>
      <c r="BU1308" s="34" t="s">
        <v>5042</v>
      </c>
      <c r="BV1308" s="9">
        <v>44371</v>
      </c>
      <c r="BW1308" s="34" t="s">
        <v>5043</v>
      </c>
      <c r="BY1308" s="2" t="s">
        <v>123</v>
      </c>
      <c r="BZ1308" s="2" t="s">
        <v>124</v>
      </c>
      <c r="CA1308" s="2">
        <v>2</v>
      </c>
      <c r="CB1308" s="1" t="s">
        <v>199</v>
      </c>
      <c r="CC1308" s="2" t="s">
        <v>126</v>
      </c>
      <c r="CD1308" s="1" t="b">
        <f t="shared" si="657"/>
        <v>1</v>
      </c>
      <c r="CE1308" s="1" t="b">
        <f t="shared" si="658"/>
        <v>0</v>
      </c>
      <c r="CF1308" s="1" t="b">
        <f t="shared" si="635"/>
        <v>0</v>
      </c>
      <c r="CG1308" s="1" t="b">
        <f t="shared" si="636"/>
        <v>0</v>
      </c>
      <c r="CH1308" s="1" t="b">
        <f t="shared" si="637"/>
        <v>0</v>
      </c>
      <c r="CI1308" s="1" t="b">
        <f t="shared" si="638"/>
        <v>1</v>
      </c>
      <c r="CJ1308" s="1" t="b">
        <f t="shared" si="639"/>
        <v>0</v>
      </c>
      <c r="CK1308" s="1" t="b">
        <f t="shared" si="640"/>
        <v>0</v>
      </c>
      <c r="CL1308" s="1" t="b">
        <f t="shared" si="641"/>
        <v>0</v>
      </c>
      <c r="CM1308" s="1" t="b">
        <f t="shared" si="642"/>
        <v>0</v>
      </c>
      <c r="CN1308" s="1" t="b">
        <f t="shared" si="643"/>
        <v>0</v>
      </c>
      <c r="CO1308" s="2" t="b">
        <f t="shared" si="644"/>
        <v>1</v>
      </c>
      <c r="CP1308" s="2" t="b">
        <f t="shared" si="645"/>
        <v>1</v>
      </c>
      <c r="CQ1308" s="2" t="b">
        <f t="shared" si="646"/>
        <v>0</v>
      </c>
      <c r="CR1308" s="6" t="str">
        <f t="shared" si="647"/>
        <v>Male</v>
      </c>
      <c r="CS1308" s="7">
        <f t="shared" si="648"/>
        <v>1</v>
      </c>
      <c r="CT1308" s="7">
        <f t="shared" si="649"/>
        <v>0</v>
      </c>
      <c r="CU1308" s="7">
        <f t="shared" si="650"/>
        <v>0</v>
      </c>
      <c r="CV1308" s="7">
        <f t="shared" si="651"/>
        <v>1</v>
      </c>
      <c r="CW1308" s="7">
        <f t="shared" si="652"/>
        <v>0</v>
      </c>
      <c r="CX1308" s="1" t="b">
        <f t="shared" si="653"/>
        <v>1</v>
      </c>
      <c r="CY1308" s="1" t="b">
        <f t="shared" si="654"/>
        <v>1</v>
      </c>
      <c r="DG1308" s="1" t="b">
        <f t="shared" si="656"/>
        <v>0</v>
      </c>
    </row>
    <row r="1309" spans="1:111" ht="101.5" x14ac:dyDescent="0.35">
      <c r="A1309" s="2">
        <v>1185</v>
      </c>
      <c r="B1309" s="1" t="s">
        <v>13809</v>
      </c>
      <c r="C1309" s="9">
        <v>44366</v>
      </c>
      <c r="D1309" s="10" t="s">
        <v>13809</v>
      </c>
      <c r="E1309" s="1">
        <v>15</v>
      </c>
      <c r="F1309" s="1" t="s">
        <v>127</v>
      </c>
      <c r="G1309" s="1" t="s">
        <v>13809</v>
      </c>
      <c r="H1309" s="1" t="s">
        <v>13809</v>
      </c>
      <c r="I1309" s="9">
        <v>44336</v>
      </c>
      <c r="J1309" s="2" t="s">
        <v>109</v>
      </c>
      <c r="K1309" s="2" t="s">
        <v>13809</v>
      </c>
      <c r="L1309" s="9">
        <v>44357</v>
      </c>
      <c r="M1309" s="2" t="s">
        <v>109</v>
      </c>
      <c r="N1309" s="2" t="s">
        <v>13809</v>
      </c>
      <c r="O1309" s="2" t="s">
        <v>110</v>
      </c>
      <c r="P1309" s="2" t="s">
        <v>111</v>
      </c>
      <c r="S1309" s="2" t="s">
        <v>111</v>
      </c>
      <c r="T1309" s="2" t="s">
        <v>112</v>
      </c>
      <c r="U1309" s="2" t="b">
        <v>1</v>
      </c>
      <c r="V1309" s="2" t="s">
        <v>126</v>
      </c>
      <c r="W1309" s="1" t="s">
        <v>112</v>
      </c>
      <c r="X1309" s="1" t="s">
        <v>138</v>
      </c>
      <c r="Y1309" s="2" t="s">
        <v>112</v>
      </c>
      <c r="Z1309" s="2" t="s">
        <v>111</v>
      </c>
      <c r="AA1309" s="2" t="s">
        <v>112</v>
      </c>
      <c r="AB1309" s="2">
        <v>2</v>
      </c>
      <c r="AC1309" s="1" t="s">
        <v>111</v>
      </c>
      <c r="AF1309" s="1" t="s">
        <v>111</v>
      </c>
      <c r="AJ1309" s="1" t="s">
        <v>115</v>
      </c>
      <c r="AK1309" s="1" t="s">
        <v>606</v>
      </c>
      <c r="AO1309" s="1" t="s">
        <v>117</v>
      </c>
      <c r="AU1309" s="1" t="s">
        <v>132</v>
      </c>
      <c r="AZ1309" s="1" t="s">
        <v>155</v>
      </c>
      <c r="BJ1309" s="1" t="s">
        <v>111</v>
      </c>
      <c r="BN1309" s="1" t="s">
        <v>112</v>
      </c>
      <c r="BO1309" s="1" t="s">
        <v>148</v>
      </c>
      <c r="BP1309" s="1" t="s">
        <v>5044</v>
      </c>
      <c r="BQ1309" s="1" t="s">
        <v>121</v>
      </c>
      <c r="BR1309" s="1" t="s">
        <v>122</v>
      </c>
      <c r="BU1309" s="34" t="s">
        <v>5045</v>
      </c>
      <c r="BV1309" s="9">
        <v>44366</v>
      </c>
      <c r="BW1309" s="34" t="s">
        <v>5046</v>
      </c>
      <c r="BX1309" s="2" t="s">
        <v>111</v>
      </c>
      <c r="BY1309" s="2" t="s">
        <v>153</v>
      </c>
      <c r="BZ1309" s="2" t="s">
        <v>124</v>
      </c>
      <c r="CA1309" s="2" t="s">
        <v>278</v>
      </c>
      <c r="CB1309" s="1" t="s">
        <v>2635</v>
      </c>
      <c r="CC1309" s="2" t="s">
        <v>126</v>
      </c>
      <c r="CD1309" s="1" t="b">
        <f t="shared" si="657"/>
        <v>1</v>
      </c>
      <c r="CE1309" s="1" t="b">
        <f t="shared" si="658"/>
        <v>1</v>
      </c>
      <c r="CF1309" s="1" t="b">
        <f t="shared" si="635"/>
        <v>0</v>
      </c>
      <c r="CG1309" s="1" t="b">
        <f t="shared" si="636"/>
        <v>1</v>
      </c>
      <c r="CH1309" s="1" t="b">
        <f t="shared" si="637"/>
        <v>0</v>
      </c>
      <c r="CI1309" s="1" t="b">
        <f t="shared" si="638"/>
        <v>0</v>
      </c>
      <c r="CJ1309" s="1" t="b">
        <f t="shared" si="639"/>
        <v>0</v>
      </c>
      <c r="CK1309" s="1" t="b">
        <f t="shared" si="640"/>
        <v>0</v>
      </c>
      <c r="CL1309" s="1" t="b">
        <f t="shared" si="641"/>
        <v>0</v>
      </c>
      <c r="CM1309" s="1" t="b">
        <f t="shared" si="642"/>
        <v>0</v>
      </c>
      <c r="CN1309" s="1" t="b">
        <f t="shared" si="643"/>
        <v>0</v>
      </c>
      <c r="CO1309" s="2" t="b">
        <f t="shared" si="644"/>
        <v>1</v>
      </c>
      <c r="CP1309" s="2" t="b">
        <f t="shared" si="645"/>
        <v>1</v>
      </c>
      <c r="CQ1309" s="2" t="b">
        <f t="shared" si="646"/>
        <v>0</v>
      </c>
      <c r="CR1309" s="6" t="str">
        <f t="shared" si="647"/>
        <v>Male</v>
      </c>
      <c r="CS1309" s="7">
        <f t="shared" si="648"/>
        <v>1</v>
      </c>
      <c r="CT1309" s="7">
        <f t="shared" si="649"/>
        <v>0</v>
      </c>
      <c r="CU1309" s="7">
        <f t="shared" si="650"/>
        <v>0</v>
      </c>
      <c r="CV1309" s="7">
        <f t="shared" si="651"/>
        <v>1</v>
      </c>
      <c r="CW1309" s="7">
        <f t="shared" si="652"/>
        <v>0</v>
      </c>
      <c r="CX1309" s="1" t="b">
        <f t="shared" si="653"/>
        <v>1</v>
      </c>
      <c r="CY1309" s="1" t="b">
        <f t="shared" si="654"/>
        <v>0</v>
      </c>
      <c r="DG1309" s="1" t="b">
        <f t="shared" si="656"/>
        <v>1</v>
      </c>
    </row>
    <row r="1310" spans="1:111" ht="72.5" x14ac:dyDescent="0.35">
      <c r="A1310" s="2">
        <v>1422</v>
      </c>
      <c r="B1310" s="1" t="s">
        <v>13809</v>
      </c>
      <c r="C1310" s="9">
        <v>44366</v>
      </c>
      <c r="D1310" s="10" t="s">
        <v>13809</v>
      </c>
      <c r="E1310" s="1" t="e">
        <f>ROUND((C1310-D1310)/365,0)</f>
        <v>#VALUE!</v>
      </c>
      <c r="F1310" s="1" t="s">
        <v>127</v>
      </c>
      <c r="G1310" s="1" t="s">
        <v>13809</v>
      </c>
      <c r="H1310" s="1" t="s">
        <v>13809</v>
      </c>
      <c r="K1310" s="2" t="s">
        <v>13809</v>
      </c>
      <c r="L1310" s="9">
        <v>44361</v>
      </c>
      <c r="M1310" s="2" t="s">
        <v>109</v>
      </c>
      <c r="N1310" s="2" t="s">
        <v>13809</v>
      </c>
      <c r="O1310" s="2" t="s">
        <v>110</v>
      </c>
      <c r="P1310" s="2" t="s">
        <v>111</v>
      </c>
      <c r="S1310" s="2" t="s">
        <v>112</v>
      </c>
      <c r="T1310" s="2" t="s">
        <v>112</v>
      </c>
      <c r="U1310" s="2" t="b">
        <f>OR(S1310="yes",T1310="yes")</f>
        <v>1</v>
      </c>
      <c r="V1310" s="2" t="s">
        <v>113</v>
      </c>
      <c r="W1310" s="1" t="s">
        <v>112</v>
      </c>
      <c r="X1310" s="1" t="s">
        <v>110</v>
      </c>
      <c r="Y1310" s="2" t="s">
        <v>112</v>
      </c>
      <c r="Z1310" s="2" t="s">
        <v>111</v>
      </c>
      <c r="AA1310" s="2" t="s">
        <v>112</v>
      </c>
      <c r="AB1310" s="2">
        <v>2</v>
      </c>
      <c r="AC1310" s="1" t="s">
        <v>111</v>
      </c>
      <c r="AF1310" s="1" t="s">
        <v>111</v>
      </c>
      <c r="AJ1310" s="1" t="s">
        <v>115</v>
      </c>
      <c r="AK1310" s="1" t="s">
        <v>201</v>
      </c>
      <c r="AN1310" s="1" t="s">
        <v>5047</v>
      </c>
      <c r="AO1310" s="1" t="s">
        <v>117</v>
      </c>
      <c r="AS1310" s="1" t="s">
        <v>118</v>
      </c>
      <c r="AU1310" s="1" t="s">
        <v>132</v>
      </c>
      <c r="AZ1310" s="1" t="s">
        <v>133</v>
      </c>
      <c r="BA1310" s="1" t="s">
        <v>5048</v>
      </c>
      <c r="BE1310" s="1" t="s">
        <v>5049</v>
      </c>
      <c r="BG1310" s="1" t="s">
        <v>5050</v>
      </c>
      <c r="BH1310" s="1" t="s">
        <v>5051</v>
      </c>
      <c r="BJ1310" s="1" t="s">
        <v>112</v>
      </c>
      <c r="BK1310" s="1" t="s">
        <v>112</v>
      </c>
      <c r="BL1310" s="1" t="s">
        <v>142</v>
      </c>
      <c r="BQ1310" s="1" t="s">
        <v>121</v>
      </c>
      <c r="BR1310" s="1" t="s">
        <v>122</v>
      </c>
      <c r="BS1310" s="1" t="s">
        <v>112</v>
      </c>
      <c r="BU1310" s="34" t="s">
        <v>5052</v>
      </c>
      <c r="BV1310" s="9">
        <v>44371</v>
      </c>
      <c r="BW1310" s="34" t="s">
        <v>5053</v>
      </c>
      <c r="BX1310" s="2" t="s">
        <v>111</v>
      </c>
      <c r="BY1310" s="2" t="s">
        <v>156</v>
      </c>
      <c r="BZ1310" s="2" t="s">
        <v>232</v>
      </c>
      <c r="CA1310" s="2">
        <v>2</v>
      </c>
      <c r="CB1310" s="1" t="s">
        <v>357</v>
      </c>
      <c r="CC1310" s="2" t="s">
        <v>126</v>
      </c>
      <c r="CD1310" s="1" t="e">
        <f t="shared" si="657"/>
        <v>#VALUE!</v>
      </c>
      <c r="CE1310" s="1" t="e">
        <f t="shared" si="658"/>
        <v>#VALUE!</v>
      </c>
      <c r="CF1310" s="1" t="e">
        <f t="shared" si="635"/>
        <v>#VALUE!</v>
      </c>
      <c r="CG1310" s="1" t="e">
        <f t="shared" si="636"/>
        <v>#VALUE!</v>
      </c>
      <c r="CH1310" s="1" t="e">
        <f t="shared" si="637"/>
        <v>#VALUE!</v>
      </c>
      <c r="CI1310" s="1" t="e">
        <f t="shared" si="638"/>
        <v>#VALUE!</v>
      </c>
      <c r="CJ1310" s="1" t="e">
        <f t="shared" si="639"/>
        <v>#VALUE!</v>
      </c>
      <c r="CK1310" s="1" t="e">
        <f t="shared" si="640"/>
        <v>#VALUE!</v>
      </c>
      <c r="CL1310" s="1" t="e">
        <f t="shared" si="641"/>
        <v>#VALUE!</v>
      </c>
      <c r="CM1310" s="1" t="e">
        <f t="shared" si="642"/>
        <v>#VALUE!</v>
      </c>
      <c r="CN1310" s="1" t="e">
        <f t="shared" si="643"/>
        <v>#VALUE!</v>
      </c>
      <c r="CO1310" s="2" t="b">
        <f t="shared" si="644"/>
        <v>1</v>
      </c>
      <c r="CP1310" s="2" t="b">
        <f t="shared" si="645"/>
        <v>1</v>
      </c>
      <c r="CQ1310" s="2" t="b">
        <f t="shared" si="646"/>
        <v>0</v>
      </c>
      <c r="CR1310" s="6" t="str">
        <f t="shared" si="647"/>
        <v>Male</v>
      </c>
      <c r="CS1310" s="7">
        <f t="shared" si="648"/>
        <v>0</v>
      </c>
      <c r="CT1310" s="7">
        <f t="shared" si="649"/>
        <v>0</v>
      </c>
      <c r="CU1310" s="7">
        <f t="shared" si="650"/>
        <v>0</v>
      </c>
      <c r="CV1310" s="7">
        <f t="shared" si="651"/>
        <v>1</v>
      </c>
      <c r="CW1310" s="7">
        <f t="shared" si="652"/>
        <v>0</v>
      </c>
      <c r="CX1310" s="1" t="e">
        <f t="shared" si="653"/>
        <v>#VALUE!</v>
      </c>
      <c r="CY1310" s="1" t="e">
        <f t="shared" si="654"/>
        <v>#VALUE!</v>
      </c>
      <c r="DG1310" s="1" t="e">
        <f t="shared" si="656"/>
        <v>#VALUE!</v>
      </c>
    </row>
    <row r="1311" spans="1:111" ht="87" x14ac:dyDescent="0.35">
      <c r="B1311" s="1" t="s">
        <v>13809</v>
      </c>
      <c r="C1311" s="9">
        <v>44366</v>
      </c>
      <c r="D1311" s="10" t="s">
        <v>13809</v>
      </c>
      <c r="E1311" s="1">
        <v>59</v>
      </c>
      <c r="F1311" s="1" t="s">
        <v>127</v>
      </c>
      <c r="G1311" s="1" t="s">
        <v>13809</v>
      </c>
      <c r="H1311" s="1" t="s">
        <v>13809</v>
      </c>
      <c r="I1311" s="2" t="s">
        <v>183</v>
      </c>
      <c r="J1311" s="2" t="s">
        <v>163</v>
      </c>
      <c r="K1311" s="2" t="s">
        <v>13809</v>
      </c>
      <c r="L1311" s="9">
        <v>44337</v>
      </c>
      <c r="M1311" s="2" t="s">
        <v>109</v>
      </c>
      <c r="N1311" s="2" t="s">
        <v>13809</v>
      </c>
      <c r="O1311" s="2" t="s">
        <v>110</v>
      </c>
      <c r="P1311" s="2" t="s">
        <v>111</v>
      </c>
      <c r="S1311" s="2" t="s">
        <v>112</v>
      </c>
      <c r="T1311" s="2" t="s">
        <v>111</v>
      </c>
      <c r="U1311" s="2" t="b">
        <v>1</v>
      </c>
      <c r="V1311" s="2" t="s">
        <v>113</v>
      </c>
      <c r="W1311" s="1" t="s">
        <v>112</v>
      </c>
      <c r="X1311" s="1" t="s">
        <v>138</v>
      </c>
      <c r="Y1311" s="2" t="s">
        <v>112</v>
      </c>
      <c r="AA1311" s="2" t="s">
        <v>112</v>
      </c>
      <c r="AB1311" s="2">
        <v>13</v>
      </c>
      <c r="AC1311" s="1" t="s">
        <v>111</v>
      </c>
      <c r="AF1311" s="1" t="s">
        <v>111</v>
      </c>
      <c r="AJ1311" s="1" t="s">
        <v>115</v>
      </c>
      <c r="AK1311" s="1" t="s">
        <v>150</v>
      </c>
      <c r="AO1311" s="1" t="s">
        <v>117</v>
      </c>
      <c r="AU1311" s="1" t="s">
        <v>197</v>
      </c>
      <c r="AZ1311" s="1" t="s">
        <v>299</v>
      </c>
      <c r="BA1311" s="1" t="s">
        <v>5054</v>
      </c>
      <c r="BF1311" s="1">
        <v>150</v>
      </c>
      <c r="BJ1311" s="1" t="s">
        <v>112</v>
      </c>
      <c r="BK1311" s="1" t="s">
        <v>112</v>
      </c>
      <c r="BL1311" s="1" t="s">
        <v>142</v>
      </c>
      <c r="BQ1311" s="1" t="s">
        <v>121</v>
      </c>
      <c r="BR1311" s="1" t="s">
        <v>122</v>
      </c>
      <c r="BU1311" s="34" t="s">
        <v>5055</v>
      </c>
      <c r="BV1311" s="9">
        <v>44366</v>
      </c>
      <c r="BW1311" s="34" t="s">
        <v>5056</v>
      </c>
      <c r="BY1311" s="2" t="s">
        <v>174</v>
      </c>
      <c r="BZ1311" s="2" t="s">
        <v>124</v>
      </c>
      <c r="CA1311" s="2">
        <v>2</v>
      </c>
      <c r="CB1311" s="1" t="s">
        <v>3228</v>
      </c>
      <c r="CC1311" s="2" t="s">
        <v>126</v>
      </c>
      <c r="CD1311" s="1" t="b">
        <f t="shared" si="657"/>
        <v>0</v>
      </c>
      <c r="CE1311" s="1" t="b">
        <f t="shared" si="658"/>
        <v>0</v>
      </c>
      <c r="CF1311" s="1" t="b">
        <f t="shared" si="635"/>
        <v>0</v>
      </c>
      <c r="CG1311" s="1" t="b">
        <f t="shared" si="636"/>
        <v>0</v>
      </c>
      <c r="CH1311" s="1" t="b">
        <f t="shared" si="637"/>
        <v>0</v>
      </c>
      <c r="CI1311" s="1" t="b">
        <f t="shared" si="638"/>
        <v>0</v>
      </c>
      <c r="CJ1311" s="1" t="b">
        <f t="shared" si="639"/>
        <v>0</v>
      </c>
      <c r="CK1311" s="1" t="b">
        <f t="shared" si="640"/>
        <v>0</v>
      </c>
      <c r="CL1311" s="1" t="b">
        <f t="shared" si="641"/>
        <v>0</v>
      </c>
      <c r="CM1311" s="1" t="b">
        <f t="shared" si="642"/>
        <v>1</v>
      </c>
      <c r="CN1311" s="1" t="b">
        <f t="shared" si="643"/>
        <v>0</v>
      </c>
      <c r="CO1311" s="2" t="b">
        <f t="shared" si="644"/>
        <v>0</v>
      </c>
      <c r="CP1311" s="2" t="b">
        <f t="shared" si="645"/>
        <v>0</v>
      </c>
      <c r="CQ1311" s="2" t="b">
        <f t="shared" si="646"/>
        <v>1</v>
      </c>
      <c r="CR1311" s="6" t="str">
        <f t="shared" si="647"/>
        <v>Male</v>
      </c>
      <c r="CS1311" s="7">
        <f t="shared" si="648"/>
        <v>0</v>
      </c>
      <c r="CT1311" s="7">
        <f t="shared" si="649"/>
        <v>0</v>
      </c>
      <c r="CU1311" s="7">
        <f t="shared" si="650"/>
        <v>0</v>
      </c>
      <c r="CV1311" s="7">
        <f t="shared" si="651"/>
        <v>1</v>
      </c>
      <c r="CW1311" s="7">
        <f t="shared" si="652"/>
        <v>0</v>
      </c>
      <c r="CX1311" s="1" t="b">
        <f t="shared" si="653"/>
        <v>0</v>
      </c>
      <c r="CY1311" s="1" t="b">
        <f t="shared" si="654"/>
        <v>0</v>
      </c>
      <c r="DG1311" s="1" t="b">
        <f t="shared" si="656"/>
        <v>0</v>
      </c>
    </row>
    <row r="1312" spans="1:111" ht="43.5" x14ac:dyDescent="0.35">
      <c r="A1312" s="2">
        <v>1217</v>
      </c>
      <c r="B1312" s="1" t="s">
        <v>13809</v>
      </c>
      <c r="C1312" s="9">
        <v>44366</v>
      </c>
      <c r="D1312" s="10" t="s">
        <v>13809</v>
      </c>
      <c r="E1312" s="1" t="e">
        <f>ROUND((C1312-D1312)/365,0)</f>
        <v>#VALUE!</v>
      </c>
      <c r="F1312" s="1" t="s">
        <v>127</v>
      </c>
      <c r="G1312" s="1" t="s">
        <v>13809</v>
      </c>
      <c r="H1312" s="1" t="s">
        <v>13809</v>
      </c>
      <c r="I1312" s="2" t="s">
        <v>183</v>
      </c>
      <c r="J1312" s="2" t="s">
        <v>109</v>
      </c>
      <c r="K1312" s="2" t="s">
        <v>13809</v>
      </c>
      <c r="L1312" s="9">
        <v>44362</v>
      </c>
      <c r="M1312" s="2" t="s">
        <v>109</v>
      </c>
      <c r="N1312" s="2" t="s">
        <v>13809</v>
      </c>
      <c r="O1312" s="2" t="s">
        <v>110</v>
      </c>
      <c r="P1312" s="2" t="s">
        <v>111</v>
      </c>
      <c r="S1312" s="2" t="s">
        <v>111</v>
      </c>
      <c r="T1312" s="2" t="s">
        <v>112</v>
      </c>
      <c r="U1312" s="2" t="b">
        <f>OR(S1312="yes",T1312="yes")</f>
        <v>1</v>
      </c>
      <c r="V1312" s="2" t="s">
        <v>113</v>
      </c>
      <c r="W1312" s="1" t="s">
        <v>112</v>
      </c>
      <c r="X1312" s="1" t="s">
        <v>110</v>
      </c>
      <c r="Y1312" s="2" t="s">
        <v>112</v>
      </c>
      <c r="Z1312" s="2" t="s">
        <v>111</v>
      </c>
      <c r="AA1312" s="2" t="s">
        <v>112</v>
      </c>
      <c r="AB1312" s="2">
        <v>2</v>
      </c>
      <c r="AC1312" s="1" t="s">
        <v>111</v>
      </c>
      <c r="AF1312" s="1" t="s">
        <v>111</v>
      </c>
      <c r="AJ1312" s="1" t="s">
        <v>115</v>
      </c>
      <c r="AK1312" s="1" t="s">
        <v>129</v>
      </c>
      <c r="AO1312" s="1" t="s">
        <v>117</v>
      </c>
      <c r="AS1312" s="1" t="s">
        <v>118</v>
      </c>
      <c r="AU1312" s="1" t="s">
        <v>191</v>
      </c>
      <c r="AX1312" s="1">
        <v>40</v>
      </c>
      <c r="AZ1312" s="1" t="s">
        <v>133</v>
      </c>
      <c r="BA1312" s="1" t="s">
        <v>5057</v>
      </c>
      <c r="BE1312" s="1" t="s">
        <v>5058</v>
      </c>
      <c r="BG1312" s="1" t="s">
        <v>5059</v>
      </c>
      <c r="BH1312" s="1" t="s">
        <v>3979</v>
      </c>
      <c r="BJ1312" s="1" t="s">
        <v>112</v>
      </c>
      <c r="BK1312" s="1" t="s">
        <v>112</v>
      </c>
      <c r="BL1312" s="1" t="s">
        <v>135</v>
      </c>
      <c r="BQ1312" s="11" t="s">
        <v>121</v>
      </c>
      <c r="BR1312" s="11" t="s">
        <v>122</v>
      </c>
      <c r="BS1312" s="11" t="s">
        <v>111</v>
      </c>
      <c r="BU1312" s="34" t="s">
        <v>5060</v>
      </c>
      <c r="BV1312" s="9">
        <v>44371</v>
      </c>
      <c r="BW1312" s="34" t="s">
        <v>5061</v>
      </c>
      <c r="BX1312" s="2" t="s">
        <v>111</v>
      </c>
      <c r="BY1312" s="2" t="s">
        <v>123</v>
      </c>
      <c r="BZ1312" s="2" t="s">
        <v>124</v>
      </c>
      <c r="CA1312" s="2">
        <v>2</v>
      </c>
      <c r="CB1312" s="1" t="s">
        <v>246</v>
      </c>
      <c r="CC1312" s="2" t="s">
        <v>126</v>
      </c>
      <c r="CD1312" s="1" t="e">
        <f t="shared" si="657"/>
        <v>#VALUE!</v>
      </c>
      <c r="CE1312" s="1" t="e">
        <f t="shared" si="658"/>
        <v>#VALUE!</v>
      </c>
      <c r="CF1312" s="1" t="e">
        <f t="shared" si="635"/>
        <v>#VALUE!</v>
      </c>
      <c r="CG1312" s="1" t="e">
        <f t="shared" si="636"/>
        <v>#VALUE!</v>
      </c>
      <c r="CH1312" s="1" t="e">
        <f t="shared" si="637"/>
        <v>#VALUE!</v>
      </c>
      <c r="CI1312" s="1" t="e">
        <f t="shared" si="638"/>
        <v>#VALUE!</v>
      </c>
      <c r="CJ1312" s="1" t="e">
        <f t="shared" si="639"/>
        <v>#VALUE!</v>
      </c>
      <c r="CK1312" s="1" t="e">
        <f t="shared" si="640"/>
        <v>#VALUE!</v>
      </c>
      <c r="CL1312" s="1" t="e">
        <f t="shared" si="641"/>
        <v>#VALUE!</v>
      </c>
      <c r="CM1312" s="1" t="e">
        <f t="shared" si="642"/>
        <v>#VALUE!</v>
      </c>
      <c r="CN1312" s="1" t="e">
        <f t="shared" si="643"/>
        <v>#VALUE!</v>
      </c>
      <c r="CO1312" s="2" t="b">
        <f t="shared" si="644"/>
        <v>1</v>
      </c>
      <c r="CP1312" s="2" t="b">
        <f t="shared" si="645"/>
        <v>1</v>
      </c>
      <c r="CQ1312" s="2" t="b">
        <f t="shared" si="646"/>
        <v>0</v>
      </c>
      <c r="CR1312" s="6" t="str">
        <f t="shared" si="647"/>
        <v>Male</v>
      </c>
      <c r="CS1312" s="7">
        <f t="shared" si="648"/>
        <v>1</v>
      </c>
      <c r="CT1312" s="7">
        <f t="shared" si="649"/>
        <v>0</v>
      </c>
      <c r="CU1312" s="7">
        <f t="shared" si="650"/>
        <v>0</v>
      </c>
      <c r="CV1312" s="7">
        <f t="shared" si="651"/>
        <v>1</v>
      </c>
      <c r="CW1312" s="7">
        <f t="shared" si="652"/>
        <v>0</v>
      </c>
      <c r="CX1312" s="1" t="e">
        <f t="shared" si="653"/>
        <v>#VALUE!</v>
      </c>
      <c r="CY1312" s="1" t="e">
        <f t="shared" si="654"/>
        <v>#VALUE!</v>
      </c>
      <c r="DG1312" s="1" t="e">
        <f t="shared" si="656"/>
        <v>#VALUE!</v>
      </c>
    </row>
    <row r="1313" spans="1:111" ht="101.5" x14ac:dyDescent="0.35">
      <c r="B1313" s="1" t="s">
        <v>13809</v>
      </c>
      <c r="C1313" s="9">
        <v>44366</v>
      </c>
      <c r="D1313" s="10" t="s">
        <v>13809</v>
      </c>
      <c r="E1313" s="1">
        <v>39</v>
      </c>
      <c r="F1313" s="1" t="s">
        <v>127</v>
      </c>
      <c r="G1313" s="1" t="s">
        <v>13809</v>
      </c>
      <c r="H1313" s="1" t="s">
        <v>13809</v>
      </c>
      <c r="I1313" s="9">
        <v>44201</v>
      </c>
      <c r="J1313" s="2" t="s">
        <v>109</v>
      </c>
      <c r="K1313" s="2" t="s">
        <v>13809</v>
      </c>
      <c r="L1313" s="9">
        <v>44222</v>
      </c>
      <c r="M1313" s="2" t="s">
        <v>109</v>
      </c>
      <c r="N1313" s="2" t="s">
        <v>13809</v>
      </c>
      <c r="O1313" s="2" t="s">
        <v>110</v>
      </c>
      <c r="P1313" s="2" t="s">
        <v>111</v>
      </c>
      <c r="S1313" s="2" t="s">
        <v>111</v>
      </c>
      <c r="T1313" s="2" t="s">
        <v>112</v>
      </c>
      <c r="U1313" s="2" t="b">
        <v>1</v>
      </c>
      <c r="V1313" s="2" t="s">
        <v>113</v>
      </c>
      <c r="W1313" s="1" t="s">
        <v>112</v>
      </c>
      <c r="X1313" s="1" t="s">
        <v>138</v>
      </c>
      <c r="Y1313" s="2" t="s">
        <v>111</v>
      </c>
      <c r="AF1313" s="1" t="s">
        <v>111</v>
      </c>
      <c r="AK1313" s="1" t="s">
        <v>150</v>
      </c>
      <c r="AO1313" s="1" t="s">
        <v>117</v>
      </c>
      <c r="AU1313" s="11" t="s">
        <v>350</v>
      </c>
      <c r="AZ1313" s="1" t="s">
        <v>155</v>
      </c>
      <c r="BA1313" s="1" t="s">
        <v>276</v>
      </c>
      <c r="BJ1313" s="1" t="s">
        <v>111</v>
      </c>
      <c r="BN1313" s="1" t="s">
        <v>112</v>
      </c>
      <c r="BO1313" s="1" t="s">
        <v>148</v>
      </c>
      <c r="BP1313" s="1" t="s">
        <v>5062</v>
      </c>
      <c r="BQ1313" s="1" t="s">
        <v>121</v>
      </c>
      <c r="BR1313" s="1" t="s">
        <v>122</v>
      </c>
      <c r="BS1313" s="1" t="s">
        <v>112</v>
      </c>
      <c r="BU1313" s="34" t="s">
        <v>5063</v>
      </c>
      <c r="BV1313" s="9">
        <v>44366</v>
      </c>
      <c r="BW1313" s="34" t="s">
        <v>5064</v>
      </c>
      <c r="BY1313" s="2" t="s">
        <v>174</v>
      </c>
      <c r="BZ1313" s="2" t="s">
        <v>124</v>
      </c>
      <c r="CA1313" s="2">
        <v>2</v>
      </c>
      <c r="CB1313" s="1" t="s">
        <v>246</v>
      </c>
      <c r="CC1313" s="2" t="s">
        <v>113</v>
      </c>
      <c r="CD1313" s="1" t="b">
        <f t="shared" si="657"/>
        <v>0</v>
      </c>
      <c r="CE1313" s="1" t="b">
        <f t="shared" si="658"/>
        <v>0</v>
      </c>
      <c r="CF1313" s="1" t="b">
        <f t="shared" si="635"/>
        <v>0</v>
      </c>
      <c r="CG1313" s="1" t="b">
        <f t="shared" si="636"/>
        <v>0</v>
      </c>
      <c r="CH1313" s="1" t="b">
        <f t="shared" si="637"/>
        <v>0</v>
      </c>
      <c r="CI1313" s="1" t="b">
        <f t="shared" si="638"/>
        <v>0</v>
      </c>
      <c r="CJ1313" s="1" t="b">
        <f t="shared" si="639"/>
        <v>0</v>
      </c>
      <c r="CK1313" s="1" t="b">
        <f t="shared" si="640"/>
        <v>1</v>
      </c>
      <c r="CL1313" s="1" t="b">
        <f t="shared" si="641"/>
        <v>0</v>
      </c>
      <c r="CM1313" s="1" t="b">
        <f t="shared" si="642"/>
        <v>0</v>
      </c>
      <c r="CN1313" s="1" t="b">
        <f t="shared" si="643"/>
        <v>0</v>
      </c>
      <c r="CO1313" s="2" t="b">
        <f t="shared" si="644"/>
        <v>0</v>
      </c>
      <c r="CP1313" s="2" t="b">
        <f t="shared" si="645"/>
        <v>0</v>
      </c>
      <c r="CQ1313" s="2" t="b">
        <f t="shared" si="646"/>
        <v>0</v>
      </c>
      <c r="CR1313" s="6" t="str">
        <f t="shared" si="647"/>
        <v>Male</v>
      </c>
      <c r="CS1313" s="7">
        <f t="shared" si="648"/>
        <v>1</v>
      </c>
      <c r="CT1313" s="7">
        <f t="shared" si="649"/>
        <v>0</v>
      </c>
      <c r="CU1313" s="7">
        <f t="shared" si="650"/>
        <v>0</v>
      </c>
      <c r="CV1313" s="7">
        <f t="shared" si="651"/>
        <v>1</v>
      </c>
      <c r="CW1313" s="7">
        <f t="shared" si="652"/>
        <v>0</v>
      </c>
      <c r="CX1313" s="1" t="b">
        <f t="shared" si="653"/>
        <v>0</v>
      </c>
      <c r="CY1313" s="1" t="b">
        <f t="shared" si="654"/>
        <v>1</v>
      </c>
      <c r="DG1313" s="1" t="b">
        <f t="shared" si="656"/>
        <v>0</v>
      </c>
    </row>
    <row r="1314" spans="1:111" ht="145" x14ac:dyDescent="0.35">
      <c r="B1314" s="1" t="s">
        <v>13809</v>
      </c>
      <c r="C1314" s="9">
        <v>44366</v>
      </c>
      <c r="D1314" s="10" t="s">
        <v>13809</v>
      </c>
      <c r="E1314" s="1">
        <v>70</v>
      </c>
      <c r="F1314" s="1" t="s">
        <v>127</v>
      </c>
      <c r="G1314" s="1" t="s">
        <v>13809</v>
      </c>
      <c r="H1314" s="1" t="s">
        <v>13809</v>
      </c>
      <c r="I1314" s="9">
        <v>44277</v>
      </c>
      <c r="J1314" s="2" t="s">
        <v>109</v>
      </c>
      <c r="K1314" s="2" t="s">
        <v>13809</v>
      </c>
      <c r="L1314" s="9">
        <v>44298</v>
      </c>
      <c r="M1314" s="2" t="s">
        <v>109</v>
      </c>
      <c r="N1314" s="2" t="s">
        <v>13809</v>
      </c>
      <c r="O1314" s="2" t="s">
        <v>110</v>
      </c>
      <c r="P1314" s="2" t="s">
        <v>111</v>
      </c>
      <c r="S1314" s="2" t="s">
        <v>112</v>
      </c>
      <c r="T1314" s="2" t="s">
        <v>111</v>
      </c>
      <c r="U1314" s="2" t="b">
        <v>1</v>
      </c>
      <c r="V1314" s="2" t="s">
        <v>126</v>
      </c>
      <c r="W1314" s="1" t="s">
        <v>112</v>
      </c>
      <c r="X1314" s="1" t="s">
        <v>138</v>
      </c>
      <c r="Y1314" s="2" t="s">
        <v>112</v>
      </c>
      <c r="AC1314" s="1" t="s">
        <v>111</v>
      </c>
      <c r="AF1314" s="1" t="s">
        <v>111</v>
      </c>
      <c r="AJ1314" s="1" t="s">
        <v>115</v>
      </c>
      <c r="AK1314" s="1" t="s">
        <v>291</v>
      </c>
      <c r="AN1314" s="1" t="s">
        <v>5065</v>
      </c>
      <c r="BU1314" s="34" t="s">
        <v>5066</v>
      </c>
      <c r="BV1314" s="9">
        <v>44301</v>
      </c>
      <c r="BW1314" s="34" t="s">
        <v>5067</v>
      </c>
      <c r="BX1314" s="2" t="s">
        <v>111</v>
      </c>
      <c r="BZ1314" s="2" t="s">
        <v>162</v>
      </c>
      <c r="CA1314" s="2">
        <v>2</v>
      </c>
      <c r="CB1314" s="1" t="s">
        <v>669</v>
      </c>
      <c r="CD1314" s="1" t="b">
        <f t="shared" si="657"/>
        <v>0</v>
      </c>
      <c r="CE1314" s="1" t="b">
        <f t="shared" si="658"/>
        <v>0</v>
      </c>
      <c r="CF1314" s="1" t="b">
        <f t="shared" si="635"/>
        <v>0</v>
      </c>
      <c r="CG1314" s="1" t="b">
        <f t="shared" si="636"/>
        <v>0</v>
      </c>
      <c r="CH1314" s="1" t="b">
        <f t="shared" si="637"/>
        <v>0</v>
      </c>
      <c r="CI1314" s="1" t="b">
        <f t="shared" si="638"/>
        <v>0</v>
      </c>
      <c r="CJ1314" s="1" t="b">
        <f t="shared" si="639"/>
        <v>0</v>
      </c>
      <c r="CK1314" s="1" t="b">
        <f t="shared" si="640"/>
        <v>0</v>
      </c>
      <c r="CL1314" s="1" t="b">
        <f t="shared" si="641"/>
        <v>0</v>
      </c>
      <c r="CM1314" s="1" t="b">
        <f t="shared" si="642"/>
        <v>0</v>
      </c>
      <c r="CN1314" s="1" t="b">
        <f t="shared" si="643"/>
        <v>1</v>
      </c>
      <c r="CO1314" s="2" t="b">
        <f t="shared" si="644"/>
        <v>0</v>
      </c>
      <c r="CP1314" s="2" t="b">
        <f t="shared" si="645"/>
        <v>0</v>
      </c>
      <c r="CQ1314" s="2" t="b">
        <f t="shared" si="646"/>
        <v>0</v>
      </c>
      <c r="CR1314" s="6" t="str">
        <f t="shared" si="647"/>
        <v>Male</v>
      </c>
      <c r="CS1314" s="7">
        <f t="shared" si="648"/>
        <v>1</v>
      </c>
      <c r="CT1314" s="7">
        <f t="shared" si="649"/>
        <v>0</v>
      </c>
      <c r="CU1314" s="7">
        <f t="shared" si="650"/>
        <v>0</v>
      </c>
      <c r="CV1314" s="7">
        <f t="shared" si="651"/>
        <v>1</v>
      </c>
      <c r="CW1314" s="7">
        <f t="shared" si="652"/>
        <v>0</v>
      </c>
      <c r="CX1314" s="1" t="b">
        <f t="shared" si="653"/>
        <v>0</v>
      </c>
      <c r="CY1314" s="1" t="b">
        <f t="shared" si="654"/>
        <v>0</v>
      </c>
      <c r="DG1314" s="1" t="b">
        <f t="shared" si="656"/>
        <v>0</v>
      </c>
    </row>
    <row r="1315" spans="1:111" ht="43.5" x14ac:dyDescent="0.35">
      <c r="A1315" s="2">
        <v>1424</v>
      </c>
      <c r="B1315" s="1" t="s">
        <v>13809</v>
      </c>
      <c r="C1315" s="9">
        <v>44366</v>
      </c>
      <c r="D1315" s="10" t="s">
        <v>13809</v>
      </c>
      <c r="E1315" s="1" t="e">
        <f>ROUND((C1315-D1315)/365,0)</f>
        <v>#VALUE!</v>
      </c>
      <c r="F1315" s="1" t="s">
        <v>127</v>
      </c>
      <c r="G1315" s="1" t="s">
        <v>13809</v>
      </c>
      <c r="H1315" s="1" t="s">
        <v>13809</v>
      </c>
      <c r="I1315" s="9">
        <v>44341</v>
      </c>
      <c r="J1315" s="2" t="s">
        <v>109</v>
      </c>
      <c r="K1315" s="2" t="s">
        <v>13809</v>
      </c>
      <c r="L1315" s="9">
        <v>44362</v>
      </c>
      <c r="M1315" s="2" t="s">
        <v>109</v>
      </c>
      <c r="N1315" s="2" t="s">
        <v>13809</v>
      </c>
      <c r="O1315" s="2" t="s">
        <v>110</v>
      </c>
      <c r="P1315" s="2" t="s">
        <v>111</v>
      </c>
      <c r="S1315" s="2" t="s">
        <v>111</v>
      </c>
      <c r="T1315" s="2" t="s">
        <v>112</v>
      </c>
      <c r="U1315" s="2" t="b">
        <f>OR(S1315="yes",T1315="yes")</f>
        <v>1</v>
      </c>
      <c r="V1315" s="2" t="s">
        <v>113</v>
      </c>
      <c r="W1315" s="1" t="s">
        <v>112</v>
      </c>
      <c r="X1315" s="1" t="s">
        <v>110</v>
      </c>
      <c r="Y1315" s="2" t="s">
        <v>112</v>
      </c>
      <c r="Z1315" s="2" t="s">
        <v>111</v>
      </c>
      <c r="AA1315" s="2" t="s">
        <v>112</v>
      </c>
      <c r="AB1315" s="2">
        <v>3</v>
      </c>
      <c r="AC1315" s="1" t="s">
        <v>111</v>
      </c>
      <c r="AF1315" s="1" t="s">
        <v>111</v>
      </c>
      <c r="AJ1315" s="1" t="s">
        <v>115</v>
      </c>
      <c r="AK1315" s="1" t="s">
        <v>129</v>
      </c>
      <c r="AO1315" s="1" t="s">
        <v>117</v>
      </c>
      <c r="AU1315" s="1" t="s">
        <v>132</v>
      </c>
      <c r="AZ1315" s="1" t="s">
        <v>222</v>
      </c>
      <c r="BC1315" s="1" t="s">
        <v>5068</v>
      </c>
      <c r="BJ1315" s="1" t="s">
        <v>112</v>
      </c>
      <c r="BK1315" s="1" t="s">
        <v>112</v>
      </c>
      <c r="BL1315" s="1" t="s">
        <v>142</v>
      </c>
      <c r="BQ1315" s="1" t="s">
        <v>121</v>
      </c>
      <c r="BR1315" s="1" t="s">
        <v>122</v>
      </c>
      <c r="BS1315" s="1" t="s">
        <v>112</v>
      </c>
      <c r="BU1315" s="34" t="s">
        <v>5069</v>
      </c>
      <c r="BV1315" s="9">
        <v>44371</v>
      </c>
      <c r="BW1315" s="34" t="s">
        <v>5070</v>
      </c>
      <c r="BX1315" s="2" t="s">
        <v>111</v>
      </c>
      <c r="BY1315" s="2" t="s">
        <v>156</v>
      </c>
      <c r="BZ1315" s="2" t="s">
        <v>124</v>
      </c>
      <c r="CA1315" s="2">
        <v>2</v>
      </c>
      <c r="CB1315" s="1" t="s">
        <v>149</v>
      </c>
      <c r="CC1315" s="2" t="s">
        <v>126</v>
      </c>
      <c r="CD1315" s="1" t="e">
        <f t="shared" si="657"/>
        <v>#VALUE!</v>
      </c>
      <c r="CE1315" s="1" t="e">
        <f t="shared" si="658"/>
        <v>#VALUE!</v>
      </c>
      <c r="CF1315" s="1" t="e">
        <f t="shared" si="635"/>
        <v>#VALUE!</v>
      </c>
      <c r="CG1315" s="1" t="e">
        <f t="shared" si="636"/>
        <v>#VALUE!</v>
      </c>
      <c r="CH1315" s="1" t="e">
        <f t="shared" si="637"/>
        <v>#VALUE!</v>
      </c>
      <c r="CI1315" s="1" t="e">
        <f t="shared" si="638"/>
        <v>#VALUE!</v>
      </c>
      <c r="CJ1315" s="1" t="e">
        <f t="shared" si="639"/>
        <v>#VALUE!</v>
      </c>
      <c r="CK1315" s="1" t="e">
        <f t="shared" si="640"/>
        <v>#VALUE!</v>
      </c>
      <c r="CL1315" s="1" t="e">
        <f t="shared" si="641"/>
        <v>#VALUE!</v>
      </c>
      <c r="CM1315" s="1" t="e">
        <f t="shared" si="642"/>
        <v>#VALUE!</v>
      </c>
      <c r="CN1315" s="1" t="e">
        <f t="shared" si="643"/>
        <v>#VALUE!</v>
      </c>
      <c r="CO1315" s="2" t="b">
        <f t="shared" si="644"/>
        <v>1</v>
      </c>
      <c r="CP1315" s="2" t="b">
        <f t="shared" si="645"/>
        <v>1</v>
      </c>
      <c r="CQ1315" s="2" t="b">
        <f t="shared" si="646"/>
        <v>0</v>
      </c>
      <c r="CR1315" s="6" t="str">
        <f t="shared" si="647"/>
        <v>Male</v>
      </c>
      <c r="CS1315" s="7">
        <f t="shared" si="648"/>
        <v>1</v>
      </c>
      <c r="CT1315" s="7">
        <f t="shared" si="649"/>
        <v>0</v>
      </c>
      <c r="CU1315" s="7">
        <f t="shared" si="650"/>
        <v>0</v>
      </c>
      <c r="CV1315" s="7">
        <f t="shared" si="651"/>
        <v>1</v>
      </c>
      <c r="CW1315" s="7">
        <f t="shared" si="652"/>
        <v>0</v>
      </c>
      <c r="CX1315" s="1" t="e">
        <f t="shared" si="653"/>
        <v>#VALUE!</v>
      </c>
      <c r="CY1315" s="1" t="e">
        <f t="shared" si="654"/>
        <v>#VALUE!</v>
      </c>
      <c r="DG1315" s="1" t="e">
        <f t="shared" si="656"/>
        <v>#VALUE!</v>
      </c>
    </row>
    <row r="1316" spans="1:111" x14ac:dyDescent="0.35">
      <c r="B1316" s="1" t="s">
        <v>13809</v>
      </c>
      <c r="C1316" s="9">
        <v>44366</v>
      </c>
      <c r="D1316" s="10" t="s">
        <v>13809</v>
      </c>
      <c r="E1316" s="1">
        <v>65</v>
      </c>
      <c r="F1316" s="1" t="s">
        <v>108</v>
      </c>
      <c r="G1316" s="1" t="s">
        <v>13809</v>
      </c>
      <c r="H1316" s="1" t="s">
        <v>13809</v>
      </c>
      <c r="I1316" s="9">
        <v>44255</v>
      </c>
      <c r="J1316" s="2" t="s">
        <v>128</v>
      </c>
      <c r="K1316" s="2" t="s">
        <v>13809</v>
      </c>
      <c r="L1316" s="9">
        <v>44284</v>
      </c>
      <c r="M1316" s="2" t="s">
        <v>128</v>
      </c>
      <c r="N1316" s="2" t="s">
        <v>13809</v>
      </c>
      <c r="O1316" s="2" t="s">
        <v>110</v>
      </c>
      <c r="P1316" s="2" t="s">
        <v>111</v>
      </c>
      <c r="S1316" s="2" t="s">
        <v>112</v>
      </c>
      <c r="T1316" s="2" t="s">
        <v>111</v>
      </c>
      <c r="U1316" s="2" t="b">
        <v>1</v>
      </c>
      <c r="V1316" s="2" t="s">
        <v>113</v>
      </c>
      <c r="Y1316" s="2" t="s">
        <v>112</v>
      </c>
      <c r="Z1316" s="2" t="s">
        <v>111</v>
      </c>
      <c r="AA1316" s="2" t="s">
        <v>112</v>
      </c>
      <c r="AB1316" s="2">
        <v>19</v>
      </c>
      <c r="AC1316" s="1" t="s">
        <v>111</v>
      </c>
      <c r="AF1316" s="1" t="s">
        <v>111</v>
      </c>
      <c r="AH1316" s="1" t="s">
        <v>5071</v>
      </c>
      <c r="AI1316" s="1" t="s">
        <v>5072</v>
      </c>
      <c r="AJ1316" s="1" t="s">
        <v>115</v>
      </c>
      <c r="AK1316" s="1" t="s">
        <v>150</v>
      </c>
      <c r="AO1316" s="1" t="s">
        <v>117</v>
      </c>
      <c r="AS1316" s="1" t="s">
        <v>229</v>
      </c>
      <c r="AU1316" s="1" t="s">
        <v>197</v>
      </c>
      <c r="AZ1316" s="1" t="s">
        <v>254</v>
      </c>
      <c r="BC1316" s="1" t="s">
        <v>300</v>
      </c>
      <c r="BG1316" s="1" t="s">
        <v>5073</v>
      </c>
      <c r="BH1316" s="1" t="s">
        <v>5074</v>
      </c>
      <c r="BJ1316" s="1" t="s">
        <v>112</v>
      </c>
      <c r="BK1316" s="1" t="s">
        <v>112</v>
      </c>
      <c r="BL1316" s="1" t="s">
        <v>142</v>
      </c>
      <c r="BQ1316" s="1" t="s">
        <v>121</v>
      </c>
      <c r="BR1316" s="1" t="s">
        <v>122</v>
      </c>
      <c r="BS1316" s="1" t="s">
        <v>111</v>
      </c>
      <c r="BT1316" s="34" t="s">
        <v>5075</v>
      </c>
      <c r="BV1316" s="9">
        <v>44314</v>
      </c>
      <c r="BX1316" s="2" t="s">
        <v>111</v>
      </c>
      <c r="BY1316" s="2" t="s">
        <v>174</v>
      </c>
      <c r="BZ1316" s="2" t="s">
        <v>124</v>
      </c>
      <c r="CA1316" s="2">
        <v>2</v>
      </c>
      <c r="CB1316" s="1" t="s">
        <v>357</v>
      </c>
      <c r="CC1316" s="2" t="s">
        <v>126</v>
      </c>
      <c r="CD1316" s="1" t="b">
        <f t="shared" si="657"/>
        <v>0</v>
      </c>
      <c r="CE1316" s="1" t="b">
        <f t="shared" si="658"/>
        <v>0</v>
      </c>
      <c r="CF1316" s="1" t="b">
        <f t="shared" si="635"/>
        <v>0</v>
      </c>
      <c r="CG1316" s="1" t="b">
        <f t="shared" si="636"/>
        <v>0</v>
      </c>
      <c r="CH1316" s="1" t="b">
        <f t="shared" si="637"/>
        <v>0</v>
      </c>
      <c r="CI1316" s="1" t="b">
        <f t="shared" si="638"/>
        <v>0</v>
      </c>
      <c r="CJ1316" s="1" t="b">
        <f t="shared" si="639"/>
        <v>0</v>
      </c>
      <c r="CK1316" s="1" t="b">
        <f t="shared" si="640"/>
        <v>0</v>
      </c>
      <c r="CL1316" s="1" t="b">
        <f t="shared" si="641"/>
        <v>0</v>
      </c>
      <c r="CM1316" s="1" t="b">
        <f t="shared" si="642"/>
        <v>0</v>
      </c>
      <c r="CN1316" s="1" t="b">
        <f t="shared" si="643"/>
        <v>1</v>
      </c>
      <c r="CO1316" s="2" t="b">
        <f t="shared" si="644"/>
        <v>0</v>
      </c>
      <c r="CP1316" s="2" t="b">
        <f t="shared" si="645"/>
        <v>0</v>
      </c>
      <c r="CQ1316" s="2" t="b">
        <f t="shared" si="646"/>
        <v>1</v>
      </c>
      <c r="CR1316" s="6" t="str">
        <f t="shared" si="647"/>
        <v>Female</v>
      </c>
      <c r="CS1316" s="7">
        <f t="shared" si="648"/>
        <v>0</v>
      </c>
      <c r="CT1316" s="7">
        <f t="shared" si="649"/>
        <v>1</v>
      </c>
      <c r="CU1316" s="7">
        <f t="shared" si="650"/>
        <v>0</v>
      </c>
      <c r="CV1316" s="7">
        <f t="shared" si="651"/>
        <v>0</v>
      </c>
      <c r="CW1316" s="7">
        <f t="shared" ref="CW1316:CW1341" si="659">COUNTIF(M1316,"=*moderna*")</f>
        <v>1</v>
      </c>
      <c r="CX1316" s="1" t="b">
        <f t="shared" ref="CX1316:CX1341" si="660">AND(E1316&lt;30,NOT(E1316="."),NOT(E1316=""))</f>
        <v>0</v>
      </c>
      <c r="CY1316" s="1" t="b">
        <f t="shared" ref="CY1316:CY1341" si="661">AND(E1316&gt;17,E1316&lt;41,NOT(E1316="."),NOT(E1316=""))</f>
        <v>0</v>
      </c>
      <c r="DG1316" s="1" t="b">
        <f t="shared" si="656"/>
        <v>0</v>
      </c>
    </row>
    <row r="1317" spans="1:111" ht="130.5" x14ac:dyDescent="0.35">
      <c r="B1317" s="1" t="s">
        <v>13809</v>
      </c>
      <c r="C1317" s="9">
        <v>44367</v>
      </c>
      <c r="D1317" s="10" t="s">
        <v>13809</v>
      </c>
      <c r="E1317" s="1">
        <v>75</v>
      </c>
      <c r="F1317" s="1" t="s">
        <v>127</v>
      </c>
      <c r="G1317" s="1" t="s">
        <v>13809</v>
      </c>
      <c r="H1317" s="1" t="s">
        <v>13809</v>
      </c>
      <c r="I1317" s="9">
        <v>44221</v>
      </c>
      <c r="J1317" s="2" t="s">
        <v>128</v>
      </c>
      <c r="K1317" s="2" t="s">
        <v>13809</v>
      </c>
      <c r="L1317" s="9">
        <v>44245</v>
      </c>
      <c r="M1317" s="2" t="s">
        <v>109</v>
      </c>
      <c r="N1317" s="2" t="s">
        <v>13809</v>
      </c>
      <c r="O1317" s="2" t="s">
        <v>110</v>
      </c>
      <c r="P1317" s="2" t="s">
        <v>111</v>
      </c>
      <c r="S1317" s="2" t="s">
        <v>112</v>
      </c>
      <c r="T1317" s="2" t="s">
        <v>111</v>
      </c>
      <c r="U1317" s="2" t="b">
        <v>1</v>
      </c>
      <c r="V1317" s="2" t="s">
        <v>113</v>
      </c>
      <c r="W1317" s="1" t="s">
        <v>112</v>
      </c>
      <c r="X1317" s="1" t="s">
        <v>138</v>
      </c>
      <c r="Y1317" s="2" t="s">
        <v>111</v>
      </c>
      <c r="AF1317" s="1" t="s">
        <v>111</v>
      </c>
      <c r="AJ1317" s="1" t="s">
        <v>115</v>
      </c>
      <c r="AK1317" s="1" t="s">
        <v>150</v>
      </c>
      <c r="AO1317" s="1" t="s">
        <v>221</v>
      </c>
      <c r="AS1317" s="1" t="s">
        <v>118</v>
      </c>
      <c r="AZ1317" s="1" t="s">
        <v>155</v>
      </c>
      <c r="BA1317" s="1" t="s">
        <v>5076</v>
      </c>
      <c r="BJ1317" s="1" t="s">
        <v>111</v>
      </c>
      <c r="BN1317" s="1" t="s">
        <v>112</v>
      </c>
      <c r="BO1317" s="1" t="s">
        <v>234</v>
      </c>
      <c r="BP1317" s="1" t="s">
        <v>250</v>
      </c>
      <c r="BQ1317" s="1" t="s">
        <v>121</v>
      </c>
      <c r="BR1317" s="1" t="s">
        <v>122</v>
      </c>
      <c r="BS1317" s="1" t="s">
        <v>111</v>
      </c>
      <c r="BT1317" s="34" t="s">
        <v>5077</v>
      </c>
      <c r="BU1317" s="34" t="s">
        <v>5078</v>
      </c>
      <c r="BV1317" s="9">
        <v>44367</v>
      </c>
      <c r="BW1317" s="34" t="s">
        <v>5079</v>
      </c>
      <c r="BY1317" s="2" t="s">
        <v>174</v>
      </c>
      <c r="BZ1317" s="2" t="s">
        <v>124</v>
      </c>
      <c r="CA1317" s="2">
        <v>2</v>
      </c>
      <c r="CB1317" s="1" t="s">
        <v>4935</v>
      </c>
      <c r="CC1317" s="2" t="s">
        <v>113</v>
      </c>
      <c r="CD1317" s="1" t="b">
        <v>0</v>
      </c>
      <c r="CE1317" s="1" t="b">
        <v>0</v>
      </c>
      <c r="CF1317" s="1" t="b">
        <f t="shared" si="635"/>
        <v>0</v>
      </c>
      <c r="CG1317" s="1" t="b">
        <f t="shared" si="636"/>
        <v>0</v>
      </c>
      <c r="CH1317" s="1" t="b">
        <f t="shared" si="637"/>
        <v>0</v>
      </c>
      <c r="CI1317" s="1" t="b">
        <f t="shared" si="638"/>
        <v>0</v>
      </c>
      <c r="CJ1317" s="1" t="b">
        <f t="shared" si="639"/>
        <v>0</v>
      </c>
      <c r="CK1317" s="1" t="b">
        <f t="shared" si="640"/>
        <v>0</v>
      </c>
      <c r="CL1317" s="1" t="b">
        <f t="shared" si="641"/>
        <v>0</v>
      </c>
      <c r="CM1317" s="1" t="b">
        <f t="shared" si="642"/>
        <v>0</v>
      </c>
      <c r="CN1317" s="1" t="b">
        <f t="shared" si="643"/>
        <v>1</v>
      </c>
      <c r="CO1317" s="2" t="b">
        <f t="shared" si="644"/>
        <v>0</v>
      </c>
      <c r="CP1317" s="2" t="b">
        <f t="shared" si="645"/>
        <v>0</v>
      </c>
      <c r="CQ1317" s="2" t="b">
        <f t="shared" si="646"/>
        <v>0</v>
      </c>
      <c r="CR1317" s="6" t="str">
        <f t="shared" si="647"/>
        <v>Male</v>
      </c>
      <c r="CS1317" s="7">
        <f t="shared" si="648"/>
        <v>0</v>
      </c>
      <c r="CT1317" s="7">
        <f t="shared" si="649"/>
        <v>1</v>
      </c>
      <c r="CU1317" s="7">
        <f t="shared" si="650"/>
        <v>0</v>
      </c>
      <c r="CV1317" s="7">
        <f t="shared" si="651"/>
        <v>1</v>
      </c>
      <c r="CW1317" s="7">
        <f t="shared" si="659"/>
        <v>0</v>
      </c>
      <c r="CX1317" s="1" t="b">
        <f t="shared" si="660"/>
        <v>0</v>
      </c>
      <c r="CY1317" s="1" t="b">
        <f t="shared" si="661"/>
        <v>0</v>
      </c>
      <c r="DG1317" s="1" t="b">
        <f t="shared" si="656"/>
        <v>0</v>
      </c>
    </row>
    <row r="1318" spans="1:111" ht="87" x14ac:dyDescent="0.35">
      <c r="A1318" s="2">
        <v>1428</v>
      </c>
      <c r="B1318" s="1" t="s">
        <v>13809</v>
      </c>
      <c r="C1318" s="9">
        <v>44367</v>
      </c>
      <c r="D1318" s="10" t="s">
        <v>13809</v>
      </c>
      <c r="E1318" s="1" t="e">
        <f>ROUND((C1318-D1318)/365,0)</f>
        <v>#VALUE!</v>
      </c>
      <c r="F1318" s="1" t="s">
        <v>108</v>
      </c>
      <c r="G1318" s="1" t="s">
        <v>13809</v>
      </c>
      <c r="H1318" s="1" t="s">
        <v>13809</v>
      </c>
      <c r="I1318" s="9">
        <v>44317</v>
      </c>
      <c r="J1318" s="2" t="s">
        <v>109</v>
      </c>
      <c r="K1318" s="2" t="s">
        <v>13809</v>
      </c>
      <c r="N1318" s="2" t="s">
        <v>13809</v>
      </c>
      <c r="O1318" s="2" t="s">
        <v>110</v>
      </c>
      <c r="P1318" s="2" t="s">
        <v>111</v>
      </c>
      <c r="S1318" s="2" t="s">
        <v>112</v>
      </c>
      <c r="T1318" s="2" t="s">
        <v>112</v>
      </c>
      <c r="U1318" s="2" t="b">
        <f>OR(S1318="yes",T1318="yes")</f>
        <v>1</v>
      </c>
      <c r="V1318" s="2" t="s">
        <v>113</v>
      </c>
      <c r="W1318" s="1" t="s">
        <v>112</v>
      </c>
      <c r="X1318" s="1" t="s">
        <v>110</v>
      </c>
      <c r="Y1318" s="2" t="s">
        <v>112</v>
      </c>
      <c r="Z1318" s="2" t="s">
        <v>112</v>
      </c>
      <c r="AA1318" s="2" t="s">
        <v>111</v>
      </c>
      <c r="AB1318" s="2">
        <v>40</v>
      </c>
      <c r="AC1318" s="1" t="s">
        <v>111</v>
      </c>
      <c r="AF1318" s="1" t="s">
        <v>111</v>
      </c>
      <c r="AJ1318" s="1" t="s">
        <v>115</v>
      </c>
      <c r="AK1318" s="1" t="s">
        <v>201</v>
      </c>
      <c r="AN1318" s="1" t="s">
        <v>5080</v>
      </c>
      <c r="AO1318" s="1" t="s">
        <v>117</v>
      </c>
      <c r="AS1318" s="1" t="s">
        <v>145</v>
      </c>
      <c r="AU1318" s="1" t="s">
        <v>197</v>
      </c>
      <c r="AZ1318" s="1" t="s">
        <v>155</v>
      </c>
      <c r="BA1318" s="1" t="s">
        <v>5081</v>
      </c>
      <c r="BJ1318" s="1" t="s">
        <v>112</v>
      </c>
      <c r="BK1318" s="1" t="s">
        <v>112</v>
      </c>
      <c r="BL1318" s="1" t="s">
        <v>322</v>
      </c>
      <c r="BQ1318" s="1" t="s">
        <v>121</v>
      </c>
      <c r="BR1318" s="1" t="s">
        <v>122</v>
      </c>
      <c r="BS1318" s="1" t="s">
        <v>111</v>
      </c>
      <c r="BT1318" s="34" t="s">
        <v>5082</v>
      </c>
      <c r="BU1318" s="34" t="s">
        <v>5083</v>
      </c>
      <c r="BV1318" s="9">
        <v>44372</v>
      </c>
      <c r="BW1318" s="34" t="s">
        <v>5084</v>
      </c>
      <c r="BX1318" s="2" t="s">
        <v>111</v>
      </c>
      <c r="BY1318" s="2" t="s">
        <v>123</v>
      </c>
      <c r="BZ1318" s="2" t="s">
        <v>124</v>
      </c>
      <c r="CA1318" s="2">
        <v>1</v>
      </c>
      <c r="CB1318" s="1" t="s">
        <v>143</v>
      </c>
      <c r="CC1318" s="2" t="s">
        <v>126</v>
      </c>
      <c r="CD1318" s="1" t="e">
        <f t="shared" ref="CD1318:CD1360" si="662">AND(E1318&lt;30,NOT(E1318="."),NOT(E1318=""))</f>
        <v>#VALUE!</v>
      </c>
      <c r="CE1318" s="1" t="e">
        <f t="shared" ref="CE1318:CE1360" si="663">AND(E1318&lt;18,NOT(E1318="."),NOT(E1318=""))</f>
        <v>#VALUE!</v>
      </c>
      <c r="CF1318" s="1" t="e">
        <f t="shared" si="635"/>
        <v>#VALUE!</v>
      </c>
      <c r="CG1318" s="1" t="e">
        <f t="shared" si="636"/>
        <v>#VALUE!</v>
      </c>
      <c r="CH1318" s="1" t="e">
        <f t="shared" si="637"/>
        <v>#VALUE!</v>
      </c>
      <c r="CI1318" s="1" t="e">
        <f t="shared" si="638"/>
        <v>#VALUE!</v>
      </c>
      <c r="CJ1318" s="1" t="e">
        <f t="shared" si="639"/>
        <v>#VALUE!</v>
      </c>
      <c r="CK1318" s="1" t="e">
        <f t="shared" si="640"/>
        <v>#VALUE!</v>
      </c>
      <c r="CL1318" s="1" t="e">
        <f t="shared" si="641"/>
        <v>#VALUE!</v>
      </c>
      <c r="CM1318" s="1" t="e">
        <f t="shared" si="642"/>
        <v>#VALUE!</v>
      </c>
      <c r="CN1318" s="1" t="e">
        <f t="shared" si="643"/>
        <v>#VALUE!</v>
      </c>
      <c r="CO1318" s="2" t="b">
        <f t="shared" si="644"/>
        <v>0</v>
      </c>
      <c r="CP1318" s="2" t="b">
        <f t="shared" si="645"/>
        <v>0</v>
      </c>
      <c r="CQ1318" s="2" t="b">
        <f t="shared" si="646"/>
        <v>0</v>
      </c>
      <c r="CR1318" s="6" t="str">
        <f t="shared" si="647"/>
        <v>Female</v>
      </c>
      <c r="CS1318" s="7">
        <f t="shared" si="648"/>
        <v>1</v>
      </c>
      <c r="CT1318" s="7">
        <f t="shared" si="649"/>
        <v>0</v>
      </c>
      <c r="CU1318" s="7">
        <f t="shared" si="650"/>
        <v>0</v>
      </c>
      <c r="CV1318" s="7">
        <f t="shared" si="651"/>
        <v>0</v>
      </c>
      <c r="CW1318" s="7">
        <f t="shared" si="659"/>
        <v>0</v>
      </c>
      <c r="CX1318" s="1" t="e">
        <f t="shared" si="660"/>
        <v>#VALUE!</v>
      </c>
      <c r="CY1318" s="1" t="e">
        <f t="shared" si="661"/>
        <v>#VALUE!</v>
      </c>
      <c r="DG1318" s="1" t="e">
        <f t="shared" si="656"/>
        <v>#VALUE!</v>
      </c>
    </row>
    <row r="1319" spans="1:111" ht="43.5" x14ac:dyDescent="0.35">
      <c r="B1319" s="1" t="s">
        <v>13809</v>
      </c>
      <c r="C1319" s="9">
        <v>44367</v>
      </c>
      <c r="D1319" s="10" t="s">
        <v>13809</v>
      </c>
      <c r="E1319" s="1">
        <v>33</v>
      </c>
      <c r="F1319" s="1" t="s">
        <v>108</v>
      </c>
      <c r="G1319" s="1" t="s">
        <v>13809</v>
      </c>
      <c r="H1319" s="1" t="s">
        <v>13809</v>
      </c>
      <c r="I1319" s="9">
        <v>44334</v>
      </c>
      <c r="J1319" s="2" t="s">
        <v>109</v>
      </c>
      <c r="K1319" s="2" t="s">
        <v>13809</v>
      </c>
      <c r="L1319" s="9">
        <v>44355</v>
      </c>
      <c r="M1319" s="2" t="s">
        <v>109</v>
      </c>
      <c r="N1319" s="2" t="s">
        <v>13809</v>
      </c>
      <c r="O1319" s="2" t="s">
        <v>110</v>
      </c>
      <c r="P1319" s="2" t="s">
        <v>111</v>
      </c>
      <c r="S1319" s="2" t="s">
        <v>112</v>
      </c>
      <c r="U1319" s="2" t="b">
        <f>OR(S1319="yes",T1319="yes")</f>
        <v>1</v>
      </c>
      <c r="V1319" s="2" t="s">
        <v>113</v>
      </c>
      <c r="AK1319" s="1" t="s">
        <v>129</v>
      </c>
      <c r="BA1319" s="11">
        <v>0.36</v>
      </c>
      <c r="BJ1319" s="1" t="s">
        <v>112</v>
      </c>
      <c r="BQ1319" s="11" t="s">
        <v>121</v>
      </c>
      <c r="BR1319" s="11" t="s">
        <v>122</v>
      </c>
      <c r="BS1319" s="11" t="s">
        <v>111</v>
      </c>
      <c r="BV1319" s="9">
        <v>44449</v>
      </c>
      <c r="BW1319" s="34" t="s">
        <v>5085</v>
      </c>
      <c r="BZ1319" s="2" t="s">
        <v>162</v>
      </c>
      <c r="CA1319" s="2">
        <v>2</v>
      </c>
      <c r="CB1319" s="1" t="s">
        <v>2654</v>
      </c>
      <c r="CC1319" s="2" t="s">
        <v>126</v>
      </c>
      <c r="CD1319" s="1" t="b">
        <f t="shared" si="662"/>
        <v>0</v>
      </c>
      <c r="CE1319" s="1" t="b">
        <f t="shared" si="663"/>
        <v>0</v>
      </c>
      <c r="CF1319" s="1" t="b">
        <f t="shared" si="635"/>
        <v>0</v>
      </c>
      <c r="CG1319" s="1" t="b">
        <f t="shared" si="636"/>
        <v>0</v>
      </c>
      <c r="CH1319" s="1" t="b">
        <f t="shared" si="637"/>
        <v>0</v>
      </c>
      <c r="CI1319" s="1" t="b">
        <f t="shared" si="638"/>
        <v>0</v>
      </c>
      <c r="CJ1319" s="1" t="b">
        <f t="shared" si="639"/>
        <v>0</v>
      </c>
      <c r="CK1319" s="1" t="b">
        <f t="shared" si="640"/>
        <v>1</v>
      </c>
      <c r="CL1319" s="1" t="b">
        <f t="shared" si="641"/>
        <v>0</v>
      </c>
      <c r="CM1319" s="1" t="b">
        <f t="shared" si="642"/>
        <v>0</v>
      </c>
      <c r="CN1319" s="1" t="b">
        <f t="shared" si="643"/>
        <v>0</v>
      </c>
      <c r="CO1319" s="2" t="b">
        <f t="shared" si="644"/>
        <v>0</v>
      </c>
      <c r="CP1319" s="2" t="b">
        <f t="shared" si="645"/>
        <v>0</v>
      </c>
      <c r="CQ1319" s="2" t="b">
        <f t="shared" si="646"/>
        <v>0</v>
      </c>
      <c r="CR1319" s="6" t="str">
        <f t="shared" si="647"/>
        <v>Female</v>
      </c>
      <c r="CS1319" s="7">
        <f t="shared" si="648"/>
        <v>1</v>
      </c>
      <c r="CT1319" s="7">
        <f t="shared" si="649"/>
        <v>0</v>
      </c>
      <c r="CU1319" s="7">
        <f t="shared" si="650"/>
        <v>0</v>
      </c>
      <c r="CV1319" s="7">
        <f t="shared" si="651"/>
        <v>1</v>
      </c>
      <c r="CW1319" s="7">
        <f t="shared" si="659"/>
        <v>0</v>
      </c>
      <c r="CX1319" s="1" t="b">
        <f t="shared" si="660"/>
        <v>0</v>
      </c>
      <c r="CY1319" s="1" t="b">
        <f t="shared" si="661"/>
        <v>1</v>
      </c>
      <c r="DG1319" s="1" t="b">
        <f t="shared" si="656"/>
        <v>0</v>
      </c>
    </row>
    <row r="1320" spans="1:111" ht="43.5" x14ac:dyDescent="0.35">
      <c r="A1320" s="4"/>
      <c r="B1320" s="1" t="s">
        <v>13809</v>
      </c>
      <c r="C1320" s="14">
        <v>44367</v>
      </c>
      <c r="D1320" s="10" t="s">
        <v>13809</v>
      </c>
      <c r="E1320" s="13">
        <v>15</v>
      </c>
      <c r="F1320" s="13" t="s">
        <v>127</v>
      </c>
      <c r="G1320" s="1" t="s">
        <v>13809</v>
      </c>
      <c r="H1320" s="1" t="s">
        <v>13809</v>
      </c>
      <c r="I1320" s="14">
        <v>44344</v>
      </c>
      <c r="J1320" s="4" t="s">
        <v>109</v>
      </c>
      <c r="K1320" s="2" t="s">
        <v>13809</v>
      </c>
      <c r="L1320" s="14">
        <v>44364</v>
      </c>
      <c r="M1320" s="4" t="s">
        <v>109</v>
      </c>
      <c r="N1320" s="2" t="s">
        <v>13809</v>
      </c>
      <c r="O1320" s="4" t="s">
        <v>110</v>
      </c>
      <c r="P1320" s="4" t="s">
        <v>111</v>
      </c>
      <c r="Q1320" s="4"/>
      <c r="R1320" s="4"/>
      <c r="S1320" s="4" t="s">
        <v>112</v>
      </c>
      <c r="T1320" s="4" t="s">
        <v>111</v>
      </c>
      <c r="U1320" s="4" t="b">
        <v>1</v>
      </c>
      <c r="V1320" s="4" t="s">
        <v>113</v>
      </c>
      <c r="W1320" s="13" t="s">
        <v>112</v>
      </c>
      <c r="X1320" s="13" t="s">
        <v>114</v>
      </c>
      <c r="Y1320" s="4" t="s">
        <v>112</v>
      </c>
      <c r="Z1320" s="4" t="s">
        <v>111</v>
      </c>
      <c r="AA1320" s="4" t="s">
        <v>112</v>
      </c>
      <c r="AB1320" s="4">
        <v>3</v>
      </c>
      <c r="AC1320" s="13" t="s">
        <v>111</v>
      </c>
      <c r="AD1320" s="13"/>
      <c r="AE1320" s="13"/>
      <c r="AF1320" s="13" t="s">
        <v>111</v>
      </c>
      <c r="AG1320" s="13"/>
      <c r="AH1320" s="13"/>
      <c r="AI1320" s="13"/>
      <c r="AJ1320" s="13" t="s">
        <v>115</v>
      </c>
      <c r="AK1320" s="13" t="s">
        <v>129</v>
      </c>
      <c r="AL1320" s="13"/>
      <c r="AM1320" s="13"/>
      <c r="AN1320" s="13"/>
      <c r="AO1320" s="13" t="s">
        <v>130</v>
      </c>
      <c r="AP1320" s="13"/>
      <c r="AQ1320" s="13"/>
      <c r="AR1320" s="13"/>
      <c r="AS1320" s="13" t="s">
        <v>229</v>
      </c>
      <c r="AT1320" s="13"/>
      <c r="AU1320" s="13" t="s">
        <v>132</v>
      </c>
      <c r="AV1320" s="13"/>
      <c r="AW1320" s="13"/>
      <c r="AX1320" s="13"/>
      <c r="AY1320" s="13"/>
      <c r="AZ1320" s="13" t="s">
        <v>303</v>
      </c>
      <c r="BA1320" s="26">
        <v>2000</v>
      </c>
      <c r="BB1320" s="13"/>
      <c r="BC1320" s="13">
        <v>0.24</v>
      </c>
      <c r="BD1320" s="13"/>
      <c r="BE1320" s="13">
        <v>20</v>
      </c>
      <c r="BF1320" s="13"/>
      <c r="BG1320" s="13">
        <v>1.59</v>
      </c>
      <c r="BH1320" s="13"/>
      <c r="BI1320" s="13"/>
      <c r="BJ1320" s="13" t="s">
        <v>112</v>
      </c>
      <c r="BK1320" s="13" t="s">
        <v>112</v>
      </c>
      <c r="BL1320" s="13" t="s">
        <v>1028</v>
      </c>
      <c r="BM1320" s="13"/>
      <c r="BN1320" s="13"/>
      <c r="BO1320" s="13"/>
      <c r="BP1320" s="13"/>
      <c r="BQ1320" s="13" t="s">
        <v>121</v>
      </c>
      <c r="BR1320" s="13" t="s">
        <v>122</v>
      </c>
      <c r="BS1320" s="13" t="s">
        <v>112</v>
      </c>
      <c r="BT1320" s="35"/>
      <c r="BU1320" s="35" t="s">
        <v>5086</v>
      </c>
      <c r="BV1320" s="14">
        <v>44369</v>
      </c>
      <c r="BW1320" s="35" t="s">
        <v>5087</v>
      </c>
      <c r="BX1320" s="4" t="s">
        <v>111</v>
      </c>
      <c r="BY1320" s="4" t="s">
        <v>136</v>
      </c>
      <c r="BZ1320" s="4" t="s">
        <v>124</v>
      </c>
      <c r="CA1320" s="2">
        <v>2</v>
      </c>
      <c r="CB1320" s="13" t="s">
        <v>1099</v>
      </c>
      <c r="CC1320" s="4" t="s">
        <v>126</v>
      </c>
      <c r="CD1320" s="1" t="b">
        <f t="shared" si="662"/>
        <v>1</v>
      </c>
      <c r="CE1320" s="1" t="b">
        <f t="shared" si="663"/>
        <v>1</v>
      </c>
      <c r="CF1320" s="1" t="b">
        <f t="shared" si="635"/>
        <v>0</v>
      </c>
      <c r="CG1320" s="1" t="b">
        <f t="shared" si="636"/>
        <v>1</v>
      </c>
      <c r="CH1320" s="1" t="b">
        <f t="shared" si="637"/>
        <v>0</v>
      </c>
      <c r="CI1320" s="1" t="b">
        <f t="shared" si="638"/>
        <v>0</v>
      </c>
      <c r="CJ1320" s="1" t="b">
        <f t="shared" si="639"/>
        <v>0</v>
      </c>
      <c r="CK1320" s="1" t="b">
        <f t="shared" si="640"/>
        <v>0</v>
      </c>
      <c r="CL1320" s="1" t="b">
        <f t="shared" si="641"/>
        <v>0</v>
      </c>
      <c r="CM1320" s="1" t="b">
        <f t="shared" si="642"/>
        <v>0</v>
      </c>
      <c r="CN1320" s="1" t="b">
        <f t="shared" si="643"/>
        <v>0</v>
      </c>
      <c r="CO1320" s="2" t="b">
        <f t="shared" si="644"/>
        <v>1</v>
      </c>
      <c r="CP1320" s="2" t="b">
        <f t="shared" si="645"/>
        <v>1</v>
      </c>
      <c r="CQ1320" s="2" t="b">
        <f t="shared" si="646"/>
        <v>0</v>
      </c>
      <c r="CR1320" s="6" t="str">
        <f t="shared" si="647"/>
        <v>Male</v>
      </c>
      <c r="CS1320" s="7">
        <f t="shared" si="648"/>
        <v>1</v>
      </c>
      <c r="CT1320" s="7">
        <f t="shared" si="649"/>
        <v>0</v>
      </c>
      <c r="CU1320" s="7">
        <f t="shared" si="650"/>
        <v>0</v>
      </c>
      <c r="CV1320" s="7">
        <f t="shared" si="651"/>
        <v>1</v>
      </c>
      <c r="CW1320" s="7">
        <f t="shared" si="659"/>
        <v>0</v>
      </c>
      <c r="CX1320" s="1" t="b">
        <f t="shared" si="660"/>
        <v>1</v>
      </c>
      <c r="CY1320" s="1" t="b">
        <f t="shared" si="661"/>
        <v>0</v>
      </c>
      <c r="DG1320" s="1" t="b">
        <f t="shared" si="656"/>
        <v>1</v>
      </c>
    </row>
    <row r="1321" spans="1:111" ht="58" x14ac:dyDescent="0.35">
      <c r="A1321" s="2">
        <v>1201</v>
      </c>
      <c r="B1321" s="1" t="s">
        <v>13809</v>
      </c>
      <c r="C1321" s="9">
        <v>44367</v>
      </c>
      <c r="D1321" s="10" t="s">
        <v>13809</v>
      </c>
      <c r="E1321" s="1" t="e">
        <f>ROUND((C1321-D1321)/365,0)</f>
        <v>#VALUE!</v>
      </c>
      <c r="F1321" s="1" t="s">
        <v>127</v>
      </c>
      <c r="G1321" s="1" t="s">
        <v>13809</v>
      </c>
      <c r="H1321" s="1" t="s">
        <v>13809</v>
      </c>
      <c r="I1321" s="9">
        <v>44341</v>
      </c>
      <c r="J1321" s="2" t="s">
        <v>109</v>
      </c>
      <c r="K1321" s="2" t="s">
        <v>13809</v>
      </c>
      <c r="L1321" s="9">
        <v>44362</v>
      </c>
      <c r="M1321" s="2" t="s">
        <v>109</v>
      </c>
      <c r="N1321" s="2" t="s">
        <v>13809</v>
      </c>
      <c r="O1321" s="2" t="s">
        <v>110</v>
      </c>
      <c r="P1321" s="2" t="s">
        <v>111</v>
      </c>
      <c r="S1321" s="2" t="s">
        <v>112</v>
      </c>
      <c r="T1321" s="2" t="s">
        <v>112</v>
      </c>
      <c r="U1321" s="2" t="b">
        <f>OR(S1321="yes",T1321="yes")</f>
        <v>1</v>
      </c>
      <c r="V1321" s="2" t="s">
        <v>113</v>
      </c>
      <c r="W1321" s="1" t="s">
        <v>112</v>
      </c>
      <c r="X1321" s="1" t="s">
        <v>114</v>
      </c>
      <c r="Y1321" s="2" t="s">
        <v>112</v>
      </c>
      <c r="Z1321" s="2" t="s">
        <v>111</v>
      </c>
      <c r="AA1321" s="2" t="s">
        <v>112</v>
      </c>
      <c r="AB1321" s="2">
        <v>2</v>
      </c>
      <c r="AC1321" s="1" t="s">
        <v>111</v>
      </c>
      <c r="AF1321" s="1" t="s">
        <v>111</v>
      </c>
      <c r="AJ1321" s="1" t="s">
        <v>115</v>
      </c>
      <c r="AK1321" s="1" t="s">
        <v>201</v>
      </c>
      <c r="AN1321" s="1" t="s">
        <v>5088</v>
      </c>
      <c r="AO1321" s="1" t="s">
        <v>130</v>
      </c>
      <c r="AU1321" s="1" t="s">
        <v>132</v>
      </c>
      <c r="AZ1321" s="1" t="s">
        <v>155</v>
      </c>
      <c r="BA1321" s="1" t="s">
        <v>5089</v>
      </c>
      <c r="BJ1321" s="1" t="s">
        <v>112</v>
      </c>
      <c r="BK1321" s="1" t="s">
        <v>112</v>
      </c>
      <c r="BL1321" s="1" t="s">
        <v>161</v>
      </c>
      <c r="BM1321" s="1" t="s">
        <v>5090</v>
      </c>
      <c r="BQ1321" s="1" t="s">
        <v>121</v>
      </c>
      <c r="BR1321" s="1" t="s">
        <v>122</v>
      </c>
      <c r="BS1321" s="1" t="s">
        <v>112</v>
      </c>
      <c r="BU1321" s="34" t="s">
        <v>5091</v>
      </c>
      <c r="BV1321" s="9">
        <v>44371</v>
      </c>
      <c r="BW1321" s="34" t="s">
        <v>5092</v>
      </c>
      <c r="BX1321" s="2" t="s">
        <v>111</v>
      </c>
      <c r="BY1321" s="2" t="s">
        <v>136</v>
      </c>
      <c r="BZ1321" s="2" t="s">
        <v>124</v>
      </c>
      <c r="CA1321" s="2">
        <v>2</v>
      </c>
      <c r="CB1321" s="1" t="s">
        <v>175</v>
      </c>
      <c r="CC1321" s="2" t="s">
        <v>126</v>
      </c>
      <c r="CD1321" s="1" t="e">
        <f t="shared" si="662"/>
        <v>#VALUE!</v>
      </c>
      <c r="CE1321" s="1" t="e">
        <f t="shared" si="663"/>
        <v>#VALUE!</v>
      </c>
      <c r="CF1321" s="1" t="e">
        <f t="shared" si="635"/>
        <v>#VALUE!</v>
      </c>
      <c r="CG1321" s="1" t="e">
        <f t="shared" si="636"/>
        <v>#VALUE!</v>
      </c>
      <c r="CH1321" s="1" t="e">
        <f t="shared" si="637"/>
        <v>#VALUE!</v>
      </c>
      <c r="CI1321" s="1" t="e">
        <f t="shared" si="638"/>
        <v>#VALUE!</v>
      </c>
      <c r="CJ1321" s="1" t="e">
        <f t="shared" si="639"/>
        <v>#VALUE!</v>
      </c>
      <c r="CK1321" s="1" t="e">
        <f t="shared" si="640"/>
        <v>#VALUE!</v>
      </c>
      <c r="CL1321" s="1" t="e">
        <f t="shared" si="641"/>
        <v>#VALUE!</v>
      </c>
      <c r="CM1321" s="1" t="e">
        <f t="shared" si="642"/>
        <v>#VALUE!</v>
      </c>
      <c r="CN1321" s="1" t="e">
        <f t="shared" si="643"/>
        <v>#VALUE!</v>
      </c>
      <c r="CO1321" s="2" t="b">
        <f t="shared" si="644"/>
        <v>1</v>
      </c>
      <c r="CP1321" s="2" t="b">
        <f t="shared" si="645"/>
        <v>1</v>
      </c>
      <c r="CQ1321" s="2" t="b">
        <f t="shared" si="646"/>
        <v>0</v>
      </c>
      <c r="CR1321" s="6" t="str">
        <f t="shared" si="647"/>
        <v>Male</v>
      </c>
      <c r="CS1321" s="7">
        <f t="shared" si="648"/>
        <v>1</v>
      </c>
      <c r="CT1321" s="7">
        <f t="shared" si="649"/>
        <v>0</v>
      </c>
      <c r="CU1321" s="7">
        <f t="shared" si="650"/>
        <v>0</v>
      </c>
      <c r="CV1321" s="7">
        <f t="shared" si="651"/>
        <v>1</v>
      </c>
      <c r="CW1321" s="7">
        <f t="shared" si="659"/>
        <v>0</v>
      </c>
      <c r="CX1321" s="1" t="e">
        <f t="shared" si="660"/>
        <v>#VALUE!</v>
      </c>
      <c r="CY1321" s="1" t="e">
        <f t="shared" si="661"/>
        <v>#VALUE!</v>
      </c>
      <c r="DG1321" s="1" t="e">
        <f t="shared" si="656"/>
        <v>#VALUE!</v>
      </c>
    </row>
    <row r="1322" spans="1:111" ht="72.5" x14ac:dyDescent="0.35">
      <c r="A1322" s="2">
        <v>1424</v>
      </c>
      <c r="B1322" s="1" t="s">
        <v>13809</v>
      </c>
      <c r="C1322" s="9">
        <v>44367</v>
      </c>
      <c r="D1322" s="10" t="s">
        <v>13809</v>
      </c>
      <c r="E1322" s="1">
        <v>14</v>
      </c>
      <c r="F1322" s="1" t="s">
        <v>108</v>
      </c>
      <c r="G1322" s="1" t="s">
        <v>13809</v>
      </c>
      <c r="H1322" s="1" t="s">
        <v>13809</v>
      </c>
      <c r="K1322" s="2" t="s">
        <v>13809</v>
      </c>
      <c r="L1322" s="9">
        <v>44360</v>
      </c>
      <c r="M1322" s="2" t="s">
        <v>109</v>
      </c>
      <c r="N1322" s="2" t="s">
        <v>13809</v>
      </c>
      <c r="O1322" s="2" t="s">
        <v>110</v>
      </c>
      <c r="P1322" s="2" t="s">
        <v>112</v>
      </c>
      <c r="Q1322" s="2" t="s">
        <v>1731</v>
      </c>
      <c r="R1322" s="2" t="s">
        <v>5093</v>
      </c>
      <c r="S1322" s="2" t="s">
        <v>112</v>
      </c>
      <c r="T1322" s="2" t="s">
        <v>112</v>
      </c>
      <c r="U1322" s="2" t="b">
        <v>1</v>
      </c>
      <c r="V1322" s="2" t="s">
        <v>126</v>
      </c>
      <c r="W1322" s="1" t="s">
        <v>112</v>
      </c>
      <c r="X1322" s="1" t="s">
        <v>110</v>
      </c>
      <c r="Y1322" s="2" t="s">
        <v>112</v>
      </c>
      <c r="Z1322" s="2" t="s">
        <v>111</v>
      </c>
      <c r="AA1322" s="2" t="s">
        <v>112</v>
      </c>
      <c r="AB1322" s="2">
        <v>5</v>
      </c>
      <c r="AC1322" s="1" t="s">
        <v>111</v>
      </c>
      <c r="AF1322" s="1" t="s">
        <v>111</v>
      </c>
      <c r="AJ1322" s="1" t="s">
        <v>115</v>
      </c>
      <c r="AK1322" s="1" t="s">
        <v>294</v>
      </c>
      <c r="AN1322" s="1" t="s">
        <v>5094</v>
      </c>
      <c r="AO1322" s="1" t="s">
        <v>117</v>
      </c>
      <c r="AU1322" s="1" t="s">
        <v>132</v>
      </c>
      <c r="AZ1322" s="1" t="s">
        <v>133</v>
      </c>
      <c r="BA1322" s="1" t="s">
        <v>5095</v>
      </c>
      <c r="BE1322" s="1" t="s">
        <v>5096</v>
      </c>
      <c r="BG1322" s="1" t="s">
        <v>5097</v>
      </c>
      <c r="BH1322" s="1" t="s">
        <v>5098</v>
      </c>
      <c r="BJ1322" s="1" t="s">
        <v>112</v>
      </c>
      <c r="BK1322" s="1" t="s">
        <v>112</v>
      </c>
      <c r="BL1322" s="1" t="s">
        <v>142</v>
      </c>
      <c r="BQ1322" s="1" t="s">
        <v>121</v>
      </c>
      <c r="BR1322" s="1" t="s">
        <v>122</v>
      </c>
      <c r="BS1322" s="1" t="s">
        <v>112</v>
      </c>
      <c r="BU1322" s="34" t="s">
        <v>5099</v>
      </c>
      <c r="BV1322" s="9">
        <v>44371</v>
      </c>
      <c r="BW1322" s="34" t="s">
        <v>5100</v>
      </c>
      <c r="BX1322" s="2" t="s">
        <v>111</v>
      </c>
      <c r="BY1322" s="2" t="s">
        <v>153</v>
      </c>
      <c r="BZ1322" s="2" t="s">
        <v>124</v>
      </c>
      <c r="CB1322" s="1" t="s">
        <v>149</v>
      </c>
      <c r="CC1322" s="2" t="s">
        <v>126</v>
      </c>
      <c r="CD1322" s="1" t="b">
        <f t="shared" si="662"/>
        <v>1</v>
      </c>
      <c r="CE1322" s="1" t="b">
        <f t="shared" si="663"/>
        <v>1</v>
      </c>
      <c r="CF1322" s="1" t="b">
        <f t="shared" si="635"/>
        <v>0</v>
      </c>
      <c r="CG1322" s="1" t="b">
        <f t="shared" si="636"/>
        <v>1</v>
      </c>
      <c r="CH1322" s="1" t="b">
        <f t="shared" si="637"/>
        <v>0</v>
      </c>
      <c r="CI1322" s="1" t="b">
        <f t="shared" si="638"/>
        <v>0</v>
      </c>
      <c r="CJ1322" s="1" t="b">
        <f t="shared" si="639"/>
        <v>0</v>
      </c>
      <c r="CK1322" s="1" t="b">
        <f t="shared" si="640"/>
        <v>0</v>
      </c>
      <c r="CL1322" s="1" t="b">
        <f t="shared" si="641"/>
        <v>0</v>
      </c>
      <c r="CM1322" s="1" t="b">
        <f t="shared" si="642"/>
        <v>0</v>
      </c>
      <c r="CN1322" s="1" t="b">
        <f t="shared" si="643"/>
        <v>0</v>
      </c>
      <c r="CO1322" s="2" t="b">
        <f t="shared" si="644"/>
        <v>1</v>
      </c>
      <c r="CP1322" s="2" t="b">
        <f t="shared" si="645"/>
        <v>1</v>
      </c>
      <c r="CQ1322" s="2" t="b">
        <f t="shared" si="646"/>
        <v>0</v>
      </c>
      <c r="CR1322" s="6" t="str">
        <f t="shared" si="647"/>
        <v>Female</v>
      </c>
      <c r="CS1322" s="7">
        <f t="shared" si="648"/>
        <v>0</v>
      </c>
      <c r="CT1322" s="7">
        <f t="shared" si="649"/>
        <v>0</v>
      </c>
      <c r="CU1322" s="7">
        <f t="shared" si="650"/>
        <v>0</v>
      </c>
      <c r="CV1322" s="7">
        <f t="shared" si="651"/>
        <v>1</v>
      </c>
      <c r="CW1322" s="7">
        <f t="shared" si="659"/>
        <v>0</v>
      </c>
      <c r="CX1322" s="1" t="b">
        <f t="shared" si="660"/>
        <v>1</v>
      </c>
      <c r="CY1322" s="1" t="b">
        <f t="shared" si="661"/>
        <v>0</v>
      </c>
      <c r="DG1322" s="1" t="b">
        <f t="shared" si="656"/>
        <v>1</v>
      </c>
    </row>
    <row r="1323" spans="1:111" ht="101.5" x14ac:dyDescent="0.35">
      <c r="B1323" s="1" t="s">
        <v>13809</v>
      </c>
      <c r="C1323" s="9">
        <v>44367</v>
      </c>
      <c r="D1323" s="10" t="s">
        <v>13809</v>
      </c>
      <c r="E1323" s="1">
        <v>31</v>
      </c>
      <c r="F1323" s="1" t="s">
        <v>127</v>
      </c>
      <c r="G1323" s="1" t="s">
        <v>13809</v>
      </c>
      <c r="H1323" s="1" t="s">
        <v>13809</v>
      </c>
      <c r="I1323" s="9">
        <v>44336</v>
      </c>
      <c r="J1323" s="2" t="s">
        <v>128</v>
      </c>
      <c r="K1323" s="2" t="s">
        <v>13809</v>
      </c>
      <c r="L1323" s="9">
        <v>44364</v>
      </c>
      <c r="M1323" s="2" t="s">
        <v>128</v>
      </c>
      <c r="N1323" s="2" t="s">
        <v>13809</v>
      </c>
      <c r="O1323" s="2" t="s">
        <v>110</v>
      </c>
      <c r="P1323" s="2" t="s">
        <v>111</v>
      </c>
      <c r="S1323" s="2" t="s">
        <v>111</v>
      </c>
      <c r="T1323" s="2" t="s">
        <v>112</v>
      </c>
      <c r="U1323" s="2" t="b">
        <v>1</v>
      </c>
      <c r="V1323" s="2" t="s">
        <v>113</v>
      </c>
      <c r="W1323" s="1" t="s">
        <v>112</v>
      </c>
      <c r="X1323" s="1" t="s">
        <v>114</v>
      </c>
      <c r="Y1323" s="2" t="s">
        <v>112</v>
      </c>
      <c r="Z1323" s="2" t="s">
        <v>111</v>
      </c>
      <c r="AA1323" s="2" t="s">
        <v>112</v>
      </c>
      <c r="AB1323" s="2">
        <v>2</v>
      </c>
      <c r="AC1323" s="1" t="s">
        <v>111</v>
      </c>
      <c r="AF1323" s="1" t="s">
        <v>111</v>
      </c>
      <c r="AJ1323" s="1" t="s">
        <v>418</v>
      </c>
      <c r="AK1323" s="1" t="s">
        <v>129</v>
      </c>
      <c r="AO1323" s="1" t="s">
        <v>130</v>
      </c>
      <c r="AS1323" s="1" t="s">
        <v>118</v>
      </c>
      <c r="AU1323" s="1" t="s">
        <v>177</v>
      </c>
      <c r="AX1323" s="1" t="s">
        <v>5101</v>
      </c>
      <c r="AZ1323" s="1" t="s">
        <v>155</v>
      </c>
      <c r="BA1323" s="1">
        <v>9.35</v>
      </c>
      <c r="BJ1323" s="1" t="s">
        <v>112</v>
      </c>
      <c r="BK1323" s="1" t="s">
        <v>112</v>
      </c>
      <c r="BL1323" s="1" t="s">
        <v>397</v>
      </c>
      <c r="BM1323" s="1" t="s">
        <v>5102</v>
      </c>
      <c r="BQ1323" s="1" t="s">
        <v>121</v>
      </c>
      <c r="BR1323" s="1" t="s">
        <v>122</v>
      </c>
      <c r="BU1323" s="34" t="s">
        <v>5103</v>
      </c>
      <c r="BV1323" s="9">
        <v>44459</v>
      </c>
      <c r="BW1323" s="34" t="s">
        <v>5104</v>
      </c>
      <c r="BY1323" s="2" t="s">
        <v>136</v>
      </c>
      <c r="BZ1323" s="2" t="s">
        <v>124</v>
      </c>
      <c r="CA1323" s="2" t="s">
        <v>257</v>
      </c>
      <c r="CB1323" s="1" t="s">
        <v>199</v>
      </c>
      <c r="CC1323" s="2" t="s">
        <v>126</v>
      </c>
      <c r="CD1323" s="1" t="b">
        <f t="shared" si="662"/>
        <v>0</v>
      </c>
      <c r="CE1323" s="1" t="b">
        <f t="shared" si="663"/>
        <v>0</v>
      </c>
      <c r="CF1323" s="1" t="b">
        <f t="shared" si="635"/>
        <v>0</v>
      </c>
      <c r="CG1323" s="1" t="b">
        <f t="shared" si="636"/>
        <v>0</v>
      </c>
      <c r="CH1323" s="1" t="b">
        <f t="shared" si="637"/>
        <v>0</v>
      </c>
      <c r="CI1323" s="1" t="b">
        <f t="shared" si="638"/>
        <v>0</v>
      </c>
      <c r="CJ1323" s="1" t="b">
        <f t="shared" si="639"/>
        <v>0</v>
      </c>
      <c r="CK1323" s="1" t="b">
        <f t="shared" si="640"/>
        <v>1</v>
      </c>
      <c r="CL1323" s="1" t="b">
        <f t="shared" si="641"/>
        <v>0</v>
      </c>
      <c r="CM1323" s="1" t="b">
        <f t="shared" si="642"/>
        <v>0</v>
      </c>
      <c r="CN1323" s="1" t="b">
        <f t="shared" si="643"/>
        <v>0</v>
      </c>
      <c r="CO1323" s="2" t="b">
        <f t="shared" si="644"/>
        <v>1</v>
      </c>
      <c r="CP1323" s="2" t="b">
        <f t="shared" si="645"/>
        <v>1</v>
      </c>
      <c r="CQ1323" s="2" t="b">
        <f t="shared" si="646"/>
        <v>0</v>
      </c>
      <c r="CR1323" s="6" t="str">
        <f t="shared" si="647"/>
        <v>Male</v>
      </c>
      <c r="CS1323" s="7">
        <f t="shared" si="648"/>
        <v>0</v>
      </c>
      <c r="CT1323" s="7">
        <f t="shared" si="649"/>
        <v>1</v>
      </c>
      <c r="CU1323" s="7">
        <f t="shared" si="650"/>
        <v>0</v>
      </c>
      <c r="CV1323" s="7">
        <f t="shared" si="651"/>
        <v>0</v>
      </c>
      <c r="CW1323" s="7">
        <f t="shared" si="659"/>
        <v>1</v>
      </c>
      <c r="CX1323" s="1" t="b">
        <f t="shared" si="660"/>
        <v>0</v>
      </c>
      <c r="CY1323" s="1" t="b">
        <f t="shared" si="661"/>
        <v>1</v>
      </c>
      <c r="DG1323" s="1" t="b">
        <f t="shared" si="656"/>
        <v>0</v>
      </c>
    </row>
    <row r="1324" spans="1:111" ht="58" x14ac:dyDescent="0.35">
      <c r="A1324" s="2">
        <v>1202</v>
      </c>
      <c r="B1324" s="1" t="s">
        <v>13809</v>
      </c>
      <c r="C1324" s="9">
        <v>44367</v>
      </c>
      <c r="D1324" s="10" t="s">
        <v>13809</v>
      </c>
      <c r="E1324" s="1" t="e">
        <f>ROUND((C1324-D1324)/365,0)</f>
        <v>#VALUE!</v>
      </c>
      <c r="F1324" s="1" t="s">
        <v>127</v>
      </c>
      <c r="G1324" s="1" t="s">
        <v>13809</v>
      </c>
      <c r="H1324" s="1" t="s">
        <v>13809</v>
      </c>
      <c r="J1324" s="2" t="s">
        <v>109</v>
      </c>
      <c r="K1324" s="2" t="s">
        <v>13809</v>
      </c>
      <c r="L1324" s="9">
        <v>44362</v>
      </c>
      <c r="M1324" s="2" t="s">
        <v>109</v>
      </c>
      <c r="N1324" s="2" t="s">
        <v>13809</v>
      </c>
      <c r="O1324" s="2" t="s">
        <v>110</v>
      </c>
      <c r="P1324" s="2" t="s">
        <v>111</v>
      </c>
      <c r="S1324" s="2" t="s">
        <v>112</v>
      </c>
      <c r="T1324" s="2" t="s">
        <v>111</v>
      </c>
      <c r="U1324" s="2" t="b">
        <f>OR(S1324="yes",T1324="yes")</f>
        <v>1</v>
      </c>
      <c r="V1324" s="2" t="s">
        <v>113</v>
      </c>
      <c r="W1324" s="1" t="s">
        <v>112</v>
      </c>
      <c r="X1324" s="1" t="s">
        <v>114</v>
      </c>
      <c r="Y1324" s="2" t="s">
        <v>112</v>
      </c>
      <c r="Z1324" s="2" t="s">
        <v>111</v>
      </c>
      <c r="AA1324" s="2" t="s">
        <v>112</v>
      </c>
      <c r="AB1324" s="2">
        <v>1</v>
      </c>
      <c r="AC1324" s="1" t="s">
        <v>111</v>
      </c>
      <c r="AF1324" s="1" t="s">
        <v>111</v>
      </c>
      <c r="AJ1324" s="1" t="s">
        <v>115</v>
      </c>
      <c r="AK1324" s="1" t="s">
        <v>201</v>
      </c>
      <c r="AN1324" s="1" t="s">
        <v>5105</v>
      </c>
      <c r="AO1324" s="1" t="s">
        <v>130</v>
      </c>
      <c r="AS1324" s="1" t="s">
        <v>145</v>
      </c>
      <c r="AU1324" s="1" t="s">
        <v>132</v>
      </c>
      <c r="AZ1324" s="1" t="s">
        <v>299</v>
      </c>
      <c r="BA1324" s="1">
        <v>0.52</v>
      </c>
      <c r="BF1324" s="1">
        <v>1073</v>
      </c>
      <c r="BJ1324" s="1" t="s">
        <v>112</v>
      </c>
      <c r="BK1324" s="1" t="s">
        <v>112</v>
      </c>
      <c r="BL1324" s="1" t="s">
        <v>142</v>
      </c>
      <c r="BQ1324" s="1" t="s">
        <v>121</v>
      </c>
      <c r="BR1324" s="1" t="s">
        <v>122</v>
      </c>
      <c r="BS1324" s="1" t="s">
        <v>112</v>
      </c>
      <c r="BV1324" s="9">
        <v>44365</v>
      </c>
      <c r="BW1324" s="34" t="s">
        <v>5106</v>
      </c>
      <c r="BX1324" s="2" t="s">
        <v>111</v>
      </c>
      <c r="BY1324" s="2" t="s">
        <v>136</v>
      </c>
      <c r="BZ1324" s="2" t="s">
        <v>124</v>
      </c>
      <c r="CA1324" s="2">
        <v>2</v>
      </c>
      <c r="CB1324" s="1" t="s">
        <v>265</v>
      </c>
      <c r="CC1324" s="2" t="s">
        <v>126</v>
      </c>
      <c r="CD1324" s="1" t="e">
        <f t="shared" si="662"/>
        <v>#VALUE!</v>
      </c>
      <c r="CE1324" s="1" t="e">
        <f t="shared" si="663"/>
        <v>#VALUE!</v>
      </c>
      <c r="CF1324" s="1" t="e">
        <f t="shared" si="635"/>
        <v>#VALUE!</v>
      </c>
      <c r="CG1324" s="1" t="e">
        <f t="shared" si="636"/>
        <v>#VALUE!</v>
      </c>
      <c r="CH1324" s="1" t="e">
        <f t="shared" si="637"/>
        <v>#VALUE!</v>
      </c>
      <c r="CI1324" s="1" t="e">
        <f t="shared" si="638"/>
        <v>#VALUE!</v>
      </c>
      <c r="CJ1324" s="1" t="e">
        <f t="shared" si="639"/>
        <v>#VALUE!</v>
      </c>
      <c r="CK1324" s="1" t="e">
        <f t="shared" si="640"/>
        <v>#VALUE!</v>
      </c>
      <c r="CL1324" s="1" t="e">
        <f t="shared" si="641"/>
        <v>#VALUE!</v>
      </c>
      <c r="CM1324" s="1" t="e">
        <f t="shared" si="642"/>
        <v>#VALUE!</v>
      </c>
      <c r="CN1324" s="1" t="e">
        <f t="shared" si="643"/>
        <v>#VALUE!</v>
      </c>
      <c r="CO1324" s="2" t="b">
        <f t="shared" si="644"/>
        <v>1</v>
      </c>
      <c r="CP1324" s="2" t="b">
        <f t="shared" si="645"/>
        <v>1</v>
      </c>
      <c r="CQ1324" s="2" t="b">
        <f t="shared" si="646"/>
        <v>0</v>
      </c>
      <c r="CR1324" s="6" t="str">
        <f t="shared" si="647"/>
        <v>Male</v>
      </c>
      <c r="CS1324" s="7">
        <f t="shared" si="648"/>
        <v>1</v>
      </c>
      <c r="CT1324" s="7">
        <f t="shared" si="649"/>
        <v>0</v>
      </c>
      <c r="CU1324" s="7">
        <f t="shared" si="650"/>
        <v>0</v>
      </c>
      <c r="CV1324" s="7">
        <f t="shared" si="651"/>
        <v>1</v>
      </c>
      <c r="CW1324" s="7">
        <f t="shared" si="659"/>
        <v>0</v>
      </c>
      <c r="CX1324" s="1" t="e">
        <f t="shared" si="660"/>
        <v>#VALUE!</v>
      </c>
      <c r="CY1324" s="1" t="e">
        <f t="shared" si="661"/>
        <v>#VALUE!</v>
      </c>
      <c r="DG1324" s="1" t="e">
        <f t="shared" si="656"/>
        <v>#VALUE!</v>
      </c>
    </row>
    <row r="1325" spans="1:111" ht="116" x14ac:dyDescent="0.35">
      <c r="A1325" s="2">
        <v>1423</v>
      </c>
      <c r="B1325" s="1" t="s">
        <v>13809</v>
      </c>
      <c r="C1325" s="9">
        <v>44367</v>
      </c>
      <c r="D1325" s="10" t="s">
        <v>13809</v>
      </c>
      <c r="E1325" s="1" t="e">
        <f>ROUND((C1325-D1325)/365,0)</f>
        <v>#VALUE!</v>
      </c>
      <c r="F1325" s="1" t="s">
        <v>127</v>
      </c>
      <c r="G1325" s="1" t="s">
        <v>13809</v>
      </c>
      <c r="H1325" s="1" t="s">
        <v>13809</v>
      </c>
      <c r="K1325" s="2" t="s">
        <v>13809</v>
      </c>
      <c r="L1325" s="9">
        <v>44362</v>
      </c>
      <c r="M1325" s="2" t="s">
        <v>109</v>
      </c>
      <c r="N1325" s="2" t="s">
        <v>13809</v>
      </c>
      <c r="O1325" s="2" t="s">
        <v>110</v>
      </c>
      <c r="P1325" s="2" t="s">
        <v>111</v>
      </c>
      <c r="S1325" s="2" t="s">
        <v>112</v>
      </c>
      <c r="T1325" s="2" t="s">
        <v>112</v>
      </c>
      <c r="U1325" s="2" t="b">
        <f>OR(S1325="yes",T1325="yes")</f>
        <v>1</v>
      </c>
      <c r="V1325" s="2" t="s">
        <v>113</v>
      </c>
      <c r="W1325" s="1" t="s">
        <v>112</v>
      </c>
      <c r="X1325" s="1" t="s">
        <v>114</v>
      </c>
      <c r="Y1325" s="2" t="s">
        <v>112</v>
      </c>
      <c r="Z1325" s="2" t="s">
        <v>111</v>
      </c>
      <c r="AA1325" s="2" t="s">
        <v>112</v>
      </c>
      <c r="AB1325" s="2">
        <v>1</v>
      </c>
      <c r="AC1325" s="1" t="s">
        <v>111</v>
      </c>
      <c r="AF1325" s="1" t="s">
        <v>111</v>
      </c>
      <c r="AJ1325" s="1" t="s">
        <v>115</v>
      </c>
      <c r="AK1325" s="1" t="s">
        <v>129</v>
      </c>
      <c r="AO1325" s="1" t="s">
        <v>117</v>
      </c>
      <c r="AS1325" s="1" t="s">
        <v>118</v>
      </c>
      <c r="AU1325" s="1" t="s">
        <v>132</v>
      </c>
      <c r="AZ1325" s="1" t="s">
        <v>133</v>
      </c>
      <c r="BA1325" s="1" t="s">
        <v>4918</v>
      </c>
      <c r="BE1325" s="1" t="s">
        <v>4919</v>
      </c>
      <c r="BG1325" s="1" t="s">
        <v>4920</v>
      </c>
      <c r="BH1325" s="1" t="s">
        <v>4921</v>
      </c>
      <c r="BJ1325" s="1" t="s">
        <v>112</v>
      </c>
      <c r="BK1325" s="1" t="s">
        <v>112</v>
      </c>
      <c r="BL1325" s="1" t="s">
        <v>4922</v>
      </c>
      <c r="BM1325" s="1" t="s">
        <v>4923</v>
      </c>
      <c r="BQ1325" s="1" t="s">
        <v>121</v>
      </c>
      <c r="BR1325" s="1" t="s">
        <v>122</v>
      </c>
      <c r="BS1325" s="1" t="s">
        <v>112</v>
      </c>
      <c r="BU1325" s="34" t="s">
        <v>13901</v>
      </c>
      <c r="BV1325" s="9">
        <v>44375</v>
      </c>
      <c r="BW1325" s="34" t="s">
        <v>4924</v>
      </c>
      <c r="BX1325" s="2" t="s">
        <v>112</v>
      </c>
      <c r="BY1325" s="2" t="s">
        <v>156</v>
      </c>
      <c r="BZ1325" s="2" t="s">
        <v>162</v>
      </c>
      <c r="CA1325" s="2">
        <v>2</v>
      </c>
      <c r="CB1325" s="1" t="s">
        <v>317</v>
      </c>
      <c r="CC1325" s="2" t="s">
        <v>126</v>
      </c>
      <c r="CD1325" s="1" t="e">
        <f t="shared" si="662"/>
        <v>#VALUE!</v>
      </c>
      <c r="CE1325" s="1" t="e">
        <f t="shared" si="663"/>
        <v>#VALUE!</v>
      </c>
      <c r="CF1325" s="1" t="e">
        <f t="shared" si="635"/>
        <v>#VALUE!</v>
      </c>
      <c r="CG1325" s="1" t="e">
        <f t="shared" si="636"/>
        <v>#VALUE!</v>
      </c>
      <c r="CH1325" s="1" t="e">
        <f t="shared" si="637"/>
        <v>#VALUE!</v>
      </c>
      <c r="CI1325" s="1" t="e">
        <f t="shared" si="638"/>
        <v>#VALUE!</v>
      </c>
      <c r="CJ1325" s="1" t="e">
        <f t="shared" si="639"/>
        <v>#VALUE!</v>
      </c>
      <c r="CK1325" s="1" t="e">
        <f t="shared" si="640"/>
        <v>#VALUE!</v>
      </c>
      <c r="CL1325" s="1" t="e">
        <f t="shared" si="641"/>
        <v>#VALUE!</v>
      </c>
      <c r="CM1325" s="1" t="e">
        <f t="shared" si="642"/>
        <v>#VALUE!</v>
      </c>
      <c r="CN1325" s="1" t="e">
        <f t="shared" si="643"/>
        <v>#VALUE!</v>
      </c>
      <c r="CO1325" s="2" t="b">
        <f t="shared" si="644"/>
        <v>1</v>
      </c>
      <c r="CP1325" s="2" t="b">
        <f t="shared" si="645"/>
        <v>1</v>
      </c>
      <c r="CQ1325" s="2" t="b">
        <f t="shared" si="646"/>
        <v>0</v>
      </c>
      <c r="CR1325" s="6" t="str">
        <f t="shared" si="647"/>
        <v>Male</v>
      </c>
      <c r="CS1325" s="7">
        <f t="shared" si="648"/>
        <v>0</v>
      </c>
      <c r="CT1325" s="7">
        <f t="shared" si="649"/>
        <v>0</v>
      </c>
      <c r="CU1325" s="7">
        <f t="shared" si="650"/>
        <v>0</v>
      </c>
      <c r="CV1325" s="7">
        <f t="shared" si="651"/>
        <v>1</v>
      </c>
      <c r="CW1325" s="7">
        <f t="shared" si="659"/>
        <v>0</v>
      </c>
      <c r="CX1325" s="1" t="e">
        <f t="shared" si="660"/>
        <v>#VALUE!</v>
      </c>
      <c r="CY1325" s="1" t="e">
        <f t="shared" si="661"/>
        <v>#VALUE!</v>
      </c>
      <c r="DG1325" s="1" t="e">
        <f t="shared" si="656"/>
        <v>#VALUE!</v>
      </c>
    </row>
    <row r="1326" spans="1:111" ht="87" x14ac:dyDescent="0.35">
      <c r="A1326" s="4"/>
      <c r="B1326" s="1" t="s">
        <v>13809</v>
      </c>
      <c r="C1326" s="14">
        <v>44368</v>
      </c>
      <c r="D1326" s="10" t="s">
        <v>13809</v>
      </c>
      <c r="E1326" s="13">
        <v>15</v>
      </c>
      <c r="F1326" s="13" t="s">
        <v>127</v>
      </c>
      <c r="G1326" s="1" t="s">
        <v>13809</v>
      </c>
      <c r="H1326" s="1" t="s">
        <v>13809</v>
      </c>
      <c r="I1326" s="4"/>
      <c r="J1326" s="4"/>
      <c r="K1326" s="2" t="s">
        <v>13809</v>
      </c>
      <c r="L1326" s="14">
        <v>44363</v>
      </c>
      <c r="M1326" s="4" t="s">
        <v>109</v>
      </c>
      <c r="N1326" s="2" t="s">
        <v>13809</v>
      </c>
      <c r="O1326" s="4" t="s">
        <v>110</v>
      </c>
      <c r="P1326" s="4" t="s">
        <v>111</v>
      </c>
      <c r="Q1326" s="4"/>
      <c r="R1326" s="4"/>
      <c r="S1326" s="4" t="s">
        <v>112</v>
      </c>
      <c r="T1326" s="4" t="s">
        <v>112</v>
      </c>
      <c r="U1326" s="4" t="b">
        <v>1</v>
      </c>
      <c r="V1326" s="4" t="s">
        <v>159</v>
      </c>
      <c r="W1326" s="13" t="s">
        <v>112</v>
      </c>
      <c r="X1326" s="13" t="s">
        <v>114</v>
      </c>
      <c r="Y1326" s="4" t="s">
        <v>112</v>
      </c>
      <c r="Z1326" s="4" t="s">
        <v>111</v>
      </c>
      <c r="AA1326" s="4" t="s">
        <v>112</v>
      </c>
      <c r="AB1326" s="4">
        <v>2</v>
      </c>
      <c r="AC1326" s="13" t="s">
        <v>111</v>
      </c>
      <c r="AD1326" s="13"/>
      <c r="AE1326" s="13"/>
      <c r="AF1326" s="13" t="s">
        <v>111</v>
      </c>
      <c r="AG1326" s="13"/>
      <c r="AH1326" s="13"/>
      <c r="AI1326" s="13"/>
      <c r="AJ1326" s="13" t="s">
        <v>115</v>
      </c>
      <c r="AK1326" s="13" t="s">
        <v>194</v>
      </c>
      <c r="AL1326" s="13"/>
      <c r="AM1326" s="13"/>
      <c r="AN1326" s="13" t="s">
        <v>225</v>
      </c>
      <c r="AO1326" s="13" t="s">
        <v>117</v>
      </c>
      <c r="AP1326" s="13"/>
      <c r="AQ1326" s="13"/>
      <c r="AR1326" s="13"/>
      <c r="AS1326" s="13" t="s">
        <v>118</v>
      </c>
      <c r="AT1326" s="13"/>
      <c r="AU1326" s="13" t="s">
        <v>132</v>
      </c>
      <c r="AV1326" s="13"/>
      <c r="AW1326" s="13"/>
      <c r="AX1326" s="13"/>
      <c r="AY1326" s="13"/>
      <c r="AZ1326" s="13" t="s">
        <v>665</v>
      </c>
      <c r="BA1326" s="13"/>
      <c r="BB1326" s="13"/>
      <c r="BC1326" s="13" t="s">
        <v>5107</v>
      </c>
      <c r="BD1326" s="13"/>
      <c r="BE1326" s="13" t="s">
        <v>5108</v>
      </c>
      <c r="BF1326" s="13"/>
      <c r="BG1326" s="13" t="s">
        <v>1038</v>
      </c>
      <c r="BH1326" s="13"/>
      <c r="BI1326" s="13"/>
      <c r="BJ1326" s="13" t="s">
        <v>112</v>
      </c>
      <c r="BK1326" s="13" t="s">
        <v>112</v>
      </c>
      <c r="BL1326" s="13" t="s">
        <v>4871</v>
      </c>
      <c r="BM1326" s="13"/>
      <c r="BN1326" s="13"/>
      <c r="BO1326" s="13"/>
      <c r="BP1326" s="13"/>
      <c r="BQ1326" s="13" t="s">
        <v>121</v>
      </c>
      <c r="BR1326" s="13" t="s">
        <v>122</v>
      </c>
      <c r="BS1326" s="13"/>
      <c r="BT1326" s="35"/>
      <c r="BU1326" s="35" t="s">
        <v>5109</v>
      </c>
      <c r="BV1326" s="14">
        <v>44372</v>
      </c>
      <c r="BW1326" s="35" t="s">
        <v>5110</v>
      </c>
      <c r="BX1326" s="4" t="s">
        <v>111</v>
      </c>
      <c r="BY1326" s="4" t="s">
        <v>156</v>
      </c>
      <c r="BZ1326" s="4" t="s">
        <v>124</v>
      </c>
      <c r="CB1326" s="13" t="s">
        <v>352</v>
      </c>
      <c r="CC1326" s="4" t="s">
        <v>126</v>
      </c>
      <c r="CD1326" s="1" t="b">
        <f t="shared" si="662"/>
        <v>1</v>
      </c>
      <c r="CE1326" s="1" t="b">
        <f t="shared" si="663"/>
        <v>1</v>
      </c>
      <c r="CF1326" s="1" t="b">
        <f t="shared" si="635"/>
        <v>0</v>
      </c>
      <c r="CG1326" s="1" t="b">
        <f t="shared" si="636"/>
        <v>1</v>
      </c>
      <c r="CH1326" s="1" t="b">
        <f t="shared" si="637"/>
        <v>0</v>
      </c>
      <c r="CI1326" s="1" t="b">
        <f t="shared" si="638"/>
        <v>0</v>
      </c>
      <c r="CJ1326" s="1" t="b">
        <f t="shared" si="639"/>
        <v>0</v>
      </c>
      <c r="CK1326" s="1" t="b">
        <f t="shared" si="640"/>
        <v>0</v>
      </c>
      <c r="CL1326" s="1" t="b">
        <f t="shared" si="641"/>
        <v>0</v>
      </c>
      <c r="CM1326" s="1" t="b">
        <f t="shared" si="642"/>
        <v>0</v>
      </c>
      <c r="CN1326" s="1" t="b">
        <f t="shared" si="643"/>
        <v>0</v>
      </c>
      <c r="CO1326" s="2" t="b">
        <f t="shared" si="644"/>
        <v>1</v>
      </c>
      <c r="CP1326" s="2" t="b">
        <f t="shared" si="645"/>
        <v>1</v>
      </c>
      <c r="CQ1326" s="2" t="b">
        <f t="shared" si="646"/>
        <v>0</v>
      </c>
      <c r="CR1326" s="6" t="str">
        <f t="shared" si="647"/>
        <v>Male</v>
      </c>
      <c r="CS1326" s="7">
        <f t="shared" si="648"/>
        <v>0</v>
      </c>
      <c r="CT1326" s="7">
        <f t="shared" si="649"/>
        <v>0</v>
      </c>
      <c r="CU1326" s="7">
        <f t="shared" si="650"/>
        <v>0</v>
      </c>
      <c r="CV1326" s="7">
        <f t="shared" si="651"/>
        <v>1</v>
      </c>
      <c r="CW1326" s="7">
        <f t="shared" si="659"/>
        <v>0</v>
      </c>
      <c r="CX1326" s="1" t="b">
        <f t="shared" si="660"/>
        <v>1</v>
      </c>
      <c r="CY1326" s="1" t="b">
        <f t="shared" si="661"/>
        <v>0</v>
      </c>
      <c r="DG1326" s="1" t="b">
        <f t="shared" si="656"/>
        <v>1</v>
      </c>
    </row>
    <row r="1327" spans="1:111" ht="72.5" x14ac:dyDescent="0.35">
      <c r="B1327" s="1" t="s">
        <v>13809</v>
      </c>
      <c r="C1327" s="9">
        <v>44367</v>
      </c>
      <c r="D1327" s="10" t="s">
        <v>13809</v>
      </c>
      <c r="E1327" s="1">
        <v>56</v>
      </c>
      <c r="F1327" s="1" t="s">
        <v>127</v>
      </c>
      <c r="G1327" s="1" t="s">
        <v>13809</v>
      </c>
      <c r="H1327" s="1" t="s">
        <v>13809</v>
      </c>
      <c r="I1327" s="2" t="s">
        <v>183</v>
      </c>
      <c r="J1327" s="2" t="s">
        <v>128</v>
      </c>
      <c r="K1327" s="2" t="s">
        <v>13809</v>
      </c>
      <c r="L1327" s="9">
        <v>44360</v>
      </c>
      <c r="M1327" s="2" t="s">
        <v>128</v>
      </c>
      <c r="N1327" s="2" t="s">
        <v>13809</v>
      </c>
      <c r="O1327" s="2" t="s">
        <v>110</v>
      </c>
      <c r="P1327" s="2" t="s">
        <v>111</v>
      </c>
      <c r="S1327" s="2" t="s">
        <v>111</v>
      </c>
      <c r="T1327" s="2" t="s">
        <v>112</v>
      </c>
      <c r="U1327" s="2" t="b">
        <v>1</v>
      </c>
      <c r="V1327" s="2" t="s">
        <v>113</v>
      </c>
      <c r="W1327" s="1" t="s">
        <v>112</v>
      </c>
      <c r="X1327" s="1" t="s">
        <v>138</v>
      </c>
      <c r="Y1327" s="2" t="s">
        <v>112</v>
      </c>
      <c r="Z1327" s="2" t="s">
        <v>111</v>
      </c>
      <c r="AA1327" s="2" t="s">
        <v>112</v>
      </c>
      <c r="AB1327" s="2">
        <v>3</v>
      </c>
      <c r="AC1327" s="1" t="s">
        <v>111</v>
      </c>
      <c r="AF1327" s="1" t="s">
        <v>111</v>
      </c>
      <c r="AJ1327" s="1" t="s">
        <v>115</v>
      </c>
      <c r="AK1327" s="1" t="s">
        <v>201</v>
      </c>
      <c r="AN1327" s="1" t="s">
        <v>5111</v>
      </c>
      <c r="AO1327" s="1" t="s">
        <v>221</v>
      </c>
      <c r="AS1327" s="1" t="s">
        <v>118</v>
      </c>
      <c r="AZ1327" s="1" t="s">
        <v>222</v>
      </c>
      <c r="BC1327" s="1" t="s">
        <v>5112</v>
      </c>
      <c r="BJ1327" s="1" t="s">
        <v>112</v>
      </c>
      <c r="BK1327" s="1" t="s">
        <v>112</v>
      </c>
      <c r="BL1327" s="1" t="s">
        <v>142</v>
      </c>
      <c r="BQ1327" s="1" t="s">
        <v>121</v>
      </c>
      <c r="BR1327" s="1" t="s">
        <v>122</v>
      </c>
      <c r="BS1327" s="1" t="s">
        <v>112</v>
      </c>
      <c r="BU1327" s="34" t="s">
        <v>5113</v>
      </c>
      <c r="BV1327" s="9">
        <v>44505</v>
      </c>
      <c r="BW1327" s="34" t="s">
        <v>5114</v>
      </c>
      <c r="BY1327" s="2" t="s">
        <v>174</v>
      </c>
      <c r="BZ1327" s="2" t="s">
        <v>124</v>
      </c>
      <c r="CA1327" s="2">
        <v>2</v>
      </c>
      <c r="CB1327" s="1" t="s">
        <v>256</v>
      </c>
      <c r="CC1327" s="2" t="s">
        <v>113</v>
      </c>
      <c r="CD1327" s="1" t="b">
        <f t="shared" si="662"/>
        <v>0</v>
      </c>
      <c r="CE1327" s="1" t="b">
        <f t="shared" si="663"/>
        <v>0</v>
      </c>
      <c r="CF1327" s="1" t="b">
        <f t="shared" si="635"/>
        <v>0</v>
      </c>
      <c r="CG1327" s="1" t="b">
        <f t="shared" si="636"/>
        <v>0</v>
      </c>
      <c r="CH1327" s="1" t="b">
        <f t="shared" si="637"/>
        <v>0</v>
      </c>
      <c r="CI1327" s="1" t="b">
        <f t="shared" si="638"/>
        <v>0</v>
      </c>
      <c r="CJ1327" s="1" t="b">
        <f t="shared" si="639"/>
        <v>0</v>
      </c>
      <c r="CK1327" s="1" t="b">
        <f t="shared" si="640"/>
        <v>0</v>
      </c>
      <c r="CL1327" s="1" t="b">
        <f t="shared" si="641"/>
        <v>0</v>
      </c>
      <c r="CM1327" s="1" t="b">
        <f t="shared" si="642"/>
        <v>1</v>
      </c>
      <c r="CN1327" s="1" t="b">
        <f t="shared" si="643"/>
        <v>0</v>
      </c>
      <c r="CO1327" s="2" t="b">
        <f t="shared" si="644"/>
        <v>1</v>
      </c>
      <c r="CP1327" s="2" t="b">
        <f t="shared" si="645"/>
        <v>1</v>
      </c>
      <c r="CQ1327" s="2" t="b">
        <f t="shared" si="646"/>
        <v>0</v>
      </c>
      <c r="CR1327" s="6" t="str">
        <f t="shared" si="647"/>
        <v>Male</v>
      </c>
      <c r="CS1327" s="7">
        <f t="shared" si="648"/>
        <v>0</v>
      </c>
      <c r="CT1327" s="7">
        <f t="shared" si="649"/>
        <v>1</v>
      </c>
      <c r="CU1327" s="7">
        <f t="shared" si="650"/>
        <v>0</v>
      </c>
      <c r="CV1327" s="7">
        <f t="shared" si="651"/>
        <v>0</v>
      </c>
      <c r="CW1327" s="7">
        <f t="shared" si="659"/>
        <v>1</v>
      </c>
      <c r="CX1327" s="1" t="b">
        <f t="shared" si="660"/>
        <v>0</v>
      </c>
      <c r="CY1327" s="1" t="b">
        <f t="shared" si="661"/>
        <v>0</v>
      </c>
      <c r="DG1327" s="1" t="b">
        <f t="shared" si="656"/>
        <v>0</v>
      </c>
    </row>
    <row r="1328" spans="1:111" x14ac:dyDescent="0.35">
      <c r="A1328" s="2">
        <v>1425</v>
      </c>
      <c r="B1328" s="1" t="s">
        <v>13809</v>
      </c>
      <c r="C1328" s="9">
        <v>44367</v>
      </c>
      <c r="D1328" s="10" t="s">
        <v>13809</v>
      </c>
      <c r="E1328" s="1" t="e">
        <f>ROUND((C1328-D1328)/365,0)</f>
        <v>#VALUE!</v>
      </c>
      <c r="F1328" s="1" t="s">
        <v>127</v>
      </c>
      <c r="G1328" s="1" t="s">
        <v>13809</v>
      </c>
      <c r="H1328" s="1" t="s">
        <v>13809</v>
      </c>
      <c r="J1328" s="2" t="s">
        <v>109</v>
      </c>
      <c r="K1328" s="2" t="s">
        <v>13809</v>
      </c>
      <c r="L1328" s="9">
        <v>44362</v>
      </c>
      <c r="M1328" s="2" t="s">
        <v>109</v>
      </c>
      <c r="N1328" s="2" t="s">
        <v>13809</v>
      </c>
      <c r="O1328" s="2" t="s">
        <v>110</v>
      </c>
      <c r="P1328" s="2" t="s">
        <v>111</v>
      </c>
      <c r="S1328" s="2" t="s">
        <v>111</v>
      </c>
      <c r="T1328" s="2" t="s">
        <v>112</v>
      </c>
      <c r="U1328" s="2" t="b">
        <f>OR(S1328="yes",T1328="yes")</f>
        <v>1</v>
      </c>
      <c r="V1328" s="2" t="s">
        <v>113</v>
      </c>
      <c r="W1328" s="1" t="s">
        <v>112</v>
      </c>
      <c r="X1328" s="1" t="s">
        <v>114</v>
      </c>
      <c r="Y1328" s="2" t="s">
        <v>112</v>
      </c>
      <c r="Z1328" s="2" t="s">
        <v>111</v>
      </c>
      <c r="AA1328" s="2" t="s">
        <v>112</v>
      </c>
      <c r="AB1328" s="2">
        <v>1</v>
      </c>
      <c r="AC1328" s="1" t="s">
        <v>111</v>
      </c>
      <c r="AF1328" s="1" t="s">
        <v>111</v>
      </c>
      <c r="AJ1328" s="1" t="s">
        <v>115</v>
      </c>
      <c r="AK1328" s="1" t="s">
        <v>150</v>
      </c>
      <c r="AO1328" s="1" t="s">
        <v>130</v>
      </c>
      <c r="AU1328" s="1" t="s">
        <v>132</v>
      </c>
      <c r="AZ1328" s="1" t="s">
        <v>665</v>
      </c>
      <c r="BC1328" s="1" t="s">
        <v>5115</v>
      </c>
      <c r="BE1328" s="1">
        <v>184.7</v>
      </c>
      <c r="BG1328" s="1">
        <v>10.6</v>
      </c>
      <c r="BJ1328" s="1" t="s">
        <v>112</v>
      </c>
      <c r="BK1328" s="1" t="s">
        <v>112</v>
      </c>
      <c r="BL1328" s="1" t="s">
        <v>135</v>
      </c>
      <c r="BQ1328" s="1" t="s">
        <v>121</v>
      </c>
      <c r="BR1328" s="1" t="s">
        <v>122</v>
      </c>
      <c r="BS1328" s="1" t="s">
        <v>112</v>
      </c>
      <c r="BU1328" s="34" t="s">
        <v>5116</v>
      </c>
      <c r="BV1328" s="9">
        <v>44363</v>
      </c>
      <c r="BX1328" s="2" t="s">
        <v>111</v>
      </c>
      <c r="BY1328" s="2" t="s">
        <v>156</v>
      </c>
      <c r="BZ1328" s="2" t="s">
        <v>124</v>
      </c>
      <c r="CA1328" s="2">
        <v>2</v>
      </c>
      <c r="CB1328" s="1" t="s">
        <v>143</v>
      </c>
      <c r="CC1328" s="2" t="s">
        <v>126</v>
      </c>
      <c r="CD1328" s="1" t="e">
        <f t="shared" si="662"/>
        <v>#VALUE!</v>
      </c>
      <c r="CE1328" s="1" t="e">
        <f t="shared" si="663"/>
        <v>#VALUE!</v>
      </c>
      <c r="CF1328" s="1" t="e">
        <f t="shared" si="635"/>
        <v>#VALUE!</v>
      </c>
      <c r="CG1328" s="1" t="e">
        <f t="shared" si="636"/>
        <v>#VALUE!</v>
      </c>
      <c r="CH1328" s="1" t="e">
        <f t="shared" si="637"/>
        <v>#VALUE!</v>
      </c>
      <c r="CI1328" s="1" t="e">
        <f t="shared" si="638"/>
        <v>#VALUE!</v>
      </c>
      <c r="CJ1328" s="1" t="e">
        <f t="shared" si="639"/>
        <v>#VALUE!</v>
      </c>
      <c r="CK1328" s="1" t="e">
        <f t="shared" si="640"/>
        <v>#VALUE!</v>
      </c>
      <c r="CL1328" s="1" t="e">
        <f t="shared" si="641"/>
        <v>#VALUE!</v>
      </c>
      <c r="CM1328" s="1" t="e">
        <f t="shared" si="642"/>
        <v>#VALUE!</v>
      </c>
      <c r="CN1328" s="1" t="e">
        <f t="shared" si="643"/>
        <v>#VALUE!</v>
      </c>
      <c r="CO1328" s="2" t="b">
        <f t="shared" si="644"/>
        <v>1</v>
      </c>
      <c r="CP1328" s="2" t="b">
        <f t="shared" si="645"/>
        <v>1</v>
      </c>
      <c r="CQ1328" s="2" t="b">
        <f t="shared" si="646"/>
        <v>0</v>
      </c>
      <c r="CR1328" s="6" t="str">
        <f t="shared" si="647"/>
        <v>Male</v>
      </c>
      <c r="CS1328" s="7">
        <f t="shared" si="648"/>
        <v>1</v>
      </c>
      <c r="CT1328" s="7">
        <f t="shared" si="649"/>
        <v>0</v>
      </c>
      <c r="CU1328" s="7">
        <f t="shared" si="650"/>
        <v>0</v>
      </c>
      <c r="CV1328" s="7">
        <f t="shared" si="651"/>
        <v>1</v>
      </c>
      <c r="CW1328" s="7">
        <f t="shared" si="659"/>
        <v>0</v>
      </c>
      <c r="CX1328" s="1" t="e">
        <f t="shared" si="660"/>
        <v>#VALUE!</v>
      </c>
      <c r="CY1328" s="1" t="e">
        <f t="shared" si="661"/>
        <v>#VALUE!</v>
      </c>
      <c r="DG1328" s="1" t="e">
        <f t="shared" si="656"/>
        <v>#VALUE!</v>
      </c>
    </row>
    <row r="1329" spans="1:111" ht="145" x14ac:dyDescent="0.35">
      <c r="A1329" s="2">
        <v>1207</v>
      </c>
      <c r="B1329" s="1" t="s">
        <v>13809</v>
      </c>
      <c r="C1329" s="9">
        <v>44367</v>
      </c>
      <c r="D1329" s="10" t="s">
        <v>13809</v>
      </c>
      <c r="E1329" s="1" t="e">
        <f>ROUND((C1329-D1329)/365,0)</f>
        <v>#VALUE!</v>
      </c>
      <c r="F1329" s="1" t="s">
        <v>108</v>
      </c>
      <c r="G1329" s="1" t="s">
        <v>13809</v>
      </c>
      <c r="H1329" s="1" t="s">
        <v>13809</v>
      </c>
      <c r="I1329" s="9">
        <v>44348</v>
      </c>
      <c r="J1329" s="2" t="s">
        <v>109</v>
      </c>
      <c r="K1329" s="2" t="s">
        <v>13809</v>
      </c>
      <c r="N1329" s="2" t="s">
        <v>13809</v>
      </c>
      <c r="O1329" s="2" t="s">
        <v>110</v>
      </c>
      <c r="P1329" s="2" t="s">
        <v>111</v>
      </c>
      <c r="S1329" s="2" t="s">
        <v>112</v>
      </c>
      <c r="T1329" s="2" t="s">
        <v>112</v>
      </c>
      <c r="U1329" s="2" t="b">
        <f>OR(S1329="yes",T1329="yes")</f>
        <v>1</v>
      </c>
      <c r="V1329" s="2" t="s">
        <v>113</v>
      </c>
      <c r="W1329" s="1" t="s">
        <v>112</v>
      </c>
      <c r="X1329" s="1" t="s">
        <v>114</v>
      </c>
      <c r="Y1329" s="2" t="s">
        <v>112</v>
      </c>
      <c r="Z1329" s="2" t="s">
        <v>112</v>
      </c>
      <c r="AA1329" s="2" t="s">
        <v>111</v>
      </c>
      <c r="AB1329" s="2">
        <v>0</v>
      </c>
      <c r="AC1329" s="1" t="s">
        <v>112</v>
      </c>
      <c r="AF1329" s="1" t="s">
        <v>111</v>
      </c>
      <c r="AJ1329" s="1" t="s">
        <v>115</v>
      </c>
      <c r="AK1329" s="1" t="s">
        <v>194</v>
      </c>
      <c r="AN1329" s="1" t="s">
        <v>5117</v>
      </c>
      <c r="AO1329" s="1" t="s">
        <v>117</v>
      </c>
      <c r="AS1329" s="1" t="s">
        <v>118</v>
      </c>
      <c r="AU1329" s="1" t="s">
        <v>132</v>
      </c>
      <c r="AZ1329" s="1" t="s">
        <v>133</v>
      </c>
      <c r="BA1329" s="1" t="s">
        <v>5118</v>
      </c>
      <c r="BE1329" s="1" t="s">
        <v>5119</v>
      </c>
      <c r="BG1329" s="1" t="s">
        <v>1486</v>
      </c>
      <c r="BH1329" s="1" t="s">
        <v>3067</v>
      </c>
      <c r="BJ1329" s="1" t="s">
        <v>111</v>
      </c>
      <c r="BQ1329" s="1" t="s">
        <v>121</v>
      </c>
      <c r="BR1329" s="1" t="s">
        <v>122</v>
      </c>
      <c r="BS1329" s="1" t="s">
        <v>112</v>
      </c>
      <c r="BU1329" s="34" t="s">
        <v>13903</v>
      </c>
      <c r="BV1329" s="9">
        <v>44371</v>
      </c>
      <c r="BW1329" s="34" t="s">
        <v>14446</v>
      </c>
      <c r="BX1329" s="2" t="s">
        <v>112</v>
      </c>
      <c r="BY1329" s="2" t="s">
        <v>156</v>
      </c>
      <c r="BZ1329" s="2" t="s">
        <v>162</v>
      </c>
      <c r="CA1329" s="2">
        <v>1</v>
      </c>
      <c r="CB1329" s="1" t="s">
        <v>246</v>
      </c>
      <c r="CC1329" s="2" t="s">
        <v>126</v>
      </c>
      <c r="CD1329" s="1" t="e">
        <f t="shared" si="662"/>
        <v>#VALUE!</v>
      </c>
      <c r="CE1329" s="1" t="e">
        <f t="shared" si="663"/>
        <v>#VALUE!</v>
      </c>
      <c r="CF1329" s="1" t="e">
        <f t="shared" si="635"/>
        <v>#VALUE!</v>
      </c>
      <c r="CG1329" s="1" t="e">
        <f t="shared" si="636"/>
        <v>#VALUE!</v>
      </c>
      <c r="CH1329" s="1" t="e">
        <f t="shared" si="637"/>
        <v>#VALUE!</v>
      </c>
      <c r="CI1329" s="1" t="e">
        <f t="shared" si="638"/>
        <v>#VALUE!</v>
      </c>
      <c r="CJ1329" s="1" t="e">
        <f t="shared" si="639"/>
        <v>#VALUE!</v>
      </c>
      <c r="CK1329" s="1" t="e">
        <f t="shared" si="640"/>
        <v>#VALUE!</v>
      </c>
      <c r="CL1329" s="1" t="e">
        <f t="shared" si="641"/>
        <v>#VALUE!</v>
      </c>
      <c r="CM1329" s="1" t="e">
        <f t="shared" si="642"/>
        <v>#VALUE!</v>
      </c>
      <c r="CN1329" s="1" t="e">
        <f t="shared" si="643"/>
        <v>#VALUE!</v>
      </c>
      <c r="CO1329" s="2" t="b">
        <f t="shared" si="644"/>
        <v>1</v>
      </c>
      <c r="CP1329" s="2" t="b">
        <f t="shared" si="645"/>
        <v>1</v>
      </c>
      <c r="CQ1329" s="2" t="b">
        <f t="shared" si="646"/>
        <v>0</v>
      </c>
      <c r="CR1329" s="6" t="str">
        <f t="shared" si="647"/>
        <v>Female</v>
      </c>
      <c r="CS1329" s="7">
        <f t="shared" si="648"/>
        <v>1</v>
      </c>
      <c r="CT1329" s="7">
        <f t="shared" si="649"/>
        <v>0</v>
      </c>
      <c r="CU1329" s="7">
        <f t="shared" si="650"/>
        <v>0</v>
      </c>
      <c r="CV1329" s="7">
        <f t="shared" si="651"/>
        <v>0</v>
      </c>
      <c r="CW1329" s="7">
        <f t="shared" si="659"/>
        <v>0</v>
      </c>
      <c r="CX1329" s="1" t="e">
        <f t="shared" si="660"/>
        <v>#VALUE!</v>
      </c>
      <c r="CY1329" s="1" t="e">
        <f t="shared" si="661"/>
        <v>#VALUE!</v>
      </c>
      <c r="DG1329" s="1" t="e">
        <f t="shared" si="656"/>
        <v>#VALUE!</v>
      </c>
    </row>
    <row r="1330" spans="1:111" x14ac:dyDescent="0.35">
      <c r="A1330" s="2">
        <v>1208</v>
      </c>
      <c r="B1330" s="1" t="s">
        <v>13809</v>
      </c>
      <c r="C1330" s="9">
        <v>44367</v>
      </c>
      <c r="D1330" s="10" t="s">
        <v>13809</v>
      </c>
      <c r="E1330" s="1" t="e">
        <f>ROUND((C1330-D1330)/365,0)</f>
        <v>#VALUE!</v>
      </c>
      <c r="F1330" s="1" t="s">
        <v>127</v>
      </c>
      <c r="G1330" s="1" t="s">
        <v>13809</v>
      </c>
      <c r="H1330" s="1" t="s">
        <v>13809</v>
      </c>
      <c r="J1330" s="2" t="s">
        <v>109</v>
      </c>
      <c r="K1330" s="2" t="s">
        <v>13809</v>
      </c>
      <c r="L1330" s="9">
        <v>44362</v>
      </c>
      <c r="M1330" s="2" t="s">
        <v>109</v>
      </c>
      <c r="N1330" s="2" t="s">
        <v>13809</v>
      </c>
      <c r="O1330" s="2" t="s">
        <v>110</v>
      </c>
      <c r="P1330" s="2" t="s">
        <v>111</v>
      </c>
      <c r="S1330" s="2" t="s">
        <v>111</v>
      </c>
      <c r="T1330" s="2" t="s">
        <v>112</v>
      </c>
      <c r="U1330" s="2" t="b">
        <f>OR(S1330="yes",T1330="yes")</f>
        <v>1</v>
      </c>
      <c r="V1330" s="2" t="s">
        <v>113</v>
      </c>
      <c r="W1330" s="1" t="s">
        <v>112</v>
      </c>
      <c r="X1330" s="1" t="s">
        <v>114</v>
      </c>
      <c r="Y1330" s="2" t="s">
        <v>112</v>
      </c>
      <c r="Z1330" s="2" t="s">
        <v>111</v>
      </c>
      <c r="AA1330" s="2" t="s">
        <v>112</v>
      </c>
      <c r="AB1330" s="2">
        <v>1</v>
      </c>
      <c r="AC1330" s="1" t="s">
        <v>111</v>
      </c>
      <c r="AF1330" s="1" t="s">
        <v>111</v>
      </c>
      <c r="AJ1330" s="1" t="s">
        <v>115</v>
      </c>
      <c r="AK1330" s="1" t="s">
        <v>129</v>
      </c>
      <c r="AO1330" s="1" t="s">
        <v>117</v>
      </c>
      <c r="AU1330" s="1" t="s">
        <v>132</v>
      </c>
      <c r="AZ1330" s="1" t="s">
        <v>665</v>
      </c>
      <c r="BC1330" s="1" t="s">
        <v>5120</v>
      </c>
      <c r="BE1330" s="1" t="s">
        <v>5121</v>
      </c>
      <c r="BG1330" s="1">
        <v>40.4</v>
      </c>
      <c r="BJ1330" s="1" t="s">
        <v>112</v>
      </c>
      <c r="BK1330" s="1" t="s">
        <v>112</v>
      </c>
      <c r="BL1330" s="1" t="s">
        <v>142</v>
      </c>
      <c r="BQ1330" s="1" t="s">
        <v>121</v>
      </c>
      <c r="BR1330" s="1" t="s">
        <v>122</v>
      </c>
      <c r="BS1330" s="1" t="s">
        <v>112</v>
      </c>
      <c r="BU1330" s="34" t="s">
        <v>1238</v>
      </c>
      <c r="BV1330" s="9">
        <v>44368</v>
      </c>
      <c r="BX1330" s="2" t="s">
        <v>111</v>
      </c>
      <c r="BY1330" s="2" t="s">
        <v>156</v>
      </c>
      <c r="BZ1330" s="2" t="s">
        <v>124</v>
      </c>
      <c r="CA1330" s="2">
        <v>2</v>
      </c>
      <c r="CB1330" s="1" t="s">
        <v>149</v>
      </c>
      <c r="CC1330" s="2" t="s">
        <v>126</v>
      </c>
      <c r="CD1330" s="1" t="e">
        <f t="shared" si="662"/>
        <v>#VALUE!</v>
      </c>
      <c r="CE1330" s="1" t="e">
        <f t="shared" si="663"/>
        <v>#VALUE!</v>
      </c>
      <c r="CF1330" s="1" t="e">
        <f t="shared" si="635"/>
        <v>#VALUE!</v>
      </c>
      <c r="CG1330" s="1" t="e">
        <f t="shared" si="636"/>
        <v>#VALUE!</v>
      </c>
      <c r="CH1330" s="1" t="e">
        <f t="shared" si="637"/>
        <v>#VALUE!</v>
      </c>
      <c r="CI1330" s="1" t="e">
        <f t="shared" si="638"/>
        <v>#VALUE!</v>
      </c>
      <c r="CJ1330" s="1" t="e">
        <f t="shared" si="639"/>
        <v>#VALUE!</v>
      </c>
      <c r="CK1330" s="1" t="e">
        <f t="shared" si="640"/>
        <v>#VALUE!</v>
      </c>
      <c r="CL1330" s="1" t="e">
        <f t="shared" si="641"/>
        <v>#VALUE!</v>
      </c>
      <c r="CM1330" s="1" t="e">
        <f t="shared" si="642"/>
        <v>#VALUE!</v>
      </c>
      <c r="CN1330" s="1" t="e">
        <f t="shared" si="643"/>
        <v>#VALUE!</v>
      </c>
      <c r="CO1330" s="2" t="b">
        <f t="shared" si="644"/>
        <v>1</v>
      </c>
      <c r="CP1330" s="2" t="b">
        <f t="shared" si="645"/>
        <v>1</v>
      </c>
      <c r="CQ1330" s="2" t="b">
        <f t="shared" si="646"/>
        <v>0</v>
      </c>
      <c r="CR1330" s="6" t="str">
        <f t="shared" si="647"/>
        <v>Male</v>
      </c>
      <c r="CS1330" s="7">
        <f t="shared" si="648"/>
        <v>1</v>
      </c>
      <c r="CT1330" s="7">
        <f t="shared" si="649"/>
        <v>0</v>
      </c>
      <c r="CU1330" s="7">
        <f t="shared" si="650"/>
        <v>0</v>
      </c>
      <c r="CV1330" s="7">
        <f t="shared" si="651"/>
        <v>1</v>
      </c>
      <c r="CW1330" s="7">
        <f t="shared" si="659"/>
        <v>0</v>
      </c>
      <c r="CX1330" s="1" t="e">
        <f t="shared" si="660"/>
        <v>#VALUE!</v>
      </c>
      <c r="CY1330" s="1" t="e">
        <f t="shared" si="661"/>
        <v>#VALUE!</v>
      </c>
      <c r="DG1330" s="1" t="e">
        <f t="shared" si="656"/>
        <v>#VALUE!</v>
      </c>
    </row>
    <row r="1331" spans="1:111" ht="87" x14ac:dyDescent="0.35">
      <c r="A1331" s="2">
        <v>1209</v>
      </c>
      <c r="B1331" s="1" t="s">
        <v>13809</v>
      </c>
      <c r="C1331" s="9">
        <v>44368</v>
      </c>
      <c r="D1331" s="10" t="s">
        <v>13809</v>
      </c>
      <c r="E1331" s="1" t="e">
        <f>ROUND((C1331-D1331)/365,0)</f>
        <v>#VALUE!</v>
      </c>
      <c r="F1331" s="1" t="s">
        <v>127</v>
      </c>
      <c r="G1331" s="1" t="s">
        <v>13809</v>
      </c>
      <c r="H1331" s="1" t="s">
        <v>13809</v>
      </c>
      <c r="I1331" s="9">
        <v>44334</v>
      </c>
      <c r="J1331" s="2" t="s">
        <v>109</v>
      </c>
      <c r="K1331" s="2" t="s">
        <v>13809</v>
      </c>
      <c r="L1331" s="9">
        <v>44365</v>
      </c>
      <c r="M1331" s="2" t="s">
        <v>109</v>
      </c>
      <c r="N1331" s="2" t="s">
        <v>13809</v>
      </c>
      <c r="O1331" s="2" t="s">
        <v>110</v>
      </c>
      <c r="P1331" s="2" t="s">
        <v>111</v>
      </c>
      <c r="S1331" s="2" t="s">
        <v>112</v>
      </c>
      <c r="T1331" s="2" t="s">
        <v>112</v>
      </c>
      <c r="U1331" s="2" t="b">
        <f>OR(S1331="yes",T1331="yes")</f>
        <v>1</v>
      </c>
      <c r="V1331" s="2" t="s">
        <v>113</v>
      </c>
      <c r="W1331" s="1" t="s">
        <v>112</v>
      </c>
      <c r="X1331" s="1" t="s">
        <v>110</v>
      </c>
      <c r="Y1331" s="2" t="s">
        <v>112</v>
      </c>
      <c r="Z1331" s="2" t="s">
        <v>111</v>
      </c>
      <c r="AA1331" s="2" t="s">
        <v>112</v>
      </c>
      <c r="AB1331" s="2">
        <v>0</v>
      </c>
      <c r="AC1331" s="1" t="s">
        <v>111</v>
      </c>
      <c r="AF1331" s="1" t="s">
        <v>111</v>
      </c>
      <c r="AJ1331" s="1" t="s">
        <v>115</v>
      </c>
      <c r="AK1331" s="1" t="s">
        <v>194</v>
      </c>
      <c r="AN1331" s="1" t="s">
        <v>5122</v>
      </c>
      <c r="AO1331" s="1" t="s">
        <v>130</v>
      </c>
      <c r="AS1331" s="1" t="s">
        <v>118</v>
      </c>
      <c r="AU1331" s="1" t="s">
        <v>132</v>
      </c>
      <c r="AZ1331" s="1" t="s">
        <v>310</v>
      </c>
      <c r="BA1331" s="1" t="s">
        <v>5123</v>
      </c>
      <c r="BE1331" s="1" t="s">
        <v>5124</v>
      </c>
      <c r="BG1331" s="1" t="s">
        <v>5125</v>
      </c>
      <c r="BJ1331" s="1" t="s">
        <v>112</v>
      </c>
      <c r="BK1331" s="1" t="s">
        <v>112</v>
      </c>
      <c r="BQ1331" s="11" t="s">
        <v>121</v>
      </c>
      <c r="BR1331" s="11" t="s">
        <v>122</v>
      </c>
      <c r="BS1331" s="11" t="s">
        <v>112</v>
      </c>
      <c r="BW1331" s="34" t="s">
        <v>5126</v>
      </c>
      <c r="BX1331" s="2" t="s">
        <v>112</v>
      </c>
      <c r="BZ1331" s="2" t="s">
        <v>232</v>
      </c>
      <c r="CA1331" s="2">
        <v>2</v>
      </c>
      <c r="CB1331" s="1" t="s">
        <v>258</v>
      </c>
      <c r="CC1331" s="2" t="s">
        <v>126</v>
      </c>
      <c r="CD1331" s="1" t="e">
        <f t="shared" si="662"/>
        <v>#VALUE!</v>
      </c>
      <c r="CE1331" s="1" t="e">
        <f t="shared" si="663"/>
        <v>#VALUE!</v>
      </c>
      <c r="CF1331" s="1" t="e">
        <f t="shared" si="635"/>
        <v>#VALUE!</v>
      </c>
      <c r="CG1331" s="1" t="e">
        <f t="shared" si="636"/>
        <v>#VALUE!</v>
      </c>
      <c r="CH1331" s="1" t="e">
        <f t="shared" si="637"/>
        <v>#VALUE!</v>
      </c>
      <c r="CI1331" s="1" t="e">
        <f t="shared" si="638"/>
        <v>#VALUE!</v>
      </c>
      <c r="CJ1331" s="1" t="e">
        <f t="shared" si="639"/>
        <v>#VALUE!</v>
      </c>
      <c r="CK1331" s="1" t="e">
        <f t="shared" si="640"/>
        <v>#VALUE!</v>
      </c>
      <c r="CL1331" s="1" t="e">
        <f t="shared" si="641"/>
        <v>#VALUE!</v>
      </c>
      <c r="CM1331" s="1" t="e">
        <f t="shared" si="642"/>
        <v>#VALUE!</v>
      </c>
      <c r="CN1331" s="1" t="e">
        <f t="shared" si="643"/>
        <v>#VALUE!</v>
      </c>
      <c r="CO1331" s="2" t="b">
        <f t="shared" si="644"/>
        <v>1</v>
      </c>
      <c r="CP1331" s="2" t="b">
        <f t="shared" si="645"/>
        <v>1</v>
      </c>
      <c r="CQ1331" s="2" t="b">
        <f t="shared" si="646"/>
        <v>0</v>
      </c>
      <c r="CR1331" s="6" t="str">
        <f t="shared" si="647"/>
        <v>Male</v>
      </c>
      <c r="CS1331" s="7">
        <f t="shared" si="648"/>
        <v>1</v>
      </c>
      <c r="CT1331" s="7">
        <f t="shared" si="649"/>
        <v>0</v>
      </c>
      <c r="CU1331" s="7">
        <f t="shared" si="650"/>
        <v>0</v>
      </c>
      <c r="CV1331" s="7">
        <f t="shared" si="651"/>
        <v>1</v>
      </c>
      <c r="CW1331" s="7">
        <f t="shared" si="659"/>
        <v>0</v>
      </c>
      <c r="CX1331" s="1" t="e">
        <f t="shared" si="660"/>
        <v>#VALUE!</v>
      </c>
      <c r="CY1331" s="1" t="e">
        <f t="shared" si="661"/>
        <v>#VALUE!</v>
      </c>
      <c r="DG1331" s="1" t="e">
        <f t="shared" si="656"/>
        <v>#VALUE!</v>
      </c>
    </row>
    <row r="1332" spans="1:111" ht="58" x14ac:dyDescent="0.35">
      <c r="B1332" s="1" t="s">
        <v>13809</v>
      </c>
      <c r="C1332" s="9">
        <v>44368</v>
      </c>
      <c r="D1332" s="10" t="s">
        <v>13809</v>
      </c>
      <c r="E1332" s="1">
        <v>34</v>
      </c>
      <c r="F1332" s="1" t="s">
        <v>127</v>
      </c>
      <c r="G1332" s="1" t="s">
        <v>13809</v>
      </c>
      <c r="H1332" s="1" t="s">
        <v>13809</v>
      </c>
      <c r="J1332" s="2" t="s">
        <v>128</v>
      </c>
      <c r="K1332" s="2" t="s">
        <v>13809</v>
      </c>
      <c r="L1332" s="9">
        <v>44362</v>
      </c>
      <c r="M1332" s="2" t="s">
        <v>128</v>
      </c>
      <c r="N1332" s="2" t="s">
        <v>13809</v>
      </c>
      <c r="O1332" s="2" t="s">
        <v>110</v>
      </c>
      <c r="P1332" s="2" t="s">
        <v>111</v>
      </c>
      <c r="S1332" s="2" t="s">
        <v>112</v>
      </c>
      <c r="U1332" s="2" t="b">
        <v>1</v>
      </c>
      <c r="V1332" s="2" t="s">
        <v>113</v>
      </c>
      <c r="W1332" s="1" t="s">
        <v>112</v>
      </c>
      <c r="X1332" s="1" t="s">
        <v>114</v>
      </c>
      <c r="Y1332" s="2" t="s">
        <v>112</v>
      </c>
      <c r="Z1332" s="2" t="s">
        <v>111</v>
      </c>
      <c r="AA1332" s="2" t="s">
        <v>112</v>
      </c>
      <c r="AB1332" s="2">
        <v>2</v>
      </c>
      <c r="AC1332" s="1" t="s">
        <v>111</v>
      </c>
      <c r="AF1332" s="1" t="s">
        <v>111</v>
      </c>
      <c r="AK1332" s="1" t="s">
        <v>201</v>
      </c>
      <c r="AN1332" s="1" t="s">
        <v>5127</v>
      </c>
      <c r="AO1332" s="1" t="s">
        <v>130</v>
      </c>
      <c r="AZ1332" s="1" t="s">
        <v>155</v>
      </c>
      <c r="BA1332" s="1">
        <v>5582</v>
      </c>
      <c r="BJ1332" s="1" t="s">
        <v>112</v>
      </c>
      <c r="BK1332" s="1" t="s">
        <v>112</v>
      </c>
      <c r="BQ1332" s="1" t="s">
        <v>121</v>
      </c>
      <c r="BR1332" s="1" t="s">
        <v>122</v>
      </c>
      <c r="BS1332" s="1" t="s">
        <v>111</v>
      </c>
      <c r="BU1332" s="34" t="s">
        <v>13904</v>
      </c>
      <c r="BW1332" s="34" t="s">
        <v>15354</v>
      </c>
      <c r="BY1332" s="2" t="s">
        <v>136</v>
      </c>
      <c r="BZ1332" s="2" t="s">
        <v>162</v>
      </c>
      <c r="CA1332" s="2">
        <v>2</v>
      </c>
      <c r="CB1332" s="1" t="s">
        <v>253</v>
      </c>
      <c r="CC1332" s="2" t="s">
        <v>126</v>
      </c>
      <c r="CD1332" s="1" t="b">
        <f t="shared" si="662"/>
        <v>0</v>
      </c>
      <c r="CE1332" s="1" t="b">
        <f t="shared" si="663"/>
        <v>0</v>
      </c>
      <c r="CF1332" s="1" t="b">
        <f t="shared" si="635"/>
        <v>0</v>
      </c>
      <c r="CG1332" s="1" t="b">
        <f t="shared" si="636"/>
        <v>0</v>
      </c>
      <c r="CH1332" s="1" t="b">
        <f t="shared" si="637"/>
        <v>0</v>
      </c>
      <c r="CI1332" s="1" t="b">
        <f t="shared" si="638"/>
        <v>0</v>
      </c>
      <c r="CJ1332" s="1" t="b">
        <f t="shared" si="639"/>
        <v>0</v>
      </c>
      <c r="CK1332" s="1" t="b">
        <f t="shared" si="640"/>
        <v>1</v>
      </c>
      <c r="CL1332" s="1" t="b">
        <f t="shared" si="641"/>
        <v>0</v>
      </c>
      <c r="CM1332" s="1" t="b">
        <f t="shared" si="642"/>
        <v>0</v>
      </c>
      <c r="CN1332" s="1" t="b">
        <f t="shared" si="643"/>
        <v>0</v>
      </c>
      <c r="CO1332" s="2" t="b">
        <f t="shared" si="644"/>
        <v>1</v>
      </c>
      <c r="CP1332" s="2" t="b">
        <f t="shared" si="645"/>
        <v>1</v>
      </c>
      <c r="CQ1332" s="2" t="b">
        <f t="shared" si="646"/>
        <v>0</v>
      </c>
      <c r="CR1332" s="6" t="str">
        <f t="shared" si="647"/>
        <v>Male</v>
      </c>
      <c r="CS1332" s="7">
        <f t="shared" si="648"/>
        <v>0</v>
      </c>
      <c r="CT1332" s="7">
        <f t="shared" si="649"/>
        <v>1</v>
      </c>
      <c r="CU1332" s="7">
        <f t="shared" si="650"/>
        <v>0</v>
      </c>
      <c r="CV1332" s="7">
        <f t="shared" si="651"/>
        <v>0</v>
      </c>
      <c r="CW1332" s="7">
        <f t="shared" si="659"/>
        <v>1</v>
      </c>
      <c r="CX1332" s="1" t="b">
        <f t="shared" si="660"/>
        <v>0</v>
      </c>
      <c r="CY1332" s="1" t="b">
        <f t="shared" si="661"/>
        <v>1</v>
      </c>
      <c r="DG1332" s="1" t="b">
        <f t="shared" si="656"/>
        <v>0</v>
      </c>
    </row>
    <row r="1333" spans="1:111" ht="87" x14ac:dyDescent="0.35">
      <c r="B1333" s="1" t="s">
        <v>13809</v>
      </c>
      <c r="C1333" s="9">
        <v>44372</v>
      </c>
      <c r="D1333" s="10" t="s">
        <v>13809</v>
      </c>
      <c r="E1333" s="1">
        <v>23</v>
      </c>
      <c r="F1333" s="1" t="s">
        <v>127</v>
      </c>
      <c r="G1333" s="1" t="s">
        <v>13809</v>
      </c>
      <c r="H1333" s="1" t="s">
        <v>13809</v>
      </c>
      <c r="K1333" s="2" t="s">
        <v>13809</v>
      </c>
      <c r="L1333" s="9">
        <v>44364</v>
      </c>
      <c r="M1333" s="2" t="s">
        <v>128</v>
      </c>
      <c r="N1333" s="2" t="s">
        <v>13809</v>
      </c>
      <c r="O1333" s="2" t="s">
        <v>110</v>
      </c>
      <c r="P1333" s="2" t="s">
        <v>111</v>
      </c>
      <c r="S1333" s="2" t="s">
        <v>111</v>
      </c>
      <c r="T1333" s="2" t="s">
        <v>112</v>
      </c>
      <c r="U1333" s="2" t="b">
        <v>1</v>
      </c>
      <c r="V1333" s="2" t="s">
        <v>113</v>
      </c>
      <c r="W1333" s="1" t="s">
        <v>112</v>
      </c>
      <c r="X1333" s="1" t="s">
        <v>114</v>
      </c>
      <c r="Y1333" s="2" t="s">
        <v>112</v>
      </c>
      <c r="Z1333" s="2" t="s">
        <v>111</v>
      </c>
      <c r="AA1333" s="2" t="s">
        <v>112</v>
      </c>
      <c r="AB1333" s="2">
        <v>3</v>
      </c>
      <c r="AC1333" s="1" t="s">
        <v>111</v>
      </c>
      <c r="AF1333" s="1" t="s">
        <v>111</v>
      </c>
      <c r="AJ1333" s="1" t="s">
        <v>115</v>
      </c>
      <c r="AK1333" s="1" t="s">
        <v>129</v>
      </c>
      <c r="AO1333" s="1" t="s">
        <v>117</v>
      </c>
      <c r="AZ1333" s="1" t="s">
        <v>155</v>
      </c>
      <c r="BA1333" s="1">
        <v>57.12</v>
      </c>
      <c r="BJ1333" s="1" t="s">
        <v>112</v>
      </c>
      <c r="BK1333" s="1" t="s">
        <v>112</v>
      </c>
      <c r="BL1333" s="1" t="s">
        <v>226</v>
      </c>
      <c r="BQ1333" s="1" t="s">
        <v>121</v>
      </c>
      <c r="BR1333" s="1" t="s">
        <v>122</v>
      </c>
      <c r="BS1333" s="1" t="s">
        <v>112</v>
      </c>
      <c r="BU1333" s="34" t="s">
        <v>5128</v>
      </c>
      <c r="BV1333" s="9">
        <v>44377</v>
      </c>
      <c r="BW1333" s="34" t="s">
        <v>14447</v>
      </c>
      <c r="BX1333" s="2" t="s">
        <v>111</v>
      </c>
      <c r="BY1333" s="2" t="s">
        <v>156</v>
      </c>
      <c r="BZ1333" s="2" t="s">
        <v>124</v>
      </c>
      <c r="CA1333" s="2">
        <v>2</v>
      </c>
      <c r="CB1333" s="1" t="s">
        <v>1076</v>
      </c>
      <c r="CC1333" s="2" t="s">
        <v>126</v>
      </c>
      <c r="CD1333" s="1" t="b">
        <f t="shared" si="662"/>
        <v>1</v>
      </c>
      <c r="CE1333" s="1" t="b">
        <f t="shared" si="663"/>
        <v>0</v>
      </c>
      <c r="CF1333" s="1" t="b">
        <f t="shared" si="635"/>
        <v>0</v>
      </c>
      <c r="CG1333" s="1" t="b">
        <f t="shared" si="636"/>
        <v>0</v>
      </c>
      <c r="CH1333" s="1" t="b">
        <f t="shared" si="637"/>
        <v>0</v>
      </c>
      <c r="CI1333" s="1" t="b">
        <f t="shared" si="638"/>
        <v>1</v>
      </c>
      <c r="CJ1333" s="1" t="b">
        <f t="shared" si="639"/>
        <v>0</v>
      </c>
      <c r="CK1333" s="1" t="b">
        <f t="shared" si="640"/>
        <v>0</v>
      </c>
      <c r="CL1333" s="1" t="b">
        <f t="shared" si="641"/>
        <v>0</v>
      </c>
      <c r="CM1333" s="1" t="b">
        <f t="shared" si="642"/>
        <v>0</v>
      </c>
      <c r="CN1333" s="1" t="b">
        <f t="shared" si="643"/>
        <v>0</v>
      </c>
      <c r="CO1333" s="2" t="b">
        <f t="shared" si="644"/>
        <v>1</v>
      </c>
      <c r="CP1333" s="2" t="b">
        <f t="shared" si="645"/>
        <v>1</v>
      </c>
      <c r="CQ1333" s="2" t="b">
        <f t="shared" si="646"/>
        <v>0</v>
      </c>
      <c r="CR1333" s="6" t="str">
        <f t="shared" si="647"/>
        <v>Male</v>
      </c>
      <c r="CS1333" s="7">
        <f t="shared" si="648"/>
        <v>0</v>
      </c>
      <c r="CT1333" s="7">
        <f t="shared" si="649"/>
        <v>0</v>
      </c>
      <c r="CU1333" s="7">
        <f t="shared" si="650"/>
        <v>0</v>
      </c>
      <c r="CV1333" s="7">
        <f t="shared" si="651"/>
        <v>0</v>
      </c>
      <c r="CW1333" s="7">
        <f t="shared" si="659"/>
        <v>1</v>
      </c>
      <c r="CX1333" s="1" t="b">
        <f t="shared" si="660"/>
        <v>1</v>
      </c>
      <c r="CY1333" s="1" t="b">
        <f t="shared" si="661"/>
        <v>1</v>
      </c>
      <c r="DG1333" s="1" t="b">
        <f t="shared" si="656"/>
        <v>0</v>
      </c>
    </row>
    <row r="1334" spans="1:111" ht="29" x14ac:dyDescent="0.35">
      <c r="A1334" s="2">
        <v>1211</v>
      </c>
      <c r="B1334" s="1" t="s">
        <v>13809</v>
      </c>
      <c r="C1334" s="9">
        <v>44368</v>
      </c>
      <c r="D1334" s="10" t="s">
        <v>13809</v>
      </c>
      <c r="E1334" s="1" t="e">
        <f>ROUND((C1334-D1334)/365,0)</f>
        <v>#VALUE!</v>
      </c>
      <c r="F1334" s="1" t="s">
        <v>127</v>
      </c>
      <c r="G1334" s="1" t="s">
        <v>13809</v>
      </c>
      <c r="H1334" s="1" t="s">
        <v>13809</v>
      </c>
      <c r="J1334" s="2" t="s">
        <v>109</v>
      </c>
      <c r="K1334" s="2" t="s">
        <v>13809</v>
      </c>
      <c r="M1334" s="2" t="s">
        <v>109</v>
      </c>
      <c r="N1334" s="2" t="s">
        <v>13809</v>
      </c>
      <c r="O1334" s="2" t="s">
        <v>110</v>
      </c>
      <c r="P1334" s="2" t="s">
        <v>111</v>
      </c>
      <c r="S1334" s="2" t="s">
        <v>112</v>
      </c>
      <c r="T1334" s="2" t="s">
        <v>111</v>
      </c>
      <c r="U1334" s="2" t="b">
        <f>OR(S1334="yes",T1334="yes")</f>
        <v>1</v>
      </c>
      <c r="V1334" s="2" t="s">
        <v>113</v>
      </c>
      <c r="W1334" s="1" t="s">
        <v>112</v>
      </c>
      <c r="X1334" s="1" t="s">
        <v>114</v>
      </c>
      <c r="Y1334" s="2" t="s">
        <v>112</v>
      </c>
      <c r="Z1334" s="2" t="s">
        <v>111</v>
      </c>
      <c r="AA1334" s="2" t="s">
        <v>112</v>
      </c>
      <c r="AB1334" s="2">
        <v>2</v>
      </c>
      <c r="AC1334" s="1" t="s">
        <v>111</v>
      </c>
      <c r="AF1334" s="1" t="s">
        <v>111</v>
      </c>
      <c r="AJ1334" s="1" t="s">
        <v>115</v>
      </c>
      <c r="AK1334" s="1" t="s">
        <v>129</v>
      </c>
      <c r="AO1334" s="1" t="s">
        <v>117</v>
      </c>
      <c r="AS1334" s="1" t="s">
        <v>1801</v>
      </c>
      <c r="AU1334" s="1" t="s">
        <v>132</v>
      </c>
      <c r="AZ1334" s="1" t="s">
        <v>310</v>
      </c>
      <c r="BA1334" s="1" t="s">
        <v>5129</v>
      </c>
      <c r="BE1334" s="1" t="s">
        <v>5130</v>
      </c>
      <c r="BG1334" s="1">
        <v>5.03</v>
      </c>
      <c r="BJ1334" s="1" t="s">
        <v>112</v>
      </c>
      <c r="BK1334" s="1" t="s">
        <v>112</v>
      </c>
      <c r="BL1334" s="1" t="s">
        <v>142</v>
      </c>
      <c r="BQ1334" s="1" t="s">
        <v>121</v>
      </c>
      <c r="BR1334" s="1" t="s">
        <v>122</v>
      </c>
      <c r="BS1334" s="1" t="s">
        <v>112</v>
      </c>
      <c r="BU1334" s="34" t="s">
        <v>5131</v>
      </c>
      <c r="BV1334" s="9">
        <v>44364</v>
      </c>
      <c r="BW1334" s="34" t="s">
        <v>5132</v>
      </c>
      <c r="BX1334" s="2" t="s">
        <v>111</v>
      </c>
      <c r="BY1334" s="2" t="s">
        <v>156</v>
      </c>
      <c r="BZ1334" s="2" t="s">
        <v>124</v>
      </c>
      <c r="CA1334" s="2">
        <v>2</v>
      </c>
      <c r="CB1334" s="1" t="s">
        <v>330</v>
      </c>
      <c r="CC1334" s="2" t="s">
        <v>126</v>
      </c>
      <c r="CD1334" s="1" t="e">
        <f t="shared" si="662"/>
        <v>#VALUE!</v>
      </c>
      <c r="CE1334" s="1" t="e">
        <f t="shared" si="663"/>
        <v>#VALUE!</v>
      </c>
      <c r="CF1334" s="1" t="e">
        <f t="shared" si="635"/>
        <v>#VALUE!</v>
      </c>
      <c r="CG1334" s="1" t="e">
        <f t="shared" si="636"/>
        <v>#VALUE!</v>
      </c>
      <c r="CH1334" s="1" t="e">
        <f t="shared" si="637"/>
        <v>#VALUE!</v>
      </c>
      <c r="CI1334" s="1" t="e">
        <f t="shared" si="638"/>
        <v>#VALUE!</v>
      </c>
      <c r="CJ1334" s="1" t="e">
        <f t="shared" si="639"/>
        <v>#VALUE!</v>
      </c>
      <c r="CK1334" s="1" t="e">
        <f t="shared" si="640"/>
        <v>#VALUE!</v>
      </c>
      <c r="CL1334" s="1" t="e">
        <f t="shared" si="641"/>
        <v>#VALUE!</v>
      </c>
      <c r="CM1334" s="1" t="e">
        <f t="shared" si="642"/>
        <v>#VALUE!</v>
      </c>
      <c r="CN1334" s="1" t="e">
        <f t="shared" si="643"/>
        <v>#VALUE!</v>
      </c>
      <c r="CO1334" s="2" t="b">
        <f t="shared" si="644"/>
        <v>1</v>
      </c>
      <c r="CP1334" s="2" t="b">
        <f t="shared" si="645"/>
        <v>1</v>
      </c>
      <c r="CQ1334" s="2" t="b">
        <f t="shared" si="646"/>
        <v>0</v>
      </c>
      <c r="CR1334" s="6" t="str">
        <f t="shared" si="647"/>
        <v>Male</v>
      </c>
      <c r="CS1334" s="7">
        <f t="shared" si="648"/>
        <v>1</v>
      </c>
      <c r="CT1334" s="7">
        <f t="shared" si="649"/>
        <v>0</v>
      </c>
      <c r="CU1334" s="7">
        <f t="shared" si="650"/>
        <v>0</v>
      </c>
      <c r="CV1334" s="7">
        <f t="shared" si="651"/>
        <v>1</v>
      </c>
      <c r="CW1334" s="7">
        <f t="shared" si="659"/>
        <v>0</v>
      </c>
      <c r="CX1334" s="1" t="e">
        <f t="shared" si="660"/>
        <v>#VALUE!</v>
      </c>
      <c r="CY1334" s="1" t="e">
        <f t="shared" si="661"/>
        <v>#VALUE!</v>
      </c>
      <c r="DG1334" s="1" t="e">
        <f t="shared" si="656"/>
        <v>#VALUE!</v>
      </c>
    </row>
    <row r="1335" spans="1:111" ht="43.5" x14ac:dyDescent="0.35">
      <c r="A1335" s="2">
        <v>1212</v>
      </c>
      <c r="B1335" s="1" t="s">
        <v>13809</v>
      </c>
      <c r="C1335" s="9">
        <v>44368</v>
      </c>
      <c r="D1335" s="10" t="s">
        <v>13809</v>
      </c>
      <c r="E1335" s="1">
        <v>27</v>
      </c>
      <c r="F1335" s="1" t="s">
        <v>127</v>
      </c>
      <c r="G1335" s="1" t="s">
        <v>13809</v>
      </c>
      <c r="H1335" s="1" t="s">
        <v>13809</v>
      </c>
      <c r="K1335" s="2" t="s">
        <v>13809</v>
      </c>
      <c r="L1335" s="9">
        <v>44362</v>
      </c>
      <c r="M1335" s="2" t="s">
        <v>109</v>
      </c>
      <c r="N1335" s="2" t="s">
        <v>13809</v>
      </c>
      <c r="O1335" s="2" t="s">
        <v>110</v>
      </c>
      <c r="P1335" s="2" t="s">
        <v>111</v>
      </c>
      <c r="S1335" s="2" t="s">
        <v>112</v>
      </c>
      <c r="T1335" s="2" t="s">
        <v>111</v>
      </c>
      <c r="U1335" s="2" t="b">
        <v>1</v>
      </c>
      <c r="V1335" s="2" t="s">
        <v>113</v>
      </c>
      <c r="W1335" s="1" t="s">
        <v>112</v>
      </c>
      <c r="X1335" s="1" t="s">
        <v>110</v>
      </c>
      <c r="Y1335" s="2" t="s">
        <v>112</v>
      </c>
      <c r="Z1335" s="2" t="s">
        <v>111</v>
      </c>
      <c r="AA1335" s="2" t="s">
        <v>112</v>
      </c>
      <c r="AB1335" s="2">
        <v>3</v>
      </c>
      <c r="AC1335" s="1" t="s">
        <v>111</v>
      </c>
      <c r="AF1335" s="1" t="s">
        <v>111</v>
      </c>
      <c r="AJ1335" s="1" t="s">
        <v>115</v>
      </c>
      <c r="AK1335" s="1" t="s">
        <v>201</v>
      </c>
      <c r="AN1335" s="1" t="s">
        <v>5133</v>
      </c>
      <c r="AO1335" s="1" t="s">
        <v>130</v>
      </c>
      <c r="AS1335" s="1" t="s">
        <v>118</v>
      </c>
      <c r="AU1335" s="1" t="s">
        <v>177</v>
      </c>
      <c r="AX1335" s="1">
        <v>50</v>
      </c>
      <c r="AZ1335" s="1" t="s">
        <v>133</v>
      </c>
      <c r="BA1335" s="1" t="s">
        <v>5134</v>
      </c>
      <c r="BE1335" s="1" t="s">
        <v>5135</v>
      </c>
      <c r="BG1335" s="1" t="s">
        <v>5136</v>
      </c>
      <c r="BH1335" s="1" t="s">
        <v>5137</v>
      </c>
      <c r="BJ1335" s="1" t="s">
        <v>112</v>
      </c>
      <c r="BK1335" s="1" t="s">
        <v>112</v>
      </c>
      <c r="BL1335" s="1" t="s">
        <v>588</v>
      </c>
      <c r="BQ1335" s="1" t="s">
        <v>121</v>
      </c>
      <c r="BS1335" s="1" t="s">
        <v>112</v>
      </c>
      <c r="BU1335" s="34" t="s">
        <v>5138</v>
      </c>
      <c r="BV1335" s="9">
        <v>44392</v>
      </c>
      <c r="BX1335" s="2" t="s">
        <v>111</v>
      </c>
      <c r="BY1335" s="2" t="s">
        <v>136</v>
      </c>
      <c r="BZ1335" s="2" t="s">
        <v>124</v>
      </c>
      <c r="CA1335" s="2">
        <v>2</v>
      </c>
      <c r="CB1335" s="1" t="s">
        <v>357</v>
      </c>
      <c r="CC1335" s="2" t="s">
        <v>126</v>
      </c>
      <c r="CD1335" s="1" t="b">
        <f t="shared" si="662"/>
        <v>1</v>
      </c>
      <c r="CE1335" s="1" t="b">
        <f t="shared" si="663"/>
        <v>0</v>
      </c>
      <c r="CF1335" s="1" t="b">
        <f t="shared" si="635"/>
        <v>0</v>
      </c>
      <c r="CG1335" s="1" t="b">
        <f t="shared" si="636"/>
        <v>0</v>
      </c>
      <c r="CH1335" s="1" t="b">
        <f t="shared" si="637"/>
        <v>0</v>
      </c>
      <c r="CI1335" s="1" t="b">
        <f t="shared" si="638"/>
        <v>0</v>
      </c>
      <c r="CJ1335" s="1" t="b">
        <f t="shared" si="639"/>
        <v>1</v>
      </c>
      <c r="CK1335" s="1" t="b">
        <f t="shared" si="640"/>
        <v>0</v>
      </c>
      <c r="CL1335" s="1" t="b">
        <f t="shared" si="641"/>
        <v>0</v>
      </c>
      <c r="CM1335" s="1" t="b">
        <f t="shared" si="642"/>
        <v>0</v>
      </c>
      <c r="CN1335" s="1" t="b">
        <f t="shared" si="643"/>
        <v>0</v>
      </c>
      <c r="CO1335" s="2" t="b">
        <f t="shared" si="644"/>
        <v>1</v>
      </c>
      <c r="CP1335" s="2" t="b">
        <f t="shared" si="645"/>
        <v>1</v>
      </c>
      <c r="CQ1335" s="2" t="b">
        <f t="shared" si="646"/>
        <v>0</v>
      </c>
      <c r="CR1335" s="6" t="str">
        <f t="shared" si="647"/>
        <v>Male</v>
      </c>
      <c r="CS1335" s="7">
        <f t="shared" si="648"/>
        <v>0</v>
      </c>
      <c r="CT1335" s="7">
        <f t="shared" si="649"/>
        <v>0</v>
      </c>
      <c r="CU1335" s="7">
        <f t="shared" si="650"/>
        <v>0</v>
      </c>
      <c r="CV1335" s="7">
        <f t="shared" si="651"/>
        <v>1</v>
      </c>
      <c r="CW1335" s="7">
        <f t="shared" si="659"/>
        <v>0</v>
      </c>
      <c r="CX1335" s="1" t="b">
        <f t="shared" si="660"/>
        <v>1</v>
      </c>
      <c r="CY1335" s="1" t="b">
        <f t="shared" si="661"/>
        <v>1</v>
      </c>
      <c r="DG1335" s="1" t="b">
        <f t="shared" si="656"/>
        <v>0</v>
      </c>
    </row>
    <row r="1336" spans="1:111" ht="87" x14ac:dyDescent="0.35">
      <c r="A1336" s="2">
        <v>1218</v>
      </c>
      <c r="B1336" s="1" t="s">
        <v>13809</v>
      </c>
      <c r="C1336" s="9">
        <v>44368</v>
      </c>
      <c r="D1336" s="10" t="s">
        <v>13809</v>
      </c>
      <c r="E1336" s="1" t="e">
        <f>ROUND((C1336-D1336)/365,0)</f>
        <v>#VALUE!</v>
      </c>
      <c r="F1336" s="1" t="s">
        <v>127</v>
      </c>
      <c r="G1336" s="1" t="s">
        <v>13809</v>
      </c>
      <c r="H1336" s="1" t="s">
        <v>13809</v>
      </c>
      <c r="K1336" s="2" t="s">
        <v>13809</v>
      </c>
      <c r="L1336" s="9">
        <v>44363</v>
      </c>
      <c r="M1336" s="2" t="s">
        <v>109</v>
      </c>
      <c r="N1336" s="2" t="s">
        <v>13809</v>
      </c>
      <c r="O1336" s="2" t="s">
        <v>110</v>
      </c>
      <c r="P1336" s="2" t="s">
        <v>111</v>
      </c>
      <c r="S1336" s="2" t="s">
        <v>112</v>
      </c>
      <c r="T1336" s="2" t="s">
        <v>112</v>
      </c>
      <c r="U1336" s="2" t="b">
        <f>OR(S1336="yes",T1336="yes")</f>
        <v>1</v>
      </c>
      <c r="V1336" s="2" t="s">
        <v>113</v>
      </c>
      <c r="W1336" s="1" t="s">
        <v>112</v>
      </c>
      <c r="X1336" s="1" t="s">
        <v>114</v>
      </c>
      <c r="Y1336" s="2" t="s">
        <v>112</v>
      </c>
      <c r="Z1336" s="2" t="s">
        <v>111</v>
      </c>
      <c r="AA1336" s="2" t="s">
        <v>112</v>
      </c>
      <c r="AB1336" s="2">
        <v>2</v>
      </c>
      <c r="AC1336" s="1" t="s">
        <v>111</v>
      </c>
      <c r="AF1336" s="1" t="s">
        <v>111</v>
      </c>
      <c r="AJ1336" s="1" t="s">
        <v>115</v>
      </c>
      <c r="AK1336" s="1" t="s">
        <v>194</v>
      </c>
      <c r="AN1336" s="1" t="s">
        <v>225</v>
      </c>
      <c r="AO1336" s="1" t="s">
        <v>117</v>
      </c>
      <c r="AS1336" s="1" t="s">
        <v>118</v>
      </c>
      <c r="AU1336" s="1" t="s">
        <v>132</v>
      </c>
      <c r="AZ1336" s="1" t="s">
        <v>665</v>
      </c>
      <c r="BC1336" s="1" t="s">
        <v>5107</v>
      </c>
      <c r="BE1336" s="1" t="s">
        <v>5108</v>
      </c>
      <c r="BG1336" s="1" t="s">
        <v>1038</v>
      </c>
      <c r="BJ1336" s="1" t="s">
        <v>112</v>
      </c>
      <c r="BK1336" s="1" t="s">
        <v>112</v>
      </c>
      <c r="BL1336" s="1" t="s">
        <v>4871</v>
      </c>
      <c r="BQ1336" s="1" t="s">
        <v>121</v>
      </c>
      <c r="BR1336" s="1" t="s">
        <v>122</v>
      </c>
      <c r="BU1336" s="34" t="s">
        <v>5109</v>
      </c>
      <c r="BV1336" s="9">
        <v>44372</v>
      </c>
      <c r="BW1336" s="34" t="s">
        <v>14448</v>
      </c>
      <c r="BX1336" s="2" t="s">
        <v>111</v>
      </c>
      <c r="BY1336" s="2" t="s">
        <v>156</v>
      </c>
      <c r="BZ1336" s="2" t="s">
        <v>124</v>
      </c>
      <c r="CA1336" s="2">
        <v>2</v>
      </c>
      <c r="CB1336" s="1" t="s">
        <v>463</v>
      </c>
      <c r="CC1336" s="2" t="s">
        <v>126</v>
      </c>
      <c r="CD1336" s="1" t="e">
        <f t="shared" si="662"/>
        <v>#VALUE!</v>
      </c>
      <c r="CE1336" s="1" t="e">
        <f t="shared" si="663"/>
        <v>#VALUE!</v>
      </c>
      <c r="CF1336" s="1" t="e">
        <f t="shared" si="635"/>
        <v>#VALUE!</v>
      </c>
      <c r="CG1336" s="1" t="e">
        <f t="shared" si="636"/>
        <v>#VALUE!</v>
      </c>
      <c r="CH1336" s="1" t="e">
        <f t="shared" si="637"/>
        <v>#VALUE!</v>
      </c>
      <c r="CI1336" s="1" t="e">
        <f t="shared" si="638"/>
        <v>#VALUE!</v>
      </c>
      <c r="CJ1336" s="1" t="e">
        <f t="shared" si="639"/>
        <v>#VALUE!</v>
      </c>
      <c r="CK1336" s="1" t="e">
        <f t="shared" si="640"/>
        <v>#VALUE!</v>
      </c>
      <c r="CL1336" s="1" t="e">
        <f t="shared" si="641"/>
        <v>#VALUE!</v>
      </c>
      <c r="CM1336" s="1" t="e">
        <f t="shared" si="642"/>
        <v>#VALUE!</v>
      </c>
      <c r="CN1336" s="1" t="e">
        <f t="shared" si="643"/>
        <v>#VALUE!</v>
      </c>
      <c r="CO1336" s="2" t="b">
        <f t="shared" si="644"/>
        <v>1</v>
      </c>
      <c r="CP1336" s="2" t="b">
        <f t="shared" si="645"/>
        <v>1</v>
      </c>
      <c r="CQ1336" s="2" t="b">
        <f t="shared" si="646"/>
        <v>0</v>
      </c>
      <c r="CR1336" s="6" t="str">
        <f t="shared" si="647"/>
        <v>Male</v>
      </c>
      <c r="CS1336" s="7">
        <f t="shared" si="648"/>
        <v>0</v>
      </c>
      <c r="CT1336" s="7">
        <f t="shared" si="649"/>
        <v>0</v>
      </c>
      <c r="CU1336" s="7">
        <f t="shared" si="650"/>
        <v>0</v>
      </c>
      <c r="CV1336" s="7">
        <f t="shared" si="651"/>
        <v>1</v>
      </c>
      <c r="CW1336" s="7">
        <f t="shared" si="659"/>
        <v>0</v>
      </c>
      <c r="CX1336" s="1" t="e">
        <f t="shared" si="660"/>
        <v>#VALUE!</v>
      </c>
      <c r="CY1336" s="1" t="e">
        <f t="shared" si="661"/>
        <v>#VALUE!</v>
      </c>
      <c r="DG1336" s="1" t="e">
        <f t="shared" si="656"/>
        <v>#VALUE!</v>
      </c>
    </row>
    <row r="1337" spans="1:111" ht="72.5" x14ac:dyDescent="0.35">
      <c r="A1337" s="2">
        <v>1210</v>
      </c>
      <c r="B1337" s="1" t="s">
        <v>13809</v>
      </c>
      <c r="C1337" s="9">
        <v>44368</v>
      </c>
      <c r="D1337" s="10" t="s">
        <v>13809</v>
      </c>
      <c r="E1337" s="1">
        <v>28</v>
      </c>
      <c r="F1337" s="1" t="s">
        <v>127</v>
      </c>
      <c r="G1337" s="1" t="s">
        <v>13809</v>
      </c>
      <c r="H1337" s="1" t="s">
        <v>13809</v>
      </c>
      <c r="I1337" s="9">
        <v>44342</v>
      </c>
      <c r="J1337" s="2" t="s">
        <v>109</v>
      </c>
      <c r="K1337" s="2" t="s">
        <v>13809</v>
      </c>
      <c r="M1337" s="2" t="s">
        <v>163</v>
      </c>
      <c r="N1337" s="2" t="s">
        <v>13809</v>
      </c>
      <c r="O1337" s="2" t="s">
        <v>110</v>
      </c>
      <c r="P1337" s="2" t="s">
        <v>111</v>
      </c>
      <c r="S1337" s="2" t="s">
        <v>111</v>
      </c>
      <c r="T1337" s="2" t="s">
        <v>112</v>
      </c>
      <c r="U1337" s="2" t="b">
        <v>1</v>
      </c>
      <c r="V1337" s="2" t="s">
        <v>126</v>
      </c>
      <c r="W1337" s="1" t="s">
        <v>111</v>
      </c>
      <c r="Y1337" s="2" t="s">
        <v>112</v>
      </c>
      <c r="Z1337" s="2" t="s">
        <v>112</v>
      </c>
      <c r="AA1337" s="2" t="s">
        <v>111</v>
      </c>
      <c r="AB1337" s="2">
        <v>4</v>
      </c>
      <c r="AC1337" s="1" t="s">
        <v>111</v>
      </c>
      <c r="AF1337" s="1" t="s">
        <v>111</v>
      </c>
      <c r="AK1337" s="1" t="s">
        <v>129</v>
      </c>
      <c r="AO1337" s="1" t="s">
        <v>285</v>
      </c>
      <c r="AU1337" s="1" t="s">
        <v>132</v>
      </c>
      <c r="BJ1337" s="1" t="s">
        <v>111</v>
      </c>
      <c r="BN1337" s="1" t="s">
        <v>112</v>
      </c>
      <c r="BO1337" s="1" t="s">
        <v>148</v>
      </c>
      <c r="BP1337" s="1" t="s">
        <v>250</v>
      </c>
      <c r="BQ1337" s="1" t="s">
        <v>121</v>
      </c>
      <c r="BR1337" s="1" t="s">
        <v>122</v>
      </c>
      <c r="BS1337" s="1" t="s">
        <v>112</v>
      </c>
      <c r="BU1337" s="34" t="s">
        <v>5139</v>
      </c>
      <c r="BV1337" s="9">
        <v>44371</v>
      </c>
      <c r="BW1337" s="34" t="s">
        <v>5140</v>
      </c>
      <c r="BX1337" s="2" t="s">
        <v>111</v>
      </c>
      <c r="BY1337" s="2" t="s">
        <v>153</v>
      </c>
      <c r="BZ1337" s="2" t="s">
        <v>124</v>
      </c>
      <c r="CB1337" s="1" t="s">
        <v>233</v>
      </c>
      <c r="CC1337" s="2" t="s">
        <v>126</v>
      </c>
      <c r="CD1337" s="1" t="b">
        <f t="shared" si="662"/>
        <v>1</v>
      </c>
      <c r="CE1337" s="1" t="b">
        <f t="shared" si="663"/>
        <v>0</v>
      </c>
      <c r="CF1337" s="1" t="b">
        <f t="shared" si="635"/>
        <v>0</v>
      </c>
      <c r="CG1337" s="1" t="b">
        <f t="shared" si="636"/>
        <v>0</v>
      </c>
      <c r="CH1337" s="1" t="b">
        <f t="shared" si="637"/>
        <v>0</v>
      </c>
      <c r="CI1337" s="1" t="b">
        <f t="shared" si="638"/>
        <v>0</v>
      </c>
      <c r="CJ1337" s="1" t="b">
        <f t="shared" si="639"/>
        <v>1</v>
      </c>
      <c r="CK1337" s="1" t="b">
        <f t="shared" si="640"/>
        <v>0</v>
      </c>
      <c r="CL1337" s="1" t="b">
        <f t="shared" si="641"/>
        <v>0</v>
      </c>
      <c r="CM1337" s="1" t="b">
        <f t="shared" si="642"/>
        <v>0</v>
      </c>
      <c r="CN1337" s="1" t="b">
        <f t="shared" si="643"/>
        <v>0</v>
      </c>
      <c r="CO1337" s="2" t="b">
        <f t="shared" si="644"/>
        <v>1</v>
      </c>
      <c r="CP1337" s="2" t="b">
        <f t="shared" si="645"/>
        <v>1</v>
      </c>
      <c r="CQ1337" s="2" t="b">
        <f t="shared" si="646"/>
        <v>0</v>
      </c>
      <c r="CR1337" s="6" t="str">
        <f t="shared" si="647"/>
        <v>Male</v>
      </c>
      <c r="CS1337" s="7">
        <f t="shared" si="648"/>
        <v>1</v>
      </c>
      <c r="CT1337" s="7">
        <f t="shared" si="649"/>
        <v>0</v>
      </c>
      <c r="CU1337" s="7">
        <f t="shared" si="650"/>
        <v>0</v>
      </c>
      <c r="CV1337" s="7">
        <f t="shared" si="651"/>
        <v>0</v>
      </c>
      <c r="CW1337" s="7">
        <f t="shared" si="659"/>
        <v>0</v>
      </c>
      <c r="CX1337" s="1" t="b">
        <f t="shared" si="660"/>
        <v>1</v>
      </c>
      <c r="CY1337" s="1" t="b">
        <f t="shared" si="661"/>
        <v>1</v>
      </c>
      <c r="DG1337" s="1" t="b">
        <f t="shared" si="656"/>
        <v>0</v>
      </c>
    </row>
    <row r="1338" spans="1:111" ht="58" x14ac:dyDescent="0.35">
      <c r="B1338" s="1" t="s">
        <v>13809</v>
      </c>
      <c r="C1338" s="9">
        <v>44368</v>
      </c>
      <c r="D1338" s="10" t="s">
        <v>13809</v>
      </c>
      <c r="E1338" s="1">
        <v>16</v>
      </c>
      <c r="F1338" s="1" t="s">
        <v>127</v>
      </c>
      <c r="G1338" s="1" t="s">
        <v>13809</v>
      </c>
      <c r="H1338" s="1" t="s">
        <v>13809</v>
      </c>
      <c r="I1338" s="2" t="s">
        <v>183</v>
      </c>
      <c r="J1338" s="2" t="s">
        <v>109</v>
      </c>
      <c r="K1338" s="2" t="s">
        <v>13809</v>
      </c>
      <c r="L1338" s="9">
        <v>44366</v>
      </c>
      <c r="M1338" s="2" t="s">
        <v>109</v>
      </c>
      <c r="N1338" s="2" t="s">
        <v>13809</v>
      </c>
      <c r="O1338" s="2" t="s">
        <v>110</v>
      </c>
      <c r="P1338" s="2" t="s">
        <v>111</v>
      </c>
      <c r="S1338" s="2" t="s">
        <v>111</v>
      </c>
      <c r="T1338" s="2" t="s">
        <v>112</v>
      </c>
      <c r="U1338" s="2" t="b">
        <f>OR(S1338="yes",T1338="yes")</f>
        <v>1</v>
      </c>
      <c r="V1338" s="2" t="s">
        <v>113</v>
      </c>
      <c r="W1338" s="1" t="s">
        <v>112</v>
      </c>
      <c r="X1338" s="1" t="s">
        <v>114</v>
      </c>
      <c r="Y1338" s="2" t="s">
        <v>112</v>
      </c>
      <c r="AA1338" s="2" t="s">
        <v>112</v>
      </c>
      <c r="AB1338" s="2">
        <v>1</v>
      </c>
      <c r="AC1338" s="1" t="s">
        <v>111</v>
      </c>
      <c r="AF1338" s="1" t="s">
        <v>111</v>
      </c>
      <c r="AJ1338" s="1" t="s">
        <v>115</v>
      </c>
      <c r="AK1338" s="1" t="s">
        <v>129</v>
      </c>
      <c r="AO1338" s="1" t="s">
        <v>130</v>
      </c>
      <c r="AS1338" s="1" t="s">
        <v>118</v>
      </c>
      <c r="AU1338" s="1" t="s">
        <v>177</v>
      </c>
      <c r="AX1338" s="12">
        <v>0.45</v>
      </c>
      <c r="AZ1338" s="1" t="s">
        <v>222</v>
      </c>
      <c r="BC1338" s="1" t="s">
        <v>5141</v>
      </c>
      <c r="BJ1338" s="1" t="s">
        <v>112</v>
      </c>
      <c r="BK1338" s="1" t="s">
        <v>112</v>
      </c>
      <c r="BL1338" s="1" t="s">
        <v>142</v>
      </c>
      <c r="BQ1338" s="1" t="s">
        <v>121</v>
      </c>
      <c r="BR1338" s="1" t="s">
        <v>122</v>
      </c>
      <c r="BS1338" s="1" t="s">
        <v>112</v>
      </c>
      <c r="BU1338" s="34" t="s">
        <v>13905</v>
      </c>
      <c r="BV1338" s="9">
        <v>44368</v>
      </c>
      <c r="BW1338" s="34" t="s">
        <v>14449</v>
      </c>
      <c r="BX1338" s="2" t="s">
        <v>111</v>
      </c>
      <c r="BY1338" s="2" t="s">
        <v>136</v>
      </c>
      <c r="BZ1338" s="2" t="s">
        <v>124</v>
      </c>
      <c r="CA1338" s="2">
        <v>2</v>
      </c>
      <c r="CB1338" s="1" t="s">
        <v>1596</v>
      </c>
      <c r="CC1338" s="2" t="s">
        <v>126</v>
      </c>
      <c r="CD1338" s="1" t="b">
        <f t="shared" si="662"/>
        <v>1</v>
      </c>
      <c r="CE1338" s="1" t="b">
        <f t="shared" si="663"/>
        <v>1</v>
      </c>
      <c r="CF1338" s="1" t="b">
        <f t="shared" si="635"/>
        <v>0</v>
      </c>
      <c r="CG1338" s="1" t="b">
        <f t="shared" si="636"/>
        <v>0</v>
      </c>
      <c r="CH1338" s="1" t="b">
        <f t="shared" si="637"/>
        <v>1</v>
      </c>
      <c r="CI1338" s="1" t="b">
        <f t="shared" si="638"/>
        <v>0</v>
      </c>
      <c r="CJ1338" s="1" t="b">
        <f t="shared" si="639"/>
        <v>0</v>
      </c>
      <c r="CK1338" s="1" t="b">
        <f t="shared" si="640"/>
        <v>0</v>
      </c>
      <c r="CL1338" s="1" t="b">
        <f t="shared" si="641"/>
        <v>0</v>
      </c>
      <c r="CM1338" s="1" t="b">
        <f t="shared" si="642"/>
        <v>0</v>
      </c>
      <c r="CN1338" s="1" t="b">
        <f t="shared" si="643"/>
        <v>0</v>
      </c>
      <c r="CO1338" s="2" t="b">
        <f t="shared" si="644"/>
        <v>1</v>
      </c>
      <c r="CP1338" s="2" t="b">
        <f t="shared" si="645"/>
        <v>1</v>
      </c>
      <c r="CQ1338" s="2" t="b">
        <f t="shared" si="646"/>
        <v>0</v>
      </c>
      <c r="CR1338" s="6" t="str">
        <f t="shared" si="647"/>
        <v>Male</v>
      </c>
      <c r="CS1338" s="7">
        <f t="shared" si="648"/>
        <v>1</v>
      </c>
      <c r="CT1338" s="7">
        <f t="shared" si="649"/>
        <v>0</v>
      </c>
      <c r="CU1338" s="7">
        <f t="shared" si="650"/>
        <v>0</v>
      </c>
      <c r="CV1338" s="7">
        <f t="shared" si="651"/>
        <v>1</v>
      </c>
      <c r="CW1338" s="7">
        <f t="shared" si="659"/>
        <v>0</v>
      </c>
      <c r="CX1338" s="1" t="b">
        <f t="shared" si="660"/>
        <v>1</v>
      </c>
      <c r="CY1338" s="1" t="b">
        <f t="shared" si="661"/>
        <v>0</v>
      </c>
      <c r="DG1338" s="1" t="b">
        <f t="shared" si="656"/>
        <v>1</v>
      </c>
    </row>
    <row r="1339" spans="1:111" ht="58" x14ac:dyDescent="0.35">
      <c r="A1339" s="2">
        <v>1221</v>
      </c>
      <c r="B1339" s="1" t="s">
        <v>13809</v>
      </c>
      <c r="C1339" s="9">
        <v>44368</v>
      </c>
      <c r="D1339" s="10" t="s">
        <v>13809</v>
      </c>
      <c r="E1339" s="1" t="e">
        <f>ROUND((C1339-D1339)/365,0)</f>
        <v>#VALUE!</v>
      </c>
      <c r="F1339" s="1" t="s">
        <v>108</v>
      </c>
      <c r="G1339" s="1" t="s">
        <v>13809</v>
      </c>
      <c r="H1339" s="1" t="s">
        <v>13809</v>
      </c>
      <c r="I1339" s="9">
        <v>44261</v>
      </c>
      <c r="J1339" s="2" t="s">
        <v>109</v>
      </c>
      <c r="K1339" s="2" t="s">
        <v>13809</v>
      </c>
      <c r="L1339" s="9">
        <v>44289</v>
      </c>
      <c r="M1339" s="2" t="s">
        <v>109</v>
      </c>
      <c r="N1339" s="2" t="s">
        <v>13809</v>
      </c>
      <c r="O1339" s="2" t="s">
        <v>110</v>
      </c>
      <c r="P1339" s="2" t="s">
        <v>111</v>
      </c>
      <c r="S1339" s="2" t="s">
        <v>112</v>
      </c>
      <c r="T1339" s="2" t="s">
        <v>112</v>
      </c>
      <c r="U1339" s="2" t="b">
        <f>OR(S1339="yes",T1339="yes")</f>
        <v>1</v>
      </c>
      <c r="V1339" s="2" t="s">
        <v>113</v>
      </c>
      <c r="W1339" s="1" t="s">
        <v>112</v>
      </c>
      <c r="X1339" s="1" t="s">
        <v>110</v>
      </c>
      <c r="Y1339" s="2" t="s">
        <v>112</v>
      </c>
      <c r="Z1339" s="2" t="s">
        <v>111</v>
      </c>
      <c r="AA1339" s="2" t="s">
        <v>112</v>
      </c>
      <c r="AB1339" s="2">
        <v>32</v>
      </c>
      <c r="AC1339" s="1" t="s">
        <v>112</v>
      </c>
      <c r="AF1339" s="1" t="s">
        <v>111</v>
      </c>
      <c r="AJ1339" s="1" t="s">
        <v>115</v>
      </c>
      <c r="AK1339" s="1" t="s">
        <v>116</v>
      </c>
      <c r="AN1339" s="1" t="s">
        <v>5142</v>
      </c>
      <c r="AO1339" s="1" t="s">
        <v>117</v>
      </c>
      <c r="AS1339" s="1" t="s">
        <v>229</v>
      </c>
      <c r="AU1339" s="1" t="s">
        <v>197</v>
      </c>
      <c r="AZ1339" s="1" t="s">
        <v>133</v>
      </c>
      <c r="BA1339" s="1" t="s">
        <v>5143</v>
      </c>
      <c r="BE1339" s="1" t="s">
        <v>5144</v>
      </c>
      <c r="BG1339" s="1" t="s">
        <v>5145</v>
      </c>
      <c r="BH1339" s="1" t="s">
        <v>5146</v>
      </c>
      <c r="BJ1339" s="1" t="s">
        <v>112</v>
      </c>
      <c r="BK1339" s="1" t="s">
        <v>112</v>
      </c>
      <c r="BL1339" s="1" t="s">
        <v>161</v>
      </c>
      <c r="BM1339" s="1" t="s">
        <v>5147</v>
      </c>
      <c r="BQ1339" s="1" t="s">
        <v>121</v>
      </c>
      <c r="BR1339" s="1" t="s">
        <v>122</v>
      </c>
      <c r="BS1339" s="1" t="s">
        <v>111</v>
      </c>
      <c r="BT1339" s="34" t="s">
        <v>5148</v>
      </c>
      <c r="BU1339" s="34" t="s">
        <v>5149</v>
      </c>
      <c r="BV1339" s="9">
        <v>44372</v>
      </c>
      <c r="BW1339" s="34" t="s">
        <v>5150</v>
      </c>
      <c r="BX1339" s="2" t="s">
        <v>111</v>
      </c>
      <c r="BY1339" s="2" t="s">
        <v>123</v>
      </c>
      <c r="BZ1339" s="2" t="s">
        <v>124</v>
      </c>
      <c r="CA1339" s="2">
        <v>2</v>
      </c>
      <c r="CB1339" s="1" t="s">
        <v>143</v>
      </c>
      <c r="CC1339" s="2" t="s">
        <v>126</v>
      </c>
      <c r="CD1339" s="1" t="e">
        <f t="shared" si="662"/>
        <v>#VALUE!</v>
      </c>
      <c r="CE1339" s="1" t="e">
        <f t="shared" si="663"/>
        <v>#VALUE!</v>
      </c>
      <c r="CF1339" s="1" t="e">
        <f t="shared" si="635"/>
        <v>#VALUE!</v>
      </c>
      <c r="CG1339" s="1" t="e">
        <f t="shared" si="636"/>
        <v>#VALUE!</v>
      </c>
      <c r="CH1339" s="1" t="e">
        <f t="shared" si="637"/>
        <v>#VALUE!</v>
      </c>
      <c r="CI1339" s="1" t="e">
        <f t="shared" si="638"/>
        <v>#VALUE!</v>
      </c>
      <c r="CJ1339" s="1" t="e">
        <f t="shared" si="639"/>
        <v>#VALUE!</v>
      </c>
      <c r="CK1339" s="1" t="e">
        <f t="shared" si="640"/>
        <v>#VALUE!</v>
      </c>
      <c r="CL1339" s="1" t="e">
        <f t="shared" si="641"/>
        <v>#VALUE!</v>
      </c>
      <c r="CM1339" s="1" t="e">
        <f t="shared" si="642"/>
        <v>#VALUE!</v>
      </c>
      <c r="CN1339" s="1" t="e">
        <f t="shared" si="643"/>
        <v>#VALUE!</v>
      </c>
      <c r="CO1339" s="2" t="b">
        <f t="shared" si="644"/>
        <v>0</v>
      </c>
      <c r="CP1339" s="2" t="b">
        <f t="shared" si="645"/>
        <v>0</v>
      </c>
      <c r="CQ1339" s="2" t="b">
        <f t="shared" si="646"/>
        <v>0</v>
      </c>
      <c r="CR1339" s="6" t="str">
        <f t="shared" si="647"/>
        <v>Female</v>
      </c>
      <c r="CS1339" s="7">
        <f t="shared" si="648"/>
        <v>1</v>
      </c>
      <c r="CT1339" s="7">
        <f t="shared" si="649"/>
        <v>0</v>
      </c>
      <c r="CU1339" s="7">
        <f t="shared" si="650"/>
        <v>0</v>
      </c>
      <c r="CV1339" s="7">
        <f t="shared" si="651"/>
        <v>1</v>
      </c>
      <c r="CW1339" s="7">
        <f t="shared" si="659"/>
        <v>0</v>
      </c>
      <c r="CX1339" s="1" t="e">
        <f t="shared" si="660"/>
        <v>#VALUE!</v>
      </c>
      <c r="CY1339" s="1" t="e">
        <f t="shared" si="661"/>
        <v>#VALUE!</v>
      </c>
      <c r="DG1339" s="1" t="e">
        <f t="shared" si="656"/>
        <v>#VALUE!</v>
      </c>
    </row>
    <row r="1340" spans="1:111" ht="87" x14ac:dyDescent="0.35">
      <c r="B1340" s="1" t="s">
        <v>13809</v>
      </c>
      <c r="C1340" s="9">
        <v>44368</v>
      </c>
      <c r="D1340" s="10" t="s">
        <v>13809</v>
      </c>
      <c r="E1340" s="1">
        <v>64</v>
      </c>
      <c r="F1340" s="1" t="s">
        <v>127</v>
      </c>
      <c r="G1340" s="1" t="s">
        <v>13809</v>
      </c>
      <c r="H1340" s="1" t="s">
        <v>13809</v>
      </c>
      <c r="I1340" s="2" t="s">
        <v>183</v>
      </c>
      <c r="J1340" s="2" t="s">
        <v>163</v>
      </c>
      <c r="K1340" s="2" t="s">
        <v>13809</v>
      </c>
      <c r="L1340" s="9">
        <v>44337</v>
      </c>
      <c r="M1340" s="2" t="s">
        <v>109</v>
      </c>
      <c r="N1340" s="2" t="s">
        <v>13809</v>
      </c>
      <c r="O1340" s="2" t="s">
        <v>110</v>
      </c>
      <c r="P1340" s="2" t="s">
        <v>111</v>
      </c>
      <c r="S1340" s="2" t="s">
        <v>112</v>
      </c>
      <c r="T1340" s="2" t="s">
        <v>111</v>
      </c>
      <c r="U1340" s="2" t="b">
        <v>1</v>
      </c>
      <c r="V1340" s="2" t="s">
        <v>126</v>
      </c>
      <c r="W1340" s="1" t="s">
        <v>112</v>
      </c>
      <c r="X1340" s="1" t="s">
        <v>138</v>
      </c>
      <c r="Y1340" s="2" t="s">
        <v>112</v>
      </c>
      <c r="Z1340" s="2" t="s">
        <v>111</v>
      </c>
      <c r="AA1340" s="2" t="s">
        <v>112</v>
      </c>
      <c r="AB1340" s="2" t="s">
        <v>3268</v>
      </c>
      <c r="AC1340" s="1" t="s">
        <v>111</v>
      </c>
      <c r="AF1340" s="1" t="s">
        <v>112</v>
      </c>
      <c r="AG1340" s="1" t="s">
        <v>138</v>
      </c>
      <c r="AJ1340" s="1" t="s">
        <v>418</v>
      </c>
      <c r="AK1340" s="1" t="s">
        <v>150</v>
      </c>
      <c r="AO1340" s="1" t="s">
        <v>117</v>
      </c>
      <c r="AZ1340" s="1" t="s">
        <v>402</v>
      </c>
      <c r="BA1340" s="1" t="s">
        <v>5151</v>
      </c>
      <c r="BE1340" s="1">
        <v>29</v>
      </c>
      <c r="BJ1340" s="1" t="s">
        <v>112</v>
      </c>
      <c r="BK1340" s="1" t="s">
        <v>112</v>
      </c>
      <c r="BL1340" s="1" t="s">
        <v>226</v>
      </c>
      <c r="BQ1340" s="1" t="s">
        <v>121</v>
      </c>
      <c r="BR1340" s="1" t="s">
        <v>122</v>
      </c>
      <c r="BU1340" s="34" t="s">
        <v>5152</v>
      </c>
      <c r="BV1340" s="9">
        <v>44349</v>
      </c>
      <c r="BW1340" s="34" t="s">
        <v>5153</v>
      </c>
      <c r="BY1340" s="2" t="s">
        <v>174</v>
      </c>
      <c r="BZ1340" s="2" t="s">
        <v>232</v>
      </c>
      <c r="CA1340" s="2">
        <v>1</v>
      </c>
      <c r="CB1340" s="1" t="s">
        <v>246</v>
      </c>
      <c r="CD1340" s="1" t="b">
        <f t="shared" si="662"/>
        <v>0</v>
      </c>
      <c r="CE1340" s="1" t="b">
        <f t="shared" si="663"/>
        <v>0</v>
      </c>
      <c r="CF1340" s="1" t="b">
        <f t="shared" si="635"/>
        <v>0</v>
      </c>
      <c r="CG1340" s="1" t="b">
        <f t="shared" si="636"/>
        <v>0</v>
      </c>
      <c r="CH1340" s="1" t="b">
        <f t="shared" si="637"/>
        <v>0</v>
      </c>
      <c r="CI1340" s="1" t="b">
        <f t="shared" si="638"/>
        <v>0</v>
      </c>
      <c r="CJ1340" s="1" t="b">
        <f t="shared" si="639"/>
        <v>0</v>
      </c>
      <c r="CK1340" s="1" t="b">
        <f t="shared" si="640"/>
        <v>0</v>
      </c>
      <c r="CL1340" s="1" t="b">
        <f t="shared" si="641"/>
        <v>0</v>
      </c>
      <c r="CM1340" s="1" t="b">
        <f t="shared" si="642"/>
        <v>1</v>
      </c>
      <c r="CN1340" s="1" t="b">
        <f t="shared" si="643"/>
        <v>0</v>
      </c>
      <c r="CO1340" s="2" t="b">
        <f t="shared" si="644"/>
        <v>0</v>
      </c>
      <c r="CP1340" s="2" t="b">
        <f t="shared" si="645"/>
        <v>0</v>
      </c>
      <c r="CQ1340" s="2" t="b">
        <f t="shared" si="646"/>
        <v>0</v>
      </c>
      <c r="CR1340" s="6" t="str">
        <f t="shared" si="647"/>
        <v>Male</v>
      </c>
      <c r="CS1340" s="7">
        <f t="shared" si="648"/>
        <v>0</v>
      </c>
      <c r="CT1340" s="7">
        <f t="shared" si="649"/>
        <v>0</v>
      </c>
      <c r="CU1340" s="7">
        <f t="shared" si="650"/>
        <v>0</v>
      </c>
      <c r="CV1340" s="7">
        <f t="shared" si="651"/>
        <v>1</v>
      </c>
      <c r="CW1340" s="7">
        <f t="shared" si="659"/>
        <v>0</v>
      </c>
      <c r="CX1340" s="1" t="b">
        <f t="shared" si="660"/>
        <v>0</v>
      </c>
      <c r="CY1340" s="1" t="b">
        <f t="shared" si="661"/>
        <v>0</v>
      </c>
      <c r="DG1340" s="1" t="b">
        <f t="shared" si="656"/>
        <v>0</v>
      </c>
    </row>
    <row r="1341" spans="1:111" ht="72.5" x14ac:dyDescent="0.35">
      <c r="A1341" s="2" t="s">
        <v>220</v>
      </c>
      <c r="B1341" s="1" t="s">
        <v>13809</v>
      </c>
      <c r="C1341" s="9">
        <v>44368</v>
      </c>
      <c r="D1341" s="10" t="s">
        <v>13809</v>
      </c>
      <c r="E1341" s="1">
        <v>20</v>
      </c>
      <c r="F1341" s="1" t="s">
        <v>127</v>
      </c>
      <c r="G1341" s="1" t="s">
        <v>13809</v>
      </c>
      <c r="H1341" s="1" t="s">
        <v>13809</v>
      </c>
      <c r="J1341" s="2" t="s">
        <v>163</v>
      </c>
      <c r="K1341" s="2" t="s">
        <v>13809</v>
      </c>
      <c r="L1341" s="9">
        <v>44351</v>
      </c>
      <c r="M1341" s="2" t="s">
        <v>128</v>
      </c>
      <c r="N1341" s="2" t="s">
        <v>13809</v>
      </c>
      <c r="O1341" s="2" t="s">
        <v>110</v>
      </c>
      <c r="P1341" s="2" t="s">
        <v>111</v>
      </c>
      <c r="S1341" s="2" t="s">
        <v>112</v>
      </c>
      <c r="T1341" s="2" t="s">
        <v>111</v>
      </c>
      <c r="U1341" s="2" t="b">
        <v>1</v>
      </c>
      <c r="V1341" s="2" t="s">
        <v>113</v>
      </c>
      <c r="W1341" s="1" t="s">
        <v>112</v>
      </c>
      <c r="X1341" s="1" t="s">
        <v>114</v>
      </c>
      <c r="Y1341" s="2" t="s">
        <v>112</v>
      </c>
      <c r="Z1341" s="2" t="s">
        <v>111</v>
      </c>
      <c r="AA1341" s="2" t="s">
        <v>112</v>
      </c>
      <c r="AB1341" s="2">
        <v>1</v>
      </c>
      <c r="AC1341" s="1" t="s">
        <v>111</v>
      </c>
      <c r="AF1341" s="1" t="s">
        <v>111</v>
      </c>
      <c r="AJ1341" s="1" t="s">
        <v>115</v>
      </c>
      <c r="AK1341" s="1" t="s">
        <v>194</v>
      </c>
      <c r="AN1341" s="1" t="s">
        <v>5154</v>
      </c>
      <c r="AO1341" s="1" t="s">
        <v>130</v>
      </c>
      <c r="AS1341" s="1" t="s">
        <v>140</v>
      </c>
      <c r="AU1341" s="1" t="s">
        <v>132</v>
      </c>
      <c r="AZ1341" s="1" t="s">
        <v>254</v>
      </c>
      <c r="BC1341" s="1">
        <v>1449</v>
      </c>
      <c r="BG1341" s="1">
        <v>43.5</v>
      </c>
      <c r="BH1341" s="1">
        <v>4</v>
      </c>
      <c r="BJ1341" s="1" t="s">
        <v>112</v>
      </c>
      <c r="BK1341" s="1" t="s">
        <v>112</v>
      </c>
      <c r="BL1341" s="1" t="s">
        <v>226</v>
      </c>
      <c r="BQ1341" s="1" t="s">
        <v>121</v>
      </c>
      <c r="BR1341" s="1" t="s">
        <v>122</v>
      </c>
      <c r="BS1341" s="1" t="s">
        <v>112</v>
      </c>
      <c r="BU1341" s="34" t="s">
        <v>5155</v>
      </c>
      <c r="BV1341" s="9">
        <v>44392</v>
      </c>
      <c r="BW1341" s="34" t="s">
        <v>5156</v>
      </c>
      <c r="BX1341" s="2" t="s">
        <v>111</v>
      </c>
      <c r="BY1341" s="2" t="s">
        <v>136</v>
      </c>
      <c r="BZ1341" s="2" t="s">
        <v>124</v>
      </c>
      <c r="CA1341" s="2">
        <v>2</v>
      </c>
      <c r="CB1341" s="1" t="s">
        <v>227</v>
      </c>
      <c r="CC1341" s="2" t="s">
        <v>126</v>
      </c>
      <c r="CD1341" s="1" t="b">
        <f t="shared" si="662"/>
        <v>1</v>
      </c>
      <c r="CE1341" s="1" t="b">
        <f t="shared" si="663"/>
        <v>0</v>
      </c>
      <c r="CF1341" s="1" t="b">
        <f t="shared" si="635"/>
        <v>0</v>
      </c>
      <c r="CG1341" s="1" t="b">
        <f t="shared" si="636"/>
        <v>0</v>
      </c>
      <c r="CH1341" s="1" t="b">
        <f t="shared" si="637"/>
        <v>0</v>
      </c>
      <c r="CI1341" s="1" t="b">
        <f t="shared" si="638"/>
        <v>1</v>
      </c>
      <c r="CJ1341" s="1" t="b">
        <f t="shared" si="639"/>
        <v>0</v>
      </c>
      <c r="CK1341" s="1" t="b">
        <f t="shared" si="640"/>
        <v>0</v>
      </c>
      <c r="CL1341" s="1" t="b">
        <f t="shared" si="641"/>
        <v>0</v>
      </c>
      <c r="CM1341" s="1" t="b">
        <f t="shared" si="642"/>
        <v>0</v>
      </c>
      <c r="CN1341" s="1" t="b">
        <f t="shared" si="643"/>
        <v>0</v>
      </c>
      <c r="CO1341" s="2" t="b">
        <f t="shared" si="644"/>
        <v>1</v>
      </c>
      <c r="CP1341" s="2" t="b">
        <f t="shared" si="645"/>
        <v>1</v>
      </c>
      <c r="CQ1341" s="2" t="b">
        <f t="shared" si="646"/>
        <v>0</v>
      </c>
      <c r="CR1341" s="6" t="str">
        <f t="shared" si="647"/>
        <v>Male</v>
      </c>
      <c r="CS1341" s="7">
        <f t="shared" si="648"/>
        <v>0</v>
      </c>
      <c r="CT1341" s="7">
        <f t="shared" si="649"/>
        <v>0</v>
      </c>
      <c r="CU1341" s="7">
        <f t="shared" si="650"/>
        <v>0</v>
      </c>
      <c r="CV1341" s="7">
        <f t="shared" si="651"/>
        <v>0</v>
      </c>
      <c r="CW1341" s="7">
        <f t="shared" si="659"/>
        <v>1</v>
      </c>
      <c r="CX1341" s="1" t="b">
        <f t="shared" si="660"/>
        <v>1</v>
      </c>
      <c r="CY1341" s="1" t="b">
        <f t="shared" si="661"/>
        <v>1</v>
      </c>
      <c r="DG1341" s="1" t="b">
        <f t="shared" si="656"/>
        <v>0</v>
      </c>
    </row>
    <row r="1342" spans="1:111" ht="101.5" x14ac:dyDescent="0.35">
      <c r="B1342" s="1" t="s">
        <v>13809</v>
      </c>
      <c r="C1342" s="9">
        <v>44368</v>
      </c>
      <c r="D1342" s="10" t="s">
        <v>13809</v>
      </c>
      <c r="E1342" s="1">
        <v>36</v>
      </c>
      <c r="F1342" s="1" t="s">
        <v>108</v>
      </c>
      <c r="G1342" s="1" t="s">
        <v>13809</v>
      </c>
      <c r="H1342" s="1" t="s">
        <v>13809</v>
      </c>
      <c r="I1342" s="9">
        <v>44222</v>
      </c>
      <c r="J1342" s="2" t="s">
        <v>109</v>
      </c>
      <c r="K1342" s="2" t="s">
        <v>13809</v>
      </c>
      <c r="L1342" s="9">
        <v>44246</v>
      </c>
      <c r="M1342" s="2" t="s">
        <v>163</v>
      </c>
      <c r="N1342" s="2" t="s">
        <v>13809</v>
      </c>
      <c r="O1342" s="2" t="s">
        <v>110</v>
      </c>
      <c r="P1342" s="2" t="s">
        <v>111</v>
      </c>
      <c r="S1342" s="2" t="s">
        <v>112</v>
      </c>
      <c r="T1342" s="2" t="s">
        <v>111</v>
      </c>
      <c r="U1342" s="2" t="b">
        <f>OR(S1342="yes",T1342="yes")</f>
        <v>1</v>
      </c>
      <c r="V1342" s="2" t="s">
        <v>126</v>
      </c>
      <c r="Y1342" s="2" t="s">
        <v>112</v>
      </c>
      <c r="Z1342" s="2" t="s">
        <v>112</v>
      </c>
      <c r="AA1342" s="2" t="s">
        <v>112</v>
      </c>
      <c r="AB1342" s="2">
        <v>7</v>
      </c>
      <c r="AC1342" s="1" t="s">
        <v>111</v>
      </c>
      <c r="AF1342" s="1" t="s">
        <v>111</v>
      </c>
      <c r="AJ1342" s="1" t="s">
        <v>115</v>
      </c>
      <c r="AK1342" s="1" t="s">
        <v>294</v>
      </c>
      <c r="AN1342" s="1" t="s">
        <v>5157</v>
      </c>
      <c r="AO1342" s="1" t="s">
        <v>166</v>
      </c>
      <c r="AZ1342" s="1" t="s">
        <v>217</v>
      </c>
      <c r="BG1342" s="1" t="s">
        <v>5158</v>
      </c>
      <c r="BJ1342" s="1" t="s">
        <v>111</v>
      </c>
      <c r="BN1342" s="1" t="s">
        <v>112</v>
      </c>
      <c r="BO1342" s="1" t="s">
        <v>148</v>
      </c>
      <c r="BP1342" s="1" t="s">
        <v>348</v>
      </c>
      <c r="BQ1342" s="1" t="s">
        <v>121</v>
      </c>
      <c r="BR1342" s="1" t="s">
        <v>122</v>
      </c>
      <c r="BS1342" s="1" t="s">
        <v>111</v>
      </c>
      <c r="BT1342" s="34" t="s">
        <v>5159</v>
      </c>
      <c r="BU1342" s="34" t="s">
        <v>5160</v>
      </c>
      <c r="BV1342" s="9">
        <v>44761</v>
      </c>
      <c r="BW1342" s="34" t="s">
        <v>14450</v>
      </c>
      <c r="BZ1342" s="2" t="s">
        <v>162</v>
      </c>
      <c r="CB1342" s="1" t="s">
        <v>742</v>
      </c>
      <c r="CD1342" s="1" t="b">
        <f t="shared" si="662"/>
        <v>0</v>
      </c>
      <c r="CE1342" s="1" t="b">
        <f t="shared" si="663"/>
        <v>0</v>
      </c>
      <c r="CF1342" s="1" t="b">
        <f t="shared" si="635"/>
        <v>0</v>
      </c>
      <c r="CG1342" s="1" t="b">
        <f t="shared" si="636"/>
        <v>0</v>
      </c>
      <c r="CH1342" s="1" t="b">
        <f t="shared" si="637"/>
        <v>0</v>
      </c>
      <c r="CI1342" s="1" t="b">
        <f t="shared" si="638"/>
        <v>0</v>
      </c>
      <c r="CJ1342" s="1" t="b">
        <f t="shared" si="639"/>
        <v>0</v>
      </c>
      <c r="CK1342" s="1" t="b">
        <f t="shared" si="640"/>
        <v>1</v>
      </c>
      <c r="CL1342" s="1" t="b">
        <f t="shared" si="641"/>
        <v>0</v>
      </c>
      <c r="CM1342" s="1" t="b">
        <f t="shared" si="642"/>
        <v>0</v>
      </c>
      <c r="CN1342" s="1" t="b">
        <f t="shared" si="643"/>
        <v>0</v>
      </c>
      <c r="CO1342" s="2" t="b">
        <f t="shared" si="644"/>
        <v>0</v>
      </c>
      <c r="CP1342" s="2" t="b">
        <f t="shared" si="645"/>
        <v>1</v>
      </c>
      <c r="CQ1342" s="2" t="b">
        <f t="shared" si="646"/>
        <v>0</v>
      </c>
      <c r="CR1342" s="6" t="str">
        <f t="shared" si="647"/>
        <v>Female</v>
      </c>
      <c r="CS1342" s="7">
        <f t="shared" si="648"/>
        <v>1</v>
      </c>
      <c r="CT1342" s="7">
        <f t="shared" si="649"/>
        <v>0</v>
      </c>
      <c r="CU1342" s="7">
        <f t="shared" si="650"/>
        <v>0</v>
      </c>
      <c r="CV1342" s="7">
        <f t="shared" si="651"/>
        <v>0</v>
      </c>
    </row>
    <row r="1343" spans="1:111" ht="72.5" x14ac:dyDescent="0.35">
      <c r="A1343" s="2" t="s">
        <v>220</v>
      </c>
      <c r="B1343" s="1" t="s">
        <v>13809</v>
      </c>
      <c r="C1343" s="9">
        <v>44368</v>
      </c>
      <c r="D1343" s="10" t="s">
        <v>13809</v>
      </c>
      <c r="E1343" s="1">
        <v>16</v>
      </c>
      <c r="F1343" s="1" t="s">
        <v>127</v>
      </c>
      <c r="G1343" s="1" t="s">
        <v>13809</v>
      </c>
      <c r="H1343" s="1" t="s">
        <v>13809</v>
      </c>
      <c r="J1343" s="2" t="s">
        <v>163</v>
      </c>
      <c r="K1343" s="2" t="s">
        <v>13809</v>
      </c>
      <c r="L1343" s="9">
        <v>44364</v>
      </c>
      <c r="M1343" s="2" t="s">
        <v>109</v>
      </c>
      <c r="N1343" s="2" t="s">
        <v>13809</v>
      </c>
      <c r="O1343" s="2" t="s">
        <v>110</v>
      </c>
      <c r="P1343" s="2" t="s">
        <v>111</v>
      </c>
      <c r="S1343" s="2" t="s">
        <v>112</v>
      </c>
      <c r="T1343" s="2" t="s">
        <v>111</v>
      </c>
      <c r="U1343" s="2" t="b">
        <v>1</v>
      </c>
      <c r="V1343" s="2" t="s">
        <v>113</v>
      </c>
      <c r="W1343" s="1" t="s">
        <v>112</v>
      </c>
      <c r="X1343" s="1" t="s">
        <v>138</v>
      </c>
      <c r="Y1343" s="2" t="s">
        <v>112</v>
      </c>
      <c r="Z1343" s="2" t="s">
        <v>111</v>
      </c>
      <c r="AA1343" s="2" t="s">
        <v>112</v>
      </c>
      <c r="AB1343" s="2">
        <v>2</v>
      </c>
      <c r="AC1343" s="1" t="s">
        <v>111</v>
      </c>
      <c r="AF1343" s="1" t="s">
        <v>111</v>
      </c>
      <c r="AJ1343" s="1" t="s">
        <v>115</v>
      </c>
      <c r="AK1343" s="1" t="s">
        <v>150</v>
      </c>
      <c r="AO1343" s="1" t="s">
        <v>130</v>
      </c>
      <c r="AS1343" s="1" t="s">
        <v>118</v>
      </c>
      <c r="AU1343" s="1" t="s">
        <v>132</v>
      </c>
      <c r="AZ1343" s="1" t="s">
        <v>120</v>
      </c>
      <c r="BA1343" s="1">
        <v>1.39</v>
      </c>
      <c r="BG1343" s="1">
        <v>4.62</v>
      </c>
      <c r="BH1343" s="1">
        <v>21</v>
      </c>
      <c r="BJ1343" s="1" t="s">
        <v>112</v>
      </c>
      <c r="BK1343" s="1" t="s">
        <v>112</v>
      </c>
      <c r="BL1343" s="1" t="s">
        <v>142</v>
      </c>
      <c r="BQ1343" s="1" t="s">
        <v>121</v>
      </c>
      <c r="BR1343" s="1" t="s">
        <v>122</v>
      </c>
      <c r="BS1343" s="1" t="s">
        <v>112</v>
      </c>
      <c r="BU1343" s="34" t="s">
        <v>5161</v>
      </c>
      <c r="BV1343" s="9">
        <v>44377</v>
      </c>
      <c r="BW1343" s="34" t="s">
        <v>5162</v>
      </c>
      <c r="BX1343" s="2" t="s">
        <v>111</v>
      </c>
      <c r="BY1343" s="2" t="s">
        <v>174</v>
      </c>
      <c r="BZ1343" s="2" t="s">
        <v>124</v>
      </c>
      <c r="CA1343" s="2">
        <v>2</v>
      </c>
      <c r="CB1343" s="1" t="s">
        <v>598</v>
      </c>
      <c r="CC1343" s="2" t="s">
        <v>126</v>
      </c>
      <c r="CD1343" s="1" t="b">
        <f t="shared" si="662"/>
        <v>1</v>
      </c>
      <c r="CE1343" s="1" t="b">
        <f t="shared" si="663"/>
        <v>1</v>
      </c>
      <c r="CF1343" s="1" t="b">
        <f t="shared" si="635"/>
        <v>0</v>
      </c>
      <c r="CG1343" s="1" t="b">
        <f t="shared" si="636"/>
        <v>0</v>
      </c>
      <c r="CH1343" s="1" t="b">
        <f t="shared" si="637"/>
        <v>1</v>
      </c>
      <c r="CI1343" s="1" t="b">
        <f t="shared" si="638"/>
        <v>0</v>
      </c>
      <c r="CJ1343" s="1" t="b">
        <f t="shared" si="639"/>
        <v>0</v>
      </c>
      <c r="CK1343" s="1" t="b">
        <f t="shared" si="640"/>
        <v>0</v>
      </c>
      <c r="CL1343" s="1" t="b">
        <f t="shared" si="641"/>
        <v>0</v>
      </c>
      <c r="CM1343" s="1" t="b">
        <f t="shared" si="642"/>
        <v>0</v>
      </c>
      <c r="CN1343" s="1" t="b">
        <f t="shared" si="643"/>
        <v>0</v>
      </c>
      <c r="CO1343" s="2" t="b">
        <f t="shared" si="644"/>
        <v>1</v>
      </c>
      <c r="CP1343" s="2" t="b">
        <f t="shared" si="645"/>
        <v>1</v>
      </c>
      <c r="CQ1343" s="2" t="b">
        <f t="shared" si="646"/>
        <v>0</v>
      </c>
      <c r="CR1343" s="6" t="str">
        <f t="shared" si="647"/>
        <v>Male</v>
      </c>
      <c r="CS1343" s="7">
        <f t="shared" si="648"/>
        <v>0</v>
      </c>
      <c r="CT1343" s="7">
        <f t="shared" si="649"/>
        <v>0</v>
      </c>
      <c r="CU1343" s="7">
        <f t="shared" si="650"/>
        <v>0</v>
      </c>
      <c r="CV1343" s="7">
        <f t="shared" si="651"/>
        <v>1</v>
      </c>
      <c r="CW1343" s="7">
        <f t="shared" ref="CW1343:CW1384" si="664">COUNTIF(M1343,"=*moderna*")</f>
        <v>0</v>
      </c>
      <c r="CX1343" s="1" t="b">
        <f t="shared" ref="CX1343:CX1384" si="665">AND(E1343&lt;30,NOT(E1343="."),NOT(E1343=""))</f>
        <v>1</v>
      </c>
      <c r="CY1343" s="1" t="b">
        <f t="shared" ref="CY1343:CY1384" si="666">AND(E1343&gt;17,E1343&lt;41,NOT(E1343="."),NOT(E1343=""))</f>
        <v>0</v>
      </c>
      <c r="DG1343" s="1" t="b">
        <f t="shared" ref="DG1343:DG1362" si="667">AND(E1343&gt;4,E1343&lt;18,NOT(E1343=""),NOT(E1343="."))</f>
        <v>1</v>
      </c>
    </row>
    <row r="1344" spans="1:111" ht="145" x14ac:dyDescent="0.35">
      <c r="B1344" s="1" t="s">
        <v>13809</v>
      </c>
      <c r="C1344" s="9">
        <v>44368</v>
      </c>
      <c r="D1344" s="10" t="s">
        <v>13809</v>
      </c>
      <c r="E1344" s="1">
        <v>21</v>
      </c>
      <c r="F1344" s="1" t="s">
        <v>127</v>
      </c>
      <c r="G1344" s="1" t="s">
        <v>13809</v>
      </c>
      <c r="H1344" s="1" t="s">
        <v>13809</v>
      </c>
      <c r="I1344" s="2" t="s">
        <v>183</v>
      </c>
      <c r="J1344" s="2" t="s">
        <v>163</v>
      </c>
      <c r="K1344" s="2" t="s">
        <v>13809</v>
      </c>
      <c r="L1344" s="9">
        <v>44363</v>
      </c>
      <c r="M1344" s="2" t="s">
        <v>109</v>
      </c>
      <c r="N1344" s="2" t="s">
        <v>13809</v>
      </c>
      <c r="O1344" s="2" t="s">
        <v>110</v>
      </c>
      <c r="P1344" s="2" t="s">
        <v>111</v>
      </c>
      <c r="S1344" s="2" t="s">
        <v>112</v>
      </c>
      <c r="T1344" s="2" t="s">
        <v>111</v>
      </c>
      <c r="U1344" s="2" t="b">
        <v>1</v>
      </c>
      <c r="V1344" s="2" t="s">
        <v>113</v>
      </c>
      <c r="W1344" s="1" t="s">
        <v>112</v>
      </c>
      <c r="X1344" s="1" t="s">
        <v>114</v>
      </c>
      <c r="Y1344" s="2" t="s">
        <v>112</v>
      </c>
      <c r="Z1344" s="2" t="s">
        <v>111</v>
      </c>
      <c r="AA1344" s="2" t="s">
        <v>112</v>
      </c>
      <c r="AB1344" s="2">
        <v>1</v>
      </c>
      <c r="AC1344" s="1" t="s">
        <v>111</v>
      </c>
      <c r="AF1344" s="1" t="s">
        <v>111</v>
      </c>
      <c r="AJ1344" s="1" t="s">
        <v>115</v>
      </c>
      <c r="AK1344" s="1" t="s">
        <v>194</v>
      </c>
      <c r="AN1344" s="1" t="s">
        <v>2648</v>
      </c>
      <c r="AO1344" s="1" t="s">
        <v>130</v>
      </c>
      <c r="AS1344" s="1" t="s">
        <v>118</v>
      </c>
      <c r="AU1344" s="1" t="s">
        <v>132</v>
      </c>
      <c r="AZ1344" s="1" t="s">
        <v>248</v>
      </c>
      <c r="BA1344" s="1" t="s">
        <v>5163</v>
      </c>
      <c r="BD1344" s="1" t="s">
        <v>5164</v>
      </c>
      <c r="BG1344" s="1" t="s">
        <v>5165</v>
      </c>
      <c r="BH1344" s="1" t="s">
        <v>537</v>
      </c>
      <c r="BJ1344" s="1" t="s">
        <v>112</v>
      </c>
      <c r="BK1344" s="1" t="s">
        <v>112</v>
      </c>
      <c r="BL1344" s="1" t="s">
        <v>142</v>
      </c>
      <c r="BQ1344" s="1" t="s">
        <v>121</v>
      </c>
      <c r="BR1344" s="1" t="s">
        <v>122</v>
      </c>
      <c r="BS1344" s="1" t="s">
        <v>112</v>
      </c>
      <c r="BU1344" s="34" t="s">
        <v>5166</v>
      </c>
      <c r="BV1344" s="9">
        <v>44537</v>
      </c>
      <c r="BW1344" s="34" t="s">
        <v>5167</v>
      </c>
      <c r="BY1344" s="2" t="s">
        <v>156</v>
      </c>
      <c r="BZ1344" s="2" t="s">
        <v>124</v>
      </c>
      <c r="CA1344" s="2">
        <v>2</v>
      </c>
      <c r="CB1344" s="1" t="s">
        <v>269</v>
      </c>
      <c r="CC1344" s="2" t="s">
        <v>126</v>
      </c>
      <c r="CD1344" s="1" t="b">
        <f t="shared" si="662"/>
        <v>1</v>
      </c>
      <c r="CE1344" s="1" t="b">
        <f t="shared" si="663"/>
        <v>0</v>
      </c>
      <c r="CF1344" s="1" t="b">
        <f t="shared" si="635"/>
        <v>0</v>
      </c>
      <c r="CG1344" s="1" t="b">
        <f t="shared" si="636"/>
        <v>0</v>
      </c>
      <c r="CH1344" s="1" t="b">
        <f t="shared" si="637"/>
        <v>0</v>
      </c>
      <c r="CI1344" s="1" t="b">
        <f t="shared" si="638"/>
        <v>1</v>
      </c>
      <c r="CJ1344" s="1" t="b">
        <f t="shared" si="639"/>
        <v>0</v>
      </c>
      <c r="CK1344" s="1" t="b">
        <f t="shared" si="640"/>
        <v>0</v>
      </c>
      <c r="CL1344" s="1" t="b">
        <f t="shared" si="641"/>
        <v>0</v>
      </c>
      <c r="CM1344" s="1" t="b">
        <f t="shared" si="642"/>
        <v>0</v>
      </c>
      <c r="CN1344" s="1" t="b">
        <f t="shared" si="643"/>
        <v>0</v>
      </c>
      <c r="CO1344" s="2" t="b">
        <f t="shared" si="644"/>
        <v>1</v>
      </c>
      <c r="CP1344" s="2" t="b">
        <f t="shared" si="645"/>
        <v>1</v>
      </c>
      <c r="CQ1344" s="2" t="b">
        <f t="shared" si="646"/>
        <v>0</v>
      </c>
      <c r="CR1344" s="6" t="str">
        <f t="shared" si="647"/>
        <v>Male</v>
      </c>
      <c r="CS1344" s="7">
        <f t="shared" si="648"/>
        <v>0</v>
      </c>
      <c r="CT1344" s="7">
        <f t="shared" si="649"/>
        <v>0</v>
      </c>
      <c r="CU1344" s="7">
        <f t="shared" si="650"/>
        <v>0</v>
      </c>
      <c r="CV1344" s="7">
        <f t="shared" si="651"/>
        <v>1</v>
      </c>
      <c r="CW1344" s="7">
        <f t="shared" si="664"/>
        <v>0</v>
      </c>
      <c r="CX1344" s="1" t="b">
        <f t="shared" si="665"/>
        <v>1</v>
      </c>
      <c r="CY1344" s="1" t="b">
        <f t="shared" si="666"/>
        <v>1</v>
      </c>
      <c r="DG1344" s="1" t="b">
        <f t="shared" si="667"/>
        <v>0</v>
      </c>
    </row>
    <row r="1345" spans="1:111" ht="203" x14ac:dyDescent="0.35">
      <c r="B1345" s="1" t="s">
        <v>13809</v>
      </c>
      <c r="C1345" s="9">
        <v>44368</v>
      </c>
      <c r="D1345" s="10" t="s">
        <v>13809</v>
      </c>
      <c r="E1345" s="1">
        <v>14</v>
      </c>
      <c r="F1345" s="1" t="s">
        <v>127</v>
      </c>
      <c r="G1345" s="1" t="s">
        <v>13809</v>
      </c>
      <c r="H1345" s="1" t="s">
        <v>13809</v>
      </c>
      <c r="I1345" s="9">
        <v>44339</v>
      </c>
      <c r="J1345" s="2" t="s">
        <v>109</v>
      </c>
      <c r="K1345" s="2" t="s">
        <v>13809</v>
      </c>
      <c r="L1345" s="9">
        <v>44360</v>
      </c>
      <c r="M1345" s="2" t="s">
        <v>109</v>
      </c>
      <c r="N1345" s="2" t="s">
        <v>13809</v>
      </c>
      <c r="O1345" s="2" t="s">
        <v>110</v>
      </c>
      <c r="P1345" s="2" t="s">
        <v>111</v>
      </c>
      <c r="S1345" s="2" t="s">
        <v>112</v>
      </c>
      <c r="T1345" s="2" t="s">
        <v>111</v>
      </c>
      <c r="U1345" s="2" t="b">
        <v>1</v>
      </c>
      <c r="V1345" s="2" t="s">
        <v>113</v>
      </c>
      <c r="W1345" s="1" t="s">
        <v>112</v>
      </c>
      <c r="X1345" s="1" t="s">
        <v>114</v>
      </c>
      <c r="Y1345" s="2" t="s">
        <v>112</v>
      </c>
      <c r="Z1345" s="2" t="s">
        <v>111</v>
      </c>
      <c r="AA1345" s="2" t="s">
        <v>112</v>
      </c>
      <c r="AB1345" s="2">
        <v>4</v>
      </c>
      <c r="AC1345" s="1" t="s">
        <v>111</v>
      </c>
      <c r="AF1345" s="1" t="s">
        <v>111</v>
      </c>
      <c r="AJ1345" s="1" t="s">
        <v>115</v>
      </c>
      <c r="AK1345" s="1" t="s">
        <v>129</v>
      </c>
      <c r="AO1345" s="1" t="s">
        <v>117</v>
      </c>
      <c r="AS1345" s="1" t="s">
        <v>196</v>
      </c>
      <c r="AU1345" s="1" t="s">
        <v>132</v>
      </c>
      <c r="AZ1345" s="1" t="s">
        <v>395</v>
      </c>
      <c r="BA1345" s="1" t="s">
        <v>5168</v>
      </c>
      <c r="BF1345" s="1" t="s">
        <v>5169</v>
      </c>
      <c r="BG1345" s="1" t="s">
        <v>5170</v>
      </c>
      <c r="BJ1345" s="1" t="s">
        <v>112</v>
      </c>
      <c r="BK1345" s="1" t="s">
        <v>111</v>
      </c>
      <c r="BQ1345" s="1" t="s">
        <v>121</v>
      </c>
      <c r="BR1345" s="1" t="s">
        <v>122</v>
      </c>
      <c r="BS1345" s="1" t="s">
        <v>112</v>
      </c>
      <c r="BU1345" s="34" t="s">
        <v>5171</v>
      </c>
      <c r="BV1345" s="9">
        <v>44567</v>
      </c>
      <c r="BW1345" s="34" t="s">
        <v>5172</v>
      </c>
      <c r="BX1345" s="2" t="s">
        <v>111</v>
      </c>
      <c r="BY1345" s="2" t="s">
        <v>156</v>
      </c>
      <c r="BZ1345" s="2" t="s">
        <v>124</v>
      </c>
      <c r="CA1345" s="2">
        <v>2</v>
      </c>
      <c r="CB1345" s="1" t="s">
        <v>1994</v>
      </c>
      <c r="CC1345" s="2" t="s">
        <v>126</v>
      </c>
      <c r="CD1345" s="1" t="b">
        <f t="shared" si="662"/>
        <v>1</v>
      </c>
      <c r="CE1345" s="1" t="b">
        <f t="shared" si="663"/>
        <v>1</v>
      </c>
      <c r="CF1345" s="1" t="b">
        <f t="shared" si="635"/>
        <v>0</v>
      </c>
      <c r="CG1345" s="1" t="b">
        <f t="shared" si="636"/>
        <v>1</v>
      </c>
      <c r="CH1345" s="1" t="b">
        <f t="shared" si="637"/>
        <v>0</v>
      </c>
      <c r="CI1345" s="1" t="b">
        <f t="shared" si="638"/>
        <v>0</v>
      </c>
      <c r="CJ1345" s="1" t="b">
        <f t="shared" si="639"/>
        <v>0</v>
      </c>
      <c r="CK1345" s="1" t="b">
        <f t="shared" si="640"/>
        <v>0</v>
      </c>
      <c r="CL1345" s="1" t="b">
        <f t="shared" si="641"/>
        <v>0</v>
      </c>
      <c r="CM1345" s="1" t="b">
        <f t="shared" si="642"/>
        <v>0</v>
      </c>
      <c r="CN1345" s="1" t="b">
        <f t="shared" si="643"/>
        <v>0</v>
      </c>
      <c r="CO1345" s="2" t="b">
        <f t="shared" si="644"/>
        <v>1</v>
      </c>
      <c r="CP1345" s="2" t="b">
        <f t="shared" si="645"/>
        <v>1</v>
      </c>
      <c r="CQ1345" s="2" t="b">
        <f t="shared" si="646"/>
        <v>0</v>
      </c>
      <c r="CR1345" s="6" t="str">
        <f t="shared" si="647"/>
        <v>Male</v>
      </c>
      <c r="CS1345" s="7">
        <f t="shared" si="648"/>
        <v>1</v>
      </c>
      <c r="CT1345" s="7">
        <f t="shared" si="649"/>
        <v>0</v>
      </c>
      <c r="CU1345" s="7">
        <f t="shared" si="650"/>
        <v>0</v>
      </c>
      <c r="CV1345" s="7">
        <f t="shared" si="651"/>
        <v>1</v>
      </c>
      <c r="CW1345" s="7">
        <f t="shared" si="664"/>
        <v>0</v>
      </c>
      <c r="CX1345" s="1" t="b">
        <f t="shared" si="665"/>
        <v>1</v>
      </c>
      <c r="CY1345" s="1" t="b">
        <f t="shared" si="666"/>
        <v>0</v>
      </c>
      <c r="DG1345" s="1" t="b">
        <f t="shared" si="667"/>
        <v>1</v>
      </c>
    </row>
    <row r="1346" spans="1:111" ht="29" x14ac:dyDescent="0.35">
      <c r="A1346" s="2">
        <v>1222</v>
      </c>
      <c r="B1346" s="1" t="s">
        <v>13809</v>
      </c>
      <c r="C1346" s="9">
        <v>44368</v>
      </c>
      <c r="D1346" s="10" t="s">
        <v>13809</v>
      </c>
      <c r="E1346" s="1">
        <v>14</v>
      </c>
      <c r="F1346" s="1" t="s">
        <v>127</v>
      </c>
      <c r="G1346" s="1" t="s">
        <v>13809</v>
      </c>
      <c r="H1346" s="1" t="s">
        <v>13809</v>
      </c>
      <c r="J1346" s="2" t="s">
        <v>109</v>
      </c>
      <c r="K1346" s="2" t="s">
        <v>13809</v>
      </c>
      <c r="L1346" s="9">
        <v>44350</v>
      </c>
      <c r="M1346" s="2" t="s">
        <v>109</v>
      </c>
      <c r="N1346" s="2" t="s">
        <v>13809</v>
      </c>
      <c r="O1346" s="2" t="s">
        <v>110</v>
      </c>
      <c r="P1346" s="2" t="s">
        <v>111</v>
      </c>
      <c r="S1346" s="2" t="s">
        <v>111</v>
      </c>
      <c r="T1346" s="2" t="s">
        <v>112</v>
      </c>
      <c r="U1346" s="2" t="b">
        <v>1</v>
      </c>
      <c r="V1346" s="2" t="s">
        <v>113</v>
      </c>
      <c r="W1346" s="1" t="s">
        <v>112</v>
      </c>
      <c r="X1346" s="1" t="s">
        <v>114</v>
      </c>
      <c r="Y1346" s="2" t="s">
        <v>112</v>
      </c>
      <c r="Z1346" s="2" t="s">
        <v>111</v>
      </c>
      <c r="AA1346" s="2" t="s">
        <v>112</v>
      </c>
      <c r="AB1346" s="2">
        <v>2</v>
      </c>
      <c r="AC1346" s="1" t="s">
        <v>111</v>
      </c>
      <c r="AF1346" s="1" t="s">
        <v>111</v>
      </c>
      <c r="AJ1346" s="1" t="s">
        <v>115</v>
      </c>
      <c r="AK1346" s="1" t="s">
        <v>201</v>
      </c>
      <c r="AN1346" s="1" t="s">
        <v>5173</v>
      </c>
      <c r="AO1346" s="1" t="s">
        <v>117</v>
      </c>
      <c r="AS1346" s="1" t="s">
        <v>118</v>
      </c>
      <c r="AU1346" s="1" t="s">
        <v>132</v>
      </c>
      <c r="AZ1346" s="1" t="s">
        <v>120</v>
      </c>
      <c r="BA1346" s="1" t="s">
        <v>5174</v>
      </c>
      <c r="BG1346" s="1">
        <v>4</v>
      </c>
      <c r="BH1346" s="1">
        <v>18</v>
      </c>
      <c r="BJ1346" s="1" t="s">
        <v>112</v>
      </c>
      <c r="BK1346" s="1" t="s">
        <v>112</v>
      </c>
      <c r="BL1346" s="1" t="s">
        <v>142</v>
      </c>
      <c r="BQ1346" s="1" t="s">
        <v>121</v>
      </c>
      <c r="BR1346" s="1" t="s">
        <v>122</v>
      </c>
      <c r="BS1346" s="1" t="s">
        <v>112</v>
      </c>
      <c r="BV1346" s="9">
        <v>44356</v>
      </c>
      <c r="BW1346" s="34" t="s">
        <v>5175</v>
      </c>
      <c r="BX1346" s="2" t="s">
        <v>111</v>
      </c>
      <c r="BY1346" s="2" t="s">
        <v>123</v>
      </c>
      <c r="BZ1346" s="2" t="s">
        <v>124</v>
      </c>
      <c r="CA1346" s="2">
        <v>2</v>
      </c>
      <c r="CB1346" s="1" t="s">
        <v>279</v>
      </c>
      <c r="CC1346" s="2" t="s">
        <v>126</v>
      </c>
      <c r="CD1346" s="1" t="b">
        <f t="shared" si="662"/>
        <v>1</v>
      </c>
      <c r="CE1346" s="1" t="b">
        <f t="shared" si="663"/>
        <v>1</v>
      </c>
      <c r="CF1346" s="1" t="b">
        <f t="shared" ref="CF1346:CF1409" si="668">AND(E1346&gt;4,E1346&lt;12,NOT(E1346=""),NOT(E1346="."))</f>
        <v>0</v>
      </c>
      <c r="CG1346" s="1" t="b">
        <f t="shared" ref="CG1346:CG1409" si="669">AND(E1346&gt;11,E1346&lt;16,NOT(E1346=""),NOT(E1346="."))</f>
        <v>1</v>
      </c>
      <c r="CH1346" s="1" t="b">
        <f t="shared" ref="CH1346:CH1409" si="670">AND(E1346&gt;15,E1346&lt;18)</f>
        <v>0</v>
      </c>
      <c r="CI1346" s="1" t="b">
        <f t="shared" ref="CI1346:CI1409" si="671">AND(E1346&gt;17,E1346&lt;25)</f>
        <v>0</v>
      </c>
      <c r="CJ1346" s="1" t="b">
        <f t="shared" ref="CJ1346:CJ1409" si="672">AND(E1346&gt;24,E1346&lt;30)</f>
        <v>0</v>
      </c>
      <c r="CK1346" s="1" t="b">
        <f t="shared" ref="CK1346:CK1409" si="673">AND(E1346&gt;29,E1346&lt;40)</f>
        <v>0</v>
      </c>
      <c r="CL1346" s="1" t="b">
        <f t="shared" ref="CL1346:CL1409" si="674">AND(E1346&gt;39,E1346&lt;50)</f>
        <v>0</v>
      </c>
      <c r="CM1346" s="1" t="b">
        <f t="shared" ref="CM1346:CM1409" si="675">AND(E1346&gt;49,E1346&lt;65)</f>
        <v>0</v>
      </c>
      <c r="CN1346" s="1" t="b">
        <f t="shared" ref="CN1346:CN1409" si="676">AND(E1346&gt;64,NOT(E1346="."),NOT(E1346=""))</f>
        <v>0</v>
      </c>
      <c r="CO1346" s="2" t="b">
        <f t="shared" ref="CO1346:CO1409" si="677">AND(AB1346&lt;7,NOT(AB1346="."),NOT(AB1346=""))</f>
        <v>1</v>
      </c>
      <c r="CP1346" s="2" t="b">
        <f t="shared" ref="CP1346:CP1409" si="678">AND(AB1346&lt;8,NOT(AB1346="."),NOT(AB1346=""))</f>
        <v>1</v>
      </c>
      <c r="CQ1346" s="2" t="b">
        <f t="shared" ref="CQ1346:CQ1409" si="679">AND(AB1346&gt;7,AB1346&lt;22,NOT(AB1346=""),NOT(AB1346="."))</f>
        <v>0</v>
      </c>
      <c r="CR1346" s="6" t="str">
        <f t="shared" ref="CR1346:CR1409" si="680">F1346</f>
        <v>Male</v>
      </c>
      <c r="CS1346" s="7">
        <f t="shared" ref="CS1346:CS1409" si="681">COUNTIF(J1346,"=*pfizer*")</f>
        <v>1</v>
      </c>
      <c r="CT1346" s="7">
        <f t="shared" ref="CT1346:CT1409" si="682">COUNTIF(J1346,"=*moderna*")</f>
        <v>0</v>
      </c>
      <c r="CU1346" s="7">
        <f t="shared" ref="CU1346:CU1409" si="683">COUNTIF(J1346,"=*janssen*")</f>
        <v>0</v>
      </c>
      <c r="CV1346" s="7">
        <f t="shared" ref="CV1346:CV1409" si="684">COUNTIF(M1346,"=*pfizer*")</f>
        <v>1</v>
      </c>
      <c r="CW1346" s="7">
        <f t="shared" si="664"/>
        <v>0</v>
      </c>
      <c r="CX1346" s="1" t="b">
        <f t="shared" si="665"/>
        <v>1</v>
      </c>
      <c r="CY1346" s="1" t="b">
        <f t="shared" si="666"/>
        <v>0</v>
      </c>
      <c r="DG1346" s="1" t="b">
        <f t="shared" si="667"/>
        <v>1</v>
      </c>
    </row>
    <row r="1347" spans="1:111" ht="188.5" x14ac:dyDescent="0.35">
      <c r="B1347" s="1" t="s">
        <v>13809</v>
      </c>
      <c r="C1347" s="9">
        <v>44368</v>
      </c>
      <c r="D1347" s="10" t="s">
        <v>13809</v>
      </c>
      <c r="E1347" s="1">
        <v>80</v>
      </c>
      <c r="F1347" s="1" t="s">
        <v>108</v>
      </c>
      <c r="G1347" s="1" t="s">
        <v>13809</v>
      </c>
      <c r="H1347" s="1" t="s">
        <v>13809</v>
      </c>
      <c r="J1347" s="2" t="s">
        <v>128</v>
      </c>
      <c r="K1347" s="2" t="s">
        <v>13809</v>
      </c>
      <c r="L1347" s="9">
        <v>44329</v>
      </c>
      <c r="M1347" s="2" t="s">
        <v>128</v>
      </c>
      <c r="N1347" s="2" t="s">
        <v>13809</v>
      </c>
      <c r="O1347" s="2" t="s">
        <v>5176</v>
      </c>
      <c r="P1347" s="2" t="s">
        <v>111</v>
      </c>
      <c r="S1347" s="2" t="s">
        <v>112</v>
      </c>
      <c r="T1347" s="2" t="s">
        <v>111</v>
      </c>
      <c r="U1347" s="2" t="b">
        <v>1</v>
      </c>
      <c r="V1347" s="2" t="s">
        <v>113</v>
      </c>
      <c r="W1347" s="1" t="s">
        <v>112</v>
      </c>
      <c r="X1347" s="1" t="s">
        <v>114</v>
      </c>
      <c r="Y1347" s="2" t="s">
        <v>112</v>
      </c>
      <c r="Z1347" s="2" t="s">
        <v>111</v>
      </c>
      <c r="AA1347" s="2" t="s">
        <v>112</v>
      </c>
      <c r="AB1347" s="2">
        <v>2</v>
      </c>
      <c r="AC1347" s="1" t="s">
        <v>111</v>
      </c>
      <c r="AF1347" s="1" t="s">
        <v>111</v>
      </c>
      <c r="AJ1347" s="1" t="s">
        <v>115</v>
      </c>
      <c r="AK1347" s="1" t="s">
        <v>150</v>
      </c>
      <c r="AO1347" s="1" t="s">
        <v>117</v>
      </c>
      <c r="AU1347" s="1" t="s">
        <v>238</v>
      </c>
      <c r="AX1347" s="1">
        <v>20</v>
      </c>
      <c r="AZ1347" s="1" t="s">
        <v>799</v>
      </c>
      <c r="BC1347" s="20">
        <v>18046</v>
      </c>
      <c r="BF1347" s="20">
        <v>19000</v>
      </c>
      <c r="BG1347" s="1">
        <v>13</v>
      </c>
      <c r="BH1347" s="1">
        <v>57</v>
      </c>
      <c r="BJ1347" s="1" t="s">
        <v>112</v>
      </c>
      <c r="BK1347" s="1" t="s">
        <v>112</v>
      </c>
      <c r="BL1347" s="1" t="s">
        <v>5177</v>
      </c>
      <c r="BU1347" s="34" t="s">
        <v>5178</v>
      </c>
      <c r="BV1347" s="9">
        <v>44495</v>
      </c>
      <c r="BW1347" s="34" t="s">
        <v>5179</v>
      </c>
      <c r="BY1347" s="2" t="s">
        <v>156</v>
      </c>
      <c r="BZ1347" s="2" t="s">
        <v>124</v>
      </c>
      <c r="CA1347" s="2">
        <v>2</v>
      </c>
      <c r="CB1347" s="1" t="s">
        <v>270</v>
      </c>
      <c r="CC1347" s="2" t="s">
        <v>126</v>
      </c>
      <c r="CD1347" s="1" t="b">
        <f t="shared" si="662"/>
        <v>0</v>
      </c>
      <c r="CE1347" s="1" t="b">
        <f t="shared" si="663"/>
        <v>0</v>
      </c>
      <c r="CF1347" s="1" t="b">
        <f t="shared" si="668"/>
        <v>0</v>
      </c>
      <c r="CG1347" s="1" t="b">
        <f t="shared" si="669"/>
        <v>0</v>
      </c>
      <c r="CH1347" s="1" t="b">
        <f t="shared" si="670"/>
        <v>0</v>
      </c>
      <c r="CI1347" s="1" t="b">
        <f t="shared" si="671"/>
        <v>0</v>
      </c>
      <c r="CJ1347" s="1" t="b">
        <f t="shared" si="672"/>
        <v>0</v>
      </c>
      <c r="CK1347" s="1" t="b">
        <f t="shared" si="673"/>
        <v>0</v>
      </c>
      <c r="CL1347" s="1" t="b">
        <f t="shared" si="674"/>
        <v>0</v>
      </c>
      <c r="CM1347" s="1" t="b">
        <f t="shared" si="675"/>
        <v>0</v>
      </c>
      <c r="CN1347" s="1" t="b">
        <f t="shared" si="676"/>
        <v>1</v>
      </c>
      <c r="CO1347" s="2" t="b">
        <f t="shared" si="677"/>
        <v>1</v>
      </c>
      <c r="CP1347" s="2" t="b">
        <f t="shared" si="678"/>
        <v>1</v>
      </c>
      <c r="CQ1347" s="2" t="b">
        <f t="shared" si="679"/>
        <v>0</v>
      </c>
      <c r="CR1347" s="6" t="str">
        <f t="shared" si="680"/>
        <v>Female</v>
      </c>
      <c r="CS1347" s="7">
        <f t="shared" si="681"/>
        <v>0</v>
      </c>
      <c r="CT1347" s="7">
        <f t="shared" si="682"/>
        <v>1</v>
      </c>
      <c r="CU1347" s="7">
        <f t="shared" si="683"/>
        <v>0</v>
      </c>
      <c r="CV1347" s="7">
        <f t="shared" si="684"/>
        <v>0</v>
      </c>
      <c r="CW1347" s="7">
        <f t="shared" si="664"/>
        <v>1</v>
      </c>
      <c r="CX1347" s="1" t="b">
        <f t="shared" si="665"/>
        <v>0</v>
      </c>
      <c r="CY1347" s="1" t="b">
        <f t="shared" si="666"/>
        <v>0</v>
      </c>
      <c r="DG1347" s="1" t="b">
        <f t="shared" si="667"/>
        <v>0</v>
      </c>
    </row>
    <row r="1348" spans="1:111" ht="174" x14ac:dyDescent="0.35">
      <c r="B1348" s="1" t="s">
        <v>13809</v>
      </c>
      <c r="C1348" s="9">
        <v>44368</v>
      </c>
      <c r="D1348" s="10" t="s">
        <v>13809</v>
      </c>
      <c r="E1348" s="1">
        <v>33</v>
      </c>
      <c r="F1348" s="1" t="s">
        <v>108</v>
      </c>
      <c r="G1348" s="1" t="s">
        <v>13809</v>
      </c>
      <c r="H1348" s="1" t="s">
        <v>13809</v>
      </c>
      <c r="I1348" s="2" t="s">
        <v>183</v>
      </c>
      <c r="J1348" s="2" t="s">
        <v>109</v>
      </c>
      <c r="K1348" s="2" t="s">
        <v>13809</v>
      </c>
      <c r="L1348" s="9">
        <v>44211</v>
      </c>
      <c r="M1348" s="2" t="s">
        <v>109</v>
      </c>
      <c r="N1348" s="2" t="s">
        <v>13809</v>
      </c>
      <c r="O1348" s="2" t="s">
        <v>110</v>
      </c>
      <c r="P1348" s="2" t="s">
        <v>111</v>
      </c>
      <c r="S1348" s="2" t="s">
        <v>112</v>
      </c>
      <c r="T1348" s="2" t="s">
        <v>111</v>
      </c>
      <c r="U1348" s="2" t="b">
        <v>1</v>
      </c>
      <c r="V1348" s="2" t="s">
        <v>126</v>
      </c>
      <c r="W1348" s="1" t="s">
        <v>111</v>
      </c>
      <c r="Y1348" s="2" t="s">
        <v>111</v>
      </c>
      <c r="AF1348" s="1" t="s">
        <v>111</v>
      </c>
      <c r="AJ1348" s="1" t="s">
        <v>115</v>
      </c>
      <c r="AK1348" s="1" t="s">
        <v>185</v>
      </c>
      <c r="AO1348" s="1" t="s">
        <v>117</v>
      </c>
      <c r="AU1348" s="1" t="s">
        <v>132</v>
      </c>
      <c r="AZ1348" s="1" t="s">
        <v>371</v>
      </c>
      <c r="BA1348" s="1" t="s">
        <v>5180</v>
      </c>
      <c r="BD1348" s="1" t="s">
        <v>5181</v>
      </c>
      <c r="BE1348" s="1" t="s">
        <v>5182</v>
      </c>
      <c r="BG1348" s="1" t="s">
        <v>5183</v>
      </c>
      <c r="BJ1348" s="1" t="s">
        <v>112</v>
      </c>
      <c r="BK1348" s="1" t="s">
        <v>112</v>
      </c>
      <c r="BL1348" s="1" t="s">
        <v>289</v>
      </c>
      <c r="BM1348" s="1" t="s">
        <v>5184</v>
      </c>
      <c r="BQ1348" s="1" t="s">
        <v>121</v>
      </c>
      <c r="BR1348" s="1" t="s">
        <v>122</v>
      </c>
      <c r="BS1348" s="1" t="s">
        <v>111</v>
      </c>
      <c r="BT1348" s="34" t="s">
        <v>184</v>
      </c>
      <c r="BU1348" s="34" t="s">
        <v>5185</v>
      </c>
      <c r="BV1348" s="9">
        <v>44368</v>
      </c>
      <c r="BW1348" s="34" t="s">
        <v>14451</v>
      </c>
      <c r="BY1348" s="2" t="s">
        <v>153</v>
      </c>
      <c r="BZ1348" s="2" t="s">
        <v>124</v>
      </c>
      <c r="CB1348" s="1" t="s">
        <v>2482</v>
      </c>
      <c r="CD1348" s="1" t="b">
        <f t="shared" si="662"/>
        <v>0</v>
      </c>
      <c r="CE1348" s="1" t="b">
        <f t="shared" si="663"/>
        <v>0</v>
      </c>
      <c r="CF1348" s="1" t="b">
        <f t="shared" si="668"/>
        <v>0</v>
      </c>
      <c r="CG1348" s="1" t="b">
        <f t="shared" si="669"/>
        <v>0</v>
      </c>
      <c r="CH1348" s="1" t="b">
        <f t="shared" si="670"/>
        <v>0</v>
      </c>
      <c r="CI1348" s="1" t="b">
        <f t="shared" si="671"/>
        <v>0</v>
      </c>
      <c r="CJ1348" s="1" t="b">
        <f t="shared" si="672"/>
        <v>0</v>
      </c>
      <c r="CK1348" s="1" t="b">
        <f t="shared" si="673"/>
        <v>1</v>
      </c>
      <c r="CL1348" s="1" t="b">
        <f t="shared" si="674"/>
        <v>0</v>
      </c>
      <c r="CM1348" s="1" t="b">
        <f t="shared" si="675"/>
        <v>0</v>
      </c>
      <c r="CN1348" s="1" t="b">
        <f t="shared" si="676"/>
        <v>0</v>
      </c>
      <c r="CO1348" s="2" t="b">
        <f t="shared" si="677"/>
        <v>0</v>
      </c>
      <c r="CP1348" s="2" t="b">
        <f t="shared" si="678"/>
        <v>0</v>
      </c>
      <c r="CQ1348" s="2" t="b">
        <f t="shared" si="679"/>
        <v>0</v>
      </c>
      <c r="CR1348" s="6" t="str">
        <f t="shared" si="680"/>
        <v>Female</v>
      </c>
      <c r="CS1348" s="7">
        <f t="shared" si="681"/>
        <v>1</v>
      </c>
      <c r="CT1348" s="7">
        <f t="shared" si="682"/>
        <v>0</v>
      </c>
      <c r="CU1348" s="7">
        <f t="shared" si="683"/>
        <v>0</v>
      </c>
      <c r="CV1348" s="7">
        <f t="shared" si="684"/>
        <v>1</v>
      </c>
      <c r="CW1348" s="7">
        <f t="shared" si="664"/>
        <v>0</v>
      </c>
      <c r="CX1348" s="1" t="b">
        <f t="shared" si="665"/>
        <v>0</v>
      </c>
      <c r="CY1348" s="1" t="b">
        <f t="shared" si="666"/>
        <v>1</v>
      </c>
      <c r="DG1348" s="1" t="b">
        <f t="shared" si="667"/>
        <v>0</v>
      </c>
    </row>
    <row r="1349" spans="1:111" ht="58" x14ac:dyDescent="0.35">
      <c r="B1349" s="1" t="s">
        <v>13809</v>
      </c>
      <c r="C1349" s="9">
        <v>44368</v>
      </c>
      <c r="D1349" s="10" t="s">
        <v>13809</v>
      </c>
      <c r="E1349" s="1">
        <v>15</v>
      </c>
      <c r="F1349" s="1" t="s">
        <v>127</v>
      </c>
      <c r="G1349" s="1" t="s">
        <v>13809</v>
      </c>
      <c r="H1349" s="1" t="s">
        <v>13809</v>
      </c>
      <c r="I1349" s="2" t="s">
        <v>183</v>
      </c>
      <c r="J1349" s="2" t="s">
        <v>109</v>
      </c>
      <c r="K1349" s="2" t="s">
        <v>13809</v>
      </c>
      <c r="L1349" s="9">
        <v>44363</v>
      </c>
      <c r="M1349" s="2" t="s">
        <v>109</v>
      </c>
      <c r="N1349" s="2" t="s">
        <v>13809</v>
      </c>
      <c r="O1349" s="2" t="s">
        <v>110</v>
      </c>
      <c r="P1349" s="2" t="s">
        <v>111</v>
      </c>
      <c r="S1349" s="2" t="s">
        <v>112</v>
      </c>
      <c r="T1349" s="2" t="s">
        <v>111</v>
      </c>
      <c r="U1349" s="2" t="b">
        <v>1</v>
      </c>
      <c r="V1349" s="2" t="s">
        <v>113</v>
      </c>
      <c r="W1349" s="1" t="s">
        <v>112</v>
      </c>
      <c r="X1349" s="1" t="s">
        <v>114</v>
      </c>
      <c r="Y1349" s="2" t="s">
        <v>112</v>
      </c>
      <c r="Z1349" s="2" t="s">
        <v>111</v>
      </c>
      <c r="AA1349" s="2" t="s">
        <v>112</v>
      </c>
      <c r="AB1349" s="2">
        <v>3</v>
      </c>
      <c r="AC1349" s="1" t="s">
        <v>111</v>
      </c>
      <c r="AF1349" s="1" t="s">
        <v>111</v>
      </c>
      <c r="AJ1349" s="1" t="s">
        <v>115</v>
      </c>
      <c r="AK1349" s="1" t="s">
        <v>129</v>
      </c>
      <c r="AO1349" s="1" t="s">
        <v>117</v>
      </c>
      <c r="AU1349" s="1" t="s">
        <v>132</v>
      </c>
      <c r="AZ1349" s="1" t="s">
        <v>222</v>
      </c>
      <c r="BC1349" s="1" t="s">
        <v>5186</v>
      </c>
      <c r="BJ1349" s="1" t="s">
        <v>112</v>
      </c>
      <c r="BK1349" s="1" t="s">
        <v>112</v>
      </c>
      <c r="BL1349" s="1" t="s">
        <v>142</v>
      </c>
      <c r="BQ1349" s="1" t="s">
        <v>121</v>
      </c>
      <c r="BR1349" s="1" t="s">
        <v>122</v>
      </c>
      <c r="BS1349" s="1" t="s">
        <v>112</v>
      </c>
      <c r="BU1349" s="34" t="s">
        <v>5187</v>
      </c>
      <c r="BV1349" s="9">
        <v>44368</v>
      </c>
      <c r="BW1349" s="34" t="s">
        <v>5188</v>
      </c>
      <c r="BY1349" s="2" t="s">
        <v>156</v>
      </c>
      <c r="BZ1349" s="2" t="s">
        <v>124</v>
      </c>
      <c r="CA1349" s="2">
        <v>2</v>
      </c>
      <c r="CB1349" s="1" t="s">
        <v>199</v>
      </c>
      <c r="CC1349" s="2" t="s">
        <v>126</v>
      </c>
      <c r="CD1349" s="1" t="b">
        <f t="shared" si="662"/>
        <v>1</v>
      </c>
      <c r="CE1349" s="1" t="b">
        <f t="shared" si="663"/>
        <v>1</v>
      </c>
      <c r="CF1349" s="1" t="b">
        <f t="shared" si="668"/>
        <v>0</v>
      </c>
      <c r="CG1349" s="1" t="b">
        <f t="shared" si="669"/>
        <v>1</v>
      </c>
      <c r="CH1349" s="1" t="b">
        <f t="shared" si="670"/>
        <v>0</v>
      </c>
      <c r="CI1349" s="1" t="b">
        <f t="shared" si="671"/>
        <v>0</v>
      </c>
      <c r="CJ1349" s="1" t="b">
        <f t="shared" si="672"/>
        <v>0</v>
      </c>
      <c r="CK1349" s="1" t="b">
        <f t="shared" si="673"/>
        <v>0</v>
      </c>
      <c r="CL1349" s="1" t="b">
        <f t="shared" si="674"/>
        <v>0</v>
      </c>
      <c r="CM1349" s="1" t="b">
        <f t="shared" si="675"/>
        <v>0</v>
      </c>
      <c r="CN1349" s="1" t="b">
        <f t="shared" si="676"/>
        <v>0</v>
      </c>
      <c r="CO1349" s="2" t="b">
        <f t="shared" si="677"/>
        <v>1</v>
      </c>
      <c r="CP1349" s="2" t="b">
        <f t="shared" si="678"/>
        <v>1</v>
      </c>
      <c r="CQ1349" s="2" t="b">
        <f t="shared" si="679"/>
        <v>0</v>
      </c>
      <c r="CR1349" s="6" t="str">
        <f t="shared" si="680"/>
        <v>Male</v>
      </c>
      <c r="CS1349" s="7">
        <f t="shared" si="681"/>
        <v>1</v>
      </c>
      <c r="CT1349" s="7">
        <f t="shared" si="682"/>
        <v>0</v>
      </c>
      <c r="CU1349" s="7">
        <f t="shared" si="683"/>
        <v>0</v>
      </c>
      <c r="CV1349" s="7">
        <f t="shared" si="684"/>
        <v>1</v>
      </c>
      <c r="CW1349" s="7">
        <f t="shared" si="664"/>
        <v>0</v>
      </c>
      <c r="CX1349" s="1" t="b">
        <f t="shared" si="665"/>
        <v>1</v>
      </c>
      <c r="CY1349" s="1" t="b">
        <f t="shared" si="666"/>
        <v>0</v>
      </c>
      <c r="DG1349" s="1" t="b">
        <f t="shared" si="667"/>
        <v>1</v>
      </c>
    </row>
    <row r="1350" spans="1:111" x14ac:dyDescent="0.35">
      <c r="A1350" s="2">
        <v>1226</v>
      </c>
      <c r="B1350" s="1" t="s">
        <v>13809</v>
      </c>
      <c r="C1350" s="9">
        <v>44368</v>
      </c>
      <c r="D1350" s="10" t="s">
        <v>13809</v>
      </c>
      <c r="E1350" s="1" t="e">
        <f>ROUND((C1350-D1350)/365,0)</f>
        <v>#VALUE!</v>
      </c>
      <c r="F1350" s="1" t="s">
        <v>127</v>
      </c>
      <c r="G1350" s="1" t="s">
        <v>13809</v>
      </c>
      <c r="H1350" s="1" t="s">
        <v>13809</v>
      </c>
      <c r="J1350" s="2" t="s">
        <v>109</v>
      </c>
      <c r="K1350" s="2" t="s">
        <v>13809</v>
      </c>
      <c r="L1350" s="9">
        <v>44363</v>
      </c>
      <c r="M1350" s="2" t="s">
        <v>109</v>
      </c>
      <c r="N1350" s="2" t="s">
        <v>13809</v>
      </c>
      <c r="O1350" s="2" t="s">
        <v>110</v>
      </c>
      <c r="P1350" s="2" t="s">
        <v>111</v>
      </c>
      <c r="S1350" s="2" t="s">
        <v>112</v>
      </c>
      <c r="T1350" s="2" t="s">
        <v>111</v>
      </c>
      <c r="U1350" s="2" t="b">
        <f>OR(S1350="yes",T1350="yes")</f>
        <v>1</v>
      </c>
      <c r="V1350" s="2" t="s">
        <v>113</v>
      </c>
      <c r="W1350" s="1" t="s">
        <v>112</v>
      </c>
      <c r="X1350" s="1" t="s">
        <v>114</v>
      </c>
      <c r="Y1350" s="2" t="s">
        <v>112</v>
      </c>
      <c r="Z1350" s="2" t="s">
        <v>111</v>
      </c>
      <c r="AA1350" s="2" t="s">
        <v>112</v>
      </c>
      <c r="AB1350" s="2">
        <v>1</v>
      </c>
      <c r="AC1350" s="1" t="s">
        <v>111</v>
      </c>
      <c r="AF1350" s="1" t="s">
        <v>111</v>
      </c>
      <c r="AK1350" s="1" t="s">
        <v>150</v>
      </c>
      <c r="AO1350" s="1" t="s">
        <v>221</v>
      </c>
      <c r="AS1350" s="1" t="s">
        <v>118</v>
      </c>
      <c r="AZ1350" s="1" t="s">
        <v>120</v>
      </c>
      <c r="BA1350" s="1">
        <v>16</v>
      </c>
      <c r="BG1350" s="1">
        <v>1.7</v>
      </c>
      <c r="BH1350" s="1">
        <v>17</v>
      </c>
      <c r="BJ1350" s="1" t="s">
        <v>112</v>
      </c>
      <c r="BK1350" s="1" t="s">
        <v>112</v>
      </c>
      <c r="BL1350" s="1" t="s">
        <v>135</v>
      </c>
      <c r="BQ1350" s="1" t="s">
        <v>1667</v>
      </c>
      <c r="BV1350" s="9">
        <v>44371</v>
      </c>
      <c r="BX1350" s="2" t="s">
        <v>111</v>
      </c>
      <c r="BY1350" s="2" t="s">
        <v>156</v>
      </c>
      <c r="BZ1350" s="2" t="s">
        <v>124</v>
      </c>
      <c r="CA1350" s="2">
        <v>2</v>
      </c>
      <c r="CB1350" s="1" t="s">
        <v>256</v>
      </c>
      <c r="CC1350" s="2" t="s">
        <v>126</v>
      </c>
      <c r="CD1350" s="1" t="e">
        <f t="shared" si="662"/>
        <v>#VALUE!</v>
      </c>
      <c r="CE1350" s="1" t="e">
        <f t="shared" si="663"/>
        <v>#VALUE!</v>
      </c>
      <c r="CF1350" s="1" t="e">
        <f t="shared" si="668"/>
        <v>#VALUE!</v>
      </c>
      <c r="CG1350" s="1" t="e">
        <f t="shared" si="669"/>
        <v>#VALUE!</v>
      </c>
      <c r="CH1350" s="1" t="e">
        <f t="shared" si="670"/>
        <v>#VALUE!</v>
      </c>
      <c r="CI1350" s="1" t="e">
        <f t="shared" si="671"/>
        <v>#VALUE!</v>
      </c>
      <c r="CJ1350" s="1" t="e">
        <f t="shared" si="672"/>
        <v>#VALUE!</v>
      </c>
      <c r="CK1350" s="1" t="e">
        <f t="shared" si="673"/>
        <v>#VALUE!</v>
      </c>
      <c r="CL1350" s="1" t="e">
        <f t="shared" si="674"/>
        <v>#VALUE!</v>
      </c>
      <c r="CM1350" s="1" t="e">
        <f t="shared" si="675"/>
        <v>#VALUE!</v>
      </c>
      <c r="CN1350" s="1" t="e">
        <f t="shared" si="676"/>
        <v>#VALUE!</v>
      </c>
      <c r="CO1350" s="2" t="b">
        <f t="shared" si="677"/>
        <v>1</v>
      </c>
      <c r="CP1350" s="2" t="b">
        <f t="shared" si="678"/>
        <v>1</v>
      </c>
      <c r="CQ1350" s="2" t="b">
        <f t="shared" si="679"/>
        <v>0</v>
      </c>
      <c r="CR1350" s="6" t="str">
        <f t="shared" si="680"/>
        <v>Male</v>
      </c>
      <c r="CS1350" s="7">
        <f t="shared" si="681"/>
        <v>1</v>
      </c>
      <c r="CT1350" s="7">
        <f t="shared" si="682"/>
        <v>0</v>
      </c>
      <c r="CU1350" s="7">
        <f t="shared" si="683"/>
        <v>0</v>
      </c>
      <c r="CV1350" s="7">
        <f t="shared" si="684"/>
        <v>1</v>
      </c>
      <c r="CW1350" s="7">
        <f t="shared" si="664"/>
        <v>0</v>
      </c>
      <c r="CX1350" s="1" t="e">
        <f t="shared" si="665"/>
        <v>#VALUE!</v>
      </c>
      <c r="CY1350" s="1" t="e">
        <f t="shared" si="666"/>
        <v>#VALUE!</v>
      </c>
      <c r="DG1350" s="1" t="e">
        <f t="shared" si="667"/>
        <v>#VALUE!</v>
      </c>
    </row>
    <row r="1351" spans="1:111" x14ac:dyDescent="0.35">
      <c r="A1351" s="2">
        <v>1223</v>
      </c>
      <c r="B1351" s="1" t="s">
        <v>13809</v>
      </c>
      <c r="C1351" s="9">
        <v>44368</v>
      </c>
      <c r="D1351" s="10" t="s">
        <v>13809</v>
      </c>
      <c r="E1351" s="1">
        <v>14</v>
      </c>
      <c r="F1351" s="1" t="s">
        <v>127</v>
      </c>
      <c r="G1351" s="1" t="s">
        <v>13809</v>
      </c>
      <c r="H1351" s="1" t="s">
        <v>13809</v>
      </c>
      <c r="I1351" s="9">
        <v>44337</v>
      </c>
      <c r="J1351" s="2" t="s">
        <v>109</v>
      </c>
      <c r="K1351" s="2" t="s">
        <v>13809</v>
      </c>
      <c r="L1351" s="9">
        <v>44358</v>
      </c>
      <c r="M1351" s="2" t="s">
        <v>109</v>
      </c>
      <c r="N1351" s="2" t="s">
        <v>13809</v>
      </c>
      <c r="O1351" s="2" t="s">
        <v>110</v>
      </c>
      <c r="P1351" s="2" t="s">
        <v>111</v>
      </c>
      <c r="S1351" s="2" t="s">
        <v>111</v>
      </c>
      <c r="T1351" s="2" t="s">
        <v>112</v>
      </c>
      <c r="U1351" s="2" t="b">
        <v>1</v>
      </c>
      <c r="V1351" s="2" t="s">
        <v>113</v>
      </c>
      <c r="W1351" s="1" t="s">
        <v>112</v>
      </c>
      <c r="X1351" s="1" t="s">
        <v>114</v>
      </c>
      <c r="Y1351" s="2" t="s">
        <v>112</v>
      </c>
      <c r="Z1351" s="2" t="s">
        <v>112</v>
      </c>
      <c r="AA1351" s="2" t="s">
        <v>111</v>
      </c>
      <c r="AB1351" s="2">
        <v>1</v>
      </c>
      <c r="AC1351" s="1" t="s">
        <v>111</v>
      </c>
      <c r="AF1351" s="1" t="s">
        <v>111</v>
      </c>
      <c r="AJ1351" s="1" t="s">
        <v>115</v>
      </c>
      <c r="AK1351" s="1" t="s">
        <v>201</v>
      </c>
      <c r="AN1351" s="1" t="s">
        <v>5189</v>
      </c>
      <c r="AO1351" s="1" t="s">
        <v>117</v>
      </c>
      <c r="AU1351" s="1" t="s">
        <v>132</v>
      </c>
      <c r="AZ1351" s="1" t="s">
        <v>402</v>
      </c>
      <c r="BA1351" s="1" t="s">
        <v>5190</v>
      </c>
      <c r="BE1351" s="1" t="s">
        <v>5191</v>
      </c>
      <c r="BJ1351" s="1" t="s">
        <v>112</v>
      </c>
      <c r="BK1351" s="1" t="s">
        <v>112</v>
      </c>
      <c r="BL1351" s="1" t="s">
        <v>142</v>
      </c>
      <c r="BQ1351" s="1" t="s">
        <v>121</v>
      </c>
      <c r="BR1351" s="1" t="s">
        <v>122</v>
      </c>
      <c r="BS1351" s="1" t="s">
        <v>112</v>
      </c>
      <c r="BU1351" s="34" t="s">
        <v>5192</v>
      </c>
      <c r="BV1351" s="9">
        <v>44364</v>
      </c>
      <c r="BW1351" s="34" t="s">
        <v>5193</v>
      </c>
      <c r="BX1351" s="2" t="s">
        <v>111</v>
      </c>
      <c r="BY1351" s="2" t="s">
        <v>156</v>
      </c>
      <c r="BZ1351" s="2" t="s">
        <v>124</v>
      </c>
      <c r="CA1351" s="2">
        <v>2</v>
      </c>
      <c r="CB1351" s="1" t="s">
        <v>326</v>
      </c>
      <c r="CC1351" s="2" t="s">
        <v>126</v>
      </c>
      <c r="CD1351" s="1" t="b">
        <f t="shared" si="662"/>
        <v>1</v>
      </c>
      <c r="CE1351" s="1" t="b">
        <f t="shared" si="663"/>
        <v>1</v>
      </c>
      <c r="CF1351" s="1" t="b">
        <f t="shared" si="668"/>
        <v>0</v>
      </c>
      <c r="CG1351" s="1" t="b">
        <f t="shared" si="669"/>
        <v>1</v>
      </c>
      <c r="CH1351" s="1" t="b">
        <f t="shared" si="670"/>
        <v>0</v>
      </c>
      <c r="CI1351" s="1" t="b">
        <f t="shared" si="671"/>
        <v>0</v>
      </c>
      <c r="CJ1351" s="1" t="b">
        <f t="shared" si="672"/>
        <v>0</v>
      </c>
      <c r="CK1351" s="1" t="b">
        <f t="shared" si="673"/>
        <v>0</v>
      </c>
      <c r="CL1351" s="1" t="b">
        <f t="shared" si="674"/>
        <v>0</v>
      </c>
      <c r="CM1351" s="1" t="b">
        <f t="shared" si="675"/>
        <v>0</v>
      </c>
      <c r="CN1351" s="1" t="b">
        <f t="shared" si="676"/>
        <v>0</v>
      </c>
      <c r="CO1351" s="2" t="b">
        <f t="shared" si="677"/>
        <v>1</v>
      </c>
      <c r="CP1351" s="2" t="b">
        <f t="shared" si="678"/>
        <v>1</v>
      </c>
      <c r="CQ1351" s="2" t="b">
        <f t="shared" si="679"/>
        <v>0</v>
      </c>
      <c r="CR1351" s="6" t="str">
        <f t="shared" si="680"/>
        <v>Male</v>
      </c>
      <c r="CS1351" s="7">
        <f t="shared" si="681"/>
        <v>1</v>
      </c>
      <c r="CT1351" s="7">
        <f t="shared" si="682"/>
        <v>0</v>
      </c>
      <c r="CU1351" s="7">
        <f t="shared" si="683"/>
        <v>0</v>
      </c>
      <c r="CV1351" s="7">
        <f t="shared" si="684"/>
        <v>1</v>
      </c>
      <c r="CW1351" s="7">
        <f t="shared" si="664"/>
        <v>0</v>
      </c>
      <c r="CX1351" s="1" t="b">
        <f t="shared" si="665"/>
        <v>1</v>
      </c>
      <c r="CY1351" s="1" t="b">
        <f t="shared" si="666"/>
        <v>0</v>
      </c>
      <c r="DG1351" s="1" t="b">
        <f t="shared" si="667"/>
        <v>1</v>
      </c>
    </row>
    <row r="1352" spans="1:111" ht="87" x14ac:dyDescent="0.35">
      <c r="B1352" s="1" t="s">
        <v>13809</v>
      </c>
      <c r="C1352" s="9">
        <v>44368</v>
      </c>
      <c r="D1352" s="10" t="s">
        <v>13809</v>
      </c>
      <c r="E1352" s="1">
        <v>12</v>
      </c>
      <c r="F1352" s="1" t="s">
        <v>127</v>
      </c>
      <c r="G1352" s="1" t="s">
        <v>13809</v>
      </c>
      <c r="H1352" s="1" t="s">
        <v>13809</v>
      </c>
      <c r="I1352" s="2" t="s">
        <v>183</v>
      </c>
      <c r="J1352" s="2" t="s">
        <v>109</v>
      </c>
      <c r="K1352" s="2" t="s">
        <v>13809</v>
      </c>
      <c r="L1352" s="9">
        <v>44363</v>
      </c>
      <c r="M1352" s="2" t="s">
        <v>109</v>
      </c>
      <c r="N1352" s="2" t="s">
        <v>13809</v>
      </c>
      <c r="O1352" s="2" t="s">
        <v>110</v>
      </c>
      <c r="P1352" s="2" t="s">
        <v>111</v>
      </c>
      <c r="S1352" s="2" t="s">
        <v>112</v>
      </c>
      <c r="T1352" s="2" t="s">
        <v>111</v>
      </c>
      <c r="U1352" s="2" t="b">
        <v>1</v>
      </c>
      <c r="V1352" s="2" t="s">
        <v>113</v>
      </c>
      <c r="W1352" s="1" t="s">
        <v>112</v>
      </c>
      <c r="X1352" s="1" t="s">
        <v>114</v>
      </c>
      <c r="Y1352" s="2" t="s">
        <v>112</v>
      </c>
      <c r="Z1352" s="2" t="s">
        <v>111</v>
      </c>
      <c r="AA1352" s="2" t="s">
        <v>112</v>
      </c>
      <c r="AB1352" s="2">
        <v>3</v>
      </c>
      <c r="AC1352" s="1" t="s">
        <v>111</v>
      </c>
      <c r="AF1352" s="1" t="s">
        <v>111</v>
      </c>
      <c r="AJ1352" s="1" t="s">
        <v>115</v>
      </c>
      <c r="AK1352" s="1" t="s">
        <v>129</v>
      </c>
      <c r="AO1352" s="1" t="s">
        <v>117</v>
      </c>
      <c r="AS1352" s="1" t="s">
        <v>131</v>
      </c>
      <c r="AU1352" s="1" t="s">
        <v>132</v>
      </c>
      <c r="AZ1352" s="1" t="s">
        <v>561</v>
      </c>
      <c r="BC1352" s="1" t="s">
        <v>5194</v>
      </c>
      <c r="BD1352" s="1">
        <v>40.5</v>
      </c>
      <c r="BG1352" s="1">
        <v>4.1100000000000003</v>
      </c>
      <c r="BH1352" s="1">
        <v>35</v>
      </c>
      <c r="BJ1352" s="1" t="s">
        <v>112</v>
      </c>
      <c r="BK1352" s="1" t="s">
        <v>112</v>
      </c>
      <c r="BL1352" s="1" t="s">
        <v>142</v>
      </c>
      <c r="BQ1352" s="1" t="s">
        <v>121</v>
      </c>
      <c r="BR1352" s="1" t="s">
        <v>122</v>
      </c>
      <c r="BS1352" s="1" t="s">
        <v>112</v>
      </c>
      <c r="BU1352" s="34" t="s">
        <v>5195</v>
      </c>
      <c r="BV1352" s="9">
        <v>44368</v>
      </c>
      <c r="BW1352" s="34" t="s">
        <v>5196</v>
      </c>
      <c r="BX1352" s="2" t="s">
        <v>111</v>
      </c>
      <c r="BY1352" s="2" t="s">
        <v>156</v>
      </c>
      <c r="BZ1352" s="2" t="s">
        <v>124</v>
      </c>
      <c r="CA1352" s="2">
        <v>2</v>
      </c>
      <c r="CB1352" s="1" t="s">
        <v>199</v>
      </c>
      <c r="CC1352" s="2" t="s">
        <v>126</v>
      </c>
      <c r="CD1352" s="1" t="b">
        <f t="shared" si="662"/>
        <v>1</v>
      </c>
      <c r="CE1352" s="1" t="b">
        <f t="shared" si="663"/>
        <v>1</v>
      </c>
      <c r="CF1352" s="1" t="b">
        <f t="shared" si="668"/>
        <v>0</v>
      </c>
      <c r="CG1352" s="1" t="b">
        <f t="shared" si="669"/>
        <v>1</v>
      </c>
      <c r="CH1352" s="1" t="b">
        <f t="shared" si="670"/>
        <v>0</v>
      </c>
      <c r="CI1352" s="1" t="b">
        <f t="shared" si="671"/>
        <v>0</v>
      </c>
      <c r="CJ1352" s="1" t="b">
        <f t="shared" si="672"/>
        <v>0</v>
      </c>
      <c r="CK1352" s="1" t="b">
        <f t="shared" si="673"/>
        <v>0</v>
      </c>
      <c r="CL1352" s="1" t="b">
        <f t="shared" si="674"/>
        <v>0</v>
      </c>
      <c r="CM1352" s="1" t="b">
        <f t="shared" si="675"/>
        <v>0</v>
      </c>
      <c r="CN1352" s="1" t="b">
        <f t="shared" si="676"/>
        <v>0</v>
      </c>
      <c r="CO1352" s="2" t="b">
        <f t="shared" si="677"/>
        <v>1</v>
      </c>
      <c r="CP1352" s="2" t="b">
        <f t="shared" si="678"/>
        <v>1</v>
      </c>
      <c r="CQ1352" s="2" t="b">
        <f t="shared" si="679"/>
        <v>0</v>
      </c>
      <c r="CR1352" s="6" t="str">
        <f t="shared" si="680"/>
        <v>Male</v>
      </c>
      <c r="CS1352" s="7">
        <f t="shared" si="681"/>
        <v>1</v>
      </c>
      <c r="CT1352" s="7">
        <f t="shared" si="682"/>
        <v>0</v>
      </c>
      <c r="CU1352" s="7">
        <f t="shared" si="683"/>
        <v>0</v>
      </c>
      <c r="CV1352" s="7">
        <f t="shared" si="684"/>
        <v>1</v>
      </c>
      <c r="CW1352" s="7">
        <f t="shared" si="664"/>
        <v>0</v>
      </c>
      <c r="CX1352" s="1" t="b">
        <f t="shared" si="665"/>
        <v>1</v>
      </c>
      <c r="CY1352" s="1" t="b">
        <f t="shared" si="666"/>
        <v>0</v>
      </c>
      <c r="DG1352" s="1" t="b">
        <f t="shared" si="667"/>
        <v>1</v>
      </c>
    </row>
    <row r="1353" spans="1:111" ht="130.5" x14ac:dyDescent="0.35">
      <c r="B1353" s="1" t="s">
        <v>13809</v>
      </c>
      <c r="C1353" s="9">
        <v>44368</v>
      </c>
      <c r="D1353" s="10" t="s">
        <v>13809</v>
      </c>
      <c r="E1353" s="1">
        <v>15</v>
      </c>
      <c r="F1353" s="1" t="s">
        <v>127</v>
      </c>
      <c r="G1353" s="1" t="s">
        <v>13809</v>
      </c>
      <c r="H1353" s="1" t="s">
        <v>13809</v>
      </c>
      <c r="I1353" s="9">
        <v>44197</v>
      </c>
      <c r="J1353" s="2" t="s">
        <v>163</v>
      </c>
      <c r="K1353" s="2" t="s">
        <v>13809</v>
      </c>
      <c r="L1353" s="9">
        <v>44354</v>
      </c>
      <c r="M1353" s="2" t="s">
        <v>109</v>
      </c>
      <c r="N1353" s="2" t="s">
        <v>13809</v>
      </c>
      <c r="O1353" s="2" t="s">
        <v>110</v>
      </c>
      <c r="P1353" s="2" t="s">
        <v>111</v>
      </c>
      <c r="S1353" s="2" t="s">
        <v>112</v>
      </c>
      <c r="T1353" s="2" t="s">
        <v>111</v>
      </c>
      <c r="U1353" s="2" t="b">
        <v>1</v>
      </c>
      <c r="V1353" s="2" t="s">
        <v>113</v>
      </c>
      <c r="W1353" s="1" t="s">
        <v>111</v>
      </c>
      <c r="Y1353" s="2" t="s">
        <v>112</v>
      </c>
      <c r="Z1353" s="2" t="s">
        <v>111</v>
      </c>
      <c r="AA1353" s="2" t="s">
        <v>112</v>
      </c>
      <c r="AB1353" s="2">
        <v>3</v>
      </c>
      <c r="AC1353" s="1" t="s">
        <v>111</v>
      </c>
      <c r="AF1353" s="1" t="s">
        <v>111</v>
      </c>
      <c r="AJ1353" s="1" t="s">
        <v>115</v>
      </c>
      <c r="AK1353" s="1" t="s">
        <v>201</v>
      </c>
      <c r="AN1353" s="1" t="s">
        <v>5197</v>
      </c>
      <c r="AO1353" s="1" t="s">
        <v>166</v>
      </c>
      <c r="AS1353" s="1" t="s">
        <v>190</v>
      </c>
      <c r="AU1353" s="1" t="s">
        <v>1210</v>
      </c>
      <c r="AZ1353" s="1" t="s">
        <v>133</v>
      </c>
      <c r="BA1353" s="1" t="s">
        <v>5198</v>
      </c>
      <c r="BE1353" s="1" t="s">
        <v>5199</v>
      </c>
      <c r="BG1353" s="1">
        <v>1.3</v>
      </c>
      <c r="BH1353" s="1" t="s">
        <v>5200</v>
      </c>
      <c r="BJ1353" s="1" t="s">
        <v>112</v>
      </c>
      <c r="BQ1353" s="1" t="s">
        <v>121</v>
      </c>
      <c r="BR1353" s="1" t="s">
        <v>122</v>
      </c>
      <c r="BS1353" s="1" t="s">
        <v>112</v>
      </c>
      <c r="BU1353" s="34" t="s">
        <v>5201</v>
      </c>
      <c r="BV1353" s="9">
        <v>44368</v>
      </c>
      <c r="BW1353" s="34" t="s">
        <v>5202</v>
      </c>
      <c r="BY1353" s="2" t="s">
        <v>156</v>
      </c>
      <c r="BZ1353" s="2" t="s">
        <v>124</v>
      </c>
      <c r="CA1353" s="2">
        <v>2</v>
      </c>
      <c r="CB1353" s="1" t="s">
        <v>256</v>
      </c>
      <c r="CC1353" s="2" t="s">
        <v>126</v>
      </c>
      <c r="CD1353" s="1" t="b">
        <f t="shared" si="662"/>
        <v>1</v>
      </c>
      <c r="CE1353" s="1" t="b">
        <f t="shared" si="663"/>
        <v>1</v>
      </c>
      <c r="CF1353" s="1" t="b">
        <f t="shared" si="668"/>
        <v>0</v>
      </c>
      <c r="CG1353" s="1" t="b">
        <f t="shared" si="669"/>
        <v>1</v>
      </c>
      <c r="CH1353" s="1" t="b">
        <f t="shared" si="670"/>
        <v>0</v>
      </c>
      <c r="CI1353" s="1" t="b">
        <f t="shared" si="671"/>
        <v>0</v>
      </c>
      <c r="CJ1353" s="1" t="b">
        <f t="shared" si="672"/>
        <v>0</v>
      </c>
      <c r="CK1353" s="1" t="b">
        <f t="shared" si="673"/>
        <v>0</v>
      </c>
      <c r="CL1353" s="1" t="b">
        <f t="shared" si="674"/>
        <v>0</v>
      </c>
      <c r="CM1353" s="1" t="b">
        <f t="shared" si="675"/>
        <v>0</v>
      </c>
      <c r="CN1353" s="1" t="b">
        <f t="shared" si="676"/>
        <v>0</v>
      </c>
      <c r="CO1353" s="2" t="b">
        <f t="shared" si="677"/>
        <v>1</v>
      </c>
      <c r="CP1353" s="2" t="b">
        <f t="shared" si="678"/>
        <v>1</v>
      </c>
      <c r="CQ1353" s="2" t="b">
        <f t="shared" si="679"/>
        <v>0</v>
      </c>
      <c r="CR1353" s="6" t="str">
        <f t="shared" si="680"/>
        <v>Male</v>
      </c>
      <c r="CS1353" s="7">
        <f t="shared" si="681"/>
        <v>0</v>
      </c>
      <c r="CT1353" s="7">
        <f t="shared" si="682"/>
        <v>0</v>
      </c>
      <c r="CU1353" s="7">
        <f t="shared" si="683"/>
        <v>0</v>
      </c>
      <c r="CV1353" s="7">
        <f t="shared" si="684"/>
        <v>1</v>
      </c>
      <c r="CW1353" s="7">
        <f t="shared" si="664"/>
        <v>0</v>
      </c>
      <c r="CX1353" s="1" t="b">
        <f t="shared" si="665"/>
        <v>1</v>
      </c>
      <c r="CY1353" s="1" t="b">
        <f t="shared" si="666"/>
        <v>0</v>
      </c>
      <c r="DG1353" s="1" t="b">
        <f t="shared" si="667"/>
        <v>1</v>
      </c>
    </row>
    <row r="1354" spans="1:111" x14ac:dyDescent="0.35">
      <c r="A1354" s="2">
        <v>1224</v>
      </c>
      <c r="B1354" s="1" t="s">
        <v>13809</v>
      </c>
      <c r="C1354" s="9">
        <v>44368</v>
      </c>
      <c r="D1354" s="10" t="s">
        <v>13809</v>
      </c>
      <c r="E1354" s="1">
        <v>13</v>
      </c>
      <c r="F1354" s="1" t="s">
        <v>127</v>
      </c>
      <c r="G1354" s="1" t="s">
        <v>13809</v>
      </c>
      <c r="H1354" s="1" t="s">
        <v>13809</v>
      </c>
      <c r="I1354" s="9">
        <v>44338</v>
      </c>
      <c r="J1354" s="2" t="s">
        <v>109</v>
      </c>
      <c r="K1354" s="2" t="s">
        <v>13809</v>
      </c>
      <c r="L1354" s="9">
        <v>44365</v>
      </c>
      <c r="M1354" s="2" t="s">
        <v>109</v>
      </c>
      <c r="N1354" s="2" t="s">
        <v>13809</v>
      </c>
      <c r="O1354" s="2" t="s">
        <v>110</v>
      </c>
      <c r="P1354" s="2" t="s">
        <v>111</v>
      </c>
      <c r="S1354" s="2" t="s">
        <v>111</v>
      </c>
      <c r="T1354" s="2" t="s">
        <v>112</v>
      </c>
      <c r="U1354" s="2" t="b">
        <v>1</v>
      </c>
      <c r="V1354" s="2" t="s">
        <v>113</v>
      </c>
      <c r="W1354" s="1" t="s">
        <v>112</v>
      </c>
      <c r="X1354" s="1" t="s">
        <v>114</v>
      </c>
      <c r="Y1354" s="2" t="s">
        <v>112</v>
      </c>
      <c r="Z1354" s="2" t="s">
        <v>111</v>
      </c>
      <c r="AA1354" s="2" t="s">
        <v>112</v>
      </c>
      <c r="AB1354" s="2">
        <v>3</v>
      </c>
      <c r="AC1354" s="1" t="s">
        <v>111</v>
      </c>
      <c r="AF1354" s="1" t="s">
        <v>111</v>
      </c>
      <c r="AJ1354" s="1" t="s">
        <v>115</v>
      </c>
      <c r="AK1354" s="1" t="s">
        <v>129</v>
      </c>
      <c r="AO1354" s="1" t="s">
        <v>117</v>
      </c>
      <c r="AS1354" s="1" t="s">
        <v>196</v>
      </c>
      <c r="AU1354" s="1" t="s">
        <v>132</v>
      </c>
      <c r="AZ1354" s="1" t="s">
        <v>155</v>
      </c>
      <c r="BA1354" s="1" t="s">
        <v>5203</v>
      </c>
      <c r="BJ1354" s="1" t="s">
        <v>112</v>
      </c>
      <c r="BK1354" s="1" t="s">
        <v>112</v>
      </c>
      <c r="BL1354" s="1" t="s">
        <v>142</v>
      </c>
      <c r="BQ1354" s="1" t="s">
        <v>121</v>
      </c>
      <c r="BR1354" s="1" t="s">
        <v>122</v>
      </c>
      <c r="BS1354" s="1" t="s">
        <v>112</v>
      </c>
      <c r="BU1354" s="34" t="s">
        <v>1250</v>
      </c>
      <c r="BV1354" s="9">
        <v>44369</v>
      </c>
      <c r="BX1354" s="2" t="s">
        <v>111</v>
      </c>
      <c r="BY1354" s="2" t="s">
        <v>156</v>
      </c>
      <c r="BZ1354" s="2" t="s">
        <v>124</v>
      </c>
      <c r="CA1354" s="2">
        <v>2</v>
      </c>
      <c r="CB1354" s="1" t="s">
        <v>143</v>
      </c>
      <c r="CC1354" s="2" t="s">
        <v>126</v>
      </c>
      <c r="CD1354" s="1" t="b">
        <f t="shared" si="662"/>
        <v>1</v>
      </c>
      <c r="CE1354" s="1" t="b">
        <f t="shared" si="663"/>
        <v>1</v>
      </c>
      <c r="CF1354" s="1" t="b">
        <f t="shared" si="668"/>
        <v>0</v>
      </c>
      <c r="CG1354" s="1" t="b">
        <f t="shared" si="669"/>
        <v>1</v>
      </c>
      <c r="CH1354" s="1" t="b">
        <f t="shared" si="670"/>
        <v>0</v>
      </c>
      <c r="CI1354" s="1" t="b">
        <f t="shared" si="671"/>
        <v>0</v>
      </c>
      <c r="CJ1354" s="1" t="b">
        <f t="shared" si="672"/>
        <v>0</v>
      </c>
      <c r="CK1354" s="1" t="b">
        <f t="shared" si="673"/>
        <v>0</v>
      </c>
      <c r="CL1354" s="1" t="b">
        <f t="shared" si="674"/>
        <v>0</v>
      </c>
      <c r="CM1354" s="1" t="b">
        <f t="shared" si="675"/>
        <v>0</v>
      </c>
      <c r="CN1354" s="1" t="b">
        <f t="shared" si="676"/>
        <v>0</v>
      </c>
      <c r="CO1354" s="2" t="b">
        <f t="shared" si="677"/>
        <v>1</v>
      </c>
      <c r="CP1354" s="2" t="b">
        <f t="shared" si="678"/>
        <v>1</v>
      </c>
      <c r="CQ1354" s="2" t="b">
        <f t="shared" si="679"/>
        <v>0</v>
      </c>
      <c r="CR1354" s="6" t="str">
        <f t="shared" si="680"/>
        <v>Male</v>
      </c>
      <c r="CS1354" s="7">
        <f t="shared" si="681"/>
        <v>1</v>
      </c>
      <c r="CT1354" s="7">
        <f t="shared" si="682"/>
        <v>0</v>
      </c>
      <c r="CU1354" s="7">
        <f t="shared" si="683"/>
        <v>0</v>
      </c>
      <c r="CV1354" s="7">
        <f t="shared" si="684"/>
        <v>1</v>
      </c>
      <c r="CW1354" s="7">
        <f t="shared" si="664"/>
        <v>0</v>
      </c>
      <c r="CX1354" s="1" t="b">
        <f t="shared" si="665"/>
        <v>1</v>
      </c>
      <c r="CY1354" s="1" t="b">
        <f t="shared" si="666"/>
        <v>0</v>
      </c>
      <c r="DG1354" s="1" t="b">
        <f t="shared" si="667"/>
        <v>1</v>
      </c>
    </row>
    <row r="1355" spans="1:111" ht="29" x14ac:dyDescent="0.35">
      <c r="A1355" s="2">
        <v>1225</v>
      </c>
      <c r="B1355" s="1" t="s">
        <v>13809</v>
      </c>
      <c r="C1355" s="9">
        <v>44368</v>
      </c>
      <c r="D1355" s="10" t="s">
        <v>13809</v>
      </c>
      <c r="E1355" s="1">
        <v>23</v>
      </c>
      <c r="F1355" s="1" t="s">
        <v>127</v>
      </c>
      <c r="G1355" s="1" t="s">
        <v>13809</v>
      </c>
      <c r="H1355" s="1" t="s">
        <v>13809</v>
      </c>
      <c r="I1355" s="9">
        <v>44328</v>
      </c>
      <c r="J1355" s="2" t="s">
        <v>109</v>
      </c>
      <c r="K1355" s="2" t="s">
        <v>13809</v>
      </c>
      <c r="L1355" s="9">
        <v>44350</v>
      </c>
      <c r="M1355" s="2" t="s">
        <v>109</v>
      </c>
      <c r="N1355" s="2" t="s">
        <v>13809</v>
      </c>
      <c r="O1355" s="2" t="s">
        <v>110</v>
      </c>
      <c r="P1355" s="2" t="s">
        <v>111</v>
      </c>
      <c r="S1355" s="2" t="s">
        <v>112</v>
      </c>
      <c r="T1355" s="2" t="s">
        <v>111</v>
      </c>
      <c r="U1355" s="2" t="b">
        <v>1</v>
      </c>
      <c r="V1355" s="2" t="s">
        <v>113</v>
      </c>
      <c r="W1355" s="1" t="s">
        <v>112</v>
      </c>
      <c r="X1355" s="1" t="s">
        <v>110</v>
      </c>
      <c r="Y1355" s="2" t="s">
        <v>112</v>
      </c>
      <c r="AA1355" s="2" t="s">
        <v>112</v>
      </c>
      <c r="AB1355" s="2">
        <v>3</v>
      </c>
      <c r="AC1355" s="1" t="s">
        <v>111</v>
      </c>
      <c r="AF1355" s="1" t="s">
        <v>111</v>
      </c>
      <c r="AJ1355" s="1" t="s">
        <v>115</v>
      </c>
      <c r="AK1355" s="1" t="s">
        <v>150</v>
      </c>
      <c r="AO1355" s="1" t="s">
        <v>117</v>
      </c>
      <c r="AS1355" s="1" t="s">
        <v>229</v>
      </c>
      <c r="AU1355" s="1" t="s">
        <v>177</v>
      </c>
      <c r="AX1355" s="1">
        <v>45</v>
      </c>
      <c r="AZ1355" s="1" t="s">
        <v>371</v>
      </c>
      <c r="BA1355" s="1">
        <v>7.1870000000000003</v>
      </c>
      <c r="BD1355" s="1">
        <v>65.5</v>
      </c>
      <c r="BE1355" s="1">
        <v>39</v>
      </c>
      <c r="BG1355" s="1">
        <v>14.1</v>
      </c>
      <c r="BJ1355" s="1" t="s">
        <v>112</v>
      </c>
      <c r="BK1355" s="1" t="s">
        <v>112</v>
      </c>
      <c r="BL1355" s="1" t="s">
        <v>325</v>
      </c>
      <c r="BQ1355" s="1" t="s">
        <v>121</v>
      </c>
      <c r="BR1355" s="1" t="s">
        <v>122</v>
      </c>
      <c r="BS1355" s="1" t="s">
        <v>111</v>
      </c>
      <c r="BT1355" s="34" t="s">
        <v>5204</v>
      </c>
      <c r="BV1355" s="9">
        <v>44368</v>
      </c>
      <c r="BX1355" s="2" t="s">
        <v>111</v>
      </c>
      <c r="BY1355" s="2" t="s">
        <v>156</v>
      </c>
      <c r="BZ1355" s="2" t="s">
        <v>124</v>
      </c>
      <c r="CA1355" s="2">
        <v>2</v>
      </c>
      <c r="CB1355" s="1" t="s">
        <v>199</v>
      </c>
      <c r="CC1355" s="2" t="s">
        <v>126</v>
      </c>
      <c r="CD1355" s="1" t="b">
        <f t="shared" si="662"/>
        <v>1</v>
      </c>
      <c r="CE1355" s="1" t="b">
        <f t="shared" si="663"/>
        <v>0</v>
      </c>
      <c r="CF1355" s="1" t="b">
        <f t="shared" si="668"/>
        <v>0</v>
      </c>
      <c r="CG1355" s="1" t="b">
        <f t="shared" si="669"/>
        <v>0</v>
      </c>
      <c r="CH1355" s="1" t="b">
        <f t="shared" si="670"/>
        <v>0</v>
      </c>
      <c r="CI1355" s="1" t="b">
        <f t="shared" si="671"/>
        <v>1</v>
      </c>
      <c r="CJ1355" s="1" t="b">
        <f t="shared" si="672"/>
        <v>0</v>
      </c>
      <c r="CK1355" s="1" t="b">
        <f t="shared" si="673"/>
        <v>0</v>
      </c>
      <c r="CL1355" s="1" t="b">
        <f t="shared" si="674"/>
        <v>0</v>
      </c>
      <c r="CM1355" s="1" t="b">
        <f t="shared" si="675"/>
        <v>0</v>
      </c>
      <c r="CN1355" s="1" t="b">
        <f t="shared" si="676"/>
        <v>0</v>
      </c>
      <c r="CO1355" s="2" t="b">
        <f t="shared" si="677"/>
        <v>1</v>
      </c>
      <c r="CP1355" s="2" t="b">
        <f t="shared" si="678"/>
        <v>1</v>
      </c>
      <c r="CQ1355" s="2" t="b">
        <f t="shared" si="679"/>
        <v>0</v>
      </c>
      <c r="CR1355" s="6" t="str">
        <f t="shared" si="680"/>
        <v>Male</v>
      </c>
      <c r="CS1355" s="7">
        <f t="shared" si="681"/>
        <v>1</v>
      </c>
      <c r="CT1355" s="7">
        <f t="shared" si="682"/>
        <v>0</v>
      </c>
      <c r="CU1355" s="7">
        <f t="shared" si="683"/>
        <v>0</v>
      </c>
      <c r="CV1355" s="7">
        <f t="shared" si="684"/>
        <v>1</v>
      </c>
      <c r="CW1355" s="7">
        <f t="shared" si="664"/>
        <v>0</v>
      </c>
      <c r="CX1355" s="1" t="b">
        <f t="shared" si="665"/>
        <v>1</v>
      </c>
      <c r="CY1355" s="1" t="b">
        <f t="shared" si="666"/>
        <v>1</v>
      </c>
      <c r="DG1355" s="1" t="b">
        <f t="shared" si="667"/>
        <v>0</v>
      </c>
    </row>
    <row r="1356" spans="1:111" x14ac:dyDescent="0.35">
      <c r="A1356" s="2">
        <v>1227</v>
      </c>
      <c r="B1356" s="1" t="s">
        <v>13809</v>
      </c>
      <c r="C1356" s="9">
        <v>44368</v>
      </c>
      <c r="D1356" s="10" t="s">
        <v>13809</v>
      </c>
      <c r="E1356" s="1" t="e">
        <f>ROUND((C1356-D1356)/365,0)</f>
        <v>#VALUE!</v>
      </c>
      <c r="F1356" s="1" t="s">
        <v>127</v>
      </c>
      <c r="G1356" s="1" t="s">
        <v>13809</v>
      </c>
      <c r="H1356" s="1" t="s">
        <v>13809</v>
      </c>
      <c r="K1356" s="2" t="s">
        <v>13809</v>
      </c>
      <c r="L1356" s="9">
        <v>44366</v>
      </c>
      <c r="M1356" s="2" t="s">
        <v>109</v>
      </c>
      <c r="N1356" s="2" t="s">
        <v>13809</v>
      </c>
      <c r="O1356" s="2" t="s">
        <v>110</v>
      </c>
      <c r="P1356" s="2" t="s">
        <v>111</v>
      </c>
      <c r="S1356" s="2" t="s">
        <v>111</v>
      </c>
      <c r="T1356" s="2" t="s">
        <v>112</v>
      </c>
      <c r="U1356" s="2" t="b">
        <f>OR(S1356="yes",T1356="yes")</f>
        <v>1</v>
      </c>
      <c r="V1356" s="2" t="s">
        <v>113</v>
      </c>
      <c r="W1356" s="1" t="s">
        <v>112</v>
      </c>
      <c r="X1356" s="1" t="s">
        <v>114</v>
      </c>
      <c r="Y1356" s="2" t="s">
        <v>112</v>
      </c>
      <c r="AA1356" s="2" t="s">
        <v>112</v>
      </c>
      <c r="AB1356" s="2">
        <v>1</v>
      </c>
      <c r="AC1356" s="1" t="s">
        <v>111</v>
      </c>
      <c r="AF1356" s="1" t="s">
        <v>111</v>
      </c>
      <c r="AK1356" s="1" t="s">
        <v>129</v>
      </c>
      <c r="AO1356" s="1" t="s">
        <v>130</v>
      </c>
      <c r="AS1356" s="1" t="s">
        <v>118</v>
      </c>
      <c r="AU1356" s="1" t="s">
        <v>238</v>
      </c>
      <c r="AX1356" s="12">
        <v>0.45</v>
      </c>
      <c r="AZ1356" s="1" t="s">
        <v>222</v>
      </c>
      <c r="BC1356" s="1" t="s">
        <v>5141</v>
      </c>
      <c r="BJ1356" s="1" t="s">
        <v>112</v>
      </c>
      <c r="BK1356" s="1" t="s">
        <v>112</v>
      </c>
      <c r="BL1356" s="1" t="s">
        <v>142</v>
      </c>
      <c r="BQ1356" s="1" t="s">
        <v>121</v>
      </c>
      <c r="BR1356" s="1" t="s">
        <v>122</v>
      </c>
      <c r="BS1356" s="1" t="s">
        <v>112</v>
      </c>
      <c r="BW1356" s="34" t="s">
        <v>5205</v>
      </c>
      <c r="BX1356" s="2" t="s">
        <v>111</v>
      </c>
      <c r="BY1356" s="2" t="s">
        <v>136</v>
      </c>
      <c r="BZ1356" s="2" t="s">
        <v>124</v>
      </c>
      <c r="CA1356" s="2">
        <v>2</v>
      </c>
      <c r="CB1356" s="1" t="s">
        <v>149</v>
      </c>
      <c r="CC1356" s="2" t="s">
        <v>126</v>
      </c>
      <c r="CD1356" s="1" t="e">
        <f t="shared" si="662"/>
        <v>#VALUE!</v>
      </c>
      <c r="CE1356" s="1" t="e">
        <f t="shared" si="663"/>
        <v>#VALUE!</v>
      </c>
      <c r="CF1356" s="1" t="e">
        <f t="shared" si="668"/>
        <v>#VALUE!</v>
      </c>
      <c r="CG1356" s="1" t="e">
        <f t="shared" si="669"/>
        <v>#VALUE!</v>
      </c>
      <c r="CH1356" s="1" t="e">
        <f t="shared" si="670"/>
        <v>#VALUE!</v>
      </c>
      <c r="CI1356" s="1" t="e">
        <f t="shared" si="671"/>
        <v>#VALUE!</v>
      </c>
      <c r="CJ1356" s="1" t="e">
        <f t="shared" si="672"/>
        <v>#VALUE!</v>
      </c>
      <c r="CK1356" s="1" t="e">
        <f t="shared" si="673"/>
        <v>#VALUE!</v>
      </c>
      <c r="CL1356" s="1" t="e">
        <f t="shared" si="674"/>
        <v>#VALUE!</v>
      </c>
      <c r="CM1356" s="1" t="e">
        <f t="shared" si="675"/>
        <v>#VALUE!</v>
      </c>
      <c r="CN1356" s="1" t="e">
        <f t="shared" si="676"/>
        <v>#VALUE!</v>
      </c>
      <c r="CO1356" s="2" t="b">
        <f t="shared" si="677"/>
        <v>1</v>
      </c>
      <c r="CP1356" s="2" t="b">
        <f t="shared" si="678"/>
        <v>1</v>
      </c>
      <c r="CQ1356" s="2" t="b">
        <f t="shared" si="679"/>
        <v>0</v>
      </c>
      <c r="CR1356" s="6" t="str">
        <f t="shared" si="680"/>
        <v>Male</v>
      </c>
      <c r="CS1356" s="7">
        <f t="shared" si="681"/>
        <v>0</v>
      </c>
      <c r="CT1356" s="7">
        <f t="shared" si="682"/>
        <v>0</v>
      </c>
      <c r="CU1356" s="7">
        <f t="shared" si="683"/>
        <v>0</v>
      </c>
      <c r="CV1356" s="7">
        <f t="shared" si="684"/>
        <v>1</v>
      </c>
      <c r="CW1356" s="7">
        <f t="shared" si="664"/>
        <v>0</v>
      </c>
      <c r="CX1356" s="1" t="e">
        <f t="shared" si="665"/>
        <v>#VALUE!</v>
      </c>
      <c r="CY1356" s="1" t="e">
        <f t="shared" si="666"/>
        <v>#VALUE!</v>
      </c>
      <c r="DG1356" s="1" t="e">
        <f t="shared" si="667"/>
        <v>#VALUE!</v>
      </c>
    </row>
    <row r="1357" spans="1:111" ht="188.5" x14ac:dyDescent="0.35">
      <c r="B1357" s="1" t="s">
        <v>13809</v>
      </c>
      <c r="C1357" s="9">
        <v>44368</v>
      </c>
      <c r="D1357" s="10" t="s">
        <v>13809</v>
      </c>
      <c r="E1357" s="1">
        <v>72</v>
      </c>
      <c r="F1357" s="1" t="s">
        <v>127</v>
      </c>
      <c r="G1357" s="1" t="s">
        <v>13809</v>
      </c>
      <c r="H1357" s="1" t="s">
        <v>13809</v>
      </c>
      <c r="K1357" s="2" t="s">
        <v>13809</v>
      </c>
      <c r="M1357" s="2" t="s">
        <v>128</v>
      </c>
      <c r="N1357" s="2" t="s">
        <v>13809</v>
      </c>
      <c r="O1357" s="2" t="s">
        <v>110</v>
      </c>
      <c r="P1357" s="2" t="s">
        <v>112</v>
      </c>
      <c r="Q1357" s="2" t="s">
        <v>1731</v>
      </c>
      <c r="R1357" s="2" t="s">
        <v>5206</v>
      </c>
      <c r="S1357" s="2" t="s">
        <v>112</v>
      </c>
      <c r="U1357" s="2" t="b">
        <v>1</v>
      </c>
      <c r="V1357" s="2" t="s">
        <v>126</v>
      </c>
      <c r="Y1357" s="2" t="s">
        <v>111</v>
      </c>
      <c r="AF1357" s="1" t="s">
        <v>112</v>
      </c>
      <c r="AG1357" s="1" t="s">
        <v>138</v>
      </c>
      <c r="AH1357" s="1" t="s">
        <v>193</v>
      </c>
      <c r="AI1357" s="1" t="s">
        <v>5207</v>
      </c>
      <c r="BJ1357" s="1" t="s">
        <v>112</v>
      </c>
      <c r="BK1357" s="1" t="s">
        <v>112</v>
      </c>
      <c r="BQ1357" s="1" t="s">
        <v>121</v>
      </c>
      <c r="BR1357" s="1" t="s">
        <v>122</v>
      </c>
      <c r="BS1357" s="1" t="s">
        <v>112</v>
      </c>
      <c r="BW1357" s="34" t="s">
        <v>5208</v>
      </c>
      <c r="BY1357" s="2" t="s">
        <v>153</v>
      </c>
      <c r="BZ1357" s="2" t="s">
        <v>162</v>
      </c>
      <c r="CB1357" s="1" t="s">
        <v>199</v>
      </c>
      <c r="CD1357" s="1" t="b">
        <f t="shared" si="662"/>
        <v>0</v>
      </c>
      <c r="CE1357" s="1" t="b">
        <f t="shared" si="663"/>
        <v>0</v>
      </c>
      <c r="CF1357" s="1" t="b">
        <f t="shared" si="668"/>
        <v>0</v>
      </c>
      <c r="CG1357" s="1" t="b">
        <f t="shared" si="669"/>
        <v>0</v>
      </c>
      <c r="CH1357" s="1" t="b">
        <f t="shared" si="670"/>
        <v>0</v>
      </c>
      <c r="CI1357" s="1" t="b">
        <f t="shared" si="671"/>
        <v>0</v>
      </c>
      <c r="CJ1357" s="1" t="b">
        <f t="shared" si="672"/>
        <v>0</v>
      </c>
      <c r="CK1357" s="1" t="b">
        <f t="shared" si="673"/>
        <v>0</v>
      </c>
      <c r="CL1357" s="1" t="b">
        <f t="shared" si="674"/>
        <v>0</v>
      </c>
      <c r="CM1357" s="1" t="b">
        <f t="shared" si="675"/>
        <v>0</v>
      </c>
      <c r="CN1357" s="1" t="b">
        <f t="shared" si="676"/>
        <v>1</v>
      </c>
      <c r="CO1357" s="2" t="b">
        <f t="shared" si="677"/>
        <v>0</v>
      </c>
      <c r="CP1357" s="2" t="b">
        <f t="shared" si="678"/>
        <v>0</v>
      </c>
      <c r="CQ1357" s="2" t="b">
        <f t="shared" si="679"/>
        <v>0</v>
      </c>
      <c r="CR1357" s="6" t="str">
        <f t="shared" si="680"/>
        <v>Male</v>
      </c>
      <c r="CS1357" s="7">
        <f t="shared" si="681"/>
        <v>0</v>
      </c>
      <c r="CT1357" s="7">
        <f t="shared" si="682"/>
        <v>0</v>
      </c>
      <c r="CU1357" s="7">
        <f t="shared" si="683"/>
        <v>0</v>
      </c>
      <c r="CV1357" s="7">
        <f t="shared" si="684"/>
        <v>0</v>
      </c>
      <c r="CW1357" s="7">
        <f t="shared" si="664"/>
        <v>1</v>
      </c>
      <c r="CX1357" s="1" t="b">
        <f t="shared" si="665"/>
        <v>0</v>
      </c>
      <c r="CY1357" s="1" t="b">
        <f t="shared" si="666"/>
        <v>0</v>
      </c>
      <c r="DG1357" s="1" t="b">
        <f t="shared" si="667"/>
        <v>0</v>
      </c>
    </row>
    <row r="1358" spans="1:111" ht="246.5" x14ac:dyDescent="0.35">
      <c r="B1358" s="1" t="s">
        <v>13809</v>
      </c>
      <c r="C1358" s="9">
        <v>44368</v>
      </c>
      <c r="D1358" s="10" t="s">
        <v>13809</v>
      </c>
      <c r="E1358" s="1">
        <v>32</v>
      </c>
      <c r="F1358" s="1" t="s">
        <v>127</v>
      </c>
      <c r="G1358" s="1" t="s">
        <v>13809</v>
      </c>
      <c r="H1358" s="1" t="s">
        <v>13809</v>
      </c>
      <c r="I1358" s="9">
        <v>44284</v>
      </c>
      <c r="J1358" s="2" t="s">
        <v>128</v>
      </c>
      <c r="K1358" s="2" t="s">
        <v>13809</v>
      </c>
      <c r="L1358" s="9">
        <v>44312</v>
      </c>
      <c r="M1358" s="2" t="s">
        <v>128</v>
      </c>
      <c r="N1358" s="2" t="s">
        <v>13809</v>
      </c>
      <c r="O1358" s="2" t="s">
        <v>110</v>
      </c>
      <c r="P1358" s="2" t="s">
        <v>111</v>
      </c>
      <c r="S1358" s="2" t="s">
        <v>112</v>
      </c>
      <c r="T1358" s="2" t="s">
        <v>111</v>
      </c>
      <c r="U1358" s="2" t="b">
        <v>1</v>
      </c>
      <c r="V1358" s="2" t="s">
        <v>113</v>
      </c>
      <c r="W1358" s="1" t="s">
        <v>112</v>
      </c>
      <c r="X1358" s="1" t="s">
        <v>110</v>
      </c>
      <c r="Y1358" s="2" t="s">
        <v>112</v>
      </c>
      <c r="Z1358" s="2" t="s">
        <v>111</v>
      </c>
      <c r="AA1358" s="2" t="s">
        <v>112</v>
      </c>
      <c r="AB1358" s="2">
        <v>1</v>
      </c>
      <c r="AC1358" s="1" t="s">
        <v>111</v>
      </c>
      <c r="AF1358" s="1" t="s">
        <v>111</v>
      </c>
      <c r="AJ1358" s="1" t="s">
        <v>115</v>
      </c>
      <c r="AK1358" s="1" t="s">
        <v>201</v>
      </c>
      <c r="AN1358" s="1" t="s">
        <v>212</v>
      </c>
      <c r="AO1358" s="1" t="s">
        <v>117</v>
      </c>
      <c r="AS1358" s="1" t="s">
        <v>118</v>
      </c>
      <c r="AU1358" s="1" t="s">
        <v>132</v>
      </c>
      <c r="AZ1358" s="1" t="s">
        <v>155</v>
      </c>
      <c r="BA1358" s="1">
        <v>6.3</v>
      </c>
      <c r="BJ1358" s="1" t="s">
        <v>112</v>
      </c>
      <c r="BK1358" s="1" t="s">
        <v>112</v>
      </c>
      <c r="BL1358" s="1" t="s">
        <v>142</v>
      </c>
      <c r="BQ1358" s="1" t="s">
        <v>121</v>
      </c>
      <c r="BR1358" s="1" t="s">
        <v>122</v>
      </c>
      <c r="BS1358" s="1" t="s">
        <v>112</v>
      </c>
      <c r="BU1358" s="34" t="s">
        <v>13906</v>
      </c>
      <c r="BV1358" s="9">
        <v>44539</v>
      </c>
      <c r="BW1358" s="34" t="s">
        <v>14452</v>
      </c>
      <c r="BY1358" s="2" t="s">
        <v>156</v>
      </c>
      <c r="BZ1358" s="2" t="s">
        <v>124</v>
      </c>
      <c r="CA1358" s="2">
        <v>2</v>
      </c>
      <c r="CB1358" s="1" t="s">
        <v>505</v>
      </c>
      <c r="CC1358" s="2" t="s">
        <v>126</v>
      </c>
      <c r="CD1358" s="1" t="b">
        <f t="shared" si="662"/>
        <v>0</v>
      </c>
      <c r="CE1358" s="1" t="b">
        <f t="shared" si="663"/>
        <v>0</v>
      </c>
      <c r="CF1358" s="1" t="b">
        <f t="shared" si="668"/>
        <v>0</v>
      </c>
      <c r="CG1358" s="1" t="b">
        <f t="shared" si="669"/>
        <v>0</v>
      </c>
      <c r="CH1358" s="1" t="b">
        <f t="shared" si="670"/>
        <v>0</v>
      </c>
      <c r="CI1358" s="1" t="b">
        <f t="shared" si="671"/>
        <v>0</v>
      </c>
      <c r="CJ1358" s="1" t="b">
        <f t="shared" si="672"/>
        <v>0</v>
      </c>
      <c r="CK1358" s="1" t="b">
        <f t="shared" si="673"/>
        <v>1</v>
      </c>
      <c r="CL1358" s="1" t="b">
        <f t="shared" si="674"/>
        <v>0</v>
      </c>
      <c r="CM1358" s="1" t="b">
        <f t="shared" si="675"/>
        <v>0</v>
      </c>
      <c r="CN1358" s="1" t="b">
        <f t="shared" si="676"/>
        <v>0</v>
      </c>
      <c r="CO1358" s="2" t="b">
        <f t="shared" si="677"/>
        <v>1</v>
      </c>
      <c r="CP1358" s="2" t="b">
        <f t="shared" si="678"/>
        <v>1</v>
      </c>
      <c r="CQ1358" s="2" t="b">
        <f t="shared" si="679"/>
        <v>0</v>
      </c>
      <c r="CR1358" s="6" t="str">
        <f t="shared" si="680"/>
        <v>Male</v>
      </c>
      <c r="CS1358" s="7">
        <f t="shared" si="681"/>
        <v>0</v>
      </c>
      <c r="CT1358" s="7">
        <f t="shared" si="682"/>
        <v>1</v>
      </c>
      <c r="CU1358" s="7">
        <f t="shared" si="683"/>
        <v>0</v>
      </c>
      <c r="CV1358" s="7">
        <f t="shared" si="684"/>
        <v>0</v>
      </c>
      <c r="CW1358" s="7">
        <f t="shared" si="664"/>
        <v>1</v>
      </c>
      <c r="CX1358" s="1" t="b">
        <f t="shared" si="665"/>
        <v>0</v>
      </c>
      <c r="CY1358" s="1" t="b">
        <f t="shared" si="666"/>
        <v>1</v>
      </c>
      <c r="DG1358" s="1" t="b">
        <f t="shared" si="667"/>
        <v>0</v>
      </c>
    </row>
    <row r="1359" spans="1:111" ht="29" x14ac:dyDescent="0.35">
      <c r="A1359" s="2">
        <v>1228</v>
      </c>
      <c r="B1359" s="1" t="s">
        <v>13809</v>
      </c>
      <c r="C1359" s="9">
        <v>44368</v>
      </c>
      <c r="D1359" s="10" t="s">
        <v>13809</v>
      </c>
      <c r="E1359" s="1">
        <v>15</v>
      </c>
      <c r="F1359" s="1" t="s">
        <v>108</v>
      </c>
      <c r="G1359" s="1" t="s">
        <v>13809</v>
      </c>
      <c r="H1359" s="1" t="s">
        <v>13809</v>
      </c>
      <c r="K1359" s="2" t="s">
        <v>13809</v>
      </c>
      <c r="L1359" s="9">
        <v>44365</v>
      </c>
      <c r="M1359" s="2" t="s">
        <v>109</v>
      </c>
      <c r="N1359" s="2" t="s">
        <v>13809</v>
      </c>
      <c r="O1359" s="2" t="s">
        <v>110</v>
      </c>
      <c r="P1359" s="2" t="s">
        <v>111</v>
      </c>
      <c r="S1359" s="2" t="s">
        <v>111</v>
      </c>
      <c r="T1359" s="2" t="s">
        <v>112</v>
      </c>
      <c r="U1359" s="2" t="b">
        <v>1</v>
      </c>
      <c r="V1359" s="2" t="s">
        <v>113</v>
      </c>
      <c r="W1359" s="1" t="s">
        <v>112</v>
      </c>
      <c r="X1359" s="1" t="s">
        <v>114</v>
      </c>
      <c r="Y1359" s="2" t="s">
        <v>112</v>
      </c>
      <c r="AA1359" s="2" t="s">
        <v>112</v>
      </c>
      <c r="AB1359" s="2">
        <v>1</v>
      </c>
      <c r="AK1359" s="1" t="s">
        <v>242</v>
      </c>
      <c r="AO1359" s="1" t="s">
        <v>255</v>
      </c>
      <c r="AU1359" s="1" t="s">
        <v>132</v>
      </c>
      <c r="AZ1359" s="1" t="s">
        <v>155</v>
      </c>
      <c r="BA1359" s="1" t="s">
        <v>1277</v>
      </c>
      <c r="BJ1359" s="1" t="s">
        <v>111</v>
      </c>
      <c r="BN1359" s="1" t="s">
        <v>111</v>
      </c>
      <c r="BQ1359" s="1" t="s">
        <v>121</v>
      </c>
      <c r="BR1359" s="1" t="s">
        <v>122</v>
      </c>
      <c r="BW1359" s="34" t="s">
        <v>5209</v>
      </c>
      <c r="BX1359" s="2" t="s">
        <v>111</v>
      </c>
      <c r="BY1359" s="2" t="s">
        <v>156</v>
      </c>
      <c r="BZ1359" s="2" t="s">
        <v>124</v>
      </c>
      <c r="CA1359" s="2">
        <v>2</v>
      </c>
      <c r="CB1359" s="1" t="s">
        <v>2635</v>
      </c>
      <c r="CC1359" s="2" t="s">
        <v>126</v>
      </c>
      <c r="CD1359" s="1" t="b">
        <f t="shared" si="662"/>
        <v>1</v>
      </c>
      <c r="CE1359" s="1" t="b">
        <f t="shared" si="663"/>
        <v>1</v>
      </c>
      <c r="CF1359" s="1" t="b">
        <f t="shared" si="668"/>
        <v>0</v>
      </c>
      <c r="CG1359" s="1" t="b">
        <f t="shared" si="669"/>
        <v>1</v>
      </c>
      <c r="CH1359" s="1" t="b">
        <f t="shared" si="670"/>
        <v>0</v>
      </c>
      <c r="CI1359" s="1" t="b">
        <f t="shared" si="671"/>
        <v>0</v>
      </c>
      <c r="CJ1359" s="1" t="b">
        <f t="shared" si="672"/>
        <v>0</v>
      </c>
      <c r="CK1359" s="1" t="b">
        <f t="shared" si="673"/>
        <v>0</v>
      </c>
      <c r="CL1359" s="1" t="b">
        <f t="shared" si="674"/>
        <v>0</v>
      </c>
      <c r="CM1359" s="1" t="b">
        <f t="shared" si="675"/>
        <v>0</v>
      </c>
      <c r="CN1359" s="1" t="b">
        <f t="shared" si="676"/>
        <v>0</v>
      </c>
      <c r="CO1359" s="2" t="b">
        <f t="shared" si="677"/>
        <v>1</v>
      </c>
      <c r="CP1359" s="2" t="b">
        <f t="shared" si="678"/>
        <v>1</v>
      </c>
      <c r="CQ1359" s="2" t="b">
        <f t="shared" si="679"/>
        <v>0</v>
      </c>
      <c r="CR1359" s="6" t="str">
        <f t="shared" si="680"/>
        <v>Female</v>
      </c>
      <c r="CS1359" s="7">
        <f t="shared" si="681"/>
        <v>0</v>
      </c>
      <c r="CT1359" s="7">
        <f t="shared" si="682"/>
        <v>0</v>
      </c>
      <c r="CU1359" s="7">
        <f t="shared" si="683"/>
        <v>0</v>
      </c>
      <c r="CV1359" s="7">
        <f t="shared" si="684"/>
        <v>1</v>
      </c>
      <c r="CW1359" s="7">
        <f t="shared" si="664"/>
        <v>0</v>
      </c>
      <c r="CX1359" s="1" t="b">
        <f t="shared" si="665"/>
        <v>1</v>
      </c>
      <c r="CY1359" s="1" t="b">
        <f t="shared" si="666"/>
        <v>0</v>
      </c>
      <c r="DG1359" s="1" t="b">
        <f t="shared" si="667"/>
        <v>1</v>
      </c>
    </row>
    <row r="1360" spans="1:111" x14ac:dyDescent="0.35">
      <c r="A1360" s="2">
        <v>1238</v>
      </c>
      <c r="B1360" s="1" t="s">
        <v>13809</v>
      </c>
      <c r="C1360" s="9">
        <v>44369</v>
      </c>
      <c r="D1360" s="10" t="s">
        <v>13809</v>
      </c>
      <c r="E1360" s="1">
        <v>17</v>
      </c>
      <c r="F1360" s="1" t="s">
        <v>127</v>
      </c>
      <c r="G1360" s="1" t="s">
        <v>13809</v>
      </c>
      <c r="H1360" s="1" t="s">
        <v>13809</v>
      </c>
      <c r="I1360" s="9">
        <v>44340</v>
      </c>
      <c r="J1360" s="2" t="s">
        <v>109</v>
      </c>
      <c r="K1360" s="2" t="s">
        <v>13809</v>
      </c>
      <c r="L1360" s="9">
        <v>44362</v>
      </c>
      <c r="M1360" s="2" t="s">
        <v>109</v>
      </c>
      <c r="N1360" s="2" t="s">
        <v>13809</v>
      </c>
      <c r="O1360" s="2" t="s">
        <v>110</v>
      </c>
      <c r="P1360" s="2" t="s">
        <v>111</v>
      </c>
      <c r="S1360" s="2" t="s">
        <v>112</v>
      </c>
      <c r="T1360" s="2" t="s">
        <v>111</v>
      </c>
      <c r="U1360" s="2" t="b">
        <v>1</v>
      </c>
      <c r="V1360" s="2" t="s">
        <v>113</v>
      </c>
      <c r="W1360" s="1" t="s">
        <v>112</v>
      </c>
      <c r="X1360" s="1" t="s">
        <v>114</v>
      </c>
      <c r="Y1360" s="2" t="s">
        <v>112</v>
      </c>
      <c r="Z1360" s="2" t="s">
        <v>111</v>
      </c>
      <c r="AA1360" s="2" t="s">
        <v>112</v>
      </c>
      <c r="AB1360" s="2">
        <v>4</v>
      </c>
      <c r="AC1360" s="1" t="s">
        <v>111</v>
      </c>
      <c r="AF1360" s="1" t="s">
        <v>111</v>
      </c>
      <c r="AJ1360" s="1" t="s">
        <v>115</v>
      </c>
      <c r="AK1360" s="1" t="s">
        <v>129</v>
      </c>
      <c r="AO1360" s="1" t="s">
        <v>117</v>
      </c>
      <c r="AZ1360" s="1" t="s">
        <v>629</v>
      </c>
      <c r="BA1360" s="1" t="s">
        <v>5210</v>
      </c>
      <c r="BD1360" s="1">
        <v>4</v>
      </c>
      <c r="BJ1360" s="1" t="s">
        <v>112</v>
      </c>
      <c r="BK1360" s="1" t="s">
        <v>112</v>
      </c>
      <c r="BQ1360" s="1" t="s">
        <v>121</v>
      </c>
      <c r="BR1360" s="1" t="s">
        <v>122</v>
      </c>
      <c r="BZ1360" s="2" t="s">
        <v>232</v>
      </c>
      <c r="CA1360" s="2">
        <v>2</v>
      </c>
      <c r="CB1360" s="1" t="s">
        <v>265</v>
      </c>
      <c r="CC1360" s="2" t="s">
        <v>126</v>
      </c>
      <c r="CD1360" s="1" t="b">
        <f t="shared" si="662"/>
        <v>1</v>
      </c>
      <c r="CE1360" s="1" t="b">
        <f t="shared" si="663"/>
        <v>1</v>
      </c>
      <c r="CF1360" s="1" t="b">
        <f t="shared" si="668"/>
        <v>0</v>
      </c>
      <c r="CG1360" s="1" t="b">
        <f t="shared" si="669"/>
        <v>0</v>
      </c>
      <c r="CH1360" s="1" t="b">
        <f t="shared" si="670"/>
        <v>1</v>
      </c>
      <c r="CI1360" s="1" t="b">
        <f t="shared" si="671"/>
        <v>0</v>
      </c>
      <c r="CJ1360" s="1" t="b">
        <f t="shared" si="672"/>
        <v>0</v>
      </c>
      <c r="CK1360" s="1" t="b">
        <f t="shared" si="673"/>
        <v>0</v>
      </c>
      <c r="CL1360" s="1" t="b">
        <f t="shared" si="674"/>
        <v>0</v>
      </c>
      <c r="CM1360" s="1" t="b">
        <f t="shared" si="675"/>
        <v>0</v>
      </c>
      <c r="CN1360" s="1" t="b">
        <f t="shared" si="676"/>
        <v>0</v>
      </c>
      <c r="CO1360" s="2" t="b">
        <f t="shared" si="677"/>
        <v>1</v>
      </c>
      <c r="CP1360" s="2" t="b">
        <f t="shared" si="678"/>
        <v>1</v>
      </c>
      <c r="CQ1360" s="2" t="b">
        <f t="shared" si="679"/>
        <v>0</v>
      </c>
      <c r="CR1360" s="6" t="str">
        <f t="shared" si="680"/>
        <v>Male</v>
      </c>
      <c r="CS1360" s="7">
        <f t="shared" si="681"/>
        <v>1</v>
      </c>
      <c r="CT1360" s="7">
        <f t="shared" si="682"/>
        <v>0</v>
      </c>
      <c r="CU1360" s="7">
        <f t="shared" si="683"/>
        <v>0</v>
      </c>
      <c r="CV1360" s="7">
        <f t="shared" si="684"/>
        <v>1</v>
      </c>
      <c r="CW1360" s="7">
        <f t="shared" si="664"/>
        <v>0</v>
      </c>
      <c r="CX1360" s="1" t="b">
        <f t="shared" si="665"/>
        <v>1</v>
      </c>
      <c r="CY1360" s="1" t="b">
        <f t="shared" si="666"/>
        <v>0</v>
      </c>
      <c r="DG1360" s="1" t="b">
        <f t="shared" si="667"/>
        <v>1</v>
      </c>
    </row>
    <row r="1361" spans="1:111" ht="304.5" x14ac:dyDescent="0.35">
      <c r="B1361" s="1" t="s">
        <v>13809</v>
      </c>
      <c r="C1361" s="9">
        <v>44553</v>
      </c>
      <c r="D1361" s="10" t="s">
        <v>13809</v>
      </c>
      <c r="E1361" s="1">
        <v>64</v>
      </c>
      <c r="F1361" s="1" t="s">
        <v>108</v>
      </c>
      <c r="G1361" s="1" t="s">
        <v>13809</v>
      </c>
      <c r="H1361" s="1" t="s">
        <v>13809</v>
      </c>
      <c r="I1361" s="9">
        <v>44202</v>
      </c>
      <c r="J1361" s="2" t="s">
        <v>109</v>
      </c>
      <c r="K1361" s="2" t="s">
        <v>13809</v>
      </c>
      <c r="L1361" s="9">
        <v>44223</v>
      </c>
      <c r="M1361" s="2" t="s">
        <v>109</v>
      </c>
      <c r="N1361" s="2" t="s">
        <v>13809</v>
      </c>
      <c r="O1361" s="2" t="s">
        <v>110</v>
      </c>
      <c r="P1361" s="2" t="s">
        <v>111</v>
      </c>
      <c r="S1361" s="2" t="s">
        <v>112</v>
      </c>
      <c r="T1361" s="2" t="s">
        <v>111</v>
      </c>
      <c r="U1361" s="2" t="b">
        <v>1</v>
      </c>
      <c r="V1361" s="2" t="s">
        <v>113</v>
      </c>
      <c r="W1361" s="1" t="s">
        <v>112</v>
      </c>
      <c r="X1361" s="1" t="s">
        <v>138</v>
      </c>
      <c r="Y1361" s="2" t="s">
        <v>112</v>
      </c>
      <c r="Z1361" s="2" t="s">
        <v>112</v>
      </c>
      <c r="AA1361" s="2" t="s">
        <v>112</v>
      </c>
      <c r="AB1361" s="2" t="s">
        <v>5211</v>
      </c>
      <c r="AC1361" s="1" t="s">
        <v>111</v>
      </c>
      <c r="AF1361" s="1" t="s">
        <v>111</v>
      </c>
      <c r="AH1361" s="1" t="s">
        <v>193</v>
      </c>
      <c r="AI1361" s="1" t="s">
        <v>5212</v>
      </c>
      <c r="AJ1361" s="1" t="s">
        <v>115</v>
      </c>
      <c r="AK1361" s="1" t="s">
        <v>185</v>
      </c>
      <c r="AO1361" s="1" t="s">
        <v>166</v>
      </c>
      <c r="AS1361" s="1" t="s">
        <v>118</v>
      </c>
      <c r="AU1361" s="1" t="s">
        <v>191</v>
      </c>
      <c r="AX1361" s="1" t="s">
        <v>798</v>
      </c>
      <c r="AZ1361" s="1" t="s">
        <v>245</v>
      </c>
      <c r="BA1361" s="1" t="s">
        <v>5213</v>
      </c>
      <c r="BE1361" s="1">
        <v>125</v>
      </c>
      <c r="BH1361" s="1">
        <v>45</v>
      </c>
      <c r="BJ1361" s="1" t="s">
        <v>112</v>
      </c>
      <c r="BK1361" s="1" t="s">
        <v>112</v>
      </c>
      <c r="BL1361" s="1" t="s">
        <v>161</v>
      </c>
      <c r="BM1361" s="1" t="s">
        <v>5214</v>
      </c>
      <c r="BQ1361" s="1" t="s">
        <v>121</v>
      </c>
      <c r="BR1361" s="1" t="s">
        <v>122</v>
      </c>
      <c r="BS1361" s="1" t="s">
        <v>112</v>
      </c>
      <c r="BU1361" s="34" t="s">
        <v>5215</v>
      </c>
      <c r="BV1361" s="9">
        <v>44670</v>
      </c>
      <c r="BW1361" s="34" t="s">
        <v>14453</v>
      </c>
      <c r="BY1361" s="2" t="s">
        <v>174</v>
      </c>
      <c r="BZ1361" s="2" t="s">
        <v>124</v>
      </c>
      <c r="CA1361" s="2">
        <v>2</v>
      </c>
      <c r="CB1361" s="1" t="s">
        <v>207</v>
      </c>
      <c r="CC1361" s="2" t="s">
        <v>113</v>
      </c>
      <c r="CD1361" s="1" t="b">
        <v>0</v>
      </c>
      <c r="CE1361" s="1" t="b">
        <v>0</v>
      </c>
      <c r="CF1361" s="1" t="b">
        <f t="shared" si="668"/>
        <v>0</v>
      </c>
      <c r="CG1361" s="1" t="b">
        <f t="shared" si="669"/>
        <v>0</v>
      </c>
      <c r="CH1361" s="1" t="b">
        <f t="shared" si="670"/>
        <v>0</v>
      </c>
      <c r="CI1361" s="1" t="b">
        <f t="shared" si="671"/>
        <v>0</v>
      </c>
      <c r="CJ1361" s="1" t="b">
        <f t="shared" si="672"/>
        <v>0</v>
      </c>
      <c r="CK1361" s="1" t="b">
        <f t="shared" si="673"/>
        <v>0</v>
      </c>
      <c r="CL1361" s="1" t="b">
        <f t="shared" si="674"/>
        <v>0</v>
      </c>
      <c r="CM1361" s="1" t="b">
        <f t="shared" si="675"/>
        <v>1</v>
      </c>
      <c r="CN1361" s="1" t="b">
        <f t="shared" si="676"/>
        <v>0</v>
      </c>
      <c r="CO1361" s="2" t="b">
        <f t="shared" si="677"/>
        <v>0</v>
      </c>
      <c r="CP1361" s="2" t="b">
        <f t="shared" si="678"/>
        <v>0</v>
      </c>
      <c r="CQ1361" s="2" t="b">
        <f t="shared" si="679"/>
        <v>0</v>
      </c>
      <c r="CR1361" s="6" t="str">
        <f t="shared" si="680"/>
        <v>Female</v>
      </c>
      <c r="CS1361" s="7">
        <f t="shared" si="681"/>
        <v>1</v>
      </c>
      <c r="CT1361" s="7">
        <f t="shared" si="682"/>
        <v>0</v>
      </c>
      <c r="CU1361" s="7">
        <f t="shared" si="683"/>
        <v>0</v>
      </c>
      <c r="CV1361" s="7">
        <f t="shared" si="684"/>
        <v>1</v>
      </c>
      <c r="CW1361" s="7">
        <f t="shared" si="664"/>
        <v>0</v>
      </c>
      <c r="CX1361" s="1" t="b">
        <f t="shared" si="665"/>
        <v>0</v>
      </c>
      <c r="CY1361" s="1" t="b">
        <f t="shared" si="666"/>
        <v>0</v>
      </c>
      <c r="DG1361" s="1" t="b">
        <f t="shared" si="667"/>
        <v>0</v>
      </c>
    </row>
    <row r="1362" spans="1:111" ht="409.5" x14ac:dyDescent="0.35">
      <c r="B1362" s="1" t="s">
        <v>13809</v>
      </c>
      <c r="C1362" s="9">
        <v>44369</v>
      </c>
      <c r="D1362" s="10" t="s">
        <v>13809</v>
      </c>
      <c r="E1362" s="1">
        <v>12</v>
      </c>
      <c r="F1362" s="1" t="s">
        <v>127</v>
      </c>
      <c r="G1362" s="1" t="s">
        <v>13809</v>
      </c>
      <c r="H1362" s="1" t="s">
        <v>13809</v>
      </c>
      <c r="I1362" s="9">
        <v>44331</v>
      </c>
      <c r="J1362" s="2" t="s">
        <v>109</v>
      </c>
      <c r="K1362" s="2" t="s">
        <v>13809</v>
      </c>
      <c r="L1362" s="9">
        <v>44352</v>
      </c>
      <c r="M1362" s="2" t="s">
        <v>109</v>
      </c>
      <c r="N1362" s="2" t="s">
        <v>13809</v>
      </c>
      <c r="O1362" s="2" t="s">
        <v>110</v>
      </c>
      <c r="P1362" s="2" t="s">
        <v>111</v>
      </c>
      <c r="S1362" s="2" t="s">
        <v>112</v>
      </c>
      <c r="T1362" s="2" t="s">
        <v>111</v>
      </c>
      <c r="U1362" s="2" t="b">
        <f>OR(S1362="yes",T1362="yes")</f>
        <v>1</v>
      </c>
      <c r="V1362" s="2" t="s">
        <v>126</v>
      </c>
      <c r="W1362" s="1" t="s">
        <v>111</v>
      </c>
      <c r="Y1362" s="2" t="s">
        <v>112</v>
      </c>
      <c r="Z1362" s="2" t="s">
        <v>112</v>
      </c>
      <c r="AA1362" s="2" t="s">
        <v>112</v>
      </c>
      <c r="AB1362" s="2">
        <v>0</v>
      </c>
      <c r="AC1362" s="1" t="s">
        <v>112</v>
      </c>
      <c r="AD1362" s="1" t="s">
        <v>1045</v>
      </c>
      <c r="AF1362" s="1" t="s">
        <v>111</v>
      </c>
      <c r="AJ1362" s="1" t="s">
        <v>115</v>
      </c>
      <c r="AK1362" s="1" t="s">
        <v>201</v>
      </c>
      <c r="AN1362" s="1" t="s">
        <v>5216</v>
      </c>
      <c r="AO1362" s="1" t="s">
        <v>117</v>
      </c>
      <c r="AU1362" s="1" t="s">
        <v>132</v>
      </c>
      <c r="AZ1362" s="1" t="s">
        <v>310</v>
      </c>
      <c r="BA1362" s="1" t="s">
        <v>5217</v>
      </c>
      <c r="BE1362" s="1" t="s">
        <v>5218</v>
      </c>
      <c r="BG1362" s="1" t="s">
        <v>5219</v>
      </c>
      <c r="BJ1362" s="1" t="s">
        <v>112</v>
      </c>
      <c r="BK1362" s="1" t="s">
        <v>112</v>
      </c>
      <c r="BL1362" s="1" t="s">
        <v>161</v>
      </c>
      <c r="BM1362" s="1" t="s">
        <v>5220</v>
      </c>
      <c r="BQ1362" s="1" t="s">
        <v>121</v>
      </c>
      <c r="BR1362" s="1" t="s">
        <v>122</v>
      </c>
      <c r="BS1362" s="1" t="s">
        <v>112</v>
      </c>
      <c r="BU1362" s="34" t="s">
        <v>13907</v>
      </c>
      <c r="BV1362" s="9">
        <v>44383</v>
      </c>
      <c r="BW1362" s="34" t="s">
        <v>14454</v>
      </c>
      <c r="BY1362" s="2" t="s">
        <v>153</v>
      </c>
      <c r="BZ1362" s="2" t="s">
        <v>124</v>
      </c>
      <c r="CB1362" s="1" t="s">
        <v>567</v>
      </c>
      <c r="CD1362" s="1" t="b">
        <f t="shared" ref="CD1362:CD1368" si="685">AND(E1362&lt;30,NOT(E1362="."),NOT(E1362=""))</f>
        <v>1</v>
      </c>
      <c r="CE1362" s="1" t="b">
        <f t="shared" ref="CE1362:CE1396" si="686">AND(E1362&lt;18,NOT(E1362="."),NOT(E1362=""))</f>
        <v>1</v>
      </c>
      <c r="CF1362" s="1" t="b">
        <f t="shared" si="668"/>
        <v>0</v>
      </c>
      <c r="CG1362" s="1" t="b">
        <f t="shared" si="669"/>
        <v>1</v>
      </c>
      <c r="CH1362" s="1" t="b">
        <f t="shared" si="670"/>
        <v>0</v>
      </c>
      <c r="CI1362" s="1" t="b">
        <f t="shared" si="671"/>
        <v>0</v>
      </c>
      <c r="CJ1362" s="1" t="b">
        <f t="shared" si="672"/>
        <v>0</v>
      </c>
      <c r="CK1362" s="1" t="b">
        <f t="shared" si="673"/>
        <v>0</v>
      </c>
      <c r="CL1362" s="1" t="b">
        <f t="shared" si="674"/>
        <v>0</v>
      </c>
      <c r="CM1362" s="1" t="b">
        <f t="shared" si="675"/>
        <v>0</v>
      </c>
      <c r="CN1362" s="1" t="b">
        <f t="shared" si="676"/>
        <v>0</v>
      </c>
      <c r="CO1362" s="2" t="b">
        <f t="shared" si="677"/>
        <v>1</v>
      </c>
      <c r="CP1362" s="2" t="b">
        <f t="shared" si="678"/>
        <v>1</v>
      </c>
      <c r="CQ1362" s="2" t="b">
        <f t="shared" si="679"/>
        <v>0</v>
      </c>
      <c r="CR1362" s="6" t="str">
        <f t="shared" si="680"/>
        <v>Male</v>
      </c>
      <c r="CS1362" s="7">
        <f t="shared" si="681"/>
        <v>1</v>
      </c>
      <c r="CT1362" s="7">
        <f t="shared" si="682"/>
        <v>0</v>
      </c>
      <c r="CU1362" s="7">
        <f t="shared" si="683"/>
        <v>0</v>
      </c>
      <c r="CV1362" s="7">
        <f t="shared" si="684"/>
        <v>1</v>
      </c>
      <c r="CW1362" s="7">
        <f t="shared" si="664"/>
        <v>0</v>
      </c>
      <c r="CX1362" s="1" t="b">
        <f t="shared" si="665"/>
        <v>1</v>
      </c>
      <c r="CY1362" s="1" t="b">
        <f t="shared" si="666"/>
        <v>0</v>
      </c>
      <c r="DG1362" s="1" t="b">
        <f t="shared" si="667"/>
        <v>1</v>
      </c>
    </row>
    <row r="1363" spans="1:111" ht="174" x14ac:dyDescent="0.35">
      <c r="B1363" s="1" t="s">
        <v>13809</v>
      </c>
      <c r="C1363" s="9">
        <v>44369</v>
      </c>
      <c r="D1363" s="10" t="s">
        <v>13809</v>
      </c>
      <c r="E1363" s="1">
        <v>20</v>
      </c>
      <c r="F1363" s="1" t="s">
        <v>127</v>
      </c>
      <c r="G1363" s="1" t="s">
        <v>13809</v>
      </c>
      <c r="H1363" s="1" t="s">
        <v>13809</v>
      </c>
      <c r="I1363" s="2" t="s">
        <v>183</v>
      </c>
      <c r="J1363" s="2" t="s">
        <v>163</v>
      </c>
      <c r="K1363" s="2" t="s">
        <v>13809</v>
      </c>
      <c r="L1363" s="9">
        <v>44365</v>
      </c>
      <c r="M1363" s="2" t="s">
        <v>109</v>
      </c>
      <c r="N1363" s="2" t="s">
        <v>13809</v>
      </c>
      <c r="O1363" s="2" t="s">
        <v>110</v>
      </c>
      <c r="P1363" s="2" t="s">
        <v>111</v>
      </c>
      <c r="S1363" s="2" t="s">
        <v>112</v>
      </c>
      <c r="T1363" s="2" t="s">
        <v>111</v>
      </c>
      <c r="U1363" s="2" t="b">
        <f>OR(S1363="yes",T1363="yes")</f>
        <v>1</v>
      </c>
      <c r="V1363" s="2" t="s">
        <v>113</v>
      </c>
      <c r="W1363" s="1" t="s">
        <v>111</v>
      </c>
      <c r="Y1363" s="2" t="s">
        <v>112</v>
      </c>
      <c r="Z1363" s="2" t="s">
        <v>111</v>
      </c>
      <c r="AA1363" s="2" t="s">
        <v>112</v>
      </c>
      <c r="AB1363" s="2">
        <v>3</v>
      </c>
      <c r="AC1363" s="1" t="s">
        <v>111</v>
      </c>
      <c r="AF1363" s="1" t="s">
        <v>111</v>
      </c>
      <c r="AJ1363" s="1" t="s">
        <v>115</v>
      </c>
      <c r="AK1363" s="1" t="s">
        <v>150</v>
      </c>
      <c r="AO1363" s="1" t="s">
        <v>166</v>
      </c>
      <c r="AS1363" s="1" t="s">
        <v>140</v>
      </c>
      <c r="AU1363" s="1" t="s">
        <v>132</v>
      </c>
      <c r="AZ1363" s="1" t="s">
        <v>120</v>
      </c>
      <c r="BA1363" s="1" t="s">
        <v>5221</v>
      </c>
      <c r="BG1363" s="1">
        <v>3.19</v>
      </c>
      <c r="BH1363" s="1">
        <v>9</v>
      </c>
      <c r="BJ1363" s="1" t="s">
        <v>112</v>
      </c>
      <c r="BK1363" s="1" t="s">
        <v>112</v>
      </c>
      <c r="BL1363" s="1" t="s">
        <v>206</v>
      </c>
      <c r="BM1363" s="1" t="s">
        <v>5222</v>
      </c>
      <c r="BQ1363" s="1" t="s">
        <v>121</v>
      </c>
      <c r="BR1363" s="1" t="s">
        <v>122</v>
      </c>
      <c r="BS1363" s="1" t="s">
        <v>111</v>
      </c>
      <c r="BT1363" s="34" t="s">
        <v>5223</v>
      </c>
      <c r="BU1363" s="34" t="s">
        <v>5224</v>
      </c>
      <c r="BV1363" s="9">
        <v>44369</v>
      </c>
      <c r="BW1363" s="34" t="s">
        <v>5225</v>
      </c>
      <c r="BY1363" s="2" t="s">
        <v>123</v>
      </c>
      <c r="BZ1363" s="2" t="s">
        <v>124</v>
      </c>
      <c r="CA1363" s="2">
        <v>2</v>
      </c>
      <c r="CB1363" s="1" t="s">
        <v>2768</v>
      </c>
      <c r="CC1363" s="2" t="s">
        <v>126</v>
      </c>
      <c r="CD1363" s="1" t="b">
        <f t="shared" si="685"/>
        <v>1</v>
      </c>
      <c r="CE1363" s="1" t="b">
        <f t="shared" si="686"/>
        <v>0</v>
      </c>
      <c r="CF1363" s="1" t="b">
        <f t="shared" si="668"/>
        <v>0</v>
      </c>
      <c r="CG1363" s="1" t="b">
        <f t="shared" si="669"/>
        <v>0</v>
      </c>
      <c r="CH1363" s="1" t="b">
        <f t="shared" si="670"/>
        <v>0</v>
      </c>
      <c r="CI1363" s="1" t="b">
        <f t="shared" si="671"/>
        <v>1</v>
      </c>
      <c r="CJ1363" s="1" t="b">
        <f t="shared" si="672"/>
        <v>0</v>
      </c>
      <c r="CK1363" s="1" t="b">
        <f t="shared" si="673"/>
        <v>0</v>
      </c>
      <c r="CL1363" s="1" t="b">
        <f t="shared" si="674"/>
        <v>0</v>
      </c>
      <c r="CM1363" s="1" t="b">
        <f t="shared" si="675"/>
        <v>0</v>
      </c>
      <c r="CN1363" s="1" t="b">
        <f t="shared" si="676"/>
        <v>0</v>
      </c>
      <c r="CO1363" s="2" t="b">
        <f t="shared" si="677"/>
        <v>1</v>
      </c>
      <c r="CP1363" s="2" t="b">
        <f t="shared" si="678"/>
        <v>1</v>
      </c>
      <c r="CQ1363" s="2" t="b">
        <f t="shared" si="679"/>
        <v>0</v>
      </c>
      <c r="CR1363" s="6" t="str">
        <f t="shared" si="680"/>
        <v>Male</v>
      </c>
      <c r="CS1363" s="7">
        <f t="shared" si="681"/>
        <v>0</v>
      </c>
      <c r="CT1363" s="7">
        <f t="shared" si="682"/>
        <v>0</v>
      </c>
      <c r="CU1363" s="7">
        <f t="shared" si="683"/>
        <v>0</v>
      </c>
      <c r="CV1363" s="7">
        <f t="shared" si="684"/>
        <v>1</v>
      </c>
      <c r="CW1363" s="7">
        <f t="shared" si="664"/>
        <v>0</v>
      </c>
      <c r="CX1363" s="1" t="b">
        <f t="shared" si="665"/>
        <v>1</v>
      </c>
      <c r="CY1363" s="1" t="b">
        <f t="shared" si="666"/>
        <v>1</v>
      </c>
    </row>
    <row r="1364" spans="1:111" ht="72.5" x14ac:dyDescent="0.35">
      <c r="B1364" s="1" t="s">
        <v>13809</v>
      </c>
      <c r="C1364" s="9">
        <v>44369</v>
      </c>
      <c r="D1364" s="10" t="s">
        <v>13809</v>
      </c>
      <c r="E1364" s="1">
        <v>67</v>
      </c>
      <c r="F1364" s="1" t="s">
        <v>127</v>
      </c>
      <c r="G1364" s="1" t="s">
        <v>13809</v>
      </c>
      <c r="H1364" s="1" t="s">
        <v>13809</v>
      </c>
      <c r="I1364" s="2" t="s">
        <v>183</v>
      </c>
      <c r="J1364" s="2" t="s">
        <v>128</v>
      </c>
      <c r="K1364" s="2" t="s">
        <v>13809</v>
      </c>
      <c r="L1364" s="9">
        <v>44287</v>
      </c>
      <c r="M1364" s="2" t="s">
        <v>128</v>
      </c>
      <c r="N1364" s="2" t="s">
        <v>13809</v>
      </c>
      <c r="O1364" s="2" t="s">
        <v>110</v>
      </c>
      <c r="P1364" s="2" t="s">
        <v>111</v>
      </c>
      <c r="S1364" s="2" t="s">
        <v>112</v>
      </c>
      <c r="T1364" s="2" t="s">
        <v>112</v>
      </c>
      <c r="U1364" s="2" t="b">
        <v>1</v>
      </c>
      <c r="V1364" s="2" t="s">
        <v>113</v>
      </c>
      <c r="W1364" s="1" t="s">
        <v>112</v>
      </c>
      <c r="X1364" s="1" t="s">
        <v>138</v>
      </c>
      <c r="Y1364" s="2" t="s">
        <v>112</v>
      </c>
      <c r="Z1364" s="2" t="s">
        <v>111</v>
      </c>
      <c r="AA1364" s="2" t="s">
        <v>112</v>
      </c>
      <c r="AB1364" s="2">
        <v>38</v>
      </c>
      <c r="AC1364" s="1" t="s">
        <v>111</v>
      </c>
      <c r="AF1364" s="1" t="s">
        <v>112</v>
      </c>
      <c r="AG1364" s="1" t="s">
        <v>138</v>
      </c>
      <c r="AJ1364" s="1" t="s">
        <v>418</v>
      </c>
      <c r="AK1364" s="1" t="s">
        <v>129</v>
      </c>
      <c r="AO1364" s="1" t="s">
        <v>117</v>
      </c>
      <c r="AS1364" s="1" t="s">
        <v>190</v>
      </c>
      <c r="AU1364" s="1" t="s">
        <v>132</v>
      </c>
      <c r="AZ1364" s="1" t="s">
        <v>120</v>
      </c>
      <c r="BA1364" s="1" t="s">
        <v>5226</v>
      </c>
      <c r="BG1364" s="1">
        <v>30.7</v>
      </c>
      <c r="BH1364" s="1">
        <v>24</v>
      </c>
      <c r="BJ1364" s="1" t="s">
        <v>112</v>
      </c>
      <c r="BK1364" s="1" t="s">
        <v>112</v>
      </c>
      <c r="BL1364" s="1" t="s">
        <v>2570</v>
      </c>
      <c r="BM1364" s="1" t="s">
        <v>5227</v>
      </c>
      <c r="BQ1364" s="1" t="s">
        <v>121</v>
      </c>
      <c r="BR1364" s="1" t="s">
        <v>122</v>
      </c>
      <c r="BS1364" s="1" t="s">
        <v>112</v>
      </c>
      <c r="BU1364" s="34" t="s">
        <v>5228</v>
      </c>
      <c r="BV1364" s="9">
        <v>44361</v>
      </c>
      <c r="BW1364" s="34" t="s">
        <v>5229</v>
      </c>
      <c r="BY1364" s="2" t="s">
        <v>153</v>
      </c>
      <c r="BZ1364" s="2" t="s">
        <v>124</v>
      </c>
      <c r="CA1364" s="2">
        <v>2</v>
      </c>
      <c r="CB1364" s="1" t="s">
        <v>290</v>
      </c>
      <c r="CC1364" s="2" t="s">
        <v>126</v>
      </c>
      <c r="CD1364" s="1" t="b">
        <f t="shared" si="685"/>
        <v>0</v>
      </c>
      <c r="CE1364" s="1" t="b">
        <f t="shared" si="686"/>
        <v>0</v>
      </c>
      <c r="CF1364" s="1" t="b">
        <f t="shared" si="668"/>
        <v>0</v>
      </c>
      <c r="CG1364" s="1" t="b">
        <f t="shared" si="669"/>
        <v>0</v>
      </c>
      <c r="CH1364" s="1" t="b">
        <f t="shared" si="670"/>
        <v>0</v>
      </c>
      <c r="CI1364" s="1" t="b">
        <f t="shared" si="671"/>
        <v>0</v>
      </c>
      <c r="CJ1364" s="1" t="b">
        <f t="shared" si="672"/>
        <v>0</v>
      </c>
      <c r="CK1364" s="1" t="b">
        <f t="shared" si="673"/>
        <v>0</v>
      </c>
      <c r="CL1364" s="1" t="b">
        <f t="shared" si="674"/>
        <v>0</v>
      </c>
      <c r="CM1364" s="1" t="b">
        <f t="shared" si="675"/>
        <v>0</v>
      </c>
      <c r="CN1364" s="1" t="b">
        <f t="shared" si="676"/>
        <v>1</v>
      </c>
      <c r="CO1364" s="2" t="b">
        <f t="shared" si="677"/>
        <v>0</v>
      </c>
      <c r="CP1364" s="2" t="b">
        <f t="shared" si="678"/>
        <v>0</v>
      </c>
      <c r="CQ1364" s="2" t="b">
        <f t="shared" si="679"/>
        <v>0</v>
      </c>
      <c r="CR1364" s="6" t="str">
        <f t="shared" si="680"/>
        <v>Male</v>
      </c>
      <c r="CS1364" s="7">
        <f t="shared" si="681"/>
        <v>0</v>
      </c>
      <c r="CT1364" s="7">
        <f t="shared" si="682"/>
        <v>1</v>
      </c>
      <c r="CU1364" s="7">
        <f t="shared" si="683"/>
        <v>0</v>
      </c>
      <c r="CV1364" s="7">
        <f t="shared" si="684"/>
        <v>0</v>
      </c>
      <c r="CW1364" s="7">
        <f t="shared" si="664"/>
        <v>1</v>
      </c>
      <c r="CX1364" s="1" t="b">
        <f t="shared" si="665"/>
        <v>0</v>
      </c>
      <c r="CY1364" s="1" t="b">
        <f t="shared" si="666"/>
        <v>0</v>
      </c>
      <c r="DG1364" s="1" t="b">
        <f t="shared" ref="DG1364:DG1384" si="687">AND(E1364&gt;4,E1364&lt;18,NOT(E1364=""),NOT(E1364="."))</f>
        <v>0</v>
      </c>
    </row>
    <row r="1365" spans="1:111" ht="58" x14ac:dyDescent="0.35">
      <c r="A1365" s="2">
        <v>1658</v>
      </c>
      <c r="B1365" s="1" t="s">
        <v>13809</v>
      </c>
      <c r="C1365" s="9">
        <v>44377</v>
      </c>
      <c r="D1365" s="10" t="s">
        <v>13809</v>
      </c>
      <c r="E1365" s="1">
        <v>14</v>
      </c>
      <c r="F1365" s="1" t="s">
        <v>127</v>
      </c>
      <c r="G1365" s="1" t="s">
        <v>13809</v>
      </c>
      <c r="H1365" s="1" t="s">
        <v>13809</v>
      </c>
      <c r="I1365" s="9">
        <v>44330</v>
      </c>
      <c r="J1365" s="2" t="s">
        <v>109</v>
      </c>
      <c r="K1365" s="2" t="s">
        <v>13809</v>
      </c>
      <c r="L1365" s="9">
        <v>44351</v>
      </c>
      <c r="M1365" s="2" t="s">
        <v>109</v>
      </c>
      <c r="N1365" s="2" t="s">
        <v>13809</v>
      </c>
      <c r="O1365" s="2" t="s">
        <v>110</v>
      </c>
      <c r="P1365" s="2" t="s">
        <v>111</v>
      </c>
      <c r="S1365" s="2" t="s">
        <v>112</v>
      </c>
      <c r="T1365" s="2" t="s">
        <v>112</v>
      </c>
      <c r="U1365" s="2" t="b">
        <v>1</v>
      </c>
      <c r="V1365" s="2" t="s">
        <v>113</v>
      </c>
      <c r="W1365" s="1" t="s">
        <v>112</v>
      </c>
      <c r="X1365" s="1" t="s">
        <v>110</v>
      </c>
      <c r="Y1365" s="2" t="s">
        <v>112</v>
      </c>
      <c r="Z1365" s="2" t="s">
        <v>111</v>
      </c>
      <c r="AA1365" s="2" t="s">
        <v>112</v>
      </c>
      <c r="AB1365" s="2">
        <v>3</v>
      </c>
      <c r="AC1365" s="1" t="s">
        <v>111</v>
      </c>
      <c r="AF1365" s="1" t="s">
        <v>111</v>
      </c>
      <c r="AJ1365" s="1" t="s">
        <v>115</v>
      </c>
      <c r="AK1365" s="1" t="s">
        <v>194</v>
      </c>
      <c r="AN1365" s="1" t="s">
        <v>5230</v>
      </c>
      <c r="AO1365" s="1" t="s">
        <v>130</v>
      </c>
      <c r="AS1365" s="1" t="s">
        <v>140</v>
      </c>
      <c r="AU1365" s="1" t="s">
        <v>132</v>
      </c>
      <c r="AZ1365" s="1" t="s">
        <v>141</v>
      </c>
      <c r="BC1365" s="1" t="s">
        <v>1742</v>
      </c>
      <c r="BG1365" s="1" t="s">
        <v>4443</v>
      </c>
      <c r="BJ1365" s="1" t="s">
        <v>112</v>
      </c>
      <c r="BK1365" s="1" t="s">
        <v>112</v>
      </c>
      <c r="BL1365" s="1" t="s">
        <v>1028</v>
      </c>
      <c r="BQ1365" s="1" t="s">
        <v>121</v>
      </c>
      <c r="BR1365" s="1" t="s">
        <v>122</v>
      </c>
      <c r="BS1365" s="1" t="s">
        <v>112</v>
      </c>
      <c r="BU1365" s="34" t="s">
        <v>5231</v>
      </c>
      <c r="BV1365" s="9">
        <v>44383</v>
      </c>
      <c r="BW1365" s="34" t="s">
        <v>5232</v>
      </c>
      <c r="BX1365" s="2" t="s">
        <v>111</v>
      </c>
      <c r="BY1365" s="2" t="s">
        <v>123</v>
      </c>
      <c r="BZ1365" s="2" t="s">
        <v>124</v>
      </c>
      <c r="CA1365" s="2">
        <v>2</v>
      </c>
      <c r="CB1365" s="1" t="s">
        <v>247</v>
      </c>
      <c r="CC1365" s="2" t="s">
        <v>126</v>
      </c>
      <c r="CD1365" s="1" t="b">
        <f t="shared" si="685"/>
        <v>1</v>
      </c>
      <c r="CE1365" s="1" t="b">
        <f t="shared" si="686"/>
        <v>1</v>
      </c>
      <c r="CF1365" s="1" t="b">
        <f t="shared" si="668"/>
        <v>0</v>
      </c>
      <c r="CG1365" s="1" t="b">
        <f t="shared" si="669"/>
        <v>1</v>
      </c>
      <c r="CH1365" s="1" t="b">
        <f t="shared" si="670"/>
        <v>0</v>
      </c>
      <c r="CI1365" s="1" t="b">
        <f t="shared" si="671"/>
        <v>0</v>
      </c>
      <c r="CJ1365" s="1" t="b">
        <f t="shared" si="672"/>
        <v>0</v>
      </c>
      <c r="CK1365" s="1" t="b">
        <f t="shared" si="673"/>
        <v>0</v>
      </c>
      <c r="CL1365" s="1" t="b">
        <f t="shared" si="674"/>
        <v>0</v>
      </c>
      <c r="CM1365" s="1" t="b">
        <f t="shared" si="675"/>
        <v>0</v>
      </c>
      <c r="CN1365" s="1" t="b">
        <f t="shared" si="676"/>
        <v>0</v>
      </c>
      <c r="CO1365" s="2" t="b">
        <f t="shared" si="677"/>
        <v>1</v>
      </c>
      <c r="CP1365" s="2" t="b">
        <f t="shared" si="678"/>
        <v>1</v>
      </c>
      <c r="CQ1365" s="2" t="b">
        <f t="shared" si="679"/>
        <v>0</v>
      </c>
      <c r="CR1365" s="6" t="str">
        <f t="shared" si="680"/>
        <v>Male</v>
      </c>
      <c r="CS1365" s="7">
        <f t="shared" si="681"/>
        <v>1</v>
      </c>
      <c r="CT1365" s="7">
        <f t="shared" si="682"/>
        <v>0</v>
      </c>
      <c r="CU1365" s="7">
        <f t="shared" si="683"/>
        <v>0</v>
      </c>
      <c r="CV1365" s="7">
        <f t="shared" si="684"/>
        <v>1</v>
      </c>
      <c r="CW1365" s="7">
        <f t="shared" si="664"/>
        <v>0</v>
      </c>
      <c r="CX1365" s="1" t="b">
        <f t="shared" si="665"/>
        <v>1</v>
      </c>
      <c r="CY1365" s="1" t="b">
        <f t="shared" si="666"/>
        <v>0</v>
      </c>
      <c r="DG1365" s="1" t="b">
        <f t="shared" si="687"/>
        <v>1</v>
      </c>
    </row>
    <row r="1366" spans="1:111" x14ac:dyDescent="0.35">
      <c r="B1366" s="1" t="s">
        <v>13809</v>
      </c>
      <c r="C1366" s="9">
        <v>44369</v>
      </c>
      <c r="D1366" s="10" t="s">
        <v>13809</v>
      </c>
      <c r="E1366" s="1">
        <v>21</v>
      </c>
      <c r="F1366" s="1" t="s">
        <v>108</v>
      </c>
      <c r="G1366" s="1" t="s">
        <v>13809</v>
      </c>
      <c r="H1366" s="1" t="s">
        <v>13809</v>
      </c>
      <c r="K1366" s="2" t="s">
        <v>13809</v>
      </c>
      <c r="L1366" s="9">
        <v>44358</v>
      </c>
      <c r="M1366" s="2" t="s">
        <v>109</v>
      </c>
      <c r="N1366" s="2" t="s">
        <v>13809</v>
      </c>
      <c r="O1366" s="2" t="s">
        <v>110</v>
      </c>
      <c r="P1366" s="2" t="s">
        <v>111</v>
      </c>
      <c r="S1366" s="2" t="s">
        <v>112</v>
      </c>
      <c r="T1366" s="2" t="s">
        <v>111</v>
      </c>
      <c r="U1366" s="2" t="b">
        <v>1</v>
      </c>
      <c r="V1366" s="2" t="s">
        <v>113</v>
      </c>
      <c r="W1366" s="1" t="s">
        <v>112</v>
      </c>
      <c r="X1366" s="1" t="s">
        <v>114</v>
      </c>
      <c r="Y1366" s="2" t="s">
        <v>112</v>
      </c>
      <c r="AA1366" s="2" t="s">
        <v>112</v>
      </c>
      <c r="AB1366" s="2">
        <v>2</v>
      </c>
      <c r="AC1366" s="1" t="s">
        <v>111</v>
      </c>
      <c r="AF1366" s="1" t="s">
        <v>111</v>
      </c>
      <c r="AJ1366" s="1" t="s">
        <v>115</v>
      </c>
      <c r="AK1366" s="1" t="s">
        <v>185</v>
      </c>
      <c r="AO1366" s="1" t="s">
        <v>117</v>
      </c>
      <c r="AU1366" s="1" t="s">
        <v>132</v>
      </c>
      <c r="AZ1366" s="1" t="s">
        <v>402</v>
      </c>
      <c r="BA1366" s="1" t="s">
        <v>5233</v>
      </c>
      <c r="BE1366" s="1" t="s">
        <v>1097</v>
      </c>
      <c r="BJ1366" s="1" t="s">
        <v>112</v>
      </c>
      <c r="BK1366" s="1" t="s">
        <v>111</v>
      </c>
      <c r="BQ1366" s="1" t="s">
        <v>121</v>
      </c>
      <c r="BR1366" s="1" t="s">
        <v>122</v>
      </c>
      <c r="BS1366" s="1" t="s">
        <v>112</v>
      </c>
      <c r="BV1366" s="9">
        <v>44369</v>
      </c>
      <c r="BW1366" s="34" t="s">
        <v>5234</v>
      </c>
      <c r="BX1366" s="2" t="s">
        <v>111</v>
      </c>
      <c r="BY1366" s="2" t="s">
        <v>156</v>
      </c>
      <c r="BZ1366" s="2" t="s">
        <v>124</v>
      </c>
      <c r="CA1366" s="2">
        <v>2</v>
      </c>
      <c r="CB1366" s="1" t="s">
        <v>279</v>
      </c>
      <c r="CC1366" s="2" t="s">
        <v>126</v>
      </c>
      <c r="CD1366" s="1" t="b">
        <f t="shared" si="685"/>
        <v>1</v>
      </c>
      <c r="CE1366" s="1" t="b">
        <f t="shared" si="686"/>
        <v>0</v>
      </c>
      <c r="CF1366" s="1" t="b">
        <f t="shared" si="668"/>
        <v>0</v>
      </c>
      <c r="CG1366" s="1" t="b">
        <f t="shared" si="669"/>
        <v>0</v>
      </c>
      <c r="CH1366" s="1" t="b">
        <f t="shared" si="670"/>
        <v>0</v>
      </c>
      <c r="CI1366" s="1" t="b">
        <f t="shared" si="671"/>
        <v>1</v>
      </c>
      <c r="CJ1366" s="1" t="b">
        <f t="shared" si="672"/>
        <v>0</v>
      </c>
      <c r="CK1366" s="1" t="b">
        <f t="shared" si="673"/>
        <v>0</v>
      </c>
      <c r="CL1366" s="1" t="b">
        <f t="shared" si="674"/>
        <v>0</v>
      </c>
      <c r="CM1366" s="1" t="b">
        <f t="shared" si="675"/>
        <v>0</v>
      </c>
      <c r="CN1366" s="1" t="b">
        <f t="shared" si="676"/>
        <v>0</v>
      </c>
      <c r="CO1366" s="2" t="b">
        <f t="shared" si="677"/>
        <v>1</v>
      </c>
      <c r="CP1366" s="2" t="b">
        <f t="shared" si="678"/>
        <v>1</v>
      </c>
      <c r="CQ1366" s="2" t="b">
        <f t="shared" si="679"/>
        <v>0</v>
      </c>
      <c r="CR1366" s="6" t="str">
        <f t="shared" si="680"/>
        <v>Female</v>
      </c>
      <c r="CS1366" s="7">
        <f t="shared" si="681"/>
        <v>0</v>
      </c>
      <c r="CT1366" s="7">
        <f t="shared" si="682"/>
        <v>0</v>
      </c>
      <c r="CU1366" s="7">
        <f t="shared" si="683"/>
        <v>0</v>
      </c>
      <c r="CV1366" s="7">
        <f t="shared" si="684"/>
        <v>1</v>
      </c>
      <c r="CW1366" s="7">
        <f t="shared" si="664"/>
        <v>0</v>
      </c>
      <c r="CX1366" s="1" t="b">
        <f t="shared" si="665"/>
        <v>1</v>
      </c>
      <c r="CY1366" s="1" t="b">
        <f t="shared" si="666"/>
        <v>1</v>
      </c>
      <c r="DG1366" s="1" t="b">
        <f t="shared" si="687"/>
        <v>0</v>
      </c>
    </row>
    <row r="1367" spans="1:111" x14ac:dyDescent="0.35">
      <c r="A1367" s="2">
        <v>1233</v>
      </c>
      <c r="B1367" s="1" t="s">
        <v>13809</v>
      </c>
      <c r="C1367" s="9">
        <v>44369</v>
      </c>
      <c r="D1367" s="10" t="s">
        <v>13809</v>
      </c>
      <c r="E1367" s="1">
        <v>15</v>
      </c>
      <c r="F1367" s="1" t="s">
        <v>127</v>
      </c>
      <c r="G1367" s="1" t="s">
        <v>13809</v>
      </c>
      <c r="H1367" s="1" t="s">
        <v>13809</v>
      </c>
      <c r="I1367" s="9">
        <v>44344</v>
      </c>
      <c r="J1367" s="2" t="s">
        <v>109</v>
      </c>
      <c r="K1367" s="2" t="s">
        <v>13809</v>
      </c>
      <c r="L1367" s="9">
        <v>44365</v>
      </c>
      <c r="M1367" s="2" t="s">
        <v>109</v>
      </c>
      <c r="N1367" s="2" t="s">
        <v>13809</v>
      </c>
      <c r="O1367" s="2" t="s">
        <v>110</v>
      </c>
      <c r="P1367" s="2" t="s">
        <v>111</v>
      </c>
      <c r="S1367" s="2" t="s">
        <v>111</v>
      </c>
      <c r="T1367" s="2" t="s">
        <v>112</v>
      </c>
      <c r="U1367" s="2" t="b">
        <v>1</v>
      </c>
      <c r="V1367" s="2" t="s">
        <v>113</v>
      </c>
      <c r="W1367" s="1" t="s">
        <v>112</v>
      </c>
      <c r="X1367" s="1" t="s">
        <v>114</v>
      </c>
      <c r="Y1367" s="2" t="s">
        <v>112</v>
      </c>
      <c r="Z1367" s="2" t="s">
        <v>111</v>
      </c>
      <c r="AA1367" s="2" t="s">
        <v>112</v>
      </c>
      <c r="AB1367" s="2">
        <v>3</v>
      </c>
      <c r="AC1367" s="1" t="s">
        <v>111</v>
      </c>
      <c r="AF1367" s="1" t="s">
        <v>111</v>
      </c>
      <c r="AJ1367" s="1" t="s">
        <v>115</v>
      </c>
      <c r="AK1367" s="1" t="s">
        <v>129</v>
      </c>
      <c r="AO1367" s="1" t="s">
        <v>117</v>
      </c>
      <c r="AS1367" s="1" t="s">
        <v>140</v>
      </c>
      <c r="AU1367" s="1" t="s">
        <v>132</v>
      </c>
      <c r="AZ1367" s="1" t="s">
        <v>395</v>
      </c>
      <c r="BA1367" s="1" t="s">
        <v>5235</v>
      </c>
      <c r="BF1367" s="1">
        <v>77</v>
      </c>
      <c r="BG1367" s="1">
        <v>1.89</v>
      </c>
      <c r="BJ1367" s="1" t="s">
        <v>112</v>
      </c>
      <c r="BK1367" s="1" t="s">
        <v>112</v>
      </c>
      <c r="BQ1367" s="1" t="s">
        <v>121</v>
      </c>
      <c r="BR1367" s="1" t="s">
        <v>122</v>
      </c>
      <c r="BS1367" s="1" t="s">
        <v>112</v>
      </c>
      <c r="BU1367" s="34" t="s">
        <v>5236</v>
      </c>
      <c r="BV1367" s="9">
        <v>44369</v>
      </c>
      <c r="BX1367" s="2" t="s">
        <v>111</v>
      </c>
      <c r="BY1367" s="2" t="s">
        <v>123</v>
      </c>
      <c r="BZ1367" s="2" t="s">
        <v>124</v>
      </c>
      <c r="CA1367" s="2">
        <v>2</v>
      </c>
      <c r="CB1367" s="1" t="s">
        <v>175</v>
      </c>
      <c r="CC1367" s="2" t="s">
        <v>126</v>
      </c>
      <c r="CD1367" s="1" t="b">
        <f t="shared" si="685"/>
        <v>1</v>
      </c>
      <c r="CE1367" s="1" t="b">
        <f t="shared" si="686"/>
        <v>1</v>
      </c>
      <c r="CF1367" s="1" t="b">
        <f t="shared" si="668"/>
        <v>0</v>
      </c>
      <c r="CG1367" s="1" t="b">
        <f t="shared" si="669"/>
        <v>1</v>
      </c>
      <c r="CH1367" s="1" t="b">
        <f t="shared" si="670"/>
        <v>0</v>
      </c>
      <c r="CI1367" s="1" t="b">
        <f t="shared" si="671"/>
        <v>0</v>
      </c>
      <c r="CJ1367" s="1" t="b">
        <f t="shared" si="672"/>
        <v>0</v>
      </c>
      <c r="CK1367" s="1" t="b">
        <f t="shared" si="673"/>
        <v>0</v>
      </c>
      <c r="CL1367" s="1" t="b">
        <f t="shared" si="674"/>
        <v>0</v>
      </c>
      <c r="CM1367" s="1" t="b">
        <f t="shared" si="675"/>
        <v>0</v>
      </c>
      <c r="CN1367" s="1" t="b">
        <f t="shared" si="676"/>
        <v>0</v>
      </c>
      <c r="CO1367" s="2" t="b">
        <f t="shared" si="677"/>
        <v>1</v>
      </c>
      <c r="CP1367" s="2" t="b">
        <f t="shared" si="678"/>
        <v>1</v>
      </c>
      <c r="CQ1367" s="2" t="b">
        <f t="shared" si="679"/>
        <v>0</v>
      </c>
      <c r="CR1367" s="6" t="str">
        <f t="shared" si="680"/>
        <v>Male</v>
      </c>
      <c r="CS1367" s="7">
        <f t="shared" si="681"/>
        <v>1</v>
      </c>
      <c r="CT1367" s="7">
        <f t="shared" si="682"/>
        <v>0</v>
      </c>
      <c r="CU1367" s="7">
        <f t="shared" si="683"/>
        <v>0</v>
      </c>
      <c r="CV1367" s="7">
        <f t="shared" si="684"/>
        <v>1</v>
      </c>
      <c r="CW1367" s="7">
        <f t="shared" si="664"/>
        <v>0</v>
      </c>
      <c r="CX1367" s="1" t="b">
        <f t="shared" si="665"/>
        <v>1</v>
      </c>
      <c r="CY1367" s="1" t="b">
        <f t="shared" si="666"/>
        <v>0</v>
      </c>
      <c r="DG1367" s="1" t="b">
        <f t="shared" si="687"/>
        <v>1</v>
      </c>
    </row>
    <row r="1368" spans="1:111" ht="232" x14ac:dyDescent="0.35">
      <c r="B1368" s="1" t="s">
        <v>13809</v>
      </c>
      <c r="C1368" s="9">
        <v>44323</v>
      </c>
      <c r="D1368" s="10" t="s">
        <v>13809</v>
      </c>
      <c r="E1368" s="1">
        <v>19</v>
      </c>
      <c r="F1368" s="1" t="s">
        <v>127</v>
      </c>
      <c r="G1368" s="1" t="s">
        <v>13809</v>
      </c>
      <c r="H1368" s="1" t="s">
        <v>13809</v>
      </c>
      <c r="I1368" s="2" t="s">
        <v>183</v>
      </c>
      <c r="J1368" s="2" t="s">
        <v>163</v>
      </c>
      <c r="K1368" s="2" t="s">
        <v>13809</v>
      </c>
      <c r="L1368" s="9">
        <v>44313</v>
      </c>
      <c r="M1368" s="2" t="s">
        <v>128</v>
      </c>
      <c r="N1368" s="2" t="s">
        <v>13809</v>
      </c>
      <c r="O1368" s="2" t="s">
        <v>110</v>
      </c>
      <c r="P1368" s="2" t="s">
        <v>111</v>
      </c>
      <c r="S1368" s="2" t="s">
        <v>112</v>
      </c>
      <c r="T1368" s="2" t="s">
        <v>111</v>
      </c>
      <c r="U1368" s="2" t="b">
        <f>OR(S1368="yes",T1368="yes")</f>
        <v>1</v>
      </c>
      <c r="V1368" s="2" t="s">
        <v>113</v>
      </c>
      <c r="W1368" s="1" t="s">
        <v>112</v>
      </c>
      <c r="X1368" s="1" t="s">
        <v>110</v>
      </c>
      <c r="Y1368" s="2" t="s">
        <v>112</v>
      </c>
      <c r="Z1368" s="2" t="s">
        <v>111</v>
      </c>
      <c r="AA1368" s="2" t="s">
        <v>112</v>
      </c>
      <c r="AB1368" s="2">
        <v>0</v>
      </c>
      <c r="AC1368" s="1" t="s">
        <v>111</v>
      </c>
      <c r="AF1368" s="1" t="s">
        <v>111</v>
      </c>
      <c r="AJ1368" s="1" t="s">
        <v>115</v>
      </c>
      <c r="AK1368" s="1" t="s">
        <v>129</v>
      </c>
      <c r="AO1368" s="1" t="s">
        <v>166</v>
      </c>
      <c r="AS1368" s="1" t="s">
        <v>118</v>
      </c>
      <c r="AU1368" s="1" t="s">
        <v>132</v>
      </c>
      <c r="AZ1368" s="1" t="s">
        <v>629</v>
      </c>
      <c r="BA1368" s="1" t="s">
        <v>5237</v>
      </c>
      <c r="BD1368" s="1">
        <v>153.30000000000001</v>
      </c>
      <c r="BJ1368" s="1" t="s">
        <v>112</v>
      </c>
      <c r="BK1368" s="1" t="s">
        <v>112</v>
      </c>
      <c r="BL1368" s="1" t="s">
        <v>161</v>
      </c>
      <c r="BM1368" s="1" t="s">
        <v>5238</v>
      </c>
      <c r="BQ1368" s="1" t="s">
        <v>121</v>
      </c>
      <c r="BR1368" s="1" t="s">
        <v>122</v>
      </c>
      <c r="BS1368" s="1" t="s">
        <v>112</v>
      </c>
      <c r="BU1368" s="34" t="s">
        <v>5239</v>
      </c>
      <c r="BV1368" s="9">
        <v>44323</v>
      </c>
      <c r="BW1368" s="34" t="s">
        <v>14455</v>
      </c>
      <c r="BY1368" s="2" t="s">
        <v>123</v>
      </c>
      <c r="BZ1368" s="2" t="s">
        <v>124</v>
      </c>
      <c r="CA1368" s="2">
        <v>2</v>
      </c>
      <c r="CB1368" s="1" t="s">
        <v>5240</v>
      </c>
      <c r="CC1368" s="2" t="s">
        <v>126</v>
      </c>
      <c r="CD1368" s="1" t="b">
        <f t="shared" si="685"/>
        <v>1</v>
      </c>
      <c r="CE1368" s="1" t="b">
        <f t="shared" si="686"/>
        <v>0</v>
      </c>
      <c r="CF1368" s="1" t="b">
        <f t="shared" si="668"/>
        <v>0</v>
      </c>
      <c r="CG1368" s="1" t="b">
        <f t="shared" si="669"/>
        <v>0</v>
      </c>
      <c r="CH1368" s="1" t="b">
        <f t="shared" si="670"/>
        <v>0</v>
      </c>
      <c r="CI1368" s="1" t="b">
        <f t="shared" si="671"/>
        <v>1</v>
      </c>
      <c r="CJ1368" s="1" t="b">
        <f t="shared" si="672"/>
        <v>0</v>
      </c>
      <c r="CK1368" s="1" t="b">
        <f t="shared" si="673"/>
        <v>0</v>
      </c>
      <c r="CL1368" s="1" t="b">
        <f t="shared" si="674"/>
        <v>0</v>
      </c>
      <c r="CM1368" s="1" t="b">
        <f t="shared" si="675"/>
        <v>0</v>
      </c>
      <c r="CN1368" s="1" t="b">
        <f t="shared" si="676"/>
        <v>0</v>
      </c>
      <c r="CO1368" s="2" t="b">
        <f t="shared" si="677"/>
        <v>1</v>
      </c>
      <c r="CP1368" s="2" t="b">
        <f t="shared" si="678"/>
        <v>1</v>
      </c>
      <c r="CQ1368" s="2" t="b">
        <f t="shared" si="679"/>
        <v>0</v>
      </c>
      <c r="CR1368" s="6" t="str">
        <f t="shared" si="680"/>
        <v>Male</v>
      </c>
      <c r="CS1368" s="7">
        <f t="shared" si="681"/>
        <v>0</v>
      </c>
      <c r="CT1368" s="7">
        <f t="shared" si="682"/>
        <v>0</v>
      </c>
      <c r="CU1368" s="7">
        <f t="shared" si="683"/>
        <v>0</v>
      </c>
      <c r="CV1368" s="7">
        <f t="shared" si="684"/>
        <v>0</v>
      </c>
      <c r="CW1368" s="7">
        <f t="shared" si="664"/>
        <v>1</v>
      </c>
      <c r="CX1368" s="1" t="b">
        <f t="shared" si="665"/>
        <v>1</v>
      </c>
      <c r="CY1368" s="1" t="b">
        <f t="shared" si="666"/>
        <v>1</v>
      </c>
      <c r="DG1368" s="1" t="b">
        <f t="shared" si="687"/>
        <v>0</v>
      </c>
    </row>
    <row r="1369" spans="1:111" ht="174" x14ac:dyDescent="0.35">
      <c r="B1369" s="1" t="s">
        <v>13809</v>
      </c>
      <c r="C1369" s="9">
        <v>44369</v>
      </c>
      <c r="D1369" s="10" t="s">
        <v>13809</v>
      </c>
      <c r="E1369" s="1">
        <v>18</v>
      </c>
      <c r="F1369" s="1" t="s">
        <v>127</v>
      </c>
      <c r="G1369" s="1" t="s">
        <v>13809</v>
      </c>
      <c r="H1369" s="1" t="s">
        <v>13809</v>
      </c>
      <c r="I1369" s="2" t="s">
        <v>183</v>
      </c>
      <c r="J1369" s="2" t="s">
        <v>128</v>
      </c>
      <c r="K1369" s="2" t="s">
        <v>13809</v>
      </c>
      <c r="L1369" s="9">
        <v>44361</v>
      </c>
      <c r="M1369" s="2" t="s">
        <v>128</v>
      </c>
      <c r="N1369" s="2" t="s">
        <v>13809</v>
      </c>
      <c r="O1369" s="2" t="s">
        <v>110</v>
      </c>
      <c r="P1369" s="2" t="s">
        <v>111</v>
      </c>
      <c r="S1369" s="2" t="s">
        <v>112</v>
      </c>
      <c r="T1369" s="2" t="s">
        <v>111</v>
      </c>
      <c r="U1369" s="2" t="b">
        <v>1</v>
      </c>
      <c r="V1369" s="2" t="s">
        <v>113</v>
      </c>
      <c r="W1369" s="1" t="s">
        <v>112</v>
      </c>
      <c r="X1369" s="1" t="s">
        <v>114</v>
      </c>
      <c r="Y1369" s="2" t="s">
        <v>112</v>
      </c>
      <c r="Z1369" s="2" t="s">
        <v>111</v>
      </c>
      <c r="AA1369" s="2" t="s">
        <v>112</v>
      </c>
      <c r="AB1369" s="2">
        <v>6</v>
      </c>
      <c r="AC1369" s="1" t="s">
        <v>111</v>
      </c>
      <c r="AF1369" s="1" t="s">
        <v>111</v>
      </c>
      <c r="AJ1369" s="1" t="s">
        <v>115</v>
      </c>
      <c r="AK1369" s="1" t="s">
        <v>194</v>
      </c>
      <c r="AN1369" s="1" t="s">
        <v>5241</v>
      </c>
      <c r="AO1369" s="1" t="s">
        <v>195</v>
      </c>
      <c r="AS1369" s="1" t="s">
        <v>333</v>
      </c>
      <c r="AU1369" s="1" t="s">
        <v>238</v>
      </c>
      <c r="AX1369" s="12">
        <v>0.8</v>
      </c>
      <c r="AZ1369" s="1" t="s">
        <v>310</v>
      </c>
      <c r="BA1369" s="1" t="s">
        <v>5242</v>
      </c>
      <c r="BE1369" s="1">
        <v>15</v>
      </c>
      <c r="BG1369" s="1" t="s">
        <v>5243</v>
      </c>
      <c r="BJ1369" s="1" t="s">
        <v>112</v>
      </c>
      <c r="BK1369" s="1" t="s">
        <v>112</v>
      </c>
      <c r="BL1369" s="1" t="s">
        <v>397</v>
      </c>
      <c r="BM1369" s="1" t="s">
        <v>5244</v>
      </c>
      <c r="BQ1369" s="1" t="s">
        <v>121</v>
      </c>
      <c r="BR1369" s="1" t="s">
        <v>122</v>
      </c>
      <c r="BS1369" s="1" t="s">
        <v>112</v>
      </c>
      <c r="BU1369" s="34" t="s">
        <v>5245</v>
      </c>
      <c r="BV1369" s="9">
        <v>44371</v>
      </c>
      <c r="BW1369" s="34" t="s">
        <v>5246</v>
      </c>
      <c r="BY1369" s="2" t="s">
        <v>156</v>
      </c>
      <c r="BZ1369" s="2" t="s">
        <v>124</v>
      </c>
      <c r="CA1369" s="2">
        <v>2</v>
      </c>
      <c r="CB1369" s="1" t="s">
        <v>567</v>
      </c>
      <c r="CC1369" s="2" t="s">
        <v>126</v>
      </c>
      <c r="CD1369" s="1" t="b">
        <v>1</v>
      </c>
      <c r="CE1369" s="1" t="b">
        <f t="shared" si="686"/>
        <v>0</v>
      </c>
      <c r="CF1369" s="1" t="b">
        <f t="shared" si="668"/>
        <v>0</v>
      </c>
      <c r="CG1369" s="1" t="b">
        <f t="shared" si="669"/>
        <v>0</v>
      </c>
      <c r="CH1369" s="1" t="b">
        <f t="shared" si="670"/>
        <v>0</v>
      </c>
      <c r="CI1369" s="1" t="b">
        <f t="shared" si="671"/>
        <v>1</v>
      </c>
      <c r="CJ1369" s="1" t="b">
        <f t="shared" si="672"/>
        <v>0</v>
      </c>
      <c r="CK1369" s="1" t="b">
        <f t="shared" si="673"/>
        <v>0</v>
      </c>
      <c r="CL1369" s="1" t="b">
        <f t="shared" si="674"/>
        <v>0</v>
      </c>
      <c r="CM1369" s="1" t="b">
        <f t="shared" si="675"/>
        <v>0</v>
      </c>
      <c r="CN1369" s="1" t="b">
        <f t="shared" si="676"/>
        <v>0</v>
      </c>
      <c r="CO1369" s="2" t="b">
        <f t="shared" si="677"/>
        <v>1</v>
      </c>
      <c r="CP1369" s="2" t="b">
        <f t="shared" si="678"/>
        <v>1</v>
      </c>
      <c r="CQ1369" s="2" t="b">
        <f t="shared" si="679"/>
        <v>0</v>
      </c>
      <c r="CR1369" s="6" t="str">
        <f t="shared" si="680"/>
        <v>Male</v>
      </c>
      <c r="CS1369" s="7">
        <f t="shared" si="681"/>
        <v>0</v>
      </c>
      <c r="CT1369" s="7">
        <f t="shared" si="682"/>
        <v>1</v>
      </c>
      <c r="CU1369" s="7">
        <f t="shared" si="683"/>
        <v>0</v>
      </c>
      <c r="CV1369" s="7">
        <f t="shared" si="684"/>
        <v>0</v>
      </c>
      <c r="CW1369" s="7">
        <f t="shared" si="664"/>
        <v>1</v>
      </c>
      <c r="CX1369" s="1" t="b">
        <f t="shared" si="665"/>
        <v>1</v>
      </c>
      <c r="CY1369" s="1" t="b">
        <f t="shared" si="666"/>
        <v>1</v>
      </c>
      <c r="DG1369" s="1" t="b">
        <f t="shared" si="687"/>
        <v>0</v>
      </c>
    </row>
    <row r="1370" spans="1:111" ht="43.5" x14ac:dyDescent="0.35">
      <c r="A1370" s="2">
        <v>1234</v>
      </c>
      <c r="B1370" s="1" t="s">
        <v>13809</v>
      </c>
      <c r="C1370" s="9">
        <v>44369</v>
      </c>
      <c r="D1370" s="10" t="s">
        <v>13809</v>
      </c>
      <c r="E1370" s="1">
        <v>24</v>
      </c>
      <c r="F1370" s="1" t="s">
        <v>127</v>
      </c>
      <c r="G1370" s="1" t="s">
        <v>13809</v>
      </c>
      <c r="H1370" s="1" t="s">
        <v>13809</v>
      </c>
      <c r="I1370" s="2" t="s">
        <v>183</v>
      </c>
      <c r="J1370" s="2" t="s">
        <v>109</v>
      </c>
      <c r="K1370" s="2" t="s">
        <v>13809</v>
      </c>
      <c r="L1370" s="9">
        <v>44321</v>
      </c>
      <c r="M1370" s="2" t="s">
        <v>109</v>
      </c>
      <c r="N1370" s="2" t="s">
        <v>13809</v>
      </c>
      <c r="O1370" s="2" t="s">
        <v>110</v>
      </c>
      <c r="P1370" s="2" t="s">
        <v>111</v>
      </c>
      <c r="S1370" s="2" t="s">
        <v>112</v>
      </c>
      <c r="T1370" s="2" t="s">
        <v>111</v>
      </c>
      <c r="U1370" s="2" t="b">
        <v>1</v>
      </c>
      <c r="V1370" s="2" t="s">
        <v>113</v>
      </c>
      <c r="W1370" s="1" t="s">
        <v>112</v>
      </c>
      <c r="X1370" s="1" t="s">
        <v>110</v>
      </c>
      <c r="Y1370" s="2" t="s">
        <v>112</v>
      </c>
      <c r="Z1370" s="2" t="s">
        <v>111</v>
      </c>
      <c r="AA1370" s="2" t="s">
        <v>112</v>
      </c>
      <c r="AB1370" s="2">
        <v>1</v>
      </c>
      <c r="AC1370" s="1" t="s">
        <v>112</v>
      </c>
      <c r="AF1370" s="1" t="s">
        <v>111</v>
      </c>
      <c r="AJ1370" s="1" t="s">
        <v>115</v>
      </c>
      <c r="AK1370" s="1" t="s">
        <v>160</v>
      </c>
      <c r="AN1370" s="1" t="s">
        <v>5247</v>
      </c>
      <c r="AO1370" s="1" t="s">
        <v>130</v>
      </c>
      <c r="AS1370" s="1" t="s">
        <v>118</v>
      </c>
      <c r="AZ1370" s="1" t="s">
        <v>251</v>
      </c>
      <c r="BA1370" s="1" t="s">
        <v>5248</v>
      </c>
      <c r="BD1370" s="1" t="s">
        <v>5249</v>
      </c>
      <c r="BE1370" s="1" t="s">
        <v>5250</v>
      </c>
      <c r="BG1370" s="1" t="s">
        <v>5251</v>
      </c>
      <c r="BH1370" s="1" t="s">
        <v>1381</v>
      </c>
      <c r="BJ1370" s="1" t="s">
        <v>112</v>
      </c>
      <c r="BK1370" s="1" t="s">
        <v>112</v>
      </c>
      <c r="BL1370" s="1" t="s">
        <v>142</v>
      </c>
      <c r="BQ1370" s="1" t="s">
        <v>121</v>
      </c>
      <c r="BR1370" s="1" t="s">
        <v>122</v>
      </c>
      <c r="BS1370" s="1" t="s">
        <v>112</v>
      </c>
      <c r="BU1370" s="34" t="s">
        <v>5252</v>
      </c>
      <c r="BV1370" s="9">
        <v>44379</v>
      </c>
      <c r="BW1370" s="34" t="s">
        <v>5253</v>
      </c>
      <c r="BX1370" s="2" t="s">
        <v>111</v>
      </c>
      <c r="BY1370" s="2" t="s">
        <v>123</v>
      </c>
      <c r="BZ1370" s="2" t="s">
        <v>124</v>
      </c>
      <c r="CA1370" s="2">
        <v>2</v>
      </c>
      <c r="CB1370" s="1" t="s">
        <v>279</v>
      </c>
      <c r="CC1370" s="2" t="s">
        <v>126</v>
      </c>
      <c r="CD1370" s="1" t="b">
        <f t="shared" ref="CD1370:CD1396" si="688">AND(E1370&lt;30,NOT(E1370="."),NOT(E1370=""))</f>
        <v>1</v>
      </c>
      <c r="CE1370" s="1" t="b">
        <f t="shared" si="686"/>
        <v>0</v>
      </c>
      <c r="CF1370" s="1" t="b">
        <f t="shared" si="668"/>
        <v>0</v>
      </c>
      <c r="CG1370" s="1" t="b">
        <f t="shared" si="669"/>
        <v>0</v>
      </c>
      <c r="CH1370" s="1" t="b">
        <f t="shared" si="670"/>
        <v>0</v>
      </c>
      <c r="CI1370" s="1" t="b">
        <f t="shared" si="671"/>
        <v>1</v>
      </c>
      <c r="CJ1370" s="1" t="b">
        <f t="shared" si="672"/>
        <v>0</v>
      </c>
      <c r="CK1370" s="1" t="b">
        <f t="shared" si="673"/>
        <v>0</v>
      </c>
      <c r="CL1370" s="1" t="b">
        <f t="shared" si="674"/>
        <v>0</v>
      </c>
      <c r="CM1370" s="1" t="b">
        <f t="shared" si="675"/>
        <v>0</v>
      </c>
      <c r="CN1370" s="1" t="b">
        <f t="shared" si="676"/>
        <v>0</v>
      </c>
      <c r="CO1370" s="2" t="b">
        <f t="shared" si="677"/>
        <v>1</v>
      </c>
      <c r="CP1370" s="2" t="b">
        <f t="shared" si="678"/>
        <v>1</v>
      </c>
      <c r="CQ1370" s="2" t="b">
        <f t="shared" si="679"/>
        <v>0</v>
      </c>
      <c r="CR1370" s="6" t="str">
        <f t="shared" si="680"/>
        <v>Male</v>
      </c>
      <c r="CS1370" s="7">
        <f t="shared" si="681"/>
        <v>1</v>
      </c>
      <c r="CT1370" s="7">
        <f t="shared" si="682"/>
        <v>0</v>
      </c>
      <c r="CU1370" s="7">
        <f t="shared" si="683"/>
        <v>0</v>
      </c>
      <c r="CV1370" s="7">
        <f t="shared" si="684"/>
        <v>1</v>
      </c>
      <c r="CW1370" s="7">
        <f t="shared" si="664"/>
        <v>0</v>
      </c>
      <c r="CX1370" s="1" t="b">
        <f t="shared" si="665"/>
        <v>1</v>
      </c>
      <c r="CY1370" s="1" t="b">
        <f t="shared" si="666"/>
        <v>1</v>
      </c>
      <c r="DG1370" s="1" t="b">
        <f t="shared" si="687"/>
        <v>0</v>
      </c>
    </row>
    <row r="1371" spans="1:111" ht="87" x14ac:dyDescent="0.35">
      <c r="A1371" s="2">
        <v>1235</v>
      </c>
      <c r="B1371" s="1" t="s">
        <v>13809</v>
      </c>
      <c r="C1371" s="9">
        <v>44369</v>
      </c>
      <c r="D1371" s="10" t="s">
        <v>13809</v>
      </c>
      <c r="E1371" s="1" t="e">
        <f>ROUND((C1371-D1371)/365,0)</f>
        <v>#VALUE!</v>
      </c>
      <c r="F1371" s="1" t="s">
        <v>127</v>
      </c>
      <c r="G1371" s="1" t="s">
        <v>13809</v>
      </c>
      <c r="H1371" s="1" t="s">
        <v>13809</v>
      </c>
      <c r="I1371" s="9">
        <v>44331</v>
      </c>
      <c r="J1371" s="2" t="s">
        <v>109</v>
      </c>
      <c r="K1371" s="2" t="s">
        <v>13809</v>
      </c>
      <c r="L1371" s="9">
        <v>44349</v>
      </c>
      <c r="M1371" s="2" t="s">
        <v>109</v>
      </c>
      <c r="N1371" s="2" t="s">
        <v>13809</v>
      </c>
      <c r="O1371" s="2" t="s">
        <v>110</v>
      </c>
      <c r="P1371" s="2" t="s">
        <v>111</v>
      </c>
      <c r="S1371" s="2" t="s">
        <v>111</v>
      </c>
      <c r="T1371" s="2" t="s">
        <v>112</v>
      </c>
      <c r="U1371" s="2" t="b">
        <f>OR(S1371="yes",T1371="yes")</f>
        <v>1</v>
      </c>
      <c r="V1371" s="2" t="s">
        <v>113</v>
      </c>
      <c r="W1371" s="1" t="s">
        <v>112</v>
      </c>
      <c r="X1371" s="1" t="s">
        <v>114</v>
      </c>
      <c r="Y1371" s="2" t="s">
        <v>112</v>
      </c>
      <c r="Z1371" s="2" t="s">
        <v>111</v>
      </c>
      <c r="AA1371" s="2" t="s">
        <v>112</v>
      </c>
      <c r="AB1371" s="2">
        <v>3</v>
      </c>
      <c r="AC1371" s="1" t="s">
        <v>111</v>
      </c>
      <c r="AF1371" s="1" t="s">
        <v>111</v>
      </c>
      <c r="AJ1371" s="1" t="s">
        <v>115</v>
      </c>
      <c r="AK1371" s="1" t="s">
        <v>606</v>
      </c>
      <c r="AO1371" s="1" t="s">
        <v>130</v>
      </c>
      <c r="AU1371" s="1" t="s">
        <v>132</v>
      </c>
      <c r="AZ1371" s="1" t="s">
        <v>251</v>
      </c>
      <c r="BA1371" s="1" t="s">
        <v>5254</v>
      </c>
      <c r="BE1371" s="1" t="s">
        <v>5255</v>
      </c>
      <c r="BJ1371" s="1" t="s">
        <v>112</v>
      </c>
      <c r="BK1371" s="1" t="s">
        <v>112</v>
      </c>
      <c r="BQ1371" s="1" t="s">
        <v>121</v>
      </c>
      <c r="BR1371" s="1" t="s">
        <v>122</v>
      </c>
      <c r="BU1371" s="34" t="s">
        <v>5256</v>
      </c>
      <c r="BV1371" s="9">
        <v>44372</v>
      </c>
      <c r="BW1371" s="34" t="s">
        <v>5257</v>
      </c>
      <c r="BX1371" s="2" t="s">
        <v>112</v>
      </c>
      <c r="BY1371" s="2" t="s">
        <v>136</v>
      </c>
      <c r="BZ1371" s="2" t="s">
        <v>162</v>
      </c>
      <c r="CA1371" s="2">
        <v>2</v>
      </c>
      <c r="CB1371" s="1" t="s">
        <v>669</v>
      </c>
      <c r="CC1371" s="2" t="s">
        <v>126</v>
      </c>
      <c r="CD1371" s="1" t="e">
        <f t="shared" si="688"/>
        <v>#VALUE!</v>
      </c>
      <c r="CE1371" s="1" t="e">
        <f t="shared" si="686"/>
        <v>#VALUE!</v>
      </c>
      <c r="CF1371" s="1" t="e">
        <f t="shared" si="668"/>
        <v>#VALUE!</v>
      </c>
      <c r="CG1371" s="1" t="e">
        <f t="shared" si="669"/>
        <v>#VALUE!</v>
      </c>
      <c r="CH1371" s="1" t="e">
        <f t="shared" si="670"/>
        <v>#VALUE!</v>
      </c>
      <c r="CI1371" s="1" t="e">
        <f t="shared" si="671"/>
        <v>#VALUE!</v>
      </c>
      <c r="CJ1371" s="1" t="e">
        <f t="shared" si="672"/>
        <v>#VALUE!</v>
      </c>
      <c r="CK1371" s="1" t="e">
        <f t="shared" si="673"/>
        <v>#VALUE!</v>
      </c>
      <c r="CL1371" s="1" t="e">
        <f t="shared" si="674"/>
        <v>#VALUE!</v>
      </c>
      <c r="CM1371" s="1" t="e">
        <f t="shared" si="675"/>
        <v>#VALUE!</v>
      </c>
      <c r="CN1371" s="1" t="e">
        <f t="shared" si="676"/>
        <v>#VALUE!</v>
      </c>
      <c r="CO1371" s="2" t="b">
        <f t="shared" si="677"/>
        <v>1</v>
      </c>
      <c r="CP1371" s="2" t="b">
        <f t="shared" si="678"/>
        <v>1</v>
      </c>
      <c r="CQ1371" s="2" t="b">
        <f t="shared" si="679"/>
        <v>0</v>
      </c>
      <c r="CR1371" s="6" t="str">
        <f t="shared" si="680"/>
        <v>Male</v>
      </c>
      <c r="CS1371" s="7">
        <f t="shared" si="681"/>
        <v>1</v>
      </c>
      <c r="CT1371" s="7">
        <f t="shared" si="682"/>
        <v>0</v>
      </c>
      <c r="CU1371" s="7">
        <f t="shared" si="683"/>
        <v>0</v>
      </c>
      <c r="CV1371" s="7">
        <f t="shared" si="684"/>
        <v>1</v>
      </c>
      <c r="CW1371" s="7">
        <f t="shared" si="664"/>
        <v>0</v>
      </c>
      <c r="CX1371" s="1" t="e">
        <f t="shared" si="665"/>
        <v>#VALUE!</v>
      </c>
      <c r="CY1371" s="1" t="e">
        <f t="shared" si="666"/>
        <v>#VALUE!</v>
      </c>
      <c r="DG1371" s="1" t="e">
        <f t="shared" si="687"/>
        <v>#VALUE!</v>
      </c>
    </row>
    <row r="1372" spans="1:111" ht="72.5" x14ac:dyDescent="0.35">
      <c r="A1372" s="2">
        <v>1438</v>
      </c>
      <c r="B1372" s="1" t="s">
        <v>13809</v>
      </c>
      <c r="C1372" s="9">
        <v>44369</v>
      </c>
      <c r="D1372" s="10" t="s">
        <v>13809</v>
      </c>
      <c r="E1372" s="1" t="e">
        <f>ROUND((C1372-D1372)/365,0)</f>
        <v>#VALUE!</v>
      </c>
      <c r="F1372" s="1" t="s">
        <v>127</v>
      </c>
      <c r="G1372" s="1" t="s">
        <v>13809</v>
      </c>
      <c r="H1372" s="1" t="s">
        <v>13809</v>
      </c>
      <c r="I1372" s="9">
        <v>44310</v>
      </c>
      <c r="J1372" s="2" t="s">
        <v>109</v>
      </c>
      <c r="K1372" s="2" t="s">
        <v>13809</v>
      </c>
      <c r="L1372" s="9">
        <v>44331</v>
      </c>
      <c r="M1372" s="2" t="s">
        <v>109</v>
      </c>
      <c r="N1372" s="2" t="s">
        <v>13809</v>
      </c>
      <c r="O1372" s="2" t="s">
        <v>110</v>
      </c>
      <c r="P1372" s="2" t="s">
        <v>111</v>
      </c>
      <c r="S1372" s="2" t="s">
        <v>111</v>
      </c>
      <c r="T1372" s="2" t="s">
        <v>112</v>
      </c>
      <c r="U1372" s="2" t="b">
        <f>OR(S1372="yes",T1372="yes")</f>
        <v>1</v>
      </c>
      <c r="V1372" s="2" t="s">
        <v>113</v>
      </c>
      <c r="W1372" s="1" t="s">
        <v>112</v>
      </c>
      <c r="X1372" s="1" t="s">
        <v>114</v>
      </c>
      <c r="Y1372" s="2" t="s">
        <v>112</v>
      </c>
      <c r="Z1372" s="2" t="s">
        <v>111</v>
      </c>
      <c r="AA1372" s="2" t="s">
        <v>112</v>
      </c>
      <c r="AB1372" s="2">
        <v>2</v>
      </c>
      <c r="AC1372" s="1" t="s">
        <v>111</v>
      </c>
      <c r="AF1372" s="1" t="s">
        <v>111</v>
      </c>
      <c r="AJ1372" s="1" t="s">
        <v>115</v>
      </c>
      <c r="AK1372" s="1" t="s">
        <v>211</v>
      </c>
      <c r="AN1372" s="1" t="s">
        <v>5258</v>
      </c>
      <c r="AO1372" s="1" t="s">
        <v>130</v>
      </c>
      <c r="AU1372" s="1" t="s">
        <v>132</v>
      </c>
      <c r="AZ1372" s="1" t="s">
        <v>120</v>
      </c>
      <c r="BA1372" s="1" t="s">
        <v>5259</v>
      </c>
      <c r="BJ1372" s="1" t="s">
        <v>112</v>
      </c>
      <c r="BK1372" s="1" t="s">
        <v>112</v>
      </c>
      <c r="BL1372" s="1" t="s">
        <v>142</v>
      </c>
      <c r="BQ1372" s="1" t="s">
        <v>121</v>
      </c>
      <c r="BR1372" s="1" t="s">
        <v>122</v>
      </c>
      <c r="BU1372" s="34" t="s">
        <v>5260</v>
      </c>
      <c r="BV1372" s="9">
        <v>44372</v>
      </c>
      <c r="BW1372" s="34" t="s">
        <v>5261</v>
      </c>
      <c r="BX1372" s="2" t="s">
        <v>112</v>
      </c>
      <c r="BY1372" s="2" t="s">
        <v>136</v>
      </c>
      <c r="BZ1372" s="2" t="s">
        <v>162</v>
      </c>
      <c r="CA1372" s="2">
        <v>2</v>
      </c>
      <c r="CB1372" s="1" t="s">
        <v>669</v>
      </c>
      <c r="CC1372" s="2" t="s">
        <v>126</v>
      </c>
      <c r="CD1372" s="1" t="e">
        <f t="shared" si="688"/>
        <v>#VALUE!</v>
      </c>
      <c r="CE1372" s="1" t="e">
        <f t="shared" si="686"/>
        <v>#VALUE!</v>
      </c>
      <c r="CF1372" s="1" t="e">
        <f t="shared" si="668"/>
        <v>#VALUE!</v>
      </c>
      <c r="CG1372" s="1" t="e">
        <f t="shared" si="669"/>
        <v>#VALUE!</v>
      </c>
      <c r="CH1372" s="1" t="e">
        <f t="shared" si="670"/>
        <v>#VALUE!</v>
      </c>
      <c r="CI1372" s="1" t="e">
        <f t="shared" si="671"/>
        <v>#VALUE!</v>
      </c>
      <c r="CJ1372" s="1" t="e">
        <f t="shared" si="672"/>
        <v>#VALUE!</v>
      </c>
      <c r="CK1372" s="1" t="e">
        <f t="shared" si="673"/>
        <v>#VALUE!</v>
      </c>
      <c r="CL1372" s="1" t="e">
        <f t="shared" si="674"/>
        <v>#VALUE!</v>
      </c>
      <c r="CM1372" s="1" t="e">
        <f t="shared" si="675"/>
        <v>#VALUE!</v>
      </c>
      <c r="CN1372" s="1" t="e">
        <f t="shared" si="676"/>
        <v>#VALUE!</v>
      </c>
      <c r="CO1372" s="2" t="b">
        <f t="shared" si="677"/>
        <v>1</v>
      </c>
      <c r="CP1372" s="2" t="b">
        <f t="shared" si="678"/>
        <v>1</v>
      </c>
      <c r="CQ1372" s="2" t="b">
        <f t="shared" si="679"/>
        <v>0</v>
      </c>
      <c r="CR1372" s="6" t="str">
        <f t="shared" si="680"/>
        <v>Male</v>
      </c>
      <c r="CS1372" s="7">
        <f t="shared" si="681"/>
        <v>1</v>
      </c>
      <c r="CT1372" s="7">
        <f t="shared" si="682"/>
        <v>0</v>
      </c>
      <c r="CU1372" s="7">
        <f t="shared" si="683"/>
        <v>0</v>
      </c>
      <c r="CV1372" s="7">
        <f t="shared" si="684"/>
        <v>1</v>
      </c>
      <c r="CW1372" s="7">
        <f t="shared" si="664"/>
        <v>0</v>
      </c>
      <c r="CX1372" s="1" t="e">
        <f t="shared" si="665"/>
        <v>#VALUE!</v>
      </c>
      <c r="CY1372" s="1" t="e">
        <f t="shared" si="666"/>
        <v>#VALUE!</v>
      </c>
      <c r="DG1372" s="1" t="e">
        <f t="shared" si="687"/>
        <v>#VALUE!</v>
      </c>
    </row>
    <row r="1373" spans="1:111" ht="29" x14ac:dyDescent="0.35">
      <c r="B1373" s="1" t="s">
        <v>13809</v>
      </c>
      <c r="C1373" s="9">
        <v>44369</v>
      </c>
      <c r="D1373" s="10" t="s">
        <v>13809</v>
      </c>
      <c r="E1373" s="1">
        <v>17</v>
      </c>
      <c r="F1373" s="1" t="s">
        <v>127</v>
      </c>
      <c r="G1373" s="1" t="s">
        <v>13809</v>
      </c>
      <c r="H1373" s="1" t="s">
        <v>13809</v>
      </c>
      <c r="J1373" s="2" t="s">
        <v>109</v>
      </c>
      <c r="K1373" s="2" t="s">
        <v>13809</v>
      </c>
      <c r="L1373" s="9">
        <v>44316</v>
      </c>
      <c r="M1373" s="2" t="s">
        <v>109</v>
      </c>
      <c r="N1373" s="2" t="s">
        <v>13809</v>
      </c>
      <c r="O1373" s="2" t="s">
        <v>110</v>
      </c>
      <c r="P1373" s="2" t="s">
        <v>111</v>
      </c>
      <c r="S1373" s="2" t="s">
        <v>112</v>
      </c>
      <c r="T1373" s="2" t="s">
        <v>111</v>
      </c>
      <c r="U1373" s="2" t="b">
        <v>1</v>
      </c>
      <c r="V1373" s="2" t="s">
        <v>113</v>
      </c>
      <c r="W1373" s="1" t="s">
        <v>112</v>
      </c>
      <c r="X1373" s="1" t="s">
        <v>110</v>
      </c>
      <c r="Y1373" s="2" t="s">
        <v>112</v>
      </c>
      <c r="AA1373" s="2" t="s">
        <v>112</v>
      </c>
      <c r="AB1373" s="2">
        <v>2</v>
      </c>
      <c r="AC1373" s="1" t="s">
        <v>111</v>
      </c>
      <c r="AF1373" s="1" t="s">
        <v>111</v>
      </c>
      <c r="AJ1373" s="1" t="s">
        <v>115</v>
      </c>
      <c r="AK1373" s="1" t="s">
        <v>129</v>
      </c>
      <c r="AO1373" s="1" t="s">
        <v>130</v>
      </c>
      <c r="AS1373" s="1" t="s">
        <v>140</v>
      </c>
      <c r="AU1373" s="1" t="s">
        <v>132</v>
      </c>
      <c r="AZ1373" s="1" t="s">
        <v>402</v>
      </c>
      <c r="BA1373" s="1" t="s">
        <v>2573</v>
      </c>
      <c r="BE1373" s="1">
        <v>12</v>
      </c>
      <c r="BJ1373" s="1" t="s">
        <v>112</v>
      </c>
      <c r="BK1373" s="1" t="s">
        <v>112</v>
      </c>
      <c r="BL1373" s="1" t="s">
        <v>142</v>
      </c>
      <c r="BQ1373" s="1" t="s">
        <v>121</v>
      </c>
      <c r="BR1373" s="1" t="s">
        <v>122</v>
      </c>
      <c r="BS1373" s="1" t="s">
        <v>112</v>
      </c>
      <c r="BU1373" s="34" t="s">
        <v>2574</v>
      </c>
      <c r="BV1373" s="9">
        <v>44362</v>
      </c>
      <c r="BW1373" s="34" t="s">
        <v>2575</v>
      </c>
      <c r="BX1373" s="2" t="s">
        <v>111</v>
      </c>
      <c r="BY1373" s="2" t="s">
        <v>156</v>
      </c>
      <c r="BZ1373" s="2" t="s">
        <v>124</v>
      </c>
      <c r="CA1373" s="2">
        <v>2</v>
      </c>
      <c r="CB1373" s="1" t="s">
        <v>256</v>
      </c>
      <c r="CC1373" s="2" t="s">
        <v>126</v>
      </c>
      <c r="CD1373" s="1" t="b">
        <f t="shared" si="688"/>
        <v>1</v>
      </c>
      <c r="CE1373" s="1" t="b">
        <f t="shared" si="686"/>
        <v>1</v>
      </c>
      <c r="CF1373" s="1" t="b">
        <f t="shared" si="668"/>
        <v>0</v>
      </c>
      <c r="CG1373" s="1" t="b">
        <f t="shared" si="669"/>
        <v>0</v>
      </c>
      <c r="CH1373" s="1" t="b">
        <f t="shared" si="670"/>
        <v>1</v>
      </c>
      <c r="CI1373" s="1" t="b">
        <f t="shared" si="671"/>
        <v>0</v>
      </c>
      <c r="CJ1373" s="1" t="b">
        <f t="shared" si="672"/>
        <v>0</v>
      </c>
      <c r="CK1373" s="1" t="b">
        <f t="shared" si="673"/>
        <v>0</v>
      </c>
      <c r="CL1373" s="1" t="b">
        <f t="shared" si="674"/>
        <v>0</v>
      </c>
      <c r="CM1373" s="1" t="b">
        <f t="shared" si="675"/>
        <v>0</v>
      </c>
      <c r="CN1373" s="1" t="b">
        <f t="shared" si="676"/>
        <v>0</v>
      </c>
      <c r="CO1373" s="2" t="b">
        <f t="shared" si="677"/>
        <v>1</v>
      </c>
      <c r="CP1373" s="2" t="b">
        <f t="shared" si="678"/>
        <v>1</v>
      </c>
      <c r="CQ1373" s="2" t="b">
        <f t="shared" si="679"/>
        <v>0</v>
      </c>
      <c r="CR1373" s="6" t="str">
        <f t="shared" si="680"/>
        <v>Male</v>
      </c>
      <c r="CS1373" s="7">
        <f t="shared" si="681"/>
        <v>1</v>
      </c>
      <c r="CT1373" s="7">
        <f t="shared" si="682"/>
        <v>0</v>
      </c>
      <c r="CU1373" s="7">
        <f t="shared" si="683"/>
        <v>0</v>
      </c>
      <c r="CV1373" s="7">
        <f t="shared" si="684"/>
        <v>1</v>
      </c>
      <c r="CW1373" s="7">
        <f t="shared" si="664"/>
        <v>0</v>
      </c>
      <c r="CX1373" s="1" t="b">
        <f t="shared" si="665"/>
        <v>1</v>
      </c>
      <c r="CY1373" s="1" t="b">
        <f t="shared" si="666"/>
        <v>0</v>
      </c>
      <c r="DG1373" s="1" t="b">
        <f t="shared" si="687"/>
        <v>1</v>
      </c>
    </row>
    <row r="1374" spans="1:111" ht="58" x14ac:dyDescent="0.35">
      <c r="A1374" s="2">
        <v>1440</v>
      </c>
      <c r="B1374" s="1" t="s">
        <v>13809</v>
      </c>
      <c r="C1374" s="9">
        <v>44369</v>
      </c>
      <c r="D1374" s="10" t="s">
        <v>13809</v>
      </c>
      <c r="E1374" s="1" t="e">
        <f>ROUND((C1374-D1374)/365,0)</f>
        <v>#VALUE!</v>
      </c>
      <c r="F1374" s="1" t="s">
        <v>127</v>
      </c>
      <c r="G1374" s="1" t="s">
        <v>13809</v>
      </c>
      <c r="H1374" s="1" t="s">
        <v>13809</v>
      </c>
      <c r="I1374" s="9">
        <v>44277</v>
      </c>
      <c r="J1374" s="2" t="s">
        <v>128</v>
      </c>
      <c r="K1374" s="2" t="s">
        <v>13809</v>
      </c>
      <c r="L1374" s="9">
        <v>44323</v>
      </c>
      <c r="M1374" s="2" t="s">
        <v>128</v>
      </c>
      <c r="N1374" s="2" t="s">
        <v>13809</v>
      </c>
      <c r="O1374" s="2" t="s">
        <v>110</v>
      </c>
      <c r="P1374" s="2" t="s">
        <v>111</v>
      </c>
      <c r="S1374" s="2" t="s">
        <v>111</v>
      </c>
      <c r="T1374" s="2" t="s">
        <v>112</v>
      </c>
      <c r="U1374" s="2" t="b">
        <f>OR(S1374="yes",T1374="yes")</f>
        <v>1</v>
      </c>
      <c r="V1374" s="2" t="s">
        <v>113</v>
      </c>
      <c r="W1374" s="1" t="s">
        <v>112</v>
      </c>
      <c r="X1374" s="1" t="s">
        <v>110</v>
      </c>
      <c r="Y1374" s="2" t="s">
        <v>112</v>
      </c>
      <c r="Z1374" s="2" t="s">
        <v>112</v>
      </c>
      <c r="AA1374" s="2" t="s">
        <v>111</v>
      </c>
      <c r="AB1374" s="2">
        <v>23</v>
      </c>
      <c r="AC1374" s="1" t="s">
        <v>111</v>
      </c>
      <c r="AF1374" s="1" t="s">
        <v>111</v>
      </c>
      <c r="AJ1374" s="1" t="s">
        <v>115</v>
      </c>
      <c r="AK1374" s="1" t="s">
        <v>215</v>
      </c>
      <c r="AO1374" s="1" t="s">
        <v>221</v>
      </c>
      <c r="AS1374" s="1" t="s">
        <v>190</v>
      </c>
      <c r="AZ1374" s="1" t="s">
        <v>179</v>
      </c>
      <c r="BA1374" s="1" t="s">
        <v>5262</v>
      </c>
      <c r="BJ1374" s="1" t="s">
        <v>112</v>
      </c>
      <c r="BQ1374" s="1" t="s">
        <v>121</v>
      </c>
      <c r="BR1374" s="1" t="s">
        <v>122</v>
      </c>
      <c r="BU1374" s="34" t="s">
        <v>5263</v>
      </c>
      <c r="BV1374" s="9">
        <v>44371</v>
      </c>
      <c r="BW1374" s="34" t="s">
        <v>5264</v>
      </c>
      <c r="BX1374" s="2" t="s">
        <v>112</v>
      </c>
      <c r="BY1374" s="2" t="s">
        <v>156</v>
      </c>
      <c r="BZ1374" s="2" t="s">
        <v>162</v>
      </c>
      <c r="CA1374" s="2">
        <v>1</v>
      </c>
      <c r="CB1374" s="1" t="s">
        <v>669</v>
      </c>
      <c r="CC1374" s="2" t="s">
        <v>126</v>
      </c>
      <c r="CD1374" s="1" t="e">
        <f t="shared" si="688"/>
        <v>#VALUE!</v>
      </c>
      <c r="CE1374" s="1" t="e">
        <f t="shared" si="686"/>
        <v>#VALUE!</v>
      </c>
      <c r="CF1374" s="1" t="e">
        <f t="shared" si="668"/>
        <v>#VALUE!</v>
      </c>
      <c r="CG1374" s="1" t="e">
        <f t="shared" si="669"/>
        <v>#VALUE!</v>
      </c>
      <c r="CH1374" s="1" t="e">
        <f t="shared" si="670"/>
        <v>#VALUE!</v>
      </c>
      <c r="CI1374" s="1" t="e">
        <f t="shared" si="671"/>
        <v>#VALUE!</v>
      </c>
      <c r="CJ1374" s="1" t="e">
        <f t="shared" si="672"/>
        <v>#VALUE!</v>
      </c>
      <c r="CK1374" s="1" t="e">
        <f t="shared" si="673"/>
        <v>#VALUE!</v>
      </c>
      <c r="CL1374" s="1" t="e">
        <f t="shared" si="674"/>
        <v>#VALUE!</v>
      </c>
      <c r="CM1374" s="1" t="e">
        <f t="shared" si="675"/>
        <v>#VALUE!</v>
      </c>
      <c r="CN1374" s="1" t="e">
        <f t="shared" si="676"/>
        <v>#VALUE!</v>
      </c>
      <c r="CO1374" s="2" t="b">
        <f t="shared" si="677"/>
        <v>0</v>
      </c>
      <c r="CP1374" s="2" t="b">
        <f t="shared" si="678"/>
        <v>0</v>
      </c>
      <c r="CQ1374" s="2" t="b">
        <f t="shared" si="679"/>
        <v>0</v>
      </c>
      <c r="CR1374" s="6" t="str">
        <f t="shared" si="680"/>
        <v>Male</v>
      </c>
      <c r="CS1374" s="7">
        <f t="shared" si="681"/>
        <v>0</v>
      </c>
      <c r="CT1374" s="7">
        <f t="shared" si="682"/>
        <v>1</v>
      </c>
      <c r="CU1374" s="7">
        <f t="shared" si="683"/>
        <v>0</v>
      </c>
      <c r="CV1374" s="7">
        <f t="shared" si="684"/>
        <v>0</v>
      </c>
      <c r="CW1374" s="7">
        <f t="shared" si="664"/>
        <v>1</v>
      </c>
      <c r="CX1374" s="1" t="e">
        <f t="shared" si="665"/>
        <v>#VALUE!</v>
      </c>
      <c r="CY1374" s="1" t="e">
        <f t="shared" si="666"/>
        <v>#VALUE!</v>
      </c>
      <c r="DG1374" s="1" t="e">
        <f t="shared" si="687"/>
        <v>#VALUE!</v>
      </c>
    </row>
    <row r="1375" spans="1:111" ht="87" x14ac:dyDescent="0.35">
      <c r="A1375" s="2">
        <v>1436</v>
      </c>
      <c r="B1375" s="1" t="s">
        <v>13809</v>
      </c>
      <c r="C1375" s="9">
        <v>44369</v>
      </c>
      <c r="D1375" s="10" t="s">
        <v>13809</v>
      </c>
      <c r="E1375" s="1" t="e">
        <f>ROUND((C1375-D1375)/365,0)</f>
        <v>#VALUE!</v>
      </c>
      <c r="F1375" s="1" t="s">
        <v>108</v>
      </c>
      <c r="G1375" s="1" t="s">
        <v>13809</v>
      </c>
      <c r="H1375" s="1" t="s">
        <v>13809</v>
      </c>
      <c r="I1375" s="9">
        <v>44365</v>
      </c>
      <c r="J1375" s="2" t="s">
        <v>109</v>
      </c>
      <c r="K1375" s="2" t="s">
        <v>13809</v>
      </c>
      <c r="N1375" s="2" t="s">
        <v>13809</v>
      </c>
      <c r="O1375" s="2" t="s">
        <v>110</v>
      </c>
      <c r="P1375" s="2" t="s">
        <v>111</v>
      </c>
      <c r="S1375" s="2" t="s">
        <v>111</v>
      </c>
      <c r="T1375" s="2" t="s">
        <v>112</v>
      </c>
      <c r="U1375" s="2" t="b">
        <f>OR(S1375="yes",T1375="yes")</f>
        <v>1</v>
      </c>
      <c r="V1375" s="2" t="s">
        <v>113</v>
      </c>
      <c r="W1375" s="1" t="s">
        <v>112</v>
      </c>
      <c r="X1375" s="1" t="s">
        <v>138</v>
      </c>
      <c r="Y1375" s="2" t="s">
        <v>112</v>
      </c>
      <c r="Z1375" s="2" t="s">
        <v>112</v>
      </c>
      <c r="AA1375" s="2" t="s">
        <v>111</v>
      </c>
      <c r="AB1375" s="2">
        <v>3</v>
      </c>
      <c r="AC1375" s="1" t="s">
        <v>111</v>
      </c>
      <c r="AF1375" s="1" t="s">
        <v>111</v>
      </c>
      <c r="AJ1375" s="1" t="s">
        <v>115</v>
      </c>
      <c r="AK1375" s="1" t="s">
        <v>287</v>
      </c>
      <c r="AO1375" s="1" t="s">
        <v>117</v>
      </c>
      <c r="AU1375" s="1" t="s">
        <v>132</v>
      </c>
      <c r="AZ1375" s="1" t="s">
        <v>133</v>
      </c>
      <c r="BA1375" s="1">
        <v>0.104</v>
      </c>
      <c r="BG1375" s="1">
        <v>0.64</v>
      </c>
      <c r="BH1375" s="1">
        <v>16</v>
      </c>
      <c r="BJ1375" s="1" t="s">
        <v>112</v>
      </c>
      <c r="BK1375" s="1" t="s">
        <v>112</v>
      </c>
      <c r="BL1375" s="1" t="s">
        <v>142</v>
      </c>
      <c r="BQ1375" s="1" t="s">
        <v>121</v>
      </c>
      <c r="BR1375" s="1" t="s">
        <v>122</v>
      </c>
      <c r="BS1375" s="1" t="s">
        <v>112</v>
      </c>
      <c r="BU1375" s="34" t="s">
        <v>5265</v>
      </c>
      <c r="BV1375" s="9">
        <v>44375</v>
      </c>
      <c r="BW1375" s="34" t="s">
        <v>5266</v>
      </c>
      <c r="BX1375" s="2" t="s">
        <v>111</v>
      </c>
      <c r="BY1375" s="2" t="s">
        <v>156</v>
      </c>
      <c r="BZ1375" s="2" t="s">
        <v>124</v>
      </c>
      <c r="CA1375" s="2">
        <v>1</v>
      </c>
      <c r="CB1375" s="1" t="s">
        <v>288</v>
      </c>
      <c r="CC1375" s="2" t="s">
        <v>126</v>
      </c>
      <c r="CD1375" s="1" t="e">
        <f t="shared" si="688"/>
        <v>#VALUE!</v>
      </c>
      <c r="CE1375" s="1" t="e">
        <f t="shared" si="686"/>
        <v>#VALUE!</v>
      </c>
      <c r="CF1375" s="1" t="e">
        <f t="shared" si="668"/>
        <v>#VALUE!</v>
      </c>
      <c r="CG1375" s="1" t="e">
        <f t="shared" si="669"/>
        <v>#VALUE!</v>
      </c>
      <c r="CH1375" s="1" t="e">
        <f t="shared" si="670"/>
        <v>#VALUE!</v>
      </c>
      <c r="CI1375" s="1" t="e">
        <f t="shared" si="671"/>
        <v>#VALUE!</v>
      </c>
      <c r="CJ1375" s="1" t="e">
        <f t="shared" si="672"/>
        <v>#VALUE!</v>
      </c>
      <c r="CK1375" s="1" t="e">
        <f t="shared" si="673"/>
        <v>#VALUE!</v>
      </c>
      <c r="CL1375" s="1" t="e">
        <f t="shared" si="674"/>
        <v>#VALUE!</v>
      </c>
      <c r="CM1375" s="1" t="e">
        <f t="shared" si="675"/>
        <v>#VALUE!</v>
      </c>
      <c r="CN1375" s="1" t="e">
        <f t="shared" si="676"/>
        <v>#VALUE!</v>
      </c>
      <c r="CO1375" s="2" t="b">
        <f t="shared" si="677"/>
        <v>1</v>
      </c>
      <c r="CP1375" s="2" t="b">
        <f t="shared" si="678"/>
        <v>1</v>
      </c>
      <c r="CQ1375" s="2" t="b">
        <f t="shared" si="679"/>
        <v>0</v>
      </c>
      <c r="CR1375" s="6" t="str">
        <f t="shared" si="680"/>
        <v>Female</v>
      </c>
      <c r="CS1375" s="7">
        <f t="shared" si="681"/>
        <v>1</v>
      </c>
      <c r="CT1375" s="7">
        <f t="shared" si="682"/>
        <v>0</v>
      </c>
      <c r="CU1375" s="7">
        <f t="shared" si="683"/>
        <v>0</v>
      </c>
      <c r="CV1375" s="7">
        <f t="shared" si="684"/>
        <v>0</v>
      </c>
      <c r="CW1375" s="7">
        <f t="shared" si="664"/>
        <v>0</v>
      </c>
      <c r="CX1375" s="1" t="e">
        <f t="shared" si="665"/>
        <v>#VALUE!</v>
      </c>
      <c r="CY1375" s="1" t="e">
        <f t="shared" si="666"/>
        <v>#VALUE!</v>
      </c>
      <c r="DG1375" s="1" t="e">
        <f t="shared" si="687"/>
        <v>#VALUE!</v>
      </c>
    </row>
    <row r="1376" spans="1:111" ht="130.5" x14ac:dyDescent="0.35">
      <c r="B1376" s="1" t="s">
        <v>13809</v>
      </c>
      <c r="C1376" s="9">
        <v>44322</v>
      </c>
      <c r="D1376" s="10" t="s">
        <v>13809</v>
      </c>
      <c r="E1376" s="1">
        <v>20</v>
      </c>
      <c r="F1376" s="1" t="s">
        <v>127</v>
      </c>
      <c r="G1376" s="1" t="s">
        <v>13809</v>
      </c>
      <c r="H1376" s="1" t="s">
        <v>13809</v>
      </c>
      <c r="I1376" s="2" t="s">
        <v>183</v>
      </c>
      <c r="J1376" s="2" t="s">
        <v>109</v>
      </c>
      <c r="K1376" s="2" t="s">
        <v>13809</v>
      </c>
      <c r="L1376" s="9">
        <v>44316</v>
      </c>
      <c r="M1376" s="2" t="s">
        <v>109</v>
      </c>
      <c r="N1376" s="2" t="s">
        <v>13809</v>
      </c>
      <c r="O1376" s="2" t="s">
        <v>110</v>
      </c>
      <c r="P1376" s="2" t="s">
        <v>111</v>
      </c>
      <c r="S1376" s="2" t="s">
        <v>112</v>
      </c>
      <c r="T1376" s="2" t="s">
        <v>111</v>
      </c>
      <c r="U1376" s="2" t="b">
        <v>1</v>
      </c>
      <c r="V1376" s="2" t="s">
        <v>113</v>
      </c>
      <c r="W1376" s="1" t="s">
        <v>112</v>
      </c>
      <c r="X1376" s="1" t="s">
        <v>114</v>
      </c>
      <c r="Y1376" s="2" t="s">
        <v>112</v>
      </c>
      <c r="Z1376" s="2" t="s">
        <v>111</v>
      </c>
      <c r="AA1376" s="2" t="s">
        <v>112</v>
      </c>
      <c r="AB1376" s="2">
        <v>1</v>
      </c>
      <c r="AC1376" s="1" t="s">
        <v>111</v>
      </c>
      <c r="AF1376" s="1" t="s">
        <v>111</v>
      </c>
      <c r="AJ1376" s="1" t="s">
        <v>115</v>
      </c>
      <c r="AK1376" s="1" t="s">
        <v>150</v>
      </c>
      <c r="AO1376" s="1" t="s">
        <v>117</v>
      </c>
      <c r="AS1376" s="1" t="s">
        <v>229</v>
      </c>
      <c r="AU1376" s="1" t="s">
        <v>132</v>
      </c>
      <c r="AZ1376" s="1" t="s">
        <v>155</v>
      </c>
      <c r="BA1376" s="1" t="s">
        <v>5267</v>
      </c>
      <c r="BJ1376" s="1" t="s">
        <v>112</v>
      </c>
      <c r="BK1376" s="1" t="s">
        <v>112</v>
      </c>
      <c r="BL1376" s="1" t="s">
        <v>2025</v>
      </c>
      <c r="BQ1376" s="1" t="s">
        <v>121</v>
      </c>
      <c r="BR1376" s="1" t="s">
        <v>122</v>
      </c>
      <c r="BU1376" s="34" t="s">
        <v>5268</v>
      </c>
      <c r="BV1376" s="9">
        <v>44320</v>
      </c>
      <c r="BW1376" s="34" t="s">
        <v>5269</v>
      </c>
      <c r="BY1376" s="2" t="s">
        <v>156</v>
      </c>
      <c r="BZ1376" s="2" t="s">
        <v>124</v>
      </c>
      <c r="CA1376" s="2">
        <v>2</v>
      </c>
      <c r="CB1376" s="1" t="s">
        <v>137</v>
      </c>
      <c r="CC1376" s="2" t="s">
        <v>126</v>
      </c>
      <c r="CD1376" s="1" t="b">
        <f t="shared" si="688"/>
        <v>1</v>
      </c>
      <c r="CE1376" s="1" t="b">
        <f t="shared" si="686"/>
        <v>0</v>
      </c>
      <c r="CF1376" s="1" t="b">
        <f t="shared" si="668"/>
        <v>0</v>
      </c>
      <c r="CG1376" s="1" t="b">
        <f t="shared" si="669"/>
        <v>0</v>
      </c>
      <c r="CH1376" s="1" t="b">
        <f t="shared" si="670"/>
        <v>0</v>
      </c>
      <c r="CI1376" s="1" t="b">
        <f t="shared" si="671"/>
        <v>1</v>
      </c>
      <c r="CJ1376" s="1" t="b">
        <f t="shared" si="672"/>
        <v>0</v>
      </c>
      <c r="CK1376" s="1" t="b">
        <f t="shared" si="673"/>
        <v>0</v>
      </c>
      <c r="CL1376" s="1" t="b">
        <f t="shared" si="674"/>
        <v>0</v>
      </c>
      <c r="CM1376" s="1" t="b">
        <f t="shared" si="675"/>
        <v>0</v>
      </c>
      <c r="CN1376" s="1" t="b">
        <f t="shared" si="676"/>
        <v>0</v>
      </c>
      <c r="CO1376" s="2" t="b">
        <f t="shared" si="677"/>
        <v>1</v>
      </c>
      <c r="CP1376" s="2" t="b">
        <f t="shared" si="678"/>
        <v>1</v>
      </c>
      <c r="CQ1376" s="2" t="b">
        <f t="shared" si="679"/>
        <v>0</v>
      </c>
      <c r="CR1376" s="6" t="str">
        <f t="shared" si="680"/>
        <v>Male</v>
      </c>
      <c r="CS1376" s="7">
        <f t="shared" si="681"/>
        <v>1</v>
      </c>
      <c r="CT1376" s="7">
        <f t="shared" si="682"/>
        <v>0</v>
      </c>
      <c r="CU1376" s="7">
        <f t="shared" si="683"/>
        <v>0</v>
      </c>
      <c r="CV1376" s="7">
        <f t="shared" si="684"/>
        <v>1</v>
      </c>
      <c r="CW1376" s="7">
        <f t="shared" si="664"/>
        <v>0</v>
      </c>
      <c r="CX1376" s="1" t="b">
        <f t="shared" si="665"/>
        <v>1</v>
      </c>
      <c r="CY1376" s="1" t="b">
        <f t="shared" si="666"/>
        <v>1</v>
      </c>
      <c r="DG1376" s="1" t="b">
        <f t="shared" si="687"/>
        <v>0</v>
      </c>
    </row>
    <row r="1377" spans="1:111" ht="58" x14ac:dyDescent="0.35">
      <c r="B1377" s="1" t="s">
        <v>13809</v>
      </c>
      <c r="C1377" s="9">
        <v>44369</v>
      </c>
      <c r="D1377" s="10" t="s">
        <v>13809</v>
      </c>
      <c r="E1377" s="1">
        <v>26</v>
      </c>
      <c r="F1377" s="1" t="s">
        <v>127</v>
      </c>
      <c r="G1377" s="1" t="s">
        <v>13809</v>
      </c>
      <c r="H1377" s="1" t="s">
        <v>13809</v>
      </c>
      <c r="I1377" s="2" t="s">
        <v>183</v>
      </c>
      <c r="J1377" s="2" t="s">
        <v>109</v>
      </c>
      <c r="K1377" s="2" t="s">
        <v>13809</v>
      </c>
      <c r="L1377" s="9">
        <v>44268</v>
      </c>
      <c r="M1377" s="2" t="s">
        <v>109</v>
      </c>
      <c r="N1377" s="2" t="s">
        <v>13809</v>
      </c>
      <c r="O1377" s="2" t="s">
        <v>110</v>
      </c>
      <c r="P1377" s="2" t="s">
        <v>111</v>
      </c>
      <c r="S1377" s="2" t="s">
        <v>112</v>
      </c>
      <c r="T1377" s="2" t="s">
        <v>111</v>
      </c>
      <c r="U1377" s="2" t="b">
        <v>1</v>
      </c>
      <c r="V1377" s="2" t="s">
        <v>113</v>
      </c>
      <c r="W1377" s="1" t="s">
        <v>112</v>
      </c>
      <c r="X1377" s="1" t="s">
        <v>138</v>
      </c>
      <c r="Y1377" s="2" t="s">
        <v>112</v>
      </c>
      <c r="Z1377" s="2" t="s">
        <v>111</v>
      </c>
      <c r="AA1377" s="2" t="s">
        <v>112</v>
      </c>
      <c r="AB1377" s="2">
        <v>36</v>
      </c>
      <c r="AC1377" s="1" t="s">
        <v>111</v>
      </c>
      <c r="AF1377" s="1" t="s">
        <v>111</v>
      </c>
      <c r="AJ1377" s="1" t="s">
        <v>115</v>
      </c>
      <c r="AK1377" s="1" t="s">
        <v>201</v>
      </c>
      <c r="AN1377" s="1" t="s">
        <v>5270</v>
      </c>
      <c r="AO1377" s="1" t="s">
        <v>117</v>
      </c>
      <c r="AS1377" s="1" t="s">
        <v>118</v>
      </c>
      <c r="AU1377" s="1" t="s">
        <v>132</v>
      </c>
      <c r="AZ1377" s="1" t="s">
        <v>120</v>
      </c>
      <c r="BA1377" s="1" t="s">
        <v>5271</v>
      </c>
      <c r="BG1377" s="1" t="s">
        <v>5272</v>
      </c>
      <c r="BH1377" s="1" t="s">
        <v>5273</v>
      </c>
      <c r="BJ1377" s="1" t="s">
        <v>112</v>
      </c>
      <c r="BK1377" s="1" t="s">
        <v>112</v>
      </c>
      <c r="BL1377" s="1" t="s">
        <v>142</v>
      </c>
      <c r="BQ1377" s="1" t="s">
        <v>121</v>
      </c>
      <c r="BR1377" s="1" t="s">
        <v>122</v>
      </c>
      <c r="BU1377" s="34" t="s">
        <v>5274</v>
      </c>
      <c r="BV1377" s="9">
        <v>44305</v>
      </c>
      <c r="BW1377" s="34" t="s">
        <v>5275</v>
      </c>
      <c r="BX1377" s="2" t="s">
        <v>111</v>
      </c>
      <c r="BY1377" s="2" t="s">
        <v>174</v>
      </c>
      <c r="BZ1377" s="2" t="s">
        <v>124</v>
      </c>
      <c r="CA1377" s="2">
        <v>2</v>
      </c>
      <c r="CB1377" s="1" t="s">
        <v>256</v>
      </c>
      <c r="CC1377" s="2" t="s">
        <v>113</v>
      </c>
      <c r="CD1377" s="1" t="b">
        <f t="shared" si="688"/>
        <v>1</v>
      </c>
      <c r="CE1377" s="1" t="b">
        <f t="shared" si="686"/>
        <v>0</v>
      </c>
      <c r="CF1377" s="1" t="b">
        <f t="shared" si="668"/>
        <v>0</v>
      </c>
      <c r="CG1377" s="1" t="b">
        <f t="shared" si="669"/>
        <v>0</v>
      </c>
      <c r="CH1377" s="1" t="b">
        <f t="shared" si="670"/>
        <v>0</v>
      </c>
      <c r="CI1377" s="1" t="b">
        <f t="shared" si="671"/>
        <v>0</v>
      </c>
      <c r="CJ1377" s="1" t="b">
        <f t="shared" si="672"/>
        <v>1</v>
      </c>
      <c r="CK1377" s="1" t="b">
        <f t="shared" si="673"/>
        <v>0</v>
      </c>
      <c r="CL1377" s="1" t="b">
        <f t="shared" si="674"/>
        <v>0</v>
      </c>
      <c r="CM1377" s="1" t="b">
        <f t="shared" si="675"/>
        <v>0</v>
      </c>
      <c r="CN1377" s="1" t="b">
        <f t="shared" si="676"/>
        <v>0</v>
      </c>
      <c r="CO1377" s="2" t="b">
        <f t="shared" si="677"/>
        <v>0</v>
      </c>
      <c r="CP1377" s="2" t="b">
        <f t="shared" si="678"/>
        <v>0</v>
      </c>
      <c r="CQ1377" s="2" t="b">
        <f t="shared" si="679"/>
        <v>0</v>
      </c>
      <c r="CR1377" s="6" t="str">
        <f t="shared" si="680"/>
        <v>Male</v>
      </c>
      <c r="CS1377" s="7">
        <f t="shared" si="681"/>
        <v>1</v>
      </c>
      <c r="CT1377" s="7">
        <f t="shared" si="682"/>
        <v>0</v>
      </c>
      <c r="CU1377" s="7">
        <f t="shared" si="683"/>
        <v>0</v>
      </c>
      <c r="CV1377" s="7">
        <f t="shared" si="684"/>
        <v>1</v>
      </c>
      <c r="CW1377" s="7">
        <f t="shared" si="664"/>
        <v>0</v>
      </c>
      <c r="CX1377" s="1" t="b">
        <f t="shared" si="665"/>
        <v>1</v>
      </c>
      <c r="CY1377" s="1" t="b">
        <f t="shared" si="666"/>
        <v>1</v>
      </c>
      <c r="DG1377" s="1" t="b">
        <f t="shared" si="687"/>
        <v>0</v>
      </c>
    </row>
    <row r="1378" spans="1:111" x14ac:dyDescent="0.35">
      <c r="A1378" s="2">
        <v>1441</v>
      </c>
      <c r="B1378" s="1" t="s">
        <v>13809</v>
      </c>
      <c r="C1378" s="9">
        <v>44369</v>
      </c>
      <c r="D1378" s="10" t="s">
        <v>13809</v>
      </c>
      <c r="E1378" s="1" t="e">
        <f>ROUND((C1378-D1378)/365,0)</f>
        <v>#VALUE!</v>
      </c>
      <c r="F1378" s="1" t="s">
        <v>127</v>
      </c>
      <c r="G1378" s="1" t="s">
        <v>13809</v>
      </c>
      <c r="H1378" s="1" t="s">
        <v>13809</v>
      </c>
      <c r="I1378" s="9">
        <v>44281</v>
      </c>
      <c r="J1378" s="2" t="s">
        <v>128</v>
      </c>
      <c r="K1378" s="2" t="s">
        <v>13809</v>
      </c>
      <c r="L1378" s="9">
        <v>44316</v>
      </c>
      <c r="M1378" s="2" t="s">
        <v>128</v>
      </c>
      <c r="N1378" s="2" t="s">
        <v>13809</v>
      </c>
      <c r="O1378" s="2" t="s">
        <v>110</v>
      </c>
      <c r="P1378" s="2" t="s">
        <v>111</v>
      </c>
      <c r="T1378" s="2" t="s">
        <v>112</v>
      </c>
      <c r="U1378" s="2" t="b">
        <f>OR(S1378="yes",T1378="yes")</f>
        <v>1</v>
      </c>
      <c r="V1378" s="2" t="s">
        <v>113</v>
      </c>
      <c r="W1378" s="1" t="s">
        <v>112</v>
      </c>
      <c r="X1378" s="1" t="s">
        <v>114</v>
      </c>
      <c r="Y1378" s="2" t="s">
        <v>112</v>
      </c>
      <c r="Z1378" s="2" t="s">
        <v>111</v>
      </c>
      <c r="AA1378" s="2" t="s">
        <v>112</v>
      </c>
      <c r="AB1378" s="2">
        <v>1</v>
      </c>
      <c r="AC1378" s="1" t="s">
        <v>111</v>
      </c>
      <c r="AF1378" s="1" t="s">
        <v>111</v>
      </c>
      <c r="AJ1378" s="1" t="s">
        <v>115</v>
      </c>
      <c r="AK1378" s="1" t="s">
        <v>129</v>
      </c>
      <c r="AO1378" s="1" t="s">
        <v>117</v>
      </c>
      <c r="AS1378" s="1" t="s">
        <v>118</v>
      </c>
      <c r="AU1378" s="1" t="s">
        <v>132</v>
      </c>
      <c r="AZ1378" s="1" t="s">
        <v>155</v>
      </c>
      <c r="BA1378" s="1">
        <v>14</v>
      </c>
      <c r="BJ1378" s="1" t="s">
        <v>112</v>
      </c>
      <c r="BQ1378" s="1" t="s">
        <v>121</v>
      </c>
      <c r="BR1378" s="1" t="s">
        <v>122</v>
      </c>
      <c r="BS1378" s="1" t="s">
        <v>112</v>
      </c>
      <c r="BV1378" s="9">
        <v>44371</v>
      </c>
      <c r="BX1378" s="2" t="s">
        <v>111</v>
      </c>
      <c r="BY1378" s="2" t="s">
        <v>156</v>
      </c>
      <c r="BZ1378" s="2" t="s">
        <v>124</v>
      </c>
      <c r="CA1378" s="2">
        <v>2</v>
      </c>
      <c r="CB1378" s="1" t="s">
        <v>256</v>
      </c>
      <c r="CC1378" s="2" t="s">
        <v>126</v>
      </c>
      <c r="CD1378" s="1" t="e">
        <f t="shared" si="688"/>
        <v>#VALUE!</v>
      </c>
      <c r="CE1378" s="1" t="e">
        <f t="shared" si="686"/>
        <v>#VALUE!</v>
      </c>
      <c r="CF1378" s="1" t="e">
        <f t="shared" si="668"/>
        <v>#VALUE!</v>
      </c>
      <c r="CG1378" s="1" t="e">
        <f t="shared" si="669"/>
        <v>#VALUE!</v>
      </c>
      <c r="CH1378" s="1" t="e">
        <f t="shared" si="670"/>
        <v>#VALUE!</v>
      </c>
      <c r="CI1378" s="1" t="e">
        <f t="shared" si="671"/>
        <v>#VALUE!</v>
      </c>
      <c r="CJ1378" s="1" t="e">
        <f t="shared" si="672"/>
        <v>#VALUE!</v>
      </c>
      <c r="CK1378" s="1" t="e">
        <f t="shared" si="673"/>
        <v>#VALUE!</v>
      </c>
      <c r="CL1378" s="1" t="e">
        <f t="shared" si="674"/>
        <v>#VALUE!</v>
      </c>
      <c r="CM1378" s="1" t="e">
        <f t="shared" si="675"/>
        <v>#VALUE!</v>
      </c>
      <c r="CN1378" s="1" t="e">
        <f t="shared" si="676"/>
        <v>#VALUE!</v>
      </c>
      <c r="CO1378" s="2" t="b">
        <f t="shared" si="677"/>
        <v>1</v>
      </c>
      <c r="CP1378" s="2" t="b">
        <f t="shared" si="678"/>
        <v>1</v>
      </c>
      <c r="CQ1378" s="2" t="b">
        <f t="shared" si="679"/>
        <v>0</v>
      </c>
      <c r="CR1378" s="6" t="str">
        <f t="shared" si="680"/>
        <v>Male</v>
      </c>
      <c r="CS1378" s="7">
        <f t="shared" si="681"/>
        <v>0</v>
      </c>
      <c r="CT1378" s="7">
        <f t="shared" si="682"/>
        <v>1</v>
      </c>
      <c r="CU1378" s="7">
        <f t="shared" si="683"/>
        <v>0</v>
      </c>
      <c r="CV1378" s="7">
        <f t="shared" si="684"/>
        <v>0</v>
      </c>
      <c r="CW1378" s="7">
        <f t="shared" si="664"/>
        <v>1</v>
      </c>
      <c r="CX1378" s="1" t="e">
        <f t="shared" si="665"/>
        <v>#VALUE!</v>
      </c>
      <c r="CY1378" s="1" t="e">
        <f t="shared" si="666"/>
        <v>#VALUE!</v>
      </c>
      <c r="DG1378" s="1" t="e">
        <f t="shared" si="687"/>
        <v>#VALUE!</v>
      </c>
    </row>
    <row r="1379" spans="1:111" ht="130.5" x14ac:dyDescent="0.35">
      <c r="B1379" s="1" t="s">
        <v>13809</v>
      </c>
      <c r="C1379" s="9">
        <v>44369</v>
      </c>
      <c r="D1379" s="10" t="s">
        <v>13809</v>
      </c>
      <c r="E1379" s="1">
        <v>14</v>
      </c>
      <c r="F1379" s="1" t="s">
        <v>108</v>
      </c>
      <c r="G1379" s="1" t="s">
        <v>13809</v>
      </c>
      <c r="H1379" s="1" t="s">
        <v>13809</v>
      </c>
      <c r="I1379" s="2" t="s">
        <v>183</v>
      </c>
      <c r="J1379" s="2" t="s">
        <v>163</v>
      </c>
      <c r="K1379" s="2" t="s">
        <v>13809</v>
      </c>
      <c r="L1379" s="9">
        <v>44365</v>
      </c>
      <c r="M1379" s="2" t="s">
        <v>109</v>
      </c>
      <c r="N1379" s="2" t="s">
        <v>13809</v>
      </c>
      <c r="O1379" s="2" t="s">
        <v>110</v>
      </c>
      <c r="P1379" s="2" t="s">
        <v>111</v>
      </c>
      <c r="S1379" s="2" t="s">
        <v>112</v>
      </c>
      <c r="T1379" s="2" t="s">
        <v>111</v>
      </c>
      <c r="U1379" s="2" t="b">
        <f>OR(S1379="yes",T1379="yes")</f>
        <v>1</v>
      </c>
      <c r="V1379" s="2" t="s">
        <v>113</v>
      </c>
      <c r="AB1379" s="5">
        <v>1</v>
      </c>
      <c r="AK1379" s="1" t="s">
        <v>150</v>
      </c>
      <c r="BA1379" s="21">
        <v>0.08</v>
      </c>
      <c r="BW1379" s="34" t="s">
        <v>14456</v>
      </c>
      <c r="BZ1379" s="2" t="s">
        <v>162</v>
      </c>
      <c r="CA1379" s="2">
        <v>2</v>
      </c>
      <c r="CB1379" s="1" t="s">
        <v>1123</v>
      </c>
      <c r="CC1379" s="2" t="s">
        <v>126</v>
      </c>
      <c r="CD1379" s="1" t="b">
        <f t="shared" si="688"/>
        <v>1</v>
      </c>
      <c r="CE1379" s="1" t="b">
        <f t="shared" si="686"/>
        <v>1</v>
      </c>
      <c r="CF1379" s="1" t="b">
        <f t="shared" si="668"/>
        <v>0</v>
      </c>
      <c r="CG1379" s="1" t="b">
        <f t="shared" si="669"/>
        <v>1</v>
      </c>
      <c r="CH1379" s="1" t="b">
        <f t="shared" si="670"/>
        <v>0</v>
      </c>
      <c r="CI1379" s="1" t="b">
        <f t="shared" si="671"/>
        <v>0</v>
      </c>
      <c r="CJ1379" s="1" t="b">
        <f t="shared" si="672"/>
        <v>0</v>
      </c>
      <c r="CK1379" s="1" t="b">
        <f t="shared" si="673"/>
        <v>0</v>
      </c>
      <c r="CL1379" s="1" t="b">
        <f t="shared" si="674"/>
        <v>0</v>
      </c>
      <c r="CM1379" s="1" t="b">
        <f t="shared" si="675"/>
        <v>0</v>
      </c>
      <c r="CN1379" s="1" t="b">
        <f t="shared" si="676"/>
        <v>0</v>
      </c>
      <c r="CO1379" s="2" t="b">
        <f t="shared" si="677"/>
        <v>1</v>
      </c>
      <c r="CP1379" s="2" t="b">
        <f t="shared" si="678"/>
        <v>1</v>
      </c>
      <c r="CQ1379" s="2" t="b">
        <f t="shared" si="679"/>
        <v>0</v>
      </c>
      <c r="CR1379" s="6" t="str">
        <f t="shared" si="680"/>
        <v>Female</v>
      </c>
      <c r="CS1379" s="7">
        <f t="shared" si="681"/>
        <v>0</v>
      </c>
      <c r="CT1379" s="7">
        <f t="shared" si="682"/>
        <v>0</v>
      </c>
      <c r="CU1379" s="7">
        <f t="shared" si="683"/>
        <v>0</v>
      </c>
      <c r="CV1379" s="7">
        <f t="shared" si="684"/>
        <v>1</v>
      </c>
      <c r="CW1379" s="7">
        <f t="shared" si="664"/>
        <v>0</v>
      </c>
      <c r="CX1379" s="1" t="b">
        <f t="shared" si="665"/>
        <v>1</v>
      </c>
      <c r="CY1379" s="1" t="b">
        <f t="shared" si="666"/>
        <v>0</v>
      </c>
      <c r="DG1379" s="1" t="b">
        <f t="shared" si="687"/>
        <v>1</v>
      </c>
    </row>
    <row r="1380" spans="1:111" ht="58" x14ac:dyDescent="0.35">
      <c r="B1380" s="1" t="s">
        <v>13809</v>
      </c>
      <c r="C1380" s="9">
        <v>44369</v>
      </c>
      <c r="D1380" s="10" t="s">
        <v>13809</v>
      </c>
      <c r="E1380" s="1">
        <v>16</v>
      </c>
      <c r="F1380" s="1" t="s">
        <v>127</v>
      </c>
      <c r="G1380" s="1" t="s">
        <v>13809</v>
      </c>
      <c r="H1380" s="1" t="s">
        <v>13809</v>
      </c>
      <c r="I1380" s="9">
        <v>44197</v>
      </c>
      <c r="J1380" s="2" t="s">
        <v>109</v>
      </c>
      <c r="K1380" s="2" t="s">
        <v>13809</v>
      </c>
      <c r="L1380" s="9">
        <v>44365</v>
      </c>
      <c r="M1380" s="2" t="s">
        <v>109</v>
      </c>
      <c r="N1380" s="2" t="s">
        <v>13809</v>
      </c>
      <c r="O1380" s="2" t="s">
        <v>110</v>
      </c>
      <c r="P1380" s="2" t="s">
        <v>111</v>
      </c>
      <c r="S1380" s="2" t="s">
        <v>112</v>
      </c>
      <c r="T1380" s="2" t="s">
        <v>111</v>
      </c>
      <c r="U1380" s="2" t="b">
        <v>1</v>
      </c>
      <c r="V1380" s="2" t="s">
        <v>113</v>
      </c>
      <c r="W1380" s="1" t="s">
        <v>112</v>
      </c>
      <c r="X1380" s="1" t="s">
        <v>110</v>
      </c>
      <c r="Y1380" s="2" t="s">
        <v>112</v>
      </c>
      <c r="Z1380" s="2" t="s">
        <v>111</v>
      </c>
      <c r="AA1380" s="2" t="s">
        <v>112</v>
      </c>
      <c r="AB1380" s="2">
        <v>1</v>
      </c>
      <c r="AC1380" s="1" t="s">
        <v>111</v>
      </c>
      <c r="AF1380" s="1" t="s">
        <v>111</v>
      </c>
      <c r="AJ1380" s="1" t="s">
        <v>115</v>
      </c>
      <c r="AK1380" s="1" t="s">
        <v>194</v>
      </c>
      <c r="AN1380" s="1" t="s">
        <v>225</v>
      </c>
      <c r="AO1380" s="1" t="s">
        <v>117</v>
      </c>
      <c r="AS1380" s="1" t="s">
        <v>118</v>
      </c>
      <c r="AU1380" s="1" t="s">
        <v>197</v>
      </c>
      <c r="AZ1380" s="1" t="s">
        <v>254</v>
      </c>
      <c r="BC1380" s="1" t="s">
        <v>5276</v>
      </c>
      <c r="BG1380" s="1" t="s">
        <v>5277</v>
      </c>
      <c r="BH1380" s="1" t="s">
        <v>5278</v>
      </c>
      <c r="BJ1380" s="1" t="s">
        <v>112</v>
      </c>
      <c r="BQ1380" s="1" t="s">
        <v>121</v>
      </c>
      <c r="BW1380" s="34" t="s">
        <v>5279</v>
      </c>
      <c r="BX1380" s="2" t="s">
        <v>112</v>
      </c>
      <c r="BY1380" s="2" t="s">
        <v>123</v>
      </c>
      <c r="BZ1380" s="2" t="s">
        <v>162</v>
      </c>
      <c r="CA1380" s="2">
        <v>2</v>
      </c>
      <c r="CB1380" s="1" t="s">
        <v>279</v>
      </c>
      <c r="CC1380" s="2" t="s">
        <v>126</v>
      </c>
      <c r="CD1380" s="1" t="b">
        <f t="shared" si="688"/>
        <v>1</v>
      </c>
      <c r="CE1380" s="1" t="b">
        <f t="shared" si="686"/>
        <v>1</v>
      </c>
      <c r="CF1380" s="1" t="b">
        <f t="shared" si="668"/>
        <v>0</v>
      </c>
      <c r="CG1380" s="1" t="b">
        <f t="shared" si="669"/>
        <v>0</v>
      </c>
      <c r="CH1380" s="1" t="b">
        <f t="shared" si="670"/>
        <v>1</v>
      </c>
      <c r="CI1380" s="1" t="b">
        <f t="shared" si="671"/>
        <v>0</v>
      </c>
      <c r="CJ1380" s="1" t="b">
        <f t="shared" si="672"/>
        <v>0</v>
      </c>
      <c r="CK1380" s="1" t="b">
        <f t="shared" si="673"/>
        <v>0</v>
      </c>
      <c r="CL1380" s="1" t="b">
        <f t="shared" si="674"/>
        <v>0</v>
      </c>
      <c r="CM1380" s="1" t="b">
        <f t="shared" si="675"/>
        <v>0</v>
      </c>
      <c r="CN1380" s="1" t="b">
        <f t="shared" si="676"/>
        <v>0</v>
      </c>
      <c r="CO1380" s="2" t="b">
        <f t="shared" si="677"/>
        <v>1</v>
      </c>
      <c r="CP1380" s="2" t="b">
        <f t="shared" si="678"/>
        <v>1</v>
      </c>
      <c r="CQ1380" s="2" t="b">
        <f t="shared" si="679"/>
        <v>0</v>
      </c>
      <c r="CR1380" s="6" t="str">
        <f t="shared" si="680"/>
        <v>Male</v>
      </c>
      <c r="CS1380" s="7">
        <f t="shared" si="681"/>
        <v>1</v>
      </c>
      <c r="CT1380" s="7">
        <f t="shared" si="682"/>
        <v>0</v>
      </c>
      <c r="CU1380" s="7">
        <f t="shared" si="683"/>
        <v>0</v>
      </c>
      <c r="CV1380" s="7">
        <f t="shared" si="684"/>
        <v>1</v>
      </c>
      <c r="CW1380" s="7">
        <f t="shared" si="664"/>
        <v>0</v>
      </c>
      <c r="CX1380" s="1" t="b">
        <f t="shared" si="665"/>
        <v>1</v>
      </c>
      <c r="CY1380" s="1" t="b">
        <f t="shared" si="666"/>
        <v>0</v>
      </c>
      <c r="DG1380" s="1" t="b">
        <f t="shared" si="687"/>
        <v>1</v>
      </c>
    </row>
    <row r="1381" spans="1:111" ht="101.5" x14ac:dyDescent="0.35">
      <c r="A1381" s="2">
        <v>1319</v>
      </c>
      <c r="B1381" s="1" t="s">
        <v>13809</v>
      </c>
      <c r="C1381" s="9">
        <v>44369</v>
      </c>
      <c r="D1381" s="10" t="s">
        <v>13809</v>
      </c>
      <c r="E1381" s="1" t="e">
        <f>ROUND((C1381-D1381)/365,0)</f>
        <v>#VALUE!</v>
      </c>
      <c r="F1381" s="1" t="s">
        <v>127</v>
      </c>
      <c r="G1381" s="1" t="s">
        <v>13809</v>
      </c>
      <c r="H1381" s="1" t="s">
        <v>13809</v>
      </c>
      <c r="J1381" s="2" t="s">
        <v>109</v>
      </c>
      <c r="K1381" s="2" t="s">
        <v>13809</v>
      </c>
      <c r="L1381" s="9">
        <v>44365</v>
      </c>
      <c r="M1381" s="2" t="s">
        <v>109</v>
      </c>
      <c r="N1381" s="2" t="s">
        <v>13809</v>
      </c>
      <c r="O1381" s="2" t="s">
        <v>110</v>
      </c>
      <c r="P1381" s="2" t="s">
        <v>111</v>
      </c>
      <c r="S1381" s="2" t="s">
        <v>112</v>
      </c>
      <c r="T1381" s="2" t="s">
        <v>112</v>
      </c>
      <c r="U1381" s="2" t="b">
        <f>OR(S1381="yes",T1381="yes")</f>
        <v>1</v>
      </c>
      <c r="V1381" s="2" t="s">
        <v>113</v>
      </c>
      <c r="W1381" s="1" t="s">
        <v>112</v>
      </c>
      <c r="X1381" s="1" t="s">
        <v>114</v>
      </c>
      <c r="Y1381" s="2" t="s">
        <v>112</v>
      </c>
      <c r="Z1381" s="2" t="s">
        <v>111</v>
      </c>
      <c r="AA1381" s="2" t="s">
        <v>112</v>
      </c>
      <c r="AB1381" s="2">
        <v>0</v>
      </c>
      <c r="AC1381" s="1" t="s">
        <v>111</v>
      </c>
      <c r="AF1381" s="1" t="s">
        <v>111</v>
      </c>
      <c r="AJ1381" s="1" t="s">
        <v>115</v>
      </c>
      <c r="AK1381" s="1" t="s">
        <v>201</v>
      </c>
      <c r="AN1381" s="1" t="s">
        <v>5280</v>
      </c>
      <c r="AO1381" s="1" t="s">
        <v>130</v>
      </c>
      <c r="AS1381" s="1" t="s">
        <v>5281</v>
      </c>
      <c r="AU1381" s="1" t="s">
        <v>177</v>
      </c>
      <c r="AX1381" s="1">
        <v>50</v>
      </c>
      <c r="AZ1381" s="1" t="s">
        <v>133</v>
      </c>
      <c r="BA1381" s="1" t="s">
        <v>5282</v>
      </c>
      <c r="BE1381" s="1" t="s">
        <v>5283</v>
      </c>
      <c r="BG1381" s="1" t="s">
        <v>5284</v>
      </c>
      <c r="BH1381" s="1" t="s">
        <v>5285</v>
      </c>
      <c r="BJ1381" s="1" t="s">
        <v>112</v>
      </c>
      <c r="BK1381" s="1" t="s">
        <v>112</v>
      </c>
      <c r="BL1381" s="1" t="s">
        <v>4871</v>
      </c>
      <c r="BQ1381" s="1" t="s">
        <v>121</v>
      </c>
      <c r="BR1381" s="1" t="s">
        <v>122</v>
      </c>
      <c r="BS1381" s="1" t="s">
        <v>112</v>
      </c>
      <c r="BU1381" s="34" t="s">
        <v>5286</v>
      </c>
      <c r="BV1381" s="9">
        <v>44372</v>
      </c>
      <c r="BW1381" s="34" t="s">
        <v>14457</v>
      </c>
      <c r="BX1381" s="2" t="s">
        <v>111</v>
      </c>
      <c r="BY1381" s="2" t="s">
        <v>156</v>
      </c>
      <c r="BZ1381" s="2" t="s">
        <v>124</v>
      </c>
      <c r="CA1381" s="2">
        <v>2</v>
      </c>
      <c r="CB1381" s="1" t="s">
        <v>669</v>
      </c>
      <c r="CC1381" s="2" t="s">
        <v>126</v>
      </c>
      <c r="CD1381" s="1" t="e">
        <f t="shared" si="688"/>
        <v>#VALUE!</v>
      </c>
      <c r="CE1381" s="1" t="e">
        <f t="shared" si="686"/>
        <v>#VALUE!</v>
      </c>
      <c r="CF1381" s="1" t="e">
        <f t="shared" si="668"/>
        <v>#VALUE!</v>
      </c>
      <c r="CG1381" s="1" t="e">
        <f t="shared" si="669"/>
        <v>#VALUE!</v>
      </c>
      <c r="CH1381" s="1" t="e">
        <f t="shared" si="670"/>
        <v>#VALUE!</v>
      </c>
      <c r="CI1381" s="1" t="e">
        <f t="shared" si="671"/>
        <v>#VALUE!</v>
      </c>
      <c r="CJ1381" s="1" t="e">
        <f t="shared" si="672"/>
        <v>#VALUE!</v>
      </c>
      <c r="CK1381" s="1" t="e">
        <f t="shared" si="673"/>
        <v>#VALUE!</v>
      </c>
      <c r="CL1381" s="1" t="e">
        <f t="shared" si="674"/>
        <v>#VALUE!</v>
      </c>
      <c r="CM1381" s="1" t="e">
        <f t="shared" si="675"/>
        <v>#VALUE!</v>
      </c>
      <c r="CN1381" s="1" t="e">
        <f t="shared" si="676"/>
        <v>#VALUE!</v>
      </c>
      <c r="CO1381" s="2" t="b">
        <f t="shared" si="677"/>
        <v>1</v>
      </c>
      <c r="CP1381" s="2" t="b">
        <f t="shared" si="678"/>
        <v>1</v>
      </c>
      <c r="CQ1381" s="2" t="b">
        <f t="shared" si="679"/>
        <v>0</v>
      </c>
      <c r="CR1381" s="6" t="str">
        <f t="shared" si="680"/>
        <v>Male</v>
      </c>
      <c r="CS1381" s="7">
        <f t="shared" si="681"/>
        <v>1</v>
      </c>
      <c r="CT1381" s="7">
        <f t="shared" si="682"/>
        <v>0</v>
      </c>
      <c r="CU1381" s="7">
        <f t="shared" si="683"/>
        <v>0</v>
      </c>
      <c r="CV1381" s="7">
        <f t="shared" si="684"/>
        <v>1</v>
      </c>
      <c r="CW1381" s="7">
        <f t="shared" si="664"/>
        <v>0</v>
      </c>
      <c r="CX1381" s="1" t="e">
        <f t="shared" si="665"/>
        <v>#VALUE!</v>
      </c>
      <c r="CY1381" s="1" t="e">
        <f t="shared" si="666"/>
        <v>#VALUE!</v>
      </c>
      <c r="DG1381" s="1" t="e">
        <f t="shared" si="687"/>
        <v>#VALUE!</v>
      </c>
    </row>
    <row r="1382" spans="1:111" ht="58" x14ac:dyDescent="0.35">
      <c r="A1382" s="2">
        <v>1297</v>
      </c>
      <c r="B1382" s="1" t="s">
        <v>13809</v>
      </c>
      <c r="C1382" s="9">
        <v>44369</v>
      </c>
      <c r="D1382" s="10" t="s">
        <v>13809</v>
      </c>
      <c r="E1382" s="1" t="e">
        <f>ROUND((C1382-D1382)/365,0)</f>
        <v>#VALUE!</v>
      </c>
      <c r="F1382" s="1" t="s">
        <v>127</v>
      </c>
      <c r="G1382" s="1" t="s">
        <v>13809</v>
      </c>
      <c r="H1382" s="1" t="s">
        <v>13809</v>
      </c>
      <c r="J1382" s="2" t="s">
        <v>109</v>
      </c>
      <c r="K1382" s="2" t="s">
        <v>13809</v>
      </c>
      <c r="L1382" s="9">
        <v>44364</v>
      </c>
      <c r="M1382" s="2" t="s">
        <v>109</v>
      </c>
      <c r="N1382" s="2" t="s">
        <v>13809</v>
      </c>
      <c r="O1382" s="2" t="s">
        <v>110</v>
      </c>
      <c r="P1382" s="2" t="s">
        <v>111</v>
      </c>
      <c r="S1382" s="2" t="s">
        <v>112</v>
      </c>
      <c r="T1382" s="2" t="s">
        <v>112</v>
      </c>
      <c r="U1382" s="2" t="b">
        <f>OR(S1382="yes",T1382="yes")</f>
        <v>1</v>
      </c>
      <c r="V1382" s="2" t="s">
        <v>113</v>
      </c>
      <c r="W1382" s="1" t="s">
        <v>112</v>
      </c>
      <c r="X1382" s="1" t="s">
        <v>138</v>
      </c>
      <c r="Y1382" s="2" t="s">
        <v>112</v>
      </c>
      <c r="Z1382" s="2" t="s">
        <v>111</v>
      </c>
      <c r="AA1382" s="2" t="s">
        <v>112</v>
      </c>
      <c r="AB1382" s="2">
        <v>3</v>
      </c>
      <c r="AC1382" s="1" t="s">
        <v>111</v>
      </c>
      <c r="AF1382" s="1" t="s">
        <v>111</v>
      </c>
      <c r="AJ1382" s="1" t="s">
        <v>115</v>
      </c>
      <c r="AK1382" s="1" t="s">
        <v>129</v>
      </c>
      <c r="AO1382" s="1" t="s">
        <v>117</v>
      </c>
      <c r="AS1382" s="1" t="s">
        <v>118</v>
      </c>
      <c r="AU1382" s="1" t="s">
        <v>132</v>
      </c>
      <c r="AZ1382" s="1" t="s">
        <v>155</v>
      </c>
      <c r="BA1382" s="1" t="s">
        <v>5287</v>
      </c>
      <c r="BJ1382" s="1" t="s">
        <v>111</v>
      </c>
      <c r="BN1382" s="1" t="s">
        <v>111</v>
      </c>
      <c r="BQ1382" s="1" t="s">
        <v>121</v>
      </c>
      <c r="BR1382" s="1" t="s">
        <v>122</v>
      </c>
      <c r="BS1382" s="1" t="s">
        <v>112</v>
      </c>
      <c r="BU1382" s="34" t="s">
        <v>5288</v>
      </c>
      <c r="BV1382" s="9">
        <v>44372</v>
      </c>
      <c r="BW1382" s="34" t="s">
        <v>14458</v>
      </c>
      <c r="BX1382" s="2" t="s">
        <v>111</v>
      </c>
      <c r="BY1382" s="2" t="s">
        <v>156</v>
      </c>
      <c r="BZ1382" s="2" t="s">
        <v>124</v>
      </c>
      <c r="CA1382" s="2">
        <v>2</v>
      </c>
      <c r="CB1382" s="1" t="s">
        <v>2635</v>
      </c>
      <c r="CC1382" s="2" t="s">
        <v>113</v>
      </c>
      <c r="CD1382" s="1" t="e">
        <f t="shared" si="688"/>
        <v>#VALUE!</v>
      </c>
      <c r="CE1382" s="1" t="e">
        <f t="shared" si="686"/>
        <v>#VALUE!</v>
      </c>
      <c r="CF1382" s="1" t="e">
        <f t="shared" si="668"/>
        <v>#VALUE!</v>
      </c>
      <c r="CG1382" s="1" t="e">
        <f t="shared" si="669"/>
        <v>#VALUE!</v>
      </c>
      <c r="CH1382" s="1" t="e">
        <f t="shared" si="670"/>
        <v>#VALUE!</v>
      </c>
      <c r="CI1382" s="1" t="e">
        <f t="shared" si="671"/>
        <v>#VALUE!</v>
      </c>
      <c r="CJ1382" s="1" t="e">
        <f t="shared" si="672"/>
        <v>#VALUE!</v>
      </c>
      <c r="CK1382" s="1" t="e">
        <f t="shared" si="673"/>
        <v>#VALUE!</v>
      </c>
      <c r="CL1382" s="1" t="e">
        <f t="shared" si="674"/>
        <v>#VALUE!</v>
      </c>
      <c r="CM1382" s="1" t="e">
        <f t="shared" si="675"/>
        <v>#VALUE!</v>
      </c>
      <c r="CN1382" s="1" t="e">
        <f t="shared" si="676"/>
        <v>#VALUE!</v>
      </c>
      <c r="CO1382" s="2" t="b">
        <f t="shared" si="677"/>
        <v>1</v>
      </c>
      <c r="CP1382" s="2" t="b">
        <f t="shared" si="678"/>
        <v>1</v>
      </c>
      <c r="CQ1382" s="2" t="b">
        <f t="shared" si="679"/>
        <v>0</v>
      </c>
      <c r="CR1382" s="6" t="str">
        <f t="shared" si="680"/>
        <v>Male</v>
      </c>
      <c r="CS1382" s="7">
        <f t="shared" si="681"/>
        <v>1</v>
      </c>
      <c r="CT1382" s="7">
        <f t="shared" si="682"/>
        <v>0</v>
      </c>
      <c r="CU1382" s="7">
        <f t="shared" si="683"/>
        <v>0</v>
      </c>
      <c r="CV1382" s="7">
        <f t="shared" si="684"/>
        <v>1</v>
      </c>
      <c r="CW1382" s="7">
        <f t="shared" si="664"/>
        <v>0</v>
      </c>
      <c r="CX1382" s="1" t="e">
        <f t="shared" si="665"/>
        <v>#VALUE!</v>
      </c>
      <c r="CY1382" s="1" t="e">
        <f t="shared" si="666"/>
        <v>#VALUE!</v>
      </c>
      <c r="DG1382" s="1" t="e">
        <f t="shared" si="687"/>
        <v>#VALUE!</v>
      </c>
    </row>
    <row r="1383" spans="1:111" ht="87" x14ac:dyDescent="0.35">
      <c r="B1383" s="1" t="s">
        <v>13809</v>
      </c>
      <c r="C1383" s="9">
        <v>44430</v>
      </c>
      <c r="D1383" s="10" t="s">
        <v>13809</v>
      </c>
      <c r="E1383" s="1">
        <v>57</v>
      </c>
      <c r="F1383" s="1" t="s">
        <v>127</v>
      </c>
      <c r="G1383" s="1" t="s">
        <v>13809</v>
      </c>
      <c r="H1383" s="1" t="s">
        <v>13809</v>
      </c>
      <c r="J1383" s="2" t="s">
        <v>109</v>
      </c>
      <c r="K1383" s="2" t="s">
        <v>13809</v>
      </c>
      <c r="L1383" s="9">
        <v>44306</v>
      </c>
      <c r="M1383" s="2" t="s">
        <v>109</v>
      </c>
      <c r="N1383" s="2" t="s">
        <v>13809</v>
      </c>
      <c r="O1383" s="2" t="s">
        <v>110</v>
      </c>
      <c r="P1383" s="2" t="s">
        <v>111</v>
      </c>
      <c r="S1383" s="2" t="s">
        <v>111</v>
      </c>
      <c r="T1383" s="2" t="s">
        <v>112</v>
      </c>
      <c r="U1383" s="2" t="b">
        <f>OR(S1383="yes",T1383="yes")</f>
        <v>1</v>
      </c>
      <c r="V1383" s="2" t="s">
        <v>113</v>
      </c>
      <c r="W1383" s="1" t="s">
        <v>112</v>
      </c>
      <c r="X1383" s="1" t="s">
        <v>114</v>
      </c>
      <c r="Y1383" s="2" t="s">
        <v>112</v>
      </c>
      <c r="Z1383" s="2" t="s">
        <v>112</v>
      </c>
      <c r="AA1383" s="2" t="s">
        <v>112</v>
      </c>
      <c r="AC1383" s="1" t="s">
        <v>111</v>
      </c>
      <c r="AF1383" s="1" t="s">
        <v>111</v>
      </c>
      <c r="AJ1383" s="1" t="s">
        <v>115</v>
      </c>
      <c r="AK1383" s="1" t="s">
        <v>129</v>
      </c>
      <c r="AO1383" s="1" t="s">
        <v>117</v>
      </c>
      <c r="AS1383" s="1" t="s">
        <v>190</v>
      </c>
      <c r="AZ1383" s="1" t="s">
        <v>179</v>
      </c>
      <c r="BA1383" s="1" t="s">
        <v>5289</v>
      </c>
      <c r="BG1383" s="1" t="s">
        <v>272</v>
      </c>
      <c r="BJ1383" s="1" t="s">
        <v>111</v>
      </c>
      <c r="BN1383" s="1" t="s">
        <v>112</v>
      </c>
      <c r="BO1383" s="1" t="s">
        <v>148</v>
      </c>
      <c r="BP1383" s="1" t="s">
        <v>422</v>
      </c>
      <c r="BQ1383" s="1" t="s">
        <v>121</v>
      </c>
      <c r="BR1383" s="1" t="s">
        <v>122</v>
      </c>
      <c r="BS1383" s="1" t="s">
        <v>111</v>
      </c>
      <c r="BT1383" s="34" t="s">
        <v>5290</v>
      </c>
      <c r="BV1383" s="9">
        <v>44449</v>
      </c>
      <c r="BW1383" s="34" t="s">
        <v>14459</v>
      </c>
      <c r="BX1383" s="2" t="s">
        <v>111</v>
      </c>
      <c r="BY1383" s="2" t="s">
        <v>156</v>
      </c>
      <c r="BZ1383" s="2" t="s">
        <v>124</v>
      </c>
      <c r="CA1383" s="2">
        <v>2</v>
      </c>
      <c r="CB1383" s="1" t="s">
        <v>307</v>
      </c>
      <c r="CC1383" s="2" t="s">
        <v>113</v>
      </c>
      <c r="CD1383" s="1" t="b">
        <f t="shared" si="688"/>
        <v>0</v>
      </c>
      <c r="CE1383" s="1" t="b">
        <f t="shared" si="686"/>
        <v>0</v>
      </c>
      <c r="CF1383" s="1" t="b">
        <f t="shared" si="668"/>
        <v>0</v>
      </c>
      <c r="CG1383" s="1" t="b">
        <f t="shared" si="669"/>
        <v>0</v>
      </c>
      <c r="CH1383" s="1" t="b">
        <f t="shared" si="670"/>
        <v>0</v>
      </c>
      <c r="CI1383" s="1" t="b">
        <f t="shared" si="671"/>
        <v>0</v>
      </c>
      <c r="CJ1383" s="1" t="b">
        <f t="shared" si="672"/>
        <v>0</v>
      </c>
      <c r="CK1383" s="1" t="b">
        <f t="shared" si="673"/>
        <v>0</v>
      </c>
      <c r="CL1383" s="1" t="b">
        <f t="shared" si="674"/>
        <v>0</v>
      </c>
      <c r="CM1383" s="1" t="b">
        <f t="shared" si="675"/>
        <v>1</v>
      </c>
      <c r="CN1383" s="1" t="b">
        <f t="shared" si="676"/>
        <v>0</v>
      </c>
      <c r="CO1383" s="2" t="b">
        <f t="shared" si="677"/>
        <v>0</v>
      </c>
      <c r="CP1383" s="2" t="b">
        <f t="shared" si="678"/>
        <v>0</v>
      </c>
      <c r="CQ1383" s="2" t="b">
        <f t="shared" si="679"/>
        <v>0</v>
      </c>
      <c r="CR1383" s="6" t="str">
        <f t="shared" si="680"/>
        <v>Male</v>
      </c>
      <c r="CS1383" s="7">
        <f t="shared" si="681"/>
        <v>1</v>
      </c>
      <c r="CT1383" s="7">
        <f t="shared" si="682"/>
        <v>0</v>
      </c>
      <c r="CU1383" s="7">
        <f t="shared" si="683"/>
        <v>0</v>
      </c>
      <c r="CV1383" s="7">
        <f t="shared" si="684"/>
        <v>1</v>
      </c>
      <c r="CW1383" s="7">
        <f t="shared" si="664"/>
        <v>0</v>
      </c>
      <c r="CX1383" s="1" t="b">
        <f t="shared" si="665"/>
        <v>0</v>
      </c>
      <c r="CY1383" s="1" t="b">
        <f t="shared" si="666"/>
        <v>0</v>
      </c>
      <c r="DG1383" s="1" t="b">
        <f t="shared" si="687"/>
        <v>0</v>
      </c>
    </row>
    <row r="1384" spans="1:111" ht="58" x14ac:dyDescent="0.35">
      <c r="A1384" s="2">
        <v>1302</v>
      </c>
      <c r="B1384" s="1" t="s">
        <v>13809</v>
      </c>
      <c r="C1384" s="9">
        <v>44369</v>
      </c>
      <c r="D1384" s="10" t="s">
        <v>13809</v>
      </c>
      <c r="E1384" s="1" t="e">
        <f>ROUND((C1384-D1384)/365,0)</f>
        <v>#VALUE!</v>
      </c>
      <c r="F1384" s="1" t="s">
        <v>127</v>
      </c>
      <c r="G1384" s="1" t="s">
        <v>13809</v>
      </c>
      <c r="H1384" s="1" t="s">
        <v>13809</v>
      </c>
      <c r="I1384" s="9">
        <v>44344</v>
      </c>
      <c r="J1384" s="2" t="s">
        <v>109</v>
      </c>
      <c r="K1384" s="2" t="s">
        <v>13809</v>
      </c>
      <c r="L1384" s="9">
        <v>44365</v>
      </c>
      <c r="M1384" s="2" t="s">
        <v>109</v>
      </c>
      <c r="N1384" s="2" t="s">
        <v>13809</v>
      </c>
      <c r="O1384" s="2" t="s">
        <v>110</v>
      </c>
      <c r="P1384" s="2" t="s">
        <v>111</v>
      </c>
      <c r="S1384" s="2" t="s">
        <v>112</v>
      </c>
      <c r="T1384" s="2" t="s">
        <v>112</v>
      </c>
      <c r="U1384" s="2" t="b">
        <f>OR(S1384="yes",T1384="yes")</f>
        <v>1</v>
      </c>
      <c r="V1384" s="2" t="s">
        <v>113</v>
      </c>
      <c r="W1384" s="1" t="s">
        <v>112</v>
      </c>
      <c r="X1384" s="1" t="s">
        <v>138</v>
      </c>
      <c r="Y1384" s="2" t="s">
        <v>112</v>
      </c>
      <c r="Z1384" s="2" t="s">
        <v>111</v>
      </c>
      <c r="AA1384" s="2" t="s">
        <v>112</v>
      </c>
      <c r="AB1384" s="2">
        <v>1</v>
      </c>
      <c r="AC1384" s="1" t="s">
        <v>111</v>
      </c>
      <c r="AF1384" s="1" t="s">
        <v>111</v>
      </c>
      <c r="AJ1384" s="1" t="s">
        <v>115</v>
      </c>
      <c r="AK1384" s="1" t="s">
        <v>201</v>
      </c>
      <c r="AN1384" s="1" t="s">
        <v>5291</v>
      </c>
      <c r="AO1384" s="1" t="s">
        <v>221</v>
      </c>
      <c r="AS1384" s="1" t="s">
        <v>118</v>
      </c>
      <c r="AZ1384" s="1" t="s">
        <v>292</v>
      </c>
      <c r="BC1384" s="1" t="s">
        <v>5292</v>
      </c>
      <c r="BD1384" s="1" t="s">
        <v>5293</v>
      </c>
      <c r="BJ1384" s="1" t="s">
        <v>112</v>
      </c>
      <c r="BK1384" s="1" t="s">
        <v>112</v>
      </c>
      <c r="BL1384" s="1" t="s">
        <v>180</v>
      </c>
      <c r="BM1384" s="1" t="s">
        <v>5294</v>
      </c>
      <c r="BQ1384" s="1" t="s">
        <v>121</v>
      </c>
      <c r="BR1384" s="1" t="s">
        <v>275</v>
      </c>
      <c r="BU1384" s="34" t="s">
        <v>13908</v>
      </c>
      <c r="BV1384" s="9">
        <v>44372</v>
      </c>
      <c r="BW1384" s="34" t="s">
        <v>14460</v>
      </c>
      <c r="BX1384" s="2" t="s">
        <v>112</v>
      </c>
      <c r="BZ1384" s="2" t="s">
        <v>232</v>
      </c>
      <c r="CA1384" s="2">
        <v>2</v>
      </c>
      <c r="CB1384" s="1" t="s">
        <v>1618</v>
      </c>
      <c r="CC1384" s="2" t="s">
        <v>126</v>
      </c>
      <c r="CD1384" s="1" t="e">
        <f t="shared" si="688"/>
        <v>#VALUE!</v>
      </c>
      <c r="CE1384" s="1" t="e">
        <f t="shared" si="686"/>
        <v>#VALUE!</v>
      </c>
      <c r="CF1384" s="1" t="e">
        <f t="shared" si="668"/>
        <v>#VALUE!</v>
      </c>
      <c r="CG1384" s="1" t="e">
        <f t="shared" si="669"/>
        <v>#VALUE!</v>
      </c>
      <c r="CH1384" s="1" t="e">
        <f t="shared" si="670"/>
        <v>#VALUE!</v>
      </c>
      <c r="CI1384" s="1" t="e">
        <f t="shared" si="671"/>
        <v>#VALUE!</v>
      </c>
      <c r="CJ1384" s="1" t="e">
        <f t="shared" si="672"/>
        <v>#VALUE!</v>
      </c>
      <c r="CK1384" s="1" t="e">
        <f t="shared" si="673"/>
        <v>#VALUE!</v>
      </c>
      <c r="CL1384" s="1" t="e">
        <f t="shared" si="674"/>
        <v>#VALUE!</v>
      </c>
      <c r="CM1384" s="1" t="e">
        <f t="shared" si="675"/>
        <v>#VALUE!</v>
      </c>
      <c r="CN1384" s="1" t="e">
        <f t="shared" si="676"/>
        <v>#VALUE!</v>
      </c>
      <c r="CO1384" s="2" t="b">
        <f t="shared" si="677"/>
        <v>1</v>
      </c>
      <c r="CP1384" s="2" t="b">
        <f t="shared" si="678"/>
        <v>1</v>
      </c>
      <c r="CQ1384" s="2" t="b">
        <f t="shared" si="679"/>
        <v>0</v>
      </c>
      <c r="CR1384" s="6" t="str">
        <f t="shared" si="680"/>
        <v>Male</v>
      </c>
      <c r="CS1384" s="7">
        <f t="shared" si="681"/>
        <v>1</v>
      </c>
      <c r="CT1384" s="7">
        <f t="shared" si="682"/>
        <v>0</v>
      </c>
      <c r="CU1384" s="7">
        <f t="shared" si="683"/>
        <v>0</v>
      </c>
      <c r="CV1384" s="7">
        <f t="shared" si="684"/>
        <v>1</v>
      </c>
      <c r="CW1384" s="7">
        <f t="shared" si="664"/>
        <v>0</v>
      </c>
      <c r="CX1384" s="1" t="e">
        <f t="shared" si="665"/>
        <v>#VALUE!</v>
      </c>
      <c r="CY1384" s="1" t="e">
        <f t="shared" si="666"/>
        <v>#VALUE!</v>
      </c>
      <c r="DG1384" s="1" t="e">
        <f t="shared" si="687"/>
        <v>#VALUE!</v>
      </c>
    </row>
    <row r="1385" spans="1:111" ht="217.5" x14ac:dyDescent="0.35">
      <c r="B1385" s="1" t="s">
        <v>13809</v>
      </c>
      <c r="C1385" s="9">
        <v>44369</v>
      </c>
      <c r="D1385" s="10" t="s">
        <v>13809</v>
      </c>
      <c r="E1385" s="1">
        <v>69</v>
      </c>
      <c r="F1385" s="1" t="s">
        <v>108</v>
      </c>
      <c r="G1385" s="1" t="s">
        <v>13809</v>
      </c>
      <c r="H1385" s="1" t="s">
        <v>13809</v>
      </c>
      <c r="J1385" s="2" t="s">
        <v>128</v>
      </c>
      <c r="K1385" s="2" t="s">
        <v>13809</v>
      </c>
      <c r="L1385" s="9">
        <v>44266</v>
      </c>
      <c r="M1385" s="2" t="s">
        <v>128</v>
      </c>
      <c r="N1385" s="2" t="s">
        <v>13809</v>
      </c>
      <c r="O1385" s="2" t="s">
        <v>3108</v>
      </c>
      <c r="P1385" s="2" t="s">
        <v>111</v>
      </c>
      <c r="S1385" s="2" t="s">
        <v>112</v>
      </c>
      <c r="T1385" s="2" t="s">
        <v>111</v>
      </c>
      <c r="U1385" s="2" t="b">
        <f>OR(S1385="yes",T1385="yes")</f>
        <v>1</v>
      </c>
      <c r="V1385" s="2" t="s">
        <v>126</v>
      </c>
      <c r="W1385" s="1" t="s">
        <v>111</v>
      </c>
      <c r="Y1385" s="2" t="s">
        <v>111</v>
      </c>
      <c r="AF1385" s="1" t="s">
        <v>111</v>
      </c>
      <c r="AJ1385" s="1" t="s">
        <v>115</v>
      </c>
      <c r="AK1385" s="1" t="s">
        <v>160</v>
      </c>
      <c r="AN1385" s="1" t="s">
        <v>5295</v>
      </c>
      <c r="AO1385" s="1" t="s">
        <v>117</v>
      </c>
      <c r="AS1385" s="1" t="s">
        <v>140</v>
      </c>
      <c r="AU1385" s="1" t="s">
        <v>191</v>
      </c>
      <c r="AX1385" s="1">
        <v>55</v>
      </c>
      <c r="AZ1385" s="1" t="s">
        <v>299</v>
      </c>
      <c r="BA1385" s="1" t="s">
        <v>5296</v>
      </c>
      <c r="BF1385" s="1" t="s">
        <v>5297</v>
      </c>
      <c r="BJ1385" s="1" t="s">
        <v>112</v>
      </c>
      <c r="BK1385" s="1" t="s">
        <v>112</v>
      </c>
      <c r="BL1385" s="1" t="s">
        <v>322</v>
      </c>
      <c r="BQ1385" s="1" t="s">
        <v>121</v>
      </c>
      <c r="BR1385" s="1" t="s">
        <v>122</v>
      </c>
      <c r="BS1385" s="1" t="s">
        <v>112</v>
      </c>
      <c r="BU1385" s="34" t="s">
        <v>5298</v>
      </c>
      <c r="BV1385" s="9">
        <v>44369</v>
      </c>
      <c r="BW1385" s="34" t="s">
        <v>5299</v>
      </c>
      <c r="BY1385" s="2" t="s">
        <v>153</v>
      </c>
      <c r="BZ1385" s="2" t="s">
        <v>124</v>
      </c>
      <c r="CB1385" s="1" t="s">
        <v>2768</v>
      </c>
      <c r="CD1385" s="1" t="b">
        <f t="shared" si="688"/>
        <v>0</v>
      </c>
      <c r="CE1385" s="1" t="b">
        <f t="shared" si="686"/>
        <v>0</v>
      </c>
      <c r="CF1385" s="1" t="b">
        <f t="shared" si="668"/>
        <v>0</v>
      </c>
      <c r="CG1385" s="1" t="b">
        <f t="shared" si="669"/>
        <v>0</v>
      </c>
      <c r="CH1385" s="1" t="b">
        <f t="shared" si="670"/>
        <v>0</v>
      </c>
      <c r="CI1385" s="1" t="b">
        <f t="shared" si="671"/>
        <v>0</v>
      </c>
      <c r="CJ1385" s="1" t="b">
        <f t="shared" si="672"/>
        <v>0</v>
      </c>
      <c r="CK1385" s="1" t="b">
        <f t="shared" si="673"/>
        <v>0</v>
      </c>
      <c r="CL1385" s="1" t="b">
        <f t="shared" si="674"/>
        <v>0</v>
      </c>
      <c r="CM1385" s="1" t="b">
        <f t="shared" si="675"/>
        <v>0</v>
      </c>
      <c r="CN1385" s="1" t="b">
        <f t="shared" si="676"/>
        <v>1</v>
      </c>
      <c r="CO1385" s="2" t="b">
        <f t="shared" si="677"/>
        <v>0</v>
      </c>
      <c r="CP1385" s="2" t="b">
        <f t="shared" si="678"/>
        <v>0</v>
      </c>
      <c r="CQ1385" s="2" t="b">
        <f t="shared" si="679"/>
        <v>0</v>
      </c>
      <c r="CR1385" s="6" t="str">
        <f t="shared" si="680"/>
        <v>Female</v>
      </c>
      <c r="CS1385" s="7">
        <f t="shared" si="681"/>
        <v>0</v>
      </c>
      <c r="CT1385" s="7">
        <f t="shared" si="682"/>
        <v>1</v>
      </c>
      <c r="CU1385" s="7">
        <f t="shared" si="683"/>
        <v>0</v>
      </c>
      <c r="CV1385" s="7">
        <f t="shared" si="684"/>
        <v>0</v>
      </c>
    </row>
    <row r="1386" spans="1:111" ht="29" x14ac:dyDescent="0.35">
      <c r="A1386" s="2">
        <v>1344</v>
      </c>
      <c r="B1386" s="1" t="s">
        <v>13809</v>
      </c>
      <c r="C1386" s="9">
        <v>44369</v>
      </c>
      <c r="D1386" s="10" t="s">
        <v>13809</v>
      </c>
      <c r="E1386" s="1">
        <v>25</v>
      </c>
      <c r="F1386" s="1" t="s">
        <v>127</v>
      </c>
      <c r="G1386" s="1" t="s">
        <v>13809</v>
      </c>
      <c r="H1386" s="1" t="s">
        <v>13809</v>
      </c>
      <c r="I1386" s="9">
        <v>44255</v>
      </c>
      <c r="J1386" s="2" t="s">
        <v>109</v>
      </c>
      <c r="K1386" s="2" t="s">
        <v>13809</v>
      </c>
      <c r="L1386" s="9">
        <v>44310</v>
      </c>
      <c r="M1386" s="2" t="s">
        <v>109</v>
      </c>
      <c r="N1386" s="2" t="s">
        <v>13809</v>
      </c>
      <c r="O1386" s="2" t="s">
        <v>110</v>
      </c>
      <c r="P1386" s="2" t="s">
        <v>111</v>
      </c>
      <c r="S1386" s="2" t="s">
        <v>112</v>
      </c>
      <c r="T1386" s="2" t="s">
        <v>112</v>
      </c>
      <c r="U1386" s="2" t="b">
        <v>1</v>
      </c>
      <c r="V1386" s="2" t="s">
        <v>113</v>
      </c>
      <c r="W1386" s="1" t="s">
        <v>112</v>
      </c>
      <c r="X1386" s="1" t="s">
        <v>114</v>
      </c>
      <c r="Y1386" s="2" t="s">
        <v>112</v>
      </c>
      <c r="Z1386" s="2" t="s">
        <v>111</v>
      </c>
      <c r="AA1386" s="2" t="s">
        <v>112</v>
      </c>
      <c r="AB1386" s="2">
        <v>6</v>
      </c>
      <c r="AC1386" s="1" t="s">
        <v>111</v>
      </c>
      <c r="AF1386" s="1" t="s">
        <v>111</v>
      </c>
      <c r="AJ1386" s="1" t="s">
        <v>115</v>
      </c>
      <c r="AK1386" s="1" t="s">
        <v>150</v>
      </c>
      <c r="AO1386" s="1" t="s">
        <v>130</v>
      </c>
      <c r="AZ1386" s="1" t="s">
        <v>222</v>
      </c>
      <c r="BC1386" s="1">
        <v>5.8999999999999997E-2</v>
      </c>
      <c r="BJ1386" s="1" t="s">
        <v>112</v>
      </c>
      <c r="BK1386" s="1" t="s">
        <v>112</v>
      </c>
      <c r="BL1386" s="1" t="s">
        <v>180</v>
      </c>
      <c r="BM1386" s="1" t="s">
        <v>422</v>
      </c>
      <c r="BQ1386" s="1" t="s">
        <v>121</v>
      </c>
      <c r="BR1386" s="1" t="s">
        <v>122</v>
      </c>
      <c r="BU1386" s="34" t="s">
        <v>5300</v>
      </c>
      <c r="BV1386" s="9">
        <v>44392</v>
      </c>
      <c r="BW1386" s="34" t="s">
        <v>5301</v>
      </c>
      <c r="BX1386" s="2" t="s">
        <v>111</v>
      </c>
      <c r="BY1386" s="2" t="s">
        <v>136</v>
      </c>
      <c r="BZ1386" s="2" t="s">
        <v>124</v>
      </c>
      <c r="CA1386" s="2">
        <v>2</v>
      </c>
      <c r="CB1386" s="1" t="s">
        <v>207</v>
      </c>
      <c r="CC1386" s="2" t="s">
        <v>126</v>
      </c>
      <c r="CD1386" s="1" t="b">
        <f t="shared" si="688"/>
        <v>1</v>
      </c>
      <c r="CE1386" s="1" t="b">
        <f t="shared" si="686"/>
        <v>0</v>
      </c>
      <c r="CF1386" s="1" t="b">
        <f t="shared" si="668"/>
        <v>0</v>
      </c>
      <c r="CG1386" s="1" t="b">
        <f t="shared" si="669"/>
        <v>0</v>
      </c>
      <c r="CH1386" s="1" t="b">
        <f t="shared" si="670"/>
        <v>0</v>
      </c>
      <c r="CI1386" s="1" t="b">
        <f t="shared" si="671"/>
        <v>0</v>
      </c>
      <c r="CJ1386" s="1" t="b">
        <f t="shared" si="672"/>
        <v>1</v>
      </c>
      <c r="CK1386" s="1" t="b">
        <f t="shared" si="673"/>
        <v>0</v>
      </c>
      <c r="CL1386" s="1" t="b">
        <f t="shared" si="674"/>
        <v>0</v>
      </c>
      <c r="CM1386" s="1" t="b">
        <f t="shared" si="675"/>
        <v>0</v>
      </c>
      <c r="CN1386" s="1" t="b">
        <f t="shared" si="676"/>
        <v>0</v>
      </c>
      <c r="CO1386" s="2" t="b">
        <f t="shared" si="677"/>
        <v>1</v>
      </c>
      <c r="CP1386" s="2" t="b">
        <f t="shared" si="678"/>
        <v>1</v>
      </c>
      <c r="CQ1386" s="2" t="b">
        <f t="shared" si="679"/>
        <v>0</v>
      </c>
      <c r="CR1386" s="6" t="str">
        <f t="shared" si="680"/>
        <v>Male</v>
      </c>
      <c r="CS1386" s="7">
        <f t="shared" si="681"/>
        <v>1</v>
      </c>
      <c r="CT1386" s="7">
        <f t="shared" si="682"/>
        <v>0</v>
      </c>
      <c r="CU1386" s="7">
        <f t="shared" si="683"/>
        <v>0</v>
      </c>
      <c r="CV1386" s="7">
        <f t="shared" si="684"/>
        <v>1</v>
      </c>
      <c r="CW1386" s="7">
        <f t="shared" ref="CW1386:CW1417" si="689">COUNTIF(M1386,"=*moderna*")</f>
        <v>0</v>
      </c>
      <c r="CX1386" s="1" t="b">
        <f t="shared" ref="CX1386:CX1417" si="690">AND(E1386&lt;30,NOT(E1386="."),NOT(E1386=""))</f>
        <v>1</v>
      </c>
      <c r="CY1386" s="1" t="b">
        <f t="shared" ref="CY1386:CY1417" si="691">AND(E1386&gt;17,E1386&lt;41,NOT(E1386="."),NOT(E1386=""))</f>
        <v>1</v>
      </c>
      <c r="DG1386" s="1" t="b">
        <f>AND(E1386&gt;4,E1386&lt;18,NOT(E1386=""),NOT(E1386="."))</f>
        <v>0</v>
      </c>
    </row>
    <row r="1387" spans="1:111" ht="58" x14ac:dyDescent="0.35">
      <c r="A1387" s="2">
        <v>1447</v>
      </c>
      <c r="B1387" s="1" t="s">
        <v>13809</v>
      </c>
      <c r="C1387" s="9">
        <v>44369</v>
      </c>
      <c r="D1387" s="10" t="s">
        <v>13809</v>
      </c>
      <c r="E1387" s="1" t="e">
        <f>ROUND((C1387-D1387)/365,0)</f>
        <v>#VALUE!</v>
      </c>
      <c r="F1387" s="1" t="s">
        <v>127</v>
      </c>
      <c r="G1387" s="1" t="s">
        <v>13809</v>
      </c>
      <c r="H1387" s="1" t="s">
        <v>13809</v>
      </c>
      <c r="K1387" s="2" t="s">
        <v>13809</v>
      </c>
      <c r="L1387" s="9">
        <v>44366</v>
      </c>
      <c r="M1387" s="2" t="s">
        <v>109</v>
      </c>
      <c r="N1387" s="2" t="s">
        <v>13809</v>
      </c>
      <c r="O1387" s="2" t="s">
        <v>110</v>
      </c>
      <c r="P1387" s="2" t="s">
        <v>111</v>
      </c>
      <c r="S1387" s="2" t="s">
        <v>112</v>
      </c>
      <c r="T1387" s="2" t="s">
        <v>112</v>
      </c>
      <c r="U1387" s="2" t="b">
        <f>OR(S1387="yes",T1387="yes")</f>
        <v>1</v>
      </c>
      <c r="V1387" s="2" t="s">
        <v>113</v>
      </c>
      <c r="W1387" s="1" t="s">
        <v>112</v>
      </c>
      <c r="X1387" s="1" t="s">
        <v>110</v>
      </c>
      <c r="Y1387" s="2" t="s">
        <v>112</v>
      </c>
      <c r="Z1387" s="2" t="s">
        <v>111</v>
      </c>
      <c r="AA1387" s="2" t="s">
        <v>112</v>
      </c>
      <c r="AB1387" s="2">
        <v>2</v>
      </c>
      <c r="AC1387" s="1" t="s">
        <v>111</v>
      </c>
      <c r="AF1387" s="1" t="s">
        <v>111</v>
      </c>
      <c r="AJ1387" s="1" t="s">
        <v>115</v>
      </c>
      <c r="AK1387" s="1" t="s">
        <v>211</v>
      </c>
      <c r="AN1387" s="1" t="s">
        <v>5302</v>
      </c>
      <c r="AO1387" s="1" t="s">
        <v>117</v>
      </c>
      <c r="AS1387" s="1" t="s">
        <v>118</v>
      </c>
      <c r="AU1387" s="1" t="s">
        <v>132</v>
      </c>
      <c r="AZ1387" s="1" t="s">
        <v>402</v>
      </c>
      <c r="BA1387" s="1" t="s">
        <v>5303</v>
      </c>
      <c r="BE1387" s="1" t="s">
        <v>5011</v>
      </c>
      <c r="BJ1387" s="1" t="s">
        <v>112</v>
      </c>
      <c r="BK1387" s="1" t="s">
        <v>112</v>
      </c>
      <c r="BL1387" s="1" t="s">
        <v>142</v>
      </c>
      <c r="BQ1387" s="1" t="s">
        <v>121</v>
      </c>
      <c r="BR1387" s="1" t="s">
        <v>122</v>
      </c>
      <c r="BS1387" s="1" t="s">
        <v>112</v>
      </c>
      <c r="BU1387" s="34" t="s">
        <v>5304</v>
      </c>
      <c r="BV1387" s="9">
        <v>44372</v>
      </c>
      <c r="BW1387" s="34" t="s">
        <v>5305</v>
      </c>
      <c r="BX1387" s="2" t="s">
        <v>111</v>
      </c>
      <c r="BY1387" s="2" t="s">
        <v>123</v>
      </c>
      <c r="BZ1387" s="2" t="s">
        <v>124</v>
      </c>
      <c r="CA1387" s="2">
        <v>2</v>
      </c>
      <c r="CB1387" s="1" t="s">
        <v>188</v>
      </c>
      <c r="CC1387" s="2" t="s">
        <v>126</v>
      </c>
      <c r="CD1387" s="1" t="e">
        <f t="shared" si="688"/>
        <v>#VALUE!</v>
      </c>
      <c r="CE1387" s="1" t="e">
        <f t="shared" si="686"/>
        <v>#VALUE!</v>
      </c>
      <c r="CF1387" s="1" t="e">
        <f t="shared" si="668"/>
        <v>#VALUE!</v>
      </c>
      <c r="CG1387" s="1" t="e">
        <f t="shared" si="669"/>
        <v>#VALUE!</v>
      </c>
      <c r="CH1387" s="1" t="e">
        <f t="shared" si="670"/>
        <v>#VALUE!</v>
      </c>
      <c r="CI1387" s="1" t="e">
        <f t="shared" si="671"/>
        <v>#VALUE!</v>
      </c>
      <c r="CJ1387" s="1" t="e">
        <f t="shared" si="672"/>
        <v>#VALUE!</v>
      </c>
      <c r="CK1387" s="1" t="e">
        <f t="shared" si="673"/>
        <v>#VALUE!</v>
      </c>
      <c r="CL1387" s="1" t="e">
        <f t="shared" si="674"/>
        <v>#VALUE!</v>
      </c>
      <c r="CM1387" s="1" t="e">
        <f t="shared" si="675"/>
        <v>#VALUE!</v>
      </c>
      <c r="CN1387" s="1" t="e">
        <f t="shared" si="676"/>
        <v>#VALUE!</v>
      </c>
      <c r="CO1387" s="2" t="b">
        <f t="shared" si="677"/>
        <v>1</v>
      </c>
      <c r="CP1387" s="2" t="b">
        <f t="shared" si="678"/>
        <v>1</v>
      </c>
      <c r="CQ1387" s="2" t="b">
        <f t="shared" si="679"/>
        <v>0</v>
      </c>
      <c r="CR1387" s="6" t="str">
        <f t="shared" si="680"/>
        <v>Male</v>
      </c>
      <c r="CS1387" s="7">
        <f t="shared" si="681"/>
        <v>0</v>
      </c>
      <c r="CT1387" s="7">
        <f t="shared" si="682"/>
        <v>0</v>
      </c>
      <c r="CU1387" s="7">
        <f t="shared" si="683"/>
        <v>0</v>
      </c>
      <c r="CV1387" s="7">
        <f t="shared" si="684"/>
        <v>1</v>
      </c>
      <c r="CW1387" s="7">
        <f t="shared" si="689"/>
        <v>0</v>
      </c>
      <c r="CX1387" s="1" t="e">
        <f t="shared" si="690"/>
        <v>#VALUE!</v>
      </c>
      <c r="CY1387" s="1" t="e">
        <f t="shared" si="691"/>
        <v>#VALUE!</v>
      </c>
      <c r="DG1387" s="1" t="e">
        <f>AND(E1387&gt;4,E1387&lt;18,NOT(E1387=""),NOT(E1387="."))</f>
        <v>#VALUE!</v>
      </c>
    </row>
    <row r="1388" spans="1:111" ht="58" x14ac:dyDescent="0.35">
      <c r="B1388" s="1" t="s">
        <v>13809</v>
      </c>
      <c r="C1388" s="9">
        <v>44369</v>
      </c>
      <c r="D1388" s="10" t="s">
        <v>13809</v>
      </c>
      <c r="E1388" s="1">
        <v>43</v>
      </c>
      <c r="F1388" s="1" t="s">
        <v>108</v>
      </c>
      <c r="G1388" s="1" t="s">
        <v>13809</v>
      </c>
      <c r="H1388" s="1" t="s">
        <v>13809</v>
      </c>
      <c r="I1388" s="9">
        <v>44193</v>
      </c>
      <c r="J1388" s="2" t="s">
        <v>128</v>
      </c>
      <c r="K1388" s="2" t="s">
        <v>13809</v>
      </c>
      <c r="N1388" s="2" t="s">
        <v>13809</v>
      </c>
      <c r="O1388" s="2" t="s">
        <v>110</v>
      </c>
      <c r="P1388" s="2" t="s">
        <v>111</v>
      </c>
      <c r="S1388" s="2" t="s">
        <v>111</v>
      </c>
      <c r="T1388" s="2" t="s">
        <v>112</v>
      </c>
      <c r="U1388" s="2" t="b">
        <v>1</v>
      </c>
      <c r="V1388" s="2" t="s">
        <v>113</v>
      </c>
      <c r="W1388" s="1" t="s">
        <v>112</v>
      </c>
      <c r="X1388" s="1" t="s">
        <v>114</v>
      </c>
      <c r="Y1388" s="2" t="s">
        <v>112</v>
      </c>
      <c r="Z1388" s="2" t="s">
        <v>112</v>
      </c>
      <c r="AA1388" s="2" t="s">
        <v>111</v>
      </c>
      <c r="AB1388" s="2">
        <v>14</v>
      </c>
      <c r="AC1388" s="1" t="s">
        <v>111</v>
      </c>
      <c r="AF1388" s="1" t="s">
        <v>111</v>
      </c>
      <c r="AJ1388" s="1" t="s">
        <v>115</v>
      </c>
      <c r="AK1388" s="1" t="s">
        <v>189</v>
      </c>
      <c r="AO1388" s="1" t="s">
        <v>130</v>
      </c>
      <c r="AS1388" s="1" t="s">
        <v>118</v>
      </c>
      <c r="AU1388" s="1" t="s">
        <v>132</v>
      </c>
      <c r="AZ1388" s="1" t="s">
        <v>120</v>
      </c>
      <c r="BA1388" s="1">
        <v>4.5</v>
      </c>
      <c r="BG1388" s="1">
        <v>0.6</v>
      </c>
      <c r="BH1388" s="1">
        <v>28</v>
      </c>
      <c r="BJ1388" s="1" t="s">
        <v>112</v>
      </c>
      <c r="BK1388" s="1" t="s">
        <v>112</v>
      </c>
      <c r="BL1388" s="1" t="s">
        <v>142</v>
      </c>
      <c r="BQ1388" s="1" t="s">
        <v>121</v>
      </c>
      <c r="BR1388" s="1" t="s">
        <v>122</v>
      </c>
      <c r="BS1388" s="1" t="s">
        <v>112</v>
      </c>
      <c r="BU1388" s="34" t="s">
        <v>5306</v>
      </c>
      <c r="BV1388" s="9">
        <v>44231</v>
      </c>
      <c r="BW1388" s="34" t="s">
        <v>5307</v>
      </c>
      <c r="BX1388" s="2" t="s">
        <v>111</v>
      </c>
      <c r="BY1388" s="2" t="s">
        <v>136</v>
      </c>
      <c r="BZ1388" s="2" t="s">
        <v>124</v>
      </c>
      <c r="CA1388" s="2">
        <v>1</v>
      </c>
      <c r="CB1388" s="1" t="s">
        <v>181</v>
      </c>
      <c r="CC1388" s="2" t="s">
        <v>126</v>
      </c>
      <c r="CD1388" s="1" t="b">
        <f t="shared" si="688"/>
        <v>0</v>
      </c>
      <c r="CE1388" s="1" t="b">
        <f t="shared" si="686"/>
        <v>0</v>
      </c>
      <c r="CF1388" s="1" t="b">
        <f t="shared" si="668"/>
        <v>0</v>
      </c>
      <c r="CG1388" s="1" t="b">
        <f t="shared" si="669"/>
        <v>0</v>
      </c>
      <c r="CH1388" s="1" t="b">
        <f t="shared" si="670"/>
        <v>0</v>
      </c>
      <c r="CI1388" s="1" t="b">
        <f t="shared" si="671"/>
        <v>0</v>
      </c>
      <c r="CJ1388" s="1" t="b">
        <f t="shared" si="672"/>
        <v>0</v>
      </c>
      <c r="CK1388" s="1" t="b">
        <f t="shared" si="673"/>
        <v>0</v>
      </c>
      <c r="CL1388" s="1" t="b">
        <f t="shared" si="674"/>
        <v>1</v>
      </c>
      <c r="CM1388" s="1" t="b">
        <f t="shared" si="675"/>
        <v>0</v>
      </c>
      <c r="CN1388" s="1" t="b">
        <f t="shared" si="676"/>
        <v>0</v>
      </c>
      <c r="CO1388" s="2" t="b">
        <f t="shared" si="677"/>
        <v>0</v>
      </c>
      <c r="CP1388" s="2" t="b">
        <f t="shared" si="678"/>
        <v>0</v>
      </c>
      <c r="CQ1388" s="2" t="b">
        <f t="shared" si="679"/>
        <v>1</v>
      </c>
      <c r="CR1388" s="6" t="str">
        <f t="shared" si="680"/>
        <v>Female</v>
      </c>
      <c r="CS1388" s="7">
        <f t="shared" si="681"/>
        <v>0</v>
      </c>
      <c r="CT1388" s="7">
        <f t="shared" si="682"/>
        <v>1</v>
      </c>
      <c r="CU1388" s="7">
        <f t="shared" si="683"/>
        <v>0</v>
      </c>
      <c r="CV1388" s="7">
        <f t="shared" si="684"/>
        <v>0</v>
      </c>
      <c r="CW1388" s="7">
        <f t="shared" si="689"/>
        <v>0</v>
      </c>
      <c r="CX1388" s="1" t="b">
        <f t="shared" si="690"/>
        <v>0</v>
      </c>
      <c r="CY1388" s="1" t="b">
        <f t="shared" si="691"/>
        <v>0</v>
      </c>
      <c r="DG1388" s="1" t="b">
        <f>AND(E1388&gt;4,E1388&lt;18,NOT(E1388=""),NOT(E1388="."))</f>
        <v>0</v>
      </c>
    </row>
    <row r="1389" spans="1:111" ht="217.5" x14ac:dyDescent="0.35">
      <c r="B1389" s="1" t="s">
        <v>13809</v>
      </c>
      <c r="C1389" s="9">
        <v>44369</v>
      </c>
      <c r="D1389" s="10" t="s">
        <v>13809</v>
      </c>
      <c r="E1389" s="1">
        <v>31</v>
      </c>
      <c r="F1389" s="1" t="s">
        <v>127</v>
      </c>
      <c r="G1389" s="1" t="s">
        <v>13809</v>
      </c>
      <c r="H1389" s="1" t="s">
        <v>13809</v>
      </c>
      <c r="I1389" s="9">
        <v>44307</v>
      </c>
      <c r="J1389" s="2" t="s">
        <v>109</v>
      </c>
      <c r="K1389" s="2" t="s">
        <v>13809</v>
      </c>
      <c r="L1389" s="9">
        <v>44328</v>
      </c>
      <c r="M1389" s="2" t="s">
        <v>109</v>
      </c>
      <c r="N1389" s="2" t="s">
        <v>13809</v>
      </c>
      <c r="O1389" s="2" t="s">
        <v>110</v>
      </c>
      <c r="P1389" s="2" t="s">
        <v>111</v>
      </c>
      <c r="S1389" s="2" t="s">
        <v>112</v>
      </c>
      <c r="T1389" s="2" t="s">
        <v>111</v>
      </c>
      <c r="U1389" s="2" t="b">
        <f>OR(S1389="yes",T1389="yes")</f>
        <v>1</v>
      </c>
      <c r="V1389" s="2" t="s">
        <v>126</v>
      </c>
      <c r="W1389" s="1" t="s">
        <v>111</v>
      </c>
      <c r="Y1389" s="2" t="s">
        <v>112</v>
      </c>
      <c r="Z1389" s="2" t="s">
        <v>111</v>
      </c>
      <c r="AA1389" s="2" t="s">
        <v>112</v>
      </c>
      <c r="AB1389" s="2">
        <v>3</v>
      </c>
      <c r="AC1389" s="1" t="s">
        <v>111</v>
      </c>
      <c r="AF1389" s="1" t="s">
        <v>111</v>
      </c>
      <c r="AJ1389" s="1" t="s">
        <v>115</v>
      </c>
      <c r="AK1389" s="1" t="s">
        <v>201</v>
      </c>
      <c r="AN1389" s="1" t="s">
        <v>5308</v>
      </c>
      <c r="AO1389" s="1" t="s">
        <v>130</v>
      </c>
      <c r="AS1389" s="1" t="s">
        <v>118</v>
      </c>
      <c r="AU1389" s="1" t="s">
        <v>177</v>
      </c>
      <c r="AX1389" s="1" t="s">
        <v>408</v>
      </c>
      <c r="AZ1389" s="1" t="s">
        <v>120</v>
      </c>
      <c r="BA1389" s="1" t="s">
        <v>5309</v>
      </c>
      <c r="BG1389" s="1" t="s">
        <v>5310</v>
      </c>
      <c r="BH1389" s="1" t="s">
        <v>5311</v>
      </c>
      <c r="BJ1389" s="1" t="s">
        <v>112</v>
      </c>
      <c r="BK1389" s="1" t="s">
        <v>112</v>
      </c>
      <c r="BL1389" s="1" t="s">
        <v>403</v>
      </c>
      <c r="BQ1389" s="1" t="s">
        <v>121</v>
      </c>
      <c r="BR1389" s="1" t="s">
        <v>122</v>
      </c>
      <c r="BS1389" s="1" t="s">
        <v>112</v>
      </c>
      <c r="BU1389" s="34" t="s">
        <v>5312</v>
      </c>
      <c r="BV1389" s="9">
        <v>44713</v>
      </c>
      <c r="BW1389" s="34" t="s">
        <v>5313</v>
      </c>
      <c r="BY1389" s="2" t="s">
        <v>153</v>
      </c>
      <c r="BZ1389" s="2" t="s">
        <v>124</v>
      </c>
      <c r="CB1389" s="1" t="s">
        <v>742</v>
      </c>
      <c r="CD1389" s="1" t="b">
        <f t="shared" si="688"/>
        <v>0</v>
      </c>
      <c r="CE1389" s="1" t="b">
        <f t="shared" si="686"/>
        <v>0</v>
      </c>
      <c r="CF1389" s="1" t="b">
        <f t="shared" si="668"/>
        <v>0</v>
      </c>
      <c r="CG1389" s="1" t="b">
        <f t="shared" si="669"/>
        <v>0</v>
      </c>
      <c r="CH1389" s="1" t="b">
        <f t="shared" si="670"/>
        <v>0</v>
      </c>
      <c r="CI1389" s="1" t="b">
        <f t="shared" si="671"/>
        <v>0</v>
      </c>
      <c r="CJ1389" s="1" t="b">
        <f t="shared" si="672"/>
        <v>0</v>
      </c>
      <c r="CK1389" s="1" t="b">
        <f t="shared" si="673"/>
        <v>1</v>
      </c>
      <c r="CL1389" s="1" t="b">
        <f t="shared" si="674"/>
        <v>0</v>
      </c>
      <c r="CM1389" s="1" t="b">
        <f t="shared" si="675"/>
        <v>0</v>
      </c>
      <c r="CN1389" s="1" t="b">
        <f t="shared" si="676"/>
        <v>0</v>
      </c>
      <c r="CO1389" s="2" t="b">
        <f t="shared" si="677"/>
        <v>1</v>
      </c>
      <c r="CP1389" s="2" t="b">
        <f t="shared" si="678"/>
        <v>1</v>
      </c>
      <c r="CQ1389" s="2" t="b">
        <f t="shared" si="679"/>
        <v>0</v>
      </c>
      <c r="CR1389" s="6" t="str">
        <f t="shared" si="680"/>
        <v>Male</v>
      </c>
      <c r="CS1389" s="7">
        <f t="shared" si="681"/>
        <v>1</v>
      </c>
      <c r="CT1389" s="7">
        <f t="shared" si="682"/>
        <v>0</v>
      </c>
      <c r="CU1389" s="7">
        <f t="shared" si="683"/>
        <v>0</v>
      </c>
      <c r="CV1389" s="7">
        <f t="shared" si="684"/>
        <v>1</v>
      </c>
      <c r="CW1389" s="7">
        <f t="shared" si="689"/>
        <v>0</v>
      </c>
      <c r="CX1389" s="1" t="b">
        <f t="shared" si="690"/>
        <v>0</v>
      </c>
      <c r="CY1389" s="1" t="b">
        <f t="shared" si="691"/>
        <v>1</v>
      </c>
    </row>
    <row r="1390" spans="1:111" ht="43.5" x14ac:dyDescent="0.35">
      <c r="A1390" s="2">
        <v>1301</v>
      </c>
      <c r="B1390" s="1" t="s">
        <v>13809</v>
      </c>
      <c r="C1390" s="9">
        <v>44369</v>
      </c>
      <c r="D1390" s="10" t="s">
        <v>13809</v>
      </c>
      <c r="E1390" s="1">
        <v>29</v>
      </c>
      <c r="F1390" s="1" t="s">
        <v>127</v>
      </c>
      <c r="G1390" s="1" t="s">
        <v>13809</v>
      </c>
      <c r="H1390" s="1" t="s">
        <v>13809</v>
      </c>
      <c r="I1390" s="9">
        <v>44303</v>
      </c>
      <c r="J1390" s="2" t="s">
        <v>109</v>
      </c>
      <c r="K1390" s="2" t="s">
        <v>13809</v>
      </c>
      <c r="M1390" s="2" t="s">
        <v>109</v>
      </c>
      <c r="N1390" s="2" t="s">
        <v>13809</v>
      </c>
      <c r="O1390" s="2" t="s">
        <v>110</v>
      </c>
      <c r="P1390" s="2" t="s">
        <v>111</v>
      </c>
      <c r="S1390" s="2" t="s">
        <v>111</v>
      </c>
      <c r="T1390" s="2" t="s">
        <v>112</v>
      </c>
      <c r="U1390" s="2" t="b">
        <v>1</v>
      </c>
      <c r="V1390" s="2" t="s">
        <v>126</v>
      </c>
      <c r="W1390" s="1" t="s">
        <v>112</v>
      </c>
      <c r="X1390" s="1" t="s">
        <v>138</v>
      </c>
      <c r="Y1390" s="2" t="s">
        <v>112</v>
      </c>
      <c r="Z1390" s="2" t="s">
        <v>111</v>
      </c>
      <c r="AA1390" s="2" t="s">
        <v>112</v>
      </c>
      <c r="AB1390" s="2">
        <v>3</v>
      </c>
      <c r="AC1390" s="1" t="s">
        <v>111</v>
      </c>
      <c r="AF1390" s="1" t="s">
        <v>112</v>
      </c>
      <c r="AG1390" s="1" t="s">
        <v>138</v>
      </c>
      <c r="AJ1390" s="1" t="s">
        <v>115</v>
      </c>
      <c r="AK1390" s="1" t="s">
        <v>150</v>
      </c>
      <c r="AO1390" s="1" t="s">
        <v>117</v>
      </c>
      <c r="AU1390" s="1" t="s">
        <v>132</v>
      </c>
      <c r="AZ1390" s="1" t="s">
        <v>155</v>
      </c>
      <c r="BA1390" s="1" t="s">
        <v>272</v>
      </c>
      <c r="BJ1390" s="1" t="s">
        <v>112</v>
      </c>
      <c r="BK1390" s="1" t="s">
        <v>112</v>
      </c>
      <c r="BL1390" s="1" t="s">
        <v>142</v>
      </c>
      <c r="BQ1390" s="1" t="s">
        <v>121</v>
      </c>
      <c r="BR1390" s="1" t="s">
        <v>122</v>
      </c>
      <c r="BS1390" s="1" t="s">
        <v>112</v>
      </c>
      <c r="BU1390" s="34" t="s">
        <v>5314</v>
      </c>
      <c r="BV1390" s="9">
        <v>44364</v>
      </c>
      <c r="BW1390" s="34" t="s">
        <v>5315</v>
      </c>
      <c r="BX1390" s="2" t="s">
        <v>111</v>
      </c>
      <c r="BY1390" s="2" t="s">
        <v>153</v>
      </c>
      <c r="BZ1390" s="2" t="s">
        <v>124</v>
      </c>
      <c r="CB1390" s="1" t="s">
        <v>669</v>
      </c>
      <c r="CC1390" s="2" t="s">
        <v>126</v>
      </c>
      <c r="CD1390" s="1" t="b">
        <f t="shared" si="688"/>
        <v>1</v>
      </c>
      <c r="CE1390" s="1" t="b">
        <f t="shared" si="686"/>
        <v>0</v>
      </c>
      <c r="CF1390" s="1" t="b">
        <f t="shared" si="668"/>
        <v>0</v>
      </c>
      <c r="CG1390" s="1" t="b">
        <f t="shared" si="669"/>
        <v>0</v>
      </c>
      <c r="CH1390" s="1" t="b">
        <f t="shared" si="670"/>
        <v>0</v>
      </c>
      <c r="CI1390" s="1" t="b">
        <f t="shared" si="671"/>
        <v>0</v>
      </c>
      <c r="CJ1390" s="1" t="b">
        <f t="shared" si="672"/>
        <v>1</v>
      </c>
      <c r="CK1390" s="1" t="b">
        <f t="shared" si="673"/>
        <v>0</v>
      </c>
      <c r="CL1390" s="1" t="b">
        <f t="shared" si="674"/>
        <v>0</v>
      </c>
      <c r="CM1390" s="1" t="b">
        <f t="shared" si="675"/>
        <v>0</v>
      </c>
      <c r="CN1390" s="1" t="b">
        <f t="shared" si="676"/>
        <v>0</v>
      </c>
      <c r="CO1390" s="2" t="b">
        <f t="shared" si="677"/>
        <v>1</v>
      </c>
      <c r="CP1390" s="2" t="b">
        <f t="shared" si="678"/>
        <v>1</v>
      </c>
      <c r="CQ1390" s="2" t="b">
        <f t="shared" si="679"/>
        <v>0</v>
      </c>
      <c r="CR1390" s="6" t="str">
        <f t="shared" si="680"/>
        <v>Male</v>
      </c>
      <c r="CS1390" s="7">
        <f t="shared" si="681"/>
        <v>1</v>
      </c>
      <c r="CT1390" s="7">
        <f t="shared" si="682"/>
        <v>0</v>
      </c>
      <c r="CU1390" s="7">
        <f t="shared" si="683"/>
        <v>0</v>
      </c>
      <c r="CV1390" s="7">
        <f t="shared" si="684"/>
        <v>1</v>
      </c>
      <c r="CW1390" s="7">
        <f t="shared" si="689"/>
        <v>0</v>
      </c>
      <c r="CX1390" s="1" t="b">
        <f t="shared" si="690"/>
        <v>1</v>
      </c>
      <c r="CY1390" s="1" t="b">
        <f t="shared" si="691"/>
        <v>1</v>
      </c>
      <c r="DG1390" s="1" t="b">
        <f t="shared" ref="DG1390:DG1396" si="692">AND(E1390&gt;4,E1390&lt;18,NOT(E1390=""),NOT(E1390="."))</f>
        <v>0</v>
      </c>
    </row>
    <row r="1391" spans="1:111" ht="304.5" x14ac:dyDescent="0.35">
      <c r="B1391" s="1" t="s">
        <v>13809</v>
      </c>
      <c r="C1391" s="9">
        <v>44369</v>
      </c>
      <c r="D1391" s="10" t="s">
        <v>13809</v>
      </c>
      <c r="E1391" s="1">
        <v>67</v>
      </c>
      <c r="F1391" s="1" t="s">
        <v>127</v>
      </c>
      <c r="G1391" s="1" t="s">
        <v>13809</v>
      </c>
      <c r="H1391" s="1" t="s">
        <v>13809</v>
      </c>
      <c r="I1391" s="9">
        <v>44349</v>
      </c>
      <c r="J1391" s="2" t="s">
        <v>409</v>
      </c>
      <c r="K1391" s="2" t="s">
        <v>13809</v>
      </c>
      <c r="N1391" s="2" t="s">
        <v>13809</v>
      </c>
      <c r="O1391" s="2" t="s">
        <v>110</v>
      </c>
      <c r="P1391" s="2" t="s">
        <v>111</v>
      </c>
      <c r="S1391" s="2" t="s">
        <v>112</v>
      </c>
      <c r="T1391" s="2" t="s">
        <v>111</v>
      </c>
      <c r="U1391" s="2" t="b">
        <v>1</v>
      </c>
      <c r="V1391" s="2" t="s">
        <v>113</v>
      </c>
      <c r="W1391" s="1" t="s">
        <v>112</v>
      </c>
      <c r="X1391" s="1" t="s">
        <v>138</v>
      </c>
      <c r="Y1391" s="2" t="s">
        <v>112</v>
      </c>
      <c r="Z1391" s="2" t="s">
        <v>112</v>
      </c>
      <c r="AB1391" s="2">
        <v>2</v>
      </c>
      <c r="AC1391" s="1" t="s">
        <v>111</v>
      </c>
      <c r="AF1391" s="1" t="s">
        <v>111</v>
      </c>
      <c r="AK1391" s="1" t="s">
        <v>555</v>
      </c>
      <c r="AN1391" s="1" t="s">
        <v>5316</v>
      </c>
      <c r="AO1391" s="1" t="s">
        <v>117</v>
      </c>
      <c r="AS1391" s="1" t="s">
        <v>190</v>
      </c>
      <c r="AU1391" s="1" t="s">
        <v>238</v>
      </c>
      <c r="AX1391" s="12">
        <v>0.7</v>
      </c>
      <c r="AZ1391" s="1" t="s">
        <v>198</v>
      </c>
      <c r="BA1391" s="1" t="s">
        <v>5317</v>
      </c>
      <c r="BF1391" s="1">
        <v>320</v>
      </c>
      <c r="BG1391" s="1">
        <v>15.9</v>
      </c>
      <c r="BH1391" s="1">
        <v>50</v>
      </c>
      <c r="BJ1391" s="1" t="s">
        <v>112</v>
      </c>
      <c r="BK1391" s="1" t="s">
        <v>112</v>
      </c>
      <c r="BL1391" s="1" t="s">
        <v>385</v>
      </c>
      <c r="BQ1391" s="1" t="s">
        <v>121</v>
      </c>
      <c r="BR1391" s="1" t="s">
        <v>122</v>
      </c>
      <c r="BS1391" s="1" t="s">
        <v>112</v>
      </c>
      <c r="BU1391" s="34" t="s">
        <v>5318</v>
      </c>
      <c r="BV1391" s="9">
        <v>44369</v>
      </c>
      <c r="BW1391" s="34" t="s">
        <v>5319</v>
      </c>
      <c r="BX1391" s="2" t="s">
        <v>111</v>
      </c>
      <c r="BY1391" s="2" t="s">
        <v>123</v>
      </c>
      <c r="BZ1391" s="2" t="s">
        <v>124</v>
      </c>
      <c r="CA1391" s="2">
        <v>1</v>
      </c>
      <c r="CB1391" s="1" t="s">
        <v>5320</v>
      </c>
      <c r="CC1391" s="2" t="s">
        <v>126</v>
      </c>
      <c r="CD1391" s="1" t="b">
        <f t="shared" si="688"/>
        <v>0</v>
      </c>
      <c r="CE1391" s="1" t="b">
        <f t="shared" si="686"/>
        <v>0</v>
      </c>
      <c r="CF1391" s="1" t="b">
        <f t="shared" si="668"/>
        <v>0</v>
      </c>
      <c r="CG1391" s="1" t="b">
        <f t="shared" si="669"/>
        <v>0</v>
      </c>
      <c r="CH1391" s="1" t="b">
        <f t="shared" si="670"/>
        <v>0</v>
      </c>
      <c r="CI1391" s="1" t="b">
        <f t="shared" si="671"/>
        <v>0</v>
      </c>
      <c r="CJ1391" s="1" t="b">
        <f t="shared" si="672"/>
        <v>0</v>
      </c>
      <c r="CK1391" s="1" t="b">
        <f t="shared" si="673"/>
        <v>0</v>
      </c>
      <c r="CL1391" s="1" t="b">
        <f t="shared" si="674"/>
        <v>0</v>
      </c>
      <c r="CM1391" s="1" t="b">
        <f t="shared" si="675"/>
        <v>0</v>
      </c>
      <c r="CN1391" s="1" t="b">
        <f t="shared" si="676"/>
        <v>1</v>
      </c>
      <c r="CO1391" s="2" t="b">
        <f t="shared" si="677"/>
        <v>1</v>
      </c>
      <c r="CP1391" s="2" t="b">
        <f t="shared" si="678"/>
        <v>1</v>
      </c>
      <c r="CQ1391" s="2" t="b">
        <f t="shared" si="679"/>
        <v>0</v>
      </c>
      <c r="CR1391" s="6" t="str">
        <f t="shared" si="680"/>
        <v>Male</v>
      </c>
      <c r="CS1391" s="7">
        <f t="shared" si="681"/>
        <v>0</v>
      </c>
      <c r="CT1391" s="7">
        <f t="shared" si="682"/>
        <v>0</v>
      </c>
      <c r="CU1391" s="7">
        <f t="shared" si="683"/>
        <v>1</v>
      </c>
      <c r="CV1391" s="7">
        <f t="shared" si="684"/>
        <v>0</v>
      </c>
      <c r="CW1391" s="7">
        <f t="shared" si="689"/>
        <v>0</v>
      </c>
      <c r="CX1391" s="1" t="b">
        <f t="shared" si="690"/>
        <v>0</v>
      </c>
      <c r="CY1391" s="1" t="b">
        <f t="shared" si="691"/>
        <v>0</v>
      </c>
      <c r="DG1391" s="1" t="b">
        <f t="shared" si="692"/>
        <v>0</v>
      </c>
    </row>
    <row r="1392" spans="1:111" ht="29" x14ac:dyDescent="0.35">
      <c r="A1392" s="2">
        <v>1717</v>
      </c>
      <c r="B1392" s="1" t="s">
        <v>13809</v>
      </c>
      <c r="C1392" s="9">
        <v>44369</v>
      </c>
      <c r="D1392" s="10" t="s">
        <v>13809</v>
      </c>
      <c r="E1392" s="1" t="e">
        <f>ROUND((C1392-D1392)/365,0)</f>
        <v>#VALUE!</v>
      </c>
      <c r="F1392" s="1" t="s">
        <v>127</v>
      </c>
      <c r="G1392" s="1" t="s">
        <v>13809</v>
      </c>
      <c r="H1392" s="1" t="s">
        <v>13809</v>
      </c>
      <c r="I1392" s="9">
        <v>44342</v>
      </c>
      <c r="J1392" s="2" t="s">
        <v>109</v>
      </c>
      <c r="K1392" s="2" t="s">
        <v>13809</v>
      </c>
      <c r="L1392" s="9">
        <v>44361</v>
      </c>
      <c r="M1392" s="2" t="s">
        <v>109</v>
      </c>
      <c r="N1392" s="2" t="s">
        <v>13809</v>
      </c>
      <c r="O1392" s="2" t="s">
        <v>110</v>
      </c>
      <c r="P1392" s="2" t="s">
        <v>111</v>
      </c>
      <c r="S1392" s="2" t="s">
        <v>111</v>
      </c>
      <c r="T1392" s="2" t="s">
        <v>112</v>
      </c>
      <c r="U1392" s="2" t="b">
        <f>OR(S1392="yes",T1392="yes")</f>
        <v>1</v>
      </c>
      <c r="V1392" s="2" t="s">
        <v>113</v>
      </c>
      <c r="W1392" s="1" t="s">
        <v>112</v>
      </c>
      <c r="X1392" s="1" t="s">
        <v>114</v>
      </c>
      <c r="Y1392" s="2" t="s">
        <v>112</v>
      </c>
      <c r="Z1392" s="2" t="s">
        <v>111</v>
      </c>
      <c r="AA1392" s="2" t="s">
        <v>112</v>
      </c>
      <c r="AB1392" s="2">
        <v>2</v>
      </c>
      <c r="AC1392" s="1" t="s">
        <v>111</v>
      </c>
      <c r="AF1392" s="1" t="s">
        <v>111</v>
      </c>
      <c r="AJ1392" s="1" t="s">
        <v>115</v>
      </c>
      <c r="AK1392" s="1" t="s">
        <v>129</v>
      </c>
      <c r="AO1392" s="1" t="s">
        <v>117</v>
      </c>
      <c r="AU1392" s="1" t="s">
        <v>132</v>
      </c>
      <c r="AZ1392" s="1" t="s">
        <v>133</v>
      </c>
      <c r="BA1392" s="1" t="s">
        <v>5321</v>
      </c>
      <c r="BE1392" s="1" t="s">
        <v>3676</v>
      </c>
      <c r="BG1392" s="1" t="s">
        <v>4970</v>
      </c>
      <c r="BH1392" s="1" t="s">
        <v>5322</v>
      </c>
      <c r="BJ1392" s="1" t="s">
        <v>112</v>
      </c>
      <c r="BK1392" s="1" t="s">
        <v>112</v>
      </c>
      <c r="BL1392" s="1" t="s">
        <v>142</v>
      </c>
      <c r="BQ1392" s="1" t="s">
        <v>121</v>
      </c>
      <c r="BR1392" s="1" t="s">
        <v>122</v>
      </c>
      <c r="BS1392" s="1" t="s">
        <v>112</v>
      </c>
      <c r="BU1392" s="34" t="s">
        <v>5323</v>
      </c>
      <c r="BV1392" s="9">
        <v>44365</v>
      </c>
      <c r="BX1392" s="2" t="s">
        <v>111</v>
      </c>
      <c r="BY1392" s="2" t="s">
        <v>156</v>
      </c>
      <c r="BZ1392" s="2" t="s">
        <v>124</v>
      </c>
      <c r="CA1392" s="2">
        <v>2</v>
      </c>
      <c r="CB1392" s="1" t="s">
        <v>143</v>
      </c>
      <c r="CC1392" s="2" t="s">
        <v>126</v>
      </c>
      <c r="CD1392" s="1" t="e">
        <f t="shared" si="688"/>
        <v>#VALUE!</v>
      </c>
      <c r="CE1392" s="1" t="e">
        <f t="shared" si="686"/>
        <v>#VALUE!</v>
      </c>
      <c r="CF1392" s="1" t="e">
        <f t="shared" si="668"/>
        <v>#VALUE!</v>
      </c>
      <c r="CG1392" s="1" t="e">
        <f t="shared" si="669"/>
        <v>#VALUE!</v>
      </c>
      <c r="CH1392" s="1" t="e">
        <f t="shared" si="670"/>
        <v>#VALUE!</v>
      </c>
      <c r="CI1392" s="1" t="e">
        <f t="shared" si="671"/>
        <v>#VALUE!</v>
      </c>
      <c r="CJ1392" s="1" t="e">
        <f t="shared" si="672"/>
        <v>#VALUE!</v>
      </c>
      <c r="CK1392" s="1" t="e">
        <f t="shared" si="673"/>
        <v>#VALUE!</v>
      </c>
      <c r="CL1392" s="1" t="e">
        <f t="shared" si="674"/>
        <v>#VALUE!</v>
      </c>
      <c r="CM1392" s="1" t="e">
        <f t="shared" si="675"/>
        <v>#VALUE!</v>
      </c>
      <c r="CN1392" s="1" t="e">
        <f t="shared" si="676"/>
        <v>#VALUE!</v>
      </c>
      <c r="CO1392" s="2" t="b">
        <f t="shared" si="677"/>
        <v>1</v>
      </c>
      <c r="CP1392" s="2" t="b">
        <f t="shared" si="678"/>
        <v>1</v>
      </c>
      <c r="CQ1392" s="2" t="b">
        <f t="shared" si="679"/>
        <v>0</v>
      </c>
      <c r="CR1392" s="6" t="str">
        <f t="shared" si="680"/>
        <v>Male</v>
      </c>
      <c r="CS1392" s="7">
        <f t="shared" si="681"/>
        <v>1</v>
      </c>
      <c r="CT1392" s="7">
        <f t="shared" si="682"/>
        <v>0</v>
      </c>
      <c r="CU1392" s="7">
        <f t="shared" si="683"/>
        <v>0</v>
      </c>
      <c r="CV1392" s="7">
        <f t="shared" si="684"/>
        <v>1</v>
      </c>
      <c r="CW1392" s="7">
        <f t="shared" si="689"/>
        <v>0</v>
      </c>
      <c r="CX1392" s="1" t="e">
        <f t="shared" si="690"/>
        <v>#VALUE!</v>
      </c>
      <c r="CY1392" s="1" t="e">
        <f t="shared" si="691"/>
        <v>#VALUE!</v>
      </c>
      <c r="DG1392" s="1" t="e">
        <f t="shared" si="692"/>
        <v>#VALUE!</v>
      </c>
    </row>
    <row r="1393" spans="1:111" x14ac:dyDescent="0.35">
      <c r="A1393" s="2">
        <v>1347</v>
      </c>
      <c r="B1393" s="1" t="s">
        <v>13809</v>
      </c>
      <c r="C1393" s="9">
        <v>44369</v>
      </c>
      <c r="D1393" s="10" t="s">
        <v>13809</v>
      </c>
      <c r="E1393" s="1" t="e">
        <f>ROUND((C1393-D1393)/365,0)</f>
        <v>#VALUE!</v>
      </c>
      <c r="F1393" s="1" t="s">
        <v>127</v>
      </c>
      <c r="G1393" s="1" t="s">
        <v>13809</v>
      </c>
      <c r="H1393" s="1" t="s">
        <v>13809</v>
      </c>
      <c r="I1393" s="9">
        <v>44333</v>
      </c>
      <c r="J1393" s="2" t="s">
        <v>109</v>
      </c>
      <c r="K1393" s="2" t="s">
        <v>13809</v>
      </c>
      <c r="L1393" s="9">
        <v>44355</v>
      </c>
      <c r="M1393" s="2" t="s">
        <v>109</v>
      </c>
      <c r="N1393" s="2" t="s">
        <v>13809</v>
      </c>
      <c r="O1393" s="2" t="s">
        <v>110</v>
      </c>
      <c r="P1393" s="2" t="s">
        <v>111</v>
      </c>
      <c r="S1393" s="2" t="s">
        <v>111</v>
      </c>
      <c r="T1393" s="2" t="s">
        <v>112</v>
      </c>
      <c r="U1393" s="2" t="b">
        <f>OR(S1393="yes",T1393="yes")</f>
        <v>1</v>
      </c>
      <c r="V1393" s="2" t="s">
        <v>113</v>
      </c>
      <c r="W1393" s="1" t="s">
        <v>112</v>
      </c>
      <c r="X1393" s="1" t="s">
        <v>110</v>
      </c>
      <c r="Y1393" s="2" t="s">
        <v>112</v>
      </c>
      <c r="Z1393" s="2" t="s">
        <v>111</v>
      </c>
      <c r="AA1393" s="2" t="s">
        <v>112</v>
      </c>
      <c r="AB1393" s="2">
        <v>2</v>
      </c>
      <c r="AC1393" s="1" t="s">
        <v>111</v>
      </c>
      <c r="AF1393" s="1" t="s">
        <v>111</v>
      </c>
      <c r="AJ1393" s="1" t="s">
        <v>115</v>
      </c>
      <c r="AK1393" s="1" t="s">
        <v>194</v>
      </c>
      <c r="AN1393" s="1" t="s">
        <v>5324</v>
      </c>
      <c r="AO1393" s="1" t="s">
        <v>117</v>
      </c>
      <c r="AS1393" s="1" t="s">
        <v>140</v>
      </c>
      <c r="AU1393" s="1" t="s">
        <v>177</v>
      </c>
      <c r="AX1393" s="1">
        <v>54</v>
      </c>
      <c r="AZ1393" s="1" t="s">
        <v>310</v>
      </c>
      <c r="BA1393" s="1" t="s">
        <v>5325</v>
      </c>
      <c r="BE1393" s="1" t="s">
        <v>3676</v>
      </c>
      <c r="BG1393" s="1" t="s">
        <v>5326</v>
      </c>
      <c r="BJ1393" s="1" t="s">
        <v>112</v>
      </c>
      <c r="BK1393" s="1" t="s">
        <v>112</v>
      </c>
      <c r="BL1393" s="1" t="s">
        <v>142</v>
      </c>
      <c r="BQ1393" s="1" t="s">
        <v>121</v>
      </c>
      <c r="BR1393" s="1" t="s">
        <v>122</v>
      </c>
      <c r="BS1393" s="1" t="s">
        <v>112</v>
      </c>
      <c r="BU1393" s="34" t="s">
        <v>5327</v>
      </c>
      <c r="BV1393" s="9">
        <v>44369</v>
      </c>
      <c r="BX1393" s="2" t="s">
        <v>111</v>
      </c>
      <c r="BY1393" s="2" t="s">
        <v>123</v>
      </c>
      <c r="BZ1393" s="2" t="s">
        <v>124</v>
      </c>
      <c r="CA1393" s="2">
        <v>2</v>
      </c>
      <c r="CB1393" s="1" t="s">
        <v>143</v>
      </c>
      <c r="CC1393" s="2" t="s">
        <v>126</v>
      </c>
      <c r="CD1393" s="1" t="e">
        <f t="shared" si="688"/>
        <v>#VALUE!</v>
      </c>
      <c r="CE1393" s="1" t="e">
        <f t="shared" si="686"/>
        <v>#VALUE!</v>
      </c>
      <c r="CF1393" s="1" t="e">
        <f t="shared" si="668"/>
        <v>#VALUE!</v>
      </c>
      <c r="CG1393" s="1" t="e">
        <f t="shared" si="669"/>
        <v>#VALUE!</v>
      </c>
      <c r="CH1393" s="1" t="e">
        <f t="shared" si="670"/>
        <v>#VALUE!</v>
      </c>
      <c r="CI1393" s="1" t="e">
        <f t="shared" si="671"/>
        <v>#VALUE!</v>
      </c>
      <c r="CJ1393" s="1" t="e">
        <f t="shared" si="672"/>
        <v>#VALUE!</v>
      </c>
      <c r="CK1393" s="1" t="e">
        <f t="shared" si="673"/>
        <v>#VALUE!</v>
      </c>
      <c r="CL1393" s="1" t="e">
        <f t="shared" si="674"/>
        <v>#VALUE!</v>
      </c>
      <c r="CM1393" s="1" t="e">
        <f t="shared" si="675"/>
        <v>#VALUE!</v>
      </c>
      <c r="CN1393" s="1" t="e">
        <f t="shared" si="676"/>
        <v>#VALUE!</v>
      </c>
      <c r="CO1393" s="2" t="b">
        <f t="shared" si="677"/>
        <v>1</v>
      </c>
      <c r="CP1393" s="2" t="b">
        <f t="shared" si="678"/>
        <v>1</v>
      </c>
      <c r="CQ1393" s="2" t="b">
        <f t="shared" si="679"/>
        <v>0</v>
      </c>
      <c r="CR1393" s="6" t="str">
        <f t="shared" si="680"/>
        <v>Male</v>
      </c>
      <c r="CS1393" s="7">
        <f t="shared" si="681"/>
        <v>1</v>
      </c>
      <c r="CT1393" s="7">
        <f t="shared" si="682"/>
        <v>0</v>
      </c>
      <c r="CU1393" s="7">
        <f t="shared" si="683"/>
        <v>0</v>
      </c>
      <c r="CV1393" s="7">
        <f t="shared" si="684"/>
        <v>1</v>
      </c>
      <c r="CW1393" s="7">
        <f t="shared" si="689"/>
        <v>0</v>
      </c>
      <c r="CX1393" s="1" t="e">
        <f t="shared" si="690"/>
        <v>#VALUE!</v>
      </c>
      <c r="CY1393" s="1" t="e">
        <f t="shared" si="691"/>
        <v>#VALUE!</v>
      </c>
      <c r="DG1393" s="1" t="e">
        <f t="shared" si="692"/>
        <v>#VALUE!</v>
      </c>
    </row>
    <row r="1394" spans="1:111" ht="130.5" x14ac:dyDescent="0.35">
      <c r="B1394" s="1" t="s">
        <v>13809</v>
      </c>
      <c r="C1394" s="9">
        <v>44369</v>
      </c>
      <c r="D1394" s="10" t="s">
        <v>13809</v>
      </c>
      <c r="E1394" s="1">
        <v>59</v>
      </c>
      <c r="F1394" s="1" t="s">
        <v>127</v>
      </c>
      <c r="G1394" s="1" t="s">
        <v>13809</v>
      </c>
      <c r="H1394" s="1" t="s">
        <v>13809</v>
      </c>
      <c r="I1394" s="9">
        <v>44271</v>
      </c>
      <c r="J1394" s="2" t="s">
        <v>109</v>
      </c>
      <c r="K1394" s="2" t="s">
        <v>13809</v>
      </c>
      <c r="L1394" s="9">
        <v>44292</v>
      </c>
      <c r="M1394" s="2" t="s">
        <v>109</v>
      </c>
      <c r="N1394" s="2" t="s">
        <v>13809</v>
      </c>
      <c r="O1394" s="2" t="s">
        <v>110</v>
      </c>
      <c r="P1394" s="2" t="s">
        <v>111</v>
      </c>
      <c r="S1394" s="2" t="s">
        <v>111</v>
      </c>
      <c r="T1394" s="2" t="s">
        <v>112</v>
      </c>
      <c r="U1394" s="2" t="b">
        <v>1</v>
      </c>
      <c r="V1394" s="2" t="s">
        <v>113</v>
      </c>
      <c r="W1394" s="1" t="s">
        <v>112</v>
      </c>
      <c r="X1394" s="1" t="s">
        <v>138</v>
      </c>
      <c r="Y1394" s="2" t="s">
        <v>111</v>
      </c>
      <c r="AF1394" s="1" t="s">
        <v>111</v>
      </c>
      <c r="AJ1394" s="1" t="s">
        <v>115</v>
      </c>
      <c r="AK1394" s="1" t="s">
        <v>129</v>
      </c>
      <c r="AO1394" s="1" t="s">
        <v>117</v>
      </c>
      <c r="AZ1394" s="1" t="s">
        <v>179</v>
      </c>
      <c r="BA1394" s="1" t="s">
        <v>5328</v>
      </c>
      <c r="BG1394" s="1" t="s">
        <v>5329</v>
      </c>
      <c r="BJ1394" s="1" t="s">
        <v>112</v>
      </c>
      <c r="BK1394" s="1" t="s">
        <v>112</v>
      </c>
      <c r="BL1394" s="1" t="s">
        <v>5330</v>
      </c>
      <c r="BQ1394" s="1" t="s">
        <v>121</v>
      </c>
      <c r="BR1394" s="1" t="s">
        <v>122</v>
      </c>
      <c r="BS1394" s="1" t="s">
        <v>112</v>
      </c>
      <c r="BU1394" s="34" t="s">
        <v>5331</v>
      </c>
      <c r="BV1394" s="9">
        <v>44463</v>
      </c>
      <c r="BW1394" s="34" t="s">
        <v>5332</v>
      </c>
      <c r="BX1394" s="2" t="s">
        <v>111</v>
      </c>
      <c r="BY1394" s="2" t="s">
        <v>153</v>
      </c>
      <c r="BZ1394" s="2" t="s">
        <v>124</v>
      </c>
      <c r="CA1394" s="2">
        <v>1</v>
      </c>
      <c r="CB1394" s="1" t="s">
        <v>357</v>
      </c>
      <c r="CC1394" s="2" t="s">
        <v>126</v>
      </c>
      <c r="CD1394" s="1" t="b">
        <f t="shared" si="688"/>
        <v>0</v>
      </c>
      <c r="CE1394" s="1" t="b">
        <f t="shared" si="686"/>
        <v>0</v>
      </c>
      <c r="CF1394" s="1" t="b">
        <f t="shared" si="668"/>
        <v>0</v>
      </c>
      <c r="CG1394" s="1" t="b">
        <f t="shared" si="669"/>
        <v>0</v>
      </c>
      <c r="CH1394" s="1" t="b">
        <f t="shared" si="670"/>
        <v>0</v>
      </c>
      <c r="CI1394" s="1" t="b">
        <f t="shared" si="671"/>
        <v>0</v>
      </c>
      <c r="CJ1394" s="1" t="b">
        <f t="shared" si="672"/>
        <v>0</v>
      </c>
      <c r="CK1394" s="1" t="b">
        <f t="shared" si="673"/>
        <v>0</v>
      </c>
      <c r="CL1394" s="1" t="b">
        <f t="shared" si="674"/>
        <v>0</v>
      </c>
      <c r="CM1394" s="1" t="b">
        <f t="shared" si="675"/>
        <v>1</v>
      </c>
      <c r="CN1394" s="1" t="b">
        <f t="shared" si="676"/>
        <v>0</v>
      </c>
      <c r="CO1394" s="2" t="b">
        <f t="shared" si="677"/>
        <v>0</v>
      </c>
      <c r="CP1394" s="2" t="b">
        <f t="shared" si="678"/>
        <v>0</v>
      </c>
      <c r="CQ1394" s="2" t="b">
        <f t="shared" si="679"/>
        <v>0</v>
      </c>
      <c r="CR1394" s="6" t="str">
        <f t="shared" si="680"/>
        <v>Male</v>
      </c>
      <c r="CS1394" s="7">
        <f t="shared" si="681"/>
        <v>1</v>
      </c>
      <c r="CT1394" s="7">
        <f t="shared" si="682"/>
        <v>0</v>
      </c>
      <c r="CU1394" s="7">
        <f t="shared" si="683"/>
        <v>0</v>
      </c>
      <c r="CV1394" s="7">
        <f t="shared" si="684"/>
        <v>1</v>
      </c>
      <c r="CW1394" s="7">
        <f t="shared" si="689"/>
        <v>0</v>
      </c>
      <c r="CX1394" s="1" t="b">
        <f t="shared" si="690"/>
        <v>0</v>
      </c>
      <c r="CY1394" s="1" t="b">
        <f t="shared" si="691"/>
        <v>0</v>
      </c>
      <c r="DG1394" s="1" t="b">
        <f t="shared" si="692"/>
        <v>0</v>
      </c>
    </row>
    <row r="1395" spans="1:111" x14ac:dyDescent="0.35">
      <c r="A1395" s="2">
        <v>1329</v>
      </c>
      <c r="B1395" s="1" t="s">
        <v>13809</v>
      </c>
      <c r="C1395" s="9">
        <v>44369</v>
      </c>
      <c r="D1395" s="10" t="s">
        <v>13809</v>
      </c>
      <c r="E1395" s="1" t="e">
        <f>ROUND((C1395-D1395)/365,0)</f>
        <v>#VALUE!</v>
      </c>
      <c r="F1395" s="1" t="s">
        <v>127</v>
      </c>
      <c r="G1395" s="1" t="s">
        <v>13809</v>
      </c>
      <c r="H1395" s="1" t="s">
        <v>13809</v>
      </c>
      <c r="K1395" s="2" t="s">
        <v>13809</v>
      </c>
      <c r="L1395" s="9">
        <v>44362</v>
      </c>
      <c r="M1395" s="2" t="s">
        <v>109</v>
      </c>
      <c r="N1395" s="2" t="s">
        <v>13809</v>
      </c>
      <c r="O1395" s="2" t="s">
        <v>110</v>
      </c>
      <c r="P1395" s="2" t="s">
        <v>111</v>
      </c>
      <c r="S1395" s="2" t="s">
        <v>112</v>
      </c>
      <c r="T1395" s="2" t="s">
        <v>111</v>
      </c>
      <c r="U1395" s="2" t="b">
        <f>OR(S1395="yes",T1395="yes")</f>
        <v>1</v>
      </c>
      <c r="V1395" s="2" t="s">
        <v>113</v>
      </c>
      <c r="W1395" s="1" t="s">
        <v>112</v>
      </c>
      <c r="X1395" s="1" t="s">
        <v>114</v>
      </c>
      <c r="Y1395" s="2" t="s">
        <v>112</v>
      </c>
      <c r="AA1395" s="2" t="s">
        <v>112</v>
      </c>
      <c r="AB1395" s="2">
        <v>2</v>
      </c>
      <c r="AC1395" s="1" t="s">
        <v>111</v>
      </c>
      <c r="AF1395" s="1" t="s">
        <v>111</v>
      </c>
      <c r="AJ1395" s="1" t="s">
        <v>115</v>
      </c>
      <c r="AK1395" s="1" t="s">
        <v>185</v>
      </c>
      <c r="AO1395" s="1" t="s">
        <v>117</v>
      </c>
      <c r="AS1395" s="1" t="s">
        <v>118</v>
      </c>
      <c r="AU1395" s="1" t="s">
        <v>132</v>
      </c>
      <c r="AZ1395" s="1" t="s">
        <v>155</v>
      </c>
      <c r="BA1395" s="1">
        <v>13.37</v>
      </c>
      <c r="BJ1395" s="1" t="s">
        <v>112</v>
      </c>
      <c r="BK1395" s="1" t="s">
        <v>112</v>
      </c>
      <c r="BL1395" s="1" t="s">
        <v>200</v>
      </c>
      <c r="BQ1395" s="1" t="s">
        <v>121</v>
      </c>
      <c r="BR1395" s="1" t="s">
        <v>122</v>
      </c>
      <c r="BS1395" s="1" t="s">
        <v>111</v>
      </c>
      <c r="BT1395" s="34" t="s">
        <v>5333</v>
      </c>
      <c r="BV1395" s="9">
        <v>44369</v>
      </c>
      <c r="BW1395" s="34" t="s">
        <v>5334</v>
      </c>
      <c r="BX1395" s="2" t="s">
        <v>111</v>
      </c>
      <c r="BY1395" s="2" t="s">
        <v>156</v>
      </c>
      <c r="BZ1395" s="2" t="s">
        <v>124</v>
      </c>
      <c r="CA1395" s="2">
        <v>2</v>
      </c>
      <c r="CB1395" s="1" t="s">
        <v>199</v>
      </c>
      <c r="CC1395" s="2" t="s">
        <v>126</v>
      </c>
      <c r="CD1395" s="1" t="e">
        <f t="shared" si="688"/>
        <v>#VALUE!</v>
      </c>
      <c r="CE1395" s="1" t="e">
        <f t="shared" si="686"/>
        <v>#VALUE!</v>
      </c>
      <c r="CF1395" s="1" t="e">
        <f t="shared" si="668"/>
        <v>#VALUE!</v>
      </c>
      <c r="CG1395" s="1" t="e">
        <f t="shared" si="669"/>
        <v>#VALUE!</v>
      </c>
      <c r="CH1395" s="1" t="e">
        <f t="shared" si="670"/>
        <v>#VALUE!</v>
      </c>
      <c r="CI1395" s="1" t="e">
        <f t="shared" si="671"/>
        <v>#VALUE!</v>
      </c>
      <c r="CJ1395" s="1" t="e">
        <f t="shared" si="672"/>
        <v>#VALUE!</v>
      </c>
      <c r="CK1395" s="1" t="e">
        <f t="shared" si="673"/>
        <v>#VALUE!</v>
      </c>
      <c r="CL1395" s="1" t="e">
        <f t="shared" si="674"/>
        <v>#VALUE!</v>
      </c>
      <c r="CM1395" s="1" t="e">
        <f t="shared" si="675"/>
        <v>#VALUE!</v>
      </c>
      <c r="CN1395" s="1" t="e">
        <f t="shared" si="676"/>
        <v>#VALUE!</v>
      </c>
      <c r="CO1395" s="2" t="b">
        <f t="shared" si="677"/>
        <v>1</v>
      </c>
      <c r="CP1395" s="2" t="b">
        <f t="shared" si="678"/>
        <v>1</v>
      </c>
      <c r="CQ1395" s="2" t="b">
        <f t="shared" si="679"/>
        <v>0</v>
      </c>
      <c r="CR1395" s="6" t="str">
        <f t="shared" si="680"/>
        <v>Male</v>
      </c>
      <c r="CS1395" s="7">
        <f t="shared" si="681"/>
        <v>0</v>
      </c>
      <c r="CT1395" s="7">
        <f t="shared" si="682"/>
        <v>0</v>
      </c>
      <c r="CU1395" s="7">
        <f t="shared" si="683"/>
        <v>0</v>
      </c>
      <c r="CV1395" s="7">
        <f t="shared" si="684"/>
        <v>1</v>
      </c>
      <c r="CW1395" s="7">
        <f t="shared" si="689"/>
        <v>0</v>
      </c>
      <c r="CX1395" s="1" t="e">
        <f t="shared" si="690"/>
        <v>#VALUE!</v>
      </c>
      <c r="CY1395" s="1" t="e">
        <f t="shared" si="691"/>
        <v>#VALUE!</v>
      </c>
      <c r="DG1395" s="1" t="e">
        <f t="shared" si="692"/>
        <v>#VALUE!</v>
      </c>
    </row>
    <row r="1396" spans="1:111" ht="72.5" x14ac:dyDescent="0.35">
      <c r="A1396" s="2">
        <v>1346</v>
      </c>
      <c r="B1396" s="1" t="s">
        <v>13809</v>
      </c>
      <c r="C1396" s="9">
        <v>44363</v>
      </c>
      <c r="D1396" s="10" t="s">
        <v>13809</v>
      </c>
      <c r="E1396" s="1">
        <v>14</v>
      </c>
      <c r="F1396" s="1" t="s">
        <v>127</v>
      </c>
      <c r="G1396" s="1" t="s">
        <v>13809</v>
      </c>
      <c r="H1396" s="1" t="s">
        <v>13809</v>
      </c>
      <c r="J1396" s="2" t="s">
        <v>163</v>
      </c>
      <c r="K1396" s="2" t="s">
        <v>13809</v>
      </c>
      <c r="L1396" s="9">
        <v>44359</v>
      </c>
      <c r="M1396" s="2" t="s">
        <v>109</v>
      </c>
      <c r="N1396" s="2" t="s">
        <v>13809</v>
      </c>
      <c r="O1396" s="2" t="s">
        <v>110</v>
      </c>
      <c r="P1396" s="2" t="s">
        <v>111</v>
      </c>
      <c r="S1396" s="2" t="s">
        <v>112</v>
      </c>
      <c r="T1396" s="2" t="s">
        <v>111</v>
      </c>
      <c r="U1396" s="2" t="b">
        <v>1</v>
      </c>
      <c r="V1396" s="2" t="s">
        <v>113</v>
      </c>
      <c r="W1396" s="1" t="s">
        <v>112</v>
      </c>
      <c r="X1396" s="1" t="s">
        <v>114</v>
      </c>
      <c r="Y1396" s="2" t="s">
        <v>112</v>
      </c>
      <c r="Z1396" s="2" t="s">
        <v>111</v>
      </c>
      <c r="AA1396" s="2" t="s">
        <v>112</v>
      </c>
      <c r="AB1396" s="2">
        <v>3</v>
      </c>
      <c r="AC1396" s="1" t="s">
        <v>111</v>
      </c>
      <c r="AF1396" s="1" t="s">
        <v>111</v>
      </c>
      <c r="AJ1396" s="1" t="s">
        <v>115</v>
      </c>
      <c r="AK1396" s="1" t="s">
        <v>194</v>
      </c>
      <c r="AN1396" s="1" t="s">
        <v>4596</v>
      </c>
      <c r="AO1396" s="1" t="s">
        <v>130</v>
      </c>
      <c r="AU1396" s="1" t="s">
        <v>132</v>
      </c>
      <c r="AZ1396" s="1" t="s">
        <v>198</v>
      </c>
      <c r="BA1396" s="1">
        <v>20</v>
      </c>
      <c r="BF1396" s="1">
        <v>654</v>
      </c>
      <c r="BG1396" s="1">
        <v>2.19</v>
      </c>
      <c r="BH1396" s="1">
        <v>33</v>
      </c>
      <c r="BJ1396" s="1" t="s">
        <v>112</v>
      </c>
      <c r="BK1396" s="1" t="s">
        <v>112</v>
      </c>
      <c r="BL1396" s="1" t="s">
        <v>142</v>
      </c>
      <c r="BQ1396" s="1" t="s">
        <v>121</v>
      </c>
      <c r="BR1396" s="1" t="s">
        <v>122</v>
      </c>
      <c r="BS1396" s="1" t="s">
        <v>112</v>
      </c>
      <c r="BU1396" s="34" t="s">
        <v>4597</v>
      </c>
      <c r="BV1396" s="9">
        <v>44383</v>
      </c>
      <c r="BW1396" s="34" t="s">
        <v>4598</v>
      </c>
      <c r="BX1396" s="2" t="s">
        <v>111</v>
      </c>
      <c r="BY1396" s="2" t="s">
        <v>136</v>
      </c>
      <c r="BZ1396" s="2" t="s">
        <v>124</v>
      </c>
      <c r="CA1396" s="2">
        <v>2</v>
      </c>
      <c r="CB1396" s="1" t="s">
        <v>143</v>
      </c>
      <c r="CC1396" s="2" t="s">
        <v>126</v>
      </c>
      <c r="CD1396" s="1" t="b">
        <f t="shared" si="688"/>
        <v>1</v>
      </c>
      <c r="CE1396" s="1" t="b">
        <f t="shared" si="686"/>
        <v>1</v>
      </c>
      <c r="CF1396" s="1" t="b">
        <f t="shared" si="668"/>
        <v>0</v>
      </c>
      <c r="CG1396" s="1" t="b">
        <f t="shared" si="669"/>
        <v>1</v>
      </c>
      <c r="CH1396" s="1" t="b">
        <f t="shared" si="670"/>
        <v>0</v>
      </c>
      <c r="CI1396" s="1" t="b">
        <f t="shared" si="671"/>
        <v>0</v>
      </c>
      <c r="CJ1396" s="1" t="b">
        <f t="shared" si="672"/>
        <v>0</v>
      </c>
      <c r="CK1396" s="1" t="b">
        <f t="shared" si="673"/>
        <v>0</v>
      </c>
      <c r="CL1396" s="1" t="b">
        <f t="shared" si="674"/>
        <v>0</v>
      </c>
      <c r="CM1396" s="1" t="b">
        <f t="shared" si="675"/>
        <v>0</v>
      </c>
      <c r="CN1396" s="1" t="b">
        <f t="shared" si="676"/>
        <v>0</v>
      </c>
      <c r="CO1396" s="2" t="b">
        <f t="shared" si="677"/>
        <v>1</v>
      </c>
      <c r="CP1396" s="2" t="b">
        <f t="shared" si="678"/>
        <v>1</v>
      </c>
      <c r="CQ1396" s="2" t="b">
        <f t="shared" si="679"/>
        <v>0</v>
      </c>
      <c r="CR1396" s="6" t="str">
        <f t="shared" si="680"/>
        <v>Male</v>
      </c>
      <c r="CS1396" s="7">
        <f t="shared" si="681"/>
        <v>0</v>
      </c>
      <c r="CT1396" s="7">
        <f t="shared" si="682"/>
        <v>0</v>
      </c>
      <c r="CU1396" s="7">
        <f t="shared" si="683"/>
        <v>0</v>
      </c>
      <c r="CV1396" s="7">
        <f t="shared" si="684"/>
        <v>1</v>
      </c>
      <c r="CW1396" s="7">
        <f t="shared" si="689"/>
        <v>0</v>
      </c>
      <c r="CX1396" s="1" t="b">
        <f t="shared" si="690"/>
        <v>1</v>
      </c>
      <c r="CY1396" s="1" t="b">
        <f t="shared" si="691"/>
        <v>0</v>
      </c>
      <c r="DG1396" s="1" t="b">
        <f t="shared" si="692"/>
        <v>1</v>
      </c>
    </row>
    <row r="1397" spans="1:111" ht="188.5" x14ac:dyDescent="0.35">
      <c r="B1397" s="1" t="s">
        <v>13809</v>
      </c>
      <c r="C1397" s="9">
        <v>44369</v>
      </c>
      <c r="D1397" s="10" t="s">
        <v>13809</v>
      </c>
      <c r="E1397" s="1">
        <v>56</v>
      </c>
      <c r="F1397" s="1" t="s">
        <v>108</v>
      </c>
      <c r="G1397" s="1" t="s">
        <v>13809</v>
      </c>
      <c r="H1397" s="1" t="s">
        <v>13809</v>
      </c>
      <c r="I1397" s="9">
        <v>44301</v>
      </c>
      <c r="J1397" s="2" t="s">
        <v>109</v>
      </c>
      <c r="K1397" s="2" t="s">
        <v>13809</v>
      </c>
      <c r="N1397" s="2" t="s">
        <v>13809</v>
      </c>
      <c r="O1397" s="2" t="s">
        <v>110</v>
      </c>
      <c r="P1397" s="2" t="s">
        <v>111</v>
      </c>
      <c r="S1397" s="2" t="s">
        <v>112</v>
      </c>
      <c r="T1397" s="2" t="s">
        <v>111</v>
      </c>
      <c r="U1397" s="2" t="b">
        <v>1</v>
      </c>
      <c r="V1397" s="2" t="s">
        <v>126</v>
      </c>
      <c r="W1397" s="1" t="s">
        <v>112</v>
      </c>
      <c r="X1397" s="1" t="s">
        <v>138</v>
      </c>
      <c r="Y1397" s="2" t="s">
        <v>112</v>
      </c>
      <c r="AC1397" s="1" t="s">
        <v>111</v>
      </c>
      <c r="AF1397" s="1" t="s">
        <v>111</v>
      </c>
      <c r="AJ1397" s="1" t="s">
        <v>115</v>
      </c>
      <c r="AK1397" s="1" t="s">
        <v>194</v>
      </c>
      <c r="AN1397" s="1" t="s">
        <v>5335</v>
      </c>
      <c r="AO1397" s="1" t="s">
        <v>237</v>
      </c>
      <c r="AU1397" s="1" t="s">
        <v>132</v>
      </c>
      <c r="BJ1397" s="1" t="s">
        <v>112</v>
      </c>
      <c r="BK1397" s="1" t="s">
        <v>112</v>
      </c>
      <c r="BQ1397" s="1" t="s">
        <v>121</v>
      </c>
      <c r="BR1397" s="1" t="s">
        <v>122</v>
      </c>
      <c r="BS1397" s="1" t="s">
        <v>112</v>
      </c>
      <c r="BU1397" s="34" t="s">
        <v>5336</v>
      </c>
      <c r="BV1397" s="9">
        <v>44476</v>
      </c>
      <c r="BW1397" s="34" t="s">
        <v>5337</v>
      </c>
      <c r="BY1397" s="2" t="s">
        <v>174</v>
      </c>
      <c r="BZ1397" s="2" t="s">
        <v>232</v>
      </c>
      <c r="CA1397" s="2">
        <v>1</v>
      </c>
      <c r="CB1397" s="1" t="s">
        <v>267</v>
      </c>
      <c r="CD1397" s="1" t="b">
        <v>0</v>
      </c>
      <c r="CE1397" s="1" t="b">
        <v>0</v>
      </c>
      <c r="CF1397" s="1" t="b">
        <f t="shared" si="668"/>
        <v>0</v>
      </c>
      <c r="CG1397" s="1" t="b">
        <f t="shared" si="669"/>
        <v>0</v>
      </c>
      <c r="CH1397" s="1" t="b">
        <f t="shared" si="670"/>
        <v>0</v>
      </c>
      <c r="CI1397" s="1" t="b">
        <f t="shared" si="671"/>
        <v>0</v>
      </c>
      <c r="CJ1397" s="1" t="b">
        <f t="shared" si="672"/>
        <v>0</v>
      </c>
      <c r="CK1397" s="1" t="b">
        <f t="shared" si="673"/>
        <v>0</v>
      </c>
      <c r="CL1397" s="1" t="b">
        <f t="shared" si="674"/>
        <v>0</v>
      </c>
      <c r="CM1397" s="1" t="b">
        <f t="shared" si="675"/>
        <v>1</v>
      </c>
      <c r="CN1397" s="1" t="b">
        <f t="shared" si="676"/>
        <v>0</v>
      </c>
      <c r="CO1397" s="2" t="b">
        <f t="shared" si="677"/>
        <v>0</v>
      </c>
      <c r="CP1397" s="2" t="b">
        <f t="shared" si="678"/>
        <v>0</v>
      </c>
      <c r="CQ1397" s="2" t="b">
        <f t="shared" si="679"/>
        <v>0</v>
      </c>
      <c r="CR1397" s="6" t="str">
        <f t="shared" si="680"/>
        <v>Female</v>
      </c>
      <c r="CS1397" s="7">
        <f t="shared" si="681"/>
        <v>1</v>
      </c>
      <c r="CT1397" s="7">
        <f t="shared" si="682"/>
        <v>0</v>
      </c>
      <c r="CU1397" s="7">
        <f t="shared" si="683"/>
        <v>0</v>
      </c>
      <c r="CV1397" s="7">
        <f t="shared" si="684"/>
        <v>0</v>
      </c>
      <c r="CW1397" s="7">
        <f t="shared" si="689"/>
        <v>0</v>
      </c>
      <c r="CX1397" s="1" t="b">
        <f t="shared" si="690"/>
        <v>0</v>
      </c>
      <c r="CY1397" s="1" t="b">
        <f t="shared" si="691"/>
        <v>0</v>
      </c>
    </row>
    <row r="1398" spans="1:111" ht="58" x14ac:dyDescent="0.35">
      <c r="B1398" s="1" t="s">
        <v>13809</v>
      </c>
      <c r="C1398" s="9">
        <v>44369</v>
      </c>
      <c r="D1398" s="10" t="s">
        <v>13809</v>
      </c>
      <c r="E1398" s="1">
        <v>13</v>
      </c>
      <c r="F1398" s="1" t="s">
        <v>127</v>
      </c>
      <c r="G1398" s="1" t="s">
        <v>13809</v>
      </c>
      <c r="H1398" s="1" t="s">
        <v>13809</v>
      </c>
      <c r="I1398" s="2" t="s">
        <v>183</v>
      </c>
      <c r="J1398" s="2" t="s">
        <v>109</v>
      </c>
      <c r="K1398" s="2" t="s">
        <v>13809</v>
      </c>
      <c r="L1398" s="9">
        <v>44349</v>
      </c>
      <c r="M1398" s="2" t="s">
        <v>109</v>
      </c>
      <c r="N1398" s="2" t="s">
        <v>13809</v>
      </c>
      <c r="O1398" s="2" t="s">
        <v>110</v>
      </c>
      <c r="P1398" s="2" t="s">
        <v>111</v>
      </c>
      <c r="S1398" s="2" t="s">
        <v>112</v>
      </c>
      <c r="T1398" s="2" t="s">
        <v>111</v>
      </c>
      <c r="U1398" s="2" t="b">
        <v>1</v>
      </c>
      <c r="V1398" s="2" t="s">
        <v>113</v>
      </c>
      <c r="W1398" s="1" t="s">
        <v>111</v>
      </c>
      <c r="Y1398" s="2" t="s">
        <v>112</v>
      </c>
      <c r="Z1398" s="2" t="s">
        <v>111</v>
      </c>
      <c r="AA1398" s="2" t="s">
        <v>112</v>
      </c>
      <c r="AB1398" s="2">
        <v>19</v>
      </c>
      <c r="AC1398" s="1" t="s">
        <v>111</v>
      </c>
      <c r="AF1398" s="1" t="s">
        <v>111</v>
      </c>
      <c r="AJ1398" s="1" t="s">
        <v>115</v>
      </c>
      <c r="AK1398" s="1" t="s">
        <v>150</v>
      </c>
      <c r="AO1398" s="1" t="s">
        <v>117</v>
      </c>
      <c r="AU1398" s="1" t="s">
        <v>132</v>
      </c>
      <c r="AZ1398" s="1" t="s">
        <v>133</v>
      </c>
      <c r="BA1398" s="11" t="s">
        <v>5338</v>
      </c>
      <c r="BE1398" s="1" t="s">
        <v>5339</v>
      </c>
      <c r="BG1398" s="1" t="s">
        <v>5340</v>
      </c>
      <c r="BH1398" s="1" t="s">
        <v>5341</v>
      </c>
      <c r="BJ1398" s="1" t="s">
        <v>112</v>
      </c>
      <c r="BK1398" s="1" t="s">
        <v>111</v>
      </c>
      <c r="BQ1398" s="1" t="s">
        <v>121</v>
      </c>
      <c r="BR1398" s="1" t="s">
        <v>122</v>
      </c>
      <c r="BS1398" s="1" t="s">
        <v>112</v>
      </c>
      <c r="BU1398" s="34" t="s">
        <v>5342</v>
      </c>
      <c r="BV1398" s="9">
        <v>44369</v>
      </c>
      <c r="BW1398" s="34" t="s">
        <v>5343</v>
      </c>
      <c r="BX1398" s="2" t="s">
        <v>111</v>
      </c>
      <c r="BY1398" s="2" t="s">
        <v>156</v>
      </c>
      <c r="BZ1398" s="2" t="s">
        <v>124</v>
      </c>
      <c r="CA1398" s="2">
        <v>2</v>
      </c>
      <c r="CB1398" s="1" t="s">
        <v>4569</v>
      </c>
      <c r="CC1398" s="2" t="s">
        <v>126</v>
      </c>
      <c r="CD1398" s="1" t="b">
        <f t="shared" ref="CD1398:CD1435" si="693">AND(E1398&lt;30,NOT(E1398="."),NOT(E1398=""))</f>
        <v>1</v>
      </c>
      <c r="CE1398" s="1" t="b">
        <f t="shared" ref="CE1398:CE1435" si="694">AND(E1398&lt;18,NOT(E1398="."),NOT(E1398=""))</f>
        <v>1</v>
      </c>
      <c r="CF1398" s="1" t="b">
        <f t="shared" si="668"/>
        <v>0</v>
      </c>
      <c r="CG1398" s="1" t="b">
        <f t="shared" si="669"/>
        <v>1</v>
      </c>
      <c r="CH1398" s="1" t="b">
        <f t="shared" si="670"/>
        <v>0</v>
      </c>
      <c r="CI1398" s="1" t="b">
        <f t="shared" si="671"/>
        <v>0</v>
      </c>
      <c r="CJ1398" s="1" t="b">
        <f t="shared" si="672"/>
        <v>0</v>
      </c>
      <c r="CK1398" s="1" t="b">
        <f t="shared" si="673"/>
        <v>0</v>
      </c>
      <c r="CL1398" s="1" t="b">
        <f t="shared" si="674"/>
        <v>0</v>
      </c>
      <c r="CM1398" s="1" t="b">
        <f t="shared" si="675"/>
        <v>0</v>
      </c>
      <c r="CN1398" s="1" t="b">
        <f t="shared" si="676"/>
        <v>0</v>
      </c>
      <c r="CO1398" s="2" t="b">
        <f t="shared" si="677"/>
        <v>0</v>
      </c>
      <c r="CP1398" s="2" t="b">
        <f t="shared" si="678"/>
        <v>0</v>
      </c>
      <c r="CQ1398" s="2" t="b">
        <f t="shared" si="679"/>
        <v>1</v>
      </c>
      <c r="CR1398" s="6" t="str">
        <f t="shared" si="680"/>
        <v>Male</v>
      </c>
      <c r="CS1398" s="7">
        <f t="shared" si="681"/>
        <v>1</v>
      </c>
      <c r="CT1398" s="7">
        <f t="shared" si="682"/>
        <v>0</v>
      </c>
      <c r="CU1398" s="7">
        <f t="shared" si="683"/>
        <v>0</v>
      </c>
      <c r="CV1398" s="7">
        <f t="shared" si="684"/>
        <v>1</v>
      </c>
      <c r="CW1398" s="7">
        <f t="shared" si="689"/>
        <v>0</v>
      </c>
      <c r="CX1398" s="1" t="b">
        <f t="shared" si="690"/>
        <v>1</v>
      </c>
      <c r="CY1398" s="1" t="b">
        <f t="shared" si="691"/>
        <v>0</v>
      </c>
      <c r="DG1398" s="1" t="b">
        <f t="shared" ref="DG1398:DG1438" si="695">AND(E1398&gt;4,E1398&lt;18,NOT(E1398=""),NOT(E1398="."))</f>
        <v>1</v>
      </c>
    </row>
    <row r="1399" spans="1:111" ht="72.5" x14ac:dyDescent="0.35">
      <c r="B1399" s="1" t="s">
        <v>13809</v>
      </c>
      <c r="C1399" s="9">
        <v>44369</v>
      </c>
      <c r="D1399" s="10" t="s">
        <v>13809</v>
      </c>
      <c r="E1399" s="1">
        <v>43</v>
      </c>
      <c r="F1399" s="1" t="s">
        <v>127</v>
      </c>
      <c r="G1399" s="1" t="s">
        <v>13809</v>
      </c>
      <c r="H1399" s="1" t="s">
        <v>13809</v>
      </c>
      <c r="I1399" s="2" t="s">
        <v>183</v>
      </c>
      <c r="J1399" s="2" t="s">
        <v>128</v>
      </c>
      <c r="K1399" s="2" t="s">
        <v>13809</v>
      </c>
      <c r="L1399" s="9">
        <v>44307</v>
      </c>
      <c r="M1399" s="2" t="s">
        <v>128</v>
      </c>
      <c r="N1399" s="2" t="s">
        <v>13809</v>
      </c>
      <c r="O1399" s="2" t="s">
        <v>110</v>
      </c>
      <c r="P1399" s="2" t="s">
        <v>111</v>
      </c>
      <c r="S1399" s="2" t="s">
        <v>111</v>
      </c>
      <c r="T1399" s="2" t="s">
        <v>112</v>
      </c>
      <c r="U1399" s="2" t="b">
        <v>1</v>
      </c>
      <c r="V1399" s="2" t="s">
        <v>113</v>
      </c>
      <c r="W1399" s="1" t="s">
        <v>112</v>
      </c>
      <c r="X1399" s="1" t="s">
        <v>114</v>
      </c>
      <c r="Y1399" s="2" t="s">
        <v>111</v>
      </c>
      <c r="AF1399" s="1" t="s">
        <v>111</v>
      </c>
      <c r="AJ1399" s="1" t="s">
        <v>115</v>
      </c>
      <c r="AK1399" s="1" t="s">
        <v>150</v>
      </c>
      <c r="AO1399" s="1" t="s">
        <v>117</v>
      </c>
      <c r="AU1399" s="1" t="s">
        <v>132</v>
      </c>
      <c r="AZ1399" s="1" t="s">
        <v>141</v>
      </c>
      <c r="BC1399" s="1" t="s">
        <v>5344</v>
      </c>
      <c r="BG1399" s="1" t="s">
        <v>5345</v>
      </c>
      <c r="BJ1399" s="1" t="s">
        <v>112</v>
      </c>
      <c r="BK1399" s="1" t="s">
        <v>112</v>
      </c>
      <c r="BL1399" s="1" t="s">
        <v>1976</v>
      </c>
      <c r="BM1399" s="1" t="s">
        <v>422</v>
      </c>
      <c r="BQ1399" s="1" t="s">
        <v>121</v>
      </c>
      <c r="BR1399" s="1" t="s">
        <v>122</v>
      </c>
      <c r="BS1399" s="1" t="s">
        <v>111</v>
      </c>
      <c r="BT1399" s="34" t="s">
        <v>5346</v>
      </c>
      <c r="BU1399" s="34" t="s">
        <v>5347</v>
      </c>
      <c r="BV1399" s="9">
        <v>44423</v>
      </c>
      <c r="BW1399" s="34" t="s">
        <v>5348</v>
      </c>
      <c r="BY1399" s="2" t="s">
        <v>156</v>
      </c>
      <c r="BZ1399" s="2" t="s">
        <v>124</v>
      </c>
      <c r="CA1399" s="2">
        <v>2</v>
      </c>
      <c r="CB1399" s="1" t="s">
        <v>311</v>
      </c>
      <c r="CC1399" s="2" t="s">
        <v>126</v>
      </c>
      <c r="CD1399" s="1" t="b">
        <f t="shared" si="693"/>
        <v>0</v>
      </c>
      <c r="CE1399" s="1" t="b">
        <f t="shared" si="694"/>
        <v>0</v>
      </c>
      <c r="CF1399" s="1" t="b">
        <f t="shared" si="668"/>
        <v>0</v>
      </c>
      <c r="CG1399" s="1" t="b">
        <f t="shared" si="669"/>
        <v>0</v>
      </c>
      <c r="CH1399" s="1" t="b">
        <f t="shared" si="670"/>
        <v>0</v>
      </c>
      <c r="CI1399" s="1" t="b">
        <f t="shared" si="671"/>
        <v>0</v>
      </c>
      <c r="CJ1399" s="1" t="b">
        <f t="shared" si="672"/>
        <v>0</v>
      </c>
      <c r="CK1399" s="1" t="b">
        <f t="shared" si="673"/>
        <v>0</v>
      </c>
      <c r="CL1399" s="1" t="b">
        <f t="shared" si="674"/>
        <v>1</v>
      </c>
      <c r="CM1399" s="1" t="b">
        <f t="shared" si="675"/>
        <v>0</v>
      </c>
      <c r="CN1399" s="1" t="b">
        <f t="shared" si="676"/>
        <v>0</v>
      </c>
      <c r="CO1399" s="2" t="b">
        <f t="shared" si="677"/>
        <v>0</v>
      </c>
      <c r="CP1399" s="2" t="b">
        <f t="shared" si="678"/>
        <v>0</v>
      </c>
      <c r="CQ1399" s="2" t="b">
        <f t="shared" si="679"/>
        <v>0</v>
      </c>
      <c r="CR1399" s="6" t="str">
        <f t="shared" si="680"/>
        <v>Male</v>
      </c>
      <c r="CS1399" s="7">
        <f t="shared" si="681"/>
        <v>0</v>
      </c>
      <c r="CT1399" s="7">
        <f t="shared" si="682"/>
        <v>1</v>
      </c>
      <c r="CU1399" s="7">
        <f t="shared" si="683"/>
        <v>0</v>
      </c>
      <c r="CV1399" s="7">
        <f t="shared" si="684"/>
        <v>0</v>
      </c>
      <c r="CW1399" s="7">
        <f t="shared" si="689"/>
        <v>1</v>
      </c>
      <c r="CX1399" s="1" t="b">
        <f t="shared" si="690"/>
        <v>0</v>
      </c>
      <c r="CY1399" s="1" t="b">
        <f t="shared" si="691"/>
        <v>0</v>
      </c>
      <c r="DG1399" s="1" t="b">
        <f t="shared" si="695"/>
        <v>0</v>
      </c>
    </row>
    <row r="1400" spans="1:111" ht="43.5" x14ac:dyDescent="0.35">
      <c r="A1400" s="2">
        <v>1469</v>
      </c>
      <c r="B1400" s="1" t="s">
        <v>13809</v>
      </c>
      <c r="C1400" s="9">
        <v>44370</v>
      </c>
      <c r="D1400" s="10" t="s">
        <v>13809</v>
      </c>
      <c r="E1400" s="1">
        <v>15</v>
      </c>
      <c r="F1400" s="1" t="s">
        <v>127</v>
      </c>
      <c r="G1400" s="1" t="s">
        <v>13809</v>
      </c>
      <c r="H1400" s="1" t="s">
        <v>13809</v>
      </c>
      <c r="I1400" s="9">
        <v>44344</v>
      </c>
      <c r="J1400" s="2" t="s">
        <v>109</v>
      </c>
      <c r="K1400" s="2" t="s">
        <v>13809</v>
      </c>
      <c r="L1400" s="9">
        <v>44365</v>
      </c>
      <c r="M1400" s="2" t="s">
        <v>109</v>
      </c>
      <c r="N1400" s="2" t="s">
        <v>13809</v>
      </c>
      <c r="O1400" s="2" t="s">
        <v>110</v>
      </c>
      <c r="P1400" s="2" t="s">
        <v>111</v>
      </c>
      <c r="S1400" s="2" t="s">
        <v>112</v>
      </c>
      <c r="T1400" s="2" t="s">
        <v>111</v>
      </c>
      <c r="U1400" s="2" t="b">
        <v>1</v>
      </c>
      <c r="V1400" s="2" t="s">
        <v>113</v>
      </c>
      <c r="W1400" s="1" t="s">
        <v>112</v>
      </c>
      <c r="X1400" s="1" t="s">
        <v>114</v>
      </c>
      <c r="Y1400" s="2" t="s">
        <v>112</v>
      </c>
      <c r="Z1400" s="2" t="s">
        <v>112</v>
      </c>
      <c r="AA1400" s="2" t="s">
        <v>111</v>
      </c>
      <c r="AB1400" s="2">
        <v>1</v>
      </c>
      <c r="AC1400" s="1" t="s">
        <v>111</v>
      </c>
      <c r="AF1400" s="1" t="s">
        <v>111</v>
      </c>
      <c r="AJ1400" s="1" t="s">
        <v>115</v>
      </c>
      <c r="AK1400" s="1" t="s">
        <v>150</v>
      </c>
      <c r="AO1400" s="1" t="s">
        <v>117</v>
      </c>
      <c r="AU1400" s="1" t="s">
        <v>132</v>
      </c>
      <c r="AZ1400" s="1" t="s">
        <v>133</v>
      </c>
      <c r="BA1400" s="1">
        <v>14.4</v>
      </c>
      <c r="BE1400" s="1">
        <v>40</v>
      </c>
      <c r="BG1400" s="1">
        <v>3.23</v>
      </c>
      <c r="BH1400" s="1">
        <v>8</v>
      </c>
      <c r="BJ1400" s="1" t="s">
        <v>112</v>
      </c>
      <c r="BK1400" s="1" t="s">
        <v>111</v>
      </c>
      <c r="BQ1400" s="1" t="s">
        <v>121</v>
      </c>
      <c r="BR1400" s="1" t="s">
        <v>122</v>
      </c>
      <c r="BS1400" s="1" t="s">
        <v>112</v>
      </c>
      <c r="BU1400" s="34" t="s">
        <v>5349</v>
      </c>
      <c r="BV1400" s="9">
        <v>44377</v>
      </c>
      <c r="BW1400" s="34" t="s">
        <v>5350</v>
      </c>
      <c r="BX1400" s="2" t="s">
        <v>111</v>
      </c>
      <c r="BY1400" s="2" t="s">
        <v>156</v>
      </c>
      <c r="BZ1400" s="2" t="s">
        <v>124</v>
      </c>
      <c r="CA1400" s="2">
        <v>2</v>
      </c>
      <c r="CB1400" s="1" t="s">
        <v>207</v>
      </c>
      <c r="CC1400" s="2" t="s">
        <v>126</v>
      </c>
      <c r="CD1400" s="1" t="b">
        <f t="shared" si="693"/>
        <v>1</v>
      </c>
      <c r="CE1400" s="1" t="b">
        <f t="shared" si="694"/>
        <v>1</v>
      </c>
      <c r="CF1400" s="1" t="b">
        <f t="shared" si="668"/>
        <v>0</v>
      </c>
      <c r="CG1400" s="1" t="b">
        <f t="shared" si="669"/>
        <v>1</v>
      </c>
      <c r="CH1400" s="1" t="b">
        <f t="shared" si="670"/>
        <v>0</v>
      </c>
      <c r="CI1400" s="1" t="b">
        <f t="shared" si="671"/>
        <v>0</v>
      </c>
      <c r="CJ1400" s="1" t="b">
        <f t="shared" si="672"/>
        <v>0</v>
      </c>
      <c r="CK1400" s="1" t="b">
        <f t="shared" si="673"/>
        <v>0</v>
      </c>
      <c r="CL1400" s="1" t="b">
        <f t="shared" si="674"/>
        <v>0</v>
      </c>
      <c r="CM1400" s="1" t="b">
        <f t="shared" si="675"/>
        <v>0</v>
      </c>
      <c r="CN1400" s="1" t="b">
        <f t="shared" si="676"/>
        <v>0</v>
      </c>
      <c r="CO1400" s="2" t="b">
        <f t="shared" si="677"/>
        <v>1</v>
      </c>
      <c r="CP1400" s="2" t="b">
        <f t="shared" si="678"/>
        <v>1</v>
      </c>
      <c r="CQ1400" s="2" t="b">
        <f t="shared" si="679"/>
        <v>0</v>
      </c>
      <c r="CR1400" s="6" t="str">
        <f t="shared" si="680"/>
        <v>Male</v>
      </c>
      <c r="CS1400" s="7">
        <f t="shared" si="681"/>
        <v>1</v>
      </c>
      <c r="CT1400" s="7">
        <f t="shared" si="682"/>
        <v>0</v>
      </c>
      <c r="CU1400" s="7">
        <f t="shared" si="683"/>
        <v>0</v>
      </c>
      <c r="CV1400" s="7">
        <f t="shared" si="684"/>
        <v>1</v>
      </c>
      <c r="CW1400" s="7">
        <f t="shared" si="689"/>
        <v>0</v>
      </c>
      <c r="CX1400" s="1" t="b">
        <f t="shared" si="690"/>
        <v>1</v>
      </c>
      <c r="CY1400" s="1" t="b">
        <f t="shared" si="691"/>
        <v>0</v>
      </c>
      <c r="DG1400" s="1" t="b">
        <f t="shared" si="695"/>
        <v>1</v>
      </c>
    </row>
    <row r="1401" spans="1:111" ht="101.5" x14ac:dyDescent="0.35">
      <c r="A1401" s="2">
        <v>1437</v>
      </c>
      <c r="B1401" s="1" t="s">
        <v>13809</v>
      </c>
      <c r="C1401" s="9">
        <v>44370</v>
      </c>
      <c r="D1401" s="10" t="s">
        <v>13809</v>
      </c>
      <c r="E1401" s="1">
        <v>15</v>
      </c>
      <c r="F1401" s="1" t="s">
        <v>127</v>
      </c>
      <c r="G1401" s="1" t="s">
        <v>13809</v>
      </c>
      <c r="H1401" s="1" t="s">
        <v>13809</v>
      </c>
      <c r="I1401" s="2" t="s">
        <v>183</v>
      </c>
      <c r="J1401" s="2" t="s">
        <v>109</v>
      </c>
      <c r="K1401" s="2" t="s">
        <v>13809</v>
      </c>
      <c r="L1401" s="9">
        <v>44362</v>
      </c>
      <c r="M1401" s="2" t="s">
        <v>109</v>
      </c>
      <c r="N1401" s="2" t="s">
        <v>13809</v>
      </c>
      <c r="O1401" s="2" t="s">
        <v>110</v>
      </c>
      <c r="P1401" s="2" t="s">
        <v>111</v>
      </c>
      <c r="S1401" s="2" t="s">
        <v>112</v>
      </c>
      <c r="T1401" s="2" t="s">
        <v>111</v>
      </c>
      <c r="U1401" s="2" t="b">
        <v>1</v>
      </c>
      <c r="V1401" s="2" t="s">
        <v>113</v>
      </c>
      <c r="W1401" s="1" t="s">
        <v>112</v>
      </c>
      <c r="X1401" s="1" t="s">
        <v>114</v>
      </c>
      <c r="Y1401" s="2" t="s">
        <v>112</v>
      </c>
      <c r="Z1401" s="2" t="s">
        <v>111</v>
      </c>
      <c r="AA1401" s="2" t="s">
        <v>112</v>
      </c>
      <c r="AB1401" s="2">
        <v>3</v>
      </c>
      <c r="AC1401" s="1" t="s">
        <v>111</v>
      </c>
      <c r="AF1401" s="1" t="s">
        <v>111</v>
      </c>
      <c r="AJ1401" s="1" t="s">
        <v>115</v>
      </c>
      <c r="AK1401" s="1" t="s">
        <v>129</v>
      </c>
      <c r="AO1401" s="1" t="s">
        <v>117</v>
      </c>
      <c r="AS1401" s="1" t="s">
        <v>4428</v>
      </c>
      <c r="AU1401" s="1" t="s">
        <v>177</v>
      </c>
      <c r="AX1401" s="12">
        <v>0.47</v>
      </c>
      <c r="AZ1401" s="1" t="s">
        <v>371</v>
      </c>
      <c r="BA1401" s="1" t="s">
        <v>5351</v>
      </c>
      <c r="BD1401" s="1" t="s">
        <v>5352</v>
      </c>
      <c r="BE1401" s="1" t="s">
        <v>5353</v>
      </c>
      <c r="BG1401" s="1">
        <v>3.7</v>
      </c>
      <c r="BJ1401" s="1" t="s">
        <v>112</v>
      </c>
      <c r="BK1401" s="1" t="s">
        <v>112</v>
      </c>
      <c r="BL1401" s="1" t="s">
        <v>142</v>
      </c>
      <c r="BQ1401" s="1" t="s">
        <v>121</v>
      </c>
      <c r="BR1401" s="1" t="s">
        <v>122</v>
      </c>
      <c r="BS1401" s="1" t="s">
        <v>112</v>
      </c>
      <c r="BU1401" s="34" t="s">
        <v>5354</v>
      </c>
      <c r="BV1401" s="9">
        <v>44407</v>
      </c>
      <c r="BW1401" s="34" t="s">
        <v>5355</v>
      </c>
      <c r="BX1401" s="2" t="s">
        <v>111</v>
      </c>
      <c r="BY1401" s="2" t="s">
        <v>156</v>
      </c>
      <c r="BZ1401" s="2" t="s">
        <v>124</v>
      </c>
      <c r="CA1401" s="2">
        <v>2</v>
      </c>
      <c r="CB1401" s="1" t="s">
        <v>175</v>
      </c>
      <c r="CC1401" s="2" t="s">
        <v>126</v>
      </c>
      <c r="CD1401" s="1" t="b">
        <f t="shared" si="693"/>
        <v>1</v>
      </c>
      <c r="CE1401" s="1" t="b">
        <f t="shared" si="694"/>
        <v>1</v>
      </c>
      <c r="CF1401" s="1" t="b">
        <f t="shared" si="668"/>
        <v>0</v>
      </c>
      <c r="CG1401" s="1" t="b">
        <f t="shared" si="669"/>
        <v>1</v>
      </c>
      <c r="CH1401" s="1" t="b">
        <f t="shared" si="670"/>
        <v>0</v>
      </c>
      <c r="CI1401" s="1" t="b">
        <f t="shared" si="671"/>
        <v>0</v>
      </c>
      <c r="CJ1401" s="1" t="b">
        <f t="shared" si="672"/>
        <v>0</v>
      </c>
      <c r="CK1401" s="1" t="b">
        <f t="shared" si="673"/>
        <v>0</v>
      </c>
      <c r="CL1401" s="1" t="b">
        <f t="shared" si="674"/>
        <v>0</v>
      </c>
      <c r="CM1401" s="1" t="b">
        <f t="shared" si="675"/>
        <v>0</v>
      </c>
      <c r="CN1401" s="1" t="b">
        <f t="shared" si="676"/>
        <v>0</v>
      </c>
      <c r="CO1401" s="2" t="b">
        <f t="shared" si="677"/>
        <v>1</v>
      </c>
      <c r="CP1401" s="2" t="b">
        <f t="shared" si="678"/>
        <v>1</v>
      </c>
      <c r="CQ1401" s="2" t="b">
        <f t="shared" si="679"/>
        <v>0</v>
      </c>
      <c r="CR1401" s="6" t="str">
        <f t="shared" si="680"/>
        <v>Male</v>
      </c>
      <c r="CS1401" s="7">
        <f t="shared" si="681"/>
        <v>1</v>
      </c>
      <c r="CT1401" s="7">
        <f t="shared" si="682"/>
        <v>0</v>
      </c>
      <c r="CU1401" s="7">
        <f t="shared" si="683"/>
        <v>0</v>
      </c>
      <c r="CV1401" s="7">
        <f t="shared" si="684"/>
        <v>1</v>
      </c>
      <c r="CW1401" s="7">
        <f t="shared" si="689"/>
        <v>0</v>
      </c>
      <c r="CX1401" s="1" t="b">
        <f t="shared" si="690"/>
        <v>1</v>
      </c>
      <c r="CY1401" s="1" t="b">
        <f t="shared" si="691"/>
        <v>0</v>
      </c>
      <c r="DG1401" s="1" t="b">
        <f t="shared" si="695"/>
        <v>1</v>
      </c>
    </row>
    <row r="1402" spans="1:111" ht="87" x14ac:dyDescent="0.35">
      <c r="B1402" s="1" t="s">
        <v>13809</v>
      </c>
      <c r="C1402" s="9">
        <v>44370</v>
      </c>
      <c r="D1402" s="10" t="s">
        <v>13809</v>
      </c>
      <c r="E1402" s="1">
        <v>51</v>
      </c>
      <c r="F1402" s="1" t="s">
        <v>127</v>
      </c>
      <c r="G1402" s="1" t="s">
        <v>13809</v>
      </c>
      <c r="H1402" s="1" t="s">
        <v>13809</v>
      </c>
      <c r="I1402" s="9">
        <v>44351</v>
      </c>
      <c r="J1402" s="2" t="s">
        <v>128</v>
      </c>
      <c r="K1402" s="2" t="s">
        <v>13809</v>
      </c>
      <c r="N1402" s="2" t="s">
        <v>13809</v>
      </c>
      <c r="O1402" s="2" t="s">
        <v>110</v>
      </c>
      <c r="P1402" s="2" t="s">
        <v>111</v>
      </c>
      <c r="S1402" s="2" t="s">
        <v>111</v>
      </c>
      <c r="T1402" s="2" t="s">
        <v>112</v>
      </c>
      <c r="U1402" s="2" t="b">
        <v>1</v>
      </c>
      <c r="V1402" s="2" t="s">
        <v>113</v>
      </c>
      <c r="W1402" s="1" t="s">
        <v>112</v>
      </c>
      <c r="X1402" s="1" t="s">
        <v>138</v>
      </c>
      <c r="Y1402" s="2" t="s">
        <v>112</v>
      </c>
      <c r="Z1402" s="2" t="s">
        <v>112</v>
      </c>
      <c r="AA1402" s="2" t="s">
        <v>111</v>
      </c>
      <c r="AB1402" s="2">
        <v>2</v>
      </c>
      <c r="AC1402" s="1" t="s">
        <v>111</v>
      </c>
      <c r="AF1402" s="1" t="s">
        <v>111</v>
      </c>
      <c r="AJ1402" s="1" t="s">
        <v>115</v>
      </c>
      <c r="AK1402" s="1" t="s">
        <v>201</v>
      </c>
      <c r="AN1402" s="1" t="s">
        <v>5356</v>
      </c>
      <c r="AO1402" s="1" t="s">
        <v>151</v>
      </c>
      <c r="AS1402" s="1" t="s">
        <v>118</v>
      </c>
      <c r="BJ1402" s="1" t="s">
        <v>111</v>
      </c>
      <c r="BN1402" s="1" t="s">
        <v>112</v>
      </c>
      <c r="BO1402" s="1" t="s">
        <v>148</v>
      </c>
      <c r="BP1402" s="1" t="s">
        <v>235</v>
      </c>
      <c r="BU1402" s="34" t="s">
        <v>5357</v>
      </c>
      <c r="BV1402" s="9">
        <v>44452</v>
      </c>
      <c r="BW1402" s="34" t="s">
        <v>5358</v>
      </c>
      <c r="BX1402" s="2" t="s">
        <v>111</v>
      </c>
      <c r="BY1402" s="2" t="s">
        <v>174</v>
      </c>
      <c r="BZ1402" s="2" t="s">
        <v>124</v>
      </c>
      <c r="CA1402" s="2">
        <v>1</v>
      </c>
      <c r="CB1402" s="1" t="s">
        <v>169</v>
      </c>
      <c r="CC1402" s="2" t="s">
        <v>113</v>
      </c>
      <c r="CD1402" s="1" t="b">
        <f t="shared" si="693"/>
        <v>0</v>
      </c>
      <c r="CE1402" s="1" t="b">
        <f t="shared" si="694"/>
        <v>0</v>
      </c>
      <c r="CF1402" s="1" t="b">
        <f t="shared" si="668"/>
        <v>0</v>
      </c>
      <c r="CG1402" s="1" t="b">
        <f t="shared" si="669"/>
        <v>0</v>
      </c>
      <c r="CH1402" s="1" t="b">
        <f t="shared" si="670"/>
        <v>0</v>
      </c>
      <c r="CI1402" s="1" t="b">
        <f t="shared" si="671"/>
        <v>0</v>
      </c>
      <c r="CJ1402" s="1" t="b">
        <f t="shared" si="672"/>
        <v>0</v>
      </c>
      <c r="CK1402" s="1" t="b">
        <f t="shared" si="673"/>
        <v>0</v>
      </c>
      <c r="CL1402" s="1" t="b">
        <f t="shared" si="674"/>
        <v>0</v>
      </c>
      <c r="CM1402" s="1" t="b">
        <f t="shared" si="675"/>
        <v>1</v>
      </c>
      <c r="CN1402" s="1" t="b">
        <f t="shared" si="676"/>
        <v>0</v>
      </c>
      <c r="CO1402" s="2" t="b">
        <f t="shared" si="677"/>
        <v>1</v>
      </c>
      <c r="CP1402" s="2" t="b">
        <f t="shared" si="678"/>
        <v>1</v>
      </c>
      <c r="CQ1402" s="2" t="b">
        <f t="shared" si="679"/>
        <v>0</v>
      </c>
      <c r="CR1402" s="6" t="str">
        <f t="shared" si="680"/>
        <v>Male</v>
      </c>
      <c r="CS1402" s="7">
        <f t="shared" si="681"/>
        <v>0</v>
      </c>
      <c r="CT1402" s="7">
        <f t="shared" si="682"/>
        <v>1</v>
      </c>
      <c r="CU1402" s="7">
        <f t="shared" si="683"/>
        <v>0</v>
      </c>
      <c r="CV1402" s="7">
        <f t="shared" si="684"/>
        <v>0</v>
      </c>
      <c r="CW1402" s="7">
        <f t="shared" si="689"/>
        <v>0</v>
      </c>
      <c r="CX1402" s="1" t="b">
        <f t="shared" si="690"/>
        <v>0</v>
      </c>
      <c r="CY1402" s="1" t="b">
        <f t="shared" si="691"/>
        <v>0</v>
      </c>
      <c r="DG1402" s="1" t="b">
        <f t="shared" si="695"/>
        <v>0</v>
      </c>
    </row>
    <row r="1403" spans="1:111" ht="87" x14ac:dyDescent="0.35">
      <c r="B1403" s="1" t="s">
        <v>13809</v>
      </c>
      <c r="C1403" s="9">
        <v>44370</v>
      </c>
      <c r="D1403" s="10" t="s">
        <v>13809</v>
      </c>
      <c r="E1403" s="1">
        <v>35</v>
      </c>
      <c r="F1403" s="1" t="s">
        <v>108</v>
      </c>
      <c r="G1403" s="1" t="s">
        <v>13809</v>
      </c>
      <c r="H1403" s="1" t="s">
        <v>13809</v>
      </c>
      <c r="I1403" s="9">
        <v>44279</v>
      </c>
      <c r="J1403" s="2" t="s">
        <v>128</v>
      </c>
      <c r="K1403" s="2" t="s">
        <v>13809</v>
      </c>
      <c r="L1403" s="9">
        <v>44320</v>
      </c>
      <c r="M1403" s="2" t="s">
        <v>128</v>
      </c>
      <c r="N1403" s="2" t="s">
        <v>13809</v>
      </c>
      <c r="O1403" s="2" t="s">
        <v>110</v>
      </c>
      <c r="P1403" s="2" t="s">
        <v>111</v>
      </c>
      <c r="S1403" s="2" t="s">
        <v>111</v>
      </c>
      <c r="T1403" s="2" t="s">
        <v>112</v>
      </c>
      <c r="U1403" s="2" t="b">
        <v>1</v>
      </c>
      <c r="V1403" s="2" t="s">
        <v>126</v>
      </c>
      <c r="W1403" s="1" t="s">
        <v>112</v>
      </c>
      <c r="X1403" s="1" t="s">
        <v>138</v>
      </c>
      <c r="Y1403" s="2" t="s">
        <v>112</v>
      </c>
      <c r="Z1403" s="2" t="s">
        <v>111</v>
      </c>
      <c r="AA1403" s="2" t="s">
        <v>112</v>
      </c>
      <c r="AB1403" s="2">
        <v>21</v>
      </c>
      <c r="AC1403" s="1" t="s">
        <v>111</v>
      </c>
      <c r="AF1403" s="1" t="s">
        <v>111</v>
      </c>
      <c r="AJ1403" s="1" t="s">
        <v>115</v>
      </c>
      <c r="AK1403" s="1" t="s">
        <v>129</v>
      </c>
      <c r="AO1403" s="1" t="s">
        <v>237</v>
      </c>
      <c r="AU1403" s="1" t="s">
        <v>132</v>
      </c>
      <c r="BJ1403" s="1" t="s">
        <v>112</v>
      </c>
      <c r="BK1403" s="1" t="s">
        <v>112</v>
      </c>
      <c r="BL1403" s="1" t="s">
        <v>142</v>
      </c>
      <c r="BQ1403" s="1" t="s">
        <v>121</v>
      </c>
      <c r="BR1403" s="1" t="s">
        <v>122</v>
      </c>
      <c r="BS1403" s="1" t="s">
        <v>111</v>
      </c>
      <c r="BT1403" s="34" t="s">
        <v>2357</v>
      </c>
      <c r="BU1403" s="34" t="s">
        <v>13909</v>
      </c>
      <c r="BV1403" s="9">
        <v>44455</v>
      </c>
      <c r="BW1403" s="34" t="s">
        <v>5359</v>
      </c>
      <c r="BY1403" s="2" t="s">
        <v>153</v>
      </c>
      <c r="BZ1403" s="2" t="s">
        <v>124</v>
      </c>
      <c r="CA1403" s="2">
        <v>2</v>
      </c>
      <c r="CB1403" s="1" t="s">
        <v>207</v>
      </c>
      <c r="CD1403" s="1" t="b">
        <f t="shared" si="693"/>
        <v>0</v>
      </c>
      <c r="CE1403" s="1" t="b">
        <f t="shared" si="694"/>
        <v>0</v>
      </c>
      <c r="CF1403" s="1" t="b">
        <f t="shared" si="668"/>
        <v>0</v>
      </c>
      <c r="CG1403" s="1" t="b">
        <f t="shared" si="669"/>
        <v>0</v>
      </c>
      <c r="CH1403" s="1" t="b">
        <f t="shared" si="670"/>
        <v>0</v>
      </c>
      <c r="CI1403" s="1" t="b">
        <f t="shared" si="671"/>
        <v>0</v>
      </c>
      <c r="CJ1403" s="1" t="b">
        <f t="shared" si="672"/>
        <v>0</v>
      </c>
      <c r="CK1403" s="1" t="b">
        <f t="shared" si="673"/>
        <v>1</v>
      </c>
      <c r="CL1403" s="1" t="b">
        <f t="shared" si="674"/>
        <v>0</v>
      </c>
      <c r="CM1403" s="1" t="b">
        <f t="shared" si="675"/>
        <v>0</v>
      </c>
      <c r="CN1403" s="1" t="b">
        <f t="shared" si="676"/>
        <v>0</v>
      </c>
      <c r="CO1403" s="2" t="b">
        <f t="shared" si="677"/>
        <v>0</v>
      </c>
      <c r="CP1403" s="2" t="b">
        <f t="shared" si="678"/>
        <v>0</v>
      </c>
      <c r="CQ1403" s="2" t="b">
        <f t="shared" si="679"/>
        <v>1</v>
      </c>
      <c r="CR1403" s="6" t="str">
        <f t="shared" si="680"/>
        <v>Female</v>
      </c>
      <c r="CS1403" s="7">
        <f t="shared" si="681"/>
        <v>0</v>
      </c>
      <c r="CT1403" s="7">
        <f t="shared" si="682"/>
        <v>1</v>
      </c>
      <c r="CU1403" s="7">
        <f t="shared" si="683"/>
        <v>0</v>
      </c>
      <c r="CV1403" s="7">
        <f t="shared" si="684"/>
        <v>0</v>
      </c>
      <c r="CW1403" s="7">
        <f t="shared" si="689"/>
        <v>1</v>
      </c>
      <c r="CX1403" s="1" t="b">
        <f t="shared" si="690"/>
        <v>0</v>
      </c>
      <c r="CY1403" s="1" t="b">
        <f t="shared" si="691"/>
        <v>1</v>
      </c>
      <c r="DG1403" s="1" t="b">
        <f t="shared" si="695"/>
        <v>0</v>
      </c>
    </row>
    <row r="1404" spans="1:111" ht="130.5" x14ac:dyDescent="0.35">
      <c r="B1404" s="1" t="s">
        <v>13809</v>
      </c>
      <c r="C1404" s="9">
        <v>44370</v>
      </c>
      <c r="D1404" s="10" t="s">
        <v>13809</v>
      </c>
      <c r="E1404" s="1">
        <v>48</v>
      </c>
      <c r="F1404" s="1" t="s">
        <v>108</v>
      </c>
      <c r="G1404" s="1" t="s">
        <v>13809</v>
      </c>
      <c r="H1404" s="1" t="s">
        <v>13809</v>
      </c>
      <c r="J1404" s="2" t="s">
        <v>109</v>
      </c>
      <c r="K1404" s="2" t="s">
        <v>13809</v>
      </c>
      <c r="L1404" s="9">
        <v>44329</v>
      </c>
      <c r="M1404" s="2" t="s">
        <v>109</v>
      </c>
      <c r="N1404" s="2" t="s">
        <v>13809</v>
      </c>
      <c r="O1404" s="2" t="s">
        <v>110</v>
      </c>
      <c r="P1404" s="2" t="s">
        <v>111</v>
      </c>
      <c r="S1404" s="2" t="s">
        <v>111</v>
      </c>
      <c r="T1404" s="2" t="s">
        <v>112</v>
      </c>
      <c r="U1404" s="2" t="b">
        <v>1</v>
      </c>
      <c r="V1404" s="2" t="s">
        <v>113</v>
      </c>
      <c r="W1404" s="1" t="s">
        <v>112</v>
      </c>
      <c r="X1404" s="1" t="s">
        <v>138</v>
      </c>
      <c r="Y1404" s="2" t="s">
        <v>112</v>
      </c>
      <c r="Z1404" s="2" t="s">
        <v>111</v>
      </c>
      <c r="AA1404" s="2" t="s">
        <v>112</v>
      </c>
      <c r="AB1404" s="2">
        <v>13</v>
      </c>
      <c r="AK1404" s="1" t="s">
        <v>194</v>
      </c>
      <c r="AN1404" s="1" t="s">
        <v>5360</v>
      </c>
      <c r="AO1404" s="1" t="s">
        <v>171</v>
      </c>
      <c r="AU1404" s="11" t="s">
        <v>350</v>
      </c>
      <c r="BJ1404" s="1" t="s">
        <v>112</v>
      </c>
      <c r="BK1404" s="1" t="s">
        <v>112</v>
      </c>
      <c r="BL1404" s="1" t="s">
        <v>142</v>
      </c>
      <c r="BV1404" s="9">
        <v>44370</v>
      </c>
      <c r="BW1404" s="34" t="s">
        <v>14461</v>
      </c>
      <c r="BX1404" s="2" t="s">
        <v>112</v>
      </c>
      <c r="BY1404" s="2" t="s">
        <v>174</v>
      </c>
      <c r="BZ1404" s="2" t="s">
        <v>162</v>
      </c>
      <c r="CA1404" s="2">
        <v>2</v>
      </c>
      <c r="CB1404" s="1" t="s">
        <v>199</v>
      </c>
      <c r="CC1404" s="2" t="s">
        <v>113</v>
      </c>
      <c r="CD1404" s="1" t="b">
        <f t="shared" si="693"/>
        <v>0</v>
      </c>
      <c r="CE1404" s="1" t="b">
        <f t="shared" si="694"/>
        <v>0</v>
      </c>
      <c r="CF1404" s="1" t="b">
        <f t="shared" si="668"/>
        <v>0</v>
      </c>
      <c r="CG1404" s="1" t="b">
        <f t="shared" si="669"/>
        <v>0</v>
      </c>
      <c r="CH1404" s="1" t="b">
        <f t="shared" si="670"/>
        <v>0</v>
      </c>
      <c r="CI1404" s="1" t="b">
        <f t="shared" si="671"/>
        <v>0</v>
      </c>
      <c r="CJ1404" s="1" t="b">
        <f t="shared" si="672"/>
        <v>0</v>
      </c>
      <c r="CK1404" s="1" t="b">
        <f t="shared" si="673"/>
        <v>0</v>
      </c>
      <c r="CL1404" s="1" t="b">
        <f t="shared" si="674"/>
        <v>1</v>
      </c>
      <c r="CM1404" s="1" t="b">
        <f t="shared" si="675"/>
        <v>0</v>
      </c>
      <c r="CN1404" s="1" t="b">
        <f t="shared" si="676"/>
        <v>0</v>
      </c>
      <c r="CO1404" s="2" t="b">
        <f t="shared" si="677"/>
        <v>0</v>
      </c>
      <c r="CP1404" s="2" t="b">
        <f t="shared" si="678"/>
        <v>0</v>
      </c>
      <c r="CQ1404" s="2" t="b">
        <f t="shared" si="679"/>
        <v>1</v>
      </c>
      <c r="CR1404" s="6" t="str">
        <f t="shared" si="680"/>
        <v>Female</v>
      </c>
      <c r="CS1404" s="7">
        <f t="shared" si="681"/>
        <v>1</v>
      </c>
      <c r="CT1404" s="7">
        <f t="shared" si="682"/>
        <v>0</v>
      </c>
      <c r="CU1404" s="7">
        <f t="shared" si="683"/>
        <v>0</v>
      </c>
      <c r="CV1404" s="7">
        <f t="shared" si="684"/>
        <v>1</v>
      </c>
      <c r="CW1404" s="7">
        <f t="shared" si="689"/>
        <v>0</v>
      </c>
      <c r="CX1404" s="1" t="b">
        <f t="shared" si="690"/>
        <v>0</v>
      </c>
      <c r="CY1404" s="1" t="b">
        <f t="shared" si="691"/>
        <v>0</v>
      </c>
      <c r="DG1404" s="1" t="b">
        <f t="shared" si="695"/>
        <v>0</v>
      </c>
    </row>
    <row r="1405" spans="1:111" ht="29" x14ac:dyDescent="0.35">
      <c r="B1405" s="1" t="s">
        <v>13809</v>
      </c>
      <c r="C1405" s="9">
        <v>44370</v>
      </c>
      <c r="D1405" s="10" t="s">
        <v>13809</v>
      </c>
      <c r="E1405" s="1">
        <v>34</v>
      </c>
      <c r="F1405" s="1" t="s">
        <v>127</v>
      </c>
      <c r="G1405" s="1" t="s">
        <v>13809</v>
      </c>
      <c r="H1405" s="1" t="s">
        <v>13809</v>
      </c>
      <c r="I1405" s="9">
        <v>44336</v>
      </c>
      <c r="J1405" s="2" t="s">
        <v>109</v>
      </c>
      <c r="K1405" s="2" t="s">
        <v>13809</v>
      </c>
      <c r="L1405" s="9">
        <v>44357</v>
      </c>
      <c r="M1405" s="2" t="s">
        <v>109</v>
      </c>
      <c r="N1405" s="2" t="s">
        <v>13809</v>
      </c>
      <c r="O1405" s="2" t="s">
        <v>110</v>
      </c>
      <c r="P1405" s="2" t="s">
        <v>111</v>
      </c>
      <c r="S1405" s="2" t="s">
        <v>112</v>
      </c>
      <c r="T1405" s="2" t="s">
        <v>111</v>
      </c>
      <c r="U1405" s="2" t="b">
        <v>1</v>
      </c>
      <c r="V1405" s="2" t="s">
        <v>126</v>
      </c>
      <c r="W1405" s="1" t="s">
        <v>112</v>
      </c>
      <c r="X1405" s="1" t="s">
        <v>138</v>
      </c>
      <c r="Y1405" s="2" t="s">
        <v>112</v>
      </c>
      <c r="Z1405" s="2" t="s">
        <v>111</v>
      </c>
      <c r="AA1405" s="2" t="s">
        <v>112</v>
      </c>
      <c r="AB1405" s="2">
        <v>3</v>
      </c>
      <c r="AC1405" s="1" t="s">
        <v>111</v>
      </c>
      <c r="AF1405" s="1" t="s">
        <v>111</v>
      </c>
      <c r="AJ1405" s="1" t="s">
        <v>115</v>
      </c>
      <c r="AK1405" s="1" t="s">
        <v>150</v>
      </c>
      <c r="AO1405" s="1" t="s">
        <v>221</v>
      </c>
      <c r="AZ1405" s="1" t="s">
        <v>141</v>
      </c>
      <c r="BC1405" s="1" t="s">
        <v>300</v>
      </c>
      <c r="BG1405" s="1" t="s">
        <v>5361</v>
      </c>
      <c r="BJ1405" s="1" t="s">
        <v>111</v>
      </c>
      <c r="BN1405" s="1" t="s">
        <v>112</v>
      </c>
      <c r="BO1405" s="1" t="s">
        <v>148</v>
      </c>
      <c r="BP1405" s="1" t="s">
        <v>152</v>
      </c>
      <c r="BQ1405" s="1" t="s">
        <v>121</v>
      </c>
      <c r="BR1405" s="1" t="s">
        <v>122</v>
      </c>
      <c r="BU1405" s="34" t="s">
        <v>5362</v>
      </c>
      <c r="BV1405" s="9">
        <v>44365</v>
      </c>
      <c r="BW1405" s="34" t="s">
        <v>5363</v>
      </c>
      <c r="BX1405" s="2" t="s">
        <v>111</v>
      </c>
      <c r="BY1405" s="2" t="s">
        <v>153</v>
      </c>
      <c r="BZ1405" s="2" t="s">
        <v>124</v>
      </c>
      <c r="CA1405" s="2">
        <v>2</v>
      </c>
      <c r="CB1405" s="1" t="s">
        <v>233</v>
      </c>
      <c r="CD1405" s="1" t="b">
        <f t="shared" si="693"/>
        <v>0</v>
      </c>
      <c r="CE1405" s="1" t="b">
        <f t="shared" si="694"/>
        <v>0</v>
      </c>
      <c r="CF1405" s="1" t="b">
        <f t="shared" si="668"/>
        <v>0</v>
      </c>
      <c r="CG1405" s="1" t="b">
        <f t="shared" si="669"/>
        <v>0</v>
      </c>
      <c r="CH1405" s="1" t="b">
        <f t="shared" si="670"/>
        <v>0</v>
      </c>
      <c r="CI1405" s="1" t="b">
        <f t="shared" si="671"/>
        <v>0</v>
      </c>
      <c r="CJ1405" s="1" t="b">
        <f t="shared" si="672"/>
        <v>0</v>
      </c>
      <c r="CK1405" s="1" t="b">
        <f t="shared" si="673"/>
        <v>1</v>
      </c>
      <c r="CL1405" s="1" t="b">
        <f t="shared" si="674"/>
        <v>0</v>
      </c>
      <c r="CM1405" s="1" t="b">
        <f t="shared" si="675"/>
        <v>0</v>
      </c>
      <c r="CN1405" s="1" t="b">
        <f t="shared" si="676"/>
        <v>0</v>
      </c>
      <c r="CO1405" s="2" t="b">
        <f t="shared" si="677"/>
        <v>1</v>
      </c>
      <c r="CP1405" s="2" t="b">
        <f t="shared" si="678"/>
        <v>1</v>
      </c>
      <c r="CQ1405" s="2" t="b">
        <f t="shared" si="679"/>
        <v>0</v>
      </c>
      <c r="CR1405" s="6" t="str">
        <f t="shared" si="680"/>
        <v>Male</v>
      </c>
      <c r="CS1405" s="7">
        <f t="shared" si="681"/>
        <v>1</v>
      </c>
      <c r="CT1405" s="7">
        <f t="shared" si="682"/>
        <v>0</v>
      </c>
      <c r="CU1405" s="7">
        <f t="shared" si="683"/>
        <v>0</v>
      </c>
      <c r="CV1405" s="7">
        <f t="shared" si="684"/>
        <v>1</v>
      </c>
      <c r="CW1405" s="7">
        <f t="shared" si="689"/>
        <v>0</v>
      </c>
      <c r="CX1405" s="1" t="b">
        <f t="shared" si="690"/>
        <v>0</v>
      </c>
      <c r="CY1405" s="1" t="b">
        <f t="shared" si="691"/>
        <v>1</v>
      </c>
      <c r="DG1405" s="1" t="b">
        <f t="shared" si="695"/>
        <v>0</v>
      </c>
    </row>
    <row r="1406" spans="1:111" ht="333.5" x14ac:dyDescent="0.35">
      <c r="B1406" s="1" t="s">
        <v>13809</v>
      </c>
      <c r="C1406" s="9">
        <v>44370</v>
      </c>
      <c r="D1406" s="10" t="s">
        <v>13809</v>
      </c>
      <c r="E1406" s="1">
        <v>66</v>
      </c>
      <c r="F1406" s="1" t="s">
        <v>127</v>
      </c>
      <c r="G1406" s="1" t="s">
        <v>13809</v>
      </c>
      <c r="H1406" s="1" t="s">
        <v>13809</v>
      </c>
      <c r="I1406" s="9">
        <v>44234</v>
      </c>
      <c r="J1406" s="2" t="s">
        <v>109</v>
      </c>
      <c r="K1406" s="2" t="s">
        <v>13809</v>
      </c>
      <c r="L1406" s="9">
        <v>44255</v>
      </c>
      <c r="M1406" s="2" t="s">
        <v>109</v>
      </c>
      <c r="N1406" s="2" t="s">
        <v>13809</v>
      </c>
      <c r="O1406" s="2" t="s">
        <v>110</v>
      </c>
      <c r="P1406" s="2" t="s">
        <v>111</v>
      </c>
      <c r="S1406" s="2" t="s">
        <v>112</v>
      </c>
      <c r="T1406" s="2" t="s">
        <v>112</v>
      </c>
      <c r="U1406" s="2" t="b">
        <v>1</v>
      </c>
      <c r="V1406" s="2" t="s">
        <v>113</v>
      </c>
      <c r="W1406" s="1" t="s">
        <v>112</v>
      </c>
      <c r="X1406" s="1" t="s">
        <v>138</v>
      </c>
      <c r="Y1406" s="2" t="s">
        <v>111</v>
      </c>
      <c r="AF1406" s="1" t="s">
        <v>111</v>
      </c>
      <c r="AH1406" s="1" t="s">
        <v>193</v>
      </c>
      <c r="AI1406" s="1" t="s">
        <v>5364</v>
      </c>
      <c r="AK1406" s="1" t="s">
        <v>129</v>
      </c>
      <c r="AO1406" s="1" t="s">
        <v>117</v>
      </c>
      <c r="AS1406" s="1" t="s">
        <v>118</v>
      </c>
      <c r="AU1406" s="1" t="s">
        <v>197</v>
      </c>
      <c r="AZ1406" s="1" t="s">
        <v>179</v>
      </c>
      <c r="BA1406" s="1">
        <v>0</v>
      </c>
      <c r="BG1406" s="1">
        <v>36</v>
      </c>
      <c r="BJ1406" s="1" t="s">
        <v>112</v>
      </c>
      <c r="BK1406" s="1" t="s">
        <v>111</v>
      </c>
      <c r="BQ1406" s="1" t="s">
        <v>121</v>
      </c>
      <c r="BR1406" s="1" t="s">
        <v>122</v>
      </c>
      <c r="BS1406" s="1" t="s">
        <v>112</v>
      </c>
      <c r="BU1406" s="34" t="s">
        <v>5365</v>
      </c>
      <c r="BV1406" s="9">
        <v>44474</v>
      </c>
      <c r="BW1406" s="34" t="s">
        <v>14462</v>
      </c>
      <c r="BY1406" s="2" t="s">
        <v>153</v>
      </c>
      <c r="BZ1406" s="2" t="s">
        <v>124</v>
      </c>
      <c r="CA1406" s="2">
        <v>2</v>
      </c>
      <c r="CB1406" s="1" t="s">
        <v>188</v>
      </c>
      <c r="CC1406" s="2" t="s">
        <v>113</v>
      </c>
      <c r="CD1406" s="1" t="b">
        <f t="shared" si="693"/>
        <v>0</v>
      </c>
      <c r="CE1406" s="1" t="b">
        <f t="shared" si="694"/>
        <v>0</v>
      </c>
      <c r="CF1406" s="1" t="b">
        <f t="shared" si="668"/>
        <v>0</v>
      </c>
      <c r="CG1406" s="1" t="b">
        <f t="shared" si="669"/>
        <v>0</v>
      </c>
      <c r="CH1406" s="1" t="b">
        <f t="shared" si="670"/>
        <v>0</v>
      </c>
      <c r="CI1406" s="1" t="b">
        <f t="shared" si="671"/>
        <v>0</v>
      </c>
      <c r="CJ1406" s="1" t="b">
        <f t="shared" si="672"/>
        <v>0</v>
      </c>
      <c r="CK1406" s="1" t="b">
        <f t="shared" si="673"/>
        <v>0</v>
      </c>
      <c r="CL1406" s="1" t="b">
        <f t="shared" si="674"/>
        <v>0</v>
      </c>
      <c r="CM1406" s="1" t="b">
        <f t="shared" si="675"/>
        <v>0</v>
      </c>
      <c r="CN1406" s="1" t="b">
        <f t="shared" si="676"/>
        <v>1</v>
      </c>
      <c r="CO1406" s="2" t="b">
        <f t="shared" si="677"/>
        <v>0</v>
      </c>
      <c r="CP1406" s="2" t="b">
        <f t="shared" si="678"/>
        <v>0</v>
      </c>
      <c r="CQ1406" s="2" t="b">
        <f t="shared" si="679"/>
        <v>0</v>
      </c>
      <c r="CR1406" s="6" t="str">
        <f t="shared" si="680"/>
        <v>Male</v>
      </c>
      <c r="CS1406" s="7">
        <f t="shared" si="681"/>
        <v>1</v>
      </c>
      <c r="CT1406" s="7">
        <f t="shared" si="682"/>
        <v>0</v>
      </c>
      <c r="CU1406" s="7">
        <f t="shared" si="683"/>
        <v>0</v>
      </c>
      <c r="CV1406" s="7">
        <f t="shared" si="684"/>
        <v>1</v>
      </c>
      <c r="CW1406" s="7">
        <f t="shared" si="689"/>
        <v>0</v>
      </c>
      <c r="CX1406" s="1" t="b">
        <f t="shared" si="690"/>
        <v>0</v>
      </c>
      <c r="CY1406" s="1" t="b">
        <f t="shared" si="691"/>
        <v>0</v>
      </c>
      <c r="DG1406" s="1" t="b">
        <f t="shared" si="695"/>
        <v>0</v>
      </c>
    </row>
    <row r="1407" spans="1:111" ht="58" x14ac:dyDescent="0.35">
      <c r="A1407" s="2">
        <v>1328</v>
      </c>
      <c r="B1407" s="1" t="s">
        <v>13809</v>
      </c>
      <c r="C1407" s="9">
        <v>44370</v>
      </c>
      <c r="D1407" s="10" t="s">
        <v>13809</v>
      </c>
      <c r="E1407" s="1">
        <v>15</v>
      </c>
      <c r="F1407" s="1" t="s">
        <v>127</v>
      </c>
      <c r="G1407" s="1" t="s">
        <v>13809</v>
      </c>
      <c r="H1407" s="1" t="s">
        <v>13809</v>
      </c>
      <c r="K1407" s="2" t="s">
        <v>13809</v>
      </c>
      <c r="L1407" s="9">
        <v>44350</v>
      </c>
      <c r="M1407" s="2" t="s">
        <v>109</v>
      </c>
      <c r="N1407" s="2" t="s">
        <v>13809</v>
      </c>
      <c r="O1407" s="2" t="s">
        <v>110</v>
      </c>
      <c r="S1407" s="2" t="s">
        <v>111</v>
      </c>
      <c r="T1407" s="2" t="s">
        <v>112</v>
      </c>
      <c r="U1407" s="2" t="b">
        <v>1</v>
      </c>
      <c r="V1407" s="2" t="s">
        <v>126</v>
      </c>
      <c r="W1407" s="1" t="s">
        <v>112</v>
      </c>
      <c r="X1407" s="1" t="s">
        <v>138</v>
      </c>
      <c r="Y1407" s="2" t="s">
        <v>112</v>
      </c>
      <c r="AF1407" s="1" t="s">
        <v>111</v>
      </c>
      <c r="AK1407" s="1" t="s">
        <v>129</v>
      </c>
      <c r="AO1407" s="1" t="s">
        <v>117</v>
      </c>
      <c r="AZ1407" s="1" t="s">
        <v>414</v>
      </c>
      <c r="BA1407" s="1">
        <v>0</v>
      </c>
      <c r="BJ1407" s="1" t="s">
        <v>111</v>
      </c>
      <c r="BW1407" s="34" t="s">
        <v>5366</v>
      </c>
      <c r="BX1407" s="2" t="s">
        <v>111</v>
      </c>
      <c r="BY1407" s="2" t="s">
        <v>153</v>
      </c>
      <c r="BZ1407" s="2" t="s">
        <v>124</v>
      </c>
      <c r="CB1407" s="1" t="s">
        <v>751</v>
      </c>
      <c r="CC1407" s="2" t="s">
        <v>126</v>
      </c>
      <c r="CD1407" s="1" t="b">
        <f t="shared" si="693"/>
        <v>1</v>
      </c>
      <c r="CE1407" s="1" t="b">
        <f t="shared" si="694"/>
        <v>1</v>
      </c>
      <c r="CF1407" s="1" t="b">
        <f t="shared" si="668"/>
        <v>0</v>
      </c>
      <c r="CG1407" s="1" t="b">
        <f t="shared" si="669"/>
        <v>1</v>
      </c>
      <c r="CH1407" s="1" t="b">
        <f t="shared" si="670"/>
        <v>0</v>
      </c>
      <c r="CI1407" s="1" t="b">
        <f t="shared" si="671"/>
        <v>0</v>
      </c>
      <c r="CJ1407" s="1" t="b">
        <f t="shared" si="672"/>
        <v>0</v>
      </c>
      <c r="CK1407" s="1" t="b">
        <f t="shared" si="673"/>
        <v>0</v>
      </c>
      <c r="CL1407" s="1" t="b">
        <f t="shared" si="674"/>
        <v>0</v>
      </c>
      <c r="CM1407" s="1" t="b">
        <f t="shared" si="675"/>
        <v>0</v>
      </c>
      <c r="CN1407" s="1" t="b">
        <f t="shared" si="676"/>
        <v>0</v>
      </c>
      <c r="CO1407" s="2" t="b">
        <f t="shared" si="677"/>
        <v>0</v>
      </c>
      <c r="CP1407" s="2" t="b">
        <f t="shared" si="678"/>
        <v>0</v>
      </c>
      <c r="CQ1407" s="2" t="b">
        <f t="shared" si="679"/>
        <v>0</v>
      </c>
      <c r="CR1407" s="6" t="str">
        <f t="shared" si="680"/>
        <v>Male</v>
      </c>
      <c r="CS1407" s="7">
        <f t="shared" si="681"/>
        <v>0</v>
      </c>
      <c r="CT1407" s="7">
        <f t="shared" si="682"/>
        <v>0</v>
      </c>
      <c r="CU1407" s="7">
        <f t="shared" si="683"/>
        <v>0</v>
      </c>
      <c r="CV1407" s="7">
        <f t="shared" si="684"/>
        <v>1</v>
      </c>
      <c r="CW1407" s="7">
        <f t="shared" si="689"/>
        <v>0</v>
      </c>
      <c r="CX1407" s="1" t="b">
        <f t="shared" si="690"/>
        <v>1</v>
      </c>
      <c r="CY1407" s="1" t="b">
        <f t="shared" si="691"/>
        <v>0</v>
      </c>
      <c r="DG1407" s="1" t="b">
        <f t="shared" si="695"/>
        <v>1</v>
      </c>
    </row>
    <row r="1408" spans="1:111" ht="101.5" x14ac:dyDescent="0.35">
      <c r="B1408" s="1" t="s">
        <v>13809</v>
      </c>
      <c r="C1408" s="9">
        <v>44370</v>
      </c>
      <c r="D1408" s="10" t="s">
        <v>13809</v>
      </c>
      <c r="E1408" s="1">
        <v>15</v>
      </c>
      <c r="F1408" s="1" t="s">
        <v>127</v>
      </c>
      <c r="G1408" s="1" t="s">
        <v>13809</v>
      </c>
      <c r="H1408" s="1" t="s">
        <v>13809</v>
      </c>
      <c r="I1408" s="2" t="s">
        <v>183</v>
      </c>
      <c r="J1408" s="2" t="s">
        <v>109</v>
      </c>
      <c r="K1408" s="2" t="s">
        <v>13809</v>
      </c>
      <c r="L1408" s="9">
        <v>44364</v>
      </c>
      <c r="M1408" s="2" t="s">
        <v>109</v>
      </c>
      <c r="N1408" s="2" t="s">
        <v>13809</v>
      </c>
      <c r="O1408" s="2" t="s">
        <v>110</v>
      </c>
      <c r="P1408" s="2" t="s">
        <v>111</v>
      </c>
      <c r="S1408" s="2" t="s">
        <v>111</v>
      </c>
      <c r="T1408" s="2" t="s">
        <v>112</v>
      </c>
      <c r="U1408" s="2" t="b">
        <f>OR(S1408="yes",T1408="yes")</f>
        <v>1</v>
      </c>
      <c r="V1408" s="2" t="s">
        <v>113</v>
      </c>
      <c r="W1408" s="1" t="s">
        <v>112</v>
      </c>
      <c r="X1408" s="1" t="s">
        <v>114</v>
      </c>
      <c r="Y1408" s="2" t="s">
        <v>112</v>
      </c>
      <c r="AA1408" s="2" t="s">
        <v>112</v>
      </c>
      <c r="AB1408" s="2">
        <v>3</v>
      </c>
      <c r="AC1408" s="1" t="s">
        <v>111</v>
      </c>
      <c r="AF1408" s="1" t="s">
        <v>111</v>
      </c>
      <c r="AJ1408" s="1" t="s">
        <v>115</v>
      </c>
      <c r="AK1408" s="1" t="s">
        <v>129</v>
      </c>
      <c r="AO1408" s="1" t="s">
        <v>130</v>
      </c>
      <c r="AS1408" s="1" t="s">
        <v>118</v>
      </c>
      <c r="AU1408" s="1" t="s">
        <v>132</v>
      </c>
      <c r="AZ1408" s="1" t="s">
        <v>155</v>
      </c>
      <c r="BA1408" s="1" t="s">
        <v>5367</v>
      </c>
      <c r="BJ1408" s="1" t="s">
        <v>112</v>
      </c>
      <c r="BK1408" s="1" t="s">
        <v>112</v>
      </c>
      <c r="BL1408" s="1" t="s">
        <v>142</v>
      </c>
      <c r="BQ1408" s="1" t="s">
        <v>121</v>
      </c>
      <c r="BR1408" s="1" t="s">
        <v>122</v>
      </c>
      <c r="BS1408" s="1" t="s">
        <v>112</v>
      </c>
      <c r="BU1408" s="34" t="s">
        <v>5368</v>
      </c>
      <c r="BW1408" s="34" t="s">
        <v>5369</v>
      </c>
      <c r="BX1408" s="2" t="s">
        <v>111</v>
      </c>
      <c r="BY1408" s="2" t="s">
        <v>136</v>
      </c>
      <c r="BZ1408" s="2" t="s">
        <v>124</v>
      </c>
      <c r="CA1408" s="2">
        <v>2</v>
      </c>
      <c r="CB1408" s="1" t="s">
        <v>295</v>
      </c>
      <c r="CC1408" s="2" t="s">
        <v>126</v>
      </c>
      <c r="CD1408" s="1" t="b">
        <f t="shared" si="693"/>
        <v>1</v>
      </c>
      <c r="CE1408" s="1" t="b">
        <f t="shared" si="694"/>
        <v>1</v>
      </c>
      <c r="CF1408" s="1" t="b">
        <f t="shared" si="668"/>
        <v>0</v>
      </c>
      <c r="CG1408" s="1" t="b">
        <f t="shared" si="669"/>
        <v>1</v>
      </c>
      <c r="CH1408" s="1" t="b">
        <f t="shared" si="670"/>
        <v>0</v>
      </c>
      <c r="CI1408" s="1" t="b">
        <f t="shared" si="671"/>
        <v>0</v>
      </c>
      <c r="CJ1408" s="1" t="b">
        <f t="shared" si="672"/>
        <v>0</v>
      </c>
      <c r="CK1408" s="1" t="b">
        <f t="shared" si="673"/>
        <v>0</v>
      </c>
      <c r="CL1408" s="1" t="b">
        <f t="shared" si="674"/>
        <v>0</v>
      </c>
      <c r="CM1408" s="1" t="b">
        <f t="shared" si="675"/>
        <v>0</v>
      </c>
      <c r="CN1408" s="1" t="b">
        <f t="shared" si="676"/>
        <v>0</v>
      </c>
      <c r="CO1408" s="2" t="b">
        <f t="shared" si="677"/>
        <v>1</v>
      </c>
      <c r="CP1408" s="2" t="b">
        <f t="shared" si="678"/>
        <v>1</v>
      </c>
      <c r="CQ1408" s="2" t="b">
        <f t="shared" si="679"/>
        <v>0</v>
      </c>
      <c r="CR1408" s="6" t="str">
        <f t="shared" si="680"/>
        <v>Male</v>
      </c>
      <c r="CS1408" s="7">
        <f t="shared" si="681"/>
        <v>1</v>
      </c>
      <c r="CT1408" s="7">
        <f t="shared" si="682"/>
        <v>0</v>
      </c>
      <c r="CU1408" s="7">
        <f t="shared" si="683"/>
        <v>0</v>
      </c>
      <c r="CV1408" s="7">
        <f t="shared" si="684"/>
        <v>1</v>
      </c>
      <c r="CW1408" s="7">
        <f t="shared" si="689"/>
        <v>0</v>
      </c>
      <c r="CX1408" s="1" t="b">
        <f t="shared" si="690"/>
        <v>1</v>
      </c>
      <c r="CY1408" s="1" t="b">
        <f t="shared" si="691"/>
        <v>0</v>
      </c>
      <c r="DG1408" s="1" t="b">
        <f t="shared" si="695"/>
        <v>1</v>
      </c>
    </row>
    <row r="1409" spans="1:111" ht="58" x14ac:dyDescent="0.35">
      <c r="B1409" s="1" t="s">
        <v>13809</v>
      </c>
      <c r="C1409" s="9">
        <v>44370</v>
      </c>
      <c r="D1409" s="10" t="s">
        <v>13809</v>
      </c>
      <c r="E1409" s="1">
        <v>38</v>
      </c>
      <c r="F1409" s="1" t="s">
        <v>108</v>
      </c>
      <c r="G1409" s="1" t="s">
        <v>13809</v>
      </c>
      <c r="H1409" s="1" t="s">
        <v>13809</v>
      </c>
      <c r="I1409" s="9">
        <v>44348</v>
      </c>
      <c r="J1409" s="2" t="s">
        <v>109</v>
      </c>
      <c r="K1409" s="2" t="s">
        <v>13809</v>
      </c>
      <c r="N1409" s="2" t="s">
        <v>13809</v>
      </c>
      <c r="O1409" s="2" t="s">
        <v>110</v>
      </c>
      <c r="P1409" s="2" t="s">
        <v>111</v>
      </c>
      <c r="S1409" s="2" t="s">
        <v>112</v>
      </c>
      <c r="T1409" s="2" t="s">
        <v>112</v>
      </c>
      <c r="U1409" s="2" t="b">
        <v>1</v>
      </c>
      <c r="V1409" s="2" t="s">
        <v>113</v>
      </c>
      <c r="W1409" s="1" t="s">
        <v>112</v>
      </c>
      <c r="X1409" s="1" t="s">
        <v>114</v>
      </c>
      <c r="Y1409" s="2" t="s">
        <v>112</v>
      </c>
      <c r="Z1409" s="2" t="s">
        <v>112</v>
      </c>
      <c r="AB1409" s="2">
        <v>2</v>
      </c>
      <c r="AC1409" s="1" t="s">
        <v>111</v>
      </c>
      <c r="AF1409" s="1" t="s">
        <v>111</v>
      </c>
      <c r="AJ1409" s="1" t="s">
        <v>115</v>
      </c>
      <c r="AK1409" s="1" t="s">
        <v>185</v>
      </c>
      <c r="AO1409" s="1" t="s">
        <v>130</v>
      </c>
      <c r="AU1409" s="1" t="s">
        <v>1210</v>
      </c>
      <c r="BJ1409" s="1" t="s">
        <v>112</v>
      </c>
      <c r="BK1409" s="1" t="s">
        <v>112</v>
      </c>
      <c r="BL1409" s="1" t="s">
        <v>268</v>
      </c>
      <c r="BM1409" s="1" t="s">
        <v>5370</v>
      </c>
      <c r="BQ1409" s="1" t="s">
        <v>121</v>
      </c>
      <c r="BR1409" s="1" t="s">
        <v>122</v>
      </c>
      <c r="BS1409" s="1" t="s">
        <v>111</v>
      </c>
      <c r="BT1409" s="34" t="s">
        <v>5371</v>
      </c>
      <c r="BU1409" s="34" t="s">
        <v>5372</v>
      </c>
      <c r="BV1409" s="9">
        <v>44452</v>
      </c>
      <c r="BW1409" s="34" t="s">
        <v>14463</v>
      </c>
      <c r="BY1409" s="2" t="s">
        <v>156</v>
      </c>
      <c r="BZ1409" s="2" t="s">
        <v>124</v>
      </c>
      <c r="CA1409" s="2">
        <v>1</v>
      </c>
      <c r="CB1409" s="1" t="s">
        <v>259</v>
      </c>
      <c r="CC1409" s="2" t="s">
        <v>126</v>
      </c>
      <c r="CD1409" s="1" t="b">
        <f t="shared" si="693"/>
        <v>0</v>
      </c>
      <c r="CE1409" s="1" t="b">
        <f t="shared" si="694"/>
        <v>0</v>
      </c>
      <c r="CF1409" s="1" t="b">
        <f t="shared" si="668"/>
        <v>0</v>
      </c>
      <c r="CG1409" s="1" t="b">
        <f t="shared" si="669"/>
        <v>0</v>
      </c>
      <c r="CH1409" s="1" t="b">
        <f t="shared" si="670"/>
        <v>0</v>
      </c>
      <c r="CI1409" s="1" t="b">
        <f t="shared" si="671"/>
        <v>0</v>
      </c>
      <c r="CJ1409" s="1" t="b">
        <f t="shared" si="672"/>
        <v>0</v>
      </c>
      <c r="CK1409" s="1" t="b">
        <f t="shared" si="673"/>
        <v>1</v>
      </c>
      <c r="CL1409" s="1" t="b">
        <f t="shared" si="674"/>
        <v>0</v>
      </c>
      <c r="CM1409" s="1" t="b">
        <f t="shared" si="675"/>
        <v>0</v>
      </c>
      <c r="CN1409" s="1" t="b">
        <f t="shared" si="676"/>
        <v>0</v>
      </c>
      <c r="CO1409" s="2" t="b">
        <f t="shared" si="677"/>
        <v>1</v>
      </c>
      <c r="CP1409" s="2" t="b">
        <f t="shared" si="678"/>
        <v>1</v>
      </c>
      <c r="CQ1409" s="2" t="b">
        <f t="shared" si="679"/>
        <v>0</v>
      </c>
      <c r="CR1409" s="6" t="str">
        <f t="shared" si="680"/>
        <v>Female</v>
      </c>
      <c r="CS1409" s="7">
        <f t="shared" si="681"/>
        <v>1</v>
      </c>
      <c r="CT1409" s="7">
        <f t="shared" si="682"/>
        <v>0</v>
      </c>
      <c r="CU1409" s="7">
        <f t="shared" si="683"/>
        <v>0</v>
      </c>
      <c r="CV1409" s="7">
        <f t="shared" si="684"/>
        <v>0</v>
      </c>
      <c r="CW1409" s="7">
        <f t="shared" si="689"/>
        <v>0</v>
      </c>
      <c r="CX1409" s="1" t="b">
        <f t="shared" si="690"/>
        <v>0</v>
      </c>
      <c r="CY1409" s="1" t="b">
        <f t="shared" si="691"/>
        <v>1</v>
      </c>
      <c r="DG1409" s="1" t="b">
        <f t="shared" si="695"/>
        <v>0</v>
      </c>
    </row>
    <row r="1410" spans="1:111" ht="116" x14ac:dyDescent="0.35">
      <c r="B1410" s="1" t="s">
        <v>13809</v>
      </c>
      <c r="C1410" s="9">
        <v>44370</v>
      </c>
      <c r="D1410" s="10" t="s">
        <v>13809</v>
      </c>
      <c r="E1410" s="1">
        <v>15</v>
      </c>
      <c r="F1410" s="1" t="s">
        <v>127</v>
      </c>
      <c r="G1410" s="1" t="s">
        <v>13809</v>
      </c>
      <c r="H1410" s="1" t="s">
        <v>13809</v>
      </c>
      <c r="I1410" s="2" t="s">
        <v>183</v>
      </c>
      <c r="J1410" s="2" t="s">
        <v>163</v>
      </c>
      <c r="K1410" s="2" t="s">
        <v>13809</v>
      </c>
      <c r="L1410" s="9">
        <v>44362</v>
      </c>
      <c r="M1410" s="2" t="s">
        <v>109</v>
      </c>
      <c r="N1410" s="2" t="s">
        <v>13809</v>
      </c>
      <c r="O1410" s="2" t="s">
        <v>110</v>
      </c>
      <c r="P1410" s="2" t="s">
        <v>111</v>
      </c>
      <c r="S1410" s="2" t="s">
        <v>111</v>
      </c>
      <c r="T1410" s="2" t="s">
        <v>112</v>
      </c>
      <c r="U1410" s="2" t="b">
        <v>1</v>
      </c>
      <c r="V1410" s="2" t="s">
        <v>113</v>
      </c>
      <c r="W1410" s="1" t="s">
        <v>112</v>
      </c>
      <c r="X1410" s="1" t="s">
        <v>114</v>
      </c>
      <c r="Y1410" s="2" t="s">
        <v>112</v>
      </c>
      <c r="Z1410" s="2" t="s">
        <v>111</v>
      </c>
      <c r="AA1410" s="2" t="s">
        <v>112</v>
      </c>
      <c r="AB1410" s="2">
        <v>4</v>
      </c>
      <c r="AC1410" s="1" t="s">
        <v>111</v>
      </c>
      <c r="AF1410" s="1" t="s">
        <v>111</v>
      </c>
      <c r="AJ1410" s="1" t="s">
        <v>115</v>
      </c>
      <c r="AK1410" s="1" t="s">
        <v>201</v>
      </c>
      <c r="AN1410" s="1" t="s">
        <v>2853</v>
      </c>
      <c r="AO1410" s="1" t="s">
        <v>130</v>
      </c>
      <c r="AS1410" s="1" t="s">
        <v>140</v>
      </c>
      <c r="AU1410" s="1" t="s">
        <v>132</v>
      </c>
      <c r="AZ1410" s="1" t="s">
        <v>155</v>
      </c>
      <c r="BA1410" s="1" t="s">
        <v>5373</v>
      </c>
      <c r="BJ1410" s="1" t="s">
        <v>112</v>
      </c>
      <c r="BQ1410" s="1" t="s">
        <v>121</v>
      </c>
      <c r="BR1410" s="1" t="s">
        <v>122</v>
      </c>
      <c r="BS1410" s="1" t="s">
        <v>112</v>
      </c>
      <c r="BU1410" s="34" t="s">
        <v>1339</v>
      </c>
      <c r="BV1410" s="9">
        <v>44496</v>
      </c>
      <c r="BW1410" s="34" t="s">
        <v>5374</v>
      </c>
      <c r="BY1410" s="2" t="s">
        <v>123</v>
      </c>
      <c r="BZ1410" s="2" t="s">
        <v>162</v>
      </c>
      <c r="CA1410" s="2">
        <v>2</v>
      </c>
      <c r="CB1410" s="1" t="s">
        <v>246</v>
      </c>
      <c r="CC1410" s="2" t="s">
        <v>126</v>
      </c>
      <c r="CD1410" s="1" t="b">
        <f t="shared" si="693"/>
        <v>1</v>
      </c>
      <c r="CE1410" s="1" t="b">
        <f t="shared" si="694"/>
        <v>1</v>
      </c>
      <c r="CF1410" s="1" t="b">
        <f t="shared" ref="CF1410:CF1473" si="696">AND(E1410&gt;4,E1410&lt;12,NOT(E1410=""),NOT(E1410="."))</f>
        <v>0</v>
      </c>
      <c r="CG1410" s="1" t="b">
        <f t="shared" ref="CG1410:CG1473" si="697">AND(E1410&gt;11,E1410&lt;16,NOT(E1410=""),NOT(E1410="."))</f>
        <v>1</v>
      </c>
      <c r="CH1410" s="1" t="b">
        <f t="shared" ref="CH1410:CH1473" si="698">AND(E1410&gt;15,E1410&lt;18)</f>
        <v>0</v>
      </c>
      <c r="CI1410" s="1" t="b">
        <f t="shared" ref="CI1410:CI1473" si="699">AND(E1410&gt;17,E1410&lt;25)</f>
        <v>0</v>
      </c>
      <c r="CJ1410" s="1" t="b">
        <f t="shared" ref="CJ1410:CJ1473" si="700">AND(E1410&gt;24,E1410&lt;30)</f>
        <v>0</v>
      </c>
      <c r="CK1410" s="1" t="b">
        <f t="shared" ref="CK1410:CK1473" si="701">AND(E1410&gt;29,E1410&lt;40)</f>
        <v>0</v>
      </c>
      <c r="CL1410" s="1" t="b">
        <f t="shared" ref="CL1410:CL1473" si="702">AND(E1410&gt;39,E1410&lt;50)</f>
        <v>0</v>
      </c>
      <c r="CM1410" s="1" t="b">
        <f t="shared" ref="CM1410:CM1473" si="703">AND(E1410&gt;49,E1410&lt;65)</f>
        <v>0</v>
      </c>
      <c r="CN1410" s="1" t="b">
        <f t="shared" ref="CN1410:CN1473" si="704">AND(E1410&gt;64,NOT(E1410="."),NOT(E1410=""))</f>
        <v>0</v>
      </c>
      <c r="CO1410" s="2" t="b">
        <f t="shared" ref="CO1410:CO1473" si="705">AND(AB1410&lt;7,NOT(AB1410="."),NOT(AB1410=""))</f>
        <v>1</v>
      </c>
      <c r="CP1410" s="2" t="b">
        <f t="shared" ref="CP1410:CP1473" si="706">AND(AB1410&lt;8,NOT(AB1410="."),NOT(AB1410=""))</f>
        <v>1</v>
      </c>
      <c r="CQ1410" s="2" t="b">
        <f t="shared" ref="CQ1410:CQ1473" si="707">AND(AB1410&gt;7,AB1410&lt;22,NOT(AB1410=""),NOT(AB1410="."))</f>
        <v>0</v>
      </c>
      <c r="CR1410" s="6" t="str">
        <f t="shared" ref="CR1410:CR1473" si="708">F1410</f>
        <v>Male</v>
      </c>
      <c r="CS1410" s="7">
        <f t="shared" ref="CS1410:CS1473" si="709">COUNTIF(J1410,"=*pfizer*")</f>
        <v>0</v>
      </c>
      <c r="CT1410" s="7">
        <f t="shared" ref="CT1410:CT1473" si="710">COUNTIF(J1410,"=*moderna*")</f>
        <v>0</v>
      </c>
      <c r="CU1410" s="7">
        <f t="shared" ref="CU1410:CU1473" si="711">COUNTIF(J1410,"=*janssen*")</f>
        <v>0</v>
      </c>
      <c r="CV1410" s="7">
        <f t="shared" ref="CV1410:CV1473" si="712">COUNTIF(M1410,"=*pfizer*")</f>
        <v>1</v>
      </c>
      <c r="CW1410" s="7">
        <f t="shared" si="689"/>
        <v>0</v>
      </c>
      <c r="CX1410" s="1" t="b">
        <f t="shared" si="690"/>
        <v>1</v>
      </c>
      <c r="CY1410" s="1" t="b">
        <f t="shared" si="691"/>
        <v>0</v>
      </c>
      <c r="DG1410" s="1" t="b">
        <f t="shared" si="695"/>
        <v>1</v>
      </c>
    </row>
    <row r="1411" spans="1:111" ht="29" x14ac:dyDescent="0.35">
      <c r="B1411" s="1" t="s">
        <v>13809</v>
      </c>
      <c r="C1411" s="9">
        <v>44370</v>
      </c>
      <c r="D1411" s="10" t="s">
        <v>13809</v>
      </c>
      <c r="E1411" s="1">
        <v>21</v>
      </c>
      <c r="F1411" s="1" t="s">
        <v>127</v>
      </c>
      <c r="G1411" s="1" t="s">
        <v>13809</v>
      </c>
      <c r="H1411" s="1" t="s">
        <v>13809</v>
      </c>
      <c r="I1411" s="2" t="s">
        <v>183</v>
      </c>
      <c r="J1411" s="2" t="s">
        <v>109</v>
      </c>
      <c r="K1411" s="2" t="s">
        <v>13809</v>
      </c>
      <c r="L1411" s="9">
        <v>44323</v>
      </c>
      <c r="M1411" s="2" t="s">
        <v>109</v>
      </c>
      <c r="N1411" s="2" t="s">
        <v>13809</v>
      </c>
      <c r="O1411" s="2" t="s">
        <v>110</v>
      </c>
      <c r="P1411" s="2" t="s">
        <v>111</v>
      </c>
      <c r="S1411" s="2" t="s">
        <v>112</v>
      </c>
      <c r="T1411" s="2" t="s">
        <v>111</v>
      </c>
      <c r="U1411" s="2" t="b">
        <v>1</v>
      </c>
      <c r="V1411" s="2" t="s">
        <v>113</v>
      </c>
      <c r="W1411" s="1" t="s">
        <v>112</v>
      </c>
      <c r="X1411" s="1" t="s">
        <v>138</v>
      </c>
      <c r="Y1411" s="2" t="s">
        <v>112</v>
      </c>
      <c r="Z1411" s="2" t="s">
        <v>111</v>
      </c>
      <c r="AA1411" s="2" t="s">
        <v>112</v>
      </c>
      <c r="AB1411" s="2">
        <v>2</v>
      </c>
      <c r="AC1411" s="1" t="s">
        <v>111</v>
      </c>
      <c r="AF1411" s="1" t="s">
        <v>111</v>
      </c>
      <c r="AJ1411" s="1" t="s">
        <v>115</v>
      </c>
      <c r="AK1411" s="1" t="s">
        <v>129</v>
      </c>
      <c r="AO1411" s="1" t="s">
        <v>130</v>
      </c>
      <c r="AS1411" s="1" t="s">
        <v>118</v>
      </c>
      <c r="AU1411" s="1" t="s">
        <v>132</v>
      </c>
      <c r="AZ1411" s="1" t="s">
        <v>120</v>
      </c>
      <c r="BA1411" s="1" t="s">
        <v>5375</v>
      </c>
      <c r="BG1411" s="1" t="s">
        <v>5376</v>
      </c>
      <c r="BH1411" s="1" t="s">
        <v>5377</v>
      </c>
      <c r="BJ1411" s="1" t="s">
        <v>112</v>
      </c>
      <c r="BK1411" s="1" t="s">
        <v>112</v>
      </c>
      <c r="BL1411" s="1" t="s">
        <v>142</v>
      </c>
      <c r="BQ1411" s="1" t="s">
        <v>121</v>
      </c>
      <c r="BR1411" s="1" t="s">
        <v>122</v>
      </c>
      <c r="BS1411" s="1" t="s">
        <v>111</v>
      </c>
      <c r="BT1411" s="34" t="s">
        <v>5378</v>
      </c>
      <c r="BU1411" s="34" t="s">
        <v>5379</v>
      </c>
      <c r="BV1411" s="9">
        <v>44327</v>
      </c>
      <c r="BW1411" s="34" t="s">
        <v>5380</v>
      </c>
      <c r="BX1411" s="2" t="s">
        <v>111</v>
      </c>
      <c r="BZ1411" s="2" t="s">
        <v>124</v>
      </c>
      <c r="CA1411" s="2">
        <v>2</v>
      </c>
      <c r="CB1411" s="1" t="s">
        <v>5381</v>
      </c>
      <c r="CC1411" s="2" t="s">
        <v>126</v>
      </c>
      <c r="CD1411" s="1" t="b">
        <f t="shared" si="693"/>
        <v>1</v>
      </c>
      <c r="CE1411" s="1" t="b">
        <f t="shared" si="694"/>
        <v>0</v>
      </c>
      <c r="CF1411" s="1" t="b">
        <f t="shared" si="696"/>
        <v>0</v>
      </c>
      <c r="CG1411" s="1" t="b">
        <f t="shared" si="697"/>
        <v>0</v>
      </c>
      <c r="CH1411" s="1" t="b">
        <f t="shared" si="698"/>
        <v>0</v>
      </c>
      <c r="CI1411" s="1" t="b">
        <f t="shared" si="699"/>
        <v>1</v>
      </c>
      <c r="CJ1411" s="1" t="b">
        <f t="shared" si="700"/>
        <v>0</v>
      </c>
      <c r="CK1411" s="1" t="b">
        <f t="shared" si="701"/>
        <v>0</v>
      </c>
      <c r="CL1411" s="1" t="b">
        <f t="shared" si="702"/>
        <v>0</v>
      </c>
      <c r="CM1411" s="1" t="b">
        <f t="shared" si="703"/>
        <v>0</v>
      </c>
      <c r="CN1411" s="1" t="b">
        <f t="shared" si="704"/>
        <v>0</v>
      </c>
      <c r="CO1411" s="2" t="b">
        <f t="shared" si="705"/>
        <v>1</v>
      </c>
      <c r="CP1411" s="2" t="b">
        <f t="shared" si="706"/>
        <v>1</v>
      </c>
      <c r="CQ1411" s="2" t="b">
        <f t="shared" si="707"/>
        <v>0</v>
      </c>
      <c r="CR1411" s="6" t="str">
        <f t="shared" si="708"/>
        <v>Male</v>
      </c>
      <c r="CS1411" s="7">
        <f t="shared" si="709"/>
        <v>1</v>
      </c>
      <c r="CT1411" s="7">
        <f t="shared" si="710"/>
        <v>0</v>
      </c>
      <c r="CU1411" s="7">
        <f t="shared" si="711"/>
        <v>0</v>
      </c>
      <c r="CV1411" s="7">
        <f t="shared" si="712"/>
        <v>1</v>
      </c>
      <c r="CW1411" s="7">
        <f t="shared" si="689"/>
        <v>0</v>
      </c>
      <c r="CX1411" s="1" t="b">
        <f t="shared" si="690"/>
        <v>1</v>
      </c>
      <c r="CY1411" s="1" t="b">
        <f t="shared" si="691"/>
        <v>1</v>
      </c>
      <c r="DG1411" s="1" t="b">
        <f t="shared" si="695"/>
        <v>0</v>
      </c>
    </row>
    <row r="1412" spans="1:111" ht="29" x14ac:dyDescent="0.35">
      <c r="B1412" s="1" t="s">
        <v>13809</v>
      </c>
      <c r="C1412" s="9">
        <v>44370</v>
      </c>
      <c r="D1412" s="10" t="s">
        <v>13809</v>
      </c>
      <c r="E1412" s="1">
        <v>72</v>
      </c>
      <c r="F1412" s="1" t="s">
        <v>127</v>
      </c>
      <c r="G1412" s="1" t="s">
        <v>13809</v>
      </c>
      <c r="H1412" s="1" t="s">
        <v>13809</v>
      </c>
      <c r="J1412" s="2" t="s">
        <v>109</v>
      </c>
      <c r="K1412" s="2" t="s">
        <v>13809</v>
      </c>
      <c r="L1412" s="9">
        <v>44249</v>
      </c>
      <c r="M1412" s="2" t="s">
        <v>109</v>
      </c>
      <c r="N1412" s="2" t="s">
        <v>13809</v>
      </c>
      <c r="O1412" s="2" t="s">
        <v>110</v>
      </c>
      <c r="P1412" s="2" t="s">
        <v>111</v>
      </c>
      <c r="S1412" s="2" t="s">
        <v>112</v>
      </c>
      <c r="T1412" s="2" t="s">
        <v>111</v>
      </c>
      <c r="U1412" s="2" t="b">
        <f>OR(S1412="yes",T1412="yes")</f>
        <v>1</v>
      </c>
      <c r="V1412" s="2" t="s">
        <v>126</v>
      </c>
      <c r="W1412" s="1" t="s">
        <v>111</v>
      </c>
      <c r="Y1412" s="2" t="s">
        <v>112</v>
      </c>
      <c r="Z1412" s="2" t="s">
        <v>111</v>
      </c>
      <c r="AA1412" s="2" t="s">
        <v>112</v>
      </c>
      <c r="AB1412" s="2">
        <v>3</v>
      </c>
      <c r="AC1412" s="1" t="s">
        <v>111</v>
      </c>
      <c r="AF1412" s="1" t="s">
        <v>111</v>
      </c>
      <c r="AJ1412" s="1" t="s">
        <v>115</v>
      </c>
      <c r="AK1412" s="1" t="s">
        <v>129</v>
      </c>
      <c r="AX1412" s="1">
        <v>60</v>
      </c>
      <c r="BJ1412" s="1" t="s">
        <v>112</v>
      </c>
      <c r="BK1412" s="1" t="s">
        <v>112</v>
      </c>
      <c r="BQ1412" s="1" t="s">
        <v>121</v>
      </c>
      <c r="BR1412" s="1" t="s">
        <v>122</v>
      </c>
      <c r="BW1412" s="34" t="s">
        <v>5382</v>
      </c>
      <c r="BY1412" s="2" t="s">
        <v>156</v>
      </c>
      <c r="BZ1412" s="2" t="s">
        <v>162</v>
      </c>
      <c r="CA1412" s="2">
        <v>2</v>
      </c>
      <c r="CB1412" s="1" t="s">
        <v>399</v>
      </c>
      <c r="CD1412" s="1" t="b">
        <f t="shared" si="693"/>
        <v>0</v>
      </c>
      <c r="CE1412" s="1" t="b">
        <f t="shared" si="694"/>
        <v>0</v>
      </c>
      <c r="CF1412" s="1" t="b">
        <f t="shared" si="696"/>
        <v>0</v>
      </c>
      <c r="CG1412" s="1" t="b">
        <f t="shared" si="697"/>
        <v>0</v>
      </c>
      <c r="CH1412" s="1" t="b">
        <f t="shared" si="698"/>
        <v>0</v>
      </c>
      <c r="CI1412" s="1" t="b">
        <f t="shared" si="699"/>
        <v>0</v>
      </c>
      <c r="CJ1412" s="1" t="b">
        <f t="shared" si="700"/>
        <v>0</v>
      </c>
      <c r="CK1412" s="1" t="b">
        <f t="shared" si="701"/>
        <v>0</v>
      </c>
      <c r="CL1412" s="1" t="b">
        <f t="shared" si="702"/>
        <v>0</v>
      </c>
      <c r="CM1412" s="1" t="b">
        <f t="shared" si="703"/>
        <v>0</v>
      </c>
      <c r="CN1412" s="1" t="b">
        <f t="shared" si="704"/>
        <v>1</v>
      </c>
      <c r="CO1412" s="2" t="b">
        <f t="shared" si="705"/>
        <v>1</v>
      </c>
      <c r="CP1412" s="2" t="b">
        <f t="shared" si="706"/>
        <v>1</v>
      </c>
      <c r="CQ1412" s="2" t="b">
        <f t="shared" si="707"/>
        <v>0</v>
      </c>
      <c r="CR1412" s="6" t="str">
        <f t="shared" si="708"/>
        <v>Male</v>
      </c>
      <c r="CS1412" s="7">
        <f t="shared" si="709"/>
        <v>1</v>
      </c>
      <c r="CT1412" s="7">
        <f t="shared" si="710"/>
        <v>0</v>
      </c>
      <c r="CU1412" s="7">
        <f t="shared" si="711"/>
        <v>0</v>
      </c>
      <c r="CV1412" s="7">
        <f t="shared" si="712"/>
        <v>1</v>
      </c>
      <c r="CW1412" s="7">
        <f t="shared" si="689"/>
        <v>0</v>
      </c>
      <c r="CX1412" s="1" t="b">
        <f t="shared" si="690"/>
        <v>0</v>
      </c>
      <c r="CY1412" s="1" t="b">
        <f t="shared" si="691"/>
        <v>0</v>
      </c>
      <c r="DG1412" s="1" t="b">
        <f t="shared" si="695"/>
        <v>0</v>
      </c>
    </row>
    <row r="1413" spans="1:111" ht="29" x14ac:dyDescent="0.35">
      <c r="B1413" s="1" t="s">
        <v>13809</v>
      </c>
      <c r="C1413" s="9">
        <v>44370</v>
      </c>
      <c r="D1413" s="10" t="s">
        <v>13809</v>
      </c>
      <c r="E1413" s="1">
        <v>22</v>
      </c>
      <c r="F1413" s="1" t="s">
        <v>127</v>
      </c>
      <c r="G1413" s="1" t="s">
        <v>13809</v>
      </c>
      <c r="H1413" s="1" t="s">
        <v>13809</v>
      </c>
      <c r="I1413" s="9">
        <v>44307</v>
      </c>
      <c r="J1413" s="2" t="s">
        <v>109</v>
      </c>
      <c r="K1413" s="2" t="s">
        <v>13809</v>
      </c>
      <c r="L1413" s="9">
        <v>44340</v>
      </c>
      <c r="M1413" s="2" t="s">
        <v>109</v>
      </c>
      <c r="N1413" s="2" t="s">
        <v>13809</v>
      </c>
      <c r="O1413" s="2" t="s">
        <v>110</v>
      </c>
      <c r="P1413" s="2" t="s">
        <v>111</v>
      </c>
      <c r="S1413" s="2" t="s">
        <v>112</v>
      </c>
      <c r="T1413" s="2" t="s">
        <v>111</v>
      </c>
      <c r="U1413" s="2" t="b">
        <v>1</v>
      </c>
      <c r="V1413" s="2" t="s">
        <v>113</v>
      </c>
      <c r="W1413" s="1" t="s">
        <v>112</v>
      </c>
      <c r="X1413" s="1" t="s">
        <v>110</v>
      </c>
      <c r="Y1413" s="2" t="s">
        <v>112</v>
      </c>
      <c r="Z1413" s="2" t="s">
        <v>111</v>
      </c>
      <c r="AA1413" s="2" t="s">
        <v>112</v>
      </c>
      <c r="AB1413" s="2">
        <v>17</v>
      </c>
      <c r="AC1413" s="1" t="s">
        <v>111</v>
      </c>
      <c r="AF1413" s="1" t="s">
        <v>111</v>
      </c>
      <c r="AJ1413" s="1" t="s">
        <v>115</v>
      </c>
      <c r="AK1413" s="1" t="s">
        <v>228</v>
      </c>
      <c r="AN1413" s="1" t="s">
        <v>5383</v>
      </c>
      <c r="AO1413" s="1" t="s">
        <v>130</v>
      </c>
      <c r="AS1413" s="1" t="s">
        <v>118</v>
      </c>
      <c r="AZ1413" s="1" t="s">
        <v>120</v>
      </c>
      <c r="BA1413" s="1">
        <v>0.33</v>
      </c>
      <c r="BG1413" s="1">
        <v>46.3</v>
      </c>
      <c r="BH1413" s="1" t="s">
        <v>5384</v>
      </c>
      <c r="BJ1413" s="1" t="s">
        <v>112</v>
      </c>
      <c r="BK1413" s="1" t="s">
        <v>112</v>
      </c>
      <c r="BL1413" s="1" t="s">
        <v>322</v>
      </c>
      <c r="BQ1413" s="1" t="s">
        <v>121</v>
      </c>
      <c r="BR1413" s="1" t="s">
        <v>122</v>
      </c>
      <c r="BS1413" s="1" t="s">
        <v>112</v>
      </c>
      <c r="BU1413" s="34" t="s">
        <v>5385</v>
      </c>
      <c r="BV1413" s="9">
        <v>44369</v>
      </c>
      <c r="BW1413" s="34" t="s">
        <v>5386</v>
      </c>
      <c r="BX1413" s="2" t="s">
        <v>111</v>
      </c>
      <c r="BY1413" s="2" t="s">
        <v>123</v>
      </c>
      <c r="BZ1413" s="2" t="s">
        <v>124</v>
      </c>
      <c r="CA1413" s="2">
        <v>2</v>
      </c>
      <c r="CB1413" s="1" t="s">
        <v>5387</v>
      </c>
      <c r="CC1413" s="2" t="s">
        <v>126</v>
      </c>
      <c r="CD1413" s="1" t="b">
        <f t="shared" si="693"/>
        <v>1</v>
      </c>
      <c r="CE1413" s="1" t="b">
        <f t="shared" si="694"/>
        <v>0</v>
      </c>
      <c r="CF1413" s="1" t="b">
        <f t="shared" si="696"/>
        <v>0</v>
      </c>
      <c r="CG1413" s="1" t="b">
        <f t="shared" si="697"/>
        <v>0</v>
      </c>
      <c r="CH1413" s="1" t="b">
        <f t="shared" si="698"/>
        <v>0</v>
      </c>
      <c r="CI1413" s="1" t="b">
        <f t="shared" si="699"/>
        <v>1</v>
      </c>
      <c r="CJ1413" s="1" t="b">
        <f t="shared" si="700"/>
        <v>0</v>
      </c>
      <c r="CK1413" s="1" t="b">
        <f t="shared" si="701"/>
        <v>0</v>
      </c>
      <c r="CL1413" s="1" t="b">
        <f t="shared" si="702"/>
        <v>0</v>
      </c>
      <c r="CM1413" s="1" t="b">
        <f t="shared" si="703"/>
        <v>0</v>
      </c>
      <c r="CN1413" s="1" t="b">
        <f t="shared" si="704"/>
        <v>0</v>
      </c>
      <c r="CO1413" s="2" t="b">
        <f t="shared" si="705"/>
        <v>0</v>
      </c>
      <c r="CP1413" s="2" t="b">
        <f t="shared" si="706"/>
        <v>0</v>
      </c>
      <c r="CQ1413" s="2" t="b">
        <f t="shared" si="707"/>
        <v>1</v>
      </c>
      <c r="CR1413" s="6" t="str">
        <f t="shared" si="708"/>
        <v>Male</v>
      </c>
      <c r="CS1413" s="7">
        <f t="shared" si="709"/>
        <v>1</v>
      </c>
      <c r="CT1413" s="7">
        <f t="shared" si="710"/>
        <v>0</v>
      </c>
      <c r="CU1413" s="7">
        <f t="shared" si="711"/>
        <v>0</v>
      </c>
      <c r="CV1413" s="7">
        <f t="shared" si="712"/>
        <v>1</v>
      </c>
      <c r="CW1413" s="7">
        <f t="shared" si="689"/>
        <v>0</v>
      </c>
      <c r="CX1413" s="1" t="b">
        <f t="shared" si="690"/>
        <v>1</v>
      </c>
      <c r="CY1413" s="1" t="b">
        <f t="shared" si="691"/>
        <v>1</v>
      </c>
      <c r="DG1413" s="1" t="b">
        <f t="shared" si="695"/>
        <v>0</v>
      </c>
    </row>
    <row r="1414" spans="1:111" ht="101.5" x14ac:dyDescent="0.35">
      <c r="B1414" s="1" t="s">
        <v>13809</v>
      </c>
      <c r="C1414" s="9">
        <v>44370</v>
      </c>
      <c r="D1414" s="10" t="s">
        <v>13809</v>
      </c>
      <c r="E1414" s="1">
        <v>15</v>
      </c>
      <c r="F1414" s="1" t="s">
        <v>127</v>
      </c>
      <c r="G1414" s="1" t="s">
        <v>13809</v>
      </c>
      <c r="H1414" s="1" t="s">
        <v>13809</v>
      </c>
      <c r="I1414" s="9">
        <v>44341</v>
      </c>
      <c r="J1414" s="2" t="s">
        <v>109</v>
      </c>
      <c r="K1414" s="2" t="s">
        <v>13809</v>
      </c>
      <c r="L1414" s="9">
        <v>44362</v>
      </c>
      <c r="M1414" s="2" t="s">
        <v>109</v>
      </c>
      <c r="N1414" s="2" t="s">
        <v>13809</v>
      </c>
      <c r="O1414" s="2" t="s">
        <v>110</v>
      </c>
      <c r="P1414" s="2" t="s">
        <v>111</v>
      </c>
      <c r="S1414" s="2" t="s">
        <v>112</v>
      </c>
      <c r="T1414" s="2" t="s">
        <v>111</v>
      </c>
      <c r="U1414" s="2" t="b">
        <v>1</v>
      </c>
      <c r="V1414" s="2" t="s">
        <v>113</v>
      </c>
      <c r="W1414" s="1" t="s">
        <v>112</v>
      </c>
      <c r="X1414" s="1" t="s">
        <v>114</v>
      </c>
      <c r="Y1414" s="2" t="s">
        <v>112</v>
      </c>
      <c r="Z1414" s="2" t="s">
        <v>111</v>
      </c>
      <c r="AA1414" s="2" t="s">
        <v>112</v>
      </c>
      <c r="AB1414" s="2">
        <v>1</v>
      </c>
      <c r="AC1414" s="1" t="s">
        <v>111</v>
      </c>
      <c r="AF1414" s="1" t="s">
        <v>111</v>
      </c>
      <c r="AJ1414" s="1" t="s">
        <v>115</v>
      </c>
      <c r="AK1414" s="1" t="s">
        <v>201</v>
      </c>
      <c r="AN1414" s="1" t="s">
        <v>5388</v>
      </c>
      <c r="AO1414" s="1" t="s">
        <v>130</v>
      </c>
      <c r="AU1414" s="1" t="s">
        <v>132</v>
      </c>
      <c r="AZ1414" s="1" t="s">
        <v>208</v>
      </c>
      <c r="BA1414" s="1" t="s">
        <v>5389</v>
      </c>
      <c r="BD1414" s="1" t="s">
        <v>5390</v>
      </c>
      <c r="BG1414" s="1" t="s">
        <v>5391</v>
      </c>
      <c r="BJ1414" s="1" t="s">
        <v>112</v>
      </c>
      <c r="BK1414" s="1" t="s">
        <v>112</v>
      </c>
      <c r="BL1414" s="1" t="s">
        <v>142</v>
      </c>
      <c r="BQ1414" s="1" t="s">
        <v>121</v>
      </c>
      <c r="BR1414" s="1" t="s">
        <v>122</v>
      </c>
      <c r="BS1414" s="1" t="s">
        <v>112</v>
      </c>
      <c r="BV1414" s="9">
        <v>44370</v>
      </c>
      <c r="BW1414" s="34" t="s">
        <v>5392</v>
      </c>
      <c r="BY1414" s="2" t="s">
        <v>136</v>
      </c>
      <c r="BZ1414" s="2" t="s">
        <v>124</v>
      </c>
      <c r="CA1414" s="2">
        <v>2</v>
      </c>
      <c r="CB1414" s="1" t="s">
        <v>207</v>
      </c>
      <c r="CC1414" s="2" t="s">
        <v>126</v>
      </c>
      <c r="CD1414" s="1" t="b">
        <f t="shared" si="693"/>
        <v>1</v>
      </c>
      <c r="CE1414" s="1" t="b">
        <f t="shared" si="694"/>
        <v>1</v>
      </c>
      <c r="CF1414" s="1" t="b">
        <f t="shared" si="696"/>
        <v>0</v>
      </c>
      <c r="CG1414" s="1" t="b">
        <f t="shared" si="697"/>
        <v>1</v>
      </c>
      <c r="CH1414" s="1" t="b">
        <f t="shared" si="698"/>
        <v>0</v>
      </c>
      <c r="CI1414" s="1" t="b">
        <f t="shared" si="699"/>
        <v>0</v>
      </c>
      <c r="CJ1414" s="1" t="b">
        <f t="shared" si="700"/>
        <v>0</v>
      </c>
      <c r="CK1414" s="1" t="b">
        <f t="shared" si="701"/>
        <v>0</v>
      </c>
      <c r="CL1414" s="1" t="b">
        <f t="shared" si="702"/>
        <v>0</v>
      </c>
      <c r="CM1414" s="1" t="b">
        <f t="shared" si="703"/>
        <v>0</v>
      </c>
      <c r="CN1414" s="1" t="b">
        <f t="shared" si="704"/>
        <v>0</v>
      </c>
      <c r="CO1414" s="2" t="b">
        <f t="shared" si="705"/>
        <v>1</v>
      </c>
      <c r="CP1414" s="2" t="b">
        <f t="shared" si="706"/>
        <v>1</v>
      </c>
      <c r="CQ1414" s="2" t="b">
        <f t="shared" si="707"/>
        <v>0</v>
      </c>
      <c r="CR1414" s="6" t="str">
        <f t="shared" si="708"/>
        <v>Male</v>
      </c>
      <c r="CS1414" s="7">
        <f t="shared" si="709"/>
        <v>1</v>
      </c>
      <c r="CT1414" s="7">
        <f t="shared" si="710"/>
        <v>0</v>
      </c>
      <c r="CU1414" s="7">
        <f t="shared" si="711"/>
        <v>0</v>
      </c>
      <c r="CV1414" s="7">
        <f t="shared" si="712"/>
        <v>1</v>
      </c>
      <c r="CW1414" s="7">
        <f t="shared" si="689"/>
        <v>0</v>
      </c>
      <c r="CX1414" s="1" t="b">
        <f t="shared" si="690"/>
        <v>1</v>
      </c>
      <c r="CY1414" s="1" t="b">
        <f t="shared" si="691"/>
        <v>0</v>
      </c>
      <c r="DG1414" s="1" t="b">
        <f t="shared" si="695"/>
        <v>1</v>
      </c>
    </row>
    <row r="1415" spans="1:111" ht="246.5" x14ac:dyDescent="0.35">
      <c r="B1415" s="1" t="s">
        <v>13809</v>
      </c>
      <c r="C1415" s="9">
        <v>44370</v>
      </c>
      <c r="D1415" s="10" t="s">
        <v>13809</v>
      </c>
      <c r="E1415" s="1">
        <v>56</v>
      </c>
      <c r="F1415" s="1" t="s">
        <v>127</v>
      </c>
      <c r="G1415" s="1" t="s">
        <v>13809</v>
      </c>
      <c r="H1415" s="1" t="s">
        <v>13809</v>
      </c>
      <c r="I1415" s="9">
        <v>44300</v>
      </c>
      <c r="J1415" s="2" t="s">
        <v>128</v>
      </c>
      <c r="K1415" s="2" t="s">
        <v>13809</v>
      </c>
      <c r="L1415" s="9">
        <v>44335</v>
      </c>
      <c r="M1415" s="2" t="s">
        <v>128</v>
      </c>
      <c r="N1415" s="2" t="s">
        <v>13809</v>
      </c>
      <c r="O1415" s="2" t="s">
        <v>110</v>
      </c>
      <c r="P1415" s="2" t="s">
        <v>111</v>
      </c>
      <c r="S1415" s="2" t="s">
        <v>112</v>
      </c>
      <c r="T1415" s="2" t="s">
        <v>111</v>
      </c>
      <c r="U1415" s="2" t="b">
        <v>1</v>
      </c>
      <c r="V1415" s="2" t="s">
        <v>113</v>
      </c>
      <c r="W1415" s="1" t="s">
        <v>111</v>
      </c>
      <c r="Y1415" s="2" t="s">
        <v>112</v>
      </c>
      <c r="Z1415" s="2" t="s">
        <v>112</v>
      </c>
      <c r="AA1415" s="2" t="s">
        <v>112</v>
      </c>
      <c r="AB1415" s="2">
        <v>2</v>
      </c>
      <c r="AC1415" s="1" t="s">
        <v>112</v>
      </c>
      <c r="AF1415" s="1" t="s">
        <v>111</v>
      </c>
      <c r="AJ1415" s="1" t="s">
        <v>115</v>
      </c>
      <c r="AK1415" s="1" t="s">
        <v>189</v>
      </c>
      <c r="AO1415" s="1" t="s">
        <v>117</v>
      </c>
      <c r="AS1415" s="1" t="s">
        <v>118</v>
      </c>
      <c r="AZ1415" s="1" t="s">
        <v>402</v>
      </c>
      <c r="BA1415" s="1" t="s">
        <v>5393</v>
      </c>
      <c r="BE1415" s="1" t="s">
        <v>5394</v>
      </c>
      <c r="BJ1415" s="1" t="s">
        <v>112</v>
      </c>
      <c r="BK1415" s="1" t="s">
        <v>111</v>
      </c>
      <c r="BQ1415" s="1" t="s">
        <v>121</v>
      </c>
      <c r="BR1415" s="1" t="s">
        <v>122</v>
      </c>
      <c r="BU1415" s="34" t="s">
        <v>5395</v>
      </c>
      <c r="BV1415" s="9">
        <v>44370</v>
      </c>
      <c r="BW1415" s="34" t="s">
        <v>5396</v>
      </c>
      <c r="BZ1415" s="2" t="s">
        <v>232</v>
      </c>
      <c r="CA1415" s="2">
        <v>2</v>
      </c>
      <c r="CB1415" s="1" t="s">
        <v>4935</v>
      </c>
      <c r="CC1415" s="2" t="s">
        <v>113</v>
      </c>
      <c r="CD1415" s="1" t="b">
        <f t="shared" si="693"/>
        <v>0</v>
      </c>
      <c r="CE1415" s="1" t="b">
        <f t="shared" si="694"/>
        <v>0</v>
      </c>
      <c r="CF1415" s="1" t="b">
        <f t="shared" si="696"/>
        <v>0</v>
      </c>
      <c r="CG1415" s="1" t="b">
        <f t="shared" si="697"/>
        <v>0</v>
      </c>
      <c r="CH1415" s="1" t="b">
        <f t="shared" si="698"/>
        <v>0</v>
      </c>
      <c r="CI1415" s="1" t="b">
        <f t="shared" si="699"/>
        <v>0</v>
      </c>
      <c r="CJ1415" s="1" t="b">
        <f t="shared" si="700"/>
        <v>0</v>
      </c>
      <c r="CK1415" s="1" t="b">
        <f t="shared" si="701"/>
        <v>0</v>
      </c>
      <c r="CL1415" s="1" t="b">
        <f t="shared" si="702"/>
        <v>0</v>
      </c>
      <c r="CM1415" s="1" t="b">
        <f t="shared" si="703"/>
        <v>1</v>
      </c>
      <c r="CN1415" s="1" t="b">
        <f t="shared" si="704"/>
        <v>0</v>
      </c>
      <c r="CO1415" s="2" t="b">
        <f t="shared" si="705"/>
        <v>1</v>
      </c>
      <c r="CP1415" s="2" t="b">
        <f t="shared" si="706"/>
        <v>1</v>
      </c>
      <c r="CQ1415" s="2" t="b">
        <f t="shared" si="707"/>
        <v>0</v>
      </c>
      <c r="CR1415" s="6" t="str">
        <f t="shared" si="708"/>
        <v>Male</v>
      </c>
      <c r="CS1415" s="7">
        <f t="shared" si="709"/>
        <v>0</v>
      </c>
      <c r="CT1415" s="7">
        <f t="shared" si="710"/>
        <v>1</v>
      </c>
      <c r="CU1415" s="7">
        <f t="shared" si="711"/>
        <v>0</v>
      </c>
      <c r="CV1415" s="7">
        <f t="shared" si="712"/>
        <v>0</v>
      </c>
      <c r="CW1415" s="7">
        <f t="shared" si="689"/>
        <v>1</v>
      </c>
      <c r="CX1415" s="1" t="b">
        <f t="shared" si="690"/>
        <v>0</v>
      </c>
      <c r="CY1415" s="1" t="b">
        <f t="shared" si="691"/>
        <v>0</v>
      </c>
      <c r="DG1415" s="1" t="b">
        <f t="shared" si="695"/>
        <v>0</v>
      </c>
    </row>
    <row r="1416" spans="1:111" ht="29" x14ac:dyDescent="0.35">
      <c r="A1416" s="2">
        <v>1349</v>
      </c>
      <c r="B1416" s="1" t="s">
        <v>13809</v>
      </c>
      <c r="C1416" s="9">
        <v>44370</v>
      </c>
      <c r="D1416" s="10" t="s">
        <v>13809</v>
      </c>
      <c r="E1416" s="1">
        <v>16</v>
      </c>
      <c r="F1416" s="1" t="s">
        <v>127</v>
      </c>
      <c r="G1416" s="1" t="s">
        <v>13809</v>
      </c>
      <c r="H1416" s="1" t="s">
        <v>13809</v>
      </c>
      <c r="I1416" s="2" t="s">
        <v>183</v>
      </c>
      <c r="J1416" s="2" t="s">
        <v>109</v>
      </c>
      <c r="K1416" s="2" t="s">
        <v>13809</v>
      </c>
      <c r="L1416" s="9">
        <v>44364</v>
      </c>
      <c r="M1416" s="2" t="s">
        <v>109</v>
      </c>
      <c r="N1416" s="2" t="s">
        <v>13809</v>
      </c>
      <c r="O1416" s="2" t="s">
        <v>110</v>
      </c>
      <c r="P1416" s="2" t="s">
        <v>111</v>
      </c>
      <c r="S1416" s="2" t="s">
        <v>111</v>
      </c>
      <c r="T1416" s="2" t="s">
        <v>112</v>
      </c>
      <c r="U1416" s="2" t="b">
        <v>1</v>
      </c>
      <c r="V1416" s="2" t="s">
        <v>113</v>
      </c>
      <c r="W1416" s="1" t="s">
        <v>112</v>
      </c>
      <c r="X1416" s="1" t="s">
        <v>114</v>
      </c>
      <c r="Y1416" s="2" t="s">
        <v>112</v>
      </c>
      <c r="AA1416" s="2" t="s">
        <v>112</v>
      </c>
      <c r="AB1416" s="2">
        <v>3</v>
      </c>
      <c r="AF1416" s="1" t="s">
        <v>111</v>
      </c>
      <c r="AK1416" s="1" t="s">
        <v>129</v>
      </c>
      <c r="AO1416" s="1" t="s">
        <v>117</v>
      </c>
      <c r="AS1416" s="1" t="s">
        <v>118</v>
      </c>
      <c r="AU1416" s="1" t="s">
        <v>132</v>
      </c>
      <c r="AZ1416" s="1" t="s">
        <v>155</v>
      </c>
      <c r="BA1416" s="1" t="s">
        <v>5367</v>
      </c>
      <c r="BJ1416" s="1" t="s">
        <v>112</v>
      </c>
      <c r="BK1416" s="1" t="s">
        <v>112</v>
      </c>
      <c r="BL1416" s="1" t="s">
        <v>142</v>
      </c>
      <c r="BQ1416" s="1" t="s">
        <v>121</v>
      </c>
      <c r="BW1416" s="34" t="s">
        <v>5397</v>
      </c>
      <c r="BX1416" s="2" t="s">
        <v>112</v>
      </c>
      <c r="BY1416" s="2" t="s">
        <v>156</v>
      </c>
      <c r="BZ1416" s="2" t="s">
        <v>162</v>
      </c>
      <c r="CA1416" s="2">
        <v>2</v>
      </c>
      <c r="CB1416" s="1" t="s">
        <v>207</v>
      </c>
      <c r="CC1416" s="2" t="s">
        <v>126</v>
      </c>
      <c r="CD1416" s="1" t="b">
        <f t="shared" si="693"/>
        <v>1</v>
      </c>
      <c r="CE1416" s="1" t="b">
        <f t="shared" si="694"/>
        <v>1</v>
      </c>
      <c r="CF1416" s="1" t="b">
        <f t="shared" si="696"/>
        <v>0</v>
      </c>
      <c r="CG1416" s="1" t="b">
        <f t="shared" si="697"/>
        <v>0</v>
      </c>
      <c r="CH1416" s="1" t="b">
        <f t="shared" si="698"/>
        <v>1</v>
      </c>
      <c r="CI1416" s="1" t="b">
        <f t="shared" si="699"/>
        <v>0</v>
      </c>
      <c r="CJ1416" s="1" t="b">
        <f t="shared" si="700"/>
        <v>0</v>
      </c>
      <c r="CK1416" s="1" t="b">
        <f t="shared" si="701"/>
        <v>0</v>
      </c>
      <c r="CL1416" s="1" t="b">
        <f t="shared" si="702"/>
        <v>0</v>
      </c>
      <c r="CM1416" s="1" t="b">
        <f t="shared" si="703"/>
        <v>0</v>
      </c>
      <c r="CN1416" s="1" t="b">
        <f t="shared" si="704"/>
        <v>0</v>
      </c>
      <c r="CO1416" s="2" t="b">
        <f t="shared" si="705"/>
        <v>1</v>
      </c>
      <c r="CP1416" s="2" t="b">
        <f t="shared" si="706"/>
        <v>1</v>
      </c>
      <c r="CQ1416" s="2" t="b">
        <f t="shared" si="707"/>
        <v>0</v>
      </c>
      <c r="CR1416" s="6" t="str">
        <f t="shared" si="708"/>
        <v>Male</v>
      </c>
      <c r="CS1416" s="7">
        <f t="shared" si="709"/>
        <v>1</v>
      </c>
      <c r="CT1416" s="7">
        <f t="shared" si="710"/>
        <v>0</v>
      </c>
      <c r="CU1416" s="7">
        <f t="shared" si="711"/>
        <v>0</v>
      </c>
      <c r="CV1416" s="7">
        <f t="shared" si="712"/>
        <v>1</v>
      </c>
      <c r="CW1416" s="7">
        <f t="shared" si="689"/>
        <v>0</v>
      </c>
      <c r="CX1416" s="1" t="b">
        <f t="shared" si="690"/>
        <v>1</v>
      </c>
      <c r="CY1416" s="1" t="b">
        <f t="shared" si="691"/>
        <v>0</v>
      </c>
      <c r="DG1416" s="1" t="b">
        <f t="shared" si="695"/>
        <v>1</v>
      </c>
    </row>
    <row r="1417" spans="1:111" ht="130.5" x14ac:dyDescent="0.35">
      <c r="B1417" s="1" t="s">
        <v>13809</v>
      </c>
      <c r="C1417" s="9">
        <v>44370</v>
      </c>
      <c r="D1417" s="10" t="s">
        <v>13809</v>
      </c>
      <c r="E1417" s="1">
        <v>47</v>
      </c>
      <c r="F1417" s="1" t="s">
        <v>127</v>
      </c>
      <c r="G1417" s="1" t="s">
        <v>13809</v>
      </c>
      <c r="H1417" s="1" t="s">
        <v>13809</v>
      </c>
      <c r="I1417" s="9">
        <v>44210</v>
      </c>
      <c r="J1417" s="2" t="s">
        <v>109</v>
      </c>
      <c r="K1417" s="2" t="s">
        <v>13809</v>
      </c>
      <c r="L1417" s="2" t="s">
        <v>183</v>
      </c>
      <c r="M1417" s="2" t="s">
        <v>109</v>
      </c>
      <c r="N1417" s="2" t="s">
        <v>13809</v>
      </c>
      <c r="O1417" s="2" t="s">
        <v>110</v>
      </c>
      <c r="P1417" s="2" t="s">
        <v>111</v>
      </c>
      <c r="S1417" s="2" t="s">
        <v>112</v>
      </c>
      <c r="T1417" s="2" t="s">
        <v>111</v>
      </c>
      <c r="U1417" s="2" t="b">
        <f>OR(S1417="yes",T1417="yes")</f>
        <v>1</v>
      </c>
      <c r="V1417" s="2" t="s">
        <v>126</v>
      </c>
      <c r="W1417" s="1" t="s">
        <v>111</v>
      </c>
      <c r="Y1417" s="2" t="s">
        <v>111</v>
      </c>
      <c r="AF1417" s="1" t="s">
        <v>111</v>
      </c>
      <c r="AJ1417" s="1" t="s">
        <v>115</v>
      </c>
      <c r="AK1417" s="1" t="s">
        <v>189</v>
      </c>
      <c r="BJ1417" s="1" t="s">
        <v>112</v>
      </c>
      <c r="BQ1417" s="1" t="s">
        <v>121</v>
      </c>
      <c r="BR1417" s="1" t="s">
        <v>122</v>
      </c>
      <c r="BS1417" s="1" t="s">
        <v>112</v>
      </c>
      <c r="BU1417" s="34" t="s">
        <v>5398</v>
      </c>
      <c r="BV1417" s="9">
        <v>44370</v>
      </c>
      <c r="BW1417" s="34" t="s">
        <v>14464</v>
      </c>
      <c r="BY1417" s="2" t="s">
        <v>153</v>
      </c>
      <c r="BZ1417" s="2" t="s">
        <v>162</v>
      </c>
      <c r="CA1417" s="2">
        <v>1</v>
      </c>
      <c r="CB1417" s="1" t="s">
        <v>505</v>
      </c>
      <c r="CD1417" s="1" t="b">
        <f t="shared" si="693"/>
        <v>0</v>
      </c>
      <c r="CE1417" s="1" t="b">
        <f t="shared" si="694"/>
        <v>0</v>
      </c>
      <c r="CF1417" s="1" t="b">
        <f t="shared" si="696"/>
        <v>0</v>
      </c>
      <c r="CG1417" s="1" t="b">
        <f t="shared" si="697"/>
        <v>0</v>
      </c>
      <c r="CH1417" s="1" t="b">
        <f t="shared" si="698"/>
        <v>0</v>
      </c>
      <c r="CI1417" s="1" t="b">
        <f t="shared" si="699"/>
        <v>0</v>
      </c>
      <c r="CJ1417" s="1" t="b">
        <f t="shared" si="700"/>
        <v>0</v>
      </c>
      <c r="CK1417" s="1" t="b">
        <f t="shared" si="701"/>
        <v>0</v>
      </c>
      <c r="CL1417" s="1" t="b">
        <f t="shared" si="702"/>
        <v>1</v>
      </c>
      <c r="CM1417" s="1" t="b">
        <f t="shared" si="703"/>
        <v>0</v>
      </c>
      <c r="CN1417" s="1" t="b">
        <f t="shared" si="704"/>
        <v>0</v>
      </c>
      <c r="CO1417" s="2" t="b">
        <f t="shared" si="705"/>
        <v>0</v>
      </c>
      <c r="CP1417" s="2" t="b">
        <f t="shared" si="706"/>
        <v>0</v>
      </c>
      <c r="CQ1417" s="2" t="b">
        <f t="shared" si="707"/>
        <v>0</v>
      </c>
      <c r="CR1417" s="6" t="str">
        <f t="shared" si="708"/>
        <v>Male</v>
      </c>
      <c r="CS1417" s="7">
        <f t="shared" si="709"/>
        <v>1</v>
      </c>
      <c r="CT1417" s="7">
        <f t="shared" si="710"/>
        <v>0</v>
      </c>
      <c r="CU1417" s="7">
        <f t="shared" si="711"/>
        <v>0</v>
      </c>
      <c r="CV1417" s="7">
        <f t="shared" si="712"/>
        <v>1</v>
      </c>
      <c r="CW1417" s="7">
        <f t="shared" si="689"/>
        <v>0</v>
      </c>
      <c r="CX1417" s="1" t="b">
        <f t="shared" si="690"/>
        <v>0</v>
      </c>
      <c r="CY1417" s="1" t="b">
        <f t="shared" si="691"/>
        <v>0</v>
      </c>
      <c r="DG1417" s="1" t="b">
        <f t="shared" si="695"/>
        <v>0</v>
      </c>
    </row>
    <row r="1418" spans="1:111" ht="43.5" x14ac:dyDescent="0.35">
      <c r="B1418" s="1" t="s">
        <v>13809</v>
      </c>
      <c r="C1418" s="9">
        <v>44370</v>
      </c>
      <c r="D1418" s="10" t="s">
        <v>13809</v>
      </c>
      <c r="E1418" s="1">
        <v>51</v>
      </c>
      <c r="F1418" s="1" t="s">
        <v>108</v>
      </c>
      <c r="G1418" s="1" t="s">
        <v>13809</v>
      </c>
      <c r="H1418" s="1" t="s">
        <v>13809</v>
      </c>
      <c r="I1418" s="9">
        <v>44251</v>
      </c>
      <c r="J1418" s="2" t="s">
        <v>109</v>
      </c>
      <c r="K1418" s="2" t="s">
        <v>13809</v>
      </c>
      <c r="L1418" s="9">
        <v>44272</v>
      </c>
      <c r="M1418" s="2" t="s">
        <v>109</v>
      </c>
      <c r="N1418" s="2" t="s">
        <v>13809</v>
      </c>
      <c r="O1418" s="2" t="s">
        <v>110</v>
      </c>
      <c r="P1418" s="2" t="s">
        <v>111</v>
      </c>
      <c r="S1418" s="2" t="s">
        <v>111</v>
      </c>
      <c r="T1418" s="2" t="s">
        <v>112</v>
      </c>
      <c r="U1418" s="2" t="b">
        <v>1</v>
      </c>
      <c r="V1418" s="2" t="s">
        <v>126</v>
      </c>
      <c r="W1418" s="1" t="s">
        <v>112</v>
      </c>
      <c r="X1418" s="1" t="s">
        <v>138</v>
      </c>
      <c r="Y1418" s="2" t="s">
        <v>112</v>
      </c>
      <c r="Z1418" s="2" t="s">
        <v>111</v>
      </c>
      <c r="AA1418" s="2" t="s">
        <v>112</v>
      </c>
      <c r="AB1418" s="2">
        <v>22</v>
      </c>
      <c r="AC1418" s="1" t="s">
        <v>111</v>
      </c>
      <c r="AF1418" s="1" t="s">
        <v>111</v>
      </c>
      <c r="AJ1418" s="1" t="s">
        <v>115</v>
      </c>
      <c r="AK1418" s="1" t="s">
        <v>150</v>
      </c>
      <c r="AO1418" s="1" t="s">
        <v>117</v>
      </c>
      <c r="AU1418" s="1" t="s">
        <v>132</v>
      </c>
      <c r="BJ1418" s="1" t="s">
        <v>111</v>
      </c>
      <c r="BN1418" s="1" t="s">
        <v>112</v>
      </c>
      <c r="BO1418" s="1" t="s">
        <v>148</v>
      </c>
      <c r="BP1418" s="1" t="s">
        <v>5399</v>
      </c>
      <c r="BQ1418" s="1" t="s">
        <v>121</v>
      </c>
      <c r="BR1418" s="1" t="s">
        <v>122</v>
      </c>
      <c r="BS1418" s="1" t="s">
        <v>111</v>
      </c>
      <c r="BT1418" s="34" t="s">
        <v>5400</v>
      </c>
      <c r="BU1418" s="34" t="s">
        <v>5401</v>
      </c>
      <c r="BV1418" s="9">
        <v>44438</v>
      </c>
      <c r="BW1418" s="34" t="s">
        <v>5402</v>
      </c>
      <c r="BY1418" s="2" t="s">
        <v>153</v>
      </c>
      <c r="BZ1418" s="2" t="s">
        <v>124</v>
      </c>
      <c r="CA1418" s="2">
        <v>2</v>
      </c>
      <c r="CB1418" s="1" t="s">
        <v>149</v>
      </c>
      <c r="CD1418" s="1" t="b">
        <f t="shared" si="693"/>
        <v>0</v>
      </c>
      <c r="CE1418" s="1" t="b">
        <f t="shared" si="694"/>
        <v>0</v>
      </c>
      <c r="CF1418" s="1" t="b">
        <f t="shared" si="696"/>
        <v>0</v>
      </c>
      <c r="CG1418" s="1" t="b">
        <f t="shared" si="697"/>
        <v>0</v>
      </c>
      <c r="CH1418" s="1" t="b">
        <f t="shared" si="698"/>
        <v>0</v>
      </c>
      <c r="CI1418" s="1" t="b">
        <f t="shared" si="699"/>
        <v>0</v>
      </c>
      <c r="CJ1418" s="1" t="b">
        <f t="shared" si="700"/>
        <v>0</v>
      </c>
      <c r="CK1418" s="1" t="b">
        <f t="shared" si="701"/>
        <v>0</v>
      </c>
      <c r="CL1418" s="1" t="b">
        <f t="shared" si="702"/>
        <v>0</v>
      </c>
      <c r="CM1418" s="1" t="b">
        <f t="shared" si="703"/>
        <v>1</v>
      </c>
      <c r="CN1418" s="1" t="b">
        <f t="shared" si="704"/>
        <v>0</v>
      </c>
      <c r="CO1418" s="2" t="b">
        <f t="shared" si="705"/>
        <v>0</v>
      </c>
      <c r="CP1418" s="2" t="b">
        <f t="shared" si="706"/>
        <v>0</v>
      </c>
      <c r="CQ1418" s="2" t="b">
        <f t="shared" si="707"/>
        <v>0</v>
      </c>
      <c r="CR1418" s="6" t="str">
        <f t="shared" si="708"/>
        <v>Female</v>
      </c>
      <c r="CS1418" s="7">
        <f t="shared" si="709"/>
        <v>1</v>
      </c>
      <c r="CT1418" s="7">
        <f t="shared" si="710"/>
        <v>0</v>
      </c>
      <c r="CU1418" s="7">
        <f t="shared" si="711"/>
        <v>0</v>
      </c>
      <c r="CV1418" s="7">
        <f t="shared" si="712"/>
        <v>1</v>
      </c>
      <c r="CW1418" s="7">
        <f t="shared" ref="CW1418:CW1438" si="713">COUNTIF(M1418,"=*moderna*")</f>
        <v>0</v>
      </c>
      <c r="CX1418" s="1" t="b">
        <f t="shared" ref="CX1418:CX1438" si="714">AND(E1418&lt;30,NOT(E1418="."),NOT(E1418=""))</f>
        <v>0</v>
      </c>
      <c r="CY1418" s="1" t="b">
        <f t="shared" ref="CY1418:CY1438" si="715">AND(E1418&gt;17,E1418&lt;41,NOT(E1418="."),NOT(E1418=""))</f>
        <v>0</v>
      </c>
      <c r="DG1418" s="1" t="b">
        <f t="shared" si="695"/>
        <v>0</v>
      </c>
    </row>
    <row r="1419" spans="1:111" ht="58" x14ac:dyDescent="0.35">
      <c r="B1419" s="1" t="s">
        <v>13809</v>
      </c>
      <c r="C1419" s="9">
        <v>44370</v>
      </c>
      <c r="D1419" s="10" t="s">
        <v>13809</v>
      </c>
      <c r="E1419" s="1">
        <v>43</v>
      </c>
      <c r="F1419" s="1" t="s">
        <v>108</v>
      </c>
      <c r="G1419" s="1" t="s">
        <v>13809</v>
      </c>
      <c r="H1419" s="1" t="s">
        <v>13809</v>
      </c>
      <c r="I1419" s="9">
        <v>44256</v>
      </c>
      <c r="J1419" s="2" t="s">
        <v>128</v>
      </c>
      <c r="K1419" s="2" t="s">
        <v>13809</v>
      </c>
      <c r="L1419" s="9">
        <v>44284</v>
      </c>
      <c r="M1419" s="2" t="s">
        <v>128</v>
      </c>
      <c r="N1419" s="2" t="s">
        <v>13809</v>
      </c>
      <c r="O1419" s="2" t="s">
        <v>110</v>
      </c>
      <c r="P1419" s="2" t="s">
        <v>111</v>
      </c>
      <c r="S1419" s="2" t="s">
        <v>112</v>
      </c>
      <c r="T1419" s="2" t="s">
        <v>112</v>
      </c>
      <c r="U1419" s="2" t="b">
        <v>1</v>
      </c>
      <c r="V1419" s="2" t="s">
        <v>126</v>
      </c>
      <c r="W1419" s="1" t="s">
        <v>112</v>
      </c>
      <c r="X1419" s="1" t="s">
        <v>138</v>
      </c>
      <c r="Y1419" s="2" t="s">
        <v>112</v>
      </c>
      <c r="Z1419" s="2" t="s">
        <v>111</v>
      </c>
      <c r="AA1419" s="2" t="s">
        <v>112</v>
      </c>
      <c r="AB1419" s="2">
        <v>39</v>
      </c>
      <c r="AC1419" s="1" t="s">
        <v>111</v>
      </c>
      <c r="AF1419" s="1" t="s">
        <v>111</v>
      </c>
      <c r="AJ1419" s="1" t="s">
        <v>115</v>
      </c>
      <c r="AK1419" s="1" t="s">
        <v>215</v>
      </c>
      <c r="AO1419" s="1" t="s">
        <v>117</v>
      </c>
      <c r="AU1419" s="1" t="s">
        <v>132</v>
      </c>
      <c r="AZ1419" s="1" t="s">
        <v>179</v>
      </c>
      <c r="BA1419" s="1">
        <v>0.02</v>
      </c>
      <c r="BG1419" s="1">
        <v>15.2</v>
      </c>
      <c r="BJ1419" s="1" t="s">
        <v>111</v>
      </c>
      <c r="BU1419" s="34" t="s">
        <v>5403</v>
      </c>
      <c r="BV1419" s="9">
        <v>44452</v>
      </c>
      <c r="BW1419" s="34" t="s">
        <v>5404</v>
      </c>
      <c r="BX1419" s="2" t="s">
        <v>112</v>
      </c>
      <c r="BY1419" s="2" t="s">
        <v>153</v>
      </c>
      <c r="BZ1419" s="2" t="s">
        <v>162</v>
      </c>
      <c r="CB1419" s="1" t="s">
        <v>386</v>
      </c>
      <c r="CD1419" s="1" t="b">
        <f t="shared" si="693"/>
        <v>0</v>
      </c>
      <c r="CE1419" s="1" t="b">
        <f t="shared" si="694"/>
        <v>0</v>
      </c>
      <c r="CF1419" s="1" t="b">
        <f t="shared" si="696"/>
        <v>0</v>
      </c>
      <c r="CG1419" s="1" t="b">
        <f t="shared" si="697"/>
        <v>0</v>
      </c>
      <c r="CH1419" s="1" t="b">
        <f t="shared" si="698"/>
        <v>0</v>
      </c>
      <c r="CI1419" s="1" t="b">
        <f t="shared" si="699"/>
        <v>0</v>
      </c>
      <c r="CJ1419" s="1" t="b">
        <f t="shared" si="700"/>
        <v>0</v>
      </c>
      <c r="CK1419" s="1" t="b">
        <f t="shared" si="701"/>
        <v>0</v>
      </c>
      <c r="CL1419" s="1" t="b">
        <f t="shared" si="702"/>
        <v>1</v>
      </c>
      <c r="CM1419" s="1" t="b">
        <f t="shared" si="703"/>
        <v>0</v>
      </c>
      <c r="CN1419" s="1" t="b">
        <f t="shared" si="704"/>
        <v>0</v>
      </c>
      <c r="CO1419" s="2" t="b">
        <f t="shared" si="705"/>
        <v>0</v>
      </c>
      <c r="CP1419" s="2" t="b">
        <f t="shared" si="706"/>
        <v>0</v>
      </c>
      <c r="CQ1419" s="2" t="b">
        <f t="shared" si="707"/>
        <v>0</v>
      </c>
      <c r="CR1419" s="6" t="str">
        <f t="shared" si="708"/>
        <v>Female</v>
      </c>
      <c r="CS1419" s="7">
        <f t="shared" si="709"/>
        <v>0</v>
      </c>
      <c r="CT1419" s="7">
        <f t="shared" si="710"/>
        <v>1</v>
      </c>
      <c r="CU1419" s="7">
        <f t="shared" si="711"/>
        <v>0</v>
      </c>
      <c r="CV1419" s="7">
        <f t="shared" si="712"/>
        <v>0</v>
      </c>
      <c r="CW1419" s="7">
        <f t="shared" si="713"/>
        <v>1</v>
      </c>
      <c r="CX1419" s="1" t="b">
        <f t="shared" si="714"/>
        <v>0</v>
      </c>
      <c r="CY1419" s="1" t="b">
        <f t="shared" si="715"/>
        <v>0</v>
      </c>
      <c r="DG1419" s="1" t="b">
        <f t="shared" si="695"/>
        <v>0</v>
      </c>
    </row>
    <row r="1420" spans="1:111" ht="43.5" x14ac:dyDescent="0.35">
      <c r="B1420" s="1" t="s">
        <v>13809</v>
      </c>
      <c r="C1420" s="9">
        <v>44370</v>
      </c>
      <c r="D1420" s="10" t="s">
        <v>13809</v>
      </c>
      <c r="E1420" s="1">
        <v>37</v>
      </c>
      <c r="F1420" s="1" t="s">
        <v>127</v>
      </c>
      <c r="G1420" s="1" t="s">
        <v>13809</v>
      </c>
      <c r="H1420" s="1" t="s">
        <v>13809</v>
      </c>
      <c r="I1420" s="9">
        <v>44361</v>
      </c>
      <c r="J1420" s="2" t="s">
        <v>128</v>
      </c>
      <c r="K1420" s="2" t="s">
        <v>13809</v>
      </c>
      <c r="N1420" s="2" t="s">
        <v>13809</v>
      </c>
      <c r="O1420" s="2" t="s">
        <v>110</v>
      </c>
      <c r="P1420" s="2" t="s">
        <v>111</v>
      </c>
      <c r="S1420" s="2" t="s">
        <v>111</v>
      </c>
      <c r="T1420" s="2" t="s">
        <v>112</v>
      </c>
      <c r="U1420" s="2" t="b">
        <v>1</v>
      </c>
      <c r="V1420" s="2" t="s">
        <v>113</v>
      </c>
      <c r="W1420" s="1" t="s">
        <v>112</v>
      </c>
      <c r="X1420" s="1" t="s">
        <v>114</v>
      </c>
      <c r="Y1420" s="2" t="s">
        <v>112</v>
      </c>
      <c r="Z1420" s="2" t="s">
        <v>112</v>
      </c>
      <c r="AA1420" s="2" t="s">
        <v>111</v>
      </c>
      <c r="AB1420" s="2">
        <v>4</v>
      </c>
      <c r="AC1420" s="1" t="s">
        <v>111</v>
      </c>
      <c r="AF1420" s="1" t="s">
        <v>111</v>
      </c>
      <c r="AJ1420" s="1" t="s">
        <v>115</v>
      </c>
      <c r="AK1420" s="1" t="s">
        <v>150</v>
      </c>
      <c r="AO1420" s="1" t="s">
        <v>117</v>
      </c>
      <c r="AU1420" s="1" t="s">
        <v>177</v>
      </c>
      <c r="AX1420" s="1">
        <v>20</v>
      </c>
      <c r="AZ1420" s="1" t="s">
        <v>179</v>
      </c>
      <c r="BA1420" s="1">
        <v>0.3</v>
      </c>
      <c r="BG1420" s="1">
        <v>1.4</v>
      </c>
      <c r="BJ1420" s="1" t="s">
        <v>112</v>
      </c>
      <c r="BK1420" s="1" t="s">
        <v>112</v>
      </c>
      <c r="BL1420" s="1" t="s">
        <v>180</v>
      </c>
      <c r="BM1420" s="1" t="s">
        <v>5405</v>
      </c>
      <c r="BQ1420" s="1" t="s">
        <v>121</v>
      </c>
      <c r="BR1420" s="1" t="s">
        <v>122</v>
      </c>
      <c r="BS1420" s="1" t="s">
        <v>111</v>
      </c>
      <c r="BT1420" s="34" t="s">
        <v>5406</v>
      </c>
      <c r="BU1420" s="34" t="s">
        <v>5407</v>
      </c>
      <c r="BV1420" s="9">
        <v>44452</v>
      </c>
      <c r="BW1420" s="34" t="s">
        <v>5408</v>
      </c>
      <c r="BX1420" s="2" t="s">
        <v>111</v>
      </c>
      <c r="BY1420" s="2" t="s">
        <v>156</v>
      </c>
      <c r="BZ1420" s="2" t="s">
        <v>124</v>
      </c>
      <c r="CA1420" s="2">
        <v>1</v>
      </c>
      <c r="CB1420" s="1" t="s">
        <v>199</v>
      </c>
      <c r="CC1420" s="2" t="s">
        <v>126</v>
      </c>
      <c r="CD1420" s="1" t="b">
        <f t="shared" si="693"/>
        <v>0</v>
      </c>
      <c r="CE1420" s="1" t="b">
        <f t="shared" si="694"/>
        <v>0</v>
      </c>
      <c r="CF1420" s="1" t="b">
        <f t="shared" si="696"/>
        <v>0</v>
      </c>
      <c r="CG1420" s="1" t="b">
        <f t="shared" si="697"/>
        <v>0</v>
      </c>
      <c r="CH1420" s="1" t="b">
        <f t="shared" si="698"/>
        <v>0</v>
      </c>
      <c r="CI1420" s="1" t="b">
        <f t="shared" si="699"/>
        <v>0</v>
      </c>
      <c r="CJ1420" s="1" t="b">
        <f t="shared" si="700"/>
        <v>0</v>
      </c>
      <c r="CK1420" s="1" t="b">
        <f t="shared" si="701"/>
        <v>1</v>
      </c>
      <c r="CL1420" s="1" t="b">
        <f t="shared" si="702"/>
        <v>0</v>
      </c>
      <c r="CM1420" s="1" t="b">
        <f t="shared" si="703"/>
        <v>0</v>
      </c>
      <c r="CN1420" s="1" t="b">
        <f t="shared" si="704"/>
        <v>0</v>
      </c>
      <c r="CO1420" s="2" t="b">
        <f t="shared" si="705"/>
        <v>1</v>
      </c>
      <c r="CP1420" s="2" t="b">
        <f t="shared" si="706"/>
        <v>1</v>
      </c>
      <c r="CQ1420" s="2" t="b">
        <f t="shared" si="707"/>
        <v>0</v>
      </c>
      <c r="CR1420" s="6" t="str">
        <f t="shared" si="708"/>
        <v>Male</v>
      </c>
      <c r="CS1420" s="7">
        <f t="shared" si="709"/>
        <v>0</v>
      </c>
      <c r="CT1420" s="7">
        <f t="shared" si="710"/>
        <v>1</v>
      </c>
      <c r="CU1420" s="7">
        <f t="shared" si="711"/>
        <v>0</v>
      </c>
      <c r="CV1420" s="7">
        <f t="shared" si="712"/>
        <v>0</v>
      </c>
      <c r="CW1420" s="7">
        <f t="shared" si="713"/>
        <v>0</v>
      </c>
      <c r="CX1420" s="1" t="b">
        <f t="shared" si="714"/>
        <v>0</v>
      </c>
      <c r="CY1420" s="1" t="b">
        <f t="shared" si="715"/>
        <v>1</v>
      </c>
      <c r="DG1420" s="1" t="b">
        <f t="shared" si="695"/>
        <v>0</v>
      </c>
    </row>
    <row r="1421" spans="1:111" ht="87" x14ac:dyDescent="0.35">
      <c r="A1421" s="2" t="s">
        <v>220</v>
      </c>
      <c r="B1421" s="1" t="s">
        <v>13809</v>
      </c>
      <c r="C1421" s="9">
        <v>44370</v>
      </c>
      <c r="D1421" s="10" t="s">
        <v>13809</v>
      </c>
      <c r="E1421" s="1">
        <v>17</v>
      </c>
      <c r="F1421" s="1" t="s">
        <v>127</v>
      </c>
      <c r="G1421" s="1" t="s">
        <v>13809</v>
      </c>
      <c r="H1421" s="1" t="s">
        <v>13809</v>
      </c>
      <c r="K1421" s="2" t="s">
        <v>13809</v>
      </c>
      <c r="L1421" s="9">
        <v>44368</v>
      </c>
      <c r="M1421" s="2" t="s">
        <v>109</v>
      </c>
      <c r="N1421" s="2" t="s">
        <v>13809</v>
      </c>
      <c r="O1421" s="2" t="s">
        <v>110</v>
      </c>
      <c r="P1421" s="2" t="s">
        <v>111</v>
      </c>
      <c r="S1421" s="2" t="s">
        <v>111</v>
      </c>
      <c r="T1421" s="2" t="s">
        <v>112</v>
      </c>
      <c r="U1421" s="2" t="b">
        <v>1</v>
      </c>
      <c r="V1421" s="2" t="s">
        <v>113</v>
      </c>
      <c r="W1421" s="1" t="s">
        <v>112</v>
      </c>
      <c r="X1421" s="1" t="s">
        <v>138</v>
      </c>
      <c r="Y1421" s="2" t="s">
        <v>112</v>
      </c>
      <c r="AA1421" s="2" t="s">
        <v>112</v>
      </c>
      <c r="AB1421" s="2">
        <v>4</v>
      </c>
      <c r="AK1421" s="1" t="s">
        <v>185</v>
      </c>
      <c r="AO1421" s="1" t="s">
        <v>117</v>
      </c>
      <c r="AU1421" s="1" t="s">
        <v>132</v>
      </c>
      <c r="AZ1421" s="1" t="s">
        <v>155</v>
      </c>
      <c r="BA1421" s="1" t="s">
        <v>5409</v>
      </c>
      <c r="BJ1421" s="1" t="s">
        <v>112</v>
      </c>
      <c r="BQ1421" s="1" t="s">
        <v>121</v>
      </c>
      <c r="BR1421" s="1" t="s">
        <v>122</v>
      </c>
      <c r="BW1421" s="34" t="s">
        <v>5410</v>
      </c>
      <c r="BX1421" s="2" t="s">
        <v>112</v>
      </c>
      <c r="BY1421" s="2" t="s">
        <v>156</v>
      </c>
      <c r="BZ1421" s="2" t="s">
        <v>162</v>
      </c>
      <c r="CA1421" s="2">
        <v>2</v>
      </c>
      <c r="CB1421" s="1" t="s">
        <v>149</v>
      </c>
      <c r="CC1421" s="2" t="s">
        <v>126</v>
      </c>
      <c r="CD1421" s="1" t="b">
        <f t="shared" si="693"/>
        <v>1</v>
      </c>
      <c r="CE1421" s="1" t="b">
        <f t="shared" si="694"/>
        <v>1</v>
      </c>
      <c r="CF1421" s="1" t="b">
        <f t="shared" si="696"/>
        <v>0</v>
      </c>
      <c r="CG1421" s="1" t="b">
        <f t="shared" si="697"/>
        <v>0</v>
      </c>
      <c r="CH1421" s="1" t="b">
        <f t="shared" si="698"/>
        <v>1</v>
      </c>
      <c r="CI1421" s="1" t="b">
        <f t="shared" si="699"/>
        <v>0</v>
      </c>
      <c r="CJ1421" s="1" t="b">
        <f t="shared" si="700"/>
        <v>0</v>
      </c>
      <c r="CK1421" s="1" t="b">
        <f t="shared" si="701"/>
        <v>0</v>
      </c>
      <c r="CL1421" s="1" t="b">
        <f t="shared" si="702"/>
        <v>0</v>
      </c>
      <c r="CM1421" s="1" t="b">
        <f t="shared" si="703"/>
        <v>0</v>
      </c>
      <c r="CN1421" s="1" t="b">
        <f t="shared" si="704"/>
        <v>0</v>
      </c>
      <c r="CO1421" s="2" t="b">
        <f t="shared" si="705"/>
        <v>1</v>
      </c>
      <c r="CP1421" s="2" t="b">
        <f t="shared" si="706"/>
        <v>1</v>
      </c>
      <c r="CQ1421" s="2" t="b">
        <f t="shared" si="707"/>
        <v>0</v>
      </c>
      <c r="CR1421" s="6" t="str">
        <f t="shared" si="708"/>
        <v>Male</v>
      </c>
      <c r="CS1421" s="7">
        <f t="shared" si="709"/>
        <v>0</v>
      </c>
      <c r="CT1421" s="7">
        <f t="shared" si="710"/>
        <v>0</v>
      </c>
      <c r="CU1421" s="7">
        <f t="shared" si="711"/>
        <v>0</v>
      </c>
      <c r="CV1421" s="7">
        <f t="shared" si="712"/>
        <v>1</v>
      </c>
      <c r="CW1421" s="7">
        <f t="shared" si="713"/>
        <v>0</v>
      </c>
      <c r="CX1421" s="1" t="b">
        <f t="shared" si="714"/>
        <v>1</v>
      </c>
      <c r="CY1421" s="1" t="b">
        <f t="shared" si="715"/>
        <v>0</v>
      </c>
      <c r="DG1421" s="1" t="b">
        <f t="shared" si="695"/>
        <v>1</v>
      </c>
    </row>
    <row r="1422" spans="1:111" x14ac:dyDescent="0.35">
      <c r="A1422" s="2">
        <v>1352</v>
      </c>
      <c r="B1422" s="1" t="s">
        <v>13809</v>
      </c>
      <c r="C1422" s="9">
        <v>44370</v>
      </c>
      <c r="D1422" s="10" t="s">
        <v>13809</v>
      </c>
      <c r="E1422" s="1">
        <v>15</v>
      </c>
      <c r="F1422" s="1" t="s">
        <v>127</v>
      </c>
      <c r="G1422" s="1" t="s">
        <v>13809</v>
      </c>
      <c r="H1422" s="1" t="s">
        <v>13809</v>
      </c>
      <c r="K1422" s="2" t="s">
        <v>13809</v>
      </c>
      <c r="L1422" s="9">
        <v>44364</v>
      </c>
      <c r="M1422" s="2" t="s">
        <v>109</v>
      </c>
      <c r="N1422" s="2" t="s">
        <v>13809</v>
      </c>
      <c r="O1422" s="2" t="s">
        <v>110</v>
      </c>
      <c r="P1422" s="2" t="s">
        <v>111</v>
      </c>
      <c r="S1422" s="2" t="s">
        <v>112</v>
      </c>
      <c r="T1422" s="2" t="s">
        <v>111</v>
      </c>
      <c r="U1422" s="2" t="b">
        <v>1</v>
      </c>
      <c r="V1422" s="2" t="s">
        <v>113</v>
      </c>
      <c r="W1422" s="1" t="s">
        <v>112</v>
      </c>
      <c r="X1422" s="1" t="s">
        <v>114</v>
      </c>
      <c r="Y1422" s="2" t="s">
        <v>112</v>
      </c>
      <c r="AA1422" s="2" t="s">
        <v>112</v>
      </c>
      <c r="AB1422" s="2">
        <v>1</v>
      </c>
      <c r="AF1422" s="1" t="s">
        <v>111</v>
      </c>
      <c r="AO1422" s="1" t="s">
        <v>117</v>
      </c>
      <c r="AS1422" s="1" t="s">
        <v>118</v>
      </c>
      <c r="AU1422" s="1" t="s">
        <v>132</v>
      </c>
      <c r="AZ1422" s="1" t="s">
        <v>155</v>
      </c>
      <c r="BA1422" s="1" t="s">
        <v>5411</v>
      </c>
      <c r="BJ1422" s="1" t="s">
        <v>112</v>
      </c>
      <c r="BK1422" s="1" t="s">
        <v>112</v>
      </c>
      <c r="BL1422" s="1" t="s">
        <v>142</v>
      </c>
      <c r="BQ1422" s="1" t="s">
        <v>121</v>
      </c>
      <c r="BR1422" s="1" t="s">
        <v>122</v>
      </c>
      <c r="BS1422" s="1" t="s">
        <v>112</v>
      </c>
      <c r="BX1422" s="2" t="s">
        <v>111</v>
      </c>
      <c r="BY1422" s="2" t="s">
        <v>156</v>
      </c>
      <c r="BZ1422" s="2" t="s">
        <v>124</v>
      </c>
      <c r="CA1422" s="2">
        <v>2</v>
      </c>
      <c r="CB1422" s="1" t="s">
        <v>326</v>
      </c>
      <c r="CC1422" s="2" t="s">
        <v>126</v>
      </c>
      <c r="CD1422" s="1" t="b">
        <f t="shared" si="693"/>
        <v>1</v>
      </c>
      <c r="CE1422" s="1" t="b">
        <f t="shared" si="694"/>
        <v>1</v>
      </c>
      <c r="CF1422" s="1" t="b">
        <f t="shared" si="696"/>
        <v>0</v>
      </c>
      <c r="CG1422" s="1" t="b">
        <f t="shared" si="697"/>
        <v>1</v>
      </c>
      <c r="CH1422" s="1" t="b">
        <f t="shared" si="698"/>
        <v>0</v>
      </c>
      <c r="CI1422" s="1" t="b">
        <f t="shared" si="699"/>
        <v>0</v>
      </c>
      <c r="CJ1422" s="1" t="b">
        <f t="shared" si="700"/>
        <v>0</v>
      </c>
      <c r="CK1422" s="1" t="b">
        <f t="shared" si="701"/>
        <v>0</v>
      </c>
      <c r="CL1422" s="1" t="b">
        <f t="shared" si="702"/>
        <v>0</v>
      </c>
      <c r="CM1422" s="1" t="b">
        <f t="shared" si="703"/>
        <v>0</v>
      </c>
      <c r="CN1422" s="1" t="b">
        <f t="shared" si="704"/>
        <v>0</v>
      </c>
      <c r="CO1422" s="2" t="b">
        <f t="shared" si="705"/>
        <v>1</v>
      </c>
      <c r="CP1422" s="2" t="b">
        <f t="shared" si="706"/>
        <v>1</v>
      </c>
      <c r="CQ1422" s="2" t="b">
        <f t="shared" si="707"/>
        <v>0</v>
      </c>
      <c r="CR1422" s="6" t="str">
        <f t="shared" si="708"/>
        <v>Male</v>
      </c>
      <c r="CS1422" s="7">
        <f t="shared" si="709"/>
        <v>0</v>
      </c>
      <c r="CT1422" s="7">
        <f t="shared" si="710"/>
        <v>0</v>
      </c>
      <c r="CU1422" s="7">
        <f t="shared" si="711"/>
        <v>0</v>
      </c>
      <c r="CV1422" s="7">
        <f t="shared" si="712"/>
        <v>1</v>
      </c>
      <c r="CW1422" s="7">
        <f t="shared" si="713"/>
        <v>0</v>
      </c>
      <c r="CX1422" s="1" t="b">
        <f t="shared" si="714"/>
        <v>1</v>
      </c>
      <c r="CY1422" s="1" t="b">
        <f t="shared" si="715"/>
        <v>0</v>
      </c>
      <c r="DG1422" s="1" t="b">
        <f t="shared" si="695"/>
        <v>1</v>
      </c>
    </row>
    <row r="1423" spans="1:111" ht="145" x14ac:dyDescent="0.35">
      <c r="B1423" s="1" t="s">
        <v>13809</v>
      </c>
      <c r="C1423" s="9">
        <v>44370</v>
      </c>
      <c r="D1423" s="10" t="s">
        <v>13809</v>
      </c>
      <c r="E1423" s="1">
        <v>71</v>
      </c>
      <c r="F1423" s="1" t="s">
        <v>127</v>
      </c>
      <c r="G1423" s="1" t="s">
        <v>13809</v>
      </c>
      <c r="H1423" s="1" t="s">
        <v>13809</v>
      </c>
      <c r="K1423" s="2" t="s">
        <v>13809</v>
      </c>
      <c r="L1423" s="9">
        <v>44357</v>
      </c>
      <c r="M1423" s="2" t="s">
        <v>128</v>
      </c>
      <c r="N1423" s="2" t="s">
        <v>13809</v>
      </c>
      <c r="O1423" s="2" t="s">
        <v>110</v>
      </c>
      <c r="P1423" s="2" t="s">
        <v>111</v>
      </c>
      <c r="S1423" s="2" t="s">
        <v>111</v>
      </c>
      <c r="T1423" s="2" t="s">
        <v>112</v>
      </c>
      <c r="U1423" s="2" t="b">
        <v>1</v>
      </c>
      <c r="V1423" s="2" t="s">
        <v>113</v>
      </c>
      <c r="W1423" s="1" t="s">
        <v>112</v>
      </c>
      <c r="X1423" s="1" t="s">
        <v>114</v>
      </c>
      <c r="Y1423" s="2" t="s">
        <v>112</v>
      </c>
      <c r="AA1423" s="2" t="s">
        <v>112</v>
      </c>
      <c r="AB1423" s="2">
        <v>7</v>
      </c>
      <c r="AC1423" s="1" t="s">
        <v>111</v>
      </c>
      <c r="AF1423" s="1" t="s">
        <v>111</v>
      </c>
      <c r="AJ1423" s="1" t="s">
        <v>115</v>
      </c>
      <c r="AK1423" s="1" t="s">
        <v>201</v>
      </c>
      <c r="AN1423" s="1" t="s">
        <v>5412</v>
      </c>
      <c r="AO1423" s="1" t="s">
        <v>221</v>
      </c>
      <c r="AS1423" s="1" t="s">
        <v>2995</v>
      </c>
      <c r="AZ1423" s="1" t="s">
        <v>1161</v>
      </c>
      <c r="BA1423" s="1">
        <v>17.010000000000002</v>
      </c>
      <c r="BD1423" s="1">
        <v>420</v>
      </c>
      <c r="BF1423" s="20">
        <v>33424</v>
      </c>
      <c r="BG1423" s="1">
        <v>12</v>
      </c>
      <c r="BJ1423" s="1" t="s">
        <v>112</v>
      </c>
      <c r="BK1423" s="1" t="s">
        <v>112</v>
      </c>
      <c r="BL1423" s="1" t="s">
        <v>297</v>
      </c>
      <c r="BQ1423" s="1" t="s">
        <v>121</v>
      </c>
      <c r="BR1423" s="1" t="s">
        <v>122</v>
      </c>
      <c r="BS1423" s="1" t="s">
        <v>112</v>
      </c>
      <c r="BU1423" s="34" t="s">
        <v>5413</v>
      </c>
      <c r="BV1423" s="9">
        <v>44400</v>
      </c>
      <c r="BW1423" s="34" t="s">
        <v>5414</v>
      </c>
      <c r="BY1423" s="2" t="s">
        <v>136</v>
      </c>
      <c r="BZ1423" s="2" t="s">
        <v>124</v>
      </c>
      <c r="CA1423" s="2">
        <v>2</v>
      </c>
      <c r="CB1423" s="1" t="s">
        <v>181</v>
      </c>
      <c r="CC1423" s="2" t="s">
        <v>126</v>
      </c>
      <c r="CD1423" s="1" t="b">
        <f t="shared" si="693"/>
        <v>0</v>
      </c>
      <c r="CE1423" s="1" t="b">
        <f t="shared" si="694"/>
        <v>0</v>
      </c>
      <c r="CF1423" s="1" t="b">
        <f t="shared" si="696"/>
        <v>0</v>
      </c>
      <c r="CG1423" s="1" t="b">
        <f t="shared" si="697"/>
        <v>0</v>
      </c>
      <c r="CH1423" s="1" t="b">
        <f t="shared" si="698"/>
        <v>0</v>
      </c>
      <c r="CI1423" s="1" t="b">
        <f t="shared" si="699"/>
        <v>0</v>
      </c>
      <c r="CJ1423" s="1" t="b">
        <f t="shared" si="700"/>
        <v>0</v>
      </c>
      <c r="CK1423" s="1" t="b">
        <f t="shared" si="701"/>
        <v>0</v>
      </c>
      <c r="CL1423" s="1" t="b">
        <f t="shared" si="702"/>
        <v>0</v>
      </c>
      <c r="CM1423" s="1" t="b">
        <f t="shared" si="703"/>
        <v>0</v>
      </c>
      <c r="CN1423" s="1" t="b">
        <f t="shared" si="704"/>
        <v>1</v>
      </c>
      <c r="CO1423" s="2" t="b">
        <f t="shared" si="705"/>
        <v>0</v>
      </c>
      <c r="CP1423" s="2" t="b">
        <f t="shared" si="706"/>
        <v>1</v>
      </c>
      <c r="CQ1423" s="2" t="b">
        <f t="shared" si="707"/>
        <v>0</v>
      </c>
      <c r="CR1423" s="6" t="str">
        <f t="shared" si="708"/>
        <v>Male</v>
      </c>
      <c r="CS1423" s="7">
        <f t="shared" si="709"/>
        <v>0</v>
      </c>
      <c r="CT1423" s="7">
        <f t="shared" si="710"/>
        <v>0</v>
      </c>
      <c r="CU1423" s="7">
        <f t="shared" si="711"/>
        <v>0</v>
      </c>
      <c r="CV1423" s="7">
        <f t="shared" si="712"/>
        <v>0</v>
      </c>
      <c r="CW1423" s="7">
        <f t="shared" si="713"/>
        <v>1</v>
      </c>
      <c r="CX1423" s="1" t="b">
        <f t="shared" si="714"/>
        <v>0</v>
      </c>
      <c r="CY1423" s="1" t="b">
        <f t="shared" si="715"/>
        <v>0</v>
      </c>
      <c r="DG1423" s="1" t="b">
        <f t="shared" si="695"/>
        <v>0</v>
      </c>
    </row>
    <row r="1424" spans="1:111" ht="43.5" x14ac:dyDescent="0.35">
      <c r="A1424" s="2">
        <v>1353</v>
      </c>
      <c r="B1424" s="1" t="s">
        <v>13809</v>
      </c>
      <c r="C1424" s="9">
        <v>44370</v>
      </c>
      <c r="D1424" s="10" t="s">
        <v>13809</v>
      </c>
      <c r="E1424" s="1">
        <v>13</v>
      </c>
      <c r="F1424" s="1" t="s">
        <v>108</v>
      </c>
      <c r="G1424" s="1" t="s">
        <v>13809</v>
      </c>
      <c r="H1424" s="1" t="s">
        <v>13809</v>
      </c>
      <c r="K1424" s="2" t="s">
        <v>13809</v>
      </c>
      <c r="L1424" s="9">
        <v>44365</v>
      </c>
      <c r="M1424" s="2" t="s">
        <v>109</v>
      </c>
      <c r="N1424" s="2" t="s">
        <v>13809</v>
      </c>
      <c r="O1424" s="2" t="s">
        <v>110</v>
      </c>
      <c r="P1424" s="2" t="s">
        <v>111</v>
      </c>
      <c r="S1424" s="2" t="s">
        <v>111</v>
      </c>
      <c r="T1424" s="2" t="s">
        <v>112</v>
      </c>
      <c r="U1424" s="2" t="b">
        <v>1</v>
      </c>
      <c r="V1424" s="2" t="s">
        <v>113</v>
      </c>
      <c r="W1424" s="1" t="s">
        <v>112</v>
      </c>
      <c r="X1424" s="1" t="s">
        <v>114</v>
      </c>
      <c r="Y1424" s="2" t="s">
        <v>112</v>
      </c>
      <c r="AA1424" s="2" t="s">
        <v>112</v>
      </c>
      <c r="AB1424" s="2">
        <v>2</v>
      </c>
      <c r="AK1424" s="1" t="s">
        <v>129</v>
      </c>
      <c r="AO1424" s="1" t="s">
        <v>117</v>
      </c>
      <c r="AS1424" s="1" t="s">
        <v>118</v>
      </c>
      <c r="AU1424" s="1" t="s">
        <v>132</v>
      </c>
      <c r="AZ1424" s="1" t="s">
        <v>155</v>
      </c>
      <c r="BA1424" s="1" t="s">
        <v>5415</v>
      </c>
      <c r="BJ1424" s="1" t="s">
        <v>112</v>
      </c>
      <c r="BK1424" s="1" t="s">
        <v>112</v>
      </c>
      <c r="BL1424" s="1" t="s">
        <v>142</v>
      </c>
      <c r="BQ1424" s="1" t="s">
        <v>121</v>
      </c>
      <c r="BR1424" s="1" t="s">
        <v>122</v>
      </c>
      <c r="BW1424" s="34" t="s">
        <v>5416</v>
      </c>
      <c r="BY1424" s="2" t="s">
        <v>156</v>
      </c>
      <c r="BZ1424" s="2" t="s">
        <v>162</v>
      </c>
      <c r="CA1424" s="2">
        <v>2</v>
      </c>
      <c r="CB1424" s="1" t="s">
        <v>143</v>
      </c>
      <c r="CC1424" s="2" t="s">
        <v>126</v>
      </c>
      <c r="CD1424" s="1" t="b">
        <f t="shared" si="693"/>
        <v>1</v>
      </c>
      <c r="CE1424" s="1" t="b">
        <f t="shared" si="694"/>
        <v>1</v>
      </c>
      <c r="CF1424" s="1" t="b">
        <f t="shared" si="696"/>
        <v>0</v>
      </c>
      <c r="CG1424" s="1" t="b">
        <f t="shared" si="697"/>
        <v>1</v>
      </c>
      <c r="CH1424" s="1" t="b">
        <f t="shared" si="698"/>
        <v>0</v>
      </c>
      <c r="CI1424" s="1" t="b">
        <f t="shared" si="699"/>
        <v>0</v>
      </c>
      <c r="CJ1424" s="1" t="b">
        <f t="shared" si="700"/>
        <v>0</v>
      </c>
      <c r="CK1424" s="1" t="b">
        <f t="shared" si="701"/>
        <v>0</v>
      </c>
      <c r="CL1424" s="1" t="b">
        <f t="shared" si="702"/>
        <v>0</v>
      </c>
      <c r="CM1424" s="1" t="b">
        <f t="shared" si="703"/>
        <v>0</v>
      </c>
      <c r="CN1424" s="1" t="b">
        <f t="shared" si="704"/>
        <v>0</v>
      </c>
      <c r="CO1424" s="2" t="b">
        <f t="shared" si="705"/>
        <v>1</v>
      </c>
      <c r="CP1424" s="2" t="b">
        <f t="shared" si="706"/>
        <v>1</v>
      </c>
      <c r="CQ1424" s="2" t="b">
        <f t="shared" si="707"/>
        <v>0</v>
      </c>
      <c r="CR1424" s="6" t="str">
        <f t="shared" si="708"/>
        <v>Female</v>
      </c>
      <c r="CS1424" s="7">
        <f t="shared" si="709"/>
        <v>0</v>
      </c>
      <c r="CT1424" s="7">
        <f t="shared" si="710"/>
        <v>0</v>
      </c>
      <c r="CU1424" s="7">
        <f t="shared" si="711"/>
        <v>0</v>
      </c>
      <c r="CV1424" s="7">
        <f t="shared" si="712"/>
        <v>1</v>
      </c>
      <c r="CW1424" s="7">
        <f t="shared" si="713"/>
        <v>0</v>
      </c>
      <c r="CX1424" s="1" t="b">
        <f t="shared" si="714"/>
        <v>1</v>
      </c>
      <c r="CY1424" s="1" t="b">
        <f t="shared" si="715"/>
        <v>0</v>
      </c>
      <c r="DG1424" s="1" t="b">
        <f t="shared" si="695"/>
        <v>1</v>
      </c>
    </row>
    <row r="1425" spans="1:111" ht="29" x14ac:dyDescent="0.35">
      <c r="A1425" s="2">
        <v>1355</v>
      </c>
      <c r="B1425" s="1" t="s">
        <v>13809</v>
      </c>
      <c r="C1425" s="9">
        <v>44370</v>
      </c>
      <c r="D1425" s="10" t="s">
        <v>13809</v>
      </c>
      <c r="E1425" s="1">
        <v>29</v>
      </c>
      <c r="F1425" s="1" t="s">
        <v>108</v>
      </c>
      <c r="G1425" s="1" t="s">
        <v>13809</v>
      </c>
      <c r="H1425" s="1" t="s">
        <v>13809</v>
      </c>
      <c r="J1425" s="2" t="s">
        <v>163</v>
      </c>
      <c r="K1425" s="2" t="s">
        <v>13809</v>
      </c>
      <c r="L1425" s="9">
        <v>44310</v>
      </c>
      <c r="M1425" s="2" t="s">
        <v>128</v>
      </c>
      <c r="N1425" s="2" t="s">
        <v>13809</v>
      </c>
      <c r="O1425" s="2" t="s">
        <v>110</v>
      </c>
      <c r="P1425" s="2" t="s">
        <v>111</v>
      </c>
      <c r="S1425" s="2" t="s">
        <v>112</v>
      </c>
      <c r="T1425" s="2" t="s">
        <v>112</v>
      </c>
      <c r="U1425" s="2" t="b">
        <v>1</v>
      </c>
      <c r="V1425" s="2" t="s">
        <v>113</v>
      </c>
      <c r="W1425" s="1" t="s">
        <v>112</v>
      </c>
      <c r="X1425" s="1" t="s">
        <v>114</v>
      </c>
      <c r="Y1425" s="2" t="s">
        <v>112</v>
      </c>
      <c r="AA1425" s="2" t="s">
        <v>112</v>
      </c>
      <c r="AB1425" s="2">
        <v>2</v>
      </c>
      <c r="AC1425" s="1" t="s">
        <v>111</v>
      </c>
      <c r="AF1425" s="1" t="s">
        <v>111</v>
      </c>
      <c r="AJ1425" s="1" t="s">
        <v>115</v>
      </c>
      <c r="AK1425" s="1" t="s">
        <v>150</v>
      </c>
      <c r="AO1425" s="1" t="s">
        <v>255</v>
      </c>
      <c r="AU1425" s="1" t="s">
        <v>132</v>
      </c>
      <c r="AZ1425" s="1" t="s">
        <v>155</v>
      </c>
      <c r="BA1425" s="1">
        <v>4.68</v>
      </c>
      <c r="BJ1425" s="1" t="s">
        <v>112</v>
      </c>
      <c r="BK1425" s="1" t="s">
        <v>112</v>
      </c>
      <c r="BL1425" s="1" t="s">
        <v>268</v>
      </c>
      <c r="BM1425" s="1" t="s">
        <v>5417</v>
      </c>
      <c r="BQ1425" s="1" t="s">
        <v>121</v>
      </c>
      <c r="BR1425" s="1" t="s">
        <v>122</v>
      </c>
      <c r="BS1425" s="1" t="s">
        <v>112</v>
      </c>
      <c r="BU1425" s="34" t="s">
        <v>5418</v>
      </c>
      <c r="BV1425" s="9">
        <v>44397</v>
      </c>
      <c r="BW1425" s="34" t="s">
        <v>5419</v>
      </c>
      <c r="BX1425" s="2" t="s">
        <v>111</v>
      </c>
      <c r="BY1425" s="2" t="s">
        <v>156</v>
      </c>
      <c r="BZ1425" s="2" t="s">
        <v>124</v>
      </c>
      <c r="CA1425" s="2">
        <v>2</v>
      </c>
      <c r="CB1425" s="1" t="s">
        <v>330</v>
      </c>
      <c r="CC1425" s="2" t="s">
        <v>309</v>
      </c>
      <c r="CD1425" s="1" t="b">
        <f t="shared" si="693"/>
        <v>1</v>
      </c>
      <c r="CE1425" s="1" t="b">
        <f t="shared" si="694"/>
        <v>0</v>
      </c>
      <c r="CF1425" s="1" t="b">
        <f t="shared" si="696"/>
        <v>0</v>
      </c>
      <c r="CG1425" s="1" t="b">
        <f t="shared" si="697"/>
        <v>0</v>
      </c>
      <c r="CH1425" s="1" t="b">
        <f t="shared" si="698"/>
        <v>0</v>
      </c>
      <c r="CI1425" s="1" t="b">
        <f t="shared" si="699"/>
        <v>0</v>
      </c>
      <c r="CJ1425" s="1" t="b">
        <f t="shared" si="700"/>
        <v>1</v>
      </c>
      <c r="CK1425" s="1" t="b">
        <f t="shared" si="701"/>
        <v>0</v>
      </c>
      <c r="CL1425" s="1" t="b">
        <f t="shared" si="702"/>
        <v>0</v>
      </c>
      <c r="CM1425" s="1" t="b">
        <f t="shared" si="703"/>
        <v>0</v>
      </c>
      <c r="CN1425" s="1" t="b">
        <f t="shared" si="704"/>
        <v>0</v>
      </c>
      <c r="CO1425" s="2" t="b">
        <f t="shared" si="705"/>
        <v>1</v>
      </c>
      <c r="CP1425" s="2" t="b">
        <f t="shared" si="706"/>
        <v>1</v>
      </c>
      <c r="CQ1425" s="2" t="b">
        <f t="shared" si="707"/>
        <v>0</v>
      </c>
      <c r="CR1425" s="6" t="str">
        <f t="shared" si="708"/>
        <v>Female</v>
      </c>
      <c r="CS1425" s="7">
        <f t="shared" si="709"/>
        <v>0</v>
      </c>
      <c r="CT1425" s="7">
        <f t="shared" si="710"/>
        <v>0</v>
      </c>
      <c r="CU1425" s="7">
        <f t="shared" si="711"/>
        <v>0</v>
      </c>
      <c r="CV1425" s="7">
        <f t="shared" si="712"/>
        <v>0</v>
      </c>
      <c r="CW1425" s="7">
        <f t="shared" si="713"/>
        <v>1</v>
      </c>
      <c r="CX1425" s="1" t="b">
        <f t="shared" si="714"/>
        <v>1</v>
      </c>
      <c r="CY1425" s="1" t="b">
        <f t="shared" si="715"/>
        <v>1</v>
      </c>
      <c r="DG1425" s="1" t="b">
        <f t="shared" si="695"/>
        <v>0</v>
      </c>
    </row>
    <row r="1426" spans="1:111" ht="130.5" x14ac:dyDescent="0.35">
      <c r="B1426" s="1" t="s">
        <v>13809</v>
      </c>
      <c r="C1426" s="9">
        <v>44370</v>
      </c>
      <c r="D1426" s="10" t="s">
        <v>13809</v>
      </c>
      <c r="E1426" s="1">
        <v>72</v>
      </c>
      <c r="F1426" s="1" t="s">
        <v>108</v>
      </c>
      <c r="G1426" s="1" t="s">
        <v>13809</v>
      </c>
      <c r="H1426" s="1" t="s">
        <v>13809</v>
      </c>
      <c r="I1426" s="9">
        <v>44232</v>
      </c>
      <c r="J1426" s="2" t="s">
        <v>128</v>
      </c>
      <c r="K1426" s="2" t="s">
        <v>13809</v>
      </c>
      <c r="L1426" s="9">
        <v>44317</v>
      </c>
      <c r="M1426" s="2" t="s">
        <v>128</v>
      </c>
      <c r="N1426" s="2" t="s">
        <v>13809</v>
      </c>
      <c r="O1426" s="2" t="s">
        <v>110</v>
      </c>
      <c r="P1426" s="2" t="s">
        <v>111</v>
      </c>
      <c r="S1426" s="2" t="s">
        <v>111</v>
      </c>
      <c r="T1426" s="2" t="s">
        <v>112</v>
      </c>
      <c r="U1426" s="2" t="b">
        <v>1</v>
      </c>
      <c r="V1426" s="2" t="s">
        <v>113</v>
      </c>
      <c r="W1426" s="1" t="s">
        <v>111</v>
      </c>
      <c r="Y1426" s="2" t="s">
        <v>112</v>
      </c>
      <c r="Z1426" s="2" t="s">
        <v>112</v>
      </c>
      <c r="AA1426" s="2" t="s">
        <v>111</v>
      </c>
      <c r="AB1426" s="2">
        <v>2</v>
      </c>
      <c r="AC1426" s="1" t="s">
        <v>111</v>
      </c>
      <c r="AF1426" s="1" t="s">
        <v>111</v>
      </c>
      <c r="AH1426" s="1" t="s">
        <v>193</v>
      </c>
      <c r="AI1426" s="1" t="s">
        <v>5420</v>
      </c>
      <c r="AJ1426" s="1" t="s">
        <v>115</v>
      </c>
      <c r="AK1426" s="1" t="s">
        <v>185</v>
      </c>
      <c r="AO1426" s="1" t="s">
        <v>221</v>
      </c>
      <c r="AS1426" s="1" t="s">
        <v>196</v>
      </c>
      <c r="AZ1426" s="1" t="s">
        <v>198</v>
      </c>
      <c r="BA1426" s="1" t="s">
        <v>5421</v>
      </c>
      <c r="BF1426" s="1" t="s">
        <v>5422</v>
      </c>
      <c r="BG1426" s="1" t="s">
        <v>5423</v>
      </c>
      <c r="BH1426" s="1" t="s">
        <v>5424</v>
      </c>
      <c r="BJ1426" s="1" t="s">
        <v>111</v>
      </c>
      <c r="BN1426" s="1" t="s">
        <v>112</v>
      </c>
      <c r="BO1426" s="1" t="s">
        <v>148</v>
      </c>
      <c r="BP1426" s="1" t="s">
        <v>5425</v>
      </c>
      <c r="BQ1426" s="1" t="s">
        <v>121</v>
      </c>
      <c r="BR1426" s="1" t="s">
        <v>122</v>
      </c>
      <c r="BS1426" s="1" t="s">
        <v>112</v>
      </c>
      <c r="BU1426" s="34" t="s">
        <v>5426</v>
      </c>
      <c r="BV1426" s="9">
        <v>44461</v>
      </c>
      <c r="BW1426" s="34" t="s">
        <v>14098</v>
      </c>
      <c r="BX1426" s="2" t="s">
        <v>111</v>
      </c>
      <c r="BY1426" s="2" t="s">
        <v>153</v>
      </c>
      <c r="BZ1426" s="2" t="s">
        <v>124</v>
      </c>
      <c r="CA1426" s="2">
        <v>2</v>
      </c>
      <c r="CB1426" s="1" t="s">
        <v>199</v>
      </c>
      <c r="CC1426" s="2" t="s">
        <v>126</v>
      </c>
      <c r="CD1426" s="1" t="b">
        <f t="shared" si="693"/>
        <v>0</v>
      </c>
      <c r="CE1426" s="1" t="b">
        <f t="shared" si="694"/>
        <v>0</v>
      </c>
      <c r="CF1426" s="1" t="b">
        <f t="shared" si="696"/>
        <v>0</v>
      </c>
      <c r="CG1426" s="1" t="b">
        <f t="shared" si="697"/>
        <v>0</v>
      </c>
      <c r="CH1426" s="1" t="b">
        <f t="shared" si="698"/>
        <v>0</v>
      </c>
      <c r="CI1426" s="1" t="b">
        <f t="shared" si="699"/>
        <v>0</v>
      </c>
      <c r="CJ1426" s="1" t="b">
        <f t="shared" si="700"/>
        <v>0</v>
      </c>
      <c r="CK1426" s="1" t="b">
        <f t="shared" si="701"/>
        <v>0</v>
      </c>
      <c r="CL1426" s="1" t="b">
        <f t="shared" si="702"/>
        <v>0</v>
      </c>
      <c r="CM1426" s="1" t="b">
        <f t="shared" si="703"/>
        <v>0</v>
      </c>
      <c r="CN1426" s="1" t="b">
        <f t="shared" si="704"/>
        <v>1</v>
      </c>
      <c r="CO1426" s="2" t="b">
        <f t="shared" si="705"/>
        <v>1</v>
      </c>
      <c r="CP1426" s="2" t="b">
        <f t="shared" si="706"/>
        <v>1</v>
      </c>
      <c r="CQ1426" s="2" t="b">
        <f t="shared" si="707"/>
        <v>0</v>
      </c>
      <c r="CR1426" s="6" t="str">
        <f t="shared" si="708"/>
        <v>Female</v>
      </c>
      <c r="CS1426" s="7">
        <f t="shared" si="709"/>
        <v>0</v>
      </c>
      <c r="CT1426" s="7">
        <f t="shared" si="710"/>
        <v>1</v>
      </c>
      <c r="CU1426" s="7">
        <f t="shared" si="711"/>
        <v>0</v>
      </c>
      <c r="CV1426" s="7">
        <f t="shared" si="712"/>
        <v>0</v>
      </c>
      <c r="CW1426" s="7">
        <f t="shared" si="713"/>
        <v>1</v>
      </c>
      <c r="CX1426" s="1" t="b">
        <f t="shared" si="714"/>
        <v>0</v>
      </c>
      <c r="CY1426" s="1" t="b">
        <f t="shared" si="715"/>
        <v>0</v>
      </c>
      <c r="DG1426" s="1" t="b">
        <f t="shared" si="695"/>
        <v>0</v>
      </c>
    </row>
    <row r="1427" spans="1:111" ht="116" x14ac:dyDescent="0.35">
      <c r="B1427" s="1" t="s">
        <v>13809</v>
      </c>
      <c r="C1427" s="9">
        <v>44370</v>
      </c>
      <c r="D1427" s="10" t="s">
        <v>13809</v>
      </c>
      <c r="E1427" s="1">
        <v>24</v>
      </c>
      <c r="F1427" s="1" t="s">
        <v>127</v>
      </c>
      <c r="G1427" s="1" t="s">
        <v>13809</v>
      </c>
      <c r="H1427" s="1" t="s">
        <v>13809</v>
      </c>
      <c r="I1427" s="9">
        <v>44312</v>
      </c>
      <c r="J1427" s="2" t="s">
        <v>128</v>
      </c>
      <c r="K1427" s="2" t="s">
        <v>13809</v>
      </c>
      <c r="L1427" s="9">
        <v>44340</v>
      </c>
      <c r="M1427" s="2" t="s">
        <v>128</v>
      </c>
      <c r="N1427" s="2" t="s">
        <v>13809</v>
      </c>
      <c r="O1427" s="2" t="s">
        <v>110</v>
      </c>
      <c r="P1427" s="2" t="s">
        <v>111</v>
      </c>
      <c r="S1427" s="2" t="s">
        <v>112</v>
      </c>
      <c r="T1427" s="2" t="s">
        <v>111</v>
      </c>
      <c r="U1427" s="2" t="b">
        <v>1</v>
      </c>
      <c r="V1427" s="2" t="s">
        <v>113</v>
      </c>
      <c r="W1427" s="1" t="s">
        <v>111</v>
      </c>
      <c r="Y1427" s="2" t="s">
        <v>112</v>
      </c>
      <c r="Z1427" s="2" t="s">
        <v>111</v>
      </c>
      <c r="AA1427" s="2" t="s">
        <v>112</v>
      </c>
      <c r="AB1427" s="2">
        <v>10</v>
      </c>
      <c r="AC1427" s="1" t="s">
        <v>111</v>
      </c>
      <c r="AF1427" s="1" t="s">
        <v>111</v>
      </c>
      <c r="AJ1427" s="1" t="s">
        <v>115</v>
      </c>
      <c r="AK1427" s="1" t="s">
        <v>150</v>
      </c>
      <c r="AO1427" s="1" t="s">
        <v>117</v>
      </c>
      <c r="AS1427" s="1" t="s">
        <v>118</v>
      </c>
      <c r="AU1427" s="1" t="s">
        <v>197</v>
      </c>
      <c r="AZ1427" s="1" t="s">
        <v>222</v>
      </c>
      <c r="BC1427" s="1" t="s">
        <v>5095</v>
      </c>
      <c r="BJ1427" s="1" t="s">
        <v>111</v>
      </c>
      <c r="BN1427" s="1" t="s">
        <v>111</v>
      </c>
      <c r="BQ1427" s="1" t="s">
        <v>121</v>
      </c>
      <c r="BR1427" s="1" t="s">
        <v>122</v>
      </c>
      <c r="BS1427" s="1" t="s">
        <v>111</v>
      </c>
      <c r="BT1427" s="34" t="s">
        <v>5427</v>
      </c>
      <c r="BU1427" s="34" t="s">
        <v>13910</v>
      </c>
      <c r="BV1427" s="9">
        <v>44452</v>
      </c>
      <c r="BW1427" s="34" t="s">
        <v>14465</v>
      </c>
      <c r="BX1427" s="2" t="s">
        <v>111</v>
      </c>
      <c r="BY1427" s="2" t="s">
        <v>153</v>
      </c>
      <c r="BZ1427" s="2" t="s">
        <v>162</v>
      </c>
      <c r="CA1427" s="2">
        <v>2</v>
      </c>
      <c r="CB1427" s="1" t="s">
        <v>5387</v>
      </c>
      <c r="CC1427" s="2" t="s">
        <v>113</v>
      </c>
      <c r="CD1427" s="1" t="b">
        <f t="shared" si="693"/>
        <v>1</v>
      </c>
      <c r="CE1427" s="1" t="b">
        <f t="shared" si="694"/>
        <v>0</v>
      </c>
      <c r="CF1427" s="1" t="b">
        <f t="shared" si="696"/>
        <v>0</v>
      </c>
      <c r="CG1427" s="1" t="b">
        <f t="shared" si="697"/>
        <v>0</v>
      </c>
      <c r="CH1427" s="1" t="b">
        <f t="shared" si="698"/>
        <v>0</v>
      </c>
      <c r="CI1427" s="1" t="b">
        <f t="shared" si="699"/>
        <v>1</v>
      </c>
      <c r="CJ1427" s="1" t="b">
        <f t="shared" si="700"/>
        <v>0</v>
      </c>
      <c r="CK1427" s="1" t="b">
        <f t="shared" si="701"/>
        <v>0</v>
      </c>
      <c r="CL1427" s="1" t="b">
        <f t="shared" si="702"/>
        <v>0</v>
      </c>
      <c r="CM1427" s="1" t="b">
        <f t="shared" si="703"/>
        <v>0</v>
      </c>
      <c r="CN1427" s="1" t="b">
        <f t="shared" si="704"/>
        <v>0</v>
      </c>
      <c r="CO1427" s="2" t="b">
        <f t="shared" si="705"/>
        <v>0</v>
      </c>
      <c r="CP1427" s="2" t="b">
        <f t="shared" si="706"/>
        <v>0</v>
      </c>
      <c r="CQ1427" s="2" t="b">
        <f t="shared" si="707"/>
        <v>1</v>
      </c>
      <c r="CR1427" s="6" t="str">
        <f t="shared" si="708"/>
        <v>Male</v>
      </c>
      <c r="CS1427" s="7">
        <f t="shared" si="709"/>
        <v>0</v>
      </c>
      <c r="CT1427" s="7">
        <f t="shared" si="710"/>
        <v>1</v>
      </c>
      <c r="CU1427" s="7">
        <f t="shared" si="711"/>
        <v>0</v>
      </c>
      <c r="CV1427" s="7">
        <f t="shared" si="712"/>
        <v>0</v>
      </c>
      <c r="CW1427" s="7">
        <f t="shared" si="713"/>
        <v>1</v>
      </c>
      <c r="CX1427" s="1" t="b">
        <f t="shared" si="714"/>
        <v>1</v>
      </c>
      <c r="CY1427" s="1" t="b">
        <f t="shared" si="715"/>
        <v>1</v>
      </c>
      <c r="DG1427" s="1" t="b">
        <f t="shared" si="695"/>
        <v>0</v>
      </c>
    </row>
    <row r="1428" spans="1:111" ht="72.5" x14ac:dyDescent="0.35">
      <c r="B1428" s="1" t="s">
        <v>13809</v>
      </c>
      <c r="C1428" s="9">
        <v>44370</v>
      </c>
      <c r="D1428" s="10" t="s">
        <v>13809</v>
      </c>
      <c r="E1428" s="1">
        <v>65</v>
      </c>
      <c r="F1428" s="1" t="s">
        <v>108</v>
      </c>
      <c r="G1428" s="1" t="s">
        <v>13809</v>
      </c>
      <c r="H1428" s="1" t="s">
        <v>13809</v>
      </c>
      <c r="I1428" s="9">
        <v>44247</v>
      </c>
      <c r="J1428" s="2" t="s">
        <v>109</v>
      </c>
      <c r="K1428" s="2" t="s">
        <v>13809</v>
      </c>
      <c r="L1428" s="2" t="s">
        <v>183</v>
      </c>
      <c r="M1428" s="2" t="s">
        <v>163</v>
      </c>
      <c r="N1428" s="2" t="s">
        <v>13809</v>
      </c>
      <c r="O1428" s="2" t="s">
        <v>110</v>
      </c>
      <c r="P1428" s="2" t="s">
        <v>111</v>
      </c>
      <c r="S1428" s="2" t="s">
        <v>111</v>
      </c>
      <c r="T1428" s="2" t="s">
        <v>112</v>
      </c>
      <c r="U1428" s="2" t="b">
        <v>1</v>
      </c>
      <c r="V1428" s="2" t="s">
        <v>126</v>
      </c>
      <c r="W1428" s="1" t="s">
        <v>111</v>
      </c>
      <c r="Y1428" s="2" t="s">
        <v>112</v>
      </c>
      <c r="Z1428" s="2" t="s">
        <v>112</v>
      </c>
      <c r="AA1428" s="2" t="s">
        <v>111</v>
      </c>
      <c r="AB1428" s="2">
        <v>8</v>
      </c>
      <c r="AK1428" s="1" t="s">
        <v>3925</v>
      </c>
      <c r="AN1428" s="1" t="s">
        <v>5428</v>
      </c>
      <c r="AO1428" s="1" t="s">
        <v>151</v>
      </c>
      <c r="BJ1428" s="1" t="s">
        <v>111</v>
      </c>
      <c r="BN1428" s="1" t="s">
        <v>111</v>
      </c>
      <c r="BU1428" s="34" t="s">
        <v>5429</v>
      </c>
      <c r="BV1428" s="9">
        <v>44370</v>
      </c>
      <c r="BW1428" s="34" t="s">
        <v>5430</v>
      </c>
      <c r="BY1428" s="2" t="s">
        <v>153</v>
      </c>
      <c r="BZ1428" s="2" t="s">
        <v>124</v>
      </c>
      <c r="CA1428" s="2">
        <v>1</v>
      </c>
      <c r="CB1428" s="1" t="s">
        <v>199</v>
      </c>
      <c r="CD1428" s="1" t="b">
        <f t="shared" si="693"/>
        <v>0</v>
      </c>
      <c r="CE1428" s="1" t="b">
        <f t="shared" si="694"/>
        <v>0</v>
      </c>
      <c r="CF1428" s="1" t="b">
        <f t="shared" si="696"/>
        <v>0</v>
      </c>
      <c r="CG1428" s="1" t="b">
        <f t="shared" si="697"/>
        <v>0</v>
      </c>
      <c r="CH1428" s="1" t="b">
        <f t="shared" si="698"/>
        <v>0</v>
      </c>
      <c r="CI1428" s="1" t="b">
        <f t="shared" si="699"/>
        <v>0</v>
      </c>
      <c r="CJ1428" s="1" t="b">
        <f t="shared" si="700"/>
        <v>0</v>
      </c>
      <c r="CK1428" s="1" t="b">
        <f t="shared" si="701"/>
        <v>0</v>
      </c>
      <c r="CL1428" s="1" t="b">
        <f t="shared" si="702"/>
        <v>0</v>
      </c>
      <c r="CM1428" s="1" t="b">
        <f t="shared" si="703"/>
        <v>0</v>
      </c>
      <c r="CN1428" s="1" t="b">
        <f t="shared" si="704"/>
        <v>1</v>
      </c>
      <c r="CO1428" s="2" t="b">
        <f t="shared" si="705"/>
        <v>0</v>
      </c>
      <c r="CP1428" s="2" t="b">
        <f t="shared" si="706"/>
        <v>0</v>
      </c>
      <c r="CQ1428" s="2" t="b">
        <f t="shared" si="707"/>
        <v>1</v>
      </c>
      <c r="CR1428" s="6" t="str">
        <f t="shared" si="708"/>
        <v>Female</v>
      </c>
      <c r="CS1428" s="7">
        <f t="shared" si="709"/>
        <v>1</v>
      </c>
      <c r="CT1428" s="7">
        <f t="shared" si="710"/>
        <v>0</v>
      </c>
      <c r="CU1428" s="7">
        <f t="shared" si="711"/>
        <v>0</v>
      </c>
      <c r="CV1428" s="7">
        <f t="shared" si="712"/>
        <v>0</v>
      </c>
      <c r="CW1428" s="7">
        <f t="shared" si="713"/>
        <v>0</v>
      </c>
      <c r="CX1428" s="1" t="b">
        <f t="shared" si="714"/>
        <v>0</v>
      </c>
      <c r="CY1428" s="1" t="b">
        <f t="shared" si="715"/>
        <v>0</v>
      </c>
      <c r="DG1428" s="1" t="b">
        <f t="shared" si="695"/>
        <v>0</v>
      </c>
    </row>
    <row r="1429" spans="1:111" ht="101.5" x14ac:dyDescent="0.35">
      <c r="B1429" s="1" t="s">
        <v>13809</v>
      </c>
      <c r="C1429" s="9">
        <v>44370</v>
      </c>
      <c r="D1429" s="10" t="s">
        <v>13809</v>
      </c>
      <c r="E1429" s="1">
        <v>57</v>
      </c>
      <c r="F1429" s="1" t="s">
        <v>127</v>
      </c>
      <c r="G1429" s="1" t="s">
        <v>13809</v>
      </c>
      <c r="H1429" s="1" t="s">
        <v>13809</v>
      </c>
      <c r="I1429" s="9">
        <v>44267</v>
      </c>
      <c r="J1429" s="2" t="s">
        <v>109</v>
      </c>
      <c r="K1429" s="2" t="s">
        <v>13809</v>
      </c>
      <c r="L1429" s="9">
        <v>44284</v>
      </c>
      <c r="M1429" s="2" t="s">
        <v>109</v>
      </c>
      <c r="N1429" s="2" t="s">
        <v>13809</v>
      </c>
      <c r="O1429" s="2" t="s">
        <v>110</v>
      </c>
      <c r="P1429" s="2" t="s">
        <v>111</v>
      </c>
      <c r="S1429" s="2" t="s">
        <v>112</v>
      </c>
      <c r="T1429" s="2" t="s">
        <v>111</v>
      </c>
      <c r="U1429" s="2" t="b">
        <f>OR(S1429="yes",T1429="yes")</f>
        <v>1</v>
      </c>
      <c r="V1429" s="2" t="s">
        <v>113</v>
      </c>
      <c r="W1429" s="1" t="s">
        <v>111</v>
      </c>
      <c r="Y1429" s="2" t="s">
        <v>112</v>
      </c>
      <c r="Z1429" s="2" t="s">
        <v>111</v>
      </c>
      <c r="AA1429" s="2" t="s">
        <v>112</v>
      </c>
      <c r="AB1429" s="2">
        <v>3</v>
      </c>
      <c r="AC1429" s="1" t="s">
        <v>111</v>
      </c>
      <c r="AF1429" s="1" t="s">
        <v>111</v>
      </c>
      <c r="AJ1429" s="1" t="s">
        <v>115</v>
      </c>
      <c r="AK1429" s="1" t="s">
        <v>129</v>
      </c>
      <c r="BJ1429" s="1" t="s">
        <v>112</v>
      </c>
      <c r="BQ1429" s="1" t="s">
        <v>121</v>
      </c>
      <c r="BR1429" s="1" t="s">
        <v>122</v>
      </c>
      <c r="BS1429" s="1" t="s">
        <v>112</v>
      </c>
      <c r="BU1429" s="34" t="s">
        <v>5431</v>
      </c>
      <c r="BV1429" s="9">
        <v>44370</v>
      </c>
      <c r="BW1429" s="34" t="s">
        <v>5432</v>
      </c>
      <c r="BY1429" s="2" t="s">
        <v>156</v>
      </c>
      <c r="BZ1429" s="2" t="s">
        <v>162</v>
      </c>
      <c r="CA1429" s="2">
        <v>2</v>
      </c>
      <c r="CB1429" s="1" t="s">
        <v>742</v>
      </c>
      <c r="CC1429" s="2" t="s">
        <v>126</v>
      </c>
      <c r="CD1429" s="1" t="b">
        <f t="shared" si="693"/>
        <v>0</v>
      </c>
      <c r="CE1429" s="1" t="b">
        <f t="shared" si="694"/>
        <v>0</v>
      </c>
      <c r="CF1429" s="1" t="b">
        <f t="shared" si="696"/>
        <v>0</v>
      </c>
      <c r="CG1429" s="1" t="b">
        <f t="shared" si="697"/>
        <v>0</v>
      </c>
      <c r="CH1429" s="1" t="b">
        <f t="shared" si="698"/>
        <v>0</v>
      </c>
      <c r="CI1429" s="1" t="b">
        <f t="shared" si="699"/>
        <v>0</v>
      </c>
      <c r="CJ1429" s="1" t="b">
        <f t="shared" si="700"/>
        <v>0</v>
      </c>
      <c r="CK1429" s="1" t="b">
        <f t="shared" si="701"/>
        <v>0</v>
      </c>
      <c r="CL1429" s="1" t="b">
        <f t="shared" si="702"/>
        <v>0</v>
      </c>
      <c r="CM1429" s="1" t="b">
        <f t="shared" si="703"/>
        <v>1</v>
      </c>
      <c r="CN1429" s="1" t="b">
        <f t="shared" si="704"/>
        <v>0</v>
      </c>
      <c r="CO1429" s="2" t="b">
        <f t="shared" si="705"/>
        <v>1</v>
      </c>
      <c r="CP1429" s="2" t="b">
        <f t="shared" si="706"/>
        <v>1</v>
      </c>
      <c r="CQ1429" s="2" t="b">
        <f t="shared" si="707"/>
        <v>0</v>
      </c>
      <c r="CR1429" s="6" t="str">
        <f t="shared" si="708"/>
        <v>Male</v>
      </c>
      <c r="CS1429" s="7">
        <f t="shared" si="709"/>
        <v>1</v>
      </c>
      <c r="CT1429" s="7">
        <f t="shared" si="710"/>
        <v>0</v>
      </c>
      <c r="CU1429" s="7">
        <f t="shared" si="711"/>
        <v>0</v>
      </c>
      <c r="CV1429" s="7">
        <f t="shared" si="712"/>
        <v>1</v>
      </c>
      <c r="CW1429" s="7">
        <f t="shared" si="713"/>
        <v>0</v>
      </c>
      <c r="CX1429" s="1" t="b">
        <f t="shared" si="714"/>
        <v>0</v>
      </c>
      <c r="CY1429" s="1" t="b">
        <f t="shared" si="715"/>
        <v>0</v>
      </c>
      <c r="DG1429" s="1" t="b">
        <f t="shared" si="695"/>
        <v>0</v>
      </c>
    </row>
    <row r="1430" spans="1:111" ht="29" x14ac:dyDescent="0.35">
      <c r="B1430" s="1" t="s">
        <v>13809</v>
      </c>
      <c r="C1430" s="9">
        <v>44370</v>
      </c>
      <c r="D1430" s="10" t="s">
        <v>13809</v>
      </c>
      <c r="E1430" s="1">
        <v>36</v>
      </c>
      <c r="F1430" s="1" t="s">
        <v>127</v>
      </c>
      <c r="G1430" s="1" t="s">
        <v>13809</v>
      </c>
      <c r="H1430" s="1" t="s">
        <v>13809</v>
      </c>
      <c r="J1430" s="2" t="s">
        <v>128</v>
      </c>
      <c r="K1430" s="2" t="s">
        <v>13809</v>
      </c>
      <c r="L1430" s="9">
        <v>44340</v>
      </c>
      <c r="M1430" s="2" t="s">
        <v>128</v>
      </c>
      <c r="N1430" s="2" t="s">
        <v>13809</v>
      </c>
      <c r="O1430" s="2" t="s">
        <v>110</v>
      </c>
      <c r="P1430" s="2" t="s">
        <v>111</v>
      </c>
      <c r="S1430" s="2" t="s">
        <v>112</v>
      </c>
      <c r="T1430" s="2" t="s">
        <v>111</v>
      </c>
      <c r="U1430" s="2" t="b">
        <v>1</v>
      </c>
      <c r="V1430" s="2" t="s">
        <v>113</v>
      </c>
      <c r="W1430" s="1" t="s">
        <v>112</v>
      </c>
      <c r="X1430" s="1" t="s">
        <v>114</v>
      </c>
      <c r="AJ1430" s="1" t="s">
        <v>115</v>
      </c>
      <c r="AK1430" s="1" t="s">
        <v>150</v>
      </c>
      <c r="AO1430" s="1" t="s">
        <v>130</v>
      </c>
      <c r="AZ1430" s="1" t="s">
        <v>155</v>
      </c>
      <c r="BA1430" s="1">
        <v>9</v>
      </c>
      <c r="BJ1430" s="1" t="s">
        <v>112</v>
      </c>
      <c r="BK1430" s="1" t="s">
        <v>112</v>
      </c>
      <c r="BQ1430" s="1" t="s">
        <v>121</v>
      </c>
      <c r="BR1430" s="1" t="s">
        <v>122</v>
      </c>
      <c r="BS1430" s="1" t="s">
        <v>111</v>
      </c>
      <c r="BW1430" s="34" t="s">
        <v>14466</v>
      </c>
      <c r="BY1430" s="2" t="s">
        <v>136</v>
      </c>
      <c r="BZ1430" s="2" t="s">
        <v>162</v>
      </c>
      <c r="CA1430" s="2">
        <v>2</v>
      </c>
      <c r="CB1430" s="1" t="s">
        <v>326</v>
      </c>
      <c r="CC1430" s="2" t="s">
        <v>126</v>
      </c>
      <c r="CD1430" s="1" t="b">
        <f t="shared" si="693"/>
        <v>0</v>
      </c>
      <c r="CE1430" s="1" t="b">
        <f t="shared" si="694"/>
        <v>0</v>
      </c>
      <c r="CF1430" s="1" t="b">
        <f t="shared" si="696"/>
        <v>0</v>
      </c>
      <c r="CG1430" s="1" t="b">
        <f t="shared" si="697"/>
        <v>0</v>
      </c>
      <c r="CH1430" s="1" t="b">
        <f t="shared" si="698"/>
        <v>0</v>
      </c>
      <c r="CI1430" s="1" t="b">
        <f t="shared" si="699"/>
        <v>0</v>
      </c>
      <c r="CJ1430" s="1" t="b">
        <f t="shared" si="700"/>
        <v>0</v>
      </c>
      <c r="CK1430" s="1" t="b">
        <f t="shared" si="701"/>
        <v>1</v>
      </c>
      <c r="CL1430" s="1" t="b">
        <f t="shared" si="702"/>
        <v>0</v>
      </c>
      <c r="CM1430" s="1" t="b">
        <f t="shared" si="703"/>
        <v>0</v>
      </c>
      <c r="CN1430" s="1" t="b">
        <f t="shared" si="704"/>
        <v>0</v>
      </c>
      <c r="CO1430" s="2" t="b">
        <f t="shared" si="705"/>
        <v>0</v>
      </c>
      <c r="CP1430" s="2" t="b">
        <f t="shared" si="706"/>
        <v>0</v>
      </c>
      <c r="CQ1430" s="2" t="b">
        <f t="shared" si="707"/>
        <v>0</v>
      </c>
      <c r="CR1430" s="6" t="str">
        <f t="shared" si="708"/>
        <v>Male</v>
      </c>
      <c r="CS1430" s="7">
        <f t="shared" si="709"/>
        <v>0</v>
      </c>
      <c r="CT1430" s="7">
        <f t="shared" si="710"/>
        <v>1</v>
      </c>
      <c r="CU1430" s="7">
        <f t="shared" si="711"/>
        <v>0</v>
      </c>
      <c r="CV1430" s="7">
        <f t="shared" si="712"/>
        <v>0</v>
      </c>
      <c r="CW1430" s="7">
        <f t="shared" si="713"/>
        <v>1</v>
      </c>
      <c r="CX1430" s="1" t="b">
        <f t="shared" si="714"/>
        <v>0</v>
      </c>
      <c r="CY1430" s="1" t="b">
        <f t="shared" si="715"/>
        <v>1</v>
      </c>
      <c r="DG1430" s="1" t="b">
        <f t="shared" si="695"/>
        <v>0</v>
      </c>
    </row>
    <row r="1431" spans="1:111" ht="116" x14ac:dyDescent="0.35">
      <c r="B1431" s="1" t="s">
        <v>13809</v>
      </c>
      <c r="C1431" s="9">
        <v>44371</v>
      </c>
      <c r="D1431" s="10" t="s">
        <v>13809</v>
      </c>
      <c r="E1431" s="1">
        <v>29</v>
      </c>
      <c r="F1431" s="1" t="s">
        <v>127</v>
      </c>
      <c r="G1431" s="1" t="s">
        <v>13809</v>
      </c>
      <c r="H1431" s="1" t="s">
        <v>13809</v>
      </c>
      <c r="I1431" s="9">
        <v>44271</v>
      </c>
      <c r="J1431" s="2" t="s">
        <v>109</v>
      </c>
      <c r="K1431" s="2" t="s">
        <v>13809</v>
      </c>
      <c r="L1431" s="9">
        <v>44294</v>
      </c>
      <c r="M1431" s="2" t="s">
        <v>109</v>
      </c>
      <c r="N1431" s="2" t="s">
        <v>13809</v>
      </c>
      <c r="O1431" s="2" t="s">
        <v>110</v>
      </c>
      <c r="P1431" s="2" t="s">
        <v>111</v>
      </c>
      <c r="S1431" s="2" t="s">
        <v>112</v>
      </c>
      <c r="T1431" s="2" t="s">
        <v>111</v>
      </c>
      <c r="U1431" s="2" t="b">
        <f>OR(S1431="yes",T1431="yes")</f>
        <v>1</v>
      </c>
      <c r="V1431" s="2" t="s">
        <v>113</v>
      </c>
      <c r="W1431" s="1" t="s">
        <v>112</v>
      </c>
      <c r="X1431" s="1" t="s">
        <v>138</v>
      </c>
      <c r="Y1431" s="2" t="s">
        <v>111</v>
      </c>
      <c r="AF1431" s="1" t="s">
        <v>111</v>
      </c>
      <c r="AJ1431" s="1" t="s">
        <v>115</v>
      </c>
      <c r="AK1431" s="1" t="s">
        <v>189</v>
      </c>
      <c r="AO1431" s="1" t="s">
        <v>151</v>
      </c>
      <c r="AS1431" s="1" t="s">
        <v>118</v>
      </c>
      <c r="BJ1431" s="1" t="s">
        <v>111</v>
      </c>
      <c r="BN1431" s="1" t="s">
        <v>112</v>
      </c>
      <c r="BO1431" s="1" t="s">
        <v>148</v>
      </c>
      <c r="BP1431" s="1" t="s">
        <v>5433</v>
      </c>
      <c r="BU1431" s="34" t="s">
        <v>5434</v>
      </c>
      <c r="BV1431" s="9">
        <v>44658</v>
      </c>
      <c r="BW1431" s="34" t="s">
        <v>5435</v>
      </c>
      <c r="BY1431" s="2" t="s">
        <v>174</v>
      </c>
      <c r="BZ1431" s="2" t="s">
        <v>124</v>
      </c>
      <c r="CA1431" s="2">
        <v>2</v>
      </c>
      <c r="CB1431" s="1" t="s">
        <v>1643</v>
      </c>
      <c r="CC1431" s="2" t="s">
        <v>113</v>
      </c>
      <c r="CD1431" s="1" t="b">
        <f t="shared" si="693"/>
        <v>1</v>
      </c>
      <c r="CE1431" s="1" t="b">
        <f t="shared" si="694"/>
        <v>0</v>
      </c>
      <c r="CF1431" s="1" t="b">
        <f t="shared" si="696"/>
        <v>0</v>
      </c>
      <c r="CG1431" s="1" t="b">
        <f t="shared" si="697"/>
        <v>0</v>
      </c>
      <c r="CH1431" s="1" t="b">
        <f t="shared" si="698"/>
        <v>0</v>
      </c>
      <c r="CI1431" s="1" t="b">
        <f t="shared" si="699"/>
        <v>0</v>
      </c>
      <c r="CJ1431" s="1" t="b">
        <f t="shared" si="700"/>
        <v>1</v>
      </c>
      <c r="CK1431" s="1" t="b">
        <f t="shared" si="701"/>
        <v>0</v>
      </c>
      <c r="CL1431" s="1" t="b">
        <f t="shared" si="702"/>
        <v>0</v>
      </c>
      <c r="CM1431" s="1" t="b">
        <f t="shared" si="703"/>
        <v>0</v>
      </c>
      <c r="CN1431" s="1" t="b">
        <f t="shared" si="704"/>
        <v>0</v>
      </c>
      <c r="CO1431" s="2" t="b">
        <f t="shared" si="705"/>
        <v>0</v>
      </c>
      <c r="CP1431" s="2" t="b">
        <f t="shared" si="706"/>
        <v>0</v>
      </c>
      <c r="CQ1431" s="2" t="b">
        <f t="shared" si="707"/>
        <v>0</v>
      </c>
      <c r="CR1431" s="6" t="str">
        <f t="shared" si="708"/>
        <v>Male</v>
      </c>
      <c r="CS1431" s="7">
        <f t="shared" si="709"/>
        <v>1</v>
      </c>
      <c r="CT1431" s="7">
        <f t="shared" si="710"/>
        <v>0</v>
      </c>
      <c r="CU1431" s="7">
        <f t="shared" si="711"/>
        <v>0</v>
      </c>
      <c r="CV1431" s="7">
        <f t="shared" si="712"/>
        <v>1</v>
      </c>
      <c r="CW1431" s="7">
        <f t="shared" si="713"/>
        <v>0</v>
      </c>
      <c r="CX1431" s="1" t="b">
        <f t="shared" si="714"/>
        <v>1</v>
      </c>
      <c r="CY1431" s="1" t="b">
        <f t="shared" si="715"/>
        <v>1</v>
      </c>
      <c r="DG1431" s="1" t="b">
        <f t="shared" si="695"/>
        <v>0</v>
      </c>
    </row>
    <row r="1432" spans="1:111" ht="72.5" x14ac:dyDescent="0.35">
      <c r="A1432" s="2">
        <v>1364</v>
      </c>
      <c r="B1432" s="1" t="s">
        <v>13809</v>
      </c>
      <c r="C1432" s="9">
        <v>44341</v>
      </c>
      <c r="D1432" s="10" t="s">
        <v>13809</v>
      </c>
      <c r="E1432" s="1">
        <v>23</v>
      </c>
      <c r="F1432" s="1" t="s">
        <v>127</v>
      </c>
      <c r="G1432" s="1" t="s">
        <v>13809</v>
      </c>
      <c r="H1432" s="1" t="s">
        <v>13809</v>
      </c>
      <c r="J1432" s="2" t="s">
        <v>128</v>
      </c>
      <c r="K1432" s="2" t="s">
        <v>13809</v>
      </c>
      <c r="L1432" s="9">
        <v>44309</v>
      </c>
      <c r="M1432" s="2" t="s">
        <v>128</v>
      </c>
      <c r="N1432" s="2" t="s">
        <v>13809</v>
      </c>
      <c r="O1432" s="2" t="s">
        <v>110</v>
      </c>
      <c r="P1432" s="2" t="s">
        <v>111</v>
      </c>
      <c r="S1432" s="2" t="s">
        <v>111</v>
      </c>
      <c r="T1432" s="2" t="s">
        <v>112</v>
      </c>
      <c r="U1432" s="2" t="b">
        <v>1</v>
      </c>
      <c r="V1432" s="2" t="s">
        <v>159</v>
      </c>
      <c r="W1432" s="1" t="s">
        <v>112</v>
      </c>
      <c r="Y1432" s="2" t="s">
        <v>112</v>
      </c>
      <c r="Z1432" s="2" t="s">
        <v>111</v>
      </c>
      <c r="AA1432" s="2" t="s">
        <v>112</v>
      </c>
      <c r="AB1432" s="2">
        <v>3</v>
      </c>
      <c r="AF1432" s="1" t="s">
        <v>112</v>
      </c>
      <c r="AG1432" s="1" t="s">
        <v>138</v>
      </c>
      <c r="AK1432" s="1" t="s">
        <v>201</v>
      </c>
      <c r="AN1432" s="1" t="s">
        <v>225</v>
      </c>
      <c r="AO1432" s="1" t="s">
        <v>213</v>
      </c>
      <c r="AS1432" s="1" t="s">
        <v>118</v>
      </c>
      <c r="AZ1432" s="1" t="s">
        <v>120</v>
      </c>
      <c r="BA1432" s="1">
        <v>1319</v>
      </c>
      <c r="BG1432" s="1">
        <v>38.200000000000003</v>
      </c>
      <c r="BH1432" s="1">
        <v>19</v>
      </c>
      <c r="BJ1432" s="1" t="s">
        <v>112</v>
      </c>
      <c r="BK1432" s="1" t="s">
        <v>112</v>
      </c>
      <c r="BL1432" s="1" t="s">
        <v>301</v>
      </c>
      <c r="BQ1432" s="1" t="s">
        <v>121</v>
      </c>
      <c r="BR1432" s="1" t="s">
        <v>122</v>
      </c>
      <c r="BS1432" s="1" t="s">
        <v>112</v>
      </c>
      <c r="BU1432" s="34" t="s">
        <v>5436</v>
      </c>
      <c r="BV1432" s="9">
        <v>44385</v>
      </c>
      <c r="BW1432" s="34" t="s">
        <v>5437</v>
      </c>
      <c r="BY1432" s="2" t="s">
        <v>156</v>
      </c>
      <c r="BZ1432" s="2" t="s">
        <v>162</v>
      </c>
      <c r="CA1432" s="2">
        <v>2</v>
      </c>
      <c r="CB1432" s="1" t="s">
        <v>137</v>
      </c>
      <c r="CC1432" s="2" t="s">
        <v>126</v>
      </c>
      <c r="CD1432" s="1" t="b">
        <f t="shared" si="693"/>
        <v>1</v>
      </c>
      <c r="CE1432" s="1" t="b">
        <f t="shared" si="694"/>
        <v>0</v>
      </c>
      <c r="CF1432" s="1" t="b">
        <f t="shared" si="696"/>
        <v>0</v>
      </c>
      <c r="CG1432" s="1" t="b">
        <f t="shared" si="697"/>
        <v>0</v>
      </c>
      <c r="CH1432" s="1" t="b">
        <f t="shared" si="698"/>
        <v>0</v>
      </c>
      <c r="CI1432" s="1" t="b">
        <f t="shared" si="699"/>
        <v>1</v>
      </c>
      <c r="CJ1432" s="1" t="b">
        <f t="shared" si="700"/>
        <v>0</v>
      </c>
      <c r="CK1432" s="1" t="b">
        <f t="shared" si="701"/>
        <v>0</v>
      </c>
      <c r="CL1432" s="1" t="b">
        <f t="shared" si="702"/>
        <v>0</v>
      </c>
      <c r="CM1432" s="1" t="b">
        <f t="shared" si="703"/>
        <v>0</v>
      </c>
      <c r="CN1432" s="1" t="b">
        <f t="shared" si="704"/>
        <v>0</v>
      </c>
      <c r="CO1432" s="2" t="b">
        <f t="shared" si="705"/>
        <v>1</v>
      </c>
      <c r="CP1432" s="2" t="b">
        <f t="shared" si="706"/>
        <v>1</v>
      </c>
      <c r="CQ1432" s="2" t="b">
        <f t="shared" si="707"/>
        <v>0</v>
      </c>
      <c r="CR1432" s="6" t="str">
        <f t="shared" si="708"/>
        <v>Male</v>
      </c>
      <c r="CS1432" s="7">
        <f t="shared" si="709"/>
        <v>0</v>
      </c>
      <c r="CT1432" s="7">
        <f t="shared" si="710"/>
        <v>1</v>
      </c>
      <c r="CU1432" s="7">
        <f t="shared" si="711"/>
        <v>0</v>
      </c>
      <c r="CV1432" s="7">
        <f t="shared" si="712"/>
        <v>0</v>
      </c>
      <c r="CW1432" s="7">
        <f t="shared" si="713"/>
        <v>1</v>
      </c>
      <c r="CX1432" s="1" t="b">
        <f t="shared" si="714"/>
        <v>1</v>
      </c>
      <c r="CY1432" s="1" t="b">
        <f t="shared" si="715"/>
        <v>1</v>
      </c>
      <c r="DG1432" s="1" t="b">
        <f t="shared" si="695"/>
        <v>0</v>
      </c>
    </row>
    <row r="1433" spans="1:111" ht="58" x14ac:dyDescent="0.35">
      <c r="B1433" s="1" t="s">
        <v>13809</v>
      </c>
      <c r="C1433" s="9">
        <v>44371</v>
      </c>
      <c r="D1433" s="10" t="s">
        <v>13809</v>
      </c>
      <c r="E1433" s="1">
        <v>18</v>
      </c>
      <c r="F1433" s="1" t="s">
        <v>127</v>
      </c>
      <c r="G1433" s="1" t="s">
        <v>13809</v>
      </c>
      <c r="H1433" s="1" t="s">
        <v>13809</v>
      </c>
      <c r="J1433" s="2" t="s">
        <v>128</v>
      </c>
      <c r="K1433" s="2" t="s">
        <v>13809</v>
      </c>
      <c r="L1433" s="9">
        <v>44348</v>
      </c>
      <c r="M1433" s="2" t="s">
        <v>128</v>
      </c>
      <c r="N1433" s="2" t="s">
        <v>13809</v>
      </c>
      <c r="O1433" s="2" t="s">
        <v>110</v>
      </c>
      <c r="P1433" s="2" t="s">
        <v>111</v>
      </c>
      <c r="S1433" s="2" t="s">
        <v>111</v>
      </c>
      <c r="T1433" s="2" t="s">
        <v>112</v>
      </c>
      <c r="U1433" s="2" t="b">
        <v>1</v>
      </c>
      <c r="V1433" s="2" t="s">
        <v>113</v>
      </c>
      <c r="W1433" s="1" t="s">
        <v>112</v>
      </c>
      <c r="X1433" s="1" t="s">
        <v>114</v>
      </c>
      <c r="Y1433" s="2" t="s">
        <v>112</v>
      </c>
      <c r="Z1433" s="2" t="s">
        <v>111</v>
      </c>
      <c r="AA1433" s="2" t="s">
        <v>112</v>
      </c>
      <c r="AB1433" s="2">
        <v>3</v>
      </c>
      <c r="AC1433" s="1" t="s">
        <v>111</v>
      </c>
      <c r="AF1433" s="1" t="s">
        <v>111</v>
      </c>
      <c r="AJ1433" s="1" t="s">
        <v>115</v>
      </c>
      <c r="AK1433" s="1" t="s">
        <v>201</v>
      </c>
      <c r="AN1433" s="1" t="s">
        <v>225</v>
      </c>
      <c r="AO1433" s="1" t="s">
        <v>130</v>
      </c>
      <c r="AS1433" s="1" t="s">
        <v>118</v>
      </c>
      <c r="AU1433" s="1" t="s">
        <v>132</v>
      </c>
      <c r="AZ1433" s="1" t="s">
        <v>120</v>
      </c>
      <c r="BA1433" s="1">
        <v>10.82</v>
      </c>
      <c r="BG1433" s="1" t="s">
        <v>4579</v>
      </c>
      <c r="BH1433" s="1" t="s">
        <v>5438</v>
      </c>
      <c r="BJ1433" s="1" t="s">
        <v>112</v>
      </c>
      <c r="BK1433" s="1" t="s">
        <v>112</v>
      </c>
      <c r="BL1433" s="1" t="s">
        <v>161</v>
      </c>
      <c r="BM1433" s="1" t="s">
        <v>5439</v>
      </c>
      <c r="BQ1433" s="1" t="s">
        <v>121</v>
      </c>
      <c r="BR1433" s="1" t="s">
        <v>122</v>
      </c>
      <c r="BS1433" s="1" t="s">
        <v>112</v>
      </c>
      <c r="BU1433" s="34" t="s">
        <v>5440</v>
      </c>
      <c r="BV1433" s="9">
        <v>44363</v>
      </c>
      <c r="BW1433" s="34" t="s">
        <v>14467</v>
      </c>
      <c r="BX1433" s="2" t="s">
        <v>112</v>
      </c>
      <c r="BY1433" s="2" t="s">
        <v>136</v>
      </c>
      <c r="BZ1433" s="2" t="s">
        <v>124</v>
      </c>
      <c r="CA1433" s="2">
        <v>2</v>
      </c>
      <c r="CB1433" s="1" t="s">
        <v>199</v>
      </c>
      <c r="CC1433" s="2" t="s">
        <v>126</v>
      </c>
      <c r="CD1433" s="1" t="b">
        <f t="shared" si="693"/>
        <v>1</v>
      </c>
      <c r="CE1433" s="1" t="b">
        <f t="shared" si="694"/>
        <v>0</v>
      </c>
      <c r="CF1433" s="1" t="b">
        <f t="shared" si="696"/>
        <v>0</v>
      </c>
      <c r="CG1433" s="1" t="b">
        <f t="shared" si="697"/>
        <v>0</v>
      </c>
      <c r="CH1433" s="1" t="b">
        <f t="shared" si="698"/>
        <v>0</v>
      </c>
      <c r="CI1433" s="1" t="b">
        <f t="shared" si="699"/>
        <v>1</v>
      </c>
      <c r="CJ1433" s="1" t="b">
        <f t="shared" si="700"/>
        <v>0</v>
      </c>
      <c r="CK1433" s="1" t="b">
        <f t="shared" si="701"/>
        <v>0</v>
      </c>
      <c r="CL1433" s="1" t="b">
        <f t="shared" si="702"/>
        <v>0</v>
      </c>
      <c r="CM1433" s="1" t="b">
        <f t="shared" si="703"/>
        <v>0</v>
      </c>
      <c r="CN1433" s="1" t="b">
        <f t="shared" si="704"/>
        <v>0</v>
      </c>
      <c r="CO1433" s="2" t="b">
        <f t="shared" si="705"/>
        <v>1</v>
      </c>
      <c r="CP1433" s="2" t="b">
        <f t="shared" si="706"/>
        <v>1</v>
      </c>
      <c r="CQ1433" s="2" t="b">
        <f t="shared" si="707"/>
        <v>0</v>
      </c>
      <c r="CR1433" s="6" t="str">
        <f t="shared" si="708"/>
        <v>Male</v>
      </c>
      <c r="CS1433" s="7">
        <f t="shared" si="709"/>
        <v>0</v>
      </c>
      <c r="CT1433" s="7">
        <f t="shared" si="710"/>
        <v>1</v>
      </c>
      <c r="CU1433" s="7">
        <f t="shared" si="711"/>
        <v>0</v>
      </c>
      <c r="CV1433" s="7">
        <f t="shared" si="712"/>
        <v>0</v>
      </c>
      <c r="CW1433" s="7">
        <f t="shared" si="713"/>
        <v>1</v>
      </c>
      <c r="CX1433" s="1" t="b">
        <f t="shared" si="714"/>
        <v>1</v>
      </c>
      <c r="CY1433" s="1" t="b">
        <f t="shared" si="715"/>
        <v>1</v>
      </c>
      <c r="DG1433" s="1" t="b">
        <f t="shared" si="695"/>
        <v>0</v>
      </c>
    </row>
    <row r="1434" spans="1:111" ht="72.5" x14ac:dyDescent="0.35">
      <c r="B1434" s="1" t="s">
        <v>13809</v>
      </c>
      <c r="C1434" s="9">
        <v>44371</v>
      </c>
      <c r="D1434" s="10" t="s">
        <v>13809</v>
      </c>
      <c r="E1434" s="1">
        <v>76</v>
      </c>
      <c r="F1434" s="1" t="s">
        <v>108</v>
      </c>
      <c r="G1434" s="1" t="s">
        <v>13809</v>
      </c>
      <c r="H1434" s="1" t="s">
        <v>13809</v>
      </c>
      <c r="I1434" s="9">
        <v>44226</v>
      </c>
      <c r="J1434" s="2" t="s">
        <v>109</v>
      </c>
      <c r="K1434" s="2" t="s">
        <v>13809</v>
      </c>
      <c r="L1434" s="9">
        <v>44247</v>
      </c>
      <c r="M1434" s="2" t="s">
        <v>109</v>
      </c>
      <c r="N1434" s="2" t="s">
        <v>13809</v>
      </c>
      <c r="O1434" s="2" t="s">
        <v>110</v>
      </c>
      <c r="P1434" s="2" t="s">
        <v>111</v>
      </c>
      <c r="S1434" s="2" t="s">
        <v>111</v>
      </c>
      <c r="T1434" s="2" t="s">
        <v>112</v>
      </c>
      <c r="U1434" s="2" t="b">
        <v>1</v>
      </c>
      <c r="V1434" s="2" t="s">
        <v>126</v>
      </c>
      <c r="W1434" s="1" t="s">
        <v>111</v>
      </c>
      <c r="Y1434" s="2" t="s">
        <v>112</v>
      </c>
      <c r="Z1434" s="2" t="s">
        <v>112</v>
      </c>
      <c r="AA1434" s="2" t="s">
        <v>112</v>
      </c>
      <c r="AB1434" s="2">
        <v>6</v>
      </c>
      <c r="AC1434" s="1" t="s">
        <v>111</v>
      </c>
      <c r="AF1434" s="1" t="s">
        <v>111</v>
      </c>
      <c r="AH1434" s="1" t="s">
        <v>1082</v>
      </c>
      <c r="AJ1434" s="1" t="s">
        <v>115</v>
      </c>
      <c r="AK1434" s="1" t="s">
        <v>129</v>
      </c>
      <c r="BJ1434" s="1" t="s">
        <v>111</v>
      </c>
      <c r="BN1434" s="1" t="s">
        <v>111</v>
      </c>
      <c r="BU1434" s="34" t="s">
        <v>5441</v>
      </c>
      <c r="BV1434" s="9">
        <v>44453</v>
      </c>
      <c r="BW1434" s="34" t="s">
        <v>5442</v>
      </c>
      <c r="BY1434" s="2" t="s">
        <v>153</v>
      </c>
      <c r="BZ1434" s="2" t="s">
        <v>124</v>
      </c>
      <c r="CB1434" s="1" t="s">
        <v>137</v>
      </c>
      <c r="CD1434" s="1" t="b">
        <f t="shared" si="693"/>
        <v>0</v>
      </c>
      <c r="CE1434" s="1" t="b">
        <f t="shared" si="694"/>
        <v>0</v>
      </c>
      <c r="CF1434" s="1" t="b">
        <f t="shared" si="696"/>
        <v>0</v>
      </c>
      <c r="CG1434" s="1" t="b">
        <f t="shared" si="697"/>
        <v>0</v>
      </c>
      <c r="CH1434" s="1" t="b">
        <f t="shared" si="698"/>
        <v>0</v>
      </c>
      <c r="CI1434" s="1" t="b">
        <f t="shared" si="699"/>
        <v>0</v>
      </c>
      <c r="CJ1434" s="1" t="b">
        <f t="shared" si="700"/>
        <v>0</v>
      </c>
      <c r="CK1434" s="1" t="b">
        <f t="shared" si="701"/>
        <v>0</v>
      </c>
      <c r="CL1434" s="1" t="b">
        <f t="shared" si="702"/>
        <v>0</v>
      </c>
      <c r="CM1434" s="1" t="b">
        <f t="shared" si="703"/>
        <v>0</v>
      </c>
      <c r="CN1434" s="1" t="b">
        <f t="shared" si="704"/>
        <v>1</v>
      </c>
      <c r="CO1434" s="2" t="b">
        <f t="shared" si="705"/>
        <v>1</v>
      </c>
      <c r="CP1434" s="2" t="b">
        <f t="shared" si="706"/>
        <v>1</v>
      </c>
      <c r="CQ1434" s="2" t="b">
        <f t="shared" si="707"/>
        <v>0</v>
      </c>
      <c r="CR1434" s="6" t="str">
        <f t="shared" si="708"/>
        <v>Female</v>
      </c>
      <c r="CS1434" s="7">
        <f t="shared" si="709"/>
        <v>1</v>
      </c>
      <c r="CT1434" s="7">
        <f t="shared" si="710"/>
        <v>0</v>
      </c>
      <c r="CU1434" s="7">
        <f t="shared" si="711"/>
        <v>0</v>
      </c>
      <c r="CV1434" s="7">
        <f t="shared" si="712"/>
        <v>1</v>
      </c>
      <c r="CW1434" s="7">
        <f t="shared" si="713"/>
        <v>0</v>
      </c>
      <c r="CX1434" s="1" t="b">
        <f t="shared" si="714"/>
        <v>0</v>
      </c>
      <c r="CY1434" s="1" t="b">
        <f t="shared" si="715"/>
        <v>0</v>
      </c>
      <c r="DG1434" s="1" t="b">
        <f t="shared" si="695"/>
        <v>0</v>
      </c>
    </row>
    <row r="1435" spans="1:111" ht="232" x14ac:dyDescent="0.35">
      <c r="B1435" s="1" t="s">
        <v>13809</v>
      </c>
      <c r="C1435" s="9">
        <v>44371</v>
      </c>
      <c r="D1435" s="10" t="s">
        <v>13809</v>
      </c>
      <c r="E1435" s="1">
        <v>15</v>
      </c>
      <c r="F1435" s="1" t="s">
        <v>127</v>
      </c>
      <c r="G1435" s="1" t="s">
        <v>13809</v>
      </c>
      <c r="H1435" s="1" t="s">
        <v>13809</v>
      </c>
      <c r="I1435" s="9">
        <v>44348</v>
      </c>
      <c r="J1435" s="2" t="s">
        <v>109</v>
      </c>
      <c r="K1435" s="2" t="s">
        <v>13809</v>
      </c>
      <c r="L1435" s="9">
        <v>44369</v>
      </c>
      <c r="M1435" s="2" t="s">
        <v>109</v>
      </c>
      <c r="N1435" s="2" t="s">
        <v>13809</v>
      </c>
      <c r="O1435" s="2" t="s">
        <v>110</v>
      </c>
      <c r="P1435" s="2" t="s">
        <v>111</v>
      </c>
      <c r="S1435" s="2" t="s">
        <v>112</v>
      </c>
      <c r="T1435" s="2" t="s">
        <v>111</v>
      </c>
      <c r="U1435" s="2" t="b">
        <v>1</v>
      </c>
      <c r="V1435" s="2" t="s">
        <v>113</v>
      </c>
      <c r="W1435" s="1" t="s">
        <v>112</v>
      </c>
      <c r="X1435" s="1" t="s">
        <v>114</v>
      </c>
      <c r="Y1435" s="2" t="s">
        <v>112</v>
      </c>
      <c r="Z1435" s="2" t="s">
        <v>112</v>
      </c>
      <c r="AB1435" s="2">
        <v>1</v>
      </c>
      <c r="AC1435" s="1" t="s">
        <v>111</v>
      </c>
      <c r="AF1435" s="1" t="s">
        <v>111</v>
      </c>
      <c r="AJ1435" s="1" t="s">
        <v>115</v>
      </c>
      <c r="AK1435" s="1" t="s">
        <v>349</v>
      </c>
      <c r="AN1435" s="1" t="s">
        <v>5443</v>
      </c>
      <c r="AO1435" s="1" t="s">
        <v>166</v>
      </c>
      <c r="AU1435" s="1" t="s">
        <v>132</v>
      </c>
      <c r="AZ1435" s="1" t="s">
        <v>155</v>
      </c>
      <c r="BA1435" s="1">
        <v>0.14199999999999999</v>
      </c>
      <c r="BJ1435" s="1" t="s">
        <v>112</v>
      </c>
      <c r="BK1435" s="1" t="s">
        <v>111</v>
      </c>
      <c r="BQ1435" s="1" t="s">
        <v>121</v>
      </c>
      <c r="BR1435" s="1" t="s">
        <v>122</v>
      </c>
      <c r="BS1435" s="1" t="s">
        <v>112</v>
      </c>
      <c r="BU1435" s="34" t="s">
        <v>13911</v>
      </c>
      <c r="BV1435" s="9">
        <v>44589</v>
      </c>
      <c r="BW1435" s="34" t="s">
        <v>14468</v>
      </c>
      <c r="BY1435" s="2" t="s">
        <v>156</v>
      </c>
      <c r="BZ1435" s="2" t="s">
        <v>124</v>
      </c>
      <c r="CA1435" s="2">
        <v>2</v>
      </c>
      <c r="CB1435" s="1" t="s">
        <v>1596</v>
      </c>
      <c r="CC1435" s="2" t="s">
        <v>126</v>
      </c>
      <c r="CD1435" s="1" t="b">
        <f t="shared" si="693"/>
        <v>1</v>
      </c>
      <c r="CE1435" s="1" t="b">
        <f t="shared" si="694"/>
        <v>1</v>
      </c>
      <c r="CF1435" s="1" t="b">
        <f t="shared" si="696"/>
        <v>0</v>
      </c>
      <c r="CG1435" s="1" t="b">
        <f t="shared" si="697"/>
        <v>1</v>
      </c>
      <c r="CH1435" s="1" t="b">
        <f t="shared" si="698"/>
        <v>0</v>
      </c>
      <c r="CI1435" s="1" t="b">
        <f t="shared" si="699"/>
        <v>0</v>
      </c>
      <c r="CJ1435" s="1" t="b">
        <f t="shared" si="700"/>
        <v>0</v>
      </c>
      <c r="CK1435" s="1" t="b">
        <f t="shared" si="701"/>
        <v>0</v>
      </c>
      <c r="CL1435" s="1" t="b">
        <f t="shared" si="702"/>
        <v>0</v>
      </c>
      <c r="CM1435" s="1" t="b">
        <f t="shared" si="703"/>
        <v>0</v>
      </c>
      <c r="CN1435" s="1" t="b">
        <f t="shared" si="704"/>
        <v>0</v>
      </c>
      <c r="CO1435" s="2" t="b">
        <f t="shared" si="705"/>
        <v>1</v>
      </c>
      <c r="CP1435" s="2" t="b">
        <f t="shared" si="706"/>
        <v>1</v>
      </c>
      <c r="CQ1435" s="2" t="b">
        <f t="shared" si="707"/>
        <v>0</v>
      </c>
      <c r="CR1435" s="6" t="str">
        <f t="shared" si="708"/>
        <v>Male</v>
      </c>
      <c r="CS1435" s="7">
        <f t="shared" si="709"/>
        <v>1</v>
      </c>
      <c r="CT1435" s="7">
        <f t="shared" si="710"/>
        <v>0</v>
      </c>
      <c r="CU1435" s="7">
        <f t="shared" si="711"/>
        <v>0</v>
      </c>
      <c r="CV1435" s="7">
        <f t="shared" si="712"/>
        <v>1</v>
      </c>
      <c r="CW1435" s="7">
        <f t="shared" si="713"/>
        <v>0</v>
      </c>
      <c r="CX1435" s="1" t="b">
        <f t="shared" si="714"/>
        <v>1</v>
      </c>
      <c r="CY1435" s="1" t="b">
        <f t="shared" si="715"/>
        <v>0</v>
      </c>
      <c r="DG1435" s="1" t="b">
        <f t="shared" si="695"/>
        <v>1</v>
      </c>
    </row>
    <row r="1436" spans="1:111" ht="174" x14ac:dyDescent="0.35">
      <c r="B1436" s="1" t="s">
        <v>13809</v>
      </c>
      <c r="C1436" s="9">
        <v>44371</v>
      </c>
      <c r="D1436" s="10" t="s">
        <v>13809</v>
      </c>
      <c r="E1436" s="1">
        <v>40</v>
      </c>
      <c r="F1436" s="1" t="s">
        <v>127</v>
      </c>
      <c r="G1436" s="1" t="s">
        <v>13809</v>
      </c>
      <c r="H1436" s="1" t="s">
        <v>13809</v>
      </c>
      <c r="I1436" s="9">
        <v>44309</v>
      </c>
      <c r="J1436" s="2" t="s">
        <v>128</v>
      </c>
      <c r="K1436" s="2" t="s">
        <v>13809</v>
      </c>
      <c r="L1436" s="2" t="s">
        <v>183</v>
      </c>
      <c r="M1436" s="2" t="s">
        <v>163</v>
      </c>
      <c r="N1436" s="2" t="s">
        <v>13809</v>
      </c>
      <c r="O1436" s="2" t="s">
        <v>110</v>
      </c>
      <c r="P1436" s="2" t="s">
        <v>111</v>
      </c>
      <c r="S1436" s="2" t="s">
        <v>112</v>
      </c>
      <c r="T1436" s="2" t="s">
        <v>111</v>
      </c>
      <c r="U1436" s="2" t="b">
        <f>OR(S1436="yes",T1436="yes")</f>
        <v>1</v>
      </c>
      <c r="V1436" s="2" t="s">
        <v>126</v>
      </c>
      <c r="W1436" s="1" t="s">
        <v>111</v>
      </c>
      <c r="Y1436" s="2" t="s">
        <v>112</v>
      </c>
      <c r="Z1436" s="2" t="s">
        <v>112</v>
      </c>
      <c r="AA1436" s="2" t="s">
        <v>111</v>
      </c>
      <c r="AB1436" s="2">
        <v>8</v>
      </c>
      <c r="AC1436" s="1" t="s">
        <v>111</v>
      </c>
      <c r="AF1436" s="1" t="s">
        <v>111</v>
      </c>
      <c r="AJ1436" s="1" t="s">
        <v>115</v>
      </c>
      <c r="AK1436" s="1" t="s">
        <v>129</v>
      </c>
      <c r="AO1436" s="1" t="s">
        <v>221</v>
      </c>
      <c r="AZ1436" s="1" t="s">
        <v>155</v>
      </c>
      <c r="BA1436" s="1" t="s">
        <v>362</v>
      </c>
      <c r="BJ1436" s="1" t="s">
        <v>112</v>
      </c>
      <c r="BK1436" s="1" t="s">
        <v>111</v>
      </c>
      <c r="BQ1436" s="1" t="s">
        <v>121</v>
      </c>
      <c r="BR1436" s="1" t="s">
        <v>122</v>
      </c>
      <c r="BS1436" s="1" t="s">
        <v>112</v>
      </c>
      <c r="BU1436" s="34" t="s">
        <v>5444</v>
      </c>
      <c r="BV1436" s="9">
        <v>44371</v>
      </c>
      <c r="BW1436" s="34" t="s">
        <v>5445</v>
      </c>
      <c r="BY1436" s="2" t="s">
        <v>153</v>
      </c>
      <c r="BZ1436" s="2" t="s">
        <v>124</v>
      </c>
      <c r="CB1436" s="1" t="s">
        <v>295</v>
      </c>
      <c r="CF1436" s="1" t="b">
        <f t="shared" si="696"/>
        <v>0</v>
      </c>
      <c r="CG1436" s="1" t="b">
        <f t="shared" si="697"/>
        <v>0</v>
      </c>
      <c r="CH1436" s="1" t="b">
        <f t="shared" si="698"/>
        <v>0</v>
      </c>
      <c r="CI1436" s="1" t="b">
        <f t="shared" si="699"/>
        <v>0</v>
      </c>
      <c r="CJ1436" s="1" t="b">
        <f t="shared" si="700"/>
        <v>0</v>
      </c>
      <c r="CK1436" s="1" t="b">
        <f t="shared" si="701"/>
        <v>0</v>
      </c>
      <c r="CL1436" s="1" t="b">
        <f t="shared" si="702"/>
        <v>1</v>
      </c>
      <c r="CM1436" s="1" t="b">
        <f t="shared" si="703"/>
        <v>0</v>
      </c>
      <c r="CN1436" s="1" t="b">
        <f t="shared" si="704"/>
        <v>0</v>
      </c>
      <c r="CO1436" s="2" t="b">
        <f t="shared" si="705"/>
        <v>0</v>
      </c>
      <c r="CP1436" s="2" t="b">
        <f t="shared" si="706"/>
        <v>0</v>
      </c>
      <c r="CQ1436" s="2" t="b">
        <f t="shared" si="707"/>
        <v>1</v>
      </c>
      <c r="CR1436" s="6" t="str">
        <f t="shared" si="708"/>
        <v>Male</v>
      </c>
      <c r="CS1436" s="7">
        <f t="shared" si="709"/>
        <v>0</v>
      </c>
      <c r="CT1436" s="7">
        <f t="shared" si="710"/>
        <v>1</v>
      </c>
      <c r="CU1436" s="7">
        <f t="shared" si="711"/>
        <v>0</v>
      </c>
      <c r="CV1436" s="7">
        <f t="shared" si="712"/>
        <v>0</v>
      </c>
      <c r="CW1436" s="7">
        <f t="shared" si="713"/>
        <v>0</v>
      </c>
      <c r="CX1436" s="1" t="b">
        <f t="shared" si="714"/>
        <v>0</v>
      </c>
      <c r="CY1436" s="1" t="b">
        <f t="shared" si="715"/>
        <v>1</v>
      </c>
      <c r="CZ1436" s="2">
        <v>3216</v>
      </c>
      <c r="DG1436" s="1" t="b">
        <f t="shared" si="695"/>
        <v>0</v>
      </c>
    </row>
    <row r="1437" spans="1:111" ht="58" x14ac:dyDescent="0.35">
      <c r="A1437" s="2">
        <v>1372</v>
      </c>
      <c r="B1437" s="1" t="s">
        <v>13809</v>
      </c>
      <c r="C1437" s="9">
        <v>44369</v>
      </c>
      <c r="D1437" s="10" t="s">
        <v>13809</v>
      </c>
      <c r="E1437" s="1">
        <v>15</v>
      </c>
      <c r="F1437" s="1" t="s">
        <v>127</v>
      </c>
      <c r="G1437" s="1" t="s">
        <v>13809</v>
      </c>
      <c r="H1437" s="1" t="s">
        <v>13809</v>
      </c>
      <c r="J1437" s="2" t="s">
        <v>109</v>
      </c>
      <c r="K1437" s="2" t="s">
        <v>13809</v>
      </c>
      <c r="L1437" s="9">
        <v>44365</v>
      </c>
      <c r="M1437" s="2" t="s">
        <v>109</v>
      </c>
      <c r="N1437" s="2" t="s">
        <v>13809</v>
      </c>
      <c r="O1437" s="2" t="s">
        <v>110</v>
      </c>
      <c r="P1437" s="2" t="s">
        <v>111</v>
      </c>
      <c r="S1437" s="2" t="s">
        <v>111</v>
      </c>
      <c r="T1437" s="2" t="s">
        <v>112</v>
      </c>
      <c r="U1437" s="2" t="b">
        <v>1</v>
      </c>
      <c r="V1437" s="2" t="s">
        <v>159</v>
      </c>
      <c r="W1437" s="1" t="s">
        <v>112</v>
      </c>
      <c r="X1437" s="1" t="s">
        <v>110</v>
      </c>
      <c r="Y1437" s="2" t="s">
        <v>112</v>
      </c>
      <c r="Z1437" s="2" t="s">
        <v>111</v>
      </c>
      <c r="AA1437" s="2" t="s">
        <v>112</v>
      </c>
      <c r="AB1437" s="2">
        <v>2</v>
      </c>
      <c r="AC1437" s="1" t="s">
        <v>111</v>
      </c>
      <c r="AF1437" s="1" t="s">
        <v>111</v>
      </c>
      <c r="AJ1437" s="1" t="s">
        <v>115</v>
      </c>
      <c r="AK1437" s="1" t="s">
        <v>201</v>
      </c>
      <c r="AN1437" s="1" t="s">
        <v>225</v>
      </c>
      <c r="AO1437" s="1" t="s">
        <v>130</v>
      </c>
      <c r="AS1437" s="1" t="s">
        <v>118</v>
      </c>
      <c r="AU1437" s="1" t="s">
        <v>243</v>
      </c>
      <c r="AZ1437" s="1" t="s">
        <v>251</v>
      </c>
      <c r="BA1437" s="1">
        <v>2200</v>
      </c>
      <c r="BD1437" s="1">
        <v>2100</v>
      </c>
      <c r="BJ1437" s="1" t="s">
        <v>112</v>
      </c>
      <c r="BQ1437" s="1" t="s">
        <v>121</v>
      </c>
      <c r="BR1437" s="1" t="s">
        <v>122</v>
      </c>
      <c r="BS1437" s="1" t="s">
        <v>112</v>
      </c>
      <c r="BU1437" s="34" t="s">
        <v>5446</v>
      </c>
      <c r="BV1437" s="9">
        <v>44377</v>
      </c>
      <c r="BW1437" s="34" t="s">
        <v>14469</v>
      </c>
      <c r="BY1437" s="2" t="s">
        <v>123</v>
      </c>
      <c r="BZ1437" s="2" t="s">
        <v>162</v>
      </c>
      <c r="CA1437" s="2">
        <v>2</v>
      </c>
      <c r="CB1437" s="1" t="s">
        <v>751</v>
      </c>
      <c r="CC1437" s="2" t="s">
        <v>126</v>
      </c>
      <c r="CD1437" s="1" t="b">
        <f t="shared" ref="CD1437:CD1452" si="716">AND(E1437&lt;30,NOT(E1437="."),NOT(E1437=""))</f>
        <v>1</v>
      </c>
      <c r="CE1437" s="1" t="b">
        <f t="shared" ref="CE1437:CE1452" si="717">AND(E1437&lt;18,NOT(E1437="."),NOT(E1437=""))</f>
        <v>1</v>
      </c>
      <c r="CF1437" s="1" t="b">
        <f t="shared" si="696"/>
        <v>0</v>
      </c>
      <c r="CG1437" s="1" t="b">
        <f t="shared" si="697"/>
        <v>1</v>
      </c>
      <c r="CH1437" s="1" t="b">
        <f t="shared" si="698"/>
        <v>0</v>
      </c>
      <c r="CI1437" s="1" t="b">
        <f t="shared" si="699"/>
        <v>0</v>
      </c>
      <c r="CJ1437" s="1" t="b">
        <f t="shared" si="700"/>
        <v>0</v>
      </c>
      <c r="CK1437" s="1" t="b">
        <f t="shared" si="701"/>
        <v>0</v>
      </c>
      <c r="CL1437" s="1" t="b">
        <f t="shared" si="702"/>
        <v>0</v>
      </c>
      <c r="CM1437" s="1" t="b">
        <f t="shared" si="703"/>
        <v>0</v>
      </c>
      <c r="CN1437" s="1" t="b">
        <f t="shared" si="704"/>
        <v>0</v>
      </c>
      <c r="CO1437" s="2" t="b">
        <f t="shared" si="705"/>
        <v>1</v>
      </c>
      <c r="CP1437" s="2" t="b">
        <f t="shared" si="706"/>
        <v>1</v>
      </c>
      <c r="CQ1437" s="2" t="b">
        <f t="shared" si="707"/>
        <v>0</v>
      </c>
      <c r="CR1437" s="6" t="str">
        <f t="shared" si="708"/>
        <v>Male</v>
      </c>
      <c r="CS1437" s="7">
        <f t="shared" si="709"/>
        <v>1</v>
      </c>
      <c r="CT1437" s="7">
        <f t="shared" si="710"/>
        <v>0</v>
      </c>
      <c r="CU1437" s="7">
        <f t="shared" si="711"/>
        <v>0</v>
      </c>
      <c r="CV1437" s="7">
        <f t="shared" si="712"/>
        <v>1</v>
      </c>
      <c r="CW1437" s="7">
        <f t="shared" si="713"/>
        <v>0</v>
      </c>
      <c r="CX1437" s="1" t="b">
        <f t="shared" si="714"/>
        <v>1</v>
      </c>
      <c r="CY1437" s="1" t="b">
        <f t="shared" si="715"/>
        <v>0</v>
      </c>
      <c r="DG1437" s="1" t="b">
        <f t="shared" si="695"/>
        <v>1</v>
      </c>
    </row>
    <row r="1438" spans="1:111" ht="58" x14ac:dyDescent="0.35">
      <c r="B1438" s="1" t="s">
        <v>13809</v>
      </c>
      <c r="C1438" s="9">
        <v>44371</v>
      </c>
      <c r="D1438" s="10" t="s">
        <v>13809</v>
      </c>
      <c r="E1438" s="1">
        <v>43</v>
      </c>
      <c r="F1438" s="1" t="s">
        <v>127</v>
      </c>
      <c r="G1438" s="1" t="s">
        <v>13809</v>
      </c>
      <c r="H1438" s="1" t="s">
        <v>13809</v>
      </c>
      <c r="I1438" s="9">
        <v>44307</v>
      </c>
      <c r="J1438" s="2" t="s">
        <v>109</v>
      </c>
      <c r="K1438" s="2" t="s">
        <v>13809</v>
      </c>
      <c r="L1438" s="9">
        <v>44328</v>
      </c>
      <c r="M1438" s="2" t="s">
        <v>109</v>
      </c>
      <c r="N1438" s="2" t="s">
        <v>13809</v>
      </c>
      <c r="O1438" s="2" t="s">
        <v>110</v>
      </c>
      <c r="P1438" s="2" t="s">
        <v>111</v>
      </c>
      <c r="S1438" s="2" t="s">
        <v>111</v>
      </c>
      <c r="T1438" s="2" t="s">
        <v>112</v>
      </c>
      <c r="U1438" s="2" t="b">
        <v>1</v>
      </c>
      <c r="V1438" s="2" t="s">
        <v>113</v>
      </c>
      <c r="W1438" s="1" t="s">
        <v>112</v>
      </c>
      <c r="X1438" s="1" t="s">
        <v>110</v>
      </c>
      <c r="Y1438" s="2" t="s">
        <v>112</v>
      </c>
      <c r="Z1438" s="2" t="s">
        <v>111</v>
      </c>
      <c r="AA1438" s="2" t="s">
        <v>112</v>
      </c>
      <c r="AB1438" s="2">
        <v>2</v>
      </c>
      <c r="AC1438" s="1" t="s">
        <v>111</v>
      </c>
      <c r="AF1438" s="1" t="s">
        <v>111</v>
      </c>
      <c r="AJ1438" s="1" t="s">
        <v>115</v>
      </c>
      <c r="AK1438" s="1" t="s">
        <v>201</v>
      </c>
      <c r="AN1438" s="1" t="s">
        <v>5447</v>
      </c>
      <c r="AO1438" s="1" t="s">
        <v>117</v>
      </c>
      <c r="AS1438" s="1" t="s">
        <v>118</v>
      </c>
      <c r="AU1438" s="1" t="s">
        <v>132</v>
      </c>
      <c r="AZ1438" s="1" t="s">
        <v>155</v>
      </c>
      <c r="BA1438" s="1" t="s">
        <v>5448</v>
      </c>
      <c r="BJ1438" s="1" t="s">
        <v>112</v>
      </c>
      <c r="BK1438" s="1" t="s">
        <v>112</v>
      </c>
      <c r="BL1438" s="1" t="s">
        <v>700</v>
      </c>
      <c r="BM1438" s="1" t="s">
        <v>5449</v>
      </c>
      <c r="BQ1438" s="1" t="s">
        <v>121</v>
      </c>
      <c r="BR1438" s="1" t="s">
        <v>122</v>
      </c>
      <c r="BS1438" s="1" t="s">
        <v>112</v>
      </c>
      <c r="BU1438" s="34" t="s">
        <v>5450</v>
      </c>
      <c r="BV1438" s="9">
        <v>44358</v>
      </c>
      <c r="BW1438" s="34" t="s">
        <v>5451</v>
      </c>
      <c r="BY1438" s="2" t="s">
        <v>123</v>
      </c>
      <c r="BZ1438" s="2" t="s">
        <v>124</v>
      </c>
      <c r="CA1438" s="2">
        <v>2</v>
      </c>
      <c r="CB1438" s="1" t="s">
        <v>5452</v>
      </c>
      <c r="CC1438" s="2" t="s">
        <v>126</v>
      </c>
      <c r="CD1438" s="1" t="b">
        <f t="shared" si="716"/>
        <v>0</v>
      </c>
      <c r="CE1438" s="1" t="b">
        <f t="shared" si="717"/>
        <v>0</v>
      </c>
      <c r="CF1438" s="1" t="b">
        <f t="shared" si="696"/>
        <v>0</v>
      </c>
      <c r="CG1438" s="1" t="b">
        <f t="shared" si="697"/>
        <v>0</v>
      </c>
      <c r="CH1438" s="1" t="b">
        <f t="shared" si="698"/>
        <v>0</v>
      </c>
      <c r="CI1438" s="1" t="b">
        <f t="shared" si="699"/>
        <v>0</v>
      </c>
      <c r="CJ1438" s="1" t="b">
        <f t="shared" si="700"/>
        <v>0</v>
      </c>
      <c r="CK1438" s="1" t="b">
        <f t="shared" si="701"/>
        <v>0</v>
      </c>
      <c r="CL1438" s="1" t="b">
        <f t="shared" si="702"/>
        <v>1</v>
      </c>
      <c r="CM1438" s="1" t="b">
        <f t="shared" si="703"/>
        <v>0</v>
      </c>
      <c r="CN1438" s="1" t="b">
        <f t="shared" si="704"/>
        <v>0</v>
      </c>
      <c r="CO1438" s="2" t="b">
        <f t="shared" si="705"/>
        <v>1</v>
      </c>
      <c r="CP1438" s="2" t="b">
        <f t="shared" si="706"/>
        <v>1</v>
      </c>
      <c r="CQ1438" s="2" t="b">
        <f t="shared" si="707"/>
        <v>0</v>
      </c>
      <c r="CR1438" s="6" t="str">
        <f t="shared" si="708"/>
        <v>Male</v>
      </c>
      <c r="CS1438" s="7">
        <f t="shared" si="709"/>
        <v>1</v>
      </c>
      <c r="CT1438" s="7">
        <f t="shared" si="710"/>
        <v>0</v>
      </c>
      <c r="CU1438" s="7">
        <f t="shared" si="711"/>
        <v>0</v>
      </c>
      <c r="CV1438" s="7">
        <f t="shared" si="712"/>
        <v>1</v>
      </c>
      <c r="CW1438" s="7">
        <f t="shared" si="713"/>
        <v>0</v>
      </c>
      <c r="CX1438" s="1" t="b">
        <f t="shared" si="714"/>
        <v>0</v>
      </c>
      <c r="CY1438" s="1" t="b">
        <f t="shared" si="715"/>
        <v>0</v>
      </c>
      <c r="DG1438" s="1" t="b">
        <f t="shared" si="695"/>
        <v>0</v>
      </c>
    </row>
    <row r="1439" spans="1:111" ht="275.5" x14ac:dyDescent="0.35">
      <c r="B1439" s="1" t="s">
        <v>13809</v>
      </c>
      <c r="C1439" s="9">
        <v>44371</v>
      </c>
      <c r="D1439" s="10" t="s">
        <v>13809</v>
      </c>
      <c r="E1439" s="1">
        <v>65</v>
      </c>
      <c r="F1439" s="1" t="s">
        <v>127</v>
      </c>
      <c r="G1439" s="1" t="s">
        <v>13809</v>
      </c>
      <c r="H1439" s="1" t="s">
        <v>13809</v>
      </c>
      <c r="I1439" s="9">
        <v>44251</v>
      </c>
      <c r="J1439" s="2" t="s">
        <v>109</v>
      </c>
      <c r="K1439" s="2" t="s">
        <v>13809</v>
      </c>
      <c r="L1439" s="9">
        <v>44272</v>
      </c>
      <c r="M1439" s="2" t="s">
        <v>109</v>
      </c>
      <c r="N1439" s="2" t="s">
        <v>13809</v>
      </c>
      <c r="O1439" s="2" t="s">
        <v>110</v>
      </c>
      <c r="P1439" s="2" t="s">
        <v>111</v>
      </c>
      <c r="S1439" s="2" t="s">
        <v>112</v>
      </c>
      <c r="T1439" s="2" t="s">
        <v>111</v>
      </c>
      <c r="U1439" s="2" t="b">
        <f>OR(S1439="yes",T1439="yes")</f>
        <v>1</v>
      </c>
      <c r="V1439" s="2" t="s">
        <v>126</v>
      </c>
      <c r="W1439" s="1" t="s">
        <v>112</v>
      </c>
      <c r="X1439" s="1" t="s">
        <v>138</v>
      </c>
      <c r="Y1439" s="2" t="s">
        <v>111</v>
      </c>
      <c r="AF1439" s="1" t="s">
        <v>111</v>
      </c>
      <c r="AH1439" s="1" t="s">
        <v>3623</v>
      </c>
      <c r="AI1439" s="1" t="s">
        <v>5453</v>
      </c>
      <c r="AJ1439" s="1" t="s">
        <v>418</v>
      </c>
      <c r="AK1439" s="1" t="s">
        <v>160</v>
      </c>
      <c r="AN1439" s="1" t="s">
        <v>5454</v>
      </c>
      <c r="AO1439" s="1" t="s">
        <v>166</v>
      </c>
      <c r="AU1439" s="1" t="s">
        <v>197</v>
      </c>
      <c r="AZ1439" s="1" t="s">
        <v>799</v>
      </c>
      <c r="BC1439" s="1" t="s">
        <v>5455</v>
      </c>
      <c r="BF1439" s="1" t="s">
        <v>5456</v>
      </c>
      <c r="BG1439" s="1" t="s">
        <v>158</v>
      </c>
      <c r="BH1439" s="1" t="s">
        <v>158</v>
      </c>
      <c r="BJ1439" s="1" t="s">
        <v>112</v>
      </c>
      <c r="BK1439" s="1" t="s">
        <v>112</v>
      </c>
      <c r="BL1439" s="1" t="s">
        <v>5457</v>
      </c>
      <c r="BM1439" s="1" t="s">
        <v>5458</v>
      </c>
      <c r="BQ1439" s="1" t="s">
        <v>121</v>
      </c>
      <c r="BR1439" s="1" t="s">
        <v>122</v>
      </c>
      <c r="BS1439" s="1" t="s">
        <v>111</v>
      </c>
      <c r="BT1439" s="34" t="s">
        <v>5459</v>
      </c>
      <c r="BU1439" s="34" t="s">
        <v>5460</v>
      </c>
      <c r="BV1439" s="9">
        <v>44741</v>
      </c>
      <c r="BW1439" s="34" t="s">
        <v>5461</v>
      </c>
      <c r="BY1439" s="2" t="s">
        <v>174</v>
      </c>
      <c r="BZ1439" s="2" t="s">
        <v>124</v>
      </c>
      <c r="CB1439" s="1" t="s">
        <v>307</v>
      </c>
      <c r="CD1439" s="1" t="b">
        <f t="shared" si="716"/>
        <v>0</v>
      </c>
      <c r="CE1439" s="1" t="b">
        <f t="shared" si="717"/>
        <v>0</v>
      </c>
      <c r="CF1439" s="1" t="b">
        <f t="shared" si="696"/>
        <v>0</v>
      </c>
      <c r="CG1439" s="1" t="b">
        <f t="shared" si="697"/>
        <v>0</v>
      </c>
      <c r="CH1439" s="1" t="b">
        <f t="shared" si="698"/>
        <v>0</v>
      </c>
      <c r="CI1439" s="1" t="b">
        <f t="shared" si="699"/>
        <v>0</v>
      </c>
      <c r="CJ1439" s="1" t="b">
        <f t="shared" si="700"/>
        <v>0</v>
      </c>
      <c r="CK1439" s="1" t="b">
        <f t="shared" si="701"/>
        <v>0</v>
      </c>
      <c r="CL1439" s="1" t="b">
        <f t="shared" si="702"/>
        <v>0</v>
      </c>
      <c r="CM1439" s="1" t="b">
        <f t="shared" si="703"/>
        <v>0</v>
      </c>
      <c r="CN1439" s="1" t="b">
        <f t="shared" si="704"/>
        <v>1</v>
      </c>
      <c r="CO1439" s="2" t="b">
        <f t="shared" si="705"/>
        <v>0</v>
      </c>
      <c r="CP1439" s="2" t="b">
        <f t="shared" si="706"/>
        <v>0</v>
      </c>
      <c r="CQ1439" s="2" t="b">
        <f t="shared" si="707"/>
        <v>0</v>
      </c>
      <c r="CR1439" s="6" t="str">
        <f t="shared" si="708"/>
        <v>Male</v>
      </c>
      <c r="CS1439" s="7">
        <f t="shared" si="709"/>
        <v>1</v>
      </c>
      <c r="CT1439" s="7">
        <f t="shared" si="710"/>
        <v>0</v>
      </c>
      <c r="CU1439" s="7">
        <f t="shared" si="711"/>
        <v>0</v>
      </c>
      <c r="CV1439" s="7">
        <f t="shared" si="712"/>
        <v>1</v>
      </c>
    </row>
    <row r="1440" spans="1:111" ht="116" x14ac:dyDescent="0.35">
      <c r="B1440" s="1" t="s">
        <v>13809</v>
      </c>
      <c r="C1440" s="9">
        <v>44371</v>
      </c>
      <c r="D1440" s="10" t="s">
        <v>13809</v>
      </c>
      <c r="E1440" s="1">
        <v>47</v>
      </c>
      <c r="F1440" s="1" t="s">
        <v>108</v>
      </c>
      <c r="G1440" s="1" t="s">
        <v>13809</v>
      </c>
      <c r="H1440" s="1" t="s">
        <v>13809</v>
      </c>
      <c r="I1440" s="9">
        <v>44271</v>
      </c>
      <c r="J1440" s="2" t="s">
        <v>128</v>
      </c>
      <c r="K1440" s="2" t="s">
        <v>13809</v>
      </c>
      <c r="N1440" s="2" t="s">
        <v>13809</v>
      </c>
      <c r="O1440" s="2" t="s">
        <v>110</v>
      </c>
      <c r="P1440" s="2" t="s">
        <v>111</v>
      </c>
      <c r="S1440" s="2" t="s">
        <v>111</v>
      </c>
      <c r="T1440" s="2" t="s">
        <v>112</v>
      </c>
      <c r="U1440" s="2" t="b">
        <v>1</v>
      </c>
      <c r="V1440" s="2" t="s">
        <v>126</v>
      </c>
      <c r="W1440" s="1" t="s">
        <v>111</v>
      </c>
      <c r="Y1440" s="2" t="s">
        <v>112</v>
      </c>
      <c r="Z1440" s="2" t="s">
        <v>112</v>
      </c>
      <c r="AB1440" s="2">
        <v>11</v>
      </c>
      <c r="AC1440" s="1" t="s">
        <v>111</v>
      </c>
      <c r="AF1440" s="1" t="s">
        <v>111</v>
      </c>
      <c r="AJ1440" s="1" t="s">
        <v>115</v>
      </c>
      <c r="AK1440" s="1" t="s">
        <v>211</v>
      </c>
      <c r="AN1440" s="1" t="s">
        <v>5462</v>
      </c>
      <c r="AO1440" s="1" t="s">
        <v>117</v>
      </c>
      <c r="AU1440" s="1" t="s">
        <v>132</v>
      </c>
      <c r="AZ1440" s="1" t="s">
        <v>4065</v>
      </c>
      <c r="BH1440" s="1" t="s">
        <v>5463</v>
      </c>
      <c r="BJ1440" s="1" t="s">
        <v>112</v>
      </c>
      <c r="BK1440" s="1" t="s">
        <v>112</v>
      </c>
      <c r="BL1440" s="1" t="s">
        <v>142</v>
      </c>
      <c r="BQ1440" s="1" t="s">
        <v>121</v>
      </c>
      <c r="BR1440" s="1" t="s">
        <v>122</v>
      </c>
      <c r="BS1440" s="1" t="s">
        <v>112</v>
      </c>
      <c r="BU1440" s="34" t="s">
        <v>5464</v>
      </c>
      <c r="BV1440" s="9">
        <v>44453</v>
      </c>
      <c r="BW1440" s="34" t="s">
        <v>5465</v>
      </c>
      <c r="BX1440" s="2" t="s">
        <v>111</v>
      </c>
      <c r="BY1440" s="2" t="s">
        <v>153</v>
      </c>
      <c r="BZ1440" s="2" t="s">
        <v>124</v>
      </c>
      <c r="CB1440" s="1" t="s">
        <v>157</v>
      </c>
      <c r="CD1440" s="1" t="b">
        <f t="shared" si="716"/>
        <v>0</v>
      </c>
      <c r="CE1440" s="1" t="b">
        <f t="shared" si="717"/>
        <v>0</v>
      </c>
      <c r="CF1440" s="1" t="b">
        <f t="shared" si="696"/>
        <v>0</v>
      </c>
      <c r="CG1440" s="1" t="b">
        <f t="shared" si="697"/>
        <v>0</v>
      </c>
      <c r="CH1440" s="1" t="b">
        <f t="shared" si="698"/>
        <v>0</v>
      </c>
      <c r="CI1440" s="1" t="b">
        <f t="shared" si="699"/>
        <v>0</v>
      </c>
      <c r="CJ1440" s="1" t="b">
        <f t="shared" si="700"/>
        <v>0</v>
      </c>
      <c r="CK1440" s="1" t="b">
        <f t="shared" si="701"/>
        <v>0</v>
      </c>
      <c r="CL1440" s="1" t="b">
        <f t="shared" si="702"/>
        <v>1</v>
      </c>
      <c r="CM1440" s="1" t="b">
        <f t="shared" si="703"/>
        <v>0</v>
      </c>
      <c r="CN1440" s="1" t="b">
        <f t="shared" si="704"/>
        <v>0</v>
      </c>
      <c r="CO1440" s="2" t="b">
        <f t="shared" si="705"/>
        <v>0</v>
      </c>
      <c r="CP1440" s="2" t="b">
        <f t="shared" si="706"/>
        <v>0</v>
      </c>
      <c r="CQ1440" s="2" t="b">
        <f t="shared" si="707"/>
        <v>1</v>
      </c>
      <c r="CR1440" s="6" t="str">
        <f t="shared" si="708"/>
        <v>Female</v>
      </c>
      <c r="CS1440" s="7">
        <f t="shared" si="709"/>
        <v>0</v>
      </c>
      <c r="CT1440" s="7">
        <f t="shared" si="710"/>
        <v>1</v>
      </c>
      <c r="CU1440" s="7">
        <f t="shared" si="711"/>
        <v>0</v>
      </c>
      <c r="CV1440" s="7">
        <f t="shared" si="712"/>
        <v>0</v>
      </c>
      <c r="CW1440" s="7">
        <f t="shared" ref="CW1440:CW1446" si="718">COUNTIF(M1440,"=*moderna*")</f>
        <v>0</v>
      </c>
      <c r="CX1440" s="1" t="b">
        <f t="shared" ref="CX1440:CX1446" si="719">AND(E1440&lt;30,NOT(E1440="."),NOT(E1440=""))</f>
        <v>0</v>
      </c>
      <c r="CY1440" s="1" t="b">
        <f t="shared" ref="CY1440:CY1446" si="720">AND(E1440&gt;17,E1440&lt;41,NOT(E1440="."),NOT(E1440=""))</f>
        <v>0</v>
      </c>
      <c r="DG1440" s="1" t="b">
        <f t="shared" ref="DG1440:DG1446" si="721">AND(E1440&gt;4,E1440&lt;18,NOT(E1440=""),NOT(E1440="."))</f>
        <v>0</v>
      </c>
    </row>
    <row r="1441" spans="1:111" x14ac:dyDescent="0.35">
      <c r="B1441" s="1" t="s">
        <v>13809</v>
      </c>
      <c r="C1441" s="9">
        <v>44371</v>
      </c>
      <c r="D1441" s="10" t="s">
        <v>13809</v>
      </c>
      <c r="E1441" s="1">
        <v>62</v>
      </c>
      <c r="F1441" s="1" t="s">
        <v>108</v>
      </c>
      <c r="G1441" s="1" t="s">
        <v>13809</v>
      </c>
      <c r="H1441" s="1" t="s">
        <v>13809</v>
      </c>
      <c r="J1441" s="2" t="s">
        <v>163</v>
      </c>
      <c r="K1441" s="2" t="s">
        <v>13809</v>
      </c>
      <c r="L1441" s="9">
        <v>44351</v>
      </c>
      <c r="M1441" s="2" t="s">
        <v>128</v>
      </c>
      <c r="N1441" s="2" t="s">
        <v>13809</v>
      </c>
      <c r="O1441" s="2" t="s">
        <v>110</v>
      </c>
      <c r="P1441" s="2" t="s">
        <v>111</v>
      </c>
      <c r="S1441" s="2" t="s">
        <v>112</v>
      </c>
      <c r="T1441" s="2" t="s">
        <v>111</v>
      </c>
      <c r="U1441" s="2" t="b">
        <f>OR(S1441="yes",T1441="yes")</f>
        <v>1</v>
      </c>
      <c r="V1441" s="2" t="s">
        <v>113</v>
      </c>
      <c r="W1441" s="1" t="s">
        <v>111</v>
      </c>
      <c r="Y1441" s="2" t="s">
        <v>112</v>
      </c>
      <c r="Z1441" s="2" t="s">
        <v>111</v>
      </c>
      <c r="AA1441" s="2" t="s">
        <v>112</v>
      </c>
      <c r="AB1441" s="2">
        <v>10</v>
      </c>
      <c r="AC1441" s="1" t="s">
        <v>111</v>
      </c>
      <c r="AF1441" s="1" t="s">
        <v>111</v>
      </c>
      <c r="AJ1441" s="1" t="s">
        <v>115</v>
      </c>
      <c r="AK1441" s="1" t="s">
        <v>129</v>
      </c>
      <c r="AX1441" s="11">
        <v>45</v>
      </c>
      <c r="BC1441" s="11">
        <v>80</v>
      </c>
      <c r="BJ1441" s="1" t="s">
        <v>112</v>
      </c>
      <c r="BK1441" s="1" t="s">
        <v>112</v>
      </c>
      <c r="BQ1441" s="1" t="s">
        <v>121</v>
      </c>
      <c r="BR1441" s="1" t="s">
        <v>122</v>
      </c>
      <c r="BS1441" s="1" t="s">
        <v>111</v>
      </c>
      <c r="BW1441" s="34" t="s">
        <v>5466</v>
      </c>
      <c r="BZ1441" s="2" t="s">
        <v>162</v>
      </c>
      <c r="CA1441" s="2">
        <v>2</v>
      </c>
      <c r="CB1441" s="1" t="s">
        <v>295</v>
      </c>
      <c r="CC1441" s="2" t="s">
        <v>126</v>
      </c>
      <c r="CD1441" s="1" t="b">
        <f t="shared" si="716"/>
        <v>0</v>
      </c>
      <c r="CE1441" s="1" t="b">
        <f t="shared" si="717"/>
        <v>0</v>
      </c>
      <c r="CF1441" s="1" t="b">
        <f t="shared" si="696"/>
        <v>0</v>
      </c>
      <c r="CG1441" s="1" t="b">
        <f t="shared" si="697"/>
        <v>0</v>
      </c>
      <c r="CH1441" s="1" t="b">
        <f t="shared" si="698"/>
        <v>0</v>
      </c>
      <c r="CI1441" s="1" t="b">
        <f t="shared" si="699"/>
        <v>0</v>
      </c>
      <c r="CJ1441" s="1" t="b">
        <f t="shared" si="700"/>
        <v>0</v>
      </c>
      <c r="CK1441" s="1" t="b">
        <f t="shared" si="701"/>
        <v>0</v>
      </c>
      <c r="CL1441" s="1" t="b">
        <f t="shared" si="702"/>
        <v>0</v>
      </c>
      <c r="CM1441" s="1" t="b">
        <f t="shared" si="703"/>
        <v>1</v>
      </c>
      <c r="CN1441" s="1" t="b">
        <f t="shared" si="704"/>
        <v>0</v>
      </c>
      <c r="CO1441" s="2" t="b">
        <f t="shared" si="705"/>
        <v>0</v>
      </c>
      <c r="CP1441" s="2" t="b">
        <f t="shared" si="706"/>
        <v>0</v>
      </c>
      <c r="CQ1441" s="2" t="b">
        <f t="shared" si="707"/>
        <v>1</v>
      </c>
      <c r="CR1441" s="6" t="str">
        <f t="shared" si="708"/>
        <v>Female</v>
      </c>
      <c r="CS1441" s="7">
        <f t="shared" si="709"/>
        <v>0</v>
      </c>
      <c r="CT1441" s="7">
        <f t="shared" si="710"/>
        <v>0</v>
      </c>
      <c r="CU1441" s="7">
        <f t="shared" si="711"/>
        <v>0</v>
      </c>
      <c r="CV1441" s="7">
        <f t="shared" si="712"/>
        <v>0</v>
      </c>
      <c r="CW1441" s="7">
        <f t="shared" si="718"/>
        <v>1</v>
      </c>
      <c r="CX1441" s="1" t="b">
        <f t="shared" si="719"/>
        <v>0</v>
      </c>
      <c r="CY1441" s="1" t="b">
        <f t="shared" si="720"/>
        <v>0</v>
      </c>
      <c r="DG1441" s="1" t="b">
        <f t="shared" si="721"/>
        <v>0</v>
      </c>
    </row>
    <row r="1442" spans="1:111" ht="87" x14ac:dyDescent="0.35">
      <c r="A1442" s="2">
        <v>1452</v>
      </c>
      <c r="B1442" s="1" t="s">
        <v>13809</v>
      </c>
      <c r="C1442" s="9">
        <v>44371</v>
      </c>
      <c r="D1442" s="10" t="s">
        <v>13809</v>
      </c>
      <c r="E1442" s="1">
        <v>17</v>
      </c>
      <c r="F1442" s="1" t="s">
        <v>127</v>
      </c>
      <c r="G1442" s="1" t="s">
        <v>13809</v>
      </c>
      <c r="H1442" s="1" t="s">
        <v>13809</v>
      </c>
      <c r="I1442" s="9">
        <v>44348</v>
      </c>
      <c r="J1442" s="2" t="s">
        <v>109</v>
      </c>
      <c r="K1442" s="2" t="s">
        <v>13809</v>
      </c>
      <c r="N1442" s="2" t="s">
        <v>13809</v>
      </c>
      <c r="O1442" s="2" t="s">
        <v>110</v>
      </c>
      <c r="P1442" s="2" t="s">
        <v>111</v>
      </c>
      <c r="S1442" s="2" t="s">
        <v>111</v>
      </c>
      <c r="T1442" s="2" t="s">
        <v>112</v>
      </c>
      <c r="U1442" s="2" t="b">
        <v>1</v>
      </c>
      <c r="V1442" s="2" t="s">
        <v>113</v>
      </c>
      <c r="W1442" s="1" t="s">
        <v>112</v>
      </c>
      <c r="X1442" s="1" t="s">
        <v>110</v>
      </c>
      <c r="Y1442" s="2" t="s">
        <v>112</v>
      </c>
      <c r="Z1442" s="2" t="s">
        <v>112</v>
      </c>
      <c r="AA1442" s="2" t="s">
        <v>111</v>
      </c>
      <c r="AB1442" s="2">
        <v>12</v>
      </c>
      <c r="AC1442" s="1" t="s">
        <v>111</v>
      </c>
      <c r="AF1442" s="1" t="s">
        <v>111</v>
      </c>
      <c r="AJ1442" s="1" t="s">
        <v>115</v>
      </c>
      <c r="AK1442" s="1" t="s">
        <v>194</v>
      </c>
      <c r="AN1442" s="1" t="s">
        <v>2764</v>
      </c>
      <c r="AO1442" s="1" t="s">
        <v>117</v>
      </c>
      <c r="AS1442" s="1" t="s">
        <v>118</v>
      </c>
      <c r="AU1442" s="1" t="s">
        <v>132</v>
      </c>
      <c r="AZ1442" s="1" t="s">
        <v>707</v>
      </c>
      <c r="BC1442" s="1">
        <v>81</v>
      </c>
      <c r="BF1442" s="1" t="s">
        <v>5467</v>
      </c>
      <c r="BG1442" s="1">
        <v>0.3</v>
      </c>
      <c r="BJ1442" s="1" t="s">
        <v>112</v>
      </c>
      <c r="BK1442" s="1" t="s">
        <v>112</v>
      </c>
      <c r="BL1442" s="1" t="s">
        <v>142</v>
      </c>
      <c r="BQ1442" s="1" t="s">
        <v>121</v>
      </c>
      <c r="BR1442" s="1" t="s">
        <v>122</v>
      </c>
      <c r="BS1442" s="1" t="s">
        <v>112</v>
      </c>
      <c r="BU1442" s="34" t="s">
        <v>5468</v>
      </c>
      <c r="BV1442" s="9">
        <v>44376</v>
      </c>
      <c r="BW1442" s="34" t="s">
        <v>14470</v>
      </c>
      <c r="BX1442" s="2" t="s">
        <v>111</v>
      </c>
      <c r="BY1442" s="2" t="s">
        <v>123</v>
      </c>
      <c r="BZ1442" s="2" t="s">
        <v>124</v>
      </c>
      <c r="CA1442" s="2">
        <v>1</v>
      </c>
      <c r="CB1442" s="1" t="s">
        <v>149</v>
      </c>
      <c r="CC1442" s="2" t="s">
        <v>126</v>
      </c>
      <c r="CD1442" s="1" t="b">
        <f t="shared" si="716"/>
        <v>1</v>
      </c>
      <c r="CE1442" s="1" t="b">
        <f t="shared" si="717"/>
        <v>1</v>
      </c>
      <c r="CF1442" s="1" t="b">
        <f t="shared" si="696"/>
        <v>0</v>
      </c>
      <c r="CG1442" s="1" t="b">
        <f t="shared" si="697"/>
        <v>0</v>
      </c>
      <c r="CH1442" s="1" t="b">
        <f t="shared" si="698"/>
        <v>1</v>
      </c>
      <c r="CI1442" s="1" t="b">
        <f t="shared" si="699"/>
        <v>0</v>
      </c>
      <c r="CJ1442" s="1" t="b">
        <f t="shared" si="700"/>
        <v>0</v>
      </c>
      <c r="CK1442" s="1" t="b">
        <f t="shared" si="701"/>
        <v>0</v>
      </c>
      <c r="CL1442" s="1" t="b">
        <f t="shared" si="702"/>
        <v>0</v>
      </c>
      <c r="CM1442" s="1" t="b">
        <f t="shared" si="703"/>
        <v>0</v>
      </c>
      <c r="CN1442" s="1" t="b">
        <f t="shared" si="704"/>
        <v>0</v>
      </c>
      <c r="CO1442" s="2" t="b">
        <f t="shared" si="705"/>
        <v>0</v>
      </c>
      <c r="CP1442" s="2" t="b">
        <f t="shared" si="706"/>
        <v>0</v>
      </c>
      <c r="CQ1442" s="2" t="b">
        <f t="shared" si="707"/>
        <v>1</v>
      </c>
      <c r="CR1442" s="6" t="str">
        <f t="shared" si="708"/>
        <v>Male</v>
      </c>
      <c r="CS1442" s="7">
        <f t="shared" si="709"/>
        <v>1</v>
      </c>
      <c r="CT1442" s="7">
        <f t="shared" si="710"/>
        <v>0</v>
      </c>
      <c r="CU1442" s="7">
        <f t="shared" si="711"/>
        <v>0</v>
      </c>
      <c r="CV1442" s="7">
        <f t="shared" si="712"/>
        <v>0</v>
      </c>
      <c r="CW1442" s="7">
        <f t="shared" si="718"/>
        <v>0</v>
      </c>
      <c r="CX1442" s="1" t="b">
        <f t="shared" si="719"/>
        <v>1</v>
      </c>
      <c r="CY1442" s="1" t="b">
        <f t="shared" si="720"/>
        <v>0</v>
      </c>
      <c r="DG1442" s="1" t="b">
        <f t="shared" si="721"/>
        <v>1</v>
      </c>
    </row>
    <row r="1443" spans="1:111" ht="130.5" x14ac:dyDescent="0.35">
      <c r="B1443" s="1" t="s">
        <v>13809</v>
      </c>
      <c r="C1443" s="9">
        <v>44371</v>
      </c>
      <c r="D1443" s="10" t="s">
        <v>13809</v>
      </c>
      <c r="E1443" s="1">
        <v>60</v>
      </c>
      <c r="F1443" s="1" t="s">
        <v>108</v>
      </c>
      <c r="G1443" s="1" t="s">
        <v>13809</v>
      </c>
      <c r="H1443" s="1" t="s">
        <v>13809</v>
      </c>
      <c r="I1443" s="9">
        <v>44265</v>
      </c>
      <c r="J1443" s="2" t="s">
        <v>128</v>
      </c>
      <c r="K1443" s="2" t="s">
        <v>13809</v>
      </c>
      <c r="N1443" s="2" t="s">
        <v>13809</v>
      </c>
      <c r="O1443" s="2" t="s">
        <v>110</v>
      </c>
      <c r="P1443" s="2" t="s">
        <v>111</v>
      </c>
      <c r="S1443" s="2" t="s">
        <v>112</v>
      </c>
      <c r="T1443" s="2" t="s">
        <v>112</v>
      </c>
      <c r="U1443" s="2" t="b">
        <f>OR(S1443="yes",T1443="yes")</f>
        <v>1</v>
      </c>
      <c r="V1443" s="2" t="s">
        <v>113</v>
      </c>
      <c r="W1443" s="1" t="s">
        <v>112</v>
      </c>
      <c r="X1443" s="1" t="s">
        <v>114</v>
      </c>
      <c r="Y1443" s="2" t="s">
        <v>112</v>
      </c>
      <c r="Z1443" s="2" t="s">
        <v>112</v>
      </c>
      <c r="AB1443" s="2">
        <v>5</v>
      </c>
      <c r="AC1443" s="1" t="s">
        <v>111</v>
      </c>
      <c r="AF1443" s="1" t="s">
        <v>111</v>
      </c>
      <c r="AJ1443" s="1" t="s">
        <v>115</v>
      </c>
      <c r="AK1443" s="1" t="s">
        <v>116</v>
      </c>
      <c r="AN1443" s="1" t="s">
        <v>5469</v>
      </c>
      <c r="AO1443" s="1" t="s">
        <v>130</v>
      </c>
      <c r="AS1443" s="1" t="s">
        <v>196</v>
      </c>
      <c r="AU1443" s="1" t="s">
        <v>238</v>
      </c>
      <c r="AX1443" s="1">
        <v>55</v>
      </c>
      <c r="AZ1443" s="1" t="s">
        <v>120</v>
      </c>
      <c r="BA1443" s="1" t="s">
        <v>5470</v>
      </c>
      <c r="BG1443" s="1" t="s">
        <v>5471</v>
      </c>
      <c r="BH1443" s="1" t="s">
        <v>5472</v>
      </c>
      <c r="BJ1443" s="1" t="s">
        <v>112</v>
      </c>
      <c r="BK1443" s="1" t="s">
        <v>112</v>
      </c>
      <c r="BL1443" s="1" t="s">
        <v>588</v>
      </c>
      <c r="BQ1443" s="1" t="s">
        <v>121</v>
      </c>
      <c r="BR1443" s="1" t="s">
        <v>122</v>
      </c>
      <c r="BS1443" s="1" t="s">
        <v>112</v>
      </c>
      <c r="BU1443" s="34" t="s">
        <v>5473</v>
      </c>
      <c r="BV1443" s="9">
        <v>44684</v>
      </c>
      <c r="BW1443" s="34" t="s">
        <v>5474</v>
      </c>
      <c r="BY1443" s="2" t="s">
        <v>136</v>
      </c>
      <c r="BZ1443" s="2" t="s">
        <v>124</v>
      </c>
      <c r="CA1443" s="2">
        <v>1</v>
      </c>
      <c r="CB1443" s="1" t="s">
        <v>5475</v>
      </c>
      <c r="CC1443" s="2" t="s">
        <v>126</v>
      </c>
      <c r="CD1443" s="1" t="b">
        <f t="shared" si="716"/>
        <v>0</v>
      </c>
      <c r="CE1443" s="1" t="b">
        <f t="shared" si="717"/>
        <v>0</v>
      </c>
      <c r="CF1443" s="1" t="b">
        <f t="shared" si="696"/>
        <v>0</v>
      </c>
      <c r="CG1443" s="1" t="b">
        <f t="shared" si="697"/>
        <v>0</v>
      </c>
      <c r="CH1443" s="1" t="b">
        <f t="shared" si="698"/>
        <v>0</v>
      </c>
      <c r="CI1443" s="1" t="b">
        <f t="shared" si="699"/>
        <v>0</v>
      </c>
      <c r="CJ1443" s="1" t="b">
        <f t="shared" si="700"/>
        <v>0</v>
      </c>
      <c r="CK1443" s="1" t="b">
        <f t="shared" si="701"/>
        <v>0</v>
      </c>
      <c r="CL1443" s="1" t="b">
        <f t="shared" si="702"/>
        <v>0</v>
      </c>
      <c r="CM1443" s="1" t="b">
        <f t="shared" si="703"/>
        <v>1</v>
      </c>
      <c r="CN1443" s="1" t="b">
        <f t="shared" si="704"/>
        <v>0</v>
      </c>
      <c r="CO1443" s="2" t="b">
        <f t="shared" si="705"/>
        <v>1</v>
      </c>
      <c r="CP1443" s="2" t="b">
        <f t="shared" si="706"/>
        <v>1</v>
      </c>
      <c r="CQ1443" s="2" t="b">
        <f t="shared" si="707"/>
        <v>0</v>
      </c>
      <c r="CR1443" s="6" t="str">
        <f t="shared" si="708"/>
        <v>Female</v>
      </c>
      <c r="CS1443" s="7">
        <f t="shared" si="709"/>
        <v>0</v>
      </c>
      <c r="CT1443" s="7">
        <f t="shared" si="710"/>
        <v>1</v>
      </c>
      <c r="CU1443" s="7">
        <f t="shared" si="711"/>
        <v>0</v>
      </c>
      <c r="CV1443" s="7">
        <f t="shared" si="712"/>
        <v>0</v>
      </c>
      <c r="CW1443" s="7">
        <f t="shared" si="718"/>
        <v>0</v>
      </c>
      <c r="CX1443" s="1" t="b">
        <f t="shared" si="719"/>
        <v>0</v>
      </c>
      <c r="CY1443" s="1" t="b">
        <f t="shared" si="720"/>
        <v>0</v>
      </c>
      <c r="DG1443" s="1" t="b">
        <f t="shared" si="721"/>
        <v>0</v>
      </c>
    </row>
    <row r="1444" spans="1:111" ht="58" x14ac:dyDescent="0.35">
      <c r="B1444" s="1" t="s">
        <v>13809</v>
      </c>
      <c r="C1444" s="9">
        <v>44371</v>
      </c>
      <c r="D1444" s="10" t="s">
        <v>13809</v>
      </c>
      <c r="E1444" s="1">
        <v>60</v>
      </c>
      <c r="F1444" s="1" t="s">
        <v>127</v>
      </c>
      <c r="G1444" s="1" t="s">
        <v>13809</v>
      </c>
      <c r="H1444" s="1" t="s">
        <v>13809</v>
      </c>
      <c r="I1444" s="9">
        <v>44269</v>
      </c>
      <c r="J1444" s="2" t="s">
        <v>109</v>
      </c>
      <c r="K1444" s="2" t="s">
        <v>13809</v>
      </c>
      <c r="L1444" s="9">
        <v>44291</v>
      </c>
      <c r="M1444" s="2" t="s">
        <v>109</v>
      </c>
      <c r="N1444" s="2" t="s">
        <v>13809</v>
      </c>
      <c r="O1444" s="2" t="s">
        <v>110</v>
      </c>
      <c r="P1444" s="2" t="s">
        <v>111</v>
      </c>
      <c r="S1444" s="2" t="s">
        <v>112</v>
      </c>
      <c r="T1444" s="2" t="s">
        <v>111</v>
      </c>
      <c r="U1444" s="2" t="b">
        <v>1</v>
      </c>
      <c r="V1444" s="2" t="s">
        <v>126</v>
      </c>
      <c r="W1444" s="1" t="s">
        <v>112</v>
      </c>
      <c r="X1444" s="1" t="s">
        <v>138</v>
      </c>
      <c r="Y1444" s="2" t="s">
        <v>112</v>
      </c>
      <c r="Z1444" s="2" t="s">
        <v>112</v>
      </c>
      <c r="AB1444" s="2">
        <v>25</v>
      </c>
      <c r="AC1444" s="1" t="s">
        <v>111</v>
      </c>
      <c r="AF1444" s="1" t="s">
        <v>111</v>
      </c>
      <c r="AJ1444" s="1" t="s">
        <v>115</v>
      </c>
      <c r="AK1444" s="1" t="s">
        <v>144</v>
      </c>
      <c r="AO1444" s="1" t="s">
        <v>166</v>
      </c>
      <c r="AU1444" s="1" t="s">
        <v>132</v>
      </c>
      <c r="AZ1444" s="1" t="s">
        <v>120</v>
      </c>
      <c r="BA1444" s="1" t="s">
        <v>5476</v>
      </c>
      <c r="BG1444" s="1" t="s">
        <v>5477</v>
      </c>
      <c r="BH1444" s="1" t="s">
        <v>5478</v>
      </c>
      <c r="BJ1444" s="1" t="s">
        <v>112</v>
      </c>
      <c r="BK1444" s="1" t="s">
        <v>112</v>
      </c>
      <c r="BL1444" s="1" t="s">
        <v>142</v>
      </c>
      <c r="BQ1444" s="1" t="s">
        <v>121</v>
      </c>
      <c r="BR1444" s="1" t="s">
        <v>122</v>
      </c>
      <c r="BS1444" s="1" t="s">
        <v>111</v>
      </c>
      <c r="BT1444" s="34" t="s">
        <v>5479</v>
      </c>
      <c r="BU1444" s="34" t="s">
        <v>5480</v>
      </c>
      <c r="BV1444" s="9">
        <v>44553</v>
      </c>
      <c r="BW1444" s="34" t="s">
        <v>5481</v>
      </c>
      <c r="BY1444" s="2" t="s">
        <v>153</v>
      </c>
      <c r="BZ1444" s="2" t="s">
        <v>124</v>
      </c>
      <c r="CB1444" s="1" t="s">
        <v>247</v>
      </c>
      <c r="CD1444" s="1" t="b">
        <f t="shared" si="716"/>
        <v>0</v>
      </c>
      <c r="CE1444" s="1" t="b">
        <f t="shared" si="717"/>
        <v>0</v>
      </c>
      <c r="CF1444" s="1" t="b">
        <f t="shared" si="696"/>
        <v>0</v>
      </c>
      <c r="CG1444" s="1" t="b">
        <f t="shared" si="697"/>
        <v>0</v>
      </c>
      <c r="CH1444" s="1" t="b">
        <f t="shared" si="698"/>
        <v>0</v>
      </c>
      <c r="CI1444" s="1" t="b">
        <f t="shared" si="699"/>
        <v>0</v>
      </c>
      <c r="CJ1444" s="1" t="b">
        <f t="shared" si="700"/>
        <v>0</v>
      </c>
      <c r="CK1444" s="1" t="b">
        <f t="shared" si="701"/>
        <v>0</v>
      </c>
      <c r="CL1444" s="1" t="b">
        <f t="shared" si="702"/>
        <v>0</v>
      </c>
      <c r="CM1444" s="1" t="b">
        <f t="shared" si="703"/>
        <v>1</v>
      </c>
      <c r="CN1444" s="1" t="b">
        <f t="shared" si="704"/>
        <v>0</v>
      </c>
      <c r="CO1444" s="2" t="b">
        <f t="shared" si="705"/>
        <v>0</v>
      </c>
      <c r="CP1444" s="2" t="b">
        <f t="shared" si="706"/>
        <v>0</v>
      </c>
      <c r="CQ1444" s="2" t="b">
        <f t="shared" si="707"/>
        <v>0</v>
      </c>
      <c r="CR1444" s="6" t="str">
        <f t="shared" si="708"/>
        <v>Male</v>
      </c>
      <c r="CS1444" s="7">
        <f t="shared" si="709"/>
        <v>1</v>
      </c>
      <c r="CT1444" s="7">
        <f t="shared" si="710"/>
        <v>0</v>
      </c>
      <c r="CU1444" s="7">
        <f t="shared" si="711"/>
        <v>0</v>
      </c>
      <c r="CV1444" s="7">
        <f t="shared" si="712"/>
        <v>1</v>
      </c>
      <c r="CW1444" s="7">
        <f t="shared" si="718"/>
        <v>0</v>
      </c>
      <c r="CX1444" s="1" t="b">
        <f t="shared" si="719"/>
        <v>0</v>
      </c>
      <c r="CY1444" s="1" t="b">
        <f t="shared" si="720"/>
        <v>0</v>
      </c>
      <c r="DG1444" s="1" t="b">
        <f t="shared" si="721"/>
        <v>0</v>
      </c>
    </row>
    <row r="1445" spans="1:111" ht="43.5" x14ac:dyDescent="0.35">
      <c r="A1445" s="2">
        <v>1470</v>
      </c>
      <c r="B1445" s="1" t="s">
        <v>13809</v>
      </c>
      <c r="C1445" s="9">
        <v>44371</v>
      </c>
      <c r="D1445" s="10" t="s">
        <v>13809</v>
      </c>
      <c r="E1445" s="1">
        <v>15</v>
      </c>
      <c r="F1445" s="1" t="s">
        <v>127</v>
      </c>
      <c r="G1445" s="1" t="s">
        <v>13809</v>
      </c>
      <c r="H1445" s="1" t="s">
        <v>13809</v>
      </c>
      <c r="I1445" s="9">
        <v>44334</v>
      </c>
      <c r="J1445" s="2" t="s">
        <v>109</v>
      </c>
      <c r="K1445" s="2" t="s">
        <v>13809</v>
      </c>
      <c r="L1445" s="9">
        <v>44357</v>
      </c>
      <c r="M1445" s="2" t="s">
        <v>109</v>
      </c>
      <c r="N1445" s="2" t="s">
        <v>13809</v>
      </c>
      <c r="O1445" s="2" t="s">
        <v>110</v>
      </c>
      <c r="P1445" s="2" t="s">
        <v>111</v>
      </c>
      <c r="S1445" s="2" t="s">
        <v>111</v>
      </c>
      <c r="T1445" s="2" t="s">
        <v>112</v>
      </c>
      <c r="U1445" s="2" t="b">
        <v>1</v>
      </c>
      <c r="V1445" s="2" t="s">
        <v>126</v>
      </c>
      <c r="W1445" s="1" t="s">
        <v>112</v>
      </c>
      <c r="X1445" s="1" t="s">
        <v>138</v>
      </c>
      <c r="Y1445" s="2" t="s">
        <v>112</v>
      </c>
      <c r="Z1445" s="2" t="s">
        <v>111</v>
      </c>
      <c r="AA1445" s="2" t="s">
        <v>112</v>
      </c>
      <c r="AB1445" s="2">
        <v>2</v>
      </c>
      <c r="AC1445" s="1" t="s">
        <v>111</v>
      </c>
      <c r="AF1445" s="1" t="s">
        <v>111</v>
      </c>
      <c r="AJ1445" s="1" t="s">
        <v>115</v>
      </c>
      <c r="AK1445" s="1" t="s">
        <v>150</v>
      </c>
      <c r="AO1445" s="1" t="s">
        <v>221</v>
      </c>
      <c r="AZ1445" s="1" t="s">
        <v>155</v>
      </c>
      <c r="BA1445" s="1" t="s">
        <v>5482</v>
      </c>
      <c r="BJ1445" s="1" t="s">
        <v>111</v>
      </c>
      <c r="BN1445" s="1" t="s">
        <v>112</v>
      </c>
      <c r="BO1445" s="1" t="s">
        <v>148</v>
      </c>
      <c r="BP1445" s="1" t="s">
        <v>5483</v>
      </c>
      <c r="BQ1445" s="1" t="s">
        <v>121</v>
      </c>
      <c r="BR1445" s="1" t="s">
        <v>122</v>
      </c>
      <c r="BS1445" s="1" t="s">
        <v>112</v>
      </c>
      <c r="BU1445" s="34" t="s">
        <v>5484</v>
      </c>
      <c r="BV1445" s="9">
        <v>44375</v>
      </c>
      <c r="BW1445" s="34" t="s">
        <v>5485</v>
      </c>
      <c r="BX1445" s="2" t="s">
        <v>111</v>
      </c>
      <c r="BY1445" s="2" t="s">
        <v>153</v>
      </c>
      <c r="BZ1445" s="2" t="s">
        <v>124</v>
      </c>
      <c r="CA1445" s="2">
        <v>2</v>
      </c>
      <c r="CB1445" s="1" t="s">
        <v>288</v>
      </c>
      <c r="CC1445" s="2" t="s">
        <v>126</v>
      </c>
      <c r="CD1445" s="1" t="b">
        <f t="shared" si="716"/>
        <v>1</v>
      </c>
      <c r="CE1445" s="1" t="b">
        <f t="shared" si="717"/>
        <v>1</v>
      </c>
      <c r="CF1445" s="1" t="b">
        <f t="shared" si="696"/>
        <v>0</v>
      </c>
      <c r="CG1445" s="1" t="b">
        <f t="shared" si="697"/>
        <v>1</v>
      </c>
      <c r="CH1445" s="1" t="b">
        <f t="shared" si="698"/>
        <v>0</v>
      </c>
      <c r="CI1445" s="1" t="b">
        <f t="shared" si="699"/>
        <v>0</v>
      </c>
      <c r="CJ1445" s="1" t="b">
        <f t="shared" si="700"/>
        <v>0</v>
      </c>
      <c r="CK1445" s="1" t="b">
        <f t="shared" si="701"/>
        <v>0</v>
      </c>
      <c r="CL1445" s="1" t="b">
        <f t="shared" si="702"/>
        <v>0</v>
      </c>
      <c r="CM1445" s="1" t="b">
        <f t="shared" si="703"/>
        <v>0</v>
      </c>
      <c r="CN1445" s="1" t="b">
        <f t="shared" si="704"/>
        <v>0</v>
      </c>
      <c r="CO1445" s="2" t="b">
        <f t="shared" si="705"/>
        <v>1</v>
      </c>
      <c r="CP1445" s="2" t="b">
        <f t="shared" si="706"/>
        <v>1</v>
      </c>
      <c r="CQ1445" s="2" t="b">
        <f t="shared" si="707"/>
        <v>0</v>
      </c>
      <c r="CR1445" s="6" t="str">
        <f t="shared" si="708"/>
        <v>Male</v>
      </c>
      <c r="CS1445" s="7">
        <f t="shared" si="709"/>
        <v>1</v>
      </c>
      <c r="CT1445" s="7">
        <f t="shared" si="710"/>
        <v>0</v>
      </c>
      <c r="CU1445" s="7">
        <f t="shared" si="711"/>
        <v>0</v>
      </c>
      <c r="CV1445" s="7">
        <f t="shared" si="712"/>
        <v>1</v>
      </c>
      <c r="CW1445" s="7">
        <f t="shared" si="718"/>
        <v>0</v>
      </c>
      <c r="CX1445" s="1" t="b">
        <f t="shared" si="719"/>
        <v>1</v>
      </c>
      <c r="CY1445" s="1" t="b">
        <f t="shared" si="720"/>
        <v>0</v>
      </c>
      <c r="DG1445" s="1" t="b">
        <f t="shared" si="721"/>
        <v>1</v>
      </c>
    </row>
    <row r="1446" spans="1:111" ht="72.5" x14ac:dyDescent="0.35">
      <c r="B1446" s="1" t="s">
        <v>13809</v>
      </c>
      <c r="C1446" s="9">
        <v>44371</v>
      </c>
      <c r="D1446" s="10" t="s">
        <v>13809</v>
      </c>
      <c r="E1446" s="1">
        <v>54</v>
      </c>
      <c r="F1446" s="1" t="s">
        <v>127</v>
      </c>
      <c r="G1446" s="1" t="s">
        <v>13809</v>
      </c>
      <c r="H1446" s="1" t="s">
        <v>13809</v>
      </c>
      <c r="I1446" s="9">
        <v>44282</v>
      </c>
      <c r="J1446" s="2" t="s">
        <v>109</v>
      </c>
      <c r="K1446" s="2" t="s">
        <v>13809</v>
      </c>
      <c r="L1446" s="9">
        <v>44303</v>
      </c>
      <c r="M1446" s="2" t="s">
        <v>109</v>
      </c>
      <c r="N1446" s="2" t="s">
        <v>13809</v>
      </c>
      <c r="O1446" s="2" t="s">
        <v>110</v>
      </c>
      <c r="P1446" s="2" t="s">
        <v>111</v>
      </c>
      <c r="S1446" s="2" t="s">
        <v>112</v>
      </c>
      <c r="T1446" s="2" t="s">
        <v>112</v>
      </c>
      <c r="U1446" s="2" t="b">
        <v>1</v>
      </c>
      <c r="V1446" s="2" t="s">
        <v>113</v>
      </c>
      <c r="W1446" s="1" t="s">
        <v>112</v>
      </c>
      <c r="X1446" s="1" t="s">
        <v>138</v>
      </c>
      <c r="Y1446" s="2" t="s">
        <v>111</v>
      </c>
      <c r="AF1446" s="1" t="s">
        <v>111</v>
      </c>
      <c r="AH1446" s="1" t="s">
        <v>193</v>
      </c>
      <c r="AI1446" s="1" t="s">
        <v>5486</v>
      </c>
      <c r="AK1446" s="1" t="s">
        <v>150</v>
      </c>
      <c r="AO1446" s="1" t="s">
        <v>130</v>
      </c>
      <c r="AU1446" s="1" t="s">
        <v>197</v>
      </c>
      <c r="AZ1446" s="1" t="s">
        <v>217</v>
      </c>
      <c r="BG1446" s="1">
        <v>1.6</v>
      </c>
      <c r="BJ1446" s="1" t="s">
        <v>111</v>
      </c>
      <c r="BN1446" s="1" t="s">
        <v>112</v>
      </c>
      <c r="BO1446" s="1" t="s">
        <v>234</v>
      </c>
      <c r="BP1446" s="1" t="s">
        <v>355</v>
      </c>
      <c r="BQ1446" s="1" t="s">
        <v>121</v>
      </c>
      <c r="BR1446" s="1" t="s">
        <v>122</v>
      </c>
      <c r="BS1446" s="1" t="s">
        <v>112</v>
      </c>
      <c r="BU1446" s="34" t="s">
        <v>5487</v>
      </c>
      <c r="BV1446" s="9">
        <v>44452</v>
      </c>
      <c r="BW1446" s="34" t="s">
        <v>5488</v>
      </c>
      <c r="BY1446" s="2" t="s">
        <v>174</v>
      </c>
      <c r="BZ1446" s="2" t="s">
        <v>124</v>
      </c>
      <c r="CA1446" s="2">
        <v>2</v>
      </c>
      <c r="CB1446" s="1" t="s">
        <v>265</v>
      </c>
      <c r="CC1446" s="2" t="s">
        <v>113</v>
      </c>
      <c r="CD1446" s="1" t="b">
        <f t="shared" si="716"/>
        <v>0</v>
      </c>
      <c r="CE1446" s="1" t="b">
        <f t="shared" si="717"/>
        <v>0</v>
      </c>
      <c r="CF1446" s="1" t="b">
        <f t="shared" si="696"/>
        <v>0</v>
      </c>
      <c r="CG1446" s="1" t="b">
        <f t="shared" si="697"/>
        <v>0</v>
      </c>
      <c r="CH1446" s="1" t="b">
        <f t="shared" si="698"/>
        <v>0</v>
      </c>
      <c r="CI1446" s="1" t="b">
        <f t="shared" si="699"/>
        <v>0</v>
      </c>
      <c r="CJ1446" s="1" t="b">
        <f t="shared" si="700"/>
        <v>0</v>
      </c>
      <c r="CK1446" s="1" t="b">
        <f t="shared" si="701"/>
        <v>0</v>
      </c>
      <c r="CL1446" s="1" t="b">
        <f t="shared" si="702"/>
        <v>0</v>
      </c>
      <c r="CM1446" s="1" t="b">
        <f t="shared" si="703"/>
        <v>1</v>
      </c>
      <c r="CN1446" s="1" t="b">
        <f t="shared" si="704"/>
        <v>0</v>
      </c>
      <c r="CO1446" s="2" t="b">
        <f t="shared" si="705"/>
        <v>0</v>
      </c>
      <c r="CP1446" s="2" t="b">
        <f t="shared" si="706"/>
        <v>0</v>
      </c>
      <c r="CQ1446" s="2" t="b">
        <f t="shared" si="707"/>
        <v>0</v>
      </c>
      <c r="CR1446" s="6" t="str">
        <f t="shared" si="708"/>
        <v>Male</v>
      </c>
      <c r="CS1446" s="7">
        <f t="shared" si="709"/>
        <v>1</v>
      </c>
      <c r="CT1446" s="7">
        <f t="shared" si="710"/>
        <v>0</v>
      </c>
      <c r="CU1446" s="7">
        <f t="shared" si="711"/>
        <v>0</v>
      </c>
      <c r="CV1446" s="7">
        <f t="shared" si="712"/>
        <v>1</v>
      </c>
      <c r="CW1446" s="7">
        <f t="shared" si="718"/>
        <v>0</v>
      </c>
      <c r="CX1446" s="1" t="b">
        <f t="shared" si="719"/>
        <v>0</v>
      </c>
      <c r="CY1446" s="1" t="b">
        <f t="shared" si="720"/>
        <v>0</v>
      </c>
      <c r="DG1446" s="1" t="b">
        <f t="shared" si="721"/>
        <v>0</v>
      </c>
    </row>
    <row r="1447" spans="1:111" ht="87" x14ac:dyDescent="0.35">
      <c r="B1447" s="1" t="s">
        <v>13809</v>
      </c>
      <c r="C1447" s="9">
        <v>44371</v>
      </c>
      <c r="D1447" s="10" t="s">
        <v>13809</v>
      </c>
      <c r="E1447" s="1">
        <v>19</v>
      </c>
      <c r="F1447" s="1" t="s">
        <v>127</v>
      </c>
      <c r="G1447" s="1" t="s">
        <v>13809</v>
      </c>
      <c r="H1447" s="1" t="s">
        <v>13809</v>
      </c>
      <c r="I1447" s="9">
        <v>44306</v>
      </c>
      <c r="J1447" s="2" t="s">
        <v>109</v>
      </c>
      <c r="K1447" s="2" t="s">
        <v>13809</v>
      </c>
      <c r="N1447" s="2" t="s">
        <v>13809</v>
      </c>
      <c r="O1447" s="2" t="s">
        <v>110</v>
      </c>
      <c r="P1447" s="2" t="s">
        <v>111</v>
      </c>
      <c r="S1447" s="2" t="s">
        <v>112</v>
      </c>
      <c r="T1447" s="2" t="s">
        <v>111</v>
      </c>
      <c r="U1447" s="2" t="b">
        <f>OR(S1447="yes",T1447="yes")</f>
        <v>1</v>
      </c>
      <c r="V1447" s="2" t="s">
        <v>126</v>
      </c>
      <c r="W1447" s="1" t="s">
        <v>111</v>
      </c>
      <c r="Y1447" s="2" t="s">
        <v>112</v>
      </c>
      <c r="Z1447" s="2" t="s">
        <v>112</v>
      </c>
      <c r="AB1447" s="2">
        <v>8</v>
      </c>
      <c r="AF1447" s="1" t="s">
        <v>112</v>
      </c>
      <c r="AG1447" s="1" t="s">
        <v>110</v>
      </c>
      <c r="AJ1447" s="1" t="s">
        <v>115</v>
      </c>
      <c r="AK1447" s="1" t="s">
        <v>291</v>
      </c>
      <c r="AN1447" s="1" t="s">
        <v>5489</v>
      </c>
      <c r="AO1447" s="1" t="s">
        <v>2598</v>
      </c>
      <c r="AZ1447" s="1" t="s">
        <v>299</v>
      </c>
      <c r="BA1447" s="1" t="s">
        <v>5490</v>
      </c>
      <c r="BF1447" s="1" t="s">
        <v>5491</v>
      </c>
      <c r="BJ1447" s="1" t="s">
        <v>112</v>
      </c>
      <c r="BK1447" s="1" t="s">
        <v>112</v>
      </c>
      <c r="BL1447" s="1" t="s">
        <v>268</v>
      </c>
      <c r="BM1447" s="1" t="s">
        <v>5492</v>
      </c>
      <c r="BQ1447" s="1" t="s">
        <v>121</v>
      </c>
      <c r="BR1447" s="1" t="s">
        <v>122</v>
      </c>
      <c r="BS1447" s="1" t="s">
        <v>111</v>
      </c>
      <c r="BT1447" s="34" t="s">
        <v>184</v>
      </c>
      <c r="BU1447" s="34" t="s">
        <v>5493</v>
      </c>
      <c r="BV1447" s="9">
        <v>44371</v>
      </c>
      <c r="BW1447" s="34" t="s">
        <v>5494</v>
      </c>
      <c r="BY1447" s="2" t="s">
        <v>153</v>
      </c>
      <c r="BZ1447" s="2" t="s">
        <v>124</v>
      </c>
      <c r="CB1447" s="1" t="s">
        <v>246</v>
      </c>
      <c r="CD1447" s="1" t="b">
        <f t="shared" si="716"/>
        <v>1</v>
      </c>
      <c r="CE1447" s="1" t="b">
        <f t="shared" si="717"/>
        <v>0</v>
      </c>
      <c r="CF1447" s="1" t="b">
        <f t="shared" si="696"/>
        <v>0</v>
      </c>
      <c r="CG1447" s="1" t="b">
        <f t="shared" si="697"/>
        <v>0</v>
      </c>
      <c r="CH1447" s="1" t="b">
        <f t="shared" si="698"/>
        <v>0</v>
      </c>
      <c r="CI1447" s="1" t="b">
        <f t="shared" si="699"/>
        <v>1</v>
      </c>
      <c r="CJ1447" s="1" t="b">
        <f t="shared" si="700"/>
        <v>0</v>
      </c>
      <c r="CK1447" s="1" t="b">
        <f t="shared" si="701"/>
        <v>0</v>
      </c>
      <c r="CL1447" s="1" t="b">
        <f t="shared" si="702"/>
        <v>0</v>
      </c>
      <c r="CM1447" s="1" t="b">
        <f t="shared" si="703"/>
        <v>0</v>
      </c>
      <c r="CN1447" s="1" t="b">
        <f t="shared" si="704"/>
        <v>0</v>
      </c>
      <c r="CO1447" s="2" t="b">
        <f t="shared" si="705"/>
        <v>0</v>
      </c>
      <c r="CP1447" s="2" t="b">
        <f t="shared" si="706"/>
        <v>0</v>
      </c>
      <c r="CQ1447" s="2" t="b">
        <f t="shared" si="707"/>
        <v>1</v>
      </c>
      <c r="CR1447" s="6" t="str">
        <f t="shared" si="708"/>
        <v>Male</v>
      </c>
      <c r="CS1447" s="7">
        <f t="shared" si="709"/>
        <v>1</v>
      </c>
      <c r="CT1447" s="7">
        <f t="shared" si="710"/>
        <v>0</v>
      </c>
      <c r="CU1447" s="7">
        <f t="shared" si="711"/>
        <v>0</v>
      </c>
      <c r="CV1447" s="7">
        <f t="shared" si="712"/>
        <v>0</v>
      </c>
    </row>
    <row r="1448" spans="1:111" ht="29" x14ac:dyDescent="0.35">
      <c r="B1448" s="1" t="s">
        <v>13809</v>
      </c>
      <c r="C1448" s="9">
        <v>44371</v>
      </c>
      <c r="D1448" s="10" t="s">
        <v>13809</v>
      </c>
      <c r="E1448" s="1">
        <v>14</v>
      </c>
      <c r="F1448" s="1" t="s">
        <v>108</v>
      </c>
      <c r="G1448" s="1" t="s">
        <v>13809</v>
      </c>
      <c r="H1448" s="1" t="s">
        <v>13809</v>
      </c>
      <c r="I1448" s="9">
        <v>44329</v>
      </c>
      <c r="J1448" s="2" t="s">
        <v>109</v>
      </c>
      <c r="K1448" s="2" t="s">
        <v>13809</v>
      </c>
      <c r="L1448" s="9">
        <v>44350</v>
      </c>
      <c r="M1448" s="2" t="s">
        <v>109</v>
      </c>
      <c r="N1448" s="2" t="s">
        <v>13809</v>
      </c>
      <c r="O1448" s="2" t="s">
        <v>110</v>
      </c>
      <c r="P1448" s="2" t="s">
        <v>111</v>
      </c>
      <c r="S1448" s="2" t="s">
        <v>112</v>
      </c>
      <c r="T1448" s="2" t="s">
        <v>111</v>
      </c>
      <c r="U1448" s="2" t="b">
        <v>1</v>
      </c>
      <c r="V1448" s="2" t="s">
        <v>113</v>
      </c>
      <c r="W1448" s="1" t="s">
        <v>112</v>
      </c>
      <c r="X1448" s="1" t="s">
        <v>110</v>
      </c>
      <c r="Y1448" s="2" t="s">
        <v>112</v>
      </c>
      <c r="AA1448" s="2" t="s">
        <v>112</v>
      </c>
      <c r="AB1448" s="2">
        <v>14</v>
      </c>
      <c r="AC1448" s="1" t="s">
        <v>111</v>
      </c>
      <c r="AF1448" s="1" t="s">
        <v>111</v>
      </c>
      <c r="AJ1448" s="1" t="s">
        <v>115</v>
      </c>
      <c r="AK1448" s="1" t="s">
        <v>201</v>
      </c>
      <c r="AN1448" s="1" t="s">
        <v>266</v>
      </c>
      <c r="AO1448" s="1" t="s">
        <v>130</v>
      </c>
      <c r="AS1448" s="1" t="s">
        <v>229</v>
      </c>
      <c r="AU1448" s="1" t="s">
        <v>197</v>
      </c>
      <c r="AZ1448" s="1" t="s">
        <v>198</v>
      </c>
      <c r="BA1448" s="1" t="s">
        <v>5495</v>
      </c>
      <c r="BF1448" s="1">
        <v>2519</v>
      </c>
      <c r="BG1448" s="1">
        <v>31.3</v>
      </c>
      <c r="BH1448" s="1">
        <v>18</v>
      </c>
      <c r="BJ1448" s="1" t="s">
        <v>112</v>
      </c>
      <c r="BK1448" s="1" t="s">
        <v>112</v>
      </c>
      <c r="BL1448" s="1" t="s">
        <v>5496</v>
      </c>
      <c r="BQ1448" s="1" t="s">
        <v>121</v>
      </c>
      <c r="BR1448" s="1" t="s">
        <v>122</v>
      </c>
      <c r="BS1448" s="1" t="s">
        <v>112</v>
      </c>
      <c r="BV1448" s="9">
        <v>44371</v>
      </c>
      <c r="BW1448" s="34" t="s">
        <v>5497</v>
      </c>
      <c r="BX1448" s="2" t="s">
        <v>111</v>
      </c>
      <c r="BY1448" s="2" t="s">
        <v>123</v>
      </c>
      <c r="BZ1448" s="2" t="s">
        <v>124</v>
      </c>
      <c r="CA1448" s="2">
        <v>2</v>
      </c>
      <c r="CB1448" s="1" t="s">
        <v>279</v>
      </c>
      <c r="CC1448" s="2" t="s">
        <v>126</v>
      </c>
      <c r="CD1448" s="1" t="b">
        <f t="shared" si="716"/>
        <v>1</v>
      </c>
      <c r="CE1448" s="1" t="b">
        <f t="shared" si="717"/>
        <v>1</v>
      </c>
      <c r="CF1448" s="1" t="b">
        <f t="shared" si="696"/>
        <v>0</v>
      </c>
      <c r="CG1448" s="1" t="b">
        <f t="shared" si="697"/>
        <v>1</v>
      </c>
      <c r="CH1448" s="1" t="b">
        <f t="shared" si="698"/>
        <v>0</v>
      </c>
      <c r="CI1448" s="1" t="b">
        <f t="shared" si="699"/>
        <v>0</v>
      </c>
      <c r="CJ1448" s="1" t="b">
        <f t="shared" si="700"/>
        <v>0</v>
      </c>
      <c r="CK1448" s="1" t="b">
        <f t="shared" si="701"/>
        <v>0</v>
      </c>
      <c r="CL1448" s="1" t="b">
        <f t="shared" si="702"/>
        <v>0</v>
      </c>
      <c r="CM1448" s="1" t="b">
        <f t="shared" si="703"/>
        <v>0</v>
      </c>
      <c r="CN1448" s="1" t="b">
        <f t="shared" si="704"/>
        <v>0</v>
      </c>
      <c r="CO1448" s="2" t="b">
        <f t="shared" si="705"/>
        <v>0</v>
      </c>
      <c r="CP1448" s="2" t="b">
        <f t="shared" si="706"/>
        <v>0</v>
      </c>
      <c r="CQ1448" s="2" t="b">
        <f t="shared" si="707"/>
        <v>1</v>
      </c>
      <c r="CR1448" s="6" t="str">
        <f t="shared" si="708"/>
        <v>Female</v>
      </c>
      <c r="CS1448" s="7">
        <f t="shared" si="709"/>
        <v>1</v>
      </c>
      <c r="CT1448" s="7">
        <f t="shared" si="710"/>
        <v>0</v>
      </c>
      <c r="CU1448" s="7">
        <f t="shared" si="711"/>
        <v>0</v>
      </c>
      <c r="CV1448" s="7">
        <f t="shared" si="712"/>
        <v>1</v>
      </c>
      <c r="CW1448" s="7">
        <f t="shared" ref="CW1448:CW1479" si="722">COUNTIF(M1448,"=*moderna*")</f>
        <v>0</v>
      </c>
      <c r="CX1448" s="1" t="b">
        <f t="shared" ref="CX1448:CX1479" si="723">AND(E1448&lt;30,NOT(E1448="."),NOT(E1448=""))</f>
        <v>1</v>
      </c>
      <c r="CY1448" s="1" t="b">
        <f t="shared" ref="CY1448:CY1479" si="724">AND(E1448&gt;17,E1448&lt;41,NOT(E1448="."),NOT(E1448=""))</f>
        <v>0</v>
      </c>
      <c r="DG1448" s="1" t="b">
        <f t="shared" ref="DG1448:DG1459" si="725">AND(E1448&gt;4,E1448&lt;18,NOT(E1448=""),NOT(E1448="."))</f>
        <v>1</v>
      </c>
    </row>
    <row r="1449" spans="1:111" ht="101.5" x14ac:dyDescent="0.35">
      <c r="A1449" s="2">
        <v>1404</v>
      </c>
      <c r="B1449" s="1" t="s">
        <v>13809</v>
      </c>
      <c r="C1449" s="9">
        <v>44372</v>
      </c>
      <c r="D1449" s="10" t="s">
        <v>13809</v>
      </c>
      <c r="E1449" s="1">
        <v>29</v>
      </c>
      <c r="F1449" s="1" t="s">
        <v>127</v>
      </c>
      <c r="G1449" s="1" t="s">
        <v>13809</v>
      </c>
      <c r="H1449" s="1" t="s">
        <v>13809</v>
      </c>
      <c r="I1449" s="9">
        <v>44368</v>
      </c>
      <c r="J1449" s="2" t="s">
        <v>128</v>
      </c>
      <c r="K1449" s="2" t="s">
        <v>13809</v>
      </c>
      <c r="N1449" s="2" t="s">
        <v>13809</v>
      </c>
      <c r="O1449" s="2" t="s">
        <v>110</v>
      </c>
      <c r="P1449" s="2" t="s">
        <v>111</v>
      </c>
      <c r="S1449" s="2" t="s">
        <v>111</v>
      </c>
      <c r="T1449" s="2" t="s">
        <v>112</v>
      </c>
      <c r="U1449" s="2" t="b">
        <v>1</v>
      </c>
      <c r="V1449" s="2" t="s">
        <v>113</v>
      </c>
      <c r="W1449" s="1" t="s">
        <v>112</v>
      </c>
      <c r="X1449" s="1" t="s">
        <v>110</v>
      </c>
      <c r="Y1449" s="2" t="s">
        <v>112</v>
      </c>
      <c r="Z1449" s="2" t="s">
        <v>112</v>
      </c>
      <c r="AA1449" s="2" t="s">
        <v>111</v>
      </c>
      <c r="AB1449" s="2">
        <v>2</v>
      </c>
      <c r="AC1449" s="1" t="s">
        <v>111</v>
      </c>
      <c r="AF1449" s="1" t="s">
        <v>111</v>
      </c>
      <c r="AJ1449" s="1" t="s">
        <v>115</v>
      </c>
      <c r="AK1449" s="1" t="s">
        <v>287</v>
      </c>
      <c r="AO1449" s="1" t="s">
        <v>117</v>
      </c>
      <c r="AS1449" s="1" t="s">
        <v>118</v>
      </c>
      <c r="AU1449" s="1" t="s">
        <v>238</v>
      </c>
      <c r="AX1449" s="1" t="s">
        <v>891</v>
      </c>
      <c r="AZ1449" s="1" t="s">
        <v>155</v>
      </c>
      <c r="BA1449" s="1">
        <v>4.16</v>
      </c>
      <c r="BJ1449" s="1" t="s">
        <v>112</v>
      </c>
      <c r="BK1449" s="1" t="s">
        <v>112</v>
      </c>
      <c r="BL1449" s="1" t="s">
        <v>180</v>
      </c>
      <c r="BM1449" s="1" t="s">
        <v>304</v>
      </c>
      <c r="BQ1449" s="1" t="s">
        <v>121</v>
      </c>
      <c r="BR1449" s="1" t="s">
        <v>122</v>
      </c>
      <c r="BS1449" s="1" t="s">
        <v>112</v>
      </c>
      <c r="BU1449" s="34" t="s">
        <v>5498</v>
      </c>
      <c r="BV1449" s="9">
        <v>44390</v>
      </c>
      <c r="BW1449" s="34" t="s">
        <v>5499</v>
      </c>
      <c r="BX1449" s="2" t="s">
        <v>111</v>
      </c>
      <c r="BY1449" s="2" t="s">
        <v>123</v>
      </c>
      <c r="BZ1449" s="2" t="s">
        <v>124</v>
      </c>
      <c r="CA1449" s="2">
        <v>1</v>
      </c>
      <c r="CB1449" s="1" t="s">
        <v>169</v>
      </c>
      <c r="CC1449" s="2" t="s">
        <v>126</v>
      </c>
      <c r="CD1449" s="1" t="b">
        <f t="shared" si="716"/>
        <v>1</v>
      </c>
      <c r="CE1449" s="1" t="b">
        <f t="shared" si="717"/>
        <v>0</v>
      </c>
      <c r="CF1449" s="1" t="b">
        <f t="shared" si="696"/>
        <v>0</v>
      </c>
      <c r="CG1449" s="1" t="b">
        <f t="shared" si="697"/>
        <v>0</v>
      </c>
      <c r="CH1449" s="1" t="b">
        <f t="shared" si="698"/>
        <v>0</v>
      </c>
      <c r="CI1449" s="1" t="b">
        <f t="shared" si="699"/>
        <v>0</v>
      </c>
      <c r="CJ1449" s="1" t="b">
        <f t="shared" si="700"/>
        <v>1</v>
      </c>
      <c r="CK1449" s="1" t="b">
        <f t="shared" si="701"/>
        <v>0</v>
      </c>
      <c r="CL1449" s="1" t="b">
        <f t="shared" si="702"/>
        <v>0</v>
      </c>
      <c r="CM1449" s="1" t="b">
        <f t="shared" si="703"/>
        <v>0</v>
      </c>
      <c r="CN1449" s="1" t="b">
        <f t="shared" si="704"/>
        <v>0</v>
      </c>
      <c r="CO1449" s="2" t="b">
        <f t="shared" si="705"/>
        <v>1</v>
      </c>
      <c r="CP1449" s="2" t="b">
        <f t="shared" si="706"/>
        <v>1</v>
      </c>
      <c r="CQ1449" s="2" t="b">
        <f t="shared" si="707"/>
        <v>0</v>
      </c>
      <c r="CR1449" s="6" t="str">
        <f t="shared" si="708"/>
        <v>Male</v>
      </c>
      <c r="CS1449" s="7">
        <f t="shared" si="709"/>
        <v>0</v>
      </c>
      <c r="CT1449" s="7">
        <f t="shared" si="710"/>
        <v>1</v>
      </c>
      <c r="CU1449" s="7">
        <f t="shared" si="711"/>
        <v>0</v>
      </c>
      <c r="CV1449" s="7">
        <f t="shared" si="712"/>
        <v>0</v>
      </c>
      <c r="CW1449" s="7">
        <f t="shared" si="722"/>
        <v>0</v>
      </c>
      <c r="CX1449" s="1" t="b">
        <f t="shared" si="723"/>
        <v>1</v>
      </c>
      <c r="CY1449" s="1" t="b">
        <f t="shared" si="724"/>
        <v>1</v>
      </c>
      <c r="DG1449" s="1" t="b">
        <f t="shared" si="725"/>
        <v>0</v>
      </c>
    </row>
    <row r="1450" spans="1:111" ht="101.5" x14ac:dyDescent="0.35">
      <c r="B1450" s="1" t="s">
        <v>13809</v>
      </c>
      <c r="C1450" s="9">
        <v>44371</v>
      </c>
      <c r="D1450" s="10" t="s">
        <v>13809</v>
      </c>
      <c r="E1450" s="1">
        <v>14</v>
      </c>
      <c r="F1450" s="1" t="s">
        <v>127</v>
      </c>
      <c r="G1450" s="1" t="s">
        <v>13809</v>
      </c>
      <c r="H1450" s="1" t="s">
        <v>13809</v>
      </c>
      <c r="I1450" s="2" t="s">
        <v>183</v>
      </c>
      <c r="J1450" s="2" t="s">
        <v>163</v>
      </c>
      <c r="K1450" s="2" t="s">
        <v>13809</v>
      </c>
      <c r="L1450" s="9">
        <v>44364</v>
      </c>
      <c r="M1450" s="2" t="s">
        <v>163</v>
      </c>
      <c r="N1450" s="2" t="s">
        <v>13809</v>
      </c>
      <c r="O1450" s="2" t="s">
        <v>110</v>
      </c>
      <c r="P1450" s="2" t="s">
        <v>111</v>
      </c>
      <c r="S1450" s="2" t="s">
        <v>111</v>
      </c>
      <c r="T1450" s="2" t="s">
        <v>112</v>
      </c>
      <c r="U1450" s="2" t="b">
        <v>1</v>
      </c>
      <c r="V1450" s="2" t="s">
        <v>126</v>
      </c>
      <c r="W1450" s="1" t="s">
        <v>112</v>
      </c>
      <c r="X1450" s="1" t="s">
        <v>114</v>
      </c>
      <c r="Y1450" s="2" t="s">
        <v>112</v>
      </c>
      <c r="Z1450" s="2" t="s">
        <v>111</v>
      </c>
      <c r="AA1450" s="2" t="s">
        <v>112</v>
      </c>
      <c r="AB1450" s="2" t="s">
        <v>5500</v>
      </c>
      <c r="AC1450" s="1" t="s">
        <v>111</v>
      </c>
      <c r="AF1450" s="1" t="s">
        <v>111</v>
      </c>
      <c r="AJ1450" s="1" t="s">
        <v>115</v>
      </c>
      <c r="AK1450" s="1" t="s">
        <v>2277</v>
      </c>
      <c r="AO1450" s="1" t="s">
        <v>296</v>
      </c>
      <c r="AZ1450" s="1" t="s">
        <v>155</v>
      </c>
      <c r="BA1450" s="1">
        <v>0.04</v>
      </c>
      <c r="BJ1450" s="1" t="s">
        <v>111</v>
      </c>
      <c r="BN1450" s="1" t="s">
        <v>112</v>
      </c>
      <c r="BO1450" s="1" t="s">
        <v>2403</v>
      </c>
      <c r="BP1450" s="1" t="s">
        <v>5501</v>
      </c>
      <c r="BQ1450" s="1" t="s">
        <v>121</v>
      </c>
      <c r="BR1450" s="1" t="s">
        <v>122</v>
      </c>
      <c r="BS1450" s="1" t="s">
        <v>112</v>
      </c>
      <c r="BU1450" s="34" t="s">
        <v>5502</v>
      </c>
      <c r="BV1450" s="9">
        <v>44438</v>
      </c>
      <c r="BW1450" s="34" t="s">
        <v>5503</v>
      </c>
      <c r="BY1450" s="2" t="s">
        <v>153</v>
      </c>
      <c r="BZ1450" s="2" t="s">
        <v>124</v>
      </c>
      <c r="CA1450" s="2">
        <v>2</v>
      </c>
      <c r="CB1450" s="1" t="s">
        <v>199</v>
      </c>
      <c r="CC1450" s="2" t="s">
        <v>220</v>
      </c>
      <c r="CD1450" s="1" t="b">
        <f t="shared" si="716"/>
        <v>1</v>
      </c>
      <c r="CE1450" s="1" t="b">
        <f t="shared" si="717"/>
        <v>1</v>
      </c>
      <c r="CF1450" s="1" t="b">
        <f t="shared" si="696"/>
        <v>0</v>
      </c>
      <c r="CG1450" s="1" t="b">
        <f t="shared" si="697"/>
        <v>1</v>
      </c>
      <c r="CH1450" s="1" t="b">
        <f t="shared" si="698"/>
        <v>0</v>
      </c>
      <c r="CI1450" s="1" t="b">
        <f t="shared" si="699"/>
        <v>0</v>
      </c>
      <c r="CJ1450" s="1" t="b">
        <f t="shared" si="700"/>
        <v>0</v>
      </c>
      <c r="CK1450" s="1" t="b">
        <f t="shared" si="701"/>
        <v>0</v>
      </c>
      <c r="CL1450" s="1" t="b">
        <f t="shared" si="702"/>
        <v>0</v>
      </c>
      <c r="CM1450" s="1" t="b">
        <f t="shared" si="703"/>
        <v>0</v>
      </c>
      <c r="CN1450" s="1" t="b">
        <f t="shared" si="704"/>
        <v>0</v>
      </c>
      <c r="CO1450" s="2" t="b">
        <f t="shared" si="705"/>
        <v>0</v>
      </c>
      <c r="CP1450" s="2" t="b">
        <f t="shared" si="706"/>
        <v>0</v>
      </c>
      <c r="CQ1450" s="2" t="b">
        <f t="shared" si="707"/>
        <v>0</v>
      </c>
      <c r="CR1450" s="6" t="str">
        <f t="shared" si="708"/>
        <v>Male</v>
      </c>
      <c r="CS1450" s="7">
        <f t="shared" si="709"/>
        <v>0</v>
      </c>
      <c r="CT1450" s="7">
        <f t="shared" si="710"/>
        <v>0</v>
      </c>
      <c r="CU1450" s="7">
        <f t="shared" si="711"/>
        <v>0</v>
      </c>
      <c r="CV1450" s="7">
        <f t="shared" si="712"/>
        <v>0</v>
      </c>
      <c r="CW1450" s="7">
        <f t="shared" si="722"/>
        <v>0</v>
      </c>
      <c r="CX1450" s="1" t="b">
        <f t="shared" si="723"/>
        <v>1</v>
      </c>
      <c r="CY1450" s="1" t="b">
        <f t="shared" si="724"/>
        <v>0</v>
      </c>
      <c r="DG1450" s="1" t="b">
        <f t="shared" si="725"/>
        <v>1</v>
      </c>
    </row>
    <row r="1451" spans="1:111" ht="246.5" x14ac:dyDescent="0.35">
      <c r="B1451" s="1" t="s">
        <v>13809</v>
      </c>
      <c r="C1451" s="9">
        <v>44371</v>
      </c>
      <c r="D1451" s="10" t="s">
        <v>13809</v>
      </c>
      <c r="E1451" s="1">
        <v>48</v>
      </c>
      <c r="F1451" s="1" t="s">
        <v>127</v>
      </c>
      <c r="G1451" s="1" t="s">
        <v>13809</v>
      </c>
      <c r="H1451" s="1" t="s">
        <v>13809</v>
      </c>
      <c r="I1451" s="9">
        <v>44290</v>
      </c>
      <c r="J1451" s="2" t="s">
        <v>109</v>
      </c>
      <c r="K1451" s="2" t="s">
        <v>13809</v>
      </c>
      <c r="L1451" s="9">
        <v>44311</v>
      </c>
      <c r="M1451" s="2" t="s">
        <v>109</v>
      </c>
      <c r="N1451" s="2" t="s">
        <v>13809</v>
      </c>
      <c r="O1451" s="2" t="s">
        <v>110</v>
      </c>
      <c r="P1451" s="2" t="s">
        <v>111</v>
      </c>
      <c r="S1451" s="2" t="s">
        <v>112</v>
      </c>
      <c r="T1451" s="2" t="s">
        <v>111</v>
      </c>
      <c r="U1451" s="2" t="b">
        <f>OR(S1451="yes",T1451="yes")</f>
        <v>1</v>
      </c>
      <c r="V1451" s="2" t="s">
        <v>126</v>
      </c>
      <c r="W1451" s="1" t="s">
        <v>111</v>
      </c>
      <c r="Y1451" s="2" t="s">
        <v>112</v>
      </c>
      <c r="Z1451" s="2" t="s">
        <v>111</v>
      </c>
      <c r="AA1451" s="2" t="s">
        <v>112</v>
      </c>
      <c r="AB1451" s="2">
        <v>3</v>
      </c>
      <c r="AF1451" s="1" t="s">
        <v>111</v>
      </c>
      <c r="AH1451" s="1" t="s">
        <v>193</v>
      </c>
      <c r="AI1451" s="1" t="s">
        <v>5504</v>
      </c>
      <c r="AK1451" s="1" t="s">
        <v>129</v>
      </c>
      <c r="AO1451" s="1" t="s">
        <v>166</v>
      </c>
      <c r="AS1451" s="1" t="s">
        <v>401</v>
      </c>
      <c r="AU1451" s="1" t="s">
        <v>132</v>
      </c>
      <c r="AZ1451" s="1" t="s">
        <v>222</v>
      </c>
      <c r="BC1451" s="1" t="s">
        <v>5505</v>
      </c>
      <c r="BJ1451" s="1" t="s">
        <v>112</v>
      </c>
      <c r="BK1451" s="1" t="s">
        <v>111</v>
      </c>
      <c r="BQ1451" s="1" t="s">
        <v>121</v>
      </c>
      <c r="BR1451" s="1" t="s">
        <v>122</v>
      </c>
      <c r="BS1451" s="1" t="s">
        <v>112</v>
      </c>
      <c r="BU1451" s="34" t="s">
        <v>5506</v>
      </c>
      <c r="BV1451" s="9">
        <v>44659</v>
      </c>
      <c r="BW1451" s="34" t="s">
        <v>5507</v>
      </c>
      <c r="BY1451" s="2" t="s">
        <v>153</v>
      </c>
      <c r="BZ1451" s="2" t="s">
        <v>124</v>
      </c>
      <c r="CB1451" s="1" t="s">
        <v>1596</v>
      </c>
      <c r="CD1451" s="1" t="b">
        <f t="shared" si="716"/>
        <v>0</v>
      </c>
      <c r="CE1451" s="1" t="b">
        <f t="shared" si="717"/>
        <v>0</v>
      </c>
      <c r="CF1451" s="1" t="b">
        <f t="shared" si="696"/>
        <v>0</v>
      </c>
      <c r="CG1451" s="1" t="b">
        <f t="shared" si="697"/>
        <v>0</v>
      </c>
      <c r="CH1451" s="1" t="b">
        <f t="shared" si="698"/>
        <v>0</v>
      </c>
      <c r="CI1451" s="1" t="b">
        <f t="shared" si="699"/>
        <v>0</v>
      </c>
      <c r="CJ1451" s="1" t="b">
        <f t="shared" si="700"/>
        <v>0</v>
      </c>
      <c r="CK1451" s="1" t="b">
        <f t="shared" si="701"/>
        <v>0</v>
      </c>
      <c r="CL1451" s="1" t="b">
        <f t="shared" si="702"/>
        <v>1</v>
      </c>
      <c r="CM1451" s="1" t="b">
        <f t="shared" si="703"/>
        <v>0</v>
      </c>
      <c r="CN1451" s="1" t="b">
        <f t="shared" si="704"/>
        <v>0</v>
      </c>
      <c r="CO1451" s="2" t="b">
        <f t="shared" si="705"/>
        <v>1</v>
      </c>
      <c r="CP1451" s="2" t="b">
        <f t="shared" si="706"/>
        <v>1</v>
      </c>
      <c r="CQ1451" s="2" t="b">
        <f t="shared" si="707"/>
        <v>0</v>
      </c>
      <c r="CR1451" s="6" t="str">
        <f t="shared" si="708"/>
        <v>Male</v>
      </c>
      <c r="CS1451" s="7">
        <f t="shared" si="709"/>
        <v>1</v>
      </c>
      <c r="CT1451" s="7">
        <f t="shared" si="710"/>
        <v>0</v>
      </c>
      <c r="CU1451" s="7">
        <f t="shared" si="711"/>
        <v>0</v>
      </c>
      <c r="CV1451" s="7">
        <f t="shared" si="712"/>
        <v>1</v>
      </c>
      <c r="CW1451" s="7">
        <f t="shared" si="722"/>
        <v>0</v>
      </c>
      <c r="CX1451" s="1" t="b">
        <f t="shared" si="723"/>
        <v>0</v>
      </c>
      <c r="CY1451" s="1" t="b">
        <f t="shared" si="724"/>
        <v>0</v>
      </c>
      <c r="DG1451" s="1" t="b">
        <f t="shared" si="725"/>
        <v>0</v>
      </c>
    </row>
    <row r="1452" spans="1:111" ht="130.5" x14ac:dyDescent="0.35">
      <c r="B1452" s="1" t="s">
        <v>13809</v>
      </c>
      <c r="C1452" s="9">
        <v>44371</v>
      </c>
      <c r="D1452" s="10" t="s">
        <v>13809</v>
      </c>
      <c r="E1452" s="1">
        <v>19</v>
      </c>
      <c r="F1452" s="1" t="s">
        <v>127</v>
      </c>
      <c r="G1452" s="1" t="s">
        <v>13809</v>
      </c>
      <c r="H1452" s="1" t="s">
        <v>13809</v>
      </c>
      <c r="I1452" s="9">
        <v>44331</v>
      </c>
      <c r="J1452" s="2" t="s">
        <v>128</v>
      </c>
      <c r="K1452" s="2" t="s">
        <v>13809</v>
      </c>
      <c r="L1452" s="9">
        <v>44367</v>
      </c>
      <c r="M1452" s="2" t="s">
        <v>128</v>
      </c>
      <c r="N1452" s="2" t="s">
        <v>13809</v>
      </c>
      <c r="O1452" s="2" t="s">
        <v>110</v>
      </c>
      <c r="P1452" s="2" t="s">
        <v>111</v>
      </c>
      <c r="S1452" s="2" t="s">
        <v>112</v>
      </c>
      <c r="T1452" s="2" t="s">
        <v>111</v>
      </c>
      <c r="U1452" s="2" t="b">
        <v>1</v>
      </c>
      <c r="V1452" s="2" t="s">
        <v>113</v>
      </c>
      <c r="W1452" s="1" t="s">
        <v>112</v>
      </c>
      <c r="X1452" s="1" t="s">
        <v>114</v>
      </c>
      <c r="Y1452" s="2" t="s">
        <v>112</v>
      </c>
      <c r="Z1452" s="2" t="s">
        <v>111</v>
      </c>
      <c r="AA1452" s="2" t="s">
        <v>112</v>
      </c>
      <c r="AB1452" s="2">
        <v>1</v>
      </c>
      <c r="AC1452" s="1" t="s">
        <v>111</v>
      </c>
      <c r="AF1452" s="1" t="s">
        <v>111</v>
      </c>
      <c r="AJ1452" s="1" t="s">
        <v>115</v>
      </c>
      <c r="AK1452" s="1" t="s">
        <v>129</v>
      </c>
      <c r="AO1452" s="1" t="s">
        <v>130</v>
      </c>
      <c r="AS1452" s="1" t="s">
        <v>118</v>
      </c>
      <c r="AU1452" s="1" t="s">
        <v>243</v>
      </c>
      <c r="AZ1452" s="1" t="s">
        <v>133</v>
      </c>
      <c r="BA1452" s="1">
        <v>6.99</v>
      </c>
      <c r="BE1452" s="1">
        <v>58</v>
      </c>
      <c r="BG1452" s="1">
        <v>94.1</v>
      </c>
      <c r="BH1452" s="1">
        <v>37</v>
      </c>
      <c r="BJ1452" s="1" t="s">
        <v>112</v>
      </c>
      <c r="BK1452" s="1" t="s">
        <v>112</v>
      </c>
      <c r="BL1452" s="1" t="s">
        <v>142</v>
      </c>
      <c r="BQ1452" s="1" t="s">
        <v>121</v>
      </c>
      <c r="BR1452" s="1" t="s">
        <v>122</v>
      </c>
      <c r="BS1452" s="1" t="s">
        <v>112</v>
      </c>
      <c r="BU1452" s="34" t="s">
        <v>4580</v>
      </c>
      <c r="BV1452" s="9">
        <v>44371</v>
      </c>
      <c r="BW1452" s="34" t="s">
        <v>14471</v>
      </c>
      <c r="BX1452" s="2" t="s">
        <v>111</v>
      </c>
      <c r="BY1452" s="2" t="s">
        <v>136</v>
      </c>
      <c r="BZ1452" s="2" t="s">
        <v>124</v>
      </c>
      <c r="CA1452" s="2">
        <v>2</v>
      </c>
      <c r="CB1452" s="1" t="s">
        <v>224</v>
      </c>
      <c r="CC1452" s="2" t="s">
        <v>126</v>
      </c>
      <c r="CD1452" s="1" t="b">
        <f t="shared" si="716"/>
        <v>1</v>
      </c>
      <c r="CE1452" s="1" t="b">
        <f t="shared" si="717"/>
        <v>0</v>
      </c>
      <c r="CF1452" s="1" t="b">
        <f t="shared" si="696"/>
        <v>0</v>
      </c>
      <c r="CG1452" s="1" t="b">
        <f t="shared" si="697"/>
        <v>0</v>
      </c>
      <c r="CH1452" s="1" t="b">
        <f t="shared" si="698"/>
        <v>0</v>
      </c>
      <c r="CI1452" s="1" t="b">
        <f t="shared" si="699"/>
        <v>1</v>
      </c>
      <c r="CJ1452" s="1" t="b">
        <f t="shared" si="700"/>
        <v>0</v>
      </c>
      <c r="CK1452" s="1" t="b">
        <f t="shared" si="701"/>
        <v>0</v>
      </c>
      <c r="CL1452" s="1" t="b">
        <f t="shared" si="702"/>
        <v>0</v>
      </c>
      <c r="CM1452" s="1" t="b">
        <f t="shared" si="703"/>
        <v>0</v>
      </c>
      <c r="CN1452" s="1" t="b">
        <f t="shared" si="704"/>
        <v>0</v>
      </c>
      <c r="CO1452" s="2" t="b">
        <f t="shared" si="705"/>
        <v>1</v>
      </c>
      <c r="CP1452" s="2" t="b">
        <f t="shared" si="706"/>
        <v>1</v>
      </c>
      <c r="CQ1452" s="2" t="b">
        <f t="shared" si="707"/>
        <v>0</v>
      </c>
      <c r="CR1452" s="6" t="str">
        <f t="shared" si="708"/>
        <v>Male</v>
      </c>
      <c r="CS1452" s="7">
        <f t="shared" si="709"/>
        <v>0</v>
      </c>
      <c r="CT1452" s="7">
        <f t="shared" si="710"/>
        <v>1</v>
      </c>
      <c r="CU1452" s="7">
        <f t="shared" si="711"/>
        <v>0</v>
      </c>
      <c r="CV1452" s="7">
        <f t="shared" si="712"/>
        <v>0</v>
      </c>
      <c r="CW1452" s="7">
        <f t="shared" si="722"/>
        <v>1</v>
      </c>
      <c r="CX1452" s="1" t="b">
        <f t="shared" si="723"/>
        <v>1</v>
      </c>
      <c r="CY1452" s="1" t="b">
        <f t="shared" si="724"/>
        <v>1</v>
      </c>
      <c r="DG1452" s="1" t="b">
        <f t="shared" si="725"/>
        <v>0</v>
      </c>
    </row>
    <row r="1453" spans="1:111" ht="159.5" x14ac:dyDescent="0.35">
      <c r="B1453" s="1" t="s">
        <v>13809</v>
      </c>
      <c r="C1453" s="9">
        <v>44371</v>
      </c>
      <c r="D1453" s="10" t="s">
        <v>13809</v>
      </c>
      <c r="E1453" s="1">
        <v>31</v>
      </c>
      <c r="F1453" s="1" t="s">
        <v>108</v>
      </c>
      <c r="G1453" s="1" t="s">
        <v>13809</v>
      </c>
      <c r="H1453" s="1" t="s">
        <v>13809</v>
      </c>
      <c r="I1453" s="2" t="s">
        <v>183</v>
      </c>
      <c r="J1453" s="2" t="s">
        <v>109</v>
      </c>
      <c r="K1453" s="2" t="s">
        <v>13809</v>
      </c>
      <c r="L1453" s="9">
        <v>44289</v>
      </c>
      <c r="M1453" s="2" t="s">
        <v>109</v>
      </c>
      <c r="N1453" s="2" t="s">
        <v>13809</v>
      </c>
      <c r="O1453" s="2" t="s">
        <v>110</v>
      </c>
      <c r="P1453" s="2" t="s">
        <v>111</v>
      </c>
      <c r="S1453" s="2" t="s">
        <v>112</v>
      </c>
      <c r="T1453" s="2" t="s">
        <v>111</v>
      </c>
      <c r="U1453" s="2" t="b">
        <f>OR(S1453="yes",T1453="yes")</f>
        <v>1</v>
      </c>
      <c r="V1453" s="2" t="s">
        <v>113</v>
      </c>
      <c r="W1453" s="1" t="s">
        <v>111</v>
      </c>
      <c r="Y1453" s="2" t="s">
        <v>111</v>
      </c>
      <c r="AF1453" s="1" t="s">
        <v>111</v>
      </c>
      <c r="AJ1453" s="1" t="s">
        <v>115</v>
      </c>
      <c r="AK1453" s="1" t="s">
        <v>201</v>
      </c>
      <c r="AN1453" s="1" t="s">
        <v>5508</v>
      </c>
      <c r="AO1453" s="1" t="s">
        <v>166</v>
      </c>
      <c r="AS1453" s="1" t="s">
        <v>140</v>
      </c>
      <c r="AU1453" s="1" t="s">
        <v>132</v>
      </c>
      <c r="AZ1453" s="1" t="s">
        <v>251</v>
      </c>
      <c r="BA1453" s="1" t="s">
        <v>5509</v>
      </c>
      <c r="BD1453" s="1" t="s">
        <v>5510</v>
      </c>
      <c r="BE1453" s="1" t="s">
        <v>5511</v>
      </c>
      <c r="BG1453" s="1" t="s">
        <v>5512</v>
      </c>
      <c r="BH1453" s="1" t="s">
        <v>5513</v>
      </c>
      <c r="BJ1453" s="1" t="s">
        <v>112</v>
      </c>
      <c r="BK1453" s="1" t="s">
        <v>112</v>
      </c>
      <c r="BL1453" s="1" t="s">
        <v>1630</v>
      </c>
      <c r="BM1453" s="1" t="s">
        <v>216</v>
      </c>
      <c r="BQ1453" s="1" t="s">
        <v>121</v>
      </c>
      <c r="BR1453" s="1" t="s">
        <v>122</v>
      </c>
      <c r="BS1453" s="1" t="s">
        <v>111</v>
      </c>
      <c r="BT1453" s="34" t="s">
        <v>184</v>
      </c>
      <c r="BU1453" s="34" t="s">
        <v>5514</v>
      </c>
      <c r="BV1453" s="9">
        <v>44371</v>
      </c>
      <c r="BW1453" s="34" t="s">
        <v>5515</v>
      </c>
      <c r="BY1453" s="2" t="s">
        <v>153</v>
      </c>
      <c r="BZ1453" s="2" t="s">
        <v>124</v>
      </c>
      <c r="CA1453" s="2">
        <v>2</v>
      </c>
      <c r="CB1453" s="1" t="s">
        <v>3242</v>
      </c>
      <c r="CC1453" s="2" t="s">
        <v>113</v>
      </c>
      <c r="CD1453" s="1" t="b">
        <v>0</v>
      </c>
      <c r="CE1453" s="1" t="b">
        <v>0</v>
      </c>
      <c r="CF1453" s="1" t="b">
        <f t="shared" si="696"/>
        <v>0</v>
      </c>
      <c r="CG1453" s="1" t="b">
        <f t="shared" si="697"/>
        <v>0</v>
      </c>
      <c r="CH1453" s="1" t="b">
        <f t="shared" si="698"/>
        <v>0</v>
      </c>
      <c r="CI1453" s="1" t="b">
        <f t="shared" si="699"/>
        <v>0</v>
      </c>
      <c r="CJ1453" s="1" t="b">
        <f t="shared" si="700"/>
        <v>0</v>
      </c>
      <c r="CK1453" s="1" t="b">
        <f t="shared" si="701"/>
        <v>1</v>
      </c>
      <c r="CL1453" s="1" t="b">
        <f t="shared" si="702"/>
        <v>0</v>
      </c>
      <c r="CM1453" s="1" t="b">
        <f t="shared" si="703"/>
        <v>0</v>
      </c>
      <c r="CN1453" s="1" t="b">
        <f t="shared" si="704"/>
        <v>0</v>
      </c>
      <c r="CO1453" s="2" t="b">
        <f t="shared" si="705"/>
        <v>0</v>
      </c>
      <c r="CP1453" s="2" t="b">
        <f t="shared" si="706"/>
        <v>0</v>
      </c>
      <c r="CQ1453" s="2" t="b">
        <f t="shared" si="707"/>
        <v>0</v>
      </c>
      <c r="CR1453" s="6" t="str">
        <f t="shared" si="708"/>
        <v>Female</v>
      </c>
      <c r="CS1453" s="7">
        <f t="shared" si="709"/>
        <v>1</v>
      </c>
      <c r="CT1453" s="7">
        <f t="shared" si="710"/>
        <v>0</v>
      </c>
      <c r="CU1453" s="7">
        <f t="shared" si="711"/>
        <v>0</v>
      </c>
      <c r="CV1453" s="7">
        <f t="shared" si="712"/>
        <v>1</v>
      </c>
      <c r="CW1453" s="7">
        <f t="shared" si="722"/>
        <v>0</v>
      </c>
      <c r="CX1453" s="1" t="b">
        <f t="shared" si="723"/>
        <v>0</v>
      </c>
      <c r="CY1453" s="1" t="b">
        <f t="shared" si="724"/>
        <v>1</v>
      </c>
      <c r="CZ1453" s="2">
        <v>3162</v>
      </c>
      <c r="DG1453" s="1" t="b">
        <f t="shared" si="725"/>
        <v>0</v>
      </c>
    </row>
    <row r="1454" spans="1:111" ht="29" x14ac:dyDescent="0.35">
      <c r="A1454" s="2">
        <v>1366</v>
      </c>
      <c r="B1454" s="1" t="s">
        <v>13809</v>
      </c>
      <c r="C1454" s="9">
        <v>44371</v>
      </c>
      <c r="D1454" s="10" t="s">
        <v>13809</v>
      </c>
      <c r="E1454" s="1">
        <v>14</v>
      </c>
      <c r="F1454" s="1" t="s">
        <v>127</v>
      </c>
      <c r="G1454" s="1" t="s">
        <v>13809</v>
      </c>
      <c r="H1454" s="1" t="s">
        <v>13809</v>
      </c>
      <c r="I1454" s="2" t="s">
        <v>183</v>
      </c>
      <c r="J1454" s="2" t="s">
        <v>109</v>
      </c>
      <c r="K1454" s="2" t="s">
        <v>13809</v>
      </c>
      <c r="L1454" s="9">
        <v>44354</v>
      </c>
      <c r="M1454" s="2" t="s">
        <v>109</v>
      </c>
      <c r="N1454" s="2" t="s">
        <v>13809</v>
      </c>
      <c r="O1454" s="2" t="s">
        <v>110</v>
      </c>
      <c r="P1454" s="2" t="s">
        <v>111</v>
      </c>
      <c r="S1454" s="2" t="s">
        <v>111</v>
      </c>
      <c r="T1454" s="2" t="s">
        <v>112</v>
      </c>
      <c r="U1454" s="2" t="b">
        <v>1</v>
      </c>
      <c r="V1454" s="2" t="s">
        <v>113</v>
      </c>
      <c r="W1454" s="1" t="s">
        <v>112</v>
      </c>
      <c r="X1454" s="1" t="s">
        <v>138</v>
      </c>
      <c r="Y1454" s="2" t="s">
        <v>112</v>
      </c>
      <c r="Z1454" s="2" t="s">
        <v>111</v>
      </c>
      <c r="AA1454" s="2" t="s">
        <v>112</v>
      </c>
      <c r="AB1454" s="2">
        <v>3</v>
      </c>
      <c r="AC1454" s="1" t="s">
        <v>111</v>
      </c>
      <c r="AF1454" s="1" t="s">
        <v>111</v>
      </c>
      <c r="AJ1454" s="1" t="s">
        <v>115</v>
      </c>
      <c r="AK1454" s="1" t="s">
        <v>201</v>
      </c>
      <c r="AN1454" s="1" t="s">
        <v>2708</v>
      </c>
      <c r="AO1454" s="1" t="s">
        <v>117</v>
      </c>
      <c r="AS1454" s="1" t="s">
        <v>118</v>
      </c>
      <c r="AU1454" s="1" t="s">
        <v>132</v>
      </c>
      <c r="AZ1454" s="1" t="s">
        <v>1161</v>
      </c>
      <c r="BA1454" s="1" t="s">
        <v>4399</v>
      </c>
      <c r="BD1454" s="1" t="s">
        <v>4400</v>
      </c>
      <c r="BF1454" s="1" t="s">
        <v>4401</v>
      </c>
      <c r="BG1454" s="1" t="s">
        <v>4402</v>
      </c>
      <c r="BJ1454" s="1" t="s">
        <v>112</v>
      </c>
      <c r="BK1454" s="1" t="s">
        <v>112</v>
      </c>
      <c r="BL1454" s="1" t="s">
        <v>142</v>
      </c>
      <c r="BQ1454" s="1" t="s">
        <v>121</v>
      </c>
      <c r="BR1454" s="1" t="s">
        <v>122</v>
      </c>
      <c r="BS1454" s="1" t="s">
        <v>112</v>
      </c>
      <c r="BU1454" s="34" t="s">
        <v>4403</v>
      </c>
      <c r="BV1454" s="9">
        <v>44379</v>
      </c>
      <c r="BW1454" s="34" t="s">
        <v>5516</v>
      </c>
      <c r="BX1454" s="2" t="s">
        <v>111</v>
      </c>
      <c r="BY1454" s="2" t="s">
        <v>123</v>
      </c>
      <c r="BZ1454" s="2" t="s">
        <v>124</v>
      </c>
      <c r="CA1454" s="2" t="s">
        <v>257</v>
      </c>
      <c r="CB1454" s="1" t="s">
        <v>157</v>
      </c>
      <c r="CC1454" s="2" t="s">
        <v>126</v>
      </c>
      <c r="CD1454" s="1" t="b">
        <f t="shared" ref="CD1454:CD1485" si="726">AND(E1454&lt;30,NOT(E1454="."),NOT(E1454=""))</f>
        <v>1</v>
      </c>
      <c r="CE1454" s="1" t="b">
        <f t="shared" ref="CE1454:CE1485" si="727">AND(E1454&lt;18,NOT(E1454="."),NOT(E1454=""))</f>
        <v>1</v>
      </c>
      <c r="CF1454" s="1" t="b">
        <f t="shared" si="696"/>
        <v>0</v>
      </c>
      <c r="CG1454" s="1" t="b">
        <f t="shared" si="697"/>
        <v>1</v>
      </c>
      <c r="CH1454" s="1" t="b">
        <f t="shared" si="698"/>
        <v>0</v>
      </c>
      <c r="CI1454" s="1" t="b">
        <f t="shared" si="699"/>
        <v>0</v>
      </c>
      <c r="CJ1454" s="1" t="b">
        <f t="shared" si="700"/>
        <v>0</v>
      </c>
      <c r="CK1454" s="1" t="b">
        <f t="shared" si="701"/>
        <v>0</v>
      </c>
      <c r="CL1454" s="1" t="b">
        <f t="shared" si="702"/>
        <v>0</v>
      </c>
      <c r="CM1454" s="1" t="b">
        <f t="shared" si="703"/>
        <v>0</v>
      </c>
      <c r="CN1454" s="1" t="b">
        <f t="shared" si="704"/>
        <v>0</v>
      </c>
      <c r="CO1454" s="2" t="b">
        <f t="shared" si="705"/>
        <v>1</v>
      </c>
      <c r="CP1454" s="2" t="b">
        <f t="shared" si="706"/>
        <v>1</v>
      </c>
      <c r="CQ1454" s="2" t="b">
        <f t="shared" si="707"/>
        <v>0</v>
      </c>
      <c r="CR1454" s="6" t="str">
        <f t="shared" si="708"/>
        <v>Male</v>
      </c>
      <c r="CS1454" s="7">
        <f t="shared" si="709"/>
        <v>1</v>
      </c>
      <c r="CT1454" s="7">
        <f t="shared" si="710"/>
        <v>0</v>
      </c>
      <c r="CU1454" s="7">
        <f t="shared" si="711"/>
        <v>0</v>
      </c>
      <c r="CV1454" s="7">
        <f t="shared" si="712"/>
        <v>1</v>
      </c>
      <c r="CW1454" s="7">
        <f t="shared" si="722"/>
        <v>0</v>
      </c>
      <c r="CX1454" s="1" t="b">
        <f t="shared" si="723"/>
        <v>1</v>
      </c>
      <c r="CY1454" s="1" t="b">
        <f t="shared" si="724"/>
        <v>0</v>
      </c>
      <c r="DG1454" s="1" t="b">
        <f t="shared" si="725"/>
        <v>1</v>
      </c>
    </row>
    <row r="1455" spans="1:111" ht="43.5" x14ac:dyDescent="0.35">
      <c r="B1455" s="1" t="s">
        <v>13809</v>
      </c>
      <c r="C1455" s="9">
        <v>44372</v>
      </c>
      <c r="D1455" s="10" t="s">
        <v>13809</v>
      </c>
      <c r="E1455" s="1">
        <v>33</v>
      </c>
      <c r="F1455" s="1" t="s">
        <v>108</v>
      </c>
      <c r="G1455" s="1" t="s">
        <v>13809</v>
      </c>
      <c r="H1455" s="1" t="s">
        <v>13809</v>
      </c>
      <c r="I1455" s="9">
        <v>44340</v>
      </c>
      <c r="J1455" s="2" t="s">
        <v>409</v>
      </c>
      <c r="K1455" s="2" t="s">
        <v>13809</v>
      </c>
      <c r="N1455" s="2" t="s">
        <v>13809</v>
      </c>
      <c r="O1455" s="2" t="s">
        <v>110</v>
      </c>
      <c r="P1455" s="2" t="s">
        <v>111</v>
      </c>
      <c r="S1455" s="2" t="s">
        <v>112</v>
      </c>
      <c r="U1455" s="2" t="b">
        <v>1</v>
      </c>
      <c r="V1455" s="2" t="s">
        <v>113</v>
      </c>
      <c r="W1455" s="1" t="s">
        <v>112</v>
      </c>
      <c r="X1455" s="1" t="s">
        <v>114</v>
      </c>
      <c r="Y1455" s="2" t="s">
        <v>112</v>
      </c>
      <c r="Z1455" s="2" t="s">
        <v>112</v>
      </c>
      <c r="AA1455" s="2" t="s">
        <v>111</v>
      </c>
      <c r="AB1455" s="2">
        <v>15</v>
      </c>
      <c r="AC1455" s="1" t="s">
        <v>111</v>
      </c>
      <c r="AF1455" s="1" t="s">
        <v>111</v>
      </c>
      <c r="AJ1455" s="1" t="s">
        <v>115</v>
      </c>
      <c r="AK1455" s="1" t="s">
        <v>129</v>
      </c>
      <c r="AO1455" s="1" t="s">
        <v>130</v>
      </c>
      <c r="AS1455" s="1" t="s">
        <v>118</v>
      </c>
      <c r="AU1455" s="1" t="s">
        <v>132</v>
      </c>
      <c r="AZ1455" s="1" t="s">
        <v>120</v>
      </c>
      <c r="BA1455" s="1" t="s">
        <v>5517</v>
      </c>
      <c r="BG1455" s="1" t="s">
        <v>5518</v>
      </c>
      <c r="BH1455" s="1" t="s">
        <v>5519</v>
      </c>
      <c r="BJ1455" s="1" t="s">
        <v>112</v>
      </c>
      <c r="BK1455" s="1" t="s">
        <v>112</v>
      </c>
      <c r="BL1455" s="1" t="s">
        <v>325</v>
      </c>
      <c r="BQ1455" s="1" t="s">
        <v>121</v>
      </c>
      <c r="BR1455" s="1" t="s">
        <v>122</v>
      </c>
      <c r="BS1455" s="1" t="s">
        <v>111</v>
      </c>
      <c r="BT1455" s="34" t="s">
        <v>5520</v>
      </c>
      <c r="BU1455" s="34" t="s">
        <v>5521</v>
      </c>
      <c r="BV1455" s="9">
        <v>44400</v>
      </c>
      <c r="BW1455" s="34" t="s">
        <v>5522</v>
      </c>
      <c r="BY1455" s="2" t="s">
        <v>123</v>
      </c>
      <c r="BZ1455" s="2" t="s">
        <v>124</v>
      </c>
      <c r="CA1455" s="2">
        <v>1</v>
      </c>
      <c r="CB1455" s="1" t="s">
        <v>386</v>
      </c>
      <c r="CC1455" s="2" t="s">
        <v>126</v>
      </c>
      <c r="CD1455" s="1" t="b">
        <f t="shared" si="726"/>
        <v>0</v>
      </c>
      <c r="CE1455" s="1" t="b">
        <f t="shared" si="727"/>
        <v>0</v>
      </c>
      <c r="CF1455" s="1" t="b">
        <f t="shared" si="696"/>
        <v>0</v>
      </c>
      <c r="CG1455" s="1" t="b">
        <f t="shared" si="697"/>
        <v>0</v>
      </c>
      <c r="CH1455" s="1" t="b">
        <f t="shared" si="698"/>
        <v>0</v>
      </c>
      <c r="CI1455" s="1" t="b">
        <f t="shared" si="699"/>
        <v>0</v>
      </c>
      <c r="CJ1455" s="1" t="b">
        <f t="shared" si="700"/>
        <v>0</v>
      </c>
      <c r="CK1455" s="1" t="b">
        <f t="shared" si="701"/>
        <v>1</v>
      </c>
      <c r="CL1455" s="1" t="b">
        <f t="shared" si="702"/>
        <v>0</v>
      </c>
      <c r="CM1455" s="1" t="b">
        <f t="shared" si="703"/>
        <v>0</v>
      </c>
      <c r="CN1455" s="1" t="b">
        <f t="shared" si="704"/>
        <v>0</v>
      </c>
      <c r="CO1455" s="2" t="b">
        <f t="shared" si="705"/>
        <v>0</v>
      </c>
      <c r="CP1455" s="2" t="b">
        <f t="shared" si="706"/>
        <v>0</v>
      </c>
      <c r="CQ1455" s="2" t="b">
        <f t="shared" si="707"/>
        <v>1</v>
      </c>
      <c r="CR1455" s="6" t="str">
        <f t="shared" si="708"/>
        <v>Female</v>
      </c>
      <c r="CS1455" s="7">
        <f t="shared" si="709"/>
        <v>0</v>
      </c>
      <c r="CT1455" s="7">
        <f t="shared" si="710"/>
        <v>0</v>
      </c>
      <c r="CU1455" s="7">
        <f t="shared" si="711"/>
        <v>1</v>
      </c>
      <c r="CV1455" s="7">
        <f t="shared" si="712"/>
        <v>0</v>
      </c>
      <c r="CW1455" s="7">
        <f t="shared" si="722"/>
        <v>0</v>
      </c>
      <c r="CX1455" s="1" t="b">
        <f t="shared" si="723"/>
        <v>0</v>
      </c>
      <c r="CY1455" s="1" t="b">
        <f t="shared" si="724"/>
        <v>1</v>
      </c>
      <c r="DG1455" s="1" t="b">
        <f t="shared" si="725"/>
        <v>0</v>
      </c>
    </row>
    <row r="1456" spans="1:111" ht="275.5" x14ac:dyDescent="0.35">
      <c r="B1456" s="1" t="s">
        <v>13809</v>
      </c>
      <c r="C1456" s="9">
        <v>44372</v>
      </c>
      <c r="D1456" s="10" t="s">
        <v>13809</v>
      </c>
      <c r="E1456" s="1">
        <v>21</v>
      </c>
      <c r="F1456" s="1" t="s">
        <v>127</v>
      </c>
      <c r="G1456" s="1" t="s">
        <v>13809</v>
      </c>
      <c r="H1456" s="1" t="s">
        <v>13809</v>
      </c>
      <c r="I1456" s="9">
        <v>44340</v>
      </c>
      <c r="J1456" s="2" t="s">
        <v>128</v>
      </c>
      <c r="K1456" s="2" t="s">
        <v>13809</v>
      </c>
      <c r="L1456" s="9">
        <v>44368</v>
      </c>
      <c r="M1456" s="2" t="s">
        <v>128</v>
      </c>
      <c r="N1456" s="2" t="s">
        <v>13809</v>
      </c>
      <c r="O1456" s="2" t="s">
        <v>110</v>
      </c>
      <c r="P1456" s="2" t="s">
        <v>111</v>
      </c>
      <c r="S1456" s="2" t="s">
        <v>112</v>
      </c>
      <c r="T1456" s="2" t="s">
        <v>111</v>
      </c>
      <c r="U1456" s="2" t="b">
        <v>1</v>
      </c>
      <c r="V1456" s="2" t="s">
        <v>113</v>
      </c>
      <c r="W1456" s="1" t="s">
        <v>112</v>
      </c>
      <c r="X1456" s="1" t="s">
        <v>138</v>
      </c>
      <c r="Y1456" s="2" t="s">
        <v>112</v>
      </c>
      <c r="Z1456" s="2" t="s">
        <v>111</v>
      </c>
      <c r="AA1456" s="2" t="s">
        <v>112</v>
      </c>
      <c r="AB1456" s="2">
        <v>3</v>
      </c>
      <c r="AC1456" s="1" t="s">
        <v>111</v>
      </c>
      <c r="AF1456" s="1" t="s">
        <v>111</v>
      </c>
      <c r="AJ1456" s="1" t="s">
        <v>115</v>
      </c>
      <c r="AK1456" s="1" t="s">
        <v>129</v>
      </c>
      <c r="AO1456" s="1" t="s">
        <v>117</v>
      </c>
      <c r="AS1456" s="1" t="s">
        <v>118</v>
      </c>
      <c r="AU1456" s="1" t="s">
        <v>191</v>
      </c>
      <c r="AX1456" s="1">
        <v>55</v>
      </c>
      <c r="AZ1456" s="1" t="s">
        <v>1584</v>
      </c>
      <c r="BA1456" s="1" t="s">
        <v>5523</v>
      </c>
      <c r="BF1456" s="1" t="s">
        <v>5524</v>
      </c>
      <c r="BH1456" s="1" t="s">
        <v>5525</v>
      </c>
      <c r="BJ1456" s="1" t="s">
        <v>112</v>
      </c>
      <c r="BK1456" s="1" t="s">
        <v>112</v>
      </c>
      <c r="BL1456" s="1" t="s">
        <v>241</v>
      </c>
      <c r="BM1456" s="1" t="s">
        <v>5526</v>
      </c>
      <c r="BQ1456" s="1" t="s">
        <v>121</v>
      </c>
      <c r="BR1456" s="1" t="s">
        <v>122</v>
      </c>
      <c r="BS1456" s="1" t="s">
        <v>111</v>
      </c>
      <c r="BT1456" s="34" t="s">
        <v>5527</v>
      </c>
      <c r="BU1456" s="34" t="s">
        <v>5528</v>
      </c>
      <c r="BV1456" s="9">
        <v>44490</v>
      </c>
      <c r="BW1456" s="34" t="s">
        <v>5529</v>
      </c>
      <c r="BY1456" s="2" t="s">
        <v>123</v>
      </c>
      <c r="BZ1456" s="2" t="s">
        <v>162</v>
      </c>
      <c r="CA1456" s="2">
        <v>2</v>
      </c>
      <c r="CB1456" s="1" t="s">
        <v>514</v>
      </c>
      <c r="CC1456" s="2" t="s">
        <v>126</v>
      </c>
      <c r="CD1456" s="1" t="b">
        <f t="shared" si="726"/>
        <v>1</v>
      </c>
      <c r="CE1456" s="1" t="b">
        <f t="shared" si="727"/>
        <v>0</v>
      </c>
      <c r="CF1456" s="1" t="b">
        <f t="shared" si="696"/>
        <v>0</v>
      </c>
      <c r="CG1456" s="1" t="b">
        <f t="shared" si="697"/>
        <v>0</v>
      </c>
      <c r="CH1456" s="1" t="b">
        <f t="shared" si="698"/>
        <v>0</v>
      </c>
      <c r="CI1456" s="1" t="b">
        <f t="shared" si="699"/>
        <v>1</v>
      </c>
      <c r="CJ1456" s="1" t="b">
        <f t="shared" si="700"/>
        <v>0</v>
      </c>
      <c r="CK1456" s="1" t="b">
        <f t="shared" si="701"/>
        <v>0</v>
      </c>
      <c r="CL1456" s="1" t="b">
        <f t="shared" si="702"/>
        <v>0</v>
      </c>
      <c r="CM1456" s="1" t="b">
        <f t="shared" si="703"/>
        <v>0</v>
      </c>
      <c r="CN1456" s="1" t="b">
        <f t="shared" si="704"/>
        <v>0</v>
      </c>
      <c r="CO1456" s="2" t="b">
        <f t="shared" si="705"/>
        <v>1</v>
      </c>
      <c r="CP1456" s="2" t="b">
        <f t="shared" si="706"/>
        <v>1</v>
      </c>
      <c r="CQ1456" s="2" t="b">
        <f t="shared" si="707"/>
        <v>0</v>
      </c>
      <c r="CR1456" s="6" t="str">
        <f t="shared" si="708"/>
        <v>Male</v>
      </c>
      <c r="CS1456" s="7">
        <f t="shared" si="709"/>
        <v>0</v>
      </c>
      <c r="CT1456" s="7">
        <f t="shared" si="710"/>
        <v>1</v>
      </c>
      <c r="CU1456" s="7">
        <f t="shared" si="711"/>
        <v>0</v>
      </c>
      <c r="CV1456" s="7">
        <f t="shared" si="712"/>
        <v>0</v>
      </c>
      <c r="CW1456" s="7">
        <f t="shared" si="722"/>
        <v>1</v>
      </c>
      <c r="CX1456" s="1" t="b">
        <f t="shared" si="723"/>
        <v>1</v>
      </c>
      <c r="CY1456" s="1" t="b">
        <f t="shared" si="724"/>
        <v>1</v>
      </c>
      <c r="DG1456" s="1" t="b">
        <f t="shared" si="725"/>
        <v>0</v>
      </c>
    </row>
    <row r="1457" spans="1:111" ht="87" x14ac:dyDescent="0.35">
      <c r="A1457" s="2">
        <v>1403</v>
      </c>
      <c r="B1457" s="1" t="s">
        <v>13809</v>
      </c>
      <c r="C1457" s="9">
        <v>44372</v>
      </c>
      <c r="D1457" s="10" t="s">
        <v>13809</v>
      </c>
      <c r="E1457" s="1">
        <v>16</v>
      </c>
      <c r="F1457" s="1" t="s">
        <v>127</v>
      </c>
      <c r="G1457" s="1" t="s">
        <v>13809</v>
      </c>
      <c r="H1457" s="1" t="s">
        <v>13809</v>
      </c>
      <c r="I1457" s="9">
        <v>44346</v>
      </c>
      <c r="J1457" s="2" t="s">
        <v>109</v>
      </c>
      <c r="K1457" s="2" t="s">
        <v>13809</v>
      </c>
      <c r="L1457" s="9">
        <v>44367</v>
      </c>
      <c r="M1457" s="2" t="s">
        <v>109</v>
      </c>
      <c r="N1457" s="2" t="s">
        <v>13809</v>
      </c>
      <c r="O1457" s="2" t="s">
        <v>110</v>
      </c>
      <c r="P1457" s="2" t="s">
        <v>111</v>
      </c>
      <c r="S1457" s="2" t="s">
        <v>112</v>
      </c>
      <c r="U1457" s="2" t="b">
        <v>1</v>
      </c>
      <c r="V1457" s="2" t="s">
        <v>113</v>
      </c>
      <c r="W1457" s="1" t="s">
        <v>111</v>
      </c>
      <c r="Y1457" s="2" t="s">
        <v>112</v>
      </c>
      <c r="Z1457" s="2" t="s">
        <v>111</v>
      </c>
      <c r="AA1457" s="2" t="s">
        <v>112</v>
      </c>
      <c r="AB1457" s="2">
        <v>3</v>
      </c>
      <c r="AC1457" s="1" t="s">
        <v>111</v>
      </c>
      <c r="AF1457" s="1" t="s">
        <v>111</v>
      </c>
      <c r="AJ1457" s="1" t="s">
        <v>115</v>
      </c>
      <c r="AK1457" s="1" t="s">
        <v>129</v>
      </c>
      <c r="AO1457" s="1" t="s">
        <v>213</v>
      </c>
      <c r="AZ1457" s="1" t="s">
        <v>1083</v>
      </c>
      <c r="BC1457" s="11">
        <v>2.91</v>
      </c>
      <c r="BJ1457" s="1" t="s">
        <v>112</v>
      </c>
      <c r="BQ1457" s="1" t="s">
        <v>121</v>
      </c>
      <c r="BR1457" s="1" t="s">
        <v>122</v>
      </c>
      <c r="BS1457" s="1" t="s">
        <v>112</v>
      </c>
      <c r="BU1457" s="34" t="s">
        <v>5530</v>
      </c>
      <c r="BV1457" s="9">
        <v>44386</v>
      </c>
      <c r="BW1457" s="34" t="s">
        <v>5531</v>
      </c>
      <c r="BY1457" s="2" t="s">
        <v>156</v>
      </c>
      <c r="BZ1457" s="2" t="s">
        <v>162</v>
      </c>
      <c r="CA1457" s="2">
        <v>2</v>
      </c>
      <c r="CB1457" s="1" t="s">
        <v>224</v>
      </c>
      <c r="CC1457" s="2" t="s">
        <v>126</v>
      </c>
      <c r="CD1457" s="1" t="b">
        <f t="shared" si="726"/>
        <v>1</v>
      </c>
      <c r="CE1457" s="1" t="b">
        <f t="shared" si="727"/>
        <v>1</v>
      </c>
      <c r="CF1457" s="1" t="b">
        <f t="shared" si="696"/>
        <v>0</v>
      </c>
      <c r="CG1457" s="1" t="b">
        <f t="shared" si="697"/>
        <v>0</v>
      </c>
      <c r="CH1457" s="1" t="b">
        <f t="shared" si="698"/>
        <v>1</v>
      </c>
      <c r="CI1457" s="1" t="b">
        <f t="shared" si="699"/>
        <v>0</v>
      </c>
      <c r="CJ1457" s="1" t="b">
        <f t="shared" si="700"/>
        <v>0</v>
      </c>
      <c r="CK1457" s="1" t="b">
        <f t="shared" si="701"/>
        <v>0</v>
      </c>
      <c r="CL1457" s="1" t="b">
        <f t="shared" si="702"/>
        <v>0</v>
      </c>
      <c r="CM1457" s="1" t="b">
        <f t="shared" si="703"/>
        <v>0</v>
      </c>
      <c r="CN1457" s="1" t="b">
        <f t="shared" si="704"/>
        <v>0</v>
      </c>
      <c r="CO1457" s="2" t="b">
        <f t="shared" si="705"/>
        <v>1</v>
      </c>
      <c r="CP1457" s="2" t="b">
        <f t="shared" si="706"/>
        <v>1</v>
      </c>
      <c r="CQ1457" s="2" t="b">
        <f t="shared" si="707"/>
        <v>0</v>
      </c>
      <c r="CR1457" s="6" t="str">
        <f t="shared" si="708"/>
        <v>Male</v>
      </c>
      <c r="CS1457" s="7">
        <f t="shared" si="709"/>
        <v>1</v>
      </c>
      <c r="CT1457" s="7">
        <f t="shared" si="710"/>
        <v>0</v>
      </c>
      <c r="CU1457" s="7">
        <f t="shared" si="711"/>
        <v>0</v>
      </c>
      <c r="CV1457" s="7">
        <f t="shared" si="712"/>
        <v>1</v>
      </c>
      <c r="CW1457" s="7">
        <f t="shared" si="722"/>
        <v>0</v>
      </c>
      <c r="CX1457" s="1" t="b">
        <f t="shared" si="723"/>
        <v>1</v>
      </c>
      <c r="CY1457" s="1" t="b">
        <f t="shared" si="724"/>
        <v>0</v>
      </c>
      <c r="DG1457" s="1" t="b">
        <f t="shared" si="725"/>
        <v>1</v>
      </c>
    </row>
    <row r="1458" spans="1:111" ht="72.5" x14ac:dyDescent="0.35">
      <c r="A1458" s="2">
        <v>1367</v>
      </c>
      <c r="B1458" s="1" t="s">
        <v>13809</v>
      </c>
      <c r="C1458" s="9">
        <v>44372</v>
      </c>
      <c r="D1458" s="10" t="s">
        <v>13809</v>
      </c>
      <c r="E1458" s="1">
        <v>15</v>
      </c>
      <c r="F1458" s="1" t="s">
        <v>127</v>
      </c>
      <c r="G1458" s="1" t="s">
        <v>13809</v>
      </c>
      <c r="H1458" s="1" t="s">
        <v>13809</v>
      </c>
      <c r="I1458" s="9">
        <v>44330</v>
      </c>
      <c r="J1458" s="2" t="s">
        <v>109</v>
      </c>
      <c r="K1458" s="2" t="s">
        <v>13809</v>
      </c>
      <c r="L1458" s="9">
        <v>44351</v>
      </c>
      <c r="M1458" s="2" t="s">
        <v>109</v>
      </c>
      <c r="N1458" s="2" t="s">
        <v>13809</v>
      </c>
      <c r="O1458" s="2" t="s">
        <v>110</v>
      </c>
      <c r="P1458" s="2" t="s">
        <v>111</v>
      </c>
      <c r="S1458" s="2" t="s">
        <v>112</v>
      </c>
      <c r="T1458" s="2" t="s">
        <v>111</v>
      </c>
      <c r="U1458" s="2" t="b">
        <v>1</v>
      </c>
      <c r="V1458" s="2" t="s">
        <v>113</v>
      </c>
      <c r="W1458" s="1" t="s">
        <v>112</v>
      </c>
      <c r="X1458" s="1" t="s">
        <v>114</v>
      </c>
      <c r="Y1458" s="2" t="s">
        <v>112</v>
      </c>
      <c r="Z1458" s="2" t="s">
        <v>111</v>
      </c>
      <c r="AA1458" s="2" t="s">
        <v>112</v>
      </c>
      <c r="AB1458" s="2">
        <v>4</v>
      </c>
      <c r="AC1458" s="1" t="s">
        <v>111</v>
      </c>
      <c r="AF1458" s="1" t="s">
        <v>111</v>
      </c>
      <c r="AJ1458" s="1" t="s">
        <v>115</v>
      </c>
      <c r="AK1458" s="1" t="s">
        <v>129</v>
      </c>
      <c r="AO1458" s="1" t="s">
        <v>117</v>
      </c>
      <c r="AU1458" s="1" t="s">
        <v>132</v>
      </c>
      <c r="AZ1458" s="1" t="s">
        <v>120</v>
      </c>
      <c r="BA1458" s="1">
        <v>604</v>
      </c>
      <c r="BG1458" s="1">
        <v>14.31</v>
      </c>
      <c r="BH1458" s="1">
        <v>23</v>
      </c>
      <c r="BJ1458" s="1" t="s">
        <v>111</v>
      </c>
      <c r="BN1458" s="1" t="s">
        <v>112</v>
      </c>
      <c r="BO1458" s="1" t="s">
        <v>148</v>
      </c>
      <c r="BP1458" s="1" t="s">
        <v>355</v>
      </c>
      <c r="BQ1458" s="1" t="s">
        <v>121</v>
      </c>
      <c r="BR1458" s="1" t="s">
        <v>122</v>
      </c>
      <c r="BS1458" s="1" t="s">
        <v>112</v>
      </c>
      <c r="BU1458" s="34" t="s">
        <v>5532</v>
      </c>
      <c r="BV1458" s="9">
        <v>44372</v>
      </c>
      <c r="BW1458" s="34" t="s">
        <v>5533</v>
      </c>
      <c r="BX1458" s="2" t="s">
        <v>111</v>
      </c>
      <c r="BY1458" s="2" t="s">
        <v>156</v>
      </c>
      <c r="BZ1458" s="2" t="s">
        <v>124</v>
      </c>
      <c r="CA1458" s="2">
        <v>2</v>
      </c>
      <c r="CB1458" s="1" t="s">
        <v>307</v>
      </c>
      <c r="CC1458" s="2" t="s">
        <v>126</v>
      </c>
      <c r="CD1458" s="1" t="b">
        <f t="shared" si="726"/>
        <v>1</v>
      </c>
      <c r="CE1458" s="1" t="b">
        <f t="shared" si="727"/>
        <v>1</v>
      </c>
      <c r="CF1458" s="1" t="b">
        <f t="shared" si="696"/>
        <v>0</v>
      </c>
      <c r="CG1458" s="1" t="b">
        <f t="shared" si="697"/>
        <v>1</v>
      </c>
      <c r="CH1458" s="1" t="b">
        <f t="shared" si="698"/>
        <v>0</v>
      </c>
      <c r="CI1458" s="1" t="b">
        <f t="shared" si="699"/>
        <v>0</v>
      </c>
      <c r="CJ1458" s="1" t="b">
        <f t="shared" si="700"/>
        <v>0</v>
      </c>
      <c r="CK1458" s="1" t="b">
        <f t="shared" si="701"/>
        <v>0</v>
      </c>
      <c r="CL1458" s="1" t="b">
        <f t="shared" si="702"/>
        <v>0</v>
      </c>
      <c r="CM1458" s="1" t="b">
        <f t="shared" si="703"/>
        <v>0</v>
      </c>
      <c r="CN1458" s="1" t="b">
        <f t="shared" si="704"/>
        <v>0</v>
      </c>
      <c r="CO1458" s="2" t="b">
        <f t="shared" si="705"/>
        <v>1</v>
      </c>
      <c r="CP1458" s="2" t="b">
        <f t="shared" si="706"/>
        <v>1</v>
      </c>
      <c r="CQ1458" s="2" t="b">
        <f t="shared" si="707"/>
        <v>0</v>
      </c>
      <c r="CR1458" s="6" t="str">
        <f t="shared" si="708"/>
        <v>Male</v>
      </c>
      <c r="CS1458" s="7">
        <f t="shared" si="709"/>
        <v>1</v>
      </c>
      <c r="CT1458" s="7">
        <f t="shared" si="710"/>
        <v>0</v>
      </c>
      <c r="CU1458" s="7">
        <f t="shared" si="711"/>
        <v>0</v>
      </c>
      <c r="CV1458" s="7">
        <f t="shared" si="712"/>
        <v>1</v>
      </c>
      <c r="CW1458" s="7">
        <f t="shared" si="722"/>
        <v>0</v>
      </c>
      <c r="CX1458" s="1" t="b">
        <f t="shared" si="723"/>
        <v>1</v>
      </c>
      <c r="CY1458" s="1" t="b">
        <f t="shared" si="724"/>
        <v>0</v>
      </c>
      <c r="DG1458" s="1" t="b">
        <f t="shared" si="725"/>
        <v>1</v>
      </c>
    </row>
    <row r="1459" spans="1:111" ht="29" x14ac:dyDescent="0.35">
      <c r="A1459" s="2">
        <v>1380</v>
      </c>
      <c r="B1459" s="1" t="s">
        <v>13809</v>
      </c>
      <c r="C1459" s="9">
        <v>44372</v>
      </c>
      <c r="D1459" s="10" t="s">
        <v>13809</v>
      </c>
      <c r="E1459" s="1">
        <v>14</v>
      </c>
      <c r="F1459" s="1" t="s">
        <v>127</v>
      </c>
      <c r="G1459" s="1" t="s">
        <v>13809</v>
      </c>
      <c r="H1459" s="1" t="s">
        <v>13809</v>
      </c>
      <c r="I1459" s="9">
        <v>44363</v>
      </c>
      <c r="J1459" s="2" t="s">
        <v>109</v>
      </c>
      <c r="K1459" s="2" t="s">
        <v>13809</v>
      </c>
      <c r="N1459" s="2" t="s">
        <v>13809</v>
      </c>
      <c r="O1459" s="2" t="s">
        <v>110</v>
      </c>
      <c r="P1459" s="2" t="s">
        <v>111</v>
      </c>
      <c r="T1459" s="2" t="s">
        <v>112</v>
      </c>
      <c r="U1459" s="2" t="b">
        <v>1</v>
      </c>
      <c r="V1459" s="2" t="s">
        <v>113</v>
      </c>
      <c r="W1459" s="1" t="s">
        <v>112</v>
      </c>
      <c r="X1459" s="1" t="s">
        <v>114</v>
      </c>
      <c r="Y1459" s="2" t="s">
        <v>112</v>
      </c>
      <c r="Z1459" s="2" t="s">
        <v>111</v>
      </c>
      <c r="AA1459" s="2" t="s">
        <v>112</v>
      </c>
      <c r="AB1459" s="2">
        <v>1</v>
      </c>
      <c r="AC1459" s="1" t="s">
        <v>112</v>
      </c>
      <c r="AD1459" s="1" t="s">
        <v>192</v>
      </c>
      <c r="AE1459" s="1" t="s">
        <v>5534</v>
      </c>
      <c r="AF1459" s="1" t="s">
        <v>111</v>
      </c>
      <c r="AJ1459" s="1" t="s">
        <v>115</v>
      </c>
      <c r="AK1459" s="1" t="s">
        <v>150</v>
      </c>
      <c r="AO1459" s="1" t="s">
        <v>117</v>
      </c>
      <c r="AS1459" s="1" t="s">
        <v>118</v>
      </c>
      <c r="AU1459" s="1" t="s">
        <v>132</v>
      </c>
      <c r="AZ1459" s="1" t="s">
        <v>155</v>
      </c>
      <c r="BA1459" s="1">
        <v>8.1</v>
      </c>
      <c r="BJ1459" s="1" t="s">
        <v>112</v>
      </c>
      <c r="BK1459" s="1" t="s">
        <v>112</v>
      </c>
      <c r="BL1459" s="1" t="s">
        <v>135</v>
      </c>
      <c r="BQ1459" s="1" t="s">
        <v>121</v>
      </c>
      <c r="BR1459" s="1" t="s">
        <v>122</v>
      </c>
      <c r="BS1459" s="1" t="s">
        <v>112</v>
      </c>
      <c r="BV1459" s="9">
        <v>44396</v>
      </c>
      <c r="BW1459" s="34" t="s">
        <v>5535</v>
      </c>
      <c r="BX1459" s="2" t="s">
        <v>111</v>
      </c>
      <c r="BY1459" s="2" t="s">
        <v>156</v>
      </c>
      <c r="BZ1459" s="2" t="s">
        <v>124</v>
      </c>
      <c r="CA1459" s="2">
        <v>1</v>
      </c>
      <c r="CB1459" s="1" t="s">
        <v>246</v>
      </c>
      <c r="CC1459" s="2" t="s">
        <v>309</v>
      </c>
      <c r="CD1459" s="1" t="b">
        <f t="shared" si="726"/>
        <v>1</v>
      </c>
      <c r="CE1459" s="1" t="b">
        <f t="shared" si="727"/>
        <v>1</v>
      </c>
      <c r="CF1459" s="1" t="b">
        <f t="shared" si="696"/>
        <v>0</v>
      </c>
      <c r="CG1459" s="1" t="b">
        <f t="shared" si="697"/>
        <v>1</v>
      </c>
      <c r="CH1459" s="1" t="b">
        <f t="shared" si="698"/>
        <v>0</v>
      </c>
      <c r="CI1459" s="1" t="b">
        <f t="shared" si="699"/>
        <v>0</v>
      </c>
      <c r="CJ1459" s="1" t="b">
        <f t="shared" si="700"/>
        <v>0</v>
      </c>
      <c r="CK1459" s="1" t="b">
        <f t="shared" si="701"/>
        <v>0</v>
      </c>
      <c r="CL1459" s="1" t="b">
        <f t="shared" si="702"/>
        <v>0</v>
      </c>
      <c r="CM1459" s="1" t="b">
        <f t="shared" si="703"/>
        <v>0</v>
      </c>
      <c r="CN1459" s="1" t="b">
        <f t="shared" si="704"/>
        <v>0</v>
      </c>
      <c r="CO1459" s="2" t="b">
        <f t="shared" si="705"/>
        <v>1</v>
      </c>
      <c r="CP1459" s="2" t="b">
        <f t="shared" si="706"/>
        <v>1</v>
      </c>
      <c r="CQ1459" s="2" t="b">
        <f t="shared" si="707"/>
        <v>0</v>
      </c>
      <c r="CR1459" s="6" t="str">
        <f t="shared" si="708"/>
        <v>Male</v>
      </c>
      <c r="CS1459" s="7">
        <f t="shared" si="709"/>
        <v>1</v>
      </c>
      <c r="CT1459" s="7">
        <f t="shared" si="710"/>
        <v>0</v>
      </c>
      <c r="CU1459" s="7">
        <f t="shared" si="711"/>
        <v>0</v>
      </c>
      <c r="CV1459" s="7">
        <f t="shared" si="712"/>
        <v>0</v>
      </c>
      <c r="CW1459" s="7">
        <f t="shared" si="722"/>
        <v>0</v>
      </c>
      <c r="CX1459" s="1" t="b">
        <f t="shared" si="723"/>
        <v>1</v>
      </c>
      <c r="CY1459" s="1" t="b">
        <f t="shared" si="724"/>
        <v>0</v>
      </c>
      <c r="DG1459" s="1" t="b">
        <f t="shared" si="725"/>
        <v>1</v>
      </c>
    </row>
    <row r="1460" spans="1:111" x14ac:dyDescent="0.35">
      <c r="B1460" s="1" t="s">
        <v>13809</v>
      </c>
      <c r="C1460" s="9">
        <v>44372</v>
      </c>
      <c r="D1460" s="10" t="s">
        <v>13809</v>
      </c>
      <c r="E1460" s="1">
        <v>82</v>
      </c>
      <c r="F1460" s="1" t="s">
        <v>127</v>
      </c>
      <c r="G1460" s="1" t="s">
        <v>13809</v>
      </c>
      <c r="H1460" s="1" t="s">
        <v>13809</v>
      </c>
      <c r="I1460" s="9">
        <v>44223</v>
      </c>
      <c r="J1460" s="2" t="s">
        <v>109</v>
      </c>
      <c r="K1460" s="2" t="s">
        <v>13809</v>
      </c>
      <c r="N1460" s="2" t="s">
        <v>13809</v>
      </c>
      <c r="O1460" s="2" t="s">
        <v>110</v>
      </c>
      <c r="P1460" s="2" t="s">
        <v>111</v>
      </c>
      <c r="S1460" s="2" t="s">
        <v>112</v>
      </c>
      <c r="T1460" s="2" t="s">
        <v>111</v>
      </c>
      <c r="U1460" s="2" t="b">
        <f>OR(S1460="yes",T1460="yes")</f>
        <v>1</v>
      </c>
      <c r="V1460" s="2" t="s">
        <v>113</v>
      </c>
      <c r="BW1460" s="34" t="s">
        <v>5536</v>
      </c>
      <c r="BZ1460" s="2" t="s">
        <v>162</v>
      </c>
      <c r="CA1460" s="2">
        <v>1</v>
      </c>
      <c r="CB1460" s="1" t="s">
        <v>137</v>
      </c>
      <c r="CC1460" s="2" t="s">
        <v>126</v>
      </c>
      <c r="CD1460" s="1" t="b">
        <f t="shared" si="726"/>
        <v>0</v>
      </c>
      <c r="CE1460" s="1" t="b">
        <f t="shared" si="727"/>
        <v>0</v>
      </c>
      <c r="CF1460" s="1" t="b">
        <f t="shared" si="696"/>
        <v>0</v>
      </c>
      <c r="CG1460" s="1" t="b">
        <f t="shared" si="697"/>
        <v>0</v>
      </c>
      <c r="CH1460" s="1" t="b">
        <f t="shared" si="698"/>
        <v>0</v>
      </c>
      <c r="CI1460" s="1" t="b">
        <f t="shared" si="699"/>
        <v>0</v>
      </c>
      <c r="CJ1460" s="1" t="b">
        <f t="shared" si="700"/>
        <v>0</v>
      </c>
      <c r="CK1460" s="1" t="b">
        <f t="shared" si="701"/>
        <v>0</v>
      </c>
      <c r="CL1460" s="1" t="b">
        <f t="shared" si="702"/>
        <v>0</v>
      </c>
      <c r="CM1460" s="1" t="b">
        <f t="shared" si="703"/>
        <v>0</v>
      </c>
      <c r="CN1460" s="1" t="b">
        <f t="shared" si="704"/>
        <v>1</v>
      </c>
      <c r="CO1460" s="2" t="b">
        <f t="shared" si="705"/>
        <v>0</v>
      </c>
      <c r="CP1460" s="2" t="b">
        <f t="shared" si="706"/>
        <v>0</v>
      </c>
      <c r="CQ1460" s="2" t="b">
        <f t="shared" si="707"/>
        <v>0</v>
      </c>
      <c r="CR1460" s="6" t="str">
        <f t="shared" si="708"/>
        <v>Male</v>
      </c>
      <c r="CS1460" s="7">
        <f t="shared" si="709"/>
        <v>1</v>
      </c>
      <c r="CT1460" s="7">
        <f t="shared" si="710"/>
        <v>0</v>
      </c>
      <c r="CU1460" s="7">
        <f t="shared" si="711"/>
        <v>0</v>
      </c>
      <c r="CV1460" s="7">
        <f t="shared" si="712"/>
        <v>0</v>
      </c>
      <c r="CW1460" s="7">
        <f t="shared" si="722"/>
        <v>0</v>
      </c>
      <c r="CX1460" s="1" t="b">
        <f t="shared" si="723"/>
        <v>0</v>
      </c>
      <c r="CY1460" s="1" t="b">
        <f t="shared" si="724"/>
        <v>0</v>
      </c>
    </row>
    <row r="1461" spans="1:111" ht="409.5" x14ac:dyDescent="0.35">
      <c r="B1461" s="1" t="s">
        <v>13809</v>
      </c>
      <c r="C1461" s="9">
        <v>44372</v>
      </c>
      <c r="D1461" s="10" t="s">
        <v>13809</v>
      </c>
      <c r="E1461" s="1">
        <v>69</v>
      </c>
      <c r="F1461" s="1" t="s">
        <v>108</v>
      </c>
      <c r="G1461" s="1" t="s">
        <v>13809</v>
      </c>
      <c r="H1461" s="1" t="s">
        <v>13809</v>
      </c>
      <c r="I1461" s="9">
        <v>44245</v>
      </c>
      <c r="J1461" s="2" t="s">
        <v>128</v>
      </c>
      <c r="K1461" s="2" t="s">
        <v>13809</v>
      </c>
      <c r="L1461" s="9">
        <v>44287</v>
      </c>
      <c r="M1461" s="2" t="s">
        <v>128</v>
      </c>
      <c r="N1461" s="2" t="s">
        <v>13809</v>
      </c>
      <c r="O1461" s="2" t="s">
        <v>110</v>
      </c>
      <c r="P1461" s="2" t="s">
        <v>111</v>
      </c>
      <c r="S1461" s="2" t="s">
        <v>112</v>
      </c>
      <c r="T1461" s="2" t="s">
        <v>111</v>
      </c>
      <c r="U1461" s="2" t="b">
        <f>OR(S1461="yes",T1461="yes")</f>
        <v>1</v>
      </c>
      <c r="V1461" s="2" t="s">
        <v>126</v>
      </c>
      <c r="W1461" s="1" t="s">
        <v>111</v>
      </c>
      <c r="Y1461" s="2" t="s">
        <v>112</v>
      </c>
      <c r="Z1461" s="2" t="s">
        <v>112</v>
      </c>
      <c r="AA1461" s="2" t="s">
        <v>111</v>
      </c>
      <c r="AB1461" s="2">
        <v>11</v>
      </c>
      <c r="AC1461" s="1" t="s">
        <v>111</v>
      </c>
      <c r="AF1461" s="1" t="s">
        <v>111</v>
      </c>
      <c r="AH1461" s="1" t="s">
        <v>193</v>
      </c>
      <c r="AI1461" s="1" t="s">
        <v>5537</v>
      </c>
      <c r="AJ1461" s="1" t="s">
        <v>115</v>
      </c>
      <c r="AK1461" s="1" t="s">
        <v>215</v>
      </c>
      <c r="AO1461" s="1" t="s">
        <v>166</v>
      </c>
      <c r="AU1461" s="1" t="s">
        <v>132</v>
      </c>
      <c r="AZ1461" s="1" t="s">
        <v>1516</v>
      </c>
      <c r="BC1461" s="1" t="s">
        <v>5538</v>
      </c>
      <c r="BH1461" s="1" t="s">
        <v>5539</v>
      </c>
      <c r="BJ1461" s="1" t="s">
        <v>111</v>
      </c>
      <c r="BN1461" s="1" t="s">
        <v>111</v>
      </c>
      <c r="BU1461" s="34" t="s">
        <v>5540</v>
      </c>
      <c r="BV1461" s="9">
        <v>44650</v>
      </c>
      <c r="BW1461" s="34" t="s">
        <v>5541</v>
      </c>
      <c r="BY1461" s="2" t="s">
        <v>153</v>
      </c>
      <c r="BZ1461" s="2" t="s">
        <v>124</v>
      </c>
      <c r="CB1461" s="1" t="s">
        <v>1596</v>
      </c>
      <c r="CD1461" s="1" t="b">
        <f t="shared" si="726"/>
        <v>0</v>
      </c>
      <c r="CE1461" s="1" t="b">
        <f t="shared" si="727"/>
        <v>0</v>
      </c>
      <c r="CF1461" s="1" t="b">
        <f t="shared" si="696"/>
        <v>0</v>
      </c>
      <c r="CG1461" s="1" t="b">
        <f t="shared" si="697"/>
        <v>0</v>
      </c>
      <c r="CH1461" s="1" t="b">
        <f t="shared" si="698"/>
        <v>0</v>
      </c>
      <c r="CI1461" s="1" t="b">
        <f t="shared" si="699"/>
        <v>0</v>
      </c>
      <c r="CJ1461" s="1" t="b">
        <f t="shared" si="700"/>
        <v>0</v>
      </c>
      <c r="CK1461" s="1" t="b">
        <f t="shared" si="701"/>
        <v>0</v>
      </c>
      <c r="CL1461" s="1" t="b">
        <f t="shared" si="702"/>
        <v>0</v>
      </c>
      <c r="CM1461" s="1" t="b">
        <f t="shared" si="703"/>
        <v>0</v>
      </c>
      <c r="CN1461" s="1" t="b">
        <f t="shared" si="704"/>
        <v>1</v>
      </c>
      <c r="CO1461" s="2" t="b">
        <f t="shared" si="705"/>
        <v>0</v>
      </c>
      <c r="CP1461" s="2" t="b">
        <f t="shared" si="706"/>
        <v>0</v>
      </c>
      <c r="CQ1461" s="2" t="b">
        <f t="shared" si="707"/>
        <v>1</v>
      </c>
      <c r="CR1461" s="6" t="str">
        <f t="shared" si="708"/>
        <v>Female</v>
      </c>
      <c r="CS1461" s="7">
        <f t="shared" si="709"/>
        <v>0</v>
      </c>
      <c r="CT1461" s="7">
        <f t="shared" si="710"/>
        <v>1</v>
      </c>
      <c r="CU1461" s="7">
        <f t="shared" si="711"/>
        <v>0</v>
      </c>
      <c r="CV1461" s="7">
        <f t="shared" si="712"/>
        <v>0</v>
      </c>
      <c r="CW1461" s="7">
        <f t="shared" si="722"/>
        <v>1</v>
      </c>
      <c r="CX1461" s="1" t="b">
        <f t="shared" si="723"/>
        <v>0</v>
      </c>
      <c r="CY1461" s="1" t="b">
        <f t="shared" si="724"/>
        <v>0</v>
      </c>
      <c r="DG1461" s="1" t="b">
        <f t="shared" ref="DG1461:DG1492" si="728">AND(E1461&gt;4,E1461&lt;18,NOT(E1461=""),NOT(E1461="."))</f>
        <v>0</v>
      </c>
    </row>
    <row r="1462" spans="1:111" ht="58" x14ac:dyDescent="0.35">
      <c r="A1462" s="2" t="s">
        <v>220</v>
      </c>
      <c r="B1462" s="1" t="s">
        <v>13809</v>
      </c>
      <c r="C1462" s="9">
        <v>44372</v>
      </c>
      <c r="D1462" s="10" t="s">
        <v>13809</v>
      </c>
      <c r="E1462" s="1" t="e">
        <f>ROUND((C1462-D1462)/365,0)</f>
        <v>#VALUE!</v>
      </c>
      <c r="F1462" s="1" t="s">
        <v>127</v>
      </c>
      <c r="G1462" s="1" t="s">
        <v>13809</v>
      </c>
      <c r="H1462" s="1" t="s">
        <v>13809</v>
      </c>
      <c r="I1462" s="9">
        <v>44330</v>
      </c>
      <c r="J1462" s="2" t="s">
        <v>109</v>
      </c>
      <c r="K1462" s="2" t="s">
        <v>13809</v>
      </c>
      <c r="L1462" s="9">
        <v>44351</v>
      </c>
      <c r="M1462" s="2" t="s">
        <v>109</v>
      </c>
      <c r="N1462" s="2" t="s">
        <v>13809</v>
      </c>
      <c r="O1462" s="2" t="s">
        <v>110</v>
      </c>
      <c r="T1462" s="2" t="s">
        <v>112</v>
      </c>
      <c r="U1462" s="2" t="b">
        <f>OR(S1462="yes",T1462="yes")</f>
        <v>1</v>
      </c>
      <c r="V1462" s="2" t="s">
        <v>159</v>
      </c>
      <c r="W1462" s="1" t="s">
        <v>112</v>
      </c>
      <c r="X1462" s="1" t="s">
        <v>114</v>
      </c>
      <c r="AF1462" s="1" t="s">
        <v>111</v>
      </c>
      <c r="AH1462" s="1" t="s">
        <v>193</v>
      </c>
      <c r="AI1462" s="1" t="s">
        <v>5542</v>
      </c>
      <c r="AJ1462" s="1" t="s">
        <v>115</v>
      </c>
      <c r="AK1462" s="1" t="s">
        <v>201</v>
      </c>
      <c r="AN1462" s="1" t="s">
        <v>225</v>
      </c>
      <c r="AO1462" s="1" t="s">
        <v>255</v>
      </c>
      <c r="AU1462" s="1" t="s">
        <v>132</v>
      </c>
      <c r="AZ1462" s="1" t="s">
        <v>460</v>
      </c>
      <c r="BC1462" s="1">
        <v>600</v>
      </c>
      <c r="BD1462" s="1">
        <v>0</v>
      </c>
      <c r="BG1462" s="1">
        <v>3</v>
      </c>
      <c r="BJ1462" s="1" t="s">
        <v>111</v>
      </c>
      <c r="BN1462" s="1" t="s">
        <v>112</v>
      </c>
      <c r="BO1462" s="1" t="s">
        <v>148</v>
      </c>
      <c r="BP1462" s="1" t="s">
        <v>348</v>
      </c>
      <c r="BU1462" s="34" t="s">
        <v>5543</v>
      </c>
      <c r="BV1462" s="9">
        <v>44375</v>
      </c>
      <c r="BW1462" s="34" t="s">
        <v>14473</v>
      </c>
      <c r="BX1462" s="2" t="s">
        <v>111</v>
      </c>
      <c r="BY1462" s="2" t="s">
        <v>156</v>
      </c>
      <c r="BZ1462" s="2" t="s">
        <v>162</v>
      </c>
      <c r="CA1462" s="2">
        <v>2</v>
      </c>
      <c r="CB1462" s="1" t="s">
        <v>307</v>
      </c>
      <c r="CC1462" s="2" t="s">
        <v>126</v>
      </c>
      <c r="CD1462" s="1" t="e">
        <f t="shared" si="726"/>
        <v>#VALUE!</v>
      </c>
      <c r="CE1462" s="1" t="e">
        <f t="shared" si="727"/>
        <v>#VALUE!</v>
      </c>
      <c r="CF1462" s="1" t="e">
        <f t="shared" si="696"/>
        <v>#VALUE!</v>
      </c>
      <c r="CG1462" s="1" t="e">
        <f t="shared" si="697"/>
        <v>#VALUE!</v>
      </c>
      <c r="CH1462" s="1" t="e">
        <f t="shared" si="698"/>
        <v>#VALUE!</v>
      </c>
      <c r="CI1462" s="1" t="e">
        <f t="shared" si="699"/>
        <v>#VALUE!</v>
      </c>
      <c r="CJ1462" s="1" t="e">
        <f t="shared" si="700"/>
        <v>#VALUE!</v>
      </c>
      <c r="CK1462" s="1" t="e">
        <f t="shared" si="701"/>
        <v>#VALUE!</v>
      </c>
      <c r="CL1462" s="1" t="e">
        <f t="shared" si="702"/>
        <v>#VALUE!</v>
      </c>
      <c r="CM1462" s="1" t="e">
        <f t="shared" si="703"/>
        <v>#VALUE!</v>
      </c>
      <c r="CN1462" s="1" t="e">
        <f t="shared" si="704"/>
        <v>#VALUE!</v>
      </c>
      <c r="CO1462" s="2" t="b">
        <f t="shared" si="705"/>
        <v>0</v>
      </c>
      <c r="CP1462" s="2" t="b">
        <f t="shared" si="706"/>
        <v>0</v>
      </c>
      <c r="CQ1462" s="2" t="b">
        <f t="shared" si="707"/>
        <v>0</v>
      </c>
      <c r="CR1462" s="6" t="str">
        <f t="shared" si="708"/>
        <v>Male</v>
      </c>
      <c r="CS1462" s="7">
        <f t="shared" si="709"/>
        <v>1</v>
      </c>
      <c r="CT1462" s="7">
        <f t="shared" si="710"/>
        <v>0</v>
      </c>
      <c r="CU1462" s="7">
        <f t="shared" si="711"/>
        <v>0</v>
      </c>
      <c r="CV1462" s="7">
        <f t="shared" si="712"/>
        <v>1</v>
      </c>
      <c r="CW1462" s="7">
        <f t="shared" si="722"/>
        <v>0</v>
      </c>
      <c r="CX1462" s="1" t="e">
        <f t="shared" si="723"/>
        <v>#VALUE!</v>
      </c>
      <c r="CY1462" s="1" t="e">
        <f t="shared" si="724"/>
        <v>#VALUE!</v>
      </c>
      <c r="DG1462" s="1" t="e">
        <f t="shared" si="728"/>
        <v>#VALUE!</v>
      </c>
    </row>
    <row r="1463" spans="1:111" ht="43.5" x14ac:dyDescent="0.35">
      <c r="B1463" s="1" t="s">
        <v>13809</v>
      </c>
      <c r="C1463" s="9">
        <v>44372</v>
      </c>
      <c r="D1463" s="10" t="s">
        <v>13809</v>
      </c>
      <c r="E1463" s="1">
        <v>53</v>
      </c>
      <c r="F1463" s="1" t="s">
        <v>108</v>
      </c>
      <c r="G1463" s="1" t="s">
        <v>13809</v>
      </c>
      <c r="H1463" s="1" t="s">
        <v>13809</v>
      </c>
      <c r="I1463" s="9">
        <v>44284</v>
      </c>
      <c r="J1463" s="2" t="s">
        <v>109</v>
      </c>
      <c r="K1463" s="2" t="s">
        <v>13809</v>
      </c>
      <c r="L1463" s="9">
        <v>44312</v>
      </c>
      <c r="M1463" s="2" t="s">
        <v>109</v>
      </c>
      <c r="N1463" s="2" t="s">
        <v>13809</v>
      </c>
      <c r="O1463" s="2" t="s">
        <v>110</v>
      </c>
      <c r="P1463" s="2" t="s">
        <v>111</v>
      </c>
      <c r="T1463" s="2" t="s">
        <v>112</v>
      </c>
      <c r="U1463" s="2" t="b">
        <v>1</v>
      </c>
      <c r="V1463" s="2" t="s">
        <v>113</v>
      </c>
      <c r="W1463" s="1" t="s">
        <v>112</v>
      </c>
      <c r="X1463" s="1" t="s">
        <v>138</v>
      </c>
      <c r="Y1463" s="2" t="s">
        <v>112</v>
      </c>
      <c r="Z1463" s="2" t="s">
        <v>111</v>
      </c>
      <c r="AA1463" s="2" t="s">
        <v>112</v>
      </c>
      <c r="AC1463" s="1" t="s">
        <v>111</v>
      </c>
      <c r="AF1463" s="1" t="s">
        <v>111</v>
      </c>
      <c r="AJ1463" s="1" t="s">
        <v>115</v>
      </c>
      <c r="AK1463" s="1" t="s">
        <v>211</v>
      </c>
      <c r="AN1463" s="1" t="s">
        <v>4777</v>
      </c>
      <c r="AO1463" s="1" t="s">
        <v>117</v>
      </c>
      <c r="AU1463" s="1" t="s">
        <v>197</v>
      </c>
      <c r="AZ1463" s="1" t="s">
        <v>179</v>
      </c>
      <c r="BA1463" s="1">
        <v>0.01</v>
      </c>
      <c r="BG1463" s="1">
        <v>96</v>
      </c>
      <c r="BJ1463" s="1" t="s">
        <v>111</v>
      </c>
      <c r="BN1463" s="1" t="s">
        <v>112</v>
      </c>
      <c r="BO1463" s="1" t="s">
        <v>148</v>
      </c>
      <c r="BP1463" s="1" t="s">
        <v>250</v>
      </c>
      <c r="BU1463" s="34" t="s">
        <v>5544</v>
      </c>
      <c r="BV1463" s="9">
        <v>44454</v>
      </c>
      <c r="BW1463" s="34" t="s">
        <v>5545</v>
      </c>
      <c r="BX1463" s="2" t="s">
        <v>111</v>
      </c>
      <c r="BY1463" s="2" t="s">
        <v>174</v>
      </c>
      <c r="BZ1463" s="2" t="s">
        <v>124</v>
      </c>
      <c r="CA1463" s="2" t="s">
        <v>257</v>
      </c>
      <c r="CB1463" s="1" t="s">
        <v>308</v>
      </c>
      <c r="CC1463" s="2" t="s">
        <v>113</v>
      </c>
      <c r="CD1463" s="1" t="b">
        <f t="shared" si="726"/>
        <v>0</v>
      </c>
      <c r="CE1463" s="1" t="b">
        <f t="shared" si="727"/>
        <v>0</v>
      </c>
      <c r="CF1463" s="1" t="b">
        <f t="shared" si="696"/>
        <v>0</v>
      </c>
      <c r="CG1463" s="1" t="b">
        <f t="shared" si="697"/>
        <v>0</v>
      </c>
      <c r="CH1463" s="1" t="b">
        <f t="shared" si="698"/>
        <v>0</v>
      </c>
      <c r="CI1463" s="1" t="b">
        <f t="shared" si="699"/>
        <v>0</v>
      </c>
      <c r="CJ1463" s="1" t="b">
        <f t="shared" si="700"/>
        <v>0</v>
      </c>
      <c r="CK1463" s="1" t="b">
        <f t="shared" si="701"/>
        <v>0</v>
      </c>
      <c r="CL1463" s="1" t="b">
        <f t="shared" si="702"/>
        <v>0</v>
      </c>
      <c r="CM1463" s="1" t="b">
        <f t="shared" si="703"/>
        <v>1</v>
      </c>
      <c r="CN1463" s="1" t="b">
        <f t="shared" si="704"/>
        <v>0</v>
      </c>
      <c r="CO1463" s="2" t="b">
        <f t="shared" si="705"/>
        <v>0</v>
      </c>
      <c r="CP1463" s="2" t="b">
        <f t="shared" si="706"/>
        <v>0</v>
      </c>
      <c r="CQ1463" s="2" t="b">
        <f t="shared" si="707"/>
        <v>0</v>
      </c>
      <c r="CR1463" s="6" t="str">
        <f t="shared" si="708"/>
        <v>Female</v>
      </c>
      <c r="CS1463" s="7">
        <f t="shared" si="709"/>
        <v>1</v>
      </c>
      <c r="CT1463" s="7">
        <f t="shared" si="710"/>
        <v>0</v>
      </c>
      <c r="CU1463" s="7">
        <f t="shared" si="711"/>
        <v>0</v>
      </c>
      <c r="CV1463" s="7">
        <f t="shared" si="712"/>
        <v>1</v>
      </c>
      <c r="CW1463" s="7">
        <f t="shared" si="722"/>
        <v>0</v>
      </c>
      <c r="CX1463" s="1" t="b">
        <f t="shared" si="723"/>
        <v>0</v>
      </c>
      <c r="CY1463" s="1" t="b">
        <f t="shared" si="724"/>
        <v>0</v>
      </c>
      <c r="DG1463" s="1" t="b">
        <f t="shared" si="728"/>
        <v>0</v>
      </c>
    </row>
    <row r="1464" spans="1:111" ht="58" x14ac:dyDescent="0.35">
      <c r="A1464" s="2" t="s">
        <v>220</v>
      </c>
      <c r="B1464" s="1" t="s">
        <v>13809</v>
      </c>
      <c r="C1464" s="9">
        <v>44372</v>
      </c>
      <c r="D1464" s="10" t="s">
        <v>13809</v>
      </c>
      <c r="E1464" s="1">
        <v>23</v>
      </c>
      <c r="F1464" s="1" t="s">
        <v>127</v>
      </c>
      <c r="G1464" s="1" t="s">
        <v>13809</v>
      </c>
      <c r="H1464" s="1" t="s">
        <v>13809</v>
      </c>
      <c r="I1464" s="9">
        <v>44344</v>
      </c>
      <c r="J1464" s="2" t="s">
        <v>109</v>
      </c>
      <c r="K1464" s="2" t="s">
        <v>13809</v>
      </c>
      <c r="L1464" s="9">
        <v>44365</v>
      </c>
      <c r="M1464" s="2" t="s">
        <v>109</v>
      </c>
      <c r="N1464" s="2" t="s">
        <v>13809</v>
      </c>
      <c r="O1464" s="2" t="s">
        <v>110</v>
      </c>
      <c r="P1464" s="2" t="s">
        <v>111</v>
      </c>
      <c r="S1464" s="2" t="s">
        <v>112</v>
      </c>
      <c r="T1464" s="2" t="s">
        <v>111</v>
      </c>
      <c r="U1464" s="2" t="b">
        <v>1</v>
      </c>
      <c r="V1464" s="2" t="s">
        <v>113</v>
      </c>
      <c r="W1464" s="1" t="s">
        <v>112</v>
      </c>
      <c r="X1464" s="1" t="s">
        <v>114</v>
      </c>
      <c r="Y1464" s="2" t="s">
        <v>112</v>
      </c>
      <c r="Z1464" s="2" t="s">
        <v>111</v>
      </c>
      <c r="AA1464" s="2" t="s">
        <v>112</v>
      </c>
      <c r="AB1464" s="2">
        <v>3</v>
      </c>
      <c r="AK1464" s="1" t="s">
        <v>129</v>
      </c>
      <c r="AO1464" s="1" t="s">
        <v>117</v>
      </c>
      <c r="AS1464" s="1" t="s">
        <v>118</v>
      </c>
      <c r="AU1464" s="1" t="s">
        <v>132</v>
      </c>
      <c r="AZ1464" s="1" t="s">
        <v>155</v>
      </c>
      <c r="BA1464" s="20">
        <v>8154</v>
      </c>
      <c r="BJ1464" s="1" t="s">
        <v>112</v>
      </c>
      <c r="BK1464" s="1" t="s">
        <v>112</v>
      </c>
      <c r="BL1464" s="1" t="s">
        <v>142</v>
      </c>
      <c r="BQ1464" s="1" t="s">
        <v>121</v>
      </c>
      <c r="BR1464" s="1" t="s">
        <v>122</v>
      </c>
      <c r="BS1464" s="1" t="s">
        <v>112</v>
      </c>
      <c r="BV1464" s="9">
        <v>44387</v>
      </c>
      <c r="BW1464" s="34" t="s">
        <v>14472</v>
      </c>
      <c r="BX1464" s="2" t="s">
        <v>111</v>
      </c>
      <c r="BY1464" s="2" t="s">
        <v>156</v>
      </c>
      <c r="BZ1464" s="2" t="s">
        <v>124</v>
      </c>
      <c r="CA1464" s="2">
        <v>2</v>
      </c>
      <c r="CB1464" s="1" t="s">
        <v>247</v>
      </c>
      <c r="CC1464" s="2" t="s">
        <v>126</v>
      </c>
      <c r="CD1464" s="1" t="b">
        <f t="shared" si="726"/>
        <v>1</v>
      </c>
      <c r="CE1464" s="1" t="b">
        <f t="shared" si="727"/>
        <v>0</v>
      </c>
      <c r="CF1464" s="1" t="b">
        <f t="shared" si="696"/>
        <v>0</v>
      </c>
      <c r="CG1464" s="1" t="b">
        <f t="shared" si="697"/>
        <v>0</v>
      </c>
      <c r="CH1464" s="1" t="b">
        <f t="shared" si="698"/>
        <v>0</v>
      </c>
      <c r="CI1464" s="1" t="b">
        <f t="shared" si="699"/>
        <v>1</v>
      </c>
      <c r="CJ1464" s="1" t="b">
        <f t="shared" si="700"/>
        <v>0</v>
      </c>
      <c r="CK1464" s="1" t="b">
        <f t="shared" si="701"/>
        <v>0</v>
      </c>
      <c r="CL1464" s="1" t="b">
        <f t="shared" si="702"/>
        <v>0</v>
      </c>
      <c r="CM1464" s="1" t="b">
        <f t="shared" si="703"/>
        <v>0</v>
      </c>
      <c r="CN1464" s="1" t="b">
        <f t="shared" si="704"/>
        <v>0</v>
      </c>
      <c r="CO1464" s="2" t="b">
        <f t="shared" si="705"/>
        <v>1</v>
      </c>
      <c r="CP1464" s="2" t="b">
        <f t="shared" si="706"/>
        <v>1</v>
      </c>
      <c r="CQ1464" s="2" t="b">
        <f t="shared" si="707"/>
        <v>0</v>
      </c>
      <c r="CR1464" s="6" t="str">
        <f t="shared" si="708"/>
        <v>Male</v>
      </c>
      <c r="CS1464" s="7">
        <f t="shared" si="709"/>
        <v>1</v>
      </c>
      <c r="CT1464" s="7">
        <f t="shared" si="710"/>
        <v>0</v>
      </c>
      <c r="CU1464" s="7">
        <f t="shared" si="711"/>
        <v>0</v>
      </c>
      <c r="CV1464" s="7">
        <f t="shared" si="712"/>
        <v>1</v>
      </c>
      <c r="CW1464" s="7">
        <f t="shared" si="722"/>
        <v>0</v>
      </c>
      <c r="CX1464" s="1" t="b">
        <f t="shared" si="723"/>
        <v>1</v>
      </c>
      <c r="CY1464" s="1" t="b">
        <f t="shared" si="724"/>
        <v>1</v>
      </c>
      <c r="DG1464" s="1" t="b">
        <f t="shared" si="728"/>
        <v>0</v>
      </c>
    </row>
    <row r="1465" spans="1:111" ht="43.5" x14ac:dyDescent="0.35">
      <c r="A1465" s="2">
        <v>1411</v>
      </c>
      <c r="B1465" s="1" t="s">
        <v>13809</v>
      </c>
      <c r="C1465" s="9">
        <v>44372</v>
      </c>
      <c r="D1465" s="10" t="s">
        <v>13809</v>
      </c>
      <c r="E1465" s="1">
        <v>12</v>
      </c>
      <c r="F1465" s="1" t="s">
        <v>127</v>
      </c>
      <c r="G1465" s="1" t="s">
        <v>13809</v>
      </c>
      <c r="H1465" s="1" t="s">
        <v>13809</v>
      </c>
      <c r="I1465" s="9">
        <v>44337</v>
      </c>
      <c r="J1465" s="2" t="s">
        <v>109</v>
      </c>
      <c r="K1465" s="2" t="s">
        <v>13809</v>
      </c>
      <c r="L1465" s="9">
        <v>44358</v>
      </c>
      <c r="M1465" s="2" t="s">
        <v>109</v>
      </c>
      <c r="N1465" s="2" t="s">
        <v>13809</v>
      </c>
      <c r="O1465" s="2" t="s">
        <v>110</v>
      </c>
      <c r="P1465" s="2" t="s">
        <v>111</v>
      </c>
      <c r="S1465" s="2" t="s">
        <v>111</v>
      </c>
      <c r="T1465" s="2" t="s">
        <v>112</v>
      </c>
      <c r="U1465" s="2" t="b">
        <v>1</v>
      </c>
      <c r="V1465" s="2" t="s">
        <v>113</v>
      </c>
      <c r="W1465" s="1" t="s">
        <v>112</v>
      </c>
      <c r="X1465" s="1" t="s">
        <v>110</v>
      </c>
      <c r="Y1465" s="2" t="s">
        <v>112</v>
      </c>
      <c r="Z1465" s="2" t="s">
        <v>111</v>
      </c>
      <c r="AA1465" s="2" t="s">
        <v>112</v>
      </c>
      <c r="AB1465" s="2">
        <v>9</v>
      </c>
      <c r="AC1465" s="1" t="s">
        <v>111</v>
      </c>
      <c r="AF1465" s="1" t="s">
        <v>111</v>
      </c>
      <c r="AJ1465" s="1" t="s">
        <v>115</v>
      </c>
      <c r="AK1465" s="1" t="s">
        <v>201</v>
      </c>
      <c r="AN1465" s="1" t="s">
        <v>5546</v>
      </c>
      <c r="AO1465" s="1" t="s">
        <v>130</v>
      </c>
      <c r="AS1465" s="1" t="s">
        <v>118</v>
      </c>
      <c r="AU1465" s="1" t="s">
        <v>238</v>
      </c>
      <c r="AX1465" s="1">
        <v>55.2</v>
      </c>
      <c r="AZ1465" s="1" t="s">
        <v>665</v>
      </c>
      <c r="BC1465" s="1" t="s">
        <v>5547</v>
      </c>
      <c r="BE1465" s="1" t="s">
        <v>5548</v>
      </c>
      <c r="BG1465" s="1" t="s">
        <v>5549</v>
      </c>
      <c r="BJ1465" s="1" t="s">
        <v>112</v>
      </c>
      <c r="BK1465" s="1" t="s">
        <v>112</v>
      </c>
      <c r="BL1465" s="1" t="s">
        <v>161</v>
      </c>
      <c r="BM1465" s="1" t="s">
        <v>5550</v>
      </c>
      <c r="BQ1465" s="1" t="s">
        <v>121</v>
      </c>
      <c r="BR1465" s="1" t="s">
        <v>122</v>
      </c>
      <c r="BS1465" s="1" t="s">
        <v>112</v>
      </c>
      <c r="BU1465" s="34" t="s">
        <v>5551</v>
      </c>
      <c r="BV1465" s="9">
        <v>44378</v>
      </c>
      <c r="BW1465" s="34" t="s">
        <v>5552</v>
      </c>
      <c r="BX1465" s="2" t="s">
        <v>111</v>
      </c>
      <c r="BY1465" s="2" t="s">
        <v>123</v>
      </c>
      <c r="BZ1465" s="2" t="s">
        <v>124</v>
      </c>
      <c r="CA1465" s="2">
        <v>2</v>
      </c>
      <c r="CB1465" s="1" t="s">
        <v>233</v>
      </c>
      <c r="CC1465" s="2" t="s">
        <v>126</v>
      </c>
      <c r="CD1465" s="1" t="b">
        <f t="shared" si="726"/>
        <v>1</v>
      </c>
      <c r="CE1465" s="1" t="b">
        <f t="shared" si="727"/>
        <v>1</v>
      </c>
      <c r="CF1465" s="1" t="b">
        <f t="shared" si="696"/>
        <v>0</v>
      </c>
      <c r="CG1465" s="1" t="b">
        <f t="shared" si="697"/>
        <v>1</v>
      </c>
      <c r="CH1465" s="1" t="b">
        <f t="shared" si="698"/>
        <v>0</v>
      </c>
      <c r="CI1465" s="1" t="b">
        <f t="shared" si="699"/>
        <v>0</v>
      </c>
      <c r="CJ1465" s="1" t="b">
        <f t="shared" si="700"/>
        <v>0</v>
      </c>
      <c r="CK1465" s="1" t="b">
        <f t="shared" si="701"/>
        <v>0</v>
      </c>
      <c r="CL1465" s="1" t="b">
        <f t="shared" si="702"/>
        <v>0</v>
      </c>
      <c r="CM1465" s="1" t="b">
        <f t="shared" si="703"/>
        <v>0</v>
      </c>
      <c r="CN1465" s="1" t="b">
        <f t="shared" si="704"/>
        <v>0</v>
      </c>
      <c r="CO1465" s="2" t="b">
        <f t="shared" si="705"/>
        <v>0</v>
      </c>
      <c r="CP1465" s="2" t="b">
        <f t="shared" si="706"/>
        <v>0</v>
      </c>
      <c r="CQ1465" s="2" t="b">
        <f t="shared" si="707"/>
        <v>1</v>
      </c>
      <c r="CR1465" s="6" t="str">
        <f t="shared" si="708"/>
        <v>Male</v>
      </c>
      <c r="CS1465" s="7">
        <f t="shared" si="709"/>
        <v>1</v>
      </c>
      <c r="CT1465" s="7">
        <f t="shared" si="710"/>
        <v>0</v>
      </c>
      <c r="CU1465" s="7">
        <f t="shared" si="711"/>
        <v>0</v>
      </c>
      <c r="CV1465" s="7">
        <f t="shared" si="712"/>
        <v>1</v>
      </c>
      <c r="CW1465" s="7">
        <f t="shared" si="722"/>
        <v>0</v>
      </c>
      <c r="CX1465" s="1" t="b">
        <f t="shared" si="723"/>
        <v>1</v>
      </c>
      <c r="CY1465" s="1" t="b">
        <f t="shared" si="724"/>
        <v>0</v>
      </c>
      <c r="DG1465" s="1" t="b">
        <f t="shared" si="728"/>
        <v>1</v>
      </c>
    </row>
    <row r="1466" spans="1:111" ht="43.5" x14ac:dyDescent="0.35">
      <c r="B1466" s="1" t="s">
        <v>13809</v>
      </c>
      <c r="C1466" s="9">
        <v>44372</v>
      </c>
      <c r="D1466" s="10" t="s">
        <v>13809</v>
      </c>
      <c r="E1466" s="1">
        <v>15</v>
      </c>
      <c r="F1466" s="1" t="s">
        <v>127</v>
      </c>
      <c r="G1466" s="1" t="s">
        <v>13809</v>
      </c>
      <c r="H1466" s="1" t="s">
        <v>13809</v>
      </c>
      <c r="I1466" s="9">
        <v>44338</v>
      </c>
      <c r="J1466" s="2" t="s">
        <v>109</v>
      </c>
      <c r="K1466" s="2" t="s">
        <v>13809</v>
      </c>
      <c r="L1466" s="9">
        <v>44364</v>
      </c>
      <c r="M1466" s="2" t="s">
        <v>109</v>
      </c>
      <c r="N1466" s="2" t="s">
        <v>13809</v>
      </c>
      <c r="O1466" s="2" t="s">
        <v>110</v>
      </c>
      <c r="P1466" s="2" t="s">
        <v>111</v>
      </c>
      <c r="S1466" s="2" t="s">
        <v>112</v>
      </c>
      <c r="T1466" s="2" t="s">
        <v>111</v>
      </c>
      <c r="U1466" s="2" t="b">
        <v>1</v>
      </c>
      <c r="V1466" s="2" t="s">
        <v>113</v>
      </c>
      <c r="W1466" s="1" t="s">
        <v>112</v>
      </c>
      <c r="X1466" s="1" t="s">
        <v>114</v>
      </c>
      <c r="Y1466" s="2" t="s">
        <v>112</v>
      </c>
      <c r="AA1466" s="2" t="s">
        <v>112</v>
      </c>
      <c r="AB1466" s="2">
        <v>4</v>
      </c>
      <c r="AC1466" s="1" t="s">
        <v>111</v>
      </c>
      <c r="AF1466" s="1" t="s">
        <v>111</v>
      </c>
      <c r="AJ1466" s="1" t="s">
        <v>115</v>
      </c>
      <c r="AK1466" s="1" t="s">
        <v>201</v>
      </c>
      <c r="AN1466" s="1" t="s">
        <v>5553</v>
      </c>
      <c r="AO1466" s="1" t="s">
        <v>130</v>
      </c>
      <c r="AU1466" s="1" t="s">
        <v>132</v>
      </c>
      <c r="AZ1466" s="1" t="s">
        <v>141</v>
      </c>
      <c r="BC1466" s="1" t="s">
        <v>5554</v>
      </c>
      <c r="BG1466" s="1">
        <v>2.74</v>
      </c>
      <c r="BJ1466" s="1" t="s">
        <v>112</v>
      </c>
      <c r="BK1466" s="1" t="s">
        <v>112</v>
      </c>
      <c r="BL1466" s="1" t="s">
        <v>142</v>
      </c>
      <c r="BQ1466" s="1" t="s">
        <v>121</v>
      </c>
      <c r="BR1466" s="1" t="s">
        <v>122</v>
      </c>
      <c r="BS1466" s="1" t="s">
        <v>112</v>
      </c>
      <c r="BU1466" s="34" t="s">
        <v>5555</v>
      </c>
      <c r="BV1466" s="9">
        <v>44371</v>
      </c>
      <c r="BW1466" s="34" t="s">
        <v>5556</v>
      </c>
      <c r="BX1466" s="2" t="s">
        <v>111</v>
      </c>
      <c r="BY1466" s="2" t="s">
        <v>156</v>
      </c>
      <c r="BZ1466" s="2" t="s">
        <v>124</v>
      </c>
      <c r="CA1466" s="2">
        <v>2</v>
      </c>
      <c r="CB1466" s="1" t="s">
        <v>233</v>
      </c>
      <c r="CC1466" s="2" t="s">
        <v>126</v>
      </c>
      <c r="CD1466" s="1" t="b">
        <f t="shared" si="726"/>
        <v>1</v>
      </c>
      <c r="CE1466" s="1" t="b">
        <f t="shared" si="727"/>
        <v>1</v>
      </c>
      <c r="CF1466" s="1" t="b">
        <f t="shared" si="696"/>
        <v>0</v>
      </c>
      <c r="CG1466" s="1" t="b">
        <f t="shared" si="697"/>
        <v>1</v>
      </c>
      <c r="CH1466" s="1" t="b">
        <f t="shared" si="698"/>
        <v>0</v>
      </c>
      <c r="CI1466" s="1" t="b">
        <f t="shared" si="699"/>
        <v>0</v>
      </c>
      <c r="CJ1466" s="1" t="b">
        <f t="shared" si="700"/>
        <v>0</v>
      </c>
      <c r="CK1466" s="1" t="b">
        <f t="shared" si="701"/>
        <v>0</v>
      </c>
      <c r="CL1466" s="1" t="b">
        <f t="shared" si="702"/>
        <v>0</v>
      </c>
      <c r="CM1466" s="1" t="b">
        <f t="shared" si="703"/>
        <v>0</v>
      </c>
      <c r="CN1466" s="1" t="b">
        <f t="shared" si="704"/>
        <v>0</v>
      </c>
      <c r="CO1466" s="2" t="b">
        <f t="shared" si="705"/>
        <v>1</v>
      </c>
      <c r="CP1466" s="2" t="b">
        <f t="shared" si="706"/>
        <v>1</v>
      </c>
      <c r="CQ1466" s="2" t="b">
        <f t="shared" si="707"/>
        <v>0</v>
      </c>
      <c r="CR1466" s="6" t="str">
        <f t="shared" si="708"/>
        <v>Male</v>
      </c>
      <c r="CS1466" s="7">
        <f t="shared" si="709"/>
        <v>1</v>
      </c>
      <c r="CT1466" s="7">
        <f t="shared" si="710"/>
        <v>0</v>
      </c>
      <c r="CU1466" s="7">
        <f t="shared" si="711"/>
        <v>0</v>
      </c>
      <c r="CV1466" s="7">
        <f t="shared" si="712"/>
        <v>1</v>
      </c>
      <c r="CW1466" s="7">
        <f t="shared" si="722"/>
        <v>0</v>
      </c>
      <c r="CX1466" s="1" t="b">
        <f t="shared" si="723"/>
        <v>1</v>
      </c>
      <c r="CY1466" s="1" t="b">
        <f t="shared" si="724"/>
        <v>0</v>
      </c>
      <c r="DG1466" s="1" t="b">
        <f t="shared" si="728"/>
        <v>1</v>
      </c>
    </row>
    <row r="1467" spans="1:111" ht="29" x14ac:dyDescent="0.35">
      <c r="A1467" s="2">
        <v>1379</v>
      </c>
      <c r="B1467" s="1" t="s">
        <v>13809</v>
      </c>
      <c r="C1467" s="9">
        <v>44372</v>
      </c>
      <c r="D1467" s="10" t="s">
        <v>13809</v>
      </c>
      <c r="E1467" s="1">
        <v>15</v>
      </c>
      <c r="F1467" s="1" t="s">
        <v>127</v>
      </c>
      <c r="G1467" s="1" t="s">
        <v>13809</v>
      </c>
      <c r="H1467" s="1" t="s">
        <v>13809</v>
      </c>
      <c r="I1467" s="9">
        <v>44344</v>
      </c>
      <c r="J1467" s="2" t="s">
        <v>109</v>
      </c>
      <c r="K1467" s="2" t="s">
        <v>13809</v>
      </c>
      <c r="L1467" s="9">
        <v>44365</v>
      </c>
      <c r="M1467" s="2" t="s">
        <v>109</v>
      </c>
      <c r="N1467" s="2" t="s">
        <v>13809</v>
      </c>
      <c r="O1467" s="2" t="s">
        <v>110</v>
      </c>
      <c r="P1467" s="2" t="s">
        <v>111</v>
      </c>
      <c r="S1467" s="2" t="s">
        <v>112</v>
      </c>
      <c r="T1467" s="2" t="s">
        <v>111</v>
      </c>
      <c r="U1467" s="2" t="b">
        <v>1</v>
      </c>
      <c r="V1467" s="2" t="s">
        <v>159</v>
      </c>
      <c r="W1467" s="1" t="s">
        <v>112</v>
      </c>
      <c r="X1467" s="1" t="s">
        <v>114</v>
      </c>
      <c r="Y1467" s="2" t="s">
        <v>112</v>
      </c>
      <c r="Z1467" s="2" t="s">
        <v>111</v>
      </c>
      <c r="AA1467" s="2" t="s">
        <v>112</v>
      </c>
      <c r="AB1467" s="2">
        <v>1</v>
      </c>
      <c r="AC1467" s="1" t="s">
        <v>111</v>
      </c>
      <c r="AF1467" s="1" t="s">
        <v>111</v>
      </c>
      <c r="AJ1467" s="1" t="s">
        <v>115</v>
      </c>
      <c r="AK1467" s="1" t="s">
        <v>144</v>
      </c>
      <c r="AO1467" s="1" t="s">
        <v>117</v>
      </c>
      <c r="AU1467" s="1" t="s">
        <v>132</v>
      </c>
      <c r="AZ1467" s="1" t="s">
        <v>133</v>
      </c>
      <c r="BA1467" s="1" t="s">
        <v>5557</v>
      </c>
      <c r="BE1467" s="1" t="s">
        <v>5558</v>
      </c>
      <c r="BG1467" s="1" t="s">
        <v>5559</v>
      </c>
      <c r="BH1467" s="1" t="s">
        <v>4674</v>
      </c>
      <c r="BJ1467" s="1" t="s">
        <v>112</v>
      </c>
      <c r="BQ1467" s="1" t="s">
        <v>121</v>
      </c>
      <c r="BR1467" s="1" t="s">
        <v>122</v>
      </c>
      <c r="BU1467" s="34" t="s">
        <v>158</v>
      </c>
      <c r="BV1467" s="9">
        <v>44376</v>
      </c>
      <c r="BW1467" s="34" t="s">
        <v>5560</v>
      </c>
      <c r="BX1467" s="2" t="s">
        <v>112</v>
      </c>
      <c r="BY1467" s="2" t="s">
        <v>156</v>
      </c>
      <c r="BZ1467" s="2" t="s">
        <v>124</v>
      </c>
      <c r="CA1467" s="2">
        <v>2</v>
      </c>
      <c r="CB1467" s="1" t="s">
        <v>207</v>
      </c>
      <c r="CC1467" s="2" t="s">
        <v>126</v>
      </c>
      <c r="CD1467" s="1" t="b">
        <f t="shared" si="726"/>
        <v>1</v>
      </c>
      <c r="CE1467" s="1" t="b">
        <f t="shared" si="727"/>
        <v>1</v>
      </c>
      <c r="CF1467" s="1" t="b">
        <f t="shared" si="696"/>
        <v>0</v>
      </c>
      <c r="CG1467" s="1" t="b">
        <f t="shared" si="697"/>
        <v>1</v>
      </c>
      <c r="CH1467" s="1" t="b">
        <f t="shared" si="698"/>
        <v>0</v>
      </c>
      <c r="CI1467" s="1" t="b">
        <f t="shared" si="699"/>
        <v>0</v>
      </c>
      <c r="CJ1467" s="1" t="b">
        <f t="shared" si="700"/>
        <v>0</v>
      </c>
      <c r="CK1467" s="1" t="b">
        <f t="shared" si="701"/>
        <v>0</v>
      </c>
      <c r="CL1467" s="1" t="b">
        <f t="shared" si="702"/>
        <v>0</v>
      </c>
      <c r="CM1467" s="1" t="b">
        <f t="shared" si="703"/>
        <v>0</v>
      </c>
      <c r="CN1467" s="1" t="b">
        <f t="shared" si="704"/>
        <v>0</v>
      </c>
      <c r="CO1467" s="2" t="b">
        <f t="shared" si="705"/>
        <v>1</v>
      </c>
      <c r="CP1467" s="2" t="b">
        <f t="shared" si="706"/>
        <v>1</v>
      </c>
      <c r="CQ1467" s="2" t="b">
        <f t="shared" si="707"/>
        <v>0</v>
      </c>
      <c r="CR1467" s="6" t="str">
        <f t="shared" si="708"/>
        <v>Male</v>
      </c>
      <c r="CS1467" s="7">
        <f t="shared" si="709"/>
        <v>1</v>
      </c>
      <c r="CT1467" s="7">
        <f t="shared" si="710"/>
        <v>0</v>
      </c>
      <c r="CU1467" s="7">
        <f t="shared" si="711"/>
        <v>0</v>
      </c>
      <c r="CV1467" s="7">
        <f t="shared" si="712"/>
        <v>1</v>
      </c>
      <c r="CW1467" s="7">
        <f t="shared" si="722"/>
        <v>0</v>
      </c>
      <c r="CX1467" s="1" t="b">
        <f t="shared" si="723"/>
        <v>1</v>
      </c>
      <c r="CY1467" s="1" t="b">
        <f t="shared" si="724"/>
        <v>0</v>
      </c>
      <c r="DG1467" s="1" t="b">
        <f t="shared" si="728"/>
        <v>1</v>
      </c>
    </row>
    <row r="1468" spans="1:111" ht="101.5" x14ac:dyDescent="0.35">
      <c r="B1468" s="1" t="s">
        <v>13809</v>
      </c>
      <c r="C1468" s="9">
        <v>44372</v>
      </c>
      <c r="D1468" s="10" t="s">
        <v>13809</v>
      </c>
      <c r="E1468" s="1">
        <v>17</v>
      </c>
      <c r="F1468" s="1" t="s">
        <v>127</v>
      </c>
      <c r="G1468" s="1" t="s">
        <v>13809</v>
      </c>
      <c r="H1468" s="1" t="s">
        <v>13809</v>
      </c>
      <c r="I1468" s="9">
        <v>44362</v>
      </c>
      <c r="J1468" s="2" t="s">
        <v>109</v>
      </c>
      <c r="K1468" s="2" t="s">
        <v>13809</v>
      </c>
      <c r="N1468" s="2" t="s">
        <v>13809</v>
      </c>
      <c r="O1468" s="2" t="s">
        <v>110</v>
      </c>
      <c r="P1468" s="2" t="s">
        <v>111</v>
      </c>
      <c r="S1468" s="2" t="s">
        <v>112</v>
      </c>
      <c r="T1468" s="2" t="s">
        <v>111</v>
      </c>
      <c r="U1468" s="2" t="b">
        <v>1</v>
      </c>
      <c r="V1468" s="2" t="s">
        <v>113</v>
      </c>
      <c r="W1468" s="1" t="s">
        <v>112</v>
      </c>
      <c r="X1468" s="1" t="s">
        <v>114</v>
      </c>
      <c r="Y1468" s="2" t="s">
        <v>112</v>
      </c>
      <c r="Z1468" s="2" t="s">
        <v>112</v>
      </c>
      <c r="AA1468" s="2" t="s">
        <v>111</v>
      </c>
      <c r="AB1468" s="2">
        <v>7</v>
      </c>
      <c r="AC1468" s="1" t="s">
        <v>111</v>
      </c>
      <c r="AF1468" s="1" t="s">
        <v>111</v>
      </c>
      <c r="AJ1468" s="1" t="s">
        <v>115</v>
      </c>
      <c r="AK1468" s="1" t="s">
        <v>201</v>
      </c>
      <c r="AN1468" s="1" t="s">
        <v>5561</v>
      </c>
      <c r="AO1468" s="1" t="s">
        <v>130</v>
      </c>
      <c r="AS1468" s="1" t="s">
        <v>190</v>
      </c>
      <c r="AU1468" s="1" t="s">
        <v>132</v>
      </c>
      <c r="AZ1468" s="1" t="s">
        <v>155</v>
      </c>
      <c r="BA1468" s="1" t="s">
        <v>5562</v>
      </c>
      <c r="BJ1468" s="1" t="s">
        <v>112</v>
      </c>
      <c r="BK1468" s="1" t="s">
        <v>112</v>
      </c>
      <c r="BL1468" s="1" t="s">
        <v>142</v>
      </c>
      <c r="BQ1468" s="1" t="s">
        <v>1153</v>
      </c>
      <c r="BR1468" s="1" t="s">
        <v>122</v>
      </c>
      <c r="BS1468" s="1" t="s">
        <v>111</v>
      </c>
      <c r="BU1468" s="34" t="s">
        <v>13912</v>
      </c>
      <c r="BV1468" s="9">
        <v>44390</v>
      </c>
      <c r="BW1468" s="34" t="s">
        <v>5563</v>
      </c>
      <c r="BX1468" s="2" t="s">
        <v>112</v>
      </c>
      <c r="BY1468" s="2" t="s">
        <v>156</v>
      </c>
      <c r="BZ1468" s="2" t="s">
        <v>162</v>
      </c>
      <c r="CA1468" s="2">
        <v>1</v>
      </c>
      <c r="CB1468" s="1" t="s">
        <v>1596</v>
      </c>
      <c r="CC1468" s="2" t="s">
        <v>126</v>
      </c>
      <c r="CD1468" s="1" t="b">
        <f t="shared" si="726"/>
        <v>1</v>
      </c>
      <c r="CE1468" s="1" t="b">
        <f t="shared" si="727"/>
        <v>1</v>
      </c>
      <c r="CF1468" s="1" t="b">
        <f t="shared" si="696"/>
        <v>0</v>
      </c>
      <c r="CG1468" s="1" t="b">
        <f t="shared" si="697"/>
        <v>0</v>
      </c>
      <c r="CH1468" s="1" t="b">
        <f t="shared" si="698"/>
        <v>1</v>
      </c>
      <c r="CI1468" s="1" t="b">
        <f t="shared" si="699"/>
        <v>0</v>
      </c>
      <c r="CJ1468" s="1" t="b">
        <f t="shared" si="700"/>
        <v>0</v>
      </c>
      <c r="CK1468" s="1" t="b">
        <f t="shared" si="701"/>
        <v>0</v>
      </c>
      <c r="CL1468" s="1" t="b">
        <f t="shared" si="702"/>
        <v>0</v>
      </c>
      <c r="CM1468" s="1" t="b">
        <f t="shared" si="703"/>
        <v>0</v>
      </c>
      <c r="CN1468" s="1" t="b">
        <f t="shared" si="704"/>
        <v>0</v>
      </c>
      <c r="CO1468" s="2" t="b">
        <f t="shared" si="705"/>
        <v>0</v>
      </c>
      <c r="CP1468" s="2" t="b">
        <f t="shared" si="706"/>
        <v>1</v>
      </c>
      <c r="CQ1468" s="2" t="b">
        <f t="shared" si="707"/>
        <v>0</v>
      </c>
      <c r="CR1468" s="6" t="str">
        <f t="shared" si="708"/>
        <v>Male</v>
      </c>
      <c r="CS1468" s="7">
        <f t="shared" si="709"/>
        <v>1</v>
      </c>
      <c r="CT1468" s="7">
        <f t="shared" si="710"/>
        <v>0</v>
      </c>
      <c r="CU1468" s="7">
        <f t="shared" si="711"/>
        <v>0</v>
      </c>
      <c r="CV1468" s="7">
        <f t="shared" si="712"/>
        <v>0</v>
      </c>
      <c r="CW1468" s="7">
        <f t="shared" si="722"/>
        <v>0</v>
      </c>
      <c r="CX1468" s="1" t="b">
        <f t="shared" si="723"/>
        <v>1</v>
      </c>
      <c r="CY1468" s="1" t="b">
        <f t="shared" si="724"/>
        <v>0</v>
      </c>
      <c r="DG1468" s="1" t="b">
        <f t="shared" si="728"/>
        <v>1</v>
      </c>
    </row>
    <row r="1469" spans="1:111" x14ac:dyDescent="0.35">
      <c r="A1469" s="2">
        <v>1413</v>
      </c>
      <c r="B1469" s="1" t="s">
        <v>13809</v>
      </c>
      <c r="C1469" s="9">
        <v>44372</v>
      </c>
      <c r="D1469" s="10" t="s">
        <v>13809</v>
      </c>
      <c r="E1469" s="1">
        <v>17</v>
      </c>
      <c r="F1469" s="1" t="s">
        <v>127</v>
      </c>
      <c r="G1469" s="1" t="s">
        <v>13809</v>
      </c>
      <c r="H1469" s="1" t="s">
        <v>13809</v>
      </c>
      <c r="K1469" s="2" t="s">
        <v>13809</v>
      </c>
      <c r="L1469" s="9">
        <v>44364</v>
      </c>
      <c r="M1469" s="2" t="s">
        <v>109</v>
      </c>
      <c r="N1469" s="2" t="s">
        <v>13809</v>
      </c>
      <c r="O1469" s="2" t="s">
        <v>110</v>
      </c>
      <c r="P1469" s="2" t="s">
        <v>111</v>
      </c>
      <c r="S1469" s="2" t="s">
        <v>112</v>
      </c>
      <c r="T1469" s="2" t="s">
        <v>111</v>
      </c>
      <c r="U1469" s="2" t="b">
        <v>1</v>
      </c>
      <c r="V1469" s="2" t="s">
        <v>113</v>
      </c>
      <c r="W1469" s="1" t="s">
        <v>112</v>
      </c>
      <c r="X1469" s="1" t="s">
        <v>114</v>
      </c>
      <c r="Y1469" s="2" t="s">
        <v>112</v>
      </c>
      <c r="Z1469" s="2" t="s">
        <v>111</v>
      </c>
      <c r="AA1469" s="2" t="s">
        <v>112</v>
      </c>
      <c r="AB1469" s="2">
        <v>4</v>
      </c>
      <c r="AC1469" s="1" t="s">
        <v>111</v>
      </c>
      <c r="AF1469" s="1" t="s">
        <v>111</v>
      </c>
      <c r="AK1469" s="1" t="s">
        <v>129</v>
      </c>
      <c r="AO1469" s="1" t="s">
        <v>130</v>
      </c>
      <c r="AU1469" s="1" t="s">
        <v>132</v>
      </c>
      <c r="AZ1469" s="1" t="s">
        <v>155</v>
      </c>
      <c r="BA1469" s="1" t="s">
        <v>5564</v>
      </c>
      <c r="BJ1469" s="1" t="s">
        <v>112</v>
      </c>
      <c r="BK1469" s="1" t="s">
        <v>112</v>
      </c>
      <c r="BL1469" s="1" t="s">
        <v>142</v>
      </c>
      <c r="BQ1469" s="1" t="s">
        <v>121</v>
      </c>
      <c r="BS1469" s="1" t="s">
        <v>112</v>
      </c>
      <c r="BV1469" s="9">
        <v>44378</v>
      </c>
      <c r="BY1469" s="2" t="s">
        <v>156</v>
      </c>
      <c r="BZ1469" s="2" t="s">
        <v>124</v>
      </c>
      <c r="CA1469" s="2">
        <v>2</v>
      </c>
      <c r="CB1469" s="1" t="s">
        <v>4251</v>
      </c>
      <c r="CC1469" s="2" t="s">
        <v>126</v>
      </c>
      <c r="CD1469" s="1" t="b">
        <f t="shared" si="726"/>
        <v>1</v>
      </c>
      <c r="CE1469" s="1" t="b">
        <f t="shared" si="727"/>
        <v>1</v>
      </c>
      <c r="CF1469" s="1" t="b">
        <f t="shared" si="696"/>
        <v>0</v>
      </c>
      <c r="CG1469" s="1" t="b">
        <f t="shared" si="697"/>
        <v>0</v>
      </c>
      <c r="CH1469" s="1" t="b">
        <f t="shared" si="698"/>
        <v>1</v>
      </c>
      <c r="CI1469" s="1" t="b">
        <f t="shared" si="699"/>
        <v>0</v>
      </c>
      <c r="CJ1469" s="1" t="b">
        <f t="shared" si="700"/>
        <v>0</v>
      </c>
      <c r="CK1469" s="1" t="b">
        <f t="shared" si="701"/>
        <v>0</v>
      </c>
      <c r="CL1469" s="1" t="b">
        <f t="shared" si="702"/>
        <v>0</v>
      </c>
      <c r="CM1469" s="1" t="b">
        <f t="shared" si="703"/>
        <v>0</v>
      </c>
      <c r="CN1469" s="1" t="b">
        <f t="shared" si="704"/>
        <v>0</v>
      </c>
      <c r="CO1469" s="2" t="b">
        <f t="shared" si="705"/>
        <v>1</v>
      </c>
      <c r="CP1469" s="2" t="b">
        <f t="shared" si="706"/>
        <v>1</v>
      </c>
      <c r="CQ1469" s="2" t="b">
        <f t="shared" si="707"/>
        <v>0</v>
      </c>
      <c r="CR1469" s="6" t="str">
        <f t="shared" si="708"/>
        <v>Male</v>
      </c>
      <c r="CS1469" s="7">
        <f t="shared" si="709"/>
        <v>0</v>
      </c>
      <c r="CT1469" s="7">
        <f t="shared" si="710"/>
        <v>0</v>
      </c>
      <c r="CU1469" s="7">
        <f t="shared" si="711"/>
        <v>0</v>
      </c>
      <c r="CV1469" s="7">
        <f t="shared" si="712"/>
        <v>1</v>
      </c>
      <c r="CW1469" s="7">
        <f t="shared" si="722"/>
        <v>0</v>
      </c>
      <c r="CX1469" s="1" t="b">
        <f t="shared" si="723"/>
        <v>1</v>
      </c>
      <c r="CY1469" s="1" t="b">
        <f t="shared" si="724"/>
        <v>0</v>
      </c>
      <c r="DG1469" s="1" t="b">
        <f t="shared" si="728"/>
        <v>1</v>
      </c>
    </row>
    <row r="1470" spans="1:111" ht="87" x14ac:dyDescent="0.35">
      <c r="A1470" s="2" t="s">
        <v>220</v>
      </c>
      <c r="B1470" s="1" t="s">
        <v>13809</v>
      </c>
      <c r="C1470" s="9">
        <v>44372</v>
      </c>
      <c r="D1470" s="10" t="s">
        <v>13809</v>
      </c>
      <c r="E1470" s="1">
        <v>24</v>
      </c>
      <c r="F1470" s="1" t="s">
        <v>127</v>
      </c>
      <c r="G1470" s="1" t="s">
        <v>13809</v>
      </c>
      <c r="H1470" s="1" t="s">
        <v>13809</v>
      </c>
      <c r="K1470" s="2" t="s">
        <v>13809</v>
      </c>
      <c r="L1470" s="9">
        <v>44364</v>
      </c>
      <c r="M1470" s="2" t="s">
        <v>128</v>
      </c>
      <c r="N1470" s="2" t="s">
        <v>13809</v>
      </c>
      <c r="O1470" s="2" t="s">
        <v>110</v>
      </c>
      <c r="P1470" s="2" t="s">
        <v>111</v>
      </c>
      <c r="S1470" s="2" t="s">
        <v>111</v>
      </c>
      <c r="T1470" s="2" t="s">
        <v>112</v>
      </c>
      <c r="U1470" s="2" t="b">
        <v>1</v>
      </c>
      <c r="V1470" s="2" t="s">
        <v>113</v>
      </c>
      <c r="W1470" s="1" t="s">
        <v>112</v>
      </c>
      <c r="X1470" s="1" t="s">
        <v>114</v>
      </c>
      <c r="Y1470" s="2" t="s">
        <v>112</v>
      </c>
      <c r="Z1470" s="2" t="s">
        <v>111</v>
      </c>
      <c r="AA1470" s="2" t="s">
        <v>112</v>
      </c>
      <c r="AB1470" s="2">
        <v>3</v>
      </c>
      <c r="AC1470" s="1" t="s">
        <v>111</v>
      </c>
      <c r="AF1470" s="1" t="s">
        <v>111</v>
      </c>
      <c r="AJ1470" s="1" t="s">
        <v>115</v>
      </c>
      <c r="AK1470" s="1" t="s">
        <v>129</v>
      </c>
      <c r="AO1470" s="1" t="s">
        <v>117</v>
      </c>
      <c r="AZ1470" s="1" t="s">
        <v>155</v>
      </c>
      <c r="BA1470" s="1">
        <v>57.12</v>
      </c>
      <c r="BJ1470" s="1" t="s">
        <v>112</v>
      </c>
      <c r="BK1470" s="1" t="s">
        <v>112</v>
      </c>
      <c r="BL1470" s="1" t="s">
        <v>226</v>
      </c>
      <c r="BQ1470" s="1" t="s">
        <v>121</v>
      </c>
      <c r="BR1470" s="1" t="s">
        <v>122</v>
      </c>
      <c r="BS1470" s="1" t="s">
        <v>112</v>
      </c>
      <c r="BU1470" s="34" t="s">
        <v>5128</v>
      </c>
      <c r="BV1470" s="9">
        <v>44377</v>
      </c>
      <c r="BW1470" s="34" t="s">
        <v>5565</v>
      </c>
      <c r="BX1470" s="2" t="s">
        <v>111</v>
      </c>
      <c r="BY1470" s="2" t="s">
        <v>156</v>
      </c>
      <c r="BZ1470" s="2" t="s">
        <v>124</v>
      </c>
      <c r="CA1470" s="2">
        <v>2</v>
      </c>
      <c r="CB1470" s="1" t="s">
        <v>125</v>
      </c>
      <c r="CC1470" s="2" t="s">
        <v>126</v>
      </c>
      <c r="CD1470" s="1" t="b">
        <f t="shared" si="726"/>
        <v>1</v>
      </c>
      <c r="CE1470" s="1" t="b">
        <f t="shared" si="727"/>
        <v>0</v>
      </c>
      <c r="CF1470" s="1" t="b">
        <f t="shared" si="696"/>
        <v>0</v>
      </c>
      <c r="CG1470" s="1" t="b">
        <f t="shared" si="697"/>
        <v>0</v>
      </c>
      <c r="CH1470" s="1" t="b">
        <f t="shared" si="698"/>
        <v>0</v>
      </c>
      <c r="CI1470" s="1" t="b">
        <f t="shared" si="699"/>
        <v>1</v>
      </c>
      <c r="CJ1470" s="1" t="b">
        <f t="shared" si="700"/>
        <v>0</v>
      </c>
      <c r="CK1470" s="1" t="b">
        <f t="shared" si="701"/>
        <v>0</v>
      </c>
      <c r="CL1470" s="1" t="b">
        <f t="shared" si="702"/>
        <v>0</v>
      </c>
      <c r="CM1470" s="1" t="b">
        <f t="shared" si="703"/>
        <v>0</v>
      </c>
      <c r="CN1470" s="1" t="b">
        <f t="shared" si="704"/>
        <v>0</v>
      </c>
      <c r="CO1470" s="2" t="b">
        <f t="shared" si="705"/>
        <v>1</v>
      </c>
      <c r="CP1470" s="2" t="b">
        <f t="shared" si="706"/>
        <v>1</v>
      </c>
      <c r="CQ1470" s="2" t="b">
        <f t="shared" si="707"/>
        <v>0</v>
      </c>
      <c r="CR1470" s="6" t="str">
        <f t="shared" si="708"/>
        <v>Male</v>
      </c>
      <c r="CS1470" s="7">
        <f t="shared" si="709"/>
        <v>0</v>
      </c>
      <c r="CT1470" s="7">
        <f t="shared" si="710"/>
        <v>0</v>
      </c>
      <c r="CU1470" s="7">
        <f t="shared" si="711"/>
        <v>0</v>
      </c>
      <c r="CV1470" s="7">
        <f t="shared" si="712"/>
        <v>0</v>
      </c>
      <c r="CW1470" s="7">
        <f t="shared" si="722"/>
        <v>1</v>
      </c>
      <c r="CX1470" s="1" t="b">
        <f t="shared" si="723"/>
        <v>1</v>
      </c>
      <c r="CY1470" s="1" t="b">
        <f t="shared" si="724"/>
        <v>1</v>
      </c>
      <c r="DG1470" s="1" t="b">
        <f t="shared" si="728"/>
        <v>0</v>
      </c>
    </row>
    <row r="1471" spans="1:111" ht="43.5" x14ac:dyDescent="0.35">
      <c r="A1471" s="4"/>
      <c r="B1471" s="1" t="s">
        <v>13809</v>
      </c>
      <c r="C1471" s="14">
        <v>44371</v>
      </c>
      <c r="D1471" s="10" t="s">
        <v>13809</v>
      </c>
      <c r="E1471" s="13">
        <v>29</v>
      </c>
      <c r="F1471" s="13" t="s">
        <v>127</v>
      </c>
      <c r="G1471" s="1" t="s">
        <v>13809</v>
      </c>
      <c r="H1471" s="1" t="s">
        <v>13809</v>
      </c>
      <c r="I1471" s="14">
        <v>44367</v>
      </c>
      <c r="J1471" s="4" t="s">
        <v>128</v>
      </c>
      <c r="K1471" s="2" t="s">
        <v>13809</v>
      </c>
      <c r="L1471" s="4"/>
      <c r="M1471" s="4"/>
      <c r="N1471" s="2" t="s">
        <v>13809</v>
      </c>
      <c r="O1471" s="4" t="s">
        <v>110</v>
      </c>
      <c r="P1471" s="4" t="s">
        <v>111</v>
      </c>
      <c r="Q1471" s="4"/>
      <c r="R1471" s="4"/>
      <c r="S1471" s="4" t="s">
        <v>112</v>
      </c>
      <c r="T1471" s="4" t="s">
        <v>111</v>
      </c>
      <c r="U1471" s="4" t="b">
        <v>1</v>
      </c>
      <c r="V1471" s="4" t="s">
        <v>159</v>
      </c>
      <c r="W1471" s="13" t="s">
        <v>112</v>
      </c>
      <c r="X1471" s="13" t="s">
        <v>114</v>
      </c>
      <c r="Y1471" s="4" t="s">
        <v>112</v>
      </c>
      <c r="Z1471" s="4" t="s">
        <v>112</v>
      </c>
      <c r="AA1471" s="4" t="s">
        <v>111</v>
      </c>
      <c r="AB1471" s="4">
        <v>4</v>
      </c>
      <c r="AC1471" s="13" t="s">
        <v>111</v>
      </c>
      <c r="AD1471" s="13"/>
      <c r="AE1471" s="13"/>
      <c r="AF1471" s="13" t="s">
        <v>111</v>
      </c>
      <c r="AG1471" s="13"/>
      <c r="AH1471" s="13"/>
      <c r="AI1471" s="13"/>
      <c r="AJ1471" s="13" t="s">
        <v>115</v>
      </c>
      <c r="AK1471" s="13" t="s">
        <v>129</v>
      </c>
      <c r="AL1471" s="13"/>
      <c r="AM1471" s="13"/>
      <c r="AN1471" s="13"/>
      <c r="AO1471" s="13" t="s">
        <v>117</v>
      </c>
      <c r="AP1471" s="13"/>
      <c r="AQ1471" s="13"/>
      <c r="AR1471" s="13"/>
      <c r="AS1471" s="13" t="s">
        <v>118</v>
      </c>
      <c r="AT1471" s="13"/>
      <c r="AU1471" s="13" t="s">
        <v>132</v>
      </c>
      <c r="AV1471" s="13"/>
      <c r="AW1471" s="13"/>
      <c r="AX1471" s="13"/>
      <c r="AY1471" s="13"/>
      <c r="AZ1471" s="13" t="s">
        <v>338</v>
      </c>
      <c r="BA1471" s="13" t="s">
        <v>5566</v>
      </c>
      <c r="BB1471" s="13"/>
      <c r="BC1471" s="13"/>
      <c r="BD1471" s="13" t="s">
        <v>5567</v>
      </c>
      <c r="BE1471" s="13"/>
      <c r="BF1471" s="13" t="s">
        <v>5568</v>
      </c>
      <c r="BG1471" s="13" t="s">
        <v>5569</v>
      </c>
      <c r="BH1471" s="13" t="s">
        <v>5570</v>
      </c>
      <c r="BI1471" s="13"/>
      <c r="BJ1471" s="13" t="s">
        <v>112</v>
      </c>
      <c r="BK1471" s="13"/>
      <c r="BL1471" s="13"/>
      <c r="BM1471" s="13"/>
      <c r="BN1471" s="13"/>
      <c r="BO1471" s="13"/>
      <c r="BP1471" s="13"/>
      <c r="BQ1471" s="13" t="s">
        <v>121</v>
      </c>
      <c r="BR1471" s="13" t="s">
        <v>122</v>
      </c>
      <c r="BS1471" s="13" t="s">
        <v>112</v>
      </c>
      <c r="BT1471" s="35"/>
      <c r="BU1471" s="35" t="s">
        <v>5571</v>
      </c>
      <c r="BV1471" s="14">
        <v>44416</v>
      </c>
      <c r="BW1471" s="35" t="s">
        <v>5572</v>
      </c>
      <c r="BX1471" s="4" t="s">
        <v>111</v>
      </c>
      <c r="BY1471" s="4" t="s">
        <v>123</v>
      </c>
      <c r="BZ1471" s="4" t="s">
        <v>124</v>
      </c>
      <c r="CA1471" s="2">
        <v>1</v>
      </c>
      <c r="CB1471" s="13" t="s">
        <v>482</v>
      </c>
      <c r="CC1471" s="4" t="s">
        <v>126</v>
      </c>
      <c r="CD1471" s="1" t="b">
        <f t="shared" si="726"/>
        <v>1</v>
      </c>
      <c r="CE1471" s="1" t="b">
        <f t="shared" si="727"/>
        <v>0</v>
      </c>
      <c r="CF1471" s="1" t="b">
        <f t="shared" si="696"/>
        <v>0</v>
      </c>
      <c r="CG1471" s="1" t="b">
        <f t="shared" si="697"/>
        <v>0</v>
      </c>
      <c r="CH1471" s="1" t="b">
        <f t="shared" si="698"/>
        <v>0</v>
      </c>
      <c r="CI1471" s="1" t="b">
        <f t="shared" si="699"/>
        <v>0</v>
      </c>
      <c r="CJ1471" s="1" t="b">
        <f t="shared" si="700"/>
        <v>1</v>
      </c>
      <c r="CK1471" s="1" t="b">
        <f t="shared" si="701"/>
        <v>0</v>
      </c>
      <c r="CL1471" s="1" t="b">
        <f t="shared" si="702"/>
        <v>0</v>
      </c>
      <c r="CM1471" s="1" t="b">
        <f t="shared" si="703"/>
        <v>0</v>
      </c>
      <c r="CN1471" s="1" t="b">
        <f t="shared" si="704"/>
        <v>0</v>
      </c>
      <c r="CO1471" s="2" t="b">
        <f t="shared" si="705"/>
        <v>1</v>
      </c>
      <c r="CP1471" s="2" t="b">
        <f t="shared" si="706"/>
        <v>1</v>
      </c>
      <c r="CQ1471" s="2" t="b">
        <f t="shared" si="707"/>
        <v>0</v>
      </c>
      <c r="CR1471" s="6" t="str">
        <f t="shared" si="708"/>
        <v>Male</v>
      </c>
      <c r="CS1471" s="7">
        <f t="shared" si="709"/>
        <v>0</v>
      </c>
      <c r="CT1471" s="7">
        <f t="shared" si="710"/>
        <v>1</v>
      </c>
      <c r="CU1471" s="7">
        <f t="shared" si="711"/>
        <v>0</v>
      </c>
      <c r="CV1471" s="7">
        <f t="shared" si="712"/>
        <v>0</v>
      </c>
      <c r="CW1471" s="7">
        <f t="shared" si="722"/>
        <v>0</v>
      </c>
      <c r="CX1471" s="1" t="b">
        <f t="shared" si="723"/>
        <v>1</v>
      </c>
      <c r="CY1471" s="1" t="b">
        <f t="shared" si="724"/>
        <v>1</v>
      </c>
      <c r="DG1471" s="1" t="b">
        <f t="shared" si="728"/>
        <v>0</v>
      </c>
    </row>
    <row r="1472" spans="1:111" ht="217.5" x14ac:dyDescent="0.35">
      <c r="B1472" s="1" t="s">
        <v>13809</v>
      </c>
      <c r="C1472" s="9">
        <v>44372</v>
      </c>
      <c r="D1472" s="10" t="s">
        <v>13809</v>
      </c>
      <c r="E1472" s="1">
        <v>13</v>
      </c>
      <c r="F1472" s="1" t="s">
        <v>127</v>
      </c>
      <c r="G1472" s="1" t="s">
        <v>13809</v>
      </c>
      <c r="H1472" s="1" t="s">
        <v>13809</v>
      </c>
      <c r="I1472" s="2" t="s">
        <v>183</v>
      </c>
      <c r="J1472" s="2" t="s">
        <v>163</v>
      </c>
      <c r="K1472" s="2" t="s">
        <v>13809</v>
      </c>
      <c r="L1472" s="9">
        <v>44352</v>
      </c>
      <c r="M1472" s="2" t="s">
        <v>109</v>
      </c>
      <c r="N1472" s="2" t="s">
        <v>13809</v>
      </c>
      <c r="O1472" s="2" t="s">
        <v>110</v>
      </c>
      <c r="P1472" s="2" t="s">
        <v>111</v>
      </c>
      <c r="S1472" s="2" t="s">
        <v>112</v>
      </c>
      <c r="T1472" s="2" t="s">
        <v>111</v>
      </c>
      <c r="U1472" s="2" t="b">
        <f>OR(S1472="yes",T1472="yes")</f>
        <v>1</v>
      </c>
      <c r="V1472" s="2" t="s">
        <v>113</v>
      </c>
      <c r="W1472" s="1" t="s">
        <v>112</v>
      </c>
      <c r="X1472" s="1" t="s">
        <v>114</v>
      </c>
      <c r="Y1472" s="2" t="s">
        <v>112</v>
      </c>
      <c r="Z1472" s="2" t="s">
        <v>111</v>
      </c>
      <c r="AA1472" s="2" t="s">
        <v>112</v>
      </c>
      <c r="AB1472" s="2">
        <v>19</v>
      </c>
      <c r="AC1472" s="1" t="s">
        <v>111</v>
      </c>
      <c r="AF1472" s="1" t="s">
        <v>111</v>
      </c>
      <c r="AJ1472" s="1" t="s">
        <v>115</v>
      </c>
      <c r="AO1472" s="1" t="s">
        <v>166</v>
      </c>
      <c r="AU1472" s="1" t="s">
        <v>132</v>
      </c>
      <c r="AZ1472" s="1" t="s">
        <v>179</v>
      </c>
      <c r="BA1472" s="1" t="s">
        <v>5573</v>
      </c>
      <c r="BG1472" s="1" t="s">
        <v>411</v>
      </c>
      <c r="BJ1472" s="1" t="s">
        <v>112</v>
      </c>
      <c r="BK1472" s="1" t="s">
        <v>112</v>
      </c>
      <c r="BL1472" s="1" t="s">
        <v>142</v>
      </c>
      <c r="BQ1472" s="1" t="s">
        <v>121</v>
      </c>
      <c r="BR1472" s="1" t="s">
        <v>122</v>
      </c>
      <c r="BU1472" s="34" t="s">
        <v>5574</v>
      </c>
      <c r="BV1472" s="9">
        <v>44495</v>
      </c>
      <c r="BW1472" s="34" t="s">
        <v>14474</v>
      </c>
      <c r="BY1472" s="2" t="s">
        <v>156</v>
      </c>
      <c r="BZ1472" s="2" t="s">
        <v>124</v>
      </c>
      <c r="CA1472" s="2">
        <v>2</v>
      </c>
      <c r="CB1472" s="1" t="s">
        <v>5575</v>
      </c>
      <c r="CC1472" s="2" t="s">
        <v>126</v>
      </c>
      <c r="CD1472" s="1" t="b">
        <f t="shared" si="726"/>
        <v>1</v>
      </c>
      <c r="CE1472" s="1" t="b">
        <f t="shared" si="727"/>
        <v>1</v>
      </c>
      <c r="CF1472" s="1" t="b">
        <f t="shared" si="696"/>
        <v>0</v>
      </c>
      <c r="CG1472" s="1" t="b">
        <f t="shared" si="697"/>
        <v>1</v>
      </c>
      <c r="CH1472" s="1" t="b">
        <f t="shared" si="698"/>
        <v>0</v>
      </c>
      <c r="CI1472" s="1" t="b">
        <f t="shared" si="699"/>
        <v>0</v>
      </c>
      <c r="CJ1472" s="1" t="b">
        <f t="shared" si="700"/>
        <v>0</v>
      </c>
      <c r="CK1472" s="1" t="b">
        <f t="shared" si="701"/>
        <v>0</v>
      </c>
      <c r="CL1472" s="1" t="b">
        <f t="shared" si="702"/>
        <v>0</v>
      </c>
      <c r="CM1472" s="1" t="b">
        <f t="shared" si="703"/>
        <v>0</v>
      </c>
      <c r="CN1472" s="1" t="b">
        <f t="shared" si="704"/>
        <v>0</v>
      </c>
      <c r="CO1472" s="2" t="b">
        <f t="shared" si="705"/>
        <v>0</v>
      </c>
      <c r="CP1472" s="2" t="b">
        <f t="shared" si="706"/>
        <v>0</v>
      </c>
      <c r="CQ1472" s="2" t="b">
        <f t="shared" si="707"/>
        <v>1</v>
      </c>
      <c r="CR1472" s="6" t="str">
        <f t="shared" si="708"/>
        <v>Male</v>
      </c>
      <c r="CS1472" s="7">
        <f t="shared" si="709"/>
        <v>0</v>
      </c>
      <c r="CT1472" s="7">
        <f t="shared" si="710"/>
        <v>0</v>
      </c>
      <c r="CU1472" s="7">
        <f t="shared" si="711"/>
        <v>0</v>
      </c>
      <c r="CV1472" s="7">
        <f t="shared" si="712"/>
        <v>1</v>
      </c>
      <c r="CW1472" s="7">
        <f t="shared" si="722"/>
        <v>0</v>
      </c>
      <c r="CX1472" s="1" t="b">
        <f t="shared" si="723"/>
        <v>1</v>
      </c>
      <c r="CY1472" s="1" t="b">
        <f t="shared" si="724"/>
        <v>0</v>
      </c>
      <c r="DG1472" s="1" t="b">
        <f t="shared" si="728"/>
        <v>1</v>
      </c>
    </row>
    <row r="1473" spans="1:111" x14ac:dyDescent="0.35">
      <c r="B1473" s="1" t="s">
        <v>13809</v>
      </c>
      <c r="C1473" s="9">
        <v>44372</v>
      </c>
      <c r="D1473" s="10" t="s">
        <v>13809</v>
      </c>
      <c r="E1473" s="1" t="e">
        <f>ROUND((L1473-D1473)/365,0)</f>
        <v>#VALUE!</v>
      </c>
      <c r="F1473" s="1" t="s">
        <v>127</v>
      </c>
      <c r="G1473" s="1" t="s">
        <v>13809</v>
      </c>
      <c r="H1473" s="1" t="s">
        <v>13809</v>
      </c>
      <c r="J1473" s="2" t="s">
        <v>109</v>
      </c>
      <c r="K1473" s="2" t="s">
        <v>13809</v>
      </c>
      <c r="L1473" s="9">
        <v>44363</v>
      </c>
      <c r="M1473" s="2" t="s">
        <v>109</v>
      </c>
      <c r="N1473" s="2" t="s">
        <v>13809</v>
      </c>
      <c r="O1473" s="2" t="s">
        <v>110</v>
      </c>
      <c r="P1473" s="2" t="s">
        <v>111</v>
      </c>
      <c r="T1473" s="2" t="s">
        <v>112</v>
      </c>
      <c r="U1473" s="2" t="b">
        <f>OR(S1473="yes",T1473="yes")</f>
        <v>1</v>
      </c>
      <c r="V1473" s="2" t="s">
        <v>113</v>
      </c>
      <c r="W1473" s="1" t="s">
        <v>112</v>
      </c>
      <c r="X1473" s="1" t="s">
        <v>114</v>
      </c>
      <c r="Y1473" s="2" t="s">
        <v>112</v>
      </c>
      <c r="Z1473" s="2" t="s">
        <v>111</v>
      </c>
      <c r="AA1473" s="2" t="s">
        <v>112</v>
      </c>
      <c r="AB1473" s="2">
        <v>2</v>
      </c>
      <c r="AF1473" s="1" t="s">
        <v>111</v>
      </c>
      <c r="AJ1473" s="1" t="s">
        <v>115</v>
      </c>
      <c r="AK1473" s="1" t="s">
        <v>129</v>
      </c>
      <c r="AO1473" s="1" t="s">
        <v>117</v>
      </c>
      <c r="AS1473" s="1" t="s">
        <v>118</v>
      </c>
      <c r="AU1473" s="1" t="s">
        <v>238</v>
      </c>
      <c r="AX1473" s="12">
        <v>0.41</v>
      </c>
      <c r="AZ1473" s="1" t="s">
        <v>155</v>
      </c>
      <c r="BA1473" s="1">
        <v>45.6</v>
      </c>
      <c r="BJ1473" s="1" t="s">
        <v>112</v>
      </c>
      <c r="BK1473" s="1" t="s">
        <v>112</v>
      </c>
      <c r="BL1473" s="1" t="s">
        <v>142</v>
      </c>
      <c r="BQ1473" s="1" t="s">
        <v>121</v>
      </c>
      <c r="BR1473" s="1" t="s">
        <v>122</v>
      </c>
      <c r="BS1473" s="1" t="s">
        <v>112</v>
      </c>
      <c r="BV1473" s="9">
        <v>44385</v>
      </c>
      <c r="BX1473" s="2" t="s">
        <v>111</v>
      </c>
      <c r="BY1473" s="2" t="s">
        <v>156</v>
      </c>
      <c r="BZ1473" s="2" t="s">
        <v>124</v>
      </c>
      <c r="CA1473" s="2">
        <v>2</v>
      </c>
      <c r="CB1473" s="1" t="s">
        <v>5576</v>
      </c>
      <c r="CC1473" s="2" t="s">
        <v>126</v>
      </c>
      <c r="CD1473" s="1" t="e">
        <f t="shared" si="726"/>
        <v>#VALUE!</v>
      </c>
      <c r="CE1473" s="1" t="e">
        <f t="shared" si="727"/>
        <v>#VALUE!</v>
      </c>
      <c r="CF1473" s="1" t="e">
        <f t="shared" si="696"/>
        <v>#VALUE!</v>
      </c>
      <c r="CG1473" s="1" t="e">
        <f t="shared" si="697"/>
        <v>#VALUE!</v>
      </c>
      <c r="CH1473" s="1" t="e">
        <f t="shared" si="698"/>
        <v>#VALUE!</v>
      </c>
      <c r="CI1473" s="1" t="e">
        <f t="shared" si="699"/>
        <v>#VALUE!</v>
      </c>
      <c r="CJ1473" s="1" t="e">
        <f t="shared" si="700"/>
        <v>#VALUE!</v>
      </c>
      <c r="CK1473" s="1" t="e">
        <f t="shared" si="701"/>
        <v>#VALUE!</v>
      </c>
      <c r="CL1473" s="1" t="e">
        <f t="shared" si="702"/>
        <v>#VALUE!</v>
      </c>
      <c r="CM1473" s="1" t="e">
        <f t="shared" si="703"/>
        <v>#VALUE!</v>
      </c>
      <c r="CN1473" s="1" t="e">
        <f t="shared" si="704"/>
        <v>#VALUE!</v>
      </c>
      <c r="CO1473" s="2" t="b">
        <f t="shared" si="705"/>
        <v>1</v>
      </c>
      <c r="CP1473" s="2" t="b">
        <f t="shared" si="706"/>
        <v>1</v>
      </c>
      <c r="CQ1473" s="2" t="b">
        <f t="shared" si="707"/>
        <v>0</v>
      </c>
      <c r="CR1473" s="6" t="str">
        <f t="shared" si="708"/>
        <v>Male</v>
      </c>
      <c r="CS1473" s="7">
        <f t="shared" si="709"/>
        <v>1</v>
      </c>
      <c r="CT1473" s="7">
        <f t="shared" si="710"/>
        <v>0</v>
      </c>
      <c r="CU1473" s="7">
        <f t="shared" si="711"/>
        <v>0</v>
      </c>
      <c r="CV1473" s="7">
        <f t="shared" si="712"/>
        <v>1</v>
      </c>
      <c r="CW1473" s="7">
        <f t="shared" si="722"/>
        <v>0</v>
      </c>
      <c r="CX1473" s="1" t="e">
        <f t="shared" si="723"/>
        <v>#VALUE!</v>
      </c>
      <c r="CY1473" s="1" t="e">
        <f t="shared" si="724"/>
        <v>#VALUE!</v>
      </c>
      <c r="DG1473" s="1" t="e">
        <f t="shared" si="728"/>
        <v>#VALUE!</v>
      </c>
    </row>
    <row r="1474" spans="1:111" ht="101.5" x14ac:dyDescent="0.35">
      <c r="A1474" s="2">
        <v>1405</v>
      </c>
      <c r="B1474" s="1" t="s">
        <v>13809</v>
      </c>
      <c r="C1474" s="9">
        <v>44372</v>
      </c>
      <c r="D1474" s="10" t="s">
        <v>13809</v>
      </c>
      <c r="E1474" s="1">
        <v>15</v>
      </c>
      <c r="F1474" s="1" t="s">
        <v>127</v>
      </c>
      <c r="G1474" s="1" t="s">
        <v>13809</v>
      </c>
      <c r="H1474" s="1" t="s">
        <v>13809</v>
      </c>
      <c r="I1474" s="9">
        <v>44345</v>
      </c>
      <c r="J1474" s="2" t="s">
        <v>109</v>
      </c>
      <c r="K1474" s="2" t="s">
        <v>13809</v>
      </c>
      <c r="L1474" s="9">
        <v>44366</v>
      </c>
      <c r="M1474" s="2" t="s">
        <v>109</v>
      </c>
      <c r="N1474" s="2" t="s">
        <v>13809</v>
      </c>
      <c r="O1474" s="2" t="s">
        <v>110</v>
      </c>
      <c r="P1474" s="2" t="s">
        <v>111</v>
      </c>
      <c r="S1474" s="2" t="s">
        <v>111</v>
      </c>
      <c r="T1474" s="2" t="s">
        <v>112</v>
      </c>
      <c r="U1474" s="2" t="b">
        <v>1</v>
      </c>
      <c r="V1474" s="2" t="s">
        <v>113</v>
      </c>
      <c r="W1474" s="1" t="s">
        <v>112</v>
      </c>
      <c r="X1474" s="1" t="s">
        <v>110</v>
      </c>
      <c r="Y1474" s="2" t="s">
        <v>112</v>
      </c>
      <c r="Z1474" s="2" t="s">
        <v>111</v>
      </c>
      <c r="AA1474" s="2" t="s">
        <v>112</v>
      </c>
      <c r="AB1474" s="2">
        <v>3</v>
      </c>
      <c r="AC1474" s="1" t="s">
        <v>111</v>
      </c>
      <c r="AF1474" s="1" t="s">
        <v>111</v>
      </c>
      <c r="AJ1474" s="1" t="s">
        <v>115</v>
      </c>
      <c r="AK1474" s="1" t="s">
        <v>129</v>
      </c>
      <c r="AO1474" s="1" t="s">
        <v>130</v>
      </c>
      <c r="AS1474" s="1" t="s">
        <v>118</v>
      </c>
      <c r="AU1474" s="1" t="s">
        <v>132</v>
      </c>
      <c r="AZ1474" s="1" t="s">
        <v>155</v>
      </c>
      <c r="BA1474" s="1">
        <v>18.532</v>
      </c>
      <c r="BJ1474" s="1" t="s">
        <v>112</v>
      </c>
      <c r="BK1474" s="1" t="s">
        <v>112</v>
      </c>
      <c r="BL1474" s="1" t="s">
        <v>142</v>
      </c>
      <c r="BQ1474" s="1" t="s">
        <v>121</v>
      </c>
      <c r="BR1474" s="1" t="s">
        <v>122</v>
      </c>
      <c r="BS1474" s="1" t="s">
        <v>112</v>
      </c>
      <c r="BU1474" s="34" t="s">
        <v>5577</v>
      </c>
      <c r="BV1474" s="9">
        <v>44378</v>
      </c>
      <c r="BW1474" s="34" t="s">
        <v>14475</v>
      </c>
      <c r="BX1474" s="2" t="s">
        <v>111</v>
      </c>
      <c r="BY1474" s="2" t="s">
        <v>123</v>
      </c>
      <c r="BZ1474" s="2" t="s">
        <v>124</v>
      </c>
      <c r="CA1474" s="2">
        <v>2</v>
      </c>
      <c r="CB1474" s="1" t="s">
        <v>143</v>
      </c>
      <c r="CC1474" s="2" t="s">
        <v>126</v>
      </c>
      <c r="CD1474" s="1" t="b">
        <f t="shared" si="726"/>
        <v>1</v>
      </c>
      <c r="CE1474" s="1" t="b">
        <f t="shared" si="727"/>
        <v>1</v>
      </c>
      <c r="CF1474" s="1" t="b">
        <f t="shared" ref="CF1474:CF1537" si="729">AND(E1474&gt;4,E1474&lt;12,NOT(E1474=""),NOT(E1474="."))</f>
        <v>0</v>
      </c>
      <c r="CG1474" s="1" t="b">
        <f t="shared" ref="CG1474:CG1537" si="730">AND(E1474&gt;11,E1474&lt;16,NOT(E1474=""),NOT(E1474="."))</f>
        <v>1</v>
      </c>
      <c r="CH1474" s="1" t="b">
        <f t="shared" ref="CH1474:CH1537" si="731">AND(E1474&gt;15,E1474&lt;18)</f>
        <v>0</v>
      </c>
      <c r="CI1474" s="1" t="b">
        <f t="shared" ref="CI1474:CI1537" si="732">AND(E1474&gt;17,E1474&lt;25)</f>
        <v>0</v>
      </c>
      <c r="CJ1474" s="1" t="b">
        <f t="shared" ref="CJ1474:CJ1537" si="733">AND(E1474&gt;24,E1474&lt;30)</f>
        <v>0</v>
      </c>
      <c r="CK1474" s="1" t="b">
        <f t="shared" ref="CK1474:CK1537" si="734">AND(E1474&gt;29,E1474&lt;40)</f>
        <v>0</v>
      </c>
      <c r="CL1474" s="1" t="b">
        <f t="shared" ref="CL1474:CL1537" si="735">AND(E1474&gt;39,E1474&lt;50)</f>
        <v>0</v>
      </c>
      <c r="CM1474" s="1" t="b">
        <f t="shared" ref="CM1474:CM1537" si="736">AND(E1474&gt;49,E1474&lt;65)</f>
        <v>0</v>
      </c>
      <c r="CN1474" s="1" t="b">
        <f t="shared" ref="CN1474:CN1537" si="737">AND(E1474&gt;64,NOT(E1474="."),NOT(E1474=""))</f>
        <v>0</v>
      </c>
      <c r="CO1474" s="2" t="b">
        <f t="shared" ref="CO1474:CO1537" si="738">AND(AB1474&lt;7,NOT(AB1474="."),NOT(AB1474=""))</f>
        <v>1</v>
      </c>
      <c r="CP1474" s="2" t="b">
        <f t="shared" ref="CP1474:CP1537" si="739">AND(AB1474&lt;8,NOT(AB1474="."),NOT(AB1474=""))</f>
        <v>1</v>
      </c>
      <c r="CQ1474" s="2" t="b">
        <f t="shared" ref="CQ1474:CQ1537" si="740">AND(AB1474&gt;7,AB1474&lt;22,NOT(AB1474=""),NOT(AB1474="."))</f>
        <v>0</v>
      </c>
      <c r="CR1474" s="6" t="str">
        <f t="shared" ref="CR1474:CR1537" si="741">F1474</f>
        <v>Male</v>
      </c>
      <c r="CS1474" s="7">
        <f t="shared" ref="CS1474:CS1537" si="742">COUNTIF(J1474,"=*pfizer*")</f>
        <v>1</v>
      </c>
      <c r="CT1474" s="7">
        <f t="shared" ref="CT1474:CT1537" si="743">COUNTIF(J1474,"=*moderna*")</f>
        <v>0</v>
      </c>
      <c r="CU1474" s="7">
        <f t="shared" ref="CU1474:CU1537" si="744">COUNTIF(J1474,"=*janssen*")</f>
        <v>0</v>
      </c>
      <c r="CV1474" s="7">
        <f t="shared" ref="CV1474:CV1537" si="745">COUNTIF(M1474,"=*pfizer*")</f>
        <v>1</v>
      </c>
      <c r="CW1474" s="7">
        <f t="shared" si="722"/>
        <v>0</v>
      </c>
      <c r="CX1474" s="1" t="b">
        <f t="shared" si="723"/>
        <v>1</v>
      </c>
      <c r="CY1474" s="1" t="b">
        <f t="shared" si="724"/>
        <v>0</v>
      </c>
      <c r="DG1474" s="1" t="b">
        <f t="shared" si="728"/>
        <v>1</v>
      </c>
    </row>
    <row r="1475" spans="1:111" ht="101.5" x14ac:dyDescent="0.35">
      <c r="A1475" s="2">
        <v>1409</v>
      </c>
      <c r="B1475" s="1" t="s">
        <v>13809</v>
      </c>
      <c r="C1475" s="9">
        <v>44372</v>
      </c>
      <c r="D1475" s="10" t="s">
        <v>13809</v>
      </c>
      <c r="E1475" s="1">
        <v>21</v>
      </c>
      <c r="F1475" s="1" t="s">
        <v>127</v>
      </c>
      <c r="G1475" s="1" t="s">
        <v>13809</v>
      </c>
      <c r="H1475" s="1" t="s">
        <v>13809</v>
      </c>
      <c r="I1475" s="9">
        <v>44311</v>
      </c>
      <c r="J1475" s="2" t="s">
        <v>109</v>
      </c>
      <c r="K1475" s="2" t="s">
        <v>13809</v>
      </c>
      <c r="L1475" s="9">
        <v>44361</v>
      </c>
      <c r="M1475" s="2" t="s">
        <v>109</v>
      </c>
      <c r="N1475" s="2" t="s">
        <v>13809</v>
      </c>
      <c r="O1475" s="2" t="s">
        <v>110</v>
      </c>
      <c r="P1475" s="2" t="s">
        <v>111</v>
      </c>
      <c r="S1475" s="2" t="s">
        <v>111</v>
      </c>
      <c r="T1475" s="2" t="s">
        <v>112</v>
      </c>
      <c r="U1475" s="2" t="b">
        <v>1</v>
      </c>
      <c r="V1475" s="2" t="s">
        <v>113</v>
      </c>
      <c r="W1475" s="1" t="s">
        <v>112</v>
      </c>
      <c r="X1475" s="1" t="s">
        <v>110</v>
      </c>
      <c r="Y1475" s="2" t="s">
        <v>112</v>
      </c>
      <c r="Z1475" s="2" t="s">
        <v>111</v>
      </c>
      <c r="AA1475" s="2" t="s">
        <v>112</v>
      </c>
      <c r="AB1475" s="2">
        <v>3</v>
      </c>
      <c r="AC1475" s="1" t="s">
        <v>111</v>
      </c>
      <c r="AF1475" s="1" t="s">
        <v>111</v>
      </c>
      <c r="AJ1475" s="1" t="s">
        <v>115</v>
      </c>
      <c r="AK1475" s="1" t="s">
        <v>287</v>
      </c>
      <c r="AO1475" s="1" t="s">
        <v>117</v>
      </c>
      <c r="AS1475" s="1" t="s">
        <v>145</v>
      </c>
      <c r="AU1475" s="1" t="s">
        <v>238</v>
      </c>
      <c r="AX1475" s="12">
        <v>0.53</v>
      </c>
      <c r="AZ1475" s="1" t="s">
        <v>179</v>
      </c>
      <c r="BA1475" s="1">
        <v>32.6</v>
      </c>
      <c r="BG1475" s="1">
        <v>51.4</v>
      </c>
      <c r="BJ1475" s="1" t="s">
        <v>112</v>
      </c>
      <c r="BK1475" s="1" t="s">
        <v>112</v>
      </c>
      <c r="BL1475" s="1" t="s">
        <v>161</v>
      </c>
      <c r="BM1475" s="1" t="s">
        <v>304</v>
      </c>
      <c r="BQ1475" s="1" t="s">
        <v>121</v>
      </c>
      <c r="BR1475" s="1" t="s">
        <v>122</v>
      </c>
      <c r="BS1475" s="1" t="s">
        <v>112</v>
      </c>
      <c r="BU1475" s="34" t="s">
        <v>5578</v>
      </c>
      <c r="BV1475" s="9">
        <v>44379</v>
      </c>
      <c r="BW1475" s="34" t="s">
        <v>14476</v>
      </c>
      <c r="BX1475" s="2" t="s">
        <v>111</v>
      </c>
      <c r="BY1475" s="2" t="s">
        <v>123</v>
      </c>
      <c r="BZ1475" s="2" t="s">
        <v>124</v>
      </c>
      <c r="CA1475" s="2">
        <v>2</v>
      </c>
      <c r="CB1475" s="1" t="s">
        <v>143</v>
      </c>
      <c r="CC1475" s="2" t="s">
        <v>126</v>
      </c>
      <c r="CD1475" s="1" t="b">
        <f t="shared" si="726"/>
        <v>1</v>
      </c>
      <c r="CE1475" s="1" t="b">
        <f t="shared" si="727"/>
        <v>0</v>
      </c>
      <c r="CF1475" s="1" t="b">
        <f t="shared" si="729"/>
        <v>0</v>
      </c>
      <c r="CG1475" s="1" t="b">
        <f t="shared" si="730"/>
        <v>0</v>
      </c>
      <c r="CH1475" s="1" t="b">
        <f t="shared" si="731"/>
        <v>0</v>
      </c>
      <c r="CI1475" s="1" t="b">
        <f t="shared" si="732"/>
        <v>1</v>
      </c>
      <c r="CJ1475" s="1" t="b">
        <f t="shared" si="733"/>
        <v>0</v>
      </c>
      <c r="CK1475" s="1" t="b">
        <f t="shared" si="734"/>
        <v>0</v>
      </c>
      <c r="CL1475" s="1" t="b">
        <f t="shared" si="735"/>
        <v>0</v>
      </c>
      <c r="CM1475" s="1" t="b">
        <f t="shared" si="736"/>
        <v>0</v>
      </c>
      <c r="CN1475" s="1" t="b">
        <f t="shared" si="737"/>
        <v>0</v>
      </c>
      <c r="CO1475" s="2" t="b">
        <f t="shared" si="738"/>
        <v>1</v>
      </c>
      <c r="CP1475" s="2" t="b">
        <f t="shared" si="739"/>
        <v>1</v>
      </c>
      <c r="CQ1475" s="2" t="b">
        <f t="shared" si="740"/>
        <v>0</v>
      </c>
      <c r="CR1475" s="6" t="str">
        <f t="shared" si="741"/>
        <v>Male</v>
      </c>
      <c r="CS1475" s="7">
        <f t="shared" si="742"/>
        <v>1</v>
      </c>
      <c r="CT1475" s="7">
        <f t="shared" si="743"/>
        <v>0</v>
      </c>
      <c r="CU1475" s="7">
        <f t="shared" si="744"/>
        <v>0</v>
      </c>
      <c r="CV1475" s="7">
        <f t="shared" si="745"/>
        <v>1</v>
      </c>
      <c r="CW1475" s="7">
        <f t="shared" si="722"/>
        <v>0</v>
      </c>
      <c r="CX1475" s="1" t="b">
        <f t="shared" si="723"/>
        <v>1</v>
      </c>
      <c r="CY1475" s="1" t="b">
        <f t="shared" si="724"/>
        <v>1</v>
      </c>
      <c r="DG1475" s="1" t="b">
        <f t="shared" si="728"/>
        <v>0</v>
      </c>
    </row>
    <row r="1476" spans="1:111" ht="145" x14ac:dyDescent="0.35">
      <c r="B1476" s="1" t="s">
        <v>13809</v>
      </c>
      <c r="C1476" s="9">
        <v>44372</v>
      </c>
      <c r="D1476" s="10" t="s">
        <v>13809</v>
      </c>
      <c r="E1476" s="1">
        <v>22</v>
      </c>
      <c r="F1476" s="1" t="s">
        <v>108</v>
      </c>
      <c r="G1476" s="1" t="s">
        <v>13809</v>
      </c>
      <c r="H1476" s="1" t="s">
        <v>13809</v>
      </c>
      <c r="I1476" s="9">
        <v>44311</v>
      </c>
      <c r="J1476" s="2" t="s">
        <v>128</v>
      </c>
      <c r="K1476" s="2" t="s">
        <v>13809</v>
      </c>
      <c r="L1476" s="9">
        <v>44340</v>
      </c>
      <c r="M1476" s="2" t="s">
        <v>128</v>
      </c>
      <c r="N1476" s="2" t="s">
        <v>13809</v>
      </c>
      <c r="O1476" s="2" t="s">
        <v>110</v>
      </c>
      <c r="P1476" s="2" t="s">
        <v>111</v>
      </c>
      <c r="S1476" s="2" t="s">
        <v>112</v>
      </c>
      <c r="T1476" s="2" t="s">
        <v>111</v>
      </c>
      <c r="U1476" s="2" t="b">
        <v>1</v>
      </c>
      <c r="V1476" s="2" t="s">
        <v>113</v>
      </c>
      <c r="W1476" s="1" t="s">
        <v>112</v>
      </c>
      <c r="X1476" s="1" t="s">
        <v>110</v>
      </c>
      <c r="Y1476" s="2" t="s">
        <v>112</v>
      </c>
      <c r="Z1476" s="2" t="s">
        <v>111</v>
      </c>
      <c r="AA1476" s="2" t="s">
        <v>112</v>
      </c>
      <c r="AB1476" s="2">
        <v>10</v>
      </c>
      <c r="AC1476" s="1" t="s">
        <v>112</v>
      </c>
      <c r="AD1476" s="1" t="s">
        <v>192</v>
      </c>
      <c r="AE1476" s="1" t="s">
        <v>5579</v>
      </c>
      <c r="AF1476" s="1" t="s">
        <v>112</v>
      </c>
      <c r="AG1476" s="1" t="s">
        <v>110</v>
      </c>
      <c r="AJ1476" s="1" t="s">
        <v>115</v>
      </c>
      <c r="AK1476" s="1" t="s">
        <v>201</v>
      </c>
      <c r="AN1476" s="1" t="s">
        <v>5580</v>
      </c>
      <c r="AO1476" s="1" t="s">
        <v>117</v>
      </c>
      <c r="AS1476" s="1" t="s">
        <v>271</v>
      </c>
      <c r="AU1476" s="1" t="s">
        <v>132</v>
      </c>
      <c r="AZ1476" s="1" t="s">
        <v>179</v>
      </c>
      <c r="BA1476" s="1" t="s">
        <v>5581</v>
      </c>
      <c r="BG1476" s="1" t="s">
        <v>5582</v>
      </c>
      <c r="BJ1476" s="1" t="s">
        <v>112</v>
      </c>
      <c r="BK1476" s="1" t="s">
        <v>112</v>
      </c>
      <c r="BL1476" s="1" t="s">
        <v>226</v>
      </c>
      <c r="BQ1476" s="1" t="s">
        <v>121</v>
      </c>
      <c r="BR1476" s="1" t="s">
        <v>122</v>
      </c>
      <c r="BS1476" s="1" t="s">
        <v>112</v>
      </c>
      <c r="BU1476" s="34" t="s">
        <v>13913</v>
      </c>
      <c r="BV1476" s="9">
        <v>44565</v>
      </c>
      <c r="BW1476" s="34" t="s">
        <v>5583</v>
      </c>
      <c r="BY1476" s="2" t="s">
        <v>156</v>
      </c>
      <c r="BZ1476" s="2" t="s">
        <v>124</v>
      </c>
      <c r="CA1476" s="2">
        <v>2</v>
      </c>
      <c r="CB1476" s="1" t="s">
        <v>307</v>
      </c>
      <c r="CC1476" s="2" t="s">
        <v>126</v>
      </c>
      <c r="CD1476" s="1" t="b">
        <f t="shared" si="726"/>
        <v>1</v>
      </c>
      <c r="CE1476" s="1" t="b">
        <f t="shared" si="727"/>
        <v>0</v>
      </c>
      <c r="CF1476" s="1" t="b">
        <f t="shared" si="729"/>
        <v>0</v>
      </c>
      <c r="CG1476" s="1" t="b">
        <f t="shared" si="730"/>
        <v>0</v>
      </c>
      <c r="CH1476" s="1" t="b">
        <f t="shared" si="731"/>
        <v>0</v>
      </c>
      <c r="CI1476" s="1" t="b">
        <f t="shared" si="732"/>
        <v>1</v>
      </c>
      <c r="CJ1476" s="1" t="b">
        <f t="shared" si="733"/>
        <v>0</v>
      </c>
      <c r="CK1476" s="1" t="b">
        <f t="shared" si="734"/>
        <v>0</v>
      </c>
      <c r="CL1476" s="1" t="b">
        <f t="shared" si="735"/>
        <v>0</v>
      </c>
      <c r="CM1476" s="1" t="b">
        <f t="shared" si="736"/>
        <v>0</v>
      </c>
      <c r="CN1476" s="1" t="b">
        <f t="shared" si="737"/>
        <v>0</v>
      </c>
      <c r="CO1476" s="2" t="b">
        <f t="shared" si="738"/>
        <v>0</v>
      </c>
      <c r="CP1476" s="2" t="b">
        <f t="shared" si="739"/>
        <v>0</v>
      </c>
      <c r="CQ1476" s="2" t="b">
        <f t="shared" si="740"/>
        <v>1</v>
      </c>
      <c r="CR1476" s="6" t="str">
        <f t="shared" si="741"/>
        <v>Female</v>
      </c>
      <c r="CS1476" s="7">
        <f t="shared" si="742"/>
        <v>0</v>
      </c>
      <c r="CT1476" s="7">
        <f t="shared" si="743"/>
        <v>1</v>
      </c>
      <c r="CU1476" s="7">
        <f t="shared" si="744"/>
        <v>0</v>
      </c>
      <c r="CV1476" s="7">
        <f t="shared" si="745"/>
        <v>0</v>
      </c>
      <c r="CW1476" s="7">
        <f t="shared" si="722"/>
        <v>1</v>
      </c>
      <c r="CX1476" s="1" t="b">
        <f t="shared" si="723"/>
        <v>1</v>
      </c>
      <c r="CY1476" s="1" t="b">
        <f t="shared" si="724"/>
        <v>1</v>
      </c>
      <c r="DG1476" s="1" t="b">
        <f t="shared" si="728"/>
        <v>0</v>
      </c>
    </row>
    <row r="1477" spans="1:111" ht="362.5" x14ac:dyDescent="0.35">
      <c r="B1477" s="1" t="s">
        <v>13809</v>
      </c>
      <c r="C1477" s="9">
        <v>44372</v>
      </c>
      <c r="D1477" s="10" t="s">
        <v>13809</v>
      </c>
      <c r="E1477" s="1">
        <v>75</v>
      </c>
      <c r="F1477" s="1" t="s">
        <v>127</v>
      </c>
      <c r="G1477" s="1" t="s">
        <v>13809</v>
      </c>
      <c r="H1477" s="1" t="s">
        <v>13809</v>
      </c>
      <c r="I1477" s="2" t="s">
        <v>183</v>
      </c>
      <c r="J1477" s="2" t="s">
        <v>128</v>
      </c>
      <c r="K1477" s="2" t="s">
        <v>13809</v>
      </c>
      <c r="L1477" s="9">
        <v>44257</v>
      </c>
      <c r="M1477" s="2" t="s">
        <v>128</v>
      </c>
      <c r="N1477" s="2" t="s">
        <v>13809</v>
      </c>
      <c r="O1477" s="2" t="s">
        <v>110</v>
      </c>
      <c r="P1477" s="2" t="s">
        <v>111</v>
      </c>
      <c r="S1477" s="2" t="s">
        <v>112</v>
      </c>
      <c r="T1477" s="2" t="s">
        <v>111</v>
      </c>
      <c r="U1477" s="2" t="b">
        <v>1</v>
      </c>
      <c r="V1477" s="2" t="s">
        <v>113</v>
      </c>
      <c r="W1477" s="1" t="s">
        <v>112</v>
      </c>
      <c r="X1477" s="1" t="s">
        <v>138</v>
      </c>
      <c r="Y1477" s="2" t="s">
        <v>112</v>
      </c>
      <c r="Z1477" s="2" t="s">
        <v>111</v>
      </c>
      <c r="AA1477" s="2" t="s">
        <v>112</v>
      </c>
      <c r="AB1477" s="2">
        <v>0</v>
      </c>
      <c r="AC1477" s="1" t="s">
        <v>111</v>
      </c>
      <c r="AF1477" s="1" t="s">
        <v>111</v>
      </c>
      <c r="AH1477" s="1" t="s">
        <v>193</v>
      </c>
      <c r="AI1477" s="1" t="s">
        <v>5584</v>
      </c>
      <c r="AJ1477" s="1" t="s">
        <v>115</v>
      </c>
      <c r="AK1477" s="1" t="s">
        <v>144</v>
      </c>
      <c r="AO1477" s="1" t="s">
        <v>117</v>
      </c>
      <c r="AS1477" s="1" t="s">
        <v>118</v>
      </c>
      <c r="AU1477" s="1" t="s">
        <v>191</v>
      </c>
      <c r="AX1477" s="1">
        <v>51</v>
      </c>
      <c r="AZ1477" s="1" t="s">
        <v>251</v>
      </c>
      <c r="BA1477" s="1" t="s">
        <v>5585</v>
      </c>
      <c r="BD1477" s="1" t="s">
        <v>5586</v>
      </c>
      <c r="BE1477" s="1" t="s">
        <v>5587</v>
      </c>
      <c r="BG1477" s="1" t="s">
        <v>5588</v>
      </c>
      <c r="BH1477" s="1" t="s">
        <v>5589</v>
      </c>
      <c r="BJ1477" s="1" t="s">
        <v>112</v>
      </c>
      <c r="BK1477" s="1" t="s">
        <v>112</v>
      </c>
      <c r="BL1477" s="1" t="s">
        <v>5590</v>
      </c>
      <c r="BM1477" s="1" t="s">
        <v>5591</v>
      </c>
      <c r="BQ1477" s="1" t="s">
        <v>121</v>
      </c>
      <c r="BR1477" s="1" t="s">
        <v>122</v>
      </c>
      <c r="BS1477" s="1" t="s">
        <v>112</v>
      </c>
      <c r="BU1477" s="34" t="s">
        <v>5592</v>
      </c>
      <c r="BV1477" s="9">
        <v>44372</v>
      </c>
      <c r="BW1477" s="34" t="s">
        <v>14477</v>
      </c>
      <c r="BY1477" s="2" t="s">
        <v>174</v>
      </c>
      <c r="BZ1477" s="2" t="s">
        <v>162</v>
      </c>
      <c r="CA1477" s="2">
        <v>2</v>
      </c>
      <c r="CB1477" s="1" t="s">
        <v>199</v>
      </c>
      <c r="CC1477" s="2" t="s">
        <v>113</v>
      </c>
      <c r="CD1477" s="1" t="b">
        <f t="shared" si="726"/>
        <v>0</v>
      </c>
      <c r="CE1477" s="1" t="b">
        <f t="shared" si="727"/>
        <v>0</v>
      </c>
      <c r="CF1477" s="1" t="b">
        <f t="shared" si="729"/>
        <v>0</v>
      </c>
      <c r="CG1477" s="1" t="b">
        <f t="shared" si="730"/>
        <v>0</v>
      </c>
      <c r="CH1477" s="1" t="b">
        <f t="shared" si="731"/>
        <v>0</v>
      </c>
      <c r="CI1477" s="1" t="b">
        <f t="shared" si="732"/>
        <v>0</v>
      </c>
      <c r="CJ1477" s="1" t="b">
        <f t="shared" si="733"/>
        <v>0</v>
      </c>
      <c r="CK1477" s="1" t="b">
        <f t="shared" si="734"/>
        <v>0</v>
      </c>
      <c r="CL1477" s="1" t="b">
        <f t="shared" si="735"/>
        <v>0</v>
      </c>
      <c r="CM1477" s="1" t="b">
        <f t="shared" si="736"/>
        <v>0</v>
      </c>
      <c r="CN1477" s="1" t="b">
        <f t="shared" si="737"/>
        <v>1</v>
      </c>
      <c r="CO1477" s="2" t="b">
        <f t="shared" si="738"/>
        <v>1</v>
      </c>
      <c r="CP1477" s="2" t="b">
        <f t="shared" si="739"/>
        <v>1</v>
      </c>
      <c r="CQ1477" s="2" t="b">
        <f t="shared" si="740"/>
        <v>0</v>
      </c>
      <c r="CR1477" s="6" t="str">
        <f t="shared" si="741"/>
        <v>Male</v>
      </c>
      <c r="CS1477" s="7">
        <f t="shared" si="742"/>
        <v>0</v>
      </c>
      <c r="CT1477" s="7">
        <f t="shared" si="743"/>
        <v>1</v>
      </c>
      <c r="CU1477" s="7">
        <f t="shared" si="744"/>
        <v>0</v>
      </c>
      <c r="CV1477" s="7">
        <f t="shared" si="745"/>
        <v>0</v>
      </c>
      <c r="CW1477" s="7">
        <f t="shared" si="722"/>
        <v>1</v>
      </c>
      <c r="CX1477" s="1" t="b">
        <f t="shared" si="723"/>
        <v>0</v>
      </c>
      <c r="CY1477" s="1" t="b">
        <f t="shared" si="724"/>
        <v>0</v>
      </c>
      <c r="DG1477" s="1" t="b">
        <f t="shared" si="728"/>
        <v>0</v>
      </c>
    </row>
    <row r="1478" spans="1:111" ht="29" x14ac:dyDescent="0.35">
      <c r="A1478" s="2">
        <v>1418</v>
      </c>
      <c r="B1478" s="1" t="s">
        <v>13809</v>
      </c>
      <c r="C1478" s="9">
        <v>44372</v>
      </c>
      <c r="D1478" s="10" t="s">
        <v>13809</v>
      </c>
      <c r="E1478" s="1">
        <v>21</v>
      </c>
      <c r="F1478" s="1" t="s">
        <v>127</v>
      </c>
      <c r="G1478" s="1" t="s">
        <v>13809</v>
      </c>
      <c r="H1478" s="1" t="s">
        <v>13809</v>
      </c>
      <c r="K1478" s="2" t="s">
        <v>13809</v>
      </c>
      <c r="L1478" s="9">
        <v>44365</v>
      </c>
      <c r="M1478" s="2" t="s">
        <v>109</v>
      </c>
      <c r="N1478" s="2" t="s">
        <v>13809</v>
      </c>
      <c r="O1478" s="2" t="s">
        <v>110</v>
      </c>
      <c r="P1478" s="2" t="s">
        <v>111</v>
      </c>
      <c r="T1478" s="2" t="s">
        <v>112</v>
      </c>
      <c r="U1478" s="2" t="b">
        <v>1</v>
      </c>
      <c r="V1478" s="2" t="s">
        <v>113</v>
      </c>
      <c r="W1478" s="1" t="s">
        <v>112</v>
      </c>
      <c r="X1478" s="1" t="s">
        <v>114</v>
      </c>
      <c r="Y1478" s="2" t="s">
        <v>112</v>
      </c>
      <c r="Z1478" s="2" t="s">
        <v>111</v>
      </c>
      <c r="AA1478" s="2" t="s">
        <v>112</v>
      </c>
      <c r="AB1478" s="2">
        <v>3</v>
      </c>
      <c r="AF1478" s="1" t="s">
        <v>111</v>
      </c>
      <c r="AJ1478" s="1" t="s">
        <v>115</v>
      </c>
      <c r="AK1478" s="1" t="s">
        <v>129</v>
      </c>
      <c r="AO1478" s="1" t="s">
        <v>130</v>
      </c>
      <c r="AS1478" s="1" t="s">
        <v>118</v>
      </c>
      <c r="AU1478" s="1" t="s">
        <v>238</v>
      </c>
      <c r="AX1478" s="1" t="s">
        <v>408</v>
      </c>
      <c r="AZ1478" s="1" t="s">
        <v>155</v>
      </c>
      <c r="BA1478" s="1">
        <v>35</v>
      </c>
      <c r="BJ1478" s="1" t="s">
        <v>112</v>
      </c>
      <c r="BK1478" s="1" t="s">
        <v>112</v>
      </c>
      <c r="BL1478" s="1" t="s">
        <v>142</v>
      </c>
      <c r="BQ1478" s="1" t="s">
        <v>121</v>
      </c>
      <c r="BR1478" s="1" t="s">
        <v>122</v>
      </c>
      <c r="BS1478" s="1" t="s">
        <v>112</v>
      </c>
      <c r="BU1478" s="34" t="s">
        <v>5593</v>
      </c>
      <c r="BV1478" s="9">
        <v>44379</v>
      </c>
      <c r="BX1478" s="2" t="s">
        <v>111</v>
      </c>
      <c r="BY1478" s="2" t="s">
        <v>156</v>
      </c>
      <c r="BZ1478" s="2" t="s">
        <v>124</v>
      </c>
      <c r="CA1478" s="2">
        <v>2</v>
      </c>
      <c r="CB1478" s="1" t="s">
        <v>386</v>
      </c>
      <c r="CC1478" s="2" t="s">
        <v>126</v>
      </c>
      <c r="CD1478" s="1" t="b">
        <f t="shared" si="726"/>
        <v>1</v>
      </c>
      <c r="CE1478" s="1" t="b">
        <f t="shared" si="727"/>
        <v>0</v>
      </c>
      <c r="CF1478" s="1" t="b">
        <f t="shared" si="729"/>
        <v>0</v>
      </c>
      <c r="CG1478" s="1" t="b">
        <f t="shared" si="730"/>
        <v>0</v>
      </c>
      <c r="CH1478" s="1" t="b">
        <f t="shared" si="731"/>
        <v>0</v>
      </c>
      <c r="CI1478" s="1" t="b">
        <f t="shared" si="732"/>
        <v>1</v>
      </c>
      <c r="CJ1478" s="1" t="b">
        <f t="shared" si="733"/>
        <v>0</v>
      </c>
      <c r="CK1478" s="1" t="b">
        <f t="shared" si="734"/>
        <v>0</v>
      </c>
      <c r="CL1478" s="1" t="b">
        <f t="shared" si="735"/>
        <v>0</v>
      </c>
      <c r="CM1478" s="1" t="b">
        <f t="shared" si="736"/>
        <v>0</v>
      </c>
      <c r="CN1478" s="1" t="b">
        <f t="shared" si="737"/>
        <v>0</v>
      </c>
      <c r="CO1478" s="2" t="b">
        <f t="shared" si="738"/>
        <v>1</v>
      </c>
      <c r="CP1478" s="2" t="b">
        <f t="shared" si="739"/>
        <v>1</v>
      </c>
      <c r="CQ1478" s="2" t="b">
        <f t="shared" si="740"/>
        <v>0</v>
      </c>
      <c r="CR1478" s="6" t="str">
        <f t="shared" si="741"/>
        <v>Male</v>
      </c>
      <c r="CS1478" s="7">
        <f t="shared" si="742"/>
        <v>0</v>
      </c>
      <c r="CT1478" s="7">
        <f t="shared" si="743"/>
        <v>0</v>
      </c>
      <c r="CU1478" s="7">
        <f t="shared" si="744"/>
        <v>0</v>
      </c>
      <c r="CV1478" s="7">
        <f t="shared" si="745"/>
        <v>1</v>
      </c>
      <c r="CW1478" s="7">
        <f t="shared" si="722"/>
        <v>0</v>
      </c>
      <c r="CX1478" s="1" t="b">
        <f t="shared" si="723"/>
        <v>1</v>
      </c>
      <c r="CY1478" s="1" t="b">
        <f t="shared" si="724"/>
        <v>1</v>
      </c>
      <c r="DG1478" s="1" t="b">
        <f t="shared" si="728"/>
        <v>0</v>
      </c>
    </row>
    <row r="1479" spans="1:111" ht="29" x14ac:dyDescent="0.35">
      <c r="A1479" s="2">
        <v>1414</v>
      </c>
      <c r="B1479" s="1" t="s">
        <v>13809</v>
      </c>
      <c r="C1479" s="9">
        <v>44373</v>
      </c>
      <c r="D1479" s="10" t="s">
        <v>13809</v>
      </c>
      <c r="E1479" s="1">
        <v>16</v>
      </c>
      <c r="F1479" s="1" t="s">
        <v>127</v>
      </c>
      <c r="G1479" s="1" t="s">
        <v>13809</v>
      </c>
      <c r="H1479" s="1" t="s">
        <v>13809</v>
      </c>
      <c r="K1479" s="2" t="s">
        <v>13809</v>
      </c>
      <c r="L1479" s="9">
        <v>44369</v>
      </c>
      <c r="M1479" s="2" t="s">
        <v>109</v>
      </c>
      <c r="N1479" s="2" t="s">
        <v>13809</v>
      </c>
      <c r="O1479" s="2" t="s">
        <v>110</v>
      </c>
      <c r="P1479" s="2" t="s">
        <v>111</v>
      </c>
      <c r="T1479" s="2" t="s">
        <v>112</v>
      </c>
      <c r="U1479" s="2" t="b">
        <v>1</v>
      </c>
      <c r="V1479" s="2" t="s">
        <v>113</v>
      </c>
      <c r="W1479" s="1" t="s">
        <v>112</v>
      </c>
      <c r="X1479" s="1" t="s">
        <v>110</v>
      </c>
      <c r="Y1479" s="2" t="s">
        <v>112</v>
      </c>
      <c r="Z1479" s="2" t="s">
        <v>111</v>
      </c>
      <c r="AA1479" s="2" t="s">
        <v>112</v>
      </c>
      <c r="AB1479" s="2">
        <v>2</v>
      </c>
      <c r="AC1479" s="1" t="s">
        <v>111</v>
      </c>
      <c r="AF1479" s="1" t="s">
        <v>111</v>
      </c>
      <c r="AJ1479" s="1" t="s">
        <v>115</v>
      </c>
      <c r="AK1479" s="1" t="s">
        <v>129</v>
      </c>
      <c r="AO1479" s="1" t="s">
        <v>117</v>
      </c>
      <c r="AS1479" s="1" t="s">
        <v>140</v>
      </c>
      <c r="AU1479" s="1" t="s">
        <v>132</v>
      </c>
      <c r="AZ1479" s="1" t="s">
        <v>155</v>
      </c>
      <c r="BA1479" s="1">
        <v>20</v>
      </c>
      <c r="BJ1479" s="1" t="s">
        <v>112</v>
      </c>
      <c r="BK1479" s="1" t="s">
        <v>112</v>
      </c>
      <c r="BL1479" s="1" t="s">
        <v>135</v>
      </c>
      <c r="BQ1479" s="1" t="s">
        <v>121</v>
      </c>
      <c r="BR1479" s="1" t="s">
        <v>122</v>
      </c>
      <c r="BS1479" s="1" t="s">
        <v>112</v>
      </c>
      <c r="BU1479" s="34" t="s">
        <v>5594</v>
      </c>
      <c r="BV1479" s="9">
        <v>44385</v>
      </c>
      <c r="BX1479" s="2" t="s">
        <v>111</v>
      </c>
      <c r="BY1479" s="2" t="s">
        <v>123</v>
      </c>
      <c r="BZ1479" s="2" t="s">
        <v>124</v>
      </c>
      <c r="CA1479" s="2">
        <v>2</v>
      </c>
      <c r="CB1479" s="1" t="s">
        <v>199</v>
      </c>
      <c r="CC1479" s="2" t="s">
        <v>126</v>
      </c>
      <c r="CD1479" s="1" t="b">
        <f t="shared" si="726"/>
        <v>1</v>
      </c>
      <c r="CE1479" s="1" t="b">
        <f t="shared" si="727"/>
        <v>1</v>
      </c>
      <c r="CF1479" s="1" t="b">
        <f t="shared" si="729"/>
        <v>0</v>
      </c>
      <c r="CG1479" s="1" t="b">
        <f t="shared" si="730"/>
        <v>0</v>
      </c>
      <c r="CH1479" s="1" t="b">
        <f t="shared" si="731"/>
        <v>1</v>
      </c>
      <c r="CI1479" s="1" t="b">
        <f t="shared" si="732"/>
        <v>0</v>
      </c>
      <c r="CJ1479" s="1" t="b">
        <f t="shared" si="733"/>
        <v>0</v>
      </c>
      <c r="CK1479" s="1" t="b">
        <f t="shared" si="734"/>
        <v>0</v>
      </c>
      <c r="CL1479" s="1" t="b">
        <f t="shared" si="735"/>
        <v>0</v>
      </c>
      <c r="CM1479" s="1" t="b">
        <f t="shared" si="736"/>
        <v>0</v>
      </c>
      <c r="CN1479" s="1" t="b">
        <f t="shared" si="737"/>
        <v>0</v>
      </c>
      <c r="CO1479" s="2" t="b">
        <f t="shared" si="738"/>
        <v>1</v>
      </c>
      <c r="CP1479" s="2" t="b">
        <f t="shared" si="739"/>
        <v>1</v>
      </c>
      <c r="CQ1479" s="2" t="b">
        <f t="shared" si="740"/>
        <v>0</v>
      </c>
      <c r="CR1479" s="6" t="str">
        <f t="shared" si="741"/>
        <v>Male</v>
      </c>
      <c r="CS1479" s="7">
        <f t="shared" si="742"/>
        <v>0</v>
      </c>
      <c r="CT1479" s="7">
        <f t="shared" si="743"/>
        <v>0</v>
      </c>
      <c r="CU1479" s="7">
        <f t="shared" si="744"/>
        <v>0</v>
      </c>
      <c r="CV1479" s="7">
        <f t="shared" si="745"/>
        <v>1</v>
      </c>
      <c r="CW1479" s="7">
        <f t="shared" si="722"/>
        <v>0</v>
      </c>
      <c r="CX1479" s="1" t="b">
        <f t="shared" si="723"/>
        <v>1</v>
      </c>
      <c r="CY1479" s="1" t="b">
        <f t="shared" si="724"/>
        <v>0</v>
      </c>
      <c r="DG1479" s="1" t="b">
        <f t="shared" si="728"/>
        <v>1</v>
      </c>
    </row>
    <row r="1480" spans="1:111" x14ac:dyDescent="0.35">
      <c r="A1480" s="4"/>
      <c r="B1480" s="1" t="s">
        <v>13809</v>
      </c>
      <c r="C1480" s="14">
        <v>44373</v>
      </c>
      <c r="D1480" s="10" t="s">
        <v>13809</v>
      </c>
      <c r="E1480" s="13">
        <v>18</v>
      </c>
      <c r="F1480" s="13" t="s">
        <v>127</v>
      </c>
      <c r="G1480" s="1" t="s">
        <v>13809</v>
      </c>
      <c r="H1480" s="1" t="s">
        <v>13809</v>
      </c>
      <c r="I1480" s="4"/>
      <c r="J1480" s="4"/>
      <c r="K1480" s="2" t="s">
        <v>13809</v>
      </c>
      <c r="L1480" s="14">
        <v>44369</v>
      </c>
      <c r="M1480" s="4" t="s">
        <v>109</v>
      </c>
      <c r="N1480" s="2" t="s">
        <v>13809</v>
      </c>
      <c r="O1480" s="4" t="s">
        <v>110</v>
      </c>
      <c r="P1480" s="4" t="s">
        <v>111</v>
      </c>
      <c r="Q1480" s="4"/>
      <c r="R1480" s="4"/>
      <c r="S1480" s="4" t="s">
        <v>112</v>
      </c>
      <c r="T1480" s="4" t="s">
        <v>111</v>
      </c>
      <c r="U1480" s="4" t="b">
        <v>1</v>
      </c>
      <c r="V1480" s="4" t="s">
        <v>113</v>
      </c>
      <c r="W1480" s="13" t="s">
        <v>112</v>
      </c>
      <c r="X1480" s="13" t="s">
        <v>110</v>
      </c>
      <c r="Y1480" s="4" t="s">
        <v>112</v>
      </c>
      <c r="Z1480" s="4" t="s">
        <v>111</v>
      </c>
      <c r="AA1480" s="4" t="s">
        <v>112</v>
      </c>
      <c r="AB1480" s="4">
        <v>3</v>
      </c>
      <c r="AC1480" s="13" t="s">
        <v>111</v>
      </c>
      <c r="AD1480" s="13"/>
      <c r="AE1480" s="13"/>
      <c r="AF1480" s="13" t="s">
        <v>111</v>
      </c>
      <c r="AG1480" s="13"/>
      <c r="AH1480" s="13"/>
      <c r="AI1480" s="13"/>
      <c r="AJ1480" s="13" t="s">
        <v>115</v>
      </c>
      <c r="AK1480" s="13" t="s">
        <v>129</v>
      </c>
      <c r="AL1480" s="13"/>
      <c r="AM1480" s="13"/>
      <c r="AN1480" s="13"/>
      <c r="AO1480" s="13" t="s">
        <v>117</v>
      </c>
      <c r="AP1480" s="13"/>
      <c r="AQ1480" s="13"/>
      <c r="AR1480" s="13"/>
      <c r="AS1480" s="13" t="s">
        <v>118</v>
      </c>
      <c r="AT1480" s="13"/>
      <c r="AU1480" s="13" t="s">
        <v>132</v>
      </c>
      <c r="AV1480" s="13"/>
      <c r="AW1480" s="13"/>
      <c r="AX1480" s="13"/>
      <c r="AY1480" s="13"/>
      <c r="AZ1480" s="13" t="s">
        <v>155</v>
      </c>
      <c r="BA1480" s="13">
        <v>0.33</v>
      </c>
      <c r="BB1480" s="13"/>
      <c r="BC1480" s="13"/>
      <c r="BD1480" s="13"/>
      <c r="BE1480" s="13"/>
      <c r="BF1480" s="13"/>
      <c r="BG1480" s="13"/>
      <c r="BH1480" s="13"/>
      <c r="BI1480" s="13"/>
      <c r="BJ1480" s="13" t="s">
        <v>112</v>
      </c>
      <c r="BK1480" s="13" t="s">
        <v>112</v>
      </c>
      <c r="BL1480" s="13" t="s">
        <v>142</v>
      </c>
      <c r="BM1480" s="13"/>
      <c r="BN1480" s="13"/>
      <c r="BO1480" s="13"/>
      <c r="BP1480" s="13"/>
      <c r="BQ1480" s="13" t="s">
        <v>121</v>
      </c>
      <c r="BR1480" s="13" t="s">
        <v>122</v>
      </c>
      <c r="BS1480" s="13" t="s">
        <v>112</v>
      </c>
      <c r="BT1480" s="35"/>
      <c r="BU1480" s="35"/>
      <c r="BV1480" s="14">
        <v>44413</v>
      </c>
      <c r="BW1480" s="35"/>
      <c r="BX1480" s="4" t="s">
        <v>111</v>
      </c>
      <c r="BY1480" s="4" t="s">
        <v>123</v>
      </c>
      <c r="BZ1480" s="4" t="s">
        <v>124</v>
      </c>
      <c r="CA1480" s="2">
        <v>2</v>
      </c>
      <c r="CB1480" s="13" t="s">
        <v>1596</v>
      </c>
      <c r="CC1480" s="4" t="s">
        <v>126</v>
      </c>
      <c r="CD1480" s="1" t="b">
        <f t="shared" si="726"/>
        <v>1</v>
      </c>
      <c r="CE1480" s="1" t="b">
        <f t="shared" si="727"/>
        <v>0</v>
      </c>
      <c r="CF1480" s="1" t="b">
        <f t="shared" si="729"/>
        <v>0</v>
      </c>
      <c r="CG1480" s="1" t="b">
        <f t="shared" si="730"/>
        <v>0</v>
      </c>
      <c r="CH1480" s="1" t="b">
        <f t="shared" si="731"/>
        <v>0</v>
      </c>
      <c r="CI1480" s="1" t="b">
        <f t="shared" si="732"/>
        <v>1</v>
      </c>
      <c r="CJ1480" s="1" t="b">
        <f t="shared" si="733"/>
        <v>0</v>
      </c>
      <c r="CK1480" s="1" t="b">
        <f t="shared" si="734"/>
        <v>0</v>
      </c>
      <c r="CL1480" s="1" t="b">
        <f t="shared" si="735"/>
        <v>0</v>
      </c>
      <c r="CM1480" s="1" t="b">
        <f t="shared" si="736"/>
        <v>0</v>
      </c>
      <c r="CN1480" s="1" t="b">
        <f t="shared" si="737"/>
        <v>0</v>
      </c>
      <c r="CO1480" s="2" t="b">
        <f t="shared" si="738"/>
        <v>1</v>
      </c>
      <c r="CP1480" s="2" t="b">
        <f t="shared" si="739"/>
        <v>1</v>
      </c>
      <c r="CQ1480" s="2" t="b">
        <f t="shared" si="740"/>
        <v>0</v>
      </c>
      <c r="CR1480" s="6" t="str">
        <f t="shared" si="741"/>
        <v>Male</v>
      </c>
      <c r="CS1480" s="7">
        <f t="shared" si="742"/>
        <v>0</v>
      </c>
      <c r="CT1480" s="7">
        <f t="shared" si="743"/>
        <v>0</v>
      </c>
      <c r="CU1480" s="7">
        <f t="shared" si="744"/>
        <v>0</v>
      </c>
      <c r="CV1480" s="7">
        <f t="shared" si="745"/>
        <v>1</v>
      </c>
      <c r="CW1480" s="7">
        <f t="shared" ref="CW1480:CW1511" si="746">COUNTIF(M1480,"=*moderna*")</f>
        <v>0</v>
      </c>
      <c r="CX1480" s="1" t="b">
        <f t="shared" ref="CX1480:CX1511" si="747">AND(E1480&lt;30,NOT(E1480="."),NOT(E1480=""))</f>
        <v>1</v>
      </c>
      <c r="CY1480" s="1" t="b">
        <f t="shared" ref="CY1480:CY1511" si="748">AND(E1480&gt;17,E1480&lt;41,NOT(E1480="."),NOT(E1480=""))</f>
        <v>1</v>
      </c>
      <c r="DG1480" s="1" t="b">
        <f t="shared" si="728"/>
        <v>0</v>
      </c>
    </row>
    <row r="1481" spans="1:111" ht="43.5" x14ac:dyDescent="0.35">
      <c r="A1481" s="2">
        <v>1416</v>
      </c>
      <c r="B1481" s="1" t="s">
        <v>13809</v>
      </c>
      <c r="C1481" s="9">
        <v>44373</v>
      </c>
      <c r="D1481" s="10" t="s">
        <v>13809</v>
      </c>
      <c r="E1481" s="1">
        <v>14</v>
      </c>
      <c r="F1481" s="1" t="s">
        <v>127</v>
      </c>
      <c r="G1481" s="1" t="s">
        <v>13809</v>
      </c>
      <c r="H1481" s="1" t="s">
        <v>13809</v>
      </c>
      <c r="K1481" s="2" t="s">
        <v>13809</v>
      </c>
      <c r="L1481" s="9">
        <v>44371</v>
      </c>
      <c r="M1481" s="2" t="s">
        <v>109</v>
      </c>
      <c r="N1481" s="2" t="s">
        <v>13809</v>
      </c>
      <c r="O1481" s="2" t="s">
        <v>110</v>
      </c>
      <c r="P1481" s="2" t="s">
        <v>111</v>
      </c>
      <c r="S1481" s="2" t="s">
        <v>112</v>
      </c>
      <c r="T1481" s="2" t="s">
        <v>112</v>
      </c>
      <c r="U1481" s="2" t="b">
        <v>1</v>
      </c>
      <c r="V1481" s="2" t="s">
        <v>113</v>
      </c>
      <c r="W1481" s="1" t="s">
        <v>112</v>
      </c>
      <c r="X1481" s="1" t="s">
        <v>114</v>
      </c>
      <c r="Y1481" s="2" t="s">
        <v>112</v>
      </c>
      <c r="Z1481" s="2" t="s">
        <v>111</v>
      </c>
      <c r="AA1481" s="2" t="s">
        <v>112</v>
      </c>
      <c r="AB1481" s="2">
        <v>1</v>
      </c>
      <c r="AC1481" s="1" t="s">
        <v>111</v>
      </c>
      <c r="AF1481" s="1" t="s">
        <v>111</v>
      </c>
      <c r="AJ1481" s="1" t="s">
        <v>115</v>
      </c>
      <c r="AK1481" s="1" t="s">
        <v>201</v>
      </c>
      <c r="AN1481" s="1" t="s">
        <v>5595</v>
      </c>
      <c r="AO1481" s="1" t="s">
        <v>117</v>
      </c>
      <c r="AS1481" s="1" t="s">
        <v>118</v>
      </c>
      <c r="AU1481" s="1" t="s">
        <v>132</v>
      </c>
      <c r="AZ1481" s="1" t="s">
        <v>402</v>
      </c>
      <c r="BA1481" s="1" t="s">
        <v>5596</v>
      </c>
      <c r="BE1481" s="1" t="s">
        <v>5597</v>
      </c>
      <c r="BJ1481" s="1" t="s">
        <v>112</v>
      </c>
      <c r="BK1481" s="1" t="s">
        <v>112</v>
      </c>
      <c r="BL1481" s="1" t="s">
        <v>5598</v>
      </c>
      <c r="BQ1481" s="1" t="s">
        <v>121</v>
      </c>
      <c r="BR1481" s="1" t="s">
        <v>122</v>
      </c>
      <c r="BS1481" s="1" t="s">
        <v>112</v>
      </c>
      <c r="BU1481" s="34" t="s">
        <v>5599</v>
      </c>
      <c r="BV1481" s="9">
        <v>44384</v>
      </c>
      <c r="BW1481" s="34" t="s">
        <v>14478</v>
      </c>
      <c r="BX1481" s="2" t="s">
        <v>111</v>
      </c>
      <c r="BY1481" s="2" t="s">
        <v>156</v>
      </c>
      <c r="BZ1481" s="2" t="s">
        <v>124</v>
      </c>
      <c r="CA1481" s="2">
        <v>2</v>
      </c>
      <c r="CB1481" s="1" t="s">
        <v>175</v>
      </c>
      <c r="CC1481" s="2" t="s">
        <v>126</v>
      </c>
      <c r="CD1481" s="1" t="b">
        <f t="shared" si="726"/>
        <v>1</v>
      </c>
      <c r="CE1481" s="1" t="b">
        <f t="shared" si="727"/>
        <v>1</v>
      </c>
      <c r="CF1481" s="1" t="b">
        <f t="shared" si="729"/>
        <v>0</v>
      </c>
      <c r="CG1481" s="1" t="b">
        <f t="shared" si="730"/>
        <v>1</v>
      </c>
      <c r="CH1481" s="1" t="b">
        <f t="shared" si="731"/>
        <v>0</v>
      </c>
      <c r="CI1481" s="1" t="b">
        <f t="shared" si="732"/>
        <v>0</v>
      </c>
      <c r="CJ1481" s="1" t="b">
        <f t="shared" si="733"/>
        <v>0</v>
      </c>
      <c r="CK1481" s="1" t="b">
        <f t="shared" si="734"/>
        <v>0</v>
      </c>
      <c r="CL1481" s="1" t="b">
        <f t="shared" si="735"/>
        <v>0</v>
      </c>
      <c r="CM1481" s="1" t="b">
        <f t="shared" si="736"/>
        <v>0</v>
      </c>
      <c r="CN1481" s="1" t="b">
        <f t="shared" si="737"/>
        <v>0</v>
      </c>
      <c r="CO1481" s="2" t="b">
        <f t="shared" si="738"/>
        <v>1</v>
      </c>
      <c r="CP1481" s="2" t="b">
        <f t="shared" si="739"/>
        <v>1</v>
      </c>
      <c r="CQ1481" s="2" t="b">
        <f t="shared" si="740"/>
        <v>0</v>
      </c>
      <c r="CR1481" s="6" t="str">
        <f t="shared" si="741"/>
        <v>Male</v>
      </c>
      <c r="CS1481" s="7">
        <f t="shared" si="742"/>
        <v>0</v>
      </c>
      <c r="CT1481" s="7">
        <f t="shared" si="743"/>
        <v>0</v>
      </c>
      <c r="CU1481" s="7">
        <f t="shared" si="744"/>
        <v>0</v>
      </c>
      <c r="CV1481" s="7">
        <f t="shared" si="745"/>
        <v>1</v>
      </c>
      <c r="CW1481" s="7">
        <f t="shared" si="746"/>
        <v>0</v>
      </c>
      <c r="CX1481" s="1" t="b">
        <f t="shared" si="747"/>
        <v>1</v>
      </c>
      <c r="CY1481" s="1" t="b">
        <f t="shared" si="748"/>
        <v>0</v>
      </c>
      <c r="DG1481" s="1" t="b">
        <f t="shared" si="728"/>
        <v>1</v>
      </c>
    </row>
    <row r="1482" spans="1:111" ht="87" x14ac:dyDescent="0.35">
      <c r="A1482" s="2" t="s">
        <v>220</v>
      </c>
      <c r="B1482" s="1" t="s">
        <v>13809</v>
      </c>
      <c r="C1482" s="9">
        <v>44373</v>
      </c>
      <c r="D1482" s="10" t="s">
        <v>13809</v>
      </c>
      <c r="E1482" s="1">
        <v>22</v>
      </c>
      <c r="F1482" s="1" t="s">
        <v>127</v>
      </c>
      <c r="G1482" s="1" t="s">
        <v>13809</v>
      </c>
      <c r="H1482" s="1" t="s">
        <v>13809</v>
      </c>
      <c r="I1482" s="9">
        <v>44348</v>
      </c>
      <c r="J1482" s="2" t="s">
        <v>128</v>
      </c>
      <c r="K1482" s="2" t="s">
        <v>13809</v>
      </c>
      <c r="N1482" s="2" t="s">
        <v>13809</v>
      </c>
      <c r="O1482" s="2" t="s">
        <v>110</v>
      </c>
      <c r="P1482" s="2" t="s">
        <v>111</v>
      </c>
      <c r="S1482" s="2" t="s">
        <v>112</v>
      </c>
      <c r="T1482" s="2" t="s">
        <v>111</v>
      </c>
      <c r="U1482" s="2" t="b">
        <v>1</v>
      </c>
      <c r="V1482" s="2" t="s">
        <v>113</v>
      </c>
      <c r="Y1482" s="2" t="s">
        <v>112</v>
      </c>
      <c r="Z1482" s="2" t="s">
        <v>112</v>
      </c>
      <c r="AB1482" s="2">
        <v>20</v>
      </c>
      <c r="AF1482" s="1" t="s">
        <v>111</v>
      </c>
      <c r="AJ1482" s="1" t="s">
        <v>115</v>
      </c>
      <c r="AK1482" s="1" t="s">
        <v>160</v>
      </c>
      <c r="AN1482" s="1" t="s">
        <v>4777</v>
      </c>
      <c r="AO1482" s="1" t="s">
        <v>117</v>
      </c>
      <c r="AU1482" s="1" t="s">
        <v>132</v>
      </c>
      <c r="AZ1482" s="1" t="s">
        <v>155</v>
      </c>
      <c r="BA1482" s="1">
        <v>7.34</v>
      </c>
      <c r="BJ1482" s="1" t="s">
        <v>112</v>
      </c>
      <c r="BK1482" s="1" t="s">
        <v>112</v>
      </c>
      <c r="BL1482" s="1" t="s">
        <v>142</v>
      </c>
      <c r="BQ1482" s="1" t="s">
        <v>121</v>
      </c>
      <c r="BR1482" s="1" t="s">
        <v>122</v>
      </c>
      <c r="BU1482" s="34" t="s">
        <v>5600</v>
      </c>
      <c r="BW1482" s="34" t="s">
        <v>5601</v>
      </c>
      <c r="BX1482" s="2" t="s">
        <v>111</v>
      </c>
      <c r="BY1482" s="2" t="s">
        <v>156</v>
      </c>
      <c r="BZ1482" s="2" t="s">
        <v>124</v>
      </c>
      <c r="CA1482" s="2">
        <v>1</v>
      </c>
      <c r="CB1482" s="1" t="s">
        <v>258</v>
      </c>
      <c r="CC1482" s="2" t="s">
        <v>126</v>
      </c>
      <c r="CD1482" s="1" t="b">
        <f t="shared" si="726"/>
        <v>1</v>
      </c>
      <c r="CE1482" s="1" t="b">
        <f t="shared" si="727"/>
        <v>0</v>
      </c>
      <c r="CF1482" s="1" t="b">
        <f t="shared" si="729"/>
        <v>0</v>
      </c>
      <c r="CG1482" s="1" t="b">
        <f t="shared" si="730"/>
        <v>0</v>
      </c>
      <c r="CH1482" s="1" t="b">
        <f t="shared" si="731"/>
        <v>0</v>
      </c>
      <c r="CI1482" s="1" t="b">
        <f t="shared" si="732"/>
        <v>1</v>
      </c>
      <c r="CJ1482" s="1" t="b">
        <f t="shared" si="733"/>
        <v>0</v>
      </c>
      <c r="CK1482" s="1" t="b">
        <f t="shared" si="734"/>
        <v>0</v>
      </c>
      <c r="CL1482" s="1" t="b">
        <f t="shared" si="735"/>
        <v>0</v>
      </c>
      <c r="CM1482" s="1" t="b">
        <f t="shared" si="736"/>
        <v>0</v>
      </c>
      <c r="CN1482" s="1" t="b">
        <f t="shared" si="737"/>
        <v>0</v>
      </c>
      <c r="CO1482" s="2" t="b">
        <f t="shared" si="738"/>
        <v>0</v>
      </c>
      <c r="CP1482" s="2" t="b">
        <f t="shared" si="739"/>
        <v>0</v>
      </c>
      <c r="CQ1482" s="2" t="b">
        <f t="shared" si="740"/>
        <v>1</v>
      </c>
      <c r="CR1482" s="6" t="str">
        <f t="shared" si="741"/>
        <v>Male</v>
      </c>
      <c r="CS1482" s="7">
        <f t="shared" si="742"/>
        <v>0</v>
      </c>
      <c r="CT1482" s="7">
        <f t="shared" si="743"/>
        <v>1</v>
      </c>
      <c r="CU1482" s="7">
        <f t="shared" si="744"/>
        <v>0</v>
      </c>
      <c r="CV1482" s="7">
        <f t="shared" si="745"/>
        <v>0</v>
      </c>
      <c r="CW1482" s="7">
        <f t="shared" si="746"/>
        <v>0</v>
      </c>
      <c r="CX1482" s="1" t="b">
        <f t="shared" si="747"/>
        <v>1</v>
      </c>
      <c r="CY1482" s="1" t="b">
        <f t="shared" si="748"/>
        <v>1</v>
      </c>
      <c r="DG1482" s="1" t="b">
        <f t="shared" si="728"/>
        <v>0</v>
      </c>
    </row>
    <row r="1483" spans="1:111" ht="87" x14ac:dyDescent="0.35">
      <c r="A1483" s="2">
        <v>1419</v>
      </c>
      <c r="B1483" s="1" t="s">
        <v>13809</v>
      </c>
      <c r="C1483" s="9">
        <v>44373</v>
      </c>
      <c r="D1483" s="10" t="s">
        <v>13809</v>
      </c>
      <c r="E1483" s="1">
        <v>26</v>
      </c>
      <c r="F1483" s="1" t="s">
        <v>108</v>
      </c>
      <c r="G1483" s="1" t="s">
        <v>13809</v>
      </c>
      <c r="H1483" s="1" t="s">
        <v>13809</v>
      </c>
      <c r="I1483" s="9">
        <v>44359</v>
      </c>
      <c r="J1483" s="2" t="s">
        <v>409</v>
      </c>
      <c r="K1483" s="2" t="s">
        <v>13809</v>
      </c>
      <c r="N1483" s="2" t="s">
        <v>13809</v>
      </c>
      <c r="O1483" s="2" t="s">
        <v>110</v>
      </c>
      <c r="P1483" s="2" t="s">
        <v>111</v>
      </c>
      <c r="S1483" s="2" t="s">
        <v>111</v>
      </c>
      <c r="T1483" s="2" t="s">
        <v>112</v>
      </c>
      <c r="U1483" s="2" t="b">
        <v>1</v>
      </c>
      <c r="V1483" s="2" t="s">
        <v>113</v>
      </c>
      <c r="W1483" s="1" t="s">
        <v>112</v>
      </c>
      <c r="X1483" s="1" t="s">
        <v>138</v>
      </c>
      <c r="Y1483" s="2" t="s">
        <v>112</v>
      </c>
      <c r="Z1483" s="2" t="s">
        <v>112</v>
      </c>
      <c r="AA1483" s="2" t="s">
        <v>111</v>
      </c>
      <c r="AB1483" s="2">
        <v>7</v>
      </c>
      <c r="AF1483" s="1" t="s">
        <v>111</v>
      </c>
      <c r="AJ1483" s="1" t="s">
        <v>115</v>
      </c>
      <c r="AK1483" s="1" t="s">
        <v>211</v>
      </c>
      <c r="AN1483" s="1" t="s">
        <v>5602</v>
      </c>
      <c r="AO1483" s="1" t="s">
        <v>130</v>
      </c>
      <c r="AU1483" s="1" t="s">
        <v>197</v>
      </c>
      <c r="AZ1483" s="1" t="s">
        <v>561</v>
      </c>
      <c r="BC1483" s="1" t="s">
        <v>5603</v>
      </c>
      <c r="BD1483" s="1" t="s">
        <v>1597</v>
      </c>
      <c r="BG1483" s="1" t="s">
        <v>5604</v>
      </c>
      <c r="BH1483" s="1" t="s">
        <v>5605</v>
      </c>
      <c r="BJ1483" s="1" t="s">
        <v>112</v>
      </c>
      <c r="BK1483" s="1" t="s">
        <v>112</v>
      </c>
      <c r="BL1483" s="1" t="s">
        <v>361</v>
      </c>
      <c r="BM1483" s="1" t="s">
        <v>5606</v>
      </c>
      <c r="BQ1483" s="11" t="s">
        <v>121</v>
      </c>
      <c r="BU1483" s="34" t="s">
        <v>5607</v>
      </c>
      <c r="BV1483" s="9">
        <v>44378</v>
      </c>
      <c r="BW1483" s="34" t="s">
        <v>14479</v>
      </c>
      <c r="BY1483" s="2" t="s">
        <v>174</v>
      </c>
      <c r="BZ1483" s="2" t="s">
        <v>162</v>
      </c>
      <c r="CA1483" s="2">
        <v>1</v>
      </c>
      <c r="CB1483" s="1" t="s">
        <v>246</v>
      </c>
      <c r="CC1483" s="2" t="s">
        <v>126</v>
      </c>
      <c r="CD1483" s="1" t="b">
        <f t="shared" si="726"/>
        <v>1</v>
      </c>
      <c r="CE1483" s="1" t="b">
        <f t="shared" si="727"/>
        <v>0</v>
      </c>
      <c r="CF1483" s="1" t="b">
        <f t="shared" si="729"/>
        <v>0</v>
      </c>
      <c r="CG1483" s="1" t="b">
        <f t="shared" si="730"/>
        <v>0</v>
      </c>
      <c r="CH1483" s="1" t="b">
        <f t="shared" si="731"/>
        <v>0</v>
      </c>
      <c r="CI1483" s="1" t="b">
        <f t="shared" si="732"/>
        <v>0</v>
      </c>
      <c r="CJ1483" s="1" t="b">
        <f t="shared" si="733"/>
        <v>1</v>
      </c>
      <c r="CK1483" s="1" t="b">
        <f t="shared" si="734"/>
        <v>0</v>
      </c>
      <c r="CL1483" s="1" t="b">
        <f t="shared" si="735"/>
        <v>0</v>
      </c>
      <c r="CM1483" s="1" t="b">
        <f t="shared" si="736"/>
        <v>0</v>
      </c>
      <c r="CN1483" s="1" t="b">
        <f t="shared" si="737"/>
        <v>0</v>
      </c>
      <c r="CO1483" s="2" t="b">
        <f t="shared" si="738"/>
        <v>0</v>
      </c>
      <c r="CP1483" s="2" t="b">
        <f t="shared" si="739"/>
        <v>1</v>
      </c>
      <c r="CQ1483" s="2" t="b">
        <f t="shared" si="740"/>
        <v>0</v>
      </c>
      <c r="CR1483" s="6" t="str">
        <f t="shared" si="741"/>
        <v>Female</v>
      </c>
      <c r="CS1483" s="7">
        <f t="shared" si="742"/>
        <v>0</v>
      </c>
      <c r="CT1483" s="7">
        <f t="shared" si="743"/>
        <v>0</v>
      </c>
      <c r="CU1483" s="7">
        <f t="shared" si="744"/>
        <v>1</v>
      </c>
      <c r="CV1483" s="7">
        <f t="shared" si="745"/>
        <v>0</v>
      </c>
      <c r="CW1483" s="7">
        <f t="shared" si="746"/>
        <v>0</v>
      </c>
      <c r="CX1483" s="1" t="b">
        <f t="shared" si="747"/>
        <v>1</v>
      </c>
      <c r="CY1483" s="1" t="b">
        <f t="shared" si="748"/>
        <v>1</v>
      </c>
      <c r="DG1483" s="1" t="b">
        <f t="shared" si="728"/>
        <v>0</v>
      </c>
    </row>
    <row r="1484" spans="1:111" ht="145" x14ac:dyDescent="0.35">
      <c r="A1484" s="2">
        <v>1312</v>
      </c>
      <c r="B1484" s="1" t="s">
        <v>13809</v>
      </c>
      <c r="C1484" s="9">
        <v>44373</v>
      </c>
      <c r="D1484" s="10" t="s">
        <v>13809</v>
      </c>
      <c r="E1484" s="1">
        <v>15</v>
      </c>
      <c r="F1484" s="1" t="s">
        <v>127</v>
      </c>
      <c r="G1484" s="1" t="s">
        <v>13809</v>
      </c>
      <c r="H1484" s="1" t="s">
        <v>13809</v>
      </c>
      <c r="I1484" s="9">
        <v>44343</v>
      </c>
      <c r="J1484" s="2" t="s">
        <v>109</v>
      </c>
      <c r="K1484" s="2" t="s">
        <v>13809</v>
      </c>
      <c r="L1484" s="9">
        <v>44364</v>
      </c>
      <c r="M1484" s="2" t="s">
        <v>109</v>
      </c>
      <c r="N1484" s="2" t="s">
        <v>13809</v>
      </c>
      <c r="O1484" s="2" t="s">
        <v>110</v>
      </c>
      <c r="P1484" s="2" t="s">
        <v>111</v>
      </c>
      <c r="S1484" s="2" t="s">
        <v>112</v>
      </c>
      <c r="T1484" s="2" t="s">
        <v>111</v>
      </c>
      <c r="U1484" s="2" t="b">
        <v>1</v>
      </c>
      <c r="V1484" s="2" t="s">
        <v>113</v>
      </c>
      <c r="W1484" s="1" t="s">
        <v>112</v>
      </c>
      <c r="X1484" s="1" t="s">
        <v>114</v>
      </c>
      <c r="Y1484" s="2" t="s">
        <v>112</v>
      </c>
      <c r="Z1484" s="2" t="s">
        <v>111</v>
      </c>
      <c r="AA1484" s="2" t="s">
        <v>112</v>
      </c>
      <c r="AB1484" s="2">
        <v>7</v>
      </c>
      <c r="AC1484" s="1" t="s">
        <v>111</v>
      </c>
      <c r="AF1484" s="1" t="s">
        <v>111</v>
      </c>
      <c r="AJ1484" s="1" t="s">
        <v>115</v>
      </c>
      <c r="AK1484" s="1" t="s">
        <v>194</v>
      </c>
      <c r="AN1484" s="1" t="s">
        <v>5608</v>
      </c>
      <c r="AO1484" s="1" t="s">
        <v>117</v>
      </c>
      <c r="AS1484" s="1" t="s">
        <v>229</v>
      </c>
      <c r="AU1484" s="1" t="s">
        <v>132</v>
      </c>
      <c r="AZ1484" s="1" t="s">
        <v>198</v>
      </c>
      <c r="BA1484" s="1" t="s">
        <v>5609</v>
      </c>
      <c r="BF1484" s="1">
        <v>1981</v>
      </c>
      <c r="BG1484" s="1">
        <v>35.700000000000003</v>
      </c>
      <c r="BH1484" s="1">
        <v>21</v>
      </c>
      <c r="BJ1484" s="1" t="s">
        <v>112</v>
      </c>
      <c r="BK1484" s="1" t="s">
        <v>112</v>
      </c>
      <c r="BL1484" s="1" t="s">
        <v>142</v>
      </c>
      <c r="BQ1484" s="1" t="s">
        <v>121</v>
      </c>
      <c r="BR1484" s="1" t="s">
        <v>122</v>
      </c>
      <c r="BS1484" s="1" t="s">
        <v>111</v>
      </c>
      <c r="BT1484" s="34" t="s">
        <v>5610</v>
      </c>
      <c r="BU1484" s="34" t="s">
        <v>5611</v>
      </c>
      <c r="BV1484" s="9">
        <v>44403</v>
      </c>
      <c r="BW1484" s="34" t="s">
        <v>14480</v>
      </c>
      <c r="BX1484" s="2" t="s">
        <v>111</v>
      </c>
      <c r="BY1484" s="2" t="s">
        <v>156</v>
      </c>
      <c r="BZ1484" s="2" t="s">
        <v>124</v>
      </c>
      <c r="CA1484" s="2">
        <v>2</v>
      </c>
      <c r="CB1484" s="1" t="s">
        <v>2635</v>
      </c>
      <c r="CC1484" s="2" t="s">
        <v>126</v>
      </c>
      <c r="CD1484" s="1" t="b">
        <f t="shared" si="726"/>
        <v>1</v>
      </c>
      <c r="CE1484" s="1" t="b">
        <f t="shared" si="727"/>
        <v>1</v>
      </c>
      <c r="CF1484" s="1" t="b">
        <f t="shared" si="729"/>
        <v>0</v>
      </c>
      <c r="CG1484" s="1" t="b">
        <f t="shared" si="730"/>
        <v>1</v>
      </c>
      <c r="CH1484" s="1" t="b">
        <f t="shared" si="731"/>
        <v>0</v>
      </c>
      <c r="CI1484" s="1" t="b">
        <f t="shared" si="732"/>
        <v>0</v>
      </c>
      <c r="CJ1484" s="1" t="b">
        <f t="shared" si="733"/>
        <v>0</v>
      </c>
      <c r="CK1484" s="1" t="b">
        <f t="shared" si="734"/>
        <v>0</v>
      </c>
      <c r="CL1484" s="1" t="b">
        <f t="shared" si="735"/>
        <v>0</v>
      </c>
      <c r="CM1484" s="1" t="b">
        <f t="shared" si="736"/>
        <v>0</v>
      </c>
      <c r="CN1484" s="1" t="b">
        <f t="shared" si="737"/>
        <v>0</v>
      </c>
      <c r="CO1484" s="2" t="b">
        <f t="shared" si="738"/>
        <v>0</v>
      </c>
      <c r="CP1484" s="2" t="b">
        <f t="shared" si="739"/>
        <v>1</v>
      </c>
      <c r="CQ1484" s="2" t="b">
        <f t="shared" si="740"/>
        <v>0</v>
      </c>
      <c r="CR1484" s="6" t="str">
        <f t="shared" si="741"/>
        <v>Male</v>
      </c>
      <c r="CS1484" s="7">
        <f t="shared" si="742"/>
        <v>1</v>
      </c>
      <c r="CT1484" s="7">
        <f t="shared" si="743"/>
        <v>0</v>
      </c>
      <c r="CU1484" s="7">
        <f t="shared" si="744"/>
        <v>0</v>
      </c>
      <c r="CV1484" s="7">
        <f t="shared" si="745"/>
        <v>1</v>
      </c>
      <c r="CW1484" s="7">
        <f t="shared" si="746"/>
        <v>0</v>
      </c>
      <c r="CX1484" s="1" t="b">
        <f t="shared" si="747"/>
        <v>1</v>
      </c>
      <c r="CY1484" s="1" t="b">
        <f t="shared" si="748"/>
        <v>0</v>
      </c>
      <c r="DG1484" s="1" t="b">
        <f t="shared" si="728"/>
        <v>1</v>
      </c>
    </row>
    <row r="1485" spans="1:111" x14ac:dyDescent="0.35">
      <c r="A1485" s="2">
        <v>1487</v>
      </c>
      <c r="B1485" s="1" t="s">
        <v>13809</v>
      </c>
      <c r="C1485" s="9">
        <v>44373</v>
      </c>
      <c r="D1485" s="10" t="s">
        <v>13809</v>
      </c>
      <c r="E1485" s="1">
        <v>14</v>
      </c>
      <c r="F1485" s="1" t="s">
        <v>127</v>
      </c>
      <c r="G1485" s="1" t="s">
        <v>13809</v>
      </c>
      <c r="H1485" s="1" t="s">
        <v>13809</v>
      </c>
      <c r="J1485" s="2" t="s">
        <v>109</v>
      </c>
      <c r="K1485" s="2" t="s">
        <v>13809</v>
      </c>
      <c r="L1485" s="9">
        <v>44370</v>
      </c>
      <c r="M1485" s="2" t="s">
        <v>109</v>
      </c>
      <c r="N1485" s="2" t="s">
        <v>13809</v>
      </c>
      <c r="O1485" s="2" t="s">
        <v>110</v>
      </c>
      <c r="P1485" s="2" t="s">
        <v>111</v>
      </c>
      <c r="S1485" s="2" t="s">
        <v>111</v>
      </c>
      <c r="T1485" s="2" t="s">
        <v>112</v>
      </c>
      <c r="U1485" s="2" t="b">
        <v>1</v>
      </c>
      <c r="V1485" s="2" t="s">
        <v>113</v>
      </c>
      <c r="Y1485" s="2" t="s">
        <v>112</v>
      </c>
      <c r="Z1485" s="2" t="s">
        <v>111</v>
      </c>
      <c r="AA1485" s="2" t="s">
        <v>112</v>
      </c>
      <c r="AB1485" s="2">
        <v>3</v>
      </c>
      <c r="AJ1485" s="1" t="s">
        <v>115</v>
      </c>
      <c r="AK1485" s="1" t="s">
        <v>129</v>
      </c>
      <c r="AO1485" s="1" t="s">
        <v>221</v>
      </c>
      <c r="AZ1485" s="1" t="s">
        <v>155</v>
      </c>
      <c r="BA1485" s="1">
        <v>329</v>
      </c>
      <c r="BJ1485" s="1" t="s">
        <v>112</v>
      </c>
      <c r="BK1485" s="1" t="s">
        <v>112</v>
      </c>
      <c r="BQ1485" s="1" t="s">
        <v>121</v>
      </c>
      <c r="BZ1485" s="2" t="s">
        <v>232</v>
      </c>
      <c r="CA1485" s="2">
        <v>2</v>
      </c>
      <c r="CB1485" s="1" t="s">
        <v>233</v>
      </c>
      <c r="CC1485" s="2" t="s">
        <v>126</v>
      </c>
      <c r="CD1485" s="1" t="b">
        <f t="shared" si="726"/>
        <v>1</v>
      </c>
      <c r="CE1485" s="1" t="b">
        <f t="shared" si="727"/>
        <v>1</v>
      </c>
      <c r="CF1485" s="1" t="b">
        <f t="shared" si="729"/>
        <v>0</v>
      </c>
      <c r="CG1485" s="1" t="b">
        <f t="shared" si="730"/>
        <v>1</v>
      </c>
      <c r="CH1485" s="1" t="b">
        <f t="shared" si="731"/>
        <v>0</v>
      </c>
      <c r="CI1485" s="1" t="b">
        <f t="shared" si="732"/>
        <v>0</v>
      </c>
      <c r="CJ1485" s="1" t="b">
        <f t="shared" si="733"/>
        <v>0</v>
      </c>
      <c r="CK1485" s="1" t="b">
        <f t="shared" si="734"/>
        <v>0</v>
      </c>
      <c r="CL1485" s="1" t="b">
        <f t="shared" si="735"/>
        <v>0</v>
      </c>
      <c r="CM1485" s="1" t="b">
        <f t="shared" si="736"/>
        <v>0</v>
      </c>
      <c r="CN1485" s="1" t="b">
        <f t="shared" si="737"/>
        <v>0</v>
      </c>
      <c r="CO1485" s="2" t="b">
        <f t="shared" si="738"/>
        <v>1</v>
      </c>
      <c r="CP1485" s="2" t="b">
        <f t="shared" si="739"/>
        <v>1</v>
      </c>
      <c r="CQ1485" s="2" t="b">
        <f t="shared" si="740"/>
        <v>0</v>
      </c>
      <c r="CR1485" s="6" t="str">
        <f t="shared" si="741"/>
        <v>Male</v>
      </c>
      <c r="CS1485" s="7">
        <f t="shared" si="742"/>
        <v>1</v>
      </c>
      <c r="CT1485" s="7">
        <f t="shared" si="743"/>
        <v>0</v>
      </c>
      <c r="CU1485" s="7">
        <f t="shared" si="744"/>
        <v>0</v>
      </c>
      <c r="CV1485" s="7">
        <f t="shared" si="745"/>
        <v>1</v>
      </c>
      <c r="CW1485" s="7">
        <f t="shared" si="746"/>
        <v>0</v>
      </c>
      <c r="CX1485" s="1" t="b">
        <f t="shared" si="747"/>
        <v>1</v>
      </c>
      <c r="CY1485" s="1" t="b">
        <f t="shared" si="748"/>
        <v>0</v>
      </c>
      <c r="DG1485" s="1" t="b">
        <f t="shared" si="728"/>
        <v>1</v>
      </c>
    </row>
    <row r="1486" spans="1:111" ht="87" x14ac:dyDescent="0.35">
      <c r="B1486" s="1" t="s">
        <v>13809</v>
      </c>
      <c r="C1486" s="9">
        <v>44373</v>
      </c>
      <c r="D1486" s="10" t="s">
        <v>13809</v>
      </c>
      <c r="E1486" s="1">
        <v>46</v>
      </c>
      <c r="F1486" s="1" t="s">
        <v>127</v>
      </c>
      <c r="G1486" s="1" t="s">
        <v>13809</v>
      </c>
      <c r="H1486" s="1" t="s">
        <v>13809</v>
      </c>
      <c r="I1486" s="2" t="s">
        <v>183</v>
      </c>
      <c r="J1486" s="2" t="s">
        <v>163</v>
      </c>
      <c r="K1486" s="2" t="s">
        <v>13809</v>
      </c>
      <c r="L1486" s="2" t="s">
        <v>183</v>
      </c>
      <c r="M1486" s="2" t="s">
        <v>128</v>
      </c>
      <c r="N1486" s="2" t="s">
        <v>13809</v>
      </c>
      <c r="O1486" s="2" t="s">
        <v>110</v>
      </c>
      <c r="P1486" s="2" t="s">
        <v>111</v>
      </c>
      <c r="S1486" s="2" t="s">
        <v>111</v>
      </c>
      <c r="T1486" s="2" t="s">
        <v>112</v>
      </c>
      <c r="U1486" s="2" t="b">
        <v>1</v>
      </c>
      <c r="V1486" s="2" t="s">
        <v>126</v>
      </c>
      <c r="W1486" s="1" t="s">
        <v>111</v>
      </c>
      <c r="Y1486" s="2" t="s">
        <v>112</v>
      </c>
      <c r="Z1486" s="2" t="s">
        <v>111</v>
      </c>
      <c r="AA1486" s="2" t="s">
        <v>112</v>
      </c>
      <c r="AB1486" s="2">
        <v>1</v>
      </c>
      <c r="BJ1486" s="1" t="s">
        <v>111</v>
      </c>
      <c r="BN1486" s="1" t="s">
        <v>111</v>
      </c>
      <c r="BU1486" s="34" t="s">
        <v>286</v>
      </c>
      <c r="BV1486" s="9">
        <v>44373</v>
      </c>
      <c r="BW1486" s="34" t="s">
        <v>14481</v>
      </c>
      <c r="BY1486" s="2" t="s">
        <v>153</v>
      </c>
      <c r="BZ1486" s="2" t="s">
        <v>124</v>
      </c>
      <c r="CA1486" s="2">
        <v>2</v>
      </c>
      <c r="CB1486" s="1" t="s">
        <v>199</v>
      </c>
      <c r="CD1486" s="1" t="b">
        <f t="shared" ref="CD1486:CD1503" si="749">AND(E1486&lt;30,NOT(E1486="."),NOT(E1486=""))</f>
        <v>0</v>
      </c>
      <c r="CE1486" s="1" t="b">
        <f t="shared" ref="CE1486:CE1503" si="750">AND(E1486&lt;18,NOT(E1486="."),NOT(E1486=""))</f>
        <v>0</v>
      </c>
      <c r="CF1486" s="1" t="b">
        <f t="shared" si="729"/>
        <v>0</v>
      </c>
      <c r="CG1486" s="1" t="b">
        <f t="shared" si="730"/>
        <v>0</v>
      </c>
      <c r="CH1486" s="1" t="b">
        <f t="shared" si="731"/>
        <v>0</v>
      </c>
      <c r="CI1486" s="1" t="b">
        <f t="shared" si="732"/>
        <v>0</v>
      </c>
      <c r="CJ1486" s="1" t="b">
        <f t="shared" si="733"/>
        <v>0</v>
      </c>
      <c r="CK1486" s="1" t="b">
        <f t="shared" si="734"/>
        <v>0</v>
      </c>
      <c r="CL1486" s="1" t="b">
        <f t="shared" si="735"/>
        <v>1</v>
      </c>
      <c r="CM1486" s="1" t="b">
        <f t="shared" si="736"/>
        <v>0</v>
      </c>
      <c r="CN1486" s="1" t="b">
        <f t="shared" si="737"/>
        <v>0</v>
      </c>
      <c r="CO1486" s="2" t="b">
        <f t="shared" si="738"/>
        <v>1</v>
      </c>
      <c r="CP1486" s="2" t="b">
        <f t="shared" si="739"/>
        <v>1</v>
      </c>
      <c r="CQ1486" s="2" t="b">
        <f t="shared" si="740"/>
        <v>0</v>
      </c>
      <c r="CR1486" s="6" t="str">
        <f t="shared" si="741"/>
        <v>Male</v>
      </c>
      <c r="CS1486" s="7">
        <f t="shared" si="742"/>
        <v>0</v>
      </c>
      <c r="CT1486" s="7">
        <f t="shared" si="743"/>
        <v>0</v>
      </c>
      <c r="CU1486" s="7">
        <f t="shared" si="744"/>
        <v>0</v>
      </c>
      <c r="CV1486" s="7">
        <f t="shared" si="745"/>
        <v>0</v>
      </c>
      <c r="CW1486" s="7">
        <f t="shared" si="746"/>
        <v>1</v>
      </c>
      <c r="CX1486" s="1" t="b">
        <f t="shared" si="747"/>
        <v>0</v>
      </c>
      <c r="CY1486" s="1" t="b">
        <f t="shared" si="748"/>
        <v>0</v>
      </c>
      <c r="DG1486" s="1" t="b">
        <f t="shared" si="728"/>
        <v>0</v>
      </c>
    </row>
    <row r="1487" spans="1:111" x14ac:dyDescent="0.35">
      <c r="A1487" s="2">
        <v>1487</v>
      </c>
      <c r="B1487" s="1" t="s">
        <v>13809</v>
      </c>
      <c r="C1487" s="9">
        <v>44373</v>
      </c>
      <c r="D1487" s="10" t="s">
        <v>13809</v>
      </c>
      <c r="E1487" s="1">
        <v>15</v>
      </c>
      <c r="F1487" s="1" t="s">
        <v>127</v>
      </c>
      <c r="G1487" s="1" t="s">
        <v>13809</v>
      </c>
      <c r="H1487" s="1" t="s">
        <v>13809</v>
      </c>
      <c r="J1487" s="2" t="s">
        <v>109</v>
      </c>
      <c r="K1487" s="2" t="s">
        <v>13809</v>
      </c>
      <c r="L1487" s="9">
        <v>44371</v>
      </c>
      <c r="M1487" s="2" t="s">
        <v>109</v>
      </c>
      <c r="N1487" s="2" t="s">
        <v>13809</v>
      </c>
      <c r="O1487" s="2" t="s">
        <v>110</v>
      </c>
      <c r="P1487" s="2" t="s">
        <v>111</v>
      </c>
      <c r="S1487" s="2" t="s">
        <v>111</v>
      </c>
      <c r="T1487" s="2" t="s">
        <v>112</v>
      </c>
      <c r="U1487" s="2" t="b">
        <v>1</v>
      </c>
      <c r="V1487" s="2" t="s">
        <v>113</v>
      </c>
      <c r="W1487" s="1" t="s">
        <v>112</v>
      </c>
      <c r="X1487" s="1" t="s">
        <v>114</v>
      </c>
      <c r="Y1487" s="2" t="s">
        <v>112</v>
      </c>
      <c r="Z1487" s="2" t="s">
        <v>111</v>
      </c>
      <c r="AA1487" s="2" t="s">
        <v>112</v>
      </c>
      <c r="AB1487" s="2">
        <v>2</v>
      </c>
      <c r="AC1487" s="1" t="s">
        <v>111</v>
      </c>
      <c r="AF1487" s="1" t="s">
        <v>111</v>
      </c>
      <c r="AJ1487" s="1" t="s">
        <v>115</v>
      </c>
      <c r="AK1487" s="1" t="s">
        <v>2847</v>
      </c>
      <c r="AO1487" s="1" t="s">
        <v>130</v>
      </c>
      <c r="AP1487" s="11" t="s">
        <v>382</v>
      </c>
      <c r="AS1487" s="1" t="s">
        <v>118</v>
      </c>
      <c r="AU1487" s="1" t="s">
        <v>177</v>
      </c>
      <c r="AX1487" s="1">
        <v>56</v>
      </c>
      <c r="AZ1487" s="1" t="s">
        <v>133</v>
      </c>
      <c r="BA1487" s="1" t="s">
        <v>5612</v>
      </c>
      <c r="BE1487" s="1">
        <v>112</v>
      </c>
      <c r="BG1487" s="1">
        <v>7.6</v>
      </c>
      <c r="BH1487" s="1">
        <v>8</v>
      </c>
      <c r="BJ1487" s="1" t="s">
        <v>112</v>
      </c>
      <c r="BK1487" s="1" t="s">
        <v>112</v>
      </c>
      <c r="BL1487" s="1" t="s">
        <v>142</v>
      </c>
      <c r="BQ1487" s="1" t="s">
        <v>121</v>
      </c>
      <c r="BR1487" s="1" t="s">
        <v>122</v>
      </c>
      <c r="BS1487" s="1" t="s">
        <v>112</v>
      </c>
      <c r="BU1487" s="34" t="s">
        <v>5613</v>
      </c>
      <c r="BV1487" s="9">
        <v>44375</v>
      </c>
      <c r="BW1487" s="34" t="s">
        <v>5614</v>
      </c>
      <c r="BX1487" s="2" t="s">
        <v>111</v>
      </c>
      <c r="BY1487" s="2" t="s">
        <v>123</v>
      </c>
      <c r="BZ1487" s="2" t="s">
        <v>124</v>
      </c>
      <c r="CA1487" s="2">
        <v>2</v>
      </c>
      <c r="CB1487" s="1" t="s">
        <v>463</v>
      </c>
      <c r="CC1487" s="2" t="s">
        <v>126</v>
      </c>
      <c r="CD1487" s="1" t="b">
        <f t="shared" si="749"/>
        <v>1</v>
      </c>
      <c r="CE1487" s="1" t="b">
        <f t="shared" si="750"/>
        <v>1</v>
      </c>
      <c r="CF1487" s="1" t="b">
        <f t="shared" si="729"/>
        <v>0</v>
      </c>
      <c r="CG1487" s="1" t="b">
        <f t="shared" si="730"/>
        <v>1</v>
      </c>
      <c r="CH1487" s="1" t="b">
        <f t="shared" si="731"/>
        <v>0</v>
      </c>
      <c r="CI1487" s="1" t="b">
        <f t="shared" si="732"/>
        <v>0</v>
      </c>
      <c r="CJ1487" s="1" t="b">
        <f t="shared" si="733"/>
        <v>0</v>
      </c>
      <c r="CK1487" s="1" t="b">
        <f t="shared" si="734"/>
        <v>0</v>
      </c>
      <c r="CL1487" s="1" t="b">
        <f t="shared" si="735"/>
        <v>0</v>
      </c>
      <c r="CM1487" s="1" t="b">
        <f t="shared" si="736"/>
        <v>0</v>
      </c>
      <c r="CN1487" s="1" t="b">
        <f t="shared" si="737"/>
        <v>0</v>
      </c>
      <c r="CO1487" s="2" t="b">
        <f t="shared" si="738"/>
        <v>1</v>
      </c>
      <c r="CP1487" s="2" t="b">
        <f t="shared" si="739"/>
        <v>1</v>
      </c>
      <c r="CQ1487" s="2" t="b">
        <f t="shared" si="740"/>
        <v>0</v>
      </c>
      <c r="CR1487" s="6" t="str">
        <f t="shared" si="741"/>
        <v>Male</v>
      </c>
      <c r="CS1487" s="7">
        <f t="shared" si="742"/>
        <v>1</v>
      </c>
      <c r="CT1487" s="7">
        <f t="shared" si="743"/>
        <v>0</v>
      </c>
      <c r="CU1487" s="7">
        <f t="shared" si="744"/>
        <v>0</v>
      </c>
      <c r="CV1487" s="7">
        <f t="shared" si="745"/>
        <v>1</v>
      </c>
      <c r="CW1487" s="7">
        <f t="shared" si="746"/>
        <v>0</v>
      </c>
      <c r="CX1487" s="1" t="b">
        <f t="shared" si="747"/>
        <v>1</v>
      </c>
      <c r="CY1487" s="1" t="b">
        <f t="shared" si="748"/>
        <v>0</v>
      </c>
      <c r="DG1487" s="1" t="b">
        <f t="shared" si="728"/>
        <v>1</v>
      </c>
    </row>
    <row r="1488" spans="1:111" ht="87" x14ac:dyDescent="0.35">
      <c r="B1488" s="1" t="s">
        <v>13809</v>
      </c>
      <c r="C1488" s="9">
        <v>44374</v>
      </c>
      <c r="D1488" s="10" t="s">
        <v>13809</v>
      </c>
      <c r="E1488" s="1">
        <v>62</v>
      </c>
      <c r="F1488" s="1" t="s">
        <v>127</v>
      </c>
      <c r="G1488" s="1" t="s">
        <v>13809</v>
      </c>
      <c r="H1488" s="1" t="s">
        <v>13809</v>
      </c>
      <c r="I1488" s="9">
        <v>44300</v>
      </c>
      <c r="J1488" s="2" t="s">
        <v>128</v>
      </c>
      <c r="K1488" s="2" t="s">
        <v>13809</v>
      </c>
      <c r="L1488" s="2" t="s">
        <v>183</v>
      </c>
      <c r="M1488" s="2" t="s">
        <v>128</v>
      </c>
      <c r="N1488" s="2" t="s">
        <v>13809</v>
      </c>
      <c r="O1488" s="2" t="s">
        <v>110</v>
      </c>
      <c r="P1488" s="2" t="s">
        <v>111</v>
      </c>
      <c r="S1488" s="2" t="s">
        <v>112</v>
      </c>
      <c r="T1488" s="2" t="s">
        <v>111</v>
      </c>
      <c r="U1488" s="2" t="b">
        <f>OR(S1488="yes",T1488="yes")</f>
        <v>1</v>
      </c>
      <c r="V1488" s="2" t="s">
        <v>113</v>
      </c>
      <c r="W1488" s="1" t="s">
        <v>111</v>
      </c>
      <c r="Y1488" s="2" t="s">
        <v>112</v>
      </c>
      <c r="Z1488" s="2" t="s">
        <v>112</v>
      </c>
      <c r="AA1488" s="2" t="s">
        <v>111</v>
      </c>
      <c r="AB1488" s="2">
        <v>0</v>
      </c>
      <c r="AC1488" s="1" t="s">
        <v>111</v>
      </c>
      <c r="AF1488" s="1" t="s">
        <v>111</v>
      </c>
      <c r="AJ1488" s="1" t="s">
        <v>115</v>
      </c>
      <c r="AK1488" s="1" t="s">
        <v>291</v>
      </c>
      <c r="AN1488" s="1" t="s">
        <v>5615</v>
      </c>
      <c r="AS1488" s="11" t="s">
        <v>5616</v>
      </c>
      <c r="BA1488" s="11">
        <v>1.2</v>
      </c>
      <c r="BJ1488" s="1" t="s">
        <v>112</v>
      </c>
      <c r="BK1488" s="1" t="s">
        <v>111</v>
      </c>
      <c r="BQ1488" s="1" t="s">
        <v>121</v>
      </c>
      <c r="BR1488" s="1" t="s">
        <v>122</v>
      </c>
      <c r="BS1488" s="1" t="s">
        <v>111</v>
      </c>
      <c r="BT1488" s="34" t="s">
        <v>184</v>
      </c>
      <c r="BU1488" s="34" t="s">
        <v>5617</v>
      </c>
      <c r="BV1488" s="9">
        <v>44374</v>
      </c>
      <c r="BW1488" s="34" t="s">
        <v>5618</v>
      </c>
      <c r="BY1488" s="2" t="s">
        <v>123</v>
      </c>
      <c r="BZ1488" s="2" t="s">
        <v>162</v>
      </c>
      <c r="CA1488" s="2">
        <v>1</v>
      </c>
      <c r="CB1488" s="1" t="s">
        <v>5619</v>
      </c>
      <c r="CC1488" s="2" t="s">
        <v>126</v>
      </c>
      <c r="CD1488" s="1" t="b">
        <f t="shared" si="749"/>
        <v>0</v>
      </c>
      <c r="CE1488" s="1" t="b">
        <f t="shared" si="750"/>
        <v>0</v>
      </c>
      <c r="CF1488" s="1" t="b">
        <f t="shared" si="729"/>
        <v>0</v>
      </c>
      <c r="CG1488" s="1" t="b">
        <f t="shared" si="730"/>
        <v>0</v>
      </c>
      <c r="CH1488" s="1" t="b">
        <f t="shared" si="731"/>
        <v>0</v>
      </c>
      <c r="CI1488" s="1" t="b">
        <f t="shared" si="732"/>
        <v>0</v>
      </c>
      <c r="CJ1488" s="1" t="b">
        <f t="shared" si="733"/>
        <v>0</v>
      </c>
      <c r="CK1488" s="1" t="b">
        <f t="shared" si="734"/>
        <v>0</v>
      </c>
      <c r="CL1488" s="1" t="b">
        <f t="shared" si="735"/>
        <v>0</v>
      </c>
      <c r="CM1488" s="1" t="b">
        <f t="shared" si="736"/>
        <v>1</v>
      </c>
      <c r="CN1488" s="1" t="b">
        <f t="shared" si="737"/>
        <v>0</v>
      </c>
      <c r="CO1488" s="2" t="b">
        <f t="shared" si="738"/>
        <v>1</v>
      </c>
      <c r="CP1488" s="2" t="b">
        <f t="shared" si="739"/>
        <v>1</v>
      </c>
      <c r="CQ1488" s="2" t="b">
        <f t="shared" si="740"/>
        <v>0</v>
      </c>
      <c r="CR1488" s="6" t="str">
        <f t="shared" si="741"/>
        <v>Male</v>
      </c>
      <c r="CS1488" s="7">
        <f t="shared" si="742"/>
        <v>0</v>
      </c>
      <c r="CT1488" s="7">
        <f t="shared" si="743"/>
        <v>1</v>
      </c>
      <c r="CU1488" s="7">
        <f t="shared" si="744"/>
        <v>0</v>
      </c>
      <c r="CV1488" s="7">
        <f t="shared" si="745"/>
        <v>0</v>
      </c>
      <c r="CW1488" s="7">
        <f t="shared" si="746"/>
        <v>1</v>
      </c>
      <c r="CX1488" s="1" t="b">
        <f t="shared" si="747"/>
        <v>0</v>
      </c>
      <c r="CY1488" s="1" t="b">
        <f t="shared" si="748"/>
        <v>0</v>
      </c>
      <c r="DG1488" s="1" t="b">
        <f t="shared" si="728"/>
        <v>0</v>
      </c>
    </row>
    <row r="1489" spans="1:111" ht="304.5" x14ac:dyDescent="0.35">
      <c r="B1489" s="1" t="s">
        <v>13809</v>
      </c>
      <c r="C1489" s="9">
        <v>44374</v>
      </c>
      <c r="D1489" s="10" t="s">
        <v>13809</v>
      </c>
      <c r="E1489" s="1">
        <v>26</v>
      </c>
      <c r="F1489" s="1" t="s">
        <v>108</v>
      </c>
      <c r="G1489" s="1" t="s">
        <v>13809</v>
      </c>
      <c r="H1489" s="1" t="s">
        <v>13809</v>
      </c>
      <c r="I1489" s="9">
        <v>44323</v>
      </c>
      <c r="J1489" s="2" t="s">
        <v>109</v>
      </c>
      <c r="K1489" s="2" t="s">
        <v>13809</v>
      </c>
      <c r="L1489" s="9">
        <v>44344</v>
      </c>
      <c r="M1489" s="2" t="s">
        <v>109</v>
      </c>
      <c r="N1489" s="2" t="s">
        <v>13809</v>
      </c>
      <c r="O1489" s="2" t="s">
        <v>110</v>
      </c>
      <c r="P1489" s="2" t="s">
        <v>111</v>
      </c>
      <c r="S1489" s="2" t="s">
        <v>112</v>
      </c>
      <c r="T1489" s="2" t="s">
        <v>111</v>
      </c>
      <c r="U1489" s="2" t="b">
        <f>OR(S1489="yes",T1489="yes")</f>
        <v>1</v>
      </c>
      <c r="V1489" s="2" t="s">
        <v>113</v>
      </c>
      <c r="W1489" s="1" t="s">
        <v>112</v>
      </c>
      <c r="X1489" s="1" t="s">
        <v>114</v>
      </c>
      <c r="Y1489" s="2" t="s">
        <v>112</v>
      </c>
      <c r="AA1489" s="2" t="s">
        <v>112</v>
      </c>
      <c r="AB1489" s="2">
        <v>5</v>
      </c>
      <c r="AC1489" s="1" t="s">
        <v>111</v>
      </c>
      <c r="AF1489" s="1" t="s">
        <v>111</v>
      </c>
      <c r="AJ1489" s="1" t="s">
        <v>115</v>
      </c>
      <c r="AK1489" s="1" t="s">
        <v>150</v>
      </c>
      <c r="AO1489" s="1" t="s">
        <v>166</v>
      </c>
      <c r="AS1489" s="1" t="s">
        <v>131</v>
      </c>
      <c r="AU1489" s="1" t="s">
        <v>132</v>
      </c>
      <c r="AZ1489" s="1" t="s">
        <v>561</v>
      </c>
      <c r="BC1489" s="1" t="s">
        <v>5620</v>
      </c>
      <c r="BD1489" s="1" t="s">
        <v>5621</v>
      </c>
      <c r="BG1489" s="1">
        <v>2.8</v>
      </c>
      <c r="BH1489" s="1">
        <v>38</v>
      </c>
      <c r="BJ1489" s="1" t="s">
        <v>112</v>
      </c>
      <c r="BK1489" s="1" t="s">
        <v>112</v>
      </c>
      <c r="BL1489" s="1" t="s">
        <v>268</v>
      </c>
      <c r="BM1489" s="1" t="s">
        <v>422</v>
      </c>
      <c r="BQ1489" s="1" t="s">
        <v>121</v>
      </c>
      <c r="BR1489" s="1" t="s">
        <v>122</v>
      </c>
      <c r="BS1489" s="1" t="s">
        <v>111</v>
      </c>
      <c r="BT1489" s="34" t="s">
        <v>5622</v>
      </c>
      <c r="BU1489" s="34" t="s">
        <v>5623</v>
      </c>
      <c r="BV1489" s="9">
        <v>44374</v>
      </c>
      <c r="BW1489" s="34" t="s">
        <v>14482</v>
      </c>
      <c r="BY1489" s="2" t="s">
        <v>156</v>
      </c>
      <c r="BZ1489" s="2" t="s">
        <v>124</v>
      </c>
      <c r="CA1489" s="2">
        <v>2</v>
      </c>
      <c r="CB1489" s="1" t="s">
        <v>5624</v>
      </c>
      <c r="CC1489" s="2" t="s">
        <v>126</v>
      </c>
      <c r="CD1489" s="1" t="b">
        <f t="shared" si="749"/>
        <v>1</v>
      </c>
      <c r="CE1489" s="1" t="b">
        <f t="shared" si="750"/>
        <v>0</v>
      </c>
      <c r="CF1489" s="1" t="b">
        <f t="shared" si="729"/>
        <v>0</v>
      </c>
      <c r="CG1489" s="1" t="b">
        <f t="shared" si="730"/>
        <v>0</v>
      </c>
      <c r="CH1489" s="1" t="b">
        <f t="shared" si="731"/>
        <v>0</v>
      </c>
      <c r="CI1489" s="1" t="b">
        <f t="shared" si="732"/>
        <v>0</v>
      </c>
      <c r="CJ1489" s="1" t="b">
        <f t="shared" si="733"/>
        <v>1</v>
      </c>
      <c r="CK1489" s="1" t="b">
        <f t="shared" si="734"/>
        <v>0</v>
      </c>
      <c r="CL1489" s="1" t="b">
        <f t="shared" si="735"/>
        <v>0</v>
      </c>
      <c r="CM1489" s="1" t="b">
        <f t="shared" si="736"/>
        <v>0</v>
      </c>
      <c r="CN1489" s="1" t="b">
        <f t="shared" si="737"/>
        <v>0</v>
      </c>
      <c r="CO1489" s="2" t="b">
        <f t="shared" si="738"/>
        <v>1</v>
      </c>
      <c r="CP1489" s="2" t="b">
        <f t="shared" si="739"/>
        <v>1</v>
      </c>
      <c r="CQ1489" s="2" t="b">
        <f t="shared" si="740"/>
        <v>0</v>
      </c>
      <c r="CR1489" s="6" t="str">
        <f t="shared" si="741"/>
        <v>Female</v>
      </c>
      <c r="CS1489" s="7">
        <f t="shared" si="742"/>
        <v>1</v>
      </c>
      <c r="CT1489" s="7">
        <f t="shared" si="743"/>
        <v>0</v>
      </c>
      <c r="CU1489" s="7">
        <f t="shared" si="744"/>
        <v>0</v>
      </c>
      <c r="CV1489" s="7">
        <f t="shared" si="745"/>
        <v>1</v>
      </c>
      <c r="CW1489" s="7">
        <f t="shared" si="746"/>
        <v>0</v>
      </c>
      <c r="CX1489" s="1" t="b">
        <f t="shared" si="747"/>
        <v>1</v>
      </c>
      <c r="CY1489" s="1" t="b">
        <f t="shared" si="748"/>
        <v>1</v>
      </c>
      <c r="DG1489" s="1" t="b">
        <f t="shared" si="728"/>
        <v>0</v>
      </c>
    </row>
    <row r="1490" spans="1:111" ht="72.5" x14ac:dyDescent="0.35">
      <c r="A1490" s="2">
        <v>1417</v>
      </c>
      <c r="B1490" s="1" t="s">
        <v>13809</v>
      </c>
      <c r="C1490" s="9">
        <v>44374</v>
      </c>
      <c r="D1490" s="10" t="s">
        <v>13809</v>
      </c>
      <c r="E1490" s="1">
        <v>19</v>
      </c>
      <c r="F1490" s="1" t="s">
        <v>108</v>
      </c>
      <c r="G1490" s="1" t="s">
        <v>13809</v>
      </c>
      <c r="H1490" s="1" t="s">
        <v>13809</v>
      </c>
      <c r="I1490" s="9">
        <v>44288</v>
      </c>
      <c r="J1490" s="2" t="s">
        <v>409</v>
      </c>
      <c r="K1490" s="2" t="s">
        <v>13809</v>
      </c>
      <c r="N1490" s="2" t="s">
        <v>13809</v>
      </c>
      <c r="O1490" s="2" t="s">
        <v>110</v>
      </c>
      <c r="P1490" s="2" t="s">
        <v>112</v>
      </c>
      <c r="Q1490" s="2" t="s">
        <v>1731</v>
      </c>
      <c r="R1490" s="2" t="s">
        <v>5625</v>
      </c>
      <c r="S1490" s="2" t="s">
        <v>111</v>
      </c>
      <c r="T1490" s="2" t="s">
        <v>112</v>
      </c>
      <c r="U1490" s="2" t="b">
        <v>1</v>
      </c>
      <c r="V1490" s="2" t="s">
        <v>126</v>
      </c>
      <c r="W1490" s="1" t="s">
        <v>111</v>
      </c>
      <c r="Y1490" s="2" t="s">
        <v>112</v>
      </c>
      <c r="Z1490" s="2" t="s">
        <v>112</v>
      </c>
      <c r="AA1490" s="2" t="s">
        <v>111</v>
      </c>
      <c r="AB1490" s="2">
        <v>24</v>
      </c>
      <c r="AC1490" s="1" t="s">
        <v>111</v>
      </c>
      <c r="AF1490" s="1" t="s">
        <v>111</v>
      </c>
      <c r="AK1490" s="1" t="s">
        <v>129</v>
      </c>
      <c r="AO1490" s="1" t="s">
        <v>151</v>
      </c>
      <c r="BJ1490" s="1" t="s">
        <v>111</v>
      </c>
      <c r="BN1490" s="1" t="s">
        <v>112</v>
      </c>
      <c r="BO1490" s="1" t="s">
        <v>2412</v>
      </c>
      <c r="BU1490" s="34" t="s">
        <v>5626</v>
      </c>
      <c r="BV1490" s="9">
        <v>44376</v>
      </c>
      <c r="BW1490" s="34" t="s">
        <v>5627</v>
      </c>
      <c r="BX1490" s="2" t="s">
        <v>111</v>
      </c>
      <c r="BY1490" s="2" t="s">
        <v>153</v>
      </c>
      <c r="BZ1490" s="2" t="s">
        <v>124</v>
      </c>
      <c r="CB1490" s="1" t="s">
        <v>246</v>
      </c>
      <c r="CC1490" s="2" t="s">
        <v>126</v>
      </c>
      <c r="CD1490" s="1" t="b">
        <f t="shared" si="749"/>
        <v>1</v>
      </c>
      <c r="CE1490" s="1" t="b">
        <f t="shared" si="750"/>
        <v>0</v>
      </c>
      <c r="CF1490" s="1" t="b">
        <f t="shared" si="729"/>
        <v>0</v>
      </c>
      <c r="CG1490" s="1" t="b">
        <f t="shared" si="730"/>
        <v>0</v>
      </c>
      <c r="CH1490" s="1" t="b">
        <f t="shared" si="731"/>
        <v>0</v>
      </c>
      <c r="CI1490" s="1" t="b">
        <f t="shared" si="732"/>
        <v>1</v>
      </c>
      <c r="CJ1490" s="1" t="b">
        <f t="shared" si="733"/>
        <v>0</v>
      </c>
      <c r="CK1490" s="1" t="b">
        <f t="shared" si="734"/>
        <v>0</v>
      </c>
      <c r="CL1490" s="1" t="b">
        <f t="shared" si="735"/>
        <v>0</v>
      </c>
      <c r="CM1490" s="1" t="b">
        <f t="shared" si="736"/>
        <v>0</v>
      </c>
      <c r="CN1490" s="1" t="b">
        <f t="shared" si="737"/>
        <v>0</v>
      </c>
      <c r="CO1490" s="2" t="b">
        <f t="shared" si="738"/>
        <v>0</v>
      </c>
      <c r="CP1490" s="2" t="b">
        <f t="shared" si="739"/>
        <v>0</v>
      </c>
      <c r="CQ1490" s="2" t="b">
        <f t="shared" si="740"/>
        <v>0</v>
      </c>
      <c r="CR1490" s="6" t="str">
        <f t="shared" si="741"/>
        <v>Female</v>
      </c>
      <c r="CS1490" s="7">
        <f t="shared" si="742"/>
        <v>0</v>
      </c>
      <c r="CT1490" s="7">
        <f t="shared" si="743"/>
        <v>0</v>
      </c>
      <c r="CU1490" s="7">
        <f t="shared" si="744"/>
        <v>1</v>
      </c>
      <c r="CV1490" s="7">
        <f t="shared" si="745"/>
        <v>0</v>
      </c>
      <c r="CW1490" s="7">
        <f t="shared" si="746"/>
        <v>0</v>
      </c>
      <c r="CX1490" s="1" t="b">
        <f t="shared" si="747"/>
        <v>1</v>
      </c>
      <c r="CY1490" s="1" t="b">
        <f t="shared" si="748"/>
        <v>1</v>
      </c>
      <c r="DG1490" s="1" t="b">
        <f t="shared" si="728"/>
        <v>0</v>
      </c>
    </row>
    <row r="1491" spans="1:111" ht="29" x14ac:dyDescent="0.35">
      <c r="B1491" s="1" t="s">
        <v>13809</v>
      </c>
      <c r="C1491" s="9">
        <v>44374</v>
      </c>
      <c r="D1491" s="10" t="s">
        <v>13809</v>
      </c>
      <c r="E1491" s="1">
        <v>16</v>
      </c>
      <c r="F1491" s="1" t="s">
        <v>127</v>
      </c>
      <c r="G1491" s="1" t="s">
        <v>13809</v>
      </c>
      <c r="H1491" s="1" t="s">
        <v>13809</v>
      </c>
      <c r="I1491" s="9">
        <v>44350</v>
      </c>
      <c r="J1491" s="2" t="s">
        <v>109</v>
      </c>
      <c r="K1491" s="2" t="s">
        <v>13809</v>
      </c>
      <c r="L1491" s="9">
        <v>44371</v>
      </c>
      <c r="M1491" s="2" t="s">
        <v>109</v>
      </c>
      <c r="N1491" s="2" t="s">
        <v>13809</v>
      </c>
      <c r="O1491" s="2" t="s">
        <v>110</v>
      </c>
      <c r="P1491" s="2" t="s">
        <v>111</v>
      </c>
      <c r="S1491" s="2" t="s">
        <v>112</v>
      </c>
      <c r="T1491" s="2" t="s">
        <v>111</v>
      </c>
      <c r="U1491" s="2" t="b">
        <v>1</v>
      </c>
      <c r="V1491" s="2" t="s">
        <v>113</v>
      </c>
      <c r="W1491" s="1" t="s">
        <v>112</v>
      </c>
      <c r="X1491" s="1" t="s">
        <v>110</v>
      </c>
      <c r="Y1491" s="2" t="s">
        <v>112</v>
      </c>
      <c r="Z1491" s="2" t="s">
        <v>111</v>
      </c>
      <c r="AA1491" s="2" t="s">
        <v>112</v>
      </c>
      <c r="AB1491" s="2">
        <v>2</v>
      </c>
      <c r="AC1491" s="1" t="s">
        <v>111</v>
      </c>
      <c r="AF1491" s="1" t="s">
        <v>111</v>
      </c>
      <c r="AJ1491" s="1" t="s">
        <v>115</v>
      </c>
      <c r="AK1491" s="1" t="s">
        <v>129</v>
      </c>
      <c r="AO1491" s="1" t="s">
        <v>130</v>
      </c>
      <c r="AS1491" s="1" t="s">
        <v>118</v>
      </c>
      <c r="AU1491" s="1" t="s">
        <v>132</v>
      </c>
      <c r="AZ1491" s="1" t="s">
        <v>1558</v>
      </c>
      <c r="BC1491" s="1" t="s">
        <v>5628</v>
      </c>
      <c r="BD1491" s="1" t="s">
        <v>5629</v>
      </c>
      <c r="BF1491" s="1" t="s">
        <v>5630</v>
      </c>
      <c r="BG1491" s="1">
        <v>7</v>
      </c>
      <c r="BJ1491" s="1" t="s">
        <v>112</v>
      </c>
      <c r="BK1491" s="1" t="s">
        <v>112</v>
      </c>
      <c r="BL1491" s="1" t="s">
        <v>142</v>
      </c>
      <c r="BW1491" s="34" t="s">
        <v>5631</v>
      </c>
      <c r="BX1491" s="2" t="s">
        <v>112</v>
      </c>
      <c r="BY1491" s="2" t="s">
        <v>123</v>
      </c>
      <c r="BZ1491" s="2" t="s">
        <v>162</v>
      </c>
      <c r="CA1491" s="2">
        <v>2</v>
      </c>
      <c r="CB1491" s="1" t="s">
        <v>149</v>
      </c>
      <c r="CC1491" s="2" t="s">
        <v>126</v>
      </c>
      <c r="CD1491" s="1" t="b">
        <f t="shared" si="749"/>
        <v>1</v>
      </c>
      <c r="CE1491" s="1" t="b">
        <f t="shared" si="750"/>
        <v>1</v>
      </c>
      <c r="CF1491" s="1" t="b">
        <f t="shared" si="729"/>
        <v>0</v>
      </c>
      <c r="CG1491" s="1" t="b">
        <f t="shared" si="730"/>
        <v>0</v>
      </c>
      <c r="CH1491" s="1" t="b">
        <f t="shared" si="731"/>
        <v>1</v>
      </c>
      <c r="CI1491" s="1" t="b">
        <f t="shared" si="732"/>
        <v>0</v>
      </c>
      <c r="CJ1491" s="1" t="b">
        <f t="shared" si="733"/>
        <v>0</v>
      </c>
      <c r="CK1491" s="1" t="b">
        <f t="shared" si="734"/>
        <v>0</v>
      </c>
      <c r="CL1491" s="1" t="b">
        <f t="shared" si="735"/>
        <v>0</v>
      </c>
      <c r="CM1491" s="1" t="b">
        <f t="shared" si="736"/>
        <v>0</v>
      </c>
      <c r="CN1491" s="1" t="b">
        <f t="shared" si="737"/>
        <v>0</v>
      </c>
      <c r="CO1491" s="2" t="b">
        <f t="shared" si="738"/>
        <v>1</v>
      </c>
      <c r="CP1491" s="2" t="b">
        <f t="shared" si="739"/>
        <v>1</v>
      </c>
      <c r="CQ1491" s="2" t="b">
        <f t="shared" si="740"/>
        <v>0</v>
      </c>
      <c r="CR1491" s="6" t="str">
        <f t="shared" si="741"/>
        <v>Male</v>
      </c>
      <c r="CS1491" s="7">
        <f t="shared" si="742"/>
        <v>1</v>
      </c>
      <c r="CT1491" s="7">
        <f t="shared" si="743"/>
        <v>0</v>
      </c>
      <c r="CU1491" s="7">
        <f t="shared" si="744"/>
        <v>0</v>
      </c>
      <c r="CV1491" s="7">
        <f t="shared" si="745"/>
        <v>1</v>
      </c>
      <c r="CW1491" s="7">
        <f t="shared" si="746"/>
        <v>0</v>
      </c>
      <c r="CX1491" s="1" t="b">
        <f t="shared" si="747"/>
        <v>1</v>
      </c>
      <c r="CY1491" s="1" t="b">
        <f t="shared" si="748"/>
        <v>0</v>
      </c>
      <c r="DG1491" s="1" t="b">
        <f t="shared" si="728"/>
        <v>1</v>
      </c>
    </row>
    <row r="1492" spans="1:111" ht="43.5" x14ac:dyDescent="0.35">
      <c r="B1492" s="1" t="s">
        <v>13809</v>
      </c>
      <c r="C1492" s="9">
        <v>44374</v>
      </c>
      <c r="D1492" s="10" t="s">
        <v>13809</v>
      </c>
      <c r="E1492" s="1">
        <v>48</v>
      </c>
      <c r="F1492" s="1" t="s">
        <v>127</v>
      </c>
      <c r="G1492" s="1" t="s">
        <v>13809</v>
      </c>
      <c r="H1492" s="1" t="s">
        <v>13809</v>
      </c>
      <c r="K1492" s="2" t="s">
        <v>13809</v>
      </c>
      <c r="L1492" s="9">
        <v>44316</v>
      </c>
      <c r="M1492" s="2" t="s">
        <v>109</v>
      </c>
      <c r="N1492" s="2" t="s">
        <v>13809</v>
      </c>
      <c r="O1492" s="2" t="s">
        <v>110</v>
      </c>
      <c r="P1492" s="2" t="s">
        <v>111</v>
      </c>
      <c r="S1492" s="2" t="s">
        <v>111</v>
      </c>
      <c r="T1492" s="2" t="s">
        <v>112</v>
      </c>
      <c r="U1492" s="2" t="b">
        <v>1</v>
      </c>
      <c r="V1492" s="2" t="s">
        <v>113</v>
      </c>
      <c r="W1492" s="1" t="s">
        <v>112</v>
      </c>
      <c r="X1492" s="1" t="s">
        <v>138</v>
      </c>
      <c r="Y1492" s="2" t="s">
        <v>112</v>
      </c>
      <c r="AA1492" s="2" t="s">
        <v>112</v>
      </c>
      <c r="AB1492" s="2">
        <v>15</v>
      </c>
      <c r="AC1492" s="1" t="s">
        <v>111</v>
      </c>
      <c r="AF1492" s="1" t="s">
        <v>112</v>
      </c>
      <c r="AG1492" s="1" t="s">
        <v>138</v>
      </c>
      <c r="AJ1492" s="1" t="s">
        <v>115</v>
      </c>
      <c r="AK1492" s="1" t="s">
        <v>201</v>
      </c>
      <c r="AN1492" s="1" t="s">
        <v>5632</v>
      </c>
      <c r="AO1492" s="1" t="s">
        <v>117</v>
      </c>
      <c r="AS1492" s="1" t="s">
        <v>118</v>
      </c>
      <c r="AU1492" s="1" t="s">
        <v>132</v>
      </c>
      <c r="AZ1492" s="1" t="s">
        <v>120</v>
      </c>
      <c r="BA1492" s="1" t="s">
        <v>334</v>
      </c>
      <c r="BJ1492" s="1" t="s">
        <v>112</v>
      </c>
      <c r="BK1492" s="1" t="s">
        <v>112</v>
      </c>
      <c r="BL1492" s="1" t="s">
        <v>142</v>
      </c>
      <c r="BQ1492" s="1" t="s">
        <v>121</v>
      </c>
      <c r="BR1492" s="1" t="s">
        <v>122</v>
      </c>
      <c r="BS1492" s="1" t="s">
        <v>112</v>
      </c>
      <c r="BU1492" s="34" t="s">
        <v>5633</v>
      </c>
      <c r="BV1492" s="9">
        <v>44454</v>
      </c>
      <c r="BW1492" s="34" t="s">
        <v>5634</v>
      </c>
      <c r="BY1492" s="2" t="s">
        <v>174</v>
      </c>
      <c r="BZ1492" s="2" t="s">
        <v>124</v>
      </c>
      <c r="CA1492" s="2">
        <v>2</v>
      </c>
      <c r="CB1492" s="1" t="s">
        <v>169</v>
      </c>
      <c r="CC1492" s="2" t="s">
        <v>126</v>
      </c>
      <c r="CD1492" s="1" t="b">
        <f t="shared" si="749"/>
        <v>0</v>
      </c>
      <c r="CE1492" s="1" t="b">
        <f t="shared" si="750"/>
        <v>0</v>
      </c>
      <c r="CF1492" s="1" t="b">
        <f t="shared" si="729"/>
        <v>0</v>
      </c>
      <c r="CG1492" s="1" t="b">
        <f t="shared" si="730"/>
        <v>0</v>
      </c>
      <c r="CH1492" s="1" t="b">
        <f t="shared" si="731"/>
        <v>0</v>
      </c>
      <c r="CI1492" s="1" t="b">
        <f t="shared" si="732"/>
        <v>0</v>
      </c>
      <c r="CJ1492" s="1" t="b">
        <f t="shared" si="733"/>
        <v>0</v>
      </c>
      <c r="CK1492" s="1" t="b">
        <f t="shared" si="734"/>
        <v>0</v>
      </c>
      <c r="CL1492" s="1" t="b">
        <f t="shared" si="735"/>
        <v>1</v>
      </c>
      <c r="CM1492" s="1" t="b">
        <f t="shared" si="736"/>
        <v>0</v>
      </c>
      <c r="CN1492" s="1" t="b">
        <f t="shared" si="737"/>
        <v>0</v>
      </c>
      <c r="CO1492" s="2" t="b">
        <f t="shared" si="738"/>
        <v>0</v>
      </c>
      <c r="CP1492" s="2" t="b">
        <f t="shared" si="739"/>
        <v>0</v>
      </c>
      <c r="CQ1492" s="2" t="b">
        <f t="shared" si="740"/>
        <v>1</v>
      </c>
      <c r="CR1492" s="6" t="str">
        <f t="shared" si="741"/>
        <v>Male</v>
      </c>
      <c r="CS1492" s="7">
        <f t="shared" si="742"/>
        <v>0</v>
      </c>
      <c r="CT1492" s="7">
        <f t="shared" si="743"/>
        <v>0</v>
      </c>
      <c r="CU1492" s="7">
        <f t="shared" si="744"/>
        <v>0</v>
      </c>
      <c r="CV1492" s="7">
        <f t="shared" si="745"/>
        <v>1</v>
      </c>
      <c r="CW1492" s="7">
        <f t="shared" si="746"/>
        <v>0</v>
      </c>
      <c r="CX1492" s="1" t="b">
        <f t="shared" si="747"/>
        <v>0</v>
      </c>
      <c r="CY1492" s="1" t="b">
        <f t="shared" si="748"/>
        <v>0</v>
      </c>
      <c r="DG1492" s="1" t="b">
        <f t="shared" si="728"/>
        <v>0</v>
      </c>
    </row>
    <row r="1493" spans="1:111" ht="58" x14ac:dyDescent="0.35">
      <c r="B1493" s="1" t="s">
        <v>13809</v>
      </c>
      <c r="C1493" s="9">
        <v>44374</v>
      </c>
      <c r="D1493" s="10" t="s">
        <v>13809</v>
      </c>
      <c r="E1493" s="1">
        <v>59</v>
      </c>
      <c r="F1493" s="1" t="s">
        <v>127</v>
      </c>
      <c r="G1493" s="1" t="s">
        <v>13809</v>
      </c>
      <c r="H1493" s="1" t="s">
        <v>13809</v>
      </c>
      <c r="J1493" s="2" t="s">
        <v>128</v>
      </c>
      <c r="K1493" s="2" t="s">
        <v>13809</v>
      </c>
      <c r="M1493" s="2" t="s">
        <v>128</v>
      </c>
      <c r="N1493" s="2" t="s">
        <v>13809</v>
      </c>
      <c r="O1493" s="2" t="s">
        <v>110</v>
      </c>
      <c r="P1493" s="2" t="s">
        <v>111</v>
      </c>
      <c r="S1493" s="2" t="s">
        <v>111</v>
      </c>
      <c r="T1493" s="2" t="s">
        <v>112</v>
      </c>
      <c r="U1493" s="2" t="b">
        <v>1</v>
      </c>
      <c r="V1493" s="2" t="s">
        <v>113</v>
      </c>
      <c r="W1493" s="1" t="s">
        <v>112</v>
      </c>
      <c r="X1493" s="1" t="s">
        <v>110</v>
      </c>
      <c r="Y1493" s="2" t="s">
        <v>112</v>
      </c>
      <c r="Z1493" s="2" t="s">
        <v>111</v>
      </c>
      <c r="AA1493" s="2" t="s">
        <v>112</v>
      </c>
      <c r="AB1493" s="2">
        <v>28</v>
      </c>
      <c r="AC1493" s="1" t="s">
        <v>111</v>
      </c>
      <c r="AF1493" s="1" t="s">
        <v>111</v>
      </c>
      <c r="AJ1493" s="1" t="s">
        <v>115</v>
      </c>
      <c r="AK1493" s="1" t="s">
        <v>129</v>
      </c>
      <c r="AO1493" s="1" t="s">
        <v>117</v>
      </c>
      <c r="AS1493" s="1" t="s">
        <v>118</v>
      </c>
      <c r="AU1493" s="1" t="s">
        <v>132</v>
      </c>
      <c r="AZ1493" s="1" t="s">
        <v>179</v>
      </c>
      <c r="BA1493" s="1">
        <v>17</v>
      </c>
      <c r="BG1493" s="1">
        <v>20.5</v>
      </c>
      <c r="BJ1493" s="1" t="s">
        <v>112</v>
      </c>
      <c r="BK1493" s="1" t="s">
        <v>112</v>
      </c>
      <c r="BL1493" s="1" t="s">
        <v>142</v>
      </c>
      <c r="BQ1493" s="1" t="s">
        <v>121</v>
      </c>
      <c r="BR1493" s="1" t="s">
        <v>122</v>
      </c>
      <c r="BS1493" s="1" t="s">
        <v>112</v>
      </c>
      <c r="BU1493" s="34" t="s">
        <v>5635</v>
      </c>
      <c r="BV1493" s="9">
        <v>44374</v>
      </c>
      <c r="BW1493" s="34" t="s">
        <v>5636</v>
      </c>
      <c r="BY1493" s="2" t="s">
        <v>123</v>
      </c>
      <c r="BZ1493" s="2" t="s">
        <v>124</v>
      </c>
      <c r="CA1493" s="2">
        <v>2</v>
      </c>
      <c r="CB1493" s="1" t="s">
        <v>224</v>
      </c>
      <c r="CC1493" s="2" t="s">
        <v>126</v>
      </c>
      <c r="CD1493" s="1" t="b">
        <f t="shared" si="749"/>
        <v>0</v>
      </c>
      <c r="CE1493" s="1" t="b">
        <f t="shared" si="750"/>
        <v>0</v>
      </c>
      <c r="CF1493" s="1" t="b">
        <f t="shared" si="729"/>
        <v>0</v>
      </c>
      <c r="CG1493" s="1" t="b">
        <f t="shared" si="730"/>
        <v>0</v>
      </c>
      <c r="CH1493" s="1" t="b">
        <f t="shared" si="731"/>
        <v>0</v>
      </c>
      <c r="CI1493" s="1" t="b">
        <f t="shared" si="732"/>
        <v>0</v>
      </c>
      <c r="CJ1493" s="1" t="b">
        <f t="shared" si="733"/>
        <v>0</v>
      </c>
      <c r="CK1493" s="1" t="b">
        <f t="shared" si="734"/>
        <v>0</v>
      </c>
      <c r="CL1493" s="1" t="b">
        <f t="shared" si="735"/>
        <v>0</v>
      </c>
      <c r="CM1493" s="1" t="b">
        <f t="shared" si="736"/>
        <v>1</v>
      </c>
      <c r="CN1493" s="1" t="b">
        <f t="shared" si="737"/>
        <v>0</v>
      </c>
      <c r="CO1493" s="2" t="b">
        <f t="shared" si="738"/>
        <v>0</v>
      </c>
      <c r="CP1493" s="2" t="b">
        <f t="shared" si="739"/>
        <v>0</v>
      </c>
      <c r="CQ1493" s="2" t="b">
        <f t="shared" si="740"/>
        <v>0</v>
      </c>
      <c r="CR1493" s="6" t="str">
        <f t="shared" si="741"/>
        <v>Male</v>
      </c>
      <c r="CS1493" s="7">
        <f t="shared" si="742"/>
        <v>0</v>
      </c>
      <c r="CT1493" s="7">
        <f t="shared" si="743"/>
        <v>1</v>
      </c>
      <c r="CU1493" s="7">
        <f t="shared" si="744"/>
        <v>0</v>
      </c>
      <c r="CV1493" s="7">
        <f t="shared" si="745"/>
        <v>0</v>
      </c>
      <c r="CW1493" s="7">
        <f t="shared" si="746"/>
        <v>1</v>
      </c>
      <c r="CX1493" s="1" t="b">
        <f t="shared" si="747"/>
        <v>0</v>
      </c>
      <c r="CY1493" s="1" t="b">
        <f t="shared" si="748"/>
        <v>0</v>
      </c>
      <c r="DG1493" s="1" t="b">
        <f t="shared" ref="DG1493:DG1524" si="751">AND(E1493&gt;4,E1493&lt;18,NOT(E1493=""),NOT(E1493="."))</f>
        <v>0</v>
      </c>
    </row>
    <row r="1494" spans="1:111" ht="261" x14ac:dyDescent="0.35">
      <c r="B1494" s="1" t="s">
        <v>13809</v>
      </c>
      <c r="C1494" s="9">
        <v>44374</v>
      </c>
      <c r="D1494" s="10" t="s">
        <v>13809</v>
      </c>
      <c r="E1494" s="1">
        <v>26</v>
      </c>
      <c r="F1494" s="1" t="s">
        <v>127</v>
      </c>
      <c r="G1494" s="1" t="s">
        <v>13809</v>
      </c>
      <c r="H1494" s="1" t="s">
        <v>13809</v>
      </c>
      <c r="I1494" s="2" t="s">
        <v>183</v>
      </c>
      <c r="J1494" s="2" t="s">
        <v>128</v>
      </c>
      <c r="K1494" s="2" t="s">
        <v>13809</v>
      </c>
      <c r="L1494" s="9">
        <v>44283</v>
      </c>
      <c r="M1494" s="2" t="s">
        <v>128</v>
      </c>
      <c r="N1494" s="2" t="s">
        <v>13809</v>
      </c>
      <c r="O1494" s="2" t="s">
        <v>110</v>
      </c>
      <c r="P1494" s="2" t="s">
        <v>111</v>
      </c>
      <c r="S1494" s="2" t="s">
        <v>112</v>
      </c>
      <c r="T1494" s="2" t="s">
        <v>111</v>
      </c>
      <c r="U1494" s="2" t="b">
        <v>1</v>
      </c>
      <c r="V1494" s="2" t="s">
        <v>113</v>
      </c>
      <c r="W1494" s="1" t="s">
        <v>112</v>
      </c>
      <c r="X1494" s="1" t="s">
        <v>138</v>
      </c>
      <c r="Y1494" s="2" t="s">
        <v>111</v>
      </c>
      <c r="AF1494" s="1" t="s">
        <v>111</v>
      </c>
      <c r="AJ1494" s="1" t="s">
        <v>115</v>
      </c>
      <c r="AK1494" s="1" t="s">
        <v>201</v>
      </c>
      <c r="AN1494" s="1" t="s">
        <v>5637</v>
      </c>
      <c r="AO1494" s="1" t="s">
        <v>166</v>
      </c>
      <c r="AS1494" s="1" t="s">
        <v>767</v>
      </c>
      <c r="AU1494" s="1" t="s">
        <v>177</v>
      </c>
      <c r="AX1494" s="1">
        <v>35</v>
      </c>
      <c r="AZ1494" s="1" t="s">
        <v>310</v>
      </c>
      <c r="BA1494" s="1" t="s">
        <v>5638</v>
      </c>
      <c r="BE1494" s="1">
        <v>81</v>
      </c>
      <c r="BG1494" s="1">
        <v>5.9</v>
      </c>
      <c r="BJ1494" s="1" t="s">
        <v>112</v>
      </c>
      <c r="BK1494" s="1" t="s">
        <v>112</v>
      </c>
      <c r="BL1494" s="1" t="s">
        <v>5639</v>
      </c>
      <c r="BM1494" s="1" t="s">
        <v>5640</v>
      </c>
      <c r="BQ1494" s="1" t="s">
        <v>121</v>
      </c>
      <c r="BR1494" s="1" t="s">
        <v>122</v>
      </c>
      <c r="BS1494" s="1" t="s">
        <v>111</v>
      </c>
      <c r="BT1494" s="34" t="s">
        <v>5641</v>
      </c>
      <c r="BU1494" s="34" t="s">
        <v>5642</v>
      </c>
      <c r="BV1494" s="9">
        <v>44374</v>
      </c>
      <c r="BW1494" s="34" t="s">
        <v>14483</v>
      </c>
      <c r="BY1494" s="2" t="s">
        <v>174</v>
      </c>
      <c r="BZ1494" s="2" t="s">
        <v>124</v>
      </c>
      <c r="CA1494" s="2">
        <v>2</v>
      </c>
      <c r="CB1494" s="1" t="s">
        <v>1994</v>
      </c>
      <c r="CC1494" s="2" t="s">
        <v>113</v>
      </c>
      <c r="CD1494" s="1" t="b">
        <f t="shared" si="749"/>
        <v>1</v>
      </c>
      <c r="CE1494" s="1" t="b">
        <f t="shared" si="750"/>
        <v>0</v>
      </c>
      <c r="CF1494" s="1" t="b">
        <f t="shared" si="729"/>
        <v>0</v>
      </c>
      <c r="CG1494" s="1" t="b">
        <f t="shared" si="730"/>
        <v>0</v>
      </c>
      <c r="CH1494" s="1" t="b">
        <f t="shared" si="731"/>
        <v>0</v>
      </c>
      <c r="CI1494" s="1" t="b">
        <f t="shared" si="732"/>
        <v>0</v>
      </c>
      <c r="CJ1494" s="1" t="b">
        <f t="shared" si="733"/>
        <v>1</v>
      </c>
      <c r="CK1494" s="1" t="b">
        <f t="shared" si="734"/>
        <v>0</v>
      </c>
      <c r="CL1494" s="1" t="b">
        <f t="shared" si="735"/>
        <v>0</v>
      </c>
      <c r="CM1494" s="1" t="b">
        <f t="shared" si="736"/>
        <v>0</v>
      </c>
      <c r="CN1494" s="1" t="b">
        <f t="shared" si="737"/>
        <v>0</v>
      </c>
      <c r="CO1494" s="2" t="b">
        <f t="shared" si="738"/>
        <v>0</v>
      </c>
      <c r="CP1494" s="2" t="b">
        <f t="shared" si="739"/>
        <v>0</v>
      </c>
      <c r="CQ1494" s="2" t="b">
        <f t="shared" si="740"/>
        <v>0</v>
      </c>
      <c r="CR1494" s="6" t="str">
        <f t="shared" si="741"/>
        <v>Male</v>
      </c>
      <c r="CS1494" s="7">
        <f t="shared" si="742"/>
        <v>0</v>
      </c>
      <c r="CT1494" s="7">
        <f t="shared" si="743"/>
        <v>1</v>
      </c>
      <c r="CU1494" s="7">
        <f t="shared" si="744"/>
        <v>0</v>
      </c>
      <c r="CV1494" s="7">
        <f t="shared" si="745"/>
        <v>0</v>
      </c>
      <c r="CW1494" s="7">
        <f t="shared" si="746"/>
        <v>1</v>
      </c>
      <c r="CX1494" s="1" t="b">
        <f t="shared" si="747"/>
        <v>1</v>
      </c>
      <c r="CY1494" s="1" t="b">
        <f t="shared" si="748"/>
        <v>1</v>
      </c>
      <c r="DG1494" s="1" t="b">
        <f t="shared" si="751"/>
        <v>0</v>
      </c>
    </row>
    <row r="1495" spans="1:111" ht="43.5" x14ac:dyDescent="0.35">
      <c r="A1495" s="2">
        <v>1498</v>
      </c>
      <c r="B1495" s="1" t="s">
        <v>13809</v>
      </c>
      <c r="C1495" s="9">
        <v>44375</v>
      </c>
      <c r="D1495" s="10" t="s">
        <v>13809</v>
      </c>
      <c r="E1495" s="1">
        <v>15</v>
      </c>
      <c r="F1495" s="1" t="s">
        <v>127</v>
      </c>
      <c r="G1495" s="1" t="s">
        <v>13809</v>
      </c>
      <c r="H1495" s="1" t="s">
        <v>13809</v>
      </c>
      <c r="I1495" s="9">
        <v>44348</v>
      </c>
      <c r="J1495" s="2" t="s">
        <v>109</v>
      </c>
      <c r="K1495" s="2" t="s">
        <v>13809</v>
      </c>
      <c r="L1495" s="9">
        <v>44369</v>
      </c>
      <c r="M1495" s="2" t="s">
        <v>109</v>
      </c>
      <c r="N1495" s="2" t="s">
        <v>13809</v>
      </c>
      <c r="O1495" s="2" t="s">
        <v>110</v>
      </c>
      <c r="P1495" s="2" t="s">
        <v>111</v>
      </c>
      <c r="S1495" s="2" t="s">
        <v>111</v>
      </c>
      <c r="T1495" s="2" t="s">
        <v>112</v>
      </c>
      <c r="U1495" s="2" t="b">
        <v>1</v>
      </c>
      <c r="V1495" s="2" t="s">
        <v>113</v>
      </c>
      <c r="W1495" s="1" t="s">
        <v>112</v>
      </c>
      <c r="X1495" s="1" t="s">
        <v>110</v>
      </c>
      <c r="Y1495" s="2" t="s">
        <v>112</v>
      </c>
      <c r="Z1495" s="2" t="s">
        <v>111</v>
      </c>
      <c r="AA1495" s="2" t="s">
        <v>112</v>
      </c>
      <c r="AB1495" s="2">
        <v>5</v>
      </c>
      <c r="AC1495" s="1" t="s">
        <v>111</v>
      </c>
      <c r="AF1495" s="1" t="s">
        <v>111</v>
      </c>
      <c r="AJ1495" s="1" t="s">
        <v>115</v>
      </c>
      <c r="AK1495" s="1" t="s">
        <v>129</v>
      </c>
      <c r="AO1495" s="1" t="s">
        <v>117</v>
      </c>
      <c r="AS1495" s="1" t="s">
        <v>118</v>
      </c>
      <c r="AZ1495" s="1" t="s">
        <v>799</v>
      </c>
      <c r="BC1495" s="1">
        <v>8</v>
      </c>
      <c r="BF1495" s="1">
        <v>208</v>
      </c>
      <c r="BG1495" s="1">
        <v>3.2</v>
      </c>
      <c r="BH1495" s="1">
        <v>6</v>
      </c>
      <c r="BJ1495" s="1" t="s">
        <v>112</v>
      </c>
      <c r="BK1495" s="1" t="s">
        <v>112</v>
      </c>
      <c r="BL1495" s="1" t="s">
        <v>142</v>
      </c>
      <c r="BQ1495" s="1" t="s">
        <v>121</v>
      </c>
      <c r="BR1495" s="1" t="s">
        <v>122</v>
      </c>
      <c r="BS1495" s="1" t="s">
        <v>112</v>
      </c>
      <c r="BU1495" s="34" t="s">
        <v>5643</v>
      </c>
      <c r="BV1495" s="9">
        <v>44376</v>
      </c>
      <c r="BW1495" s="34" t="s">
        <v>5644</v>
      </c>
      <c r="BX1495" s="2" t="s">
        <v>111</v>
      </c>
      <c r="BY1495" s="2" t="s">
        <v>123</v>
      </c>
      <c r="BZ1495" s="2" t="s">
        <v>162</v>
      </c>
      <c r="CA1495" s="2">
        <v>2</v>
      </c>
      <c r="CB1495" s="1" t="s">
        <v>265</v>
      </c>
      <c r="CC1495" s="2" t="s">
        <v>126</v>
      </c>
      <c r="CD1495" s="1" t="b">
        <f t="shared" si="749"/>
        <v>1</v>
      </c>
      <c r="CE1495" s="1" t="b">
        <f t="shared" si="750"/>
        <v>1</v>
      </c>
      <c r="CF1495" s="1" t="b">
        <f t="shared" si="729"/>
        <v>0</v>
      </c>
      <c r="CG1495" s="1" t="b">
        <f t="shared" si="730"/>
        <v>1</v>
      </c>
      <c r="CH1495" s="1" t="b">
        <f t="shared" si="731"/>
        <v>0</v>
      </c>
      <c r="CI1495" s="1" t="b">
        <f t="shared" si="732"/>
        <v>0</v>
      </c>
      <c r="CJ1495" s="1" t="b">
        <f t="shared" si="733"/>
        <v>0</v>
      </c>
      <c r="CK1495" s="1" t="b">
        <f t="shared" si="734"/>
        <v>0</v>
      </c>
      <c r="CL1495" s="1" t="b">
        <f t="shared" si="735"/>
        <v>0</v>
      </c>
      <c r="CM1495" s="1" t="b">
        <f t="shared" si="736"/>
        <v>0</v>
      </c>
      <c r="CN1495" s="1" t="b">
        <f t="shared" si="737"/>
        <v>0</v>
      </c>
      <c r="CO1495" s="2" t="b">
        <f t="shared" si="738"/>
        <v>1</v>
      </c>
      <c r="CP1495" s="2" t="b">
        <f t="shared" si="739"/>
        <v>1</v>
      </c>
      <c r="CQ1495" s="2" t="b">
        <f t="shared" si="740"/>
        <v>0</v>
      </c>
      <c r="CR1495" s="6" t="str">
        <f t="shared" si="741"/>
        <v>Male</v>
      </c>
      <c r="CS1495" s="7">
        <f t="shared" si="742"/>
        <v>1</v>
      </c>
      <c r="CT1495" s="7">
        <f t="shared" si="743"/>
        <v>0</v>
      </c>
      <c r="CU1495" s="7">
        <f t="shared" si="744"/>
        <v>0</v>
      </c>
      <c r="CV1495" s="7">
        <f t="shared" si="745"/>
        <v>1</v>
      </c>
      <c r="CW1495" s="7">
        <f t="shared" si="746"/>
        <v>0</v>
      </c>
      <c r="CX1495" s="1" t="b">
        <f t="shared" si="747"/>
        <v>1</v>
      </c>
      <c r="CY1495" s="1" t="b">
        <f t="shared" si="748"/>
        <v>0</v>
      </c>
      <c r="DG1495" s="1" t="b">
        <f t="shared" si="751"/>
        <v>1</v>
      </c>
    </row>
    <row r="1496" spans="1:111" ht="43.5" x14ac:dyDescent="0.35">
      <c r="A1496" s="2">
        <v>1480</v>
      </c>
      <c r="B1496" s="1" t="s">
        <v>13809</v>
      </c>
      <c r="C1496" s="9">
        <v>44375</v>
      </c>
      <c r="D1496" s="10" t="s">
        <v>13809</v>
      </c>
      <c r="E1496" s="1">
        <v>15</v>
      </c>
      <c r="F1496" s="1" t="s">
        <v>127</v>
      </c>
      <c r="G1496" s="1" t="s">
        <v>13809</v>
      </c>
      <c r="H1496" s="1" t="s">
        <v>13809</v>
      </c>
      <c r="I1496" s="9">
        <v>44348</v>
      </c>
      <c r="J1496" s="2" t="s">
        <v>109</v>
      </c>
      <c r="K1496" s="2" t="s">
        <v>13809</v>
      </c>
      <c r="L1496" s="9">
        <v>44369</v>
      </c>
      <c r="M1496" s="2" t="s">
        <v>109</v>
      </c>
      <c r="N1496" s="2" t="s">
        <v>13809</v>
      </c>
      <c r="O1496" s="2" t="s">
        <v>110</v>
      </c>
      <c r="P1496" s="2" t="s">
        <v>111</v>
      </c>
      <c r="T1496" s="2" t="s">
        <v>112</v>
      </c>
      <c r="U1496" s="2" t="b">
        <v>1</v>
      </c>
      <c r="V1496" s="2" t="s">
        <v>113</v>
      </c>
      <c r="W1496" s="1" t="s">
        <v>112</v>
      </c>
      <c r="X1496" s="1" t="s">
        <v>110</v>
      </c>
      <c r="Y1496" s="2" t="s">
        <v>112</v>
      </c>
      <c r="Z1496" s="2" t="s">
        <v>111</v>
      </c>
      <c r="AA1496" s="2" t="s">
        <v>112</v>
      </c>
      <c r="AB1496" s="2">
        <v>5</v>
      </c>
      <c r="AC1496" s="1" t="s">
        <v>111</v>
      </c>
      <c r="AF1496" s="1" t="s">
        <v>111</v>
      </c>
      <c r="AK1496" s="1" t="s">
        <v>215</v>
      </c>
      <c r="AO1496" s="1" t="s">
        <v>117</v>
      </c>
      <c r="AS1496" s="1" t="s">
        <v>118</v>
      </c>
      <c r="AU1496" s="1" t="s">
        <v>132</v>
      </c>
      <c r="AZ1496" s="1" t="s">
        <v>198</v>
      </c>
      <c r="BA1496" s="1">
        <v>23.4</v>
      </c>
      <c r="BF1496" s="1">
        <v>327</v>
      </c>
      <c r="BG1496" s="1">
        <v>2.7</v>
      </c>
      <c r="BH1496" s="1">
        <v>10</v>
      </c>
      <c r="BJ1496" s="1" t="s">
        <v>112</v>
      </c>
      <c r="BK1496" s="1" t="s">
        <v>112</v>
      </c>
      <c r="BL1496" s="1" t="s">
        <v>142</v>
      </c>
      <c r="BQ1496" s="1" t="s">
        <v>121</v>
      </c>
      <c r="BR1496" s="1" t="s">
        <v>122</v>
      </c>
      <c r="BS1496" s="1" t="s">
        <v>112</v>
      </c>
      <c r="BU1496" s="34" t="s">
        <v>5645</v>
      </c>
      <c r="BV1496" s="9">
        <v>44376</v>
      </c>
      <c r="BX1496" s="2" t="s">
        <v>111</v>
      </c>
      <c r="BY1496" s="2" t="s">
        <v>123</v>
      </c>
      <c r="BZ1496" s="2" t="s">
        <v>124</v>
      </c>
      <c r="CA1496" s="2">
        <v>2</v>
      </c>
      <c r="CB1496" s="1" t="s">
        <v>265</v>
      </c>
      <c r="CC1496" s="2" t="s">
        <v>126</v>
      </c>
      <c r="CD1496" s="1" t="b">
        <f t="shared" si="749"/>
        <v>1</v>
      </c>
      <c r="CE1496" s="1" t="b">
        <f t="shared" si="750"/>
        <v>1</v>
      </c>
      <c r="CF1496" s="1" t="b">
        <f t="shared" si="729"/>
        <v>0</v>
      </c>
      <c r="CG1496" s="1" t="b">
        <f t="shared" si="730"/>
        <v>1</v>
      </c>
      <c r="CH1496" s="1" t="b">
        <f t="shared" si="731"/>
        <v>0</v>
      </c>
      <c r="CI1496" s="1" t="b">
        <f t="shared" si="732"/>
        <v>0</v>
      </c>
      <c r="CJ1496" s="1" t="b">
        <f t="shared" si="733"/>
        <v>0</v>
      </c>
      <c r="CK1496" s="1" t="b">
        <f t="shared" si="734"/>
        <v>0</v>
      </c>
      <c r="CL1496" s="1" t="b">
        <f t="shared" si="735"/>
        <v>0</v>
      </c>
      <c r="CM1496" s="1" t="b">
        <f t="shared" si="736"/>
        <v>0</v>
      </c>
      <c r="CN1496" s="1" t="b">
        <f t="shared" si="737"/>
        <v>0</v>
      </c>
      <c r="CO1496" s="2" t="b">
        <f t="shared" si="738"/>
        <v>1</v>
      </c>
      <c r="CP1496" s="2" t="b">
        <f t="shared" si="739"/>
        <v>1</v>
      </c>
      <c r="CQ1496" s="2" t="b">
        <f t="shared" si="740"/>
        <v>0</v>
      </c>
      <c r="CR1496" s="6" t="str">
        <f t="shared" si="741"/>
        <v>Male</v>
      </c>
      <c r="CS1496" s="7">
        <f t="shared" si="742"/>
        <v>1</v>
      </c>
      <c r="CT1496" s="7">
        <f t="shared" si="743"/>
        <v>0</v>
      </c>
      <c r="CU1496" s="7">
        <f t="shared" si="744"/>
        <v>0</v>
      </c>
      <c r="CV1496" s="7">
        <f t="shared" si="745"/>
        <v>1</v>
      </c>
      <c r="CW1496" s="7">
        <f t="shared" si="746"/>
        <v>0</v>
      </c>
      <c r="CX1496" s="1" t="b">
        <f t="shared" si="747"/>
        <v>1</v>
      </c>
      <c r="CY1496" s="1" t="b">
        <f t="shared" si="748"/>
        <v>0</v>
      </c>
      <c r="DG1496" s="1" t="b">
        <f t="shared" si="751"/>
        <v>1</v>
      </c>
    </row>
    <row r="1497" spans="1:111" ht="232" x14ac:dyDescent="0.35">
      <c r="B1497" s="1" t="s">
        <v>13809</v>
      </c>
      <c r="C1497" s="9">
        <v>44456</v>
      </c>
      <c r="D1497" s="10" t="s">
        <v>13809</v>
      </c>
      <c r="E1497" s="1">
        <v>15</v>
      </c>
      <c r="F1497" s="1" t="s">
        <v>127</v>
      </c>
      <c r="G1497" s="1" t="s">
        <v>13809</v>
      </c>
      <c r="H1497" s="1" t="s">
        <v>13809</v>
      </c>
      <c r="I1497" s="9">
        <v>44351</v>
      </c>
      <c r="J1497" s="2" t="s">
        <v>109</v>
      </c>
      <c r="K1497" s="2" t="s">
        <v>13809</v>
      </c>
      <c r="L1497" s="9">
        <v>44372</v>
      </c>
      <c r="M1497" s="2" t="s">
        <v>109</v>
      </c>
      <c r="N1497" s="2" t="s">
        <v>13809</v>
      </c>
      <c r="O1497" s="2" t="s">
        <v>110</v>
      </c>
      <c r="P1497" s="2" t="s">
        <v>111</v>
      </c>
      <c r="S1497" s="2" t="s">
        <v>112</v>
      </c>
      <c r="U1497" s="2" t="b">
        <v>1</v>
      </c>
      <c r="V1497" s="2" t="s">
        <v>113</v>
      </c>
      <c r="W1497" s="1" t="s">
        <v>112</v>
      </c>
      <c r="X1497" s="1" t="s">
        <v>114</v>
      </c>
      <c r="Y1497" s="2" t="s">
        <v>112</v>
      </c>
      <c r="Z1497" s="2" t="s">
        <v>111</v>
      </c>
      <c r="AA1497" s="2" t="s">
        <v>112</v>
      </c>
      <c r="AB1497" s="2">
        <v>1</v>
      </c>
      <c r="AC1497" s="1" t="s">
        <v>111</v>
      </c>
      <c r="AF1497" s="1" t="s">
        <v>111</v>
      </c>
      <c r="AJ1497" s="1" t="s">
        <v>115</v>
      </c>
      <c r="AK1497" s="1" t="s">
        <v>129</v>
      </c>
      <c r="AO1497" s="1" t="s">
        <v>130</v>
      </c>
      <c r="AS1497" s="1" t="s">
        <v>118</v>
      </c>
      <c r="AU1497" s="1" t="s">
        <v>132</v>
      </c>
      <c r="AZ1497" s="1" t="s">
        <v>1862</v>
      </c>
      <c r="BA1497" s="1" t="s">
        <v>5646</v>
      </c>
      <c r="BE1497" s="1" t="s">
        <v>5647</v>
      </c>
      <c r="BF1497" s="1" t="s">
        <v>1063</v>
      </c>
      <c r="BG1497" s="1" t="s">
        <v>5648</v>
      </c>
      <c r="BH1497" s="1">
        <v>18</v>
      </c>
      <c r="BJ1497" s="1" t="s">
        <v>112</v>
      </c>
      <c r="BK1497" s="1" t="s">
        <v>112</v>
      </c>
      <c r="BL1497" s="1" t="s">
        <v>142</v>
      </c>
      <c r="BQ1497" s="1" t="s">
        <v>121</v>
      </c>
      <c r="BR1497" s="1" t="s">
        <v>122</v>
      </c>
      <c r="BS1497" s="1" t="s">
        <v>112</v>
      </c>
      <c r="BU1497" s="34" t="s">
        <v>5649</v>
      </c>
      <c r="BV1497" s="9">
        <v>44456</v>
      </c>
      <c r="BW1497" s="34" t="s">
        <v>14484</v>
      </c>
      <c r="BX1497" s="2" t="s">
        <v>111</v>
      </c>
      <c r="BY1497" s="2" t="s">
        <v>136</v>
      </c>
      <c r="BZ1497" s="2" t="s">
        <v>124</v>
      </c>
      <c r="CA1497" s="2">
        <v>2</v>
      </c>
      <c r="CB1497" s="1" t="s">
        <v>181</v>
      </c>
      <c r="CC1497" s="2" t="s">
        <v>126</v>
      </c>
      <c r="CD1497" s="1" t="b">
        <f t="shared" si="749"/>
        <v>1</v>
      </c>
      <c r="CE1497" s="1" t="b">
        <f t="shared" si="750"/>
        <v>1</v>
      </c>
      <c r="CF1497" s="1" t="b">
        <f t="shared" si="729"/>
        <v>0</v>
      </c>
      <c r="CG1497" s="1" t="b">
        <f t="shared" si="730"/>
        <v>1</v>
      </c>
      <c r="CH1497" s="1" t="b">
        <f t="shared" si="731"/>
        <v>0</v>
      </c>
      <c r="CI1497" s="1" t="b">
        <f t="shared" si="732"/>
        <v>0</v>
      </c>
      <c r="CJ1497" s="1" t="b">
        <f t="shared" si="733"/>
        <v>0</v>
      </c>
      <c r="CK1497" s="1" t="b">
        <f t="shared" si="734"/>
        <v>0</v>
      </c>
      <c r="CL1497" s="1" t="b">
        <f t="shared" si="735"/>
        <v>0</v>
      </c>
      <c r="CM1497" s="1" t="b">
        <f t="shared" si="736"/>
        <v>0</v>
      </c>
      <c r="CN1497" s="1" t="b">
        <f t="shared" si="737"/>
        <v>0</v>
      </c>
      <c r="CO1497" s="2" t="b">
        <f t="shared" si="738"/>
        <v>1</v>
      </c>
      <c r="CP1497" s="2" t="b">
        <f t="shared" si="739"/>
        <v>1</v>
      </c>
      <c r="CQ1497" s="2" t="b">
        <f t="shared" si="740"/>
        <v>0</v>
      </c>
      <c r="CR1497" s="6" t="str">
        <f t="shared" si="741"/>
        <v>Male</v>
      </c>
      <c r="CS1497" s="7">
        <f t="shared" si="742"/>
        <v>1</v>
      </c>
      <c r="CT1497" s="7">
        <f t="shared" si="743"/>
        <v>0</v>
      </c>
      <c r="CU1497" s="7">
        <f t="shared" si="744"/>
        <v>0</v>
      </c>
      <c r="CV1497" s="7">
        <f t="shared" si="745"/>
        <v>1</v>
      </c>
      <c r="CW1497" s="7">
        <f t="shared" si="746"/>
        <v>0</v>
      </c>
      <c r="CX1497" s="1" t="b">
        <f t="shared" si="747"/>
        <v>1</v>
      </c>
      <c r="CY1497" s="1" t="b">
        <f t="shared" si="748"/>
        <v>0</v>
      </c>
      <c r="DG1497" s="1" t="b">
        <f t="shared" si="751"/>
        <v>1</v>
      </c>
    </row>
    <row r="1498" spans="1:111" ht="72.5" x14ac:dyDescent="0.35">
      <c r="B1498" s="1" t="s">
        <v>13809</v>
      </c>
      <c r="C1498" s="9">
        <v>44375</v>
      </c>
      <c r="D1498" s="10" t="s">
        <v>13809</v>
      </c>
      <c r="E1498" s="1">
        <v>31</v>
      </c>
      <c r="F1498" s="1" t="s">
        <v>127</v>
      </c>
      <c r="G1498" s="1" t="s">
        <v>13809</v>
      </c>
      <c r="H1498" s="1" t="s">
        <v>13809</v>
      </c>
      <c r="I1498" s="9">
        <v>44291</v>
      </c>
      <c r="K1498" s="2" t="s">
        <v>13809</v>
      </c>
      <c r="L1498" s="9">
        <v>44312</v>
      </c>
      <c r="N1498" s="2" t="s">
        <v>13809</v>
      </c>
      <c r="O1498" s="2" t="s">
        <v>110</v>
      </c>
      <c r="P1498" s="2" t="s">
        <v>111</v>
      </c>
      <c r="S1498" s="2" t="s">
        <v>111</v>
      </c>
      <c r="T1498" s="2" t="s">
        <v>112</v>
      </c>
      <c r="U1498" s="2" t="b">
        <v>1</v>
      </c>
      <c r="V1498" s="2" t="s">
        <v>113</v>
      </c>
      <c r="W1498" s="1" t="s">
        <v>112</v>
      </c>
      <c r="X1498" s="1" t="s">
        <v>114</v>
      </c>
      <c r="Y1498" s="2" t="s">
        <v>112</v>
      </c>
      <c r="Z1498" s="2" t="s">
        <v>111</v>
      </c>
      <c r="AA1498" s="2" t="s">
        <v>112</v>
      </c>
      <c r="AB1498" s="2">
        <v>3</v>
      </c>
      <c r="AS1498" s="11" t="s">
        <v>5650</v>
      </c>
      <c r="BJ1498" s="1" t="s">
        <v>112</v>
      </c>
      <c r="BQ1498" s="1" t="s">
        <v>121</v>
      </c>
      <c r="BR1498" s="1" t="s">
        <v>122</v>
      </c>
      <c r="BS1498" s="1" t="s">
        <v>111</v>
      </c>
      <c r="BT1498" s="34" t="s">
        <v>5651</v>
      </c>
      <c r="BU1498" s="34" t="s">
        <v>5652</v>
      </c>
      <c r="BV1498" s="9">
        <v>44375</v>
      </c>
      <c r="BW1498" s="34" t="s">
        <v>5653</v>
      </c>
      <c r="BY1498" s="2" t="s">
        <v>156</v>
      </c>
      <c r="BZ1498" s="2" t="s">
        <v>232</v>
      </c>
      <c r="CA1498" s="2">
        <v>2</v>
      </c>
      <c r="CB1498" s="1" t="s">
        <v>149</v>
      </c>
      <c r="CC1498" s="2" t="s">
        <v>126</v>
      </c>
      <c r="CD1498" s="1" t="b">
        <f t="shared" si="749"/>
        <v>0</v>
      </c>
      <c r="CE1498" s="1" t="b">
        <f t="shared" si="750"/>
        <v>0</v>
      </c>
      <c r="CF1498" s="1" t="b">
        <f t="shared" si="729"/>
        <v>0</v>
      </c>
      <c r="CG1498" s="1" t="b">
        <f t="shared" si="730"/>
        <v>0</v>
      </c>
      <c r="CH1498" s="1" t="b">
        <f t="shared" si="731"/>
        <v>0</v>
      </c>
      <c r="CI1498" s="1" t="b">
        <f t="shared" si="732"/>
        <v>0</v>
      </c>
      <c r="CJ1498" s="1" t="b">
        <f t="shared" si="733"/>
        <v>0</v>
      </c>
      <c r="CK1498" s="1" t="b">
        <f t="shared" si="734"/>
        <v>1</v>
      </c>
      <c r="CL1498" s="1" t="b">
        <f t="shared" si="735"/>
        <v>0</v>
      </c>
      <c r="CM1498" s="1" t="b">
        <f t="shared" si="736"/>
        <v>0</v>
      </c>
      <c r="CN1498" s="1" t="b">
        <f t="shared" si="737"/>
        <v>0</v>
      </c>
      <c r="CO1498" s="2" t="b">
        <f t="shared" si="738"/>
        <v>1</v>
      </c>
      <c r="CP1498" s="2" t="b">
        <f t="shared" si="739"/>
        <v>1</v>
      </c>
      <c r="CQ1498" s="2" t="b">
        <f t="shared" si="740"/>
        <v>0</v>
      </c>
      <c r="CR1498" s="6" t="str">
        <f t="shared" si="741"/>
        <v>Male</v>
      </c>
      <c r="CS1498" s="7">
        <f t="shared" si="742"/>
        <v>0</v>
      </c>
      <c r="CT1498" s="7">
        <f t="shared" si="743"/>
        <v>0</v>
      </c>
      <c r="CU1498" s="7">
        <f t="shared" si="744"/>
        <v>0</v>
      </c>
      <c r="CV1498" s="7">
        <f t="shared" si="745"/>
        <v>0</v>
      </c>
      <c r="CW1498" s="7">
        <f t="shared" si="746"/>
        <v>0</v>
      </c>
      <c r="CX1498" s="1" t="b">
        <f t="shared" si="747"/>
        <v>0</v>
      </c>
      <c r="CY1498" s="1" t="b">
        <f t="shared" si="748"/>
        <v>1</v>
      </c>
      <c r="DG1498" s="1" t="b">
        <f t="shared" si="751"/>
        <v>0</v>
      </c>
    </row>
    <row r="1499" spans="1:111" ht="130.5" x14ac:dyDescent="0.35">
      <c r="B1499" s="1" t="s">
        <v>13809</v>
      </c>
      <c r="C1499" s="9">
        <v>44375</v>
      </c>
      <c r="D1499" s="10" t="s">
        <v>13809</v>
      </c>
      <c r="E1499" s="1">
        <v>16</v>
      </c>
      <c r="F1499" s="1" t="s">
        <v>108</v>
      </c>
      <c r="G1499" s="1" t="s">
        <v>13809</v>
      </c>
      <c r="H1499" s="1" t="s">
        <v>13809</v>
      </c>
      <c r="J1499" s="2" t="s">
        <v>163</v>
      </c>
      <c r="K1499" s="2" t="s">
        <v>13809</v>
      </c>
      <c r="L1499" s="9">
        <v>44370</v>
      </c>
      <c r="M1499" s="2" t="s">
        <v>109</v>
      </c>
      <c r="N1499" s="2" t="s">
        <v>13809</v>
      </c>
      <c r="O1499" s="2" t="s">
        <v>110</v>
      </c>
      <c r="P1499" s="2" t="s">
        <v>111</v>
      </c>
      <c r="S1499" s="2" t="s">
        <v>112</v>
      </c>
      <c r="U1499" s="2" t="b">
        <v>1</v>
      </c>
      <c r="V1499" s="2" t="s">
        <v>113</v>
      </c>
      <c r="W1499" s="1" t="s">
        <v>112</v>
      </c>
      <c r="X1499" s="1" t="s">
        <v>114</v>
      </c>
      <c r="Y1499" s="2" t="s">
        <v>112</v>
      </c>
      <c r="Z1499" s="2" t="s">
        <v>111</v>
      </c>
      <c r="AA1499" s="2" t="s">
        <v>112</v>
      </c>
      <c r="AB1499" s="2">
        <v>1</v>
      </c>
      <c r="AC1499" s="1" t="s">
        <v>111</v>
      </c>
      <c r="AF1499" s="1" t="s">
        <v>111</v>
      </c>
      <c r="AJ1499" s="1" t="s">
        <v>115</v>
      </c>
      <c r="AK1499" s="1" t="s">
        <v>116</v>
      </c>
      <c r="AN1499" s="1" t="s">
        <v>5654</v>
      </c>
      <c r="AO1499" s="1" t="s">
        <v>117</v>
      </c>
      <c r="AU1499" s="1" t="s">
        <v>132</v>
      </c>
      <c r="AZ1499" s="1" t="s">
        <v>155</v>
      </c>
      <c r="BA1499" s="1" t="s">
        <v>5655</v>
      </c>
      <c r="BJ1499" s="1" t="s">
        <v>112</v>
      </c>
      <c r="BK1499" s="1" t="s">
        <v>111</v>
      </c>
      <c r="BQ1499" s="1" t="s">
        <v>121</v>
      </c>
      <c r="BR1499" s="1" t="s">
        <v>122</v>
      </c>
      <c r="BS1499" s="1" t="s">
        <v>112</v>
      </c>
      <c r="BU1499" s="34" t="s">
        <v>5656</v>
      </c>
      <c r="BV1499" s="9">
        <v>44463</v>
      </c>
      <c r="BW1499" s="34" t="s">
        <v>5657</v>
      </c>
      <c r="BX1499" s="2" t="s">
        <v>111</v>
      </c>
      <c r="BY1499" s="2" t="s">
        <v>156</v>
      </c>
      <c r="BZ1499" s="2" t="s">
        <v>232</v>
      </c>
      <c r="CA1499" s="2">
        <v>2</v>
      </c>
      <c r="CB1499" s="1" t="s">
        <v>181</v>
      </c>
      <c r="CC1499" s="2" t="s">
        <v>126</v>
      </c>
      <c r="CD1499" s="1" t="b">
        <f t="shared" si="749"/>
        <v>1</v>
      </c>
      <c r="CE1499" s="1" t="b">
        <f t="shared" si="750"/>
        <v>1</v>
      </c>
      <c r="CF1499" s="1" t="b">
        <f t="shared" si="729"/>
        <v>0</v>
      </c>
      <c r="CG1499" s="1" t="b">
        <f t="shared" si="730"/>
        <v>0</v>
      </c>
      <c r="CH1499" s="1" t="b">
        <f t="shared" si="731"/>
        <v>1</v>
      </c>
      <c r="CI1499" s="1" t="b">
        <f t="shared" si="732"/>
        <v>0</v>
      </c>
      <c r="CJ1499" s="1" t="b">
        <f t="shared" si="733"/>
        <v>0</v>
      </c>
      <c r="CK1499" s="1" t="b">
        <f t="shared" si="734"/>
        <v>0</v>
      </c>
      <c r="CL1499" s="1" t="b">
        <f t="shared" si="735"/>
        <v>0</v>
      </c>
      <c r="CM1499" s="1" t="b">
        <f t="shared" si="736"/>
        <v>0</v>
      </c>
      <c r="CN1499" s="1" t="b">
        <f t="shared" si="737"/>
        <v>0</v>
      </c>
      <c r="CO1499" s="2" t="b">
        <f t="shared" si="738"/>
        <v>1</v>
      </c>
      <c r="CP1499" s="2" t="b">
        <f t="shared" si="739"/>
        <v>1</v>
      </c>
      <c r="CQ1499" s="2" t="b">
        <f t="shared" si="740"/>
        <v>0</v>
      </c>
      <c r="CR1499" s="6" t="str">
        <f t="shared" si="741"/>
        <v>Female</v>
      </c>
      <c r="CS1499" s="7">
        <f t="shared" si="742"/>
        <v>0</v>
      </c>
      <c r="CT1499" s="7">
        <f t="shared" si="743"/>
        <v>0</v>
      </c>
      <c r="CU1499" s="7">
        <f t="shared" si="744"/>
        <v>0</v>
      </c>
      <c r="CV1499" s="7">
        <f t="shared" si="745"/>
        <v>1</v>
      </c>
      <c r="CW1499" s="7">
        <f t="shared" si="746"/>
        <v>0</v>
      </c>
      <c r="CX1499" s="1" t="b">
        <f t="shared" si="747"/>
        <v>1</v>
      </c>
      <c r="CY1499" s="1" t="b">
        <f t="shared" si="748"/>
        <v>0</v>
      </c>
      <c r="DG1499" s="1" t="b">
        <f t="shared" si="751"/>
        <v>1</v>
      </c>
    </row>
    <row r="1500" spans="1:111" ht="87" x14ac:dyDescent="0.35">
      <c r="B1500" s="1" t="s">
        <v>13809</v>
      </c>
      <c r="C1500" s="9">
        <v>44375</v>
      </c>
      <c r="D1500" s="10" t="s">
        <v>13809</v>
      </c>
      <c r="E1500" s="1">
        <v>31</v>
      </c>
      <c r="F1500" s="1" t="s">
        <v>108</v>
      </c>
      <c r="G1500" s="1" t="s">
        <v>13809</v>
      </c>
      <c r="H1500" s="1" t="s">
        <v>13809</v>
      </c>
      <c r="I1500" s="2" t="s">
        <v>183</v>
      </c>
      <c r="J1500" s="2" t="s">
        <v>163</v>
      </c>
      <c r="K1500" s="2" t="s">
        <v>13809</v>
      </c>
      <c r="L1500" s="9">
        <v>44217</v>
      </c>
      <c r="M1500" s="2" t="s">
        <v>109</v>
      </c>
      <c r="N1500" s="2" t="s">
        <v>13809</v>
      </c>
      <c r="O1500" s="2" t="s">
        <v>110</v>
      </c>
      <c r="P1500" s="2" t="s">
        <v>112</v>
      </c>
      <c r="Q1500" s="2" t="s">
        <v>277</v>
      </c>
      <c r="S1500" s="2" t="s">
        <v>112</v>
      </c>
      <c r="T1500" s="2" t="s">
        <v>111</v>
      </c>
      <c r="U1500" s="2" t="b">
        <v>1</v>
      </c>
      <c r="V1500" s="2" t="s">
        <v>126</v>
      </c>
      <c r="W1500" s="1" t="s">
        <v>111</v>
      </c>
      <c r="Y1500" s="2" t="s">
        <v>112</v>
      </c>
      <c r="Z1500" s="2" t="s">
        <v>111</v>
      </c>
      <c r="AA1500" s="2" t="s">
        <v>112</v>
      </c>
      <c r="AB1500" s="2">
        <v>15</v>
      </c>
      <c r="AC1500" s="1" t="s">
        <v>111</v>
      </c>
      <c r="AF1500" s="1" t="s">
        <v>111</v>
      </c>
      <c r="AJ1500" s="1" t="s">
        <v>418</v>
      </c>
      <c r="AK1500" s="1" t="s">
        <v>116</v>
      </c>
      <c r="AN1500" s="1" t="s">
        <v>5658</v>
      </c>
      <c r="AO1500" s="1" t="s">
        <v>221</v>
      </c>
      <c r="AZ1500" s="1" t="s">
        <v>222</v>
      </c>
      <c r="BC1500" s="1" t="s">
        <v>4247</v>
      </c>
      <c r="BJ1500" s="1" t="s">
        <v>112</v>
      </c>
      <c r="BK1500" s="1" t="s">
        <v>112</v>
      </c>
      <c r="BL1500" s="1" t="s">
        <v>161</v>
      </c>
      <c r="BM1500" s="1" t="s">
        <v>5659</v>
      </c>
      <c r="BQ1500" s="1" t="s">
        <v>121</v>
      </c>
      <c r="BR1500" s="1" t="s">
        <v>122</v>
      </c>
      <c r="BS1500" s="1" t="s">
        <v>112</v>
      </c>
      <c r="BU1500" s="34" t="s">
        <v>5660</v>
      </c>
      <c r="BV1500" s="9">
        <v>44495</v>
      </c>
      <c r="BW1500" s="34" t="s">
        <v>5661</v>
      </c>
      <c r="BY1500" s="2" t="s">
        <v>153</v>
      </c>
      <c r="BZ1500" s="2" t="s">
        <v>124</v>
      </c>
      <c r="CB1500" s="1" t="s">
        <v>259</v>
      </c>
      <c r="CD1500" s="1" t="b">
        <f t="shared" si="749"/>
        <v>0</v>
      </c>
      <c r="CE1500" s="1" t="b">
        <f t="shared" si="750"/>
        <v>0</v>
      </c>
      <c r="CF1500" s="1" t="b">
        <f t="shared" si="729"/>
        <v>0</v>
      </c>
      <c r="CG1500" s="1" t="b">
        <f t="shared" si="730"/>
        <v>0</v>
      </c>
      <c r="CH1500" s="1" t="b">
        <f t="shared" si="731"/>
        <v>0</v>
      </c>
      <c r="CI1500" s="1" t="b">
        <f t="shared" si="732"/>
        <v>0</v>
      </c>
      <c r="CJ1500" s="1" t="b">
        <f t="shared" si="733"/>
        <v>0</v>
      </c>
      <c r="CK1500" s="1" t="b">
        <f t="shared" si="734"/>
        <v>1</v>
      </c>
      <c r="CL1500" s="1" t="b">
        <f t="shared" si="735"/>
        <v>0</v>
      </c>
      <c r="CM1500" s="1" t="b">
        <f t="shared" si="736"/>
        <v>0</v>
      </c>
      <c r="CN1500" s="1" t="b">
        <f t="shared" si="737"/>
        <v>0</v>
      </c>
      <c r="CO1500" s="2" t="b">
        <f t="shared" si="738"/>
        <v>0</v>
      </c>
      <c r="CP1500" s="2" t="b">
        <f t="shared" si="739"/>
        <v>0</v>
      </c>
      <c r="CQ1500" s="2" t="b">
        <f t="shared" si="740"/>
        <v>1</v>
      </c>
      <c r="CR1500" s="6" t="str">
        <f t="shared" si="741"/>
        <v>Female</v>
      </c>
      <c r="CS1500" s="7">
        <f t="shared" si="742"/>
        <v>0</v>
      </c>
      <c r="CT1500" s="7">
        <f t="shared" si="743"/>
        <v>0</v>
      </c>
      <c r="CU1500" s="7">
        <f t="shared" si="744"/>
        <v>0</v>
      </c>
      <c r="CV1500" s="7">
        <f t="shared" si="745"/>
        <v>1</v>
      </c>
      <c r="CW1500" s="7">
        <f t="shared" si="746"/>
        <v>0</v>
      </c>
      <c r="CX1500" s="1" t="b">
        <f t="shared" si="747"/>
        <v>0</v>
      </c>
      <c r="CY1500" s="1" t="b">
        <f t="shared" si="748"/>
        <v>1</v>
      </c>
      <c r="DG1500" s="1" t="b">
        <f t="shared" si="751"/>
        <v>0</v>
      </c>
    </row>
    <row r="1501" spans="1:111" ht="290" x14ac:dyDescent="0.35">
      <c r="B1501" s="1" t="s">
        <v>13809</v>
      </c>
      <c r="C1501" s="9">
        <v>44375</v>
      </c>
      <c r="D1501" s="10" t="s">
        <v>13809</v>
      </c>
      <c r="E1501" s="1">
        <v>61</v>
      </c>
      <c r="F1501" s="1" t="s">
        <v>108</v>
      </c>
      <c r="G1501" s="1" t="s">
        <v>13809</v>
      </c>
      <c r="H1501" s="1" t="s">
        <v>13809</v>
      </c>
      <c r="I1501" s="2" t="s">
        <v>183</v>
      </c>
      <c r="K1501" s="2" t="s">
        <v>13809</v>
      </c>
      <c r="L1501" s="9">
        <v>44336</v>
      </c>
      <c r="M1501" s="2" t="s">
        <v>128</v>
      </c>
      <c r="N1501" s="2" t="s">
        <v>13809</v>
      </c>
      <c r="O1501" s="2" t="s">
        <v>110</v>
      </c>
      <c r="P1501" s="2" t="s">
        <v>111</v>
      </c>
      <c r="S1501" s="2" t="s">
        <v>111</v>
      </c>
      <c r="T1501" s="2" t="s">
        <v>112</v>
      </c>
      <c r="U1501" s="2" t="b">
        <v>1</v>
      </c>
      <c r="V1501" s="2" t="s">
        <v>113</v>
      </c>
      <c r="W1501" s="1" t="s">
        <v>112</v>
      </c>
      <c r="X1501" s="1" t="s">
        <v>138</v>
      </c>
      <c r="Y1501" s="2" t="s">
        <v>112</v>
      </c>
      <c r="Z1501" s="2" t="s">
        <v>111</v>
      </c>
      <c r="AA1501" s="2" t="s">
        <v>112</v>
      </c>
      <c r="AB1501" s="2">
        <v>22</v>
      </c>
      <c r="AC1501" s="1" t="s">
        <v>111</v>
      </c>
      <c r="AF1501" s="1" t="s">
        <v>112</v>
      </c>
      <c r="AG1501" s="1" t="s">
        <v>138</v>
      </c>
      <c r="AH1501" s="1" t="s">
        <v>193</v>
      </c>
      <c r="AI1501" s="1" t="s">
        <v>5662</v>
      </c>
      <c r="AJ1501" s="1" t="s">
        <v>115</v>
      </c>
      <c r="AK1501" s="1" t="s">
        <v>294</v>
      </c>
      <c r="AN1501" s="1" t="s">
        <v>5663</v>
      </c>
      <c r="AO1501" s="1" t="s">
        <v>221</v>
      </c>
      <c r="AZ1501" s="1" t="s">
        <v>561</v>
      </c>
      <c r="BC1501" s="1">
        <v>53</v>
      </c>
      <c r="BD1501" s="1">
        <v>5.8</v>
      </c>
      <c r="BG1501" s="1" t="s">
        <v>5664</v>
      </c>
      <c r="BH1501" s="1" t="s">
        <v>2379</v>
      </c>
      <c r="BJ1501" s="1" t="s">
        <v>111</v>
      </c>
      <c r="BN1501" s="1" t="s">
        <v>112</v>
      </c>
      <c r="BO1501" s="1" t="s">
        <v>148</v>
      </c>
      <c r="BP1501" s="1" t="s">
        <v>348</v>
      </c>
      <c r="BQ1501" s="1" t="s">
        <v>121</v>
      </c>
      <c r="BR1501" s="1" t="s">
        <v>122</v>
      </c>
      <c r="BS1501" s="1" t="s">
        <v>111</v>
      </c>
      <c r="BT1501" s="34" t="s">
        <v>5665</v>
      </c>
      <c r="BU1501" s="34" t="s">
        <v>5666</v>
      </c>
      <c r="BV1501" s="9">
        <v>44375</v>
      </c>
      <c r="BW1501" s="34" t="s">
        <v>5667</v>
      </c>
      <c r="BY1501" s="2" t="s">
        <v>156</v>
      </c>
      <c r="BZ1501" s="2" t="s">
        <v>124</v>
      </c>
      <c r="CA1501" s="2" t="s">
        <v>257</v>
      </c>
      <c r="CB1501" s="1" t="s">
        <v>265</v>
      </c>
      <c r="CC1501" s="2" t="s">
        <v>126</v>
      </c>
      <c r="CD1501" s="1" t="b">
        <f t="shared" si="749"/>
        <v>0</v>
      </c>
      <c r="CE1501" s="1" t="b">
        <f t="shared" si="750"/>
        <v>0</v>
      </c>
      <c r="CF1501" s="1" t="b">
        <f t="shared" si="729"/>
        <v>0</v>
      </c>
      <c r="CG1501" s="1" t="b">
        <f t="shared" si="730"/>
        <v>0</v>
      </c>
      <c r="CH1501" s="1" t="b">
        <f t="shared" si="731"/>
        <v>0</v>
      </c>
      <c r="CI1501" s="1" t="b">
        <f t="shared" si="732"/>
        <v>0</v>
      </c>
      <c r="CJ1501" s="1" t="b">
        <f t="shared" si="733"/>
        <v>0</v>
      </c>
      <c r="CK1501" s="1" t="b">
        <f t="shared" si="734"/>
        <v>0</v>
      </c>
      <c r="CL1501" s="1" t="b">
        <f t="shared" si="735"/>
        <v>0</v>
      </c>
      <c r="CM1501" s="1" t="b">
        <f t="shared" si="736"/>
        <v>1</v>
      </c>
      <c r="CN1501" s="1" t="b">
        <f t="shared" si="737"/>
        <v>0</v>
      </c>
      <c r="CO1501" s="2" t="b">
        <f t="shared" si="738"/>
        <v>0</v>
      </c>
      <c r="CP1501" s="2" t="b">
        <f t="shared" si="739"/>
        <v>0</v>
      </c>
      <c r="CQ1501" s="2" t="b">
        <f t="shared" si="740"/>
        <v>0</v>
      </c>
      <c r="CR1501" s="6" t="str">
        <f t="shared" si="741"/>
        <v>Female</v>
      </c>
      <c r="CS1501" s="7">
        <f t="shared" si="742"/>
        <v>0</v>
      </c>
      <c r="CT1501" s="7">
        <f t="shared" si="743"/>
        <v>0</v>
      </c>
      <c r="CU1501" s="7">
        <f t="shared" si="744"/>
        <v>0</v>
      </c>
      <c r="CV1501" s="7">
        <f t="shared" si="745"/>
        <v>0</v>
      </c>
      <c r="CW1501" s="7">
        <f t="shared" si="746"/>
        <v>1</v>
      </c>
      <c r="CX1501" s="1" t="b">
        <f t="shared" si="747"/>
        <v>0</v>
      </c>
      <c r="CY1501" s="1" t="b">
        <f t="shared" si="748"/>
        <v>0</v>
      </c>
      <c r="DG1501" s="1" t="b">
        <f t="shared" si="751"/>
        <v>0</v>
      </c>
    </row>
    <row r="1502" spans="1:111" x14ac:dyDescent="0.35">
      <c r="A1502" s="2">
        <v>1478</v>
      </c>
      <c r="B1502" s="1" t="s">
        <v>13809</v>
      </c>
      <c r="C1502" s="9">
        <v>44375</v>
      </c>
      <c r="D1502" s="10" t="s">
        <v>13809</v>
      </c>
      <c r="E1502" s="1">
        <v>15</v>
      </c>
      <c r="F1502" s="1" t="s">
        <v>127</v>
      </c>
      <c r="G1502" s="1" t="s">
        <v>13809</v>
      </c>
      <c r="H1502" s="1" t="s">
        <v>13809</v>
      </c>
      <c r="K1502" s="2" t="s">
        <v>13809</v>
      </c>
      <c r="L1502" s="9">
        <v>44371</v>
      </c>
      <c r="M1502" s="2" t="s">
        <v>109</v>
      </c>
      <c r="N1502" s="2" t="s">
        <v>13809</v>
      </c>
      <c r="O1502" s="2" t="s">
        <v>110</v>
      </c>
      <c r="P1502" s="2" t="s">
        <v>111</v>
      </c>
      <c r="T1502" s="2" t="s">
        <v>112</v>
      </c>
      <c r="U1502" s="2" t="b">
        <v>1</v>
      </c>
      <c r="V1502" s="2" t="s">
        <v>159</v>
      </c>
      <c r="W1502" s="1" t="s">
        <v>112</v>
      </c>
      <c r="X1502" s="1" t="s">
        <v>110</v>
      </c>
      <c r="Y1502" s="2" t="s">
        <v>112</v>
      </c>
      <c r="Z1502" s="2" t="s">
        <v>111</v>
      </c>
      <c r="AA1502" s="2" t="s">
        <v>112</v>
      </c>
      <c r="AB1502" s="2">
        <v>2</v>
      </c>
      <c r="AC1502" s="1" t="s">
        <v>111</v>
      </c>
      <c r="AF1502" s="1" t="s">
        <v>111</v>
      </c>
      <c r="AJ1502" s="1" t="s">
        <v>115</v>
      </c>
      <c r="AK1502" s="1" t="s">
        <v>189</v>
      </c>
      <c r="AO1502" s="1" t="s">
        <v>130</v>
      </c>
      <c r="AS1502" s="1" t="s">
        <v>118</v>
      </c>
      <c r="AU1502" s="1" t="s">
        <v>132</v>
      </c>
      <c r="AZ1502" s="1" t="s">
        <v>155</v>
      </c>
      <c r="BA1502" s="1">
        <v>38.89</v>
      </c>
      <c r="BJ1502" s="1" t="s">
        <v>112</v>
      </c>
      <c r="BK1502" s="1" t="s">
        <v>112</v>
      </c>
      <c r="BL1502" s="1" t="s">
        <v>142</v>
      </c>
      <c r="BQ1502" s="1" t="s">
        <v>121</v>
      </c>
      <c r="BR1502" s="1" t="s">
        <v>122</v>
      </c>
      <c r="BS1502" s="1" t="s">
        <v>112</v>
      </c>
      <c r="BV1502" s="9">
        <v>44377</v>
      </c>
      <c r="BW1502" s="34" t="s">
        <v>14485</v>
      </c>
      <c r="BX1502" s="2" t="s">
        <v>111</v>
      </c>
      <c r="BY1502" s="2" t="s">
        <v>123</v>
      </c>
      <c r="BZ1502" s="2" t="s">
        <v>124</v>
      </c>
      <c r="CA1502" s="2">
        <v>2</v>
      </c>
      <c r="CB1502" s="1" t="s">
        <v>227</v>
      </c>
      <c r="CC1502" s="2" t="s">
        <v>126</v>
      </c>
      <c r="CD1502" s="1" t="b">
        <f t="shared" si="749"/>
        <v>1</v>
      </c>
      <c r="CE1502" s="1" t="b">
        <f t="shared" si="750"/>
        <v>1</v>
      </c>
      <c r="CF1502" s="1" t="b">
        <f t="shared" si="729"/>
        <v>0</v>
      </c>
      <c r="CG1502" s="1" t="b">
        <f t="shared" si="730"/>
        <v>1</v>
      </c>
      <c r="CH1502" s="1" t="b">
        <f t="shared" si="731"/>
        <v>0</v>
      </c>
      <c r="CI1502" s="1" t="b">
        <f t="shared" si="732"/>
        <v>0</v>
      </c>
      <c r="CJ1502" s="1" t="b">
        <f t="shared" si="733"/>
        <v>0</v>
      </c>
      <c r="CK1502" s="1" t="b">
        <f t="shared" si="734"/>
        <v>0</v>
      </c>
      <c r="CL1502" s="1" t="b">
        <f t="shared" si="735"/>
        <v>0</v>
      </c>
      <c r="CM1502" s="1" t="b">
        <f t="shared" si="736"/>
        <v>0</v>
      </c>
      <c r="CN1502" s="1" t="b">
        <f t="shared" si="737"/>
        <v>0</v>
      </c>
      <c r="CO1502" s="2" t="b">
        <f t="shared" si="738"/>
        <v>1</v>
      </c>
      <c r="CP1502" s="2" t="b">
        <f t="shared" si="739"/>
        <v>1</v>
      </c>
      <c r="CQ1502" s="2" t="b">
        <f t="shared" si="740"/>
        <v>0</v>
      </c>
      <c r="CR1502" s="6" t="str">
        <f t="shared" si="741"/>
        <v>Male</v>
      </c>
      <c r="CS1502" s="7">
        <f t="shared" si="742"/>
        <v>0</v>
      </c>
      <c r="CT1502" s="7">
        <f t="shared" si="743"/>
        <v>0</v>
      </c>
      <c r="CU1502" s="7">
        <f t="shared" si="744"/>
        <v>0</v>
      </c>
      <c r="CV1502" s="7">
        <f t="shared" si="745"/>
        <v>1</v>
      </c>
      <c r="CW1502" s="7">
        <f t="shared" si="746"/>
        <v>0</v>
      </c>
      <c r="CX1502" s="1" t="b">
        <f t="shared" si="747"/>
        <v>1</v>
      </c>
      <c r="CY1502" s="1" t="b">
        <f t="shared" si="748"/>
        <v>0</v>
      </c>
      <c r="DG1502" s="1" t="b">
        <f t="shared" si="751"/>
        <v>1</v>
      </c>
    </row>
    <row r="1503" spans="1:111" x14ac:dyDescent="0.35">
      <c r="A1503" s="2">
        <v>1479</v>
      </c>
      <c r="B1503" s="1" t="s">
        <v>13809</v>
      </c>
      <c r="C1503" s="9">
        <v>44375</v>
      </c>
      <c r="D1503" s="10" t="s">
        <v>13809</v>
      </c>
      <c r="E1503" s="1">
        <v>15</v>
      </c>
      <c r="F1503" s="1" t="s">
        <v>127</v>
      </c>
      <c r="G1503" s="1" t="s">
        <v>13809</v>
      </c>
      <c r="H1503" s="1" t="s">
        <v>13809</v>
      </c>
      <c r="K1503" s="2" t="s">
        <v>13809</v>
      </c>
      <c r="L1503" s="9">
        <v>44371</v>
      </c>
      <c r="M1503" s="2" t="s">
        <v>109</v>
      </c>
      <c r="N1503" s="2" t="s">
        <v>13809</v>
      </c>
      <c r="O1503" s="2" t="s">
        <v>110</v>
      </c>
      <c r="P1503" s="2" t="s">
        <v>111</v>
      </c>
      <c r="T1503" s="2" t="s">
        <v>112</v>
      </c>
      <c r="U1503" s="2" t="b">
        <v>1</v>
      </c>
      <c r="V1503" s="2" t="s">
        <v>159</v>
      </c>
      <c r="W1503" s="1" t="s">
        <v>112</v>
      </c>
      <c r="X1503" s="1" t="s">
        <v>110</v>
      </c>
      <c r="Y1503" s="2" t="s">
        <v>112</v>
      </c>
      <c r="Z1503" s="2" t="s">
        <v>111</v>
      </c>
      <c r="AA1503" s="2" t="s">
        <v>112</v>
      </c>
      <c r="AB1503" s="2">
        <v>2</v>
      </c>
      <c r="AC1503" s="1" t="s">
        <v>111</v>
      </c>
      <c r="AF1503" s="1" t="s">
        <v>111</v>
      </c>
      <c r="AJ1503" s="1" t="s">
        <v>115</v>
      </c>
      <c r="AK1503" s="1" t="s">
        <v>189</v>
      </c>
      <c r="AO1503" s="1" t="s">
        <v>130</v>
      </c>
      <c r="AS1503" s="1" t="s">
        <v>118</v>
      </c>
      <c r="AU1503" s="1" t="s">
        <v>132</v>
      </c>
      <c r="AZ1503" s="1" t="s">
        <v>155</v>
      </c>
      <c r="BA1503" s="1">
        <v>38.89</v>
      </c>
      <c r="BJ1503" s="1" t="s">
        <v>112</v>
      </c>
      <c r="BK1503" s="1" t="s">
        <v>112</v>
      </c>
      <c r="BL1503" s="1" t="s">
        <v>142</v>
      </c>
      <c r="BQ1503" s="1" t="s">
        <v>121</v>
      </c>
      <c r="BR1503" s="1" t="s">
        <v>122</v>
      </c>
      <c r="BS1503" s="1" t="s">
        <v>112</v>
      </c>
      <c r="BV1503" s="9">
        <v>44377</v>
      </c>
      <c r="BX1503" s="2" t="s">
        <v>111</v>
      </c>
      <c r="BY1503" s="2" t="s">
        <v>123</v>
      </c>
      <c r="BZ1503" s="2" t="s">
        <v>124</v>
      </c>
      <c r="CA1503" s="2">
        <v>2</v>
      </c>
      <c r="CB1503" s="1" t="s">
        <v>227</v>
      </c>
      <c r="CC1503" s="2" t="s">
        <v>220</v>
      </c>
      <c r="CD1503" s="1" t="b">
        <f t="shared" si="749"/>
        <v>1</v>
      </c>
      <c r="CE1503" s="1" t="b">
        <f t="shared" si="750"/>
        <v>1</v>
      </c>
      <c r="CF1503" s="1" t="b">
        <f t="shared" si="729"/>
        <v>0</v>
      </c>
      <c r="CG1503" s="1" t="b">
        <f t="shared" si="730"/>
        <v>1</v>
      </c>
      <c r="CH1503" s="1" t="b">
        <f t="shared" si="731"/>
        <v>0</v>
      </c>
      <c r="CI1503" s="1" t="b">
        <f t="shared" si="732"/>
        <v>0</v>
      </c>
      <c r="CJ1503" s="1" t="b">
        <f t="shared" si="733"/>
        <v>0</v>
      </c>
      <c r="CK1503" s="1" t="b">
        <f t="shared" si="734"/>
        <v>0</v>
      </c>
      <c r="CL1503" s="1" t="b">
        <f t="shared" si="735"/>
        <v>0</v>
      </c>
      <c r="CM1503" s="1" t="b">
        <f t="shared" si="736"/>
        <v>0</v>
      </c>
      <c r="CN1503" s="1" t="b">
        <f t="shared" si="737"/>
        <v>0</v>
      </c>
      <c r="CO1503" s="2" t="b">
        <f t="shared" si="738"/>
        <v>1</v>
      </c>
      <c r="CP1503" s="2" t="b">
        <f t="shared" si="739"/>
        <v>1</v>
      </c>
      <c r="CQ1503" s="2" t="b">
        <f t="shared" si="740"/>
        <v>0</v>
      </c>
      <c r="CR1503" s="6" t="str">
        <f t="shared" si="741"/>
        <v>Male</v>
      </c>
      <c r="CS1503" s="7">
        <f t="shared" si="742"/>
        <v>0</v>
      </c>
      <c r="CT1503" s="7">
        <f t="shared" si="743"/>
        <v>0</v>
      </c>
      <c r="CU1503" s="7">
        <f t="shared" si="744"/>
        <v>0</v>
      </c>
      <c r="CV1503" s="7">
        <f t="shared" si="745"/>
        <v>1</v>
      </c>
      <c r="CW1503" s="7">
        <f t="shared" si="746"/>
        <v>0</v>
      </c>
      <c r="CX1503" s="1" t="b">
        <f t="shared" si="747"/>
        <v>1</v>
      </c>
      <c r="CY1503" s="1" t="b">
        <f t="shared" si="748"/>
        <v>0</v>
      </c>
      <c r="DG1503" s="1" t="b">
        <f t="shared" si="751"/>
        <v>1</v>
      </c>
    </row>
    <row r="1504" spans="1:111" x14ac:dyDescent="0.35">
      <c r="B1504" s="1" t="s">
        <v>13809</v>
      </c>
      <c r="C1504" s="9">
        <v>44599</v>
      </c>
      <c r="D1504" s="10" t="s">
        <v>13809</v>
      </c>
      <c r="E1504" s="1">
        <v>40</v>
      </c>
      <c r="F1504" s="1" t="s">
        <v>127</v>
      </c>
      <c r="G1504" s="1" t="s">
        <v>13809</v>
      </c>
      <c r="H1504" s="1" t="s">
        <v>13809</v>
      </c>
      <c r="I1504" s="9">
        <v>44286</v>
      </c>
      <c r="J1504" s="2" t="s">
        <v>128</v>
      </c>
      <c r="K1504" s="2" t="s">
        <v>13809</v>
      </c>
      <c r="N1504" s="2" t="s">
        <v>13809</v>
      </c>
      <c r="O1504" s="2" t="s">
        <v>315</v>
      </c>
      <c r="P1504" s="2" t="s">
        <v>111</v>
      </c>
      <c r="S1504" s="2" t="s">
        <v>112</v>
      </c>
      <c r="U1504" s="2" t="b">
        <v>1</v>
      </c>
      <c r="V1504" s="2" t="s">
        <v>126</v>
      </c>
      <c r="BU1504" s="34" t="s">
        <v>5668</v>
      </c>
      <c r="BW1504" s="34" t="s">
        <v>14486</v>
      </c>
      <c r="BZ1504" s="2" t="s">
        <v>162</v>
      </c>
      <c r="CA1504" s="2">
        <v>1</v>
      </c>
      <c r="CB1504" s="1" t="s">
        <v>246</v>
      </c>
      <c r="CC1504" s="2" t="s">
        <v>126</v>
      </c>
      <c r="CD1504" s="1" t="b">
        <v>0</v>
      </c>
      <c r="CE1504" s="1" t="b">
        <v>0</v>
      </c>
      <c r="CF1504" s="1" t="b">
        <f t="shared" si="729"/>
        <v>0</v>
      </c>
      <c r="CG1504" s="1" t="b">
        <f t="shared" si="730"/>
        <v>0</v>
      </c>
      <c r="CH1504" s="1" t="b">
        <f t="shared" si="731"/>
        <v>0</v>
      </c>
      <c r="CI1504" s="1" t="b">
        <f t="shared" si="732"/>
        <v>0</v>
      </c>
      <c r="CJ1504" s="1" t="b">
        <f t="shared" si="733"/>
        <v>0</v>
      </c>
      <c r="CK1504" s="1" t="b">
        <f t="shared" si="734"/>
        <v>0</v>
      </c>
      <c r="CL1504" s="1" t="b">
        <f t="shared" si="735"/>
        <v>1</v>
      </c>
      <c r="CM1504" s="1" t="b">
        <f t="shared" si="736"/>
        <v>0</v>
      </c>
      <c r="CN1504" s="1" t="b">
        <f t="shared" si="737"/>
        <v>0</v>
      </c>
      <c r="CO1504" s="2" t="b">
        <f t="shared" si="738"/>
        <v>0</v>
      </c>
      <c r="CP1504" s="2" t="b">
        <f t="shared" si="739"/>
        <v>0</v>
      </c>
      <c r="CQ1504" s="2" t="b">
        <f t="shared" si="740"/>
        <v>0</v>
      </c>
      <c r="CR1504" s="6" t="str">
        <f t="shared" si="741"/>
        <v>Male</v>
      </c>
      <c r="CS1504" s="7">
        <f t="shared" si="742"/>
        <v>0</v>
      </c>
      <c r="CT1504" s="7">
        <f t="shared" si="743"/>
        <v>1</v>
      </c>
      <c r="CU1504" s="7">
        <f t="shared" si="744"/>
        <v>0</v>
      </c>
      <c r="CV1504" s="7">
        <f t="shared" si="745"/>
        <v>0</v>
      </c>
      <c r="CW1504" s="7">
        <f t="shared" si="746"/>
        <v>0</v>
      </c>
      <c r="CX1504" s="1" t="b">
        <f t="shared" si="747"/>
        <v>0</v>
      </c>
      <c r="CY1504" s="1" t="b">
        <f t="shared" si="748"/>
        <v>1</v>
      </c>
      <c r="DG1504" s="1" t="b">
        <f t="shared" si="751"/>
        <v>0</v>
      </c>
    </row>
    <row r="1505" spans="1:111" x14ac:dyDescent="0.35">
      <c r="A1505" s="2">
        <v>1500</v>
      </c>
      <c r="B1505" s="1" t="s">
        <v>13809</v>
      </c>
      <c r="C1505" s="9">
        <v>44375</v>
      </c>
      <c r="D1505" s="10" t="s">
        <v>13809</v>
      </c>
      <c r="E1505" s="1">
        <v>15</v>
      </c>
      <c r="F1505" s="1" t="s">
        <v>108</v>
      </c>
      <c r="G1505" s="1" t="s">
        <v>13809</v>
      </c>
      <c r="H1505" s="1" t="s">
        <v>13809</v>
      </c>
      <c r="K1505" s="2" t="s">
        <v>13809</v>
      </c>
      <c r="L1505" s="9">
        <v>44350</v>
      </c>
      <c r="M1505" s="2" t="s">
        <v>109</v>
      </c>
      <c r="N1505" s="2" t="s">
        <v>13809</v>
      </c>
      <c r="O1505" s="2" t="s">
        <v>110</v>
      </c>
      <c r="P1505" s="2" t="s">
        <v>111</v>
      </c>
      <c r="T1505" s="2" t="s">
        <v>112</v>
      </c>
      <c r="U1505" s="2" t="b">
        <v>1</v>
      </c>
      <c r="V1505" s="2" t="s">
        <v>113</v>
      </c>
      <c r="W1505" s="1" t="s">
        <v>112</v>
      </c>
      <c r="X1505" s="1" t="s">
        <v>114</v>
      </c>
      <c r="Y1505" s="2" t="s">
        <v>112</v>
      </c>
      <c r="Z1505" s="2" t="s">
        <v>111</v>
      </c>
      <c r="AA1505" s="2" t="s">
        <v>112</v>
      </c>
      <c r="AB1505" s="2">
        <v>3</v>
      </c>
      <c r="AC1505" s="1" t="s">
        <v>111</v>
      </c>
      <c r="AF1505" s="1" t="s">
        <v>111</v>
      </c>
      <c r="AJ1505" s="1" t="s">
        <v>115</v>
      </c>
      <c r="AK1505" s="1" t="s">
        <v>129</v>
      </c>
      <c r="AO1505" s="1" t="s">
        <v>117</v>
      </c>
      <c r="AU1505" s="1" t="s">
        <v>132</v>
      </c>
      <c r="AZ1505" s="1" t="s">
        <v>120</v>
      </c>
      <c r="BA1505" s="1">
        <v>1.1000000000000001</v>
      </c>
      <c r="BG1505" s="1">
        <v>6.3</v>
      </c>
      <c r="BH1505" s="1">
        <v>7</v>
      </c>
      <c r="BJ1505" s="1" t="s">
        <v>111</v>
      </c>
      <c r="BN1505" s="1" t="s">
        <v>112</v>
      </c>
      <c r="BO1505" s="1" t="s">
        <v>148</v>
      </c>
      <c r="BP1505" s="1" t="s">
        <v>152</v>
      </c>
      <c r="BQ1505" s="1" t="s">
        <v>121</v>
      </c>
      <c r="BR1505" s="1" t="s">
        <v>122</v>
      </c>
      <c r="BS1505" s="1" t="s">
        <v>112</v>
      </c>
      <c r="BV1505" s="9">
        <v>44379</v>
      </c>
      <c r="BX1505" s="2" t="s">
        <v>111</v>
      </c>
      <c r="BY1505" s="2" t="s">
        <v>156</v>
      </c>
      <c r="BZ1505" s="2" t="s">
        <v>124</v>
      </c>
      <c r="CA1505" s="2">
        <v>2</v>
      </c>
      <c r="CB1505" s="1" t="s">
        <v>383</v>
      </c>
      <c r="CC1505" s="2" t="s">
        <v>126</v>
      </c>
      <c r="CD1505" s="1" t="b">
        <f t="shared" ref="CD1505:CD1536" si="752">AND(E1505&lt;30,NOT(E1505="."),NOT(E1505=""))</f>
        <v>1</v>
      </c>
      <c r="CE1505" s="1" t="b">
        <f t="shared" ref="CE1505:CE1536" si="753">AND(E1505&lt;18,NOT(E1505="."),NOT(E1505=""))</f>
        <v>1</v>
      </c>
      <c r="CF1505" s="1" t="b">
        <f t="shared" si="729"/>
        <v>0</v>
      </c>
      <c r="CG1505" s="1" t="b">
        <f t="shared" si="730"/>
        <v>1</v>
      </c>
      <c r="CH1505" s="1" t="b">
        <f t="shared" si="731"/>
        <v>0</v>
      </c>
      <c r="CI1505" s="1" t="b">
        <f t="shared" si="732"/>
        <v>0</v>
      </c>
      <c r="CJ1505" s="1" t="b">
        <f t="shared" si="733"/>
        <v>0</v>
      </c>
      <c r="CK1505" s="1" t="b">
        <f t="shared" si="734"/>
        <v>0</v>
      </c>
      <c r="CL1505" s="1" t="b">
        <f t="shared" si="735"/>
        <v>0</v>
      </c>
      <c r="CM1505" s="1" t="b">
        <f t="shared" si="736"/>
        <v>0</v>
      </c>
      <c r="CN1505" s="1" t="b">
        <f t="shared" si="737"/>
        <v>0</v>
      </c>
      <c r="CO1505" s="2" t="b">
        <f t="shared" si="738"/>
        <v>1</v>
      </c>
      <c r="CP1505" s="2" t="b">
        <f t="shared" si="739"/>
        <v>1</v>
      </c>
      <c r="CQ1505" s="2" t="b">
        <f t="shared" si="740"/>
        <v>0</v>
      </c>
      <c r="CR1505" s="6" t="str">
        <f t="shared" si="741"/>
        <v>Female</v>
      </c>
      <c r="CS1505" s="7">
        <f t="shared" si="742"/>
        <v>0</v>
      </c>
      <c r="CT1505" s="7">
        <f t="shared" si="743"/>
        <v>0</v>
      </c>
      <c r="CU1505" s="7">
        <f t="shared" si="744"/>
        <v>0</v>
      </c>
      <c r="CV1505" s="7">
        <f t="shared" si="745"/>
        <v>1</v>
      </c>
      <c r="CW1505" s="7">
        <f t="shared" si="746"/>
        <v>0</v>
      </c>
      <c r="CX1505" s="1" t="b">
        <f t="shared" si="747"/>
        <v>1</v>
      </c>
      <c r="CY1505" s="1" t="b">
        <f t="shared" si="748"/>
        <v>0</v>
      </c>
      <c r="DG1505" s="1" t="b">
        <f t="shared" si="751"/>
        <v>1</v>
      </c>
    </row>
    <row r="1506" spans="1:111" x14ac:dyDescent="0.35">
      <c r="A1506" s="2">
        <v>1477</v>
      </c>
      <c r="B1506" s="1" t="s">
        <v>13809</v>
      </c>
      <c r="C1506" s="9">
        <v>44375</v>
      </c>
      <c r="D1506" s="10" t="s">
        <v>13809</v>
      </c>
      <c r="E1506" s="1">
        <v>19</v>
      </c>
      <c r="F1506" s="1" t="s">
        <v>108</v>
      </c>
      <c r="G1506" s="1" t="s">
        <v>13809</v>
      </c>
      <c r="H1506" s="1" t="s">
        <v>13809</v>
      </c>
      <c r="I1506" s="9">
        <v>44330</v>
      </c>
      <c r="J1506" s="2" t="s">
        <v>109</v>
      </c>
      <c r="K1506" s="2" t="s">
        <v>13809</v>
      </c>
      <c r="N1506" s="2" t="s">
        <v>13809</v>
      </c>
      <c r="O1506" s="2" t="s">
        <v>110</v>
      </c>
      <c r="P1506" s="2" t="s">
        <v>111</v>
      </c>
      <c r="T1506" s="2" t="s">
        <v>112</v>
      </c>
      <c r="U1506" s="2" t="b">
        <v>1</v>
      </c>
      <c r="V1506" s="2" t="s">
        <v>113</v>
      </c>
      <c r="W1506" s="1" t="s">
        <v>112</v>
      </c>
      <c r="X1506" s="1" t="s">
        <v>114</v>
      </c>
      <c r="Y1506" s="2" t="s">
        <v>112</v>
      </c>
      <c r="Z1506" s="2" t="s">
        <v>112</v>
      </c>
      <c r="AA1506" s="2" t="s">
        <v>111</v>
      </c>
      <c r="AB1506" s="2">
        <v>14</v>
      </c>
      <c r="AC1506" s="1" t="s">
        <v>111</v>
      </c>
      <c r="AF1506" s="1" t="s">
        <v>111</v>
      </c>
      <c r="AJ1506" s="1" t="s">
        <v>115</v>
      </c>
      <c r="AK1506" s="1" t="s">
        <v>150</v>
      </c>
      <c r="AO1506" s="1" t="s">
        <v>117</v>
      </c>
      <c r="AU1506" s="1" t="s">
        <v>132</v>
      </c>
      <c r="AZ1506" s="1" t="s">
        <v>155</v>
      </c>
      <c r="BA1506" s="1">
        <v>7.0000000000000007E-2</v>
      </c>
      <c r="BJ1506" s="1" t="s">
        <v>112</v>
      </c>
      <c r="BK1506" s="1" t="s">
        <v>112</v>
      </c>
      <c r="BL1506" s="1" t="s">
        <v>142</v>
      </c>
      <c r="BQ1506" s="1" t="s">
        <v>121</v>
      </c>
      <c r="BR1506" s="1" t="s">
        <v>122</v>
      </c>
      <c r="BS1506" s="1" t="s">
        <v>112</v>
      </c>
      <c r="BV1506" s="9">
        <v>44378</v>
      </c>
      <c r="BW1506" s="34" t="s">
        <v>5669</v>
      </c>
      <c r="BX1506" s="2" t="s">
        <v>111</v>
      </c>
      <c r="BY1506" s="2" t="s">
        <v>156</v>
      </c>
      <c r="BZ1506" s="2" t="s">
        <v>124</v>
      </c>
      <c r="CA1506" s="2">
        <v>1</v>
      </c>
      <c r="CB1506" s="1" t="s">
        <v>181</v>
      </c>
      <c r="CC1506" s="2" t="s">
        <v>126</v>
      </c>
      <c r="CD1506" s="1" t="b">
        <f t="shared" si="752"/>
        <v>1</v>
      </c>
      <c r="CE1506" s="1" t="b">
        <f t="shared" si="753"/>
        <v>0</v>
      </c>
      <c r="CF1506" s="1" t="b">
        <f t="shared" si="729"/>
        <v>0</v>
      </c>
      <c r="CG1506" s="1" t="b">
        <f t="shared" si="730"/>
        <v>0</v>
      </c>
      <c r="CH1506" s="1" t="b">
        <f t="shared" si="731"/>
        <v>0</v>
      </c>
      <c r="CI1506" s="1" t="b">
        <f t="shared" si="732"/>
        <v>1</v>
      </c>
      <c r="CJ1506" s="1" t="b">
        <f t="shared" si="733"/>
        <v>0</v>
      </c>
      <c r="CK1506" s="1" t="b">
        <f t="shared" si="734"/>
        <v>0</v>
      </c>
      <c r="CL1506" s="1" t="b">
        <f t="shared" si="735"/>
        <v>0</v>
      </c>
      <c r="CM1506" s="1" t="b">
        <f t="shared" si="736"/>
        <v>0</v>
      </c>
      <c r="CN1506" s="1" t="b">
        <f t="shared" si="737"/>
        <v>0</v>
      </c>
      <c r="CO1506" s="2" t="b">
        <f t="shared" si="738"/>
        <v>0</v>
      </c>
      <c r="CP1506" s="2" t="b">
        <f t="shared" si="739"/>
        <v>0</v>
      </c>
      <c r="CQ1506" s="2" t="b">
        <f t="shared" si="740"/>
        <v>1</v>
      </c>
      <c r="CR1506" s="6" t="str">
        <f t="shared" si="741"/>
        <v>Female</v>
      </c>
      <c r="CS1506" s="7">
        <f t="shared" si="742"/>
        <v>1</v>
      </c>
      <c r="CT1506" s="7">
        <f t="shared" si="743"/>
        <v>0</v>
      </c>
      <c r="CU1506" s="7">
        <f t="shared" si="744"/>
        <v>0</v>
      </c>
      <c r="CV1506" s="7">
        <f t="shared" si="745"/>
        <v>0</v>
      </c>
      <c r="CW1506" s="7">
        <f t="shared" si="746"/>
        <v>0</v>
      </c>
      <c r="CX1506" s="1" t="b">
        <f t="shared" si="747"/>
        <v>1</v>
      </c>
      <c r="CY1506" s="1" t="b">
        <f t="shared" si="748"/>
        <v>1</v>
      </c>
      <c r="DG1506" s="1" t="b">
        <f t="shared" si="751"/>
        <v>0</v>
      </c>
    </row>
    <row r="1507" spans="1:111" ht="116" x14ac:dyDescent="0.35">
      <c r="B1507" s="1" t="s">
        <v>13809</v>
      </c>
      <c r="C1507" s="9">
        <v>44375</v>
      </c>
      <c r="D1507" s="10" t="s">
        <v>13809</v>
      </c>
      <c r="E1507" s="1">
        <v>22</v>
      </c>
      <c r="F1507" s="1" t="s">
        <v>127</v>
      </c>
      <c r="G1507" s="1" t="s">
        <v>13809</v>
      </c>
      <c r="H1507" s="1" t="s">
        <v>13809</v>
      </c>
      <c r="I1507" s="9">
        <v>44299</v>
      </c>
      <c r="J1507" s="2" t="s">
        <v>128</v>
      </c>
      <c r="K1507" s="2" t="s">
        <v>13809</v>
      </c>
      <c r="L1507" s="9">
        <v>44329</v>
      </c>
      <c r="M1507" s="2" t="s">
        <v>128</v>
      </c>
      <c r="N1507" s="2" t="s">
        <v>13809</v>
      </c>
      <c r="O1507" s="2" t="s">
        <v>110</v>
      </c>
      <c r="P1507" s="2" t="s">
        <v>111</v>
      </c>
      <c r="S1507" s="2" t="s">
        <v>112</v>
      </c>
      <c r="T1507" s="2" t="s">
        <v>111</v>
      </c>
      <c r="U1507" s="2" t="b">
        <v>1</v>
      </c>
      <c r="V1507" s="2" t="s">
        <v>113</v>
      </c>
      <c r="W1507" s="1" t="s">
        <v>112</v>
      </c>
      <c r="X1507" s="1" t="s">
        <v>138</v>
      </c>
      <c r="Y1507" s="2" t="s">
        <v>112</v>
      </c>
      <c r="Z1507" s="2" t="s">
        <v>111</v>
      </c>
      <c r="AA1507" s="2" t="s">
        <v>112</v>
      </c>
      <c r="AB1507" s="2">
        <v>25</v>
      </c>
      <c r="AC1507" s="1" t="s">
        <v>111</v>
      </c>
      <c r="AF1507" s="1" t="s">
        <v>111</v>
      </c>
      <c r="AH1507" s="1" t="s">
        <v>193</v>
      </c>
      <c r="AI1507" s="1" t="s">
        <v>5670</v>
      </c>
      <c r="AK1507" s="1" t="s">
        <v>129</v>
      </c>
      <c r="AO1507" s="1" t="s">
        <v>166</v>
      </c>
      <c r="AS1507" s="1" t="s">
        <v>401</v>
      </c>
      <c r="AU1507" s="1" t="s">
        <v>132</v>
      </c>
      <c r="BJ1507" s="1" t="s">
        <v>111</v>
      </c>
      <c r="BN1507" s="1" t="s">
        <v>112</v>
      </c>
      <c r="BO1507" s="1" t="s">
        <v>148</v>
      </c>
      <c r="BP1507" s="1" t="s">
        <v>5671</v>
      </c>
      <c r="BU1507" s="34" t="s">
        <v>5672</v>
      </c>
      <c r="BV1507" s="9">
        <v>44564</v>
      </c>
      <c r="BW1507" s="34" t="s">
        <v>5673</v>
      </c>
      <c r="BY1507" s="2" t="s">
        <v>174</v>
      </c>
      <c r="BZ1507" s="2" t="s">
        <v>124</v>
      </c>
      <c r="CA1507" s="2">
        <v>2</v>
      </c>
      <c r="CB1507" s="1" t="s">
        <v>181</v>
      </c>
      <c r="CC1507" s="2" t="s">
        <v>113</v>
      </c>
      <c r="CD1507" s="1" t="b">
        <f t="shared" si="752"/>
        <v>1</v>
      </c>
      <c r="CE1507" s="1" t="b">
        <f t="shared" si="753"/>
        <v>0</v>
      </c>
      <c r="CF1507" s="1" t="b">
        <f t="shared" si="729"/>
        <v>0</v>
      </c>
      <c r="CG1507" s="1" t="b">
        <f t="shared" si="730"/>
        <v>0</v>
      </c>
      <c r="CH1507" s="1" t="b">
        <f t="shared" si="731"/>
        <v>0</v>
      </c>
      <c r="CI1507" s="1" t="b">
        <f t="shared" si="732"/>
        <v>1</v>
      </c>
      <c r="CJ1507" s="1" t="b">
        <f t="shared" si="733"/>
        <v>0</v>
      </c>
      <c r="CK1507" s="1" t="b">
        <f t="shared" si="734"/>
        <v>0</v>
      </c>
      <c r="CL1507" s="1" t="b">
        <f t="shared" si="735"/>
        <v>0</v>
      </c>
      <c r="CM1507" s="1" t="b">
        <f t="shared" si="736"/>
        <v>0</v>
      </c>
      <c r="CN1507" s="1" t="b">
        <f t="shared" si="737"/>
        <v>0</v>
      </c>
      <c r="CO1507" s="2" t="b">
        <f t="shared" si="738"/>
        <v>0</v>
      </c>
      <c r="CP1507" s="2" t="b">
        <f t="shared" si="739"/>
        <v>0</v>
      </c>
      <c r="CQ1507" s="2" t="b">
        <f t="shared" si="740"/>
        <v>0</v>
      </c>
      <c r="CR1507" s="6" t="str">
        <f t="shared" si="741"/>
        <v>Male</v>
      </c>
      <c r="CS1507" s="7">
        <f t="shared" si="742"/>
        <v>0</v>
      </c>
      <c r="CT1507" s="7">
        <f t="shared" si="743"/>
        <v>1</v>
      </c>
      <c r="CU1507" s="7">
        <f t="shared" si="744"/>
        <v>0</v>
      </c>
      <c r="CV1507" s="7">
        <f t="shared" si="745"/>
        <v>0</v>
      </c>
      <c r="CW1507" s="7">
        <f t="shared" si="746"/>
        <v>1</v>
      </c>
      <c r="CX1507" s="1" t="b">
        <f t="shared" si="747"/>
        <v>1</v>
      </c>
      <c r="CY1507" s="1" t="b">
        <f t="shared" si="748"/>
        <v>1</v>
      </c>
      <c r="DG1507" s="1" t="b">
        <f t="shared" si="751"/>
        <v>0</v>
      </c>
    </row>
    <row r="1508" spans="1:111" x14ac:dyDescent="0.35">
      <c r="A1508" s="2">
        <v>1482</v>
      </c>
      <c r="B1508" s="1" t="s">
        <v>13809</v>
      </c>
      <c r="C1508" s="9">
        <v>44375</v>
      </c>
      <c r="D1508" s="10" t="s">
        <v>13809</v>
      </c>
      <c r="E1508" s="1">
        <v>16</v>
      </c>
      <c r="F1508" s="1" t="s">
        <v>127</v>
      </c>
      <c r="G1508" s="1" t="s">
        <v>13809</v>
      </c>
      <c r="H1508" s="1" t="s">
        <v>13809</v>
      </c>
      <c r="K1508" s="2" t="s">
        <v>13809</v>
      </c>
      <c r="L1508" s="9">
        <v>44370</v>
      </c>
      <c r="M1508" s="2" t="s">
        <v>109</v>
      </c>
      <c r="N1508" s="2" t="s">
        <v>13809</v>
      </c>
      <c r="O1508" s="2" t="s">
        <v>110</v>
      </c>
      <c r="P1508" s="2" t="s">
        <v>111</v>
      </c>
      <c r="T1508" s="2" t="s">
        <v>112</v>
      </c>
      <c r="U1508" s="2" t="b">
        <v>1</v>
      </c>
      <c r="V1508" s="2" t="s">
        <v>113</v>
      </c>
      <c r="W1508" s="1" t="s">
        <v>112</v>
      </c>
      <c r="X1508" s="1" t="s">
        <v>114</v>
      </c>
      <c r="Y1508" s="2" t="s">
        <v>112</v>
      </c>
      <c r="Z1508" s="2" t="s">
        <v>111</v>
      </c>
      <c r="AA1508" s="2" t="s">
        <v>112</v>
      </c>
      <c r="AB1508" s="2">
        <v>0</v>
      </c>
      <c r="AC1508" s="1" t="s">
        <v>111</v>
      </c>
      <c r="AF1508" s="1" t="s">
        <v>111</v>
      </c>
      <c r="AJ1508" s="1" t="s">
        <v>115</v>
      </c>
      <c r="AK1508" s="1" t="s">
        <v>150</v>
      </c>
      <c r="AO1508" s="1" t="s">
        <v>117</v>
      </c>
      <c r="AZ1508" s="1" t="s">
        <v>155</v>
      </c>
      <c r="BA1508" s="1" t="s">
        <v>5674</v>
      </c>
      <c r="BJ1508" s="1" t="s">
        <v>112</v>
      </c>
      <c r="BK1508" s="1" t="s">
        <v>111</v>
      </c>
      <c r="BQ1508" s="1" t="s">
        <v>121</v>
      </c>
      <c r="BR1508" s="1" t="s">
        <v>122</v>
      </c>
      <c r="BS1508" s="1" t="s">
        <v>112</v>
      </c>
      <c r="BV1508" s="9">
        <v>44377</v>
      </c>
      <c r="BX1508" s="2" t="s">
        <v>111</v>
      </c>
      <c r="BY1508" s="2" t="s">
        <v>156</v>
      </c>
      <c r="BZ1508" s="2" t="s">
        <v>124</v>
      </c>
      <c r="CA1508" s="2">
        <v>2</v>
      </c>
      <c r="CB1508" s="1" t="s">
        <v>265</v>
      </c>
      <c r="CC1508" s="2" t="s">
        <v>126</v>
      </c>
      <c r="CD1508" s="1" t="b">
        <f t="shared" si="752"/>
        <v>1</v>
      </c>
      <c r="CE1508" s="1" t="b">
        <f t="shared" si="753"/>
        <v>1</v>
      </c>
      <c r="CF1508" s="1" t="b">
        <f t="shared" si="729"/>
        <v>0</v>
      </c>
      <c r="CG1508" s="1" t="b">
        <f t="shared" si="730"/>
        <v>0</v>
      </c>
      <c r="CH1508" s="1" t="b">
        <f t="shared" si="731"/>
        <v>1</v>
      </c>
      <c r="CI1508" s="1" t="b">
        <f t="shared" si="732"/>
        <v>0</v>
      </c>
      <c r="CJ1508" s="1" t="b">
        <f t="shared" si="733"/>
        <v>0</v>
      </c>
      <c r="CK1508" s="1" t="b">
        <f t="shared" si="734"/>
        <v>0</v>
      </c>
      <c r="CL1508" s="1" t="b">
        <f t="shared" si="735"/>
        <v>0</v>
      </c>
      <c r="CM1508" s="1" t="b">
        <f t="shared" si="736"/>
        <v>0</v>
      </c>
      <c r="CN1508" s="1" t="b">
        <f t="shared" si="737"/>
        <v>0</v>
      </c>
      <c r="CO1508" s="2" t="b">
        <f t="shared" si="738"/>
        <v>1</v>
      </c>
      <c r="CP1508" s="2" t="b">
        <f t="shared" si="739"/>
        <v>1</v>
      </c>
      <c r="CQ1508" s="2" t="b">
        <f t="shared" si="740"/>
        <v>0</v>
      </c>
      <c r="CR1508" s="6" t="str">
        <f t="shared" si="741"/>
        <v>Male</v>
      </c>
      <c r="CS1508" s="7">
        <f t="shared" si="742"/>
        <v>0</v>
      </c>
      <c r="CT1508" s="7">
        <f t="shared" si="743"/>
        <v>0</v>
      </c>
      <c r="CU1508" s="7">
        <f t="shared" si="744"/>
        <v>0</v>
      </c>
      <c r="CV1508" s="7">
        <f t="shared" si="745"/>
        <v>1</v>
      </c>
      <c r="CW1508" s="7">
        <f t="shared" si="746"/>
        <v>0</v>
      </c>
      <c r="CX1508" s="1" t="b">
        <f t="shared" si="747"/>
        <v>1</v>
      </c>
      <c r="CY1508" s="1" t="b">
        <f t="shared" si="748"/>
        <v>0</v>
      </c>
      <c r="DG1508" s="1" t="b">
        <f t="shared" si="751"/>
        <v>1</v>
      </c>
    </row>
    <row r="1509" spans="1:111" ht="43.5" x14ac:dyDescent="0.35">
      <c r="A1509" s="2">
        <v>1481</v>
      </c>
      <c r="B1509" s="1" t="s">
        <v>13809</v>
      </c>
      <c r="C1509" s="9">
        <v>44375</v>
      </c>
      <c r="D1509" s="10" t="s">
        <v>13809</v>
      </c>
      <c r="E1509" s="1">
        <v>14</v>
      </c>
      <c r="F1509" s="1" t="s">
        <v>108</v>
      </c>
      <c r="G1509" s="1" t="s">
        <v>13809</v>
      </c>
      <c r="H1509" s="1" t="s">
        <v>13809</v>
      </c>
      <c r="I1509" s="9">
        <v>44330</v>
      </c>
      <c r="J1509" s="2" t="s">
        <v>109</v>
      </c>
      <c r="K1509" s="2" t="s">
        <v>13809</v>
      </c>
      <c r="L1509" s="9">
        <v>44351</v>
      </c>
      <c r="M1509" s="2" t="s">
        <v>109</v>
      </c>
      <c r="N1509" s="2" t="s">
        <v>13809</v>
      </c>
      <c r="O1509" s="2" t="s">
        <v>110</v>
      </c>
      <c r="P1509" s="2" t="s">
        <v>111</v>
      </c>
      <c r="S1509" s="2" t="s">
        <v>112</v>
      </c>
      <c r="T1509" s="2" t="s">
        <v>112</v>
      </c>
      <c r="U1509" s="2" t="b">
        <v>1</v>
      </c>
      <c r="V1509" s="2" t="s">
        <v>159</v>
      </c>
      <c r="W1509" s="1" t="s">
        <v>112</v>
      </c>
      <c r="X1509" s="1" t="s">
        <v>114</v>
      </c>
      <c r="Y1509" s="2" t="s">
        <v>112</v>
      </c>
      <c r="Z1509" s="2" t="s">
        <v>111</v>
      </c>
      <c r="AA1509" s="2" t="s">
        <v>112</v>
      </c>
      <c r="AB1509" s="2">
        <v>3</v>
      </c>
      <c r="AC1509" s="1" t="s">
        <v>111</v>
      </c>
      <c r="AF1509" s="1" t="s">
        <v>111</v>
      </c>
      <c r="AJ1509" s="1" t="s">
        <v>115</v>
      </c>
      <c r="AK1509" s="1" t="s">
        <v>201</v>
      </c>
      <c r="AN1509" s="1" t="s">
        <v>3810</v>
      </c>
      <c r="AO1509" s="1" t="s">
        <v>130</v>
      </c>
      <c r="AU1509" s="1" t="s">
        <v>132</v>
      </c>
      <c r="AZ1509" s="1" t="s">
        <v>799</v>
      </c>
      <c r="BC1509" s="1" t="s">
        <v>3811</v>
      </c>
      <c r="BF1509" s="1" t="s">
        <v>3812</v>
      </c>
      <c r="BG1509" s="1" t="s">
        <v>3813</v>
      </c>
      <c r="BH1509" s="1" t="s">
        <v>3814</v>
      </c>
      <c r="BJ1509" s="1" t="s">
        <v>112</v>
      </c>
      <c r="BK1509" s="1" t="s">
        <v>112</v>
      </c>
      <c r="BL1509" s="1" t="s">
        <v>161</v>
      </c>
      <c r="BM1509" s="1" t="s">
        <v>3815</v>
      </c>
      <c r="BQ1509" s="1" t="s">
        <v>121</v>
      </c>
      <c r="BR1509" s="1" t="s">
        <v>122</v>
      </c>
      <c r="BS1509" s="1" t="s">
        <v>112</v>
      </c>
      <c r="BU1509" s="34" t="s">
        <v>3816</v>
      </c>
      <c r="BV1509" s="9">
        <v>44384</v>
      </c>
      <c r="BW1509" s="34" t="s">
        <v>3817</v>
      </c>
      <c r="BX1509" s="2" t="s">
        <v>111</v>
      </c>
      <c r="BY1509" s="2" t="s">
        <v>136</v>
      </c>
      <c r="BZ1509" s="2" t="s">
        <v>124</v>
      </c>
      <c r="CA1509" s="2">
        <v>2</v>
      </c>
      <c r="CB1509" s="1" t="s">
        <v>751</v>
      </c>
      <c r="CC1509" s="2" t="s">
        <v>126</v>
      </c>
      <c r="CD1509" s="1" t="b">
        <f t="shared" si="752"/>
        <v>1</v>
      </c>
      <c r="CE1509" s="1" t="b">
        <f t="shared" si="753"/>
        <v>1</v>
      </c>
      <c r="CF1509" s="1" t="b">
        <f t="shared" si="729"/>
        <v>0</v>
      </c>
      <c r="CG1509" s="1" t="b">
        <f t="shared" si="730"/>
        <v>1</v>
      </c>
      <c r="CH1509" s="1" t="b">
        <f t="shared" si="731"/>
        <v>0</v>
      </c>
      <c r="CI1509" s="1" t="b">
        <f t="shared" si="732"/>
        <v>0</v>
      </c>
      <c r="CJ1509" s="1" t="b">
        <f t="shared" si="733"/>
        <v>0</v>
      </c>
      <c r="CK1509" s="1" t="b">
        <f t="shared" si="734"/>
        <v>0</v>
      </c>
      <c r="CL1509" s="1" t="b">
        <f t="shared" si="735"/>
        <v>0</v>
      </c>
      <c r="CM1509" s="1" t="b">
        <f t="shared" si="736"/>
        <v>0</v>
      </c>
      <c r="CN1509" s="1" t="b">
        <f t="shared" si="737"/>
        <v>0</v>
      </c>
      <c r="CO1509" s="2" t="b">
        <f t="shared" si="738"/>
        <v>1</v>
      </c>
      <c r="CP1509" s="2" t="b">
        <f t="shared" si="739"/>
        <v>1</v>
      </c>
      <c r="CQ1509" s="2" t="b">
        <f t="shared" si="740"/>
        <v>0</v>
      </c>
      <c r="CR1509" s="6" t="str">
        <f t="shared" si="741"/>
        <v>Female</v>
      </c>
      <c r="CS1509" s="7">
        <f t="shared" si="742"/>
        <v>1</v>
      </c>
      <c r="CT1509" s="7">
        <f t="shared" si="743"/>
        <v>0</v>
      </c>
      <c r="CU1509" s="7">
        <f t="shared" si="744"/>
        <v>0</v>
      </c>
      <c r="CV1509" s="7">
        <f t="shared" si="745"/>
        <v>1</v>
      </c>
      <c r="CW1509" s="7">
        <f t="shared" si="746"/>
        <v>0</v>
      </c>
      <c r="CX1509" s="1" t="b">
        <f t="shared" si="747"/>
        <v>1</v>
      </c>
      <c r="CY1509" s="1" t="b">
        <f t="shared" si="748"/>
        <v>0</v>
      </c>
      <c r="DG1509" s="1" t="b">
        <f t="shared" si="751"/>
        <v>1</v>
      </c>
    </row>
    <row r="1510" spans="1:111" ht="101.5" x14ac:dyDescent="0.35">
      <c r="B1510" s="1" t="s">
        <v>13809</v>
      </c>
      <c r="C1510" s="9">
        <v>44375</v>
      </c>
      <c r="D1510" s="10" t="s">
        <v>13809</v>
      </c>
      <c r="E1510" s="1">
        <v>16</v>
      </c>
      <c r="F1510" s="1" t="s">
        <v>127</v>
      </c>
      <c r="G1510" s="1" t="s">
        <v>13809</v>
      </c>
      <c r="H1510" s="1" t="s">
        <v>13809</v>
      </c>
      <c r="I1510" s="9">
        <v>44335</v>
      </c>
      <c r="J1510" s="2" t="s">
        <v>109</v>
      </c>
      <c r="K1510" s="2" t="s">
        <v>13809</v>
      </c>
      <c r="L1510" s="9">
        <v>44356</v>
      </c>
      <c r="M1510" s="2" t="s">
        <v>109</v>
      </c>
      <c r="N1510" s="2" t="s">
        <v>13809</v>
      </c>
      <c r="O1510" s="2" t="s">
        <v>110</v>
      </c>
      <c r="P1510" s="2" t="s">
        <v>111</v>
      </c>
      <c r="S1510" s="2" t="s">
        <v>112</v>
      </c>
      <c r="T1510" s="2" t="s">
        <v>111</v>
      </c>
      <c r="U1510" s="2" t="b">
        <v>1</v>
      </c>
      <c r="V1510" s="2" t="s">
        <v>113</v>
      </c>
      <c r="Y1510" s="2" t="s">
        <v>112</v>
      </c>
      <c r="Z1510" s="2" t="s">
        <v>111</v>
      </c>
      <c r="AA1510" s="2" t="s">
        <v>112</v>
      </c>
      <c r="AB1510" s="2">
        <v>14</v>
      </c>
      <c r="AC1510" s="1" t="s">
        <v>111</v>
      </c>
      <c r="AF1510" s="1" t="s">
        <v>111</v>
      </c>
      <c r="AJ1510" s="1" t="s">
        <v>115</v>
      </c>
      <c r="AK1510" s="1" t="s">
        <v>150</v>
      </c>
      <c r="AO1510" s="1" t="s">
        <v>221</v>
      </c>
      <c r="AS1510" s="1" t="s">
        <v>118</v>
      </c>
      <c r="AZ1510" s="1" t="s">
        <v>245</v>
      </c>
      <c r="BA1510" s="1">
        <v>0.18</v>
      </c>
      <c r="BE1510" s="1" t="s">
        <v>5675</v>
      </c>
      <c r="BH1510" s="1">
        <v>3</v>
      </c>
      <c r="BJ1510" s="1" t="s">
        <v>112</v>
      </c>
      <c r="BK1510" s="1" t="s">
        <v>112</v>
      </c>
      <c r="BL1510" s="1" t="s">
        <v>142</v>
      </c>
      <c r="BQ1510" s="1" t="s">
        <v>121</v>
      </c>
      <c r="BR1510" s="1" t="s">
        <v>122</v>
      </c>
      <c r="BS1510" s="1" t="s">
        <v>112</v>
      </c>
      <c r="BU1510" s="34" t="s">
        <v>5676</v>
      </c>
      <c r="BV1510" s="9">
        <v>44421</v>
      </c>
      <c r="BW1510" s="34" t="s">
        <v>5677</v>
      </c>
      <c r="BX1510" s="2" t="s">
        <v>111</v>
      </c>
      <c r="BY1510" s="2" t="s">
        <v>156</v>
      </c>
      <c r="BZ1510" s="2" t="s">
        <v>124</v>
      </c>
      <c r="CA1510" s="2">
        <v>2</v>
      </c>
      <c r="CB1510" s="1" t="s">
        <v>4569</v>
      </c>
      <c r="CC1510" s="4" t="s">
        <v>126</v>
      </c>
      <c r="CD1510" s="1" t="b">
        <f t="shared" si="752"/>
        <v>1</v>
      </c>
      <c r="CE1510" s="1" t="b">
        <f t="shared" si="753"/>
        <v>1</v>
      </c>
      <c r="CF1510" s="1" t="b">
        <f t="shared" si="729"/>
        <v>0</v>
      </c>
      <c r="CG1510" s="1" t="b">
        <f t="shared" si="730"/>
        <v>0</v>
      </c>
      <c r="CH1510" s="1" t="b">
        <f t="shared" si="731"/>
        <v>1</v>
      </c>
      <c r="CI1510" s="1" t="b">
        <f t="shared" si="732"/>
        <v>0</v>
      </c>
      <c r="CJ1510" s="1" t="b">
        <f t="shared" si="733"/>
        <v>0</v>
      </c>
      <c r="CK1510" s="1" t="b">
        <f t="shared" si="734"/>
        <v>0</v>
      </c>
      <c r="CL1510" s="1" t="b">
        <f t="shared" si="735"/>
        <v>0</v>
      </c>
      <c r="CM1510" s="1" t="b">
        <f t="shared" si="736"/>
        <v>0</v>
      </c>
      <c r="CN1510" s="1" t="b">
        <f t="shared" si="737"/>
        <v>0</v>
      </c>
      <c r="CO1510" s="2" t="b">
        <f t="shared" si="738"/>
        <v>0</v>
      </c>
      <c r="CP1510" s="2" t="b">
        <f t="shared" si="739"/>
        <v>0</v>
      </c>
      <c r="CQ1510" s="2" t="b">
        <f t="shared" si="740"/>
        <v>1</v>
      </c>
      <c r="CR1510" s="6" t="str">
        <f t="shared" si="741"/>
        <v>Male</v>
      </c>
      <c r="CS1510" s="7">
        <f t="shared" si="742"/>
        <v>1</v>
      </c>
      <c r="CT1510" s="7">
        <f t="shared" si="743"/>
        <v>0</v>
      </c>
      <c r="CU1510" s="7">
        <f t="shared" si="744"/>
        <v>0</v>
      </c>
      <c r="CV1510" s="7">
        <f t="shared" si="745"/>
        <v>1</v>
      </c>
      <c r="CW1510" s="7">
        <f t="shared" si="746"/>
        <v>0</v>
      </c>
      <c r="CX1510" s="1" t="b">
        <f t="shared" si="747"/>
        <v>1</v>
      </c>
      <c r="CY1510" s="1" t="b">
        <f t="shared" si="748"/>
        <v>0</v>
      </c>
      <c r="DG1510" s="1" t="b">
        <f t="shared" si="751"/>
        <v>1</v>
      </c>
    </row>
    <row r="1511" spans="1:111" ht="87" x14ac:dyDescent="0.35">
      <c r="A1511" s="2">
        <v>1484</v>
      </c>
      <c r="B1511" s="1" t="s">
        <v>13809</v>
      </c>
      <c r="C1511" s="9">
        <v>44375</v>
      </c>
      <c r="D1511" s="10" t="s">
        <v>13809</v>
      </c>
      <c r="E1511" s="1">
        <v>15</v>
      </c>
      <c r="F1511" s="1" t="s">
        <v>127</v>
      </c>
      <c r="G1511" s="1" t="s">
        <v>13809</v>
      </c>
      <c r="H1511" s="1" t="s">
        <v>13809</v>
      </c>
      <c r="K1511" s="2" t="s">
        <v>13809</v>
      </c>
      <c r="L1511" s="9">
        <v>44361</v>
      </c>
      <c r="M1511" s="2" t="s">
        <v>109</v>
      </c>
      <c r="N1511" s="2" t="s">
        <v>13809</v>
      </c>
      <c r="O1511" s="2" t="s">
        <v>110</v>
      </c>
      <c r="P1511" s="2" t="s">
        <v>111</v>
      </c>
      <c r="S1511" s="2" t="s">
        <v>112</v>
      </c>
      <c r="T1511" s="2" t="s">
        <v>111</v>
      </c>
      <c r="U1511" s="2" t="b">
        <v>1</v>
      </c>
      <c r="V1511" s="2" t="s">
        <v>159</v>
      </c>
      <c r="W1511" s="1" t="s">
        <v>112</v>
      </c>
      <c r="X1511" s="1" t="s">
        <v>114</v>
      </c>
      <c r="Y1511" s="2" t="s">
        <v>112</v>
      </c>
      <c r="Z1511" s="2" t="s">
        <v>111</v>
      </c>
      <c r="AA1511" s="2" t="s">
        <v>112</v>
      </c>
      <c r="AB1511" s="2">
        <v>1</v>
      </c>
      <c r="AJ1511" s="1" t="s">
        <v>115</v>
      </c>
      <c r="AK1511" s="1" t="s">
        <v>194</v>
      </c>
      <c r="AN1511" s="1" t="s">
        <v>5678</v>
      </c>
      <c r="AO1511" s="1" t="s">
        <v>117</v>
      </c>
      <c r="AU1511" s="1" t="s">
        <v>132</v>
      </c>
      <c r="AZ1511" s="1" t="s">
        <v>374</v>
      </c>
      <c r="BA1511" s="1" t="s">
        <v>5679</v>
      </c>
      <c r="BD1511" s="1" t="s">
        <v>5680</v>
      </c>
      <c r="BE1511" s="1" t="s">
        <v>5011</v>
      </c>
      <c r="BH1511" s="1" t="s">
        <v>3740</v>
      </c>
      <c r="BJ1511" s="1" t="s">
        <v>112</v>
      </c>
      <c r="BK1511" s="1" t="s">
        <v>112</v>
      </c>
      <c r="BL1511" s="1" t="s">
        <v>142</v>
      </c>
      <c r="BQ1511" s="1" t="s">
        <v>121</v>
      </c>
      <c r="BR1511" s="1" t="s">
        <v>122</v>
      </c>
      <c r="BS1511" s="1" t="s">
        <v>112</v>
      </c>
      <c r="BU1511" s="34" t="s">
        <v>13914</v>
      </c>
      <c r="BV1511" s="9">
        <v>44384</v>
      </c>
      <c r="BW1511" s="34" t="s">
        <v>5681</v>
      </c>
      <c r="BX1511" s="2" t="s">
        <v>111</v>
      </c>
      <c r="BY1511" s="2" t="s">
        <v>153</v>
      </c>
      <c r="BZ1511" s="2" t="s">
        <v>124</v>
      </c>
      <c r="CA1511" s="2" t="s">
        <v>278</v>
      </c>
      <c r="CB1511" s="1" t="s">
        <v>149</v>
      </c>
      <c r="CC1511" s="2" t="s">
        <v>220</v>
      </c>
      <c r="CD1511" s="1" t="b">
        <f t="shared" si="752"/>
        <v>1</v>
      </c>
      <c r="CE1511" s="1" t="b">
        <f t="shared" si="753"/>
        <v>1</v>
      </c>
      <c r="CF1511" s="1" t="b">
        <f t="shared" si="729"/>
        <v>0</v>
      </c>
      <c r="CG1511" s="1" t="b">
        <f t="shared" si="730"/>
        <v>1</v>
      </c>
      <c r="CH1511" s="1" t="b">
        <f t="shared" si="731"/>
        <v>0</v>
      </c>
      <c r="CI1511" s="1" t="b">
        <f t="shared" si="732"/>
        <v>0</v>
      </c>
      <c r="CJ1511" s="1" t="b">
        <f t="shared" si="733"/>
        <v>0</v>
      </c>
      <c r="CK1511" s="1" t="b">
        <f t="shared" si="734"/>
        <v>0</v>
      </c>
      <c r="CL1511" s="1" t="b">
        <f t="shared" si="735"/>
        <v>0</v>
      </c>
      <c r="CM1511" s="1" t="b">
        <f t="shared" si="736"/>
        <v>0</v>
      </c>
      <c r="CN1511" s="1" t="b">
        <f t="shared" si="737"/>
        <v>0</v>
      </c>
      <c r="CO1511" s="2" t="b">
        <f t="shared" si="738"/>
        <v>1</v>
      </c>
      <c r="CP1511" s="2" t="b">
        <f t="shared" si="739"/>
        <v>1</v>
      </c>
      <c r="CQ1511" s="2" t="b">
        <f t="shared" si="740"/>
        <v>0</v>
      </c>
      <c r="CR1511" s="6" t="str">
        <f t="shared" si="741"/>
        <v>Male</v>
      </c>
      <c r="CS1511" s="7">
        <f t="shared" si="742"/>
        <v>0</v>
      </c>
      <c r="CT1511" s="7">
        <f t="shared" si="743"/>
        <v>0</v>
      </c>
      <c r="CU1511" s="7">
        <f t="shared" si="744"/>
        <v>0</v>
      </c>
      <c r="CV1511" s="7">
        <f t="shared" si="745"/>
        <v>1</v>
      </c>
      <c r="CW1511" s="7">
        <f t="shared" si="746"/>
        <v>0</v>
      </c>
      <c r="CX1511" s="1" t="b">
        <f t="shared" si="747"/>
        <v>1</v>
      </c>
      <c r="CY1511" s="1" t="b">
        <f t="shared" si="748"/>
        <v>0</v>
      </c>
      <c r="DG1511" s="1" t="b">
        <f t="shared" si="751"/>
        <v>1</v>
      </c>
    </row>
    <row r="1512" spans="1:111" ht="58" x14ac:dyDescent="0.35">
      <c r="A1512" s="2">
        <v>1501</v>
      </c>
      <c r="B1512" s="1" t="s">
        <v>13809</v>
      </c>
      <c r="C1512" s="9">
        <v>44375</v>
      </c>
      <c r="D1512" s="10" t="s">
        <v>13809</v>
      </c>
      <c r="E1512" s="1">
        <v>15</v>
      </c>
      <c r="F1512" s="1" t="s">
        <v>127</v>
      </c>
      <c r="G1512" s="1" t="s">
        <v>13809</v>
      </c>
      <c r="H1512" s="1" t="s">
        <v>13809</v>
      </c>
      <c r="K1512" s="2" t="s">
        <v>13809</v>
      </c>
      <c r="L1512" s="9">
        <v>44361</v>
      </c>
      <c r="M1512" s="2" t="s">
        <v>109</v>
      </c>
      <c r="N1512" s="2" t="s">
        <v>13809</v>
      </c>
      <c r="O1512" s="2" t="s">
        <v>110</v>
      </c>
      <c r="P1512" s="2" t="s">
        <v>111</v>
      </c>
      <c r="S1512" s="2" t="s">
        <v>112</v>
      </c>
      <c r="T1512" s="2" t="s">
        <v>111</v>
      </c>
      <c r="U1512" s="2" t="b">
        <v>1</v>
      </c>
      <c r="V1512" s="2" t="s">
        <v>159</v>
      </c>
      <c r="W1512" s="1" t="s">
        <v>112</v>
      </c>
      <c r="X1512" s="1" t="s">
        <v>114</v>
      </c>
      <c r="Y1512" s="2" t="s">
        <v>112</v>
      </c>
      <c r="Z1512" s="2" t="s">
        <v>111</v>
      </c>
      <c r="AA1512" s="2" t="s">
        <v>112</v>
      </c>
      <c r="AB1512" s="2">
        <v>1</v>
      </c>
      <c r="AJ1512" s="1" t="s">
        <v>115</v>
      </c>
      <c r="AK1512" s="1" t="s">
        <v>194</v>
      </c>
      <c r="AN1512" s="1" t="s">
        <v>5678</v>
      </c>
      <c r="AO1512" s="1" t="s">
        <v>117</v>
      </c>
      <c r="AU1512" s="1" t="s">
        <v>132</v>
      </c>
      <c r="AZ1512" s="1" t="s">
        <v>374</v>
      </c>
      <c r="BA1512" s="1" t="s">
        <v>5679</v>
      </c>
      <c r="BD1512" s="1" t="s">
        <v>5680</v>
      </c>
      <c r="BE1512" s="1" t="s">
        <v>5011</v>
      </c>
      <c r="BH1512" s="1" t="s">
        <v>3740</v>
      </c>
      <c r="BJ1512" s="1" t="s">
        <v>112</v>
      </c>
      <c r="BK1512" s="1" t="s">
        <v>112</v>
      </c>
      <c r="BL1512" s="1" t="s">
        <v>142</v>
      </c>
      <c r="BQ1512" s="1" t="s">
        <v>121</v>
      </c>
      <c r="BR1512" s="1" t="s">
        <v>122</v>
      </c>
      <c r="BS1512" s="1" t="s">
        <v>112</v>
      </c>
      <c r="BU1512" s="34" t="s">
        <v>13914</v>
      </c>
      <c r="BV1512" s="9">
        <v>44384</v>
      </c>
      <c r="BW1512" s="34" t="s">
        <v>5682</v>
      </c>
      <c r="BX1512" s="2" t="s">
        <v>111</v>
      </c>
      <c r="BY1512" s="2" t="s">
        <v>153</v>
      </c>
      <c r="BZ1512" s="2" t="s">
        <v>124</v>
      </c>
      <c r="CA1512" s="2" t="s">
        <v>278</v>
      </c>
      <c r="CB1512" s="1" t="s">
        <v>149</v>
      </c>
      <c r="CC1512" s="2" t="s">
        <v>220</v>
      </c>
      <c r="CD1512" s="1" t="b">
        <f t="shared" si="752"/>
        <v>1</v>
      </c>
      <c r="CE1512" s="1" t="b">
        <f t="shared" si="753"/>
        <v>1</v>
      </c>
      <c r="CF1512" s="1" t="b">
        <f t="shared" si="729"/>
        <v>0</v>
      </c>
      <c r="CG1512" s="1" t="b">
        <f t="shared" si="730"/>
        <v>1</v>
      </c>
      <c r="CH1512" s="1" t="b">
        <f t="shared" si="731"/>
        <v>0</v>
      </c>
      <c r="CI1512" s="1" t="b">
        <f t="shared" si="732"/>
        <v>0</v>
      </c>
      <c r="CJ1512" s="1" t="b">
        <f t="shared" si="733"/>
        <v>0</v>
      </c>
      <c r="CK1512" s="1" t="b">
        <f t="shared" si="734"/>
        <v>0</v>
      </c>
      <c r="CL1512" s="1" t="b">
        <f t="shared" si="735"/>
        <v>0</v>
      </c>
      <c r="CM1512" s="1" t="b">
        <f t="shared" si="736"/>
        <v>0</v>
      </c>
      <c r="CN1512" s="1" t="b">
        <f t="shared" si="737"/>
        <v>0</v>
      </c>
      <c r="CO1512" s="2" t="b">
        <f t="shared" si="738"/>
        <v>1</v>
      </c>
      <c r="CP1512" s="2" t="b">
        <f t="shared" si="739"/>
        <v>1</v>
      </c>
      <c r="CQ1512" s="2" t="b">
        <f t="shared" si="740"/>
        <v>0</v>
      </c>
      <c r="CR1512" s="6" t="str">
        <f t="shared" si="741"/>
        <v>Male</v>
      </c>
      <c r="CS1512" s="7">
        <f t="shared" si="742"/>
        <v>0</v>
      </c>
      <c r="CT1512" s="7">
        <f t="shared" si="743"/>
        <v>0</v>
      </c>
      <c r="CU1512" s="7">
        <f t="shared" si="744"/>
        <v>0</v>
      </c>
      <c r="CV1512" s="7">
        <f t="shared" si="745"/>
        <v>1</v>
      </c>
      <c r="CW1512" s="7">
        <f t="shared" ref="CW1512:CW1546" si="754">COUNTIF(M1512,"=*moderna*")</f>
        <v>0</v>
      </c>
      <c r="CX1512" s="1" t="b">
        <f t="shared" ref="CX1512:CX1546" si="755">AND(E1512&lt;30,NOT(E1512="."),NOT(E1512=""))</f>
        <v>1</v>
      </c>
      <c r="CY1512" s="1" t="b">
        <f t="shared" ref="CY1512:CY1546" si="756">AND(E1512&gt;17,E1512&lt;41,NOT(E1512="."),NOT(E1512=""))</f>
        <v>0</v>
      </c>
      <c r="DG1512" s="1" t="b">
        <f t="shared" si="751"/>
        <v>1</v>
      </c>
    </row>
    <row r="1513" spans="1:111" ht="43.5" x14ac:dyDescent="0.35">
      <c r="A1513" s="2">
        <v>1477</v>
      </c>
      <c r="B1513" s="1" t="s">
        <v>13809</v>
      </c>
      <c r="C1513" s="9">
        <v>44375</v>
      </c>
      <c r="D1513" s="10" t="s">
        <v>13809</v>
      </c>
      <c r="E1513" s="1">
        <v>21</v>
      </c>
      <c r="F1513" s="1" t="s">
        <v>127</v>
      </c>
      <c r="G1513" s="1" t="s">
        <v>13809</v>
      </c>
      <c r="H1513" s="1" t="s">
        <v>13809</v>
      </c>
      <c r="K1513" s="2" t="s">
        <v>13809</v>
      </c>
      <c r="L1513" s="9">
        <v>44371</v>
      </c>
      <c r="M1513" s="2" t="s">
        <v>128</v>
      </c>
      <c r="N1513" s="2" t="s">
        <v>13809</v>
      </c>
      <c r="O1513" s="2" t="s">
        <v>110</v>
      </c>
      <c r="P1513" s="2" t="s">
        <v>111</v>
      </c>
      <c r="S1513" s="2" t="s">
        <v>112</v>
      </c>
      <c r="T1513" s="2" t="s">
        <v>112</v>
      </c>
      <c r="U1513" s="2" t="b">
        <v>1</v>
      </c>
      <c r="V1513" s="2" t="s">
        <v>113</v>
      </c>
      <c r="W1513" s="1" t="s">
        <v>112</v>
      </c>
      <c r="X1513" s="1" t="s">
        <v>114</v>
      </c>
      <c r="Y1513" s="2" t="s">
        <v>112</v>
      </c>
      <c r="Z1513" s="2" t="s">
        <v>111</v>
      </c>
      <c r="AA1513" s="2" t="s">
        <v>112</v>
      </c>
      <c r="AB1513" s="2">
        <v>0</v>
      </c>
      <c r="AC1513" s="1" t="s">
        <v>111</v>
      </c>
      <c r="AF1513" s="1" t="s">
        <v>111</v>
      </c>
      <c r="AK1513" s="1" t="s">
        <v>201</v>
      </c>
      <c r="AN1513" s="1" t="s">
        <v>5683</v>
      </c>
      <c r="AO1513" s="1" t="s">
        <v>130</v>
      </c>
      <c r="AU1513" s="1" t="s">
        <v>132</v>
      </c>
      <c r="AZ1513" s="1" t="s">
        <v>179</v>
      </c>
      <c r="BA1513" s="1" t="s">
        <v>5684</v>
      </c>
      <c r="BG1513" s="1" t="s">
        <v>5685</v>
      </c>
      <c r="BJ1513" s="1" t="s">
        <v>112</v>
      </c>
      <c r="BK1513" s="1" t="s">
        <v>112</v>
      </c>
      <c r="BL1513" s="1" t="s">
        <v>142</v>
      </c>
      <c r="BQ1513" s="1" t="s">
        <v>121</v>
      </c>
      <c r="BR1513" s="1" t="s">
        <v>122</v>
      </c>
      <c r="BS1513" s="1" t="s">
        <v>112</v>
      </c>
      <c r="BU1513" s="34" t="s">
        <v>5686</v>
      </c>
      <c r="BV1513" s="9">
        <v>44377</v>
      </c>
      <c r="BW1513" s="34" t="s">
        <v>5687</v>
      </c>
      <c r="BX1513" s="2" t="s">
        <v>111</v>
      </c>
      <c r="BY1513" s="2" t="s">
        <v>136</v>
      </c>
      <c r="BZ1513" s="2" t="s">
        <v>124</v>
      </c>
      <c r="CA1513" s="2">
        <v>2</v>
      </c>
      <c r="CB1513" s="1" t="s">
        <v>233</v>
      </c>
      <c r="CC1513" s="2" t="s">
        <v>126</v>
      </c>
      <c r="CD1513" s="1" t="b">
        <f t="shared" si="752"/>
        <v>1</v>
      </c>
      <c r="CE1513" s="1" t="b">
        <f t="shared" si="753"/>
        <v>0</v>
      </c>
      <c r="CF1513" s="1" t="b">
        <f t="shared" si="729"/>
        <v>0</v>
      </c>
      <c r="CG1513" s="1" t="b">
        <f t="shared" si="730"/>
        <v>0</v>
      </c>
      <c r="CH1513" s="1" t="b">
        <f t="shared" si="731"/>
        <v>0</v>
      </c>
      <c r="CI1513" s="1" t="b">
        <f t="shared" si="732"/>
        <v>1</v>
      </c>
      <c r="CJ1513" s="1" t="b">
        <f t="shared" si="733"/>
        <v>0</v>
      </c>
      <c r="CK1513" s="1" t="b">
        <f t="shared" si="734"/>
        <v>0</v>
      </c>
      <c r="CL1513" s="1" t="b">
        <f t="shared" si="735"/>
        <v>0</v>
      </c>
      <c r="CM1513" s="1" t="b">
        <f t="shared" si="736"/>
        <v>0</v>
      </c>
      <c r="CN1513" s="1" t="b">
        <f t="shared" si="737"/>
        <v>0</v>
      </c>
      <c r="CO1513" s="2" t="b">
        <f t="shared" si="738"/>
        <v>1</v>
      </c>
      <c r="CP1513" s="2" t="b">
        <f t="shared" si="739"/>
        <v>1</v>
      </c>
      <c r="CQ1513" s="2" t="b">
        <f t="shared" si="740"/>
        <v>0</v>
      </c>
      <c r="CR1513" s="6" t="str">
        <f t="shared" si="741"/>
        <v>Male</v>
      </c>
      <c r="CS1513" s="7">
        <f t="shared" si="742"/>
        <v>0</v>
      </c>
      <c r="CT1513" s="7">
        <f t="shared" si="743"/>
        <v>0</v>
      </c>
      <c r="CU1513" s="7">
        <f t="shared" si="744"/>
        <v>0</v>
      </c>
      <c r="CV1513" s="7">
        <f t="shared" si="745"/>
        <v>0</v>
      </c>
      <c r="CW1513" s="7">
        <f t="shared" si="754"/>
        <v>1</v>
      </c>
      <c r="CX1513" s="1" t="b">
        <f t="shared" si="755"/>
        <v>1</v>
      </c>
      <c r="CY1513" s="1" t="b">
        <f t="shared" si="756"/>
        <v>1</v>
      </c>
      <c r="DG1513" s="1" t="b">
        <f t="shared" si="751"/>
        <v>0</v>
      </c>
    </row>
    <row r="1514" spans="1:111" ht="72.5" x14ac:dyDescent="0.35">
      <c r="B1514" s="1" t="s">
        <v>13809</v>
      </c>
      <c r="C1514" s="9">
        <v>44375</v>
      </c>
      <c r="D1514" s="10" t="s">
        <v>13809</v>
      </c>
      <c r="E1514" s="1">
        <v>35</v>
      </c>
      <c r="F1514" s="1" t="s">
        <v>108</v>
      </c>
      <c r="G1514" s="1" t="s">
        <v>13809</v>
      </c>
      <c r="H1514" s="1" t="s">
        <v>13809</v>
      </c>
      <c r="I1514" s="2" t="s">
        <v>183</v>
      </c>
      <c r="J1514" s="2" t="s">
        <v>128</v>
      </c>
      <c r="K1514" s="2" t="s">
        <v>13809</v>
      </c>
      <c r="L1514" s="9">
        <v>44366</v>
      </c>
      <c r="M1514" s="2" t="s">
        <v>128</v>
      </c>
      <c r="N1514" s="2" t="s">
        <v>13809</v>
      </c>
      <c r="O1514" s="2" t="s">
        <v>110</v>
      </c>
      <c r="P1514" s="2" t="s">
        <v>111</v>
      </c>
      <c r="S1514" s="2" t="s">
        <v>112</v>
      </c>
      <c r="T1514" s="2" t="s">
        <v>111</v>
      </c>
      <c r="U1514" s="2" t="b">
        <v>1</v>
      </c>
      <c r="V1514" s="2" t="s">
        <v>113</v>
      </c>
      <c r="W1514" s="1" t="s">
        <v>112</v>
      </c>
      <c r="X1514" s="1" t="s">
        <v>110</v>
      </c>
      <c r="Y1514" s="2" t="s">
        <v>112</v>
      </c>
      <c r="Z1514" s="2" t="s">
        <v>111</v>
      </c>
      <c r="AA1514" s="2" t="s">
        <v>112</v>
      </c>
      <c r="AB1514" s="2">
        <v>1</v>
      </c>
      <c r="AC1514" s="1" t="s">
        <v>111</v>
      </c>
      <c r="AF1514" s="1" t="s">
        <v>111</v>
      </c>
      <c r="AH1514" s="1" t="s">
        <v>193</v>
      </c>
      <c r="AI1514" s="1" t="s">
        <v>4339</v>
      </c>
      <c r="AJ1514" s="1" t="s">
        <v>115</v>
      </c>
      <c r="AK1514" s="1" t="s">
        <v>160</v>
      </c>
      <c r="AN1514" s="1" t="s">
        <v>5258</v>
      </c>
      <c r="AO1514" s="1" t="s">
        <v>130</v>
      </c>
      <c r="AU1514" s="1" t="s">
        <v>132</v>
      </c>
      <c r="AZ1514" s="1" t="s">
        <v>248</v>
      </c>
      <c r="BA1514" s="1" t="s">
        <v>3682</v>
      </c>
      <c r="BD1514" s="1" t="s">
        <v>5688</v>
      </c>
      <c r="BG1514" s="1" t="s">
        <v>5689</v>
      </c>
      <c r="BH1514" s="1">
        <v>46</v>
      </c>
      <c r="BJ1514" s="1" t="s">
        <v>112</v>
      </c>
      <c r="BK1514" s="1" t="s">
        <v>112</v>
      </c>
      <c r="BL1514" s="1" t="s">
        <v>226</v>
      </c>
      <c r="BQ1514" s="1" t="s">
        <v>121</v>
      </c>
      <c r="BR1514" s="1" t="s">
        <v>122</v>
      </c>
      <c r="BS1514" s="1" t="s">
        <v>111</v>
      </c>
      <c r="BT1514" s="34" t="s">
        <v>5690</v>
      </c>
      <c r="BU1514" s="34" t="s">
        <v>5691</v>
      </c>
      <c r="BV1514" s="9">
        <v>44377</v>
      </c>
      <c r="BW1514" s="34" t="s">
        <v>5692</v>
      </c>
      <c r="BX1514" s="2" t="s">
        <v>111</v>
      </c>
      <c r="BY1514" s="2" t="s">
        <v>123</v>
      </c>
      <c r="BZ1514" s="2" t="s">
        <v>124</v>
      </c>
      <c r="CA1514" s="2">
        <v>2</v>
      </c>
      <c r="CB1514" s="1" t="s">
        <v>1076</v>
      </c>
      <c r="CC1514" s="2" t="s">
        <v>126</v>
      </c>
      <c r="CD1514" s="1" t="b">
        <f t="shared" si="752"/>
        <v>0</v>
      </c>
      <c r="CE1514" s="1" t="b">
        <f t="shared" si="753"/>
        <v>0</v>
      </c>
      <c r="CF1514" s="1" t="b">
        <f t="shared" si="729"/>
        <v>0</v>
      </c>
      <c r="CG1514" s="1" t="b">
        <f t="shared" si="730"/>
        <v>0</v>
      </c>
      <c r="CH1514" s="1" t="b">
        <f t="shared" si="731"/>
        <v>0</v>
      </c>
      <c r="CI1514" s="1" t="b">
        <f t="shared" si="732"/>
        <v>0</v>
      </c>
      <c r="CJ1514" s="1" t="b">
        <f t="shared" si="733"/>
        <v>0</v>
      </c>
      <c r="CK1514" s="1" t="b">
        <f t="shared" si="734"/>
        <v>1</v>
      </c>
      <c r="CL1514" s="1" t="b">
        <f t="shared" si="735"/>
        <v>0</v>
      </c>
      <c r="CM1514" s="1" t="b">
        <f t="shared" si="736"/>
        <v>0</v>
      </c>
      <c r="CN1514" s="1" t="b">
        <f t="shared" si="737"/>
        <v>0</v>
      </c>
      <c r="CO1514" s="2" t="b">
        <f t="shared" si="738"/>
        <v>1</v>
      </c>
      <c r="CP1514" s="2" t="b">
        <f t="shared" si="739"/>
        <v>1</v>
      </c>
      <c r="CQ1514" s="2" t="b">
        <f t="shared" si="740"/>
        <v>0</v>
      </c>
      <c r="CR1514" s="6" t="str">
        <f t="shared" si="741"/>
        <v>Female</v>
      </c>
      <c r="CS1514" s="7">
        <f t="shared" si="742"/>
        <v>0</v>
      </c>
      <c r="CT1514" s="7">
        <f t="shared" si="743"/>
        <v>1</v>
      </c>
      <c r="CU1514" s="7">
        <f t="shared" si="744"/>
        <v>0</v>
      </c>
      <c r="CV1514" s="7">
        <f t="shared" si="745"/>
        <v>0</v>
      </c>
      <c r="CW1514" s="7">
        <f t="shared" si="754"/>
        <v>1</v>
      </c>
      <c r="CX1514" s="1" t="b">
        <f t="shared" si="755"/>
        <v>0</v>
      </c>
      <c r="CY1514" s="1" t="b">
        <f t="shared" si="756"/>
        <v>1</v>
      </c>
      <c r="DG1514" s="1" t="b">
        <f t="shared" si="751"/>
        <v>0</v>
      </c>
    </row>
    <row r="1515" spans="1:111" ht="116" x14ac:dyDescent="0.35">
      <c r="B1515" s="1" t="s">
        <v>13809</v>
      </c>
      <c r="C1515" s="9">
        <v>44375</v>
      </c>
      <c r="D1515" s="10" t="s">
        <v>13809</v>
      </c>
      <c r="E1515" s="1">
        <v>31</v>
      </c>
      <c r="F1515" s="1" t="s">
        <v>108</v>
      </c>
      <c r="G1515" s="1" t="s">
        <v>13809</v>
      </c>
      <c r="H1515" s="1" t="s">
        <v>13809</v>
      </c>
      <c r="I1515" s="9">
        <v>44322</v>
      </c>
      <c r="J1515" s="2" t="s">
        <v>128</v>
      </c>
      <c r="K1515" s="2" t="s">
        <v>13809</v>
      </c>
      <c r="L1515" s="9">
        <v>44350</v>
      </c>
      <c r="M1515" s="2" t="s">
        <v>128</v>
      </c>
      <c r="N1515" s="2" t="s">
        <v>13809</v>
      </c>
      <c r="O1515" s="2" t="s">
        <v>110</v>
      </c>
      <c r="P1515" s="2" t="s">
        <v>111</v>
      </c>
      <c r="S1515" s="2" t="s">
        <v>112</v>
      </c>
      <c r="T1515" s="2" t="s">
        <v>111</v>
      </c>
      <c r="U1515" s="2" t="b">
        <f>OR(S1515="yes",T1515="yes")</f>
        <v>1</v>
      </c>
      <c r="V1515" s="2" t="s">
        <v>113</v>
      </c>
      <c r="W1515" s="1" t="s">
        <v>112</v>
      </c>
      <c r="X1515" s="1" t="s">
        <v>114</v>
      </c>
      <c r="Y1515" s="2" t="s">
        <v>112</v>
      </c>
      <c r="Z1515" s="2" t="s">
        <v>111</v>
      </c>
      <c r="AA1515" s="2" t="s">
        <v>112</v>
      </c>
      <c r="AB1515" s="2">
        <v>18</v>
      </c>
      <c r="AC1515" s="1" t="s">
        <v>111</v>
      </c>
      <c r="AF1515" s="1" t="s">
        <v>111</v>
      </c>
      <c r="AJ1515" s="1" t="s">
        <v>115</v>
      </c>
      <c r="AK1515" s="1" t="s">
        <v>294</v>
      </c>
      <c r="AN1515" s="1" t="s">
        <v>5693</v>
      </c>
      <c r="AO1515" s="1" t="s">
        <v>117</v>
      </c>
      <c r="AS1515" s="1" t="s">
        <v>118</v>
      </c>
      <c r="AU1515" s="1" t="s">
        <v>132</v>
      </c>
      <c r="AZ1515" s="1" t="s">
        <v>155</v>
      </c>
      <c r="BA1515" s="1" t="s">
        <v>5694</v>
      </c>
      <c r="BJ1515" s="1" t="s">
        <v>112</v>
      </c>
      <c r="BK1515" s="1" t="s">
        <v>111</v>
      </c>
      <c r="BQ1515" s="1" t="s">
        <v>121</v>
      </c>
      <c r="BR1515" s="1" t="s">
        <v>122</v>
      </c>
      <c r="BS1515" s="1" t="s">
        <v>111</v>
      </c>
      <c r="BT1515" s="34" t="s">
        <v>158</v>
      </c>
      <c r="BU1515" s="34" t="s">
        <v>5695</v>
      </c>
      <c r="BV1515" s="9">
        <v>44375</v>
      </c>
      <c r="BW1515" s="34" t="s">
        <v>5696</v>
      </c>
      <c r="BY1515" s="2" t="s">
        <v>156</v>
      </c>
      <c r="BZ1515" s="2" t="s">
        <v>162</v>
      </c>
      <c r="CA1515" s="2">
        <v>2</v>
      </c>
      <c r="CB1515" s="1" t="s">
        <v>269</v>
      </c>
      <c r="CC1515" s="2" t="s">
        <v>126</v>
      </c>
      <c r="CD1515" s="1" t="b">
        <f t="shared" si="752"/>
        <v>0</v>
      </c>
      <c r="CE1515" s="1" t="b">
        <f t="shared" si="753"/>
        <v>0</v>
      </c>
      <c r="CF1515" s="1" t="b">
        <f t="shared" si="729"/>
        <v>0</v>
      </c>
      <c r="CG1515" s="1" t="b">
        <f t="shared" si="730"/>
        <v>0</v>
      </c>
      <c r="CH1515" s="1" t="b">
        <f t="shared" si="731"/>
        <v>0</v>
      </c>
      <c r="CI1515" s="1" t="b">
        <f t="shared" si="732"/>
        <v>0</v>
      </c>
      <c r="CJ1515" s="1" t="b">
        <f t="shared" si="733"/>
        <v>0</v>
      </c>
      <c r="CK1515" s="1" t="b">
        <f t="shared" si="734"/>
        <v>1</v>
      </c>
      <c r="CL1515" s="1" t="b">
        <f t="shared" si="735"/>
        <v>0</v>
      </c>
      <c r="CM1515" s="1" t="b">
        <f t="shared" si="736"/>
        <v>0</v>
      </c>
      <c r="CN1515" s="1" t="b">
        <f t="shared" si="737"/>
        <v>0</v>
      </c>
      <c r="CO1515" s="2" t="b">
        <f t="shared" si="738"/>
        <v>0</v>
      </c>
      <c r="CP1515" s="2" t="b">
        <f t="shared" si="739"/>
        <v>0</v>
      </c>
      <c r="CQ1515" s="2" t="b">
        <f t="shared" si="740"/>
        <v>1</v>
      </c>
      <c r="CR1515" s="6" t="str">
        <f t="shared" si="741"/>
        <v>Female</v>
      </c>
      <c r="CS1515" s="7">
        <f t="shared" si="742"/>
        <v>0</v>
      </c>
      <c r="CT1515" s="7">
        <f t="shared" si="743"/>
        <v>1</v>
      </c>
      <c r="CU1515" s="7">
        <f t="shared" si="744"/>
        <v>0</v>
      </c>
      <c r="CV1515" s="7">
        <f t="shared" si="745"/>
        <v>0</v>
      </c>
      <c r="CW1515" s="7">
        <f t="shared" si="754"/>
        <v>1</v>
      </c>
      <c r="CX1515" s="1" t="b">
        <f t="shared" si="755"/>
        <v>0</v>
      </c>
      <c r="CY1515" s="1" t="b">
        <f t="shared" si="756"/>
        <v>1</v>
      </c>
      <c r="DG1515" s="1" t="b">
        <f t="shared" si="751"/>
        <v>0</v>
      </c>
    </row>
    <row r="1516" spans="1:111" ht="72.5" x14ac:dyDescent="0.35">
      <c r="A1516" s="2">
        <v>1506</v>
      </c>
      <c r="B1516" s="1" t="s">
        <v>13809</v>
      </c>
      <c r="C1516" s="9">
        <v>44375</v>
      </c>
      <c r="D1516" s="10" t="s">
        <v>13809</v>
      </c>
      <c r="E1516" s="1">
        <v>14</v>
      </c>
      <c r="F1516" s="1" t="s">
        <v>127</v>
      </c>
      <c r="G1516" s="1" t="s">
        <v>13809</v>
      </c>
      <c r="H1516" s="1" t="s">
        <v>13809</v>
      </c>
      <c r="I1516" s="9">
        <v>44370</v>
      </c>
      <c r="J1516" s="2" t="s">
        <v>109</v>
      </c>
      <c r="K1516" s="2" t="s">
        <v>13809</v>
      </c>
      <c r="N1516" s="2" t="s">
        <v>13809</v>
      </c>
      <c r="O1516" s="2" t="s">
        <v>110</v>
      </c>
      <c r="P1516" s="2" t="s">
        <v>111</v>
      </c>
      <c r="S1516" s="2" t="s">
        <v>112</v>
      </c>
      <c r="T1516" s="2" t="s">
        <v>112</v>
      </c>
      <c r="U1516" s="2" t="b">
        <v>1</v>
      </c>
      <c r="V1516" s="2" t="s">
        <v>113</v>
      </c>
      <c r="W1516" s="1" t="s">
        <v>112</v>
      </c>
      <c r="X1516" s="1" t="s">
        <v>114</v>
      </c>
      <c r="Y1516" s="2" t="s">
        <v>112</v>
      </c>
      <c r="Z1516" s="2" t="s">
        <v>112</v>
      </c>
      <c r="AA1516" s="2" t="s">
        <v>111</v>
      </c>
      <c r="AB1516" s="2">
        <v>1</v>
      </c>
      <c r="AC1516" s="1" t="s">
        <v>111</v>
      </c>
      <c r="AF1516" s="1" t="s">
        <v>111</v>
      </c>
      <c r="AJ1516" s="1" t="s">
        <v>115</v>
      </c>
      <c r="AK1516" s="1" t="s">
        <v>201</v>
      </c>
      <c r="AN1516" s="1" t="s">
        <v>2207</v>
      </c>
      <c r="AO1516" s="1" t="s">
        <v>117</v>
      </c>
      <c r="AS1516" s="1" t="s">
        <v>118</v>
      </c>
      <c r="AU1516" s="1" t="s">
        <v>132</v>
      </c>
      <c r="AZ1516" s="1" t="s">
        <v>402</v>
      </c>
      <c r="BA1516" s="1" t="s">
        <v>5262</v>
      </c>
      <c r="BE1516" s="1" t="s">
        <v>5697</v>
      </c>
      <c r="BJ1516" s="1" t="s">
        <v>112</v>
      </c>
      <c r="BK1516" s="1" t="s">
        <v>112</v>
      </c>
      <c r="BL1516" s="1" t="s">
        <v>142</v>
      </c>
      <c r="BQ1516" s="1" t="s">
        <v>121</v>
      </c>
      <c r="BR1516" s="1" t="s">
        <v>122</v>
      </c>
      <c r="BS1516" s="1" t="s">
        <v>112</v>
      </c>
      <c r="BU1516" s="34" t="s">
        <v>5698</v>
      </c>
      <c r="BV1516" s="9">
        <v>44377</v>
      </c>
      <c r="BW1516" s="34" t="s">
        <v>14487</v>
      </c>
      <c r="BX1516" s="2" t="s">
        <v>111</v>
      </c>
      <c r="BY1516" s="2" t="s">
        <v>156</v>
      </c>
      <c r="BZ1516" s="2" t="s">
        <v>124</v>
      </c>
      <c r="CA1516" s="2">
        <v>1</v>
      </c>
      <c r="CB1516" s="1" t="s">
        <v>265</v>
      </c>
      <c r="CC1516" s="2" t="s">
        <v>126</v>
      </c>
      <c r="CD1516" s="1" t="b">
        <f t="shared" si="752"/>
        <v>1</v>
      </c>
      <c r="CE1516" s="1" t="b">
        <f t="shared" si="753"/>
        <v>1</v>
      </c>
      <c r="CF1516" s="1" t="b">
        <f t="shared" si="729"/>
        <v>0</v>
      </c>
      <c r="CG1516" s="1" t="b">
        <f t="shared" si="730"/>
        <v>1</v>
      </c>
      <c r="CH1516" s="1" t="b">
        <f t="shared" si="731"/>
        <v>0</v>
      </c>
      <c r="CI1516" s="1" t="b">
        <f t="shared" si="732"/>
        <v>0</v>
      </c>
      <c r="CJ1516" s="1" t="b">
        <f t="shared" si="733"/>
        <v>0</v>
      </c>
      <c r="CK1516" s="1" t="b">
        <f t="shared" si="734"/>
        <v>0</v>
      </c>
      <c r="CL1516" s="1" t="b">
        <f t="shared" si="735"/>
        <v>0</v>
      </c>
      <c r="CM1516" s="1" t="b">
        <f t="shared" si="736"/>
        <v>0</v>
      </c>
      <c r="CN1516" s="1" t="b">
        <f t="shared" si="737"/>
        <v>0</v>
      </c>
      <c r="CO1516" s="2" t="b">
        <f t="shared" si="738"/>
        <v>1</v>
      </c>
      <c r="CP1516" s="2" t="b">
        <f t="shared" si="739"/>
        <v>1</v>
      </c>
      <c r="CQ1516" s="2" t="b">
        <f t="shared" si="740"/>
        <v>0</v>
      </c>
      <c r="CR1516" s="6" t="str">
        <f t="shared" si="741"/>
        <v>Male</v>
      </c>
      <c r="CS1516" s="7">
        <f t="shared" si="742"/>
        <v>1</v>
      </c>
      <c r="CT1516" s="7">
        <f t="shared" si="743"/>
        <v>0</v>
      </c>
      <c r="CU1516" s="7">
        <f t="shared" si="744"/>
        <v>0</v>
      </c>
      <c r="CV1516" s="7">
        <f t="shared" si="745"/>
        <v>0</v>
      </c>
      <c r="CW1516" s="7">
        <f t="shared" si="754"/>
        <v>0</v>
      </c>
      <c r="CX1516" s="1" t="b">
        <f t="shared" si="755"/>
        <v>1</v>
      </c>
      <c r="CY1516" s="1" t="b">
        <f t="shared" si="756"/>
        <v>0</v>
      </c>
      <c r="DG1516" s="1" t="b">
        <f t="shared" si="751"/>
        <v>1</v>
      </c>
    </row>
    <row r="1517" spans="1:111" ht="333.5" x14ac:dyDescent="0.35">
      <c r="B1517" s="1" t="s">
        <v>13809</v>
      </c>
      <c r="C1517" s="9">
        <v>44375</v>
      </c>
      <c r="D1517" s="10" t="s">
        <v>13809</v>
      </c>
      <c r="E1517" s="1">
        <v>39</v>
      </c>
      <c r="F1517" s="1" t="s">
        <v>127</v>
      </c>
      <c r="G1517" s="1" t="s">
        <v>13809</v>
      </c>
      <c r="H1517" s="1" t="s">
        <v>13809</v>
      </c>
      <c r="I1517" s="9">
        <v>44271</v>
      </c>
      <c r="J1517" s="2" t="s">
        <v>163</v>
      </c>
      <c r="K1517" s="2" t="s">
        <v>13809</v>
      </c>
      <c r="L1517" s="9">
        <v>44300</v>
      </c>
      <c r="M1517" s="2" t="s">
        <v>163</v>
      </c>
      <c r="N1517" s="2" t="s">
        <v>13809</v>
      </c>
      <c r="O1517" s="2" t="s">
        <v>110</v>
      </c>
      <c r="P1517" s="2" t="s">
        <v>111</v>
      </c>
      <c r="S1517" s="2" t="s">
        <v>112</v>
      </c>
      <c r="T1517" s="2" t="s">
        <v>111</v>
      </c>
      <c r="U1517" s="2" t="b">
        <v>1</v>
      </c>
      <c r="V1517" s="2" t="s">
        <v>113</v>
      </c>
      <c r="W1517" s="1" t="s">
        <v>111</v>
      </c>
      <c r="Y1517" s="2" t="s">
        <v>111</v>
      </c>
      <c r="AF1517" s="1" t="s">
        <v>111</v>
      </c>
      <c r="AH1517" s="1" t="s">
        <v>193</v>
      </c>
      <c r="AI1517" s="1" t="s">
        <v>5699</v>
      </c>
      <c r="AJ1517" s="1" t="s">
        <v>115</v>
      </c>
      <c r="AK1517" s="1" t="s">
        <v>194</v>
      </c>
      <c r="AN1517" s="1" t="s">
        <v>5700</v>
      </c>
      <c r="AO1517" s="1" t="s">
        <v>117</v>
      </c>
      <c r="AS1517" s="1" t="s">
        <v>190</v>
      </c>
      <c r="AU1517" s="1" t="s">
        <v>197</v>
      </c>
      <c r="AZ1517" s="1" t="s">
        <v>155</v>
      </c>
      <c r="BA1517" s="1" t="s">
        <v>2797</v>
      </c>
      <c r="BJ1517" s="1" t="s">
        <v>112</v>
      </c>
      <c r="BK1517" s="1" t="s">
        <v>111</v>
      </c>
      <c r="BQ1517" s="1" t="s">
        <v>121</v>
      </c>
      <c r="BR1517" s="1" t="s">
        <v>122</v>
      </c>
      <c r="BS1517" s="1" t="s">
        <v>112</v>
      </c>
      <c r="BU1517" s="34" t="s">
        <v>5701</v>
      </c>
      <c r="BV1517" s="9">
        <v>44495</v>
      </c>
      <c r="BW1517" s="34" t="s">
        <v>14488</v>
      </c>
      <c r="BY1517" s="2" t="s">
        <v>174</v>
      </c>
      <c r="BZ1517" s="2" t="s">
        <v>124</v>
      </c>
      <c r="CA1517" s="2" t="s">
        <v>257</v>
      </c>
      <c r="CB1517" s="1" t="s">
        <v>5320</v>
      </c>
      <c r="CC1517" s="2" t="s">
        <v>126</v>
      </c>
      <c r="CD1517" s="1" t="b">
        <f t="shared" si="752"/>
        <v>0</v>
      </c>
      <c r="CE1517" s="1" t="b">
        <f t="shared" si="753"/>
        <v>0</v>
      </c>
      <c r="CF1517" s="1" t="b">
        <f t="shared" si="729"/>
        <v>0</v>
      </c>
      <c r="CG1517" s="1" t="b">
        <f t="shared" si="730"/>
        <v>0</v>
      </c>
      <c r="CH1517" s="1" t="b">
        <f t="shared" si="731"/>
        <v>0</v>
      </c>
      <c r="CI1517" s="1" t="b">
        <f t="shared" si="732"/>
        <v>0</v>
      </c>
      <c r="CJ1517" s="1" t="b">
        <f t="shared" si="733"/>
        <v>0</v>
      </c>
      <c r="CK1517" s="1" t="b">
        <f t="shared" si="734"/>
        <v>1</v>
      </c>
      <c r="CL1517" s="1" t="b">
        <f t="shared" si="735"/>
        <v>0</v>
      </c>
      <c r="CM1517" s="1" t="b">
        <f t="shared" si="736"/>
        <v>0</v>
      </c>
      <c r="CN1517" s="1" t="b">
        <f t="shared" si="737"/>
        <v>0</v>
      </c>
      <c r="CO1517" s="2" t="b">
        <f t="shared" si="738"/>
        <v>0</v>
      </c>
      <c r="CP1517" s="2" t="b">
        <f t="shared" si="739"/>
        <v>0</v>
      </c>
      <c r="CQ1517" s="2" t="b">
        <f t="shared" si="740"/>
        <v>0</v>
      </c>
      <c r="CR1517" s="6" t="str">
        <f t="shared" si="741"/>
        <v>Male</v>
      </c>
      <c r="CS1517" s="7">
        <f t="shared" si="742"/>
        <v>0</v>
      </c>
      <c r="CT1517" s="7">
        <f t="shared" si="743"/>
        <v>0</v>
      </c>
      <c r="CU1517" s="7">
        <f t="shared" si="744"/>
        <v>0</v>
      </c>
      <c r="CV1517" s="7">
        <f t="shared" si="745"/>
        <v>0</v>
      </c>
      <c r="CW1517" s="7">
        <f t="shared" si="754"/>
        <v>0</v>
      </c>
      <c r="CX1517" s="1" t="b">
        <f t="shared" si="755"/>
        <v>0</v>
      </c>
      <c r="CY1517" s="1" t="b">
        <f t="shared" si="756"/>
        <v>1</v>
      </c>
      <c r="DG1517" s="1" t="b">
        <f t="shared" si="751"/>
        <v>0</v>
      </c>
    </row>
    <row r="1518" spans="1:111" ht="43.5" x14ac:dyDescent="0.35">
      <c r="A1518" s="2">
        <v>1520</v>
      </c>
      <c r="B1518" s="1" t="s">
        <v>13809</v>
      </c>
      <c r="C1518" s="9">
        <v>44375</v>
      </c>
      <c r="D1518" s="10" t="s">
        <v>13809</v>
      </c>
      <c r="E1518" s="1">
        <v>22</v>
      </c>
      <c r="F1518" s="1" t="s">
        <v>127</v>
      </c>
      <c r="G1518" s="1" t="s">
        <v>13809</v>
      </c>
      <c r="H1518" s="1" t="s">
        <v>13809</v>
      </c>
      <c r="I1518" s="9">
        <v>44316</v>
      </c>
      <c r="J1518" s="2" t="s">
        <v>109</v>
      </c>
      <c r="K1518" s="2" t="s">
        <v>13809</v>
      </c>
      <c r="L1518" s="9">
        <v>44337</v>
      </c>
      <c r="M1518" s="2" t="s">
        <v>109</v>
      </c>
      <c r="N1518" s="2" t="s">
        <v>13809</v>
      </c>
      <c r="O1518" s="2" t="s">
        <v>110</v>
      </c>
      <c r="P1518" s="2" t="s">
        <v>111</v>
      </c>
      <c r="S1518" s="2" t="s">
        <v>112</v>
      </c>
      <c r="T1518" s="2" t="s">
        <v>112</v>
      </c>
      <c r="U1518" s="2" t="b">
        <v>1</v>
      </c>
      <c r="V1518" s="2" t="s">
        <v>113</v>
      </c>
      <c r="W1518" s="1" t="s">
        <v>112</v>
      </c>
      <c r="X1518" s="1" t="s">
        <v>110</v>
      </c>
      <c r="Y1518" s="2" t="s">
        <v>112</v>
      </c>
      <c r="Z1518" s="2" t="s">
        <v>111</v>
      </c>
      <c r="AA1518" s="2" t="s">
        <v>112</v>
      </c>
      <c r="AB1518" s="2">
        <v>3</v>
      </c>
      <c r="AC1518" s="1" t="s">
        <v>111</v>
      </c>
      <c r="AF1518" s="1" t="s">
        <v>111</v>
      </c>
      <c r="AJ1518" s="1" t="s">
        <v>115</v>
      </c>
      <c r="AK1518" s="1" t="s">
        <v>116</v>
      </c>
      <c r="AN1518" s="1" t="s">
        <v>5702</v>
      </c>
      <c r="AO1518" s="1" t="s">
        <v>117</v>
      </c>
      <c r="AS1518" s="1" t="s">
        <v>118</v>
      </c>
      <c r="AU1518" s="1" t="s">
        <v>132</v>
      </c>
      <c r="AZ1518" s="1" t="s">
        <v>155</v>
      </c>
      <c r="BA1518" s="1" t="s">
        <v>5703</v>
      </c>
      <c r="BJ1518" s="1" t="s">
        <v>112</v>
      </c>
      <c r="BK1518" s="1" t="s">
        <v>111</v>
      </c>
      <c r="BQ1518" s="1" t="s">
        <v>121</v>
      </c>
      <c r="BR1518" s="1" t="s">
        <v>122</v>
      </c>
      <c r="BS1518" s="1" t="s">
        <v>112</v>
      </c>
      <c r="BU1518" s="34" t="s">
        <v>5704</v>
      </c>
      <c r="BV1518" s="9">
        <v>44377</v>
      </c>
      <c r="BW1518" s="34" t="s">
        <v>14489</v>
      </c>
      <c r="BX1518" s="2" t="s">
        <v>111</v>
      </c>
      <c r="BY1518" s="2" t="s">
        <v>156</v>
      </c>
      <c r="BZ1518" s="2" t="s">
        <v>124</v>
      </c>
      <c r="CA1518" s="2">
        <v>2</v>
      </c>
      <c r="CB1518" s="1" t="s">
        <v>258</v>
      </c>
      <c r="CC1518" s="2" t="s">
        <v>126</v>
      </c>
      <c r="CD1518" s="1" t="b">
        <f t="shared" si="752"/>
        <v>1</v>
      </c>
      <c r="CE1518" s="1" t="b">
        <f t="shared" si="753"/>
        <v>0</v>
      </c>
      <c r="CF1518" s="1" t="b">
        <f t="shared" si="729"/>
        <v>0</v>
      </c>
      <c r="CG1518" s="1" t="b">
        <f t="shared" si="730"/>
        <v>0</v>
      </c>
      <c r="CH1518" s="1" t="b">
        <f t="shared" si="731"/>
        <v>0</v>
      </c>
      <c r="CI1518" s="1" t="b">
        <f t="shared" si="732"/>
        <v>1</v>
      </c>
      <c r="CJ1518" s="1" t="b">
        <f t="shared" si="733"/>
        <v>0</v>
      </c>
      <c r="CK1518" s="1" t="b">
        <f t="shared" si="734"/>
        <v>0</v>
      </c>
      <c r="CL1518" s="1" t="b">
        <f t="shared" si="735"/>
        <v>0</v>
      </c>
      <c r="CM1518" s="1" t="b">
        <f t="shared" si="736"/>
        <v>0</v>
      </c>
      <c r="CN1518" s="1" t="b">
        <f t="shared" si="737"/>
        <v>0</v>
      </c>
      <c r="CO1518" s="2" t="b">
        <f t="shared" si="738"/>
        <v>1</v>
      </c>
      <c r="CP1518" s="2" t="b">
        <f t="shared" si="739"/>
        <v>1</v>
      </c>
      <c r="CQ1518" s="2" t="b">
        <f t="shared" si="740"/>
        <v>0</v>
      </c>
      <c r="CR1518" s="6" t="str">
        <f t="shared" si="741"/>
        <v>Male</v>
      </c>
      <c r="CS1518" s="7">
        <f t="shared" si="742"/>
        <v>1</v>
      </c>
      <c r="CT1518" s="7">
        <f t="shared" si="743"/>
        <v>0</v>
      </c>
      <c r="CU1518" s="7">
        <f t="shared" si="744"/>
        <v>0</v>
      </c>
      <c r="CV1518" s="7">
        <f t="shared" si="745"/>
        <v>1</v>
      </c>
      <c r="CW1518" s="7">
        <f t="shared" si="754"/>
        <v>0</v>
      </c>
      <c r="CX1518" s="1" t="b">
        <f t="shared" si="755"/>
        <v>1</v>
      </c>
      <c r="CY1518" s="1" t="b">
        <f t="shared" si="756"/>
        <v>1</v>
      </c>
      <c r="DG1518" s="1" t="b">
        <f t="shared" si="751"/>
        <v>0</v>
      </c>
    </row>
    <row r="1519" spans="1:111" ht="72.5" x14ac:dyDescent="0.35">
      <c r="B1519" s="1" t="s">
        <v>13809</v>
      </c>
      <c r="C1519" s="9">
        <v>44375</v>
      </c>
      <c r="D1519" s="10" t="s">
        <v>13809</v>
      </c>
      <c r="E1519" s="1">
        <v>60</v>
      </c>
      <c r="F1519" s="1" t="s">
        <v>108</v>
      </c>
      <c r="G1519" s="1" t="s">
        <v>13809</v>
      </c>
      <c r="H1519" s="1" t="s">
        <v>13809</v>
      </c>
      <c r="I1519" s="9">
        <v>44273</v>
      </c>
      <c r="J1519" s="2" t="s">
        <v>109</v>
      </c>
      <c r="K1519" s="2" t="s">
        <v>13809</v>
      </c>
      <c r="L1519" s="9">
        <v>44294</v>
      </c>
      <c r="M1519" s="2" t="s">
        <v>109</v>
      </c>
      <c r="N1519" s="2" t="s">
        <v>13809</v>
      </c>
      <c r="O1519" s="2" t="s">
        <v>110</v>
      </c>
      <c r="P1519" s="2" t="s">
        <v>111</v>
      </c>
      <c r="S1519" s="2" t="s">
        <v>112</v>
      </c>
      <c r="T1519" s="2" t="s">
        <v>111</v>
      </c>
      <c r="U1519" s="2" t="b">
        <v>1</v>
      </c>
      <c r="V1519" s="2" t="s">
        <v>113</v>
      </c>
      <c r="W1519" s="1" t="s">
        <v>112</v>
      </c>
      <c r="X1519" s="1" t="s">
        <v>138</v>
      </c>
      <c r="Y1519" s="2" t="s">
        <v>112</v>
      </c>
      <c r="Z1519" s="2" t="s">
        <v>111</v>
      </c>
      <c r="AA1519" s="2" t="s">
        <v>112</v>
      </c>
      <c r="AB1519" s="2">
        <v>31</v>
      </c>
      <c r="AF1519" s="1" t="s">
        <v>112</v>
      </c>
      <c r="AG1519" s="1" t="s">
        <v>114</v>
      </c>
      <c r="AK1519" s="1" t="s">
        <v>129</v>
      </c>
      <c r="AO1519" s="1" t="s">
        <v>130</v>
      </c>
      <c r="AU1519" s="1" t="s">
        <v>197</v>
      </c>
      <c r="BJ1519" s="1" t="s">
        <v>111</v>
      </c>
      <c r="BN1519" s="1" t="s">
        <v>111</v>
      </c>
      <c r="BQ1519" s="1" t="s">
        <v>121</v>
      </c>
      <c r="BR1519" s="1" t="s">
        <v>122</v>
      </c>
      <c r="BS1519" s="1" t="s">
        <v>112</v>
      </c>
      <c r="BU1519" s="34" t="s">
        <v>5705</v>
      </c>
      <c r="BV1519" s="9">
        <v>44452</v>
      </c>
      <c r="BW1519" s="34" t="s">
        <v>14490</v>
      </c>
      <c r="BY1519" s="2" t="s">
        <v>174</v>
      </c>
      <c r="BZ1519" s="2" t="s">
        <v>124</v>
      </c>
      <c r="CA1519" s="2">
        <v>2</v>
      </c>
      <c r="CB1519" s="1" t="s">
        <v>264</v>
      </c>
      <c r="CC1519" s="2" t="s">
        <v>113</v>
      </c>
      <c r="CD1519" s="1" t="b">
        <f t="shared" si="752"/>
        <v>0</v>
      </c>
      <c r="CE1519" s="1" t="b">
        <f t="shared" si="753"/>
        <v>0</v>
      </c>
      <c r="CF1519" s="1" t="b">
        <f t="shared" si="729"/>
        <v>0</v>
      </c>
      <c r="CG1519" s="1" t="b">
        <f t="shared" si="730"/>
        <v>0</v>
      </c>
      <c r="CH1519" s="1" t="b">
        <f t="shared" si="731"/>
        <v>0</v>
      </c>
      <c r="CI1519" s="1" t="b">
        <f t="shared" si="732"/>
        <v>0</v>
      </c>
      <c r="CJ1519" s="1" t="b">
        <f t="shared" si="733"/>
        <v>0</v>
      </c>
      <c r="CK1519" s="1" t="b">
        <f t="shared" si="734"/>
        <v>0</v>
      </c>
      <c r="CL1519" s="1" t="b">
        <f t="shared" si="735"/>
        <v>0</v>
      </c>
      <c r="CM1519" s="1" t="b">
        <f t="shared" si="736"/>
        <v>1</v>
      </c>
      <c r="CN1519" s="1" t="b">
        <f t="shared" si="737"/>
        <v>0</v>
      </c>
      <c r="CO1519" s="2" t="b">
        <f t="shared" si="738"/>
        <v>0</v>
      </c>
      <c r="CP1519" s="2" t="b">
        <f t="shared" si="739"/>
        <v>0</v>
      </c>
      <c r="CQ1519" s="2" t="b">
        <f t="shared" si="740"/>
        <v>0</v>
      </c>
      <c r="CR1519" s="6" t="str">
        <f t="shared" si="741"/>
        <v>Female</v>
      </c>
      <c r="CS1519" s="7">
        <f t="shared" si="742"/>
        <v>1</v>
      </c>
      <c r="CT1519" s="7">
        <f t="shared" si="743"/>
        <v>0</v>
      </c>
      <c r="CU1519" s="7">
        <f t="shared" si="744"/>
        <v>0</v>
      </c>
      <c r="CV1519" s="7">
        <f t="shared" si="745"/>
        <v>1</v>
      </c>
      <c r="CW1519" s="7">
        <f t="shared" si="754"/>
        <v>0</v>
      </c>
      <c r="CX1519" s="1" t="b">
        <f t="shared" si="755"/>
        <v>0</v>
      </c>
      <c r="CY1519" s="1" t="b">
        <f t="shared" si="756"/>
        <v>0</v>
      </c>
      <c r="DG1519" s="1" t="b">
        <f t="shared" si="751"/>
        <v>0</v>
      </c>
    </row>
    <row r="1520" spans="1:111" ht="72.5" x14ac:dyDescent="0.35">
      <c r="B1520" s="1" t="s">
        <v>13809</v>
      </c>
      <c r="C1520" s="9">
        <v>44375</v>
      </c>
      <c r="D1520" s="10" t="s">
        <v>13809</v>
      </c>
      <c r="E1520" s="1">
        <v>36</v>
      </c>
      <c r="F1520" s="1" t="s">
        <v>127</v>
      </c>
      <c r="G1520" s="1" t="s">
        <v>13809</v>
      </c>
      <c r="H1520" s="1" t="s">
        <v>13809</v>
      </c>
      <c r="I1520" s="9">
        <v>44247</v>
      </c>
      <c r="J1520" s="2" t="s">
        <v>128</v>
      </c>
      <c r="K1520" s="2" t="s">
        <v>13809</v>
      </c>
      <c r="L1520" s="9">
        <v>44281</v>
      </c>
      <c r="M1520" s="2" t="s">
        <v>128</v>
      </c>
      <c r="N1520" s="2" t="s">
        <v>13809</v>
      </c>
      <c r="O1520" s="2" t="s">
        <v>110</v>
      </c>
      <c r="P1520" s="2" t="s">
        <v>111</v>
      </c>
      <c r="S1520" s="2" t="s">
        <v>112</v>
      </c>
      <c r="T1520" s="2" t="s">
        <v>111</v>
      </c>
      <c r="U1520" s="2" t="b">
        <f>OR(S1520="yes",T1520="yes")</f>
        <v>1</v>
      </c>
      <c r="V1520" s="2" t="s">
        <v>126</v>
      </c>
      <c r="W1520" s="1" t="s">
        <v>112</v>
      </c>
      <c r="X1520" s="1" t="s">
        <v>138</v>
      </c>
      <c r="Y1520" s="2" t="s">
        <v>112</v>
      </c>
      <c r="Z1520" s="2" t="s">
        <v>111</v>
      </c>
      <c r="AA1520" s="2" t="s">
        <v>112</v>
      </c>
      <c r="AB1520" s="2">
        <v>1</v>
      </c>
      <c r="AC1520" s="1" t="s">
        <v>111</v>
      </c>
      <c r="AF1520" s="1" t="s">
        <v>111</v>
      </c>
      <c r="AJ1520" s="1" t="s">
        <v>115</v>
      </c>
      <c r="AK1520" s="1" t="s">
        <v>215</v>
      </c>
      <c r="AO1520" s="1" t="s">
        <v>166</v>
      </c>
      <c r="AU1520" s="1" t="s">
        <v>132</v>
      </c>
      <c r="AZ1520" s="1" t="s">
        <v>133</v>
      </c>
      <c r="BA1520" s="1" t="s">
        <v>5706</v>
      </c>
      <c r="BE1520" s="1" t="s">
        <v>5707</v>
      </c>
      <c r="BG1520" s="1" t="s">
        <v>5708</v>
      </c>
      <c r="BH1520" s="1" t="s">
        <v>5709</v>
      </c>
      <c r="BJ1520" s="1" t="s">
        <v>112</v>
      </c>
      <c r="BK1520" s="1" t="s">
        <v>112</v>
      </c>
      <c r="BL1520" s="1" t="s">
        <v>142</v>
      </c>
      <c r="BQ1520" s="1" t="s">
        <v>121</v>
      </c>
      <c r="BR1520" s="1" t="s">
        <v>122</v>
      </c>
      <c r="BS1520" s="1" t="s">
        <v>111</v>
      </c>
      <c r="BT1520" s="34" t="s">
        <v>5710</v>
      </c>
      <c r="BU1520" s="34" t="s">
        <v>5711</v>
      </c>
      <c r="BV1520" s="9">
        <v>44643</v>
      </c>
      <c r="BW1520" s="34" t="s">
        <v>5712</v>
      </c>
      <c r="BY1520" s="2" t="s">
        <v>153</v>
      </c>
      <c r="BZ1520" s="2" t="s">
        <v>124</v>
      </c>
      <c r="CB1520" s="1" t="s">
        <v>1596</v>
      </c>
      <c r="CD1520" s="1" t="b">
        <f t="shared" si="752"/>
        <v>0</v>
      </c>
      <c r="CE1520" s="1" t="b">
        <f t="shared" si="753"/>
        <v>0</v>
      </c>
      <c r="CF1520" s="1" t="b">
        <f t="shared" si="729"/>
        <v>0</v>
      </c>
      <c r="CG1520" s="1" t="b">
        <f t="shared" si="730"/>
        <v>0</v>
      </c>
      <c r="CH1520" s="1" t="b">
        <f t="shared" si="731"/>
        <v>0</v>
      </c>
      <c r="CI1520" s="1" t="b">
        <f t="shared" si="732"/>
        <v>0</v>
      </c>
      <c r="CJ1520" s="1" t="b">
        <f t="shared" si="733"/>
        <v>0</v>
      </c>
      <c r="CK1520" s="1" t="b">
        <f t="shared" si="734"/>
        <v>1</v>
      </c>
      <c r="CL1520" s="1" t="b">
        <f t="shared" si="735"/>
        <v>0</v>
      </c>
      <c r="CM1520" s="1" t="b">
        <f t="shared" si="736"/>
        <v>0</v>
      </c>
      <c r="CN1520" s="1" t="b">
        <f t="shared" si="737"/>
        <v>0</v>
      </c>
      <c r="CO1520" s="2" t="b">
        <f t="shared" si="738"/>
        <v>1</v>
      </c>
      <c r="CP1520" s="2" t="b">
        <f t="shared" si="739"/>
        <v>1</v>
      </c>
      <c r="CQ1520" s="2" t="b">
        <f t="shared" si="740"/>
        <v>0</v>
      </c>
      <c r="CR1520" s="6" t="str">
        <f t="shared" si="741"/>
        <v>Male</v>
      </c>
      <c r="CS1520" s="7">
        <f t="shared" si="742"/>
        <v>0</v>
      </c>
      <c r="CT1520" s="7">
        <f t="shared" si="743"/>
        <v>1</v>
      </c>
      <c r="CU1520" s="7">
        <f t="shared" si="744"/>
        <v>0</v>
      </c>
      <c r="CV1520" s="7">
        <f t="shared" si="745"/>
        <v>0</v>
      </c>
      <c r="CW1520" s="7">
        <f t="shared" si="754"/>
        <v>1</v>
      </c>
      <c r="CX1520" s="1" t="b">
        <f t="shared" si="755"/>
        <v>0</v>
      </c>
      <c r="CY1520" s="1" t="b">
        <f t="shared" si="756"/>
        <v>1</v>
      </c>
      <c r="DG1520" s="1" t="b">
        <f t="shared" si="751"/>
        <v>0</v>
      </c>
    </row>
    <row r="1521" spans="1:111" ht="116" x14ac:dyDescent="0.35">
      <c r="A1521" s="2">
        <v>1475</v>
      </c>
      <c r="B1521" s="1" t="s">
        <v>13809</v>
      </c>
      <c r="C1521" s="9">
        <v>44375</v>
      </c>
      <c r="D1521" s="10" t="s">
        <v>13809</v>
      </c>
      <c r="E1521" s="1">
        <v>13</v>
      </c>
      <c r="F1521" s="1" t="s">
        <v>108</v>
      </c>
      <c r="G1521" s="1" t="s">
        <v>13809</v>
      </c>
      <c r="H1521" s="1" t="s">
        <v>13809</v>
      </c>
      <c r="I1521" s="9">
        <v>44373</v>
      </c>
      <c r="J1521" s="2" t="s">
        <v>109</v>
      </c>
      <c r="K1521" s="2" t="s">
        <v>13809</v>
      </c>
      <c r="N1521" s="2" t="s">
        <v>13809</v>
      </c>
      <c r="O1521" s="2" t="s">
        <v>110</v>
      </c>
      <c r="P1521" s="2" t="s">
        <v>111</v>
      </c>
      <c r="S1521" s="2" t="s">
        <v>112</v>
      </c>
      <c r="T1521" s="2" t="s">
        <v>112</v>
      </c>
      <c r="U1521" s="2" t="b">
        <v>1</v>
      </c>
      <c r="V1521" s="2" t="s">
        <v>126</v>
      </c>
      <c r="W1521" s="1" t="s">
        <v>112</v>
      </c>
      <c r="X1521" s="1" t="s">
        <v>138</v>
      </c>
      <c r="Y1521" s="2" t="s">
        <v>112</v>
      </c>
      <c r="Z1521" s="2" t="s">
        <v>112</v>
      </c>
      <c r="AA1521" s="2" t="s">
        <v>111</v>
      </c>
      <c r="AB1521" s="2">
        <v>1</v>
      </c>
      <c r="AC1521" s="1" t="s">
        <v>112</v>
      </c>
      <c r="AF1521" s="1" t="s">
        <v>111</v>
      </c>
      <c r="AJ1521" s="1" t="s">
        <v>115</v>
      </c>
      <c r="AK1521" s="1" t="s">
        <v>211</v>
      </c>
      <c r="AN1521" s="1" t="s">
        <v>5713</v>
      </c>
      <c r="AO1521" s="1" t="s">
        <v>117</v>
      </c>
      <c r="AS1521" s="1" t="s">
        <v>229</v>
      </c>
      <c r="AU1521" s="1" t="s">
        <v>132</v>
      </c>
      <c r="AZ1521" s="1" t="s">
        <v>120</v>
      </c>
      <c r="BA1521" s="1" t="s">
        <v>607</v>
      </c>
      <c r="BG1521" s="1" t="s">
        <v>5714</v>
      </c>
      <c r="BH1521" s="1" t="s">
        <v>5715</v>
      </c>
      <c r="BJ1521" s="1" t="s">
        <v>112</v>
      </c>
      <c r="BK1521" s="1" t="s">
        <v>112</v>
      </c>
      <c r="BL1521" s="1" t="s">
        <v>142</v>
      </c>
      <c r="BQ1521" s="1" t="s">
        <v>121</v>
      </c>
      <c r="BR1521" s="1" t="s">
        <v>122</v>
      </c>
      <c r="BS1521" s="1" t="s">
        <v>112</v>
      </c>
      <c r="BU1521" s="34" t="s">
        <v>5716</v>
      </c>
      <c r="BV1521" s="9">
        <v>44377</v>
      </c>
      <c r="BW1521" s="34" t="s">
        <v>14491</v>
      </c>
      <c r="BX1521" s="2" t="s">
        <v>111</v>
      </c>
      <c r="BY1521" s="2" t="s">
        <v>153</v>
      </c>
      <c r="BZ1521" s="2" t="s">
        <v>124</v>
      </c>
      <c r="CA1521" s="2">
        <v>1</v>
      </c>
      <c r="CB1521" s="1" t="s">
        <v>143</v>
      </c>
      <c r="CC1521" s="2" t="s">
        <v>126</v>
      </c>
      <c r="CD1521" s="1" t="b">
        <f t="shared" si="752"/>
        <v>1</v>
      </c>
      <c r="CE1521" s="1" t="b">
        <f t="shared" si="753"/>
        <v>1</v>
      </c>
      <c r="CF1521" s="1" t="b">
        <f t="shared" si="729"/>
        <v>0</v>
      </c>
      <c r="CG1521" s="1" t="b">
        <f t="shared" si="730"/>
        <v>1</v>
      </c>
      <c r="CH1521" s="1" t="b">
        <f t="shared" si="731"/>
        <v>0</v>
      </c>
      <c r="CI1521" s="1" t="b">
        <f t="shared" si="732"/>
        <v>0</v>
      </c>
      <c r="CJ1521" s="1" t="b">
        <f t="shared" si="733"/>
        <v>0</v>
      </c>
      <c r="CK1521" s="1" t="b">
        <f t="shared" si="734"/>
        <v>0</v>
      </c>
      <c r="CL1521" s="1" t="b">
        <f t="shared" si="735"/>
        <v>0</v>
      </c>
      <c r="CM1521" s="1" t="b">
        <f t="shared" si="736"/>
        <v>0</v>
      </c>
      <c r="CN1521" s="1" t="b">
        <f t="shared" si="737"/>
        <v>0</v>
      </c>
      <c r="CO1521" s="2" t="b">
        <f t="shared" si="738"/>
        <v>1</v>
      </c>
      <c r="CP1521" s="2" t="b">
        <f t="shared" si="739"/>
        <v>1</v>
      </c>
      <c r="CQ1521" s="2" t="b">
        <f t="shared" si="740"/>
        <v>0</v>
      </c>
      <c r="CR1521" s="6" t="str">
        <f t="shared" si="741"/>
        <v>Female</v>
      </c>
      <c r="CS1521" s="7">
        <f t="shared" si="742"/>
        <v>1</v>
      </c>
      <c r="CT1521" s="7">
        <f t="shared" si="743"/>
        <v>0</v>
      </c>
      <c r="CU1521" s="7">
        <f t="shared" si="744"/>
        <v>0</v>
      </c>
      <c r="CV1521" s="7">
        <f t="shared" si="745"/>
        <v>0</v>
      </c>
      <c r="CW1521" s="7">
        <f t="shared" si="754"/>
        <v>0</v>
      </c>
      <c r="CX1521" s="1" t="b">
        <f t="shared" si="755"/>
        <v>1</v>
      </c>
      <c r="CY1521" s="1" t="b">
        <f t="shared" si="756"/>
        <v>0</v>
      </c>
      <c r="DG1521" s="1" t="b">
        <f t="shared" si="751"/>
        <v>1</v>
      </c>
    </row>
    <row r="1522" spans="1:111" ht="101.5" x14ac:dyDescent="0.35">
      <c r="B1522" s="1" t="s">
        <v>13809</v>
      </c>
      <c r="C1522" s="9">
        <v>44376</v>
      </c>
      <c r="D1522" s="10" t="s">
        <v>13809</v>
      </c>
      <c r="E1522" s="1" t="e">
        <f>ROUND((L1522-D1522)/365,0)</f>
        <v>#VALUE!</v>
      </c>
      <c r="F1522" s="1" t="s">
        <v>127</v>
      </c>
      <c r="G1522" s="1" t="s">
        <v>13809</v>
      </c>
      <c r="H1522" s="1" t="s">
        <v>13809</v>
      </c>
      <c r="I1522" s="9">
        <v>44195</v>
      </c>
      <c r="J1522" s="2" t="s">
        <v>109</v>
      </c>
      <c r="K1522" s="2" t="s">
        <v>13809</v>
      </c>
      <c r="L1522" s="9">
        <v>44216</v>
      </c>
      <c r="M1522" s="2" t="s">
        <v>109</v>
      </c>
      <c r="N1522" s="2" t="s">
        <v>13809</v>
      </c>
      <c r="O1522" s="2" t="s">
        <v>110</v>
      </c>
      <c r="P1522" s="2" t="s">
        <v>111</v>
      </c>
      <c r="S1522" s="2" t="s">
        <v>112</v>
      </c>
      <c r="T1522" s="2" t="s">
        <v>112</v>
      </c>
      <c r="U1522" s="2" t="b">
        <f>OR(S1522="yes",T1522="yes")</f>
        <v>1</v>
      </c>
      <c r="V1522" s="2" t="s">
        <v>113</v>
      </c>
      <c r="W1522" s="1" t="s">
        <v>112</v>
      </c>
      <c r="X1522" s="1" t="s">
        <v>114</v>
      </c>
      <c r="Y1522" s="2" t="s">
        <v>112</v>
      </c>
      <c r="Z1522" s="2" t="s">
        <v>111</v>
      </c>
      <c r="AA1522" s="2" t="s">
        <v>112</v>
      </c>
      <c r="AB1522" s="2">
        <v>30</v>
      </c>
      <c r="AC1522" s="1" t="s">
        <v>111</v>
      </c>
      <c r="AF1522" s="1" t="s">
        <v>111</v>
      </c>
      <c r="AJ1522" s="1" t="s">
        <v>115</v>
      </c>
      <c r="AK1522" s="1" t="s">
        <v>3925</v>
      </c>
      <c r="AN1522" s="1" t="s">
        <v>647</v>
      </c>
      <c r="AO1522" s="1" t="s">
        <v>130</v>
      </c>
      <c r="AP1522" s="11" t="s">
        <v>382</v>
      </c>
      <c r="AU1522" s="1" t="s">
        <v>238</v>
      </c>
      <c r="AX1522" s="1" t="s">
        <v>373</v>
      </c>
      <c r="AZ1522" s="1" t="s">
        <v>120</v>
      </c>
      <c r="BA1522" s="1" t="s">
        <v>5717</v>
      </c>
      <c r="BG1522" s="1" t="s">
        <v>5467</v>
      </c>
      <c r="BH1522" s="1" t="s">
        <v>4423</v>
      </c>
      <c r="BJ1522" s="1" t="s">
        <v>111</v>
      </c>
      <c r="BN1522" s="1" t="s">
        <v>111</v>
      </c>
      <c r="BU1522" s="34" t="s">
        <v>5718</v>
      </c>
      <c r="BV1522" s="9">
        <v>44378</v>
      </c>
      <c r="BW1522" s="34" t="s">
        <v>14492</v>
      </c>
      <c r="BX1522" s="2" t="s">
        <v>111</v>
      </c>
      <c r="BY1522" s="2" t="s">
        <v>136</v>
      </c>
      <c r="BZ1522" s="2" t="s">
        <v>124</v>
      </c>
      <c r="CA1522" s="2">
        <v>2</v>
      </c>
      <c r="CB1522" s="1" t="s">
        <v>199</v>
      </c>
      <c r="CC1522" s="2" t="s">
        <v>126</v>
      </c>
      <c r="CD1522" s="1" t="e">
        <f t="shared" si="752"/>
        <v>#VALUE!</v>
      </c>
      <c r="CE1522" s="1" t="e">
        <f t="shared" si="753"/>
        <v>#VALUE!</v>
      </c>
      <c r="CF1522" s="1" t="e">
        <f t="shared" si="729"/>
        <v>#VALUE!</v>
      </c>
      <c r="CG1522" s="1" t="e">
        <f t="shared" si="730"/>
        <v>#VALUE!</v>
      </c>
      <c r="CH1522" s="1" t="e">
        <f t="shared" si="731"/>
        <v>#VALUE!</v>
      </c>
      <c r="CI1522" s="1" t="e">
        <f t="shared" si="732"/>
        <v>#VALUE!</v>
      </c>
      <c r="CJ1522" s="1" t="e">
        <f t="shared" si="733"/>
        <v>#VALUE!</v>
      </c>
      <c r="CK1522" s="1" t="e">
        <f t="shared" si="734"/>
        <v>#VALUE!</v>
      </c>
      <c r="CL1522" s="1" t="e">
        <f t="shared" si="735"/>
        <v>#VALUE!</v>
      </c>
      <c r="CM1522" s="1" t="e">
        <f t="shared" si="736"/>
        <v>#VALUE!</v>
      </c>
      <c r="CN1522" s="1" t="e">
        <f t="shared" si="737"/>
        <v>#VALUE!</v>
      </c>
      <c r="CO1522" s="2" t="b">
        <f t="shared" si="738"/>
        <v>0</v>
      </c>
      <c r="CP1522" s="2" t="b">
        <f t="shared" si="739"/>
        <v>0</v>
      </c>
      <c r="CQ1522" s="2" t="b">
        <f t="shared" si="740"/>
        <v>0</v>
      </c>
      <c r="CR1522" s="6" t="str">
        <f t="shared" si="741"/>
        <v>Male</v>
      </c>
      <c r="CS1522" s="7">
        <f t="shared" si="742"/>
        <v>1</v>
      </c>
      <c r="CT1522" s="7">
        <f t="shared" si="743"/>
        <v>0</v>
      </c>
      <c r="CU1522" s="7">
        <f t="shared" si="744"/>
        <v>0</v>
      </c>
      <c r="CV1522" s="7">
        <f t="shared" si="745"/>
        <v>1</v>
      </c>
      <c r="CW1522" s="7">
        <f t="shared" si="754"/>
        <v>0</v>
      </c>
      <c r="CX1522" s="1" t="e">
        <f t="shared" si="755"/>
        <v>#VALUE!</v>
      </c>
      <c r="CY1522" s="1" t="e">
        <f t="shared" si="756"/>
        <v>#VALUE!</v>
      </c>
      <c r="DG1522" s="1" t="e">
        <f t="shared" si="751"/>
        <v>#VALUE!</v>
      </c>
    </row>
    <row r="1523" spans="1:111" ht="58" x14ac:dyDescent="0.35">
      <c r="B1523" s="1" t="s">
        <v>13809</v>
      </c>
      <c r="C1523" s="9">
        <v>44376</v>
      </c>
      <c r="D1523" s="10" t="s">
        <v>13809</v>
      </c>
      <c r="E1523" s="1">
        <v>49</v>
      </c>
      <c r="F1523" s="1" t="s">
        <v>108</v>
      </c>
      <c r="G1523" s="1" t="s">
        <v>13809</v>
      </c>
      <c r="H1523" s="1" t="s">
        <v>13809</v>
      </c>
      <c r="I1523" s="9">
        <v>44265</v>
      </c>
      <c r="J1523" s="2" t="s">
        <v>409</v>
      </c>
      <c r="K1523" s="2" t="s">
        <v>13809</v>
      </c>
      <c r="N1523" s="2" t="s">
        <v>13809</v>
      </c>
      <c r="O1523" s="2" t="s">
        <v>110</v>
      </c>
      <c r="P1523" s="2" t="s">
        <v>111</v>
      </c>
      <c r="S1523" s="2" t="s">
        <v>112</v>
      </c>
      <c r="T1523" s="2" t="s">
        <v>111</v>
      </c>
      <c r="U1523" s="2" t="b">
        <v>1</v>
      </c>
      <c r="V1523" s="2" t="s">
        <v>113</v>
      </c>
      <c r="W1523" s="1" t="s">
        <v>112</v>
      </c>
      <c r="X1523" s="1" t="s">
        <v>138</v>
      </c>
      <c r="Y1523" s="2" t="s">
        <v>111</v>
      </c>
      <c r="AB1523" s="2">
        <v>98</v>
      </c>
      <c r="AF1523" s="1" t="s">
        <v>111</v>
      </c>
      <c r="AJ1523" s="1" t="s">
        <v>115</v>
      </c>
      <c r="AK1523" s="1" t="s">
        <v>150</v>
      </c>
      <c r="AO1523" s="1" t="s">
        <v>117</v>
      </c>
      <c r="AS1523" s="1" t="s">
        <v>229</v>
      </c>
      <c r="AU1523" s="1" t="s">
        <v>132</v>
      </c>
      <c r="AZ1523" s="1" t="s">
        <v>155</v>
      </c>
      <c r="BA1523" s="1" t="s">
        <v>5719</v>
      </c>
      <c r="BJ1523" s="1" t="s">
        <v>112</v>
      </c>
      <c r="BK1523" s="1" t="s">
        <v>112</v>
      </c>
      <c r="BL1523" s="1" t="s">
        <v>268</v>
      </c>
      <c r="BM1523" s="1" t="s">
        <v>5720</v>
      </c>
      <c r="BQ1523" s="1" t="s">
        <v>121</v>
      </c>
      <c r="BR1523" s="1" t="s">
        <v>122</v>
      </c>
      <c r="BS1523" s="1" t="s">
        <v>111</v>
      </c>
      <c r="BT1523" s="34" t="s">
        <v>5721</v>
      </c>
      <c r="BU1523" s="34" t="s">
        <v>5722</v>
      </c>
      <c r="BV1523" s="9">
        <v>44497</v>
      </c>
      <c r="BW1523" s="34" t="s">
        <v>5723</v>
      </c>
      <c r="BY1523" s="2" t="s">
        <v>156</v>
      </c>
      <c r="BZ1523" s="2" t="s">
        <v>124</v>
      </c>
      <c r="CA1523" s="2">
        <v>1</v>
      </c>
      <c r="CB1523" s="1" t="s">
        <v>265</v>
      </c>
      <c r="CC1523" s="2" t="s">
        <v>126</v>
      </c>
      <c r="CD1523" s="1" t="b">
        <f t="shared" si="752"/>
        <v>0</v>
      </c>
      <c r="CE1523" s="1" t="b">
        <f t="shared" si="753"/>
        <v>0</v>
      </c>
      <c r="CF1523" s="1" t="b">
        <f t="shared" si="729"/>
        <v>0</v>
      </c>
      <c r="CG1523" s="1" t="b">
        <f t="shared" si="730"/>
        <v>0</v>
      </c>
      <c r="CH1523" s="1" t="b">
        <f t="shared" si="731"/>
        <v>0</v>
      </c>
      <c r="CI1523" s="1" t="b">
        <f t="shared" si="732"/>
        <v>0</v>
      </c>
      <c r="CJ1523" s="1" t="b">
        <f t="shared" si="733"/>
        <v>0</v>
      </c>
      <c r="CK1523" s="1" t="b">
        <f t="shared" si="734"/>
        <v>0</v>
      </c>
      <c r="CL1523" s="1" t="b">
        <f t="shared" si="735"/>
        <v>1</v>
      </c>
      <c r="CM1523" s="1" t="b">
        <f t="shared" si="736"/>
        <v>0</v>
      </c>
      <c r="CN1523" s="1" t="b">
        <f t="shared" si="737"/>
        <v>0</v>
      </c>
      <c r="CO1523" s="2" t="b">
        <f t="shared" si="738"/>
        <v>0</v>
      </c>
      <c r="CP1523" s="2" t="b">
        <f t="shared" si="739"/>
        <v>0</v>
      </c>
      <c r="CQ1523" s="2" t="b">
        <f t="shared" si="740"/>
        <v>0</v>
      </c>
      <c r="CR1523" s="6" t="str">
        <f t="shared" si="741"/>
        <v>Female</v>
      </c>
      <c r="CS1523" s="7">
        <f t="shared" si="742"/>
        <v>0</v>
      </c>
      <c r="CT1523" s="7">
        <f t="shared" si="743"/>
        <v>0</v>
      </c>
      <c r="CU1523" s="7">
        <f t="shared" si="744"/>
        <v>1</v>
      </c>
      <c r="CV1523" s="7">
        <f t="shared" si="745"/>
        <v>0</v>
      </c>
      <c r="CW1523" s="7">
        <f t="shared" si="754"/>
        <v>0</v>
      </c>
      <c r="CX1523" s="1" t="b">
        <f t="shared" si="755"/>
        <v>0</v>
      </c>
      <c r="CY1523" s="1" t="b">
        <f t="shared" si="756"/>
        <v>0</v>
      </c>
      <c r="DG1523" s="1" t="b">
        <f t="shared" si="751"/>
        <v>0</v>
      </c>
    </row>
    <row r="1524" spans="1:111" ht="116" x14ac:dyDescent="0.35">
      <c r="B1524" s="1" t="s">
        <v>13809</v>
      </c>
      <c r="C1524" s="9">
        <v>44376</v>
      </c>
      <c r="D1524" s="10" t="s">
        <v>13809</v>
      </c>
      <c r="E1524" s="1">
        <v>32</v>
      </c>
      <c r="F1524" s="1" t="s">
        <v>127</v>
      </c>
      <c r="G1524" s="1" t="s">
        <v>13809</v>
      </c>
      <c r="H1524" s="1" t="s">
        <v>13809</v>
      </c>
      <c r="I1524" s="9">
        <v>44244</v>
      </c>
      <c r="J1524" s="2" t="s">
        <v>109</v>
      </c>
      <c r="K1524" s="2" t="s">
        <v>13809</v>
      </c>
      <c r="L1524" s="9">
        <v>44266</v>
      </c>
      <c r="M1524" s="2" t="s">
        <v>109</v>
      </c>
      <c r="N1524" s="2" t="s">
        <v>13809</v>
      </c>
      <c r="O1524" s="2" t="s">
        <v>110</v>
      </c>
      <c r="P1524" s="2" t="s">
        <v>111</v>
      </c>
      <c r="S1524" s="2" t="s">
        <v>111</v>
      </c>
      <c r="T1524" s="2" t="s">
        <v>112</v>
      </c>
      <c r="U1524" s="2" t="b">
        <v>1</v>
      </c>
      <c r="V1524" s="2" t="s">
        <v>113</v>
      </c>
      <c r="W1524" s="1" t="s">
        <v>112</v>
      </c>
      <c r="X1524" s="1" t="s">
        <v>114</v>
      </c>
      <c r="Y1524" s="2" t="s">
        <v>111</v>
      </c>
      <c r="AF1524" s="1" t="s">
        <v>111</v>
      </c>
      <c r="AJ1524" s="1" t="s">
        <v>115</v>
      </c>
      <c r="AK1524" s="1" t="s">
        <v>150</v>
      </c>
      <c r="AO1524" s="1" t="s">
        <v>2364</v>
      </c>
      <c r="AP1524" s="11" t="s">
        <v>382</v>
      </c>
      <c r="BJ1524" s="1" t="s">
        <v>112</v>
      </c>
      <c r="BK1524" s="1" t="s">
        <v>112</v>
      </c>
      <c r="BL1524" s="1" t="s">
        <v>5724</v>
      </c>
      <c r="BM1524" s="1" t="s">
        <v>5725</v>
      </c>
      <c r="BQ1524" s="1" t="s">
        <v>121</v>
      </c>
      <c r="BR1524" s="1" t="s">
        <v>122</v>
      </c>
      <c r="BS1524" s="1" t="s">
        <v>111</v>
      </c>
      <c r="BT1524" s="34" t="s">
        <v>184</v>
      </c>
      <c r="BU1524" s="34" t="s">
        <v>5726</v>
      </c>
      <c r="BV1524" s="9">
        <v>44456</v>
      </c>
      <c r="BW1524" s="34" t="s">
        <v>14493</v>
      </c>
      <c r="BY1524" s="2" t="s">
        <v>136</v>
      </c>
      <c r="BZ1524" s="2" t="s">
        <v>162</v>
      </c>
      <c r="CA1524" s="2">
        <v>2</v>
      </c>
      <c r="CB1524" s="1" t="s">
        <v>1618</v>
      </c>
      <c r="CC1524" s="2" t="s">
        <v>126</v>
      </c>
      <c r="CD1524" s="1" t="b">
        <f t="shared" si="752"/>
        <v>0</v>
      </c>
      <c r="CE1524" s="1" t="b">
        <f t="shared" si="753"/>
        <v>0</v>
      </c>
      <c r="CF1524" s="1" t="b">
        <f t="shared" si="729"/>
        <v>0</v>
      </c>
      <c r="CG1524" s="1" t="b">
        <f t="shared" si="730"/>
        <v>0</v>
      </c>
      <c r="CH1524" s="1" t="b">
        <f t="shared" si="731"/>
        <v>0</v>
      </c>
      <c r="CI1524" s="1" t="b">
        <f t="shared" si="732"/>
        <v>0</v>
      </c>
      <c r="CJ1524" s="1" t="b">
        <f t="shared" si="733"/>
        <v>0</v>
      </c>
      <c r="CK1524" s="1" t="b">
        <f t="shared" si="734"/>
        <v>1</v>
      </c>
      <c r="CL1524" s="1" t="b">
        <f t="shared" si="735"/>
        <v>0</v>
      </c>
      <c r="CM1524" s="1" t="b">
        <f t="shared" si="736"/>
        <v>0</v>
      </c>
      <c r="CN1524" s="1" t="b">
        <f t="shared" si="737"/>
        <v>0</v>
      </c>
      <c r="CO1524" s="2" t="b">
        <f t="shared" si="738"/>
        <v>0</v>
      </c>
      <c r="CP1524" s="2" t="b">
        <f t="shared" si="739"/>
        <v>0</v>
      </c>
      <c r="CQ1524" s="2" t="b">
        <f t="shared" si="740"/>
        <v>0</v>
      </c>
      <c r="CR1524" s="6" t="str">
        <f t="shared" si="741"/>
        <v>Male</v>
      </c>
      <c r="CS1524" s="7">
        <f t="shared" si="742"/>
        <v>1</v>
      </c>
      <c r="CT1524" s="7">
        <f t="shared" si="743"/>
        <v>0</v>
      </c>
      <c r="CU1524" s="7">
        <f t="shared" si="744"/>
        <v>0</v>
      </c>
      <c r="CV1524" s="7">
        <f t="shared" si="745"/>
        <v>1</v>
      </c>
      <c r="CW1524" s="7">
        <f t="shared" si="754"/>
        <v>0</v>
      </c>
      <c r="CX1524" s="1" t="b">
        <f t="shared" si="755"/>
        <v>0</v>
      </c>
      <c r="CY1524" s="1" t="b">
        <f t="shared" si="756"/>
        <v>1</v>
      </c>
      <c r="DG1524" s="1" t="b">
        <f t="shared" si="751"/>
        <v>0</v>
      </c>
    </row>
    <row r="1525" spans="1:111" ht="130.5" x14ac:dyDescent="0.35">
      <c r="B1525" s="1" t="s">
        <v>13809</v>
      </c>
      <c r="C1525" s="9">
        <v>44376</v>
      </c>
      <c r="D1525" s="10" t="s">
        <v>13809</v>
      </c>
      <c r="E1525" s="1">
        <v>47</v>
      </c>
      <c r="F1525" s="1" t="s">
        <v>108</v>
      </c>
      <c r="G1525" s="1" t="s">
        <v>13809</v>
      </c>
      <c r="H1525" s="1" t="s">
        <v>13809</v>
      </c>
      <c r="I1525" s="2" t="s">
        <v>183</v>
      </c>
      <c r="J1525" s="2" t="s">
        <v>109</v>
      </c>
      <c r="K1525" s="2" t="s">
        <v>13809</v>
      </c>
      <c r="L1525" s="9">
        <v>44230</v>
      </c>
      <c r="M1525" s="2" t="s">
        <v>109</v>
      </c>
      <c r="N1525" s="2" t="s">
        <v>13809</v>
      </c>
      <c r="O1525" s="2" t="s">
        <v>110</v>
      </c>
      <c r="P1525" s="2" t="s">
        <v>111</v>
      </c>
      <c r="S1525" s="2" t="s">
        <v>111</v>
      </c>
      <c r="T1525" s="2" t="s">
        <v>112</v>
      </c>
      <c r="U1525" s="2" t="b">
        <v>1</v>
      </c>
      <c r="V1525" s="2" t="s">
        <v>113</v>
      </c>
      <c r="W1525" s="1" t="s">
        <v>112</v>
      </c>
      <c r="X1525" s="1" t="s">
        <v>138</v>
      </c>
      <c r="Y1525" s="2" t="s">
        <v>112</v>
      </c>
      <c r="Z1525" s="2" t="s">
        <v>111</v>
      </c>
      <c r="AA1525" s="2" t="s">
        <v>112</v>
      </c>
      <c r="AB1525" s="2">
        <v>42</v>
      </c>
      <c r="AF1525" s="1" t="s">
        <v>111</v>
      </c>
      <c r="AH1525" s="1" t="s">
        <v>1082</v>
      </c>
      <c r="AJ1525" s="1" t="s">
        <v>115</v>
      </c>
      <c r="AK1525" s="1" t="s">
        <v>1003</v>
      </c>
      <c r="AN1525" s="1" t="s">
        <v>5727</v>
      </c>
      <c r="AO1525" s="1" t="s">
        <v>117</v>
      </c>
      <c r="AS1525" s="1" t="s">
        <v>145</v>
      </c>
      <c r="AU1525" s="1" t="s">
        <v>132</v>
      </c>
      <c r="AZ1525" s="1" t="s">
        <v>120</v>
      </c>
      <c r="BA1525" s="1" t="s">
        <v>5728</v>
      </c>
      <c r="BG1525" s="1" t="s">
        <v>5729</v>
      </c>
      <c r="BH1525" s="1" t="s">
        <v>5730</v>
      </c>
      <c r="BJ1525" s="1" t="s">
        <v>111</v>
      </c>
      <c r="BN1525" s="1" t="s">
        <v>112</v>
      </c>
      <c r="BO1525" s="1" t="s">
        <v>148</v>
      </c>
      <c r="BP1525" s="1" t="s">
        <v>5731</v>
      </c>
      <c r="BQ1525" s="1" t="s">
        <v>121</v>
      </c>
      <c r="BR1525" s="1" t="s">
        <v>122</v>
      </c>
      <c r="BS1525" s="1" t="s">
        <v>111</v>
      </c>
      <c r="BT1525" s="34" t="s">
        <v>5732</v>
      </c>
      <c r="BU1525" s="34" t="s">
        <v>5733</v>
      </c>
      <c r="BV1525" s="9">
        <v>44509</v>
      </c>
      <c r="BW1525" s="34" t="s">
        <v>5734</v>
      </c>
      <c r="BY1525" s="2" t="s">
        <v>174</v>
      </c>
      <c r="BZ1525" s="2" t="s">
        <v>124</v>
      </c>
      <c r="CA1525" s="2">
        <v>2</v>
      </c>
      <c r="CB1525" s="1" t="s">
        <v>175</v>
      </c>
      <c r="CC1525" s="2" t="s">
        <v>113</v>
      </c>
      <c r="CD1525" s="1" t="b">
        <f t="shared" si="752"/>
        <v>0</v>
      </c>
      <c r="CE1525" s="1" t="b">
        <f t="shared" si="753"/>
        <v>0</v>
      </c>
      <c r="CF1525" s="1" t="b">
        <f t="shared" si="729"/>
        <v>0</v>
      </c>
      <c r="CG1525" s="1" t="b">
        <f t="shared" si="730"/>
        <v>0</v>
      </c>
      <c r="CH1525" s="1" t="b">
        <f t="shared" si="731"/>
        <v>0</v>
      </c>
      <c r="CI1525" s="1" t="b">
        <f t="shared" si="732"/>
        <v>0</v>
      </c>
      <c r="CJ1525" s="1" t="b">
        <f t="shared" si="733"/>
        <v>0</v>
      </c>
      <c r="CK1525" s="1" t="b">
        <f t="shared" si="734"/>
        <v>0</v>
      </c>
      <c r="CL1525" s="1" t="b">
        <f t="shared" si="735"/>
        <v>1</v>
      </c>
      <c r="CM1525" s="1" t="b">
        <f t="shared" si="736"/>
        <v>0</v>
      </c>
      <c r="CN1525" s="1" t="b">
        <f t="shared" si="737"/>
        <v>0</v>
      </c>
      <c r="CO1525" s="2" t="b">
        <f t="shared" si="738"/>
        <v>0</v>
      </c>
      <c r="CP1525" s="2" t="b">
        <f t="shared" si="739"/>
        <v>0</v>
      </c>
      <c r="CQ1525" s="2" t="b">
        <f t="shared" si="740"/>
        <v>0</v>
      </c>
      <c r="CR1525" s="6" t="str">
        <f t="shared" si="741"/>
        <v>Female</v>
      </c>
      <c r="CS1525" s="7">
        <f t="shared" si="742"/>
        <v>1</v>
      </c>
      <c r="CT1525" s="7">
        <f t="shared" si="743"/>
        <v>0</v>
      </c>
      <c r="CU1525" s="7">
        <f t="shared" si="744"/>
        <v>0</v>
      </c>
      <c r="CV1525" s="7">
        <f t="shared" si="745"/>
        <v>1</v>
      </c>
      <c r="CW1525" s="7">
        <f t="shared" si="754"/>
        <v>0</v>
      </c>
      <c r="CX1525" s="1" t="b">
        <f t="shared" si="755"/>
        <v>0</v>
      </c>
      <c r="CY1525" s="1" t="b">
        <f t="shared" si="756"/>
        <v>0</v>
      </c>
      <c r="DG1525" s="1" t="b">
        <f t="shared" ref="DG1525:DG1546" si="757">AND(E1525&gt;4,E1525&lt;18,NOT(E1525=""),NOT(E1525="."))</f>
        <v>0</v>
      </c>
    </row>
    <row r="1526" spans="1:111" ht="72.5" x14ac:dyDescent="0.35">
      <c r="B1526" s="1" t="s">
        <v>13809</v>
      </c>
      <c r="C1526" s="9">
        <v>44376</v>
      </c>
      <c r="D1526" s="10" t="s">
        <v>13809</v>
      </c>
      <c r="E1526" s="1">
        <v>49</v>
      </c>
      <c r="F1526" s="1" t="s">
        <v>127</v>
      </c>
      <c r="G1526" s="1" t="s">
        <v>13809</v>
      </c>
      <c r="H1526" s="1" t="s">
        <v>13809</v>
      </c>
      <c r="I1526" s="9">
        <v>44279</v>
      </c>
      <c r="J1526" s="2" t="s">
        <v>109</v>
      </c>
      <c r="K1526" s="2" t="s">
        <v>13809</v>
      </c>
      <c r="L1526" s="9">
        <v>44323</v>
      </c>
      <c r="M1526" s="2" t="s">
        <v>109</v>
      </c>
      <c r="N1526" s="2" t="s">
        <v>13809</v>
      </c>
      <c r="O1526" s="2" t="s">
        <v>110</v>
      </c>
      <c r="P1526" s="2" t="s">
        <v>111</v>
      </c>
      <c r="S1526" s="2" t="s">
        <v>111</v>
      </c>
      <c r="T1526" s="2" t="s">
        <v>112</v>
      </c>
      <c r="U1526" s="2" t="b">
        <v>1</v>
      </c>
      <c r="V1526" s="2" t="s">
        <v>380</v>
      </c>
      <c r="W1526" s="1" t="s">
        <v>112</v>
      </c>
      <c r="X1526" s="1" t="s">
        <v>138</v>
      </c>
      <c r="Y1526" s="2" t="s">
        <v>111</v>
      </c>
      <c r="AF1526" s="1" t="s">
        <v>111</v>
      </c>
      <c r="AK1526" s="1" t="s">
        <v>150</v>
      </c>
      <c r="AO1526" s="1" t="s">
        <v>221</v>
      </c>
      <c r="AS1526" s="1" t="s">
        <v>118</v>
      </c>
      <c r="AZ1526" s="1" t="s">
        <v>155</v>
      </c>
      <c r="BA1526" s="1" t="s">
        <v>334</v>
      </c>
      <c r="BJ1526" s="1" t="s">
        <v>111</v>
      </c>
      <c r="BN1526" s="1" t="s">
        <v>112</v>
      </c>
      <c r="BO1526" s="1" t="s">
        <v>148</v>
      </c>
      <c r="BP1526" s="1" t="s">
        <v>5735</v>
      </c>
      <c r="BQ1526" s="1" t="s">
        <v>121</v>
      </c>
      <c r="BR1526" s="1" t="s">
        <v>122</v>
      </c>
      <c r="BU1526" s="34" t="s">
        <v>5736</v>
      </c>
      <c r="BV1526" s="9">
        <v>44376</v>
      </c>
      <c r="BW1526" s="34" t="s">
        <v>5737</v>
      </c>
      <c r="BY1526" s="2" t="s">
        <v>153</v>
      </c>
      <c r="BZ1526" s="2" t="s">
        <v>232</v>
      </c>
      <c r="CA1526" s="2">
        <v>2</v>
      </c>
      <c r="CB1526" s="1" t="s">
        <v>175</v>
      </c>
      <c r="CD1526" s="1" t="b">
        <f t="shared" si="752"/>
        <v>0</v>
      </c>
      <c r="CE1526" s="1" t="b">
        <f t="shared" si="753"/>
        <v>0</v>
      </c>
      <c r="CF1526" s="1" t="b">
        <f t="shared" si="729"/>
        <v>0</v>
      </c>
      <c r="CG1526" s="1" t="b">
        <f t="shared" si="730"/>
        <v>0</v>
      </c>
      <c r="CH1526" s="1" t="b">
        <f t="shared" si="731"/>
        <v>0</v>
      </c>
      <c r="CI1526" s="1" t="b">
        <f t="shared" si="732"/>
        <v>0</v>
      </c>
      <c r="CJ1526" s="1" t="b">
        <f t="shared" si="733"/>
        <v>0</v>
      </c>
      <c r="CK1526" s="1" t="b">
        <f t="shared" si="734"/>
        <v>0</v>
      </c>
      <c r="CL1526" s="1" t="b">
        <f t="shared" si="735"/>
        <v>1</v>
      </c>
      <c r="CM1526" s="1" t="b">
        <f t="shared" si="736"/>
        <v>0</v>
      </c>
      <c r="CN1526" s="1" t="b">
        <f t="shared" si="737"/>
        <v>0</v>
      </c>
      <c r="CO1526" s="2" t="b">
        <f t="shared" si="738"/>
        <v>0</v>
      </c>
      <c r="CP1526" s="2" t="b">
        <f t="shared" si="739"/>
        <v>0</v>
      </c>
      <c r="CQ1526" s="2" t="b">
        <f t="shared" si="740"/>
        <v>0</v>
      </c>
      <c r="CR1526" s="6" t="str">
        <f t="shared" si="741"/>
        <v>Male</v>
      </c>
      <c r="CS1526" s="7">
        <f t="shared" si="742"/>
        <v>1</v>
      </c>
      <c r="CT1526" s="7">
        <f t="shared" si="743"/>
        <v>0</v>
      </c>
      <c r="CU1526" s="7">
        <f t="shared" si="744"/>
        <v>0</v>
      </c>
      <c r="CV1526" s="7">
        <f t="shared" si="745"/>
        <v>1</v>
      </c>
      <c r="CW1526" s="7">
        <f t="shared" si="754"/>
        <v>0</v>
      </c>
      <c r="CX1526" s="1" t="b">
        <f t="shared" si="755"/>
        <v>0</v>
      </c>
      <c r="CY1526" s="1" t="b">
        <f t="shared" si="756"/>
        <v>0</v>
      </c>
      <c r="DG1526" s="1" t="b">
        <f t="shared" si="757"/>
        <v>0</v>
      </c>
    </row>
    <row r="1527" spans="1:111" x14ac:dyDescent="0.35">
      <c r="A1527" s="2">
        <v>1522</v>
      </c>
      <c r="B1527" s="1" t="s">
        <v>13809</v>
      </c>
      <c r="C1527" s="9">
        <v>44376</v>
      </c>
      <c r="D1527" s="10" t="s">
        <v>13809</v>
      </c>
      <c r="E1527" s="1">
        <v>24</v>
      </c>
      <c r="F1527" s="1" t="s">
        <v>127</v>
      </c>
      <c r="G1527" s="1" t="s">
        <v>13809</v>
      </c>
      <c r="H1527" s="1" t="s">
        <v>13809</v>
      </c>
      <c r="K1527" s="2" t="s">
        <v>13809</v>
      </c>
      <c r="L1527" s="9">
        <v>44308</v>
      </c>
      <c r="M1527" s="2" t="s">
        <v>128</v>
      </c>
      <c r="N1527" s="2" t="s">
        <v>13809</v>
      </c>
      <c r="O1527" s="2" t="s">
        <v>110</v>
      </c>
      <c r="P1527" s="2" t="s">
        <v>111</v>
      </c>
      <c r="S1527" s="2" t="s">
        <v>111</v>
      </c>
      <c r="T1527" s="2" t="s">
        <v>112</v>
      </c>
      <c r="U1527" s="2" t="b">
        <v>1</v>
      </c>
      <c r="V1527" s="2" t="s">
        <v>113</v>
      </c>
      <c r="W1527" s="1" t="s">
        <v>112</v>
      </c>
      <c r="X1527" s="1" t="s">
        <v>114</v>
      </c>
      <c r="Y1527" s="2" t="s">
        <v>112</v>
      </c>
      <c r="AA1527" s="2" t="s">
        <v>112</v>
      </c>
      <c r="AB1527" s="2">
        <v>3</v>
      </c>
      <c r="AC1527" s="1" t="s">
        <v>112</v>
      </c>
      <c r="AD1527" s="1" t="s">
        <v>523</v>
      </c>
      <c r="AF1527" s="1" t="s">
        <v>111</v>
      </c>
      <c r="AK1527" s="1" t="s">
        <v>129</v>
      </c>
      <c r="AO1527" s="1" t="s">
        <v>117</v>
      </c>
      <c r="AU1527" s="1" t="s">
        <v>132</v>
      </c>
      <c r="AZ1527" s="1" t="s">
        <v>155</v>
      </c>
      <c r="BA1527" s="1" t="s">
        <v>3544</v>
      </c>
      <c r="BJ1527" s="1" t="s">
        <v>112</v>
      </c>
      <c r="BK1527" s="1" t="s">
        <v>111</v>
      </c>
      <c r="BQ1527" s="1" t="s">
        <v>121</v>
      </c>
      <c r="BR1527" s="1" t="s">
        <v>122</v>
      </c>
      <c r="BW1527" s="34" t="s">
        <v>5738</v>
      </c>
      <c r="BX1527" s="2" t="s">
        <v>111</v>
      </c>
      <c r="BY1527" s="2" t="s">
        <v>156</v>
      </c>
      <c r="BZ1527" s="2" t="s">
        <v>124</v>
      </c>
      <c r="CA1527" s="2">
        <v>2</v>
      </c>
      <c r="CB1527" s="1" t="s">
        <v>246</v>
      </c>
      <c r="CC1527" s="2" t="s">
        <v>126</v>
      </c>
      <c r="CD1527" s="1" t="b">
        <f t="shared" si="752"/>
        <v>1</v>
      </c>
      <c r="CE1527" s="1" t="b">
        <f t="shared" si="753"/>
        <v>0</v>
      </c>
      <c r="CF1527" s="1" t="b">
        <f t="shared" si="729"/>
        <v>0</v>
      </c>
      <c r="CG1527" s="1" t="b">
        <f t="shared" si="730"/>
        <v>0</v>
      </c>
      <c r="CH1527" s="1" t="b">
        <f t="shared" si="731"/>
        <v>0</v>
      </c>
      <c r="CI1527" s="1" t="b">
        <f t="shared" si="732"/>
        <v>1</v>
      </c>
      <c r="CJ1527" s="1" t="b">
        <f t="shared" si="733"/>
        <v>0</v>
      </c>
      <c r="CK1527" s="1" t="b">
        <f t="shared" si="734"/>
        <v>0</v>
      </c>
      <c r="CL1527" s="1" t="b">
        <f t="shared" si="735"/>
        <v>0</v>
      </c>
      <c r="CM1527" s="1" t="b">
        <f t="shared" si="736"/>
        <v>0</v>
      </c>
      <c r="CN1527" s="1" t="b">
        <f t="shared" si="737"/>
        <v>0</v>
      </c>
      <c r="CO1527" s="2" t="b">
        <f t="shared" si="738"/>
        <v>1</v>
      </c>
      <c r="CP1527" s="2" t="b">
        <f t="shared" si="739"/>
        <v>1</v>
      </c>
      <c r="CQ1527" s="2" t="b">
        <f t="shared" si="740"/>
        <v>0</v>
      </c>
      <c r="CR1527" s="6" t="str">
        <f t="shared" si="741"/>
        <v>Male</v>
      </c>
      <c r="CS1527" s="7">
        <f t="shared" si="742"/>
        <v>0</v>
      </c>
      <c r="CT1527" s="7">
        <f t="shared" si="743"/>
        <v>0</v>
      </c>
      <c r="CU1527" s="7">
        <f t="shared" si="744"/>
        <v>0</v>
      </c>
      <c r="CV1527" s="7">
        <f t="shared" si="745"/>
        <v>0</v>
      </c>
      <c r="CW1527" s="7">
        <f t="shared" si="754"/>
        <v>1</v>
      </c>
      <c r="CX1527" s="1" t="b">
        <f t="shared" si="755"/>
        <v>1</v>
      </c>
      <c r="CY1527" s="1" t="b">
        <f t="shared" si="756"/>
        <v>1</v>
      </c>
      <c r="DG1527" s="1" t="b">
        <f t="shared" si="757"/>
        <v>0</v>
      </c>
    </row>
    <row r="1528" spans="1:111" ht="58" x14ac:dyDescent="0.35">
      <c r="B1528" s="1" t="s">
        <v>13809</v>
      </c>
      <c r="C1528" s="9">
        <v>44376</v>
      </c>
      <c r="D1528" s="10" t="s">
        <v>13809</v>
      </c>
      <c r="E1528" s="1">
        <v>68</v>
      </c>
      <c r="F1528" s="1" t="s">
        <v>127</v>
      </c>
      <c r="G1528" s="1" t="s">
        <v>13809</v>
      </c>
      <c r="H1528" s="1" t="s">
        <v>13809</v>
      </c>
      <c r="I1528" s="9">
        <v>44241</v>
      </c>
      <c r="J1528" s="2" t="s">
        <v>128</v>
      </c>
      <c r="K1528" s="2" t="s">
        <v>13809</v>
      </c>
      <c r="L1528" s="9">
        <v>44269</v>
      </c>
      <c r="M1528" s="2" t="s">
        <v>128</v>
      </c>
      <c r="N1528" s="2" t="s">
        <v>13809</v>
      </c>
      <c r="O1528" s="2" t="s">
        <v>110</v>
      </c>
      <c r="P1528" s="2" t="s">
        <v>111</v>
      </c>
      <c r="S1528" s="2" t="s">
        <v>112</v>
      </c>
      <c r="T1528" s="2" t="s">
        <v>112</v>
      </c>
      <c r="U1528" s="2" t="b">
        <v>1</v>
      </c>
      <c r="V1528" s="2" t="s">
        <v>113</v>
      </c>
      <c r="W1528" s="1" t="s">
        <v>112</v>
      </c>
      <c r="X1528" s="1" t="s">
        <v>138</v>
      </c>
      <c r="Y1528" s="2" t="s">
        <v>111</v>
      </c>
      <c r="AF1528" s="1" t="s">
        <v>111</v>
      </c>
      <c r="AH1528" s="1" t="s">
        <v>193</v>
      </c>
      <c r="AI1528" s="1" t="s">
        <v>5739</v>
      </c>
      <c r="AK1528" s="1" t="s">
        <v>129</v>
      </c>
      <c r="AO1528" s="1" t="s">
        <v>130</v>
      </c>
      <c r="AS1528" s="1" t="s">
        <v>118</v>
      </c>
      <c r="BJ1528" s="1" t="s">
        <v>112</v>
      </c>
      <c r="BK1528" s="1" t="s">
        <v>112</v>
      </c>
      <c r="BL1528" s="1" t="s">
        <v>200</v>
      </c>
      <c r="BQ1528" s="1" t="s">
        <v>121</v>
      </c>
      <c r="BR1528" s="1" t="s">
        <v>122</v>
      </c>
      <c r="BS1528" s="1" t="s">
        <v>112</v>
      </c>
      <c r="BU1528" s="34" t="s">
        <v>5740</v>
      </c>
      <c r="BV1528" s="9">
        <v>44452</v>
      </c>
      <c r="BW1528" s="34" t="s">
        <v>14494</v>
      </c>
      <c r="BY1528" s="2" t="s">
        <v>174</v>
      </c>
      <c r="BZ1528" s="2" t="s">
        <v>124</v>
      </c>
      <c r="CA1528" s="2">
        <v>2</v>
      </c>
      <c r="CB1528" s="1" t="s">
        <v>137</v>
      </c>
      <c r="CC1528" s="2" t="s">
        <v>113</v>
      </c>
      <c r="CD1528" s="1" t="b">
        <f t="shared" si="752"/>
        <v>0</v>
      </c>
      <c r="CE1528" s="1" t="b">
        <f t="shared" si="753"/>
        <v>0</v>
      </c>
      <c r="CF1528" s="1" t="b">
        <f t="shared" si="729"/>
        <v>0</v>
      </c>
      <c r="CG1528" s="1" t="b">
        <f t="shared" si="730"/>
        <v>0</v>
      </c>
      <c r="CH1528" s="1" t="b">
        <f t="shared" si="731"/>
        <v>0</v>
      </c>
      <c r="CI1528" s="1" t="b">
        <f t="shared" si="732"/>
        <v>0</v>
      </c>
      <c r="CJ1528" s="1" t="b">
        <f t="shared" si="733"/>
        <v>0</v>
      </c>
      <c r="CK1528" s="1" t="b">
        <f t="shared" si="734"/>
        <v>0</v>
      </c>
      <c r="CL1528" s="1" t="b">
        <f t="shared" si="735"/>
        <v>0</v>
      </c>
      <c r="CM1528" s="1" t="b">
        <f t="shared" si="736"/>
        <v>0</v>
      </c>
      <c r="CN1528" s="1" t="b">
        <f t="shared" si="737"/>
        <v>1</v>
      </c>
      <c r="CO1528" s="2" t="b">
        <f t="shared" si="738"/>
        <v>0</v>
      </c>
      <c r="CP1528" s="2" t="b">
        <f t="shared" si="739"/>
        <v>0</v>
      </c>
      <c r="CQ1528" s="2" t="b">
        <f t="shared" si="740"/>
        <v>0</v>
      </c>
      <c r="CR1528" s="6" t="str">
        <f t="shared" si="741"/>
        <v>Male</v>
      </c>
      <c r="CS1528" s="7">
        <f t="shared" si="742"/>
        <v>0</v>
      </c>
      <c r="CT1528" s="7">
        <f t="shared" si="743"/>
        <v>1</v>
      </c>
      <c r="CU1528" s="7">
        <f t="shared" si="744"/>
        <v>0</v>
      </c>
      <c r="CV1528" s="7">
        <f t="shared" si="745"/>
        <v>0</v>
      </c>
      <c r="CW1528" s="7">
        <f t="shared" si="754"/>
        <v>1</v>
      </c>
      <c r="CX1528" s="1" t="b">
        <f t="shared" si="755"/>
        <v>0</v>
      </c>
      <c r="CY1528" s="1" t="b">
        <f t="shared" si="756"/>
        <v>0</v>
      </c>
      <c r="DG1528" s="1" t="b">
        <f t="shared" si="757"/>
        <v>0</v>
      </c>
    </row>
    <row r="1529" spans="1:111" ht="29" x14ac:dyDescent="0.35">
      <c r="B1529" s="1" t="s">
        <v>13809</v>
      </c>
      <c r="C1529" s="9">
        <v>44376</v>
      </c>
      <c r="D1529" s="10" t="s">
        <v>13809</v>
      </c>
      <c r="E1529" s="1">
        <v>70</v>
      </c>
      <c r="F1529" s="1" t="s">
        <v>108</v>
      </c>
      <c r="G1529" s="1" t="s">
        <v>13809</v>
      </c>
      <c r="H1529" s="1" t="s">
        <v>13809</v>
      </c>
      <c r="I1529" s="9">
        <v>44241</v>
      </c>
      <c r="J1529" s="2" t="s">
        <v>128</v>
      </c>
      <c r="K1529" s="2" t="s">
        <v>13809</v>
      </c>
      <c r="L1529" s="9">
        <v>44271</v>
      </c>
      <c r="M1529" s="2" t="s">
        <v>128</v>
      </c>
      <c r="N1529" s="2" t="s">
        <v>13809</v>
      </c>
      <c r="O1529" s="2" t="s">
        <v>110</v>
      </c>
      <c r="P1529" s="2" t="s">
        <v>111</v>
      </c>
      <c r="S1529" s="2" t="s">
        <v>112</v>
      </c>
      <c r="T1529" s="2" t="s">
        <v>111</v>
      </c>
      <c r="U1529" s="2" t="b">
        <v>1</v>
      </c>
      <c r="V1529" s="2" t="s">
        <v>126</v>
      </c>
      <c r="W1529" s="1" t="s">
        <v>112</v>
      </c>
      <c r="X1529" s="1" t="s">
        <v>114</v>
      </c>
      <c r="Y1529" s="2" t="s">
        <v>112</v>
      </c>
      <c r="Z1529" s="2" t="s">
        <v>111</v>
      </c>
      <c r="AA1529" s="2" t="s">
        <v>112</v>
      </c>
      <c r="AB1529" s="2">
        <v>7</v>
      </c>
      <c r="AC1529" s="1" t="s">
        <v>111</v>
      </c>
      <c r="AF1529" s="1" t="s">
        <v>111</v>
      </c>
      <c r="AJ1529" s="1" t="s">
        <v>115</v>
      </c>
      <c r="AK1529" s="1" t="s">
        <v>129</v>
      </c>
      <c r="AO1529" s="1" t="s">
        <v>117</v>
      </c>
      <c r="AU1529" s="1" t="s">
        <v>132</v>
      </c>
      <c r="AZ1529" s="1" t="s">
        <v>2359</v>
      </c>
      <c r="BC1529" s="1" t="s">
        <v>4247</v>
      </c>
      <c r="BF1529" s="1">
        <v>351</v>
      </c>
      <c r="BJ1529" s="1" t="s">
        <v>111</v>
      </c>
      <c r="BN1529" s="1" t="s">
        <v>112</v>
      </c>
      <c r="BO1529" s="1" t="s">
        <v>200</v>
      </c>
      <c r="BQ1529" s="1" t="s">
        <v>121</v>
      </c>
      <c r="BR1529" s="1" t="s">
        <v>122</v>
      </c>
      <c r="BS1529" s="1" t="s">
        <v>112</v>
      </c>
      <c r="BV1529" s="9">
        <v>44376</v>
      </c>
      <c r="BW1529" s="34" t="s">
        <v>5741</v>
      </c>
      <c r="BX1529" s="2" t="s">
        <v>111</v>
      </c>
      <c r="BY1529" s="2" t="s">
        <v>153</v>
      </c>
      <c r="BZ1529" s="2" t="s">
        <v>124</v>
      </c>
      <c r="CA1529" s="2">
        <v>2</v>
      </c>
      <c r="CB1529" s="1" t="s">
        <v>540</v>
      </c>
      <c r="CD1529" s="1" t="b">
        <f t="shared" si="752"/>
        <v>0</v>
      </c>
      <c r="CE1529" s="1" t="b">
        <f t="shared" si="753"/>
        <v>0</v>
      </c>
      <c r="CF1529" s="1" t="b">
        <f t="shared" si="729"/>
        <v>0</v>
      </c>
      <c r="CG1529" s="1" t="b">
        <f t="shared" si="730"/>
        <v>0</v>
      </c>
      <c r="CH1529" s="1" t="b">
        <f t="shared" si="731"/>
        <v>0</v>
      </c>
      <c r="CI1529" s="1" t="b">
        <f t="shared" si="732"/>
        <v>0</v>
      </c>
      <c r="CJ1529" s="1" t="b">
        <f t="shared" si="733"/>
        <v>0</v>
      </c>
      <c r="CK1529" s="1" t="b">
        <f t="shared" si="734"/>
        <v>0</v>
      </c>
      <c r="CL1529" s="1" t="b">
        <f t="shared" si="735"/>
        <v>0</v>
      </c>
      <c r="CM1529" s="1" t="b">
        <f t="shared" si="736"/>
        <v>0</v>
      </c>
      <c r="CN1529" s="1" t="b">
        <f t="shared" si="737"/>
        <v>1</v>
      </c>
      <c r="CO1529" s="2" t="b">
        <f t="shared" si="738"/>
        <v>0</v>
      </c>
      <c r="CP1529" s="2" t="b">
        <f t="shared" si="739"/>
        <v>1</v>
      </c>
      <c r="CQ1529" s="2" t="b">
        <f t="shared" si="740"/>
        <v>0</v>
      </c>
      <c r="CR1529" s="6" t="str">
        <f t="shared" si="741"/>
        <v>Female</v>
      </c>
      <c r="CS1529" s="7">
        <f t="shared" si="742"/>
        <v>0</v>
      </c>
      <c r="CT1529" s="7">
        <f t="shared" si="743"/>
        <v>1</v>
      </c>
      <c r="CU1529" s="7">
        <f t="shared" si="744"/>
        <v>0</v>
      </c>
      <c r="CV1529" s="7">
        <f t="shared" si="745"/>
        <v>0</v>
      </c>
      <c r="CW1529" s="7">
        <f t="shared" si="754"/>
        <v>1</v>
      </c>
      <c r="CX1529" s="1" t="b">
        <f t="shared" si="755"/>
        <v>0</v>
      </c>
      <c r="CY1529" s="1" t="b">
        <f t="shared" si="756"/>
        <v>0</v>
      </c>
      <c r="DG1529" s="1" t="b">
        <f t="shared" si="757"/>
        <v>0</v>
      </c>
    </row>
    <row r="1530" spans="1:111" ht="72.5" x14ac:dyDescent="0.35">
      <c r="A1530" s="2">
        <v>1520</v>
      </c>
      <c r="B1530" s="1" t="s">
        <v>13809</v>
      </c>
      <c r="C1530" s="9">
        <v>44376</v>
      </c>
      <c r="D1530" s="10" t="s">
        <v>13809</v>
      </c>
      <c r="E1530" s="28">
        <v>22</v>
      </c>
      <c r="F1530" s="1" t="s">
        <v>108</v>
      </c>
      <c r="G1530" s="1" t="s">
        <v>13809</v>
      </c>
      <c r="H1530" s="1" t="s">
        <v>13809</v>
      </c>
      <c r="I1530" s="27"/>
      <c r="J1530" s="27"/>
      <c r="K1530" s="2" t="s">
        <v>13809</v>
      </c>
      <c r="L1530" s="9">
        <v>44272</v>
      </c>
      <c r="M1530" s="2" t="s">
        <v>109</v>
      </c>
      <c r="N1530" s="2" t="s">
        <v>13809</v>
      </c>
      <c r="O1530" s="2" t="s">
        <v>110</v>
      </c>
      <c r="P1530" s="2" t="s">
        <v>111</v>
      </c>
      <c r="S1530" s="2" t="s">
        <v>112</v>
      </c>
      <c r="T1530" s="2" t="s">
        <v>112</v>
      </c>
      <c r="U1530" s="2" t="b">
        <v>1</v>
      </c>
      <c r="V1530" s="2" t="s">
        <v>113</v>
      </c>
      <c r="W1530" s="1" t="s">
        <v>112</v>
      </c>
      <c r="X1530" s="1" t="s">
        <v>110</v>
      </c>
      <c r="Y1530" s="2" t="s">
        <v>112</v>
      </c>
      <c r="Z1530" s="2" t="s">
        <v>112</v>
      </c>
      <c r="AA1530" s="2" t="s">
        <v>111</v>
      </c>
      <c r="AB1530" s="2">
        <v>15</v>
      </c>
      <c r="AC1530" s="1" t="s">
        <v>111</v>
      </c>
      <c r="AF1530" s="1" t="s">
        <v>111</v>
      </c>
      <c r="AJ1530" s="1" t="s">
        <v>115</v>
      </c>
      <c r="AK1530" s="1" t="s">
        <v>294</v>
      </c>
      <c r="AN1530" s="1" t="s">
        <v>5742</v>
      </c>
      <c r="AO1530" s="1" t="s">
        <v>130</v>
      </c>
      <c r="AS1530" s="1" t="s">
        <v>2848</v>
      </c>
      <c r="AU1530" s="1" t="s">
        <v>132</v>
      </c>
      <c r="AZ1530" s="1" t="s">
        <v>402</v>
      </c>
      <c r="BA1530" s="1" t="s">
        <v>5743</v>
      </c>
      <c r="BE1530" s="1" t="s">
        <v>5744</v>
      </c>
      <c r="BJ1530" s="1" t="s">
        <v>111</v>
      </c>
      <c r="BN1530" s="1" t="s">
        <v>111</v>
      </c>
      <c r="BU1530" s="34" t="s">
        <v>5745</v>
      </c>
      <c r="BV1530" s="9">
        <v>44392</v>
      </c>
      <c r="BW1530" s="34" t="s">
        <v>5746</v>
      </c>
      <c r="BX1530" s="2" t="s">
        <v>111</v>
      </c>
      <c r="BY1530" s="2" t="s">
        <v>174</v>
      </c>
      <c r="BZ1530" s="2" t="s">
        <v>124</v>
      </c>
      <c r="CA1530" s="2">
        <v>2</v>
      </c>
      <c r="CB1530" s="1" t="s">
        <v>188</v>
      </c>
      <c r="CC1530" s="2" t="s">
        <v>126</v>
      </c>
      <c r="CD1530" s="1" t="b">
        <f t="shared" si="752"/>
        <v>1</v>
      </c>
      <c r="CE1530" s="1" t="b">
        <f t="shared" si="753"/>
        <v>0</v>
      </c>
      <c r="CF1530" s="1" t="b">
        <f t="shared" si="729"/>
        <v>0</v>
      </c>
      <c r="CG1530" s="1" t="b">
        <f t="shared" si="730"/>
        <v>0</v>
      </c>
      <c r="CH1530" s="1" t="b">
        <f t="shared" si="731"/>
        <v>0</v>
      </c>
      <c r="CI1530" s="1" t="b">
        <f t="shared" si="732"/>
        <v>1</v>
      </c>
      <c r="CJ1530" s="1" t="b">
        <f t="shared" si="733"/>
        <v>0</v>
      </c>
      <c r="CK1530" s="1" t="b">
        <f t="shared" si="734"/>
        <v>0</v>
      </c>
      <c r="CL1530" s="1" t="b">
        <f t="shared" si="735"/>
        <v>0</v>
      </c>
      <c r="CM1530" s="1" t="b">
        <f t="shared" si="736"/>
        <v>0</v>
      </c>
      <c r="CN1530" s="1" t="b">
        <f t="shared" si="737"/>
        <v>0</v>
      </c>
      <c r="CO1530" s="2" t="b">
        <f t="shared" si="738"/>
        <v>0</v>
      </c>
      <c r="CP1530" s="2" t="b">
        <f t="shared" si="739"/>
        <v>0</v>
      </c>
      <c r="CQ1530" s="2" t="b">
        <f t="shared" si="740"/>
        <v>1</v>
      </c>
      <c r="CR1530" s="6" t="str">
        <f t="shared" si="741"/>
        <v>Female</v>
      </c>
      <c r="CS1530" s="7">
        <f t="shared" si="742"/>
        <v>0</v>
      </c>
      <c r="CT1530" s="7">
        <f t="shared" si="743"/>
        <v>0</v>
      </c>
      <c r="CU1530" s="7">
        <f t="shared" si="744"/>
        <v>0</v>
      </c>
      <c r="CV1530" s="7">
        <f t="shared" si="745"/>
        <v>1</v>
      </c>
      <c r="CW1530" s="7">
        <f t="shared" si="754"/>
        <v>0</v>
      </c>
      <c r="CX1530" s="1" t="b">
        <f t="shared" si="755"/>
        <v>1</v>
      </c>
      <c r="CY1530" s="1" t="b">
        <f t="shared" si="756"/>
        <v>1</v>
      </c>
      <c r="DG1530" s="1" t="b">
        <f t="shared" si="757"/>
        <v>0</v>
      </c>
    </row>
    <row r="1531" spans="1:111" ht="29" x14ac:dyDescent="0.35">
      <c r="A1531" s="2">
        <v>1486</v>
      </c>
      <c r="B1531" s="1" t="s">
        <v>13809</v>
      </c>
      <c r="C1531" s="9">
        <v>44376</v>
      </c>
      <c r="D1531" s="10" t="s">
        <v>13809</v>
      </c>
      <c r="E1531" s="1">
        <v>21</v>
      </c>
      <c r="F1531" s="1" t="s">
        <v>127</v>
      </c>
      <c r="G1531" s="1" t="s">
        <v>13809</v>
      </c>
      <c r="H1531" s="1" t="s">
        <v>13809</v>
      </c>
      <c r="K1531" s="2" t="s">
        <v>13809</v>
      </c>
      <c r="L1531" s="9">
        <v>44308</v>
      </c>
      <c r="M1531" s="2" t="s">
        <v>128</v>
      </c>
      <c r="N1531" s="2" t="s">
        <v>13809</v>
      </c>
      <c r="O1531" s="2" t="s">
        <v>110</v>
      </c>
      <c r="P1531" s="2" t="s">
        <v>111</v>
      </c>
      <c r="S1531" s="2" t="s">
        <v>111</v>
      </c>
      <c r="T1531" s="2" t="s">
        <v>112</v>
      </c>
      <c r="U1531" s="2" t="b">
        <v>1</v>
      </c>
      <c r="V1531" s="2" t="s">
        <v>113</v>
      </c>
      <c r="W1531" s="1" t="s">
        <v>112</v>
      </c>
      <c r="X1531" s="1" t="s">
        <v>114</v>
      </c>
      <c r="Y1531" s="2" t="s">
        <v>112</v>
      </c>
      <c r="AA1531" s="2" t="s">
        <v>112</v>
      </c>
      <c r="AB1531" s="2">
        <v>4</v>
      </c>
      <c r="AF1531" s="1" t="s">
        <v>111</v>
      </c>
      <c r="AK1531" s="1" t="s">
        <v>287</v>
      </c>
      <c r="AO1531" s="1" t="s">
        <v>213</v>
      </c>
      <c r="AZ1531" s="1" t="s">
        <v>155</v>
      </c>
      <c r="BA1531" s="1">
        <v>13</v>
      </c>
      <c r="BJ1531" s="1" t="s">
        <v>112</v>
      </c>
      <c r="BK1531" s="1" t="s">
        <v>112</v>
      </c>
      <c r="BL1531" s="1" t="s">
        <v>142</v>
      </c>
      <c r="BQ1531" s="1" t="s">
        <v>121</v>
      </c>
      <c r="BR1531" s="1" t="s">
        <v>122</v>
      </c>
      <c r="BW1531" s="34" t="s">
        <v>5747</v>
      </c>
      <c r="BX1531" s="2" t="s">
        <v>111</v>
      </c>
      <c r="BY1531" s="2" t="s">
        <v>136</v>
      </c>
      <c r="BZ1531" s="2" t="s">
        <v>124</v>
      </c>
      <c r="CA1531" s="2">
        <v>2</v>
      </c>
      <c r="CB1531" s="1" t="s">
        <v>188</v>
      </c>
      <c r="CC1531" s="2" t="s">
        <v>126</v>
      </c>
      <c r="CD1531" s="1" t="b">
        <f t="shared" si="752"/>
        <v>1</v>
      </c>
      <c r="CE1531" s="1" t="b">
        <f t="shared" si="753"/>
        <v>0</v>
      </c>
      <c r="CF1531" s="1" t="b">
        <f t="shared" si="729"/>
        <v>0</v>
      </c>
      <c r="CG1531" s="1" t="b">
        <f t="shared" si="730"/>
        <v>0</v>
      </c>
      <c r="CH1531" s="1" t="b">
        <f t="shared" si="731"/>
        <v>0</v>
      </c>
      <c r="CI1531" s="1" t="b">
        <f t="shared" si="732"/>
        <v>1</v>
      </c>
      <c r="CJ1531" s="1" t="b">
        <f t="shared" si="733"/>
        <v>0</v>
      </c>
      <c r="CK1531" s="1" t="b">
        <f t="shared" si="734"/>
        <v>0</v>
      </c>
      <c r="CL1531" s="1" t="b">
        <f t="shared" si="735"/>
        <v>0</v>
      </c>
      <c r="CM1531" s="1" t="b">
        <f t="shared" si="736"/>
        <v>0</v>
      </c>
      <c r="CN1531" s="1" t="b">
        <f t="shared" si="737"/>
        <v>0</v>
      </c>
      <c r="CO1531" s="2" t="b">
        <f t="shared" si="738"/>
        <v>1</v>
      </c>
      <c r="CP1531" s="2" t="b">
        <f t="shared" si="739"/>
        <v>1</v>
      </c>
      <c r="CQ1531" s="2" t="b">
        <f t="shared" si="740"/>
        <v>0</v>
      </c>
      <c r="CR1531" s="6" t="str">
        <f t="shared" si="741"/>
        <v>Male</v>
      </c>
      <c r="CS1531" s="7">
        <f t="shared" si="742"/>
        <v>0</v>
      </c>
      <c r="CT1531" s="7">
        <f t="shared" si="743"/>
        <v>0</v>
      </c>
      <c r="CU1531" s="7">
        <f t="shared" si="744"/>
        <v>0</v>
      </c>
      <c r="CV1531" s="7">
        <f t="shared" si="745"/>
        <v>0</v>
      </c>
      <c r="CW1531" s="7">
        <f t="shared" si="754"/>
        <v>1</v>
      </c>
      <c r="CX1531" s="1" t="b">
        <f t="shared" si="755"/>
        <v>1</v>
      </c>
      <c r="CY1531" s="1" t="b">
        <f t="shared" si="756"/>
        <v>1</v>
      </c>
      <c r="DG1531" s="1" t="b">
        <f t="shared" si="757"/>
        <v>0</v>
      </c>
    </row>
    <row r="1532" spans="1:111" x14ac:dyDescent="0.35">
      <c r="A1532" s="2">
        <v>1517</v>
      </c>
      <c r="B1532" s="1" t="s">
        <v>13809</v>
      </c>
      <c r="C1532" s="9">
        <v>44376</v>
      </c>
      <c r="D1532" s="10" t="s">
        <v>13809</v>
      </c>
      <c r="E1532" s="1">
        <v>21</v>
      </c>
      <c r="F1532" s="1" t="s">
        <v>127</v>
      </c>
      <c r="G1532" s="1" t="s">
        <v>13809</v>
      </c>
      <c r="H1532" s="1" t="s">
        <v>13809</v>
      </c>
      <c r="K1532" s="2" t="s">
        <v>13809</v>
      </c>
      <c r="L1532" s="9">
        <v>44356</v>
      </c>
      <c r="M1532" s="2" t="s">
        <v>128</v>
      </c>
      <c r="N1532" s="2" t="s">
        <v>13809</v>
      </c>
      <c r="O1532" s="2" t="s">
        <v>110</v>
      </c>
      <c r="P1532" s="2" t="s">
        <v>111</v>
      </c>
      <c r="S1532" s="2" t="s">
        <v>111</v>
      </c>
      <c r="T1532" s="2" t="s">
        <v>112</v>
      </c>
      <c r="U1532" s="2" t="b">
        <v>1</v>
      </c>
      <c r="V1532" s="2" t="s">
        <v>113</v>
      </c>
      <c r="W1532" s="1" t="s">
        <v>112</v>
      </c>
      <c r="X1532" s="1" t="s">
        <v>110</v>
      </c>
      <c r="Y1532" s="2" t="s">
        <v>112</v>
      </c>
      <c r="AA1532" s="2" t="s">
        <v>112</v>
      </c>
      <c r="AB1532" s="2">
        <v>2</v>
      </c>
      <c r="AF1532" s="1" t="s">
        <v>111</v>
      </c>
      <c r="AK1532" s="1" t="s">
        <v>129</v>
      </c>
      <c r="AO1532" s="1" t="s">
        <v>213</v>
      </c>
      <c r="AS1532" s="1" t="s">
        <v>118</v>
      </c>
      <c r="AZ1532" s="1" t="s">
        <v>155</v>
      </c>
      <c r="BA1532" s="1">
        <v>7.64</v>
      </c>
      <c r="BJ1532" s="1" t="s">
        <v>112</v>
      </c>
      <c r="BK1532" s="1" t="s">
        <v>112</v>
      </c>
      <c r="BL1532" s="1" t="s">
        <v>142</v>
      </c>
      <c r="BQ1532" s="1" t="s">
        <v>121</v>
      </c>
      <c r="BR1532" s="1" t="s">
        <v>122</v>
      </c>
      <c r="BW1532" s="34" t="s">
        <v>5748</v>
      </c>
      <c r="BX1532" s="2" t="s">
        <v>111</v>
      </c>
      <c r="BY1532" s="2" t="s">
        <v>136</v>
      </c>
      <c r="BZ1532" s="2" t="s">
        <v>124</v>
      </c>
      <c r="CA1532" s="2">
        <v>2</v>
      </c>
      <c r="CB1532" s="1" t="s">
        <v>188</v>
      </c>
      <c r="CC1532" s="2" t="s">
        <v>126</v>
      </c>
      <c r="CD1532" s="1" t="b">
        <f t="shared" si="752"/>
        <v>1</v>
      </c>
      <c r="CE1532" s="1" t="b">
        <f t="shared" si="753"/>
        <v>0</v>
      </c>
      <c r="CF1532" s="1" t="b">
        <f t="shared" si="729"/>
        <v>0</v>
      </c>
      <c r="CG1532" s="1" t="b">
        <f t="shared" si="730"/>
        <v>0</v>
      </c>
      <c r="CH1532" s="1" t="b">
        <f t="shared" si="731"/>
        <v>0</v>
      </c>
      <c r="CI1532" s="1" t="b">
        <f t="shared" si="732"/>
        <v>1</v>
      </c>
      <c r="CJ1532" s="1" t="b">
        <f t="shared" si="733"/>
        <v>0</v>
      </c>
      <c r="CK1532" s="1" t="b">
        <f t="shared" si="734"/>
        <v>0</v>
      </c>
      <c r="CL1532" s="1" t="b">
        <f t="shared" si="735"/>
        <v>0</v>
      </c>
      <c r="CM1532" s="1" t="b">
        <f t="shared" si="736"/>
        <v>0</v>
      </c>
      <c r="CN1532" s="1" t="b">
        <f t="shared" si="737"/>
        <v>0</v>
      </c>
      <c r="CO1532" s="2" t="b">
        <f t="shared" si="738"/>
        <v>1</v>
      </c>
      <c r="CP1532" s="2" t="b">
        <f t="shared" si="739"/>
        <v>1</v>
      </c>
      <c r="CQ1532" s="2" t="b">
        <f t="shared" si="740"/>
        <v>0</v>
      </c>
      <c r="CR1532" s="6" t="str">
        <f t="shared" si="741"/>
        <v>Male</v>
      </c>
      <c r="CS1532" s="7">
        <f t="shared" si="742"/>
        <v>0</v>
      </c>
      <c r="CT1532" s="7">
        <f t="shared" si="743"/>
        <v>0</v>
      </c>
      <c r="CU1532" s="7">
        <f t="shared" si="744"/>
        <v>0</v>
      </c>
      <c r="CV1532" s="7">
        <f t="shared" si="745"/>
        <v>0</v>
      </c>
      <c r="CW1532" s="7">
        <f t="shared" si="754"/>
        <v>1</v>
      </c>
      <c r="CX1532" s="1" t="b">
        <f t="shared" si="755"/>
        <v>1</v>
      </c>
      <c r="CY1532" s="1" t="b">
        <f t="shared" si="756"/>
        <v>1</v>
      </c>
      <c r="DG1532" s="1" t="b">
        <f t="shared" si="757"/>
        <v>0</v>
      </c>
    </row>
    <row r="1533" spans="1:111" x14ac:dyDescent="0.35">
      <c r="A1533" s="2">
        <v>1516</v>
      </c>
      <c r="B1533" s="1" t="s">
        <v>13809</v>
      </c>
      <c r="C1533" s="9">
        <v>44376</v>
      </c>
      <c r="D1533" s="10" t="s">
        <v>13809</v>
      </c>
      <c r="E1533" s="1">
        <v>16</v>
      </c>
      <c r="F1533" s="1" t="s">
        <v>127</v>
      </c>
      <c r="G1533" s="1" t="s">
        <v>13809</v>
      </c>
      <c r="H1533" s="1" t="s">
        <v>13809</v>
      </c>
      <c r="I1533" s="9">
        <v>44338</v>
      </c>
      <c r="J1533" s="2" t="s">
        <v>109</v>
      </c>
      <c r="K1533" s="2" t="s">
        <v>13809</v>
      </c>
      <c r="L1533" s="9">
        <v>44361</v>
      </c>
      <c r="M1533" s="2" t="s">
        <v>109</v>
      </c>
      <c r="N1533" s="2" t="s">
        <v>13809</v>
      </c>
      <c r="O1533" s="2" t="s">
        <v>110</v>
      </c>
      <c r="P1533" s="2" t="s">
        <v>111</v>
      </c>
      <c r="S1533" s="2" t="s">
        <v>112</v>
      </c>
      <c r="T1533" s="2" t="s">
        <v>112</v>
      </c>
      <c r="U1533" s="2" t="b">
        <v>1</v>
      </c>
      <c r="V1533" s="2" t="s">
        <v>113</v>
      </c>
      <c r="W1533" s="1" t="s">
        <v>112</v>
      </c>
      <c r="X1533" s="1" t="s">
        <v>110</v>
      </c>
      <c r="Y1533" s="2" t="s">
        <v>112</v>
      </c>
      <c r="Z1533" s="2" t="s">
        <v>111</v>
      </c>
      <c r="AA1533" s="2" t="s">
        <v>112</v>
      </c>
      <c r="AB1533" s="2">
        <v>2</v>
      </c>
      <c r="AC1533" s="1" t="s">
        <v>111</v>
      </c>
      <c r="AJ1533" s="1" t="s">
        <v>115</v>
      </c>
      <c r="AK1533" s="1" t="s">
        <v>194</v>
      </c>
      <c r="AN1533" s="1" t="s">
        <v>2853</v>
      </c>
      <c r="AO1533" s="1" t="s">
        <v>117</v>
      </c>
      <c r="AS1533" s="1" t="s">
        <v>145</v>
      </c>
      <c r="AU1533" s="1" t="s">
        <v>177</v>
      </c>
      <c r="AX1533" s="1">
        <v>52</v>
      </c>
      <c r="AZ1533" s="1" t="s">
        <v>120</v>
      </c>
      <c r="BA1533" s="1" t="s">
        <v>5749</v>
      </c>
      <c r="BG1533" s="1" t="s">
        <v>4892</v>
      </c>
      <c r="BH1533" s="1" t="s">
        <v>4893</v>
      </c>
      <c r="BJ1533" s="1" t="s">
        <v>112</v>
      </c>
      <c r="BK1533" s="1" t="s">
        <v>112</v>
      </c>
      <c r="BL1533" s="1" t="s">
        <v>142</v>
      </c>
      <c r="BQ1533" s="1" t="s">
        <v>121</v>
      </c>
      <c r="BR1533" s="1" t="s">
        <v>122</v>
      </c>
      <c r="BS1533" s="1" t="s">
        <v>112</v>
      </c>
      <c r="BU1533" s="34" t="s">
        <v>5750</v>
      </c>
      <c r="BV1533" s="9">
        <v>44393</v>
      </c>
      <c r="BW1533" s="34" t="s">
        <v>5751</v>
      </c>
      <c r="BX1533" s="2" t="s">
        <v>111</v>
      </c>
      <c r="BY1533" s="2" t="s">
        <v>156</v>
      </c>
      <c r="BZ1533" s="2" t="s">
        <v>124</v>
      </c>
      <c r="CA1533" s="2">
        <v>2</v>
      </c>
      <c r="CB1533" s="1" t="s">
        <v>258</v>
      </c>
      <c r="CC1533" s="2" t="s">
        <v>126</v>
      </c>
      <c r="CD1533" s="1" t="b">
        <f t="shared" si="752"/>
        <v>1</v>
      </c>
      <c r="CE1533" s="1" t="b">
        <f t="shared" si="753"/>
        <v>1</v>
      </c>
      <c r="CF1533" s="1" t="b">
        <f t="shared" si="729"/>
        <v>0</v>
      </c>
      <c r="CG1533" s="1" t="b">
        <f t="shared" si="730"/>
        <v>0</v>
      </c>
      <c r="CH1533" s="1" t="b">
        <f t="shared" si="731"/>
        <v>1</v>
      </c>
      <c r="CI1533" s="1" t="b">
        <f t="shared" si="732"/>
        <v>0</v>
      </c>
      <c r="CJ1533" s="1" t="b">
        <f t="shared" si="733"/>
        <v>0</v>
      </c>
      <c r="CK1533" s="1" t="b">
        <f t="shared" si="734"/>
        <v>0</v>
      </c>
      <c r="CL1533" s="1" t="b">
        <f t="shared" si="735"/>
        <v>0</v>
      </c>
      <c r="CM1533" s="1" t="b">
        <f t="shared" si="736"/>
        <v>0</v>
      </c>
      <c r="CN1533" s="1" t="b">
        <f t="shared" si="737"/>
        <v>0</v>
      </c>
      <c r="CO1533" s="2" t="b">
        <f t="shared" si="738"/>
        <v>1</v>
      </c>
      <c r="CP1533" s="2" t="b">
        <f t="shared" si="739"/>
        <v>1</v>
      </c>
      <c r="CQ1533" s="2" t="b">
        <f t="shared" si="740"/>
        <v>0</v>
      </c>
      <c r="CR1533" s="6" t="str">
        <f t="shared" si="741"/>
        <v>Male</v>
      </c>
      <c r="CS1533" s="7">
        <f t="shared" si="742"/>
        <v>1</v>
      </c>
      <c r="CT1533" s="7">
        <f t="shared" si="743"/>
        <v>0</v>
      </c>
      <c r="CU1533" s="7">
        <f t="shared" si="744"/>
        <v>0</v>
      </c>
      <c r="CV1533" s="7">
        <f t="shared" si="745"/>
        <v>1</v>
      </c>
      <c r="CW1533" s="7">
        <f t="shared" si="754"/>
        <v>0</v>
      </c>
      <c r="CX1533" s="1" t="b">
        <f t="shared" si="755"/>
        <v>1</v>
      </c>
      <c r="CY1533" s="1" t="b">
        <f t="shared" si="756"/>
        <v>0</v>
      </c>
      <c r="DG1533" s="1" t="b">
        <f t="shared" si="757"/>
        <v>1</v>
      </c>
    </row>
    <row r="1534" spans="1:111" ht="43.5" x14ac:dyDescent="0.35">
      <c r="A1534" s="2">
        <v>1625</v>
      </c>
      <c r="B1534" s="1" t="s">
        <v>13809</v>
      </c>
      <c r="C1534" s="9">
        <v>44376</v>
      </c>
      <c r="D1534" s="10" t="s">
        <v>13809</v>
      </c>
      <c r="E1534" s="1">
        <v>28</v>
      </c>
      <c r="F1534" s="1" t="s">
        <v>127</v>
      </c>
      <c r="G1534" s="1" t="s">
        <v>13809</v>
      </c>
      <c r="H1534" s="1" t="s">
        <v>13809</v>
      </c>
      <c r="I1534" s="9">
        <v>44293</v>
      </c>
      <c r="J1534" s="2" t="s">
        <v>409</v>
      </c>
      <c r="K1534" s="2" t="s">
        <v>13809</v>
      </c>
      <c r="N1534" s="2" t="s">
        <v>13809</v>
      </c>
      <c r="O1534" s="2" t="s">
        <v>110</v>
      </c>
      <c r="P1534" s="2" t="s">
        <v>111</v>
      </c>
      <c r="S1534" s="2" t="s">
        <v>112</v>
      </c>
      <c r="T1534" s="2" t="s">
        <v>111</v>
      </c>
      <c r="U1534" s="2" t="b">
        <v>1</v>
      </c>
      <c r="V1534" s="2" t="s">
        <v>113</v>
      </c>
      <c r="W1534" s="1" t="s">
        <v>112</v>
      </c>
      <c r="X1534" s="1" t="s">
        <v>110</v>
      </c>
      <c r="Y1534" s="2" t="s">
        <v>111</v>
      </c>
      <c r="AB1534" s="2">
        <v>73</v>
      </c>
      <c r="AF1534" s="1" t="s">
        <v>111</v>
      </c>
      <c r="AK1534" s="1" t="s">
        <v>129</v>
      </c>
      <c r="AO1534" s="1" t="s">
        <v>296</v>
      </c>
      <c r="AZ1534" s="1" t="s">
        <v>155</v>
      </c>
      <c r="BA1534" s="1">
        <v>1054</v>
      </c>
      <c r="BJ1534" s="1" t="s">
        <v>112</v>
      </c>
      <c r="BK1534" s="1" t="s">
        <v>112</v>
      </c>
      <c r="BL1534" s="1" t="s">
        <v>180</v>
      </c>
      <c r="BM1534" s="1" t="s">
        <v>5752</v>
      </c>
      <c r="BQ1534" s="1" t="s">
        <v>121</v>
      </c>
      <c r="BR1534" s="1" t="s">
        <v>122</v>
      </c>
      <c r="BS1534" s="1" t="s">
        <v>112</v>
      </c>
      <c r="BU1534" s="34" t="s">
        <v>5753</v>
      </c>
      <c r="BV1534" s="9">
        <v>44383</v>
      </c>
      <c r="BW1534" s="34" t="s">
        <v>5754</v>
      </c>
      <c r="BX1534" s="2" t="s">
        <v>111</v>
      </c>
      <c r="BY1534" s="2" t="s">
        <v>153</v>
      </c>
      <c r="BZ1534" s="2" t="s">
        <v>162</v>
      </c>
      <c r="CA1534" s="2">
        <v>1</v>
      </c>
      <c r="CB1534" s="1" t="s">
        <v>1618</v>
      </c>
      <c r="CC1534" s="2" t="s">
        <v>126</v>
      </c>
      <c r="CD1534" s="1" t="b">
        <f t="shared" si="752"/>
        <v>1</v>
      </c>
      <c r="CE1534" s="1" t="b">
        <f t="shared" si="753"/>
        <v>0</v>
      </c>
      <c r="CF1534" s="1" t="b">
        <f t="shared" si="729"/>
        <v>0</v>
      </c>
      <c r="CG1534" s="1" t="b">
        <f t="shared" si="730"/>
        <v>0</v>
      </c>
      <c r="CH1534" s="1" t="b">
        <f t="shared" si="731"/>
        <v>0</v>
      </c>
      <c r="CI1534" s="1" t="b">
        <f t="shared" si="732"/>
        <v>0</v>
      </c>
      <c r="CJ1534" s="1" t="b">
        <f t="shared" si="733"/>
        <v>1</v>
      </c>
      <c r="CK1534" s="1" t="b">
        <f t="shared" si="734"/>
        <v>0</v>
      </c>
      <c r="CL1534" s="1" t="b">
        <f t="shared" si="735"/>
        <v>0</v>
      </c>
      <c r="CM1534" s="1" t="b">
        <f t="shared" si="736"/>
        <v>0</v>
      </c>
      <c r="CN1534" s="1" t="b">
        <f t="shared" si="737"/>
        <v>0</v>
      </c>
      <c r="CO1534" s="2" t="b">
        <f t="shared" si="738"/>
        <v>0</v>
      </c>
      <c r="CP1534" s="2" t="b">
        <f t="shared" si="739"/>
        <v>0</v>
      </c>
      <c r="CQ1534" s="2" t="b">
        <f t="shared" si="740"/>
        <v>0</v>
      </c>
      <c r="CR1534" s="6" t="str">
        <f t="shared" si="741"/>
        <v>Male</v>
      </c>
      <c r="CS1534" s="7">
        <f t="shared" si="742"/>
        <v>0</v>
      </c>
      <c r="CT1534" s="7">
        <f t="shared" si="743"/>
        <v>0</v>
      </c>
      <c r="CU1534" s="7">
        <f t="shared" si="744"/>
        <v>1</v>
      </c>
      <c r="CV1534" s="7">
        <f t="shared" si="745"/>
        <v>0</v>
      </c>
      <c r="CW1534" s="7">
        <f t="shared" si="754"/>
        <v>0</v>
      </c>
      <c r="CX1534" s="1" t="b">
        <f t="shared" si="755"/>
        <v>1</v>
      </c>
      <c r="CY1534" s="1" t="b">
        <f t="shared" si="756"/>
        <v>1</v>
      </c>
      <c r="DG1534" s="1" t="b">
        <f t="shared" si="757"/>
        <v>0</v>
      </c>
    </row>
    <row r="1535" spans="1:111" ht="29" x14ac:dyDescent="0.35">
      <c r="A1535" s="2">
        <v>1601</v>
      </c>
      <c r="B1535" s="1" t="s">
        <v>13809</v>
      </c>
      <c r="C1535" s="9">
        <v>44376</v>
      </c>
      <c r="D1535" s="10" t="s">
        <v>13809</v>
      </c>
      <c r="E1535" s="1">
        <v>15</v>
      </c>
      <c r="F1535" s="1" t="s">
        <v>127</v>
      </c>
      <c r="G1535" s="1" t="s">
        <v>13809</v>
      </c>
      <c r="H1535" s="1" t="s">
        <v>13809</v>
      </c>
      <c r="I1535" s="9">
        <v>44340</v>
      </c>
      <c r="J1535" s="2" t="s">
        <v>109</v>
      </c>
      <c r="K1535" s="2" t="s">
        <v>13809</v>
      </c>
      <c r="L1535" s="9">
        <v>44361</v>
      </c>
      <c r="M1535" s="2" t="s">
        <v>109</v>
      </c>
      <c r="N1535" s="2" t="s">
        <v>13809</v>
      </c>
      <c r="O1535" s="2" t="s">
        <v>110</v>
      </c>
      <c r="P1535" s="2" t="s">
        <v>111</v>
      </c>
      <c r="S1535" s="2" t="s">
        <v>112</v>
      </c>
      <c r="T1535" s="2" t="s">
        <v>112</v>
      </c>
      <c r="U1535" s="2" t="b">
        <v>1</v>
      </c>
      <c r="V1535" s="2" t="s">
        <v>113</v>
      </c>
      <c r="W1535" s="1" t="s">
        <v>112</v>
      </c>
      <c r="X1535" s="1" t="s">
        <v>110</v>
      </c>
      <c r="Y1535" s="2" t="s">
        <v>112</v>
      </c>
      <c r="Z1535" s="2" t="s">
        <v>111</v>
      </c>
      <c r="AA1535" s="2" t="s">
        <v>112</v>
      </c>
      <c r="AB1535" s="2">
        <v>7</v>
      </c>
      <c r="AC1535" s="1" t="s">
        <v>111</v>
      </c>
      <c r="AF1535" s="1" t="s">
        <v>111</v>
      </c>
      <c r="AJ1535" s="1" t="s">
        <v>115</v>
      </c>
      <c r="AK1535" s="1" t="s">
        <v>194</v>
      </c>
      <c r="AN1535" s="1" t="s">
        <v>5755</v>
      </c>
      <c r="AO1535" s="1" t="s">
        <v>117</v>
      </c>
      <c r="AS1535" s="1" t="s">
        <v>118</v>
      </c>
      <c r="AU1535" s="1" t="s">
        <v>132</v>
      </c>
      <c r="AZ1535" s="1" t="s">
        <v>155</v>
      </c>
      <c r="BA1535" s="1" t="s">
        <v>5756</v>
      </c>
      <c r="BJ1535" s="1" t="s">
        <v>112</v>
      </c>
      <c r="BK1535" s="1" t="s">
        <v>111</v>
      </c>
      <c r="BQ1535" s="1" t="s">
        <v>121</v>
      </c>
      <c r="BR1535" s="1" t="s">
        <v>122</v>
      </c>
      <c r="BS1535" s="1" t="s">
        <v>112</v>
      </c>
      <c r="BU1535" s="34" t="s">
        <v>5757</v>
      </c>
      <c r="BV1535" s="9">
        <v>44393</v>
      </c>
      <c r="BW1535" s="34" t="s">
        <v>5758</v>
      </c>
      <c r="BX1535" s="2" t="s">
        <v>111</v>
      </c>
      <c r="BY1535" s="2" t="s">
        <v>156</v>
      </c>
      <c r="BZ1535" s="2" t="s">
        <v>124</v>
      </c>
      <c r="CA1535" s="2">
        <v>2</v>
      </c>
      <c r="CB1535" s="1" t="s">
        <v>258</v>
      </c>
      <c r="CC1535" s="2" t="s">
        <v>126</v>
      </c>
      <c r="CD1535" s="1" t="b">
        <f t="shared" si="752"/>
        <v>1</v>
      </c>
      <c r="CE1535" s="1" t="b">
        <f t="shared" si="753"/>
        <v>1</v>
      </c>
      <c r="CF1535" s="1" t="b">
        <f t="shared" si="729"/>
        <v>0</v>
      </c>
      <c r="CG1535" s="1" t="b">
        <f t="shared" si="730"/>
        <v>1</v>
      </c>
      <c r="CH1535" s="1" t="b">
        <f t="shared" si="731"/>
        <v>0</v>
      </c>
      <c r="CI1535" s="1" t="b">
        <f t="shared" si="732"/>
        <v>0</v>
      </c>
      <c r="CJ1535" s="1" t="b">
        <f t="shared" si="733"/>
        <v>0</v>
      </c>
      <c r="CK1535" s="1" t="b">
        <f t="shared" si="734"/>
        <v>0</v>
      </c>
      <c r="CL1535" s="1" t="b">
        <f t="shared" si="735"/>
        <v>0</v>
      </c>
      <c r="CM1535" s="1" t="b">
        <f t="shared" si="736"/>
        <v>0</v>
      </c>
      <c r="CN1535" s="1" t="b">
        <f t="shared" si="737"/>
        <v>0</v>
      </c>
      <c r="CO1535" s="2" t="b">
        <f t="shared" si="738"/>
        <v>0</v>
      </c>
      <c r="CP1535" s="2" t="b">
        <f t="shared" si="739"/>
        <v>1</v>
      </c>
      <c r="CQ1535" s="2" t="b">
        <f t="shared" si="740"/>
        <v>0</v>
      </c>
      <c r="CR1535" s="6" t="str">
        <f t="shared" si="741"/>
        <v>Male</v>
      </c>
      <c r="CS1535" s="7">
        <f t="shared" si="742"/>
        <v>1</v>
      </c>
      <c r="CT1535" s="7">
        <f t="shared" si="743"/>
        <v>0</v>
      </c>
      <c r="CU1535" s="7">
        <f t="shared" si="744"/>
        <v>0</v>
      </c>
      <c r="CV1535" s="7">
        <f t="shared" si="745"/>
        <v>1</v>
      </c>
      <c r="CW1535" s="7">
        <f t="shared" si="754"/>
        <v>0</v>
      </c>
      <c r="CX1535" s="1" t="b">
        <f t="shared" si="755"/>
        <v>1</v>
      </c>
      <c r="CY1535" s="1" t="b">
        <f t="shared" si="756"/>
        <v>0</v>
      </c>
      <c r="DG1535" s="1" t="b">
        <f t="shared" si="757"/>
        <v>1</v>
      </c>
    </row>
    <row r="1536" spans="1:111" ht="72.5" x14ac:dyDescent="0.35">
      <c r="B1536" s="1" t="s">
        <v>13809</v>
      </c>
      <c r="C1536" s="9">
        <v>44376</v>
      </c>
      <c r="D1536" s="10" t="s">
        <v>13809</v>
      </c>
      <c r="E1536" s="1">
        <v>62</v>
      </c>
      <c r="F1536" s="1" t="s">
        <v>108</v>
      </c>
      <c r="G1536" s="1" t="s">
        <v>13809</v>
      </c>
      <c r="H1536" s="1" t="s">
        <v>13809</v>
      </c>
      <c r="I1536" s="9">
        <v>44368</v>
      </c>
      <c r="J1536" s="2" t="s">
        <v>128</v>
      </c>
      <c r="K1536" s="2" t="s">
        <v>13809</v>
      </c>
      <c r="N1536" s="2" t="s">
        <v>13809</v>
      </c>
      <c r="O1536" s="2" t="s">
        <v>110</v>
      </c>
      <c r="P1536" s="2" t="s">
        <v>111</v>
      </c>
      <c r="S1536" s="2" t="s">
        <v>111</v>
      </c>
      <c r="T1536" s="2" t="s">
        <v>112</v>
      </c>
      <c r="U1536" s="2" t="b">
        <v>1</v>
      </c>
      <c r="V1536" s="2" t="s">
        <v>113</v>
      </c>
      <c r="W1536" s="1" t="s">
        <v>112</v>
      </c>
      <c r="X1536" s="1" t="s">
        <v>114</v>
      </c>
      <c r="Y1536" s="2" t="s">
        <v>112</v>
      </c>
      <c r="Z1536" s="2" t="s">
        <v>112</v>
      </c>
      <c r="AB1536" s="2">
        <v>4</v>
      </c>
      <c r="AC1536" s="1" t="s">
        <v>111</v>
      </c>
      <c r="AF1536" s="1" t="s">
        <v>111</v>
      </c>
      <c r="AK1536" s="1" t="s">
        <v>150</v>
      </c>
      <c r="AO1536" s="1" t="s">
        <v>255</v>
      </c>
      <c r="AU1536" s="1" t="s">
        <v>132</v>
      </c>
      <c r="BA1536" s="11">
        <v>20</v>
      </c>
      <c r="BJ1536" s="1" t="s">
        <v>112</v>
      </c>
      <c r="BQ1536" s="1" t="s">
        <v>121</v>
      </c>
      <c r="BR1536" s="1" t="s">
        <v>122</v>
      </c>
      <c r="BS1536" s="1" t="s">
        <v>112</v>
      </c>
      <c r="BU1536" s="34" t="s">
        <v>5759</v>
      </c>
      <c r="BV1536" s="9">
        <v>44487</v>
      </c>
      <c r="BW1536" s="34" t="s">
        <v>14495</v>
      </c>
      <c r="BX1536" s="2" t="s">
        <v>111</v>
      </c>
      <c r="BY1536" s="2" t="s">
        <v>156</v>
      </c>
      <c r="BZ1536" s="2" t="s">
        <v>124</v>
      </c>
      <c r="CA1536" s="2">
        <v>1</v>
      </c>
      <c r="CB1536" s="1" t="s">
        <v>224</v>
      </c>
      <c r="CC1536" s="2" t="s">
        <v>126</v>
      </c>
      <c r="CD1536" s="1" t="b">
        <f t="shared" si="752"/>
        <v>0</v>
      </c>
      <c r="CE1536" s="1" t="b">
        <f t="shared" si="753"/>
        <v>0</v>
      </c>
      <c r="CF1536" s="1" t="b">
        <f t="shared" si="729"/>
        <v>0</v>
      </c>
      <c r="CG1536" s="1" t="b">
        <f t="shared" si="730"/>
        <v>0</v>
      </c>
      <c r="CH1536" s="1" t="b">
        <f t="shared" si="731"/>
        <v>0</v>
      </c>
      <c r="CI1536" s="1" t="b">
        <f t="shared" si="732"/>
        <v>0</v>
      </c>
      <c r="CJ1536" s="1" t="b">
        <f t="shared" si="733"/>
        <v>0</v>
      </c>
      <c r="CK1536" s="1" t="b">
        <f t="shared" si="734"/>
        <v>0</v>
      </c>
      <c r="CL1536" s="1" t="b">
        <f t="shared" si="735"/>
        <v>0</v>
      </c>
      <c r="CM1536" s="1" t="b">
        <f t="shared" si="736"/>
        <v>1</v>
      </c>
      <c r="CN1536" s="1" t="b">
        <f t="shared" si="737"/>
        <v>0</v>
      </c>
      <c r="CO1536" s="2" t="b">
        <f t="shared" si="738"/>
        <v>1</v>
      </c>
      <c r="CP1536" s="2" t="b">
        <f t="shared" si="739"/>
        <v>1</v>
      </c>
      <c r="CQ1536" s="2" t="b">
        <f t="shared" si="740"/>
        <v>0</v>
      </c>
      <c r="CR1536" s="6" t="str">
        <f t="shared" si="741"/>
        <v>Female</v>
      </c>
      <c r="CS1536" s="7">
        <f t="shared" si="742"/>
        <v>0</v>
      </c>
      <c r="CT1536" s="7">
        <f t="shared" si="743"/>
        <v>1</v>
      </c>
      <c r="CU1536" s="7">
        <f t="shared" si="744"/>
        <v>0</v>
      </c>
      <c r="CV1536" s="7">
        <f t="shared" si="745"/>
        <v>0</v>
      </c>
      <c r="CW1536" s="7">
        <f t="shared" si="754"/>
        <v>0</v>
      </c>
      <c r="CX1536" s="1" t="b">
        <f t="shared" si="755"/>
        <v>0</v>
      </c>
      <c r="CY1536" s="1" t="b">
        <f t="shared" si="756"/>
        <v>0</v>
      </c>
      <c r="DG1536" s="1" t="b">
        <f t="shared" si="757"/>
        <v>0</v>
      </c>
    </row>
    <row r="1537" spans="1:111" ht="58" x14ac:dyDescent="0.35">
      <c r="A1537" s="2">
        <v>1486</v>
      </c>
      <c r="B1537" s="1" t="s">
        <v>13809</v>
      </c>
      <c r="C1537" s="9">
        <v>44376</v>
      </c>
      <c r="D1537" s="10" t="s">
        <v>13809</v>
      </c>
      <c r="E1537" s="1">
        <v>13</v>
      </c>
      <c r="F1537" s="1" t="s">
        <v>108</v>
      </c>
      <c r="G1537" s="1" t="s">
        <v>13809</v>
      </c>
      <c r="H1537" s="1" t="s">
        <v>13809</v>
      </c>
      <c r="J1537" s="2" t="s">
        <v>163</v>
      </c>
      <c r="K1537" s="2" t="s">
        <v>13809</v>
      </c>
      <c r="M1537" s="2" t="s">
        <v>163</v>
      </c>
      <c r="N1537" s="2" t="s">
        <v>13809</v>
      </c>
      <c r="O1537" s="2" t="s">
        <v>110</v>
      </c>
      <c r="P1537" s="2" t="s">
        <v>111</v>
      </c>
      <c r="S1537" s="2" t="s">
        <v>111</v>
      </c>
      <c r="T1537" s="2" t="s">
        <v>112</v>
      </c>
      <c r="U1537" s="2" t="b">
        <v>1</v>
      </c>
      <c r="V1537" s="2" t="s">
        <v>126</v>
      </c>
      <c r="W1537" s="1" t="s">
        <v>112</v>
      </c>
      <c r="X1537" s="1" t="s">
        <v>114</v>
      </c>
      <c r="Y1537" s="2" t="s">
        <v>112</v>
      </c>
      <c r="BJ1537" s="1" t="s">
        <v>111</v>
      </c>
      <c r="BN1537" s="1" t="s">
        <v>111</v>
      </c>
      <c r="BV1537" s="9">
        <v>44378</v>
      </c>
      <c r="BW1537" s="34" t="s">
        <v>5760</v>
      </c>
      <c r="BX1537" s="2" t="s">
        <v>111</v>
      </c>
      <c r="BY1537" s="2" t="s">
        <v>153</v>
      </c>
      <c r="BZ1537" s="2" t="s">
        <v>124</v>
      </c>
      <c r="CB1537" s="1" t="s">
        <v>143</v>
      </c>
      <c r="CC1537" s="2" t="s">
        <v>126</v>
      </c>
      <c r="CD1537" s="1" t="b">
        <f t="shared" ref="CD1537:CD1555" si="758">AND(E1537&lt;30,NOT(E1537="."),NOT(E1537=""))</f>
        <v>1</v>
      </c>
      <c r="CE1537" s="1" t="b">
        <f t="shared" ref="CE1537:CE1555" si="759">AND(E1537&lt;18,NOT(E1537="."),NOT(E1537=""))</f>
        <v>1</v>
      </c>
      <c r="CF1537" s="1" t="b">
        <f t="shared" si="729"/>
        <v>0</v>
      </c>
      <c r="CG1537" s="1" t="b">
        <f t="shared" si="730"/>
        <v>1</v>
      </c>
      <c r="CH1537" s="1" t="b">
        <f t="shared" si="731"/>
        <v>0</v>
      </c>
      <c r="CI1537" s="1" t="b">
        <f t="shared" si="732"/>
        <v>0</v>
      </c>
      <c r="CJ1537" s="1" t="b">
        <f t="shared" si="733"/>
        <v>0</v>
      </c>
      <c r="CK1537" s="1" t="b">
        <f t="shared" si="734"/>
        <v>0</v>
      </c>
      <c r="CL1537" s="1" t="b">
        <f t="shared" si="735"/>
        <v>0</v>
      </c>
      <c r="CM1537" s="1" t="b">
        <f t="shared" si="736"/>
        <v>0</v>
      </c>
      <c r="CN1537" s="1" t="b">
        <f t="shared" si="737"/>
        <v>0</v>
      </c>
      <c r="CO1537" s="2" t="b">
        <f t="shared" si="738"/>
        <v>0</v>
      </c>
      <c r="CP1537" s="2" t="b">
        <f t="shared" si="739"/>
        <v>0</v>
      </c>
      <c r="CQ1537" s="2" t="b">
        <f t="shared" si="740"/>
        <v>0</v>
      </c>
      <c r="CR1537" s="6" t="str">
        <f t="shared" si="741"/>
        <v>Female</v>
      </c>
      <c r="CS1537" s="7">
        <f t="shared" si="742"/>
        <v>0</v>
      </c>
      <c r="CT1537" s="7">
        <f t="shared" si="743"/>
        <v>0</v>
      </c>
      <c r="CU1537" s="7">
        <f t="shared" si="744"/>
        <v>0</v>
      </c>
      <c r="CV1537" s="7">
        <f t="shared" si="745"/>
        <v>0</v>
      </c>
      <c r="CW1537" s="7">
        <f t="shared" si="754"/>
        <v>0</v>
      </c>
      <c r="CX1537" s="1" t="b">
        <f t="shared" si="755"/>
        <v>1</v>
      </c>
      <c r="CY1537" s="1" t="b">
        <f t="shared" si="756"/>
        <v>0</v>
      </c>
      <c r="DG1537" s="1" t="b">
        <f t="shared" si="757"/>
        <v>1</v>
      </c>
    </row>
    <row r="1538" spans="1:111" ht="217.5" x14ac:dyDescent="0.35">
      <c r="B1538" s="1" t="s">
        <v>13809</v>
      </c>
      <c r="C1538" s="9">
        <v>44376</v>
      </c>
      <c r="D1538" s="10" t="s">
        <v>13809</v>
      </c>
      <c r="E1538" s="1">
        <v>38</v>
      </c>
      <c r="F1538" s="1" t="s">
        <v>127</v>
      </c>
      <c r="G1538" s="1" t="s">
        <v>13809</v>
      </c>
      <c r="H1538" s="1" t="s">
        <v>13809</v>
      </c>
      <c r="J1538" s="2" t="s">
        <v>163</v>
      </c>
      <c r="K1538" s="2" t="s">
        <v>13809</v>
      </c>
      <c r="L1538" s="9">
        <v>44344</v>
      </c>
      <c r="M1538" s="2" t="s">
        <v>128</v>
      </c>
      <c r="N1538" s="2" t="s">
        <v>13809</v>
      </c>
      <c r="O1538" s="2" t="s">
        <v>110</v>
      </c>
      <c r="P1538" s="2" t="s">
        <v>111</v>
      </c>
      <c r="S1538" s="2" t="s">
        <v>112</v>
      </c>
      <c r="T1538" s="2" t="s">
        <v>112</v>
      </c>
      <c r="U1538" s="2" t="b">
        <v>1</v>
      </c>
      <c r="V1538" s="2" t="s">
        <v>113</v>
      </c>
      <c r="W1538" s="1" t="s">
        <v>111</v>
      </c>
      <c r="Y1538" s="2" t="s">
        <v>112</v>
      </c>
      <c r="Z1538" s="2" t="s">
        <v>111</v>
      </c>
      <c r="AA1538" s="2" t="s">
        <v>112</v>
      </c>
      <c r="AB1538" s="2">
        <v>14</v>
      </c>
      <c r="AC1538" s="1" t="s">
        <v>111</v>
      </c>
      <c r="AF1538" s="1" t="s">
        <v>111</v>
      </c>
      <c r="AH1538" s="1" t="s">
        <v>193</v>
      </c>
      <c r="AI1538" s="1" t="s">
        <v>5761</v>
      </c>
      <c r="AJ1538" s="1" t="s">
        <v>115</v>
      </c>
      <c r="AK1538" s="1" t="s">
        <v>129</v>
      </c>
      <c r="AO1538" s="1" t="s">
        <v>117</v>
      </c>
      <c r="AS1538" s="1" t="s">
        <v>118</v>
      </c>
      <c r="AU1538" s="1" t="s">
        <v>132</v>
      </c>
      <c r="AZ1538" s="1" t="s">
        <v>155</v>
      </c>
      <c r="BA1538" s="1">
        <v>0</v>
      </c>
      <c r="BJ1538" s="1" t="s">
        <v>112</v>
      </c>
      <c r="BK1538" s="1" t="s">
        <v>112</v>
      </c>
      <c r="BL1538" s="1" t="s">
        <v>161</v>
      </c>
      <c r="BM1538" s="1" t="s">
        <v>5762</v>
      </c>
      <c r="BQ1538" s="1" t="s">
        <v>121</v>
      </c>
      <c r="BR1538" s="1" t="s">
        <v>122</v>
      </c>
      <c r="BS1538" s="1" t="s">
        <v>111</v>
      </c>
      <c r="BT1538" s="34" t="s">
        <v>5763</v>
      </c>
      <c r="BU1538" s="34" t="s">
        <v>5764</v>
      </c>
      <c r="BV1538" s="9">
        <v>44512</v>
      </c>
      <c r="BW1538" s="34" t="s">
        <v>5765</v>
      </c>
      <c r="BY1538" s="2" t="s">
        <v>153</v>
      </c>
      <c r="BZ1538" s="2" t="s">
        <v>124</v>
      </c>
      <c r="CA1538" s="2">
        <v>2</v>
      </c>
      <c r="CB1538" s="1" t="s">
        <v>246</v>
      </c>
      <c r="CC1538" s="2" t="s">
        <v>126</v>
      </c>
      <c r="CD1538" s="1" t="b">
        <f t="shared" si="758"/>
        <v>0</v>
      </c>
      <c r="CE1538" s="1" t="b">
        <f t="shared" si="759"/>
        <v>0</v>
      </c>
      <c r="CF1538" s="1" t="b">
        <f t="shared" ref="CF1538:CF1601" si="760">AND(E1538&gt;4,E1538&lt;12,NOT(E1538=""),NOT(E1538="."))</f>
        <v>0</v>
      </c>
      <c r="CG1538" s="1" t="b">
        <f t="shared" ref="CG1538:CG1601" si="761">AND(E1538&gt;11,E1538&lt;16,NOT(E1538=""),NOT(E1538="."))</f>
        <v>0</v>
      </c>
      <c r="CH1538" s="1" t="b">
        <f t="shared" ref="CH1538:CH1601" si="762">AND(E1538&gt;15,E1538&lt;18)</f>
        <v>0</v>
      </c>
      <c r="CI1538" s="1" t="b">
        <f t="shared" ref="CI1538:CI1601" si="763">AND(E1538&gt;17,E1538&lt;25)</f>
        <v>0</v>
      </c>
      <c r="CJ1538" s="1" t="b">
        <f t="shared" ref="CJ1538:CJ1601" si="764">AND(E1538&gt;24,E1538&lt;30)</f>
        <v>0</v>
      </c>
      <c r="CK1538" s="1" t="b">
        <f t="shared" ref="CK1538:CK1601" si="765">AND(E1538&gt;29,E1538&lt;40)</f>
        <v>1</v>
      </c>
      <c r="CL1538" s="1" t="b">
        <f t="shared" ref="CL1538:CL1601" si="766">AND(E1538&gt;39,E1538&lt;50)</f>
        <v>0</v>
      </c>
      <c r="CM1538" s="1" t="b">
        <f t="shared" ref="CM1538:CM1601" si="767">AND(E1538&gt;49,E1538&lt;65)</f>
        <v>0</v>
      </c>
      <c r="CN1538" s="1" t="b">
        <f t="shared" ref="CN1538:CN1601" si="768">AND(E1538&gt;64,NOT(E1538="."),NOT(E1538=""))</f>
        <v>0</v>
      </c>
      <c r="CO1538" s="2" t="b">
        <f t="shared" ref="CO1538:CO1601" si="769">AND(AB1538&lt;7,NOT(AB1538="."),NOT(AB1538=""))</f>
        <v>0</v>
      </c>
      <c r="CP1538" s="2" t="b">
        <f t="shared" ref="CP1538:CP1601" si="770">AND(AB1538&lt;8,NOT(AB1538="."),NOT(AB1538=""))</f>
        <v>0</v>
      </c>
      <c r="CQ1538" s="2" t="b">
        <f t="shared" ref="CQ1538:CQ1601" si="771">AND(AB1538&gt;7,AB1538&lt;22,NOT(AB1538=""),NOT(AB1538="."))</f>
        <v>1</v>
      </c>
      <c r="CR1538" s="6" t="str">
        <f t="shared" ref="CR1538:CR1601" si="772">F1538</f>
        <v>Male</v>
      </c>
      <c r="CS1538" s="7">
        <f t="shared" ref="CS1538:CS1601" si="773">COUNTIF(J1538,"=*pfizer*")</f>
        <v>0</v>
      </c>
      <c r="CT1538" s="7">
        <f t="shared" ref="CT1538:CT1601" si="774">COUNTIF(J1538,"=*moderna*")</f>
        <v>0</v>
      </c>
      <c r="CU1538" s="7">
        <f t="shared" ref="CU1538:CU1601" si="775">COUNTIF(J1538,"=*janssen*")</f>
        <v>0</v>
      </c>
      <c r="CV1538" s="7">
        <f t="shared" ref="CV1538:CV1601" si="776">COUNTIF(M1538,"=*pfizer*")</f>
        <v>0</v>
      </c>
      <c r="CW1538" s="7">
        <f t="shared" si="754"/>
        <v>1</v>
      </c>
      <c r="CX1538" s="1" t="b">
        <f t="shared" si="755"/>
        <v>0</v>
      </c>
      <c r="CY1538" s="1" t="b">
        <f t="shared" si="756"/>
        <v>1</v>
      </c>
      <c r="DG1538" s="1" t="b">
        <f t="shared" si="757"/>
        <v>0</v>
      </c>
    </row>
    <row r="1539" spans="1:111" ht="116" x14ac:dyDescent="0.35">
      <c r="A1539" s="4"/>
      <c r="B1539" s="1" t="s">
        <v>13809</v>
      </c>
      <c r="C1539" s="14">
        <v>44376</v>
      </c>
      <c r="D1539" s="10" t="s">
        <v>13809</v>
      </c>
      <c r="E1539" s="15">
        <v>20</v>
      </c>
      <c r="F1539" s="13" t="s">
        <v>108</v>
      </c>
      <c r="G1539" s="1" t="s">
        <v>13809</v>
      </c>
      <c r="H1539" s="1" t="s">
        <v>13809</v>
      </c>
      <c r="I1539" s="14">
        <v>44285</v>
      </c>
      <c r="J1539" s="4" t="s">
        <v>109</v>
      </c>
      <c r="K1539" s="2" t="s">
        <v>13809</v>
      </c>
      <c r="L1539" s="14">
        <v>44307</v>
      </c>
      <c r="M1539" s="4" t="s">
        <v>109</v>
      </c>
      <c r="N1539" s="2" t="s">
        <v>13809</v>
      </c>
      <c r="O1539" s="4" t="s">
        <v>110</v>
      </c>
      <c r="P1539" s="4" t="s">
        <v>111</v>
      </c>
      <c r="Q1539" s="4"/>
      <c r="R1539" s="4"/>
      <c r="S1539" s="4" t="s">
        <v>111</v>
      </c>
      <c r="T1539" s="4" t="s">
        <v>112</v>
      </c>
      <c r="U1539" s="4" t="b">
        <v>1</v>
      </c>
      <c r="V1539" s="4" t="s">
        <v>113</v>
      </c>
      <c r="W1539" s="13" t="s">
        <v>112</v>
      </c>
      <c r="X1539" s="13" t="s">
        <v>114</v>
      </c>
      <c r="Y1539" s="4" t="s">
        <v>112</v>
      </c>
      <c r="Z1539" s="4" t="s">
        <v>111</v>
      </c>
      <c r="AA1539" s="4" t="s">
        <v>112</v>
      </c>
      <c r="AB1539" s="4">
        <v>1</v>
      </c>
      <c r="AC1539" s="13" t="s">
        <v>111</v>
      </c>
      <c r="AD1539" s="13"/>
      <c r="AE1539" s="13"/>
      <c r="AF1539" s="13" t="s">
        <v>111</v>
      </c>
      <c r="AG1539" s="13"/>
      <c r="AH1539" s="13"/>
      <c r="AI1539" s="13"/>
      <c r="AJ1539" s="13" t="s">
        <v>115</v>
      </c>
      <c r="AK1539" s="13" t="s">
        <v>194</v>
      </c>
      <c r="AL1539" s="13"/>
      <c r="AM1539" s="13"/>
      <c r="AN1539" s="13" t="s">
        <v>5766</v>
      </c>
      <c r="AO1539" s="13" t="s">
        <v>171</v>
      </c>
      <c r="AP1539" s="11" t="s">
        <v>382</v>
      </c>
      <c r="AQ1539" s="13"/>
      <c r="AR1539" s="13"/>
      <c r="AS1539" s="13"/>
      <c r="AT1539" s="13"/>
      <c r="AU1539" s="13" t="s">
        <v>238</v>
      </c>
      <c r="AV1539" s="13"/>
      <c r="AW1539" s="13"/>
      <c r="AX1539" s="13">
        <v>52</v>
      </c>
      <c r="AY1539" s="13"/>
      <c r="AZ1539" s="13"/>
      <c r="BA1539" s="13"/>
      <c r="BB1539" s="13"/>
      <c r="BC1539" s="13"/>
      <c r="BD1539" s="13"/>
      <c r="BE1539" s="13"/>
      <c r="BF1539" s="13"/>
      <c r="BG1539" s="13"/>
      <c r="BH1539" s="13"/>
      <c r="BI1539" s="13"/>
      <c r="BJ1539" s="13" t="s">
        <v>111</v>
      </c>
      <c r="BK1539" s="13"/>
      <c r="BL1539" s="13"/>
      <c r="BM1539" s="13"/>
      <c r="BN1539" s="13" t="s">
        <v>111</v>
      </c>
      <c r="BO1539" s="13"/>
      <c r="BP1539" s="13"/>
      <c r="BQ1539" s="13" t="s">
        <v>121</v>
      </c>
      <c r="BR1539" s="13" t="s">
        <v>122</v>
      </c>
      <c r="BS1539" s="13" t="s">
        <v>112</v>
      </c>
      <c r="BT1539" s="35"/>
      <c r="BU1539" s="35" t="s">
        <v>5767</v>
      </c>
      <c r="BV1539" s="14">
        <v>44417</v>
      </c>
      <c r="BW1539" s="35" t="s">
        <v>14496</v>
      </c>
      <c r="BX1539" s="4" t="s">
        <v>111</v>
      </c>
      <c r="BY1539" s="4" t="s">
        <v>136</v>
      </c>
      <c r="BZ1539" s="4" t="s">
        <v>124</v>
      </c>
      <c r="CA1539" s="2" t="s">
        <v>257</v>
      </c>
      <c r="CB1539" s="13" t="s">
        <v>505</v>
      </c>
      <c r="CC1539" s="4" t="s">
        <v>126</v>
      </c>
      <c r="CD1539" s="1" t="b">
        <f t="shared" si="758"/>
        <v>1</v>
      </c>
      <c r="CE1539" s="1" t="b">
        <f t="shared" si="759"/>
        <v>0</v>
      </c>
      <c r="CF1539" s="1" t="b">
        <f t="shared" si="760"/>
        <v>0</v>
      </c>
      <c r="CG1539" s="1" t="b">
        <f t="shared" si="761"/>
        <v>0</v>
      </c>
      <c r="CH1539" s="1" t="b">
        <f t="shared" si="762"/>
        <v>0</v>
      </c>
      <c r="CI1539" s="1" t="b">
        <f t="shared" si="763"/>
        <v>1</v>
      </c>
      <c r="CJ1539" s="1" t="b">
        <f t="shared" si="764"/>
        <v>0</v>
      </c>
      <c r="CK1539" s="1" t="b">
        <f t="shared" si="765"/>
        <v>0</v>
      </c>
      <c r="CL1539" s="1" t="b">
        <f t="shared" si="766"/>
        <v>0</v>
      </c>
      <c r="CM1539" s="1" t="b">
        <f t="shared" si="767"/>
        <v>0</v>
      </c>
      <c r="CN1539" s="1" t="b">
        <f t="shared" si="768"/>
        <v>0</v>
      </c>
      <c r="CO1539" s="2" t="b">
        <f t="shared" si="769"/>
        <v>1</v>
      </c>
      <c r="CP1539" s="2" t="b">
        <f t="shared" si="770"/>
        <v>1</v>
      </c>
      <c r="CQ1539" s="2" t="b">
        <f t="shared" si="771"/>
        <v>0</v>
      </c>
      <c r="CR1539" s="6" t="str">
        <f t="shared" si="772"/>
        <v>Female</v>
      </c>
      <c r="CS1539" s="7">
        <f t="shared" si="773"/>
        <v>1</v>
      </c>
      <c r="CT1539" s="7">
        <f t="shared" si="774"/>
        <v>0</v>
      </c>
      <c r="CU1539" s="7">
        <f t="shared" si="775"/>
        <v>0</v>
      </c>
      <c r="CV1539" s="7">
        <f t="shared" si="776"/>
        <v>1</v>
      </c>
      <c r="CW1539" s="7">
        <f t="shared" si="754"/>
        <v>0</v>
      </c>
      <c r="CX1539" s="1" t="b">
        <f t="shared" si="755"/>
        <v>1</v>
      </c>
      <c r="CY1539" s="1" t="b">
        <f t="shared" si="756"/>
        <v>1</v>
      </c>
      <c r="DG1539" s="1" t="b">
        <f t="shared" si="757"/>
        <v>0</v>
      </c>
    </row>
    <row r="1540" spans="1:111" ht="87" x14ac:dyDescent="0.35">
      <c r="B1540" s="1" t="s">
        <v>13809</v>
      </c>
      <c r="C1540" s="9">
        <v>44376</v>
      </c>
      <c r="D1540" s="10" t="s">
        <v>13809</v>
      </c>
      <c r="E1540" s="1">
        <v>65</v>
      </c>
      <c r="F1540" s="1" t="s">
        <v>108</v>
      </c>
      <c r="G1540" s="1" t="s">
        <v>13809</v>
      </c>
      <c r="H1540" s="1" t="s">
        <v>13809</v>
      </c>
      <c r="I1540" s="9">
        <v>44276</v>
      </c>
      <c r="J1540" s="2" t="s">
        <v>109</v>
      </c>
      <c r="K1540" s="2" t="s">
        <v>13809</v>
      </c>
      <c r="L1540" s="9">
        <v>44300</v>
      </c>
      <c r="M1540" s="2" t="s">
        <v>109</v>
      </c>
      <c r="N1540" s="2" t="s">
        <v>13809</v>
      </c>
      <c r="O1540" s="2" t="s">
        <v>110</v>
      </c>
      <c r="P1540" s="2" t="s">
        <v>111</v>
      </c>
      <c r="S1540" s="2" t="s">
        <v>111</v>
      </c>
      <c r="T1540" s="2" t="s">
        <v>112</v>
      </c>
      <c r="U1540" s="2" t="b">
        <v>1</v>
      </c>
      <c r="V1540" s="2" t="s">
        <v>113</v>
      </c>
      <c r="W1540" s="1" t="s">
        <v>112</v>
      </c>
      <c r="X1540" s="1" t="s">
        <v>138</v>
      </c>
      <c r="Y1540" s="2" t="s">
        <v>111</v>
      </c>
      <c r="AF1540" s="1" t="s">
        <v>111</v>
      </c>
      <c r="AJ1540" s="1" t="s">
        <v>115</v>
      </c>
      <c r="AK1540" s="1" t="s">
        <v>150</v>
      </c>
      <c r="AO1540" s="1" t="s">
        <v>237</v>
      </c>
      <c r="AS1540" s="1" t="s">
        <v>118</v>
      </c>
      <c r="AU1540" s="1" t="s">
        <v>238</v>
      </c>
      <c r="AX1540" s="1" t="s">
        <v>4299</v>
      </c>
      <c r="BJ1540" s="1" t="s">
        <v>112</v>
      </c>
      <c r="BK1540" s="1" t="s">
        <v>112</v>
      </c>
      <c r="BL1540" s="1" t="s">
        <v>226</v>
      </c>
      <c r="BQ1540" s="1" t="s">
        <v>121</v>
      </c>
      <c r="BR1540" s="1" t="s">
        <v>122</v>
      </c>
      <c r="BS1540" s="1" t="s">
        <v>112</v>
      </c>
      <c r="BU1540" s="34" t="s">
        <v>5768</v>
      </c>
      <c r="BV1540" s="9">
        <v>44441</v>
      </c>
      <c r="BW1540" s="34" t="s">
        <v>5769</v>
      </c>
      <c r="BY1540" s="2" t="s">
        <v>174</v>
      </c>
      <c r="BZ1540" s="2" t="s">
        <v>162</v>
      </c>
      <c r="CA1540" s="2" t="s">
        <v>257</v>
      </c>
      <c r="CB1540" s="1" t="s">
        <v>330</v>
      </c>
      <c r="CC1540" s="2" t="s">
        <v>113</v>
      </c>
      <c r="CD1540" s="1" t="b">
        <f t="shared" si="758"/>
        <v>0</v>
      </c>
      <c r="CE1540" s="1" t="b">
        <f t="shared" si="759"/>
        <v>0</v>
      </c>
      <c r="CF1540" s="1" t="b">
        <f t="shared" si="760"/>
        <v>0</v>
      </c>
      <c r="CG1540" s="1" t="b">
        <f t="shared" si="761"/>
        <v>0</v>
      </c>
      <c r="CH1540" s="1" t="b">
        <f t="shared" si="762"/>
        <v>0</v>
      </c>
      <c r="CI1540" s="1" t="b">
        <f t="shared" si="763"/>
        <v>0</v>
      </c>
      <c r="CJ1540" s="1" t="b">
        <f t="shared" si="764"/>
        <v>0</v>
      </c>
      <c r="CK1540" s="1" t="b">
        <f t="shared" si="765"/>
        <v>0</v>
      </c>
      <c r="CL1540" s="1" t="b">
        <f t="shared" si="766"/>
        <v>0</v>
      </c>
      <c r="CM1540" s="1" t="b">
        <f t="shared" si="767"/>
        <v>0</v>
      </c>
      <c r="CN1540" s="1" t="b">
        <f t="shared" si="768"/>
        <v>1</v>
      </c>
      <c r="CO1540" s="2" t="b">
        <f t="shared" si="769"/>
        <v>0</v>
      </c>
      <c r="CP1540" s="2" t="b">
        <f t="shared" si="770"/>
        <v>0</v>
      </c>
      <c r="CQ1540" s="2" t="b">
        <f t="shared" si="771"/>
        <v>0</v>
      </c>
      <c r="CR1540" s="6" t="str">
        <f t="shared" si="772"/>
        <v>Female</v>
      </c>
      <c r="CS1540" s="7">
        <f t="shared" si="773"/>
        <v>1</v>
      </c>
      <c r="CT1540" s="7">
        <f t="shared" si="774"/>
        <v>0</v>
      </c>
      <c r="CU1540" s="7">
        <f t="shared" si="775"/>
        <v>0</v>
      </c>
      <c r="CV1540" s="7">
        <f t="shared" si="776"/>
        <v>1</v>
      </c>
      <c r="CW1540" s="7">
        <f t="shared" si="754"/>
        <v>0</v>
      </c>
      <c r="CX1540" s="1" t="b">
        <f t="shared" si="755"/>
        <v>0</v>
      </c>
      <c r="CY1540" s="1" t="b">
        <f t="shared" si="756"/>
        <v>0</v>
      </c>
      <c r="DG1540" s="1" t="b">
        <f t="shared" si="757"/>
        <v>0</v>
      </c>
    </row>
    <row r="1541" spans="1:111" ht="87" x14ac:dyDescent="0.35">
      <c r="B1541" s="1" t="s">
        <v>13809</v>
      </c>
      <c r="C1541" s="9">
        <v>44376</v>
      </c>
      <c r="D1541" s="10" t="s">
        <v>13809</v>
      </c>
      <c r="E1541" s="1">
        <v>33</v>
      </c>
      <c r="F1541" s="1" t="s">
        <v>108</v>
      </c>
      <c r="G1541" s="1" t="s">
        <v>13809</v>
      </c>
      <c r="H1541" s="1" t="s">
        <v>13809</v>
      </c>
      <c r="I1541" s="9">
        <v>44214</v>
      </c>
      <c r="J1541" s="2" t="s">
        <v>109</v>
      </c>
      <c r="K1541" s="2" t="s">
        <v>13809</v>
      </c>
      <c r="L1541" s="9">
        <v>44232</v>
      </c>
      <c r="M1541" s="2" t="s">
        <v>109</v>
      </c>
      <c r="N1541" s="2" t="s">
        <v>13809</v>
      </c>
      <c r="O1541" s="2" t="s">
        <v>110</v>
      </c>
      <c r="P1541" s="2" t="s">
        <v>111</v>
      </c>
      <c r="S1541" s="2" t="s">
        <v>111</v>
      </c>
      <c r="T1541" s="2" t="s">
        <v>112</v>
      </c>
      <c r="U1541" s="2" t="b">
        <v>1</v>
      </c>
      <c r="V1541" s="2" t="s">
        <v>113</v>
      </c>
      <c r="W1541" s="1" t="s">
        <v>112</v>
      </c>
      <c r="X1541" s="1" t="s">
        <v>138</v>
      </c>
      <c r="Y1541" s="2" t="s">
        <v>112</v>
      </c>
      <c r="Z1541" s="2" t="s">
        <v>111</v>
      </c>
      <c r="AA1541" s="2" t="s">
        <v>112</v>
      </c>
      <c r="AB1541" s="2">
        <v>3</v>
      </c>
      <c r="AC1541" s="1" t="s">
        <v>111</v>
      </c>
      <c r="AF1541" s="1" t="s">
        <v>111</v>
      </c>
      <c r="AJ1541" s="1" t="s">
        <v>115</v>
      </c>
      <c r="AK1541" s="1" t="s">
        <v>201</v>
      </c>
      <c r="AN1541" s="1" t="s">
        <v>5770</v>
      </c>
      <c r="AO1541" s="1" t="s">
        <v>117</v>
      </c>
      <c r="AU1541" s="1" t="s">
        <v>132</v>
      </c>
      <c r="AZ1541" s="1" t="s">
        <v>179</v>
      </c>
      <c r="BA1541" s="1" t="s">
        <v>5771</v>
      </c>
      <c r="BG1541" s="1" t="s">
        <v>5772</v>
      </c>
      <c r="BJ1541" s="1" t="s">
        <v>112</v>
      </c>
      <c r="BK1541" s="1" t="s">
        <v>112</v>
      </c>
      <c r="BL1541" s="1" t="s">
        <v>142</v>
      </c>
      <c r="BQ1541" s="1" t="s">
        <v>121</v>
      </c>
      <c r="BR1541" s="1" t="s">
        <v>122</v>
      </c>
      <c r="BS1541" s="1" t="s">
        <v>112</v>
      </c>
      <c r="BU1541" s="34" t="s">
        <v>5773</v>
      </c>
      <c r="BV1541" s="9">
        <v>44376</v>
      </c>
      <c r="BW1541" s="34" t="s">
        <v>5774</v>
      </c>
      <c r="BY1541" s="2" t="s">
        <v>156</v>
      </c>
      <c r="BZ1541" s="2" t="s">
        <v>124</v>
      </c>
      <c r="CA1541" s="2">
        <v>2</v>
      </c>
      <c r="CB1541" s="1" t="s">
        <v>1297</v>
      </c>
      <c r="CC1541" s="2" t="s">
        <v>126</v>
      </c>
      <c r="CD1541" s="1" t="b">
        <f t="shared" si="758"/>
        <v>0</v>
      </c>
      <c r="CE1541" s="1" t="b">
        <f t="shared" si="759"/>
        <v>0</v>
      </c>
      <c r="CF1541" s="1" t="b">
        <f t="shared" si="760"/>
        <v>0</v>
      </c>
      <c r="CG1541" s="1" t="b">
        <f t="shared" si="761"/>
        <v>0</v>
      </c>
      <c r="CH1541" s="1" t="b">
        <f t="shared" si="762"/>
        <v>0</v>
      </c>
      <c r="CI1541" s="1" t="b">
        <f t="shared" si="763"/>
        <v>0</v>
      </c>
      <c r="CJ1541" s="1" t="b">
        <f t="shared" si="764"/>
        <v>0</v>
      </c>
      <c r="CK1541" s="1" t="b">
        <f t="shared" si="765"/>
        <v>1</v>
      </c>
      <c r="CL1541" s="1" t="b">
        <f t="shared" si="766"/>
        <v>0</v>
      </c>
      <c r="CM1541" s="1" t="b">
        <f t="shared" si="767"/>
        <v>0</v>
      </c>
      <c r="CN1541" s="1" t="b">
        <f t="shared" si="768"/>
        <v>0</v>
      </c>
      <c r="CO1541" s="2" t="b">
        <f t="shared" si="769"/>
        <v>1</v>
      </c>
      <c r="CP1541" s="2" t="b">
        <f t="shared" si="770"/>
        <v>1</v>
      </c>
      <c r="CQ1541" s="2" t="b">
        <f t="shared" si="771"/>
        <v>0</v>
      </c>
      <c r="CR1541" s="6" t="str">
        <f t="shared" si="772"/>
        <v>Female</v>
      </c>
      <c r="CS1541" s="7">
        <f t="shared" si="773"/>
        <v>1</v>
      </c>
      <c r="CT1541" s="7">
        <f t="shared" si="774"/>
        <v>0</v>
      </c>
      <c r="CU1541" s="7">
        <f t="shared" si="775"/>
        <v>0</v>
      </c>
      <c r="CV1541" s="7">
        <f t="shared" si="776"/>
        <v>1</v>
      </c>
      <c r="CW1541" s="7">
        <f t="shared" si="754"/>
        <v>0</v>
      </c>
      <c r="CX1541" s="1" t="b">
        <f t="shared" si="755"/>
        <v>0</v>
      </c>
      <c r="CY1541" s="1" t="b">
        <f t="shared" si="756"/>
        <v>1</v>
      </c>
      <c r="DG1541" s="1" t="b">
        <f t="shared" si="757"/>
        <v>0</v>
      </c>
    </row>
    <row r="1542" spans="1:111" ht="174" x14ac:dyDescent="0.35">
      <c r="A1542" s="2">
        <v>1641</v>
      </c>
      <c r="B1542" s="1" t="s">
        <v>13809</v>
      </c>
      <c r="C1542" s="9">
        <v>44376</v>
      </c>
      <c r="D1542" s="10" t="s">
        <v>13809</v>
      </c>
      <c r="E1542" s="1">
        <v>18</v>
      </c>
      <c r="F1542" s="1" t="s">
        <v>127</v>
      </c>
      <c r="G1542" s="1" t="s">
        <v>13809</v>
      </c>
      <c r="H1542" s="1" t="s">
        <v>13809</v>
      </c>
      <c r="K1542" s="2" t="s">
        <v>13809</v>
      </c>
      <c r="L1542" s="9">
        <v>44358</v>
      </c>
      <c r="M1542" s="2" t="s">
        <v>109</v>
      </c>
      <c r="N1542" s="2" t="s">
        <v>13809</v>
      </c>
      <c r="O1542" s="2" t="s">
        <v>110</v>
      </c>
      <c r="P1542" s="2" t="s">
        <v>111</v>
      </c>
      <c r="T1542" s="2" t="s">
        <v>112</v>
      </c>
      <c r="U1542" s="2" t="b">
        <v>1</v>
      </c>
      <c r="V1542" s="2" t="s">
        <v>113</v>
      </c>
      <c r="Y1542" s="2" t="s">
        <v>112</v>
      </c>
      <c r="Z1542" s="2" t="s">
        <v>111</v>
      </c>
      <c r="AA1542" s="2" t="s">
        <v>112</v>
      </c>
      <c r="AB1542" s="2">
        <v>16</v>
      </c>
      <c r="AC1542" s="1" t="s">
        <v>111</v>
      </c>
      <c r="AF1542" s="1" t="s">
        <v>111</v>
      </c>
      <c r="AJ1542" s="1" t="s">
        <v>115</v>
      </c>
      <c r="AK1542" s="1" t="s">
        <v>201</v>
      </c>
      <c r="AN1542" s="1" t="s">
        <v>5775</v>
      </c>
      <c r="AO1542" s="1" t="s">
        <v>117</v>
      </c>
      <c r="AS1542" s="1" t="s">
        <v>118</v>
      </c>
      <c r="AU1542" s="1" t="s">
        <v>132</v>
      </c>
      <c r="AZ1542" s="1" t="s">
        <v>251</v>
      </c>
      <c r="BA1542" s="1" t="s">
        <v>5776</v>
      </c>
      <c r="BD1542" s="1" t="s">
        <v>5777</v>
      </c>
      <c r="BE1542" s="1" t="s">
        <v>5778</v>
      </c>
      <c r="BG1542" s="1" t="s">
        <v>587</v>
      </c>
      <c r="BH1542" s="1" t="s">
        <v>3038</v>
      </c>
      <c r="BJ1542" s="1" t="s">
        <v>112</v>
      </c>
      <c r="BK1542" s="1" t="s">
        <v>111</v>
      </c>
      <c r="BQ1542" s="1" t="s">
        <v>121</v>
      </c>
      <c r="BR1542" s="1" t="s">
        <v>122</v>
      </c>
      <c r="BS1542" s="1" t="s">
        <v>112</v>
      </c>
      <c r="BU1542" s="34" t="s">
        <v>5779</v>
      </c>
      <c r="BV1542" s="9">
        <v>44389</v>
      </c>
      <c r="BW1542" s="34" t="s">
        <v>5780</v>
      </c>
      <c r="BX1542" s="2" t="s">
        <v>111</v>
      </c>
      <c r="BY1542" s="2" t="s">
        <v>156</v>
      </c>
      <c r="BZ1542" s="2" t="s">
        <v>124</v>
      </c>
      <c r="CA1542" s="2">
        <v>2</v>
      </c>
      <c r="CB1542" s="1" t="s">
        <v>463</v>
      </c>
      <c r="CC1542" s="2" t="s">
        <v>126</v>
      </c>
      <c r="CD1542" s="1" t="b">
        <f t="shared" si="758"/>
        <v>1</v>
      </c>
      <c r="CE1542" s="1" t="b">
        <f t="shared" si="759"/>
        <v>0</v>
      </c>
      <c r="CF1542" s="1" t="b">
        <f t="shared" si="760"/>
        <v>0</v>
      </c>
      <c r="CG1542" s="1" t="b">
        <f t="shared" si="761"/>
        <v>0</v>
      </c>
      <c r="CH1542" s="1" t="b">
        <f t="shared" si="762"/>
        <v>0</v>
      </c>
      <c r="CI1542" s="1" t="b">
        <f t="shared" si="763"/>
        <v>1</v>
      </c>
      <c r="CJ1542" s="1" t="b">
        <f t="shared" si="764"/>
        <v>0</v>
      </c>
      <c r="CK1542" s="1" t="b">
        <f t="shared" si="765"/>
        <v>0</v>
      </c>
      <c r="CL1542" s="1" t="b">
        <f t="shared" si="766"/>
        <v>0</v>
      </c>
      <c r="CM1542" s="1" t="b">
        <f t="shared" si="767"/>
        <v>0</v>
      </c>
      <c r="CN1542" s="1" t="b">
        <f t="shared" si="768"/>
        <v>0</v>
      </c>
      <c r="CO1542" s="2" t="b">
        <f t="shared" si="769"/>
        <v>0</v>
      </c>
      <c r="CP1542" s="2" t="b">
        <f t="shared" si="770"/>
        <v>0</v>
      </c>
      <c r="CQ1542" s="2" t="b">
        <f t="shared" si="771"/>
        <v>1</v>
      </c>
      <c r="CR1542" s="6" t="str">
        <f t="shared" si="772"/>
        <v>Male</v>
      </c>
      <c r="CS1542" s="7">
        <f t="shared" si="773"/>
        <v>0</v>
      </c>
      <c r="CT1542" s="7">
        <f t="shared" si="774"/>
        <v>0</v>
      </c>
      <c r="CU1542" s="7">
        <f t="shared" si="775"/>
        <v>0</v>
      </c>
      <c r="CV1542" s="7">
        <f t="shared" si="776"/>
        <v>1</v>
      </c>
      <c r="CW1542" s="7">
        <f t="shared" si="754"/>
        <v>0</v>
      </c>
      <c r="CX1542" s="1" t="b">
        <f t="shared" si="755"/>
        <v>1</v>
      </c>
      <c r="CY1542" s="1" t="b">
        <f t="shared" si="756"/>
        <v>1</v>
      </c>
      <c r="DG1542" s="1" t="b">
        <f t="shared" si="757"/>
        <v>0</v>
      </c>
    </row>
    <row r="1543" spans="1:111" ht="101.5" x14ac:dyDescent="0.35">
      <c r="A1543" s="2">
        <v>1604</v>
      </c>
      <c r="B1543" s="1" t="s">
        <v>13809</v>
      </c>
      <c r="C1543" s="9">
        <v>44376</v>
      </c>
      <c r="D1543" s="10" t="s">
        <v>13809</v>
      </c>
      <c r="E1543" s="1">
        <v>15</v>
      </c>
      <c r="F1543" s="1" t="s">
        <v>127</v>
      </c>
      <c r="G1543" s="1" t="s">
        <v>13809</v>
      </c>
      <c r="H1543" s="1" t="s">
        <v>13809</v>
      </c>
      <c r="I1543" s="9">
        <v>44348</v>
      </c>
      <c r="J1543" s="2" t="s">
        <v>109</v>
      </c>
      <c r="K1543" s="2" t="s">
        <v>13809</v>
      </c>
      <c r="N1543" s="2" t="s">
        <v>13809</v>
      </c>
      <c r="O1543" s="2" t="s">
        <v>110</v>
      </c>
      <c r="P1543" s="2" t="s">
        <v>111</v>
      </c>
      <c r="S1543" s="2" t="s">
        <v>111</v>
      </c>
      <c r="T1543" s="2" t="s">
        <v>112</v>
      </c>
      <c r="U1543" s="2" t="b">
        <v>1</v>
      </c>
      <c r="V1543" s="2" t="s">
        <v>113</v>
      </c>
      <c r="W1543" s="1" t="s">
        <v>112</v>
      </c>
      <c r="X1543" s="1" t="s">
        <v>138</v>
      </c>
      <c r="Y1543" s="2" t="s">
        <v>112</v>
      </c>
      <c r="Z1543" s="2" t="s">
        <v>112</v>
      </c>
      <c r="AA1543" s="2" t="s">
        <v>111</v>
      </c>
      <c r="AB1543" s="2">
        <v>25</v>
      </c>
      <c r="AC1543" s="1" t="s">
        <v>111</v>
      </c>
      <c r="AF1543" s="1" t="s">
        <v>111</v>
      </c>
      <c r="AJ1543" s="1" t="s">
        <v>115</v>
      </c>
      <c r="AK1543" s="1" t="s">
        <v>129</v>
      </c>
      <c r="AO1543" s="1" t="s">
        <v>117</v>
      </c>
      <c r="AS1543" s="1" t="s">
        <v>118</v>
      </c>
      <c r="AU1543" s="1" t="s">
        <v>132</v>
      </c>
      <c r="AZ1543" s="1" t="s">
        <v>5781</v>
      </c>
      <c r="BA1543" s="1" t="s">
        <v>5782</v>
      </c>
      <c r="BC1543" s="1" t="s">
        <v>5783</v>
      </c>
      <c r="BD1543" s="1" t="s">
        <v>5784</v>
      </c>
      <c r="BG1543" s="1" t="s">
        <v>5785</v>
      </c>
      <c r="BH1543" s="1" t="s">
        <v>1441</v>
      </c>
      <c r="BJ1543" s="1" t="s">
        <v>112</v>
      </c>
      <c r="BK1543" s="1" t="s">
        <v>112</v>
      </c>
      <c r="BL1543" s="1" t="s">
        <v>161</v>
      </c>
      <c r="BM1543" s="1" t="s">
        <v>348</v>
      </c>
      <c r="BQ1543" s="1" t="s">
        <v>1667</v>
      </c>
      <c r="BU1543" s="34" t="s">
        <v>13915</v>
      </c>
      <c r="BV1543" s="9">
        <v>44378</v>
      </c>
      <c r="BW1543" s="34" t="s">
        <v>14498</v>
      </c>
      <c r="BY1543" s="2" t="s">
        <v>174</v>
      </c>
      <c r="BZ1543" s="2" t="s">
        <v>162</v>
      </c>
      <c r="CA1543" s="2">
        <v>1</v>
      </c>
      <c r="CB1543" s="1" t="s">
        <v>143</v>
      </c>
      <c r="CC1543" s="2" t="s">
        <v>126</v>
      </c>
      <c r="CD1543" s="1" t="b">
        <f t="shared" si="758"/>
        <v>1</v>
      </c>
      <c r="CE1543" s="1" t="b">
        <f t="shared" si="759"/>
        <v>1</v>
      </c>
      <c r="CF1543" s="1" t="b">
        <f t="shared" si="760"/>
        <v>0</v>
      </c>
      <c r="CG1543" s="1" t="b">
        <f t="shared" si="761"/>
        <v>1</v>
      </c>
      <c r="CH1543" s="1" t="b">
        <f t="shared" si="762"/>
        <v>0</v>
      </c>
      <c r="CI1543" s="1" t="b">
        <f t="shared" si="763"/>
        <v>0</v>
      </c>
      <c r="CJ1543" s="1" t="b">
        <f t="shared" si="764"/>
        <v>0</v>
      </c>
      <c r="CK1543" s="1" t="b">
        <f t="shared" si="765"/>
        <v>0</v>
      </c>
      <c r="CL1543" s="1" t="b">
        <f t="shared" si="766"/>
        <v>0</v>
      </c>
      <c r="CM1543" s="1" t="b">
        <f t="shared" si="767"/>
        <v>0</v>
      </c>
      <c r="CN1543" s="1" t="b">
        <f t="shared" si="768"/>
        <v>0</v>
      </c>
      <c r="CO1543" s="2" t="b">
        <f t="shared" si="769"/>
        <v>0</v>
      </c>
      <c r="CP1543" s="2" t="b">
        <f t="shared" si="770"/>
        <v>0</v>
      </c>
      <c r="CQ1543" s="2" t="b">
        <f t="shared" si="771"/>
        <v>0</v>
      </c>
      <c r="CR1543" s="6" t="str">
        <f t="shared" si="772"/>
        <v>Male</v>
      </c>
      <c r="CS1543" s="7">
        <f t="shared" si="773"/>
        <v>1</v>
      </c>
      <c r="CT1543" s="7">
        <f t="shared" si="774"/>
        <v>0</v>
      </c>
      <c r="CU1543" s="7">
        <f t="shared" si="775"/>
        <v>0</v>
      </c>
      <c r="CV1543" s="7">
        <f t="shared" si="776"/>
        <v>0</v>
      </c>
      <c r="CW1543" s="7">
        <f t="shared" si="754"/>
        <v>0</v>
      </c>
      <c r="CX1543" s="1" t="b">
        <f t="shared" si="755"/>
        <v>1</v>
      </c>
      <c r="CY1543" s="1" t="b">
        <f t="shared" si="756"/>
        <v>0</v>
      </c>
      <c r="DG1543" s="1" t="b">
        <f t="shared" si="757"/>
        <v>1</v>
      </c>
    </row>
    <row r="1544" spans="1:111" ht="58" x14ac:dyDescent="0.35">
      <c r="A1544" s="2">
        <v>1616</v>
      </c>
      <c r="B1544" s="1" t="s">
        <v>13809</v>
      </c>
      <c r="C1544" s="9">
        <v>44376</v>
      </c>
      <c r="D1544" s="10" t="s">
        <v>13809</v>
      </c>
      <c r="E1544" s="1">
        <v>17</v>
      </c>
      <c r="F1544" s="1" t="s">
        <v>127</v>
      </c>
      <c r="G1544" s="1" t="s">
        <v>13809</v>
      </c>
      <c r="H1544" s="1" t="s">
        <v>13809</v>
      </c>
      <c r="K1544" s="2" t="s">
        <v>13809</v>
      </c>
      <c r="L1544" s="9">
        <v>44373</v>
      </c>
      <c r="M1544" s="2" t="s">
        <v>109</v>
      </c>
      <c r="N1544" s="2" t="s">
        <v>13809</v>
      </c>
      <c r="O1544" s="2" t="s">
        <v>110</v>
      </c>
      <c r="P1544" s="2" t="s">
        <v>111</v>
      </c>
      <c r="S1544" s="2" t="s">
        <v>112</v>
      </c>
      <c r="T1544" s="2" t="s">
        <v>111</v>
      </c>
      <c r="U1544" s="2" t="b">
        <v>1</v>
      </c>
      <c r="V1544" s="2" t="s">
        <v>113</v>
      </c>
      <c r="Y1544" s="2" t="s">
        <v>112</v>
      </c>
      <c r="Z1544" s="2" t="s">
        <v>111</v>
      </c>
      <c r="AA1544" s="2" t="s">
        <v>112</v>
      </c>
      <c r="AB1544" s="2">
        <v>2</v>
      </c>
      <c r="AC1544" s="1" t="s">
        <v>111</v>
      </c>
      <c r="AF1544" s="1" t="s">
        <v>111</v>
      </c>
      <c r="AJ1544" s="1" t="s">
        <v>115</v>
      </c>
      <c r="AK1544" s="1" t="s">
        <v>201</v>
      </c>
      <c r="AN1544" s="1" t="s">
        <v>5786</v>
      </c>
      <c r="AO1544" s="1" t="s">
        <v>130</v>
      </c>
      <c r="AS1544" s="1" t="s">
        <v>140</v>
      </c>
      <c r="AU1544" s="1" t="s">
        <v>177</v>
      </c>
      <c r="AX1544" s="1">
        <v>45</v>
      </c>
      <c r="AZ1544" s="1" t="s">
        <v>310</v>
      </c>
      <c r="BA1544" s="1" t="s">
        <v>2673</v>
      </c>
      <c r="BE1544" s="1" t="s">
        <v>5787</v>
      </c>
      <c r="BG1544" s="1" t="s">
        <v>5788</v>
      </c>
      <c r="BJ1544" s="1" t="s">
        <v>112</v>
      </c>
      <c r="BK1544" s="1" t="s">
        <v>112</v>
      </c>
      <c r="BL1544" s="1" t="s">
        <v>5789</v>
      </c>
      <c r="BM1544" s="1" t="s">
        <v>5790</v>
      </c>
      <c r="BQ1544" s="1" t="s">
        <v>121</v>
      </c>
      <c r="BR1544" s="1" t="s">
        <v>122</v>
      </c>
      <c r="BS1544" s="1" t="s">
        <v>112</v>
      </c>
      <c r="BU1544" s="34" t="s">
        <v>5791</v>
      </c>
      <c r="BV1544" s="9">
        <v>44383</v>
      </c>
      <c r="BW1544" s="34" t="s">
        <v>14497</v>
      </c>
      <c r="BX1544" s="2" t="s">
        <v>111</v>
      </c>
      <c r="BY1544" s="2" t="s">
        <v>136</v>
      </c>
      <c r="BZ1544" s="2" t="s">
        <v>124</v>
      </c>
      <c r="CA1544" s="2">
        <v>2</v>
      </c>
      <c r="CB1544" s="1" t="s">
        <v>207</v>
      </c>
      <c r="CC1544" s="2" t="s">
        <v>126</v>
      </c>
      <c r="CD1544" s="1" t="b">
        <f t="shared" si="758"/>
        <v>1</v>
      </c>
      <c r="CE1544" s="1" t="b">
        <f t="shared" si="759"/>
        <v>1</v>
      </c>
      <c r="CF1544" s="1" t="b">
        <f t="shared" si="760"/>
        <v>0</v>
      </c>
      <c r="CG1544" s="1" t="b">
        <f t="shared" si="761"/>
        <v>0</v>
      </c>
      <c r="CH1544" s="1" t="b">
        <f t="shared" si="762"/>
        <v>1</v>
      </c>
      <c r="CI1544" s="1" t="b">
        <f t="shared" si="763"/>
        <v>0</v>
      </c>
      <c r="CJ1544" s="1" t="b">
        <f t="shared" si="764"/>
        <v>0</v>
      </c>
      <c r="CK1544" s="1" t="b">
        <f t="shared" si="765"/>
        <v>0</v>
      </c>
      <c r="CL1544" s="1" t="b">
        <f t="shared" si="766"/>
        <v>0</v>
      </c>
      <c r="CM1544" s="1" t="b">
        <f t="shared" si="767"/>
        <v>0</v>
      </c>
      <c r="CN1544" s="1" t="b">
        <f t="shared" si="768"/>
        <v>0</v>
      </c>
      <c r="CO1544" s="2" t="b">
        <f t="shared" si="769"/>
        <v>1</v>
      </c>
      <c r="CP1544" s="2" t="b">
        <f t="shared" si="770"/>
        <v>1</v>
      </c>
      <c r="CQ1544" s="2" t="b">
        <f t="shared" si="771"/>
        <v>0</v>
      </c>
      <c r="CR1544" s="6" t="str">
        <f t="shared" si="772"/>
        <v>Male</v>
      </c>
      <c r="CS1544" s="7">
        <f t="shared" si="773"/>
        <v>0</v>
      </c>
      <c r="CT1544" s="7">
        <f t="shared" si="774"/>
        <v>0</v>
      </c>
      <c r="CU1544" s="7">
        <f t="shared" si="775"/>
        <v>0</v>
      </c>
      <c r="CV1544" s="7">
        <f t="shared" si="776"/>
        <v>1</v>
      </c>
      <c r="CW1544" s="7">
        <f t="shared" si="754"/>
        <v>0</v>
      </c>
      <c r="CX1544" s="1" t="b">
        <f t="shared" si="755"/>
        <v>1</v>
      </c>
      <c r="CY1544" s="1" t="b">
        <f t="shared" si="756"/>
        <v>0</v>
      </c>
      <c r="DG1544" s="1" t="b">
        <f t="shared" si="757"/>
        <v>1</v>
      </c>
    </row>
    <row r="1545" spans="1:111" ht="130.5" x14ac:dyDescent="0.35">
      <c r="B1545" s="1" t="s">
        <v>13809</v>
      </c>
      <c r="C1545" s="9">
        <v>44376</v>
      </c>
      <c r="D1545" s="10" t="s">
        <v>13809</v>
      </c>
      <c r="E1545" s="1">
        <v>21</v>
      </c>
      <c r="F1545" s="1" t="s">
        <v>127</v>
      </c>
      <c r="G1545" s="1" t="s">
        <v>13809</v>
      </c>
      <c r="H1545" s="1" t="s">
        <v>13809</v>
      </c>
      <c r="I1545" s="2" t="s">
        <v>183</v>
      </c>
      <c r="J1545" s="2" t="s">
        <v>163</v>
      </c>
      <c r="K1545" s="2" t="s">
        <v>13809</v>
      </c>
      <c r="L1545" s="9">
        <v>44315</v>
      </c>
      <c r="M1545" s="2" t="s">
        <v>109</v>
      </c>
      <c r="N1545" s="2" t="s">
        <v>13809</v>
      </c>
      <c r="O1545" s="2" t="s">
        <v>110</v>
      </c>
      <c r="P1545" s="2" t="s">
        <v>111</v>
      </c>
      <c r="S1545" s="2" t="s">
        <v>112</v>
      </c>
      <c r="T1545" s="2" t="s">
        <v>111</v>
      </c>
      <c r="U1545" s="2" t="b">
        <v>1</v>
      </c>
      <c r="V1545" s="2" t="s">
        <v>113</v>
      </c>
      <c r="W1545" s="1" t="s">
        <v>112</v>
      </c>
      <c r="X1545" s="1" t="s">
        <v>114</v>
      </c>
      <c r="Y1545" s="2" t="s">
        <v>112</v>
      </c>
      <c r="Z1545" s="2" t="s">
        <v>111</v>
      </c>
      <c r="AA1545" s="2" t="s">
        <v>112</v>
      </c>
      <c r="AB1545" s="2">
        <v>3</v>
      </c>
      <c r="AC1545" s="1" t="s">
        <v>111</v>
      </c>
      <c r="AF1545" s="1" t="s">
        <v>111</v>
      </c>
      <c r="AJ1545" s="1" t="s">
        <v>115</v>
      </c>
      <c r="AK1545" s="1" t="s">
        <v>201</v>
      </c>
      <c r="AN1545" s="1" t="s">
        <v>5792</v>
      </c>
      <c r="AO1545" s="1" t="s">
        <v>130</v>
      </c>
      <c r="AS1545" s="1" t="s">
        <v>118</v>
      </c>
      <c r="AU1545" s="1" t="s">
        <v>132</v>
      </c>
      <c r="AZ1545" s="1" t="s">
        <v>155</v>
      </c>
      <c r="BA1545" s="1" t="s">
        <v>5793</v>
      </c>
      <c r="BJ1545" s="1" t="s">
        <v>112</v>
      </c>
      <c r="BK1545" s="1" t="s">
        <v>112</v>
      </c>
      <c r="BL1545" s="1" t="s">
        <v>203</v>
      </c>
      <c r="BM1545" s="1" t="s">
        <v>5794</v>
      </c>
      <c r="BQ1545" s="1" t="s">
        <v>121</v>
      </c>
      <c r="BR1545" s="1" t="s">
        <v>122</v>
      </c>
      <c r="BU1545" s="34" t="s">
        <v>5795</v>
      </c>
      <c r="BV1545" s="9">
        <v>44495</v>
      </c>
      <c r="BW1545" s="34" t="s">
        <v>5796</v>
      </c>
      <c r="BY1545" s="2" t="s">
        <v>136</v>
      </c>
      <c r="BZ1545" s="2" t="s">
        <v>124</v>
      </c>
      <c r="CA1545" s="2">
        <v>2</v>
      </c>
      <c r="CB1545" s="1" t="s">
        <v>188</v>
      </c>
      <c r="CC1545" s="2" t="s">
        <v>126</v>
      </c>
      <c r="CD1545" s="1" t="b">
        <f t="shared" si="758"/>
        <v>1</v>
      </c>
      <c r="CE1545" s="1" t="b">
        <f t="shared" si="759"/>
        <v>0</v>
      </c>
      <c r="CF1545" s="1" t="b">
        <f t="shared" si="760"/>
        <v>0</v>
      </c>
      <c r="CG1545" s="1" t="b">
        <f t="shared" si="761"/>
        <v>0</v>
      </c>
      <c r="CH1545" s="1" t="b">
        <f t="shared" si="762"/>
        <v>0</v>
      </c>
      <c r="CI1545" s="1" t="b">
        <f t="shared" si="763"/>
        <v>1</v>
      </c>
      <c r="CJ1545" s="1" t="b">
        <f t="shared" si="764"/>
        <v>0</v>
      </c>
      <c r="CK1545" s="1" t="b">
        <f t="shared" si="765"/>
        <v>0</v>
      </c>
      <c r="CL1545" s="1" t="b">
        <f t="shared" si="766"/>
        <v>0</v>
      </c>
      <c r="CM1545" s="1" t="b">
        <f t="shared" si="767"/>
        <v>0</v>
      </c>
      <c r="CN1545" s="1" t="b">
        <f t="shared" si="768"/>
        <v>0</v>
      </c>
      <c r="CO1545" s="2" t="b">
        <f t="shared" si="769"/>
        <v>1</v>
      </c>
      <c r="CP1545" s="2" t="b">
        <f t="shared" si="770"/>
        <v>1</v>
      </c>
      <c r="CQ1545" s="2" t="b">
        <f t="shared" si="771"/>
        <v>0</v>
      </c>
      <c r="CR1545" s="6" t="str">
        <f t="shared" si="772"/>
        <v>Male</v>
      </c>
      <c r="CS1545" s="7">
        <f t="shared" si="773"/>
        <v>0</v>
      </c>
      <c r="CT1545" s="7">
        <f t="shared" si="774"/>
        <v>0</v>
      </c>
      <c r="CU1545" s="7">
        <f t="shared" si="775"/>
        <v>0</v>
      </c>
      <c r="CV1545" s="7">
        <f t="shared" si="776"/>
        <v>1</v>
      </c>
      <c r="CW1545" s="7">
        <f t="shared" si="754"/>
        <v>0</v>
      </c>
      <c r="CX1545" s="1" t="b">
        <f t="shared" si="755"/>
        <v>1</v>
      </c>
      <c r="CY1545" s="1" t="b">
        <f t="shared" si="756"/>
        <v>1</v>
      </c>
      <c r="DG1545" s="1" t="b">
        <f t="shared" si="757"/>
        <v>0</v>
      </c>
    </row>
    <row r="1546" spans="1:111" x14ac:dyDescent="0.35">
      <c r="A1546" s="2">
        <v>1642</v>
      </c>
      <c r="B1546" s="1" t="s">
        <v>13809</v>
      </c>
      <c r="C1546" s="9">
        <v>44376</v>
      </c>
      <c r="D1546" s="10" t="s">
        <v>13809</v>
      </c>
      <c r="E1546" s="1">
        <v>15</v>
      </c>
      <c r="F1546" s="1" t="s">
        <v>127</v>
      </c>
      <c r="G1546" s="1" t="s">
        <v>13809</v>
      </c>
      <c r="H1546" s="1" t="s">
        <v>13809</v>
      </c>
      <c r="I1546" s="9">
        <v>44338</v>
      </c>
      <c r="J1546" s="2" t="s">
        <v>109</v>
      </c>
      <c r="K1546" s="2" t="s">
        <v>13809</v>
      </c>
      <c r="L1546" s="9">
        <v>44360</v>
      </c>
      <c r="M1546" s="2" t="s">
        <v>109</v>
      </c>
      <c r="N1546" s="2" t="s">
        <v>13809</v>
      </c>
      <c r="O1546" s="2" t="s">
        <v>110</v>
      </c>
      <c r="P1546" s="2" t="s">
        <v>111</v>
      </c>
      <c r="T1546" s="2" t="s">
        <v>112</v>
      </c>
      <c r="U1546" s="2" t="b">
        <v>1</v>
      </c>
      <c r="V1546" s="2" t="s">
        <v>113</v>
      </c>
      <c r="W1546" s="1" t="s">
        <v>112</v>
      </c>
      <c r="X1546" s="1" t="s">
        <v>114</v>
      </c>
      <c r="Y1546" s="2" t="s">
        <v>112</v>
      </c>
      <c r="Z1546" s="2" t="s">
        <v>111</v>
      </c>
      <c r="AA1546" s="2" t="s">
        <v>112</v>
      </c>
      <c r="AB1546" s="2">
        <v>5</v>
      </c>
      <c r="AC1546" s="1" t="s">
        <v>111</v>
      </c>
      <c r="AF1546" s="1" t="s">
        <v>111</v>
      </c>
      <c r="AK1546" s="1" t="s">
        <v>150</v>
      </c>
      <c r="AO1546" s="1" t="s">
        <v>117</v>
      </c>
      <c r="AU1546" s="1" t="s">
        <v>132</v>
      </c>
      <c r="AZ1546" s="1" t="s">
        <v>155</v>
      </c>
      <c r="BA1546" s="1">
        <v>7.2999999999999995E-2</v>
      </c>
      <c r="BJ1546" s="1" t="s">
        <v>112</v>
      </c>
      <c r="BQ1546" s="1" t="s">
        <v>121</v>
      </c>
      <c r="BR1546" s="1" t="s">
        <v>122</v>
      </c>
      <c r="BS1546" s="1" t="s">
        <v>112</v>
      </c>
      <c r="BV1546" s="9">
        <v>44378</v>
      </c>
      <c r="BW1546" s="34" t="s">
        <v>5797</v>
      </c>
      <c r="BX1546" s="2" t="s">
        <v>111</v>
      </c>
      <c r="BY1546" s="2" t="s">
        <v>156</v>
      </c>
      <c r="BZ1546" s="2" t="s">
        <v>124</v>
      </c>
      <c r="CA1546" s="2">
        <v>2</v>
      </c>
      <c r="CB1546" s="1" t="s">
        <v>199</v>
      </c>
      <c r="CC1546" s="2" t="s">
        <v>126</v>
      </c>
      <c r="CD1546" s="1" t="b">
        <f t="shared" si="758"/>
        <v>1</v>
      </c>
      <c r="CE1546" s="1" t="b">
        <f t="shared" si="759"/>
        <v>1</v>
      </c>
      <c r="CF1546" s="1" t="b">
        <f t="shared" si="760"/>
        <v>0</v>
      </c>
      <c r="CG1546" s="1" t="b">
        <f t="shared" si="761"/>
        <v>1</v>
      </c>
      <c r="CH1546" s="1" t="b">
        <f t="shared" si="762"/>
        <v>0</v>
      </c>
      <c r="CI1546" s="1" t="b">
        <f t="shared" si="763"/>
        <v>0</v>
      </c>
      <c r="CJ1546" s="1" t="b">
        <f t="shared" si="764"/>
        <v>0</v>
      </c>
      <c r="CK1546" s="1" t="b">
        <f t="shared" si="765"/>
        <v>0</v>
      </c>
      <c r="CL1546" s="1" t="b">
        <f t="shared" si="766"/>
        <v>0</v>
      </c>
      <c r="CM1546" s="1" t="b">
        <f t="shared" si="767"/>
        <v>0</v>
      </c>
      <c r="CN1546" s="1" t="b">
        <f t="shared" si="768"/>
        <v>0</v>
      </c>
      <c r="CO1546" s="2" t="b">
        <f t="shared" si="769"/>
        <v>1</v>
      </c>
      <c r="CP1546" s="2" t="b">
        <f t="shared" si="770"/>
        <v>1</v>
      </c>
      <c r="CQ1546" s="2" t="b">
        <f t="shared" si="771"/>
        <v>0</v>
      </c>
      <c r="CR1546" s="6" t="str">
        <f t="shared" si="772"/>
        <v>Male</v>
      </c>
      <c r="CS1546" s="7">
        <f t="shared" si="773"/>
        <v>1</v>
      </c>
      <c r="CT1546" s="7">
        <f t="shared" si="774"/>
        <v>0</v>
      </c>
      <c r="CU1546" s="7">
        <f t="shared" si="775"/>
        <v>0</v>
      </c>
      <c r="CV1546" s="7">
        <f t="shared" si="776"/>
        <v>1</v>
      </c>
      <c r="CW1546" s="7">
        <f t="shared" si="754"/>
        <v>0</v>
      </c>
      <c r="CX1546" s="1" t="b">
        <f t="shared" si="755"/>
        <v>1</v>
      </c>
      <c r="CY1546" s="1" t="b">
        <f t="shared" si="756"/>
        <v>0</v>
      </c>
      <c r="DG1546" s="1" t="b">
        <f t="shared" si="757"/>
        <v>1</v>
      </c>
    </row>
    <row r="1547" spans="1:111" ht="101.5" x14ac:dyDescent="0.35">
      <c r="B1547" s="1" t="s">
        <v>13809</v>
      </c>
      <c r="C1547" s="9">
        <v>44376</v>
      </c>
      <c r="D1547" s="10" t="s">
        <v>13809</v>
      </c>
      <c r="E1547" s="1">
        <v>39</v>
      </c>
      <c r="F1547" s="1" t="s">
        <v>108</v>
      </c>
      <c r="G1547" s="1" t="s">
        <v>13809</v>
      </c>
      <c r="H1547" s="1" t="s">
        <v>13809</v>
      </c>
      <c r="I1547" s="9">
        <v>44361</v>
      </c>
      <c r="J1547" s="2" t="s">
        <v>109</v>
      </c>
      <c r="K1547" s="2" t="s">
        <v>13809</v>
      </c>
      <c r="N1547" s="2" t="s">
        <v>13809</v>
      </c>
      <c r="O1547" s="2" t="s">
        <v>110</v>
      </c>
      <c r="P1547" s="2" t="s">
        <v>111</v>
      </c>
      <c r="S1547" s="2" t="s">
        <v>112</v>
      </c>
      <c r="T1547" s="2" t="s">
        <v>111</v>
      </c>
      <c r="U1547" s="2" t="b">
        <f>OR(S1547="yes",T1547="yes")</f>
        <v>1</v>
      </c>
      <c r="V1547" s="2" t="s">
        <v>126</v>
      </c>
      <c r="W1547" s="1" t="s">
        <v>111</v>
      </c>
      <c r="Y1547" s="2" t="s">
        <v>112</v>
      </c>
      <c r="Z1547" s="2" t="s">
        <v>112</v>
      </c>
      <c r="AA1547" s="2" t="s">
        <v>111</v>
      </c>
      <c r="AB1547" s="2">
        <v>1</v>
      </c>
      <c r="AC1547" s="1" t="s">
        <v>111</v>
      </c>
      <c r="AF1547" s="1" t="s">
        <v>111</v>
      </c>
      <c r="AJ1547" s="1" t="s">
        <v>115</v>
      </c>
      <c r="AK1547" s="1" t="s">
        <v>129</v>
      </c>
      <c r="AO1547" s="1" t="s">
        <v>151</v>
      </c>
      <c r="BJ1547" s="1" t="s">
        <v>111</v>
      </c>
      <c r="BN1547" s="1" t="s">
        <v>112</v>
      </c>
      <c r="BO1547" s="1" t="s">
        <v>200</v>
      </c>
      <c r="BQ1547" s="1" t="s">
        <v>121</v>
      </c>
      <c r="BR1547" s="1" t="s">
        <v>122</v>
      </c>
      <c r="BU1547" s="34" t="s">
        <v>5798</v>
      </c>
      <c r="BV1547" s="9">
        <v>44376</v>
      </c>
      <c r="BW1547" s="34" t="s">
        <v>5799</v>
      </c>
      <c r="BY1547" s="2" t="s">
        <v>153</v>
      </c>
      <c r="BZ1547" s="2" t="s">
        <v>124</v>
      </c>
      <c r="CB1547" s="1" t="s">
        <v>219</v>
      </c>
      <c r="CD1547" s="1" t="b">
        <f t="shared" si="758"/>
        <v>0</v>
      </c>
      <c r="CE1547" s="1" t="b">
        <f t="shared" si="759"/>
        <v>0</v>
      </c>
      <c r="CF1547" s="1" t="b">
        <f t="shared" si="760"/>
        <v>0</v>
      </c>
      <c r="CG1547" s="1" t="b">
        <f t="shared" si="761"/>
        <v>0</v>
      </c>
      <c r="CH1547" s="1" t="b">
        <f t="shared" si="762"/>
        <v>0</v>
      </c>
      <c r="CI1547" s="1" t="b">
        <f t="shared" si="763"/>
        <v>0</v>
      </c>
      <c r="CJ1547" s="1" t="b">
        <f t="shared" si="764"/>
        <v>0</v>
      </c>
      <c r="CK1547" s="1" t="b">
        <f t="shared" si="765"/>
        <v>1</v>
      </c>
      <c r="CL1547" s="1" t="b">
        <f t="shared" si="766"/>
        <v>0</v>
      </c>
      <c r="CM1547" s="1" t="b">
        <f t="shared" si="767"/>
        <v>0</v>
      </c>
      <c r="CN1547" s="1" t="b">
        <f t="shared" si="768"/>
        <v>0</v>
      </c>
      <c r="CO1547" s="2" t="b">
        <f t="shared" si="769"/>
        <v>1</v>
      </c>
      <c r="CP1547" s="2" t="b">
        <f t="shared" si="770"/>
        <v>1</v>
      </c>
      <c r="CQ1547" s="2" t="b">
        <f t="shared" si="771"/>
        <v>0</v>
      </c>
      <c r="CR1547" s="6" t="str">
        <f t="shared" si="772"/>
        <v>Female</v>
      </c>
      <c r="CS1547" s="7">
        <f t="shared" si="773"/>
        <v>1</v>
      </c>
      <c r="CT1547" s="7">
        <f t="shared" si="774"/>
        <v>0</v>
      </c>
      <c r="CU1547" s="7">
        <f t="shared" si="775"/>
        <v>0</v>
      </c>
      <c r="CV1547" s="7">
        <f t="shared" si="776"/>
        <v>0</v>
      </c>
    </row>
    <row r="1548" spans="1:111" ht="58" x14ac:dyDescent="0.35">
      <c r="A1548" s="2">
        <v>1650</v>
      </c>
      <c r="B1548" s="1" t="s">
        <v>13809</v>
      </c>
      <c r="C1548" s="9">
        <v>44376</v>
      </c>
      <c r="D1548" s="10" t="s">
        <v>13809</v>
      </c>
      <c r="E1548" s="1">
        <v>15</v>
      </c>
      <c r="F1548" s="1" t="s">
        <v>127</v>
      </c>
      <c r="G1548" s="1" t="s">
        <v>13809</v>
      </c>
      <c r="H1548" s="1" t="s">
        <v>13809</v>
      </c>
      <c r="K1548" s="2" t="s">
        <v>13809</v>
      </c>
      <c r="L1548" s="9">
        <v>44372</v>
      </c>
      <c r="M1548" s="2" t="s">
        <v>109</v>
      </c>
      <c r="N1548" s="2" t="s">
        <v>13809</v>
      </c>
      <c r="O1548" s="2" t="s">
        <v>110</v>
      </c>
      <c r="P1548" s="2" t="s">
        <v>111</v>
      </c>
      <c r="S1548" s="2" t="s">
        <v>112</v>
      </c>
      <c r="T1548" s="2" t="s">
        <v>111</v>
      </c>
      <c r="U1548" s="2" t="b">
        <v>1</v>
      </c>
      <c r="V1548" s="2" t="s">
        <v>113</v>
      </c>
      <c r="W1548" s="1" t="s">
        <v>112</v>
      </c>
      <c r="X1548" s="1" t="s">
        <v>114</v>
      </c>
      <c r="Y1548" s="2" t="s">
        <v>112</v>
      </c>
      <c r="Z1548" s="2" t="s">
        <v>111</v>
      </c>
      <c r="AA1548" s="2" t="s">
        <v>112</v>
      </c>
      <c r="AB1548" s="2">
        <v>1</v>
      </c>
      <c r="AC1548" s="1" t="s">
        <v>111</v>
      </c>
      <c r="AF1548" s="1" t="s">
        <v>111</v>
      </c>
      <c r="AJ1548" s="1" t="s">
        <v>115</v>
      </c>
      <c r="AK1548" s="1" t="s">
        <v>194</v>
      </c>
      <c r="AN1548" s="1" t="s">
        <v>5800</v>
      </c>
      <c r="AO1548" s="1" t="s">
        <v>130</v>
      </c>
      <c r="AU1548" s="1" t="s">
        <v>132</v>
      </c>
      <c r="AZ1548" s="1" t="s">
        <v>402</v>
      </c>
      <c r="BA1548" s="1" t="s">
        <v>5801</v>
      </c>
      <c r="BE1548" s="1" t="s">
        <v>5802</v>
      </c>
      <c r="BJ1548" s="1" t="s">
        <v>112</v>
      </c>
      <c r="BK1548" s="1" t="s">
        <v>112</v>
      </c>
      <c r="BL1548" s="1" t="s">
        <v>1028</v>
      </c>
      <c r="BQ1548" s="1" t="s">
        <v>121</v>
      </c>
      <c r="BR1548" s="1" t="s">
        <v>122</v>
      </c>
      <c r="BS1548" s="1" t="s">
        <v>112</v>
      </c>
      <c r="BU1548" s="34" t="s">
        <v>5803</v>
      </c>
      <c r="BV1548" s="9">
        <v>44385</v>
      </c>
      <c r="BW1548" s="34" t="s">
        <v>5804</v>
      </c>
      <c r="BX1548" s="2" t="s">
        <v>111</v>
      </c>
      <c r="BY1548" s="2" t="s">
        <v>136</v>
      </c>
      <c r="BZ1548" s="2" t="s">
        <v>124</v>
      </c>
      <c r="CA1548" s="2">
        <v>2</v>
      </c>
      <c r="CB1548" s="1" t="s">
        <v>669</v>
      </c>
      <c r="CC1548" s="2" t="s">
        <v>126</v>
      </c>
      <c r="CD1548" s="1" t="b">
        <f t="shared" si="758"/>
        <v>1</v>
      </c>
      <c r="CE1548" s="1" t="b">
        <f t="shared" si="759"/>
        <v>1</v>
      </c>
      <c r="CF1548" s="1" t="b">
        <f t="shared" si="760"/>
        <v>0</v>
      </c>
      <c r="CG1548" s="1" t="b">
        <f t="shared" si="761"/>
        <v>1</v>
      </c>
      <c r="CH1548" s="1" t="b">
        <f t="shared" si="762"/>
        <v>0</v>
      </c>
      <c r="CI1548" s="1" t="b">
        <f t="shared" si="763"/>
        <v>0</v>
      </c>
      <c r="CJ1548" s="1" t="b">
        <f t="shared" si="764"/>
        <v>0</v>
      </c>
      <c r="CK1548" s="1" t="b">
        <f t="shared" si="765"/>
        <v>0</v>
      </c>
      <c r="CL1548" s="1" t="b">
        <f t="shared" si="766"/>
        <v>0</v>
      </c>
      <c r="CM1548" s="1" t="b">
        <f t="shared" si="767"/>
        <v>0</v>
      </c>
      <c r="CN1548" s="1" t="b">
        <f t="shared" si="768"/>
        <v>0</v>
      </c>
      <c r="CO1548" s="2" t="b">
        <f t="shared" si="769"/>
        <v>1</v>
      </c>
      <c r="CP1548" s="2" t="b">
        <f t="shared" si="770"/>
        <v>1</v>
      </c>
      <c r="CQ1548" s="2" t="b">
        <f t="shared" si="771"/>
        <v>0</v>
      </c>
      <c r="CR1548" s="6" t="str">
        <f t="shared" si="772"/>
        <v>Male</v>
      </c>
      <c r="CS1548" s="7">
        <f t="shared" si="773"/>
        <v>0</v>
      </c>
      <c r="CT1548" s="7">
        <f t="shared" si="774"/>
        <v>0</v>
      </c>
      <c r="CU1548" s="7">
        <f t="shared" si="775"/>
        <v>0</v>
      </c>
      <c r="CV1548" s="7">
        <f t="shared" si="776"/>
        <v>1</v>
      </c>
      <c r="CW1548" s="7">
        <f t="shared" ref="CW1548:CW1588" si="777">COUNTIF(M1548,"=*moderna*")</f>
        <v>0</v>
      </c>
      <c r="CX1548" s="1" t="b">
        <f t="shared" ref="CX1548:CX1588" si="778">AND(E1548&lt;30,NOT(E1548="."),NOT(E1548=""))</f>
        <v>1</v>
      </c>
      <c r="CY1548" s="1" t="b">
        <f t="shared" ref="CY1548:CY1588" si="779">AND(E1548&gt;17,E1548&lt;41,NOT(E1548="."),NOT(E1548=""))</f>
        <v>0</v>
      </c>
      <c r="DG1548" s="1" t="b">
        <f t="shared" ref="DG1548:DG1588" si="780">AND(E1548&gt;4,E1548&lt;18,NOT(E1548=""),NOT(E1548="."))</f>
        <v>1</v>
      </c>
    </row>
    <row r="1549" spans="1:111" ht="29" x14ac:dyDescent="0.35">
      <c r="A1549" s="2">
        <v>1656</v>
      </c>
      <c r="B1549" s="1" t="s">
        <v>13809</v>
      </c>
      <c r="C1549" s="9">
        <v>44376</v>
      </c>
      <c r="D1549" s="10" t="s">
        <v>13809</v>
      </c>
      <c r="E1549" s="1">
        <v>14</v>
      </c>
      <c r="F1549" s="1" t="s">
        <v>127</v>
      </c>
      <c r="G1549" s="1" t="s">
        <v>13809</v>
      </c>
      <c r="H1549" s="1" t="s">
        <v>13809</v>
      </c>
      <c r="K1549" s="2" t="s">
        <v>13809</v>
      </c>
      <c r="L1549" s="9">
        <v>44366</v>
      </c>
      <c r="M1549" s="2" t="s">
        <v>109</v>
      </c>
      <c r="N1549" s="2" t="s">
        <v>13809</v>
      </c>
      <c r="O1549" s="2" t="s">
        <v>110</v>
      </c>
      <c r="P1549" s="2" t="s">
        <v>111</v>
      </c>
      <c r="S1549" s="2" t="s">
        <v>111</v>
      </c>
      <c r="T1549" s="2" t="s">
        <v>112</v>
      </c>
      <c r="U1549" s="2" t="b">
        <v>1</v>
      </c>
      <c r="V1549" s="2" t="s">
        <v>113</v>
      </c>
      <c r="W1549" s="1" t="s">
        <v>112</v>
      </c>
      <c r="X1549" s="1" t="s">
        <v>114</v>
      </c>
      <c r="Y1549" s="2" t="s">
        <v>112</v>
      </c>
      <c r="Z1549" s="2" t="s">
        <v>111</v>
      </c>
      <c r="AA1549" s="2" t="s">
        <v>112</v>
      </c>
      <c r="AB1549" s="2">
        <v>1</v>
      </c>
      <c r="AF1549" s="1" t="s">
        <v>111</v>
      </c>
      <c r="AJ1549" s="1" t="s">
        <v>115</v>
      </c>
      <c r="AK1549" s="1" t="s">
        <v>194</v>
      </c>
      <c r="AN1549" s="1" t="s">
        <v>225</v>
      </c>
      <c r="AO1549" s="1" t="s">
        <v>221</v>
      </c>
      <c r="AZ1549" s="1" t="s">
        <v>120</v>
      </c>
      <c r="BA1549" s="1">
        <v>0.8</v>
      </c>
      <c r="BG1549" s="1">
        <v>1.8</v>
      </c>
      <c r="BH1549" s="1">
        <v>16</v>
      </c>
      <c r="BJ1549" s="1" t="s">
        <v>112</v>
      </c>
      <c r="BK1549" s="1" t="s">
        <v>112</v>
      </c>
      <c r="BL1549" s="1" t="s">
        <v>142</v>
      </c>
      <c r="BQ1549" s="1" t="s">
        <v>121</v>
      </c>
      <c r="BR1549" s="1" t="s">
        <v>122</v>
      </c>
      <c r="BS1549" s="1" t="s">
        <v>112</v>
      </c>
      <c r="BU1549" s="34" t="s">
        <v>5805</v>
      </c>
      <c r="BV1549" s="9">
        <v>44386</v>
      </c>
      <c r="BX1549" s="2" t="s">
        <v>111</v>
      </c>
      <c r="BY1549" s="2" t="s">
        <v>156</v>
      </c>
      <c r="BZ1549" s="2" t="s">
        <v>124</v>
      </c>
      <c r="CA1549" s="2">
        <v>2</v>
      </c>
      <c r="CB1549" s="1" t="s">
        <v>199</v>
      </c>
      <c r="CC1549" s="2" t="s">
        <v>126</v>
      </c>
      <c r="CD1549" s="1" t="b">
        <f t="shared" si="758"/>
        <v>1</v>
      </c>
      <c r="CE1549" s="1" t="b">
        <f t="shared" si="759"/>
        <v>1</v>
      </c>
      <c r="CF1549" s="1" t="b">
        <f t="shared" si="760"/>
        <v>0</v>
      </c>
      <c r="CG1549" s="1" t="b">
        <f t="shared" si="761"/>
        <v>1</v>
      </c>
      <c r="CH1549" s="1" t="b">
        <f t="shared" si="762"/>
        <v>0</v>
      </c>
      <c r="CI1549" s="1" t="b">
        <f t="shared" si="763"/>
        <v>0</v>
      </c>
      <c r="CJ1549" s="1" t="b">
        <f t="shared" si="764"/>
        <v>0</v>
      </c>
      <c r="CK1549" s="1" t="b">
        <f t="shared" si="765"/>
        <v>0</v>
      </c>
      <c r="CL1549" s="1" t="b">
        <f t="shared" si="766"/>
        <v>0</v>
      </c>
      <c r="CM1549" s="1" t="b">
        <f t="shared" si="767"/>
        <v>0</v>
      </c>
      <c r="CN1549" s="1" t="b">
        <f t="shared" si="768"/>
        <v>0</v>
      </c>
      <c r="CO1549" s="2" t="b">
        <f t="shared" si="769"/>
        <v>1</v>
      </c>
      <c r="CP1549" s="2" t="b">
        <f t="shared" si="770"/>
        <v>1</v>
      </c>
      <c r="CQ1549" s="2" t="b">
        <f t="shared" si="771"/>
        <v>0</v>
      </c>
      <c r="CR1549" s="6" t="str">
        <f t="shared" si="772"/>
        <v>Male</v>
      </c>
      <c r="CS1549" s="7">
        <f t="shared" si="773"/>
        <v>0</v>
      </c>
      <c r="CT1549" s="7">
        <f t="shared" si="774"/>
        <v>0</v>
      </c>
      <c r="CU1549" s="7">
        <f t="shared" si="775"/>
        <v>0</v>
      </c>
      <c r="CV1549" s="7">
        <f t="shared" si="776"/>
        <v>1</v>
      </c>
      <c r="CW1549" s="7">
        <f t="shared" si="777"/>
        <v>0</v>
      </c>
      <c r="CX1549" s="1" t="b">
        <f t="shared" si="778"/>
        <v>1</v>
      </c>
      <c r="CY1549" s="1" t="b">
        <f t="shared" si="779"/>
        <v>0</v>
      </c>
      <c r="DG1549" s="1" t="b">
        <f t="shared" si="780"/>
        <v>1</v>
      </c>
    </row>
    <row r="1550" spans="1:111" ht="29" x14ac:dyDescent="0.35">
      <c r="A1550" s="2">
        <v>1659</v>
      </c>
      <c r="B1550" s="1" t="s">
        <v>13809</v>
      </c>
      <c r="C1550" s="9">
        <v>44377</v>
      </c>
      <c r="D1550" s="10" t="s">
        <v>13809</v>
      </c>
      <c r="E1550" s="11">
        <v>13</v>
      </c>
      <c r="F1550" s="1" t="s">
        <v>127</v>
      </c>
      <c r="G1550" s="1" t="s">
        <v>13809</v>
      </c>
      <c r="H1550" s="1" t="s">
        <v>13809</v>
      </c>
      <c r="I1550" s="9">
        <v>44330</v>
      </c>
      <c r="J1550" s="2" t="s">
        <v>109</v>
      </c>
      <c r="K1550" s="2" t="s">
        <v>13809</v>
      </c>
      <c r="L1550" s="9">
        <v>44351</v>
      </c>
      <c r="M1550" s="2" t="s">
        <v>109</v>
      </c>
      <c r="N1550" s="2" t="s">
        <v>13809</v>
      </c>
      <c r="O1550" s="2" t="s">
        <v>110</v>
      </c>
      <c r="S1550" s="2" t="s">
        <v>112</v>
      </c>
      <c r="T1550" s="2" t="s">
        <v>112</v>
      </c>
      <c r="U1550" s="2" t="b">
        <v>1</v>
      </c>
      <c r="V1550" s="2" t="s">
        <v>159</v>
      </c>
      <c r="W1550" s="1" t="s">
        <v>112</v>
      </c>
      <c r="X1550" s="1" t="s">
        <v>114</v>
      </c>
      <c r="Y1550" s="2" t="s">
        <v>112</v>
      </c>
      <c r="Z1550" s="2" t="s">
        <v>111</v>
      </c>
      <c r="AA1550" s="2" t="s">
        <v>112</v>
      </c>
      <c r="AB1550" s="2">
        <v>1</v>
      </c>
      <c r="AK1550" s="1" t="s">
        <v>129</v>
      </c>
      <c r="AO1550" s="1" t="s">
        <v>117</v>
      </c>
      <c r="AS1550" s="1" t="s">
        <v>229</v>
      </c>
      <c r="AU1550" s="1" t="s">
        <v>132</v>
      </c>
      <c r="AZ1550" s="1" t="s">
        <v>141</v>
      </c>
      <c r="BC1550" s="1">
        <v>0.35</v>
      </c>
      <c r="BG1550" s="1" t="s">
        <v>5806</v>
      </c>
      <c r="BJ1550" s="1" t="s">
        <v>112</v>
      </c>
      <c r="BK1550" s="1" t="s">
        <v>112</v>
      </c>
      <c r="BL1550" s="1" t="s">
        <v>318</v>
      </c>
      <c r="BQ1550" s="1" t="s">
        <v>1495</v>
      </c>
      <c r="BU1550" s="34" t="s">
        <v>13916</v>
      </c>
      <c r="BV1550" s="9">
        <v>44399</v>
      </c>
      <c r="BW1550" s="34" t="s">
        <v>5807</v>
      </c>
      <c r="BX1550" s="2" t="s">
        <v>111</v>
      </c>
      <c r="BY1550" s="2" t="s">
        <v>156</v>
      </c>
      <c r="BZ1550" s="2" t="s">
        <v>124</v>
      </c>
      <c r="CA1550" s="2">
        <v>2</v>
      </c>
      <c r="CB1550" s="1" t="s">
        <v>207</v>
      </c>
      <c r="CC1550" s="2" t="s">
        <v>126</v>
      </c>
      <c r="CD1550" s="1" t="b">
        <f t="shared" si="758"/>
        <v>1</v>
      </c>
      <c r="CE1550" s="1" t="b">
        <f t="shared" si="759"/>
        <v>1</v>
      </c>
      <c r="CF1550" s="1" t="b">
        <f t="shared" si="760"/>
        <v>0</v>
      </c>
      <c r="CG1550" s="1" t="b">
        <f t="shared" si="761"/>
        <v>1</v>
      </c>
      <c r="CH1550" s="1" t="b">
        <f t="shared" si="762"/>
        <v>0</v>
      </c>
      <c r="CI1550" s="1" t="b">
        <f t="shared" si="763"/>
        <v>0</v>
      </c>
      <c r="CJ1550" s="1" t="b">
        <f t="shared" si="764"/>
        <v>0</v>
      </c>
      <c r="CK1550" s="1" t="b">
        <f t="shared" si="765"/>
        <v>0</v>
      </c>
      <c r="CL1550" s="1" t="b">
        <f t="shared" si="766"/>
        <v>0</v>
      </c>
      <c r="CM1550" s="1" t="b">
        <f t="shared" si="767"/>
        <v>0</v>
      </c>
      <c r="CN1550" s="1" t="b">
        <f t="shared" si="768"/>
        <v>0</v>
      </c>
      <c r="CO1550" s="2" t="b">
        <f t="shared" si="769"/>
        <v>1</v>
      </c>
      <c r="CP1550" s="2" t="b">
        <f t="shared" si="770"/>
        <v>1</v>
      </c>
      <c r="CQ1550" s="2" t="b">
        <f t="shared" si="771"/>
        <v>0</v>
      </c>
      <c r="CR1550" s="6" t="str">
        <f t="shared" si="772"/>
        <v>Male</v>
      </c>
      <c r="CS1550" s="7">
        <f t="shared" si="773"/>
        <v>1</v>
      </c>
      <c r="CT1550" s="7">
        <f t="shared" si="774"/>
        <v>0</v>
      </c>
      <c r="CU1550" s="7">
        <f t="shared" si="775"/>
        <v>0</v>
      </c>
      <c r="CV1550" s="7">
        <f t="shared" si="776"/>
        <v>1</v>
      </c>
      <c r="CW1550" s="7">
        <f t="shared" si="777"/>
        <v>0</v>
      </c>
      <c r="CX1550" s="1" t="b">
        <f t="shared" si="778"/>
        <v>1</v>
      </c>
      <c r="CY1550" s="1" t="b">
        <f t="shared" si="779"/>
        <v>0</v>
      </c>
      <c r="DG1550" s="1" t="b">
        <f t="shared" si="780"/>
        <v>1</v>
      </c>
    </row>
    <row r="1551" spans="1:111" ht="72.5" x14ac:dyDescent="0.35">
      <c r="A1551" s="2">
        <v>1697</v>
      </c>
      <c r="B1551" s="1" t="s">
        <v>13809</v>
      </c>
      <c r="C1551" s="9">
        <v>44377</v>
      </c>
      <c r="D1551" s="10" t="s">
        <v>13809</v>
      </c>
      <c r="E1551" s="1">
        <v>17</v>
      </c>
      <c r="F1551" s="1" t="s">
        <v>108</v>
      </c>
      <c r="G1551" s="1" t="s">
        <v>13809</v>
      </c>
      <c r="H1551" s="1" t="s">
        <v>13809</v>
      </c>
      <c r="I1551" s="9">
        <v>44291</v>
      </c>
      <c r="J1551" s="2" t="s">
        <v>109</v>
      </c>
      <c r="K1551" s="2" t="s">
        <v>13809</v>
      </c>
      <c r="L1551" s="9">
        <v>44314</v>
      </c>
      <c r="M1551" s="2" t="s">
        <v>109</v>
      </c>
      <c r="N1551" s="2" t="s">
        <v>13809</v>
      </c>
      <c r="O1551" s="2" t="s">
        <v>110</v>
      </c>
      <c r="P1551" s="2" t="s">
        <v>111</v>
      </c>
      <c r="S1551" s="2" t="s">
        <v>111</v>
      </c>
      <c r="T1551" s="2" t="s">
        <v>112</v>
      </c>
      <c r="U1551" s="2" t="b">
        <v>1</v>
      </c>
      <c r="V1551" s="2" t="s">
        <v>113</v>
      </c>
      <c r="W1551" s="1" t="s">
        <v>112</v>
      </c>
      <c r="X1551" s="1" t="s">
        <v>114</v>
      </c>
      <c r="Y1551" s="2" t="s">
        <v>111</v>
      </c>
      <c r="AB1551" s="5">
        <v>50</v>
      </c>
      <c r="AF1551" s="1" t="s">
        <v>111</v>
      </c>
      <c r="AJ1551" s="1" t="s">
        <v>115</v>
      </c>
      <c r="AK1551" s="1" t="s">
        <v>201</v>
      </c>
      <c r="AN1551" s="1" t="s">
        <v>5808</v>
      </c>
      <c r="AO1551" s="1" t="s">
        <v>117</v>
      </c>
      <c r="AU1551" s="1" t="s">
        <v>132</v>
      </c>
      <c r="AZ1551" s="1" t="s">
        <v>120</v>
      </c>
      <c r="BA1551" s="1" t="s">
        <v>5809</v>
      </c>
      <c r="BG1551" s="1" t="s">
        <v>5810</v>
      </c>
      <c r="BH1551" s="1" t="s">
        <v>1987</v>
      </c>
      <c r="BJ1551" s="1" t="s">
        <v>112</v>
      </c>
      <c r="BK1551" s="1" t="s">
        <v>112</v>
      </c>
      <c r="BL1551" s="1" t="s">
        <v>142</v>
      </c>
      <c r="BQ1551" s="1" t="s">
        <v>121</v>
      </c>
      <c r="BR1551" s="1" t="s">
        <v>122</v>
      </c>
      <c r="BS1551" s="1" t="s">
        <v>111</v>
      </c>
      <c r="BT1551" s="34" t="s">
        <v>5811</v>
      </c>
      <c r="BU1551" s="34" t="s">
        <v>5812</v>
      </c>
      <c r="BV1551" s="9">
        <v>44389</v>
      </c>
      <c r="BW1551" s="34" t="s">
        <v>5813</v>
      </c>
      <c r="BX1551" s="2" t="s">
        <v>111</v>
      </c>
      <c r="BY1551" s="2" t="s">
        <v>156</v>
      </c>
      <c r="BZ1551" s="2" t="s">
        <v>124</v>
      </c>
      <c r="CA1551" s="2">
        <v>2</v>
      </c>
      <c r="CB1551" s="1" t="s">
        <v>154</v>
      </c>
      <c r="CC1551" s="2" t="s">
        <v>126</v>
      </c>
      <c r="CD1551" s="1" t="b">
        <f t="shared" si="758"/>
        <v>1</v>
      </c>
      <c r="CE1551" s="1" t="b">
        <f t="shared" si="759"/>
        <v>1</v>
      </c>
      <c r="CF1551" s="1" t="b">
        <f t="shared" si="760"/>
        <v>0</v>
      </c>
      <c r="CG1551" s="1" t="b">
        <f t="shared" si="761"/>
        <v>0</v>
      </c>
      <c r="CH1551" s="1" t="b">
        <f t="shared" si="762"/>
        <v>1</v>
      </c>
      <c r="CI1551" s="1" t="b">
        <f t="shared" si="763"/>
        <v>0</v>
      </c>
      <c r="CJ1551" s="1" t="b">
        <f t="shared" si="764"/>
        <v>0</v>
      </c>
      <c r="CK1551" s="1" t="b">
        <f t="shared" si="765"/>
        <v>0</v>
      </c>
      <c r="CL1551" s="1" t="b">
        <f t="shared" si="766"/>
        <v>0</v>
      </c>
      <c r="CM1551" s="1" t="b">
        <f t="shared" si="767"/>
        <v>0</v>
      </c>
      <c r="CN1551" s="1" t="b">
        <f t="shared" si="768"/>
        <v>0</v>
      </c>
      <c r="CO1551" s="2" t="b">
        <f t="shared" si="769"/>
        <v>0</v>
      </c>
      <c r="CP1551" s="2" t="b">
        <f t="shared" si="770"/>
        <v>0</v>
      </c>
      <c r="CQ1551" s="2" t="b">
        <f t="shared" si="771"/>
        <v>0</v>
      </c>
      <c r="CR1551" s="6" t="str">
        <f t="shared" si="772"/>
        <v>Female</v>
      </c>
      <c r="CS1551" s="7">
        <f t="shared" si="773"/>
        <v>1</v>
      </c>
      <c r="CT1551" s="7">
        <f t="shared" si="774"/>
        <v>0</v>
      </c>
      <c r="CU1551" s="7">
        <f t="shared" si="775"/>
        <v>0</v>
      </c>
      <c r="CV1551" s="7">
        <f t="shared" si="776"/>
        <v>1</v>
      </c>
      <c r="CW1551" s="7">
        <f t="shared" si="777"/>
        <v>0</v>
      </c>
      <c r="CX1551" s="1" t="b">
        <f t="shared" si="778"/>
        <v>1</v>
      </c>
      <c r="CY1551" s="1" t="b">
        <f t="shared" si="779"/>
        <v>0</v>
      </c>
      <c r="DG1551" s="1" t="b">
        <f t="shared" si="780"/>
        <v>1</v>
      </c>
    </row>
    <row r="1552" spans="1:111" ht="203" x14ac:dyDescent="0.35">
      <c r="B1552" s="1" t="s">
        <v>13809</v>
      </c>
      <c r="C1552" s="9">
        <v>44377</v>
      </c>
      <c r="D1552" s="10" t="s">
        <v>13809</v>
      </c>
      <c r="E1552" s="1">
        <v>63</v>
      </c>
      <c r="F1552" s="1" t="s">
        <v>108</v>
      </c>
      <c r="G1552" s="1" t="s">
        <v>13809</v>
      </c>
      <c r="H1552" s="1" t="s">
        <v>13809</v>
      </c>
      <c r="I1552" s="9">
        <v>36590</v>
      </c>
      <c r="J1552" s="2" t="s">
        <v>109</v>
      </c>
      <c r="K1552" s="2" t="s">
        <v>13809</v>
      </c>
      <c r="L1552" s="9">
        <v>44281</v>
      </c>
      <c r="M1552" s="2" t="s">
        <v>109</v>
      </c>
      <c r="N1552" s="2" t="s">
        <v>13809</v>
      </c>
      <c r="O1552" s="2" t="s">
        <v>110</v>
      </c>
      <c r="P1552" s="2" t="s">
        <v>111</v>
      </c>
      <c r="S1552" s="2" t="s">
        <v>111</v>
      </c>
      <c r="T1552" s="2" t="s">
        <v>112</v>
      </c>
      <c r="U1552" s="2" t="b">
        <v>1</v>
      </c>
      <c r="V1552" s="2" t="s">
        <v>126</v>
      </c>
      <c r="W1552" s="1" t="s">
        <v>111</v>
      </c>
      <c r="Y1552" s="2" t="s">
        <v>112</v>
      </c>
      <c r="Z1552" s="2" t="s">
        <v>111</v>
      </c>
      <c r="AA1552" s="2" t="s">
        <v>112</v>
      </c>
      <c r="AB1552" s="2">
        <v>0</v>
      </c>
      <c r="AC1552" s="1" t="s">
        <v>111</v>
      </c>
      <c r="AJ1552" s="1" t="s">
        <v>115</v>
      </c>
      <c r="AK1552" s="1" t="s">
        <v>555</v>
      </c>
      <c r="AN1552" s="1" t="s">
        <v>5814</v>
      </c>
      <c r="BJ1552" s="1" t="s">
        <v>112</v>
      </c>
      <c r="BK1552" s="1" t="s">
        <v>111</v>
      </c>
      <c r="BQ1552" s="1" t="s">
        <v>121</v>
      </c>
      <c r="BR1552" s="1" t="s">
        <v>122</v>
      </c>
      <c r="BS1552" s="1" t="s">
        <v>111</v>
      </c>
      <c r="BT1552" s="34" t="s">
        <v>5815</v>
      </c>
      <c r="BU1552" s="34" t="s">
        <v>5816</v>
      </c>
      <c r="BV1552" s="9">
        <v>44377</v>
      </c>
      <c r="BW1552" s="34" t="s">
        <v>5817</v>
      </c>
      <c r="BY1552" s="2" t="s">
        <v>153</v>
      </c>
      <c r="BZ1552" s="2" t="s">
        <v>124</v>
      </c>
      <c r="CB1552" s="1" t="s">
        <v>279</v>
      </c>
      <c r="CD1552" s="1" t="b">
        <f t="shared" si="758"/>
        <v>0</v>
      </c>
      <c r="CE1552" s="1" t="b">
        <f t="shared" si="759"/>
        <v>0</v>
      </c>
      <c r="CF1552" s="1" t="b">
        <f t="shared" si="760"/>
        <v>0</v>
      </c>
      <c r="CG1552" s="1" t="b">
        <f t="shared" si="761"/>
        <v>0</v>
      </c>
      <c r="CH1552" s="1" t="b">
        <f t="shared" si="762"/>
        <v>0</v>
      </c>
      <c r="CI1552" s="1" t="b">
        <f t="shared" si="763"/>
        <v>0</v>
      </c>
      <c r="CJ1552" s="1" t="b">
        <f t="shared" si="764"/>
        <v>0</v>
      </c>
      <c r="CK1552" s="1" t="b">
        <f t="shared" si="765"/>
        <v>0</v>
      </c>
      <c r="CL1552" s="1" t="b">
        <f t="shared" si="766"/>
        <v>0</v>
      </c>
      <c r="CM1552" s="1" t="b">
        <f t="shared" si="767"/>
        <v>1</v>
      </c>
      <c r="CN1552" s="1" t="b">
        <f t="shared" si="768"/>
        <v>0</v>
      </c>
      <c r="CO1552" s="2" t="b">
        <f t="shared" si="769"/>
        <v>1</v>
      </c>
      <c r="CP1552" s="2" t="b">
        <f t="shared" si="770"/>
        <v>1</v>
      </c>
      <c r="CQ1552" s="2" t="b">
        <f t="shared" si="771"/>
        <v>0</v>
      </c>
      <c r="CR1552" s="6" t="str">
        <f t="shared" si="772"/>
        <v>Female</v>
      </c>
      <c r="CS1552" s="7">
        <f t="shared" si="773"/>
        <v>1</v>
      </c>
      <c r="CT1552" s="7">
        <f t="shared" si="774"/>
        <v>0</v>
      </c>
      <c r="CU1552" s="7">
        <f t="shared" si="775"/>
        <v>0</v>
      </c>
      <c r="CV1552" s="7">
        <f t="shared" si="776"/>
        <v>1</v>
      </c>
      <c r="CW1552" s="7">
        <f t="shared" si="777"/>
        <v>0</v>
      </c>
      <c r="CX1552" s="1" t="b">
        <f t="shared" si="778"/>
        <v>0</v>
      </c>
      <c r="CY1552" s="1" t="b">
        <f t="shared" si="779"/>
        <v>0</v>
      </c>
      <c r="DG1552" s="1" t="b">
        <f t="shared" si="780"/>
        <v>0</v>
      </c>
    </row>
    <row r="1553" spans="1:111" x14ac:dyDescent="0.35">
      <c r="A1553" s="2" t="s">
        <v>220</v>
      </c>
      <c r="B1553" s="1" t="s">
        <v>13809</v>
      </c>
      <c r="C1553" s="9">
        <v>44377</v>
      </c>
      <c r="D1553" s="10" t="s">
        <v>13809</v>
      </c>
      <c r="E1553" s="1">
        <v>20</v>
      </c>
      <c r="F1553" s="1" t="s">
        <v>127</v>
      </c>
      <c r="G1553" s="1" t="s">
        <v>13809</v>
      </c>
      <c r="H1553" s="1" t="s">
        <v>13809</v>
      </c>
      <c r="K1553" s="2" t="s">
        <v>13809</v>
      </c>
      <c r="L1553" s="9">
        <v>44372</v>
      </c>
      <c r="M1553" s="2" t="s">
        <v>128</v>
      </c>
      <c r="N1553" s="2" t="s">
        <v>13809</v>
      </c>
      <c r="O1553" s="2" t="s">
        <v>110</v>
      </c>
      <c r="P1553" s="2" t="s">
        <v>111</v>
      </c>
      <c r="T1553" s="2" t="s">
        <v>112</v>
      </c>
      <c r="U1553" s="2" t="b">
        <v>1</v>
      </c>
      <c r="V1553" s="2" t="s">
        <v>113</v>
      </c>
      <c r="W1553" s="1" t="s">
        <v>112</v>
      </c>
      <c r="X1553" s="1" t="s">
        <v>138</v>
      </c>
      <c r="Y1553" s="2" t="s">
        <v>112</v>
      </c>
      <c r="Z1553" s="2" t="s">
        <v>111</v>
      </c>
      <c r="AA1553" s="2" t="s">
        <v>112</v>
      </c>
      <c r="AB1553" s="2">
        <v>1</v>
      </c>
      <c r="AF1553" s="1" t="s">
        <v>111</v>
      </c>
      <c r="AJ1553" s="1" t="s">
        <v>115</v>
      </c>
      <c r="AK1553" s="1" t="s">
        <v>215</v>
      </c>
      <c r="AO1553" s="1" t="s">
        <v>221</v>
      </c>
      <c r="AS1553" s="1" t="s">
        <v>118</v>
      </c>
      <c r="AZ1553" s="1" t="s">
        <v>217</v>
      </c>
      <c r="BJ1553" s="1" t="s">
        <v>111</v>
      </c>
      <c r="BN1553" s="1" t="s">
        <v>112</v>
      </c>
      <c r="BO1553" s="1" t="s">
        <v>148</v>
      </c>
      <c r="BP1553" s="1" t="s">
        <v>5818</v>
      </c>
      <c r="BQ1553" s="1" t="s">
        <v>121</v>
      </c>
      <c r="BR1553" s="1" t="s">
        <v>122</v>
      </c>
      <c r="BS1553" s="1" t="s">
        <v>111</v>
      </c>
      <c r="BT1553" s="34" t="s">
        <v>5819</v>
      </c>
      <c r="BV1553" s="9">
        <v>44382</v>
      </c>
      <c r="BX1553" s="2" t="s">
        <v>111</v>
      </c>
      <c r="BY1553" s="2" t="s">
        <v>174</v>
      </c>
      <c r="BZ1553" s="2" t="s">
        <v>124</v>
      </c>
      <c r="CA1553" s="2">
        <v>2</v>
      </c>
      <c r="CB1553" s="1" t="s">
        <v>247</v>
      </c>
      <c r="CC1553" s="2" t="s">
        <v>113</v>
      </c>
      <c r="CD1553" s="1" t="b">
        <f t="shared" si="758"/>
        <v>1</v>
      </c>
      <c r="CE1553" s="1" t="b">
        <f t="shared" si="759"/>
        <v>0</v>
      </c>
      <c r="CF1553" s="1" t="b">
        <f t="shared" si="760"/>
        <v>0</v>
      </c>
      <c r="CG1553" s="1" t="b">
        <f t="shared" si="761"/>
        <v>0</v>
      </c>
      <c r="CH1553" s="1" t="b">
        <f t="shared" si="762"/>
        <v>0</v>
      </c>
      <c r="CI1553" s="1" t="b">
        <f t="shared" si="763"/>
        <v>1</v>
      </c>
      <c r="CJ1553" s="1" t="b">
        <f t="shared" si="764"/>
        <v>0</v>
      </c>
      <c r="CK1553" s="1" t="b">
        <f t="shared" si="765"/>
        <v>0</v>
      </c>
      <c r="CL1553" s="1" t="b">
        <f t="shared" si="766"/>
        <v>0</v>
      </c>
      <c r="CM1553" s="1" t="b">
        <f t="shared" si="767"/>
        <v>0</v>
      </c>
      <c r="CN1553" s="1" t="b">
        <f t="shared" si="768"/>
        <v>0</v>
      </c>
      <c r="CO1553" s="2" t="b">
        <f t="shared" si="769"/>
        <v>1</v>
      </c>
      <c r="CP1553" s="2" t="b">
        <f t="shared" si="770"/>
        <v>1</v>
      </c>
      <c r="CQ1553" s="2" t="b">
        <f t="shared" si="771"/>
        <v>0</v>
      </c>
      <c r="CR1553" s="6" t="str">
        <f t="shared" si="772"/>
        <v>Male</v>
      </c>
      <c r="CS1553" s="7">
        <f t="shared" si="773"/>
        <v>0</v>
      </c>
      <c r="CT1553" s="7">
        <f t="shared" si="774"/>
        <v>0</v>
      </c>
      <c r="CU1553" s="7">
        <f t="shared" si="775"/>
        <v>0</v>
      </c>
      <c r="CV1553" s="7">
        <f t="shared" si="776"/>
        <v>0</v>
      </c>
      <c r="CW1553" s="7">
        <f t="shared" si="777"/>
        <v>1</v>
      </c>
      <c r="CX1553" s="1" t="b">
        <f t="shared" si="778"/>
        <v>1</v>
      </c>
      <c r="CY1553" s="1" t="b">
        <f t="shared" si="779"/>
        <v>1</v>
      </c>
      <c r="DG1553" s="1" t="b">
        <f t="shared" si="780"/>
        <v>0</v>
      </c>
    </row>
    <row r="1554" spans="1:111" x14ac:dyDescent="0.35">
      <c r="A1554" s="2">
        <v>1698</v>
      </c>
      <c r="B1554" s="1" t="s">
        <v>13809</v>
      </c>
      <c r="C1554" s="9">
        <v>44377</v>
      </c>
      <c r="D1554" s="10" t="s">
        <v>13809</v>
      </c>
      <c r="E1554" s="1">
        <v>19</v>
      </c>
      <c r="F1554" s="1" t="s">
        <v>127</v>
      </c>
      <c r="G1554" s="1" t="s">
        <v>13809</v>
      </c>
      <c r="H1554" s="1" t="s">
        <v>13809</v>
      </c>
      <c r="K1554" s="2" t="s">
        <v>13809</v>
      </c>
      <c r="L1554" s="9">
        <v>44372</v>
      </c>
      <c r="M1554" s="2" t="s">
        <v>109</v>
      </c>
      <c r="N1554" s="2" t="s">
        <v>13809</v>
      </c>
      <c r="O1554" s="2" t="s">
        <v>110</v>
      </c>
      <c r="P1554" s="2" t="s">
        <v>111</v>
      </c>
      <c r="T1554" s="2" t="s">
        <v>112</v>
      </c>
      <c r="U1554" s="2" t="b">
        <v>1</v>
      </c>
      <c r="V1554" s="2" t="s">
        <v>113</v>
      </c>
      <c r="W1554" s="1" t="s">
        <v>112</v>
      </c>
      <c r="X1554" s="1" t="s">
        <v>114</v>
      </c>
      <c r="Y1554" s="2" t="s">
        <v>112</v>
      </c>
      <c r="Z1554" s="2" t="s">
        <v>111</v>
      </c>
      <c r="AA1554" s="2" t="s">
        <v>112</v>
      </c>
      <c r="AB1554" s="2">
        <v>4</v>
      </c>
      <c r="AC1554" s="1" t="s">
        <v>111</v>
      </c>
      <c r="AF1554" s="1" t="s">
        <v>111</v>
      </c>
      <c r="AJ1554" s="1" t="s">
        <v>115</v>
      </c>
      <c r="AK1554" s="1" t="s">
        <v>129</v>
      </c>
      <c r="AO1554" s="1" t="s">
        <v>117</v>
      </c>
      <c r="AU1554" s="1" t="s">
        <v>238</v>
      </c>
      <c r="AX1554" s="12">
        <v>0.4</v>
      </c>
      <c r="AZ1554" s="1" t="s">
        <v>629</v>
      </c>
      <c r="BA1554" s="1">
        <v>19.5</v>
      </c>
      <c r="BD1554" s="1" t="s">
        <v>423</v>
      </c>
      <c r="BJ1554" s="1" t="s">
        <v>112</v>
      </c>
      <c r="BK1554" s="1" t="s">
        <v>112</v>
      </c>
      <c r="BL1554" s="1" t="s">
        <v>142</v>
      </c>
      <c r="BQ1554" s="1" t="s">
        <v>121</v>
      </c>
      <c r="BR1554" s="1" t="s">
        <v>122</v>
      </c>
      <c r="BS1554" s="1" t="s">
        <v>112</v>
      </c>
      <c r="BV1554" s="9">
        <v>44383</v>
      </c>
      <c r="BX1554" s="2" t="s">
        <v>111</v>
      </c>
      <c r="BY1554" s="2" t="s">
        <v>156</v>
      </c>
      <c r="BZ1554" s="2" t="s">
        <v>124</v>
      </c>
      <c r="CA1554" s="2">
        <v>2</v>
      </c>
      <c r="CB1554" s="1" t="s">
        <v>188</v>
      </c>
      <c r="CC1554" s="2" t="s">
        <v>126</v>
      </c>
      <c r="CD1554" s="1" t="b">
        <f t="shared" si="758"/>
        <v>1</v>
      </c>
      <c r="CE1554" s="1" t="b">
        <f t="shared" si="759"/>
        <v>0</v>
      </c>
      <c r="CF1554" s="1" t="b">
        <f t="shared" si="760"/>
        <v>0</v>
      </c>
      <c r="CG1554" s="1" t="b">
        <f t="shared" si="761"/>
        <v>0</v>
      </c>
      <c r="CH1554" s="1" t="b">
        <f t="shared" si="762"/>
        <v>0</v>
      </c>
      <c r="CI1554" s="1" t="b">
        <f t="shared" si="763"/>
        <v>1</v>
      </c>
      <c r="CJ1554" s="1" t="b">
        <f t="shared" si="764"/>
        <v>0</v>
      </c>
      <c r="CK1554" s="1" t="b">
        <f t="shared" si="765"/>
        <v>0</v>
      </c>
      <c r="CL1554" s="1" t="b">
        <f t="shared" si="766"/>
        <v>0</v>
      </c>
      <c r="CM1554" s="1" t="b">
        <f t="shared" si="767"/>
        <v>0</v>
      </c>
      <c r="CN1554" s="1" t="b">
        <f t="shared" si="768"/>
        <v>0</v>
      </c>
      <c r="CO1554" s="2" t="b">
        <f t="shared" si="769"/>
        <v>1</v>
      </c>
      <c r="CP1554" s="2" t="b">
        <f t="shared" si="770"/>
        <v>1</v>
      </c>
      <c r="CQ1554" s="2" t="b">
        <f t="shared" si="771"/>
        <v>0</v>
      </c>
      <c r="CR1554" s="6" t="str">
        <f t="shared" si="772"/>
        <v>Male</v>
      </c>
      <c r="CS1554" s="7">
        <f t="shared" si="773"/>
        <v>0</v>
      </c>
      <c r="CT1554" s="7">
        <f t="shared" si="774"/>
        <v>0</v>
      </c>
      <c r="CU1554" s="7">
        <f t="shared" si="775"/>
        <v>0</v>
      </c>
      <c r="CV1554" s="7">
        <f t="shared" si="776"/>
        <v>1</v>
      </c>
      <c r="CW1554" s="7">
        <f t="shared" si="777"/>
        <v>0</v>
      </c>
      <c r="CX1554" s="1" t="b">
        <f t="shared" si="778"/>
        <v>1</v>
      </c>
      <c r="CY1554" s="1" t="b">
        <f t="shared" si="779"/>
        <v>1</v>
      </c>
      <c r="DG1554" s="1" t="b">
        <f t="shared" si="780"/>
        <v>0</v>
      </c>
    </row>
    <row r="1555" spans="1:111" x14ac:dyDescent="0.35">
      <c r="A1555" s="2" t="s">
        <v>220</v>
      </c>
      <c r="B1555" s="1" t="s">
        <v>13809</v>
      </c>
      <c r="C1555" s="9">
        <v>44377</v>
      </c>
      <c r="D1555" s="10" t="s">
        <v>13809</v>
      </c>
      <c r="E1555" s="1">
        <v>15</v>
      </c>
      <c r="F1555" s="1" t="s">
        <v>127</v>
      </c>
      <c r="G1555" s="1" t="s">
        <v>13809</v>
      </c>
      <c r="H1555" s="1" t="s">
        <v>13809</v>
      </c>
      <c r="J1555" s="2" t="s">
        <v>109</v>
      </c>
      <c r="K1555" s="2" t="s">
        <v>13809</v>
      </c>
      <c r="L1555" s="9">
        <v>44370</v>
      </c>
      <c r="M1555" s="2" t="s">
        <v>109</v>
      </c>
      <c r="N1555" s="2" t="s">
        <v>13809</v>
      </c>
      <c r="O1555" s="2" t="s">
        <v>110</v>
      </c>
      <c r="P1555" s="2" t="s">
        <v>111</v>
      </c>
      <c r="S1555" s="2" t="s">
        <v>112</v>
      </c>
      <c r="T1555" s="2" t="s">
        <v>111</v>
      </c>
      <c r="U1555" s="2" t="b">
        <v>1</v>
      </c>
      <c r="V1555" s="2" t="s">
        <v>113</v>
      </c>
      <c r="W1555" s="1" t="s">
        <v>112</v>
      </c>
      <c r="X1555" s="1" t="s">
        <v>114</v>
      </c>
      <c r="Y1555" s="2" t="s">
        <v>112</v>
      </c>
      <c r="AA1555" s="2" t="s">
        <v>112</v>
      </c>
      <c r="AK1555" s="1" t="s">
        <v>129</v>
      </c>
      <c r="AO1555" s="1" t="s">
        <v>117</v>
      </c>
      <c r="AS1555" s="1" t="s">
        <v>118</v>
      </c>
      <c r="AU1555" s="1" t="s">
        <v>132</v>
      </c>
      <c r="AZ1555" s="1" t="s">
        <v>155</v>
      </c>
      <c r="BJ1555" s="1" t="s">
        <v>112</v>
      </c>
      <c r="BQ1555" s="1" t="s">
        <v>121</v>
      </c>
      <c r="BR1555" s="1" t="s">
        <v>122</v>
      </c>
      <c r="BZ1555" s="2" t="s">
        <v>162</v>
      </c>
      <c r="CA1555" s="2">
        <v>2</v>
      </c>
      <c r="CB1555" s="1" t="s">
        <v>175</v>
      </c>
      <c r="CC1555" s="2" t="s">
        <v>113</v>
      </c>
      <c r="CD1555" s="1" t="b">
        <f t="shared" si="758"/>
        <v>1</v>
      </c>
      <c r="CE1555" s="1" t="b">
        <f t="shared" si="759"/>
        <v>1</v>
      </c>
      <c r="CF1555" s="1" t="b">
        <f t="shared" si="760"/>
        <v>0</v>
      </c>
      <c r="CG1555" s="1" t="b">
        <f t="shared" si="761"/>
        <v>1</v>
      </c>
      <c r="CH1555" s="1" t="b">
        <f t="shared" si="762"/>
        <v>0</v>
      </c>
      <c r="CI1555" s="1" t="b">
        <f t="shared" si="763"/>
        <v>0</v>
      </c>
      <c r="CJ1555" s="1" t="b">
        <f t="shared" si="764"/>
        <v>0</v>
      </c>
      <c r="CK1555" s="1" t="b">
        <f t="shared" si="765"/>
        <v>0</v>
      </c>
      <c r="CL1555" s="1" t="b">
        <f t="shared" si="766"/>
        <v>0</v>
      </c>
      <c r="CM1555" s="1" t="b">
        <f t="shared" si="767"/>
        <v>0</v>
      </c>
      <c r="CN1555" s="1" t="b">
        <f t="shared" si="768"/>
        <v>0</v>
      </c>
      <c r="CO1555" s="2" t="b">
        <f t="shared" si="769"/>
        <v>0</v>
      </c>
      <c r="CP1555" s="2" t="b">
        <f t="shared" si="770"/>
        <v>0</v>
      </c>
      <c r="CQ1555" s="2" t="b">
        <f t="shared" si="771"/>
        <v>0</v>
      </c>
      <c r="CR1555" s="6" t="str">
        <f t="shared" si="772"/>
        <v>Male</v>
      </c>
      <c r="CS1555" s="7">
        <f t="shared" si="773"/>
        <v>1</v>
      </c>
      <c r="CT1555" s="7">
        <f t="shared" si="774"/>
        <v>0</v>
      </c>
      <c r="CU1555" s="7">
        <f t="shared" si="775"/>
        <v>0</v>
      </c>
      <c r="CV1555" s="7">
        <f t="shared" si="776"/>
        <v>1</v>
      </c>
      <c r="CW1555" s="7">
        <f t="shared" si="777"/>
        <v>0</v>
      </c>
      <c r="CX1555" s="1" t="b">
        <f t="shared" si="778"/>
        <v>1</v>
      </c>
      <c r="CY1555" s="1" t="b">
        <f t="shared" si="779"/>
        <v>0</v>
      </c>
      <c r="DG1555" s="1" t="b">
        <f t="shared" si="780"/>
        <v>1</v>
      </c>
    </row>
    <row r="1556" spans="1:111" ht="261" x14ac:dyDescent="0.35">
      <c r="B1556" s="1" t="s">
        <v>13809</v>
      </c>
      <c r="C1556" s="9">
        <v>44377</v>
      </c>
      <c r="D1556" s="10" t="s">
        <v>13809</v>
      </c>
      <c r="E1556" s="1">
        <v>47</v>
      </c>
      <c r="F1556" s="1" t="s">
        <v>108</v>
      </c>
      <c r="G1556" s="1" t="s">
        <v>13809</v>
      </c>
      <c r="H1556" s="1" t="s">
        <v>13809</v>
      </c>
      <c r="I1556" s="9">
        <v>44287</v>
      </c>
      <c r="J1556" s="2" t="s">
        <v>163</v>
      </c>
      <c r="K1556" s="2" t="s">
        <v>13809</v>
      </c>
      <c r="L1556" s="9">
        <v>44327</v>
      </c>
      <c r="M1556" s="2" t="s">
        <v>128</v>
      </c>
      <c r="N1556" s="2" t="s">
        <v>13809</v>
      </c>
      <c r="O1556" s="2" t="s">
        <v>110</v>
      </c>
      <c r="P1556" s="2" t="s">
        <v>111</v>
      </c>
      <c r="S1556" s="2" t="s">
        <v>112</v>
      </c>
      <c r="T1556" s="2" t="s">
        <v>111</v>
      </c>
      <c r="U1556" s="2" t="b">
        <f>OR(S1556="yes",T1556="yes")</f>
        <v>1</v>
      </c>
      <c r="V1556" s="2" t="s">
        <v>113</v>
      </c>
      <c r="W1556" s="1" t="s">
        <v>112</v>
      </c>
      <c r="X1556" s="1" t="s">
        <v>138</v>
      </c>
      <c r="Y1556" s="2" t="s">
        <v>112</v>
      </c>
      <c r="Z1556" s="2" t="s">
        <v>111</v>
      </c>
      <c r="AA1556" s="2" t="s">
        <v>112</v>
      </c>
      <c r="AB1556" s="2">
        <v>3</v>
      </c>
      <c r="AF1556" s="1" t="s">
        <v>111</v>
      </c>
      <c r="AJ1556" s="1" t="s">
        <v>115</v>
      </c>
      <c r="AK1556" s="1" t="s">
        <v>150</v>
      </c>
      <c r="AO1556" s="1" t="s">
        <v>117</v>
      </c>
      <c r="AU1556" s="1" t="s">
        <v>197</v>
      </c>
      <c r="AZ1556" s="1" t="s">
        <v>120</v>
      </c>
      <c r="BA1556" s="1">
        <v>0.01</v>
      </c>
      <c r="BG1556" s="1">
        <v>287.8</v>
      </c>
      <c r="BJ1556" s="1" t="s">
        <v>112</v>
      </c>
      <c r="BK1556" s="1" t="s">
        <v>112</v>
      </c>
      <c r="BL1556" s="1" t="s">
        <v>161</v>
      </c>
      <c r="BM1556" s="1" t="s">
        <v>5820</v>
      </c>
      <c r="BQ1556" s="1" t="s">
        <v>121</v>
      </c>
      <c r="BR1556" s="1" t="s">
        <v>122</v>
      </c>
      <c r="BS1556" s="1" t="s">
        <v>112</v>
      </c>
      <c r="BU1556" s="34" t="s">
        <v>5821</v>
      </c>
      <c r="BV1556" s="9">
        <v>44377</v>
      </c>
      <c r="BW1556" s="34" t="s">
        <v>5822</v>
      </c>
      <c r="BY1556" s="2" t="s">
        <v>174</v>
      </c>
      <c r="BZ1556" s="2" t="s">
        <v>124</v>
      </c>
      <c r="CA1556" s="2">
        <v>2</v>
      </c>
      <c r="CB1556" s="1" t="s">
        <v>399</v>
      </c>
      <c r="CC1556" s="2" t="s">
        <v>113</v>
      </c>
      <c r="CD1556" s="1" t="b">
        <v>0</v>
      </c>
      <c r="CE1556" s="1" t="b">
        <v>0</v>
      </c>
      <c r="CF1556" s="1" t="b">
        <f t="shared" si="760"/>
        <v>0</v>
      </c>
      <c r="CG1556" s="1" t="b">
        <f t="shared" si="761"/>
        <v>0</v>
      </c>
      <c r="CH1556" s="1" t="b">
        <f t="shared" si="762"/>
        <v>0</v>
      </c>
      <c r="CI1556" s="1" t="b">
        <f t="shared" si="763"/>
        <v>0</v>
      </c>
      <c r="CJ1556" s="1" t="b">
        <f t="shared" si="764"/>
        <v>0</v>
      </c>
      <c r="CK1556" s="1" t="b">
        <f t="shared" si="765"/>
        <v>0</v>
      </c>
      <c r="CL1556" s="1" t="b">
        <f t="shared" si="766"/>
        <v>1</v>
      </c>
      <c r="CM1556" s="1" t="b">
        <f t="shared" si="767"/>
        <v>0</v>
      </c>
      <c r="CN1556" s="1" t="b">
        <f t="shared" si="768"/>
        <v>0</v>
      </c>
      <c r="CO1556" s="2" t="b">
        <f t="shared" si="769"/>
        <v>1</v>
      </c>
      <c r="CP1556" s="2" t="b">
        <f t="shared" si="770"/>
        <v>1</v>
      </c>
      <c r="CQ1556" s="2" t="b">
        <f t="shared" si="771"/>
        <v>0</v>
      </c>
      <c r="CR1556" s="6" t="str">
        <f t="shared" si="772"/>
        <v>Female</v>
      </c>
      <c r="CS1556" s="7">
        <f t="shared" si="773"/>
        <v>0</v>
      </c>
      <c r="CT1556" s="7">
        <f t="shared" si="774"/>
        <v>0</v>
      </c>
      <c r="CU1556" s="7">
        <f t="shared" si="775"/>
        <v>0</v>
      </c>
      <c r="CV1556" s="7">
        <f t="shared" si="776"/>
        <v>0</v>
      </c>
      <c r="CW1556" s="7">
        <f t="shared" si="777"/>
        <v>1</v>
      </c>
      <c r="CX1556" s="1" t="b">
        <f t="shared" si="778"/>
        <v>0</v>
      </c>
      <c r="CY1556" s="1" t="b">
        <f t="shared" si="779"/>
        <v>0</v>
      </c>
      <c r="CZ1556" s="2">
        <v>3222</v>
      </c>
      <c r="DG1556" s="1" t="b">
        <f t="shared" si="780"/>
        <v>0</v>
      </c>
    </row>
    <row r="1557" spans="1:111" x14ac:dyDescent="0.35">
      <c r="A1557" s="2">
        <v>1797</v>
      </c>
      <c r="B1557" s="1" t="s">
        <v>13809</v>
      </c>
      <c r="C1557" s="9">
        <v>44377</v>
      </c>
      <c r="D1557" s="10" t="s">
        <v>13809</v>
      </c>
      <c r="E1557" s="1">
        <v>17</v>
      </c>
      <c r="F1557" s="1" t="s">
        <v>127</v>
      </c>
      <c r="G1557" s="1" t="s">
        <v>13809</v>
      </c>
      <c r="H1557" s="1" t="s">
        <v>13809</v>
      </c>
      <c r="K1557" s="2" t="s">
        <v>13809</v>
      </c>
      <c r="L1557" s="9">
        <v>44333</v>
      </c>
      <c r="M1557" s="2" t="s">
        <v>109</v>
      </c>
      <c r="N1557" s="2" t="s">
        <v>13809</v>
      </c>
      <c r="O1557" s="2" t="s">
        <v>110</v>
      </c>
      <c r="P1557" s="2" t="s">
        <v>111</v>
      </c>
      <c r="T1557" s="2" t="s">
        <v>112</v>
      </c>
      <c r="U1557" s="2" t="b">
        <v>1</v>
      </c>
      <c r="V1557" s="2" t="s">
        <v>159</v>
      </c>
      <c r="W1557" s="1" t="s">
        <v>112</v>
      </c>
      <c r="X1557" s="1" t="s">
        <v>114</v>
      </c>
      <c r="Y1557" s="2" t="s">
        <v>112</v>
      </c>
      <c r="Z1557" s="2" t="s">
        <v>111</v>
      </c>
      <c r="AA1557" s="2" t="s">
        <v>112</v>
      </c>
      <c r="AB1557" s="2">
        <v>30</v>
      </c>
      <c r="AC1557" s="1" t="s">
        <v>111</v>
      </c>
      <c r="AF1557" s="1" t="s">
        <v>111</v>
      </c>
      <c r="AJ1557" s="1" t="s">
        <v>115</v>
      </c>
      <c r="AK1557" s="1" t="s">
        <v>129</v>
      </c>
      <c r="AO1557" s="1" t="s">
        <v>130</v>
      </c>
      <c r="AU1557" s="1" t="s">
        <v>132</v>
      </c>
      <c r="AZ1557" s="1" t="s">
        <v>155</v>
      </c>
      <c r="BA1557" s="1">
        <v>10.93</v>
      </c>
      <c r="BJ1557" s="1" t="s">
        <v>112</v>
      </c>
      <c r="BK1557" s="1" t="s">
        <v>112</v>
      </c>
      <c r="BL1557" s="1" t="s">
        <v>142</v>
      </c>
      <c r="BQ1557" s="1" t="s">
        <v>121</v>
      </c>
      <c r="BR1557" s="1" t="s">
        <v>122</v>
      </c>
      <c r="BS1557" s="1" t="s">
        <v>112</v>
      </c>
      <c r="BV1557" s="9">
        <v>44385</v>
      </c>
      <c r="BX1557" s="2" t="s">
        <v>111</v>
      </c>
      <c r="BY1557" s="2" t="s">
        <v>156</v>
      </c>
      <c r="BZ1557" s="2" t="s">
        <v>124</v>
      </c>
      <c r="CA1557" s="2">
        <v>2</v>
      </c>
      <c r="CB1557" s="1" t="s">
        <v>386</v>
      </c>
      <c r="CC1557" s="2" t="s">
        <v>126</v>
      </c>
      <c r="CD1557" s="1" t="b">
        <f t="shared" ref="CD1557:CD1586" si="781">AND(E1557&lt;30,NOT(E1557="."),NOT(E1557=""))</f>
        <v>1</v>
      </c>
      <c r="CE1557" s="1" t="b">
        <f t="shared" ref="CE1557:CE1586" si="782">AND(E1557&lt;18,NOT(E1557="."),NOT(E1557=""))</f>
        <v>1</v>
      </c>
      <c r="CF1557" s="1" t="b">
        <f t="shared" si="760"/>
        <v>0</v>
      </c>
      <c r="CG1557" s="1" t="b">
        <f t="shared" si="761"/>
        <v>0</v>
      </c>
      <c r="CH1557" s="1" t="b">
        <f t="shared" si="762"/>
        <v>1</v>
      </c>
      <c r="CI1557" s="1" t="b">
        <f t="shared" si="763"/>
        <v>0</v>
      </c>
      <c r="CJ1557" s="1" t="b">
        <f t="shared" si="764"/>
        <v>0</v>
      </c>
      <c r="CK1557" s="1" t="b">
        <f t="shared" si="765"/>
        <v>0</v>
      </c>
      <c r="CL1557" s="1" t="b">
        <f t="shared" si="766"/>
        <v>0</v>
      </c>
      <c r="CM1557" s="1" t="b">
        <f t="shared" si="767"/>
        <v>0</v>
      </c>
      <c r="CN1557" s="1" t="b">
        <f t="shared" si="768"/>
        <v>0</v>
      </c>
      <c r="CO1557" s="2" t="b">
        <f t="shared" si="769"/>
        <v>0</v>
      </c>
      <c r="CP1557" s="2" t="b">
        <f t="shared" si="770"/>
        <v>0</v>
      </c>
      <c r="CQ1557" s="2" t="b">
        <f t="shared" si="771"/>
        <v>0</v>
      </c>
      <c r="CR1557" s="6" t="str">
        <f t="shared" si="772"/>
        <v>Male</v>
      </c>
      <c r="CS1557" s="7">
        <f t="shared" si="773"/>
        <v>0</v>
      </c>
      <c r="CT1557" s="7">
        <f t="shared" si="774"/>
        <v>0</v>
      </c>
      <c r="CU1557" s="7">
        <f t="shared" si="775"/>
        <v>0</v>
      </c>
      <c r="CV1557" s="7">
        <f t="shared" si="776"/>
        <v>1</v>
      </c>
      <c r="CW1557" s="7">
        <f t="shared" si="777"/>
        <v>0</v>
      </c>
      <c r="CX1557" s="1" t="b">
        <f t="shared" si="778"/>
        <v>1</v>
      </c>
      <c r="CY1557" s="1" t="b">
        <f t="shared" si="779"/>
        <v>0</v>
      </c>
      <c r="DG1557" s="1" t="b">
        <f t="shared" si="780"/>
        <v>1</v>
      </c>
    </row>
    <row r="1558" spans="1:111" ht="101.5" x14ac:dyDescent="0.35">
      <c r="B1558" s="1" t="s">
        <v>13809</v>
      </c>
      <c r="C1558" s="9">
        <v>44377</v>
      </c>
      <c r="D1558" s="10" t="s">
        <v>13809</v>
      </c>
      <c r="E1558" s="1">
        <v>66</v>
      </c>
      <c r="F1558" s="1" t="s">
        <v>127</v>
      </c>
      <c r="G1558" s="1" t="s">
        <v>13809</v>
      </c>
      <c r="H1558" s="1" t="s">
        <v>13809</v>
      </c>
      <c r="I1558" s="2" t="s">
        <v>183</v>
      </c>
      <c r="J1558" s="2" t="s">
        <v>109</v>
      </c>
      <c r="K1558" s="2" t="s">
        <v>13809</v>
      </c>
      <c r="L1558" s="9">
        <v>44257</v>
      </c>
      <c r="M1558" s="2" t="s">
        <v>109</v>
      </c>
      <c r="N1558" s="2" t="s">
        <v>13809</v>
      </c>
      <c r="O1558" s="2" t="s">
        <v>110</v>
      </c>
      <c r="P1558" s="2" t="s">
        <v>111</v>
      </c>
      <c r="S1558" s="2" t="s">
        <v>112</v>
      </c>
      <c r="T1558" s="2" t="s">
        <v>111</v>
      </c>
      <c r="U1558" s="2" t="b">
        <f>OR(S1558="yes",T1558="yes")</f>
        <v>1</v>
      </c>
      <c r="V1558" s="2" t="s">
        <v>113</v>
      </c>
      <c r="W1558" s="1" t="s">
        <v>111</v>
      </c>
      <c r="Y1558" s="2" t="s">
        <v>112</v>
      </c>
      <c r="Z1558" s="2" t="s">
        <v>111</v>
      </c>
      <c r="AA1558" s="2" t="s">
        <v>112</v>
      </c>
      <c r="AB1558" s="2">
        <v>1</v>
      </c>
      <c r="AC1558" s="1" t="s">
        <v>111</v>
      </c>
      <c r="AF1558" s="1" t="s">
        <v>111</v>
      </c>
      <c r="AJ1558" s="1" t="s">
        <v>115</v>
      </c>
      <c r="AK1558" s="1" t="s">
        <v>194</v>
      </c>
      <c r="AN1558" s="1" t="s">
        <v>1140</v>
      </c>
      <c r="BJ1558" s="1" t="s">
        <v>112</v>
      </c>
      <c r="BK1558" s="1" t="s">
        <v>112</v>
      </c>
      <c r="BL1558" s="1" t="s">
        <v>226</v>
      </c>
      <c r="BQ1558" s="1" t="s">
        <v>121</v>
      </c>
      <c r="BR1558" s="1" t="s">
        <v>122</v>
      </c>
      <c r="BS1558" s="1" t="s">
        <v>111</v>
      </c>
      <c r="BT1558" s="34" t="s">
        <v>5823</v>
      </c>
      <c r="BU1558" s="34" t="s">
        <v>5824</v>
      </c>
      <c r="BV1558" s="9">
        <v>44446</v>
      </c>
      <c r="BW1558" s="34" t="s">
        <v>14499</v>
      </c>
      <c r="BY1558" s="2" t="s">
        <v>123</v>
      </c>
      <c r="BZ1558" s="2" t="s">
        <v>162</v>
      </c>
      <c r="CA1558" s="2">
        <v>2</v>
      </c>
      <c r="CB1558" s="1" t="s">
        <v>5825</v>
      </c>
      <c r="CC1558" s="2" t="s">
        <v>113</v>
      </c>
      <c r="CD1558" s="1" t="b">
        <f t="shared" si="781"/>
        <v>0</v>
      </c>
      <c r="CE1558" s="1" t="b">
        <f t="shared" si="782"/>
        <v>0</v>
      </c>
      <c r="CF1558" s="1" t="b">
        <f t="shared" si="760"/>
        <v>0</v>
      </c>
      <c r="CG1558" s="1" t="b">
        <f t="shared" si="761"/>
        <v>0</v>
      </c>
      <c r="CH1558" s="1" t="b">
        <f t="shared" si="762"/>
        <v>0</v>
      </c>
      <c r="CI1558" s="1" t="b">
        <f t="shared" si="763"/>
        <v>0</v>
      </c>
      <c r="CJ1558" s="1" t="b">
        <f t="shared" si="764"/>
        <v>0</v>
      </c>
      <c r="CK1558" s="1" t="b">
        <f t="shared" si="765"/>
        <v>0</v>
      </c>
      <c r="CL1558" s="1" t="b">
        <f t="shared" si="766"/>
        <v>0</v>
      </c>
      <c r="CM1558" s="1" t="b">
        <f t="shared" si="767"/>
        <v>0</v>
      </c>
      <c r="CN1558" s="1" t="b">
        <f t="shared" si="768"/>
        <v>1</v>
      </c>
      <c r="CO1558" s="2" t="b">
        <f t="shared" si="769"/>
        <v>1</v>
      </c>
      <c r="CP1558" s="2" t="b">
        <f t="shared" si="770"/>
        <v>1</v>
      </c>
      <c r="CQ1558" s="2" t="b">
        <f t="shared" si="771"/>
        <v>0</v>
      </c>
      <c r="CR1558" s="6" t="str">
        <f t="shared" si="772"/>
        <v>Male</v>
      </c>
      <c r="CS1558" s="7">
        <f t="shared" si="773"/>
        <v>1</v>
      </c>
      <c r="CT1558" s="7">
        <f t="shared" si="774"/>
        <v>0</v>
      </c>
      <c r="CU1558" s="7">
        <f t="shared" si="775"/>
        <v>0</v>
      </c>
      <c r="CV1558" s="7">
        <f t="shared" si="776"/>
        <v>1</v>
      </c>
      <c r="CW1558" s="7">
        <f t="shared" si="777"/>
        <v>0</v>
      </c>
      <c r="CX1558" s="1" t="b">
        <f t="shared" si="778"/>
        <v>0</v>
      </c>
      <c r="CY1558" s="1" t="b">
        <f t="shared" si="779"/>
        <v>0</v>
      </c>
      <c r="DG1558" s="1" t="b">
        <f t="shared" si="780"/>
        <v>0</v>
      </c>
    </row>
    <row r="1559" spans="1:111" ht="58" x14ac:dyDescent="0.35">
      <c r="A1559" s="2">
        <v>1798</v>
      </c>
      <c r="B1559" s="1" t="s">
        <v>13809</v>
      </c>
      <c r="C1559" s="9">
        <v>44377</v>
      </c>
      <c r="D1559" s="10" t="s">
        <v>13809</v>
      </c>
      <c r="E1559" s="1">
        <v>24</v>
      </c>
      <c r="F1559" s="1" t="s">
        <v>127</v>
      </c>
      <c r="G1559" s="1" t="s">
        <v>13809</v>
      </c>
      <c r="H1559" s="1" t="s">
        <v>13809</v>
      </c>
      <c r="I1559" s="9">
        <v>44361</v>
      </c>
      <c r="J1559" s="2" t="s">
        <v>128</v>
      </c>
      <c r="K1559" s="2" t="s">
        <v>13809</v>
      </c>
      <c r="N1559" s="2" t="s">
        <v>13809</v>
      </c>
      <c r="O1559" s="2" t="s">
        <v>110</v>
      </c>
      <c r="P1559" s="2" t="s">
        <v>111</v>
      </c>
      <c r="T1559" s="2" t="s">
        <v>112</v>
      </c>
      <c r="U1559" s="2" t="b">
        <v>1</v>
      </c>
      <c r="V1559" s="2" t="s">
        <v>126</v>
      </c>
      <c r="W1559" s="1" t="s">
        <v>111</v>
      </c>
      <c r="Y1559" s="2" t="s">
        <v>112</v>
      </c>
      <c r="Z1559" s="2" t="s">
        <v>112</v>
      </c>
      <c r="AA1559" s="2" t="s">
        <v>111</v>
      </c>
      <c r="AB1559" s="2">
        <v>6</v>
      </c>
      <c r="AK1559" s="1" t="s">
        <v>129</v>
      </c>
      <c r="AO1559" s="1" t="s">
        <v>117</v>
      </c>
      <c r="AU1559" s="1" t="s">
        <v>132</v>
      </c>
      <c r="BJ1559" s="1" t="s">
        <v>111</v>
      </c>
      <c r="BV1559" s="9">
        <v>44384</v>
      </c>
      <c r="BW1559" s="34" t="s">
        <v>5826</v>
      </c>
      <c r="BX1559" s="2" t="s">
        <v>111</v>
      </c>
      <c r="BY1559" s="2" t="s">
        <v>153</v>
      </c>
      <c r="BZ1559" s="2" t="s">
        <v>124</v>
      </c>
      <c r="CA1559" s="2" t="s">
        <v>278</v>
      </c>
      <c r="CB1559" s="1" t="s">
        <v>279</v>
      </c>
      <c r="CC1559" s="2" t="s">
        <v>126</v>
      </c>
      <c r="CD1559" s="1" t="b">
        <f t="shared" si="781"/>
        <v>1</v>
      </c>
      <c r="CE1559" s="1" t="b">
        <f t="shared" si="782"/>
        <v>0</v>
      </c>
      <c r="CF1559" s="1" t="b">
        <f t="shared" si="760"/>
        <v>0</v>
      </c>
      <c r="CG1559" s="1" t="b">
        <f t="shared" si="761"/>
        <v>0</v>
      </c>
      <c r="CH1559" s="1" t="b">
        <f t="shared" si="762"/>
        <v>0</v>
      </c>
      <c r="CI1559" s="1" t="b">
        <f t="shared" si="763"/>
        <v>1</v>
      </c>
      <c r="CJ1559" s="1" t="b">
        <f t="shared" si="764"/>
        <v>0</v>
      </c>
      <c r="CK1559" s="1" t="b">
        <f t="shared" si="765"/>
        <v>0</v>
      </c>
      <c r="CL1559" s="1" t="b">
        <f t="shared" si="766"/>
        <v>0</v>
      </c>
      <c r="CM1559" s="1" t="b">
        <f t="shared" si="767"/>
        <v>0</v>
      </c>
      <c r="CN1559" s="1" t="b">
        <f t="shared" si="768"/>
        <v>0</v>
      </c>
      <c r="CO1559" s="2" t="b">
        <f t="shared" si="769"/>
        <v>1</v>
      </c>
      <c r="CP1559" s="2" t="b">
        <f t="shared" si="770"/>
        <v>1</v>
      </c>
      <c r="CQ1559" s="2" t="b">
        <f t="shared" si="771"/>
        <v>0</v>
      </c>
      <c r="CR1559" s="6" t="str">
        <f t="shared" si="772"/>
        <v>Male</v>
      </c>
      <c r="CS1559" s="7">
        <f t="shared" si="773"/>
        <v>0</v>
      </c>
      <c r="CT1559" s="7">
        <f t="shared" si="774"/>
        <v>1</v>
      </c>
      <c r="CU1559" s="7">
        <f t="shared" si="775"/>
        <v>0</v>
      </c>
      <c r="CV1559" s="7">
        <f t="shared" si="776"/>
        <v>0</v>
      </c>
      <c r="CW1559" s="7">
        <f t="shared" si="777"/>
        <v>0</v>
      </c>
      <c r="CX1559" s="1" t="b">
        <f t="shared" si="778"/>
        <v>1</v>
      </c>
      <c r="CY1559" s="1" t="b">
        <f t="shared" si="779"/>
        <v>1</v>
      </c>
      <c r="DG1559" s="1" t="b">
        <f t="shared" si="780"/>
        <v>0</v>
      </c>
    </row>
    <row r="1560" spans="1:111" x14ac:dyDescent="0.35">
      <c r="A1560" s="2">
        <v>1677</v>
      </c>
      <c r="B1560" s="1" t="s">
        <v>13809</v>
      </c>
      <c r="C1560" s="9">
        <v>44377</v>
      </c>
      <c r="D1560" s="10" t="s">
        <v>13809</v>
      </c>
      <c r="E1560" s="1">
        <v>24</v>
      </c>
      <c r="F1560" s="1" t="s">
        <v>108</v>
      </c>
      <c r="G1560" s="1" t="s">
        <v>13809</v>
      </c>
      <c r="H1560" s="1" t="s">
        <v>13809</v>
      </c>
      <c r="I1560" s="9">
        <v>44349</v>
      </c>
      <c r="J1560" s="2" t="s">
        <v>409</v>
      </c>
      <c r="K1560" s="2" t="s">
        <v>13809</v>
      </c>
      <c r="N1560" s="2" t="s">
        <v>13809</v>
      </c>
      <c r="O1560" s="2" t="s">
        <v>110</v>
      </c>
      <c r="P1560" s="2" t="s">
        <v>111</v>
      </c>
      <c r="S1560" s="2" t="s">
        <v>112</v>
      </c>
      <c r="U1560" s="2" t="b">
        <v>1</v>
      </c>
      <c r="V1560" s="2" t="s">
        <v>159</v>
      </c>
      <c r="W1560" s="1" t="s">
        <v>112</v>
      </c>
      <c r="X1560" s="1" t="s">
        <v>114</v>
      </c>
      <c r="Y1560" s="2" t="s">
        <v>112</v>
      </c>
      <c r="Z1560" s="2" t="s">
        <v>112</v>
      </c>
      <c r="AA1560" s="2" t="s">
        <v>111</v>
      </c>
      <c r="AB1560" s="2">
        <v>2</v>
      </c>
      <c r="AF1560" s="1" t="s">
        <v>111</v>
      </c>
      <c r="AK1560" s="1" t="s">
        <v>150</v>
      </c>
      <c r="AO1560" s="1" t="s">
        <v>117</v>
      </c>
      <c r="AU1560" s="1" t="s">
        <v>132</v>
      </c>
      <c r="AZ1560" s="1" t="s">
        <v>155</v>
      </c>
      <c r="BA1560" s="1">
        <v>20.8</v>
      </c>
      <c r="BJ1560" s="1" t="s">
        <v>112</v>
      </c>
      <c r="BK1560" s="1" t="s">
        <v>112</v>
      </c>
      <c r="BL1560" s="1" t="s">
        <v>297</v>
      </c>
      <c r="BQ1560" s="1" t="s">
        <v>121</v>
      </c>
      <c r="BR1560" s="1" t="s">
        <v>122</v>
      </c>
      <c r="BS1560" s="1" t="s">
        <v>112</v>
      </c>
      <c r="BW1560" s="34" t="s">
        <v>5827</v>
      </c>
      <c r="BX1560" s="2" t="s">
        <v>111</v>
      </c>
      <c r="BY1560" s="2" t="s">
        <v>156</v>
      </c>
      <c r="BZ1560" s="2" t="s">
        <v>124</v>
      </c>
      <c r="CA1560" s="2" t="s">
        <v>278</v>
      </c>
      <c r="CB1560" s="1" t="s">
        <v>265</v>
      </c>
      <c r="CC1560" s="2" t="s">
        <v>220</v>
      </c>
      <c r="CD1560" s="1" t="b">
        <f t="shared" si="781"/>
        <v>1</v>
      </c>
      <c r="CE1560" s="1" t="b">
        <f t="shared" si="782"/>
        <v>0</v>
      </c>
      <c r="CF1560" s="1" t="b">
        <f t="shared" si="760"/>
        <v>0</v>
      </c>
      <c r="CG1560" s="1" t="b">
        <f t="shared" si="761"/>
        <v>0</v>
      </c>
      <c r="CH1560" s="1" t="b">
        <f t="shared" si="762"/>
        <v>0</v>
      </c>
      <c r="CI1560" s="1" t="b">
        <f t="shared" si="763"/>
        <v>1</v>
      </c>
      <c r="CJ1560" s="1" t="b">
        <f t="shared" si="764"/>
        <v>0</v>
      </c>
      <c r="CK1560" s="1" t="b">
        <f t="shared" si="765"/>
        <v>0</v>
      </c>
      <c r="CL1560" s="1" t="b">
        <f t="shared" si="766"/>
        <v>0</v>
      </c>
      <c r="CM1560" s="1" t="b">
        <f t="shared" si="767"/>
        <v>0</v>
      </c>
      <c r="CN1560" s="1" t="b">
        <f t="shared" si="768"/>
        <v>0</v>
      </c>
      <c r="CO1560" s="2" t="b">
        <f t="shared" si="769"/>
        <v>1</v>
      </c>
      <c r="CP1560" s="2" t="b">
        <f t="shared" si="770"/>
        <v>1</v>
      </c>
      <c r="CQ1560" s="2" t="b">
        <f t="shared" si="771"/>
        <v>0</v>
      </c>
      <c r="CR1560" s="6" t="str">
        <f t="shared" si="772"/>
        <v>Female</v>
      </c>
      <c r="CS1560" s="7">
        <f t="shared" si="773"/>
        <v>0</v>
      </c>
      <c r="CT1560" s="7">
        <f t="shared" si="774"/>
        <v>0</v>
      </c>
      <c r="CU1560" s="7">
        <f t="shared" si="775"/>
        <v>1</v>
      </c>
      <c r="CV1560" s="7">
        <f t="shared" si="776"/>
        <v>0</v>
      </c>
      <c r="CW1560" s="7">
        <f t="shared" si="777"/>
        <v>0</v>
      </c>
      <c r="CX1560" s="1" t="b">
        <f t="shared" si="778"/>
        <v>1</v>
      </c>
      <c r="CY1560" s="1" t="b">
        <f t="shared" si="779"/>
        <v>1</v>
      </c>
      <c r="DG1560" s="1" t="b">
        <f t="shared" si="780"/>
        <v>0</v>
      </c>
    </row>
    <row r="1561" spans="1:111" x14ac:dyDescent="0.35">
      <c r="A1561" s="4"/>
      <c r="B1561" s="1" t="s">
        <v>13809</v>
      </c>
      <c r="C1561" s="14">
        <v>44383</v>
      </c>
      <c r="D1561" s="10" t="s">
        <v>13809</v>
      </c>
      <c r="E1561" s="13">
        <v>20</v>
      </c>
      <c r="F1561" s="13" t="s">
        <v>127</v>
      </c>
      <c r="G1561" s="1" t="s">
        <v>13809</v>
      </c>
      <c r="H1561" s="1" t="s">
        <v>13809</v>
      </c>
      <c r="K1561" s="2" t="s">
        <v>13809</v>
      </c>
      <c r="L1561" s="14">
        <v>44373</v>
      </c>
      <c r="M1561" s="4" t="s">
        <v>109</v>
      </c>
      <c r="N1561" s="2" t="s">
        <v>13809</v>
      </c>
      <c r="O1561" s="4" t="s">
        <v>110</v>
      </c>
      <c r="P1561" s="4" t="s">
        <v>111</v>
      </c>
      <c r="Q1561" s="4"/>
      <c r="R1561" s="4"/>
      <c r="S1561" s="4" t="s">
        <v>112</v>
      </c>
      <c r="T1561" s="4" t="s">
        <v>111</v>
      </c>
      <c r="U1561" s="4" t="b">
        <v>1</v>
      </c>
      <c r="V1561" s="4" t="s">
        <v>113</v>
      </c>
      <c r="W1561" s="13" t="s">
        <v>112</v>
      </c>
      <c r="X1561" s="13" t="s">
        <v>114</v>
      </c>
      <c r="Y1561" s="4" t="s">
        <v>112</v>
      </c>
      <c r="Z1561" s="4"/>
      <c r="AA1561" s="4"/>
      <c r="AB1561" s="4"/>
      <c r="AC1561" s="13"/>
      <c r="AD1561" s="13"/>
      <c r="AE1561" s="13"/>
      <c r="AF1561" s="13"/>
      <c r="AG1561" s="13"/>
      <c r="AH1561" s="13"/>
      <c r="AI1561" s="13"/>
      <c r="AJ1561" s="13"/>
      <c r="AK1561" s="13" t="s">
        <v>129</v>
      </c>
      <c r="AL1561" s="13"/>
      <c r="AM1561" s="13"/>
      <c r="AN1561" s="13"/>
      <c r="AO1561" s="13" t="s">
        <v>130</v>
      </c>
      <c r="AP1561" s="13"/>
      <c r="AQ1561" s="13"/>
      <c r="AR1561" s="13"/>
      <c r="AS1561" s="13"/>
      <c r="AT1561" s="13"/>
      <c r="AU1561" s="13" t="s">
        <v>132</v>
      </c>
      <c r="AV1561" s="13"/>
      <c r="AW1561" s="13"/>
      <c r="AX1561" s="13"/>
      <c r="AY1561" s="13"/>
      <c r="AZ1561" s="13" t="s">
        <v>155</v>
      </c>
      <c r="BA1561" s="13">
        <v>28.79</v>
      </c>
      <c r="BB1561" s="13"/>
      <c r="BC1561" s="13"/>
      <c r="BD1561" s="13"/>
      <c r="BE1561" s="13"/>
      <c r="BF1561" s="13"/>
      <c r="BG1561" s="13"/>
      <c r="BH1561" s="13"/>
      <c r="BI1561" s="13"/>
      <c r="BJ1561" s="13" t="s">
        <v>112</v>
      </c>
      <c r="BK1561" s="13" t="s">
        <v>112</v>
      </c>
      <c r="BL1561" s="13" t="s">
        <v>301</v>
      </c>
      <c r="BM1561" s="13"/>
      <c r="BN1561" s="13"/>
      <c r="BO1561" s="13"/>
      <c r="BP1561" s="13"/>
      <c r="BQ1561" s="13" t="s">
        <v>121</v>
      </c>
      <c r="BR1561" s="13" t="s">
        <v>122</v>
      </c>
      <c r="BS1561" s="13" t="s">
        <v>112</v>
      </c>
      <c r="BT1561" s="35"/>
      <c r="BU1561" s="35"/>
      <c r="BV1561" s="14">
        <v>44414</v>
      </c>
      <c r="BW1561" s="35"/>
      <c r="BX1561" s="4" t="s">
        <v>111</v>
      </c>
      <c r="BY1561" s="4" t="s">
        <v>136</v>
      </c>
      <c r="BZ1561" s="4" t="s">
        <v>124</v>
      </c>
      <c r="CA1561" s="2">
        <v>2</v>
      </c>
      <c r="CB1561" s="13" t="s">
        <v>742</v>
      </c>
      <c r="CC1561" s="4" t="s">
        <v>126</v>
      </c>
      <c r="CD1561" s="1" t="b">
        <f t="shared" si="781"/>
        <v>1</v>
      </c>
      <c r="CE1561" s="1" t="b">
        <f t="shared" si="782"/>
        <v>0</v>
      </c>
      <c r="CF1561" s="1" t="b">
        <f t="shared" si="760"/>
        <v>0</v>
      </c>
      <c r="CG1561" s="1" t="b">
        <f t="shared" si="761"/>
        <v>0</v>
      </c>
      <c r="CH1561" s="1" t="b">
        <f t="shared" si="762"/>
        <v>0</v>
      </c>
      <c r="CI1561" s="1" t="b">
        <f t="shared" si="763"/>
        <v>1</v>
      </c>
      <c r="CJ1561" s="1" t="b">
        <f t="shared" si="764"/>
        <v>0</v>
      </c>
      <c r="CK1561" s="1" t="b">
        <f t="shared" si="765"/>
        <v>0</v>
      </c>
      <c r="CL1561" s="1" t="b">
        <f t="shared" si="766"/>
        <v>0</v>
      </c>
      <c r="CM1561" s="1" t="b">
        <f t="shared" si="767"/>
        <v>0</v>
      </c>
      <c r="CN1561" s="1" t="b">
        <f t="shared" si="768"/>
        <v>0</v>
      </c>
      <c r="CO1561" s="2" t="b">
        <f t="shared" si="769"/>
        <v>0</v>
      </c>
      <c r="CP1561" s="2" t="b">
        <f t="shared" si="770"/>
        <v>0</v>
      </c>
      <c r="CQ1561" s="2" t="b">
        <f t="shared" si="771"/>
        <v>0</v>
      </c>
      <c r="CR1561" s="6" t="str">
        <f t="shared" si="772"/>
        <v>Male</v>
      </c>
      <c r="CS1561" s="7">
        <f t="shared" si="773"/>
        <v>0</v>
      </c>
      <c r="CT1561" s="7">
        <f t="shared" si="774"/>
        <v>0</v>
      </c>
      <c r="CU1561" s="7">
        <f t="shared" si="775"/>
        <v>0</v>
      </c>
      <c r="CV1561" s="7">
        <f t="shared" si="776"/>
        <v>1</v>
      </c>
      <c r="CW1561" s="7">
        <f t="shared" si="777"/>
        <v>0</v>
      </c>
      <c r="CX1561" s="1" t="b">
        <f t="shared" si="778"/>
        <v>1</v>
      </c>
      <c r="CY1561" s="1" t="b">
        <f t="shared" si="779"/>
        <v>1</v>
      </c>
      <c r="DG1561" s="1" t="b">
        <f t="shared" si="780"/>
        <v>0</v>
      </c>
    </row>
    <row r="1562" spans="1:111" ht="87" x14ac:dyDescent="0.35">
      <c r="B1562" s="1" t="s">
        <v>13809</v>
      </c>
      <c r="C1562" s="9">
        <v>44377</v>
      </c>
      <c r="D1562" s="10" t="s">
        <v>13809</v>
      </c>
      <c r="E1562" s="1">
        <v>54</v>
      </c>
      <c r="F1562" s="1" t="s">
        <v>108</v>
      </c>
      <c r="G1562" s="1" t="s">
        <v>13809</v>
      </c>
      <c r="H1562" s="1" t="s">
        <v>13809</v>
      </c>
      <c r="I1562" s="9">
        <v>44278</v>
      </c>
      <c r="J1562" s="2" t="s">
        <v>128</v>
      </c>
      <c r="K1562" s="2" t="s">
        <v>13809</v>
      </c>
      <c r="L1562" s="9">
        <v>44307</v>
      </c>
      <c r="M1562" s="2" t="s">
        <v>128</v>
      </c>
      <c r="N1562" s="2" t="s">
        <v>13809</v>
      </c>
      <c r="O1562" s="2" t="s">
        <v>110</v>
      </c>
      <c r="P1562" s="2" t="s">
        <v>111</v>
      </c>
      <c r="S1562" s="2" t="s">
        <v>112</v>
      </c>
      <c r="T1562" s="2" t="s">
        <v>112</v>
      </c>
      <c r="U1562" s="2" t="b">
        <v>1</v>
      </c>
      <c r="V1562" s="2" t="s">
        <v>113</v>
      </c>
      <c r="W1562" s="1" t="s">
        <v>112</v>
      </c>
      <c r="X1562" s="1" t="s">
        <v>138</v>
      </c>
      <c r="Y1562" s="2" t="s">
        <v>112</v>
      </c>
      <c r="Z1562" s="2" t="s">
        <v>111</v>
      </c>
      <c r="AA1562" s="2" t="s">
        <v>112</v>
      </c>
      <c r="AB1562" s="2">
        <v>2</v>
      </c>
      <c r="AC1562" s="1" t="s">
        <v>111</v>
      </c>
      <c r="AH1562" s="1" t="s">
        <v>193</v>
      </c>
      <c r="AI1562" s="1" t="s">
        <v>5828</v>
      </c>
      <c r="AK1562" s="1" t="s">
        <v>129</v>
      </c>
      <c r="AO1562" s="1" t="s">
        <v>130</v>
      </c>
      <c r="AU1562" s="1" t="s">
        <v>197</v>
      </c>
      <c r="BJ1562" s="1" t="s">
        <v>112</v>
      </c>
      <c r="BK1562" s="1" t="s">
        <v>112</v>
      </c>
      <c r="BL1562" s="1" t="s">
        <v>142</v>
      </c>
      <c r="BQ1562" s="1" t="s">
        <v>121</v>
      </c>
      <c r="BR1562" s="1" t="s">
        <v>122</v>
      </c>
      <c r="BS1562" s="1" t="s">
        <v>112</v>
      </c>
      <c r="BU1562" s="34" t="s">
        <v>5829</v>
      </c>
      <c r="BV1562" s="9">
        <v>44452</v>
      </c>
      <c r="BW1562" s="34" t="s">
        <v>14500</v>
      </c>
      <c r="BY1562" s="2" t="s">
        <v>174</v>
      </c>
      <c r="BZ1562" s="2" t="s">
        <v>162</v>
      </c>
      <c r="CA1562" s="2">
        <v>2</v>
      </c>
      <c r="CB1562" s="1" t="s">
        <v>199</v>
      </c>
      <c r="CC1562" s="2" t="s">
        <v>113</v>
      </c>
      <c r="CD1562" s="1" t="b">
        <f t="shared" si="781"/>
        <v>0</v>
      </c>
      <c r="CE1562" s="1" t="b">
        <f t="shared" si="782"/>
        <v>0</v>
      </c>
      <c r="CF1562" s="1" t="b">
        <f t="shared" si="760"/>
        <v>0</v>
      </c>
      <c r="CG1562" s="1" t="b">
        <f t="shared" si="761"/>
        <v>0</v>
      </c>
      <c r="CH1562" s="1" t="b">
        <f t="shared" si="762"/>
        <v>0</v>
      </c>
      <c r="CI1562" s="1" t="b">
        <f t="shared" si="763"/>
        <v>0</v>
      </c>
      <c r="CJ1562" s="1" t="b">
        <f t="shared" si="764"/>
        <v>0</v>
      </c>
      <c r="CK1562" s="1" t="b">
        <f t="shared" si="765"/>
        <v>0</v>
      </c>
      <c r="CL1562" s="1" t="b">
        <f t="shared" si="766"/>
        <v>0</v>
      </c>
      <c r="CM1562" s="1" t="b">
        <f t="shared" si="767"/>
        <v>1</v>
      </c>
      <c r="CN1562" s="1" t="b">
        <f t="shared" si="768"/>
        <v>0</v>
      </c>
      <c r="CO1562" s="2" t="b">
        <f t="shared" si="769"/>
        <v>1</v>
      </c>
      <c r="CP1562" s="2" t="b">
        <f t="shared" si="770"/>
        <v>1</v>
      </c>
      <c r="CQ1562" s="2" t="b">
        <f t="shared" si="771"/>
        <v>0</v>
      </c>
      <c r="CR1562" s="6" t="str">
        <f t="shared" si="772"/>
        <v>Female</v>
      </c>
      <c r="CS1562" s="7">
        <f t="shared" si="773"/>
        <v>0</v>
      </c>
      <c r="CT1562" s="7">
        <f t="shared" si="774"/>
        <v>1</v>
      </c>
      <c r="CU1562" s="7">
        <f t="shared" si="775"/>
        <v>0</v>
      </c>
      <c r="CV1562" s="7">
        <f t="shared" si="776"/>
        <v>0</v>
      </c>
      <c r="CW1562" s="7">
        <f t="shared" si="777"/>
        <v>1</v>
      </c>
      <c r="CX1562" s="1" t="b">
        <f t="shared" si="778"/>
        <v>0</v>
      </c>
      <c r="CY1562" s="1" t="b">
        <f t="shared" si="779"/>
        <v>0</v>
      </c>
      <c r="DG1562" s="1" t="b">
        <f t="shared" si="780"/>
        <v>0</v>
      </c>
    </row>
    <row r="1563" spans="1:111" ht="203" x14ac:dyDescent="0.35">
      <c r="B1563" s="1" t="s">
        <v>13809</v>
      </c>
      <c r="C1563" s="9">
        <v>44377</v>
      </c>
      <c r="D1563" s="10" t="s">
        <v>13809</v>
      </c>
      <c r="E1563" s="1">
        <v>17</v>
      </c>
      <c r="F1563" s="1" t="s">
        <v>127</v>
      </c>
      <c r="G1563" s="1" t="s">
        <v>13809</v>
      </c>
      <c r="H1563" s="1" t="s">
        <v>13809</v>
      </c>
      <c r="I1563" s="9">
        <v>44307</v>
      </c>
      <c r="J1563" s="2" t="s">
        <v>109</v>
      </c>
      <c r="K1563" s="2" t="s">
        <v>13809</v>
      </c>
      <c r="L1563" s="9">
        <v>44328</v>
      </c>
      <c r="M1563" s="2" t="s">
        <v>109</v>
      </c>
      <c r="N1563" s="2" t="s">
        <v>13809</v>
      </c>
      <c r="O1563" s="2" t="s">
        <v>110</v>
      </c>
      <c r="P1563" s="2" t="s">
        <v>111</v>
      </c>
      <c r="S1563" s="2" t="s">
        <v>112</v>
      </c>
      <c r="T1563" s="2" t="s">
        <v>111</v>
      </c>
      <c r="U1563" s="2" t="b">
        <v>1</v>
      </c>
      <c r="V1563" s="2" t="s">
        <v>113</v>
      </c>
      <c r="W1563" s="1" t="s">
        <v>112</v>
      </c>
      <c r="X1563" s="1" t="s">
        <v>114</v>
      </c>
      <c r="Y1563" s="2" t="s">
        <v>112</v>
      </c>
      <c r="Z1563" s="2" t="s">
        <v>111</v>
      </c>
      <c r="AA1563" s="2" t="s">
        <v>112</v>
      </c>
      <c r="AB1563" s="2">
        <v>21</v>
      </c>
      <c r="AC1563" s="1" t="s">
        <v>111</v>
      </c>
      <c r="AF1563" s="1" t="s">
        <v>111</v>
      </c>
      <c r="AJ1563" s="1" t="s">
        <v>115</v>
      </c>
      <c r="AK1563" s="1" t="s">
        <v>150</v>
      </c>
      <c r="AO1563" s="1" t="s">
        <v>130</v>
      </c>
      <c r="AS1563" s="1" t="s">
        <v>140</v>
      </c>
      <c r="AU1563" s="1" t="s">
        <v>177</v>
      </c>
      <c r="AX1563" s="1">
        <v>35</v>
      </c>
      <c r="AZ1563" s="1" t="s">
        <v>374</v>
      </c>
      <c r="BA1563" s="1" t="s">
        <v>5830</v>
      </c>
      <c r="BD1563" s="1">
        <v>16.100000000000001</v>
      </c>
      <c r="BE1563" s="1" t="s">
        <v>5831</v>
      </c>
      <c r="BH1563" s="1" t="s">
        <v>3504</v>
      </c>
      <c r="BJ1563" s="1" t="s">
        <v>112</v>
      </c>
      <c r="BK1563" s="1" t="s">
        <v>112</v>
      </c>
      <c r="BL1563" s="1" t="s">
        <v>135</v>
      </c>
      <c r="BQ1563" s="1" t="s">
        <v>1153</v>
      </c>
      <c r="BR1563" s="1" t="s">
        <v>122</v>
      </c>
      <c r="BS1563" s="1" t="s">
        <v>111</v>
      </c>
      <c r="BT1563" s="34" t="s">
        <v>5832</v>
      </c>
      <c r="BU1563" s="34" t="s">
        <v>5833</v>
      </c>
      <c r="BV1563" s="9">
        <v>44473</v>
      </c>
      <c r="BW1563" s="34" t="s">
        <v>14501</v>
      </c>
      <c r="BX1563" s="2" t="s">
        <v>111</v>
      </c>
      <c r="BY1563" s="2" t="s">
        <v>123</v>
      </c>
      <c r="BZ1563" s="2" t="s">
        <v>124</v>
      </c>
      <c r="CA1563" s="2">
        <v>2</v>
      </c>
      <c r="CB1563" s="1" t="s">
        <v>514</v>
      </c>
      <c r="CC1563" s="2" t="s">
        <v>126</v>
      </c>
      <c r="CD1563" s="1" t="b">
        <f t="shared" si="781"/>
        <v>1</v>
      </c>
      <c r="CE1563" s="1" t="b">
        <f t="shared" si="782"/>
        <v>1</v>
      </c>
      <c r="CF1563" s="1" t="b">
        <f t="shared" si="760"/>
        <v>0</v>
      </c>
      <c r="CG1563" s="1" t="b">
        <f t="shared" si="761"/>
        <v>0</v>
      </c>
      <c r="CH1563" s="1" t="b">
        <f t="shared" si="762"/>
        <v>1</v>
      </c>
      <c r="CI1563" s="1" t="b">
        <f t="shared" si="763"/>
        <v>0</v>
      </c>
      <c r="CJ1563" s="1" t="b">
        <f t="shared" si="764"/>
        <v>0</v>
      </c>
      <c r="CK1563" s="1" t="b">
        <f t="shared" si="765"/>
        <v>0</v>
      </c>
      <c r="CL1563" s="1" t="b">
        <f t="shared" si="766"/>
        <v>0</v>
      </c>
      <c r="CM1563" s="1" t="b">
        <f t="shared" si="767"/>
        <v>0</v>
      </c>
      <c r="CN1563" s="1" t="b">
        <f t="shared" si="768"/>
        <v>0</v>
      </c>
      <c r="CO1563" s="2" t="b">
        <f t="shared" si="769"/>
        <v>0</v>
      </c>
      <c r="CP1563" s="2" t="b">
        <f t="shared" si="770"/>
        <v>0</v>
      </c>
      <c r="CQ1563" s="2" t="b">
        <f t="shared" si="771"/>
        <v>1</v>
      </c>
      <c r="CR1563" s="6" t="str">
        <f t="shared" si="772"/>
        <v>Male</v>
      </c>
      <c r="CS1563" s="7">
        <f t="shared" si="773"/>
        <v>1</v>
      </c>
      <c r="CT1563" s="7">
        <f t="shared" si="774"/>
        <v>0</v>
      </c>
      <c r="CU1563" s="7">
        <f t="shared" si="775"/>
        <v>0</v>
      </c>
      <c r="CV1563" s="7">
        <f t="shared" si="776"/>
        <v>1</v>
      </c>
      <c r="CW1563" s="7">
        <f t="shared" si="777"/>
        <v>0</v>
      </c>
      <c r="CX1563" s="1" t="b">
        <f t="shared" si="778"/>
        <v>1</v>
      </c>
      <c r="CY1563" s="1" t="b">
        <f t="shared" si="779"/>
        <v>0</v>
      </c>
      <c r="DG1563" s="1" t="b">
        <f t="shared" si="780"/>
        <v>1</v>
      </c>
    </row>
    <row r="1564" spans="1:111" ht="43.5" x14ac:dyDescent="0.35">
      <c r="B1564" s="1" t="s">
        <v>13809</v>
      </c>
      <c r="C1564" s="9">
        <v>44377</v>
      </c>
      <c r="D1564" s="10" t="s">
        <v>13809</v>
      </c>
      <c r="E1564" s="1">
        <v>52</v>
      </c>
      <c r="F1564" s="1" t="s">
        <v>108</v>
      </c>
      <c r="G1564" s="1" t="s">
        <v>13809</v>
      </c>
      <c r="H1564" s="1" t="s">
        <v>13809</v>
      </c>
      <c r="K1564" s="2" t="s">
        <v>13809</v>
      </c>
      <c r="L1564" s="9">
        <v>44316</v>
      </c>
      <c r="M1564" s="2" t="s">
        <v>128</v>
      </c>
      <c r="N1564" s="2" t="s">
        <v>13809</v>
      </c>
      <c r="O1564" s="2" t="s">
        <v>110</v>
      </c>
      <c r="P1564" s="2" t="s">
        <v>111</v>
      </c>
      <c r="S1564" s="2" t="s">
        <v>111</v>
      </c>
      <c r="T1564" s="2" t="s">
        <v>112</v>
      </c>
      <c r="U1564" s="2" t="b">
        <v>1</v>
      </c>
      <c r="V1564" s="2" t="s">
        <v>113</v>
      </c>
      <c r="W1564" s="1" t="s">
        <v>112</v>
      </c>
      <c r="X1564" s="1" t="s">
        <v>110</v>
      </c>
      <c r="Y1564" s="2" t="s">
        <v>112</v>
      </c>
      <c r="AA1564" s="2" t="s">
        <v>112</v>
      </c>
      <c r="AB1564" s="2">
        <v>6</v>
      </c>
      <c r="AK1564" s="1" t="s">
        <v>129</v>
      </c>
      <c r="AO1564" s="1" t="s">
        <v>117</v>
      </c>
      <c r="AS1564" s="1" t="s">
        <v>229</v>
      </c>
      <c r="AU1564" s="1" t="s">
        <v>132</v>
      </c>
      <c r="AZ1564" s="1" t="s">
        <v>155</v>
      </c>
      <c r="BA1564" s="1">
        <v>4.8000000000000001E-2</v>
      </c>
      <c r="BJ1564" s="1" t="s">
        <v>112</v>
      </c>
      <c r="BK1564" s="1" t="s">
        <v>112</v>
      </c>
      <c r="BL1564" s="1" t="s">
        <v>142</v>
      </c>
      <c r="BQ1564" s="1" t="s">
        <v>121</v>
      </c>
      <c r="BR1564" s="1" t="s">
        <v>122</v>
      </c>
      <c r="BS1564" s="1" t="s">
        <v>112</v>
      </c>
      <c r="BU1564" s="34" t="s">
        <v>5834</v>
      </c>
      <c r="BV1564" s="9">
        <v>44377</v>
      </c>
      <c r="BW1564" s="34" t="s">
        <v>5835</v>
      </c>
      <c r="BY1564" s="2" t="s">
        <v>156</v>
      </c>
      <c r="BZ1564" s="2" t="s">
        <v>124</v>
      </c>
      <c r="CA1564" s="2">
        <v>2</v>
      </c>
      <c r="CB1564" s="1" t="s">
        <v>265</v>
      </c>
      <c r="CC1564" s="2" t="s">
        <v>126</v>
      </c>
      <c r="CD1564" s="1" t="b">
        <f t="shared" si="781"/>
        <v>0</v>
      </c>
      <c r="CE1564" s="1" t="b">
        <f t="shared" si="782"/>
        <v>0</v>
      </c>
      <c r="CF1564" s="1" t="b">
        <f t="shared" si="760"/>
        <v>0</v>
      </c>
      <c r="CG1564" s="1" t="b">
        <f t="shared" si="761"/>
        <v>0</v>
      </c>
      <c r="CH1564" s="1" t="b">
        <f t="shared" si="762"/>
        <v>0</v>
      </c>
      <c r="CI1564" s="1" t="b">
        <f t="shared" si="763"/>
        <v>0</v>
      </c>
      <c r="CJ1564" s="1" t="b">
        <f t="shared" si="764"/>
        <v>0</v>
      </c>
      <c r="CK1564" s="1" t="b">
        <f t="shared" si="765"/>
        <v>0</v>
      </c>
      <c r="CL1564" s="1" t="b">
        <f t="shared" si="766"/>
        <v>0</v>
      </c>
      <c r="CM1564" s="1" t="b">
        <f t="shared" si="767"/>
        <v>1</v>
      </c>
      <c r="CN1564" s="1" t="b">
        <f t="shared" si="768"/>
        <v>0</v>
      </c>
      <c r="CO1564" s="2" t="b">
        <f t="shared" si="769"/>
        <v>1</v>
      </c>
      <c r="CP1564" s="2" t="b">
        <f t="shared" si="770"/>
        <v>1</v>
      </c>
      <c r="CQ1564" s="2" t="b">
        <f t="shared" si="771"/>
        <v>0</v>
      </c>
      <c r="CR1564" s="6" t="str">
        <f t="shared" si="772"/>
        <v>Female</v>
      </c>
      <c r="CS1564" s="7">
        <f t="shared" si="773"/>
        <v>0</v>
      </c>
      <c r="CT1564" s="7">
        <f t="shared" si="774"/>
        <v>0</v>
      </c>
      <c r="CU1564" s="7">
        <f t="shared" si="775"/>
        <v>0</v>
      </c>
      <c r="CV1564" s="7">
        <f t="shared" si="776"/>
        <v>0</v>
      </c>
      <c r="CW1564" s="7">
        <f t="shared" si="777"/>
        <v>1</v>
      </c>
      <c r="CX1564" s="1" t="b">
        <f t="shared" si="778"/>
        <v>0</v>
      </c>
      <c r="CY1564" s="1" t="b">
        <f t="shared" si="779"/>
        <v>0</v>
      </c>
      <c r="DG1564" s="1" t="b">
        <f t="shared" si="780"/>
        <v>0</v>
      </c>
    </row>
    <row r="1565" spans="1:111" ht="101.5" x14ac:dyDescent="0.35">
      <c r="B1565" s="1" t="s">
        <v>13809</v>
      </c>
      <c r="C1565" s="9">
        <v>44378</v>
      </c>
      <c r="D1565" s="10" t="s">
        <v>13809</v>
      </c>
      <c r="E1565" s="1">
        <v>12</v>
      </c>
      <c r="F1565" s="1" t="s">
        <v>108</v>
      </c>
      <c r="G1565" s="1" t="s">
        <v>13809</v>
      </c>
      <c r="H1565" s="1" t="s">
        <v>13809</v>
      </c>
      <c r="I1565" s="9">
        <v>44376</v>
      </c>
      <c r="J1565" s="2" t="s">
        <v>109</v>
      </c>
      <c r="K1565" s="2" t="s">
        <v>13809</v>
      </c>
      <c r="N1565" s="2" t="s">
        <v>13809</v>
      </c>
      <c r="O1565" s="2" t="s">
        <v>110</v>
      </c>
      <c r="P1565" s="2" t="s">
        <v>111</v>
      </c>
      <c r="S1565" s="2" t="s">
        <v>112</v>
      </c>
      <c r="T1565" s="2" t="s">
        <v>111</v>
      </c>
      <c r="U1565" s="2" t="b">
        <v>1</v>
      </c>
      <c r="V1565" s="2" t="s">
        <v>113</v>
      </c>
      <c r="W1565" s="1" t="s">
        <v>112</v>
      </c>
      <c r="X1565" s="1" t="s">
        <v>114</v>
      </c>
      <c r="Y1565" s="2" t="s">
        <v>112</v>
      </c>
      <c r="AB1565" s="5">
        <v>1</v>
      </c>
      <c r="AK1565" s="1" t="s">
        <v>294</v>
      </c>
      <c r="AN1565" s="1" t="s">
        <v>5836</v>
      </c>
      <c r="AO1565" s="1" t="s">
        <v>2598</v>
      </c>
      <c r="AS1565" s="1" t="s">
        <v>229</v>
      </c>
      <c r="AZ1565" s="1" t="s">
        <v>402</v>
      </c>
      <c r="BA1565" s="21" t="s">
        <v>5837</v>
      </c>
      <c r="BE1565" s="1" t="s">
        <v>1343</v>
      </c>
      <c r="BJ1565" s="1" t="s">
        <v>112</v>
      </c>
      <c r="BK1565" s="1" t="s">
        <v>112</v>
      </c>
      <c r="BL1565" s="1" t="s">
        <v>180</v>
      </c>
      <c r="BM1565" s="1" t="s">
        <v>5838</v>
      </c>
      <c r="BQ1565" s="11" t="s">
        <v>121</v>
      </c>
      <c r="BR1565" s="11" t="s">
        <v>122</v>
      </c>
      <c r="BS1565" s="11" t="s">
        <v>112</v>
      </c>
      <c r="BU1565" s="34" t="s">
        <v>5839</v>
      </c>
      <c r="BV1565" s="9">
        <v>44567</v>
      </c>
      <c r="BW1565" s="34" t="s">
        <v>5840</v>
      </c>
      <c r="BY1565" s="2" t="s">
        <v>156</v>
      </c>
      <c r="BZ1565" s="2" t="s">
        <v>124</v>
      </c>
      <c r="CA1565" s="2">
        <v>2</v>
      </c>
      <c r="CB1565" s="1" t="s">
        <v>5841</v>
      </c>
      <c r="CC1565" s="2" t="s">
        <v>126</v>
      </c>
      <c r="CD1565" s="1" t="b">
        <f t="shared" si="781"/>
        <v>1</v>
      </c>
      <c r="CE1565" s="1" t="b">
        <f t="shared" si="782"/>
        <v>1</v>
      </c>
      <c r="CF1565" s="1" t="b">
        <f t="shared" si="760"/>
        <v>0</v>
      </c>
      <c r="CG1565" s="1" t="b">
        <f t="shared" si="761"/>
        <v>1</v>
      </c>
      <c r="CH1565" s="1" t="b">
        <f t="shared" si="762"/>
        <v>0</v>
      </c>
      <c r="CI1565" s="1" t="b">
        <f t="shared" si="763"/>
        <v>0</v>
      </c>
      <c r="CJ1565" s="1" t="b">
        <f t="shared" si="764"/>
        <v>0</v>
      </c>
      <c r="CK1565" s="1" t="b">
        <f t="shared" si="765"/>
        <v>0</v>
      </c>
      <c r="CL1565" s="1" t="b">
        <f t="shared" si="766"/>
        <v>0</v>
      </c>
      <c r="CM1565" s="1" t="b">
        <f t="shared" si="767"/>
        <v>0</v>
      </c>
      <c r="CN1565" s="1" t="b">
        <f t="shared" si="768"/>
        <v>0</v>
      </c>
      <c r="CO1565" s="2" t="b">
        <f t="shared" si="769"/>
        <v>1</v>
      </c>
      <c r="CP1565" s="2" t="b">
        <f t="shared" si="770"/>
        <v>1</v>
      </c>
      <c r="CQ1565" s="2" t="b">
        <f t="shared" si="771"/>
        <v>0</v>
      </c>
      <c r="CR1565" s="6" t="str">
        <f t="shared" si="772"/>
        <v>Female</v>
      </c>
      <c r="CS1565" s="7">
        <f t="shared" si="773"/>
        <v>1</v>
      </c>
      <c r="CT1565" s="7">
        <f t="shared" si="774"/>
        <v>0</v>
      </c>
      <c r="CU1565" s="7">
        <f t="shared" si="775"/>
        <v>0</v>
      </c>
      <c r="CV1565" s="7">
        <f t="shared" si="776"/>
        <v>0</v>
      </c>
      <c r="CW1565" s="7">
        <f t="shared" si="777"/>
        <v>0</v>
      </c>
      <c r="CX1565" s="1" t="b">
        <f t="shared" si="778"/>
        <v>1</v>
      </c>
      <c r="CY1565" s="1" t="b">
        <f t="shared" si="779"/>
        <v>0</v>
      </c>
      <c r="DG1565" s="1" t="b">
        <f t="shared" si="780"/>
        <v>1</v>
      </c>
    </row>
    <row r="1566" spans="1:111" ht="72.5" x14ac:dyDescent="0.35">
      <c r="B1566" s="1" t="s">
        <v>13809</v>
      </c>
      <c r="C1566" s="9">
        <v>44378</v>
      </c>
      <c r="D1566" s="10" t="s">
        <v>13809</v>
      </c>
      <c r="E1566" s="1">
        <v>32</v>
      </c>
      <c r="F1566" s="1" t="s">
        <v>127</v>
      </c>
      <c r="G1566" s="1" t="s">
        <v>13809</v>
      </c>
      <c r="H1566" s="1" t="s">
        <v>13809</v>
      </c>
      <c r="I1566" s="9">
        <v>44188</v>
      </c>
      <c r="J1566" s="2" t="s">
        <v>109</v>
      </c>
      <c r="K1566" s="2" t="s">
        <v>13809</v>
      </c>
      <c r="L1566" s="9">
        <v>44208</v>
      </c>
      <c r="M1566" s="2" t="s">
        <v>109</v>
      </c>
      <c r="N1566" s="2" t="s">
        <v>13809</v>
      </c>
      <c r="O1566" s="2" t="s">
        <v>110</v>
      </c>
      <c r="P1566" s="2" t="s">
        <v>111</v>
      </c>
      <c r="S1566" s="2" t="s">
        <v>112</v>
      </c>
      <c r="T1566" s="2" t="s">
        <v>111</v>
      </c>
      <c r="U1566" s="2" t="b">
        <v>1</v>
      </c>
      <c r="V1566" s="2" t="s">
        <v>113</v>
      </c>
      <c r="W1566" s="1" t="s">
        <v>112</v>
      </c>
      <c r="X1566" s="1" t="s">
        <v>138</v>
      </c>
      <c r="Y1566" s="2" t="s">
        <v>112</v>
      </c>
      <c r="Z1566" s="2" t="s">
        <v>112</v>
      </c>
      <c r="AA1566" s="2" t="s">
        <v>112</v>
      </c>
      <c r="AB1566" s="2">
        <v>1</v>
      </c>
      <c r="AC1566" s="1" t="s">
        <v>112</v>
      </c>
      <c r="AD1566" s="1" t="s">
        <v>192</v>
      </c>
      <c r="AE1566" s="1" t="s">
        <v>5842</v>
      </c>
      <c r="AF1566" s="1" t="s">
        <v>111</v>
      </c>
      <c r="AJ1566" s="1" t="s">
        <v>115</v>
      </c>
      <c r="AK1566" s="1" t="s">
        <v>211</v>
      </c>
      <c r="AN1566" s="1" t="s">
        <v>5843</v>
      </c>
      <c r="AO1566" s="1" t="s">
        <v>117</v>
      </c>
      <c r="AS1566" s="1" t="s">
        <v>145</v>
      </c>
      <c r="AU1566" s="1" t="s">
        <v>132</v>
      </c>
      <c r="AZ1566" s="1" t="s">
        <v>707</v>
      </c>
      <c r="BC1566" s="1" t="s">
        <v>5844</v>
      </c>
      <c r="BF1566" s="1" t="s">
        <v>5845</v>
      </c>
      <c r="BG1566" s="1" t="s">
        <v>5846</v>
      </c>
      <c r="BJ1566" s="1" t="s">
        <v>112</v>
      </c>
      <c r="BK1566" s="1" t="s">
        <v>112</v>
      </c>
      <c r="BL1566" s="1" t="s">
        <v>361</v>
      </c>
      <c r="BM1566" s="1" t="s">
        <v>5847</v>
      </c>
      <c r="BQ1566" s="1" t="s">
        <v>121</v>
      </c>
      <c r="BR1566" s="1" t="s">
        <v>122</v>
      </c>
      <c r="BS1566" s="1" t="s">
        <v>112</v>
      </c>
      <c r="BU1566" s="34" t="s">
        <v>5848</v>
      </c>
      <c r="BV1566" s="9">
        <v>44497</v>
      </c>
      <c r="BW1566" s="34" t="s">
        <v>5849</v>
      </c>
      <c r="BY1566" s="2" t="s">
        <v>174</v>
      </c>
      <c r="BZ1566" s="2" t="s">
        <v>124</v>
      </c>
      <c r="CA1566" s="2">
        <v>1</v>
      </c>
      <c r="CB1566" s="1" t="s">
        <v>258</v>
      </c>
      <c r="CC1566" s="2" t="s">
        <v>113</v>
      </c>
      <c r="CD1566" s="1" t="b">
        <f t="shared" si="781"/>
        <v>0</v>
      </c>
      <c r="CE1566" s="1" t="b">
        <f t="shared" si="782"/>
        <v>0</v>
      </c>
      <c r="CF1566" s="1" t="b">
        <f t="shared" si="760"/>
        <v>0</v>
      </c>
      <c r="CG1566" s="1" t="b">
        <f t="shared" si="761"/>
        <v>0</v>
      </c>
      <c r="CH1566" s="1" t="b">
        <f t="shared" si="762"/>
        <v>0</v>
      </c>
      <c r="CI1566" s="1" t="b">
        <f t="shared" si="763"/>
        <v>0</v>
      </c>
      <c r="CJ1566" s="1" t="b">
        <f t="shared" si="764"/>
        <v>0</v>
      </c>
      <c r="CK1566" s="1" t="b">
        <f t="shared" si="765"/>
        <v>1</v>
      </c>
      <c r="CL1566" s="1" t="b">
        <f t="shared" si="766"/>
        <v>0</v>
      </c>
      <c r="CM1566" s="1" t="b">
        <f t="shared" si="767"/>
        <v>0</v>
      </c>
      <c r="CN1566" s="1" t="b">
        <f t="shared" si="768"/>
        <v>0</v>
      </c>
      <c r="CO1566" s="2" t="b">
        <f t="shared" si="769"/>
        <v>1</v>
      </c>
      <c r="CP1566" s="2" t="b">
        <f t="shared" si="770"/>
        <v>1</v>
      </c>
      <c r="CQ1566" s="2" t="b">
        <f t="shared" si="771"/>
        <v>0</v>
      </c>
      <c r="CR1566" s="6" t="str">
        <f t="shared" si="772"/>
        <v>Male</v>
      </c>
      <c r="CS1566" s="7">
        <f t="shared" si="773"/>
        <v>1</v>
      </c>
      <c r="CT1566" s="7">
        <f t="shared" si="774"/>
        <v>0</v>
      </c>
      <c r="CU1566" s="7">
        <f t="shared" si="775"/>
        <v>0</v>
      </c>
      <c r="CV1566" s="7">
        <f t="shared" si="776"/>
        <v>1</v>
      </c>
      <c r="CW1566" s="7">
        <f t="shared" si="777"/>
        <v>0</v>
      </c>
      <c r="CX1566" s="1" t="b">
        <f t="shared" si="778"/>
        <v>0</v>
      </c>
      <c r="CY1566" s="1" t="b">
        <f t="shared" si="779"/>
        <v>1</v>
      </c>
      <c r="DG1566" s="1" t="b">
        <f t="shared" si="780"/>
        <v>0</v>
      </c>
    </row>
    <row r="1567" spans="1:111" x14ac:dyDescent="0.35">
      <c r="A1567" s="2" t="s">
        <v>220</v>
      </c>
      <c r="B1567" s="1" t="s">
        <v>13809</v>
      </c>
      <c r="C1567" s="9">
        <v>44378</v>
      </c>
      <c r="D1567" s="10" t="s">
        <v>13809</v>
      </c>
      <c r="E1567" s="1">
        <v>17</v>
      </c>
      <c r="F1567" s="1" t="s">
        <v>127</v>
      </c>
      <c r="G1567" s="1" t="s">
        <v>13809</v>
      </c>
      <c r="H1567" s="1" t="s">
        <v>13809</v>
      </c>
      <c r="I1567" s="9">
        <v>44356</v>
      </c>
      <c r="J1567" s="2" t="s">
        <v>109</v>
      </c>
      <c r="K1567" s="2" t="s">
        <v>13809</v>
      </c>
      <c r="N1567" s="2" t="s">
        <v>13809</v>
      </c>
      <c r="O1567" s="2" t="s">
        <v>110</v>
      </c>
      <c r="P1567" s="2" t="s">
        <v>111</v>
      </c>
      <c r="S1567" s="2" t="s">
        <v>112</v>
      </c>
      <c r="T1567" s="2" t="s">
        <v>111</v>
      </c>
      <c r="U1567" s="2" t="b">
        <v>1</v>
      </c>
      <c r="V1567" s="2" t="s">
        <v>113</v>
      </c>
      <c r="W1567" s="1" t="s">
        <v>112</v>
      </c>
      <c r="X1567" s="1" t="s">
        <v>138</v>
      </c>
      <c r="Y1567" s="2" t="s">
        <v>112</v>
      </c>
      <c r="Z1567" s="2" t="s">
        <v>112</v>
      </c>
      <c r="AB1567" s="2">
        <v>2</v>
      </c>
      <c r="AF1567" s="1" t="s">
        <v>111</v>
      </c>
      <c r="AJ1567" s="1" t="s">
        <v>115</v>
      </c>
      <c r="AK1567" s="1" t="s">
        <v>129</v>
      </c>
      <c r="AO1567" s="1" t="s">
        <v>117</v>
      </c>
      <c r="AS1567" s="1" t="s">
        <v>118</v>
      </c>
      <c r="AU1567" s="1" t="s">
        <v>197</v>
      </c>
      <c r="AZ1567" s="1" t="s">
        <v>120</v>
      </c>
      <c r="BA1567" s="1" t="s">
        <v>5850</v>
      </c>
      <c r="BG1567" s="1">
        <v>0.8</v>
      </c>
      <c r="BH1567" s="1">
        <v>10</v>
      </c>
      <c r="BJ1567" s="1" t="s">
        <v>112</v>
      </c>
      <c r="BK1567" s="1" t="s">
        <v>112</v>
      </c>
      <c r="BL1567" s="1" t="s">
        <v>142</v>
      </c>
      <c r="BQ1567" s="1" t="s">
        <v>121</v>
      </c>
      <c r="BR1567" s="1" t="s">
        <v>122</v>
      </c>
      <c r="BS1567" s="1" t="s">
        <v>112</v>
      </c>
      <c r="BV1567" s="9">
        <v>44378</v>
      </c>
      <c r="BX1567" s="2" t="s">
        <v>111</v>
      </c>
      <c r="BY1567" s="2" t="s">
        <v>174</v>
      </c>
      <c r="BZ1567" s="2" t="s">
        <v>124</v>
      </c>
      <c r="CA1567" s="2">
        <v>1</v>
      </c>
      <c r="CB1567" s="1" t="s">
        <v>157</v>
      </c>
      <c r="CC1567" s="2" t="s">
        <v>113</v>
      </c>
      <c r="CD1567" s="1" t="b">
        <f t="shared" si="781"/>
        <v>1</v>
      </c>
      <c r="CE1567" s="1" t="b">
        <f t="shared" si="782"/>
        <v>1</v>
      </c>
      <c r="CF1567" s="1" t="b">
        <f t="shared" si="760"/>
        <v>0</v>
      </c>
      <c r="CG1567" s="1" t="b">
        <f t="shared" si="761"/>
        <v>0</v>
      </c>
      <c r="CH1567" s="1" t="b">
        <f t="shared" si="762"/>
        <v>1</v>
      </c>
      <c r="CI1567" s="1" t="b">
        <f t="shared" si="763"/>
        <v>0</v>
      </c>
      <c r="CJ1567" s="1" t="b">
        <f t="shared" si="764"/>
        <v>0</v>
      </c>
      <c r="CK1567" s="1" t="b">
        <f t="shared" si="765"/>
        <v>0</v>
      </c>
      <c r="CL1567" s="1" t="b">
        <f t="shared" si="766"/>
        <v>0</v>
      </c>
      <c r="CM1567" s="1" t="b">
        <f t="shared" si="767"/>
        <v>0</v>
      </c>
      <c r="CN1567" s="1" t="b">
        <f t="shared" si="768"/>
        <v>0</v>
      </c>
      <c r="CO1567" s="2" t="b">
        <f t="shared" si="769"/>
        <v>1</v>
      </c>
      <c r="CP1567" s="2" t="b">
        <f t="shared" si="770"/>
        <v>1</v>
      </c>
      <c r="CQ1567" s="2" t="b">
        <f t="shared" si="771"/>
        <v>0</v>
      </c>
      <c r="CR1567" s="6" t="str">
        <f t="shared" si="772"/>
        <v>Male</v>
      </c>
      <c r="CS1567" s="7">
        <f t="shared" si="773"/>
        <v>1</v>
      </c>
      <c r="CT1567" s="7">
        <f t="shared" si="774"/>
        <v>0</v>
      </c>
      <c r="CU1567" s="7">
        <f t="shared" si="775"/>
        <v>0</v>
      </c>
      <c r="CV1567" s="7">
        <f t="shared" si="776"/>
        <v>0</v>
      </c>
      <c r="CW1567" s="7">
        <f t="shared" si="777"/>
        <v>0</v>
      </c>
      <c r="CX1567" s="1" t="b">
        <f t="shared" si="778"/>
        <v>1</v>
      </c>
      <c r="CY1567" s="1" t="b">
        <f t="shared" si="779"/>
        <v>0</v>
      </c>
      <c r="DG1567" s="1" t="b">
        <f t="shared" si="780"/>
        <v>1</v>
      </c>
    </row>
    <row r="1568" spans="1:111" ht="145" x14ac:dyDescent="0.35">
      <c r="B1568" s="1" t="s">
        <v>13809</v>
      </c>
      <c r="C1568" s="9">
        <v>44378</v>
      </c>
      <c r="D1568" s="10" t="s">
        <v>13809</v>
      </c>
      <c r="E1568" s="1">
        <v>18</v>
      </c>
      <c r="F1568" s="1" t="s">
        <v>127</v>
      </c>
      <c r="G1568" s="1" t="s">
        <v>13809</v>
      </c>
      <c r="H1568" s="1" t="s">
        <v>13809</v>
      </c>
      <c r="I1568" s="9">
        <v>44352</v>
      </c>
      <c r="J1568" s="2" t="s">
        <v>109</v>
      </c>
      <c r="K1568" s="2" t="s">
        <v>13809</v>
      </c>
      <c r="L1568" s="9">
        <v>44373</v>
      </c>
      <c r="M1568" s="2" t="s">
        <v>109</v>
      </c>
      <c r="N1568" s="2" t="s">
        <v>13809</v>
      </c>
      <c r="O1568" s="2" t="s">
        <v>110</v>
      </c>
      <c r="P1568" s="2" t="s">
        <v>111</v>
      </c>
      <c r="S1568" s="2" t="s">
        <v>111</v>
      </c>
      <c r="T1568" s="2" t="s">
        <v>112</v>
      </c>
      <c r="U1568" s="2" t="b">
        <v>1</v>
      </c>
      <c r="V1568" s="2" t="s">
        <v>113</v>
      </c>
      <c r="W1568" s="1" t="s">
        <v>112</v>
      </c>
      <c r="X1568" s="1" t="s">
        <v>110</v>
      </c>
      <c r="Y1568" s="2" t="s">
        <v>112</v>
      </c>
      <c r="Z1568" s="2" t="s">
        <v>111</v>
      </c>
      <c r="AA1568" s="2" t="s">
        <v>112</v>
      </c>
      <c r="AB1568" s="2">
        <v>1</v>
      </c>
      <c r="AK1568" s="1" t="s">
        <v>129</v>
      </c>
      <c r="AO1568" s="1" t="s">
        <v>117</v>
      </c>
      <c r="AS1568" s="1" t="s">
        <v>118</v>
      </c>
      <c r="AZ1568" s="1" t="s">
        <v>155</v>
      </c>
      <c r="BA1568" s="1">
        <v>7.99</v>
      </c>
      <c r="BJ1568" s="1" t="s">
        <v>112</v>
      </c>
      <c r="BU1568" s="34" t="s">
        <v>4244</v>
      </c>
      <c r="BV1568" s="9">
        <v>44490</v>
      </c>
      <c r="BW1568" s="34" t="s">
        <v>14502</v>
      </c>
      <c r="BY1568" s="2" t="s">
        <v>123</v>
      </c>
      <c r="BZ1568" s="2" t="s">
        <v>232</v>
      </c>
      <c r="CA1568" s="2">
        <v>2</v>
      </c>
      <c r="CB1568" s="1" t="s">
        <v>175</v>
      </c>
      <c r="CC1568" s="2" t="s">
        <v>126</v>
      </c>
      <c r="CD1568" s="1" t="b">
        <f t="shared" si="781"/>
        <v>1</v>
      </c>
      <c r="CE1568" s="1" t="b">
        <f t="shared" si="782"/>
        <v>0</v>
      </c>
      <c r="CF1568" s="1" t="b">
        <f t="shared" si="760"/>
        <v>0</v>
      </c>
      <c r="CG1568" s="1" t="b">
        <f t="shared" si="761"/>
        <v>0</v>
      </c>
      <c r="CH1568" s="1" t="b">
        <f t="shared" si="762"/>
        <v>0</v>
      </c>
      <c r="CI1568" s="1" t="b">
        <f t="shared" si="763"/>
        <v>1</v>
      </c>
      <c r="CJ1568" s="1" t="b">
        <f t="shared" si="764"/>
        <v>0</v>
      </c>
      <c r="CK1568" s="1" t="b">
        <f t="shared" si="765"/>
        <v>0</v>
      </c>
      <c r="CL1568" s="1" t="b">
        <f t="shared" si="766"/>
        <v>0</v>
      </c>
      <c r="CM1568" s="1" t="b">
        <f t="shared" si="767"/>
        <v>0</v>
      </c>
      <c r="CN1568" s="1" t="b">
        <f t="shared" si="768"/>
        <v>0</v>
      </c>
      <c r="CO1568" s="2" t="b">
        <f t="shared" si="769"/>
        <v>1</v>
      </c>
      <c r="CP1568" s="2" t="b">
        <f t="shared" si="770"/>
        <v>1</v>
      </c>
      <c r="CQ1568" s="2" t="b">
        <f t="shared" si="771"/>
        <v>0</v>
      </c>
      <c r="CR1568" s="6" t="str">
        <f t="shared" si="772"/>
        <v>Male</v>
      </c>
      <c r="CS1568" s="7">
        <f t="shared" si="773"/>
        <v>1</v>
      </c>
      <c r="CT1568" s="7">
        <f t="shared" si="774"/>
        <v>0</v>
      </c>
      <c r="CU1568" s="7">
        <f t="shared" si="775"/>
        <v>0</v>
      </c>
      <c r="CV1568" s="7">
        <f t="shared" si="776"/>
        <v>1</v>
      </c>
      <c r="CW1568" s="7">
        <f t="shared" si="777"/>
        <v>0</v>
      </c>
      <c r="CX1568" s="1" t="b">
        <f t="shared" si="778"/>
        <v>1</v>
      </c>
      <c r="CY1568" s="1" t="b">
        <f t="shared" si="779"/>
        <v>1</v>
      </c>
      <c r="DG1568" s="1" t="b">
        <f t="shared" si="780"/>
        <v>0</v>
      </c>
    </row>
    <row r="1569" spans="1:111" ht="58" x14ac:dyDescent="0.35">
      <c r="B1569" s="1" t="s">
        <v>13809</v>
      </c>
      <c r="C1569" s="9">
        <v>44378</v>
      </c>
      <c r="D1569" s="10" t="s">
        <v>13809</v>
      </c>
      <c r="E1569" s="1">
        <v>17</v>
      </c>
      <c r="F1569" s="1" t="s">
        <v>127</v>
      </c>
      <c r="G1569" s="1" t="s">
        <v>13809</v>
      </c>
      <c r="H1569" s="1" t="s">
        <v>13809</v>
      </c>
      <c r="I1569" s="9">
        <v>44342</v>
      </c>
      <c r="J1569" s="2" t="s">
        <v>109</v>
      </c>
      <c r="K1569" s="2" t="s">
        <v>13809</v>
      </c>
      <c r="L1569" s="9">
        <v>44368</v>
      </c>
      <c r="M1569" s="2" t="s">
        <v>109</v>
      </c>
      <c r="N1569" s="2" t="s">
        <v>13809</v>
      </c>
      <c r="O1569" s="2" t="s">
        <v>110</v>
      </c>
      <c r="P1569" s="2" t="s">
        <v>111</v>
      </c>
      <c r="S1569" s="2" t="s">
        <v>112</v>
      </c>
      <c r="T1569" s="2" t="s">
        <v>111</v>
      </c>
      <c r="U1569" s="2" t="b">
        <v>1</v>
      </c>
      <c r="V1569" s="2" t="s">
        <v>113</v>
      </c>
      <c r="W1569" s="1" t="s">
        <v>112</v>
      </c>
      <c r="X1569" s="1" t="s">
        <v>114</v>
      </c>
      <c r="Y1569" s="2" t="s">
        <v>112</v>
      </c>
      <c r="Z1569" s="2" t="s">
        <v>111</v>
      </c>
      <c r="AA1569" s="2" t="s">
        <v>112</v>
      </c>
      <c r="AB1569" s="5">
        <v>3</v>
      </c>
      <c r="AC1569" s="1" t="s">
        <v>111</v>
      </c>
      <c r="AF1569" s="1" t="s">
        <v>111</v>
      </c>
      <c r="AJ1569" s="1" t="s">
        <v>115</v>
      </c>
      <c r="AK1569" s="1" t="s">
        <v>201</v>
      </c>
      <c r="AN1569" s="1" t="s">
        <v>5851</v>
      </c>
      <c r="AO1569" s="1" t="s">
        <v>130</v>
      </c>
      <c r="AU1569" s="1" t="s">
        <v>132</v>
      </c>
      <c r="AZ1569" s="1" t="s">
        <v>133</v>
      </c>
      <c r="BA1569" s="1">
        <v>9.16</v>
      </c>
      <c r="BJ1569" s="1" t="s">
        <v>111</v>
      </c>
      <c r="BN1569" s="1" t="s">
        <v>111</v>
      </c>
      <c r="BU1569" s="34" t="s">
        <v>5852</v>
      </c>
      <c r="BW1569" s="34" t="s">
        <v>5853</v>
      </c>
      <c r="BX1569" s="2" t="s">
        <v>112</v>
      </c>
      <c r="BY1569" s="2" t="s">
        <v>156</v>
      </c>
      <c r="BZ1569" s="2" t="s">
        <v>162</v>
      </c>
      <c r="CA1569" s="2">
        <v>2</v>
      </c>
      <c r="CB1569" s="1" t="s">
        <v>319</v>
      </c>
      <c r="CC1569" s="2" t="s">
        <v>126</v>
      </c>
      <c r="CD1569" s="1" t="b">
        <f t="shared" si="781"/>
        <v>1</v>
      </c>
      <c r="CE1569" s="1" t="b">
        <f t="shared" si="782"/>
        <v>1</v>
      </c>
      <c r="CF1569" s="1" t="b">
        <f t="shared" si="760"/>
        <v>0</v>
      </c>
      <c r="CG1569" s="1" t="b">
        <f t="shared" si="761"/>
        <v>0</v>
      </c>
      <c r="CH1569" s="1" t="b">
        <f t="shared" si="762"/>
        <v>1</v>
      </c>
      <c r="CI1569" s="1" t="b">
        <f t="shared" si="763"/>
        <v>0</v>
      </c>
      <c r="CJ1569" s="1" t="b">
        <f t="shared" si="764"/>
        <v>0</v>
      </c>
      <c r="CK1569" s="1" t="b">
        <f t="shared" si="765"/>
        <v>0</v>
      </c>
      <c r="CL1569" s="1" t="b">
        <f t="shared" si="766"/>
        <v>0</v>
      </c>
      <c r="CM1569" s="1" t="b">
        <f t="shared" si="767"/>
        <v>0</v>
      </c>
      <c r="CN1569" s="1" t="b">
        <f t="shared" si="768"/>
        <v>0</v>
      </c>
      <c r="CO1569" s="2" t="b">
        <f t="shared" si="769"/>
        <v>1</v>
      </c>
      <c r="CP1569" s="2" t="b">
        <f t="shared" si="770"/>
        <v>1</v>
      </c>
      <c r="CQ1569" s="2" t="b">
        <f t="shared" si="771"/>
        <v>0</v>
      </c>
      <c r="CR1569" s="6" t="str">
        <f t="shared" si="772"/>
        <v>Male</v>
      </c>
      <c r="CS1569" s="7">
        <f t="shared" si="773"/>
        <v>1</v>
      </c>
      <c r="CT1569" s="7">
        <f t="shared" si="774"/>
        <v>0</v>
      </c>
      <c r="CU1569" s="7">
        <f t="shared" si="775"/>
        <v>0</v>
      </c>
      <c r="CV1569" s="7">
        <f t="shared" si="776"/>
        <v>1</v>
      </c>
      <c r="CW1569" s="7">
        <f t="shared" si="777"/>
        <v>0</v>
      </c>
      <c r="CX1569" s="1" t="b">
        <f t="shared" si="778"/>
        <v>1</v>
      </c>
      <c r="CY1569" s="1" t="b">
        <f t="shared" si="779"/>
        <v>0</v>
      </c>
      <c r="DG1569" s="1" t="b">
        <f t="shared" si="780"/>
        <v>1</v>
      </c>
    </row>
    <row r="1570" spans="1:111" ht="72.5" x14ac:dyDescent="0.35">
      <c r="B1570" s="1" t="s">
        <v>13809</v>
      </c>
      <c r="C1570" s="9">
        <v>44378</v>
      </c>
      <c r="D1570" s="10" t="s">
        <v>13809</v>
      </c>
      <c r="E1570" s="1">
        <v>31</v>
      </c>
      <c r="F1570" s="1" t="s">
        <v>127</v>
      </c>
      <c r="G1570" s="1" t="s">
        <v>13809</v>
      </c>
      <c r="H1570" s="1" t="s">
        <v>13809</v>
      </c>
      <c r="I1570" s="9">
        <v>44279</v>
      </c>
      <c r="J1570" s="2" t="s">
        <v>128</v>
      </c>
      <c r="K1570" s="2" t="s">
        <v>13809</v>
      </c>
      <c r="L1570" s="9">
        <v>44314</v>
      </c>
      <c r="M1570" s="2" t="s">
        <v>128</v>
      </c>
      <c r="N1570" s="2" t="s">
        <v>13809</v>
      </c>
      <c r="O1570" s="2" t="s">
        <v>110</v>
      </c>
      <c r="P1570" s="2" t="s">
        <v>111</v>
      </c>
      <c r="S1570" s="2" t="s">
        <v>111</v>
      </c>
      <c r="T1570" s="2" t="s">
        <v>112</v>
      </c>
      <c r="U1570" s="2" t="b">
        <v>1</v>
      </c>
      <c r="V1570" s="2" t="s">
        <v>113</v>
      </c>
      <c r="W1570" s="1" t="s">
        <v>112</v>
      </c>
      <c r="X1570" s="1" t="s">
        <v>110</v>
      </c>
      <c r="Y1570" s="2" t="s">
        <v>112</v>
      </c>
      <c r="Z1570" s="2" t="s">
        <v>111</v>
      </c>
      <c r="AA1570" s="2" t="s">
        <v>112</v>
      </c>
      <c r="AB1570" s="2">
        <v>27</v>
      </c>
      <c r="AC1570" s="1" t="s">
        <v>111</v>
      </c>
      <c r="AF1570" s="1" t="s">
        <v>111</v>
      </c>
      <c r="AJ1570" s="1" t="s">
        <v>115</v>
      </c>
      <c r="AK1570" s="1" t="s">
        <v>201</v>
      </c>
      <c r="AN1570" s="1" t="s">
        <v>5854</v>
      </c>
      <c r="AO1570" s="1" t="s">
        <v>117</v>
      </c>
      <c r="AS1570" s="1" t="s">
        <v>145</v>
      </c>
      <c r="AZ1570" s="1" t="s">
        <v>414</v>
      </c>
      <c r="BA1570" s="1" t="s">
        <v>3544</v>
      </c>
      <c r="BH1570" s="1">
        <v>13</v>
      </c>
      <c r="BJ1570" s="1" t="s">
        <v>112</v>
      </c>
      <c r="BK1570" s="1" t="s">
        <v>112</v>
      </c>
      <c r="BL1570" s="1" t="s">
        <v>142</v>
      </c>
      <c r="BQ1570" s="1" t="s">
        <v>121</v>
      </c>
      <c r="BR1570" s="1" t="s">
        <v>122</v>
      </c>
      <c r="BS1570" s="1" t="s">
        <v>112</v>
      </c>
      <c r="BU1570" s="34" t="s">
        <v>5855</v>
      </c>
      <c r="BV1570" s="9">
        <v>44454</v>
      </c>
      <c r="BW1570" s="34" t="s">
        <v>5856</v>
      </c>
      <c r="BX1570" s="2" t="s">
        <v>111</v>
      </c>
      <c r="BY1570" s="2" t="s">
        <v>123</v>
      </c>
      <c r="BZ1570" s="2" t="s">
        <v>124</v>
      </c>
      <c r="CA1570" s="2">
        <v>2</v>
      </c>
      <c r="CB1570" s="1" t="s">
        <v>233</v>
      </c>
      <c r="CC1570" s="2" t="s">
        <v>126</v>
      </c>
      <c r="CD1570" s="1" t="b">
        <f t="shared" si="781"/>
        <v>0</v>
      </c>
      <c r="CE1570" s="1" t="b">
        <f t="shared" si="782"/>
        <v>0</v>
      </c>
      <c r="CF1570" s="1" t="b">
        <f t="shared" si="760"/>
        <v>0</v>
      </c>
      <c r="CG1570" s="1" t="b">
        <f t="shared" si="761"/>
        <v>0</v>
      </c>
      <c r="CH1570" s="1" t="b">
        <f t="shared" si="762"/>
        <v>0</v>
      </c>
      <c r="CI1570" s="1" t="b">
        <f t="shared" si="763"/>
        <v>0</v>
      </c>
      <c r="CJ1570" s="1" t="b">
        <f t="shared" si="764"/>
        <v>0</v>
      </c>
      <c r="CK1570" s="1" t="b">
        <f t="shared" si="765"/>
        <v>1</v>
      </c>
      <c r="CL1570" s="1" t="b">
        <f t="shared" si="766"/>
        <v>0</v>
      </c>
      <c r="CM1570" s="1" t="b">
        <f t="shared" si="767"/>
        <v>0</v>
      </c>
      <c r="CN1570" s="1" t="b">
        <f t="shared" si="768"/>
        <v>0</v>
      </c>
      <c r="CO1570" s="2" t="b">
        <f t="shared" si="769"/>
        <v>0</v>
      </c>
      <c r="CP1570" s="2" t="b">
        <f t="shared" si="770"/>
        <v>0</v>
      </c>
      <c r="CQ1570" s="2" t="b">
        <f t="shared" si="771"/>
        <v>0</v>
      </c>
      <c r="CR1570" s="6" t="str">
        <f t="shared" si="772"/>
        <v>Male</v>
      </c>
      <c r="CS1570" s="7">
        <f t="shared" si="773"/>
        <v>0</v>
      </c>
      <c r="CT1570" s="7">
        <f t="shared" si="774"/>
        <v>1</v>
      </c>
      <c r="CU1570" s="7">
        <f t="shared" si="775"/>
        <v>0</v>
      </c>
      <c r="CV1570" s="7">
        <f t="shared" si="776"/>
        <v>0</v>
      </c>
      <c r="CW1570" s="7">
        <f t="shared" si="777"/>
        <v>1</v>
      </c>
      <c r="CX1570" s="1" t="b">
        <f t="shared" si="778"/>
        <v>0</v>
      </c>
      <c r="CY1570" s="1" t="b">
        <f t="shared" si="779"/>
        <v>1</v>
      </c>
      <c r="DG1570" s="1" t="b">
        <f t="shared" si="780"/>
        <v>0</v>
      </c>
    </row>
    <row r="1571" spans="1:111" ht="116" x14ac:dyDescent="0.35">
      <c r="A1571" s="2" t="s">
        <v>220</v>
      </c>
      <c r="B1571" s="1" t="s">
        <v>13809</v>
      </c>
      <c r="C1571" s="9">
        <v>44378</v>
      </c>
      <c r="D1571" s="10" t="s">
        <v>13809</v>
      </c>
      <c r="E1571" s="11">
        <v>15</v>
      </c>
      <c r="F1571" s="1" t="s">
        <v>127</v>
      </c>
      <c r="G1571" s="1" t="s">
        <v>13809</v>
      </c>
      <c r="H1571" s="1" t="s">
        <v>13809</v>
      </c>
      <c r="I1571" s="9">
        <v>44331</v>
      </c>
      <c r="J1571" s="2" t="s">
        <v>109</v>
      </c>
      <c r="K1571" s="2" t="s">
        <v>13809</v>
      </c>
      <c r="L1571" s="9">
        <v>44356</v>
      </c>
      <c r="M1571" s="2" t="s">
        <v>109</v>
      </c>
      <c r="N1571" s="2" t="s">
        <v>13809</v>
      </c>
      <c r="O1571" s="2" t="s">
        <v>110</v>
      </c>
      <c r="P1571" s="2" t="s">
        <v>111</v>
      </c>
      <c r="S1571" s="2" t="s">
        <v>112</v>
      </c>
      <c r="T1571" s="2" t="s">
        <v>111</v>
      </c>
      <c r="U1571" s="2" t="b">
        <v>1</v>
      </c>
      <c r="V1571" s="2" t="s">
        <v>113</v>
      </c>
      <c r="W1571" s="1" t="s">
        <v>112</v>
      </c>
      <c r="X1571" s="1" t="s">
        <v>110</v>
      </c>
      <c r="Y1571" s="2" t="s">
        <v>112</v>
      </c>
      <c r="Z1571" s="2" t="s">
        <v>112</v>
      </c>
      <c r="AA1571" s="2" t="s">
        <v>112</v>
      </c>
      <c r="AB1571" s="2">
        <v>3</v>
      </c>
      <c r="AC1571" s="1" t="s">
        <v>111</v>
      </c>
      <c r="AF1571" s="1" t="s">
        <v>111</v>
      </c>
      <c r="AJ1571" s="1" t="s">
        <v>115</v>
      </c>
      <c r="AK1571" s="1" t="s">
        <v>189</v>
      </c>
      <c r="AO1571" s="1" t="s">
        <v>117</v>
      </c>
      <c r="AS1571" s="1" t="s">
        <v>140</v>
      </c>
      <c r="AU1571" s="1" t="s">
        <v>132</v>
      </c>
      <c r="AZ1571" s="1" t="s">
        <v>629</v>
      </c>
      <c r="BA1571" s="1" t="s">
        <v>5857</v>
      </c>
      <c r="BD1571" s="1">
        <v>45</v>
      </c>
      <c r="BJ1571" s="1" t="s">
        <v>112</v>
      </c>
      <c r="BK1571" s="1" t="s">
        <v>112</v>
      </c>
      <c r="BL1571" s="1" t="s">
        <v>142</v>
      </c>
      <c r="BQ1571" s="1" t="s">
        <v>121</v>
      </c>
      <c r="BR1571" s="1" t="s">
        <v>122</v>
      </c>
      <c r="BS1571" s="1" t="s">
        <v>112</v>
      </c>
      <c r="BU1571" s="34" t="s">
        <v>5858</v>
      </c>
      <c r="BV1571" s="9">
        <v>44396</v>
      </c>
      <c r="BW1571" s="34" t="s">
        <v>5859</v>
      </c>
      <c r="BX1571" s="2" t="s">
        <v>111</v>
      </c>
      <c r="BY1571" s="2" t="s">
        <v>123</v>
      </c>
      <c r="BZ1571" s="2" t="s">
        <v>124</v>
      </c>
      <c r="CA1571" s="2">
        <v>1</v>
      </c>
      <c r="CB1571" s="1" t="s">
        <v>207</v>
      </c>
      <c r="CC1571" s="2" t="s">
        <v>309</v>
      </c>
      <c r="CD1571" s="1" t="b">
        <f t="shared" si="781"/>
        <v>1</v>
      </c>
      <c r="CE1571" s="1" t="b">
        <f t="shared" si="782"/>
        <v>1</v>
      </c>
      <c r="CF1571" s="1" t="b">
        <f t="shared" si="760"/>
        <v>0</v>
      </c>
      <c r="CG1571" s="1" t="b">
        <f t="shared" si="761"/>
        <v>1</v>
      </c>
      <c r="CH1571" s="1" t="b">
        <f t="shared" si="762"/>
        <v>0</v>
      </c>
      <c r="CI1571" s="1" t="b">
        <f t="shared" si="763"/>
        <v>0</v>
      </c>
      <c r="CJ1571" s="1" t="b">
        <f t="shared" si="764"/>
        <v>0</v>
      </c>
      <c r="CK1571" s="1" t="b">
        <f t="shared" si="765"/>
        <v>0</v>
      </c>
      <c r="CL1571" s="1" t="b">
        <f t="shared" si="766"/>
        <v>0</v>
      </c>
      <c r="CM1571" s="1" t="b">
        <f t="shared" si="767"/>
        <v>0</v>
      </c>
      <c r="CN1571" s="1" t="b">
        <f t="shared" si="768"/>
        <v>0</v>
      </c>
      <c r="CO1571" s="2" t="b">
        <f t="shared" si="769"/>
        <v>1</v>
      </c>
      <c r="CP1571" s="2" t="b">
        <f t="shared" si="770"/>
        <v>1</v>
      </c>
      <c r="CQ1571" s="2" t="b">
        <f t="shared" si="771"/>
        <v>0</v>
      </c>
      <c r="CR1571" s="6" t="str">
        <f t="shared" si="772"/>
        <v>Male</v>
      </c>
      <c r="CS1571" s="7">
        <f t="shared" si="773"/>
        <v>1</v>
      </c>
      <c r="CT1571" s="7">
        <f t="shared" si="774"/>
        <v>0</v>
      </c>
      <c r="CU1571" s="7">
        <f t="shared" si="775"/>
        <v>0</v>
      </c>
      <c r="CV1571" s="7">
        <f t="shared" si="776"/>
        <v>1</v>
      </c>
      <c r="CW1571" s="7">
        <f t="shared" si="777"/>
        <v>0</v>
      </c>
      <c r="CX1571" s="1" t="b">
        <f t="shared" si="778"/>
        <v>1</v>
      </c>
      <c r="CY1571" s="1" t="b">
        <f t="shared" si="779"/>
        <v>0</v>
      </c>
      <c r="DG1571" s="1" t="b">
        <f t="shared" si="780"/>
        <v>1</v>
      </c>
    </row>
    <row r="1572" spans="1:111" ht="72.5" x14ac:dyDescent="0.35">
      <c r="B1572" s="1" t="s">
        <v>13809</v>
      </c>
      <c r="C1572" s="9">
        <v>44378</v>
      </c>
      <c r="D1572" s="10" t="s">
        <v>13809</v>
      </c>
      <c r="E1572" s="1">
        <v>24</v>
      </c>
      <c r="F1572" s="1" t="s">
        <v>127</v>
      </c>
      <c r="G1572" s="1" t="s">
        <v>13809</v>
      </c>
      <c r="H1572" s="1" t="s">
        <v>13809</v>
      </c>
      <c r="I1572" s="2" t="s">
        <v>183</v>
      </c>
      <c r="J1572" s="2" t="s">
        <v>109</v>
      </c>
      <c r="K1572" s="2" t="s">
        <v>13809</v>
      </c>
      <c r="L1572" s="9">
        <v>44308</v>
      </c>
      <c r="M1572" s="2" t="s">
        <v>109</v>
      </c>
      <c r="N1572" s="2" t="s">
        <v>13809</v>
      </c>
      <c r="O1572" s="2" t="s">
        <v>110</v>
      </c>
      <c r="P1572" s="2" t="s">
        <v>111</v>
      </c>
      <c r="S1572" s="2" t="s">
        <v>112</v>
      </c>
      <c r="T1572" s="2" t="s">
        <v>111</v>
      </c>
      <c r="U1572" s="2" t="b">
        <v>1</v>
      </c>
      <c r="V1572" s="2" t="s">
        <v>113</v>
      </c>
      <c r="W1572" s="1" t="s">
        <v>112</v>
      </c>
      <c r="X1572" s="1" t="s">
        <v>110</v>
      </c>
      <c r="Y1572" s="2" t="s">
        <v>112</v>
      </c>
      <c r="Z1572" s="2" t="s">
        <v>111</v>
      </c>
      <c r="AA1572" s="2" t="s">
        <v>112</v>
      </c>
      <c r="AB1572" s="2">
        <v>3</v>
      </c>
      <c r="AC1572" s="1" t="s">
        <v>112</v>
      </c>
      <c r="AD1572" s="1" t="s">
        <v>192</v>
      </c>
      <c r="AE1572" s="1" t="s">
        <v>5860</v>
      </c>
      <c r="AF1572" s="1" t="s">
        <v>111</v>
      </c>
      <c r="AJ1572" s="1" t="s">
        <v>115</v>
      </c>
      <c r="AK1572" s="1" t="s">
        <v>129</v>
      </c>
      <c r="AO1572" s="1" t="s">
        <v>117</v>
      </c>
      <c r="AS1572" s="1" t="s">
        <v>118</v>
      </c>
      <c r="AU1572" s="1" t="s">
        <v>132</v>
      </c>
      <c r="AZ1572" s="1" t="s">
        <v>155</v>
      </c>
      <c r="BA1572" s="1" t="s">
        <v>5861</v>
      </c>
      <c r="BJ1572" s="1" t="s">
        <v>112</v>
      </c>
      <c r="BK1572" s="1" t="s">
        <v>112</v>
      </c>
      <c r="BL1572" s="1" t="s">
        <v>142</v>
      </c>
      <c r="BQ1572" s="1" t="s">
        <v>121</v>
      </c>
      <c r="BR1572" s="1" t="s">
        <v>122</v>
      </c>
      <c r="BS1572" s="1" t="s">
        <v>112</v>
      </c>
      <c r="BV1572" s="9">
        <v>44490</v>
      </c>
      <c r="BW1572" s="34" t="s">
        <v>5862</v>
      </c>
      <c r="BY1572" s="2" t="s">
        <v>123</v>
      </c>
      <c r="BZ1572" s="2" t="s">
        <v>124</v>
      </c>
      <c r="CA1572" s="2">
        <v>2</v>
      </c>
      <c r="CB1572" s="1" t="s">
        <v>279</v>
      </c>
      <c r="CC1572" s="2" t="s">
        <v>126</v>
      </c>
      <c r="CD1572" s="1" t="b">
        <f t="shared" si="781"/>
        <v>1</v>
      </c>
      <c r="CE1572" s="1" t="b">
        <f t="shared" si="782"/>
        <v>0</v>
      </c>
      <c r="CF1572" s="1" t="b">
        <f t="shared" si="760"/>
        <v>0</v>
      </c>
      <c r="CG1572" s="1" t="b">
        <f t="shared" si="761"/>
        <v>0</v>
      </c>
      <c r="CH1572" s="1" t="b">
        <f t="shared" si="762"/>
        <v>0</v>
      </c>
      <c r="CI1572" s="1" t="b">
        <f t="shared" si="763"/>
        <v>1</v>
      </c>
      <c r="CJ1572" s="1" t="b">
        <f t="shared" si="764"/>
        <v>0</v>
      </c>
      <c r="CK1572" s="1" t="b">
        <f t="shared" si="765"/>
        <v>0</v>
      </c>
      <c r="CL1572" s="1" t="b">
        <f t="shared" si="766"/>
        <v>0</v>
      </c>
      <c r="CM1572" s="1" t="b">
        <f t="shared" si="767"/>
        <v>0</v>
      </c>
      <c r="CN1572" s="1" t="b">
        <f t="shared" si="768"/>
        <v>0</v>
      </c>
      <c r="CO1572" s="2" t="b">
        <f t="shared" si="769"/>
        <v>1</v>
      </c>
      <c r="CP1572" s="2" t="b">
        <f t="shared" si="770"/>
        <v>1</v>
      </c>
      <c r="CQ1572" s="2" t="b">
        <f t="shared" si="771"/>
        <v>0</v>
      </c>
      <c r="CR1572" s="6" t="str">
        <f t="shared" si="772"/>
        <v>Male</v>
      </c>
      <c r="CS1572" s="7">
        <f t="shared" si="773"/>
        <v>1</v>
      </c>
      <c r="CT1572" s="7">
        <f t="shared" si="774"/>
        <v>0</v>
      </c>
      <c r="CU1572" s="7">
        <f t="shared" si="775"/>
        <v>0</v>
      </c>
      <c r="CV1572" s="7">
        <f t="shared" si="776"/>
        <v>1</v>
      </c>
      <c r="CW1572" s="7">
        <f t="shared" si="777"/>
        <v>0</v>
      </c>
      <c r="CX1572" s="1" t="b">
        <f t="shared" si="778"/>
        <v>1</v>
      </c>
      <c r="CY1572" s="1" t="b">
        <f t="shared" si="779"/>
        <v>1</v>
      </c>
      <c r="DG1572" s="1" t="b">
        <f t="shared" si="780"/>
        <v>0</v>
      </c>
    </row>
    <row r="1573" spans="1:111" ht="87" x14ac:dyDescent="0.35">
      <c r="A1573" s="2">
        <v>1746</v>
      </c>
      <c r="B1573" s="1" t="s">
        <v>13809</v>
      </c>
      <c r="C1573" s="9">
        <v>44378</v>
      </c>
      <c r="D1573" s="10" t="s">
        <v>13809</v>
      </c>
      <c r="E1573" s="1">
        <v>17</v>
      </c>
      <c r="F1573" s="1" t="s">
        <v>127</v>
      </c>
      <c r="G1573" s="1" t="s">
        <v>13809</v>
      </c>
      <c r="H1573" s="1" t="s">
        <v>13809</v>
      </c>
      <c r="J1573" s="2" t="s">
        <v>109</v>
      </c>
      <c r="K1573" s="2" t="s">
        <v>13809</v>
      </c>
      <c r="L1573" s="9">
        <v>44374</v>
      </c>
      <c r="M1573" s="2" t="s">
        <v>109</v>
      </c>
      <c r="N1573" s="2" t="s">
        <v>13809</v>
      </c>
      <c r="O1573" s="2" t="s">
        <v>110</v>
      </c>
      <c r="P1573" s="2" t="s">
        <v>111</v>
      </c>
      <c r="T1573" s="2" t="s">
        <v>112</v>
      </c>
      <c r="U1573" s="2" t="b">
        <v>1</v>
      </c>
      <c r="V1573" s="2" t="s">
        <v>113</v>
      </c>
      <c r="Y1573" s="2" t="s">
        <v>112</v>
      </c>
      <c r="Z1573" s="2" t="s">
        <v>111</v>
      </c>
      <c r="AA1573" s="2" t="s">
        <v>112</v>
      </c>
      <c r="AB1573" s="2">
        <v>2</v>
      </c>
      <c r="AK1573" s="1" t="s">
        <v>129</v>
      </c>
      <c r="AO1573" s="1" t="s">
        <v>130</v>
      </c>
      <c r="AU1573" s="1" t="s">
        <v>132</v>
      </c>
      <c r="AZ1573" s="1" t="s">
        <v>155</v>
      </c>
      <c r="BA1573" s="1">
        <v>6</v>
      </c>
      <c r="BJ1573" s="1" t="s">
        <v>112</v>
      </c>
      <c r="BK1573" s="1" t="s">
        <v>112</v>
      </c>
      <c r="BL1573" s="1" t="s">
        <v>142</v>
      </c>
      <c r="BQ1573" s="1" t="s">
        <v>121</v>
      </c>
      <c r="BR1573" s="1" t="s">
        <v>122</v>
      </c>
      <c r="BS1573" s="1" t="s">
        <v>112</v>
      </c>
      <c r="BU1573" s="34" t="s">
        <v>5863</v>
      </c>
      <c r="BV1573" s="9">
        <v>44378</v>
      </c>
      <c r="BW1573" s="34" t="s">
        <v>5864</v>
      </c>
      <c r="BY1573" s="2" t="s">
        <v>156</v>
      </c>
      <c r="BZ1573" s="2" t="s">
        <v>232</v>
      </c>
      <c r="CA1573" s="2">
        <v>2</v>
      </c>
      <c r="CB1573" s="1" t="s">
        <v>224</v>
      </c>
      <c r="CC1573" s="2" t="s">
        <v>126</v>
      </c>
      <c r="CD1573" s="1" t="b">
        <f t="shared" si="781"/>
        <v>1</v>
      </c>
      <c r="CE1573" s="1" t="b">
        <f t="shared" si="782"/>
        <v>1</v>
      </c>
      <c r="CF1573" s="1" t="b">
        <f t="shared" si="760"/>
        <v>0</v>
      </c>
      <c r="CG1573" s="1" t="b">
        <f t="shared" si="761"/>
        <v>0</v>
      </c>
      <c r="CH1573" s="1" t="b">
        <f t="shared" si="762"/>
        <v>1</v>
      </c>
      <c r="CI1573" s="1" t="b">
        <f t="shared" si="763"/>
        <v>0</v>
      </c>
      <c r="CJ1573" s="1" t="b">
        <f t="shared" si="764"/>
        <v>0</v>
      </c>
      <c r="CK1573" s="1" t="b">
        <f t="shared" si="765"/>
        <v>0</v>
      </c>
      <c r="CL1573" s="1" t="b">
        <f t="shared" si="766"/>
        <v>0</v>
      </c>
      <c r="CM1573" s="1" t="b">
        <f t="shared" si="767"/>
        <v>0</v>
      </c>
      <c r="CN1573" s="1" t="b">
        <f t="shared" si="768"/>
        <v>0</v>
      </c>
      <c r="CO1573" s="2" t="b">
        <f t="shared" si="769"/>
        <v>1</v>
      </c>
      <c r="CP1573" s="2" t="b">
        <f t="shared" si="770"/>
        <v>1</v>
      </c>
      <c r="CQ1573" s="2" t="b">
        <f t="shared" si="771"/>
        <v>0</v>
      </c>
      <c r="CR1573" s="6" t="str">
        <f t="shared" si="772"/>
        <v>Male</v>
      </c>
      <c r="CS1573" s="7">
        <f t="shared" si="773"/>
        <v>1</v>
      </c>
      <c r="CT1573" s="7">
        <f t="shared" si="774"/>
        <v>0</v>
      </c>
      <c r="CU1573" s="7">
        <f t="shared" si="775"/>
        <v>0</v>
      </c>
      <c r="CV1573" s="7">
        <f t="shared" si="776"/>
        <v>1</v>
      </c>
      <c r="CW1573" s="7">
        <f t="shared" si="777"/>
        <v>0</v>
      </c>
      <c r="CX1573" s="1" t="b">
        <f t="shared" si="778"/>
        <v>1</v>
      </c>
      <c r="CY1573" s="1" t="b">
        <f t="shared" si="779"/>
        <v>0</v>
      </c>
      <c r="DG1573" s="1" t="b">
        <f t="shared" si="780"/>
        <v>1</v>
      </c>
    </row>
    <row r="1574" spans="1:111" ht="72.5" x14ac:dyDescent="0.35">
      <c r="A1574" s="2">
        <v>1748</v>
      </c>
      <c r="B1574" s="1" t="s">
        <v>13809</v>
      </c>
      <c r="C1574" s="9">
        <v>44378</v>
      </c>
      <c r="D1574" s="10" t="s">
        <v>13809</v>
      </c>
      <c r="E1574" s="1">
        <v>18</v>
      </c>
      <c r="F1574" s="1" t="s">
        <v>127</v>
      </c>
      <c r="G1574" s="1" t="s">
        <v>13809</v>
      </c>
      <c r="H1574" s="1" t="s">
        <v>13809</v>
      </c>
      <c r="I1574" s="9">
        <v>44337</v>
      </c>
      <c r="J1574" s="2" t="s">
        <v>109</v>
      </c>
      <c r="K1574" s="2" t="s">
        <v>13809</v>
      </c>
      <c r="L1574" s="9">
        <v>44358</v>
      </c>
      <c r="M1574" s="2" t="s">
        <v>109</v>
      </c>
      <c r="N1574" s="2" t="s">
        <v>13809</v>
      </c>
      <c r="O1574" s="2" t="s">
        <v>110</v>
      </c>
      <c r="P1574" s="2" t="s">
        <v>111</v>
      </c>
      <c r="S1574" s="2" t="s">
        <v>112</v>
      </c>
      <c r="T1574" s="2" t="s">
        <v>111</v>
      </c>
      <c r="U1574" s="2" t="b">
        <v>1</v>
      </c>
      <c r="V1574" s="2" t="s">
        <v>113</v>
      </c>
      <c r="W1574" s="1" t="s">
        <v>112</v>
      </c>
      <c r="X1574" s="1" t="s">
        <v>110</v>
      </c>
      <c r="Y1574" s="2" t="s">
        <v>112</v>
      </c>
      <c r="Z1574" s="2" t="s">
        <v>111</v>
      </c>
      <c r="AA1574" s="2" t="s">
        <v>112</v>
      </c>
      <c r="AB1574" s="2">
        <v>1</v>
      </c>
      <c r="AC1574" s="1" t="s">
        <v>111</v>
      </c>
      <c r="AF1574" s="1" t="s">
        <v>111</v>
      </c>
      <c r="AJ1574" s="1" t="s">
        <v>115</v>
      </c>
      <c r="AK1574" s="1" t="s">
        <v>129</v>
      </c>
      <c r="AO1574" s="1" t="s">
        <v>117</v>
      </c>
      <c r="AS1574" s="1" t="s">
        <v>140</v>
      </c>
      <c r="AU1574" s="1" t="s">
        <v>132</v>
      </c>
      <c r="AZ1574" s="1" t="s">
        <v>155</v>
      </c>
      <c r="BA1574" s="1">
        <v>5.09</v>
      </c>
      <c r="BJ1574" s="1" t="s">
        <v>112</v>
      </c>
      <c r="BK1574" s="1" t="s">
        <v>112</v>
      </c>
      <c r="BL1574" s="1" t="s">
        <v>142</v>
      </c>
      <c r="BQ1574" s="1" t="s">
        <v>121</v>
      </c>
      <c r="BR1574" s="1" t="s">
        <v>122</v>
      </c>
      <c r="BS1574" s="1" t="s">
        <v>112</v>
      </c>
      <c r="BU1574" s="34" t="s">
        <v>5865</v>
      </c>
      <c r="BV1574" s="9">
        <v>44384</v>
      </c>
      <c r="BW1574" s="34" t="s">
        <v>5866</v>
      </c>
      <c r="BX1574" s="2" t="s">
        <v>111</v>
      </c>
      <c r="BY1574" s="2" t="s">
        <v>123</v>
      </c>
      <c r="BZ1574" s="2" t="s">
        <v>124</v>
      </c>
      <c r="CA1574" s="2">
        <v>2</v>
      </c>
      <c r="CB1574" s="1" t="s">
        <v>207</v>
      </c>
      <c r="CC1574" s="2" t="s">
        <v>126</v>
      </c>
      <c r="CD1574" s="1" t="b">
        <f t="shared" si="781"/>
        <v>1</v>
      </c>
      <c r="CE1574" s="1" t="b">
        <f t="shared" si="782"/>
        <v>0</v>
      </c>
      <c r="CF1574" s="1" t="b">
        <f t="shared" si="760"/>
        <v>0</v>
      </c>
      <c r="CG1574" s="1" t="b">
        <f t="shared" si="761"/>
        <v>0</v>
      </c>
      <c r="CH1574" s="1" t="b">
        <f t="shared" si="762"/>
        <v>0</v>
      </c>
      <c r="CI1574" s="1" t="b">
        <f t="shared" si="763"/>
        <v>1</v>
      </c>
      <c r="CJ1574" s="1" t="b">
        <f t="shared" si="764"/>
        <v>0</v>
      </c>
      <c r="CK1574" s="1" t="b">
        <f t="shared" si="765"/>
        <v>0</v>
      </c>
      <c r="CL1574" s="1" t="b">
        <f t="shared" si="766"/>
        <v>0</v>
      </c>
      <c r="CM1574" s="1" t="b">
        <f t="shared" si="767"/>
        <v>0</v>
      </c>
      <c r="CN1574" s="1" t="b">
        <f t="shared" si="768"/>
        <v>0</v>
      </c>
      <c r="CO1574" s="2" t="b">
        <f t="shared" si="769"/>
        <v>1</v>
      </c>
      <c r="CP1574" s="2" t="b">
        <f t="shared" si="770"/>
        <v>1</v>
      </c>
      <c r="CQ1574" s="2" t="b">
        <f t="shared" si="771"/>
        <v>0</v>
      </c>
      <c r="CR1574" s="6" t="str">
        <f t="shared" si="772"/>
        <v>Male</v>
      </c>
      <c r="CS1574" s="7">
        <f t="shared" si="773"/>
        <v>1</v>
      </c>
      <c r="CT1574" s="7">
        <f t="shared" si="774"/>
        <v>0</v>
      </c>
      <c r="CU1574" s="7">
        <f t="shared" si="775"/>
        <v>0</v>
      </c>
      <c r="CV1574" s="7">
        <f t="shared" si="776"/>
        <v>1</v>
      </c>
      <c r="CW1574" s="7">
        <f t="shared" si="777"/>
        <v>0</v>
      </c>
      <c r="CX1574" s="1" t="b">
        <f t="shared" si="778"/>
        <v>1</v>
      </c>
      <c r="CY1574" s="1" t="b">
        <f t="shared" si="779"/>
        <v>1</v>
      </c>
      <c r="DG1574" s="1" t="b">
        <f t="shared" si="780"/>
        <v>0</v>
      </c>
    </row>
    <row r="1575" spans="1:111" x14ac:dyDescent="0.35">
      <c r="A1575" s="4"/>
      <c r="B1575" s="1" t="s">
        <v>13809</v>
      </c>
      <c r="C1575" s="14">
        <v>44375</v>
      </c>
      <c r="D1575" s="10" t="s">
        <v>13809</v>
      </c>
      <c r="E1575" s="13">
        <v>15</v>
      </c>
      <c r="F1575" s="13" t="s">
        <v>127</v>
      </c>
      <c r="G1575" s="1" t="s">
        <v>13809</v>
      </c>
      <c r="H1575" s="1" t="s">
        <v>13809</v>
      </c>
      <c r="I1575" s="4"/>
      <c r="J1575" s="4"/>
      <c r="K1575" s="2" t="s">
        <v>13809</v>
      </c>
      <c r="L1575" s="14">
        <v>44369</v>
      </c>
      <c r="M1575" s="4" t="s">
        <v>109</v>
      </c>
      <c r="N1575" s="2" t="s">
        <v>13809</v>
      </c>
      <c r="O1575" s="4" t="s">
        <v>110</v>
      </c>
      <c r="P1575" s="4" t="s">
        <v>111</v>
      </c>
      <c r="Q1575" s="4"/>
      <c r="R1575" s="4"/>
      <c r="S1575" s="4" t="s">
        <v>112</v>
      </c>
      <c r="T1575" s="4" t="s">
        <v>111</v>
      </c>
      <c r="U1575" s="4" t="b">
        <v>1</v>
      </c>
      <c r="V1575" s="4" t="s">
        <v>159</v>
      </c>
      <c r="W1575" s="13" t="s">
        <v>112</v>
      </c>
      <c r="X1575" s="13" t="s">
        <v>110</v>
      </c>
      <c r="Y1575" s="4" t="s">
        <v>112</v>
      </c>
      <c r="Z1575" s="4" t="s">
        <v>111</v>
      </c>
      <c r="AA1575" s="4" t="s">
        <v>112</v>
      </c>
      <c r="AB1575" s="4">
        <v>2</v>
      </c>
      <c r="AC1575" s="13"/>
      <c r="AD1575" s="13"/>
      <c r="AE1575" s="13"/>
      <c r="AF1575" s="13" t="s">
        <v>111</v>
      </c>
      <c r="AG1575" s="13"/>
      <c r="AH1575" s="13"/>
      <c r="AI1575" s="13"/>
      <c r="AJ1575" s="13" t="s">
        <v>115</v>
      </c>
      <c r="AK1575" s="13" t="s">
        <v>201</v>
      </c>
      <c r="AL1575" s="13"/>
      <c r="AM1575" s="13"/>
      <c r="AN1575" s="13" t="s">
        <v>5867</v>
      </c>
      <c r="AO1575" s="13" t="s">
        <v>130</v>
      </c>
      <c r="AP1575" s="13"/>
      <c r="AQ1575" s="13"/>
      <c r="AR1575" s="13"/>
      <c r="AS1575" s="13" t="s">
        <v>140</v>
      </c>
      <c r="AT1575" s="13"/>
      <c r="AU1575" s="13" t="s">
        <v>132</v>
      </c>
      <c r="AV1575" s="13"/>
      <c r="AW1575" s="13"/>
      <c r="AX1575" s="13"/>
      <c r="AY1575" s="13"/>
      <c r="AZ1575" s="13" t="s">
        <v>120</v>
      </c>
      <c r="BA1575" s="13">
        <v>23.74</v>
      </c>
      <c r="BB1575" s="13"/>
      <c r="BC1575" s="13"/>
      <c r="BD1575" s="13"/>
      <c r="BE1575" s="13"/>
      <c r="BF1575" s="13"/>
      <c r="BG1575" s="13">
        <v>2.7</v>
      </c>
      <c r="BH1575" s="13">
        <v>7</v>
      </c>
      <c r="BI1575" s="13"/>
      <c r="BJ1575" s="13" t="s">
        <v>112</v>
      </c>
      <c r="BK1575" s="13" t="s">
        <v>112</v>
      </c>
      <c r="BL1575" s="13" t="s">
        <v>142</v>
      </c>
      <c r="BM1575" s="13"/>
      <c r="BN1575" s="13"/>
      <c r="BO1575" s="13"/>
      <c r="BP1575" s="13"/>
      <c r="BQ1575" s="13" t="s">
        <v>121</v>
      </c>
      <c r="BR1575" s="13" t="s">
        <v>122</v>
      </c>
      <c r="BS1575" s="13" t="s">
        <v>112</v>
      </c>
      <c r="BT1575" s="35"/>
      <c r="BU1575" s="35"/>
      <c r="BV1575" s="14">
        <v>44417</v>
      </c>
      <c r="BW1575" s="35" t="s">
        <v>14503</v>
      </c>
      <c r="BX1575" s="4"/>
      <c r="BY1575" s="4" t="s">
        <v>156</v>
      </c>
      <c r="BZ1575" s="4" t="s">
        <v>124</v>
      </c>
      <c r="CB1575" s="13" t="s">
        <v>265</v>
      </c>
      <c r="CC1575" s="4" t="s">
        <v>126</v>
      </c>
      <c r="CD1575" s="1" t="b">
        <f t="shared" si="781"/>
        <v>1</v>
      </c>
      <c r="CE1575" s="1" t="b">
        <f t="shared" si="782"/>
        <v>1</v>
      </c>
      <c r="CF1575" s="1" t="b">
        <f t="shared" si="760"/>
        <v>0</v>
      </c>
      <c r="CG1575" s="1" t="b">
        <f t="shared" si="761"/>
        <v>1</v>
      </c>
      <c r="CH1575" s="1" t="b">
        <f t="shared" si="762"/>
        <v>0</v>
      </c>
      <c r="CI1575" s="1" t="b">
        <f t="shared" si="763"/>
        <v>0</v>
      </c>
      <c r="CJ1575" s="1" t="b">
        <f t="shared" si="764"/>
        <v>0</v>
      </c>
      <c r="CK1575" s="1" t="b">
        <f t="shared" si="765"/>
        <v>0</v>
      </c>
      <c r="CL1575" s="1" t="b">
        <f t="shared" si="766"/>
        <v>0</v>
      </c>
      <c r="CM1575" s="1" t="b">
        <f t="shared" si="767"/>
        <v>0</v>
      </c>
      <c r="CN1575" s="1" t="b">
        <f t="shared" si="768"/>
        <v>0</v>
      </c>
      <c r="CO1575" s="2" t="b">
        <f t="shared" si="769"/>
        <v>1</v>
      </c>
      <c r="CP1575" s="2" t="b">
        <f t="shared" si="770"/>
        <v>1</v>
      </c>
      <c r="CQ1575" s="2" t="b">
        <f t="shared" si="771"/>
        <v>0</v>
      </c>
      <c r="CR1575" s="6" t="str">
        <f t="shared" si="772"/>
        <v>Male</v>
      </c>
      <c r="CS1575" s="7">
        <f t="shared" si="773"/>
        <v>0</v>
      </c>
      <c r="CT1575" s="7">
        <f t="shared" si="774"/>
        <v>0</v>
      </c>
      <c r="CU1575" s="7">
        <f t="shared" si="775"/>
        <v>0</v>
      </c>
      <c r="CV1575" s="7">
        <f t="shared" si="776"/>
        <v>1</v>
      </c>
      <c r="CW1575" s="7">
        <f t="shared" si="777"/>
        <v>0</v>
      </c>
      <c r="CX1575" s="1" t="b">
        <f t="shared" si="778"/>
        <v>1</v>
      </c>
      <c r="CY1575" s="1" t="b">
        <f t="shared" si="779"/>
        <v>0</v>
      </c>
      <c r="DG1575" s="1" t="b">
        <f t="shared" si="780"/>
        <v>1</v>
      </c>
    </row>
    <row r="1576" spans="1:111" ht="43.5" x14ac:dyDescent="0.35">
      <c r="B1576" s="1" t="s">
        <v>13809</v>
      </c>
      <c r="C1576" s="9">
        <v>44378</v>
      </c>
      <c r="D1576" s="10" t="s">
        <v>13809</v>
      </c>
      <c r="E1576" s="1">
        <v>52</v>
      </c>
      <c r="F1576" s="1" t="s">
        <v>127</v>
      </c>
      <c r="G1576" s="1" t="s">
        <v>13809</v>
      </c>
      <c r="H1576" s="1" t="s">
        <v>13809</v>
      </c>
      <c r="I1576" s="9">
        <v>44357</v>
      </c>
      <c r="J1576" s="2" t="s">
        <v>109</v>
      </c>
      <c r="K1576" s="2" t="s">
        <v>13809</v>
      </c>
      <c r="N1576" s="2" t="s">
        <v>13809</v>
      </c>
      <c r="O1576" s="2" t="s">
        <v>110</v>
      </c>
      <c r="P1576" s="2" t="s">
        <v>111</v>
      </c>
      <c r="S1576" s="2" t="s">
        <v>112</v>
      </c>
      <c r="T1576" s="2" t="s">
        <v>112</v>
      </c>
      <c r="U1576" s="2" t="b">
        <v>1</v>
      </c>
      <c r="V1576" s="2" t="s">
        <v>113</v>
      </c>
      <c r="W1576" s="1" t="s">
        <v>112</v>
      </c>
      <c r="X1576" s="1" t="s">
        <v>138</v>
      </c>
      <c r="Y1576" s="2" t="s">
        <v>112</v>
      </c>
      <c r="Z1576" s="2" t="s">
        <v>111</v>
      </c>
      <c r="AA1576" s="2" t="s">
        <v>112</v>
      </c>
      <c r="AB1576" s="2">
        <v>18</v>
      </c>
      <c r="AF1576" s="1" t="s">
        <v>111</v>
      </c>
      <c r="AH1576" s="1" t="s">
        <v>193</v>
      </c>
      <c r="AI1576" s="1" t="s">
        <v>4408</v>
      </c>
      <c r="AK1576" s="1" t="s">
        <v>189</v>
      </c>
      <c r="AO1576" s="1" t="s">
        <v>130</v>
      </c>
      <c r="AS1576" s="1" t="s">
        <v>271</v>
      </c>
      <c r="AU1576" s="1" t="s">
        <v>132</v>
      </c>
      <c r="BJ1576" s="1" t="s">
        <v>111</v>
      </c>
      <c r="BN1576" s="1" t="s">
        <v>112</v>
      </c>
      <c r="BO1576" s="1" t="s">
        <v>234</v>
      </c>
      <c r="BP1576" s="1" t="s">
        <v>355</v>
      </c>
      <c r="BQ1576" s="1" t="s">
        <v>121</v>
      </c>
      <c r="BR1576" s="1" t="s">
        <v>122</v>
      </c>
      <c r="BS1576" s="1" t="s">
        <v>112</v>
      </c>
      <c r="BU1576" s="34" t="s">
        <v>13917</v>
      </c>
      <c r="BV1576" s="9">
        <v>44453</v>
      </c>
      <c r="BW1576" s="34" t="s">
        <v>5868</v>
      </c>
      <c r="BY1576" s="2" t="s">
        <v>174</v>
      </c>
      <c r="BZ1576" s="2" t="s">
        <v>124</v>
      </c>
      <c r="CA1576" s="2">
        <v>1</v>
      </c>
      <c r="CB1576" s="1" t="s">
        <v>386</v>
      </c>
      <c r="CC1576" s="2" t="s">
        <v>113</v>
      </c>
      <c r="CD1576" s="1" t="b">
        <f t="shared" si="781"/>
        <v>0</v>
      </c>
      <c r="CE1576" s="1" t="b">
        <f t="shared" si="782"/>
        <v>0</v>
      </c>
      <c r="CF1576" s="1" t="b">
        <f t="shared" si="760"/>
        <v>0</v>
      </c>
      <c r="CG1576" s="1" t="b">
        <f t="shared" si="761"/>
        <v>0</v>
      </c>
      <c r="CH1576" s="1" t="b">
        <f t="shared" si="762"/>
        <v>0</v>
      </c>
      <c r="CI1576" s="1" t="b">
        <f t="shared" si="763"/>
        <v>0</v>
      </c>
      <c r="CJ1576" s="1" t="b">
        <f t="shared" si="764"/>
        <v>0</v>
      </c>
      <c r="CK1576" s="1" t="b">
        <f t="shared" si="765"/>
        <v>0</v>
      </c>
      <c r="CL1576" s="1" t="b">
        <f t="shared" si="766"/>
        <v>0</v>
      </c>
      <c r="CM1576" s="1" t="b">
        <f t="shared" si="767"/>
        <v>1</v>
      </c>
      <c r="CN1576" s="1" t="b">
        <f t="shared" si="768"/>
        <v>0</v>
      </c>
      <c r="CO1576" s="2" t="b">
        <f t="shared" si="769"/>
        <v>0</v>
      </c>
      <c r="CP1576" s="2" t="b">
        <f t="shared" si="770"/>
        <v>0</v>
      </c>
      <c r="CQ1576" s="2" t="b">
        <f t="shared" si="771"/>
        <v>1</v>
      </c>
      <c r="CR1576" s="6" t="str">
        <f t="shared" si="772"/>
        <v>Male</v>
      </c>
      <c r="CS1576" s="7">
        <f t="shared" si="773"/>
        <v>1</v>
      </c>
      <c r="CT1576" s="7">
        <f t="shared" si="774"/>
        <v>0</v>
      </c>
      <c r="CU1576" s="7">
        <f t="shared" si="775"/>
        <v>0</v>
      </c>
      <c r="CV1576" s="7">
        <f t="shared" si="776"/>
        <v>0</v>
      </c>
      <c r="CW1576" s="7">
        <f t="shared" si="777"/>
        <v>0</v>
      </c>
      <c r="CX1576" s="1" t="b">
        <f t="shared" si="778"/>
        <v>0</v>
      </c>
      <c r="CY1576" s="1" t="b">
        <f t="shared" si="779"/>
        <v>0</v>
      </c>
      <c r="DG1576" s="1" t="b">
        <f t="shared" si="780"/>
        <v>0</v>
      </c>
    </row>
    <row r="1577" spans="1:111" ht="58" x14ac:dyDescent="0.35">
      <c r="A1577" s="4"/>
      <c r="B1577" s="1" t="s">
        <v>13809</v>
      </c>
      <c r="C1577" s="14">
        <v>44378</v>
      </c>
      <c r="D1577" s="10" t="s">
        <v>13809</v>
      </c>
      <c r="E1577" s="13">
        <v>16</v>
      </c>
      <c r="F1577" s="13" t="s">
        <v>127</v>
      </c>
      <c r="G1577" s="1" t="s">
        <v>13809</v>
      </c>
      <c r="H1577" s="1" t="s">
        <v>13809</v>
      </c>
      <c r="I1577" s="14">
        <v>44354</v>
      </c>
      <c r="J1577" s="4" t="s">
        <v>109</v>
      </c>
      <c r="K1577" s="2" t="s">
        <v>13809</v>
      </c>
      <c r="L1577" s="14">
        <v>44375</v>
      </c>
      <c r="M1577" s="4" t="s">
        <v>109</v>
      </c>
      <c r="N1577" s="2" t="s">
        <v>13809</v>
      </c>
      <c r="O1577" s="4" t="s">
        <v>110</v>
      </c>
      <c r="P1577" s="4" t="s">
        <v>111</v>
      </c>
      <c r="Q1577" s="4"/>
      <c r="R1577" s="4"/>
      <c r="S1577" s="4" t="s">
        <v>112</v>
      </c>
      <c r="T1577" s="4" t="s">
        <v>111</v>
      </c>
      <c r="U1577" s="4" t="b">
        <v>1</v>
      </c>
      <c r="V1577" s="4" t="s">
        <v>113</v>
      </c>
      <c r="W1577" s="13" t="s">
        <v>112</v>
      </c>
      <c r="X1577" s="13" t="s">
        <v>114</v>
      </c>
      <c r="Y1577" s="4" t="s">
        <v>112</v>
      </c>
      <c r="Z1577" s="4" t="s">
        <v>111</v>
      </c>
      <c r="AA1577" s="4" t="s">
        <v>112</v>
      </c>
      <c r="AB1577" s="4">
        <v>1</v>
      </c>
      <c r="AC1577" s="13" t="s">
        <v>111</v>
      </c>
      <c r="AD1577" s="13"/>
      <c r="AE1577" s="13"/>
      <c r="AF1577" s="13" t="s">
        <v>111</v>
      </c>
      <c r="AG1577" s="13"/>
      <c r="AH1577" s="13"/>
      <c r="AI1577" s="13"/>
      <c r="AJ1577" s="13" t="s">
        <v>115</v>
      </c>
      <c r="AK1577" s="13" t="s">
        <v>201</v>
      </c>
      <c r="AL1577" s="13"/>
      <c r="AM1577" s="13"/>
      <c r="AN1577" s="13" t="s">
        <v>5869</v>
      </c>
      <c r="AO1577" s="13" t="s">
        <v>117</v>
      </c>
      <c r="AP1577" s="13"/>
      <c r="AQ1577" s="13"/>
      <c r="AR1577" s="13"/>
      <c r="AS1577" s="13" t="s">
        <v>118</v>
      </c>
      <c r="AT1577" s="13"/>
      <c r="AU1577" s="13" t="s">
        <v>132</v>
      </c>
      <c r="AV1577" s="13"/>
      <c r="AW1577" s="13"/>
      <c r="AX1577" s="13"/>
      <c r="AY1577" s="13"/>
      <c r="AZ1577" s="13" t="s">
        <v>120</v>
      </c>
      <c r="BA1577" s="13">
        <v>7.96</v>
      </c>
      <c r="BB1577" s="13"/>
      <c r="BC1577" s="13"/>
      <c r="BD1577" s="13"/>
      <c r="BE1577" s="13"/>
      <c r="BF1577" s="13"/>
      <c r="BG1577" s="13">
        <v>7.82</v>
      </c>
      <c r="BH1577" s="13">
        <v>15</v>
      </c>
      <c r="BI1577" s="13"/>
      <c r="BJ1577" s="13" t="s">
        <v>112</v>
      </c>
      <c r="BK1577" s="13" t="s">
        <v>112</v>
      </c>
      <c r="BL1577" s="13" t="s">
        <v>142</v>
      </c>
      <c r="BM1577" s="13"/>
      <c r="BN1577" s="13"/>
      <c r="BO1577" s="13"/>
      <c r="BP1577" s="13"/>
      <c r="BQ1577" s="13" t="s">
        <v>121</v>
      </c>
      <c r="BR1577" s="13" t="s">
        <v>122</v>
      </c>
      <c r="BS1577" s="13"/>
      <c r="BT1577" s="35"/>
      <c r="BU1577" s="35" t="s">
        <v>5870</v>
      </c>
      <c r="BV1577" s="14">
        <v>44385</v>
      </c>
      <c r="BW1577" s="35" t="s">
        <v>5871</v>
      </c>
      <c r="BX1577" s="4" t="s">
        <v>111</v>
      </c>
      <c r="BY1577" s="4" t="s">
        <v>156</v>
      </c>
      <c r="BZ1577" s="4" t="s">
        <v>124</v>
      </c>
      <c r="CA1577" s="2">
        <v>2</v>
      </c>
      <c r="CB1577" s="13" t="s">
        <v>1123</v>
      </c>
      <c r="CC1577" s="4" t="s">
        <v>126</v>
      </c>
      <c r="CD1577" s="1" t="b">
        <f t="shared" si="781"/>
        <v>1</v>
      </c>
      <c r="CE1577" s="1" t="b">
        <f t="shared" si="782"/>
        <v>1</v>
      </c>
      <c r="CF1577" s="1" t="b">
        <f t="shared" si="760"/>
        <v>0</v>
      </c>
      <c r="CG1577" s="1" t="b">
        <f t="shared" si="761"/>
        <v>0</v>
      </c>
      <c r="CH1577" s="1" t="b">
        <f t="shared" si="762"/>
        <v>1</v>
      </c>
      <c r="CI1577" s="1" t="b">
        <f t="shared" si="763"/>
        <v>0</v>
      </c>
      <c r="CJ1577" s="1" t="b">
        <f t="shared" si="764"/>
        <v>0</v>
      </c>
      <c r="CK1577" s="1" t="b">
        <f t="shared" si="765"/>
        <v>0</v>
      </c>
      <c r="CL1577" s="1" t="b">
        <f t="shared" si="766"/>
        <v>0</v>
      </c>
      <c r="CM1577" s="1" t="b">
        <f t="shared" si="767"/>
        <v>0</v>
      </c>
      <c r="CN1577" s="1" t="b">
        <f t="shared" si="768"/>
        <v>0</v>
      </c>
      <c r="CO1577" s="2" t="b">
        <f t="shared" si="769"/>
        <v>1</v>
      </c>
      <c r="CP1577" s="2" t="b">
        <f t="shared" si="770"/>
        <v>1</v>
      </c>
      <c r="CQ1577" s="2" t="b">
        <f t="shared" si="771"/>
        <v>0</v>
      </c>
      <c r="CR1577" s="6" t="str">
        <f t="shared" si="772"/>
        <v>Male</v>
      </c>
      <c r="CS1577" s="7">
        <f t="shared" si="773"/>
        <v>1</v>
      </c>
      <c r="CT1577" s="7">
        <f t="shared" si="774"/>
        <v>0</v>
      </c>
      <c r="CU1577" s="7">
        <f t="shared" si="775"/>
        <v>0</v>
      </c>
      <c r="CV1577" s="7">
        <f t="shared" si="776"/>
        <v>1</v>
      </c>
      <c r="CW1577" s="7">
        <f t="shared" si="777"/>
        <v>0</v>
      </c>
      <c r="CX1577" s="1" t="b">
        <f t="shared" si="778"/>
        <v>1</v>
      </c>
      <c r="CY1577" s="1" t="b">
        <f t="shared" si="779"/>
        <v>0</v>
      </c>
      <c r="DG1577" s="1" t="b">
        <f t="shared" si="780"/>
        <v>1</v>
      </c>
    </row>
    <row r="1578" spans="1:111" ht="43.5" x14ac:dyDescent="0.35">
      <c r="B1578" s="1" t="s">
        <v>13809</v>
      </c>
      <c r="C1578" s="9">
        <v>44378</v>
      </c>
      <c r="D1578" s="10" t="s">
        <v>13809</v>
      </c>
      <c r="E1578" s="1">
        <v>56</v>
      </c>
      <c r="F1578" s="1" t="s">
        <v>108</v>
      </c>
      <c r="G1578" s="1" t="s">
        <v>13809</v>
      </c>
      <c r="H1578" s="1" t="s">
        <v>13809</v>
      </c>
      <c r="I1578" s="9">
        <v>44368</v>
      </c>
      <c r="J1578" s="2" t="s">
        <v>109</v>
      </c>
      <c r="K1578" s="2" t="s">
        <v>13809</v>
      </c>
      <c r="N1578" s="2" t="s">
        <v>13809</v>
      </c>
      <c r="O1578" s="2" t="s">
        <v>110</v>
      </c>
      <c r="P1578" s="2" t="s">
        <v>111</v>
      </c>
      <c r="S1578" s="2" t="s">
        <v>111</v>
      </c>
      <c r="T1578" s="2" t="s">
        <v>112</v>
      </c>
      <c r="U1578" s="2" t="b">
        <v>1</v>
      </c>
      <c r="V1578" s="2" t="s">
        <v>126</v>
      </c>
      <c r="W1578" s="1" t="s">
        <v>111</v>
      </c>
      <c r="Y1578" s="2" t="s">
        <v>112</v>
      </c>
      <c r="Z1578" s="2" t="s">
        <v>112</v>
      </c>
      <c r="AB1578" s="2">
        <v>6</v>
      </c>
      <c r="AC1578" s="1" t="s">
        <v>111</v>
      </c>
      <c r="AF1578" s="1" t="s">
        <v>111</v>
      </c>
      <c r="AJ1578" s="1" t="s">
        <v>115</v>
      </c>
      <c r="AK1578" s="1" t="s">
        <v>201</v>
      </c>
      <c r="AN1578" s="1" t="s">
        <v>5872</v>
      </c>
      <c r="AO1578" s="1" t="s">
        <v>221</v>
      </c>
      <c r="AZ1578" s="1" t="s">
        <v>2769</v>
      </c>
      <c r="BE1578" s="1" t="s">
        <v>5873</v>
      </c>
      <c r="BG1578" s="1" t="s">
        <v>5874</v>
      </c>
      <c r="BH1578" s="1" t="s">
        <v>5873</v>
      </c>
      <c r="BJ1578" s="1" t="s">
        <v>111</v>
      </c>
      <c r="BN1578" s="1" t="s">
        <v>111</v>
      </c>
      <c r="BU1578" s="34" t="s">
        <v>5875</v>
      </c>
      <c r="BV1578" s="9">
        <v>44459</v>
      </c>
      <c r="BW1578" s="34" t="s">
        <v>14504</v>
      </c>
      <c r="BY1578" s="2" t="s">
        <v>153</v>
      </c>
      <c r="BZ1578" s="2" t="s">
        <v>124</v>
      </c>
      <c r="CB1578" s="1" t="s">
        <v>199</v>
      </c>
      <c r="CD1578" s="1" t="b">
        <f t="shared" si="781"/>
        <v>0</v>
      </c>
      <c r="CE1578" s="1" t="b">
        <f t="shared" si="782"/>
        <v>0</v>
      </c>
      <c r="CF1578" s="1" t="b">
        <f t="shared" si="760"/>
        <v>0</v>
      </c>
      <c r="CG1578" s="1" t="b">
        <f t="shared" si="761"/>
        <v>0</v>
      </c>
      <c r="CH1578" s="1" t="b">
        <f t="shared" si="762"/>
        <v>0</v>
      </c>
      <c r="CI1578" s="1" t="b">
        <f t="shared" si="763"/>
        <v>0</v>
      </c>
      <c r="CJ1578" s="1" t="b">
        <f t="shared" si="764"/>
        <v>0</v>
      </c>
      <c r="CK1578" s="1" t="b">
        <f t="shared" si="765"/>
        <v>0</v>
      </c>
      <c r="CL1578" s="1" t="b">
        <f t="shared" si="766"/>
        <v>0</v>
      </c>
      <c r="CM1578" s="1" t="b">
        <f t="shared" si="767"/>
        <v>1</v>
      </c>
      <c r="CN1578" s="1" t="b">
        <f t="shared" si="768"/>
        <v>0</v>
      </c>
      <c r="CO1578" s="2" t="b">
        <f t="shared" si="769"/>
        <v>1</v>
      </c>
      <c r="CP1578" s="2" t="b">
        <f t="shared" si="770"/>
        <v>1</v>
      </c>
      <c r="CQ1578" s="2" t="b">
        <f t="shared" si="771"/>
        <v>0</v>
      </c>
      <c r="CR1578" s="6" t="str">
        <f t="shared" si="772"/>
        <v>Female</v>
      </c>
      <c r="CS1578" s="7">
        <f t="shared" si="773"/>
        <v>1</v>
      </c>
      <c r="CT1578" s="7">
        <f t="shared" si="774"/>
        <v>0</v>
      </c>
      <c r="CU1578" s="7">
        <f t="shared" si="775"/>
        <v>0</v>
      </c>
      <c r="CV1578" s="7">
        <f t="shared" si="776"/>
        <v>0</v>
      </c>
      <c r="CW1578" s="7">
        <f t="shared" si="777"/>
        <v>0</v>
      </c>
      <c r="CX1578" s="1" t="b">
        <f t="shared" si="778"/>
        <v>0</v>
      </c>
      <c r="CY1578" s="1" t="b">
        <f t="shared" si="779"/>
        <v>0</v>
      </c>
      <c r="DG1578" s="1" t="b">
        <f t="shared" si="780"/>
        <v>0</v>
      </c>
    </row>
    <row r="1579" spans="1:111" x14ac:dyDescent="0.35">
      <c r="A1579" s="2">
        <v>1770</v>
      </c>
      <c r="B1579" s="1" t="s">
        <v>13809</v>
      </c>
      <c r="C1579" s="9">
        <v>44378</v>
      </c>
      <c r="D1579" s="10" t="s">
        <v>13809</v>
      </c>
      <c r="E1579" s="1">
        <v>27</v>
      </c>
      <c r="F1579" s="1" t="s">
        <v>108</v>
      </c>
      <c r="G1579" s="1" t="s">
        <v>13809</v>
      </c>
      <c r="H1579" s="1" t="s">
        <v>13809</v>
      </c>
      <c r="K1579" s="2" t="s">
        <v>13809</v>
      </c>
      <c r="L1579" s="9">
        <v>44372</v>
      </c>
      <c r="M1579" s="2" t="s">
        <v>109</v>
      </c>
      <c r="N1579" s="2" t="s">
        <v>13809</v>
      </c>
      <c r="O1579" s="2" t="s">
        <v>110</v>
      </c>
      <c r="P1579" s="2" t="s">
        <v>111</v>
      </c>
      <c r="T1579" s="2" t="s">
        <v>112</v>
      </c>
      <c r="U1579" s="2" t="b">
        <v>1</v>
      </c>
      <c r="V1579" s="2" t="s">
        <v>113</v>
      </c>
      <c r="W1579" s="1" t="s">
        <v>112</v>
      </c>
      <c r="X1579" s="1" t="s">
        <v>110</v>
      </c>
      <c r="Y1579" s="2" t="s">
        <v>112</v>
      </c>
      <c r="Z1579" s="2" t="s">
        <v>111</v>
      </c>
      <c r="AA1579" s="2" t="s">
        <v>112</v>
      </c>
      <c r="AB1579" s="2">
        <v>2</v>
      </c>
      <c r="AF1579" s="1" t="s">
        <v>111</v>
      </c>
      <c r="AJ1579" s="1" t="s">
        <v>115</v>
      </c>
      <c r="AK1579" s="1" t="s">
        <v>129</v>
      </c>
      <c r="AO1579" s="1" t="s">
        <v>117</v>
      </c>
      <c r="AU1579" s="1" t="s">
        <v>132</v>
      </c>
      <c r="AZ1579" s="1" t="s">
        <v>629</v>
      </c>
      <c r="BA1579" s="1">
        <v>4.41</v>
      </c>
      <c r="BD1579" s="1">
        <v>12</v>
      </c>
      <c r="BJ1579" s="1" t="s">
        <v>112</v>
      </c>
      <c r="BK1579" s="1" t="s">
        <v>112</v>
      </c>
      <c r="BL1579" s="1" t="s">
        <v>142</v>
      </c>
      <c r="BQ1579" s="1" t="s">
        <v>121</v>
      </c>
      <c r="BR1579" s="1" t="s">
        <v>122</v>
      </c>
      <c r="BS1579" s="1" t="s">
        <v>112</v>
      </c>
      <c r="BV1579" s="9">
        <v>44385</v>
      </c>
      <c r="BX1579" s="2" t="s">
        <v>111</v>
      </c>
      <c r="BY1579" s="2" t="s">
        <v>123</v>
      </c>
      <c r="BZ1579" s="2" t="s">
        <v>124</v>
      </c>
      <c r="CA1579" s="2">
        <v>2</v>
      </c>
      <c r="CB1579" s="1" t="s">
        <v>253</v>
      </c>
      <c r="CC1579" s="2" t="s">
        <v>126</v>
      </c>
      <c r="CD1579" s="1" t="b">
        <f t="shared" si="781"/>
        <v>1</v>
      </c>
      <c r="CE1579" s="1" t="b">
        <f t="shared" si="782"/>
        <v>0</v>
      </c>
      <c r="CF1579" s="1" t="b">
        <f t="shared" si="760"/>
        <v>0</v>
      </c>
      <c r="CG1579" s="1" t="b">
        <f t="shared" si="761"/>
        <v>0</v>
      </c>
      <c r="CH1579" s="1" t="b">
        <f t="shared" si="762"/>
        <v>0</v>
      </c>
      <c r="CI1579" s="1" t="b">
        <f t="shared" si="763"/>
        <v>0</v>
      </c>
      <c r="CJ1579" s="1" t="b">
        <f t="shared" si="764"/>
        <v>1</v>
      </c>
      <c r="CK1579" s="1" t="b">
        <f t="shared" si="765"/>
        <v>0</v>
      </c>
      <c r="CL1579" s="1" t="b">
        <f t="shared" si="766"/>
        <v>0</v>
      </c>
      <c r="CM1579" s="1" t="b">
        <f t="shared" si="767"/>
        <v>0</v>
      </c>
      <c r="CN1579" s="1" t="b">
        <f t="shared" si="768"/>
        <v>0</v>
      </c>
      <c r="CO1579" s="2" t="b">
        <f t="shared" si="769"/>
        <v>1</v>
      </c>
      <c r="CP1579" s="2" t="b">
        <f t="shared" si="770"/>
        <v>1</v>
      </c>
      <c r="CQ1579" s="2" t="b">
        <f t="shared" si="771"/>
        <v>0</v>
      </c>
      <c r="CR1579" s="6" t="str">
        <f t="shared" si="772"/>
        <v>Female</v>
      </c>
      <c r="CS1579" s="7">
        <f t="shared" si="773"/>
        <v>0</v>
      </c>
      <c r="CT1579" s="7">
        <f t="shared" si="774"/>
        <v>0</v>
      </c>
      <c r="CU1579" s="7">
        <f t="shared" si="775"/>
        <v>0</v>
      </c>
      <c r="CV1579" s="7">
        <f t="shared" si="776"/>
        <v>1</v>
      </c>
      <c r="CW1579" s="7">
        <f t="shared" si="777"/>
        <v>0</v>
      </c>
      <c r="CX1579" s="1" t="b">
        <f t="shared" si="778"/>
        <v>1</v>
      </c>
      <c r="CY1579" s="1" t="b">
        <f t="shared" si="779"/>
        <v>1</v>
      </c>
      <c r="DG1579" s="1" t="b">
        <f t="shared" si="780"/>
        <v>0</v>
      </c>
    </row>
    <row r="1580" spans="1:111" ht="159.5" x14ac:dyDescent="0.35">
      <c r="B1580" s="1" t="s">
        <v>13809</v>
      </c>
      <c r="C1580" s="9">
        <v>44379</v>
      </c>
      <c r="D1580" s="10" t="s">
        <v>13809</v>
      </c>
      <c r="E1580" s="1">
        <v>53</v>
      </c>
      <c r="F1580" s="1" t="s">
        <v>108</v>
      </c>
      <c r="G1580" s="1" t="s">
        <v>13809</v>
      </c>
      <c r="H1580" s="1" t="s">
        <v>13809</v>
      </c>
      <c r="I1580" s="9">
        <v>44355</v>
      </c>
      <c r="J1580" s="2" t="s">
        <v>109</v>
      </c>
      <c r="K1580" s="2" t="s">
        <v>13809</v>
      </c>
      <c r="L1580" s="2" t="s">
        <v>183</v>
      </c>
      <c r="M1580" s="2" t="s">
        <v>163</v>
      </c>
      <c r="N1580" s="2" t="s">
        <v>13809</v>
      </c>
      <c r="O1580" s="2" t="s">
        <v>110</v>
      </c>
      <c r="P1580" s="2" t="s">
        <v>111</v>
      </c>
      <c r="S1580" s="2" t="s">
        <v>111</v>
      </c>
      <c r="T1580" s="2" t="s">
        <v>112</v>
      </c>
      <c r="U1580" s="2" t="b">
        <v>1</v>
      </c>
      <c r="V1580" s="2" t="s">
        <v>113</v>
      </c>
      <c r="W1580" s="1" t="s">
        <v>112</v>
      </c>
      <c r="X1580" s="1" t="s">
        <v>114</v>
      </c>
      <c r="Y1580" s="2" t="s">
        <v>112</v>
      </c>
      <c r="Z1580" s="2" t="s">
        <v>112</v>
      </c>
      <c r="AA1580" s="2" t="s">
        <v>111</v>
      </c>
      <c r="AB1580" s="2">
        <v>17</v>
      </c>
      <c r="AC1580" s="1" t="s">
        <v>111</v>
      </c>
      <c r="AF1580" s="1" t="s">
        <v>111</v>
      </c>
      <c r="AH1580" s="1" t="s">
        <v>1082</v>
      </c>
      <c r="AK1580" s="1" t="s">
        <v>2277</v>
      </c>
      <c r="AO1580" s="1" t="s">
        <v>166</v>
      </c>
      <c r="AS1580" s="1" t="s">
        <v>249</v>
      </c>
      <c r="AU1580" s="1" t="s">
        <v>238</v>
      </c>
      <c r="AX1580" s="1" t="s">
        <v>891</v>
      </c>
      <c r="AZ1580" s="1" t="s">
        <v>120</v>
      </c>
      <c r="BA1580" s="1" t="s">
        <v>5876</v>
      </c>
      <c r="BG1580" s="1">
        <v>0.5</v>
      </c>
      <c r="BH1580" s="1">
        <v>7</v>
      </c>
      <c r="BJ1580" s="1" t="s">
        <v>112</v>
      </c>
      <c r="BK1580" s="1" t="s">
        <v>112</v>
      </c>
      <c r="BL1580" s="1" t="s">
        <v>161</v>
      </c>
      <c r="BM1580" s="1" t="s">
        <v>5877</v>
      </c>
      <c r="BQ1580" s="1" t="s">
        <v>121</v>
      </c>
      <c r="BR1580" s="1" t="s">
        <v>122</v>
      </c>
      <c r="BS1580" s="1" t="s">
        <v>112</v>
      </c>
      <c r="BU1580" s="34" t="s">
        <v>5878</v>
      </c>
      <c r="BV1580" s="9">
        <v>44571</v>
      </c>
      <c r="BW1580" s="34" t="s">
        <v>14505</v>
      </c>
      <c r="BY1580" s="2" t="s">
        <v>156</v>
      </c>
      <c r="BZ1580" s="2" t="s">
        <v>124</v>
      </c>
      <c r="CA1580" s="2">
        <v>1</v>
      </c>
      <c r="CB1580" s="1" t="s">
        <v>742</v>
      </c>
      <c r="CC1580" s="2" t="s">
        <v>126</v>
      </c>
      <c r="CD1580" s="1" t="b">
        <f t="shared" si="781"/>
        <v>0</v>
      </c>
      <c r="CE1580" s="1" t="b">
        <f t="shared" si="782"/>
        <v>0</v>
      </c>
      <c r="CF1580" s="1" t="b">
        <f t="shared" si="760"/>
        <v>0</v>
      </c>
      <c r="CG1580" s="1" t="b">
        <f t="shared" si="761"/>
        <v>0</v>
      </c>
      <c r="CH1580" s="1" t="b">
        <f t="shared" si="762"/>
        <v>0</v>
      </c>
      <c r="CI1580" s="1" t="b">
        <f t="shared" si="763"/>
        <v>0</v>
      </c>
      <c r="CJ1580" s="1" t="b">
        <f t="shared" si="764"/>
        <v>0</v>
      </c>
      <c r="CK1580" s="1" t="b">
        <f t="shared" si="765"/>
        <v>0</v>
      </c>
      <c r="CL1580" s="1" t="b">
        <f t="shared" si="766"/>
        <v>0</v>
      </c>
      <c r="CM1580" s="1" t="b">
        <f t="shared" si="767"/>
        <v>1</v>
      </c>
      <c r="CN1580" s="1" t="b">
        <f t="shared" si="768"/>
        <v>0</v>
      </c>
      <c r="CO1580" s="2" t="b">
        <f t="shared" si="769"/>
        <v>0</v>
      </c>
      <c r="CP1580" s="2" t="b">
        <f t="shared" si="770"/>
        <v>0</v>
      </c>
      <c r="CQ1580" s="2" t="b">
        <f t="shared" si="771"/>
        <v>1</v>
      </c>
      <c r="CR1580" s="6" t="str">
        <f t="shared" si="772"/>
        <v>Female</v>
      </c>
      <c r="CS1580" s="7">
        <f t="shared" si="773"/>
        <v>1</v>
      </c>
      <c r="CT1580" s="7">
        <f t="shared" si="774"/>
        <v>0</v>
      </c>
      <c r="CU1580" s="7">
        <f t="shared" si="775"/>
        <v>0</v>
      </c>
      <c r="CV1580" s="7">
        <f t="shared" si="776"/>
        <v>0</v>
      </c>
      <c r="CW1580" s="7">
        <f t="shared" si="777"/>
        <v>0</v>
      </c>
      <c r="CX1580" s="1" t="b">
        <f t="shared" si="778"/>
        <v>0</v>
      </c>
      <c r="CY1580" s="1" t="b">
        <f t="shared" si="779"/>
        <v>0</v>
      </c>
      <c r="DG1580" s="1" t="b">
        <f t="shared" si="780"/>
        <v>0</v>
      </c>
    </row>
    <row r="1581" spans="1:111" ht="58" x14ac:dyDescent="0.35">
      <c r="A1581" s="2">
        <v>1772</v>
      </c>
      <c r="B1581" s="1" t="s">
        <v>13809</v>
      </c>
      <c r="C1581" s="9">
        <v>44379</v>
      </c>
      <c r="D1581" s="10" t="s">
        <v>13809</v>
      </c>
      <c r="E1581" s="1">
        <v>16</v>
      </c>
      <c r="F1581" s="1" t="s">
        <v>127</v>
      </c>
      <c r="G1581" s="1" t="s">
        <v>13809</v>
      </c>
      <c r="H1581" s="1" t="s">
        <v>13809</v>
      </c>
      <c r="I1581" s="9">
        <v>44355</v>
      </c>
      <c r="J1581" s="2" t="s">
        <v>109</v>
      </c>
      <c r="K1581" s="2" t="s">
        <v>13809</v>
      </c>
      <c r="L1581" s="9">
        <v>44376</v>
      </c>
      <c r="M1581" s="2" t="s">
        <v>109</v>
      </c>
      <c r="N1581" s="2" t="s">
        <v>13809</v>
      </c>
      <c r="O1581" s="2" t="s">
        <v>110</v>
      </c>
      <c r="P1581" s="2" t="s">
        <v>111</v>
      </c>
      <c r="T1581" s="2" t="s">
        <v>112</v>
      </c>
      <c r="U1581" s="2" t="b">
        <v>1</v>
      </c>
      <c r="V1581" s="2" t="s">
        <v>113</v>
      </c>
      <c r="W1581" s="1" t="s">
        <v>112</v>
      </c>
      <c r="X1581" s="1" t="s">
        <v>114</v>
      </c>
      <c r="Y1581" s="2" t="s">
        <v>112</v>
      </c>
      <c r="Z1581" s="2" t="s">
        <v>111</v>
      </c>
      <c r="AA1581" s="2" t="s">
        <v>112</v>
      </c>
      <c r="AB1581" s="2">
        <v>2</v>
      </c>
      <c r="AC1581" s="1" t="s">
        <v>111</v>
      </c>
      <c r="AF1581" s="1" t="s">
        <v>111</v>
      </c>
      <c r="AJ1581" s="1" t="s">
        <v>115</v>
      </c>
      <c r="AK1581" s="1" t="s">
        <v>129</v>
      </c>
      <c r="AO1581" s="1" t="s">
        <v>117</v>
      </c>
      <c r="AS1581" s="1" t="s">
        <v>3119</v>
      </c>
      <c r="AU1581" s="1" t="s">
        <v>243</v>
      </c>
      <c r="AZ1581" s="1" t="s">
        <v>402</v>
      </c>
      <c r="BA1581" s="1">
        <v>14.48</v>
      </c>
      <c r="BE1581" s="1">
        <v>66.8</v>
      </c>
      <c r="BJ1581" s="1" t="s">
        <v>112</v>
      </c>
      <c r="BK1581" s="1" t="s">
        <v>112</v>
      </c>
      <c r="BL1581" s="1" t="s">
        <v>297</v>
      </c>
      <c r="BQ1581" s="1" t="s">
        <v>121</v>
      </c>
      <c r="BR1581" s="1" t="s">
        <v>122</v>
      </c>
      <c r="BS1581" s="1" t="s">
        <v>112</v>
      </c>
      <c r="BU1581" s="34" t="s">
        <v>5879</v>
      </c>
      <c r="BV1581" s="9">
        <v>44379</v>
      </c>
      <c r="BW1581" s="34" t="s">
        <v>5880</v>
      </c>
      <c r="BX1581" s="2" t="s">
        <v>111</v>
      </c>
      <c r="BY1581" s="2" t="s">
        <v>156</v>
      </c>
      <c r="BZ1581" s="2" t="s">
        <v>124</v>
      </c>
      <c r="CA1581" s="2">
        <v>2</v>
      </c>
      <c r="CB1581" s="1" t="s">
        <v>137</v>
      </c>
      <c r="CC1581" s="2" t="s">
        <v>126</v>
      </c>
      <c r="CD1581" s="1" t="b">
        <f t="shared" si="781"/>
        <v>1</v>
      </c>
      <c r="CE1581" s="1" t="b">
        <f t="shared" si="782"/>
        <v>1</v>
      </c>
      <c r="CF1581" s="1" t="b">
        <f t="shared" si="760"/>
        <v>0</v>
      </c>
      <c r="CG1581" s="1" t="b">
        <f t="shared" si="761"/>
        <v>0</v>
      </c>
      <c r="CH1581" s="1" t="b">
        <f t="shared" si="762"/>
        <v>1</v>
      </c>
      <c r="CI1581" s="1" t="b">
        <f t="shared" si="763"/>
        <v>0</v>
      </c>
      <c r="CJ1581" s="1" t="b">
        <f t="shared" si="764"/>
        <v>0</v>
      </c>
      <c r="CK1581" s="1" t="b">
        <f t="shared" si="765"/>
        <v>0</v>
      </c>
      <c r="CL1581" s="1" t="b">
        <f t="shared" si="766"/>
        <v>0</v>
      </c>
      <c r="CM1581" s="1" t="b">
        <f t="shared" si="767"/>
        <v>0</v>
      </c>
      <c r="CN1581" s="1" t="b">
        <f t="shared" si="768"/>
        <v>0</v>
      </c>
      <c r="CO1581" s="2" t="b">
        <f t="shared" si="769"/>
        <v>1</v>
      </c>
      <c r="CP1581" s="2" t="b">
        <f t="shared" si="770"/>
        <v>1</v>
      </c>
      <c r="CQ1581" s="2" t="b">
        <f t="shared" si="771"/>
        <v>0</v>
      </c>
      <c r="CR1581" s="6" t="str">
        <f t="shared" si="772"/>
        <v>Male</v>
      </c>
      <c r="CS1581" s="7">
        <f t="shared" si="773"/>
        <v>1</v>
      </c>
      <c r="CT1581" s="7">
        <f t="shared" si="774"/>
        <v>0</v>
      </c>
      <c r="CU1581" s="7">
        <f t="shared" si="775"/>
        <v>0</v>
      </c>
      <c r="CV1581" s="7">
        <f t="shared" si="776"/>
        <v>1</v>
      </c>
      <c r="CW1581" s="7">
        <f t="shared" si="777"/>
        <v>0</v>
      </c>
      <c r="CX1581" s="1" t="b">
        <f t="shared" si="778"/>
        <v>1</v>
      </c>
      <c r="CY1581" s="1" t="b">
        <f t="shared" si="779"/>
        <v>0</v>
      </c>
      <c r="DG1581" s="1" t="b">
        <f t="shared" si="780"/>
        <v>1</v>
      </c>
    </row>
    <row r="1582" spans="1:111" x14ac:dyDescent="0.35">
      <c r="A1582" s="2">
        <v>1773</v>
      </c>
      <c r="B1582" s="1" t="s">
        <v>13809</v>
      </c>
      <c r="C1582" s="9">
        <v>44379</v>
      </c>
      <c r="D1582" s="10" t="s">
        <v>13809</v>
      </c>
      <c r="E1582" s="1">
        <v>25</v>
      </c>
      <c r="F1582" s="1" t="s">
        <v>127</v>
      </c>
      <c r="G1582" s="1" t="s">
        <v>13809</v>
      </c>
      <c r="H1582" s="1" t="s">
        <v>13809</v>
      </c>
      <c r="K1582" s="2" t="s">
        <v>13809</v>
      </c>
      <c r="L1582" s="9">
        <v>44375</v>
      </c>
      <c r="M1582" s="2" t="s">
        <v>109</v>
      </c>
      <c r="N1582" s="2" t="s">
        <v>13809</v>
      </c>
      <c r="O1582" s="2" t="s">
        <v>110</v>
      </c>
      <c r="P1582" s="2" t="s">
        <v>111</v>
      </c>
      <c r="S1582" s="2" t="s">
        <v>112</v>
      </c>
      <c r="T1582" s="2" t="s">
        <v>111</v>
      </c>
      <c r="U1582" s="2" t="b">
        <v>1</v>
      </c>
      <c r="V1582" s="2" t="s">
        <v>113</v>
      </c>
      <c r="W1582" s="1" t="s">
        <v>112</v>
      </c>
      <c r="X1582" s="1" t="s">
        <v>114</v>
      </c>
      <c r="Y1582" s="2" t="s">
        <v>112</v>
      </c>
      <c r="Z1582" s="2" t="s">
        <v>111</v>
      </c>
      <c r="AA1582" s="2" t="s">
        <v>112</v>
      </c>
      <c r="AB1582" s="2">
        <v>2</v>
      </c>
      <c r="AF1582" s="1" t="s">
        <v>111</v>
      </c>
      <c r="AK1582" s="1" t="s">
        <v>215</v>
      </c>
      <c r="AO1582" s="1" t="s">
        <v>117</v>
      </c>
      <c r="AS1582" s="1" t="s">
        <v>118</v>
      </c>
      <c r="AU1582" s="1" t="s">
        <v>238</v>
      </c>
      <c r="AX1582" s="1" t="s">
        <v>891</v>
      </c>
      <c r="AZ1582" s="1" t="s">
        <v>155</v>
      </c>
      <c r="BA1582" s="1">
        <v>24.1</v>
      </c>
      <c r="BJ1582" s="1" t="s">
        <v>112</v>
      </c>
      <c r="BK1582" s="1" t="s">
        <v>112</v>
      </c>
      <c r="BL1582" s="1" t="s">
        <v>142</v>
      </c>
      <c r="BQ1582" s="1" t="s">
        <v>121</v>
      </c>
      <c r="BR1582" s="1" t="s">
        <v>122</v>
      </c>
      <c r="BS1582" s="1" t="s">
        <v>112</v>
      </c>
      <c r="BX1582" s="2" t="s">
        <v>111</v>
      </c>
      <c r="BY1582" s="2" t="s">
        <v>156</v>
      </c>
      <c r="BZ1582" s="2" t="s">
        <v>124</v>
      </c>
      <c r="CA1582" s="2">
        <v>2</v>
      </c>
      <c r="CB1582" s="1" t="s">
        <v>264</v>
      </c>
      <c r="CC1582" s="2" t="s">
        <v>126</v>
      </c>
      <c r="CD1582" s="1" t="b">
        <f t="shared" si="781"/>
        <v>1</v>
      </c>
      <c r="CE1582" s="1" t="b">
        <f t="shared" si="782"/>
        <v>0</v>
      </c>
      <c r="CF1582" s="1" t="b">
        <f t="shared" si="760"/>
        <v>0</v>
      </c>
      <c r="CG1582" s="1" t="b">
        <f t="shared" si="761"/>
        <v>0</v>
      </c>
      <c r="CH1582" s="1" t="b">
        <f t="shared" si="762"/>
        <v>0</v>
      </c>
      <c r="CI1582" s="1" t="b">
        <f t="shared" si="763"/>
        <v>0</v>
      </c>
      <c r="CJ1582" s="1" t="b">
        <f t="shared" si="764"/>
        <v>1</v>
      </c>
      <c r="CK1582" s="1" t="b">
        <f t="shared" si="765"/>
        <v>0</v>
      </c>
      <c r="CL1582" s="1" t="b">
        <f t="shared" si="766"/>
        <v>0</v>
      </c>
      <c r="CM1582" s="1" t="b">
        <f t="shared" si="767"/>
        <v>0</v>
      </c>
      <c r="CN1582" s="1" t="b">
        <f t="shared" si="768"/>
        <v>0</v>
      </c>
      <c r="CO1582" s="2" t="b">
        <f t="shared" si="769"/>
        <v>1</v>
      </c>
      <c r="CP1582" s="2" t="b">
        <f t="shared" si="770"/>
        <v>1</v>
      </c>
      <c r="CQ1582" s="2" t="b">
        <f t="shared" si="771"/>
        <v>0</v>
      </c>
      <c r="CR1582" s="6" t="str">
        <f t="shared" si="772"/>
        <v>Male</v>
      </c>
      <c r="CS1582" s="7">
        <f t="shared" si="773"/>
        <v>0</v>
      </c>
      <c r="CT1582" s="7">
        <f t="shared" si="774"/>
        <v>0</v>
      </c>
      <c r="CU1582" s="7">
        <f t="shared" si="775"/>
        <v>0</v>
      </c>
      <c r="CV1582" s="7">
        <f t="shared" si="776"/>
        <v>1</v>
      </c>
      <c r="CW1582" s="7">
        <f t="shared" si="777"/>
        <v>0</v>
      </c>
      <c r="CX1582" s="1" t="b">
        <f t="shared" si="778"/>
        <v>1</v>
      </c>
      <c r="CY1582" s="1" t="b">
        <f t="shared" si="779"/>
        <v>1</v>
      </c>
      <c r="DG1582" s="1" t="b">
        <f t="shared" si="780"/>
        <v>0</v>
      </c>
    </row>
    <row r="1583" spans="1:111" ht="43.5" x14ac:dyDescent="0.35">
      <c r="B1583" s="1" t="s">
        <v>13809</v>
      </c>
      <c r="C1583" s="9">
        <v>44379</v>
      </c>
      <c r="D1583" s="10" t="s">
        <v>13809</v>
      </c>
      <c r="E1583" s="1">
        <v>57</v>
      </c>
      <c r="F1583" s="1" t="s">
        <v>127</v>
      </c>
      <c r="G1583" s="1" t="s">
        <v>13809</v>
      </c>
      <c r="H1583" s="1" t="s">
        <v>13809</v>
      </c>
      <c r="I1583" s="9">
        <v>44278</v>
      </c>
      <c r="J1583" s="2" t="s">
        <v>109</v>
      </c>
      <c r="K1583" s="2" t="s">
        <v>13809</v>
      </c>
      <c r="N1583" s="2" t="s">
        <v>13809</v>
      </c>
      <c r="O1583" s="2" t="s">
        <v>110</v>
      </c>
      <c r="P1583" s="2" t="s">
        <v>111</v>
      </c>
      <c r="S1583" s="2" t="s">
        <v>112</v>
      </c>
      <c r="U1583" s="2" t="b">
        <f>OR(S1583="yes",T1583="yes")</f>
        <v>1</v>
      </c>
      <c r="V1583" s="2" t="s">
        <v>113</v>
      </c>
      <c r="Y1583" s="2" t="s">
        <v>112</v>
      </c>
      <c r="Z1583" s="2" t="s">
        <v>112</v>
      </c>
      <c r="AA1583" s="2" t="s">
        <v>111</v>
      </c>
      <c r="AB1583" s="2">
        <v>0</v>
      </c>
      <c r="AC1583" s="1" t="s">
        <v>112</v>
      </c>
      <c r="AD1583" s="1" t="s">
        <v>192</v>
      </c>
      <c r="AE1583" s="1" t="s">
        <v>5881</v>
      </c>
      <c r="AF1583" s="1" t="s">
        <v>111</v>
      </c>
      <c r="AK1583" s="1" t="s">
        <v>201</v>
      </c>
      <c r="AN1583" s="1" t="s">
        <v>5882</v>
      </c>
      <c r="AO1583" s="1" t="s">
        <v>117</v>
      </c>
      <c r="BC1583" s="11">
        <v>262</v>
      </c>
      <c r="BJ1583" s="1" t="s">
        <v>112</v>
      </c>
      <c r="BQ1583" s="1" t="s">
        <v>121</v>
      </c>
      <c r="BR1583" s="1" t="s">
        <v>122</v>
      </c>
      <c r="BS1583" s="1" t="s">
        <v>112</v>
      </c>
      <c r="BU1583" s="34" t="s">
        <v>5883</v>
      </c>
      <c r="BV1583" s="9">
        <v>44282</v>
      </c>
      <c r="BW1583" s="34" t="s">
        <v>5884</v>
      </c>
      <c r="BZ1583" s="2" t="s">
        <v>162</v>
      </c>
      <c r="CA1583" s="2">
        <v>1</v>
      </c>
      <c r="CB1583" s="1" t="s">
        <v>4935</v>
      </c>
      <c r="CC1583" s="2" t="s">
        <v>126</v>
      </c>
      <c r="CD1583" s="1" t="b">
        <f t="shared" si="781"/>
        <v>0</v>
      </c>
      <c r="CE1583" s="1" t="b">
        <f t="shared" si="782"/>
        <v>0</v>
      </c>
      <c r="CF1583" s="1" t="b">
        <f t="shared" si="760"/>
        <v>0</v>
      </c>
      <c r="CG1583" s="1" t="b">
        <f t="shared" si="761"/>
        <v>0</v>
      </c>
      <c r="CH1583" s="1" t="b">
        <f t="shared" si="762"/>
        <v>0</v>
      </c>
      <c r="CI1583" s="1" t="b">
        <f t="shared" si="763"/>
        <v>0</v>
      </c>
      <c r="CJ1583" s="1" t="b">
        <f t="shared" si="764"/>
        <v>0</v>
      </c>
      <c r="CK1583" s="1" t="b">
        <f t="shared" si="765"/>
        <v>0</v>
      </c>
      <c r="CL1583" s="1" t="b">
        <f t="shared" si="766"/>
        <v>0</v>
      </c>
      <c r="CM1583" s="1" t="b">
        <f t="shared" si="767"/>
        <v>1</v>
      </c>
      <c r="CN1583" s="1" t="b">
        <f t="shared" si="768"/>
        <v>0</v>
      </c>
      <c r="CO1583" s="2" t="b">
        <f t="shared" si="769"/>
        <v>1</v>
      </c>
      <c r="CP1583" s="2" t="b">
        <f t="shared" si="770"/>
        <v>1</v>
      </c>
      <c r="CQ1583" s="2" t="b">
        <f t="shared" si="771"/>
        <v>0</v>
      </c>
      <c r="CR1583" s="6" t="str">
        <f t="shared" si="772"/>
        <v>Male</v>
      </c>
      <c r="CS1583" s="7">
        <f t="shared" si="773"/>
        <v>1</v>
      </c>
      <c r="CT1583" s="7">
        <f t="shared" si="774"/>
        <v>0</v>
      </c>
      <c r="CU1583" s="7">
        <f t="shared" si="775"/>
        <v>0</v>
      </c>
      <c r="CV1583" s="7">
        <f t="shared" si="776"/>
        <v>0</v>
      </c>
      <c r="CW1583" s="7">
        <f t="shared" si="777"/>
        <v>0</v>
      </c>
      <c r="CX1583" s="1" t="b">
        <f t="shared" si="778"/>
        <v>0</v>
      </c>
      <c r="CY1583" s="1" t="b">
        <f t="shared" si="779"/>
        <v>0</v>
      </c>
      <c r="DG1583" s="1" t="b">
        <f t="shared" si="780"/>
        <v>0</v>
      </c>
    </row>
    <row r="1584" spans="1:111" ht="72.5" x14ac:dyDescent="0.35">
      <c r="B1584" s="1" t="s">
        <v>13809</v>
      </c>
      <c r="C1584" s="9">
        <v>44379</v>
      </c>
      <c r="D1584" s="10" t="s">
        <v>13809</v>
      </c>
      <c r="E1584" s="1">
        <v>55</v>
      </c>
      <c r="F1584" s="1" t="s">
        <v>108</v>
      </c>
      <c r="G1584" s="1" t="s">
        <v>13809</v>
      </c>
      <c r="H1584" s="1" t="s">
        <v>13809</v>
      </c>
      <c r="I1584" s="9">
        <v>44287</v>
      </c>
      <c r="J1584" s="2" t="s">
        <v>128</v>
      </c>
      <c r="K1584" s="2" t="s">
        <v>13809</v>
      </c>
      <c r="N1584" s="2" t="s">
        <v>13809</v>
      </c>
      <c r="O1584" s="2" t="s">
        <v>110</v>
      </c>
      <c r="P1584" s="2" t="s">
        <v>111</v>
      </c>
      <c r="S1584" s="2" t="s">
        <v>111</v>
      </c>
      <c r="T1584" s="2" t="s">
        <v>112</v>
      </c>
      <c r="U1584" s="2" t="b">
        <v>1</v>
      </c>
      <c r="V1584" s="2" t="s">
        <v>113</v>
      </c>
      <c r="W1584" s="1" t="s">
        <v>112</v>
      </c>
      <c r="X1584" s="1" t="s">
        <v>138</v>
      </c>
      <c r="Y1584" s="2" t="s">
        <v>112</v>
      </c>
      <c r="Z1584" s="2" t="s">
        <v>112</v>
      </c>
      <c r="AA1584" s="2" t="s">
        <v>111</v>
      </c>
      <c r="AB1584" s="2">
        <v>42</v>
      </c>
      <c r="AC1584" s="1" t="s">
        <v>111</v>
      </c>
      <c r="AF1584" s="1" t="s">
        <v>111</v>
      </c>
      <c r="AJ1584" s="1" t="s">
        <v>115</v>
      </c>
      <c r="AK1584" s="1" t="s">
        <v>194</v>
      </c>
      <c r="AN1584" s="1" t="s">
        <v>509</v>
      </c>
      <c r="AO1584" s="1" t="s">
        <v>117</v>
      </c>
      <c r="AU1584" s="1" t="s">
        <v>197</v>
      </c>
      <c r="AZ1584" s="1" t="s">
        <v>120</v>
      </c>
      <c r="BA1584" s="1" t="s">
        <v>510</v>
      </c>
      <c r="BG1584" s="1" t="s">
        <v>511</v>
      </c>
      <c r="BH1584" s="1">
        <v>8</v>
      </c>
      <c r="BJ1584" s="1" t="s">
        <v>111</v>
      </c>
      <c r="BN1584" s="1" t="s">
        <v>111</v>
      </c>
      <c r="BU1584" s="34" t="s">
        <v>512</v>
      </c>
      <c r="BV1584" s="9">
        <v>44365</v>
      </c>
      <c r="BW1584" s="34" t="s">
        <v>513</v>
      </c>
      <c r="BX1584" s="2" t="s">
        <v>111</v>
      </c>
      <c r="BY1584" s="2" t="s">
        <v>174</v>
      </c>
      <c r="BZ1584" s="2" t="s">
        <v>124</v>
      </c>
      <c r="CA1584" s="2">
        <v>1</v>
      </c>
      <c r="CB1584" s="1" t="s">
        <v>259</v>
      </c>
      <c r="CC1584" s="2" t="s">
        <v>113</v>
      </c>
      <c r="CD1584" s="1" t="b">
        <f t="shared" si="781"/>
        <v>0</v>
      </c>
      <c r="CE1584" s="1" t="b">
        <f t="shared" si="782"/>
        <v>0</v>
      </c>
      <c r="CF1584" s="1" t="b">
        <f t="shared" si="760"/>
        <v>0</v>
      </c>
      <c r="CG1584" s="1" t="b">
        <f t="shared" si="761"/>
        <v>0</v>
      </c>
      <c r="CH1584" s="1" t="b">
        <f t="shared" si="762"/>
        <v>0</v>
      </c>
      <c r="CI1584" s="1" t="b">
        <f t="shared" si="763"/>
        <v>0</v>
      </c>
      <c r="CJ1584" s="1" t="b">
        <f t="shared" si="764"/>
        <v>0</v>
      </c>
      <c r="CK1584" s="1" t="b">
        <f t="shared" si="765"/>
        <v>0</v>
      </c>
      <c r="CL1584" s="1" t="b">
        <f t="shared" si="766"/>
        <v>0</v>
      </c>
      <c r="CM1584" s="1" t="b">
        <f t="shared" si="767"/>
        <v>1</v>
      </c>
      <c r="CN1584" s="1" t="b">
        <f t="shared" si="768"/>
        <v>0</v>
      </c>
      <c r="CO1584" s="2" t="b">
        <f t="shared" si="769"/>
        <v>0</v>
      </c>
      <c r="CP1584" s="2" t="b">
        <f t="shared" si="770"/>
        <v>0</v>
      </c>
      <c r="CQ1584" s="2" t="b">
        <f t="shared" si="771"/>
        <v>0</v>
      </c>
      <c r="CR1584" s="6" t="str">
        <f t="shared" si="772"/>
        <v>Female</v>
      </c>
      <c r="CS1584" s="7">
        <f t="shared" si="773"/>
        <v>0</v>
      </c>
      <c r="CT1584" s="7">
        <f t="shared" si="774"/>
        <v>1</v>
      </c>
      <c r="CU1584" s="7">
        <f t="shared" si="775"/>
        <v>0</v>
      </c>
      <c r="CV1584" s="7">
        <f t="shared" si="776"/>
        <v>0</v>
      </c>
      <c r="CW1584" s="7">
        <f t="shared" si="777"/>
        <v>0</v>
      </c>
      <c r="CX1584" s="1" t="b">
        <f t="shared" si="778"/>
        <v>0</v>
      </c>
      <c r="CY1584" s="1" t="b">
        <f t="shared" si="779"/>
        <v>0</v>
      </c>
      <c r="DG1584" s="1" t="b">
        <f t="shared" si="780"/>
        <v>0</v>
      </c>
    </row>
    <row r="1585" spans="1:111" ht="87" x14ac:dyDescent="0.35">
      <c r="B1585" s="1" t="s">
        <v>13809</v>
      </c>
      <c r="C1585" s="9">
        <v>44379</v>
      </c>
      <c r="D1585" s="10" t="s">
        <v>13809</v>
      </c>
      <c r="E1585" s="1">
        <v>16</v>
      </c>
      <c r="F1585" s="1" t="s">
        <v>108</v>
      </c>
      <c r="G1585" s="1" t="s">
        <v>13809</v>
      </c>
      <c r="H1585" s="1" t="s">
        <v>13809</v>
      </c>
      <c r="I1585" s="2" t="s">
        <v>183</v>
      </c>
      <c r="J1585" s="2" t="s">
        <v>163</v>
      </c>
      <c r="K1585" s="2" t="s">
        <v>13809</v>
      </c>
      <c r="L1585" s="9">
        <v>44372</v>
      </c>
      <c r="M1585" s="2" t="s">
        <v>109</v>
      </c>
      <c r="N1585" s="2" t="s">
        <v>13809</v>
      </c>
      <c r="O1585" s="2" t="s">
        <v>110</v>
      </c>
      <c r="P1585" s="2" t="s">
        <v>111</v>
      </c>
      <c r="S1585" s="2" t="s">
        <v>112</v>
      </c>
      <c r="T1585" s="2" t="s">
        <v>111</v>
      </c>
      <c r="U1585" s="2" t="b">
        <v>1</v>
      </c>
      <c r="V1585" s="2" t="s">
        <v>113</v>
      </c>
      <c r="W1585" s="1" t="s">
        <v>111</v>
      </c>
      <c r="Y1585" s="2" t="s">
        <v>112</v>
      </c>
      <c r="Z1585" s="2" t="s">
        <v>111</v>
      </c>
      <c r="AA1585" s="2" t="s">
        <v>112</v>
      </c>
      <c r="AB1585" s="2">
        <v>2</v>
      </c>
      <c r="AC1585" s="1" t="s">
        <v>111</v>
      </c>
      <c r="AF1585" s="1" t="s">
        <v>111</v>
      </c>
      <c r="AJ1585" s="1" t="s">
        <v>115</v>
      </c>
      <c r="AK1585" s="1" t="s">
        <v>129</v>
      </c>
      <c r="AO1585" s="1" t="s">
        <v>117</v>
      </c>
      <c r="AU1585" s="1" t="s">
        <v>132</v>
      </c>
      <c r="AZ1585" s="1" t="s">
        <v>414</v>
      </c>
      <c r="BA1585" s="1">
        <v>0.06</v>
      </c>
      <c r="BH1585" s="1">
        <v>26</v>
      </c>
      <c r="BJ1585" s="1" t="s">
        <v>112</v>
      </c>
      <c r="BK1585" s="1" t="s">
        <v>112</v>
      </c>
      <c r="BL1585" s="1" t="s">
        <v>161</v>
      </c>
      <c r="BM1585" s="1" t="s">
        <v>5885</v>
      </c>
      <c r="BQ1585" s="1" t="s">
        <v>121</v>
      </c>
      <c r="BR1585" s="1" t="s">
        <v>122</v>
      </c>
      <c r="BS1585" s="1" t="s">
        <v>112</v>
      </c>
      <c r="BU1585" s="34" t="s">
        <v>5886</v>
      </c>
      <c r="BV1585" s="9">
        <v>44421</v>
      </c>
      <c r="BW1585" s="34" t="s">
        <v>5887</v>
      </c>
      <c r="BX1585" s="2" t="s">
        <v>111</v>
      </c>
      <c r="BY1585" s="2" t="s">
        <v>156</v>
      </c>
      <c r="BZ1585" s="2" t="s">
        <v>124</v>
      </c>
      <c r="CA1585" s="2">
        <v>2</v>
      </c>
      <c r="CB1585" s="1" t="s">
        <v>2023</v>
      </c>
      <c r="CC1585" s="4" t="s">
        <v>126</v>
      </c>
      <c r="CD1585" s="1" t="b">
        <f t="shared" si="781"/>
        <v>1</v>
      </c>
      <c r="CE1585" s="1" t="b">
        <f t="shared" si="782"/>
        <v>1</v>
      </c>
      <c r="CF1585" s="1" t="b">
        <f t="shared" si="760"/>
        <v>0</v>
      </c>
      <c r="CG1585" s="1" t="b">
        <f t="shared" si="761"/>
        <v>0</v>
      </c>
      <c r="CH1585" s="1" t="b">
        <f t="shared" si="762"/>
        <v>1</v>
      </c>
      <c r="CI1585" s="1" t="b">
        <f t="shared" si="763"/>
        <v>0</v>
      </c>
      <c r="CJ1585" s="1" t="b">
        <f t="shared" si="764"/>
        <v>0</v>
      </c>
      <c r="CK1585" s="1" t="b">
        <f t="shared" si="765"/>
        <v>0</v>
      </c>
      <c r="CL1585" s="1" t="b">
        <f t="shared" si="766"/>
        <v>0</v>
      </c>
      <c r="CM1585" s="1" t="b">
        <f t="shared" si="767"/>
        <v>0</v>
      </c>
      <c r="CN1585" s="1" t="b">
        <f t="shared" si="768"/>
        <v>0</v>
      </c>
      <c r="CO1585" s="2" t="b">
        <f t="shared" si="769"/>
        <v>1</v>
      </c>
      <c r="CP1585" s="2" t="b">
        <f t="shared" si="770"/>
        <v>1</v>
      </c>
      <c r="CQ1585" s="2" t="b">
        <f t="shared" si="771"/>
        <v>0</v>
      </c>
      <c r="CR1585" s="6" t="str">
        <f t="shared" si="772"/>
        <v>Female</v>
      </c>
      <c r="CS1585" s="7">
        <f t="shared" si="773"/>
        <v>0</v>
      </c>
      <c r="CT1585" s="7">
        <f t="shared" si="774"/>
        <v>0</v>
      </c>
      <c r="CU1585" s="7">
        <f t="shared" si="775"/>
        <v>0</v>
      </c>
      <c r="CV1585" s="7">
        <f t="shared" si="776"/>
        <v>1</v>
      </c>
      <c r="CW1585" s="7">
        <f t="shared" si="777"/>
        <v>0</v>
      </c>
      <c r="CX1585" s="1" t="b">
        <f t="shared" si="778"/>
        <v>1</v>
      </c>
      <c r="CY1585" s="1" t="b">
        <f t="shared" si="779"/>
        <v>0</v>
      </c>
      <c r="DG1585" s="1" t="b">
        <f t="shared" si="780"/>
        <v>1</v>
      </c>
    </row>
    <row r="1586" spans="1:111" x14ac:dyDescent="0.35">
      <c r="A1586" s="4"/>
      <c r="B1586" s="1" t="s">
        <v>13809</v>
      </c>
      <c r="C1586" s="14">
        <v>44379</v>
      </c>
      <c r="D1586" s="10" t="s">
        <v>13809</v>
      </c>
      <c r="E1586" s="13">
        <v>14</v>
      </c>
      <c r="F1586" s="13" t="s">
        <v>127</v>
      </c>
      <c r="G1586" s="1" t="s">
        <v>13809</v>
      </c>
      <c r="H1586" s="1" t="s">
        <v>13809</v>
      </c>
      <c r="I1586" s="14">
        <v>44356</v>
      </c>
      <c r="J1586" s="4" t="s">
        <v>109</v>
      </c>
      <c r="K1586" s="2" t="s">
        <v>13809</v>
      </c>
      <c r="L1586" s="14">
        <v>44375</v>
      </c>
      <c r="M1586" s="4" t="s">
        <v>109</v>
      </c>
      <c r="N1586" s="2" t="s">
        <v>13809</v>
      </c>
      <c r="O1586" s="4" t="s">
        <v>110</v>
      </c>
      <c r="P1586" s="4" t="s">
        <v>111</v>
      </c>
      <c r="Q1586" s="4"/>
      <c r="R1586" s="4"/>
      <c r="S1586" s="4" t="s">
        <v>111</v>
      </c>
      <c r="T1586" s="4" t="s">
        <v>112</v>
      </c>
      <c r="U1586" s="4" t="b">
        <v>1</v>
      </c>
      <c r="V1586" s="4" t="s">
        <v>113</v>
      </c>
      <c r="W1586" s="13" t="s">
        <v>112</v>
      </c>
      <c r="X1586" s="13" t="s">
        <v>114</v>
      </c>
      <c r="Y1586" s="4" t="s">
        <v>112</v>
      </c>
      <c r="Z1586" s="4" t="s">
        <v>111</v>
      </c>
      <c r="AA1586" s="4" t="s">
        <v>112</v>
      </c>
      <c r="AB1586" s="4">
        <v>2</v>
      </c>
      <c r="AC1586" s="13" t="s">
        <v>111</v>
      </c>
      <c r="AD1586" s="13"/>
      <c r="AE1586" s="13"/>
      <c r="AF1586" s="13" t="s">
        <v>111</v>
      </c>
      <c r="AG1586" s="13"/>
      <c r="AH1586" s="13"/>
      <c r="AI1586" s="13"/>
      <c r="AJ1586" s="13" t="s">
        <v>115</v>
      </c>
      <c r="AK1586" s="13" t="s">
        <v>201</v>
      </c>
      <c r="AL1586" s="13"/>
      <c r="AM1586" s="13"/>
      <c r="AN1586" s="13" t="s">
        <v>5792</v>
      </c>
      <c r="AO1586" s="13" t="s">
        <v>130</v>
      </c>
      <c r="AP1586" s="13"/>
      <c r="AQ1586" s="13"/>
      <c r="AR1586" s="13"/>
      <c r="AS1586" s="13" t="s">
        <v>118</v>
      </c>
      <c r="AT1586" s="13"/>
      <c r="AU1586" s="13" t="s">
        <v>132</v>
      </c>
      <c r="AV1586" s="13"/>
      <c r="AW1586" s="13"/>
      <c r="AX1586" s="13"/>
      <c r="AY1586" s="13"/>
      <c r="AZ1586" s="13" t="s">
        <v>155</v>
      </c>
      <c r="BA1586" s="13">
        <v>6.94</v>
      </c>
      <c r="BB1586" s="13"/>
      <c r="BC1586" s="13"/>
      <c r="BD1586" s="13"/>
      <c r="BE1586" s="13"/>
      <c r="BF1586" s="13"/>
      <c r="BG1586" s="13"/>
      <c r="BH1586" s="13"/>
      <c r="BI1586" s="13"/>
      <c r="BJ1586" s="13" t="s">
        <v>112</v>
      </c>
      <c r="BK1586" s="13" t="s">
        <v>112</v>
      </c>
      <c r="BL1586" s="13" t="s">
        <v>142</v>
      </c>
      <c r="BM1586" s="13"/>
      <c r="BN1586" s="13"/>
      <c r="BO1586" s="13"/>
      <c r="BP1586" s="13"/>
      <c r="BQ1586" s="13" t="s">
        <v>121</v>
      </c>
      <c r="BR1586" s="13" t="s">
        <v>122</v>
      </c>
      <c r="BS1586" s="13" t="s">
        <v>112</v>
      </c>
      <c r="BT1586" s="35"/>
      <c r="BU1586" s="35"/>
      <c r="BV1586" s="14">
        <v>44414</v>
      </c>
      <c r="BW1586" s="35"/>
      <c r="BX1586" s="4" t="s">
        <v>111</v>
      </c>
      <c r="BY1586" s="4" t="s">
        <v>156</v>
      </c>
      <c r="BZ1586" s="4" t="s">
        <v>124</v>
      </c>
      <c r="CA1586" s="2">
        <v>2</v>
      </c>
      <c r="CB1586" s="13" t="s">
        <v>1994</v>
      </c>
      <c r="CC1586" s="4" t="s">
        <v>126</v>
      </c>
      <c r="CD1586" s="1" t="b">
        <f t="shared" si="781"/>
        <v>1</v>
      </c>
      <c r="CE1586" s="1" t="b">
        <f t="shared" si="782"/>
        <v>1</v>
      </c>
      <c r="CF1586" s="1" t="b">
        <f t="shared" si="760"/>
        <v>0</v>
      </c>
      <c r="CG1586" s="1" t="b">
        <f t="shared" si="761"/>
        <v>1</v>
      </c>
      <c r="CH1586" s="1" t="b">
        <f t="shared" si="762"/>
        <v>0</v>
      </c>
      <c r="CI1586" s="1" t="b">
        <f t="shared" si="763"/>
        <v>0</v>
      </c>
      <c r="CJ1586" s="1" t="b">
        <f t="shared" si="764"/>
        <v>0</v>
      </c>
      <c r="CK1586" s="1" t="b">
        <f t="shared" si="765"/>
        <v>0</v>
      </c>
      <c r="CL1586" s="1" t="b">
        <f t="shared" si="766"/>
        <v>0</v>
      </c>
      <c r="CM1586" s="1" t="b">
        <f t="shared" si="767"/>
        <v>0</v>
      </c>
      <c r="CN1586" s="1" t="b">
        <f t="shared" si="768"/>
        <v>0</v>
      </c>
      <c r="CO1586" s="2" t="b">
        <f t="shared" si="769"/>
        <v>1</v>
      </c>
      <c r="CP1586" s="2" t="b">
        <f t="shared" si="770"/>
        <v>1</v>
      </c>
      <c r="CQ1586" s="2" t="b">
        <f t="shared" si="771"/>
        <v>0</v>
      </c>
      <c r="CR1586" s="6" t="str">
        <f t="shared" si="772"/>
        <v>Male</v>
      </c>
      <c r="CS1586" s="7">
        <f t="shared" si="773"/>
        <v>1</v>
      </c>
      <c r="CT1586" s="7">
        <f t="shared" si="774"/>
        <v>0</v>
      </c>
      <c r="CU1586" s="7">
        <f t="shared" si="775"/>
        <v>0</v>
      </c>
      <c r="CV1586" s="7">
        <f t="shared" si="776"/>
        <v>1</v>
      </c>
      <c r="CW1586" s="7">
        <f t="shared" si="777"/>
        <v>0</v>
      </c>
      <c r="CX1586" s="1" t="b">
        <f t="shared" si="778"/>
        <v>1</v>
      </c>
      <c r="CY1586" s="1" t="b">
        <f t="shared" si="779"/>
        <v>0</v>
      </c>
      <c r="DG1586" s="1" t="b">
        <f t="shared" si="780"/>
        <v>1</v>
      </c>
    </row>
    <row r="1587" spans="1:111" ht="43.5" x14ac:dyDescent="0.35">
      <c r="B1587" s="1" t="s">
        <v>13809</v>
      </c>
      <c r="C1587" s="9">
        <v>44436</v>
      </c>
      <c r="D1587" s="10" t="s">
        <v>13809</v>
      </c>
      <c r="E1587" s="1">
        <v>18</v>
      </c>
      <c r="F1587" s="1" t="s">
        <v>127</v>
      </c>
      <c r="G1587" s="1" t="s">
        <v>13809</v>
      </c>
      <c r="H1587" s="1" t="s">
        <v>13809</v>
      </c>
      <c r="I1587" s="9">
        <v>44343</v>
      </c>
      <c r="J1587" s="2" t="s">
        <v>128</v>
      </c>
      <c r="K1587" s="2" t="s">
        <v>13809</v>
      </c>
      <c r="L1587" s="9">
        <v>44366</v>
      </c>
      <c r="M1587" s="2" t="s">
        <v>128</v>
      </c>
      <c r="N1587" s="2" t="s">
        <v>13809</v>
      </c>
      <c r="O1587" s="2" t="s">
        <v>110</v>
      </c>
      <c r="P1587" s="2" t="s">
        <v>111</v>
      </c>
      <c r="S1587" s="2" t="s">
        <v>112</v>
      </c>
      <c r="T1587" s="2" t="s">
        <v>111</v>
      </c>
      <c r="U1587" s="2" t="b">
        <v>1</v>
      </c>
      <c r="V1587" s="2" t="s">
        <v>113</v>
      </c>
      <c r="W1587" s="1" t="s">
        <v>112</v>
      </c>
      <c r="X1587" s="1" t="s">
        <v>110</v>
      </c>
      <c r="Y1587" s="2" t="s">
        <v>112</v>
      </c>
      <c r="Z1587" s="2" t="s">
        <v>111</v>
      </c>
      <c r="AA1587" s="2" t="s">
        <v>112</v>
      </c>
      <c r="AB1587" s="2">
        <v>0</v>
      </c>
      <c r="AC1587" s="1" t="s">
        <v>111</v>
      </c>
      <c r="AF1587" s="1" t="s">
        <v>111</v>
      </c>
      <c r="AJ1587" s="1" t="s">
        <v>115</v>
      </c>
      <c r="AO1587" s="1" t="s">
        <v>130</v>
      </c>
      <c r="AS1587" s="1" t="s">
        <v>118</v>
      </c>
      <c r="AU1587" s="1" t="s">
        <v>243</v>
      </c>
      <c r="AZ1587" s="1" t="s">
        <v>2024</v>
      </c>
      <c r="BA1587" s="1" t="s">
        <v>5888</v>
      </c>
      <c r="BD1587" s="1" t="s">
        <v>5889</v>
      </c>
      <c r="BH1587" s="1" t="s">
        <v>5890</v>
      </c>
      <c r="BJ1587" s="1" t="s">
        <v>112</v>
      </c>
      <c r="BK1587" s="1" t="s">
        <v>112</v>
      </c>
      <c r="BL1587" s="1" t="s">
        <v>142</v>
      </c>
      <c r="BQ1587" s="1" t="s">
        <v>121</v>
      </c>
      <c r="BR1587" s="1" t="s">
        <v>122</v>
      </c>
      <c r="BU1587" s="34" t="s">
        <v>5891</v>
      </c>
      <c r="BV1587" s="9">
        <v>44633</v>
      </c>
      <c r="BW1587" s="34" t="s">
        <v>14506</v>
      </c>
      <c r="BY1587" s="2" t="s">
        <v>123</v>
      </c>
      <c r="BZ1587" s="2" t="s">
        <v>124</v>
      </c>
      <c r="CA1587" s="2">
        <v>2</v>
      </c>
      <c r="CB1587" s="1" t="s">
        <v>1260</v>
      </c>
      <c r="CC1587" s="2" t="s">
        <v>126</v>
      </c>
      <c r="CD1587" s="1" t="b">
        <v>1</v>
      </c>
      <c r="CE1587" s="1" t="b">
        <v>0</v>
      </c>
      <c r="CF1587" s="1" t="b">
        <f t="shared" si="760"/>
        <v>0</v>
      </c>
      <c r="CG1587" s="1" t="b">
        <f t="shared" si="761"/>
        <v>0</v>
      </c>
      <c r="CH1587" s="1" t="b">
        <f t="shared" si="762"/>
        <v>0</v>
      </c>
      <c r="CI1587" s="1" t="b">
        <f t="shared" si="763"/>
        <v>1</v>
      </c>
      <c r="CJ1587" s="1" t="b">
        <f t="shared" si="764"/>
        <v>0</v>
      </c>
      <c r="CK1587" s="1" t="b">
        <f t="shared" si="765"/>
        <v>0</v>
      </c>
      <c r="CL1587" s="1" t="b">
        <f t="shared" si="766"/>
        <v>0</v>
      </c>
      <c r="CM1587" s="1" t="b">
        <f t="shared" si="767"/>
        <v>0</v>
      </c>
      <c r="CN1587" s="1" t="b">
        <f t="shared" si="768"/>
        <v>0</v>
      </c>
      <c r="CO1587" s="2" t="b">
        <f t="shared" si="769"/>
        <v>1</v>
      </c>
      <c r="CP1587" s="2" t="b">
        <f t="shared" si="770"/>
        <v>1</v>
      </c>
      <c r="CQ1587" s="2" t="b">
        <f t="shared" si="771"/>
        <v>0</v>
      </c>
      <c r="CR1587" s="6" t="str">
        <f t="shared" si="772"/>
        <v>Male</v>
      </c>
      <c r="CS1587" s="7">
        <f t="shared" si="773"/>
        <v>0</v>
      </c>
      <c r="CT1587" s="7">
        <f t="shared" si="774"/>
        <v>1</v>
      </c>
      <c r="CU1587" s="7">
        <f t="shared" si="775"/>
        <v>0</v>
      </c>
      <c r="CV1587" s="7">
        <f t="shared" si="776"/>
        <v>0</v>
      </c>
      <c r="CW1587" s="7">
        <f t="shared" si="777"/>
        <v>1</v>
      </c>
      <c r="CX1587" s="1" t="b">
        <f t="shared" si="778"/>
        <v>1</v>
      </c>
      <c r="CY1587" s="1" t="b">
        <f t="shared" si="779"/>
        <v>1</v>
      </c>
      <c r="DG1587" s="1" t="b">
        <f t="shared" si="780"/>
        <v>0</v>
      </c>
    </row>
    <row r="1588" spans="1:111" ht="87" x14ac:dyDescent="0.35">
      <c r="B1588" s="1" t="s">
        <v>13809</v>
      </c>
      <c r="C1588" s="9">
        <v>44379</v>
      </c>
      <c r="D1588" s="10" t="s">
        <v>13809</v>
      </c>
      <c r="E1588" s="1">
        <v>71</v>
      </c>
      <c r="F1588" s="1" t="s">
        <v>127</v>
      </c>
      <c r="G1588" s="1" t="s">
        <v>13809</v>
      </c>
      <c r="H1588" s="1" t="s">
        <v>13809</v>
      </c>
      <c r="I1588" s="9">
        <v>44244</v>
      </c>
      <c r="J1588" s="2" t="s">
        <v>109</v>
      </c>
      <c r="K1588" s="2" t="s">
        <v>13809</v>
      </c>
      <c r="L1588" s="9">
        <v>44265</v>
      </c>
      <c r="M1588" s="2" t="s">
        <v>109</v>
      </c>
      <c r="N1588" s="2" t="s">
        <v>13809</v>
      </c>
      <c r="O1588" s="2" t="s">
        <v>110</v>
      </c>
      <c r="P1588" s="2" t="s">
        <v>111</v>
      </c>
      <c r="S1588" s="2" t="s">
        <v>112</v>
      </c>
      <c r="T1588" s="2" t="s">
        <v>111</v>
      </c>
      <c r="U1588" s="2" t="b">
        <v>1</v>
      </c>
      <c r="V1588" s="2" t="s">
        <v>113</v>
      </c>
      <c r="W1588" s="1" t="s">
        <v>112</v>
      </c>
      <c r="X1588" s="1" t="s">
        <v>114</v>
      </c>
      <c r="Y1588" s="2" t="s">
        <v>111</v>
      </c>
      <c r="AF1588" s="1" t="s">
        <v>111</v>
      </c>
      <c r="AJ1588" s="1" t="s">
        <v>115</v>
      </c>
      <c r="AK1588" s="1" t="s">
        <v>3925</v>
      </c>
      <c r="AN1588" s="1" t="s">
        <v>5892</v>
      </c>
      <c r="AO1588" s="1" t="s">
        <v>117</v>
      </c>
      <c r="AU1588" s="1" t="s">
        <v>238</v>
      </c>
      <c r="AX1588" s="1" t="s">
        <v>2814</v>
      </c>
      <c r="AZ1588" s="1" t="s">
        <v>222</v>
      </c>
      <c r="BC1588" s="1" t="s">
        <v>5893</v>
      </c>
      <c r="BJ1588" s="1" t="s">
        <v>112</v>
      </c>
      <c r="BK1588" s="1" t="s">
        <v>112</v>
      </c>
      <c r="BL1588" s="1" t="s">
        <v>5894</v>
      </c>
      <c r="BM1588" s="1" t="s">
        <v>5895</v>
      </c>
      <c r="BQ1588" s="1" t="s">
        <v>121</v>
      </c>
      <c r="BR1588" s="1" t="s">
        <v>122</v>
      </c>
      <c r="BS1588" s="1" t="s">
        <v>112</v>
      </c>
      <c r="BU1588" s="34" t="s">
        <v>5896</v>
      </c>
      <c r="BV1588" s="9">
        <v>44540</v>
      </c>
      <c r="BW1588" s="34" t="s">
        <v>5897</v>
      </c>
      <c r="BY1588" s="2" t="s">
        <v>156</v>
      </c>
      <c r="BZ1588" s="2" t="s">
        <v>124</v>
      </c>
      <c r="CA1588" s="2">
        <v>2</v>
      </c>
      <c r="CB1588" s="1" t="s">
        <v>227</v>
      </c>
      <c r="CC1588" s="2" t="s">
        <v>126</v>
      </c>
      <c r="CD1588" s="1" t="b">
        <f t="shared" ref="CD1588:CD1631" si="783">AND(E1588&lt;30,NOT(E1588="."),NOT(E1588=""))</f>
        <v>0</v>
      </c>
      <c r="CE1588" s="1" t="b">
        <f t="shared" ref="CE1588:CE1631" si="784">AND(E1588&lt;18,NOT(E1588="."),NOT(E1588=""))</f>
        <v>0</v>
      </c>
      <c r="CF1588" s="1" t="b">
        <f t="shared" si="760"/>
        <v>0</v>
      </c>
      <c r="CG1588" s="1" t="b">
        <f t="shared" si="761"/>
        <v>0</v>
      </c>
      <c r="CH1588" s="1" t="b">
        <f t="shared" si="762"/>
        <v>0</v>
      </c>
      <c r="CI1588" s="1" t="b">
        <f t="shared" si="763"/>
        <v>0</v>
      </c>
      <c r="CJ1588" s="1" t="b">
        <f t="shared" si="764"/>
        <v>0</v>
      </c>
      <c r="CK1588" s="1" t="b">
        <f t="shared" si="765"/>
        <v>0</v>
      </c>
      <c r="CL1588" s="1" t="b">
        <f t="shared" si="766"/>
        <v>0</v>
      </c>
      <c r="CM1588" s="1" t="b">
        <f t="shared" si="767"/>
        <v>0</v>
      </c>
      <c r="CN1588" s="1" t="b">
        <f t="shared" si="768"/>
        <v>1</v>
      </c>
      <c r="CO1588" s="2" t="b">
        <f t="shared" si="769"/>
        <v>0</v>
      </c>
      <c r="CP1588" s="2" t="b">
        <f t="shared" si="770"/>
        <v>0</v>
      </c>
      <c r="CQ1588" s="2" t="b">
        <f t="shared" si="771"/>
        <v>0</v>
      </c>
      <c r="CR1588" s="6" t="str">
        <f t="shared" si="772"/>
        <v>Male</v>
      </c>
      <c r="CS1588" s="7">
        <f t="shared" si="773"/>
        <v>1</v>
      </c>
      <c r="CT1588" s="7">
        <f t="shared" si="774"/>
        <v>0</v>
      </c>
      <c r="CU1588" s="7">
        <f t="shared" si="775"/>
        <v>0</v>
      </c>
      <c r="CV1588" s="7">
        <f t="shared" si="776"/>
        <v>1</v>
      </c>
      <c r="CW1588" s="7">
        <f t="shared" si="777"/>
        <v>0</v>
      </c>
      <c r="CX1588" s="1" t="b">
        <f t="shared" si="778"/>
        <v>0</v>
      </c>
      <c r="CY1588" s="1" t="b">
        <f t="shared" si="779"/>
        <v>0</v>
      </c>
      <c r="DG1588" s="1" t="b">
        <f t="shared" si="780"/>
        <v>0</v>
      </c>
    </row>
    <row r="1589" spans="1:111" ht="275.5" x14ac:dyDescent="0.35">
      <c r="B1589" s="1" t="s">
        <v>13809</v>
      </c>
      <c r="C1589" s="9">
        <v>44379</v>
      </c>
      <c r="D1589" s="10" t="s">
        <v>13809</v>
      </c>
      <c r="E1589" s="1">
        <v>25</v>
      </c>
      <c r="F1589" s="1" t="s">
        <v>108</v>
      </c>
      <c r="G1589" s="1" t="s">
        <v>13809</v>
      </c>
      <c r="H1589" s="1" t="s">
        <v>13809</v>
      </c>
      <c r="I1589" s="2" t="s">
        <v>183</v>
      </c>
      <c r="J1589" s="2" t="s">
        <v>109</v>
      </c>
      <c r="K1589" s="2" t="s">
        <v>13809</v>
      </c>
      <c r="L1589" s="9">
        <v>44359</v>
      </c>
      <c r="M1589" s="2" t="s">
        <v>109</v>
      </c>
      <c r="N1589" s="2" t="s">
        <v>13809</v>
      </c>
      <c r="O1589" s="2" t="s">
        <v>110</v>
      </c>
      <c r="P1589" s="2" t="s">
        <v>111</v>
      </c>
      <c r="S1589" s="2" t="s">
        <v>111</v>
      </c>
      <c r="T1589" s="2" t="s">
        <v>112</v>
      </c>
      <c r="U1589" s="2" t="b">
        <f>OR(S1589="yes",T1589="yes")</f>
        <v>1</v>
      </c>
      <c r="V1589" s="2" t="s">
        <v>126</v>
      </c>
      <c r="W1589" s="1" t="s">
        <v>111</v>
      </c>
      <c r="Y1589" s="2" t="s">
        <v>112</v>
      </c>
      <c r="Z1589" s="2" t="s">
        <v>111</v>
      </c>
      <c r="AA1589" s="2" t="s">
        <v>112</v>
      </c>
      <c r="AB1589" s="2">
        <v>13</v>
      </c>
      <c r="AC1589" s="1" t="s">
        <v>111</v>
      </c>
      <c r="AF1589" s="1" t="s">
        <v>111</v>
      </c>
      <c r="AH1589" s="1" t="s">
        <v>193</v>
      </c>
      <c r="AI1589" s="1" t="s">
        <v>5898</v>
      </c>
      <c r="AJ1589" s="1" t="s">
        <v>115</v>
      </c>
      <c r="AK1589" s="1" t="s">
        <v>150</v>
      </c>
      <c r="AO1589" s="1" t="s">
        <v>166</v>
      </c>
      <c r="AS1589" s="1" t="s">
        <v>118</v>
      </c>
      <c r="AU1589" s="1" t="s">
        <v>132</v>
      </c>
      <c r="AZ1589" s="1" t="s">
        <v>155</v>
      </c>
      <c r="BA1589" s="1" t="s">
        <v>670</v>
      </c>
      <c r="BJ1589" s="1" t="s">
        <v>111</v>
      </c>
      <c r="BN1589" s="1" t="s">
        <v>112</v>
      </c>
      <c r="BO1589" s="1" t="s">
        <v>148</v>
      </c>
      <c r="BP1589" s="1" t="s">
        <v>235</v>
      </c>
      <c r="BU1589" s="34" t="s">
        <v>5899</v>
      </c>
      <c r="BV1589" s="9">
        <v>44789</v>
      </c>
      <c r="BW1589" s="34" t="s">
        <v>14507</v>
      </c>
      <c r="BY1589" s="2" t="s">
        <v>153</v>
      </c>
      <c r="BZ1589" s="2" t="s">
        <v>124</v>
      </c>
      <c r="CB1589" s="1" t="s">
        <v>199</v>
      </c>
      <c r="CD1589" s="1" t="b">
        <f t="shared" si="783"/>
        <v>1</v>
      </c>
      <c r="CE1589" s="1" t="b">
        <f t="shared" si="784"/>
        <v>0</v>
      </c>
      <c r="CF1589" s="1" t="b">
        <f t="shared" si="760"/>
        <v>0</v>
      </c>
      <c r="CG1589" s="1" t="b">
        <f t="shared" si="761"/>
        <v>0</v>
      </c>
      <c r="CH1589" s="1" t="b">
        <f t="shared" si="762"/>
        <v>0</v>
      </c>
      <c r="CI1589" s="1" t="b">
        <f t="shared" si="763"/>
        <v>0</v>
      </c>
      <c r="CJ1589" s="1" t="b">
        <f t="shared" si="764"/>
        <v>1</v>
      </c>
      <c r="CK1589" s="1" t="b">
        <f t="shared" si="765"/>
        <v>0</v>
      </c>
      <c r="CL1589" s="1" t="b">
        <f t="shared" si="766"/>
        <v>0</v>
      </c>
      <c r="CM1589" s="1" t="b">
        <f t="shared" si="767"/>
        <v>0</v>
      </c>
      <c r="CN1589" s="1" t="b">
        <f t="shared" si="768"/>
        <v>0</v>
      </c>
      <c r="CO1589" s="2" t="b">
        <f t="shared" si="769"/>
        <v>0</v>
      </c>
      <c r="CP1589" s="2" t="b">
        <f t="shared" si="770"/>
        <v>0</v>
      </c>
      <c r="CQ1589" s="2" t="b">
        <f t="shared" si="771"/>
        <v>1</v>
      </c>
      <c r="CR1589" s="6" t="str">
        <f t="shared" si="772"/>
        <v>Female</v>
      </c>
      <c r="CS1589" s="7">
        <f t="shared" si="773"/>
        <v>1</v>
      </c>
      <c r="CT1589" s="7">
        <f t="shared" si="774"/>
        <v>0</v>
      </c>
      <c r="CU1589" s="7">
        <f t="shared" si="775"/>
        <v>0</v>
      </c>
      <c r="CV1589" s="7">
        <f t="shared" si="776"/>
        <v>1</v>
      </c>
    </row>
    <row r="1590" spans="1:111" ht="101.5" x14ac:dyDescent="0.35">
      <c r="B1590" s="1" t="s">
        <v>13809</v>
      </c>
      <c r="C1590" s="9">
        <v>44379</v>
      </c>
      <c r="D1590" s="10" t="s">
        <v>13809</v>
      </c>
      <c r="E1590" s="1">
        <v>33</v>
      </c>
      <c r="F1590" s="1" t="s">
        <v>108</v>
      </c>
      <c r="G1590" s="1" t="s">
        <v>13809</v>
      </c>
      <c r="H1590" s="1" t="s">
        <v>13809</v>
      </c>
      <c r="I1590" s="9">
        <v>44276</v>
      </c>
      <c r="J1590" s="2" t="s">
        <v>128</v>
      </c>
      <c r="K1590" s="2" t="s">
        <v>13809</v>
      </c>
      <c r="N1590" s="2" t="s">
        <v>13809</v>
      </c>
      <c r="O1590" s="2" t="s">
        <v>110</v>
      </c>
      <c r="P1590" s="2" t="s">
        <v>111</v>
      </c>
      <c r="S1590" s="2" t="s">
        <v>111</v>
      </c>
      <c r="T1590" s="2" t="s">
        <v>112</v>
      </c>
      <c r="U1590" s="2" t="b">
        <f>OR(S1590="yes",T1590="yes")</f>
        <v>1</v>
      </c>
      <c r="V1590" s="2" t="s">
        <v>126</v>
      </c>
      <c r="W1590" s="1" t="s">
        <v>112</v>
      </c>
      <c r="X1590" s="1" t="s">
        <v>114</v>
      </c>
      <c r="Y1590" s="2" t="s">
        <v>112</v>
      </c>
      <c r="Z1590" s="2" t="s">
        <v>112</v>
      </c>
      <c r="AA1590" s="2" t="s">
        <v>111</v>
      </c>
      <c r="AB1590" s="2">
        <v>12</v>
      </c>
      <c r="AC1590" s="1" t="s">
        <v>111</v>
      </c>
      <c r="AF1590" s="1" t="s">
        <v>111</v>
      </c>
      <c r="AJ1590" s="1" t="s">
        <v>115</v>
      </c>
      <c r="AK1590" s="1" t="s">
        <v>129</v>
      </c>
      <c r="AO1590" s="1" t="s">
        <v>221</v>
      </c>
      <c r="AZ1590" s="1" t="s">
        <v>155</v>
      </c>
      <c r="BA1590" s="1">
        <v>0.04</v>
      </c>
      <c r="BJ1590" s="1" t="s">
        <v>111</v>
      </c>
      <c r="BQ1590" s="1" t="s">
        <v>121</v>
      </c>
      <c r="BR1590" s="1" t="s">
        <v>122</v>
      </c>
      <c r="BS1590" s="1" t="s">
        <v>112</v>
      </c>
      <c r="BU1590" s="34" t="s">
        <v>2341</v>
      </c>
      <c r="BV1590" s="9">
        <v>44580</v>
      </c>
      <c r="BW1590" s="34" t="s">
        <v>5900</v>
      </c>
      <c r="BY1590" s="2" t="s">
        <v>123</v>
      </c>
      <c r="BZ1590" s="2" t="s">
        <v>124</v>
      </c>
      <c r="CB1590" s="1" t="s">
        <v>742</v>
      </c>
      <c r="CD1590" s="1" t="b">
        <f t="shared" si="783"/>
        <v>0</v>
      </c>
      <c r="CE1590" s="1" t="b">
        <f t="shared" si="784"/>
        <v>0</v>
      </c>
      <c r="CF1590" s="1" t="b">
        <f t="shared" si="760"/>
        <v>0</v>
      </c>
      <c r="CG1590" s="1" t="b">
        <f t="shared" si="761"/>
        <v>0</v>
      </c>
      <c r="CH1590" s="1" t="b">
        <f t="shared" si="762"/>
        <v>0</v>
      </c>
      <c r="CI1590" s="1" t="b">
        <f t="shared" si="763"/>
        <v>0</v>
      </c>
      <c r="CJ1590" s="1" t="b">
        <f t="shared" si="764"/>
        <v>0</v>
      </c>
      <c r="CK1590" s="1" t="b">
        <f t="shared" si="765"/>
        <v>1</v>
      </c>
      <c r="CL1590" s="1" t="b">
        <f t="shared" si="766"/>
        <v>0</v>
      </c>
      <c r="CM1590" s="1" t="b">
        <f t="shared" si="767"/>
        <v>0</v>
      </c>
      <c r="CN1590" s="1" t="b">
        <f t="shared" si="768"/>
        <v>0</v>
      </c>
      <c r="CO1590" s="2" t="b">
        <f t="shared" si="769"/>
        <v>0</v>
      </c>
      <c r="CP1590" s="2" t="b">
        <f t="shared" si="770"/>
        <v>0</v>
      </c>
      <c r="CQ1590" s="2" t="b">
        <f t="shared" si="771"/>
        <v>1</v>
      </c>
      <c r="CR1590" s="6" t="str">
        <f t="shared" si="772"/>
        <v>Female</v>
      </c>
      <c r="CS1590" s="7">
        <f t="shared" si="773"/>
        <v>0</v>
      </c>
      <c r="CT1590" s="7">
        <f t="shared" si="774"/>
        <v>1</v>
      </c>
      <c r="CU1590" s="7">
        <f t="shared" si="775"/>
        <v>0</v>
      </c>
      <c r="CV1590" s="7">
        <f t="shared" si="776"/>
        <v>0</v>
      </c>
      <c r="CW1590" s="7">
        <f t="shared" ref="CW1590:CW1607" si="785">COUNTIF(M1590,"=*moderna*")</f>
        <v>0</v>
      </c>
      <c r="CX1590" s="1" t="b">
        <f t="shared" ref="CX1590:CX1607" si="786">AND(E1590&lt;30,NOT(E1590="."),NOT(E1590=""))</f>
        <v>0</v>
      </c>
      <c r="CY1590" s="1" t="b">
        <f t="shared" ref="CY1590:CY1607" si="787">AND(E1590&gt;17,E1590&lt;41,NOT(E1590="."),NOT(E1590=""))</f>
        <v>1</v>
      </c>
      <c r="DG1590" s="1" t="b">
        <f t="shared" ref="DG1590:DG1607" si="788">AND(E1590&gt;4,E1590&lt;18,NOT(E1590=""),NOT(E1590="."))</f>
        <v>0</v>
      </c>
    </row>
    <row r="1591" spans="1:111" ht="130.5" x14ac:dyDescent="0.35">
      <c r="B1591" s="1" t="s">
        <v>13809</v>
      </c>
      <c r="C1591" s="9">
        <v>44380</v>
      </c>
      <c r="D1591" s="10" t="s">
        <v>13809</v>
      </c>
      <c r="E1591" s="1">
        <v>13</v>
      </c>
      <c r="F1591" s="1" t="s">
        <v>127</v>
      </c>
      <c r="G1591" s="1" t="s">
        <v>13809</v>
      </c>
      <c r="H1591" s="1" t="s">
        <v>13809</v>
      </c>
      <c r="I1591" s="9">
        <v>44355</v>
      </c>
      <c r="J1591" s="2" t="s">
        <v>109</v>
      </c>
      <c r="K1591" s="2" t="s">
        <v>13809</v>
      </c>
      <c r="L1591" s="9">
        <v>44376</v>
      </c>
      <c r="M1591" s="2" t="s">
        <v>109</v>
      </c>
      <c r="N1591" s="2" t="s">
        <v>13809</v>
      </c>
      <c r="O1591" s="2" t="s">
        <v>110</v>
      </c>
      <c r="P1591" s="2" t="s">
        <v>111</v>
      </c>
      <c r="S1591" s="2" t="s">
        <v>112</v>
      </c>
      <c r="T1591" s="2" t="s">
        <v>111</v>
      </c>
      <c r="U1591" s="2" t="b">
        <v>1</v>
      </c>
      <c r="V1591" s="2" t="s">
        <v>113</v>
      </c>
      <c r="W1591" s="1" t="s">
        <v>112</v>
      </c>
      <c r="X1591" s="1" t="s">
        <v>114</v>
      </c>
      <c r="Y1591" s="2" t="s">
        <v>112</v>
      </c>
      <c r="Z1591" s="2" t="s">
        <v>111</v>
      </c>
      <c r="AA1591" s="2" t="s">
        <v>112</v>
      </c>
      <c r="AB1591" s="2">
        <v>3</v>
      </c>
      <c r="AC1591" s="1" t="s">
        <v>111</v>
      </c>
      <c r="AF1591" s="1" t="s">
        <v>111</v>
      </c>
      <c r="AJ1591" s="1" t="s">
        <v>115</v>
      </c>
      <c r="AK1591" s="1" t="s">
        <v>189</v>
      </c>
      <c r="AO1591" s="1" t="s">
        <v>117</v>
      </c>
      <c r="AS1591" s="1" t="s">
        <v>118</v>
      </c>
      <c r="AU1591" s="1" t="s">
        <v>132</v>
      </c>
      <c r="AZ1591" s="1" t="s">
        <v>198</v>
      </c>
      <c r="BA1591" s="1" t="s">
        <v>5901</v>
      </c>
      <c r="BF1591" s="1" t="s">
        <v>5902</v>
      </c>
      <c r="BG1591" s="1" t="s">
        <v>5903</v>
      </c>
      <c r="BH1591" s="1">
        <v>5</v>
      </c>
      <c r="BJ1591" s="1" t="s">
        <v>112</v>
      </c>
      <c r="BK1591" s="1" t="s">
        <v>112</v>
      </c>
      <c r="BL1591" s="1" t="s">
        <v>5904</v>
      </c>
      <c r="BQ1591" s="1" t="s">
        <v>121</v>
      </c>
      <c r="BR1591" s="1" t="s">
        <v>122</v>
      </c>
      <c r="BS1591" s="1" t="s">
        <v>112</v>
      </c>
      <c r="BU1591" s="34" t="s">
        <v>5905</v>
      </c>
      <c r="BV1591" s="9">
        <v>44448</v>
      </c>
      <c r="BW1591" s="34" t="s">
        <v>5906</v>
      </c>
      <c r="BX1591" s="2" t="s">
        <v>111</v>
      </c>
      <c r="BY1591" s="2" t="s">
        <v>156</v>
      </c>
      <c r="BZ1591" s="2" t="s">
        <v>124</v>
      </c>
      <c r="CA1591" s="2">
        <v>2</v>
      </c>
      <c r="CB1591" s="1" t="s">
        <v>175</v>
      </c>
      <c r="CC1591" s="2" t="s">
        <v>126</v>
      </c>
      <c r="CD1591" s="1" t="b">
        <f t="shared" si="783"/>
        <v>1</v>
      </c>
      <c r="CE1591" s="1" t="b">
        <f t="shared" si="784"/>
        <v>1</v>
      </c>
      <c r="CF1591" s="1" t="b">
        <f t="shared" si="760"/>
        <v>0</v>
      </c>
      <c r="CG1591" s="1" t="b">
        <f t="shared" si="761"/>
        <v>1</v>
      </c>
      <c r="CH1591" s="1" t="b">
        <f t="shared" si="762"/>
        <v>0</v>
      </c>
      <c r="CI1591" s="1" t="b">
        <f t="shared" si="763"/>
        <v>0</v>
      </c>
      <c r="CJ1591" s="1" t="b">
        <f t="shared" si="764"/>
        <v>0</v>
      </c>
      <c r="CK1591" s="1" t="b">
        <f t="shared" si="765"/>
        <v>0</v>
      </c>
      <c r="CL1591" s="1" t="b">
        <f t="shared" si="766"/>
        <v>0</v>
      </c>
      <c r="CM1591" s="1" t="b">
        <f t="shared" si="767"/>
        <v>0</v>
      </c>
      <c r="CN1591" s="1" t="b">
        <f t="shared" si="768"/>
        <v>0</v>
      </c>
      <c r="CO1591" s="2" t="b">
        <f t="shared" si="769"/>
        <v>1</v>
      </c>
      <c r="CP1591" s="2" t="b">
        <f t="shared" si="770"/>
        <v>1</v>
      </c>
      <c r="CQ1591" s="2" t="b">
        <f t="shared" si="771"/>
        <v>0</v>
      </c>
      <c r="CR1591" s="6" t="str">
        <f t="shared" si="772"/>
        <v>Male</v>
      </c>
      <c r="CS1591" s="7">
        <f t="shared" si="773"/>
        <v>1</v>
      </c>
      <c r="CT1591" s="7">
        <f t="shared" si="774"/>
        <v>0</v>
      </c>
      <c r="CU1591" s="7">
        <f t="shared" si="775"/>
        <v>0</v>
      </c>
      <c r="CV1591" s="7">
        <f t="shared" si="776"/>
        <v>1</v>
      </c>
      <c r="CW1591" s="7">
        <f t="shared" si="785"/>
        <v>0</v>
      </c>
      <c r="CX1591" s="1" t="b">
        <f t="shared" si="786"/>
        <v>1</v>
      </c>
      <c r="CY1591" s="1" t="b">
        <f t="shared" si="787"/>
        <v>0</v>
      </c>
      <c r="DG1591" s="1" t="b">
        <f t="shared" si="788"/>
        <v>1</v>
      </c>
    </row>
    <row r="1592" spans="1:111" ht="145" x14ac:dyDescent="0.35">
      <c r="B1592" s="1" t="s">
        <v>13809</v>
      </c>
      <c r="C1592" s="9">
        <v>44380</v>
      </c>
      <c r="D1592" s="10" t="s">
        <v>13809</v>
      </c>
      <c r="E1592" s="1">
        <v>14</v>
      </c>
      <c r="F1592" s="1" t="s">
        <v>127</v>
      </c>
      <c r="G1592" s="1" t="s">
        <v>13809</v>
      </c>
      <c r="H1592" s="1" t="s">
        <v>13809</v>
      </c>
      <c r="I1592" s="2" t="s">
        <v>183</v>
      </c>
      <c r="J1592" s="2" t="s">
        <v>109</v>
      </c>
      <c r="K1592" s="2" t="s">
        <v>13809</v>
      </c>
      <c r="L1592" s="9">
        <v>44374</v>
      </c>
      <c r="M1592" s="2" t="s">
        <v>109</v>
      </c>
      <c r="N1592" s="2" t="s">
        <v>13809</v>
      </c>
      <c r="O1592" s="2" t="s">
        <v>110</v>
      </c>
      <c r="P1592" s="2" t="s">
        <v>111</v>
      </c>
      <c r="S1592" s="2" t="s">
        <v>111</v>
      </c>
      <c r="T1592" s="2" t="s">
        <v>112</v>
      </c>
      <c r="U1592" s="2" t="b">
        <v>1</v>
      </c>
      <c r="V1592" s="2" t="s">
        <v>113</v>
      </c>
      <c r="W1592" s="1" t="s">
        <v>112</v>
      </c>
      <c r="X1592" s="1" t="s">
        <v>110</v>
      </c>
      <c r="Y1592" s="2" t="s">
        <v>112</v>
      </c>
      <c r="Z1592" s="2" t="s">
        <v>111</v>
      </c>
      <c r="AA1592" s="2" t="s">
        <v>112</v>
      </c>
      <c r="AB1592" s="2">
        <v>0</v>
      </c>
      <c r="AC1592" s="1" t="s">
        <v>111</v>
      </c>
      <c r="AF1592" s="1" t="s">
        <v>111</v>
      </c>
      <c r="AJ1592" s="1" t="s">
        <v>115</v>
      </c>
      <c r="AK1592" s="1" t="s">
        <v>201</v>
      </c>
      <c r="AN1592" s="1" t="s">
        <v>5907</v>
      </c>
      <c r="AO1592" s="1" t="s">
        <v>130</v>
      </c>
      <c r="AS1592" s="1" t="s">
        <v>118</v>
      </c>
      <c r="AU1592" s="1" t="s">
        <v>132</v>
      </c>
      <c r="AZ1592" s="1" t="s">
        <v>133</v>
      </c>
      <c r="BA1592" s="1" t="s">
        <v>5908</v>
      </c>
      <c r="BE1592" s="1" t="s">
        <v>5909</v>
      </c>
      <c r="BG1592" s="1" t="s">
        <v>5910</v>
      </c>
      <c r="BH1592" s="1" t="s">
        <v>5570</v>
      </c>
      <c r="BJ1592" s="1" t="s">
        <v>112</v>
      </c>
      <c r="BK1592" s="1" t="s">
        <v>112</v>
      </c>
      <c r="BL1592" s="1" t="s">
        <v>142</v>
      </c>
      <c r="BQ1592" s="1" t="s">
        <v>121</v>
      </c>
      <c r="BR1592" s="1" t="s">
        <v>122</v>
      </c>
      <c r="BS1592" s="1" t="s">
        <v>112</v>
      </c>
      <c r="BU1592" s="34" t="s">
        <v>5911</v>
      </c>
      <c r="BV1592" s="9">
        <v>44498</v>
      </c>
      <c r="BW1592" s="34" t="s">
        <v>14508</v>
      </c>
      <c r="BX1592" s="2" t="s">
        <v>111</v>
      </c>
      <c r="BY1592" s="2" t="s">
        <v>123</v>
      </c>
      <c r="BZ1592" s="2" t="s">
        <v>124</v>
      </c>
      <c r="CA1592" s="2">
        <v>2</v>
      </c>
      <c r="CB1592" s="1" t="s">
        <v>4776</v>
      </c>
      <c r="CC1592" s="2" t="s">
        <v>126</v>
      </c>
      <c r="CD1592" s="1" t="b">
        <f t="shared" si="783"/>
        <v>1</v>
      </c>
      <c r="CE1592" s="1" t="b">
        <f t="shared" si="784"/>
        <v>1</v>
      </c>
      <c r="CF1592" s="1" t="b">
        <f t="shared" si="760"/>
        <v>0</v>
      </c>
      <c r="CG1592" s="1" t="b">
        <f t="shared" si="761"/>
        <v>1</v>
      </c>
      <c r="CH1592" s="1" t="b">
        <f t="shared" si="762"/>
        <v>0</v>
      </c>
      <c r="CI1592" s="1" t="b">
        <f t="shared" si="763"/>
        <v>0</v>
      </c>
      <c r="CJ1592" s="1" t="b">
        <f t="shared" si="764"/>
        <v>0</v>
      </c>
      <c r="CK1592" s="1" t="b">
        <f t="shared" si="765"/>
        <v>0</v>
      </c>
      <c r="CL1592" s="1" t="b">
        <f t="shared" si="766"/>
        <v>0</v>
      </c>
      <c r="CM1592" s="1" t="b">
        <f t="shared" si="767"/>
        <v>0</v>
      </c>
      <c r="CN1592" s="1" t="b">
        <f t="shared" si="768"/>
        <v>0</v>
      </c>
      <c r="CO1592" s="2" t="b">
        <f t="shared" si="769"/>
        <v>1</v>
      </c>
      <c r="CP1592" s="2" t="b">
        <f t="shared" si="770"/>
        <v>1</v>
      </c>
      <c r="CQ1592" s="2" t="b">
        <f t="shared" si="771"/>
        <v>0</v>
      </c>
      <c r="CR1592" s="6" t="str">
        <f t="shared" si="772"/>
        <v>Male</v>
      </c>
      <c r="CS1592" s="7">
        <f t="shared" si="773"/>
        <v>1</v>
      </c>
      <c r="CT1592" s="7">
        <f t="shared" si="774"/>
        <v>0</v>
      </c>
      <c r="CU1592" s="7">
        <f t="shared" si="775"/>
        <v>0</v>
      </c>
      <c r="CV1592" s="7">
        <f t="shared" si="776"/>
        <v>1</v>
      </c>
      <c r="CW1592" s="7">
        <f t="shared" si="785"/>
        <v>0</v>
      </c>
      <c r="CX1592" s="1" t="b">
        <f t="shared" si="786"/>
        <v>1</v>
      </c>
      <c r="CY1592" s="1" t="b">
        <f t="shared" si="787"/>
        <v>0</v>
      </c>
      <c r="DG1592" s="1" t="b">
        <f t="shared" si="788"/>
        <v>1</v>
      </c>
    </row>
    <row r="1593" spans="1:111" ht="159.5" x14ac:dyDescent="0.35">
      <c r="B1593" s="1" t="s">
        <v>13809</v>
      </c>
      <c r="C1593" s="9">
        <v>44380</v>
      </c>
      <c r="D1593" s="10" t="s">
        <v>13809</v>
      </c>
      <c r="E1593" s="1">
        <v>14</v>
      </c>
      <c r="F1593" s="1" t="s">
        <v>127</v>
      </c>
      <c r="G1593" s="1" t="s">
        <v>13809</v>
      </c>
      <c r="H1593" s="1" t="s">
        <v>13809</v>
      </c>
      <c r="I1593" s="2" t="s">
        <v>183</v>
      </c>
      <c r="J1593" s="2" t="s">
        <v>163</v>
      </c>
      <c r="K1593" s="2" t="s">
        <v>13809</v>
      </c>
      <c r="L1593" s="9">
        <v>44376</v>
      </c>
      <c r="M1593" s="2" t="s">
        <v>109</v>
      </c>
      <c r="N1593" s="2" t="s">
        <v>13809</v>
      </c>
      <c r="O1593" s="2" t="s">
        <v>110</v>
      </c>
      <c r="P1593" s="2" t="s">
        <v>111</v>
      </c>
      <c r="S1593" s="2" t="s">
        <v>112</v>
      </c>
      <c r="T1593" s="2" t="s">
        <v>111</v>
      </c>
      <c r="U1593" s="2" t="b">
        <v>1</v>
      </c>
      <c r="V1593" s="2" t="s">
        <v>113</v>
      </c>
      <c r="W1593" s="1" t="s">
        <v>112</v>
      </c>
      <c r="Y1593" s="2" t="s">
        <v>112</v>
      </c>
      <c r="Z1593" s="2" t="s">
        <v>111</v>
      </c>
      <c r="AA1593" s="2" t="s">
        <v>112</v>
      </c>
      <c r="AB1593" s="2">
        <v>3</v>
      </c>
      <c r="AC1593" s="1" t="s">
        <v>111</v>
      </c>
      <c r="AF1593" s="1" t="s">
        <v>111</v>
      </c>
      <c r="AK1593" s="1" t="s">
        <v>201</v>
      </c>
      <c r="AN1593" s="1" t="s">
        <v>1140</v>
      </c>
      <c r="AO1593" s="1" t="s">
        <v>117</v>
      </c>
      <c r="AU1593" s="1" t="s">
        <v>132</v>
      </c>
      <c r="AZ1593" s="1" t="s">
        <v>338</v>
      </c>
      <c r="BA1593" s="1" t="s">
        <v>5912</v>
      </c>
      <c r="BD1593" s="1" t="s">
        <v>5913</v>
      </c>
      <c r="BF1593" s="1" t="s">
        <v>5914</v>
      </c>
      <c r="BG1593" s="1" t="s">
        <v>3758</v>
      </c>
      <c r="BH1593" s="1">
        <v>9</v>
      </c>
      <c r="BJ1593" s="1" t="s">
        <v>112</v>
      </c>
      <c r="BK1593" s="1" t="s">
        <v>112</v>
      </c>
      <c r="BL1593" s="1" t="s">
        <v>5915</v>
      </c>
      <c r="BQ1593" s="1" t="s">
        <v>121</v>
      </c>
      <c r="BR1593" s="1" t="s">
        <v>122</v>
      </c>
      <c r="BS1593" s="1" t="s">
        <v>112</v>
      </c>
      <c r="BU1593" s="34" t="s">
        <v>5916</v>
      </c>
      <c r="BV1593" s="9">
        <v>44441</v>
      </c>
      <c r="BW1593" s="34" t="s">
        <v>5917</v>
      </c>
      <c r="BX1593" s="2" t="s">
        <v>111</v>
      </c>
      <c r="BY1593" s="2" t="s">
        <v>156</v>
      </c>
      <c r="BZ1593" s="2" t="s">
        <v>124</v>
      </c>
      <c r="CA1593" s="2">
        <v>2</v>
      </c>
      <c r="CB1593" s="1" t="s">
        <v>207</v>
      </c>
      <c r="CC1593" s="2" t="s">
        <v>126</v>
      </c>
      <c r="CD1593" s="1" t="b">
        <f t="shared" si="783"/>
        <v>1</v>
      </c>
      <c r="CE1593" s="1" t="b">
        <f t="shared" si="784"/>
        <v>1</v>
      </c>
      <c r="CF1593" s="1" t="b">
        <f t="shared" si="760"/>
        <v>0</v>
      </c>
      <c r="CG1593" s="1" t="b">
        <f t="shared" si="761"/>
        <v>1</v>
      </c>
      <c r="CH1593" s="1" t="b">
        <f t="shared" si="762"/>
        <v>0</v>
      </c>
      <c r="CI1593" s="1" t="b">
        <f t="shared" si="763"/>
        <v>0</v>
      </c>
      <c r="CJ1593" s="1" t="b">
        <f t="shared" si="764"/>
        <v>0</v>
      </c>
      <c r="CK1593" s="1" t="b">
        <f t="shared" si="765"/>
        <v>0</v>
      </c>
      <c r="CL1593" s="1" t="b">
        <f t="shared" si="766"/>
        <v>0</v>
      </c>
      <c r="CM1593" s="1" t="b">
        <f t="shared" si="767"/>
        <v>0</v>
      </c>
      <c r="CN1593" s="1" t="b">
        <f t="shared" si="768"/>
        <v>0</v>
      </c>
      <c r="CO1593" s="2" t="b">
        <f t="shared" si="769"/>
        <v>1</v>
      </c>
      <c r="CP1593" s="2" t="b">
        <f t="shared" si="770"/>
        <v>1</v>
      </c>
      <c r="CQ1593" s="2" t="b">
        <f t="shared" si="771"/>
        <v>0</v>
      </c>
      <c r="CR1593" s="6" t="str">
        <f t="shared" si="772"/>
        <v>Male</v>
      </c>
      <c r="CS1593" s="7">
        <f t="shared" si="773"/>
        <v>0</v>
      </c>
      <c r="CT1593" s="7">
        <f t="shared" si="774"/>
        <v>0</v>
      </c>
      <c r="CU1593" s="7">
        <f t="shared" si="775"/>
        <v>0</v>
      </c>
      <c r="CV1593" s="7">
        <f t="shared" si="776"/>
        <v>1</v>
      </c>
      <c r="CW1593" s="7">
        <f t="shared" si="785"/>
        <v>0</v>
      </c>
      <c r="CX1593" s="1" t="b">
        <f t="shared" si="786"/>
        <v>1</v>
      </c>
      <c r="CY1593" s="1" t="b">
        <f t="shared" si="787"/>
        <v>0</v>
      </c>
      <c r="DG1593" s="1" t="b">
        <f t="shared" si="788"/>
        <v>1</v>
      </c>
    </row>
    <row r="1594" spans="1:111" x14ac:dyDescent="0.35">
      <c r="A1594" s="2">
        <v>1808</v>
      </c>
      <c r="B1594" s="1" t="s">
        <v>13809</v>
      </c>
      <c r="C1594" s="9">
        <v>44380</v>
      </c>
      <c r="D1594" s="10" t="s">
        <v>13809</v>
      </c>
      <c r="E1594" s="1">
        <v>20</v>
      </c>
      <c r="F1594" s="1" t="s">
        <v>127</v>
      </c>
      <c r="G1594" s="1" t="s">
        <v>13809</v>
      </c>
      <c r="H1594" s="1" t="s">
        <v>13809</v>
      </c>
      <c r="K1594" s="2" t="s">
        <v>13809</v>
      </c>
      <c r="L1594" s="9">
        <v>44315</v>
      </c>
      <c r="M1594" s="2" t="s">
        <v>109</v>
      </c>
      <c r="N1594" s="2" t="s">
        <v>13809</v>
      </c>
      <c r="O1594" s="2" t="s">
        <v>110</v>
      </c>
      <c r="P1594" s="2" t="s">
        <v>111</v>
      </c>
      <c r="T1594" s="2" t="s">
        <v>112</v>
      </c>
      <c r="U1594" s="2" t="b">
        <v>1</v>
      </c>
      <c r="V1594" s="2" t="s">
        <v>113</v>
      </c>
      <c r="W1594" s="1" t="s">
        <v>112</v>
      </c>
      <c r="X1594" s="1" t="s">
        <v>110</v>
      </c>
      <c r="Y1594" s="2" t="s">
        <v>112</v>
      </c>
      <c r="Z1594" s="2" t="s">
        <v>111</v>
      </c>
      <c r="AA1594" s="2" t="s">
        <v>112</v>
      </c>
      <c r="AB1594" s="2">
        <v>1</v>
      </c>
      <c r="AF1594" s="1" t="s">
        <v>111</v>
      </c>
      <c r="AJ1594" s="1" t="s">
        <v>115</v>
      </c>
      <c r="AK1594" s="1" t="s">
        <v>129</v>
      </c>
      <c r="AO1594" s="1" t="s">
        <v>117</v>
      </c>
      <c r="AS1594" s="1" t="s">
        <v>118</v>
      </c>
      <c r="AU1594" s="1" t="s">
        <v>238</v>
      </c>
      <c r="AX1594" s="12">
        <v>0.55000000000000004</v>
      </c>
      <c r="AZ1594" s="1" t="s">
        <v>155</v>
      </c>
      <c r="BA1594" s="1">
        <v>11.728999999999999</v>
      </c>
      <c r="BJ1594" s="1" t="s">
        <v>112</v>
      </c>
      <c r="BK1594" s="1" t="s">
        <v>112</v>
      </c>
      <c r="BL1594" s="1" t="s">
        <v>226</v>
      </c>
      <c r="BQ1594" s="1" t="s">
        <v>121</v>
      </c>
      <c r="BR1594" s="1" t="s">
        <v>122</v>
      </c>
      <c r="BS1594" s="1" t="s">
        <v>112</v>
      </c>
      <c r="BV1594" s="9">
        <v>44385</v>
      </c>
      <c r="BX1594" s="2" t="s">
        <v>111</v>
      </c>
      <c r="BY1594" s="2" t="s">
        <v>123</v>
      </c>
      <c r="BZ1594" s="2" t="s">
        <v>124</v>
      </c>
      <c r="CA1594" s="2">
        <v>2</v>
      </c>
      <c r="CB1594" s="1" t="s">
        <v>311</v>
      </c>
      <c r="CC1594" s="2" t="s">
        <v>126</v>
      </c>
      <c r="CD1594" s="1" t="b">
        <f t="shared" si="783"/>
        <v>1</v>
      </c>
      <c r="CE1594" s="1" t="b">
        <f t="shared" si="784"/>
        <v>0</v>
      </c>
      <c r="CF1594" s="1" t="b">
        <f t="shared" si="760"/>
        <v>0</v>
      </c>
      <c r="CG1594" s="1" t="b">
        <f t="shared" si="761"/>
        <v>0</v>
      </c>
      <c r="CH1594" s="1" t="b">
        <f t="shared" si="762"/>
        <v>0</v>
      </c>
      <c r="CI1594" s="1" t="b">
        <f t="shared" si="763"/>
        <v>1</v>
      </c>
      <c r="CJ1594" s="1" t="b">
        <f t="shared" si="764"/>
        <v>0</v>
      </c>
      <c r="CK1594" s="1" t="b">
        <f t="shared" si="765"/>
        <v>0</v>
      </c>
      <c r="CL1594" s="1" t="b">
        <f t="shared" si="766"/>
        <v>0</v>
      </c>
      <c r="CM1594" s="1" t="b">
        <f t="shared" si="767"/>
        <v>0</v>
      </c>
      <c r="CN1594" s="1" t="b">
        <f t="shared" si="768"/>
        <v>0</v>
      </c>
      <c r="CO1594" s="2" t="b">
        <f t="shared" si="769"/>
        <v>1</v>
      </c>
      <c r="CP1594" s="2" t="b">
        <f t="shared" si="770"/>
        <v>1</v>
      </c>
      <c r="CQ1594" s="2" t="b">
        <f t="shared" si="771"/>
        <v>0</v>
      </c>
      <c r="CR1594" s="6" t="str">
        <f t="shared" si="772"/>
        <v>Male</v>
      </c>
      <c r="CS1594" s="7">
        <f t="shared" si="773"/>
        <v>0</v>
      </c>
      <c r="CT1594" s="7">
        <f t="shared" si="774"/>
        <v>0</v>
      </c>
      <c r="CU1594" s="7">
        <f t="shared" si="775"/>
        <v>0</v>
      </c>
      <c r="CV1594" s="7">
        <f t="shared" si="776"/>
        <v>1</v>
      </c>
      <c r="CW1594" s="7">
        <f t="shared" si="785"/>
        <v>0</v>
      </c>
      <c r="CX1594" s="1" t="b">
        <f t="shared" si="786"/>
        <v>1</v>
      </c>
      <c r="CY1594" s="1" t="b">
        <f t="shared" si="787"/>
        <v>1</v>
      </c>
      <c r="DG1594" s="1" t="b">
        <f t="shared" si="788"/>
        <v>0</v>
      </c>
    </row>
    <row r="1595" spans="1:111" ht="145" x14ac:dyDescent="0.35">
      <c r="B1595" s="1" t="s">
        <v>13809</v>
      </c>
      <c r="C1595" s="9">
        <v>44380</v>
      </c>
      <c r="D1595" s="10" t="s">
        <v>13809</v>
      </c>
      <c r="E1595" s="1">
        <v>12</v>
      </c>
      <c r="F1595" s="1" t="s">
        <v>127</v>
      </c>
      <c r="G1595" s="1" t="s">
        <v>13809</v>
      </c>
      <c r="H1595" s="1" t="s">
        <v>13809</v>
      </c>
      <c r="I1595" s="2" t="s">
        <v>183</v>
      </c>
      <c r="J1595" s="2" t="s">
        <v>163</v>
      </c>
      <c r="K1595" s="2" t="s">
        <v>13809</v>
      </c>
      <c r="L1595" s="9">
        <v>44378</v>
      </c>
      <c r="M1595" s="2" t="s">
        <v>109</v>
      </c>
      <c r="N1595" s="2" t="s">
        <v>13809</v>
      </c>
      <c r="O1595" s="2" t="s">
        <v>110</v>
      </c>
      <c r="P1595" s="2" t="s">
        <v>111</v>
      </c>
      <c r="S1595" s="2" t="s">
        <v>112</v>
      </c>
      <c r="T1595" s="2" t="s">
        <v>111</v>
      </c>
      <c r="U1595" s="2" t="b">
        <v>1</v>
      </c>
      <c r="V1595" s="2" t="s">
        <v>113</v>
      </c>
      <c r="W1595" s="1" t="s">
        <v>112</v>
      </c>
      <c r="X1595" s="1" t="s">
        <v>114</v>
      </c>
      <c r="Y1595" s="2" t="s">
        <v>112</v>
      </c>
      <c r="Z1595" s="2" t="s">
        <v>111</v>
      </c>
      <c r="AA1595" s="2" t="s">
        <v>112</v>
      </c>
      <c r="AB1595" s="2">
        <v>1</v>
      </c>
      <c r="AC1595" s="1" t="s">
        <v>111</v>
      </c>
      <c r="AF1595" s="1" t="s">
        <v>111</v>
      </c>
      <c r="AJ1595" s="1" t="s">
        <v>115</v>
      </c>
      <c r="AK1595" s="1" t="s">
        <v>129</v>
      </c>
      <c r="AO1595" s="1" t="s">
        <v>117</v>
      </c>
      <c r="AS1595" s="1" t="s">
        <v>118</v>
      </c>
      <c r="AU1595" s="1" t="s">
        <v>132</v>
      </c>
      <c r="AZ1595" s="1" t="s">
        <v>5918</v>
      </c>
      <c r="BA1595" s="11">
        <v>0.16</v>
      </c>
      <c r="BD1595" s="1">
        <v>0.55000000000000004</v>
      </c>
      <c r="BG1595" s="1">
        <v>7.4</v>
      </c>
      <c r="BJ1595" s="1" t="s">
        <v>112</v>
      </c>
      <c r="BK1595" s="1" t="s">
        <v>112</v>
      </c>
      <c r="BL1595" s="1" t="s">
        <v>142</v>
      </c>
      <c r="BQ1595" s="1" t="s">
        <v>121</v>
      </c>
      <c r="BR1595" s="1" t="s">
        <v>122</v>
      </c>
      <c r="BS1595" s="1" t="s">
        <v>112</v>
      </c>
      <c r="BU1595" s="34" t="s">
        <v>5919</v>
      </c>
      <c r="BV1595" s="9">
        <v>44448</v>
      </c>
      <c r="BW1595" s="34" t="s">
        <v>5920</v>
      </c>
      <c r="BX1595" s="2" t="s">
        <v>111</v>
      </c>
      <c r="BY1595" s="2" t="s">
        <v>156</v>
      </c>
      <c r="BZ1595" s="2" t="s">
        <v>124</v>
      </c>
      <c r="CA1595" s="2">
        <v>2</v>
      </c>
      <c r="CB1595" s="1" t="s">
        <v>199</v>
      </c>
      <c r="CC1595" s="2" t="s">
        <v>126</v>
      </c>
      <c r="CD1595" s="1" t="b">
        <f t="shared" si="783"/>
        <v>1</v>
      </c>
      <c r="CE1595" s="1" t="b">
        <f t="shared" si="784"/>
        <v>1</v>
      </c>
      <c r="CF1595" s="1" t="b">
        <f t="shared" si="760"/>
        <v>0</v>
      </c>
      <c r="CG1595" s="1" t="b">
        <f t="shared" si="761"/>
        <v>1</v>
      </c>
      <c r="CH1595" s="1" t="b">
        <f t="shared" si="762"/>
        <v>0</v>
      </c>
      <c r="CI1595" s="1" t="b">
        <f t="shared" si="763"/>
        <v>0</v>
      </c>
      <c r="CJ1595" s="1" t="b">
        <f t="shared" si="764"/>
        <v>0</v>
      </c>
      <c r="CK1595" s="1" t="b">
        <f t="shared" si="765"/>
        <v>0</v>
      </c>
      <c r="CL1595" s="1" t="b">
        <f t="shared" si="766"/>
        <v>0</v>
      </c>
      <c r="CM1595" s="1" t="b">
        <f t="shared" si="767"/>
        <v>0</v>
      </c>
      <c r="CN1595" s="1" t="b">
        <f t="shared" si="768"/>
        <v>0</v>
      </c>
      <c r="CO1595" s="2" t="b">
        <f t="shared" si="769"/>
        <v>1</v>
      </c>
      <c r="CP1595" s="2" t="b">
        <f t="shared" si="770"/>
        <v>1</v>
      </c>
      <c r="CQ1595" s="2" t="b">
        <f t="shared" si="771"/>
        <v>0</v>
      </c>
      <c r="CR1595" s="6" t="str">
        <f t="shared" si="772"/>
        <v>Male</v>
      </c>
      <c r="CS1595" s="7">
        <f t="shared" si="773"/>
        <v>0</v>
      </c>
      <c r="CT1595" s="7">
        <f t="shared" si="774"/>
        <v>0</v>
      </c>
      <c r="CU1595" s="7">
        <f t="shared" si="775"/>
        <v>0</v>
      </c>
      <c r="CV1595" s="7">
        <f t="shared" si="776"/>
        <v>1</v>
      </c>
      <c r="CW1595" s="7">
        <f t="shared" si="785"/>
        <v>0</v>
      </c>
      <c r="CX1595" s="1" t="b">
        <f t="shared" si="786"/>
        <v>1</v>
      </c>
      <c r="CY1595" s="1" t="b">
        <f t="shared" si="787"/>
        <v>0</v>
      </c>
      <c r="DG1595" s="1" t="b">
        <f t="shared" si="788"/>
        <v>1</v>
      </c>
    </row>
    <row r="1596" spans="1:111" ht="203" x14ac:dyDescent="0.35">
      <c r="B1596" s="1" t="s">
        <v>13809</v>
      </c>
      <c r="C1596" s="9">
        <v>44380</v>
      </c>
      <c r="D1596" s="10" t="s">
        <v>13809</v>
      </c>
      <c r="E1596" s="1">
        <v>13</v>
      </c>
      <c r="F1596" s="1" t="s">
        <v>127</v>
      </c>
      <c r="G1596" s="1" t="s">
        <v>13809</v>
      </c>
      <c r="H1596" s="1" t="s">
        <v>13809</v>
      </c>
      <c r="I1596" s="9">
        <v>44366</v>
      </c>
      <c r="J1596" s="2" t="s">
        <v>109</v>
      </c>
      <c r="K1596" s="2" t="s">
        <v>13809</v>
      </c>
      <c r="L1596" s="2" t="s">
        <v>183</v>
      </c>
      <c r="N1596" s="2" t="s">
        <v>13809</v>
      </c>
      <c r="O1596" s="2" t="s">
        <v>110</v>
      </c>
      <c r="P1596" s="2" t="s">
        <v>111</v>
      </c>
      <c r="S1596" s="2" t="s">
        <v>112</v>
      </c>
      <c r="T1596" s="2" t="s">
        <v>111</v>
      </c>
      <c r="U1596" s="2" t="b">
        <v>1</v>
      </c>
      <c r="V1596" s="2" t="s">
        <v>113</v>
      </c>
      <c r="W1596" s="1" t="s">
        <v>112</v>
      </c>
      <c r="X1596" s="1" t="s">
        <v>114</v>
      </c>
      <c r="Y1596" s="2" t="s">
        <v>112</v>
      </c>
      <c r="Z1596" s="2" t="s">
        <v>112</v>
      </c>
      <c r="AA1596" s="2" t="s">
        <v>111</v>
      </c>
      <c r="AB1596" s="2">
        <v>14</v>
      </c>
      <c r="AC1596" s="1" t="s">
        <v>111</v>
      </c>
      <c r="AF1596" s="1" t="s">
        <v>111</v>
      </c>
      <c r="AJ1596" s="1" t="s">
        <v>115</v>
      </c>
      <c r="AK1596" s="1" t="s">
        <v>129</v>
      </c>
      <c r="AO1596" s="1" t="s">
        <v>130</v>
      </c>
      <c r="AS1596" s="1" t="s">
        <v>4038</v>
      </c>
      <c r="AU1596" s="1" t="s">
        <v>243</v>
      </c>
      <c r="AZ1596" s="1" t="s">
        <v>5921</v>
      </c>
      <c r="BA1596" s="1" t="s">
        <v>5922</v>
      </c>
      <c r="BD1596" s="1">
        <v>65</v>
      </c>
      <c r="BE1596" s="1" t="s">
        <v>5923</v>
      </c>
      <c r="BF1596" s="1">
        <v>1300</v>
      </c>
      <c r="BG1596" s="1">
        <v>18.399999999999999</v>
      </c>
      <c r="BJ1596" s="1" t="s">
        <v>112</v>
      </c>
      <c r="BK1596" s="1" t="s">
        <v>112</v>
      </c>
      <c r="BL1596" s="1" t="s">
        <v>5924</v>
      </c>
      <c r="BM1596" s="1" t="s">
        <v>5925</v>
      </c>
      <c r="BQ1596" s="1" t="s">
        <v>121</v>
      </c>
      <c r="BR1596" s="1" t="s">
        <v>122</v>
      </c>
      <c r="BS1596" s="1" t="s">
        <v>111</v>
      </c>
      <c r="BT1596" s="34" t="s">
        <v>5926</v>
      </c>
      <c r="BU1596" s="34" t="s">
        <v>5927</v>
      </c>
      <c r="BV1596" s="9">
        <v>44452</v>
      </c>
      <c r="BW1596" s="34" t="s">
        <v>14509</v>
      </c>
      <c r="BY1596" s="2" t="s">
        <v>136</v>
      </c>
      <c r="BZ1596" s="2" t="s">
        <v>232</v>
      </c>
      <c r="CA1596" s="2">
        <v>1</v>
      </c>
      <c r="CB1596" s="1" t="s">
        <v>199</v>
      </c>
      <c r="CC1596" s="2" t="s">
        <v>126</v>
      </c>
      <c r="CD1596" s="1" t="b">
        <f t="shared" si="783"/>
        <v>1</v>
      </c>
      <c r="CE1596" s="1" t="b">
        <f t="shared" si="784"/>
        <v>1</v>
      </c>
      <c r="CF1596" s="1" t="b">
        <f t="shared" si="760"/>
        <v>0</v>
      </c>
      <c r="CG1596" s="1" t="b">
        <f t="shared" si="761"/>
        <v>1</v>
      </c>
      <c r="CH1596" s="1" t="b">
        <f t="shared" si="762"/>
        <v>0</v>
      </c>
      <c r="CI1596" s="1" t="b">
        <f t="shared" si="763"/>
        <v>0</v>
      </c>
      <c r="CJ1596" s="1" t="b">
        <f t="shared" si="764"/>
        <v>0</v>
      </c>
      <c r="CK1596" s="1" t="b">
        <f t="shared" si="765"/>
        <v>0</v>
      </c>
      <c r="CL1596" s="1" t="b">
        <f t="shared" si="766"/>
        <v>0</v>
      </c>
      <c r="CM1596" s="1" t="b">
        <f t="shared" si="767"/>
        <v>0</v>
      </c>
      <c r="CN1596" s="1" t="b">
        <f t="shared" si="768"/>
        <v>0</v>
      </c>
      <c r="CO1596" s="2" t="b">
        <f t="shared" si="769"/>
        <v>0</v>
      </c>
      <c r="CP1596" s="2" t="b">
        <f t="shared" si="770"/>
        <v>0</v>
      </c>
      <c r="CQ1596" s="2" t="b">
        <f t="shared" si="771"/>
        <v>1</v>
      </c>
      <c r="CR1596" s="6" t="str">
        <f t="shared" si="772"/>
        <v>Male</v>
      </c>
      <c r="CS1596" s="7">
        <f t="shared" si="773"/>
        <v>1</v>
      </c>
      <c r="CT1596" s="7">
        <f t="shared" si="774"/>
        <v>0</v>
      </c>
      <c r="CU1596" s="7">
        <f t="shared" si="775"/>
        <v>0</v>
      </c>
      <c r="CV1596" s="7">
        <f t="shared" si="776"/>
        <v>0</v>
      </c>
      <c r="CW1596" s="7">
        <f t="shared" si="785"/>
        <v>0</v>
      </c>
      <c r="CX1596" s="1" t="b">
        <f t="shared" si="786"/>
        <v>1</v>
      </c>
      <c r="CY1596" s="1" t="b">
        <f t="shared" si="787"/>
        <v>0</v>
      </c>
      <c r="DG1596" s="1" t="b">
        <f t="shared" si="788"/>
        <v>1</v>
      </c>
    </row>
    <row r="1597" spans="1:111" ht="58" x14ac:dyDescent="0.35">
      <c r="A1597" s="4"/>
      <c r="B1597" s="1" t="s">
        <v>13809</v>
      </c>
      <c r="C1597" s="14">
        <v>44380</v>
      </c>
      <c r="D1597" s="10" t="s">
        <v>13809</v>
      </c>
      <c r="E1597" s="13">
        <v>17</v>
      </c>
      <c r="F1597" s="13" t="s">
        <v>127</v>
      </c>
      <c r="G1597" s="1" t="s">
        <v>13809</v>
      </c>
      <c r="H1597" s="1" t="s">
        <v>13809</v>
      </c>
      <c r="I1597" s="14">
        <v>44354</v>
      </c>
      <c r="J1597" s="4" t="s">
        <v>109</v>
      </c>
      <c r="K1597" s="2" t="s">
        <v>13809</v>
      </c>
      <c r="L1597" s="14">
        <v>44375</v>
      </c>
      <c r="M1597" s="4" t="s">
        <v>109</v>
      </c>
      <c r="N1597" s="2" t="s">
        <v>13809</v>
      </c>
      <c r="O1597" s="4" t="s">
        <v>110</v>
      </c>
      <c r="P1597" s="4" t="s">
        <v>111</v>
      </c>
      <c r="Q1597" s="4"/>
      <c r="R1597" s="4"/>
      <c r="S1597" s="4" t="s">
        <v>112</v>
      </c>
      <c r="T1597" s="4" t="s">
        <v>111</v>
      </c>
      <c r="U1597" s="4" t="b">
        <v>1</v>
      </c>
      <c r="V1597" s="4" t="s">
        <v>113</v>
      </c>
      <c r="W1597" s="13" t="s">
        <v>112</v>
      </c>
      <c r="X1597" s="13" t="s">
        <v>110</v>
      </c>
      <c r="Y1597" s="4" t="s">
        <v>112</v>
      </c>
      <c r="Z1597" s="4" t="s">
        <v>111</v>
      </c>
      <c r="AA1597" s="4" t="s">
        <v>112</v>
      </c>
      <c r="AB1597" s="4">
        <v>4</v>
      </c>
      <c r="AC1597" s="13" t="s">
        <v>111</v>
      </c>
      <c r="AD1597" s="13"/>
      <c r="AE1597" s="13"/>
      <c r="AF1597" s="13" t="s">
        <v>111</v>
      </c>
      <c r="AG1597" s="13"/>
      <c r="AH1597" s="13"/>
      <c r="AI1597" s="13"/>
      <c r="AJ1597" s="13" t="s">
        <v>115</v>
      </c>
      <c r="AK1597" s="13" t="s">
        <v>129</v>
      </c>
      <c r="AL1597" s="13"/>
      <c r="AM1597" s="13"/>
      <c r="AN1597" s="13"/>
      <c r="AO1597" s="13" t="s">
        <v>117</v>
      </c>
      <c r="AP1597" s="13"/>
      <c r="AQ1597" s="13"/>
      <c r="AR1597" s="13"/>
      <c r="AS1597" s="13" t="s">
        <v>118</v>
      </c>
      <c r="AT1597" s="13"/>
      <c r="AU1597" s="13" t="s">
        <v>132</v>
      </c>
      <c r="AV1597" s="13"/>
      <c r="AW1597" s="13"/>
      <c r="AX1597" s="13"/>
      <c r="AY1597" s="13"/>
      <c r="AZ1597" s="13" t="s">
        <v>120</v>
      </c>
      <c r="BA1597" s="13">
        <v>19.100000000000001</v>
      </c>
      <c r="BB1597" s="13"/>
      <c r="BC1597" s="13"/>
      <c r="BD1597" s="13"/>
      <c r="BE1597" s="13"/>
      <c r="BF1597" s="13"/>
      <c r="BG1597" s="13">
        <v>27.3</v>
      </c>
      <c r="BH1597" s="13">
        <v>10</v>
      </c>
      <c r="BI1597" s="13"/>
      <c r="BJ1597" s="13" t="s">
        <v>112</v>
      </c>
      <c r="BK1597" s="13" t="s">
        <v>112</v>
      </c>
      <c r="BL1597" s="13" t="s">
        <v>142</v>
      </c>
      <c r="BM1597" s="13"/>
      <c r="BN1597" s="13"/>
      <c r="BO1597" s="13"/>
      <c r="BP1597" s="13"/>
      <c r="BQ1597" s="13" t="s">
        <v>121</v>
      </c>
      <c r="BR1597" s="13" t="s">
        <v>122</v>
      </c>
      <c r="BS1597" s="13" t="s">
        <v>112</v>
      </c>
      <c r="BT1597" s="35"/>
      <c r="BU1597" s="35" t="s">
        <v>5928</v>
      </c>
      <c r="BV1597" s="14">
        <v>44399</v>
      </c>
      <c r="BW1597" s="35" t="s">
        <v>5929</v>
      </c>
      <c r="BX1597" s="4" t="s">
        <v>111</v>
      </c>
      <c r="BY1597" s="4" t="s">
        <v>123</v>
      </c>
      <c r="BZ1597" s="4" t="s">
        <v>124</v>
      </c>
      <c r="CA1597" s="2">
        <v>2</v>
      </c>
      <c r="CB1597" s="13" t="s">
        <v>505</v>
      </c>
      <c r="CC1597" s="4" t="s">
        <v>126</v>
      </c>
      <c r="CD1597" s="1" t="b">
        <f t="shared" si="783"/>
        <v>1</v>
      </c>
      <c r="CE1597" s="1" t="b">
        <f t="shared" si="784"/>
        <v>1</v>
      </c>
      <c r="CF1597" s="1" t="b">
        <f t="shared" si="760"/>
        <v>0</v>
      </c>
      <c r="CG1597" s="1" t="b">
        <f t="shared" si="761"/>
        <v>0</v>
      </c>
      <c r="CH1597" s="1" t="b">
        <f t="shared" si="762"/>
        <v>1</v>
      </c>
      <c r="CI1597" s="1" t="b">
        <f t="shared" si="763"/>
        <v>0</v>
      </c>
      <c r="CJ1597" s="1" t="b">
        <f t="shared" si="764"/>
        <v>0</v>
      </c>
      <c r="CK1597" s="1" t="b">
        <f t="shared" si="765"/>
        <v>0</v>
      </c>
      <c r="CL1597" s="1" t="b">
        <f t="shared" si="766"/>
        <v>0</v>
      </c>
      <c r="CM1597" s="1" t="b">
        <f t="shared" si="767"/>
        <v>0</v>
      </c>
      <c r="CN1597" s="1" t="b">
        <f t="shared" si="768"/>
        <v>0</v>
      </c>
      <c r="CO1597" s="2" t="b">
        <f t="shared" si="769"/>
        <v>1</v>
      </c>
      <c r="CP1597" s="2" t="b">
        <f t="shared" si="770"/>
        <v>1</v>
      </c>
      <c r="CQ1597" s="2" t="b">
        <f t="shared" si="771"/>
        <v>0</v>
      </c>
      <c r="CR1597" s="6" t="str">
        <f t="shared" si="772"/>
        <v>Male</v>
      </c>
      <c r="CS1597" s="7">
        <f t="shared" si="773"/>
        <v>1</v>
      </c>
      <c r="CT1597" s="7">
        <f t="shared" si="774"/>
        <v>0</v>
      </c>
      <c r="CU1597" s="7">
        <f t="shared" si="775"/>
        <v>0</v>
      </c>
      <c r="CV1597" s="7">
        <f t="shared" si="776"/>
        <v>1</v>
      </c>
      <c r="CW1597" s="7">
        <f t="shared" si="785"/>
        <v>0</v>
      </c>
      <c r="CX1597" s="1" t="b">
        <f t="shared" si="786"/>
        <v>1</v>
      </c>
      <c r="CY1597" s="1" t="b">
        <f t="shared" si="787"/>
        <v>0</v>
      </c>
      <c r="DG1597" s="1" t="b">
        <f t="shared" si="788"/>
        <v>1</v>
      </c>
    </row>
    <row r="1598" spans="1:111" ht="29" x14ac:dyDescent="0.35">
      <c r="A1598" s="2">
        <v>1830</v>
      </c>
      <c r="B1598" s="1" t="s">
        <v>13809</v>
      </c>
      <c r="C1598" s="9">
        <v>44380</v>
      </c>
      <c r="D1598" s="10" t="s">
        <v>13809</v>
      </c>
      <c r="E1598" s="1">
        <v>17</v>
      </c>
      <c r="F1598" s="1" t="s">
        <v>108</v>
      </c>
      <c r="G1598" s="1" t="s">
        <v>13809</v>
      </c>
      <c r="H1598" s="1" t="s">
        <v>13809</v>
      </c>
      <c r="I1598" s="9">
        <v>44328</v>
      </c>
      <c r="J1598" s="2" t="s">
        <v>109</v>
      </c>
      <c r="K1598" s="2" t="s">
        <v>13809</v>
      </c>
      <c r="L1598" s="9">
        <v>44350</v>
      </c>
      <c r="M1598" s="2" t="s">
        <v>109</v>
      </c>
      <c r="N1598" s="2" t="s">
        <v>13809</v>
      </c>
      <c r="O1598" s="2" t="s">
        <v>110</v>
      </c>
      <c r="P1598" s="2" t="s">
        <v>111</v>
      </c>
      <c r="S1598" s="2" t="s">
        <v>112</v>
      </c>
      <c r="T1598" s="2" t="s">
        <v>112</v>
      </c>
      <c r="U1598" s="2" t="b">
        <v>1</v>
      </c>
      <c r="V1598" s="2" t="s">
        <v>113</v>
      </c>
      <c r="W1598" s="1" t="s">
        <v>112</v>
      </c>
      <c r="X1598" s="1" t="s">
        <v>114</v>
      </c>
      <c r="Y1598" s="2" t="s">
        <v>112</v>
      </c>
      <c r="Z1598" s="2" t="s">
        <v>111</v>
      </c>
      <c r="AA1598" s="2" t="s">
        <v>112</v>
      </c>
      <c r="AB1598" s="2">
        <v>2</v>
      </c>
      <c r="AC1598" s="1" t="s">
        <v>111</v>
      </c>
      <c r="AF1598" s="1" t="s">
        <v>111</v>
      </c>
      <c r="AJ1598" s="1" t="s">
        <v>115</v>
      </c>
      <c r="AK1598" s="1" t="s">
        <v>211</v>
      </c>
      <c r="AN1598" s="1" t="s">
        <v>5930</v>
      </c>
      <c r="AO1598" s="1" t="s">
        <v>117</v>
      </c>
      <c r="AU1598" s="1" t="s">
        <v>132</v>
      </c>
      <c r="AZ1598" s="1" t="s">
        <v>133</v>
      </c>
      <c r="BA1598" s="1" t="s">
        <v>5931</v>
      </c>
      <c r="BE1598" s="1" t="s">
        <v>5932</v>
      </c>
      <c r="BG1598" s="1" t="s">
        <v>5933</v>
      </c>
      <c r="BH1598" s="1" t="s">
        <v>2621</v>
      </c>
      <c r="BJ1598" s="1" t="s">
        <v>112</v>
      </c>
      <c r="BK1598" s="1" t="s">
        <v>112</v>
      </c>
      <c r="BL1598" s="1" t="s">
        <v>142</v>
      </c>
      <c r="BQ1598" s="1" t="s">
        <v>121</v>
      </c>
      <c r="BR1598" s="1" t="s">
        <v>122</v>
      </c>
      <c r="BU1598" s="34" t="s">
        <v>5934</v>
      </c>
      <c r="BV1598" s="9">
        <v>44385</v>
      </c>
      <c r="BW1598" s="34" t="s">
        <v>5935</v>
      </c>
      <c r="BX1598" s="2" t="s">
        <v>111</v>
      </c>
      <c r="BY1598" s="2" t="s">
        <v>156</v>
      </c>
      <c r="BZ1598" s="2" t="s">
        <v>124</v>
      </c>
      <c r="CA1598" s="2">
        <v>2</v>
      </c>
      <c r="CB1598" s="1" t="s">
        <v>188</v>
      </c>
      <c r="CC1598" s="2" t="s">
        <v>126</v>
      </c>
      <c r="CD1598" s="1" t="b">
        <f t="shared" si="783"/>
        <v>1</v>
      </c>
      <c r="CE1598" s="1" t="b">
        <f t="shared" si="784"/>
        <v>1</v>
      </c>
      <c r="CF1598" s="1" t="b">
        <f t="shared" si="760"/>
        <v>0</v>
      </c>
      <c r="CG1598" s="1" t="b">
        <f t="shared" si="761"/>
        <v>0</v>
      </c>
      <c r="CH1598" s="1" t="b">
        <f t="shared" si="762"/>
        <v>1</v>
      </c>
      <c r="CI1598" s="1" t="b">
        <f t="shared" si="763"/>
        <v>0</v>
      </c>
      <c r="CJ1598" s="1" t="b">
        <f t="shared" si="764"/>
        <v>0</v>
      </c>
      <c r="CK1598" s="1" t="b">
        <f t="shared" si="765"/>
        <v>0</v>
      </c>
      <c r="CL1598" s="1" t="b">
        <f t="shared" si="766"/>
        <v>0</v>
      </c>
      <c r="CM1598" s="1" t="b">
        <f t="shared" si="767"/>
        <v>0</v>
      </c>
      <c r="CN1598" s="1" t="b">
        <f t="shared" si="768"/>
        <v>0</v>
      </c>
      <c r="CO1598" s="2" t="b">
        <f t="shared" si="769"/>
        <v>1</v>
      </c>
      <c r="CP1598" s="2" t="b">
        <f t="shared" si="770"/>
        <v>1</v>
      </c>
      <c r="CQ1598" s="2" t="b">
        <f t="shared" si="771"/>
        <v>0</v>
      </c>
      <c r="CR1598" s="6" t="str">
        <f t="shared" si="772"/>
        <v>Female</v>
      </c>
      <c r="CS1598" s="7">
        <f t="shared" si="773"/>
        <v>1</v>
      </c>
      <c r="CT1598" s="7">
        <f t="shared" si="774"/>
        <v>0</v>
      </c>
      <c r="CU1598" s="7">
        <f t="shared" si="775"/>
        <v>0</v>
      </c>
      <c r="CV1598" s="7">
        <f t="shared" si="776"/>
        <v>1</v>
      </c>
      <c r="CW1598" s="7">
        <f t="shared" si="785"/>
        <v>0</v>
      </c>
      <c r="CX1598" s="1" t="b">
        <f t="shared" si="786"/>
        <v>1</v>
      </c>
      <c r="CY1598" s="1" t="b">
        <f t="shared" si="787"/>
        <v>0</v>
      </c>
      <c r="DG1598" s="1" t="b">
        <f t="shared" si="788"/>
        <v>1</v>
      </c>
    </row>
    <row r="1599" spans="1:111" x14ac:dyDescent="0.35">
      <c r="A1599" s="4"/>
      <c r="B1599" s="1" t="s">
        <v>13809</v>
      </c>
      <c r="C1599" s="14">
        <v>44380</v>
      </c>
      <c r="D1599" s="10" t="s">
        <v>13809</v>
      </c>
      <c r="E1599" s="13">
        <v>12</v>
      </c>
      <c r="F1599" s="13" t="s">
        <v>127</v>
      </c>
      <c r="G1599" s="1" t="s">
        <v>13809</v>
      </c>
      <c r="H1599" s="1" t="s">
        <v>13809</v>
      </c>
      <c r="I1599" s="14">
        <v>44355</v>
      </c>
      <c r="J1599" s="4" t="s">
        <v>109</v>
      </c>
      <c r="K1599" s="2" t="s">
        <v>13809</v>
      </c>
      <c r="L1599" s="14">
        <v>44376</v>
      </c>
      <c r="M1599" s="4" t="s">
        <v>109</v>
      </c>
      <c r="N1599" s="2" t="s">
        <v>13809</v>
      </c>
      <c r="O1599" s="4" t="s">
        <v>110</v>
      </c>
      <c r="P1599" s="4" t="s">
        <v>111</v>
      </c>
      <c r="Q1599" s="4"/>
      <c r="R1599" s="4"/>
      <c r="S1599" s="4" t="s">
        <v>112</v>
      </c>
      <c r="T1599" s="4" t="s">
        <v>111</v>
      </c>
      <c r="U1599" s="4" t="b">
        <v>1</v>
      </c>
      <c r="V1599" s="4" t="s">
        <v>113</v>
      </c>
      <c r="W1599" s="13" t="s">
        <v>112</v>
      </c>
      <c r="X1599" s="13" t="s">
        <v>110</v>
      </c>
      <c r="Y1599" s="4" t="s">
        <v>112</v>
      </c>
      <c r="Z1599" s="4" t="s">
        <v>111</v>
      </c>
      <c r="AA1599" s="4" t="s">
        <v>112</v>
      </c>
      <c r="AB1599" s="4">
        <v>3</v>
      </c>
      <c r="AC1599" s="13"/>
      <c r="AD1599" s="13"/>
      <c r="AE1599" s="13"/>
      <c r="AF1599" s="13" t="s">
        <v>111</v>
      </c>
      <c r="AG1599" s="13"/>
      <c r="AH1599" s="13"/>
      <c r="AI1599" s="13"/>
      <c r="AJ1599" s="13"/>
      <c r="AK1599" s="13" t="s">
        <v>201</v>
      </c>
      <c r="AL1599" s="13"/>
      <c r="AM1599" s="13"/>
      <c r="AN1599" s="13" t="s">
        <v>5936</v>
      </c>
      <c r="AO1599" s="13" t="s">
        <v>117</v>
      </c>
      <c r="AP1599" s="13"/>
      <c r="AQ1599" s="13"/>
      <c r="AR1599" s="13"/>
      <c r="AS1599" s="13"/>
      <c r="AT1599" s="13"/>
      <c r="AU1599" s="13" t="s">
        <v>132</v>
      </c>
      <c r="AV1599" s="13"/>
      <c r="AW1599" s="13"/>
      <c r="AX1599" s="13"/>
      <c r="AY1599" s="13"/>
      <c r="AZ1599" s="13" t="s">
        <v>155</v>
      </c>
      <c r="BA1599" s="13">
        <v>7.21</v>
      </c>
      <c r="BB1599" s="13"/>
      <c r="BC1599" s="13"/>
      <c r="BD1599" s="13"/>
      <c r="BE1599" s="13"/>
      <c r="BF1599" s="13"/>
      <c r="BG1599" s="13"/>
      <c r="BH1599" s="13"/>
      <c r="BI1599" s="13"/>
      <c r="BJ1599" s="13" t="s">
        <v>112</v>
      </c>
      <c r="BK1599" s="13" t="s">
        <v>112</v>
      </c>
      <c r="BL1599" s="13" t="s">
        <v>142</v>
      </c>
      <c r="BM1599" s="13"/>
      <c r="BN1599" s="13"/>
      <c r="BO1599" s="13"/>
      <c r="BP1599" s="13"/>
      <c r="BQ1599" s="13" t="s">
        <v>121</v>
      </c>
      <c r="BR1599" s="13" t="s">
        <v>122</v>
      </c>
      <c r="BS1599" s="13" t="s">
        <v>112</v>
      </c>
      <c r="BT1599" s="35"/>
      <c r="BU1599" s="35"/>
      <c r="BV1599" s="14">
        <v>44414</v>
      </c>
      <c r="BW1599" s="35"/>
      <c r="BX1599" s="4" t="s">
        <v>111</v>
      </c>
      <c r="BY1599" s="4" t="s">
        <v>156</v>
      </c>
      <c r="BZ1599" s="4" t="s">
        <v>124</v>
      </c>
      <c r="CA1599" s="2">
        <v>2</v>
      </c>
      <c r="CB1599" s="13" t="s">
        <v>742</v>
      </c>
      <c r="CC1599" s="4" t="s">
        <v>126</v>
      </c>
      <c r="CD1599" s="1" t="b">
        <f t="shared" si="783"/>
        <v>1</v>
      </c>
      <c r="CE1599" s="1" t="b">
        <f t="shared" si="784"/>
        <v>1</v>
      </c>
      <c r="CF1599" s="1" t="b">
        <f t="shared" si="760"/>
        <v>0</v>
      </c>
      <c r="CG1599" s="1" t="b">
        <f t="shared" si="761"/>
        <v>1</v>
      </c>
      <c r="CH1599" s="1" t="b">
        <f t="shared" si="762"/>
        <v>0</v>
      </c>
      <c r="CI1599" s="1" t="b">
        <f t="shared" si="763"/>
        <v>0</v>
      </c>
      <c r="CJ1599" s="1" t="b">
        <f t="shared" si="764"/>
        <v>0</v>
      </c>
      <c r="CK1599" s="1" t="b">
        <f t="shared" si="765"/>
        <v>0</v>
      </c>
      <c r="CL1599" s="1" t="b">
        <f t="shared" si="766"/>
        <v>0</v>
      </c>
      <c r="CM1599" s="1" t="b">
        <f t="shared" si="767"/>
        <v>0</v>
      </c>
      <c r="CN1599" s="1" t="b">
        <f t="shared" si="768"/>
        <v>0</v>
      </c>
      <c r="CO1599" s="2" t="b">
        <f t="shared" si="769"/>
        <v>1</v>
      </c>
      <c r="CP1599" s="2" t="b">
        <f t="shared" si="770"/>
        <v>1</v>
      </c>
      <c r="CQ1599" s="2" t="b">
        <f t="shared" si="771"/>
        <v>0</v>
      </c>
      <c r="CR1599" s="6" t="str">
        <f t="shared" si="772"/>
        <v>Male</v>
      </c>
      <c r="CS1599" s="7">
        <f t="shared" si="773"/>
        <v>1</v>
      </c>
      <c r="CT1599" s="7">
        <f t="shared" si="774"/>
        <v>0</v>
      </c>
      <c r="CU1599" s="7">
        <f t="shared" si="775"/>
        <v>0</v>
      </c>
      <c r="CV1599" s="7">
        <f t="shared" si="776"/>
        <v>1</v>
      </c>
      <c r="CW1599" s="7">
        <f t="shared" si="785"/>
        <v>0</v>
      </c>
      <c r="CX1599" s="1" t="b">
        <f t="shared" si="786"/>
        <v>1</v>
      </c>
      <c r="CY1599" s="1" t="b">
        <f t="shared" si="787"/>
        <v>0</v>
      </c>
      <c r="DG1599" s="1" t="b">
        <f t="shared" si="788"/>
        <v>1</v>
      </c>
    </row>
    <row r="1600" spans="1:111" ht="58" x14ac:dyDescent="0.35">
      <c r="A1600" s="4"/>
      <c r="B1600" s="1" t="s">
        <v>13809</v>
      </c>
      <c r="C1600" s="14">
        <v>44381</v>
      </c>
      <c r="D1600" s="10" t="s">
        <v>13809</v>
      </c>
      <c r="E1600" s="13">
        <v>17</v>
      </c>
      <c r="F1600" s="13" t="s">
        <v>127</v>
      </c>
      <c r="G1600" s="1" t="s">
        <v>13809</v>
      </c>
      <c r="H1600" s="1" t="s">
        <v>13809</v>
      </c>
      <c r="I1600" s="4"/>
      <c r="J1600" s="4" t="s">
        <v>163</v>
      </c>
      <c r="K1600" s="2" t="s">
        <v>13809</v>
      </c>
      <c r="L1600" s="14">
        <v>44317</v>
      </c>
      <c r="M1600" s="4" t="s">
        <v>109</v>
      </c>
      <c r="N1600" s="2" t="s">
        <v>13809</v>
      </c>
      <c r="O1600" s="4" t="s">
        <v>110</v>
      </c>
      <c r="P1600" s="4" t="s">
        <v>111</v>
      </c>
      <c r="Q1600" s="4"/>
      <c r="R1600" s="4"/>
      <c r="S1600" s="4" t="s">
        <v>112</v>
      </c>
      <c r="T1600" s="4" t="s">
        <v>111</v>
      </c>
      <c r="U1600" s="4" t="b">
        <v>1</v>
      </c>
      <c r="V1600" s="4" t="s">
        <v>113</v>
      </c>
      <c r="W1600" s="13" t="s">
        <v>112</v>
      </c>
      <c r="X1600" s="13" t="s">
        <v>110</v>
      </c>
      <c r="Y1600" s="4" t="s">
        <v>111</v>
      </c>
      <c r="Z1600" s="4"/>
      <c r="AA1600" s="4"/>
      <c r="AB1600" s="5">
        <v>60</v>
      </c>
      <c r="AC1600" s="13"/>
      <c r="AD1600" s="13"/>
      <c r="AE1600" s="13"/>
      <c r="AF1600" s="13"/>
      <c r="AG1600" s="13"/>
      <c r="AH1600" s="13"/>
      <c r="AI1600" s="13"/>
      <c r="AJ1600" s="13"/>
      <c r="AK1600" s="13" t="s">
        <v>129</v>
      </c>
      <c r="AL1600" s="13"/>
      <c r="AM1600" s="13"/>
      <c r="AN1600" s="13"/>
      <c r="AO1600" s="13" t="s">
        <v>221</v>
      </c>
      <c r="AP1600" s="13"/>
      <c r="AQ1600" s="13"/>
      <c r="AR1600" s="13"/>
      <c r="AS1600" s="13" t="s">
        <v>118</v>
      </c>
      <c r="AT1600" s="13"/>
      <c r="AU1600" s="13"/>
      <c r="AV1600" s="13"/>
      <c r="AW1600" s="13"/>
      <c r="AX1600" s="13"/>
      <c r="AY1600" s="13"/>
      <c r="AZ1600" s="13" t="s">
        <v>179</v>
      </c>
      <c r="BA1600" s="13">
        <v>7.67</v>
      </c>
      <c r="BB1600" s="13"/>
      <c r="BC1600" s="13"/>
      <c r="BD1600" s="13"/>
      <c r="BE1600" s="13"/>
      <c r="BF1600" s="13"/>
      <c r="BG1600" s="13">
        <v>1.1000000000000001</v>
      </c>
      <c r="BH1600" s="13"/>
      <c r="BI1600" s="13"/>
      <c r="BJ1600" s="13" t="s">
        <v>112</v>
      </c>
      <c r="BK1600" s="13" t="s">
        <v>112</v>
      </c>
      <c r="BL1600" s="13" t="s">
        <v>142</v>
      </c>
      <c r="BM1600" s="13"/>
      <c r="BN1600" s="13"/>
      <c r="BO1600" s="13"/>
      <c r="BP1600" s="13"/>
      <c r="BQ1600" s="13" t="s">
        <v>121</v>
      </c>
      <c r="BR1600" s="13" t="s">
        <v>122</v>
      </c>
      <c r="BS1600" s="13" t="s">
        <v>112</v>
      </c>
      <c r="BT1600" s="35"/>
      <c r="BU1600" s="35" t="s">
        <v>5937</v>
      </c>
      <c r="BV1600" s="14">
        <v>44381</v>
      </c>
      <c r="BW1600" s="35" t="s">
        <v>5938</v>
      </c>
      <c r="BX1600" s="4" t="s">
        <v>111</v>
      </c>
      <c r="BY1600" s="4" t="s">
        <v>123</v>
      </c>
      <c r="BZ1600" s="4" t="s">
        <v>124</v>
      </c>
      <c r="CA1600" s="2">
        <v>2</v>
      </c>
      <c r="CB1600" s="13" t="s">
        <v>505</v>
      </c>
      <c r="CC1600" s="4" t="s">
        <v>126</v>
      </c>
      <c r="CD1600" s="1" t="b">
        <f t="shared" si="783"/>
        <v>1</v>
      </c>
      <c r="CE1600" s="1" t="b">
        <f t="shared" si="784"/>
        <v>1</v>
      </c>
      <c r="CF1600" s="1" t="b">
        <f t="shared" si="760"/>
        <v>0</v>
      </c>
      <c r="CG1600" s="1" t="b">
        <f t="shared" si="761"/>
        <v>0</v>
      </c>
      <c r="CH1600" s="1" t="b">
        <f t="shared" si="762"/>
        <v>1</v>
      </c>
      <c r="CI1600" s="1" t="b">
        <f t="shared" si="763"/>
        <v>0</v>
      </c>
      <c r="CJ1600" s="1" t="b">
        <f t="shared" si="764"/>
        <v>0</v>
      </c>
      <c r="CK1600" s="1" t="b">
        <f t="shared" si="765"/>
        <v>0</v>
      </c>
      <c r="CL1600" s="1" t="b">
        <f t="shared" si="766"/>
        <v>0</v>
      </c>
      <c r="CM1600" s="1" t="b">
        <f t="shared" si="767"/>
        <v>0</v>
      </c>
      <c r="CN1600" s="1" t="b">
        <f t="shared" si="768"/>
        <v>0</v>
      </c>
      <c r="CO1600" s="2" t="b">
        <f t="shared" si="769"/>
        <v>0</v>
      </c>
      <c r="CP1600" s="2" t="b">
        <f t="shared" si="770"/>
        <v>0</v>
      </c>
      <c r="CQ1600" s="2" t="b">
        <f t="shared" si="771"/>
        <v>0</v>
      </c>
      <c r="CR1600" s="6" t="str">
        <f t="shared" si="772"/>
        <v>Male</v>
      </c>
      <c r="CS1600" s="7">
        <f t="shared" si="773"/>
        <v>0</v>
      </c>
      <c r="CT1600" s="7">
        <f t="shared" si="774"/>
        <v>0</v>
      </c>
      <c r="CU1600" s="7">
        <f t="shared" si="775"/>
        <v>0</v>
      </c>
      <c r="CV1600" s="7">
        <f t="shared" si="776"/>
        <v>1</v>
      </c>
      <c r="CW1600" s="7">
        <f t="shared" si="785"/>
        <v>0</v>
      </c>
      <c r="CX1600" s="1" t="b">
        <f t="shared" si="786"/>
        <v>1</v>
      </c>
      <c r="CY1600" s="1" t="b">
        <f t="shared" si="787"/>
        <v>0</v>
      </c>
      <c r="DG1600" s="1" t="b">
        <f t="shared" si="788"/>
        <v>1</v>
      </c>
    </row>
    <row r="1601" spans="1:111" ht="72.5" x14ac:dyDescent="0.35">
      <c r="A1601" s="4"/>
      <c r="B1601" s="1" t="s">
        <v>13809</v>
      </c>
      <c r="C1601" s="14">
        <v>44381</v>
      </c>
      <c r="D1601" s="10" t="s">
        <v>13809</v>
      </c>
      <c r="E1601" s="13">
        <v>12</v>
      </c>
      <c r="F1601" s="13" t="s">
        <v>108</v>
      </c>
      <c r="G1601" s="1" t="s">
        <v>13809</v>
      </c>
      <c r="H1601" s="1" t="s">
        <v>13809</v>
      </c>
      <c r="I1601" s="4"/>
      <c r="J1601" s="4" t="s">
        <v>163</v>
      </c>
      <c r="K1601" s="2" t="s">
        <v>13809</v>
      </c>
      <c r="L1601" s="14">
        <v>44376</v>
      </c>
      <c r="M1601" s="4" t="s">
        <v>109</v>
      </c>
      <c r="N1601" s="2" t="s">
        <v>13809</v>
      </c>
      <c r="O1601" s="4" t="s">
        <v>110</v>
      </c>
      <c r="P1601" s="4" t="s">
        <v>111</v>
      </c>
      <c r="Q1601" s="4"/>
      <c r="R1601" s="4"/>
      <c r="S1601" s="4" t="s">
        <v>112</v>
      </c>
      <c r="T1601" s="4" t="s">
        <v>111</v>
      </c>
      <c r="U1601" s="4" t="b">
        <v>1</v>
      </c>
      <c r="V1601" s="4" t="s">
        <v>113</v>
      </c>
      <c r="W1601" s="13" t="s">
        <v>112</v>
      </c>
      <c r="X1601" s="13" t="s">
        <v>114</v>
      </c>
      <c r="Y1601" s="4" t="s">
        <v>112</v>
      </c>
      <c r="Z1601" s="4" t="s">
        <v>111</v>
      </c>
      <c r="AA1601" s="4" t="s">
        <v>112</v>
      </c>
      <c r="AB1601" s="4">
        <v>2</v>
      </c>
      <c r="AC1601" s="13" t="s">
        <v>111</v>
      </c>
      <c r="AD1601" s="13"/>
      <c r="AE1601" s="13"/>
      <c r="AF1601" s="13" t="s">
        <v>111</v>
      </c>
      <c r="AG1601" s="13"/>
      <c r="AH1601" s="13"/>
      <c r="AI1601" s="13"/>
      <c r="AJ1601" s="13" t="s">
        <v>115</v>
      </c>
      <c r="AK1601" s="13" t="s">
        <v>129</v>
      </c>
      <c r="AL1601" s="13"/>
      <c r="AM1601" s="13"/>
      <c r="AN1601" s="13"/>
      <c r="AO1601" s="13" t="s">
        <v>130</v>
      </c>
      <c r="AP1601" s="13"/>
      <c r="AQ1601" s="13"/>
      <c r="AR1601" s="13"/>
      <c r="AS1601" s="13" t="s">
        <v>229</v>
      </c>
      <c r="AT1601" s="13"/>
      <c r="AU1601" s="13" t="s">
        <v>132</v>
      </c>
      <c r="AV1601" s="13"/>
      <c r="AW1601" s="13"/>
      <c r="AX1601" s="13"/>
      <c r="AY1601" s="13"/>
      <c r="AZ1601" s="13" t="s">
        <v>310</v>
      </c>
      <c r="BA1601" s="13">
        <v>3.64</v>
      </c>
      <c r="BB1601" s="13"/>
      <c r="BC1601" s="13"/>
      <c r="BD1601" s="13"/>
      <c r="BE1601" s="13">
        <v>10</v>
      </c>
      <c r="BF1601" s="13"/>
      <c r="BG1601" s="13">
        <v>35</v>
      </c>
      <c r="BH1601" s="13"/>
      <c r="BI1601" s="13"/>
      <c r="BJ1601" s="13" t="s">
        <v>112</v>
      </c>
      <c r="BK1601" s="13" t="s">
        <v>112</v>
      </c>
      <c r="BL1601" s="13" t="s">
        <v>135</v>
      </c>
      <c r="BM1601" s="13"/>
      <c r="BN1601" s="13"/>
      <c r="BO1601" s="13"/>
      <c r="BP1601" s="13"/>
      <c r="BQ1601" s="13" t="s">
        <v>121</v>
      </c>
      <c r="BR1601" s="13" t="s">
        <v>122</v>
      </c>
      <c r="BS1601" s="13" t="s">
        <v>112</v>
      </c>
      <c r="BT1601" s="35"/>
      <c r="BU1601" s="35" t="s">
        <v>5939</v>
      </c>
      <c r="BV1601" s="14">
        <v>44385</v>
      </c>
      <c r="BW1601" s="35" t="s">
        <v>5940</v>
      </c>
      <c r="BX1601" s="4" t="s">
        <v>111</v>
      </c>
      <c r="BY1601" s="4" t="s">
        <v>123</v>
      </c>
      <c r="BZ1601" s="4" t="s">
        <v>124</v>
      </c>
      <c r="CA1601" s="2">
        <v>2</v>
      </c>
      <c r="CB1601" s="13" t="s">
        <v>3271</v>
      </c>
      <c r="CC1601" s="4" t="s">
        <v>126</v>
      </c>
      <c r="CD1601" s="1" t="b">
        <f t="shared" si="783"/>
        <v>1</v>
      </c>
      <c r="CE1601" s="1" t="b">
        <f t="shared" si="784"/>
        <v>1</v>
      </c>
      <c r="CF1601" s="1" t="b">
        <f t="shared" si="760"/>
        <v>0</v>
      </c>
      <c r="CG1601" s="1" t="b">
        <f t="shared" si="761"/>
        <v>1</v>
      </c>
      <c r="CH1601" s="1" t="b">
        <f t="shared" si="762"/>
        <v>0</v>
      </c>
      <c r="CI1601" s="1" t="b">
        <f t="shared" si="763"/>
        <v>0</v>
      </c>
      <c r="CJ1601" s="1" t="b">
        <f t="shared" si="764"/>
        <v>0</v>
      </c>
      <c r="CK1601" s="1" t="b">
        <f t="shared" si="765"/>
        <v>0</v>
      </c>
      <c r="CL1601" s="1" t="b">
        <f t="shared" si="766"/>
        <v>0</v>
      </c>
      <c r="CM1601" s="1" t="b">
        <f t="shared" si="767"/>
        <v>0</v>
      </c>
      <c r="CN1601" s="1" t="b">
        <f t="shared" si="768"/>
        <v>0</v>
      </c>
      <c r="CO1601" s="2" t="b">
        <f t="shared" si="769"/>
        <v>1</v>
      </c>
      <c r="CP1601" s="2" t="b">
        <f t="shared" si="770"/>
        <v>1</v>
      </c>
      <c r="CQ1601" s="2" t="b">
        <f t="shared" si="771"/>
        <v>0</v>
      </c>
      <c r="CR1601" s="6" t="str">
        <f t="shared" si="772"/>
        <v>Female</v>
      </c>
      <c r="CS1601" s="7">
        <f t="shared" si="773"/>
        <v>0</v>
      </c>
      <c r="CT1601" s="7">
        <f t="shared" si="774"/>
        <v>0</v>
      </c>
      <c r="CU1601" s="7">
        <f t="shared" si="775"/>
        <v>0</v>
      </c>
      <c r="CV1601" s="7">
        <f t="shared" si="776"/>
        <v>1</v>
      </c>
      <c r="CW1601" s="7">
        <f t="shared" si="785"/>
        <v>0</v>
      </c>
      <c r="CX1601" s="1" t="b">
        <f t="shared" si="786"/>
        <v>1</v>
      </c>
      <c r="CY1601" s="1" t="b">
        <f t="shared" si="787"/>
        <v>0</v>
      </c>
      <c r="DG1601" s="1" t="b">
        <f t="shared" si="788"/>
        <v>1</v>
      </c>
    </row>
    <row r="1602" spans="1:111" ht="72.5" x14ac:dyDescent="0.35">
      <c r="A1602" s="2">
        <v>1831</v>
      </c>
      <c r="B1602" s="1" t="s">
        <v>13809</v>
      </c>
      <c r="C1602" s="9">
        <v>44382</v>
      </c>
      <c r="D1602" s="10" t="s">
        <v>13809</v>
      </c>
      <c r="E1602" s="1">
        <v>15</v>
      </c>
      <c r="F1602" s="1" t="s">
        <v>127</v>
      </c>
      <c r="G1602" s="1" t="s">
        <v>13809</v>
      </c>
      <c r="H1602" s="1" t="s">
        <v>13809</v>
      </c>
      <c r="I1602" s="9">
        <v>44378</v>
      </c>
      <c r="J1602" s="2" t="s">
        <v>109</v>
      </c>
      <c r="K1602" s="2" t="s">
        <v>13809</v>
      </c>
      <c r="N1602" s="2" t="s">
        <v>13809</v>
      </c>
      <c r="O1602" s="2" t="s">
        <v>110</v>
      </c>
      <c r="P1602" s="2" t="s">
        <v>111</v>
      </c>
      <c r="S1602" s="2" t="s">
        <v>112</v>
      </c>
      <c r="T1602" s="2" t="s">
        <v>112</v>
      </c>
      <c r="U1602" s="2" t="b">
        <v>1</v>
      </c>
      <c r="V1602" s="2" t="s">
        <v>113</v>
      </c>
      <c r="W1602" s="1" t="s">
        <v>112</v>
      </c>
      <c r="X1602" s="1" t="s">
        <v>114</v>
      </c>
      <c r="Y1602" s="2" t="s">
        <v>112</v>
      </c>
      <c r="Z1602" s="2" t="s">
        <v>111</v>
      </c>
      <c r="AA1602" s="2" t="s">
        <v>112</v>
      </c>
      <c r="AB1602" s="2">
        <v>1</v>
      </c>
      <c r="AC1602" s="1" t="s">
        <v>111</v>
      </c>
      <c r="AF1602" s="1" t="s">
        <v>111</v>
      </c>
      <c r="AJ1602" s="1" t="s">
        <v>115</v>
      </c>
      <c r="AK1602" s="1" t="s">
        <v>211</v>
      </c>
      <c r="AN1602" s="1" t="s">
        <v>5941</v>
      </c>
      <c r="AO1602" s="1" t="s">
        <v>117</v>
      </c>
      <c r="AS1602" s="1" t="s">
        <v>118</v>
      </c>
      <c r="AU1602" s="1" t="s">
        <v>132</v>
      </c>
      <c r="AZ1602" s="1" t="s">
        <v>120</v>
      </c>
      <c r="BA1602" s="1" t="s">
        <v>5942</v>
      </c>
      <c r="BG1602" s="1" t="s">
        <v>5943</v>
      </c>
      <c r="BH1602" s="1" t="s">
        <v>5944</v>
      </c>
      <c r="BJ1602" s="1" t="s">
        <v>112</v>
      </c>
      <c r="BK1602" s="1" t="s">
        <v>112</v>
      </c>
      <c r="BL1602" s="1" t="s">
        <v>161</v>
      </c>
      <c r="BM1602" s="1" t="s">
        <v>4798</v>
      </c>
      <c r="BQ1602" s="1" t="s">
        <v>121</v>
      </c>
      <c r="BR1602" s="1" t="s">
        <v>122</v>
      </c>
      <c r="BS1602" s="1" t="s">
        <v>112</v>
      </c>
      <c r="BU1602" s="34" t="s">
        <v>5945</v>
      </c>
      <c r="BV1602" s="9">
        <v>44386</v>
      </c>
      <c r="BX1602" s="2" t="s">
        <v>111</v>
      </c>
      <c r="BY1602" s="2" t="s">
        <v>156</v>
      </c>
      <c r="BZ1602" s="2" t="s">
        <v>124</v>
      </c>
      <c r="CA1602" s="2">
        <v>1</v>
      </c>
      <c r="CB1602" s="1" t="s">
        <v>247</v>
      </c>
      <c r="CC1602" s="2" t="s">
        <v>126</v>
      </c>
      <c r="CD1602" s="1" t="b">
        <f t="shared" si="783"/>
        <v>1</v>
      </c>
      <c r="CE1602" s="1" t="b">
        <f t="shared" si="784"/>
        <v>1</v>
      </c>
      <c r="CF1602" s="1" t="b">
        <f t="shared" ref="CF1602:CF1652" si="789">AND(E1602&gt;4,E1602&lt;12,NOT(E1602=""),NOT(E1602="."))</f>
        <v>0</v>
      </c>
      <c r="CG1602" s="1" t="b">
        <f t="shared" ref="CG1602:CG1652" si="790">AND(E1602&gt;11,E1602&lt;16,NOT(E1602=""),NOT(E1602="."))</f>
        <v>1</v>
      </c>
      <c r="CH1602" s="1" t="b">
        <f t="shared" ref="CH1602:CH1652" si="791">AND(E1602&gt;15,E1602&lt;18)</f>
        <v>0</v>
      </c>
      <c r="CI1602" s="1" t="b">
        <f t="shared" ref="CI1602:CI1652" si="792">AND(E1602&gt;17,E1602&lt;25)</f>
        <v>0</v>
      </c>
      <c r="CJ1602" s="1" t="b">
        <f t="shared" ref="CJ1602:CJ1652" si="793">AND(E1602&gt;24,E1602&lt;30)</f>
        <v>0</v>
      </c>
      <c r="CK1602" s="1" t="b">
        <f t="shared" ref="CK1602:CK1652" si="794">AND(E1602&gt;29,E1602&lt;40)</f>
        <v>0</v>
      </c>
      <c r="CL1602" s="1" t="b">
        <f t="shared" ref="CL1602:CL1652" si="795">AND(E1602&gt;39,E1602&lt;50)</f>
        <v>0</v>
      </c>
      <c r="CM1602" s="1" t="b">
        <f t="shared" ref="CM1602:CM1652" si="796">AND(E1602&gt;49,E1602&lt;65)</f>
        <v>0</v>
      </c>
      <c r="CN1602" s="1" t="b">
        <f t="shared" ref="CN1602:CN1652" si="797">AND(E1602&gt;64,NOT(E1602="."),NOT(E1602=""))</f>
        <v>0</v>
      </c>
      <c r="CO1602" s="2" t="b">
        <f t="shared" ref="CO1602:CO1652" si="798">AND(AB1602&lt;7,NOT(AB1602="."),NOT(AB1602=""))</f>
        <v>1</v>
      </c>
      <c r="CP1602" s="2" t="b">
        <f t="shared" ref="CP1602:CP1652" si="799">AND(AB1602&lt;8,NOT(AB1602="."),NOT(AB1602=""))</f>
        <v>1</v>
      </c>
      <c r="CQ1602" s="2" t="b">
        <f t="shared" ref="CQ1602:CQ1652" si="800">AND(AB1602&gt;7,AB1602&lt;22,NOT(AB1602=""),NOT(AB1602="."))</f>
        <v>0</v>
      </c>
      <c r="CR1602" s="6" t="str">
        <f t="shared" ref="CR1602:CR1652" si="801">F1602</f>
        <v>Male</v>
      </c>
      <c r="CS1602" s="7">
        <f t="shared" ref="CS1602:CS1652" si="802">COUNTIF(J1602,"=*pfizer*")</f>
        <v>1</v>
      </c>
      <c r="CT1602" s="7">
        <f t="shared" ref="CT1602:CT1652" si="803">COUNTIF(J1602,"=*moderna*")</f>
        <v>0</v>
      </c>
      <c r="CU1602" s="7">
        <f t="shared" ref="CU1602:CU1652" si="804">COUNTIF(J1602,"=*janssen*")</f>
        <v>0</v>
      </c>
      <c r="CV1602" s="7">
        <f t="shared" ref="CV1602:CV1652" si="805">COUNTIF(M1602,"=*pfizer*")</f>
        <v>0</v>
      </c>
      <c r="CW1602" s="7">
        <f t="shared" si="785"/>
        <v>0</v>
      </c>
      <c r="CX1602" s="1" t="b">
        <f t="shared" si="786"/>
        <v>1</v>
      </c>
      <c r="CY1602" s="1" t="b">
        <f t="shared" si="787"/>
        <v>0</v>
      </c>
      <c r="DG1602" s="1" t="b">
        <f t="shared" si="788"/>
        <v>1</v>
      </c>
    </row>
    <row r="1603" spans="1:111" ht="130.5" x14ac:dyDescent="0.35">
      <c r="B1603" s="1" t="s">
        <v>13809</v>
      </c>
      <c r="C1603" s="9">
        <v>44382</v>
      </c>
      <c r="D1603" s="10" t="s">
        <v>13809</v>
      </c>
      <c r="E1603" s="1">
        <v>15</v>
      </c>
      <c r="F1603" s="1" t="s">
        <v>127</v>
      </c>
      <c r="G1603" s="1" t="s">
        <v>13809</v>
      </c>
      <c r="H1603" s="1" t="s">
        <v>13809</v>
      </c>
      <c r="I1603" s="2" t="s">
        <v>183</v>
      </c>
      <c r="J1603" s="2" t="s">
        <v>109</v>
      </c>
      <c r="K1603" s="2" t="s">
        <v>13809</v>
      </c>
      <c r="L1603" s="9">
        <v>44366</v>
      </c>
      <c r="M1603" s="2" t="s">
        <v>109</v>
      </c>
      <c r="N1603" s="2" t="s">
        <v>13809</v>
      </c>
      <c r="O1603" s="2" t="s">
        <v>315</v>
      </c>
      <c r="S1603" s="2" t="s">
        <v>112</v>
      </c>
      <c r="T1603" s="2" t="s">
        <v>111</v>
      </c>
      <c r="U1603" s="2" t="b">
        <v>1</v>
      </c>
      <c r="V1603" s="2" t="s">
        <v>126</v>
      </c>
      <c r="W1603" s="1" t="s">
        <v>111</v>
      </c>
      <c r="Y1603" s="2" t="s">
        <v>112</v>
      </c>
      <c r="Z1603" s="2" t="s">
        <v>111</v>
      </c>
      <c r="AA1603" s="2" t="s">
        <v>112</v>
      </c>
      <c r="AB1603" s="2">
        <v>0</v>
      </c>
      <c r="AC1603" s="1" t="s">
        <v>112</v>
      </c>
      <c r="AD1603" s="1" t="s">
        <v>5946</v>
      </c>
      <c r="AE1603" s="1" t="s">
        <v>5947</v>
      </c>
      <c r="AF1603" s="1" t="s">
        <v>111</v>
      </c>
      <c r="AK1603" s="1" t="s">
        <v>116</v>
      </c>
      <c r="AN1603" s="1" t="s">
        <v>5948</v>
      </c>
      <c r="AO1603" s="1" t="s">
        <v>4739</v>
      </c>
      <c r="BJ1603" s="1" t="s">
        <v>112</v>
      </c>
      <c r="BK1603" s="1" t="s">
        <v>111</v>
      </c>
      <c r="BU1603" s="34" t="s">
        <v>13918</v>
      </c>
      <c r="BV1603" s="9">
        <v>44398</v>
      </c>
      <c r="BW1603" s="34" t="s">
        <v>5949</v>
      </c>
      <c r="BY1603" s="2" t="s">
        <v>156</v>
      </c>
      <c r="BZ1603" s="2" t="s">
        <v>162</v>
      </c>
      <c r="CB1603" s="1" t="s">
        <v>279</v>
      </c>
      <c r="CD1603" s="1" t="b">
        <f t="shared" si="783"/>
        <v>1</v>
      </c>
      <c r="CE1603" s="1" t="b">
        <f t="shared" si="784"/>
        <v>1</v>
      </c>
      <c r="CF1603" s="1" t="b">
        <f t="shared" si="789"/>
        <v>0</v>
      </c>
      <c r="CG1603" s="1" t="b">
        <f t="shared" si="790"/>
        <v>1</v>
      </c>
      <c r="CH1603" s="1" t="b">
        <f t="shared" si="791"/>
        <v>0</v>
      </c>
      <c r="CI1603" s="1" t="b">
        <f t="shared" si="792"/>
        <v>0</v>
      </c>
      <c r="CJ1603" s="1" t="b">
        <f t="shared" si="793"/>
        <v>0</v>
      </c>
      <c r="CK1603" s="1" t="b">
        <f t="shared" si="794"/>
        <v>0</v>
      </c>
      <c r="CL1603" s="1" t="b">
        <f t="shared" si="795"/>
        <v>0</v>
      </c>
      <c r="CM1603" s="1" t="b">
        <f t="shared" si="796"/>
        <v>0</v>
      </c>
      <c r="CN1603" s="1" t="b">
        <f t="shared" si="797"/>
        <v>0</v>
      </c>
      <c r="CO1603" s="2" t="b">
        <f t="shared" si="798"/>
        <v>1</v>
      </c>
      <c r="CP1603" s="2" t="b">
        <f t="shared" si="799"/>
        <v>1</v>
      </c>
      <c r="CQ1603" s="2" t="b">
        <f t="shared" si="800"/>
        <v>0</v>
      </c>
      <c r="CR1603" s="6" t="str">
        <f t="shared" si="801"/>
        <v>Male</v>
      </c>
      <c r="CS1603" s="7">
        <f t="shared" si="802"/>
        <v>1</v>
      </c>
      <c r="CT1603" s="7">
        <f t="shared" si="803"/>
        <v>0</v>
      </c>
      <c r="CU1603" s="7">
        <f t="shared" si="804"/>
        <v>0</v>
      </c>
      <c r="CV1603" s="7">
        <f t="shared" si="805"/>
        <v>1</v>
      </c>
      <c r="CW1603" s="7">
        <f t="shared" si="785"/>
        <v>0</v>
      </c>
      <c r="CX1603" s="1" t="b">
        <f t="shared" si="786"/>
        <v>1</v>
      </c>
      <c r="CY1603" s="1" t="b">
        <f t="shared" si="787"/>
        <v>0</v>
      </c>
      <c r="DG1603" s="1" t="b">
        <f t="shared" si="788"/>
        <v>1</v>
      </c>
    </row>
    <row r="1604" spans="1:111" ht="29" x14ac:dyDescent="0.35">
      <c r="B1604" s="1" t="s">
        <v>13809</v>
      </c>
      <c r="C1604" s="9">
        <v>44382</v>
      </c>
      <c r="D1604" s="10" t="s">
        <v>13809</v>
      </c>
      <c r="E1604" s="1">
        <v>14</v>
      </c>
      <c r="F1604" s="1" t="s">
        <v>127</v>
      </c>
      <c r="G1604" s="1" t="s">
        <v>13809</v>
      </c>
      <c r="H1604" s="1" t="s">
        <v>13809</v>
      </c>
      <c r="I1604" s="9">
        <v>44376</v>
      </c>
      <c r="J1604" s="2" t="s">
        <v>109</v>
      </c>
      <c r="K1604" s="2" t="s">
        <v>13809</v>
      </c>
      <c r="N1604" s="2" t="s">
        <v>13809</v>
      </c>
      <c r="O1604" s="2" t="s">
        <v>110</v>
      </c>
      <c r="P1604" s="2" t="s">
        <v>111</v>
      </c>
      <c r="S1604" s="2" t="s">
        <v>112</v>
      </c>
      <c r="T1604" s="2" t="s">
        <v>111</v>
      </c>
      <c r="U1604" s="2" t="b">
        <v>1</v>
      </c>
      <c r="V1604" s="2" t="s">
        <v>113</v>
      </c>
      <c r="W1604" s="1" t="s">
        <v>112</v>
      </c>
      <c r="X1604" s="1" t="s">
        <v>114</v>
      </c>
      <c r="Y1604" s="2" t="s">
        <v>112</v>
      </c>
      <c r="Z1604" s="2" t="s">
        <v>112</v>
      </c>
      <c r="AB1604" s="2">
        <v>4</v>
      </c>
      <c r="AC1604" s="1" t="s">
        <v>111</v>
      </c>
      <c r="AF1604" s="1" t="s">
        <v>111</v>
      </c>
      <c r="AJ1604" s="1" t="s">
        <v>115</v>
      </c>
      <c r="AK1604" s="1" t="s">
        <v>129</v>
      </c>
      <c r="AO1604" s="1" t="s">
        <v>117</v>
      </c>
      <c r="AU1604" s="1" t="s">
        <v>132</v>
      </c>
      <c r="AZ1604" s="1" t="s">
        <v>208</v>
      </c>
      <c r="BA1604" s="1">
        <v>8</v>
      </c>
      <c r="BD1604" s="1">
        <v>11.3</v>
      </c>
      <c r="BG1604" s="1">
        <v>40</v>
      </c>
      <c r="BJ1604" s="1" t="s">
        <v>112</v>
      </c>
      <c r="BK1604" s="1" t="s">
        <v>111</v>
      </c>
      <c r="BQ1604" s="1" t="s">
        <v>121</v>
      </c>
      <c r="BR1604" s="1" t="s">
        <v>122</v>
      </c>
      <c r="BS1604" s="1" t="s">
        <v>112</v>
      </c>
      <c r="BU1604" s="34" t="s">
        <v>5950</v>
      </c>
      <c r="BV1604" s="9">
        <v>44382</v>
      </c>
      <c r="BW1604" s="34" t="s">
        <v>5951</v>
      </c>
      <c r="BX1604" s="2" t="s">
        <v>111</v>
      </c>
      <c r="BY1604" s="2" t="s">
        <v>156</v>
      </c>
      <c r="BZ1604" s="2" t="s">
        <v>124</v>
      </c>
      <c r="CA1604" s="2">
        <v>1</v>
      </c>
      <c r="CB1604" s="1" t="s">
        <v>199</v>
      </c>
      <c r="CC1604" s="2" t="s">
        <v>126</v>
      </c>
      <c r="CD1604" s="1" t="b">
        <f t="shared" si="783"/>
        <v>1</v>
      </c>
      <c r="CE1604" s="1" t="b">
        <f t="shared" si="784"/>
        <v>1</v>
      </c>
      <c r="CF1604" s="1" t="b">
        <f t="shared" si="789"/>
        <v>0</v>
      </c>
      <c r="CG1604" s="1" t="b">
        <f t="shared" si="790"/>
        <v>1</v>
      </c>
      <c r="CH1604" s="1" t="b">
        <f t="shared" si="791"/>
        <v>0</v>
      </c>
      <c r="CI1604" s="1" t="b">
        <f t="shared" si="792"/>
        <v>0</v>
      </c>
      <c r="CJ1604" s="1" t="b">
        <f t="shared" si="793"/>
        <v>0</v>
      </c>
      <c r="CK1604" s="1" t="b">
        <f t="shared" si="794"/>
        <v>0</v>
      </c>
      <c r="CL1604" s="1" t="b">
        <f t="shared" si="795"/>
        <v>0</v>
      </c>
      <c r="CM1604" s="1" t="b">
        <f t="shared" si="796"/>
        <v>0</v>
      </c>
      <c r="CN1604" s="1" t="b">
        <f t="shared" si="797"/>
        <v>0</v>
      </c>
      <c r="CO1604" s="2" t="b">
        <f t="shared" si="798"/>
        <v>1</v>
      </c>
      <c r="CP1604" s="2" t="b">
        <f t="shared" si="799"/>
        <v>1</v>
      </c>
      <c r="CQ1604" s="2" t="b">
        <f t="shared" si="800"/>
        <v>0</v>
      </c>
      <c r="CR1604" s="6" t="str">
        <f t="shared" si="801"/>
        <v>Male</v>
      </c>
      <c r="CS1604" s="7">
        <f t="shared" si="802"/>
        <v>1</v>
      </c>
      <c r="CT1604" s="7">
        <f t="shared" si="803"/>
        <v>0</v>
      </c>
      <c r="CU1604" s="7">
        <f t="shared" si="804"/>
        <v>0</v>
      </c>
      <c r="CV1604" s="7">
        <f t="shared" si="805"/>
        <v>0</v>
      </c>
      <c r="CW1604" s="7">
        <f t="shared" si="785"/>
        <v>0</v>
      </c>
      <c r="CX1604" s="1" t="b">
        <f t="shared" si="786"/>
        <v>1</v>
      </c>
      <c r="CY1604" s="1" t="b">
        <f t="shared" si="787"/>
        <v>0</v>
      </c>
      <c r="DG1604" s="1" t="b">
        <f t="shared" si="788"/>
        <v>1</v>
      </c>
    </row>
    <row r="1605" spans="1:111" ht="145" x14ac:dyDescent="0.35">
      <c r="B1605" s="1" t="s">
        <v>13809</v>
      </c>
      <c r="C1605" s="9">
        <v>44382</v>
      </c>
      <c r="D1605" s="10" t="s">
        <v>13809</v>
      </c>
      <c r="E1605" s="1">
        <v>16</v>
      </c>
      <c r="F1605" s="1" t="s">
        <v>127</v>
      </c>
      <c r="G1605" s="1" t="s">
        <v>13809</v>
      </c>
      <c r="H1605" s="1" t="s">
        <v>13809</v>
      </c>
      <c r="I1605" s="9">
        <v>43831</v>
      </c>
      <c r="J1605" s="2" t="s">
        <v>163</v>
      </c>
      <c r="K1605" s="2" t="s">
        <v>13809</v>
      </c>
      <c r="L1605" s="9">
        <v>44377</v>
      </c>
      <c r="M1605" s="2" t="s">
        <v>109</v>
      </c>
      <c r="N1605" s="2" t="s">
        <v>13809</v>
      </c>
      <c r="O1605" s="2" t="s">
        <v>110</v>
      </c>
      <c r="P1605" s="2" t="s">
        <v>111</v>
      </c>
      <c r="S1605" s="2" t="s">
        <v>112</v>
      </c>
      <c r="T1605" s="2" t="s">
        <v>111</v>
      </c>
      <c r="U1605" s="2" t="b">
        <v>1</v>
      </c>
      <c r="V1605" s="2" t="s">
        <v>113</v>
      </c>
      <c r="W1605" s="1" t="s">
        <v>112</v>
      </c>
      <c r="X1605" s="1" t="s">
        <v>114</v>
      </c>
      <c r="Y1605" s="2" t="s">
        <v>112</v>
      </c>
      <c r="Z1605" s="2" t="s">
        <v>111</v>
      </c>
      <c r="AA1605" s="2" t="s">
        <v>112</v>
      </c>
      <c r="AB1605" s="2">
        <v>1</v>
      </c>
      <c r="AC1605" s="1" t="s">
        <v>111</v>
      </c>
      <c r="AF1605" s="1" t="s">
        <v>111</v>
      </c>
      <c r="AJ1605" s="1" t="s">
        <v>115</v>
      </c>
      <c r="AK1605" s="1" t="s">
        <v>194</v>
      </c>
      <c r="AN1605" s="1" t="s">
        <v>5953</v>
      </c>
      <c r="AO1605" s="1" t="s">
        <v>117</v>
      </c>
      <c r="AS1605" s="1" t="s">
        <v>767</v>
      </c>
      <c r="AU1605" s="1" t="s">
        <v>132</v>
      </c>
      <c r="AZ1605" s="1" t="s">
        <v>395</v>
      </c>
      <c r="BA1605" s="1" t="s">
        <v>5954</v>
      </c>
      <c r="BF1605" s="1">
        <v>70</v>
      </c>
      <c r="BG1605" s="1">
        <v>2.2999999999999998</v>
      </c>
      <c r="BJ1605" s="1" t="s">
        <v>112</v>
      </c>
      <c r="BK1605" s="1" t="s">
        <v>112</v>
      </c>
      <c r="BL1605" s="1" t="s">
        <v>142</v>
      </c>
      <c r="BQ1605" s="1" t="s">
        <v>121</v>
      </c>
      <c r="BR1605" s="1" t="s">
        <v>122</v>
      </c>
      <c r="BS1605" s="1" t="s">
        <v>111</v>
      </c>
      <c r="BT1605" s="34" t="s">
        <v>5955</v>
      </c>
      <c r="BU1605" s="34" t="s">
        <v>5956</v>
      </c>
      <c r="BV1605" s="9">
        <v>44424</v>
      </c>
      <c r="BW1605" s="34" t="s">
        <v>14510</v>
      </c>
      <c r="BX1605" s="2" t="s">
        <v>111</v>
      </c>
      <c r="BY1605" s="2" t="s">
        <v>156</v>
      </c>
      <c r="BZ1605" s="2" t="s">
        <v>124</v>
      </c>
      <c r="CA1605" s="2">
        <v>2</v>
      </c>
      <c r="CB1605" s="1" t="s">
        <v>207</v>
      </c>
      <c r="CC1605" s="4" t="s">
        <v>126</v>
      </c>
      <c r="CD1605" s="1" t="b">
        <f t="shared" si="783"/>
        <v>1</v>
      </c>
      <c r="CE1605" s="1" t="b">
        <f t="shared" si="784"/>
        <v>1</v>
      </c>
      <c r="CF1605" s="1" t="b">
        <f t="shared" si="789"/>
        <v>0</v>
      </c>
      <c r="CG1605" s="1" t="b">
        <f t="shared" si="790"/>
        <v>0</v>
      </c>
      <c r="CH1605" s="1" t="b">
        <f t="shared" si="791"/>
        <v>1</v>
      </c>
      <c r="CI1605" s="1" t="b">
        <f t="shared" si="792"/>
        <v>0</v>
      </c>
      <c r="CJ1605" s="1" t="b">
        <f t="shared" si="793"/>
        <v>0</v>
      </c>
      <c r="CK1605" s="1" t="b">
        <f t="shared" si="794"/>
        <v>0</v>
      </c>
      <c r="CL1605" s="1" t="b">
        <f t="shared" si="795"/>
        <v>0</v>
      </c>
      <c r="CM1605" s="1" t="b">
        <f t="shared" si="796"/>
        <v>0</v>
      </c>
      <c r="CN1605" s="1" t="b">
        <f t="shared" si="797"/>
        <v>0</v>
      </c>
      <c r="CO1605" s="2" t="b">
        <f t="shared" si="798"/>
        <v>1</v>
      </c>
      <c r="CP1605" s="2" t="b">
        <f t="shared" si="799"/>
        <v>1</v>
      </c>
      <c r="CQ1605" s="2" t="b">
        <f t="shared" si="800"/>
        <v>0</v>
      </c>
      <c r="CR1605" s="6" t="str">
        <f t="shared" si="801"/>
        <v>Male</v>
      </c>
      <c r="CS1605" s="7">
        <f t="shared" si="802"/>
        <v>0</v>
      </c>
      <c r="CT1605" s="7">
        <f t="shared" si="803"/>
        <v>0</v>
      </c>
      <c r="CU1605" s="7">
        <f t="shared" si="804"/>
        <v>0</v>
      </c>
      <c r="CV1605" s="7">
        <f t="shared" si="805"/>
        <v>1</v>
      </c>
      <c r="CW1605" s="7">
        <f t="shared" si="785"/>
        <v>0</v>
      </c>
      <c r="CX1605" s="1" t="b">
        <f t="shared" si="786"/>
        <v>1</v>
      </c>
      <c r="CY1605" s="1" t="b">
        <f t="shared" si="787"/>
        <v>0</v>
      </c>
      <c r="DG1605" s="1" t="b">
        <f t="shared" si="788"/>
        <v>1</v>
      </c>
    </row>
    <row r="1606" spans="1:111" ht="130.5" x14ac:dyDescent="0.35">
      <c r="B1606" s="1" t="s">
        <v>13809</v>
      </c>
      <c r="C1606" s="9">
        <v>44382</v>
      </c>
      <c r="D1606" s="10" t="s">
        <v>13809</v>
      </c>
      <c r="E1606" s="1">
        <v>53</v>
      </c>
      <c r="F1606" s="1" t="s">
        <v>108</v>
      </c>
      <c r="G1606" s="1" t="s">
        <v>13809</v>
      </c>
      <c r="H1606" s="1" t="s">
        <v>13809</v>
      </c>
      <c r="K1606" s="2" t="s">
        <v>13809</v>
      </c>
      <c r="L1606" s="9">
        <v>44364</v>
      </c>
      <c r="M1606" s="2" t="s">
        <v>109</v>
      </c>
      <c r="N1606" s="2" t="s">
        <v>13809</v>
      </c>
      <c r="O1606" s="2" t="s">
        <v>110</v>
      </c>
      <c r="P1606" s="2" t="s">
        <v>111</v>
      </c>
      <c r="S1606" s="2" t="s">
        <v>111</v>
      </c>
      <c r="T1606" s="2" t="s">
        <v>112</v>
      </c>
      <c r="U1606" s="2" t="b">
        <v>1</v>
      </c>
      <c r="V1606" s="2" t="s">
        <v>126</v>
      </c>
      <c r="W1606" s="1" t="s">
        <v>111</v>
      </c>
      <c r="Y1606" s="2" t="s">
        <v>112</v>
      </c>
      <c r="Z1606" s="2" t="s">
        <v>111</v>
      </c>
      <c r="AA1606" s="2" t="s">
        <v>112</v>
      </c>
      <c r="AB1606" s="2">
        <v>14</v>
      </c>
      <c r="BJ1606" s="1" t="s">
        <v>112</v>
      </c>
      <c r="BQ1606" s="1" t="s">
        <v>121</v>
      </c>
      <c r="BR1606" s="1" t="s">
        <v>122</v>
      </c>
      <c r="BU1606" s="34" t="s">
        <v>5957</v>
      </c>
      <c r="BV1606" s="9">
        <v>44382</v>
      </c>
      <c r="BW1606" s="34" t="s">
        <v>14511</v>
      </c>
      <c r="BX1606" s="2" t="s">
        <v>111</v>
      </c>
      <c r="BY1606" s="2" t="s">
        <v>153</v>
      </c>
      <c r="BZ1606" s="2" t="s">
        <v>124</v>
      </c>
      <c r="CA1606" s="2">
        <v>2</v>
      </c>
      <c r="CB1606" s="1" t="s">
        <v>169</v>
      </c>
      <c r="CD1606" s="1" t="b">
        <f t="shared" si="783"/>
        <v>0</v>
      </c>
      <c r="CE1606" s="1" t="b">
        <f t="shared" si="784"/>
        <v>0</v>
      </c>
      <c r="CF1606" s="1" t="b">
        <f t="shared" si="789"/>
        <v>0</v>
      </c>
      <c r="CG1606" s="1" t="b">
        <f t="shared" si="790"/>
        <v>0</v>
      </c>
      <c r="CH1606" s="1" t="b">
        <f t="shared" si="791"/>
        <v>0</v>
      </c>
      <c r="CI1606" s="1" t="b">
        <f t="shared" si="792"/>
        <v>0</v>
      </c>
      <c r="CJ1606" s="1" t="b">
        <f t="shared" si="793"/>
        <v>0</v>
      </c>
      <c r="CK1606" s="1" t="b">
        <f t="shared" si="794"/>
        <v>0</v>
      </c>
      <c r="CL1606" s="1" t="b">
        <f t="shared" si="795"/>
        <v>0</v>
      </c>
      <c r="CM1606" s="1" t="b">
        <f t="shared" si="796"/>
        <v>1</v>
      </c>
      <c r="CN1606" s="1" t="b">
        <f t="shared" si="797"/>
        <v>0</v>
      </c>
      <c r="CO1606" s="2" t="b">
        <f t="shared" si="798"/>
        <v>0</v>
      </c>
      <c r="CP1606" s="2" t="b">
        <f t="shared" si="799"/>
        <v>0</v>
      </c>
      <c r="CQ1606" s="2" t="b">
        <f t="shared" si="800"/>
        <v>1</v>
      </c>
      <c r="CR1606" s="6" t="str">
        <f t="shared" si="801"/>
        <v>Female</v>
      </c>
      <c r="CS1606" s="7">
        <f t="shared" si="802"/>
        <v>0</v>
      </c>
      <c r="CT1606" s="7">
        <f t="shared" si="803"/>
        <v>0</v>
      </c>
      <c r="CU1606" s="7">
        <f t="shared" si="804"/>
        <v>0</v>
      </c>
      <c r="CV1606" s="7">
        <f t="shared" si="805"/>
        <v>1</v>
      </c>
      <c r="CW1606" s="7">
        <f t="shared" si="785"/>
        <v>0</v>
      </c>
      <c r="CX1606" s="1" t="b">
        <f t="shared" si="786"/>
        <v>0</v>
      </c>
      <c r="CY1606" s="1" t="b">
        <f t="shared" si="787"/>
        <v>0</v>
      </c>
      <c r="DG1606" s="1" t="b">
        <f t="shared" si="788"/>
        <v>0</v>
      </c>
    </row>
    <row r="1607" spans="1:111" ht="43.5" x14ac:dyDescent="0.35">
      <c r="B1607" s="1" t="s">
        <v>13809</v>
      </c>
      <c r="C1607" s="9">
        <v>44383</v>
      </c>
      <c r="D1607" s="10" t="s">
        <v>13809</v>
      </c>
      <c r="E1607" s="1">
        <v>54</v>
      </c>
      <c r="F1607" s="1" t="s">
        <v>108</v>
      </c>
      <c r="G1607" s="1" t="s">
        <v>13809</v>
      </c>
      <c r="H1607" s="1" t="s">
        <v>13809</v>
      </c>
      <c r="I1607" s="9">
        <v>44225</v>
      </c>
      <c r="J1607" s="2" t="s">
        <v>128</v>
      </c>
      <c r="K1607" s="2" t="s">
        <v>13809</v>
      </c>
      <c r="L1607" s="9">
        <v>44253</v>
      </c>
      <c r="M1607" s="2" t="s">
        <v>128</v>
      </c>
      <c r="N1607" s="2" t="s">
        <v>13809</v>
      </c>
      <c r="O1607" s="2" t="s">
        <v>110</v>
      </c>
      <c r="P1607" s="2" t="s">
        <v>111</v>
      </c>
      <c r="S1607" s="2" t="s">
        <v>111</v>
      </c>
      <c r="T1607" s="2" t="s">
        <v>112</v>
      </c>
      <c r="U1607" s="2" t="b">
        <v>1</v>
      </c>
      <c r="V1607" s="2" t="s">
        <v>113</v>
      </c>
      <c r="W1607" s="1" t="s">
        <v>112</v>
      </c>
      <c r="X1607" s="1" t="s">
        <v>138</v>
      </c>
      <c r="Y1607" s="2" t="s">
        <v>111</v>
      </c>
      <c r="AF1607" s="1" t="s">
        <v>111</v>
      </c>
      <c r="AJ1607" s="1" t="s">
        <v>115</v>
      </c>
      <c r="AK1607" s="1" t="s">
        <v>150</v>
      </c>
      <c r="AO1607" s="1" t="s">
        <v>117</v>
      </c>
      <c r="AS1607" s="1" t="s">
        <v>118</v>
      </c>
      <c r="AU1607" s="1" t="s">
        <v>132</v>
      </c>
      <c r="AZ1607" s="1" t="s">
        <v>179</v>
      </c>
      <c r="BA1607" s="1" t="s">
        <v>5958</v>
      </c>
      <c r="BG1607" s="1">
        <v>47</v>
      </c>
      <c r="BJ1607" s="1" t="s">
        <v>112</v>
      </c>
      <c r="BK1607" s="1" t="s">
        <v>112</v>
      </c>
      <c r="BL1607" s="1" t="s">
        <v>297</v>
      </c>
      <c r="BQ1607" s="1" t="s">
        <v>121</v>
      </c>
      <c r="BR1607" s="1" t="s">
        <v>122</v>
      </c>
      <c r="BS1607" s="1" t="s">
        <v>112</v>
      </c>
      <c r="BU1607" s="34" t="s">
        <v>5959</v>
      </c>
      <c r="BV1607" s="9">
        <v>44459</v>
      </c>
      <c r="BW1607" s="34" t="s">
        <v>5960</v>
      </c>
      <c r="BY1607" s="2" t="s">
        <v>174</v>
      </c>
      <c r="BZ1607" s="2" t="s">
        <v>124</v>
      </c>
      <c r="CA1607" s="2">
        <v>2</v>
      </c>
      <c r="CB1607" s="1" t="s">
        <v>279</v>
      </c>
      <c r="CC1607" s="2" t="s">
        <v>126</v>
      </c>
      <c r="CD1607" s="1" t="b">
        <f t="shared" si="783"/>
        <v>0</v>
      </c>
      <c r="CE1607" s="1" t="b">
        <f t="shared" si="784"/>
        <v>0</v>
      </c>
      <c r="CF1607" s="1" t="b">
        <f t="shared" si="789"/>
        <v>0</v>
      </c>
      <c r="CG1607" s="1" t="b">
        <f t="shared" si="790"/>
        <v>0</v>
      </c>
      <c r="CH1607" s="1" t="b">
        <f t="shared" si="791"/>
        <v>0</v>
      </c>
      <c r="CI1607" s="1" t="b">
        <f t="shared" si="792"/>
        <v>0</v>
      </c>
      <c r="CJ1607" s="1" t="b">
        <f t="shared" si="793"/>
        <v>0</v>
      </c>
      <c r="CK1607" s="1" t="b">
        <f t="shared" si="794"/>
        <v>0</v>
      </c>
      <c r="CL1607" s="1" t="b">
        <f t="shared" si="795"/>
        <v>0</v>
      </c>
      <c r="CM1607" s="1" t="b">
        <f t="shared" si="796"/>
        <v>1</v>
      </c>
      <c r="CN1607" s="1" t="b">
        <f t="shared" si="797"/>
        <v>0</v>
      </c>
      <c r="CO1607" s="2" t="b">
        <f t="shared" si="798"/>
        <v>0</v>
      </c>
      <c r="CP1607" s="2" t="b">
        <f t="shared" si="799"/>
        <v>0</v>
      </c>
      <c r="CQ1607" s="2" t="b">
        <f t="shared" si="800"/>
        <v>0</v>
      </c>
      <c r="CR1607" s="6" t="str">
        <f t="shared" si="801"/>
        <v>Female</v>
      </c>
      <c r="CS1607" s="7">
        <f t="shared" si="802"/>
        <v>0</v>
      </c>
      <c r="CT1607" s="7">
        <f t="shared" si="803"/>
        <v>1</v>
      </c>
      <c r="CU1607" s="7">
        <f t="shared" si="804"/>
        <v>0</v>
      </c>
      <c r="CV1607" s="7">
        <f t="shared" si="805"/>
        <v>0</v>
      </c>
      <c r="CW1607" s="7">
        <f t="shared" si="785"/>
        <v>1</v>
      </c>
      <c r="CX1607" s="1" t="b">
        <f t="shared" si="786"/>
        <v>0</v>
      </c>
      <c r="CY1607" s="1" t="b">
        <f t="shared" si="787"/>
        <v>0</v>
      </c>
      <c r="DG1607" s="1" t="b">
        <f t="shared" si="788"/>
        <v>0</v>
      </c>
    </row>
    <row r="1608" spans="1:111" ht="275.5" x14ac:dyDescent="0.35">
      <c r="B1608" s="1" t="s">
        <v>13809</v>
      </c>
      <c r="C1608" s="9">
        <v>44383</v>
      </c>
      <c r="D1608" s="10" t="s">
        <v>13809</v>
      </c>
      <c r="E1608" s="1">
        <v>29</v>
      </c>
      <c r="F1608" s="1" t="s">
        <v>127</v>
      </c>
      <c r="G1608" s="1" t="s">
        <v>13809</v>
      </c>
      <c r="H1608" s="1" t="s">
        <v>13809</v>
      </c>
      <c r="I1608" s="9">
        <v>44342</v>
      </c>
      <c r="J1608" s="2" t="s">
        <v>109</v>
      </c>
      <c r="K1608" s="2" t="s">
        <v>13809</v>
      </c>
      <c r="L1608" s="9">
        <v>44363</v>
      </c>
      <c r="M1608" s="2" t="s">
        <v>109</v>
      </c>
      <c r="N1608" s="2" t="s">
        <v>13809</v>
      </c>
      <c r="O1608" s="2" t="s">
        <v>110</v>
      </c>
      <c r="P1608" s="2" t="s">
        <v>111</v>
      </c>
      <c r="S1608" s="2" t="s">
        <v>112</v>
      </c>
      <c r="T1608" s="2" t="s">
        <v>111</v>
      </c>
      <c r="U1608" s="2" t="b">
        <f>OR(S1608="yes",T1608="yes")</f>
        <v>1</v>
      </c>
      <c r="V1608" s="2" t="s">
        <v>113</v>
      </c>
      <c r="W1608" s="1" t="s">
        <v>112</v>
      </c>
      <c r="X1608" s="1" t="s">
        <v>114</v>
      </c>
      <c r="Y1608" s="2" t="s">
        <v>112</v>
      </c>
      <c r="Z1608" s="2" t="s">
        <v>111</v>
      </c>
      <c r="AA1608" s="2" t="s">
        <v>112</v>
      </c>
      <c r="AB1608" s="2">
        <v>0</v>
      </c>
      <c r="AC1608" s="1" t="s">
        <v>112</v>
      </c>
      <c r="AD1608" s="1" t="s">
        <v>192</v>
      </c>
      <c r="AE1608" s="1" t="s">
        <v>5961</v>
      </c>
      <c r="AF1608" s="1" t="s">
        <v>111</v>
      </c>
      <c r="AJ1608" s="1" t="s">
        <v>115</v>
      </c>
      <c r="AK1608" s="1" t="s">
        <v>194</v>
      </c>
      <c r="AN1608" s="1" t="s">
        <v>5962</v>
      </c>
      <c r="AO1608" s="1" t="s">
        <v>117</v>
      </c>
      <c r="AS1608" s="1" t="s">
        <v>118</v>
      </c>
      <c r="AU1608" s="1" t="s">
        <v>177</v>
      </c>
      <c r="AX1608" s="12">
        <v>0.4</v>
      </c>
      <c r="AZ1608" s="1" t="s">
        <v>120</v>
      </c>
      <c r="BA1608" s="1" t="s">
        <v>5963</v>
      </c>
      <c r="BG1608" s="1" t="s">
        <v>5964</v>
      </c>
      <c r="BH1608" s="1" t="s">
        <v>5965</v>
      </c>
      <c r="BJ1608" s="1" t="s">
        <v>112</v>
      </c>
      <c r="BK1608" s="1" t="s">
        <v>112</v>
      </c>
      <c r="BL1608" s="1" t="s">
        <v>5966</v>
      </c>
      <c r="BM1608" s="1" t="s">
        <v>5967</v>
      </c>
      <c r="BQ1608" s="1" t="s">
        <v>121</v>
      </c>
      <c r="BR1608" s="1" t="s">
        <v>122</v>
      </c>
      <c r="BS1608" s="1" t="s">
        <v>111</v>
      </c>
      <c r="BT1608" s="34" t="s">
        <v>158</v>
      </c>
      <c r="BU1608" s="34" t="s">
        <v>5968</v>
      </c>
      <c r="BV1608" s="9">
        <v>44871</v>
      </c>
      <c r="BW1608" s="34" t="s">
        <v>14512</v>
      </c>
      <c r="BY1608" s="2" t="s">
        <v>123</v>
      </c>
      <c r="BZ1608" s="2" t="s">
        <v>124</v>
      </c>
      <c r="CA1608" s="2">
        <v>2</v>
      </c>
      <c r="CB1608" s="1" t="s">
        <v>269</v>
      </c>
      <c r="CC1608" s="2" t="s">
        <v>126</v>
      </c>
      <c r="CD1608" s="1" t="b">
        <f t="shared" si="783"/>
        <v>1</v>
      </c>
      <c r="CE1608" s="1" t="b">
        <f t="shared" si="784"/>
        <v>0</v>
      </c>
      <c r="CF1608" s="1" t="b">
        <f t="shared" si="789"/>
        <v>0</v>
      </c>
      <c r="CG1608" s="1" t="b">
        <f t="shared" si="790"/>
        <v>0</v>
      </c>
      <c r="CH1608" s="1" t="b">
        <f t="shared" si="791"/>
        <v>0</v>
      </c>
      <c r="CI1608" s="1" t="b">
        <f t="shared" si="792"/>
        <v>0</v>
      </c>
      <c r="CJ1608" s="1" t="b">
        <f t="shared" si="793"/>
        <v>1</v>
      </c>
      <c r="CK1608" s="1" t="b">
        <f t="shared" si="794"/>
        <v>0</v>
      </c>
      <c r="CL1608" s="1" t="b">
        <f t="shared" si="795"/>
        <v>0</v>
      </c>
      <c r="CM1608" s="1" t="b">
        <f t="shared" si="796"/>
        <v>0</v>
      </c>
      <c r="CN1608" s="1" t="b">
        <f t="shared" si="797"/>
        <v>0</v>
      </c>
      <c r="CO1608" s="2" t="b">
        <f t="shared" si="798"/>
        <v>1</v>
      </c>
      <c r="CP1608" s="2" t="b">
        <f t="shared" si="799"/>
        <v>1</v>
      </c>
      <c r="CQ1608" s="2" t="b">
        <f t="shared" si="800"/>
        <v>0</v>
      </c>
      <c r="CR1608" s="6" t="str">
        <f t="shared" si="801"/>
        <v>Male</v>
      </c>
      <c r="CS1608" s="7">
        <f t="shared" si="802"/>
        <v>1</v>
      </c>
      <c r="CT1608" s="7">
        <f t="shared" si="803"/>
        <v>0</v>
      </c>
      <c r="CU1608" s="7">
        <f t="shared" si="804"/>
        <v>0</v>
      </c>
      <c r="CV1608" s="7">
        <f t="shared" si="805"/>
        <v>1</v>
      </c>
    </row>
    <row r="1609" spans="1:111" ht="101.5" x14ac:dyDescent="0.35">
      <c r="B1609" s="1" t="s">
        <v>13809</v>
      </c>
      <c r="C1609" s="9">
        <v>44383</v>
      </c>
      <c r="D1609" s="10" t="s">
        <v>13809</v>
      </c>
      <c r="E1609" s="1">
        <v>69</v>
      </c>
      <c r="F1609" s="1" t="s">
        <v>108</v>
      </c>
      <c r="G1609" s="1" t="s">
        <v>13809</v>
      </c>
      <c r="H1609" s="1" t="s">
        <v>13809</v>
      </c>
      <c r="I1609" s="9">
        <v>44245</v>
      </c>
      <c r="J1609" s="2" t="s">
        <v>128</v>
      </c>
      <c r="K1609" s="2" t="s">
        <v>13809</v>
      </c>
      <c r="L1609" s="2" t="s">
        <v>183</v>
      </c>
      <c r="M1609" s="2" t="s">
        <v>128</v>
      </c>
      <c r="N1609" s="2" t="s">
        <v>13809</v>
      </c>
      <c r="O1609" s="2" t="s">
        <v>110</v>
      </c>
      <c r="P1609" s="2" t="s">
        <v>111</v>
      </c>
      <c r="S1609" s="2" t="s">
        <v>111</v>
      </c>
      <c r="T1609" s="2" t="s">
        <v>112</v>
      </c>
      <c r="U1609" s="2" t="b">
        <v>1</v>
      </c>
      <c r="V1609" s="2" t="s">
        <v>126</v>
      </c>
      <c r="Y1609" s="2" t="s">
        <v>112</v>
      </c>
      <c r="Z1609" s="2" t="s">
        <v>112</v>
      </c>
      <c r="AA1609" s="2" t="s">
        <v>111</v>
      </c>
      <c r="AB1609" s="2">
        <v>11</v>
      </c>
      <c r="AK1609" s="1" t="s">
        <v>215</v>
      </c>
      <c r="AO1609" s="1" t="s">
        <v>117</v>
      </c>
      <c r="AU1609" s="1" t="s">
        <v>132</v>
      </c>
      <c r="AZ1609" s="1" t="s">
        <v>4065</v>
      </c>
      <c r="BH1609" s="1" t="s">
        <v>5539</v>
      </c>
      <c r="BU1609" s="34" t="s">
        <v>5540</v>
      </c>
      <c r="BV1609" s="9">
        <v>44259</v>
      </c>
      <c r="BW1609" s="34" t="s">
        <v>5969</v>
      </c>
      <c r="BX1609" s="2" t="s">
        <v>111</v>
      </c>
      <c r="BY1609" s="2" t="s">
        <v>153</v>
      </c>
      <c r="BZ1609" s="2" t="s">
        <v>124</v>
      </c>
      <c r="CA1609" s="2">
        <v>1</v>
      </c>
      <c r="CB1609" s="1" t="s">
        <v>149</v>
      </c>
      <c r="CD1609" s="1" t="b">
        <f t="shared" si="783"/>
        <v>0</v>
      </c>
      <c r="CE1609" s="1" t="b">
        <f t="shared" si="784"/>
        <v>0</v>
      </c>
      <c r="CF1609" s="1" t="b">
        <f t="shared" si="789"/>
        <v>0</v>
      </c>
      <c r="CG1609" s="1" t="b">
        <f t="shared" si="790"/>
        <v>0</v>
      </c>
      <c r="CH1609" s="1" t="b">
        <f t="shared" si="791"/>
        <v>0</v>
      </c>
      <c r="CI1609" s="1" t="b">
        <f t="shared" si="792"/>
        <v>0</v>
      </c>
      <c r="CJ1609" s="1" t="b">
        <f t="shared" si="793"/>
        <v>0</v>
      </c>
      <c r="CK1609" s="1" t="b">
        <f t="shared" si="794"/>
        <v>0</v>
      </c>
      <c r="CL1609" s="1" t="b">
        <f t="shared" si="795"/>
        <v>0</v>
      </c>
      <c r="CM1609" s="1" t="b">
        <f t="shared" si="796"/>
        <v>0</v>
      </c>
      <c r="CN1609" s="1" t="b">
        <f t="shared" si="797"/>
        <v>1</v>
      </c>
      <c r="CO1609" s="2" t="b">
        <f t="shared" si="798"/>
        <v>0</v>
      </c>
      <c r="CP1609" s="2" t="b">
        <f t="shared" si="799"/>
        <v>0</v>
      </c>
      <c r="CQ1609" s="2" t="b">
        <f t="shared" si="800"/>
        <v>1</v>
      </c>
      <c r="CR1609" s="6" t="str">
        <f t="shared" si="801"/>
        <v>Female</v>
      </c>
      <c r="CS1609" s="7">
        <f t="shared" si="802"/>
        <v>0</v>
      </c>
      <c r="CT1609" s="7">
        <f t="shared" si="803"/>
        <v>1</v>
      </c>
      <c r="CU1609" s="7">
        <f t="shared" si="804"/>
        <v>0</v>
      </c>
      <c r="CV1609" s="7">
        <f t="shared" si="805"/>
        <v>0</v>
      </c>
      <c r="CW1609" s="7">
        <f t="shared" ref="CW1609:CW1630" si="806">COUNTIF(M1609,"=*moderna*")</f>
        <v>1</v>
      </c>
      <c r="CX1609" s="1" t="b">
        <f t="shared" ref="CX1609:CX1630" si="807">AND(E1609&lt;30,NOT(E1609="."),NOT(E1609=""))</f>
        <v>0</v>
      </c>
      <c r="CY1609" s="1" t="b">
        <f t="shared" ref="CY1609:CY1630" si="808">AND(E1609&gt;17,E1609&lt;41,NOT(E1609="."),NOT(E1609=""))</f>
        <v>0</v>
      </c>
      <c r="DG1609" s="1" t="b">
        <f t="shared" ref="DG1609:DG1630" si="809">AND(E1609&gt;4,E1609&lt;18,NOT(E1609=""),NOT(E1609="."))</f>
        <v>0</v>
      </c>
    </row>
    <row r="1610" spans="1:111" ht="87" x14ac:dyDescent="0.35">
      <c r="B1610" s="1" t="s">
        <v>13809</v>
      </c>
      <c r="C1610" s="9">
        <v>44383</v>
      </c>
      <c r="D1610" s="10" t="s">
        <v>13809</v>
      </c>
      <c r="E1610" s="1">
        <v>14</v>
      </c>
      <c r="F1610" s="1" t="s">
        <v>127</v>
      </c>
      <c r="G1610" s="1" t="s">
        <v>13809</v>
      </c>
      <c r="H1610" s="1" t="s">
        <v>13809</v>
      </c>
      <c r="I1610" s="9">
        <v>44354</v>
      </c>
      <c r="J1610" s="2" t="s">
        <v>109</v>
      </c>
      <c r="K1610" s="2" t="s">
        <v>13809</v>
      </c>
      <c r="L1610" s="9">
        <v>44378</v>
      </c>
      <c r="M1610" s="2" t="s">
        <v>109</v>
      </c>
      <c r="N1610" s="2" t="s">
        <v>13809</v>
      </c>
      <c r="O1610" s="2" t="s">
        <v>110</v>
      </c>
      <c r="P1610" s="2" t="s">
        <v>111</v>
      </c>
      <c r="S1610" s="2" t="s">
        <v>111</v>
      </c>
      <c r="T1610" s="2" t="s">
        <v>112</v>
      </c>
      <c r="U1610" s="2" t="b">
        <v>1</v>
      </c>
      <c r="V1610" s="2" t="s">
        <v>113</v>
      </c>
      <c r="W1610" s="1" t="s">
        <v>112</v>
      </c>
      <c r="X1610" s="1" t="s">
        <v>110</v>
      </c>
      <c r="Y1610" s="2" t="s">
        <v>112</v>
      </c>
      <c r="Z1610" s="2" t="s">
        <v>111</v>
      </c>
      <c r="AA1610" s="2" t="s">
        <v>112</v>
      </c>
      <c r="AB1610" s="2">
        <v>2</v>
      </c>
      <c r="AC1610" s="1" t="s">
        <v>111</v>
      </c>
      <c r="AF1610" s="1" t="s">
        <v>111</v>
      </c>
      <c r="AJ1610" s="1" t="s">
        <v>115</v>
      </c>
      <c r="AK1610" s="1" t="s">
        <v>215</v>
      </c>
      <c r="AO1610" s="1" t="s">
        <v>117</v>
      </c>
      <c r="AS1610" s="1" t="s">
        <v>118</v>
      </c>
      <c r="AU1610" s="1" t="s">
        <v>132</v>
      </c>
      <c r="AZ1610" s="1" t="s">
        <v>205</v>
      </c>
      <c r="BA1610" s="1" t="s">
        <v>5970</v>
      </c>
      <c r="BD1610" s="1" t="s">
        <v>5971</v>
      </c>
      <c r="BE1610" s="1" t="s">
        <v>5972</v>
      </c>
      <c r="BJ1610" s="1" t="s">
        <v>112</v>
      </c>
      <c r="BK1610" s="1" t="s">
        <v>112</v>
      </c>
      <c r="BL1610" s="1" t="s">
        <v>142</v>
      </c>
      <c r="BQ1610" s="1" t="s">
        <v>121</v>
      </c>
      <c r="BR1610" s="1" t="s">
        <v>122</v>
      </c>
      <c r="BS1610" s="1" t="s">
        <v>112</v>
      </c>
      <c r="BU1610" s="34" t="s">
        <v>5973</v>
      </c>
      <c r="BV1610" s="9">
        <v>44446</v>
      </c>
      <c r="BW1610" s="34" t="s">
        <v>14513</v>
      </c>
      <c r="BY1610" s="2" t="s">
        <v>123</v>
      </c>
      <c r="BZ1610" s="2" t="s">
        <v>124</v>
      </c>
      <c r="CA1610" s="2">
        <v>2</v>
      </c>
      <c r="CB1610" s="1" t="s">
        <v>5974</v>
      </c>
      <c r="CC1610" s="2" t="s">
        <v>126</v>
      </c>
      <c r="CD1610" s="1" t="b">
        <f t="shared" si="783"/>
        <v>1</v>
      </c>
      <c r="CE1610" s="1" t="b">
        <f t="shared" si="784"/>
        <v>1</v>
      </c>
      <c r="CF1610" s="1" t="b">
        <f t="shared" si="789"/>
        <v>0</v>
      </c>
      <c r="CG1610" s="1" t="b">
        <f t="shared" si="790"/>
        <v>1</v>
      </c>
      <c r="CH1610" s="1" t="b">
        <f t="shared" si="791"/>
        <v>0</v>
      </c>
      <c r="CI1610" s="1" t="b">
        <f t="shared" si="792"/>
        <v>0</v>
      </c>
      <c r="CJ1610" s="1" t="b">
        <f t="shared" si="793"/>
        <v>0</v>
      </c>
      <c r="CK1610" s="1" t="b">
        <f t="shared" si="794"/>
        <v>0</v>
      </c>
      <c r="CL1610" s="1" t="b">
        <f t="shared" si="795"/>
        <v>0</v>
      </c>
      <c r="CM1610" s="1" t="b">
        <f t="shared" si="796"/>
        <v>0</v>
      </c>
      <c r="CN1610" s="1" t="b">
        <f t="shared" si="797"/>
        <v>0</v>
      </c>
      <c r="CO1610" s="2" t="b">
        <f t="shared" si="798"/>
        <v>1</v>
      </c>
      <c r="CP1610" s="2" t="b">
        <f t="shared" si="799"/>
        <v>1</v>
      </c>
      <c r="CQ1610" s="2" t="b">
        <f t="shared" si="800"/>
        <v>0</v>
      </c>
      <c r="CR1610" s="6" t="str">
        <f t="shared" si="801"/>
        <v>Male</v>
      </c>
      <c r="CS1610" s="7">
        <f t="shared" si="802"/>
        <v>1</v>
      </c>
      <c r="CT1610" s="7">
        <f t="shared" si="803"/>
        <v>0</v>
      </c>
      <c r="CU1610" s="7">
        <f t="shared" si="804"/>
        <v>0</v>
      </c>
      <c r="CV1610" s="7">
        <f t="shared" si="805"/>
        <v>1</v>
      </c>
      <c r="CW1610" s="7">
        <f t="shared" si="806"/>
        <v>0</v>
      </c>
      <c r="CX1610" s="1" t="b">
        <f t="shared" si="807"/>
        <v>1</v>
      </c>
      <c r="CY1610" s="1" t="b">
        <f t="shared" si="808"/>
        <v>0</v>
      </c>
      <c r="DG1610" s="1" t="b">
        <f t="shared" si="809"/>
        <v>1</v>
      </c>
    </row>
    <row r="1611" spans="1:111" ht="101.5" x14ac:dyDescent="0.35">
      <c r="B1611" s="1" t="s">
        <v>13809</v>
      </c>
      <c r="C1611" s="9">
        <v>44383</v>
      </c>
      <c r="D1611" s="10" t="s">
        <v>13809</v>
      </c>
      <c r="E1611" s="1">
        <v>52</v>
      </c>
      <c r="F1611" s="1" t="s">
        <v>108</v>
      </c>
      <c r="G1611" s="1" t="s">
        <v>13809</v>
      </c>
      <c r="H1611" s="1" t="s">
        <v>13809</v>
      </c>
      <c r="J1611" s="2" t="s">
        <v>109</v>
      </c>
      <c r="K1611" s="2" t="s">
        <v>13809</v>
      </c>
      <c r="M1611" s="2" t="s">
        <v>109</v>
      </c>
      <c r="N1611" s="2" t="s">
        <v>13809</v>
      </c>
      <c r="O1611" s="2" t="s">
        <v>110</v>
      </c>
      <c r="P1611" s="2" t="s">
        <v>111</v>
      </c>
      <c r="S1611" s="2" t="s">
        <v>111</v>
      </c>
      <c r="T1611" s="2" t="s">
        <v>112</v>
      </c>
      <c r="U1611" s="2" t="b">
        <v>1</v>
      </c>
      <c r="V1611" s="2" t="s">
        <v>113</v>
      </c>
      <c r="W1611" s="1" t="s">
        <v>112</v>
      </c>
      <c r="X1611" s="1" t="s">
        <v>114</v>
      </c>
      <c r="AF1611" s="1" t="s">
        <v>111</v>
      </c>
      <c r="AH1611" s="1" t="s">
        <v>5071</v>
      </c>
      <c r="AI1611" s="1" t="s">
        <v>5975</v>
      </c>
      <c r="AJ1611" s="1" t="s">
        <v>115</v>
      </c>
      <c r="AO1611" s="1" t="s">
        <v>171</v>
      </c>
      <c r="AU1611" s="1" t="s">
        <v>177</v>
      </c>
      <c r="AX1611" s="1">
        <v>30</v>
      </c>
      <c r="BW1611" s="34" t="s">
        <v>14514</v>
      </c>
      <c r="BZ1611" s="2" t="s">
        <v>232</v>
      </c>
      <c r="CA1611" s="2">
        <v>2</v>
      </c>
      <c r="CB1611" s="1" t="s">
        <v>357</v>
      </c>
      <c r="CC1611" s="2" t="s">
        <v>126</v>
      </c>
      <c r="CD1611" s="1" t="b">
        <f t="shared" si="783"/>
        <v>0</v>
      </c>
      <c r="CE1611" s="1" t="b">
        <f t="shared" si="784"/>
        <v>0</v>
      </c>
      <c r="CF1611" s="1" t="b">
        <f t="shared" si="789"/>
        <v>0</v>
      </c>
      <c r="CG1611" s="1" t="b">
        <f t="shared" si="790"/>
        <v>0</v>
      </c>
      <c r="CH1611" s="1" t="b">
        <f t="shared" si="791"/>
        <v>0</v>
      </c>
      <c r="CI1611" s="1" t="b">
        <f t="shared" si="792"/>
        <v>0</v>
      </c>
      <c r="CJ1611" s="1" t="b">
        <f t="shared" si="793"/>
        <v>0</v>
      </c>
      <c r="CK1611" s="1" t="b">
        <f t="shared" si="794"/>
        <v>0</v>
      </c>
      <c r="CL1611" s="1" t="b">
        <f t="shared" si="795"/>
        <v>0</v>
      </c>
      <c r="CM1611" s="1" t="b">
        <f t="shared" si="796"/>
        <v>1</v>
      </c>
      <c r="CN1611" s="1" t="b">
        <f t="shared" si="797"/>
        <v>0</v>
      </c>
      <c r="CO1611" s="2" t="b">
        <f t="shared" si="798"/>
        <v>0</v>
      </c>
      <c r="CP1611" s="2" t="b">
        <f t="shared" si="799"/>
        <v>0</v>
      </c>
      <c r="CQ1611" s="2" t="b">
        <f t="shared" si="800"/>
        <v>0</v>
      </c>
      <c r="CR1611" s="6" t="str">
        <f t="shared" si="801"/>
        <v>Female</v>
      </c>
      <c r="CS1611" s="7">
        <f t="shared" si="802"/>
        <v>1</v>
      </c>
      <c r="CT1611" s="7">
        <f t="shared" si="803"/>
        <v>0</v>
      </c>
      <c r="CU1611" s="7">
        <f t="shared" si="804"/>
        <v>0</v>
      </c>
      <c r="CV1611" s="7">
        <f t="shared" si="805"/>
        <v>1</v>
      </c>
      <c r="CW1611" s="7">
        <f t="shared" si="806"/>
        <v>0</v>
      </c>
      <c r="CX1611" s="1" t="b">
        <f t="shared" si="807"/>
        <v>0</v>
      </c>
      <c r="CY1611" s="1" t="b">
        <f t="shared" si="808"/>
        <v>0</v>
      </c>
      <c r="DG1611" s="1" t="b">
        <f t="shared" si="809"/>
        <v>0</v>
      </c>
    </row>
    <row r="1612" spans="1:111" ht="72.5" x14ac:dyDescent="0.35">
      <c r="B1612" s="1" t="s">
        <v>13809</v>
      </c>
      <c r="C1612" s="9">
        <v>44383</v>
      </c>
      <c r="D1612" s="10" t="s">
        <v>13809</v>
      </c>
      <c r="E1612" s="1">
        <v>21</v>
      </c>
      <c r="F1612" s="1" t="s">
        <v>127</v>
      </c>
      <c r="G1612" s="1" t="s">
        <v>13809</v>
      </c>
      <c r="H1612" s="1" t="s">
        <v>13809</v>
      </c>
      <c r="I1612" s="2" t="s">
        <v>183</v>
      </c>
      <c r="J1612" s="2" t="s">
        <v>128</v>
      </c>
      <c r="K1612" s="2" t="s">
        <v>13809</v>
      </c>
      <c r="L1612" s="9">
        <v>44375</v>
      </c>
      <c r="M1612" s="2" t="s">
        <v>128</v>
      </c>
      <c r="N1612" s="2" t="s">
        <v>13809</v>
      </c>
      <c r="O1612" s="2" t="s">
        <v>110</v>
      </c>
      <c r="P1612" s="2" t="s">
        <v>111</v>
      </c>
      <c r="S1612" s="2" t="s">
        <v>112</v>
      </c>
      <c r="T1612" s="2" t="s">
        <v>111</v>
      </c>
      <c r="U1612" s="2" t="b">
        <v>1</v>
      </c>
      <c r="V1612" s="2" t="s">
        <v>113</v>
      </c>
      <c r="W1612" s="1" t="s">
        <v>112</v>
      </c>
      <c r="X1612" s="1" t="s">
        <v>110</v>
      </c>
      <c r="Y1612" s="2" t="s">
        <v>112</v>
      </c>
      <c r="Z1612" s="2" t="s">
        <v>111</v>
      </c>
      <c r="AA1612" s="2" t="s">
        <v>112</v>
      </c>
      <c r="AB1612" s="2">
        <v>4</v>
      </c>
      <c r="AC1612" s="1" t="s">
        <v>111</v>
      </c>
      <c r="AF1612" s="1" t="s">
        <v>111</v>
      </c>
      <c r="AJ1612" s="1" t="s">
        <v>115</v>
      </c>
      <c r="AK1612" s="1" t="s">
        <v>194</v>
      </c>
      <c r="AN1612" s="1" t="s">
        <v>5976</v>
      </c>
      <c r="AO1612" s="1" t="s">
        <v>117</v>
      </c>
      <c r="AS1612" s="1" t="s">
        <v>767</v>
      </c>
      <c r="AU1612" s="1" t="s">
        <v>177</v>
      </c>
      <c r="AX1612" s="1" t="s">
        <v>5977</v>
      </c>
      <c r="AZ1612" s="1" t="s">
        <v>1558</v>
      </c>
      <c r="BC1612" s="1" t="s">
        <v>5978</v>
      </c>
      <c r="BD1612" s="1" t="s">
        <v>5979</v>
      </c>
      <c r="BF1612" s="1" t="s">
        <v>5980</v>
      </c>
      <c r="BG1612" s="1" t="s">
        <v>5981</v>
      </c>
      <c r="BJ1612" s="1" t="s">
        <v>112</v>
      </c>
      <c r="BK1612" s="1" t="s">
        <v>112</v>
      </c>
      <c r="BL1612" s="1" t="s">
        <v>161</v>
      </c>
      <c r="BM1612" s="1" t="s">
        <v>5982</v>
      </c>
      <c r="BQ1612" s="1" t="s">
        <v>121</v>
      </c>
      <c r="BR1612" s="1" t="s">
        <v>122</v>
      </c>
      <c r="BS1612" s="1" t="s">
        <v>112</v>
      </c>
      <c r="BU1612" s="34" t="s">
        <v>5983</v>
      </c>
      <c r="BV1612" s="9">
        <v>44490</v>
      </c>
      <c r="BW1612" s="34" t="s">
        <v>5984</v>
      </c>
      <c r="BX1612" s="2" t="s">
        <v>111</v>
      </c>
      <c r="BY1612" s="2" t="s">
        <v>123</v>
      </c>
      <c r="BZ1612" s="2" t="s">
        <v>124</v>
      </c>
      <c r="CA1612" s="2">
        <v>2</v>
      </c>
      <c r="CB1612" s="1" t="s">
        <v>256</v>
      </c>
      <c r="CC1612" s="2" t="s">
        <v>126</v>
      </c>
      <c r="CD1612" s="1" t="b">
        <f t="shared" si="783"/>
        <v>1</v>
      </c>
      <c r="CE1612" s="1" t="b">
        <f t="shared" si="784"/>
        <v>0</v>
      </c>
      <c r="CF1612" s="1" t="b">
        <f t="shared" si="789"/>
        <v>0</v>
      </c>
      <c r="CG1612" s="1" t="b">
        <f t="shared" si="790"/>
        <v>0</v>
      </c>
      <c r="CH1612" s="1" t="b">
        <f t="shared" si="791"/>
        <v>0</v>
      </c>
      <c r="CI1612" s="1" t="b">
        <f t="shared" si="792"/>
        <v>1</v>
      </c>
      <c r="CJ1612" s="1" t="b">
        <f t="shared" si="793"/>
        <v>0</v>
      </c>
      <c r="CK1612" s="1" t="b">
        <f t="shared" si="794"/>
        <v>0</v>
      </c>
      <c r="CL1612" s="1" t="b">
        <f t="shared" si="795"/>
        <v>0</v>
      </c>
      <c r="CM1612" s="1" t="b">
        <f t="shared" si="796"/>
        <v>0</v>
      </c>
      <c r="CN1612" s="1" t="b">
        <f t="shared" si="797"/>
        <v>0</v>
      </c>
      <c r="CO1612" s="2" t="b">
        <f t="shared" si="798"/>
        <v>1</v>
      </c>
      <c r="CP1612" s="2" t="b">
        <f t="shared" si="799"/>
        <v>1</v>
      </c>
      <c r="CQ1612" s="2" t="b">
        <f t="shared" si="800"/>
        <v>0</v>
      </c>
      <c r="CR1612" s="6" t="str">
        <f t="shared" si="801"/>
        <v>Male</v>
      </c>
      <c r="CS1612" s="7">
        <f t="shared" si="802"/>
        <v>0</v>
      </c>
      <c r="CT1612" s="7">
        <f t="shared" si="803"/>
        <v>1</v>
      </c>
      <c r="CU1612" s="7">
        <f t="shared" si="804"/>
        <v>0</v>
      </c>
      <c r="CV1612" s="7">
        <f t="shared" si="805"/>
        <v>0</v>
      </c>
      <c r="CW1612" s="7">
        <f t="shared" si="806"/>
        <v>1</v>
      </c>
      <c r="CX1612" s="1" t="b">
        <f t="shared" si="807"/>
        <v>1</v>
      </c>
      <c r="CY1612" s="1" t="b">
        <f t="shared" si="808"/>
        <v>1</v>
      </c>
      <c r="DG1612" s="1" t="b">
        <f t="shared" si="809"/>
        <v>0</v>
      </c>
    </row>
    <row r="1613" spans="1:111" ht="43.5" x14ac:dyDescent="0.35">
      <c r="B1613" s="1" t="s">
        <v>13809</v>
      </c>
      <c r="C1613" s="9">
        <v>44383</v>
      </c>
      <c r="D1613" s="10" t="s">
        <v>13809</v>
      </c>
      <c r="E1613" s="1">
        <v>16</v>
      </c>
      <c r="F1613" s="1" t="s">
        <v>127</v>
      </c>
      <c r="G1613" s="1" t="s">
        <v>13809</v>
      </c>
      <c r="H1613" s="1" t="s">
        <v>13809</v>
      </c>
      <c r="I1613" s="9">
        <v>44368</v>
      </c>
      <c r="J1613" s="2" t="s">
        <v>109</v>
      </c>
      <c r="K1613" s="2" t="s">
        <v>13809</v>
      </c>
      <c r="L1613" s="9">
        <v>44380</v>
      </c>
      <c r="M1613" s="2" t="s">
        <v>109</v>
      </c>
      <c r="N1613" s="2" t="s">
        <v>13809</v>
      </c>
      <c r="O1613" s="2" t="s">
        <v>110</v>
      </c>
      <c r="P1613" s="2" t="s">
        <v>111</v>
      </c>
      <c r="S1613" s="2" t="s">
        <v>112</v>
      </c>
      <c r="T1613" s="2" t="s">
        <v>111</v>
      </c>
      <c r="U1613" s="2" t="b">
        <v>1</v>
      </c>
      <c r="V1613" s="2" t="s">
        <v>113</v>
      </c>
      <c r="Y1613" s="2" t="s">
        <v>112</v>
      </c>
      <c r="AA1613" s="2" t="s">
        <v>112</v>
      </c>
      <c r="AB1613" s="2">
        <v>2</v>
      </c>
      <c r="AK1613" s="1" t="s">
        <v>194</v>
      </c>
      <c r="AN1613" s="1" t="s">
        <v>2922</v>
      </c>
      <c r="AO1613" s="1" t="s">
        <v>296</v>
      </c>
      <c r="AQ1613" s="30"/>
      <c r="AZ1613" s="1" t="s">
        <v>1001</v>
      </c>
      <c r="BA1613" s="1">
        <v>16.899999999999999</v>
      </c>
      <c r="BC1613" s="1">
        <v>3238.9</v>
      </c>
      <c r="BJ1613" s="1" t="s">
        <v>112</v>
      </c>
      <c r="BQ1613" s="1" t="s">
        <v>121</v>
      </c>
      <c r="BU1613" s="34" t="s">
        <v>13919</v>
      </c>
      <c r="BV1613" s="9">
        <v>44396</v>
      </c>
      <c r="BW1613" s="34" t="s">
        <v>14515</v>
      </c>
      <c r="BY1613" s="2" t="s">
        <v>156</v>
      </c>
      <c r="BZ1613" s="2" t="s">
        <v>162</v>
      </c>
      <c r="CA1613" s="2">
        <v>1</v>
      </c>
      <c r="CB1613" s="1" t="s">
        <v>288</v>
      </c>
      <c r="CC1613" s="2" t="s">
        <v>309</v>
      </c>
      <c r="CD1613" s="1" t="b">
        <f t="shared" si="783"/>
        <v>1</v>
      </c>
      <c r="CE1613" s="1" t="b">
        <f t="shared" si="784"/>
        <v>1</v>
      </c>
      <c r="CF1613" s="1" t="b">
        <f t="shared" si="789"/>
        <v>0</v>
      </c>
      <c r="CG1613" s="1" t="b">
        <f t="shared" si="790"/>
        <v>0</v>
      </c>
      <c r="CH1613" s="1" t="b">
        <f t="shared" si="791"/>
        <v>1</v>
      </c>
      <c r="CI1613" s="1" t="b">
        <f t="shared" si="792"/>
        <v>0</v>
      </c>
      <c r="CJ1613" s="1" t="b">
        <f t="shared" si="793"/>
        <v>0</v>
      </c>
      <c r="CK1613" s="1" t="b">
        <f t="shared" si="794"/>
        <v>0</v>
      </c>
      <c r="CL1613" s="1" t="b">
        <f t="shared" si="795"/>
        <v>0</v>
      </c>
      <c r="CM1613" s="1" t="b">
        <f t="shared" si="796"/>
        <v>0</v>
      </c>
      <c r="CN1613" s="1" t="b">
        <f t="shared" si="797"/>
        <v>0</v>
      </c>
      <c r="CO1613" s="2" t="b">
        <f t="shared" si="798"/>
        <v>1</v>
      </c>
      <c r="CP1613" s="2" t="b">
        <f t="shared" si="799"/>
        <v>1</v>
      </c>
      <c r="CQ1613" s="2" t="b">
        <f t="shared" si="800"/>
        <v>0</v>
      </c>
      <c r="CR1613" s="6" t="str">
        <f t="shared" si="801"/>
        <v>Male</v>
      </c>
      <c r="CS1613" s="7">
        <f t="shared" si="802"/>
        <v>1</v>
      </c>
      <c r="CT1613" s="7">
        <f t="shared" si="803"/>
        <v>0</v>
      </c>
      <c r="CU1613" s="7">
        <f t="shared" si="804"/>
        <v>0</v>
      </c>
      <c r="CV1613" s="7">
        <f t="shared" si="805"/>
        <v>1</v>
      </c>
      <c r="CW1613" s="7">
        <f t="shared" si="806"/>
        <v>0</v>
      </c>
      <c r="CX1613" s="1" t="b">
        <f t="shared" si="807"/>
        <v>1</v>
      </c>
      <c r="CY1613" s="1" t="b">
        <f t="shared" si="808"/>
        <v>0</v>
      </c>
      <c r="DG1613" s="1" t="b">
        <f t="shared" si="809"/>
        <v>1</v>
      </c>
    </row>
    <row r="1614" spans="1:111" ht="101.5" x14ac:dyDescent="0.35">
      <c r="B1614" s="1" t="s">
        <v>13809</v>
      </c>
      <c r="C1614" s="9">
        <v>44383</v>
      </c>
      <c r="D1614" s="10" t="s">
        <v>13809</v>
      </c>
      <c r="E1614" s="1">
        <v>47</v>
      </c>
      <c r="F1614" s="1" t="s">
        <v>127</v>
      </c>
      <c r="G1614" s="1" t="s">
        <v>13809</v>
      </c>
      <c r="H1614" s="1" t="s">
        <v>13809</v>
      </c>
      <c r="I1614" s="9">
        <v>44350</v>
      </c>
      <c r="J1614" s="2" t="s">
        <v>109</v>
      </c>
      <c r="K1614" s="2" t="s">
        <v>13809</v>
      </c>
      <c r="L1614" s="9">
        <v>44371</v>
      </c>
      <c r="M1614" s="2" t="s">
        <v>109</v>
      </c>
      <c r="N1614" s="2" t="s">
        <v>13809</v>
      </c>
      <c r="O1614" s="2" t="s">
        <v>110</v>
      </c>
      <c r="P1614" s="2" t="s">
        <v>111</v>
      </c>
      <c r="S1614" s="2" t="s">
        <v>112</v>
      </c>
      <c r="T1614" s="2" t="s">
        <v>112</v>
      </c>
      <c r="U1614" s="2" t="b">
        <v>1</v>
      </c>
      <c r="V1614" s="2" t="s">
        <v>113</v>
      </c>
      <c r="W1614" s="1" t="s">
        <v>112</v>
      </c>
      <c r="X1614" s="1" t="s">
        <v>114</v>
      </c>
      <c r="Y1614" s="2" t="s">
        <v>112</v>
      </c>
      <c r="Z1614" s="2" t="s">
        <v>111</v>
      </c>
      <c r="AA1614" s="2" t="s">
        <v>112</v>
      </c>
      <c r="AB1614" s="2">
        <v>3</v>
      </c>
      <c r="AC1614" s="1" t="s">
        <v>111</v>
      </c>
      <c r="AF1614" s="1" t="s">
        <v>111</v>
      </c>
      <c r="AJ1614" s="1" t="s">
        <v>115</v>
      </c>
      <c r="AK1614" s="1" t="s">
        <v>129</v>
      </c>
      <c r="AO1614" s="1" t="s">
        <v>117</v>
      </c>
      <c r="AS1614" s="1" t="s">
        <v>118</v>
      </c>
      <c r="AU1614" s="1" t="s">
        <v>132</v>
      </c>
      <c r="AZ1614" s="1" t="s">
        <v>198</v>
      </c>
      <c r="BA1614" s="1">
        <v>0.38</v>
      </c>
      <c r="BF1614" s="1">
        <v>11</v>
      </c>
      <c r="BG1614" s="1">
        <v>12</v>
      </c>
      <c r="BH1614" s="1">
        <v>23</v>
      </c>
      <c r="BJ1614" s="1" t="s">
        <v>112</v>
      </c>
      <c r="BK1614" s="1" t="s">
        <v>112</v>
      </c>
      <c r="BL1614" s="1" t="s">
        <v>142</v>
      </c>
      <c r="BQ1614" s="1" t="s">
        <v>121</v>
      </c>
      <c r="BR1614" s="1" t="s">
        <v>122</v>
      </c>
      <c r="BS1614" s="1" t="s">
        <v>111</v>
      </c>
      <c r="BT1614" s="34" t="s">
        <v>13831</v>
      </c>
      <c r="BU1614" s="34" t="s">
        <v>13920</v>
      </c>
      <c r="BV1614" s="9">
        <v>44453</v>
      </c>
      <c r="BW1614" s="34" t="s">
        <v>14516</v>
      </c>
      <c r="BY1614" s="2" t="s">
        <v>136</v>
      </c>
      <c r="BZ1614" s="2" t="s">
        <v>124</v>
      </c>
      <c r="CA1614" s="2" t="s">
        <v>257</v>
      </c>
      <c r="CB1614" s="1" t="s">
        <v>149</v>
      </c>
      <c r="CC1614" s="2" t="s">
        <v>126</v>
      </c>
      <c r="CD1614" s="1" t="b">
        <f t="shared" si="783"/>
        <v>0</v>
      </c>
      <c r="CE1614" s="1" t="b">
        <f t="shared" si="784"/>
        <v>0</v>
      </c>
      <c r="CF1614" s="1" t="b">
        <f t="shared" si="789"/>
        <v>0</v>
      </c>
      <c r="CG1614" s="1" t="b">
        <f t="shared" si="790"/>
        <v>0</v>
      </c>
      <c r="CH1614" s="1" t="b">
        <f t="shared" si="791"/>
        <v>0</v>
      </c>
      <c r="CI1614" s="1" t="b">
        <f t="shared" si="792"/>
        <v>0</v>
      </c>
      <c r="CJ1614" s="1" t="b">
        <f t="shared" si="793"/>
        <v>0</v>
      </c>
      <c r="CK1614" s="1" t="b">
        <f t="shared" si="794"/>
        <v>0</v>
      </c>
      <c r="CL1614" s="1" t="b">
        <f t="shared" si="795"/>
        <v>1</v>
      </c>
      <c r="CM1614" s="1" t="b">
        <f t="shared" si="796"/>
        <v>0</v>
      </c>
      <c r="CN1614" s="1" t="b">
        <f t="shared" si="797"/>
        <v>0</v>
      </c>
      <c r="CO1614" s="2" t="b">
        <f t="shared" si="798"/>
        <v>1</v>
      </c>
      <c r="CP1614" s="2" t="b">
        <f t="shared" si="799"/>
        <v>1</v>
      </c>
      <c r="CQ1614" s="2" t="b">
        <f t="shared" si="800"/>
        <v>0</v>
      </c>
      <c r="CR1614" s="6" t="str">
        <f t="shared" si="801"/>
        <v>Male</v>
      </c>
      <c r="CS1614" s="7">
        <f t="shared" si="802"/>
        <v>1</v>
      </c>
      <c r="CT1614" s="7">
        <f t="shared" si="803"/>
        <v>0</v>
      </c>
      <c r="CU1614" s="7">
        <f t="shared" si="804"/>
        <v>0</v>
      </c>
      <c r="CV1614" s="7">
        <f t="shared" si="805"/>
        <v>1</v>
      </c>
      <c r="CW1614" s="7">
        <f t="shared" si="806"/>
        <v>0</v>
      </c>
      <c r="CX1614" s="1" t="b">
        <f t="shared" si="807"/>
        <v>0</v>
      </c>
      <c r="CY1614" s="1" t="b">
        <f t="shared" si="808"/>
        <v>0</v>
      </c>
      <c r="DG1614" s="1" t="b">
        <f t="shared" si="809"/>
        <v>0</v>
      </c>
    </row>
    <row r="1615" spans="1:111" ht="43.5" x14ac:dyDescent="0.35">
      <c r="A1615" s="2">
        <v>1672</v>
      </c>
      <c r="B1615" s="1" t="s">
        <v>13809</v>
      </c>
      <c r="C1615" s="9">
        <v>44383</v>
      </c>
      <c r="D1615" s="10" t="s">
        <v>13809</v>
      </c>
      <c r="E1615" s="1">
        <v>14</v>
      </c>
      <c r="F1615" s="1" t="s">
        <v>127</v>
      </c>
      <c r="G1615" s="1" t="s">
        <v>13809</v>
      </c>
      <c r="H1615" s="1" t="s">
        <v>13809</v>
      </c>
      <c r="J1615" s="2" t="s">
        <v>163</v>
      </c>
      <c r="K1615" s="2" t="s">
        <v>13809</v>
      </c>
      <c r="L1615" s="9">
        <v>44376</v>
      </c>
      <c r="M1615" s="2" t="s">
        <v>109</v>
      </c>
      <c r="N1615" s="2" t="s">
        <v>13809</v>
      </c>
      <c r="O1615" s="2" t="s">
        <v>110</v>
      </c>
      <c r="P1615" s="2" t="s">
        <v>111</v>
      </c>
      <c r="S1615" s="2" t="s">
        <v>112</v>
      </c>
      <c r="T1615" s="2" t="s">
        <v>112</v>
      </c>
      <c r="U1615" s="2" t="b">
        <v>1</v>
      </c>
      <c r="V1615" s="2" t="s">
        <v>113</v>
      </c>
      <c r="W1615" s="1" t="s">
        <v>112</v>
      </c>
      <c r="X1615" s="1" t="s">
        <v>114</v>
      </c>
      <c r="Y1615" s="2" t="s">
        <v>112</v>
      </c>
      <c r="Z1615" s="2" t="s">
        <v>111</v>
      </c>
      <c r="AA1615" s="2" t="s">
        <v>112</v>
      </c>
      <c r="AB1615" s="2">
        <v>2</v>
      </c>
      <c r="AC1615" s="1" t="s">
        <v>111</v>
      </c>
      <c r="AF1615" s="1" t="s">
        <v>111</v>
      </c>
      <c r="AJ1615" s="1" t="s">
        <v>115</v>
      </c>
      <c r="AK1615" s="1" t="s">
        <v>201</v>
      </c>
      <c r="AN1615" s="1" t="s">
        <v>5985</v>
      </c>
      <c r="AO1615" s="1" t="s">
        <v>130</v>
      </c>
      <c r="AS1615" s="1" t="s">
        <v>140</v>
      </c>
      <c r="AU1615" s="1" t="s">
        <v>177</v>
      </c>
      <c r="AX1615" s="1">
        <v>50</v>
      </c>
      <c r="AZ1615" s="1" t="s">
        <v>707</v>
      </c>
      <c r="BC1615" s="1">
        <v>1475</v>
      </c>
      <c r="BF1615" s="1">
        <v>902</v>
      </c>
      <c r="BG1615" s="1">
        <v>32.1</v>
      </c>
      <c r="BJ1615" s="1" t="s">
        <v>112</v>
      </c>
      <c r="BK1615" s="1" t="s">
        <v>112</v>
      </c>
      <c r="BL1615" s="1" t="s">
        <v>142</v>
      </c>
      <c r="BQ1615" s="1" t="s">
        <v>121</v>
      </c>
      <c r="BR1615" s="1" t="s">
        <v>122</v>
      </c>
      <c r="BS1615" s="1" t="s">
        <v>112</v>
      </c>
      <c r="BU1615" s="34" t="s">
        <v>5986</v>
      </c>
      <c r="BV1615" s="9">
        <v>44383</v>
      </c>
      <c r="BW1615" s="34" t="s">
        <v>5987</v>
      </c>
      <c r="BX1615" s="2" t="s">
        <v>111</v>
      </c>
      <c r="BY1615" s="2" t="s">
        <v>136</v>
      </c>
      <c r="BZ1615" s="2" t="s">
        <v>124</v>
      </c>
      <c r="CA1615" s="2">
        <v>2</v>
      </c>
      <c r="CB1615" s="1" t="s">
        <v>258</v>
      </c>
      <c r="CC1615" s="2" t="s">
        <v>126</v>
      </c>
      <c r="CD1615" s="1" t="b">
        <f t="shared" si="783"/>
        <v>1</v>
      </c>
      <c r="CE1615" s="1" t="b">
        <f t="shared" si="784"/>
        <v>1</v>
      </c>
      <c r="CF1615" s="1" t="b">
        <f t="shared" si="789"/>
        <v>0</v>
      </c>
      <c r="CG1615" s="1" t="b">
        <f t="shared" si="790"/>
        <v>1</v>
      </c>
      <c r="CH1615" s="1" t="b">
        <f t="shared" si="791"/>
        <v>0</v>
      </c>
      <c r="CI1615" s="1" t="b">
        <f t="shared" si="792"/>
        <v>0</v>
      </c>
      <c r="CJ1615" s="1" t="b">
        <f t="shared" si="793"/>
        <v>0</v>
      </c>
      <c r="CK1615" s="1" t="b">
        <f t="shared" si="794"/>
        <v>0</v>
      </c>
      <c r="CL1615" s="1" t="b">
        <f t="shared" si="795"/>
        <v>0</v>
      </c>
      <c r="CM1615" s="1" t="b">
        <f t="shared" si="796"/>
        <v>0</v>
      </c>
      <c r="CN1615" s="1" t="b">
        <f t="shared" si="797"/>
        <v>0</v>
      </c>
      <c r="CO1615" s="2" t="b">
        <f t="shared" si="798"/>
        <v>1</v>
      </c>
      <c r="CP1615" s="2" t="b">
        <f t="shared" si="799"/>
        <v>1</v>
      </c>
      <c r="CQ1615" s="2" t="b">
        <f t="shared" si="800"/>
        <v>0</v>
      </c>
      <c r="CR1615" s="6" t="str">
        <f t="shared" si="801"/>
        <v>Male</v>
      </c>
      <c r="CS1615" s="7">
        <f t="shared" si="802"/>
        <v>0</v>
      </c>
      <c r="CT1615" s="7">
        <f t="shared" si="803"/>
        <v>0</v>
      </c>
      <c r="CU1615" s="7">
        <f t="shared" si="804"/>
        <v>0</v>
      </c>
      <c r="CV1615" s="7">
        <f t="shared" si="805"/>
        <v>1</v>
      </c>
      <c r="CW1615" s="7">
        <f t="shared" si="806"/>
        <v>0</v>
      </c>
      <c r="CX1615" s="1" t="b">
        <f t="shared" si="807"/>
        <v>1</v>
      </c>
      <c r="CY1615" s="1" t="b">
        <f t="shared" si="808"/>
        <v>0</v>
      </c>
      <c r="DG1615" s="1" t="b">
        <f t="shared" si="809"/>
        <v>1</v>
      </c>
    </row>
    <row r="1616" spans="1:111" ht="101.5" x14ac:dyDescent="0.35">
      <c r="B1616" s="1" t="s">
        <v>13809</v>
      </c>
      <c r="C1616" s="9">
        <v>44383</v>
      </c>
      <c r="D1616" s="10" t="s">
        <v>13809</v>
      </c>
      <c r="E1616" s="1">
        <v>67</v>
      </c>
      <c r="F1616" s="1" t="s">
        <v>108</v>
      </c>
      <c r="G1616" s="1" t="s">
        <v>13809</v>
      </c>
      <c r="H1616" s="1" t="s">
        <v>13809</v>
      </c>
      <c r="I1616" s="2" t="s">
        <v>183</v>
      </c>
      <c r="J1616" s="2" t="s">
        <v>109</v>
      </c>
      <c r="K1616" s="2" t="s">
        <v>13809</v>
      </c>
      <c r="L1616" s="9">
        <v>44260</v>
      </c>
      <c r="M1616" s="2" t="s">
        <v>109</v>
      </c>
      <c r="N1616" s="2" t="s">
        <v>13809</v>
      </c>
      <c r="O1616" s="2" t="s">
        <v>110</v>
      </c>
      <c r="P1616" s="2" t="s">
        <v>111</v>
      </c>
      <c r="S1616" s="2" t="s">
        <v>111</v>
      </c>
      <c r="T1616" s="2" t="s">
        <v>112</v>
      </c>
      <c r="U1616" s="2" t="b">
        <v>1</v>
      </c>
      <c r="V1616" s="2" t="s">
        <v>113</v>
      </c>
      <c r="W1616" s="1" t="s">
        <v>112</v>
      </c>
      <c r="X1616" s="1" t="s">
        <v>138</v>
      </c>
      <c r="Y1616" s="2" t="s">
        <v>112</v>
      </c>
      <c r="Z1616" s="2" t="s">
        <v>111</v>
      </c>
      <c r="AA1616" s="2" t="s">
        <v>112</v>
      </c>
      <c r="AB1616" s="2">
        <v>21</v>
      </c>
      <c r="AC1616" s="1" t="s">
        <v>111</v>
      </c>
      <c r="AF1616" s="1" t="s">
        <v>111</v>
      </c>
      <c r="AJ1616" s="1" t="s">
        <v>115</v>
      </c>
      <c r="AK1616" s="1" t="s">
        <v>349</v>
      </c>
      <c r="AN1616" s="1" t="s">
        <v>5988</v>
      </c>
      <c r="AO1616" s="1" t="s">
        <v>237</v>
      </c>
      <c r="AU1616" s="11" t="s">
        <v>5650</v>
      </c>
      <c r="BJ1616" s="1" t="s">
        <v>111</v>
      </c>
      <c r="BN1616" s="1" t="s">
        <v>112</v>
      </c>
      <c r="BO1616" s="1" t="s">
        <v>148</v>
      </c>
      <c r="BP1616" s="1" t="s">
        <v>4904</v>
      </c>
      <c r="BQ1616" s="1" t="s">
        <v>121</v>
      </c>
      <c r="BR1616" s="1" t="s">
        <v>122</v>
      </c>
      <c r="BS1616" s="1" t="s">
        <v>111</v>
      </c>
      <c r="BT1616" s="34" t="s">
        <v>5989</v>
      </c>
      <c r="BU1616" s="34" t="s">
        <v>2476</v>
      </c>
      <c r="BV1616" s="9">
        <v>44383</v>
      </c>
      <c r="BW1616" s="34" t="s">
        <v>14517</v>
      </c>
      <c r="BY1616" s="2" t="s">
        <v>174</v>
      </c>
      <c r="BZ1616" s="2" t="s">
        <v>162</v>
      </c>
      <c r="CA1616" s="2">
        <v>2</v>
      </c>
      <c r="CB1616" s="1" t="s">
        <v>5320</v>
      </c>
      <c r="CC1616" s="2" t="s">
        <v>113</v>
      </c>
      <c r="CD1616" s="1" t="b">
        <f t="shared" si="783"/>
        <v>0</v>
      </c>
      <c r="CE1616" s="1" t="b">
        <f t="shared" si="784"/>
        <v>0</v>
      </c>
      <c r="CF1616" s="1" t="b">
        <f t="shared" si="789"/>
        <v>0</v>
      </c>
      <c r="CG1616" s="1" t="b">
        <f t="shared" si="790"/>
        <v>0</v>
      </c>
      <c r="CH1616" s="1" t="b">
        <f t="shared" si="791"/>
        <v>0</v>
      </c>
      <c r="CI1616" s="1" t="b">
        <f t="shared" si="792"/>
        <v>0</v>
      </c>
      <c r="CJ1616" s="1" t="b">
        <f t="shared" si="793"/>
        <v>0</v>
      </c>
      <c r="CK1616" s="1" t="b">
        <f t="shared" si="794"/>
        <v>0</v>
      </c>
      <c r="CL1616" s="1" t="b">
        <f t="shared" si="795"/>
        <v>0</v>
      </c>
      <c r="CM1616" s="1" t="b">
        <f t="shared" si="796"/>
        <v>0</v>
      </c>
      <c r="CN1616" s="1" t="b">
        <f t="shared" si="797"/>
        <v>1</v>
      </c>
      <c r="CO1616" s="2" t="b">
        <f t="shared" si="798"/>
        <v>0</v>
      </c>
      <c r="CP1616" s="2" t="b">
        <f t="shared" si="799"/>
        <v>0</v>
      </c>
      <c r="CQ1616" s="2" t="b">
        <f t="shared" si="800"/>
        <v>1</v>
      </c>
      <c r="CR1616" s="6" t="str">
        <f t="shared" si="801"/>
        <v>Female</v>
      </c>
      <c r="CS1616" s="7">
        <f t="shared" si="802"/>
        <v>1</v>
      </c>
      <c r="CT1616" s="7">
        <f t="shared" si="803"/>
        <v>0</v>
      </c>
      <c r="CU1616" s="7">
        <f t="shared" si="804"/>
        <v>0</v>
      </c>
      <c r="CV1616" s="7">
        <f t="shared" si="805"/>
        <v>1</v>
      </c>
      <c r="CW1616" s="7">
        <f t="shared" si="806"/>
        <v>0</v>
      </c>
      <c r="CX1616" s="1" t="b">
        <f t="shared" si="807"/>
        <v>0</v>
      </c>
      <c r="CY1616" s="1" t="b">
        <f t="shared" si="808"/>
        <v>0</v>
      </c>
      <c r="DG1616" s="1" t="b">
        <f t="shared" si="809"/>
        <v>0</v>
      </c>
    </row>
    <row r="1617" spans="1:111" x14ac:dyDescent="0.35">
      <c r="B1617" s="1" t="s">
        <v>13809</v>
      </c>
      <c r="C1617" s="9">
        <v>44383</v>
      </c>
      <c r="D1617" s="10" t="s">
        <v>13809</v>
      </c>
      <c r="E1617" s="1">
        <v>16</v>
      </c>
      <c r="F1617" s="1" t="s">
        <v>127</v>
      </c>
      <c r="G1617" s="1" t="s">
        <v>13809</v>
      </c>
      <c r="H1617" s="1" t="s">
        <v>13809</v>
      </c>
      <c r="I1617" s="9">
        <v>44356</v>
      </c>
      <c r="J1617" s="2" t="s">
        <v>109</v>
      </c>
      <c r="K1617" s="2" t="s">
        <v>13809</v>
      </c>
      <c r="L1617" s="9">
        <v>44377</v>
      </c>
      <c r="M1617" s="2" t="s">
        <v>109</v>
      </c>
      <c r="N1617" s="2" t="s">
        <v>13809</v>
      </c>
      <c r="O1617" s="2" t="s">
        <v>110</v>
      </c>
      <c r="P1617" s="2" t="s">
        <v>111</v>
      </c>
      <c r="S1617" s="2" t="s">
        <v>112</v>
      </c>
      <c r="T1617" s="2" t="s">
        <v>111</v>
      </c>
      <c r="U1617" s="2" t="b">
        <v>1</v>
      </c>
      <c r="V1617" s="2" t="s">
        <v>113</v>
      </c>
      <c r="W1617" s="1" t="s">
        <v>112</v>
      </c>
      <c r="X1617" s="1" t="s">
        <v>114</v>
      </c>
      <c r="Y1617" s="2" t="s">
        <v>112</v>
      </c>
      <c r="AA1617" s="2" t="s">
        <v>112</v>
      </c>
      <c r="AB1617" s="2">
        <v>1</v>
      </c>
      <c r="AC1617" s="1" t="s">
        <v>111</v>
      </c>
      <c r="AF1617" s="1" t="s">
        <v>111</v>
      </c>
      <c r="AJ1617" s="1" t="s">
        <v>115</v>
      </c>
      <c r="AK1617" s="1" t="s">
        <v>129</v>
      </c>
      <c r="AO1617" s="1" t="s">
        <v>130</v>
      </c>
      <c r="AS1617" s="1" t="s">
        <v>140</v>
      </c>
      <c r="AU1617" s="1" t="s">
        <v>132</v>
      </c>
      <c r="AZ1617" s="1" t="s">
        <v>2543</v>
      </c>
      <c r="BA1617" s="1">
        <v>36.090000000000003</v>
      </c>
      <c r="BE1617" s="1">
        <v>65</v>
      </c>
      <c r="BF1617" s="1">
        <v>1018</v>
      </c>
      <c r="BG1617" s="1">
        <v>24.2</v>
      </c>
      <c r="BJ1617" s="1" t="s">
        <v>112</v>
      </c>
      <c r="BK1617" s="1" t="s">
        <v>112</v>
      </c>
      <c r="BL1617" s="1" t="s">
        <v>4871</v>
      </c>
      <c r="BQ1617" s="1" t="s">
        <v>5990</v>
      </c>
      <c r="BR1617" s="11" t="s">
        <v>122</v>
      </c>
      <c r="BS1617" s="11" t="s">
        <v>111</v>
      </c>
      <c r="BU1617" s="34" t="s">
        <v>5991</v>
      </c>
      <c r="BV1617" s="9">
        <v>44383</v>
      </c>
      <c r="BX1617" s="2" t="s">
        <v>111</v>
      </c>
      <c r="BY1617" s="2" t="s">
        <v>136</v>
      </c>
      <c r="BZ1617" s="2" t="s">
        <v>124</v>
      </c>
      <c r="CA1617" s="2">
        <v>2</v>
      </c>
      <c r="CB1617" s="1" t="s">
        <v>253</v>
      </c>
      <c r="CC1617" s="2" t="s">
        <v>126</v>
      </c>
      <c r="CD1617" s="1" t="b">
        <f t="shared" si="783"/>
        <v>1</v>
      </c>
      <c r="CE1617" s="1" t="b">
        <f t="shared" si="784"/>
        <v>1</v>
      </c>
      <c r="CF1617" s="1" t="b">
        <f t="shared" si="789"/>
        <v>0</v>
      </c>
      <c r="CG1617" s="1" t="b">
        <f t="shared" si="790"/>
        <v>0</v>
      </c>
      <c r="CH1617" s="1" t="b">
        <f t="shared" si="791"/>
        <v>1</v>
      </c>
      <c r="CI1617" s="1" t="b">
        <f t="shared" si="792"/>
        <v>0</v>
      </c>
      <c r="CJ1617" s="1" t="b">
        <f t="shared" si="793"/>
        <v>0</v>
      </c>
      <c r="CK1617" s="1" t="b">
        <f t="shared" si="794"/>
        <v>0</v>
      </c>
      <c r="CL1617" s="1" t="b">
        <f t="shared" si="795"/>
        <v>0</v>
      </c>
      <c r="CM1617" s="1" t="b">
        <f t="shared" si="796"/>
        <v>0</v>
      </c>
      <c r="CN1617" s="1" t="b">
        <f t="shared" si="797"/>
        <v>0</v>
      </c>
      <c r="CO1617" s="2" t="b">
        <f t="shared" si="798"/>
        <v>1</v>
      </c>
      <c r="CP1617" s="2" t="b">
        <f t="shared" si="799"/>
        <v>1</v>
      </c>
      <c r="CQ1617" s="2" t="b">
        <f t="shared" si="800"/>
        <v>0</v>
      </c>
      <c r="CR1617" s="6" t="str">
        <f t="shared" si="801"/>
        <v>Male</v>
      </c>
      <c r="CS1617" s="7">
        <f t="shared" si="802"/>
        <v>1</v>
      </c>
      <c r="CT1617" s="7">
        <f t="shared" si="803"/>
        <v>0</v>
      </c>
      <c r="CU1617" s="7">
        <f t="shared" si="804"/>
        <v>0</v>
      </c>
      <c r="CV1617" s="7">
        <f t="shared" si="805"/>
        <v>1</v>
      </c>
      <c r="CW1617" s="7">
        <f t="shared" si="806"/>
        <v>0</v>
      </c>
      <c r="CX1617" s="1" t="b">
        <f t="shared" si="807"/>
        <v>1</v>
      </c>
      <c r="CY1617" s="1" t="b">
        <f t="shared" si="808"/>
        <v>0</v>
      </c>
      <c r="DG1617" s="1" t="b">
        <f t="shared" si="809"/>
        <v>1</v>
      </c>
    </row>
    <row r="1618" spans="1:111" ht="58" x14ac:dyDescent="0.35">
      <c r="B1618" s="1" t="s">
        <v>13809</v>
      </c>
      <c r="C1618" s="9">
        <v>44383</v>
      </c>
      <c r="D1618" s="10" t="s">
        <v>13809</v>
      </c>
      <c r="E1618" s="1">
        <v>17</v>
      </c>
      <c r="F1618" s="1" t="s">
        <v>127</v>
      </c>
      <c r="G1618" s="1" t="s">
        <v>13809</v>
      </c>
      <c r="H1618" s="1" t="s">
        <v>13809</v>
      </c>
      <c r="J1618" s="2" t="s">
        <v>163</v>
      </c>
      <c r="K1618" s="2" t="s">
        <v>13809</v>
      </c>
      <c r="L1618" s="9">
        <v>44377</v>
      </c>
      <c r="M1618" s="2" t="s">
        <v>109</v>
      </c>
      <c r="N1618" s="2" t="s">
        <v>13809</v>
      </c>
      <c r="O1618" s="2" t="s">
        <v>110</v>
      </c>
      <c r="P1618" s="2" t="s">
        <v>111</v>
      </c>
      <c r="T1618" s="2" t="s">
        <v>112</v>
      </c>
      <c r="U1618" s="2" t="b">
        <v>1</v>
      </c>
      <c r="V1618" s="2" t="s">
        <v>113</v>
      </c>
      <c r="W1618" s="1" t="s">
        <v>112</v>
      </c>
      <c r="X1618" s="1" t="s">
        <v>114</v>
      </c>
      <c r="Y1618" s="2" t="s">
        <v>112</v>
      </c>
      <c r="Z1618" s="2" t="s">
        <v>111</v>
      </c>
      <c r="AA1618" s="2" t="s">
        <v>112</v>
      </c>
      <c r="AB1618" s="2">
        <v>4</v>
      </c>
      <c r="AC1618" s="1" t="s">
        <v>111</v>
      </c>
      <c r="AF1618" s="1" t="s">
        <v>111</v>
      </c>
      <c r="AJ1618" s="1" t="s">
        <v>115</v>
      </c>
      <c r="AK1618" s="1" t="s">
        <v>150</v>
      </c>
      <c r="AO1618" s="1" t="s">
        <v>117</v>
      </c>
      <c r="AS1618" s="1" t="s">
        <v>118</v>
      </c>
      <c r="AU1618" s="1" t="s">
        <v>132</v>
      </c>
      <c r="AZ1618" s="1" t="s">
        <v>1516</v>
      </c>
      <c r="BC1618" s="20">
        <v>1364</v>
      </c>
      <c r="BH1618" s="1">
        <v>25</v>
      </c>
      <c r="BJ1618" s="1" t="s">
        <v>112</v>
      </c>
      <c r="BK1618" s="1" t="s">
        <v>112</v>
      </c>
      <c r="BL1618" s="1" t="s">
        <v>142</v>
      </c>
      <c r="BQ1618" s="1" t="s">
        <v>121</v>
      </c>
      <c r="BR1618" s="1" t="s">
        <v>122</v>
      </c>
      <c r="BS1618" s="1" t="s">
        <v>112</v>
      </c>
      <c r="BU1618" s="34" t="s">
        <v>5992</v>
      </c>
      <c r="BV1618" s="9">
        <v>44398</v>
      </c>
      <c r="BW1618" s="34" t="s">
        <v>14518</v>
      </c>
      <c r="BX1618" s="2" t="s">
        <v>111</v>
      </c>
      <c r="BY1618" s="2" t="s">
        <v>156</v>
      </c>
      <c r="BZ1618" s="2" t="s">
        <v>124</v>
      </c>
      <c r="CA1618" s="2">
        <v>2</v>
      </c>
      <c r="CB1618" s="1" t="s">
        <v>236</v>
      </c>
      <c r="CC1618" s="2" t="s">
        <v>126</v>
      </c>
      <c r="CD1618" s="1" t="b">
        <f t="shared" si="783"/>
        <v>1</v>
      </c>
      <c r="CE1618" s="1" t="b">
        <f t="shared" si="784"/>
        <v>1</v>
      </c>
      <c r="CF1618" s="1" t="b">
        <f t="shared" si="789"/>
        <v>0</v>
      </c>
      <c r="CG1618" s="1" t="b">
        <f t="shared" si="790"/>
        <v>0</v>
      </c>
      <c r="CH1618" s="1" t="b">
        <f t="shared" si="791"/>
        <v>1</v>
      </c>
      <c r="CI1618" s="1" t="b">
        <f t="shared" si="792"/>
        <v>0</v>
      </c>
      <c r="CJ1618" s="1" t="b">
        <f t="shared" si="793"/>
        <v>0</v>
      </c>
      <c r="CK1618" s="1" t="b">
        <f t="shared" si="794"/>
        <v>0</v>
      </c>
      <c r="CL1618" s="1" t="b">
        <f t="shared" si="795"/>
        <v>0</v>
      </c>
      <c r="CM1618" s="1" t="b">
        <f t="shared" si="796"/>
        <v>0</v>
      </c>
      <c r="CN1618" s="1" t="b">
        <f t="shared" si="797"/>
        <v>0</v>
      </c>
      <c r="CO1618" s="2" t="b">
        <f t="shared" si="798"/>
        <v>1</v>
      </c>
      <c r="CP1618" s="2" t="b">
        <f t="shared" si="799"/>
        <v>1</v>
      </c>
      <c r="CQ1618" s="2" t="b">
        <f t="shared" si="800"/>
        <v>0</v>
      </c>
      <c r="CR1618" s="6" t="str">
        <f t="shared" si="801"/>
        <v>Male</v>
      </c>
      <c r="CS1618" s="7">
        <f t="shared" si="802"/>
        <v>0</v>
      </c>
      <c r="CT1618" s="7">
        <f t="shared" si="803"/>
        <v>0</v>
      </c>
      <c r="CU1618" s="7">
        <f t="shared" si="804"/>
        <v>0</v>
      </c>
      <c r="CV1618" s="7">
        <f t="shared" si="805"/>
        <v>1</v>
      </c>
      <c r="CW1618" s="7">
        <f t="shared" si="806"/>
        <v>0</v>
      </c>
      <c r="CX1618" s="1" t="b">
        <f t="shared" si="807"/>
        <v>1</v>
      </c>
      <c r="CY1618" s="1" t="b">
        <f t="shared" si="808"/>
        <v>0</v>
      </c>
      <c r="DG1618" s="1" t="b">
        <f t="shared" si="809"/>
        <v>1</v>
      </c>
    </row>
    <row r="1619" spans="1:111" ht="87" x14ac:dyDescent="0.35">
      <c r="B1619" s="1" t="s">
        <v>13809</v>
      </c>
      <c r="C1619" s="9">
        <v>44383</v>
      </c>
      <c r="D1619" s="10" t="s">
        <v>13809</v>
      </c>
      <c r="E1619" s="1">
        <v>15</v>
      </c>
      <c r="F1619" s="1" t="s">
        <v>127</v>
      </c>
      <c r="G1619" s="1" t="s">
        <v>13809</v>
      </c>
      <c r="H1619" s="1" t="s">
        <v>13809</v>
      </c>
      <c r="I1619" s="2" t="s">
        <v>183</v>
      </c>
      <c r="J1619" s="2" t="s">
        <v>163</v>
      </c>
      <c r="K1619" s="2" t="s">
        <v>13809</v>
      </c>
      <c r="L1619" s="9">
        <v>44379</v>
      </c>
      <c r="M1619" s="2" t="s">
        <v>128</v>
      </c>
      <c r="N1619" s="2" t="s">
        <v>13809</v>
      </c>
      <c r="O1619" s="2" t="s">
        <v>110</v>
      </c>
      <c r="P1619" s="2" t="s">
        <v>111</v>
      </c>
      <c r="S1619" s="2" t="s">
        <v>112</v>
      </c>
      <c r="T1619" s="2" t="s">
        <v>111</v>
      </c>
      <c r="U1619" s="2" t="b">
        <v>1</v>
      </c>
      <c r="V1619" s="2" t="s">
        <v>113</v>
      </c>
      <c r="W1619" s="1" t="s">
        <v>112</v>
      </c>
      <c r="X1619" s="1" t="s">
        <v>114</v>
      </c>
      <c r="Y1619" s="2" t="s">
        <v>112</v>
      </c>
      <c r="Z1619" s="2" t="s">
        <v>111</v>
      </c>
      <c r="AA1619" s="2" t="s">
        <v>112</v>
      </c>
      <c r="AB1619" s="2">
        <v>1</v>
      </c>
      <c r="AC1619" s="1" t="s">
        <v>111</v>
      </c>
      <c r="AF1619" s="1" t="s">
        <v>111</v>
      </c>
      <c r="AJ1619" s="1" t="s">
        <v>115</v>
      </c>
      <c r="AK1619" s="1" t="s">
        <v>150</v>
      </c>
      <c r="AO1619" s="1" t="s">
        <v>130</v>
      </c>
      <c r="AS1619" s="1" t="s">
        <v>118</v>
      </c>
      <c r="AU1619" s="1" t="s">
        <v>238</v>
      </c>
      <c r="AX1619" s="1">
        <v>63</v>
      </c>
      <c r="AZ1619" s="1" t="s">
        <v>120</v>
      </c>
      <c r="BA1619" s="1" t="s">
        <v>5993</v>
      </c>
      <c r="BG1619" s="1">
        <v>2.8</v>
      </c>
      <c r="BH1619" s="1">
        <v>4</v>
      </c>
      <c r="BJ1619" s="1" t="s">
        <v>112</v>
      </c>
      <c r="BK1619" s="1" t="s">
        <v>112</v>
      </c>
      <c r="BL1619" s="1" t="s">
        <v>2685</v>
      </c>
      <c r="BM1619" s="1" t="s">
        <v>5994</v>
      </c>
      <c r="BQ1619" s="1" t="s">
        <v>121</v>
      </c>
      <c r="BR1619" s="1" t="s">
        <v>122</v>
      </c>
      <c r="BS1619" s="1" t="s">
        <v>111</v>
      </c>
      <c r="BT1619" s="34" t="s">
        <v>1184</v>
      </c>
      <c r="BU1619" s="34" t="s">
        <v>5995</v>
      </c>
      <c r="BV1619" s="9">
        <v>44383</v>
      </c>
      <c r="BW1619" s="34" t="s">
        <v>14519</v>
      </c>
      <c r="BY1619" s="2" t="s">
        <v>156</v>
      </c>
      <c r="BZ1619" s="2" t="s">
        <v>124</v>
      </c>
      <c r="CA1619" s="2">
        <v>2</v>
      </c>
      <c r="CB1619" s="1" t="s">
        <v>1076</v>
      </c>
      <c r="CC1619" s="2" t="s">
        <v>126</v>
      </c>
      <c r="CD1619" s="1" t="b">
        <f t="shared" si="783"/>
        <v>1</v>
      </c>
      <c r="CE1619" s="1" t="b">
        <f t="shared" si="784"/>
        <v>1</v>
      </c>
      <c r="CF1619" s="1" t="b">
        <f t="shared" si="789"/>
        <v>0</v>
      </c>
      <c r="CG1619" s="1" t="b">
        <f t="shared" si="790"/>
        <v>1</v>
      </c>
      <c r="CH1619" s="1" t="b">
        <f t="shared" si="791"/>
        <v>0</v>
      </c>
      <c r="CI1619" s="1" t="b">
        <f t="shared" si="792"/>
        <v>0</v>
      </c>
      <c r="CJ1619" s="1" t="b">
        <f t="shared" si="793"/>
        <v>0</v>
      </c>
      <c r="CK1619" s="1" t="b">
        <f t="shared" si="794"/>
        <v>0</v>
      </c>
      <c r="CL1619" s="1" t="b">
        <f t="shared" si="795"/>
        <v>0</v>
      </c>
      <c r="CM1619" s="1" t="b">
        <f t="shared" si="796"/>
        <v>0</v>
      </c>
      <c r="CN1619" s="1" t="b">
        <f t="shared" si="797"/>
        <v>0</v>
      </c>
      <c r="CO1619" s="2" t="b">
        <f t="shared" si="798"/>
        <v>1</v>
      </c>
      <c r="CP1619" s="2" t="b">
        <f t="shared" si="799"/>
        <v>1</v>
      </c>
      <c r="CQ1619" s="2" t="b">
        <f t="shared" si="800"/>
        <v>0</v>
      </c>
      <c r="CR1619" s="6" t="str">
        <f t="shared" si="801"/>
        <v>Male</v>
      </c>
      <c r="CS1619" s="7">
        <f t="shared" si="802"/>
        <v>0</v>
      </c>
      <c r="CT1619" s="7">
        <f t="shared" si="803"/>
        <v>0</v>
      </c>
      <c r="CU1619" s="7">
        <f t="shared" si="804"/>
        <v>0</v>
      </c>
      <c r="CV1619" s="7">
        <f t="shared" si="805"/>
        <v>0</v>
      </c>
      <c r="CW1619" s="7">
        <f t="shared" si="806"/>
        <v>1</v>
      </c>
      <c r="CX1619" s="1" t="b">
        <f t="shared" si="807"/>
        <v>1</v>
      </c>
      <c r="CY1619" s="1" t="b">
        <f t="shared" si="808"/>
        <v>0</v>
      </c>
      <c r="DG1619" s="1" t="b">
        <f t="shared" si="809"/>
        <v>1</v>
      </c>
    </row>
    <row r="1620" spans="1:111" ht="101.5" x14ac:dyDescent="0.35">
      <c r="B1620" s="1" t="s">
        <v>13809</v>
      </c>
      <c r="C1620" s="9">
        <v>44383</v>
      </c>
      <c r="D1620" s="10" t="s">
        <v>13809</v>
      </c>
      <c r="E1620" s="1">
        <v>16</v>
      </c>
      <c r="F1620" s="1" t="s">
        <v>127</v>
      </c>
      <c r="G1620" s="1" t="s">
        <v>13809</v>
      </c>
      <c r="H1620" s="1" t="s">
        <v>13809</v>
      </c>
      <c r="I1620" s="9">
        <v>44357</v>
      </c>
      <c r="J1620" s="2" t="s">
        <v>109</v>
      </c>
      <c r="K1620" s="2" t="s">
        <v>13809</v>
      </c>
      <c r="L1620" s="9">
        <v>44378</v>
      </c>
      <c r="M1620" s="2" t="s">
        <v>109</v>
      </c>
      <c r="N1620" s="2" t="s">
        <v>13809</v>
      </c>
      <c r="O1620" s="2" t="s">
        <v>110</v>
      </c>
      <c r="P1620" s="2" t="s">
        <v>111</v>
      </c>
      <c r="S1620" s="2" t="s">
        <v>112</v>
      </c>
      <c r="T1620" s="2" t="s">
        <v>111</v>
      </c>
      <c r="U1620" s="2" t="b">
        <v>1</v>
      </c>
      <c r="V1620" s="2" t="s">
        <v>113</v>
      </c>
      <c r="W1620" s="1" t="s">
        <v>112</v>
      </c>
      <c r="X1620" s="1" t="s">
        <v>114</v>
      </c>
      <c r="Y1620" s="2" t="s">
        <v>112</v>
      </c>
      <c r="Z1620" s="2" t="s">
        <v>111</v>
      </c>
      <c r="AA1620" s="2" t="s">
        <v>112</v>
      </c>
      <c r="AB1620" s="2">
        <v>3</v>
      </c>
      <c r="AC1620" s="1" t="s">
        <v>111</v>
      </c>
      <c r="AF1620" s="1" t="s">
        <v>112</v>
      </c>
      <c r="AG1620" s="1" t="s">
        <v>138</v>
      </c>
      <c r="AJ1620" s="1" t="s">
        <v>115</v>
      </c>
      <c r="AK1620" s="1" t="s">
        <v>150</v>
      </c>
      <c r="AO1620" s="1" t="s">
        <v>117</v>
      </c>
      <c r="AS1620" s="1" t="s">
        <v>118</v>
      </c>
      <c r="AU1620" s="1" t="s">
        <v>132</v>
      </c>
      <c r="AZ1620" s="1" t="s">
        <v>155</v>
      </c>
      <c r="BA1620" s="1" t="s">
        <v>5996</v>
      </c>
      <c r="BJ1620" s="1" t="s">
        <v>112</v>
      </c>
      <c r="BK1620" s="1" t="s">
        <v>112</v>
      </c>
      <c r="BL1620" s="1" t="s">
        <v>226</v>
      </c>
      <c r="BQ1620" s="1" t="s">
        <v>121</v>
      </c>
      <c r="BR1620" s="1" t="s">
        <v>122</v>
      </c>
      <c r="BS1620" s="1" t="s">
        <v>112</v>
      </c>
      <c r="BU1620" s="34" t="s">
        <v>5997</v>
      </c>
      <c r="BV1620" s="9">
        <v>44469</v>
      </c>
      <c r="BW1620" s="34" t="s">
        <v>14520</v>
      </c>
      <c r="BX1620" s="2" t="s">
        <v>111</v>
      </c>
      <c r="BY1620" s="2" t="s">
        <v>156</v>
      </c>
      <c r="BZ1620" s="2" t="s">
        <v>124</v>
      </c>
      <c r="CA1620" s="2">
        <v>2</v>
      </c>
      <c r="CB1620" s="1" t="s">
        <v>253</v>
      </c>
      <c r="CC1620" s="2" t="s">
        <v>126</v>
      </c>
      <c r="CD1620" s="1" t="b">
        <f t="shared" si="783"/>
        <v>1</v>
      </c>
      <c r="CE1620" s="1" t="b">
        <f t="shared" si="784"/>
        <v>1</v>
      </c>
      <c r="CF1620" s="1" t="b">
        <f t="shared" si="789"/>
        <v>0</v>
      </c>
      <c r="CG1620" s="1" t="b">
        <f t="shared" si="790"/>
        <v>0</v>
      </c>
      <c r="CH1620" s="1" t="b">
        <f t="shared" si="791"/>
        <v>1</v>
      </c>
      <c r="CI1620" s="1" t="b">
        <f t="shared" si="792"/>
        <v>0</v>
      </c>
      <c r="CJ1620" s="1" t="b">
        <f t="shared" si="793"/>
        <v>0</v>
      </c>
      <c r="CK1620" s="1" t="b">
        <f t="shared" si="794"/>
        <v>0</v>
      </c>
      <c r="CL1620" s="1" t="b">
        <f t="shared" si="795"/>
        <v>0</v>
      </c>
      <c r="CM1620" s="1" t="b">
        <f t="shared" si="796"/>
        <v>0</v>
      </c>
      <c r="CN1620" s="1" t="b">
        <f t="shared" si="797"/>
        <v>0</v>
      </c>
      <c r="CO1620" s="2" t="b">
        <f t="shared" si="798"/>
        <v>1</v>
      </c>
      <c r="CP1620" s="2" t="b">
        <f t="shared" si="799"/>
        <v>1</v>
      </c>
      <c r="CQ1620" s="2" t="b">
        <f t="shared" si="800"/>
        <v>0</v>
      </c>
      <c r="CR1620" s="6" t="str">
        <f t="shared" si="801"/>
        <v>Male</v>
      </c>
      <c r="CS1620" s="7">
        <f t="shared" si="802"/>
        <v>1</v>
      </c>
      <c r="CT1620" s="7">
        <f t="shared" si="803"/>
        <v>0</v>
      </c>
      <c r="CU1620" s="7">
        <f t="shared" si="804"/>
        <v>0</v>
      </c>
      <c r="CV1620" s="7">
        <f t="shared" si="805"/>
        <v>1</v>
      </c>
      <c r="CW1620" s="7">
        <f t="shared" si="806"/>
        <v>0</v>
      </c>
      <c r="CX1620" s="1" t="b">
        <f t="shared" si="807"/>
        <v>1</v>
      </c>
      <c r="CY1620" s="1" t="b">
        <f t="shared" si="808"/>
        <v>0</v>
      </c>
      <c r="DG1620" s="1" t="b">
        <f t="shared" si="809"/>
        <v>1</v>
      </c>
    </row>
    <row r="1621" spans="1:111" ht="130.5" x14ac:dyDescent="0.35">
      <c r="B1621" s="1" t="s">
        <v>13809</v>
      </c>
      <c r="C1621" s="9">
        <v>44383</v>
      </c>
      <c r="D1621" s="10" t="s">
        <v>13809</v>
      </c>
      <c r="E1621" s="1">
        <v>14</v>
      </c>
      <c r="F1621" s="1" t="s">
        <v>127</v>
      </c>
      <c r="G1621" s="1" t="s">
        <v>13809</v>
      </c>
      <c r="H1621" s="1" t="s">
        <v>13809</v>
      </c>
      <c r="I1621" s="9">
        <v>44358</v>
      </c>
      <c r="J1621" s="2" t="s">
        <v>109</v>
      </c>
      <c r="K1621" s="2" t="s">
        <v>13809</v>
      </c>
      <c r="L1621" s="9">
        <v>44379</v>
      </c>
      <c r="M1621" s="2" t="s">
        <v>109</v>
      </c>
      <c r="N1621" s="2" t="s">
        <v>13809</v>
      </c>
      <c r="O1621" s="2" t="s">
        <v>110</v>
      </c>
      <c r="P1621" s="2" t="s">
        <v>111</v>
      </c>
      <c r="S1621" s="2" t="s">
        <v>112</v>
      </c>
      <c r="T1621" s="2" t="s">
        <v>111</v>
      </c>
      <c r="U1621" s="2" t="b">
        <v>1</v>
      </c>
      <c r="V1621" s="2" t="s">
        <v>113</v>
      </c>
      <c r="W1621" s="1" t="s">
        <v>112</v>
      </c>
      <c r="X1621" s="1" t="s">
        <v>114</v>
      </c>
      <c r="Y1621" s="2" t="s">
        <v>112</v>
      </c>
      <c r="Z1621" s="2" t="s">
        <v>111</v>
      </c>
      <c r="AA1621" s="2" t="s">
        <v>112</v>
      </c>
      <c r="AB1621" s="2">
        <v>2</v>
      </c>
      <c r="AC1621" s="1" t="s">
        <v>111</v>
      </c>
      <c r="AF1621" s="1" t="s">
        <v>111</v>
      </c>
      <c r="AJ1621" s="1" t="s">
        <v>115</v>
      </c>
      <c r="AK1621" s="1" t="s">
        <v>129</v>
      </c>
      <c r="AO1621" s="1" t="s">
        <v>130</v>
      </c>
      <c r="AQ1621" s="13"/>
      <c r="AS1621" s="1" t="s">
        <v>118</v>
      </c>
      <c r="AU1621" s="1" t="s">
        <v>132</v>
      </c>
      <c r="AZ1621" s="1" t="s">
        <v>2769</v>
      </c>
      <c r="BE1621" s="1">
        <v>109</v>
      </c>
      <c r="BG1621" s="1">
        <v>4.5</v>
      </c>
      <c r="BH1621" s="1">
        <v>9</v>
      </c>
      <c r="BJ1621" s="1" t="s">
        <v>112</v>
      </c>
      <c r="BK1621" s="1" t="s">
        <v>112</v>
      </c>
      <c r="BL1621" s="1" t="s">
        <v>142</v>
      </c>
      <c r="BQ1621" s="1" t="s">
        <v>121</v>
      </c>
      <c r="BR1621" s="1" t="s">
        <v>122</v>
      </c>
      <c r="BS1621" s="1" t="s">
        <v>111</v>
      </c>
      <c r="BU1621" s="34" t="s">
        <v>5998</v>
      </c>
      <c r="BV1621" s="9">
        <v>44392</v>
      </c>
      <c r="BW1621" s="34" t="s">
        <v>5999</v>
      </c>
      <c r="BX1621" s="2" t="s">
        <v>111</v>
      </c>
      <c r="BY1621" s="2" t="s">
        <v>156</v>
      </c>
      <c r="BZ1621" s="2" t="s">
        <v>124</v>
      </c>
      <c r="CA1621" s="2">
        <v>2</v>
      </c>
      <c r="CB1621" s="1" t="s">
        <v>169</v>
      </c>
      <c r="CC1621" s="2" t="s">
        <v>113</v>
      </c>
      <c r="CD1621" s="1" t="b">
        <f t="shared" si="783"/>
        <v>1</v>
      </c>
      <c r="CE1621" s="1" t="b">
        <f t="shared" si="784"/>
        <v>1</v>
      </c>
      <c r="CF1621" s="1" t="b">
        <f t="shared" si="789"/>
        <v>0</v>
      </c>
      <c r="CG1621" s="1" t="b">
        <f t="shared" si="790"/>
        <v>1</v>
      </c>
      <c r="CH1621" s="1" t="b">
        <f t="shared" si="791"/>
        <v>0</v>
      </c>
      <c r="CI1621" s="1" t="b">
        <f t="shared" si="792"/>
        <v>0</v>
      </c>
      <c r="CJ1621" s="1" t="b">
        <f t="shared" si="793"/>
        <v>0</v>
      </c>
      <c r="CK1621" s="1" t="b">
        <f t="shared" si="794"/>
        <v>0</v>
      </c>
      <c r="CL1621" s="1" t="b">
        <f t="shared" si="795"/>
        <v>0</v>
      </c>
      <c r="CM1621" s="1" t="b">
        <f t="shared" si="796"/>
        <v>0</v>
      </c>
      <c r="CN1621" s="1" t="b">
        <f t="shared" si="797"/>
        <v>0</v>
      </c>
      <c r="CO1621" s="2" t="b">
        <f t="shared" si="798"/>
        <v>1</v>
      </c>
      <c r="CP1621" s="2" t="b">
        <f t="shared" si="799"/>
        <v>1</v>
      </c>
      <c r="CQ1621" s="2" t="b">
        <f t="shared" si="800"/>
        <v>0</v>
      </c>
      <c r="CR1621" s="6" t="str">
        <f t="shared" si="801"/>
        <v>Male</v>
      </c>
      <c r="CS1621" s="7">
        <f t="shared" si="802"/>
        <v>1</v>
      </c>
      <c r="CT1621" s="7">
        <f t="shared" si="803"/>
        <v>0</v>
      </c>
      <c r="CU1621" s="7">
        <f t="shared" si="804"/>
        <v>0</v>
      </c>
      <c r="CV1621" s="7">
        <f t="shared" si="805"/>
        <v>1</v>
      </c>
      <c r="CW1621" s="7">
        <f t="shared" si="806"/>
        <v>0</v>
      </c>
      <c r="CX1621" s="1" t="b">
        <f t="shared" si="807"/>
        <v>1</v>
      </c>
      <c r="CY1621" s="1" t="b">
        <f t="shared" si="808"/>
        <v>0</v>
      </c>
      <c r="DG1621" s="1" t="b">
        <f t="shared" si="809"/>
        <v>1</v>
      </c>
    </row>
    <row r="1622" spans="1:111" ht="261" x14ac:dyDescent="0.35">
      <c r="B1622" s="1" t="s">
        <v>13809</v>
      </c>
      <c r="C1622" s="9">
        <v>44384</v>
      </c>
      <c r="D1622" s="10" t="s">
        <v>13809</v>
      </c>
      <c r="E1622" s="1">
        <v>69</v>
      </c>
      <c r="F1622" s="1" t="s">
        <v>127</v>
      </c>
      <c r="G1622" s="1" t="s">
        <v>13809</v>
      </c>
      <c r="H1622" s="1" t="s">
        <v>13809</v>
      </c>
      <c r="I1622" s="9">
        <v>44263</v>
      </c>
      <c r="J1622" s="2" t="s">
        <v>109</v>
      </c>
      <c r="K1622" s="2" t="s">
        <v>13809</v>
      </c>
      <c r="L1622" s="9">
        <v>44284</v>
      </c>
      <c r="M1622" s="2" t="s">
        <v>109</v>
      </c>
      <c r="N1622" s="2" t="s">
        <v>13809</v>
      </c>
      <c r="O1622" s="2" t="s">
        <v>110</v>
      </c>
      <c r="P1622" s="2" t="s">
        <v>111</v>
      </c>
      <c r="S1622" s="2" t="s">
        <v>112</v>
      </c>
      <c r="T1622" s="2" t="s">
        <v>111</v>
      </c>
      <c r="U1622" s="2" t="b">
        <v>1</v>
      </c>
      <c r="V1622" s="2" t="s">
        <v>126</v>
      </c>
      <c r="W1622" s="1" t="s">
        <v>111</v>
      </c>
      <c r="Y1622" s="2" t="s">
        <v>112</v>
      </c>
      <c r="Z1622" s="2" t="s">
        <v>111</v>
      </c>
      <c r="AA1622" s="2" t="s">
        <v>112</v>
      </c>
      <c r="AB1622" s="2">
        <v>17</v>
      </c>
      <c r="AC1622" s="1" t="s">
        <v>111</v>
      </c>
      <c r="AF1622" s="1" t="s">
        <v>111</v>
      </c>
      <c r="AJ1622" s="1" t="s">
        <v>115</v>
      </c>
      <c r="AK1622" s="1" t="s">
        <v>294</v>
      </c>
      <c r="AN1622" s="1" t="s">
        <v>6000</v>
      </c>
      <c r="AO1622" s="1" t="s">
        <v>117</v>
      </c>
      <c r="AS1622" s="1" t="s">
        <v>190</v>
      </c>
      <c r="AU1622" s="1" t="s">
        <v>132</v>
      </c>
      <c r="AZ1622" s="1" t="s">
        <v>222</v>
      </c>
      <c r="BC1622" s="1" t="s">
        <v>6001</v>
      </c>
      <c r="BJ1622" s="1" t="s">
        <v>112</v>
      </c>
      <c r="BK1622" s="1" t="s">
        <v>111</v>
      </c>
      <c r="BQ1622" s="1" t="s">
        <v>121</v>
      </c>
      <c r="BR1622" s="1" t="s">
        <v>122</v>
      </c>
      <c r="BS1622" s="1" t="s">
        <v>112</v>
      </c>
      <c r="BU1622" s="34" t="s">
        <v>6002</v>
      </c>
      <c r="BV1622" s="9">
        <v>44565</v>
      </c>
      <c r="BW1622" s="34" t="s">
        <v>6003</v>
      </c>
      <c r="BY1622" s="2" t="s">
        <v>153</v>
      </c>
      <c r="BZ1622" s="2" t="s">
        <v>124</v>
      </c>
      <c r="CA1622" s="2">
        <v>2</v>
      </c>
      <c r="CB1622" s="1" t="s">
        <v>1596</v>
      </c>
      <c r="CD1622" s="1" t="b">
        <f t="shared" si="783"/>
        <v>0</v>
      </c>
      <c r="CE1622" s="1" t="b">
        <f t="shared" si="784"/>
        <v>0</v>
      </c>
      <c r="CF1622" s="1" t="b">
        <f t="shared" si="789"/>
        <v>0</v>
      </c>
      <c r="CG1622" s="1" t="b">
        <f t="shared" si="790"/>
        <v>0</v>
      </c>
      <c r="CH1622" s="1" t="b">
        <f t="shared" si="791"/>
        <v>0</v>
      </c>
      <c r="CI1622" s="1" t="b">
        <f t="shared" si="792"/>
        <v>0</v>
      </c>
      <c r="CJ1622" s="1" t="b">
        <f t="shared" si="793"/>
        <v>0</v>
      </c>
      <c r="CK1622" s="1" t="b">
        <f t="shared" si="794"/>
        <v>0</v>
      </c>
      <c r="CL1622" s="1" t="b">
        <f t="shared" si="795"/>
        <v>0</v>
      </c>
      <c r="CM1622" s="1" t="b">
        <f t="shared" si="796"/>
        <v>0</v>
      </c>
      <c r="CN1622" s="1" t="b">
        <f t="shared" si="797"/>
        <v>1</v>
      </c>
      <c r="CO1622" s="2" t="b">
        <f t="shared" si="798"/>
        <v>0</v>
      </c>
      <c r="CP1622" s="2" t="b">
        <f t="shared" si="799"/>
        <v>0</v>
      </c>
      <c r="CQ1622" s="2" t="b">
        <f t="shared" si="800"/>
        <v>1</v>
      </c>
      <c r="CR1622" s="6" t="str">
        <f t="shared" si="801"/>
        <v>Male</v>
      </c>
      <c r="CS1622" s="7">
        <f t="shared" si="802"/>
        <v>1</v>
      </c>
      <c r="CT1622" s="7">
        <f t="shared" si="803"/>
        <v>0</v>
      </c>
      <c r="CU1622" s="7">
        <f t="shared" si="804"/>
        <v>0</v>
      </c>
      <c r="CV1622" s="7">
        <f t="shared" si="805"/>
        <v>1</v>
      </c>
      <c r="CW1622" s="7">
        <f t="shared" si="806"/>
        <v>0</v>
      </c>
      <c r="CX1622" s="1" t="b">
        <f t="shared" si="807"/>
        <v>0</v>
      </c>
      <c r="CY1622" s="1" t="b">
        <f t="shared" si="808"/>
        <v>0</v>
      </c>
      <c r="DG1622" s="1" t="b">
        <f t="shared" si="809"/>
        <v>0</v>
      </c>
    </row>
    <row r="1623" spans="1:111" x14ac:dyDescent="0.35">
      <c r="B1623" s="1" t="s">
        <v>13809</v>
      </c>
      <c r="C1623" s="9">
        <v>44384</v>
      </c>
      <c r="D1623" s="10" t="s">
        <v>13809</v>
      </c>
      <c r="E1623" s="1">
        <v>14</v>
      </c>
      <c r="F1623" s="1" t="s">
        <v>127</v>
      </c>
      <c r="G1623" s="1" t="s">
        <v>13809</v>
      </c>
      <c r="H1623" s="1" t="s">
        <v>13809</v>
      </c>
      <c r="J1623" s="2" t="s">
        <v>109</v>
      </c>
      <c r="K1623" s="2" t="s">
        <v>13809</v>
      </c>
      <c r="L1623" s="9">
        <v>44380</v>
      </c>
      <c r="M1623" s="2" t="s">
        <v>109</v>
      </c>
      <c r="N1623" s="2" t="s">
        <v>13809</v>
      </c>
      <c r="O1623" s="2" t="s">
        <v>110</v>
      </c>
      <c r="P1623" s="2" t="s">
        <v>111</v>
      </c>
      <c r="T1623" s="2" t="s">
        <v>112</v>
      </c>
      <c r="U1623" s="2" t="b">
        <v>1</v>
      </c>
      <c r="V1623" s="2" t="s">
        <v>113</v>
      </c>
      <c r="W1623" s="1" t="s">
        <v>112</v>
      </c>
      <c r="X1623" s="1" t="s">
        <v>114</v>
      </c>
      <c r="Y1623" s="2" t="s">
        <v>112</v>
      </c>
      <c r="Z1623" s="2" t="s">
        <v>111</v>
      </c>
      <c r="AA1623" s="2" t="s">
        <v>112</v>
      </c>
      <c r="AB1623" s="2">
        <v>1</v>
      </c>
      <c r="AC1623" s="1" t="s">
        <v>111</v>
      </c>
      <c r="AF1623" s="1" t="s">
        <v>111</v>
      </c>
      <c r="AJ1623" s="1" t="s">
        <v>115</v>
      </c>
      <c r="AK1623" s="1" t="s">
        <v>129</v>
      </c>
      <c r="AO1623" s="1" t="s">
        <v>117</v>
      </c>
      <c r="AS1623" s="1" t="s">
        <v>118</v>
      </c>
      <c r="AU1623" s="1" t="s">
        <v>132</v>
      </c>
      <c r="AZ1623" s="1" t="s">
        <v>155</v>
      </c>
      <c r="BA1623" s="1">
        <v>22.9</v>
      </c>
      <c r="BJ1623" s="1" t="s">
        <v>112</v>
      </c>
      <c r="BK1623" s="1" t="s">
        <v>112</v>
      </c>
      <c r="BL1623" s="1" t="s">
        <v>142</v>
      </c>
      <c r="BQ1623" s="1" t="s">
        <v>121</v>
      </c>
      <c r="BR1623" s="1" t="s">
        <v>122</v>
      </c>
      <c r="BS1623" s="1" t="s">
        <v>112</v>
      </c>
      <c r="BX1623" s="2" t="s">
        <v>111</v>
      </c>
      <c r="BY1623" s="2" t="s">
        <v>156</v>
      </c>
      <c r="BZ1623" s="2" t="s">
        <v>124</v>
      </c>
      <c r="CA1623" s="2">
        <v>2</v>
      </c>
      <c r="CB1623" s="1" t="s">
        <v>199</v>
      </c>
      <c r="CC1623" s="2" t="s">
        <v>126</v>
      </c>
      <c r="CD1623" s="1" t="b">
        <f t="shared" si="783"/>
        <v>1</v>
      </c>
      <c r="CE1623" s="1" t="b">
        <f t="shared" si="784"/>
        <v>1</v>
      </c>
      <c r="CF1623" s="1" t="b">
        <f t="shared" si="789"/>
        <v>0</v>
      </c>
      <c r="CG1623" s="1" t="b">
        <f t="shared" si="790"/>
        <v>1</v>
      </c>
      <c r="CH1623" s="1" t="b">
        <f t="shared" si="791"/>
        <v>0</v>
      </c>
      <c r="CI1623" s="1" t="b">
        <f t="shared" si="792"/>
        <v>0</v>
      </c>
      <c r="CJ1623" s="1" t="b">
        <f t="shared" si="793"/>
        <v>0</v>
      </c>
      <c r="CK1623" s="1" t="b">
        <f t="shared" si="794"/>
        <v>0</v>
      </c>
      <c r="CL1623" s="1" t="b">
        <f t="shared" si="795"/>
        <v>0</v>
      </c>
      <c r="CM1623" s="1" t="b">
        <f t="shared" si="796"/>
        <v>0</v>
      </c>
      <c r="CN1623" s="1" t="b">
        <f t="shared" si="797"/>
        <v>0</v>
      </c>
      <c r="CO1623" s="2" t="b">
        <f t="shared" si="798"/>
        <v>1</v>
      </c>
      <c r="CP1623" s="2" t="b">
        <f t="shared" si="799"/>
        <v>1</v>
      </c>
      <c r="CQ1623" s="2" t="b">
        <f t="shared" si="800"/>
        <v>0</v>
      </c>
      <c r="CR1623" s="6" t="str">
        <f t="shared" si="801"/>
        <v>Male</v>
      </c>
      <c r="CS1623" s="7">
        <f t="shared" si="802"/>
        <v>1</v>
      </c>
      <c r="CT1623" s="7">
        <f t="shared" si="803"/>
        <v>0</v>
      </c>
      <c r="CU1623" s="7">
        <f t="shared" si="804"/>
        <v>0</v>
      </c>
      <c r="CV1623" s="7">
        <f t="shared" si="805"/>
        <v>1</v>
      </c>
      <c r="CW1623" s="7">
        <f t="shared" si="806"/>
        <v>0</v>
      </c>
      <c r="CX1623" s="1" t="b">
        <f t="shared" si="807"/>
        <v>1</v>
      </c>
      <c r="CY1623" s="1" t="b">
        <f t="shared" si="808"/>
        <v>0</v>
      </c>
      <c r="DG1623" s="1" t="b">
        <f t="shared" si="809"/>
        <v>1</v>
      </c>
    </row>
    <row r="1624" spans="1:111" ht="29" x14ac:dyDescent="0.35">
      <c r="B1624" s="1" t="s">
        <v>13809</v>
      </c>
      <c r="C1624" s="9">
        <v>44384</v>
      </c>
      <c r="D1624" s="10" t="s">
        <v>13809</v>
      </c>
      <c r="E1624" s="1">
        <v>18</v>
      </c>
      <c r="F1624" s="1" t="s">
        <v>127</v>
      </c>
      <c r="G1624" s="1" t="s">
        <v>13809</v>
      </c>
      <c r="H1624" s="1" t="s">
        <v>13809</v>
      </c>
      <c r="J1624" s="2" t="s">
        <v>109</v>
      </c>
      <c r="K1624" s="2" t="s">
        <v>13809</v>
      </c>
      <c r="L1624" s="9">
        <v>44359</v>
      </c>
      <c r="M1624" s="2" t="s">
        <v>109</v>
      </c>
      <c r="N1624" s="2" t="s">
        <v>13809</v>
      </c>
      <c r="O1624" s="2" t="s">
        <v>110</v>
      </c>
      <c r="P1624" s="2" t="s">
        <v>111</v>
      </c>
      <c r="T1624" s="2" t="s">
        <v>112</v>
      </c>
      <c r="U1624" s="2" t="b">
        <v>1</v>
      </c>
      <c r="V1624" s="2" t="s">
        <v>113</v>
      </c>
      <c r="W1624" s="1" t="s">
        <v>112</v>
      </c>
      <c r="X1624" s="1" t="s">
        <v>114</v>
      </c>
      <c r="Y1624" s="2" t="s">
        <v>112</v>
      </c>
      <c r="Z1624" s="2" t="s">
        <v>111</v>
      </c>
      <c r="AA1624" s="2" t="s">
        <v>112</v>
      </c>
      <c r="AB1624" s="2">
        <v>4</v>
      </c>
      <c r="AF1624" s="1" t="s">
        <v>111</v>
      </c>
      <c r="AJ1624" s="1" t="s">
        <v>115</v>
      </c>
      <c r="AK1624" s="1" t="s">
        <v>129</v>
      </c>
      <c r="AO1624" s="1" t="s">
        <v>221</v>
      </c>
      <c r="AZ1624" s="1" t="s">
        <v>179</v>
      </c>
      <c r="BA1624" s="1">
        <v>1.74</v>
      </c>
      <c r="BG1624" s="1">
        <v>11.2</v>
      </c>
      <c r="BJ1624" s="1" t="s">
        <v>112</v>
      </c>
      <c r="BK1624" s="1" t="s">
        <v>112</v>
      </c>
      <c r="BL1624" s="1" t="s">
        <v>142</v>
      </c>
      <c r="BQ1624" s="1" t="s">
        <v>121</v>
      </c>
      <c r="BR1624" s="1" t="s">
        <v>122</v>
      </c>
      <c r="BS1624" s="1" t="s">
        <v>112</v>
      </c>
      <c r="BU1624" s="34" t="s">
        <v>6004</v>
      </c>
      <c r="BV1624" s="9">
        <v>44390</v>
      </c>
      <c r="BX1624" s="2" t="s">
        <v>111</v>
      </c>
      <c r="BY1624" s="2" t="s">
        <v>156</v>
      </c>
      <c r="BZ1624" s="2" t="s">
        <v>124</v>
      </c>
      <c r="CA1624" s="2">
        <v>2</v>
      </c>
      <c r="CB1624" s="1" t="s">
        <v>169</v>
      </c>
      <c r="CC1624" s="2" t="s">
        <v>126</v>
      </c>
      <c r="CD1624" s="1" t="b">
        <f t="shared" si="783"/>
        <v>1</v>
      </c>
      <c r="CE1624" s="1" t="b">
        <f t="shared" si="784"/>
        <v>0</v>
      </c>
      <c r="CF1624" s="1" t="b">
        <f t="shared" si="789"/>
        <v>0</v>
      </c>
      <c r="CG1624" s="1" t="b">
        <f t="shared" si="790"/>
        <v>0</v>
      </c>
      <c r="CH1624" s="1" t="b">
        <f t="shared" si="791"/>
        <v>0</v>
      </c>
      <c r="CI1624" s="1" t="b">
        <f t="shared" si="792"/>
        <v>1</v>
      </c>
      <c r="CJ1624" s="1" t="b">
        <f t="shared" si="793"/>
        <v>0</v>
      </c>
      <c r="CK1624" s="1" t="b">
        <f t="shared" si="794"/>
        <v>0</v>
      </c>
      <c r="CL1624" s="1" t="b">
        <f t="shared" si="795"/>
        <v>0</v>
      </c>
      <c r="CM1624" s="1" t="b">
        <f t="shared" si="796"/>
        <v>0</v>
      </c>
      <c r="CN1624" s="1" t="b">
        <f t="shared" si="797"/>
        <v>0</v>
      </c>
      <c r="CO1624" s="2" t="b">
        <f t="shared" si="798"/>
        <v>1</v>
      </c>
      <c r="CP1624" s="2" t="b">
        <f t="shared" si="799"/>
        <v>1</v>
      </c>
      <c r="CQ1624" s="2" t="b">
        <f t="shared" si="800"/>
        <v>0</v>
      </c>
      <c r="CR1624" s="6" t="str">
        <f t="shared" si="801"/>
        <v>Male</v>
      </c>
      <c r="CS1624" s="7">
        <f t="shared" si="802"/>
        <v>1</v>
      </c>
      <c r="CT1624" s="7">
        <f t="shared" si="803"/>
        <v>0</v>
      </c>
      <c r="CU1624" s="7">
        <f t="shared" si="804"/>
        <v>0</v>
      </c>
      <c r="CV1624" s="7">
        <f t="shared" si="805"/>
        <v>1</v>
      </c>
      <c r="CW1624" s="7">
        <f t="shared" si="806"/>
        <v>0</v>
      </c>
      <c r="CX1624" s="1" t="b">
        <f t="shared" si="807"/>
        <v>1</v>
      </c>
      <c r="CY1624" s="1" t="b">
        <f t="shared" si="808"/>
        <v>1</v>
      </c>
      <c r="DG1624" s="1" t="b">
        <f t="shared" si="809"/>
        <v>0</v>
      </c>
    </row>
    <row r="1625" spans="1:111" ht="72.5" x14ac:dyDescent="0.35">
      <c r="B1625" s="1" t="s">
        <v>13809</v>
      </c>
      <c r="C1625" s="9">
        <v>44384</v>
      </c>
      <c r="D1625" s="10" t="s">
        <v>13809</v>
      </c>
      <c r="E1625" s="1">
        <v>37</v>
      </c>
      <c r="F1625" s="1" t="s">
        <v>127</v>
      </c>
      <c r="G1625" s="1" t="s">
        <v>13809</v>
      </c>
      <c r="H1625" s="1" t="s">
        <v>13809</v>
      </c>
      <c r="J1625" s="2" t="s">
        <v>128</v>
      </c>
      <c r="K1625" s="2" t="s">
        <v>13809</v>
      </c>
      <c r="L1625" s="9">
        <v>44380</v>
      </c>
      <c r="M1625" s="2" t="s">
        <v>128</v>
      </c>
      <c r="N1625" s="2" t="s">
        <v>13809</v>
      </c>
      <c r="O1625" s="2" t="s">
        <v>110</v>
      </c>
      <c r="P1625" s="2" t="s">
        <v>111</v>
      </c>
      <c r="S1625" s="2" t="s">
        <v>112</v>
      </c>
      <c r="T1625" s="2" t="s">
        <v>111</v>
      </c>
      <c r="U1625" s="2" t="b">
        <f>OR(S1625="yes",T1625="yes")</f>
        <v>1</v>
      </c>
      <c r="V1625" s="2" t="s">
        <v>113</v>
      </c>
      <c r="W1625" s="1" t="s">
        <v>112</v>
      </c>
      <c r="X1625" s="1" t="s">
        <v>114</v>
      </c>
      <c r="Y1625" s="2" t="s">
        <v>111</v>
      </c>
      <c r="AF1625" s="1" t="s">
        <v>111</v>
      </c>
      <c r="AJ1625" s="1" t="s">
        <v>115</v>
      </c>
      <c r="AK1625" s="1" t="s">
        <v>242</v>
      </c>
      <c r="AO1625" s="1" t="s">
        <v>213</v>
      </c>
      <c r="AZ1625" s="1" t="s">
        <v>141</v>
      </c>
      <c r="BC1625" s="1">
        <v>2.15</v>
      </c>
      <c r="BG1625" s="1">
        <v>3.29</v>
      </c>
      <c r="BJ1625" s="1" t="s">
        <v>112</v>
      </c>
      <c r="BK1625" s="1" t="s">
        <v>112</v>
      </c>
      <c r="BL1625" s="1" t="s">
        <v>226</v>
      </c>
      <c r="BQ1625" s="1" t="s">
        <v>121</v>
      </c>
      <c r="BR1625" s="1" t="s">
        <v>122</v>
      </c>
      <c r="BS1625" s="1" t="s">
        <v>112</v>
      </c>
      <c r="BV1625" s="9">
        <v>44384</v>
      </c>
      <c r="BW1625" s="34" t="s">
        <v>6005</v>
      </c>
      <c r="BX1625" s="2" t="s">
        <v>111</v>
      </c>
      <c r="BY1625" s="2" t="s">
        <v>136</v>
      </c>
      <c r="BZ1625" s="2" t="s">
        <v>124</v>
      </c>
      <c r="CA1625" s="2" t="s">
        <v>257</v>
      </c>
      <c r="CB1625" s="1" t="s">
        <v>1260</v>
      </c>
      <c r="CC1625" s="2" t="s">
        <v>126</v>
      </c>
      <c r="CD1625" s="1" t="b">
        <f t="shared" si="783"/>
        <v>0</v>
      </c>
      <c r="CE1625" s="1" t="b">
        <f t="shared" si="784"/>
        <v>0</v>
      </c>
      <c r="CF1625" s="1" t="b">
        <f t="shared" si="789"/>
        <v>0</v>
      </c>
      <c r="CG1625" s="1" t="b">
        <f t="shared" si="790"/>
        <v>0</v>
      </c>
      <c r="CH1625" s="1" t="b">
        <f t="shared" si="791"/>
        <v>0</v>
      </c>
      <c r="CI1625" s="1" t="b">
        <f t="shared" si="792"/>
        <v>0</v>
      </c>
      <c r="CJ1625" s="1" t="b">
        <f t="shared" si="793"/>
        <v>0</v>
      </c>
      <c r="CK1625" s="1" t="b">
        <f t="shared" si="794"/>
        <v>1</v>
      </c>
      <c r="CL1625" s="1" t="b">
        <f t="shared" si="795"/>
        <v>0</v>
      </c>
      <c r="CM1625" s="1" t="b">
        <f t="shared" si="796"/>
        <v>0</v>
      </c>
      <c r="CN1625" s="1" t="b">
        <f t="shared" si="797"/>
        <v>0</v>
      </c>
      <c r="CO1625" s="2" t="b">
        <f t="shared" si="798"/>
        <v>0</v>
      </c>
      <c r="CP1625" s="2" t="b">
        <f t="shared" si="799"/>
        <v>0</v>
      </c>
      <c r="CQ1625" s="2" t="b">
        <f t="shared" si="800"/>
        <v>0</v>
      </c>
      <c r="CR1625" s="6" t="str">
        <f t="shared" si="801"/>
        <v>Male</v>
      </c>
      <c r="CS1625" s="7">
        <f t="shared" si="802"/>
        <v>0</v>
      </c>
      <c r="CT1625" s="7">
        <f t="shared" si="803"/>
        <v>1</v>
      </c>
      <c r="CU1625" s="7">
        <f t="shared" si="804"/>
        <v>0</v>
      </c>
      <c r="CV1625" s="7">
        <f t="shared" si="805"/>
        <v>0</v>
      </c>
      <c r="CW1625" s="7">
        <f t="shared" si="806"/>
        <v>1</v>
      </c>
      <c r="CX1625" s="1" t="b">
        <f t="shared" si="807"/>
        <v>0</v>
      </c>
      <c r="CY1625" s="1" t="b">
        <f t="shared" si="808"/>
        <v>1</v>
      </c>
      <c r="DG1625" s="1" t="b">
        <f t="shared" si="809"/>
        <v>0</v>
      </c>
    </row>
    <row r="1626" spans="1:111" ht="130.5" x14ac:dyDescent="0.35">
      <c r="B1626" s="1" t="s">
        <v>13809</v>
      </c>
      <c r="C1626" s="9">
        <v>44384</v>
      </c>
      <c r="D1626" s="10" t="s">
        <v>13809</v>
      </c>
      <c r="E1626" s="1">
        <v>48</v>
      </c>
      <c r="F1626" s="1" t="s">
        <v>127</v>
      </c>
      <c r="G1626" s="1" t="s">
        <v>13809</v>
      </c>
      <c r="H1626" s="1" t="s">
        <v>13809</v>
      </c>
      <c r="I1626" s="9">
        <v>44293</v>
      </c>
      <c r="J1626" s="2" t="s">
        <v>128</v>
      </c>
      <c r="K1626" s="2" t="s">
        <v>13809</v>
      </c>
      <c r="L1626" s="9">
        <v>44321</v>
      </c>
      <c r="M1626" s="2" t="s">
        <v>128</v>
      </c>
      <c r="N1626" s="2" t="s">
        <v>13809</v>
      </c>
      <c r="O1626" s="2" t="s">
        <v>110</v>
      </c>
      <c r="P1626" s="2" t="s">
        <v>111</v>
      </c>
      <c r="S1626" s="2" t="s">
        <v>112</v>
      </c>
      <c r="T1626" s="2" t="s">
        <v>112</v>
      </c>
      <c r="U1626" s="2" t="b">
        <v>1</v>
      </c>
      <c r="V1626" s="2" t="s">
        <v>113</v>
      </c>
      <c r="W1626" s="1" t="s">
        <v>112</v>
      </c>
      <c r="X1626" s="1" t="s">
        <v>114</v>
      </c>
      <c r="Y1626" s="2" t="s">
        <v>111</v>
      </c>
      <c r="AF1626" s="1" t="s">
        <v>111</v>
      </c>
      <c r="AJ1626" s="1" t="s">
        <v>115</v>
      </c>
      <c r="AK1626" s="1" t="s">
        <v>194</v>
      </c>
      <c r="AN1626" s="1" t="s">
        <v>6006</v>
      </c>
      <c r="AO1626" s="1" t="s">
        <v>117</v>
      </c>
      <c r="AU1626" s="1" t="s">
        <v>132</v>
      </c>
      <c r="AZ1626" s="1" t="s">
        <v>310</v>
      </c>
      <c r="BA1626" s="1" t="s">
        <v>6007</v>
      </c>
      <c r="BE1626" s="1" t="s">
        <v>6008</v>
      </c>
      <c r="BG1626" s="1" t="s">
        <v>6009</v>
      </c>
      <c r="BJ1626" s="1" t="s">
        <v>112</v>
      </c>
      <c r="BK1626" s="1" t="s">
        <v>112</v>
      </c>
      <c r="BL1626" s="1" t="s">
        <v>297</v>
      </c>
      <c r="BQ1626" s="1" t="s">
        <v>121</v>
      </c>
      <c r="BR1626" s="1" t="s">
        <v>122</v>
      </c>
      <c r="BS1626" s="1" t="s">
        <v>111</v>
      </c>
      <c r="BT1626" s="34" t="s">
        <v>6010</v>
      </c>
      <c r="BU1626" s="34" t="s">
        <v>6011</v>
      </c>
      <c r="BV1626" s="9">
        <v>44543</v>
      </c>
      <c r="BW1626" s="34" t="s">
        <v>6012</v>
      </c>
      <c r="BY1626" s="2" t="s">
        <v>156</v>
      </c>
      <c r="BZ1626" s="2" t="s">
        <v>124</v>
      </c>
      <c r="CA1626" s="2">
        <v>2</v>
      </c>
      <c r="CB1626" s="1" t="s">
        <v>6013</v>
      </c>
      <c r="CC1626" s="2" t="s">
        <v>126</v>
      </c>
      <c r="CD1626" s="1" t="b">
        <f t="shared" si="783"/>
        <v>0</v>
      </c>
      <c r="CE1626" s="1" t="b">
        <f t="shared" si="784"/>
        <v>0</v>
      </c>
      <c r="CF1626" s="1" t="b">
        <f t="shared" si="789"/>
        <v>0</v>
      </c>
      <c r="CG1626" s="1" t="b">
        <f t="shared" si="790"/>
        <v>0</v>
      </c>
      <c r="CH1626" s="1" t="b">
        <f t="shared" si="791"/>
        <v>0</v>
      </c>
      <c r="CI1626" s="1" t="b">
        <f t="shared" si="792"/>
        <v>0</v>
      </c>
      <c r="CJ1626" s="1" t="b">
        <f t="shared" si="793"/>
        <v>0</v>
      </c>
      <c r="CK1626" s="1" t="b">
        <f t="shared" si="794"/>
        <v>0</v>
      </c>
      <c r="CL1626" s="1" t="b">
        <f t="shared" si="795"/>
        <v>1</v>
      </c>
      <c r="CM1626" s="1" t="b">
        <f t="shared" si="796"/>
        <v>0</v>
      </c>
      <c r="CN1626" s="1" t="b">
        <f t="shared" si="797"/>
        <v>0</v>
      </c>
      <c r="CO1626" s="2" t="b">
        <f t="shared" si="798"/>
        <v>0</v>
      </c>
      <c r="CP1626" s="2" t="b">
        <f t="shared" si="799"/>
        <v>0</v>
      </c>
      <c r="CQ1626" s="2" t="b">
        <f t="shared" si="800"/>
        <v>0</v>
      </c>
      <c r="CR1626" s="6" t="str">
        <f t="shared" si="801"/>
        <v>Male</v>
      </c>
      <c r="CS1626" s="7">
        <f t="shared" si="802"/>
        <v>0</v>
      </c>
      <c r="CT1626" s="7">
        <f t="shared" si="803"/>
        <v>1</v>
      </c>
      <c r="CU1626" s="7">
        <f t="shared" si="804"/>
        <v>0</v>
      </c>
      <c r="CV1626" s="7">
        <f t="shared" si="805"/>
        <v>0</v>
      </c>
      <c r="CW1626" s="7">
        <f t="shared" si="806"/>
        <v>1</v>
      </c>
      <c r="CX1626" s="1" t="b">
        <f t="shared" si="807"/>
        <v>0</v>
      </c>
      <c r="CY1626" s="1" t="b">
        <f t="shared" si="808"/>
        <v>0</v>
      </c>
      <c r="DG1626" s="1" t="b">
        <f t="shared" si="809"/>
        <v>0</v>
      </c>
    </row>
    <row r="1627" spans="1:111" ht="116" x14ac:dyDescent="0.35">
      <c r="B1627" s="1" t="s">
        <v>13809</v>
      </c>
      <c r="C1627" s="9">
        <v>44384</v>
      </c>
      <c r="D1627" s="10" t="s">
        <v>13809</v>
      </c>
      <c r="E1627" s="1">
        <v>38</v>
      </c>
      <c r="F1627" s="1" t="s">
        <v>127</v>
      </c>
      <c r="G1627" s="1" t="s">
        <v>13809</v>
      </c>
      <c r="H1627" s="1" t="s">
        <v>13809</v>
      </c>
      <c r="I1627" s="9">
        <v>44365</v>
      </c>
      <c r="J1627" s="2" t="s">
        <v>128</v>
      </c>
      <c r="K1627" s="2" t="s">
        <v>13809</v>
      </c>
      <c r="N1627" s="2" t="s">
        <v>13809</v>
      </c>
      <c r="O1627" s="2" t="s">
        <v>110</v>
      </c>
      <c r="P1627" s="2" t="s">
        <v>111</v>
      </c>
      <c r="S1627" s="2" t="s">
        <v>111</v>
      </c>
      <c r="T1627" s="2" t="s">
        <v>112</v>
      </c>
      <c r="U1627" s="2" t="b">
        <v>1</v>
      </c>
      <c r="V1627" s="2" t="s">
        <v>113</v>
      </c>
      <c r="W1627" s="1" t="s">
        <v>112</v>
      </c>
      <c r="X1627" s="1" t="s">
        <v>114</v>
      </c>
      <c r="Y1627" s="2" t="s">
        <v>112</v>
      </c>
      <c r="Z1627" s="2" t="s">
        <v>112</v>
      </c>
      <c r="AB1627" s="2">
        <v>2</v>
      </c>
      <c r="AC1627" s="1" t="s">
        <v>111</v>
      </c>
      <c r="AF1627" s="1" t="s">
        <v>111</v>
      </c>
      <c r="AK1627" s="1" t="s">
        <v>116</v>
      </c>
      <c r="AN1627" s="1" t="s">
        <v>6014</v>
      </c>
      <c r="AO1627" s="1" t="s">
        <v>130</v>
      </c>
      <c r="AS1627" s="1" t="s">
        <v>2325</v>
      </c>
      <c r="AU1627" s="1" t="s">
        <v>238</v>
      </c>
      <c r="AX1627" s="1">
        <v>30</v>
      </c>
      <c r="AZ1627" s="1" t="s">
        <v>155</v>
      </c>
      <c r="BA1627" s="1" t="s">
        <v>6015</v>
      </c>
      <c r="BJ1627" s="1" t="s">
        <v>112</v>
      </c>
      <c r="BK1627" s="1" t="s">
        <v>112</v>
      </c>
      <c r="BL1627" s="1" t="s">
        <v>6016</v>
      </c>
      <c r="BQ1627" s="1" t="s">
        <v>121</v>
      </c>
      <c r="BR1627" s="1" t="s">
        <v>122</v>
      </c>
      <c r="BS1627" s="1" t="s">
        <v>111</v>
      </c>
      <c r="BT1627" s="34" t="s">
        <v>6017</v>
      </c>
      <c r="BU1627" s="34" t="s">
        <v>6018</v>
      </c>
      <c r="BV1627" s="9">
        <v>44474</v>
      </c>
      <c r="BW1627" s="34" t="s">
        <v>6019</v>
      </c>
      <c r="BY1627" s="2" t="s">
        <v>136</v>
      </c>
      <c r="BZ1627" s="2" t="s">
        <v>162</v>
      </c>
      <c r="CA1627" s="2">
        <v>1</v>
      </c>
      <c r="CB1627" s="1" t="s">
        <v>224</v>
      </c>
      <c r="CC1627" s="2" t="s">
        <v>126</v>
      </c>
      <c r="CD1627" s="1" t="b">
        <f t="shared" si="783"/>
        <v>0</v>
      </c>
      <c r="CE1627" s="1" t="b">
        <f t="shared" si="784"/>
        <v>0</v>
      </c>
      <c r="CF1627" s="1" t="b">
        <f t="shared" si="789"/>
        <v>0</v>
      </c>
      <c r="CG1627" s="1" t="b">
        <f t="shared" si="790"/>
        <v>0</v>
      </c>
      <c r="CH1627" s="1" t="b">
        <f t="shared" si="791"/>
        <v>0</v>
      </c>
      <c r="CI1627" s="1" t="b">
        <f t="shared" si="792"/>
        <v>0</v>
      </c>
      <c r="CJ1627" s="1" t="b">
        <f t="shared" si="793"/>
        <v>0</v>
      </c>
      <c r="CK1627" s="1" t="b">
        <f t="shared" si="794"/>
        <v>1</v>
      </c>
      <c r="CL1627" s="1" t="b">
        <f t="shared" si="795"/>
        <v>0</v>
      </c>
      <c r="CM1627" s="1" t="b">
        <f t="shared" si="796"/>
        <v>0</v>
      </c>
      <c r="CN1627" s="1" t="b">
        <f t="shared" si="797"/>
        <v>0</v>
      </c>
      <c r="CO1627" s="2" t="b">
        <f t="shared" si="798"/>
        <v>1</v>
      </c>
      <c r="CP1627" s="2" t="b">
        <f t="shared" si="799"/>
        <v>1</v>
      </c>
      <c r="CQ1627" s="2" t="b">
        <f t="shared" si="800"/>
        <v>0</v>
      </c>
      <c r="CR1627" s="6" t="str">
        <f t="shared" si="801"/>
        <v>Male</v>
      </c>
      <c r="CS1627" s="7">
        <f t="shared" si="802"/>
        <v>0</v>
      </c>
      <c r="CT1627" s="7">
        <f t="shared" si="803"/>
        <v>1</v>
      </c>
      <c r="CU1627" s="7">
        <f t="shared" si="804"/>
        <v>0</v>
      </c>
      <c r="CV1627" s="7">
        <f t="shared" si="805"/>
        <v>0</v>
      </c>
      <c r="CW1627" s="7">
        <f t="shared" si="806"/>
        <v>0</v>
      </c>
      <c r="CX1627" s="1" t="b">
        <f t="shared" si="807"/>
        <v>0</v>
      </c>
      <c r="CY1627" s="1" t="b">
        <f t="shared" si="808"/>
        <v>1</v>
      </c>
      <c r="DG1627" s="1" t="b">
        <f t="shared" si="809"/>
        <v>0</v>
      </c>
    </row>
    <row r="1628" spans="1:111" ht="29" x14ac:dyDescent="0.35">
      <c r="B1628" s="1" t="s">
        <v>13809</v>
      </c>
      <c r="C1628" s="9">
        <v>44384</v>
      </c>
      <c r="D1628" s="10" t="s">
        <v>13809</v>
      </c>
      <c r="E1628" s="11">
        <v>19</v>
      </c>
      <c r="F1628" s="1" t="s">
        <v>127</v>
      </c>
      <c r="G1628" s="1" t="s">
        <v>13809</v>
      </c>
      <c r="H1628" s="1" t="s">
        <v>13809</v>
      </c>
      <c r="K1628" s="2" t="s">
        <v>13809</v>
      </c>
      <c r="L1628" s="9">
        <v>44381</v>
      </c>
      <c r="M1628" s="2" t="s">
        <v>109</v>
      </c>
      <c r="N1628" s="2" t="s">
        <v>13809</v>
      </c>
      <c r="O1628" s="2" t="s">
        <v>110</v>
      </c>
      <c r="P1628" s="2" t="s">
        <v>111</v>
      </c>
      <c r="T1628" s="2" t="s">
        <v>112</v>
      </c>
      <c r="U1628" s="2" t="b">
        <v>1</v>
      </c>
      <c r="V1628" s="2" t="s">
        <v>113</v>
      </c>
      <c r="W1628" s="1" t="s">
        <v>112</v>
      </c>
      <c r="X1628" s="1" t="s">
        <v>114</v>
      </c>
      <c r="Y1628" s="2" t="s">
        <v>112</v>
      </c>
      <c r="Z1628" s="2" t="s">
        <v>111</v>
      </c>
      <c r="AA1628" s="2" t="s">
        <v>112</v>
      </c>
      <c r="AB1628" s="2">
        <v>2</v>
      </c>
      <c r="AF1628" s="1" t="s">
        <v>111</v>
      </c>
      <c r="AJ1628" s="1" t="s">
        <v>115</v>
      </c>
      <c r="AK1628" s="1" t="s">
        <v>129</v>
      </c>
      <c r="AO1628" s="1" t="s">
        <v>117</v>
      </c>
      <c r="AS1628" s="1" t="s">
        <v>118</v>
      </c>
      <c r="AU1628" s="1" t="s">
        <v>132</v>
      </c>
      <c r="AZ1628" s="1" t="s">
        <v>155</v>
      </c>
      <c r="BA1628" s="1">
        <v>26</v>
      </c>
      <c r="BJ1628" s="1" t="s">
        <v>112</v>
      </c>
      <c r="BK1628" s="1" t="s">
        <v>112</v>
      </c>
      <c r="BL1628" s="1" t="s">
        <v>142</v>
      </c>
      <c r="BQ1628" s="11" t="s">
        <v>121</v>
      </c>
      <c r="BR1628" s="11" t="s">
        <v>122</v>
      </c>
      <c r="BS1628" s="11" t="s">
        <v>112</v>
      </c>
      <c r="BU1628" s="34" t="s">
        <v>6020</v>
      </c>
      <c r="BV1628" s="9">
        <v>44386</v>
      </c>
      <c r="BW1628" s="34" t="s">
        <v>6021</v>
      </c>
      <c r="BX1628" s="2" t="s">
        <v>111</v>
      </c>
      <c r="BY1628" s="2" t="s">
        <v>123</v>
      </c>
      <c r="BZ1628" s="2" t="s">
        <v>124</v>
      </c>
      <c r="CA1628" s="2">
        <v>2</v>
      </c>
      <c r="CB1628" s="1" t="s">
        <v>274</v>
      </c>
      <c r="CC1628" s="2" t="s">
        <v>126</v>
      </c>
      <c r="CD1628" s="1" t="b">
        <f t="shared" si="783"/>
        <v>1</v>
      </c>
      <c r="CE1628" s="1" t="b">
        <f t="shared" si="784"/>
        <v>0</v>
      </c>
      <c r="CF1628" s="1" t="b">
        <f t="shared" si="789"/>
        <v>0</v>
      </c>
      <c r="CG1628" s="1" t="b">
        <f t="shared" si="790"/>
        <v>0</v>
      </c>
      <c r="CH1628" s="1" t="b">
        <f t="shared" si="791"/>
        <v>0</v>
      </c>
      <c r="CI1628" s="1" t="b">
        <f t="shared" si="792"/>
        <v>1</v>
      </c>
      <c r="CJ1628" s="1" t="b">
        <f t="shared" si="793"/>
        <v>0</v>
      </c>
      <c r="CK1628" s="1" t="b">
        <f t="shared" si="794"/>
        <v>0</v>
      </c>
      <c r="CL1628" s="1" t="b">
        <f t="shared" si="795"/>
        <v>0</v>
      </c>
      <c r="CM1628" s="1" t="b">
        <f t="shared" si="796"/>
        <v>0</v>
      </c>
      <c r="CN1628" s="1" t="b">
        <f t="shared" si="797"/>
        <v>0</v>
      </c>
      <c r="CO1628" s="2" t="b">
        <f t="shared" si="798"/>
        <v>1</v>
      </c>
      <c r="CP1628" s="2" t="b">
        <f t="shared" si="799"/>
        <v>1</v>
      </c>
      <c r="CQ1628" s="2" t="b">
        <f t="shared" si="800"/>
        <v>0</v>
      </c>
      <c r="CR1628" s="6" t="str">
        <f t="shared" si="801"/>
        <v>Male</v>
      </c>
      <c r="CS1628" s="7">
        <f t="shared" si="802"/>
        <v>0</v>
      </c>
      <c r="CT1628" s="7">
        <f t="shared" si="803"/>
        <v>0</v>
      </c>
      <c r="CU1628" s="7">
        <f t="shared" si="804"/>
        <v>0</v>
      </c>
      <c r="CV1628" s="7">
        <f t="shared" si="805"/>
        <v>1</v>
      </c>
      <c r="CW1628" s="7">
        <f t="shared" si="806"/>
        <v>0</v>
      </c>
      <c r="CX1628" s="1" t="b">
        <f t="shared" si="807"/>
        <v>1</v>
      </c>
      <c r="CY1628" s="1" t="b">
        <f t="shared" si="808"/>
        <v>1</v>
      </c>
      <c r="DG1628" s="1" t="b">
        <f t="shared" si="809"/>
        <v>0</v>
      </c>
    </row>
    <row r="1629" spans="1:111" ht="43.5" x14ac:dyDescent="0.35">
      <c r="A1629" s="2" t="s">
        <v>220</v>
      </c>
      <c r="B1629" s="1" t="s">
        <v>13809</v>
      </c>
      <c r="C1629" s="9">
        <v>44384</v>
      </c>
      <c r="D1629" s="10" t="s">
        <v>13809</v>
      </c>
      <c r="E1629" s="1">
        <v>14</v>
      </c>
      <c r="F1629" s="1" t="s">
        <v>127</v>
      </c>
      <c r="G1629" s="1" t="s">
        <v>13809</v>
      </c>
      <c r="H1629" s="1" t="s">
        <v>13809</v>
      </c>
      <c r="I1629" s="9">
        <v>44358</v>
      </c>
      <c r="J1629" s="2" t="s">
        <v>109</v>
      </c>
      <c r="K1629" s="2" t="s">
        <v>13809</v>
      </c>
      <c r="L1629" s="9">
        <v>44379</v>
      </c>
      <c r="M1629" s="2" t="s">
        <v>109</v>
      </c>
      <c r="N1629" s="2" t="s">
        <v>13809</v>
      </c>
      <c r="O1629" s="2" t="s">
        <v>110</v>
      </c>
      <c r="P1629" s="2" t="s">
        <v>111</v>
      </c>
      <c r="S1629" s="2" t="s">
        <v>112</v>
      </c>
      <c r="T1629" s="2" t="s">
        <v>111</v>
      </c>
      <c r="U1629" s="2" t="b">
        <v>1</v>
      </c>
      <c r="V1629" s="2" t="s">
        <v>113</v>
      </c>
      <c r="W1629" s="1" t="s">
        <v>112</v>
      </c>
      <c r="X1629" s="1" t="s">
        <v>114</v>
      </c>
      <c r="Y1629" s="2" t="s">
        <v>112</v>
      </c>
      <c r="Z1629" s="2" t="s">
        <v>111</v>
      </c>
      <c r="AA1629" s="2" t="s">
        <v>112</v>
      </c>
      <c r="AB1629" s="2">
        <v>3</v>
      </c>
      <c r="AC1629" s="1" t="s">
        <v>111</v>
      </c>
      <c r="AF1629" s="1" t="s">
        <v>112</v>
      </c>
      <c r="AJ1629" s="1" t="s">
        <v>115</v>
      </c>
      <c r="AK1629" s="1" t="s">
        <v>189</v>
      </c>
      <c r="AO1629" s="1" t="s">
        <v>130</v>
      </c>
      <c r="AS1629" s="1" t="s">
        <v>118</v>
      </c>
      <c r="AU1629" s="1" t="s">
        <v>132</v>
      </c>
      <c r="AZ1629" s="1" t="s">
        <v>155</v>
      </c>
      <c r="BA1629" s="1">
        <v>25.3</v>
      </c>
      <c r="BJ1629" s="1" t="s">
        <v>112</v>
      </c>
      <c r="BK1629" s="1" t="s">
        <v>112</v>
      </c>
      <c r="BL1629" s="1" t="s">
        <v>301</v>
      </c>
      <c r="BQ1629" s="1" t="s">
        <v>121</v>
      </c>
      <c r="BR1629" s="1" t="s">
        <v>122</v>
      </c>
      <c r="BS1629" s="1" t="s">
        <v>112</v>
      </c>
      <c r="BV1629" s="9">
        <v>44412</v>
      </c>
      <c r="BW1629" s="34" t="s">
        <v>6022</v>
      </c>
      <c r="BX1629" s="2" t="s">
        <v>111</v>
      </c>
      <c r="BY1629" s="2" t="s">
        <v>156</v>
      </c>
      <c r="BZ1629" s="2" t="s">
        <v>124</v>
      </c>
      <c r="CA1629" s="2">
        <v>2</v>
      </c>
      <c r="CB1629" s="1" t="s">
        <v>246</v>
      </c>
      <c r="CC1629" s="2" t="s">
        <v>126</v>
      </c>
      <c r="CD1629" s="1" t="b">
        <f t="shared" si="783"/>
        <v>1</v>
      </c>
      <c r="CE1629" s="1" t="b">
        <f t="shared" si="784"/>
        <v>1</v>
      </c>
      <c r="CF1629" s="1" t="b">
        <f t="shared" si="789"/>
        <v>0</v>
      </c>
      <c r="CG1629" s="1" t="b">
        <f t="shared" si="790"/>
        <v>1</v>
      </c>
      <c r="CH1629" s="1" t="b">
        <f t="shared" si="791"/>
        <v>0</v>
      </c>
      <c r="CI1629" s="1" t="b">
        <f t="shared" si="792"/>
        <v>0</v>
      </c>
      <c r="CJ1629" s="1" t="b">
        <f t="shared" si="793"/>
        <v>0</v>
      </c>
      <c r="CK1629" s="1" t="b">
        <f t="shared" si="794"/>
        <v>0</v>
      </c>
      <c r="CL1629" s="1" t="b">
        <f t="shared" si="795"/>
        <v>0</v>
      </c>
      <c r="CM1629" s="1" t="b">
        <f t="shared" si="796"/>
        <v>0</v>
      </c>
      <c r="CN1629" s="1" t="b">
        <f t="shared" si="797"/>
        <v>0</v>
      </c>
      <c r="CO1629" s="2" t="b">
        <f t="shared" si="798"/>
        <v>1</v>
      </c>
      <c r="CP1629" s="2" t="b">
        <f t="shared" si="799"/>
        <v>1</v>
      </c>
      <c r="CQ1629" s="2" t="b">
        <f t="shared" si="800"/>
        <v>0</v>
      </c>
      <c r="CR1629" s="6" t="str">
        <f t="shared" si="801"/>
        <v>Male</v>
      </c>
      <c r="CS1629" s="7">
        <f t="shared" si="802"/>
        <v>1</v>
      </c>
      <c r="CT1629" s="7">
        <f t="shared" si="803"/>
        <v>0</v>
      </c>
      <c r="CU1629" s="7">
        <f t="shared" si="804"/>
        <v>0</v>
      </c>
      <c r="CV1629" s="7">
        <f t="shared" si="805"/>
        <v>1</v>
      </c>
      <c r="CW1629" s="7">
        <f t="shared" si="806"/>
        <v>0</v>
      </c>
      <c r="CX1629" s="1" t="b">
        <f t="shared" si="807"/>
        <v>1</v>
      </c>
      <c r="CY1629" s="1" t="b">
        <f t="shared" si="808"/>
        <v>0</v>
      </c>
      <c r="DG1629" s="1" t="b">
        <f t="shared" si="809"/>
        <v>1</v>
      </c>
    </row>
    <row r="1630" spans="1:111" ht="29" x14ac:dyDescent="0.35">
      <c r="B1630" s="1" t="s">
        <v>13809</v>
      </c>
      <c r="C1630" s="9">
        <v>44384</v>
      </c>
      <c r="D1630" s="10" t="s">
        <v>13809</v>
      </c>
      <c r="E1630" s="1">
        <v>50</v>
      </c>
      <c r="F1630" s="1" t="s">
        <v>127</v>
      </c>
      <c r="G1630" s="1" t="s">
        <v>13809</v>
      </c>
      <c r="H1630" s="1" t="s">
        <v>13809</v>
      </c>
      <c r="I1630" s="2" t="s">
        <v>183</v>
      </c>
      <c r="J1630" s="2" t="s">
        <v>163</v>
      </c>
      <c r="K1630" s="2" t="s">
        <v>13809</v>
      </c>
      <c r="L1630" s="9">
        <v>44380</v>
      </c>
      <c r="M1630" s="2" t="s">
        <v>109</v>
      </c>
      <c r="N1630" s="2" t="s">
        <v>13809</v>
      </c>
      <c r="O1630" s="2" t="s">
        <v>110</v>
      </c>
      <c r="S1630" s="2" t="s">
        <v>111</v>
      </c>
      <c r="T1630" s="2" t="s">
        <v>112</v>
      </c>
      <c r="U1630" s="2" t="b">
        <v>1</v>
      </c>
      <c r="V1630" s="2" t="s">
        <v>113</v>
      </c>
      <c r="W1630" s="1" t="s">
        <v>112</v>
      </c>
      <c r="X1630" s="1" t="s">
        <v>138</v>
      </c>
      <c r="Y1630" s="2" t="s">
        <v>112</v>
      </c>
      <c r="AA1630" s="2" t="s">
        <v>112</v>
      </c>
      <c r="AC1630" s="1" t="s">
        <v>111</v>
      </c>
      <c r="AF1630" s="1" t="s">
        <v>111</v>
      </c>
      <c r="AJ1630" s="1" t="s">
        <v>115</v>
      </c>
      <c r="AK1630" s="1" t="s">
        <v>129</v>
      </c>
      <c r="AO1630" s="1" t="s">
        <v>117</v>
      </c>
      <c r="AS1630" s="1" t="s">
        <v>118</v>
      </c>
      <c r="AU1630" s="1" t="s">
        <v>132</v>
      </c>
      <c r="AZ1630" s="1" t="s">
        <v>155</v>
      </c>
      <c r="BA1630" s="1" t="s">
        <v>6023</v>
      </c>
      <c r="BJ1630" s="1" t="s">
        <v>112</v>
      </c>
      <c r="BK1630" s="1" t="s">
        <v>112</v>
      </c>
      <c r="BL1630" s="1" t="s">
        <v>142</v>
      </c>
      <c r="BQ1630" s="1" t="s">
        <v>121</v>
      </c>
      <c r="BR1630" s="1" t="s">
        <v>122</v>
      </c>
      <c r="BS1630" s="1" t="s">
        <v>112</v>
      </c>
      <c r="BU1630" s="34" t="s">
        <v>173</v>
      </c>
      <c r="BV1630" s="9">
        <v>44483</v>
      </c>
      <c r="BW1630" s="34" t="s">
        <v>6024</v>
      </c>
      <c r="BZ1630" s="2" t="s">
        <v>124</v>
      </c>
      <c r="CA1630" s="2">
        <v>2</v>
      </c>
      <c r="CB1630" s="1" t="s">
        <v>149</v>
      </c>
      <c r="CC1630" s="2" t="s">
        <v>126</v>
      </c>
      <c r="CD1630" s="1" t="b">
        <f t="shared" si="783"/>
        <v>0</v>
      </c>
      <c r="CE1630" s="1" t="b">
        <f t="shared" si="784"/>
        <v>0</v>
      </c>
      <c r="CF1630" s="1" t="b">
        <f t="shared" si="789"/>
        <v>0</v>
      </c>
      <c r="CG1630" s="1" t="b">
        <f t="shared" si="790"/>
        <v>0</v>
      </c>
      <c r="CH1630" s="1" t="b">
        <f t="shared" si="791"/>
        <v>0</v>
      </c>
      <c r="CI1630" s="1" t="b">
        <f t="shared" si="792"/>
        <v>0</v>
      </c>
      <c r="CJ1630" s="1" t="b">
        <f t="shared" si="793"/>
        <v>0</v>
      </c>
      <c r="CK1630" s="1" t="b">
        <f t="shared" si="794"/>
        <v>0</v>
      </c>
      <c r="CL1630" s="1" t="b">
        <f t="shared" si="795"/>
        <v>0</v>
      </c>
      <c r="CM1630" s="1" t="b">
        <f t="shared" si="796"/>
        <v>1</v>
      </c>
      <c r="CN1630" s="1" t="b">
        <f t="shared" si="797"/>
        <v>0</v>
      </c>
      <c r="CO1630" s="2" t="b">
        <f t="shared" si="798"/>
        <v>0</v>
      </c>
      <c r="CP1630" s="2" t="b">
        <f t="shared" si="799"/>
        <v>0</v>
      </c>
      <c r="CQ1630" s="2" t="b">
        <f t="shared" si="800"/>
        <v>0</v>
      </c>
      <c r="CR1630" s="6" t="str">
        <f t="shared" si="801"/>
        <v>Male</v>
      </c>
      <c r="CS1630" s="7">
        <f t="shared" si="802"/>
        <v>0</v>
      </c>
      <c r="CT1630" s="7">
        <f t="shared" si="803"/>
        <v>0</v>
      </c>
      <c r="CU1630" s="7">
        <f t="shared" si="804"/>
        <v>0</v>
      </c>
      <c r="CV1630" s="7">
        <f t="shared" si="805"/>
        <v>1</v>
      </c>
      <c r="CW1630" s="7">
        <f t="shared" si="806"/>
        <v>0</v>
      </c>
      <c r="CX1630" s="1" t="b">
        <f t="shared" si="807"/>
        <v>0</v>
      </c>
      <c r="CY1630" s="1" t="b">
        <f t="shared" si="808"/>
        <v>0</v>
      </c>
      <c r="DG1630" s="1" t="b">
        <f t="shared" si="809"/>
        <v>0</v>
      </c>
    </row>
    <row r="1631" spans="1:111" ht="87" x14ac:dyDescent="0.35">
      <c r="B1631" s="1" t="s">
        <v>13809</v>
      </c>
      <c r="C1631" s="9">
        <v>44384</v>
      </c>
      <c r="D1631" s="10" t="s">
        <v>13809</v>
      </c>
      <c r="E1631" s="1">
        <v>55</v>
      </c>
      <c r="F1631" s="1" t="s">
        <v>108</v>
      </c>
      <c r="G1631" s="1" t="s">
        <v>13809</v>
      </c>
      <c r="H1631" s="1" t="s">
        <v>13809</v>
      </c>
      <c r="I1631" s="9">
        <v>44218</v>
      </c>
      <c r="J1631" s="2" t="s">
        <v>128</v>
      </c>
      <c r="K1631" s="2" t="s">
        <v>13809</v>
      </c>
      <c r="L1631" s="9">
        <v>44251</v>
      </c>
      <c r="M1631" s="2" t="s">
        <v>128</v>
      </c>
      <c r="N1631" s="2" t="s">
        <v>13809</v>
      </c>
      <c r="O1631" s="2" t="s">
        <v>110</v>
      </c>
      <c r="P1631" s="2" t="s">
        <v>111</v>
      </c>
      <c r="S1631" s="2" t="s">
        <v>112</v>
      </c>
      <c r="T1631" s="2" t="s">
        <v>111</v>
      </c>
      <c r="U1631" s="2" t="b">
        <f>OR(S1631="yes",T1631="yes")</f>
        <v>1</v>
      </c>
      <c r="V1631" s="2" t="s">
        <v>113</v>
      </c>
      <c r="W1631" s="1" t="s">
        <v>112</v>
      </c>
      <c r="X1631" s="1" t="s">
        <v>138</v>
      </c>
      <c r="Y1631" s="2" t="s">
        <v>111</v>
      </c>
      <c r="AF1631" s="1" t="s">
        <v>111</v>
      </c>
      <c r="AJ1631" s="1" t="s">
        <v>115</v>
      </c>
      <c r="AK1631" s="1" t="s">
        <v>129</v>
      </c>
      <c r="AO1631" s="1" t="s">
        <v>237</v>
      </c>
      <c r="AS1631" s="1" t="s">
        <v>3767</v>
      </c>
      <c r="BA1631" s="1" t="s">
        <v>6025</v>
      </c>
      <c r="BQ1631" s="1" t="s">
        <v>121</v>
      </c>
      <c r="BR1631" s="1" t="s">
        <v>122</v>
      </c>
      <c r="BS1631" s="1" t="s">
        <v>111</v>
      </c>
      <c r="BT1631" s="34" t="s">
        <v>158</v>
      </c>
      <c r="BU1631" s="34" t="s">
        <v>158</v>
      </c>
      <c r="BV1631" s="9">
        <v>44859</v>
      </c>
      <c r="BW1631" s="34" t="s">
        <v>6026</v>
      </c>
      <c r="BZ1631" s="2" t="s">
        <v>232</v>
      </c>
      <c r="CA1631" s="2">
        <v>2</v>
      </c>
      <c r="CB1631" s="1" t="s">
        <v>1123</v>
      </c>
      <c r="CC1631" s="2" t="s">
        <v>113</v>
      </c>
      <c r="CD1631" s="1" t="b">
        <f t="shared" si="783"/>
        <v>0</v>
      </c>
      <c r="CE1631" s="1" t="b">
        <f t="shared" si="784"/>
        <v>0</v>
      </c>
      <c r="CF1631" s="1" t="b">
        <f t="shared" si="789"/>
        <v>0</v>
      </c>
      <c r="CG1631" s="1" t="b">
        <f t="shared" si="790"/>
        <v>0</v>
      </c>
      <c r="CH1631" s="1" t="b">
        <f t="shared" si="791"/>
        <v>0</v>
      </c>
      <c r="CI1631" s="1" t="b">
        <f t="shared" si="792"/>
        <v>0</v>
      </c>
      <c r="CJ1631" s="1" t="b">
        <f t="shared" si="793"/>
        <v>0</v>
      </c>
      <c r="CK1631" s="1" t="b">
        <f t="shared" si="794"/>
        <v>0</v>
      </c>
      <c r="CL1631" s="1" t="b">
        <f t="shared" si="795"/>
        <v>0</v>
      </c>
      <c r="CM1631" s="1" t="b">
        <f t="shared" si="796"/>
        <v>1</v>
      </c>
      <c r="CN1631" s="1" t="b">
        <f t="shared" si="797"/>
        <v>0</v>
      </c>
      <c r="CO1631" s="2" t="b">
        <f t="shared" si="798"/>
        <v>0</v>
      </c>
      <c r="CP1631" s="2" t="b">
        <f t="shared" si="799"/>
        <v>0</v>
      </c>
      <c r="CQ1631" s="2" t="b">
        <f t="shared" si="800"/>
        <v>0</v>
      </c>
      <c r="CR1631" s="6" t="str">
        <f t="shared" si="801"/>
        <v>Female</v>
      </c>
      <c r="CS1631" s="7">
        <f t="shared" si="802"/>
        <v>0</v>
      </c>
      <c r="CT1631" s="7">
        <f t="shared" si="803"/>
        <v>1</v>
      </c>
      <c r="CU1631" s="7">
        <f t="shared" si="804"/>
        <v>0</v>
      </c>
      <c r="CV1631" s="7">
        <f t="shared" si="805"/>
        <v>0</v>
      </c>
    </row>
    <row r="1632" spans="1:111" ht="362.5" x14ac:dyDescent="0.35">
      <c r="B1632" s="1" t="s">
        <v>13809</v>
      </c>
      <c r="C1632" s="9">
        <v>44384</v>
      </c>
      <c r="D1632" s="10" t="s">
        <v>13809</v>
      </c>
      <c r="E1632" s="1">
        <v>64</v>
      </c>
      <c r="F1632" s="1" t="s">
        <v>108</v>
      </c>
      <c r="G1632" s="1" t="s">
        <v>13809</v>
      </c>
      <c r="H1632" s="1" t="s">
        <v>13809</v>
      </c>
      <c r="I1632" s="2" t="s">
        <v>183</v>
      </c>
      <c r="J1632" s="2" t="s">
        <v>163</v>
      </c>
      <c r="K1632" s="2" t="s">
        <v>13809</v>
      </c>
      <c r="L1632" s="9">
        <v>44266</v>
      </c>
      <c r="M1632" s="2" t="s">
        <v>128</v>
      </c>
      <c r="N1632" s="2" t="s">
        <v>13809</v>
      </c>
      <c r="O1632" s="2" t="s">
        <v>110</v>
      </c>
      <c r="P1632" s="2" t="s">
        <v>111</v>
      </c>
      <c r="S1632" s="2" t="s">
        <v>112</v>
      </c>
      <c r="T1632" s="2" t="s">
        <v>111</v>
      </c>
      <c r="U1632" s="2" t="b">
        <f>OR(S1632="yes",T1632="yes")</f>
        <v>1</v>
      </c>
      <c r="V1632" s="2" t="s">
        <v>113</v>
      </c>
      <c r="W1632" s="1" t="s">
        <v>112</v>
      </c>
      <c r="X1632" s="1" t="s">
        <v>138</v>
      </c>
      <c r="Y1632" s="2" t="s">
        <v>111</v>
      </c>
      <c r="AF1632" s="1" t="s">
        <v>111</v>
      </c>
      <c r="AH1632" s="1" t="s">
        <v>193</v>
      </c>
      <c r="AK1632" s="1" t="s">
        <v>129</v>
      </c>
      <c r="AO1632" s="1" t="s">
        <v>130</v>
      </c>
      <c r="AS1632" s="1" t="s">
        <v>190</v>
      </c>
      <c r="AU1632" s="1" t="s">
        <v>197</v>
      </c>
      <c r="AZ1632" s="1" t="s">
        <v>198</v>
      </c>
      <c r="BA1632" s="1" t="s">
        <v>6027</v>
      </c>
      <c r="BF1632" s="1" t="s">
        <v>6028</v>
      </c>
      <c r="BG1632" s="1">
        <v>88.5</v>
      </c>
      <c r="BH1632" s="1">
        <v>32</v>
      </c>
      <c r="BJ1632" s="1" t="s">
        <v>112</v>
      </c>
      <c r="BK1632" s="1" t="s">
        <v>112</v>
      </c>
      <c r="BL1632" s="1" t="s">
        <v>6029</v>
      </c>
      <c r="BQ1632" s="1" t="s">
        <v>121</v>
      </c>
      <c r="BR1632" s="1" t="s">
        <v>122</v>
      </c>
      <c r="BS1632" s="1" t="s">
        <v>112</v>
      </c>
      <c r="BU1632" s="34" t="s">
        <v>6030</v>
      </c>
      <c r="BV1632" s="9">
        <v>44476</v>
      </c>
      <c r="BW1632" s="34" t="s">
        <v>6031</v>
      </c>
      <c r="BY1632" s="2" t="s">
        <v>174</v>
      </c>
      <c r="BZ1632" s="2" t="s">
        <v>124</v>
      </c>
      <c r="CA1632" s="2">
        <v>2</v>
      </c>
      <c r="CB1632" s="1" t="s">
        <v>5825</v>
      </c>
      <c r="CC1632" s="2" t="s">
        <v>126</v>
      </c>
      <c r="CD1632" s="1" t="b">
        <v>0</v>
      </c>
      <c r="CE1632" s="1" t="b">
        <v>0</v>
      </c>
      <c r="CF1632" s="1" t="b">
        <f t="shared" si="789"/>
        <v>0</v>
      </c>
      <c r="CG1632" s="1" t="b">
        <f t="shared" si="790"/>
        <v>0</v>
      </c>
      <c r="CH1632" s="1" t="b">
        <f t="shared" si="791"/>
        <v>0</v>
      </c>
      <c r="CI1632" s="1" t="b">
        <f t="shared" si="792"/>
        <v>0</v>
      </c>
      <c r="CJ1632" s="1" t="b">
        <f t="shared" si="793"/>
        <v>0</v>
      </c>
      <c r="CK1632" s="1" t="b">
        <f t="shared" si="794"/>
        <v>0</v>
      </c>
      <c r="CL1632" s="1" t="b">
        <f t="shared" si="795"/>
        <v>0</v>
      </c>
      <c r="CM1632" s="1" t="b">
        <f t="shared" si="796"/>
        <v>1</v>
      </c>
      <c r="CN1632" s="1" t="b">
        <f t="shared" si="797"/>
        <v>0</v>
      </c>
      <c r="CO1632" s="2" t="b">
        <f t="shared" si="798"/>
        <v>0</v>
      </c>
      <c r="CP1632" s="2" t="b">
        <f t="shared" si="799"/>
        <v>0</v>
      </c>
      <c r="CQ1632" s="2" t="b">
        <f t="shared" si="800"/>
        <v>0</v>
      </c>
      <c r="CR1632" s="6" t="str">
        <f t="shared" si="801"/>
        <v>Female</v>
      </c>
      <c r="CS1632" s="7">
        <f t="shared" si="802"/>
        <v>0</v>
      </c>
      <c r="CT1632" s="7">
        <f t="shared" si="803"/>
        <v>0</v>
      </c>
      <c r="CU1632" s="7">
        <f t="shared" si="804"/>
        <v>0</v>
      </c>
      <c r="CV1632" s="7">
        <f t="shared" si="805"/>
        <v>0</v>
      </c>
      <c r="CW1632" s="7">
        <f t="shared" ref="CW1632:CW1652" si="810">COUNTIF(M1632,"=*moderna*")</f>
        <v>1</v>
      </c>
      <c r="CX1632" s="1" t="b">
        <f t="shared" ref="CX1632:CX1652" si="811">AND(E1632&lt;30,NOT(E1632="."),NOT(E1632=""))</f>
        <v>0</v>
      </c>
      <c r="CY1632" s="1" t="b">
        <f t="shared" ref="CY1632:CY1652" si="812">AND(E1632&gt;17,E1632&lt;41,NOT(E1632="."),NOT(E1632=""))</f>
        <v>0</v>
      </c>
      <c r="CZ1632" s="2">
        <v>3256</v>
      </c>
      <c r="DA1632" s="2" t="s">
        <v>183</v>
      </c>
      <c r="DB1632" s="2" t="s">
        <v>163</v>
      </c>
      <c r="DG1632" s="1" t="b">
        <f t="shared" ref="DG1632:DG1652" si="813">AND(E1632&gt;4,E1632&lt;18,NOT(E1632=""),NOT(E1632="."))</f>
        <v>0</v>
      </c>
    </row>
    <row r="1633" spans="1:111" ht="87" x14ac:dyDescent="0.35">
      <c r="B1633" s="1" t="s">
        <v>13809</v>
      </c>
      <c r="C1633" s="9">
        <v>44384</v>
      </c>
      <c r="D1633" s="10" t="s">
        <v>13809</v>
      </c>
      <c r="E1633" s="1">
        <v>16</v>
      </c>
      <c r="F1633" s="1" t="s">
        <v>127</v>
      </c>
      <c r="G1633" s="1" t="s">
        <v>13809</v>
      </c>
      <c r="H1633" s="1" t="s">
        <v>13809</v>
      </c>
      <c r="I1633" s="9">
        <v>44380</v>
      </c>
      <c r="J1633" s="2" t="s">
        <v>109</v>
      </c>
      <c r="K1633" s="2" t="s">
        <v>13809</v>
      </c>
      <c r="N1633" s="2" t="s">
        <v>13809</v>
      </c>
      <c r="O1633" s="2" t="s">
        <v>110</v>
      </c>
      <c r="P1633" s="2" t="s">
        <v>111</v>
      </c>
      <c r="S1633" s="2" t="s">
        <v>112</v>
      </c>
      <c r="T1633" s="2" t="s">
        <v>111</v>
      </c>
      <c r="U1633" s="2" t="b">
        <v>1</v>
      </c>
      <c r="V1633" s="2" t="s">
        <v>113</v>
      </c>
      <c r="W1633" s="1" t="s">
        <v>112</v>
      </c>
      <c r="X1633" s="1" t="s">
        <v>114</v>
      </c>
      <c r="Y1633" s="2" t="s">
        <v>112</v>
      </c>
      <c r="Z1633" s="2" t="s">
        <v>112</v>
      </c>
      <c r="AB1633" s="2">
        <v>1</v>
      </c>
      <c r="AC1633" s="1" t="s">
        <v>112</v>
      </c>
      <c r="AD1633" s="1" t="s">
        <v>192</v>
      </c>
      <c r="AE1633" s="1" t="s">
        <v>6032</v>
      </c>
      <c r="AF1633" s="1" t="s">
        <v>111</v>
      </c>
      <c r="AJ1633" s="1" t="s">
        <v>115</v>
      </c>
      <c r="AO1633" s="1" t="s">
        <v>117</v>
      </c>
      <c r="AS1633" s="1" t="s">
        <v>118</v>
      </c>
      <c r="AU1633" s="1" t="s">
        <v>132</v>
      </c>
      <c r="AZ1633" s="1" t="s">
        <v>371</v>
      </c>
      <c r="BA1633" s="1" t="s">
        <v>6033</v>
      </c>
      <c r="BD1633" s="1">
        <v>26.8</v>
      </c>
      <c r="BE1633" s="1">
        <v>56.7</v>
      </c>
      <c r="BG1633" s="1" t="s">
        <v>6034</v>
      </c>
      <c r="BJ1633" s="1" t="s">
        <v>112</v>
      </c>
      <c r="BK1633" s="1" t="s">
        <v>112</v>
      </c>
      <c r="BL1633" s="1" t="s">
        <v>161</v>
      </c>
      <c r="BM1633" s="1" t="s">
        <v>6035</v>
      </c>
      <c r="BQ1633" s="1" t="s">
        <v>121</v>
      </c>
      <c r="BR1633" s="1" t="s">
        <v>122</v>
      </c>
      <c r="BS1633" s="1" t="s">
        <v>112</v>
      </c>
      <c r="BU1633" s="34" t="s">
        <v>6036</v>
      </c>
      <c r="BV1633" s="9">
        <v>44432</v>
      </c>
      <c r="BW1633" s="34" t="s">
        <v>14521</v>
      </c>
      <c r="BY1633" s="2" t="s">
        <v>123</v>
      </c>
      <c r="BZ1633" s="2" t="s">
        <v>124</v>
      </c>
      <c r="CA1633" s="2">
        <v>1</v>
      </c>
      <c r="CB1633" s="1" t="s">
        <v>149</v>
      </c>
      <c r="CC1633" s="2" t="s">
        <v>126</v>
      </c>
      <c r="CD1633" s="1" t="b">
        <f t="shared" ref="CD1633:CD1646" si="814">AND(E1633&lt;30,NOT(E1633="."),NOT(E1633=""))</f>
        <v>1</v>
      </c>
      <c r="CE1633" s="1" t="b">
        <f t="shared" ref="CE1633:CE1646" si="815">AND(E1633&lt;18,NOT(E1633="."),NOT(E1633=""))</f>
        <v>1</v>
      </c>
      <c r="CF1633" s="1" t="b">
        <f t="shared" si="789"/>
        <v>0</v>
      </c>
      <c r="CG1633" s="1" t="b">
        <f t="shared" si="790"/>
        <v>0</v>
      </c>
      <c r="CH1633" s="1" t="b">
        <f t="shared" si="791"/>
        <v>1</v>
      </c>
      <c r="CI1633" s="1" t="b">
        <f t="shared" si="792"/>
        <v>0</v>
      </c>
      <c r="CJ1633" s="1" t="b">
        <f t="shared" si="793"/>
        <v>0</v>
      </c>
      <c r="CK1633" s="1" t="b">
        <f t="shared" si="794"/>
        <v>0</v>
      </c>
      <c r="CL1633" s="1" t="b">
        <f t="shared" si="795"/>
        <v>0</v>
      </c>
      <c r="CM1633" s="1" t="b">
        <f t="shared" si="796"/>
        <v>0</v>
      </c>
      <c r="CN1633" s="1" t="b">
        <f t="shared" si="797"/>
        <v>0</v>
      </c>
      <c r="CO1633" s="2" t="b">
        <f t="shared" si="798"/>
        <v>1</v>
      </c>
      <c r="CP1633" s="2" t="b">
        <f t="shared" si="799"/>
        <v>1</v>
      </c>
      <c r="CQ1633" s="2" t="b">
        <f t="shared" si="800"/>
        <v>0</v>
      </c>
      <c r="CR1633" s="6" t="str">
        <f t="shared" si="801"/>
        <v>Male</v>
      </c>
      <c r="CS1633" s="7">
        <f t="shared" si="802"/>
        <v>1</v>
      </c>
      <c r="CT1633" s="7">
        <f t="shared" si="803"/>
        <v>0</v>
      </c>
      <c r="CU1633" s="7">
        <f t="shared" si="804"/>
        <v>0</v>
      </c>
      <c r="CV1633" s="7">
        <f t="shared" si="805"/>
        <v>0</v>
      </c>
      <c r="CW1633" s="7">
        <f t="shared" si="810"/>
        <v>0</v>
      </c>
      <c r="CX1633" s="1" t="b">
        <f t="shared" si="811"/>
        <v>1</v>
      </c>
      <c r="CY1633" s="1" t="b">
        <f t="shared" si="812"/>
        <v>0</v>
      </c>
      <c r="DG1633" s="1" t="b">
        <f t="shared" si="813"/>
        <v>1</v>
      </c>
    </row>
    <row r="1634" spans="1:111" ht="116" x14ac:dyDescent="0.35">
      <c r="B1634" s="1" t="s">
        <v>13809</v>
      </c>
      <c r="C1634" s="9">
        <v>44385</v>
      </c>
      <c r="D1634" s="10" t="s">
        <v>13809</v>
      </c>
      <c r="E1634" s="1">
        <v>48</v>
      </c>
      <c r="F1634" s="1" t="s">
        <v>127</v>
      </c>
      <c r="G1634" s="1" t="s">
        <v>13809</v>
      </c>
      <c r="H1634" s="1" t="s">
        <v>13809</v>
      </c>
      <c r="I1634" s="9">
        <v>44302</v>
      </c>
      <c r="J1634" s="2" t="s">
        <v>128</v>
      </c>
      <c r="K1634" s="2" t="s">
        <v>13809</v>
      </c>
      <c r="L1634" s="9">
        <v>44326</v>
      </c>
      <c r="M1634" s="2" t="s">
        <v>128</v>
      </c>
      <c r="N1634" s="2" t="s">
        <v>13809</v>
      </c>
      <c r="O1634" s="2" t="s">
        <v>110</v>
      </c>
      <c r="P1634" s="2" t="s">
        <v>111</v>
      </c>
      <c r="S1634" s="2" t="s">
        <v>111</v>
      </c>
      <c r="T1634" s="2" t="s">
        <v>112</v>
      </c>
      <c r="U1634" s="2" t="b">
        <f>OR(S1634="yes",T1634="yes")</f>
        <v>1</v>
      </c>
      <c r="V1634" s="2" t="s">
        <v>113</v>
      </c>
      <c r="W1634" s="1" t="s">
        <v>112</v>
      </c>
      <c r="X1634" s="1" t="s">
        <v>114</v>
      </c>
      <c r="Y1634" s="2" t="s">
        <v>112</v>
      </c>
      <c r="Z1634" s="2" t="s">
        <v>111</v>
      </c>
      <c r="AA1634" s="2" t="s">
        <v>112</v>
      </c>
      <c r="AB1634" s="2">
        <v>4</v>
      </c>
      <c r="AC1634" s="1" t="s">
        <v>111</v>
      </c>
      <c r="AF1634" s="1" t="s">
        <v>111</v>
      </c>
      <c r="AJ1634" s="1" t="s">
        <v>115</v>
      </c>
      <c r="AK1634" s="1" t="s">
        <v>291</v>
      </c>
      <c r="AN1634" s="1" t="s">
        <v>6037</v>
      </c>
      <c r="AO1634" s="1" t="s">
        <v>130</v>
      </c>
      <c r="AS1634" s="1" t="s">
        <v>176</v>
      </c>
      <c r="AU1634" s="1" t="s">
        <v>177</v>
      </c>
      <c r="AX1634" s="1">
        <v>25</v>
      </c>
      <c r="AZ1634" s="1" t="s">
        <v>155</v>
      </c>
      <c r="BA1634" s="1" t="s">
        <v>2160</v>
      </c>
      <c r="BJ1634" s="1" t="s">
        <v>112</v>
      </c>
      <c r="BK1634" s="1" t="s">
        <v>112</v>
      </c>
      <c r="BL1634" s="1" t="s">
        <v>6038</v>
      </c>
      <c r="BQ1634" s="1" t="s">
        <v>121</v>
      </c>
      <c r="BR1634" s="1" t="s">
        <v>122</v>
      </c>
      <c r="BS1634" s="1" t="s">
        <v>111</v>
      </c>
      <c r="BT1634" s="34" t="s">
        <v>6039</v>
      </c>
      <c r="BU1634" s="34" t="s">
        <v>6040</v>
      </c>
      <c r="BV1634" s="9">
        <v>44453</v>
      </c>
      <c r="BW1634" s="34" t="s">
        <v>6041</v>
      </c>
      <c r="BX1634" s="2" t="s">
        <v>111</v>
      </c>
      <c r="BY1634" s="2" t="s">
        <v>136</v>
      </c>
      <c r="BZ1634" s="2" t="s">
        <v>124</v>
      </c>
      <c r="CA1634" s="2">
        <v>2</v>
      </c>
      <c r="CB1634" s="1" t="s">
        <v>199</v>
      </c>
      <c r="CC1634" s="2" t="s">
        <v>126</v>
      </c>
      <c r="CD1634" s="1" t="b">
        <f t="shared" si="814"/>
        <v>0</v>
      </c>
      <c r="CE1634" s="1" t="b">
        <f t="shared" si="815"/>
        <v>0</v>
      </c>
      <c r="CF1634" s="1" t="b">
        <f t="shared" si="789"/>
        <v>0</v>
      </c>
      <c r="CG1634" s="1" t="b">
        <f t="shared" si="790"/>
        <v>0</v>
      </c>
      <c r="CH1634" s="1" t="b">
        <f t="shared" si="791"/>
        <v>0</v>
      </c>
      <c r="CI1634" s="1" t="b">
        <f t="shared" si="792"/>
        <v>0</v>
      </c>
      <c r="CJ1634" s="1" t="b">
        <f t="shared" si="793"/>
        <v>0</v>
      </c>
      <c r="CK1634" s="1" t="b">
        <f t="shared" si="794"/>
        <v>0</v>
      </c>
      <c r="CL1634" s="1" t="b">
        <f t="shared" si="795"/>
        <v>1</v>
      </c>
      <c r="CM1634" s="1" t="b">
        <f t="shared" si="796"/>
        <v>0</v>
      </c>
      <c r="CN1634" s="1" t="b">
        <f t="shared" si="797"/>
        <v>0</v>
      </c>
      <c r="CO1634" s="2" t="b">
        <f t="shared" si="798"/>
        <v>1</v>
      </c>
      <c r="CP1634" s="2" t="b">
        <f t="shared" si="799"/>
        <v>1</v>
      </c>
      <c r="CQ1634" s="2" t="b">
        <f t="shared" si="800"/>
        <v>0</v>
      </c>
      <c r="CR1634" s="6" t="str">
        <f t="shared" si="801"/>
        <v>Male</v>
      </c>
      <c r="CS1634" s="7">
        <f t="shared" si="802"/>
        <v>0</v>
      </c>
      <c r="CT1634" s="7">
        <f t="shared" si="803"/>
        <v>1</v>
      </c>
      <c r="CU1634" s="7">
        <f t="shared" si="804"/>
        <v>0</v>
      </c>
      <c r="CV1634" s="7">
        <f t="shared" si="805"/>
        <v>0</v>
      </c>
      <c r="CW1634" s="7">
        <f t="shared" si="810"/>
        <v>1</v>
      </c>
      <c r="CX1634" s="1" t="b">
        <f t="shared" si="811"/>
        <v>0</v>
      </c>
      <c r="CY1634" s="1" t="b">
        <f t="shared" si="812"/>
        <v>0</v>
      </c>
      <c r="DG1634" s="1" t="b">
        <f t="shared" si="813"/>
        <v>0</v>
      </c>
    </row>
    <row r="1635" spans="1:111" ht="87" x14ac:dyDescent="0.35">
      <c r="B1635" s="1" t="s">
        <v>13809</v>
      </c>
      <c r="C1635" s="9">
        <v>44385</v>
      </c>
      <c r="D1635" s="10" t="s">
        <v>13809</v>
      </c>
      <c r="E1635" s="1">
        <v>40</v>
      </c>
      <c r="F1635" s="1" t="s">
        <v>127</v>
      </c>
      <c r="G1635" s="1" t="s">
        <v>13809</v>
      </c>
      <c r="H1635" s="1" t="s">
        <v>13809</v>
      </c>
      <c r="J1635" s="2" t="s">
        <v>109</v>
      </c>
      <c r="K1635" s="2" t="s">
        <v>13809</v>
      </c>
      <c r="N1635" s="2" t="s">
        <v>13809</v>
      </c>
      <c r="O1635" s="2" t="s">
        <v>110</v>
      </c>
      <c r="P1635" s="2" t="s">
        <v>111</v>
      </c>
      <c r="S1635" s="2" t="s">
        <v>112</v>
      </c>
      <c r="T1635" s="2" t="s">
        <v>112</v>
      </c>
      <c r="U1635" s="2" t="b">
        <v>1</v>
      </c>
      <c r="V1635" s="2" t="s">
        <v>113</v>
      </c>
      <c r="W1635" s="1" t="s">
        <v>112</v>
      </c>
      <c r="X1635" s="1" t="s">
        <v>114</v>
      </c>
      <c r="Y1635" s="2" t="s">
        <v>112</v>
      </c>
      <c r="Z1635" s="2" t="s">
        <v>112</v>
      </c>
      <c r="AB1635" s="2">
        <v>2</v>
      </c>
      <c r="AC1635" s="1" t="s">
        <v>112</v>
      </c>
      <c r="AD1635" s="1" t="s">
        <v>192</v>
      </c>
      <c r="AE1635" s="1" t="s">
        <v>2864</v>
      </c>
      <c r="AF1635" s="1" t="s">
        <v>111</v>
      </c>
      <c r="AJ1635" s="1" t="s">
        <v>115</v>
      </c>
      <c r="AK1635" s="1" t="s">
        <v>129</v>
      </c>
      <c r="AO1635" s="1" t="s">
        <v>3357</v>
      </c>
      <c r="AS1635" s="1" t="s">
        <v>118</v>
      </c>
      <c r="AU1635" s="1" t="s">
        <v>238</v>
      </c>
      <c r="AX1635" s="1">
        <v>47</v>
      </c>
      <c r="AZ1635" s="1" t="s">
        <v>179</v>
      </c>
      <c r="BA1635" s="1" t="s">
        <v>6042</v>
      </c>
      <c r="BG1635" s="1">
        <v>9.5</v>
      </c>
      <c r="BJ1635" s="1" t="s">
        <v>112</v>
      </c>
      <c r="BK1635" s="1" t="s">
        <v>112</v>
      </c>
      <c r="BL1635" s="1" t="s">
        <v>361</v>
      </c>
      <c r="BM1635" s="1" t="s">
        <v>6043</v>
      </c>
      <c r="BQ1635" s="1" t="s">
        <v>121</v>
      </c>
      <c r="BR1635" s="1" t="s">
        <v>122</v>
      </c>
      <c r="BS1635" s="1" t="s">
        <v>112</v>
      </c>
      <c r="BU1635" s="34" t="s">
        <v>6044</v>
      </c>
      <c r="BV1635" s="9">
        <v>44461</v>
      </c>
      <c r="BW1635" s="34" t="s">
        <v>6045</v>
      </c>
      <c r="BY1635" s="2" t="s">
        <v>123</v>
      </c>
      <c r="BZ1635" s="2" t="s">
        <v>124</v>
      </c>
      <c r="CA1635" s="2">
        <v>1</v>
      </c>
      <c r="CB1635" s="1" t="s">
        <v>1477</v>
      </c>
      <c r="CC1635" s="2" t="s">
        <v>126</v>
      </c>
      <c r="CD1635" s="1" t="b">
        <f t="shared" si="814"/>
        <v>0</v>
      </c>
      <c r="CE1635" s="1" t="b">
        <f t="shared" si="815"/>
        <v>0</v>
      </c>
      <c r="CF1635" s="1" t="b">
        <f t="shared" si="789"/>
        <v>0</v>
      </c>
      <c r="CG1635" s="1" t="b">
        <f t="shared" si="790"/>
        <v>0</v>
      </c>
      <c r="CH1635" s="1" t="b">
        <f t="shared" si="791"/>
        <v>0</v>
      </c>
      <c r="CI1635" s="1" t="b">
        <f t="shared" si="792"/>
        <v>0</v>
      </c>
      <c r="CJ1635" s="1" t="b">
        <f t="shared" si="793"/>
        <v>0</v>
      </c>
      <c r="CK1635" s="1" t="b">
        <f t="shared" si="794"/>
        <v>0</v>
      </c>
      <c r="CL1635" s="1" t="b">
        <f t="shared" si="795"/>
        <v>1</v>
      </c>
      <c r="CM1635" s="1" t="b">
        <f t="shared" si="796"/>
        <v>0</v>
      </c>
      <c r="CN1635" s="1" t="b">
        <f t="shared" si="797"/>
        <v>0</v>
      </c>
      <c r="CO1635" s="2" t="b">
        <f t="shared" si="798"/>
        <v>1</v>
      </c>
      <c r="CP1635" s="2" t="b">
        <f t="shared" si="799"/>
        <v>1</v>
      </c>
      <c r="CQ1635" s="2" t="b">
        <f t="shared" si="800"/>
        <v>0</v>
      </c>
      <c r="CR1635" s="6" t="str">
        <f t="shared" si="801"/>
        <v>Male</v>
      </c>
      <c r="CS1635" s="7">
        <f t="shared" si="802"/>
        <v>1</v>
      </c>
      <c r="CT1635" s="7">
        <f t="shared" si="803"/>
        <v>0</v>
      </c>
      <c r="CU1635" s="7">
        <f t="shared" si="804"/>
        <v>0</v>
      </c>
      <c r="CV1635" s="7">
        <f t="shared" si="805"/>
        <v>0</v>
      </c>
      <c r="CW1635" s="7">
        <f t="shared" si="810"/>
        <v>0</v>
      </c>
      <c r="CX1635" s="1" t="b">
        <f t="shared" si="811"/>
        <v>0</v>
      </c>
      <c r="CY1635" s="1" t="b">
        <f t="shared" si="812"/>
        <v>1</v>
      </c>
      <c r="DG1635" s="1" t="b">
        <f t="shared" si="813"/>
        <v>0</v>
      </c>
    </row>
    <row r="1636" spans="1:111" ht="130.5" x14ac:dyDescent="0.35">
      <c r="B1636" s="1" t="s">
        <v>13809</v>
      </c>
      <c r="C1636" s="9">
        <v>44385</v>
      </c>
      <c r="D1636" s="10" t="s">
        <v>13809</v>
      </c>
      <c r="E1636" s="11">
        <v>14</v>
      </c>
      <c r="F1636" s="1" t="s">
        <v>127</v>
      </c>
      <c r="G1636" s="1" t="s">
        <v>13809</v>
      </c>
      <c r="H1636" s="1" t="s">
        <v>13809</v>
      </c>
      <c r="I1636" s="9">
        <v>44345</v>
      </c>
      <c r="J1636" s="2" t="s">
        <v>109</v>
      </c>
      <c r="K1636" s="2" t="s">
        <v>13809</v>
      </c>
      <c r="L1636" s="9">
        <v>44366</v>
      </c>
      <c r="M1636" s="2" t="s">
        <v>109</v>
      </c>
      <c r="N1636" s="2" t="s">
        <v>13809</v>
      </c>
      <c r="O1636" s="2" t="s">
        <v>110</v>
      </c>
      <c r="P1636" s="2" t="s">
        <v>111</v>
      </c>
      <c r="S1636" s="2" t="s">
        <v>112</v>
      </c>
      <c r="T1636" s="2" t="s">
        <v>111</v>
      </c>
      <c r="U1636" s="2" t="b">
        <v>1</v>
      </c>
      <c r="V1636" s="2" t="s">
        <v>113</v>
      </c>
      <c r="W1636" s="1" t="s">
        <v>112</v>
      </c>
      <c r="X1636" s="1" t="s">
        <v>114</v>
      </c>
      <c r="Y1636" s="2" t="s">
        <v>112</v>
      </c>
      <c r="Z1636" s="2" t="s">
        <v>111</v>
      </c>
      <c r="AA1636" s="2" t="s">
        <v>112</v>
      </c>
      <c r="AB1636" s="2">
        <v>2</v>
      </c>
      <c r="AC1636" s="1" t="s">
        <v>111</v>
      </c>
      <c r="AF1636" s="1" t="s">
        <v>111</v>
      </c>
      <c r="AJ1636" s="1" t="s">
        <v>115</v>
      </c>
      <c r="AK1636" s="1" t="s">
        <v>185</v>
      </c>
      <c r="AO1636" s="1" t="s">
        <v>130</v>
      </c>
      <c r="AS1636" s="1" t="s">
        <v>190</v>
      </c>
      <c r="AU1636" s="1" t="s">
        <v>132</v>
      </c>
      <c r="AZ1636" s="1" t="s">
        <v>402</v>
      </c>
      <c r="BA1636" s="1">
        <v>1.35</v>
      </c>
      <c r="BE1636" s="1">
        <v>43</v>
      </c>
      <c r="BJ1636" s="1" t="s">
        <v>112</v>
      </c>
      <c r="BK1636" s="1" t="s">
        <v>112</v>
      </c>
      <c r="BL1636" s="1" t="s">
        <v>142</v>
      </c>
      <c r="BQ1636" s="1" t="s">
        <v>121</v>
      </c>
      <c r="BR1636" s="1" t="s">
        <v>122</v>
      </c>
      <c r="BS1636" s="1" t="s">
        <v>112</v>
      </c>
      <c r="BU1636" s="34" t="s">
        <v>13921</v>
      </c>
      <c r="BV1636" s="9">
        <v>44428</v>
      </c>
      <c r="BW1636" s="34" t="s">
        <v>14522</v>
      </c>
      <c r="BY1636" s="2" t="s">
        <v>156</v>
      </c>
      <c r="BZ1636" s="2" t="s">
        <v>162</v>
      </c>
      <c r="CA1636" s="2">
        <v>2</v>
      </c>
      <c r="CB1636" s="1" t="s">
        <v>149</v>
      </c>
      <c r="CC1636" s="2" t="s">
        <v>126</v>
      </c>
      <c r="CD1636" s="1" t="b">
        <f t="shared" si="814"/>
        <v>1</v>
      </c>
      <c r="CE1636" s="1" t="b">
        <f t="shared" si="815"/>
        <v>1</v>
      </c>
      <c r="CF1636" s="1" t="b">
        <f t="shared" si="789"/>
        <v>0</v>
      </c>
      <c r="CG1636" s="1" t="b">
        <f t="shared" si="790"/>
        <v>1</v>
      </c>
      <c r="CH1636" s="1" t="b">
        <f t="shared" si="791"/>
        <v>0</v>
      </c>
      <c r="CI1636" s="1" t="b">
        <f t="shared" si="792"/>
        <v>0</v>
      </c>
      <c r="CJ1636" s="1" t="b">
        <f t="shared" si="793"/>
        <v>0</v>
      </c>
      <c r="CK1636" s="1" t="b">
        <f t="shared" si="794"/>
        <v>0</v>
      </c>
      <c r="CL1636" s="1" t="b">
        <f t="shared" si="795"/>
        <v>0</v>
      </c>
      <c r="CM1636" s="1" t="b">
        <f t="shared" si="796"/>
        <v>0</v>
      </c>
      <c r="CN1636" s="1" t="b">
        <f t="shared" si="797"/>
        <v>0</v>
      </c>
      <c r="CO1636" s="2" t="b">
        <f t="shared" si="798"/>
        <v>1</v>
      </c>
      <c r="CP1636" s="2" t="b">
        <f t="shared" si="799"/>
        <v>1</v>
      </c>
      <c r="CQ1636" s="2" t="b">
        <f t="shared" si="800"/>
        <v>0</v>
      </c>
      <c r="CR1636" s="6" t="str">
        <f t="shared" si="801"/>
        <v>Male</v>
      </c>
      <c r="CS1636" s="7">
        <f t="shared" si="802"/>
        <v>1</v>
      </c>
      <c r="CT1636" s="7">
        <f t="shared" si="803"/>
        <v>0</v>
      </c>
      <c r="CU1636" s="7">
        <f t="shared" si="804"/>
        <v>0</v>
      </c>
      <c r="CV1636" s="7">
        <f t="shared" si="805"/>
        <v>1</v>
      </c>
      <c r="CW1636" s="7">
        <f t="shared" si="810"/>
        <v>0</v>
      </c>
      <c r="CX1636" s="1" t="b">
        <f t="shared" si="811"/>
        <v>1</v>
      </c>
      <c r="CY1636" s="1" t="b">
        <f t="shared" si="812"/>
        <v>0</v>
      </c>
      <c r="DG1636" s="1" t="b">
        <f t="shared" si="813"/>
        <v>1</v>
      </c>
    </row>
    <row r="1637" spans="1:111" x14ac:dyDescent="0.35">
      <c r="A1637" s="2" t="s">
        <v>220</v>
      </c>
      <c r="B1637" s="1" t="s">
        <v>13809</v>
      </c>
      <c r="C1637" s="9">
        <v>44385</v>
      </c>
      <c r="D1637" s="10" t="s">
        <v>13809</v>
      </c>
      <c r="E1637" s="1">
        <v>25</v>
      </c>
      <c r="F1637" s="1" t="s">
        <v>127</v>
      </c>
      <c r="G1637" s="1" t="s">
        <v>13809</v>
      </c>
      <c r="H1637" s="1" t="s">
        <v>13809</v>
      </c>
      <c r="I1637" s="9">
        <v>44321</v>
      </c>
      <c r="J1637" s="2" t="s">
        <v>128</v>
      </c>
      <c r="K1637" s="2" t="s">
        <v>13809</v>
      </c>
      <c r="L1637" s="9">
        <v>44349</v>
      </c>
      <c r="M1637" s="2" t="s">
        <v>128</v>
      </c>
      <c r="N1637" s="2" t="s">
        <v>13809</v>
      </c>
      <c r="O1637" s="2" t="s">
        <v>110</v>
      </c>
      <c r="P1637" s="2" t="s">
        <v>111</v>
      </c>
      <c r="S1637" s="2" t="s">
        <v>112</v>
      </c>
      <c r="T1637" s="2" t="s">
        <v>111</v>
      </c>
      <c r="U1637" s="2" t="b">
        <v>1</v>
      </c>
      <c r="V1637" s="2" t="s">
        <v>113</v>
      </c>
      <c r="Y1637" s="2" t="s">
        <v>112</v>
      </c>
      <c r="Z1637" s="2" t="s">
        <v>111</v>
      </c>
      <c r="AA1637" s="2" t="s">
        <v>112</v>
      </c>
      <c r="AB1637" s="2">
        <v>31</v>
      </c>
      <c r="AK1637" s="1" t="s">
        <v>129</v>
      </c>
      <c r="AO1637" s="1" t="s">
        <v>130</v>
      </c>
      <c r="AZ1637" s="1" t="s">
        <v>155</v>
      </c>
      <c r="BA1637" s="1">
        <v>6.69</v>
      </c>
      <c r="BJ1637" s="1" t="s">
        <v>112</v>
      </c>
      <c r="BK1637" s="1" t="s">
        <v>112</v>
      </c>
      <c r="BL1637" s="1" t="s">
        <v>142</v>
      </c>
      <c r="BQ1637" s="1" t="s">
        <v>121</v>
      </c>
      <c r="BS1637" s="1" t="s">
        <v>112</v>
      </c>
      <c r="BV1637" s="9">
        <v>44412</v>
      </c>
      <c r="BX1637" s="2" t="s">
        <v>111</v>
      </c>
      <c r="BY1637" s="2" t="s">
        <v>156</v>
      </c>
      <c r="BZ1637" s="2" t="s">
        <v>124</v>
      </c>
      <c r="CA1637" s="2">
        <v>2</v>
      </c>
      <c r="CB1637" s="1" t="s">
        <v>175</v>
      </c>
      <c r="CC1637" s="2" t="s">
        <v>126</v>
      </c>
      <c r="CD1637" s="1" t="b">
        <f t="shared" si="814"/>
        <v>1</v>
      </c>
      <c r="CE1637" s="1" t="b">
        <f t="shared" si="815"/>
        <v>0</v>
      </c>
      <c r="CF1637" s="1" t="b">
        <f t="shared" si="789"/>
        <v>0</v>
      </c>
      <c r="CG1637" s="1" t="b">
        <f t="shared" si="790"/>
        <v>0</v>
      </c>
      <c r="CH1637" s="1" t="b">
        <f t="shared" si="791"/>
        <v>0</v>
      </c>
      <c r="CI1637" s="1" t="b">
        <f t="shared" si="792"/>
        <v>0</v>
      </c>
      <c r="CJ1637" s="1" t="b">
        <f t="shared" si="793"/>
        <v>1</v>
      </c>
      <c r="CK1637" s="1" t="b">
        <f t="shared" si="794"/>
        <v>0</v>
      </c>
      <c r="CL1637" s="1" t="b">
        <f t="shared" si="795"/>
        <v>0</v>
      </c>
      <c r="CM1637" s="1" t="b">
        <f t="shared" si="796"/>
        <v>0</v>
      </c>
      <c r="CN1637" s="1" t="b">
        <f t="shared" si="797"/>
        <v>0</v>
      </c>
      <c r="CO1637" s="2" t="b">
        <f t="shared" si="798"/>
        <v>0</v>
      </c>
      <c r="CP1637" s="2" t="b">
        <f t="shared" si="799"/>
        <v>0</v>
      </c>
      <c r="CQ1637" s="2" t="b">
        <f t="shared" si="800"/>
        <v>0</v>
      </c>
      <c r="CR1637" s="6" t="str">
        <f t="shared" si="801"/>
        <v>Male</v>
      </c>
      <c r="CS1637" s="7">
        <f t="shared" si="802"/>
        <v>0</v>
      </c>
      <c r="CT1637" s="7">
        <f t="shared" si="803"/>
        <v>1</v>
      </c>
      <c r="CU1637" s="7">
        <f t="shared" si="804"/>
        <v>0</v>
      </c>
      <c r="CV1637" s="7">
        <f t="shared" si="805"/>
        <v>0</v>
      </c>
      <c r="CW1637" s="7">
        <f t="shared" si="810"/>
        <v>1</v>
      </c>
      <c r="CX1637" s="1" t="b">
        <f t="shared" si="811"/>
        <v>1</v>
      </c>
      <c r="CY1637" s="1" t="b">
        <f t="shared" si="812"/>
        <v>1</v>
      </c>
      <c r="DG1637" s="1" t="b">
        <f t="shared" si="813"/>
        <v>0</v>
      </c>
    </row>
    <row r="1638" spans="1:111" ht="29" x14ac:dyDescent="0.35">
      <c r="B1638" s="1" t="s">
        <v>13809</v>
      </c>
      <c r="C1638" s="9">
        <v>44385</v>
      </c>
      <c r="D1638" s="10" t="s">
        <v>13809</v>
      </c>
      <c r="E1638" s="1">
        <v>32</v>
      </c>
      <c r="F1638" s="1" t="s">
        <v>127</v>
      </c>
      <c r="G1638" s="1" t="s">
        <v>13809</v>
      </c>
      <c r="H1638" s="1" t="s">
        <v>13809</v>
      </c>
      <c r="K1638" s="2" t="s">
        <v>13809</v>
      </c>
      <c r="L1638" s="9">
        <v>44258</v>
      </c>
      <c r="M1638" s="2" t="s">
        <v>128</v>
      </c>
      <c r="N1638" s="2" t="s">
        <v>13809</v>
      </c>
      <c r="O1638" s="2" t="s">
        <v>110</v>
      </c>
      <c r="P1638" s="2" t="s">
        <v>111</v>
      </c>
      <c r="S1638" s="2" t="s">
        <v>111</v>
      </c>
      <c r="T1638" s="2" t="s">
        <v>112</v>
      </c>
      <c r="U1638" s="2" t="b">
        <v>1</v>
      </c>
      <c r="V1638" s="2" t="s">
        <v>126</v>
      </c>
      <c r="W1638" s="1" t="s">
        <v>111</v>
      </c>
      <c r="Y1638" s="2" t="s">
        <v>112</v>
      </c>
      <c r="AA1638" s="2" t="s">
        <v>112</v>
      </c>
      <c r="AB1638" s="2">
        <v>1</v>
      </c>
      <c r="AC1638" s="1" t="s">
        <v>111</v>
      </c>
      <c r="AF1638" s="1" t="s">
        <v>111</v>
      </c>
      <c r="AK1638" s="1" t="s">
        <v>201</v>
      </c>
      <c r="AN1638" s="1" t="s">
        <v>6046</v>
      </c>
      <c r="BJ1638" s="1" t="s">
        <v>111</v>
      </c>
      <c r="BN1638" s="1" t="s">
        <v>111</v>
      </c>
      <c r="BU1638" s="34" t="s">
        <v>6047</v>
      </c>
      <c r="BV1638" s="9">
        <v>44454</v>
      </c>
      <c r="BW1638" s="34" t="s">
        <v>6048</v>
      </c>
      <c r="BY1638" s="2" t="s">
        <v>153</v>
      </c>
      <c r="BZ1638" s="2" t="s">
        <v>124</v>
      </c>
      <c r="CB1638" s="1" t="s">
        <v>137</v>
      </c>
      <c r="CD1638" s="1" t="b">
        <f t="shared" si="814"/>
        <v>0</v>
      </c>
      <c r="CE1638" s="1" t="b">
        <f t="shared" si="815"/>
        <v>0</v>
      </c>
      <c r="CF1638" s="1" t="b">
        <f t="shared" si="789"/>
        <v>0</v>
      </c>
      <c r="CG1638" s="1" t="b">
        <f t="shared" si="790"/>
        <v>0</v>
      </c>
      <c r="CH1638" s="1" t="b">
        <f t="shared" si="791"/>
        <v>0</v>
      </c>
      <c r="CI1638" s="1" t="b">
        <f t="shared" si="792"/>
        <v>0</v>
      </c>
      <c r="CJ1638" s="1" t="b">
        <f t="shared" si="793"/>
        <v>0</v>
      </c>
      <c r="CK1638" s="1" t="b">
        <f t="shared" si="794"/>
        <v>1</v>
      </c>
      <c r="CL1638" s="1" t="b">
        <f t="shared" si="795"/>
        <v>0</v>
      </c>
      <c r="CM1638" s="1" t="b">
        <f t="shared" si="796"/>
        <v>0</v>
      </c>
      <c r="CN1638" s="1" t="b">
        <f t="shared" si="797"/>
        <v>0</v>
      </c>
      <c r="CO1638" s="2" t="b">
        <f t="shared" si="798"/>
        <v>1</v>
      </c>
      <c r="CP1638" s="2" t="b">
        <f t="shared" si="799"/>
        <v>1</v>
      </c>
      <c r="CQ1638" s="2" t="b">
        <f t="shared" si="800"/>
        <v>0</v>
      </c>
      <c r="CR1638" s="6" t="str">
        <f t="shared" si="801"/>
        <v>Male</v>
      </c>
      <c r="CS1638" s="7">
        <f t="shared" si="802"/>
        <v>0</v>
      </c>
      <c r="CT1638" s="7">
        <f t="shared" si="803"/>
        <v>0</v>
      </c>
      <c r="CU1638" s="7">
        <f t="shared" si="804"/>
        <v>0</v>
      </c>
      <c r="CV1638" s="7">
        <f t="shared" si="805"/>
        <v>0</v>
      </c>
      <c r="CW1638" s="7">
        <f t="shared" si="810"/>
        <v>1</v>
      </c>
      <c r="CX1638" s="1" t="b">
        <f t="shared" si="811"/>
        <v>0</v>
      </c>
      <c r="CY1638" s="1" t="b">
        <f t="shared" si="812"/>
        <v>1</v>
      </c>
      <c r="DG1638" s="1" t="b">
        <f t="shared" si="813"/>
        <v>0</v>
      </c>
    </row>
    <row r="1639" spans="1:111" x14ac:dyDescent="0.35">
      <c r="B1639" s="1" t="s">
        <v>13809</v>
      </c>
      <c r="C1639" s="9">
        <v>44385</v>
      </c>
      <c r="D1639" s="10" t="s">
        <v>13809</v>
      </c>
      <c r="E1639" s="1">
        <v>14</v>
      </c>
      <c r="F1639" s="1" t="s">
        <v>108</v>
      </c>
      <c r="G1639" s="1" t="s">
        <v>13809</v>
      </c>
      <c r="H1639" s="1" t="s">
        <v>13809</v>
      </c>
      <c r="J1639" s="2" t="s">
        <v>109</v>
      </c>
      <c r="K1639" s="2" t="s">
        <v>13809</v>
      </c>
      <c r="L1639" s="9">
        <v>44364</v>
      </c>
      <c r="M1639" s="2" t="s">
        <v>109</v>
      </c>
      <c r="N1639" s="2" t="s">
        <v>13809</v>
      </c>
      <c r="O1639" s="2" t="s">
        <v>110</v>
      </c>
      <c r="P1639" s="2" t="s">
        <v>111</v>
      </c>
      <c r="T1639" s="2" t="s">
        <v>112</v>
      </c>
      <c r="U1639" s="2" t="b">
        <v>1</v>
      </c>
      <c r="V1639" s="2" t="s">
        <v>113</v>
      </c>
      <c r="W1639" s="1" t="s">
        <v>112</v>
      </c>
      <c r="X1639" s="1" t="s">
        <v>114</v>
      </c>
      <c r="Y1639" s="2" t="s">
        <v>112</v>
      </c>
      <c r="Z1639" s="2" t="s">
        <v>111</v>
      </c>
      <c r="AA1639" s="2" t="s">
        <v>112</v>
      </c>
      <c r="AB1639" s="2">
        <v>3</v>
      </c>
      <c r="AF1639" s="1" t="s">
        <v>111</v>
      </c>
      <c r="AJ1639" s="1" t="s">
        <v>115</v>
      </c>
      <c r="AK1639" s="1" t="s">
        <v>129</v>
      </c>
      <c r="AO1639" s="1" t="s">
        <v>221</v>
      </c>
      <c r="AS1639" s="1" t="s">
        <v>118</v>
      </c>
      <c r="AZ1639" s="1" t="s">
        <v>179</v>
      </c>
      <c r="BA1639" s="1">
        <v>6.13</v>
      </c>
      <c r="BG1639" s="1">
        <v>71.7</v>
      </c>
      <c r="BJ1639" s="1" t="s">
        <v>111</v>
      </c>
      <c r="BN1639" s="1" t="s">
        <v>112</v>
      </c>
      <c r="BO1639" s="1" t="s">
        <v>148</v>
      </c>
      <c r="BP1639" s="1" t="s">
        <v>6049</v>
      </c>
      <c r="BQ1639" s="1" t="s">
        <v>121</v>
      </c>
      <c r="BR1639" s="1" t="s">
        <v>122</v>
      </c>
      <c r="BS1639" s="1" t="s">
        <v>112</v>
      </c>
      <c r="BU1639" s="34" t="s">
        <v>13922</v>
      </c>
      <c r="BX1639" s="2" t="s">
        <v>111</v>
      </c>
      <c r="BY1639" s="2" t="s">
        <v>156</v>
      </c>
      <c r="BZ1639" s="2" t="s">
        <v>124</v>
      </c>
      <c r="CA1639" s="2">
        <v>2</v>
      </c>
      <c r="CB1639" s="1" t="s">
        <v>330</v>
      </c>
      <c r="CC1639" s="2" t="s">
        <v>126</v>
      </c>
      <c r="CD1639" s="1" t="b">
        <f t="shared" si="814"/>
        <v>1</v>
      </c>
      <c r="CE1639" s="1" t="b">
        <f t="shared" si="815"/>
        <v>1</v>
      </c>
      <c r="CF1639" s="1" t="b">
        <f t="shared" si="789"/>
        <v>0</v>
      </c>
      <c r="CG1639" s="1" t="b">
        <f t="shared" si="790"/>
        <v>1</v>
      </c>
      <c r="CH1639" s="1" t="b">
        <f t="shared" si="791"/>
        <v>0</v>
      </c>
      <c r="CI1639" s="1" t="b">
        <f t="shared" si="792"/>
        <v>0</v>
      </c>
      <c r="CJ1639" s="1" t="b">
        <f t="shared" si="793"/>
        <v>0</v>
      </c>
      <c r="CK1639" s="1" t="b">
        <f t="shared" si="794"/>
        <v>0</v>
      </c>
      <c r="CL1639" s="1" t="b">
        <f t="shared" si="795"/>
        <v>0</v>
      </c>
      <c r="CM1639" s="1" t="b">
        <f t="shared" si="796"/>
        <v>0</v>
      </c>
      <c r="CN1639" s="1" t="b">
        <f t="shared" si="797"/>
        <v>0</v>
      </c>
      <c r="CO1639" s="2" t="b">
        <f t="shared" si="798"/>
        <v>1</v>
      </c>
      <c r="CP1639" s="2" t="b">
        <f t="shared" si="799"/>
        <v>1</v>
      </c>
      <c r="CQ1639" s="2" t="b">
        <f t="shared" si="800"/>
        <v>0</v>
      </c>
      <c r="CR1639" s="6" t="str">
        <f t="shared" si="801"/>
        <v>Female</v>
      </c>
      <c r="CS1639" s="7">
        <f t="shared" si="802"/>
        <v>1</v>
      </c>
      <c r="CT1639" s="7">
        <f t="shared" si="803"/>
        <v>0</v>
      </c>
      <c r="CU1639" s="7">
        <f t="shared" si="804"/>
        <v>0</v>
      </c>
      <c r="CV1639" s="7">
        <f t="shared" si="805"/>
        <v>1</v>
      </c>
      <c r="CW1639" s="7">
        <f t="shared" si="810"/>
        <v>0</v>
      </c>
      <c r="CX1639" s="1" t="b">
        <f t="shared" si="811"/>
        <v>1</v>
      </c>
      <c r="CY1639" s="1" t="b">
        <f t="shared" si="812"/>
        <v>0</v>
      </c>
      <c r="DG1639" s="1" t="b">
        <f t="shared" si="813"/>
        <v>1</v>
      </c>
    </row>
    <row r="1640" spans="1:111" ht="58" x14ac:dyDescent="0.35">
      <c r="B1640" s="1" t="s">
        <v>13809</v>
      </c>
      <c r="C1640" s="9">
        <v>44385</v>
      </c>
      <c r="D1640" s="10" t="s">
        <v>13809</v>
      </c>
      <c r="E1640" s="1">
        <v>26</v>
      </c>
      <c r="F1640" s="1" t="s">
        <v>127</v>
      </c>
      <c r="G1640" s="1" t="s">
        <v>13809</v>
      </c>
      <c r="H1640" s="1" t="s">
        <v>13809</v>
      </c>
      <c r="K1640" s="2" t="s">
        <v>13809</v>
      </c>
      <c r="L1640" s="9">
        <v>44344</v>
      </c>
      <c r="M1640" s="2" t="s">
        <v>109</v>
      </c>
      <c r="N1640" s="2" t="s">
        <v>13809</v>
      </c>
      <c r="O1640" s="2" t="s">
        <v>110</v>
      </c>
      <c r="P1640" s="2" t="s">
        <v>111</v>
      </c>
      <c r="S1640" s="2" t="s">
        <v>112</v>
      </c>
      <c r="T1640" s="2" t="s">
        <v>112</v>
      </c>
      <c r="U1640" s="2" t="b">
        <v>1</v>
      </c>
      <c r="V1640" s="2" t="s">
        <v>113</v>
      </c>
      <c r="W1640" s="1" t="s">
        <v>112</v>
      </c>
      <c r="X1640" s="1" t="s">
        <v>138</v>
      </c>
      <c r="Y1640" s="2" t="s">
        <v>112</v>
      </c>
      <c r="Z1640" s="2" t="s">
        <v>111</v>
      </c>
      <c r="AA1640" s="2" t="s">
        <v>112</v>
      </c>
      <c r="AB1640" s="2">
        <v>33</v>
      </c>
      <c r="AC1640" s="1" t="s">
        <v>111</v>
      </c>
      <c r="AF1640" s="1" t="s">
        <v>111</v>
      </c>
      <c r="AJ1640" s="1" t="s">
        <v>115</v>
      </c>
      <c r="AK1640" s="1" t="s">
        <v>211</v>
      </c>
      <c r="AN1640" s="1" t="s">
        <v>6050</v>
      </c>
      <c r="AO1640" s="1" t="s">
        <v>221</v>
      </c>
      <c r="AS1640" s="1" t="s">
        <v>118</v>
      </c>
      <c r="AZ1640" s="1" t="s">
        <v>248</v>
      </c>
      <c r="BA1640" s="1" t="s">
        <v>6051</v>
      </c>
      <c r="BD1640" s="1" t="s">
        <v>6052</v>
      </c>
      <c r="BG1640" s="1" t="s">
        <v>6053</v>
      </c>
      <c r="BH1640" s="1" t="s">
        <v>6054</v>
      </c>
      <c r="BJ1640" s="1" t="s">
        <v>111</v>
      </c>
      <c r="BN1640" s="1" t="s">
        <v>111</v>
      </c>
      <c r="BQ1640" s="1" t="s">
        <v>121</v>
      </c>
      <c r="BR1640" s="1" t="s">
        <v>122</v>
      </c>
      <c r="BS1640" s="1" t="s">
        <v>111</v>
      </c>
      <c r="BT1640" s="34" t="s">
        <v>6055</v>
      </c>
      <c r="BU1640" s="34" t="s">
        <v>6056</v>
      </c>
      <c r="BV1640" s="9">
        <v>44389</v>
      </c>
      <c r="BW1640" s="34" t="s">
        <v>6057</v>
      </c>
      <c r="BX1640" s="2" t="s">
        <v>111</v>
      </c>
      <c r="BY1640" s="2" t="s">
        <v>123</v>
      </c>
      <c r="BZ1640" s="2" t="s">
        <v>124</v>
      </c>
      <c r="CA1640" s="2">
        <v>2</v>
      </c>
      <c r="CB1640" s="1" t="s">
        <v>330</v>
      </c>
      <c r="CC1640" s="2" t="s">
        <v>113</v>
      </c>
      <c r="CD1640" s="1" t="b">
        <f t="shared" si="814"/>
        <v>1</v>
      </c>
      <c r="CE1640" s="1" t="b">
        <f t="shared" si="815"/>
        <v>0</v>
      </c>
      <c r="CF1640" s="1" t="b">
        <f t="shared" si="789"/>
        <v>0</v>
      </c>
      <c r="CG1640" s="1" t="b">
        <f t="shared" si="790"/>
        <v>0</v>
      </c>
      <c r="CH1640" s="1" t="b">
        <f t="shared" si="791"/>
        <v>0</v>
      </c>
      <c r="CI1640" s="1" t="b">
        <f t="shared" si="792"/>
        <v>0</v>
      </c>
      <c r="CJ1640" s="1" t="b">
        <f t="shared" si="793"/>
        <v>1</v>
      </c>
      <c r="CK1640" s="1" t="b">
        <f t="shared" si="794"/>
        <v>0</v>
      </c>
      <c r="CL1640" s="1" t="b">
        <f t="shared" si="795"/>
        <v>0</v>
      </c>
      <c r="CM1640" s="1" t="b">
        <f t="shared" si="796"/>
        <v>0</v>
      </c>
      <c r="CN1640" s="1" t="b">
        <f t="shared" si="797"/>
        <v>0</v>
      </c>
      <c r="CO1640" s="2" t="b">
        <f t="shared" si="798"/>
        <v>0</v>
      </c>
      <c r="CP1640" s="2" t="b">
        <f t="shared" si="799"/>
        <v>0</v>
      </c>
      <c r="CQ1640" s="2" t="b">
        <f t="shared" si="800"/>
        <v>0</v>
      </c>
      <c r="CR1640" s="6" t="str">
        <f t="shared" si="801"/>
        <v>Male</v>
      </c>
      <c r="CS1640" s="7">
        <f t="shared" si="802"/>
        <v>0</v>
      </c>
      <c r="CT1640" s="7">
        <f t="shared" si="803"/>
        <v>0</v>
      </c>
      <c r="CU1640" s="7">
        <f t="shared" si="804"/>
        <v>0</v>
      </c>
      <c r="CV1640" s="7">
        <f t="shared" si="805"/>
        <v>1</v>
      </c>
      <c r="CW1640" s="7">
        <f t="shared" si="810"/>
        <v>0</v>
      </c>
      <c r="CX1640" s="1" t="b">
        <f t="shared" si="811"/>
        <v>1</v>
      </c>
      <c r="CY1640" s="1" t="b">
        <f t="shared" si="812"/>
        <v>1</v>
      </c>
      <c r="DG1640" s="1" t="b">
        <f t="shared" si="813"/>
        <v>0</v>
      </c>
    </row>
    <row r="1641" spans="1:111" x14ac:dyDescent="0.35">
      <c r="B1641" s="1" t="s">
        <v>13809</v>
      </c>
      <c r="C1641" s="9">
        <v>44386</v>
      </c>
      <c r="D1641" s="10" t="s">
        <v>13809</v>
      </c>
      <c r="E1641" s="1">
        <v>18</v>
      </c>
      <c r="F1641" s="1" t="s">
        <v>127</v>
      </c>
      <c r="G1641" s="1" t="s">
        <v>13809</v>
      </c>
      <c r="H1641" s="1" t="s">
        <v>13809</v>
      </c>
      <c r="I1641" s="9">
        <v>44379</v>
      </c>
      <c r="J1641" s="2" t="s">
        <v>109</v>
      </c>
      <c r="K1641" s="2" t="s">
        <v>13809</v>
      </c>
      <c r="N1641" s="2" t="s">
        <v>13809</v>
      </c>
      <c r="O1641" s="2" t="s">
        <v>110</v>
      </c>
      <c r="P1641" s="2" t="s">
        <v>111</v>
      </c>
      <c r="T1641" s="2" t="s">
        <v>112</v>
      </c>
      <c r="U1641" s="2" t="b">
        <v>1</v>
      </c>
      <c r="V1641" s="2" t="s">
        <v>113</v>
      </c>
      <c r="W1641" s="1" t="s">
        <v>112</v>
      </c>
      <c r="X1641" s="1" t="s">
        <v>114</v>
      </c>
      <c r="Y1641" s="2" t="s">
        <v>112</v>
      </c>
      <c r="Z1641" s="2" t="s">
        <v>112</v>
      </c>
      <c r="AA1641" s="2" t="s">
        <v>111</v>
      </c>
      <c r="AB1641" s="2">
        <v>5</v>
      </c>
      <c r="AC1641" s="1" t="s">
        <v>111</v>
      </c>
      <c r="AF1641" s="1" t="s">
        <v>111</v>
      </c>
      <c r="AJ1641" s="1" t="s">
        <v>115</v>
      </c>
      <c r="AK1641" s="1" t="s">
        <v>129</v>
      </c>
      <c r="AO1641" s="1" t="s">
        <v>255</v>
      </c>
      <c r="AU1641" s="1" t="s">
        <v>132</v>
      </c>
      <c r="AZ1641" s="1" t="s">
        <v>155</v>
      </c>
      <c r="BA1641" s="1">
        <v>11522</v>
      </c>
      <c r="BJ1641" s="1" t="s">
        <v>112</v>
      </c>
      <c r="BK1641" s="1" t="s">
        <v>112</v>
      </c>
      <c r="BL1641" s="1" t="s">
        <v>142</v>
      </c>
      <c r="BQ1641" s="1" t="s">
        <v>121</v>
      </c>
      <c r="BR1641" s="1" t="s">
        <v>122</v>
      </c>
      <c r="BS1641" s="1" t="s">
        <v>112</v>
      </c>
      <c r="BU1641" s="34" t="s">
        <v>6058</v>
      </c>
      <c r="BV1641" s="9">
        <v>44391</v>
      </c>
      <c r="BW1641" s="34" t="s">
        <v>6059</v>
      </c>
      <c r="BX1641" s="2" t="s">
        <v>111</v>
      </c>
      <c r="BY1641" s="2" t="s">
        <v>156</v>
      </c>
      <c r="BZ1641" s="2" t="s">
        <v>124</v>
      </c>
      <c r="CA1641" s="2">
        <v>1</v>
      </c>
      <c r="CB1641" s="1" t="s">
        <v>330</v>
      </c>
      <c r="CC1641" s="2" t="s">
        <v>126</v>
      </c>
      <c r="CD1641" s="1" t="b">
        <f t="shared" si="814"/>
        <v>1</v>
      </c>
      <c r="CE1641" s="1" t="b">
        <f t="shared" si="815"/>
        <v>0</v>
      </c>
      <c r="CF1641" s="1" t="b">
        <f t="shared" si="789"/>
        <v>0</v>
      </c>
      <c r="CG1641" s="1" t="b">
        <f t="shared" si="790"/>
        <v>0</v>
      </c>
      <c r="CH1641" s="1" t="b">
        <f t="shared" si="791"/>
        <v>0</v>
      </c>
      <c r="CI1641" s="1" t="b">
        <f t="shared" si="792"/>
        <v>1</v>
      </c>
      <c r="CJ1641" s="1" t="b">
        <f t="shared" si="793"/>
        <v>0</v>
      </c>
      <c r="CK1641" s="1" t="b">
        <f t="shared" si="794"/>
        <v>0</v>
      </c>
      <c r="CL1641" s="1" t="b">
        <f t="shared" si="795"/>
        <v>0</v>
      </c>
      <c r="CM1641" s="1" t="b">
        <f t="shared" si="796"/>
        <v>0</v>
      </c>
      <c r="CN1641" s="1" t="b">
        <f t="shared" si="797"/>
        <v>0</v>
      </c>
      <c r="CO1641" s="2" t="b">
        <f t="shared" si="798"/>
        <v>1</v>
      </c>
      <c r="CP1641" s="2" t="b">
        <f t="shared" si="799"/>
        <v>1</v>
      </c>
      <c r="CQ1641" s="2" t="b">
        <f t="shared" si="800"/>
        <v>0</v>
      </c>
      <c r="CR1641" s="6" t="str">
        <f t="shared" si="801"/>
        <v>Male</v>
      </c>
      <c r="CS1641" s="7">
        <f t="shared" si="802"/>
        <v>1</v>
      </c>
      <c r="CT1641" s="7">
        <f t="shared" si="803"/>
        <v>0</v>
      </c>
      <c r="CU1641" s="7">
        <f t="shared" si="804"/>
        <v>0</v>
      </c>
      <c r="CV1641" s="7">
        <f t="shared" si="805"/>
        <v>0</v>
      </c>
      <c r="CW1641" s="7">
        <f t="shared" si="810"/>
        <v>0</v>
      </c>
      <c r="CX1641" s="1" t="b">
        <f t="shared" si="811"/>
        <v>1</v>
      </c>
      <c r="CY1641" s="1" t="b">
        <f t="shared" si="812"/>
        <v>1</v>
      </c>
      <c r="DG1641" s="1" t="b">
        <f t="shared" si="813"/>
        <v>0</v>
      </c>
    </row>
    <row r="1642" spans="1:111" ht="203" x14ac:dyDescent="0.35">
      <c r="B1642" s="1" t="s">
        <v>13809</v>
      </c>
      <c r="C1642" s="9">
        <v>44385</v>
      </c>
      <c r="D1642" s="10" t="s">
        <v>13809</v>
      </c>
      <c r="E1642" s="1">
        <v>71</v>
      </c>
      <c r="F1642" s="1" t="s">
        <v>108</v>
      </c>
      <c r="G1642" s="1" t="s">
        <v>13809</v>
      </c>
      <c r="H1642" s="1" t="s">
        <v>13809</v>
      </c>
      <c r="I1642" s="9">
        <v>44245</v>
      </c>
      <c r="J1642" s="2" t="s">
        <v>128</v>
      </c>
      <c r="K1642" s="2" t="s">
        <v>13809</v>
      </c>
      <c r="L1642" s="9">
        <v>44273</v>
      </c>
      <c r="M1642" s="2" t="s">
        <v>128</v>
      </c>
      <c r="N1642" s="2" t="s">
        <v>13809</v>
      </c>
      <c r="O1642" s="2" t="s">
        <v>110</v>
      </c>
      <c r="P1642" s="2" t="s">
        <v>111</v>
      </c>
      <c r="S1642" s="2" t="s">
        <v>112</v>
      </c>
      <c r="T1642" s="2" t="s">
        <v>111</v>
      </c>
      <c r="U1642" s="2" t="b">
        <v>1</v>
      </c>
      <c r="V1642" s="2" t="s">
        <v>113</v>
      </c>
      <c r="W1642" s="1" t="s">
        <v>112</v>
      </c>
      <c r="X1642" s="1" t="s">
        <v>138</v>
      </c>
      <c r="Y1642" s="2" t="s">
        <v>111</v>
      </c>
      <c r="AF1642" s="1" t="s">
        <v>111</v>
      </c>
      <c r="AH1642" s="1" t="s">
        <v>6060</v>
      </c>
      <c r="AI1642" s="1" t="s">
        <v>6061</v>
      </c>
      <c r="AK1642" s="1" t="s">
        <v>291</v>
      </c>
      <c r="AN1642" s="1" t="s">
        <v>6062</v>
      </c>
      <c r="AO1642" s="1" t="s">
        <v>117</v>
      </c>
      <c r="AS1642" s="1" t="s">
        <v>190</v>
      </c>
      <c r="BJ1642" s="1" t="s">
        <v>111</v>
      </c>
      <c r="BN1642" s="1" t="s">
        <v>112</v>
      </c>
      <c r="BO1642" s="1" t="s">
        <v>148</v>
      </c>
      <c r="BP1642" s="1" t="s">
        <v>6063</v>
      </c>
      <c r="BQ1642" s="1" t="s">
        <v>121</v>
      </c>
      <c r="BR1642" s="1" t="s">
        <v>122</v>
      </c>
      <c r="BS1642" s="1" t="s">
        <v>112</v>
      </c>
      <c r="BU1642" s="34" t="s">
        <v>6064</v>
      </c>
      <c r="BV1642" s="9">
        <v>44558</v>
      </c>
      <c r="BW1642" s="34" t="s">
        <v>14523</v>
      </c>
      <c r="BY1642" s="2" t="s">
        <v>153</v>
      </c>
      <c r="BZ1642" s="2" t="s">
        <v>124</v>
      </c>
      <c r="CA1642" s="2">
        <v>2</v>
      </c>
      <c r="CB1642" s="1" t="s">
        <v>256</v>
      </c>
      <c r="CC1642" s="2" t="s">
        <v>126</v>
      </c>
      <c r="CD1642" s="1" t="b">
        <f t="shared" si="814"/>
        <v>0</v>
      </c>
      <c r="CE1642" s="1" t="b">
        <f t="shared" si="815"/>
        <v>0</v>
      </c>
      <c r="CF1642" s="1" t="b">
        <f t="shared" si="789"/>
        <v>0</v>
      </c>
      <c r="CG1642" s="1" t="b">
        <f t="shared" si="790"/>
        <v>0</v>
      </c>
      <c r="CH1642" s="1" t="b">
        <f t="shared" si="791"/>
        <v>0</v>
      </c>
      <c r="CI1642" s="1" t="b">
        <f t="shared" si="792"/>
        <v>0</v>
      </c>
      <c r="CJ1642" s="1" t="b">
        <f t="shared" si="793"/>
        <v>0</v>
      </c>
      <c r="CK1642" s="1" t="b">
        <f t="shared" si="794"/>
        <v>0</v>
      </c>
      <c r="CL1642" s="1" t="b">
        <f t="shared" si="795"/>
        <v>0</v>
      </c>
      <c r="CM1642" s="1" t="b">
        <f t="shared" si="796"/>
        <v>0</v>
      </c>
      <c r="CN1642" s="1" t="b">
        <f t="shared" si="797"/>
        <v>1</v>
      </c>
      <c r="CO1642" s="2" t="b">
        <f t="shared" si="798"/>
        <v>0</v>
      </c>
      <c r="CP1642" s="2" t="b">
        <f t="shared" si="799"/>
        <v>0</v>
      </c>
      <c r="CQ1642" s="2" t="b">
        <f t="shared" si="800"/>
        <v>0</v>
      </c>
      <c r="CR1642" s="6" t="str">
        <f t="shared" si="801"/>
        <v>Female</v>
      </c>
      <c r="CS1642" s="7">
        <f t="shared" si="802"/>
        <v>0</v>
      </c>
      <c r="CT1642" s="7">
        <f t="shared" si="803"/>
        <v>1</v>
      </c>
      <c r="CU1642" s="7">
        <f t="shared" si="804"/>
        <v>0</v>
      </c>
      <c r="CV1642" s="7">
        <f t="shared" si="805"/>
        <v>0</v>
      </c>
      <c r="CW1642" s="7">
        <f t="shared" si="810"/>
        <v>1</v>
      </c>
      <c r="CX1642" s="1" t="b">
        <f t="shared" si="811"/>
        <v>0</v>
      </c>
      <c r="CY1642" s="1" t="b">
        <f t="shared" si="812"/>
        <v>0</v>
      </c>
      <c r="DG1642" s="1" t="b">
        <f t="shared" si="813"/>
        <v>0</v>
      </c>
    </row>
    <row r="1643" spans="1:111" x14ac:dyDescent="0.35">
      <c r="B1643" s="1" t="s">
        <v>13809</v>
      </c>
      <c r="C1643" s="9">
        <v>44385</v>
      </c>
      <c r="D1643" s="10" t="s">
        <v>13809</v>
      </c>
      <c r="E1643" s="1">
        <v>28</v>
      </c>
      <c r="F1643" s="1" t="s">
        <v>127</v>
      </c>
      <c r="G1643" s="1" t="s">
        <v>13809</v>
      </c>
      <c r="H1643" s="1" t="s">
        <v>13809</v>
      </c>
      <c r="J1643" s="2" t="s">
        <v>128</v>
      </c>
      <c r="K1643" s="2" t="s">
        <v>13809</v>
      </c>
      <c r="L1643" s="9">
        <v>44322</v>
      </c>
      <c r="M1643" s="2" t="s">
        <v>128</v>
      </c>
      <c r="N1643" s="2" t="s">
        <v>13809</v>
      </c>
      <c r="O1643" s="2" t="s">
        <v>110</v>
      </c>
      <c r="P1643" s="2" t="s">
        <v>111</v>
      </c>
      <c r="S1643" s="2" t="s">
        <v>112</v>
      </c>
      <c r="T1643" s="2" t="s">
        <v>111</v>
      </c>
      <c r="U1643" s="2" t="b">
        <v>1</v>
      </c>
      <c r="V1643" s="2" t="s">
        <v>113</v>
      </c>
      <c r="W1643" s="1" t="s">
        <v>112</v>
      </c>
      <c r="X1643" s="1" t="s">
        <v>114</v>
      </c>
      <c r="Y1643" s="2" t="s">
        <v>112</v>
      </c>
      <c r="AA1643" s="2" t="s">
        <v>112</v>
      </c>
      <c r="AB1643" s="2">
        <v>4</v>
      </c>
      <c r="AC1643" s="1" t="s">
        <v>111</v>
      </c>
      <c r="AF1643" s="1" t="s">
        <v>111</v>
      </c>
      <c r="AJ1643" s="1" t="s">
        <v>418</v>
      </c>
      <c r="AK1643" s="1" t="s">
        <v>129</v>
      </c>
      <c r="AO1643" s="1" t="s">
        <v>117</v>
      </c>
      <c r="AS1643" s="1" t="s">
        <v>118</v>
      </c>
      <c r="AU1643" s="1" t="s">
        <v>132</v>
      </c>
      <c r="AZ1643" s="1" t="s">
        <v>402</v>
      </c>
      <c r="BA1643" s="1">
        <v>11.4</v>
      </c>
      <c r="BE1643" s="1">
        <v>40.4</v>
      </c>
      <c r="BJ1643" s="1" t="s">
        <v>112</v>
      </c>
      <c r="BK1643" s="1" t="s">
        <v>112</v>
      </c>
      <c r="BL1643" s="1" t="s">
        <v>588</v>
      </c>
      <c r="BQ1643" s="1" t="s">
        <v>121</v>
      </c>
      <c r="BR1643" s="1" t="s">
        <v>122</v>
      </c>
      <c r="BS1643" s="1" t="s">
        <v>112</v>
      </c>
      <c r="BU1643" s="34" t="s">
        <v>6065</v>
      </c>
      <c r="BV1643" s="9">
        <v>44385</v>
      </c>
      <c r="BW1643" s="34" t="s">
        <v>6066</v>
      </c>
      <c r="BX1643" s="2" t="s">
        <v>111</v>
      </c>
      <c r="BY1643" s="2" t="s">
        <v>156</v>
      </c>
      <c r="BZ1643" s="2" t="s">
        <v>124</v>
      </c>
      <c r="CA1643" s="2">
        <v>2</v>
      </c>
      <c r="CB1643" s="1" t="s">
        <v>233</v>
      </c>
      <c r="CC1643" s="2" t="s">
        <v>126</v>
      </c>
      <c r="CD1643" s="1" t="b">
        <f t="shared" si="814"/>
        <v>1</v>
      </c>
      <c r="CE1643" s="1" t="b">
        <f t="shared" si="815"/>
        <v>0</v>
      </c>
      <c r="CF1643" s="1" t="b">
        <f t="shared" si="789"/>
        <v>0</v>
      </c>
      <c r="CG1643" s="1" t="b">
        <f t="shared" si="790"/>
        <v>0</v>
      </c>
      <c r="CH1643" s="1" t="b">
        <f t="shared" si="791"/>
        <v>0</v>
      </c>
      <c r="CI1643" s="1" t="b">
        <f t="shared" si="792"/>
        <v>0</v>
      </c>
      <c r="CJ1643" s="1" t="b">
        <f t="shared" si="793"/>
        <v>1</v>
      </c>
      <c r="CK1643" s="1" t="b">
        <f t="shared" si="794"/>
        <v>0</v>
      </c>
      <c r="CL1643" s="1" t="b">
        <f t="shared" si="795"/>
        <v>0</v>
      </c>
      <c r="CM1643" s="1" t="b">
        <f t="shared" si="796"/>
        <v>0</v>
      </c>
      <c r="CN1643" s="1" t="b">
        <f t="shared" si="797"/>
        <v>0</v>
      </c>
      <c r="CO1643" s="2" t="b">
        <f t="shared" si="798"/>
        <v>1</v>
      </c>
      <c r="CP1643" s="2" t="b">
        <f t="shared" si="799"/>
        <v>1</v>
      </c>
      <c r="CQ1643" s="2" t="b">
        <f t="shared" si="800"/>
        <v>0</v>
      </c>
      <c r="CR1643" s="6" t="str">
        <f t="shared" si="801"/>
        <v>Male</v>
      </c>
      <c r="CS1643" s="7">
        <f t="shared" si="802"/>
        <v>0</v>
      </c>
      <c r="CT1643" s="7">
        <f t="shared" si="803"/>
        <v>1</v>
      </c>
      <c r="CU1643" s="7">
        <f t="shared" si="804"/>
        <v>0</v>
      </c>
      <c r="CV1643" s="7">
        <f t="shared" si="805"/>
        <v>0</v>
      </c>
      <c r="CW1643" s="7">
        <f t="shared" si="810"/>
        <v>1</v>
      </c>
      <c r="CX1643" s="1" t="b">
        <f t="shared" si="811"/>
        <v>1</v>
      </c>
      <c r="CY1643" s="1" t="b">
        <f t="shared" si="812"/>
        <v>1</v>
      </c>
      <c r="DG1643" s="1" t="b">
        <f t="shared" si="813"/>
        <v>0</v>
      </c>
    </row>
    <row r="1644" spans="1:111" ht="29" x14ac:dyDescent="0.35">
      <c r="B1644" s="1" t="s">
        <v>13809</v>
      </c>
      <c r="C1644" s="9">
        <v>44385</v>
      </c>
      <c r="D1644" s="10" t="s">
        <v>13809</v>
      </c>
      <c r="E1644" s="1">
        <v>20</v>
      </c>
      <c r="F1644" s="1" t="s">
        <v>127</v>
      </c>
      <c r="G1644" s="1" t="s">
        <v>13809</v>
      </c>
      <c r="H1644" s="1" t="s">
        <v>13809</v>
      </c>
      <c r="I1644" s="9">
        <v>44326</v>
      </c>
      <c r="J1644" s="2" t="s">
        <v>109</v>
      </c>
      <c r="K1644" s="2" t="s">
        <v>13809</v>
      </c>
      <c r="L1644" s="9">
        <v>44348</v>
      </c>
      <c r="M1644" s="2" t="s">
        <v>109</v>
      </c>
      <c r="N1644" s="2" t="s">
        <v>13809</v>
      </c>
      <c r="O1644" s="2" t="s">
        <v>110</v>
      </c>
      <c r="P1644" s="2" t="s">
        <v>111</v>
      </c>
      <c r="S1644" s="2" t="s">
        <v>112</v>
      </c>
      <c r="T1644" s="2" t="s">
        <v>111</v>
      </c>
      <c r="U1644" s="2" t="b">
        <v>1</v>
      </c>
      <c r="V1644" s="2" t="s">
        <v>113</v>
      </c>
      <c r="W1644" s="1" t="s">
        <v>112</v>
      </c>
      <c r="X1644" s="1" t="s">
        <v>114</v>
      </c>
      <c r="Y1644" s="2" t="s">
        <v>112</v>
      </c>
      <c r="AA1644" s="2" t="s">
        <v>112</v>
      </c>
      <c r="AB1644" s="2">
        <v>7</v>
      </c>
      <c r="AC1644" s="1" t="s">
        <v>111</v>
      </c>
      <c r="AF1644" s="1" t="s">
        <v>111</v>
      </c>
      <c r="AJ1644" s="1" t="s">
        <v>115</v>
      </c>
      <c r="AK1644" s="1" t="s">
        <v>189</v>
      </c>
      <c r="AO1644" s="1" t="s">
        <v>130</v>
      </c>
      <c r="AU1644" s="1" t="s">
        <v>132</v>
      </c>
      <c r="AZ1644" s="1" t="s">
        <v>179</v>
      </c>
      <c r="BA1644" s="1">
        <v>3.62</v>
      </c>
      <c r="BG1644" s="1">
        <v>1.66</v>
      </c>
      <c r="BJ1644" s="1" t="s">
        <v>112</v>
      </c>
      <c r="BK1644" s="1" t="s">
        <v>112</v>
      </c>
      <c r="BL1644" s="1" t="s">
        <v>142</v>
      </c>
      <c r="BQ1644" s="1" t="s">
        <v>121</v>
      </c>
      <c r="BR1644" s="1" t="s">
        <v>122</v>
      </c>
      <c r="BS1644" s="1" t="s">
        <v>112</v>
      </c>
      <c r="BU1644" s="34" t="s">
        <v>6067</v>
      </c>
      <c r="BV1644" s="9">
        <v>44385</v>
      </c>
      <c r="BW1644" s="34" t="s">
        <v>6068</v>
      </c>
      <c r="BX1644" s="2" t="s">
        <v>111</v>
      </c>
      <c r="BY1644" s="2" t="s">
        <v>136</v>
      </c>
      <c r="BZ1644" s="2" t="s">
        <v>124</v>
      </c>
      <c r="CA1644" s="2">
        <v>2</v>
      </c>
      <c r="CB1644" s="1" t="s">
        <v>386</v>
      </c>
      <c r="CC1644" s="2" t="s">
        <v>126</v>
      </c>
      <c r="CD1644" s="1" t="b">
        <f t="shared" si="814"/>
        <v>1</v>
      </c>
      <c r="CE1644" s="1" t="b">
        <f t="shared" si="815"/>
        <v>0</v>
      </c>
      <c r="CF1644" s="1" t="b">
        <f t="shared" si="789"/>
        <v>0</v>
      </c>
      <c r="CG1644" s="1" t="b">
        <f t="shared" si="790"/>
        <v>0</v>
      </c>
      <c r="CH1644" s="1" t="b">
        <f t="shared" si="791"/>
        <v>0</v>
      </c>
      <c r="CI1644" s="1" t="b">
        <f t="shared" si="792"/>
        <v>1</v>
      </c>
      <c r="CJ1644" s="1" t="b">
        <f t="shared" si="793"/>
        <v>0</v>
      </c>
      <c r="CK1644" s="1" t="b">
        <f t="shared" si="794"/>
        <v>0</v>
      </c>
      <c r="CL1644" s="1" t="b">
        <f t="shared" si="795"/>
        <v>0</v>
      </c>
      <c r="CM1644" s="1" t="b">
        <f t="shared" si="796"/>
        <v>0</v>
      </c>
      <c r="CN1644" s="1" t="b">
        <f t="shared" si="797"/>
        <v>0</v>
      </c>
      <c r="CO1644" s="2" t="b">
        <f t="shared" si="798"/>
        <v>0</v>
      </c>
      <c r="CP1644" s="2" t="b">
        <f t="shared" si="799"/>
        <v>1</v>
      </c>
      <c r="CQ1644" s="2" t="b">
        <f t="shared" si="800"/>
        <v>0</v>
      </c>
      <c r="CR1644" s="6" t="str">
        <f t="shared" si="801"/>
        <v>Male</v>
      </c>
      <c r="CS1644" s="7">
        <f t="shared" si="802"/>
        <v>1</v>
      </c>
      <c r="CT1644" s="7">
        <f t="shared" si="803"/>
        <v>0</v>
      </c>
      <c r="CU1644" s="7">
        <f t="shared" si="804"/>
        <v>0</v>
      </c>
      <c r="CV1644" s="7">
        <f t="shared" si="805"/>
        <v>1</v>
      </c>
      <c r="CW1644" s="7">
        <f t="shared" si="810"/>
        <v>0</v>
      </c>
      <c r="CX1644" s="1" t="b">
        <f t="shared" si="811"/>
        <v>1</v>
      </c>
      <c r="CY1644" s="1" t="b">
        <f t="shared" si="812"/>
        <v>1</v>
      </c>
      <c r="DG1644" s="1" t="b">
        <f t="shared" si="813"/>
        <v>0</v>
      </c>
    </row>
    <row r="1645" spans="1:111" ht="43.5" x14ac:dyDescent="0.35">
      <c r="A1645" s="2" t="s">
        <v>220</v>
      </c>
      <c r="B1645" s="1" t="s">
        <v>13809</v>
      </c>
      <c r="C1645" s="9">
        <v>44385</v>
      </c>
      <c r="D1645" s="10" t="s">
        <v>13809</v>
      </c>
      <c r="E1645" s="11">
        <v>17</v>
      </c>
      <c r="F1645" s="1" t="s">
        <v>127</v>
      </c>
      <c r="G1645" s="1" t="s">
        <v>13809</v>
      </c>
      <c r="H1645" s="1" t="s">
        <v>13809</v>
      </c>
      <c r="I1645" s="2" t="s">
        <v>183</v>
      </c>
      <c r="J1645" s="2" t="s">
        <v>109</v>
      </c>
      <c r="K1645" s="2" t="s">
        <v>13809</v>
      </c>
      <c r="L1645" s="9">
        <v>44323</v>
      </c>
      <c r="M1645" s="2" t="s">
        <v>109</v>
      </c>
      <c r="N1645" s="2" t="s">
        <v>13809</v>
      </c>
      <c r="O1645" s="2" t="s">
        <v>110</v>
      </c>
      <c r="P1645" s="2" t="s">
        <v>111</v>
      </c>
      <c r="S1645" s="2" t="s">
        <v>112</v>
      </c>
      <c r="T1645" s="2" t="s">
        <v>111</v>
      </c>
      <c r="U1645" s="2" t="b">
        <v>1</v>
      </c>
      <c r="V1645" s="2" t="s">
        <v>113</v>
      </c>
      <c r="W1645" s="1" t="s">
        <v>112</v>
      </c>
      <c r="X1645" s="1" t="s">
        <v>114</v>
      </c>
      <c r="Y1645" s="2" t="s">
        <v>111</v>
      </c>
      <c r="AB1645" s="5">
        <v>59</v>
      </c>
      <c r="AF1645" s="1" t="s">
        <v>111</v>
      </c>
      <c r="AJ1645" s="1" t="s">
        <v>115</v>
      </c>
      <c r="AK1645" s="1" t="s">
        <v>201</v>
      </c>
      <c r="AN1645" s="1" t="s">
        <v>1861</v>
      </c>
      <c r="AO1645" s="1" t="s">
        <v>130</v>
      </c>
      <c r="AU1645" s="1" t="s">
        <v>132</v>
      </c>
      <c r="AZ1645" s="1" t="s">
        <v>208</v>
      </c>
      <c r="BA1645" s="1" t="s">
        <v>6069</v>
      </c>
      <c r="BD1645" s="1" t="s">
        <v>6070</v>
      </c>
      <c r="BG1645" s="1" t="s">
        <v>6071</v>
      </c>
      <c r="BJ1645" s="1" t="s">
        <v>112</v>
      </c>
      <c r="BK1645" s="1" t="s">
        <v>112</v>
      </c>
      <c r="BL1645" s="1" t="s">
        <v>142</v>
      </c>
      <c r="BQ1645" s="11" t="s">
        <v>121</v>
      </c>
      <c r="BR1645" s="11" t="s">
        <v>122</v>
      </c>
      <c r="BS1645" s="11" t="s">
        <v>111</v>
      </c>
      <c r="BW1645" s="34" t="s">
        <v>6072</v>
      </c>
      <c r="BZ1645" s="2" t="s">
        <v>162</v>
      </c>
      <c r="CA1645" s="2">
        <v>2</v>
      </c>
      <c r="CB1645" s="1" t="s">
        <v>246</v>
      </c>
      <c r="CC1645" s="2" t="s">
        <v>126</v>
      </c>
      <c r="CD1645" s="1" t="b">
        <f t="shared" si="814"/>
        <v>1</v>
      </c>
      <c r="CE1645" s="1" t="b">
        <f t="shared" si="815"/>
        <v>1</v>
      </c>
      <c r="CF1645" s="1" t="b">
        <f t="shared" si="789"/>
        <v>0</v>
      </c>
      <c r="CG1645" s="1" t="b">
        <f t="shared" si="790"/>
        <v>0</v>
      </c>
      <c r="CH1645" s="1" t="b">
        <f t="shared" si="791"/>
        <v>1</v>
      </c>
      <c r="CI1645" s="1" t="b">
        <f t="shared" si="792"/>
        <v>0</v>
      </c>
      <c r="CJ1645" s="1" t="b">
        <f t="shared" si="793"/>
        <v>0</v>
      </c>
      <c r="CK1645" s="1" t="b">
        <f t="shared" si="794"/>
        <v>0</v>
      </c>
      <c r="CL1645" s="1" t="b">
        <f t="shared" si="795"/>
        <v>0</v>
      </c>
      <c r="CM1645" s="1" t="b">
        <f t="shared" si="796"/>
        <v>0</v>
      </c>
      <c r="CN1645" s="1" t="b">
        <f t="shared" si="797"/>
        <v>0</v>
      </c>
      <c r="CO1645" s="2" t="b">
        <f t="shared" si="798"/>
        <v>0</v>
      </c>
      <c r="CP1645" s="2" t="b">
        <f t="shared" si="799"/>
        <v>0</v>
      </c>
      <c r="CQ1645" s="2" t="b">
        <f t="shared" si="800"/>
        <v>0</v>
      </c>
      <c r="CR1645" s="6" t="str">
        <f t="shared" si="801"/>
        <v>Male</v>
      </c>
      <c r="CS1645" s="7">
        <f t="shared" si="802"/>
        <v>1</v>
      </c>
      <c r="CT1645" s="7">
        <f t="shared" si="803"/>
        <v>0</v>
      </c>
      <c r="CU1645" s="7">
        <f t="shared" si="804"/>
        <v>0</v>
      </c>
      <c r="CV1645" s="7">
        <f t="shared" si="805"/>
        <v>1</v>
      </c>
      <c r="CW1645" s="7">
        <f t="shared" si="810"/>
        <v>0</v>
      </c>
      <c r="CX1645" s="1" t="b">
        <f t="shared" si="811"/>
        <v>1</v>
      </c>
      <c r="CY1645" s="1" t="b">
        <f t="shared" si="812"/>
        <v>0</v>
      </c>
      <c r="DG1645" s="1" t="b">
        <f t="shared" si="813"/>
        <v>1</v>
      </c>
    </row>
    <row r="1646" spans="1:111" ht="58" x14ac:dyDescent="0.35">
      <c r="B1646" s="1" t="s">
        <v>13809</v>
      </c>
      <c r="C1646" s="9">
        <v>44385</v>
      </c>
      <c r="D1646" s="10" t="s">
        <v>13809</v>
      </c>
      <c r="E1646" s="1">
        <v>36</v>
      </c>
      <c r="F1646" s="1" t="s">
        <v>127</v>
      </c>
      <c r="G1646" s="1" t="s">
        <v>13809</v>
      </c>
      <c r="H1646" s="1" t="s">
        <v>13809</v>
      </c>
      <c r="I1646" s="2" t="s">
        <v>183</v>
      </c>
      <c r="J1646" s="2" t="s">
        <v>109</v>
      </c>
      <c r="K1646" s="2" t="s">
        <v>13809</v>
      </c>
      <c r="L1646" s="9">
        <v>44342</v>
      </c>
      <c r="M1646" s="2" t="s">
        <v>109</v>
      </c>
      <c r="N1646" s="2" t="s">
        <v>13809</v>
      </c>
      <c r="O1646" s="2" t="s">
        <v>110</v>
      </c>
      <c r="P1646" s="2" t="s">
        <v>111</v>
      </c>
      <c r="S1646" s="2" t="s">
        <v>112</v>
      </c>
      <c r="T1646" s="2" t="s">
        <v>111</v>
      </c>
      <c r="U1646" s="2" t="b">
        <v>1</v>
      </c>
      <c r="V1646" s="2" t="s">
        <v>113</v>
      </c>
      <c r="W1646" s="1" t="s">
        <v>112</v>
      </c>
      <c r="X1646" s="1" t="s">
        <v>114</v>
      </c>
      <c r="Y1646" s="2" t="s">
        <v>112</v>
      </c>
      <c r="Z1646" s="2" t="s">
        <v>111</v>
      </c>
      <c r="AA1646" s="2" t="s">
        <v>112</v>
      </c>
      <c r="AB1646" s="2">
        <v>32</v>
      </c>
      <c r="AC1646" s="1" t="s">
        <v>111</v>
      </c>
      <c r="AF1646" s="1" t="s">
        <v>111</v>
      </c>
      <c r="AJ1646" s="1" t="s">
        <v>115</v>
      </c>
      <c r="AK1646" s="1" t="s">
        <v>129</v>
      </c>
      <c r="AO1646" s="1" t="s">
        <v>130</v>
      </c>
      <c r="AS1646" s="1" t="s">
        <v>140</v>
      </c>
      <c r="AU1646" s="1" t="s">
        <v>238</v>
      </c>
      <c r="AX1646" s="1">
        <v>62</v>
      </c>
      <c r="AZ1646" s="1" t="s">
        <v>697</v>
      </c>
      <c r="BA1646" s="1">
        <v>7876</v>
      </c>
      <c r="BC1646" s="1">
        <v>1410</v>
      </c>
      <c r="BG1646" s="1">
        <v>3.7</v>
      </c>
      <c r="BH1646" s="1">
        <v>2</v>
      </c>
      <c r="BJ1646" s="1" t="s">
        <v>112</v>
      </c>
      <c r="BK1646" s="1" t="s">
        <v>112</v>
      </c>
      <c r="BL1646" s="1" t="s">
        <v>1833</v>
      </c>
      <c r="BQ1646" s="1" t="s">
        <v>121</v>
      </c>
      <c r="BR1646" s="1" t="s">
        <v>122</v>
      </c>
      <c r="BS1646" s="1" t="s">
        <v>112</v>
      </c>
      <c r="BU1646" s="34" t="s">
        <v>6073</v>
      </c>
      <c r="BV1646" s="9">
        <v>44385</v>
      </c>
      <c r="BW1646" s="34" t="s">
        <v>6074</v>
      </c>
      <c r="BY1646" s="2" t="s">
        <v>123</v>
      </c>
      <c r="BZ1646" s="2" t="s">
        <v>124</v>
      </c>
      <c r="CA1646" s="2">
        <v>2</v>
      </c>
      <c r="CB1646" s="1" t="s">
        <v>227</v>
      </c>
      <c r="CC1646" s="2" t="s">
        <v>126</v>
      </c>
      <c r="CD1646" s="1" t="b">
        <f t="shared" si="814"/>
        <v>0</v>
      </c>
      <c r="CE1646" s="1" t="b">
        <f t="shared" si="815"/>
        <v>0</v>
      </c>
      <c r="CF1646" s="1" t="b">
        <f t="shared" si="789"/>
        <v>0</v>
      </c>
      <c r="CG1646" s="1" t="b">
        <f t="shared" si="790"/>
        <v>0</v>
      </c>
      <c r="CH1646" s="1" t="b">
        <f t="shared" si="791"/>
        <v>0</v>
      </c>
      <c r="CI1646" s="1" t="b">
        <f t="shared" si="792"/>
        <v>0</v>
      </c>
      <c r="CJ1646" s="1" t="b">
        <f t="shared" si="793"/>
        <v>0</v>
      </c>
      <c r="CK1646" s="1" t="b">
        <f t="shared" si="794"/>
        <v>1</v>
      </c>
      <c r="CL1646" s="1" t="b">
        <f t="shared" si="795"/>
        <v>0</v>
      </c>
      <c r="CM1646" s="1" t="b">
        <f t="shared" si="796"/>
        <v>0</v>
      </c>
      <c r="CN1646" s="1" t="b">
        <f t="shared" si="797"/>
        <v>0</v>
      </c>
      <c r="CO1646" s="2" t="b">
        <f t="shared" si="798"/>
        <v>0</v>
      </c>
      <c r="CP1646" s="2" t="b">
        <f t="shared" si="799"/>
        <v>0</v>
      </c>
      <c r="CQ1646" s="2" t="b">
        <f t="shared" si="800"/>
        <v>0</v>
      </c>
      <c r="CR1646" s="6" t="str">
        <f t="shared" si="801"/>
        <v>Male</v>
      </c>
      <c r="CS1646" s="7">
        <f t="shared" si="802"/>
        <v>1</v>
      </c>
      <c r="CT1646" s="7">
        <f t="shared" si="803"/>
        <v>0</v>
      </c>
      <c r="CU1646" s="7">
        <f t="shared" si="804"/>
        <v>0</v>
      </c>
      <c r="CV1646" s="7">
        <f t="shared" si="805"/>
        <v>1</v>
      </c>
      <c r="CW1646" s="7">
        <f t="shared" si="810"/>
        <v>0</v>
      </c>
      <c r="CX1646" s="1" t="b">
        <f t="shared" si="811"/>
        <v>0</v>
      </c>
      <c r="CY1646" s="1" t="b">
        <f t="shared" si="812"/>
        <v>1</v>
      </c>
      <c r="DG1646" s="1" t="b">
        <f t="shared" si="813"/>
        <v>0</v>
      </c>
    </row>
    <row r="1647" spans="1:111" ht="232" x14ac:dyDescent="0.35">
      <c r="B1647" s="1" t="s">
        <v>13809</v>
      </c>
      <c r="C1647" s="9">
        <v>44385</v>
      </c>
      <c r="D1647" s="10" t="s">
        <v>13809</v>
      </c>
      <c r="E1647" s="1">
        <v>62</v>
      </c>
      <c r="F1647" s="1" t="s">
        <v>127</v>
      </c>
      <c r="G1647" s="1" t="s">
        <v>13809</v>
      </c>
      <c r="H1647" s="1" t="s">
        <v>13809</v>
      </c>
      <c r="I1647" s="9">
        <v>44288</v>
      </c>
      <c r="J1647" s="2" t="s">
        <v>109</v>
      </c>
      <c r="K1647" s="2" t="s">
        <v>13809</v>
      </c>
      <c r="L1647" s="2" t="s">
        <v>183</v>
      </c>
      <c r="M1647" s="2" t="s">
        <v>163</v>
      </c>
      <c r="N1647" s="2" t="s">
        <v>13809</v>
      </c>
      <c r="O1647" s="2" t="s">
        <v>110</v>
      </c>
      <c r="P1647" s="2" t="s">
        <v>111</v>
      </c>
      <c r="S1647" s="2" t="s">
        <v>112</v>
      </c>
      <c r="T1647" s="2" t="s">
        <v>111</v>
      </c>
      <c r="U1647" s="2" t="b">
        <f>OR(S1647="yes",T1647="yes")</f>
        <v>1</v>
      </c>
      <c r="V1647" s="2" t="s">
        <v>113</v>
      </c>
      <c r="W1647" s="1" t="s">
        <v>112</v>
      </c>
      <c r="X1647" s="1" t="s">
        <v>138</v>
      </c>
      <c r="Y1647" s="2" t="s">
        <v>112</v>
      </c>
      <c r="Z1647" s="2" t="s">
        <v>112</v>
      </c>
      <c r="AA1647" s="2" t="s">
        <v>111</v>
      </c>
      <c r="AB1647" s="2">
        <v>5</v>
      </c>
      <c r="AC1647" s="1" t="s">
        <v>111</v>
      </c>
      <c r="AF1647" s="1" t="s">
        <v>111</v>
      </c>
      <c r="AJ1647" s="1" t="s">
        <v>115</v>
      </c>
      <c r="AK1647" s="1" t="s">
        <v>129</v>
      </c>
      <c r="AO1647" s="1" t="s">
        <v>117</v>
      </c>
      <c r="AS1647" s="1" t="s">
        <v>145</v>
      </c>
      <c r="AU1647" s="1" t="s">
        <v>132</v>
      </c>
      <c r="AZ1647" s="1" t="s">
        <v>374</v>
      </c>
      <c r="BA1647" s="1" t="s">
        <v>6075</v>
      </c>
      <c r="BD1647" s="1">
        <v>2</v>
      </c>
      <c r="BE1647" s="1">
        <v>58</v>
      </c>
      <c r="BH1647" s="1">
        <v>8</v>
      </c>
      <c r="BJ1647" s="1" t="s">
        <v>112</v>
      </c>
      <c r="BK1647" s="1" t="s">
        <v>112</v>
      </c>
      <c r="BL1647" s="1" t="s">
        <v>142</v>
      </c>
      <c r="BQ1647" s="1" t="s">
        <v>121</v>
      </c>
      <c r="BR1647" s="1" t="s">
        <v>122</v>
      </c>
      <c r="BS1647" s="1" t="s">
        <v>112</v>
      </c>
      <c r="BU1647" s="34" t="s">
        <v>6076</v>
      </c>
      <c r="BV1647" s="9">
        <v>44385</v>
      </c>
      <c r="BW1647" s="34" t="s">
        <v>6077</v>
      </c>
      <c r="BY1647" s="2" t="s">
        <v>174</v>
      </c>
      <c r="BZ1647" s="2" t="s">
        <v>124</v>
      </c>
      <c r="CA1647" s="2">
        <v>1</v>
      </c>
      <c r="CB1647" s="1" t="s">
        <v>505</v>
      </c>
      <c r="CC1647" s="2" t="s">
        <v>126</v>
      </c>
      <c r="CD1647" s="1" t="b">
        <v>0</v>
      </c>
      <c r="CE1647" s="1" t="b">
        <v>0</v>
      </c>
      <c r="CF1647" s="1" t="b">
        <f t="shared" si="789"/>
        <v>0</v>
      </c>
      <c r="CG1647" s="1" t="b">
        <f t="shared" si="790"/>
        <v>0</v>
      </c>
      <c r="CH1647" s="1" t="b">
        <f t="shared" si="791"/>
        <v>0</v>
      </c>
      <c r="CI1647" s="1" t="b">
        <f t="shared" si="792"/>
        <v>0</v>
      </c>
      <c r="CJ1647" s="1" t="b">
        <f t="shared" si="793"/>
        <v>0</v>
      </c>
      <c r="CK1647" s="1" t="b">
        <f t="shared" si="794"/>
        <v>0</v>
      </c>
      <c r="CL1647" s="1" t="b">
        <f t="shared" si="795"/>
        <v>0</v>
      </c>
      <c r="CM1647" s="1" t="b">
        <f t="shared" si="796"/>
        <v>1</v>
      </c>
      <c r="CN1647" s="1" t="b">
        <f t="shared" si="797"/>
        <v>0</v>
      </c>
      <c r="CO1647" s="2" t="b">
        <f t="shared" si="798"/>
        <v>1</v>
      </c>
      <c r="CP1647" s="2" t="b">
        <f t="shared" si="799"/>
        <v>1</v>
      </c>
      <c r="CQ1647" s="2" t="b">
        <f t="shared" si="800"/>
        <v>0</v>
      </c>
      <c r="CR1647" s="6" t="str">
        <f t="shared" si="801"/>
        <v>Male</v>
      </c>
      <c r="CS1647" s="7">
        <f t="shared" si="802"/>
        <v>1</v>
      </c>
      <c r="CT1647" s="7">
        <f t="shared" si="803"/>
        <v>0</v>
      </c>
      <c r="CU1647" s="7">
        <f t="shared" si="804"/>
        <v>0</v>
      </c>
      <c r="CV1647" s="7">
        <f t="shared" si="805"/>
        <v>0</v>
      </c>
      <c r="CW1647" s="7">
        <f t="shared" si="810"/>
        <v>0</v>
      </c>
      <c r="CX1647" s="1" t="b">
        <f t="shared" si="811"/>
        <v>0</v>
      </c>
      <c r="CY1647" s="1" t="b">
        <f t="shared" si="812"/>
        <v>0</v>
      </c>
      <c r="CZ1647" s="2">
        <v>3375</v>
      </c>
      <c r="DG1647" s="1" t="b">
        <f t="shared" si="813"/>
        <v>0</v>
      </c>
    </row>
    <row r="1648" spans="1:111" ht="72.5" x14ac:dyDescent="0.35">
      <c r="B1648" s="1" t="s">
        <v>13809</v>
      </c>
      <c r="C1648" s="9">
        <v>44385</v>
      </c>
      <c r="D1648" s="10" t="s">
        <v>13809</v>
      </c>
      <c r="E1648" s="1">
        <v>31</v>
      </c>
      <c r="F1648" s="1" t="s">
        <v>127</v>
      </c>
      <c r="G1648" s="1" t="s">
        <v>13809</v>
      </c>
      <c r="H1648" s="1" t="s">
        <v>13809</v>
      </c>
      <c r="I1648" s="9">
        <v>44256</v>
      </c>
      <c r="J1648" s="2" t="s">
        <v>109</v>
      </c>
      <c r="K1648" s="2" t="s">
        <v>13809</v>
      </c>
      <c r="M1648" s="2" t="s">
        <v>163</v>
      </c>
      <c r="N1648" s="2" t="s">
        <v>13809</v>
      </c>
      <c r="O1648" s="2" t="s">
        <v>110</v>
      </c>
      <c r="P1648" s="2" t="s">
        <v>111</v>
      </c>
      <c r="S1648" s="2" t="s">
        <v>112</v>
      </c>
      <c r="T1648" s="2" t="s">
        <v>112</v>
      </c>
      <c r="U1648" s="2" t="b">
        <f>OR(S1648="yes",T1648="yes")</f>
        <v>1</v>
      </c>
      <c r="V1648" s="2" t="s">
        <v>126</v>
      </c>
      <c r="W1648" s="1" t="s">
        <v>111</v>
      </c>
      <c r="Y1648" s="2" t="s">
        <v>112</v>
      </c>
      <c r="Z1648" s="2" t="s">
        <v>112</v>
      </c>
      <c r="AB1648" s="2">
        <v>1</v>
      </c>
      <c r="AC1648" s="1" t="s">
        <v>111</v>
      </c>
      <c r="AF1648" s="1" t="s">
        <v>111</v>
      </c>
      <c r="AK1648" s="1" t="s">
        <v>129</v>
      </c>
      <c r="AO1648" s="1" t="s">
        <v>117</v>
      </c>
      <c r="BJ1648" s="1" t="s">
        <v>111</v>
      </c>
      <c r="BN1648" s="1" t="s">
        <v>112</v>
      </c>
      <c r="BO1648" s="1" t="s">
        <v>148</v>
      </c>
      <c r="BP1648" s="1" t="s">
        <v>6078</v>
      </c>
      <c r="BQ1648" s="1" t="s">
        <v>121</v>
      </c>
      <c r="BR1648" s="1" t="s">
        <v>122</v>
      </c>
      <c r="BS1648" s="1" t="s">
        <v>111</v>
      </c>
      <c r="BT1648" s="34" t="s">
        <v>384</v>
      </c>
      <c r="BU1648" s="34" t="s">
        <v>6079</v>
      </c>
      <c r="BV1648" s="9">
        <v>44389</v>
      </c>
      <c r="BW1648" s="34" t="s">
        <v>6080</v>
      </c>
      <c r="BY1648" s="2" t="s">
        <v>153</v>
      </c>
      <c r="BZ1648" s="2" t="s">
        <v>162</v>
      </c>
      <c r="CA1648" s="2">
        <v>1</v>
      </c>
      <c r="CB1648" s="1" t="s">
        <v>175</v>
      </c>
      <c r="CD1648" s="1" t="b">
        <f>AND(E1648&lt;30,NOT(E1648="."),NOT(E1648=""))</f>
        <v>0</v>
      </c>
      <c r="CE1648" s="1" t="b">
        <f>AND(E1648&lt;18,NOT(E1648="."),NOT(E1648=""))</f>
        <v>0</v>
      </c>
      <c r="CF1648" s="1" t="b">
        <f t="shared" si="789"/>
        <v>0</v>
      </c>
      <c r="CG1648" s="1" t="b">
        <f t="shared" si="790"/>
        <v>0</v>
      </c>
      <c r="CH1648" s="1" t="b">
        <f t="shared" si="791"/>
        <v>0</v>
      </c>
      <c r="CI1648" s="1" t="b">
        <f t="shared" si="792"/>
        <v>0</v>
      </c>
      <c r="CJ1648" s="1" t="b">
        <f t="shared" si="793"/>
        <v>0</v>
      </c>
      <c r="CK1648" s="1" t="b">
        <f t="shared" si="794"/>
        <v>1</v>
      </c>
      <c r="CL1648" s="1" t="b">
        <f t="shared" si="795"/>
        <v>0</v>
      </c>
      <c r="CM1648" s="1" t="b">
        <f t="shared" si="796"/>
        <v>0</v>
      </c>
      <c r="CN1648" s="1" t="b">
        <f t="shared" si="797"/>
        <v>0</v>
      </c>
      <c r="CO1648" s="2" t="b">
        <f t="shared" si="798"/>
        <v>1</v>
      </c>
      <c r="CP1648" s="2" t="b">
        <f t="shared" si="799"/>
        <v>1</v>
      </c>
      <c r="CQ1648" s="2" t="b">
        <f t="shared" si="800"/>
        <v>0</v>
      </c>
      <c r="CR1648" s="6" t="str">
        <f t="shared" si="801"/>
        <v>Male</v>
      </c>
      <c r="CS1648" s="7">
        <f t="shared" si="802"/>
        <v>1</v>
      </c>
      <c r="CT1648" s="7">
        <f t="shared" si="803"/>
        <v>0</v>
      </c>
      <c r="CU1648" s="7">
        <f t="shared" si="804"/>
        <v>0</v>
      </c>
      <c r="CV1648" s="7">
        <f t="shared" si="805"/>
        <v>0</v>
      </c>
      <c r="CW1648" s="7">
        <f t="shared" si="810"/>
        <v>0</v>
      </c>
      <c r="CX1648" s="1" t="b">
        <f t="shared" si="811"/>
        <v>0</v>
      </c>
      <c r="CY1648" s="1" t="b">
        <f t="shared" si="812"/>
        <v>1</v>
      </c>
      <c r="DG1648" s="1" t="b">
        <f t="shared" si="813"/>
        <v>0</v>
      </c>
    </row>
    <row r="1649" spans="2:111" ht="145" x14ac:dyDescent="0.35">
      <c r="B1649" s="1" t="s">
        <v>13809</v>
      </c>
      <c r="C1649" s="9">
        <v>44385</v>
      </c>
      <c r="D1649" s="10" t="s">
        <v>13809</v>
      </c>
      <c r="E1649" s="1">
        <v>28</v>
      </c>
      <c r="F1649" s="1" t="s">
        <v>127</v>
      </c>
      <c r="G1649" s="1" t="s">
        <v>13809</v>
      </c>
      <c r="H1649" s="1" t="s">
        <v>13809</v>
      </c>
      <c r="I1649" s="9">
        <v>44308</v>
      </c>
      <c r="J1649" s="2" t="s">
        <v>109</v>
      </c>
      <c r="K1649" s="2" t="s">
        <v>13809</v>
      </c>
      <c r="L1649" s="9">
        <v>44329</v>
      </c>
      <c r="M1649" s="2" t="s">
        <v>109</v>
      </c>
      <c r="N1649" s="2" t="s">
        <v>13809</v>
      </c>
      <c r="O1649" s="2" t="s">
        <v>110</v>
      </c>
      <c r="P1649" s="2" t="s">
        <v>111</v>
      </c>
      <c r="S1649" s="2" t="s">
        <v>112</v>
      </c>
      <c r="T1649" s="2" t="s">
        <v>111</v>
      </c>
      <c r="U1649" s="2" t="b">
        <v>1</v>
      </c>
      <c r="V1649" s="2" t="s">
        <v>113</v>
      </c>
      <c r="W1649" s="1" t="s">
        <v>112</v>
      </c>
      <c r="X1649" s="1" t="s">
        <v>114</v>
      </c>
      <c r="Y1649" s="2" t="s">
        <v>111</v>
      </c>
      <c r="AF1649" s="1" t="s">
        <v>111</v>
      </c>
      <c r="AJ1649" s="1" t="s">
        <v>115</v>
      </c>
      <c r="AK1649" s="1" t="s">
        <v>201</v>
      </c>
      <c r="AN1649" s="1" t="s">
        <v>5270</v>
      </c>
      <c r="AO1649" s="1" t="s">
        <v>331</v>
      </c>
      <c r="AS1649" s="1" t="s">
        <v>118</v>
      </c>
      <c r="AU1649" s="1" t="s">
        <v>119</v>
      </c>
      <c r="AX1649" s="1">
        <v>30</v>
      </c>
      <c r="AZ1649" s="1" t="s">
        <v>155</v>
      </c>
      <c r="BA1649" s="1">
        <v>10.1</v>
      </c>
      <c r="BJ1649" s="1" t="s">
        <v>112</v>
      </c>
      <c r="BK1649" s="1" t="s">
        <v>112</v>
      </c>
      <c r="BL1649" s="1" t="s">
        <v>6081</v>
      </c>
      <c r="BM1649" s="1" t="s">
        <v>6082</v>
      </c>
      <c r="BQ1649" s="1" t="s">
        <v>121</v>
      </c>
      <c r="BR1649" s="1" t="s">
        <v>122</v>
      </c>
      <c r="BS1649" s="1" t="s">
        <v>112</v>
      </c>
      <c r="BU1649" s="34" t="s">
        <v>6083</v>
      </c>
      <c r="BV1649" s="9">
        <v>44387</v>
      </c>
      <c r="BW1649" s="34" t="s">
        <v>6084</v>
      </c>
      <c r="BX1649" s="2" t="s">
        <v>111</v>
      </c>
      <c r="BY1649" s="2" t="s">
        <v>136</v>
      </c>
      <c r="BZ1649" s="2" t="s">
        <v>124</v>
      </c>
      <c r="CA1649" s="2">
        <v>2</v>
      </c>
      <c r="CB1649" s="1" t="s">
        <v>383</v>
      </c>
      <c r="CC1649" s="2" t="s">
        <v>126</v>
      </c>
      <c r="CD1649" s="1" t="b">
        <f>AND(E1649&lt;30,NOT(E1649="."),NOT(E1649=""))</f>
        <v>1</v>
      </c>
      <c r="CE1649" s="1" t="b">
        <f>AND(E1649&lt;18,NOT(E1649="."),NOT(E1649=""))</f>
        <v>0</v>
      </c>
      <c r="CF1649" s="1" t="b">
        <f t="shared" si="789"/>
        <v>0</v>
      </c>
      <c r="CG1649" s="1" t="b">
        <f t="shared" si="790"/>
        <v>0</v>
      </c>
      <c r="CH1649" s="1" t="b">
        <f t="shared" si="791"/>
        <v>0</v>
      </c>
      <c r="CI1649" s="1" t="b">
        <f t="shared" si="792"/>
        <v>0</v>
      </c>
      <c r="CJ1649" s="1" t="b">
        <f t="shared" si="793"/>
        <v>1</v>
      </c>
      <c r="CK1649" s="1" t="b">
        <f t="shared" si="794"/>
        <v>0</v>
      </c>
      <c r="CL1649" s="1" t="b">
        <f t="shared" si="795"/>
        <v>0</v>
      </c>
      <c r="CM1649" s="1" t="b">
        <f t="shared" si="796"/>
        <v>0</v>
      </c>
      <c r="CN1649" s="1" t="b">
        <f t="shared" si="797"/>
        <v>0</v>
      </c>
      <c r="CO1649" s="2" t="b">
        <f t="shared" si="798"/>
        <v>0</v>
      </c>
      <c r="CP1649" s="2" t="b">
        <f t="shared" si="799"/>
        <v>0</v>
      </c>
      <c r="CQ1649" s="2" t="b">
        <f t="shared" si="800"/>
        <v>0</v>
      </c>
      <c r="CR1649" s="6" t="str">
        <f t="shared" si="801"/>
        <v>Male</v>
      </c>
      <c r="CS1649" s="7">
        <f t="shared" si="802"/>
        <v>1</v>
      </c>
      <c r="CT1649" s="7">
        <f t="shared" si="803"/>
        <v>0</v>
      </c>
      <c r="CU1649" s="7">
        <f t="shared" si="804"/>
        <v>0</v>
      </c>
      <c r="CV1649" s="7">
        <f t="shared" si="805"/>
        <v>1</v>
      </c>
      <c r="CW1649" s="7">
        <f t="shared" si="810"/>
        <v>0</v>
      </c>
      <c r="CX1649" s="1" t="b">
        <f t="shared" si="811"/>
        <v>1</v>
      </c>
      <c r="CY1649" s="1" t="b">
        <f t="shared" si="812"/>
        <v>1</v>
      </c>
      <c r="DG1649" s="1" t="b">
        <f t="shared" si="813"/>
        <v>0</v>
      </c>
    </row>
    <row r="1650" spans="2:111" ht="87" x14ac:dyDescent="0.35">
      <c r="B1650" s="1" t="s">
        <v>13809</v>
      </c>
      <c r="C1650" s="9">
        <v>44385</v>
      </c>
      <c r="D1650" s="10" t="s">
        <v>13809</v>
      </c>
      <c r="E1650" s="1">
        <v>13</v>
      </c>
      <c r="F1650" s="1" t="s">
        <v>108</v>
      </c>
      <c r="G1650" s="1" t="s">
        <v>13809</v>
      </c>
      <c r="H1650" s="1" t="s">
        <v>13809</v>
      </c>
      <c r="I1650" s="2" t="s">
        <v>183</v>
      </c>
      <c r="J1650" s="2" t="s">
        <v>163</v>
      </c>
      <c r="K1650" s="2" t="s">
        <v>13809</v>
      </c>
      <c r="L1650" s="9">
        <v>44360</v>
      </c>
      <c r="M1650" s="2" t="s">
        <v>109</v>
      </c>
      <c r="N1650" s="2" t="s">
        <v>13809</v>
      </c>
      <c r="O1650" s="2" t="s">
        <v>110</v>
      </c>
      <c r="P1650" s="2" t="s">
        <v>111</v>
      </c>
      <c r="S1650" s="2" t="s">
        <v>112</v>
      </c>
      <c r="T1650" s="2" t="s">
        <v>111</v>
      </c>
      <c r="U1650" s="2" t="b">
        <v>1</v>
      </c>
      <c r="V1650" s="2" t="s">
        <v>113</v>
      </c>
      <c r="W1650" s="1" t="s">
        <v>112</v>
      </c>
      <c r="X1650" s="1" t="s">
        <v>138</v>
      </c>
      <c r="Y1650" s="2" t="s">
        <v>112</v>
      </c>
      <c r="Z1650" s="2" t="s">
        <v>111</v>
      </c>
      <c r="AA1650" s="2" t="s">
        <v>112</v>
      </c>
      <c r="AB1650" s="2">
        <v>2</v>
      </c>
      <c r="AC1650" s="1" t="s">
        <v>111</v>
      </c>
      <c r="AF1650" s="1" t="s">
        <v>111</v>
      </c>
      <c r="AJ1650" s="1" t="s">
        <v>115</v>
      </c>
      <c r="AK1650" s="1" t="s">
        <v>194</v>
      </c>
      <c r="AN1650" s="1" t="s">
        <v>6085</v>
      </c>
      <c r="AO1650" s="1" t="s">
        <v>117</v>
      </c>
      <c r="AS1650" s="1" t="s">
        <v>118</v>
      </c>
      <c r="AU1650" s="1" t="s">
        <v>197</v>
      </c>
      <c r="AZ1650" s="1" t="s">
        <v>133</v>
      </c>
      <c r="BA1650" s="1" t="s">
        <v>3061</v>
      </c>
      <c r="BE1650" s="1" t="s">
        <v>6086</v>
      </c>
      <c r="BG1650" s="1" t="s">
        <v>6087</v>
      </c>
      <c r="BH1650" s="1" t="s">
        <v>6088</v>
      </c>
      <c r="BJ1650" s="1" t="s">
        <v>112</v>
      </c>
      <c r="BK1650" s="1" t="s">
        <v>112</v>
      </c>
      <c r="BL1650" s="1" t="s">
        <v>161</v>
      </c>
      <c r="BM1650" s="1" t="s">
        <v>6089</v>
      </c>
      <c r="BQ1650" s="1" t="s">
        <v>121</v>
      </c>
      <c r="BR1650" s="1" t="s">
        <v>122</v>
      </c>
      <c r="BS1650" s="1" t="s">
        <v>112</v>
      </c>
      <c r="BU1650" s="34" t="s">
        <v>6090</v>
      </c>
      <c r="BV1650" s="9">
        <v>44384</v>
      </c>
      <c r="BW1650" s="34" t="s">
        <v>14524</v>
      </c>
      <c r="BX1650" s="2" t="s">
        <v>111</v>
      </c>
      <c r="BY1650" s="2" t="s">
        <v>174</v>
      </c>
      <c r="BZ1650" s="2" t="s">
        <v>124</v>
      </c>
      <c r="CA1650" s="2">
        <v>2</v>
      </c>
      <c r="CB1650" s="1" t="s">
        <v>256</v>
      </c>
      <c r="CC1650" s="2" t="s">
        <v>113</v>
      </c>
      <c r="CD1650" s="1" t="b">
        <f>AND(E1650&lt;30,NOT(E1650="."),NOT(E1650=""))</f>
        <v>1</v>
      </c>
      <c r="CE1650" s="1" t="b">
        <f>AND(E1650&lt;18,NOT(E1650="."),NOT(E1650=""))</f>
        <v>1</v>
      </c>
      <c r="CF1650" s="1" t="b">
        <f t="shared" si="789"/>
        <v>0</v>
      </c>
      <c r="CG1650" s="1" t="b">
        <f t="shared" si="790"/>
        <v>1</v>
      </c>
      <c r="CH1650" s="1" t="b">
        <f t="shared" si="791"/>
        <v>0</v>
      </c>
      <c r="CI1650" s="1" t="b">
        <f t="shared" si="792"/>
        <v>0</v>
      </c>
      <c r="CJ1650" s="1" t="b">
        <f t="shared" si="793"/>
        <v>0</v>
      </c>
      <c r="CK1650" s="1" t="b">
        <f t="shared" si="794"/>
        <v>0</v>
      </c>
      <c r="CL1650" s="1" t="b">
        <f t="shared" si="795"/>
        <v>0</v>
      </c>
      <c r="CM1650" s="1" t="b">
        <f t="shared" si="796"/>
        <v>0</v>
      </c>
      <c r="CN1650" s="1" t="b">
        <f t="shared" si="797"/>
        <v>0</v>
      </c>
      <c r="CO1650" s="2" t="b">
        <f t="shared" si="798"/>
        <v>1</v>
      </c>
      <c r="CP1650" s="2" t="b">
        <f t="shared" si="799"/>
        <v>1</v>
      </c>
      <c r="CQ1650" s="2" t="b">
        <f t="shared" si="800"/>
        <v>0</v>
      </c>
      <c r="CR1650" s="6" t="str">
        <f t="shared" si="801"/>
        <v>Female</v>
      </c>
      <c r="CS1650" s="7">
        <f t="shared" si="802"/>
        <v>0</v>
      </c>
      <c r="CT1650" s="7">
        <f t="shared" si="803"/>
        <v>0</v>
      </c>
      <c r="CU1650" s="7">
        <f t="shared" si="804"/>
        <v>0</v>
      </c>
      <c r="CV1650" s="7">
        <f t="shared" si="805"/>
        <v>1</v>
      </c>
      <c r="CW1650" s="7">
        <f t="shared" si="810"/>
        <v>0</v>
      </c>
      <c r="CX1650" s="1" t="b">
        <f t="shared" si="811"/>
        <v>1</v>
      </c>
      <c r="CY1650" s="1" t="b">
        <f t="shared" si="812"/>
        <v>0</v>
      </c>
      <c r="DG1650" s="1" t="b">
        <f t="shared" si="813"/>
        <v>1</v>
      </c>
    </row>
    <row r="1651" spans="2:111" ht="116" x14ac:dyDescent="0.35">
      <c r="B1651" s="1" t="s">
        <v>13809</v>
      </c>
      <c r="C1651" s="9">
        <v>44385</v>
      </c>
      <c r="D1651" s="10" t="s">
        <v>13809</v>
      </c>
      <c r="E1651" s="1">
        <v>18</v>
      </c>
      <c r="F1651" s="1" t="s">
        <v>127</v>
      </c>
      <c r="G1651" s="1" t="s">
        <v>13809</v>
      </c>
      <c r="H1651" s="1" t="s">
        <v>13809</v>
      </c>
      <c r="I1651" s="9">
        <v>44380</v>
      </c>
      <c r="J1651" s="2" t="s">
        <v>109</v>
      </c>
      <c r="K1651" s="2" t="s">
        <v>13809</v>
      </c>
      <c r="N1651" s="2" t="s">
        <v>13809</v>
      </c>
      <c r="O1651" s="2" t="s">
        <v>110</v>
      </c>
      <c r="P1651" s="2" t="s">
        <v>111</v>
      </c>
      <c r="S1651" s="2" t="s">
        <v>112</v>
      </c>
      <c r="T1651" s="2" t="s">
        <v>111</v>
      </c>
      <c r="U1651" s="2" t="b">
        <v>1</v>
      </c>
      <c r="V1651" s="2" t="s">
        <v>113</v>
      </c>
      <c r="W1651" s="1" t="s">
        <v>112</v>
      </c>
      <c r="X1651" s="1" t="s">
        <v>110</v>
      </c>
      <c r="Y1651" s="2" t="s">
        <v>112</v>
      </c>
      <c r="Z1651" s="2" t="s">
        <v>112</v>
      </c>
      <c r="AB1651" s="2">
        <v>2</v>
      </c>
      <c r="AC1651" s="1" t="s">
        <v>111</v>
      </c>
      <c r="AF1651" s="1" t="s">
        <v>111</v>
      </c>
      <c r="AJ1651" s="1" t="s">
        <v>115</v>
      </c>
      <c r="AK1651" s="1" t="s">
        <v>194</v>
      </c>
      <c r="AN1651" s="1" t="s">
        <v>2922</v>
      </c>
      <c r="AO1651" s="1" t="s">
        <v>117</v>
      </c>
      <c r="AS1651" s="1" t="s">
        <v>118</v>
      </c>
      <c r="AU1651" s="1" t="s">
        <v>132</v>
      </c>
      <c r="AZ1651" s="1" t="s">
        <v>120</v>
      </c>
      <c r="BA1651" s="1">
        <v>5.67</v>
      </c>
      <c r="BG1651" s="1">
        <v>0.5</v>
      </c>
      <c r="BH1651" s="1">
        <v>22</v>
      </c>
      <c r="BJ1651" s="1" t="s">
        <v>112</v>
      </c>
      <c r="BK1651" s="1" t="s">
        <v>112</v>
      </c>
      <c r="BL1651" s="1" t="s">
        <v>305</v>
      </c>
      <c r="BQ1651" s="1" t="s">
        <v>121</v>
      </c>
      <c r="BR1651" s="1" t="s">
        <v>122</v>
      </c>
      <c r="BS1651" s="1" t="s">
        <v>112</v>
      </c>
      <c r="BU1651" s="34" t="s">
        <v>6091</v>
      </c>
      <c r="BV1651" s="9">
        <v>44400</v>
      </c>
      <c r="BW1651" s="34" t="s">
        <v>6092</v>
      </c>
      <c r="BX1651" s="2" t="s">
        <v>111</v>
      </c>
      <c r="BY1651" s="2" t="s">
        <v>156</v>
      </c>
      <c r="BZ1651" s="2" t="s">
        <v>124</v>
      </c>
      <c r="CA1651" s="2">
        <v>1</v>
      </c>
      <c r="CB1651" s="1" t="s">
        <v>199</v>
      </c>
      <c r="CC1651" s="4" t="s">
        <v>126</v>
      </c>
      <c r="CD1651" s="1" t="b">
        <f>AND(E1651&lt;30,NOT(E1651="."),NOT(E1651=""))</f>
        <v>1</v>
      </c>
      <c r="CE1651" s="1" t="b">
        <f>AND(E1651&lt;18,NOT(E1651="."),NOT(E1651=""))</f>
        <v>0</v>
      </c>
      <c r="CF1651" s="1" t="b">
        <f t="shared" si="789"/>
        <v>0</v>
      </c>
      <c r="CG1651" s="1" t="b">
        <f t="shared" si="790"/>
        <v>0</v>
      </c>
      <c r="CH1651" s="1" t="b">
        <f t="shared" si="791"/>
        <v>0</v>
      </c>
      <c r="CI1651" s="1" t="b">
        <f t="shared" si="792"/>
        <v>1</v>
      </c>
      <c r="CJ1651" s="1" t="b">
        <f t="shared" si="793"/>
        <v>0</v>
      </c>
      <c r="CK1651" s="1" t="b">
        <f t="shared" si="794"/>
        <v>0</v>
      </c>
      <c r="CL1651" s="1" t="b">
        <f t="shared" si="795"/>
        <v>0</v>
      </c>
      <c r="CM1651" s="1" t="b">
        <f t="shared" si="796"/>
        <v>0</v>
      </c>
      <c r="CN1651" s="1" t="b">
        <f t="shared" si="797"/>
        <v>0</v>
      </c>
      <c r="CO1651" s="2" t="b">
        <f t="shared" si="798"/>
        <v>1</v>
      </c>
      <c r="CP1651" s="2" t="b">
        <f t="shared" si="799"/>
        <v>1</v>
      </c>
      <c r="CQ1651" s="2" t="b">
        <f t="shared" si="800"/>
        <v>0</v>
      </c>
      <c r="CR1651" s="6" t="str">
        <f t="shared" si="801"/>
        <v>Male</v>
      </c>
      <c r="CS1651" s="7">
        <f t="shared" si="802"/>
        <v>1</v>
      </c>
      <c r="CT1651" s="7">
        <f t="shared" si="803"/>
        <v>0</v>
      </c>
      <c r="CU1651" s="7">
        <f t="shared" si="804"/>
        <v>0</v>
      </c>
      <c r="CV1651" s="7">
        <f t="shared" si="805"/>
        <v>0</v>
      </c>
      <c r="CW1651" s="7">
        <f t="shared" si="810"/>
        <v>0</v>
      </c>
      <c r="CX1651" s="1" t="b">
        <f t="shared" si="811"/>
        <v>1</v>
      </c>
      <c r="CY1651" s="1" t="b">
        <f t="shared" si="812"/>
        <v>1</v>
      </c>
      <c r="DG1651" s="1" t="b">
        <f t="shared" si="813"/>
        <v>0</v>
      </c>
    </row>
    <row r="1652" spans="2:111" ht="58" x14ac:dyDescent="0.35">
      <c r="B1652" s="1" t="s">
        <v>13809</v>
      </c>
      <c r="C1652" s="9">
        <v>44386</v>
      </c>
      <c r="D1652" s="10" t="s">
        <v>13809</v>
      </c>
      <c r="E1652" s="1">
        <v>55</v>
      </c>
      <c r="F1652" s="1" t="s">
        <v>108</v>
      </c>
      <c r="G1652" s="1" t="s">
        <v>13809</v>
      </c>
      <c r="H1652" s="1" t="s">
        <v>13809</v>
      </c>
      <c r="I1652" s="9">
        <v>44296</v>
      </c>
      <c r="J1652" s="2" t="s">
        <v>409</v>
      </c>
      <c r="K1652" s="2" t="s">
        <v>13809</v>
      </c>
      <c r="N1652" s="2" t="s">
        <v>13809</v>
      </c>
      <c r="O1652" s="2" t="s">
        <v>110</v>
      </c>
      <c r="P1652" s="2" t="s">
        <v>111</v>
      </c>
      <c r="S1652" s="2" t="s">
        <v>112</v>
      </c>
      <c r="T1652" s="2" t="s">
        <v>111</v>
      </c>
      <c r="U1652" s="2" t="b">
        <v>1</v>
      </c>
      <c r="V1652" s="2" t="s">
        <v>126</v>
      </c>
      <c r="W1652" s="1" t="s">
        <v>112</v>
      </c>
      <c r="X1652" s="1" t="s">
        <v>138</v>
      </c>
      <c r="Y1652" s="2" t="s">
        <v>112</v>
      </c>
      <c r="Z1652" s="2" t="s">
        <v>112</v>
      </c>
      <c r="AA1652" s="2" t="s">
        <v>111</v>
      </c>
      <c r="AB1652" s="2">
        <v>2</v>
      </c>
      <c r="AC1652" s="1" t="s">
        <v>112</v>
      </c>
      <c r="AD1652" s="1" t="s">
        <v>192</v>
      </c>
      <c r="AE1652" s="1" t="s">
        <v>6093</v>
      </c>
      <c r="AF1652" s="1" t="s">
        <v>111</v>
      </c>
      <c r="AJ1652" s="1" t="s">
        <v>115</v>
      </c>
      <c r="AK1652" s="1" t="s">
        <v>150</v>
      </c>
      <c r="BJ1652" s="1" t="s">
        <v>112</v>
      </c>
      <c r="BK1652" s="1" t="s">
        <v>112</v>
      </c>
      <c r="BL1652" s="1" t="s">
        <v>336</v>
      </c>
      <c r="BQ1652" s="1" t="s">
        <v>121</v>
      </c>
      <c r="BR1652" s="1" t="s">
        <v>275</v>
      </c>
      <c r="BS1652" s="1" t="s">
        <v>111</v>
      </c>
      <c r="BT1652" s="34" t="s">
        <v>1501</v>
      </c>
      <c r="BU1652" s="34" t="s">
        <v>1501</v>
      </c>
      <c r="BW1652" s="34" t="s">
        <v>6094</v>
      </c>
      <c r="BX1652" s="2" t="s">
        <v>111</v>
      </c>
      <c r="BY1652" s="2" t="s">
        <v>174</v>
      </c>
      <c r="BZ1652" s="2" t="s">
        <v>124</v>
      </c>
      <c r="CA1652" s="2">
        <v>1</v>
      </c>
      <c r="CB1652" s="1" t="s">
        <v>5452</v>
      </c>
      <c r="CD1652" s="1" t="b">
        <f>AND(E1652&lt;30,NOT(E1652="."),NOT(E1652=""))</f>
        <v>0</v>
      </c>
      <c r="CE1652" s="1" t="b">
        <f>AND(E1652&lt;18,NOT(E1652="."),NOT(E1652=""))</f>
        <v>0</v>
      </c>
      <c r="CF1652" s="1" t="b">
        <f t="shared" si="789"/>
        <v>0</v>
      </c>
      <c r="CG1652" s="1" t="b">
        <f t="shared" si="790"/>
        <v>0</v>
      </c>
      <c r="CH1652" s="1" t="b">
        <f t="shared" si="791"/>
        <v>0</v>
      </c>
      <c r="CI1652" s="1" t="b">
        <f t="shared" si="792"/>
        <v>0</v>
      </c>
      <c r="CJ1652" s="1" t="b">
        <f t="shared" si="793"/>
        <v>0</v>
      </c>
      <c r="CK1652" s="1" t="b">
        <f t="shared" si="794"/>
        <v>0</v>
      </c>
      <c r="CL1652" s="1" t="b">
        <f t="shared" si="795"/>
        <v>0</v>
      </c>
      <c r="CM1652" s="1" t="b">
        <f t="shared" si="796"/>
        <v>1</v>
      </c>
      <c r="CN1652" s="1" t="b">
        <f t="shared" si="797"/>
        <v>0</v>
      </c>
      <c r="CO1652" s="2" t="b">
        <f t="shared" si="798"/>
        <v>1</v>
      </c>
      <c r="CP1652" s="2" t="b">
        <f t="shared" si="799"/>
        <v>1</v>
      </c>
      <c r="CQ1652" s="2" t="b">
        <f t="shared" si="800"/>
        <v>0</v>
      </c>
      <c r="CR1652" s="6" t="str">
        <f t="shared" si="801"/>
        <v>Female</v>
      </c>
      <c r="CS1652" s="7">
        <f t="shared" si="802"/>
        <v>0</v>
      </c>
      <c r="CT1652" s="7">
        <f t="shared" si="803"/>
        <v>0</v>
      </c>
      <c r="CU1652" s="7">
        <f t="shared" si="804"/>
        <v>1</v>
      </c>
      <c r="CV1652" s="7">
        <f t="shared" si="805"/>
        <v>0</v>
      </c>
      <c r="CW1652" s="7">
        <f t="shared" si="810"/>
        <v>0</v>
      </c>
      <c r="CX1652" s="1" t="b">
        <f t="shared" si="811"/>
        <v>0</v>
      </c>
      <c r="CY1652" s="1" t="b">
        <f t="shared" si="812"/>
        <v>0</v>
      </c>
      <c r="DG1652" s="1" t="b">
        <f t="shared" si="813"/>
        <v>0</v>
      </c>
    </row>
    <row r="1653" spans="2:111" ht="72.5" x14ac:dyDescent="0.35">
      <c r="B1653" s="1" t="s">
        <v>13809</v>
      </c>
      <c r="C1653" s="9">
        <v>44386</v>
      </c>
      <c r="D1653" s="10" t="s">
        <v>13809</v>
      </c>
      <c r="E1653" s="1">
        <v>55</v>
      </c>
      <c r="F1653" s="1" t="s">
        <v>108</v>
      </c>
      <c r="G1653" s="1" t="s">
        <v>13809</v>
      </c>
      <c r="H1653" s="1" t="s">
        <v>13809</v>
      </c>
      <c r="I1653" s="9">
        <v>44296</v>
      </c>
      <c r="J1653" s="2" t="s">
        <v>409</v>
      </c>
      <c r="K1653" s="2" t="s">
        <v>13809</v>
      </c>
      <c r="N1653" s="2" t="s">
        <v>13809</v>
      </c>
      <c r="O1653" s="2" t="s">
        <v>110</v>
      </c>
      <c r="P1653" s="2" t="s">
        <v>111</v>
      </c>
      <c r="S1653" s="2" t="s">
        <v>112</v>
      </c>
      <c r="T1653" s="2" t="s">
        <v>111</v>
      </c>
      <c r="U1653" s="2" t="b">
        <f>OR(S1653="yes",T1653="yes")</f>
        <v>1</v>
      </c>
      <c r="V1653" s="2" t="s">
        <v>126</v>
      </c>
      <c r="W1653" s="1" t="s">
        <v>112</v>
      </c>
      <c r="X1653" s="1" t="s">
        <v>138</v>
      </c>
      <c r="Y1653" s="2" t="s">
        <v>112</v>
      </c>
      <c r="Z1653" s="2" t="s">
        <v>112</v>
      </c>
      <c r="AA1653" s="2" t="s">
        <v>111</v>
      </c>
      <c r="AB1653" s="2">
        <v>2</v>
      </c>
      <c r="AC1653" s="1" t="s">
        <v>112</v>
      </c>
      <c r="AD1653" s="1" t="s">
        <v>192</v>
      </c>
      <c r="AE1653" s="1" t="s">
        <v>6093</v>
      </c>
      <c r="AF1653" s="1" t="s">
        <v>111</v>
      </c>
      <c r="AJ1653" s="1" t="s">
        <v>115</v>
      </c>
      <c r="AK1653" s="1" t="s">
        <v>150</v>
      </c>
      <c r="BJ1653" s="1" t="s">
        <v>112</v>
      </c>
      <c r="BK1653" s="1" t="s">
        <v>112</v>
      </c>
      <c r="BL1653" s="1" t="s">
        <v>336</v>
      </c>
      <c r="BQ1653" s="1" t="s">
        <v>121</v>
      </c>
      <c r="BR1653" s="1" t="s">
        <v>275</v>
      </c>
      <c r="BS1653" s="1" t="s">
        <v>111</v>
      </c>
      <c r="BT1653" s="34" t="s">
        <v>1501</v>
      </c>
      <c r="BU1653" s="34" t="s">
        <v>1501</v>
      </c>
      <c r="BW1653" s="34" t="s">
        <v>6095</v>
      </c>
      <c r="BX1653" s="2" t="s">
        <v>111</v>
      </c>
      <c r="BY1653" s="2" t="s">
        <v>174</v>
      </c>
      <c r="BZ1653" s="2" t="s">
        <v>124</v>
      </c>
      <c r="CB1653" s="1" t="s">
        <v>219</v>
      </c>
    </row>
    <row r="1654" spans="2:111" ht="145" x14ac:dyDescent="0.35">
      <c r="B1654" s="1" t="s">
        <v>13809</v>
      </c>
      <c r="C1654" s="9">
        <v>44386</v>
      </c>
      <c r="D1654" s="10" t="s">
        <v>13809</v>
      </c>
      <c r="E1654" s="11">
        <v>17</v>
      </c>
      <c r="F1654" s="1" t="s">
        <v>127</v>
      </c>
      <c r="G1654" s="1" t="s">
        <v>13809</v>
      </c>
      <c r="H1654" s="1" t="s">
        <v>13809</v>
      </c>
      <c r="J1654" s="2" t="s">
        <v>163</v>
      </c>
      <c r="K1654" s="2" t="s">
        <v>13809</v>
      </c>
      <c r="L1654" s="9">
        <v>44321</v>
      </c>
      <c r="M1654" s="2" t="s">
        <v>109</v>
      </c>
      <c r="N1654" s="2" t="s">
        <v>13809</v>
      </c>
      <c r="O1654" s="2" t="s">
        <v>110</v>
      </c>
      <c r="P1654" s="2" t="s">
        <v>111</v>
      </c>
      <c r="S1654" s="2" t="s">
        <v>112</v>
      </c>
      <c r="T1654" s="2" t="s">
        <v>112</v>
      </c>
      <c r="U1654" s="2" t="b">
        <v>1</v>
      </c>
      <c r="V1654" s="2" t="s">
        <v>113</v>
      </c>
      <c r="W1654" s="1" t="s">
        <v>112</v>
      </c>
      <c r="X1654" s="1" t="s">
        <v>114</v>
      </c>
      <c r="Y1654" s="2" t="s">
        <v>112</v>
      </c>
      <c r="AA1654" s="2" t="s">
        <v>112</v>
      </c>
      <c r="AB1654" s="2">
        <v>4</v>
      </c>
      <c r="AC1654" s="1" t="s">
        <v>111</v>
      </c>
      <c r="AF1654" s="1" t="s">
        <v>111</v>
      </c>
      <c r="AH1654" s="1" t="s">
        <v>193</v>
      </c>
      <c r="AI1654" s="1" t="s">
        <v>6096</v>
      </c>
      <c r="AJ1654" s="1" t="s">
        <v>115</v>
      </c>
      <c r="AK1654" s="1" t="s">
        <v>189</v>
      </c>
      <c r="AO1654" s="1" t="s">
        <v>130</v>
      </c>
      <c r="AS1654" s="1" t="s">
        <v>118</v>
      </c>
      <c r="AU1654" s="1" t="s">
        <v>132</v>
      </c>
      <c r="AZ1654" s="1" t="s">
        <v>222</v>
      </c>
      <c r="BC1654" s="1" t="s">
        <v>6097</v>
      </c>
      <c r="BJ1654" s="1" t="s">
        <v>112</v>
      </c>
      <c r="BK1654" s="1" t="s">
        <v>112</v>
      </c>
      <c r="BL1654" s="1" t="s">
        <v>2504</v>
      </c>
      <c r="BQ1654" s="1" t="s">
        <v>121</v>
      </c>
      <c r="BR1654" s="1" t="s">
        <v>122</v>
      </c>
      <c r="BS1654" s="1" t="s">
        <v>112</v>
      </c>
      <c r="BU1654" s="34" t="s">
        <v>6098</v>
      </c>
      <c r="BV1654" s="9">
        <v>44435</v>
      </c>
      <c r="BW1654" s="34" t="s">
        <v>6099</v>
      </c>
      <c r="BY1654" s="2" t="s">
        <v>136</v>
      </c>
      <c r="BZ1654" s="2" t="s">
        <v>124</v>
      </c>
      <c r="CA1654" s="2">
        <v>2</v>
      </c>
      <c r="CB1654" s="1" t="s">
        <v>207</v>
      </c>
      <c r="CC1654" s="2" t="s">
        <v>126</v>
      </c>
      <c r="CD1654" s="1" t="b">
        <f t="shared" ref="CD1654:CD1683" si="816">AND(E1654&lt;30,NOT(E1654="."),NOT(E1654=""))</f>
        <v>1</v>
      </c>
      <c r="CE1654" s="1" t="b">
        <f t="shared" ref="CE1654:CE1683" si="817">AND(E1654&lt;18,NOT(E1654="."),NOT(E1654=""))</f>
        <v>1</v>
      </c>
      <c r="CF1654" s="1" t="b">
        <f t="shared" ref="CF1654:CF1685" si="818">AND(E1654&gt;4,E1654&lt;12,NOT(E1654=""),NOT(E1654="."))</f>
        <v>0</v>
      </c>
      <c r="CG1654" s="1" t="b">
        <f t="shared" ref="CG1654:CG1685" si="819">AND(E1654&gt;11,E1654&lt;16,NOT(E1654=""),NOT(E1654="."))</f>
        <v>0</v>
      </c>
      <c r="CH1654" s="1" t="b">
        <f t="shared" ref="CH1654:CH1685" si="820">AND(E1654&gt;15,E1654&lt;18)</f>
        <v>1</v>
      </c>
      <c r="CI1654" s="1" t="b">
        <f t="shared" ref="CI1654:CI1685" si="821">AND(E1654&gt;17,E1654&lt;25)</f>
        <v>0</v>
      </c>
      <c r="CJ1654" s="1" t="b">
        <f t="shared" ref="CJ1654:CJ1685" si="822">AND(E1654&gt;24,E1654&lt;30)</f>
        <v>0</v>
      </c>
      <c r="CK1654" s="1" t="b">
        <f t="shared" ref="CK1654:CK1685" si="823">AND(E1654&gt;29,E1654&lt;40)</f>
        <v>0</v>
      </c>
      <c r="CL1654" s="1" t="b">
        <f t="shared" ref="CL1654:CL1685" si="824">AND(E1654&gt;39,E1654&lt;50)</f>
        <v>0</v>
      </c>
      <c r="CM1654" s="1" t="b">
        <f t="shared" ref="CM1654:CM1685" si="825">AND(E1654&gt;49,E1654&lt;65)</f>
        <v>0</v>
      </c>
      <c r="CN1654" s="1" t="b">
        <f t="shared" ref="CN1654:CN1685" si="826">AND(E1654&gt;64,NOT(E1654="."),NOT(E1654=""))</f>
        <v>0</v>
      </c>
      <c r="CO1654" s="2" t="b">
        <f t="shared" ref="CO1654:CO1685" si="827">AND(AB1654&lt;7,NOT(AB1654="."),NOT(AB1654=""))</f>
        <v>1</v>
      </c>
      <c r="CP1654" s="2" t="b">
        <f t="shared" ref="CP1654:CP1685" si="828">AND(AB1654&lt;8,NOT(AB1654="."),NOT(AB1654=""))</f>
        <v>1</v>
      </c>
      <c r="CQ1654" s="2" t="b">
        <f t="shared" ref="CQ1654:CQ1685" si="829">AND(AB1654&gt;7,AB1654&lt;22,NOT(AB1654=""),NOT(AB1654="."))</f>
        <v>0</v>
      </c>
      <c r="CR1654" s="6" t="str">
        <f t="shared" ref="CR1654:CR1685" si="830">F1654</f>
        <v>Male</v>
      </c>
      <c r="CS1654" s="7">
        <f t="shared" ref="CS1654:CS1685" si="831">COUNTIF(J1654,"=*pfizer*")</f>
        <v>0</v>
      </c>
      <c r="CT1654" s="7">
        <f t="shared" ref="CT1654:CT1685" si="832">COUNTIF(J1654,"=*moderna*")</f>
        <v>0</v>
      </c>
      <c r="CU1654" s="7">
        <f t="shared" ref="CU1654:CU1685" si="833">COUNTIF(J1654,"=*janssen*")</f>
        <v>0</v>
      </c>
      <c r="CV1654" s="7">
        <f t="shared" ref="CV1654:CV1685" si="834">COUNTIF(M1654,"=*pfizer*")</f>
        <v>1</v>
      </c>
      <c r="CW1654" s="7">
        <f t="shared" ref="CW1654:CW1699" si="835">COUNTIF(M1654,"=*moderna*")</f>
        <v>0</v>
      </c>
      <c r="CX1654" s="1" t="b">
        <f t="shared" ref="CX1654:CX1699" si="836">AND(E1654&lt;30,NOT(E1654="."),NOT(E1654=""))</f>
        <v>1</v>
      </c>
      <c r="CY1654" s="1" t="b">
        <f t="shared" ref="CY1654:CY1699" si="837">AND(E1654&gt;17,E1654&lt;41,NOT(E1654="."),NOT(E1654=""))</f>
        <v>0</v>
      </c>
      <c r="DG1654" s="1" t="b">
        <f t="shared" ref="DG1654:DG1691" si="838">AND(E1654&gt;4,E1654&lt;18,NOT(E1654=""),NOT(E1654="."))</f>
        <v>1</v>
      </c>
    </row>
    <row r="1655" spans="2:111" ht="29" x14ac:dyDescent="0.35">
      <c r="B1655" s="1" t="s">
        <v>13809</v>
      </c>
      <c r="C1655" s="9">
        <v>44386</v>
      </c>
      <c r="D1655" s="10" t="s">
        <v>13809</v>
      </c>
      <c r="E1655" s="1">
        <v>14</v>
      </c>
      <c r="F1655" s="1" t="s">
        <v>127</v>
      </c>
      <c r="G1655" s="1" t="s">
        <v>13809</v>
      </c>
      <c r="H1655" s="1" t="s">
        <v>13809</v>
      </c>
      <c r="I1655" s="9">
        <v>44351</v>
      </c>
      <c r="J1655" s="2" t="s">
        <v>109</v>
      </c>
      <c r="K1655" s="2" t="s">
        <v>13809</v>
      </c>
      <c r="L1655" s="9">
        <v>44372</v>
      </c>
      <c r="M1655" s="2" t="s">
        <v>109</v>
      </c>
      <c r="N1655" s="2" t="s">
        <v>13809</v>
      </c>
      <c r="O1655" s="2" t="s">
        <v>110</v>
      </c>
      <c r="P1655" s="2" t="s">
        <v>111</v>
      </c>
      <c r="S1655" s="2" t="s">
        <v>112</v>
      </c>
      <c r="T1655" s="2" t="s">
        <v>111</v>
      </c>
      <c r="U1655" s="2" t="b">
        <v>1</v>
      </c>
      <c r="V1655" s="2" t="s">
        <v>113</v>
      </c>
      <c r="W1655" s="1" t="s">
        <v>112</v>
      </c>
      <c r="X1655" s="1" t="s">
        <v>114</v>
      </c>
      <c r="Y1655" s="2" t="s">
        <v>112</v>
      </c>
      <c r="Z1655" s="2" t="s">
        <v>111</v>
      </c>
      <c r="AA1655" s="2" t="s">
        <v>112</v>
      </c>
      <c r="AB1655" s="2">
        <v>1</v>
      </c>
      <c r="AC1655" s="1" t="s">
        <v>111</v>
      </c>
      <c r="AF1655" s="1" t="s">
        <v>111</v>
      </c>
      <c r="AJ1655" s="1" t="s">
        <v>115</v>
      </c>
      <c r="AK1655" s="1" t="s">
        <v>129</v>
      </c>
      <c r="AO1655" s="1" t="s">
        <v>117</v>
      </c>
      <c r="AU1655" s="1" t="s">
        <v>132</v>
      </c>
      <c r="AZ1655" s="1" t="s">
        <v>707</v>
      </c>
      <c r="BC1655" s="1" t="s">
        <v>6100</v>
      </c>
      <c r="BF1655" s="1" t="s">
        <v>6101</v>
      </c>
      <c r="BG1655" s="1" t="s">
        <v>6102</v>
      </c>
      <c r="BJ1655" s="1" t="s">
        <v>112</v>
      </c>
      <c r="BK1655" s="1" t="s">
        <v>112</v>
      </c>
      <c r="BL1655" s="1" t="s">
        <v>135</v>
      </c>
      <c r="BQ1655" s="1" t="s">
        <v>121</v>
      </c>
      <c r="BR1655" s="1" t="s">
        <v>122</v>
      </c>
      <c r="BS1655" s="1" t="s">
        <v>112</v>
      </c>
      <c r="BU1655" s="34" t="s">
        <v>6103</v>
      </c>
      <c r="BV1655" s="9">
        <v>44378</v>
      </c>
      <c r="BW1655" s="34" t="s">
        <v>6104</v>
      </c>
      <c r="BX1655" s="2" t="s">
        <v>111</v>
      </c>
      <c r="BY1655" s="2" t="s">
        <v>156</v>
      </c>
      <c r="BZ1655" s="2" t="s">
        <v>124</v>
      </c>
      <c r="CA1655" s="2">
        <v>2</v>
      </c>
      <c r="CB1655" s="1" t="s">
        <v>207</v>
      </c>
      <c r="CC1655" s="2" t="s">
        <v>126</v>
      </c>
      <c r="CD1655" s="1" t="b">
        <f t="shared" si="816"/>
        <v>1</v>
      </c>
      <c r="CE1655" s="1" t="b">
        <f t="shared" si="817"/>
        <v>1</v>
      </c>
      <c r="CF1655" s="1" t="b">
        <f t="shared" si="818"/>
        <v>0</v>
      </c>
      <c r="CG1655" s="1" t="b">
        <f t="shared" si="819"/>
        <v>1</v>
      </c>
      <c r="CH1655" s="1" t="b">
        <f t="shared" si="820"/>
        <v>0</v>
      </c>
      <c r="CI1655" s="1" t="b">
        <f t="shared" si="821"/>
        <v>0</v>
      </c>
      <c r="CJ1655" s="1" t="b">
        <f t="shared" si="822"/>
        <v>0</v>
      </c>
      <c r="CK1655" s="1" t="b">
        <f t="shared" si="823"/>
        <v>0</v>
      </c>
      <c r="CL1655" s="1" t="b">
        <f t="shared" si="824"/>
        <v>0</v>
      </c>
      <c r="CM1655" s="1" t="b">
        <f t="shared" si="825"/>
        <v>0</v>
      </c>
      <c r="CN1655" s="1" t="b">
        <f t="shared" si="826"/>
        <v>0</v>
      </c>
      <c r="CO1655" s="2" t="b">
        <f t="shared" si="827"/>
        <v>1</v>
      </c>
      <c r="CP1655" s="2" t="b">
        <f t="shared" si="828"/>
        <v>1</v>
      </c>
      <c r="CQ1655" s="2" t="b">
        <f t="shared" si="829"/>
        <v>0</v>
      </c>
      <c r="CR1655" s="6" t="str">
        <f t="shared" si="830"/>
        <v>Male</v>
      </c>
      <c r="CS1655" s="7">
        <f t="shared" si="831"/>
        <v>1</v>
      </c>
      <c r="CT1655" s="7">
        <f t="shared" si="832"/>
        <v>0</v>
      </c>
      <c r="CU1655" s="7">
        <f t="shared" si="833"/>
        <v>0</v>
      </c>
      <c r="CV1655" s="7">
        <f t="shared" si="834"/>
        <v>1</v>
      </c>
      <c r="CW1655" s="7">
        <f t="shared" si="835"/>
        <v>0</v>
      </c>
      <c r="CX1655" s="1" t="b">
        <f t="shared" si="836"/>
        <v>1</v>
      </c>
      <c r="CY1655" s="1" t="b">
        <f t="shared" si="837"/>
        <v>0</v>
      </c>
      <c r="DG1655" s="1" t="b">
        <f t="shared" si="838"/>
        <v>1</v>
      </c>
    </row>
    <row r="1656" spans="2:111" x14ac:dyDescent="0.35">
      <c r="B1656" s="1" t="s">
        <v>13809</v>
      </c>
      <c r="C1656" s="9">
        <v>44386</v>
      </c>
      <c r="D1656" s="10" t="s">
        <v>13809</v>
      </c>
      <c r="E1656" s="1">
        <v>50</v>
      </c>
      <c r="F1656" s="1" t="s">
        <v>127</v>
      </c>
      <c r="G1656" s="1" t="s">
        <v>13809</v>
      </c>
      <c r="H1656" s="1" t="s">
        <v>13809</v>
      </c>
      <c r="J1656" s="2" t="s">
        <v>128</v>
      </c>
      <c r="K1656" s="2" t="s">
        <v>13809</v>
      </c>
      <c r="M1656" s="2" t="s">
        <v>128</v>
      </c>
      <c r="N1656" s="2" t="s">
        <v>13809</v>
      </c>
      <c r="O1656" s="2" t="s">
        <v>110</v>
      </c>
      <c r="P1656" s="2" t="s">
        <v>111</v>
      </c>
      <c r="S1656" s="2" t="s">
        <v>112</v>
      </c>
      <c r="U1656" s="2" t="b">
        <f>OR(S1656="yes",T1656="yes")</f>
        <v>1</v>
      </c>
      <c r="V1656" s="2" t="s">
        <v>113</v>
      </c>
      <c r="Y1656" s="2" t="s">
        <v>112</v>
      </c>
      <c r="Z1656" s="2" t="s">
        <v>111</v>
      </c>
      <c r="AA1656" s="2" t="s">
        <v>112</v>
      </c>
      <c r="AC1656" s="1" t="s">
        <v>111</v>
      </c>
      <c r="AF1656" s="1" t="s">
        <v>111</v>
      </c>
      <c r="AJ1656" s="1" t="s">
        <v>115</v>
      </c>
      <c r="AK1656" s="1" t="s">
        <v>129</v>
      </c>
      <c r="AO1656" s="1" t="s">
        <v>221</v>
      </c>
      <c r="AS1656" s="11" t="s">
        <v>118</v>
      </c>
      <c r="BA1656" s="11">
        <v>1.96</v>
      </c>
      <c r="BJ1656" s="11" t="s">
        <v>112</v>
      </c>
      <c r="BQ1656" s="1" t="s">
        <v>121</v>
      </c>
      <c r="BR1656" s="1" t="s">
        <v>122</v>
      </c>
      <c r="BS1656" s="1" t="s">
        <v>112</v>
      </c>
      <c r="BV1656" s="9">
        <v>44386</v>
      </c>
      <c r="BZ1656" s="2" t="s">
        <v>232</v>
      </c>
      <c r="CA1656" s="2">
        <v>2</v>
      </c>
      <c r="CB1656" s="1" t="s">
        <v>295</v>
      </c>
      <c r="CC1656" s="2" t="s">
        <v>126</v>
      </c>
      <c r="CD1656" s="1" t="b">
        <f t="shared" si="816"/>
        <v>0</v>
      </c>
      <c r="CE1656" s="1" t="b">
        <f t="shared" si="817"/>
        <v>0</v>
      </c>
      <c r="CF1656" s="1" t="b">
        <f t="shared" si="818"/>
        <v>0</v>
      </c>
      <c r="CG1656" s="1" t="b">
        <f t="shared" si="819"/>
        <v>0</v>
      </c>
      <c r="CH1656" s="1" t="b">
        <f t="shared" si="820"/>
        <v>0</v>
      </c>
      <c r="CI1656" s="1" t="b">
        <f t="shared" si="821"/>
        <v>0</v>
      </c>
      <c r="CJ1656" s="1" t="b">
        <f t="shared" si="822"/>
        <v>0</v>
      </c>
      <c r="CK1656" s="1" t="b">
        <f t="shared" si="823"/>
        <v>0</v>
      </c>
      <c r="CL1656" s="1" t="b">
        <f t="shared" si="824"/>
        <v>0</v>
      </c>
      <c r="CM1656" s="1" t="b">
        <f t="shared" si="825"/>
        <v>1</v>
      </c>
      <c r="CN1656" s="1" t="b">
        <f t="shared" si="826"/>
        <v>0</v>
      </c>
      <c r="CO1656" s="2" t="b">
        <f t="shared" si="827"/>
        <v>0</v>
      </c>
      <c r="CP1656" s="2" t="b">
        <f t="shared" si="828"/>
        <v>0</v>
      </c>
      <c r="CQ1656" s="2" t="b">
        <f t="shared" si="829"/>
        <v>0</v>
      </c>
      <c r="CR1656" s="6" t="str">
        <f t="shared" si="830"/>
        <v>Male</v>
      </c>
      <c r="CS1656" s="7">
        <f t="shared" si="831"/>
        <v>0</v>
      </c>
      <c r="CT1656" s="7">
        <f t="shared" si="832"/>
        <v>1</v>
      </c>
      <c r="CU1656" s="7">
        <f t="shared" si="833"/>
        <v>0</v>
      </c>
      <c r="CV1656" s="7">
        <f t="shared" si="834"/>
        <v>0</v>
      </c>
      <c r="CW1656" s="7">
        <f t="shared" si="835"/>
        <v>1</v>
      </c>
      <c r="CX1656" s="1" t="b">
        <f t="shared" si="836"/>
        <v>0</v>
      </c>
      <c r="CY1656" s="1" t="b">
        <f t="shared" si="837"/>
        <v>0</v>
      </c>
      <c r="DG1656" s="1" t="b">
        <f t="shared" si="838"/>
        <v>0</v>
      </c>
    </row>
    <row r="1657" spans="2:111" ht="43.5" x14ac:dyDescent="0.35">
      <c r="B1657" s="1" t="s">
        <v>13809</v>
      </c>
      <c r="C1657" s="9">
        <v>44386</v>
      </c>
      <c r="D1657" s="10" t="s">
        <v>13809</v>
      </c>
      <c r="E1657" s="1">
        <v>14</v>
      </c>
      <c r="F1657" s="1" t="s">
        <v>127</v>
      </c>
      <c r="G1657" s="1" t="s">
        <v>13809</v>
      </c>
      <c r="H1657" s="1" t="s">
        <v>13809</v>
      </c>
      <c r="I1657" s="9">
        <v>44356</v>
      </c>
      <c r="J1657" s="2" t="s">
        <v>109</v>
      </c>
      <c r="K1657" s="2" t="s">
        <v>13809</v>
      </c>
      <c r="L1657" s="9">
        <v>44376</v>
      </c>
      <c r="M1657" s="2" t="s">
        <v>109</v>
      </c>
      <c r="N1657" s="2" t="s">
        <v>13809</v>
      </c>
      <c r="O1657" s="2" t="s">
        <v>110</v>
      </c>
      <c r="P1657" s="2" t="s">
        <v>111</v>
      </c>
      <c r="S1657" s="2" t="s">
        <v>112</v>
      </c>
      <c r="T1657" s="2" t="s">
        <v>111</v>
      </c>
      <c r="U1657" s="2" t="b">
        <v>1</v>
      </c>
      <c r="V1657" s="2" t="s">
        <v>113</v>
      </c>
      <c r="W1657" s="1" t="s">
        <v>112</v>
      </c>
      <c r="X1657" s="1" t="s">
        <v>114</v>
      </c>
      <c r="Y1657" s="2" t="s">
        <v>112</v>
      </c>
      <c r="Z1657" s="2" t="s">
        <v>111</v>
      </c>
      <c r="AA1657" s="2" t="s">
        <v>112</v>
      </c>
      <c r="AB1657" s="2">
        <v>3</v>
      </c>
      <c r="AC1657" s="1" t="s">
        <v>111</v>
      </c>
      <c r="AF1657" s="1" t="s">
        <v>111</v>
      </c>
      <c r="AJ1657" s="1" t="s">
        <v>115</v>
      </c>
      <c r="AK1657" s="1" t="s">
        <v>129</v>
      </c>
      <c r="AO1657" s="1" t="s">
        <v>130</v>
      </c>
      <c r="AS1657" s="1" t="s">
        <v>118</v>
      </c>
      <c r="AU1657" s="1" t="s">
        <v>238</v>
      </c>
      <c r="AX1657" s="12">
        <v>0.47</v>
      </c>
      <c r="AZ1657" s="1" t="s">
        <v>665</v>
      </c>
      <c r="BC1657" s="1" t="s">
        <v>6105</v>
      </c>
      <c r="BE1657" s="1">
        <v>15</v>
      </c>
      <c r="BG1657" s="1">
        <v>7.69</v>
      </c>
      <c r="BJ1657" s="1" t="s">
        <v>112</v>
      </c>
      <c r="BK1657" s="1" t="s">
        <v>112</v>
      </c>
      <c r="BL1657" s="1" t="s">
        <v>1016</v>
      </c>
      <c r="BM1657" s="1" t="s">
        <v>6106</v>
      </c>
      <c r="BQ1657" s="1" t="s">
        <v>121</v>
      </c>
      <c r="BR1657" s="1" t="s">
        <v>122</v>
      </c>
      <c r="BS1657" s="1" t="s">
        <v>112</v>
      </c>
      <c r="BU1657" s="34" t="s">
        <v>6107</v>
      </c>
      <c r="BV1657" s="9">
        <v>44386</v>
      </c>
      <c r="BW1657" s="34" t="s">
        <v>14525</v>
      </c>
      <c r="BX1657" s="2" t="s">
        <v>112</v>
      </c>
      <c r="BY1657" s="2" t="s">
        <v>123</v>
      </c>
      <c r="BZ1657" s="2" t="s">
        <v>162</v>
      </c>
      <c r="CA1657" s="2">
        <v>2</v>
      </c>
      <c r="CB1657" s="1" t="s">
        <v>5387</v>
      </c>
      <c r="CC1657" s="2" t="s">
        <v>126</v>
      </c>
      <c r="CD1657" s="1" t="b">
        <f t="shared" si="816"/>
        <v>1</v>
      </c>
      <c r="CE1657" s="1" t="b">
        <f t="shared" si="817"/>
        <v>1</v>
      </c>
      <c r="CF1657" s="1" t="b">
        <f t="shared" si="818"/>
        <v>0</v>
      </c>
      <c r="CG1657" s="1" t="b">
        <f t="shared" si="819"/>
        <v>1</v>
      </c>
      <c r="CH1657" s="1" t="b">
        <f t="shared" si="820"/>
        <v>0</v>
      </c>
      <c r="CI1657" s="1" t="b">
        <f t="shared" si="821"/>
        <v>0</v>
      </c>
      <c r="CJ1657" s="1" t="b">
        <f t="shared" si="822"/>
        <v>0</v>
      </c>
      <c r="CK1657" s="1" t="b">
        <f t="shared" si="823"/>
        <v>0</v>
      </c>
      <c r="CL1657" s="1" t="b">
        <f t="shared" si="824"/>
        <v>0</v>
      </c>
      <c r="CM1657" s="1" t="b">
        <f t="shared" si="825"/>
        <v>0</v>
      </c>
      <c r="CN1657" s="1" t="b">
        <f t="shared" si="826"/>
        <v>0</v>
      </c>
      <c r="CO1657" s="2" t="b">
        <f t="shared" si="827"/>
        <v>1</v>
      </c>
      <c r="CP1657" s="2" t="b">
        <f t="shared" si="828"/>
        <v>1</v>
      </c>
      <c r="CQ1657" s="2" t="b">
        <f t="shared" si="829"/>
        <v>0</v>
      </c>
      <c r="CR1657" s="6" t="str">
        <f t="shared" si="830"/>
        <v>Male</v>
      </c>
      <c r="CS1657" s="7">
        <f t="shared" si="831"/>
        <v>1</v>
      </c>
      <c r="CT1657" s="7">
        <f t="shared" si="832"/>
        <v>0</v>
      </c>
      <c r="CU1657" s="7">
        <f t="shared" si="833"/>
        <v>0</v>
      </c>
      <c r="CV1657" s="7">
        <f t="shared" si="834"/>
        <v>1</v>
      </c>
      <c r="CW1657" s="7">
        <f t="shared" si="835"/>
        <v>0</v>
      </c>
      <c r="CX1657" s="1" t="b">
        <f t="shared" si="836"/>
        <v>1</v>
      </c>
      <c r="CY1657" s="1" t="b">
        <f t="shared" si="837"/>
        <v>0</v>
      </c>
      <c r="DG1657" s="1" t="b">
        <f t="shared" si="838"/>
        <v>1</v>
      </c>
    </row>
    <row r="1658" spans="2:111" ht="145" x14ac:dyDescent="0.35">
      <c r="B1658" s="1" t="s">
        <v>13809</v>
      </c>
      <c r="C1658" s="9">
        <v>44386</v>
      </c>
      <c r="D1658" s="10" t="s">
        <v>13809</v>
      </c>
      <c r="E1658" s="1">
        <v>60</v>
      </c>
      <c r="F1658" s="1" t="s">
        <v>108</v>
      </c>
      <c r="G1658" s="1" t="s">
        <v>13809</v>
      </c>
      <c r="H1658" s="1" t="s">
        <v>13809</v>
      </c>
      <c r="I1658" s="9">
        <v>44292</v>
      </c>
      <c r="J1658" s="2" t="s">
        <v>409</v>
      </c>
      <c r="K1658" s="2" t="s">
        <v>13809</v>
      </c>
      <c r="N1658" s="2" t="s">
        <v>13809</v>
      </c>
      <c r="O1658" s="2" t="s">
        <v>110</v>
      </c>
      <c r="P1658" s="2" t="s">
        <v>111</v>
      </c>
      <c r="S1658" s="2" t="s">
        <v>111</v>
      </c>
      <c r="T1658" s="2" t="s">
        <v>112</v>
      </c>
      <c r="U1658" s="2" t="b">
        <v>1</v>
      </c>
      <c r="V1658" s="2" t="s">
        <v>113</v>
      </c>
      <c r="W1658" s="1" t="s">
        <v>111</v>
      </c>
      <c r="Y1658" s="2" t="s">
        <v>111</v>
      </c>
      <c r="AF1658" s="1" t="s">
        <v>111</v>
      </c>
      <c r="AJ1658" s="1" t="s">
        <v>115</v>
      </c>
      <c r="AK1658" s="1" t="s">
        <v>150</v>
      </c>
      <c r="AO1658" s="1" t="s">
        <v>117</v>
      </c>
      <c r="AU1658" s="1" t="s">
        <v>197</v>
      </c>
      <c r="AZ1658" s="1" t="s">
        <v>155</v>
      </c>
      <c r="BA1658" s="1" t="s">
        <v>6108</v>
      </c>
      <c r="BJ1658" s="1" t="s">
        <v>112</v>
      </c>
      <c r="BK1658" s="1" t="s">
        <v>112</v>
      </c>
      <c r="BL1658" s="1" t="s">
        <v>301</v>
      </c>
      <c r="BQ1658" s="1" t="s">
        <v>121</v>
      </c>
      <c r="BR1658" s="1" t="s">
        <v>122</v>
      </c>
      <c r="BS1658" s="1" t="s">
        <v>112</v>
      </c>
      <c r="BU1658" s="34" t="s">
        <v>6109</v>
      </c>
      <c r="BV1658" s="9">
        <v>44462</v>
      </c>
      <c r="BW1658" s="34" t="s">
        <v>14526</v>
      </c>
      <c r="BY1658" s="2" t="s">
        <v>174</v>
      </c>
      <c r="BZ1658" s="2" t="s">
        <v>124</v>
      </c>
      <c r="CA1658" s="2">
        <v>1</v>
      </c>
      <c r="CB1658" s="1" t="s">
        <v>357</v>
      </c>
      <c r="CC1658" s="2" t="s">
        <v>113</v>
      </c>
      <c r="CD1658" s="1" t="b">
        <f t="shared" si="816"/>
        <v>0</v>
      </c>
      <c r="CE1658" s="1" t="b">
        <f t="shared" si="817"/>
        <v>0</v>
      </c>
      <c r="CF1658" s="1" t="b">
        <f t="shared" si="818"/>
        <v>0</v>
      </c>
      <c r="CG1658" s="1" t="b">
        <f t="shared" si="819"/>
        <v>0</v>
      </c>
      <c r="CH1658" s="1" t="b">
        <f t="shared" si="820"/>
        <v>0</v>
      </c>
      <c r="CI1658" s="1" t="b">
        <f t="shared" si="821"/>
        <v>0</v>
      </c>
      <c r="CJ1658" s="1" t="b">
        <f t="shared" si="822"/>
        <v>0</v>
      </c>
      <c r="CK1658" s="1" t="b">
        <f t="shared" si="823"/>
        <v>0</v>
      </c>
      <c r="CL1658" s="1" t="b">
        <f t="shared" si="824"/>
        <v>0</v>
      </c>
      <c r="CM1658" s="1" t="b">
        <f t="shared" si="825"/>
        <v>1</v>
      </c>
      <c r="CN1658" s="1" t="b">
        <f t="shared" si="826"/>
        <v>0</v>
      </c>
      <c r="CO1658" s="2" t="b">
        <f t="shared" si="827"/>
        <v>0</v>
      </c>
      <c r="CP1658" s="2" t="b">
        <f t="shared" si="828"/>
        <v>0</v>
      </c>
      <c r="CQ1658" s="2" t="b">
        <f t="shared" si="829"/>
        <v>0</v>
      </c>
      <c r="CR1658" s="6" t="str">
        <f t="shared" si="830"/>
        <v>Female</v>
      </c>
      <c r="CS1658" s="7">
        <f t="shared" si="831"/>
        <v>0</v>
      </c>
      <c r="CT1658" s="7">
        <f t="shared" si="832"/>
        <v>0</v>
      </c>
      <c r="CU1658" s="7">
        <f t="shared" si="833"/>
        <v>1</v>
      </c>
      <c r="CV1658" s="7">
        <f t="shared" si="834"/>
        <v>0</v>
      </c>
      <c r="CW1658" s="7">
        <f t="shared" si="835"/>
        <v>0</v>
      </c>
      <c r="CX1658" s="1" t="b">
        <f t="shared" si="836"/>
        <v>0</v>
      </c>
      <c r="CY1658" s="1" t="b">
        <f t="shared" si="837"/>
        <v>0</v>
      </c>
      <c r="DG1658" s="1" t="b">
        <f t="shared" si="838"/>
        <v>0</v>
      </c>
    </row>
    <row r="1659" spans="2:111" x14ac:dyDescent="0.35">
      <c r="B1659" s="1" t="s">
        <v>13809</v>
      </c>
      <c r="C1659" s="9">
        <v>44386</v>
      </c>
      <c r="D1659" s="10" t="s">
        <v>13809</v>
      </c>
      <c r="E1659" s="1">
        <v>16</v>
      </c>
      <c r="F1659" s="1" t="s">
        <v>127</v>
      </c>
      <c r="G1659" s="1" t="s">
        <v>13809</v>
      </c>
      <c r="H1659" s="1" t="s">
        <v>13809</v>
      </c>
      <c r="K1659" s="2" t="s">
        <v>13809</v>
      </c>
      <c r="L1659" s="9">
        <v>44377</v>
      </c>
      <c r="M1659" s="2" t="s">
        <v>109</v>
      </c>
      <c r="N1659" s="2" t="s">
        <v>13809</v>
      </c>
      <c r="O1659" s="2" t="s">
        <v>110</v>
      </c>
      <c r="P1659" s="2" t="s">
        <v>111</v>
      </c>
      <c r="T1659" s="2" t="s">
        <v>112</v>
      </c>
      <c r="U1659" s="2" t="b">
        <v>1</v>
      </c>
      <c r="V1659" s="2" t="s">
        <v>113</v>
      </c>
      <c r="W1659" s="1" t="s">
        <v>112</v>
      </c>
      <c r="X1659" s="1" t="s">
        <v>114</v>
      </c>
      <c r="Y1659" s="2" t="s">
        <v>112</v>
      </c>
      <c r="Z1659" s="2" t="s">
        <v>111</v>
      </c>
      <c r="AA1659" s="2" t="s">
        <v>112</v>
      </c>
      <c r="AB1659" s="2">
        <v>3</v>
      </c>
      <c r="AC1659" s="1" t="s">
        <v>111</v>
      </c>
      <c r="AF1659" s="1" t="s">
        <v>111</v>
      </c>
      <c r="AJ1659" s="1" t="s">
        <v>115</v>
      </c>
      <c r="AK1659" s="1" t="s">
        <v>201</v>
      </c>
      <c r="AN1659" s="1" t="s">
        <v>6110</v>
      </c>
      <c r="AO1659" s="1" t="s">
        <v>130</v>
      </c>
      <c r="AS1659" s="1" t="s">
        <v>118</v>
      </c>
      <c r="AU1659" s="1" t="s">
        <v>132</v>
      </c>
      <c r="AZ1659" s="1" t="s">
        <v>310</v>
      </c>
      <c r="BA1659" s="1">
        <v>3.15</v>
      </c>
      <c r="BE1659" s="1">
        <v>28</v>
      </c>
      <c r="BG1659" s="1">
        <v>3</v>
      </c>
      <c r="BJ1659" s="1" t="s">
        <v>112</v>
      </c>
      <c r="BK1659" s="1" t="s">
        <v>112</v>
      </c>
      <c r="BL1659" s="1" t="s">
        <v>1028</v>
      </c>
      <c r="BQ1659" s="1" t="s">
        <v>121</v>
      </c>
      <c r="BR1659" s="1" t="s">
        <v>122</v>
      </c>
      <c r="BS1659" s="1" t="s">
        <v>112</v>
      </c>
      <c r="BV1659" s="9">
        <v>44390</v>
      </c>
      <c r="BX1659" s="2" t="s">
        <v>111</v>
      </c>
      <c r="BY1659" s="2" t="s">
        <v>156</v>
      </c>
      <c r="BZ1659" s="2" t="s">
        <v>124</v>
      </c>
      <c r="CA1659" s="2">
        <v>2</v>
      </c>
      <c r="CB1659" s="1" t="s">
        <v>233</v>
      </c>
      <c r="CC1659" s="2" t="s">
        <v>126</v>
      </c>
      <c r="CD1659" s="1" t="b">
        <f t="shared" si="816"/>
        <v>1</v>
      </c>
      <c r="CE1659" s="1" t="b">
        <f t="shared" si="817"/>
        <v>1</v>
      </c>
      <c r="CF1659" s="1" t="b">
        <f t="shared" si="818"/>
        <v>0</v>
      </c>
      <c r="CG1659" s="1" t="b">
        <f t="shared" si="819"/>
        <v>0</v>
      </c>
      <c r="CH1659" s="1" t="b">
        <f t="shared" si="820"/>
        <v>1</v>
      </c>
      <c r="CI1659" s="1" t="b">
        <f t="shared" si="821"/>
        <v>0</v>
      </c>
      <c r="CJ1659" s="1" t="b">
        <f t="shared" si="822"/>
        <v>0</v>
      </c>
      <c r="CK1659" s="1" t="b">
        <f t="shared" si="823"/>
        <v>0</v>
      </c>
      <c r="CL1659" s="1" t="b">
        <f t="shared" si="824"/>
        <v>0</v>
      </c>
      <c r="CM1659" s="1" t="b">
        <f t="shared" si="825"/>
        <v>0</v>
      </c>
      <c r="CN1659" s="1" t="b">
        <f t="shared" si="826"/>
        <v>0</v>
      </c>
      <c r="CO1659" s="2" t="b">
        <f t="shared" si="827"/>
        <v>1</v>
      </c>
      <c r="CP1659" s="2" t="b">
        <f t="shared" si="828"/>
        <v>1</v>
      </c>
      <c r="CQ1659" s="2" t="b">
        <f t="shared" si="829"/>
        <v>0</v>
      </c>
      <c r="CR1659" s="6" t="str">
        <f t="shared" si="830"/>
        <v>Male</v>
      </c>
      <c r="CS1659" s="7">
        <f t="shared" si="831"/>
        <v>0</v>
      </c>
      <c r="CT1659" s="7">
        <f t="shared" si="832"/>
        <v>0</v>
      </c>
      <c r="CU1659" s="7">
        <f t="shared" si="833"/>
        <v>0</v>
      </c>
      <c r="CV1659" s="7">
        <f t="shared" si="834"/>
        <v>1</v>
      </c>
      <c r="CW1659" s="7">
        <f t="shared" si="835"/>
        <v>0</v>
      </c>
      <c r="CX1659" s="1" t="b">
        <f t="shared" si="836"/>
        <v>1</v>
      </c>
      <c r="CY1659" s="1" t="b">
        <f t="shared" si="837"/>
        <v>0</v>
      </c>
      <c r="DG1659" s="1" t="b">
        <f t="shared" si="838"/>
        <v>1</v>
      </c>
    </row>
    <row r="1660" spans="2:111" ht="58" x14ac:dyDescent="0.35">
      <c r="B1660" s="1" t="s">
        <v>13809</v>
      </c>
      <c r="C1660" s="9">
        <v>44386</v>
      </c>
      <c r="D1660" s="10" t="s">
        <v>13809</v>
      </c>
      <c r="E1660" s="1">
        <v>42</v>
      </c>
      <c r="F1660" s="1" t="s">
        <v>108</v>
      </c>
      <c r="G1660" s="1" t="s">
        <v>13809</v>
      </c>
      <c r="H1660" s="1" t="s">
        <v>13809</v>
      </c>
      <c r="I1660" s="9">
        <v>44348</v>
      </c>
      <c r="J1660" s="2" t="s">
        <v>109</v>
      </c>
      <c r="K1660" s="2" t="s">
        <v>13809</v>
      </c>
      <c r="L1660" s="2" t="s">
        <v>183</v>
      </c>
      <c r="M1660" s="2" t="s">
        <v>109</v>
      </c>
      <c r="N1660" s="2" t="s">
        <v>13809</v>
      </c>
      <c r="O1660" s="2" t="s">
        <v>110</v>
      </c>
      <c r="P1660" s="2" t="s">
        <v>111</v>
      </c>
      <c r="S1660" s="2" t="s">
        <v>111</v>
      </c>
      <c r="T1660" s="2" t="s">
        <v>112</v>
      </c>
      <c r="U1660" s="2" t="b">
        <v>1</v>
      </c>
      <c r="V1660" s="2" t="s">
        <v>126</v>
      </c>
      <c r="W1660" s="1" t="s">
        <v>111</v>
      </c>
      <c r="Y1660" s="2" t="s">
        <v>112</v>
      </c>
      <c r="Z1660" s="2" t="s">
        <v>112</v>
      </c>
      <c r="AA1660" s="2" t="s">
        <v>112</v>
      </c>
      <c r="AB1660" s="2">
        <v>0</v>
      </c>
      <c r="AC1660" s="1" t="s">
        <v>111</v>
      </c>
      <c r="AF1660" s="1" t="s">
        <v>111</v>
      </c>
      <c r="AJ1660" s="1" t="s">
        <v>115</v>
      </c>
      <c r="AK1660" s="1" t="s">
        <v>201</v>
      </c>
      <c r="AN1660" s="1" t="s">
        <v>6111</v>
      </c>
      <c r="AO1660" s="1" t="s">
        <v>151</v>
      </c>
      <c r="BJ1660" s="1" t="s">
        <v>111</v>
      </c>
      <c r="BN1660" s="1" t="s">
        <v>112</v>
      </c>
      <c r="BO1660" s="1" t="s">
        <v>148</v>
      </c>
      <c r="BP1660" s="1" t="s">
        <v>6112</v>
      </c>
      <c r="BQ1660" s="1" t="s">
        <v>121</v>
      </c>
      <c r="BR1660" s="1" t="s">
        <v>122</v>
      </c>
      <c r="BS1660" s="1" t="s">
        <v>111</v>
      </c>
      <c r="BT1660" s="34" t="s">
        <v>6113</v>
      </c>
      <c r="BU1660" s="34" t="s">
        <v>6114</v>
      </c>
      <c r="BV1660" s="9">
        <v>44386</v>
      </c>
      <c r="BW1660" s="34" t="s">
        <v>6115</v>
      </c>
      <c r="BY1660" s="2" t="s">
        <v>153</v>
      </c>
      <c r="BZ1660" s="2" t="s">
        <v>162</v>
      </c>
      <c r="CA1660" s="2">
        <v>2</v>
      </c>
      <c r="CB1660" s="1" t="s">
        <v>149</v>
      </c>
      <c r="CD1660" s="1" t="b">
        <f t="shared" si="816"/>
        <v>0</v>
      </c>
      <c r="CE1660" s="1" t="b">
        <f t="shared" si="817"/>
        <v>0</v>
      </c>
      <c r="CF1660" s="1" t="b">
        <f t="shared" si="818"/>
        <v>0</v>
      </c>
      <c r="CG1660" s="1" t="b">
        <f t="shared" si="819"/>
        <v>0</v>
      </c>
      <c r="CH1660" s="1" t="b">
        <f t="shared" si="820"/>
        <v>0</v>
      </c>
      <c r="CI1660" s="1" t="b">
        <f t="shared" si="821"/>
        <v>0</v>
      </c>
      <c r="CJ1660" s="1" t="b">
        <f t="shared" si="822"/>
        <v>0</v>
      </c>
      <c r="CK1660" s="1" t="b">
        <f t="shared" si="823"/>
        <v>0</v>
      </c>
      <c r="CL1660" s="1" t="b">
        <f t="shared" si="824"/>
        <v>1</v>
      </c>
      <c r="CM1660" s="1" t="b">
        <f t="shared" si="825"/>
        <v>0</v>
      </c>
      <c r="CN1660" s="1" t="b">
        <f t="shared" si="826"/>
        <v>0</v>
      </c>
      <c r="CO1660" s="2" t="b">
        <f t="shared" si="827"/>
        <v>1</v>
      </c>
      <c r="CP1660" s="2" t="b">
        <f t="shared" si="828"/>
        <v>1</v>
      </c>
      <c r="CQ1660" s="2" t="b">
        <f t="shared" si="829"/>
        <v>0</v>
      </c>
      <c r="CR1660" s="6" t="str">
        <f t="shared" si="830"/>
        <v>Female</v>
      </c>
      <c r="CS1660" s="7">
        <f t="shared" si="831"/>
        <v>1</v>
      </c>
      <c r="CT1660" s="7">
        <f t="shared" si="832"/>
        <v>0</v>
      </c>
      <c r="CU1660" s="7">
        <f t="shared" si="833"/>
        <v>0</v>
      </c>
      <c r="CV1660" s="7">
        <f t="shared" si="834"/>
        <v>1</v>
      </c>
      <c r="CW1660" s="7">
        <f t="shared" si="835"/>
        <v>0</v>
      </c>
      <c r="CX1660" s="1" t="b">
        <f t="shared" si="836"/>
        <v>0</v>
      </c>
      <c r="CY1660" s="1" t="b">
        <f t="shared" si="837"/>
        <v>0</v>
      </c>
      <c r="DG1660" s="1" t="b">
        <f t="shared" si="838"/>
        <v>0</v>
      </c>
    </row>
    <row r="1661" spans="2:111" ht="87" x14ac:dyDescent="0.35">
      <c r="B1661" s="1" t="s">
        <v>13809</v>
      </c>
      <c r="C1661" s="9">
        <v>44386</v>
      </c>
      <c r="D1661" s="10" t="s">
        <v>13809</v>
      </c>
      <c r="E1661" s="1">
        <v>59</v>
      </c>
      <c r="F1661" s="1" t="s">
        <v>108</v>
      </c>
      <c r="G1661" s="1" t="s">
        <v>13809</v>
      </c>
      <c r="H1661" s="1" t="s">
        <v>13809</v>
      </c>
      <c r="I1661" s="9">
        <v>44224</v>
      </c>
      <c r="J1661" s="2" t="s">
        <v>109</v>
      </c>
      <c r="K1661" s="2" t="s">
        <v>13809</v>
      </c>
      <c r="L1661" s="9">
        <v>44245</v>
      </c>
      <c r="M1661" s="2" t="s">
        <v>109</v>
      </c>
      <c r="N1661" s="2" t="s">
        <v>13809</v>
      </c>
      <c r="O1661" s="2" t="s">
        <v>110</v>
      </c>
      <c r="P1661" s="2" t="s">
        <v>111</v>
      </c>
      <c r="S1661" s="2" t="s">
        <v>111</v>
      </c>
      <c r="T1661" s="2" t="s">
        <v>112</v>
      </c>
      <c r="U1661" s="2" t="b">
        <v>1</v>
      </c>
      <c r="V1661" s="2" t="s">
        <v>113</v>
      </c>
      <c r="W1661" s="1" t="s">
        <v>111</v>
      </c>
      <c r="Y1661" s="2" t="s">
        <v>112</v>
      </c>
      <c r="Z1661" s="2" t="s">
        <v>111</v>
      </c>
      <c r="AA1661" s="2" t="s">
        <v>112</v>
      </c>
      <c r="AB1661" s="2">
        <v>5</v>
      </c>
      <c r="AC1661" s="1" t="s">
        <v>111</v>
      </c>
      <c r="AF1661" s="1" t="s">
        <v>111</v>
      </c>
      <c r="AK1661" s="1" t="s">
        <v>242</v>
      </c>
      <c r="AO1661" s="1" t="s">
        <v>237</v>
      </c>
      <c r="AS1661" s="1" t="s">
        <v>190</v>
      </c>
      <c r="AU1661" s="1" t="s">
        <v>132</v>
      </c>
      <c r="BJ1661" s="1" t="s">
        <v>112</v>
      </c>
      <c r="BK1661" s="1" t="s">
        <v>111</v>
      </c>
      <c r="BQ1661" s="1" t="s">
        <v>121</v>
      </c>
      <c r="BR1661" s="1" t="s">
        <v>122</v>
      </c>
      <c r="BU1661" s="34" t="s">
        <v>6116</v>
      </c>
      <c r="BV1661" s="9">
        <v>44249</v>
      </c>
      <c r="BW1661" s="34" t="s">
        <v>14527</v>
      </c>
      <c r="BY1661" s="2" t="s">
        <v>153</v>
      </c>
      <c r="BZ1661" s="2" t="s">
        <v>124</v>
      </c>
      <c r="CA1661" s="2">
        <v>2</v>
      </c>
      <c r="CB1661" s="1" t="s">
        <v>143</v>
      </c>
      <c r="CC1661" s="2" t="s">
        <v>126</v>
      </c>
      <c r="CD1661" s="1" t="b">
        <f t="shared" si="816"/>
        <v>0</v>
      </c>
      <c r="CE1661" s="1" t="b">
        <f t="shared" si="817"/>
        <v>0</v>
      </c>
      <c r="CF1661" s="1" t="b">
        <f t="shared" si="818"/>
        <v>0</v>
      </c>
      <c r="CG1661" s="1" t="b">
        <f t="shared" si="819"/>
        <v>0</v>
      </c>
      <c r="CH1661" s="1" t="b">
        <f t="shared" si="820"/>
        <v>0</v>
      </c>
      <c r="CI1661" s="1" t="b">
        <f t="shared" si="821"/>
        <v>0</v>
      </c>
      <c r="CJ1661" s="1" t="b">
        <f t="shared" si="822"/>
        <v>0</v>
      </c>
      <c r="CK1661" s="1" t="b">
        <f t="shared" si="823"/>
        <v>0</v>
      </c>
      <c r="CL1661" s="1" t="b">
        <f t="shared" si="824"/>
        <v>0</v>
      </c>
      <c r="CM1661" s="1" t="b">
        <f t="shared" si="825"/>
        <v>1</v>
      </c>
      <c r="CN1661" s="1" t="b">
        <f t="shared" si="826"/>
        <v>0</v>
      </c>
      <c r="CO1661" s="2" t="b">
        <f t="shared" si="827"/>
        <v>1</v>
      </c>
      <c r="CP1661" s="2" t="b">
        <f t="shared" si="828"/>
        <v>1</v>
      </c>
      <c r="CQ1661" s="2" t="b">
        <f t="shared" si="829"/>
        <v>0</v>
      </c>
      <c r="CR1661" s="6" t="str">
        <f t="shared" si="830"/>
        <v>Female</v>
      </c>
      <c r="CS1661" s="7">
        <f t="shared" si="831"/>
        <v>1</v>
      </c>
      <c r="CT1661" s="7">
        <f t="shared" si="832"/>
        <v>0</v>
      </c>
      <c r="CU1661" s="7">
        <f t="shared" si="833"/>
        <v>0</v>
      </c>
      <c r="CV1661" s="7">
        <f t="shared" si="834"/>
        <v>1</v>
      </c>
      <c r="CW1661" s="7">
        <f t="shared" si="835"/>
        <v>0</v>
      </c>
      <c r="CX1661" s="1" t="b">
        <f t="shared" si="836"/>
        <v>0</v>
      </c>
      <c r="CY1661" s="1" t="b">
        <f t="shared" si="837"/>
        <v>0</v>
      </c>
      <c r="DG1661" s="1" t="b">
        <f t="shared" si="838"/>
        <v>0</v>
      </c>
    </row>
    <row r="1662" spans="2:111" ht="145" x14ac:dyDescent="0.35">
      <c r="B1662" s="1" t="s">
        <v>13809</v>
      </c>
      <c r="C1662" s="9">
        <v>44386</v>
      </c>
      <c r="D1662" s="10" t="s">
        <v>13809</v>
      </c>
      <c r="E1662" s="1">
        <v>21</v>
      </c>
      <c r="F1662" s="1" t="s">
        <v>127</v>
      </c>
      <c r="G1662" s="1" t="s">
        <v>13809</v>
      </c>
      <c r="H1662" s="1" t="s">
        <v>13809</v>
      </c>
      <c r="I1662" s="2" t="s">
        <v>183</v>
      </c>
      <c r="J1662" s="2" t="s">
        <v>163</v>
      </c>
      <c r="K1662" s="2" t="s">
        <v>13809</v>
      </c>
      <c r="L1662" s="9">
        <v>44353</v>
      </c>
      <c r="M1662" s="2" t="s">
        <v>109</v>
      </c>
      <c r="N1662" s="2" t="s">
        <v>13809</v>
      </c>
      <c r="O1662" s="2" t="s">
        <v>110</v>
      </c>
      <c r="P1662" s="2" t="s">
        <v>111</v>
      </c>
      <c r="S1662" s="2" t="s">
        <v>112</v>
      </c>
      <c r="T1662" s="2" t="s">
        <v>111</v>
      </c>
      <c r="U1662" s="2" t="b">
        <v>1</v>
      </c>
      <c r="V1662" s="2" t="s">
        <v>126</v>
      </c>
      <c r="W1662" s="1" t="s">
        <v>112</v>
      </c>
      <c r="X1662" s="1" t="s">
        <v>138</v>
      </c>
      <c r="Y1662" s="2" t="s">
        <v>112</v>
      </c>
      <c r="Z1662" s="2" t="s">
        <v>111</v>
      </c>
      <c r="AA1662" s="2" t="s">
        <v>112</v>
      </c>
      <c r="AB1662" s="2">
        <v>30</v>
      </c>
      <c r="AF1662" s="1" t="s">
        <v>111</v>
      </c>
      <c r="AJ1662" s="1" t="s">
        <v>115</v>
      </c>
      <c r="AK1662" s="1" t="s">
        <v>150</v>
      </c>
      <c r="AO1662" s="1" t="s">
        <v>130</v>
      </c>
      <c r="AU1662" s="1" t="s">
        <v>132</v>
      </c>
      <c r="AZ1662" s="1" t="s">
        <v>155</v>
      </c>
      <c r="BA1662" s="1" t="s">
        <v>6117</v>
      </c>
      <c r="BJ1662" s="1" t="s">
        <v>111</v>
      </c>
      <c r="BN1662" s="1" t="s">
        <v>112</v>
      </c>
      <c r="BO1662" s="1" t="s">
        <v>148</v>
      </c>
      <c r="BP1662" s="1" t="s">
        <v>6118</v>
      </c>
      <c r="BV1662" s="9">
        <v>44524</v>
      </c>
      <c r="BW1662" s="34" t="s">
        <v>6119</v>
      </c>
      <c r="BY1662" s="2" t="s">
        <v>153</v>
      </c>
      <c r="BZ1662" s="2" t="s">
        <v>124</v>
      </c>
      <c r="CB1662" s="1" t="s">
        <v>246</v>
      </c>
      <c r="CD1662" s="1" t="b">
        <f t="shared" si="816"/>
        <v>1</v>
      </c>
      <c r="CE1662" s="1" t="b">
        <f t="shared" si="817"/>
        <v>0</v>
      </c>
      <c r="CF1662" s="1" t="b">
        <f t="shared" si="818"/>
        <v>0</v>
      </c>
      <c r="CG1662" s="1" t="b">
        <f t="shared" si="819"/>
        <v>0</v>
      </c>
      <c r="CH1662" s="1" t="b">
        <f t="shared" si="820"/>
        <v>0</v>
      </c>
      <c r="CI1662" s="1" t="b">
        <f t="shared" si="821"/>
        <v>1</v>
      </c>
      <c r="CJ1662" s="1" t="b">
        <f t="shared" si="822"/>
        <v>0</v>
      </c>
      <c r="CK1662" s="1" t="b">
        <f t="shared" si="823"/>
        <v>0</v>
      </c>
      <c r="CL1662" s="1" t="b">
        <f t="shared" si="824"/>
        <v>0</v>
      </c>
      <c r="CM1662" s="1" t="b">
        <f t="shared" si="825"/>
        <v>0</v>
      </c>
      <c r="CN1662" s="1" t="b">
        <f t="shared" si="826"/>
        <v>0</v>
      </c>
      <c r="CO1662" s="2" t="b">
        <f t="shared" si="827"/>
        <v>0</v>
      </c>
      <c r="CP1662" s="2" t="b">
        <f t="shared" si="828"/>
        <v>0</v>
      </c>
      <c r="CQ1662" s="2" t="b">
        <f t="shared" si="829"/>
        <v>0</v>
      </c>
      <c r="CR1662" s="6" t="str">
        <f t="shared" si="830"/>
        <v>Male</v>
      </c>
      <c r="CS1662" s="7">
        <f t="shared" si="831"/>
        <v>0</v>
      </c>
      <c r="CT1662" s="7">
        <f t="shared" si="832"/>
        <v>0</v>
      </c>
      <c r="CU1662" s="7">
        <f t="shared" si="833"/>
        <v>0</v>
      </c>
      <c r="CV1662" s="7">
        <f t="shared" si="834"/>
        <v>1</v>
      </c>
      <c r="CW1662" s="7">
        <f t="shared" si="835"/>
        <v>0</v>
      </c>
      <c r="CX1662" s="1" t="b">
        <f t="shared" si="836"/>
        <v>1</v>
      </c>
      <c r="CY1662" s="1" t="b">
        <f t="shared" si="837"/>
        <v>1</v>
      </c>
      <c r="DG1662" s="1" t="b">
        <f t="shared" si="838"/>
        <v>0</v>
      </c>
    </row>
    <row r="1663" spans="2:111" ht="58" x14ac:dyDescent="0.35">
      <c r="B1663" s="1" t="s">
        <v>13809</v>
      </c>
      <c r="C1663" s="9">
        <v>44386</v>
      </c>
      <c r="D1663" s="10" t="s">
        <v>13809</v>
      </c>
      <c r="E1663" s="1">
        <v>58</v>
      </c>
      <c r="F1663" s="1" t="s">
        <v>108</v>
      </c>
      <c r="G1663" s="1" t="s">
        <v>13809</v>
      </c>
      <c r="H1663" s="1" t="s">
        <v>13809</v>
      </c>
      <c r="I1663" s="9">
        <v>44271</v>
      </c>
      <c r="J1663" s="2" t="s">
        <v>128</v>
      </c>
      <c r="K1663" s="2" t="s">
        <v>13809</v>
      </c>
      <c r="L1663" s="9">
        <v>44301</v>
      </c>
      <c r="M1663" s="2" t="s">
        <v>128</v>
      </c>
      <c r="N1663" s="2" t="s">
        <v>13809</v>
      </c>
      <c r="O1663" s="2" t="s">
        <v>110</v>
      </c>
      <c r="P1663" s="2" t="s">
        <v>111</v>
      </c>
      <c r="S1663" s="2" t="s">
        <v>111</v>
      </c>
      <c r="T1663" s="2" t="s">
        <v>112</v>
      </c>
      <c r="U1663" s="2" t="b">
        <v>1</v>
      </c>
      <c r="V1663" s="2" t="s">
        <v>126</v>
      </c>
      <c r="W1663" s="1" t="s">
        <v>111</v>
      </c>
      <c r="Y1663" s="2" t="s">
        <v>111</v>
      </c>
      <c r="AF1663" s="1" t="s">
        <v>111</v>
      </c>
      <c r="AJ1663" s="1" t="s">
        <v>115</v>
      </c>
      <c r="AK1663" s="1" t="s">
        <v>2847</v>
      </c>
      <c r="BJ1663" s="1" t="s">
        <v>111</v>
      </c>
      <c r="BN1663" s="1" t="s">
        <v>111</v>
      </c>
      <c r="BU1663" s="34" t="s">
        <v>6120</v>
      </c>
      <c r="BV1663" s="9">
        <v>44462</v>
      </c>
      <c r="BW1663" s="34" t="s">
        <v>6121</v>
      </c>
      <c r="BX1663" s="2" t="s">
        <v>111</v>
      </c>
      <c r="BY1663" s="2" t="s">
        <v>153</v>
      </c>
      <c r="BZ1663" s="2" t="s">
        <v>124</v>
      </c>
      <c r="CA1663" s="2">
        <v>2</v>
      </c>
      <c r="CB1663" s="1" t="s">
        <v>1076</v>
      </c>
      <c r="CD1663" s="1" t="b">
        <f t="shared" si="816"/>
        <v>0</v>
      </c>
      <c r="CE1663" s="1" t="b">
        <f t="shared" si="817"/>
        <v>0</v>
      </c>
      <c r="CF1663" s="1" t="b">
        <f t="shared" si="818"/>
        <v>0</v>
      </c>
      <c r="CG1663" s="1" t="b">
        <f t="shared" si="819"/>
        <v>0</v>
      </c>
      <c r="CH1663" s="1" t="b">
        <f t="shared" si="820"/>
        <v>0</v>
      </c>
      <c r="CI1663" s="1" t="b">
        <f t="shared" si="821"/>
        <v>0</v>
      </c>
      <c r="CJ1663" s="1" t="b">
        <f t="shared" si="822"/>
        <v>0</v>
      </c>
      <c r="CK1663" s="1" t="b">
        <f t="shared" si="823"/>
        <v>0</v>
      </c>
      <c r="CL1663" s="1" t="b">
        <f t="shared" si="824"/>
        <v>0</v>
      </c>
      <c r="CM1663" s="1" t="b">
        <f t="shared" si="825"/>
        <v>1</v>
      </c>
      <c r="CN1663" s="1" t="b">
        <f t="shared" si="826"/>
        <v>0</v>
      </c>
      <c r="CO1663" s="2" t="b">
        <f t="shared" si="827"/>
        <v>0</v>
      </c>
      <c r="CP1663" s="2" t="b">
        <f t="shared" si="828"/>
        <v>0</v>
      </c>
      <c r="CQ1663" s="2" t="b">
        <f t="shared" si="829"/>
        <v>0</v>
      </c>
      <c r="CR1663" s="6" t="str">
        <f t="shared" si="830"/>
        <v>Female</v>
      </c>
      <c r="CS1663" s="7">
        <f t="shared" si="831"/>
        <v>0</v>
      </c>
      <c r="CT1663" s="7">
        <f t="shared" si="832"/>
        <v>1</v>
      </c>
      <c r="CU1663" s="7">
        <f t="shared" si="833"/>
        <v>0</v>
      </c>
      <c r="CV1663" s="7">
        <f t="shared" si="834"/>
        <v>0</v>
      </c>
      <c r="CW1663" s="7">
        <f t="shared" si="835"/>
        <v>1</v>
      </c>
      <c r="CX1663" s="1" t="b">
        <f t="shared" si="836"/>
        <v>0</v>
      </c>
      <c r="CY1663" s="1" t="b">
        <f t="shared" si="837"/>
        <v>0</v>
      </c>
      <c r="DG1663" s="1" t="b">
        <f t="shared" si="838"/>
        <v>0</v>
      </c>
    </row>
    <row r="1664" spans="2:111" ht="58" x14ac:dyDescent="0.35">
      <c r="B1664" s="1" t="s">
        <v>13809</v>
      </c>
      <c r="C1664" s="9">
        <v>44386</v>
      </c>
      <c r="D1664" s="10" t="s">
        <v>13809</v>
      </c>
      <c r="E1664" s="1">
        <v>62</v>
      </c>
      <c r="F1664" s="1" t="s">
        <v>108</v>
      </c>
      <c r="G1664" s="1" t="s">
        <v>13809</v>
      </c>
      <c r="H1664" s="1" t="s">
        <v>13809</v>
      </c>
      <c r="I1664" s="9">
        <v>44289</v>
      </c>
      <c r="J1664" s="2" t="s">
        <v>409</v>
      </c>
      <c r="K1664" s="2" t="s">
        <v>13809</v>
      </c>
      <c r="N1664" s="2" t="s">
        <v>13809</v>
      </c>
      <c r="O1664" s="2" t="s">
        <v>110</v>
      </c>
      <c r="P1664" s="2" t="s">
        <v>111</v>
      </c>
      <c r="S1664" s="2" t="s">
        <v>112</v>
      </c>
      <c r="T1664" s="2" t="s">
        <v>111</v>
      </c>
      <c r="U1664" s="2" t="b">
        <f>OR(S1664="yes",T1664="yes")</f>
        <v>1</v>
      </c>
      <c r="V1664" s="2" t="s">
        <v>113</v>
      </c>
      <c r="Y1664" s="2" t="s">
        <v>112</v>
      </c>
      <c r="Z1664" s="2" t="s">
        <v>112</v>
      </c>
      <c r="AC1664" s="1" t="s">
        <v>111</v>
      </c>
      <c r="AF1664" s="1" t="s">
        <v>111</v>
      </c>
      <c r="AH1664" s="1" t="s">
        <v>193</v>
      </c>
      <c r="AI1664" s="1" t="s">
        <v>6122</v>
      </c>
      <c r="AJ1664" s="1" t="s">
        <v>115</v>
      </c>
      <c r="AK1664" s="1" t="s">
        <v>129</v>
      </c>
      <c r="AU1664" s="21" t="s">
        <v>6123</v>
      </c>
      <c r="BJ1664" s="1" t="s">
        <v>111</v>
      </c>
      <c r="BN1664" s="1" t="s">
        <v>111</v>
      </c>
      <c r="BQ1664" s="1" t="s">
        <v>121</v>
      </c>
      <c r="BR1664" s="1" t="s">
        <v>122</v>
      </c>
      <c r="BV1664" s="9">
        <v>44386</v>
      </c>
      <c r="BW1664" s="34" t="s">
        <v>6124</v>
      </c>
      <c r="BY1664" s="2" t="s">
        <v>174</v>
      </c>
      <c r="BZ1664" s="2" t="s">
        <v>124</v>
      </c>
      <c r="CA1664" s="2">
        <v>1</v>
      </c>
      <c r="CB1664" s="1" t="s">
        <v>1123</v>
      </c>
      <c r="CC1664" s="2" t="s">
        <v>113</v>
      </c>
      <c r="CD1664" s="1" t="b">
        <f t="shared" si="816"/>
        <v>0</v>
      </c>
      <c r="CE1664" s="1" t="b">
        <f t="shared" si="817"/>
        <v>0</v>
      </c>
      <c r="CF1664" s="1" t="b">
        <f t="shared" si="818"/>
        <v>0</v>
      </c>
      <c r="CG1664" s="1" t="b">
        <f t="shared" si="819"/>
        <v>0</v>
      </c>
      <c r="CH1664" s="1" t="b">
        <f t="shared" si="820"/>
        <v>0</v>
      </c>
      <c r="CI1664" s="1" t="b">
        <f t="shared" si="821"/>
        <v>0</v>
      </c>
      <c r="CJ1664" s="1" t="b">
        <f t="shared" si="822"/>
        <v>0</v>
      </c>
      <c r="CK1664" s="1" t="b">
        <f t="shared" si="823"/>
        <v>0</v>
      </c>
      <c r="CL1664" s="1" t="b">
        <f t="shared" si="824"/>
        <v>0</v>
      </c>
      <c r="CM1664" s="1" t="b">
        <f t="shared" si="825"/>
        <v>1</v>
      </c>
      <c r="CN1664" s="1" t="b">
        <f t="shared" si="826"/>
        <v>0</v>
      </c>
      <c r="CO1664" s="2" t="b">
        <f t="shared" si="827"/>
        <v>0</v>
      </c>
      <c r="CP1664" s="2" t="b">
        <f t="shared" si="828"/>
        <v>0</v>
      </c>
      <c r="CQ1664" s="2" t="b">
        <f t="shared" si="829"/>
        <v>0</v>
      </c>
      <c r="CR1664" s="6" t="str">
        <f t="shared" si="830"/>
        <v>Female</v>
      </c>
      <c r="CS1664" s="7">
        <f t="shared" si="831"/>
        <v>0</v>
      </c>
      <c r="CT1664" s="7">
        <f t="shared" si="832"/>
        <v>0</v>
      </c>
      <c r="CU1664" s="7">
        <f t="shared" si="833"/>
        <v>1</v>
      </c>
      <c r="CV1664" s="7">
        <f t="shared" si="834"/>
        <v>0</v>
      </c>
      <c r="CW1664" s="7">
        <f t="shared" si="835"/>
        <v>0</v>
      </c>
      <c r="CX1664" s="1" t="b">
        <f t="shared" si="836"/>
        <v>0</v>
      </c>
      <c r="CY1664" s="1" t="b">
        <f t="shared" si="837"/>
        <v>0</v>
      </c>
      <c r="DG1664" s="1" t="b">
        <f t="shared" si="838"/>
        <v>0</v>
      </c>
    </row>
    <row r="1665" spans="1:111" ht="159.5" x14ac:dyDescent="0.35">
      <c r="B1665" s="1" t="s">
        <v>13809</v>
      </c>
      <c r="C1665" s="9">
        <v>44386</v>
      </c>
      <c r="D1665" s="10" t="s">
        <v>13809</v>
      </c>
      <c r="E1665" s="1">
        <v>14</v>
      </c>
      <c r="F1665" s="1" t="s">
        <v>127</v>
      </c>
      <c r="G1665" s="1" t="s">
        <v>13809</v>
      </c>
      <c r="H1665" s="1" t="s">
        <v>13809</v>
      </c>
      <c r="I1665" s="9">
        <v>44361</v>
      </c>
      <c r="J1665" s="2" t="s">
        <v>109</v>
      </c>
      <c r="K1665" s="2" t="s">
        <v>13809</v>
      </c>
      <c r="L1665" s="9">
        <v>44382</v>
      </c>
      <c r="M1665" s="2" t="s">
        <v>109</v>
      </c>
      <c r="N1665" s="2" t="s">
        <v>13809</v>
      </c>
      <c r="O1665" s="2" t="s">
        <v>110</v>
      </c>
      <c r="P1665" s="2" t="s">
        <v>111</v>
      </c>
      <c r="S1665" s="2" t="s">
        <v>112</v>
      </c>
      <c r="T1665" s="2" t="s">
        <v>111</v>
      </c>
      <c r="U1665" s="2" t="b">
        <v>1</v>
      </c>
      <c r="V1665" s="2" t="s">
        <v>113</v>
      </c>
      <c r="W1665" s="1" t="s">
        <v>112</v>
      </c>
      <c r="X1665" s="1" t="s">
        <v>114</v>
      </c>
      <c r="Y1665" s="2" t="s">
        <v>112</v>
      </c>
      <c r="Z1665" s="2" t="s">
        <v>111</v>
      </c>
      <c r="AA1665" s="2" t="s">
        <v>112</v>
      </c>
      <c r="AB1665" s="2">
        <v>3</v>
      </c>
      <c r="AC1665" s="1" t="s">
        <v>111</v>
      </c>
      <c r="AF1665" s="1" t="s">
        <v>111</v>
      </c>
      <c r="AH1665" s="1" t="s">
        <v>193</v>
      </c>
      <c r="AI1665" s="1" t="s">
        <v>6125</v>
      </c>
      <c r="AJ1665" s="1" t="s">
        <v>115</v>
      </c>
      <c r="AK1665" s="1" t="s">
        <v>150</v>
      </c>
      <c r="AO1665" s="1" t="s">
        <v>130</v>
      </c>
      <c r="AS1665" s="1" t="s">
        <v>140</v>
      </c>
      <c r="AU1665" s="1" t="s">
        <v>132</v>
      </c>
      <c r="AZ1665" s="1" t="s">
        <v>251</v>
      </c>
      <c r="BA1665" s="1" t="s">
        <v>6126</v>
      </c>
      <c r="BD1665" s="1" t="s">
        <v>6127</v>
      </c>
      <c r="BE1665" s="1" t="s">
        <v>4401</v>
      </c>
      <c r="BG1665" s="1" t="s">
        <v>5326</v>
      </c>
      <c r="BH1665" s="1" t="s">
        <v>1359</v>
      </c>
      <c r="BJ1665" s="1" t="s">
        <v>112</v>
      </c>
      <c r="BK1665" s="1" t="s">
        <v>112</v>
      </c>
      <c r="BL1665" s="1" t="s">
        <v>142</v>
      </c>
      <c r="BQ1665" s="1" t="s">
        <v>121</v>
      </c>
      <c r="BR1665" s="1" t="s">
        <v>122</v>
      </c>
      <c r="BS1665" s="1" t="s">
        <v>111</v>
      </c>
      <c r="BT1665" s="34" t="s">
        <v>6128</v>
      </c>
      <c r="BU1665" s="34" t="s">
        <v>6129</v>
      </c>
      <c r="BV1665" s="9">
        <v>44386</v>
      </c>
      <c r="BW1665" s="34" t="s">
        <v>6130</v>
      </c>
      <c r="BX1665" s="2" t="s">
        <v>111</v>
      </c>
      <c r="BY1665" s="2" t="s">
        <v>6131</v>
      </c>
      <c r="BZ1665" s="2" t="s">
        <v>124</v>
      </c>
      <c r="CA1665" s="2">
        <v>2</v>
      </c>
      <c r="CB1665" s="1" t="s">
        <v>6132</v>
      </c>
      <c r="CC1665" s="2" t="s">
        <v>126</v>
      </c>
      <c r="CD1665" s="1" t="b">
        <f t="shared" si="816"/>
        <v>1</v>
      </c>
      <c r="CE1665" s="1" t="b">
        <f t="shared" si="817"/>
        <v>1</v>
      </c>
      <c r="CF1665" s="1" t="b">
        <f t="shared" si="818"/>
        <v>0</v>
      </c>
      <c r="CG1665" s="1" t="b">
        <f t="shared" si="819"/>
        <v>1</v>
      </c>
      <c r="CH1665" s="1" t="b">
        <f t="shared" si="820"/>
        <v>0</v>
      </c>
      <c r="CI1665" s="1" t="b">
        <f t="shared" si="821"/>
        <v>0</v>
      </c>
      <c r="CJ1665" s="1" t="b">
        <f t="shared" si="822"/>
        <v>0</v>
      </c>
      <c r="CK1665" s="1" t="b">
        <f t="shared" si="823"/>
        <v>0</v>
      </c>
      <c r="CL1665" s="1" t="b">
        <f t="shared" si="824"/>
        <v>0</v>
      </c>
      <c r="CM1665" s="1" t="b">
        <f t="shared" si="825"/>
        <v>0</v>
      </c>
      <c r="CN1665" s="1" t="b">
        <f t="shared" si="826"/>
        <v>0</v>
      </c>
      <c r="CO1665" s="2" t="b">
        <f t="shared" si="827"/>
        <v>1</v>
      </c>
      <c r="CP1665" s="2" t="b">
        <f t="shared" si="828"/>
        <v>1</v>
      </c>
      <c r="CQ1665" s="2" t="b">
        <f t="shared" si="829"/>
        <v>0</v>
      </c>
      <c r="CR1665" s="6" t="str">
        <f t="shared" si="830"/>
        <v>Male</v>
      </c>
      <c r="CS1665" s="7">
        <f t="shared" si="831"/>
        <v>1</v>
      </c>
      <c r="CT1665" s="7">
        <f t="shared" si="832"/>
        <v>0</v>
      </c>
      <c r="CU1665" s="7">
        <f t="shared" si="833"/>
        <v>0</v>
      </c>
      <c r="CV1665" s="7">
        <f t="shared" si="834"/>
        <v>1</v>
      </c>
      <c r="CW1665" s="7">
        <f t="shared" si="835"/>
        <v>0</v>
      </c>
      <c r="CX1665" s="1" t="b">
        <f t="shared" si="836"/>
        <v>1</v>
      </c>
      <c r="CY1665" s="1" t="b">
        <f t="shared" si="837"/>
        <v>0</v>
      </c>
      <c r="DG1665" s="1" t="b">
        <f t="shared" si="838"/>
        <v>1</v>
      </c>
    </row>
    <row r="1666" spans="1:111" ht="246.5" x14ac:dyDescent="0.35">
      <c r="B1666" s="1" t="s">
        <v>13809</v>
      </c>
      <c r="C1666" s="9">
        <v>44386</v>
      </c>
      <c r="D1666" s="10" t="s">
        <v>13809</v>
      </c>
      <c r="E1666" s="1">
        <v>26</v>
      </c>
      <c r="F1666" s="1" t="s">
        <v>108</v>
      </c>
      <c r="G1666" s="1" t="s">
        <v>13809</v>
      </c>
      <c r="H1666" s="1" t="s">
        <v>13809</v>
      </c>
      <c r="I1666" s="9">
        <v>44337</v>
      </c>
      <c r="J1666" s="2" t="s">
        <v>109</v>
      </c>
      <c r="K1666" s="2" t="s">
        <v>13809</v>
      </c>
      <c r="L1666" s="9">
        <v>44369</v>
      </c>
      <c r="M1666" s="2" t="s">
        <v>109</v>
      </c>
      <c r="N1666" s="2" t="s">
        <v>13809</v>
      </c>
      <c r="O1666" s="2" t="s">
        <v>110</v>
      </c>
      <c r="P1666" s="2" t="s">
        <v>111</v>
      </c>
      <c r="S1666" s="2" t="s">
        <v>112</v>
      </c>
      <c r="T1666" s="2" t="s">
        <v>111</v>
      </c>
      <c r="U1666" s="2" t="b">
        <v>1</v>
      </c>
      <c r="V1666" s="2" t="s">
        <v>113</v>
      </c>
      <c r="W1666" s="1" t="s">
        <v>112</v>
      </c>
      <c r="X1666" s="1" t="s">
        <v>114</v>
      </c>
      <c r="Y1666" s="2" t="s">
        <v>112</v>
      </c>
      <c r="Z1666" s="2" t="s">
        <v>111</v>
      </c>
      <c r="AA1666" s="2" t="s">
        <v>112</v>
      </c>
      <c r="AB1666" s="2">
        <v>1</v>
      </c>
      <c r="AC1666" s="1" t="s">
        <v>111</v>
      </c>
      <c r="AF1666" s="1" t="s">
        <v>111</v>
      </c>
      <c r="AJ1666" s="1" t="s">
        <v>115</v>
      </c>
      <c r="AK1666" s="1" t="s">
        <v>129</v>
      </c>
      <c r="AO1666" s="1" t="s">
        <v>117</v>
      </c>
      <c r="AU1666" s="1" t="s">
        <v>132</v>
      </c>
      <c r="AZ1666" s="1" t="s">
        <v>141</v>
      </c>
      <c r="BC1666" s="1">
        <v>109</v>
      </c>
      <c r="BG1666" s="1">
        <v>48</v>
      </c>
      <c r="BJ1666" s="1" t="s">
        <v>112</v>
      </c>
      <c r="BK1666" s="1" t="s">
        <v>112</v>
      </c>
      <c r="BL1666" s="1" t="s">
        <v>203</v>
      </c>
      <c r="BM1666" s="1" t="s">
        <v>6133</v>
      </c>
      <c r="BQ1666" s="1" t="s">
        <v>121</v>
      </c>
      <c r="BR1666" s="1" t="s">
        <v>122</v>
      </c>
      <c r="BS1666" s="1" t="s">
        <v>112</v>
      </c>
      <c r="BU1666" s="34" t="s">
        <v>6134</v>
      </c>
      <c r="BV1666" s="9">
        <v>44477</v>
      </c>
      <c r="BW1666" s="34" t="s">
        <v>14528</v>
      </c>
      <c r="BX1666" s="2" t="s">
        <v>111</v>
      </c>
      <c r="BY1666" s="2" t="s">
        <v>156</v>
      </c>
      <c r="BZ1666" s="2" t="s">
        <v>124</v>
      </c>
      <c r="CA1666" s="2">
        <v>2</v>
      </c>
      <c r="CB1666" s="1" t="s">
        <v>227</v>
      </c>
      <c r="CC1666" s="2" t="s">
        <v>126</v>
      </c>
      <c r="CD1666" s="1" t="b">
        <f t="shared" si="816"/>
        <v>1</v>
      </c>
      <c r="CE1666" s="1" t="b">
        <f t="shared" si="817"/>
        <v>0</v>
      </c>
      <c r="CF1666" s="1" t="b">
        <f t="shared" si="818"/>
        <v>0</v>
      </c>
      <c r="CG1666" s="1" t="b">
        <f t="shared" si="819"/>
        <v>0</v>
      </c>
      <c r="CH1666" s="1" t="b">
        <f t="shared" si="820"/>
        <v>0</v>
      </c>
      <c r="CI1666" s="1" t="b">
        <f t="shared" si="821"/>
        <v>0</v>
      </c>
      <c r="CJ1666" s="1" t="b">
        <f t="shared" si="822"/>
        <v>1</v>
      </c>
      <c r="CK1666" s="1" t="b">
        <f t="shared" si="823"/>
        <v>0</v>
      </c>
      <c r="CL1666" s="1" t="b">
        <f t="shared" si="824"/>
        <v>0</v>
      </c>
      <c r="CM1666" s="1" t="b">
        <f t="shared" si="825"/>
        <v>0</v>
      </c>
      <c r="CN1666" s="1" t="b">
        <f t="shared" si="826"/>
        <v>0</v>
      </c>
      <c r="CO1666" s="2" t="b">
        <f t="shared" si="827"/>
        <v>1</v>
      </c>
      <c r="CP1666" s="2" t="b">
        <f t="shared" si="828"/>
        <v>1</v>
      </c>
      <c r="CQ1666" s="2" t="b">
        <f t="shared" si="829"/>
        <v>0</v>
      </c>
      <c r="CR1666" s="6" t="str">
        <f t="shared" si="830"/>
        <v>Female</v>
      </c>
      <c r="CS1666" s="7">
        <f t="shared" si="831"/>
        <v>1</v>
      </c>
      <c r="CT1666" s="7">
        <f t="shared" si="832"/>
        <v>0</v>
      </c>
      <c r="CU1666" s="7">
        <f t="shared" si="833"/>
        <v>0</v>
      </c>
      <c r="CV1666" s="7">
        <f t="shared" si="834"/>
        <v>1</v>
      </c>
      <c r="CW1666" s="7">
        <f t="shared" si="835"/>
        <v>0</v>
      </c>
      <c r="CX1666" s="1" t="b">
        <f t="shared" si="836"/>
        <v>1</v>
      </c>
      <c r="CY1666" s="1" t="b">
        <f t="shared" si="837"/>
        <v>1</v>
      </c>
      <c r="DG1666" s="1" t="b">
        <f t="shared" si="838"/>
        <v>0</v>
      </c>
    </row>
    <row r="1667" spans="1:111" ht="29" x14ac:dyDescent="0.35">
      <c r="B1667" s="1" t="s">
        <v>13809</v>
      </c>
      <c r="C1667" s="9">
        <v>44386</v>
      </c>
      <c r="D1667" s="10" t="s">
        <v>13809</v>
      </c>
      <c r="E1667" s="1">
        <v>15</v>
      </c>
      <c r="F1667" s="1" t="s">
        <v>127</v>
      </c>
      <c r="G1667" s="1" t="s">
        <v>13809</v>
      </c>
      <c r="H1667" s="1" t="s">
        <v>13809</v>
      </c>
      <c r="K1667" s="2" t="s">
        <v>13809</v>
      </c>
      <c r="L1667" s="9">
        <v>44380</v>
      </c>
      <c r="M1667" s="2" t="s">
        <v>109</v>
      </c>
      <c r="N1667" s="2" t="s">
        <v>13809</v>
      </c>
      <c r="O1667" s="2" t="s">
        <v>110</v>
      </c>
      <c r="P1667" s="2" t="s">
        <v>111</v>
      </c>
      <c r="S1667" s="2" t="s">
        <v>112</v>
      </c>
      <c r="T1667" s="2" t="s">
        <v>112</v>
      </c>
      <c r="U1667" s="2" t="b">
        <v>1</v>
      </c>
      <c r="V1667" s="2" t="s">
        <v>113</v>
      </c>
      <c r="W1667" s="1" t="s">
        <v>112</v>
      </c>
      <c r="X1667" s="1" t="s">
        <v>114</v>
      </c>
      <c r="Y1667" s="2" t="s">
        <v>112</v>
      </c>
      <c r="Z1667" s="2" t="s">
        <v>111</v>
      </c>
      <c r="AA1667" s="2" t="s">
        <v>112</v>
      </c>
      <c r="AB1667" s="2">
        <v>1</v>
      </c>
      <c r="AC1667" s="1" t="s">
        <v>111</v>
      </c>
      <c r="AF1667" s="1" t="s">
        <v>111</v>
      </c>
      <c r="AJ1667" s="1" t="s">
        <v>115</v>
      </c>
      <c r="AK1667" s="1" t="s">
        <v>201</v>
      </c>
      <c r="AN1667" s="1" t="s">
        <v>6135</v>
      </c>
      <c r="AO1667" s="1" t="s">
        <v>117</v>
      </c>
      <c r="AU1667" s="1" t="s">
        <v>132</v>
      </c>
      <c r="AZ1667" s="1" t="s">
        <v>254</v>
      </c>
      <c r="BC1667" s="1" t="s">
        <v>6136</v>
      </c>
      <c r="BG1667" s="1" t="s">
        <v>6137</v>
      </c>
      <c r="BH1667" s="1" t="s">
        <v>1987</v>
      </c>
      <c r="BJ1667" s="1" t="s">
        <v>112</v>
      </c>
      <c r="BK1667" s="1" t="s">
        <v>112</v>
      </c>
      <c r="BL1667" s="1" t="s">
        <v>142</v>
      </c>
      <c r="BQ1667" s="1" t="s">
        <v>121</v>
      </c>
      <c r="BR1667" s="1" t="s">
        <v>122</v>
      </c>
      <c r="BS1667" s="1" t="s">
        <v>112</v>
      </c>
      <c r="BU1667" s="34" t="s">
        <v>6138</v>
      </c>
      <c r="BV1667" s="9">
        <v>44393</v>
      </c>
      <c r="BW1667" s="34" t="s">
        <v>4581</v>
      </c>
      <c r="BX1667" s="2" t="s">
        <v>111</v>
      </c>
      <c r="BY1667" s="2" t="s">
        <v>156</v>
      </c>
      <c r="BZ1667" s="2" t="s">
        <v>124</v>
      </c>
      <c r="CA1667" s="2">
        <v>2</v>
      </c>
      <c r="CB1667" s="1" t="s">
        <v>199</v>
      </c>
      <c r="CC1667" s="2" t="s">
        <v>126</v>
      </c>
      <c r="CD1667" s="1" t="b">
        <f t="shared" si="816"/>
        <v>1</v>
      </c>
      <c r="CE1667" s="1" t="b">
        <f t="shared" si="817"/>
        <v>1</v>
      </c>
      <c r="CF1667" s="1" t="b">
        <f t="shared" si="818"/>
        <v>0</v>
      </c>
      <c r="CG1667" s="1" t="b">
        <f t="shared" si="819"/>
        <v>1</v>
      </c>
      <c r="CH1667" s="1" t="b">
        <f t="shared" si="820"/>
        <v>0</v>
      </c>
      <c r="CI1667" s="1" t="b">
        <f t="shared" si="821"/>
        <v>0</v>
      </c>
      <c r="CJ1667" s="1" t="b">
        <f t="shared" si="822"/>
        <v>0</v>
      </c>
      <c r="CK1667" s="1" t="b">
        <f t="shared" si="823"/>
        <v>0</v>
      </c>
      <c r="CL1667" s="1" t="b">
        <f t="shared" si="824"/>
        <v>0</v>
      </c>
      <c r="CM1667" s="1" t="b">
        <f t="shared" si="825"/>
        <v>0</v>
      </c>
      <c r="CN1667" s="1" t="b">
        <f t="shared" si="826"/>
        <v>0</v>
      </c>
      <c r="CO1667" s="2" t="b">
        <f t="shared" si="827"/>
        <v>1</v>
      </c>
      <c r="CP1667" s="2" t="b">
        <f t="shared" si="828"/>
        <v>1</v>
      </c>
      <c r="CQ1667" s="2" t="b">
        <f t="shared" si="829"/>
        <v>0</v>
      </c>
      <c r="CR1667" s="6" t="str">
        <f t="shared" si="830"/>
        <v>Male</v>
      </c>
      <c r="CS1667" s="7">
        <f t="shared" si="831"/>
        <v>0</v>
      </c>
      <c r="CT1667" s="7">
        <f t="shared" si="832"/>
        <v>0</v>
      </c>
      <c r="CU1667" s="7">
        <f t="shared" si="833"/>
        <v>0</v>
      </c>
      <c r="CV1667" s="7">
        <f t="shared" si="834"/>
        <v>1</v>
      </c>
      <c r="CW1667" s="7">
        <f t="shared" si="835"/>
        <v>0</v>
      </c>
      <c r="CX1667" s="1" t="b">
        <f t="shared" si="836"/>
        <v>1</v>
      </c>
      <c r="CY1667" s="1" t="b">
        <f t="shared" si="837"/>
        <v>0</v>
      </c>
      <c r="DG1667" s="1" t="b">
        <f t="shared" si="838"/>
        <v>1</v>
      </c>
    </row>
    <row r="1668" spans="1:111" ht="116" x14ac:dyDescent="0.35">
      <c r="B1668" s="1" t="s">
        <v>13809</v>
      </c>
      <c r="C1668" s="9">
        <v>44387</v>
      </c>
      <c r="D1668" s="10" t="s">
        <v>13809</v>
      </c>
      <c r="E1668" s="1">
        <v>45</v>
      </c>
      <c r="F1668" s="1" t="s">
        <v>127</v>
      </c>
      <c r="G1668" s="1" t="s">
        <v>13809</v>
      </c>
      <c r="H1668" s="1" t="s">
        <v>13809</v>
      </c>
      <c r="I1668" s="9">
        <v>44281</v>
      </c>
      <c r="J1668" s="2" t="s">
        <v>128</v>
      </c>
      <c r="K1668" s="2" t="s">
        <v>13809</v>
      </c>
      <c r="L1668" s="9">
        <v>44306</v>
      </c>
      <c r="M1668" s="2" t="s">
        <v>128</v>
      </c>
      <c r="N1668" s="2" t="s">
        <v>13809</v>
      </c>
      <c r="O1668" s="2" t="s">
        <v>110</v>
      </c>
      <c r="P1668" s="2" t="s">
        <v>111</v>
      </c>
      <c r="S1668" s="2" t="s">
        <v>112</v>
      </c>
      <c r="T1668" s="2" t="s">
        <v>111</v>
      </c>
      <c r="U1668" s="2" t="b">
        <v>1</v>
      </c>
      <c r="V1668" s="2" t="s">
        <v>113</v>
      </c>
      <c r="W1668" s="1" t="s">
        <v>112</v>
      </c>
      <c r="X1668" s="1" t="s">
        <v>114</v>
      </c>
      <c r="Y1668" s="2" t="s">
        <v>111</v>
      </c>
      <c r="AF1668" s="1" t="s">
        <v>111</v>
      </c>
      <c r="AJ1668" s="1" t="s">
        <v>418</v>
      </c>
      <c r="AK1668" s="1" t="s">
        <v>349</v>
      </c>
      <c r="AN1668" s="1" t="s">
        <v>6139</v>
      </c>
      <c r="AO1668" s="1" t="s">
        <v>195</v>
      </c>
      <c r="AS1668" s="1" t="s">
        <v>196</v>
      </c>
      <c r="AU1668" s="1" t="s">
        <v>413</v>
      </c>
      <c r="AX1668" s="1" t="s">
        <v>6140</v>
      </c>
      <c r="AZ1668" s="1" t="s">
        <v>299</v>
      </c>
      <c r="BA1668" s="1" t="s">
        <v>6141</v>
      </c>
      <c r="BF1668" s="1" t="s">
        <v>6142</v>
      </c>
      <c r="BJ1668" s="1" t="s">
        <v>112</v>
      </c>
      <c r="BQ1668" s="1" t="s">
        <v>121</v>
      </c>
      <c r="BR1668" s="1" t="s">
        <v>122</v>
      </c>
      <c r="BS1668" s="1" t="s">
        <v>111</v>
      </c>
      <c r="BT1668" s="34" t="s">
        <v>6143</v>
      </c>
      <c r="BU1668" s="34" t="s">
        <v>6144</v>
      </c>
      <c r="BV1668" s="9">
        <v>44550</v>
      </c>
      <c r="BW1668" s="34" t="s">
        <v>6145</v>
      </c>
      <c r="BY1668" s="2" t="s">
        <v>153</v>
      </c>
      <c r="BZ1668" s="2" t="s">
        <v>124</v>
      </c>
      <c r="CA1668" s="2">
        <v>2</v>
      </c>
      <c r="CB1668" s="1" t="s">
        <v>383</v>
      </c>
      <c r="CC1668" s="2" t="s">
        <v>126</v>
      </c>
      <c r="CD1668" s="1" t="b">
        <f t="shared" si="816"/>
        <v>0</v>
      </c>
      <c r="CE1668" s="1" t="b">
        <f t="shared" si="817"/>
        <v>0</v>
      </c>
      <c r="CF1668" s="1" t="b">
        <f t="shared" si="818"/>
        <v>0</v>
      </c>
      <c r="CG1668" s="1" t="b">
        <f t="shared" si="819"/>
        <v>0</v>
      </c>
      <c r="CH1668" s="1" t="b">
        <f t="shared" si="820"/>
        <v>0</v>
      </c>
      <c r="CI1668" s="1" t="b">
        <f t="shared" si="821"/>
        <v>0</v>
      </c>
      <c r="CJ1668" s="1" t="b">
        <f t="shared" si="822"/>
        <v>0</v>
      </c>
      <c r="CK1668" s="1" t="b">
        <f t="shared" si="823"/>
        <v>0</v>
      </c>
      <c r="CL1668" s="1" t="b">
        <f t="shared" si="824"/>
        <v>1</v>
      </c>
      <c r="CM1668" s="1" t="b">
        <f t="shared" si="825"/>
        <v>0</v>
      </c>
      <c r="CN1668" s="1" t="b">
        <f t="shared" si="826"/>
        <v>0</v>
      </c>
      <c r="CO1668" s="2" t="b">
        <f t="shared" si="827"/>
        <v>0</v>
      </c>
      <c r="CP1668" s="2" t="b">
        <f t="shared" si="828"/>
        <v>0</v>
      </c>
      <c r="CQ1668" s="2" t="b">
        <f t="shared" si="829"/>
        <v>0</v>
      </c>
      <c r="CR1668" s="6" t="str">
        <f t="shared" si="830"/>
        <v>Male</v>
      </c>
      <c r="CS1668" s="7">
        <f t="shared" si="831"/>
        <v>0</v>
      </c>
      <c r="CT1668" s="7">
        <f t="shared" si="832"/>
        <v>1</v>
      </c>
      <c r="CU1668" s="7">
        <f t="shared" si="833"/>
        <v>0</v>
      </c>
      <c r="CV1668" s="7">
        <f t="shared" si="834"/>
        <v>0</v>
      </c>
      <c r="CW1668" s="7">
        <f t="shared" si="835"/>
        <v>1</v>
      </c>
      <c r="CX1668" s="1" t="b">
        <f t="shared" si="836"/>
        <v>0</v>
      </c>
      <c r="CY1668" s="1" t="b">
        <f t="shared" si="837"/>
        <v>0</v>
      </c>
      <c r="DG1668" s="1" t="b">
        <f t="shared" si="838"/>
        <v>0</v>
      </c>
    </row>
    <row r="1669" spans="1:111" ht="29" x14ac:dyDescent="0.35">
      <c r="B1669" s="1" t="s">
        <v>13809</v>
      </c>
      <c r="C1669" s="9">
        <v>44387</v>
      </c>
      <c r="D1669" s="10" t="s">
        <v>13809</v>
      </c>
      <c r="E1669" s="1">
        <v>27</v>
      </c>
      <c r="F1669" s="1" t="s">
        <v>127</v>
      </c>
      <c r="G1669" s="1" t="s">
        <v>13809</v>
      </c>
      <c r="H1669" s="1" t="s">
        <v>13809</v>
      </c>
      <c r="I1669" s="9">
        <v>44308</v>
      </c>
      <c r="J1669" s="2" t="s">
        <v>128</v>
      </c>
      <c r="K1669" s="2" t="s">
        <v>13809</v>
      </c>
      <c r="L1669" s="9">
        <v>44336</v>
      </c>
      <c r="M1669" s="2" t="s">
        <v>128</v>
      </c>
      <c r="N1669" s="2" t="s">
        <v>13809</v>
      </c>
      <c r="O1669" s="2" t="s">
        <v>110</v>
      </c>
      <c r="P1669" s="2" t="s">
        <v>111</v>
      </c>
      <c r="S1669" s="2" t="s">
        <v>112</v>
      </c>
      <c r="T1669" s="2" t="s">
        <v>111</v>
      </c>
      <c r="U1669" s="2" t="b">
        <v>1</v>
      </c>
      <c r="V1669" s="2" t="s">
        <v>113</v>
      </c>
      <c r="W1669" s="1" t="s">
        <v>112</v>
      </c>
      <c r="X1669" s="1" t="s">
        <v>110</v>
      </c>
      <c r="Y1669" s="2" t="s">
        <v>112</v>
      </c>
      <c r="AA1669" s="2" t="s">
        <v>112</v>
      </c>
      <c r="AB1669" s="2">
        <v>9</v>
      </c>
      <c r="AC1669" s="1" t="s">
        <v>112</v>
      </c>
      <c r="AD1669" s="1" t="s">
        <v>192</v>
      </c>
      <c r="AE1669" s="1" t="s">
        <v>6146</v>
      </c>
      <c r="AF1669" s="1" t="s">
        <v>111</v>
      </c>
      <c r="AJ1669" s="1" t="s">
        <v>115</v>
      </c>
      <c r="AK1669" s="1" t="s">
        <v>185</v>
      </c>
      <c r="AO1669" s="1" t="s">
        <v>117</v>
      </c>
      <c r="AS1669" s="1" t="s">
        <v>271</v>
      </c>
      <c r="AU1669" s="1" t="s">
        <v>197</v>
      </c>
      <c r="AZ1669" s="1" t="s">
        <v>120</v>
      </c>
      <c r="BA1669" s="1">
        <v>0.24</v>
      </c>
      <c r="BG1669" s="1" t="s">
        <v>4579</v>
      </c>
      <c r="BH1669" s="1">
        <v>2</v>
      </c>
      <c r="BJ1669" s="1" t="s">
        <v>112</v>
      </c>
      <c r="BK1669" s="1" t="s">
        <v>112</v>
      </c>
      <c r="BL1669" s="1" t="s">
        <v>142</v>
      </c>
      <c r="BQ1669" s="1" t="s">
        <v>121</v>
      </c>
      <c r="BR1669" s="1" t="s">
        <v>122</v>
      </c>
      <c r="BS1669" s="1" t="s">
        <v>112</v>
      </c>
      <c r="BU1669" s="34" t="s">
        <v>6147</v>
      </c>
      <c r="BV1669" s="9">
        <v>44387</v>
      </c>
      <c r="BW1669" s="34" t="s">
        <v>6148</v>
      </c>
      <c r="BX1669" s="2" t="s">
        <v>111</v>
      </c>
      <c r="BY1669" s="2" t="s">
        <v>156</v>
      </c>
      <c r="BZ1669" s="2" t="s">
        <v>124</v>
      </c>
      <c r="CA1669" s="2">
        <v>2</v>
      </c>
      <c r="CB1669" s="1" t="s">
        <v>199</v>
      </c>
      <c r="CC1669" s="2" t="s">
        <v>126</v>
      </c>
      <c r="CD1669" s="1" t="b">
        <f t="shared" si="816"/>
        <v>1</v>
      </c>
      <c r="CE1669" s="1" t="b">
        <f t="shared" si="817"/>
        <v>0</v>
      </c>
      <c r="CF1669" s="1" t="b">
        <f t="shared" si="818"/>
        <v>0</v>
      </c>
      <c r="CG1669" s="1" t="b">
        <f t="shared" si="819"/>
        <v>0</v>
      </c>
      <c r="CH1669" s="1" t="b">
        <f t="shared" si="820"/>
        <v>0</v>
      </c>
      <c r="CI1669" s="1" t="b">
        <f t="shared" si="821"/>
        <v>0</v>
      </c>
      <c r="CJ1669" s="1" t="b">
        <f t="shared" si="822"/>
        <v>1</v>
      </c>
      <c r="CK1669" s="1" t="b">
        <f t="shared" si="823"/>
        <v>0</v>
      </c>
      <c r="CL1669" s="1" t="b">
        <f t="shared" si="824"/>
        <v>0</v>
      </c>
      <c r="CM1669" s="1" t="b">
        <f t="shared" si="825"/>
        <v>0</v>
      </c>
      <c r="CN1669" s="1" t="b">
        <f t="shared" si="826"/>
        <v>0</v>
      </c>
      <c r="CO1669" s="2" t="b">
        <f t="shared" si="827"/>
        <v>0</v>
      </c>
      <c r="CP1669" s="2" t="b">
        <f t="shared" si="828"/>
        <v>0</v>
      </c>
      <c r="CQ1669" s="2" t="b">
        <f t="shared" si="829"/>
        <v>1</v>
      </c>
      <c r="CR1669" s="6" t="str">
        <f t="shared" si="830"/>
        <v>Male</v>
      </c>
      <c r="CS1669" s="7">
        <f t="shared" si="831"/>
        <v>0</v>
      </c>
      <c r="CT1669" s="7">
        <f t="shared" si="832"/>
        <v>1</v>
      </c>
      <c r="CU1669" s="7">
        <f t="shared" si="833"/>
        <v>0</v>
      </c>
      <c r="CV1669" s="7">
        <f t="shared" si="834"/>
        <v>0</v>
      </c>
      <c r="CW1669" s="7">
        <f t="shared" si="835"/>
        <v>1</v>
      </c>
      <c r="CX1669" s="1" t="b">
        <f t="shared" si="836"/>
        <v>1</v>
      </c>
      <c r="CY1669" s="1" t="b">
        <f t="shared" si="837"/>
        <v>1</v>
      </c>
      <c r="DG1669" s="1" t="b">
        <f t="shared" si="838"/>
        <v>0</v>
      </c>
    </row>
    <row r="1670" spans="1:111" ht="217.5" x14ac:dyDescent="0.35">
      <c r="B1670" s="1" t="s">
        <v>13809</v>
      </c>
      <c r="C1670" s="9">
        <v>44387</v>
      </c>
      <c r="D1670" s="10" t="s">
        <v>13809</v>
      </c>
      <c r="E1670" s="1">
        <v>58</v>
      </c>
      <c r="F1670" s="1" t="s">
        <v>108</v>
      </c>
      <c r="G1670" s="1" t="s">
        <v>13809</v>
      </c>
      <c r="H1670" s="1" t="s">
        <v>13809</v>
      </c>
      <c r="I1670" s="9">
        <v>44271</v>
      </c>
      <c r="J1670" s="2" t="s">
        <v>128</v>
      </c>
      <c r="K1670" s="2" t="s">
        <v>13809</v>
      </c>
      <c r="N1670" s="2" t="s">
        <v>13809</v>
      </c>
      <c r="O1670" s="2" t="s">
        <v>110</v>
      </c>
      <c r="P1670" s="2" t="s">
        <v>111</v>
      </c>
      <c r="S1670" s="2" t="s">
        <v>111</v>
      </c>
      <c r="T1670" s="2" t="s">
        <v>112</v>
      </c>
      <c r="U1670" s="2" t="b">
        <v>1</v>
      </c>
      <c r="V1670" s="2" t="s">
        <v>113</v>
      </c>
      <c r="W1670" s="1" t="s">
        <v>112</v>
      </c>
      <c r="X1670" s="1" t="s">
        <v>110</v>
      </c>
      <c r="Y1670" s="2" t="s">
        <v>112</v>
      </c>
      <c r="Z1670" s="2" t="s">
        <v>112</v>
      </c>
      <c r="AB1670" s="2">
        <v>11</v>
      </c>
      <c r="AC1670" s="1" t="s">
        <v>111</v>
      </c>
      <c r="AF1670" s="1" t="s">
        <v>112</v>
      </c>
      <c r="AG1670" s="1" t="s">
        <v>138</v>
      </c>
      <c r="AJ1670" s="1" t="s">
        <v>115</v>
      </c>
      <c r="AK1670" s="1" t="s">
        <v>150</v>
      </c>
      <c r="AO1670" s="1" t="s">
        <v>117</v>
      </c>
      <c r="AU1670" s="1" t="s">
        <v>197</v>
      </c>
      <c r="AZ1670" s="1" t="s">
        <v>120</v>
      </c>
      <c r="BA1670" s="1" t="s">
        <v>6149</v>
      </c>
      <c r="BG1670" s="1" t="s">
        <v>6150</v>
      </c>
      <c r="BH1670" s="1" t="s">
        <v>6151</v>
      </c>
      <c r="BJ1670" s="1" t="s">
        <v>112</v>
      </c>
      <c r="BK1670" s="1" t="s">
        <v>112</v>
      </c>
      <c r="BL1670" s="1" t="s">
        <v>161</v>
      </c>
      <c r="BM1670" s="1" t="s">
        <v>6152</v>
      </c>
      <c r="BQ1670" s="1" t="s">
        <v>121</v>
      </c>
      <c r="BR1670" s="1" t="s">
        <v>122</v>
      </c>
      <c r="BS1670" s="1" t="s">
        <v>111</v>
      </c>
      <c r="BT1670" s="34" t="s">
        <v>6153</v>
      </c>
      <c r="BU1670" s="34" t="s">
        <v>6154</v>
      </c>
      <c r="BV1670" s="9">
        <v>44475</v>
      </c>
      <c r="BW1670" s="34" t="s">
        <v>14529</v>
      </c>
      <c r="BY1670" s="2" t="s">
        <v>123</v>
      </c>
      <c r="BZ1670" s="2" t="s">
        <v>124</v>
      </c>
      <c r="CA1670" s="2">
        <v>1</v>
      </c>
      <c r="CB1670" s="1" t="s">
        <v>330</v>
      </c>
      <c r="CC1670" s="2" t="s">
        <v>126</v>
      </c>
      <c r="CD1670" s="1" t="b">
        <f t="shared" si="816"/>
        <v>0</v>
      </c>
      <c r="CE1670" s="1" t="b">
        <f t="shared" si="817"/>
        <v>0</v>
      </c>
      <c r="CF1670" s="1" t="b">
        <f t="shared" si="818"/>
        <v>0</v>
      </c>
      <c r="CG1670" s="1" t="b">
        <f t="shared" si="819"/>
        <v>0</v>
      </c>
      <c r="CH1670" s="1" t="b">
        <f t="shared" si="820"/>
        <v>0</v>
      </c>
      <c r="CI1670" s="1" t="b">
        <f t="shared" si="821"/>
        <v>0</v>
      </c>
      <c r="CJ1670" s="1" t="b">
        <f t="shared" si="822"/>
        <v>0</v>
      </c>
      <c r="CK1670" s="1" t="b">
        <f t="shared" si="823"/>
        <v>0</v>
      </c>
      <c r="CL1670" s="1" t="b">
        <f t="shared" si="824"/>
        <v>0</v>
      </c>
      <c r="CM1670" s="1" t="b">
        <f t="shared" si="825"/>
        <v>1</v>
      </c>
      <c r="CN1670" s="1" t="b">
        <f t="shared" si="826"/>
        <v>0</v>
      </c>
      <c r="CO1670" s="2" t="b">
        <f t="shared" si="827"/>
        <v>0</v>
      </c>
      <c r="CP1670" s="2" t="b">
        <f t="shared" si="828"/>
        <v>0</v>
      </c>
      <c r="CQ1670" s="2" t="b">
        <f t="shared" si="829"/>
        <v>1</v>
      </c>
      <c r="CR1670" s="6" t="str">
        <f t="shared" si="830"/>
        <v>Female</v>
      </c>
      <c r="CS1670" s="7">
        <f t="shared" si="831"/>
        <v>0</v>
      </c>
      <c r="CT1670" s="7">
        <f t="shared" si="832"/>
        <v>1</v>
      </c>
      <c r="CU1670" s="7">
        <f t="shared" si="833"/>
        <v>0</v>
      </c>
      <c r="CV1670" s="7">
        <f t="shared" si="834"/>
        <v>0</v>
      </c>
      <c r="CW1670" s="7">
        <f t="shared" si="835"/>
        <v>0</v>
      </c>
      <c r="CX1670" s="1" t="b">
        <f t="shared" si="836"/>
        <v>0</v>
      </c>
      <c r="CY1670" s="1" t="b">
        <f t="shared" si="837"/>
        <v>0</v>
      </c>
      <c r="DG1670" s="1" t="b">
        <f t="shared" si="838"/>
        <v>0</v>
      </c>
    </row>
    <row r="1671" spans="1:111" ht="101.5" x14ac:dyDescent="0.35">
      <c r="B1671" s="1" t="s">
        <v>13809</v>
      </c>
      <c r="C1671" s="9">
        <v>44387</v>
      </c>
      <c r="D1671" s="10" t="s">
        <v>13809</v>
      </c>
      <c r="E1671" s="1">
        <v>19</v>
      </c>
      <c r="F1671" s="1" t="s">
        <v>127</v>
      </c>
      <c r="G1671" s="1" t="s">
        <v>13809</v>
      </c>
      <c r="H1671" s="1" t="s">
        <v>13809</v>
      </c>
      <c r="I1671" s="2" t="s">
        <v>183</v>
      </c>
      <c r="J1671" s="2" t="s">
        <v>163</v>
      </c>
      <c r="K1671" s="2" t="s">
        <v>13809</v>
      </c>
      <c r="L1671" s="9">
        <v>44383</v>
      </c>
      <c r="M1671" s="2" t="s">
        <v>128</v>
      </c>
      <c r="N1671" s="2" t="s">
        <v>13809</v>
      </c>
      <c r="O1671" s="2" t="s">
        <v>110</v>
      </c>
      <c r="P1671" s="2" t="s">
        <v>111</v>
      </c>
      <c r="S1671" s="2" t="s">
        <v>112</v>
      </c>
      <c r="T1671" s="2" t="s">
        <v>111</v>
      </c>
      <c r="U1671" s="2" t="b">
        <f>OR(S1671="yes",T1671="yes")</f>
        <v>1</v>
      </c>
      <c r="V1671" s="2" t="s">
        <v>113</v>
      </c>
      <c r="W1671" s="1" t="s">
        <v>112</v>
      </c>
      <c r="X1671" s="1" t="s">
        <v>110</v>
      </c>
      <c r="Y1671" s="2" t="s">
        <v>112</v>
      </c>
      <c r="Z1671" s="2" t="s">
        <v>111</v>
      </c>
      <c r="AA1671" s="2" t="s">
        <v>112</v>
      </c>
      <c r="AB1671" s="2">
        <v>1</v>
      </c>
      <c r="AC1671" s="1" t="s">
        <v>111</v>
      </c>
      <c r="AF1671" s="1" t="s">
        <v>111</v>
      </c>
      <c r="AJ1671" s="1" t="s">
        <v>115</v>
      </c>
      <c r="AK1671" s="1" t="s">
        <v>129</v>
      </c>
      <c r="AO1671" s="1" t="s">
        <v>195</v>
      </c>
      <c r="AS1671" s="1" t="s">
        <v>271</v>
      </c>
      <c r="AU1671" s="1" t="s">
        <v>132</v>
      </c>
      <c r="AZ1671" s="1" t="s">
        <v>133</v>
      </c>
      <c r="BA1671" s="1" t="s">
        <v>6155</v>
      </c>
      <c r="BE1671" s="1">
        <v>7.1</v>
      </c>
      <c r="BG1671" s="1">
        <v>2.4900000000000002</v>
      </c>
      <c r="BH1671" s="1">
        <v>8</v>
      </c>
      <c r="BJ1671" s="1" t="s">
        <v>112</v>
      </c>
      <c r="BK1671" s="1" t="s">
        <v>112</v>
      </c>
      <c r="BL1671" s="1" t="s">
        <v>187</v>
      </c>
      <c r="BQ1671" s="1" t="s">
        <v>121</v>
      </c>
      <c r="BR1671" s="1" t="s">
        <v>122</v>
      </c>
      <c r="BU1671" s="34" t="s">
        <v>6156</v>
      </c>
      <c r="BV1671" s="9">
        <v>44387</v>
      </c>
      <c r="BW1671" s="34" t="s">
        <v>14530</v>
      </c>
      <c r="BY1671" s="2" t="s">
        <v>156</v>
      </c>
      <c r="BZ1671" s="2" t="s">
        <v>124</v>
      </c>
      <c r="CA1671" s="2">
        <v>2</v>
      </c>
      <c r="CB1671" s="1" t="s">
        <v>1099</v>
      </c>
      <c r="CC1671" s="2" t="s">
        <v>126</v>
      </c>
      <c r="CD1671" s="1" t="b">
        <f t="shared" si="816"/>
        <v>1</v>
      </c>
      <c r="CE1671" s="1" t="b">
        <f t="shared" si="817"/>
        <v>0</v>
      </c>
      <c r="CF1671" s="1" t="b">
        <f t="shared" si="818"/>
        <v>0</v>
      </c>
      <c r="CG1671" s="1" t="b">
        <f t="shared" si="819"/>
        <v>0</v>
      </c>
      <c r="CH1671" s="1" t="b">
        <f t="shared" si="820"/>
        <v>0</v>
      </c>
      <c r="CI1671" s="1" t="b">
        <f t="shared" si="821"/>
        <v>1</v>
      </c>
      <c r="CJ1671" s="1" t="b">
        <f t="shared" si="822"/>
        <v>0</v>
      </c>
      <c r="CK1671" s="1" t="b">
        <f t="shared" si="823"/>
        <v>0</v>
      </c>
      <c r="CL1671" s="1" t="b">
        <f t="shared" si="824"/>
        <v>0</v>
      </c>
      <c r="CM1671" s="1" t="b">
        <f t="shared" si="825"/>
        <v>0</v>
      </c>
      <c r="CN1671" s="1" t="b">
        <f t="shared" si="826"/>
        <v>0</v>
      </c>
      <c r="CO1671" s="2" t="b">
        <f t="shared" si="827"/>
        <v>1</v>
      </c>
      <c r="CP1671" s="2" t="b">
        <f t="shared" si="828"/>
        <v>1</v>
      </c>
      <c r="CQ1671" s="2" t="b">
        <f t="shared" si="829"/>
        <v>0</v>
      </c>
      <c r="CR1671" s="6" t="str">
        <f t="shared" si="830"/>
        <v>Male</v>
      </c>
      <c r="CS1671" s="7">
        <f t="shared" si="831"/>
        <v>0</v>
      </c>
      <c r="CT1671" s="7">
        <f t="shared" si="832"/>
        <v>0</v>
      </c>
      <c r="CU1671" s="7">
        <f t="shared" si="833"/>
        <v>0</v>
      </c>
      <c r="CV1671" s="7">
        <f t="shared" si="834"/>
        <v>0</v>
      </c>
      <c r="CW1671" s="7">
        <f t="shared" si="835"/>
        <v>1</v>
      </c>
      <c r="CX1671" s="1" t="b">
        <f t="shared" si="836"/>
        <v>1</v>
      </c>
      <c r="CY1671" s="1" t="b">
        <f t="shared" si="837"/>
        <v>1</v>
      </c>
      <c r="DG1671" s="1" t="b">
        <f t="shared" si="838"/>
        <v>0</v>
      </c>
    </row>
    <row r="1672" spans="1:111" ht="72.5" x14ac:dyDescent="0.35">
      <c r="B1672" s="1" t="s">
        <v>13809</v>
      </c>
      <c r="C1672" s="9">
        <v>44387</v>
      </c>
      <c r="D1672" s="10" t="s">
        <v>13809</v>
      </c>
      <c r="E1672" s="1">
        <v>68</v>
      </c>
      <c r="F1672" s="1" t="s">
        <v>108</v>
      </c>
      <c r="G1672" s="1" t="s">
        <v>13809</v>
      </c>
      <c r="H1672" s="1" t="s">
        <v>13809</v>
      </c>
      <c r="I1672" s="9">
        <v>44259</v>
      </c>
      <c r="J1672" s="2" t="s">
        <v>109</v>
      </c>
      <c r="K1672" s="2" t="s">
        <v>13809</v>
      </c>
      <c r="L1672" s="9">
        <v>44280</v>
      </c>
      <c r="M1672" s="2" t="s">
        <v>109</v>
      </c>
      <c r="N1672" s="2" t="s">
        <v>13809</v>
      </c>
      <c r="O1672" s="2" t="s">
        <v>110</v>
      </c>
      <c r="P1672" s="2" t="s">
        <v>111</v>
      </c>
      <c r="S1672" s="2" t="s">
        <v>111</v>
      </c>
      <c r="T1672" s="2" t="s">
        <v>112</v>
      </c>
      <c r="U1672" s="2" t="b">
        <v>1</v>
      </c>
      <c r="V1672" s="2" t="s">
        <v>113</v>
      </c>
      <c r="W1672" s="1" t="s">
        <v>112</v>
      </c>
      <c r="X1672" s="1" t="s">
        <v>138</v>
      </c>
      <c r="Y1672" s="2" t="s">
        <v>111</v>
      </c>
      <c r="AF1672" s="1" t="s">
        <v>111</v>
      </c>
      <c r="AJ1672" s="1" t="s">
        <v>115</v>
      </c>
      <c r="AK1672" s="1" t="s">
        <v>129</v>
      </c>
      <c r="AO1672" s="1" t="s">
        <v>117</v>
      </c>
      <c r="AU1672" s="1" t="s">
        <v>197</v>
      </c>
      <c r="BJ1672" s="1" t="s">
        <v>112</v>
      </c>
      <c r="BK1672" s="1" t="s">
        <v>112</v>
      </c>
      <c r="BL1672" s="1" t="s">
        <v>226</v>
      </c>
      <c r="BQ1672" s="1" t="s">
        <v>121</v>
      </c>
      <c r="BR1672" s="1" t="s">
        <v>122</v>
      </c>
      <c r="BS1672" s="1" t="s">
        <v>112</v>
      </c>
      <c r="BU1672" s="34" t="s">
        <v>6157</v>
      </c>
      <c r="BV1672" s="9">
        <v>44424</v>
      </c>
      <c r="BW1672" s="34" t="s">
        <v>14531</v>
      </c>
      <c r="BX1672" s="2" t="s">
        <v>111</v>
      </c>
      <c r="BY1672" s="2" t="s">
        <v>123</v>
      </c>
      <c r="BZ1672" s="2" t="s">
        <v>124</v>
      </c>
      <c r="CA1672" s="2">
        <v>2</v>
      </c>
      <c r="CB1672" s="1" t="s">
        <v>311</v>
      </c>
      <c r="CC1672" s="2" t="s">
        <v>113</v>
      </c>
      <c r="CD1672" s="1" t="b">
        <f t="shared" si="816"/>
        <v>0</v>
      </c>
      <c r="CE1672" s="1" t="b">
        <f t="shared" si="817"/>
        <v>0</v>
      </c>
      <c r="CF1672" s="1" t="b">
        <f t="shared" si="818"/>
        <v>0</v>
      </c>
      <c r="CG1672" s="1" t="b">
        <f t="shared" si="819"/>
        <v>0</v>
      </c>
      <c r="CH1672" s="1" t="b">
        <f t="shared" si="820"/>
        <v>0</v>
      </c>
      <c r="CI1672" s="1" t="b">
        <f t="shared" si="821"/>
        <v>0</v>
      </c>
      <c r="CJ1672" s="1" t="b">
        <f t="shared" si="822"/>
        <v>0</v>
      </c>
      <c r="CK1672" s="1" t="b">
        <f t="shared" si="823"/>
        <v>0</v>
      </c>
      <c r="CL1672" s="1" t="b">
        <f t="shared" si="824"/>
        <v>0</v>
      </c>
      <c r="CM1672" s="1" t="b">
        <f t="shared" si="825"/>
        <v>0</v>
      </c>
      <c r="CN1672" s="1" t="b">
        <f t="shared" si="826"/>
        <v>1</v>
      </c>
      <c r="CO1672" s="2" t="b">
        <f t="shared" si="827"/>
        <v>0</v>
      </c>
      <c r="CP1672" s="2" t="b">
        <f t="shared" si="828"/>
        <v>0</v>
      </c>
      <c r="CQ1672" s="2" t="b">
        <f t="shared" si="829"/>
        <v>0</v>
      </c>
      <c r="CR1672" s="6" t="str">
        <f t="shared" si="830"/>
        <v>Female</v>
      </c>
      <c r="CS1672" s="7">
        <f t="shared" si="831"/>
        <v>1</v>
      </c>
      <c r="CT1672" s="7">
        <f t="shared" si="832"/>
        <v>0</v>
      </c>
      <c r="CU1672" s="7">
        <f t="shared" si="833"/>
        <v>0</v>
      </c>
      <c r="CV1672" s="7">
        <f t="shared" si="834"/>
        <v>1</v>
      </c>
      <c r="CW1672" s="7">
        <f t="shared" si="835"/>
        <v>0</v>
      </c>
      <c r="CX1672" s="1" t="b">
        <f t="shared" si="836"/>
        <v>0</v>
      </c>
      <c r="CY1672" s="1" t="b">
        <f t="shared" si="837"/>
        <v>0</v>
      </c>
      <c r="DG1672" s="1" t="b">
        <f t="shared" si="838"/>
        <v>0</v>
      </c>
    </row>
    <row r="1673" spans="1:111" ht="87" x14ac:dyDescent="0.35">
      <c r="B1673" s="1" t="s">
        <v>13809</v>
      </c>
      <c r="C1673" s="9">
        <v>44387</v>
      </c>
      <c r="D1673" s="10" t="s">
        <v>13809</v>
      </c>
      <c r="E1673" s="1">
        <v>78</v>
      </c>
      <c r="F1673" s="1" t="s">
        <v>127</v>
      </c>
      <c r="G1673" s="1" t="s">
        <v>13809</v>
      </c>
      <c r="H1673" s="1" t="s">
        <v>13809</v>
      </c>
      <c r="I1673" s="9">
        <v>44328</v>
      </c>
      <c r="J1673" s="2" t="s">
        <v>109</v>
      </c>
      <c r="K1673" s="2" t="s">
        <v>13809</v>
      </c>
      <c r="N1673" s="2" t="s">
        <v>13809</v>
      </c>
      <c r="O1673" s="2" t="s">
        <v>110</v>
      </c>
      <c r="P1673" s="2" t="s">
        <v>111</v>
      </c>
      <c r="S1673" s="2" t="s">
        <v>112</v>
      </c>
      <c r="T1673" s="2" t="s">
        <v>111</v>
      </c>
      <c r="U1673" s="2" t="b">
        <v>1</v>
      </c>
      <c r="V1673" s="2" t="s">
        <v>113</v>
      </c>
      <c r="W1673" s="1" t="s">
        <v>111</v>
      </c>
      <c r="Y1673" s="2" t="s">
        <v>112</v>
      </c>
      <c r="Z1673" s="2" t="s">
        <v>112</v>
      </c>
      <c r="AA1673" s="2" t="s">
        <v>111</v>
      </c>
      <c r="AB1673" s="2">
        <v>1</v>
      </c>
      <c r="AC1673" s="1" t="s">
        <v>111</v>
      </c>
      <c r="AF1673" s="1" t="s">
        <v>111</v>
      </c>
      <c r="AJ1673" s="1" t="s">
        <v>115</v>
      </c>
      <c r="AK1673" s="1" t="s">
        <v>291</v>
      </c>
      <c r="AN1673" s="1" t="s">
        <v>6158</v>
      </c>
      <c r="BA1673" s="21" t="s">
        <v>6159</v>
      </c>
      <c r="BJ1673" s="1" t="s">
        <v>111</v>
      </c>
      <c r="BN1673" s="1" t="s">
        <v>111</v>
      </c>
      <c r="BQ1673" s="1" t="s">
        <v>121</v>
      </c>
      <c r="BR1673" s="1" t="s">
        <v>122</v>
      </c>
      <c r="BS1673" s="1" t="s">
        <v>111</v>
      </c>
      <c r="BT1673" s="34" t="s">
        <v>184</v>
      </c>
      <c r="BU1673" s="34" t="s">
        <v>6160</v>
      </c>
      <c r="BV1673" s="9">
        <v>44387</v>
      </c>
      <c r="BW1673" s="34" t="s">
        <v>6161</v>
      </c>
      <c r="BY1673" s="2" t="s">
        <v>123</v>
      </c>
      <c r="BZ1673" s="2" t="s">
        <v>162</v>
      </c>
      <c r="CA1673" s="2" t="s">
        <v>751</v>
      </c>
      <c r="CB1673" s="1" t="s">
        <v>6162</v>
      </c>
      <c r="CC1673" s="2" t="s">
        <v>126</v>
      </c>
      <c r="CD1673" s="1" t="b">
        <f t="shared" si="816"/>
        <v>0</v>
      </c>
      <c r="CE1673" s="1" t="b">
        <f t="shared" si="817"/>
        <v>0</v>
      </c>
      <c r="CF1673" s="1" t="b">
        <f t="shared" si="818"/>
        <v>0</v>
      </c>
      <c r="CG1673" s="1" t="b">
        <f t="shared" si="819"/>
        <v>0</v>
      </c>
      <c r="CH1673" s="1" t="b">
        <f t="shared" si="820"/>
        <v>0</v>
      </c>
      <c r="CI1673" s="1" t="b">
        <f t="shared" si="821"/>
        <v>0</v>
      </c>
      <c r="CJ1673" s="1" t="b">
        <f t="shared" si="822"/>
        <v>0</v>
      </c>
      <c r="CK1673" s="1" t="b">
        <f t="shared" si="823"/>
        <v>0</v>
      </c>
      <c r="CL1673" s="1" t="b">
        <f t="shared" si="824"/>
        <v>0</v>
      </c>
      <c r="CM1673" s="1" t="b">
        <f t="shared" si="825"/>
        <v>0</v>
      </c>
      <c r="CN1673" s="1" t="b">
        <f t="shared" si="826"/>
        <v>1</v>
      </c>
      <c r="CO1673" s="2" t="b">
        <f t="shared" si="827"/>
        <v>1</v>
      </c>
      <c r="CP1673" s="2" t="b">
        <f t="shared" si="828"/>
        <v>1</v>
      </c>
      <c r="CQ1673" s="2" t="b">
        <f t="shared" si="829"/>
        <v>0</v>
      </c>
      <c r="CR1673" s="6" t="str">
        <f t="shared" si="830"/>
        <v>Male</v>
      </c>
      <c r="CS1673" s="7">
        <f t="shared" si="831"/>
        <v>1</v>
      </c>
      <c r="CT1673" s="7">
        <f t="shared" si="832"/>
        <v>0</v>
      </c>
      <c r="CU1673" s="7">
        <f t="shared" si="833"/>
        <v>0</v>
      </c>
      <c r="CV1673" s="7">
        <f t="shared" si="834"/>
        <v>0</v>
      </c>
      <c r="CW1673" s="7">
        <f t="shared" si="835"/>
        <v>0</v>
      </c>
      <c r="CX1673" s="1" t="b">
        <f t="shared" si="836"/>
        <v>0</v>
      </c>
      <c r="CY1673" s="1" t="b">
        <f t="shared" si="837"/>
        <v>0</v>
      </c>
      <c r="DG1673" s="1" t="b">
        <f t="shared" si="838"/>
        <v>0</v>
      </c>
    </row>
    <row r="1674" spans="1:111" ht="290" x14ac:dyDescent="0.35">
      <c r="B1674" s="1" t="s">
        <v>13809</v>
      </c>
      <c r="C1674" s="9">
        <v>44387</v>
      </c>
      <c r="D1674" s="10" t="s">
        <v>13809</v>
      </c>
      <c r="E1674" s="1">
        <v>57</v>
      </c>
      <c r="F1674" s="1" t="s">
        <v>127</v>
      </c>
      <c r="G1674" s="1" t="s">
        <v>13809</v>
      </c>
      <c r="H1674" s="1" t="s">
        <v>13809</v>
      </c>
      <c r="I1674" s="9">
        <v>44560</v>
      </c>
      <c r="J1674" s="2" t="s">
        <v>128</v>
      </c>
      <c r="K1674" s="2" t="s">
        <v>13809</v>
      </c>
      <c r="L1674" s="9">
        <v>44224</v>
      </c>
      <c r="M1674" s="2" t="s">
        <v>128</v>
      </c>
      <c r="N1674" s="2" t="s">
        <v>13809</v>
      </c>
      <c r="O1674" s="2" t="s">
        <v>110</v>
      </c>
      <c r="P1674" s="2" t="s">
        <v>111</v>
      </c>
      <c r="S1674" s="2" t="s">
        <v>112</v>
      </c>
      <c r="T1674" s="2" t="s">
        <v>112</v>
      </c>
      <c r="U1674" s="2" t="b">
        <v>1</v>
      </c>
      <c r="V1674" s="2" t="s">
        <v>126</v>
      </c>
      <c r="W1674" s="1" t="s">
        <v>111</v>
      </c>
      <c r="Y1674" s="2" t="s">
        <v>112</v>
      </c>
      <c r="Z1674" s="2" t="s">
        <v>112</v>
      </c>
      <c r="AA1674" s="2" t="s">
        <v>111</v>
      </c>
      <c r="AB1674" s="2">
        <v>5</v>
      </c>
      <c r="AC1674" s="1" t="s">
        <v>111</v>
      </c>
      <c r="AF1674" s="1" t="s">
        <v>111</v>
      </c>
      <c r="AJ1674" s="1" t="s">
        <v>115</v>
      </c>
      <c r="AK1674" s="1" t="s">
        <v>3925</v>
      </c>
      <c r="AN1674" s="1" t="s">
        <v>6163</v>
      </c>
      <c r="AO1674" s="1" t="s">
        <v>130</v>
      </c>
      <c r="AU1674" s="1" t="s">
        <v>132</v>
      </c>
      <c r="BJ1674" s="1" t="s">
        <v>111</v>
      </c>
      <c r="BN1674" s="1" t="s">
        <v>111</v>
      </c>
      <c r="BQ1674" s="1" t="s">
        <v>121</v>
      </c>
      <c r="BR1674" s="1" t="s">
        <v>122</v>
      </c>
      <c r="BS1674" s="1" t="s">
        <v>112</v>
      </c>
      <c r="BU1674" s="34" t="s">
        <v>6164</v>
      </c>
      <c r="BV1674" s="9">
        <v>44469</v>
      </c>
      <c r="BW1674" s="34" t="s">
        <v>14532</v>
      </c>
      <c r="BY1674" s="2" t="s">
        <v>153</v>
      </c>
      <c r="BZ1674" s="2" t="s">
        <v>124</v>
      </c>
      <c r="CA1674" s="2">
        <v>1</v>
      </c>
      <c r="CB1674" s="1" t="s">
        <v>227</v>
      </c>
      <c r="CD1674" s="1" t="b">
        <f t="shared" si="816"/>
        <v>0</v>
      </c>
      <c r="CE1674" s="1" t="b">
        <f t="shared" si="817"/>
        <v>0</v>
      </c>
      <c r="CF1674" s="1" t="b">
        <f t="shared" si="818"/>
        <v>0</v>
      </c>
      <c r="CG1674" s="1" t="b">
        <f t="shared" si="819"/>
        <v>0</v>
      </c>
      <c r="CH1674" s="1" t="b">
        <f t="shared" si="820"/>
        <v>0</v>
      </c>
      <c r="CI1674" s="1" t="b">
        <f t="shared" si="821"/>
        <v>0</v>
      </c>
      <c r="CJ1674" s="1" t="b">
        <f t="shared" si="822"/>
        <v>0</v>
      </c>
      <c r="CK1674" s="1" t="b">
        <f t="shared" si="823"/>
        <v>0</v>
      </c>
      <c r="CL1674" s="1" t="b">
        <f t="shared" si="824"/>
        <v>0</v>
      </c>
      <c r="CM1674" s="1" t="b">
        <f t="shared" si="825"/>
        <v>1</v>
      </c>
      <c r="CN1674" s="1" t="b">
        <f t="shared" si="826"/>
        <v>0</v>
      </c>
      <c r="CO1674" s="2" t="b">
        <f t="shared" si="827"/>
        <v>1</v>
      </c>
      <c r="CP1674" s="2" t="b">
        <f t="shared" si="828"/>
        <v>1</v>
      </c>
      <c r="CQ1674" s="2" t="b">
        <f t="shared" si="829"/>
        <v>0</v>
      </c>
      <c r="CR1674" s="6" t="str">
        <f t="shared" si="830"/>
        <v>Male</v>
      </c>
      <c r="CS1674" s="7">
        <f t="shared" si="831"/>
        <v>0</v>
      </c>
      <c r="CT1674" s="7">
        <f t="shared" si="832"/>
        <v>1</v>
      </c>
      <c r="CU1674" s="7">
        <f t="shared" si="833"/>
        <v>0</v>
      </c>
      <c r="CV1674" s="7">
        <f t="shared" si="834"/>
        <v>0</v>
      </c>
      <c r="CW1674" s="7">
        <f t="shared" si="835"/>
        <v>1</v>
      </c>
      <c r="CX1674" s="1" t="b">
        <f t="shared" si="836"/>
        <v>0</v>
      </c>
      <c r="CY1674" s="1" t="b">
        <f t="shared" si="837"/>
        <v>0</v>
      </c>
      <c r="DG1674" s="1" t="b">
        <f t="shared" si="838"/>
        <v>0</v>
      </c>
    </row>
    <row r="1675" spans="1:111" ht="116" x14ac:dyDescent="0.35">
      <c r="B1675" s="1" t="s">
        <v>13809</v>
      </c>
      <c r="C1675" s="9">
        <v>44387</v>
      </c>
      <c r="D1675" s="10" t="s">
        <v>13809</v>
      </c>
      <c r="E1675" s="1">
        <v>68</v>
      </c>
      <c r="F1675" s="1" t="s">
        <v>108</v>
      </c>
      <c r="G1675" s="1" t="s">
        <v>13809</v>
      </c>
      <c r="H1675" s="1" t="s">
        <v>13809</v>
      </c>
      <c r="I1675" s="9">
        <v>44263</v>
      </c>
      <c r="J1675" s="2" t="s">
        <v>409</v>
      </c>
      <c r="K1675" s="2" t="s">
        <v>13809</v>
      </c>
      <c r="N1675" s="2" t="s">
        <v>13809</v>
      </c>
      <c r="O1675" s="2" t="s">
        <v>110</v>
      </c>
      <c r="P1675" s="2" t="s">
        <v>111</v>
      </c>
      <c r="S1675" s="2" t="s">
        <v>112</v>
      </c>
      <c r="T1675" s="2" t="s">
        <v>111</v>
      </c>
      <c r="U1675" s="2" t="b">
        <v>1</v>
      </c>
      <c r="V1675" s="2" t="s">
        <v>113</v>
      </c>
      <c r="Y1675" s="2" t="s">
        <v>111</v>
      </c>
      <c r="AB1675" s="5">
        <v>87</v>
      </c>
      <c r="AK1675" s="1" t="s">
        <v>194</v>
      </c>
      <c r="AN1675" s="1" t="s">
        <v>6165</v>
      </c>
      <c r="AO1675" s="1" t="s">
        <v>117</v>
      </c>
      <c r="AS1675" s="1" t="s">
        <v>118</v>
      </c>
      <c r="AU1675" s="1" t="s">
        <v>197</v>
      </c>
      <c r="AZ1675" s="1" t="s">
        <v>155</v>
      </c>
      <c r="BA1675" s="1">
        <v>33</v>
      </c>
      <c r="BW1675" s="34" t="s">
        <v>6166</v>
      </c>
      <c r="BZ1675" s="2" t="s">
        <v>162</v>
      </c>
      <c r="CA1675" s="2">
        <v>1</v>
      </c>
      <c r="CB1675" s="1" t="s">
        <v>246</v>
      </c>
      <c r="CC1675" s="2" t="s">
        <v>126</v>
      </c>
      <c r="CD1675" s="1" t="b">
        <f t="shared" si="816"/>
        <v>0</v>
      </c>
      <c r="CE1675" s="1" t="b">
        <f t="shared" si="817"/>
        <v>0</v>
      </c>
      <c r="CF1675" s="1" t="b">
        <f t="shared" si="818"/>
        <v>0</v>
      </c>
      <c r="CG1675" s="1" t="b">
        <f t="shared" si="819"/>
        <v>0</v>
      </c>
      <c r="CH1675" s="1" t="b">
        <f t="shared" si="820"/>
        <v>0</v>
      </c>
      <c r="CI1675" s="1" t="b">
        <f t="shared" si="821"/>
        <v>0</v>
      </c>
      <c r="CJ1675" s="1" t="b">
        <f t="shared" si="822"/>
        <v>0</v>
      </c>
      <c r="CK1675" s="1" t="b">
        <f t="shared" si="823"/>
        <v>0</v>
      </c>
      <c r="CL1675" s="1" t="b">
        <f t="shared" si="824"/>
        <v>0</v>
      </c>
      <c r="CM1675" s="1" t="b">
        <f t="shared" si="825"/>
        <v>0</v>
      </c>
      <c r="CN1675" s="1" t="b">
        <f t="shared" si="826"/>
        <v>1</v>
      </c>
      <c r="CO1675" s="2" t="b">
        <f t="shared" si="827"/>
        <v>0</v>
      </c>
      <c r="CP1675" s="2" t="b">
        <f t="shared" si="828"/>
        <v>0</v>
      </c>
      <c r="CQ1675" s="2" t="b">
        <f t="shared" si="829"/>
        <v>0</v>
      </c>
      <c r="CR1675" s="6" t="str">
        <f t="shared" si="830"/>
        <v>Female</v>
      </c>
      <c r="CS1675" s="7">
        <f t="shared" si="831"/>
        <v>0</v>
      </c>
      <c r="CT1675" s="7">
        <f t="shared" si="832"/>
        <v>0</v>
      </c>
      <c r="CU1675" s="7">
        <f t="shared" si="833"/>
        <v>1</v>
      </c>
      <c r="CV1675" s="7">
        <f t="shared" si="834"/>
        <v>0</v>
      </c>
      <c r="CW1675" s="7">
        <f t="shared" si="835"/>
        <v>0</v>
      </c>
      <c r="CX1675" s="1" t="b">
        <f t="shared" si="836"/>
        <v>0</v>
      </c>
      <c r="CY1675" s="1" t="b">
        <f t="shared" si="837"/>
        <v>0</v>
      </c>
      <c r="DG1675" s="1" t="b">
        <f t="shared" si="838"/>
        <v>0</v>
      </c>
    </row>
    <row r="1676" spans="1:111" ht="43.5" x14ac:dyDescent="0.35">
      <c r="A1676" s="4"/>
      <c r="B1676" s="1" t="s">
        <v>13809</v>
      </c>
      <c r="C1676" s="14">
        <v>44388</v>
      </c>
      <c r="D1676" s="10" t="s">
        <v>13809</v>
      </c>
      <c r="E1676" s="13">
        <v>15</v>
      </c>
      <c r="F1676" s="13" t="s">
        <v>127</v>
      </c>
      <c r="G1676" s="1" t="s">
        <v>13809</v>
      </c>
      <c r="H1676" s="1" t="s">
        <v>13809</v>
      </c>
      <c r="I1676" s="14">
        <v>44364</v>
      </c>
      <c r="J1676" s="4" t="s">
        <v>109</v>
      </c>
      <c r="K1676" s="2" t="s">
        <v>13809</v>
      </c>
      <c r="L1676" s="14">
        <v>44385</v>
      </c>
      <c r="M1676" s="4" t="s">
        <v>109</v>
      </c>
      <c r="N1676" s="2" t="s">
        <v>13809</v>
      </c>
      <c r="O1676" s="4" t="s">
        <v>110</v>
      </c>
      <c r="P1676" s="4" t="s">
        <v>111</v>
      </c>
      <c r="Q1676" s="4"/>
      <c r="R1676" s="4"/>
      <c r="S1676" s="4" t="s">
        <v>112</v>
      </c>
      <c r="T1676" s="4" t="s">
        <v>111</v>
      </c>
      <c r="U1676" s="4" t="b">
        <v>1</v>
      </c>
      <c r="V1676" s="4" t="s">
        <v>113</v>
      </c>
      <c r="W1676" s="13" t="s">
        <v>112</v>
      </c>
      <c r="X1676" s="13" t="s">
        <v>114</v>
      </c>
      <c r="Y1676" s="4" t="s">
        <v>112</v>
      </c>
      <c r="Z1676" s="4" t="s">
        <v>111</v>
      </c>
      <c r="AA1676" s="4" t="s">
        <v>112</v>
      </c>
      <c r="AB1676" s="4">
        <v>2</v>
      </c>
      <c r="AC1676" s="13" t="s">
        <v>111</v>
      </c>
      <c r="AD1676" s="13"/>
      <c r="AE1676" s="13"/>
      <c r="AF1676" s="13" t="s">
        <v>111</v>
      </c>
      <c r="AG1676" s="13"/>
      <c r="AH1676" s="13"/>
      <c r="AI1676" s="13"/>
      <c r="AJ1676" s="13" t="s">
        <v>115</v>
      </c>
      <c r="AK1676" s="13" t="s">
        <v>201</v>
      </c>
      <c r="AL1676" s="13"/>
      <c r="AM1676" s="13"/>
      <c r="AN1676" s="13" t="s">
        <v>6167</v>
      </c>
      <c r="AO1676" s="13" t="s">
        <v>117</v>
      </c>
      <c r="AP1676" s="13"/>
      <c r="AQ1676" s="13"/>
      <c r="AR1676" s="13"/>
      <c r="AS1676" s="13" t="s">
        <v>118</v>
      </c>
      <c r="AT1676" s="13"/>
      <c r="AU1676" s="13" t="s">
        <v>132</v>
      </c>
      <c r="AV1676" s="13"/>
      <c r="AW1676" s="13"/>
      <c r="AX1676" s="13"/>
      <c r="AY1676" s="13"/>
      <c r="AZ1676" s="13" t="s">
        <v>133</v>
      </c>
      <c r="BA1676" s="13" t="s">
        <v>2672</v>
      </c>
      <c r="BB1676" s="13"/>
      <c r="BC1676" s="13"/>
      <c r="BD1676" s="13"/>
      <c r="BE1676" s="13" t="s">
        <v>6168</v>
      </c>
      <c r="BF1676" s="13"/>
      <c r="BG1676" s="13" t="s">
        <v>6169</v>
      </c>
      <c r="BH1676" s="13" t="s">
        <v>240</v>
      </c>
      <c r="BI1676" s="13"/>
      <c r="BJ1676" s="13" t="s">
        <v>112</v>
      </c>
      <c r="BK1676" s="13" t="s">
        <v>112</v>
      </c>
      <c r="BL1676" s="13" t="s">
        <v>142</v>
      </c>
      <c r="BM1676" s="13"/>
      <c r="BN1676" s="13"/>
      <c r="BO1676" s="13"/>
      <c r="BP1676" s="13"/>
      <c r="BQ1676" s="13" t="s">
        <v>121</v>
      </c>
      <c r="BR1676" s="13" t="s">
        <v>122</v>
      </c>
      <c r="BS1676" s="13" t="s">
        <v>112</v>
      </c>
      <c r="BT1676" s="35"/>
      <c r="BU1676" s="35" t="s">
        <v>6170</v>
      </c>
      <c r="BV1676" s="14">
        <v>44414</v>
      </c>
      <c r="BW1676" s="35" t="s">
        <v>6171</v>
      </c>
      <c r="BX1676" s="4" t="s">
        <v>111</v>
      </c>
      <c r="BY1676" s="4" t="s">
        <v>123</v>
      </c>
      <c r="BZ1676" s="4" t="s">
        <v>124</v>
      </c>
      <c r="CA1676" s="2">
        <v>2</v>
      </c>
      <c r="CB1676" s="13" t="s">
        <v>649</v>
      </c>
      <c r="CC1676" s="4" t="s">
        <v>126</v>
      </c>
      <c r="CD1676" s="1" t="b">
        <f t="shared" si="816"/>
        <v>1</v>
      </c>
      <c r="CE1676" s="1" t="b">
        <f t="shared" si="817"/>
        <v>1</v>
      </c>
      <c r="CF1676" s="1" t="b">
        <f t="shared" si="818"/>
        <v>0</v>
      </c>
      <c r="CG1676" s="1" t="b">
        <f t="shared" si="819"/>
        <v>1</v>
      </c>
      <c r="CH1676" s="1" t="b">
        <f t="shared" si="820"/>
        <v>0</v>
      </c>
      <c r="CI1676" s="1" t="b">
        <f t="shared" si="821"/>
        <v>0</v>
      </c>
      <c r="CJ1676" s="1" t="b">
        <f t="shared" si="822"/>
        <v>0</v>
      </c>
      <c r="CK1676" s="1" t="b">
        <f t="shared" si="823"/>
        <v>0</v>
      </c>
      <c r="CL1676" s="1" t="b">
        <f t="shared" si="824"/>
        <v>0</v>
      </c>
      <c r="CM1676" s="1" t="b">
        <f t="shared" si="825"/>
        <v>0</v>
      </c>
      <c r="CN1676" s="1" t="b">
        <f t="shared" si="826"/>
        <v>0</v>
      </c>
      <c r="CO1676" s="2" t="b">
        <f t="shared" si="827"/>
        <v>1</v>
      </c>
      <c r="CP1676" s="2" t="b">
        <f t="shared" si="828"/>
        <v>1</v>
      </c>
      <c r="CQ1676" s="2" t="b">
        <f t="shared" si="829"/>
        <v>0</v>
      </c>
      <c r="CR1676" s="6" t="str">
        <f t="shared" si="830"/>
        <v>Male</v>
      </c>
      <c r="CS1676" s="7">
        <f t="shared" si="831"/>
        <v>1</v>
      </c>
      <c r="CT1676" s="7">
        <f t="shared" si="832"/>
        <v>0</v>
      </c>
      <c r="CU1676" s="7">
        <f t="shared" si="833"/>
        <v>0</v>
      </c>
      <c r="CV1676" s="7">
        <f t="shared" si="834"/>
        <v>1</v>
      </c>
      <c r="CW1676" s="7">
        <f t="shared" si="835"/>
        <v>0</v>
      </c>
      <c r="CX1676" s="1" t="b">
        <f t="shared" si="836"/>
        <v>1</v>
      </c>
      <c r="CY1676" s="1" t="b">
        <f t="shared" si="837"/>
        <v>0</v>
      </c>
      <c r="DG1676" s="1" t="b">
        <f t="shared" si="838"/>
        <v>1</v>
      </c>
    </row>
    <row r="1677" spans="1:111" ht="159.5" x14ac:dyDescent="0.35">
      <c r="B1677" s="1" t="s">
        <v>13809</v>
      </c>
      <c r="C1677" s="9">
        <v>44388</v>
      </c>
      <c r="D1677" s="10" t="s">
        <v>13809</v>
      </c>
      <c r="E1677" s="1">
        <v>15</v>
      </c>
      <c r="F1677" s="1" t="s">
        <v>127</v>
      </c>
      <c r="G1677" s="1" t="s">
        <v>13809</v>
      </c>
      <c r="H1677" s="1" t="s">
        <v>13809</v>
      </c>
      <c r="I1677" s="9">
        <v>44353</v>
      </c>
      <c r="J1677" s="2" t="s">
        <v>109</v>
      </c>
      <c r="K1677" s="2" t="s">
        <v>13809</v>
      </c>
      <c r="L1677" s="9">
        <v>44375</v>
      </c>
      <c r="M1677" s="2" t="s">
        <v>109</v>
      </c>
      <c r="N1677" s="2" t="s">
        <v>13809</v>
      </c>
      <c r="O1677" s="2" t="s">
        <v>110</v>
      </c>
      <c r="P1677" s="2" t="s">
        <v>111</v>
      </c>
      <c r="S1677" s="2" t="s">
        <v>112</v>
      </c>
      <c r="T1677" s="2" t="s">
        <v>111</v>
      </c>
      <c r="U1677" s="2" t="b">
        <f>OR(S1677="yes",T1677="yes")</f>
        <v>1</v>
      </c>
      <c r="V1677" s="2" t="s">
        <v>113</v>
      </c>
      <c r="W1677" s="1" t="s">
        <v>112</v>
      </c>
      <c r="X1677" s="1" t="s">
        <v>114</v>
      </c>
      <c r="Y1677" s="2" t="s">
        <v>112</v>
      </c>
      <c r="Z1677" s="2" t="s">
        <v>111</v>
      </c>
      <c r="AA1677" s="2" t="s">
        <v>112</v>
      </c>
      <c r="AB1677" s="2">
        <v>3</v>
      </c>
      <c r="AF1677" s="1" t="s">
        <v>111</v>
      </c>
      <c r="AJ1677" s="1" t="s">
        <v>115</v>
      </c>
      <c r="AK1677" s="1" t="s">
        <v>129</v>
      </c>
      <c r="AO1677" s="1" t="s">
        <v>195</v>
      </c>
      <c r="AS1677" s="1" t="s">
        <v>118</v>
      </c>
      <c r="AU1677" s="1" t="s">
        <v>132</v>
      </c>
      <c r="AZ1677" s="1" t="s">
        <v>1161</v>
      </c>
      <c r="BA1677" s="1" t="s">
        <v>6172</v>
      </c>
      <c r="BD1677" s="1" t="s">
        <v>6173</v>
      </c>
      <c r="BF1677" s="1" t="s">
        <v>6174</v>
      </c>
      <c r="BG1677" s="1" t="s">
        <v>6175</v>
      </c>
      <c r="BJ1677" s="1" t="s">
        <v>112</v>
      </c>
      <c r="BK1677" s="1" t="s">
        <v>112</v>
      </c>
      <c r="BL1677" s="1" t="s">
        <v>226</v>
      </c>
      <c r="BQ1677" s="1" t="s">
        <v>121</v>
      </c>
      <c r="BR1677" s="1" t="s">
        <v>122</v>
      </c>
      <c r="BS1677" s="1" t="s">
        <v>112</v>
      </c>
      <c r="BU1677" s="34" t="s">
        <v>6176</v>
      </c>
      <c r="BV1677" s="9">
        <v>44616</v>
      </c>
      <c r="BW1677" s="34" t="s">
        <v>6177</v>
      </c>
      <c r="BY1677" s="2" t="s">
        <v>136</v>
      </c>
      <c r="BZ1677" s="2" t="s">
        <v>124</v>
      </c>
      <c r="CA1677" s="2">
        <v>2</v>
      </c>
      <c r="CB1677" s="1" t="s">
        <v>482</v>
      </c>
      <c r="CC1677" s="2" t="s">
        <v>126</v>
      </c>
      <c r="CD1677" s="1" t="b">
        <f t="shared" si="816"/>
        <v>1</v>
      </c>
      <c r="CE1677" s="1" t="b">
        <f t="shared" si="817"/>
        <v>1</v>
      </c>
      <c r="CF1677" s="1" t="b">
        <f t="shared" si="818"/>
        <v>0</v>
      </c>
      <c r="CG1677" s="1" t="b">
        <f t="shared" si="819"/>
        <v>1</v>
      </c>
      <c r="CH1677" s="1" t="b">
        <f t="shared" si="820"/>
        <v>0</v>
      </c>
      <c r="CI1677" s="1" t="b">
        <f t="shared" si="821"/>
        <v>0</v>
      </c>
      <c r="CJ1677" s="1" t="b">
        <f t="shared" si="822"/>
        <v>0</v>
      </c>
      <c r="CK1677" s="1" t="b">
        <f t="shared" si="823"/>
        <v>0</v>
      </c>
      <c r="CL1677" s="1" t="b">
        <f t="shared" si="824"/>
        <v>0</v>
      </c>
      <c r="CM1677" s="1" t="b">
        <f t="shared" si="825"/>
        <v>0</v>
      </c>
      <c r="CN1677" s="1" t="b">
        <f t="shared" si="826"/>
        <v>0</v>
      </c>
      <c r="CO1677" s="2" t="b">
        <f t="shared" si="827"/>
        <v>1</v>
      </c>
      <c r="CP1677" s="2" t="b">
        <f t="shared" si="828"/>
        <v>1</v>
      </c>
      <c r="CQ1677" s="2" t="b">
        <f t="shared" si="829"/>
        <v>0</v>
      </c>
      <c r="CR1677" s="6" t="str">
        <f t="shared" si="830"/>
        <v>Male</v>
      </c>
      <c r="CS1677" s="7">
        <f t="shared" si="831"/>
        <v>1</v>
      </c>
      <c r="CT1677" s="7">
        <f t="shared" si="832"/>
        <v>0</v>
      </c>
      <c r="CU1677" s="7">
        <f t="shared" si="833"/>
        <v>0</v>
      </c>
      <c r="CV1677" s="7">
        <f t="shared" si="834"/>
        <v>1</v>
      </c>
      <c r="CW1677" s="7">
        <f t="shared" si="835"/>
        <v>0</v>
      </c>
      <c r="CX1677" s="1" t="b">
        <f t="shared" si="836"/>
        <v>1</v>
      </c>
      <c r="CY1677" s="1" t="b">
        <f t="shared" si="837"/>
        <v>0</v>
      </c>
      <c r="DG1677" s="1" t="b">
        <f t="shared" si="838"/>
        <v>1</v>
      </c>
    </row>
    <row r="1678" spans="1:111" ht="203" x14ac:dyDescent="0.35">
      <c r="B1678" s="1" t="s">
        <v>13809</v>
      </c>
      <c r="C1678" s="9">
        <v>44388</v>
      </c>
      <c r="D1678" s="10" t="s">
        <v>13809</v>
      </c>
      <c r="E1678" s="1">
        <v>14</v>
      </c>
      <c r="F1678" s="1" t="s">
        <v>127</v>
      </c>
      <c r="G1678" s="1" t="s">
        <v>13809</v>
      </c>
      <c r="H1678" s="1" t="s">
        <v>13809</v>
      </c>
      <c r="I1678" s="2" t="s">
        <v>183</v>
      </c>
      <c r="J1678" s="2" t="s">
        <v>163</v>
      </c>
      <c r="K1678" s="2" t="s">
        <v>13809</v>
      </c>
      <c r="L1678" s="9">
        <v>44377</v>
      </c>
      <c r="M1678" s="2" t="s">
        <v>109</v>
      </c>
      <c r="N1678" s="2" t="s">
        <v>13809</v>
      </c>
      <c r="O1678" s="2" t="s">
        <v>110</v>
      </c>
      <c r="P1678" s="2" t="s">
        <v>111</v>
      </c>
      <c r="S1678" s="2" t="s">
        <v>112</v>
      </c>
      <c r="T1678" s="2" t="s">
        <v>111</v>
      </c>
      <c r="U1678" s="2" t="b">
        <f>OR(S1678="yes",T1678="yes")</f>
        <v>1</v>
      </c>
      <c r="V1678" s="2" t="s">
        <v>113</v>
      </c>
      <c r="W1678" s="1" t="s">
        <v>112</v>
      </c>
      <c r="X1678" s="1" t="s">
        <v>114</v>
      </c>
      <c r="Y1678" s="2" t="s">
        <v>112</v>
      </c>
      <c r="Z1678" s="2" t="s">
        <v>111</v>
      </c>
      <c r="AA1678" s="2" t="s">
        <v>112</v>
      </c>
      <c r="AB1678" s="2">
        <v>1</v>
      </c>
      <c r="AC1678" s="1" t="s">
        <v>111</v>
      </c>
      <c r="AF1678" s="1" t="s">
        <v>111</v>
      </c>
      <c r="AJ1678" s="1" t="s">
        <v>115</v>
      </c>
      <c r="AK1678" s="1" t="s">
        <v>129</v>
      </c>
      <c r="AO1678" s="1" t="s">
        <v>2598</v>
      </c>
      <c r="AS1678" s="1" t="s">
        <v>190</v>
      </c>
      <c r="AZ1678" s="1" t="s">
        <v>120</v>
      </c>
      <c r="BA1678" s="1" t="s">
        <v>300</v>
      </c>
      <c r="BG1678" s="1">
        <v>41.1</v>
      </c>
      <c r="BH1678" s="1">
        <v>7</v>
      </c>
      <c r="BJ1678" s="1" t="s">
        <v>111</v>
      </c>
      <c r="BN1678" s="1" t="s">
        <v>112</v>
      </c>
      <c r="BO1678" s="1" t="s">
        <v>148</v>
      </c>
      <c r="BP1678" s="1" t="s">
        <v>6178</v>
      </c>
      <c r="BQ1678" s="1" t="s">
        <v>121</v>
      </c>
      <c r="BR1678" s="1" t="s">
        <v>122</v>
      </c>
      <c r="BS1678" s="1" t="s">
        <v>112</v>
      </c>
      <c r="BU1678" s="34" t="s">
        <v>6179</v>
      </c>
      <c r="BV1678" s="9">
        <v>44388</v>
      </c>
      <c r="BW1678" s="34" t="s">
        <v>14533</v>
      </c>
      <c r="BY1678" s="2" t="s">
        <v>156</v>
      </c>
      <c r="BZ1678" s="2" t="s">
        <v>124</v>
      </c>
      <c r="CA1678" s="2">
        <v>2</v>
      </c>
      <c r="CB1678" s="1" t="s">
        <v>505</v>
      </c>
      <c r="CC1678" s="2" t="s">
        <v>113</v>
      </c>
      <c r="CD1678" s="1" t="b">
        <f t="shared" si="816"/>
        <v>1</v>
      </c>
      <c r="CE1678" s="1" t="b">
        <f t="shared" si="817"/>
        <v>1</v>
      </c>
      <c r="CF1678" s="1" t="b">
        <f t="shared" si="818"/>
        <v>0</v>
      </c>
      <c r="CG1678" s="1" t="b">
        <f t="shared" si="819"/>
        <v>1</v>
      </c>
      <c r="CH1678" s="1" t="b">
        <f t="shared" si="820"/>
        <v>0</v>
      </c>
      <c r="CI1678" s="1" t="b">
        <f t="shared" si="821"/>
        <v>0</v>
      </c>
      <c r="CJ1678" s="1" t="b">
        <f t="shared" si="822"/>
        <v>0</v>
      </c>
      <c r="CK1678" s="1" t="b">
        <f t="shared" si="823"/>
        <v>0</v>
      </c>
      <c r="CL1678" s="1" t="b">
        <f t="shared" si="824"/>
        <v>0</v>
      </c>
      <c r="CM1678" s="1" t="b">
        <f t="shared" si="825"/>
        <v>0</v>
      </c>
      <c r="CN1678" s="1" t="b">
        <f t="shared" si="826"/>
        <v>0</v>
      </c>
      <c r="CO1678" s="2" t="b">
        <f t="shared" si="827"/>
        <v>1</v>
      </c>
      <c r="CP1678" s="2" t="b">
        <f t="shared" si="828"/>
        <v>1</v>
      </c>
      <c r="CQ1678" s="2" t="b">
        <f t="shared" si="829"/>
        <v>0</v>
      </c>
      <c r="CR1678" s="6" t="str">
        <f t="shared" si="830"/>
        <v>Male</v>
      </c>
      <c r="CS1678" s="7">
        <f t="shared" si="831"/>
        <v>0</v>
      </c>
      <c r="CT1678" s="7">
        <f t="shared" si="832"/>
        <v>0</v>
      </c>
      <c r="CU1678" s="7">
        <f t="shared" si="833"/>
        <v>0</v>
      </c>
      <c r="CV1678" s="7">
        <f t="shared" si="834"/>
        <v>1</v>
      </c>
      <c r="CW1678" s="7">
        <f t="shared" si="835"/>
        <v>0</v>
      </c>
      <c r="CX1678" s="1" t="b">
        <f t="shared" si="836"/>
        <v>1</v>
      </c>
      <c r="CY1678" s="1" t="b">
        <f t="shared" si="837"/>
        <v>0</v>
      </c>
      <c r="DG1678" s="1" t="b">
        <f t="shared" si="838"/>
        <v>1</v>
      </c>
    </row>
    <row r="1679" spans="1:111" ht="87" x14ac:dyDescent="0.35">
      <c r="B1679" s="1" t="s">
        <v>13809</v>
      </c>
      <c r="C1679" s="9">
        <v>44389</v>
      </c>
      <c r="D1679" s="10" t="s">
        <v>13809</v>
      </c>
      <c r="E1679" s="1">
        <v>30</v>
      </c>
      <c r="F1679" s="1" t="s">
        <v>127</v>
      </c>
      <c r="G1679" s="1" t="s">
        <v>13809</v>
      </c>
      <c r="H1679" s="1" t="s">
        <v>13809</v>
      </c>
      <c r="I1679" s="9">
        <v>44306</v>
      </c>
      <c r="J1679" s="2" t="s">
        <v>109</v>
      </c>
      <c r="K1679" s="2" t="s">
        <v>13809</v>
      </c>
      <c r="M1679" s="2" t="s">
        <v>163</v>
      </c>
      <c r="N1679" s="2" t="s">
        <v>13809</v>
      </c>
      <c r="O1679" s="2" t="s">
        <v>110</v>
      </c>
      <c r="P1679" s="2" t="s">
        <v>111</v>
      </c>
      <c r="S1679" s="2" t="s">
        <v>112</v>
      </c>
      <c r="T1679" s="2" t="s">
        <v>111</v>
      </c>
      <c r="U1679" s="2" t="b">
        <f>OR(S1679="yes",T1679="yes")</f>
        <v>1</v>
      </c>
      <c r="V1679" s="2" t="s">
        <v>126</v>
      </c>
      <c r="Y1679" s="2" t="s">
        <v>112</v>
      </c>
      <c r="Z1679" s="2" t="s">
        <v>112</v>
      </c>
      <c r="AA1679" s="2" t="s">
        <v>111</v>
      </c>
      <c r="AB1679" s="2">
        <v>8</v>
      </c>
      <c r="AF1679" s="1" t="s">
        <v>111</v>
      </c>
      <c r="AK1679" s="1" t="s">
        <v>194</v>
      </c>
      <c r="AN1679" s="1" t="s">
        <v>2494</v>
      </c>
      <c r="BJ1679" s="1" t="s">
        <v>111</v>
      </c>
      <c r="BU1679" s="34" t="s">
        <v>6180</v>
      </c>
      <c r="BV1679" s="9">
        <v>44389</v>
      </c>
      <c r="BW1679" s="34" t="s">
        <v>6181</v>
      </c>
      <c r="BX1679" s="2" t="s">
        <v>111</v>
      </c>
      <c r="BY1679" s="2" t="s">
        <v>153</v>
      </c>
      <c r="BZ1679" s="2" t="s">
        <v>124</v>
      </c>
      <c r="CB1679" s="1" t="s">
        <v>1596</v>
      </c>
      <c r="CD1679" s="1" t="b">
        <f t="shared" si="816"/>
        <v>0</v>
      </c>
      <c r="CE1679" s="1" t="b">
        <f t="shared" si="817"/>
        <v>0</v>
      </c>
      <c r="CF1679" s="1" t="b">
        <f t="shared" si="818"/>
        <v>0</v>
      </c>
      <c r="CG1679" s="1" t="b">
        <f t="shared" si="819"/>
        <v>0</v>
      </c>
      <c r="CH1679" s="1" t="b">
        <f t="shared" si="820"/>
        <v>0</v>
      </c>
      <c r="CI1679" s="1" t="b">
        <f t="shared" si="821"/>
        <v>0</v>
      </c>
      <c r="CJ1679" s="1" t="b">
        <f t="shared" si="822"/>
        <v>0</v>
      </c>
      <c r="CK1679" s="1" t="b">
        <f t="shared" si="823"/>
        <v>1</v>
      </c>
      <c r="CL1679" s="1" t="b">
        <f t="shared" si="824"/>
        <v>0</v>
      </c>
      <c r="CM1679" s="1" t="b">
        <f t="shared" si="825"/>
        <v>0</v>
      </c>
      <c r="CN1679" s="1" t="b">
        <f t="shared" si="826"/>
        <v>0</v>
      </c>
      <c r="CO1679" s="2" t="b">
        <f t="shared" si="827"/>
        <v>0</v>
      </c>
      <c r="CP1679" s="2" t="b">
        <f t="shared" si="828"/>
        <v>0</v>
      </c>
      <c r="CQ1679" s="2" t="b">
        <f t="shared" si="829"/>
        <v>1</v>
      </c>
      <c r="CR1679" s="6" t="str">
        <f t="shared" si="830"/>
        <v>Male</v>
      </c>
      <c r="CS1679" s="7">
        <f t="shared" si="831"/>
        <v>1</v>
      </c>
      <c r="CT1679" s="7">
        <f t="shared" si="832"/>
        <v>0</v>
      </c>
      <c r="CU1679" s="7">
        <f t="shared" si="833"/>
        <v>0</v>
      </c>
      <c r="CV1679" s="7">
        <f t="shared" si="834"/>
        <v>0</v>
      </c>
      <c r="CW1679" s="7">
        <f t="shared" si="835"/>
        <v>0</v>
      </c>
      <c r="CX1679" s="1" t="b">
        <f t="shared" si="836"/>
        <v>0</v>
      </c>
      <c r="CY1679" s="1" t="b">
        <f t="shared" si="837"/>
        <v>1</v>
      </c>
      <c r="DG1679" s="1" t="b">
        <f t="shared" si="838"/>
        <v>0</v>
      </c>
    </row>
    <row r="1680" spans="1:111" ht="145" x14ac:dyDescent="0.35">
      <c r="B1680" s="1" t="s">
        <v>13809</v>
      </c>
      <c r="C1680" s="9">
        <v>44389</v>
      </c>
      <c r="D1680" s="10" t="s">
        <v>13809</v>
      </c>
      <c r="E1680" s="1">
        <v>44</v>
      </c>
      <c r="F1680" s="1" t="s">
        <v>108</v>
      </c>
      <c r="G1680" s="1" t="s">
        <v>13809</v>
      </c>
      <c r="H1680" s="1" t="s">
        <v>13809</v>
      </c>
      <c r="I1680" s="9">
        <v>44278</v>
      </c>
      <c r="J1680" s="2" t="s">
        <v>128</v>
      </c>
      <c r="K1680" s="2" t="s">
        <v>13809</v>
      </c>
      <c r="N1680" s="2" t="s">
        <v>13809</v>
      </c>
      <c r="O1680" s="2" t="s">
        <v>110</v>
      </c>
      <c r="P1680" s="2" t="s">
        <v>111</v>
      </c>
      <c r="S1680" s="2" t="s">
        <v>112</v>
      </c>
      <c r="T1680" s="2" t="s">
        <v>111</v>
      </c>
      <c r="U1680" s="2" t="b">
        <v>1</v>
      </c>
      <c r="V1680" s="2" t="s">
        <v>126</v>
      </c>
      <c r="W1680" s="1" t="s">
        <v>112</v>
      </c>
      <c r="X1680" s="1" t="s">
        <v>114</v>
      </c>
      <c r="Y1680" s="2" t="s">
        <v>112</v>
      </c>
      <c r="Z1680" s="2" t="s">
        <v>112</v>
      </c>
      <c r="AA1680" s="2" t="s">
        <v>111</v>
      </c>
      <c r="AB1680" s="2">
        <v>8</v>
      </c>
      <c r="AC1680" s="1" t="s">
        <v>111</v>
      </c>
      <c r="AF1680" s="1" t="s">
        <v>111</v>
      </c>
      <c r="AO1680" s="1" t="s">
        <v>316</v>
      </c>
      <c r="BJ1680" s="1" t="s">
        <v>111</v>
      </c>
      <c r="BN1680" s="1" t="s">
        <v>111</v>
      </c>
      <c r="BU1680" s="34" t="s">
        <v>6182</v>
      </c>
      <c r="BV1680" s="9">
        <v>44461</v>
      </c>
      <c r="BW1680" s="34" t="s">
        <v>14534</v>
      </c>
      <c r="BX1680" s="2" t="s">
        <v>111</v>
      </c>
      <c r="BY1680" s="2" t="s">
        <v>136</v>
      </c>
      <c r="BZ1680" s="2" t="s">
        <v>124</v>
      </c>
      <c r="CA1680" s="2">
        <v>1</v>
      </c>
      <c r="CB1680" s="1" t="s">
        <v>319</v>
      </c>
      <c r="CD1680" s="1" t="b">
        <f t="shared" si="816"/>
        <v>0</v>
      </c>
      <c r="CE1680" s="1" t="b">
        <f t="shared" si="817"/>
        <v>0</v>
      </c>
      <c r="CF1680" s="1" t="b">
        <f t="shared" si="818"/>
        <v>0</v>
      </c>
      <c r="CG1680" s="1" t="b">
        <f t="shared" si="819"/>
        <v>0</v>
      </c>
      <c r="CH1680" s="1" t="b">
        <f t="shared" si="820"/>
        <v>0</v>
      </c>
      <c r="CI1680" s="1" t="b">
        <f t="shared" si="821"/>
        <v>0</v>
      </c>
      <c r="CJ1680" s="1" t="b">
        <f t="shared" si="822"/>
        <v>0</v>
      </c>
      <c r="CK1680" s="1" t="b">
        <f t="shared" si="823"/>
        <v>0</v>
      </c>
      <c r="CL1680" s="1" t="b">
        <f t="shared" si="824"/>
        <v>1</v>
      </c>
      <c r="CM1680" s="1" t="b">
        <f t="shared" si="825"/>
        <v>0</v>
      </c>
      <c r="CN1680" s="1" t="b">
        <f t="shared" si="826"/>
        <v>0</v>
      </c>
      <c r="CO1680" s="2" t="b">
        <f t="shared" si="827"/>
        <v>0</v>
      </c>
      <c r="CP1680" s="2" t="b">
        <f t="shared" si="828"/>
        <v>0</v>
      </c>
      <c r="CQ1680" s="2" t="b">
        <f t="shared" si="829"/>
        <v>1</v>
      </c>
      <c r="CR1680" s="6" t="str">
        <f t="shared" si="830"/>
        <v>Female</v>
      </c>
      <c r="CS1680" s="7">
        <f t="shared" si="831"/>
        <v>0</v>
      </c>
      <c r="CT1680" s="7">
        <f t="shared" si="832"/>
        <v>1</v>
      </c>
      <c r="CU1680" s="7">
        <f t="shared" si="833"/>
        <v>0</v>
      </c>
      <c r="CV1680" s="7">
        <f t="shared" si="834"/>
        <v>0</v>
      </c>
      <c r="CW1680" s="7">
        <f t="shared" si="835"/>
        <v>0</v>
      </c>
      <c r="CX1680" s="1" t="b">
        <f t="shared" si="836"/>
        <v>0</v>
      </c>
      <c r="CY1680" s="1" t="b">
        <f t="shared" si="837"/>
        <v>0</v>
      </c>
      <c r="DG1680" s="1" t="b">
        <f t="shared" si="838"/>
        <v>0</v>
      </c>
    </row>
    <row r="1681" spans="2:111" x14ac:dyDescent="0.35">
      <c r="B1681" s="1" t="s">
        <v>13809</v>
      </c>
      <c r="C1681" s="9">
        <v>44389</v>
      </c>
      <c r="D1681" s="10" t="s">
        <v>13809</v>
      </c>
      <c r="E1681" s="1">
        <v>28</v>
      </c>
      <c r="F1681" s="1" t="s">
        <v>127</v>
      </c>
      <c r="G1681" s="1" t="s">
        <v>13809</v>
      </c>
      <c r="H1681" s="1" t="s">
        <v>13809</v>
      </c>
      <c r="J1681" s="2" t="s">
        <v>128</v>
      </c>
      <c r="K1681" s="2" t="s">
        <v>13809</v>
      </c>
      <c r="L1681" s="9">
        <v>44331</v>
      </c>
      <c r="M1681" s="2" t="s">
        <v>128</v>
      </c>
      <c r="N1681" s="2" t="s">
        <v>13809</v>
      </c>
      <c r="O1681" s="2" t="s">
        <v>110</v>
      </c>
      <c r="P1681" s="2" t="s">
        <v>111</v>
      </c>
      <c r="T1681" s="2" t="s">
        <v>112</v>
      </c>
      <c r="U1681" s="2" t="b">
        <v>1</v>
      </c>
      <c r="V1681" s="2" t="s">
        <v>113</v>
      </c>
      <c r="W1681" s="1" t="s">
        <v>112</v>
      </c>
      <c r="X1681" s="1" t="s">
        <v>114</v>
      </c>
      <c r="Y1681" s="2" t="s">
        <v>111</v>
      </c>
      <c r="AF1681" s="1" t="s">
        <v>111</v>
      </c>
      <c r="AJ1681" s="1" t="s">
        <v>115</v>
      </c>
      <c r="AK1681" s="1" t="s">
        <v>129</v>
      </c>
      <c r="AO1681" s="1" t="s">
        <v>117</v>
      </c>
      <c r="AU1681" s="1" t="s">
        <v>132</v>
      </c>
      <c r="AZ1681" s="1" t="s">
        <v>155</v>
      </c>
      <c r="BA1681" s="1">
        <v>7.65</v>
      </c>
      <c r="BJ1681" s="1" t="s">
        <v>112</v>
      </c>
      <c r="BK1681" s="1" t="s">
        <v>112</v>
      </c>
      <c r="BL1681" s="1" t="s">
        <v>142</v>
      </c>
      <c r="BQ1681" s="1" t="s">
        <v>121</v>
      </c>
      <c r="BR1681" s="1" t="s">
        <v>122</v>
      </c>
      <c r="BS1681" s="1" t="s">
        <v>112</v>
      </c>
      <c r="BU1681" s="34" t="s">
        <v>6183</v>
      </c>
      <c r="BV1681" s="9">
        <v>44397</v>
      </c>
      <c r="BX1681" s="2" t="s">
        <v>111</v>
      </c>
      <c r="BY1681" s="2" t="s">
        <v>156</v>
      </c>
      <c r="BZ1681" s="2" t="s">
        <v>124</v>
      </c>
      <c r="CA1681" s="2">
        <v>2</v>
      </c>
      <c r="CB1681" s="1" t="s">
        <v>247</v>
      </c>
      <c r="CC1681" s="2" t="s">
        <v>309</v>
      </c>
      <c r="CD1681" s="1" t="b">
        <f t="shared" si="816"/>
        <v>1</v>
      </c>
      <c r="CE1681" s="1" t="b">
        <f t="shared" si="817"/>
        <v>0</v>
      </c>
      <c r="CF1681" s="1" t="b">
        <f t="shared" si="818"/>
        <v>0</v>
      </c>
      <c r="CG1681" s="1" t="b">
        <f t="shared" si="819"/>
        <v>0</v>
      </c>
      <c r="CH1681" s="1" t="b">
        <f t="shared" si="820"/>
        <v>0</v>
      </c>
      <c r="CI1681" s="1" t="b">
        <f t="shared" si="821"/>
        <v>0</v>
      </c>
      <c r="CJ1681" s="1" t="b">
        <f t="shared" si="822"/>
        <v>1</v>
      </c>
      <c r="CK1681" s="1" t="b">
        <f t="shared" si="823"/>
        <v>0</v>
      </c>
      <c r="CL1681" s="1" t="b">
        <f t="shared" si="824"/>
        <v>0</v>
      </c>
      <c r="CM1681" s="1" t="b">
        <f t="shared" si="825"/>
        <v>0</v>
      </c>
      <c r="CN1681" s="1" t="b">
        <f t="shared" si="826"/>
        <v>0</v>
      </c>
      <c r="CO1681" s="2" t="b">
        <f t="shared" si="827"/>
        <v>0</v>
      </c>
      <c r="CP1681" s="2" t="b">
        <f t="shared" si="828"/>
        <v>0</v>
      </c>
      <c r="CQ1681" s="2" t="b">
        <f t="shared" si="829"/>
        <v>0</v>
      </c>
      <c r="CR1681" s="6" t="str">
        <f t="shared" si="830"/>
        <v>Male</v>
      </c>
      <c r="CS1681" s="7">
        <f t="shared" si="831"/>
        <v>0</v>
      </c>
      <c r="CT1681" s="7">
        <f t="shared" si="832"/>
        <v>1</v>
      </c>
      <c r="CU1681" s="7">
        <f t="shared" si="833"/>
        <v>0</v>
      </c>
      <c r="CV1681" s="7">
        <f t="shared" si="834"/>
        <v>0</v>
      </c>
      <c r="CW1681" s="7">
        <f t="shared" si="835"/>
        <v>1</v>
      </c>
      <c r="CX1681" s="1" t="b">
        <f t="shared" si="836"/>
        <v>1</v>
      </c>
      <c r="CY1681" s="1" t="b">
        <f t="shared" si="837"/>
        <v>1</v>
      </c>
      <c r="DG1681" s="1" t="b">
        <f t="shared" si="838"/>
        <v>0</v>
      </c>
    </row>
    <row r="1682" spans="2:111" x14ac:dyDescent="0.35">
      <c r="B1682" s="1" t="s">
        <v>13809</v>
      </c>
      <c r="C1682" s="9">
        <v>44389</v>
      </c>
      <c r="D1682" s="10" t="s">
        <v>13809</v>
      </c>
      <c r="E1682" s="1">
        <v>17</v>
      </c>
      <c r="F1682" s="1" t="s">
        <v>127</v>
      </c>
      <c r="G1682" s="1" t="s">
        <v>13809</v>
      </c>
      <c r="H1682" s="1" t="s">
        <v>13809</v>
      </c>
      <c r="I1682" s="9">
        <v>44318</v>
      </c>
      <c r="J1682" s="2" t="s">
        <v>109</v>
      </c>
      <c r="K1682" s="2" t="s">
        <v>13809</v>
      </c>
      <c r="N1682" s="2" t="s">
        <v>13809</v>
      </c>
      <c r="O1682" s="2" t="s">
        <v>110</v>
      </c>
      <c r="P1682" s="2" t="s">
        <v>111</v>
      </c>
      <c r="T1682" s="2" t="s">
        <v>112</v>
      </c>
      <c r="U1682" s="2" t="b">
        <v>1</v>
      </c>
      <c r="V1682" s="2" t="s">
        <v>113</v>
      </c>
      <c r="W1682" s="1" t="s">
        <v>112</v>
      </c>
      <c r="X1682" s="1" t="s">
        <v>114</v>
      </c>
      <c r="Y1682" s="2" t="s">
        <v>112</v>
      </c>
      <c r="Z1682" s="2" t="s">
        <v>112</v>
      </c>
      <c r="AA1682" s="2" t="s">
        <v>111</v>
      </c>
      <c r="AB1682" s="2">
        <v>3</v>
      </c>
      <c r="AC1682" s="1" t="s">
        <v>111</v>
      </c>
      <c r="AF1682" s="1" t="s">
        <v>111</v>
      </c>
      <c r="AJ1682" s="1" t="s">
        <v>115</v>
      </c>
      <c r="AK1682" s="1" t="s">
        <v>185</v>
      </c>
      <c r="AO1682" s="1" t="s">
        <v>130</v>
      </c>
      <c r="AU1682" s="1" t="s">
        <v>132</v>
      </c>
      <c r="AZ1682" s="1" t="s">
        <v>155</v>
      </c>
      <c r="BA1682" s="1">
        <v>3.46</v>
      </c>
      <c r="BJ1682" s="1" t="s">
        <v>112</v>
      </c>
      <c r="BK1682" s="1" t="s">
        <v>112</v>
      </c>
      <c r="BL1682" s="1" t="s">
        <v>2243</v>
      </c>
      <c r="BQ1682" s="1" t="s">
        <v>121</v>
      </c>
      <c r="BR1682" s="1" t="s">
        <v>122</v>
      </c>
      <c r="BS1682" s="1" t="s">
        <v>112</v>
      </c>
      <c r="BV1682" s="9">
        <v>44392</v>
      </c>
      <c r="BX1682" s="2" t="s">
        <v>111</v>
      </c>
      <c r="BY1682" s="2" t="s">
        <v>156</v>
      </c>
      <c r="BZ1682" s="2" t="s">
        <v>124</v>
      </c>
      <c r="CA1682" s="2">
        <v>1</v>
      </c>
      <c r="CB1682" s="1" t="s">
        <v>188</v>
      </c>
      <c r="CC1682" s="2" t="s">
        <v>126</v>
      </c>
      <c r="CD1682" s="1" t="b">
        <f t="shared" si="816"/>
        <v>1</v>
      </c>
      <c r="CE1682" s="1" t="b">
        <f t="shared" si="817"/>
        <v>1</v>
      </c>
      <c r="CF1682" s="1" t="b">
        <f t="shared" si="818"/>
        <v>0</v>
      </c>
      <c r="CG1682" s="1" t="b">
        <f t="shared" si="819"/>
        <v>0</v>
      </c>
      <c r="CH1682" s="1" t="b">
        <f t="shared" si="820"/>
        <v>1</v>
      </c>
      <c r="CI1682" s="1" t="b">
        <f t="shared" si="821"/>
        <v>0</v>
      </c>
      <c r="CJ1682" s="1" t="b">
        <f t="shared" si="822"/>
        <v>0</v>
      </c>
      <c r="CK1682" s="1" t="b">
        <f t="shared" si="823"/>
        <v>0</v>
      </c>
      <c r="CL1682" s="1" t="b">
        <f t="shared" si="824"/>
        <v>0</v>
      </c>
      <c r="CM1682" s="1" t="b">
        <f t="shared" si="825"/>
        <v>0</v>
      </c>
      <c r="CN1682" s="1" t="b">
        <f t="shared" si="826"/>
        <v>0</v>
      </c>
      <c r="CO1682" s="2" t="b">
        <f t="shared" si="827"/>
        <v>1</v>
      </c>
      <c r="CP1682" s="2" t="b">
        <f t="shared" si="828"/>
        <v>1</v>
      </c>
      <c r="CQ1682" s="2" t="b">
        <f t="shared" si="829"/>
        <v>0</v>
      </c>
      <c r="CR1682" s="6" t="str">
        <f t="shared" si="830"/>
        <v>Male</v>
      </c>
      <c r="CS1682" s="7">
        <f t="shared" si="831"/>
        <v>1</v>
      </c>
      <c r="CT1682" s="7">
        <f t="shared" si="832"/>
        <v>0</v>
      </c>
      <c r="CU1682" s="7">
        <f t="shared" si="833"/>
        <v>0</v>
      </c>
      <c r="CV1682" s="7">
        <f t="shared" si="834"/>
        <v>0</v>
      </c>
      <c r="CW1682" s="7">
        <f t="shared" si="835"/>
        <v>0</v>
      </c>
      <c r="CX1682" s="1" t="b">
        <f t="shared" si="836"/>
        <v>1</v>
      </c>
      <c r="CY1682" s="1" t="b">
        <f t="shared" si="837"/>
        <v>0</v>
      </c>
      <c r="DG1682" s="1" t="b">
        <f t="shared" si="838"/>
        <v>1</v>
      </c>
    </row>
    <row r="1683" spans="2:111" x14ac:dyDescent="0.35">
      <c r="B1683" s="1" t="s">
        <v>13809</v>
      </c>
      <c r="C1683" s="9">
        <v>44389</v>
      </c>
      <c r="D1683" s="10" t="s">
        <v>13809</v>
      </c>
      <c r="E1683" s="1">
        <v>15</v>
      </c>
      <c r="F1683" s="1" t="s">
        <v>108</v>
      </c>
      <c r="G1683" s="1" t="s">
        <v>13809</v>
      </c>
      <c r="H1683" s="1" t="s">
        <v>13809</v>
      </c>
      <c r="K1683" s="2" t="s">
        <v>13809</v>
      </c>
      <c r="L1683" s="9">
        <v>44386</v>
      </c>
      <c r="M1683" s="2" t="s">
        <v>109</v>
      </c>
      <c r="N1683" s="2" t="s">
        <v>13809</v>
      </c>
      <c r="O1683" s="2" t="s">
        <v>110</v>
      </c>
      <c r="P1683" s="2" t="s">
        <v>111</v>
      </c>
      <c r="T1683" s="2" t="s">
        <v>112</v>
      </c>
      <c r="U1683" s="2" t="b">
        <v>1</v>
      </c>
      <c r="V1683" s="2" t="s">
        <v>113</v>
      </c>
      <c r="W1683" s="1" t="s">
        <v>112</v>
      </c>
      <c r="X1683" s="1" t="s">
        <v>110</v>
      </c>
      <c r="Y1683" s="2" t="s">
        <v>112</v>
      </c>
      <c r="Z1683" s="2" t="s">
        <v>111</v>
      </c>
      <c r="AA1683" s="2" t="s">
        <v>112</v>
      </c>
      <c r="AB1683" s="2">
        <v>2</v>
      </c>
      <c r="AF1683" s="1" t="s">
        <v>111</v>
      </c>
      <c r="AJ1683" s="1" t="s">
        <v>115</v>
      </c>
      <c r="AK1683" s="1" t="s">
        <v>242</v>
      </c>
      <c r="AO1683" s="1" t="s">
        <v>130</v>
      </c>
      <c r="AS1683" s="1" t="s">
        <v>118</v>
      </c>
      <c r="AU1683" s="1" t="s">
        <v>132</v>
      </c>
      <c r="AZ1683" s="1" t="s">
        <v>155</v>
      </c>
      <c r="BA1683" s="1">
        <v>24.76</v>
      </c>
      <c r="BJ1683" s="1" t="s">
        <v>112</v>
      </c>
      <c r="BK1683" s="1" t="s">
        <v>112</v>
      </c>
      <c r="BL1683" s="1" t="s">
        <v>142</v>
      </c>
      <c r="BQ1683" s="1" t="s">
        <v>121</v>
      </c>
      <c r="BR1683" s="1" t="s">
        <v>122</v>
      </c>
      <c r="BS1683" s="1" t="s">
        <v>112</v>
      </c>
      <c r="BV1683" s="9">
        <v>44391</v>
      </c>
      <c r="BX1683" s="2" t="s">
        <v>111</v>
      </c>
      <c r="BY1683" s="2" t="s">
        <v>123</v>
      </c>
      <c r="BZ1683" s="2" t="s">
        <v>124</v>
      </c>
      <c r="CA1683" s="2">
        <v>2</v>
      </c>
      <c r="CB1683" s="1" t="s">
        <v>175</v>
      </c>
      <c r="CC1683" s="2" t="s">
        <v>126</v>
      </c>
      <c r="CD1683" s="1" t="b">
        <f t="shared" si="816"/>
        <v>1</v>
      </c>
      <c r="CE1683" s="1" t="b">
        <f t="shared" si="817"/>
        <v>1</v>
      </c>
      <c r="CF1683" s="1" t="b">
        <f t="shared" si="818"/>
        <v>0</v>
      </c>
      <c r="CG1683" s="1" t="b">
        <f t="shared" si="819"/>
        <v>1</v>
      </c>
      <c r="CH1683" s="1" t="b">
        <f t="shared" si="820"/>
        <v>0</v>
      </c>
      <c r="CI1683" s="1" t="b">
        <f t="shared" si="821"/>
        <v>0</v>
      </c>
      <c r="CJ1683" s="1" t="b">
        <f t="shared" si="822"/>
        <v>0</v>
      </c>
      <c r="CK1683" s="1" t="b">
        <f t="shared" si="823"/>
        <v>0</v>
      </c>
      <c r="CL1683" s="1" t="b">
        <f t="shared" si="824"/>
        <v>0</v>
      </c>
      <c r="CM1683" s="1" t="b">
        <f t="shared" si="825"/>
        <v>0</v>
      </c>
      <c r="CN1683" s="1" t="b">
        <f t="shared" si="826"/>
        <v>0</v>
      </c>
      <c r="CO1683" s="2" t="b">
        <f t="shared" si="827"/>
        <v>1</v>
      </c>
      <c r="CP1683" s="2" t="b">
        <f t="shared" si="828"/>
        <v>1</v>
      </c>
      <c r="CQ1683" s="2" t="b">
        <f t="shared" si="829"/>
        <v>0</v>
      </c>
      <c r="CR1683" s="6" t="str">
        <f t="shared" si="830"/>
        <v>Female</v>
      </c>
      <c r="CS1683" s="7">
        <f t="shared" si="831"/>
        <v>0</v>
      </c>
      <c r="CT1683" s="7">
        <f t="shared" si="832"/>
        <v>0</v>
      </c>
      <c r="CU1683" s="7">
        <f t="shared" si="833"/>
        <v>0</v>
      </c>
      <c r="CV1683" s="7">
        <f t="shared" si="834"/>
        <v>1</v>
      </c>
      <c r="CW1683" s="7">
        <f t="shared" si="835"/>
        <v>0</v>
      </c>
      <c r="CX1683" s="1" t="b">
        <f t="shared" si="836"/>
        <v>1</v>
      </c>
      <c r="CY1683" s="1" t="b">
        <f t="shared" si="837"/>
        <v>0</v>
      </c>
      <c r="DG1683" s="1" t="b">
        <f t="shared" si="838"/>
        <v>1</v>
      </c>
    </row>
    <row r="1684" spans="2:111" ht="87" x14ac:dyDescent="0.35">
      <c r="B1684" s="1" t="s">
        <v>13809</v>
      </c>
      <c r="C1684" s="9">
        <v>44389</v>
      </c>
      <c r="D1684" s="10" t="s">
        <v>13809</v>
      </c>
      <c r="E1684" s="1">
        <v>15</v>
      </c>
      <c r="F1684" s="1" t="s">
        <v>127</v>
      </c>
      <c r="G1684" s="1" t="s">
        <v>13809</v>
      </c>
      <c r="H1684" s="1" t="s">
        <v>13809</v>
      </c>
      <c r="I1684" s="2" t="s">
        <v>183</v>
      </c>
      <c r="J1684" s="2" t="s">
        <v>163</v>
      </c>
      <c r="K1684" s="2" t="s">
        <v>13809</v>
      </c>
      <c r="L1684" s="9">
        <v>44384</v>
      </c>
      <c r="M1684" s="2" t="s">
        <v>109</v>
      </c>
      <c r="N1684" s="2" t="s">
        <v>13809</v>
      </c>
      <c r="O1684" s="2" t="s">
        <v>110</v>
      </c>
      <c r="P1684" s="2" t="s">
        <v>111</v>
      </c>
      <c r="S1684" s="2" t="s">
        <v>112</v>
      </c>
      <c r="T1684" s="2" t="s">
        <v>111</v>
      </c>
      <c r="U1684" s="2" t="b">
        <v>1</v>
      </c>
      <c r="V1684" s="2" t="s">
        <v>113</v>
      </c>
      <c r="W1684" s="1" t="s">
        <v>112</v>
      </c>
      <c r="X1684" s="1" t="s">
        <v>114</v>
      </c>
      <c r="Y1684" s="2" t="s">
        <v>112</v>
      </c>
      <c r="Z1684" s="2" t="s">
        <v>111</v>
      </c>
      <c r="AA1684" s="2" t="s">
        <v>112</v>
      </c>
      <c r="AB1684" s="2">
        <v>2</v>
      </c>
      <c r="AC1684" s="1" t="s">
        <v>111</v>
      </c>
      <c r="AF1684" s="1" t="s">
        <v>111</v>
      </c>
      <c r="AJ1684" s="1" t="s">
        <v>115</v>
      </c>
      <c r="AK1684" s="1" t="s">
        <v>129</v>
      </c>
      <c r="AO1684" s="1" t="s">
        <v>166</v>
      </c>
      <c r="AU1684" s="1" t="s">
        <v>132</v>
      </c>
      <c r="AZ1684" s="1" t="s">
        <v>133</v>
      </c>
      <c r="BA1684" s="1" t="s">
        <v>6184</v>
      </c>
      <c r="BE1684" s="1" t="s">
        <v>6185</v>
      </c>
      <c r="BG1684" s="1" t="s">
        <v>6186</v>
      </c>
      <c r="BH1684" s="1" t="s">
        <v>6187</v>
      </c>
      <c r="BJ1684" s="1" t="s">
        <v>112</v>
      </c>
      <c r="BK1684" s="1" t="s">
        <v>112</v>
      </c>
      <c r="BL1684" s="1" t="s">
        <v>142</v>
      </c>
      <c r="BQ1684" s="1" t="s">
        <v>121</v>
      </c>
      <c r="BR1684" s="1" t="s">
        <v>122</v>
      </c>
      <c r="BS1684" s="1" t="s">
        <v>112</v>
      </c>
      <c r="BU1684" s="34" t="s">
        <v>6188</v>
      </c>
      <c r="BV1684" s="9">
        <v>44700</v>
      </c>
      <c r="BW1684" s="34" t="s">
        <v>6189</v>
      </c>
      <c r="BY1684" s="2" t="s">
        <v>156</v>
      </c>
      <c r="BZ1684" s="2" t="s">
        <v>124</v>
      </c>
      <c r="CA1684" s="2">
        <v>2</v>
      </c>
      <c r="CB1684" s="1" t="s">
        <v>188</v>
      </c>
      <c r="CC1684" s="2" t="s">
        <v>126</v>
      </c>
      <c r="CD1684" s="1" t="b">
        <v>1</v>
      </c>
      <c r="CE1684" s="1" t="b">
        <v>1</v>
      </c>
      <c r="CF1684" s="1" t="b">
        <f t="shared" si="818"/>
        <v>0</v>
      </c>
      <c r="CG1684" s="1" t="b">
        <f t="shared" si="819"/>
        <v>1</v>
      </c>
      <c r="CH1684" s="1" t="b">
        <f t="shared" si="820"/>
        <v>0</v>
      </c>
      <c r="CI1684" s="1" t="b">
        <f t="shared" si="821"/>
        <v>0</v>
      </c>
      <c r="CJ1684" s="1" t="b">
        <f t="shared" si="822"/>
        <v>0</v>
      </c>
      <c r="CK1684" s="1" t="b">
        <f t="shared" si="823"/>
        <v>0</v>
      </c>
      <c r="CL1684" s="1" t="b">
        <f t="shared" si="824"/>
        <v>0</v>
      </c>
      <c r="CM1684" s="1" t="b">
        <f t="shared" si="825"/>
        <v>0</v>
      </c>
      <c r="CN1684" s="1" t="b">
        <f t="shared" si="826"/>
        <v>0</v>
      </c>
      <c r="CO1684" s="2" t="b">
        <f t="shared" si="827"/>
        <v>1</v>
      </c>
      <c r="CP1684" s="2" t="b">
        <f t="shared" si="828"/>
        <v>1</v>
      </c>
      <c r="CQ1684" s="2" t="b">
        <f t="shared" si="829"/>
        <v>0</v>
      </c>
      <c r="CR1684" s="6" t="str">
        <f t="shared" si="830"/>
        <v>Male</v>
      </c>
      <c r="CS1684" s="7">
        <f t="shared" si="831"/>
        <v>0</v>
      </c>
      <c r="CT1684" s="7">
        <f t="shared" si="832"/>
        <v>0</v>
      </c>
      <c r="CU1684" s="7">
        <f t="shared" si="833"/>
        <v>0</v>
      </c>
      <c r="CV1684" s="7">
        <f t="shared" si="834"/>
        <v>1</v>
      </c>
      <c r="CW1684" s="7">
        <f t="shared" si="835"/>
        <v>0</v>
      </c>
      <c r="CX1684" s="1" t="b">
        <f t="shared" si="836"/>
        <v>1</v>
      </c>
      <c r="CY1684" s="1" t="b">
        <f t="shared" si="837"/>
        <v>0</v>
      </c>
      <c r="DG1684" s="1" t="b">
        <f t="shared" si="838"/>
        <v>1</v>
      </c>
    </row>
    <row r="1685" spans="2:111" ht="145" x14ac:dyDescent="0.35">
      <c r="B1685" s="1" t="s">
        <v>13809</v>
      </c>
      <c r="C1685" s="9">
        <v>44389</v>
      </c>
      <c r="D1685" s="10" t="s">
        <v>13809</v>
      </c>
      <c r="E1685" s="1">
        <v>72</v>
      </c>
      <c r="F1685" s="1" t="s">
        <v>108</v>
      </c>
      <c r="G1685" s="1" t="s">
        <v>13809</v>
      </c>
      <c r="H1685" s="1" t="s">
        <v>13809</v>
      </c>
      <c r="I1685" s="9">
        <v>44348</v>
      </c>
      <c r="J1685" s="2" t="s">
        <v>128</v>
      </c>
      <c r="K1685" s="2" t="s">
        <v>13809</v>
      </c>
      <c r="N1685" s="2" t="s">
        <v>13809</v>
      </c>
      <c r="O1685" s="2" t="s">
        <v>110</v>
      </c>
      <c r="P1685" s="2" t="s">
        <v>111</v>
      </c>
      <c r="S1685" s="2" t="s">
        <v>112</v>
      </c>
      <c r="T1685" s="2" t="s">
        <v>111</v>
      </c>
      <c r="U1685" s="2" t="b">
        <v>1</v>
      </c>
      <c r="V1685" s="2" t="s">
        <v>113</v>
      </c>
      <c r="Y1685" s="2" t="s">
        <v>112</v>
      </c>
      <c r="Z1685" s="2" t="s">
        <v>112</v>
      </c>
      <c r="AB1685" s="2">
        <v>7</v>
      </c>
      <c r="AC1685" s="1" t="s">
        <v>111</v>
      </c>
      <c r="AF1685" s="1" t="s">
        <v>111</v>
      </c>
      <c r="AJ1685" s="1" t="s">
        <v>115</v>
      </c>
      <c r="AK1685" s="1" t="s">
        <v>242</v>
      </c>
      <c r="AO1685" s="1" t="s">
        <v>117</v>
      </c>
      <c r="AU1685" s="1" t="s">
        <v>197</v>
      </c>
      <c r="AZ1685" s="1" t="s">
        <v>799</v>
      </c>
      <c r="BC1685" s="1" t="s">
        <v>5095</v>
      </c>
      <c r="BF1685" s="1" t="s">
        <v>6190</v>
      </c>
      <c r="BG1685" s="1" t="s">
        <v>6191</v>
      </c>
      <c r="BH1685" s="1" t="s">
        <v>6192</v>
      </c>
      <c r="BJ1685" s="1" t="s">
        <v>112</v>
      </c>
      <c r="BK1685" s="1" t="s">
        <v>111</v>
      </c>
      <c r="BQ1685" s="1" t="s">
        <v>121</v>
      </c>
      <c r="BR1685" s="1" t="s">
        <v>122</v>
      </c>
      <c r="BU1685" s="34" t="s">
        <v>6193</v>
      </c>
      <c r="BV1685" s="9">
        <v>44389</v>
      </c>
      <c r="BW1685" s="34" t="s">
        <v>6194</v>
      </c>
      <c r="BY1685" s="2" t="s">
        <v>174</v>
      </c>
      <c r="BZ1685" s="2" t="s">
        <v>124</v>
      </c>
      <c r="CA1685" s="2">
        <v>1</v>
      </c>
      <c r="CB1685" s="1" t="s">
        <v>308</v>
      </c>
      <c r="CC1685" s="2" t="s">
        <v>113</v>
      </c>
      <c r="CD1685" s="1" t="b">
        <f t="shared" ref="CD1685:CD1717" si="839">AND(E1685&lt;30,NOT(E1685="."),NOT(E1685=""))</f>
        <v>0</v>
      </c>
      <c r="CE1685" s="1" t="b">
        <f t="shared" ref="CE1685:CE1717" si="840">AND(E1685&lt;18,NOT(E1685="."),NOT(E1685=""))</f>
        <v>0</v>
      </c>
      <c r="CF1685" s="1" t="b">
        <f t="shared" si="818"/>
        <v>0</v>
      </c>
      <c r="CG1685" s="1" t="b">
        <f t="shared" si="819"/>
        <v>0</v>
      </c>
      <c r="CH1685" s="1" t="b">
        <f t="shared" si="820"/>
        <v>0</v>
      </c>
      <c r="CI1685" s="1" t="b">
        <f t="shared" si="821"/>
        <v>0</v>
      </c>
      <c r="CJ1685" s="1" t="b">
        <f t="shared" si="822"/>
        <v>0</v>
      </c>
      <c r="CK1685" s="1" t="b">
        <f t="shared" si="823"/>
        <v>0</v>
      </c>
      <c r="CL1685" s="1" t="b">
        <f t="shared" si="824"/>
        <v>0</v>
      </c>
      <c r="CM1685" s="1" t="b">
        <f t="shared" si="825"/>
        <v>0</v>
      </c>
      <c r="CN1685" s="1" t="b">
        <f t="shared" si="826"/>
        <v>1</v>
      </c>
      <c r="CO1685" s="2" t="b">
        <f t="shared" si="827"/>
        <v>0</v>
      </c>
      <c r="CP1685" s="2" t="b">
        <f t="shared" si="828"/>
        <v>1</v>
      </c>
      <c r="CQ1685" s="2" t="b">
        <f t="shared" si="829"/>
        <v>0</v>
      </c>
      <c r="CR1685" s="6" t="str">
        <f t="shared" si="830"/>
        <v>Female</v>
      </c>
      <c r="CS1685" s="7">
        <f t="shared" si="831"/>
        <v>0</v>
      </c>
      <c r="CT1685" s="7">
        <f t="shared" si="832"/>
        <v>1</v>
      </c>
      <c r="CU1685" s="7">
        <f t="shared" si="833"/>
        <v>0</v>
      </c>
      <c r="CV1685" s="7">
        <f t="shared" si="834"/>
        <v>0</v>
      </c>
      <c r="CW1685" s="7">
        <f t="shared" si="835"/>
        <v>0</v>
      </c>
      <c r="CX1685" s="1" t="b">
        <f t="shared" si="836"/>
        <v>0</v>
      </c>
      <c r="CY1685" s="1" t="b">
        <f t="shared" si="837"/>
        <v>0</v>
      </c>
      <c r="DG1685" s="1" t="b">
        <f t="shared" si="838"/>
        <v>0</v>
      </c>
    </row>
    <row r="1686" spans="2:111" ht="29" x14ac:dyDescent="0.35">
      <c r="B1686" s="1" t="s">
        <v>13809</v>
      </c>
      <c r="C1686" s="9">
        <v>44389</v>
      </c>
      <c r="D1686" s="10" t="s">
        <v>13809</v>
      </c>
      <c r="E1686" s="1">
        <v>18</v>
      </c>
      <c r="F1686" s="1" t="s">
        <v>127</v>
      </c>
      <c r="G1686" s="1" t="s">
        <v>13809</v>
      </c>
      <c r="H1686" s="1" t="s">
        <v>13809</v>
      </c>
      <c r="J1686" s="2" t="s">
        <v>109</v>
      </c>
      <c r="K1686" s="2" t="s">
        <v>13809</v>
      </c>
      <c r="L1686" s="9">
        <v>44366</v>
      </c>
      <c r="M1686" s="2" t="s">
        <v>109</v>
      </c>
      <c r="N1686" s="2" t="s">
        <v>13809</v>
      </c>
      <c r="O1686" s="2" t="s">
        <v>110</v>
      </c>
      <c r="P1686" s="2" t="s">
        <v>111</v>
      </c>
      <c r="S1686" s="2" t="s">
        <v>112</v>
      </c>
      <c r="T1686" s="2" t="s">
        <v>111</v>
      </c>
      <c r="U1686" s="2" t="b">
        <v>1</v>
      </c>
      <c r="V1686" s="2" t="s">
        <v>113</v>
      </c>
      <c r="W1686" s="1" t="s">
        <v>112</v>
      </c>
      <c r="X1686" s="1" t="s">
        <v>114</v>
      </c>
      <c r="Y1686" s="2" t="s">
        <v>112</v>
      </c>
      <c r="AA1686" s="2" t="s">
        <v>112</v>
      </c>
      <c r="AB1686" s="2">
        <v>2</v>
      </c>
      <c r="AC1686" s="1" t="s">
        <v>111</v>
      </c>
      <c r="AF1686" s="1" t="s">
        <v>111</v>
      </c>
      <c r="AJ1686" s="1" t="s">
        <v>115</v>
      </c>
      <c r="AK1686" s="1" t="s">
        <v>129</v>
      </c>
      <c r="AO1686" s="1" t="s">
        <v>117</v>
      </c>
      <c r="AS1686" s="1" t="s">
        <v>118</v>
      </c>
      <c r="AU1686" s="1" t="s">
        <v>132</v>
      </c>
      <c r="AZ1686" s="1" t="s">
        <v>155</v>
      </c>
      <c r="BA1686" s="1">
        <v>3.89</v>
      </c>
      <c r="BJ1686" s="1" t="s">
        <v>112</v>
      </c>
      <c r="BK1686" s="1" t="s">
        <v>112</v>
      </c>
      <c r="BL1686" s="1" t="s">
        <v>142</v>
      </c>
      <c r="BQ1686" s="1" t="s">
        <v>121</v>
      </c>
      <c r="BR1686" s="1" t="s">
        <v>122</v>
      </c>
      <c r="BS1686" s="1" t="s">
        <v>111</v>
      </c>
      <c r="BT1686" s="34" t="s">
        <v>6195</v>
      </c>
      <c r="BU1686" s="34" t="s">
        <v>6196</v>
      </c>
      <c r="BV1686" s="9">
        <v>44389</v>
      </c>
      <c r="BW1686" s="34" t="s">
        <v>6197</v>
      </c>
      <c r="BX1686" s="2" t="s">
        <v>111</v>
      </c>
      <c r="BY1686" s="2" t="s">
        <v>156</v>
      </c>
      <c r="BZ1686" s="2" t="s">
        <v>124</v>
      </c>
      <c r="CA1686" s="2">
        <v>2</v>
      </c>
      <c r="CB1686" s="1" t="s">
        <v>199</v>
      </c>
      <c r="CC1686" s="2" t="s">
        <v>126</v>
      </c>
      <c r="CD1686" s="1" t="b">
        <f t="shared" si="839"/>
        <v>1</v>
      </c>
      <c r="CE1686" s="1" t="b">
        <f t="shared" si="840"/>
        <v>0</v>
      </c>
      <c r="CF1686" s="1" t="b">
        <f t="shared" ref="CF1686:CF1717" si="841">AND(E1686&gt;4,E1686&lt;12,NOT(E1686=""),NOT(E1686="."))</f>
        <v>0</v>
      </c>
      <c r="CG1686" s="1" t="b">
        <f t="shared" ref="CG1686:CG1717" si="842">AND(E1686&gt;11,E1686&lt;16,NOT(E1686=""),NOT(E1686="."))</f>
        <v>0</v>
      </c>
      <c r="CH1686" s="1" t="b">
        <f t="shared" ref="CH1686:CH1717" si="843">AND(E1686&gt;15,E1686&lt;18)</f>
        <v>0</v>
      </c>
      <c r="CI1686" s="1" t="b">
        <f t="shared" ref="CI1686:CI1717" si="844">AND(E1686&gt;17,E1686&lt;25)</f>
        <v>1</v>
      </c>
      <c r="CJ1686" s="1" t="b">
        <f t="shared" ref="CJ1686:CJ1717" si="845">AND(E1686&gt;24,E1686&lt;30)</f>
        <v>0</v>
      </c>
      <c r="CK1686" s="1" t="b">
        <f t="shared" ref="CK1686:CK1717" si="846">AND(E1686&gt;29,E1686&lt;40)</f>
        <v>0</v>
      </c>
      <c r="CL1686" s="1" t="b">
        <f t="shared" ref="CL1686:CL1717" si="847">AND(E1686&gt;39,E1686&lt;50)</f>
        <v>0</v>
      </c>
      <c r="CM1686" s="1" t="b">
        <f t="shared" ref="CM1686:CM1717" si="848">AND(E1686&gt;49,E1686&lt;65)</f>
        <v>0</v>
      </c>
      <c r="CN1686" s="1" t="b">
        <f t="shared" ref="CN1686:CN1717" si="849">AND(E1686&gt;64,NOT(E1686="."),NOT(E1686=""))</f>
        <v>0</v>
      </c>
      <c r="CO1686" s="2" t="b">
        <f t="shared" ref="CO1686:CO1717" si="850">AND(AB1686&lt;7,NOT(AB1686="."),NOT(AB1686=""))</f>
        <v>1</v>
      </c>
      <c r="CP1686" s="2" t="b">
        <f t="shared" ref="CP1686:CP1717" si="851">AND(AB1686&lt;8,NOT(AB1686="."),NOT(AB1686=""))</f>
        <v>1</v>
      </c>
      <c r="CQ1686" s="2" t="b">
        <f t="shared" ref="CQ1686:CQ1717" si="852">AND(AB1686&gt;7,AB1686&lt;22,NOT(AB1686=""),NOT(AB1686="."))</f>
        <v>0</v>
      </c>
      <c r="CR1686" s="6" t="str">
        <f t="shared" ref="CR1686:CR1717" si="853">F1686</f>
        <v>Male</v>
      </c>
      <c r="CS1686" s="7">
        <f t="shared" ref="CS1686:CS1717" si="854">COUNTIF(J1686,"=*pfizer*")</f>
        <v>1</v>
      </c>
      <c r="CT1686" s="7">
        <f t="shared" ref="CT1686:CT1717" si="855">COUNTIF(J1686,"=*moderna*")</f>
        <v>0</v>
      </c>
      <c r="CU1686" s="7">
        <f t="shared" ref="CU1686:CU1717" si="856">COUNTIF(J1686,"=*janssen*")</f>
        <v>0</v>
      </c>
      <c r="CV1686" s="7">
        <f t="shared" ref="CV1686:CV1717" si="857">COUNTIF(M1686,"=*pfizer*")</f>
        <v>1</v>
      </c>
      <c r="CW1686" s="7">
        <f t="shared" si="835"/>
        <v>0</v>
      </c>
      <c r="CX1686" s="1" t="b">
        <f t="shared" si="836"/>
        <v>1</v>
      </c>
      <c r="CY1686" s="1" t="b">
        <f t="shared" si="837"/>
        <v>1</v>
      </c>
      <c r="DG1686" s="1" t="b">
        <f t="shared" si="838"/>
        <v>0</v>
      </c>
    </row>
    <row r="1687" spans="2:111" x14ac:dyDescent="0.35">
      <c r="B1687" s="1" t="s">
        <v>13809</v>
      </c>
      <c r="C1687" s="9">
        <v>44389</v>
      </c>
      <c r="D1687" s="10" t="s">
        <v>13809</v>
      </c>
      <c r="E1687" s="1">
        <v>16</v>
      </c>
      <c r="F1687" s="1" t="s">
        <v>127</v>
      </c>
      <c r="G1687" s="1" t="s">
        <v>13809</v>
      </c>
      <c r="H1687" s="1" t="s">
        <v>13809</v>
      </c>
      <c r="K1687" s="2" t="s">
        <v>13809</v>
      </c>
      <c r="L1687" s="9">
        <v>44365</v>
      </c>
      <c r="M1687" s="2" t="s">
        <v>109</v>
      </c>
      <c r="N1687" s="2" t="s">
        <v>13809</v>
      </c>
      <c r="O1687" s="2" t="s">
        <v>110</v>
      </c>
      <c r="P1687" s="2" t="s">
        <v>111</v>
      </c>
      <c r="S1687" s="2" t="s">
        <v>112</v>
      </c>
      <c r="T1687" s="2" t="s">
        <v>111</v>
      </c>
      <c r="U1687" s="2" t="b">
        <v>1</v>
      </c>
      <c r="V1687" s="2" t="s">
        <v>113</v>
      </c>
      <c r="W1687" s="1" t="s">
        <v>112</v>
      </c>
      <c r="X1687" s="1" t="s">
        <v>114</v>
      </c>
      <c r="Y1687" s="2" t="s">
        <v>112</v>
      </c>
      <c r="AA1687" s="2" t="s">
        <v>112</v>
      </c>
      <c r="AB1687" s="2">
        <v>21</v>
      </c>
      <c r="AC1687" s="1" t="s">
        <v>111</v>
      </c>
      <c r="AF1687" s="1" t="s">
        <v>111</v>
      </c>
      <c r="AJ1687" s="1" t="s">
        <v>115</v>
      </c>
      <c r="AK1687" s="1" t="s">
        <v>129</v>
      </c>
      <c r="AO1687" s="1" t="s">
        <v>117</v>
      </c>
      <c r="AS1687" s="1" t="s">
        <v>118</v>
      </c>
      <c r="AU1687" s="1" t="s">
        <v>132</v>
      </c>
      <c r="AZ1687" s="1" t="s">
        <v>133</v>
      </c>
      <c r="BA1687" s="1" t="s">
        <v>6198</v>
      </c>
      <c r="BE1687" s="1">
        <v>13</v>
      </c>
      <c r="BG1687" s="1">
        <v>0.5</v>
      </c>
      <c r="BH1687" s="1">
        <v>3</v>
      </c>
      <c r="BJ1687" s="1" t="s">
        <v>112</v>
      </c>
      <c r="BK1687" s="1" t="s">
        <v>112</v>
      </c>
      <c r="BL1687" s="1" t="s">
        <v>1028</v>
      </c>
      <c r="BQ1687" s="1" t="s">
        <v>121</v>
      </c>
      <c r="BR1687" s="1" t="s">
        <v>122</v>
      </c>
      <c r="BS1687" s="1" t="s">
        <v>112</v>
      </c>
      <c r="BV1687" s="9">
        <v>44389</v>
      </c>
      <c r="BW1687" s="34" t="s">
        <v>6199</v>
      </c>
      <c r="BX1687" s="2" t="s">
        <v>111</v>
      </c>
      <c r="BY1687" s="2" t="s">
        <v>156</v>
      </c>
      <c r="BZ1687" s="2" t="s">
        <v>124</v>
      </c>
      <c r="CA1687" s="2">
        <v>2</v>
      </c>
      <c r="CB1687" s="1" t="s">
        <v>4569</v>
      </c>
      <c r="CC1687" s="2" t="s">
        <v>126</v>
      </c>
      <c r="CD1687" s="1" t="b">
        <f t="shared" si="839"/>
        <v>1</v>
      </c>
      <c r="CE1687" s="1" t="b">
        <f t="shared" si="840"/>
        <v>1</v>
      </c>
      <c r="CF1687" s="1" t="b">
        <f t="shared" si="841"/>
        <v>0</v>
      </c>
      <c r="CG1687" s="1" t="b">
        <f t="shared" si="842"/>
        <v>0</v>
      </c>
      <c r="CH1687" s="1" t="b">
        <f t="shared" si="843"/>
        <v>1</v>
      </c>
      <c r="CI1687" s="1" t="b">
        <f t="shared" si="844"/>
        <v>0</v>
      </c>
      <c r="CJ1687" s="1" t="b">
        <f t="shared" si="845"/>
        <v>0</v>
      </c>
      <c r="CK1687" s="1" t="b">
        <f t="shared" si="846"/>
        <v>0</v>
      </c>
      <c r="CL1687" s="1" t="b">
        <f t="shared" si="847"/>
        <v>0</v>
      </c>
      <c r="CM1687" s="1" t="b">
        <f t="shared" si="848"/>
        <v>0</v>
      </c>
      <c r="CN1687" s="1" t="b">
        <f t="shared" si="849"/>
        <v>0</v>
      </c>
      <c r="CO1687" s="2" t="b">
        <f t="shared" si="850"/>
        <v>0</v>
      </c>
      <c r="CP1687" s="2" t="b">
        <f t="shared" si="851"/>
        <v>0</v>
      </c>
      <c r="CQ1687" s="2" t="b">
        <f t="shared" si="852"/>
        <v>1</v>
      </c>
      <c r="CR1687" s="6" t="str">
        <f t="shared" si="853"/>
        <v>Male</v>
      </c>
      <c r="CS1687" s="7">
        <f t="shared" si="854"/>
        <v>0</v>
      </c>
      <c r="CT1687" s="7">
        <f t="shared" si="855"/>
        <v>0</v>
      </c>
      <c r="CU1687" s="7">
        <f t="shared" si="856"/>
        <v>0</v>
      </c>
      <c r="CV1687" s="7">
        <f t="shared" si="857"/>
        <v>1</v>
      </c>
      <c r="CW1687" s="7">
        <f t="shared" si="835"/>
        <v>0</v>
      </c>
      <c r="CX1687" s="1" t="b">
        <f t="shared" si="836"/>
        <v>1</v>
      </c>
      <c r="CY1687" s="1" t="b">
        <f t="shared" si="837"/>
        <v>0</v>
      </c>
      <c r="DG1687" s="1" t="b">
        <f t="shared" si="838"/>
        <v>1</v>
      </c>
    </row>
    <row r="1688" spans="2:111" ht="304.5" x14ac:dyDescent="0.35">
      <c r="B1688" s="1" t="s">
        <v>13809</v>
      </c>
      <c r="C1688" s="9">
        <v>44389</v>
      </c>
      <c r="D1688" s="10" t="s">
        <v>13809</v>
      </c>
      <c r="E1688" s="1">
        <v>32</v>
      </c>
      <c r="F1688" s="1" t="s">
        <v>127</v>
      </c>
      <c r="G1688" s="1" t="s">
        <v>13809</v>
      </c>
      <c r="H1688" s="1" t="s">
        <v>13809</v>
      </c>
      <c r="J1688" s="2" t="s">
        <v>163</v>
      </c>
      <c r="K1688" s="2" t="s">
        <v>13809</v>
      </c>
      <c r="L1688" s="9">
        <v>44256</v>
      </c>
      <c r="M1688" s="2" t="s">
        <v>109</v>
      </c>
      <c r="N1688" s="2" t="s">
        <v>13809</v>
      </c>
      <c r="O1688" s="2" t="s">
        <v>110</v>
      </c>
      <c r="P1688" s="2" t="s">
        <v>111</v>
      </c>
      <c r="S1688" s="2" t="s">
        <v>112</v>
      </c>
      <c r="T1688" s="2" t="s">
        <v>111</v>
      </c>
      <c r="U1688" s="2" t="b">
        <v>1</v>
      </c>
      <c r="V1688" s="2" t="s">
        <v>113</v>
      </c>
      <c r="W1688" s="1" t="s">
        <v>112</v>
      </c>
      <c r="X1688" s="1" t="s">
        <v>138</v>
      </c>
      <c r="Y1688" s="2" t="s">
        <v>111</v>
      </c>
      <c r="AF1688" s="1" t="s">
        <v>112</v>
      </c>
      <c r="AG1688" s="1" t="s">
        <v>138</v>
      </c>
      <c r="AH1688" s="1" t="s">
        <v>193</v>
      </c>
      <c r="AI1688" s="1" t="s">
        <v>6200</v>
      </c>
      <c r="AJ1688" s="1" t="s">
        <v>115</v>
      </c>
      <c r="AK1688" s="1" t="s">
        <v>150</v>
      </c>
      <c r="AO1688" s="1" t="s">
        <v>117</v>
      </c>
      <c r="AS1688" s="1" t="s">
        <v>118</v>
      </c>
      <c r="AU1688" s="1" t="s">
        <v>132</v>
      </c>
      <c r="AZ1688" s="1" t="s">
        <v>374</v>
      </c>
      <c r="BA1688" s="1" t="s">
        <v>3715</v>
      </c>
      <c r="BD1688" s="1" t="s">
        <v>6201</v>
      </c>
      <c r="BE1688" s="1" t="s">
        <v>6202</v>
      </c>
      <c r="BH1688" s="1" t="s">
        <v>6203</v>
      </c>
      <c r="BJ1688" s="1" t="s">
        <v>112</v>
      </c>
      <c r="BK1688" s="1" t="s">
        <v>112</v>
      </c>
      <c r="BL1688" s="1" t="s">
        <v>142</v>
      </c>
      <c r="BQ1688" s="1" t="s">
        <v>121</v>
      </c>
      <c r="BR1688" s="1" t="s">
        <v>122</v>
      </c>
      <c r="BS1688" s="1" t="s">
        <v>112</v>
      </c>
      <c r="BU1688" s="34" t="s">
        <v>6204</v>
      </c>
      <c r="BV1688" s="9">
        <v>44512</v>
      </c>
      <c r="BW1688" s="34" t="s">
        <v>14535</v>
      </c>
      <c r="BY1688" s="2" t="s">
        <v>153</v>
      </c>
      <c r="BZ1688" s="2" t="s">
        <v>124</v>
      </c>
      <c r="CA1688" s="2">
        <v>2</v>
      </c>
      <c r="CB1688" s="1" t="s">
        <v>224</v>
      </c>
      <c r="CC1688" s="2" t="s">
        <v>113</v>
      </c>
      <c r="CD1688" s="1" t="b">
        <f t="shared" si="839"/>
        <v>0</v>
      </c>
      <c r="CE1688" s="1" t="b">
        <f t="shared" si="840"/>
        <v>0</v>
      </c>
      <c r="CF1688" s="1" t="b">
        <f t="shared" si="841"/>
        <v>0</v>
      </c>
      <c r="CG1688" s="1" t="b">
        <f t="shared" si="842"/>
        <v>0</v>
      </c>
      <c r="CH1688" s="1" t="b">
        <f t="shared" si="843"/>
        <v>0</v>
      </c>
      <c r="CI1688" s="1" t="b">
        <f t="shared" si="844"/>
        <v>0</v>
      </c>
      <c r="CJ1688" s="1" t="b">
        <f t="shared" si="845"/>
        <v>0</v>
      </c>
      <c r="CK1688" s="1" t="b">
        <f t="shared" si="846"/>
        <v>1</v>
      </c>
      <c r="CL1688" s="1" t="b">
        <f t="shared" si="847"/>
        <v>0</v>
      </c>
      <c r="CM1688" s="1" t="b">
        <f t="shared" si="848"/>
        <v>0</v>
      </c>
      <c r="CN1688" s="1" t="b">
        <f t="shared" si="849"/>
        <v>0</v>
      </c>
      <c r="CO1688" s="2" t="b">
        <f t="shared" si="850"/>
        <v>0</v>
      </c>
      <c r="CP1688" s="2" t="b">
        <f t="shared" si="851"/>
        <v>0</v>
      </c>
      <c r="CQ1688" s="2" t="b">
        <f t="shared" si="852"/>
        <v>0</v>
      </c>
      <c r="CR1688" s="6" t="str">
        <f t="shared" si="853"/>
        <v>Male</v>
      </c>
      <c r="CS1688" s="7">
        <f t="shared" si="854"/>
        <v>0</v>
      </c>
      <c r="CT1688" s="7">
        <f t="shared" si="855"/>
        <v>0</v>
      </c>
      <c r="CU1688" s="7">
        <f t="shared" si="856"/>
        <v>0</v>
      </c>
      <c r="CV1688" s="7">
        <f t="shared" si="857"/>
        <v>1</v>
      </c>
      <c r="CW1688" s="7">
        <f t="shared" si="835"/>
        <v>0</v>
      </c>
      <c r="CX1688" s="1" t="b">
        <f t="shared" si="836"/>
        <v>0</v>
      </c>
      <c r="CY1688" s="1" t="b">
        <f t="shared" si="837"/>
        <v>1</v>
      </c>
      <c r="DG1688" s="1" t="b">
        <f t="shared" si="838"/>
        <v>0</v>
      </c>
    </row>
    <row r="1689" spans="2:111" ht="409.5" x14ac:dyDescent="0.35">
      <c r="B1689" s="1" t="s">
        <v>13809</v>
      </c>
      <c r="C1689" s="9">
        <v>44389</v>
      </c>
      <c r="D1689" s="10" t="s">
        <v>13809</v>
      </c>
      <c r="E1689" s="1">
        <v>45</v>
      </c>
      <c r="F1689" s="1" t="s">
        <v>108</v>
      </c>
      <c r="G1689" s="1" t="s">
        <v>13809</v>
      </c>
      <c r="H1689" s="1" t="s">
        <v>13809</v>
      </c>
      <c r="I1689" s="9">
        <v>44285</v>
      </c>
      <c r="J1689" s="2" t="s">
        <v>109</v>
      </c>
      <c r="K1689" s="2" t="s">
        <v>13809</v>
      </c>
      <c r="L1689" s="9">
        <v>44389</v>
      </c>
      <c r="M1689" s="2" t="s">
        <v>109</v>
      </c>
      <c r="N1689" s="2" t="s">
        <v>13809</v>
      </c>
      <c r="O1689" s="2" t="s">
        <v>110</v>
      </c>
      <c r="P1689" s="2" t="s">
        <v>111</v>
      </c>
      <c r="S1689" s="2" t="s">
        <v>111</v>
      </c>
      <c r="T1689" s="2" t="s">
        <v>112</v>
      </c>
      <c r="U1689" s="2" t="b">
        <v>1</v>
      </c>
      <c r="V1689" s="2" t="s">
        <v>113</v>
      </c>
      <c r="W1689" s="1" t="s">
        <v>112</v>
      </c>
      <c r="X1689" s="1" t="s">
        <v>110</v>
      </c>
      <c r="Y1689" s="2" t="s">
        <v>112</v>
      </c>
      <c r="Z1689" s="2" t="s">
        <v>111</v>
      </c>
      <c r="AA1689" s="2" t="s">
        <v>112</v>
      </c>
      <c r="AB1689" s="2">
        <v>34</v>
      </c>
      <c r="AC1689" s="1" t="s">
        <v>111</v>
      </c>
      <c r="AF1689" s="1" t="s">
        <v>111</v>
      </c>
      <c r="AJ1689" s="1" t="s">
        <v>115</v>
      </c>
      <c r="AK1689" s="1" t="s">
        <v>194</v>
      </c>
      <c r="AN1689" s="1" t="s">
        <v>6205</v>
      </c>
      <c r="AO1689" s="1" t="s">
        <v>130</v>
      </c>
      <c r="AP1689" s="11" t="s">
        <v>382</v>
      </c>
      <c r="AS1689" s="1" t="s">
        <v>118</v>
      </c>
      <c r="AU1689" s="1" t="s">
        <v>197</v>
      </c>
      <c r="AZ1689" s="1" t="s">
        <v>222</v>
      </c>
      <c r="BJ1689" s="1" t="s">
        <v>112</v>
      </c>
      <c r="BK1689" s="1" t="s">
        <v>112</v>
      </c>
      <c r="BL1689" s="1" t="s">
        <v>206</v>
      </c>
      <c r="BM1689" s="1" t="s">
        <v>6206</v>
      </c>
      <c r="BQ1689" s="1" t="s">
        <v>121</v>
      </c>
      <c r="BR1689" s="1" t="s">
        <v>122</v>
      </c>
      <c r="BS1689" s="1" t="s">
        <v>112</v>
      </c>
      <c r="BU1689" s="34" t="s">
        <v>6207</v>
      </c>
      <c r="BV1689" s="9">
        <v>44389</v>
      </c>
      <c r="BW1689" s="34" t="s">
        <v>14536</v>
      </c>
      <c r="BY1689" s="2" t="s">
        <v>123</v>
      </c>
      <c r="BZ1689" s="2" t="s">
        <v>124</v>
      </c>
      <c r="CA1689" s="2">
        <v>2</v>
      </c>
      <c r="CB1689" s="1" t="s">
        <v>204</v>
      </c>
      <c r="CC1689" s="2" t="s">
        <v>126</v>
      </c>
      <c r="CD1689" s="1" t="b">
        <f t="shared" si="839"/>
        <v>0</v>
      </c>
      <c r="CE1689" s="1" t="b">
        <f t="shared" si="840"/>
        <v>0</v>
      </c>
      <c r="CF1689" s="1" t="b">
        <f t="shared" si="841"/>
        <v>0</v>
      </c>
      <c r="CG1689" s="1" t="b">
        <f t="shared" si="842"/>
        <v>0</v>
      </c>
      <c r="CH1689" s="1" t="b">
        <f t="shared" si="843"/>
        <v>0</v>
      </c>
      <c r="CI1689" s="1" t="b">
        <f t="shared" si="844"/>
        <v>0</v>
      </c>
      <c r="CJ1689" s="1" t="b">
        <f t="shared" si="845"/>
        <v>0</v>
      </c>
      <c r="CK1689" s="1" t="b">
        <f t="shared" si="846"/>
        <v>0</v>
      </c>
      <c r="CL1689" s="1" t="b">
        <f t="shared" si="847"/>
        <v>1</v>
      </c>
      <c r="CM1689" s="1" t="b">
        <f t="shared" si="848"/>
        <v>0</v>
      </c>
      <c r="CN1689" s="1" t="b">
        <f t="shared" si="849"/>
        <v>0</v>
      </c>
      <c r="CO1689" s="2" t="b">
        <f t="shared" si="850"/>
        <v>0</v>
      </c>
      <c r="CP1689" s="2" t="b">
        <f t="shared" si="851"/>
        <v>0</v>
      </c>
      <c r="CQ1689" s="2" t="b">
        <f t="shared" si="852"/>
        <v>0</v>
      </c>
      <c r="CR1689" s="6" t="str">
        <f t="shared" si="853"/>
        <v>Female</v>
      </c>
      <c r="CS1689" s="7">
        <f t="shared" si="854"/>
        <v>1</v>
      </c>
      <c r="CT1689" s="7">
        <f t="shared" si="855"/>
        <v>0</v>
      </c>
      <c r="CU1689" s="7">
        <f t="shared" si="856"/>
        <v>0</v>
      </c>
      <c r="CV1689" s="7">
        <f t="shared" si="857"/>
        <v>1</v>
      </c>
      <c r="CW1689" s="7">
        <f t="shared" si="835"/>
        <v>0</v>
      </c>
      <c r="CX1689" s="1" t="b">
        <f t="shared" si="836"/>
        <v>0</v>
      </c>
      <c r="CY1689" s="1" t="b">
        <f t="shared" si="837"/>
        <v>0</v>
      </c>
      <c r="DG1689" s="1" t="b">
        <f t="shared" si="838"/>
        <v>0</v>
      </c>
    </row>
    <row r="1690" spans="2:111" ht="159.5" x14ac:dyDescent="0.35">
      <c r="B1690" s="1" t="s">
        <v>13809</v>
      </c>
      <c r="C1690" s="9">
        <v>44389</v>
      </c>
      <c r="D1690" s="10" t="s">
        <v>13809</v>
      </c>
      <c r="E1690" s="1">
        <v>15</v>
      </c>
      <c r="F1690" s="1" t="s">
        <v>127</v>
      </c>
      <c r="G1690" s="1" t="s">
        <v>13809</v>
      </c>
      <c r="H1690" s="1" t="s">
        <v>13809</v>
      </c>
      <c r="I1690" s="9">
        <v>44331</v>
      </c>
      <c r="J1690" s="2" t="s">
        <v>109</v>
      </c>
      <c r="K1690" s="2" t="s">
        <v>13809</v>
      </c>
      <c r="L1690" s="9">
        <v>44352</v>
      </c>
      <c r="M1690" s="2" t="s">
        <v>109</v>
      </c>
      <c r="N1690" s="2" t="s">
        <v>13809</v>
      </c>
      <c r="O1690" s="2" t="s">
        <v>110</v>
      </c>
      <c r="P1690" s="2" t="s">
        <v>111</v>
      </c>
      <c r="S1690" s="2" t="s">
        <v>112</v>
      </c>
      <c r="T1690" s="2" t="s">
        <v>111</v>
      </c>
      <c r="U1690" s="2" t="b">
        <v>1</v>
      </c>
      <c r="V1690" s="2" t="s">
        <v>113</v>
      </c>
      <c r="W1690" s="1" t="s">
        <v>112</v>
      </c>
      <c r="X1690" s="1" t="s">
        <v>110</v>
      </c>
      <c r="Y1690" s="2" t="s">
        <v>112</v>
      </c>
      <c r="Z1690" s="2" t="s">
        <v>111</v>
      </c>
      <c r="AA1690" s="2" t="s">
        <v>112</v>
      </c>
      <c r="AB1690" s="2">
        <v>1</v>
      </c>
      <c r="AC1690" s="1" t="s">
        <v>111</v>
      </c>
      <c r="AF1690" s="1" t="s">
        <v>111</v>
      </c>
      <c r="AJ1690" s="1" t="s">
        <v>115</v>
      </c>
      <c r="AK1690" s="1" t="s">
        <v>150</v>
      </c>
      <c r="AO1690" s="1" t="s">
        <v>130</v>
      </c>
      <c r="AS1690" s="1" t="s">
        <v>118</v>
      </c>
      <c r="AU1690" s="1" t="s">
        <v>132</v>
      </c>
      <c r="AZ1690" s="1" t="s">
        <v>179</v>
      </c>
      <c r="BA1690" s="1" t="s">
        <v>6208</v>
      </c>
      <c r="BG1690" s="1" t="s">
        <v>6209</v>
      </c>
      <c r="BJ1690" s="1" t="s">
        <v>112</v>
      </c>
      <c r="BK1690" s="1" t="s">
        <v>112</v>
      </c>
      <c r="BL1690" s="1" t="s">
        <v>142</v>
      </c>
      <c r="BQ1690" s="1" t="s">
        <v>121</v>
      </c>
      <c r="BR1690" s="1" t="s">
        <v>122</v>
      </c>
      <c r="BS1690" s="1" t="s">
        <v>112</v>
      </c>
      <c r="BU1690" s="34" t="s">
        <v>6210</v>
      </c>
      <c r="BV1690" s="9">
        <v>44398</v>
      </c>
      <c r="BW1690" s="34" t="s">
        <v>14537</v>
      </c>
      <c r="BY1690" s="2" t="s">
        <v>123</v>
      </c>
      <c r="BZ1690" s="2" t="s">
        <v>124</v>
      </c>
      <c r="CA1690" s="2">
        <v>2</v>
      </c>
      <c r="CB1690" s="1" t="s">
        <v>3574</v>
      </c>
      <c r="CC1690" s="2" t="s">
        <v>126</v>
      </c>
      <c r="CD1690" s="1" t="b">
        <f t="shared" si="839"/>
        <v>1</v>
      </c>
      <c r="CE1690" s="1" t="b">
        <f t="shared" si="840"/>
        <v>1</v>
      </c>
      <c r="CF1690" s="1" t="b">
        <f t="shared" si="841"/>
        <v>0</v>
      </c>
      <c r="CG1690" s="1" t="b">
        <f t="shared" si="842"/>
        <v>1</v>
      </c>
      <c r="CH1690" s="1" t="b">
        <f t="shared" si="843"/>
        <v>0</v>
      </c>
      <c r="CI1690" s="1" t="b">
        <f t="shared" si="844"/>
        <v>0</v>
      </c>
      <c r="CJ1690" s="1" t="b">
        <f t="shared" si="845"/>
        <v>0</v>
      </c>
      <c r="CK1690" s="1" t="b">
        <f t="shared" si="846"/>
        <v>0</v>
      </c>
      <c r="CL1690" s="1" t="b">
        <f t="shared" si="847"/>
        <v>0</v>
      </c>
      <c r="CM1690" s="1" t="b">
        <f t="shared" si="848"/>
        <v>0</v>
      </c>
      <c r="CN1690" s="1" t="b">
        <f t="shared" si="849"/>
        <v>0</v>
      </c>
      <c r="CO1690" s="2" t="b">
        <f t="shared" si="850"/>
        <v>1</v>
      </c>
      <c r="CP1690" s="2" t="b">
        <f t="shared" si="851"/>
        <v>1</v>
      </c>
      <c r="CQ1690" s="2" t="b">
        <f t="shared" si="852"/>
        <v>0</v>
      </c>
      <c r="CR1690" s="6" t="str">
        <f t="shared" si="853"/>
        <v>Male</v>
      </c>
      <c r="CS1690" s="7">
        <f t="shared" si="854"/>
        <v>1</v>
      </c>
      <c r="CT1690" s="7">
        <f t="shared" si="855"/>
        <v>0</v>
      </c>
      <c r="CU1690" s="7">
        <f t="shared" si="856"/>
        <v>0</v>
      </c>
      <c r="CV1690" s="7">
        <f t="shared" si="857"/>
        <v>1</v>
      </c>
      <c r="CW1690" s="7">
        <f t="shared" si="835"/>
        <v>0</v>
      </c>
      <c r="CX1690" s="1" t="b">
        <f t="shared" si="836"/>
        <v>1</v>
      </c>
      <c r="CY1690" s="1" t="b">
        <f t="shared" si="837"/>
        <v>0</v>
      </c>
      <c r="DG1690" s="1" t="b">
        <f t="shared" si="838"/>
        <v>1</v>
      </c>
    </row>
    <row r="1691" spans="2:111" ht="174" x14ac:dyDescent="0.35">
      <c r="B1691" s="1" t="s">
        <v>13809</v>
      </c>
      <c r="C1691" s="9">
        <v>44389</v>
      </c>
      <c r="D1691" s="10" t="s">
        <v>13809</v>
      </c>
      <c r="E1691" s="1">
        <v>64</v>
      </c>
      <c r="F1691" s="1" t="s">
        <v>108</v>
      </c>
      <c r="G1691" s="1" t="s">
        <v>13809</v>
      </c>
      <c r="H1691" s="1" t="s">
        <v>13809</v>
      </c>
      <c r="I1691" s="9">
        <v>44294</v>
      </c>
      <c r="J1691" s="2" t="s">
        <v>409</v>
      </c>
      <c r="K1691" s="2" t="s">
        <v>13809</v>
      </c>
      <c r="N1691" s="2" t="s">
        <v>13809</v>
      </c>
      <c r="O1691" s="2" t="s">
        <v>110</v>
      </c>
      <c r="P1691" s="2" t="s">
        <v>111</v>
      </c>
      <c r="S1691" s="2" t="s">
        <v>111</v>
      </c>
      <c r="T1691" s="2" t="s">
        <v>112</v>
      </c>
      <c r="U1691" s="2" t="b">
        <v>1</v>
      </c>
      <c r="V1691" s="2" t="s">
        <v>126</v>
      </c>
      <c r="W1691" s="1" t="s">
        <v>111</v>
      </c>
      <c r="Y1691" s="2" t="s">
        <v>112</v>
      </c>
      <c r="Z1691" s="2" t="s">
        <v>112</v>
      </c>
      <c r="AB1691" s="2">
        <v>1</v>
      </c>
      <c r="AC1691" s="1" t="s">
        <v>111</v>
      </c>
      <c r="AK1691" s="1" t="s">
        <v>194</v>
      </c>
      <c r="AN1691" s="1" t="s">
        <v>6211</v>
      </c>
      <c r="AO1691" s="1" t="s">
        <v>151</v>
      </c>
      <c r="BJ1691" s="1" t="s">
        <v>111</v>
      </c>
      <c r="BU1691" s="34" t="s">
        <v>6212</v>
      </c>
      <c r="BV1691" s="9">
        <v>44463</v>
      </c>
      <c r="BW1691" s="34" t="s">
        <v>14538</v>
      </c>
      <c r="BY1691" s="2" t="s">
        <v>153</v>
      </c>
      <c r="BZ1691" s="2" t="s">
        <v>124</v>
      </c>
      <c r="CA1691" s="2">
        <v>1</v>
      </c>
      <c r="CB1691" s="1" t="s">
        <v>256</v>
      </c>
      <c r="CD1691" s="1" t="b">
        <f t="shared" si="839"/>
        <v>0</v>
      </c>
      <c r="CE1691" s="1" t="b">
        <f t="shared" si="840"/>
        <v>0</v>
      </c>
      <c r="CF1691" s="1" t="b">
        <f t="shared" si="841"/>
        <v>0</v>
      </c>
      <c r="CG1691" s="1" t="b">
        <f t="shared" si="842"/>
        <v>0</v>
      </c>
      <c r="CH1691" s="1" t="b">
        <f t="shared" si="843"/>
        <v>0</v>
      </c>
      <c r="CI1691" s="1" t="b">
        <f t="shared" si="844"/>
        <v>0</v>
      </c>
      <c r="CJ1691" s="1" t="b">
        <f t="shared" si="845"/>
        <v>0</v>
      </c>
      <c r="CK1691" s="1" t="b">
        <f t="shared" si="846"/>
        <v>0</v>
      </c>
      <c r="CL1691" s="1" t="b">
        <f t="shared" si="847"/>
        <v>0</v>
      </c>
      <c r="CM1691" s="1" t="b">
        <f t="shared" si="848"/>
        <v>1</v>
      </c>
      <c r="CN1691" s="1" t="b">
        <f t="shared" si="849"/>
        <v>0</v>
      </c>
      <c r="CO1691" s="2" t="b">
        <f t="shared" si="850"/>
        <v>1</v>
      </c>
      <c r="CP1691" s="2" t="b">
        <f t="shared" si="851"/>
        <v>1</v>
      </c>
      <c r="CQ1691" s="2" t="b">
        <f t="shared" si="852"/>
        <v>0</v>
      </c>
      <c r="CR1691" s="6" t="str">
        <f t="shared" si="853"/>
        <v>Female</v>
      </c>
      <c r="CS1691" s="7">
        <f t="shared" si="854"/>
        <v>0</v>
      </c>
      <c r="CT1691" s="7">
        <f t="shared" si="855"/>
        <v>0</v>
      </c>
      <c r="CU1691" s="7">
        <f t="shared" si="856"/>
        <v>1</v>
      </c>
      <c r="CV1691" s="7">
        <f t="shared" si="857"/>
        <v>0</v>
      </c>
      <c r="CW1691" s="7">
        <f t="shared" si="835"/>
        <v>0</v>
      </c>
      <c r="CX1691" s="1" t="b">
        <f t="shared" si="836"/>
        <v>0</v>
      </c>
      <c r="CY1691" s="1" t="b">
        <f t="shared" si="837"/>
        <v>0</v>
      </c>
      <c r="DG1691" s="1" t="b">
        <f t="shared" si="838"/>
        <v>0</v>
      </c>
    </row>
    <row r="1692" spans="2:111" ht="409.5" x14ac:dyDescent="0.35">
      <c r="B1692" s="1" t="s">
        <v>13809</v>
      </c>
      <c r="C1692" s="9">
        <v>44389</v>
      </c>
      <c r="D1692" s="10" t="s">
        <v>13809</v>
      </c>
      <c r="E1692" s="1">
        <v>22</v>
      </c>
      <c r="F1692" s="1" t="s">
        <v>108</v>
      </c>
      <c r="G1692" s="1" t="s">
        <v>13809</v>
      </c>
      <c r="H1692" s="1" t="s">
        <v>13809</v>
      </c>
      <c r="I1692" s="9">
        <v>44182</v>
      </c>
      <c r="J1692" s="2" t="s">
        <v>109</v>
      </c>
      <c r="K1692" s="2" t="s">
        <v>13809</v>
      </c>
      <c r="N1692" s="2" t="s">
        <v>13809</v>
      </c>
      <c r="O1692" s="2" t="s">
        <v>110</v>
      </c>
      <c r="P1692" s="2" t="s">
        <v>111</v>
      </c>
      <c r="S1692" s="2" t="s">
        <v>112</v>
      </c>
      <c r="T1692" s="2" t="s">
        <v>111</v>
      </c>
      <c r="U1692" s="2" t="b">
        <f>OR(S1692="yes",T1692="yes")</f>
        <v>1</v>
      </c>
      <c r="V1692" s="2" t="s">
        <v>113</v>
      </c>
      <c r="W1692" s="1" t="s">
        <v>112</v>
      </c>
      <c r="X1692" s="1" t="s">
        <v>114</v>
      </c>
      <c r="Y1692" s="2" t="s">
        <v>111</v>
      </c>
      <c r="AF1692" s="1" t="s">
        <v>111</v>
      </c>
      <c r="AJ1692" s="1" t="s">
        <v>115</v>
      </c>
      <c r="AK1692" s="1" t="s">
        <v>201</v>
      </c>
      <c r="AN1692" s="1" t="s">
        <v>6213</v>
      </c>
      <c r="AO1692" s="1" t="s">
        <v>130</v>
      </c>
      <c r="AU1692" s="1" t="s">
        <v>132</v>
      </c>
      <c r="AZ1692" s="1" t="s">
        <v>120</v>
      </c>
      <c r="BA1692" s="1" t="s">
        <v>6214</v>
      </c>
      <c r="BG1692" s="1" t="s">
        <v>6215</v>
      </c>
      <c r="BH1692" s="1" t="s">
        <v>6216</v>
      </c>
      <c r="BJ1692" s="1" t="s">
        <v>112</v>
      </c>
      <c r="BK1692" s="1" t="s">
        <v>112</v>
      </c>
      <c r="BL1692" s="1" t="s">
        <v>325</v>
      </c>
      <c r="BQ1692" s="1" t="s">
        <v>121</v>
      </c>
      <c r="BR1692" s="1" t="s">
        <v>122</v>
      </c>
      <c r="BS1692" s="1" t="s">
        <v>111</v>
      </c>
      <c r="BT1692" s="34" t="s">
        <v>6217</v>
      </c>
      <c r="BU1692" s="34" t="s">
        <v>6218</v>
      </c>
      <c r="BV1692" s="9">
        <v>44389</v>
      </c>
      <c r="BW1692" s="34" t="s">
        <v>6219</v>
      </c>
      <c r="BY1692" s="2" t="s">
        <v>136</v>
      </c>
      <c r="BZ1692" s="2" t="s">
        <v>124</v>
      </c>
      <c r="CA1692" s="2">
        <v>1</v>
      </c>
      <c r="CB1692" s="1" t="s">
        <v>307</v>
      </c>
      <c r="CC1692" s="2" t="s">
        <v>126</v>
      </c>
      <c r="CD1692" s="1" t="b">
        <f t="shared" si="839"/>
        <v>1</v>
      </c>
      <c r="CE1692" s="1" t="b">
        <f t="shared" si="840"/>
        <v>0</v>
      </c>
      <c r="CF1692" s="1" t="b">
        <f t="shared" si="841"/>
        <v>0</v>
      </c>
      <c r="CG1692" s="1" t="b">
        <f t="shared" si="842"/>
        <v>0</v>
      </c>
      <c r="CH1692" s="1" t="b">
        <f t="shared" si="843"/>
        <v>0</v>
      </c>
      <c r="CI1692" s="1" t="b">
        <f t="shared" si="844"/>
        <v>1</v>
      </c>
      <c r="CJ1692" s="1" t="b">
        <f t="shared" si="845"/>
        <v>0</v>
      </c>
      <c r="CK1692" s="1" t="b">
        <f t="shared" si="846"/>
        <v>0</v>
      </c>
      <c r="CL1692" s="1" t="b">
        <f t="shared" si="847"/>
        <v>0</v>
      </c>
      <c r="CM1692" s="1" t="b">
        <f t="shared" si="848"/>
        <v>0</v>
      </c>
      <c r="CN1692" s="1" t="b">
        <f t="shared" si="849"/>
        <v>0</v>
      </c>
      <c r="CO1692" s="2" t="b">
        <f t="shared" si="850"/>
        <v>0</v>
      </c>
      <c r="CP1692" s="2" t="b">
        <f t="shared" si="851"/>
        <v>0</v>
      </c>
      <c r="CQ1692" s="2" t="b">
        <f t="shared" si="852"/>
        <v>0</v>
      </c>
      <c r="CR1692" s="6" t="str">
        <f t="shared" si="853"/>
        <v>Female</v>
      </c>
      <c r="CS1692" s="7">
        <f t="shared" si="854"/>
        <v>1</v>
      </c>
      <c r="CT1692" s="7">
        <f t="shared" si="855"/>
        <v>0</v>
      </c>
      <c r="CU1692" s="7">
        <f t="shared" si="856"/>
        <v>0</v>
      </c>
      <c r="CV1692" s="7">
        <f t="shared" si="857"/>
        <v>0</v>
      </c>
      <c r="CW1692" s="7">
        <f t="shared" si="835"/>
        <v>0</v>
      </c>
      <c r="CX1692" s="1" t="b">
        <f t="shared" si="836"/>
        <v>1</v>
      </c>
      <c r="CY1692" s="1" t="b">
        <f t="shared" si="837"/>
        <v>1</v>
      </c>
    </row>
    <row r="1693" spans="2:111" ht="87" x14ac:dyDescent="0.35">
      <c r="B1693" s="1" t="s">
        <v>13809</v>
      </c>
      <c r="C1693" s="9">
        <v>44389</v>
      </c>
      <c r="D1693" s="10" t="s">
        <v>13809</v>
      </c>
      <c r="E1693" s="1">
        <v>17</v>
      </c>
      <c r="F1693" s="1" t="s">
        <v>127</v>
      </c>
      <c r="G1693" s="1" t="s">
        <v>13809</v>
      </c>
      <c r="H1693" s="1" t="s">
        <v>13809</v>
      </c>
      <c r="I1693" s="9">
        <v>44364</v>
      </c>
      <c r="J1693" s="2" t="s">
        <v>109</v>
      </c>
      <c r="K1693" s="2" t="s">
        <v>13809</v>
      </c>
      <c r="L1693" s="9">
        <v>44385</v>
      </c>
      <c r="M1693" s="2" t="s">
        <v>109</v>
      </c>
      <c r="N1693" s="2" t="s">
        <v>13809</v>
      </c>
      <c r="O1693" s="2" t="s">
        <v>110</v>
      </c>
      <c r="P1693" s="2" t="s">
        <v>111</v>
      </c>
      <c r="S1693" s="2" t="s">
        <v>111</v>
      </c>
      <c r="T1693" s="2" t="s">
        <v>112</v>
      </c>
      <c r="U1693" s="2" t="b">
        <v>1</v>
      </c>
      <c r="V1693" s="2" t="s">
        <v>113</v>
      </c>
      <c r="W1693" s="1" t="s">
        <v>112</v>
      </c>
      <c r="X1693" s="1" t="s">
        <v>114</v>
      </c>
      <c r="Y1693" s="2" t="s">
        <v>112</v>
      </c>
      <c r="Z1693" s="2" t="s">
        <v>111</v>
      </c>
      <c r="AA1693" s="2" t="s">
        <v>112</v>
      </c>
      <c r="AB1693" s="2">
        <v>3</v>
      </c>
      <c r="AC1693" s="1" t="s">
        <v>111</v>
      </c>
      <c r="AF1693" s="1" t="s">
        <v>111</v>
      </c>
      <c r="AJ1693" s="1" t="s">
        <v>115</v>
      </c>
      <c r="AK1693" s="1" t="s">
        <v>129</v>
      </c>
      <c r="AO1693" s="1" t="s">
        <v>117</v>
      </c>
      <c r="AU1693" s="1" t="s">
        <v>243</v>
      </c>
      <c r="BJ1693" s="1" t="s">
        <v>112</v>
      </c>
      <c r="BK1693" s="1" t="s">
        <v>111</v>
      </c>
      <c r="BQ1693" s="1" t="s">
        <v>121</v>
      </c>
      <c r="BR1693" s="1" t="s">
        <v>122</v>
      </c>
      <c r="BS1693" s="1" t="s">
        <v>112</v>
      </c>
      <c r="BU1693" s="34" t="s">
        <v>6220</v>
      </c>
      <c r="BV1693" s="9">
        <v>44439</v>
      </c>
      <c r="BW1693" s="34" t="s">
        <v>14539</v>
      </c>
      <c r="BY1693" s="2" t="s">
        <v>156</v>
      </c>
      <c r="BZ1693" s="2" t="s">
        <v>124</v>
      </c>
      <c r="CA1693" s="2">
        <v>2</v>
      </c>
      <c r="CB1693" s="1" t="s">
        <v>259</v>
      </c>
      <c r="CC1693" s="2" t="s">
        <v>126</v>
      </c>
      <c r="CD1693" s="1" t="b">
        <f t="shared" si="839"/>
        <v>1</v>
      </c>
      <c r="CE1693" s="1" t="b">
        <f t="shared" si="840"/>
        <v>1</v>
      </c>
      <c r="CF1693" s="1" t="b">
        <f t="shared" si="841"/>
        <v>0</v>
      </c>
      <c r="CG1693" s="1" t="b">
        <f t="shared" si="842"/>
        <v>0</v>
      </c>
      <c r="CH1693" s="1" t="b">
        <f t="shared" si="843"/>
        <v>1</v>
      </c>
      <c r="CI1693" s="1" t="b">
        <f t="shared" si="844"/>
        <v>0</v>
      </c>
      <c r="CJ1693" s="1" t="b">
        <f t="shared" si="845"/>
        <v>0</v>
      </c>
      <c r="CK1693" s="1" t="b">
        <f t="shared" si="846"/>
        <v>0</v>
      </c>
      <c r="CL1693" s="1" t="b">
        <f t="shared" si="847"/>
        <v>0</v>
      </c>
      <c r="CM1693" s="1" t="b">
        <f t="shared" si="848"/>
        <v>0</v>
      </c>
      <c r="CN1693" s="1" t="b">
        <f t="shared" si="849"/>
        <v>0</v>
      </c>
      <c r="CO1693" s="2" t="b">
        <f t="shared" si="850"/>
        <v>1</v>
      </c>
      <c r="CP1693" s="2" t="b">
        <f t="shared" si="851"/>
        <v>1</v>
      </c>
      <c r="CQ1693" s="2" t="b">
        <f t="shared" si="852"/>
        <v>0</v>
      </c>
      <c r="CR1693" s="6" t="str">
        <f t="shared" si="853"/>
        <v>Male</v>
      </c>
      <c r="CS1693" s="7">
        <f t="shared" si="854"/>
        <v>1</v>
      </c>
      <c r="CT1693" s="7">
        <f t="shared" si="855"/>
        <v>0</v>
      </c>
      <c r="CU1693" s="7">
        <f t="shared" si="856"/>
        <v>0</v>
      </c>
      <c r="CV1693" s="7">
        <f t="shared" si="857"/>
        <v>1</v>
      </c>
      <c r="CW1693" s="7">
        <f t="shared" si="835"/>
        <v>0</v>
      </c>
      <c r="CX1693" s="1" t="b">
        <f t="shared" si="836"/>
        <v>1</v>
      </c>
      <c r="CY1693" s="1" t="b">
        <f t="shared" si="837"/>
        <v>0</v>
      </c>
      <c r="DG1693" s="1" t="b">
        <f t="shared" ref="DG1693:DG1699" si="858">AND(E1693&gt;4,E1693&lt;18,NOT(E1693=""),NOT(E1693="."))</f>
        <v>1</v>
      </c>
    </row>
    <row r="1694" spans="2:111" ht="43.5" x14ac:dyDescent="0.35">
      <c r="B1694" s="1" t="s">
        <v>13809</v>
      </c>
      <c r="C1694" s="9">
        <v>44389</v>
      </c>
      <c r="D1694" s="10" t="s">
        <v>13809</v>
      </c>
      <c r="E1694" s="1">
        <v>64</v>
      </c>
      <c r="F1694" s="1" t="s">
        <v>108</v>
      </c>
      <c r="G1694" s="1" t="s">
        <v>13809</v>
      </c>
      <c r="H1694" s="1" t="s">
        <v>13809</v>
      </c>
      <c r="K1694" s="2" t="s">
        <v>13809</v>
      </c>
      <c r="L1694" s="9">
        <v>44229</v>
      </c>
      <c r="M1694" s="2" t="s">
        <v>128</v>
      </c>
      <c r="N1694" s="2" t="s">
        <v>13809</v>
      </c>
      <c r="O1694" s="2" t="s">
        <v>110</v>
      </c>
      <c r="P1694" s="2" t="s">
        <v>111</v>
      </c>
      <c r="S1694" s="2" t="s">
        <v>111</v>
      </c>
      <c r="T1694" s="2" t="s">
        <v>112</v>
      </c>
      <c r="U1694" s="2" t="b">
        <v>1</v>
      </c>
      <c r="V1694" s="2" t="s">
        <v>113</v>
      </c>
      <c r="W1694" s="1" t="s">
        <v>112</v>
      </c>
      <c r="X1694" s="1" t="s">
        <v>138</v>
      </c>
      <c r="Y1694" s="2" t="s">
        <v>112</v>
      </c>
      <c r="AA1694" s="2" t="s">
        <v>112</v>
      </c>
      <c r="AB1694" s="2">
        <v>14</v>
      </c>
      <c r="AC1694" s="1" t="s">
        <v>111</v>
      </c>
      <c r="AF1694" s="1" t="s">
        <v>111</v>
      </c>
      <c r="AJ1694" s="1" t="s">
        <v>115</v>
      </c>
      <c r="AK1694" s="1" t="s">
        <v>150</v>
      </c>
      <c r="AO1694" s="1" t="s">
        <v>117</v>
      </c>
      <c r="AS1694" s="1" t="s">
        <v>118</v>
      </c>
      <c r="AU1694" s="1" t="s">
        <v>197</v>
      </c>
      <c r="AZ1694" s="1" t="s">
        <v>120</v>
      </c>
      <c r="BA1694" s="1" t="s">
        <v>276</v>
      </c>
      <c r="BG1694" s="1">
        <v>84.1</v>
      </c>
      <c r="BJ1694" s="1" t="s">
        <v>112</v>
      </c>
      <c r="BK1694" s="1" t="s">
        <v>112</v>
      </c>
      <c r="BL1694" s="1" t="s">
        <v>161</v>
      </c>
      <c r="BM1694" s="1" t="s">
        <v>6221</v>
      </c>
      <c r="BQ1694" s="1" t="s">
        <v>121</v>
      </c>
      <c r="BR1694" s="1" t="s">
        <v>122</v>
      </c>
      <c r="BS1694" s="1" t="s">
        <v>112</v>
      </c>
      <c r="BU1694" s="34" t="s">
        <v>6222</v>
      </c>
      <c r="BV1694" s="9">
        <v>44454</v>
      </c>
      <c r="BW1694" s="34" t="s">
        <v>6223</v>
      </c>
      <c r="BY1694" s="2" t="s">
        <v>174</v>
      </c>
      <c r="BZ1694" s="2" t="s">
        <v>124</v>
      </c>
      <c r="CA1694" s="2">
        <v>2</v>
      </c>
      <c r="CB1694" s="1" t="s">
        <v>188</v>
      </c>
      <c r="CC1694" s="2" t="s">
        <v>126</v>
      </c>
      <c r="CD1694" s="1" t="b">
        <f t="shared" si="839"/>
        <v>0</v>
      </c>
      <c r="CE1694" s="1" t="b">
        <f t="shared" si="840"/>
        <v>0</v>
      </c>
      <c r="CF1694" s="1" t="b">
        <f t="shared" si="841"/>
        <v>0</v>
      </c>
      <c r="CG1694" s="1" t="b">
        <f t="shared" si="842"/>
        <v>0</v>
      </c>
      <c r="CH1694" s="1" t="b">
        <f t="shared" si="843"/>
        <v>0</v>
      </c>
      <c r="CI1694" s="1" t="b">
        <f t="shared" si="844"/>
        <v>0</v>
      </c>
      <c r="CJ1694" s="1" t="b">
        <f t="shared" si="845"/>
        <v>0</v>
      </c>
      <c r="CK1694" s="1" t="b">
        <f t="shared" si="846"/>
        <v>0</v>
      </c>
      <c r="CL1694" s="1" t="b">
        <f t="shared" si="847"/>
        <v>0</v>
      </c>
      <c r="CM1694" s="1" t="b">
        <f t="shared" si="848"/>
        <v>1</v>
      </c>
      <c r="CN1694" s="1" t="b">
        <f t="shared" si="849"/>
        <v>0</v>
      </c>
      <c r="CO1694" s="2" t="b">
        <f t="shared" si="850"/>
        <v>0</v>
      </c>
      <c r="CP1694" s="2" t="b">
        <f t="shared" si="851"/>
        <v>0</v>
      </c>
      <c r="CQ1694" s="2" t="b">
        <f t="shared" si="852"/>
        <v>1</v>
      </c>
      <c r="CR1694" s="6" t="str">
        <f t="shared" si="853"/>
        <v>Female</v>
      </c>
      <c r="CS1694" s="7">
        <f t="shared" si="854"/>
        <v>0</v>
      </c>
      <c r="CT1694" s="7">
        <f t="shared" si="855"/>
        <v>0</v>
      </c>
      <c r="CU1694" s="7">
        <f t="shared" si="856"/>
        <v>0</v>
      </c>
      <c r="CV1694" s="7">
        <f t="shared" si="857"/>
        <v>0</v>
      </c>
      <c r="CW1694" s="7">
        <f t="shared" si="835"/>
        <v>1</v>
      </c>
      <c r="CX1694" s="1" t="b">
        <f t="shared" si="836"/>
        <v>0</v>
      </c>
      <c r="CY1694" s="1" t="b">
        <f t="shared" si="837"/>
        <v>0</v>
      </c>
      <c r="DG1694" s="1" t="b">
        <f t="shared" si="858"/>
        <v>0</v>
      </c>
    </row>
    <row r="1695" spans="2:111" ht="261" x14ac:dyDescent="0.35">
      <c r="B1695" s="1" t="s">
        <v>13809</v>
      </c>
      <c r="C1695" s="9">
        <v>44389</v>
      </c>
      <c r="D1695" s="10" t="s">
        <v>13809</v>
      </c>
      <c r="E1695" s="1">
        <v>70</v>
      </c>
      <c r="F1695" s="1" t="s">
        <v>127</v>
      </c>
      <c r="G1695" s="1" t="s">
        <v>13809</v>
      </c>
      <c r="H1695" s="1" t="s">
        <v>13809</v>
      </c>
      <c r="I1695" s="9">
        <v>44273</v>
      </c>
      <c r="J1695" s="2" t="s">
        <v>409</v>
      </c>
      <c r="K1695" s="2" t="s">
        <v>13809</v>
      </c>
      <c r="N1695" s="2" t="s">
        <v>13809</v>
      </c>
      <c r="O1695" s="2" t="s">
        <v>110</v>
      </c>
      <c r="P1695" s="2" t="s">
        <v>111</v>
      </c>
      <c r="S1695" s="2" t="s">
        <v>112</v>
      </c>
      <c r="T1695" s="2" t="s">
        <v>112</v>
      </c>
      <c r="U1695" s="2" t="b">
        <v>1</v>
      </c>
      <c r="V1695" s="2" t="s">
        <v>113</v>
      </c>
      <c r="W1695" s="1" t="s">
        <v>111</v>
      </c>
      <c r="Y1695" s="2" t="s">
        <v>112</v>
      </c>
      <c r="Z1695" s="2" t="s">
        <v>112</v>
      </c>
      <c r="AA1695" s="2" t="s">
        <v>111</v>
      </c>
      <c r="AB1695" s="2">
        <v>30</v>
      </c>
      <c r="AC1695" s="1" t="s">
        <v>111</v>
      </c>
      <c r="AF1695" s="1" t="s">
        <v>111</v>
      </c>
      <c r="AJ1695" s="1" t="s">
        <v>115</v>
      </c>
      <c r="AK1695" s="1" t="s">
        <v>150</v>
      </c>
      <c r="AO1695" s="1" t="s">
        <v>117</v>
      </c>
      <c r="AS1695" s="1" t="s">
        <v>271</v>
      </c>
      <c r="AU1695" s="1" t="s">
        <v>197</v>
      </c>
      <c r="AZ1695" s="1" t="s">
        <v>155</v>
      </c>
      <c r="BA1695" s="1">
        <v>0</v>
      </c>
      <c r="BJ1695" s="1" t="s">
        <v>112</v>
      </c>
      <c r="BK1695" s="1" t="s">
        <v>111</v>
      </c>
      <c r="BQ1695" s="1" t="s">
        <v>121</v>
      </c>
      <c r="BR1695" s="1" t="s">
        <v>122</v>
      </c>
      <c r="BU1695" s="34" t="s">
        <v>13923</v>
      </c>
      <c r="BV1695" s="9">
        <v>44522</v>
      </c>
      <c r="BW1695" s="34" t="s">
        <v>14540</v>
      </c>
      <c r="BY1695" s="2" t="s">
        <v>153</v>
      </c>
      <c r="BZ1695" s="2" t="s">
        <v>124</v>
      </c>
      <c r="CA1695" s="2">
        <v>1</v>
      </c>
      <c r="CB1695" s="1" t="s">
        <v>4251</v>
      </c>
      <c r="CC1695" s="2" t="s">
        <v>113</v>
      </c>
      <c r="CD1695" s="1" t="b">
        <f t="shared" si="839"/>
        <v>0</v>
      </c>
      <c r="CE1695" s="1" t="b">
        <f t="shared" si="840"/>
        <v>0</v>
      </c>
      <c r="CF1695" s="1" t="b">
        <f t="shared" si="841"/>
        <v>0</v>
      </c>
      <c r="CG1695" s="1" t="b">
        <f t="shared" si="842"/>
        <v>0</v>
      </c>
      <c r="CH1695" s="1" t="b">
        <f t="shared" si="843"/>
        <v>0</v>
      </c>
      <c r="CI1695" s="1" t="b">
        <f t="shared" si="844"/>
        <v>0</v>
      </c>
      <c r="CJ1695" s="1" t="b">
        <f t="shared" si="845"/>
        <v>0</v>
      </c>
      <c r="CK1695" s="1" t="b">
        <f t="shared" si="846"/>
        <v>0</v>
      </c>
      <c r="CL1695" s="1" t="b">
        <f t="shared" si="847"/>
        <v>0</v>
      </c>
      <c r="CM1695" s="1" t="b">
        <f t="shared" si="848"/>
        <v>0</v>
      </c>
      <c r="CN1695" s="1" t="b">
        <f t="shared" si="849"/>
        <v>1</v>
      </c>
      <c r="CO1695" s="2" t="b">
        <f t="shared" si="850"/>
        <v>0</v>
      </c>
      <c r="CP1695" s="2" t="b">
        <f t="shared" si="851"/>
        <v>0</v>
      </c>
      <c r="CQ1695" s="2" t="b">
        <f t="shared" si="852"/>
        <v>0</v>
      </c>
      <c r="CR1695" s="6" t="str">
        <f t="shared" si="853"/>
        <v>Male</v>
      </c>
      <c r="CS1695" s="7">
        <f t="shared" si="854"/>
        <v>0</v>
      </c>
      <c r="CT1695" s="7">
        <f t="shared" si="855"/>
        <v>0</v>
      </c>
      <c r="CU1695" s="7">
        <f t="shared" si="856"/>
        <v>1</v>
      </c>
      <c r="CV1695" s="7">
        <f t="shared" si="857"/>
        <v>0</v>
      </c>
      <c r="CW1695" s="7">
        <f t="shared" si="835"/>
        <v>0</v>
      </c>
      <c r="CX1695" s="1" t="b">
        <f t="shared" si="836"/>
        <v>0</v>
      </c>
      <c r="CY1695" s="1" t="b">
        <f t="shared" si="837"/>
        <v>0</v>
      </c>
      <c r="DG1695" s="1" t="b">
        <f t="shared" si="858"/>
        <v>0</v>
      </c>
    </row>
    <row r="1696" spans="2:111" ht="145" x14ac:dyDescent="0.35">
      <c r="B1696" s="1" t="s">
        <v>13809</v>
      </c>
      <c r="C1696" s="9">
        <v>44389</v>
      </c>
      <c r="D1696" s="10" t="s">
        <v>13809</v>
      </c>
      <c r="E1696" s="1">
        <v>17</v>
      </c>
      <c r="F1696" s="1" t="s">
        <v>127</v>
      </c>
      <c r="G1696" s="1" t="s">
        <v>13809</v>
      </c>
      <c r="H1696" s="1" t="s">
        <v>13809</v>
      </c>
      <c r="I1696" s="9">
        <v>44353</v>
      </c>
      <c r="J1696" s="2" t="s">
        <v>109</v>
      </c>
      <c r="K1696" s="2" t="s">
        <v>13809</v>
      </c>
      <c r="L1696" s="9">
        <v>44384</v>
      </c>
      <c r="M1696" s="2" t="s">
        <v>109</v>
      </c>
      <c r="N1696" s="2" t="s">
        <v>13809</v>
      </c>
      <c r="O1696" s="2" t="s">
        <v>110</v>
      </c>
      <c r="P1696" s="2" t="s">
        <v>111</v>
      </c>
      <c r="S1696" s="2" t="s">
        <v>112</v>
      </c>
      <c r="T1696" s="2" t="s">
        <v>111</v>
      </c>
      <c r="U1696" s="2" t="b">
        <v>1</v>
      </c>
      <c r="V1696" s="2" t="s">
        <v>113</v>
      </c>
      <c r="W1696" s="1" t="s">
        <v>112</v>
      </c>
      <c r="X1696" s="1" t="s">
        <v>110</v>
      </c>
      <c r="Y1696" s="2" t="s">
        <v>112</v>
      </c>
      <c r="Z1696" s="2" t="s">
        <v>111</v>
      </c>
      <c r="AA1696" s="2" t="s">
        <v>112</v>
      </c>
      <c r="AB1696" s="2">
        <v>1</v>
      </c>
      <c r="AC1696" s="1" t="s">
        <v>111</v>
      </c>
      <c r="AF1696" s="1" t="s">
        <v>111</v>
      </c>
      <c r="AJ1696" s="1" t="s">
        <v>115</v>
      </c>
      <c r="AK1696" s="1" t="s">
        <v>194</v>
      </c>
      <c r="AN1696" s="1" t="s">
        <v>6224</v>
      </c>
      <c r="AO1696" s="1" t="s">
        <v>117</v>
      </c>
      <c r="AS1696" s="1" t="s">
        <v>118</v>
      </c>
      <c r="AU1696" s="1" t="s">
        <v>132</v>
      </c>
      <c r="AZ1696" s="1" t="s">
        <v>179</v>
      </c>
      <c r="BA1696" s="1" t="s">
        <v>6225</v>
      </c>
      <c r="BG1696" s="1" t="s">
        <v>6226</v>
      </c>
      <c r="BJ1696" s="1" t="s">
        <v>112</v>
      </c>
      <c r="BK1696" s="1" t="s">
        <v>111</v>
      </c>
      <c r="BQ1696" s="1" t="s">
        <v>121</v>
      </c>
      <c r="BR1696" s="1" t="s">
        <v>122</v>
      </c>
      <c r="BS1696" s="1" t="s">
        <v>112</v>
      </c>
      <c r="BU1696" s="34" t="s">
        <v>6227</v>
      </c>
      <c r="BV1696" s="9">
        <v>44389</v>
      </c>
      <c r="BW1696" s="34" t="s">
        <v>6228</v>
      </c>
      <c r="BY1696" s="2" t="s">
        <v>123</v>
      </c>
      <c r="BZ1696" s="2" t="s">
        <v>124</v>
      </c>
      <c r="CA1696" s="2">
        <v>2</v>
      </c>
      <c r="CB1696" s="1" t="s">
        <v>1596</v>
      </c>
      <c r="CC1696" s="2" t="s">
        <v>126</v>
      </c>
      <c r="CD1696" s="1" t="b">
        <f t="shared" si="839"/>
        <v>1</v>
      </c>
      <c r="CE1696" s="1" t="b">
        <f t="shared" si="840"/>
        <v>1</v>
      </c>
      <c r="CF1696" s="1" t="b">
        <f t="shared" si="841"/>
        <v>0</v>
      </c>
      <c r="CG1696" s="1" t="b">
        <f t="shared" si="842"/>
        <v>0</v>
      </c>
      <c r="CH1696" s="1" t="b">
        <f t="shared" si="843"/>
        <v>1</v>
      </c>
      <c r="CI1696" s="1" t="b">
        <f t="shared" si="844"/>
        <v>0</v>
      </c>
      <c r="CJ1696" s="1" t="b">
        <f t="shared" si="845"/>
        <v>0</v>
      </c>
      <c r="CK1696" s="1" t="b">
        <f t="shared" si="846"/>
        <v>0</v>
      </c>
      <c r="CL1696" s="1" t="b">
        <f t="shared" si="847"/>
        <v>0</v>
      </c>
      <c r="CM1696" s="1" t="b">
        <f t="shared" si="848"/>
        <v>0</v>
      </c>
      <c r="CN1696" s="1" t="b">
        <f t="shared" si="849"/>
        <v>0</v>
      </c>
      <c r="CO1696" s="2" t="b">
        <f t="shared" si="850"/>
        <v>1</v>
      </c>
      <c r="CP1696" s="2" t="b">
        <f t="shared" si="851"/>
        <v>1</v>
      </c>
      <c r="CQ1696" s="2" t="b">
        <f t="shared" si="852"/>
        <v>0</v>
      </c>
      <c r="CR1696" s="6" t="str">
        <f t="shared" si="853"/>
        <v>Male</v>
      </c>
      <c r="CS1696" s="7">
        <f t="shared" si="854"/>
        <v>1</v>
      </c>
      <c r="CT1696" s="7">
        <f t="shared" si="855"/>
        <v>0</v>
      </c>
      <c r="CU1696" s="7">
        <f t="shared" si="856"/>
        <v>0</v>
      </c>
      <c r="CV1696" s="7">
        <f t="shared" si="857"/>
        <v>1</v>
      </c>
      <c r="CW1696" s="7">
        <f t="shared" si="835"/>
        <v>0</v>
      </c>
      <c r="CX1696" s="1" t="b">
        <f t="shared" si="836"/>
        <v>1</v>
      </c>
      <c r="CY1696" s="1" t="b">
        <f t="shared" si="837"/>
        <v>0</v>
      </c>
      <c r="DG1696" s="1" t="b">
        <f t="shared" si="858"/>
        <v>1</v>
      </c>
    </row>
    <row r="1697" spans="2:111" ht="72.5" x14ac:dyDescent="0.35">
      <c r="B1697" s="1" t="s">
        <v>13809</v>
      </c>
      <c r="C1697" s="9">
        <v>44389</v>
      </c>
      <c r="D1697" s="10" t="s">
        <v>13809</v>
      </c>
      <c r="E1697" s="1">
        <v>21</v>
      </c>
      <c r="F1697" s="1" t="s">
        <v>127</v>
      </c>
      <c r="G1697" s="1" t="s">
        <v>13809</v>
      </c>
      <c r="H1697" s="1" t="s">
        <v>13809</v>
      </c>
      <c r="I1697" s="2" t="s">
        <v>183</v>
      </c>
      <c r="J1697" s="2" t="s">
        <v>163</v>
      </c>
      <c r="K1697" s="2" t="s">
        <v>13809</v>
      </c>
      <c r="L1697" s="9">
        <v>44384</v>
      </c>
      <c r="M1697" s="2" t="s">
        <v>128</v>
      </c>
      <c r="N1697" s="2" t="s">
        <v>13809</v>
      </c>
      <c r="O1697" s="2" t="s">
        <v>110</v>
      </c>
      <c r="P1697" s="2" t="s">
        <v>111</v>
      </c>
      <c r="S1697" s="2" t="s">
        <v>112</v>
      </c>
      <c r="T1697" s="2" t="s">
        <v>111</v>
      </c>
      <c r="U1697" s="2" t="b">
        <v>1</v>
      </c>
      <c r="V1697" s="2" t="s">
        <v>113</v>
      </c>
      <c r="W1697" s="1" t="s">
        <v>112</v>
      </c>
      <c r="X1697" s="1" t="s">
        <v>114</v>
      </c>
      <c r="Y1697" s="2" t="s">
        <v>112</v>
      </c>
      <c r="Z1697" s="2" t="s">
        <v>111</v>
      </c>
      <c r="AA1697" s="2" t="s">
        <v>112</v>
      </c>
      <c r="AB1697" s="2">
        <v>2</v>
      </c>
      <c r="AC1697" s="1" t="s">
        <v>111</v>
      </c>
      <c r="AF1697" s="1" t="s">
        <v>111</v>
      </c>
      <c r="AJ1697" s="1" t="s">
        <v>115</v>
      </c>
      <c r="AK1697" s="1" t="s">
        <v>150</v>
      </c>
      <c r="AO1697" s="1" t="s">
        <v>652</v>
      </c>
      <c r="AU1697" s="1" t="s">
        <v>177</v>
      </c>
      <c r="AX1697" s="1" t="s">
        <v>1303</v>
      </c>
      <c r="AZ1697" s="1" t="s">
        <v>402</v>
      </c>
      <c r="BA1697" s="1" t="s">
        <v>6229</v>
      </c>
      <c r="BE1697" s="1" t="s">
        <v>6230</v>
      </c>
      <c r="BJ1697" s="1" t="s">
        <v>112</v>
      </c>
      <c r="BK1697" s="1" t="s">
        <v>112</v>
      </c>
      <c r="BL1697" s="1" t="s">
        <v>142</v>
      </c>
      <c r="BQ1697" s="1" t="s">
        <v>121</v>
      </c>
      <c r="BR1697" s="1" t="s">
        <v>122</v>
      </c>
      <c r="BS1697" s="1" t="s">
        <v>112</v>
      </c>
      <c r="BU1697" s="34" t="s">
        <v>6231</v>
      </c>
      <c r="BV1697" s="9">
        <v>44389</v>
      </c>
      <c r="BW1697" s="34" t="s">
        <v>6232</v>
      </c>
      <c r="BY1697" s="2" t="s">
        <v>136</v>
      </c>
      <c r="BZ1697" s="2" t="s">
        <v>124</v>
      </c>
      <c r="CA1697" s="2">
        <v>2</v>
      </c>
      <c r="CB1697" s="1" t="s">
        <v>246</v>
      </c>
      <c r="CC1697" s="2" t="s">
        <v>126</v>
      </c>
      <c r="CD1697" s="1" t="b">
        <f t="shared" si="839"/>
        <v>1</v>
      </c>
      <c r="CE1697" s="1" t="b">
        <f t="shared" si="840"/>
        <v>0</v>
      </c>
      <c r="CF1697" s="1" t="b">
        <f t="shared" si="841"/>
        <v>0</v>
      </c>
      <c r="CG1697" s="1" t="b">
        <f t="shared" si="842"/>
        <v>0</v>
      </c>
      <c r="CH1697" s="1" t="b">
        <f t="shared" si="843"/>
        <v>0</v>
      </c>
      <c r="CI1697" s="1" t="b">
        <f t="shared" si="844"/>
        <v>1</v>
      </c>
      <c r="CJ1697" s="1" t="b">
        <f t="shared" si="845"/>
        <v>0</v>
      </c>
      <c r="CK1697" s="1" t="b">
        <f t="shared" si="846"/>
        <v>0</v>
      </c>
      <c r="CL1697" s="1" t="b">
        <f t="shared" si="847"/>
        <v>0</v>
      </c>
      <c r="CM1697" s="1" t="b">
        <f t="shared" si="848"/>
        <v>0</v>
      </c>
      <c r="CN1697" s="1" t="b">
        <f t="shared" si="849"/>
        <v>0</v>
      </c>
      <c r="CO1697" s="2" t="b">
        <f t="shared" si="850"/>
        <v>1</v>
      </c>
      <c r="CP1697" s="2" t="b">
        <f t="shared" si="851"/>
        <v>1</v>
      </c>
      <c r="CQ1697" s="2" t="b">
        <f t="shared" si="852"/>
        <v>0</v>
      </c>
      <c r="CR1697" s="6" t="str">
        <f t="shared" si="853"/>
        <v>Male</v>
      </c>
      <c r="CS1697" s="7">
        <f t="shared" si="854"/>
        <v>0</v>
      </c>
      <c r="CT1697" s="7">
        <f t="shared" si="855"/>
        <v>0</v>
      </c>
      <c r="CU1697" s="7">
        <f t="shared" si="856"/>
        <v>0</v>
      </c>
      <c r="CV1697" s="7">
        <f t="shared" si="857"/>
        <v>0</v>
      </c>
      <c r="CW1697" s="7">
        <f t="shared" si="835"/>
        <v>1</v>
      </c>
      <c r="CX1697" s="1" t="b">
        <f t="shared" si="836"/>
        <v>1</v>
      </c>
      <c r="CY1697" s="1" t="b">
        <f t="shared" si="837"/>
        <v>1</v>
      </c>
      <c r="DG1697" s="1" t="b">
        <f t="shared" si="858"/>
        <v>0</v>
      </c>
    </row>
    <row r="1698" spans="2:111" ht="145" x14ac:dyDescent="0.35">
      <c r="B1698" s="1" t="s">
        <v>13809</v>
      </c>
      <c r="C1698" s="9">
        <v>44389</v>
      </c>
      <c r="D1698" s="10" t="s">
        <v>13809</v>
      </c>
      <c r="E1698" s="1">
        <v>51</v>
      </c>
      <c r="F1698" s="1" t="s">
        <v>127</v>
      </c>
      <c r="G1698" s="1" t="s">
        <v>13809</v>
      </c>
      <c r="H1698" s="1" t="s">
        <v>13809</v>
      </c>
      <c r="I1698" s="2" t="s">
        <v>183</v>
      </c>
      <c r="J1698" s="2" t="s">
        <v>128</v>
      </c>
      <c r="K1698" s="2" t="s">
        <v>13809</v>
      </c>
      <c r="L1698" s="9">
        <v>44286</v>
      </c>
      <c r="M1698" s="2" t="s">
        <v>128</v>
      </c>
      <c r="N1698" s="2" t="s">
        <v>13809</v>
      </c>
      <c r="O1698" s="2" t="s">
        <v>110</v>
      </c>
      <c r="P1698" s="2" t="s">
        <v>111</v>
      </c>
      <c r="S1698" s="2" t="s">
        <v>112</v>
      </c>
      <c r="T1698" s="2" t="s">
        <v>112</v>
      </c>
      <c r="U1698" s="2" t="b">
        <v>1</v>
      </c>
      <c r="V1698" s="2" t="s">
        <v>113</v>
      </c>
      <c r="W1698" s="1" t="s">
        <v>112</v>
      </c>
      <c r="X1698" s="1" t="s">
        <v>138</v>
      </c>
      <c r="Y1698" s="2" t="s">
        <v>111</v>
      </c>
      <c r="AF1698" s="1" t="s">
        <v>111</v>
      </c>
      <c r="AJ1698" s="1" t="s">
        <v>115</v>
      </c>
      <c r="AK1698" s="1" t="s">
        <v>129</v>
      </c>
      <c r="AO1698" s="1" t="s">
        <v>117</v>
      </c>
      <c r="AU1698" s="1" t="s">
        <v>197</v>
      </c>
      <c r="AZ1698" s="1" t="s">
        <v>133</v>
      </c>
      <c r="BA1698" s="1" t="s">
        <v>6233</v>
      </c>
      <c r="BE1698" s="1" t="s">
        <v>6234</v>
      </c>
      <c r="BG1698" s="1" t="s">
        <v>6235</v>
      </c>
      <c r="BH1698" s="1" t="s">
        <v>6236</v>
      </c>
      <c r="BJ1698" s="1" t="s">
        <v>112</v>
      </c>
      <c r="BK1698" s="1" t="s">
        <v>112</v>
      </c>
      <c r="BL1698" s="1" t="s">
        <v>226</v>
      </c>
      <c r="BQ1698" s="1" t="s">
        <v>121</v>
      </c>
      <c r="BR1698" s="1" t="s">
        <v>122</v>
      </c>
      <c r="BS1698" s="1" t="s">
        <v>112</v>
      </c>
      <c r="BU1698" s="34" t="s">
        <v>6237</v>
      </c>
      <c r="BV1698" s="9">
        <v>44558</v>
      </c>
      <c r="BW1698" s="34" t="s">
        <v>14541</v>
      </c>
      <c r="BY1698" s="2" t="s">
        <v>123</v>
      </c>
      <c r="BZ1698" s="2" t="s">
        <v>124</v>
      </c>
      <c r="CA1698" s="2" t="s">
        <v>257</v>
      </c>
      <c r="CB1698" s="1" t="s">
        <v>4776</v>
      </c>
      <c r="CC1698" s="2" t="s">
        <v>126</v>
      </c>
      <c r="CD1698" s="1" t="b">
        <f t="shared" si="839"/>
        <v>0</v>
      </c>
      <c r="CE1698" s="1" t="b">
        <f t="shared" si="840"/>
        <v>0</v>
      </c>
      <c r="CF1698" s="1" t="b">
        <f t="shared" si="841"/>
        <v>0</v>
      </c>
      <c r="CG1698" s="1" t="b">
        <f t="shared" si="842"/>
        <v>0</v>
      </c>
      <c r="CH1698" s="1" t="b">
        <f t="shared" si="843"/>
        <v>0</v>
      </c>
      <c r="CI1698" s="1" t="b">
        <f t="shared" si="844"/>
        <v>0</v>
      </c>
      <c r="CJ1698" s="1" t="b">
        <f t="shared" si="845"/>
        <v>0</v>
      </c>
      <c r="CK1698" s="1" t="b">
        <f t="shared" si="846"/>
        <v>0</v>
      </c>
      <c r="CL1698" s="1" t="b">
        <f t="shared" si="847"/>
        <v>0</v>
      </c>
      <c r="CM1698" s="1" t="b">
        <f t="shared" si="848"/>
        <v>1</v>
      </c>
      <c r="CN1698" s="1" t="b">
        <f t="shared" si="849"/>
        <v>0</v>
      </c>
      <c r="CO1698" s="2" t="b">
        <f t="shared" si="850"/>
        <v>0</v>
      </c>
      <c r="CP1698" s="2" t="b">
        <f t="shared" si="851"/>
        <v>0</v>
      </c>
      <c r="CQ1698" s="2" t="b">
        <f t="shared" si="852"/>
        <v>0</v>
      </c>
      <c r="CR1698" s="6" t="str">
        <f t="shared" si="853"/>
        <v>Male</v>
      </c>
      <c r="CS1698" s="7">
        <f t="shared" si="854"/>
        <v>0</v>
      </c>
      <c r="CT1698" s="7">
        <f t="shared" si="855"/>
        <v>1</v>
      </c>
      <c r="CU1698" s="7">
        <f t="shared" si="856"/>
        <v>0</v>
      </c>
      <c r="CV1698" s="7">
        <f t="shared" si="857"/>
        <v>0</v>
      </c>
      <c r="CW1698" s="7">
        <f t="shared" si="835"/>
        <v>1</v>
      </c>
      <c r="CX1698" s="1" t="b">
        <f t="shared" si="836"/>
        <v>0</v>
      </c>
      <c r="CY1698" s="1" t="b">
        <f t="shared" si="837"/>
        <v>0</v>
      </c>
      <c r="DG1698" s="1" t="b">
        <f t="shared" si="858"/>
        <v>0</v>
      </c>
    </row>
    <row r="1699" spans="2:111" ht="58" x14ac:dyDescent="0.35">
      <c r="B1699" s="1" t="s">
        <v>13809</v>
      </c>
      <c r="C1699" s="9">
        <v>44389</v>
      </c>
      <c r="D1699" s="10" t="s">
        <v>13809</v>
      </c>
      <c r="E1699" s="1">
        <v>32</v>
      </c>
      <c r="F1699" s="1" t="s">
        <v>127</v>
      </c>
      <c r="G1699" s="1" t="s">
        <v>13809</v>
      </c>
      <c r="H1699" s="1" t="s">
        <v>13809</v>
      </c>
      <c r="J1699" s="2" t="s">
        <v>109</v>
      </c>
      <c r="K1699" s="2" t="s">
        <v>13809</v>
      </c>
      <c r="L1699" s="9">
        <v>44280</v>
      </c>
      <c r="M1699" s="2" t="s">
        <v>109</v>
      </c>
      <c r="N1699" s="2" t="s">
        <v>13809</v>
      </c>
      <c r="O1699" s="2" t="s">
        <v>315</v>
      </c>
      <c r="P1699" s="2" t="s">
        <v>111</v>
      </c>
      <c r="S1699" s="2" t="s">
        <v>112</v>
      </c>
      <c r="T1699" s="2" t="s">
        <v>111</v>
      </c>
      <c r="U1699" s="2" t="b">
        <f>OR(S1699="yes",T1699="yes")</f>
        <v>1</v>
      </c>
      <c r="V1699" s="2" t="s">
        <v>126</v>
      </c>
      <c r="W1699" s="1" t="s">
        <v>111</v>
      </c>
      <c r="Y1699" s="2" t="s">
        <v>112</v>
      </c>
      <c r="Z1699" s="2" t="s">
        <v>111</v>
      </c>
      <c r="AA1699" s="2" t="s">
        <v>112</v>
      </c>
      <c r="AB1699" s="2">
        <v>3</v>
      </c>
      <c r="AC1699" s="1" t="s">
        <v>111</v>
      </c>
      <c r="AF1699" s="1" t="s">
        <v>112</v>
      </c>
      <c r="AG1699" s="1" t="s">
        <v>114</v>
      </c>
      <c r="BJ1699" s="1" t="s">
        <v>111</v>
      </c>
      <c r="BN1699" s="1" t="s">
        <v>111</v>
      </c>
      <c r="BU1699" s="34" t="s">
        <v>6238</v>
      </c>
      <c r="BV1699" s="9">
        <v>44453</v>
      </c>
      <c r="BW1699" s="34" t="s">
        <v>6239</v>
      </c>
      <c r="BY1699" s="2" t="s">
        <v>156</v>
      </c>
      <c r="BZ1699" s="2" t="s">
        <v>232</v>
      </c>
      <c r="CB1699" s="1" t="s">
        <v>295</v>
      </c>
      <c r="CD1699" s="1" t="b">
        <f t="shared" si="839"/>
        <v>0</v>
      </c>
      <c r="CE1699" s="1" t="b">
        <f t="shared" si="840"/>
        <v>0</v>
      </c>
      <c r="CF1699" s="1" t="b">
        <f t="shared" si="841"/>
        <v>0</v>
      </c>
      <c r="CG1699" s="1" t="b">
        <f t="shared" si="842"/>
        <v>0</v>
      </c>
      <c r="CH1699" s="1" t="b">
        <f t="shared" si="843"/>
        <v>0</v>
      </c>
      <c r="CI1699" s="1" t="b">
        <f t="shared" si="844"/>
        <v>0</v>
      </c>
      <c r="CJ1699" s="1" t="b">
        <f t="shared" si="845"/>
        <v>0</v>
      </c>
      <c r="CK1699" s="1" t="b">
        <f t="shared" si="846"/>
        <v>1</v>
      </c>
      <c r="CL1699" s="1" t="b">
        <f t="shared" si="847"/>
        <v>0</v>
      </c>
      <c r="CM1699" s="1" t="b">
        <f t="shared" si="848"/>
        <v>0</v>
      </c>
      <c r="CN1699" s="1" t="b">
        <f t="shared" si="849"/>
        <v>0</v>
      </c>
      <c r="CO1699" s="2" t="b">
        <f t="shared" si="850"/>
        <v>1</v>
      </c>
      <c r="CP1699" s="2" t="b">
        <f t="shared" si="851"/>
        <v>1</v>
      </c>
      <c r="CQ1699" s="2" t="b">
        <f t="shared" si="852"/>
        <v>0</v>
      </c>
      <c r="CR1699" s="6" t="str">
        <f t="shared" si="853"/>
        <v>Male</v>
      </c>
      <c r="CS1699" s="7">
        <f t="shared" si="854"/>
        <v>1</v>
      </c>
      <c r="CT1699" s="7">
        <f t="shared" si="855"/>
        <v>0</v>
      </c>
      <c r="CU1699" s="7">
        <f t="shared" si="856"/>
        <v>0</v>
      </c>
      <c r="CV1699" s="7">
        <f t="shared" si="857"/>
        <v>1</v>
      </c>
      <c r="CW1699" s="7">
        <f t="shared" si="835"/>
        <v>0</v>
      </c>
      <c r="CX1699" s="1" t="b">
        <f t="shared" si="836"/>
        <v>0</v>
      </c>
      <c r="CY1699" s="1" t="b">
        <f t="shared" si="837"/>
        <v>1</v>
      </c>
      <c r="DG1699" s="1" t="b">
        <f t="shared" si="858"/>
        <v>0</v>
      </c>
    </row>
    <row r="1700" spans="2:111" ht="290" x14ac:dyDescent="0.35">
      <c r="B1700" s="1" t="s">
        <v>13809</v>
      </c>
      <c r="C1700" s="9">
        <v>44389</v>
      </c>
      <c r="D1700" s="10" t="s">
        <v>13809</v>
      </c>
      <c r="E1700" s="1">
        <v>37</v>
      </c>
      <c r="F1700" s="1" t="s">
        <v>127</v>
      </c>
      <c r="G1700" s="1" t="s">
        <v>13809</v>
      </c>
      <c r="H1700" s="1" t="s">
        <v>13809</v>
      </c>
      <c r="I1700" s="9">
        <v>44256</v>
      </c>
      <c r="J1700" s="2" t="s">
        <v>128</v>
      </c>
      <c r="K1700" s="2" t="s">
        <v>13809</v>
      </c>
      <c r="L1700" s="9">
        <v>44283</v>
      </c>
      <c r="M1700" s="2" t="s">
        <v>128</v>
      </c>
      <c r="N1700" s="2" t="s">
        <v>13809</v>
      </c>
      <c r="O1700" s="2" t="s">
        <v>315</v>
      </c>
      <c r="P1700" s="2" t="s">
        <v>111</v>
      </c>
      <c r="S1700" s="2" t="s">
        <v>112</v>
      </c>
      <c r="T1700" s="2" t="s">
        <v>112</v>
      </c>
      <c r="U1700" s="2" t="b">
        <f>OR(S1700="yes",T1700="yes")</f>
        <v>1</v>
      </c>
      <c r="V1700" s="2" t="s">
        <v>126</v>
      </c>
      <c r="W1700" s="1" t="s">
        <v>111</v>
      </c>
      <c r="Y1700" s="2" t="s">
        <v>112</v>
      </c>
      <c r="Z1700" s="2" t="s">
        <v>111</v>
      </c>
      <c r="AA1700" s="2" t="s">
        <v>112</v>
      </c>
      <c r="AB1700" s="2">
        <v>1</v>
      </c>
      <c r="AC1700" s="1" t="s">
        <v>111</v>
      </c>
      <c r="AH1700" s="1" t="s">
        <v>193</v>
      </c>
      <c r="AI1700" s="1" t="s">
        <v>6240</v>
      </c>
      <c r="AJ1700" s="1" t="s">
        <v>115</v>
      </c>
      <c r="AK1700" s="1" t="s">
        <v>349</v>
      </c>
      <c r="AN1700" s="1" t="s">
        <v>6241</v>
      </c>
      <c r="AO1700" s="1" t="s">
        <v>6242</v>
      </c>
      <c r="AZ1700" s="1" t="s">
        <v>155</v>
      </c>
      <c r="BA1700" s="1" t="s">
        <v>6243</v>
      </c>
      <c r="BJ1700" s="1" t="s">
        <v>112</v>
      </c>
      <c r="BK1700" s="1" t="s">
        <v>111</v>
      </c>
      <c r="BU1700" s="34" t="s">
        <v>6244</v>
      </c>
      <c r="BV1700" s="9">
        <v>44776</v>
      </c>
      <c r="BW1700" s="34" t="s">
        <v>6245</v>
      </c>
      <c r="BY1700" s="2" t="s">
        <v>136</v>
      </c>
      <c r="BZ1700" s="2" t="s">
        <v>124</v>
      </c>
      <c r="CB1700" s="1" t="s">
        <v>319</v>
      </c>
      <c r="CD1700" s="1" t="b">
        <f t="shared" si="839"/>
        <v>0</v>
      </c>
      <c r="CE1700" s="1" t="b">
        <f t="shared" si="840"/>
        <v>0</v>
      </c>
      <c r="CF1700" s="1" t="b">
        <f t="shared" si="841"/>
        <v>0</v>
      </c>
      <c r="CG1700" s="1" t="b">
        <f t="shared" si="842"/>
        <v>0</v>
      </c>
      <c r="CH1700" s="1" t="b">
        <f t="shared" si="843"/>
        <v>0</v>
      </c>
      <c r="CI1700" s="1" t="b">
        <f t="shared" si="844"/>
        <v>0</v>
      </c>
      <c r="CJ1700" s="1" t="b">
        <f t="shared" si="845"/>
        <v>0</v>
      </c>
      <c r="CK1700" s="1" t="b">
        <f t="shared" si="846"/>
        <v>1</v>
      </c>
      <c r="CL1700" s="1" t="b">
        <f t="shared" si="847"/>
        <v>0</v>
      </c>
      <c r="CM1700" s="1" t="b">
        <f t="shared" si="848"/>
        <v>0</v>
      </c>
      <c r="CN1700" s="1" t="b">
        <f t="shared" si="849"/>
        <v>0</v>
      </c>
      <c r="CO1700" s="2" t="b">
        <f t="shared" si="850"/>
        <v>1</v>
      </c>
      <c r="CP1700" s="2" t="b">
        <f t="shared" si="851"/>
        <v>1</v>
      </c>
      <c r="CQ1700" s="2" t="b">
        <f t="shared" si="852"/>
        <v>0</v>
      </c>
      <c r="CR1700" s="6" t="str">
        <f t="shared" si="853"/>
        <v>Male</v>
      </c>
      <c r="CS1700" s="7">
        <f t="shared" si="854"/>
        <v>0</v>
      </c>
      <c r="CT1700" s="7">
        <f t="shared" si="855"/>
        <v>1</v>
      </c>
      <c r="CU1700" s="7">
        <f t="shared" si="856"/>
        <v>0</v>
      </c>
      <c r="CV1700" s="7">
        <f t="shared" si="857"/>
        <v>0</v>
      </c>
    </row>
    <row r="1701" spans="2:111" ht="58" x14ac:dyDescent="0.35">
      <c r="B1701" s="1" t="s">
        <v>13809</v>
      </c>
      <c r="C1701" s="9">
        <v>44389</v>
      </c>
      <c r="D1701" s="10" t="s">
        <v>13809</v>
      </c>
      <c r="E1701" s="1">
        <v>59</v>
      </c>
      <c r="F1701" s="1" t="s">
        <v>127</v>
      </c>
      <c r="G1701" s="1" t="s">
        <v>13809</v>
      </c>
      <c r="H1701" s="1" t="s">
        <v>13809</v>
      </c>
      <c r="I1701" s="9">
        <v>44330</v>
      </c>
      <c r="J1701" s="2" t="s">
        <v>409</v>
      </c>
      <c r="K1701" s="2" t="s">
        <v>13809</v>
      </c>
      <c r="N1701" s="2" t="s">
        <v>13809</v>
      </c>
      <c r="O1701" s="2" t="s">
        <v>110</v>
      </c>
      <c r="P1701" s="2" t="s">
        <v>111</v>
      </c>
      <c r="S1701" s="2" t="s">
        <v>112</v>
      </c>
      <c r="T1701" s="2" t="s">
        <v>111</v>
      </c>
      <c r="U1701" s="2" t="b">
        <v>1</v>
      </c>
      <c r="V1701" s="2" t="s">
        <v>113</v>
      </c>
      <c r="W1701" s="1" t="s">
        <v>112</v>
      </c>
      <c r="X1701" s="1" t="s">
        <v>110</v>
      </c>
      <c r="Y1701" s="2" t="s">
        <v>112</v>
      </c>
      <c r="Z1701" s="2" t="s">
        <v>112</v>
      </c>
      <c r="AB1701" s="2">
        <v>10</v>
      </c>
      <c r="AF1701" s="1" t="s">
        <v>111</v>
      </c>
      <c r="AJ1701" s="1" t="s">
        <v>115</v>
      </c>
      <c r="AK1701" s="1" t="s">
        <v>185</v>
      </c>
      <c r="AO1701" s="1" t="s">
        <v>117</v>
      </c>
      <c r="AS1701" s="1" t="s">
        <v>118</v>
      </c>
      <c r="AZ1701" s="1" t="s">
        <v>155</v>
      </c>
      <c r="BJ1701" s="1" t="s">
        <v>112</v>
      </c>
      <c r="BQ1701" s="1" t="s">
        <v>121</v>
      </c>
      <c r="BW1701" s="34" t="s">
        <v>6246</v>
      </c>
      <c r="BY1701" s="2" t="s">
        <v>123</v>
      </c>
      <c r="BZ1701" s="2" t="s">
        <v>162</v>
      </c>
      <c r="CA1701" s="2">
        <v>1</v>
      </c>
      <c r="CB1701" s="1" t="s">
        <v>199</v>
      </c>
      <c r="CC1701" s="2" t="s">
        <v>113</v>
      </c>
      <c r="CD1701" s="1" t="b">
        <f t="shared" si="839"/>
        <v>0</v>
      </c>
      <c r="CE1701" s="1" t="b">
        <f t="shared" si="840"/>
        <v>0</v>
      </c>
      <c r="CF1701" s="1" t="b">
        <f t="shared" si="841"/>
        <v>0</v>
      </c>
      <c r="CG1701" s="1" t="b">
        <f t="shared" si="842"/>
        <v>0</v>
      </c>
      <c r="CH1701" s="1" t="b">
        <f t="shared" si="843"/>
        <v>0</v>
      </c>
      <c r="CI1701" s="1" t="b">
        <f t="shared" si="844"/>
        <v>0</v>
      </c>
      <c r="CJ1701" s="1" t="b">
        <f t="shared" si="845"/>
        <v>0</v>
      </c>
      <c r="CK1701" s="1" t="b">
        <f t="shared" si="846"/>
        <v>0</v>
      </c>
      <c r="CL1701" s="1" t="b">
        <f t="shared" si="847"/>
        <v>0</v>
      </c>
      <c r="CM1701" s="1" t="b">
        <f t="shared" si="848"/>
        <v>1</v>
      </c>
      <c r="CN1701" s="1" t="b">
        <f t="shared" si="849"/>
        <v>0</v>
      </c>
      <c r="CO1701" s="2" t="b">
        <f t="shared" si="850"/>
        <v>0</v>
      </c>
      <c r="CP1701" s="2" t="b">
        <f t="shared" si="851"/>
        <v>0</v>
      </c>
      <c r="CQ1701" s="2" t="b">
        <f t="shared" si="852"/>
        <v>1</v>
      </c>
      <c r="CR1701" s="6" t="str">
        <f t="shared" si="853"/>
        <v>Male</v>
      </c>
      <c r="CS1701" s="7">
        <f t="shared" si="854"/>
        <v>0</v>
      </c>
      <c r="CT1701" s="7">
        <f t="shared" si="855"/>
        <v>0</v>
      </c>
      <c r="CU1701" s="7">
        <f t="shared" si="856"/>
        <v>1</v>
      </c>
      <c r="CV1701" s="7">
        <f t="shared" si="857"/>
        <v>0</v>
      </c>
      <c r="CW1701" s="7">
        <f t="shared" ref="CW1701:CW1714" si="859">COUNTIF(M1701,"=*moderna*")</f>
        <v>0</v>
      </c>
      <c r="CX1701" s="1" t="b">
        <f t="shared" ref="CX1701:CX1714" si="860">AND(E1701&lt;30,NOT(E1701="."),NOT(E1701=""))</f>
        <v>0</v>
      </c>
      <c r="CY1701" s="1" t="b">
        <f t="shared" ref="CY1701:CY1714" si="861">AND(E1701&gt;17,E1701&lt;41,NOT(E1701="."),NOT(E1701=""))</f>
        <v>0</v>
      </c>
      <c r="DG1701" s="1" t="b">
        <f t="shared" ref="DG1701:DG1714" si="862">AND(E1701&gt;4,E1701&lt;18,NOT(E1701=""),NOT(E1701="."))</f>
        <v>0</v>
      </c>
    </row>
    <row r="1702" spans="2:111" ht="101.5" x14ac:dyDescent="0.35">
      <c r="B1702" s="1" t="s">
        <v>13809</v>
      </c>
      <c r="C1702" s="9">
        <v>44390</v>
      </c>
      <c r="D1702" s="10" t="s">
        <v>13809</v>
      </c>
      <c r="E1702" s="1">
        <v>31</v>
      </c>
      <c r="F1702" s="1" t="s">
        <v>108</v>
      </c>
      <c r="G1702" s="1" t="s">
        <v>13809</v>
      </c>
      <c r="H1702" s="1" t="s">
        <v>13809</v>
      </c>
      <c r="I1702" s="9">
        <v>44205</v>
      </c>
      <c r="J1702" s="2" t="s">
        <v>128</v>
      </c>
      <c r="K1702" s="2" t="s">
        <v>13809</v>
      </c>
      <c r="L1702" s="9">
        <v>44233</v>
      </c>
      <c r="M1702" s="2" t="s">
        <v>128</v>
      </c>
      <c r="N1702" s="2" t="s">
        <v>13809</v>
      </c>
      <c r="O1702" s="2" t="s">
        <v>110</v>
      </c>
      <c r="P1702" s="2" t="s">
        <v>111</v>
      </c>
      <c r="S1702" s="2" t="s">
        <v>112</v>
      </c>
      <c r="T1702" s="2" t="s">
        <v>111</v>
      </c>
      <c r="U1702" s="2" t="b">
        <v>1</v>
      </c>
      <c r="V1702" s="2" t="s">
        <v>113</v>
      </c>
      <c r="W1702" s="1" t="s">
        <v>111</v>
      </c>
      <c r="Y1702" s="2" t="s">
        <v>111</v>
      </c>
      <c r="AF1702" s="1" t="s">
        <v>111</v>
      </c>
      <c r="AK1702" s="1" t="s">
        <v>201</v>
      </c>
      <c r="AN1702" s="1" t="s">
        <v>6247</v>
      </c>
      <c r="AO1702" s="1" t="s">
        <v>117</v>
      </c>
      <c r="AU1702" s="1" t="s">
        <v>132</v>
      </c>
      <c r="AZ1702" s="1" t="s">
        <v>155</v>
      </c>
      <c r="BA1702" s="1" t="s">
        <v>6248</v>
      </c>
      <c r="BJ1702" s="1" t="s">
        <v>112</v>
      </c>
      <c r="BK1702" s="1" t="s">
        <v>111</v>
      </c>
      <c r="BQ1702" s="1" t="s">
        <v>121</v>
      </c>
      <c r="BR1702" s="1" t="s">
        <v>122</v>
      </c>
      <c r="BS1702" s="1" t="s">
        <v>112</v>
      </c>
      <c r="BT1702" s="34" t="s">
        <v>6249</v>
      </c>
      <c r="BU1702" s="34" t="s">
        <v>6250</v>
      </c>
      <c r="BV1702" s="9">
        <v>44384</v>
      </c>
      <c r="BW1702" s="34" t="s">
        <v>6251</v>
      </c>
      <c r="BY1702" s="2" t="s">
        <v>156</v>
      </c>
      <c r="BZ1702" s="2" t="s">
        <v>124</v>
      </c>
      <c r="CA1702" s="2">
        <v>2</v>
      </c>
      <c r="CB1702" s="1" t="s">
        <v>256</v>
      </c>
      <c r="CC1702" s="2" t="s">
        <v>126</v>
      </c>
      <c r="CD1702" s="1" t="b">
        <f t="shared" si="839"/>
        <v>0</v>
      </c>
      <c r="CE1702" s="1" t="b">
        <f t="shared" si="840"/>
        <v>0</v>
      </c>
      <c r="CF1702" s="1" t="b">
        <f t="shared" si="841"/>
        <v>0</v>
      </c>
      <c r="CG1702" s="1" t="b">
        <f t="shared" si="842"/>
        <v>0</v>
      </c>
      <c r="CH1702" s="1" t="b">
        <f t="shared" si="843"/>
        <v>0</v>
      </c>
      <c r="CI1702" s="1" t="b">
        <f t="shared" si="844"/>
        <v>0</v>
      </c>
      <c r="CJ1702" s="1" t="b">
        <f t="shared" si="845"/>
        <v>0</v>
      </c>
      <c r="CK1702" s="1" t="b">
        <f t="shared" si="846"/>
        <v>1</v>
      </c>
      <c r="CL1702" s="1" t="b">
        <f t="shared" si="847"/>
        <v>0</v>
      </c>
      <c r="CM1702" s="1" t="b">
        <f t="shared" si="848"/>
        <v>0</v>
      </c>
      <c r="CN1702" s="1" t="b">
        <f t="shared" si="849"/>
        <v>0</v>
      </c>
      <c r="CO1702" s="2" t="b">
        <f t="shared" si="850"/>
        <v>0</v>
      </c>
      <c r="CP1702" s="2" t="b">
        <f t="shared" si="851"/>
        <v>0</v>
      </c>
      <c r="CQ1702" s="2" t="b">
        <f t="shared" si="852"/>
        <v>0</v>
      </c>
      <c r="CR1702" s="6" t="str">
        <f t="shared" si="853"/>
        <v>Female</v>
      </c>
      <c r="CS1702" s="7">
        <f t="shared" si="854"/>
        <v>0</v>
      </c>
      <c r="CT1702" s="7">
        <f t="shared" si="855"/>
        <v>1</v>
      </c>
      <c r="CU1702" s="7">
        <f t="shared" si="856"/>
        <v>0</v>
      </c>
      <c r="CV1702" s="7">
        <f t="shared" si="857"/>
        <v>0</v>
      </c>
      <c r="CW1702" s="7">
        <f t="shared" si="859"/>
        <v>1</v>
      </c>
      <c r="CX1702" s="1" t="b">
        <f t="shared" si="860"/>
        <v>0</v>
      </c>
      <c r="CY1702" s="1" t="b">
        <f t="shared" si="861"/>
        <v>1</v>
      </c>
      <c r="DG1702" s="1" t="b">
        <f t="shared" si="862"/>
        <v>0</v>
      </c>
    </row>
    <row r="1703" spans="2:111" ht="43.5" x14ac:dyDescent="0.35">
      <c r="B1703" s="1" t="s">
        <v>13809</v>
      </c>
      <c r="C1703" s="9">
        <v>44390</v>
      </c>
      <c r="D1703" s="10" t="s">
        <v>13809</v>
      </c>
      <c r="E1703" s="1">
        <v>43</v>
      </c>
      <c r="F1703" s="1" t="s">
        <v>127</v>
      </c>
      <c r="G1703" s="1" t="s">
        <v>13809</v>
      </c>
      <c r="H1703" s="1" t="s">
        <v>13809</v>
      </c>
      <c r="I1703" s="9">
        <v>44368</v>
      </c>
      <c r="J1703" s="2" t="s">
        <v>409</v>
      </c>
      <c r="K1703" s="2" t="s">
        <v>13809</v>
      </c>
      <c r="N1703" s="2" t="s">
        <v>13809</v>
      </c>
      <c r="O1703" s="2" t="s">
        <v>110</v>
      </c>
      <c r="P1703" s="2" t="s">
        <v>111</v>
      </c>
      <c r="S1703" s="2" t="s">
        <v>111</v>
      </c>
      <c r="T1703" s="2" t="s">
        <v>112</v>
      </c>
      <c r="U1703" s="2" t="b">
        <v>1</v>
      </c>
      <c r="V1703" s="2" t="s">
        <v>113</v>
      </c>
      <c r="W1703" s="1" t="s">
        <v>112</v>
      </c>
      <c r="X1703" s="1" t="s">
        <v>114</v>
      </c>
      <c r="Y1703" s="2" t="s">
        <v>112</v>
      </c>
      <c r="Z1703" s="2" t="s">
        <v>112</v>
      </c>
      <c r="AA1703" s="2" t="s">
        <v>111</v>
      </c>
      <c r="AB1703" s="2">
        <v>1</v>
      </c>
      <c r="AC1703" s="1" t="s">
        <v>111</v>
      </c>
      <c r="AF1703" s="1" t="s">
        <v>111</v>
      </c>
      <c r="AJ1703" s="1" t="s">
        <v>115</v>
      </c>
      <c r="AK1703" s="1" t="s">
        <v>201</v>
      </c>
      <c r="AN1703" s="1" t="s">
        <v>6252</v>
      </c>
      <c r="AO1703" s="1" t="s">
        <v>130</v>
      </c>
      <c r="AS1703" s="1" t="s">
        <v>118</v>
      </c>
      <c r="AU1703" s="1" t="s">
        <v>177</v>
      </c>
      <c r="AX1703" s="1" t="s">
        <v>398</v>
      </c>
      <c r="AZ1703" s="1" t="s">
        <v>2214</v>
      </c>
      <c r="BC1703" s="1" t="s">
        <v>6253</v>
      </c>
      <c r="BD1703" s="1" t="s">
        <v>6254</v>
      </c>
      <c r="BE1703" s="1">
        <v>673</v>
      </c>
      <c r="BJ1703" s="1" t="s">
        <v>112</v>
      </c>
      <c r="BK1703" s="1" t="s">
        <v>112</v>
      </c>
      <c r="BL1703" s="1" t="s">
        <v>200</v>
      </c>
      <c r="BQ1703" s="1" t="s">
        <v>121</v>
      </c>
      <c r="BR1703" s="1" t="s">
        <v>122</v>
      </c>
      <c r="BS1703" s="1" t="s">
        <v>112</v>
      </c>
      <c r="BU1703" s="34" t="s">
        <v>6255</v>
      </c>
      <c r="BV1703" s="9">
        <v>44396</v>
      </c>
      <c r="BW1703" s="34" t="s">
        <v>6256</v>
      </c>
      <c r="BX1703" s="2" t="s">
        <v>112</v>
      </c>
      <c r="BY1703" s="2" t="s">
        <v>156</v>
      </c>
      <c r="BZ1703" s="2" t="s">
        <v>162</v>
      </c>
      <c r="CA1703" s="2">
        <v>1</v>
      </c>
      <c r="CB1703" s="1" t="s">
        <v>540</v>
      </c>
      <c r="CC1703" s="2" t="s">
        <v>126</v>
      </c>
      <c r="CD1703" s="1" t="b">
        <f t="shared" si="839"/>
        <v>0</v>
      </c>
      <c r="CE1703" s="1" t="b">
        <f t="shared" si="840"/>
        <v>0</v>
      </c>
      <c r="CF1703" s="1" t="b">
        <f t="shared" si="841"/>
        <v>0</v>
      </c>
      <c r="CG1703" s="1" t="b">
        <f t="shared" si="842"/>
        <v>0</v>
      </c>
      <c r="CH1703" s="1" t="b">
        <f t="shared" si="843"/>
        <v>0</v>
      </c>
      <c r="CI1703" s="1" t="b">
        <f t="shared" si="844"/>
        <v>0</v>
      </c>
      <c r="CJ1703" s="1" t="b">
        <f t="shared" si="845"/>
        <v>0</v>
      </c>
      <c r="CK1703" s="1" t="b">
        <f t="shared" si="846"/>
        <v>0</v>
      </c>
      <c r="CL1703" s="1" t="b">
        <f t="shared" si="847"/>
        <v>1</v>
      </c>
      <c r="CM1703" s="1" t="b">
        <f t="shared" si="848"/>
        <v>0</v>
      </c>
      <c r="CN1703" s="1" t="b">
        <f t="shared" si="849"/>
        <v>0</v>
      </c>
      <c r="CO1703" s="2" t="b">
        <f t="shared" si="850"/>
        <v>1</v>
      </c>
      <c r="CP1703" s="2" t="b">
        <f t="shared" si="851"/>
        <v>1</v>
      </c>
      <c r="CQ1703" s="2" t="b">
        <f t="shared" si="852"/>
        <v>0</v>
      </c>
      <c r="CR1703" s="6" t="str">
        <f t="shared" si="853"/>
        <v>Male</v>
      </c>
      <c r="CS1703" s="7">
        <f t="shared" si="854"/>
        <v>0</v>
      </c>
      <c r="CT1703" s="7">
        <f t="shared" si="855"/>
        <v>0</v>
      </c>
      <c r="CU1703" s="7">
        <f t="shared" si="856"/>
        <v>1</v>
      </c>
      <c r="CV1703" s="7">
        <f t="shared" si="857"/>
        <v>0</v>
      </c>
      <c r="CW1703" s="7">
        <f t="shared" si="859"/>
        <v>0</v>
      </c>
      <c r="CX1703" s="1" t="b">
        <f t="shared" si="860"/>
        <v>0</v>
      </c>
      <c r="CY1703" s="1" t="b">
        <f t="shared" si="861"/>
        <v>0</v>
      </c>
      <c r="DG1703" s="1" t="b">
        <f t="shared" si="862"/>
        <v>0</v>
      </c>
    </row>
    <row r="1704" spans="2:111" x14ac:dyDescent="0.35">
      <c r="B1704" s="1" t="s">
        <v>13809</v>
      </c>
      <c r="C1704" s="9">
        <v>44390</v>
      </c>
      <c r="D1704" s="10" t="s">
        <v>13809</v>
      </c>
      <c r="E1704" s="1">
        <v>18</v>
      </c>
      <c r="F1704" s="1" t="s">
        <v>127</v>
      </c>
      <c r="G1704" s="1" t="s">
        <v>13809</v>
      </c>
      <c r="H1704" s="1" t="s">
        <v>13809</v>
      </c>
      <c r="J1704" s="2" t="s">
        <v>109</v>
      </c>
      <c r="K1704" s="2" t="s">
        <v>13809</v>
      </c>
      <c r="L1704" s="9">
        <v>44385</v>
      </c>
      <c r="M1704" s="2" t="s">
        <v>109</v>
      </c>
      <c r="N1704" s="2" t="s">
        <v>13809</v>
      </c>
      <c r="O1704" s="2" t="s">
        <v>110</v>
      </c>
      <c r="P1704" s="2" t="s">
        <v>111</v>
      </c>
      <c r="S1704" s="2" t="s">
        <v>112</v>
      </c>
      <c r="T1704" s="2" t="s">
        <v>111</v>
      </c>
      <c r="U1704" s="2" t="b">
        <v>1</v>
      </c>
      <c r="V1704" s="2" t="s">
        <v>113</v>
      </c>
      <c r="W1704" s="1" t="s">
        <v>112</v>
      </c>
      <c r="X1704" s="1" t="s">
        <v>114</v>
      </c>
      <c r="Y1704" s="2" t="s">
        <v>112</v>
      </c>
      <c r="Z1704" s="2" t="s">
        <v>111</v>
      </c>
      <c r="AA1704" s="2" t="s">
        <v>112</v>
      </c>
      <c r="AB1704" s="2">
        <v>2</v>
      </c>
      <c r="AC1704" s="1" t="s">
        <v>111</v>
      </c>
      <c r="AF1704" s="1" t="s">
        <v>111</v>
      </c>
      <c r="AJ1704" s="1" t="s">
        <v>115</v>
      </c>
      <c r="AK1704" s="1" t="s">
        <v>194</v>
      </c>
      <c r="AN1704" s="1" t="s">
        <v>6257</v>
      </c>
      <c r="AO1704" s="1" t="s">
        <v>117</v>
      </c>
      <c r="AS1704" s="1" t="s">
        <v>118</v>
      </c>
      <c r="AU1704" s="1" t="s">
        <v>132</v>
      </c>
      <c r="AZ1704" s="1" t="s">
        <v>222</v>
      </c>
      <c r="BC1704" s="1">
        <v>2166</v>
      </c>
      <c r="BJ1704" s="1" t="s">
        <v>112</v>
      </c>
      <c r="BK1704" s="1" t="s">
        <v>112</v>
      </c>
      <c r="BL1704" s="1" t="s">
        <v>301</v>
      </c>
      <c r="BQ1704" s="1" t="s">
        <v>121</v>
      </c>
      <c r="BR1704" s="1" t="s">
        <v>122</v>
      </c>
      <c r="BS1704" s="1" t="s">
        <v>112</v>
      </c>
      <c r="BV1704" s="9">
        <v>44437</v>
      </c>
      <c r="BX1704" s="2" t="s">
        <v>111</v>
      </c>
      <c r="BY1704" s="2" t="s">
        <v>156</v>
      </c>
      <c r="BZ1704" s="2" t="s">
        <v>124</v>
      </c>
      <c r="CA1704" s="2">
        <v>2</v>
      </c>
      <c r="CB1704" s="1" t="s">
        <v>386</v>
      </c>
      <c r="CC1704" s="2" t="s">
        <v>126</v>
      </c>
      <c r="CD1704" s="1" t="b">
        <f t="shared" si="839"/>
        <v>1</v>
      </c>
      <c r="CE1704" s="1" t="b">
        <f t="shared" si="840"/>
        <v>0</v>
      </c>
      <c r="CF1704" s="1" t="b">
        <f t="shared" si="841"/>
        <v>0</v>
      </c>
      <c r="CG1704" s="1" t="b">
        <f t="shared" si="842"/>
        <v>0</v>
      </c>
      <c r="CH1704" s="1" t="b">
        <f t="shared" si="843"/>
        <v>0</v>
      </c>
      <c r="CI1704" s="1" t="b">
        <f t="shared" si="844"/>
        <v>1</v>
      </c>
      <c r="CJ1704" s="1" t="b">
        <f t="shared" si="845"/>
        <v>0</v>
      </c>
      <c r="CK1704" s="1" t="b">
        <f t="shared" si="846"/>
        <v>0</v>
      </c>
      <c r="CL1704" s="1" t="b">
        <f t="shared" si="847"/>
        <v>0</v>
      </c>
      <c r="CM1704" s="1" t="b">
        <f t="shared" si="848"/>
        <v>0</v>
      </c>
      <c r="CN1704" s="1" t="b">
        <f t="shared" si="849"/>
        <v>0</v>
      </c>
      <c r="CO1704" s="2" t="b">
        <f t="shared" si="850"/>
        <v>1</v>
      </c>
      <c r="CP1704" s="2" t="b">
        <f t="shared" si="851"/>
        <v>1</v>
      </c>
      <c r="CQ1704" s="2" t="b">
        <f t="shared" si="852"/>
        <v>0</v>
      </c>
      <c r="CR1704" s="6" t="str">
        <f t="shared" si="853"/>
        <v>Male</v>
      </c>
      <c r="CS1704" s="7">
        <f t="shared" si="854"/>
        <v>1</v>
      </c>
      <c r="CT1704" s="7">
        <f t="shared" si="855"/>
        <v>0</v>
      </c>
      <c r="CU1704" s="7">
        <f t="shared" si="856"/>
        <v>0</v>
      </c>
      <c r="CV1704" s="7">
        <f t="shared" si="857"/>
        <v>1</v>
      </c>
      <c r="CW1704" s="7">
        <f t="shared" si="859"/>
        <v>0</v>
      </c>
      <c r="CX1704" s="1" t="b">
        <f t="shared" si="860"/>
        <v>1</v>
      </c>
      <c r="CY1704" s="1" t="b">
        <f t="shared" si="861"/>
        <v>1</v>
      </c>
      <c r="DG1704" s="1" t="b">
        <f t="shared" si="862"/>
        <v>0</v>
      </c>
    </row>
    <row r="1705" spans="2:111" ht="304.5" x14ac:dyDescent="0.35">
      <c r="B1705" s="1" t="s">
        <v>13809</v>
      </c>
      <c r="C1705" s="9">
        <v>44390</v>
      </c>
      <c r="D1705" s="10" t="s">
        <v>13809</v>
      </c>
      <c r="E1705" s="1">
        <v>37</v>
      </c>
      <c r="F1705" s="1" t="s">
        <v>108</v>
      </c>
      <c r="G1705" s="1" t="s">
        <v>13809</v>
      </c>
      <c r="H1705" s="1" t="s">
        <v>13809</v>
      </c>
      <c r="I1705" s="2" t="s">
        <v>183</v>
      </c>
      <c r="J1705" s="2" t="s">
        <v>128</v>
      </c>
      <c r="K1705" s="2" t="s">
        <v>13809</v>
      </c>
      <c r="L1705" s="9">
        <v>44237</v>
      </c>
      <c r="M1705" s="2" t="s">
        <v>128</v>
      </c>
      <c r="N1705" s="2" t="s">
        <v>13809</v>
      </c>
      <c r="O1705" s="2" t="s">
        <v>110</v>
      </c>
      <c r="P1705" s="2" t="s">
        <v>111</v>
      </c>
      <c r="S1705" s="2" t="s">
        <v>111</v>
      </c>
      <c r="T1705" s="2" t="s">
        <v>112</v>
      </c>
      <c r="U1705" s="2" t="b">
        <v>1</v>
      </c>
      <c r="V1705" s="2" t="s">
        <v>126</v>
      </c>
      <c r="W1705" s="1" t="s">
        <v>111</v>
      </c>
      <c r="Y1705" s="2" t="s">
        <v>112</v>
      </c>
      <c r="Z1705" s="2" t="s">
        <v>111</v>
      </c>
      <c r="AA1705" s="2" t="s">
        <v>112</v>
      </c>
      <c r="AB1705" s="2">
        <v>2</v>
      </c>
      <c r="AC1705" s="1" t="s">
        <v>111</v>
      </c>
      <c r="AF1705" s="1" t="s">
        <v>111</v>
      </c>
      <c r="AJ1705" s="1" t="s">
        <v>115</v>
      </c>
      <c r="AK1705" s="1" t="s">
        <v>189</v>
      </c>
      <c r="AO1705" s="1" t="s">
        <v>237</v>
      </c>
      <c r="AU1705" s="1" t="s">
        <v>132</v>
      </c>
      <c r="BJ1705" s="1" t="s">
        <v>111</v>
      </c>
      <c r="BN1705" s="1" t="s">
        <v>112</v>
      </c>
      <c r="BO1705" s="1" t="s">
        <v>148</v>
      </c>
      <c r="BP1705" s="1" t="s">
        <v>235</v>
      </c>
      <c r="BQ1705" s="1" t="s">
        <v>121</v>
      </c>
      <c r="BR1705" s="1" t="s">
        <v>122</v>
      </c>
      <c r="BS1705" s="1" t="s">
        <v>112</v>
      </c>
      <c r="BV1705" s="9">
        <v>44524</v>
      </c>
      <c r="BW1705" s="34" t="s">
        <v>14542</v>
      </c>
      <c r="BX1705" s="2" t="s">
        <v>111</v>
      </c>
      <c r="BY1705" s="2" t="s">
        <v>153</v>
      </c>
      <c r="BZ1705" s="2" t="s">
        <v>124</v>
      </c>
      <c r="CB1705" s="1" t="s">
        <v>199</v>
      </c>
      <c r="CD1705" s="1" t="b">
        <f t="shared" si="839"/>
        <v>0</v>
      </c>
      <c r="CE1705" s="1" t="b">
        <f t="shared" si="840"/>
        <v>0</v>
      </c>
      <c r="CF1705" s="1" t="b">
        <f t="shared" si="841"/>
        <v>0</v>
      </c>
      <c r="CG1705" s="1" t="b">
        <f t="shared" si="842"/>
        <v>0</v>
      </c>
      <c r="CH1705" s="1" t="b">
        <f t="shared" si="843"/>
        <v>0</v>
      </c>
      <c r="CI1705" s="1" t="b">
        <f t="shared" si="844"/>
        <v>0</v>
      </c>
      <c r="CJ1705" s="1" t="b">
        <f t="shared" si="845"/>
        <v>0</v>
      </c>
      <c r="CK1705" s="1" t="b">
        <f t="shared" si="846"/>
        <v>1</v>
      </c>
      <c r="CL1705" s="1" t="b">
        <f t="shared" si="847"/>
        <v>0</v>
      </c>
      <c r="CM1705" s="1" t="b">
        <f t="shared" si="848"/>
        <v>0</v>
      </c>
      <c r="CN1705" s="1" t="b">
        <f t="shared" si="849"/>
        <v>0</v>
      </c>
      <c r="CO1705" s="2" t="b">
        <f t="shared" si="850"/>
        <v>1</v>
      </c>
      <c r="CP1705" s="2" t="b">
        <f t="shared" si="851"/>
        <v>1</v>
      </c>
      <c r="CQ1705" s="2" t="b">
        <f t="shared" si="852"/>
        <v>0</v>
      </c>
      <c r="CR1705" s="6" t="str">
        <f t="shared" si="853"/>
        <v>Female</v>
      </c>
      <c r="CS1705" s="7">
        <f t="shared" si="854"/>
        <v>0</v>
      </c>
      <c r="CT1705" s="7">
        <f t="shared" si="855"/>
        <v>1</v>
      </c>
      <c r="CU1705" s="7">
        <f t="shared" si="856"/>
        <v>0</v>
      </c>
      <c r="CV1705" s="7">
        <f t="shared" si="857"/>
        <v>0</v>
      </c>
      <c r="CW1705" s="7">
        <f t="shared" si="859"/>
        <v>1</v>
      </c>
      <c r="CX1705" s="1" t="b">
        <f t="shared" si="860"/>
        <v>0</v>
      </c>
      <c r="CY1705" s="1" t="b">
        <f t="shared" si="861"/>
        <v>1</v>
      </c>
      <c r="DG1705" s="1" t="b">
        <f t="shared" si="862"/>
        <v>0</v>
      </c>
    </row>
    <row r="1706" spans="2:111" ht="87" x14ac:dyDescent="0.35">
      <c r="B1706" s="1" t="s">
        <v>13809</v>
      </c>
      <c r="C1706" s="9">
        <v>44390</v>
      </c>
      <c r="D1706" s="10" t="s">
        <v>13809</v>
      </c>
      <c r="E1706" s="1">
        <v>51</v>
      </c>
      <c r="F1706" s="1" t="s">
        <v>127</v>
      </c>
      <c r="G1706" s="1" t="s">
        <v>13809</v>
      </c>
      <c r="H1706" s="1" t="s">
        <v>13809</v>
      </c>
      <c r="I1706" s="9">
        <v>44285</v>
      </c>
      <c r="J1706" s="2" t="s">
        <v>128</v>
      </c>
      <c r="K1706" s="2" t="s">
        <v>13809</v>
      </c>
      <c r="L1706" s="9">
        <v>44313</v>
      </c>
      <c r="M1706" s="2" t="s">
        <v>128</v>
      </c>
      <c r="N1706" s="2" t="s">
        <v>13809</v>
      </c>
      <c r="O1706" s="2" t="s">
        <v>110</v>
      </c>
      <c r="P1706" s="2" t="s">
        <v>111</v>
      </c>
      <c r="S1706" s="2" t="s">
        <v>111</v>
      </c>
      <c r="T1706" s="2" t="s">
        <v>112</v>
      </c>
      <c r="U1706" s="2" t="b">
        <v>1</v>
      </c>
      <c r="V1706" s="2" t="s">
        <v>113</v>
      </c>
      <c r="W1706" s="1" t="s">
        <v>111</v>
      </c>
      <c r="Y1706" s="2" t="s">
        <v>112</v>
      </c>
      <c r="Z1706" s="2" t="s">
        <v>111</v>
      </c>
      <c r="AA1706" s="2" t="s">
        <v>112</v>
      </c>
      <c r="AB1706" s="2">
        <v>5</v>
      </c>
      <c r="AC1706" s="1" t="s">
        <v>111</v>
      </c>
      <c r="AF1706" s="1" t="s">
        <v>111</v>
      </c>
      <c r="AJ1706" s="1" t="s">
        <v>115</v>
      </c>
      <c r="AK1706" s="1" t="s">
        <v>294</v>
      </c>
      <c r="AN1706" s="1" t="s">
        <v>2764</v>
      </c>
      <c r="AO1706" s="1" t="s">
        <v>117</v>
      </c>
      <c r="AS1706" s="1" t="s">
        <v>190</v>
      </c>
      <c r="AU1706" s="1" t="s">
        <v>132</v>
      </c>
      <c r="AZ1706" s="1" t="s">
        <v>155</v>
      </c>
      <c r="BA1706" s="1" t="s">
        <v>6258</v>
      </c>
      <c r="BJ1706" s="1" t="s">
        <v>112</v>
      </c>
      <c r="BK1706" s="1" t="s">
        <v>112</v>
      </c>
      <c r="BL1706" s="1" t="s">
        <v>354</v>
      </c>
      <c r="BM1706" s="1" t="s">
        <v>6259</v>
      </c>
      <c r="BQ1706" s="1" t="s">
        <v>121</v>
      </c>
      <c r="BR1706" s="1" t="s">
        <v>122</v>
      </c>
      <c r="BS1706" s="1" t="s">
        <v>111</v>
      </c>
      <c r="BT1706" s="34" t="s">
        <v>6260</v>
      </c>
      <c r="BU1706" s="34" t="s">
        <v>6261</v>
      </c>
      <c r="BV1706" s="9">
        <v>44403</v>
      </c>
      <c r="BW1706" s="34" t="s">
        <v>6262</v>
      </c>
      <c r="BY1706" s="2" t="s">
        <v>156</v>
      </c>
      <c r="BZ1706" s="2" t="s">
        <v>124</v>
      </c>
      <c r="CA1706" s="2">
        <v>1</v>
      </c>
      <c r="CB1706" s="1" t="s">
        <v>207</v>
      </c>
      <c r="CC1706" s="2" t="s">
        <v>126</v>
      </c>
      <c r="CD1706" s="1" t="b">
        <f t="shared" si="839"/>
        <v>0</v>
      </c>
      <c r="CE1706" s="1" t="b">
        <f t="shared" si="840"/>
        <v>0</v>
      </c>
      <c r="CF1706" s="1" t="b">
        <f t="shared" si="841"/>
        <v>0</v>
      </c>
      <c r="CG1706" s="1" t="b">
        <f t="shared" si="842"/>
        <v>0</v>
      </c>
      <c r="CH1706" s="1" t="b">
        <f t="shared" si="843"/>
        <v>0</v>
      </c>
      <c r="CI1706" s="1" t="b">
        <f t="shared" si="844"/>
        <v>0</v>
      </c>
      <c r="CJ1706" s="1" t="b">
        <f t="shared" si="845"/>
        <v>0</v>
      </c>
      <c r="CK1706" s="1" t="b">
        <f t="shared" si="846"/>
        <v>0</v>
      </c>
      <c r="CL1706" s="1" t="b">
        <f t="shared" si="847"/>
        <v>0</v>
      </c>
      <c r="CM1706" s="1" t="b">
        <f t="shared" si="848"/>
        <v>1</v>
      </c>
      <c r="CN1706" s="1" t="b">
        <f t="shared" si="849"/>
        <v>0</v>
      </c>
      <c r="CO1706" s="2" t="b">
        <f t="shared" si="850"/>
        <v>1</v>
      </c>
      <c r="CP1706" s="2" t="b">
        <f t="shared" si="851"/>
        <v>1</v>
      </c>
      <c r="CQ1706" s="2" t="b">
        <f t="shared" si="852"/>
        <v>0</v>
      </c>
      <c r="CR1706" s="6" t="str">
        <f t="shared" si="853"/>
        <v>Male</v>
      </c>
      <c r="CS1706" s="7">
        <f t="shared" si="854"/>
        <v>0</v>
      </c>
      <c r="CT1706" s="7">
        <f t="shared" si="855"/>
        <v>1</v>
      </c>
      <c r="CU1706" s="7">
        <f t="shared" si="856"/>
        <v>0</v>
      </c>
      <c r="CV1706" s="7">
        <f t="shared" si="857"/>
        <v>0</v>
      </c>
      <c r="CW1706" s="7">
        <f t="shared" si="859"/>
        <v>1</v>
      </c>
      <c r="CX1706" s="1" t="b">
        <f t="shared" si="860"/>
        <v>0</v>
      </c>
      <c r="CY1706" s="1" t="b">
        <f t="shared" si="861"/>
        <v>0</v>
      </c>
      <c r="DG1706" s="1" t="b">
        <f t="shared" si="862"/>
        <v>0</v>
      </c>
    </row>
    <row r="1707" spans="2:111" ht="217.5" x14ac:dyDescent="0.35">
      <c r="B1707" s="1" t="s">
        <v>13809</v>
      </c>
      <c r="C1707" s="9">
        <v>44390</v>
      </c>
      <c r="D1707" s="10" t="s">
        <v>13809</v>
      </c>
      <c r="E1707" s="1">
        <v>15</v>
      </c>
      <c r="F1707" s="1" t="s">
        <v>127</v>
      </c>
      <c r="G1707" s="1" t="s">
        <v>13809</v>
      </c>
      <c r="H1707" s="1" t="s">
        <v>13809</v>
      </c>
      <c r="I1707" s="9">
        <v>44329</v>
      </c>
      <c r="J1707" s="2" t="s">
        <v>109</v>
      </c>
      <c r="K1707" s="2" t="s">
        <v>13809</v>
      </c>
      <c r="N1707" s="2" t="s">
        <v>13809</v>
      </c>
      <c r="O1707" s="2" t="s">
        <v>110</v>
      </c>
      <c r="P1707" s="2" t="s">
        <v>111</v>
      </c>
      <c r="S1707" s="2" t="s">
        <v>112</v>
      </c>
      <c r="T1707" s="2" t="s">
        <v>111</v>
      </c>
      <c r="U1707" s="2" t="b">
        <f>OR(S1707="yes",T1707="yes")</f>
        <v>1</v>
      </c>
      <c r="V1707" s="2" t="s">
        <v>113</v>
      </c>
      <c r="W1707" s="1" t="s">
        <v>111</v>
      </c>
      <c r="Y1707" s="2" t="s">
        <v>111</v>
      </c>
      <c r="AB1707" s="5">
        <v>20</v>
      </c>
      <c r="AF1707" s="1" t="s">
        <v>111</v>
      </c>
      <c r="AJ1707" s="1" t="s">
        <v>115</v>
      </c>
      <c r="AK1707" s="1" t="s">
        <v>201</v>
      </c>
      <c r="AN1707" s="1" t="s">
        <v>6263</v>
      </c>
      <c r="AO1707" s="1" t="s">
        <v>166</v>
      </c>
      <c r="AS1707" s="1" t="s">
        <v>118</v>
      </c>
      <c r="AU1707" s="1" t="s">
        <v>132</v>
      </c>
      <c r="AZ1707" s="1" t="s">
        <v>133</v>
      </c>
      <c r="BA1707" s="1" t="s">
        <v>6264</v>
      </c>
      <c r="BE1707" s="1">
        <v>557</v>
      </c>
      <c r="BG1707" s="1" t="s">
        <v>6265</v>
      </c>
      <c r="BH1707" s="1">
        <v>33</v>
      </c>
      <c r="BJ1707" s="1" t="s">
        <v>112</v>
      </c>
      <c r="BK1707" s="1" t="s">
        <v>112</v>
      </c>
      <c r="BL1707" s="1" t="s">
        <v>161</v>
      </c>
      <c r="BM1707" s="1" t="s">
        <v>6266</v>
      </c>
      <c r="BQ1707" s="1" t="s">
        <v>121</v>
      </c>
      <c r="BR1707" s="1" t="s">
        <v>122</v>
      </c>
      <c r="BS1707" s="1" t="s">
        <v>112</v>
      </c>
      <c r="BU1707" s="34" t="s">
        <v>6267</v>
      </c>
      <c r="BV1707" s="9">
        <v>44390</v>
      </c>
      <c r="BW1707" s="34" t="s">
        <v>6268</v>
      </c>
      <c r="BY1707" s="2" t="s">
        <v>156</v>
      </c>
      <c r="BZ1707" s="2" t="s">
        <v>124</v>
      </c>
      <c r="CA1707" s="2">
        <v>1</v>
      </c>
      <c r="CB1707" s="1" t="s">
        <v>346</v>
      </c>
      <c r="CC1707" s="2" t="s">
        <v>126</v>
      </c>
      <c r="CD1707" s="1" t="b">
        <f t="shared" si="839"/>
        <v>1</v>
      </c>
      <c r="CE1707" s="1" t="b">
        <f t="shared" si="840"/>
        <v>1</v>
      </c>
      <c r="CF1707" s="1" t="b">
        <f t="shared" si="841"/>
        <v>0</v>
      </c>
      <c r="CG1707" s="1" t="b">
        <f t="shared" si="842"/>
        <v>1</v>
      </c>
      <c r="CH1707" s="1" t="b">
        <f t="shared" si="843"/>
        <v>0</v>
      </c>
      <c r="CI1707" s="1" t="b">
        <f t="shared" si="844"/>
        <v>0</v>
      </c>
      <c r="CJ1707" s="1" t="b">
        <f t="shared" si="845"/>
        <v>0</v>
      </c>
      <c r="CK1707" s="1" t="b">
        <f t="shared" si="846"/>
        <v>0</v>
      </c>
      <c r="CL1707" s="1" t="b">
        <f t="shared" si="847"/>
        <v>0</v>
      </c>
      <c r="CM1707" s="1" t="b">
        <f t="shared" si="848"/>
        <v>0</v>
      </c>
      <c r="CN1707" s="1" t="b">
        <f t="shared" si="849"/>
        <v>0</v>
      </c>
      <c r="CO1707" s="2" t="b">
        <f t="shared" si="850"/>
        <v>0</v>
      </c>
      <c r="CP1707" s="2" t="b">
        <f t="shared" si="851"/>
        <v>0</v>
      </c>
      <c r="CQ1707" s="2" t="b">
        <f t="shared" si="852"/>
        <v>1</v>
      </c>
      <c r="CR1707" s="6" t="str">
        <f t="shared" si="853"/>
        <v>Male</v>
      </c>
      <c r="CS1707" s="7">
        <f t="shared" si="854"/>
        <v>1</v>
      </c>
      <c r="CT1707" s="7">
        <f t="shared" si="855"/>
        <v>0</v>
      </c>
      <c r="CU1707" s="7">
        <f t="shared" si="856"/>
        <v>0</v>
      </c>
      <c r="CV1707" s="7">
        <f t="shared" si="857"/>
        <v>0</v>
      </c>
      <c r="CW1707" s="7">
        <f t="shared" si="859"/>
        <v>0</v>
      </c>
      <c r="CX1707" s="1" t="b">
        <f t="shared" si="860"/>
        <v>1</v>
      </c>
      <c r="CY1707" s="1" t="b">
        <f t="shared" si="861"/>
        <v>0</v>
      </c>
      <c r="DG1707" s="1" t="b">
        <f t="shared" si="862"/>
        <v>1</v>
      </c>
    </row>
    <row r="1708" spans="2:111" ht="72.5" x14ac:dyDescent="0.35">
      <c r="B1708" s="1" t="s">
        <v>13809</v>
      </c>
      <c r="C1708" s="9">
        <v>44390</v>
      </c>
      <c r="D1708" s="10" t="s">
        <v>13809</v>
      </c>
      <c r="E1708" s="1">
        <v>32</v>
      </c>
      <c r="F1708" s="1" t="s">
        <v>108</v>
      </c>
      <c r="G1708" s="1" t="s">
        <v>13809</v>
      </c>
      <c r="H1708" s="1" t="s">
        <v>13809</v>
      </c>
      <c r="I1708" s="9">
        <v>44211</v>
      </c>
      <c r="J1708" s="2" t="s">
        <v>109</v>
      </c>
      <c r="K1708" s="2" t="s">
        <v>13809</v>
      </c>
      <c r="L1708" s="9">
        <v>44232</v>
      </c>
      <c r="M1708" s="2" t="s">
        <v>109</v>
      </c>
      <c r="N1708" s="2" t="s">
        <v>13809</v>
      </c>
      <c r="O1708" s="2" t="s">
        <v>110</v>
      </c>
      <c r="P1708" s="2" t="s">
        <v>111</v>
      </c>
      <c r="S1708" s="2" t="s">
        <v>111</v>
      </c>
      <c r="T1708" s="2" t="s">
        <v>112</v>
      </c>
      <c r="U1708" s="2" t="b">
        <v>1</v>
      </c>
      <c r="V1708" s="2" t="s">
        <v>113</v>
      </c>
      <c r="W1708" s="1" t="s">
        <v>112</v>
      </c>
      <c r="X1708" s="1" t="s">
        <v>110</v>
      </c>
      <c r="Y1708" s="2" t="s">
        <v>112</v>
      </c>
      <c r="Z1708" s="2" t="s">
        <v>111</v>
      </c>
      <c r="AA1708" s="2" t="s">
        <v>112</v>
      </c>
      <c r="AB1708" s="2">
        <v>14</v>
      </c>
      <c r="AC1708" s="1" t="s">
        <v>111</v>
      </c>
      <c r="AF1708" s="1" t="s">
        <v>111</v>
      </c>
      <c r="AJ1708" s="1" t="s">
        <v>115</v>
      </c>
      <c r="AK1708" s="1" t="s">
        <v>150</v>
      </c>
      <c r="AO1708" s="1" t="s">
        <v>130</v>
      </c>
      <c r="AS1708" s="1" t="s">
        <v>767</v>
      </c>
      <c r="AU1708" s="1" t="s">
        <v>6269</v>
      </c>
      <c r="AZ1708" s="1" t="s">
        <v>179</v>
      </c>
      <c r="BA1708" s="1">
        <v>0.44600000000000001</v>
      </c>
      <c r="BG1708" s="1" t="s">
        <v>6270</v>
      </c>
      <c r="BJ1708" s="1" t="s">
        <v>111</v>
      </c>
      <c r="BN1708" s="1" t="s">
        <v>112</v>
      </c>
      <c r="BO1708" s="1" t="s">
        <v>234</v>
      </c>
      <c r="BP1708" s="1" t="s">
        <v>6271</v>
      </c>
      <c r="BQ1708" s="1" t="s">
        <v>121</v>
      </c>
      <c r="BR1708" s="1" t="s">
        <v>122</v>
      </c>
      <c r="BS1708" s="1" t="s">
        <v>111</v>
      </c>
      <c r="BT1708" s="34" t="s">
        <v>6272</v>
      </c>
      <c r="BU1708" s="34" t="s">
        <v>6273</v>
      </c>
      <c r="BV1708" s="9">
        <v>44482</v>
      </c>
      <c r="BW1708" s="34" t="s">
        <v>6274</v>
      </c>
      <c r="BY1708" s="2" t="s">
        <v>156</v>
      </c>
      <c r="BZ1708" s="2" t="s">
        <v>124</v>
      </c>
      <c r="CA1708" s="2">
        <v>2</v>
      </c>
      <c r="CB1708" s="1" t="s">
        <v>1002</v>
      </c>
      <c r="CC1708" s="2" t="s">
        <v>126</v>
      </c>
      <c r="CD1708" s="1" t="b">
        <f t="shared" si="839"/>
        <v>0</v>
      </c>
      <c r="CE1708" s="1" t="b">
        <f t="shared" si="840"/>
        <v>0</v>
      </c>
      <c r="CF1708" s="1" t="b">
        <f t="shared" si="841"/>
        <v>0</v>
      </c>
      <c r="CG1708" s="1" t="b">
        <f t="shared" si="842"/>
        <v>0</v>
      </c>
      <c r="CH1708" s="1" t="b">
        <f t="shared" si="843"/>
        <v>0</v>
      </c>
      <c r="CI1708" s="1" t="b">
        <f t="shared" si="844"/>
        <v>0</v>
      </c>
      <c r="CJ1708" s="1" t="b">
        <f t="shared" si="845"/>
        <v>0</v>
      </c>
      <c r="CK1708" s="1" t="b">
        <f t="shared" si="846"/>
        <v>1</v>
      </c>
      <c r="CL1708" s="1" t="b">
        <f t="shared" si="847"/>
        <v>0</v>
      </c>
      <c r="CM1708" s="1" t="b">
        <f t="shared" si="848"/>
        <v>0</v>
      </c>
      <c r="CN1708" s="1" t="b">
        <f t="shared" si="849"/>
        <v>0</v>
      </c>
      <c r="CO1708" s="2" t="b">
        <f t="shared" si="850"/>
        <v>0</v>
      </c>
      <c r="CP1708" s="2" t="b">
        <f t="shared" si="851"/>
        <v>0</v>
      </c>
      <c r="CQ1708" s="2" t="b">
        <f t="shared" si="852"/>
        <v>1</v>
      </c>
      <c r="CR1708" s="6" t="str">
        <f t="shared" si="853"/>
        <v>Female</v>
      </c>
      <c r="CS1708" s="7">
        <f t="shared" si="854"/>
        <v>1</v>
      </c>
      <c r="CT1708" s="7">
        <f t="shared" si="855"/>
        <v>0</v>
      </c>
      <c r="CU1708" s="7">
        <f t="shared" si="856"/>
        <v>0</v>
      </c>
      <c r="CV1708" s="7">
        <f t="shared" si="857"/>
        <v>1</v>
      </c>
      <c r="CW1708" s="7">
        <f t="shared" si="859"/>
        <v>0</v>
      </c>
      <c r="CX1708" s="1" t="b">
        <f t="shared" si="860"/>
        <v>0</v>
      </c>
      <c r="CY1708" s="1" t="b">
        <f t="shared" si="861"/>
        <v>1</v>
      </c>
      <c r="DG1708" s="1" t="b">
        <f t="shared" si="862"/>
        <v>0</v>
      </c>
    </row>
    <row r="1709" spans="2:111" x14ac:dyDescent="0.35">
      <c r="B1709" s="1" t="s">
        <v>13809</v>
      </c>
      <c r="C1709" s="9">
        <v>44390</v>
      </c>
      <c r="D1709" s="10" t="s">
        <v>13809</v>
      </c>
      <c r="E1709" s="1">
        <v>15</v>
      </c>
      <c r="F1709" s="1" t="s">
        <v>127</v>
      </c>
      <c r="G1709" s="1" t="s">
        <v>13809</v>
      </c>
      <c r="H1709" s="1" t="s">
        <v>13809</v>
      </c>
      <c r="J1709" s="2" t="s">
        <v>109</v>
      </c>
      <c r="K1709" s="2" t="s">
        <v>13809</v>
      </c>
      <c r="L1709" s="9">
        <v>44385</v>
      </c>
      <c r="M1709" s="2" t="s">
        <v>109</v>
      </c>
      <c r="N1709" s="2" t="s">
        <v>13809</v>
      </c>
      <c r="O1709" s="2" t="s">
        <v>110</v>
      </c>
      <c r="P1709" s="2" t="s">
        <v>111</v>
      </c>
      <c r="S1709" s="2" t="s">
        <v>112</v>
      </c>
      <c r="T1709" s="2" t="s">
        <v>111</v>
      </c>
      <c r="U1709" s="2" t="b">
        <v>1</v>
      </c>
      <c r="V1709" s="2" t="s">
        <v>113</v>
      </c>
      <c r="W1709" s="1" t="s">
        <v>112</v>
      </c>
      <c r="X1709" s="1" t="s">
        <v>110</v>
      </c>
      <c r="Y1709" s="2" t="s">
        <v>112</v>
      </c>
      <c r="AA1709" s="2" t="s">
        <v>112</v>
      </c>
      <c r="AB1709" s="2">
        <v>2</v>
      </c>
      <c r="AC1709" s="1" t="s">
        <v>111</v>
      </c>
      <c r="AF1709" s="1" t="s">
        <v>111</v>
      </c>
      <c r="AJ1709" s="1" t="s">
        <v>115</v>
      </c>
      <c r="AK1709" s="1" t="s">
        <v>129</v>
      </c>
      <c r="AO1709" s="1" t="s">
        <v>117</v>
      </c>
      <c r="AS1709" s="1" t="s">
        <v>118</v>
      </c>
      <c r="AU1709" s="1" t="s">
        <v>132</v>
      </c>
      <c r="AZ1709" s="1" t="s">
        <v>310</v>
      </c>
      <c r="BA1709" s="1">
        <v>412</v>
      </c>
      <c r="BE1709" s="1">
        <v>6</v>
      </c>
      <c r="BG1709" s="1">
        <v>3.5</v>
      </c>
      <c r="BJ1709" s="1" t="s">
        <v>112</v>
      </c>
      <c r="BK1709" s="1" t="s">
        <v>112</v>
      </c>
      <c r="BL1709" s="1" t="s">
        <v>142</v>
      </c>
      <c r="BQ1709" s="1" t="s">
        <v>121</v>
      </c>
      <c r="BR1709" s="1" t="s">
        <v>122</v>
      </c>
      <c r="BS1709" s="1" t="s">
        <v>112</v>
      </c>
      <c r="BU1709" s="34" t="s">
        <v>6275</v>
      </c>
      <c r="BV1709" s="9">
        <v>44390</v>
      </c>
      <c r="BW1709" s="34" t="s">
        <v>6276</v>
      </c>
      <c r="BX1709" s="2" t="s">
        <v>111</v>
      </c>
      <c r="BY1709" s="2" t="s">
        <v>156</v>
      </c>
      <c r="BZ1709" s="2" t="s">
        <v>124</v>
      </c>
      <c r="CA1709" s="2">
        <v>2</v>
      </c>
      <c r="CB1709" s="1" t="s">
        <v>258</v>
      </c>
      <c r="CC1709" s="2" t="s">
        <v>126</v>
      </c>
      <c r="CD1709" s="1" t="b">
        <f t="shared" si="839"/>
        <v>1</v>
      </c>
      <c r="CE1709" s="1" t="b">
        <f t="shared" si="840"/>
        <v>1</v>
      </c>
      <c r="CF1709" s="1" t="b">
        <f t="shared" si="841"/>
        <v>0</v>
      </c>
      <c r="CG1709" s="1" t="b">
        <f t="shared" si="842"/>
        <v>1</v>
      </c>
      <c r="CH1709" s="1" t="b">
        <f t="shared" si="843"/>
        <v>0</v>
      </c>
      <c r="CI1709" s="1" t="b">
        <f t="shared" si="844"/>
        <v>0</v>
      </c>
      <c r="CJ1709" s="1" t="b">
        <f t="shared" si="845"/>
        <v>0</v>
      </c>
      <c r="CK1709" s="1" t="b">
        <f t="shared" si="846"/>
        <v>0</v>
      </c>
      <c r="CL1709" s="1" t="b">
        <f t="shared" si="847"/>
        <v>0</v>
      </c>
      <c r="CM1709" s="1" t="b">
        <f t="shared" si="848"/>
        <v>0</v>
      </c>
      <c r="CN1709" s="1" t="b">
        <f t="shared" si="849"/>
        <v>0</v>
      </c>
      <c r="CO1709" s="2" t="b">
        <f t="shared" si="850"/>
        <v>1</v>
      </c>
      <c r="CP1709" s="2" t="b">
        <f t="shared" si="851"/>
        <v>1</v>
      </c>
      <c r="CQ1709" s="2" t="b">
        <f t="shared" si="852"/>
        <v>0</v>
      </c>
      <c r="CR1709" s="6" t="str">
        <f t="shared" si="853"/>
        <v>Male</v>
      </c>
      <c r="CS1709" s="7">
        <f t="shared" si="854"/>
        <v>1</v>
      </c>
      <c r="CT1709" s="7">
        <f t="shared" si="855"/>
        <v>0</v>
      </c>
      <c r="CU1709" s="7">
        <f t="shared" si="856"/>
        <v>0</v>
      </c>
      <c r="CV1709" s="7">
        <f t="shared" si="857"/>
        <v>1</v>
      </c>
      <c r="CW1709" s="7">
        <f t="shared" si="859"/>
        <v>0</v>
      </c>
      <c r="CX1709" s="1" t="b">
        <f t="shared" si="860"/>
        <v>1</v>
      </c>
      <c r="CY1709" s="1" t="b">
        <f t="shared" si="861"/>
        <v>0</v>
      </c>
      <c r="DG1709" s="1" t="b">
        <f t="shared" si="862"/>
        <v>1</v>
      </c>
    </row>
    <row r="1710" spans="2:111" ht="101.5" x14ac:dyDescent="0.35">
      <c r="B1710" s="1" t="s">
        <v>13809</v>
      </c>
      <c r="C1710" s="9">
        <v>44390</v>
      </c>
      <c r="D1710" s="10" t="s">
        <v>13809</v>
      </c>
      <c r="E1710" s="1">
        <v>60</v>
      </c>
      <c r="F1710" s="1" t="s">
        <v>108</v>
      </c>
      <c r="G1710" s="1" t="s">
        <v>13809</v>
      </c>
      <c r="H1710" s="1" t="s">
        <v>13809</v>
      </c>
      <c r="I1710" s="9">
        <v>44273</v>
      </c>
      <c r="J1710" s="2" t="s">
        <v>109</v>
      </c>
      <c r="K1710" s="2" t="s">
        <v>13809</v>
      </c>
      <c r="L1710" s="9">
        <v>44294</v>
      </c>
      <c r="M1710" s="2" t="s">
        <v>109</v>
      </c>
      <c r="N1710" s="2" t="s">
        <v>13809</v>
      </c>
      <c r="O1710" s="2" t="s">
        <v>110</v>
      </c>
      <c r="P1710" s="2" t="s">
        <v>111</v>
      </c>
      <c r="S1710" s="2" t="s">
        <v>112</v>
      </c>
      <c r="U1710" s="2" t="b">
        <f>OR(S1710="yes",T1710="yes")</f>
        <v>1</v>
      </c>
      <c r="V1710" s="2" t="s">
        <v>126</v>
      </c>
      <c r="Y1710" s="2" t="s">
        <v>112</v>
      </c>
      <c r="Z1710" s="2" t="s">
        <v>111</v>
      </c>
      <c r="AA1710" s="2" t="s">
        <v>112</v>
      </c>
      <c r="AB1710" s="2">
        <v>10</v>
      </c>
      <c r="AC1710" s="1" t="s">
        <v>111</v>
      </c>
      <c r="AF1710" s="1" t="s">
        <v>111</v>
      </c>
      <c r="AJ1710" s="1" t="s">
        <v>115</v>
      </c>
      <c r="AK1710" s="1" t="s">
        <v>194</v>
      </c>
      <c r="AN1710" s="1" t="s">
        <v>6277</v>
      </c>
      <c r="AO1710" s="1" t="s">
        <v>195</v>
      </c>
      <c r="AU1710" s="1" t="s">
        <v>238</v>
      </c>
      <c r="AX1710" s="1" t="s">
        <v>805</v>
      </c>
      <c r="AZ1710" s="1" t="s">
        <v>299</v>
      </c>
      <c r="BA1710" s="1" t="s">
        <v>6278</v>
      </c>
      <c r="BF1710" s="1">
        <v>58.8</v>
      </c>
      <c r="BJ1710" s="1" t="s">
        <v>112</v>
      </c>
      <c r="BK1710" s="1" t="s">
        <v>112</v>
      </c>
      <c r="BL1710" s="1" t="s">
        <v>2197</v>
      </c>
      <c r="BM1710" s="1" t="s">
        <v>6279</v>
      </c>
      <c r="BQ1710" s="1" t="s">
        <v>121</v>
      </c>
      <c r="BR1710" s="1" t="s">
        <v>122</v>
      </c>
      <c r="BS1710" s="1" t="s">
        <v>111</v>
      </c>
      <c r="BT1710" s="34" t="s">
        <v>6280</v>
      </c>
      <c r="BU1710" s="34" t="s">
        <v>6281</v>
      </c>
      <c r="BV1710" s="9">
        <v>44651</v>
      </c>
      <c r="BW1710" s="34" t="s">
        <v>6282</v>
      </c>
      <c r="BY1710" s="2" t="s">
        <v>153</v>
      </c>
      <c r="BZ1710" s="2" t="s">
        <v>162</v>
      </c>
      <c r="CB1710" s="1" t="s">
        <v>290</v>
      </c>
      <c r="CD1710" s="1" t="b">
        <f t="shared" si="839"/>
        <v>0</v>
      </c>
      <c r="CE1710" s="1" t="b">
        <f t="shared" si="840"/>
        <v>0</v>
      </c>
      <c r="CF1710" s="1" t="b">
        <f t="shared" si="841"/>
        <v>0</v>
      </c>
      <c r="CG1710" s="1" t="b">
        <f t="shared" si="842"/>
        <v>0</v>
      </c>
      <c r="CH1710" s="1" t="b">
        <f t="shared" si="843"/>
        <v>0</v>
      </c>
      <c r="CI1710" s="1" t="b">
        <f t="shared" si="844"/>
        <v>0</v>
      </c>
      <c r="CJ1710" s="1" t="b">
        <f t="shared" si="845"/>
        <v>0</v>
      </c>
      <c r="CK1710" s="1" t="b">
        <f t="shared" si="846"/>
        <v>0</v>
      </c>
      <c r="CL1710" s="1" t="b">
        <f t="shared" si="847"/>
        <v>0</v>
      </c>
      <c r="CM1710" s="1" t="b">
        <f t="shared" si="848"/>
        <v>1</v>
      </c>
      <c r="CN1710" s="1" t="b">
        <f t="shared" si="849"/>
        <v>0</v>
      </c>
      <c r="CO1710" s="2" t="b">
        <f t="shared" si="850"/>
        <v>0</v>
      </c>
      <c r="CP1710" s="2" t="b">
        <f t="shared" si="851"/>
        <v>0</v>
      </c>
      <c r="CQ1710" s="2" t="b">
        <f t="shared" si="852"/>
        <v>1</v>
      </c>
      <c r="CR1710" s="6" t="str">
        <f t="shared" si="853"/>
        <v>Female</v>
      </c>
      <c r="CS1710" s="7">
        <f t="shared" si="854"/>
        <v>1</v>
      </c>
      <c r="CT1710" s="7">
        <f t="shared" si="855"/>
        <v>0</v>
      </c>
      <c r="CU1710" s="7">
        <f t="shared" si="856"/>
        <v>0</v>
      </c>
      <c r="CV1710" s="7">
        <f t="shared" si="857"/>
        <v>1</v>
      </c>
      <c r="CW1710" s="7">
        <f t="shared" si="859"/>
        <v>0</v>
      </c>
      <c r="CX1710" s="1" t="b">
        <f t="shared" si="860"/>
        <v>0</v>
      </c>
      <c r="CY1710" s="1" t="b">
        <f t="shared" si="861"/>
        <v>0</v>
      </c>
      <c r="DG1710" s="1" t="b">
        <f t="shared" si="862"/>
        <v>0</v>
      </c>
    </row>
    <row r="1711" spans="2:111" ht="87" x14ac:dyDescent="0.35">
      <c r="B1711" s="1" t="s">
        <v>13809</v>
      </c>
      <c r="C1711" s="9">
        <v>44390</v>
      </c>
      <c r="D1711" s="10" t="s">
        <v>13809</v>
      </c>
      <c r="E1711" s="1">
        <v>64</v>
      </c>
      <c r="F1711" s="1" t="s">
        <v>108</v>
      </c>
      <c r="G1711" s="1" t="s">
        <v>13809</v>
      </c>
      <c r="H1711" s="1" t="s">
        <v>13809</v>
      </c>
      <c r="I1711" s="9">
        <v>44553</v>
      </c>
      <c r="J1711" s="2" t="s">
        <v>128</v>
      </c>
      <c r="K1711" s="2" t="s">
        <v>13809</v>
      </c>
      <c r="L1711" s="9">
        <v>44218</v>
      </c>
      <c r="M1711" s="2" t="s">
        <v>128</v>
      </c>
      <c r="N1711" s="2" t="s">
        <v>13809</v>
      </c>
      <c r="O1711" s="2" t="s">
        <v>110</v>
      </c>
      <c r="P1711" s="2" t="s">
        <v>111</v>
      </c>
      <c r="T1711" s="2" t="s">
        <v>112</v>
      </c>
      <c r="U1711" s="2" t="b">
        <v>1</v>
      </c>
      <c r="V1711" s="2" t="s">
        <v>113</v>
      </c>
      <c r="W1711" s="1" t="s">
        <v>112</v>
      </c>
      <c r="X1711" s="1" t="s">
        <v>138</v>
      </c>
      <c r="Y1711" s="2" t="s">
        <v>111</v>
      </c>
      <c r="AF1711" s="1" t="s">
        <v>112</v>
      </c>
      <c r="AG1711" s="1" t="s">
        <v>138</v>
      </c>
      <c r="AJ1711" s="1" t="s">
        <v>115</v>
      </c>
      <c r="AK1711" s="1" t="s">
        <v>228</v>
      </c>
      <c r="AN1711" s="1" t="s">
        <v>6283</v>
      </c>
      <c r="AO1711" s="1" t="s">
        <v>117</v>
      </c>
      <c r="AZ1711" s="1" t="s">
        <v>414</v>
      </c>
      <c r="BA1711" s="1">
        <v>2.7E-2</v>
      </c>
      <c r="BH1711" s="1">
        <v>120</v>
      </c>
      <c r="BJ1711" s="1" t="s">
        <v>112</v>
      </c>
      <c r="BK1711" s="1" t="s">
        <v>112</v>
      </c>
      <c r="BL1711" s="1" t="s">
        <v>142</v>
      </c>
      <c r="BQ1711" s="1" t="s">
        <v>121</v>
      </c>
      <c r="BR1711" s="1" t="s">
        <v>122</v>
      </c>
      <c r="BS1711" s="1" t="s">
        <v>112</v>
      </c>
      <c r="BU1711" s="34" t="s">
        <v>6284</v>
      </c>
      <c r="BV1711" s="9">
        <v>44456</v>
      </c>
      <c r="BW1711" s="34" t="s">
        <v>6285</v>
      </c>
      <c r="BX1711" s="2" t="s">
        <v>111</v>
      </c>
      <c r="BY1711" s="2" t="s">
        <v>174</v>
      </c>
      <c r="BZ1711" s="2" t="s">
        <v>124</v>
      </c>
      <c r="CA1711" s="2">
        <v>2</v>
      </c>
      <c r="CB1711" s="1" t="s">
        <v>2439</v>
      </c>
      <c r="CC1711" s="2" t="s">
        <v>113</v>
      </c>
      <c r="CD1711" s="1" t="b">
        <f t="shared" si="839"/>
        <v>0</v>
      </c>
      <c r="CE1711" s="1" t="b">
        <f t="shared" si="840"/>
        <v>0</v>
      </c>
      <c r="CF1711" s="1" t="b">
        <f t="shared" si="841"/>
        <v>0</v>
      </c>
      <c r="CG1711" s="1" t="b">
        <f t="shared" si="842"/>
        <v>0</v>
      </c>
      <c r="CH1711" s="1" t="b">
        <f t="shared" si="843"/>
        <v>0</v>
      </c>
      <c r="CI1711" s="1" t="b">
        <f t="shared" si="844"/>
        <v>0</v>
      </c>
      <c r="CJ1711" s="1" t="b">
        <f t="shared" si="845"/>
        <v>0</v>
      </c>
      <c r="CK1711" s="1" t="b">
        <f t="shared" si="846"/>
        <v>0</v>
      </c>
      <c r="CL1711" s="1" t="b">
        <f t="shared" si="847"/>
        <v>0</v>
      </c>
      <c r="CM1711" s="1" t="b">
        <f t="shared" si="848"/>
        <v>1</v>
      </c>
      <c r="CN1711" s="1" t="b">
        <f t="shared" si="849"/>
        <v>0</v>
      </c>
      <c r="CO1711" s="2" t="b">
        <f t="shared" si="850"/>
        <v>0</v>
      </c>
      <c r="CP1711" s="2" t="b">
        <f t="shared" si="851"/>
        <v>0</v>
      </c>
      <c r="CQ1711" s="2" t="b">
        <f t="shared" si="852"/>
        <v>0</v>
      </c>
      <c r="CR1711" s="6" t="str">
        <f t="shared" si="853"/>
        <v>Female</v>
      </c>
      <c r="CS1711" s="7">
        <f t="shared" si="854"/>
        <v>0</v>
      </c>
      <c r="CT1711" s="7">
        <f t="shared" si="855"/>
        <v>1</v>
      </c>
      <c r="CU1711" s="7">
        <f t="shared" si="856"/>
        <v>0</v>
      </c>
      <c r="CV1711" s="7">
        <f t="shared" si="857"/>
        <v>0</v>
      </c>
      <c r="CW1711" s="7">
        <f t="shared" si="859"/>
        <v>1</v>
      </c>
      <c r="CX1711" s="1" t="b">
        <f t="shared" si="860"/>
        <v>0</v>
      </c>
      <c r="CY1711" s="1" t="b">
        <f t="shared" si="861"/>
        <v>0</v>
      </c>
      <c r="DG1711" s="1" t="b">
        <f t="shared" si="862"/>
        <v>0</v>
      </c>
    </row>
    <row r="1712" spans="2:111" ht="130.5" x14ac:dyDescent="0.35">
      <c r="B1712" s="1" t="s">
        <v>13809</v>
      </c>
      <c r="C1712" s="9">
        <v>44390</v>
      </c>
      <c r="D1712" s="10" t="s">
        <v>13809</v>
      </c>
      <c r="E1712" s="1">
        <v>55</v>
      </c>
      <c r="F1712" s="1" t="s">
        <v>108</v>
      </c>
      <c r="G1712" s="1" t="s">
        <v>13809</v>
      </c>
      <c r="H1712" s="1" t="s">
        <v>13809</v>
      </c>
      <c r="I1712" s="9">
        <v>44319</v>
      </c>
      <c r="J1712" s="2" t="s">
        <v>109</v>
      </c>
      <c r="K1712" s="2" t="s">
        <v>13809</v>
      </c>
      <c r="L1712" s="9">
        <v>44342</v>
      </c>
      <c r="M1712" s="2" t="s">
        <v>109</v>
      </c>
      <c r="N1712" s="2" t="s">
        <v>13809</v>
      </c>
      <c r="O1712" s="2" t="s">
        <v>110</v>
      </c>
      <c r="P1712" s="2" t="s">
        <v>111</v>
      </c>
      <c r="S1712" s="2" t="s">
        <v>112</v>
      </c>
      <c r="T1712" s="2" t="s">
        <v>111</v>
      </c>
      <c r="U1712" s="2" t="b">
        <f>OR(S1712="yes",T1712="yes")</f>
        <v>1</v>
      </c>
      <c r="V1712" s="2" t="s">
        <v>113</v>
      </c>
      <c r="W1712" s="1" t="s">
        <v>112</v>
      </c>
      <c r="X1712" s="1" t="s">
        <v>114</v>
      </c>
      <c r="Y1712" s="2" t="s">
        <v>111</v>
      </c>
      <c r="AF1712" s="1" t="s">
        <v>111</v>
      </c>
      <c r="AJ1712" s="1" t="s">
        <v>115</v>
      </c>
      <c r="AK1712" s="1" t="s">
        <v>201</v>
      </c>
      <c r="AN1712" s="1" t="s">
        <v>6286</v>
      </c>
      <c r="AO1712" s="1" t="s">
        <v>117</v>
      </c>
      <c r="AS1712" s="1" t="s">
        <v>118</v>
      </c>
      <c r="AU1712" s="1" t="s">
        <v>132</v>
      </c>
      <c r="AZ1712" s="1" t="s">
        <v>155</v>
      </c>
      <c r="BA1712" s="1" t="s">
        <v>6287</v>
      </c>
      <c r="BJ1712" s="1" t="s">
        <v>112</v>
      </c>
      <c r="BK1712" s="1" t="s">
        <v>112</v>
      </c>
      <c r="BL1712" s="1" t="s">
        <v>142</v>
      </c>
      <c r="BQ1712" s="1" t="s">
        <v>121</v>
      </c>
      <c r="BR1712" s="1" t="s">
        <v>122</v>
      </c>
      <c r="BS1712" s="1" t="s">
        <v>111</v>
      </c>
      <c r="BT1712" s="34" t="s">
        <v>158</v>
      </c>
      <c r="BU1712" s="34" t="s">
        <v>6288</v>
      </c>
      <c r="BV1712" s="9">
        <v>44390</v>
      </c>
      <c r="BW1712" s="34" t="s">
        <v>6289</v>
      </c>
      <c r="BY1712" s="2" t="s">
        <v>156</v>
      </c>
      <c r="BZ1712" s="2" t="s">
        <v>162</v>
      </c>
      <c r="CA1712" s="2" t="s">
        <v>257</v>
      </c>
      <c r="CB1712" s="1" t="s">
        <v>1123</v>
      </c>
      <c r="CC1712" s="2" t="s">
        <v>126</v>
      </c>
      <c r="CD1712" s="1" t="b">
        <f t="shared" si="839"/>
        <v>0</v>
      </c>
      <c r="CE1712" s="1" t="b">
        <f t="shared" si="840"/>
        <v>0</v>
      </c>
      <c r="CF1712" s="1" t="b">
        <f t="shared" si="841"/>
        <v>0</v>
      </c>
      <c r="CG1712" s="1" t="b">
        <f t="shared" si="842"/>
        <v>0</v>
      </c>
      <c r="CH1712" s="1" t="b">
        <f t="shared" si="843"/>
        <v>0</v>
      </c>
      <c r="CI1712" s="1" t="b">
        <f t="shared" si="844"/>
        <v>0</v>
      </c>
      <c r="CJ1712" s="1" t="b">
        <f t="shared" si="845"/>
        <v>0</v>
      </c>
      <c r="CK1712" s="1" t="b">
        <f t="shared" si="846"/>
        <v>0</v>
      </c>
      <c r="CL1712" s="1" t="b">
        <f t="shared" si="847"/>
        <v>0</v>
      </c>
      <c r="CM1712" s="1" t="b">
        <f t="shared" si="848"/>
        <v>1</v>
      </c>
      <c r="CN1712" s="1" t="b">
        <f t="shared" si="849"/>
        <v>0</v>
      </c>
      <c r="CO1712" s="2" t="b">
        <f t="shared" si="850"/>
        <v>0</v>
      </c>
      <c r="CP1712" s="2" t="b">
        <f t="shared" si="851"/>
        <v>0</v>
      </c>
      <c r="CQ1712" s="2" t="b">
        <f t="shared" si="852"/>
        <v>0</v>
      </c>
      <c r="CR1712" s="6" t="str">
        <f t="shared" si="853"/>
        <v>Female</v>
      </c>
      <c r="CS1712" s="7">
        <f t="shared" si="854"/>
        <v>1</v>
      </c>
      <c r="CT1712" s="7">
        <f t="shared" si="855"/>
        <v>0</v>
      </c>
      <c r="CU1712" s="7">
        <f t="shared" si="856"/>
        <v>0</v>
      </c>
      <c r="CV1712" s="7">
        <f t="shared" si="857"/>
        <v>1</v>
      </c>
      <c r="CW1712" s="7">
        <f t="shared" si="859"/>
        <v>0</v>
      </c>
      <c r="CX1712" s="1" t="b">
        <f t="shared" si="860"/>
        <v>0</v>
      </c>
      <c r="CY1712" s="1" t="b">
        <f t="shared" si="861"/>
        <v>0</v>
      </c>
      <c r="DG1712" s="1" t="b">
        <f t="shared" si="862"/>
        <v>0</v>
      </c>
    </row>
    <row r="1713" spans="1:111" ht="43.5" x14ac:dyDescent="0.35">
      <c r="B1713" s="1" t="s">
        <v>13809</v>
      </c>
      <c r="C1713" s="9">
        <v>44391</v>
      </c>
      <c r="D1713" s="10" t="s">
        <v>13809</v>
      </c>
      <c r="E1713" s="1">
        <v>53</v>
      </c>
      <c r="F1713" s="1" t="s">
        <v>108</v>
      </c>
      <c r="G1713" s="1" t="s">
        <v>13809</v>
      </c>
      <c r="H1713" s="1" t="s">
        <v>13809</v>
      </c>
      <c r="I1713" s="9">
        <v>44316</v>
      </c>
      <c r="J1713" s="2" t="s">
        <v>128</v>
      </c>
      <c r="K1713" s="2" t="s">
        <v>13809</v>
      </c>
      <c r="N1713" s="2" t="s">
        <v>13809</v>
      </c>
      <c r="O1713" s="2" t="s">
        <v>110</v>
      </c>
      <c r="P1713" s="2" t="s">
        <v>111</v>
      </c>
      <c r="S1713" s="2" t="s">
        <v>111</v>
      </c>
      <c r="T1713" s="2" t="s">
        <v>112</v>
      </c>
      <c r="U1713" s="2" t="b">
        <v>1</v>
      </c>
      <c r="V1713" s="2" t="s">
        <v>113</v>
      </c>
      <c r="W1713" s="1" t="s">
        <v>112</v>
      </c>
      <c r="X1713" s="1" t="s">
        <v>110</v>
      </c>
      <c r="Y1713" s="2" t="s">
        <v>112</v>
      </c>
      <c r="Z1713" s="2" t="s">
        <v>112</v>
      </c>
      <c r="AB1713" s="2">
        <v>0</v>
      </c>
      <c r="AC1713" s="1" t="s">
        <v>111</v>
      </c>
      <c r="AF1713" s="1" t="s">
        <v>111</v>
      </c>
      <c r="AJ1713" s="1" t="s">
        <v>115</v>
      </c>
      <c r="AK1713" s="1" t="s">
        <v>160</v>
      </c>
      <c r="AN1713" s="1" t="s">
        <v>6290</v>
      </c>
      <c r="AO1713" s="1" t="s">
        <v>117</v>
      </c>
      <c r="AS1713" s="1" t="s">
        <v>118</v>
      </c>
      <c r="AU1713" s="1" t="s">
        <v>197</v>
      </c>
      <c r="AZ1713" s="1" t="s">
        <v>120</v>
      </c>
      <c r="BA1713" s="1" t="s">
        <v>6291</v>
      </c>
      <c r="BG1713" s="1" t="s">
        <v>6292</v>
      </c>
      <c r="BH1713" s="1" t="s">
        <v>6293</v>
      </c>
      <c r="BJ1713" s="1" t="s">
        <v>112</v>
      </c>
      <c r="BK1713" s="1" t="s">
        <v>112</v>
      </c>
      <c r="BL1713" s="1" t="s">
        <v>226</v>
      </c>
      <c r="BQ1713" s="1" t="s">
        <v>121</v>
      </c>
      <c r="BR1713" s="1" t="s">
        <v>122</v>
      </c>
      <c r="BS1713" s="1" t="s">
        <v>112</v>
      </c>
      <c r="BU1713" s="34" t="s">
        <v>6294</v>
      </c>
      <c r="BV1713" s="9">
        <v>44449</v>
      </c>
      <c r="BW1713" s="34" t="s">
        <v>6295</v>
      </c>
      <c r="BY1713" s="2" t="s">
        <v>123</v>
      </c>
      <c r="BZ1713" s="2" t="s">
        <v>124</v>
      </c>
      <c r="CA1713" s="2">
        <v>1</v>
      </c>
      <c r="CB1713" s="1" t="s">
        <v>311</v>
      </c>
      <c r="CC1713" s="2" t="s">
        <v>126</v>
      </c>
      <c r="CD1713" s="1" t="b">
        <f t="shared" si="839"/>
        <v>0</v>
      </c>
      <c r="CE1713" s="1" t="b">
        <f t="shared" si="840"/>
        <v>0</v>
      </c>
      <c r="CF1713" s="1" t="b">
        <f t="shared" si="841"/>
        <v>0</v>
      </c>
      <c r="CG1713" s="1" t="b">
        <f t="shared" si="842"/>
        <v>0</v>
      </c>
      <c r="CH1713" s="1" t="b">
        <f t="shared" si="843"/>
        <v>0</v>
      </c>
      <c r="CI1713" s="1" t="b">
        <f t="shared" si="844"/>
        <v>0</v>
      </c>
      <c r="CJ1713" s="1" t="b">
        <f t="shared" si="845"/>
        <v>0</v>
      </c>
      <c r="CK1713" s="1" t="b">
        <f t="shared" si="846"/>
        <v>0</v>
      </c>
      <c r="CL1713" s="1" t="b">
        <f t="shared" si="847"/>
        <v>0</v>
      </c>
      <c r="CM1713" s="1" t="b">
        <f t="shared" si="848"/>
        <v>1</v>
      </c>
      <c r="CN1713" s="1" t="b">
        <f t="shared" si="849"/>
        <v>0</v>
      </c>
      <c r="CO1713" s="2" t="b">
        <f t="shared" si="850"/>
        <v>1</v>
      </c>
      <c r="CP1713" s="2" t="b">
        <f t="shared" si="851"/>
        <v>1</v>
      </c>
      <c r="CQ1713" s="2" t="b">
        <f t="shared" si="852"/>
        <v>0</v>
      </c>
      <c r="CR1713" s="6" t="str">
        <f t="shared" si="853"/>
        <v>Female</v>
      </c>
      <c r="CS1713" s="7">
        <f t="shared" si="854"/>
        <v>0</v>
      </c>
      <c r="CT1713" s="7">
        <f t="shared" si="855"/>
        <v>1</v>
      </c>
      <c r="CU1713" s="7">
        <f t="shared" si="856"/>
        <v>0</v>
      </c>
      <c r="CV1713" s="7">
        <f t="shared" si="857"/>
        <v>0</v>
      </c>
      <c r="CW1713" s="7">
        <f t="shared" si="859"/>
        <v>0</v>
      </c>
      <c r="CX1713" s="1" t="b">
        <f t="shared" si="860"/>
        <v>0</v>
      </c>
      <c r="CY1713" s="1" t="b">
        <f t="shared" si="861"/>
        <v>0</v>
      </c>
      <c r="DG1713" s="1" t="b">
        <f t="shared" si="862"/>
        <v>0</v>
      </c>
    </row>
    <row r="1714" spans="1:111" ht="203" x14ac:dyDescent="0.35">
      <c r="B1714" s="1" t="s">
        <v>13809</v>
      </c>
      <c r="C1714" s="9">
        <v>44577</v>
      </c>
      <c r="D1714" s="10" t="s">
        <v>13809</v>
      </c>
      <c r="E1714" s="1">
        <v>47</v>
      </c>
      <c r="F1714" s="1" t="s">
        <v>108</v>
      </c>
      <c r="G1714" s="1" t="s">
        <v>13809</v>
      </c>
      <c r="H1714" s="1" t="s">
        <v>13809</v>
      </c>
      <c r="I1714" s="9">
        <v>44390</v>
      </c>
      <c r="J1714" s="2" t="s">
        <v>128</v>
      </c>
      <c r="K1714" s="2" t="s">
        <v>13809</v>
      </c>
      <c r="N1714" s="2" t="s">
        <v>13809</v>
      </c>
      <c r="O1714" s="2" t="s">
        <v>110</v>
      </c>
      <c r="P1714" s="2" t="s">
        <v>111</v>
      </c>
      <c r="S1714" s="2" t="s">
        <v>112</v>
      </c>
      <c r="T1714" s="2" t="s">
        <v>111</v>
      </c>
      <c r="U1714" s="2" t="b">
        <f>OR(S1714="yes",T1714="yes")</f>
        <v>1</v>
      </c>
      <c r="V1714" s="2" t="s">
        <v>126</v>
      </c>
      <c r="W1714" s="1" t="s">
        <v>111</v>
      </c>
      <c r="Y1714" s="2" t="s">
        <v>112</v>
      </c>
      <c r="Z1714" s="2" t="s">
        <v>112</v>
      </c>
      <c r="AB1714" s="2">
        <v>0</v>
      </c>
      <c r="AF1714" s="1" t="s">
        <v>111</v>
      </c>
      <c r="AK1714" s="1" t="s">
        <v>201</v>
      </c>
      <c r="AN1714" s="1" t="s">
        <v>6296</v>
      </c>
      <c r="AO1714" s="1" t="s">
        <v>166</v>
      </c>
      <c r="AU1714" s="1" t="s">
        <v>132</v>
      </c>
      <c r="AZ1714" s="1" t="s">
        <v>155</v>
      </c>
      <c r="BA1714" s="1" t="s">
        <v>2643</v>
      </c>
      <c r="BJ1714" s="1" t="s">
        <v>112</v>
      </c>
      <c r="BK1714" s="1" t="s">
        <v>111</v>
      </c>
      <c r="BQ1714" s="1" t="s">
        <v>121</v>
      </c>
      <c r="BR1714" s="1" t="s">
        <v>122</v>
      </c>
      <c r="BU1714" s="34" t="s">
        <v>13924</v>
      </c>
      <c r="BV1714" s="9">
        <v>44672</v>
      </c>
      <c r="BW1714" s="34" t="s">
        <v>14543</v>
      </c>
      <c r="BY1714" s="2" t="s">
        <v>153</v>
      </c>
      <c r="BZ1714" s="2" t="s">
        <v>124</v>
      </c>
      <c r="CB1714" s="1" t="s">
        <v>335</v>
      </c>
      <c r="CD1714" s="1" t="b">
        <f t="shared" si="839"/>
        <v>0</v>
      </c>
      <c r="CE1714" s="1" t="b">
        <f t="shared" si="840"/>
        <v>0</v>
      </c>
      <c r="CF1714" s="1" t="b">
        <f t="shared" si="841"/>
        <v>0</v>
      </c>
      <c r="CG1714" s="1" t="b">
        <f t="shared" si="842"/>
        <v>0</v>
      </c>
      <c r="CH1714" s="1" t="b">
        <f t="shared" si="843"/>
        <v>0</v>
      </c>
      <c r="CI1714" s="1" t="b">
        <f t="shared" si="844"/>
        <v>0</v>
      </c>
      <c r="CJ1714" s="1" t="b">
        <f t="shared" si="845"/>
        <v>0</v>
      </c>
      <c r="CK1714" s="1" t="b">
        <f t="shared" si="846"/>
        <v>0</v>
      </c>
      <c r="CL1714" s="1" t="b">
        <f t="shared" si="847"/>
        <v>1</v>
      </c>
      <c r="CM1714" s="1" t="b">
        <f t="shared" si="848"/>
        <v>0</v>
      </c>
      <c r="CN1714" s="1" t="b">
        <f t="shared" si="849"/>
        <v>0</v>
      </c>
      <c r="CO1714" s="2" t="b">
        <f t="shared" si="850"/>
        <v>1</v>
      </c>
      <c r="CP1714" s="2" t="b">
        <f t="shared" si="851"/>
        <v>1</v>
      </c>
      <c r="CQ1714" s="2" t="b">
        <f t="shared" si="852"/>
        <v>0</v>
      </c>
      <c r="CR1714" s="6" t="str">
        <f t="shared" si="853"/>
        <v>Female</v>
      </c>
      <c r="CS1714" s="7">
        <f t="shared" si="854"/>
        <v>0</v>
      </c>
      <c r="CT1714" s="7">
        <f t="shared" si="855"/>
        <v>1</v>
      </c>
      <c r="CU1714" s="7">
        <f t="shared" si="856"/>
        <v>0</v>
      </c>
      <c r="CV1714" s="7">
        <f t="shared" si="857"/>
        <v>0</v>
      </c>
      <c r="CW1714" s="7">
        <f t="shared" si="859"/>
        <v>0</v>
      </c>
      <c r="CX1714" s="1" t="b">
        <f t="shared" si="860"/>
        <v>0</v>
      </c>
      <c r="CY1714" s="1" t="b">
        <f t="shared" si="861"/>
        <v>0</v>
      </c>
      <c r="DG1714" s="1" t="b">
        <f t="shared" si="862"/>
        <v>0</v>
      </c>
    </row>
    <row r="1715" spans="1:111" ht="87" x14ac:dyDescent="0.35">
      <c r="B1715" s="1" t="s">
        <v>13809</v>
      </c>
      <c r="C1715" s="9">
        <v>44391</v>
      </c>
      <c r="D1715" s="10" t="s">
        <v>13809</v>
      </c>
      <c r="E1715" s="1">
        <v>15</v>
      </c>
      <c r="F1715" s="1" t="s">
        <v>127</v>
      </c>
      <c r="G1715" s="1" t="s">
        <v>13809</v>
      </c>
      <c r="H1715" s="1" t="s">
        <v>13809</v>
      </c>
      <c r="I1715" s="9">
        <v>44382</v>
      </c>
      <c r="J1715" s="2" t="s">
        <v>109</v>
      </c>
      <c r="K1715" s="2" t="s">
        <v>13809</v>
      </c>
      <c r="N1715" s="2" t="s">
        <v>13809</v>
      </c>
      <c r="O1715" s="2" t="s">
        <v>110</v>
      </c>
      <c r="P1715" s="2" t="s">
        <v>111</v>
      </c>
      <c r="S1715" s="2" t="s">
        <v>112</v>
      </c>
      <c r="T1715" s="2" t="s">
        <v>111</v>
      </c>
      <c r="U1715" s="2" t="b">
        <f>OR(S1715="yes",T1715="yes")</f>
        <v>1</v>
      </c>
      <c r="V1715" s="2" t="s">
        <v>113</v>
      </c>
      <c r="W1715" s="1" t="s">
        <v>112</v>
      </c>
      <c r="X1715" s="1" t="s">
        <v>114</v>
      </c>
      <c r="Y1715" s="2" t="s">
        <v>112</v>
      </c>
      <c r="Z1715" s="2" t="s">
        <v>112</v>
      </c>
      <c r="AB1715" s="2">
        <v>6</v>
      </c>
      <c r="AC1715" s="1" t="s">
        <v>111</v>
      </c>
      <c r="AF1715" s="1" t="s">
        <v>111</v>
      </c>
      <c r="AH1715" s="1" t="s">
        <v>193</v>
      </c>
      <c r="AI1715" s="1" t="s">
        <v>6297</v>
      </c>
      <c r="AJ1715" s="1" t="s">
        <v>115</v>
      </c>
      <c r="AK1715" s="1" t="s">
        <v>194</v>
      </c>
      <c r="AN1715" s="1" t="s">
        <v>2764</v>
      </c>
      <c r="AO1715" s="1" t="s">
        <v>166</v>
      </c>
      <c r="AU1715" s="1" t="s">
        <v>132</v>
      </c>
      <c r="AZ1715" s="1" t="s">
        <v>155</v>
      </c>
      <c r="BA1715" s="1" t="s">
        <v>6298</v>
      </c>
      <c r="BJ1715" s="1" t="s">
        <v>112</v>
      </c>
      <c r="BK1715" s="1" t="s">
        <v>112</v>
      </c>
      <c r="BL1715" s="1" t="s">
        <v>142</v>
      </c>
      <c r="BQ1715" s="1" t="s">
        <v>121</v>
      </c>
      <c r="BR1715" s="1" t="s">
        <v>122</v>
      </c>
      <c r="BS1715" s="1" t="s">
        <v>112</v>
      </c>
      <c r="BU1715" s="34" t="s">
        <v>6299</v>
      </c>
      <c r="BV1715" s="9">
        <v>44795</v>
      </c>
      <c r="BW1715" s="34" t="s">
        <v>6300</v>
      </c>
      <c r="BY1715" s="2" t="s">
        <v>156</v>
      </c>
      <c r="BZ1715" s="2" t="s">
        <v>124</v>
      </c>
      <c r="CA1715" s="2">
        <v>1</v>
      </c>
      <c r="CB1715" s="1" t="s">
        <v>246</v>
      </c>
      <c r="CC1715" s="2" t="s">
        <v>126</v>
      </c>
      <c r="CD1715" s="1" t="b">
        <f t="shared" si="839"/>
        <v>1</v>
      </c>
      <c r="CE1715" s="1" t="b">
        <f t="shared" si="840"/>
        <v>1</v>
      </c>
      <c r="CF1715" s="1" t="b">
        <f t="shared" si="841"/>
        <v>0</v>
      </c>
      <c r="CG1715" s="1" t="b">
        <f t="shared" si="842"/>
        <v>1</v>
      </c>
      <c r="CH1715" s="1" t="b">
        <f t="shared" si="843"/>
        <v>0</v>
      </c>
      <c r="CI1715" s="1" t="b">
        <f t="shared" si="844"/>
        <v>0</v>
      </c>
      <c r="CJ1715" s="1" t="b">
        <f t="shared" si="845"/>
        <v>0</v>
      </c>
      <c r="CK1715" s="1" t="b">
        <f t="shared" si="846"/>
        <v>0</v>
      </c>
      <c r="CL1715" s="1" t="b">
        <f t="shared" si="847"/>
        <v>0</v>
      </c>
      <c r="CM1715" s="1" t="b">
        <f t="shared" si="848"/>
        <v>0</v>
      </c>
      <c r="CN1715" s="1" t="b">
        <f t="shared" si="849"/>
        <v>0</v>
      </c>
      <c r="CO1715" s="2" t="b">
        <f t="shared" si="850"/>
        <v>1</v>
      </c>
      <c r="CP1715" s="2" t="b">
        <f t="shared" si="851"/>
        <v>1</v>
      </c>
      <c r="CQ1715" s="2" t="b">
        <f t="shared" si="852"/>
        <v>0</v>
      </c>
      <c r="CR1715" s="6" t="str">
        <f t="shared" si="853"/>
        <v>Male</v>
      </c>
      <c r="CS1715" s="7">
        <f t="shared" si="854"/>
        <v>1</v>
      </c>
      <c r="CT1715" s="7">
        <f t="shared" si="855"/>
        <v>0</v>
      </c>
      <c r="CU1715" s="7">
        <f t="shared" si="856"/>
        <v>0</v>
      </c>
      <c r="CV1715" s="7">
        <f t="shared" si="857"/>
        <v>0</v>
      </c>
    </row>
    <row r="1716" spans="1:111" x14ac:dyDescent="0.35">
      <c r="B1716" s="1" t="s">
        <v>13809</v>
      </c>
      <c r="C1716" s="9">
        <v>44391</v>
      </c>
      <c r="D1716" s="10" t="s">
        <v>13809</v>
      </c>
      <c r="E1716" s="1">
        <v>14</v>
      </c>
      <c r="F1716" s="1" t="s">
        <v>127</v>
      </c>
      <c r="G1716" s="1" t="s">
        <v>13809</v>
      </c>
      <c r="H1716" s="1" t="s">
        <v>13809</v>
      </c>
      <c r="K1716" s="2" t="s">
        <v>13809</v>
      </c>
      <c r="L1716" s="9">
        <v>44387</v>
      </c>
      <c r="N1716" s="2" t="s">
        <v>13809</v>
      </c>
      <c r="O1716" s="2" t="s">
        <v>110</v>
      </c>
      <c r="P1716" s="2" t="s">
        <v>111</v>
      </c>
      <c r="T1716" s="2" t="s">
        <v>112</v>
      </c>
      <c r="U1716" s="2" t="b">
        <v>1</v>
      </c>
      <c r="V1716" s="2" t="s">
        <v>113</v>
      </c>
      <c r="W1716" s="1" t="s">
        <v>112</v>
      </c>
      <c r="X1716" s="1" t="s">
        <v>114</v>
      </c>
      <c r="Y1716" s="2" t="s">
        <v>112</v>
      </c>
      <c r="Z1716" s="2" t="s">
        <v>111</v>
      </c>
      <c r="AA1716" s="2" t="s">
        <v>112</v>
      </c>
      <c r="AB1716" s="2">
        <v>0</v>
      </c>
      <c r="AF1716" s="1" t="s">
        <v>111</v>
      </c>
      <c r="AJ1716" s="1" t="s">
        <v>115</v>
      </c>
      <c r="AK1716" s="1" t="s">
        <v>194</v>
      </c>
      <c r="AN1716" s="1" t="s">
        <v>6301</v>
      </c>
      <c r="AO1716" s="1" t="s">
        <v>221</v>
      </c>
      <c r="AZ1716" s="1" t="s">
        <v>155</v>
      </c>
      <c r="BA1716" s="1">
        <v>2.4300000000000002</v>
      </c>
      <c r="BJ1716" s="1" t="s">
        <v>112</v>
      </c>
      <c r="BK1716" s="1" t="s">
        <v>112</v>
      </c>
      <c r="BL1716" s="1" t="s">
        <v>180</v>
      </c>
      <c r="BM1716" s="1" t="s">
        <v>2036</v>
      </c>
      <c r="BQ1716" s="11" t="s">
        <v>121</v>
      </c>
      <c r="BR1716" s="11" t="s">
        <v>122</v>
      </c>
      <c r="BS1716" s="11" t="s">
        <v>112</v>
      </c>
      <c r="BU1716" s="34" t="s">
        <v>13925</v>
      </c>
      <c r="BX1716" s="2" t="s">
        <v>111</v>
      </c>
      <c r="BY1716" s="2" t="s">
        <v>156</v>
      </c>
      <c r="BZ1716" s="2" t="s">
        <v>124</v>
      </c>
      <c r="CA1716" s="2">
        <v>2</v>
      </c>
      <c r="CB1716" s="1" t="s">
        <v>199</v>
      </c>
      <c r="CC1716" s="2" t="s">
        <v>126</v>
      </c>
      <c r="CD1716" s="1" t="b">
        <f t="shared" si="839"/>
        <v>1</v>
      </c>
      <c r="CE1716" s="1" t="b">
        <f t="shared" si="840"/>
        <v>1</v>
      </c>
      <c r="CF1716" s="1" t="b">
        <f t="shared" si="841"/>
        <v>0</v>
      </c>
      <c r="CG1716" s="1" t="b">
        <f t="shared" si="842"/>
        <v>1</v>
      </c>
      <c r="CH1716" s="1" t="b">
        <f t="shared" si="843"/>
        <v>0</v>
      </c>
      <c r="CI1716" s="1" t="b">
        <f t="shared" si="844"/>
        <v>0</v>
      </c>
      <c r="CJ1716" s="1" t="b">
        <f t="shared" si="845"/>
        <v>0</v>
      </c>
      <c r="CK1716" s="1" t="b">
        <f t="shared" si="846"/>
        <v>0</v>
      </c>
      <c r="CL1716" s="1" t="b">
        <f t="shared" si="847"/>
        <v>0</v>
      </c>
      <c r="CM1716" s="1" t="b">
        <f t="shared" si="848"/>
        <v>0</v>
      </c>
      <c r="CN1716" s="1" t="b">
        <f t="shared" si="849"/>
        <v>0</v>
      </c>
      <c r="CO1716" s="2" t="b">
        <f t="shared" si="850"/>
        <v>1</v>
      </c>
      <c r="CP1716" s="2" t="b">
        <f t="shared" si="851"/>
        <v>1</v>
      </c>
      <c r="CQ1716" s="2" t="b">
        <f t="shared" si="852"/>
        <v>0</v>
      </c>
      <c r="CR1716" s="6" t="str">
        <f t="shared" si="853"/>
        <v>Male</v>
      </c>
      <c r="CS1716" s="7">
        <f t="shared" si="854"/>
        <v>0</v>
      </c>
      <c r="CT1716" s="7">
        <f t="shared" si="855"/>
        <v>0</v>
      </c>
      <c r="CU1716" s="7">
        <f t="shared" si="856"/>
        <v>0</v>
      </c>
      <c r="CV1716" s="7">
        <f t="shared" si="857"/>
        <v>0</v>
      </c>
      <c r="CW1716" s="7">
        <f>COUNTIF(M1716,"=*moderna*")</f>
        <v>0</v>
      </c>
      <c r="CX1716" s="1" t="b">
        <f>AND(E1716&lt;30,NOT(E1716="."),NOT(E1716=""))</f>
        <v>1</v>
      </c>
      <c r="CY1716" s="1" t="b">
        <f>AND(E1716&gt;17,E1716&lt;41,NOT(E1716="."),NOT(E1716=""))</f>
        <v>0</v>
      </c>
      <c r="DG1716" s="1" t="b">
        <f>AND(E1716&gt;4,E1716&lt;18,NOT(E1716=""),NOT(E1716="."))</f>
        <v>1</v>
      </c>
    </row>
    <row r="1717" spans="1:111" ht="43.5" x14ac:dyDescent="0.35">
      <c r="B1717" s="1" t="s">
        <v>13809</v>
      </c>
      <c r="C1717" s="9">
        <v>44391</v>
      </c>
      <c r="D1717" s="10" t="s">
        <v>13809</v>
      </c>
      <c r="E1717" s="1">
        <v>43</v>
      </c>
      <c r="F1717" s="1" t="s">
        <v>108</v>
      </c>
      <c r="G1717" s="1" t="s">
        <v>13809</v>
      </c>
      <c r="H1717" s="1" t="s">
        <v>13809</v>
      </c>
      <c r="K1717" s="2" t="s">
        <v>13809</v>
      </c>
      <c r="L1717" s="9">
        <v>44203</v>
      </c>
      <c r="M1717" s="2" t="s">
        <v>109</v>
      </c>
      <c r="N1717" s="2" t="s">
        <v>13809</v>
      </c>
      <c r="O1717" s="2" t="s">
        <v>110</v>
      </c>
      <c r="P1717" s="2" t="s">
        <v>111</v>
      </c>
      <c r="S1717" s="2" t="s">
        <v>111</v>
      </c>
      <c r="T1717" s="2" t="s">
        <v>112</v>
      </c>
      <c r="U1717" s="2" t="b">
        <v>1</v>
      </c>
      <c r="V1717" s="2" t="s">
        <v>126</v>
      </c>
      <c r="W1717" s="1" t="s">
        <v>111</v>
      </c>
      <c r="Y1717" s="2" t="s">
        <v>111</v>
      </c>
      <c r="AF1717" s="1" t="s">
        <v>111</v>
      </c>
      <c r="AJ1717" s="1" t="s">
        <v>115</v>
      </c>
      <c r="AK1717" s="1" t="s">
        <v>6302</v>
      </c>
      <c r="AO1717" s="1" t="s">
        <v>151</v>
      </c>
      <c r="BJ1717" s="1" t="s">
        <v>111</v>
      </c>
      <c r="BN1717" s="1" t="s">
        <v>112</v>
      </c>
      <c r="BO1717" s="1" t="s">
        <v>148</v>
      </c>
      <c r="BP1717" s="1" t="s">
        <v>6303</v>
      </c>
      <c r="BV1717" s="9">
        <v>44455</v>
      </c>
      <c r="BW1717" s="34" t="s">
        <v>6304</v>
      </c>
      <c r="BZ1717" s="2" t="s">
        <v>232</v>
      </c>
      <c r="CB1717" s="1" t="s">
        <v>5841</v>
      </c>
      <c r="CD1717" s="1" t="b">
        <f t="shared" si="839"/>
        <v>0</v>
      </c>
      <c r="CE1717" s="1" t="b">
        <f t="shared" si="840"/>
        <v>0</v>
      </c>
      <c r="CF1717" s="1" t="b">
        <f t="shared" si="841"/>
        <v>0</v>
      </c>
      <c r="CG1717" s="1" t="b">
        <f t="shared" si="842"/>
        <v>0</v>
      </c>
      <c r="CH1717" s="1" t="b">
        <f t="shared" si="843"/>
        <v>0</v>
      </c>
      <c r="CI1717" s="1" t="b">
        <f t="shared" si="844"/>
        <v>0</v>
      </c>
      <c r="CJ1717" s="1" t="b">
        <f t="shared" si="845"/>
        <v>0</v>
      </c>
      <c r="CK1717" s="1" t="b">
        <f t="shared" si="846"/>
        <v>0</v>
      </c>
      <c r="CL1717" s="1" t="b">
        <f t="shared" si="847"/>
        <v>1</v>
      </c>
      <c r="CM1717" s="1" t="b">
        <f t="shared" si="848"/>
        <v>0</v>
      </c>
      <c r="CN1717" s="1" t="b">
        <f t="shared" si="849"/>
        <v>0</v>
      </c>
      <c r="CO1717" s="2" t="b">
        <f t="shared" si="850"/>
        <v>0</v>
      </c>
      <c r="CP1717" s="2" t="b">
        <f t="shared" si="851"/>
        <v>0</v>
      </c>
      <c r="CQ1717" s="2" t="b">
        <f t="shared" si="852"/>
        <v>0</v>
      </c>
      <c r="CR1717" s="6" t="str">
        <f t="shared" si="853"/>
        <v>Female</v>
      </c>
      <c r="CS1717" s="7">
        <f t="shared" si="854"/>
        <v>0</v>
      </c>
      <c r="CT1717" s="7">
        <f t="shared" si="855"/>
        <v>0</v>
      </c>
      <c r="CU1717" s="7">
        <f t="shared" si="856"/>
        <v>0</v>
      </c>
      <c r="CV1717" s="7">
        <f t="shared" si="857"/>
        <v>1</v>
      </c>
      <c r="CW1717" s="7">
        <f>COUNTIF(M1717,"=*moderna*")</f>
        <v>0</v>
      </c>
      <c r="CX1717" s="1" t="b">
        <f>AND(E1717&lt;30,NOT(E1717="."),NOT(E1717=""))</f>
        <v>0</v>
      </c>
      <c r="CY1717" s="1" t="b">
        <f>AND(E1717&gt;17,E1717&lt;41,NOT(E1717="."),NOT(E1717=""))</f>
        <v>0</v>
      </c>
      <c r="DG1717" s="1" t="b">
        <f>AND(E1717&gt;4,E1717&lt;18,NOT(E1717=""),NOT(E1717="."))</f>
        <v>0</v>
      </c>
    </row>
    <row r="1718" spans="1:111" ht="203" x14ac:dyDescent="0.35">
      <c r="B1718" s="1" t="s">
        <v>13809</v>
      </c>
      <c r="C1718" s="9">
        <v>44391</v>
      </c>
      <c r="D1718" s="10" t="s">
        <v>13809</v>
      </c>
      <c r="E1718" s="1">
        <v>62</v>
      </c>
      <c r="F1718" s="1" t="s">
        <v>108</v>
      </c>
      <c r="G1718" s="1" t="s">
        <v>13809</v>
      </c>
      <c r="H1718" s="1" t="s">
        <v>13809</v>
      </c>
      <c r="I1718" s="9">
        <v>44280</v>
      </c>
      <c r="J1718" s="2" t="s">
        <v>109</v>
      </c>
      <c r="K1718" s="2" t="s">
        <v>13809</v>
      </c>
      <c r="L1718" s="9">
        <v>44301</v>
      </c>
      <c r="M1718" s="2" t="s">
        <v>109</v>
      </c>
      <c r="N1718" s="2" t="s">
        <v>13809</v>
      </c>
      <c r="O1718" s="2" t="s">
        <v>110</v>
      </c>
      <c r="P1718" s="2" t="s">
        <v>111</v>
      </c>
      <c r="S1718" s="2" t="s">
        <v>112</v>
      </c>
      <c r="T1718" s="2" t="s">
        <v>111</v>
      </c>
      <c r="U1718" s="2" t="b">
        <v>1</v>
      </c>
      <c r="V1718" s="2" t="s">
        <v>113</v>
      </c>
      <c r="W1718" s="1" t="s">
        <v>112</v>
      </c>
      <c r="X1718" s="1" t="s">
        <v>138</v>
      </c>
      <c r="Y1718" s="2" t="s">
        <v>112</v>
      </c>
      <c r="Z1718" s="2" t="s">
        <v>111</v>
      </c>
      <c r="AA1718" s="2" t="s">
        <v>112</v>
      </c>
      <c r="AB1718" s="2">
        <v>26</v>
      </c>
      <c r="AC1718" s="1" t="s">
        <v>111</v>
      </c>
      <c r="AF1718" s="1" t="s">
        <v>111</v>
      </c>
      <c r="AJ1718" s="1" t="s">
        <v>115</v>
      </c>
      <c r="AK1718" s="1" t="s">
        <v>150</v>
      </c>
      <c r="AO1718" s="1" t="s">
        <v>166</v>
      </c>
      <c r="AS1718" s="1" t="s">
        <v>118</v>
      </c>
      <c r="AU1718" s="1" t="s">
        <v>197</v>
      </c>
      <c r="AZ1718" s="1" t="s">
        <v>120</v>
      </c>
      <c r="BA1718" s="1" t="s">
        <v>6305</v>
      </c>
      <c r="BG1718" s="1">
        <v>13.2</v>
      </c>
      <c r="BH1718" s="1">
        <v>47</v>
      </c>
      <c r="BJ1718" s="1" t="s">
        <v>112</v>
      </c>
      <c r="BK1718" s="1" t="s">
        <v>112</v>
      </c>
      <c r="BL1718" s="1" t="s">
        <v>226</v>
      </c>
      <c r="BQ1718" s="1" t="s">
        <v>121</v>
      </c>
      <c r="BR1718" s="1" t="s">
        <v>122</v>
      </c>
      <c r="BS1718" s="1" t="s">
        <v>112</v>
      </c>
      <c r="BU1718" s="34" t="s">
        <v>6306</v>
      </c>
      <c r="BV1718" s="9">
        <v>44391</v>
      </c>
      <c r="BW1718" s="34" t="s">
        <v>6307</v>
      </c>
      <c r="BY1718" s="2" t="s">
        <v>174</v>
      </c>
      <c r="BZ1718" s="2" t="s">
        <v>124</v>
      </c>
      <c r="CA1718" s="2">
        <v>2</v>
      </c>
      <c r="CB1718" s="1" t="s">
        <v>1994</v>
      </c>
      <c r="CC1718" s="2" t="s">
        <v>126</v>
      </c>
      <c r="CD1718" s="1" t="b">
        <v>0</v>
      </c>
      <c r="CE1718" s="1" t="b">
        <v>0</v>
      </c>
      <c r="CF1718" s="1" t="b">
        <f t="shared" ref="CF1718:CF1737" si="863">AND(E1718&gt;4,E1718&lt;12,NOT(E1718=""),NOT(E1718="."))</f>
        <v>0</v>
      </c>
      <c r="CG1718" s="1" t="b">
        <f t="shared" ref="CG1718:CG1737" si="864">AND(E1718&gt;11,E1718&lt;16,NOT(E1718=""),NOT(E1718="."))</f>
        <v>0</v>
      </c>
      <c r="CH1718" s="1" t="b">
        <f t="shared" ref="CH1718:CH1737" si="865">AND(E1718&gt;15,E1718&lt;18)</f>
        <v>0</v>
      </c>
      <c r="CI1718" s="1" t="b">
        <f t="shared" ref="CI1718:CI1737" si="866">AND(E1718&gt;17,E1718&lt;25)</f>
        <v>0</v>
      </c>
      <c r="CJ1718" s="1" t="b">
        <f t="shared" ref="CJ1718:CJ1737" si="867">AND(E1718&gt;24,E1718&lt;30)</f>
        <v>0</v>
      </c>
      <c r="CK1718" s="1" t="b">
        <f t="shared" ref="CK1718:CK1737" si="868">AND(E1718&gt;29,E1718&lt;40)</f>
        <v>0</v>
      </c>
      <c r="CL1718" s="1" t="b">
        <f t="shared" ref="CL1718:CL1737" si="869">AND(E1718&gt;39,E1718&lt;50)</f>
        <v>0</v>
      </c>
      <c r="CM1718" s="1" t="b">
        <f t="shared" ref="CM1718:CM1737" si="870">AND(E1718&gt;49,E1718&lt;65)</f>
        <v>1</v>
      </c>
      <c r="CN1718" s="1" t="b">
        <f t="shared" ref="CN1718:CN1737" si="871">AND(E1718&gt;64,NOT(E1718="."),NOT(E1718=""))</f>
        <v>0</v>
      </c>
      <c r="CO1718" s="2" t="b">
        <f t="shared" ref="CO1718:CO1737" si="872">AND(AB1718&lt;7,NOT(AB1718="."),NOT(AB1718=""))</f>
        <v>0</v>
      </c>
      <c r="CP1718" s="2" t="b">
        <f t="shared" ref="CP1718:CP1737" si="873">AND(AB1718&lt;8,NOT(AB1718="."),NOT(AB1718=""))</f>
        <v>0</v>
      </c>
      <c r="CQ1718" s="2" t="b">
        <f t="shared" ref="CQ1718:CQ1737" si="874">AND(AB1718&gt;7,AB1718&lt;22,NOT(AB1718=""),NOT(AB1718="."))</f>
        <v>0</v>
      </c>
      <c r="CR1718" s="6" t="str">
        <f t="shared" ref="CR1718:CR1737" si="875">F1718</f>
        <v>Female</v>
      </c>
      <c r="CS1718" s="7">
        <f t="shared" ref="CS1718:CS1737" si="876">COUNTIF(J1718,"=*pfizer*")</f>
        <v>1</v>
      </c>
      <c r="CT1718" s="7">
        <f t="shared" ref="CT1718:CT1737" si="877">COUNTIF(J1718,"=*moderna*")</f>
        <v>0</v>
      </c>
      <c r="CU1718" s="7">
        <f t="shared" ref="CU1718:CU1737" si="878">COUNTIF(J1718,"=*janssen*")</f>
        <v>0</v>
      </c>
      <c r="CV1718" s="7">
        <f t="shared" ref="CV1718:CV1737" si="879">COUNTIF(M1718,"=*pfizer*")</f>
        <v>1</v>
      </c>
      <c r="CW1718" s="7">
        <f>COUNTIF(M1718,"=*moderna*")</f>
        <v>0</v>
      </c>
      <c r="CX1718" s="1" t="b">
        <f>AND(E1718&lt;30,NOT(E1718="."),NOT(E1718=""))</f>
        <v>0</v>
      </c>
      <c r="CY1718" s="1" t="b">
        <f>AND(E1718&gt;17,E1718&lt;41,NOT(E1718="."),NOT(E1718=""))</f>
        <v>0</v>
      </c>
    </row>
    <row r="1719" spans="1:111" ht="319" x14ac:dyDescent="0.35">
      <c r="B1719" s="1" t="s">
        <v>13809</v>
      </c>
      <c r="C1719" s="9">
        <v>44391</v>
      </c>
      <c r="D1719" s="10" t="s">
        <v>13809</v>
      </c>
      <c r="E1719" s="1">
        <v>12</v>
      </c>
      <c r="F1719" s="1" t="s">
        <v>127</v>
      </c>
      <c r="G1719" s="1" t="s">
        <v>13809</v>
      </c>
      <c r="H1719" s="1" t="s">
        <v>13809</v>
      </c>
      <c r="I1719" s="9">
        <v>44359</v>
      </c>
      <c r="J1719" s="2" t="s">
        <v>109</v>
      </c>
      <c r="K1719" s="2" t="s">
        <v>13809</v>
      </c>
      <c r="L1719" s="9">
        <v>44387</v>
      </c>
      <c r="M1719" s="2" t="s">
        <v>109</v>
      </c>
      <c r="N1719" s="2" t="s">
        <v>13809</v>
      </c>
      <c r="O1719" s="2" t="s">
        <v>110</v>
      </c>
      <c r="P1719" s="2" t="s">
        <v>111</v>
      </c>
      <c r="S1719" s="2" t="s">
        <v>112</v>
      </c>
      <c r="T1719" s="2" t="s">
        <v>111</v>
      </c>
      <c r="U1719" s="2" t="b">
        <f>OR(S1719="yes",T1719="yes")</f>
        <v>1</v>
      </c>
      <c r="V1719" s="2" t="s">
        <v>113</v>
      </c>
      <c r="W1719" s="1" t="s">
        <v>112</v>
      </c>
      <c r="X1719" s="1" t="s">
        <v>114</v>
      </c>
      <c r="Y1719" s="2" t="s">
        <v>112</v>
      </c>
      <c r="Z1719" s="2" t="s">
        <v>111</v>
      </c>
      <c r="AA1719" s="2" t="s">
        <v>112</v>
      </c>
      <c r="AB1719" s="2">
        <v>2</v>
      </c>
      <c r="AC1719" s="1" t="s">
        <v>111</v>
      </c>
      <c r="AF1719" s="1" t="s">
        <v>111</v>
      </c>
      <c r="AJ1719" s="1" t="s">
        <v>115</v>
      </c>
      <c r="AK1719" s="1" t="s">
        <v>201</v>
      </c>
      <c r="AN1719" s="1" t="s">
        <v>6308</v>
      </c>
      <c r="AO1719" s="1" t="s">
        <v>117</v>
      </c>
      <c r="AS1719" s="1" t="s">
        <v>118</v>
      </c>
      <c r="AU1719" s="1" t="s">
        <v>132</v>
      </c>
      <c r="AZ1719" s="1" t="s">
        <v>120</v>
      </c>
      <c r="BA1719" s="1" t="s">
        <v>6309</v>
      </c>
      <c r="BG1719" s="1" t="s">
        <v>6310</v>
      </c>
      <c r="BH1719" s="1" t="s">
        <v>6311</v>
      </c>
      <c r="BJ1719" s="1" t="s">
        <v>112</v>
      </c>
      <c r="BK1719" s="1" t="s">
        <v>112</v>
      </c>
      <c r="BL1719" s="1" t="s">
        <v>161</v>
      </c>
      <c r="BM1719" s="1" t="s">
        <v>6312</v>
      </c>
      <c r="BQ1719" s="1" t="s">
        <v>121</v>
      </c>
      <c r="BR1719" s="1" t="s">
        <v>122</v>
      </c>
      <c r="BS1719" s="1" t="s">
        <v>111</v>
      </c>
      <c r="BT1719" s="34" t="s">
        <v>6313</v>
      </c>
      <c r="BU1719" s="34" t="s">
        <v>6314</v>
      </c>
      <c r="BV1719" s="9">
        <v>44412</v>
      </c>
      <c r="BW1719" s="34" t="s">
        <v>14544</v>
      </c>
      <c r="BY1719" s="2" t="s">
        <v>156</v>
      </c>
      <c r="BZ1719" s="2" t="s">
        <v>162</v>
      </c>
      <c r="CA1719" s="2">
        <v>2</v>
      </c>
      <c r="CB1719" s="1" t="s">
        <v>505</v>
      </c>
      <c r="CC1719" s="2" t="s">
        <v>126</v>
      </c>
      <c r="CD1719" s="1" t="b">
        <f t="shared" ref="CD1719:CD1733" si="880">AND(E1719&lt;30,NOT(E1719="."),NOT(E1719=""))</f>
        <v>1</v>
      </c>
      <c r="CE1719" s="1" t="b">
        <f t="shared" ref="CE1719:CE1733" si="881">AND(E1719&lt;18,NOT(E1719="."),NOT(E1719=""))</f>
        <v>1</v>
      </c>
      <c r="CF1719" s="1" t="b">
        <f t="shared" si="863"/>
        <v>0</v>
      </c>
      <c r="CG1719" s="1" t="b">
        <f t="shared" si="864"/>
        <v>1</v>
      </c>
      <c r="CH1719" s="1" t="b">
        <f t="shared" si="865"/>
        <v>0</v>
      </c>
      <c r="CI1719" s="1" t="b">
        <f t="shared" si="866"/>
        <v>0</v>
      </c>
      <c r="CJ1719" s="1" t="b">
        <f t="shared" si="867"/>
        <v>0</v>
      </c>
      <c r="CK1719" s="1" t="b">
        <f t="shared" si="868"/>
        <v>0</v>
      </c>
      <c r="CL1719" s="1" t="b">
        <f t="shared" si="869"/>
        <v>0</v>
      </c>
      <c r="CM1719" s="1" t="b">
        <f t="shared" si="870"/>
        <v>0</v>
      </c>
      <c r="CN1719" s="1" t="b">
        <f t="shared" si="871"/>
        <v>0</v>
      </c>
      <c r="CO1719" s="2" t="b">
        <f t="shared" si="872"/>
        <v>1</v>
      </c>
      <c r="CP1719" s="2" t="b">
        <f t="shared" si="873"/>
        <v>1</v>
      </c>
      <c r="CQ1719" s="2" t="b">
        <f t="shared" si="874"/>
        <v>0</v>
      </c>
      <c r="CR1719" s="6" t="str">
        <f t="shared" si="875"/>
        <v>Male</v>
      </c>
      <c r="CS1719" s="7">
        <f t="shared" si="876"/>
        <v>1</v>
      </c>
      <c r="CT1719" s="7">
        <f t="shared" si="877"/>
        <v>0</v>
      </c>
      <c r="CU1719" s="7">
        <f t="shared" si="878"/>
        <v>0</v>
      </c>
      <c r="CV1719" s="7">
        <f t="shared" si="879"/>
        <v>1</v>
      </c>
    </row>
    <row r="1720" spans="1:111" ht="29" x14ac:dyDescent="0.35">
      <c r="B1720" s="1" t="s">
        <v>13809</v>
      </c>
      <c r="C1720" s="9">
        <v>44392</v>
      </c>
      <c r="D1720" s="10" t="s">
        <v>13809</v>
      </c>
      <c r="E1720" s="1">
        <v>27</v>
      </c>
      <c r="F1720" s="1" t="s">
        <v>127</v>
      </c>
      <c r="G1720" s="1" t="s">
        <v>13809</v>
      </c>
      <c r="H1720" s="1" t="s">
        <v>13809</v>
      </c>
      <c r="I1720" s="9">
        <v>44266</v>
      </c>
      <c r="J1720" s="2" t="s">
        <v>109</v>
      </c>
      <c r="K1720" s="2" t="s">
        <v>13809</v>
      </c>
      <c r="N1720" s="2" t="s">
        <v>13809</v>
      </c>
      <c r="O1720" s="2" t="s">
        <v>110</v>
      </c>
      <c r="P1720" s="2" t="s">
        <v>111</v>
      </c>
      <c r="S1720" s="2" t="s">
        <v>112</v>
      </c>
      <c r="T1720" s="2" t="s">
        <v>111</v>
      </c>
      <c r="U1720" s="2" t="b">
        <v>1</v>
      </c>
      <c r="V1720" s="2" t="s">
        <v>126</v>
      </c>
      <c r="W1720" s="1" t="s">
        <v>111</v>
      </c>
      <c r="Y1720" s="2" t="s">
        <v>112</v>
      </c>
      <c r="Z1720" s="2" t="s">
        <v>112</v>
      </c>
      <c r="AA1720" s="2" t="s">
        <v>111</v>
      </c>
      <c r="AB1720" s="2">
        <v>7</v>
      </c>
      <c r="AF1720" s="1" t="s">
        <v>111</v>
      </c>
      <c r="AK1720" s="1" t="s">
        <v>291</v>
      </c>
      <c r="AN1720" s="1" t="s">
        <v>6315</v>
      </c>
      <c r="AO1720" s="1" t="s">
        <v>221</v>
      </c>
      <c r="AZ1720" s="1" t="s">
        <v>179</v>
      </c>
      <c r="BA1720" s="1">
        <v>16</v>
      </c>
      <c r="BG1720" s="1">
        <v>360</v>
      </c>
      <c r="BJ1720" s="1" t="s">
        <v>112</v>
      </c>
      <c r="BW1720" s="34" t="s">
        <v>6316</v>
      </c>
      <c r="BY1720" s="2" t="s">
        <v>153</v>
      </c>
      <c r="BZ1720" s="2" t="s">
        <v>124</v>
      </c>
      <c r="CA1720" s="2" t="s">
        <v>257</v>
      </c>
      <c r="CB1720" s="1" t="s">
        <v>319</v>
      </c>
      <c r="CC1720" s="2" t="s">
        <v>126</v>
      </c>
      <c r="CD1720" s="1" t="b">
        <f t="shared" si="880"/>
        <v>1</v>
      </c>
      <c r="CE1720" s="1" t="b">
        <f t="shared" si="881"/>
        <v>0</v>
      </c>
      <c r="CF1720" s="1" t="b">
        <f t="shared" si="863"/>
        <v>0</v>
      </c>
      <c r="CG1720" s="1" t="b">
        <f t="shared" si="864"/>
        <v>0</v>
      </c>
      <c r="CH1720" s="1" t="b">
        <f t="shared" si="865"/>
        <v>0</v>
      </c>
      <c r="CI1720" s="1" t="b">
        <f t="shared" si="866"/>
        <v>0</v>
      </c>
      <c r="CJ1720" s="1" t="b">
        <f t="shared" si="867"/>
        <v>1</v>
      </c>
      <c r="CK1720" s="1" t="b">
        <f t="shared" si="868"/>
        <v>0</v>
      </c>
      <c r="CL1720" s="1" t="b">
        <f t="shared" si="869"/>
        <v>0</v>
      </c>
      <c r="CM1720" s="1" t="b">
        <f t="shared" si="870"/>
        <v>0</v>
      </c>
      <c r="CN1720" s="1" t="b">
        <f t="shared" si="871"/>
        <v>0</v>
      </c>
      <c r="CO1720" s="2" t="b">
        <f t="shared" si="872"/>
        <v>0</v>
      </c>
      <c r="CP1720" s="2" t="b">
        <f t="shared" si="873"/>
        <v>1</v>
      </c>
      <c r="CQ1720" s="2" t="b">
        <f t="shared" si="874"/>
        <v>0</v>
      </c>
      <c r="CR1720" s="6" t="str">
        <f t="shared" si="875"/>
        <v>Male</v>
      </c>
      <c r="CS1720" s="7">
        <f t="shared" si="876"/>
        <v>1</v>
      </c>
      <c r="CT1720" s="7">
        <f t="shared" si="877"/>
        <v>0</v>
      </c>
      <c r="CU1720" s="7">
        <f t="shared" si="878"/>
        <v>0</v>
      </c>
      <c r="CV1720" s="7">
        <f t="shared" si="879"/>
        <v>0</v>
      </c>
      <c r="CW1720" s="7">
        <f>COUNTIF(M1720,"=*moderna*")</f>
        <v>0</v>
      </c>
      <c r="CX1720" s="1" t="b">
        <f>AND(E1720&lt;30,NOT(E1720="."),NOT(E1720=""))</f>
        <v>1</v>
      </c>
      <c r="CY1720" s="1" t="b">
        <f>AND(E1720&gt;17,E1720&lt;41,NOT(E1720="."),NOT(E1720=""))</f>
        <v>1</v>
      </c>
      <c r="DG1720" s="1" t="b">
        <f>AND(E1720&gt;4,E1720&lt;18,NOT(E1720=""),NOT(E1720="."))</f>
        <v>0</v>
      </c>
    </row>
    <row r="1721" spans="1:111" ht="145" x14ac:dyDescent="0.35">
      <c r="B1721" s="1" t="s">
        <v>13809</v>
      </c>
      <c r="C1721" s="9">
        <v>44392</v>
      </c>
      <c r="D1721" s="10" t="s">
        <v>13809</v>
      </c>
      <c r="E1721" s="1">
        <v>54</v>
      </c>
      <c r="F1721" s="1" t="s">
        <v>127</v>
      </c>
      <c r="G1721" s="1" t="s">
        <v>13809</v>
      </c>
      <c r="H1721" s="1" t="s">
        <v>13809</v>
      </c>
      <c r="I1721" s="9">
        <v>44299</v>
      </c>
      <c r="J1721" s="2" t="s">
        <v>109</v>
      </c>
      <c r="K1721" s="2" t="s">
        <v>13809</v>
      </c>
      <c r="L1721" s="9">
        <v>44321</v>
      </c>
      <c r="M1721" s="2" t="s">
        <v>109</v>
      </c>
      <c r="N1721" s="2" t="s">
        <v>13809</v>
      </c>
      <c r="O1721" s="2" t="s">
        <v>315</v>
      </c>
      <c r="P1721" s="2" t="s">
        <v>111</v>
      </c>
      <c r="S1721" s="2" t="s">
        <v>112</v>
      </c>
      <c r="T1721" s="2" t="s">
        <v>111</v>
      </c>
      <c r="U1721" s="2" t="b">
        <f>OR(S1721="yes",T1721="yes")</f>
        <v>1</v>
      </c>
      <c r="V1721" s="2" t="s">
        <v>113</v>
      </c>
      <c r="W1721" s="1" t="s">
        <v>112</v>
      </c>
      <c r="X1721" s="1" t="s">
        <v>114</v>
      </c>
      <c r="Y1721" s="2" t="s">
        <v>112</v>
      </c>
      <c r="Z1721" s="2" t="s">
        <v>111</v>
      </c>
      <c r="AA1721" s="2" t="s">
        <v>112</v>
      </c>
      <c r="AB1721" s="2">
        <v>36</v>
      </c>
      <c r="AF1721" s="1" t="s">
        <v>111</v>
      </c>
      <c r="AJ1721" s="1" t="s">
        <v>115</v>
      </c>
      <c r="AK1721" s="1" t="s">
        <v>291</v>
      </c>
      <c r="AN1721" s="1" t="s">
        <v>6317</v>
      </c>
      <c r="AO1721" s="1" t="s">
        <v>130</v>
      </c>
      <c r="AS1721" s="1" t="s">
        <v>6318</v>
      </c>
      <c r="AU1721" s="1" t="s">
        <v>869</v>
      </c>
      <c r="AX1721" s="12">
        <v>0.25</v>
      </c>
      <c r="AZ1721" s="1" t="s">
        <v>707</v>
      </c>
      <c r="BC1721" s="1">
        <v>2.65</v>
      </c>
      <c r="BF1721" s="24">
        <v>7798</v>
      </c>
      <c r="BG1721" s="1" t="s">
        <v>6319</v>
      </c>
      <c r="BJ1721" s="1" t="s">
        <v>112</v>
      </c>
      <c r="BK1721" s="1" t="s">
        <v>112</v>
      </c>
      <c r="BL1721" s="1" t="s">
        <v>6320</v>
      </c>
      <c r="BM1721" s="1" t="s">
        <v>6321</v>
      </c>
      <c r="BU1721" s="34" t="s">
        <v>6322</v>
      </c>
      <c r="BV1721" s="9">
        <v>44848</v>
      </c>
      <c r="BW1721" s="34" t="s">
        <v>6323</v>
      </c>
      <c r="BZ1721" s="2" t="s">
        <v>162</v>
      </c>
      <c r="CA1721" s="2">
        <v>2</v>
      </c>
      <c r="CB1721" s="1" t="s">
        <v>293</v>
      </c>
      <c r="CC1721" s="2" t="s">
        <v>126</v>
      </c>
      <c r="CD1721" s="1" t="b">
        <f t="shared" si="880"/>
        <v>0</v>
      </c>
      <c r="CE1721" s="1" t="b">
        <f t="shared" si="881"/>
        <v>0</v>
      </c>
      <c r="CF1721" s="1" t="b">
        <f t="shared" si="863"/>
        <v>0</v>
      </c>
      <c r="CG1721" s="1" t="b">
        <f t="shared" si="864"/>
        <v>0</v>
      </c>
      <c r="CH1721" s="1" t="b">
        <f t="shared" si="865"/>
        <v>0</v>
      </c>
      <c r="CI1721" s="1" t="b">
        <f t="shared" si="866"/>
        <v>0</v>
      </c>
      <c r="CJ1721" s="1" t="b">
        <f t="shared" si="867"/>
        <v>0</v>
      </c>
      <c r="CK1721" s="1" t="b">
        <f t="shared" si="868"/>
        <v>0</v>
      </c>
      <c r="CL1721" s="1" t="b">
        <f t="shared" si="869"/>
        <v>0</v>
      </c>
      <c r="CM1721" s="1" t="b">
        <f t="shared" si="870"/>
        <v>1</v>
      </c>
      <c r="CN1721" s="1" t="b">
        <f t="shared" si="871"/>
        <v>0</v>
      </c>
      <c r="CO1721" s="2" t="b">
        <f t="shared" si="872"/>
        <v>0</v>
      </c>
      <c r="CP1721" s="2" t="b">
        <f t="shared" si="873"/>
        <v>0</v>
      </c>
      <c r="CQ1721" s="2" t="b">
        <f t="shared" si="874"/>
        <v>0</v>
      </c>
      <c r="CR1721" s="6" t="str">
        <f t="shared" si="875"/>
        <v>Male</v>
      </c>
      <c r="CS1721" s="7">
        <f t="shared" si="876"/>
        <v>1</v>
      </c>
      <c r="CT1721" s="7">
        <f t="shared" si="877"/>
        <v>0</v>
      </c>
      <c r="CU1721" s="7">
        <f t="shared" si="878"/>
        <v>0</v>
      </c>
      <c r="CV1721" s="7">
        <f t="shared" si="879"/>
        <v>1</v>
      </c>
    </row>
    <row r="1722" spans="1:111" ht="275.5" x14ac:dyDescent="0.35">
      <c r="B1722" s="1" t="s">
        <v>13809</v>
      </c>
      <c r="C1722" s="9">
        <v>44392</v>
      </c>
      <c r="D1722" s="10" t="s">
        <v>13809</v>
      </c>
      <c r="E1722" s="1">
        <v>58</v>
      </c>
      <c r="F1722" s="1" t="s">
        <v>108</v>
      </c>
      <c r="G1722" s="1" t="s">
        <v>13809</v>
      </c>
      <c r="H1722" s="1" t="s">
        <v>13809</v>
      </c>
      <c r="J1722" s="2" t="s">
        <v>128</v>
      </c>
      <c r="K1722" s="2" t="s">
        <v>13809</v>
      </c>
      <c r="N1722" s="2" t="s">
        <v>13809</v>
      </c>
      <c r="O1722" s="2" t="s">
        <v>110</v>
      </c>
      <c r="P1722" s="2" t="s">
        <v>111</v>
      </c>
      <c r="S1722" s="2" t="s">
        <v>112</v>
      </c>
      <c r="U1722" s="2" t="b">
        <f>OR(S1722="yes",T1722="yes")</f>
        <v>1</v>
      </c>
      <c r="V1722" s="2" t="s">
        <v>126</v>
      </c>
      <c r="Y1722" s="2" t="s">
        <v>112</v>
      </c>
      <c r="Z1722" s="2" t="s">
        <v>112</v>
      </c>
      <c r="AA1722" s="2" t="s">
        <v>111</v>
      </c>
      <c r="AB1722" s="2">
        <v>1</v>
      </c>
      <c r="AC1722" s="1" t="s">
        <v>111</v>
      </c>
      <c r="AF1722" s="1" t="s">
        <v>111</v>
      </c>
      <c r="AJ1722" s="1" t="s">
        <v>115</v>
      </c>
      <c r="AK1722" s="1" t="s">
        <v>129</v>
      </c>
      <c r="AO1722" s="1" t="s">
        <v>285</v>
      </c>
      <c r="AU1722" s="1" t="s">
        <v>197</v>
      </c>
      <c r="BJ1722" s="1" t="s">
        <v>111</v>
      </c>
      <c r="BN1722" s="1" t="s">
        <v>112</v>
      </c>
      <c r="BQ1722" s="1" t="s">
        <v>121</v>
      </c>
      <c r="BR1722" s="1" t="s">
        <v>122</v>
      </c>
      <c r="BS1722" s="1" t="s">
        <v>111</v>
      </c>
      <c r="BT1722" s="34" t="s">
        <v>6324</v>
      </c>
      <c r="BV1722" s="9">
        <v>44514</v>
      </c>
      <c r="BW1722" s="34" t="s">
        <v>6325</v>
      </c>
      <c r="BX1722" s="2" t="s">
        <v>111</v>
      </c>
      <c r="BY1722" s="2" t="s">
        <v>153</v>
      </c>
      <c r="BZ1722" s="2" t="s">
        <v>124</v>
      </c>
      <c r="CB1722" s="1" t="s">
        <v>649</v>
      </c>
      <c r="CD1722" s="1" t="b">
        <f t="shared" si="880"/>
        <v>0</v>
      </c>
      <c r="CE1722" s="1" t="b">
        <f t="shared" si="881"/>
        <v>0</v>
      </c>
      <c r="CF1722" s="1" t="b">
        <f t="shared" si="863"/>
        <v>0</v>
      </c>
      <c r="CG1722" s="1" t="b">
        <f t="shared" si="864"/>
        <v>0</v>
      </c>
      <c r="CH1722" s="1" t="b">
        <f t="shared" si="865"/>
        <v>0</v>
      </c>
      <c r="CI1722" s="1" t="b">
        <f t="shared" si="866"/>
        <v>0</v>
      </c>
      <c r="CJ1722" s="1" t="b">
        <f t="shared" si="867"/>
        <v>0</v>
      </c>
      <c r="CK1722" s="1" t="b">
        <f t="shared" si="868"/>
        <v>0</v>
      </c>
      <c r="CL1722" s="1" t="b">
        <f t="shared" si="869"/>
        <v>0</v>
      </c>
      <c r="CM1722" s="1" t="b">
        <f t="shared" si="870"/>
        <v>1</v>
      </c>
      <c r="CN1722" s="1" t="b">
        <f t="shared" si="871"/>
        <v>0</v>
      </c>
      <c r="CO1722" s="2" t="b">
        <f t="shared" si="872"/>
        <v>1</v>
      </c>
      <c r="CP1722" s="2" t="b">
        <f t="shared" si="873"/>
        <v>1</v>
      </c>
      <c r="CQ1722" s="2" t="b">
        <f t="shared" si="874"/>
        <v>0</v>
      </c>
      <c r="CR1722" s="6" t="str">
        <f t="shared" si="875"/>
        <v>Female</v>
      </c>
      <c r="CS1722" s="7">
        <f t="shared" si="876"/>
        <v>0</v>
      </c>
      <c r="CT1722" s="7">
        <f t="shared" si="877"/>
        <v>1</v>
      </c>
      <c r="CU1722" s="7">
        <f t="shared" si="878"/>
        <v>0</v>
      </c>
      <c r="CV1722" s="7">
        <f t="shared" si="879"/>
        <v>0</v>
      </c>
      <c r="CW1722" s="7">
        <f t="shared" ref="CW1722:CW1737" si="882">COUNTIF(M1722,"=*moderna*")</f>
        <v>0</v>
      </c>
      <c r="CX1722" s="1" t="b">
        <f t="shared" ref="CX1722:CX1737" si="883">AND(E1722&lt;30,NOT(E1722="."),NOT(E1722=""))</f>
        <v>0</v>
      </c>
      <c r="CY1722" s="1" t="b">
        <f t="shared" ref="CY1722:CY1737" si="884">AND(E1722&gt;17,E1722&lt;41,NOT(E1722="."),NOT(E1722=""))</f>
        <v>0</v>
      </c>
      <c r="DG1722" s="1" t="b">
        <f t="shared" ref="DG1722:DG1733" si="885">AND(E1722&gt;4,E1722&lt;18,NOT(E1722=""),NOT(E1722="."))</f>
        <v>0</v>
      </c>
    </row>
    <row r="1723" spans="1:111" ht="116" x14ac:dyDescent="0.35">
      <c r="A1723" s="2">
        <v>1816</v>
      </c>
      <c r="B1723" s="1" t="s">
        <v>13809</v>
      </c>
      <c r="C1723" s="9">
        <v>44370</v>
      </c>
      <c r="D1723" s="10" t="s">
        <v>13809</v>
      </c>
      <c r="E1723" s="1">
        <v>15</v>
      </c>
      <c r="F1723" s="1" t="s">
        <v>127</v>
      </c>
      <c r="G1723" s="1" t="s">
        <v>13809</v>
      </c>
      <c r="H1723" s="1" t="s">
        <v>13809</v>
      </c>
      <c r="I1723" s="2" t="s">
        <v>183</v>
      </c>
      <c r="J1723" s="2" t="s">
        <v>109</v>
      </c>
      <c r="K1723" s="2" t="s">
        <v>13809</v>
      </c>
      <c r="L1723" s="9">
        <v>44362</v>
      </c>
      <c r="M1723" s="2" t="s">
        <v>109</v>
      </c>
      <c r="N1723" s="2" t="s">
        <v>13809</v>
      </c>
      <c r="O1723" s="2" t="s">
        <v>110</v>
      </c>
      <c r="P1723" s="2" t="s">
        <v>111</v>
      </c>
      <c r="S1723" s="2" t="s">
        <v>112</v>
      </c>
      <c r="T1723" s="2" t="s">
        <v>111</v>
      </c>
      <c r="U1723" s="2" t="b">
        <v>1</v>
      </c>
      <c r="V1723" s="2" t="s">
        <v>113</v>
      </c>
      <c r="W1723" s="1" t="s">
        <v>112</v>
      </c>
      <c r="X1723" s="1" t="s">
        <v>110</v>
      </c>
      <c r="Y1723" s="2" t="s">
        <v>112</v>
      </c>
      <c r="Z1723" s="2" t="s">
        <v>111</v>
      </c>
      <c r="AA1723" s="2" t="s">
        <v>112</v>
      </c>
      <c r="AB1723" s="2">
        <v>2</v>
      </c>
      <c r="AC1723" s="1" t="s">
        <v>111</v>
      </c>
      <c r="AF1723" s="1" t="s">
        <v>111</v>
      </c>
      <c r="AJ1723" s="1" t="s">
        <v>115</v>
      </c>
      <c r="AK1723" s="1" t="s">
        <v>129</v>
      </c>
      <c r="AO1723" s="1" t="s">
        <v>117</v>
      </c>
      <c r="AS1723" s="1" t="s">
        <v>131</v>
      </c>
      <c r="AU1723" s="1" t="s">
        <v>177</v>
      </c>
      <c r="AX1723" s="1">
        <v>47</v>
      </c>
      <c r="AZ1723" s="1" t="s">
        <v>205</v>
      </c>
      <c r="BA1723" s="1" t="s">
        <v>5351</v>
      </c>
      <c r="BD1723" s="1" t="s">
        <v>6326</v>
      </c>
      <c r="BE1723" s="1" t="s">
        <v>6327</v>
      </c>
      <c r="BJ1723" s="1" t="s">
        <v>112</v>
      </c>
      <c r="BK1723" s="1" t="s">
        <v>112</v>
      </c>
      <c r="BL1723" s="1" t="s">
        <v>161</v>
      </c>
      <c r="BM1723" s="1" t="s">
        <v>3039</v>
      </c>
      <c r="BQ1723" s="1" t="s">
        <v>121</v>
      </c>
      <c r="BR1723" s="1" t="s">
        <v>122</v>
      </c>
      <c r="BS1723" s="1" t="s">
        <v>112</v>
      </c>
      <c r="BU1723" s="34" t="s">
        <v>6328</v>
      </c>
      <c r="BV1723" s="9">
        <v>44400</v>
      </c>
      <c r="BW1723" s="34" t="s">
        <v>6329</v>
      </c>
      <c r="BX1723" s="2" t="s">
        <v>111</v>
      </c>
      <c r="BY1723" s="2" t="s">
        <v>123</v>
      </c>
      <c r="BZ1723" s="2" t="s">
        <v>124</v>
      </c>
      <c r="CA1723" s="2">
        <v>2</v>
      </c>
      <c r="CB1723" s="1" t="s">
        <v>175</v>
      </c>
      <c r="CC1723" s="2" t="s">
        <v>126</v>
      </c>
      <c r="CD1723" s="1" t="b">
        <f t="shared" si="880"/>
        <v>1</v>
      </c>
      <c r="CE1723" s="1" t="b">
        <f t="shared" si="881"/>
        <v>1</v>
      </c>
      <c r="CF1723" s="1" t="b">
        <f t="shared" si="863"/>
        <v>0</v>
      </c>
      <c r="CG1723" s="1" t="b">
        <f t="shared" si="864"/>
        <v>1</v>
      </c>
      <c r="CH1723" s="1" t="b">
        <f t="shared" si="865"/>
        <v>0</v>
      </c>
      <c r="CI1723" s="1" t="b">
        <f t="shared" si="866"/>
        <v>0</v>
      </c>
      <c r="CJ1723" s="1" t="b">
        <f t="shared" si="867"/>
        <v>0</v>
      </c>
      <c r="CK1723" s="1" t="b">
        <f t="shared" si="868"/>
        <v>0</v>
      </c>
      <c r="CL1723" s="1" t="b">
        <f t="shared" si="869"/>
        <v>0</v>
      </c>
      <c r="CM1723" s="1" t="b">
        <f t="shared" si="870"/>
        <v>0</v>
      </c>
      <c r="CN1723" s="1" t="b">
        <f t="shared" si="871"/>
        <v>0</v>
      </c>
      <c r="CO1723" s="2" t="b">
        <f t="shared" si="872"/>
        <v>1</v>
      </c>
      <c r="CP1723" s="2" t="b">
        <f t="shared" si="873"/>
        <v>1</v>
      </c>
      <c r="CQ1723" s="2" t="b">
        <f t="shared" si="874"/>
        <v>0</v>
      </c>
      <c r="CR1723" s="6" t="str">
        <f t="shared" si="875"/>
        <v>Male</v>
      </c>
      <c r="CS1723" s="7">
        <f t="shared" si="876"/>
        <v>1</v>
      </c>
      <c r="CT1723" s="7">
        <f t="shared" si="877"/>
        <v>0</v>
      </c>
      <c r="CU1723" s="7">
        <f t="shared" si="878"/>
        <v>0</v>
      </c>
      <c r="CV1723" s="7">
        <f t="shared" si="879"/>
        <v>1</v>
      </c>
      <c r="CW1723" s="7">
        <f t="shared" si="882"/>
        <v>0</v>
      </c>
      <c r="CX1723" s="1" t="b">
        <f t="shared" si="883"/>
        <v>1</v>
      </c>
      <c r="CY1723" s="1" t="b">
        <f t="shared" si="884"/>
        <v>0</v>
      </c>
      <c r="DG1723" s="1" t="b">
        <f t="shared" si="885"/>
        <v>1</v>
      </c>
    </row>
    <row r="1724" spans="1:111" ht="43.5" x14ac:dyDescent="0.35">
      <c r="B1724" s="1" t="s">
        <v>13809</v>
      </c>
      <c r="C1724" s="9">
        <v>44392</v>
      </c>
      <c r="D1724" s="10" t="s">
        <v>13809</v>
      </c>
      <c r="E1724" s="1">
        <v>45</v>
      </c>
      <c r="F1724" s="1" t="s">
        <v>108</v>
      </c>
      <c r="G1724" s="1" t="s">
        <v>13809</v>
      </c>
      <c r="H1724" s="1" t="s">
        <v>13809</v>
      </c>
      <c r="J1724" s="2" t="s">
        <v>163</v>
      </c>
      <c r="K1724" s="2" t="s">
        <v>13809</v>
      </c>
      <c r="L1724" s="9">
        <v>44388</v>
      </c>
      <c r="M1724" s="2" t="s">
        <v>128</v>
      </c>
      <c r="N1724" s="2" t="s">
        <v>13809</v>
      </c>
      <c r="O1724" s="2" t="s">
        <v>110</v>
      </c>
      <c r="P1724" s="2" t="s">
        <v>111</v>
      </c>
      <c r="S1724" s="2" t="s">
        <v>111</v>
      </c>
      <c r="T1724" s="2" t="s">
        <v>112</v>
      </c>
      <c r="U1724" s="2" t="b">
        <v>1</v>
      </c>
      <c r="V1724" s="2" t="s">
        <v>113</v>
      </c>
      <c r="W1724" s="1" t="s">
        <v>112</v>
      </c>
      <c r="X1724" s="1" t="s">
        <v>114</v>
      </c>
      <c r="Y1724" s="2" t="s">
        <v>112</v>
      </c>
      <c r="Z1724" s="2" t="s">
        <v>111</v>
      </c>
      <c r="AA1724" s="2" t="s">
        <v>112</v>
      </c>
      <c r="AB1724" s="2">
        <v>2</v>
      </c>
      <c r="AC1724" s="1" t="s">
        <v>111</v>
      </c>
      <c r="AF1724" s="1" t="s">
        <v>111</v>
      </c>
      <c r="AK1724" s="1" t="s">
        <v>194</v>
      </c>
      <c r="AN1724" s="1" t="s">
        <v>284</v>
      </c>
      <c r="AO1724" s="1" t="s">
        <v>652</v>
      </c>
      <c r="AU1724" s="1" t="s">
        <v>238</v>
      </c>
      <c r="AX1724" s="12">
        <v>0.56000000000000005</v>
      </c>
      <c r="AZ1724" s="1" t="s">
        <v>155</v>
      </c>
      <c r="BA1724" s="1">
        <v>5728</v>
      </c>
      <c r="BJ1724" s="1" t="s">
        <v>112</v>
      </c>
      <c r="BK1724" s="1" t="s">
        <v>112</v>
      </c>
      <c r="BL1724" s="1" t="s">
        <v>180</v>
      </c>
      <c r="BM1724" s="1" t="s">
        <v>355</v>
      </c>
      <c r="BQ1724" s="1" t="s">
        <v>121</v>
      </c>
      <c r="BR1724" s="1" t="s">
        <v>122</v>
      </c>
      <c r="BS1724" s="1" t="s">
        <v>111</v>
      </c>
      <c r="BT1724" s="34" t="s">
        <v>6330</v>
      </c>
      <c r="BU1724" s="34" t="s">
        <v>6331</v>
      </c>
      <c r="BV1724" s="9">
        <v>44460</v>
      </c>
      <c r="BW1724" s="34" t="s">
        <v>6332</v>
      </c>
      <c r="BY1724" s="2" t="s">
        <v>156</v>
      </c>
      <c r="BZ1724" s="2" t="s">
        <v>162</v>
      </c>
      <c r="CA1724" s="2">
        <v>2</v>
      </c>
      <c r="CB1724" s="1" t="s">
        <v>256</v>
      </c>
      <c r="CC1724" s="2" t="s">
        <v>126</v>
      </c>
      <c r="CD1724" s="1" t="b">
        <f t="shared" si="880"/>
        <v>0</v>
      </c>
      <c r="CE1724" s="1" t="b">
        <f t="shared" si="881"/>
        <v>0</v>
      </c>
      <c r="CF1724" s="1" t="b">
        <f t="shared" si="863"/>
        <v>0</v>
      </c>
      <c r="CG1724" s="1" t="b">
        <f t="shared" si="864"/>
        <v>0</v>
      </c>
      <c r="CH1724" s="1" t="b">
        <f t="shared" si="865"/>
        <v>0</v>
      </c>
      <c r="CI1724" s="1" t="b">
        <f t="shared" si="866"/>
        <v>0</v>
      </c>
      <c r="CJ1724" s="1" t="b">
        <f t="shared" si="867"/>
        <v>0</v>
      </c>
      <c r="CK1724" s="1" t="b">
        <f t="shared" si="868"/>
        <v>0</v>
      </c>
      <c r="CL1724" s="1" t="b">
        <f t="shared" si="869"/>
        <v>1</v>
      </c>
      <c r="CM1724" s="1" t="b">
        <f t="shared" si="870"/>
        <v>0</v>
      </c>
      <c r="CN1724" s="1" t="b">
        <f t="shared" si="871"/>
        <v>0</v>
      </c>
      <c r="CO1724" s="2" t="b">
        <f t="shared" si="872"/>
        <v>1</v>
      </c>
      <c r="CP1724" s="2" t="b">
        <f t="shared" si="873"/>
        <v>1</v>
      </c>
      <c r="CQ1724" s="2" t="b">
        <f t="shared" si="874"/>
        <v>0</v>
      </c>
      <c r="CR1724" s="6" t="str">
        <f t="shared" si="875"/>
        <v>Female</v>
      </c>
      <c r="CS1724" s="7">
        <f t="shared" si="876"/>
        <v>0</v>
      </c>
      <c r="CT1724" s="7">
        <f t="shared" si="877"/>
        <v>0</v>
      </c>
      <c r="CU1724" s="7">
        <f t="shared" si="878"/>
        <v>0</v>
      </c>
      <c r="CV1724" s="7">
        <f t="shared" si="879"/>
        <v>0</v>
      </c>
      <c r="CW1724" s="7">
        <f t="shared" si="882"/>
        <v>1</v>
      </c>
      <c r="CX1724" s="1" t="b">
        <f t="shared" si="883"/>
        <v>0</v>
      </c>
      <c r="CY1724" s="1" t="b">
        <f t="shared" si="884"/>
        <v>0</v>
      </c>
      <c r="DG1724" s="1" t="b">
        <f t="shared" si="885"/>
        <v>0</v>
      </c>
    </row>
    <row r="1725" spans="1:111" ht="130.5" x14ac:dyDescent="0.35">
      <c r="B1725" s="1" t="s">
        <v>13809</v>
      </c>
      <c r="C1725" s="9">
        <v>44392</v>
      </c>
      <c r="D1725" s="10" t="s">
        <v>13809</v>
      </c>
      <c r="E1725" s="1">
        <v>15</v>
      </c>
      <c r="F1725" s="1" t="s">
        <v>127</v>
      </c>
      <c r="G1725" s="1" t="s">
        <v>13809</v>
      </c>
      <c r="H1725" s="1" t="s">
        <v>13809</v>
      </c>
      <c r="I1725" s="9">
        <v>44369</v>
      </c>
      <c r="J1725" s="2" t="s">
        <v>109</v>
      </c>
      <c r="K1725" s="2" t="s">
        <v>13809</v>
      </c>
      <c r="L1725" s="9">
        <v>44389</v>
      </c>
      <c r="M1725" s="2" t="s">
        <v>109</v>
      </c>
      <c r="N1725" s="2" t="s">
        <v>13809</v>
      </c>
      <c r="O1725" s="2" t="s">
        <v>110</v>
      </c>
      <c r="P1725" s="2" t="s">
        <v>111</v>
      </c>
      <c r="S1725" s="2" t="s">
        <v>112</v>
      </c>
      <c r="T1725" s="2" t="s">
        <v>111</v>
      </c>
      <c r="U1725" s="2" t="b">
        <v>1</v>
      </c>
      <c r="V1725" s="2" t="s">
        <v>113</v>
      </c>
      <c r="W1725" s="1" t="s">
        <v>112</v>
      </c>
      <c r="X1725" s="1" t="s">
        <v>114</v>
      </c>
      <c r="Y1725" s="2" t="s">
        <v>112</v>
      </c>
      <c r="Z1725" s="2" t="s">
        <v>111</v>
      </c>
      <c r="AA1725" s="2" t="s">
        <v>112</v>
      </c>
      <c r="AB1725" s="2">
        <v>2</v>
      </c>
      <c r="AC1725" s="1" t="s">
        <v>111</v>
      </c>
      <c r="AF1725" s="1" t="s">
        <v>111</v>
      </c>
      <c r="AJ1725" s="1" t="s">
        <v>115</v>
      </c>
      <c r="AK1725" s="1" t="s">
        <v>201</v>
      </c>
      <c r="AN1725" s="1" t="s">
        <v>6333</v>
      </c>
      <c r="AO1725" s="1" t="s">
        <v>117</v>
      </c>
      <c r="AS1725" s="1" t="s">
        <v>229</v>
      </c>
      <c r="AU1725" s="1" t="s">
        <v>132</v>
      </c>
      <c r="AZ1725" s="1" t="s">
        <v>133</v>
      </c>
      <c r="BA1725" s="1">
        <v>5.64</v>
      </c>
      <c r="BE1725" s="1">
        <v>18</v>
      </c>
      <c r="BG1725" s="1">
        <v>24.5</v>
      </c>
      <c r="BH1725" s="1" t="s">
        <v>6334</v>
      </c>
      <c r="BJ1725" s="1" t="s">
        <v>112</v>
      </c>
      <c r="BK1725" s="1" t="s">
        <v>112</v>
      </c>
      <c r="BL1725" s="1" t="s">
        <v>142</v>
      </c>
      <c r="BQ1725" s="1" t="s">
        <v>121</v>
      </c>
      <c r="BR1725" s="1" t="s">
        <v>122</v>
      </c>
      <c r="BS1725" s="1" t="s">
        <v>112</v>
      </c>
      <c r="BV1725" s="9">
        <v>44453</v>
      </c>
      <c r="BW1725" s="34" t="s">
        <v>6335</v>
      </c>
      <c r="BY1725" s="2" t="s">
        <v>156</v>
      </c>
      <c r="BZ1725" s="2" t="s">
        <v>124</v>
      </c>
      <c r="CA1725" s="2">
        <v>2</v>
      </c>
      <c r="CB1725" s="1" t="s">
        <v>199</v>
      </c>
      <c r="CC1725" s="2" t="s">
        <v>126</v>
      </c>
      <c r="CD1725" s="1" t="b">
        <f t="shared" si="880"/>
        <v>1</v>
      </c>
      <c r="CE1725" s="1" t="b">
        <f t="shared" si="881"/>
        <v>1</v>
      </c>
      <c r="CF1725" s="1" t="b">
        <f t="shared" si="863"/>
        <v>0</v>
      </c>
      <c r="CG1725" s="1" t="b">
        <f t="shared" si="864"/>
        <v>1</v>
      </c>
      <c r="CH1725" s="1" t="b">
        <f t="shared" si="865"/>
        <v>0</v>
      </c>
      <c r="CI1725" s="1" t="b">
        <f t="shared" si="866"/>
        <v>0</v>
      </c>
      <c r="CJ1725" s="1" t="b">
        <f t="shared" si="867"/>
        <v>0</v>
      </c>
      <c r="CK1725" s="1" t="b">
        <f t="shared" si="868"/>
        <v>0</v>
      </c>
      <c r="CL1725" s="1" t="b">
        <f t="shared" si="869"/>
        <v>0</v>
      </c>
      <c r="CM1725" s="1" t="b">
        <f t="shared" si="870"/>
        <v>0</v>
      </c>
      <c r="CN1725" s="1" t="b">
        <f t="shared" si="871"/>
        <v>0</v>
      </c>
      <c r="CO1725" s="2" t="b">
        <f t="shared" si="872"/>
        <v>1</v>
      </c>
      <c r="CP1725" s="2" t="b">
        <f t="shared" si="873"/>
        <v>1</v>
      </c>
      <c r="CQ1725" s="2" t="b">
        <f t="shared" si="874"/>
        <v>0</v>
      </c>
      <c r="CR1725" s="6" t="str">
        <f t="shared" si="875"/>
        <v>Male</v>
      </c>
      <c r="CS1725" s="7">
        <f t="shared" si="876"/>
        <v>1</v>
      </c>
      <c r="CT1725" s="7">
        <f t="shared" si="877"/>
        <v>0</v>
      </c>
      <c r="CU1725" s="7">
        <f t="shared" si="878"/>
        <v>0</v>
      </c>
      <c r="CV1725" s="7">
        <f t="shared" si="879"/>
        <v>1</v>
      </c>
      <c r="CW1725" s="7">
        <f t="shared" si="882"/>
        <v>0</v>
      </c>
      <c r="CX1725" s="1" t="b">
        <f t="shared" si="883"/>
        <v>1</v>
      </c>
      <c r="CY1725" s="1" t="b">
        <f t="shared" si="884"/>
        <v>0</v>
      </c>
      <c r="DG1725" s="1" t="b">
        <f t="shared" si="885"/>
        <v>1</v>
      </c>
    </row>
    <row r="1726" spans="1:111" ht="29" x14ac:dyDescent="0.35">
      <c r="B1726" s="1" t="s">
        <v>13809</v>
      </c>
      <c r="C1726" s="9">
        <v>44393</v>
      </c>
      <c r="D1726" s="10" t="s">
        <v>13809</v>
      </c>
      <c r="E1726" s="1">
        <v>72</v>
      </c>
      <c r="F1726" s="1" t="s">
        <v>127</v>
      </c>
      <c r="G1726" s="1" t="s">
        <v>13809</v>
      </c>
      <c r="H1726" s="1" t="s">
        <v>13809</v>
      </c>
      <c r="J1726" s="2" t="s">
        <v>109</v>
      </c>
      <c r="K1726" s="2" t="s">
        <v>13809</v>
      </c>
      <c r="L1726" s="9">
        <v>44261</v>
      </c>
      <c r="M1726" s="2" t="s">
        <v>109</v>
      </c>
      <c r="N1726" s="2" t="s">
        <v>13809</v>
      </c>
      <c r="O1726" s="2" t="s">
        <v>110</v>
      </c>
      <c r="P1726" s="2" t="s">
        <v>111</v>
      </c>
      <c r="S1726" s="2" t="s">
        <v>112</v>
      </c>
      <c r="T1726" s="2" t="s">
        <v>111</v>
      </c>
      <c r="U1726" s="2" t="b">
        <v>1</v>
      </c>
      <c r="V1726" s="2" t="s">
        <v>113</v>
      </c>
      <c r="W1726" s="1" t="s">
        <v>112</v>
      </c>
      <c r="X1726" s="1" t="s">
        <v>138</v>
      </c>
      <c r="Y1726" s="2" t="s">
        <v>112</v>
      </c>
      <c r="Z1726" s="2" t="s">
        <v>111</v>
      </c>
      <c r="AA1726" s="2" t="s">
        <v>112</v>
      </c>
      <c r="AB1726" s="2">
        <v>15</v>
      </c>
      <c r="AC1726" s="1" t="s">
        <v>111</v>
      </c>
      <c r="AF1726" s="1" t="s">
        <v>111</v>
      </c>
      <c r="AJ1726" s="1" t="s">
        <v>115</v>
      </c>
      <c r="AK1726" s="1" t="s">
        <v>129</v>
      </c>
      <c r="AO1726" s="1" t="s">
        <v>117</v>
      </c>
      <c r="AU1726" s="1" t="s">
        <v>197</v>
      </c>
      <c r="AZ1726" s="1" t="s">
        <v>1463</v>
      </c>
      <c r="BC1726" s="1" t="s">
        <v>1597</v>
      </c>
      <c r="BE1726" s="1">
        <v>223</v>
      </c>
      <c r="BJ1726" s="1" t="s">
        <v>112</v>
      </c>
      <c r="BK1726" s="1" t="s">
        <v>112</v>
      </c>
      <c r="BL1726" s="1" t="s">
        <v>2025</v>
      </c>
      <c r="BQ1726" s="1" t="s">
        <v>121</v>
      </c>
      <c r="BR1726" s="1" t="s">
        <v>122</v>
      </c>
      <c r="BS1726" s="1" t="s">
        <v>111</v>
      </c>
      <c r="BT1726" s="34" t="s">
        <v>6336</v>
      </c>
      <c r="BV1726" s="9">
        <v>44393</v>
      </c>
      <c r="BW1726" s="34" t="s">
        <v>6337</v>
      </c>
      <c r="BX1726" s="2" t="s">
        <v>111</v>
      </c>
      <c r="BY1726" s="2" t="s">
        <v>174</v>
      </c>
      <c r="BZ1726" s="2" t="s">
        <v>124</v>
      </c>
      <c r="CA1726" s="2">
        <v>2</v>
      </c>
      <c r="CB1726" s="1" t="s">
        <v>199</v>
      </c>
      <c r="CC1726" s="2" t="s">
        <v>113</v>
      </c>
      <c r="CD1726" s="1" t="b">
        <f t="shared" si="880"/>
        <v>0</v>
      </c>
      <c r="CE1726" s="1" t="b">
        <f t="shared" si="881"/>
        <v>0</v>
      </c>
      <c r="CF1726" s="1" t="b">
        <f t="shared" si="863"/>
        <v>0</v>
      </c>
      <c r="CG1726" s="1" t="b">
        <f t="shared" si="864"/>
        <v>0</v>
      </c>
      <c r="CH1726" s="1" t="b">
        <f t="shared" si="865"/>
        <v>0</v>
      </c>
      <c r="CI1726" s="1" t="b">
        <f t="shared" si="866"/>
        <v>0</v>
      </c>
      <c r="CJ1726" s="1" t="b">
        <f t="shared" si="867"/>
        <v>0</v>
      </c>
      <c r="CK1726" s="1" t="b">
        <f t="shared" si="868"/>
        <v>0</v>
      </c>
      <c r="CL1726" s="1" t="b">
        <f t="shared" si="869"/>
        <v>0</v>
      </c>
      <c r="CM1726" s="1" t="b">
        <f t="shared" si="870"/>
        <v>0</v>
      </c>
      <c r="CN1726" s="1" t="b">
        <f t="shared" si="871"/>
        <v>1</v>
      </c>
      <c r="CO1726" s="2" t="b">
        <f t="shared" si="872"/>
        <v>0</v>
      </c>
      <c r="CP1726" s="2" t="b">
        <f t="shared" si="873"/>
        <v>0</v>
      </c>
      <c r="CQ1726" s="2" t="b">
        <f t="shared" si="874"/>
        <v>1</v>
      </c>
      <c r="CR1726" s="6" t="str">
        <f t="shared" si="875"/>
        <v>Male</v>
      </c>
      <c r="CS1726" s="7">
        <f t="shared" si="876"/>
        <v>1</v>
      </c>
      <c r="CT1726" s="7">
        <f t="shared" si="877"/>
        <v>0</v>
      </c>
      <c r="CU1726" s="7">
        <f t="shared" si="878"/>
        <v>0</v>
      </c>
      <c r="CV1726" s="7">
        <f t="shared" si="879"/>
        <v>1</v>
      </c>
      <c r="CW1726" s="7">
        <f t="shared" si="882"/>
        <v>0</v>
      </c>
      <c r="CX1726" s="1" t="b">
        <f t="shared" si="883"/>
        <v>0</v>
      </c>
      <c r="CY1726" s="1" t="b">
        <f t="shared" si="884"/>
        <v>0</v>
      </c>
      <c r="DG1726" s="1" t="b">
        <f t="shared" si="885"/>
        <v>0</v>
      </c>
    </row>
    <row r="1727" spans="1:111" ht="58" x14ac:dyDescent="0.35">
      <c r="B1727" s="1" t="s">
        <v>13809</v>
      </c>
      <c r="C1727" s="9">
        <v>44393</v>
      </c>
      <c r="D1727" s="10" t="s">
        <v>13809</v>
      </c>
      <c r="E1727" s="1">
        <v>36</v>
      </c>
      <c r="F1727" s="1" t="s">
        <v>127</v>
      </c>
      <c r="G1727" s="1" t="s">
        <v>13809</v>
      </c>
      <c r="H1727" s="1" t="s">
        <v>13809</v>
      </c>
      <c r="I1727" s="9">
        <v>44371</v>
      </c>
      <c r="J1727" s="2" t="s">
        <v>128</v>
      </c>
      <c r="K1727" s="2" t="s">
        <v>13809</v>
      </c>
      <c r="N1727" s="2" t="s">
        <v>13809</v>
      </c>
      <c r="O1727" s="2" t="s">
        <v>110</v>
      </c>
      <c r="P1727" s="2" t="s">
        <v>111</v>
      </c>
      <c r="S1727" s="2" t="s">
        <v>112</v>
      </c>
      <c r="T1727" s="2" t="s">
        <v>111</v>
      </c>
      <c r="U1727" s="2" t="b">
        <v>1</v>
      </c>
      <c r="V1727" s="2" t="s">
        <v>113</v>
      </c>
      <c r="W1727" s="1" t="s">
        <v>112</v>
      </c>
      <c r="X1727" s="1" t="s">
        <v>138</v>
      </c>
      <c r="Y1727" s="2" t="s">
        <v>112</v>
      </c>
      <c r="Z1727" s="2" t="s">
        <v>112</v>
      </c>
      <c r="AB1727" s="2">
        <v>13</v>
      </c>
      <c r="AC1727" s="1" t="s">
        <v>111</v>
      </c>
      <c r="AF1727" s="1" t="s">
        <v>111</v>
      </c>
      <c r="AJ1727" s="1" t="s">
        <v>115</v>
      </c>
      <c r="AK1727" s="1" t="s">
        <v>185</v>
      </c>
      <c r="AO1727" s="1" t="s">
        <v>237</v>
      </c>
      <c r="AS1727" s="1" t="s">
        <v>118</v>
      </c>
      <c r="AU1727" s="1" t="s">
        <v>132</v>
      </c>
      <c r="BJ1727" s="1" t="s">
        <v>111</v>
      </c>
      <c r="BN1727" s="1" t="s">
        <v>112</v>
      </c>
      <c r="BO1727" s="1" t="s">
        <v>148</v>
      </c>
      <c r="BP1727" s="1" t="s">
        <v>6338</v>
      </c>
      <c r="BU1727" s="34" t="s">
        <v>6339</v>
      </c>
      <c r="BV1727" s="9">
        <v>44393</v>
      </c>
      <c r="BW1727" s="34" t="s">
        <v>6340</v>
      </c>
      <c r="BY1727" s="2" t="s">
        <v>174</v>
      </c>
      <c r="BZ1727" s="2" t="s">
        <v>124</v>
      </c>
      <c r="CA1727" s="2">
        <v>1</v>
      </c>
      <c r="CB1727" s="1" t="s">
        <v>259</v>
      </c>
      <c r="CC1727" s="2" t="s">
        <v>113</v>
      </c>
      <c r="CD1727" s="1" t="b">
        <f t="shared" si="880"/>
        <v>0</v>
      </c>
      <c r="CE1727" s="1" t="b">
        <f t="shared" si="881"/>
        <v>0</v>
      </c>
      <c r="CF1727" s="1" t="b">
        <f t="shared" si="863"/>
        <v>0</v>
      </c>
      <c r="CG1727" s="1" t="b">
        <f t="shared" si="864"/>
        <v>0</v>
      </c>
      <c r="CH1727" s="1" t="b">
        <f t="shared" si="865"/>
        <v>0</v>
      </c>
      <c r="CI1727" s="1" t="b">
        <f t="shared" si="866"/>
        <v>0</v>
      </c>
      <c r="CJ1727" s="1" t="b">
        <f t="shared" si="867"/>
        <v>0</v>
      </c>
      <c r="CK1727" s="1" t="b">
        <f t="shared" si="868"/>
        <v>1</v>
      </c>
      <c r="CL1727" s="1" t="b">
        <f t="shared" si="869"/>
        <v>0</v>
      </c>
      <c r="CM1727" s="1" t="b">
        <f t="shared" si="870"/>
        <v>0</v>
      </c>
      <c r="CN1727" s="1" t="b">
        <f t="shared" si="871"/>
        <v>0</v>
      </c>
      <c r="CO1727" s="2" t="b">
        <f t="shared" si="872"/>
        <v>0</v>
      </c>
      <c r="CP1727" s="2" t="b">
        <f t="shared" si="873"/>
        <v>0</v>
      </c>
      <c r="CQ1727" s="2" t="b">
        <f t="shared" si="874"/>
        <v>1</v>
      </c>
      <c r="CR1727" s="6" t="str">
        <f t="shared" si="875"/>
        <v>Male</v>
      </c>
      <c r="CS1727" s="7">
        <f t="shared" si="876"/>
        <v>0</v>
      </c>
      <c r="CT1727" s="7">
        <f t="shared" si="877"/>
        <v>1</v>
      </c>
      <c r="CU1727" s="7">
        <f t="shared" si="878"/>
        <v>0</v>
      </c>
      <c r="CV1727" s="7">
        <f t="shared" si="879"/>
        <v>0</v>
      </c>
      <c r="CW1727" s="7">
        <f t="shared" si="882"/>
        <v>0</v>
      </c>
      <c r="CX1727" s="1" t="b">
        <f t="shared" si="883"/>
        <v>0</v>
      </c>
      <c r="CY1727" s="1" t="b">
        <f t="shared" si="884"/>
        <v>1</v>
      </c>
      <c r="DG1727" s="1" t="b">
        <f t="shared" si="885"/>
        <v>0</v>
      </c>
    </row>
    <row r="1728" spans="1:111" ht="116" x14ac:dyDescent="0.35">
      <c r="B1728" s="1" t="s">
        <v>13809</v>
      </c>
      <c r="C1728" s="9">
        <v>44393</v>
      </c>
      <c r="D1728" s="10" t="s">
        <v>13809</v>
      </c>
      <c r="E1728" s="1">
        <v>51</v>
      </c>
      <c r="F1728" s="1" t="s">
        <v>108</v>
      </c>
      <c r="G1728" s="1" t="s">
        <v>13809</v>
      </c>
      <c r="H1728" s="1" t="s">
        <v>13809</v>
      </c>
      <c r="I1728" s="2" t="s">
        <v>183</v>
      </c>
      <c r="J1728" s="2" t="s">
        <v>109</v>
      </c>
      <c r="K1728" s="2" t="s">
        <v>13809</v>
      </c>
      <c r="L1728" s="2" t="s">
        <v>183</v>
      </c>
      <c r="M1728" s="2" t="s">
        <v>109</v>
      </c>
      <c r="N1728" s="2" t="s">
        <v>13809</v>
      </c>
      <c r="O1728" s="2" t="s">
        <v>110</v>
      </c>
      <c r="P1728" s="2" t="s">
        <v>111</v>
      </c>
      <c r="S1728" s="2" t="s">
        <v>111</v>
      </c>
      <c r="T1728" s="2" t="s">
        <v>112</v>
      </c>
      <c r="U1728" s="2" t="b">
        <v>1</v>
      </c>
      <c r="V1728" s="2" t="s">
        <v>113</v>
      </c>
      <c r="W1728" s="1" t="s">
        <v>111</v>
      </c>
      <c r="Y1728" s="2" t="s">
        <v>111</v>
      </c>
      <c r="AF1728" s="1" t="s">
        <v>111</v>
      </c>
      <c r="AJ1728" s="1" t="s">
        <v>115</v>
      </c>
      <c r="AK1728" s="1" t="s">
        <v>150</v>
      </c>
      <c r="AO1728" s="1" t="s">
        <v>130</v>
      </c>
      <c r="AZ1728" s="1" t="s">
        <v>155</v>
      </c>
      <c r="BA1728" s="1" t="s">
        <v>6341</v>
      </c>
      <c r="BJ1728" s="1" t="s">
        <v>112</v>
      </c>
      <c r="BK1728" s="1" t="s">
        <v>112</v>
      </c>
      <c r="BL1728" s="1" t="s">
        <v>187</v>
      </c>
      <c r="BQ1728" s="1" t="s">
        <v>121</v>
      </c>
      <c r="BR1728" s="1" t="s">
        <v>122</v>
      </c>
      <c r="BS1728" s="1" t="s">
        <v>112</v>
      </c>
      <c r="BU1728" s="34" t="s">
        <v>6342</v>
      </c>
      <c r="BV1728" s="9">
        <v>44403</v>
      </c>
      <c r="BW1728" s="34" t="s">
        <v>14545</v>
      </c>
      <c r="BX1728" s="2" t="s">
        <v>112</v>
      </c>
      <c r="BY1728" s="2" t="s">
        <v>156</v>
      </c>
      <c r="BZ1728" s="2" t="s">
        <v>162</v>
      </c>
      <c r="CA1728" s="2">
        <v>2</v>
      </c>
      <c r="CB1728" s="1" t="s">
        <v>188</v>
      </c>
      <c r="CC1728" s="2" t="s">
        <v>126</v>
      </c>
      <c r="CD1728" s="1" t="b">
        <f t="shared" si="880"/>
        <v>0</v>
      </c>
      <c r="CE1728" s="1" t="b">
        <f t="shared" si="881"/>
        <v>0</v>
      </c>
      <c r="CF1728" s="1" t="b">
        <f t="shared" si="863"/>
        <v>0</v>
      </c>
      <c r="CG1728" s="1" t="b">
        <f t="shared" si="864"/>
        <v>0</v>
      </c>
      <c r="CH1728" s="1" t="b">
        <f t="shared" si="865"/>
        <v>0</v>
      </c>
      <c r="CI1728" s="1" t="b">
        <f t="shared" si="866"/>
        <v>0</v>
      </c>
      <c r="CJ1728" s="1" t="b">
        <f t="shared" si="867"/>
        <v>0</v>
      </c>
      <c r="CK1728" s="1" t="b">
        <f t="shared" si="868"/>
        <v>0</v>
      </c>
      <c r="CL1728" s="1" t="b">
        <f t="shared" si="869"/>
        <v>0</v>
      </c>
      <c r="CM1728" s="1" t="b">
        <f t="shared" si="870"/>
        <v>1</v>
      </c>
      <c r="CN1728" s="1" t="b">
        <f t="shared" si="871"/>
        <v>0</v>
      </c>
      <c r="CO1728" s="2" t="b">
        <f t="shared" si="872"/>
        <v>0</v>
      </c>
      <c r="CP1728" s="2" t="b">
        <f t="shared" si="873"/>
        <v>0</v>
      </c>
      <c r="CQ1728" s="2" t="b">
        <f t="shared" si="874"/>
        <v>0</v>
      </c>
      <c r="CR1728" s="6" t="str">
        <f t="shared" si="875"/>
        <v>Female</v>
      </c>
      <c r="CS1728" s="7">
        <f t="shared" si="876"/>
        <v>1</v>
      </c>
      <c r="CT1728" s="7">
        <f t="shared" si="877"/>
        <v>0</v>
      </c>
      <c r="CU1728" s="7">
        <f t="shared" si="878"/>
        <v>0</v>
      </c>
      <c r="CV1728" s="7">
        <f t="shared" si="879"/>
        <v>1</v>
      </c>
      <c r="CW1728" s="7">
        <f t="shared" si="882"/>
        <v>0</v>
      </c>
      <c r="CX1728" s="1" t="b">
        <f t="shared" si="883"/>
        <v>0</v>
      </c>
      <c r="CY1728" s="1" t="b">
        <f t="shared" si="884"/>
        <v>0</v>
      </c>
      <c r="DG1728" s="1" t="b">
        <f t="shared" si="885"/>
        <v>0</v>
      </c>
    </row>
    <row r="1729" spans="1:111" ht="58" x14ac:dyDescent="0.35">
      <c r="B1729" s="1" t="s">
        <v>13809</v>
      </c>
      <c r="C1729" s="9">
        <v>44393</v>
      </c>
      <c r="D1729" s="10" t="s">
        <v>13809</v>
      </c>
      <c r="E1729" s="1">
        <v>72</v>
      </c>
      <c r="F1729" s="1" t="s">
        <v>108</v>
      </c>
      <c r="G1729" s="1" t="s">
        <v>13809</v>
      </c>
      <c r="H1729" s="1" t="s">
        <v>13809</v>
      </c>
      <c r="I1729" s="2" t="s">
        <v>183</v>
      </c>
      <c r="J1729" s="2" t="s">
        <v>128</v>
      </c>
      <c r="K1729" s="2" t="s">
        <v>13809</v>
      </c>
      <c r="L1729" s="9">
        <v>44260</v>
      </c>
      <c r="M1729" s="2" t="s">
        <v>128</v>
      </c>
      <c r="N1729" s="2" t="s">
        <v>13809</v>
      </c>
      <c r="O1729" s="2" t="s">
        <v>110</v>
      </c>
      <c r="P1729" s="2" t="s">
        <v>111</v>
      </c>
      <c r="S1729" s="2" t="s">
        <v>111</v>
      </c>
      <c r="T1729" s="2" t="s">
        <v>112</v>
      </c>
      <c r="U1729" s="2" t="b">
        <v>1</v>
      </c>
      <c r="V1729" s="2" t="s">
        <v>113</v>
      </c>
      <c r="W1729" s="1" t="s">
        <v>112</v>
      </c>
      <c r="X1729" s="1" t="s">
        <v>110</v>
      </c>
      <c r="Y1729" s="2" t="s">
        <v>111</v>
      </c>
      <c r="AF1729" s="1" t="s">
        <v>111</v>
      </c>
      <c r="AJ1729" s="1" t="s">
        <v>115</v>
      </c>
      <c r="AK1729" s="1" t="s">
        <v>291</v>
      </c>
      <c r="AN1729" s="1" t="s">
        <v>6343</v>
      </c>
      <c r="AO1729" s="1" t="s">
        <v>221</v>
      </c>
      <c r="AS1729" s="1" t="s">
        <v>611</v>
      </c>
      <c r="AZ1729" s="1" t="s">
        <v>155</v>
      </c>
      <c r="BA1729" s="1">
        <v>0.13</v>
      </c>
      <c r="BJ1729" s="1" t="s">
        <v>112</v>
      </c>
      <c r="BK1729" s="1" t="s">
        <v>112</v>
      </c>
      <c r="BL1729" s="1" t="s">
        <v>6344</v>
      </c>
      <c r="BQ1729" s="1" t="s">
        <v>121</v>
      </c>
      <c r="BR1729" s="1" t="s">
        <v>122</v>
      </c>
      <c r="BS1729" s="1" t="s">
        <v>112</v>
      </c>
      <c r="BU1729" s="34" t="s">
        <v>6345</v>
      </c>
      <c r="BV1729" s="9">
        <v>44406</v>
      </c>
      <c r="BW1729" s="34" t="s">
        <v>6346</v>
      </c>
      <c r="BY1729" s="2" t="s">
        <v>156</v>
      </c>
      <c r="BZ1729" s="2" t="s">
        <v>124</v>
      </c>
      <c r="CA1729" s="2" t="s">
        <v>257</v>
      </c>
      <c r="CB1729" s="1" t="s">
        <v>279</v>
      </c>
      <c r="CC1729" s="2" t="s">
        <v>126</v>
      </c>
      <c r="CD1729" s="1" t="b">
        <f t="shared" si="880"/>
        <v>0</v>
      </c>
      <c r="CE1729" s="1" t="b">
        <f t="shared" si="881"/>
        <v>0</v>
      </c>
      <c r="CF1729" s="1" t="b">
        <f t="shared" si="863"/>
        <v>0</v>
      </c>
      <c r="CG1729" s="1" t="b">
        <f t="shared" si="864"/>
        <v>0</v>
      </c>
      <c r="CH1729" s="1" t="b">
        <f t="shared" si="865"/>
        <v>0</v>
      </c>
      <c r="CI1729" s="1" t="b">
        <f t="shared" si="866"/>
        <v>0</v>
      </c>
      <c r="CJ1729" s="1" t="b">
        <f t="shared" si="867"/>
        <v>0</v>
      </c>
      <c r="CK1729" s="1" t="b">
        <f t="shared" si="868"/>
        <v>0</v>
      </c>
      <c r="CL1729" s="1" t="b">
        <f t="shared" si="869"/>
        <v>0</v>
      </c>
      <c r="CM1729" s="1" t="b">
        <f t="shared" si="870"/>
        <v>0</v>
      </c>
      <c r="CN1729" s="1" t="b">
        <f t="shared" si="871"/>
        <v>1</v>
      </c>
      <c r="CO1729" s="2" t="b">
        <f t="shared" si="872"/>
        <v>0</v>
      </c>
      <c r="CP1729" s="2" t="b">
        <f t="shared" si="873"/>
        <v>0</v>
      </c>
      <c r="CQ1729" s="2" t="b">
        <f t="shared" si="874"/>
        <v>0</v>
      </c>
      <c r="CR1729" s="6" t="str">
        <f t="shared" si="875"/>
        <v>Female</v>
      </c>
      <c r="CS1729" s="7">
        <f t="shared" si="876"/>
        <v>0</v>
      </c>
      <c r="CT1729" s="7">
        <f t="shared" si="877"/>
        <v>1</v>
      </c>
      <c r="CU1729" s="7">
        <f t="shared" si="878"/>
        <v>0</v>
      </c>
      <c r="CV1729" s="7">
        <f t="shared" si="879"/>
        <v>0</v>
      </c>
      <c r="CW1729" s="7">
        <f t="shared" si="882"/>
        <v>1</v>
      </c>
      <c r="CX1729" s="1" t="b">
        <f t="shared" si="883"/>
        <v>0</v>
      </c>
      <c r="CY1729" s="1" t="b">
        <f t="shared" si="884"/>
        <v>0</v>
      </c>
      <c r="DG1729" s="1" t="b">
        <f t="shared" si="885"/>
        <v>0</v>
      </c>
    </row>
    <row r="1730" spans="1:111" ht="101.5" x14ac:dyDescent="0.35">
      <c r="B1730" s="1" t="s">
        <v>13809</v>
      </c>
      <c r="C1730" s="9">
        <v>44393</v>
      </c>
      <c r="D1730" s="10" t="s">
        <v>13809</v>
      </c>
      <c r="E1730" s="1">
        <v>31</v>
      </c>
      <c r="F1730" s="1" t="s">
        <v>127</v>
      </c>
      <c r="G1730" s="1" t="s">
        <v>13809</v>
      </c>
      <c r="H1730" s="1" t="s">
        <v>13809</v>
      </c>
      <c r="I1730" s="2" t="s">
        <v>183</v>
      </c>
      <c r="J1730" s="2" t="s">
        <v>128</v>
      </c>
      <c r="K1730" s="2" t="s">
        <v>13809</v>
      </c>
      <c r="L1730" s="9">
        <v>44364</v>
      </c>
      <c r="M1730" s="2" t="s">
        <v>128</v>
      </c>
      <c r="N1730" s="2" t="s">
        <v>13809</v>
      </c>
      <c r="O1730" s="2" t="s">
        <v>110</v>
      </c>
      <c r="P1730" s="2" t="s">
        <v>111</v>
      </c>
      <c r="S1730" s="2" t="s">
        <v>112</v>
      </c>
      <c r="T1730" s="2" t="s">
        <v>111</v>
      </c>
      <c r="U1730" s="2" t="b">
        <f>OR(S1730="yes",T1730="yes")</f>
        <v>1</v>
      </c>
      <c r="V1730" s="2" t="s">
        <v>113</v>
      </c>
      <c r="W1730" s="1" t="s">
        <v>111</v>
      </c>
      <c r="Y1730" s="2" t="s">
        <v>112</v>
      </c>
      <c r="Z1730" s="2" t="s">
        <v>111</v>
      </c>
      <c r="AA1730" s="2" t="s">
        <v>112</v>
      </c>
      <c r="AB1730" s="2">
        <v>21</v>
      </c>
      <c r="AC1730" s="1" t="s">
        <v>111</v>
      </c>
      <c r="AF1730" s="1" t="s">
        <v>111</v>
      </c>
      <c r="AJ1730" s="1" t="s">
        <v>115</v>
      </c>
      <c r="AK1730" s="1" t="s">
        <v>194</v>
      </c>
      <c r="AN1730" s="1" t="s">
        <v>6347</v>
      </c>
      <c r="BJ1730" s="1" t="s">
        <v>112</v>
      </c>
      <c r="BK1730" s="1" t="s">
        <v>111</v>
      </c>
      <c r="BQ1730" s="1" t="s">
        <v>121</v>
      </c>
      <c r="BR1730" s="1" t="s">
        <v>122</v>
      </c>
      <c r="BS1730" s="1" t="s">
        <v>111</v>
      </c>
      <c r="BT1730" s="34" t="s">
        <v>184</v>
      </c>
      <c r="BU1730" s="34" t="s">
        <v>6348</v>
      </c>
      <c r="BV1730" s="9">
        <v>44393</v>
      </c>
      <c r="BW1730" s="34" t="s">
        <v>6349</v>
      </c>
      <c r="BY1730" s="2" t="s">
        <v>123</v>
      </c>
      <c r="BZ1730" s="2" t="s">
        <v>162</v>
      </c>
      <c r="CA1730" s="2">
        <v>2</v>
      </c>
      <c r="CB1730" s="1" t="s">
        <v>505</v>
      </c>
      <c r="CC1730" s="2" t="s">
        <v>126</v>
      </c>
      <c r="CD1730" s="1" t="b">
        <f t="shared" si="880"/>
        <v>0</v>
      </c>
      <c r="CE1730" s="1" t="b">
        <f t="shared" si="881"/>
        <v>0</v>
      </c>
      <c r="CF1730" s="1" t="b">
        <f t="shared" si="863"/>
        <v>0</v>
      </c>
      <c r="CG1730" s="1" t="b">
        <f t="shared" si="864"/>
        <v>0</v>
      </c>
      <c r="CH1730" s="1" t="b">
        <f t="shared" si="865"/>
        <v>0</v>
      </c>
      <c r="CI1730" s="1" t="b">
        <f t="shared" si="866"/>
        <v>0</v>
      </c>
      <c r="CJ1730" s="1" t="b">
        <f t="shared" si="867"/>
        <v>0</v>
      </c>
      <c r="CK1730" s="1" t="b">
        <f t="shared" si="868"/>
        <v>1</v>
      </c>
      <c r="CL1730" s="1" t="b">
        <f t="shared" si="869"/>
        <v>0</v>
      </c>
      <c r="CM1730" s="1" t="b">
        <f t="shared" si="870"/>
        <v>0</v>
      </c>
      <c r="CN1730" s="1" t="b">
        <f t="shared" si="871"/>
        <v>0</v>
      </c>
      <c r="CO1730" s="2" t="b">
        <f t="shared" si="872"/>
        <v>0</v>
      </c>
      <c r="CP1730" s="2" t="b">
        <f t="shared" si="873"/>
        <v>0</v>
      </c>
      <c r="CQ1730" s="2" t="b">
        <f t="shared" si="874"/>
        <v>1</v>
      </c>
      <c r="CR1730" s="6" t="str">
        <f t="shared" si="875"/>
        <v>Male</v>
      </c>
      <c r="CS1730" s="7">
        <f t="shared" si="876"/>
        <v>0</v>
      </c>
      <c r="CT1730" s="7">
        <f t="shared" si="877"/>
        <v>1</v>
      </c>
      <c r="CU1730" s="7">
        <f t="shared" si="878"/>
        <v>0</v>
      </c>
      <c r="CV1730" s="7">
        <f t="shared" si="879"/>
        <v>0</v>
      </c>
      <c r="CW1730" s="7">
        <f t="shared" si="882"/>
        <v>1</v>
      </c>
      <c r="CX1730" s="1" t="b">
        <f t="shared" si="883"/>
        <v>0</v>
      </c>
      <c r="CY1730" s="1" t="b">
        <f t="shared" si="884"/>
        <v>1</v>
      </c>
      <c r="DG1730" s="1" t="b">
        <f t="shared" si="885"/>
        <v>0</v>
      </c>
    </row>
    <row r="1731" spans="1:111" ht="72.5" x14ac:dyDescent="0.35">
      <c r="B1731" s="1" t="s">
        <v>13809</v>
      </c>
      <c r="C1731" s="9">
        <v>44393</v>
      </c>
      <c r="D1731" s="10" t="s">
        <v>13809</v>
      </c>
      <c r="E1731" s="1">
        <v>65</v>
      </c>
      <c r="F1731" s="1" t="s">
        <v>108</v>
      </c>
      <c r="G1731" s="1" t="s">
        <v>13809</v>
      </c>
      <c r="H1731" s="1" t="s">
        <v>13809</v>
      </c>
      <c r="I1731" s="9">
        <v>44361</v>
      </c>
      <c r="J1731" s="2" t="s">
        <v>409</v>
      </c>
      <c r="K1731" s="2" t="s">
        <v>13809</v>
      </c>
      <c r="N1731" s="2" t="s">
        <v>13809</v>
      </c>
      <c r="O1731" s="2" t="s">
        <v>110</v>
      </c>
      <c r="P1731" s="2" t="s">
        <v>111</v>
      </c>
      <c r="S1731" s="2" t="s">
        <v>112</v>
      </c>
      <c r="T1731" s="2" t="s">
        <v>112</v>
      </c>
      <c r="U1731" s="2" t="b">
        <v>1</v>
      </c>
      <c r="V1731" s="2" t="s">
        <v>113</v>
      </c>
      <c r="W1731" s="1" t="s">
        <v>112</v>
      </c>
      <c r="X1731" s="1" t="s">
        <v>138</v>
      </c>
      <c r="Y1731" s="2" t="s">
        <v>112</v>
      </c>
      <c r="Z1731" s="2" t="s">
        <v>112</v>
      </c>
      <c r="AB1731" s="2">
        <v>9</v>
      </c>
      <c r="AC1731" s="1" t="s">
        <v>111</v>
      </c>
      <c r="AF1731" s="1" t="s">
        <v>111</v>
      </c>
      <c r="AJ1731" s="1" t="s">
        <v>115</v>
      </c>
      <c r="AK1731" s="1" t="s">
        <v>194</v>
      </c>
      <c r="AN1731" s="1" t="s">
        <v>6350</v>
      </c>
      <c r="AO1731" s="1" t="s">
        <v>117</v>
      </c>
      <c r="AU1731" s="1" t="s">
        <v>197</v>
      </c>
      <c r="AZ1731" s="1" t="s">
        <v>133</v>
      </c>
      <c r="BA1731" s="1" t="s">
        <v>334</v>
      </c>
      <c r="BE1731" s="1">
        <v>339</v>
      </c>
      <c r="BG1731" s="1" t="s">
        <v>6351</v>
      </c>
      <c r="BH1731" s="1">
        <v>35</v>
      </c>
      <c r="BJ1731" s="1" t="s">
        <v>112</v>
      </c>
      <c r="BK1731" s="1" t="s">
        <v>112</v>
      </c>
      <c r="BL1731" s="1" t="s">
        <v>142</v>
      </c>
      <c r="BQ1731" s="1" t="s">
        <v>121</v>
      </c>
      <c r="BR1731" s="1" t="s">
        <v>122</v>
      </c>
      <c r="BS1731" s="1" t="s">
        <v>112</v>
      </c>
      <c r="BU1731" s="34" t="s">
        <v>6352</v>
      </c>
      <c r="BV1731" s="9">
        <v>44454</v>
      </c>
      <c r="BW1731" s="34" t="s">
        <v>6353</v>
      </c>
      <c r="BY1731" s="2" t="s">
        <v>174</v>
      </c>
      <c r="BZ1731" s="2" t="s">
        <v>124</v>
      </c>
      <c r="CA1731" s="2">
        <v>1</v>
      </c>
      <c r="CB1731" s="1" t="s">
        <v>181</v>
      </c>
      <c r="CC1731" s="2" t="s">
        <v>126</v>
      </c>
      <c r="CD1731" s="1" t="b">
        <f t="shared" si="880"/>
        <v>0</v>
      </c>
      <c r="CE1731" s="1" t="b">
        <f t="shared" si="881"/>
        <v>0</v>
      </c>
      <c r="CF1731" s="1" t="b">
        <f t="shared" si="863"/>
        <v>0</v>
      </c>
      <c r="CG1731" s="1" t="b">
        <f t="shared" si="864"/>
        <v>0</v>
      </c>
      <c r="CH1731" s="1" t="b">
        <f t="shared" si="865"/>
        <v>0</v>
      </c>
      <c r="CI1731" s="1" t="b">
        <f t="shared" si="866"/>
        <v>0</v>
      </c>
      <c r="CJ1731" s="1" t="b">
        <f t="shared" si="867"/>
        <v>0</v>
      </c>
      <c r="CK1731" s="1" t="b">
        <f t="shared" si="868"/>
        <v>0</v>
      </c>
      <c r="CL1731" s="1" t="b">
        <f t="shared" si="869"/>
        <v>0</v>
      </c>
      <c r="CM1731" s="1" t="b">
        <f t="shared" si="870"/>
        <v>0</v>
      </c>
      <c r="CN1731" s="1" t="b">
        <f t="shared" si="871"/>
        <v>1</v>
      </c>
      <c r="CO1731" s="2" t="b">
        <f t="shared" si="872"/>
        <v>0</v>
      </c>
      <c r="CP1731" s="2" t="b">
        <f t="shared" si="873"/>
        <v>0</v>
      </c>
      <c r="CQ1731" s="2" t="b">
        <f t="shared" si="874"/>
        <v>1</v>
      </c>
      <c r="CR1731" s="6" t="str">
        <f t="shared" si="875"/>
        <v>Female</v>
      </c>
      <c r="CS1731" s="7">
        <f t="shared" si="876"/>
        <v>0</v>
      </c>
      <c r="CT1731" s="7">
        <f t="shared" si="877"/>
        <v>0</v>
      </c>
      <c r="CU1731" s="7">
        <f t="shared" si="878"/>
        <v>1</v>
      </c>
      <c r="CV1731" s="7">
        <f t="shared" si="879"/>
        <v>0</v>
      </c>
      <c r="CW1731" s="7">
        <f t="shared" si="882"/>
        <v>0</v>
      </c>
      <c r="CX1731" s="1" t="b">
        <f t="shared" si="883"/>
        <v>0</v>
      </c>
      <c r="CY1731" s="1" t="b">
        <f t="shared" si="884"/>
        <v>0</v>
      </c>
      <c r="DG1731" s="1" t="b">
        <f t="shared" si="885"/>
        <v>0</v>
      </c>
    </row>
    <row r="1732" spans="1:111" x14ac:dyDescent="0.35">
      <c r="B1732" s="1" t="s">
        <v>13809</v>
      </c>
      <c r="C1732" s="9">
        <v>44393</v>
      </c>
      <c r="D1732" s="10" t="s">
        <v>13809</v>
      </c>
      <c r="E1732" s="1">
        <v>21</v>
      </c>
      <c r="F1732" s="1" t="s">
        <v>127</v>
      </c>
      <c r="G1732" s="1" t="s">
        <v>13809</v>
      </c>
      <c r="H1732" s="1" t="s">
        <v>13809</v>
      </c>
      <c r="J1732" s="2" t="s">
        <v>109</v>
      </c>
      <c r="K1732" s="2" t="s">
        <v>13809</v>
      </c>
      <c r="L1732" s="9">
        <v>44287</v>
      </c>
      <c r="M1732" s="2" t="s">
        <v>109</v>
      </c>
      <c r="N1732" s="2" t="s">
        <v>13809</v>
      </c>
      <c r="O1732" s="2" t="s">
        <v>110</v>
      </c>
      <c r="P1732" s="2" t="s">
        <v>111</v>
      </c>
      <c r="T1732" s="2" t="s">
        <v>112</v>
      </c>
      <c r="U1732" s="2" t="b">
        <v>1</v>
      </c>
      <c r="V1732" s="2" t="s">
        <v>113</v>
      </c>
      <c r="W1732" s="1" t="s">
        <v>112</v>
      </c>
      <c r="X1732" s="1" t="s">
        <v>110</v>
      </c>
      <c r="AF1732" s="1" t="s">
        <v>111</v>
      </c>
      <c r="AJ1732" s="1" t="s">
        <v>115</v>
      </c>
      <c r="AK1732" s="1" t="s">
        <v>194</v>
      </c>
      <c r="AN1732" s="1" t="s">
        <v>6354</v>
      </c>
      <c r="AO1732" s="1" t="s">
        <v>213</v>
      </c>
      <c r="AZ1732" s="1" t="s">
        <v>155</v>
      </c>
      <c r="BA1732" s="1" t="s">
        <v>423</v>
      </c>
      <c r="BJ1732" s="1" t="s">
        <v>112</v>
      </c>
      <c r="BQ1732" s="1" t="s">
        <v>121</v>
      </c>
      <c r="BR1732" s="1" t="s">
        <v>122</v>
      </c>
      <c r="BY1732" s="2" t="s">
        <v>123</v>
      </c>
      <c r="BZ1732" s="2" t="s">
        <v>124</v>
      </c>
      <c r="CA1732" s="2">
        <v>2</v>
      </c>
      <c r="CB1732" s="1" t="s">
        <v>319</v>
      </c>
      <c r="CC1732" s="2" t="s">
        <v>126</v>
      </c>
      <c r="CD1732" s="1" t="b">
        <f t="shared" si="880"/>
        <v>1</v>
      </c>
      <c r="CE1732" s="1" t="b">
        <f t="shared" si="881"/>
        <v>0</v>
      </c>
      <c r="CF1732" s="1" t="b">
        <f t="shared" si="863"/>
        <v>0</v>
      </c>
      <c r="CG1732" s="1" t="b">
        <f t="shared" si="864"/>
        <v>0</v>
      </c>
      <c r="CH1732" s="1" t="b">
        <f t="shared" si="865"/>
        <v>0</v>
      </c>
      <c r="CI1732" s="1" t="b">
        <f t="shared" si="866"/>
        <v>1</v>
      </c>
      <c r="CJ1732" s="1" t="b">
        <f t="shared" si="867"/>
        <v>0</v>
      </c>
      <c r="CK1732" s="1" t="b">
        <f t="shared" si="868"/>
        <v>0</v>
      </c>
      <c r="CL1732" s="1" t="b">
        <f t="shared" si="869"/>
        <v>0</v>
      </c>
      <c r="CM1732" s="1" t="b">
        <f t="shared" si="870"/>
        <v>0</v>
      </c>
      <c r="CN1732" s="1" t="b">
        <f t="shared" si="871"/>
        <v>0</v>
      </c>
      <c r="CO1732" s="2" t="b">
        <f t="shared" si="872"/>
        <v>0</v>
      </c>
      <c r="CP1732" s="2" t="b">
        <f t="shared" si="873"/>
        <v>0</v>
      </c>
      <c r="CQ1732" s="2" t="b">
        <f t="shared" si="874"/>
        <v>0</v>
      </c>
      <c r="CR1732" s="6" t="str">
        <f t="shared" si="875"/>
        <v>Male</v>
      </c>
      <c r="CS1732" s="7">
        <f t="shared" si="876"/>
        <v>1</v>
      </c>
      <c r="CT1732" s="7">
        <f t="shared" si="877"/>
        <v>0</v>
      </c>
      <c r="CU1732" s="7">
        <f t="shared" si="878"/>
        <v>0</v>
      </c>
      <c r="CV1732" s="7">
        <f t="shared" si="879"/>
        <v>1</v>
      </c>
      <c r="CW1732" s="7">
        <f t="shared" si="882"/>
        <v>0</v>
      </c>
      <c r="CX1732" s="1" t="b">
        <f t="shared" si="883"/>
        <v>1</v>
      </c>
      <c r="CY1732" s="1" t="b">
        <f t="shared" si="884"/>
        <v>1</v>
      </c>
      <c r="DG1732" s="1" t="b">
        <f t="shared" si="885"/>
        <v>0</v>
      </c>
    </row>
    <row r="1733" spans="1:111" x14ac:dyDescent="0.35">
      <c r="A1733" s="2">
        <v>1858</v>
      </c>
      <c r="B1733" s="1" t="s">
        <v>13809</v>
      </c>
      <c r="C1733" s="9">
        <v>44397</v>
      </c>
      <c r="D1733" s="10" t="s">
        <v>13809</v>
      </c>
      <c r="E1733" s="1">
        <v>18</v>
      </c>
      <c r="F1733" s="1" t="s">
        <v>127</v>
      </c>
      <c r="G1733" s="1" t="s">
        <v>13809</v>
      </c>
      <c r="H1733" s="1" t="s">
        <v>13809</v>
      </c>
      <c r="I1733" s="9">
        <v>44390</v>
      </c>
      <c r="J1733" s="2" t="s">
        <v>409</v>
      </c>
      <c r="K1733" s="2" t="s">
        <v>13809</v>
      </c>
      <c r="N1733" s="2" t="s">
        <v>13809</v>
      </c>
      <c r="O1733" s="2" t="s">
        <v>110</v>
      </c>
      <c r="P1733" s="2" t="s">
        <v>111</v>
      </c>
      <c r="T1733" s="2" t="s">
        <v>112</v>
      </c>
      <c r="U1733" s="2" t="b">
        <v>1</v>
      </c>
      <c r="V1733" s="2" t="s">
        <v>113</v>
      </c>
      <c r="W1733" s="1" t="s">
        <v>112</v>
      </c>
      <c r="X1733" s="1" t="s">
        <v>110</v>
      </c>
      <c r="Y1733" s="2" t="s">
        <v>112</v>
      </c>
      <c r="Z1733" s="2" t="s">
        <v>112</v>
      </c>
      <c r="AB1733" s="2">
        <v>0</v>
      </c>
      <c r="AF1733" s="1" t="s">
        <v>111</v>
      </c>
      <c r="AJ1733" s="1" t="s">
        <v>115</v>
      </c>
      <c r="AK1733" s="1" t="s">
        <v>194</v>
      </c>
      <c r="AN1733" s="1" t="s">
        <v>225</v>
      </c>
      <c r="AO1733" s="1" t="s">
        <v>117</v>
      </c>
      <c r="AS1733" s="1" t="s">
        <v>118</v>
      </c>
      <c r="AU1733" s="1" t="s">
        <v>132</v>
      </c>
      <c r="AZ1733" s="1" t="s">
        <v>155</v>
      </c>
      <c r="BA1733" s="1">
        <v>36</v>
      </c>
      <c r="BJ1733" s="1" t="s">
        <v>112</v>
      </c>
      <c r="BK1733" s="1" t="s">
        <v>112</v>
      </c>
      <c r="BL1733" s="1" t="s">
        <v>226</v>
      </c>
      <c r="BQ1733" s="1" t="s">
        <v>121</v>
      </c>
      <c r="BR1733" s="1" t="s">
        <v>122</v>
      </c>
      <c r="BS1733" s="1" t="s">
        <v>112</v>
      </c>
      <c r="BV1733" s="9">
        <v>44399</v>
      </c>
      <c r="BX1733" s="2" t="s">
        <v>111</v>
      </c>
      <c r="BY1733" s="2" t="s">
        <v>123</v>
      </c>
      <c r="BZ1733" s="2" t="s">
        <v>124</v>
      </c>
      <c r="CA1733" s="2">
        <v>1</v>
      </c>
      <c r="CB1733" s="1" t="s">
        <v>181</v>
      </c>
      <c r="CC1733" s="2" t="s">
        <v>126</v>
      </c>
      <c r="CD1733" s="1" t="b">
        <f t="shared" si="880"/>
        <v>1</v>
      </c>
      <c r="CE1733" s="1" t="b">
        <f t="shared" si="881"/>
        <v>0</v>
      </c>
      <c r="CF1733" s="1" t="b">
        <f t="shared" si="863"/>
        <v>0</v>
      </c>
      <c r="CG1733" s="1" t="b">
        <f t="shared" si="864"/>
        <v>0</v>
      </c>
      <c r="CH1733" s="1" t="b">
        <f t="shared" si="865"/>
        <v>0</v>
      </c>
      <c r="CI1733" s="1" t="b">
        <f t="shared" si="866"/>
        <v>1</v>
      </c>
      <c r="CJ1733" s="1" t="b">
        <f t="shared" si="867"/>
        <v>0</v>
      </c>
      <c r="CK1733" s="1" t="b">
        <f t="shared" si="868"/>
        <v>0</v>
      </c>
      <c r="CL1733" s="1" t="b">
        <f t="shared" si="869"/>
        <v>0</v>
      </c>
      <c r="CM1733" s="1" t="b">
        <f t="shared" si="870"/>
        <v>0</v>
      </c>
      <c r="CN1733" s="1" t="b">
        <f t="shared" si="871"/>
        <v>0</v>
      </c>
      <c r="CO1733" s="2" t="b">
        <f t="shared" si="872"/>
        <v>1</v>
      </c>
      <c r="CP1733" s="2" t="b">
        <f t="shared" si="873"/>
        <v>1</v>
      </c>
      <c r="CQ1733" s="2" t="b">
        <f t="shared" si="874"/>
        <v>0</v>
      </c>
      <c r="CR1733" s="6" t="str">
        <f t="shared" si="875"/>
        <v>Male</v>
      </c>
      <c r="CS1733" s="7">
        <f t="shared" si="876"/>
        <v>0</v>
      </c>
      <c r="CT1733" s="7">
        <f t="shared" si="877"/>
        <v>0</v>
      </c>
      <c r="CU1733" s="7">
        <f t="shared" si="878"/>
        <v>1</v>
      </c>
      <c r="CV1733" s="7">
        <f t="shared" si="879"/>
        <v>0</v>
      </c>
      <c r="CW1733" s="7">
        <f t="shared" si="882"/>
        <v>0</v>
      </c>
      <c r="CX1733" s="1" t="b">
        <f t="shared" si="883"/>
        <v>1</v>
      </c>
      <c r="CY1733" s="1" t="b">
        <f t="shared" si="884"/>
        <v>1</v>
      </c>
      <c r="DG1733" s="1" t="b">
        <f t="shared" si="885"/>
        <v>0</v>
      </c>
    </row>
    <row r="1734" spans="1:111" ht="232" x14ac:dyDescent="0.35">
      <c r="B1734" s="1" t="s">
        <v>13809</v>
      </c>
      <c r="C1734" s="9">
        <v>44393</v>
      </c>
      <c r="D1734" s="10" t="s">
        <v>13809</v>
      </c>
      <c r="E1734" s="1">
        <v>53</v>
      </c>
      <c r="F1734" s="1" t="s">
        <v>108</v>
      </c>
      <c r="G1734" s="1" t="s">
        <v>13809</v>
      </c>
      <c r="H1734" s="1" t="s">
        <v>13809</v>
      </c>
      <c r="I1734" s="9">
        <v>44281</v>
      </c>
      <c r="J1734" s="2" t="s">
        <v>128</v>
      </c>
      <c r="K1734" s="2" t="s">
        <v>13809</v>
      </c>
      <c r="L1734" s="9">
        <v>44309</v>
      </c>
      <c r="M1734" s="2" t="s">
        <v>128</v>
      </c>
      <c r="N1734" s="2" t="s">
        <v>13809</v>
      </c>
      <c r="O1734" s="2" t="s">
        <v>110</v>
      </c>
      <c r="P1734" s="2" t="s">
        <v>111</v>
      </c>
      <c r="S1734" s="2" t="s">
        <v>112</v>
      </c>
      <c r="T1734" s="2" t="s">
        <v>111</v>
      </c>
      <c r="U1734" s="2" t="b">
        <v>1</v>
      </c>
      <c r="V1734" s="2" t="s">
        <v>113</v>
      </c>
      <c r="W1734" s="1" t="s">
        <v>112</v>
      </c>
      <c r="X1734" s="1" t="s">
        <v>138</v>
      </c>
      <c r="Y1734" s="2" t="s">
        <v>112</v>
      </c>
      <c r="Z1734" s="2" t="s">
        <v>111</v>
      </c>
      <c r="AA1734" s="2" t="s">
        <v>112</v>
      </c>
      <c r="AB1734" s="2">
        <v>42</v>
      </c>
      <c r="AC1734" s="1" t="s">
        <v>111</v>
      </c>
      <c r="AF1734" s="1" t="s">
        <v>111</v>
      </c>
      <c r="AH1734" s="1" t="s">
        <v>193</v>
      </c>
      <c r="AI1734" s="1" t="s">
        <v>6355</v>
      </c>
      <c r="AJ1734" s="1" t="s">
        <v>115</v>
      </c>
      <c r="AK1734" s="1" t="s">
        <v>129</v>
      </c>
      <c r="AO1734" s="1" t="s">
        <v>117</v>
      </c>
      <c r="AS1734" s="1" t="s">
        <v>118</v>
      </c>
      <c r="AZ1734" s="1" t="s">
        <v>402</v>
      </c>
      <c r="BA1734" s="1" t="s">
        <v>4151</v>
      </c>
      <c r="BE1734" s="1">
        <v>30</v>
      </c>
      <c r="BJ1734" s="1" t="s">
        <v>112</v>
      </c>
      <c r="BK1734" s="1" t="s">
        <v>112</v>
      </c>
      <c r="BL1734" s="1" t="s">
        <v>226</v>
      </c>
      <c r="BQ1734" s="1" t="s">
        <v>121</v>
      </c>
      <c r="BR1734" s="1" t="s">
        <v>122</v>
      </c>
      <c r="BS1734" s="1" t="s">
        <v>111</v>
      </c>
      <c r="BT1734" s="34" t="s">
        <v>6356</v>
      </c>
      <c r="BU1734" s="34" t="s">
        <v>6357</v>
      </c>
      <c r="BV1734" s="9">
        <v>44393</v>
      </c>
      <c r="BW1734" s="34" t="s">
        <v>14546</v>
      </c>
      <c r="BY1734" s="2" t="s">
        <v>174</v>
      </c>
      <c r="BZ1734" s="2" t="s">
        <v>124</v>
      </c>
      <c r="CA1734" s="2">
        <v>1</v>
      </c>
      <c r="CB1734" s="1" t="s">
        <v>505</v>
      </c>
      <c r="CC1734" s="2" t="s">
        <v>113</v>
      </c>
      <c r="CD1734" s="1" t="b">
        <v>0</v>
      </c>
      <c r="CE1734" s="1" t="b">
        <v>0</v>
      </c>
      <c r="CF1734" s="1" t="b">
        <f t="shared" si="863"/>
        <v>0</v>
      </c>
      <c r="CG1734" s="1" t="b">
        <f t="shared" si="864"/>
        <v>0</v>
      </c>
      <c r="CH1734" s="1" t="b">
        <f t="shared" si="865"/>
        <v>0</v>
      </c>
      <c r="CI1734" s="1" t="b">
        <f t="shared" si="866"/>
        <v>0</v>
      </c>
      <c r="CJ1734" s="1" t="b">
        <f t="shared" si="867"/>
        <v>0</v>
      </c>
      <c r="CK1734" s="1" t="b">
        <f t="shared" si="868"/>
        <v>0</v>
      </c>
      <c r="CL1734" s="1" t="b">
        <f t="shared" si="869"/>
        <v>0</v>
      </c>
      <c r="CM1734" s="1" t="b">
        <f t="shared" si="870"/>
        <v>1</v>
      </c>
      <c r="CN1734" s="1" t="b">
        <f t="shared" si="871"/>
        <v>0</v>
      </c>
      <c r="CO1734" s="2" t="b">
        <f t="shared" si="872"/>
        <v>0</v>
      </c>
      <c r="CP1734" s="2" t="b">
        <f t="shared" si="873"/>
        <v>0</v>
      </c>
      <c r="CQ1734" s="2" t="b">
        <f t="shared" si="874"/>
        <v>0</v>
      </c>
      <c r="CR1734" s="6" t="str">
        <f t="shared" si="875"/>
        <v>Female</v>
      </c>
      <c r="CS1734" s="7">
        <f t="shared" si="876"/>
        <v>0</v>
      </c>
      <c r="CT1734" s="7">
        <f t="shared" si="877"/>
        <v>1</v>
      </c>
      <c r="CU1734" s="7">
        <f t="shared" si="878"/>
        <v>0</v>
      </c>
      <c r="CV1734" s="7">
        <f t="shared" si="879"/>
        <v>0</v>
      </c>
      <c r="CW1734" s="7">
        <f t="shared" si="882"/>
        <v>1</v>
      </c>
      <c r="CX1734" s="1" t="b">
        <f t="shared" si="883"/>
        <v>0</v>
      </c>
      <c r="CY1734" s="1" t="b">
        <f t="shared" si="884"/>
        <v>0</v>
      </c>
    </row>
    <row r="1735" spans="1:111" x14ac:dyDescent="0.35">
      <c r="A1735" s="2">
        <v>1832</v>
      </c>
      <c r="B1735" s="1" t="s">
        <v>13809</v>
      </c>
      <c r="C1735" s="9">
        <v>44393</v>
      </c>
      <c r="D1735" s="10" t="s">
        <v>13809</v>
      </c>
      <c r="E1735" s="1">
        <v>16</v>
      </c>
      <c r="F1735" s="1" t="s">
        <v>127</v>
      </c>
      <c r="G1735" s="1" t="s">
        <v>13809</v>
      </c>
      <c r="H1735" s="1" t="s">
        <v>13809</v>
      </c>
      <c r="I1735" s="9">
        <v>44335</v>
      </c>
      <c r="J1735" s="2" t="s">
        <v>109</v>
      </c>
      <c r="K1735" s="2" t="s">
        <v>13809</v>
      </c>
      <c r="L1735" s="9">
        <v>44356</v>
      </c>
      <c r="M1735" s="2" t="s">
        <v>109</v>
      </c>
      <c r="N1735" s="2" t="s">
        <v>13809</v>
      </c>
      <c r="O1735" s="2" t="s">
        <v>110</v>
      </c>
      <c r="P1735" s="2" t="s">
        <v>111</v>
      </c>
      <c r="T1735" s="2" t="s">
        <v>112</v>
      </c>
      <c r="U1735" s="2" t="b">
        <v>1</v>
      </c>
      <c r="V1735" s="2" t="s">
        <v>113</v>
      </c>
      <c r="W1735" s="1" t="s">
        <v>112</v>
      </c>
      <c r="X1735" s="1" t="s">
        <v>110</v>
      </c>
      <c r="Y1735" s="2" t="s">
        <v>112</v>
      </c>
      <c r="Z1735" s="2" t="s">
        <v>111</v>
      </c>
      <c r="AA1735" s="2" t="s">
        <v>112</v>
      </c>
      <c r="AB1735" s="2">
        <v>33</v>
      </c>
      <c r="AC1735" s="1" t="s">
        <v>111</v>
      </c>
      <c r="AF1735" s="1" t="s">
        <v>111</v>
      </c>
      <c r="AJ1735" s="1" t="s">
        <v>115</v>
      </c>
      <c r="AK1735" s="1" t="s">
        <v>201</v>
      </c>
      <c r="AN1735" s="1" t="s">
        <v>6358</v>
      </c>
      <c r="AO1735" s="1" t="s">
        <v>117</v>
      </c>
      <c r="AS1735" s="1" t="s">
        <v>118</v>
      </c>
      <c r="AU1735" s="1" t="s">
        <v>132</v>
      </c>
      <c r="AZ1735" s="1" t="s">
        <v>179</v>
      </c>
      <c r="BA1735" s="1">
        <v>49.732999999999997</v>
      </c>
      <c r="BG1735" s="1">
        <v>6.68</v>
      </c>
      <c r="BJ1735" s="1" t="s">
        <v>112</v>
      </c>
      <c r="BK1735" s="1" t="s">
        <v>112</v>
      </c>
      <c r="BL1735" s="1" t="s">
        <v>142</v>
      </c>
      <c r="BQ1735" s="1" t="s">
        <v>121</v>
      </c>
      <c r="BR1735" s="1" t="s">
        <v>122</v>
      </c>
      <c r="BS1735" s="1" t="s">
        <v>112</v>
      </c>
      <c r="BV1735" s="9">
        <v>44400</v>
      </c>
      <c r="BX1735" s="2" t="s">
        <v>111</v>
      </c>
      <c r="BY1735" s="2" t="s">
        <v>123</v>
      </c>
      <c r="BZ1735" s="2" t="s">
        <v>124</v>
      </c>
      <c r="CA1735" s="2">
        <v>2</v>
      </c>
      <c r="CB1735" s="1" t="s">
        <v>246</v>
      </c>
      <c r="CC1735" s="2" t="s">
        <v>126</v>
      </c>
      <c r="CD1735" s="1" t="b">
        <f>AND(E1735&lt;30,NOT(E1735="."),NOT(E1735=""))</f>
        <v>1</v>
      </c>
      <c r="CE1735" s="1" t="b">
        <f>AND(E1735&lt;18,NOT(E1735="."),NOT(E1735=""))</f>
        <v>1</v>
      </c>
      <c r="CF1735" s="1" t="b">
        <f t="shared" si="863"/>
        <v>0</v>
      </c>
      <c r="CG1735" s="1" t="b">
        <f t="shared" si="864"/>
        <v>0</v>
      </c>
      <c r="CH1735" s="1" t="b">
        <f t="shared" si="865"/>
        <v>1</v>
      </c>
      <c r="CI1735" s="1" t="b">
        <f t="shared" si="866"/>
        <v>0</v>
      </c>
      <c r="CJ1735" s="1" t="b">
        <f t="shared" si="867"/>
        <v>0</v>
      </c>
      <c r="CK1735" s="1" t="b">
        <f t="shared" si="868"/>
        <v>0</v>
      </c>
      <c r="CL1735" s="1" t="b">
        <f t="shared" si="869"/>
        <v>0</v>
      </c>
      <c r="CM1735" s="1" t="b">
        <f t="shared" si="870"/>
        <v>0</v>
      </c>
      <c r="CN1735" s="1" t="b">
        <f t="shared" si="871"/>
        <v>0</v>
      </c>
      <c r="CO1735" s="2" t="b">
        <f t="shared" si="872"/>
        <v>0</v>
      </c>
      <c r="CP1735" s="2" t="b">
        <f t="shared" si="873"/>
        <v>0</v>
      </c>
      <c r="CQ1735" s="2" t="b">
        <f t="shared" si="874"/>
        <v>0</v>
      </c>
      <c r="CR1735" s="6" t="str">
        <f t="shared" si="875"/>
        <v>Male</v>
      </c>
      <c r="CS1735" s="7">
        <f t="shared" si="876"/>
        <v>1</v>
      </c>
      <c r="CT1735" s="7">
        <f t="shared" si="877"/>
        <v>0</v>
      </c>
      <c r="CU1735" s="7">
        <f t="shared" si="878"/>
        <v>0</v>
      </c>
      <c r="CV1735" s="7">
        <f t="shared" si="879"/>
        <v>1</v>
      </c>
      <c r="CW1735" s="7">
        <f t="shared" si="882"/>
        <v>0</v>
      </c>
      <c r="CX1735" s="1" t="b">
        <f t="shared" si="883"/>
        <v>1</v>
      </c>
      <c r="CY1735" s="1" t="b">
        <f t="shared" si="884"/>
        <v>0</v>
      </c>
      <c r="DG1735" s="1" t="b">
        <f>AND(E1735&gt;4,E1735&lt;18,NOT(E1735=""),NOT(E1735="."))</f>
        <v>1</v>
      </c>
    </row>
    <row r="1736" spans="1:111" ht="145" x14ac:dyDescent="0.35">
      <c r="B1736" s="1" t="s">
        <v>13809</v>
      </c>
      <c r="C1736" s="9">
        <v>44393</v>
      </c>
      <c r="D1736" s="10" t="s">
        <v>13809</v>
      </c>
      <c r="E1736" s="1">
        <v>61</v>
      </c>
      <c r="F1736" s="1" t="s">
        <v>127</v>
      </c>
      <c r="G1736" s="1" t="s">
        <v>13809</v>
      </c>
      <c r="H1736" s="1" t="s">
        <v>13809</v>
      </c>
      <c r="I1736" s="9">
        <v>44256</v>
      </c>
      <c r="J1736" s="2" t="s">
        <v>128</v>
      </c>
      <c r="K1736" s="2" t="s">
        <v>13809</v>
      </c>
      <c r="M1736" s="2" t="s">
        <v>163</v>
      </c>
      <c r="N1736" s="2" t="s">
        <v>13809</v>
      </c>
      <c r="O1736" s="2" t="s">
        <v>110</v>
      </c>
      <c r="P1736" s="2" t="s">
        <v>111</v>
      </c>
      <c r="S1736" s="2" t="s">
        <v>112</v>
      </c>
      <c r="T1736" s="2" t="s">
        <v>111</v>
      </c>
      <c r="U1736" s="2" t="b">
        <v>1</v>
      </c>
      <c r="V1736" s="2" t="s">
        <v>126</v>
      </c>
      <c r="W1736" s="1" t="s">
        <v>112</v>
      </c>
      <c r="X1736" s="1" t="s">
        <v>138</v>
      </c>
      <c r="Y1736" s="2" t="s">
        <v>112</v>
      </c>
      <c r="Z1736" s="2" t="s">
        <v>112</v>
      </c>
      <c r="AB1736" s="2">
        <v>1</v>
      </c>
      <c r="AC1736" s="1" t="s">
        <v>111</v>
      </c>
      <c r="AK1736" s="1" t="s">
        <v>129</v>
      </c>
      <c r="BJ1736" s="1" t="s">
        <v>112</v>
      </c>
      <c r="BK1736" s="1" t="s">
        <v>112</v>
      </c>
      <c r="BQ1736" s="1" t="s">
        <v>121</v>
      </c>
      <c r="BR1736" s="1" t="s">
        <v>122</v>
      </c>
      <c r="BS1736" s="1" t="s">
        <v>111</v>
      </c>
      <c r="BT1736" s="34" t="s">
        <v>6359</v>
      </c>
      <c r="BU1736" s="34" t="s">
        <v>13926</v>
      </c>
      <c r="BV1736" s="9">
        <v>44453</v>
      </c>
      <c r="BW1736" s="34" t="s">
        <v>14547</v>
      </c>
      <c r="BY1736" s="2" t="s">
        <v>153</v>
      </c>
      <c r="BZ1736" s="2" t="s">
        <v>124</v>
      </c>
      <c r="CB1736" s="1" t="s">
        <v>149</v>
      </c>
      <c r="CD1736" s="1" t="b">
        <f>AND(E1736&lt;30,NOT(E1736="."),NOT(E1736=""))</f>
        <v>0</v>
      </c>
      <c r="CE1736" s="1" t="b">
        <f>AND(E1736&lt;18,NOT(E1736="."),NOT(E1736=""))</f>
        <v>0</v>
      </c>
      <c r="CF1736" s="1" t="b">
        <f t="shared" si="863"/>
        <v>0</v>
      </c>
      <c r="CG1736" s="1" t="b">
        <f t="shared" si="864"/>
        <v>0</v>
      </c>
      <c r="CH1736" s="1" t="b">
        <f t="shared" si="865"/>
        <v>0</v>
      </c>
      <c r="CI1736" s="1" t="b">
        <f t="shared" si="866"/>
        <v>0</v>
      </c>
      <c r="CJ1736" s="1" t="b">
        <f t="shared" si="867"/>
        <v>0</v>
      </c>
      <c r="CK1736" s="1" t="b">
        <f t="shared" si="868"/>
        <v>0</v>
      </c>
      <c r="CL1736" s="1" t="b">
        <f t="shared" si="869"/>
        <v>0</v>
      </c>
      <c r="CM1736" s="1" t="b">
        <f t="shared" si="870"/>
        <v>1</v>
      </c>
      <c r="CN1736" s="1" t="b">
        <f t="shared" si="871"/>
        <v>0</v>
      </c>
      <c r="CO1736" s="2" t="b">
        <f t="shared" si="872"/>
        <v>1</v>
      </c>
      <c r="CP1736" s="2" t="b">
        <f t="shared" si="873"/>
        <v>1</v>
      </c>
      <c r="CQ1736" s="2" t="b">
        <f t="shared" si="874"/>
        <v>0</v>
      </c>
      <c r="CR1736" s="6" t="str">
        <f t="shared" si="875"/>
        <v>Male</v>
      </c>
      <c r="CS1736" s="7">
        <f t="shared" si="876"/>
        <v>0</v>
      </c>
      <c r="CT1736" s="7">
        <f t="shared" si="877"/>
        <v>1</v>
      </c>
      <c r="CU1736" s="7">
        <f t="shared" si="878"/>
        <v>0</v>
      </c>
      <c r="CV1736" s="7">
        <f t="shared" si="879"/>
        <v>0</v>
      </c>
      <c r="CW1736" s="7">
        <f t="shared" si="882"/>
        <v>0</v>
      </c>
      <c r="CX1736" s="1" t="b">
        <f t="shared" si="883"/>
        <v>0</v>
      </c>
      <c r="CY1736" s="1" t="b">
        <f t="shared" si="884"/>
        <v>0</v>
      </c>
      <c r="DG1736" s="1" t="b">
        <f>AND(E1736&gt;4,E1736&lt;18,NOT(E1736=""),NOT(E1736="."))</f>
        <v>0</v>
      </c>
    </row>
    <row r="1737" spans="1:111" ht="232" x14ac:dyDescent="0.35">
      <c r="B1737" s="1" t="s">
        <v>13809</v>
      </c>
      <c r="C1737" s="9">
        <v>44394</v>
      </c>
      <c r="D1737" s="10" t="s">
        <v>13809</v>
      </c>
      <c r="E1737" s="1">
        <v>68</v>
      </c>
      <c r="F1737" s="1" t="s">
        <v>108</v>
      </c>
      <c r="G1737" s="1" t="s">
        <v>13809</v>
      </c>
      <c r="H1737" s="1" t="s">
        <v>13809</v>
      </c>
      <c r="I1737" s="9">
        <v>44342</v>
      </c>
      <c r="J1737" s="2" t="s">
        <v>409</v>
      </c>
      <c r="K1737" s="2" t="s">
        <v>13809</v>
      </c>
      <c r="N1737" s="2" t="s">
        <v>13809</v>
      </c>
      <c r="O1737" s="2" t="s">
        <v>110</v>
      </c>
      <c r="P1737" s="2" t="s">
        <v>111</v>
      </c>
      <c r="S1737" s="2" t="s">
        <v>111</v>
      </c>
      <c r="T1737" s="2" t="s">
        <v>112</v>
      </c>
      <c r="U1737" s="2" t="b">
        <v>1</v>
      </c>
      <c r="V1737" s="2" t="s">
        <v>126</v>
      </c>
      <c r="W1737" s="1" t="s">
        <v>112</v>
      </c>
      <c r="X1737" s="1" t="s">
        <v>114</v>
      </c>
      <c r="Y1737" s="2" t="s">
        <v>112</v>
      </c>
      <c r="Z1737" s="2" t="s">
        <v>112</v>
      </c>
      <c r="AA1737" s="2" t="s">
        <v>111</v>
      </c>
      <c r="AB1737" s="2">
        <v>4</v>
      </c>
      <c r="AC1737" s="1" t="s">
        <v>111</v>
      </c>
      <c r="AO1737" s="1" t="s">
        <v>316</v>
      </c>
      <c r="BJ1737" s="1" t="s">
        <v>112</v>
      </c>
      <c r="BK1737" s="1" t="s">
        <v>111</v>
      </c>
      <c r="BU1737" s="34" t="s">
        <v>6360</v>
      </c>
      <c r="BV1737" s="9">
        <v>44453</v>
      </c>
      <c r="BW1737" s="34" t="s">
        <v>6361</v>
      </c>
      <c r="BX1737" s="2" t="s">
        <v>111</v>
      </c>
      <c r="BY1737" s="2" t="s">
        <v>153</v>
      </c>
      <c r="BZ1737" s="2" t="s">
        <v>124</v>
      </c>
      <c r="CB1737" s="1" t="s">
        <v>253</v>
      </c>
      <c r="CD1737" s="1" t="b">
        <f>AND(E1737&lt;30,NOT(E1737="."),NOT(E1737=""))</f>
        <v>0</v>
      </c>
      <c r="CE1737" s="1" t="b">
        <f>AND(E1737&lt;18,NOT(E1737="."),NOT(E1737=""))</f>
        <v>0</v>
      </c>
      <c r="CF1737" s="1" t="b">
        <f t="shared" si="863"/>
        <v>0</v>
      </c>
      <c r="CG1737" s="1" t="b">
        <f t="shared" si="864"/>
        <v>0</v>
      </c>
      <c r="CH1737" s="1" t="b">
        <f t="shared" si="865"/>
        <v>0</v>
      </c>
      <c r="CI1737" s="1" t="b">
        <f t="shared" si="866"/>
        <v>0</v>
      </c>
      <c r="CJ1737" s="1" t="b">
        <f t="shared" si="867"/>
        <v>0</v>
      </c>
      <c r="CK1737" s="1" t="b">
        <f t="shared" si="868"/>
        <v>0</v>
      </c>
      <c r="CL1737" s="1" t="b">
        <f t="shared" si="869"/>
        <v>0</v>
      </c>
      <c r="CM1737" s="1" t="b">
        <f t="shared" si="870"/>
        <v>0</v>
      </c>
      <c r="CN1737" s="1" t="b">
        <f t="shared" si="871"/>
        <v>1</v>
      </c>
      <c r="CO1737" s="2" t="b">
        <f t="shared" si="872"/>
        <v>1</v>
      </c>
      <c r="CP1737" s="2" t="b">
        <f t="shared" si="873"/>
        <v>1</v>
      </c>
      <c r="CQ1737" s="2" t="b">
        <f t="shared" si="874"/>
        <v>0</v>
      </c>
      <c r="CR1737" s="6" t="str">
        <f t="shared" si="875"/>
        <v>Female</v>
      </c>
      <c r="CS1737" s="7">
        <f t="shared" si="876"/>
        <v>0</v>
      </c>
      <c r="CT1737" s="7">
        <f t="shared" si="877"/>
        <v>0</v>
      </c>
      <c r="CU1737" s="7">
        <f t="shared" si="878"/>
        <v>1</v>
      </c>
      <c r="CV1737" s="7">
        <f t="shared" si="879"/>
        <v>0</v>
      </c>
      <c r="CW1737" s="7">
        <f t="shared" si="882"/>
        <v>0</v>
      </c>
      <c r="CX1737" s="1" t="b">
        <f t="shared" si="883"/>
        <v>0</v>
      </c>
      <c r="CY1737" s="1" t="b">
        <f t="shared" si="884"/>
        <v>0</v>
      </c>
      <c r="DG1737" s="1" t="b">
        <f>AND(E1737&gt;4,E1737&lt;18,NOT(E1737=""),NOT(E1737="."))</f>
        <v>0</v>
      </c>
    </row>
    <row r="1738" spans="1:111" ht="275.5" x14ac:dyDescent="0.35">
      <c r="B1738" s="1" t="s">
        <v>13809</v>
      </c>
      <c r="C1738" s="9">
        <v>44394</v>
      </c>
      <c r="D1738" s="10" t="s">
        <v>13809</v>
      </c>
      <c r="E1738" s="1">
        <v>68</v>
      </c>
      <c r="F1738" s="1" t="s">
        <v>108</v>
      </c>
      <c r="G1738" s="1" t="s">
        <v>13809</v>
      </c>
      <c r="H1738" s="1" t="s">
        <v>13809</v>
      </c>
      <c r="I1738" s="9">
        <v>44342</v>
      </c>
      <c r="J1738" s="2" t="s">
        <v>409</v>
      </c>
      <c r="K1738" s="2" t="s">
        <v>13809</v>
      </c>
      <c r="N1738" s="2" t="s">
        <v>13809</v>
      </c>
      <c r="O1738" s="2" t="s">
        <v>110</v>
      </c>
      <c r="P1738" s="2" t="s">
        <v>111</v>
      </c>
      <c r="S1738" s="2" t="s">
        <v>112</v>
      </c>
      <c r="T1738" s="2" t="s">
        <v>112</v>
      </c>
      <c r="U1738" s="2" t="b">
        <f>OR(S1738="yes",T1738="yes")</f>
        <v>1</v>
      </c>
      <c r="V1738" s="2" t="s">
        <v>113</v>
      </c>
      <c r="W1738" s="1" t="s">
        <v>112</v>
      </c>
      <c r="X1738" s="1" t="s">
        <v>114</v>
      </c>
      <c r="Y1738" s="2" t="s">
        <v>112</v>
      </c>
      <c r="Z1738" s="2" t="s">
        <v>112</v>
      </c>
      <c r="AA1738" s="2" t="s">
        <v>111</v>
      </c>
      <c r="AB1738" s="2">
        <v>4</v>
      </c>
      <c r="AC1738" s="1" t="s">
        <v>111</v>
      </c>
      <c r="AO1738" s="1" t="s">
        <v>316</v>
      </c>
      <c r="BJ1738" s="1" t="s">
        <v>112</v>
      </c>
      <c r="BK1738" s="1" t="s">
        <v>111</v>
      </c>
      <c r="BU1738" s="34" t="s">
        <v>6360</v>
      </c>
      <c r="BV1738" s="9">
        <v>44453</v>
      </c>
      <c r="BW1738" s="34" t="s">
        <v>6362</v>
      </c>
      <c r="BX1738" s="2" t="s">
        <v>111</v>
      </c>
      <c r="BY1738" s="2" t="s">
        <v>153</v>
      </c>
      <c r="BZ1738" s="2" t="s">
        <v>124</v>
      </c>
      <c r="CA1738" s="2">
        <v>1</v>
      </c>
      <c r="CB1738" s="1" t="s">
        <v>1123</v>
      </c>
    </row>
    <row r="1739" spans="1:111" ht="159.5" x14ac:dyDescent="0.35">
      <c r="B1739" s="1" t="s">
        <v>13809</v>
      </c>
      <c r="C1739" s="9">
        <v>44394</v>
      </c>
      <c r="D1739" s="10" t="s">
        <v>13809</v>
      </c>
      <c r="E1739" s="1">
        <v>27</v>
      </c>
      <c r="F1739" s="1" t="s">
        <v>108</v>
      </c>
      <c r="G1739" s="1" t="s">
        <v>13809</v>
      </c>
      <c r="H1739" s="1" t="s">
        <v>13809</v>
      </c>
      <c r="I1739" s="9">
        <v>44357</v>
      </c>
      <c r="J1739" s="2" t="s">
        <v>109</v>
      </c>
      <c r="K1739" s="2" t="s">
        <v>13809</v>
      </c>
      <c r="N1739" s="2" t="s">
        <v>13809</v>
      </c>
      <c r="O1739" s="2" t="s">
        <v>110</v>
      </c>
      <c r="P1739" s="2" t="s">
        <v>111</v>
      </c>
      <c r="S1739" s="2" t="s">
        <v>112</v>
      </c>
      <c r="T1739" s="2" t="s">
        <v>111</v>
      </c>
      <c r="U1739" s="2" t="b">
        <f>OR(S1739="yes",T1739="yes")</f>
        <v>1</v>
      </c>
      <c r="V1739" s="2" t="s">
        <v>126</v>
      </c>
      <c r="W1739" s="1" t="s">
        <v>112</v>
      </c>
      <c r="X1739" s="1" t="s">
        <v>138</v>
      </c>
      <c r="Y1739" s="2" t="s">
        <v>112</v>
      </c>
      <c r="Z1739" s="2" t="s">
        <v>112</v>
      </c>
      <c r="AB1739" s="2">
        <v>17</v>
      </c>
      <c r="AC1739" s="1" t="s">
        <v>111</v>
      </c>
      <c r="AF1739" s="1" t="s">
        <v>111</v>
      </c>
      <c r="AJ1739" s="1" t="s">
        <v>115</v>
      </c>
      <c r="AK1739" s="1" t="s">
        <v>150</v>
      </c>
      <c r="AO1739" s="1" t="s">
        <v>117</v>
      </c>
      <c r="AU1739" s="1" t="s">
        <v>132</v>
      </c>
      <c r="AZ1739" s="1" t="s">
        <v>310</v>
      </c>
      <c r="BA1739" s="1">
        <v>0.05</v>
      </c>
      <c r="BE1739" s="1">
        <v>39</v>
      </c>
      <c r="BG1739" s="1">
        <v>5.3</v>
      </c>
      <c r="BJ1739" s="1" t="s">
        <v>112</v>
      </c>
      <c r="BK1739" s="1" t="s">
        <v>112</v>
      </c>
      <c r="BL1739" s="1" t="s">
        <v>161</v>
      </c>
      <c r="BM1739" s="1" t="s">
        <v>6363</v>
      </c>
      <c r="BQ1739" s="1" t="s">
        <v>121</v>
      </c>
      <c r="BR1739" s="1" t="s">
        <v>122</v>
      </c>
      <c r="BS1739" s="1" t="s">
        <v>112</v>
      </c>
      <c r="BU1739" s="34" t="s">
        <v>6364</v>
      </c>
      <c r="BV1739" s="9">
        <v>44394</v>
      </c>
      <c r="BW1739" s="34" t="s">
        <v>6365</v>
      </c>
      <c r="BY1739" s="2" t="s">
        <v>123</v>
      </c>
      <c r="BZ1739" s="2" t="s">
        <v>124</v>
      </c>
      <c r="CB1739" s="1" t="s">
        <v>6366</v>
      </c>
      <c r="CD1739" s="1" t="b">
        <f t="shared" ref="CD1739:CD1747" si="886">AND(E1739&lt;30,NOT(E1739="."),NOT(E1739=""))</f>
        <v>1</v>
      </c>
      <c r="CE1739" s="1" t="b">
        <f t="shared" ref="CE1739:CE1747" si="887">AND(E1739&lt;18,NOT(E1739="."),NOT(E1739=""))</f>
        <v>0</v>
      </c>
      <c r="CF1739" s="1" t="b">
        <f t="shared" ref="CF1739:CF1802" si="888">AND(E1739&gt;4,E1739&lt;12,NOT(E1739=""),NOT(E1739="."))</f>
        <v>0</v>
      </c>
      <c r="CG1739" s="1" t="b">
        <f t="shared" ref="CG1739:CG1802" si="889">AND(E1739&gt;11,E1739&lt;16,NOT(E1739=""),NOT(E1739="."))</f>
        <v>0</v>
      </c>
      <c r="CH1739" s="1" t="b">
        <f t="shared" ref="CH1739:CH1802" si="890">AND(E1739&gt;15,E1739&lt;18)</f>
        <v>0</v>
      </c>
      <c r="CI1739" s="1" t="b">
        <f t="shared" ref="CI1739:CI1802" si="891">AND(E1739&gt;17,E1739&lt;25)</f>
        <v>0</v>
      </c>
      <c r="CJ1739" s="1" t="b">
        <f t="shared" ref="CJ1739:CJ1802" si="892">AND(E1739&gt;24,E1739&lt;30)</f>
        <v>1</v>
      </c>
      <c r="CK1739" s="1" t="b">
        <f t="shared" ref="CK1739:CK1802" si="893">AND(E1739&gt;29,E1739&lt;40)</f>
        <v>0</v>
      </c>
      <c r="CL1739" s="1" t="b">
        <f t="shared" ref="CL1739:CL1802" si="894">AND(E1739&gt;39,E1739&lt;50)</f>
        <v>0</v>
      </c>
      <c r="CM1739" s="1" t="b">
        <f t="shared" ref="CM1739:CM1802" si="895">AND(E1739&gt;49,E1739&lt;65)</f>
        <v>0</v>
      </c>
      <c r="CN1739" s="1" t="b">
        <f t="shared" ref="CN1739:CN1802" si="896">AND(E1739&gt;64,NOT(E1739="."),NOT(E1739=""))</f>
        <v>0</v>
      </c>
      <c r="CO1739" s="2" t="b">
        <f t="shared" ref="CO1739:CO1802" si="897">AND(AB1739&lt;7,NOT(AB1739="."),NOT(AB1739=""))</f>
        <v>0</v>
      </c>
      <c r="CP1739" s="2" t="b">
        <f t="shared" ref="CP1739:CP1802" si="898">AND(AB1739&lt;8,NOT(AB1739="."),NOT(AB1739=""))</f>
        <v>0</v>
      </c>
      <c r="CQ1739" s="2" t="b">
        <f t="shared" ref="CQ1739:CQ1802" si="899">AND(AB1739&gt;7,AB1739&lt;22,NOT(AB1739=""),NOT(AB1739="."))</f>
        <v>1</v>
      </c>
      <c r="CR1739" s="6" t="str">
        <f t="shared" ref="CR1739:CR1802" si="900">F1739</f>
        <v>Female</v>
      </c>
      <c r="CS1739" s="7">
        <f t="shared" ref="CS1739:CS1802" si="901">COUNTIF(J1739,"=*pfizer*")</f>
        <v>1</v>
      </c>
      <c r="CT1739" s="7">
        <f t="shared" ref="CT1739:CT1802" si="902">COUNTIF(J1739,"=*moderna*")</f>
        <v>0</v>
      </c>
      <c r="CU1739" s="7">
        <f t="shared" ref="CU1739:CU1802" si="903">COUNTIF(J1739,"=*janssen*")</f>
        <v>0</v>
      </c>
      <c r="CV1739" s="7">
        <f t="shared" ref="CV1739:CV1802" si="904">COUNTIF(M1739,"=*pfizer*")</f>
        <v>0</v>
      </c>
      <c r="CW1739" s="7">
        <f t="shared" ref="CW1739:CW1746" si="905">COUNTIF(M1739,"=*moderna*")</f>
        <v>0</v>
      </c>
      <c r="CX1739" s="1" t="b">
        <f t="shared" ref="CX1739:CX1746" si="906">AND(E1739&lt;30,NOT(E1739="."),NOT(E1739=""))</f>
        <v>1</v>
      </c>
      <c r="CY1739" s="1" t="b">
        <f t="shared" ref="CY1739:CY1746" si="907">AND(E1739&gt;17,E1739&lt;41,NOT(E1739="."),NOT(E1739=""))</f>
        <v>1</v>
      </c>
    </row>
    <row r="1740" spans="1:111" ht="43.5" x14ac:dyDescent="0.35">
      <c r="B1740" s="1" t="s">
        <v>13809</v>
      </c>
      <c r="C1740" s="9">
        <v>44395</v>
      </c>
      <c r="D1740" s="10" t="s">
        <v>13809</v>
      </c>
      <c r="E1740" s="1">
        <v>29</v>
      </c>
      <c r="F1740" s="1" t="s">
        <v>127</v>
      </c>
      <c r="G1740" s="1" t="s">
        <v>13809</v>
      </c>
      <c r="H1740" s="1" t="s">
        <v>13809</v>
      </c>
      <c r="I1740" s="9">
        <v>44309</v>
      </c>
      <c r="J1740" s="2" t="s">
        <v>128</v>
      </c>
      <c r="K1740" s="2" t="s">
        <v>13809</v>
      </c>
      <c r="L1740" s="9">
        <v>44337</v>
      </c>
      <c r="M1740" s="2" t="s">
        <v>128</v>
      </c>
      <c r="N1740" s="2" t="s">
        <v>13809</v>
      </c>
      <c r="O1740" s="2" t="s">
        <v>110</v>
      </c>
      <c r="P1740" s="2" t="s">
        <v>111</v>
      </c>
      <c r="S1740" s="2" t="s">
        <v>111</v>
      </c>
      <c r="T1740" s="2" t="s">
        <v>112</v>
      </c>
      <c r="U1740" s="2" t="b">
        <v>1</v>
      </c>
      <c r="V1740" s="2" t="s">
        <v>113</v>
      </c>
      <c r="W1740" s="1" t="s">
        <v>112</v>
      </c>
      <c r="X1740" s="1" t="s">
        <v>114</v>
      </c>
      <c r="Y1740" s="2" t="s">
        <v>112</v>
      </c>
      <c r="Z1740" s="2" t="s">
        <v>111</v>
      </c>
      <c r="AA1740" s="2" t="s">
        <v>112</v>
      </c>
      <c r="AB1740" s="2">
        <v>3</v>
      </c>
      <c r="AC1740" s="1" t="s">
        <v>111</v>
      </c>
      <c r="AF1740" s="1" t="s">
        <v>111</v>
      </c>
      <c r="AJ1740" s="1" t="s">
        <v>115</v>
      </c>
      <c r="AK1740" s="1" t="s">
        <v>194</v>
      </c>
      <c r="AN1740" s="1" t="s">
        <v>6367</v>
      </c>
      <c r="AO1740" s="1" t="s">
        <v>130</v>
      </c>
      <c r="AS1740" s="1" t="s">
        <v>118</v>
      </c>
      <c r="AU1740" s="1" t="s">
        <v>177</v>
      </c>
      <c r="AX1740" s="1">
        <v>55</v>
      </c>
      <c r="AZ1740" s="1" t="s">
        <v>155</v>
      </c>
      <c r="BA1740" s="1">
        <v>1.1299999999999999</v>
      </c>
      <c r="BJ1740" s="1" t="s">
        <v>112</v>
      </c>
      <c r="BK1740" s="1" t="s">
        <v>112</v>
      </c>
      <c r="BL1740" s="1" t="s">
        <v>203</v>
      </c>
      <c r="BM1740" s="1" t="s">
        <v>3518</v>
      </c>
      <c r="BQ1740" s="1" t="s">
        <v>121</v>
      </c>
      <c r="BR1740" s="1" t="s">
        <v>122</v>
      </c>
      <c r="BS1740" s="1" t="s">
        <v>112</v>
      </c>
      <c r="BU1740" s="34" t="s">
        <v>6368</v>
      </c>
      <c r="BV1740" s="9">
        <v>44371</v>
      </c>
      <c r="BW1740" s="34" t="s">
        <v>6369</v>
      </c>
      <c r="BY1740" s="2" t="s">
        <v>156</v>
      </c>
      <c r="BZ1740" s="2" t="s">
        <v>124</v>
      </c>
      <c r="CA1740" s="2">
        <v>2</v>
      </c>
      <c r="CB1740" s="1" t="s">
        <v>236</v>
      </c>
      <c r="CC1740" s="2" t="s">
        <v>126</v>
      </c>
      <c r="CD1740" s="1" t="b">
        <f t="shared" si="886"/>
        <v>1</v>
      </c>
      <c r="CE1740" s="1" t="b">
        <f t="shared" si="887"/>
        <v>0</v>
      </c>
      <c r="CF1740" s="1" t="b">
        <f t="shared" si="888"/>
        <v>0</v>
      </c>
      <c r="CG1740" s="1" t="b">
        <f t="shared" si="889"/>
        <v>0</v>
      </c>
      <c r="CH1740" s="1" t="b">
        <f t="shared" si="890"/>
        <v>0</v>
      </c>
      <c r="CI1740" s="1" t="b">
        <f t="shared" si="891"/>
        <v>0</v>
      </c>
      <c r="CJ1740" s="1" t="b">
        <f t="shared" si="892"/>
        <v>1</v>
      </c>
      <c r="CK1740" s="1" t="b">
        <f t="shared" si="893"/>
        <v>0</v>
      </c>
      <c r="CL1740" s="1" t="b">
        <f t="shared" si="894"/>
        <v>0</v>
      </c>
      <c r="CM1740" s="1" t="b">
        <f t="shared" si="895"/>
        <v>0</v>
      </c>
      <c r="CN1740" s="1" t="b">
        <f t="shared" si="896"/>
        <v>0</v>
      </c>
      <c r="CO1740" s="2" t="b">
        <f t="shared" si="897"/>
        <v>1</v>
      </c>
      <c r="CP1740" s="2" t="b">
        <f t="shared" si="898"/>
        <v>1</v>
      </c>
      <c r="CQ1740" s="2" t="b">
        <f t="shared" si="899"/>
        <v>0</v>
      </c>
      <c r="CR1740" s="6" t="str">
        <f t="shared" si="900"/>
        <v>Male</v>
      </c>
      <c r="CS1740" s="7">
        <f t="shared" si="901"/>
        <v>0</v>
      </c>
      <c r="CT1740" s="7">
        <f t="shared" si="902"/>
        <v>1</v>
      </c>
      <c r="CU1740" s="7">
        <f t="shared" si="903"/>
        <v>0</v>
      </c>
      <c r="CV1740" s="7">
        <f t="shared" si="904"/>
        <v>0</v>
      </c>
      <c r="CW1740" s="7">
        <f t="shared" si="905"/>
        <v>1</v>
      </c>
      <c r="CX1740" s="1" t="b">
        <f t="shared" si="906"/>
        <v>1</v>
      </c>
      <c r="CY1740" s="1" t="b">
        <f t="shared" si="907"/>
        <v>1</v>
      </c>
      <c r="DG1740" s="1" t="b">
        <f t="shared" ref="DG1740:DG1746" si="908">AND(E1740&gt;4,E1740&lt;18,NOT(E1740=""),NOT(E1740="."))</f>
        <v>0</v>
      </c>
    </row>
    <row r="1741" spans="1:111" ht="130.5" x14ac:dyDescent="0.35">
      <c r="B1741" s="1" t="s">
        <v>13809</v>
      </c>
      <c r="C1741" s="9">
        <v>44395</v>
      </c>
      <c r="D1741" s="10" t="s">
        <v>13809</v>
      </c>
      <c r="E1741" s="1">
        <v>23</v>
      </c>
      <c r="F1741" s="1" t="s">
        <v>127</v>
      </c>
      <c r="G1741" s="1" t="s">
        <v>13809</v>
      </c>
      <c r="H1741" s="1" t="s">
        <v>13809</v>
      </c>
      <c r="I1741" s="9">
        <v>44382</v>
      </c>
      <c r="J1741" s="2" t="s">
        <v>109</v>
      </c>
      <c r="K1741" s="2" t="s">
        <v>13809</v>
      </c>
      <c r="N1741" s="2" t="s">
        <v>13809</v>
      </c>
      <c r="O1741" s="2" t="s">
        <v>110</v>
      </c>
      <c r="P1741" s="2" t="s">
        <v>111</v>
      </c>
      <c r="S1741" s="2" t="s">
        <v>112</v>
      </c>
      <c r="T1741" s="2" t="s">
        <v>111</v>
      </c>
      <c r="U1741" s="2" t="b">
        <v>1</v>
      </c>
      <c r="V1741" s="2" t="s">
        <v>126</v>
      </c>
      <c r="W1741" s="1" t="s">
        <v>111</v>
      </c>
      <c r="Y1741" s="2" t="s">
        <v>112</v>
      </c>
      <c r="Z1741" s="2" t="s">
        <v>112</v>
      </c>
      <c r="AB1741" s="2">
        <v>1</v>
      </c>
      <c r="AC1741" s="1" t="s">
        <v>111</v>
      </c>
      <c r="AF1741" s="1" t="s">
        <v>111</v>
      </c>
      <c r="AJ1741" s="1" t="s">
        <v>115</v>
      </c>
      <c r="AK1741" s="1" t="s">
        <v>294</v>
      </c>
      <c r="AN1741" s="1" t="s">
        <v>6370</v>
      </c>
      <c r="AO1741" s="1" t="s">
        <v>221</v>
      </c>
      <c r="AZ1741" s="1" t="s">
        <v>6371</v>
      </c>
      <c r="BF1741" s="1" t="s">
        <v>6372</v>
      </c>
      <c r="BJ1741" s="1" t="s">
        <v>111</v>
      </c>
      <c r="BN1741" s="1" t="s">
        <v>112</v>
      </c>
      <c r="BO1741" s="1" t="s">
        <v>148</v>
      </c>
      <c r="BP1741" s="1" t="s">
        <v>6373</v>
      </c>
      <c r="BQ1741" s="1" t="s">
        <v>121</v>
      </c>
      <c r="BR1741" s="1" t="s">
        <v>122</v>
      </c>
      <c r="BS1741" s="1" t="s">
        <v>111</v>
      </c>
      <c r="BT1741" s="34" t="s">
        <v>6374</v>
      </c>
      <c r="BU1741" s="34" t="s">
        <v>6375</v>
      </c>
      <c r="BV1741" s="9">
        <v>44397</v>
      </c>
      <c r="BW1741" s="34" t="s">
        <v>6376</v>
      </c>
      <c r="BX1741" s="2" t="s">
        <v>111</v>
      </c>
      <c r="BY1741" s="2" t="s">
        <v>153</v>
      </c>
      <c r="BZ1741" s="2" t="s">
        <v>124</v>
      </c>
      <c r="CA1741" s="2">
        <v>1</v>
      </c>
      <c r="CB1741" s="1" t="s">
        <v>149</v>
      </c>
      <c r="CD1741" s="1" t="b">
        <f t="shared" si="886"/>
        <v>1</v>
      </c>
      <c r="CE1741" s="1" t="b">
        <f t="shared" si="887"/>
        <v>0</v>
      </c>
      <c r="CF1741" s="1" t="b">
        <f t="shared" si="888"/>
        <v>0</v>
      </c>
      <c r="CG1741" s="1" t="b">
        <f t="shared" si="889"/>
        <v>0</v>
      </c>
      <c r="CH1741" s="1" t="b">
        <f t="shared" si="890"/>
        <v>0</v>
      </c>
      <c r="CI1741" s="1" t="b">
        <f t="shared" si="891"/>
        <v>1</v>
      </c>
      <c r="CJ1741" s="1" t="b">
        <f t="shared" si="892"/>
        <v>0</v>
      </c>
      <c r="CK1741" s="1" t="b">
        <f t="shared" si="893"/>
        <v>0</v>
      </c>
      <c r="CL1741" s="1" t="b">
        <f t="shared" si="894"/>
        <v>0</v>
      </c>
      <c r="CM1741" s="1" t="b">
        <f t="shared" si="895"/>
        <v>0</v>
      </c>
      <c r="CN1741" s="1" t="b">
        <f t="shared" si="896"/>
        <v>0</v>
      </c>
      <c r="CO1741" s="2" t="b">
        <f t="shared" si="897"/>
        <v>1</v>
      </c>
      <c r="CP1741" s="2" t="b">
        <f t="shared" si="898"/>
        <v>1</v>
      </c>
      <c r="CQ1741" s="2" t="b">
        <f t="shared" si="899"/>
        <v>0</v>
      </c>
      <c r="CR1741" s="6" t="str">
        <f t="shared" si="900"/>
        <v>Male</v>
      </c>
      <c r="CS1741" s="7">
        <f t="shared" si="901"/>
        <v>1</v>
      </c>
      <c r="CT1741" s="7">
        <f t="shared" si="902"/>
        <v>0</v>
      </c>
      <c r="CU1741" s="7">
        <f t="shared" si="903"/>
        <v>0</v>
      </c>
      <c r="CV1741" s="7">
        <f t="shared" si="904"/>
        <v>0</v>
      </c>
      <c r="CW1741" s="7">
        <f t="shared" si="905"/>
        <v>0</v>
      </c>
      <c r="CX1741" s="1" t="b">
        <f t="shared" si="906"/>
        <v>1</v>
      </c>
      <c r="CY1741" s="1" t="b">
        <f t="shared" si="907"/>
        <v>1</v>
      </c>
      <c r="DG1741" s="1" t="b">
        <f t="shared" si="908"/>
        <v>0</v>
      </c>
    </row>
    <row r="1742" spans="1:111" ht="58" x14ac:dyDescent="0.35">
      <c r="B1742" s="1" t="s">
        <v>13809</v>
      </c>
      <c r="C1742" s="9">
        <v>44395</v>
      </c>
      <c r="D1742" s="10" t="s">
        <v>13809</v>
      </c>
      <c r="E1742" s="1">
        <v>20</v>
      </c>
      <c r="F1742" s="1" t="s">
        <v>127</v>
      </c>
      <c r="G1742" s="1" t="s">
        <v>13809</v>
      </c>
      <c r="H1742" s="1" t="s">
        <v>13809</v>
      </c>
      <c r="K1742" s="2" t="s">
        <v>13809</v>
      </c>
      <c r="M1742" s="2" t="s">
        <v>109</v>
      </c>
      <c r="N1742" s="2" t="s">
        <v>13809</v>
      </c>
      <c r="O1742" s="2" t="s">
        <v>110</v>
      </c>
      <c r="P1742" s="2" t="s">
        <v>111</v>
      </c>
      <c r="S1742" s="2" t="s">
        <v>112</v>
      </c>
      <c r="T1742" s="2" t="s">
        <v>111</v>
      </c>
      <c r="U1742" s="2" t="b">
        <v>1</v>
      </c>
      <c r="V1742" s="2" t="s">
        <v>113</v>
      </c>
      <c r="W1742" s="1" t="s">
        <v>112</v>
      </c>
      <c r="X1742" s="1" t="s">
        <v>114</v>
      </c>
      <c r="Y1742" s="2" t="s">
        <v>112</v>
      </c>
      <c r="Z1742" s="2" t="s">
        <v>111</v>
      </c>
      <c r="AA1742" s="2" t="s">
        <v>112</v>
      </c>
      <c r="AB1742" s="2">
        <v>3</v>
      </c>
      <c r="AC1742" s="1" t="s">
        <v>111</v>
      </c>
      <c r="AF1742" s="1" t="s">
        <v>111</v>
      </c>
      <c r="AJ1742" s="1" t="s">
        <v>115</v>
      </c>
      <c r="AK1742" s="1" t="s">
        <v>150</v>
      </c>
      <c r="AO1742" s="1" t="s">
        <v>130</v>
      </c>
      <c r="AS1742" s="1" t="s">
        <v>767</v>
      </c>
      <c r="AZ1742" s="1" t="s">
        <v>133</v>
      </c>
      <c r="BA1742" s="1">
        <v>8.36</v>
      </c>
      <c r="BE1742" s="1">
        <v>29</v>
      </c>
      <c r="BG1742" s="1">
        <v>8.1999999999999993</v>
      </c>
      <c r="BH1742" s="1">
        <v>10</v>
      </c>
      <c r="BJ1742" s="1" t="s">
        <v>112</v>
      </c>
      <c r="BK1742" s="1" t="s">
        <v>112</v>
      </c>
      <c r="BL1742" s="1" t="s">
        <v>161</v>
      </c>
      <c r="BM1742" s="1" t="s">
        <v>3869</v>
      </c>
      <c r="BQ1742" s="1" t="s">
        <v>121</v>
      </c>
      <c r="BR1742" s="1" t="s">
        <v>122</v>
      </c>
      <c r="BS1742" s="1" t="s">
        <v>112</v>
      </c>
      <c r="BU1742" s="34" t="s">
        <v>6377</v>
      </c>
      <c r="BV1742" s="9">
        <v>44453</v>
      </c>
      <c r="BW1742" s="34" t="s">
        <v>6378</v>
      </c>
      <c r="BY1742" s="2" t="s">
        <v>136</v>
      </c>
      <c r="BZ1742" s="2" t="s">
        <v>124</v>
      </c>
      <c r="CA1742" s="2">
        <v>2</v>
      </c>
      <c r="CB1742" s="1" t="s">
        <v>175</v>
      </c>
      <c r="CC1742" s="2" t="s">
        <v>126</v>
      </c>
      <c r="CD1742" s="1" t="b">
        <f t="shared" si="886"/>
        <v>1</v>
      </c>
      <c r="CE1742" s="1" t="b">
        <f t="shared" si="887"/>
        <v>0</v>
      </c>
      <c r="CF1742" s="1" t="b">
        <f t="shared" si="888"/>
        <v>0</v>
      </c>
      <c r="CG1742" s="1" t="b">
        <f t="shared" si="889"/>
        <v>0</v>
      </c>
      <c r="CH1742" s="1" t="b">
        <f t="shared" si="890"/>
        <v>0</v>
      </c>
      <c r="CI1742" s="1" t="b">
        <f t="shared" si="891"/>
        <v>1</v>
      </c>
      <c r="CJ1742" s="1" t="b">
        <f t="shared" si="892"/>
        <v>0</v>
      </c>
      <c r="CK1742" s="1" t="b">
        <f t="shared" si="893"/>
        <v>0</v>
      </c>
      <c r="CL1742" s="1" t="b">
        <f t="shared" si="894"/>
        <v>0</v>
      </c>
      <c r="CM1742" s="1" t="b">
        <f t="shared" si="895"/>
        <v>0</v>
      </c>
      <c r="CN1742" s="1" t="b">
        <f t="shared" si="896"/>
        <v>0</v>
      </c>
      <c r="CO1742" s="2" t="b">
        <f t="shared" si="897"/>
        <v>1</v>
      </c>
      <c r="CP1742" s="2" t="b">
        <f t="shared" si="898"/>
        <v>1</v>
      </c>
      <c r="CQ1742" s="2" t="b">
        <f t="shared" si="899"/>
        <v>0</v>
      </c>
      <c r="CR1742" s="6" t="str">
        <f t="shared" si="900"/>
        <v>Male</v>
      </c>
      <c r="CS1742" s="7">
        <f t="shared" si="901"/>
        <v>0</v>
      </c>
      <c r="CT1742" s="7">
        <f t="shared" si="902"/>
        <v>0</v>
      </c>
      <c r="CU1742" s="7">
        <f t="shared" si="903"/>
        <v>0</v>
      </c>
      <c r="CV1742" s="7">
        <f t="shared" si="904"/>
        <v>1</v>
      </c>
      <c r="CW1742" s="7">
        <f t="shared" si="905"/>
        <v>0</v>
      </c>
      <c r="CX1742" s="1" t="b">
        <f t="shared" si="906"/>
        <v>1</v>
      </c>
      <c r="CY1742" s="1" t="b">
        <f t="shared" si="907"/>
        <v>1</v>
      </c>
      <c r="DG1742" s="1" t="b">
        <f t="shared" si="908"/>
        <v>0</v>
      </c>
    </row>
    <row r="1743" spans="1:111" ht="159.5" x14ac:dyDescent="0.35">
      <c r="B1743" s="1" t="s">
        <v>13809</v>
      </c>
      <c r="C1743" s="9">
        <v>44395</v>
      </c>
      <c r="D1743" s="10" t="s">
        <v>13809</v>
      </c>
      <c r="E1743" s="1">
        <v>37</v>
      </c>
      <c r="F1743" s="1" t="s">
        <v>127</v>
      </c>
      <c r="G1743" s="1" t="s">
        <v>13809</v>
      </c>
      <c r="H1743" s="1" t="s">
        <v>13809</v>
      </c>
      <c r="I1743" s="9">
        <v>44337</v>
      </c>
      <c r="J1743" s="2" t="s">
        <v>109</v>
      </c>
      <c r="K1743" s="2" t="s">
        <v>13809</v>
      </c>
      <c r="L1743" s="9">
        <v>44358</v>
      </c>
      <c r="M1743" s="2" t="s">
        <v>109</v>
      </c>
      <c r="N1743" s="2" t="s">
        <v>13809</v>
      </c>
      <c r="O1743" s="2" t="s">
        <v>110</v>
      </c>
      <c r="P1743" s="2" t="s">
        <v>111</v>
      </c>
      <c r="S1743" s="2" t="s">
        <v>112</v>
      </c>
      <c r="T1743" s="2" t="s">
        <v>111</v>
      </c>
      <c r="U1743" s="2" t="b">
        <v>1</v>
      </c>
      <c r="V1743" s="2" t="s">
        <v>126</v>
      </c>
      <c r="W1743" s="1" t="s">
        <v>112</v>
      </c>
      <c r="X1743" s="1" t="s">
        <v>138</v>
      </c>
      <c r="Y1743" s="2" t="s">
        <v>112</v>
      </c>
      <c r="Z1743" s="2" t="s">
        <v>111</v>
      </c>
      <c r="AA1743" s="2" t="s">
        <v>112</v>
      </c>
      <c r="AB1743" s="2">
        <v>2</v>
      </c>
      <c r="AC1743" s="1" t="s">
        <v>112</v>
      </c>
      <c r="AD1743" s="1" t="s">
        <v>192</v>
      </c>
      <c r="AE1743" s="1" t="s">
        <v>3424</v>
      </c>
      <c r="AF1743" s="1" t="s">
        <v>111</v>
      </c>
      <c r="AJ1743" s="1" t="s">
        <v>115</v>
      </c>
      <c r="AK1743" s="1" t="s">
        <v>185</v>
      </c>
      <c r="AO1743" s="1" t="s">
        <v>130</v>
      </c>
      <c r="BJ1743" s="1" t="s">
        <v>111</v>
      </c>
      <c r="BN1743" s="1" t="s">
        <v>112</v>
      </c>
      <c r="BO1743" s="1" t="s">
        <v>234</v>
      </c>
      <c r="BP1743" s="1" t="s">
        <v>6379</v>
      </c>
      <c r="BQ1743" s="1" t="s">
        <v>121</v>
      </c>
      <c r="BR1743" s="1" t="s">
        <v>122</v>
      </c>
      <c r="BS1743" s="1" t="s">
        <v>112</v>
      </c>
      <c r="BU1743" s="34" t="s">
        <v>13927</v>
      </c>
      <c r="BV1743" s="9">
        <v>44453</v>
      </c>
      <c r="BW1743" s="34" t="s">
        <v>14548</v>
      </c>
      <c r="BY1743" s="2" t="s">
        <v>153</v>
      </c>
      <c r="BZ1743" s="2" t="s">
        <v>124</v>
      </c>
      <c r="CB1743" s="1" t="s">
        <v>199</v>
      </c>
      <c r="CD1743" s="1" t="b">
        <f t="shared" si="886"/>
        <v>0</v>
      </c>
      <c r="CE1743" s="1" t="b">
        <f t="shared" si="887"/>
        <v>0</v>
      </c>
      <c r="CF1743" s="1" t="b">
        <f t="shared" si="888"/>
        <v>0</v>
      </c>
      <c r="CG1743" s="1" t="b">
        <f t="shared" si="889"/>
        <v>0</v>
      </c>
      <c r="CH1743" s="1" t="b">
        <f t="shared" si="890"/>
        <v>0</v>
      </c>
      <c r="CI1743" s="1" t="b">
        <f t="shared" si="891"/>
        <v>0</v>
      </c>
      <c r="CJ1743" s="1" t="b">
        <f t="shared" si="892"/>
        <v>0</v>
      </c>
      <c r="CK1743" s="1" t="b">
        <f t="shared" si="893"/>
        <v>1</v>
      </c>
      <c r="CL1743" s="1" t="b">
        <f t="shared" si="894"/>
        <v>0</v>
      </c>
      <c r="CM1743" s="1" t="b">
        <f t="shared" si="895"/>
        <v>0</v>
      </c>
      <c r="CN1743" s="1" t="b">
        <f t="shared" si="896"/>
        <v>0</v>
      </c>
      <c r="CO1743" s="2" t="b">
        <f t="shared" si="897"/>
        <v>1</v>
      </c>
      <c r="CP1743" s="2" t="b">
        <f t="shared" si="898"/>
        <v>1</v>
      </c>
      <c r="CQ1743" s="2" t="b">
        <f t="shared" si="899"/>
        <v>0</v>
      </c>
      <c r="CR1743" s="6" t="str">
        <f t="shared" si="900"/>
        <v>Male</v>
      </c>
      <c r="CS1743" s="7">
        <f t="shared" si="901"/>
        <v>1</v>
      </c>
      <c r="CT1743" s="7">
        <f t="shared" si="902"/>
        <v>0</v>
      </c>
      <c r="CU1743" s="7">
        <f t="shared" si="903"/>
        <v>0</v>
      </c>
      <c r="CV1743" s="7">
        <f t="shared" si="904"/>
        <v>1</v>
      </c>
      <c r="CW1743" s="7">
        <f t="shared" si="905"/>
        <v>0</v>
      </c>
      <c r="CX1743" s="1" t="b">
        <f t="shared" si="906"/>
        <v>0</v>
      </c>
      <c r="CY1743" s="1" t="b">
        <f t="shared" si="907"/>
        <v>1</v>
      </c>
      <c r="DG1743" s="1" t="b">
        <f t="shared" si="908"/>
        <v>0</v>
      </c>
    </row>
    <row r="1744" spans="1:111" ht="72.5" x14ac:dyDescent="0.35">
      <c r="B1744" s="1" t="s">
        <v>13809</v>
      </c>
      <c r="C1744" s="9">
        <v>44395</v>
      </c>
      <c r="D1744" s="10" t="s">
        <v>13809</v>
      </c>
      <c r="E1744" s="1">
        <v>68</v>
      </c>
      <c r="F1744" s="1" t="s">
        <v>127</v>
      </c>
      <c r="G1744" s="1" t="s">
        <v>13809</v>
      </c>
      <c r="H1744" s="1" t="s">
        <v>13809</v>
      </c>
      <c r="I1744" s="9">
        <v>44188</v>
      </c>
      <c r="J1744" s="2" t="s">
        <v>109</v>
      </c>
      <c r="K1744" s="2" t="s">
        <v>13809</v>
      </c>
      <c r="N1744" s="2" t="s">
        <v>13809</v>
      </c>
      <c r="O1744" s="2" t="s">
        <v>110</v>
      </c>
      <c r="P1744" s="2" t="s">
        <v>111</v>
      </c>
      <c r="S1744" s="2" t="s">
        <v>112</v>
      </c>
      <c r="T1744" s="2" t="s">
        <v>111</v>
      </c>
      <c r="U1744" s="2" t="b">
        <v>1</v>
      </c>
      <c r="V1744" s="2" t="s">
        <v>113</v>
      </c>
      <c r="W1744" s="1" t="s">
        <v>112</v>
      </c>
      <c r="X1744" s="1" t="s">
        <v>138</v>
      </c>
      <c r="Y1744" s="2" t="s">
        <v>112</v>
      </c>
      <c r="Z1744" s="2" t="s">
        <v>112</v>
      </c>
      <c r="AB1744" s="2">
        <v>15</v>
      </c>
      <c r="AC1744" s="1" t="s">
        <v>111</v>
      </c>
      <c r="AF1744" s="1" t="s">
        <v>111</v>
      </c>
      <c r="AK1744" s="1" t="s">
        <v>129</v>
      </c>
      <c r="AO1744" s="1" t="s">
        <v>237</v>
      </c>
      <c r="AS1744" s="1" t="s">
        <v>118</v>
      </c>
      <c r="AU1744" s="1" t="s">
        <v>132</v>
      </c>
      <c r="BJ1744" s="1" t="s">
        <v>112</v>
      </c>
      <c r="BK1744" s="1" t="s">
        <v>111</v>
      </c>
      <c r="BQ1744" s="1" t="s">
        <v>121</v>
      </c>
      <c r="BR1744" s="1" t="s">
        <v>122</v>
      </c>
      <c r="BV1744" s="9">
        <v>44565</v>
      </c>
      <c r="BW1744" s="34" t="s">
        <v>6380</v>
      </c>
      <c r="BX1744" s="2" t="s">
        <v>111</v>
      </c>
      <c r="BY1744" s="2" t="s">
        <v>174</v>
      </c>
      <c r="BZ1744" s="2" t="s">
        <v>124</v>
      </c>
      <c r="CA1744" s="2">
        <v>1</v>
      </c>
      <c r="CB1744" s="1" t="s">
        <v>295</v>
      </c>
      <c r="CC1744" s="2" t="s">
        <v>113</v>
      </c>
      <c r="CD1744" s="1" t="b">
        <f t="shared" si="886"/>
        <v>0</v>
      </c>
      <c r="CE1744" s="1" t="b">
        <f t="shared" si="887"/>
        <v>0</v>
      </c>
      <c r="CF1744" s="1" t="b">
        <f t="shared" si="888"/>
        <v>0</v>
      </c>
      <c r="CG1744" s="1" t="b">
        <f t="shared" si="889"/>
        <v>0</v>
      </c>
      <c r="CH1744" s="1" t="b">
        <f t="shared" si="890"/>
        <v>0</v>
      </c>
      <c r="CI1744" s="1" t="b">
        <f t="shared" si="891"/>
        <v>0</v>
      </c>
      <c r="CJ1744" s="1" t="b">
        <f t="shared" si="892"/>
        <v>0</v>
      </c>
      <c r="CK1744" s="1" t="b">
        <f t="shared" si="893"/>
        <v>0</v>
      </c>
      <c r="CL1744" s="1" t="b">
        <f t="shared" si="894"/>
        <v>0</v>
      </c>
      <c r="CM1744" s="1" t="b">
        <f t="shared" si="895"/>
        <v>0</v>
      </c>
      <c r="CN1744" s="1" t="b">
        <f t="shared" si="896"/>
        <v>1</v>
      </c>
      <c r="CO1744" s="2" t="b">
        <f t="shared" si="897"/>
        <v>0</v>
      </c>
      <c r="CP1744" s="2" t="b">
        <f t="shared" si="898"/>
        <v>0</v>
      </c>
      <c r="CQ1744" s="2" t="b">
        <f t="shared" si="899"/>
        <v>1</v>
      </c>
      <c r="CR1744" s="6" t="str">
        <f t="shared" si="900"/>
        <v>Male</v>
      </c>
      <c r="CS1744" s="7">
        <f t="shared" si="901"/>
        <v>1</v>
      </c>
      <c r="CT1744" s="7">
        <f t="shared" si="902"/>
        <v>0</v>
      </c>
      <c r="CU1744" s="7">
        <f t="shared" si="903"/>
        <v>0</v>
      </c>
      <c r="CV1744" s="7">
        <f t="shared" si="904"/>
        <v>0</v>
      </c>
      <c r="CW1744" s="7">
        <f t="shared" si="905"/>
        <v>0</v>
      </c>
      <c r="CX1744" s="1" t="b">
        <f t="shared" si="906"/>
        <v>0</v>
      </c>
      <c r="CY1744" s="1" t="b">
        <f t="shared" si="907"/>
        <v>0</v>
      </c>
      <c r="DG1744" s="1" t="b">
        <f t="shared" si="908"/>
        <v>0</v>
      </c>
    </row>
    <row r="1745" spans="1:111" ht="159.5" x14ac:dyDescent="0.35">
      <c r="B1745" s="1" t="s">
        <v>13809</v>
      </c>
      <c r="C1745" s="9">
        <v>44395</v>
      </c>
      <c r="D1745" s="10" t="s">
        <v>13809</v>
      </c>
      <c r="E1745" s="1">
        <v>43</v>
      </c>
      <c r="F1745" s="1" t="s">
        <v>127</v>
      </c>
      <c r="G1745" s="1" t="s">
        <v>13809</v>
      </c>
      <c r="H1745" s="1" t="s">
        <v>13809</v>
      </c>
      <c r="I1745" s="9">
        <v>44201</v>
      </c>
      <c r="J1745" s="2" t="s">
        <v>109</v>
      </c>
      <c r="K1745" s="2" t="s">
        <v>13809</v>
      </c>
      <c r="L1745" s="9">
        <v>44222</v>
      </c>
      <c r="M1745" s="2" t="s">
        <v>109</v>
      </c>
      <c r="N1745" s="2" t="s">
        <v>13809</v>
      </c>
      <c r="O1745" s="2" t="s">
        <v>110</v>
      </c>
      <c r="P1745" s="2" t="s">
        <v>111</v>
      </c>
      <c r="S1745" s="2" t="s">
        <v>111</v>
      </c>
      <c r="T1745" s="2" t="s">
        <v>112</v>
      </c>
      <c r="U1745" s="2" t="b">
        <v>1</v>
      </c>
      <c r="V1745" s="2" t="s">
        <v>126</v>
      </c>
      <c r="W1745" s="1" t="s">
        <v>111</v>
      </c>
      <c r="Y1745" s="2" t="s">
        <v>112</v>
      </c>
      <c r="Z1745" s="2" t="s">
        <v>111</v>
      </c>
      <c r="AA1745" s="2" t="s">
        <v>112</v>
      </c>
      <c r="AB1745" s="2">
        <v>40</v>
      </c>
      <c r="AC1745" s="1" t="s">
        <v>111</v>
      </c>
      <c r="AF1745" s="1" t="s">
        <v>111</v>
      </c>
      <c r="AH1745" s="1" t="s">
        <v>193</v>
      </c>
      <c r="AI1745" s="1" t="s">
        <v>6381</v>
      </c>
      <c r="AJ1745" s="1" t="s">
        <v>115</v>
      </c>
      <c r="AK1745" s="1" t="s">
        <v>129</v>
      </c>
      <c r="AO1745" s="1" t="s">
        <v>151</v>
      </c>
      <c r="BJ1745" s="1" t="s">
        <v>111</v>
      </c>
      <c r="BN1745" s="1" t="s">
        <v>111</v>
      </c>
      <c r="BU1745" s="34" t="s">
        <v>13928</v>
      </c>
      <c r="BV1745" s="9">
        <v>44497</v>
      </c>
      <c r="BW1745" s="34" t="s">
        <v>14549</v>
      </c>
      <c r="BY1745" s="2" t="s">
        <v>153</v>
      </c>
      <c r="BZ1745" s="2" t="s">
        <v>124</v>
      </c>
      <c r="CB1745" s="1" t="s">
        <v>149</v>
      </c>
      <c r="CD1745" s="1" t="b">
        <f t="shared" si="886"/>
        <v>0</v>
      </c>
      <c r="CE1745" s="1" t="b">
        <f t="shared" si="887"/>
        <v>0</v>
      </c>
      <c r="CF1745" s="1" t="b">
        <f t="shared" si="888"/>
        <v>0</v>
      </c>
      <c r="CG1745" s="1" t="b">
        <f t="shared" si="889"/>
        <v>0</v>
      </c>
      <c r="CH1745" s="1" t="b">
        <f t="shared" si="890"/>
        <v>0</v>
      </c>
      <c r="CI1745" s="1" t="b">
        <f t="shared" si="891"/>
        <v>0</v>
      </c>
      <c r="CJ1745" s="1" t="b">
        <f t="shared" si="892"/>
        <v>0</v>
      </c>
      <c r="CK1745" s="1" t="b">
        <f t="shared" si="893"/>
        <v>0</v>
      </c>
      <c r="CL1745" s="1" t="b">
        <f t="shared" si="894"/>
        <v>1</v>
      </c>
      <c r="CM1745" s="1" t="b">
        <f t="shared" si="895"/>
        <v>0</v>
      </c>
      <c r="CN1745" s="1" t="b">
        <f t="shared" si="896"/>
        <v>0</v>
      </c>
      <c r="CO1745" s="2" t="b">
        <f t="shared" si="897"/>
        <v>0</v>
      </c>
      <c r="CP1745" s="2" t="b">
        <f t="shared" si="898"/>
        <v>0</v>
      </c>
      <c r="CQ1745" s="2" t="b">
        <f t="shared" si="899"/>
        <v>0</v>
      </c>
      <c r="CR1745" s="6" t="str">
        <f t="shared" si="900"/>
        <v>Male</v>
      </c>
      <c r="CS1745" s="7">
        <f t="shared" si="901"/>
        <v>1</v>
      </c>
      <c r="CT1745" s="7">
        <f t="shared" si="902"/>
        <v>0</v>
      </c>
      <c r="CU1745" s="7">
        <f t="shared" si="903"/>
        <v>0</v>
      </c>
      <c r="CV1745" s="7">
        <f t="shared" si="904"/>
        <v>1</v>
      </c>
      <c r="CW1745" s="7">
        <f t="shared" si="905"/>
        <v>0</v>
      </c>
      <c r="CX1745" s="1" t="b">
        <f t="shared" si="906"/>
        <v>0</v>
      </c>
      <c r="CY1745" s="1" t="b">
        <f t="shared" si="907"/>
        <v>0</v>
      </c>
      <c r="DG1745" s="1" t="b">
        <f t="shared" si="908"/>
        <v>0</v>
      </c>
    </row>
    <row r="1746" spans="1:111" ht="72.5" x14ac:dyDescent="0.35">
      <c r="B1746" s="1" t="s">
        <v>13809</v>
      </c>
      <c r="C1746" s="9">
        <v>44395</v>
      </c>
      <c r="D1746" s="10" t="s">
        <v>13809</v>
      </c>
      <c r="E1746" s="1">
        <v>79</v>
      </c>
      <c r="F1746" s="1" t="s">
        <v>127</v>
      </c>
      <c r="G1746" s="1" t="s">
        <v>13809</v>
      </c>
      <c r="H1746" s="1" t="s">
        <v>13809</v>
      </c>
      <c r="I1746" s="9">
        <v>44208</v>
      </c>
      <c r="J1746" s="2" t="s">
        <v>109</v>
      </c>
      <c r="K1746" s="2" t="s">
        <v>13809</v>
      </c>
      <c r="L1746" s="2" t="s">
        <v>183</v>
      </c>
      <c r="M1746" s="2" t="s">
        <v>109</v>
      </c>
      <c r="N1746" s="2" t="s">
        <v>13809</v>
      </c>
      <c r="O1746" s="2" t="s">
        <v>110</v>
      </c>
      <c r="P1746" s="2" t="s">
        <v>111</v>
      </c>
      <c r="S1746" s="2" t="s">
        <v>111</v>
      </c>
      <c r="T1746" s="2" t="s">
        <v>112</v>
      </c>
      <c r="U1746" s="2" t="b">
        <v>1</v>
      </c>
      <c r="V1746" s="2" t="s">
        <v>113</v>
      </c>
      <c r="W1746" s="1" t="s">
        <v>112</v>
      </c>
      <c r="X1746" s="1" t="s">
        <v>110</v>
      </c>
      <c r="AF1746" s="1" t="s">
        <v>111</v>
      </c>
      <c r="AK1746" s="11" t="s">
        <v>4386</v>
      </c>
      <c r="AO1746" s="1" t="s">
        <v>117</v>
      </c>
      <c r="AS1746" s="11" t="s">
        <v>619</v>
      </c>
      <c r="AZ1746" s="1" t="s">
        <v>120</v>
      </c>
      <c r="BA1746" s="1" t="s">
        <v>6382</v>
      </c>
      <c r="BG1746" s="1" t="s">
        <v>6383</v>
      </c>
      <c r="BH1746" s="1" t="s">
        <v>6384</v>
      </c>
      <c r="BJ1746" s="1" t="s">
        <v>112</v>
      </c>
      <c r="BK1746" s="1" t="s">
        <v>112</v>
      </c>
      <c r="BL1746" s="1" t="s">
        <v>6385</v>
      </c>
      <c r="BU1746" s="34" t="s">
        <v>2476</v>
      </c>
      <c r="BV1746" s="9">
        <v>44407</v>
      </c>
      <c r="BW1746" s="34" t="s">
        <v>6386</v>
      </c>
      <c r="BY1746" s="2" t="s">
        <v>123</v>
      </c>
      <c r="BZ1746" s="2" t="s">
        <v>162</v>
      </c>
      <c r="CA1746" s="2">
        <v>1</v>
      </c>
      <c r="CB1746" s="1" t="s">
        <v>149</v>
      </c>
      <c r="CC1746" s="2" t="s">
        <v>126</v>
      </c>
      <c r="CD1746" s="1" t="b">
        <f t="shared" si="886"/>
        <v>0</v>
      </c>
      <c r="CE1746" s="1" t="b">
        <f t="shared" si="887"/>
        <v>0</v>
      </c>
      <c r="CF1746" s="1" t="b">
        <f t="shared" si="888"/>
        <v>0</v>
      </c>
      <c r="CG1746" s="1" t="b">
        <f t="shared" si="889"/>
        <v>0</v>
      </c>
      <c r="CH1746" s="1" t="b">
        <f t="shared" si="890"/>
        <v>0</v>
      </c>
      <c r="CI1746" s="1" t="b">
        <f t="shared" si="891"/>
        <v>0</v>
      </c>
      <c r="CJ1746" s="1" t="b">
        <f t="shared" si="892"/>
        <v>0</v>
      </c>
      <c r="CK1746" s="1" t="b">
        <f t="shared" si="893"/>
        <v>0</v>
      </c>
      <c r="CL1746" s="1" t="b">
        <f t="shared" si="894"/>
        <v>0</v>
      </c>
      <c r="CM1746" s="1" t="b">
        <f t="shared" si="895"/>
        <v>0</v>
      </c>
      <c r="CN1746" s="1" t="b">
        <f t="shared" si="896"/>
        <v>1</v>
      </c>
      <c r="CO1746" s="2" t="b">
        <f t="shared" si="897"/>
        <v>0</v>
      </c>
      <c r="CP1746" s="2" t="b">
        <f t="shared" si="898"/>
        <v>0</v>
      </c>
      <c r="CQ1746" s="2" t="b">
        <f t="shared" si="899"/>
        <v>0</v>
      </c>
      <c r="CR1746" s="6" t="str">
        <f t="shared" si="900"/>
        <v>Male</v>
      </c>
      <c r="CS1746" s="7">
        <f t="shared" si="901"/>
        <v>1</v>
      </c>
      <c r="CT1746" s="7">
        <f t="shared" si="902"/>
        <v>0</v>
      </c>
      <c r="CU1746" s="7">
        <f t="shared" si="903"/>
        <v>0</v>
      </c>
      <c r="CV1746" s="7">
        <f t="shared" si="904"/>
        <v>1</v>
      </c>
      <c r="CW1746" s="7">
        <f t="shared" si="905"/>
        <v>0</v>
      </c>
      <c r="CX1746" s="1" t="b">
        <f t="shared" si="906"/>
        <v>0</v>
      </c>
      <c r="CY1746" s="1" t="b">
        <f t="shared" si="907"/>
        <v>0</v>
      </c>
      <c r="DG1746" s="1" t="b">
        <f t="shared" si="908"/>
        <v>0</v>
      </c>
    </row>
    <row r="1747" spans="1:111" ht="188.5" x14ac:dyDescent="0.35">
      <c r="B1747" s="1" t="s">
        <v>13809</v>
      </c>
      <c r="C1747" s="9">
        <v>44395</v>
      </c>
      <c r="D1747" s="10" t="s">
        <v>13809</v>
      </c>
      <c r="E1747" s="1">
        <v>16</v>
      </c>
      <c r="F1747" s="1" t="s">
        <v>127</v>
      </c>
      <c r="G1747" s="1" t="s">
        <v>13809</v>
      </c>
      <c r="H1747" s="1" t="s">
        <v>13809</v>
      </c>
      <c r="I1747" s="2" t="s">
        <v>183</v>
      </c>
      <c r="J1747" s="2" t="s">
        <v>109</v>
      </c>
      <c r="K1747" s="2" t="s">
        <v>13809</v>
      </c>
      <c r="L1747" s="9">
        <v>44391</v>
      </c>
      <c r="M1747" s="2" t="s">
        <v>109</v>
      </c>
      <c r="N1747" s="2" t="s">
        <v>13809</v>
      </c>
      <c r="O1747" s="2" t="s">
        <v>110</v>
      </c>
      <c r="P1747" s="2" t="s">
        <v>111</v>
      </c>
      <c r="S1747" s="2" t="s">
        <v>112</v>
      </c>
      <c r="T1747" s="2" t="s">
        <v>111</v>
      </c>
      <c r="U1747" s="2" t="b">
        <f>OR(S1747="yes",T1747="yes")</f>
        <v>1</v>
      </c>
      <c r="V1747" s="2" t="s">
        <v>113</v>
      </c>
      <c r="W1747" s="1" t="s">
        <v>112</v>
      </c>
      <c r="X1747" s="1" t="s">
        <v>114</v>
      </c>
      <c r="Y1747" s="2" t="s">
        <v>112</v>
      </c>
      <c r="Z1747" s="2" t="s">
        <v>111</v>
      </c>
      <c r="AA1747" s="2" t="s">
        <v>112</v>
      </c>
      <c r="AB1747" s="2">
        <v>1</v>
      </c>
      <c r="AC1747" s="1" t="s">
        <v>111</v>
      </c>
      <c r="AF1747" s="1" t="s">
        <v>111</v>
      </c>
      <c r="AJ1747" s="1" t="s">
        <v>115</v>
      </c>
      <c r="AK1747" s="1" t="s">
        <v>201</v>
      </c>
      <c r="AN1747" s="1" t="s">
        <v>6387</v>
      </c>
      <c r="AO1747" s="1" t="s">
        <v>166</v>
      </c>
      <c r="AS1747" s="1" t="s">
        <v>767</v>
      </c>
      <c r="AU1747" s="1" t="s">
        <v>132</v>
      </c>
      <c r="AZ1747" s="1" t="s">
        <v>707</v>
      </c>
      <c r="BC1747" s="1" t="s">
        <v>6388</v>
      </c>
      <c r="BF1747" s="1" t="s">
        <v>6389</v>
      </c>
      <c r="BG1747" s="1">
        <v>4.5</v>
      </c>
      <c r="BJ1747" s="1" t="s">
        <v>112</v>
      </c>
      <c r="BK1747" s="1" t="s">
        <v>112</v>
      </c>
      <c r="BL1747" s="1" t="s">
        <v>161</v>
      </c>
      <c r="BM1747" s="1" t="s">
        <v>6390</v>
      </c>
      <c r="BQ1747" s="1" t="s">
        <v>121</v>
      </c>
      <c r="BR1747" s="1" t="s">
        <v>122</v>
      </c>
      <c r="BS1747" s="1" t="s">
        <v>112</v>
      </c>
      <c r="BU1747" s="34" t="s">
        <v>6391</v>
      </c>
      <c r="BV1747" s="9">
        <v>44395</v>
      </c>
      <c r="BW1747" s="34" t="s">
        <v>6392</v>
      </c>
      <c r="BY1747" s="2" t="s">
        <v>156</v>
      </c>
      <c r="BZ1747" s="2" t="s">
        <v>124</v>
      </c>
      <c r="CA1747" s="2">
        <v>2</v>
      </c>
      <c r="CB1747" s="1" t="s">
        <v>5952</v>
      </c>
      <c r="CC1747" s="2" t="s">
        <v>126</v>
      </c>
      <c r="CD1747" s="1" t="b">
        <f t="shared" si="886"/>
        <v>1</v>
      </c>
      <c r="CE1747" s="1" t="b">
        <f t="shared" si="887"/>
        <v>1</v>
      </c>
      <c r="CF1747" s="1" t="b">
        <f t="shared" si="888"/>
        <v>0</v>
      </c>
      <c r="CG1747" s="1" t="b">
        <f t="shared" si="889"/>
        <v>0</v>
      </c>
      <c r="CH1747" s="1" t="b">
        <f t="shared" si="890"/>
        <v>1</v>
      </c>
      <c r="CI1747" s="1" t="b">
        <f t="shared" si="891"/>
        <v>0</v>
      </c>
      <c r="CJ1747" s="1" t="b">
        <f t="shared" si="892"/>
        <v>0</v>
      </c>
      <c r="CK1747" s="1" t="b">
        <f t="shared" si="893"/>
        <v>0</v>
      </c>
      <c r="CL1747" s="1" t="b">
        <f t="shared" si="894"/>
        <v>0</v>
      </c>
      <c r="CM1747" s="1" t="b">
        <f t="shared" si="895"/>
        <v>0</v>
      </c>
      <c r="CN1747" s="1" t="b">
        <f t="shared" si="896"/>
        <v>0</v>
      </c>
      <c r="CO1747" s="2" t="b">
        <f t="shared" si="897"/>
        <v>1</v>
      </c>
      <c r="CP1747" s="2" t="b">
        <f t="shared" si="898"/>
        <v>1</v>
      </c>
      <c r="CQ1747" s="2" t="b">
        <f t="shared" si="899"/>
        <v>0</v>
      </c>
      <c r="CR1747" s="6" t="str">
        <f t="shared" si="900"/>
        <v>Male</v>
      </c>
      <c r="CS1747" s="7">
        <f t="shared" si="901"/>
        <v>1</v>
      </c>
      <c r="CT1747" s="7">
        <f t="shared" si="902"/>
        <v>0</v>
      </c>
      <c r="CU1747" s="7">
        <f t="shared" si="903"/>
        <v>0</v>
      </c>
      <c r="CV1747" s="7">
        <f t="shared" si="904"/>
        <v>1</v>
      </c>
    </row>
    <row r="1748" spans="1:111" ht="130.5" x14ac:dyDescent="0.35">
      <c r="B1748" s="1" t="s">
        <v>13809</v>
      </c>
      <c r="C1748" s="9">
        <v>44395</v>
      </c>
      <c r="D1748" s="10" t="s">
        <v>13809</v>
      </c>
      <c r="E1748" s="1">
        <v>41</v>
      </c>
      <c r="F1748" s="1" t="s">
        <v>108</v>
      </c>
      <c r="G1748" s="1" t="s">
        <v>13809</v>
      </c>
      <c r="H1748" s="1" t="s">
        <v>13809</v>
      </c>
      <c r="I1748" s="2" t="s">
        <v>183</v>
      </c>
      <c r="J1748" s="2" t="s">
        <v>163</v>
      </c>
      <c r="K1748" s="2" t="s">
        <v>13809</v>
      </c>
      <c r="L1748" s="9">
        <v>44370</v>
      </c>
      <c r="M1748" s="2" t="s">
        <v>109</v>
      </c>
      <c r="N1748" s="2" t="s">
        <v>13809</v>
      </c>
      <c r="O1748" s="2" t="s">
        <v>110</v>
      </c>
      <c r="P1748" s="2" t="s">
        <v>111</v>
      </c>
      <c r="S1748" s="2" t="s">
        <v>112</v>
      </c>
      <c r="T1748" s="2" t="s">
        <v>111</v>
      </c>
      <c r="U1748" s="2" t="b">
        <v>1</v>
      </c>
      <c r="V1748" s="2" t="s">
        <v>126</v>
      </c>
      <c r="Y1748" s="2" t="s">
        <v>112</v>
      </c>
      <c r="Z1748" s="2" t="s">
        <v>111</v>
      </c>
      <c r="AA1748" s="2" t="s">
        <v>112</v>
      </c>
      <c r="AB1748" s="2">
        <v>1</v>
      </c>
      <c r="AC1748" s="1" t="s">
        <v>111</v>
      </c>
      <c r="AF1748" s="1" t="s">
        <v>111</v>
      </c>
      <c r="AJ1748" s="1" t="s">
        <v>115</v>
      </c>
      <c r="AK1748" s="1" t="s">
        <v>294</v>
      </c>
      <c r="AN1748" s="1" t="s">
        <v>6393</v>
      </c>
      <c r="AO1748" s="1" t="s">
        <v>151</v>
      </c>
      <c r="BJ1748" s="1" t="s">
        <v>111</v>
      </c>
      <c r="BN1748" s="1" t="s">
        <v>112</v>
      </c>
      <c r="BO1748" s="1" t="s">
        <v>148</v>
      </c>
      <c r="BP1748" s="1" t="s">
        <v>3109</v>
      </c>
      <c r="BU1748" s="34" t="s">
        <v>6394</v>
      </c>
      <c r="BV1748" s="9">
        <v>44686</v>
      </c>
      <c r="BW1748" s="34" t="s">
        <v>6395</v>
      </c>
      <c r="BY1748" s="2" t="s">
        <v>153</v>
      </c>
      <c r="BZ1748" s="2" t="s">
        <v>124</v>
      </c>
      <c r="CB1748" s="1" t="s">
        <v>3242</v>
      </c>
      <c r="CD1748" s="1" t="b">
        <v>0</v>
      </c>
      <c r="CE1748" s="1" t="b">
        <v>0</v>
      </c>
      <c r="CF1748" s="1" t="b">
        <f t="shared" si="888"/>
        <v>0</v>
      </c>
      <c r="CG1748" s="1" t="b">
        <f t="shared" si="889"/>
        <v>0</v>
      </c>
      <c r="CH1748" s="1" t="b">
        <f t="shared" si="890"/>
        <v>0</v>
      </c>
      <c r="CI1748" s="1" t="b">
        <f t="shared" si="891"/>
        <v>0</v>
      </c>
      <c r="CJ1748" s="1" t="b">
        <f t="shared" si="892"/>
        <v>0</v>
      </c>
      <c r="CK1748" s="1" t="b">
        <f t="shared" si="893"/>
        <v>0</v>
      </c>
      <c r="CL1748" s="1" t="b">
        <f t="shared" si="894"/>
        <v>1</v>
      </c>
      <c r="CM1748" s="1" t="b">
        <f t="shared" si="895"/>
        <v>0</v>
      </c>
      <c r="CN1748" s="1" t="b">
        <f t="shared" si="896"/>
        <v>0</v>
      </c>
      <c r="CO1748" s="2" t="b">
        <f t="shared" si="897"/>
        <v>1</v>
      </c>
      <c r="CP1748" s="2" t="b">
        <f t="shared" si="898"/>
        <v>1</v>
      </c>
      <c r="CQ1748" s="2" t="b">
        <f t="shared" si="899"/>
        <v>0</v>
      </c>
      <c r="CR1748" s="6" t="str">
        <f t="shared" si="900"/>
        <v>Female</v>
      </c>
      <c r="CS1748" s="7">
        <f t="shared" si="901"/>
        <v>0</v>
      </c>
      <c r="CT1748" s="7">
        <f t="shared" si="902"/>
        <v>0</v>
      </c>
      <c r="CU1748" s="7">
        <f t="shared" si="903"/>
        <v>0</v>
      </c>
      <c r="CV1748" s="7">
        <f t="shared" si="904"/>
        <v>1</v>
      </c>
      <c r="CW1748" s="7">
        <f t="shared" ref="CW1748:CW1755" si="909">COUNTIF(M1748,"=*moderna*")</f>
        <v>0</v>
      </c>
      <c r="CX1748" s="1" t="b">
        <f t="shared" ref="CX1748:CX1755" si="910">AND(E1748&lt;30,NOT(E1748="."),NOT(E1748=""))</f>
        <v>0</v>
      </c>
      <c r="CY1748" s="1" t="b">
        <f t="shared" ref="CY1748:CY1755" si="911">AND(E1748&gt;17,E1748&lt;41,NOT(E1748="."),NOT(E1748=""))</f>
        <v>0</v>
      </c>
      <c r="DG1748" s="1" t="b">
        <f t="shared" ref="DG1748:DG1755" si="912">AND(E1748&gt;4,E1748&lt;18,NOT(E1748=""),NOT(E1748="."))</f>
        <v>0</v>
      </c>
    </row>
    <row r="1749" spans="1:111" ht="43.5" x14ac:dyDescent="0.35">
      <c r="B1749" s="1" t="s">
        <v>13809</v>
      </c>
      <c r="C1749" s="9">
        <v>44395</v>
      </c>
      <c r="D1749" s="10" t="s">
        <v>13809</v>
      </c>
      <c r="E1749" s="1">
        <v>15</v>
      </c>
      <c r="F1749" s="1" t="s">
        <v>108</v>
      </c>
      <c r="G1749" s="1" t="s">
        <v>13809</v>
      </c>
      <c r="H1749" s="1" t="s">
        <v>13809</v>
      </c>
      <c r="I1749" s="9">
        <v>44370</v>
      </c>
      <c r="J1749" s="2" t="s">
        <v>109</v>
      </c>
      <c r="K1749" s="2" t="s">
        <v>13809</v>
      </c>
      <c r="L1749" s="9">
        <v>44393</v>
      </c>
      <c r="M1749" s="2" t="s">
        <v>109</v>
      </c>
      <c r="N1749" s="2" t="s">
        <v>13809</v>
      </c>
      <c r="O1749" s="2" t="s">
        <v>110</v>
      </c>
      <c r="P1749" s="2" t="s">
        <v>111</v>
      </c>
      <c r="S1749" s="2" t="s">
        <v>112</v>
      </c>
      <c r="T1749" s="2" t="s">
        <v>111</v>
      </c>
      <c r="U1749" s="2" t="b">
        <v>1</v>
      </c>
      <c r="V1749" s="2" t="s">
        <v>113</v>
      </c>
      <c r="W1749" s="1" t="s">
        <v>112</v>
      </c>
      <c r="X1749" s="1" t="s">
        <v>114</v>
      </c>
      <c r="Y1749" s="2" t="s">
        <v>112</v>
      </c>
      <c r="Z1749" s="2" t="s">
        <v>111</v>
      </c>
      <c r="AA1749" s="2" t="s">
        <v>112</v>
      </c>
      <c r="AB1749" s="2">
        <v>1</v>
      </c>
      <c r="AC1749" s="1" t="s">
        <v>111</v>
      </c>
      <c r="AF1749" s="1" t="s">
        <v>111</v>
      </c>
      <c r="AJ1749" s="1" t="s">
        <v>115</v>
      </c>
      <c r="AK1749" s="1" t="s">
        <v>129</v>
      </c>
      <c r="AO1749" s="1" t="s">
        <v>117</v>
      </c>
      <c r="AS1749" s="1" t="s">
        <v>118</v>
      </c>
      <c r="AU1749" s="1" t="s">
        <v>132</v>
      </c>
      <c r="AZ1749" s="1" t="s">
        <v>402</v>
      </c>
      <c r="BA1749" s="1" t="s">
        <v>6396</v>
      </c>
      <c r="BE1749" s="1" t="s">
        <v>6397</v>
      </c>
      <c r="BJ1749" s="1" t="s">
        <v>112</v>
      </c>
      <c r="BK1749" s="1" t="s">
        <v>112</v>
      </c>
      <c r="BL1749" s="1" t="s">
        <v>142</v>
      </c>
      <c r="BQ1749" s="1" t="s">
        <v>121</v>
      </c>
      <c r="BR1749" s="1" t="s">
        <v>122</v>
      </c>
      <c r="BS1749" s="1" t="s">
        <v>112</v>
      </c>
      <c r="BU1749" s="34" t="s">
        <v>6398</v>
      </c>
      <c r="BV1749" s="9">
        <v>44395</v>
      </c>
      <c r="BW1749" s="34" t="s">
        <v>6399</v>
      </c>
      <c r="BY1749" s="2" t="s">
        <v>156</v>
      </c>
      <c r="BZ1749" s="2" t="s">
        <v>124</v>
      </c>
      <c r="CA1749" s="2">
        <v>2</v>
      </c>
      <c r="CB1749" s="1" t="s">
        <v>137</v>
      </c>
      <c r="CC1749" s="2" t="s">
        <v>126</v>
      </c>
      <c r="CD1749" s="1" t="b">
        <f t="shared" ref="CD1749:CD1773" si="913">AND(E1749&lt;30,NOT(E1749="."),NOT(E1749=""))</f>
        <v>1</v>
      </c>
      <c r="CE1749" s="1" t="b">
        <f t="shared" ref="CE1749:CE1773" si="914">AND(E1749&lt;18,NOT(E1749="."),NOT(E1749=""))</f>
        <v>1</v>
      </c>
      <c r="CF1749" s="1" t="b">
        <f t="shared" si="888"/>
        <v>0</v>
      </c>
      <c r="CG1749" s="1" t="b">
        <f t="shared" si="889"/>
        <v>1</v>
      </c>
      <c r="CH1749" s="1" t="b">
        <f t="shared" si="890"/>
        <v>0</v>
      </c>
      <c r="CI1749" s="1" t="b">
        <f t="shared" si="891"/>
        <v>0</v>
      </c>
      <c r="CJ1749" s="1" t="b">
        <f t="shared" si="892"/>
        <v>0</v>
      </c>
      <c r="CK1749" s="1" t="b">
        <f t="shared" si="893"/>
        <v>0</v>
      </c>
      <c r="CL1749" s="1" t="b">
        <f t="shared" si="894"/>
        <v>0</v>
      </c>
      <c r="CM1749" s="1" t="b">
        <f t="shared" si="895"/>
        <v>0</v>
      </c>
      <c r="CN1749" s="1" t="b">
        <f t="shared" si="896"/>
        <v>0</v>
      </c>
      <c r="CO1749" s="2" t="b">
        <f t="shared" si="897"/>
        <v>1</v>
      </c>
      <c r="CP1749" s="2" t="b">
        <f t="shared" si="898"/>
        <v>1</v>
      </c>
      <c r="CQ1749" s="2" t="b">
        <f t="shared" si="899"/>
        <v>0</v>
      </c>
      <c r="CR1749" s="6" t="str">
        <f t="shared" si="900"/>
        <v>Female</v>
      </c>
      <c r="CS1749" s="7">
        <f t="shared" si="901"/>
        <v>1</v>
      </c>
      <c r="CT1749" s="7">
        <f t="shared" si="902"/>
        <v>0</v>
      </c>
      <c r="CU1749" s="7">
        <f t="shared" si="903"/>
        <v>0</v>
      </c>
      <c r="CV1749" s="7">
        <f t="shared" si="904"/>
        <v>1</v>
      </c>
      <c r="CW1749" s="7">
        <f t="shared" si="909"/>
        <v>0</v>
      </c>
      <c r="CX1749" s="1" t="b">
        <f t="shared" si="910"/>
        <v>1</v>
      </c>
      <c r="CY1749" s="1" t="b">
        <f t="shared" si="911"/>
        <v>0</v>
      </c>
      <c r="DG1749" s="1" t="b">
        <f t="shared" si="912"/>
        <v>1</v>
      </c>
    </row>
    <row r="1750" spans="1:111" ht="188.5" x14ac:dyDescent="0.35">
      <c r="B1750" s="1" t="s">
        <v>13809</v>
      </c>
      <c r="C1750" s="9">
        <v>44395</v>
      </c>
      <c r="D1750" s="10" t="s">
        <v>13809</v>
      </c>
      <c r="E1750" s="1">
        <v>54</v>
      </c>
      <c r="F1750" s="1" t="s">
        <v>127</v>
      </c>
      <c r="G1750" s="1" t="s">
        <v>13809</v>
      </c>
      <c r="H1750" s="1" t="s">
        <v>13809</v>
      </c>
      <c r="J1750" s="2" t="s">
        <v>163</v>
      </c>
      <c r="K1750" s="2" t="s">
        <v>13809</v>
      </c>
      <c r="L1750" s="9">
        <v>44344</v>
      </c>
      <c r="M1750" s="2" t="s">
        <v>128</v>
      </c>
      <c r="N1750" s="2" t="s">
        <v>13809</v>
      </c>
      <c r="O1750" s="2" t="s">
        <v>110</v>
      </c>
      <c r="P1750" s="2" t="s">
        <v>111</v>
      </c>
      <c r="S1750" s="2" t="s">
        <v>112</v>
      </c>
      <c r="T1750" s="2" t="s">
        <v>112</v>
      </c>
      <c r="U1750" s="2" t="b">
        <v>1</v>
      </c>
      <c r="V1750" s="2" t="s">
        <v>113</v>
      </c>
      <c r="W1750" s="1" t="s">
        <v>112</v>
      </c>
      <c r="X1750" s="1" t="s">
        <v>138</v>
      </c>
      <c r="Y1750" s="2" t="s">
        <v>112</v>
      </c>
      <c r="Z1750" s="2" t="s">
        <v>111</v>
      </c>
      <c r="AA1750" s="2" t="s">
        <v>112</v>
      </c>
      <c r="AB1750" s="2">
        <v>13</v>
      </c>
      <c r="AC1750" s="1" t="s">
        <v>111</v>
      </c>
      <c r="AF1750" s="1" t="s">
        <v>111</v>
      </c>
      <c r="AH1750" s="1" t="s">
        <v>193</v>
      </c>
      <c r="AI1750" s="1" t="s">
        <v>6400</v>
      </c>
      <c r="AK1750" s="1" t="s">
        <v>129</v>
      </c>
      <c r="AO1750" s="1" t="s">
        <v>130</v>
      </c>
      <c r="AS1750" s="1" t="s">
        <v>118</v>
      </c>
      <c r="AU1750" s="1" t="s">
        <v>132</v>
      </c>
      <c r="AZ1750" s="1" t="s">
        <v>2024</v>
      </c>
      <c r="BA1750" s="1">
        <v>0</v>
      </c>
      <c r="BD1750" s="1" t="s">
        <v>6401</v>
      </c>
      <c r="BH1750" s="1" t="s">
        <v>272</v>
      </c>
      <c r="BJ1750" s="1" t="s">
        <v>112</v>
      </c>
      <c r="BK1750" s="1" t="s">
        <v>112</v>
      </c>
      <c r="BL1750" s="1" t="s">
        <v>226</v>
      </c>
      <c r="BQ1750" s="1" t="s">
        <v>121</v>
      </c>
      <c r="BR1750" s="1" t="s">
        <v>122</v>
      </c>
      <c r="BS1750" s="1" t="s">
        <v>112</v>
      </c>
      <c r="BU1750" s="34" t="s">
        <v>13929</v>
      </c>
      <c r="BV1750" s="9">
        <v>44532</v>
      </c>
      <c r="BW1750" s="34" t="s">
        <v>14550</v>
      </c>
      <c r="BY1750" s="2" t="s">
        <v>174</v>
      </c>
      <c r="BZ1750" s="2" t="s">
        <v>124</v>
      </c>
      <c r="CA1750" s="2">
        <v>2</v>
      </c>
      <c r="CB1750" s="1" t="s">
        <v>233</v>
      </c>
      <c r="CC1750" s="2" t="s">
        <v>113</v>
      </c>
      <c r="CD1750" s="1" t="b">
        <f t="shared" si="913"/>
        <v>0</v>
      </c>
      <c r="CE1750" s="1" t="b">
        <f t="shared" si="914"/>
        <v>0</v>
      </c>
      <c r="CF1750" s="1" t="b">
        <f t="shared" si="888"/>
        <v>0</v>
      </c>
      <c r="CG1750" s="1" t="b">
        <f t="shared" si="889"/>
        <v>0</v>
      </c>
      <c r="CH1750" s="1" t="b">
        <f t="shared" si="890"/>
        <v>0</v>
      </c>
      <c r="CI1750" s="1" t="b">
        <f t="shared" si="891"/>
        <v>0</v>
      </c>
      <c r="CJ1750" s="1" t="b">
        <f t="shared" si="892"/>
        <v>0</v>
      </c>
      <c r="CK1750" s="1" t="b">
        <f t="shared" si="893"/>
        <v>0</v>
      </c>
      <c r="CL1750" s="1" t="b">
        <f t="shared" si="894"/>
        <v>0</v>
      </c>
      <c r="CM1750" s="1" t="b">
        <f t="shared" si="895"/>
        <v>1</v>
      </c>
      <c r="CN1750" s="1" t="b">
        <f t="shared" si="896"/>
        <v>0</v>
      </c>
      <c r="CO1750" s="2" t="b">
        <f t="shared" si="897"/>
        <v>0</v>
      </c>
      <c r="CP1750" s="2" t="b">
        <f t="shared" si="898"/>
        <v>0</v>
      </c>
      <c r="CQ1750" s="2" t="b">
        <f t="shared" si="899"/>
        <v>1</v>
      </c>
      <c r="CR1750" s="6" t="str">
        <f t="shared" si="900"/>
        <v>Male</v>
      </c>
      <c r="CS1750" s="7">
        <f t="shared" si="901"/>
        <v>0</v>
      </c>
      <c r="CT1750" s="7">
        <f t="shared" si="902"/>
        <v>0</v>
      </c>
      <c r="CU1750" s="7">
        <f t="shared" si="903"/>
        <v>0</v>
      </c>
      <c r="CV1750" s="7">
        <f t="shared" si="904"/>
        <v>0</v>
      </c>
      <c r="CW1750" s="7">
        <f t="shared" si="909"/>
        <v>1</v>
      </c>
      <c r="CX1750" s="1" t="b">
        <f t="shared" si="910"/>
        <v>0</v>
      </c>
      <c r="CY1750" s="1" t="b">
        <f t="shared" si="911"/>
        <v>0</v>
      </c>
      <c r="DG1750" s="1" t="b">
        <f t="shared" si="912"/>
        <v>0</v>
      </c>
    </row>
    <row r="1751" spans="1:111" ht="130.5" x14ac:dyDescent="0.35">
      <c r="B1751" s="1" t="s">
        <v>13809</v>
      </c>
      <c r="C1751" s="9">
        <v>44392</v>
      </c>
      <c r="D1751" s="10" t="s">
        <v>13809</v>
      </c>
      <c r="E1751" s="1">
        <v>20</v>
      </c>
      <c r="F1751" s="1" t="s">
        <v>127</v>
      </c>
      <c r="G1751" s="1" t="s">
        <v>13809</v>
      </c>
      <c r="H1751" s="1" t="s">
        <v>13809</v>
      </c>
      <c r="I1751" s="2" t="s">
        <v>183</v>
      </c>
      <c r="J1751" s="2" t="s">
        <v>128</v>
      </c>
      <c r="K1751" s="2" t="s">
        <v>13809</v>
      </c>
      <c r="L1751" s="9">
        <v>44360</v>
      </c>
      <c r="M1751" s="2" t="s">
        <v>128</v>
      </c>
      <c r="N1751" s="2" t="s">
        <v>13809</v>
      </c>
      <c r="O1751" s="2" t="s">
        <v>110</v>
      </c>
      <c r="P1751" s="2" t="s">
        <v>111</v>
      </c>
      <c r="S1751" s="2" t="s">
        <v>112</v>
      </c>
      <c r="T1751" s="2" t="s">
        <v>111</v>
      </c>
      <c r="U1751" s="2" t="b">
        <v>1</v>
      </c>
      <c r="V1751" s="2" t="s">
        <v>113</v>
      </c>
      <c r="W1751" s="1" t="s">
        <v>112</v>
      </c>
      <c r="X1751" s="1" t="s">
        <v>114</v>
      </c>
      <c r="Y1751" s="2" t="s">
        <v>112</v>
      </c>
      <c r="Z1751" s="2" t="s">
        <v>111</v>
      </c>
      <c r="AA1751" s="2" t="s">
        <v>112</v>
      </c>
      <c r="AB1751" s="2">
        <v>23</v>
      </c>
      <c r="AC1751" s="1" t="s">
        <v>112</v>
      </c>
      <c r="AF1751" s="1" t="s">
        <v>111</v>
      </c>
      <c r="AJ1751" s="1" t="s">
        <v>115</v>
      </c>
      <c r="AK1751" s="1" t="s">
        <v>2277</v>
      </c>
      <c r="AO1751" s="1" t="s">
        <v>296</v>
      </c>
      <c r="AZ1751" s="1" t="s">
        <v>155</v>
      </c>
      <c r="BA1751" s="1" t="s">
        <v>6402</v>
      </c>
      <c r="BJ1751" s="1" t="s">
        <v>112</v>
      </c>
      <c r="BK1751" s="1" t="s">
        <v>112</v>
      </c>
      <c r="BL1751" s="1" t="s">
        <v>161</v>
      </c>
      <c r="BM1751" s="1" t="s">
        <v>6403</v>
      </c>
      <c r="BQ1751" s="1" t="s">
        <v>121</v>
      </c>
      <c r="BR1751" s="1" t="s">
        <v>122</v>
      </c>
      <c r="BS1751" s="1" t="s">
        <v>112</v>
      </c>
      <c r="BV1751" s="9">
        <v>44391</v>
      </c>
      <c r="BW1751" s="34" t="s">
        <v>6404</v>
      </c>
      <c r="BY1751" s="2" t="s">
        <v>153</v>
      </c>
      <c r="BZ1751" s="2" t="s">
        <v>124</v>
      </c>
      <c r="CA1751" s="2">
        <v>2</v>
      </c>
      <c r="CB1751" s="1" t="s">
        <v>302</v>
      </c>
      <c r="CC1751" s="2" t="s">
        <v>126</v>
      </c>
      <c r="CD1751" s="1" t="b">
        <f t="shared" si="913"/>
        <v>1</v>
      </c>
      <c r="CE1751" s="1" t="b">
        <f t="shared" si="914"/>
        <v>0</v>
      </c>
      <c r="CF1751" s="1" t="b">
        <f t="shared" si="888"/>
        <v>0</v>
      </c>
      <c r="CG1751" s="1" t="b">
        <f t="shared" si="889"/>
        <v>0</v>
      </c>
      <c r="CH1751" s="1" t="b">
        <f t="shared" si="890"/>
        <v>0</v>
      </c>
      <c r="CI1751" s="1" t="b">
        <f t="shared" si="891"/>
        <v>1</v>
      </c>
      <c r="CJ1751" s="1" t="b">
        <f t="shared" si="892"/>
        <v>0</v>
      </c>
      <c r="CK1751" s="1" t="b">
        <f t="shared" si="893"/>
        <v>0</v>
      </c>
      <c r="CL1751" s="1" t="b">
        <f t="shared" si="894"/>
        <v>0</v>
      </c>
      <c r="CM1751" s="1" t="b">
        <f t="shared" si="895"/>
        <v>0</v>
      </c>
      <c r="CN1751" s="1" t="b">
        <f t="shared" si="896"/>
        <v>0</v>
      </c>
      <c r="CO1751" s="2" t="b">
        <f t="shared" si="897"/>
        <v>0</v>
      </c>
      <c r="CP1751" s="2" t="b">
        <f t="shared" si="898"/>
        <v>0</v>
      </c>
      <c r="CQ1751" s="2" t="b">
        <f t="shared" si="899"/>
        <v>0</v>
      </c>
      <c r="CR1751" s="6" t="str">
        <f t="shared" si="900"/>
        <v>Male</v>
      </c>
      <c r="CS1751" s="7">
        <f t="shared" si="901"/>
        <v>0</v>
      </c>
      <c r="CT1751" s="7">
        <f t="shared" si="902"/>
        <v>1</v>
      </c>
      <c r="CU1751" s="7">
        <f t="shared" si="903"/>
        <v>0</v>
      </c>
      <c r="CV1751" s="7">
        <f t="shared" si="904"/>
        <v>0</v>
      </c>
      <c r="CW1751" s="7">
        <f t="shared" si="909"/>
        <v>1</v>
      </c>
      <c r="CX1751" s="1" t="b">
        <f t="shared" si="910"/>
        <v>1</v>
      </c>
      <c r="CY1751" s="1" t="b">
        <f t="shared" si="911"/>
        <v>1</v>
      </c>
      <c r="DG1751" s="1" t="b">
        <f t="shared" si="912"/>
        <v>0</v>
      </c>
    </row>
    <row r="1752" spans="1:111" ht="101.5" x14ac:dyDescent="0.35">
      <c r="B1752" s="1" t="s">
        <v>13809</v>
      </c>
      <c r="C1752" s="9">
        <v>44396</v>
      </c>
      <c r="D1752" s="10" t="s">
        <v>13809</v>
      </c>
      <c r="E1752" s="1">
        <v>16</v>
      </c>
      <c r="F1752" s="1" t="s">
        <v>127</v>
      </c>
      <c r="G1752" s="1" t="s">
        <v>13809</v>
      </c>
      <c r="H1752" s="1" t="s">
        <v>13809</v>
      </c>
      <c r="I1752" s="9">
        <v>44197</v>
      </c>
      <c r="J1752" s="2" t="s">
        <v>109</v>
      </c>
      <c r="K1752" s="2" t="s">
        <v>13809</v>
      </c>
      <c r="L1752" s="9">
        <v>44356</v>
      </c>
      <c r="M1752" s="2" t="s">
        <v>109</v>
      </c>
      <c r="N1752" s="2" t="s">
        <v>13809</v>
      </c>
      <c r="O1752" s="2" t="s">
        <v>110</v>
      </c>
      <c r="P1752" s="2" t="s">
        <v>111</v>
      </c>
      <c r="S1752" s="2" t="s">
        <v>112</v>
      </c>
      <c r="T1752" s="2" t="s">
        <v>111</v>
      </c>
      <c r="U1752" s="2" t="b">
        <v>1</v>
      </c>
      <c r="V1752" s="2" t="s">
        <v>113</v>
      </c>
      <c r="W1752" s="1" t="s">
        <v>112</v>
      </c>
      <c r="X1752" s="1" t="s">
        <v>110</v>
      </c>
      <c r="Y1752" s="2" t="s">
        <v>112</v>
      </c>
      <c r="Z1752" s="2" t="s">
        <v>111</v>
      </c>
      <c r="AA1752" s="2" t="s">
        <v>112</v>
      </c>
      <c r="AB1752" s="2">
        <v>38</v>
      </c>
      <c r="AC1752" s="1" t="s">
        <v>112</v>
      </c>
      <c r="AD1752" s="1" t="s">
        <v>6405</v>
      </c>
      <c r="AF1752" s="1" t="s">
        <v>111</v>
      </c>
      <c r="AJ1752" s="1" t="s">
        <v>115</v>
      </c>
      <c r="AK1752" s="1" t="s">
        <v>129</v>
      </c>
      <c r="AO1752" s="1" t="s">
        <v>130</v>
      </c>
      <c r="AS1752" s="1" t="s">
        <v>118</v>
      </c>
      <c r="AU1752" s="1" t="s">
        <v>132</v>
      </c>
      <c r="AZ1752" s="1" t="s">
        <v>402</v>
      </c>
      <c r="BA1752" s="1" t="s">
        <v>6406</v>
      </c>
      <c r="BE1752" s="1">
        <v>178</v>
      </c>
      <c r="BJ1752" s="1" t="s">
        <v>112</v>
      </c>
      <c r="BK1752" s="1" t="s">
        <v>112</v>
      </c>
      <c r="BL1752" s="1" t="s">
        <v>135</v>
      </c>
      <c r="BQ1752" s="1" t="s">
        <v>121</v>
      </c>
      <c r="BR1752" s="1" t="s">
        <v>122</v>
      </c>
      <c r="BS1752" s="1" t="s">
        <v>112</v>
      </c>
      <c r="BV1752" s="9">
        <v>44400</v>
      </c>
      <c r="BW1752" s="34" t="s">
        <v>6407</v>
      </c>
      <c r="BY1752" s="2" t="s">
        <v>153</v>
      </c>
      <c r="BZ1752" s="2" t="s">
        <v>124</v>
      </c>
      <c r="CA1752" s="2">
        <v>2</v>
      </c>
      <c r="CB1752" s="1" t="s">
        <v>246</v>
      </c>
      <c r="CC1752" s="2" t="s">
        <v>126</v>
      </c>
      <c r="CD1752" s="1" t="b">
        <f t="shared" si="913"/>
        <v>1</v>
      </c>
      <c r="CE1752" s="1" t="b">
        <f t="shared" si="914"/>
        <v>1</v>
      </c>
      <c r="CF1752" s="1" t="b">
        <f t="shared" si="888"/>
        <v>0</v>
      </c>
      <c r="CG1752" s="1" t="b">
        <f t="shared" si="889"/>
        <v>0</v>
      </c>
      <c r="CH1752" s="1" t="b">
        <f t="shared" si="890"/>
        <v>1</v>
      </c>
      <c r="CI1752" s="1" t="b">
        <f t="shared" si="891"/>
        <v>0</v>
      </c>
      <c r="CJ1752" s="1" t="b">
        <f t="shared" si="892"/>
        <v>0</v>
      </c>
      <c r="CK1752" s="1" t="b">
        <f t="shared" si="893"/>
        <v>0</v>
      </c>
      <c r="CL1752" s="1" t="b">
        <f t="shared" si="894"/>
        <v>0</v>
      </c>
      <c r="CM1752" s="1" t="b">
        <f t="shared" si="895"/>
        <v>0</v>
      </c>
      <c r="CN1752" s="1" t="b">
        <f t="shared" si="896"/>
        <v>0</v>
      </c>
      <c r="CO1752" s="2" t="b">
        <f t="shared" si="897"/>
        <v>0</v>
      </c>
      <c r="CP1752" s="2" t="b">
        <f t="shared" si="898"/>
        <v>0</v>
      </c>
      <c r="CQ1752" s="2" t="b">
        <f t="shared" si="899"/>
        <v>0</v>
      </c>
      <c r="CR1752" s="6" t="str">
        <f t="shared" si="900"/>
        <v>Male</v>
      </c>
      <c r="CS1752" s="7">
        <f t="shared" si="901"/>
        <v>1</v>
      </c>
      <c r="CT1752" s="7">
        <f t="shared" si="902"/>
        <v>0</v>
      </c>
      <c r="CU1752" s="7">
        <f t="shared" si="903"/>
        <v>0</v>
      </c>
      <c r="CV1752" s="7">
        <f t="shared" si="904"/>
        <v>1</v>
      </c>
      <c r="CW1752" s="7">
        <f t="shared" si="909"/>
        <v>0</v>
      </c>
      <c r="CX1752" s="1" t="b">
        <f t="shared" si="910"/>
        <v>1</v>
      </c>
      <c r="CY1752" s="1" t="b">
        <f t="shared" si="911"/>
        <v>0</v>
      </c>
      <c r="DG1752" s="1" t="b">
        <f t="shared" si="912"/>
        <v>1</v>
      </c>
    </row>
    <row r="1753" spans="1:111" ht="72.5" x14ac:dyDescent="0.35">
      <c r="B1753" s="1" t="s">
        <v>13809</v>
      </c>
      <c r="C1753" s="9">
        <v>44396</v>
      </c>
      <c r="D1753" s="10" t="s">
        <v>13809</v>
      </c>
      <c r="E1753" s="1">
        <v>18</v>
      </c>
      <c r="F1753" s="1" t="s">
        <v>127</v>
      </c>
      <c r="G1753" s="1" t="s">
        <v>13809</v>
      </c>
      <c r="H1753" s="1" t="s">
        <v>13809</v>
      </c>
      <c r="I1753" s="9">
        <v>44338</v>
      </c>
      <c r="J1753" s="2" t="s">
        <v>109</v>
      </c>
      <c r="K1753" s="2" t="s">
        <v>13809</v>
      </c>
      <c r="L1753" s="9">
        <v>44359</v>
      </c>
      <c r="M1753" s="2" t="s">
        <v>109</v>
      </c>
      <c r="N1753" s="2" t="s">
        <v>13809</v>
      </c>
      <c r="O1753" s="2" t="s">
        <v>110</v>
      </c>
      <c r="P1753" s="2" t="s">
        <v>111</v>
      </c>
      <c r="S1753" s="2" t="s">
        <v>112</v>
      </c>
      <c r="T1753" s="2" t="s">
        <v>111</v>
      </c>
      <c r="U1753" s="2" t="b">
        <v>1</v>
      </c>
      <c r="V1753" s="2" t="s">
        <v>113</v>
      </c>
      <c r="W1753" s="1" t="s">
        <v>112</v>
      </c>
      <c r="X1753" s="1" t="s">
        <v>110</v>
      </c>
      <c r="Y1753" s="2" t="s">
        <v>112</v>
      </c>
      <c r="Z1753" s="2" t="s">
        <v>111</v>
      </c>
      <c r="AA1753" s="2" t="s">
        <v>112</v>
      </c>
      <c r="AB1753" s="2">
        <v>2</v>
      </c>
      <c r="AC1753" s="1" t="s">
        <v>111</v>
      </c>
      <c r="AF1753" s="1" t="s">
        <v>111</v>
      </c>
      <c r="AJ1753" s="1" t="s">
        <v>115</v>
      </c>
      <c r="AK1753" s="1" t="s">
        <v>287</v>
      </c>
      <c r="AO1753" s="1" t="s">
        <v>130</v>
      </c>
      <c r="AS1753" s="1" t="s">
        <v>118</v>
      </c>
      <c r="AU1753" s="1" t="s">
        <v>238</v>
      </c>
      <c r="AX1753" s="1" t="s">
        <v>6408</v>
      </c>
      <c r="AZ1753" s="1" t="s">
        <v>421</v>
      </c>
      <c r="BC1753" s="1" t="s">
        <v>6409</v>
      </c>
      <c r="BD1753" s="1" t="s">
        <v>6410</v>
      </c>
      <c r="BF1753" s="1" t="s">
        <v>6411</v>
      </c>
      <c r="BG1753" s="1" t="s">
        <v>6412</v>
      </c>
      <c r="BH1753" s="1" t="s">
        <v>6413</v>
      </c>
      <c r="BJ1753" s="1" t="s">
        <v>112</v>
      </c>
      <c r="BK1753" s="1" t="s">
        <v>112</v>
      </c>
      <c r="BL1753" s="1" t="s">
        <v>226</v>
      </c>
      <c r="BQ1753" s="1" t="s">
        <v>121</v>
      </c>
      <c r="BR1753" s="1" t="s">
        <v>122</v>
      </c>
      <c r="BS1753" s="1" t="s">
        <v>112</v>
      </c>
      <c r="BW1753" s="34" t="s">
        <v>14551</v>
      </c>
      <c r="BX1753" s="2" t="s">
        <v>112</v>
      </c>
      <c r="BY1753" s="2" t="s">
        <v>123</v>
      </c>
      <c r="BZ1753" s="2" t="s">
        <v>162</v>
      </c>
      <c r="CA1753" s="2">
        <v>2</v>
      </c>
      <c r="CB1753" s="1" t="s">
        <v>188</v>
      </c>
      <c r="CC1753" s="2" t="s">
        <v>126</v>
      </c>
      <c r="CD1753" s="1" t="b">
        <f t="shared" si="913"/>
        <v>1</v>
      </c>
      <c r="CE1753" s="1" t="b">
        <f t="shared" si="914"/>
        <v>0</v>
      </c>
      <c r="CF1753" s="1" t="b">
        <f t="shared" si="888"/>
        <v>0</v>
      </c>
      <c r="CG1753" s="1" t="b">
        <f t="shared" si="889"/>
        <v>0</v>
      </c>
      <c r="CH1753" s="1" t="b">
        <f t="shared" si="890"/>
        <v>0</v>
      </c>
      <c r="CI1753" s="1" t="b">
        <f t="shared" si="891"/>
        <v>1</v>
      </c>
      <c r="CJ1753" s="1" t="b">
        <f t="shared" si="892"/>
        <v>0</v>
      </c>
      <c r="CK1753" s="1" t="b">
        <f t="shared" si="893"/>
        <v>0</v>
      </c>
      <c r="CL1753" s="1" t="b">
        <f t="shared" si="894"/>
        <v>0</v>
      </c>
      <c r="CM1753" s="1" t="b">
        <f t="shared" si="895"/>
        <v>0</v>
      </c>
      <c r="CN1753" s="1" t="b">
        <f t="shared" si="896"/>
        <v>0</v>
      </c>
      <c r="CO1753" s="2" t="b">
        <f t="shared" si="897"/>
        <v>1</v>
      </c>
      <c r="CP1753" s="2" t="b">
        <f t="shared" si="898"/>
        <v>1</v>
      </c>
      <c r="CQ1753" s="2" t="b">
        <f t="shared" si="899"/>
        <v>0</v>
      </c>
      <c r="CR1753" s="6" t="str">
        <f t="shared" si="900"/>
        <v>Male</v>
      </c>
      <c r="CS1753" s="7">
        <f t="shared" si="901"/>
        <v>1</v>
      </c>
      <c r="CT1753" s="7">
        <f t="shared" si="902"/>
        <v>0</v>
      </c>
      <c r="CU1753" s="7">
        <f t="shared" si="903"/>
        <v>0</v>
      </c>
      <c r="CV1753" s="7">
        <f t="shared" si="904"/>
        <v>1</v>
      </c>
      <c r="CW1753" s="7">
        <f t="shared" si="909"/>
        <v>0</v>
      </c>
      <c r="CX1753" s="1" t="b">
        <f t="shared" si="910"/>
        <v>1</v>
      </c>
      <c r="CY1753" s="1" t="b">
        <f t="shared" si="911"/>
        <v>1</v>
      </c>
      <c r="DG1753" s="1" t="b">
        <f t="shared" si="912"/>
        <v>0</v>
      </c>
    </row>
    <row r="1754" spans="1:111" ht="29" x14ac:dyDescent="0.35">
      <c r="B1754" s="1" t="s">
        <v>13809</v>
      </c>
      <c r="C1754" s="9">
        <v>44396</v>
      </c>
      <c r="D1754" s="10" t="s">
        <v>13809</v>
      </c>
      <c r="E1754" s="1">
        <v>32</v>
      </c>
      <c r="F1754" s="1" t="s">
        <v>127</v>
      </c>
      <c r="G1754" s="1" t="s">
        <v>13809</v>
      </c>
      <c r="H1754" s="1" t="s">
        <v>13809</v>
      </c>
      <c r="K1754" s="2" t="s">
        <v>13809</v>
      </c>
      <c r="L1754" s="9">
        <v>44313</v>
      </c>
      <c r="M1754" s="2" t="s">
        <v>128</v>
      </c>
      <c r="N1754" s="2" t="s">
        <v>13809</v>
      </c>
      <c r="O1754" s="2" t="s">
        <v>110</v>
      </c>
      <c r="P1754" s="2" t="s">
        <v>111</v>
      </c>
      <c r="S1754" s="2" t="s">
        <v>111</v>
      </c>
      <c r="T1754" s="2" t="s">
        <v>112</v>
      </c>
      <c r="U1754" s="2" t="b">
        <v>1</v>
      </c>
      <c r="V1754" s="2" t="s">
        <v>113</v>
      </c>
      <c r="W1754" s="1" t="s">
        <v>112</v>
      </c>
      <c r="X1754" s="1" t="s">
        <v>138</v>
      </c>
      <c r="Y1754" s="2" t="s">
        <v>111</v>
      </c>
      <c r="AF1754" s="1" t="s">
        <v>111</v>
      </c>
      <c r="AK1754" s="1" t="s">
        <v>189</v>
      </c>
      <c r="AO1754" s="1" t="s">
        <v>221</v>
      </c>
      <c r="AS1754" s="1" t="s">
        <v>118</v>
      </c>
      <c r="AZ1754" s="1" t="s">
        <v>402</v>
      </c>
      <c r="BA1754" s="1" t="s">
        <v>276</v>
      </c>
      <c r="BE1754" s="1" t="s">
        <v>186</v>
      </c>
      <c r="BJ1754" s="1" t="s">
        <v>111</v>
      </c>
      <c r="BN1754" s="1" t="s">
        <v>112</v>
      </c>
      <c r="BO1754" s="1" t="s">
        <v>148</v>
      </c>
      <c r="BP1754" s="1" t="s">
        <v>6414</v>
      </c>
      <c r="BU1754" s="34" t="s">
        <v>6415</v>
      </c>
      <c r="BV1754" s="9">
        <v>44454</v>
      </c>
      <c r="BW1754" s="34" t="s">
        <v>6416</v>
      </c>
      <c r="BY1754" s="2" t="s">
        <v>174</v>
      </c>
      <c r="BZ1754" s="2" t="s">
        <v>124</v>
      </c>
      <c r="CA1754" s="2">
        <v>2</v>
      </c>
      <c r="CB1754" s="1" t="s">
        <v>236</v>
      </c>
      <c r="CC1754" s="2" t="s">
        <v>126</v>
      </c>
      <c r="CD1754" s="1" t="b">
        <f t="shared" si="913"/>
        <v>0</v>
      </c>
      <c r="CE1754" s="1" t="b">
        <f t="shared" si="914"/>
        <v>0</v>
      </c>
      <c r="CF1754" s="1" t="b">
        <f t="shared" si="888"/>
        <v>0</v>
      </c>
      <c r="CG1754" s="1" t="b">
        <f t="shared" si="889"/>
        <v>0</v>
      </c>
      <c r="CH1754" s="1" t="b">
        <f t="shared" si="890"/>
        <v>0</v>
      </c>
      <c r="CI1754" s="1" t="b">
        <f t="shared" si="891"/>
        <v>0</v>
      </c>
      <c r="CJ1754" s="1" t="b">
        <f t="shared" si="892"/>
        <v>0</v>
      </c>
      <c r="CK1754" s="1" t="b">
        <f t="shared" si="893"/>
        <v>1</v>
      </c>
      <c r="CL1754" s="1" t="b">
        <f t="shared" si="894"/>
        <v>0</v>
      </c>
      <c r="CM1754" s="1" t="b">
        <f t="shared" si="895"/>
        <v>0</v>
      </c>
      <c r="CN1754" s="1" t="b">
        <f t="shared" si="896"/>
        <v>0</v>
      </c>
      <c r="CO1754" s="2" t="b">
        <f t="shared" si="897"/>
        <v>0</v>
      </c>
      <c r="CP1754" s="2" t="b">
        <f t="shared" si="898"/>
        <v>0</v>
      </c>
      <c r="CQ1754" s="2" t="b">
        <f t="shared" si="899"/>
        <v>0</v>
      </c>
      <c r="CR1754" s="6" t="str">
        <f t="shared" si="900"/>
        <v>Male</v>
      </c>
      <c r="CS1754" s="7">
        <f t="shared" si="901"/>
        <v>0</v>
      </c>
      <c r="CT1754" s="7">
        <f t="shared" si="902"/>
        <v>0</v>
      </c>
      <c r="CU1754" s="7">
        <f t="shared" si="903"/>
        <v>0</v>
      </c>
      <c r="CV1754" s="7">
        <f t="shared" si="904"/>
        <v>0</v>
      </c>
      <c r="CW1754" s="7">
        <f t="shared" si="909"/>
        <v>1</v>
      </c>
      <c r="CX1754" s="1" t="b">
        <f t="shared" si="910"/>
        <v>0</v>
      </c>
      <c r="CY1754" s="1" t="b">
        <f t="shared" si="911"/>
        <v>1</v>
      </c>
      <c r="DG1754" s="1" t="b">
        <f t="shared" si="912"/>
        <v>0</v>
      </c>
    </row>
    <row r="1755" spans="1:111" ht="87" x14ac:dyDescent="0.35">
      <c r="B1755" s="1" t="s">
        <v>13809</v>
      </c>
      <c r="C1755" s="9">
        <v>44396</v>
      </c>
      <c r="D1755" s="10" t="s">
        <v>13809</v>
      </c>
      <c r="E1755" s="1">
        <v>12</v>
      </c>
      <c r="F1755" s="1" t="s">
        <v>127</v>
      </c>
      <c r="G1755" s="1" t="s">
        <v>13809</v>
      </c>
      <c r="H1755" s="1" t="s">
        <v>13809</v>
      </c>
      <c r="J1755" s="2" t="s">
        <v>109</v>
      </c>
      <c r="K1755" s="2" t="s">
        <v>13809</v>
      </c>
      <c r="L1755" s="9">
        <v>44391</v>
      </c>
      <c r="M1755" s="2" t="s">
        <v>109</v>
      </c>
      <c r="N1755" s="2" t="s">
        <v>13809</v>
      </c>
      <c r="O1755" s="2" t="s">
        <v>110</v>
      </c>
      <c r="P1755" s="2" t="s">
        <v>111</v>
      </c>
      <c r="S1755" s="2" t="s">
        <v>112</v>
      </c>
      <c r="T1755" s="2" t="s">
        <v>111</v>
      </c>
      <c r="U1755" s="2" t="b">
        <v>1</v>
      </c>
      <c r="V1755" s="2" t="s">
        <v>113</v>
      </c>
      <c r="W1755" s="1" t="s">
        <v>112</v>
      </c>
      <c r="X1755" s="1" t="s">
        <v>114</v>
      </c>
      <c r="Y1755" s="2" t="s">
        <v>112</v>
      </c>
      <c r="AA1755" s="2" t="s">
        <v>112</v>
      </c>
      <c r="AB1755" s="2">
        <v>2</v>
      </c>
      <c r="AC1755" s="1" t="s">
        <v>111</v>
      </c>
      <c r="AF1755" s="1" t="s">
        <v>111</v>
      </c>
      <c r="AK1755" s="1" t="s">
        <v>201</v>
      </c>
      <c r="AN1755" s="1" t="s">
        <v>6417</v>
      </c>
      <c r="AO1755" s="1" t="s">
        <v>117</v>
      </c>
      <c r="AU1755" s="1" t="s">
        <v>132</v>
      </c>
      <c r="AZ1755" s="1" t="s">
        <v>1862</v>
      </c>
      <c r="BA1755" s="1" t="s">
        <v>6418</v>
      </c>
      <c r="BE1755" s="1">
        <v>25</v>
      </c>
      <c r="BF1755" s="1">
        <v>14.35</v>
      </c>
      <c r="BG1755" s="1">
        <v>0.8</v>
      </c>
      <c r="BH1755" s="1">
        <v>4</v>
      </c>
      <c r="BJ1755" s="1" t="s">
        <v>112</v>
      </c>
      <c r="BK1755" s="1" t="s">
        <v>112</v>
      </c>
      <c r="BL1755" s="1" t="s">
        <v>135</v>
      </c>
      <c r="BQ1755" s="1" t="s">
        <v>121</v>
      </c>
      <c r="BR1755" s="1" t="s">
        <v>122</v>
      </c>
      <c r="BS1755" s="1" t="s">
        <v>112</v>
      </c>
      <c r="BU1755" s="34" t="s">
        <v>6419</v>
      </c>
      <c r="BV1755" s="9">
        <v>44396</v>
      </c>
      <c r="BW1755" s="34" t="s">
        <v>14552</v>
      </c>
      <c r="BY1755" s="2" t="s">
        <v>136</v>
      </c>
      <c r="BZ1755" s="2" t="s">
        <v>124</v>
      </c>
      <c r="CA1755" s="2">
        <v>2</v>
      </c>
      <c r="CB1755" s="1" t="s">
        <v>199</v>
      </c>
      <c r="CC1755" s="2" t="s">
        <v>126</v>
      </c>
      <c r="CD1755" s="1" t="b">
        <f t="shared" si="913"/>
        <v>1</v>
      </c>
      <c r="CE1755" s="1" t="b">
        <f t="shared" si="914"/>
        <v>1</v>
      </c>
      <c r="CF1755" s="1" t="b">
        <f t="shared" si="888"/>
        <v>0</v>
      </c>
      <c r="CG1755" s="1" t="b">
        <f t="shared" si="889"/>
        <v>1</v>
      </c>
      <c r="CH1755" s="1" t="b">
        <f t="shared" si="890"/>
        <v>0</v>
      </c>
      <c r="CI1755" s="1" t="b">
        <f t="shared" si="891"/>
        <v>0</v>
      </c>
      <c r="CJ1755" s="1" t="b">
        <f t="shared" si="892"/>
        <v>0</v>
      </c>
      <c r="CK1755" s="1" t="b">
        <f t="shared" si="893"/>
        <v>0</v>
      </c>
      <c r="CL1755" s="1" t="b">
        <f t="shared" si="894"/>
        <v>0</v>
      </c>
      <c r="CM1755" s="1" t="b">
        <f t="shared" si="895"/>
        <v>0</v>
      </c>
      <c r="CN1755" s="1" t="b">
        <f t="shared" si="896"/>
        <v>0</v>
      </c>
      <c r="CO1755" s="2" t="b">
        <f t="shared" si="897"/>
        <v>1</v>
      </c>
      <c r="CP1755" s="2" t="b">
        <f t="shared" si="898"/>
        <v>1</v>
      </c>
      <c r="CQ1755" s="2" t="b">
        <f t="shared" si="899"/>
        <v>0</v>
      </c>
      <c r="CR1755" s="6" t="str">
        <f t="shared" si="900"/>
        <v>Male</v>
      </c>
      <c r="CS1755" s="7">
        <f t="shared" si="901"/>
        <v>1</v>
      </c>
      <c r="CT1755" s="7">
        <f t="shared" si="902"/>
        <v>0</v>
      </c>
      <c r="CU1755" s="7">
        <f t="shared" si="903"/>
        <v>0</v>
      </c>
      <c r="CV1755" s="7">
        <f t="shared" si="904"/>
        <v>1</v>
      </c>
      <c r="CW1755" s="7">
        <f t="shared" si="909"/>
        <v>0</v>
      </c>
      <c r="CX1755" s="1" t="b">
        <f t="shared" si="910"/>
        <v>1</v>
      </c>
      <c r="CY1755" s="1" t="b">
        <f t="shared" si="911"/>
        <v>0</v>
      </c>
      <c r="DG1755" s="1" t="b">
        <f t="shared" si="912"/>
        <v>1</v>
      </c>
    </row>
    <row r="1756" spans="1:111" ht="232" x14ac:dyDescent="0.35">
      <c r="B1756" s="1" t="s">
        <v>13809</v>
      </c>
      <c r="C1756" s="9">
        <v>44396</v>
      </c>
      <c r="D1756" s="10" t="s">
        <v>13809</v>
      </c>
      <c r="E1756" s="1">
        <v>40</v>
      </c>
      <c r="F1756" s="1" t="s">
        <v>108</v>
      </c>
      <c r="G1756" s="1" t="s">
        <v>13809</v>
      </c>
      <c r="H1756" s="1" t="s">
        <v>13809</v>
      </c>
      <c r="I1756" s="2" t="s">
        <v>183</v>
      </c>
      <c r="J1756" s="2" t="s">
        <v>163</v>
      </c>
      <c r="K1756" s="2" t="s">
        <v>13809</v>
      </c>
      <c r="L1756" s="9">
        <v>44327</v>
      </c>
      <c r="M1756" s="2" t="s">
        <v>109</v>
      </c>
      <c r="N1756" s="2" t="s">
        <v>13809</v>
      </c>
      <c r="O1756" s="2" t="s">
        <v>110</v>
      </c>
      <c r="P1756" s="2" t="s">
        <v>111</v>
      </c>
      <c r="S1756" s="2" t="s">
        <v>112</v>
      </c>
      <c r="T1756" s="2" t="s">
        <v>111</v>
      </c>
      <c r="U1756" s="2" t="b">
        <f>OR(S1756="yes",T1756="yes")</f>
        <v>1</v>
      </c>
      <c r="V1756" s="2" t="s">
        <v>113</v>
      </c>
      <c r="W1756" s="1" t="s">
        <v>112</v>
      </c>
      <c r="X1756" s="1" t="s">
        <v>138</v>
      </c>
      <c r="Y1756" s="2" t="s">
        <v>112</v>
      </c>
      <c r="AA1756" s="2" t="s">
        <v>112</v>
      </c>
      <c r="AB1756" s="2">
        <v>26</v>
      </c>
      <c r="AC1756" s="1" t="s">
        <v>111</v>
      </c>
      <c r="AF1756" s="1" t="s">
        <v>111</v>
      </c>
      <c r="AH1756" s="1" t="s">
        <v>193</v>
      </c>
      <c r="AI1756" s="1" t="s">
        <v>7352</v>
      </c>
      <c r="AJ1756" s="1" t="s">
        <v>115</v>
      </c>
      <c r="AK1756" s="1" t="s">
        <v>129</v>
      </c>
      <c r="AO1756" s="1" t="s">
        <v>130</v>
      </c>
      <c r="AS1756" s="1" t="s">
        <v>118</v>
      </c>
      <c r="AU1756" s="1" t="s">
        <v>238</v>
      </c>
      <c r="AX1756" s="1" t="s">
        <v>805</v>
      </c>
      <c r="AZ1756" s="1" t="s">
        <v>299</v>
      </c>
      <c r="BA1756" s="1" t="s">
        <v>13003</v>
      </c>
      <c r="BF1756" s="1">
        <v>117</v>
      </c>
      <c r="BJ1756" s="1" t="s">
        <v>112</v>
      </c>
      <c r="BK1756" s="1" t="s">
        <v>112</v>
      </c>
      <c r="BL1756" s="1" t="s">
        <v>268</v>
      </c>
      <c r="BM1756" s="1" t="s">
        <v>13004</v>
      </c>
      <c r="BQ1756" s="1" t="s">
        <v>1460</v>
      </c>
      <c r="BS1756" s="1" t="s">
        <v>111</v>
      </c>
      <c r="BT1756" s="34" t="s">
        <v>13005</v>
      </c>
      <c r="BU1756" s="34" t="s">
        <v>13006</v>
      </c>
      <c r="BV1756" s="9">
        <v>44394</v>
      </c>
      <c r="BW1756" s="34" t="s">
        <v>13007</v>
      </c>
      <c r="BY1756" s="2" t="s">
        <v>174</v>
      </c>
      <c r="BZ1756" s="2" t="s">
        <v>124</v>
      </c>
      <c r="CA1756" s="2">
        <v>2</v>
      </c>
      <c r="CB1756" s="1" t="s">
        <v>13008</v>
      </c>
      <c r="CC1756" s="2" t="s">
        <v>126</v>
      </c>
      <c r="CD1756" s="1" t="b">
        <f t="shared" si="913"/>
        <v>0</v>
      </c>
      <c r="CE1756" s="1" t="b">
        <f t="shared" si="914"/>
        <v>0</v>
      </c>
      <c r="CF1756" s="1" t="b">
        <f t="shared" si="888"/>
        <v>0</v>
      </c>
      <c r="CG1756" s="1" t="b">
        <f t="shared" si="889"/>
        <v>0</v>
      </c>
      <c r="CH1756" s="1" t="b">
        <f t="shared" si="890"/>
        <v>0</v>
      </c>
      <c r="CI1756" s="1" t="b">
        <f t="shared" si="891"/>
        <v>0</v>
      </c>
      <c r="CJ1756" s="1" t="b">
        <f t="shared" si="892"/>
        <v>0</v>
      </c>
      <c r="CK1756" s="1" t="b">
        <f t="shared" si="893"/>
        <v>0</v>
      </c>
      <c r="CL1756" s="1" t="b">
        <f t="shared" si="894"/>
        <v>1</v>
      </c>
      <c r="CM1756" s="1" t="b">
        <f t="shared" si="895"/>
        <v>0</v>
      </c>
      <c r="CN1756" s="1" t="b">
        <f t="shared" si="896"/>
        <v>0</v>
      </c>
      <c r="CO1756" s="2" t="b">
        <f t="shared" si="897"/>
        <v>0</v>
      </c>
      <c r="CP1756" s="2" t="b">
        <f t="shared" si="898"/>
        <v>0</v>
      </c>
      <c r="CQ1756" s="2" t="b">
        <f t="shared" si="899"/>
        <v>0</v>
      </c>
      <c r="CR1756" s="6" t="str">
        <f t="shared" si="900"/>
        <v>Female</v>
      </c>
      <c r="CS1756" s="7">
        <f t="shared" si="901"/>
        <v>0</v>
      </c>
      <c r="CT1756" s="7">
        <f t="shared" si="902"/>
        <v>0</v>
      </c>
      <c r="CU1756" s="7">
        <f t="shared" si="903"/>
        <v>0</v>
      </c>
      <c r="CV1756" s="7">
        <f t="shared" si="904"/>
        <v>1</v>
      </c>
    </row>
    <row r="1757" spans="1:111" ht="348" x14ac:dyDescent="0.35">
      <c r="B1757" s="1" t="s">
        <v>13809</v>
      </c>
      <c r="C1757" s="9">
        <v>44396</v>
      </c>
      <c r="D1757" s="10" t="s">
        <v>13809</v>
      </c>
      <c r="E1757" s="1">
        <v>19</v>
      </c>
      <c r="F1757" s="1" t="s">
        <v>127</v>
      </c>
      <c r="G1757" s="1" t="s">
        <v>13809</v>
      </c>
      <c r="H1757" s="1" t="s">
        <v>13809</v>
      </c>
      <c r="I1757" s="9">
        <v>44392</v>
      </c>
      <c r="J1757" s="2" t="s">
        <v>128</v>
      </c>
      <c r="K1757" s="2" t="s">
        <v>13809</v>
      </c>
      <c r="M1757" s="2" t="s">
        <v>163</v>
      </c>
      <c r="N1757" s="2" t="s">
        <v>13809</v>
      </c>
      <c r="O1757" s="2" t="s">
        <v>110</v>
      </c>
      <c r="P1757" s="2" t="s">
        <v>111</v>
      </c>
      <c r="S1757" s="2" t="s">
        <v>112</v>
      </c>
      <c r="T1757" s="2" t="s">
        <v>111</v>
      </c>
      <c r="U1757" s="2" t="b">
        <f>OR(S1757="yes",T1757="yes")</f>
        <v>1</v>
      </c>
      <c r="V1757" s="2" t="s">
        <v>113</v>
      </c>
      <c r="W1757" s="1" t="s">
        <v>112</v>
      </c>
      <c r="X1757" s="1" t="s">
        <v>110</v>
      </c>
      <c r="Y1757" s="2" t="s">
        <v>112</v>
      </c>
      <c r="Z1757" s="2" t="s">
        <v>112</v>
      </c>
      <c r="AA1757" s="2" t="s">
        <v>111</v>
      </c>
      <c r="AB1757" s="2">
        <v>1</v>
      </c>
      <c r="AC1757" s="1" t="s">
        <v>111</v>
      </c>
      <c r="AF1757" s="1" t="s">
        <v>111</v>
      </c>
      <c r="AH1757" s="1" t="s">
        <v>193</v>
      </c>
      <c r="AI1757" s="1" t="s">
        <v>6420</v>
      </c>
      <c r="AJ1757" s="1" t="s">
        <v>115</v>
      </c>
      <c r="AK1757" s="1" t="s">
        <v>185</v>
      </c>
      <c r="AO1757" s="1" t="s">
        <v>117</v>
      </c>
      <c r="AS1757" s="1" t="s">
        <v>229</v>
      </c>
      <c r="AU1757" s="1" t="s">
        <v>132</v>
      </c>
      <c r="AZ1757" s="1" t="s">
        <v>155</v>
      </c>
      <c r="BA1757" s="1">
        <v>0.33</v>
      </c>
      <c r="BJ1757" s="1" t="s">
        <v>112</v>
      </c>
      <c r="BK1757" s="1" t="s">
        <v>112</v>
      </c>
      <c r="BL1757" s="1" t="s">
        <v>142</v>
      </c>
      <c r="BQ1757" s="1" t="s">
        <v>121</v>
      </c>
      <c r="BR1757" s="1" t="s">
        <v>122</v>
      </c>
      <c r="BS1757" s="1" t="s">
        <v>112</v>
      </c>
      <c r="BU1757" s="34" t="s">
        <v>13930</v>
      </c>
      <c r="BV1757" s="9">
        <v>44589</v>
      </c>
      <c r="BW1757" s="34" t="s">
        <v>14553</v>
      </c>
      <c r="BY1757" s="2" t="s">
        <v>156</v>
      </c>
      <c r="BZ1757" s="2" t="s">
        <v>232</v>
      </c>
      <c r="CA1757" s="2">
        <v>1</v>
      </c>
      <c r="CB1757" s="1" t="s">
        <v>188</v>
      </c>
      <c r="CC1757" s="2" t="s">
        <v>126</v>
      </c>
      <c r="CD1757" s="1" t="b">
        <f t="shared" si="913"/>
        <v>1</v>
      </c>
      <c r="CE1757" s="1" t="b">
        <f t="shared" si="914"/>
        <v>0</v>
      </c>
      <c r="CF1757" s="1" t="b">
        <f t="shared" si="888"/>
        <v>0</v>
      </c>
      <c r="CG1757" s="1" t="b">
        <f t="shared" si="889"/>
        <v>0</v>
      </c>
      <c r="CH1757" s="1" t="b">
        <f t="shared" si="890"/>
        <v>0</v>
      </c>
      <c r="CI1757" s="1" t="b">
        <f t="shared" si="891"/>
        <v>1</v>
      </c>
      <c r="CJ1757" s="1" t="b">
        <f t="shared" si="892"/>
        <v>0</v>
      </c>
      <c r="CK1757" s="1" t="b">
        <f t="shared" si="893"/>
        <v>0</v>
      </c>
      <c r="CL1757" s="1" t="b">
        <f t="shared" si="894"/>
        <v>0</v>
      </c>
      <c r="CM1757" s="1" t="b">
        <f t="shared" si="895"/>
        <v>0</v>
      </c>
      <c r="CN1757" s="1" t="b">
        <f t="shared" si="896"/>
        <v>0</v>
      </c>
      <c r="CO1757" s="2" t="b">
        <f t="shared" si="897"/>
        <v>1</v>
      </c>
      <c r="CP1757" s="2" t="b">
        <f t="shared" si="898"/>
        <v>1</v>
      </c>
      <c r="CQ1757" s="2" t="b">
        <f t="shared" si="899"/>
        <v>0</v>
      </c>
      <c r="CR1757" s="6" t="str">
        <f t="shared" si="900"/>
        <v>Male</v>
      </c>
      <c r="CS1757" s="7">
        <f t="shared" si="901"/>
        <v>0</v>
      </c>
      <c r="CT1757" s="7">
        <f t="shared" si="902"/>
        <v>1</v>
      </c>
      <c r="CU1757" s="7">
        <f t="shared" si="903"/>
        <v>0</v>
      </c>
      <c r="CV1757" s="7">
        <f t="shared" si="904"/>
        <v>0</v>
      </c>
    </row>
    <row r="1758" spans="1:111" ht="43.5" x14ac:dyDescent="0.35">
      <c r="B1758" s="1" t="s">
        <v>13809</v>
      </c>
      <c r="C1758" s="9">
        <v>44397</v>
      </c>
      <c r="D1758" s="10" t="s">
        <v>13809</v>
      </c>
      <c r="E1758" s="1">
        <v>37</v>
      </c>
      <c r="F1758" s="1" t="s">
        <v>108</v>
      </c>
      <c r="G1758" s="1" t="s">
        <v>13809</v>
      </c>
      <c r="H1758" s="1" t="s">
        <v>13809</v>
      </c>
      <c r="I1758" s="2" t="s">
        <v>183</v>
      </c>
      <c r="J1758" s="2" t="s">
        <v>128</v>
      </c>
      <c r="K1758" s="2" t="s">
        <v>13809</v>
      </c>
      <c r="L1758" s="9">
        <v>44393</v>
      </c>
      <c r="M1758" s="2" t="s">
        <v>128</v>
      </c>
      <c r="N1758" s="2" t="s">
        <v>13809</v>
      </c>
      <c r="O1758" s="2" t="s">
        <v>110</v>
      </c>
      <c r="P1758" s="2" t="s">
        <v>111</v>
      </c>
      <c r="S1758" s="2" t="s">
        <v>111</v>
      </c>
      <c r="T1758" s="2" t="s">
        <v>112</v>
      </c>
      <c r="U1758" s="2" t="b">
        <v>1</v>
      </c>
      <c r="V1758" s="2" t="s">
        <v>113</v>
      </c>
      <c r="W1758" s="1" t="s">
        <v>112</v>
      </c>
      <c r="X1758" s="1" t="s">
        <v>114</v>
      </c>
      <c r="Y1758" s="2" t="s">
        <v>112</v>
      </c>
      <c r="Z1758" s="2" t="s">
        <v>111</v>
      </c>
      <c r="AA1758" s="2" t="s">
        <v>112</v>
      </c>
      <c r="AB1758" s="2">
        <v>2</v>
      </c>
      <c r="AC1758" s="1" t="s">
        <v>111</v>
      </c>
      <c r="AF1758" s="1" t="s">
        <v>111</v>
      </c>
      <c r="AJ1758" s="1" t="s">
        <v>115</v>
      </c>
      <c r="AK1758" s="1" t="s">
        <v>129</v>
      </c>
      <c r="AO1758" s="1" t="s">
        <v>117</v>
      </c>
      <c r="AU1758" s="1" t="s">
        <v>132</v>
      </c>
      <c r="AZ1758" s="1" t="s">
        <v>155</v>
      </c>
      <c r="BA1758" s="1">
        <v>6.9</v>
      </c>
      <c r="BJ1758" s="1" t="s">
        <v>112</v>
      </c>
      <c r="BK1758" s="1" t="s">
        <v>111</v>
      </c>
      <c r="BQ1758" s="1" t="s">
        <v>121</v>
      </c>
      <c r="BR1758" s="1" t="s">
        <v>122</v>
      </c>
      <c r="BS1758" s="1" t="s">
        <v>112</v>
      </c>
      <c r="BU1758" s="34" t="s">
        <v>6421</v>
      </c>
      <c r="BV1758" s="9">
        <v>44397</v>
      </c>
      <c r="BW1758" s="34" t="s">
        <v>14554</v>
      </c>
      <c r="BY1758" s="2" t="s">
        <v>156</v>
      </c>
      <c r="BZ1758" s="2" t="s">
        <v>124</v>
      </c>
      <c r="CA1758" s="2">
        <v>2</v>
      </c>
      <c r="CB1758" s="1" t="s">
        <v>598</v>
      </c>
      <c r="CC1758" s="2" t="s">
        <v>126</v>
      </c>
      <c r="CD1758" s="1" t="b">
        <f t="shared" si="913"/>
        <v>0</v>
      </c>
      <c r="CE1758" s="1" t="b">
        <f t="shared" si="914"/>
        <v>0</v>
      </c>
      <c r="CF1758" s="1" t="b">
        <f t="shared" si="888"/>
        <v>0</v>
      </c>
      <c r="CG1758" s="1" t="b">
        <f t="shared" si="889"/>
        <v>0</v>
      </c>
      <c r="CH1758" s="1" t="b">
        <f t="shared" si="890"/>
        <v>0</v>
      </c>
      <c r="CI1758" s="1" t="b">
        <f t="shared" si="891"/>
        <v>0</v>
      </c>
      <c r="CJ1758" s="1" t="b">
        <f t="shared" si="892"/>
        <v>0</v>
      </c>
      <c r="CK1758" s="1" t="b">
        <f t="shared" si="893"/>
        <v>1</v>
      </c>
      <c r="CL1758" s="1" t="b">
        <f t="shared" si="894"/>
        <v>0</v>
      </c>
      <c r="CM1758" s="1" t="b">
        <f t="shared" si="895"/>
        <v>0</v>
      </c>
      <c r="CN1758" s="1" t="b">
        <f t="shared" si="896"/>
        <v>0</v>
      </c>
      <c r="CO1758" s="2" t="b">
        <f t="shared" si="897"/>
        <v>1</v>
      </c>
      <c r="CP1758" s="2" t="b">
        <f t="shared" si="898"/>
        <v>1</v>
      </c>
      <c r="CQ1758" s="2" t="b">
        <f t="shared" si="899"/>
        <v>0</v>
      </c>
      <c r="CR1758" s="6" t="str">
        <f t="shared" si="900"/>
        <v>Female</v>
      </c>
      <c r="CS1758" s="7">
        <f t="shared" si="901"/>
        <v>0</v>
      </c>
      <c r="CT1758" s="7">
        <f t="shared" si="902"/>
        <v>1</v>
      </c>
      <c r="CU1758" s="7">
        <f t="shared" si="903"/>
        <v>0</v>
      </c>
      <c r="CV1758" s="7">
        <f t="shared" si="904"/>
        <v>0</v>
      </c>
      <c r="CW1758" s="7">
        <f t="shared" ref="CW1758:CW1768" si="915">COUNTIF(M1758,"=*moderna*")</f>
        <v>1</v>
      </c>
      <c r="CX1758" s="1" t="b">
        <f t="shared" ref="CX1758:CX1768" si="916">AND(E1758&lt;30,NOT(E1758="."),NOT(E1758=""))</f>
        <v>0</v>
      </c>
      <c r="CY1758" s="1" t="b">
        <f t="shared" ref="CY1758:CY1768" si="917">AND(E1758&gt;17,E1758&lt;41,NOT(E1758="."),NOT(E1758=""))</f>
        <v>1</v>
      </c>
      <c r="DG1758" s="1" t="b">
        <f t="shared" ref="DG1758:DG1768" si="918">AND(E1758&gt;4,E1758&lt;18,NOT(E1758=""),NOT(E1758="."))</f>
        <v>0</v>
      </c>
    </row>
    <row r="1759" spans="1:111" ht="130.5" x14ac:dyDescent="0.35">
      <c r="B1759" s="1" t="s">
        <v>13809</v>
      </c>
      <c r="C1759" s="9">
        <v>44397</v>
      </c>
      <c r="D1759" s="10" t="s">
        <v>13809</v>
      </c>
      <c r="E1759" s="1">
        <v>50</v>
      </c>
      <c r="F1759" s="1" t="s">
        <v>108</v>
      </c>
      <c r="G1759" s="1" t="s">
        <v>13809</v>
      </c>
      <c r="H1759" s="1" t="s">
        <v>13809</v>
      </c>
      <c r="I1759" s="2" t="s">
        <v>183</v>
      </c>
      <c r="J1759" s="2" t="s">
        <v>109</v>
      </c>
      <c r="K1759" s="2" t="s">
        <v>13809</v>
      </c>
      <c r="M1759" s="2" t="s">
        <v>163</v>
      </c>
      <c r="N1759" s="2" t="s">
        <v>13809</v>
      </c>
      <c r="O1759" s="2" t="s">
        <v>110</v>
      </c>
      <c r="P1759" s="2" t="s">
        <v>111</v>
      </c>
      <c r="S1759" s="2" t="s">
        <v>111</v>
      </c>
      <c r="T1759" s="2" t="s">
        <v>112</v>
      </c>
      <c r="U1759" s="2" t="b">
        <v>1</v>
      </c>
      <c r="V1759" s="2" t="s">
        <v>126</v>
      </c>
      <c r="W1759" s="1" t="s">
        <v>111</v>
      </c>
      <c r="AK1759" s="1" t="s">
        <v>150</v>
      </c>
      <c r="AO1759" s="1" t="s">
        <v>151</v>
      </c>
      <c r="BJ1759" s="1" t="s">
        <v>111</v>
      </c>
      <c r="BN1759" s="1" t="s">
        <v>111</v>
      </c>
      <c r="BQ1759" s="1" t="s">
        <v>121</v>
      </c>
      <c r="BU1759" s="34" t="s">
        <v>6422</v>
      </c>
      <c r="BV1759" s="9">
        <v>44531</v>
      </c>
      <c r="BW1759" s="34" t="s">
        <v>14555</v>
      </c>
      <c r="BY1759" s="2" t="s">
        <v>153</v>
      </c>
      <c r="BZ1759" s="2" t="s">
        <v>124</v>
      </c>
      <c r="CB1759" s="1" t="s">
        <v>227</v>
      </c>
      <c r="CD1759" s="1" t="b">
        <f t="shared" si="913"/>
        <v>0</v>
      </c>
      <c r="CE1759" s="1" t="b">
        <f t="shared" si="914"/>
        <v>0</v>
      </c>
      <c r="CF1759" s="1" t="b">
        <f t="shared" si="888"/>
        <v>0</v>
      </c>
      <c r="CG1759" s="1" t="b">
        <f t="shared" si="889"/>
        <v>0</v>
      </c>
      <c r="CH1759" s="1" t="b">
        <f t="shared" si="890"/>
        <v>0</v>
      </c>
      <c r="CI1759" s="1" t="b">
        <f t="shared" si="891"/>
        <v>0</v>
      </c>
      <c r="CJ1759" s="1" t="b">
        <f t="shared" si="892"/>
        <v>0</v>
      </c>
      <c r="CK1759" s="1" t="b">
        <f t="shared" si="893"/>
        <v>0</v>
      </c>
      <c r="CL1759" s="1" t="b">
        <f t="shared" si="894"/>
        <v>0</v>
      </c>
      <c r="CM1759" s="1" t="b">
        <f t="shared" si="895"/>
        <v>1</v>
      </c>
      <c r="CN1759" s="1" t="b">
        <f t="shared" si="896"/>
        <v>0</v>
      </c>
      <c r="CO1759" s="2" t="b">
        <f t="shared" si="897"/>
        <v>0</v>
      </c>
      <c r="CP1759" s="2" t="b">
        <f t="shared" si="898"/>
        <v>0</v>
      </c>
      <c r="CQ1759" s="2" t="b">
        <f t="shared" si="899"/>
        <v>0</v>
      </c>
      <c r="CR1759" s="6" t="str">
        <f t="shared" si="900"/>
        <v>Female</v>
      </c>
      <c r="CS1759" s="7">
        <f t="shared" si="901"/>
        <v>1</v>
      </c>
      <c r="CT1759" s="7">
        <f t="shared" si="902"/>
        <v>0</v>
      </c>
      <c r="CU1759" s="7">
        <f t="shared" si="903"/>
        <v>0</v>
      </c>
      <c r="CV1759" s="7">
        <f t="shared" si="904"/>
        <v>0</v>
      </c>
      <c r="CW1759" s="7">
        <f t="shared" si="915"/>
        <v>0</v>
      </c>
      <c r="CX1759" s="1" t="b">
        <f t="shared" si="916"/>
        <v>0</v>
      </c>
      <c r="CY1759" s="1" t="b">
        <f t="shared" si="917"/>
        <v>0</v>
      </c>
      <c r="DG1759" s="1" t="b">
        <f t="shared" si="918"/>
        <v>0</v>
      </c>
    </row>
    <row r="1760" spans="1:111" ht="130.5" x14ac:dyDescent="0.35">
      <c r="A1760" s="4"/>
      <c r="B1760" s="1" t="s">
        <v>13809</v>
      </c>
      <c r="C1760" s="14">
        <v>44397</v>
      </c>
      <c r="D1760" s="10" t="s">
        <v>13809</v>
      </c>
      <c r="E1760" s="13">
        <v>21</v>
      </c>
      <c r="F1760" s="13" t="s">
        <v>108</v>
      </c>
      <c r="G1760" s="1" t="s">
        <v>13809</v>
      </c>
      <c r="H1760" s="1" t="s">
        <v>13809</v>
      </c>
      <c r="I1760" s="14">
        <v>44267</v>
      </c>
      <c r="J1760" s="4" t="s">
        <v>109</v>
      </c>
      <c r="K1760" s="2" t="s">
        <v>13809</v>
      </c>
      <c r="L1760" s="14">
        <v>44288</v>
      </c>
      <c r="M1760" s="4" t="s">
        <v>109</v>
      </c>
      <c r="N1760" s="2" t="s">
        <v>13809</v>
      </c>
      <c r="O1760" s="4" t="s">
        <v>6423</v>
      </c>
      <c r="P1760" s="4" t="s">
        <v>111</v>
      </c>
      <c r="Q1760" s="4"/>
      <c r="R1760" s="4"/>
      <c r="S1760" s="4" t="s">
        <v>112</v>
      </c>
      <c r="T1760" s="4" t="s">
        <v>111</v>
      </c>
      <c r="U1760" s="4" t="b">
        <v>1</v>
      </c>
      <c r="V1760" s="4" t="s">
        <v>113</v>
      </c>
      <c r="W1760" s="13" t="s">
        <v>112</v>
      </c>
      <c r="X1760" s="13" t="s">
        <v>114</v>
      </c>
      <c r="Y1760" s="4" t="s">
        <v>112</v>
      </c>
      <c r="Z1760" s="4" t="s">
        <v>111</v>
      </c>
      <c r="AA1760" s="4" t="s">
        <v>112</v>
      </c>
      <c r="AB1760" s="4">
        <v>12</v>
      </c>
      <c r="AC1760" s="13" t="s">
        <v>111</v>
      </c>
      <c r="AD1760" s="13"/>
      <c r="AE1760" s="13"/>
      <c r="AF1760" s="13" t="s">
        <v>111</v>
      </c>
      <c r="AG1760" s="13"/>
      <c r="AH1760" s="13"/>
      <c r="AI1760" s="13"/>
      <c r="AJ1760" s="13" t="s">
        <v>115</v>
      </c>
      <c r="AK1760" s="13" t="s">
        <v>291</v>
      </c>
      <c r="AL1760" s="13"/>
      <c r="AM1760" s="13"/>
      <c r="AN1760" s="13" t="s">
        <v>6424</v>
      </c>
      <c r="AO1760" s="13" t="s">
        <v>117</v>
      </c>
      <c r="AP1760" s="13"/>
      <c r="AQ1760" s="13"/>
      <c r="AR1760" s="13"/>
      <c r="AS1760" s="13" t="s">
        <v>190</v>
      </c>
      <c r="AT1760" s="13"/>
      <c r="AU1760" s="13" t="s">
        <v>191</v>
      </c>
      <c r="AV1760" s="13"/>
      <c r="AW1760" s="13"/>
      <c r="AX1760" s="13">
        <v>30</v>
      </c>
      <c r="AY1760" s="13"/>
      <c r="AZ1760" s="13" t="s">
        <v>155</v>
      </c>
      <c r="BA1760" s="13" t="s">
        <v>6425</v>
      </c>
      <c r="BB1760" s="13"/>
      <c r="BC1760" s="13"/>
      <c r="BD1760" s="13"/>
      <c r="BE1760" s="13"/>
      <c r="BF1760" s="13"/>
      <c r="BG1760" s="13"/>
      <c r="BH1760" s="13"/>
      <c r="BI1760" s="13"/>
      <c r="BJ1760" s="13" t="s">
        <v>112</v>
      </c>
      <c r="BK1760" s="13" t="s">
        <v>111</v>
      </c>
      <c r="BL1760" s="13"/>
      <c r="BM1760" s="13"/>
      <c r="BN1760" s="13"/>
      <c r="BO1760" s="13"/>
      <c r="BP1760" s="13"/>
      <c r="BQ1760" s="11" t="s">
        <v>6426</v>
      </c>
      <c r="BR1760" s="13"/>
      <c r="BS1760" s="13"/>
      <c r="BT1760" s="35"/>
      <c r="BU1760" s="35" t="s">
        <v>6427</v>
      </c>
      <c r="BV1760" s="14">
        <v>44414</v>
      </c>
      <c r="BW1760" s="35" t="s">
        <v>6428</v>
      </c>
      <c r="BX1760" s="4" t="s">
        <v>112</v>
      </c>
      <c r="BY1760" s="4" t="s">
        <v>136</v>
      </c>
      <c r="BZ1760" s="4" t="s">
        <v>162</v>
      </c>
      <c r="CA1760" s="2">
        <v>2</v>
      </c>
      <c r="CB1760" s="13" t="s">
        <v>295</v>
      </c>
      <c r="CC1760" s="4" t="s">
        <v>126</v>
      </c>
      <c r="CD1760" s="1" t="b">
        <f t="shared" si="913"/>
        <v>1</v>
      </c>
      <c r="CE1760" s="1" t="b">
        <f t="shared" si="914"/>
        <v>0</v>
      </c>
      <c r="CF1760" s="1" t="b">
        <f t="shared" si="888"/>
        <v>0</v>
      </c>
      <c r="CG1760" s="1" t="b">
        <f t="shared" si="889"/>
        <v>0</v>
      </c>
      <c r="CH1760" s="1" t="b">
        <f t="shared" si="890"/>
        <v>0</v>
      </c>
      <c r="CI1760" s="1" t="b">
        <f t="shared" si="891"/>
        <v>1</v>
      </c>
      <c r="CJ1760" s="1" t="b">
        <f t="shared" si="892"/>
        <v>0</v>
      </c>
      <c r="CK1760" s="1" t="b">
        <f t="shared" si="893"/>
        <v>0</v>
      </c>
      <c r="CL1760" s="1" t="b">
        <f t="shared" si="894"/>
        <v>0</v>
      </c>
      <c r="CM1760" s="1" t="b">
        <f t="shared" si="895"/>
        <v>0</v>
      </c>
      <c r="CN1760" s="1" t="b">
        <f t="shared" si="896"/>
        <v>0</v>
      </c>
      <c r="CO1760" s="2" t="b">
        <f t="shared" si="897"/>
        <v>0</v>
      </c>
      <c r="CP1760" s="2" t="b">
        <f t="shared" si="898"/>
        <v>0</v>
      </c>
      <c r="CQ1760" s="2" t="b">
        <f t="shared" si="899"/>
        <v>1</v>
      </c>
      <c r="CR1760" s="6" t="str">
        <f t="shared" si="900"/>
        <v>Female</v>
      </c>
      <c r="CS1760" s="7">
        <f t="shared" si="901"/>
        <v>1</v>
      </c>
      <c r="CT1760" s="7">
        <f t="shared" si="902"/>
        <v>0</v>
      </c>
      <c r="CU1760" s="7">
        <f t="shared" si="903"/>
        <v>0</v>
      </c>
      <c r="CV1760" s="7">
        <f t="shared" si="904"/>
        <v>1</v>
      </c>
      <c r="CW1760" s="7">
        <f t="shared" si="915"/>
        <v>0</v>
      </c>
      <c r="CX1760" s="1" t="b">
        <f t="shared" si="916"/>
        <v>1</v>
      </c>
      <c r="CY1760" s="1" t="b">
        <f t="shared" si="917"/>
        <v>1</v>
      </c>
      <c r="DG1760" s="1" t="b">
        <f t="shared" si="918"/>
        <v>0</v>
      </c>
    </row>
    <row r="1761" spans="1:111" ht="304.5" x14ac:dyDescent="0.35">
      <c r="B1761" s="1" t="s">
        <v>13809</v>
      </c>
      <c r="C1761" s="9">
        <v>44397</v>
      </c>
      <c r="D1761" s="10" t="s">
        <v>13809</v>
      </c>
      <c r="E1761" s="1">
        <v>72</v>
      </c>
      <c r="F1761" s="1" t="s">
        <v>108</v>
      </c>
      <c r="G1761" s="1" t="s">
        <v>13809</v>
      </c>
      <c r="H1761" s="1" t="s">
        <v>13809</v>
      </c>
      <c r="J1761" s="2" t="s">
        <v>128</v>
      </c>
      <c r="K1761" s="2" t="s">
        <v>13809</v>
      </c>
      <c r="L1761" s="9">
        <v>44357</v>
      </c>
      <c r="M1761" s="2" t="s">
        <v>128</v>
      </c>
      <c r="N1761" s="2" t="s">
        <v>13809</v>
      </c>
      <c r="O1761" s="2" t="s">
        <v>110</v>
      </c>
      <c r="P1761" s="2" t="s">
        <v>111</v>
      </c>
      <c r="S1761" s="2" t="s">
        <v>112</v>
      </c>
      <c r="T1761" s="2" t="s">
        <v>111</v>
      </c>
      <c r="U1761" s="2" t="b">
        <v>1</v>
      </c>
      <c r="V1761" s="2" t="s">
        <v>126</v>
      </c>
      <c r="Y1761" s="2" t="s">
        <v>112</v>
      </c>
      <c r="Z1761" s="2" t="s">
        <v>111</v>
      </c>
      <c r="AA1761" s="2" t="s">
        <v>112</v>
      </c>
      <c r="AB1761" s="2" t="s">
        <v>751</v>
      </c>
      <c r="AC1761" s="1" t="s">
        <v>111</v>
      </c>
      <c r="AF1761" s="1" t="s">
        <v>111</v>
      </c>
      <c r="AH1761" s="1" t="s">
        <v>193</v>
      </c>
      <c r="AI1761" s="1" t="s">
        <v>6429</v>
      </c>
      <c r="AJ1761" s="1" t="s">
        <v>115</v>
      </c>
      <c r="AK1761" s="1" t="s">
        <v>129</v>
      </c>
      <c r="AO1761" s="1" t="s">
        <v>117</v>
      </c>
      <c r="AS1761" s="1" t="s">
        <v>118</v>
      </c>
      <c r="AU1761" s="1" t="s">
        <v>238</v>
      </c>
      <c r="AX1761" s="1">
        <v>45</v>
      </c>
      <c r="AZ1761" s="1" t="s">
        <v>299</v>
      </c>
      <c r="BA1761" s="1" t="s">
        <v>6430</v>
      </c>
      <c r="BF1761" s="1" t="s">
        <v>6431</v>
      </c>
      <c r="BJ1761" s="1" t="s">
        <v>112</v>
      </c>
      <c r="BQ1761" s="1" t="s">
        <v>121</v>
      </c>
      <c r="BR1761" s="1" t="s">
        <v>122</v>
      </c>
      <c r="BS1761" s="1" t="s">
        <v>112</v>
      </c>
      <c r="BU1761" s="34" t="s">
        <v>6432</v>
      </c>
      <c r="BV1761" s="9">
        <v>44397</v>
      </c>
      <c r="BW1761" s="34" t="s">
        <v>6433</v>
      </c>
      <c r="BY1761" s="2" t="s">
        <v>153</v>
      </c>
      <c r="BZ1761" s="2" t="s">
        <v>124</v>
      </c>
      <c r="CA1761" s="2">
        <v>2</v>
      </c>
      <c r="CB1761" s="1" t="s">
        <v>326</v>
      </c>
      <c r="CC1761" s="2" t="s">
        <v>126</v>
      </c>
      <c r="CD1761" s="1" t="b">
        <f t="shared" si="913"/>
        <v>0</v>
      </c>
      <c r="CE1761" s="1" t="b">
        <f t="shared" si="914"/>
        <v>0</v>
      </c>
      <c r="CF1761" s="1" t="b">
        <f t="shared" si="888"/>
        <v>0</v>
      </c>
      <c r="CG1761" s="1" t="b">
        <f t="shared" si="889"/>
        <v>0</v>
      </c>
      <c r="CH1761" s="1" t="b">
        <f t="shared" si="890"/>
        <v>0</v>
      </c>
      <c r="CI1761" s="1" t="b">
        <f t="shared" si="891"/>
        <v>0</v>
      </c>
      <c r="CJ1761" s="1" t="b">
        <f t="shared" si="892"/>
        <v>0</v>
      </c>
      <c r="CK1761" s="1" t="b">
        <f t="shared" si="893"/>
        <v>0</v>
      </c>
      <c r="CL1761" s="1" t="b">
        <f t="shared" si="894"/>
        <v>0</v>
      </c>
      <c r="CM1761" s="1" t="b">
        <f t="shared" si="895"/>
        <v>0</v>
      </c>
      <c r="CN1761" s="1" t="b">
        <f t="shared" si="896"/>
        <v>1</v>
      </c>
      <c r="CO1761" s="2" t="b">
        <f t="shared" si="897"/>
        <v>0</v>
      </c>
      <c r="CP1761" s="2" t="b">
        <f t="shared" si="898"/>
        <v>0</v>
      </c>
      <c r="CQ1761" s="2" t="b">
        <f t="shared" si="899"/>
        <v>0</v>
      </c>
      <c r="CR1761" s="6" t="str">
        <f t="shared" si="900"/>
        <v>Female</v>
      </c>
      <c r="CS1761" s="7">
        <f t="shared" si="901"/>
        <v>0</v>
      </c>
      <c r="CT1761" s="7">
        <f t="shared" si="902"/>
        <v>1</v>
      </c>
      <c r="CU1761" s="7">
        <f t="shared" si="903"/>
        <v>0</v>
      </c>
      <c r="CV1761" s="7">
        <f t="shared" si="904"/>
        <v>0</v>
      </c>
      <c r="CW1761" s="7">
        <f t="shared" si="915"/>
        <v>1</v>
      </c>
      <c r="CX1761" s="1" t="b">
        <f t="shared" si="916"/>
        <v>0</v>
      </c>
      <c r="CY1761" s="1" t="b">
        <f t="shared" si="917"/>
        <v>0</v>
      </c>
      <c r="DG1761" s="1" t="b">
        <f t="shared" si="918"/>
        <v>0</v>
      </c>
    </row>
    <row r="1762" spans="1:111" ht="29" x14ac:dyDescent="0.35">
      <c r="B1762" s="1" t="s">
        <v>13809</v>
      </c>
      <c r="C1762" s="9">
        <v>44397</v>
      </c>
      <c r="D1762" s="10" t="s">
        <v>13809</v>
      </c>
      <c r="E1762" s="1">
        <v>65</v>
      </c>
      <c r="F1762" s="1" t="s">
        <v>127</v>
      </c>
      <c r="G1762" s="1" t="s">
        <v>13809</v>
      </c>
      <c r="H1762" s="1" t="s">
        <v>13809</v>
      </c>
      <c r="I1762" s="9">
        <v>44222</v>
      </c>
      <c r="J1762" s="2" t="s">
        <v>109</v>
      </c>
      <c r="K1762" s="2" t="s">
        <v>13809</v>
      </c>
      <c r="N1762" s="2" t="s">
        <v>13809</v>
      </c>
      <c r="O1762" s="2" t="s">
        <v>110</v>
      </c>
      <c r="P1762" s="2" t="s">
        <v>111</v>
      </c>
      <c r="S1762" s="2" t="s">
        <v>112</v>
      </c>
      <c r="T1762" s="2" t="s">
        <v>111</v>
      </c>
      <c r="U1762" s="2" t="b">
        <v>1</v>
      </c>
      <c r="V1762" s="2" t="s">
        <v>113</v>
      </c>
      <c r="W1762" s="1" t="s">
        <v>111</v>
      </c>
      <c r="Y1762" s="2" t="s">
        <v>112</v>
      </c>
      <c r="Z1762" s="2" t="s">
        <v>112</v>
      </c>
      <c r="AA1762" s="2" t="s">
        <v>111</v>
      </c>
      <c r="AB1762" s="2">
        <v>12</v>
      </c>
      <c r="AC1762" s="1" t="s">
        <v>111</v>
      </c>
      <c r="AF1762" s="1" t="s">
        <v>111</v>
      </c>
      <c r="AJ1762" s="1" t="s">
        <v>115</v>
      </c>
      <c r="AK1762" s="1" t="s">
        <v>129</v>
      </c>
      <c r="AO1762" s="1" t="s">
        <v>117</v>
      </c>
      <c r="AS1762" s="1" t="s">
        <v>190</v>
      </c>
      <c r="AU1762" s="1" t="s">
        <v>197</v>
      </c>
      <c r="AZ1762" s="1" t="s">
        <v>1764</v>
      </c>
      <c r="BC1762" s="1" t="s">
        <v>300</v>
      </c>
      <c r="BE1762" s="1" t="s">
        <v>6434</v>
      </c>
      <c r="BG1762" s="1" t="s">
        <v>6435</v>
      </c>
      <c r="BH1762" s="1" t="s">
        <v>6436</v>
      </c>
      <c r="BJ1762" s="1" t="s">
        <v>111</v>
      </c>
      <c r="BN1762" s="1" t="s">
        <v>112</v>
      </c>
      <c r="BO1762" s="1" t="s">
        <v>148</v>
      </c>
      <c r="BP1762" s="1" t="s">
        <v>6437</v>
      </c>
      <c r="BQ1762" s="1" t="s">
        <v>121</v>
      </c>
      <c r="BR1762" s="1" t="s">
        <v>122</v>
      </c>
      <c r="BS1762" s="1" t="s">
        <v>111</v>
      </c>
      <c r="BT1762" s="34" t="s">
        <v>6438</v>
      </c>
      <c r="BV1762" s="9">
        <v>44397</v>
      </c>
      <c r="BW1762" s="34" t="s">
        <v>6439</v>
      </c>
      <c r="BX1762" s="2" t="s">
        <v>111</v>
      </c>
      <c r="BY1762" s="2" t="s">
        <v>174</v>
      </c>
      <c r="BZ1762" s="2" t="s">
        <v>124</v>
      </c>
      <c r="CA1762" s="2">
        <v>1</v>
      </c>
      <c r="CB1762" s="1" t="s">
        <v>256</v>
      </c>
      <c r="CC1762" s="2" t="s">
        <v>126</v>
      </c>
      <c r="CD1762" s="1" t="b">
        <f t="shared" si="913"/>
        <v>0</v>
      </c>
      <c r="CE1762" s="1" t="b">
        <f t="shared" si="914"/>
        <v>0</v>
      </c>
      <c r="CF1762" s="1" t="b">
        <f t="shared" si="888"/>
        <v>0</v>
      </c>
      <c r="CG1762" s="1" t="b">
        <f t="shared" si="889"/>
        <v>0</v>
      </c>
      <c r="CH1762" s="1" t="b">
        <f t="shared" si="890"/>
        <v>0</v>
      </c>
      <c r="CI1762" s="1" t="b">
        <f t="shared" si="891"/>
        <v>0</v>
      </c>
      <c r="CJ1762" s="1" t="b">
        <f t="shared" si="892"/>
        <v>0</v>
      </c>
      <c r="CK1762" s="1" t="b">
        <f t="shared" si="893"/>
        <v>0</v>
      </c>
      <c r="CL1762" s="1" t="b">
        <f t="shared" si="894"/>
        <v>0</v>
      </c>
      <c r="CM1762" s="1" t="b">
        <f t="shared" si="895"/>
        <v>0</v>
      </c>
      <c r="CN1762" s="1" t="b">
        <f t="shared" si="896"/>
        <v>1</v>
      </c>
      <c r="CO1762" s="2" t="b">
        <f t="shared" si="897"/>
        <v>0</v>
      </c>
      <c r="CP1762" s="2" t="b">
        <f t="shared" si="898"/>
        <v>0</v>
      </c>
      <c r="CQ1762" s="2" t="b">
        <f t="shared" si="899"/>
        <v>1</v>
      </c>
      <c r="CR1762" s="6" t="str">
        <f t="shared" si="900"/>
        <v>Male</v>
      </c>
      <c r="CS1762" s="7">
        <f t="shared" si="901"/>
        <v>1</v>
      </c>
      <c r="CT1762" s="7">
        <f t="shared" si="902"/>
        <v>0</v>
      </c>
      <c r="CU1762" s="7">
        <f t="shared" si="903"/>
        <v>0</v>
      </c>
      <c r="CV1762" s="7">
        <f t="shared" si="904"/>
        <v>0</v>
      </c>
      <c r="CW1762" s="7">
        <f t="shared" si="915"/>
        <v>0</v>
      </c>
      <c r="CX1762" s="1" t="b">
        <f t="shared" si="916"/>
        <v>0</v>
      </c>
      <c r="CY1762" s="1" t="b">
        <f t="shared" si="917"/>
        <v>0</v>
      </c>
      <c r="DG1762" s="1" t="b">
        <f t="shared" si="918"/>
        <v>0</v>
      </c>
    </row>
    <row r="1763" spans="1:111" x14ac:dyDescent="0.35">
      <c r="A1763" s="2">
        <v>1859</v>
      </c>
      <c r="B1763" s="1" t="s">
        <v>13809</v>
      </c>
      <c r="C1763" s="9">
        <v>44397</v>
      </c>
      <c r="D1763" s="10" t="s">
        <v>13809</v>
      </c>
      <c r="E1763" s="1">
        <v>14</v>
      </c>
      <c r="F1763" s="1" t="s">
        <v>127</v>
      </c>
      <c r="G1763" s="1" t="s">
        <v>13809</v>
      </c>
      <c r="H1763" s="1" t="s">
        <v>13809</v>
      </c>
      <c r="J1763" s="2" t="s">
        <v>109</v>
      </c>
      <c r="K1763" s="2" t="s">
        <v>13809</v>
      </c>
      <c r="L1763" s="9">
        <v>44393</v>
      </c>
      <c r="M1763" s="2" t="s">
        <v>109</v>
      </c>
      <c r="N1763" s="2" t="s">
        <v>13809</v>
      </c>
      <c r="O1763" s="2" t="s">
        <v>110</v>
      </c>
      <c r="P1763" s="2" t="s">
        <v>111</v>
      </c>
      <c r="T1763" s="2" t="s">
        <v>112</v>
      </c>
      <c r="U1763" s="2" t="b">
        <v>1</v>
      </c>
      <c r="V1763" s="2" t="s">
        <v>113</v>
      </c>
      <c r="W1763" s="1" t="s">
        <v>112</v>
      </c>
      <c r="X1763" s="1" t="s">
        <v>110</v>
      </c>
      <c r="Y1763" s="2" t="s">
        <v>112</v>
      </c>
      <c r="Z1763" s="2" t="s">
        <v>111</v>
      </c>
      <c r="AA1763" s="2" t="s">
        <v>112</v>
      </c>
      <c r="AB1763" s="2">
        <v>1</v>
      </c>
      <c r="AC1763" s="1" t="s">
        <v>111</v>
      </c>
      <c r="AF1763" s="1" t="s">
        <v>111</v>
      </c>
      <c r="AJ1763" s="1" t="s">
        <v>115</v>
      </c>
      <c r="AK1763" s="1" t="s">
        <v>129</v>
      </c>
      <c r="AO1763" s="1" t="s">
        <v>117</v>
      </c>
      <c r="AS1763" s="1" t="s">
        <v>118</v>
      </c>
      <c r="AU1763" s="1" t="s">
        <v>132</v>
      </c>
      <c r="AZ1763" s="1" t="s">
        <v>310</v>
      </c>
      <c r="BA1763" s="1">
        <v>5.23</v>
      </c>
      <c r="BE1763" s="1">
        <v>24</v>
      </c>
      <c r="BG1763" s="1">
        <v>10.199999999999999</v>
      </c>
      <c r="BJ1763" s="1" t="s">
        <v>112</v>
      </c>
      <c r="BK1763" s="1" t="s">
        <v>112</v>
      </c>
      <c r="BL1763" s="1" t="s">
        <v>142</v>
      </c>
      <c r="BQ1763" s="1" t="s">
        <v>121</v>
      </c>
      <c r="BR1763" s="1" t="s">
        <v>122</v>
      </c>
      <c r="BS1763" s="1" t="s">
        <v>112</v>
      </c>
      <c r="BU1763" s="34" t="s">
        <v>6440</v>
      </c>
      <c r="BV1763" s="9">
        <v>44399</v>
      </c>
      <c r="BX1763" s="2" t="s">
        <v>111</v>
      </c>
      <c r="BY1763" s="2" t="s">
        <v>123</v>
      </c>
      <c r="BZ1763" s="2" t="s">
        <v>124</v>
      </c>
      <c r="CA1763" s="2">
        <v>2</v>
      </c>
      <c r="CB1763" s="1" t="s">
        <v>246</v>
      </c>
      <c r="CC1763" s="2" t="s">
        <v>126</v>
      </c>
      <c r="CD1763" s="1" t="b">
        <f t="shared" si="913"/>
        <v>1</v>
      </c>
      <c r="CE1763" s="1" t="b">
        <f t="shared" si="914"/>
        <v>1</v>
      </c>
      <c r="CF1763" s="1" t="b">
        <f t="shared" si="888"/>
        <v>0</v>
      </c>
      <c r="CG1763" s="1" t="b">
        <f t="shared" si="889"/>
        <v>1</v>
      </c>
      <c r="CH1763" s="1" t="b">
        <f t="shared" si="890"/>
        <v>0</v>
      </c>
      <c r="CI1763" s="1" t="b">
        <f t="shared" si="891"/>
        <v>0</v>
      </c>
      <c r="CJ1763" s="1" t="b">
        <f t="shared" si="892"/>
        <v>0</v>
      </c>
      <c r="CK1763" s="1" t="b">
        <f t="shared" si="893"/>
        <v>0</v>
      </c>
      <c r="CL1763" s="1" t="b">
        <f t="shared" si="894"/>
        <v>0</v>
      </c>
      <c r="CM1763" s="1" t="b">
        <f t="shared" si="895"/>
        <v>0</v>
      </c>
      <c r="CN1763" s="1" t="b">
        <f t="shared" si="896"/>
        <v>0</v>
      </c>
      <c r="CO1763" s="2" t="b">
        <f t="shared" si="897"/>
        <v>1</v>
      </c>
      <c r="CP1763" s="2" t="b">
        <f t="shared" si="898"/>
        <v>1</v>
      </c>
      <c r="CQ1763" s="2" t="b">
        <f t="shared" si="899"/>
        <v>0</v>
      </c>
      <c r="CR1763" s="6" t="str">
        <f t="shared" si="900"/>
        <v>Male</v>
      </c>
      <c r="CS1763" s="7">
        <f t="shared" si="901"/>
        <v>1</v>
      </c>
      <c r="CT1763" s="7">
        <f t="shared" si="902"/>
        <v>0</v>
      </c>
      <c r="CU1763" s="7">
        <f t="shared" si="903"/>
        <v>0</v>
      </c>
      <c r="CV1763" s="7">
        <f t="shared" si="904"/>
        <v>1</v>
      </c>
      <c r="CW1763" s="7">
        <f t="shared" si="915"/>
        <v>0</v>
      </c>
      <c r="CX1763" s="1" t="b">
        <f t="shared" si="916"/>
        <v>1</v>
      </c>
      <c r="CY1763" s="1" t="b">
        <f t="shared" si="917"/>
        <v>0</v>
      </c>
      <c r="DG1763" s="1" t="b">
        <f t="shared" si="918"/>
        <v>1</v>
      </c>
    </row>
    <row r="1764" spans="1:111" ht="72.5" x14ac:dyDescent="0.35">
      <c r="A1764" s="2">
        <v>1881</v>
      </c>
      <c r="B1764" s="1" t="s">
        <v>13809</v>
      </c>
      <c r="C1764" s="9">
        <v>44397</v>
      </c>
      <c r="D1764" s="10" t="s">
        <v>13809</v>
      </c>
      <c r="E1764" s="1" t="e">
        <f>ROUND((L1764-D1764)/365,0)</f>
        <v>#VALUE!</v>
      </c>
      <c r="F1764" s="1" t="s">
        <v>127</v>
      </c>
      <c r="G1764" s="1" t="s">
        <v>13809</v>
      </c>
      <c r="H1764" s="1" t="s">
        <v>13809</v>
      </c>
      <c r="I1764" s="9">
        <v>44372</v>
      </c>
      <c r="J1764" s="2" t="s">
        <v>109</v>
      </c>
      <c r="K1764" s="2" t="s">
        <v>13809</v>
      </c>
      <c r="L1764" s="9">
        <v>44393</v>
      </c>
      <c r="M1764" s="2" t="s">
        <v>109</v>
      </c>
      <c r="N1764" s="2" t="s">
        <v>13809</v>
      </c>
      <c r="O1764" s="2" t="s">
        <v>110</v>
      </c>
      <c r="P1764" s="2" t="s">
        <v>111</v>
      </c>
      <c r="S1764" s="2" t="s">
        <v>112</v>
      </c>
      <c r="T1764" s="2" t="s">
        <v>111</v>
      </c>
      <c r="U1764" s="2" t="b">
        <f>OR(S1764="yes",T1764="yes")</f>
        <v>1</v>
      </c>
      <c r="V1764" s="2" t="s">
        <v>113</v>
      </c>
      <c r="W1764" s="1" t="s">
        <v>112</v>
      </c>
      <c r="X1764" s="1" t="s">
        <v>114</v>
      </c>
      <c r="Y1764" s="2" t="s">
        <v>112</v>
      </c>
      <c r="Z1764" s="2" t="s">
        <v>111</v>
      </c>
      <c r="AA1764" s="2" t="s">
        <v>112</v>
      </c>
      <c r="AB1764" s="2">
        <v>2</v>
      </c>
      <c r="AC1764" s="1" t="s">
        <v>111</v>
      </c>
      <c r="AF1764" s="1" t="s">
        <v>111</v>
      </c>
      <c r="AJ1764" s="1" t="s">
        <v>115</v>
      </c>
      <c r="AK1764" s="1" t="s">
        <v>129</v>
      </c>
      <c r="AO1764" s="1" t="s">
        <v>117</v>
      </c>
      <c r="AU1764" s="1" t="s">
        <v>132</v>
      </c>
      <c r="AZ1764" s="1" t="s">
        <v>208</v>
      </c>
      <c r="BA1764" s="1">
        <v>157</v>
      </c>
      <c r="BD1764" s="1">
        <v>9.6999999999999993</v>
      </c>
      <c r="BG1764" s="1">
        <v>1.07</v>
      </c>
      <c r="BJ1764" s="1" t="s">
        <v>112</v>
      </c>
      <c r="BK1764" s="1" t="s">
        <v>112</v>
      </c>
      <c r="BL1764" s="1" t="s">
        <v>142</v>
      </c>
      <c r="BQ1764" s="1" t="s">
        <v>121</v>
      </c>
      <c r="BR1764" s="1" t="s">
        <v>122</v>
      </c>
      <c r="BS1764" s="1" t="s">
        <v>112</v>
      </c>
      <c r="BU1764" s="34" t="s">
        <v>6441</v>
      </c>
      <c r="BV1764" s="9">
        <v>44397</v>
      </c>
      <c r="BW1764" s="34" t="s">
        <v>6442</v>
      </c>
      <c r="BX1764" s="2" t="s">
        <v>111</v>
      </c>
      <c r="BY1764" s="2" t="s">
        <v>156</v>
      </c>
      <c r="BZ1764" s="2" t="s">
        <v>124</v>
      </c>
      <c r="CA1764" s="2">
        <v>2</v>
      </c>
      <c r="CB1764" s="1" t="s">
        <v>279</v>
      </c>
      <c r="CC1764" s="2" t="s">
        <v>126</v>
      </c>
      <c r="CD1764" s="1" t="e">
        <f t="shared" si="913"/>
        <v>#VALUE!</v>
      </c>
      <c r="CE1764" s="1" t="e">
        <f t="shared" si="914"/>
        <v>#VALUE!</v>
      </c>
      <c r="CF1764" s="1" t="e">
        <f t="shared" si="888"/>
        <v>#VALUE!</v>
      </c>
      <c r="CG1764" s="1" t="e">
        <f t="shared" si="889"/>
        <v>#VALUE!</v>
      </c>
      <c r="CH1764" s="1" t="e">
        <f t="shared" si="890"/>
        <v>#VALUE!</v>
      </c>
      <c r="CI1764" s="1" t="e">
        <f t="shared" si="891"/>
        <v>#VALUE!</v>
      </c>
      <c r="CJ1764" s="1" t="e">
        <f t="shared" si="892"/>
        <v>#VALUE!</v>
      </c>
      <c r="CK1764" s="1" t="e">
        <f t="shared" si="893"/>
        <v>#VALUE!</v>
      </c>
      <c r="CL1764" s="1" t="e">
        <f t="shared" si="894"/>
        <v>#VALUE!</v>
      </c>
      <c r="CM1764" s="1" t="e">
        <f t="shared" si="895"/>
        <v>#VALUE!</v>
      </c>
      <c r="CN1764" s="1" t="e">
        <f t="shared" si="896"/>
        <v>#VALUE!</v>
      </c>
      <c r="CO1764" s="2" t="b">
        <f t="shared" si="897"/>
        <v>1</v>
      </c>
      <c r="CP1764" s="2" t="b">
        <f t="shared" si="898"/>
        <v>1</v>
      </c>
      <c r="CQ1764" s="2" t="b">
        <f t="shared" si="899"/>
        <v>0</v>
      </c>
      <c r="CR1764" s="6" t="str">
        <f t="shared" si="900"/>
        <v>Male</v>
      </c>
      <c r="CS1764" s="7">
        <f t="shared" si="901"/>
        <v>1</v>
      </c>
      <c r="CT1764" s="7">
        <f t="shared" si="902"/>
        <v>0</v>
      </c>
      <c r="CU1764" s="7">
        <f t="shared" si="903"/>
        <v>0</v>
      </c>
      <c r="CV1764" s="7">
        <f t="shared" si="904"/>
        <v>1</v>
      </c>
      <c r="CW1764" s="7">
        <f t="shared" si="915"/>
        <v>0</v>
      </c>
      <c r="CX1764" s="1" t="e">
        <f t="shared" si="916"/>
        <v>#VALUE!</v>
      </c>
      <c r="CY1764" s="1" t="e">
        <f t="shared" si="917"/>
        <v>#VALUE!</v>
      </c>
      <c r="DG1764" s="1" t="e">
        <f t="shared" si="918"/>
        <v>#VALUE!</v>
      </c>
    </row>
    <row r="1765" spans="1:111" ht="101.5" x14ac:dyDescent="0.35">
      <c r="B1765" s="1" t="s">
        <v>13809</v>
      </c>
      <c r="C1765" s="9">
        <v>44397</v>
      </c>
      <c r="D1765" s="10" t="s">
        <v>13809</v>
      </c>
      <c r="E1765" s="1">
        <v>25</v>
      </c>
      <c r="F1765" s="1" t="s">
        <v>127</v>
      </c>
      <c r="G1765" s="1" t="s">
        <v>13809</v>
      </c>
      <c r="H1765" s="1" t="s">
        <v>13809</v>
      </c>
      <c r="I1765" s="2" t="s">
        <v>183</v>
      </c>
      <c r="J1765" s="2" t="s">
        <v>163</v>
      </c>
      <c r="K1765" s="2" t="s">
        <v>13809</v>
      </c>
      <c r="L1765" s="9">
        <v>44394</v>
      </c>
      <c r="M1765" s="2" t="s">
        <v>128</v>
      </c>
      <c r="N1765" s="2" t="s">
        <v>13809</v>
      </c>
      <c r="O1765" s="2" t="s">
        <v>110</v>
      </c>
      <c r="P1765" s="2" t="s">
        <v>111</v>
      </c>
      <c r="S1765" s="2" t="s">
        <v>112</v>
      </c>
      <c r="T1765" s="2" t="s">
        <v>111</v>
      </c>
      <c r="U1765" s="2" t="b">
        <v>1</v>
      </c>
      <c r="V1765" s="2" t="s">
        <v>113</v>
      </c>
      <c r="W1765" s="1" t="s">
        <v>112</v>
      </c>
      <c r="X1765" s="1" t="s">
        <v>114</v>
      </c>
      <c r="Y1765" s="2" t="s">
        <v>112</v>
      </c>
      <c r="Z1765" s="2" t="s">
        <v>111</v>
      </c>
      <c r="AA1765" s="2" t="s">
        <v>112</v>
      </c>
      <c r="AB1765" s="2">
        <v>3</v>
      </c>
      <c r="AC1765" s="1" t="s">
        <v>111</v>
      </c>
      <c r="AF1765" s="1" t="s">
        <v>111</v>
      </c>
      <c r="AK1765" s="1" t="s">
        <v>129</v>
      </c>
      <c r="AO1765" s="1" t="s">
        <v>117</v>
      </c>
      <c r="AS1765" s="1" t="s">
        <v>118</v>
      </c>
      <c r="AU1765" s="1" t="s">
        <v>132</v>
      </c>
      <c r="AZ1765" s="1" t="s">
        <v>299</v>
      </c>
      <c r="BA1765" s="1" t="s">
        <v>6443</v>
      </c>
      <c r="BF1765" s="1">
        <v>265</v>
      </c>
      <c r="BJ1765" s="1" t="s">
        <v>112</v>
      </c>
      <c r="BK1765" s="1" t="s">
        <v>112</v>
      </c>
      <c r="BL1765" s="1" t="s">
        <v>142</v>
      </c>
      <c r="BQ1765" s="1" t="s">
        <v>121</v>
      </c>
      <c r="BR1765" s="1" t="s">
        <v>122</v>
      </c>
      <c r="BS1765" s="1" t="s">
        <v>112</v>
      </c>
      <c r="BU1765" s="34" t="s">
        <v>6444</v>
      </c>
      <c r="BV1765" s="9">
        <v>44441</v>
      </c>
      <c r="BW1765" s="34" t="s">
        <v>6445</v>
      </c>
      <c r="BX1765" s="2" t="s">
        <v>111</v>
      </c>
      <c r="BY1765" s="2" t="s">
        <v>156</v>
      </c>
      <c r="BZ1765" s="2" t="s">
        <v>124</v>
      </c>
      <c r="CA1765" s="2">
        <v>2</v>
      </c>
      <c r="CB1765" s="1" t="s">
        <v>247</v>
      </c>
      <c r="CC1765" s="2" t="s">
        <v>126</v>
      </c>
      <c r="CD1765" s="1" t="b">
        <f t="shared" si="913"/>
        <v>1</v>
      </c>
      <c r="CE1765" s="1" t="b">
        <f t="shared" si="914"/>
        <v>0</v>
      </c>
      <c r="CF1765" s="1" t="b">
        <f t="shared" si="888"/>
        <v>0</v>
      </c>
      <c r="CG1765" s="1" t="b">
        <f t="shared" si="889"/>
        <v>0</v>
      </c>
      <c r="CH1765" s="1" t="b">
        <f t="shared" si="890"/>
        <v>0</v>
      </c>
      <c r="CI1765" s="1" t="b">
        <f t="shared" si="891"/>
        <v>0</v>
      </c>
      <c r="CJ1765" s="1" t="b">
        <f t="shared" si="892"/>
        <v>1</v>
      </c>
      <c r="CK1765" s="1" t="b">
        <f t="shared" si="893"/>
        <v>0</v>
      </c>
      <c r="CL1765" s="1" t="b">
        <f t="shared" si="894"/>
        <v>0</v>
      </c>
      <c r="CM1765" s="1" t="b">
        <f t="shared" si="895"/>
        <v>0</v>
      </c>
      <c r="CN1765" s="1" t="b">
        <f t="shared" si="896"/>
        <v>0</v>
      </c>
      <c r="CO1765" s="2" t="b">
        <f t="shared" si="897"/>
        <v>1</v>
      </c>
      <c r="CP1765" s="2" t="b">
        <f t="shared" si="898"/>
        <v>1</v>
      </c>
      <c r="CQ1765" s="2" t="b">
        <f t="shared" si="899"/>
        <v>0</v>
      </c>
      <c r="CR1765" s="6" t="str">
        <f t="shared" si="900"/>
        <v>Male</v>
      </c>
      <c r="CS1765" s="7">
        <f t="shared" si="901"/>
        <v>0</v>
      </c>
      <c r="CT1765" s="7">
        <f t="shared" si="902"/>
        <v>0</v>
      </c>
      <c r="CU1765" s="7">
        <f t="shared" si="903"/>
        <v>0</v>
      </c>
      <c r="CV1765" s="7">
        <f t="shared" si="904"/>
        <v>0</v>
      </c>
      <c r="CW1765" s="7">
        <f t="shared" si="915"/>
        <v>1</v>
      </c>
      <c r="CX1765" s="1" t="b">
        <f t="shared" si="916"/>
        <v>1</v>
      </c>
      <c r="CY1765" s="1" t="b">
        <f t="shared" si="917"/>
        <v>1</v>
      </c>
      <c r="DG1765" s="1" t="b">
        <f t="shared" si="918"/>
        <v>0</v>
      </c>
    </row>
    <row r="1766" spans="1:111" ht="217.5" x14ac:dyDescent="0.35">
      <c r="B1766" s="1" t="s">
        <v>13809</v>
      </c>
      <c r="C1766" s="9">
        <v>44397</v>
      </c>
      <c r="D1766" s="10" t="s">
        <v>13809</v>
      </c>
      <c r="E1766" s="1">
        <v>22</v>
      </c>
      <c r="F1766" s="1" t="s">
        <v>127</v>
      </c>
      <c r="G1766" s="1" t="s">
        <v>13809</v>
      </c>
      <c r="H1766" s="1" t="s">
        <v>13809</v>
      </c>
      <c r="I1766" s="2" t="s">
        <v>183</v>
      </c>
      <c r="J1766" s="2" t="s">
        <v>163</v>
      </c>
      <c r="K1766" s="2" t="s">
        <v>13809</v>
      </c>
      <c r="L1766" s="9">
        <v>44384</v>
      </c>
      <c r="M1766" s="2" t="s">
        <v>163</v>
      </c>
      <c r="N1766" s="2" t="s">
        <v>13809</v>
      </c>
      <c r="O1766" s="2" t="s">
        <v>110</v>
      </c>
      <c r="P1766" s="2" t="s">
        <v>111</v>
      </c>
      <c r="S1766" s="2" t="s">
        <v>112</v>
      </c>
      <c r="T1766" s="2" t="s">
        <v>111</v>
      </c>
      <c r="U1766" s="2" t="b">
        <v>1</v>
      </c>
      <c r="V1766" s="2" t="s">
        <v>113</v>
      </c>
      <c r="W1766" s="1" t="s">
        <v>112</v>
      </c>
      <c r="X1766" s="1" t="s">
        <v>110</v>
      </c>
      <c r="Y1766" s="2" t="s">
        <v>112</v>
      </c>
      <c r="Z1766" s="2" t="s">
        <v>111</v>
      </c>
      <c r="AA1766" s="2" t="s">
        <v>112</v>
      </c>
      <c r="AB1766" s="2">
        <v>4</v>
      </c>
      <c r="AC1766" s="1" t="s">
        <v>111</v>
      </c>
      <c r="AF1766" s="1" t="s">
        <v>111</v>
      </c>
      <c r="AJ1766" s="1" t="s">
        <v>115</v>
      </c>
      <c r="AK1766" s="1" t="s">
        <v>201</v>
      </c>
      <c r="AN1766" s="1" t="s">
        <v>6446</v>
      </c>
      <c r="AO1766" s="1" t="s">
        <v>255</v>
      </c>
      <c r="AU1766" s="1" t="s">
        <v>238</v>
      </c>
      <c r="AX1766" s="1">
        <v>50</v>
      </c>
      <c r="AZ1766" s="1" t="s">
        <v>371</v>
      </c>
      <c r="BA1766" s="1" t="s">
        <v>6447</v>
      </c>
      <c r="BD1766" s="1" t="s">
        <v>6448</v>
      </c>
      <c r="BE1766" s="1" t="s">
        <v>6449</v>
      </c>
      <c r="BG1766" s="1" t="s">
        <v>6450</v>
      </c>
      <c r="BJ1766" s="1" t="s">
        <v>112</v>
      </c>
      <c r="BK1766" s="1" t="s">
        <v>112</v>
      </c>
      <c r="BL1766" s="1" t="s">
        <v>142</v>
      </c>
      <c r="BQ1766" s="1" t="s">
        <v>121</v>
      </c>
      <c r="BR1766" s="1" t="s">
        <v>122</v>
      </c>
      <c r="BS1766" s="1" t="s">
        <v>111</v>
      </c>
      <c r="BT1766" s="34" t="s">
        <v>184</v>
      </c>
      <c r="BU1766" s="34" t="s">
        <v>6451</v>
      </c>
      <c r="BV1766" s="9">
        <v>44397</v>
      </c>
      <c r="BW1766" s="34" t="s">
        <v>14556</v>
      </c>
      <c r="BY1766" s="2" t="s">
        <v>156</v>
      </c>
      <c r="BZ1766" s="2" t="s">
        <v>162</v>
      </c>
      <c r="CA1766" s="2">
        <v>2</v>
      </c>
      <c r="CB1766" s="1" t="s">
        <v>505</v>
      </c>
      <c r="CC1766" s="2" t="s">
        <v>126</v>
      </c>
      <c r="CD1766" s="1" t="b">
        <f t="shared" si="913"/>
        <v>1</v>
      </c>
      <c r="CE1766" s="1" t="b">
        <f t="shared" si="914"/>
        <v>0</v>
      </c>
      <c r="CF1766" s="1" t="b">
        <f t="shared" si="888"/>
        <v>0</v>
      </c>
      <c r="CG1766" s="1" t="b">
        <f t="shared" si="889"/>
        <v>0</v>
      </c>
      <c r="CH1766" s="1" t="b">
        <f t="shared" si="890"/>
        <v>0</v>
      </c>
      <c r="CI1766" s="1" t="b">
        <f t="shared" si="891"/>
        <v>1</v>
      </c>
      <c r="CJ1766" s="1" t="b">
        <f t="shared" si="892"/>
        <v>0</v>
      </c>
      <c r="CK1766" s="1" t="b">
        <f t="shared" si="893"/>
        <v>0</v>
      </c>
      <c r="CL1766" s="1" t="b">
        <f t="shared" si="894"/>
        <v>0</v>
      </c>
      <c r="CM1766" s="1" t="b">
        <f t="shared" si="895"/>
        <v>0</v>
      </c>
      <c r="CN1766" s="1" t="b">
        <f t="shared" si="896"/>
        <v>0</v>
      </c>
      <c r="CO1766" s="2" t="b">
        <f t="shared" si="897"/>
        <v>1</v>
      </c>
      <c r="CP1766" s="2" t="b">
        <f t="shared" si="898"/>
        <v>1</v>
      </c>
      <c r="CQ1766" s="2" t="b">
        <f t="shared" si="899"/>
        <v>0</v>
      </c>
      <c r="CR1766" s="6" t="str">
        <f t="shared" si="900"/>
        <v>Male</v>
      </c>
      <c r="CS1766" s="7">
        <f t="shared" si="901"/>
        <v>0</v>
      </c>
      <c r="CT1766" s="7">
        <f t="shared" si="902"/>
        <v>0</v>
      </c>
      <c r="CU1766" s="7">
        <f t="shared" si="903"/>
        <v>0</v>
      </c>
      <c r="CV1766" s="7">
        <f t="shared" si="904"/>
        <v>0</v>
      </c>
      <c r="CW1766" s="7">
        <f t="shared" si="915"/>
        <v>0</v>
      </c>
      <c r="CX1766" s="1" t="b">
        <f t="shared" si="916"/>
        <v>1</v>
      </c>
      <c r="CY1766" s="1" t="b">
        <f t="shared" si="917"/>
        <v>1</v>
      </c>
      <c r="DG1766" s="1" t="b">
        <f t="shared" si="918"/>
        <v>0</v>
      </c>
    </row>
    <row r="1767" spans="1:111" ht="101.5" x14ac:dyDescent="0.35">
      <c r="B1767" s="1" t="s">
        <v>13809</v>
      </c>
      <c r="C1767" s="9">
        <v>44397</v>
      </c>
      <c r="D1767" s="10" t="s">
        <v>13809</v>
      </c>
      <c r="E1767" s="1">
        <v>23</v>
      </c>
      <c r="F1767" s="1" t="s">
        <v>108</v>
      </c>
      <c r="G1767" s="1" t="s">
        <v>13809</v>
      </c>
      <c r="H1767" s="1" t="s">
        <v>13809</v>
      </c>
      <c r="I1767" s="2" t="s">
        <v>183</v>
      </c>
      <c r="J1767" s="2" t="s">
        <v>128</v>
      </c>
      <c r="K1767" s="2" t="s">
        <v>13809</v>
      </c>
      <c r="L1767" s="9">
        <v>44319</v>
      </c>
      <c r="M1767" s="2" t="s">
        <v>128</v>
      </c>
      <c r="N1767" s="2" t="s">
        <v>13809</v>
      </c>
      <c r="O1767" s="2" t="s">
        <v>110</v>
      </c>
      <c r="P1767" s="2" t="s">
        <v>111</v>
      </c>
      <c r="S1767" s="2" t="s">
        <v>111</v>
      </c>
      <c r="T1767" s="2" t="s">
        <v>112</v>
      </c>
      <c r="U1767" s="2" t="b">
        <v>1</v>
      </c>
      <c r="V1767" s="2" t="s">
        <v>126</v>
      </c>
      <c r="W1767" s="1" t="s">
        <v>111</v>
      </c>
      <c r="Y1767" s="2" t="s">
        <v>112</v>
      </c>
      <c r="Z1767" s="2" t="s">
        <v>111</v>
      </c>
      <c r="AA1767" s="2" t="s">
        <v>112</v>
      </c>
      <c r="AB1767" s="2">
        <v>14</v>
      </c>
      <c r="AC1767" s="1" t="s">
        <v>111</v>
      </c>
      <c r="AF1767" s="1" t="s">
        <v>111</v>
      </c>
      <c r="AJ1767" s="1" t="s">
        <v>115</v>
      </c>
      <c r="AK1767" s="1" t="s">
        <v>194</v>
      </c>
      <c r="AN1767" s="1" t="s">
        <v>6452</v>
      </c>
      <c r="AO1767" s="1" t="s">
        <v>221</v>
      </c>
      <c r="BJ1767" s="1" t="s">
        <v>111</v>
      </c>
      <c r="BN1767" s="1" t="s">
        <v>111</v>
      </c>
      <c r="BU1767" s="34" t="s">
        <v>13931</v>
      </c>
      <c r="BV1767" s="9">
        <v>44456</v>
      </c>
      <c r="BW1767" s="34" t="s">
        <v>14557</v>
      </c>
      <c r="BY1767" s="2" t="s">
        <v>153</v>
      </c>
      <c r="BZ1767" s="2" t="s">
        <v>124</v>
      </c>
      <c r="CB1767" s="1" t="s">
        <v>2023</v>
      </c>
      <c r="CD1767" s="1" t="b">
        <f t="shared" si="913"/>
        <v>1</v>
      </c>
      <c r="CE1767" s="1" t="b">
        <f t="shared" si="914"/>
        <v>0</v>
      </c>
      <c r="CF1767" s="1" t="b">
        <f t="shared" si="888"/>
        <v>0</v>
      </c>
      <c r="CG1767" s="1" t="b">
        <f t="shared" si="889"/>
        <v>0</v>
      </c>
      <c r="CH1767" s="1" t="b">
        <f t="shared" si="890"/>
        <v>0</v>
      </c>
      <c r="CI1767" s="1" t="b">
        <f t="shared" si="891"/>
        <v>1</v>
      </c>
      <c r="CJ1767" s="1" t="b">
        <f t="shared" si="892"/>
        <v>0</v>
      </c>
      <c r="CK1767" s="1" t="b">
        <f t="shared" si="893"/>
        <v>0</v>
      </c>
      <c r="CL1767" s="1" t="b">
        <f t="shared" si="894"/>
        <v>0</v>
      </c>
      <c r="CM1767" s="1" t="b">
        <f t="shared" si="895"/>
        <v>0</v>
      </c>
      <c r="CN1767" s="1" t="b">
        <f t="shared" si="896"/>
        <v>0</v>
      </c>
      <c r="CO1767" s="2" t="b">
        <f t="shared" si="897"/>
        <v>0</v>
      </c>
      <c r="CP1767" s="2" t="b">
        <f t="shared" si="898"/>
        <v>0</v>
      </c>
      <c r="CQ1767" s="2" t="b">
        <f t="shared" si="899"/>
        <v>1</v>
      </c>
      <c r="CR1767" s="6" t="str">
        <f t="shared" si="900"/>
        <v>Female</v>
      </c>
      <c r="CS1767" s="7">
        <f t="shared" si="901"/>
        <v>0</v>
      </c>
      <c r="CT1767" s="7">
        <f t="shared" si="902"/>
        <v>1</v>
      </c>
      <c r="CU1767" s="7">
        <f t="shared" si="903"/>
        <v>0</v>
      </c>
      <c r="CV1767" s="7">
        <f t="shared" si="904"/>
        <v>0</v>
      </c>
      <c r="CW1767" s="7">
        <f t="shared" si="915"/>
        <v>1</v>
      </c>
      <c r="CX1767" s="1" t="b">
        <f t="shared" si="916"/>
        <v>1</v>
      </c>
      <c r="CY1767" s="1" t="b">
        <f t="shared" si="917"/>
        <v>1</v>
      </c>
      <c r="DG1767" s="1" t="b">
        <f t="shared" si="918"/>
        <v>0</v>
      </c>
    </row>
    <row r="1768" spans="1:111" ht="58" x14ac:dyDescent="0.35">
      <c r="B1768" s="1" t="s">
        <v>13809</v>
      </c>
      <c r="C1768" s="9">
        <v>44397</v>
      </c>
      <c r="D1768" s="10" t="s">
        <v>13809</v>
      </c>
      <c r="E1768" s="1">
        <v>32</v>
      </c>
      <c r="F1768" s="1" t="s">
        <v>127</v>
      </c>
      <c r="G1768" s="1" t="s">
        <v>13809</v>
      </c>
      <c r="H1768" s="1" t="s">
        <v>13809</v>
      </c>
      <c r="I1768" s="9">
        <v>44364</v>
      </c>
      <c r="J1768" s="2" t="s">
        <v>109</v>
      </c>
      <c r="K1768" s="2" t="s">
        <v>13809</v>
      </c>
      <c r="L1768" s="9">
        <v>44390</v>
      </c>
      <c r="M1768" s="2" t="s">
        <v>109</v>
      </c>
      <c r="N1768" s="2" t="s">
        <v>13809</v>
      </c>
      <c r="O1768" s="2" t="s">
        <v>110</v>
      </c>
      <c r="P1768" s="2" t="s">
        <v>111</v>
      </c>
      <c r="S1768" s="2" t="s">
        <v>111</v>
      </c>
      <c r="T1768" s="2" t="s">
        <v>112</v>
      </c>
      <c r="U1768" s="2" t="b">
        <v>1</v>
      </c>
      <c r="V1768" s="2" t="s">
        <v>113</v>
      </c>
      <c r="W1768" s="1" t="s">
        <v>112</v>
      </c>
      <c r="X1768" s="1" t="s">
        <v>138</v>
      </c>
      <c r="Y1768" s="2" t="s">
        <v>112</v>
      </c>
      <c r="Z1768" s="2" t="s">
        <v>111</v>
      </c>
      <c r="AA1768" s="2" t="s">
        <v>112</v>
      </c>
      <c r="AB1768" s="2">
        <v>1</v>
      </c>
      <c r="AC1768" s="1" t="s">
        <v>111</v>
      </c>
      <c r="AF1768" s="1" t="s">
        <v>111</v>
      </c>
      <c r="AJ1768" s="1" t="s">
        <v>115</v>
      </c>
      <c r="AK1768" s="1" t="s">
        <v>201</v>
      </c>
      <c r="AN1768" s="1" t="s">
        <v>6453</v>
      </c>
      <c r="AO1768" s="1" t="s">
        <v>117</v>
      </c>
      <c r="AS1768" s="1" t="s">
        <v>118</v>
      </c>
      <c r="AU1768" s="1" t="s">
        <v>132</v>
      </c>
      <c r="AZ1768" s="1" t="s">
        <v>155</v>
      </c>
      <c r="BA1768" s="1" t="s">
        <v>6454</v>
      </c>
      <c r="BJ1768" s="1" t="s">
        <v>112</v>
      </c>
      <c r="BK1768" s="1" t="s">
        <v>112</v>
      </c>
      <c r="BL1768" s="1" t="s">
        <v>142</v>
      </c>
      <c r="BQ1768" s="1" t="s">
        <v>121</v>
      </c>
      <c r="BR1768" s="1" t="s">
        <v>122</v>
      </c>
      <c r="BS1768" s="1" t="s">
        <v>111</v>
      </c>
      <c r="BT1768" s="34" t="s">
        <v>6455</v>
      </c>
      <c r="BU1768" s="34" t="s">
        <v>6456</v>
      </c>
      <c r="BV1768" s="9">
        <v>44404</v>
      </c>
      <c r="BW1768" s="34" t="s">
        <v>6457</v>
      </c>
      <c r="BY1768" s="2" t="s">
        <v>123</v>
      </c>
      <c r="BZ1768" s="2" t="s">
        <v>124</v>
      </c>
      <c r="CA1768" s="2">
        <v>2</v>
      </c>
      <c r="CB1768" s="1" t="s">
        <v>290</v>
      </c>
      <c r="CC1768" s="2" t="s">
        <v>126</v>
      </c>
      <c r="CD1768" s="1" t="b">
        <f t="shared" si="913"/>
        <v>0</v>
      </c>
      <c r="CE1768" s="1" t="b">
        <f t="shared" si="914"/>
        <v>0</v>
      </c>
      <c r="CF1768" s="1" t="b">
        <f t="shared" si="888"/>
        <v>0</v>
      </c>
      <c r="CG1768" s="1" t="b">
        <f t="shared" si="889"/>
        <v>0</v>
      </c>
      <c r="CH1768" s="1" t="b">
        <f t="shared" si="890"/>
        <v>0</v>
      </c>
      <c r="CI1768" s="1" t="b">
        <f t="shared" si="891"/>
        <v>0</v>
      </c>
      <c r="CJ1768" s="1" t="b">
        <f t="shared" si="892"/>
        <v>0</v>
      </c>
      <c r="CK1768" s="1" t="b">
        <f t="shared" si="893"/>
        <v>1</v>
      </c>
      <c r="CL1768" s="1" t="b">
        <f t="shared" si="894"/>
        <v>0</v>
      </c>
      <c r="CM1768" s="1" t="b">
        <f t="shared" si="895"/>
        <v>0</v>
      </c>
      <c r="CN1768" s="1" t="b">
        <f t="shared" si="896"/>
        <v>0</v>
      </c>
      <c r="CO1768" s="2" t="b">
        <f t="shared" si="897"/>
        <v>1</v>
      </c>
      <c r="CP1768" s="2" t="b">
        <f t="shared" si="898"/>
        <v>1</v>
      </c>
      <c r="CQ1768" s="2" t="b">
        <f t="shared" si="899"/>
        <v>0</v>
      </c>
      <c r="CR1768" s="6" t="str">
        <f t="shared" si="900"/>
        <v>Male</v>
      </c>
      <c r="CS1768" s="7">
        <f t="shared" si="901"/>
        <v>1</v>
      </c>
      <c r="CT1768" s="7">
        <f t="shared" si="902"/>
        <v>0</v>
      </c>
      <c r="CU1768" s="7">
        <f t="shared" si="903"/>
        <v>0</v>
      </c>
      <c r="CV1768" s="7">
        <f t="shared" si="904"/>
        <v>1</v>
      </c>
      <c r="CW1768" s="7">
        <f t="shared" si="915"/>
        <v>0</v>
      </c>
      <c r="CX1768" s="1" t="b">
        <f t="shared" si="916"/>
        <v>0</v>
      </c>
      <c r="CY1768" s="1" t="b">
        <f t="shared" si="917"/>
        <v>1</v>
      </c>
      <c r="DG1768" s="1" t="b">
        <f t="shared" si="918"/>
        <v>0</v>
      </c>
    </row>
    <row r="1769" spans="1:111" ht="101.5" x14ac:dyDescent="0.35">
      <c r="B1769" s="1" t="s">
        <v>13809</v>
      </c>
      <c r="C1769" s="9">
        <v>44398</v>
      </c>
      <c r="D1769" s="10" t="s">
        <v>13809</v>
      </c>
      <c r="E1769" s="1">
        <v>64</v>
      </c>
      <c r="F1769" s="1" t="s">
        <v>127</v>
      </c>
      <c r="G1769" s="1" t="s">
        <v>13809</v>
      </c>
      <c r="H1769" s="1" t="s">
        <v>13809</v>
      </c>
      <c r="I1769" s="9">
        <v>44306</v>
      </c>
      <c r="J1769" s="2" t="s">
        <v>109</v>
      </c>
      <c r="K1769" s="2" t="s">
        <v>13809</v>
      </c>
      <c r="N1769" s="2" t="s">
        <v>13809</v>
      </c>
      <c r="O1769" s="2" t="s">
        <v>110</v>
      </c>
      <c r="P1769" s="2" t="s">
        <v>111</v>
      </c>
      <c r="S1769" s="2" t="s">
        <v>112</v>
      </c>
      <c r="T1769" s="2" t="s">
        <v>111</v>
      </c>
      <c r="U1769" s="2" t="b">
        <f>OR(S1769="yes",T1769="yes")</f>
        <v>1</v>
      </c>
      <c r="V1769" s="2" t="s">
        <v>113</v>
      </c>
      <c r="W1769" s="1" t="s">
        <v>112</v>
      </c>
      <c r="X1769" s="1" t="s">
        <v>114</v>
      </c>
      <c r="Y1769" s="2" t="s">
        <v>112</v>
      </c>
      <c r="Z1769" s="2" t="s">
        <v>112</v>
      </c>
      <c r="AB1769" s="2">
        <v>8</v>
      </c>
      <c r="AC1769" s="1" t="s">
        <v>112</v>
      </c>
      <c r="AD1769" s="1" t="s">
        <v>192</v>
      </c>
      <c r="AE1769" s="1" t="s">
        <v>6458</v>
      </c>
      <c r="AF1769" s="1" t="s">
        <v>111</v>
      </c>
      <c r="AJ1769" s="1" t="s">
        <v>115</v>
      </c>
      <c r="AK1769" s="1" t="s">
        <v>194</v>
      </c>
      <c r="AN1769" s="1" t="s">
        <v>6459</v>
      </c>
      <c r="AO1769" s="1" t="s">
        <v>130</v>
      </c>
      <c r="AS1769" s="1" t="s">
        <v>118</v>
      </c>
      <c r="AZ1769" s="1" t="s">
        <v>155</v>
      </c>
      <c r="BA1769" s="1" t="s">
        <v>6460</v>
      </c>
      <c r="BJ1769" s="1" t="s">
        <v>112</v>
      </c>
      <c r="BK1769" s="1" t="s">
        <v>112</v>
      </c>
      <c r="BL1769" s="1" t="s">
        <v>203</v>
      </c>
      <c r="BM1769" s="1" t="s">
        <v>932</v>
      </c>
      <c r="BQ1769" s="1" t="s">
        <v>121</v>
      </c>
      <c r="BR1769" s="1" t="s">
        <v>122</v>
      </c>
      <c r="BS1769" s="1" t="s">
        <v>111</v>
      </c>
      <c r="BT1769" s="34" t="s">
        <v>6461</v>
      </c>
      <c r="BU1769" s="34" t="s">
        <v>6462</v>
      </c>
      <c r="BV1769" s="9">
        <v>44383</v>
      </c>
      <c r="BW1769" s="34" t="s">
        <v>6463</v>
      </c>
      <c r="BY1769" s="2" t="s">
        <v>156</v>
      </c>
      <c r="BZ1769" s="2" t="s">
        <v>232</v>
      </c>
      <c r="CA1769" s="2">
        <v>1</v>
      </c>
      <c r="CB1769" s="1" t="s">
        <v>137</v>
      </c>
      <c r="CC1769" s="2" t="s">
        <v>126</v>
      </c>
      <c r="CD1769" s="1" t="b">
        <f t="shared" si="913"/>
        <v>0</v>
      </c>
      <c r="CE1769" s="1" t="b">
        <f t="shared" si="914"/>
        <v>0</v>
      </c>
      <c r="CF1769" s="1" t="b">
        <f t="shared" si="888"/>
        <v>0</v>
      </c>
      <c r="CG1769" s="1" t="b">
        <f t="shared" si="889"/>
        <v>0</v>
      </c>
      <c r="CH1769" s="1" t="b">
        <f t="shared" si="890"/>
        <v>0</v>
      </c>
      <c r="CI1769" s="1" t="b">
        <f t="shared" si="891"/>
        <v>0</v>
      </c>
      <c r="CJ1769" s="1" t="b">
        <f t="shared" si="892"/>
        <v>0</v>
      </c>
      <c r="CK1769" s="1" t="b">
        <f t="shared" si="893"/>
        <v>0</v>
      </c>
      <c r="CL1769" s="1" t="b">
        <f t="shared" si="894"/>
        <v>0</v>
      </c>
      <c r="CM1769" s="1" t="b">
        <f t="shared" si="895"/>
        <v>1</v>
      </c>
      <c r="CN1769" s="1" t="b">
        <f t="shared" si="896"/>
        <v>0</v>
      </c>
      <c r="CO1769" s="2" t="b">
        <f t="shared" si="897"/>
        <v>0</v>
      </c>
      <c r="CP1769" s="2" t="b">
        <f t="shared" si="898"/>
        <v>0</v>
      </c>
      <c r="CQ1769" s="2" t="b">
        <f t="shared" si="899"/>
        <v>1</v>
      </c>
      <c r="CR1769" s="6" t="str">
        <f t="shared" si="900"/>
        <v>Male</v>
      </c>
      <c r="CS1769" s="7">
        <f t="shared" si="901"/>
        <v>1</v>
      </c>
      <c r="CT1769" s="7">
        <f t="shared" si="902"/>
        <v>0</v>
      </c>
      <c r="CU1769" s="7">
        <f t="shared" si="903"/>
        <v>0</v>
      </c>
      <c r="CV1769" s="7">
        <f t="shared" si="904"/>
        <v>0</v>
      </c>
    </row>
    <row r="1770" spans="1:111" ht="29" x14ac:dyDescent="0.35">
      <c r="B1770" s="1" t="s">
        <v>13809</v>
      </c>
      <c r="C1770" s="9">
        <v>44398</v>
      </c>
      <c r="D1770" s="10" t="s">
        <v>13809</v>
      </c>
      <c r="E1770" s="11">
        <v>15</v>
      </c>
      <c r="F1770" s="1" t="s">
        <v>127</v>
      </c>
      <c r="G1770" s="1" t="s">
        <v>13809</v>
      </c>
      <c r="H1770" s="1" t="s">
        <v>13809</v>
      </c>
      <c r="K1770" s="2" t="s">
        <v>13809</v>
      </c>
      <c r="N1770" s="2" t="s">
        <v>13809</v>
      </c>
      <c r="O1770" s="2" t="s">
        <v>110</v>
      </c>
      <c r="S1770" s="2" t="s">
        <v>112</v>
      </c>
      <c r="U1770" s="2" t="b">
        <v>1</v>
      </c>
      <c r="V1770" s="2" t="s">
        <v>6464</v>
      </c>
      <c r="BW1770" s="34" t="s">
        <v>6465</v>
      </c>
      <c r="BZ1770" s="2" t="s">
        <v>124</v>
      </c>
      <c r="CA1770" s="2">
        <v>2</v>
      </c>
      <c r="CB1770" s="1" t="s">
        <v>207</v>
      </c>
      <c r="CC1770" s="2" t="s">
        <v>126</v>
      </c>
      <c r="CD1770" s="1" t="b">
        <f t="shared" si="913"/>
        <v>1</v>
      </c>
      <c r="CE1770" s="1" t="b">
        <f t="shared" si="914"/>
        <v>1</v>
      </c>
      <c r="CF1770" s="1" t="b">
        <f t="shared" si="888"/>
        <v>0</v>
      </c>
      <c r="CG1770" s="1" t="b">
        <f t="shared" si="889"/>
        <v>1</v>
      </c>
      <c r="CH1770" s="1" t="b">
        <f t="shared" si="890"/>
        <v>0</v>
      </c>
      <c r="CI1770" s="1" t="b">
        <f t="shared" si="891"/>
        <v>0</v>
      </c>
      <c r="CJ1770" s="1" t="b">
        <f t="shared" si="892"/>
        <v>0</v>
      </c>
      <c r="CK1770" s="1" t="b">
        <f t="shared" si="893"/>
        <v>0</v>
      </c>
      <c r="CL1770" s="1" t="b">
        <f t="shared" si="894"/>
        <v>0</v>
      </c>
      <c r="CM1770" s="1" t="b">
        <f t="shared" si="895"/>
        <v>0</v>
      </c>
      <c r="CN1770" s="1" t="b">
        <f t="shared" si="896"/>
        <v>0</v>
      </c>
      <c r="CO1770" s="2" t="b">
        <f t="shared" si="897"/>
        <v>0</v>
      </c>
      <c r="CP1770" s="2" t="b">
        <f t="shared" si="898"/>
        <v>0</v>
      </c>
      <c r="CQ1770" s="2" t="b">
        <f t="shared" si="899"/>
        <v>0</v>
      </c>
      <c r="CR1770" s="6" t="str">
        <f t="shared" si="900"/>
        <v>Male</v>
      </c>
      <c r="CS1770" s="7">
        <f t="shared" si="901"/>
        <v>0</v>
      </c>
      <c r="CT1770" s="7">
        <f t="shared" si="902"/>
        <v>0</v>
      </c>
      <c r="CU1770" s="7">
        <f t="shared" si="903"/>
        <v>0</v>
      </c>
      <c r="CV1770" s="7">
        <f t="shared" si="904"/>
        <v>0</v>
      </c>
      <c r="CW1770" s="7">
        <f t="shared" ref="CW1770:CW1778" si="919">COUNTIF(M1770,"=*moderna*")</f>
        <v>0</v>
      </c>
      <c r="CX1770" s="1" t="b">
        <f t="shared" ref="CX1770:CX1778" si="920">AND(E1770&lt;30,NOT(E1770="."),NOT(E1770=""))</f>
        <v>1</v>
      </c>
      <c r="CY1770" s="1" t="b">
        <f t="shared" ref="CY1770:CY1778" si="921">AND(E1770&gt;17,E1770&lt;41,NOT(E1770="."),NOT(E1770=""))</f>
        <v>0</v>
      </c>
      <c r="DG1770" s="1" t="b">
        <f t="shared" ref="DG1770:DG1778" si="922">AND(E1770&gt;4,E1770&lt;18,NOT(E1770=""),NOT(E1770="."))</f>
        <v>1</v>
      </c>
    </row>
    <row r="1771" spans="1:111" ht="409.5" x14ac:dyDescent="0.35">
      <c r="B1771" s="1" t="s">
        <v>13809</v>
      </c>
      <c r="C1771" s="9">
        <v>44398</v>
      </c>
      <c r="D1771" s="10" t="s">
        <v>13809</v>
      </c>
      <c r="E1771" s="1">
        <v>48</v>
      </c>
      <c r="F1771" s="1" t="s">
        <v>108</v>
      </c>
      <c r="G1771" s="1" t="s">
        <v>13809</v>
      </c>
      <c r="H1771" s="1" t="s">
        <v>13809</v>
      </c>
      <c r="I1771" s="9">
        <v>44287</v>
      </c>
      <c r="J1771" s="2" t="s">
        <v>128</v>
      </c>
      <c r="K1771" s="2" t="s">
        <v>13809</v>
      </c>
      <c r="M1771" s="2" t="s">
        <v>163</v>
      </c>
      <c r="N1771" s="2" t="s">
        <v>13809</v>
      </c>
      <c r="O1771" s="2" t="s">
        <v>110</v>
      </c>
      <c r="P1771" s="2" t="s">
        <v>111</v>
      </c>
      <c r="S1771" s="2" t="s">
        <v>112</v>
      </c>
      <c r="T1771" s="2" t="s">
        <v>111</v>
      </c>
      <c r="U1771" s="2" t="b">
        <v>1</v>
      </c>
      <c r="V1771" s="2" t="s">
        <v>113</v>
      </c>
      <c r="W1771" s="1" t="s">
        <v>112</v>
      </c>
      <c r="X1771" s="1" t="s">
        <v>110</v>
      </c>
      <c r="Y1771" s="2" t="s">
        <v>112</v>
      </c>
      <c r="Z1771" s="2" t="s">
        <v>112</v>
      </c>
      <c r="AB1771" s="2">
        <v>7</v>
      </c>
      <c r="AC1771" s="1" t="s">
        <v>111</v>
      </c>
      <c r="AF1771" s="1" t="s">
        <v>111</v>
      </c>
      <c r="AH1771" s="1" t="s">
        <v>193</v>
      </c>
      <c r="AI1771" s="1" t="s">
        <v>6466</v>
      </c>
      <c r="AK1771" s="1" t="s">
        <v>185</v>
      </c>
      <c r="AO1771" s="1" t="s">
        <v>117</v>
      </c>
      <c r="AS1771" s="1" t="s">
        <v>118</v>
      </c>
      <c r="AU1771" s="1" t="s">
        <v>132</v>
      </c>
      <c r="AZ1771" s="1" t="s">
        <v>155</v>
      </c>
      <c r="BA1771" s="1" t="s">
        <v>6467</v>
      </c>
      <c r="BJ1771" s="1" t="s">
        <v>112</v>
      </c>
      <c r="BK1771" s="1" t="s">
        <v>112</v>
      </c>
      <c r="BL1771" s="1" t="s">
        <v>268</v>
      </c>
      <c r="BM1771" s="1" t="s">
        <v>6468</v>
      </c>
      <c r="BQ1771" s="1" t="s">
        <v>121</v>
      </c>
      <c r="BR1771" s="1" t="s">
        <v>122</v>
      </c>
      <c r="BS1771" s="1" t="s">
        <v>111</v>
      </c>
      <c r="BT1771" s="34" t="s">
        <v>6469</v>
      </c>
      <c r="BU1771" s="34" t="s">
        <v>13932</v>
      </c>
      <c r="BV1771" s="9">
        <v>44545</v>
      </c>
      <c r="BW1771" s="34" t="s">
        <v>6470</v>
      </c>
      <c r="BY1771" s="2" t="s">
        <v>156</v>
      </c>
      <c r="BZ1771" s="2" t="s">
        <v>124</v>
      </c>
      <c r="CA1771" s="2">
        <v>1</v>
      </c>
      <c r="CB1771" s="1" t="s">
        <v>649</v>
      </c>
      <c r="CC1771" s="2" t="s">
        <v>126</v>
      </c>
      <c r="CD1771" s="1" t="b">
        <f t="shared" si="913"/>
        <v>0</v>
      </c>
      <c r="CE1771" s="1" t="b">
        <f t="shared" si="914"/>
        <v>0</v>
      </c>
      <c r="CF1771" s="1" t="b">
        <f t="shared" si="888"/>
        <v>0</v>
      </c>
      <c r="CG1771" s="1" t="b">
        <f t="shared" si="889"/>
        <v>0</v>
      </c>
      <c r="CH1771" s="1" t="b">
        <f t="shared" si="890"/>
        <v>0</v>
      </c>
      <c r="CI1771" s="1" t="b">
        <f t="shared" si="891"/>
        <v>0</v>
      </c>
      <c r="CJ1771" s="1" t="b">
        <f t="shared" si="892"/>
        <v>0</v>
      </c>
      <c r="CK1771" s="1" t="b">
        <f t="shared" si="893"/>
        <v>0</v>
      </c>
      <c r="CL1771" s="1" t="b">
        <f t="shared" si="894"/>
        <v>1</v>
      </c>
      <c r="CM1771" s="1" t="b">
        <f t="shared" si="895"/>
        <v>0</v>
      </c>
      <c r="CN1771" s="1" t="b">
        <f t="shared" si="896"/>
        <v>0</v>
      </c>
      <c r="CO1771" s="2" t="b">
        <f t="shared" si="897"/>
        <v>0</v>
      </c>
      <c r="CP1771" s="2" t="b">
        <f t="shared" si="898"/>
        <v>1</v>
      </c>
      <c r="CQ1771" s="2" t="b">
        <f t="shared" si="899"/>
        <v>0</v>
      </c>
      <c r="CR1771" s="6" t="str">
        <f t="shared" si="900"/>
        <v>Female</v>
      </c>
      <c r="CS1771" s="7">
        <f t="shared" si="901"/>
        <v>0</v>
      </c>
      <c r="CT1771" s="7">
        <f t="shared" si="902"/>
        <v>1</v>
      </c>
      <c r="CU1771" s="7">
        <f t="shared" si="903"/>
        <v>0</v>
      </c>
      <c r="CV1771" s="7">
        <f t="shared" si="904"/>
        <v>0</v>
      </c>
      <c r="CW1771" s="7">
        <f t="shared" si="919"/>
        <v>0</v>
      </c>
      <c r="CX1771" s="1" t="b">
        <f t="shared" si="920"/>
        <v>0</v>
      </c>
      <c r="CY1771" s="1" t="b">
        <f t="shared" si="921"/>
        <v>0</v>
      </c>
      <c r="DG1771" s="1" t="b">
        <f t="shared" si="922"/>
        <v>0</v>
      </c>
    </row>
    <row r="1772" spans="1:111" ht="145" x14ac:dyDescent="0.35">
      <c r="B1772" s="1" t="s">
        <v>13809</v>
      </c>
      <c r="C1772" s="9">
        <v>44398</v>
      </c>
      <c r="D1772" s="10" t="s">
        <v>13809</v>
      </c>
      <c r="E1772" s="1">
        <v>15</v>
      </c>
      <c r="F1772" s="1" t="s">
        <v>127</v>
      </c>
      <c r="G1772" s="1" t="s">
        <v>13809</v>
      </c>
      <c r="H1772" s="1" t="s">
        <v>13809</v>
      </c>
      <c r="I1772" s="9">
        <v>44395</v>
      </c>
      <c r="J1772" s="2" t="s">
        <v>109</v>
      </c>
      <c r="K1772" s="2" t="s">
        <v>13809</v>
      </c>
      <c r="N1772" s="2" t="s">
        <v>13809</v>
      </c>
      <c r="O1772" s="2" t="s">
        <v>110</v>
      </c>
      <c r="P1772" s="2" t="s">
        <v>111</v>
      </c>
      <c r="S1772" s="2" t="s">
        <v>111</v>
      </c>
      <c r="T1772" s="2" t="s">
        <v>112</v>
      </c>
      <c r="U1772" s="2" t="b">
        <v>1</v>
      </c>
      <c r="V1772" s="2" t="s">
        <v>113</v>
      </c>
      <c r="W1772" s="1" t="s">
        <v>112</v>
      </c>
      <c r="X1772" s="1" t="s">
        <v>110</v>
      </c>
      <c r="Y1772" s="2" t="s">
        <v>112</v>
      </c>
      <c r="Z1772" s="2" t="s">
        <v>112</v>
      </c>
      <c r="AA1772" s="2" t="s">
        <v>111</v>
      </c>
      <c r="AB1772" s="2">
        <v>2</v>
      </c>
      <c r="AC1772" s="1" t="s">
        <v>111</v>
      </c>
      <c r="AF1772" s="1" t="s">
        <v>111</v>
      </c>
      <c r="AJ1772" s="1" t="s">
        <v>115</v>
      </c>
      <c r="AK1772" s="1" t="s">
        <v>129</v>
      </c>
      <c r="AO1772" s="1" t="s">
        <v>130</v>
      </c>
      <c r="AS1772" s="1" t="s">
        <v>118</v>
      </c>
      <c r="AU1772" s="1" t="s">
        <v>132</v>
      </c>
      <c r="AZ1772" s="1" t="s">
        <v>133</v>
      </c>
      <c r="BA1772" s="1" t="s">
        <v>6471</v>
      </c>
      <c r="BE1772" s="1" t="s">
        <v>3676</v>
      </c>
      <c r="BG1772" s="1" t="s">
        <v>6472</v>
      </c>
      <c r="BH1772" s="1" t="s">
        <v>6473</v>
      </c>
      <c r="BJ1772" s="1" t="s">
        <v>112</v>
      </c>
      <c r="BK1772" s="1" t="s">
        <v>112</v>
      </c>
      <c r="BL1772" s="1" t="s">
        <v>1028</v>
      </c>
      <c r="BQ1772" s="1" t="s">
        <v>121</v>
      </c>
      <c r="BR1772" s="1" t="s">
        <v>122</v>
      </c>
      <c r="BS1772" s="1" t="s">
        <v>112</v>
      </c>
      <c r="BU1772" s="34" t="s">
        <v>6474</v>
      </c>
      <c r="BV1772" s="9">
        <v>44496</v>
      </c>
      <c r="BW1772" s="34" t="s">
        <v>6475</v>
      </c>
      <c r="BX1772" s="2" t="s">
        <v>111</v>
      </c>
      <c r="BY1772" s="2" t="s">
        <v>123</v>
      </c>
      <c r="BZ1772" s="2" t="s">
        <v>124</v>
      </c>
      <c r="CA1772" s="2">
        <v>1</v>
      </c>
      <c r="CB1772" s="1" t="s">
        <v>319</v>
      </c>
      <c r="CC1772" s="2" t="s">
        <v>126</v>
      </c>
      <c r="CD1772" s="1" t="b">
        <f t="shared" si="913"/>
        <v>1</v>
      </c>
      <c r="CE1772" s="1" t="b">
        <f t="shared" si="914"/>
        <v>1</v>
      </c>
      <c r="CF1772" s="1" t="b">
        <f t="shared" si="888"/>
        <v>0</v>
      </c>
      <c r="CG1772" s="1" t="b">
        <f t="shared" si="889"/>
        <v>1</v>
      </c>
      <c r="CH1772" s="1" t="b">
        <f t="shared" si="890"/>
        <v>0</v>
      </c>
      <c r="CI1772" s="1" t="b">
        <f t="shared" si="891"/>
        <v>0</v>
      </c>
      <c r="CJ1772" s="1" t="b">
        <f t="shared" si="892"/>
        <v>0</v>
      </c>
      <c r="CK1772" s="1" t="b">
        <f t="shared" si="893"/>
        <v>0</v>
      </c>
      <c r="CL1772" s="1" t="b">
        <f t="shared" si="894"/>
        <v>0</v>
      </c>
      <c r="CM1772" s="1" t="b">
        <f t="shared" si="895"/>
        <v>0</v>
      </c>
      <c r="CN1772" s="1" t="b">
        <f t="shared" si="896"/>
        <v>0</v>
      </c>
      <c r="CO1772" s="2" t="b">
        <f t="shared" si="897"/>
        <v>1</v>
      </c>
      <c r="CP1772" s="2" t="b">
        <f t="shared" si="898"/>
        <v>1</v>
      </c>
      <c r="CQ1772" s="2" t="b">
        <f t="shared" si="899"/>
        <v>0</v>
      </c>
      <c r="CR1772" s="6" t="str">
        <f t="shared" si="900"/>
        <v>Male</v>
      </c>
      <c r="CS1772" s="7">
        <f t="shared" si="901"/>
        <v>1</v>
      </c>
      <c r="CT1772" s="7">
        <f t="shared" si="902"/>
        <v>0</v>
      </c>
      <c r="CU1772" s="7">
        <f t="shared" si="903"/>
        <v>0</v>
      </c>
      <c r="CV1772" s="7">
        <f t="shared" si="904"/>
        <v>0</v>
      </c>
      <c r="CW1772" s="7">
        <f t="shared" si="919"/>
        <v>0</v>
      </c>
      <c r="CX1772" s="1" t="b">
        <f t="shared" si="920"/>
        <v>1</v>
      </c>
      <c r="CY1772" s="1" t="b">
        <f t="shared" si="921"/>
        <v>0</v>
      </c>
      <c r="DG1772" s="1" t="b">
        <f t="shared" si="922"/>
        <v>1</v>
      </c>
    </row>
    <row r="1773" spans="1:111" ht="174" x14ac:dyDescent="0.35">
      <c r="B1773" s="1" t="s">
        <v>13809</v>
      </c>
      <c r="C1773" s="9">
        <v>44398</v>
      </c>
      <c r="D1773" s="10" t="s">
        <v>13809</v>
      </c>
      <c r="E1773" s="1">
        <v>47</v>
      </c>
      <c r="F1773" s="1" t="s">
        <v>108</v>
      </c>
      <c r="G1773" s="1" t="s">
        <v>13809</v>
      </c>
      <c r="H1773" s="1" t="s">
        <v>13809</v>
      </c>
      <c r="I1773" s="9">
        <v>44299</v>
      </c>
      <c r="J1773" s="2" t="s">
        <v>128</v>
      </c>
      <c r="K1773" s="2" t="s">
        <v>13809</v>
      </c>
      <c r="N1773" s="2" t="s">
        <v>13809</v>
      </c>
      <c r="O1773" s="2" t="s">
        <v>110</v>
      </c>
      <c r="P1773" s="2" t="s">
        <v>111</v>
      </c>
      <c r="S1773" s="2" t="s">
        <v>111</v>
      </c>
      <c r="T1773" s="2" t="s">
        <v>112</v>
      </c>
      <c r="U1773" s="2" t="b">
        <v>1</v>
      </c>
      <c r="V1773" s="2" t="s">
        <v>126</v>
      </c>
      <c r="W1773" s="1" t="s">
        <v>111</v>
      </c>
      <c r="Y1773" s="2" t="s">
        <v>112</v>
      </c>
      <c r="Z1773" s="2" t="s">
        <v>112</v>
      </c>
      <c r="AA1773" s="2" t="s">
        <v>111</v>
      </c>
      <c r="AB1773" s="2">
        <v>1</v>
      </c>
      <c r="AF1773" s="1" t="s">
        <v>111</v>
      </c>
      <c r="AK1773" s="1" t="s">
        <v>129</v>
      </c>
      <c r="AO1773" s="1" t="s">
        <v>117</v>
      </c>
      <c r="AS1773" s="1" t="s">
        <v>131</v>
      </c>
      <c r="AU1773" s="1" t="s">
        <v>238</v>
      </c>
      <c r="AX1773" s="1" t="s">
        <v>4083</v>
      </c>
      <c r="BJ1773" s="1" t="s">
        <v>112</v>
      </c>
      <c r="BK1773" s="1" t="s">
        <v>112</v>
      </c>
      <c r="BQ1773" s="1" t="s">
        <v>121</v>
      </c>
      <c r="BR1773" s="1" t="s">
        <v>122</v>
      </c>
      <c r="BS1773" s="1" t="s">
        <v>112</v>
      </c>
      <c r="BU1773" s="34" t="s">
        <v>6476</v>
      </c>
      <c r="BV1773" s="9">
        <v>44398</v>
      </c>
      <c r="BW1773" s="34" t="s">
        <v>14558</v>
      </c>
      <c r="BX1773" s="2" t="s">
        <v>111</v>
      </c>
      <c r="BY1773" s="2" t="s">
        <v>153</v>
      </c>
      <c r="BZ1773" s="2" t="s">
        <v>124</v>
      </c>
      <c r="CA1773" s="2">
        <v>2</v>
      </c>
      <c r="CB1773" s="1" t="s">
        <v>246</v>
      </c>
      <c r="CC1773" s="2" t="s">
        <v>126</v>
      </c>
      <c r="CD1773" s="1" t="b">
        <f t="shared" si="913"/>
        <v>0</v>
      </c>
      <c r="CE1773" s="1" t="b">
        <f t="shared" si="914"/>
        <v>0</v>
      </c>
      <c r="CF1773" s="1" t="b">
        <f t="shared" si="888"/>
        <v>0</v>
      </c>
      <c r="CG1773" s="1" t="b">
        <f t="shared" si="889"/>
        <v>0</v>
      </c>
      <c r="CH1773" s="1" t="b">
        <f t="shared" si="890"/>
        <v>0</v>
      </c>
      <c r="CI1773" s="1" t="b">
        <f t="shared" si="891"/>
        <v>0</v>
      </c>
      <c r="CJ1773" s="1" t="b">
        <f t="shared" si="892"/>
        <v>0</v>
      </c>
      <c r="CK1773" s="1" t="b">
        <f t="shared" si="893"/>
        <v>0</v>
      </c>
      <c r="CL1773" s="1" t="b">
        <f t="shared" si="894"/>
        <v>1</v>
      </c>
      <c r="CM1773" s="1" t="b">
        <f t="shared" si="895"/>
        <v>0</v>
      </c>
      <c r="CN1773" s="1" t="b">
        <f t="shared" si="896"/>
        <v>0</v>
      </c>
      <c r="CO1773" s="2" t="b">
        <f t="shared" si="897"/>
        <v>1</v>
      </c>
      <c r="CP1773" s="2" t="b">
        <f t="shared" si="898"/>
        <v>1</v>
      </c>
      <c r="CQ1773" s="2" t="b">
        <f t="shared" si="899"/>
        <v>0</v>
      </c>
      <c r="CR1773" s="6" t="str">
        <f t="shared" si="900"/>
        <v>Female</v>
      </c>
      <c r="CS1773" s="7">
        <f t="shared" si="901"/>
        <v>0</v>
      </c>
      <c r="CT1773" s="7">
        <f t="shared" si="902"/>
        <v>1</v>
      </c>
      <c r="CU1773" s="7">
        <f t="shared" si="903"/>
        <v>0</v>
      </c>
      <c r="CV1773" s="7">
        <f t="shared" si="904"/>
        <v>0</v>
      </c>
      <c r="CW1773" s="7">
        <f t="shared" si="919"/>
        <v>0</v>
      </c>
      <c r="CX1773" s="1" t="b">
        <f t="shared" si="920"/>
        <v>0</v>
      </c>
      <c r="CY1773" s="1" t="b">
        <f t="shared" si="921"/>
        <v>0</v>
      </c>
      <c r="DG1773" s="1" t="b">
        <f t="shared" si="922"/>
        <v>0</v>
      </c>
    </row>
    <row r="1774" spans="1:111" ht="87" x14ac:dyDescent="0.35">
      <c r="B1774" s="1" t="s">
        <v>13809</v>
      </c>
      <c r="C1774" s="9">
        <v>44398</v>
      </c>
      <c r="D1774" s="10" t="s">
        <v>13809</v>
      </c>
      <c r="E1774" s="1">
        <v>49</v>
      </c>
      <c r="F1774" s="1" t="s">
        <v>108</v>
      </c>
      <c r="G1774" s="1" t="s">
        <v>13809</v>
      </c>
      <c r="H1774" s="1" t="s">
        <v>13809</v>
      </c>
      <c r="J1774" s="2" t="s">
        <v>109</v>
      </c>
      <c r="K1774" s="2" t="s">
        <v>13809</v>
      </c>
      <c r="L1774" s="9">
        <v>44283</v>
      </c>
      <c r="M1774" s="2" t="s">
        <v>109</v>
      </c>
      <c r="N1774" s="2" t="s">
        <v>13809</v>
      </c>
      <c r="O1774" s="2" t="s">
        <v>110</v>
      </c>
      <c r="P1774" s="2" t="s">
        <v>111</v>
      </c>
      <c r="S1774" s="2" t="s">
        <v>112</v>
      </c>
      <c r="U1774" s="2" t="b">
        <v>1</v>
      </c>
      <c r="V1774" s="2" t="s">
        <v>113</v>
      </c>
      <c r="W1774" s="1" t="s">
        <v>112</v>
      </c>
      <c r="X1774" s="1" t="s">
        <v>138</v>
      </c>
      <c r="Y1774" s="2" t="s">
        <v>112</v>
      </c>
      <c r="Z1774" s="2" t="s">
        <v>111</v>
      </c>
      <c r="AA1774" s="2" t="s">
        <v>112</v>
      </c>
      <c r="AB1774" s="2">
        <v>8</v>
      </c>
      <c r="AK1774" s="1" t="s">
        <v>129</v>
      </c>
      <c r="AO1774" s="1" t="s">
        <v>213</v>
      </c>
      <c r="AZ1774" s="1" t="s">
        <v>402</v>
      </c>
      <c r="BA1774" s="1" t="s">
        <v>6477</v>
      </c>
      <c r="BE1774" s="1">
        <v>125</v>
      </c>
      <c r="BJ1774" s="1" t="s">
        <v>112</v>
      </c>
      <c r="BK1774" s="1" t="s">
        <v>112</v>
      </c>
      <c r="BQ1774" s="1" t="s">
        <v>121</v>
      </c>
      <c r="BU1774" s="34" t="s">
        <v>6478</v>
      </c>
      <c r="BV1774" s="9">
        <v>44398</v>
      </c>
      <c r="BW1774" s="34" t="s">
        <v>6479</v>
      </c>
      <c r="BZ1774" s="2" t="s">
        <v>162</v>
      </c>
      <c r="CA1774" s="2">
        <v>2</v>
      </c>
      <c r="CB1774" s="1" t="s">
        <v>417</v>
      </c>
      <c r="CC1774" s="2" t="s">
        <v>126</v>
      </c>
      <c r="CD1774" s="1" t="b">
        <v>0</v>
      </c>
      <c r="CE1774" s="1" t="b">
        <v>0</v>
      </c>
      <c r="CF1774" s="1" t="b">
        <f t="shared" si="888"/>
        <v>0</v>
      </c>
      <c r="CG1774" s="1" t="b">
        <f t="shared" si="889"/>
        <v>0</v>
      </c>
      <c r="CH1774" s="1" t="b">
        <f t="shared" si="890"/>
        <v>0</v>
      </c>
      <c r="CI1774" s="1" t="b">
        <f t="shared" si="891"/>
        <v>0</v>
      </c>
      <c r="CJ1774" s="1" t="b">
        <f t="shared" si="892"/>
        <v>0</v>
      </c>
      <c r="CK1774" s="1" t="b">
        <f t="shared" si="893"/>
        <v>0</v>
      </c>
      <c r="CL1774" s="1" t="b">
        <f t="shared" si="894"/>
        <v>1</v>
      </c>
      <c r="CM1774" s="1" t="b">
        <f t="shared" si="895"/>
        <v>0</v>
      </c>
      <c r="CN1774" s="1" t="b">
        <f t="shared" si="896"/>
        <v>0</v>
      </c>
      <c r="CO1774" s="2" t="b">
        <f t="shared" si="897"/>
        <v>0</v>
      </c>
      <c r="CP1774" s="2" t="b">
        <f t="shared" si="898"/>
        <v>0</v>
      </c>
      <c r="CQ1774" s="2" t="b">
        <f t="shared" si="899"/>
        <v>1</v>
      </c>
      <c r="CR1774" s="6" t="str">
        <f t="shared" si="900"/>
        <v>Female</v>
      </c>
      <c r="CS1774" s="7">
        <f t="shared" si="901"/>
        <v>1</v>
      </c>
      <c r="CT1774" s="7">
        <f t="shared" si="902"/>
        <v>0</v>
      </c>
      <c r="CU1774" s="7">
        <f t="shared" si="903"/>
        <v>0</v>
      </c>
      <c r="CV1774" s="7">
        <f t="shared" si="904"/>
        <v>1</v>
      </c>
      <c r="CW1774" s="7">
        <f t="shared" si="919"/>
        <v>0</v>
      </c>
      <c r="CX1774" s="1" t="b">
        <f t="shared" si="920"/>
        <v>0</v>
      </c>
      <c r="CY1774" s="1" t="b">
        <f t="shared" si="921"/>
        <v>0</v>
      </c>
      <c r="DG1774" s="1" t="b">
        <f t="shared" si="922"/>
        <v>0</v>
      </c>
    </row>
    <row r="1775" spans="1:111" ht="58" x14ac:dyDescent="0.35">
      <c r="B1775" s="1" t="s">
        <v>13809</v>
      </c>
      <c r="C1775" s="9">
        <v>44398</v>
      </c>
      <c r="D1775" s="10" t="s">
        <v>13809</v>
      </c>
      <c r="E1775" s="1">
        <v>42</v>
      </c>
      <c r="F1775" s="1" t="s">
        <v>127</v>
      </c>
      <c r="G1775" s="1" t="s">
        <v>13809</v>
      </c>
      <c r="H1775" s="1" t="s">
        <v>13809</v>
      </c>
      <c r="I1775" s="9">
        <v>44376</v>
      </c>
      <c r="J1775" s="2" t="s">
        <v>409</v>
      </c>
      <c r="K1775" s="2" t="s">
        <v>13809</v>
      </c>
      <c r="N1775" s="2" t="s">
        <v>13809</v>
      </c>
      <c r="O1775" s="2" t="s">
        <v>110</v>
      </c>
      <c r="P1775" s="2" t="s">
        <v>111</v>
      </c>
      <c r="S1775" s="2" t="s">
        <v>111</v>
      </c>
      <c r="T1775" s="2" t="s">
        <v>112</v>
      </c>
      <c r="U1775" s="2" t="b">
        <v>1</v>
      </c>
      <c r="V1775" s="2" t="s">
        <v>113</v>
      </c>
      <c r="W1775" s="1" t="s">
        <v>112</v>
      </c>
      <c r="X1775" s="1" t="s">
        <v>138</v>
      </c>
      <c r="Y1775" s="2" t="s">
        <v>112</v>
      </c>
      <c r="Z1775" s="2" t="s">
        <v>112</v>
      </c>
      <c r="AA1775" s="2" t="s">
        <v>111</v>
      </c>
      <c r="AB1775" s="2">
        <v>14</v>
      </c>
      <c r="AC1775" s="1" t="s">
        <v>111</v>
      </c>
      <c r="AF1775" s="1" t="s">
        <v>111</v>
      </c>
      <c r="AJ1775" s="1" t="s">
        <v>115</v>
      </c>
      <c r="AK1775" s="1" t="s">
        <v>215</v>
      </c>
      <c r="AO1775" s="1" t="s">
        <v>117</v>
      </c>
      <c r="AS1775" s="1" t="s">
        <v>145</v>
      </c>
      <c r="AU1775" s="1" t="s">
        <v>132</v>
      </c>
      <c r="AZ1775" s="1" t="s">
        <v>155</v>
      </c>
      <c r="BA1775" s="1" t="s">
        <v>6480</v>
      </c>
      <c r="BJ1775" s="1" t="s">
        <v>112</v>
      </c>
      <c r="BK1775" s="1" t="s">
        <v>112</v>
      </c>
      <c r="BL1775" s="1" t="s">
        <v>142</v>
      </c>
      <c r="BQ1775" s="1" t="s">
        <v>121</v>
      </c>
      <c r="BR1775" s="1" t="s">
        <v>122</v>
      </c>
      <c r="BS1775" s="1" t="s">
        <v>112</v>
      </c>
      <c r="BU1775" s="34" t="s">
        <v>6481</v>
      </c>
      <c r="BV1775" s="9">
        <v>44411</v>
      </c>
      <c r="BW1775" s="34" t="s">
        <v>6482</v>
      </c>
      <c r="BY1775" s="2" t="s">
        <v>123</v>
      </c>
      <c r="BZ1775" s="2" t="s">
        <v>124</v>
      </c>
      <c r="CA1775" s="2" t="s">
        <v>257</v>
      </c>
      <c r="CB1775" s="1" t="s">
        <v>493</v>
      </c>
      <c r="CC1775" s="2" t="s">
        <v>126</v>
      </c>
      <c r="CD1775" s="1" t="b">
        <f t="shared" ref="CD1775:CD1788" si="923">AND(E1775&lt;30,NOT(E1775="."),NOT(E1775=""))</f>
        <v>0</v>
      </c>
      <c r="CE1775" s="1" t="b">
        <f t="shared" ref="CE1775:CE1788" si="924">AND(E1775&lt;18,NOT(E1775="."),NOT(E1775=""))</f>
        <v>0</v>
      </c>
      <c r="CF1775" s="1" t="b">
        <f t="shared" si="888"/>
        <v>0</v>
      </c>
      <c r="CG1775" s="1" t="b">
        <f t="shared" si="889"/>
        <v>0</v>
      </c>
      <c r="CH1775" s="1" t="b">
        <f t="shared" si="890"/>
        <v>0</v>
      </c>
      <c r="CI1775" s="1" t="b">
        <f t="shared" si="891"/>
        <v>0</v>
      </c>
      <c r="CJ1775" s="1" t="b">
        <f t="shared" si="892"/>
        <v>0</v>
      </c>
      <c r="CK1775" s="1" t="b">
        <f t="shared" si="893"/>
        <v>0</v>
      </c>
      <c r="CL1775" s="1" t="b">
        <f t="shared" si="894"/>
        <v>1</v>
      </c>
      <c r="CM1775" s="1" t="b">
        <f t="shared" si="895"/>
        <v>0</v>
      </c>
      <c r="CN1775" s="1" t="b">
        <f t="shared" si="896"/>
        <v>0</v>
      </c>
      <c r="CO1775" s="2" t="b">
        <f t="shared" si="897"/>
        <v>0</v>
      </c>
      <c r="CP1775" s="2" t="b">
        <f t="shared" si="898"/>
        <v>0</v>
      </c>
      <c r="CQ1775" s="2" t="b">
        <f t="shared" si="899"/>
        <v>1</v>
      </c>
      <c r="CR1775" s="6" t="str">
        <f t="shared" si="900"/>
        <v>Male</v>
      </c>
      <c r="CS1775" s="7">
        <f t="shared" si="901"/>
        <v>0</v>
      </c>
      <c r="CT1775" s="7">
        <f t="shared" si="902"/>
        <v>0</v>
      </c>
      <c r="CU1775" s="7">
        <f t="shared" si="903"/>
        <v>1</v>
      </c>
      <c r="CV1775" s="7">
        <f t="shared" si="904"/>
        <v>0</v>
      </c>
      <c r="CW1775" s="7">
        <f t="shared" si="919"/>
        <v>0</v>
      </c>
      <c r="CX1775" s="1" t="b">
        <f t="shared" si="920"/>
        <v>0</v>
      </c>
      <c r="CY1775" s="1" t="b">
        <f t="shared" si="921"/>
        <v>0</v>
      </c>
      <c r="DG1775" s="1" t="b">
        <f t="shared" si="922"/>
        <v>0</v>
      </c>
    </row>
    <row r="1776" spans="1:111" ht="87" x14ac:dyDescent="0.35">
      <c r="B1776" s="1" t="s">
        <v>13809</v>
      </c>
      <c r="C1776" s="9">
        <v>44399</v>
      </c>
      <c r="D1776" s="10" t="s">
        <v>13809</v>
      </c>
      <c r="E1776" s="1">
        <v>33</v>
      </c>
      <c r="F1776" s="1" t="s">
        <v>127</v>
      </c>
      <c r="G1776" s="1" t="s">
        <v>13809</v>
      </c>
      <c r="H1776" s="1" t="s">
        <v>13809</v>
      </c>
      <c r="I1776" s="9">
        <v>44263</v>
      </c>
      <c r="J1776" s="2" t="s">
        <v>109</v>
      </c>
      <c r="K1776" s="2" t="s">
        <v>13809</v>
      </c>
      <c r="N1776" s="2" t="s">
        <v>13809</v>
      </c>
      <c r="O1776" s="2" t="s">
        <v>110</v>
      </c>
      <c r="P1776" s="2" t="s">
        <v>112</v>
      </c>
      <c r="Q1776" s="2" t="s">
        <v>277</v>
      </c>
      <c r="S1776" s="2" t="s">
        <v>111</v>
      </c>
      <c r="T1776" s="2" t="s">
        <v>112</v>
      </c>
      <c r="U1776" s="2" t="b">
        <v>1</v>
      </c>
      <c r="V1776" s="2" t="s">
        <v>126</v>
      </c>
      <c r="W1776" s="1" t="s">
        <v>111</v>
      </c>
      <c r="Y1776" s="2" t="s">
        <v>112</v>
      </c>
      <c r="Z1776" s="2" t="s">
        <v>112</v>
      </c>
      <c r="AB1776" s="2">
        <v>1</v>
      </c>
      <c r="AC1776" s="1" t="s">
        <v>111</v>
      </c>
      <c r="AF1776" s="1" t="s">
        <v>111</v>
      </c>
      <c r="AK1776" s="1" t="s">
        <v>291</v>
      </c>
      <c r="AN1776" s="1" t="s">
        <v>266</v>
      </c>
      <c r="BJ1776" s="1" t="s">
        <v>111</v>
      </c>
      <c r="BN1776" s="1" t="s">
        <v>111</v>
      </c>
      <c r="BQ1776" s="1" t="s">
        <v>121</v>
      </c>
      <c r="BR1776" s="1" t="s">
        <v>122</v>
      </c>
      <c r="BU1776" s="34" t="s">
        <v>6483</v>
      </c>
      <c r="BV1776" s="9">
        <v>44502</v>
      </c>
      <c r="BW1776" s="34" t="s">
        <v>6484</v>
      </c>
      <c r="BY1776" s="2" t="s">
        <v>153</v>
      </c>
      <c r="BZ1776" s="2" t="s">
        <v>124</v>
      </c>
      <c r="CB1776" s="1" t="s">
        <v>319</v>
      </c>
      <c r="CD1776" s="1" t="b">
        <f t="shared" si="923"/>
        <v>0</v>
      </c>
      <c r="CE1776" s="1" t="b">
        <f t="shared" si="924"/>
        <v>0</v>
      </c>
      <c r="CF1776" s="1" t="b">
        <f t="shared" si="888"/>
        <v>0</v>
      </c>
      <c r="CG1776" s="1" t="b">
        <f t="shared" si="889"/>
        <v>0</v>
      </c>
      <c r="CH1776" s="1" t="b">
        <f t="shared" si="890"/>
        <v>0</v>
      </c>
      <c r="CI1776" s="1" t="b">
        <f t="shared" si="891"/>
        <v>0</v>
      </c>
      <c r="CJ1776" s="1" t="b">
        <f t="shared" si="892"/>
        <v>0</v>
      </c>
      <c r="CK1776" s="1" t="b">
        <f t="shared" si="893"/>
        <v>1</v>
      </c>
      <c r="CL1776" s="1" t="b">
        <f t="shared" si="894"/>
        <v>0</v>
      </c>
      <c r="CM1776" s="1" t="b">
        <f t="shared" si="895"/>
        <v>0</v>
      </c>
      <c r="CN1776" s="1" t="b">
        <f t="shared" si="896"/>
        <v>0</v>
      </c>
      <c r="CO1776" s="2" t="b">
        <f t="shared" si="897"/>
        <v>1</v>
      </c>
      <c r="CP1776" s="2" t="b">
        <f t="shared" si="898"/>
        <v>1</v>
      </c>
      <c r="CQ1776" s="2" t="b">
        <f t="shared" si="899"/>
        <v>0</v>
      </c>
      <c r="CR1776" s="6" t="str">
        <f t="shared" si="900"/>
        <v>Male</v>
      </c>
      <c r="CS1776" s="7">
        <f t="shared" si="901"/>
        <v>1</v>
      </c>
      <c r="CT1776" s="7">
        <f t="shared" si="902"/>
        <v>0</v>
      </c>
      <c r="CU1776" s="7">
        <f t="shared" si="903"/>
        <v>0</v>
      </c>
      <c r="CV1776" s="7">
        <f t="shared" si="904"/>
        <v>0</v>
      </c>
      <c r="CW1776" s="7">
        <f t="shared" si="919"/>
        <v>0</v>
      </c>
      <c r="CX1776" s="1" t="b">
        <f t="shared" si="920"/>
        <v>0</v>
      </c>
      <c r="CY1776" s="1" t="b">
        <f t="shared" si="921"/>
        <v>1</v>
      </c>
      <c r="DG1776" s="1" t="b">
        <f t="shared" si="922"/>
        <v>0</v>
      </c>
    </row>
    <row r="1777" spans="1:111" ht="246.5" x14ac:dyDescent="0.35">
      <c r="B1777" s="1" t="s">
        <v>13809</v>
      </c>
      <c r="C1777" s="9">
        <v>44399</v>
      </c>
      <c r="D1777" s="10" t="s">
        <v>13809</v>
      </c>
      <c r="E1777" s="1">
        <v>64</v>
      </c>
      <c r="F1777" s="1" t="s">
        <v>127</v>
      </c>
      <c r="G1777" s="1" t="s">
        <v>13809</v>
      </c>
      <c r="H1777" s="1" t="s">
        <v>13809</v>
      </c>
      <c r="I1777" s="9">
        <v>44274</v>
      </c>
      <c r="J1777" s="2" t="s">
        <v>128</v>
      </c>
      <c r="K1777" s="2" t="s">
        <v>13809</v>
      </c>
      <c r="L1777" s="9">
        <v>44330</v>
      </c>
      <c r="M1777" s="2" t="s">
        <v>128</v>
      </c>
      <c r="N1777" s="2" t="s">
        <v>13809</v>
      </c>
      <c r="O1777" s="2" t="s">
        <v>110</v>
      </c>
      <c r="P1777" s="2" t="s">
        <v>111</v>
      </c>
      <c r="S1777" s="2" t="s">
        <v>111</v>
      </c>
      <c r="T1777" s="2" t="s">
        <v>112</v>
      </c>
      <c r="U1777" s="2" t="b">
        <v>1</v>
      </c>
      <c r="V1777" s="2" t="s">
        <v>113</v>
      </c>
      <c r="W1777" s="1" t="s">
        <v>112</v>
      </c>
      <c r="X1777" s="1" t="s">
        <v>114</v>
      </c>
      <c r="Y1777" s="2" t="s">
        <v>112</v>
      </c>
      <c r="Z1777" s="2" t="s">
        <v>111</v>
      </c>
      <c r="AA1777" s="2" t="s">
        <v>112</v>
      </c>
      <c r="AB1777" s="2">
        <v>10</v>
      </c>
      <c r="AC1777" s="1" t="s">
        <v>111</v>
      </c>
      <c r="AF1777" s="1" t="s">
        <v>111</v>
      </c>
      <c r="AJ1777" s="1" t="s">
        <v>115</v>
      </c>
      <c r="AK1777" s="1" t="s">
        <v>129</v>
      </c>
      <c r="AO1777" s="1" t="s">
        <v>130</v>
      </c>
      <c r="AS1777" s="1" t="s">
        <v>118</v>
      </c>
      <c r="AU1777" s="1" t="s">
        <v>177</v>
      </c>
      <c r="AX1777" s="1" t="s">
        <v>6485</v>
      </c>
      <c r="AZ1777" s="1" t="s">
        <v>222</v>
      </c>
      <c r="BC1777" s="1" t="s">
        <v>6486</v>
      </c>
      <c r="BJ1777" s="1" t="s">
        <v>112</v>
      </c>
      <c r="BK1777" s="1" t="s">
        <v>112</v>
      </c>
      <c r="BL1777" s="1" t="s">
        <v>268</v>
      </c>
      <c r="BM1777" s="1" t="s">
        <v>6487</v>
      </c>
      <c r="BQ1777" s="1" t="s">
        <v>121</v>
      </c>
      <c r="BR1777" s="1" t="s">
        <v>122</v>
      </c>
      <c r="BS1777" s="1" t="s">
        <v>112</v>
      </c>
      <c r="BU1777" s="34" t="s">
        <v>6488</v>
      </c>
      <c r="BV1777" s="9">
        <v>44482</v>
      </c>
      <c r="BW1777" s="34" t="s">
        <v>6489</v>
      </c>
      <c r="BY1777" s="2" t="s">
        <v>123</v>
      </c>
      <c r="BZ1777" s="2" t="s">
        <v>124</v>
      </c>
      <c r="CA1777" s="2">
        <v>2</v>
      </c>
      <c r="CB1777" s="1" t="s">
        <v>308</v>
      </c>
      <c r="CC1777" s="2" t="s">
        <v>126</v>
      </c>
      <c r="CD1777" s="1" t="b">
        <f t="shared" si="923"/>
        <v>0</v>
      </c>
      <c r="CE1777" s="1" t="b">
        <f t="shared" si="924"/>
        <v>0</v>
      </c>
      <c r="CF1777" s="1" t="b">
        <f t="shared" si="888"/>
        <v>0</v>
      </c>
      <c r="CG1777" s="1" t="b">
        <f t="shared" si="889"/>
        <v>0</v>
      </c>
      <c r="CH1777" s="1" t="b">
        <f t="shared" si="890"/>
        <v>0</v>
      </c>
      <c r="CI1777" s="1" t="b">
        <f t="shared" si="891"/>
        <v>0</v>
      </c>
      <c r="CJ1777" s="1" t="b">
        <f t="shared" si="892"/>
        <v>0</v>
      </c>
      <c r="CK1777" s="1" t="b">
        <f t="shared" si="893"/>
        <v>0</v>
      </c>
      <c r="CL1777" s="1" t="b">
        <f t="shared" si="894"/>
        <v>0</v>
      </c>
      <c r="CM1777" s="1" t="b">
        <f t="shared" si="895"/>
        <v>1</v>
      </c>
      <c r="CN1777" s="1" t="b">
        <f t="shared" si="896"/>
        <v>0</v>
      </c>
      <c r="CO1777" s="2" t="b">
        <f t="shared" si="897"/>
        <v>0</v>
      </c>
      <c r="CP1777" s="2" t="b">
        <f t="shared" si="898"/>
        <v>0</v>
      </c>
      <c r="CQ1777" s="2" t="b">
        <f t="shared" si="899"/>
        <v>1</v>
      </c>
      <c r="CR1777" s="6" t="str">
        <f t="shared" si="900"/>
        <v>Male</v>
      </c>
      <c r="CS1777" s="7">
        <f t="shared" si="901"/>
        <v>0</v>
      </c>
      <c r="CT1777" s="7">
        <f t="shared" si="902"/>
        <v>1</v>
      </c>
      <c r="CU1777" s="7">
        <f t="shared" si="903"/>
        <v>0</v>
      </c>
      <c r="CV1777" s="7">
        <f t="shared" si="904"/>
        <v>0</v>
      </c>
      <c r="CW1777" s="7">
        <f t="shared" si="919"/>
        <v>1</v>
      </c>
      <c r="CX1777" s="1" t="b">
        <f t="shared" si="920"/>
        <v>0</v>
      </c>
      <c r="CY1777" s="1" t="b">
        <f t="shared" si="921"/>
        <v>0</v>
      </c>
      <c r="DG1777" s="1" t="b">
        <f t="shared" si="922"/>
        <v>0</v>
      </c>
    </row>
    <row r="1778" spans="1:111" ht="58" x14ac:dyDescent="0.35">
      <c r="A1778" s="2">
        <v>1882</v>
      </c>
      <c r="B1778" s="1" t="s">
        <v>13809</v>
      </c>
      <c r="C1778" s="9">
        <v>44399</v>
      </c>
      <c r="D1778" s="10" t="s">
        <v>13809</v>
      </c>
      <c r="E1778" s="1" t="e">
        <f>ROUND((L1778-D1778)/365,0)</f>
        <v>#VALUE!</v>
      </c>
      <c r="F1778" s="1" t="s">
        <v>127</v>
      </c>
      <c r="G1778" s="1" t="s">
        <v>13809</v>
      </c>
      <c r="H1778" s="1" t="s">
        <v>13809</v>
      </c>
      <c r="I1778" s="9">
        <v>44371</v>
      </c>
      <c r="J1778" s="2" t="s">
        <v>109</v>
      </c>
      <c r="K1778" s="2" t="s">
        <v>13809</v>
      </c>
      <c r="L1778" s="9">
        <v>44392</v>
      </c>
      <c r="M1778" s="2" t="s">
        <v>109</v>
      </c>
      <c r="N1778" s="2" t="s">
        <v>13809</v>
      </c>
      <c r="O1778" s="2" t="s">
        <v>110</v>
      </c>
      <c r="S1778" s="2" t="s">
        <v>112</v>
      </c>
      <c r="T1778" s="2" t="s">
        <v>111</v>
      </c>
      <c r="U1778" s="2" t="b">
        <f>OR(S1778="yes",T1778="yes")</f>
        <v>1</v>
      </c>
      <c r="V1778" s="2" t="s">
        <v>113</v>
      </c>
      <c r="Y1778" s="2" t="s">
        <v>112</v>
      </c>
      <c r="AA1778" s="2" t="s">
        <v>112</v>
      </c>
      <c r="AB1778" s="2">
        <v>1</v>
      </c>
      <c r="AK1778" s="1" t="s">
        <v>294</v>
      </c>
      <c r="AN1778" s="1" t="s">
        <v>284</v>
      </c>
      <c r="AO1778" s="1" t="s">
        <v>652</v>
      </c>
      <c r="AU1778" s="1" t="s">
        <v>119</v>
      </c>
      <c r="AX1778" s="1" t="s">
        <v>6490</v>
      </c>
      <c r="AZ1778" s="1" t="s">
        <v>222</v>
      </c>
      <c r="BC1778" s="1" t="s">
        <v>6491</v>
      </c>
      <c r="BJ1778" s="1" t="s">
        <v>112</v>
      </c>
      <c r="BK1778" s="1" t="s">
        <v>112</v>
      </c>
      <c r="BL1778" s="1" t="s">
        <v>318</v>
      </c>
      <c r="BQ1778" s="1" t="s">
        <v>121</v>
      </c>
      <c r="BR1778" s="1" t="s">
        <v>122</v>
      </c>
      <c r="BU1778" s="34" t="s">
        <v>6492</v>
      </c>
      <c r="BV1778" s="9">
        <v>44399</v>
      </c>
      <c r="BW1778" s="34" t="s">
        <v>6493</v>
      </c>
      <c r="BY1778" s="2" t="s">
        <v>123</v>
      </c>
      <c r="BZ1778" s="2" t="s">
        <v>162</v>
      </c>
      <c r="CA1778" s="2">
        <v>2</v>
      </c>
      <c r="CB1778" s="1" t="s">
        <v>5320</v>
      </c>
      <c r="CC1778" s="2" t="s">
        <v>126</v>
      </c>
      <c r="CD1778" s="1" t="e">
        <f t="shared" si="923"/>
        <v>#VALUE!</v>
      </c>
      <c r="CE1778" s="1" t="e">
        <f t="shared" si="924"/>
        <v>#VALUE!</v>
      </c>
      <c r="CF1778" s="1" t="e">
        <f t="shared" si="888"/>
        <v>#VALUE!</v>
      </c>
      <c r="CG1778" s="1" t="e">
        <f t="shared" si="889"/>
        <v>#VALUE!</v>
      </c>
      <c r="CH1778" s="1" t="e">
        <f t="shared" si="890"/>
        <v>#VALUE!</v>
      </c>
      <c r="CI1778" s="1" t="e">
        <f t="shared" si="891"/>
        <v>#VALUE!</v>
      </c>
      <c r="CJ1778" s="1" t="e">
        <f t="shared" si="892"/>
        <v>#VALUE!</v>
      </c>
      <c r="CK1778" s="1" t="e">
        <f t="shared" si="893"/>
        <v>#VALUE!</v>
      </c>
      <c r="CL1778" s="1" t="e">
        <f t="shared" si="894"/>
        <v>#VALUE!</v>
      </c>
      <c r="CM1778" s="1" t="e">
        <f t="shared" si="895"/>
        <v>#VALUE!</v>
      </c>
      <c r="CN1778" s="1" t="e">
        <f t="shared" si="896"/>
        <v>#VALUE!</v>
      </c>
      <c r="CO1778" s="2" t="b">
        <f t="shared" si="897"/>
        <v>1</v>
      </c>
      <c r="CP1778" s="2" t="b">
        <f t="shared" si="898"/>
        <v>1</v>
      </c>
      <c r="CQ1778" s="2" t="b">
        <f t="shared" si="899"/>
        <v>0</v>
      </c>
      <c r="CR1778" s="6" t="str">
        <f t="shared" si="900"/>
        <v>Male</v>
      </c>
      <c r="CS1778" s="7">
        <f t="shared" si="901"/>
        <v>1</v>
      </c>
      <c r="CT1778" s="7">
        <f t="shared" si="902"/>
        <v>0</v>
      </c>
      <c r="CU1778" s="7">
        <f t="shared" si="903"/>
        <v>0</v>
      </c>
      <c r="CV1778" s="7">
        <f t="shared" si="904"/>
        <v>1</v>
      </c>
      <c r="CW1778" s="7">
        <f t="shared" si="919"/>
        <v>0</v>
      </c>
      <c r="CX1778" s="1" t="e">
        <f t="shared" si="920"/>
        <v>#VALUE!</v>
      </c>
      <c r="CY1778" s="1" t="e">
        <f t="shared" si="921"/>
        <v>#VALUE!</v>
      </c>
      <c r="DG1778" s="1" t="e">
        <f t="shared" si="922"/>
        <v>#VALUE!</v>
      </c>
    </row>
    <row r="1779" spans="1:111" ht="159.5" x14ac:dyDescent="0.35">
      <c r="B1779" s="1" t="s">
        <v>13809</v>
      </c>
      <c r="C1779" s="9">
        <v>44399</v>
      </c>
      <c r="D1779" s="10" t="s">
        <v>13809</v>
      </c>
      <c r="E1779" s="1">
        <v>24</v>
      </c>
      <c r="F1779" s="1" t="s">
        <v>127</v>
      </c>
      <c r="G1779" s="1" t="s">
        <v>13809</v>
      </c>
      <c r="H1779" s="1" t="s">
        <v>13809</v>
      </c>
      <c r="I1779" s="9">
        <v>44334</v>
      </c>
      <c r="J1779" s="2" t="s">
        <v>109</v>
      </c>
      <c r="K1779" s="2" t="s">
        <v>13809</v>
      </c>
      <c r="L1779" s="9">
        <v>44353</v>
      </c>
      <c r="M1779" s="2" t="s">
        <v>109</v>
      </c>
      <c r="N1779" s="2" t="s">
        <v>13809</v>
      </c>
      <c r="O1779" s="2" t="s">
        <v>110</v>
      </c>
      <c r="P1779" s="2" t="s">
        <v>111</v>
      </c>
      <c r="S1779" s="2" t="s">
        <v>112</v>
      </c>
      <c r="T1779" s="2" t="s">
        <v>111</v>
      </c>
      <c r="U1779" s="2" t="b">
        <f>OR(S1779="yes",T1779="yes")</f>
        <v>1</v>
      </c>
      <c r="V1779" s="2" t="s">
        <v>126</v>
      </c>
      <c r="W1779" s="1" t="s">
        <v>112</v>
      </c>
      <c r="X1779" s="1" t="s">
        <v>138</v>
      </c>
      <c r="Y1779" s="2" t="s">
        <v>112</v>
      </c>
      <c r="Z1779" s="2" t="s">
        <v>111</v>
      </c>
      <c r="AA1779" s="2" t="s">
        <v>112</v>
      </c>
      <c r="AB1779" s="2">
        <v>3</v>
      </c>
      <c r="AC1779" s="1" t="s">
        <v>111</v>
      </c>
      <c r="AF1779" s="1" t="s">
        <v>111</v>
      </c>
      <c r="AJ1779" s="1" t="s">
        <v>115</v>
      </c>
      <c r="AK1779" s="1" t="s">
        <v>201</v>
      </c>
      <c r="AN1779" s="1" t="s">
        <v>13479</v>
      </c>
      <c r="AO1779" s="1" t="s">
        <v>117</v>
      </c>
      <c r="AU1779" s="1" t="s">
        <v>132</v>
      </c>
      <c r="AZ1779" s="1" t="s">
        <v>120</v>
      </c>
      <c r="BA1779" s="1" t="s">
        <v>9863</v>
      </c>
      <c r="BG1779" s="1">
        <v>0.18</v>
      </c>
      <c r="BH1779" s="1">
        <v>12</v>
      </c>
      <c r="BJ1779" s="1" t="s">
        <v>111</v>
      </c>
      <c r="BN1779" s="1" t="s">
        <v>112</v>
      </c>
      <c r="BO1779" s="1" t="s">
        <v>148</v>
      </c>
      <c r="BP1779" s="1" t="s">
        <v>13480</v>
      </c>
      <c r="BQ1779" s="1" t="s">
        <v>121</v>
      </c>
      <c r="BR1779" s="1" t="s">
        <v>122</v>
      </c>
      <c r="BU1779" s="34" t="s">
        <v>13481</v>
      </c>
      <c r="BV1779" s="9">
        <v>44399</v>
      </c>
      <c r="BW1779" s="34" t="s">
        <v>14559</v>
      </c>
      <c r="BY1779" s="2" t="s">
        <v>153</v>
      </c>
      <c r="BZ1779" s="2" t="s">
        <v>124</v>
      </c>
      <c r="CB1779" s="1" t="s">
        <v>365</v>
      </c>
      <c r="CD1779" s="1" t="b">
        <f t="shared" si="923"/>
        <v>1</v>
      </c>
      <c r="CE1779" s="1" t="b">
        <f t="shared" si="924"/>
        <v>0</v>
      </c>
      <c r="CF1779" s="1" t="b">
        <f t="shared" si="888"/>
        <v>0</v>
      </c>
      <c r="CG1779" s="1" t="b">
        <f t="shared" si="889"/>
        <v>0</v>
      </c>
      <c r="CH1779" s="1" t="b">
        <f t="shared" si="890"/>
        <v>0</v>
      </c>
      <c r="CI1779" s="1" t="b">
        <f t="shared" si="891"/>
        <v>1</v>
      </c>
      <c r="CJ1779" s="1" t="b">
        <f t="shared" si="892"/>
        <v>0</v>
      </c>
      <c r="CK1779" s="1" t="b">
        <f t="shared" si="893"/>
        <v>0</v>
      </c>
      <c r="CL1779" s="1" t="b">
        <f t="shared" si="894"/>
        <v>0</v>
      </c>
      <c r="CM1779" s="1" t="b">
        <f t="shared" si="895"/>
        <v>0</v>
      </c>
      <c r="CN1779" s="1" t="b">
        <f t="shared" si="896"/>
        <v>0</v>
      </c>
      <c r="CO1779" s="2" t="b">
        <f t="shared" si="897"/>
        <v>1</v>
      </c>
      <c r="CP1779" s="2" t="b">
        <f t="shared" si="898"/>
        <v>1</v>
      </c>
      <c r="CQ1779" s="2" t="b">
        <f t="shared" si="899"/>
        <v>0</v>
      </c>
      <c r="CR1779" s="6" t="str">
        <f t="shared" si="900"/>
        <v>Male</v>
      </c>
      <c r="CS1779" s="7">
        <f t="shared" si="901"/>
        <v>1</v>
      </c>
      <c r="CT1779" s="7">
        <f t="shared" si="902"/>
        <v>0</v>
      </c>
      <c r="CU1779" s="7">
        <f t="shared" si="903"/>
        <v>0</v>
      </c>
      <c r="CV1779" s="7">
        <f t="shared" si="904"/>
        <v>1</v>
      </c>
    </row>
    <row r="1780" spans="1:111" ht="43.5" x14ac:dyDescent="0.35">
      <c r="A1780" s="2">
        <v>1888</v>
      </c>
      <c r="B1780" s="1" t="s">
        <v>13809</v>
      </c>
      <c r="C1780" s="9">
        <v>44399</v>
      </c>
      <c r="D1780" s="10" t="s">
        <v>13809</v>
      </c>
      <c r="E1780" s="1" t="e">
        <f>ROUND((L1780-D1780)/365,0)</f>
        <v>#VALUE!</v>
      </c>
      <c r="F1780" s="1" t="s">
        <v>127</v>
      </c>
      <c r="G1780" s="1" t="s">
        <v>13809</v>
      </c>
      <c r="H1780" s="1" t="s">
        <v>13809</v>
      </c>
      <c r="I1780" s="2" t="s">
        <v>183</v>
      </c>
      <c r="J1780" s="2" t="s">
        <v>128</v>
      </c>
      <c r="K1780" s="2" t="s">
        <v>13809</v>
      </c>
      <c r="L1780" s="9">
        <v>44397</v>
      </c>
      <c r="M1780" s="2" t="s">
        <v>128</v>
      </c>
      <c r="N1780" s="2" t="s">
        <v>13809</v>
      </c>
      <c r="O1780" s="2" t="s">
        <v>110</v>
      </c>
      <c r="S1780" s="2" t="s">
        <v>112</v>
      </c>
      <c r="U1780" s="2" t="b">
        <f>OR(S1780="yes",T1780="yes")</f>
        <v>1</v>
      </c>
      <c r="V1780" s="2" t="s">
        <v>113</v>
      </c>
      <c r="W1780" s="1" t="s">
        <v>112</v>
      </c>
      <c r="X1780" s="1" t="s">
        <v>110</v>
      </c>
      <c r="Y1780" s="2" t="s">
        <v>112</v>
      </c>
      <c r="AA1780" s="2" t="s">
        <v>112</v>
      </c>
      <c r="AB1780" s="2">
        <v>2</v>
      </c>
      <c r="AK1780" s="1" t="s">
        <v>201</v>
      </c>
      <c r="AN1780" s="1" t="s">
        <v>6494</v>
      </c>
      <c r="AO1780" s="1" t="s">
        <v>296</v>
      </c>
      <c r="AZ1780" s="1" t="s">
        <v>1516</v>
      </c>
      <c r="BC1780" s="1">
        <v>10</v>
      </c>
      <c r="BH1780" s="1">
        <v>25</v>
      </c>
      <c r="BJ1780" s="1" t="s">
        <v>112</v>
      </c>
      <c r="BV1780" s="9">
        <v>44405</v>
      </c>
      <c r="BW1780" s="34" t="s">
        <v>6495</v>
      </c>
      <c r="BY1780" s="2" t="s">
        <v>156</v>
      </c>
      <c r="BZ1780" s="2" t="s">
        <v>162</v>
      </c>
      <c r="CA1780" s="2">
        <v>2</v>
      </c>
      <c r="CB1780" s="1" t="s">
        <v>265</v>
      </c>
      <c r="CC1780" s="2" t="s">
        <v>126</v>
      </c>
      <c r="CD1780" s="1" t="e">
        <f t="shared" si="923"/>
        <v>#VALUE!</v>
      </c>
      <c r="CE1780" s="1" t="e">
        <f t="shared" si="924"/>
        <v>#VALUE!</v>
      </c>
      <c r="CF1780" s="1" t="e">
        <f t="shared" si="888"/>
        <v>#VALUE!</v>
      </c>
      <c r="CG1780" s="1" t="e">
        <f t="shared" si="889"/>
        <v>#VALUE!</v>
      </c>
      <c r="CH1780" s="1" t="e">
        <f t="shared" si="890"/>
        <v>#VALUE!</v>
      </c>
      <c r="CI1780" s="1" t="e">
        <f t="shared" si="891"/>
        <v>#VALUE!</v>
      </c>
      <c r="CJ1780" s="1" t="e">
        <f t="shared" si="892"/>
        <v>#VALUE!</v>
      </c>
      <c r="CK1780" s="1" t="e">
        <f t="shared" si="893"/>
        <v>#VALUE!</v>
      </c>
      <c r="CL1780" s="1" t="e">
        <f t="shared" si="894"/>
        <v>#VALUE!</v>
      </c>
      <c r="CM1780" s="1" t="e">
        <f t="shared" si="895"/>
        <v>#VALUE!</v>
      </c>
      <c r="CN1780" s="1" t="e">
        <f t="shared" si="896"/>
        <v>#VALUE!</v>
      </c>
      <c r="CO1780" s="2" t="b">
        <f t="shared" si="897"/>
        <v>1</v>
      </c>
      <c r="CP1780" s="2" t="b">
        <f t="shared" si="898"/>
        <v>1</v>
      </c>
      <c r="CQ1780" s="2" t="b">
        <f t="shared" si="899"/>
        <v>0</v>
      </c>
      <c r="CR1780" s="6" t="str">
        <f t="shared" si="900"/>
        <v>Male</v>
      </c>
      <c r="CS1780" s="7">
        <f t="shared" si="901"/>
        <v>0</v>
      </c>
      <c r="CT1780" s="7">
        <f t="shared" si="902"/>
        <v>1</v>
      </c>
      <c r="CU1780" s="7">
        <f t="shared" si="903"/>
        <v>0</v>
      </c>
      <c r="CV1780" s="7">
        <f t="shared" si="904"/>
        <v>0</v>
      </c>
      <c r="CW1780" s="7">
        <f t="shared" ref="CW1780:CW1801" si="925">COUNTIF(M1780,"=*moderna*")</f>
        <v>1</v>
      </c>
      <c r="CX1780" s="1" t="e">
        <f t="shared" ref="CX1780:CX1801" si="926">AND(E1780&lt;30,NOT(E1780="."),NOT(E1780=""))</f>
        <v>#VALUE!</v>
      </c>
      <c r="CY1780" s="1" t="e">
        <f t="shared" ref="CY1780:CY1801" si="927">AND(E1780&gt;17,E1780&lt;41,NOT(E1780="."),NOT(E1780=""))</f>
        <v>#VALUE!</v>
      </c>
      <c r="DG1780" s="1" t="e">
        <f t="shared" ref="DG1780:DG1792" si="928">AND(E1780&gt;4,E1780&lt;18,NOT(E1780=""),NOT(E1780="."))</f>
        <v>#VALUE!</v>
      </c>
    </row>
    <row r="1781" spans="1:111" ht="116" x14ac:dyDescent="0.35">
      <c r="A1781" s="2">
        <v>1887</v>
      </c>
      <c r="B1781" s="1" t="s">
        <v>13809</v>
      </c>
      <c r="C1781" s="9">
        <v>44399</v>
      </c>
      <c r="D1781" s="10" t="s">
        <v>13809</v>
      </c>
      <c r="E1781" s="1">
        <v>14</v>
      </c>
      <c r="F1781" s="1" t="s">
        <v>127</v>
      </c>
      <c r="G1781" s="1" t="s">
        <v>13809</v>
      </c>
      <c r="H1781" s="1" t="s">
        <v>13809</v>
      </c>
      <c r="J1781" s="2" t="s">
        <v>163</v>
      </c>
      <c r="K1781" s="2" t="s">
        <v>13809</v>
      </c>
      <c r="L1781" s="9">
        <v>44363</v>
      </c>
      <c r="M1781" s="2" t="s">
        <v>109</v>
      </c>
      <c r="N1781" s="2" t="s">
        <v>13809</v>
      </c>
      <c r="O1781" s="2" t="s">
        <v>110</v>
      </c>
      <c r="P1781" s="2" t="s">
        <v>111</v>
      </c>
      <c r="S1781" s="2" t="s">
        <v>111</v>
      </c>
      <c r="T1781" s="2" t="s">
        <v>112</v>
      </c>
      <c r="U1781" s="2" t="b">
        <v>1</v>
      </c>
      <c r="V1781" s="2" t="s">
        <v>113</v>
      </c>
      <c r="W1781" s="1" t="s">
        <v>111</v>
      </c>
      <c r="Y1781" s="2" t="s">
        <v>112</v>
      </c>
      <c r="Z1781" s="2" t="s">
        <v>111</v>
      </c>
      <c r="AA1781" s="2" t="s">
        <v>112</v>
      </c>
      <c r="AB1781" s="2">
        <v>5</v>
      </c>
      <c r="AC1781" s="1" t="s">
        <v>111</v>
      </c>
      <c r="AF1781" s="1" t="s">
        <v>111</v>
      </c>
      <c r="AJ1781" s="1" t="s">
        <v>115</v>
      </c>
      <c r="AK1781" s="1" t="s">
        <v>129</v>
      </c>
      <c r="AO1781" s="1" t="s">
        <v>117</v>
      </c>
      <c r="AU1781" s="1" t="s">
        <v>132</v>
      </c>
      <c r="AZ1781" s="1" t="s">
        <v>629</v>
      </c>
      <c r="BA1781" s="1">
        <v>30</v>
      </c>
      <c r="BD1781" s="1">
        <v>4.5</v>
      </c>
      <c r="BJ1781" s="1" t="s">
        <v>111</v>
      </c>
      <c r="BN1781" s="1" t="s">
        <v>111</v>
      </c>
      <c r="BU1781" s="34" t="s">
        <v>6496</v>
      </c>
      <c r="BV1781" s="9">
        <v>44406</v>
      </c>
      <c r="BW1781" s="34" t="s">
        <v>14560</v>
      </c>
      <c r="BX1781" s="2" t="s">
        <v>111</v>
      </c>
      <c r="BY1781" s="2" t="s">
        <v>156</v>
      </c>
      <c r="BZ1781" s="2" t="s">
        <v>124</v>
      </c>
      <c r="CA1781" s="2">
        <v>2</v>
      </c>
      <c r="CB1781" s="1" t="s">
        <v>493</v>
      </c>
      <c r="CC1781" s="2" t="s">
        <v>126</v>
      </c>
      <c r="CD1781" s="1" t="b">
        <f t="shared" si="923"/>
        <v>1</v>
      </c>
      <c r="CE1781" s="1" t="b">
        <f t="shared" si="924"/>
        <v>1</v>
      </c>
      <c r="CF1781" s="1" t="b">
        <f t="shared" si="888"/>
        <v>0</v>
      </c>
      <c r="CG1781" s="1" t="b">
        <f t="shared" si="889"/>
        <v>1</v>
      </c>
      <c r="CH1781" s="1" t="b">
        <f t="shared" si="890"/>
        <v>0</v>
      </c>
      <c r="CI1781" s="1" t="b">
        <f t="shared" si="891"/>
        <v>0</v>
      </c>
      <c r="CJ1781" s="1" t="b">
        <f t="shared" si="892"/>
        <v>0</v>
      </c>
      <c r="CK1781" s="1" t="b">
        <f t="shared" si="893"/>
        <v>0</v>
      </c>
      <c r="CL1781" s="1" t="b">
        <f t="shared" si="894"/>
        <v>0</v>
      </c>
      <c r="CM1781" s="1" t="b">
        <f t="shared" si="895"/>
        <v>0</v>
      </c>
      <c r="CN1781" s="1" t="b">
        <f t="shared" si="896"/>
        <v>0</v>
      </c>
      <c r="CO1781" s="2" t="b">
        <f t="shared" si="897"/>
        <v>1</v>
      </c>
      <c r="CP1781" s="2" t="b">
        <f t="shared" si="898"/>
        <v>1</v>
      </c>
      <c r="CQ1781" s="2" t="b">
        <f t="shared" si="899"/>
        <v>0</v>
      </c>
      <c r="CR1781" s="6" t="str">
        <f t="shared" si="900"/>
        <v>Male</v>
      </c>
      <c r="CS1781" s="7">
        <f t="shared" si="901"/>
        <v>0</v>
      </c>
      <c r="CT1781" s="7">
        <f t="shared" si="902"/>
        <v>0</v>
      </c>
      <c r="CU1781" s="7">
        <f t="shared" si="903"/>
        <v>0</v>
      </c>
      <c r="CV1781" s="7">
        <f t="shared" si="904"/>
        <v>1</v>
      </c>
      <c r="CW1781" s="7">
        <f t="shared" si="925"/>
        <v>0</v>
      </c>
      <c r="CX1781" s="1" t="b">
        <f t="shared" si="926"/>
        <v>1</v>
      </c>
      <c r="CY1781" s="1" t="b">
        <f t="shared" si="927"/>
        <v>0</v>
      </c>
      <c r="DG1781" s="1" t="b">
        <f t="shared" si="928"/>
        <v>1</v>
      </c>
    </row>
    <row r="1782" spans="1:111" ht="72.5" x14ac:dyDescent="0.35">
      <c r="B1782" s="1" t="s">
        <v>13809</v>
      </c>
      <c r="C1782" s="9">
        <v>44399</v>
      </c>
      <c r="D1782" s="10" t="s">
        <v>13809</v>
      </c>
      <c r="E1782" s="1">
        <v>77</v>
      </c>
      <c r="F1782" s="1" t="s">
        <v>108</v>
      </c>
      <c r="G1782" s="1" t="s">
        <v>13809</v>
      </c>
      <c r="H1782" s="1" t="s">
        <v>13809</v>
      </c>
      <c r="I1782" s="9">
        <v>44217</v>
      </c>
      <c r="J1782" s="2" t="s">
        <v>109</v>
      </c>
      <c r="K1782" s="2" t="s">
        <v>13809</v>
      </c>
      <c r="L1782" s="9">
        <v>44239</v>
      </c>
      <c r="M1782" s="2" t="s">
        <v>109</v>
      </c>
      <c r="N1782" s="2" t="s">
        <v>13809</v>
      </c>
      <c r="O1782" s="2" t="s">
        <v>110</v>
      </c>
      <c r="P1782" s="2" t="s">
        <v>111</v>
      </c>
      <c r="S1782" s="2" t="s">
        <v>112</v>
      </c>
      <c r="T1782" s="2" t="s">
        <v>111</v>
      </c>
      <c r="U1782" s="2" t="b">
        <v>1</v>
      </c>
      <c r="V1782" s="2" t="s">
        <v>113</v>
      </c>
      <c r="W1782" s="1" t="s">
        <v>112</v>
      </c>
      <c r="X1782" s="1" t="s">
        <v>138</v>
      </c>
      <c r="Y1782" s="2" t="s">
        <v>112</v>
      </c>
      <c r="Z1782" s="2" t="s">
        <v>111</v>
      </c>
      <c r="AA1782" s="2" t="s">
        <v>112</v>
      </c>
      <c r="AB1782" s="2">
        <v>4</v>
      </c>
      <c r="AC1782" s="1" t="s">
        <v>111</v>
      </c>
      <c r="AF1782" s="1" t="s">
        <v>111</v>
      </c>
      <c r="AJ1782" s="1" t="s">
        <v>115</v>
      </c>
      <c r="AK1782" s="1" t="s">
        <v>144</v>
      </c>
      <c r="AO1782" s="1" t="s">
        <v>117</v>
      </c>
      <c r="AS1782" s="1" t="s">
        <v>767</v>
      </c>
      <c r="AU1782" s="1" t="s">
        <v>238</v>
      </c>
      <c r="AX1782" s="1">
        <v>52</v>
      </c>
      <c r="AZ1782" s="1" t="s">
        <v>402</v>
      </c>
      <c r="BA1782" s="1" t="s">
        <v>6497</v>
      </c>
      <c r="BE1782" s="1" t="s">
        <v>6498</v>
      </c>
      <c r="BJ1782" s="1" t="s">
        <v>112</v>
      </c>
      <c r="BK1782" s="1" t="s">
        <v>112</v>
      </c>
      <c r="BL1782" s="1" t="s">
        <v>6499</v>
      </c>
      <c r="BQ1782" s="1" t="s">
        <v>121</v>
      </c>
      <c r="BR1782" s="1" t="s">
        <v>122</v>
      </c>
      <c r="BS1782" s="1" t="s">
        <v>111</v>
      </c>
      <c r="BT1782" s="34" t="s">
        <v>6500</v>
      </c>
      <c r="BU1782" s="34" t="s">
        <v>6501</v>
      </c>
      <c r="BV1782" s="9">
        <v>44399</v>
      </c>
      <c r="BW1782" s="34" t="s">
        <v>6502</v>
      </c>
      <c r="BY1782" s="2" t="s">
        <v>123</v>
      </c>
      <c r="BZ1782" s="2" t="s">
        <v>124</v>
      </c>
      <c r="CA1782" s="2">
        <v>2</v>
      </c>
      <c r="CB1782" s="1" t="s">
        <v>256</v>
      </c>
      <c r="CC1782" s="2" t="s">
        <v>126</v>
      </c>
      <c r="CD1782" s="1" t="b">
        <f t="shared" si="923"/>
        <v>0</v>
      </c>
      <c r="CE1782" s="1" t="b">
        <f t="shared" si="924"/>
        <v>0</v>
      </c>
      <c r="CF1782" s="1" t="b">
        <f t="shared" si="888"/>
        <v>0</v>
      </c>
      <c r="CG1782" s="1" t="b">
        <f t="shared" si="889"/>
        <v>0</v>
      </c>
      <c r="CH1782" s="1" t="b">
        <f t="shared" si="890"/>
        <v>0</v>
      </c>
      <c r="CI1782" s="1" t="b">
        <f t="shared" si="891"/>
        <v>0</v>
      </c>
      <c r="CJ1782" s="1" t="b">
        <f t="shared" si="892"/>
        <v>0</v>
      </c>
      <c r="CK1782" s="1" t="b">
        <f t="shared" si="893"/>
        <v>0</v>
      </c>
      <c r="CL1782" s="1" t="b">
        <f t="shared" si="894"/>
        <v>0</v>
      </c>
      <c r="CM1782" s="1" t="b">
        <f t="shared" si="895"/>
        <v>0</v>
      </c>
      <c r="CN1782" s="1" t="b">
        <f t="shared" si="896"/>
        <v>1</v>
      </c>
      <c r="CO1782" s="2" t="b">
        <f t="shared" si="897"/>
        <v>1</v>
      </c>
      <c r="CP1782" s="2" t="b">
        <f t="shared" si="898"/>
        <v>1</v>
      </c>
      <c r="CQ1782" s="2" t="b">
        <f t="shared" si="899"/>
        <v>0</v>
      </c>
      <c r="CR1782" s="6" t="str">
        <f t="shared" si="900"/>
        <v>Female</v>
      </c>
      <c r="CS1782" s="7">
        <f t="shared" si="901"/>
        <v>1</v>
      </c>
      <c r="CT1782" s="7">
        <f t="shared" si="902"/>
        <v>0</v>
      </c>
      <c r="CU1782" s="7">
        <f t="shared" si="903"/>
        <v>0</v>
      </c>
      <c r="CV1782" s="7">
        <f t="shared" si="904"/>
        <v>1</v>
      </c>
      <c r="CW1782" s="7">
        <f t="shared" si="925"/>
        <v>0</v>
      </c>
      <c r="CX1782" s="1" t="b">
        <f t="shared" si="926"/>
        <v>0</v>
      </c>
      <c r="CY1782" s="1" t="b">
        <f t="shared" si="927"/>
        <v>0</v>
      </c>
      <c r="DG1782" s="1" t="b">
        <f t="shared" si="928"/>
        <v>0</v>
      </c>
    </row>
    <row r="1783" spans="1:111" ht="29" x14ac:dyDescent="0.35">
      <c r="B1783" s="1" t="s">
        <v>13809</v>
      </c>
      <c r="C1783" s="9">
        <v>44399</v>
      </c>
      <c r="D1783" s="10" t="s">
        <v>13809</v>
      </c>
      <c r="E1783" s="1">
        <v>28</v>
      </c>
      <c r="F1783" s="1" t="s">
        <v>127</v>
      </c>
      <c r="G1783" s="1" t="s">
        <v>13809</v>
      </c>
      <c r="H1783" s="1" t="s">
        <v>13809</v>
      </c>
      <c r="I1783" s="9">
        <v>44303</v>
      </c>
      <c r="J1783" s="2" t="s">
        <v>109</v>
      </c>
      <c r="K1783" s="2" t="s">
        <v>13809</v>
      </c>
      <c r="L1783" s="9">
        <v>44333</v>
      </c>
      <c r="M1783" s="2" t="s">
        <v>109</v>
      </c>
      <c r="N1783" s="2" t="s">
        <v>13809</v>
      </c>
      <c r="O1783" s="2" t="s">
        <v>110</v>
      </c>
      <c r="P1783" s="2" t="s">
        <v>111</v>
      </c>
      <c r="S1783" s="2" t="s">
        <v>112</v>
      </c>
      <c r="T1783" s="2" t="s">
        <v>111</v>
      </c>
      <c r="U1783" s="2" t="b">
        <v>1</v>
      </c>
      <c r="V1783" s="2" t="s">
        <v>113</v>
      </c>
      <c r="W1783" s="1" t="s">
        <v>112</v>
      </c>
      <c r="X1783" s="1" t="s">
        <v>138</v>
      </c>
      <c r="Y1783" s="2" t="s">
        <v>112</v>
      </c>
      <c r="AA1783" s="2" t="s">
        <v>112</v>
      </c>
      <c r="AB1783" s="2">
        <v>3</v>
      </c>
      <c r="AC1783" s="1" t="s">
        <v>111</v>
      </c>
      <c r="AF1783" s="1" t="s">
        <v>112</v>
      </c>
      <c r="AG1783" s="1" t="s">
        <v>138</v>
      </c>
      <c r="AJ1783" s="1" t="s">
        <v>115</v>
      </c>
      <c r="AK1783" s="1" t="s">
        <v>150</v>
      </c>
      <c r="AO1783" s="1" t="s">
        <v>117</v>
      </c>
      <c r="AS1783" s="1" t="s">
        <v>118</v>
      </c>
      <c r="AU1783" s="1" t="s">
        <v>132</v>
      </c>
      <c r="AZ1783" s="1" t="s">
        <v>155</v>
      </c>
      <c r="BJ1783" s="1" t="s">
        <v>112</v>
      </c>
      <c r="BK1783" s="1" t="s">
        <v>112</v>
      </c>
      <c r="BL1783" s="1" t="s">
        <v>142</v>
      </c>
      <c r="BQ1783" s="1" t="s">
        <v>121</v>
      </c>
      <c r="BR1783" s="1" t="s">
        <v>122</v>
      </c>
      <c r="BS1783" s="1" t="s">
        <v>112</v>
      </c>
      <c r="BV1783" s="9">
        <v>44410</v>
      </c>
      <c r="BW1783" s="34" t="s">
        <v>6503</v>
      </c>
      <c r="BX1783" s="2" t="s">
        <v>111</v>
      </c>
      <c r="BY1783" s="2" t="s">
        <v>174</v>
      </c>
      <c r="BZ1783" s="2" t="s">
        <v>124</v>
      </c>
      <c r="CA1783" s="2">
        <v>2</v>
      </c>
      <c r="CB1783" s="1" t="s">
        <v>256</v>
      </c>
      <c r="CC1783" s="2" t="s">
        <v>113</v>
      </c>
      <c r="CD1783" s="1" t="b">
        <f t="shared" si="923"/>
        <v>1</v>
      </c>
      <c r="CE1783" s="1" t="b">
        <f t="shared" si="924"/>
        <v>0</v>
      </c>
      <c r="CF1783" s="1" t="b">
        <f t="shared" si="888"/>
        <v>0</v>
      </c>
      <c r="CG1783" s="1" t="b">
        <f t="shared" si="889"/>
        <v>0</v>
      </c>
      <c r="CH1783" s="1" t="b">
        <f t="shared" si="890"/>
        <v>0</v>
      </c>
      <c r="CI1783" s="1" t="b">
        <f t="shared" si="891"/>
        <v>0</v>
      </c>
      <c r="CJ1783" s="1" t="b">
        <f t="shared" si="892"/>
        <v>1</v>
      </c>
      <c r="CK1783" s="1" t="b">
        <f t="shared" si="893"/>
        <v>0</v>
      </c>
      <c r="CL1783" s="1" t="b">
        <f t="shared" si="894"/>
        <v>0</v>
      </c>
      <c r="CM1783" s="1" t="b">
        <f t="shared" si="895"/>
        <v>0</v>
      </c>
      <c r="CN1783" s="1" t="b">
        <f t="shared" si="896"/>
        <v>0</v>
      </c>
      <c r="CO1783" s="2" t="b">
        <f t="shared" si="897"/>
        <v>1</v>
      </c>
      <c r="CP1783" s="2" t="b">
        <f t="shared" si="898"/>
        <v>1</v>
      </c>
      <c r="CQ1783" s="2" t="b">
        <f t="shared" si="899"/>
        <v>0</v>
      </c>
      <c r="CR1783" s="6" t="str">
        <f t="shared" si="900"/>
        <v>Male</v>
      </c>
      <c r="CS1783" s="7">
        <f t="shared" si="901"/>
        <v>1</v>
      </c>
      <c r="CT1783" s="7">
        <f t="shared" si="902"/>
        <v>0</v>
      </c>
      <c r="CU1783" s="7">
        <f t="shared" si="903"/>
        <v>0</v>
      </c>
      <c r="CV1783" s="7">
        <f t="shared" si="904"/>
        <v>1</v>
      </c>
      <c r="CW1783" s="7">
        <f t="shared" si="925"/>
        <v>0</v>
      </c>
      <c r="CX1783" s="1" t="b">
        <f t="shared" si="926"/>
        <v>1</v>
      </c>
      <c r="CY1783" s="1" t="b">
        <f t="shared" si="927"/>
        <v>1</v>
      </c>
      <c r="DG1783" s="1" t="b">
        <f t="shared" si="928"/>
        <v>0</v>
      </c>
    </row>
    <row r="1784" spans="1:111" ht="391.5" x14ac:dyDescent="0.35">
      <c r="B1784" s="1" t="s">
        <v>13809</v>
      </c>
      <c r="C1784" s="9">
        <v>44399</v>
      </c>
      <c r="D1784" s="10" t="s">
        <v>13809</v>
      </c>
      <c r="E1784" s="1">
        <v>82</v>
      </c>
      <c r="F1784" s="1" t="s">
        <v>127</v>
      </c>
      <c r="G1784" s="1" t="s">
        <v>13809</v>
      </c>
      <c r="H1784" s="1" t="s">
        <v>13809</v>
      </c>
      <c r="I1784" s="9">
        <v>44252</v>
      </c>
      <c r="J1784" s="2" t="s">
        <v>109</v>
      </c>
      <c r="K1784" s="2" t="s">
        <v>13809</v>
      </c>
      <c r="L1784" s="9">
        <v>44274</v>
      </c>
      <c r="M1784" s="2" t="s">
        <v>109</v>
      </c>
      <c r="N1784" s="2" t="s">
        <v>13809</v>
      </c>
      <c r="O1784" s="2" t="s">
        <v>110</v>
      </c>
      <c r="P1784" s="2" t="s">
        <v>111</v>
      </c>
      <c r="S1784" s="2" t="s">
        <v>112</v>
      </c>
      <c r="T1784" s="2" t="s">
        <v>111</v>
      </c>
      <c r="U1784" s="2" t="b">
        <v>1</v>
      </c>
      <c r="V1784" s="2" t="s">
        <v>113</v>
      </c>
      <c r="W1784" s="1" t="s">
        <v>112</v>
      </c>
      <c r="X1784" s="1" t="s">
        <v>138</v>
      </c>
      <c r="Y1784" s="2" t="s">
        <v>112</v>
      </c>
      <c r="Z1784" s="2" t="s">
        <v>111</v>
      </c>
      <c r="AA1784" s="2" t="s">
        <v>112</v>
      </c>
      <c r="AB1784" s="2">
        <v>35</v>
      </c>
      <c r="AC1784" s="1" t="s">
        <v>111</v>
      </c>
      <c r="AF1784" s="1" t="s">
        <v>111</v>
      </c>
      <c r="AJ1784" s="1" t="s">
        <v>115</v>
      </c>
      <c r="AK1784" s="1" t="s">
        <v>349</v>
      </c>
      <c r="AN1784" s="1" t="s">
        <v>6504</v>
      </c>
      <c r="AO1784" s="1" t="s">
        <v>117</v>
      </c>
      <c r="AS1784" s="1" t="s">
        <v>767</v>
      </c>
      <c r="AU1784" s="1" t="s">
        <v>119</v>
      </c>
      <c r="AX1784" s="1">
        <v>45</v>
      </c>
      <c r="AZ1784" s="1" t="s">
        <v>251</v>
      </c>
      <c r="BA1784" s="1">
        <v>0</v>
      </c>
      <c r="BD1784" s="1">
        <v>1.8</v>
      </c>
      <c r="BE1784" s="1" t="s">
        <v>6505</v>
      </c>
      <c r="BG1784" s="1" t="s">
        <v>6506</v>
      </c>
      <c r="BH1784" s="1">
        <v>93</v>
      </c>
      <c r="BJ1784" s="1" t="s">
        <v>112</v>
      </c>
      <c r="BK1784" s="1" t="s">
        <v>112</v>
      </c>
      <c r="BL1784" s="1" t="s">
        <v>268</v>
      </c>
      <c r="BM1784" s="1" t="s">
        <v>3126</v>
      </c>
      <c r="BQ1784" s="1" t="s">
        <v>121</v>
      </c>
      <c r="BR1784" s="1" t="s">
        <v>122</v>
      </c>
      <c r="BU1784" s="34" t="s">
        <v>6507</v>
      </c>
      <c r="BV1784" s="9">
        <v>44399</v>
      </c>
      <c r="BW1784" s="34" t="s">
        <v>14561</v>
      </c>
      <c r="BY1784" s="2" t="s">
        <v>174</v>
      </c>
      <c r="BZ1784" s="2" t="s">
        <v>124</v>
      </c>
      <c r="CA1784" s="2">
        <v>2</v>
      </c>
      <c r="CB1784" s="1" t="s">
        <v>256</v>
      </c>
      <c r="CC1784" s="2" t="s">
        <v>126</v>
      </c>
      <c r="CD1784" s="1" t="b">
        <f t="shared" si="923"/>
        <v>0</v>
      </c>
      <c r="CE1784" s="1" t="b">
        <f t="shared" si="924"/>
        <v>0</v>
      </c>
      <c r="CF1784" s="1" t="b">
        <f t="shared" si="888"/>
        <v>0</v>
      </c>
      <c r="CG1784" s="1" t="b">
        <f t="shared" si="889"/>
        <v>0</v>
      </c>
      <c r="CH1784" s="1" t="b">
        <f t="shared" si="890"/>
        <v>0</v>
      </c>
      <c r="CI1784" s="1" t="b">
        <f t="shared" si="891"/>
        <v>0</v>
      </c>
      <c r="CJ1784" s="1" t="b">
        <f t="shared" si="892"/>
        <v>0</v>
      </c>
      <c r="CK1784" s="1" t="b">
        <f t="shared" si="893"/>
        <v>0</v>
      </c>
      <c r="CL1784" s="1" t="b">
        <f t="shared" si="894"/>
        <v>0</v>
      </c>
      <c r="CM1784" s="1" t="b">
        <f t="shared" si="895"/>
        <v>0</v>
      </c>
      <c r="CN1784" s="1" t="b">
        <f t="shared" si="896"/>
        <v>1</v>
      </c>
      <c r="CO1784" s="2" t="b">
        <f t="shared" si="897"/>
        <v>0</v>
      </c>
      <c r="CP1784" s="2" t="b">
        <f t="shared" si="898"/>
        <v>0</v>
      </c>
      <c r="CQ1784" s="2" t="b">
        <f t="shared" si="899"/>
        <v>0</v>
      </c>
      <c r="CR1784" s="6" t="str">
        <f t="shared" si="900"/>
        <v>Male</v>
      </c>
      <c r="CS1784" s="7">
        <f t="shared" si="901"/>
        <v>1</v>
      </c>
      <c r="CT1784" s="7">
        <f t="shared" si="902"/>
        <v>0</v>
      </c>
      <c r="CU1784" s="7">
        <f t="shared" si="903"/>
        <v>0</v>
      </c>
      <c r="CV1784" s="7">
        <f t="shared" si="904"/>
        <v>1</v>
      </c>
      <c r="CW1784" s="7">
        <f t="shared" si="925"/>
        <v>0</v>
      </c>
      <c r="CX1784" s="1" t="b">
        <f t="shared" si="926"/>
        <v>0</v>
      </c>
      <c r="CY1784" s="1" t="b">
        <f t="shared" si="927"/>
        <v>0</v>
      </c>
      <c r="DG1784" s="1" t="b">
        <f t="shared" si="928"/>
        <v>0</v>
      </c>
    </row>
    <row r="1785" spans="1:111" ht="58" x14ac:dyDescent="0.35">
      <c r="B1785" s="1" t="s">
        <v>13809</v>
      </c>
      <c r="C1785" s="9">
        <v>44400</v>
      </c>
      <c r="D1785" s="10" t="s">
        <v>13809</v>
      </c>
      <c r="E1785" s="1">
        <v>64</v>
      </c>
      <c r="F1785" s="1" t="s">
        <v>108</v>
      </c>
      <c r="G1785" s="1" t="s">
        <v>13809</v>
      </c>
      <c r="H1785" s="1" t="s">
        <v>13809</v>
      </c>
      <c r="I1785" s="9">
        <v>44271</v>
      </c>
      <c r="J1785" s="2" t="s">
        <v>109</v>
      </c>
      <c r="K1785" s="2" t="s">
        <v>13809</v>
      </c>
      <c r="L1785" s="9">
        <v>44293</v>
      </c>
      <c r="M1785" s="2" t="s">
        <v>109</v>
      </c>
      <c r="N1785" s="2" t="s">
        <v>13809</v>
      </c>
      <c r="O1785" s="2" t="s">
        <v>110</v>
      </c>
      <c r="P1785" s="2" t="s">
        <v>111</v>
      </c>
      <c r="S1785" s="2" t="s">
        <v>112</v>
      </c>
      <c r="T1785" s="2" t="s">
        <v>111</v>
      </c>
      <c r="U1785" s="2" t="b">
        <v>1</v>
      </c>
      <c r="V1785" s="2" t="s">
        <v>113</v>
      </c>
      <c r="W1785" s="1" t="s">
        <v>112</v>
      </c>
      <c r="X1785" s="1" t="s">
        <v>138</v>
      </c>
      <c r="Y1785" s="2" t="s">
        <v>112</v>
      </c>
      <c r="Z1785" s="2" t="s">
        <v>111</v>
      </c>
      <c r="AA1785" s="2" t="s">
        <v>112</v>
      </c>
      <c r="AB1785" s="2">
        <v>3</v>
      </c>
      <c r="AC1785" s="1" t="s">
        <v>111</v>
      </c>
      <c r="AF1785" s="1" t="s">
        <v>111</v>
      </c>
      <c r="AJ1785" s="1" t="s">
        <v>115</v>
      </c>
      <c r="AK1785" s="1" t="s">
        <v>144</v>
      </c>
      <c r="AO1785" s="1" t="s">
        <v>117</v>
      </c>
      <c r="AS1785" s="1" t="s">
        <v>118</v>
      </c>
      <c r="AU1785" s="1" t="s">
        <v>238</v>
      </c>
      <c r="AX1785" s="1">
        <v>60</v>
      </c>
      <c r="AZ1785" s="1" t="s">
        <v>179</v>
      </c>
      <c r="BA1785" s="1" t="s">
        <v>6508</v>
      </c>
      <c r="BG1785" s="1">
        <v>141.30000000000001</v>
      </c>
      <c r="BJ1785" s="1" t="s">
        <v>112</v>
      </c>
      <c r="BK1785" s="1" t="s">
        <v>112</v>
      </c>
      <c r="BL1785" s="1" t="s">
        <v>305</v>
      </c>
      <c r="BQ1785" s="1" t="s">
        <v>121</v>
      </c>
      <c r="BR1785" s="1" t="s">
        <v>122</v>
      </c>
      <c r="BU1785" s="34" t="s">
        <v>6509</v>
      </c>
      <c r="BV1785" s="9">
        <v>44400</v>
      </c>
      <c r="BW1785" s="34" t="s">
        <v>6510</v>
      </c>
      <c r="BY1785" s="2" t="s">
        <v>123</v>
      </c>
      <c r="BZ1785" s="2" t="s">
        <v>124</v>
      </c>
      <c r="CA1785" s="2">
        <v>2</v>
      </c>
      <c r="CB1785" s="1" t="s">
        <v>256</v>
      </c>
      <c r="CC1785" s="2" t="s">
        <v>126</v>
      </c>
      <c r="CD1785" s="1" t="b">
        <f t="shared" si="923"/>
        <v>0</v>
      </c>
      <c r="CE1785" s="1" t="b">
        <f t="shared" si="924"/>
        <v>0</v>
      </c>
      <c r="CF1785" s="1" t="b">
        <f t="shared" si="888"/>
        <v>0</v>
      </c>
      <c r="CG1785" s="1" t="b">
        <f t="shared" si="889"/>
        <v>0</v>
      </c>
      <c r="CH1785" s="1" t="b">
        <f t="shared" si="890"/>
        <v>0</v>
      </c>
      <c r="CI1785" s="1" t="b">
        <f t="shared" si="891"/>
        <v>0</v>
      </c>
      <c r="CJ1785" s="1" t="b">
        <f t="shared" si="892"/>
        <v>0</v>
      </c>
      <c r="CK1785" s="1" t="b">
        <f t="shared" si="893"/>
        <v>0</v>
      </c>
      <c r="CL1785" s="1" t="b">
        <f t="shared" si="894"/>
        <v>0</v>
      </c>
      <c r="CM1785" s="1" t="b">
        <f t="shared" si="895"/>
        <v>1</v>
      </c>
      <c r="CN1785" s="1" t="b">
        <f t="shared" si="896"/>
        <v>0</v>
      </c>
      <c r="CO1785" s="2" t="b">
        <f t="shared" si="897"/>
        <v>1</v>
      </c>
      <c r="CP1785" s="2" t="b">
        <f t="shared" si="898"/>
        <v>1</v>
      </c>
      <c r="CQ1785" s="2" t="b">
        <f t="shared" si="899"/>
        <v>0</v>
      </c>
      <c r="CR1785" s="6" t="str">
        <f t="shared" si="900"/>
        <v>Female</v>
      </c>
      <c r="CS1785" s="7">
        <f t="shared" si="901"/>
        <v>1</v>
      </c>
      <c r="CT1785" s="7">
        <f t="shared" si="902"/>
        <v>0</v>
      </c>
      <c r="CU1785" s="7">
        <f t="shared" si="903"/>
        <v>0</v>
      </c>
      <c r="CV1785" s="7">
        <f t="shared" si="904"/>
        <v>1</v>
      </c>
      <c r="CW1785" s="7">
        <f t="shared" si="925"/>
        <v>0</v>
      </c>
      <c r="CX1785" s="1" t="b">
        <f t="shared" si="926"/>
        <v>0</v>
      </c>
      <c r="CY1785" s="1" t="b">
        <f t="shared" si="927"/>
        <v>0</v>
      </c>
      <c r="DG1785" s="1" t="b">
        <f t="shared" si="928"/>
        <v>0</v>
      </c>
    </row>
    <row r="1786" spans="1:111" ht="101.5" x14ac:dyDescent="0.35">
      <c r="B1786" s="1" t="s">
        <v>13809</v>
      </c>
      <c r="C1786" s="9">
        <v>44400</v>
      </c>
      <c r="D1786" s="10" t="s">
        <v>13809</v>
      </c>
      <c r="E1786" s="1">
        <v>37</v>
      </c>
      <c r="F1786" s="1" t="s">
        <v>108</v>
      </c>
      <c r="G1786" s="1" t="s">
        <v>13809</v>
      </c>
      <c r="H1786" s="1" t="s">
        <v>13809</v>
      </c>
      <c r="I1786" s="9">
        <v>44204</v>
      </c>
      <c r="J1786" s="2" t="s">
        <v>128</v>
      </c>
      <c r="K1786" s="2" t="s">
        <v>13809</v>
      </c>
      <c r="L1786" s="9">
        <v>44231</v>
      </c>
      <c r="M1786" s="2" t="s">
        <v>128</v>
      </c>
      <c r="N1786" s="2" t="s">
        <v>13809</v>
      </c>
      <c r="O1786" s="2" t="s">
        <v>110</v>
      </c>
      <c r="P1786" s="2" t="s">
        <v>111</v>
      </c>
      <c r="S1786" s="2" t="s">
        <v>112</v>
      </c>
      <c r="T1786" s="2" t="s">
        <v>112</v>
      </c>
      <c r="U1786" s="2" t="b">
        <f>OR(S1786="yes",T1786="yes")</f>
        <v>1</v>
      </c>
      <c r="V1786" s="2" t="s">
        <v>126</v>
      </c>
      <c r="W1786" s="1" t="s">
        <v>112</v>
      </c>
      <c r="X1786" s="1" t="s">
        <v>114</v>
      </c>
      <c r="Y1786" s="2" t="s">
        <v>112</v>
      </c>
      <c r="Z1786" s="2" t="s">
        <v>111</v>
      </c>
      <c r="AA1786" s="2" t="s">
        <v>112</v>
      </c>
      <c r="AB1786" s="2">
        <v>9</v>
      </c>
      <c r="AC1786" s="1" t="s">
        <v>112</v>
      </c>
      <c r="AD1786" s="1" t="s">
        <v>192</v>
      </c>
      <c r="AE1786" s="1" t="s">
        <v>6511</v>
      </c>
      <c r="AJ1786" s="1" t="s">
        <v>115</v>
      </c>
      <c r="AK1786" s="1" t="s">
        <v>358</v>
      </c>
      <c r="AO1786" s="1" t="s">
        <v>195</v>
      </c>
      <c r="AS1786" s="1" t="s">
        <v>6512</v>
      </c>
      <c r="AU1786" s="1" t="s">
        <v>177</v>
      </c>
      <c r="AX1786" s="1">
        <v>45</v>
      </c>
      <c r="AZ1786" s="1" t="s">
        <v>835</v>
      </c>
      <c r="BA1786" s="1" t="s">
        <v>6513</v>
      </c>
      <c r="BC1786" s="1" t="s">
        <v>6514</v>
      </c>
      <c r="BD1786" s="1" t="s">
        <v>6515</v>
      </c>
      <c r="BF1786" s="1" t="s">
        <v>6516</v>
      </c>
      <c r="BG1786" s="1" t="s">
        <v>6517</v>
      </c>
      <c r="BH1786" s="1" t="s">
        <v>6518</v>
      </c>
      <c r="BJ1786" s="1" t="s">
        <v>112</v>
      </c>
      <c r="BK1786" s="1" t="s">
        <v>112</v>
      </c>
      <c r="BL1786" s="1" t="s">
        <v>336</v>
      </c>
      <c r="BQ1786" s="1" t="s">
        <v>121</v>
      </c>
      <c r="BR1786" s="1" t="s">
        <v>122</v>
      </c>
      <c r="BS1786" s="1" t="s">
        <v>111</v>
      </c>
      <c r="BT1786" s="34" t="s">
        <v>6519</v>
      </c>
      <c r="BU1786" s="34" t="s">
        <v>6520</v>
      </c>
      <c r="BV1786" s="9">
        <v>44620</v>
      </c>
      <c r="BW1786" s="34" t="s">
        <v>6521</v>
      </c>
      <c r="BY1786" s="2" t="s">
        <v>153</v>
      </c>
      <c r="BZ1786" s="2" t="s">
        <v>124</v>
      </c>
      <c r="CB1786" s="1" t="s">
        <v>742</v>
      </c>
      <c r="CD1786" s="1" t="b">
        <f t="shared" si="923"/>
        <v>0</v>
      </c>
      <c r="CE1786" s="1" t="b">
        <f t="shared" si="924"/>
        <v>0</v>
      </c>
      <c r="CF1786" s="1" t="b">
        <f t="shared" si="888"/>
        <v>0</v>
      </c>
      <c r="CG1786" s="1" t="b">
        <f t="shared" si="889"/>
        <v>0</v>
      </c>
      <c r="CH1786" s="1" t="b">
        <f t="shared" si="890"/>
        <v>0</v>
      </c>
      <c r="CI1786" s="1" t="b">
        <f t="shared" si="891"/>
        <v>0</v>
      </c>
      <c r="CJ1786" s="1" t="b">
        <f t="shared" si="892"/>
        <v>0</v>
      </c>
      <c r="CK1786" s="1" t="b">
        <f t="shared" si="893"/>
        <v>1</v>
      </c>
      <c r="CL1786" s="1" t="b">
        <f t="shared" si="894"/>
        <v>0</v>
      </c>
      <c r="CM1786" s="1" t="b">
        <f t="shared" si="895"/>
        <v>0</v>
      </c>
      <c r="CN1786" s="1" t="b">
        <f t="shared" si="896"/>
        <v>0</v>
      </c>
      <c r="CO1786" s="2" t="b">
        <f t="shared" si="897"/>
        <v>0</v>
      </c>
      <c r="CP1786" s="2" t="b">
        <f t="shared" si="898"/>
        <v>0</v>
      </c>
      <c r="CQ1786" s="2" t="b">
        <f t="shared" si="899"/>
        <v>1</v>
      </c>
      <c r="CR1786" s="6" t="str">
        <f t="shared" si="900"/>
        <v>Female</v>
      </c>
      <c r="CS1786" s="7">
        <f t="shared" si="901"/>
        <v>0</v>
      </c>
      <c r="CT1786" s="7">
        <f t="shared" si="902"/>
        <v>1</v>
      </c>
      <c r="CU1786" s="7">
        <f t="shared" si="903"/>
        <v>0</v>
      </c>
      <c r="CV1786" s="7">
        <f t="shared" si="904"/>
        <v>0</v>
      </c>
      <c r="CW1786" s="7">
        <f t="shared" si="925"/>
        <v>1</v>
      </c>
      <c r="CX1786" s="1" t="b">
        <f t="shared" si="926"/>
        <v>0</v>
      </c>
      <c r="CY1786" s="1" t="b">
        <f t="shared" si="927"/>
        <v>1</v>
      </c>
      <c r="DG1786" s="1" t="b">
        <f t="shared" si="928"/>
        <v>0</v>
      </c>
    </row>
    <row r="1787" spans="1:111" ht="101.5" x14ac:dyDescent="0.35">
      <c r="B1787" s="1" t="s">
        <v>13809</v>
      </c>
      <c r="C1787" s="9">
        <v>44400</v>
      </c>
      <c r="D1787" s="10" t="s">
        <v>13809</v>
      </c>
      <c r="E1787" s="1">
        <v>77</v>
      </c>
      <c r="F1787" s="1" t="s">
        <v>108</v>
      </c>
      <c r="G1787" s="1" t="s">
        <v>13809</v>
      </c>
      <c r="H1787" s="1" t="s">
        <v>13809</v>
      </c>
      <c r="I1787" s="9">
        <v>44296</v>
      </c>
      <c r="J1787" s="2" t="s">
        <v>109</v>
      </c>
      <c r="K1787" s="2" t="s">
        <v>13809</v>
      </c>
      <c r="L1787" s="9">
        <v>44317</v>
      </c>
      <c r="M1787" s="2" t="s">
        <v>109</v>
      </c>
      <c r="N1787" s="2" t="s">
        <v>13809</v>
      </c>
      <c r="O1787" s="2" t="s">
        <v>110</v>
      </c>
      <c r="P1787" s="2" t="s">
        <v>111</v>
      </c>
      <c r="S1787" s="2" t="s">
        <v>111</v>
      </c>
      <c r="T1787" s="2" t="s">
        <v>112</v>
      </c>
      <c r="U1787" s="2" t="b">
        <v>1</v>
      </c>
      <c r="V1787" s="2" t="s">
        <v>113</v>
      </c>
      <c r="W1787" s="1" t="s">
        <v>112</v>
      </c>
      <c r="X1787" s="1" t="s">
        <v>138</v>
      </c>
      <c r="Y1787" s="2" t="s">
        <v>112</v>
      </c>
      <c r="Z1787" s="2" t="s">
        <v>111</v>
      </c>
      <c r="AA1787" s="2" t="s">
        <v>112</v>
      </c>
      <c r="AB1787" s="2">
        <v>6</v>
      </c>
      <c r="AC1787" s="1" t="s">
        <v>111</v>
      </c>
      <c r="AF1787" s="1" t="s">
        <v>112</v>
      </c>
      <c r="AG1787" s="1" t="s">
        <v>138</v>
      </c>
      <c r="AH1787" s="1" t="s">
        <v>193</v>
      </c>
      <c r="AI1787" s="1" t="s">
        <v>6522</v>
      </c>
      <c r="AJ1787" s="1" t="s">
        <v>115</v>
      </c>
      <c r="AK1787" s="1" t="s">
        <v>150</v>
      </c>
      <c r="AO1787" s="1" t="s">
        <v>221</v>
      </c>
      <c r="AS1787" s="1" t="s">
        <v>229</v>
      </c>
      <c r="AZ1787" s="1" t="s">
        <v>120</v>
      </c>
      <c r="BA1787" s="1" t="s">
        <v>6523</v>
      </c>
      <c r="BG1787" s="1" t="s">
        <v>6524</v>
      </c>
      <c r="BH1787" s="1" t="s">
        <v>6524</v>
      </c>
      <c r="BJ1787" s="1" t="s">
        <v>112</v>
      </c>
      <c r="BK1787" s="1" t="s">
        <v>112</v>
      </c>
      <c r="BL1787" s="1" t="s">
        <v>297</v>
      </c>
      <c r="BQ1787" s="1" t="s">
        <v>121</v>
      </c>
      <c r="BR1787" s="1" t="s">
        <v>122</v>
      </c>
      <c r="BS1787" s="1" t="s">
        <v>111</v>
      </c>
      <c r="BT1787" s="34" t="s">
        <v>158</v>
      </c>
      <c r="BU1787" s="34" t="s">
        <v>158</v>
      </c>
      <c r="BV1787" s="9">
        <v>44533</v>
      </c>
      <c r="BW1787" s="34" t="s">
        <v>6525</v>
      </c>
      <c r="BY1787" s="2" t="s">
        <v>174</v>
      </c>
      <c r="BZ1787" s="2" t="s">
        <v>124</v>
      </c>
      <c r="CA1787" s="2">
        <v>2</v>
      </c>
      <c r="CB1787" s="1" t="s">
        <v>256</v>
      </c>
      <c r="CC1787" s="2" t="s">
        <v>126</v>
      </c>
      <c r="CD1787" s="1" t="b">
        <f t="shared" si="923"/>
        <v>0</v>
      </c>
      <c r="CE1787" s="1" t="b">
        <f t="shared" si="924"/>
        <v>0</v>
      </c>
      <c r="CF1787" s="1" t="b">
        <f t="shared" si="888"/>
        <v>0</v>
      </c>
      <c r="CG1787" s="1" t="b">
        <f t="shared" si="889"/>
        <v>0</v>
      </c>
      <c r="CH1787" s="1" t="b">
        <f t="shared" si="890"/>
        <v>0</v>
      </c>
      <c r="CI1787" s="1" t="b">
        <f t="shared" si="891"/>
        <v>0</v>
      </c>
      <c r="CJ1787" s="1" t="b">
        <f t="shared" si="892"/>
        <v>0</v>
      </c>
      <c r="CK1787" s="1" t="b">
        <f t="shared" si="893"/>
        <v>0</v>
      </c>
      <c r="CL1787" s="1" t="b">
        <f t="shared" si="894"/>
        <v>0</v>
      </c>
      <c r="CM1787" s="1" t="b">
        <f t="shared" si="895"/>
        <v>0</v>
      </c>
      <c r="CN1787" s="1" t="b">
        <f t="shared" si="896"/>
        <v>1</v>
      </c>
      <c r="CO1787" s="2" t="b">
        <f t="shared" si="897"/>
        <v>1</v>
      </c>
      <c r="CP1787" s="2" t="b">
        <f t="shared" si="898"/>
        <v>1</v>
      </c>
      <c r="CQ1787" s="2" t="b">
        <f t="shared" si="899"/>
        <v>0</v>
      </c>
      <c r="CR1787" s="6" t="str">
        <f t="shared" si="900"/>
        <v>Female</v>
      </c>
      <c r="CS1787" s="7">
        <f t="shared" si="901"/>
        <v>1</v>
      </c>
      <c r="CT1787" s="7">
        <f t="shared" si="902"/>
        <v>0</v>
      </c>
      <c r="CU1787" s="7">
        <f t="shared" si="903"/>
        <v>0</v>
      </c>
      <c r="CV1787" s="7">
        <f t="shared" si="904"/>
        <v>1</v>
      </c>
      <c r="CW1787" s="7">
        <f t="shared" si="925"/>
        <v>0</v>
      </c>
      <c r="CX1787" s="1" t="b">
        <f t="shared" si="926"/>
        <v>0</v>
      </c>
      <c r="CY1787" s="1" t="b">
        <f t="shared" si="927"/>
        <v>0</v>
      </c>
      <c r="DG1787" s="1" t="b">
        <f t="shared" si="928"/>
        <v>0</v>
      </c>
    </row>
    <row r="1788" spans="1:111" ht="101.5" x14ac:dyDescent="0.35">
      <c r="B1788" s="1" t="s">
        <v>13809</v>
      </c>
      <c r="C1788" s="9">
        <v>44400</v>
      </c>
      <c r="D1788" s="10" t="s">
        <v>13809</v>
      </c>
      <c r="E1788" s="1">
        <v>31</v>
      </c>
      <c r="F1788" s="1" t="s">
        <v>108</v>
      </c>
      <c r="G1788" s="1" t="s">
        <v>13809</v>
      </c>
      <c r="H1788" s="1" t="s">
        <v>13809</v>
      </c>
      <c r="I1788" s="9">
        <v>44256</v>
      </c>
      <c r="J1788" s="2" t="s">
        <v>128</v>
      </c>
      <c r="K1788" s="2" t="s">
        <v>13809</v>
      </c>
      <c r="M1788" s="2" t="s">
        <v>163</v>
      </c>
      <c r="N1788" s="2" t="s">
        <v>13809</v>
      </c>
      <c r="O1788" s="2" t="s">
        <v>110</v>
      </c>
      <c r="P1788" s="2" t="s">
        <v>111</v>
      </c>
      <c r="S1788" s="2" t="s">
        <v>112</v>
      </c>
      <c r="T1788" s="2" t="s">
        <v>112</v>
      </c>
      <c r="U1788" s="2" t="b">
        <v>1</v>
      </c>
      <c r="V1788" s="2" t="s">
        <v>113</v>
      </c>
      <c r="W1788" s="1" t="s">
        <v>112</v>
      </c>
      <c r="X1788" s="1" t="s">
        <v>114</v>
      </c>
      <c r="Y1788" s="2" t="s">
        <v>112</v>
      </c>
      <c r="Z1788" s="2" t="s">
        <v>112</v>
      </c>
      <c r="AB1788" s="2">
        <v>25</v>
      </c>
      <c r="AC1788" s="1" t="s">
        <v>111</v>
      </c>
      <c r="AF1788" s="1" t="s">
        <v>111</v>
      </c>
      <c r="AJ1788" s="1" t="s">
        <v>115</v>
      </c>
      <c r="AK1788" s="1" t="s">
        <v>185</v>
      </c>
      <c r="AO1788" s="1" t="s">
        <v>130</v>
      </c>
      <c r="AZ1788" s="1" t="s">
        <v>155</v>
      </c>
      <c r="BA1788" s="1">
        <v>7.9610000000000003</v>
      </c>
      <c r="BJ1788" s="1" t="s">
        <v>112</v>
      </c>
      <c r="BK1788" s="1" t="s">
        <v>112</v>
      </c>
      <c r="BL1788" s="1" t="s">
        <v>142</v>
      </c>
      <c r="BQ1788" s="1" t="s">
        <v>121</v>
      </c>
      <c r="BR1788" s="1" t="s">
        <v>122</v>
      </c>
      <c r="BU1788" s="34" t="s">
        <v>6526</v>
      </c>
      <c r="BV1788" s="9">
        <v>44454</v>
      </c>
      <c r="BW1788" s="34" t="s">
        <v>6527</v>
      </c>
      <c r="BY1788" s="2" t="s">
        <v>136</v>
      </c>
      <c r="BZ1788" s="2" t="s">
        <v>124</v>
      </c>
      <c r="CA1788" s="2">
        <v>1</v>
      </c>
      <c r="CB1788" s="1" t="s">
        <v>137</v>
      </c>
      <c r="CC1788" s="2" t="s">
        <v>126</v>
      </c>
      <c r="CD1788" s="1" t="b">
        <f t="shared" si="923"/>
        <v>0</v>
      </c>
      <c r="CE1788" s="1" t="b">
        <f t="shared" si="924"/>
        <v>0</v>
      </c>
      <c r="CF1788" s="1" t="b">
        <f t="shared" si="888"/>
        <v>0</v>
      </c>
      <c r="CG1788" s="1" t="b">
        <f t="shared" si="889"/>
        <v>0</v>
      </c>
      <c r="CH1788" s="1" t="b">
        <f t="shared" si="890"/>
        <v>0</v>
      </c>
      <c r="CI1788" s="1" t="b">
        <f t="shared" si="891"/>
        <v>0</v>
      </c>
      <c r="CJ1788" s="1" t="b">
        <f t="shared" si="892"/>
        <v>0</v>
      </c>
      <c r="CK1788" s="1" t="b">
        <f t="shared" si="893"/>
        <v>1</v>
      </c>
      <c r="CL1788" s="1" t="b">
        <f t="shared" si="894"/>
        <v>0</v>
      </c>
      <c r="CM1788" s="1" t="b">
        <f t="shared" si="895"/>
        <v>0</v>
      </c>
      <c r="CN1788" s="1" t="b">
        <f t="shared" si="896"/>
        <v>0</v>
      </c>
      <c r="CO1788" s="2" t="b">
        <f t="shared" si="897"/>
        <v>0</v>
      </c>
      <c r="CP1788" s="2" t="b">
        <f t="shared" si="898"/>
        <v>0</v>
      </c>
      <c r="CQ1788" s="2" t="b">
        <f t="shared" si="899"/>
        <v>0</v>
      </c>
      <c r="CR1788" s="6" t="str">
        <f t="shared" si="900"/>
        <v>Female</v>
      </c>
      <c r="CS1788" s="7">
        <f t="shared" si="901"/>
        <v>0</v>
      </c>
      <c r="CT1788" s="7">
        <f t="shared" si="902"/>
        <v>1</v>
      </c>
      <c r="CU1788" s="7">
        <f t="shared" si="903"/>
        <v>0</v>
      </c>
      <c r="CV1788" s="7">
        <f t="shared" si="904"/>
        <v>0</v>
      </c>
      <c r="CW1788" s="7">
        <f t="shared" si="925"/>
        <v>0</v>
      </c>
      <c r="CX1788" s="1" t="b">
        <f t="shared" si="926"/>
        <v>0</v>
      </c>
      <c r="CY1788" s="1" t="b">
        <f t="shared" si="927"/>
        <v>1</v>
      </c>
      <c r="DG1788" s="1" t="b">
        <f t="shared" si="928"/>
        <v>0</v>
      </c>
    </row>
    <row r="1789" spans="1:111" ht="174" x14ac:dyDescent="0.35">
      <c r="B1789" s="1" t="s">
        <v>13809</v>
      </c>
      <c r="C1789" s="9">
        <v>44467</v>
      </c>
      <c r="D1789" s="10" t="s">
        <v>13809</v>
      </c>
      <c r="E1789" s="1">
        <v>24</v>
      </c>
      <c r="F1789" s="1" t="s">
        <v>127</v>
      </c>
      <c r="G1789" s="1" t="s">
        <v>13809</v>
      </c>
      <c r="H1789" s="1" t="s">
        <v>13809</v>
      </c>
      <c r="I1789" s="9">
        <v>44312</v>
      </c>
      <c r="J1789" s="2" t="s">
        <v>109</v>
      </c>
      <c r="K1789" s="2" t="s">
        <v>13809</v>
      </c>
      <c r="N1789" s="2" t="s">
        <v>13809</v>
      </c>
      <c r="O1789" s="2" t="s">
        <v>110</v>
      </c>
      <c r="P1789" s="2" t="s">
        <v>111</v>
      </c>
      <c r="S1789" s="2" t="s">
        <v>112</v>
      </c>
      <c r="T1789" s="2" t="s">
        <v>112</v>
      </c>
      <c r="U1789" s="2" t="b">
        <v>1</v>
      </c>
      <c r="V1789" s="2" t="s">
        <v>113</v>
      </c>
      <c r="Y1789" s="2" t="s">
        <v>112</v>
      </c>
      <c r="Z1789" s="2" t="s">
        <v>112</v>
      </c>
      <c r="AA1789" s="2" t="s">
        <v>111</v>
      </c>
      <c r="AB1789" s="2">
        <v>5</v>
      </c>
      <c r="AC1789" s="1" t="s">
        <v>111</v>
      </c>
      <c r="AF1789" s="1" t="s">
        <v>111</v>
      </c>
      <c r="AJ1789" s="1" t="s">
        <v>115</v>
      </c>
      <c r="AK1789" s="1" t="s">
        <v>294</v>
      </c>
      <c r="AN1789" s="1" t="s">
        <v>6528</v>
      </c>
      <c r="AO1789" s="1" t="s">
        <v>237</v>
      </c>
      <c r="AU1789" s="1" t="s">
        <v>177</v>
      </c>
      <c r="AX1789" s="1">
        <v>35</v>
      </c>
      <c r="BJ1789" s="1" t="s">
        <v>111</v>
      </c>
      <c r="BQ1789" s="1" t="s">
        <v>121</v>
      </c>
      <c r="BR1789" s="1" t="s">
        <v>122</v>
      </c>
      <c r="BS1789" s="1" t="s">
        <v>111</v>
      </c>
      <c r="BT1789" s="34" t="s">
        <v>6529</v>
      </c>
      <c r="BV1789" s="9">
        <v>44629</v>
      </c>
      <c r="BW1789" s="34" t="s">
        <v>14562</v>
      </c>
      <c r="BY1789" s="2" t="s">
        <v>156</v>
      </c>
      <c r="BZ1789" s="2" t="s">
        <v>124</v>
      </c>
      <c r="CA1789" s="2">
        <v>1</v>
      </c>
      <c r="CB1789" s="1" t="s">
        <v>1596</v>
      </c>
      <c r="CC1789" s="2" t="s">
        <v>126</v>
      </c>
      <c r="CD1789" s="1" t="b">
        <v>1</v>
      </c>
      <c r="CE1789" s="1" t="b">
        <v>0</v>
      </c>
      <c r="CF1789" s="1" t="b">
        <f t="shared" si="888"/>
        <v>0</v>
      </c>
      <c r="CG1789" s="1" t="b">
        <f t="shared" si="889"/>
        <v>0</v>
      </c>
      <c r="CH1789" s="1" t="b">
        <f t="shared" si="890"/>
        <v>0</v>
      </c>
      <c r="CI1789" s="1" t="b">
        <f t="shared" si="891"/>
        <v>1</v>
      </c>
      <c r="CJ1789" s="1" t="b">
        <f t="shared" si="892"/>
        <v>0</v>
      </c>
      <c r="CK1789" s="1" t="b">
        <f t="shared" si="893"/>
        <v>0</v>
      </c>
      <c r="CL1789" s="1" t="b">
        <f t="shared" si="894"/>
        <v>0</v>
      </c>
      <c r="CM1789" s="1" t="b">
        <f t="shared" si="895"/>
        <v>0</v>
      </c>
      <c r="CN1789" s="1" t="b">
        <f t="shared" si="896"/>
        <v>0</v>
      </c>
      <c r="CO1789" s="2" t="b">
        <f t="shared" si="897"/>
        <v>1</v>
      </c>
      <c r="CP1789" s="2" t="b">
        <f t="shared" si="898"/>
        <v>1</v>
      </c>
      <c r="CQ1789" s="2" t="b">
        <f t="shared" si="899"/>
        <v>0</v>
      </c>
      <c r="CR1789" s="6" t="str">
        <f t="shared" si="900"/>
        <v>Male</v>
      </c>
      <c r="CS1789" s="7">
        <f t="shared" si="901"/>
        <v>1</v>
      </c>
      <c r="CT1789" s="7">
        <f t="shared" si="902"/>
        <v>0</v>
      </c>
      <c r="CU1789" s="7">
        <f t="shared" si="903"/>
        <v>0</v>
      </c>
      <c r="CV1789" s="7">
        <f t="shared" si="904"/>
        <v>0</v>
      </c>
      <c r="CW1789" s="7">
        <f t="shared" si="925"/>
        <v>0</v>
      </c>
      <c r="CX1789" s="1" t="b">
        <f t="shared" si="926"/>
        <v>1</v>
      </c>
      <c r="CY1789" s="1" t="b">
        <f t="shared" si="927"/>
        <v>1</v>
      </c>
      <c r="DG1789" s="1" t="b">
        <f t="shared" si="928"/>
        <v>0</v>
      </c>
    </row>
    <row r="1790" spans="1:111" ht="87" x14ac:dyDescent="0.35">
      <c r="B1790" s="1" t="s">
        <v>13809</v>
      </c>
      <c r="C1790" s="9">
        <v>44400</v>
      </c>
      <c r="D1790" s="10" t="s">
        <v>13809</v>
      </c>
      <c r="E1790" s="1">
        <v>15</v>
      </c>
      <c r="F1790" s="1" t="s">
        <v>127</v>
      </c>
      <c r="G1790" s="1" t="s">
        <v>13809</v>
      </c>
      <c r="H1790" s="1" t="s">
        <v>13809</v>
      </c>
      <c r="K1790" s="2" t="s">
        <v>13809</v>
      </c>
      <c r="N1790" s="2" t="s">
        <v>13809</v>
      </c>
      <c r="O1790" s="2" t="s">
        <v>110</v>
      </c>
      <c r="P1790" s="2" t="s">
        <v>111</v>
      </c>
      <c r="S1790" s="2" t="s">
        <v>112</v>
      </c>
      <c r="T1790" s="2" t="s">
        <v>111</v>
      </c>
      <c r="U1790" s="2" t="b">
        <v>1</v>
      </c>
      <c r="V1790" s="2" t="s">
        <v>113</v>
      </c>
      <c r="W1790" s="1" t="s">
        <v>112</v>
      </c>
      <c r="X1790" s="1" t="s">
        <v>114</v>
      </c>
      <c r="Y1790" s="2" t="s">
        <v>112</v>
      </c>
      <c r="Z1790" s="2" t="s">
        <v>112</v>
      </c>
      <c r="AA1790" s="2" t="s">
        <v>111</v>
      </c>
      <c r="AB1790" s="2">
        <v>3</v>
      </c>
      <c r="AF1790" s="1" t="s">
        <v>111</v>
      </c>
      <c r="AK1790" s="1" t="s">
        <v>129</v>
      </c>
      <c r="AO1790" s="1" t="s">
        <v>117</v>
      </c>
      <c r="AS1790" s="1" t="s">
        <v>118</v>
      </c>
      <c r="AU1790" s="1" t="s">
        <v>238</v>
      </c>
      <c r="AX1790" s="12">
        <v>0.63</v>
      </c>
      <c r="AZ1790" s="1" t="s">
        <v>338</v>
      </c>
      <c r="BA1790" s="1" t="s">
        <v>6530</v>
      </c>
      <c r="BD1790" s="1" t="s">
        <v>6531</v>
      </c>
      <c r="BF1790" s="1" t="s">
        <v>6532</v>
      </c>
      <c r="BG1790" s="1">
        <v>18.5</v>
      </c>
      <c r="BH1790" s="1">
        <v>7</v>
      </c>
      <c r="BJ1790" s="1" t="s">
        <v>112</v>
      </c>
      <c r="BQ1790" s="1" t="s">
        <v>121</v>
      </c>
      <c r="BR1790" s="1" t="s">
        <v>122</v>
      </c>
      <c r="BU1790" s="34" t="s">
        <v>6533</v>
      </c>
      <c r="BV1790" s="9">
        <v>44476</v>
      </c>
      <c r="BW1790" s="34" t="s">
        <v>6534</v>
      </c>
      <c r="BY1790" s="2" t="s">
        <v>156</v>
      </c>
      <c r="BZ1790" s="2" t="s">
        <v>162</v>
      </c>
      <c r="CA1790" s="2">
        <v>1</v>
      </c>
      <c r="CB1790" s="1" t="s">
        <v>1002</v>
      </c>
      <c r="CC1790" s="2" t="s">
        <v>126</v>
      </c>
      <c r="CD1790" s="1" t="b">
        <f t="shared" ref="CD1790:CD1829" si="929">AND(E1790&lt;30,NOT(E1790="."),NOT(E1790=""))</f>
        <v>1</v>
      </c>
      <c r="CE1790" s="1" t="b">
        <f t="shared" ref="CE1790:CE1829" si="930">AND(E1790&lt;18,NOT(E1790="."),NOT(E1790=""))</f>
        <v>1</v>
      </c>
      <c r="CF1790" s="1" t="b">
        <f t="shared" si="888"/>
        <v>0</v>
      </c>
      <c r="CG1790" s="1" t="b">
        <f t="shared" si="889"/>
        <v>1</v>
      </c>
      <c r="CH1790" s="1" t="b">
        <f t="shared" si="890"/>
        <v>0</v>
      </c>
      <c r="CI1790" s="1" t="b">
        <f t="shared" si="891"/>
        <v>0</v>
      </c>
      <c r="CJ1790" s="1" t="b">
        <f t="shared" si="892"/>
        <v>0</v>
      </c>
      <c r="CK1790" s="1" t="b">
        <f t="shared" si="893"/>
        <v>0</v>
      </c>
      <c r="CL1790" s="1" t="b">
        <f t="shared" si="894"/>
        <v>0</v>
      </c>
      <c r="CM1790" s="1" t="b">
        <f t="shared" si="895"/>
        <v>0</v>
      </c>
      <c r="CN1790" s="1" t="b">
        <f t="shared" si="896"/>
        <v>0</v>
      </c>
      <c r="CO1790" s="2" t="b">
        <f t="shared" si="897"/>
        <v>1</v>
      </c>
      <c r="CP1790" s="2" t="b">
        <f t="shared" si="898"/>
        <v>1</v>
      </c>
      <c r="CQ1790" s="2" t="b">
        <f t="shared" si="899"/>
        <v>0</v>
      </c>
      <c r="CR1790" s="6" t="str">
        <f t="shared" si="900"/>
        <v>Male</v>
      </c>
      <c r="CS1790" s="7">
        <f t="shared" si="901"/>
        <v>0</v>
      </c>
      <c r="CT1790" s="7">
        <f t="shared" si="902"/>
        <v>0</v>
      </c>
      <c r="CU1790" s="7">
        <f t="shared" si="903"/>
        <v>0</v>
      </c>
      <c r="CV1790" s="7">
        <f t="shared" si="904"/>
        <v>0</v>
      </c>
      <c r="CW1790" s="7">
        <f t="shared" si="925"/>
        <v>0</v>
      </c>
      <c r="CX1790" s="1" t="b">
        <f t="shared" si="926"/>
        <v>1</v>
      </c>
      <c r="CY1790" s="1" t="b">
        <f t="shared" si="927"/>
        <v>0</v>
      </c>
      <c r="DG1790" s="1" t="b">
        <f t="shared" si="928"/>
        <v>1</v>
      </c>
    </row>
    <row r="1791" spans="1:111" ht="58" x14ac:dyDescent="0.35">
      <c r="B1791" s="1" t="s">
        <v>13809</v>
      </c>
      <c r="C1791" s="9">
        <v>44400</v>
      </c>
      <c r="D1791" s="10" t="s">
        <v>13809</v>
      </c>
      <c r="E1791" s="1">
        <v>16</v>
      </c>
      <c r="F1791" s="1" t="s">
        <v>127</v>
      </c>
      <c r="G1791" s="1" t="s">
        <v>13809</v>
      </c>
      <c r="H1791" s="1" t="s">
        <v>13809</v>
      </c>
      <c r="I1791" s="9">
        <v>44317</v>
      </c>
      <c r="J1791" s="2" t="s">
        <v>109</v>
      </c>
      <c r="K1791" s="2" t="s">
        <v>13809</v>
      </c>
      <c r="L1791" s="9">
        <v>44338</v>
      </c>
      <c r="M1791" s="2" t="s">
        <v>109</v>
      </c>
      <c r="N1791" s="2" t="s">
        <v>13809</v>
      </c>
      <c r="O1791" s="2" t="s">
        <v>110</v>
      </c>
      <c r="P1791" s="2" t="s">
        <v>111</v>
      </c>
      <c r="S1791" s="2" t="s">
        <v>111</v>
      </c>
      <c r="T1791" s="2" t="s">
        <v>112</v>
      </c>
      <c r="U1791" s="2" t="b">
        <v>1</v>
      </c>
      <c r="V1791" s="2" t="s">
        <v>113</v>
      </c>
      <c r="W1791" s="1" t="s">
        <v>112</v>
      </c>
      <c r="X1791" s="1" t="s">
        <v>114</v>
      </c>
      <c r="Y1791" s="2" t="s">
        <v>112</v>
      </c>
      <c r="Z1791" s="2" t="s">
        <v>111</v>
      </c>
      <c r="AA1791" s="2" t="s">
        <v>112</v>
      </c>
      <c r="AB1791" s="2">
        <v>2</v>
      </c>
      <c r="AC1791" s="1" t="s">
        <v>111</v>
      </c>
      <c r="AF1791" s="1" t="s">
        <v>111</v>
      </c>
      <c r="AJ1791" s="1" t="s">
        <v>115</v>
      </c>
      <c r="AK1791" s="1" t="s">
        <v>129</v>
      </c>
      <c r="AO1791" s="1" t="s">
        <v>130</v>
      </c>
      <c r="AS1791" s="1" t="s">
        <v>140</v>
      </c>
      <c r="AU1791" s="1" t="s">
        <v>132</v>
      </c>
      <c r="AZ1791" s="1" t="s">
        <v>421</v>
      </c>
      <c r="BC1791" s="1" t="s">
        <v>6535</v>
      </c>
      <c r="BD1791" s="1" t="s">
        <v>6536</v>
      </c>
      <c r="BF1791" s="1" t="s">
        <v>6537</v>
      </c>
      <c r="BG1791" s="1" t="s">
        <v>6538</v>
      </c>
      <c r="BH1791" s="1" t="s">
        <v>3658</v>
      </c>
      <c r="BJ1791" s="1" t="s">
        <v>112</v>
      </c>
      <c r="BK1791" s="1" t="s">
        <v>111</v>
      </c>
      <c r="BQ1791" s="1" t="s">
        <v>121</v>
      </c>
      <c r="BR1791" s="1" t="s">
        <v>122</v>
      </c>
      <c r="BS1791" s="1" t="s">
        <v>112</v>
      </c>
      <c r="BU1791" s="34" t="s">
        <v>6539</v>
      </c>
      <c r="BV1791" s="9">
        <v>44462</v>
      </c>
      <c r="BW1791" s="34" t="s">
        <v>14563</v>
      </c>
      <c r="BY1791" s="2" t="s">
        <v>136</v>
      </c>
      <c r="BZ1791" s="2" t="s">
        <v>124</v>
      </c>
      <c r="CA1791" s="2">
        <v>2</v>
      </c>
      <c r="CB1791" s="1" t="s">
        <v>1002</v>
      </c>
      <c r="CC1791" s="2" t="s">
        <v>126</v>
      </c>
      <c r="CD1791" s="1" t="b">
        <f t="shared" si="929"/>
        <v>1</v>
      </c>
      <c r="CE1791" s="1" t="b">
        <f t="shared" si="930"/>
        <v>1</v>
      </c>
      <c r="CF1791" s="1" t="b">
        <f t="shared" si="888"/>
        <v>0</v>
      </c>
      <c r="CG1791" s="1" t="b">
        <f t="shared" si="889"/>
        <v>0</v>
      </c>
      <c r="CH1791" s="1" t="b">
        <f t="shared" si="890"/>
        <v>1</v>
      </c>
      <c r="CI1791" s="1" t="b">
        <f t="shared" si="891"/>
        <v>0</v>
      </c>
      <c r="CJ1791" s="1" t="b">
        <f t="shared" si="892"/>
        <v>0</v>
      </c>
      <c r="CK1791" s="1" t="b">
        <f t="shared" si="893"/>
        <v>0</v>
      </c>
      <c r="CL1791" s="1" t="b">
        <f t="shared" si="894"/>
        <v>0</v>
      </c>
      <c r="CM1791" s="1" t="b">
        <f t="shared" si="895"/>
        <v>0</v>
      </c>
      <c r="CN1791" s="1" t="b">
        <f t="shared" si="896"/>
        <v>0</v>
      </c>
      <c r="CO1791" s="2" t="b">
        <f t="shared" si="897"/>
        <v>1</v>
      </c>
      <c r="CP1791" s="2" t="b">
        <f t="shared" si="898"/>
        <v>1</v>
      </c>
      <c r="CQ1791" s="2" t="b">
        <f t="shared" si="899"/>
        <v>0</v>
      </c>
      <c r="CR1791" s="6" t="str">
        <f t="shared" si="900"/>
        <v>Male</v>
      </c>
      <c r="CS1791" s="7">
        <f t="shared" si="901"/>
        <v>1</v>
      </c>
      <c r="CT1791" s="7">
        <f t="shared" si="902"/>
        <v>0</v>
      </c>
      <c r="CU1791" s="7">
        <f t="shared" si="903"/>
        <v>0</v>
      </c>
      <c r="CV1791" s="7">
        <f t="shared" si="904"/>
        <v>1</v>
      </c>
      <c r="CW1791" s="7">
        <f t="shared" si="925"/>
        <v>0</v>
      </c>
      <c r="CX1791" s="1" t="b">
        <f t="shared" si="926"/>
        <v>1</v>
      </c>
      <c r="CY1791" s="1" t="b">
        <f t="shared" si="927"/>
        <v>0</v>
      </c>
      <c r="DG1791" s="1" t="b">
        <f t="shared" si="928"/>
        <v>1</v>
      </c>
    </row>
    <row r="1792" spans="1:111" ht="58" x14ac:dyDescent="0.35">
      <c r="A1792" s="4"/>
      <c r="B1792" s="1" t="s">
        <v>13809</v>
      </c>
      <c r="C1792" s="14">
        <v>44400</v>
      </c>
      <c r="D1792" s="10" t="s">
        <v>13809</v>
      </c>
      <c r="E1792" s="13">
        <v>18</v>
      </c>
      <c r="F1792" s="13" t="s">
        <v>127</v>
      </c>
      <c r="G1792" s="1" t="s">
        <v>13809</v>
      </c>
      <c r="H1792" s="1" t="s">
        <v>13809</v>
      </c>
      <c r="I1792" s="14">
        <v>44371</v>
      </c>
      <c r="J1792" s="4" t="s">
        <v>109</v>
      </c>
      <c r="K1792" s="2" t="s">
        <v>13809</v>
      </c>
      <c r="L1792" s="14">
        <v>44392</v>
      </c>
      <c r="M1792" s="4" t="s">
        <v>109</v>
      </c>
      <c r="N1792" s="2" t="s">
        <v>13809</v>
      </c>
      <c r="O1792" s="4" t="s">
        <v>110</v>
      </c>
      <c r="P1792" s="4" t="s">
        <v>111</v>
      </c>
      <c r="Q1792" s="4"/>
      <c r="R1792" s="4"/>
      <c r="S1792" s="4" t="s">
        <v>111</v>
      </c>
      <c r="T1792" s="4" t="s">
        <v>112</v>
      </c>
      <c r="U1792" s="4" t="b">
        <v>1</v>
      </c>
      <c r="V1792" s="4" t="s">
        <v>113</v>
      </c>
      <c r="W1792" s="13" t="s">
        <v>112</v>
      </c>
      <c r="X1792" s="13" t="s">
        <v>114</v>
      </c>
      <c r="Y1792" s="4" t="s">
        <v>112</v>
      </c>
      <c r="Z1792" s="4" t="s">
        <v>111</v>
      </c>
      <c r="AA1792" s="4" t="s">
        <v>112</v>
      </c>
      <c r="AB1792" s="4">
        <v>2</v>
      </c>
      <c r="AC1792" s="13" t="s">
        <v>111</v>
      </c>
      <c r="AD1792" s="13"/>
      <c r="AE1792" s="13"/>
      <c r="AF1792" s="13" t="s">
        <v>111</v>
      </c>
      <c r="AG1792" s="13"/>
      <c r="AH1792" s="13"/>
      <c r="AI1792" s="13"/>
      <c r="AJ1792" s="13" t="s">
        <v>115</v>
      </c>
      <c r="AK1792" s="13" t="s">
        <v>194</v>
      </c>
      <c r="AL1792" s="13"/>
      <c r="AM1792" s="13"/>
      <c r="AN1792" s="13" t="s">
        <v>6540</v>
      </c>
      <c r="AO1792" s="13" t="s">
        <v>130</v>
      </c>
      <c r="AP1792" s="13"/>
      <c r="AQ1792" s="13"/>
      <c r="AR1792" s="13"/>
      <c r="AS1792" s="13" t="s">
        <v>118</v>
      </c>
      <c r="AT1792" s="13"/>
      <c r="AU1792" s="13" t="s">
        <v>2383</v>
      </c>
      <c r="AV1792" s="13"/>
      <c r="AW1792" s="13"/>
      <c r="AX1792" s="13"/>
      <c r="AY1792" s="13"/>
      <c r="AZ1792" s="13" t="s">
        <v>1543</v>
      </c>
      <c r="BA1792" s="13" t="s">
        <v>6541</v>
      </c>
      <c r="BB1792" s="13"/>
      <c r="BC1792" s="13" t="s">
        <v>6542</v>
      </c>
      <c r="BD1792" s="13"/>
      <c r="BE1792" s="13" t="s">
        <v>3676</v>
      </c>
      <c r="BF1792" s="13"/>
      <c r="BG1792" s="13" t="s">
        <v>6543</v>
      </c>
      <c r="BH1792" s="13" t="s">
        <v>1206</v>
      </c>
      <c r="BI1792" s="13"/>
      <c r="BJ1792" s="13" t="s">
        <v>112</v>
      </c>
      <c r="BK1792" s="13" t="s">
        <v>112</v>
      </c>
      <c r="BL1792" s="13" t="s">
        <v>4871</v>
      </c>
      <c r="BM1792" s="13"/>
      <c r="BN1792" s="13"/>
      <c r="BO1792" s="13"/>
      <c r="BP1792" s="13"/>
      <c r="BQ1792" s="13" t="s">
        <v>121</v>
      </c>
      <c r="BR1792" s="13" t="s">
        <v>122</v>
      </c>
      <c r="BS1792" s="13" t="s">
        <v>112</v>
      </c>
      <c r="BT1792" s="35"/>
      <c r="BU1792" s="35" t="s">
        <v>6544</v>
      </c>
      <c r="BV1792" s="14">
        <v>44417</v>
      </c>
      <c r="BW1792" s="35" t="s">
        <v>6545</v>
      </c>
      <c r="BX1792" s="4" t="s">
        <v>111</v>
      </c>
      <c r="BY1792" s="4" t="s">
        <v>123</v>
      </c>
      <c r="BZ1792" s="4" t="s">
        <v>124</v>
      </c>
      <c r="CA1792" s="2">
        <v>2</v>
      </c>
      <c r="CB1792" s="13" t="s">
        <v>6546</v>
      </c>
      <c r="CC1792" s="4" t="s">
        <v>126</v>
      </c>
      <c r="CD1792" s="1" t="b">
        <f t="shared" si="929"/>
        <v>1</v>
      </c>
      <c r="CE1792" s="1" t="b">
        <f t="shared" si="930"/>
        <v>0</v>
      </c>
      <c r="CF1792" s="1" t="b">
        <f t="shared" si="888"/>
        <v>0</v>
      </c>
      <c r="CG1792" s="1" t="b">
        <f t="shared" si="889"/>
        <v>0</v>
      </c>
      <c r="CH1792" s="1" t="b">
        <f t="shared" si="890"/>
        <v>0</v>
      </c>
      <c r="CI1792" s="1" t="b">
        <f t="shared" si="891"/>
        <v>1</v>
      </c>
      <c r="CJ1792" s="1" t="b">
        <f t="shared" si="892"/>
        <v>0</v>
      </c>
      <c r="CK1792" s="1" t="b">
        <f t="shared" si="893"/>
        <v>0</v>
      </c>
      <c r="CL1792" s="1" t="b">
        <f t="shared" si="894"/>
        <v>0</v>
      </c>
      <c r="CM1792" s="1" t="b">
        <f t="shared" si="895"/>
        <v>0</v>
      </c>
      <c r="CN1792" s="1" t="b">
        <f t="shared" si="896"/>
        <v>0</v>
      </c>
      <c r="CO1792" s="2" t="b">
        <f t="shared" si="897"/>
        <v>1</v>
      </c>
      <c r="CP1792" s="2" t="b">
        <f t="shared" si="898"/>
        <v>1</v>
      </c>
      <c r="CQ1792" s="2" t="b">
        <f t="shared" si="899"/>
        <v>0</v>
      </c>
      <c r="CR1792" s="6" t="str">
        <f t="shared" si="900"/>
        <v>Male</v>
      </c>
      <c r="CS1792" s="7">
        <f t="shared" si="901"/>
        <v>1</v>
      </c>
      <c r="CT1792" s="7">
        <f t="shared" si="902"/>
        <v>0</v>
      </c>
      <c r="CU1792" s="7">
        <f t="shared" si="903"/>
        <v>0</v>
      </c>
      <c r="CV1792" s="7">
        <f t="shared" si="904"/>
        <v>1</v>
      </c>
      <c r="CW1792" s="7">
        <f t="shared" si="925"/>
        <v>0</v>
      </c>
      <c r="CX1792" s="1" t="b">
        <f t="shared" si="926"/>
        <v>1</v>
      </c>
      <c r="CY1792" s="1" t="b">
        <f t="shared" si="927"/>
        <v>1</v>
      </c>
      <c r="DG1792" s="1" t="b">
        <f t="shared" si="928"/>
        <v>0</v>
      </c>
    </row>
    <row r="1793" spans="1:111" ht="72.5" x14ac:dyDescent="0.35">
      <c r="B1793" s="1" t="s">
        <v>13809</v>
      </c>
      <c r="C1793" s="9">
        <v>44400</v>
      </c>
      <c r="D1793" s="10" t="s">
        <v>13809</v>
      </c>
      <c r="E1793" s="1">
        <v>18</v>
      </c>
      <c r="F1793" s="1" t="s">
        <v>127</v>
      </c>
      <c r="G1793" s="1" t="s">
        <v>13809</v>
      </c>
      <c r="H1793" s="1" t="s">
        <v>13809</v>
      </c>
      <c r="I1793" s="9">
        <v>44317</v>
      </c>
      <c r="J1793" s="2" t="s">
        <v>109</v>
      </c>
      <c r="K1793" s="2" t="s">
        <v>13809</v>
      </c>
      <c r="L1793" s="9">
        <v>44351</v>
      </c>
      <c r="M1793" s="2" t="s">
        <v>109</v>
      </c>
      <c r="N1793" s="2" t="s">
        <v>13809</v>
      </c>
      <c r="O1793" s="2" t="s">
        <v>110</v>
      </c>
      <c r="P1793" s="2" t="s">
        <v>111</v>
      </c>
      <c r="S1793" s="2" t="s">
        <v>112</v>
      </c>
      <c r="T1793" s="2" t="s">
        <v>111</v>
      </c>
      <c r="U1793" s="2" t="b">
        <f>OR(S1793="yes",T1793="yes")</f>
        <v>1</v>
      </c>
      <c r="V1793" s="2" t="s">
        <v>113</v>
      </c>
      <c r="W1793" s="1" t="s">
        <v>112</v>
      </c>
      <c r="X1793" s="1" t="s">
        <v>114</v>
      </c>
      <c r="Y1793" s="2" t="s">
        <v>112</v>
      </c>
      <c r="Z1793" s="2" t="s">
        <v>111</v>
      </c>
      <c r="AA1793" s="2" t="s">
        <v>112</v>
      </c>
      <c r="AB1793" s="2">
        <v>42</v>
      </c>
      <c r="AC1793" s="1" t="s">
        <v>111</v>
      </c>
      <c r="AF1793" s="1" t="s">
        <v>111</v>
      </c>
      <c r="AJ1793" s="1" t="s">
        <v>115</v>
      </c>
      <c r="AK1793" s="1" t="s">
        <v>291</v>
      </c>
      <c r="AN1793" s="1" t="s">
        <v>6547</v>
      </c>
      <c r="AO1793" s="1" t="s">
        <v>296</v>
      </c>
      <c r="AZ1793" s="1" t="s">
        <v>179</v>
      </c>
      <c r="BA1793" s="1">
        <v>1.41</v>
      </c>
      <c r="BG1793" s="1">
        <v>144</v>
      </c>
      <c r="BJ1793" s="1" t="s">
        <v>111</v>
      </c>
      <c r="BN1793" s="1" t="s">
        <v>112</v>
      </c>
      <c r="BO1793" s="1" t="s">
        <v>148</v>
      </c>
      <c r="BP1793" s="1" t="s">
        <v>6548</v>
      </c>
      <c r="BQ1793" s="1" t="s">
        <v>121</v>
      </c>
      <c r="BR1793" s="1" t="s">
        <v>122</v>
      </c>
      <c r="BU1793" s="34" t="s">
        <v>6549</v>
      </c>
      <c r="BV1793" s="9">
        <v>44400</v>
      </c>
      <c r="BW1793" s="34" t="s">
        <v>14564</v>
      </c>
      <c r="BY1793" s="2" t="s">
        <v>156</v>
      </c>
      <c r="BZ1793" s="2" t="s">
        <v>232</v>
      </c>
      <c r="CA1793" s="2">
        <v>2</v>
      </c>
      <c r="CB1793" s="1" t="s">
        <v>6550</v>
      </c>
      <c r="CC1793" s="2" t="s">
        <v>126</v>
      </c>
      <c r="CD1793" s="1" t="b">
        <f t="shared" si="929"/>
        <v>1</v>
      </c>
      <c r="CE1793" s="1" t="b">
        <f t="shared" si="930"/>
        <v>0</v>
      </c>
      <c r="CF1793" s="1" t="b">
        <f t="shared" si="888"/>
        <v>0</v>
      </c>
      <c r="CG1793" s="1" t="b">
        <f t="shared" si="889"/>
        <v>0</v>
      </c>
      <c r="CH1793" s="1" t="b">
        <f t="shared" si="890"/>
        <v>0</v>
      </c>
      <c r="CI1793" s="1" t="b">
        <f t="shared" si="891"/>
        <v>1</v>
      </c>
      <c r="CJ1793" s="1" t="b">
        <f t="shared" si="892"/>
        <v>0</v>
      </c>
      <c r="CK1793" s="1" t="b">
        <f t="shared" si="893"/>
        <v>0</v>
      </c>
      <c r="CL1793" s="1" t="b">
        <f t="shared" si="894"/>
        <v>0</v>
      </c>
      <c r="CM1793" s="1" t="b">
        <f t="shared" si="895"/>
        <v>0</v>
      </c>
      <c r="CN1793" s="1" t="b">
        <f t="shared" si="896"/>
        <v>0</v>
      </c>
      <c r="CO1793" s="2" t="b">
        <f t="shared" si="897"/>
        <v>0</v>
      </c>
      <c r="CP1793" s="2" t="b">
        <f t="shared" si="898"/>
        <v>0</v>
      </c>
      <c r="CQ1793" s="2" t="b">
        <f t="shared" si="899"/>
        <v>0</v>
      </c>
      <c r="CR1793" s="6" t="str">
        <f t="shared" si="900"/>
        <v>Male</v>
      </c>
      <c r="CS1793" s="7">
        <f t="shared" si="901"/>
        <v>1</v>
      </c>
      <c r="CT1793" s="7">
        <f t="shared" si="902"/>
        <v>0</v>
      </c>
      <c r="CU1793" s="7">
        <f t="shared" si="903"/>
        <v>0</v>
      </c>
      <c r="CV1793" s="7">
        <f t="shared" si="904"/>
        <v>1</v>
      </c>
      <c r="CW1793" s="7">
        <f t="shared" si="925"/>
        <v>0</v>
      </c>
      <c r="CX1793" s="1" t="b">
        <f t="shared" si="926"/>
        <v>1</v>
      </c>
      <c r="CY1793" s="1" t="b">
        <f t="shared" si="927"/>
        <v>1</v>
      </c>
    </row>
    <row r="1794" spans="1:111" ht="101.5" x14ac:dyDescent="0.35">
      <c r="B1794" s="1" t="s">
        <v>13809</v>
      </c>
      <c r="C1794" s="9">
        <v>44400</v>
      </c>
      <c r="D1794" s="10" t="s">
        <v>13809</v>
      </c>
      <c r="E1794" s="1">
        <v>58</v>
      </c>
      <c r="F1794" s="1" t="s">
        <v>127</v>
      </c>
      <c r="G1794" s="1" t="s">
        <v>13809</v>
      </c>
      <c r="H1794" s="1" t="s">
        <v>13809</v>
      </c>
      <c r="I1794" s="9">
        <v>44204</v>
      </c>
      <c r="J1794" s="2" t="s">
        <v>128</v>
      </c>
      <c r="K1794" s="2" t="s">
        <v>13809</v>
      </c>
      <c r="L1794" s="9">
        <v>44230</v>
      </c>
      <c r="M1794" s="2" t="s">
        <v>128</v>
      </c>
      <c r="N1794" s="2" t="s">
        <v>13809</v>
      </c>
      <c r="O1794" s="2" t="s">
        <v>110</v>
      </c>
      <c r="P1794" s="2" t="s">
        <v>111</v>
      </c>
      <c r="S1794" s="2" t="s">
        <v>112</v>
      </c>
      <c r="T1794" s="2" t="s">
        <v>111</v>
      </c>
      <c r="U1794" s="2" t="b">
        <v>1</v>
      </c>
      <c r="V1794" s="2" t="s">
        <v>126</v>
      </c>
      <c r="W1794" s="1" t="s">
        <v>111</v>
      </c>
      <c r="Y1794" s="2" t="s">
        <v>112</v>
      </c>
      <c r="Z1794" s="2" t="s">
        <v>111</v>
      </c>
      <c r="AA1794" s="2" t="s">
        <v>112</v>
      </c>
      <c r="AB1794" s="2">
        <v>1</v>
      </c>
      <c r="AC1794" s="1" t="s">
        <v>111</v>
      </c>
      <c r="AF1794" s="1" t="s">
        <v>111</v>
      </c>
      <c r="AJ1794" s="1" t="s">
        <v>115</v>
      </c>
      <c r="AK1794" s="1" t="s">
        <v>150</v>
      </c>
      <c r="AO1794" s="1" t="s">
        <v>151</v>
      </c>
      <c r="BJ1794" s="1" t="s">
        <v>111</v>
      </c>
      <c r="BN1794" s="1" t="s">
        <v>112</v>
      </c>
      <c r="BO1794" s="1" t="s">
        <v>200</v>
      </c>
      <c r="BQ1794" s="1" t="s">
        <v>121</v>
      </c>
      <c r="BR1794" s="1" t="s">
        <v>122</v>
      </c>
      <c r="BS1794" s="1" t="s">
        <v>112</v>
      </c>
      <c r="BU1794" s="34" t="s">
        <v>6551</v>
      </c>
      <c r="BV1794" s="9">
        <v>44400</v>
      </c>
      <c r="BW1794" s="34" t="s">
        <v>6552</v>
      </c>
      <c r="BY1794" s="2" t="s">
        <v>153</v>
      </c>
      <c r="BZ1794" s="2" t="s">
        <v>124</v>
      </c>
      <c r="CB1794" s="1" t="s">
        <v>149</v>
      </c>
      <c r="CD1794" s="1" t="b">
        <f t="shared" si="929"/>
        <v>0</v>
      </c>
      <c r="CE1794" s="1" t="b">
        <f t="shared" si="930"/>
        <v>0</v>
      </c>
      <c r="CF1794" s="1" t="b">
        <f t="shared" si="888"/>
        <v>0</v>
      </c>
      <c r="CG1794" s="1" t="b">
        <f t="shared" si="889"/>
        <v>0</v>
      </c>
      <c r="CH1794" s="1" t="b">
        <f t="shared" si="890"/>
        <v>0</v>
      </c>
      <c r="CI1794" s="1" t="b">
        <f t="shared" si="891"/>
        <v>0</v>
      </c>
      <c r="CJ1794" s="1" t="b">
        <f t="shared" si="892"/>
        <v>0</v>
      </c>
      <c r="CK1794" s="1" t="b">
        <f t="shared" si="893"/>
        <v>0</v>
      </c>
      <c r="CL1794" s="1" t="b">
        <f t="shared" si="894"/>
        <v>0</v>
      </c>
      <c r="CM1794" s="1" t="b">
        <f t="shared" si="895"/>
        <v>1</v>
      </c>
      <c r="CN1794" s="1" t="b">
        <f t="shared" si="896"/>
        <v>0</v>
      </c>
      <c r="CO1794" s="2" t="b">
        <f t="shared" si="897"/>
        <v>1</v>
      </c>
      <c r="CP1794" s="2" t="b">
        <f t="shared" si="898"/>
        <v>1</v>
      </c>
      <c r="CQ1794" s="2" t="b">
        <f t="shared" si="899"/>
        <v>0</v>
      </c>
      <c r="CR1794" s="6" t="str">
        <f t="shared" si="900"/>
        <v>Male</v>
      </c>
      <c r="CS1794" s="7">
        <f t="shared" si="901"/>
        <v>0</v>
      </c>
      <c r="CT1794" s="7">
        <f t="shared" si="902"/>
        <v>1</v>
      </c>
      <c r="CU1794" s="7">
        <f t="shared" si="903"/>
        <v>0</v>
      </c>
      <c r="CV1794" s="7">
        <f t="shared" si="904"/>
        <v>0</v>
      </c>
      <c r="CW1794" s="7">
        <f t="shared" si="925"/>
        <v>1</v>
      </c>
      <c r="CX1794" s="1" t="b">
        <f t="shared" si="926"/>
        <v>0</v>
      </c>
      <c r="CY1794" s="1" t="b">
        <f t="shared" si="927"/>
        <v>0</v>
      </c>
      <c r="DG1794" s="1" t="b">
        <f t="shared" ref="DG1794:DG1801" si="931">AND(E1794&gt;4,E1794&lt;18,NOT(E1794=""),NOT(E1794="."))</f>
        <v>0</v>
      </c>
    </row>
    <row r="1795" spans="1:111" x14ac:dyDescent="0.35">
      <c r="A1795" s="2">
        <v>1894</v>
      </c>
      <c r="B1795" s="1" t="s">
        <v>13809</v>
      </c>
      <c r="C1795" s="9">
        <v>44400</v>
      </c>
      <c r="D1795" s="10" t="s">
        <v>13809</v>
      </c>
      <c r="E1795" s="1" t="e">
        <f>ROUND((I1795-D1795)/365,0)</f>
        <v>#VALUE!</v>
      </c>
      <c r="F1795" s="1" t="s">
        <v>127</v>
      </c>
      <c r="G1795" s="1" t="s">
        <v>13809</v>
      </c>
      <c r="H1795" s="1" t="s">
        <v>13809</v>
      </c>
      <c r="I1795" s="9">
        <v>44396</v>
      </c>
      <c r="J1795" s="2" t="s">
        <v>109</v>
      </c>
      <c r="K1795" s="2" t="s">
        <v>13809</v>
      </c>
      <c r="N1795" s="2" t="s">
        <v>13809</v>
      </c>
      <c r="O1795" s="2" t="s">
        <v>110</v>
      </c>
      <c r="S1795" s="2" t="s">
        <v>112</v>
      </c>
      <c r="U1795" s="2" t="b">
        <f>OR(S1795="yes",T1795="yes")</f>
        <v>1</v>
      </c>
      <c r="V1795" s="2" t="s">
        <v>113</v>
      </c>
      <c r="W1795" s="1" t="s">
        <v>112</v>
      </c>
      <c r="X1795" s="1" t="s">
        <v>114</v>
      </c>
      <c r="Y1795" s="2" t="s">
        <v>112</v>
      </c>
      <c r="Z1795" s="2" t="s">
        <v>112</v>
      </c>
      <c r="AA1795" s="2" t="s">
        <v>111</v>
      </c>
      <c r="AB1795" s="2">
        <v>1</v>
      </c>
      <c r="AK1795" s="1" t="s">
        <v>129</v>
      </c>
      <c r="AO1795" s="1" t="s">
        <v>117</v>
      </c>
      <c r="AZ1795" s="1" t="s">
        <v>222</v>
      </c>
      <c r="BC1795" s="1" t="s">
        <v>6553</v>
      </c>
      <c r="BJ1795" s="1" t="s">
        <v>112</v>
      </c>
      <c r="BK1795" s="1" t="s">
        <v>112</v>
      </c>
      <c r="BL1795" s="1" t="s">
        <v>142</v>
      </c>
      <c r="BQ1795" s="1" t="s">
        <v>121</v>
      </c>
      <c r="BR1795" s="1" t="s">
        <v>122</v>
      </c>
      <c r="BV1795" s="9">
        <v>44405</v>
      </c>
      <c r="BY1795" s="2" t="s">
        <v>156</v>
      </c>
      <c r="BZ1795" s="2" t="s">
        <v>162</v>
      </c>
      <c r="CA1795" s="2">
        <v>1</v>
      </c>
      <c r="CB1795" s="1" t="s">
        <v>207</v>
      </c>
      <c r="CC1795" s="2" t="s">
        <v>126</v>
      </c>
      <c r="CD1795" s="1" t="e">
        <f t="shared" si="929"/>
        <v>#VALUE!</v>
      </c>
      <c r="CE1795" s="1" t="e">
        <f t="shared" si="930"/>
        <v>#VALUE!</v>
      </c>
      <c r="CF1795" s="1" t="e">
        <f t="shared" si="888"/>
        <v>#VALUE!</v>
      </c>
      <c r="CG1795" s="1" t="e">
        <f t="shared" si="889"/>
        <v>#VALUE!</v>
      </c>
      <c r="CH1795" s="1" t="e">
        <f t="shared" si="890"/>
        <v>#VALUE!</v>
      </c>
      <c r="CI1795" s="1" t="e">
        <f t="shared" si="891"/>
        <v>#VALUE!</v>
      </c>
      <c r="CJ1795" s="1" t="e">
        <f t="shared" si="892"/>
        <v>#VALUE!</v>
      </c>
      <c r="CK1795" s="1" t="e">
        <f t="shared" si="893"/>
        <v>#VALUE!</v>
      </c>
      <c r="CL1795" s="1" t="e">
        <f t="shared" si="894"/>
        <v>#VALUE!</v>
      </c>
      <c r="CM1795" s="1" t="e">
        <f t="shared" si="895"/>
        <v>#VALUE!</v>
      </c>
      <c r="CN1795" s="1" t="e">
        <f t="shared" si="896"/>
        <v>#VALUE!</v>
      </c>
      <c r="CO1795" s="2" t="b">
        <f t="shared" si="897"/>
        <v>1</v>
      </c>
      <c r="CP1795" s="2" t="b">
        <f t="shared" si="898"/>
        <v>1</v>
      </c>
      <c r="CQ1795" s="2" t="b">
        <f t="shared" si="899"/>
        <v>0</v>
      </c>
      <c r="CR1795" s="6" t="str">
        <f t="shared" si="900"/>
        <v>Male</v>
      </c>
      <c r="CS1795" s="7">
        <f t="shared" si="901"/>
        <v>1</v>
      </c>
      <c r="CT1795" s="7">
        <f t="shared" si="902"/>
        <v>0</v>
      </c>
      <c r="CU1795" s="7">
        <f t="shared" si="903"/>
        <v>0</v>
      </c>
      <c r="CV1795" s="7">
        <f t="shared" si="904"/>
        <v>0</v>
      </c>
      <c r="CW1795" s="7">
        <f t="shared" si="925"/>
        <v>0</v>
      </c>
      <c r="CX1795" s="1" t="e">
        <f t="shared" si="926"/>
        <v>#VALUE!</v>
      </c>
      <c r="CY1795" s="1" t="e">
        <f t="shared" si="927"/>
        <v>#VALUE!</v>
      </c>
      <c r="DG1795" s="1" t="e">
        <f t="shared" si="931"/>
        <v>#VALUE!</v>
      </c>
    </row>
    <row r="1796" spans="1:111" ht="130.5" x14ac:dyDescent="0.35">
      <c r="B1796" s="1" t="s">
        <v>13809</v>
      </c>
      <c r="C1796" s="9">
        <v>44400</v>
      </c>
      <c r="D1796" s="10" t="s">
        <v>13809</v>
      </c>
      <c r="E1796" s="1">
        <v>23</v>
      </c>
      <c r="F1796" s="1" t="s">
        <v>127</v>
      </c>
      <c r="G1796" s="1" t="s">
        <v>13809</v>
      </c>
      <c r="H1796" s="1" t="s">
        <v>13809</v>
      </c>
      <c r="I1796" s="9">
        <v>44331</v>
      </c>
      <c r="J1796" s="2" t="s">
        <v>128</v>
      </c>
      <c r="K1796" s="2" t="s">
        <v>13809</v>
      </c>
      <c r="N1796" s="2" t="s">
        <v>13809</v>
      </c>
      <c r="O1796" s="2" t="s">
        <v>110</v>
      </c>
      <c r="P1796" s="2" t="s">
        <v>111</v>
      </c>
      <c r="S1796" s="2" t="s">
        <v>112</v>
      </c>
      <c r="T1796" s="2" t="s">
        <v>111</v>
      </c>
      <c r="U1796" s="2" t="b">
        <v>1</v>
      </c>
      <c r="V1796" s="2" t="s">
        <v>126</v>
      </c>
      <c r="W1796" s="1" t="s">
        <v>112</v>
      </c>
      <c r="X1796" s="1" t="s">
        <v>114</v>
      </c>
      <c r="Y1796" s="2" t="s">
        <v>112</v>
      </c>
      <c r="AC1796" s="1" t="s">
        <v>111</v>
      </c>
      <c r="AF1796" s="1" t="s">
        <v>111</v>
      </c>
      <c r="AJ1796" s="1" t="s">
        <v>115</v>
      </c>
      <c r="AK1796" s="1" t="s">
        <v>291</v>
      </c>
      <c r="AN1796" s="1" t="s">
        <v>6554</v>
      </c>
      <c r="BJ1796" s="1" t="s">
        <v>112</v>
      </c>
      <c r="BK1796" s="1" t="s">
        <v>112</v>
      </c>
      <c r="BL1796" s="1" t="s">
        <v>6555</v>
      </c>
      <c r="BQ1796" s="1" t="s">
        <v>121</v>
      </c>
      <c r="BR1796" s="1" t="s">
        <v>122</v>
      </c>
      <c r="BS1796" s="1" t="s">
        <v>112</v>
      </c>
      <c r="BV1796" s="9">
        <v>44400</v>
      </c>
      <c r="BW1796" s="34" t="s">
        <v>6556</v>
      </c>
      <c r="BY1796" s="2" t="s">
        <v>153</v>
      </c>
      <c r="BZ1796" s="2" t="s">
        <v>124</v>
      </c>
      <c r="CB1796" s="1" t="s">
        <v>3242</v>
      </c>
      <c r="CD1796" s="1" t="b">
        <f t="shared" si="929"/>
        <v>1</v>
      </c>
      <c r="CE1796" s="1" t="b">
        <f t="shared" si="930"/>
        <v>0</v>
      </c>
      <c r="CF1796" s="1" t="b">
        <f t="shared" si="888"/>
        <v>0</v>
      </c>
      <c r="CG1796" s="1" t="b">
        <f t="shared" si="889"/>
        <v>0</v>
      </c>
      <c r="CH1796" s="1" t="b">
        <f t="shared" si="890"/>
        <v>0</v>
      </c>
      <c r="CI1796" s="1" t="b">
        <f t="shared" si="891"/>
        <v>1</v>
      </c>
      <c r="CJ1796" s="1" t="b">
        <f t="shared" si="892"/>
        <v>0</v>
      </c>
      <c r="CK1796" s="1" t="b">
        <f t="shared" si="893"/>
        <v>0</v>
      </c>
      <c r="CL1796" s="1" t="b">
        <f t="shared" si="894"/>
        <v>0</v>
      </c>
      <c r="CM1796" s="1" t="b">
        <f t="shared" si="895"/>
        <v>0</v>
      </c>
      <c r="CN1796" s="1" t="b">
        <f t="shared" si="896"/>
        <v>0</v>
      </c>
      <c r="CO1796" s="2" t="b">
        <f t="shared" si="897"/>
        <v>0</v>
      </c>
      <c r="CP1796" s="2" t="b">
        <f t="shared" si="898"/>
        <v>0</v>
      </c>
      <c r="CQ1796" s="2" t="b">
        <f t="shared" si="899"/>
        <v>0</v>
      </c>
      <c r="CR1796" s="6" t="str">
        <f t="shared" si="900"/>
        <v>Male</v>
      </c>
      <c r="CS1796" s="7">
        <f t="shared" si="901"/>
        <v>0</v>
      </c>
      <c r="CT1796" s="7">
        <f t="shared" si="902"/>
        <v>1</v>
      </c>
      <c r="CU1796" s="7">
        <f t="shared" si="903"/>
        <v>0</v>
      </c>
      <c r="CV1796" s="7">
        <f t="shared" si="904"/>
        <v>0</v>
      </c>
      <c r="CW1796" s="7">
        <f t="shared" si="925"/>
        <v>0</v>
      </c>
      <c r="CX1796" s="1" t="b">
        <f t="shared" si="926"/>
        <v>1</v>
      </c>
      <c r="CY1796" s="1" t="b">
        <f t="shared" si="927"/>
        <v>1</v>
      </c>
      <c r="DG1796" s="1" t="b">
        <f t="shared" si="931"/>
        <v>0</v>
      </c>
    </row>
    <row r="1797" spans="1:111" ht="58" x14ac:dyDescent="0.35">
      <c r="B1797" s="1" t="s">
        <v>13809</v>
      </c>
      <c r="C1797" s="9">
        <v>44400</v>
      </c>
      <c r="D1797" s="10" t="s">
        <v>13809</v>
      </c>
      <c r="E1797" s="1">
        <v>49</v>
      </c>
      <c r="F1797" s="1" t="s">
        <v>108</v>
      </c>
      <c r="G1797" s="1" t="s">
        <v>13809</v>
      </c>
      <c r="H1797" s="1" t="s">
        <v>13809</v>
      </c>
      <c r="I1797" s="9">
        <v>44276</v>
      </c>
      <c r="J1797" s="2" t="s">
        <v>109</v>
      </c>
      <c r="K1797" s="2" t="s">
        <v>13809</v>
      </c>
      <c r="L1797" s="9">
        <v>44298</v>
      </c>
      <c r="M1797" s="2" t="s">
        <v>109</v>
      </c>
      <c r="N1797" s="2" t="s">
        <v>13809</v>
      </c>
      <c r="O1797" s="2" t="s">
        <v>110</v>
      </c>
      <c r="P1797" s="2" t="s">
        <v>111</v>
      </c>
      <c r="S1797" s="2" t="s">
        <v>111</v>
      </c>
      <c r="T1797" s="2" t="s">
        <v>112</v>
      </c>
      <c r="U1797" s="2" t="b">
        <v>1</v>
      </c>
      <c r="V1797" s="2" t="s">
        <v>113</v>
      </c>
      <c r="W1797" s="1" t="s">
        <v>112</v>
      </c>
      <c r="X1797" s="1" t="s">
        <v>114</v>
      </c>
      <c r="Y1797" s="2" t="s">
        <v>111</v>
      </c>
      <c r="AF1797" s="1" t="s">
        <v>111</v>
      </c>
      <c r="AJ1797" s="1" t="s">
        <v>115</v>
      </c>
      <c r="AK1797" s="1" t="s">
        <v>201</v>
      </c>
      <c r="AN1797" s="1" t="s">
        <v>6557</v>
      </c>
      <c r="AO1797" s="1" t="s">
        <v>130</v>
      </c>
      <c r="AS1797" s="1" t="s">
        <v>118</v>
      </c>
      <c r="AU1797" s="1" t="s">
        <v>243</v>
      </c>
      <c r="AZ1797" s="1" t="s">
        <v>120</v>
      </c>
      <c r="BA1797" s="1" t="s">
        <v>6558</v>
      </c>
      <c r="BG1797" s="1" t="s">
        <v>6559</v>
      </c>
      <c r="BH1797" s="1" t="s">
        <v>6560</v>
      </c>
      <c r="BJ1797" s="1" t="s">
        <v>112</v>
      </c>
      <c r="BK1797" s="1" t="s">
        <v>112</v>
      </c>
      <c r="BL1797" s="1" t="s">
        <v>161</v>
      </c>
      <c r="BM1797" s="1" t="s">
        <v>6561</v>
      </c>
      <c r="BQ1797" s="1" t="s">
        <v>121</v>
      </c>
      <c r="BR1797" s="1" t="s">
        <v>122</v>
      </c>
      <c r="BS1797" s="1" t="s">
        <v>112</v>
      </c>
      <c r="BU1797" s="34" t="s">
        <v>6562</v>
      </c>
      <c r="BV1797" s="9">
        <v>44496</v>
      </c>
      <c r="BW1797" s="34" t="s">
        <v>6563</v>
      </c>
      <c r="BY1797" s="2" t="s">
        <v>123</v>
      </c>
      <c r="BZ1797" s="2" t="s">
        <v>124</v>
      </c>
      <c r="CA1797" s="2">
        <v>2</v>
      </c>
      <c r="CB1797" s="1" t="s">
        <v>247</v>
      </c>
      <c r="CC1797" s="2" t="s">
        <v>126</v>
      </c>
      <c r="CD1797" s="1" t="b">
        <f t="shared" si="929"/>
        <v>0</v>
      </c>
      <c r="CE1797" s="1" t="b">
        <f t="shared" si="930"/>
        <v>0</v>
      </c>
      <c r="CF1797" s="1" t="b">
        <f t="shared" si="888"/>
        <v>0</v>
      </c>
      <c r="CG1797" s="1" t="b">
        <f t="shared" si="889"/>
        <v>0</v>
      </c>
      <c r="CH1797" s="1" t="b">
        <f t="shared" si="890"/>
        <v>0</v>
      </c>
      <c r="CI1797" s="1" t="b">
        <f t="shared" si="891"/>
        <v>0</v>
      </c>
      <c r="CJ1797" s="1" t="b">
        <f t="shared" si="892"/>
        <v>0</v>
      </c>
      <c r="CK1797" s="1" t="b">
        <f t="shared" si="893"/>
        <v>0</v>
      </c>
      <c r="CL1797" s="1" t="b">
        <f t="shared" si="894"/>
        <v>1</v>
      </c>
      <c r="CM1797" s="1" t="b">
        <f t="shared" si="895"/>
        <v>0</v>
      </c>
      <c r="CN1797" s="1" t="b">
        <f t="shared" si="896"/>
        <v>0</v>
      </c>
      <c r="CO1797" s="2" t="b">
        <f t="shared" si="897"/>
        <v>0</v>
      </c>
      <c r="CP1797" s="2" t="b">
        <f t="shared" si="898"/>
        <v>0</v>
      </c>
      <c r="CQ1797" s="2" t="b">
        <f t="shared" si="899"/>
        <v>0</v>
      </c>
      <c r="CR1797" s="6" t="str">
        <f t="shared" si="900"/>
        <v>Female</v>
      </c>
      <c r="CS1797" s="7">
        <f t="shared" si="901"/>
        <v>1</v>
      </c>
      <c r="CT1797" s="7">
        <f t="shared" si="902"/>
        <v>0</v>
      </c>
      <c r="CU1797" s="7">
        <f t="shared" si="903"/>
        <v>0</v>
      </c>
      <c r="CV1797" s="7">
        <f t="shared" si="904"/>
        <v>1</v>
      </c>
      <c r="CW1797" s="7">
        <f t="shared" si="925"/>
        <v>0</v>
      </c>
      <c r="CX1797" s="1" t="b">
        <f t="shared" si="926"/>
        <v>0</v>
      </c>
      <c r="CY1797" s="1" t="b">
        <f t="shared" si="927"/>
        <v>0</v>
      </c>
      <c r="DG1797" s="1" t="b">
        <f t="shared" si="931"/>
        <v>0</v>
      </c>
    </row>
    <row r="1798" spans="1:111" ht="43.5" x14ac:dyDescent="0.35">
      <c r="B1798" s="1" t="s">
        <v>13809</v>
      </c>
      <c r="C1798" s="9">
        <v>44401</v>
      </c>
      <c r="D1798" s="10" t="s">
        <v>13809</v>
      </c>
      <c r="E1798" s="1">
        <v>65</v>
      </c>
      <c r="F1798" s="1" t="s">
        <v>127</v>
      </c>
      <c r="G1798" s="1" t="s">
        <v>13809</v>
      </c>
      <c r="H1798" s="1" t="s">
        <v>13809</v>
      </c>
      <c r="I1798" s="9">
        <v>44216</v>
      </c>
      <c r="J1798" s="2" t="s">
        <v>128</v>
      </c>
      <c r="K1798" s="2" t="s">
        <v>13809</v>
      </c>
      <c r="L1798" s="9">
        <v>44244</v>
      </c>
      <c r="M1798" s="2" t="s">
        <v>128</v>
      </c>
      <c r="N1798" s="2" t="s">
        <v>13809</v>
      </c>
      <c r="O1798" s="2" t="s">
        <v>110</v>
      </c>
      <c r="P1798" s="2" t="s">
        <v>111</v>
      </c>
      <c r="S1798" s="2" t="s">
        <v>112</v>
      </c>
      <c r="T1798" s="2" t="s">
        <v>111</v>
      </c>
      <c r="U1798" s="2" t="b">
        <v>1</v>
      </c>
      <c r="V1798" s="2" t="s">
        <v>126</v>
      </c>
      <c r="W1798" s="1" t="s">
        <v>112</v>
      </c>
      <c r="X1798" s="1" t="s">
        <v>114</v>
      </c>
      <c r="Y1798" s="2" t="s">
        <v>111</v>
      </c>
      <c r="AF1798" s="1" t="s">
        <v>111</v>
      </c>
      <c r="AJ1798" s="1" t="s">
        <v>115</v>
      </c>
      <c r="AK1798" s="1" t="s">
        <v>2277</v>
      </c>
      <c r="AO1798" s="1" t="s">
        <v>2364</v>
      </c>
      <c r="BJ1798" s="1" t="s">
        <v>111</v>
      </c>
      <c r="BN1798" s="1" t="s">
        <v>111</v>
      </c>
      <c r="BQ1798" s="1" t="s">
        <v>121</v>
      </c>
      <c r="BR1798" s="1" t="s">
        <v>122</v>
      </c>
      <c r="BS1798" s="1" t="s">
        <v>112</v>
      </c>
      <c r="BW1798" s="34" t="s">
        <v>6564</v>
      </c>
      <c r="BX1798" s="2" t="s">
        <v>111</v>
      </c>
      <c r="BY1798" s="2" t="s">
        <v>153</v>
      </c>
      <c r="BZ1798" s="2" t="s">
        <v>124</v>
      </c>
      <c r="CB1798" s="1" t="s">
        <v>256</v>
      </c>
      <c r="CD1798" s="1" t="b">
        <f t="shared" si="929"/>
        <v>0</v>
      </c>
      <c r="CE1798" s="1" t="b">
        <f t="shared" si="930"/>
        <v>0</v>
      </c>
      <c r="CF1798" s="1" t="b">
        <f t="shared" si="888"/>
        <v>0</v>
      </c>
      <c r="CG1798" s="1" t="b">
        <f t="shared" si="889"/>
        <v>0</v>
      </c>
      <c r="CH1798" s="1" t="b">
        <f t="shared" si="890"/>
        <v>0</v>
      </c>
      <c r="CI1798" s="1" t="b">
        <f t="shared" si="891"/>
        <v>0</v>
      </c>
      <c r="CJ1798" s="1" t="b">
        <f t="shared" si="892"/>
        <v>0</v>
      </c>
      <c r="CK1798" s="1" t="b">
        <f t="shared" si="893"/>
        <v>0</v>
      </c>
      <c r="CL1798" s="1" t="b">
        <f t="shared" si="894"/>
        <v>0</v>
      </c>
      <c r="CM1798" s="1" t="b">
        <f t="shared" si="895"/>
        <v>0</v>
      </c>
      <c r="CN1798" s="1" t="b">
        <f t="shared" si="896"/>
        <v>1</v>
      </c>
      <c r="CO1798" s="2" t="b">
        <f t="shared" si="897"/>
        <v>0</v>
      </c>
      <c r="CP1798" s="2" t="b">
        <f t="shared" si="898"/>
        <v>0</v>
      </c>
      <c r="CQ1798" s="2" t="b">
        <f t="shared" si="899"/>
        <v>0</v>
      </c>
      <c r="CR1798" s="6" t="str">
        <f t="shared" si="900"/>
        <v>Male</v>
      </c>
      <c r="CS1798" s="7">
        <f t="shared" si="901"/>
        <v>0</v>
      </c>
      <c r="CT1798" s="7">
        <f t="shared" si="902"/>
        <v>1</v>
      </c>
      <c r="CU1798" s="7">
        <f t="shared" si="903"/>
        <v>0</v>
      </c>
      <c r="CV1798" s="7">
        <f t="shared" si="904"/>
        <v>0</v>
      </c>
      <c r="CW1798" s="7">
        <f t="shared" si="925"/>
        <v>1</v>
      </c>
      <c r="CX1798" s="1" t="b">
        <f t="shared" si="926"/>
        <v>0</v>
      </c>
      <c r="CY1798" s="1" t="b">
        <f t="shared" si="927"/>
        <v>0</v>
      </c>
      <c r="DG1798" s="1" t="b">
        <f t="shared" si="931"/>
        <v>0</v>
      </c>
    </row>
    <row r="1799" spans="1:111" ht="43.5" x14ac:dyDescent="0.35">
      <c r="B1799" s="1" t="s">
        <v>13809</v>
      </c>
      <c r="C1799" s="9">
        <v>44401</v>
      </c>
      <c r="D1799" s="10" t="s">
        <v>13809</v>
      </c>
      <c r="E1799" s="1">
        <v>60</v>
      </c>
      <c r="F1799" s="1" t="s">
        <v>127</v>
      </c>
      <c r="G1799" s="1" t="s">
        <v>13809</v>
      </c>
      <c r="H1799" s="1" t="s">
        <v>13809</v>
      </c>
      <c r="I1799" s="9">
        <v>44210</v>
      </c>
      <c r="J1799" s="2" t="s">
        <v>128</v>
      </c>
      <c r="K1799" s="2" t="s">
        <v>13809</v>
      </c>
      <c r="N1799" s="2" t="s">
        <v>13809</v>
      </c>
      <c r="O1799" s="2" t="s">
        <v>110</v>
      </c>
      <c r="P1799" s="2" t="s">
        <v>111</v>
      </c>
      <c r="S1799" s="2" t="s">
        <v>112</v>
      </c>
      <c r="T1799" s="2" t="s">
        <v>111</v>
      </c>
      <c r="U1799" s="2" t="b">
        <v>1</v>
      </c>
      <c r="V1799" s="2" t="s">
        <v>113</v>
      </c>
      <c r="W1799" s="1" t="s">
        <v>112</v>
      </c>
      <c r="X1799" s="1" t="s">
        <v>138</v>
      </c>
      <c r="Y1799" s="2" t="s">
        <v>112</v>
      </c>
      <c r="Z1799" s="2" t="s">
        <v>112</v>
      </c>
      <c r="AA1799" s="2" t="s">
        <v>111</v>
      </c>
      <c r="AB1799" s="2">
        <v>4</v>
      </c>
      <c r="AC1799" s="1" t="s">
        <v>111</v>
      </c>
      <c r="AF1799" s="1" t="s">
        <v>111</v>
      </c>
      <c r="AJ1799" s="1" t="s">
        <v>115</v>
      </c>
      <c r="AK1799" s="1" t="s">
        <v>129</v>
      </c>
      <c r="AO1799" s="1" t="s">
        <v>221</v>
      </c>
      <c r="AZ1799" s="1" t="s">
        <v>155</v>
      </c>
      <c r="BA1799" s="1" t="s">
        <v>6565</v>
      </c>
      <c r="BJ1799" s="1" t="s">
        <v>112</v>
      </c>
      <c r="BK1799" s="1" t="s">
        <v>112</v>
      </c>
      <c r="BL1799" s="1" t="s">
        <v>142</v>
      </c>
      <c r="BQ1799" s="1" t="s">
        <v>121</v>
      </c>
      <c r="BR1799" s="1" t="s">
        <v>122</v>
      </c>
      <c r="BS1799" s="1" t="s">
        <v>111</v>
      </c>
      <c r="BT1799" s="34" t="s">
        <v>6566</v>
      </c>
      <c r="BU1799" s="34" t="s">
        <v>6567</v>
      </c>
      <c r="BV1799" s="9">
        <v>44216</v>
      </c>
      <c r="BW1799" s="34" t="s">
        <v>6568</v>
      </c>
      <c r="BY1799" s="2" t="s">
        <v>156</v>
      </c>
      <c r="BZ1799" s="2" t="s">
        <v>124</v>
      </c>
      <c r="CA1799" s="2">
        <v>1</v>
      </c>
      <c r="CB1799" s="1" t="s">
        <v>256</v>
      </c>
      <c r="CC1799" s="2" t="s">
        <v>126</v>
      </c>
      <c r="CD1799" s="1" t="b">
        <f t="shared" si="929"/>
        <v>0</v>
      </c>
      <c r="CE1799" s="1" t="b">
        <f t="shared" si="930"/>
        <v>0</v>
      </c>
      <c r="CF1799" s="1" t="b">
        <f t="shared" si="888"/>
        <v>0</v>
      </c>
      <c r="CG1799" s="1" t="b">
        <f t="shared" si="889"/>
        <v>0</v>
      </c>
      <c r="CH1799" s="1" t="b">
        <f t="shared" si="890"/>
        <v>0</v>
      </c>
      <c r="CI1799" s="1" t="b">
        <f t="shared" si="891"/>
        <v>0</v>
      </c>
      <c r="CJ1799" s="1" t="b">
        <f t="shared" si="892"/>
        <v>0</v>
      </c>
      <c r="CK1799" s="1" t="b">
        <f t="shared" si="893"/>
        <v>0</v>
      </c>
      <c r="CL1799" s="1" t="b">
        <f t="shared" si="894"/>
        <v>0</v>
      </c>
      <c r="CM1799" s="1" t="b">
        <f t="shared" si="895"/>
        <v>1</v>
      </c>
      <c r="CN1799" s="1" t="b">
        <f t="shared" si="896"/>
        <v>0</v>
      </c>
      <c r="CO1799" s="2" t="b">
        <f t="shared" si="897"/>
        <v>1</v>
      </c>
      <c r="CP1799" s="2" t="b">
        <f t="shared" si="898"/>
        <v>1</v>
      </c>
      <c r="CQ1799" s="2" t="b">
        <f t="shared" si="899"/>
        <v>0</v>
      </c>
      <c r="CR1799" s="6" t="str">
        <f t="shared" si="900"/>
        <v>Male</v>
      </c>
      <c r="CS1799" s="7">
        <f t="shared" si="901"/>
        <v>0</v>
      </c>
      <c r="CT1799" s="7">
        <f t="shared" si="902"/>
        <v>1</v>
      </c>
      <c r="CU1799" s="7">
        <f t="shared" si="903"/>
        <v>0</v>
      </c>
      <c r="CV1799" s="7">
        <f t="shared" si="904"/>
        <v>0</v>
      </c>
      <c r="CW1799" s="7">
        <f t="shared" si="925"/>
        <v>0</v>
      </c>
      <c r="CX1799" s="1" t="b">
        <f t="shared" si="926"/>
        <v>0</v>
      </c>
      <c r="CY1799" s="1" t="b">
        <f t="shared" si="927"/>
        <v>0</v>
      </c>
      <c r="DG1799" s="1" t="b">
        <f t="shared" si="931"/>
        <v>0</v>
      </c>
    </row>
    <row r="1800" spans="1:111" ht="43.5" x14ac:dyDescent="0.35">
      <c r="B1800" s="1" t="s">
        <v>13809</v>
      </c>
      <c r="C1800" s="9">
        <v>44401</v>
      </c>
      <c r="D1800" s="10" t="s">
        <v>13809</v>
      </c>
      <c r="E1800" s="1">
        <v>64</v>
      </c>
      <c r="F1800" s="1" t="s">
        <v>108</v>
      </c>
      <c r="G1800" s="1" t="s">
        <v>13809</v>
      </c>
      <c r="H1800" s="1" t="s">
        <v>13809</v>
      </c>
      <c r="I1800" s="9">
        <v>44293</v>
      </c>
      <c r="J1800" s="2" t="s">
        <v>109</v>
      </c>
      <c r="K1800" s="2" t="s">
        <v>13809</v>
      </c>
      <c r="N1800" s="2" t="s">
        <v>13809</v>
      </c>
      <c r="O1800" s="2" t="s">
        <v>110</v>
      </c>
      <c r="P1800" s="2" t="s">
        <v>111</v>
      </c>
      <c r="S1800" s="2" t="s">
        <v>112</v>
      </c>
      <c r="T1800" s="2" t="s">
        <v>111</v>
      </c>
      <c r="U1800" s="2" t="b">
        <v>1</v>
      </c>
      <c r="V1800" s="2" t="s">
        <v>113</v>
      </c>
      <c r="W1800" s="1" t="s">
        <v>112</v>
      </c>
      <c r="X1800" s="1" t="s">
        <v>138</v>
      </c>
      <c r="Y1800" s="2" t="s">
        <v>112</v>
      </c>
      <c r="Z1800" s="2" t="s">
        <v>112</v>
      </c>
      <c r="AC1800" s="1" t="s">
        <v>111</v>
      </c>
      <c r="AF1800" s="1" t="s">
        <v>111</v>
      </c>
      <c r="AJ1800" s="1" t="s">
        <v>115</v>
      </c>
      <c r="AK1800" s="1" t="s">
        <v>150</v>
      </c>
      <c r="AO1800" s="1" t="s">
        <v>117</v>
      </c>
      <c r="AS1800" s="1" t="s">
        <v>229</v>
      </c>
      <c r="AU1800" s="1" t="s">
        <v>197</v>
      </c>
      <c r="AZ1800" s="1" t="s">
        <v>402</v>
      </c>
      <c r="BA1800" s="1" t="s">
        <v>6569</v>
      </c>
      <c r="BE1800" s="1" t="s">
        <v>6570</v>
      </c>
      <c r="BJ1800" s="1" t="s">
        <v>112</v>
      </c>
      <c r="BW1800" s="34" t="s">
        <v>6571</v>
      </c>
      <c r="BY1800" s="2" t="s">
        <v>123</v>
      </c>
      <c r="BZ1800" s="2" t="s">
        <v>162</v>
      </c>
      <c r="CA1800" s="2">
        <v>1</v>
      </c>
      <c r="CB1800" s="1" t="s">
        <v>256</v>
      </c>
      <c r="CC1800" s="2" t="s">
        <v>126</v>
      </c>
      <c r="CD1800" s="1" t="b">
        <f t="shared" si="929"/>
        <v>0</v>
      </c>
      <c r="CE1800" s="1" t="b">
        <f t="shared" si="930"/>
        <v>0</v>
      </c>
      <c r="CF1800" s="1" t="b">
        <f t="shared" si="888"/>
        <v>0</v>
      </c>
      <c r="CG1800" s="1" t="b">
        <f t="shared" si="889"/>
        <v>0</v>
      </c>
      <c r="CH1800" s="1" t="b">
        <f t="shared" si="890"/>
        <v>0</v>
      </c>
      <c r="CI1800" s="1" t="b">
        <f t="shared" si="891"/>
        <v>0</v>
      </c>
      <c r="CJ1800" s="1" t="b">
        <f t="shared" si="892"/>
        <v>0</v>
      </c>
      <c r="CK1800" s="1" t="b">
        <f t="shared" si="893"/>
        <v>0</v>
      </c>
      <c r="CL1800" s="1" t="b">
        <f t="shared" si="894"/>
        <v>0</v>
      </c>
      <c r="CM1800" s="1" t="b">
        <f t="shared" si="895"/>
        <v>1</v>
      </c>
      <c r="CN1800" s="1" t="b">
        <f t="shared" si="896"/>
        <v>0</v>
      </c>
      <c r="CO1800" s="2" t="b">
        <f t="shared" si="897"/>
        <v>0</v>
      </c>
      <c r="CP1800" s="2" t="b">
        <f t="shared" si="898"/>
        <v>0</v>
      </c>
      <c r="CQ1800" s="2" t="b">
        <f t="shared" si="899"/>
        <v>0</v>
      </c>
      <c r="CR1800" s="6" t="str">
        <f t="shared" si="900"/>
        <v>Female</v>
      </c>
      <c r="CS1800" s="7">
        <f t="shared" si="901"/>
        <v>1</v>
      </c>
      <c r="CT1800" s="7">
        <f t="shared" si="902"/>
        <v>0</v>
      </c>
      <c r="CU1800" s="7">
        <f t="shared" si="903"/>
        <v>0</v>
      </c>
      <c r="CV1800" s="7">
        <f t="shared" si="904"/>
        <v>0</v>
      </c>
      <c r="CW1800" s="7">
        <f t="shared" si="925"/>
        <v>0</v>
      </c>
      <c r="CX1800" s="1" t="b">
        <f t="shared" si="926"/>
        <v>0</v>
      </c>
      <c r="CY1800" s="1" t="b">
        <f t="shared" si="927"/>
        <v>0</v>
      </c>
      <c r="DG1800" s="1" t="b">
        <f t="shared" si="931"/>
        <v>0</v>
      </c>
    </row>
    <row r="1801" spans="1:111" ht="29" x14ac:dyDescent="0.35">
      <c r="B1801" s="1" t="s">
        <v>13809</v>
      </c>
      <c r="C1801" s="9">
        <v>44401</v>
      </c>
      <c r="D1801" s="10" t="s">
        <v>13809</v>
      </c>
      <c r="E1801" s="1">
        <v>35</v>
      </c>
      <c r="F1801" s="1" t="s">
        <v>127</v>
      </c>
      <c r="G1801" s="1" t="s">
        <v>13809</v>
      </c>
      <c r="H1801" s="1" t="s">
        <v>13809</v>
      </c>
      <c r="I1801" s="9">
        <v>44327</v>
      </c>
      <c r="J1801" s="2" t="s">
        <v>109</v>
      </c>
      <c r="K1801" s="2" t="s">
        <v>13809</v>
      </c>
      <c r="M1801" s="2" t="s">
        <v>163</v>
      </c>
      <c r="N1801" s="2" t="s">
        <v>13809</v>
      </c>
      <c r="O1801" s="2" t="s">
        <v>6572</v>
      </c>
      <c r="P1801" s="2" t="s">
        <v>111</v>
      </c>
      <c r="S1801" s="2" t="s">
        <v>112</v>
      </c>
      <c r="U1801" s="2" t="b">
        <v>1</v>
      </c>
      <c r="V1801" s="2" t="s">
        <v>159</v>
      </c>
      <c r="W1801" s="1" t="s">
        <v>112</v>
      </c>
      <c r="X1801" s="1" t="s">
        <v>114</v>
      </c>
      <c r="Y1801" s="2" t="s">
        <v>112</v>
      </c>
      <c r="Z1801" s="2" t="s">
        <v>112</v>
      </c>
      <c r="AB1801" s="2">
        <v>22</v>
      </c>
      <c r="AC1801" s="1" t="s">
        <v>111</v>
      </c>
      <c r="AF1801" s="1" t="s">
        <v>111</v>
      </c>
      <c r="AH1801" s="1" t="s">
        <v>193</v>
      </c>
      <c r="AI1801" s="1" t="s">
        <v>6573</v>
      </c>
      <c r="AK1801" s="1" t="s">
        <v>349</v>
      </c>
      <c r="AN1801" s="1" t="s">
        <v>6574</v>
      </c>
      <c r="AO1801" s="1" t="s">
        <v>117</v>
      </c>
      <c r="AS1801" s="1" t="s">
        <v>118</v>
      </c>
      <c r="AU1801" s="1" t="s">
        <v>238</v>
      </c>
      <c r="AX1801" s="1">
        <v>40</v>
      </c>
      <c r="AZ1801" s="1" t="s">
        <v>299</v>
      </c>
      <c r="BA1801" s="1">
        <v>2</v>
      </c>
      <c r="BF1801" s="1">
        <v>5507</v>
      </c>
      <c r="BJ1801" s="1" t="s">
        <v>112</v>
      </c>
      <c r="BK1801" s="1" t="s">
        <v>111</v>
      </c>
      <c r="BU1801" s="34" t="s">
        <v>6575</v>
      </c>
      <c r="BV1801" s="9">
        <v>44466</v>
      </c>
      <c r="BW1801" s="34" t="s">
        <v>14565</v>
      </c>
      <c r="BY1801" s="2" t="s">
        <v>156</v>
      </c>
      <c r="BZ1801" s="2" t="s">
        <v>162</v>
      </c>
      <c r="CA1801" s="2">
        <v>1</v>
      </c>
      <c r="CB1801" s="1" t="s">
        <v>256</v>
      </c>
      <c r="CC1801" s="2" t="s">
        <v>126</v>
      </c>
      <c r="CD1801" s="1" t="b">
        <f t="shared" si="929"/>
        <v>0</v>
      </c>
      <c r="CE1801" s="1" t="b">
        <f t="shared" si="930"/>
        <v>0</v>
      </c>
      <c r="CF1801" s="1" t="b">
        <f t="shared" si="888"/>
        <v>0</v>
      </c>
      <c r="CG1801" s="1" t="b">
        <f t="shared" si="889"/>
        <v>0</v>
      </c>
      <c r="CH1801" s="1" t="b">
        <f t="shared" si="890"/>
        <v>0</v>
      </c>
      <c r="CI1801" s="1" t="b">
        <f t="shared" si="891"/>
        <v>0</v>
      </c>
      <c r="CJ1801" s="1" t="b">
        <f t="shared" si="892"/>
        <v>0</v>
      </c>
      <c r="CK1801" s="1" t="b">
        <f t="shared" si="893"/>
        <v>1</v>
      </c>
      <c r="CL1801" s="1" t="b">
        <f t="shared" si="894"/>
        <v>0</v>
      </c>
      <c r="CM1801" s="1" t="b">
        <f t="shared" si="895"/>
        <v>0</v>
      </c>
      <c r="CN1801" s="1" t="b">
        <f t="shared" si="896"/>
        <v>0</v>
      </c>
      <c r="CO1801" s="2" t="b">
        <f t="shared" si="897"/>
        <v>0</v>
      </c>
      <c r="CP1801" s="2" t="b">
        <f t="shared" si="898"/>
        <v>0</v>
      </c>
      <c r="CQ1801" s="2" t="b">
        <f t="shared" si="899"/>
        <v>0</v>
      </c>
      <c r="CR1801" s="6" t="str">
        <f t="shared" si="900"/>
        <v>Male</v>
      </c>
      <c r="CS1801" s="7">
        <f t="shared" si="901"/>
        <v>1</v>
      </c>
      <c r="CT1801" s="7">
        <f t="shared" si="902"/>
        <v>0</v>
      </c>
      <c r="CU1801" s="7">
        <f t="shared" si="903"/>
        <v>0</v>
      </c>
      <c r="CV1801" s="7">
        <f t="shared" si="904"/>
        <v>0</v>
      </c>
      <c r="CW1801" s="7">
        <f t="shared" si="925"/>
        <v>0</v>
      </c>
      <c r="CX1801" s="1" t="b">
        <f t="shared" si="926"/>
        <v>0</v>
      </c>
      <c r="CY1801" s="1" t="b">
        <f t="shared" si="927"/>
        <v>1</v>
      </c>
      <c r="DG1801" s="1" t="b">
        <f t="shared" si="931"/>
        <v>0</v>
      </c>
    </row>
    <row r="1802" spans="1:111" ht="159.5" x14ac:dyDescent="0.35">
      <c r="B1802" s="1" t="s">
        <v>13809</v>
      </c>
      <c r="C1802" s="9">
        <v>44401</v>
      </c>
      <c r="D1802" s="10" t="s">
        <v>13809</v>
      </c>
      <c r="E1802" s="1">
        <v>68</v>
      </c>
      <c r="F1802" s="1" t="s">
        <v>127</v>
      </c>
      <c r="G1802" s="1" t="s">
        <v>13809</v>
      </c>
      <c r="H1802" s="1" t="s">
        <v>13809</v>
      </c>
      <c r="I1802" s="2" t="s">
        <v>183</v>
      </c>
      <c r="J1802" s="2" t="s">
        <v>109</v>
      </c>
      <c r="K1802" s="2" t="s">
        <v>13809</v>
      </c>
      <c r="L1802" s="2" t="s">
        <v>183</v>
      </c>
      <c r="M1802" s="2" t="s">
        <v>109</v>
      </c>
      <c r="N1802" s="2" t="s">
        <v>13809</v>
      </c>
      <c r="O1802" s="2" t="s">
        <v>110</v>
      </c>
      <c r="P1802" s="2" t="s">
        <v>111</v>
      </c>
      <c r="S1802" s="2" t="s">
        <v>112</v>
      </c>
      <c r="T1802" s="2" t="s">
        <v>111</v>
      </c>
      <c r="U1802" s="2" t="b">
        <f>OR(S1802="yes",T1802="yes")</f>
        <v>1</v>
      </c>
      <c r="V1802" s="2" t="s">
        <v>113</v>
      </c>
      <c r="AK1802" s="1" t="s">
        <v>129</v>
      </c>
      <c r="AO1802" s="1" t="s">
        <v>237</v>
      </c>
      <c r="AS1802" s="1" t="s">
        <v>6576</v>
      </c>
      <c r="BA1802" s="1" t="s">
        <v>6577</v>
      </c>
      <c r="BU1802" s="34" t="s">
        <v>2476</v>
      </c>
      <c r="BV1802" s="9">
        <v>44476</v>
      </c>
      <c r="BW1802" s="34" t="s">
        <v>14566</v>
      </c>
      <c r="BY1802" s="2" t="s">
        <v>174</v>
      </c>
      <c r="BZ1802" s="2" t="s">
        <v>232</v>
      </c>
      <c r="CA1802" s="2">
        <v>2</v>
      </c>
      <c r="CB1802" s="1" t="s">
        <v>3242</v>
      </c>
      <c r="CC1802" s="2" t="s">
        <v>113</v>
      </c>
      <c r="CD1802" s="1" t="b">
        <f t="shared" si="929"/>
        <v>0</v>
      </c>
      <c r="CE1802" s="1" t="b">
        <f t="shared" si="930"/>
        <v>0</v>
      </c>
      <c r="CF1802" s="1" t="b">
        <f t="shared" si="888"/>
        <v>0</v>
      </c>
      <c r="CG1802" s="1" t="b">
        <f t="shared" si="889"/>
        <v>0</v>
      </c>
      <c r="CH1802" s="1" t="b">
        <f t="shared" si="890"/>
        <v>0</v>
      </c>
      <c r="CI1802" s="1" t="b">
        <f t="shared" si="891"/>
        <v>0</v>
      </c>
      <c r="CJ1802" s="1" t="b">
        <f t="shared" si="892"/>
        <v>0</v>
      </c>
      <c r="CK1802" s="1" t="b">
        <f t="shared" si="893"/>
        <v>0</v>
      </c>
      <c r="CL1802" s="1" t="b">
        <f t="shared" si="894"/>
        <v>0</v>
      </c>
      <c r="CM1802" s="1" t="b">
        <f t="shared" si="895"/>
        <v>0</v>
      </c>
      <c r="CN1802" s="1" t="b">
        <f t="shared" si="896"/>
        <v>1</v>
      </c>
      <c r="CO1802" s="2" t="b">
        <f t="shared" si="897"/>
        <v>0</v>
      </c>
      <c r="CP1802" s="2" t="b">
        <f t="shared" si="898"/>
        <v>0</v>
      </c>
      <c r="CQ1802" s="2" t="b">
        <f t="shared" si="899"/>
        <v>0</v>
      </c>
      <c r="CR1802" s="6" t="str">
        <f t="shared" si="900"/>
        <v>Male</v>
      </c>
      <c r="CS1802" s="7">
        <f t="shared" si="901"/>
        <v>1</v>
      </c>
      <c r="CT1802" s="7">
        <f t="shared" si="902"/>
        <v>0</v>
      </c>
      <c r="CU1802" s="7">
        <f t="shared" si="903"/>
        <v>0</v>
      </c>
      <c r="CV1802" s="7">
        <f t="shared" si="904"/>
        <v>1</v>
      </c>
    </row>
    <row r="1803" spans="1:111" ht="188.5" x14ac:dyDescent="0.35">
      <c r="B1803" s="1" t="s">
        <v>13809</v>
      </c>
      <c r="C1803" s="9">
        <v>44401</v>
      </c>
      <c r="D1803" s="10" t="s">
        <v>13809</v>
      </c>
      <c r="E1803" s="1">
        <v>60</v>
      </c>
      <c r="F1803" s="1" t="s">
        <v>108</v>
      </c>
      <c r="G1803" s="1" t="s">
        <v>13809</v>
      </c>
      <c r="H1803" s="1" t="s">
        <v>13809</v>
      </c>
      <c r="I1803" s="9">
        <v>44187</v>
      </c>
      <c r="J1803" s="2" t="s">
        <v>109</v>
      </c>
      <c r="K1803" s="2" t="s">
        <v>13809</v>
      </c>
      <c r="L1803" s="9">
        <v>44208</v>
      </c>
      <c r="M1803" s="2" t="s">
        <v>109</v>
      </c>
      <c r="N1803" s="2" t="s">
        <v>13809</v>
      </c>
      <c r="O1803" s="2" t="s">
        <v>110</v>
      </c>
      <c r="P1803" s="2" t="s">
        <v>111</v>
      </c>
      <c r="S1803" s="2" t="s">
        <v>112</v>
      </c>
      <c r="T1803" s="2" t="s">
        <v>111</v>
      </c>
      <c r="U1803" s="2" t="b">
        <v>1</v>
      </c>
      <c r="V1803" s="2" t="s">
        <v>113</v>
      </c>
      <c r="W1803" s="1" t="s">
        <v>112</v>
      </c>
      <c r="X1803" s="1" t="s">
        <v>138</v>
      </c>
      <c r="Y1803" s="2" t="s">
        <v>112</v>
      </c>
      <c r="Z1803" s="2" t="s">
        <v>111</v>
      </c>
      <c r="AA1803" s="2" t="s">
        <v>112</v>
      </c>
      <c r="AB1803" s="2">
        <v>27</v>
      </c>
      <c r="AC1803" s="1" t="s">
        <v>111</v>
      </c>
      <c r="AF1803" s="1" t="s">
        <v>111</v>
      </c>
      <c r="AJ1803" s="1" t="s">
        <v>115</v>
      </c>
      <c r="AK1803" s="1" t="s">
        <v>194</v>
      </c>
      <c r="AN1803" s="1" t="s">
        <v>1861</v>
      </c>
      <c r="AO1803" s="1" t="s">
        <v>117</v>
      </c>
      <c r="AS1803" s="1" t="s">
        <v>118</v>
      </c>
      <c r="AU1803" s="1" t="s">
        <v>197</v>
      </c>
      <c r="AZ1803" s="1" t="s">
        <v>133</v>
      </c>
      <c r="BA1803" s="1" t="s">
        <v>6578</v>
      </c>
      <c r="BE1803" s="1" t="s">
        <v>6579</v>
      </c>
      <c r="BG1803" s="1" t="s">
        <v>6580</v>
      </c>
      <c r="BH1803" s="1" t="s">
        <v>6581</v>
      </c>
      <c r="BJ1803" s="1" t="s">
        <v>112</v>
      </c>
      <c r="BK1803" s="1" t="s">
        <v>112</v>
      </c>
      <c r="BL1803" s="1" t="s">
        <v>361</v>
      </c>
      <c r="BM1803" s="1" t="s">
        <v>6582</v>
      </c>
      <c r="BQ1803" s="1" t="s">
        <v>121</v>
      </c>
      <c r="BR1803" s="1" t="s">
        <v>122</v>
      </c>
      <c r="BS1803" s="1" t="s">
        <v>111</v>
      </c>
      <c r="BT1803" s="34" t="s">
        <v>184</v>
      </c>
      <c r="BU1803" s="34" t="s">
        <v>6583</v>
      </c>
      <c r="BV1803" s="9">
        <v>44401</v>
      </c>
      <c r="BW1803" s="34" t="s">
        <v>14567</v>
      </c>
      <c r="BY1803" s="2" t="s">
        <v>174</v>
      </c>
      <c r="BZ1803" s="2" t="s">
        <v>162</v>
      </c>
      <c r="CA1803" s="2">
        <v>2</v>
      </c>
      <c r="CB1803" s="1" t="s">
        <v>258</v>
      </c>
      <c r="CC1803" s="2" t="s">
        <v>113</v>
      </c>
      <c r="CD1803" s="1" t="b">
        <f t="shared" si="929"/>
        <v>0</v>
      </c>
      <c r="CE1803" s="1" t="b">
        <f t="shared" si="930"/>
        <v>0</v>
      </c>
      <c r="CF1803" s="1" t="b">
        <f t="shared" ref="CF1803:CF1866" si="932">AND(E1803&gt;4,E1803&lt;12,NOT(E1803=""),NOT(E1803="."))</f>
        <v>0</v>
      </c>
      <c r="CG1803" s="1" t="b">
        <f t="shared" ref="CG1803:CG1866" si="933">AND(E1803&gt;11,E1803&lt;16,NOT(E1803=""),NOT(E1803="."))</f>
        <v>0</v>
      </c>
      <c r="CH1803" s="1" t="b">
        <f t="shared" ref="CH1803:CH1866" si="934">AND(E1803&gt;15,E1803&lt;18)</f>
        <v>0</v>
      </c>
      <c r="CI1803" s="1" t="b">
        <f t="shared" ref="CI1803:CI1866" si="935">AND(E1803&gt;17,E1803&lt;25)</f>
        <v>0</v>
      </c>
      <c r="CJ1803" s="1" t="b">
        <f t="shared" ref="CJ1803:CJ1866" si="936">AND(E1803&gt;24,E1803&lt;30)</f>
        <v>0</v>
      </c>
      <c r="CK1803" s="1" t="b">
        <f t="shared" ref="CK1803:CK1866" si="937">AND(E1803&gt;29,E1803&lt;40)</f>
        <v>0</v>
      </c>
      <c r="CL1803" s="1" t="b">
        <f t="shared" ref="CL1803:CL1866" si="938">AND(E1803&gt;39,E1803&lt;50)</f>
        <v>0</v>
      </c>
      <c r="CM1803" s="1" t="b">
        <f t="shared" ref="CM1803:CM1866" si="939">AND(E1803&gt;49,E1803&lt;65)</f>
        <v>1</v>
      </c>
      <c r="CN1803" s="1" t="b">
        <f t="shared" ref="CN1803:CN1866" si="940">AND(E1803&gt;64,NOT(E1803="."),NOT(E1803=""))</f>
        <v>0</v>
      </c>
      <c r="CO1803" s="2" t="b">
        <f t="shared" ref="CO1803:CO1866" si="941">AND(AB1803&lt;7,NOT(AB1803="."),NOT(AB1803=""))</f>
        <v>0</v>
      </c>
      <c r="CP1803" s="2" t="b">
        <f t="shared" ref="CP1803:CP1866" si="942">AND(AB1803&lt;8,NOT(AB1803="."),NOT(AB1803=""))</f>
        <v>0</v>
      </c>
      <c r="CQ1803" s="2" t="b">
        <f t="shared" ref="CQ1803:CQ1866" si="943">AND(AB1803&gt;7,AB1803&lt;22,NOT(AB1803=""),NOT(AB1803="."))</f>
        <v>0</v>
      </c>
      <c r="CR1803" s="6" t="str">
        <f t="shared" ref="CR1803:CR1866" si="944">F1803</f>
        <v>Female</v>
      </c>
      <c r="CS1803" s="7">
        <f t="shared" ref="CS1803:CS1866" si="945">COUNTIF(J1803,"=*pfizer*")</f>
        <v>1</v>
      </c>
      <c r="CT1803" s="7">
        <f t="shared" ref="CT1803:CT1866" si="946">COUNTIF(J1803,"=*moderna*")</f>
        <v>0</v>
      </c>
      <c r="CU1803" s="7">
        <f t="shared" ref="CU1803:CU1866" si="947">COUNTIF(J1803,"=*janssen*")</f>
        <v>0</v>
      </c>
      <c r="CV1803" s="7">
        <f t="shared" ref="CV1803:CV1866" si="948">COUNTIF(M1803,"=*pfizer*")</f>
        <v>1</v>
      </c>
      <c r="CW1803" s="7">
        <f t="shared" ref="CW1803:CW1808" si="949">COUNTIF(M1803,"=*moderna*")</f>
        <v>0</v>
      </c>
      <c r="CX1803" s="1" t="b">
        <f t="shared" ref="CX1803:CX1808" si="950">AND(E1803&lt;30,NOT(E1803="."),NOT(E1803=""))</f>
        <v>0</v>
      </c>
      <c r="CY1803" s="1" t="b">
        <f t="shared" ref="CY1803:CY1808" si="951">AND(E1803&gt;17,E1803&lt;41,NOT(E1803="."),NOT(E1803=""))</f>
        <v>0</v>
      </c>
      <c r="DG1803" s="1" t="b">
        <f t="shared" ref="DG1803:DG1808" si="952">AND(E1803&gt;4,E1803&lt;18,NOT(E1803=""),NOT(E1803="."))</f>
        <v>0</v>
      </c>
    </row>
    <row r="1804" spans="1:111" ht="217.5" x14ac:dyDescent="0.35">
      <c r="B1804" s="1" t="s">
        <v>13809</v>
      </c>
      <c r="C1804" s="9">
        <v>44401</v>
      </c>
      <c r="D1804" s="10" t="s">
        <v>13809</v>
      </c>
      <c r="E1804" s="1">
        <v>20</v>
      </c>
      <c r="F1804" s="1" t="s">
        <v>127</v>
      </c>
      <c r="G1804" s="1" t="s">
        <v>13809</v>
      </c>
      <c r="H1804" s="1" t="s">
        <v>13809</v>
      </c>
      <c r="I1804" s="2" t="s">
        <v>183</v>
      </c>
      <c r="J1804" s="2" t="s">
        <v>163</v>
      </c>
      <c r="K1804" s="2" t="s">
        <v>13809</v>
      </c>
      <c r="L1804" s="9">
        <v>44385</v>
      </c>
      <c r="M1804" s="2" t="s">
        <v>109</v>
      </c>
      <c r="N1804" s="2" t="s">
        <v>13809</v>
      </c>
      <c r="O1804" s="2" t="s">
        <v>110</v>
      </c>
      <c r="P1804" s="2" t="s">
        <v>111</v>
      </c>
      <c r="S1804" s="2" t="s">
        <v>112</v>
      </c>
      <c r="T1804" s="2" t="s">
        <v>112</v>
      </c>
      <c r="U1804" s="2" t="b">
        <v>1</v>
      </c>
      <c r="V1804" s="2" t="s">
        <v>113</v>
      </c>
      <c r="W1804" s="1" t="s">
        <v>112</v>
      </c>
      <c r="X1804" s="1" t="s">
        <v>114</v>
      </c>
      <c r="Y1804" s="2" t="s">
        <v>112</v>
      </c>
      <c r="Z1804" s="2" t="s">
        <v>111</v>
      </c>
      <c r="AA1804" s="2" t="s">
        <v>112</v>
      </c>
      <c r="AB1804" s="2">
        <v>14</v>
      </c>
      <c r="AC1804" s="1" t="s">
        <v>111</v>
      </c>
      <c r="AF1804" s="1" t="s">
        <v>111</v>
      </c>
      <c r="AJ1804" s="1" t="s">
        <v>115</v>
      </c>
      <c r="AK1804" s="1" t="s">
        <v>201</v>
      </c>
      <c r="AN1804" s="1" t="s">
        <v>6584</v>
      </c>
      <c r="AO1804" s="1" t="s">
        <v>117</v>
      </c>
      <c r="AS1804" s="1" t="s">
        <v>140</v>
      </c>
      <c r="AU1804" s="1" t="s">
        <v>238</v>
      </c>
      <c r="AX1804" s="1" t="s">
        <v>891</v>
      </c>
      <c r="AZ1804" s="1" t="s">
        <v>155</v>
      </c>
      <c r="BA1804" s="1" t="s">
        <v>6585</v>
      </c>
      <c r="BJ1804" s="1" t="s">
        <v>112</v>
      </c>
      <c r="BK1804" s="1" t="s">
        <v>111</v>
      </c>
      <c r="BQ1804" s="1" t="s">
        <v>121</v>
      </c>
      <c r="BR1804" s="1" t="s">
        <v>122</v>
      </c>
      <c r="BS1804" s="1" t="s">
        <v>112</v>
      </c>
      <c r="BU1804" s="34" t="s">
        <v>471</v>
      </c>
      <c r="BV1804" s="9">
        <v>44470</v>
      </c>
      <c r="BW1804" s="34" t="s">
        <v>6586</v>
      </c>
      <c r="BY1804" s="2" t="s">
        <v>156</v>
      </c>
      <c r="BZ1804" s="2" t="s">
        <v>124</v>
      </c>
      <c r="CA1804" s="2">
        <v>2</v>
      </c>
      <c r="CB1804" s="1" t="s">
        <v>265</v>
      </c>
      <c r="CC1804" s="2" t="s">
        <v>126</v>
      </c>
      <c r="CD1804" s="1" t="b">
        <f t="shared" si="929"/>
        <v>1</v>
      </c>
      <c r="CE1804" s="1" t="b">
        <f t="shared" si="930"/>
        <v>0</v>
      </c>
      <c r="CF1804" s="1" t="b">
        <f t="shared" si="932"/>
        <v>0</v>
      </c>
      <c r="CG1804" s="1" t="b">
        <f t="shared" si="933"/>
        <v>0</v>
      </c>
      <c r="CH1804" s="1" t="b">
        <f t="shared" si="934"/>
        <v>0</v>
      </c>
      <c r="CI1804" s="1" t="b">
        <f t="shared" si="935"/>
        <v>1</v>
      </c>
      <c r="CJ1804" s="1" t="b">
        <f t="shared" si="936"/>
        <v>0</v>
      </c>
      <c r="CK1804" s="1" t="b">
        <f t="shared" si="937"/>
        <v>0</v>
      </c>
      <c r="CL1804" s="1" t="b">
        <f t="shared" si="938"/>
        <v>0</v>
      </c>
      <c r="CM1804" s="1" t="b">
        <f t="shared" si="939"/>
        <v>0</v>
      </c>
      <c r="CN1804" s="1" t="b">
        <f t="shared" si="940"/>
        <v>0</v>
      </c>
      <c r="CO1804" s="2" t="b">
        <f t="shared" si="941"/>
        <v>0</v>
      </c>
      <c r="CP1804" s="2" t="b">
        <f t="shared" si="942"/>
        <v>0</v>
      </c>
      <c r="CQ1804" s="2" t="b">
        <f t="shared" si="943"/>
        <v>1</v>
      </c>
      <c r="CR1804" s="6" t="str">
        <f t="shared" si="944"/>
        <v>Male</v>
      </c>
      <c r="CS1804" s="7">
        <f t="shared" si="945"/>
        <v>0</v>
      </c>
      <c r="CT1804" s="7">
        <f t="shared" si="946"/>
        <v>0</v>
      </c>
      <c r="CU1804" s="7">
        <f t="shared" si="947"/>
        <v>0</v>
      </c>
      <c r="CV1804" s="7">
        <f t="shared" si="948"/>
        <v>1</v>
      </c>
      <c r="CW1804" s="7">
        <f t="shared" si="949"/>
        <v>0</v>
      </c>
      <c r="CX1804" s="1" t="b">
        <f t="shared" si="950"/>
        <v>1</v>
      </c>
      <c r="CY1804" s="1" t="b">
        <f t="shared" si="951"/>
        <v>1</v>
      </c>
      <c r="DG1804" s="1" t="b">
        <f t="shared" si="952"/>
        <v>0</v>
      </c>
    </row>
    <row r="1805" spans="1:111" ht="29" x14ac:dyDescent="0.35">
      <c r="B1805" s="1" t="s">
        <v>13809</v>
      </c>
      <c r="C1805" s="9">
        <v>44401</v>
      </c>
      <c r="D1805" s="10" t="s">
        <v>13809</v>
      </c>
      <c r="E1805" s="11">
        <v>14</v>
      </c>
      <c r="F1805" s="1" t="s">
        <v>127</v>
      </c>
      <c r="G1805" s="1" t="s">
        <v>13809</v>
      </c>
      <c r="H1805" s="1" t="s">
        <v>13809</v>
      </c>
      <c r="I1805" s="9">
        <v>44393</v>
      </c>
      <c r="J1805" s="2" t="s">
        <v>109</v>
      </c>
      <c r="K1805" s="2" t="s">
        <v>13809</v>
      </c>
      <c r="N1805" s="2" t="s">
        <v>13809</v>
      </c>
      <c r="O1805" s="2" t="s">
        <v>110</v>
      </c>
      <c r="P1805" s="2" t="s">
        <v>111</v>
      </c>
      <c r="T1805" s="2" t="s">
        <v>112</v>
      </c>
      <c r="U1805" s="2" t="b">
        <v>1</v>
      </c>
      <c r="V1805" s="2" t="s">
        <v>113</v>
      </c>
      <c r="W1805" s="1" t="s">
        <v>112</v>
      </c>
      <c r="X1805" s="1" t="s">
        <v>110</v>
      </c>
      <c r="Y1805" s="2" t="s">
        <v>112</v>
      </c>
      <c r="Z1805" s="2" t="s">
        <v>112</v>
      </c>
      <c r="AB1805" s="2">
        <v>5</v>
      </c>
      <c r="AC1805" s="1" t="s">
        <v>111</v>
      </c>
      <c r="AF1805" s="1" t="s">
        <v>111</v>
      </c>
      <c r="AJ1805" s="1" t="s">
        <v>115</v>
      </c>
      <c r="AK1805" s="1" t="s">
        <v>150</v>
      </c>
      <c r="AO1805" s="1" t="s">
        <v>171</v>
      </c>
      <c r="AS1805" s="1" t="s">
        <v>118</v>
      </c>
      <c r="AU1805" s="1" t="s">
        <v>243</v>
      </c>
      <c r="BJ1805" s="1" t="s">
        <v>112</v>
      </c>
      <c r="BK1805" s="1" t="s">
        <v>112</v>
      </c>
      <c r="BL1805" s="1" t="s">
        <v>142</v>
      </c>
      <c r="BQ1805" s="1" t="s">
        <v>1153</v>
      </c>
      <c r="BR1805" s="1" t="s">
        <v>122</v>
      </c>
      <c r="BS1805" s="1" t="s">
        <v>112</v>
      </c>
      <c r="BU1805" s="34" t="s">
        <v>6587</v>
      </c>
      <c r="BV1805" s="9">
        <v>44403</v>
      </c>
      <c r="BW1805" s="34" t="s">
        <v>14568</v>
      </c>
      <c r="BY1805" s="2" t="s">
        <v>136</v>
      </c>
      <c r="BZ1805" s="2" t="s">
        <v>232</v>
      </c>
      <c r="CA1805" s="2">
        <v>1</v>
      </c>
      <c r="CB1805" s="1" t="s">
        <v>199</v>
      </c>
      <c r="CC1805" s="2" t="s">
        <v>126</v>
      </c>
      <c r="CD1805" s="1" t="b">
        <f t="shared" si="929"/>
        <v>1</v>
      </c>
      <c r="CE1805" s="1" t="b">
        <f t="shared" si="930"/>
        <v>1</v>
      </c>
      <c r="CF1805" s="1" t="b">
        <f t="shared" si="932"/>
        <v>0</v>
      </c>
      <c r="CG1805" s="1" t="b">
        <f t="shared" si="933"/>
        <v>1</v>
      </c>
      <c r="CH1805" s="1" t="b">
        <f t="shared" si="934"/>
        <v>0</v>
      </c>
      <c r="CI1805" s="1" t="b">
        <f t="shared" si="935"/>
        <v>0</v>
      </c>
      <c r="CJ1805" s="1" t="b">
        <f t="shared" si="936"/>
        <v>0</v>
      </c>
      <c r="CK1805" s="1" t="b">
        <f t="shared" si="937"/>
        <v>0</v>
      </c>
      <c r="CL1805" s="1" t="b">
        <f t="shared" si="938"/>
        <v>0</v>
      </c>
      <c r="CM1805" s="1" t="b">
        <f t="shared" si="939"/>
        <v>0</v>
      </c>
      <c r="CN1805" s="1" t="b">
        <f t="shared" si="940"/>
        <v>0</v>
      </c>
      <c r="CO1805" s="2" t="b">
        <f t="shared" si="941"/>
        <v>1</v>
      </c>
      <c r="CP1805" s="2" t="b">
        <f t="shared" si="942"/>
        <v>1</v>
      </c>
      <c r="CQ1805" s="2" t="b">
        <f t="shared" si="943"/>
        <v>0</v>
      </c>
      <c r="CR1805" s="6" t="str">
        <f t="shared" si="944"/>
        <v>Male</v>
      </c>
      <c r="CS1805" s="7">
        <f t="shared" si="945"/>
        <v>1</v>
      </c>
      <c r="CT1805" s="7">
        <f t="shared" si="946"/>
        <v>0</v>
      </c>
      <c r="CU1805" s="7">
        <f t="shared" si="947"/>
        <v>0</v>
      </c>
      <c r="CV1805" s="7">
        <f t="shared" si="948"/>
        <v>0</v>
      </c>
      <c r="CW1805" s="7">
        <f t="shared" si="949"/>
        <v>0</v>
      </c>
      <c r="CX1805" s="1" t="b">
        <f t="shared" si="950"/>
        <v>1</v>
      </c>
      <c r="CY1805" s="1" t="b">
        <f t="shared" si="951"/>
        <v>0</v>
      </c>
      <c r="DG1805" s="1" t="b">
        <f t="shared" si="952"/>
        <v>1</v>
      </c>
    </row>
    <row r="1806" spans="1:111" ht="232" x14ac:dyDescent="0.35">
      <c r="B1806" s="1" t="s">
        <v>13809</v>
      </c>
      <c r="C1806" s="9">
        <v>44401</v>
      </c>
      <c r="D1806" s="10" t="s">
        <v>13809</v>
      </c>
      <c r="E1806" s="1">
        <v>20</v>
      </c>
      <c r="F1806" s="1" t="s">
        <v>127</v>
      </c>
      <c r="G1806" s="1" t="s">
        <v>13809</v>
      </c>
      <c r="H1806" s="1" t="s">
        <v>13809</v>
      </c>
      <c r="I1806" s="9">
        <v>44361</v>
      </c>
      <c r="J1806" s="2" t="s">
        <v>409</v>
      </c>
      <c r="K1806" s="2" t="s">
        <v>13809</v>
      </c>
      <c r="N1806" s="2" t="s">
        <v>13809</v>
      </c>
      <c r="O1806" s="2" t="s">
        <v>110</v>
      </c>
      <c r="P1806" s="2" t="s">
        <v>111</v>
      </c>
      <c r="S1806" s="2" t="s">
        <v>112</v>
      </c>
      <c r="T1806" s="2" t="s">
        <v>111</v>
      </c>
      <c r="U1806" s="2" t="b">
        <v>1</v>
      </c>
      <c r="V1806" s="2" t="s">
        <v>113</v>
      </c>
      <c r="W1806" s="1" t="s">
        <v>112</v>
      </c>
      <c r="X1806" s="1" t="s">
        <v>138</v>
      </c>
      <c r="Y1806" s="2" t="s">
        <v>112</v>
      </c>
      <c r="Z1806" s="2" t="s">
        <v>112</v>
      </c>
      <c r="AA1806" s="2" t="s">
        <v>111</v>
      </c>
      <c r="AB1806" s="2">
        <v>35</v>
      </c>
      <c r="AC1806" s="1" t="s">
        <v>111</v>
      </c>
      <c r="AF1806" s="1" t="s">
        <v>111</v>
      </c>
      <c r="AJ1806" s="1" t="s">
        <v>115</v>
      </c>
      <c r="AK1806" s="1" t="s">
        <v>129</v>
      </c>
      <c r="AO1806" s="1" t="s">
        <v>166</v>
      </c>
      <c r="AS1806" s="1" t="s">
        <v>118</v>
      </c>
      <c r="AU1806" s="1" t="s">
        <v>197</v>
      </c>
      <c r="AZ1806" s="1" t="s">
        <v>120</v>
      </c>
      <c r="BA1806" s="1" t="s">
        <v>272</v>
      </c>
      <c r="BG1806" s="1" t="s">
        <v>6588</v>
      </c>
      <c r="BH1806" s="1" t="s">
        <v>6589</v>
      </c>
      <c r="BJ1806" s="1" t="s">
        <v>112</v>
      </c>
      <c r="BK1806" s="1" t="s">
        <v>112</v>
      </c>
      <c r="BL1806" s="1" t="s">
        <v>142</v>
      </c>
      <c r="BQ1806" s="1" t="s">
        <v>121</v>
      </c>
      <c r="BR1806" s="1" t="s">
        <v>122</v>
      </c>
      <c r="BS1806" s="1" t="s">
        <v>111</v>
      </c>
      <c r="BT1806" s="34" t="s">
        <v>6590</v>
      </c>
      <c r="BU1806" s="34" t="s">
        <v>6591</v>
      </c>
      <c r="BV1806" s="9">
        <v>44567</v>
      </c>
      <c r="BW1806" s="34" t="s">
        <v>6592</v>
      </c>
      <c r="BY1806" s="2" t="s">
        <v>174</v>
      </c>
      <c r="BZ1806" s="2" t="s">
        <v>124</v>
      </c>
      <c r="CA1806" s="2">
        <v>1</v>
      </c>
      <c r="CB1806" s="1" t="s">
        <v>1260</v>
      </c>
      <c r="CC1806" s="2" t="s">
        <v>113</v>
      </c>
      <c r="CD1806" s="1" t="b">
        <f t="shared" si="929"/>
        <v>1</v>
      </c>
      <c r="CE1806" s="1" t="b">
        <f t="shared" si="930"/>
        <v>0</v>
      </c>
      <c r="CF1806" s="1" t="b">
        <f t="shared" si="932"/>
        <v>0</v>
      </c>
      <c r="CG1806" s="1" t="b">
        <f t="shared" si="933"/>
        <v>0</v>
      </c>
      <c r="CH1806" s="1" t="b">
        <f t="shared" si="934"/>
        <v>0</v>
      </c>
      <c r="CI1806" s="1" t="b">
        <f t="shared" si="935"/>
        <v>1</v>
      </c>
      <c r="CJ1806" s="1" t="b">
        <f t="shared" si="936"/>
        <v>0</v>
      </c>
      <c r="CK1806" s="1" t="b">
        <f t="shared" si="937"/>
        <v>0</v>
      </c>
      <c r="CL1806" s="1" t="b">
        <f t="shared" si="938"/>
        <v>0</v>
      </c>
      <c r="CM1806" s="1" t="b">
        <f t="shared" si="939"/>
        <v>0</v>
      </c>
      <c r="CN1806" s="1" t="b">
        <f t="shared" si="940"/>
        <v>0</v>
      </c>
      <c r="CO1806" s="2" t="b">
        <f t="shared" si="941"/>
        <v>0</v>
      </c>
      <c r="CP1806" s="2" t="b">
        <f t="shared" si="942"/>
        <v>0</v>
      </c>
      <c r="CQ1806" s="2" t="b">
        <f t="shared" si="943"/>
        <v>0</v>
      </c>
      <c r="CR1806" s="6" t="str">
        <f t="shared" si="944"/>
        <v>Male</v>
      </c>
      <c r="CS1806" s="7">
        <f t="shared" si="945"/>
        <v>0</v>
      </c>
      <c r="CT1806" s="7">
        <f t="shared" si="946"/>
        <v>0</v>
      </c>
      <c r="CU1806" s="7">
        <f t="shared" si="947"/>
        <v>1</v>
      </c>
      <c r="CV1806" s="7">
        <f t="shared" si="948"/>
        <v>0</v>
      </c>
      <c r="CW1806" s="7">
        <f t="shared" si="949"/>
        <v>0</v>
      </c>
      <c r="CX1806" s="1" t="b">
        <f t="shared" si="950"/>
        <v>1</v>
      </c>
      <c r="CY1806" s="1" t="b">
        <f t="shared" si="951"/>
        <v>1</v>
      </c>
      <c r="DG1806" s="1" t="b">
        <f t="shared" si="952"/>
        <v>0</v>
      </c>
    </row>
    <row r="1807" spans="1:111" ht="174" x14ac:dyDescent="0.35">
      <c r="B1807" s="1" t="s">
        <v>13809</v>
      </c>
      <c r="C1807" s="9">
        <v>44402</v>
      </c>
      <c r="D1807" s="10" t="s">
        <v>13809</v>
      </c>
      <c r="E1807" s="1">
        <v>16</v>
      </c>
      <c r="F1807" s="1" t="s">
        <v>127</v>
      </c>
      <c r="G1807" s="1" t="s">
        <v>13809</v>
      </c>
      <c r="H1807" s="1" t="s">
        <v>13809</v>
      </c>
      <c r="I1807" s="9">
        <v>44330</v>
      </c>
      <c r="J1807" s="2" t="s">
        <v>109</v>
      </c>
      <c r="K1807" s="2" t="s">
        <v>13809</v>
      </c>
      <c r="N1807" s="2" t="s">
        <v>13809</v>
      </c>
      <c r="O1807" s="2" t="s">
        <v>110</v>
      </c>
      <c r="P1807" s="2" t="s">
        <v>111</v>
      </c>
      <c r="S1807" s="2" t="s">
        <v>111</v>
      </c>
      <c r="T1807" s="2" t="s">
        <v>112</v>
      </c>
      <c r="U1807" s="2" t="b">
        <v>1</v>
      </c>
      <c r="V1807" s="2" t="s">
        <v>113</v>
      </c>
      <c r="W1807" s="1" t="s">
        <v>111</v>
      </c>
      <c r="Y1807" s="2" t="s">
        <v>112</v>
      </c>
      <c r="Z1807" s="2" t="s">
        <v>112</v>
      </c>
      <c r="AA1807" s="2" t="s">
        <v>111</v>
      </c>
      <c r="AB1807" s="2">
        <v>0</v>
      </c>
      <c r="AC1807" s="1" t="s">
        <v>111</v>
      </c>
      <c r="AF1807" s="1" t="s">
        <v>111</v>
      </c>
      <c r="AJ1807" s="1" t="s">
        <v>115</v>
      </c>
      <c r="AK1807" s="1" t="s">
        <v>194</v>
      </c>
      <c r="AN1807" s="1" t="s">
        <v>6593</v>
      </c>
      <c r="AO1807" s="1" t="s">
        <v>117</v>
      </c>
      <c r="AU1807" s="1" t="s">
        <v>132</v>
      </c>
      <c r="AZ1807" s="1" t="s">
        <v>133</v>
      </c>
      <c r="BA1807" s="1" t="s">
        <v>6594</v>
      </c>
      <c r="BE1807" s="1">
        <v>82</v>
      </c>
      <c r="BG1807" s="1">
        <v>31</v>
      </c>
      <c r="BJ1807" s="1" t="s">
        <v>112</v>
      </c>
      <c r="BK1807" s="1" t="s">
        <v>111</v>
      </c>
      <c r="BQ1807" s="1" t="s">
        <v>121</v>
      </c>
      <c r="BR1807" s="1" t="s">
        <v>122</v>
      </c>
      <c r="BS1807" s="1" t="s">
        <v>112</v>
      </c>
      <c r="BU1807" s="34" t="s">
        <v>6595</v>
      </c>
      <c r="BV1807" s="9">
        <v>44425</v>
      </c>
      <c r="BW1807" s="34" t="s">
        <v>14569</v>
      </c>
      <c r="BX1807" s="2" t="s">
        <v>112</v>
      </c>
      <c r="BY1807" s="2" t="s">
        <v>153</v>
      </c>
      <c r="BZ1807" s="2" t="s">
        <v>124</v>
      </c>
      <c r="CA1807" s="2">
        <v>1</v>
      </c>
      <c r="CB1807" s="1" t="s">
        <v>6596</v>
      </c>
      <c r="CC1807" s="4" t="s">
        <v>126</v>
      </c>
      <c r="CD1807" s="1" t="b">
        <f t="shared" si="929"/>
        <v>1</v>
      </c>
      <c r="CE1807" s="1" t="b">
        <f t="shared" si="930"/>
        <v>1</v>
      </c>
      <c r="CF1807" s="1" t="b">
        <f t="shared" si="932"/>
        <v>0</v>
      </c>
      <c r="CG1807" s="1" t="b">
        <f t="shared" si="933"/>
        <v>0</v>
      </c>
      <c r="CH1807" s="1" t="b">
        <f t="shared" si="934"/>
        <v>1</v>
      </c>
      <c r="CI1807" s="1" t="b">
        <f t="shared" si="935"/>
        <v>0</v>
      </c>
      <c r="CJ1807" s="1" t="b">
        <f t="shared" si="936"/>
        <v>0</v>
      </c>
      <c r="CK1807" s="1" t="b">
        <f t="shared" si="937"/>
        <v>0</v>
      </c>
      <c r="CL1807" s="1" t="b">
        <f t="shared" si="938"/>
        <v>0</v>
      </c>
      <c r="CM1807" s="1" t="b">
        <f t="shared" si="939"/>
        <v>0</v>
      </c>
      <c r="CN1807" s="1" t="b">
        <f t="shared" si="940"/>
        <v>0</v>
      </c>
      <c r="CO1807" s="2" t="b">
        <f t="shared" si="941"/>
        <v>1</v>
      </c>
      <c r="CP1807" s="2" t="b">
        <f t="shared" si="942"/>
        <v>1</v>
      </c>
      <c r="CQ1807" s="2" t="b">
        <f t="shared" si="943"/>
        <v>0</v>
      </c>
      <c r="CR1807" s="6" t="str">
        <f t="shared" si="944"/>
        <v>Male</v>
      </c>
      <c r="CS1807" s="7">
        <f t="shared" si="945"/>
        <v>1</v>
      </c>
      <c r="CT1807" s="7">
        <f t="shared" si="946"/>
        <v>0</v>
      </c>
      <c r="CU1807" s="7">
        <f t="shared" si="947"/>
        <v>0</v>
      </c>
      <c r="CV1807" s="7">
        <f t="shared" si="948"/>
        <v>0</v>
      </c>
      <c r="CW1807" s="7">
        <f t="shared" si="949"/>
        <v>0</v>
      </c>
      <c r="CX1807" s="1" t="b">
        <f t="shared" si="950"/>
        <v>1</v>
      </c>
      <c r="CY1807" s="1" t="b">
        <f t="shared" si="951"/>
        <v>0</v>
      </c>
      <c r="DG1807" s="1" t="b">
        <f t="shared" si="952"/>
        <v>1</v>
      </c>
    </row>
    <row r="1808" spans="1:111" ht="72.5" x14ac:dyDescent="0.35">
      <c r="B1808" s="1" t="s">
        <v>13809</v>
      </c>
      <c r="C1808" s="9">
        <v>44402</v>
      </c>
      <c r="D1808" s="10" t="s">
        <v>13809</v>
      </c>
      <c r="E1808" s="1">
        <v>45</v>
      </c>
      <c r="F1808" s="1" t="s">
        <v>127</v>
      </c>
      <c r="G1808" s="1" t="s">
        <v>13809</v>
      </c>
      <c r="H1808" s="1" t="s">
        <v>13809</v>
      </c>
      <c r="I1808" s="9">
        <v>44246</v>
      </c>
      <c r="J1808" s="2" t="s">
        <v>128</v>
      </c>
      <c r="K1808" s="2" t="s">
        <v>13809</v>
      </c>
      <c r="L1808" s="9">
        <v>44274</v>
      </c>
      <c r="M1808" s="2" t="s">
        <v>128</v>
      </c>
      <c r="N1808" s="2" t="s">
        <v>13809</v>
      </c>
      <c r="O1808" s="2" t="s">
        <v>110</v>
      </c>
      <c r="P1808" s="2" t="s">
        <v>111</v>
      </c>
      <c r="S1808" s="2" t="s">
        <v>111</v>
      </c>
      <c r="T1808" s="2" t="s">
        <v>112</v>
      </c>
      <c r="U1808" s="2" t="b">
        <v>1</v>
      </c>
      <c r="V1808" s="2" t="s">
        <v>113</v>
      </c>
      <c r="W1808" s="1" t="s">
        <v>112</v>
      </c>
      <c r="X1808" s="1" t="s">
        <v>110</v>
      </c>
      <c r="Y1808" s="2" t="s">
        <v>112</v>
      </c>
      <c r="Z1808" s="2" t="s">
        <v>112</v>
      </c>
      <c r="AA1808" s="2" t="s">
        <v>112</v>
      </c>
      <c r="AB1808" s="2">
        <v>2</v>
      </c>
      <c r="AC1808" s="1" t="s">
        <v>112</v>
      </c>
      <c r="AD1808" s="1" t="s">
        <v>192</v>
      </c>
      <c r="AE1808" s="1" t="s">
        <v>6597</v>
      </c>
      <c r="AF1808" s="1" t="s">
        <v>111</v>
      </c>
      <c r="AJ1808" s="1" t="s">
        <v>115</v>
      </c>
      <c r="AK1808" s="1" t="s">
        <v>129</v>
      </c>
      <c r="AO1808" s="1" t="s">
        <v>130</v>
      </c>
      <c r="AS1808" s="1" t="s">
        <v>118</v>
      </c>
      <c r="AU1808" s="1" t="s">
        <v>132</v>
      </c>
      <c r="AZ1808" s="1" t="s">
        <v>155</v>
      </c>
      <c r="BA1808" s="1" t="s">
        <v>6598</v>
      </c>
      <c r="BJ1808" s="1" t="s">
        <v>112</v>
      </c>
      <c r="BK1808" s="1" t="s">
        <v>112</v>
      </c>
      <c r="BL1808" s="1" t="s">
        <v>142</v>
      </c>
      <c r="BQ1808" s="1" t="s">
        <v>121</v>
      </c>
      <c r="BR1808" s="1" t="s">
        <v>122</v>
      </c>
      <c r="BS1808" s="1" t="s">
        <v>112</v>
      </c>
      <c r="BU1808" s="34" t="s">
        <v>6599</v>
      </c>
      <c r="BV1808" s="9">
        <v>44402</v>
      </c>
      <c r="BW1808" s="34" t="s">
        <v>6600</v>
      </c>
      <c r="BY1808" s="2" t="s">
        <v>123</v>
      </c>
      <c r="BZ1808" s="2" t="s">
        <v>124</v>
      </c>
      <c r="CA1808" s="2">
        <v>2</v>
      </c>
      <c r="CB1808" s="1" t="s">
        <v>540</v>
      </c>
      <c r="CC1808" s="2" t="s">
        <v>126</v>
      </c>
      <c r="CD1808" s="1" t="b">
        <f t="shared" si="929"/>
        <v>0</v>
      </c>
      <c r="CE1808" s="1" t="b">
        <f t="shared" si="930"/>
        <v>0</v>
      </c>
      <c r="CF1808" s="1" t="b">
        <f t="shared" si="932"/>
        <v>0</v>
      </c>
      <c r="CG1808" s="1" t="b">
        <f t="shared" si="933"/>
        <v>0</v>
      </c>
      <c r="CH1808" s="1" t="b">
        <f t="shared" si="934"/>
        <v>0</v>
      </c>
      <c r="CI1808" s="1" t="b">
        <f t="shared" si="935"/>
        <v>0</v>
      </c>
      <c r="CJ1808" s="1" t="b">
        <f t="shared" si="936"/>
        <v>0</v>
      </c>
      <c r="CK1808" s="1" t="b">
        <f t="shared" si="937"/>
        <v>0</v>
      </c>
      <c r="CL1808" s="1" t="b">
        <f t="shared" si="938"/>
        <v>1</v>
      </c>
      <c r="CM1808" s="1" t="b">
        <f t="shared" si="939"/>
        <v>0</v>
      </c>
      <c r="CN1808" s="1" t="b">
        <f t="shared" si="940"/>
        <v>0</v>
      </c>
      <c r="CO1808" s="2" t="b">
        <f t="shared" si="941"/>
        <v>1</v>
      </c>
      <c r="CP1808" s="2" t="b">
        <f t="shared" si="942"/>
        <v>1</v>
      </c>
      <c r="CQ1808" s="2" t="b">
        <f t="shared" si="943"/>
        <v>0</v>
      </c>
      <c r="CR1808" s="6" t="str">
        <f t="shared" si="944"/>
        <v>Male</v>
      </c>
      <c r="CS1808" s="7">
        <f t="shared" si="945"/>
        <v>0</v>
      </c>
      <c r="CT1808" s="7">
        <f t="shared" si="946"/>
        <v>1</v>
      </c>
      <c r="CU1808" s="7">
        <f t="shared" si="947"/>
        <v>0</v>
      </c>
      <c r="CV1808" s="7">
        <f t="shared" si="948"/>
        <v>0</v>
      </c>
      <c r="CW1808" s="7">
        <f t="shared" si="949"/>
        <v>1</v>
      </c>
      <c r="CX1808" s="1" t="b">
        <f t="shared" si="950"/>
        <v>0</v>
      </c>
      <c r="CY1808" s="1" t="b">
        <f t="shared" si="951"/>
        <v>0</v>
      </c>
      <c r="DG1808" s="1" t="b">
        <f t="shared" si="952"/>
        <v>0</v>
      </c>
    </row>
    <row r="1809" spans="1:111" ht="409.5" x14ac:dyDescent="0.35">
      <c r="B1809" s="1" t="s">
        <v>13809</v>
      </c>
      <c r="C1809" s="9">
        <v>44403</v>
      </c>
      <c r="D1809" s="10" t="s">
        <v>13809</v>
      </c>
      <c r="E1809" s="1">
        <v>28</v>
      </c>
      <c r="F1809" s="1" t="s">
        <v>108</v>
      </c>
      <c r="G1809" s="1" t="s">
        <v>13809</v>
      </c>
      <c r="H1809" s="1" t="s">
        <v>13809</v>
      </c>
      <c r="I1809" s="2" t="s">
        <v>183</v>
      </c>
      <c r="J1809" s="2" t="s">
        <v>163</v>
      </c>
      <c r="K1809" s="2" t="s">
        <v>13809</v>
      </c>
      <c r="L1809" s="9">
        <v>44373</v>
      </c>
      <c r="M1809" s="2" t="s">
        <v>128</v>
      </c>
      <c r="N1809" s="2" t="s">
        <v>13809</v>
      </c>
      <c r="O1809" s="2" t="s">
        <v>110</v>
      </c>
      <c r="P1809" s="2" t="s">
        <v>111</v>
      </c>
      <c r="S1809" s="2" t="s">
        <v>112</v>
      </c>
      <c r="T1809" s="2" t="s">
        <v>111</v>
      </c>
      <c r="U1809" s="2" t="b">
        <f>OR(S1809="yes",T1809="yes")</f>
        <v>1</v>
      </c>
      <c r="V1809" s="2" t="s">
        <v>113</v>
      </c>
      <c r="W1809" s="1" t="s">
        <v>112</v>
      </c>
      <c r="X1809" s="1" t="s">
        <v>114</v>
      </c>
      <c r="Y1809" s="2" t="s">
        <v>112</v>
      </c>
      <c r="Z1809" s="2" t="s">
        <v>111</v>
      </c>
      <c r="AA1809" s="2" t="s">
        <v>112</v>
      </c>
      <c r="AB1809" s="2">
        <v>0</v>
      </c>
      <c r="AC1809" s="1" t="s">
        <v>111</v>
      </c>
      <c r="AF1809" s="1" t="s">
        <v>111</v>
      </c>
      <c r="AK1809" s="1" t="s">
        <v>116</v>
      </c>
      <c r="AN1809" s="1" t="s">
        <v>6601</v>
      </c>
      <c r="AO1809" s="1" t="s">
        <v>130</v>
      </c>
      <c r="AS1809" s="1" t="s">
        <v>401</v>
      </c>
      <c r="AU1809" s="1" t="s">
        <v>132</v>
      </c>
      <c r="AZ1809" s="1" t="s">
        <v>320</v>
      </c>
      <c r="BG1809" s="1" t="s">
        <v>423</v>
      </c>
      <c r="BH1809" s="1" t="s">
        <v>423</v>
      </c>
      <c r="BJ1809" s="1" t="s">
        <v>111</v>
      </c>
      <c r="BN1809" s="1" t="s">
        <v>112</v>
      </c>
      <c r="BO1809" s="1" t="s">
        <v>148</v>
      </c>
      <c r="BP1809" s="1" t="s">
        <v>6602</v>
      </c>
      <c r="BQ1809" s="1" t="s">
        <v>121</v>
      </c>
      <c r="BR1809" s="1" t="s">
        <v>122</v>
      </c>
      <c r="BS1809" s="1" t="s">
        <v>111</v>
      </c>
      <c r="BT1809" s="34" t="s">
        <v>6603</v>
      </c>
      <c r="BU1809" s="34" t="s">
        <v>6604</v>
      </c>
      <c r="BV1809" s="9">
        <v>44733</v>
      </c>
      <c r="BW1809" s="34" t="s">
        <v>14570</v>
      </c>
      <c r="BY1809" s="2" t="s">
        <v>156</v>
      </c>
      <c r="BZ1809" s="2" t="s">
        <v>124</v>
      </c>
      <c r="CA1809" s="2">
        <v>2</v>
      </c>
      <c r="CB1809" s="1" t="s">
        <v>6605</v>
      </c>
      <c r="CC1809" s="2" t="s">
        <v>113</v>
      </c>
      <c r="CD1809" s="1" t="b">
        <f t="shared" si="929"/>
        <v>1</v>
      </c>
      <c r="CE1809" s="1" t="b">
        <f t="shared" si="930"/>
        <v>0</v>
      </c>
      <c r="CF1809" s="1" t="b">
        <f t="shared" si="932"/>
        <v>0</v>
      </c>
      <c r="CG1809" s="1" t="b">
        <f t="shared" si="933"/>
        <v>0</v>
      </c>
      <c r="CH1809" s="1" t="b">
        <f t="shared" si="934"/>
        <v>0</v>
      </c>
      <c r="CI1809" s="1" t="b">
        <f t="shared" si="935"/>
        <v>0</v>
      </c>
      <c r="CJ1809" s="1" t="b">
        <f t="shared" si="936"/>
        <v>1</v>
      </c>
      <c r="CK1809" s="1" t="b">
        <f t="shared" si="937"/>
        <v>0</v>
      </c>
      <c r="CL1809" s="1" t="b">
        <f t="shared" si="938"/>
        <v>0</v>
      </c>
      <c r="CM1809" s="1" t="b">
        <f t="shared" si="939"/>
        <v>0</v>
      </c>
      <c r="CN1809" s="1" t="b">
        <f t="shared" si="940"/>
        <v>0</v>
      </c>
      <c r="CO1809" s="2" t="b">
        <f t="shared" si="941"/>
        <v>1</v>
      </c>
      <c r="CP1809" s="2" t="b">
        <f t="shared" si="942"/>
        <v>1</v>
      </c>
      <c r="CQ1809" s="2" t="b">
        <f t="shared" si="943"/>
        <v>0</v>
      </c>
      <c r="CR1809" s="6" t="str">
        <f t="shared" si="944"/>
        <v>Female</v>
      </c>
      <c r="CS1809" s="7">
        <f t="shared" si="945"/>
        <v>0</v>
      </c>
      <c r="CT1809" s="7">
        <f t="shared" si="946"/>
        <v>0</v>
      </c>
      <c r="CU1809" s="7">
        <f t="shared" si="947"/>
        <v>0</v>
      </c>
      <c r="CV1809" s="7">
        <f t="shared" si="948"/>
        <v>0</v>
      </c>
    </row>
    <row r="1810" spans="1:111" ht="43.5" x14ac:dyDescent="0.35">
      <c r="B1810" s="1" t="s">
        <v>13809</v>
      </c>
      <c r="C1810" s="9">
        <v>44403</v>
      </c>
      <c r="D1810" s="10" t="s">
        <v>13809</v>
      </c>
      <c r="E1810" s="1">
        <v>18</v>
      </c>
      <c r="F1810" s="1" t="s">
        <v>127</v>
      </c>
      <c r="G1810" s="1" t="s">
        <v>13809</v>
      </c>
      <c r="H1810" s="1" t="s">
        <v>13809</v>
      </c>
      <c r="I1810" s="2" t="s">
        <v>183</v>
      </c>
      <c r="J1810" s="2" t="s">
        <v>109</v>
      </c>
      <c r="K1810" s="2" t="s">
        <v>13809</v>
      </c>
      <c r="L1810" s="9">
        <v>44394</v>
      </c>
      <c r="M1810" s="2" t="s">
        <v>109</v>
      </c>
      <c r="N1810" s="2" t="s">
        <v>13809</v>
      </c>
      <c r="O1810" s="2" t="s">
        <v>110</v>
      </c>
      <c r="P1810" s="2" t="s">
        <v>111</v>
      </c>
      <c r="S1810" s="2" t="s">
        <v>112</v>
      </c>
      <c r="T1810" s="2" t="s">
        <v>111</v>
      </c>
      <c r="U1810" s="2" t="b">
        <f>OR(S1810="yes",T1810="yes")</f>
        <v>1</v>
      </c>
      <c r="V1810" s="2" t="s">
        <v>126</v>
      </c>
      <c r="W1810" s="1" t="s">
        <v>112</v>
      </c>
      <c r="X1810" s="1" t="s">
        <v>110</v>
      </c>
      <c r="Y1810" s="2" t="s">
        <v>112</v>
      </c>
      <c r="Z1810" s="2" t="s">
        <v>111</v>
      </c>
      <c r="AA1810" s="2" t="s">
        <v>112</v>
      </c>
      <c r="AB1810" s="2">
        <v>1</v>
      </c>
      <c r="AC1810" s="1" t="s">
        <v>111</v>
      </c>
      <c r="AF1810" s="1" t="s">
        <v>111</v>
      </c>
      <c r="AJ1810" s="1" t="s">
        <v>115</v>
      </c>
      <c r="AK1810" s="1" t="s">
        <v>242</v>
      </c>
      <c r="AO1810" s="1" t="s">
        <v>117</v>
      </c>
      <c r="AS1810" s="1" t="s">
        <v>140</v>
      </c>
      <c r="AU1810" s="1" t="s">
        <v>197</v>
      </c>
      <c r="AZ1810" s="1" t="s">
        <v>371</v>
      </c>
      <c r="BA1810" s="1" t="s">
        <v>6606</v>
      </c>
      <c r="BD1810" s="1" t="s">
        <v>6607</v>
      </c>
      <c r="BE1810" s="1" t="s">
        <v>6608</v>
      </c>
      <c r="BG1810" s="1" t="s">
        <v>6609</v>
      </c>
      <c r="BJ1810" s="1" t="s">
        <v>111</v>
      </c>
      <c r="BN1810" s="1" t="s">
        <v>111</v>
      </c>
      <c r="BQ1810" s="1" t="s">
        <v>121</v>
      </c>
      <c r="BR1810" s="1" t="s">
        <v>122</v>
      </c>
      <c r="BS1810" s="1" t="s">
        <v>112</v>
      </c>
      <c r="BU1810" s="34" t="s">
        <v>6610</v>
      </c>
      <c r="BV1810" s="9">
        <v>44568</v>
      </c>
      <c r="BW1810" s="34" t="s">
        <v>6611</v>
      </c>
      <c r="BX1810" s="2" t="s">
        <v>111</v>
      </c>
      <c r="BY1810" s="2" t="s">
        <v>153</v>
      </c>
      <c r="BZ1810" s="2" t="s">
        <v>124</v>
      </c>
      <c r="CB1810" s="1" t="s">
        <v>1596</v>
      </c>
      <c r="CD1810" s="1" t="b">
        <f t="shared" si="929"/>
        <v>1</v>
      </c>
      <c r="CE1810" s="1" t="b">
        <f t="shared" si="930"/>
        <v>0</v>
      </c>
      <c r="CF1810" s="1" t="b">
        <f t="shared" si="932"/>
        <v>0</v>
      </c>
      <c r="CG1810" s="1" t="b">
        <f t="shared" si="933"/>
        <v>0</v>
      </c>
      <c r="CH1810" s="1" t="b">
        <f t="shared" si="934"/>
        <v>0</v>
      </c>
      <c r="CI1810" s="1" t="b">
        <f t="shared" si="935"/>
        <v>1</v>
      </c>
      <c r="CJ1810" s="1" t="b">
        <f t="shared" si="936"/>
        <v>0</v>
      </c>
      <c r="CK1810" s="1" t="b">
        <f t="shared" si="937"/>
        <v>0</v>
      </c>
      <c r="CL1810" s="1" t="b">
        <f t="shared" si="938"/>
        <v>0</v>
      </c>
      <c r="CM1810" s="1" t="b">
        <f t="shared" si="939"/>
        <v>0</v>
      </c>
      <c r="CN1810" s="1" t="b">
        <f t="shared" si="940"/>
        <v>0</v>
      </c>
      <c r="CO1810" s="2" t="b">
        <f t="shared" si="941"/>
        <v>1</v>
      </c>
      <c r="CP1810" s="2" t="b">
        <f t="shared" si="942"/>
        <v>1</v>
      </c>
      <c r="CQ1810" s="2" t="b">
        <f t="shared" si="943"/>
        <v>0</v>
      </c>
      <c r="CR1810" s="6" t="str">
        <f t="shared" si="944"/>
        <v>Male</v>
      </c>
      <c r="CS1810" s="7">
        <f t="shared" si="945"/>
        <v>1</v>
      </c>
      <c r="CT1810" s="7">
        <f t="shared" si="946"/>
        <v>0</v>
      </c>
      <c r="CU1810" s="7">
        <f t="shared" si="947"/>
        <v>0</v>
      </c>
      <c r="CV1810" s="7">
        <f t="shared" si="948"/>
        <v>1</v>
      </c>
      <c r="CW1810" s="7">
        <f t="shared" ref="CW1810:CW1815" si="953">COUNTIF(M1810,"=*moderna*")</f>
        <v>0</v>
      </c>
      <c r="CX1810" s="1" t="b">
        <f t="shared" ref="CX1810:CX1815" si="954">AND(E1810&lt;30,NOT(E1810="."),NOT(E1810=""))</f>
        <v>1</v>
      </c>
      <c r="CY1810" s="1" t="b">
        <f t="shared" ref="CY1810:CY1815" si="955">AND(E1810&gt;17,E1810&lt;41,NOT(E1810="."),NOT(E1810=""))</f>
        <v>1</v>
      </c>
      <c r="DG1810" s="1" t="b">
        <f>AND(E1810&gt;4,E1810&lt;18,NOT(E1810=""),NOT(E1810="."))</f>
        <v>0</v>
      </c>
    </row>
    <row r="1811" spans="1:111" ht="101.5" x14ac:dyDescent="0.35">
      <c r="B1811" s="1" t="s">
        <v>13809</v>
      </c>
      <c r="C1811" s="9">
        <v>44403</v>
      </c>
      <c r="D1811" s="10" t="s">
        <v>13809</v>
      </c>
      <c r="E1811" s="1">
        <v>35</v>
      </c>
      <c r="F1811" s="1" t="s">
        <v>127</v>
      </c>
      <c r="G1811" s="1" t="s">
        <v>13809</v>
      </c>
      <c r="H1811" s="1" t="s">
        <v>13809</v>
      </c>
      <c r="J1811" s="2" t="s">
        <v>109</v>
      </c>
      <c r="K1811" s="2" t="s">
        <v>13809</v>
      </c>
      <c r="L1811" s="9">
        <v>44395</v>
      </c>
      <c r="M1811" s="2" t="s">
        <v>109</v>
      </c>
      <c r="N1811" s="2" t="s">
        <v>13809</v>
      </c>
      <c r="O1811" s="2" t="s">
        <v>110</v>
      </c>
      <c r="S1811" s="2" t="s">
        <v>112</v>
      </c>
      <c r="U1811" s="2" t="b">
        <f>OR(S1811="yes",T1811="yes")</f>
        <v>1</v>
      </c>
      <c r="V1811" s="2" t="s">
        <v>113</v>
      </c>
      <c r="AJ1811" s="1" t="s">
        <v>115</v>
      </c>
      <c r="AK1811" s="1" t="s">
        <v>150</v>
      </c>
      <c r="AO1811" s="1" t="s">
        <v>117</v>
      </c>
      <c r="AZ1811" s="1" t="s">
        <v>155</v>
      </c>
      <c r="BA1811" s="1">
        <v>26.827000000000002</v>
      </c>
      <c r="BJ1811" s="1" t="s">
        <v>112</v>
      </c>
      <c r="BK1811" s="1" t="s">
        <v>112</v>
      </c>
      <c r="BL1811" s="1" t="s">
        <v>200</v>
      </c>
      <c r="BQ1811" s="1" t="s">
        <v>121</v>
      </c>
      <c r="BR1811" s="1" t="s">
        <v>122</v>
      </c>
      <c r="BV1811" s="9">
        <v>44403</v>
      </c>
      <c r="BW1811" s="34" t="s">
        <v>14571</v>
      </c>
      <c r="BY1811" s="2" t="s">
        <v>156</v>
      </c>
      <c r="BZ1811" s="2" t="s">
        <v>162</v>
      </c>
      <c r="CA1811" s="2">
        <v>2</v>
      </c>
      <c r="CB1811" s="1" t="s">
        <v>219</v>
      </c>
      <c r="CC1811" s="2" t="s">
        <v>126</v>
      </c>
      <c r="CD1811" s="1" t="b">
        <f t="shared" si="929"/>
        <v>0</v>
      </c>
      <c r="CE1811" s="1" t="b">
        <f t="shared" si="930"/>
        <v>0</v>
      </c>
      <c r="CF1811" s="1" t="b">
        <f t="shared" si="932"/>
        <v>0</v>
      </c>
      <c r="CG1811" s="1" t="b">
        <f t="shared" si="933"/>
        <v>0</v>
      </c>
      <c r="CH1811" s="1" t="b">
        <f t="shared" si="934"/>
        <v>0</v>
      </c>
      <c r="CI1811" s="1" t="b">
        <f t="shared" si="935"/>
        <v>0</v>
      </c>
      <c r="CJ1811" s="1" t="b">
        <f t="shared" si="936"/>
        <v>0</v>
      </c>
      <c r="CK1811" s="1" t="b">
        <f t="shared" si="937"/>
        <v>1</v>
      </c>
      <c r="CL1811" s="1" t="b">
        <f t="shared" si="938"/>
        <v>0</v>
      </c>
      <c r="CM1811" s="1" t="b">
        <f t="shared" si="939"/>
        <v>0</v>
      </c>
      <c r="CN1811" s="1" t="b">
        <f t="shared" si="940"/>
        <v>0</v>
      </c>
      <c r="CO1811" s="2" t="b">
        <f t="shared" si="941"/>
        <v>0</v>
      </c>
      <c r="CP1811" s="2" t="b">
        <f t="shared" si="942"/>
        <v>0</v>
      </c>
      <c r="CQ1811" s="2" t="b">
        <f t="shared" si="943"/>
        <v>0</v>
      </c>
      <c r="CR1811" s="6" t="str">
        <f t="shared" si="944"/>
        <v>Male</v>
      </c>
      <c r="CS1811" s="7">
        <f t="shared" si="945"/>
        <v>1</v>
      </c>
      <c r="CT1811" s="7">
        <f t="shared" si="946"/>
        <v>0</v>
      </c>
      <c r="CU1811" s="7">
        <f t="shared" si="947"/>
        <v>0</v>
      </c>
      <c r="CV1811" s="7">
        <f t="shared" si="948"/>
        <v>1</v>
      </c>
      <c r="CW1811" s="7">
        <f t="shared" si="953"/>
        <v>0</v>
      </c>
      <c r="CX1811" s="1" t="b">
        <f t="shared" si="954"/>
        <v>0</v>
      </c>
      <c r="CY1811" s="1" t="b">
        <f t="shared" si="955"/>
        <v>1</v>
      </c>
      <c r="DG1811" s="1" t="b">
        <f>AND(E1811&gt;4,E1811&lt;18,NOT(E1811=""),NOT(E1811="."))</f>
        <v>0</v>
      </c>
    </row>
    <row r="1812" spans="1:111" ht="43.5" x14ac:dyDescent="0.35">
      <c r="A1812" s="2">
        <v>1918</v>
      </c>
      <c r="B1812" s="1" t="s">
        <v>13809</v>
      </c>
      <c r="C1812" s="9">
        <v>44403</v>
      </c>
      <c r="D1812" s="10" t="s">
        <v>13809</v>
      </c>
      <c r="E1812" s="1">
        <v>17</v>
      </c>
      <c r="F1812" s="1" t="s">
        <v>127</v>
      </c>
      <c r="G1812" s="1" t="s">
        <v>13809</v>
      </c>
      <c r="H1812" s="1" t="s">
        <v>13809</v>
      </c>
      <c r="I1812" s="9">
        <v>44372</v>
      </c>
      <c r="J1812" s="2" t="s">
        <v>109</v>
      </c>
      <c r="K1812" s="2" t="s">
        <v>13809</v>
      </c>
      <c r="L1812" s="9">
        <v>44398</v>
      </c>
      <c r="M1812" s="2" t="s">
        <v>109</v>
      </c>
      <c r="N1812" s="2" t="s">
        <v>13809</v>
      </c>
      <c r="O1812" s="2" t="s">
        <v>110</v>
      </c>
      <c r="P1812" s="2" t="s">
        <v>111</v>
      </c>
      <c r="S1812" s="2" t="s">
        <v>111</v>
      </c>
      <c r="T1812" s="2" t="s">
        <v>112</v>
      </c>
      <c r="U1812" s="2" t="b">
        <v>1</v>
      </c>
      <c r="V1812" s="2" t="s">
        <v>113</v>
      </c>
      <c r="W1812" s="1" t="s">
        <v>112</v>
      </c>
      <c r="X1812" s="1" t="s">
        <v>110</v>
      </c>
      <c r="Y1812" s="2" t="s">
        <v>112</v>
      </c>
      <c r="Z1812" s="2" t="s">
        <v>111</v>
      </c>
      <c r="AA1812" s="2" t="s">
        <v>112</v>
      </c>
      <c r="AB1812" s="2">
        <v>2</v>
      </c>
      <c r="AC1812" s="1" t="s">
        <v>111</v>
      </c>
      <c r="AF1812" s="1" t="s">
        <v>111</v>
      </c>
      <c r="AJ1812" s="1" t="s">
        <v>115</v>
      </c>
      <c r="AK1812" s="1" t="s">
        <v>129</v>
      </c>
      <c r="AO1812" s="1" t="s">
        <v>117</v>
      </c>
      <c r="AS1812" s="1" t="s">
        <v>118</v>
      </c>
      <c r="AU1812" s="1" t="s">
        <v>132</v>
      </c>
      <c r="AZ1812" s="1" t="s">
        <v>310</v>
      </c>
      <c r="BA1812" s="1" t="s">
        <v>6612</v>
      </c>
      <c r="BE1812" s="1" t="s">
        <v>3676</v>
      </c>
      <c r="BG1812" s="1" t="s">
        <v>2559</v>
      </c>
      <c r="BJ1812" s="1" t="s">
        <v>112</v>
      </c>
      <c r="BK1812" s="1" t="s">
        <v>112</v>
      </c>
      <c r="BL1812" s="1" t="s">
        <v>142</v>
      </c>
      <c r="BQ1812" s="1" t="s">
        <v>121</v>
      </c>
      <c r="BR1812" s="1" t="s">
        <v>122</v>
      </c>
      <c r="BS1812" s="1" t="s">
        <v>112</v>
      </c>
      <c r="BU1812" s="34" t="s">
        <v>6613</v>
      </c>
      <c r="BV1812" s="9">
        <v>44406</v>
      </c>
      <c r="BW1812" s="34" t="s">
        <v>6614</v>
      </c>
      <c r="BX1812" s="2" t="s">
        <v>111</v>
      </c>
      <c r="BY1812" s="2" t="s">
        <v>123</v>
      </c>
      <c r="BZ1812" s="2" t="s">
        <v>124</v>
      </c>
      <c r="CA1812" s="2">
        <v>2</v>
      </c>
      <c r="CB1812" s="1" t="s">
        <v>246</v>
      </c>
      <c r="CC1812" s="2" t="s">
        <v>126</v>
      </c>
      <c r="CD1812" s="1" t="b">
        <f t="shared" si="929"/>
        <v>1</v>
      </c>
      <c r="CE1812" s="1" t="b">
        <f t="shared" si="930"/>
        <v>1</v>
      </c>
      <c r="CF1812" s="1" t="b">
        <f t="shared" si="932"/>
        <v>0</v>
      </c>
      <c r="CG1812" s="1" t="b">
        <f t="shared" si="933"/>
        <v>0</v>
      </c>
      <c r="CH1812" s="1" t="b">
        <f t="shared" si="934"/>
        <v>1</v>
      </c>
      <c r="CI1812" s="1" t="b">
        <f t="shared" si="935"/>
        <v>0</v>
      </c>
      <c r="CJ1812" s="1" t="b">
        <f t="shared" si="936"/>
        <v>0</v>
      </c>
      <c r="CK1812" s="1" t="b">
        <f t="shared" si="937"/>
        <v>0</v>
      </c>
      <c r="CL1812" s="1" t="b">
        <f t="shared" si="938"/>
        <v>0</v>
      </c>
      <c r="CM1812" s="1" t="b">
        <f t="shared" si="939"/>
        <v>0</v>
      </c>
      <c r="CN1812" s="1" t="b">
        <f t="shared" si="940"/>
        <v>0</v>
      </c>
      <c r="CO1812" s="2" t="b">
        <f t="shared" si="941"/>
        <v>1</v>
      </c>
      <c r="CP1812" s="2" t="b">
        <f t="shared" si="942"/>
        <v>1</v>
      </c>
      <c r="CQ1812" s="2" t="b">
        <f t="shared" si="943"/>
        <v>0</v>
      </c>
      <c r="CR1812" s="6" t="str">
        <f t="shared" si="944"/>
        <v>Male</v>
      </c>
      <c r="CS1812" s="7">
        <f t="shared" si="945"/>
        <v>1</v>
      </c>
      <c r="CT1812" s="7">
        <f t="shared" si="946"/>
        <v>0</v>
      </c>
      <c r="CU1812" s="7">
        <f t="shared" si="947"/>
        <v>0</v>
      </c>
      <c r="CV1812" s="7">
        <f t="shared" si="948"/>
        <v>1</v>
      </c>
      <c r="CW1812" s="7">
        <f t="shared" si="953"/>
        <v>0</v>
      </c>
      <c r="CX1812" s="1" t="b">
        <f t="shared" si="954"/>
        <v>1</v>
      </c>
      <c r="CY1812" s="1" t="b">
        <f t="shared" si="955"/>
        <v>0</v>
      </c>
      <c r="DG1812" s="1" t="b">
        <f>AND(E1812&gt;4,E1812&lt;18,NOT(E1812=""),NOT(E1812="."))</f>
        <v>1</v>
      </c>
    </row>
    <row r="1813" spans="1:111" ht="43.5" x14ac:dyDescent="0.35">
      <c r="B1813" s="1" t="s">
        <v>13809</v>
      </c>
      <c r="C1813" s="9">
        <v>44403</v>
      </c>
      <c r="D1813" s="10" t="s">
        <v>13809</v>
      </c>
      <c r="E1813" s="1">
        <v>81</v>
      </c>
      <c r="F1813" s="1" t="s">
        <v>127</v>
      </c>
      <c r="G1813" s="1" t="s">
        <v>13809</v>
      </c>
      <c r="H1813" s="1" t="s">
        <v>13809</v>
      </c>
      <c r="I1813" s="2" t="s">
        <v>183</v>
      </c>
      <c r="J1813" s="2" t="s">
        <v>163</v>
      </c>
      <c r="K1813" s="2" t="s">
        <v>13809</v>
      </c>
      <c r="L1813" s="9">
        <v>44271</v>
      </c>
      <c r="M1813" s="2" t="s">
        <v>109</v>
      </c>
      <c r="N1813" s="2" t="s">
        <v>13809</v>
      </c>
      <c r="O1813" s="2" t="s">
        <v>110</v>
      </c>
      <c r="P1813" s="2" t="s">
        <v>111</v>
      </c>
      <c r="S1813" s="2" t="s">
        <v>111</v>
      </c>
      <c r="T1813" s="2" t="s">
        <v>112</v>
      </c>
      <c r="U1813" s="2" t="b">
        <v>1</v>
      </c>
      <c r="V1813" s="2" t="s">
        <v>113</v>
      </c>
      <c r="W1813" s="1" t="s">
        <v>112</v>
      </c>
      <c r="X1813" s="1" t="s">
        <v>138</v>
      </c>
      <c r="Y1813" s="2" t="s">
        <v>112</v>
      </c>
      <c r="Z1813" s="2" t="s">
        <v>111</v>
      </c>
      <c r="AA1813" s="2" t="s">
        <v>112</v>
      </c>
      <c r="AB1813" s="2">
        <v>15</v>
      </c>
      <c r="AC1813" s="1" t="s">
        <v>111</v>
      </c>
      <c r="AF1813" s="1" t="s">
        <v>111</v>
      </c>
      <c r="AJ1813" s="1" t="s">
        <v>6615</v>
      </c>
      <c r="AK1813" s="1" t="s">
        <v>129</v>
      </c>
      <c r="AO1813" s="1" t="s">
        <v>151</v>
      </c>
      <c r="AS1813" s="1" t="s">
        <v>118</v>
      </c>
      <c r="BJ1813" s="1" t="s">
        <v>112</v>
      </c>
      <c r="BK1813" s="1" t="s">
        <v>112</v>
      </c>
      <c r="BL1813" s="1" t="s">
        <v>142</v>
      </c>
      <c r="BQ1813" s="1" t="s">
        <v>121</v>
      </c>
      <c r="BR1813" s="1" t="s">
        <v>122</v>
      </c>
      <c r="BS1813" s="1" t="s">
        <v>111</v>
      </c>
      <c r="BT1813" s="34" t="s">
        <v>6616</v>
      </c>
      <c r="BU1813" s="34" t="s">
        <v>6617</v>
      </c>
      <c r="BV1813" s="9">
        <v>44403</v>
      </c>
      <c r="BW1813" s="34" t="s">
        <v>6618</v>
      </c>
      <c r="BX1813" s="2" t="s">
        <v>112</v>
      </c>
      <c r="BY1813" s="2" t="s">
        <v>123</v>
      </c>
      <c r="BZ1813" s="2" t="s">
        <v>162</v>
      </c>
      <c r="CA1813" s="2">
        <v>2</v>
      </c>
      <c r="CB1813" s="1" t="s">
        <v>181</v>
      </c>
      <c r="CC1813" s="2" t="s">
        <v>113</v>
      </c>
      <c r="CD1813" s="1" t="b">
        <f t="shared" si="929"/>
        <v>0</v>
      </c>
      <c r="CE1813" s="1" t="b">
        <f t="shared" si="930"/>
        <v>0</v>
      </c>
      <c r="CF1813" s="1" t="b">
        <f t="shared" si="932"/>
        <v>0</v>
      </c>
      <c r="CG1813" s="1" t="b">
        <f t="shared" si="933"/>
        <v>0</v>
      </c>
      <c r="CH1813" s="1" t="b">
        <f t="shared" si="934"/>
        <v>0</v>
      </c>
      <c r="CI1813" s="1" t="b">
        <f t="shared" si="935"/>
        <v>0</v>
      </c>
      <c r="CJ1813" s="1" t="b">
        <f t="shared" si="936"/>
        <v>0</v>
      </c>
      <c r="CK1813" s="1" t="b">
        <f t="shared" si="937"/>
        <v>0</v>
      </c>
      <c r="CL1813" s="1" t="b">
        <f t="shared" si="938"/>
        <v>0</v>
      </c>
      <c r="CM1813" s="1" t="b">
        <f t="shared" si="939"/>
        <v>0</v>
      </c>
      <c r="CN1813" s="1" t="b">
        <f t="shared" si="940"/>
        <v>1</v>
      </c>
      <c r="CO1813" s="2" t="b">
        <f t="shared" si="941"/>
        <v>0</v>
      </c>
      <c r="CP1813" s="2" t="b">
        <f t="shared" si="942"/>
        <v>0</v>
      </c>
      <c r="CQ1813" s="2" t="b">
        <f t="shared" si="943"/>
        <v>1</v>
      </c>
      <c r="CR1813" s="6" t="str">
        <f t="shared" si="944"/>
        <v>Male</v>
      </c>
      <c r="CS1813" s="7">
        <f t="shared" si="945"/>
        <v>0</v>
      </c>
      <c r="CT1813" s="7">
        <f t="shared" si="946"/>
        <v>0</v>
      </c>
      <c r="CU1813" s="7">
        <f t="shared" si="947"/>
        <v>0</v>
      </c>
      <c r="CV1813" s="7">
        <f t="shared" si="948"/>
        <v>1</v>
      </c>
      <c r="CW1813" s="7">
        <f t="shared" si="953"/>
        <v>0</v>
      </c>
      <c r="CX1813" s="1" t="b">
        <f t="shared" si="954"/>
        <v>0</v>
      </c>
      <c r="CY1813" s="1" t="b">
        <f t="shared" si="955"/>
        <v>0</v>
      </c>
      <c r="DG1813" s="1" t="b">
        <f>AND(E1813&gt;4,E1813&lt;18,NOT(E1813=""),NOT(E1813="."))</f>
        <v>0</v>
      </c>
    </row>
    <row r="1814" spans="1:111" ht="87" x14ac:dyDescent="0.35">
      <c r="B1814" s="1" t="s">
        <v>13809</v>
      </c>
      <c r="C1814" s="9">
        <v>44403</v>
      </c>
      <c r="D1814" s="10" t="s">
        <v>13809</v>
      </c>
      <c r="E1814" s="1">
        <v>59</v>
      </c>
      <c r="F1814" s="1" t="s">
        <v>108</v>
      </c>
      <c r="G1814" s="1" t="s">
        <v>13809</v>
      </c>
      <c r="H1814" s="1" t="s">
        <v>13809</v>
      </c>
      <c r="I1814" s="9">
        <v>44288</v>
      </c>
      <c r="J1814" s="2" t="s">
        <v>409</v>
      </c>
      <c r="K1814" s="2" t="s">
        <v>13809</v>
      </c>
      <c r="N1814" s="2" t="s">
        <v>13809</v>
      </c>
      <c r="O1814" s="2" t="s">
        <v>110</v>
      </c>
      <c r="P1814" s="2" t="s">
        <v>111</v>
      </c>
      <c r="S1814" s="2" t="s">
        <v>111</v>
      </c>
      <c r="T1814" s="2" t="s">
        <v>112</v>
      </c>
      <c r="U1814" s="2" t="b">
        <v>1</v>
      </c>
      <c r="V1814" s="2" t="s">
        <v>113</v>
      </c>
      <c r="W1814" s="1" t="s">
        <v>111</v>
      </c>
      <c r="Y1814" s="2" t="s">
        <v>111</v>
      </c>
      <c r="AB1814" s="2">
        <v>59</v>
      </c>
      <c r="AF1814" s="1" t="s">
        <v>111</v>
      </c>
      <c r="AK1814" s="1" t="s">
        <v>129</v>
      </c>
      <c r="AO1814" s="1" t="s">
        <v>117</v>
      </c>
      <c r="AU1814" s="1" t="s">
        <v>177</v>
      </c>
      <c r="AX1814" s="1">
        <v>30</v>
      </c>
      <c r="AZ1814" s="1" t="s">
        <v>1083</v>
      </c>
      <c r="BE1814" s="1">
        <v>1200</v>
      </c>
      <c r="BJ1814" s="1" t="s">
        <v>112</v>
      </c>
      <c r="BK1814" s="1" t="s">
        <v>112</v>
      </c>
      <c r="BQ1814" s="1" t="s">
        <v>121</v>
      </c>
      <c r="BR1814" s="1" t="s">
        <v>122</v>
      </c>
      <c r="BS1814" s="1" t="s">
        <v>111</v>
      </c>
      <c r="BT1814" s="34" t="s">
        <v>6619</v>
      </c>
      <c r="BU1814" s="34" t="s">
        <v>6620</v>
      </c>
      <c r="BV1814" s="9">
        <v>44403</v>
      </c>
      <c r="BW1814" s="34" t="s">
        <v>14572</v>
      </c>
      <c r="BX1814" s="2" t="s">
        <v>112</v>
      </c>
      <c r="BZ1814" s="2" t="s">
        <v>162</v>
      </c>
      <c r="CA1814" s="2">
        <v>1</v>
      </c>
      <c r="CB1814" s="1" t="s">
        <v>330</v>
      </c>
      <c r="CC1814" s="2" t="s">
        <v>126</v>
      </c>
      <c r="CD1814" s="1" t="b">
        <f t="shared" si="929"/>
        <v>0</v>
      </c>
      <c r="CE1814" s="1" t="b">
        <f t="shared" si="930"/>
        <v>0</v>
      </c>
      <c r="CF1814" s="1" t="b">
        <f t="shared" si="932"/>
        <v>0</v>
      </c>
      <c r="CG1814" s="1" t="b">
        <f t="shared" si="933"/>
        <v>0</v>
      </c>
      <c r="CH1814" s="1" t="b">
        <f t="shared" si="934"/>
        <v>0</v>
      </c>
      <c r="CI1814" s="1" t="b">
        <f t="shared" si="935"/>
        <v>0</v>
      </c>
      <c r="CJ1814" s="1" t="b">
        <f t="shared" si="936"/>
        <v>0</v>
      </c>
      <c r="CK1814" s="1" t="b">
        <f t="shared" si="937"/>
        <v>0</v>
      </c>
      <c r="CL1814" s="1" t="b">
        <f t="shared" si="938"/>
        <v>0</v>
      </c>
      <c r="CM1814" s="1" t="b">
        <f t="shared" si="939"/>
        <v>1</v>
      </c>
      <c r="CN1814" s="1" t="b">
        <f t="shared" si="940"/>
        <v>0</v>
      </c>
      <c r="CO1814" s="2" t="b">
        <f t="shared" si="941"/>
        <v>0</v>
      </c>
      <c r="CP1814" s="2" t="b">
        <f t="shared" si="942"/>
        <v>0</v>
      </c>
      <c r="CQ1814" s="2" t="b">
        <f t="shared" si="943"/>
        <v>0</v>
      </c>
      <c r="CR1814" s="6" t="str">
        <f t="shared" si="944"/>
        <v>Female</v>
      </c>
      <c r="CS1814" s="7">
        <f t="shared" si="945"/>
        <v>0</v>
      </c>
      <c r="CT1814" s="7">
        <f t="shared" si="946"/>
        <v>0</v>
      </c>
      <c r="CU1814" s="7">
        <f t="shared" si="947"/>
        <v>1</v>
      </c>
      <c r="CV1814" s="7">
        <f t="shared" si="948"/>
        <v>0</v>
      </c>
      <c r="CW1814" s="7">
        <f t="shared" si="953"/>
        <v>0</v>
      </c>
      <c r="CX1814" s="1" t="b">
        <f t="shared" si="954"/>
        <v>0</v>
      </c>
      <c r="CY1814" s="1" t="b">
        <f t="shared" si="955"/>
        <v>0</v>
      </c>
      <c r="DG1814" s="1" t="b">
        <f>AND(E1814&gt;4,E1814&lt;18,NOT(E1814=""),NOT(E1814="."))</f>
        <v>0</v>
      </c>
    </row>
    <row r="1815" spans="1:111" ht="203" x14ac:dyDescent="0.35">
      <c r="B1815" s="1" t="s">
        <v>13809</v>
      </c>
      <c r="C1815" s="9">
        <v>44403</v>
      </c>
      <c r="D1815" s="10" t="s">
        <v>13809</v>
      </c>
      <c r="E1815" s="1">
        <v>56</v>
      </c>
      <c r="F1815" s="1" t="s">
        <v>127</v>
      </c>
      <c r="G1815" s="1" t="s">
        <v>13809</v>
      </c>
      <c r="H1815" s="1" t="s">
        <v>13809</v>
      </c>
      <c r="I1815" s="9">
        <v>44166</v>
      </c>
      <c r="J1815" s="2" t="s">
        <v>109</v>
      </c>
      <c r="K1815" s="2" t="s">
        <v>13809</v>
      </c>
      <c r="L1815" s="2" t="s">
        <v>183</v>
      </c>
      <c r="M1815" s="2" t="s">
        <v>109</v>
      </c>
      <c r="N1815" s="2" t="s">
        <v>13809</v>
      </c>
      <c r="O1815" s="2" t="s">
        <v>110</v>
      </c>
      <c r="P1815" s="2" t="s">
        <v>111</v>
      </c>
      <c r="S1815" s="2" t="s">
        <v>112</v>
      </c>
      <c r="T1815" s="2" t="s">
        <v>111</v>
      </c>
      <c r="U1815" s="2" t="b">
        <f>OR(S1815="yes",T1815="yes")</f>
        <v>1</v>
      </c>
      <c r="V1815" s="2" t="s">
        <v>126</v>
      </c>
      <c r="W1815" s="1" t="s">
        <v>112</v>
      </c>
      <c r="X1815" s="1" t="s">
        <v>138</v>
      </c>
      <c r="Y1815" s="2" t="s">
        <v>112</v>
      </c>
      <c r="Z1815" s="2" t="s">
        <v>112</v>
      </c>
      <c r="AB1815" s="2">
        <v>0</v>
      </c>
      <c r="AC1815" s="1" t="s">
        <v>112</v>
      </c>
      <c r="AD1815" s="1" t="s">
        <v>192</v>
      </c>
      <c r="AE1815" s="1" t="s">
        <v>6621</v>
      </c>
      <c r="AF1815" s="1" t="s">
        <v>111</v>
      </c>
      <c r="AJ1815" s="1" t="s">
        <v>115</v>
      </c>
      <c r="AK1815" s="1" t="s">
        <v>194</v>
      </c>
      <c r="AN1815" s="1" t="s">
        <v>6622</v>
      </c>
      <c r="AO1815" s="1" t="s">
        <v>117</v>
      </c>
      <c r="AS1815" s="1" t="s">
        <v>229</v>
      </c>
      <c r="AU1815" s="1" t="s">
        <v>191</v>
      </c>
      <c r="AX1815" s="1">
        <v>60</v>
      </c>
      <c r="AZ1815" s="1" t="s">
        <v>799</v>
      </c>
      <c r="BC1815" s="1" t="s">
        <v>6623</v>
      </c>
      <c r="BF1815" s="1" t="s">
        <v>6624</v>
      </c>
      <c r="BG1815" s="1" t="s">
        <v>6625</v>
      </c>
      <c r="BH1815" s="1" t="s">
        <v>6626</v>
      </c>
      <c r="BJ1815" s="1" t="s">
        <v>112</v>
      </c>
      <c r="BK1815" s="1" t="s">
        <v>112</v>
      </c>
      <c r="BL1815" s="1" t="s">
        <v>206</v>
      </c>
      <c r="BM1815" s="1" t="s">
        <v>6627</v>
      </c>
      <c r="BQ1815" s="1" t="s">
        <v>121</v>
      </c>
      <c r="BR1815" s="1" t="s">
        <v>122</v>
      </c>
      <c r="BS1815" s="1" t="s">
        <v>111</v>
      </c>
      <c r="BT1815" s="34" t="s">
        <v>184</v>
      </c>
      <c r="BU1815" s="34" t="s">
        <v>6628</v>
      </c>
      <c r="BV1815" s="9">
        <v>44721</v>
      </c>
      <c r="BW1815" s="34" t="s">
        <v>6629</v>
      </c>
      <c r="BY1815" s="2" t="s">
        <v>153</v>
      </c>
      <c r="BZ1815" s="2" t="s">
        <v>124</v>
      </c>
      <c r="CB1815" s="1" t="s">
        <v>394</v>
      </c>
      <c r="CD1815" s="1" t="b">
        <f t="shared" si="929"/>
        <v>0</v>
      </c>
      <c r="CE1815" s="1" t="b">
        <f t="shared" si="930"/>
        <v>0</v>
      </c>
      <c r="CF1815" s="1" t="b">
        <f t="shared" si="932"/>
        <v>0</v>
      </c>
      <c r="CG1815" s="1" t="b">
        <f t="shared" si="933"/>
        <v>0</v>
      </c>
      <c r="CH1815" s="1" t="b">
        <f t="shared" si="934"/>
        <v>0</v>
      </c>
      <c r="CI1815" s="1" t="b">
        <f t="shared" si="935"/>
        <v>0</v>
      </c>
      <c r="CJ1815" s="1" t="b">
        <f t="shared" si="936"/>
        <v>0</v>
      </c>
      <c r="CK1815" s="1" t="b">
        <f t="shared" si="937"/>
        <v>0</v>
      </c>
      <c r="CL1815" s="1" t="b">
        <f t="shared" si="938"/>
        <v>0</v>
      </c>
      <c r="CM1815" s="1" t="b">
        <f t="shared" si="939"/>
        <v>1</v>
      </c>
      <c r="CN1815" s="1" t="b">
        <f t="shared" si="940"/>
        <v>0</v>
      </c>
      <c r="CO1815" s="2" t="b">
        <f t="shared" si="941"/>
        <v>1</v>
      </c>
      <c r="CP1815" s="2" t="b">
        <f t="shared" si="942"/>
        <v>1</v>
      </c>
      <c r="CQ1815" s="2" t="b">
        <f t="shared" si="943"/>
        <v>0</v>
      </c>
      <c r="CR1815" s="6" t="str">
        <f t="shared" si="944"/>
        <v>Male</v>
      </c>
      <c r="CS1815" s="7">
        <f t="shared" si="945"/>
        <v>1</v>
      </c>
      <c r="CT1815" s="7">
        <f t="shared" si="946"/>
        <v>0</v>
      </c>
      <c r="CU1815" s="7">
        <f t="shared" si="947"/>
        <v>0</v>
      </c>
      <c r="CV1815" s="7">
        <f t="shared" si="948"/>
        <v>1</v>
      </c>
      <c r="CW1815" s="7">
        <f t="shared" si="953"/>
        <v>0</v>
      </c>
      <c r="CX1815" s="1" t="b">
        <f t="shared" si="954"/>
        <v>0</v>
      </c>
      <c r="CY1815" s="1" t="b">
        <f t="shared" si="955"/>
        <v>0</v>
      </c>
    </row>
    <row r="1816" spans="1:111" ht="188.5" x14ac:dyDescent="0.35">
      <c r="B1816" s="1" t="s">
        <v>13809</v>
      </c>
      <c r="C1816" s="9">
        <v>44403</v>
      </c>
      <c r="D1816" s="10" t="s">
        <v>13809</v>
      </c>
      <c r="E1816" s="1">
        <v>19</v>
      </c>
      <c r="F1816" s="1" t="s">
        <v>127</v>
      </c>
      <c r="G1816" s="1" t="s">
        <v>13809</v>
      </c>
      <c r="H1816" s="1" t="s">
        <v>13809</v>
      </c>
      <c r="I1816" s="9">
        <v>44392</v>
      </c>
      <c r="J1816" s="2" t="s">
        <v>109</v>
      </c>
      <c r="K1816" s="2" t="s">
        <v>13809</v>
      </c>
      <c r="N1816" s="2" t="s">
        <v>13809</v>
      </c>
      <c r="O1816" s="2" t="s">
        <v>110</v>
      </c>
      <c r="P1816" s="2" t="s">
        <v>111</v>
      </c>
      <c r="S1816" s="2" t="s">
        <v>112</v>
      </c>
      <c r="T1816" s="2" t="s">
        <v>111</v>
      </c>
      <c r="U1816" s="2" t="b">
        <f>OR(S1816="yes",T1816="yes")</f>
        <v>1</v>
      </c>
      <c r="V1816" s="2" t="s">
        <v>113</v>
      </c>
      <c r="W1816" s="1" t="s">
        <v>112</v>
      </c>
      <c r="X1816" s="1" t="s">
        <v>138</v>
      </c>
      <c r="Y1816" s="2" t="s">
        <v>112</v>
      </c>
      <c r="Z1816" s="2" t="s">
        <v>112</v>
      </c>
      <c r="AB1816" s="2">
        <v>1</v>
      </c>
      <c r="AC1816" s="1" t="s">
        <v>111</v>
      </c>
      <c r="AF1816" s="1" t="s">
        <v>111</v>
      </c>
      <c r="AJ1816" s="1" t="s">
        <v>115</v>
      </c>
      <c r="AK1816" s="1" t="s">
        <v>129</v>
      </c>
      <c r="AO1816" s="1" t="s">
        <v>221</v>
      </c>
      <c r="AS1816" s="1" t="s">
        <v>118</v>
      </c>
      <c r="AZ1816" s="1" t="s">
        <v>222</v>
      </c>
      <c r="BC1816" s="1" t="s">
        <v>2729</v>
      </c>
      <c r="BJ1816" s="1" t="s">
        <v>111</v>
      </c>
      <c r="BN1816" s="1" t="s">
        <v>112</v>
      </c>
      <c r="BO1816" s="1" t="s">
        <v>148</v>
      </c>
      <c r="BP1816" s="1" t="s">
        <v>6630</v>
      </c>
      <c r="BQ1816" s="1" t="s">
        <v>121</v>
      </c>
      <c r="BR1816" s="1" t="s">
        <v>122</v>
      </c>
      <c r="BS1816" s="1" t="s">
        <v>112</v>
      </c>
      <c r="BU1816" s="34" t="s">
        <v>6631</v>
      </c>
      <c r="BV1816" s="9">
        <v>44405</v>
      </c>
      <c r="BW1816" s="34" t="s">
        <v>6632</v>
      </c>
      <c r="BY1816" s="2" t="s">
        <v>174</v>
      </c>
      <c r="BZ1816" s="2" t="s">
        <v>124</v>
      </c>
      <c r="CB1816" s="1" t="s">
        <v>1260</v>
      </c>
      <c r="CC1816" s="2" t="s">
        <v>113</v>
      </c>
      <c r="CD1816" s="1" t="b">
        <f t="shared" si="929"/>
        <v>1</v>
      </c>
      <c r="CE1816" s="1" t="b">
        <f t="shared" si="930"/>
        <v>0</v>
      </c>
      <c r="CF1816" s="1" t="b">
        <f t="shared" si="932"/>
        <v>0</v>
      </c>
      <c r="CG1816" s="1" t="b">
        <f t="shared" si="933"/>
        <v>0</v>
      </c>
      <c r="CH1816" s="1" t="b">
        <f t="shared" si="934"/>
        <v>0</v>
      </c>
      <c r="CI1816" s="1" t="b">
        <f t="shared" si="935"/>
        <v>1</v>
      </c>
      <c r="CJ1816" s="1" t="b">
        <f t="shared" si="936"/>
        <v>0</v>
      </c>
      <c r="CK1816" s="1" t="b">
        <f t="shared" si="937"/>
        <v>0</v>
      </c>
      <c r="CL1816" s="1" t="b">
        <f t="shared" si="938"/>
        <v>0</v>
      </c>
      <c r="CM1816" s="1" t="b">
        <f t="shared" si="939"/>
        <v>0</v>
      </c>
      <c r="CN1816" s="1" t="b">
        <f t="shared" si="940"/>
        <v>0</v>
      </c>
      <c r="CO1816" s="2" t="b">
        <f t="shared" si="941"/>
        <v>1</v>
      </c>
      <c r="CP1816" s="2" t="b">
        <f t="shared" si="942"/>
        <v>1</v>
      </c>
      <c r="CQ1816" s="2" t="b">
        <f t="shared" si="943"/>
        <v>0</v>
      </c>
      <c r="CR1816" s="6" t="str">
        <f t="shared" si="944"/>
        <v>Male</v>
      </c>
      <c r="CS1816" s="7">
        <f t="shared" si="945"/>
        <v>1</v>
      </c>
      <c r="CT1816" s="7">
        <f t="shared" si="946"/>
        <v>0</v>
      </c>
      <c r="CU1816" s="7">
        <f t="shared" si="947"/>
        <v>0</v>
      </c>
      <c r="CV1816" s="7">
        <f t="shared" si="948"/>
        <v>0</v>
      </c>
    </row>
    <row r="1817" spans="1:111" ht="348" x14ac:dyDescent="0.35">
      <c r="B1817" s="1" t="s">
        <v>13809</v>
      </c>
      <c r="C1817" s="9">
        <v>44403</v>
      </c>
      <c r="D1817" s="10" t="s">
        <v>13809</v>
      </c>
      <c r="E1817" s="1">
        <v>15</v>
      </c>
      <c r="F1817" s="1" t="s">
        <v>127</v>
      </c>
      <c r="G1817" s="1" t="s">
        <v>13809</v>
      </c>
      <c r="H1817" s="1" t="s">
        <v>13809</v>
      </c>
      <c r="I1817" s="2" t="s">
        <v>183</v>
      </c>
      <c r="J1817" s="2" t="s">
        <v>109</v>
      </c>
      <c r="K1817" s="2" t="s">
        <v>13809</v>
      </c>
      <c r="L1817" s="9">
        <v>44396</v>
      </c>
      <c r="M1817" s="2" t="s">
        <v>109</v>
      </c>
      <c r="N1817" s="2" t="s">
        <v>13809</v>
      </c>
      <c r="O1817" s="2" t="s">
        <v>110</v>
      </c>
      <c r="P1817" s="2" t="s">
        <v>111</v>
      </c>
      <c r="S1817" s="2" t="s">
        <v>112</v>
      </c>
      <c r="T1817" s="2" t="s">
        <v>111</v>
      </c>
      <c r="U1817" s="2" t="b">
        <v>1</v>
      </c>
      <c r="V1817" s="2" t="s">
        <v>113</v>
      </c>
      <c r="W1817" s="1" t="s">
        <v>112</v>
      </c>
      <c r="X1817" s="1" t="s">
        <v>114</v>
      </c>
      <c r="Y1817" s="2" t="s">
        <v>112</v>
      </c>
      <c r="Z1817" s="2" t="s">
        <v>111</v>
      </c>
      <c r="AA1817" s="2" t="s">
        <v>112</v>
      </c>
      <c r="AB1817" s="2">
        <v>4</v>
      </c>
      <c r="AC1817" s="1" t="s">
        <v>111</v>
      </c>
      <c r="AF1817" s="1" t="s">
        <v>111</v>
      </c>
      <c r="AJ1817" s="1" t="s">
        <v>115</v>
      </c>
      <c r="AK1817" s="1" t="s">
        <v>201</v>
      </c>
      <c r="AN1817" s="1" t="s">
        <v>6633</v>
      </c>
      <c r="AO1817" s="1" t="s">
        <v>117</v>
      </c>
      <c r="AU1817" s="1" t="s">
        <v>238</v>
      </c>
      <c r="AX1817" s="1">
        <v>64</v>
      </c>
      <c r="AZ1817" s="1" t="s">
        <v>198</v>
      </c>
      <c r="BA1817" s="1" t="s">
        <v>6634</v>
      </c>
      <c r="BF1817" s="1" t="s">
        <v>6635</v>
      </c>
      <c r="BG1817" s="1" t="s">
        <v>6636</v>
      </c>
      <c r="BH1817" s="1" t="s">
        <v>6637</v>
      </c>
      <c r="BJ1817" s="1" t="s">
        <v>111</v>
      </c>
      <c r="BN1817" s="1" t="s">
        <v>112</v>
      </c>
      <c r="BO1817" s="1" t="s">
        <v>2403</v>
      </c>
      <c r="BP1817" s="1" t="s">
        <v>6638</v>
      </c>
      <c r="BQ1817" s="1" t="s">
        <v>121</v>
      </c>
      <c r="BR1817" s="1" t="s">
        <v>122</v>
      </c>
      <c r="BS1817" s="1" t="s">
        <v>112</v>
      </c>
      <c r="BU1817" s="34" t="s">
        <v>6639</v>
      </c>
      <c r="BV1817" s="9">
        <v>44413</v>
      </c>
      <c r="BW1817" s="34" t="s">
        <v>14573</v>
      </c>
      <c r="BY1817" s="2" t="s">
        <v>156</v>
      </c>
      <c r="BZ1817" s="2" t="s">
        <v>162</v>
      </c>
      <c r="CA1817" s="2">
        <v>2</v>
      </c>
      <c r="CB1817" s="1" t="s">
        <v>307</v>
      </c>
      <c r="CC1817" s="2" t="s">
        <v>126</v>
      </c>
      <c r="CD1817" s="1" t="b">
        <f t="shared" si="929"/>
        <v>1</v>
      </c>
      <c r="CE1817" s="1" t="b">
        <f t="shared" si="930"/>
        <v>1</v>
      </c>
      <c r="CF1817" s="1" t="b">
        <f t="shared" si="932"/>
        <v>0</v>
      </c>
      <c r="CG1817" s="1" t="b">
        <f t="shared" si="933"/>
        <v>1</v>
      </c>
      <c r="CH1817" s="1" t="b">
        <f t="shared" si="934"/>
        <v>0</v>
      </c>
      <c r="CI1817" s="1" t="b">
        <f t="shared" si="935"/>
        <v>0</v>
      </c>
      <c r="CJ1817" s="1" t="b">
        <f t="shared" si="936"/>
        <v>0</v>
      </c>
      <c r="CK1817" s="1" t="b">
        <f t="shared" si="937"/>
        <v>0</v>
      </c>
      <c r="CL1817" s="1" t="b">
        <f t="shared" si="938"/>
        <v>0</v>
      </c>
      <c r="CM1817" s="1" t="b">
        <f t="shared" si="939"/>
        <v>0</v>
      </c>
      <c r="CN1817" s="1" t="b">
        <f t="shared" si="940"/>
        <v>0</v>
      </c>
      <c r="CO1817" s="2" t="b">
        <f t="shared" si="941"/>
        <v>1</v>
      </c>
      <c r="CP1817" s="2" t="b">
        <f t="shared" si="942"/>
        <v>1</v>
      </c>
      <c r="CQ1817" s="2" t="b">
        <f t="shared" si="943"/>
        <v>0</v>
      </c>
      <c r="CR1817" s="6" t="str">
        <f t="shared" si="944"/>
        <v>Male</v>
      </c>
      <c r="CS1817" s="7">
        <f t="shared" si="945"/>
        <v>1</v>
      </c>
      <c r="CT1817" s="7">
        <f t="shared" si="946"/>
        <v>0</v>
      </c>
      <c r="CU1817" s="7">
        <f t="shared" si="947"/>
        <v>0</v>
      </c>
      <c r="CV1817" s="7">
        <f t="shared" si="948"/>
        <v>1</v>
      </c>
      <c r="CW1817" s="7">
        <f>COUNTIF(M1817,"=*moderna*")</f>
        <v>0</v>
      </c>
      <c r="CX1817" s="1" t="b">
        <f>AND(E1817&lt;30,NOT(E1817="."),NOT(E1817=""))</f>
        <v>1</v>
      </c>
      <c r="CY1817" s="1" t="b">
        <f>AND(E1817&gt;17,E1817&lt;41,NOT(E1817="."),NOT(E1817=""))</f>
        <v>0</v>
      </c>
      <c r="DG1817" s="1" t="b">
        <f>AND(E1817&gt;4,E1817&lt;18,NOT(E1817=""),NOT(E1817="."))</f>
        <v>1</v>
      </c>
    </row>
    <row r="1818" spans="1:111" ht="72.5" x14ac:dyDescent="0.35">
      <c r="B1818" s="1" t="s">
        <v>13809</v>
      </c>
      <c r="C1818" s="9">
        <v>44403</v>
      </c>
      <c r="D1818" s="10" t="s">
        <v>13809</v>
      </c>
      <c r="E1818" s="1">
        <v>15</v>
      </c>
      <c r="F1818" s="1" t="s">
        <v>127</v>
      </c>
      <c r="G1818" s="1" t="s">
        <v>13809</v>
      </c>
      <c r="H1818" s="1" t="s">
        <v>13809</v>
      </c>
      <c r="I1818" s="2" t="s">
        <v>183</v>
      </c>
      <c r="J1818" s="2" t="s">
        <v>109</v>
      </c>
      <c r="K1818" s="2" t="s">
        <v>13809</v>
      </c>
      <c r="L1818" s="9">
        <v>44400</v>
      </c>
      <c r="M1818" s="2" t="s">
        <v>109</v>
      </c>
      <c r="N1818" s="2" t="s">
        <v>13809</v>
      </c>
      <c r="O1818" s="2" t="s">
        <v>110</v>
      </c>
      <c r="P1818" s="2" t="s">
        <v>111</v>
      </c>
      <c r="S1818" s="2" t="s">
        <v>112</v>
      </c>
      <c r="T1818" s="2" t="s">
        <v>111</v>
      </c>
      <c r="U1818" s="2" t="b">
        <v>1</v>
      </c>
      <c r="V1818" s="2" t="s">
        <v>113</v>
      </c>
      <c r="W1818" s="1" t="s">
        <v>112</v>
      </c>
      <c r="X1818" s="1" t="s">
        <v>110</v>
      </c>
      <c r="Y1818" s="2" t="s">
        <v>112</v>
      </c>
      <c r="Z1818" s="2" t="s">
        <v>111</v>
      </c>
      <c r="AA1818" s="2" t="s">
        <v>112</v>
      </c>
      <c r="AB1818" s="2">
        <v>2</v>
      </c>
      <c r="AC1818" s="1" t="s">
        <v>111</v>
      </c>
      <c r="AF1818" s="1" t="s">
        <v>111</v>
      </c>
      <c r="AJ1818" s="1" t="s">
        <v>115</v>
      </c>
      <c r="AK1818" s="1" t="s">
        <v>129</v>
      </c>
      <c r="AO1818" s="1" t="s">
        <v>130</v>
      </c>
      <c r="AS1818" s="1" t="s">
        <v>118</v>
      </c>
      <c r="AU1818" s="1" t="s">
        <v>132</v>
      </c>
      <c r="AZ1818" s="1" t="s">
        <v>155</v>
      </c>
      <c r="BA1818" s="1" t="s">
        <v>6640</v>
      </c>
      <c r="BJ1818" s="1" t="s">
        <v>112</v>
      </c>
      <c r="BK1818" s="1" t="s">
        <v>112</v>
      </c>
      <c r="BL1818" s="1" t="s">
        <v>301</v>
      </c>
      <c r="BQ1818" s="1" t="s">
        <v>1460</v>
      </c>
      <c r="BR1818" s="1" t="s">
        <v>122</v>
      </c>
      <c r="BS1818" s="1" t="s">
        <v>112</v>
      </c>
      <c r="BU1818" s="34" t="s">
        <v>6641</v>
      </c>
      <c r="BV1818" s="9">
        <v>44403</v>
      </c>
      <c r="BW1818" s="34" t="s">
        <v>6642</v>
      </c>
      <c r="BY1818" s="2" t="s">
        <v>123</v>
      </c>
      <c r="BZ1818" s="2" t="s">
        <v>124</v>
      </c>
      <c r="CA1818" s="2">
        <v>2</v>
      </c>
      <c r="CB1818" s="1" t="s">
        <v>207</v>
      </c>
      <c r="CC1818" s="2" t="s">
        <v>126</v>
      </c>
      <c r="CD1818" s="1" t="b">
        <f t="shared" si="929"/>
        <v>1</v>
      </c>
      <c r="CE1818" s="1" t="b">
        <f t="shared" si="930"/>
        <v>1</v>
      </c>
      <c r="CF1818" s="1" t="b">
        <f t="shared" si="932"/>
        <v>0</v>
      </c>
      <c r="CG1818" s="1" t="b">
        <f t="shared" si="933"/>
        <v>1</v>
      </c>
      <c r="CH1818" s="1" t="b">
        <f t="shared" si="934"/>
        <v>0</v>
      </c>
      <c r="CI1818" s="1" t="b">
        <f t="shared" si="935"/>
        <v>0</v>
      </c>
      <c r="CJ1818" s="1" t="b">
        <f t="shared" si="936"/>
        <v>0</v>
      </c>
      <c r="CK1818" s="1" t="b">
        <f t="shared" si="937"/>
        <v>0</v>
      </c>
      <c r="CL1818" s="1" t="b">
        <f t="shared" si="938"/>
        <v>0</v>
      </c>
      <c r="CM1818" s="1" t="b">
        <f t="shared" si="939"/>
        <v>0</v>
      </c>
      <c r="CN1818" s="1" t="b">
        <f t="shared" si="940"/>
        <v>0</v>
      </c>
      <c r="CO1818" s="2" t="b">
        <f t="shared" si="941"/>
        <v>1</v>
      </c>
      <c r="CP1818" s="2" t="b">
        <f t="shared" si="942"/>
        <v>1</v>
      </c>
      <c r="CQ1818" s="2" t="b">
        <f t="shared" si="943"/>
        <v>0</v>
      </c>
      <c r="CR1818" s="6" t="str">
        <f t="shared" si="944"/>
        <v>Male</v>
      </c>
      <c r="CS1818" s="7">
        <f t="shared" si="945"/>
        <v>1</v>
      </c>
      <c r="CT1818" s="7">
        <f t="shared" si="946"/>
        <v>0</v>
      </c>
      <c r="CU1818" s="7">
        <f t="shared" si="947"/>
        <v>0</v>
      </c>
      <c r="CV1818" s="7">
        <f t="shared" si="948"/>
        <v>1</v>
      </c>
      <c r="CW1818" s="7">
        <f>COUNTIF(M1818,"=*moderna*")</f>
        <v>0</v>
      </c>
      <c r="CX1818" s="1" t="b">
        <f>AND(E1818&lt;30,NOT(E1818="."),NOT(E1818=""))</f>
        <v>1</v>
      </c>
      <c r="CY1818" s="1" t="b">
        <f>AND(E1818&gt;17,E1818&lt;41,NOT(E1818="."),NOT(E1818=""))</f>
        <v>0</v>
      </c>
      <c r="DG1818" s="1" t="b">
        <f>AND(E1818&gt;4,E1818&lt;18,NOT(E1818=""),NOT(E1818="."))</f>
        <v>1</v>
      </c>
    </row>
    <row r="1819" spans="1:111" ht="406" x14ac:dyDescent="0.35">
      <c r="B1819" s="1" t="s">
        <v>13809</v>
      </c>
      <c r="C1819" s="9">
        <v>44403</v>
      </c>
      <c r="D1819" s="10" t="s">
        <v>13809</v>
      </c>
      <c r="E1819" s="1">
        <v>48</v>
      </c>
      <c r="F1819" s="1" t="s">
        <v>108</v>
      </c>
      <c r="G1819" s="1" t="s">
        <v>13809</v>
      </c>
      <c r="H1819" s="1" t="s">
        <v>13809</v>
      </c>
      <c r="J1819" s="2" t="s">
        <v>109</v>
      </c>
      <c r="K1819" s="2" t="s">
        <v>13809</v>
      </c>
      <c r="L1819" s="9">
        <v>44214</v>
      </c>
      <c r="M1819" s="2" t="s">
        <v>109</v>
      </c>
      <c r="N1819" s="2" t="s">
        <v>13809</v>
      </c>
      <c r="O1819" s="2" t="s">
        <v>110</v>
      </c>
      <c r="P1819" s="2" t="s">
        <v>111</v>
      </c>
      <c r="S1819" s="2" t="s">
        <v>112</v>
      </c>
      <c r="T1819" s="2" t="s">
        <v>112</v>
      </c>
      <c r="U1819" s="2" t="b">
        <v>1</v>
      </c>
      <c r="V1819" s="2" t="s">
        <v>113</v>
      </c>
      <c r="W1819" s="1" t="s">
        <v>111</v>
      </c>
      <c r="Y1819" s="2" t="s">
        <v>112</v>
      </c>
      <c r="Z1819" s="2" t="s">
        <v>111</v>
      </c>
      <c r="AA1819" s="2" t="s">
        <v>112</v>
      </c>
      <c r="AB1819" s="2">
        <v>1</v>
      </c>
      <c r="AC1819" s="1" t="s">
        <v>111</v>
      </c>
      <c r="AF1819" s="1" t="s">
        <v>111</v>
      </c>
      <c r="AH1819" s="1" t="s">
        <v>193</v>
      </c>
      <c r="AI1819" s="1" t="s">
        <v>6643</v>
      </c>
      <c r="AJ1819" s="1" t="s">
        <v>115</v>
      </c>
      <c r="AK1819" s="1" t="s">
        <v>116</v>
      </c>
      <c r="AN1819" s="1" t="s">
        <v>619</v>
      </c>
      <c r="AO1819" s="1" t="s">
        <v>117</v>
      </c>
      <c r="AS1819" s="1" t="s">
        <v>190</v>
      </c>
      <c r="AU1819" s="1" t="s">
        <v>132</v>
      </c>
      <c r="AZ1819" s="1" t="s">
        <v>402</v>
      </c>
      <c r="BA1819" s="1">
        <v>0</v>
      </c>
      <c r="BE1819" s="1" t="s">
        <v>6644</v>
      </c>
      <c r="BJ1819" s="1" t="s">
        <v>112</v>
      </c>
      <c r="BK1819" s="1" t="s">
        <v>111</v>
      </c>
      <c r="BQ1819" s="1" t="s">
        <v>121</v>
      </c>
      <c r="BR1819" s="1" t="s">
        <v>122</v>
      </c>
      <c r="BS1819" s="1" t="s">
        <v>111</v>
      </c>
      <c r="BT1819" s="34" t="s">
        <v>6645</v>
      </c>
      <c r="BU1819" s="34" t="s">
        <v>6646</v>
      </c>
      <c r="BV1819" s="9">
        <v>44544</v>
      </c>
      <c r="BW1819" s="34" t="s">
        <v>14574</v>
      </c>
      <c r="BY1819" s="2" t="s">
        <v>153</v>
      </c>
      <c r="BZ1819" s="2" t="s">
        <v>124</v>
      </c>
      <c r="CA1819" s="2">
        <v>2</v>
      </c>
      <c r="CB1819" s="1" t="s">
        <v>246</v>
      </c>
      <c r="CC1819" s="2" t="s">
        <v>126</v>
      </c>
      <c r="CD1819" s="1" t="b">
        <f t="shared" si="929"/>
        <v>0</v>
      </c>
      <c r="CE1819" s="1" t="b">
        <f t="shared" si="930"/>
        <v>0</v>
      </c>
      <c r="CF1819" s="1" t="b">
        <f t="shared" si="932"/>
        <v>0</v>
      </c>
      <c r="CG1819" s="1" t="b">
        <f t="shared" si="933"/>
        <v>0</v>
      </c>
      <c r="CH1819" s="1" t="b">
        <f t="shared" si="934"/>
        <v>0</v>
      </c>
      <c r="CI1819" s="1" t="b">
        <f t="shared" si="935"/>
        <v>0</v>
      </c>
      <c r="CJ1819" s="1" t="b">
        <f t="shared" si="936"/>
        <v>0</v>
      </c>
      <c r="CK1819" s="1" t="b">
        <f t="shared" si="937"/>
        <v>0</v>
      </c>
      <c r="CL1819" s="1" t="b">
        <f t="shared" si="938"/>
        <v>1</v>
      </c>
      <c r="CM1819" s="1" t="b">
        <f t="shared" si="939"/>
        <v>0</v>
      </c>
      <c r="CN1819" s="1" t="b">
        <f t="shared" si="940"/>
        <v>0</v>
      </c>
      <c r="CO1819" s="2" t="b">
        <f t="shared" si="941"/>
        <v>1</v>
      </c>
      <c r="CP1819" s="2" t="b">
        <f t="shared" si="942"/>
        <v>1</v>
      </c>
      <c r="CQ1819" s="2" t="b">
        <f t="shared" si="943"/>
        <v>0</v>
      </c>
      <c r="CR1819" s="6" t="str">
        <f t="shared" si="944"/>
        <v>Female</v>
      </c>
      <c r="CS1819" s="7">
        <f t="shared" si="945"/>
        <v>1</v>
      </c>
      <c r="CT1819" s="7">
        <f t="shared" si="946"/>
        <v>0</v>
      </c>
      <c r="CU1819" s="7">
        <f t="shared" si="947"/>
        <v>0</v>
      </c>
      <c r="CV1819" s="7">
        <f t="shared" si="948"/>
        <v>1</v>
      </c>
      <c r="CW1819" s="7">
        <f>COUNTIF(M1819,"=*moderna*")</f>
        <v>0</v>
      </c>
      <c r="CX1819" s="1" t="b">
        <f>AND(E1819&lt;30,NOT(E1819="."),NOT(E1819=""))</f>
        <v>0</v>
      </c>
      <c r="CY1819" s="1" t="b">
        <f>AND(E1819&gt;17,E1819&lt;41,NOT(E1819="."),NOT(E1819=""))</f>
        <v>0</v>
      </c>
      <c r="DG1819" s="1" t="b">
        <f>AND(E1819&gt;4,E1819&lt;18,NOT(E1819=""),NOT(E1819="."))</f>
        <v>0</v>
      </c>
    </row>
    <row r="1820" spans="1:111" ht="87" x14ac:dyDescent="0.35">
      <c r="B1820" s="1" t="s">
        <v>13809</v>
      </c>
      <c r="C1820" s="9">
        <v>44403</v>
      </c>
      <c r="D1820" s="10" t="s">
        <v>13809</v>
      </c>
      <c r="E1820" s="1">
        <v>36</v>
      </c>
      <c r="F1820" s="1" t="s">
        <v>127</v>
      </c>
      <c r="G1820" s="1" t="s">
        <v>13809</v>
      </c>
      <c r="H1820" s="1" t="s">
        <v>13809</v>
      </c>
      <c r="I1820" s="2" t="s">
        <v>183</v>
      </c>
      <c r="K1820" s="2" t="s">
        <v>13809</v>
      </c>
      <c r="L1820" s="9">
        <v>44311</v>
      </c>
      <c r="M1820" s="2" t="s">
        <v>109</v>
      </c>
      <c r="N1820" s="2" t="s">
        <v>13809</v>
      </c>
      <c r="O1820" s="2" t="s">
        <v>110</v>
      </c>
      <c r="P1820" s="2" t="s">
        <v>111</v>
      </c>
      <c r="S1820" s="2" t="s">
        <v>111</v>
      </c>
      <c r="T1820" s="2" t="s">
        <v>112</v>
      </c>
      <c r="U1820" s="2" t="b">
        <v>1</v>
      </c>
      <c r="V1820" s="2" t="s">
        <v>126</v>
      </c>
      <c r="W1820" s="1" t="s">
        <v>111</v>
      </c>
      <c r="Y1820" s="2" t="s">
        <v>112</v>
      </c>
      <c r="Z1820" s="2" t="s">
        <v>111</v>
      </c>
      <c r="AA1820" s="2" t="s">
        <v>112</v>
      </c>
      <c r="AB1820" s="2">
        <v>3</v>
      </c>
      <c r="AC1820" s="1" t="s">
        <v>111</v>
      </c>
      <c r="AF1820" s="1" t="s">
        <v>111</v>
      </c>
      <c r="AJ1820" s="1" t="s">
        <v>115</v>
      </c>
      <c r="AK1820" s="1" t="s">
        <v>201</v>
      </c>
      <c r="AN1820" s="1" t="s">
        <v>6647</v>
      </c>
      <c r="AO1820" s="1" t="s">
        <v>221</v>
      </c>
      <c r="AZ1820" s="1" t="s">
        <v>222</v>
      </c>
      <c r="BC1820" s="1" t="s">
        <v>6108</v>
      </c>
      <c r="BJ1820" s="1" t="s">
        <v>111</v>
      </c>
      <c r="BN1820" s="1" t="s">
        <v>111</v>
      </c>
      <c r="BQ1820" s="1" t="s">
        <v>121</v>
      </c>
      <c r="BR1820" s="1" t="s">
        <v>122</v>
      </c>
      <c r="BS1820" s="1" t="s">
        <v>112</v>
      </c>
      <c r="BU1820" s="34" t="s">
        <v>6648</v>
      </c>
      <c r="BV1820" s="9">
        <v>44403</v>
      </c>
      <c r="BW1820" s="34" t="s">
        <v>14575</v>
      </c>
      <c r="BY1820" s="2" t="s">
        <v>153</v>
      </c>
      <c r="BZ1820" s="2" t="s">
        <v>124</v>
      </c>
      <c r="CB1820" s="1" t="s">
        <v>256</v>
      </c>
      <c r="CD1820" s="1" t="b">
        <f t="shared" si="929"/>
        <v>0</v>
      </c>
      <c r="CE1820" s="1" t="b">
        <f t="shared" si="930"/>
        <v>0</v>
      </c>
      <c r="CF1820" s="1" t="b">
        <f t="shared" si="932"/>
        <v>0</v>
      </c>
      <c r="CG1820" s="1" t="b">
        <f t="shared" si="933"/>
        <v>0</v>
      </c>
      <c r="CH1820" s="1" t="b">
        <f t="shared" si="934"/>
        <v>0</v>
      </c>
      <c r="CI1820" s="1" t="b">
        <f t="shared" si="935"/>
        <v>0</v>
      </c>
      <c r="CJ1820" s="1" t="b">
        <f t="shared" si="936"/>
        <v>0</v>
      </c>
      <c r="CK1820" s="1" t="b">
        <f t="shared" si="937"/>
        <v>1</v>
      </c>
      <c r="CL1820" s="1" t="b">
        <f t="shared" si="938"/>
        <v>0</v>
      </c>
      <c r="CM1820" s="1" t="b">
        <f t="shared" si="939"/>
        <v>0</v>
      </c>
      <c r="CN1820" s="1" t="b">
        <f t="shared" si="940"/>
        <v>0</v>
      </c>
      <c r="CO1820" s="2" t="b">
        <f t="shared" si="941"/>
        <v>1</v>
      </c>
      <c r="CP1820" s="2" t="b">
        <f t="shared" si="942"/>
        <v>1</v>
      </c>
      <c r="CQ1820" s="2" t="b">
        <f t="shared" si="943"/>
        <v>0</v>
      </c>
      <c r="CR1820" s="6" t="str">
        <f t="shared" si="944"/>
        <v>Male</v>
      </c>
      <c r="CS1820" s="7">
        <f t="shared" si="945"/>
        <v>0</v>
      </c>
      <c r="CT1820" s="7">
        <f t="shared" si="946"/>
        <v>0</v>
      </c>
      <c r="CU1820" s="7">
        <f t="shared" si="947"/>
        <v>0</v>
      </c>
      <c r="CV1820" s="7">
        <f t="shared" si="948"/>
        <v>1</v>
      </c>
      <c r="CW1820" s="7">
        <f>COUNTIF(M1820,"=*moderna*")</f>
        <v>0</v>
      </c>
      <c r="CX1820" s="1" t="b">
        <f>AND(E1820&lt;30,NOT(E1820="."),NOT(E1820=""))</f>
        <v>0</v>
      </c>
      <c r="CY1820" s="1" t="b">
        <f>AND(E1820&gt;17,E1820&lt;41,NOT(E1820="."),NOT(E1820=""))</f>
        <v>1</v>
      </c>
      <c r="DG1820" s="1" t="b">
        <f>AND(E1820&gt;4,E1820&lt;18,NOT(E1820=""),NOT(E1820="."))</f>
        <v>0</v>
      </c>
    </row>
    <row r="1821" spans="1:111" ht="101.5" x14ac:dyDescent="0.35">
      <c r="B1821" s="1" t="s">
        <v>13809</v>
      </c>
      <c r="C1821" s="9">
        <v>44404</v>
      </c>
      <c r="D1821" s="10" t="s">
        <v>13809</v>
      </c>
      <c r="E1821" s="1">
        <v>13</v>
      </c>
      <c r="F1821" s="1" t="s">
        <v>108</v>
      </c>
      <c r="G1821" s="1" t="s">
        <v>13809</v>
      </c>
      <c r="H1821" s="1" t="s">
        <v>13809</v>
      </c>
      <c r="I1821" s="9">
        <v>44388</v>
      </c>
      <c r="J1821" s="2" t="s">
        <v>109</v>
      </c>
      <c r="K1821" s="2" t="s">
        <v>13809</v>
      </c>
      <c r="N1821" s="2" t="s">
        <v>13809</v>
      </c>
      <c r="O1821" s="2" t="s">
        <v>315</v>
      </c>
      <c r="P1821" s="2" t="s">
        <v>111</v>
      </c>
      <c r="S1821" s="2" t="s">
        <v>112</v>
      </c>
      <c r="T1821" s="2" t="s">
        <v>111</v>
      </c>
      <c r="U1821" s="2" t="b">
        <v>1</v>
      </c>
      <c r="V1821" s="2" t="s">
        <v>113</v>
      </c>
      <c r="W1821" s="1" t="s">
        <v>112</v>
      </c>
      <c r="X1821" s="1" t="s">
        <v>114</v>
      </c>
      <c r="Y1821" s="2" t="s">
        <v>112</v>
      </c>
      <c r="Z1821" s="2" t="s">
        <v>112</v>
      </c>
      <c r="AB1821" s="2">
        <v>16</v>
      </c>
      <c r="AC1821" s="1" t="s">
        <v>111</v>
      </c>
      <c r="AF1821" s="1" t="s">
        <v>111</v>
      </c>
      <c r="AJ1821" s="1" t="s">
        <v>115</v>
      </c>
      <c r="AK1821" s="1" t="s">
        <v>201</v>
      </c>
      <c r="AN1821" s="1" t="s">
        <v>6649</v>
      </c>
      <c r="AO1821" s="1" t="s">
        <v>6650</v>
      </c>
      <c r="AS1821" s="1" t="s">
        <v>190</v>
      </c>
      <c r="BJ1821" s="1" t="s">
        <v>112</v>
      </c>
      <c r="BK1821" s="1" t="s">
        <v>112</v>
      </c>
      <c r="BL1821" s="1" t="s">
        <v>6651</v>
      </c>
      <c r="BQ1821" s="1" t="s">
        <v>121</v>
      </c>
      <c r="BS1821" s="1" t="s">
        <v>111</v>
      </c>
      <c r="BT1821" s="34" t="s">
        <v>6652</v>
      </c>
      <c r="BU1821" s="34" t="s">
        <v>6652</v>
      </c>
      <c r="BV1821" s="9">
        <v>44474</v>
      </c>
      <c r="BW1821" s="34" t="s">
        <v>6653</v>
      </c>
      <c r="BY1821" s="2" t="s">
        <v>136</v>
      </c>
      <c r="BZ1821" s="2" t="s">
        <v>232</v>
      </c>
      <c r="CA1821" s="2">
        <v>1</v>
      </c>
      <c r="CB1821" s="1" t="s">
        <v>265</v>
      </c>
      <c r="CC1821" s="2" t="s">
        <v>126</v>
      </c>
      <c r="CD1821" s="1" t="b">
        <f t="shared" si="929"/>
        <v>1</v>
      </c>
      <c r="CE1821" s="1" t="b">
        <f t="shared" si="930"/>
        <v>1</v>
      </c>
      <c r="CF1821" s="1" t="b">
        <f t="shared" si="932"/>
        <v>0</v>
      </c>
      <c r="CG1821" s="1" t="b">
        <f t="shared" si="933"/>
        <v>1</v>
      </c>
      <c r="CH1821" s="1" t="b">
        <f t="shared" si="934"/>
        <v>0</v>
      </c>
      <c r="CI1821" s="1" t="b">
        <f t="shared" si="935"/>
        <v>0</v>
      </c>
      <c r="CJ1821" s="1" t="b">
        <f t="shared" si="936"/>
        <v>0</v>
      </c>
      <c r="CK1821" s="1" t="b">
        <f t="shared" si="937"/>
        <v>0</v>
      </c>
      <c r="CL1821" s="1" t="b">
        <f t="shared" si="938"/>
        <v>0</v>
      </c>
      <c r="CM1821" s="1" t="b">
        <f t="shared" si="939"/>
        <v>0</v>
      </c>
      <c r="CN1821" s="1" t="b">
        <f t="shared" si="940"/>
        <v>0</v>
      </c>
      <c r="CO1821" s="2" t="b">
        <f t="shared" si="941"/>
        <v>0</v>
      </c>
      <c r="CP1821" s="2" t="b">
        <f t="shared" si="942"/>
        <v>0</v>
      </c>
      <c r="CQ1821" s="2" t="b">
        <f t="shared" si="943"/>
        <v>1</v>
      </c>
      <c r="CR1821" s="6" t="str">
        <f t="shared" si="944"/>
        <v>Female</v>
      </c>
      <c r="CS1821" s="7">
        <f t="shared" si="945"/>
        <v>1</v>
      </c>
      <c r="CT1821" s="7">
        <f t="shared" si="946"/>
        <v>0</v>
      </c>
      <c r="CU1821" s="7">
        <f t="shared" si="947"/>
        <v>0</v>
      </c>
      <c r="CV1821" s="7">
        <f t="shared" si="948"/>
        <v>0</v>
      </c>
      <c r="CW1821" s="7">
        <f>COUNTIF(M1821,"=*moderna*")</f>
        <v>0</v>
      </c>
      <c r="CX1821" s="1" t="b">
        <f>AND(E1821&lt;30,NOT(E1821="."),NOT(E1821=""))</f>
        <v>1</v>
      </c>
      <c r="CY1821" s="1" t="b">
        <f>AND(E1821&gt;17,E1821&lt;41,NOT(E1821="."),NOT(E1821=""))</f>
        <v>0</v>
      </c>
      <c r="DG1821" s="1" t="b">
        <f>AND(E1821&gt;4,E1821&lt;18,NOT(E1821=""),NOT(E1821="."))</f>
        <v>1</v>
      </c>
    </row>
    <row r="1822" spans="1:111" ht="101.5" x14ac:dyDescent="0.35">
      <c r="B1822" s="1" t="s">
        <v>13809</v>
      </c>
      <c r="C1822" s="9">
        <v>44404</v>
      </c>
      <c r="D1822" s="10" t="s">
        <v>13809</v>
      </c>
      <c r="E1822" s="1">
        <v>73</v>
      </c>
      <c r="F1822" s="1" t="s">
        <v>127</v>
      </c>
      <c r="G1822" s="1" t="s">
        <v>13809</v>
      </c>
      <c r="H1822" s="1" t="s">
        <v>13809</v>
      </c>
      <c r="I1822" s="2" t="s">
        <v>183</v>
      </c>
      <c r="J1822" s="2" t="s">
        <v>128</v>
      </c>
      <c r="K1822" s="2" t="s">
        <v>13809</v>
      </c>
      <c r="L1822" s="2" t="s">
        <v>183</v>
      </c>
      <c r="M1822" s="2" t="s">
        <v>128</v>
      </c>
      <c r="N1822" s="2" t="s">
        <v>13809</v>
      </c>
      <c r="O1822" s="2" t="s">
        <v>110</v>
      </c>
      <c r="P1822" s="2" t="s">
        <v>111</v>
      </c>
      <c r="S1822" s="2" t="s">
        <v>112</v>
      </c>
      <c r="T1822" s="2" t="s">
        <v>112</v>
      </c>
      <c r="U1822" s="2" t="b">
        <f>OR(S1822="yes",T1822="yes")</f>
        <v>1</v>
      </c>
      <c r="V1822" s="2" t="s">
        <v>126</v>
      </c>
      <c r="W1822" s="1" t="s">
        <v>111</v>
      </c>
      <c r="BJ1822" s="1" t="s">
        <v>111</v>
      </c>
      <c r="BV1822" s="9">
        <v>44476</v>
      </c>
      <c r="BW1822" s="34" t="s">
        <v>14576</v>
      </c>
      <c r="BY1822" s="2" t="s">
        <v>153</v>
      </c>
      <c r="BZ1822" s="2" t="s">
        <v>124</v>
      </c>
      <c r="CB1822" s="1" t="s">
        <v>1994</v>
      </c>
      <c r="CD1822" s="1" t="b">
        <f t="shared" si="929"/>
        <v>0</v>
      </c>
      <c r="CE1822" s="1" t="b">
        <f t="shared" si="930"/>
        <v>0</v>
      </c>
      <c r="CF1822" s="1" t="b">
        <f t="shared" si="932"/>
        <v>0</v>
      </c>
      <c r="CG1822" s="1" t="b">
        <f t="shared" si="933"/>
        <v>0</v>
      </c>
      <c r="CH1822" s="1" t="b">
        <f t="shared" si="934"/>
        <v>0</v>
      </c>
      <c r="CI1822" s="1" t="b">
        <f t="shared" si="935"/>
        <v>0</v>
      </c>
      <c r="CJ1822" s="1" t="b">
        <f t="shared" si="936"/>
        <v>0</v>
      </c>
      <c r="CK1822" s="1" t="b">
        <f t="shared" si="937"/>
        <v>0</v>
      </c>
      <c r="CL1822" s="1" t="b">
        <f t="shared" si="938"/>
        <v>0</v>
      </c>
      <c r="CM1822" s="1" t="b">
        <f t="shared" si="939"/>
        <v>0</v>
      </c>
      <c r="CN1822" s="1" t="b">
        <f t="shared" si="940"/>
        <v>1</v>
      </c>
      <c r="CO1822" s="2" t="b">
        <f t="shared" si="941"/>
        <v>0</v>
      </c>
      <c r="CP1822" s="2" t="b">
        <f t="shared" si="942"/>
        <v>0</v>
      </c>
      <c r="CQ1822" s="2" t="b">
        <f t="shared" si="943"/>
        <v>0</v>
      </c>
      <c r="CR1822" s="6" t="str">
        <f t="shared" si="944"/>
        <v>Male</v>
      </c>
      <c r="CS1822" s="7">
        <f t="shared" si="945"/>
        <v>0</v>
      </c>
      <c r="CT1822" s="7">
        <f t="shared" si="946"/>
        <v>1</v>
      </c>
      <c r="CU1822" s="7">
        <f t="shared" si="947"/>
        <v>0</v>
      </c>
      <c r="CV1822" s="7">
        <f t="shared" si="948"/>
        <v>0</v>
      </c>
    </row>
    <row r="1823" spans="1:111" ht="87" x14ac:dyDescent="0.35">
      <c r="A1823" s="4"/>
      <c r="B1823" s="1" t="s">
        <v>13809</v>
      </c>
      <c r="C1823" s="14">
        <v>44404</v>
      </c>
      <c r="D1823" s="10" t="s">
        <v>13809</v>
      </c>
      <c r="E1823" s="15">
        <v>15</v>
      </c>
      <c r="F1823" s="13" t="s">
        <v>127</v>
      </c>
      <c r="G1823" s="1" t="s">
        <v>13809</v>
      </c>
      <c r="H1823" s="1" t="s">
        <v>13809</v>
      </c>
      <c r="I1823" s="4" t="s">
        <v>183</v>
      </c>
      <c r="J1823" s="4" t="s">
        <v>109</v>
      </c>
      <c r="K1823" s="2" t="s">
        <v>13809</v>
      </c>
      <c r="L1823" s="14">
        <v>44383</v>
      </c>
      <c r="M1823" s="4" t="s">
        <v>109</v>
      </c>
      <c r="N1823" s="2" t="s">
        <v>13809</v>
      </c>
      <c r="O1823" s="4" t="s">
        <v>110</v>
      </c>
      <c r="P1823" s="4" t="s">
        <v>111</v>
      </c>
      <c r="Q1823" s="4"/>
      <c r="R1823" s="4"/>
      <c r="S1823" s="4" t="s">
        <v>111</v>
      </c>
      <c r="T1823" s="4" t="s">
        <v>112</v>
      </c>
      <c r="U1823" s="4" t="b">
        <v>1</v>
      </c>
      <c r="V1823" s="4" t="s">
        <v>126</v>
      </c>
      <c r="W1823" s="13" t="s">
        <v>111</v>
      </c>
      <c r="X1823" s="13"/>
      <c r="Y1823" s="4" t="s">
        <v>112</v>
      </c>
      <c r="Z1823" s="4" t="s">
        <v>111</v>
      </c>
      <c r="AA1823" s="4" t="s">
        <v>112</v>
      </c>
      <c r="AB1823" s="4">
        <v>2</v>
      </c>
      <c r="AC1823" s="13" t="s">
        <v>111</v>
      </c>
      <c r="AD1823" s="13"/>
      <c r="AE1823" s="13"/>
      <c r="AF1823" s="13" t="s">
        <v>111</v>
      </c>
      <c r="AG1823" s="13"/>
      <c r="AH1823" s="13"/>
      <c r="AI1823" s="13"/>
      <c r="AJ1823" s="13" t="s">
        <v>115</v>
      </c>
      <c r="AK1823" s="13" t="s">
        <v>150</v>
      </c>
      <c r="AL1823" s="13"/>
      <c r="AM1823" s="13"/>
      <c r="AN1823" s="13"/>
      <c r="AO1823" s="13" t="s">
        <v>117</v>
      </c>
      <c r="AP1823" s="13"/>
      <c r="AQ1823" s="13"/>
      <c r="AR1823" s="13"/>
      <c r="AS1823" s="13"/>
      <c r="AT1823" s="13"/>
      <c r="AU1823" s="13" t="s">
        <v>132</v>
      </c>
      <c r="AV1823" s="13"/>
      <c r="AW1823" s="13"/>
      <c r="AX1823" s="13"/>
      <c r="AY1823" s="13"/>
      <c r="AZ1823" s="13" t="s">
        <v>155</v>
      </c>
      <c r="BA1823" s="13">
        <v>0</v>
      </c>
      <c r="BB1823" s="13"/>
      <c r="BC1823" s="13"/>
      <c r="BD1823" s="13"/>
      <c r="BE1823" s="13"/>
      <c r="BF1823" s="13"/>
      <c r="BG1823" s="13"/>
      <c r="BH1823" s="13"/>
      <c r="BI1823" s="13"/>
      <c r="BJ1823" s="13" t="s">
        <v>111</v>
      </c>
      <c r="BK1823" s="13"/>
      <c r="BL1823" s="13"/>
      <c r="BM1823" s="13"/>
      <c r="BN1823" s="13" t="s">
        <v>112</v>
      </c>
      <c r="BO1823" s="13" t="s">
        <v>148</v>
      </c>
      <c r="BP1823" s="13" t="s">
        <v>6654</v>
      </c>
      <c r="BQ1823" s="13" t="s">
        <v>121</v>
      </c>
      <c r="BR1823" s="13" t="s">
        <v>122</v>
      </c>
      <c r="BS1823" s="13" t="s">
        <v>111</v>
      </c>
      <c r="BT1823" s="35" t="s">
        <v>6655</v>
      </c>
      <c r="BU1823" s="35" t="s">
        <v>6656</v>
      </c>
      <c r="BV1823" s="14">
        <v>44413</v>
      </c>
      <c r="BW1823" s="35" t="s">
        <v>6657</v>
      </c>
      <c r="BX1823" s="4" t="s">
        <v>111</v>
      </c>
      <c r="BY1823" s="4" t="s">
        <v>153</v>
      </c>
      <c r="BZ1823" s="4" t="s">
        <v>124</v>
      </c>
      <c r="CB1823" s="13" t="s">
        <v>5825</v>
      </c>
      <c r="CC1823" s="4" t="s">
        <v>220</v>
      </c>
      <c r="CD1823" s="1" t="b">
        <f t="shared" si="929"/>
        <v>1</v>
      </c>
      <c r="CE1823" s="1" t="b">
        <f t="shared" si="930"/>
        <v>1</v>
      </c>
      <c r="CF1823" s="1" t="b">
        <f t="shared" si="932"/>
        <v>0</v>
      </c>
      <c r="CG1823" s="1" t="b">
        <f t="shared" si="933"/>
        <v>1</v>
      </c>
      <c r="CH1823" s="1" t="b">
        <f t="shared" si="934"/>
        <v>0</v>
      </c>
      <c r="CI1823" s="1" t="b">
        <f t="shared" si="935"/>
        <v>0</v>
      </c>
      <c r="CJ1823" s="1" t="b">
        <f t="shared" si="936"/>
        <v>0</v>
      </c>
      <c r="CK1823" s="1" t="b">
        <f t="shared" si="937"/>
        <v>0</v>
      </c>
      <c r="CL1823" s="1" t="b">
        <f t="shared" si="938"/>
        <v>0</v>
      </c>
      <c r="CM1823" s="1" t="b">
        <f t="shared" si="939"/>
        <v>0</v>
      </c>
      <c r="CN1823" s="1" t="b">
        <f t="shared" si="940"/>
        <v>0</v>
      </c>
      <c r="CO1823" s="2" t="b">
        <f t="shared" si="941"/>
        <v>1</v>
      </c>
      <c r="CP1823" s="2" t="b">
        <f t="shared" si="942"/>
        <v>1</v>
      </c>
      <c r="CQ1823" s="2" t="b">
        <f t="shared" si="943"/>
        <v>0</v>
      </c>
      <c r="CR1823" s="6" t="str">
        <f t="shared" si="944"/>
        <v>Male</v>
      </c>
      <c r="CS1823" s="7">
        <f t="shared" si="945"/>
        <v>1</v>
      </c>
      <c r="CT1823" s="7">
        <f t="shared" si="946"/>
        <v>0</v>
      </c>
      <c r="CU1823" s="7">
        <f t="shared" si="947"/>
        <v>0</v>
      </c>
      <c r="CV1823" s="7">
        <f t="shared" si="948"/>
        <v>1</v>
      </c>
      <c r="CW1823" s="7">
        <f>COUNTIF(M1823,"=*moderna*")</f>
        <v>0</v>
      </c>
      <c r="CX1823" s="1" t="b">
        <f>AND(E1823&lt;30,NOT(E1823="."),NOT(E1823=""))</f>
        <v>1</v>
      </c>
      <c r="CY1823" s="1" t="b">
        <f>AND(E1823&gt;17,E1823&lt;41,NOT(E1823="."),NOT(E1823=""))</f>
        <v>0</v>
      </c>
      <c r="DG1823" s="1" t="b">
        <f>AND(E1823&gt;4,E1823&lt;18,NOT(E1823=""),NOT(E1823="."))</f>
        <v>1</v>
      </c>
    </row>
    <row r="1824" spans="1:111" ht="130.5" x14ac:dyDescent="0.35">
      <c r="B1824" s="1" t="s">
        <v>13809</v>
      </c>
      <c r="C1824" s="9">
        <v>44404</v>
      </c>
      <c r="D1824" s="10" t="s">
        <v>13809</v>
      </c>
      <c r="E1824" s="1">
        <v>28</v>
      </c>
      <c r="F1824" s="1" t="s">
        <v>127</v>
      </c>
      <c r="G1824" s="1" t="s">
        <v>13809</v>
      </c>
      <c r="H1824" s="1" t="s">
        <v>13809</v>
      </c>
      <c r="I1824" s="2" t="s">
        <v>183</v>
      </c>
      <c r="J1824" s="2" t="s">
        <v>109</v>
      </c>
      <c r="K1824" s="2" t="s">
        <v>13809</v>
      </c>
      <c r="L1824" s="9">
        <v>44400</v>
      </c>
      <c r="M1824" s="2" t="s">
        <v>109</v>
      </c>
      <c r="N1824" s="2" t="s">
        <v>13809</v>
      </c>
      <c r="O1824" s="2" t="s">
        <v>110</v>
      </c>
      <c r="P1824" s="2" t="s">
        <v>111</v>
      </c>
      <c r="S1824" s="2" t="s">
        <v>112</v>
      </c>
      <c r="T1824" s="2" t="s">
        <v>111</v>
      </c>
      <c r="U1824" s="2" t="b">
        <v>1</v>
      </c>
      <c r="V1824" s="2" t="s">
        <v>113</v>
      </c>
      <c r="W1824" s="1" t="s">
        <v>112</v>
      </c>
      <c r="X1824" s="1" t="s">
        <v>110</v>
      </c>
      <c r="Y1824" s="2" t="s">
        <v>112</v>
      </c>
      <c r="Z1824" s="2" t="s">
        <v>111</v>
      </c>
      <c r="AA1824" s="2" t="s">
        <v>112</v>
      </c>
      <c r="AB1824" s="2">
        <v>1</v>
      </c>
      <c r="AC1824" s="1" t="s">
        <v>111</v>
      </c>
      <c r="AF1824" s="1" t="s">
        <v>111</v>
      </c>
      <c r="AJ1824" s="1" t="s">
        <v>115</v>
      </c>
      <c r="AK1824" s="1" t="s">
        <v>215</v>
      </c>
      <c r="AO1824" s="1" t="s">
        <v>130</v>
      </c>
      <c r="AS1824" s="1" t="s">
        <v>145</v>
      </c>
      <c r="AU1824" s="1" t="s">
        <v>177</v>
      </c>
      <c r="AX1824" s="12">
        <v>0.45</v>
      </c>
      <c r="AZ1824" s="1" t="s">
        <v>133</v>
      </c>
      <c r="BA1824" s="1" t="s">
        <v>6658</v>
      </c>
      <c r="BE1824" s="1" t="s">
        <v>6659</v>
      </c>
      <c r="BG1824" s="1" t="s">
        <v>1547</v>
      </c>
      <c r="BH1824" s="1" t="s">
        <v>2173</v>
      </c>
      <c r="BJ1824" s="1" t="s">
        <v>112</v>
      </c>
      <c r="BK1824" s="1" t="s">
        <v>112</v>
      </c>
      <c r="BL1824" s="1" t="s">
        <v>226</v>
      </c>
      <c r="BQ1824" s="1" t="s">
        <v>121</v>
      </c>
      <c r="BR1824" s="1" t="s">
        <v>122</v>
      </c>
      <c r="BS1824" s="1" t="s">
        <v>111</v>
      </c>
      <c r="BT1824" s="34" t="s">
        <v>6660</v>
      </c>
      <c r="BU1824" s="34" t="s">
        <v>6661</v>
      </c>
      <c r="BV1824" s="9">
        <v>44497</v>
      </c>
      <c r="BW1824" s="34" t="s">
        <v>6662</v>
      </c>
      <c r="BX1824" s="2" t="s">
        <v>111</v>
      </c>
      <c r="BY1824" s="2" t="s">
        <v>123</v>
      </c>
      <c r="BZ1824" s="2" t="s">
        <v>124</v>
      </c>
      <c r="CA1824" s="2">
        <v>2</v>
      </c>
      <c r="CB1824" s="1" t="s">
        <v>253</v>
      </c>
      <c r="CC1824" s="2" t="s">
        <v>126</v>
      </c>
      <c r="CD1824" s="1" t="b">
        <f t="shared" si="929"/>
        <v>1</v>
      </c>
      <c r="CE1824" s="1" t="b">
        <f t="shared" si="930"/>
        <v>0</v>
      </c>
      <c r="CF1824" s="1" t="b">
        <f t="shared" si="932"/>
        <v>0</v>
      </c>
      <c r="CG1824" s="1" t="b">
        <f t="shared" si="933"/>
        <v>0</v>
      </c>
      <c r="CH1824" s="1" t="b">
        <f t="shared" si="934"/>
        <v>0</v>
      </c>
      <c r="CI1824" s="1" t="b">
        <f t="shared" si="935"/>
        <v>0</v>
      </c>
      <c r="CJ1824" s="1" t="b">
        <f t="shared" si="936"/>
        <v>1</v>
      </c>
      <c r="CK1824" s="1" t="b">
        <f t="shared" si="937"/>
        <v>0</v>
      </c>
      <c r="CL1824" s="1" t="b">
        <f t="shared" si="938"/>
        <v>0</v>
      </c>
      <c r="CM1824" s="1" t="b">
        <f t="shared" si="939"/>
        <v>0</v>
      </c>
      <c r="CN1824" s="1" t="b">
        <f t="shared" si="940"/>
        <v>0</v>
      </c>
      <c r="CO1824" s="2" t="b">
        <f t="shared" si="941"/>
        <v>1</v>
      </c>
      <c r="CP1824" s="2" t="b">
        <f t="shared" si="942"/>
        <v>1</v>
      </c>
      <c r="CQ1824" s="2" t="b">
        <f t="shared" si="943"/>
        <v>0</v>
      </c>
      <c r="CR1824" s="6" t="str">
        <f t="shared" si="944"/>
        <v>Male</v>
      </c>
      <c r="CS1824" s="7">
        <f t="shared" si="945"/>
        <v>1</v>
      </c>
      <c r="CT1824" s="7">
        <f t="shared" si="946"/>
        <v>0</v>
      </c>
      <c r="CU1824" s="7">
        <f t="shared" si="947"/>
        <v>0</v>
      </c>
      <c r="CV1824" s="7">
        <f t="shared" si="948"/>
        <v>1</v>
      </c>
      <c r="CW1824" s="7">
        <f>COUNTIF(M1824,"=*moderna*")</f>
        <v>0</v>
      </c>
      <c r="CX1824" s="1" t="b">
        <f>AND(E1824&lt;30,NOT(E1824="."),NOT(E1824=""))</f>
        <v>1</v>
      </c>
      <c r="CY1824" s="1" t="b">
        <f>AND(E1824&gt;17,E1824&lt;41,NOT(E1824="."),NOT(E1824=""))</f>
        <v>1</v>
      </c>
      <c r="DG1824" s="1" t="b">
        <f>AND(E1824&gt;4,E1824&lt;18,NOT(E1824=""),NOT(E1824="."))</f>
        <v>0</v>
      </c>
    </row>
    <row r="1825" spans="1:111" ht="130.5" x14ac:dyDescent="0.35">
      <c r="B1825" s="1" t="s">
        <v>13809</v>
      </c>
      <c r="C1825" s="9">
        <v>44404</v>
      </c>
      <c r="D1825" s="10" t="s">
        <v>13809</v>
      </c>
      <c r="E1825" s="1">
        <v>38</v>
      </c>
      <c r="F1825" s="1" t="s">
        <v>127</v>
      </c>
      <c r="G1825" s="1" t="s">
        <v>13809</v>
      </c>
      <c r="H1825" s="1" t="s">
        <v>13809</v>
      </c>
      <c r="K1825" s="2" t="s">
        <v>13809</v>
      </c>
      <c r="L1825" s="9">
        <v>44345</v>
      </c>
      <c r="M1825" s="2" t="s">
        <v>109</v>
      </c>
      <c r="N1825" s="2" t="s">
        <v>13809</v>
      </c>
      <c r="O1825" s="2" t="s">
        <v>110</v>
      </c>
      <c r="P1825" s="2" t="s">
        <v>111</v>
      </c>
      <c r="S1825" s="2" t="s">
        <v>111</v>
      </c>
      <c r="T1825" s="2" t="s">
        <v>112</v>
      </c>
      <c r="U1825" s="2" t="b">
        <v>1</v>
      </c>
      <c r="V1825" s="2" t="s">
        <v>113</v>
      </c>
      <c r="W1825" s="1" t="s">
        <v>112</v>
      </c>
      <c r="X1825" s="1" t="s">
        <v>138</v>
      </c>
      <c r="Y1825" s="2" t="s">
        <v>112</v>
      </c>
      <c r="Z1825" s="2" t="s">
        <v>111</v>
      </c>
      <c r="AA1825" s="2" t="s">
        <v>112</v>
      </c>
      <c r="AB1825" s="2">
        <v>1</v>
      </c>
      <c r="AC1825" s="1" t="s">
        <v>111</v>
      </c>
      <c r="AF1825" s="1" t="s">
        <v>111</v>
      </c>
      <c r="AJ1825" s="1" t="s">
        <v>115</v>
      </c>
      <c r="AK1825" s="1" t="s">
        <v>129</v>
      </c>
      <c r="AO1825" s="1" t="s">
        <v>117</v>
      </c>
      <c r="AS1825" s="1" t="s">
        <v>118</v>
      </c>
      <c r="AZ1825" s="1" t="s">
        <v>2769</v>
      </c>
      <c r="BJ1825" s="1" t="s">
        <v>111</v>
      </c>
      <c r="BN1825" s="1" t="s">
        <v>112</v>
      </c>
      <c r="BO1825" s="1" t="s">
        <v>234</v>
      </c>
      <c r="BP1825" s="1" t="s">
        <v>6663</v>
      </c>
      <c r="BQ1825" s="1" t="s">
        <v>121</v>
      </c>
      <c r="BR1825" s="1" t="s">
        <v>122</v>
      </c>
      <c r="BS1825" s="1" t="s">
        <v>112</v>
      </c>
      <c r="BU1825" s="34" t="s">
        <v>6664</v>
      </c>
      <c r="BV1825" s="9">
        <v>44459</v>
      </c>
      <c r="BW1825" s="34" t="s">
        <v>6665</v>
      </c>
      <c r="BX1825" s="2" t="s">
        <v>111</v>
      </c>
      <c r="BY1825" s="2" t="s">
        <v>174</v>
      </c>
      <c r="BZ1825" s="2" t="s">
        <v>162</v>
      </c>
      <c r="CA1825" s="2">
        <v>2</v>
      </c>
      <c r="CB1825" s="1" t="s">
        <v>256</v>
      </c>
      <c r="CC1825" s="2" t="s">
        <v>113</v>
      </c>
      <c r="CD1825" s="1" t="b">
        <f t="shared" si="929"/>
        <v>0</v>
      </c>
      <c r="CE1825" s="1" t="b">
        <f t="shared" si="930"/>
        <v>0</v>
      </c>
      <c r="CF1825" s="1" t="b">
        <f t="shared" si="932"/>
        <v>0</v>
      </c>
      <c r="CG1825" s="1" t="b">
        <f t="shared" si="933"/>
        <v>0</v>
      </c>
      <c r="CH1825" s="1" t="b">
        <f t="shared" si="934"/>
        <v>0</v>
      </c>
      <c r="CI1825" s="1" t="b">
        <f t="shared" si="935"/>
        <v>0</v>
      </c>
      <c r="CJ1825" s="1" t="b">
        <f t="shared" si="936"/>
        <v>0</v>
      </c>
      <c r="CK1825" s="1" t="b">
        <f t="shared" si="937"/>
        <v>1</v>
      </c>
      <c r="CL1825" s="1" t="b">
        <f t="shared" si="938"/>
        <v>0</v>
      </c>
      <c r="CM1825" s="1" t="b">
        <f t="shared" si="939"/>
        <v>0</v>
      </c>
      <c r="CN1825" s="1" t="b">
        <f t="shared" si="940"/>
        <v>0</v>
      </c>
      <c r="CO1825" s="2" t="b">
        <f t="shared" si="941"/>
        <v>1</v>
      </c>
      <c r="CP1825" s="2" t="b">
        <f t="shared" si="942"/>
        <v>1</v>
      </c>
      <c r="CQ1825" s="2" t="b">
        <f t="shared" si="943"/>
        <v>0</v>
      </c>
      <c r="CR1825" s="6" t="str">
        <f t="shared" si="944"/>
        <v>Male</v>
      </c>
      <c r="CS1825" s="7">
        <f t="shared" si="945"/>
        <v>0</v>
      </c>
      <c r="CT1825" s="7">
        <f t="shared" si="946"/>
        <v>0</v>
      </c>
      <c r="CU1825" s="7">
        <f t="shared" si="947"/>
        <v>0</v>
      </c>
      <c r="CV1825" s="7">
        <f t="shared" si="948"/>
        <v>1</v>
      </c>
      <c r="CW1825" s="7">
        <f>COUNTIF(M1825,"=*moderna*")</f>
        <v>0</v>
      </c>
      <c r="CX1825" s="1" t="b">
        <f>AND(E1825&lt;30,NOT(E1825="."),NOT(E1825=""))</f>
        <v>0</v>
      </c>
      <c r="CY1825" s="1" t="b">
        <f>AND(E1825&gt;17,E1825&lt;41,NOT(E1825="."),NOT(E1825=""))</f>
        <v>1</v>
      </c>
      <c r="DG1825" s="1" t="b">
        <f>AND(E1825&gt;4,E1825&lt;18,NOT(E1825=""),NOT(E1825="."))</f>
        <v>0</v>
      </c>
    </row>
    <row r="1826" spans="1:111" ht="72.5" x14ac:dyDescent="0.35">
      <c r="B1826" s="1" t="s">
        <v>13809</v>
      </c>
      <c r="C1826" s="9">
        <v>44404</v>
      </c>
      <c r="D1826" s="10" t="s">
        <v>13809</v>
      </c>
      <c r="E1826" s="1">
        <v>67</v>
      </c>
      <c r="F1826" s="1" t="s">
        <v>127</v>
      </c>
      <c r="G1826" s="1" t="s">
        <v>13809</v>
      </c>
      <c r="H1826" s="1" t="s">
        <v>13809</v>
      </c>
      <c r="I1826" s="2" t="s">
        <v>183</v>
      </c>
      <c r="K1826" s="2" t="s">
        <v>13809</v>
      </c>
      <c r="L1826" s="9">
        <v>44221</v>
      </c>
      <c r="M1826" s="2" t="s">
        <v>109</v>
      </c>
      <c r="N1826" s="2" t="s">
        <v>13809</v>
      </c>
      <c r="O1826" s="2" t="s">
        <v>110</v>
      </c>
      <c r="P1826" s="2" t="s">
        <v>111</v>
      </c>
      <c r="S1826" s="2" t="s">
        <v>112</v>
      </c>
      <c r="T1826" s="2" t="s">
        <v>111</v>
      </c>
      <c r="U1826" s="2" t="b">
        <v>1</v>
      </c>
      <c r="V1826" s="2" t="s">
        <v>126</v>
      </c>
      <c r="W1826" s="1" t="s">
        <v>111</v>
      </c>
      <c r="Y1826" s="2" t="s">
        <v>111</v>
      </c>
      <c r="AF1826" s="1" t="s">
        <v>111</v>
      </c>
      <c r="AH1826" s="1" t="s">
        <v>3623</v>
      </c>
      <c r="AI1826" s="1" t="s">
        <v>6666</v>
      </c>
      <c r="AJ1826" s="1" t="s">
        <v>115</v>
      </c>
      <c r="AK1826" s="1" t="s">
        <v>6667</v>
      </c>
      <c r="AO1826" s="1" t="s">
        <v>117</v>
      </c>
      <c r="AU1826" s="1" t="s">
        <v>238</v>
      </c>
      <c r="AX1826" s="1">
        <v>65</v>
      </c>
      <c r="AZ1826" s="1" t="s">
        <v>133</v>
      </c>
      <c r="BA1826" s="1">
        <v>0</v>
      </c>
      <c r="BE1826" s="1">
        <v>30</v>
      </c>
      <c r="BG1826" s="1">
        <v>25.09</v>
      </c>
      <c r="BH1826" s="1">
        <v>6</v>
      </c>
      <c r="BJ1826" s="1" t="s">
        <v>112</v>
      </c>
      <c r="BK1826" s="1" t="s">
        <v>111</v>
      </c>
      <c r="BQ1826" s="1" t="s">
        <v>121</v>
      </c>
      <c r="BR1826" s="1" t="s">
        <v>122</v>
      </c>
      <c r="BS1826" s="1" t="s">
        <v>112</v>
      </c>
      <c r="BU1826" s="34" t="s">
        <v>6668</v>
      </c>
      <c r="BV1826" s="9">
        <v>44404</v>
      </c>
      <c r="BW1826" s="34" t="s">
        <v>14577</v>
      </c>
      <c r="BY1826" s="2" t="s">
        <v>153</v>
      </c>
      <c r="BZ1826" s="2" t="s">
        <v>124</v>
      </c>
      <c r="CA1826" s="2">
        <v>2</v>
      </c>
      <c r="CB1826" s="1" t="s">
        <v>199</v>
      </c>
      <c r="CD1826" s="1" t="b">
        <f t="shared" si="929"/>
        <v>0</v>
      </c>
      <c r="CE1826" s="1" t="b">
        <f t="shared" si="930"/>
        <v>0</v>
      </c>
      <c r="CF1826" s="1" t="b">
        <f t="shared" si="932"/>
        <v>0</v>
      </c>
      <c r="CG1826" s="1" t="b">
        <f t="shared" si="933"/>
        <v>0</v>
      </c>
      <c r="CH1826" s="1" t="b">
        <f t="shared" si="934"/>
        <v>0</v>
      </c>
      <c r="CI1826" s="1" t="b">
        <f t="shared" si="935"/>
        <v>0</v>
      </c>
      <c r="CJ1826" s="1" t="b">
        <f t="shared" si="936"/>
        <v>0</v>
      </c>
      <c r="CK1826" s="1" t="b">
        <f t="shared" si="937"/>
        <v>0</v>
      </c>
      <c r="CL1826" s="1" t="b">
        <f t="shared" si="938"/>
        <v>0</v>
      </c>
      <c r="CM1826" s="1" t="b">
        <f t="shared" si="939"/>
        <v>0</v>
      </c>
      <c r="CN1826" s="1" t="b">
        <f t="shared" si="940"/>
        <v>1</v>
      </c>
      <c r="CO1826" s="2" t="b">
        <f t="shared" si="941"/>
        <v>0</v>
      </c>
      <c r="CP1826" s="2" t="b">
        <f t="shared" si="942"/>
        <v>0</v>
      </c>
      <c r="CQ1826" s="2" t="b">
        <f t="shared" si="943"/>
        <v>0</v>
      </c>
      <c r="CR1826" s="6" t="str">
        <f t="shared" si="944"/>
        <v>Male</v>
      </c>
      <c r="CS1826" s="7">
        <f t="shared" si="945"/>
        <v>0</v>
      </c>
      <c r="CT1826" s="7">
        <f t="shared" si="946"/>
        <v>0</v>
      </c>
      <c r="CU1826" s="7">
        <f t="shared" si="947"/>
        <v>0</v>
      </c>
      <c r="CV1826" s="7">
        <f t="shared" si="948"/>
        <v>1</v>
      </c>
      <c r="CW1826" s="7">
        <f>COUNTIF(M1826,"=*moderna*")</f>
        <v>0</v>
      </c>
      <c r="CX1826" s="1" t="b">
        <f>AND(E1826&lt;30,NOT(E1826="."),NOT(E1826=""))</f>
        <v>0</v>
      </c>
      <c r="CY1826" s="1" t="b">
        <f>AND(E1826&gt;17,E1826&lt;41,NOT(E1826="."),NOT(E1826=""))</f>
        <v>0</v>
      </c>
      <c r="DG1826" s="1" t="b">
        <f>AND(E1826&gt;4,E1826&lt;18,NOT(E1826=""),NOT(E1826="."))</f>
        <v>0</v>
      </c>
    </row>
    <row r="1827" spans="1:111" ht="159.5" x14ac:dyDescent="0.35">
      <c r="B1827" s="1" t="s">
        <v>13809</v>
      </c>
      <c r="C1827" s="9">
        <v>44405</v>
      </c>
      <c r="D1827" s="10" t="s">
        <v>13809</v>
      </c>
      <c r="E1827" s="1">
        <v>42</v>
      </c>
      <c r="F1827" s="1" t="s">
        <v>127</v>
      </c>
      <c r="G1827" s="1" t="s">
        <v>13809</v>
      </c>
      <c r="H1827" s="1" t="s">
        <v>13809</v>
      </c>
      <c r="K1827" s="2" t="s">
        <v>13809</v>
      </c>
      <c r="N1827" s="2" t="s">
        <v>13809</v>
      </c>
      <c r="O1827" s="2" t="s">
        <v>110</v>
      </c>
      <c r="P1827" s="2" t="s">
        <v>111</v>
      </c>
      <c r="S1827" s="2" t="s">
        <v>112</v>
      </c>
      <c r="T1827" s="2" t="s">
        <v>111</v>
      </c>
      <c r="U1827" s="2" t="b">
        <v>1</v>
      </c>
      <c r="V1827" s="2" t="s">
        <v>113</v>
      </c>
      <c r="W1827" s="1" t="s">
        <v>112</v>
      </c>
      <c r="X1827" s="1" t="s">
        <v>110</v>
      </c>
      <c r="Y1827" s="2" t="s">
        <v>112</v>
      </c>
      <c r="Z1827" s="2" t="s">
        <v>111</v>
      </c>
      <c r="AA1827" s="2" t="s">
        <v>112</v>
      </c>
      <c r="AB1827" s="2">
        <v>2</v>
      </c>
      <c r="AC1827" s="1" t="s">
        <v>111</v>
      </c>
      <c r="AK1827" s="1" t="s">
        <v>185</v>
      </c>
      <c r="AO1827" s="1" t="s">
        <v>130</v>
      </c>
      <c r="AS1827" s="1" t="s">
        <v>190</v>
      </c>
      <c r="AU1827" s="1" t="s">
        <v>197</v>
      </c>
      <c r="BJ1827" s="1" t="s">
        <v>112</v>
      </c>
      <c r="BK1827" s="1" t="s">
        <v>112</v>
      </c>
      <c r="BL1827" s="1" t="s">
        <v>301</v>
      </c>
      <c r="BQ1827" s="1" t="s">
        <v>121</v>
      </c>
      <c r="BR1827" s="1" t="s">
        <v>122</v>
      </c>
      <c r="BS1827" s="1" t="s">
        <v>112</v>
      </c>
      <c r="BU1827" s="34" t="s">
        <v>6669</v>
      </c>
      <c r="BV1827" s="9">
        <v>44454</v>
      </c>
      <c r="BW1827" s="34" t="s">
        <v>6670</v>
      </c>
      <c r="BY1827" s="2" t="s">
        <v>123</v>
      </c>
      <c r="BZ1827" s="2" t="s">
        <v>162</v>
      </c>
      <c r="CA1827" s="2">
        <v>2</v>
      </c>
      <c r="CB1827" s="1" t="s">
        <v>199</v>
      </c>
      <c r="CC1827" s="2" t="s">
        <v>113</v>
      </c>
      <c r="CD1827" s="1" t="b">
        <f t="shared" si="929"/>
        <v>0</v>
      </c>
      <c r="CE1827" s="1" t="b">
        <f t="shared" si="930"/>
        <v>0</v>
      </c>
      <c r="CF1827" s="1" t="b">
        <f t="shared" si="932"/>
        <v>0</v>
      </c>
      <c r="CG1827" s="1" t="b">
        <f t="shared" si="933"/>
        <v>0</v>
      </c>
      <c r="CH1827" s="1" t="b">
        <f t="shared" si="934"/>
        <v>0</v>
      </c>
      <c r="CI1827" s="1" t="b">
        <f t="shared" si="935"/>
        <v>0</v>
      </c>
      <c r="CJ1827" s="1" t="b">
        <f t="shared" si="936"/>
        <v>0</v>
      </c>
      <c r="CK1827" s="1" t="b">
        <f t="shared" si="937"/>
        <v>0</v>
      </c>
      <c r="CL1827" s="1" t="b">
        <f t="shared" si="938"/>
        <v>1</v>
      </c>
      <c r="CM1827" s="1" t="b">
        <f t="shared" si="939"/>
        <v>0</v>
      </c>
      <c r="CN1827" s="1" t="b">
        <f t="shared" si="940"/>
        <v>0</v>
      </c>
      <c r="CO1827" s="2" t="b">
        <f t="shared" si="941"/>
        <v>1</v>
      </c>
      <c r="CP1827" s="2" t="b">
        <f t="shared" si="942"/>
        <v>1</v>
      </c>
      <c r="CQ1827" s="2" t="b">
        <f t="shared" si="943"/>
        <v>0</v>
      </c>
      <c r="CR1827" s="6" t="str">
        <f t="shared" si="944"/>
        <v>Male</v>
      </c>
      <c r="CS1827" s="7">
        <f t="shared" si="945"/>
        <v>0</v>
      </c>
      <c r="CT1827" s="7">
        <f t="shared" si="946"/>
        <v>0</v>
      </c>
      <c r="CU1827" s="7">
        <f t="shared" si="947"/>
        <v>0</v>
      </c>
      <c r="CV1827" s="7">
        <f t="shared" si="948"/>
        <v>0</v>
      </c>
      <c r="CW1827" s="7">
        <f>COUNTIF(M1827,"=*moderna*")</f>
        <v>0</v>
      </c>
      <c r="CX1827" s="1" t="b">
        <f>AND(E1827&lt;30,NOT(E1827="."),NOT(E1827=""))</f>
        <v>0</v>
      </c>
      <c r="CY1827" s="1" t="b">
        <f>AND(E1827&gt;17,E1827&lt;41,NOT(E1827="."),NOT(E1827=""))</f>
        <v>0</v>
      </c>
      <c r="DG1827" s="1" t="b">
        <f>AND(E1827&gt;4,E1827&lt;18,NOT(E1827=""),NOT(E1827="."))</f>
        <v>0</v>
      </c>
    </row>
    <row r="1828" spans="1:111" ht="116" x14ac:dyDescent="0.35">
      <c r="B1828" s="1" t="s">
        <v>13809</v>
      </c>
      <c r="C1828" s="9">
        <v>44405</v>
      </c>
      <c r="D1828" s="10" t="s">
        <v>13809</v>
      </c>
      <c r="E1828" s="1">
        <v>24</v>
      </c>
      <c r="F1828" s="1" t="s">
        <v>108</v>
      </c>
      <c r="G1828" s="1" t="s">
        <v>13809</v>
      </c>
      <c r="H1828" s="1" t="s">
        <v>13809</v>
      </c>
      <c r="I1828" s="9">
        <v>44357</v>
      </c>
      <c r="J1828" s="2" t="s">
        <v>128</v>
      </c>
      <c r="K1828" s="2" t="s">
        <v>13809</v>
      </c>
      <c r="L1828" s="9">
        <v>44387</v>
      </c>
      <c r="M1828" s="2" t="s">
        <v>128</v>
      </c>
      <c r="N1828" s="2" t="s">
        <v>13809</v>
      </c>
      <c r="O1828" s="2" t="s">
        <v>110</v>
      </c>
      <c r="P1828" s="2" t="s">
        <v>111</v>
      </c>
      <c r="S1828" s="2" t="s">
        <v>112</v>
      </c>
      <c r="T1828" s="2" t="s">
        <v>111</v>
      </c>
      <c r="U1828" s="2" t="b">
        <f>OR(S1828="yes",T1828="yes")</f>
        <v>1</v>
      </c>
      <c r="V1828" s="2" t="s">
        <v>126</v>
      </c>
      <c r="W1828" s="1" t="s">
        <v>111</v>
      </c>
      <c r="Y1828" s="2" t="s">
        <v>112</v>
      </c>
      <c r="Z1828" s="2" t="s">
        <v>111</v>
      </c>
      <c r="AA1828" s="2" t="s">
        <v>112</v>
      </c>
      <c r="AB1828" s="2" t="s">
        <v>6671</v>
      </c>
      <c r="AC1828" s="1" t="s">
        <v>111</v>
      </c>
      <c r="AF1828" s="1" t="s">
        <v>111</v>
      </c>
      <c r="AJ1828" s="1" t="s">
        <v>115</v>
      </c>
      <c r="AK1828" s="1" t="s">
        <v>164</v>
      </c>
      <c r="AN1828" s="1" t="s">
        <v>6672</v>
      </c>
      <c r="BJ1828" s="1" t="s">
        <v>111</v>
      </c>
      <c r="BN1828" s="1" t="s">
        <v>111</v>
      </c>
      <c r="BQ1828" s="1" t="s">
        <v>121</v>
      </c>
      <c r="BR1828" s="1" t="s">
        <v>122</v>
      </c>
      <c r="BS1828" s="1" t="s">
        <v>111</v>
      </c>
      <c r="BT1828" s="34" t="s">
        <v>184</v>
      </c>
      <c r="BU1828" s="34" t="s">
        <v>6673</v>
      </c>
      <c r="BV1828" s="9">
        <v>44757</v>
      </c>
      <c r="BW1828" s="34" t="s">
        <v>6674</v>
      </c>
      <c r="BY1828" s="2" t="s">
        <v>153</v>
      </c>
      <c r="BZ1828" s="2" t="s">
        <v>124</v>
      </c>
      <c r="CB1828" s="1" t="s">
        <v>1596</v>
      </c>
      <c r="CD1828" s="1" t="b">
        <f t="shared" si="929"/>
        <v>1</v>
      </c>
      <c r="CE1828" s="1" t="b">
        <f t="shared" si="930"/>
        <v>0</v>
      </c>
      <c r="CF1828" s="1" t="b">
        <f t="shared" si="932"/>
        <v>0</v>
      </c>
      <c r="CG1828" s="1" t="b">
        <f t="shared" si="933"/>
        <v>0</v>
      </c>
      <c r="CH1828" s="1" t="b">
        <f t="shared" si="934"/>
        <v>0</v>
      </c>
      <c r="CI1828" s="1" t="b">
        <f t="shared" si="935"/>
        <v>1</v>
      </c>
      <c r="CJ1828" s="1" t="b">
        <f t="shared" si="936"/>
        <v>0</v>
      </c>
      <c r="CK1828" s="1" t="b">
        <f t="shared" si="937"/>
        <v>0</v>
      </c>
      <c r="CL1828" s="1" t="b">
        <f t="shared" si="938"/>
        <v>0</v>
      </c>
      <c r="CM1828" s="1" t="b">
        <f t="shared" si="939"/>
        <v>0</v>
      </c>
      <c r="CN1828" s="1" t="b">
        <f t="shared" si="940"/>
        <v>0</v>
      </c>
      <c r="CO1828" s="2" t="b">
        <f t="shared" si="941"/>
        <v>0</v>
      </c>
      <c r="CP1828" s="2" t="b">
        <f t="shared" si="942"/>
        <v>0</v>
      </c>
      <c r="CQ1828" s="2" t="b">
        <f t="shared" si="943"/>
        <v>0</v>
      </c>
      <c r="CR1828" s="6" t="str">
        <f t="shared" si="944"/>
        <v>Female</v>
      </c>
      <c r="CS1828" s="7">
        <f t="shared" si="945"/>
        <v>0</v>
      </c>
      <c r="CT1828" s="7">
        <f t="shared" si="946"/>
        <v>1</v>
      </c>
      <c r="CU1828" s="7">
        <f t="shared" si="947"/>
        <v>0</v>
      </c>
      <c r="CV1828" s="7">
        <f t="shared" si="948"/>
        <v>0</v>
      </c>
    </row>
    <row r="1829" spans="1:111" ht="72.5" x14ac:dyDescent="0.35">
      <c r="B1829" s="1" t="s">
        <v>13809</v>
      </c>
      <c r="C1829" s="9">
        <v>44405</v>
      </c>
      <c r="D1829" s="10" t="s">
        <v>13809</v>
      </c>
      <c r="E1829" s="1">
        <v>44</v>
      </c>
      <c r="F1829" s="1" t="s">
        <v>127</v>
      </c>
      <c r="G1829" s="1" t="s">
        <v>13809</v>
      </c>
      <c r="H1829" s="1" t="s">
        <v>13809</v>
      </c>
      <c r="K1829" s="2" t="s">
        <v>13809</v>
      </c>
      <c r="L1829" s="9">
        <v>44256</v>
      </c>
      <c r="M1829" s="2" t="s">
        <v>128</v>
      </c>
      <c r="N1829" s="2" t="s">
        <v>13809</v>
      </c>
      <c r="O1829" s="2" t="s">
        <v>110</v>
      </c>
      <c r="P1829" s="2" t="s">
        <v>111</v>
      </c>
      <c r="S1829" s="2" t="s">
        <v>112</v>
      </c>
      <c r="T1829" s="2" t="s">
        <v>111</v>
      </c>
      <c r="U1829" s="2" t="b">
        <v>1</v>
      </c>
      <c r="V1829" s="2" t="s">
        <v>126</v>
      </c>
      <c r="W1829" s="1" t="s">
        <v>111</v>
      </c>
      <c r="Y1829" s="2" t="s">
        <v>111</v>
      </c>
      <c r="AF1829" s="1" t="s">
        <v>111</v>
      </c>
      <c r="AK1829" s="1" t="s">
        <v>2277</v>
      </c>
      <c r="AO1829" s="1" t="s">
        <v>296</v>
      </c>
      <c r="AZ1829" s="1" t="s">
        <v>217</v>
      </c>
      <c r="BG1829" s="1">
        <v>0.2</v>
      </c>
      <c r="BJ1829" s="1" t="s">
        <v>111</v>
      </c>
      <c r="BN1829" s="1" t="s">
        <v>111</v>
      </c>
      <c r="BU1829" s="34" t="s">
        <v>6675</v>
      </c>
      <c r="BV1829" s="9">
        <v>44405</v>
      </c>
      <c r="BW1829" s="34" t="s">
        <v>6676</v>
      </c>
      <c r="BX1829" s="2" t="s">
        <v>111</v>
      </c>
      <c r="BY1829" s="2" t="s">
        <v>153</v>
      </c>
      <c r="BZ1829" s="2" t="s">
        <v>124</v>
      </c>
      <c r="CB1829" s="1" t="s">
        <v>207</v>
      </c>
      <c r="CD1829" s="1" t="b">
        <f t="shared" si="929"/>
        <v>0</v>
      </c>
      <c r="CE1829" s="1" t="b">
        <f t="shared" si="930"/>
        <v>0</v>
      </c>
      <c r="CF1829" s="1" t="b">
        <f t="shared" si="932"/>
        <v>0</v>
      </c>
      <c r="CG1829" s="1" t="b">
        <f t="shared" si="933"/>
        <v>0</v>
      </c>
      <c r="CH1829" s="1" t="b">
        <f t="shared" si="934"/>
        <v>0</v>
      </c>
      <c r="CI1829" s="1" t="b">
        <f t="shared" si="935"/>
        <v>0</v>
      </c>
      <c r="CJ1829" s="1" t="b">
        <f t="shared" si="936"/>
        <v>0</v>
      </c>
      <c r="CK1829" s="1" t="b">
        <f t="shared" si="937"/>
        <v>0</v>
      </c>
      <c r="CL1829" s="1" t="b">
        <f t="shared" si="938"/>
        <v>1</v>
      </c>
      <c r="CM1829" s="1" t="b">
        <f t="shared" si="939"/>
        <v>0</v>
      </c>
      <c r="CN1829" s="1" t="b">
        <f t="shared" si="940"/>
        <v>0</v>
      </c>
      <c r="CO1829" s="2" t="b">
        <f t="shared" si="941"/>
        <v>0</v>
      </c>
      <c r="CP1829" s="2" t="b">
        <f t="shared" si="942"/>
        <v>0</v>
      </c>
      <c r="CQ1829" s="2" t="b">
        <f t="shared" si="943"/>
        <v>0</v>
      </c>
      <c r="CR1829" s="6" t="str">
        <f t="shared" si="944"/>
        <v>Male</v>
      </c>
      <c r="CS1829" s="7">
        <f t="shared" si="945"/>
        <v>0</v>
      </c>
      <c r="CT1829" s="7">
        <f t="shared" si="946"/>
        <v>0</v>
      </c>
      <c r="CU1829" s="7">
        <f t="shared" si="947"/>
        <v>0</v>
      </c>
      <c r="CV1829" s="7">
        <f t="shared" si="948"/>
        <v>0</v>
      </c>
      <c r="CW1829" s="7">
        <f>COUNTIF(M1829,"=*moderna*")</f>
        <v>1</v>
      </c>
      <c r="CX1829" s="1" t="b">
        <f>AND(E1829&lt;30,NOT(E1829="."),NOT(E1829=""))</f>
        <v>0</v>
      </c>
      <c r="CY1829" s="1" t="b">
        <f>AND(E1829&gt;17,E1829&lt;41,NOT(E1829="."),NOT(E1829=""))</f>
        <v>0</v>
      </c>
      <c r="DG1829" s="1" t="b">
        <f>AND(E1829&gt;4,E1829&lt;18,NOT(E1829=""),NOT(E1829="."))</f>
        <v>0</v>
      </c>
    </row>
    <row r="1830" spans="1:111" ht="319" x14ac:dyDescent="0.35">
      <c r="B1830" s="1" t="s">
        <v>13809</v>
      </c>
      <c r="C1830" s="9">
        <v>44405</v>
      </c>
      <c r="D1830" s="10" t="s">
        <v>13809</v>
      </c>
      <c r="E1830" s="1">
        <v>54</v>
      </c>
      <c r="F1830" s="1" t="s">
        <v>108</v>
      </c>
      <c r="G1830" s="1" t="s">
        <v>13809</v>
      </c>
      <c r="H1830" s="1" t="s">
        <v>13809</v>
      </c>
      <c r="I1830" s="9">
        <v>44293</v>
      </c>
      <c r="J1830" s="2" t="s">
        <v>409</v>
      </c>
      <c r="K1830" s="2" t="s">
        <v>13809</v>
      </c>
      <c r="N1830" s="2" t="s">
        <v>13809</v>
      </c>
      <c r="O1830" s="2" t="s">
        <v>110</v>
      </c>
      <c r="P1830" s="2" t="s">
        <v>111</v>
      </c>
      <c r="S1830" s="2" t="s">
        <v>112</v>
      </c>
      <c r="T1830" s="2" t="s">
        <v>111</v>
      </c>
      <c r="U1830" s="2" t="b">
        <v>1</v>
      </c>
      <c r="V1830" s="2" t="s">
        <v>126</v>
      </c>
      <c r="W1830" s="1" t="s">
        <v>111</v>
      </c>
      <c r="Y1830" s="2" t="s">
        <v>112</v>
      </c>
      <c r="Z1830" s="2" t="s">
        <v>112</v>
      </c>
      <c r="AB1830" s="2">
        <v>10</v>
      </c>
      <c r="AC1830" s="1" t="s">
        <v>111</v>
      </c>
      <c r="AF1830" s="1" t="s">
        <v>111</v>
      </c>
      <c r="AH1830" s="1" t="s">
        <v>193</v>
      </c>
      <c r="AI1830" s="1" t="s">
        <v>6677</v>
      </c>
      <c r="AJ1830" s="1" t="s">
        <v>115</v>
      </c>
      <c r="AK1830" s="1" t="s">
        <v>294</v>
      </c>
      <c r="AN1830" s="1" t="s">
        <v>6678</v>
      </c>
      <c r="AO1830" s="1" t="s">
        <v>166</v>
      </c>
      <c r="AU1830" s="1" t="s">
        <v>132</v>
      </c>
      <c r="AZ1830" s="1" t="s">
        <v>254</v>
      </c>
      <c r="BC1830" s="1" t="s">
        <v>6679</v>
      </c>
      <c r="BG1830" s="1" t="s">
        <v>6680</v>
      </c>
      <c r="BH1830" s="1" t="s">
        <v>6681</v>
      </c>
      <c r="BJ1830" s="1" t="s">
        <v>112</v>
      </c>
      <c r="BK1830" s="1" t="s">
        <v>111</v>
      </c>
      <c r="BQ1830" s="1" t="s">
        <v>121</v>
      </c>
      <c r="BR1830" s="1" t="s">
        <v>122</v>
      </c>
      <c r="BS1830" s="1" t="s">
        <v>111</v>
      </c>
      <c r="BT1830" s="34" t="s">
        <v>6682</v>
      </c>
      <c r="BU1830" s="34" t="s">
        <v>13933</v>
      </c>
      <c r="BV1830" s="9">
        <v>44698</v>
      </c>
      <c r="BW1830" s="34" t="s">
        <v>6683</v>
      </c>
      <c r="BY1830" s="2" t="s">
        <v>153</v>
      </c>
      <c r="BZ1830" s="2" t="s">
        <v>124</v>
      </c>
      <c r="CB1830" s="1" t="s">
        <v>259</v>
      </c>
      <c r="CD1830" s="1" t="b">
        <v>0</v>
      </c>
      <c r="CE1830" s="1" t="b">
        <v>0</v>
      </c>
      <c r="CF1830" s="1" t="b">
        <f t="shared" si="932"/>
        <v>0</v>
      </c>
      <c r="CG1830" s="1" t="b">
        <f t="shared" si="933"/>
        <v>0</v>
      </c>
      <c r="CH1830" s="1" t="b">
        <f t="shared" si="934"/>
        <v>0</v>
      </c>
      <c r="CI1830" s="1" t="b">
        <f t="shared" si="935"/>
        <v>0</v>
      </c>
      <c r="CJ1830" s="1" t="b">
        <f t="shared" si="936"/>
        <v>0</v>
      </c>
      <c r="CK1830" s="1" t="b">
        <f t="shared" si="937"/>
        <v>0</v>
      </c>
      <c r="CL1830" s="1" t="b">
        <f t="shared" si="938"/>
        <v>0</v>
      </c>
      <c r="CM1830" s="1" t="b">
        <f t="shared" si="939"/>
        <v>1</v>
      </c>
      <c r="CN1830" s="1" t="b">
        <f t="shared" si="940"/>
        <v>0</v>
      </c>
      <c r="CO1830" s="2" t="b">
        <f t="shared" si="941"/>
        <v>0</v>
      </c>
      <c r="CP1830" s="2" t="b">
        <f t="shared" si="942"/>
        <v>0</v>
      </c>
      <c r="CQ1830" s="2" t="b">
        <f t="shared" si="943"/>
        <v>1</v>
      </c>
      <c r="CR1830" s="6" t="str">
        <f t="shared" si="944"/>
        <v>Female</v>
      </c>
      <c r="CS1830" s="7">
        <f t="shared" si="945"/>
        <v>0</v>
      </c>
      <c r="CT1830" s="7">
        <f t="shared" si="946"/>
        <v>0</v>
      </c>
      <c r="CU1830" s="7">
        <f t="shared" si="947"/>
        <v>1</v>
      </c>
      <c r="CV1830" s="7">
        <f t="shared" si="948"/>
        <v>0</v>
      </c>
      <c r="CW1830" s="7">
        <f>COUNTIF(M1830,"=*moderna*")</f>
        <v>0</v>
      </c>
      <c r="CX1830" s="1" t="b">
        <f>AND(E1830&lt;30,NOT(E1830="."),NOT(E1830=""))</f>
        <v>0</v>
      </c>
      <c r="CY1830" s="1" t="b">
        <f>AND(E1830&gt;17,E1830&lt;41,NOT(E1830="."),NOT(E1830=""))</f>
        <v>0</v>
      </c>
      <c r="DG1830" s="1" t="b">
        <f>AND(E1830&gt;4,E1830&lt;18,NOT(E1830=""),NOT(E1830="."))</f>
        <v>0</v>
      </c>
    </row>
    <row r="1831" spans="1:111" ht="116" x14ac:dyDescent="0.35">
      <c r="B1831" s="1" t="s">
        <v>13809</v>
      </c>
      <c r="C1831" s="9">
        <v>44405</v>
      </c>
      <c r="D1831" s="10" t="s">
        <v>13809</v>
      </c>
      <c r="E1831" s="1">
        <v>51</v>
      </c>
      <c r="F1831" s="1" t="s">
        <v>108</v>
      </c>
      <c r="G1831" s="1" t="s">
        <v>13809</v>
      </c>
      <c r="H1831" s="1" t="s">
        <v>13809</v>
      </c>
      <c r="I1831" s="9">
        <v>44262</v>
      </c>
      <c r="J1831" s="2" t="s">
        <v>109</v>
      </c>
      <c r="K1831" s="2" t="s">
        <v>13809</v>
      </c>
      <c r="L1831" s="9">
        <v>44286</v>
      </c>
      <c r="M1831" s="2" t="s">
        <v>109</v>
      </c>
      <c r="N1831" s="2" t="s">
        <v>13809</v>
      </c>
      <c r="O1831" s="2" t="s">
        <v>110</v>
      </c>
      <c r="P1831" s="2" t="s">
        <v>111</v>
      </c>
      <c r="S1831" s="2" t="s">
        <v>112</v>
      </c>
      <c r="T1831" s="2" t="s">
        <v>111</v>
      </c>
      <c r="U1831" s="2" t="b">
        <v>1</v>
      </c>
      <c r="V1831" s="2" t="s">
        <v>113</v>
      </c>
      <c r="W1831" s="1" t="s">
        <v>111</v>
      </c>
      <c r="Y1831" s="2" t="s">
        <v>112</v>
      </c>
      <c r="Z1831" s="2" t="s">
        <v>111</v>
      </c>
      <c r="AA1831" s="2" t="s">
        <v>112</v>
      </c>
      <c r="AB1831" s="2">
        <v>21</v>
      </c>
      <c r="AC1831" s="1" t="s">
        <v>111</v>
      </c>
      <c r="AF1831" s="1" t="s">
        <v>111</v>
      </c>
      <c r="AJ1831" s="1" t="s">
        <v>115</v>
      </c>
      <c r="AK1831" s="1" t="s">
        <v>194</v>
      </c>
      <c r="AN1831" s="1" t="s">
        <v>6684</v>
      </c>
      <c r="AO1831" s="1" t="s">
        <v>117</v>
      </c>
      <c r="AU1831" s="1" t="s">
        <v>191</v>
      </c>
      <c r="AZ1831" s="1" t="s">
        <v>629</v>
      </c>
      <c r="BA1831" s="1">
        <v>7.1</v>
      </c>
      <c r="BD1831" s="1">
        <v>8.1999999999999993</v>
      </c>
      <c r="BJ1831" s="1" t="s">
        <v>112</v>
      </c>
      <c r="BK1831" s="1" t="s">
        <v>112</v>
      </c>
      <c r="BL1831" s="1" t="s">
        <v>142</v>
      </c>
      <c r="BQ1831" s="1" t="s">
        <v>121</v>
      </c>
      <c r="BR1831" s="1" t="s">
        <v>122</v>
      </c>
      <c r="BV1831" s="9">
        <v>44594</v>
      </c>
      <c r="BW1831" s="34" t="s">
        <v>14578</v>
      </c>
      <c r="BY1831" s="2" t="s">
        <v>156</v>
      </c>
      <c r="BZ1831" s="2" t="s">
        <v>232</v>
      </c>
      <c r="CA1831" s="2">
        <v>2</v>
      </c>
      <c r="CB1831" s="1" t="s">
        <v>6685</v>
      </c>
      <c r="CC1831" s="2" t="s">
        <v>126</v>
      </c>
      <c r="CD1831" s="1" t="b">
        <f t="shared" ref="CD1831:CD1840" si="956">AND(E1831&lt;30,NOT(E1831="."),NOT(E1831=""))</f>
        <v>0</v>
      </c>
      <c r="CE1831" s="1" t="b">
        <f t="shared" ref="CE1831:CE1840" si="957">AND(E1831&lt;18,NOT(E1831="."),NOT(E1831=""))</f>
        <v>0</v>
      </c>
      <c r="CF1831" s="1" t="b">
        <f t="shared" si="932"/>
        <v>0</v>
      </c>
      <c r="CG1831" s="1" t="b">
        <f t="shared" si="933"/>
        <v>0</v>
      </c>
      <c r="CH1831" s="1" t="b">
        <f t="shared" si="934"/>
        <v>0</v>
      </c>
      <c r="CI1831" s="1" t="b">
        <f t="shared" si="935"/>
        <v>0</v>
      </c>
      <c r="CJ1831" s="1" t="b">
        <f t="shared" si="936"/>
        <v>0</v>
      </c>
      <c r="CK1831" s="1" t="b">
        <f t="shared" si="937"/>
        <v>0</v>
      </c>
      <c r="CL1831" s="1" t="b">
        <f t="shared" si="938"/>
        <v>0</v>
      </c>
      <c r="CM1831" s="1" t="b">
        <f t="shared" si="939"/>
        <v>1</v>
      </c>
      <c r="CN1831" s="1" t="b">
        <f t="shared" si="940"/>
        <v>0</v>
      </c>
      <c r="CO1831" s="2" t="b">
        <f t="shared" si="941"/>
        <v>0</v>
      </c>
      <c r="CP1831" s="2" t="b">
        <f t="shared" si="942"/>
        <v>0</v>
      </c>
      <c r="CQ1831" s="2" t="b">
        <f t="shared" si="943"/>
        <v>1</v>
      </c>
      <c r="CR1831" s="6" t="str">
        <f t="shared" si="944"/>
        <v>Female</v>
      </c>
      <c r="CS1831" s="7">
        <f t="shared" si="945"/>
        <v>1</v>
      </c>
      <c r="CT1831" s="7">
        <f t="shared" si="946"/>
        <v>0</v>
      </c>
      <c r="CU1831" s="7">
        <f t="shared" si="947"/>
        <v>0</v>
      </c>
      <c r="CV1831" s="7">
        <f t="shared" si="948"/>
        <v>1</v>
      </c>
      <c r="CW1831" s="7">
        <f>COUNTIF(M1831,"=*moderna*")</f>
        <v>0</v>
      </c>
      <c r="CX1831" s="1" t="b">
        <f>AND(E1831&lt;30,NOT(E1831="."),NOT(E1831=""))</f>
        <v>0</v>
      </c>
      <c r="CY1831" s="1" t="b">
        <f>AND(E1831&gt;17,E1831&lt;41,NOT(E1831="."),NOT(E1831=""))</f>
        <v>0</v>
      </c>
      <c r="DG1831" s="1" t="b">
        <f>AND(E1831&gt;4,E1831&lt;18,NOT(E1831=""),NOT(E1831="."))</f>
        <v>0</v>
      </c>
    </row>
    <row r="1832" spans="1:111" ht="101.5" x14ac:dyDescent="0.35">
      <c r="B1832" s="1" t="s">
        <v>13809</v>
      </c>
      <c r="C1832" s="9">
        <v>44405</v>
      </c>
      <c r="D1832" s="10" t="s">
        <v>13809</v>
      </c>
      <c r="E1832" s="1">
        <v>54</v>
      </c>
      <c r="F1832" s="1" t="s">
        <v>108</v>
      </c>
      <c r="G1832" s="1" t="s">
        <v>13809</v>
      </c>
      <c r="H1832" s="1" t="s">
        <v>13809</v>
      </c>
      <c r="J1832" s="2" t="s">
        <v>128</v>
      </c>
      <c r="K1832" s="2" t="s">
        <v>13809</v>
      </c>
      <c r="L1832" s="9">
        <v>44236</v>
      </c>
      <c r="M1832" s="2" t="s">
        <v>128</v>
      </c>
      <c r="N1832" s="2" t="s">
        <v>13809</v>
      </c>
      <c r="O1832" s="2" t="s">
        <v>110</v>
      </c>
      <c r="P1832" s="2" t="s">
        <v>111</v>
      </c>
      <c r="S1832" s="2" t="s">
        <v>112</v>
      </c>
      <c r="T1832" s="2" t="s">
        <v>111</v>
      </c>
      <c r="U1832" s="2" t="b">
        <v>1</v>
      </c>
      <c r="V1832" s="2" t="s">
        <v>113</v>
      </c>
      <c r="W1832" s="1" t="s">
        <v>112</v>
      </c>
      <c r="X1832" s="1" t="s">
        <v>110</v>
      </c>
      <c r="Y1832" s="2" t="s">
        <v>111</v>
      </c>
      <c r="AF1832" s="1" t="s">
        <v>111</v>
      </c>
      <c r="AJ1832" s="1" t="s">
        <v>115</v>
      </c>
      <c r="AK1832" s="1" t="s">
        <v>144</v>
      </c>
      <c r="AO1832" s="1" t="s">
        <v>117</v>
      </c>
      <c r="AS1832" s="1" t="s">
        <v>145</v>
      </c>
      <c r="AU1832" s="1" t="s">
        <v>197</v>
      </c>
      <c r="AZ1832" s="1" t="s">
        <v>299</v>
      </c>
      <c r="BA1832" s="1" t="s">
        <v>6686</v>
      </c>
      <c r="BF1832" s="1">
        <v>526</v>
      </c>
      <c r="BJ1832" s="1" t="s">
        <v>112</v>
      </c>
      <c r="BK1832" s="1" t="s">
        <v>112</v>
      </c>
      <c r="BL1832" s="1" t="s">
        <v>322</v>
      </c>
      <c r="BQ1832" s="1" t="s">
        <v>121</v>
      </c>
      <c r="BR1832" s="1" t="s">
        <v>122</v>
      </c>
      <c r="BS1832" s="1" t="s">
        <v>111</v>
      </c>
      <c r="BT1832" s="34" t="s">
        <v>6687</v>
      </c>
      <c r="BU1832" s="34" t="s">
        <v>6688</v>
      </c>
      <c r="BV1832" s="9">
        <v>44405</v>
      </c>
      <c r="BW1832" s="34" t="s">
        <v>6689</v>
      </c>
      <c r="BY1832" s="2" t="s">
        <v>123</v>
      </c>
      <c r="BZ1832" s="2" t="s">
        <v>124</v>
      </c>
      <c r="CA1832" s="2">
        <v>2</v>
      </c>
      <c r="CB1832" s="1" t="s">
        <v>279</v>
      </c>
      <c r="CC1832" s="2" t="s">
        <v>126</v>
      </c>
      <c r="CD1832" s="1" t="b">
        <f t="shared" si="956"/>
        <v>0</v>
      </c>
      <c r="CE1832" s="1" t="b">
        <f t="shared" si="957"/>
        <v>0</v>
      </c>
      <c r="CF1832" s="1" t="b">
        <f t="shared" si="932"/>
        <v>0</v>
      </c>
      <c r="CG1832" s="1" t="b">
        <f t="shared" si="933"/>
        <v>0</v>
      </c>
      <c r="CH1832" s="1" t="b">
        <f t="shared" si="934"/>
        <v>0</v>
      </c>
      <c r="CI1832" s="1" t="b">
        <f t="shared" si="935"/>
        <v>0</v>
      </c>
      <c r="CJ1832" s="1" t="b">
        <f t="shared" si="936"/>
        <v>0</v>
      </c>
      <c r="CK1832" s="1" t="b">
        <f t="shared" si="937"/>
        <v>0</v>
      </c>
      <c r="CL1832" s="1" t="b">
        <f t="shared" si="938"/>
        <v>0</v>
      </c>
      <c r="CM1832" s="1" t="b">
        <f t="shared" si="939"/>
        <v>1</v>
      </c>
      <c r="CN1832" s="1" t="b">
        <f t="shared" si="940"/>
        <v>0</v>
      </c>
      <c r="CO1832" s="2" t="b">
        <f t="shared" si="941"/>
        <v>0</v>
      </c>
      <c r="CP1832" s="2" t="b">
        <f t="shared" si="942"/>
        <v>0</v>
      </c>
      <c r="CQ1832" s="2" t="b">
        <f t="shared" si="943"/>
        <v>0</v>
      </c>
      <c r="CR1832" s="6" t="str">
        <f t="shared" si="944"/>
        <v>Female</v>
      </c>
      <c r="CS1832" s="7">
        <f t="shared" si="945"/>
        <v>0</v>
      </c>
      <c r="CT1832" s="7">
        <f t="shared" si="946"/>
        <v>1</v>
      </c>
      <c r="CU1832" s="7">
        <f t="shared" si="947"/>
        <v>0</v>
      </c>
      <c r="CV1832" s="7">
        <f t="shared" si="948"/>
        <v>0</v>
      </c>
      <c r="CW1832" s="7">
        <f>COUNTIF(M1832,"=*moderna*")</f>
        <v>1</v>
      </c>
      <c r="CX1832" s="1" t="b">
        <f>AND(E1832&lt;30,NOT(E1832="."),NOT(E1832=""))</f>
        <v>0</v>
      </c>
      <c r="CY1832" s="1" t="b">
        <f>AND(E1832&gt;17,E1832&lt;41,NOT(E1832="."),NOT(E1832=""))</f>
        <v>0</v>
      </c>
      <c r="DG1832" s="1" t="b">
        <f>AND(E1832&gt;4,E1832&lt;18,NOT(E1832=""),NOT(E1832="."))</f>
        <v>0</v>
      </c>
    </row>
    <row r="1833" spans="1:111" ht="159.5" x14ac:dyDescent="0.35">
      <c r="B1833" s="1" t="s">
        <v>13809</v>
      </c>
      <c r="C1833" s="9">
        <v>44405</v>
      </c>
      <c r="D1833" s="10" t="s">
        <v>13809</v>
      </c>
      <c r="E1833" s="1">
        <v>15</v>
      </c>
      <c r="F1833" s="1" t="s">
        <v>127</v>
      </c>
      <c r="G1833" s="1" t="s">
        <v>13809</v>
      </c>
      <c r="H1833" s="1" t="s">
        <v>13809</v>
      </c>
      <c r="I1833" s="9">
        <v>44380</v>
      </c>
      <c r="J1833" s="2" t="s">
        <v>109</v>
      </c>
      <c r="K1833" s="2" t="s">
        <v>13809</v>
      </c>
      <c r="L1833" s="9">
        <v>44401</v>
      </c>
      <c r="M1833" s="2" t="s">
        <v>109</v>
      </c>
      <c r="N1833" s="2" t="s">
        <v>13809</v>
      </c>
      <c r="O1833" s="2" t="s">
        <v>110</v>
      </c>
      <c r="P1833" s="2" t="s">
        <v>111</v>
      </c>
      <c r="S1833" s="2" t="s">
        <v>112</v>
      </c>
      <c r="T1833" s="2" t="s">
        <v>111</v>
      </c>
      <c r="U1833" s="2" t="b">
        <f>OR(S1833="yes",T1833="yes")</f>
        <v>1</v>
      </c>
      <c r="V1833" s="2" t="s">
        <v>113</v>
      </c>
      <c r="W1833" s="1" t="s">
        <v>112</v>
      </c>
      <c r="X1833" s="1" t="s">
        <v>114</v>
      </c>
      <c r="Y1833" s="2" t="s">
        <v>112</v>
      </c>
      <c r="Z1833" s="2" t="s">
        <v>111</v>
      </c>
      <c r="AA1833" s="2" t="s">
        <v>112</v>
      </c>
      <c r="AB1833" s="2">
        <v>3</v>
      </c>
      <c r="AC1833" s="1" t="s">
        <v>111</v>
      </c>
      <c r="AF1833" s="1" t="s">
        <v>111</v>
      </c>
      <c r="AJ1833" s="1" t="s">
        <v>115</v>
      </c>
      <c r="AK1833" s="1" t="s">
        <v>129</v>
      </c>
      <c r="AO1833" s="1" t="s">
        <v>2598</v>
      </c>
      <c r="AS1833" s="1" t="s">
        <v>140</v>
      </c>
      <c r="AZ1833" s="1" t="s">
        <v>2359</v>
      </c>
      <c r="BC1833" s="1" t="s">
        <v>6690</v>
      </c>
      <c r="BF1833" s="1" t="s">
        <v>6691</v>
      </c>
      <c r="BJ1833" s="1" t="s">
        <v>112</v>
      </c>
      <c r="BW1833" s="34" t="s">
        <v>14579</v>
      </c>
      <c r="BY1833" s="2" t="s">
        <v>156</v>
      </c>
      <c r="BZ1833" s="2" t="s">
        <v>232</v>
      </c>
      <c r="CA1833" s="2">
        <v>2</v>
      </c>
      <c r="CB1833" s="1" t="s">
        <v>1596</v>
      </c>
      <c r="CC1833" s="2" t="s">
        <v>126</v>
      </c>
      <c r="CD1833" s="1" t="b">
        <f t="shared" si="956"/>
        <v>1</v>
      </c>
      <c r="CE1833" s="1" t="b">
        <f t="shared" si="957"/>
        <v>1</v>
      </c>
      <c r="CF1833" s="1" t="b">
        <f t="shared" si="932"/>
        <v>0</v>
      </c>
      <c r="CG1833" s="1" t="b">
        <f t="shared" si="933"/>
        <v>1</v>
      </c>
      <c r="CH1833" s="1" t="b">
        <f t="shared" si="934"/>
        <v>0</v>
      </c>
      <c r="CI1833" s="1" t="b">
        <f t="shared" si="935"/>
        <v>0</v>
      </c>
      <c r="CJ1833" s="1" t="b">
        <f t="shared" si="936"/>
        <v>0</v>
      </c>
      <c r="CK1833" s="1" t="b">
        <f t="shared" si="937"/>
        <v>0</v>
      </c>
      <c r="CL1833" s="1" t="b">
        <f t="shared" si="938"/>
        <v>0</v>
      </c>
      <c r="CM1833" s="1" t="b">
        <f t="shared" si="939"/>
        <v>0</v>
      </c>
      <c r="CN1833" s="1" t="b">
        <f t="shared" si="940"/>
        <v>0</v>
      </c>
      <c r="CO1833" s="2" t="b">
        <f t="shared" si="941"/>
        <v>1</v>
      </c>
      <c r="CP1833" s="2" t="b">
        <f t="shared" si="942"/>
        <v>1</v>
      </c>
      <c r="CQ1833" s="2" t="b">
        <f t="shared" si="943"/>
        <v>0</v>
      </c>
      <c r="CR1833" s="6" t="str">
        <f t="shared" si="944"/>
        <v>Male</v>
      </c>
      <c r="CS1833" s="7">
        <f t="shared" si="945"/>
        <v>1</v>
      </c>
      <c r="CT1833" s="7">
        <f t="shared" si="946"/>
        <v>0</v>
      </c>
      <c r="CU1833" s="7">
        <f t="shared" si="947"/>
        <v>0</v>
      </c>
      <c r="CV1833" s="7">
        <f t="shared" si="948"/>
        <v>1</v>
      </c>
    </row>
    <row r="1834" spans="1:111" ht="87" x14ac:dyDescent="0.35">
      <c r="B1834" s="1" t="s">
        <v>13809</v>
      </c>
      <c r="C1834" s="9">
        <v>44405</v>
      </c>
      <c r="D1834" s="10" t="s">
        <v>13809</v>
      </c>
      <c r="E1834" s="1">
        <v>18</v>
      </c>
      <c r="F1834" s="1" t="s">
        <v>108</v>
      </c>
      <c r="G1834" s="1" t="s">
        <v>13809</v>
      </c>
      <c r="H1834" s="1" t="s">
        <v>13809</v>
      </c>
      <c r="J1834" s="2" t="s">
        <v>163</v>
      </c>
      <c r="K1834" s="2" t="s">
        <v>13809</v>
      </c>
      <c r="L1834" s="9">
        <v>44399</v>
      </c>
      <c r="M1834" s="2" t="s">
        <v>109</v>
      </c>
      <c r="N1834" s="2" t="s">
        <v>13809</v>
      </c>
      <c r="O1834" s="2" t="s">
        <v>110</v>
      </c>
      <c r="P1834" s="2" t="s">
        <v>111</v>
      </c>
      <c r="S1834" s="2" t="s">
        <v>112</v>
      </c>
      <c r="T1834" s="2" t="s">
        <v>111</v>
      </c>
      <c r="U1834" s="2" t="b">
        <v>1</v>
      </c>
      <c r="V1834" s="2" t="s">
        <v>126</v>
      </c>
      <c r="W1834" s="1" t="s">
        <v>112</v>
      </c>
      <c r="X1834" s="1" t="s">
        <v>138</v>
      </c>
      <c r="Y1834" s="2" t="s">
        <v>112</v>
      </c>
      <c r="AA1834" s="2" t="s">
        <v>112</v>
      </c>
      <c r="AB1834" s="2">
        <v>5</v>
      </c>
      <c r="AC1834" s="1" t="s">
        <v>111</v>
      </c>
      <c r="AF1834" s="1" t="s">
        <v>111</v>
      </c>
      <c r="AJ1834" s="1" t="s">
        <v>115</v>
      </c>
      <c r="AK1834" s="1" t="s">
        <v>160</v>
      </c>
      <c r="AN1834" s="1" t="s">
        <v>6692</v>
      </c>
      <c r="AO1834" s="1" t="s">
        <v>117</v>
      </c>
      <c r="AU1834" s="1" t="s">
        <v>132</v>
      </c>
      <c r="AZ1834" s="1" t="s">
        <v>179</v>
      </c>
      <c r="BA1834" s="1" t="s">
        <v>6693</v>
      </c>
      <c r="BJ1834" s="1" t="s">
        <v>112</v>
      </c>
      <c r="BK1834" s="1" t="s">
        <v>112</v>
      </c>
      <c r="BL1834" s="1" t="s">
        <v>142</v>
      </c>
      <c r="BQ1834" s="1" t="s">
        <v>121</v>
      </c>
      <c r="BR1834" s="1" t="s">
        <v>122</v>
      </c>
      <c r="BU1834" s="34" t="s">
        <v>6694</v>
      </c>
      <c r="BV1834" s="9">
        <v>44406</v>
      </c>
      <c r="BW1834" s="34" t="s">
        <v>6695</v>
      </c>
      <c r="BX1834" s="2" t="s">
        <v>111</v>
      </c>
      <c r="BY1834" s="2" t="s">
        <v>153</v>
      </c>
      <c r="BZ1834" s="2" t="s">
        <v>124</v>
      </c>
      <c r="CA1834" s="2">
        <v>2</v>
      </c>
      <c r="CB1834" s="1" t="s">
        <v>256</v>
      </c>
      <c r="CD1834" s="1" t="b">
        <f t="shared" si="956"/>
        <v>1</v>
      </c>
      <c r="CE1834" s="1" t="b">
        <f t="shared" si="957"/>
        <v>0</v>
      </c>
      <c r="CF1834" s="1" t="b">
        <f t="shared" si="932"/>
        <v>0</v>
      </c>
      <c r="CG1834" s="1" t="b">
        <f t="shared" si="933"/>
        <v>0</v>
      </c>
      <c r="CH1834" s="1" t="b">
        <f t="shared" si="934"/>
        <v>0</v>
      </c>
      <c r="CI1834" s="1" t="b">
        <f t="shared" si="935"/>
        <v>1</v>
      </c>
      <c r="CJ1834" s="1" t="b">
        <f t="shared" si="936"/>
        <v>0</v>
      </c>
      <c r="CK1834" s="1" t="b">
        <f t="shared" si="937"/>
        <v>0</v>
      </c>
      <c r="CL1834" s="1" t="b">
        <f t="shared" si="938"/>
        <v>0</v>
      </c>
      <c r="CM1834" s="1" t="b">
        <f t="shared" si="939"/>
        <v>0</v>
      </c>
      <c r="CN1834" s="1" t="b">
        <f t="shared" si="940"/>
        <v>0</v>
      </c>
      <c r="CO1834" s="2" t="b">
        <f t="shared" si="941"/>
        <v>1</v>
      </c>
      <c r="CP1834" s="2" t="b">
        <f t="shared" si="942"/>
        <v>1</v>
      </c>
      <c r="CQ1834" s="2" t="b">
        <f t="shared" si="943"/>
        <v>0</v>
      </c>
      <c r="CR1834" s="6" t="str">
        <f t="shared" si="944"/>
        <v>Female</v>
      </c>
      <c r="CS1834" s="7">
        <f t="shared" si="945"/>
        <v>0</v>
      </c>
      <c r="CT1834" s="7">
        <f t="shared" si="946"/>
        <v>0</v>
      </c>
      <c r="CU1834" s="7">
        <f t="shared" si="947"/>
        <v>0</v>
      </c>
      <c r="CV1834" s="7">
        <f t="shared" si="948"/>
        <v>1</v>
      </c>
      <c r="CW1834" s="7">
        <f>COUNTIF(M1834,"=*moderna*")</f>
        <v>0</v>
      </c>
      <c r="CX1834" s="1" t="b">
        <f>AND(E1834&lt;30,NOT(E1834="."),NOT(E1834=""))</f>
        <v>1</v>
      </c>
      <c r="CY1834" s="1" t="b">
        <f>AND(E1834&gt;17,E1834&lt;41,NOT(E1834="."),NOT(E1834=""))</f>
        <v>1</v>
      </c>
      <c r="DG1834" s="1" t="b">
        <f>AND(E1834&gt;4,E1834&lt;18,NOT(E1834=""),NOT(E1834="."))</f>
        <v>0</v>
      </c>
    </row>
    <row r="1835" spans="1:111" ht="43.5" x14ac:dyDescent="0.35">
      <c r="A1835" s="2">
        <v>1943</v>
      </c>
      <c r="B1835" s="1" t="s">
        <v>13809</v>
      </c>
      <c r="C1835" s="9">
        <v>44406</v>
      </c>
      <c r="D1835" s="10" t="s">
        <v>13809</v>
      </c>
      <c r="E1835" s="11">
        <v>15</v>
      </c>
      <c r="F1835" s="1" t="s">
        <v>108</v>
      </c>
      <c r="G1835" s="1" t="s">
        <v>13809</v>
      </c>
      <c r="H1835" s="1" t="s">
        <v>13809</v>
      </c>
      <c r="I1835" s="2" t="s">
        <v>183</v>
      </c>
      <c r="J1835" s="2" t="s">
        <v>109</v>
      </c>
      <c r="K1835" s="2" t="s">
        <v>13809</v>
      </c>
      <c r="L1835" s="9">
        <v>44404</v>
      </c>
      <c r="M1835" s="2" t="s">
        <v>109</v>
      </c>
      <c r="N1835" s="2" t="s">
        <v>13809</v>
      </c>
      <c r="O1835" s="2" t="s">
        <v>110</v>
      </c>
      <c r="P1835" s="2" t="s">
        <v>111</v>
      </c>
      <c r="S1835" s="2" t="s">
        <v>111</v>
      </c>
      <c r="T1835" s="2" t="s">
        <v>112</v>
      </c>
      <c r="U1835" s="2" t="b">
        <v>1</v>
      </c>
      <c r="V1835" s="2" t="s">
        <v>113</v>
      </c>
      <c r="W1835" s="1" t="s">
        <v>112</v>
      </c>
      <c r="X1835" s="1" t="s">
        <v>114</v>
      </c>
      <c r="Y1835" s="2" t="s">
        <v>112</v>
      </c>
      <c r="Z1835" s="2" t="s">
        <v>111</v>
      </c>
      <c r="AA1835" s="2" t="s">
        <v>112</v>
      </c>
      <c r="AB1835" s="2">
        <v>1</v>
      </c>
      <c r="AC1835" s="1" t="s">
        <v>111</v>
      </c>
      <c r="AF1835" s="1" t="s">
        <v>111</v>
      </c>
      <c r="AJ1835" s="1" t="s">
        <v>115</v>
      </c>
      <c r="AK1835" s="1" t="s">
        <v>194</v>
      </c>
      <c r="AN1835" s="1" t="s">
        <v>266</v>
      </c>
      <c r="AO1835" s="1" t="s">
        <v>117</v>
      </c>
      <c r="AU1835" s="1" t="s">
        <v>132</v>
      </c>
      <c r="AZ1835" s="1" t="s">
        <v>133</v>
      </c>
      <c r="BA1835" s="1">
        <v>0.06</v>
      </c>
      <c r="BE1835" s="1" t="s">
        <v>272</v>
      </c>
      <c r="BG1835" s="1" t="s">
        <v>272</v>
      </c>
      <c r="BH1835" s="1" t="s">
        <v>272</v>
      </c>
      <c r="BJ1835" s="1" t="s">
        <v>112</v>
      </c>
      <c r="BK1835" s="1" t="s">
        <v>112</v>
      </c>
      <c r="BL1835" s="1" t="s">
        <v>142</v>
      </c>
      <c r="BQ1835" s="1" t="s">
        <v>121</v>
      </c>
      <c r="BR1835" s="1" t="s">
        <v>122</v>
      </c>
      <c r="BS1835" s="1" t="s">
        <v>112</v>
      </c>
      <c r="BU1835" s="34" t="s">
        <v>6696</v>
      </c>
      <c r="BV1835" s="9">
        <v>44407</v>
      </c>
      <c r="BW1835" s="34" t="s">
        <v>6697</v>
      </c>
      <c r="BX1835" s="2" t="s">
        <v>112</v>
      </c>
      <c r="BY1835" s="2" t="s">
        <v>156</v>
      </c>
      <c r="BZ1835" s="2" t="s">
        <v>162</v>
      </c>
      <c r="CA1835" s="2" t="s">
        <v>257</v>
      </c>
      <c r="CB1835" s="1" t="s">
        <v>175</v>
      </c>
      <c r="CC1835" s="2" t="s">
        <v>126</v>
      </c>
      <c r="CD1835" s="1" t="b">
        <f t="shared" si="956"/>
        <v>1</v>
      </c>
      <c r="CE1835" s="1" t="b">
        <f t="shared" si="957"/>
        <v>1</v>
      </c>
      <c r="CF1835" s="1" t="b">
        <f t="shared" si="932"/>
        <v>0</v>
      </c>
      <c r="CG1835" s="1" t="b">
        <f t="shared" si="933"/>
        <v>1</v>
      </c>
      <c r="CH1835" s="1" t="b">
        <f t="shared" si="934"/>
        <v>0</v>
      </c>
      <c r="CI1835" s="1" t="b">
        <f t="shared" si="935"/>
        <v>0</v>
      </c>
      <c r="CJ1835" s="1" t="b">
        <f t="shared" si="936"/>
        <v>0</v>
      </c>
      <c r="CK1835" s="1" t="b">
        <f t="shared" si="937"/>
        <v>0</v>
      </c>
      <c r="CL1835" s="1" t="b">
        <f t="shared" si="938"/>
        <v>0</v>
      </c>
      <c r="CM1835" s="1" t="b">
        <f t="shared" si="939"/>
        <v>0</v>
      </c>
      <c r="CN1835" s="1" t="b">
        <f t="shared" si="940"/>
        <v>0</v>
      </c>
      <c r="CO1835" s="2" t="b">
        <f t="shared" si="941"/>
        <v>1</v>
      </c>
      <c r="CP1835" s="2" t="b">
        <f t="shared" si="942"/>
        <v>1</v>
      </c>
      <c r="CQ1835" s="2" t="b">
        <f t="shared" si="943"/>
        <v>0</v>
      </c>
      <c r="CR1835" s="6" t="str">
        <f t="shared" si="944"/>
        <v>Female</v>
      </c>
      <c r="CS1835" s="7">
        <f t="shared" si="945"/>
        <v>1</v>
      </c>
      <c r="CT1835" s="7">
        <f t="shared" si="946"/>
        <v>0</v>
      </c>
      <c r="CU1835" s="7">
        <f t="shared" si="947"/>
        <v>0</v>
      </c>
      <c r="CV1835" s="7">
        <f t="shared" si="948"/>
        <v>1</v>
      </c>
      <c r="CW1835" s="7">
        <f>COUNTIF(M1835,"=*moderna*")</f>
        <v>0</v>
      </c>
      <c r="CX1835" s="1" t="b">
        <f>AND(E1835&lt;30,NOT(E1835="."),NOT(E1835=""))</f>
        <v>1</v>
      </c>
      <c r="CY1835" s="1" t="b">
        <f>AND(E1835&gt;17,E1835&lt;41,NOT(E1835="."),NOT(E1835=""))</f>
        <v>0</v>
      </c>
      <c r="DG1835" s="1" t="b">
        <f>AND(E1835&gt;4,E1835&lt;18,NOT(E1835=""),NOT(E1835="."))</f>
        <v>1</v>
      </c>
    </row>
    <row r="1836" spans="1:111" ht="43.5" x14ac:dyDescent="0.35">
      <c r="B1836" s="1" t="s">
        <v>13809</v>
      </c>
      <c r="C1836" s="9">
        <v>44406</v>
      </c>
      <c r="D1836" s="10" t="s">
        <v>13809</v>
      </c>
      <c r="E1836" s="1">
        <v>28</v>
      </c>
      <c r="F1836" s="1" t="s">
        <v>108</v>
      </c>
      <c r="G1836" s="1" t="s">
        <v>13809</v>
      </c>
      <c r="H1836" s="1" t="s">
        <v>13809</v>
      </c>
      <c r="I1836" s="9">
        <v>44386</v>
      </c>
      <c r="J1836" s="2" t="s">
        <v>109</v>
      </c>
      <c r="K1836" s="2" t="s">
        <v>13809</v>
      </c>
      <c r="N1836" s="2" t="s">
        <v>13809</v>
      </c>
      <c r="O1836" s="2" t="s">
        <v>110</v>
      </c>
      <c r="P1836" s="2" t="s">
        <v>111</v>
      </c>
      <c r="S1836" s="2" t="s">
        <v>112</v>
      </c>
      <c r="T1836" s="2" t="s">
        <v>111</v>
      </c>
      <c r="U1836" s="2" t="b">
        <v>1</v>
      </c>
      <c r="V1836" s="2" t="s">
        <v>126</v>
      </c>
      <c r="W1836" s="1" t="s">
        <v>111</v>
      </c>
      <c r="Y1836" s="2" t="s">
        <v>112</v>
      </c>
      <c r="Z1836" s="2" t="s">
        <v>112</v>
      </c>
      <c r="AB1836" s="2">
        <v>7</v>
      </c>
      <c r="AC1836" s="1" t="s">
        <v>111</v>
      </c>
      <c r="AF1836" s="1" t="s">
        <v>111</v>
      </c>
      <c r="AJ1836" s="1" t="s">
        <v>115</v>
      </c>
      <c r="AK1836" s="1" t="s">
        <v>2277</v>
      </c>
      <c r="AO1836" s="1" t="s">
        <v>255</v>
      </c>
      <c r="AZ1836" s="1" t="s">
        <v>217</v>
      </c>
      <c r="BG1836" s="1">
        <v>26.38</v>
      </c>
      <c r="BJ1836" s="1" t="s">
        <v>112</v>
      </c>
      <c r="BK1836" s="1" t="s">
        <v>111</v>
      </c>
      <c r="BQ1836" s="1" t="s">
        <v>121</v>
      </c>
      <c r="BR1836" s="1" t="s">
        <v>122</v>
      </c>
      <c r="BS1836" s="1" t="s">
        <v>112</v>
      </c>
      <c r="BV1836" s="9">
        <v>44406</v>
      </c>
      <c r="BW1836" s="34" t="s">
        <v>6698</v>
      </c>
      <c r="BX1836" s="2" t="s">
        <v>111</v>
      </c>
      <c r="BY1836" s="2" t="s">
        <v>153</v>
      </c>
      <c r="BZ1836" s="2" t="s">
        <v>124</v>
      </c>
      <c r="CA1836" s="2">
        <v>1</v>
      </c>
      <c r="CB1836" s="1" t="s">
        <v>154</v>
      </c>
      <c r="CD1836" s="1" t="b">
        <f t="shared" si="956"/>
        <v>1</v>
      </c>
      <c r="CE1836" s="1" t="b">
        <f t="shared" si="957"/>
        <v>0</v>
      </c>
      <c r="CF1836" s="1" t="b">
        <f t="shared" si="932"/>
        <v>0</v>
      </c>
      <c r="CG1836" s="1" t="b">
        <f t="shared" si="933"/>
        <v>0</v>
      </c>
      <c r="CH1836" s="1" t="b">
        <f t="shared" si="934"/>
        <v>0</v>
      </c>
      <c r="CI1836" s="1" t="b">
        <f t="shared" si="935"/>
        <v>0</v>
      </c>
      <c r="CJ1836" s="1" t="b">
        <f t="shared" si="936"/>
        <v>1</v>
      </c>
      <c r="CK1836" s="1" t="b">
        <f t="shared" si="937"/>
        <v>0</v>
      </c>
      <c r="CL1836" s="1" t="b">
        <f t="shared" si="938"/>
        <v>0</v>
      </c>
      <c r="CM1836" s="1" t="b">
        <f t="shared" si="939"/>
        <v>0</v>
      </c>
      <c r="CN1836" s="1" t="b">
        <f t="shared" si="940"/>
        <v>0</v>
      </c>
      <c r="CO1836" s="2" t="b">
        <f t="shared" si="941"/>
        <v>0</v>
      </c>
      <c r="CP1836" s="2" t="b">
        <f t="shared" si="942"/>
        <v>1</v>
      </c>
      <c r="CQ1836" s="2" t="b">
        <f t="shared" si="943"/>
        <v>0</v>
      </c>
      <c r="CR1836" s="6" t="str">
        <f t="shared" si="944"/>
        <v>Female</v>
      </c>
      <c r="CS1836" s="7">
        <f t="shared" si="945"/>
        <v>1</v>
      </c>
      <c r="CT1836" s="7">
        <f t="shared" si="946"/>
        <v>0</v>
      </c>
      <c r="CU1836" s="7">
        <f t="shared" si="947"/>
        <v>0</v>
      </c>
      <c r="CV1836" s="7">
        <f t="shared" si="948"/>
        <v>0</v>
      </c>
      <c r="CW1836" s="7">
        <f>COUNTIF(M1836,"=*moderna*")</f>
        <v>0</v>
      </c>
      <c r="CX1836" s="1" t="b">
        <f>AND(E1836&lt;30,NOT(E1836="."),NOT(E1836=""))</f>
        <v>1</v>
      </c>
      <c r="CY1836" s="1" t="b">
        <f>AND(E1836&gt;17,E1836&lt;41,NOT(E1836="."),NOT(E1836=""))</f>
        <v>1</v>
      </c>
      <c r="DG1836" s="1" t="b">
        <f>AND(E1836&gt;4,E1836&lt;18,NOT(E1836=""),NOT(E1836="."))</f>
        <v>0</v>
      </c>
    </row>
    <row r="1837" spans="1:111" ht="348" x14ac:dyDescent="0.35">
      <c r="B1837" s="1" t="s">
        <v>13809</v>
      </c>
      <c r="C1837" s="9">
        <v>44406</v>
      </c>
      <c r="D1837" s="10" t="s">
        <v>13809</v>
      </c>
      <c r="E1837" s="1">
        <v>21</v>
      </c>
      <c r="F1837" s="1" t="s">
        <v>127</v>
      </c>
      <c r="G1837" s="1" t="s">
        <v>13809</v>
      </c>
      <c r="H1837" s="1" t="s">
        <v>13809</v>
      </c>
      <c r="I1837" s="9">
        <v>44358</v>
      </c>
      <c r="J1837" s="2" t="s">
        <v>128</v>
      </c>
      <c r="K1837" s="2" t="s">
        <v>13809</v>
      </c>
      <c r="L1837" s="9">
        <v>44386</v>
      </c>
      <c r="M1837" s="2" t="s">
        <v>128</v>
      </c>
      <c r="N1837" s="2" t="s">
        <v>13809</v>
      </c>
      <c r="O1837" s="2" t="s">
        <v>110</v>
      </c>
      <c r="P1837" s="2" t="s">
        <v>111</v>
      </c>
      <c r="S1837" s="2" t="s">
        <v>112</v>
      </c>
      <c r="T1837" s="2" t="s">
        <v>111</v>
      </c>
      <c r="U1837" s="2" t="b">
        <f>OR(S1837="yes",T1837="yes")</f>
        <v>1</v>
      </c>
      <c r="V1837" s="2" t="s">
        <v>126</v>
      </c>
      <c r="W1837" s="1" t="s">
        <v>112</v>
      </c>
      <c r="Y1837" s="2" t="s">
        <v>112</v>
      </c>
      <c r="AA1837" s="2" t="s">
        <v>112</v>
      </c>
      <c r="AB1837" s="2">
        <v>4</v>
      </c>
      <c r="AC1837" s="1" t="s">
        <v>111</v>
      </c>
      <c r="AH1837" s="1" t="s">
        <v>193</v>
      </c>
      <c r="AI1837" s="1" t="s">
        <v>6699</v>
      </c>
      <c r="AJ1837" s="1" t="s">
        <v>115</v>
      </c>
      <c r="AK1837" s="1" t="s">
        <v>129</v>
      </c>
      <c r="AO1837" s="1" t="s">
        <v>213</v>
      </c>
      <c r="BJ1837" s="1" t="s">
        <v>111</v>
      </c>
      <c r="BN1837" s="1" t="s">
        <v>112</v>
      </c>
      <c r="BO1837" s="1" t="s">
        <v>148</v>
      </c>
      <c r="BP1837" s="1" t="s">
        <v>6700</v>
      </c>
      <c r="BU1837" s="34" t="s">
        <v>6701</v>
      </c>
      <c r="BV1837" s="9">
        <v>44726</v>
      </c>
      <c r="BW1837" s="34" t="s">
        <v>14580</v>
      </c>
      <c r="BY1837" s="2" t="s">
        <v>153</v>
      </c>
      <c r="BZ1837" s="2" t="s">
        <v>124</v>
      </c>
      <c r="CB1837" s="1" t="s">
        <v>649</v>
      </c>
      <c r="CD1837" s="1" t="b">
        <f t="shared" si="956"/>
        <v>1</v>
      </c>
      <c r="CE1837" s="1" t="b">
        <f t="shared" si="957"/>
        <v>0</v>
      </c>
      <c r="CF1837" s="1" t="b">
        <f t="shared" si="932"/>
        <v>0</v>
      </c>
      <c r="CG1837" s="1" t="b">
        <f t="shared" si="933"/>
        <v>0</v>
      </c>
      <c r="CH1837" s="1" t="b">
        <f t="shared" si="934"/>
        <v>0</v>
      </c>
      <c r="CI1837" s="1" t="b">
        <f t="shared" si="935"/>
        <v>1</v>
      </c>
      <c r="CJ1837" s="1" t="b">
        <f t="shared" si="936"/>
        <v>0</v>
      </c>
      <c r="CK1837" s="1" t="b">
        <f t="shared" si="937"/>
        <v>0</v>
      </c>
      <c r="CL1837" s="1" t="b">
        <f t="shared" si="938"/>
        <v>0</v>
      </c>
      <c r="CM1837" s="1" t="b">
        <f t="shared" si="939"/>
        <v>0</v>
      </c>
      <c r="CN1837" s="1" t="b">
        <f t="shared" si="940"/>
        <v>0</v>
      </c>
      <c r="CO1837" s="2" t="b">
        <f t="shared" si="941"/>
        <v>1</v>
      </c>
      <c r="CP1837" s="2" t="b">
        <f t="shared" si="942"/>
        <v>1</v>
      </c>
      <c r="CQ1837" s="2" t="b">
        <f t="shared" si="943"/>
        <v>0</v>
      </c>
      <c r="CR1837" s="6" t="str">
        <f t="shared" si="944"/>
        <v>Male</v>
      </c>
      <c r="CS1837" s="7">
        <f t="shared" si="945"/>
        <v>0</v>
      </c>
      <c r="CT1837" s="7">
        <f t="shared" si="946"/>
        <v>1</v>
      </c>
      <c r="CU1837" s="7">
        <f t="shared" si="947"/>
        <v>0</v>
      </c>
      <c r="CV1837" s="7">
        <f t="shared" si="948"/>
        <v>0</v>
      </c>
    </row>
    <row r="1838" spans="1:111" ht="333.5" x14ac:dyDescent="0.35">
      <c r="B1838" s="1" t="s">
        <v>13809</v>
      </c>
      <c r="C1838" s="9">
        <v>44406</v>
      </c>
      <c r="D1838" s="10" t="s">
        <v>13809</v>
      </c>
      <c r="E1838" s="1">
        <v>62</v>
      </c>
      <c r="F1838" s="1" t="s">
        <v>127</v>
      </c>
      <c r="G1838" s="1" t="s">
        <v>13809</v>
      </c>
      <c r="H1838" s="1" t="s">
        <v>13809</v>
      </c>
      <c r="I1838" s="2" t="s">
        <v>183</v>
      </c>
      <c r="J1838" s="2" t="s">
        <v>163</v>
      </c>
      <c r="K1838" s="2" t="s">
        <v>13809</v>
      </c>
      <c r="L1838" s="9">
        <v>44304</v>
      </c>
      <c r="M1838" s="2" t="s">
        <v>109</v>
      </c>
      <c r="N1838" s="2" t="s">
        <v>13809</v>
      </c>
      <c r="O1838" s="2" t="s">
        <v>315</v>
      </c>
      <c r="P1838" s="2" t="s">
        <v>111</v>
      </c>
      <c r="S1838" s="2" t="s">
        <v>112</v>
      </c>
      <c r="T1838" s="2" t="s">
        <v>112</v>
      </c>
      <c r="U1838" s="2" t="b">
        <f>OR(S1838="yes",T1838="yes")</f>
        <v>1</v>
      </c>
      <c r="V1838" s="2" t="s">
        <v>126</v>
      </c>
      <c r="W1838" s="1" t="s">
        <v>112</v>
      </c>
      <c r="X1838" s="1" t="s">
        <v>114</v>
      </c>
      <c r="Y1838" s="2" t="s">
        <v>112</v>
      </c>
      <c r="AA1838" s="2" t="s">
        <v>112</v>
      </c>
      <c r="AB1838" s="2">
        <v>0</v>
      </c>
      <c r="AC1838" s="1" t="s">
        <v>112</v>
      </c>
      <c r="AD1838" s="1" t="s">
        <v>192</v>
      </c>
      <c r="AE1838" s="1" t="s">
        <v>6702</v>
      </c>
      <c r="AH1838" s="1" t="s">
        <v>3623</v>
      </c>
      <c r="AI1838" s="1" t="s">
        <v>6703</v>
      </c>
      <c r="AJ1838" s="1" t="s">
        <v>115</v>
      </c>
      <c r="AK1838" s="1" t="s">
        <v>242</v>
      </c>
      <c r="AO1838" s="1" t="s">
        <v>3818</v>
      </c>
      <c r="BJ1838" s="1" t="s">
        <v>111</v>
      </c>
      <c r="BN1838" s="1" t="s">
        <v>111</v>
      </c>
      <c r="BU1838" s="34" t="s">
        <v>6704</v>
      </c>
      <c r="BV1838" s="9">
        <v>44762</v>
      </c>
      <c r="BW1838" s="34" t="s">
        <v>6705</v>
      </c>
      <c r="BY1838" s="2" t="s">
        <v>153</v>
      </c>
      <c r="BZ1838" s="2" t="s">
        <v>124</v>
      </c>
      <c r="CB1838" s="1" t="s">
        <v>270</v>
      </c>
      <c r="CD1838" s="1" t="b">
        <f t="shared" si="956"/>
        <v>0</v>
      </c>
      <c r="CE1838" s="1" t="b">
        <f t="shared" si="957"/>
        <v>0</v>
      </c>
      <c r="CF1838" s="1" t="b">
        <f t="shared" si="932"/>
        <v>0</v>
      </c>
      <c r="CG1838" s="1" t="b">
        <f t="shared" si="933"/>
        <v>0</v>
      </c>
      <c r="CH1838" s="1" t="b">
        <f t="shared" si="934"/>
        <v>0</v>
      </c>
      <c r="CI1838" s="1" t="b">
        <f t="shared" si="935"/>
        <v>0</v>
      </c>
      <c r="CJ1838" s="1" t="b">
        <f t="shared" si="936"/>
        <v>0</v>
      </c>
      <c r="CK1838" s="1" t="b">
        <f t="shared" si="937"/>
        <v>0</v>
      </c>
      <c r="CL1838" s="1" t="b">
        <f t="shared" si="938"/>
        <v>0</v>
      </c>
      <c r="CM1838" s="1" t="b">
        <f t="shared" si="939"/>
        <v>1</v>
      </c>
      <c r="CN1838" s="1" t="b">
        <f t="shared" si="940"/>
        <v>0</v>
      </c>
      <c r="CO1838" s="2" t="b">
        <f t="shared" si="941"/>
        <v>1</v>
      </c>
      <c r="CP1838" s="2" t="b">
        <f t="shared" si="942"/>
        <v>1</v>
      </c>
      <c r="CQ1838" s="2" t="b">
        <f t="shared" si="943"/>
        <v>0</v>
      </c>
      <c r="CR1838" s="6" t="str">
        <f t="shared" si="944"/>
        <v>Male</v>
      </c>
      <c r="CS1838" s="7">
        <f t="shared" si="945"/>
        <v>0</v>
      </c>
      <c r="CT1838" s="7">
        <f t="shared" si="946"/>
        <v>0</v>
      </c>
      <c r="CU1838" s="7">
        <f t="shared" si="947"/>
        <v>0</v>
      </c>
      <c r="CV1838" s="7">
        <f t="shared" si="948"/>
        <v>1</v>
      </c>
    </row>
    <row r="1839" spans="1:111" ht="43.5" x14ac:dyDescent="0.35">
      <c r="B1839" s="1" t="s">
        <v>13809</v>
      </c>
      <c r="C1839" s="9">
        <v>44406</v>
      </c>
      <c r="D1839" s="10" t="s">
        <v>13809</v>
      </c>
      <c r="E1839" s="1">
        <v>50</v>
      </c>
      <c r="F1839" s="1" t="s">
        <v>127</v>
      </c>
      <c r="G1839" s="1" t="s">
        <v>13809</v>
      </c>
      <c r="H1839" s="1" t="s">
        <v>13809</v>
      </c>
      <c r="I1839" s="9">
        <v>44273</v>
      </c>
      <c r="J1839" s="2" t="s">
        <v>109</v>
      </c>
      <c r="K1839" s="2" t="s">
        <v>13809</v>
      </c>
      <c r="N1839" s="2" t="s">
        <v>13809</v>
      </c>
      <c r="O1839" s="2" t="s">
        <v>110</v>
      </c>
      <c r="P1839" s="2" t="s">
        <v>111</v>
      </c>
      <c r="S1839" s="2" t="s">
        <v>112</v>
      </c>
      <c r="T1839" s="2" t="s">
        <v>111</v>
      </c>
      <c r="U1839" s="2" t="b">
        <v>1</v>
      </c>
      <c r="V1839" s="2" t="s">
        <v>126</v>
      </c>
      <c r="W1839" s="1" t="s">
        <v>111</v>
      </c>
      <c r="Y1839" s="2" t="s">
        <v>112</v>
      </c>
      <c r="Z1839" s="2" t="s">
        <v>112</v>
      </c>
      <c r="AB1839" s="2">
        <v>1</v>
      </c>
      <c r="AK1839" s="1" t="s">
        <v>150</v>
      </c>
      <c r="AO1839" s="1" t="s">
        <v>237</v>
      </c>
      <c r="AU1839" s="1" t="s">
        <v>132</v>
      </c>
      <c r="BJ1839" s="1" t="s">
        <v>111</v>
      </c>
      <c r="BN1839" s="1" t="s">
        <v>111</v>
      </c>
      <c r="BV1839" s="9">
        <v>44454</v>
      </c>
      <c r="BW1839" s="34" t="s">
        <v>6706</v>
      </c>
      <c r="BX1839" s="2" t="s">
        <v>111</v>
      </c>
      <c r="BY1839" s="2" t="s">
        <v>153</v>
      </c>
      <c r="BZ1839" s="2" t="s">
        <v>124</v>
      </c>
      <c r="CB1839" s="1" t="s">
        <v>175</v>
      </c>
      <c r="CD1839" s="1" t="b">
        <f t="shared" si="956"/>
        <v>0</v>
      </c>
      <c r="CE1839" s="1" t="b">
        <f t="shared" si="957"/>
        <v>0</v>
      </c>
      <c r="CF1839" s="1" t="b">
        <f t="shared" si="932"/>
        <v>0</v>
      </c>
      <c r="CG1839" s="1" t="b">
        <f t="shared" si="933"/>
        <v>0</v>
      </c>
      <c r="CH1839" s="1" t="b">
        <f t="shared" si="934"/>
        <v>0</v>
      </c>
      <c r="CI1839" s="1" t="b">
        <f t="shared" si="935"/>
        <v>0</v>
      </c>
      <c r="CJ1839" s="1" t="b">
        <f t="shared" si="936"/>
        <v>0</v>
      </c>
      <c r="CK1839" s="1" t="b">
        <f t="shared" si="937"/>
        <v>0</v>
      </c>
      <c r="CL1839" s="1" t="b">
        <f t="shared" si="938"/>
        <v>0</v>
      </c>
      <c r="CM1839" s="1" t="b">
        <f t="shared" si="939"/>
        <v>1</v>
      </c>
      <c r="CN1839" s="1" t="b">
        <f t="shared" si="940"/>
        <v>0</v>
      </c>
      <c r="CO1839" s="2" t="b">
        <f t="shared" si="941"/>
        <v>1</v>
      </c>
      <c r="CP1839" s="2" t="b">
        <f t="shared" si="942"/>
        <v>1</v>
      </c>
      <c r="CQ1839" s="2" t="b">
        <f t="shared" si="943"/>
        <v>0</v>
      </c>
      <c r="CR1839" s="6" t="str">
        <f t="shared" si="944"/>
        <v>Male</v>
      </c>
      <c r="CS1839" s="7">
        <f t="shared" si="945"/>
        <v>1</v>
      </c>
      <c r="CT1839" s="7">
        <f t="shared" si="946"/>
        <v>0</v>
      </c>
      <c r="CU1839" s="7">
        <f t="shared" si="947"/>
        <v>0</v>
      </c>
      <c r="CV1839" s="7">
        <f t="shared" si="948"/>
        <v>0</v>
      </c>
      <c r="CW1839" s="7">
        <f>COUNTIF(M1839,"=*moderna*")</f>
        <v>0</v>
      </c>
      <c r="CX1839" s="1" t="b">
        <f>AND(E1839&lt;30,NOT(E1839="."),NOT(E1839=""))</f>
        <v>0</v>
      </c>
      <c r="CY1839" s="1" t="b">
        <f>AND(E1839&gt;17,E1839&lt;41,NOT(E1839="."),NOT(E1839=""))</f>
        <v>0</v>
      </c>
      <c r="DG1839" s="1" t="b">
        <f>AND(E1839&gt;4,E1839&lt;18,NOT(E1839=""),NOT(E1839="."))</f>
        <v>0</v>
      </c>
    </row>
    <row r="1840" spans="1:111" ht="232" x14ac:dyDescent="0.35">
      <c r="B1840" s="1" t="s">
        <v>13809</v>
      </c>
      <c r="C1840" s="9">
        <v>44406</v>
      </c>
      <c r="D1840" s="10" t="s">
        <v>13809</v>
      </c>
      <c r="E1840" s="1">
        <v>14</v>
      </c>
      <c r="F1840" s="1" t="s">
        <v>108</v>
      </c>
      <c r="G1840" s="1" t="s">
        <v>13809</v>
      </c>
      <c r="H1840" s="1" t="s">
        <v>13809</v>
      </c>
      <c r="I1840" s="2" t="s">
        <v>183</v>
      </c>
      <c r="J1840" s="2" t="s">
        <v>163</v>
      </c>
      <c r="K1840" s="2" t="s">
        <v>13809</v>
      </c>
      <c r="L1840" s="9">
        <v>44400</v>
      </c>
      <c r="M1840" s="2" t="s">
        <v>109</v>
      </c>
      <c r="N1840" s="2" t="s">
        <v>13809</v>
      </c>
      <c r="O1840" s="2" t="s">
        <v>110</v>
      </c>
      <c r="P1840" s="2" t="s">
        <v>111</v>
      </c>
      <c r="S1840" s="2" t="s">
        <v>112</v>
      </c>
      <c r="T1840" s="2" t="s">
        <v>111</v>
      </c>
      <c r="U1840" s="2" t="b">
        <f>OR(S1840="yes",T1840="yes")</f>
        <v>1</v>
      </c>
      <c r="V1840" s="2" t="s">
        <v>113</v>
      </c>
      <c r="W1840" s="1" t="s">
        <v>112</v>
      </c>
      <c r="X1840" s="1" t="s">
        <v>114</v>
      </c>
      <c r="Y1840" s="2" t="s">
        <v>112</v>
      </c>
      <c r="Z1840" s="2" t="s">
        <v>111</v>
      </c>
      <c r="AA1840" s="2" t="s">
        <v>112</v>
      </c>
      <c r="AB1840" s="2">
        <v>1</v>
      </c>
      <c r="AC1840" s="1" t="s">
        <v>111</v>
      </c>
      <c r="AF1840" s="1" t="s">
        <v>111</v>
      </c>
      <c r="AK1840" s="1" t="s">
        <v>201</v>
      </c>
      <c r="AN1840" s="1" t="s">
        <v>6707</v>
      </c>
      <c r="AO1840" s="1" t="s">
        <v>255</v>
      </c>
      <c r="AZ1840" s="1" t="s">
        <v>3734</v>
      </c>
      <c r="BA1840" s="1">
        <v>2.93</v>
      </c>
      <c r="BC1840" s="1" t="s">
        <v>6708</v>
      </c>
      <c r="BE1840" s="1">
        <v>17</v>
      </c>
      <c r="BF1840" s="1" t="s">
        <v>6709</v>
      </c>
      <c r="BG1840" s="1" t="s">
        <v>6710</v>
      </c>
      <c r="BH1840" s="1" t="s">
        <v>6711</v>
      </c>
      <c r="BJ1840" s="1" t="s">
        <v>112</v>
      </c>
      <c r="BK1840" s="1" t="s">
        <v>112</v>
      </c>
      <c r="BL1840" s="1" t="s">
        <v>2685</v>
      </c>
      <c r="BM1840" s="1" t="s">
        <v>6712</v>
      </c>
      <c r="BQ1840" s="1" t="s">
        <v>121</v>
      </c>
      <c r="BR1840" s="1" t="s">
        <v>122</v>
      </c>
      <c r="BS1840" s="1" t="s">
        <v>112</v>
      </c>
      <c r="BU1840" s="34" t="s">
        <v>6713</v>
      </c>
      <c r="BV1840" s="9">
        <v>44406</v>
      </c>
      <c r="BW1840" s="34" t="s">
        <v>14581</v>
      </c>
      <c r="BY1840" s="2" t="s">
        <v>156</v>
      </c>
      <c r="BZ1840" s="2" t="s">
        <v>124</v>
      </c>
      <c r="CA1840" s="2">
        <v>2</v>
      </c>
      <c r="CB1840" s="1" t="s">
        <v>505</v>
      </c>
      <c r="CC1840" s="2" t="s">
        <v>126</v>
      </c>
      <c r="CD1840" s="1" t="b">
        <f t="shared" si="956"/>
        <v>1</v>
      </c>
      <c r="CE1840" s="1" t="b">
        <f t="shared" si="957"/>
        <v>1</v>
      </c>
      <c r="CF1840" s="1" t="b">
        <f t="shared" si="932"/>
        <v>0</v>
      </c>
      <c r="CG1840" s="1" t="b">
        <f t="shared" si="933"/>
        <v>1</v>
      </c>
      <c r="CH1840" s="1" t="b">
        <f t="shared" si="934"/>
        <v>0</v>
      </c>
      <c r="CI1840" s="1" t="b">
        <f t="shared" si="935"/>
        <v>0</v>
      </c>
      <c r="CJ1840" s="1" t="b">
        <f t="shared" si="936"/>
        <v>0</v>
      </c>
      <c r="CK1840" s="1" t="b">
        <f t="shared" si="937"/>
        <v>0</v>
      </c>
      <c r="CL1840" s="1" t="b">
        <f t="shared" si="938"/>
        <v>0</v>
      </c>
      <c r="CM1840" s="1" t="b">
        <f t="shared" si="939"/>
        <v>0</v>
      </c>
      <c r="CN1840" s="1" t="b">
        <f t="shared" si="940"/>
        <v>0</v>
      </c>
      <c r="CO1840" s="2" t="b">
        <f t="shared" si="941"/>
        <v>1</v>
      </c>
      <c r="CP1840" s="2" t="b">
        <f t="shared" si="942"/>
        <v>1</v>
      </c>
      <c r="CQ1840" s="2" t="b">
        <f t="shared" si="943"/>
        <v>0</v>
      </c>
      <c r="CR1840" s="6" t="str">
        <f t="shared" si="944"/>
        <v>Female</v>
      </c>
      <c r="CS1840" s="7">
        <f t="shared" si="945"/>
        <v>0</v>
      </c>
      <c r="CT1840" s="7">
        <f t="shared" si="946"/>
        <v>0</v>
      </c>
      <c r="CU1840" s="7">
        <f t="shared" si="947"/>
        <v>0</v>
      </c>
      <c r="CV1840" s="7">
        <f t="shared" si="948"/>
        <v>1</v>
      </c>
    </row>
    <row r="1841" spans="1:111" ht="130.5" x14ac:dyDescent="0.35">
      <c r="B1841" s="1" t="s">
        <v>13809</v>
      </c>
      <c r="C1841" s="9">
        <v>44406</v>
      </c>
      <c r="D1841" s="10" t="s">
        <v>13809</v>
      </c>
      <c r="E1841" s="1">
        <v>55</v>
      </c>
      <c r="F1841" s="1" t="s">
        <v>127</v>
      </c>
      <c r="G1841" s="1" t="s">
        <v>13809</v>
      </c>
      <c r="H1841" s="1" t="s">
        <v>13809</v>
      </c>
      <c r="I1841" s="2" t="s">
        <v>183</v>
      </c>
      <c r="K1841" s="2" t="s">
        <v>13809</v>
      </c>
      <c r="L1841" s="9">
        <v>44272</v>
      </c>
      <c r="M1841" s="2" t="s">
        <v>128</v>
      </c>
      <c r="N1841" s="2" t="s">
        <v>13809</v>
      </c>
      <c r="O1841" s="2" t="s">
        <v>110</v>
      </c>
      <c r="P1841" s="2" t="s">
        <v>111</v>
      </c>
      <c r="S1841" s="2" t="s">
        <v>112</v>
      </c>
      <c r="T1841" s="2" t="s">
        <v>111</v>
      </c>
      <c r="U1841" s="2" t="b">
        <v>1</v>
      </c>
      <c r="V1841" s="2" t="s">
        <v>113</v>
      </c>
      <c r="W1841" s="1" t="s">
        <v>111</v>
      </c>
      <c r="Y1841" s="2" t="s">
        <v>112</v>
      </c>
      <c r="Z1841" s="2" t="s">
        <v>111</v>
      </c>
      <c r="AA1841" s="2" t="s">
        <v>112</v>
      </c>
      <c r="AB1841" s="2">
        <v>13</v>
      </c>
      <c r="AC1841" s="1" t="s">
        <v>111</v>
      </c>
      <c r="AF1841" s="1" t="s">
        <v>111</v>
      </c>
      <c r="AJ1841" s="1" t="s">
        <v>115</v>
      </c>
      <c r="AO1841" s="1" t="s">
        <v>2364</v>
      </c>
      <c r="BJ1841" s="1" t="s">
        <v>112</v>
      </c>
      <c r="BU1841" s="34" t="s">
        <v>6714</v>
      </c>
      <c r="BV1841" s="9">
        <v>44406</v>
      </c>
      <c r="BW1841" s="34" t="s">
        <v>14582</v>
      </c>
      <c r="BY1841" s="2" t="s">
        <v>174</v>
      </c>
      <c r="BZ1841" s="2" t="s">
        <v>232</v>
      </c>
      <c r="CA1841" s="2">
        <v>2</v>
      </c>
      <c r="CB1841" s="1" t="s">
        <v>269</v>
      </c>
      <c r="CC1841" s="2" t="s">
        <v>113</v>
      </c>
      <c r="CD1841" s="1" t="b">
        <v>0</v>
      </c>
      <c r="CE1841" s="1" t="b">
        <v>0</v>
      </c>
      <c r="CF1841" s="1" t="b">
        <f t="shared" si="932"/>
        <v>0</v>
      </c>
      <c r="CG1841" s="1" t="b">
        <f t="shared" si="933"/>
        <v>0</v>
      </c>
      <c r="CH1841" s="1" t="b">
        <f t="shared" si="934"/>
        <v>0</v>
      </c>
      <c r="CI1841" s="1" t="b">
        <f t="shared" si="935"/>
        <v>0</v>
      </c>
      <c r="CJ1841" s="1" t="b">
        <f t="shared" si="936"/>
        <v>0</v>
      </c>
      <c r="CK1841" s="1" t="b">
        <f t="shared" si="937"/>
        <v>0</v>
      </c>
      <c r="CL1841" s="1" t="b">
        <f t="shared" si="938"/>
        <v>0</v>
      </c>
      <c r="CM1841" s="1" t="b">
        <f t="shared" si="939"/>
        <v>1</v>
      </c>
      <c r="CN1841" s="1" t="b">
        <f t="shared" si="940"/>
        <v>0</v>
      </c>
      <c r="CO1841" s="2" t="b">
        <f t="shared" si="941"/>
        <v>0</v>
      </c>
      <c r="CP1841" s="2" t="b">
        <f t="shared" si="942"/>
        <v>0</v>
      </c>
      <c r="CQ1841" s="2" t="b">
        <f t="shared" si="943"/>
        <v>1</v>
      </c>
      <c r="CR1841" s="6" t="str">
        <f t="shared" si="944"/>
        <v>Male</v>
      </c>
      <c r="CS1841" s="7">
        <f t="shared" si="945"/>
        <v>0</v>
      </c>
      <c r="CT1841" s="7">
        <f t="shared" si="946"/>
        <v>0</v>
      </c>
      <c r="CU1841" s="7">
        <f t="shared" si="947"/>
        <v>0</v>
      </c>
      <c r="CV1841" s="7">
        <f t="shared" si="948"/>
        <v>0</v>
      </c>
      <c r="CW1841" s="7">
        <f t="shared" ref="CW1841:CW1849" si="958">COUNTIF(M1841,"=*moderna*")</f>
        <v>1</v>
      </c>
      <c r="CX1841" s="1" t="b">
        <f t="shared" ref="CX1841:CX1849" si="959">AND(E1841&lt;30,NOT(E1841="."),NOT(E1841=""))</f>
        <v>0</v>
      </c>
      <c r="CY1841" s="1" t="b">
        <f t="shared" ref="CY1841:CY1849" si="960">AND(E1841&gt;17,E1841&lt;41,NOT(E1841="."),NOT(E1841=""))</f>
        <v>0</v>
      </c>
    </row>
    <row r="1842" spans="1:111" ht="72.5" x14ac:dyDescent="0.35">
      <c r="B1842" s="1" t="s">
        <v>13809</v>
      </c>
      <c r="C1842" s="9">
        <v>44406</v>
      </c>
      <c r="D1842" s="10" t="s">
        <v>13809</v>
      </c>
      <c r="E1842" s="1">
        <v>26</v>
      </c>
      <c r="F1842" s="1" t="s">
        <v>127</v>
      </c>
      <c r="G1842" s="1" t="s">
        <v>13809</v>
      </c>
      <c r="H1842" s="1" t="s">
        <v>13809</v>
      </c>
      <c r="I1842" s="9">
        <v>44379</v>
      </c>
      <c r="J1842" s="2" t="s">
        <v>109</v>
      </c>
      <c r="K1842" s="2" t="s">
        <v>13809</v>
      </c>
      <c r="L1842" s="2" t="s">
        <v>183</v>
      </c>
      <c r="M1842" s="2" t="s">
        <v>163</v>
      </c>
      <c r="N1842" s="2" t="s">
        <v>13809</v>
      </c>
      <c r="O1842" s="2" t="s">
        <v>110</v>
      </c>
      <c r="P1842" s="2" t="s">
        <v>111</v>
      </c>
      <c r="S1842" s="2" t="s">
        <v>112</v>
      </c>
      <c r="T1842" s="2" t="s">
        <v>111</v>
      </c>
      <c r="U1842" s="2" t="b">
        <v>1</v>
      </c>
      <c r="V1842" s="2" t="s">
        <v>113</v>
      </c>
      <c r="W1842" s="1" t="s">
        <v>112</v>
      </c>
      <c r="X1842" s="1" t="s">
        <v>138</v>
      </c>
      <c r="Y1842" s="2" t="s">
        <v>112</v>
      </c>
      <c r="Z1842" s="2" t="s">
        <v>112</v>
      </c>
      <c r="AA1842" s="2" t="s">
        <v>111</v>
      </c>
      <c r="AB1842" s="2">
        <v>3</v>
      </c>
      <c r="AC1842" s="1" t="s">
        <v>111</v>
      </c>
      <c r="AF1842" s="1" t="s">
        <v>111</v>
      </c>
      <c r="AJ1842" s="1" t="s">
        <v>115</v>
      </c>
      <c r="AK1842" s="1" t="s">
        <v>189</v>
      </c>
      <c r="AO1842" s="1" t="s">
        <v>151</v>
      </c>
      <c r="AS1842" s="1" t="s">
        <v>706</v>
      </c>
      <c r="BJ1842" s="1" t="s">
        <v>111</v>
      </c>
      <c r="BN1842" s="1" t="s">
        <v>112</v>
      </c>
      <c r="BO1842" s="1" t="s">
        <v>200</v>
      </c>
      <c r="BQ1842" s="1" t="s">
        <v>121</v>
      </c>
      <c r="BR1842" s="1" t="s">
        <v>122</v>
      </c>
      <c r="BS1842" s="1" t="s">
        <v>111</v>
      </c>
      <c r="BT1842" s="34" t="s">
        <v>6715</v>
      </c>
      <c r="BU1842" s="34" t="s">
        <v>6716</v>
      </c>
      <c r="BV1842" s="9">
        <v>44564</v>
      </c>
      <c r="BW1842" s="34" t="s">
        <v>6717</v>
      </c>
      <c r="BY1842" s="2" t="s">
        <v>174</v>
      </c>
      <c r="BZ1842" s="2" t="s">
        <v>124</v>
      </c>
      <c r="CA1842" s="2">
        <v>2</v>
      </c>
      <c r="CB1842" s="1" t="s">
        <v>199</v>
      </c>
      <c r="CC1842" s="2" t="s">
        <v>113</v>
      </c>
      <c r="CD1842" s="1" t="b">
        <f t="shared" ref="CD1842:CD1869" si="961">AND(E1842&lt;30,NOT(E1842="."),NOT(E1842=""))</f>
        <v>1</v>
      </c>
      <c r="CE1842" s="1" t="b">
        <f t="shared" ref="CE1842:CE1882" si="962">AND(E1842&lt;18,NOT(E1842="."),NOT(E1842=""))</f>
        <v>0</v>
      </c>
      <c r="CF1842" s="1" t="b">
        <f t="shared" si="932"/>
        <v>0</v>
      </c>
      <c r="CG1842" s="1" t="b">
        <f t="shared" si="933"/>
        <v>0</v>
      </c>
      <c r="CH1842" s="1" t="b">
        <f t="shared" si="934"/>
        <v>0</v>
      </c>
      <c r="CI1842" s="1" t="b">
        <f t="shared" si="935"/>
        <v>0</v>
      </c>
      <c r="CJ1842" s="1" t="b">
        <f t="shared" si="936"/>
        <v>1</v>
      </c>
      <c r="CK1842" s="1" t="b">
        <f t="shared" si="937"/>
        <v>0</v>
      </c>
      <c r="CL1842" s="1" t="b">
        <f t="shared" si="938"/>
        <v>0</v>
      </c>
      <c r="CM1842" s="1" t="b">
        <f t="shared" si="939"/>
        <v>0</v>
      </c>
      <c r="CN1842" s="1" t="b">
        <f t="shared" si="940"/>
        <v>0</v>
      </c>
      <c r="CO1842" s="2" t="b">
        <f t="shared" si="941"/>
        <v>1</v>
      </c>
      <c r="CP1842" s="2" t="b">
        <f t="shared" si="942"/>
        <v>1</v>
      </c>
      <c r="CQ1842" s="2" t="b">
        <f t="shared" si="943"/>
        <v>0</v>
      </c>
      <c r="CR1842" s="6" t="str">
        <f t="shared" si="944"/>
        <v>Male</v>
      </c>
      <c r="CS1842" s="7">
        <f t="shared" si="945"/>
        <v>1</v>
      </c>
      <c r="CT1842" s="7">
        <f t="shared" si="946"/>
        <v>0</v>
      </c>
      <c r="CU1842" s="7">
        <f t="shared" si="947"/>
        <v>0</v>
      </c>
      <c r="CV1842" s="7">
        <f t="shared" si="948"/>
        <v>0</v>
      </c>
      <c r="CW1842" s="7">
        <f t="shared" si="958"/>
        <v>0</v>
      </c>
      <c r="CX1842" s="1" t="b">
        <f t="shared" si="959"/>
        <v>1</v>
      </c>
      <c r="CY1842" s="1" t="b">
        <f t="shared" si="960"/>
        <v>1</v>
      </c>
      <c r="DG1842" s="1" t="b">
        <f>AND(E1842&gt;4,E1842&lt;18,NOT(E1842=""),NOT(E1842="."))</f>
        <v>0</v>
      </c>
    </row>
    <row r="1843" spans="1:111" ht="72.5" x14ac:dyDescent="0.35">
      <c r="B1843" s="1" t="s">
        <v>13809</v>
      </c>
      <c r="C1843" s="9">
        <v>44407</v>
      </c>
      <c r="D1843" s="10" t="s">
        <v>13809</v>
      </c>
      <c r="E1843" s="1">
        <v>20</v>
      </c>
      <c r="F1843" s="1" t="s">
        <v>127</v>
      </c>
      <c r="G1843" s="1" t="s">
        <v>13809</v>
      </c>
      <c r="H1843" s="1" t="s">
        <v>13809</v>
      </c>
      <c r="I1843" s="2" t="s">
        <v>183</v>
      </c>
      <c r="J1843" s="2" t="s">
        <v>109</v>
      </c>
      <c r="K1843" s="2" t="s">
        <v>13809</v>
      </c>
      <c r="L1843" s="2" t="s">
        <v>183</v>
      </c>
      <c r="M1843" s="2" t="s">
        <v>109</v>
      </c>
      <c r="N1843" s="2" t="s">
        <v>13809</v>
      </c>
      <c r="O1843" s="2" t="s">
        <v>110</v>
      </c>
      <c r="P1843" s="2" t="s">
        <v>111</v>
      </c>
      <c r="S1843" s="2" t="s">
        <v>112</v>
      </c>
      <c r="T1843" s="2" t="s">
        <v>111</v>
      </c>
      <c r="U1843" s="2" t="b">
        <v>1</v>
      </c>
      <c r="V1843" s="2" t="s">
        <v>113</v>
      </c>
      <c r="W1843" s="1" t="s">
        <v>112</v>
      </c>
      <c r="X1843" s="1" t="s">
        <v>114</v>
      </c>
      <c r="Y1843" s="2" t="s">
        <v>112</v>
      </c>
      <c r="Z1843" s="2" t="s">
        <v>111</v>
      </c>
      <c r="AA1843" s="2" t="s">
        <v>112</v>
      </c>
      <c r="AB1843" s="2">
        <v>2</v>
      </c>
      <c r="AC1843" s="1" t="s">
        <v>111</v>
      </c>
      <c r="AF1843" s="1" t="s">
        <v>111</v>
      </c>
      <c r="AJ1843" s="1" t="s">
        <v>115</v>
      </c>
      <c r="AK1843" s="1" t="s">
        <v>150</v>
      </c>
      <c r="AO1843" s="1" t="s">
        <v>171</v>
      </c>
      <c r="AP1843" s="11" t="s">
        <v>382</v>
      </c>
      <c r="AS1843" s="1" t="s">
        <v>145</v>
      </c>
      <c r="AU1843" s="1" t="s">
        <v>238</v>
      </c>
      <c r="AX1843" s="1">
        <v>59</v>
      </c>
      <c r="BJ1843" s="1" t="s">
        <v>112</v>
      </c>
      <c r="BK1843" s="1" t="s">
        <v>112</v>
      </c>
      <c r="BL1843" s="1" t="s">
        <v>161</v>
      </c>
      <c r="BM1843" s="1" t="s">
        <v>932</v>
      </c>
      <c r="BQ1843" s="1" t="s">
        <v>121</v>
      </c>
      <c r="BR1843" s="1" t="s">
        <v>122</v>
      </c>
      <c r="BU1843" s="34" t="s">
        <v>6718</v>
      </c>
      <c r="BV1843" s="9">
        <v>44476</v>
      </c>
      <c r="BW1843" s="34" t="s">
        <v>14583</v>
      </c>
      <c r="BY1843" s="2" t="s">
        <v>156</v>
      </c>
      <c r="BZ1843" s="2" t="s">
        <v>162</v>
      </c>
      <c r="CA1843" s="2">
        <v>2</v>
      </c>
      <c r="CB1843" s="1" t="s">
        <v>227</v>
      </c>
      <c r="CC1843" s="2" t="s">
        <v>126</v>
      </c>
      <c r="CD1843" s="1" t="b">
        <f t="shared" si="961"/>
        <v>1</v>
      </c>
      <c r="CE1843" s="1" t="b">
        <f t="shared" si="962"/>
        <v>0</v>
      </c>
      <c r="CF1843" s="1" t="b">
        <f t="shared" si="932"/>
        <v>0</v>
      </c>
      <c r="CG1843" s="1" t="b">
        <f t="shared" si="933"/>
        <v>0</v>
      </c>
      <c r="CH1843" s="1" t="b">
        <f t="shared" si="934"/>
        <v>0</v>
      </c>
      <c r="CI1843" s="1" t="b">
        <f t="shared" si="935"/>
        <v>1</v>
      </c>
      <c r="CJ1843" s="1" t="b">
        <f t="shared" si="936"/>
        <v>0</v>
      </c>
      <c r="CK1843" s="1" t="b">
        <f t="shared" si="937"/>
        <v>0</v>
      </c>
      <c r="CL1843" s="1" t="b">
        <f t="shared" si="938"/>
        <v>0</v>
      </c>
      <c r="CM1843" s="1" t="b">
        <f t="shared" si="939"/>
        <v>0</v>
      </c>
      <c r="CN1843" s="1" t="b">
        <f t="shared" si="940"/>
        <v>0</v>
      </c>
      <c r="CO1843" s="2" t="b">
        <f t="shared" si="941"/>
        <v>1</v>
      </c>
      <c r="CP1843" s="2" t="b">
        <f t="shared" si="942"/>
        <v>1</v>
      </c>
      <c r="CQ1843" s="2" t="b">
        <f t="shared" si="943"/>
        <v>0</v>
      </c>
      <c r="CR1843" s="6" t="str">
        <f t="shared" si="944"/>
        <v>Male</v>
      </c>
      <c r="CS1843" s="7">
        <f t="shared" si="945"/>
        <v>1</v>
      </c>
      <c r="CT1843" s="7">
        <f t="shared" si="946"/>
        <v>0</v>
      </c>
      <c r="CU1843" s="7">
        <f t="shared" si="947"/>
        <v>0</v>
      </c>
      <c r="CV1843" s="7">
        <f t="shared" si="948"/>
        <v>1</v>
      </c>
      <c r="CW1843" s="7">
        <f t="shared" si="958"/>
        <v>0</v>
      </c>
      <c r="CX1843" s="1" t="b">
        <f t="shared" si="959"/>
        <v>1</v>
      </c>
      <c r="CY1843" s="1" t="b">
        <f t="shared" si="960"/>
        <v>1</v>
      </c>
      <c r="DG1843" s="1" t="b">
        <f>AND(E1843&gt;4,E1843&lt;18,NOT(E1843=""),NOT(E1843="."))</f>
        <v>0</v>
      </c>
    </row>
    <row r="1844" spans="1:111" ht="87" x14ac:dyDescent="0.35">
      <c r="B1844" s="1" t="s">
        <v>13809</v>
      </c>
      <c r="C1844" s="9">
        <v>44407</v>
      </c>
      <c r="D1844" s="10" t="s">
        <v>13809</v>
      </c>
      <c r="E1844" s="1">
        <v>16</v>
      </c>
      <c r="F1844" s="1" t="s">
        <v>127</v>
      </c>
      <c r="G1844" s="1" t="s">
        <v>13809</v>
      </c>
      <c r="H1844" s="1" t="s">
        <v>13809</v>
      </c>
      <c r="J1844" s="2" t="s">
        <v>109</v>
      </c>
      <c r="K1844" s="2" t="s">
        <v>13809</v>
      </c>
      <c r="L1844" s="9">
        <v>44352</v>
      </c>
      <c r="M1844" s="2" t="s">
        <v>109</v>
      </c>
      <c r="N1844" s="2" t="s">
        <v>13809</v>
      </c>
      <c r="O1844" s="2" t="s">
        <v>110</v>
      </c>
      <c r="P1844" s="2" t="s">
        <v>111</v>
      </c>
      <c r="S1844" s="2" t="s">
        <v>111</v>
      </c>
      <c r="T1844" s="2" t="s">
        <v>112</v>
      </c>
      <c r="U1844" s="2" t="b">
        <v>1</v>
      </c>
      <c r="V1844" s="2" t="s">
        <v>113</v>
      </c>
      <c r="W1844" s="1" t="s">
        <v>112</v>
      </c>
      <c r="X1844" s="1" t="s">
        <v>138</v>
      </c>
      <c r="Y1844" s="2" t="s">
        <v>112</v>
      </c>
      <c r="Z1844" s="2" t="s">
        <v>111</v>
      </c>
      <c r="AA1844" s="2" t="s">
        <v>112</v>
      </c>
      <c r="AB1844" s="2">
        <v>14</v>
      </c>
      <c r="AC1844" s="1" t="s">
        <v>111</v>
      </c>
      <c r="AF1844" s="1" t="s">
        <v>111</v>
      </c>
      <c r="AJ1844" s="1" t="s">
        <v>115</v>
      </c>
      <c r="AK1844" s="1" t="s">
        <v>150</v>
      </c>
      <c r="AO1844" s="1" t="s">
        <v>117</v>
      </c>
      <c r="AS1844" s="1" t="s">
        <v>118</v>
      </c>
      <c r="AU1844" s="1" t="s">
        <v>197</v>
      </c>
      <c r="AZ1844" s="1" t="s">
        <v>155</v>
      </c>
      <c r="BA1844" s="1" t="s">
        <v>6719</v>
      </c>
      <c r="BJ1844" s="1" t="s">
        <v>112</v>
      </c>
      <c r="BK1844" s="1" t="s">
        <v>112</v>
      </c>
      <c r="BL1844" s="1" t="s">
        <v>142</v>
      </c>
      <c r="BQ1844" s="1" t="s">
        <v>121</v>
      </c>
      <c r="BR1844" s="1" t="s">
        <v>122</v>
      </c>
      <c r="BS1844" s="1" t="s">
        <v>112</v>
      </c>
      <c r="BV1844" s="9">
        <v>44568</v>
      </c>
      <c r="BW1844" s="34" t="s">
        <v>6720</v>
      </c>
      <c r="BY1844" s="2" t="s">
        <v>174</v>
      </c>
      <c r="BZ1844" s="2" t="s">
        <v>124</v>
      </c>
      <c r="CA1844" s="2">
        <v>1</v>
      </c>
      <c r="CC1844" s="2" t="s">
        <v>113</v>
      </c>
      <c r="CD1844" s="1" t="b">
        <f t="shared" si="961"/>
        <v>1</v>
      </c>
      <c r="CE1844" s="1" t="b">
        <f t="shared" si="962"/>
        <v>1</v>
      </c>
      <c r="CF1844" s="1" t="b">
        <f t="shared" si="932"/>
        <v>0</v>
      </c>
      <c r="CG1844" s="1" t="b">
        <f t="shared" si="933"/>
        <v>0</v>
      </c>
      <c r="CH1844" s="1" t="b">
        <f t="shared" si="934"/>
        <v>1</v>
      </c>
      <c r="CI1844" s="1" t="b">
        <f t="shared" si="935"/>
        <v>0</v>
      </c>
      <c r="CJ1844" s="1" t="b">
        <f t="shared" si="936"/>
        <v>0</v>
      </c>
      <c r="CK1844" s="1" t="b">
        <f t="shared" si="937"/>
        <v>0</v>
      </c>
      <c r="CL1844" s="1" t="b">
        <f t="shared" si="938"/>
        <v>0</v>
      </c>
      <c r="CM1844" s="1" t="b">
        <f t="shared" si="939"/>
        <v>0</v>
      </c>
      <c r="CN1844" s="1" t="b">
        <f t="shared" si="940"/>
        <v>0</v>
      </c>
      <c r="CO1844" s="2" t="b">
        <f t="shared" si="941"/>
        <v>0</v>
      </c>
      <c r="CP1844" s="2" t="b">
        <f t="shared" si="942"/>
        <v>0</v>
      </c>
      <c r="CQ1844" s="2" t="b">
        <f t="shared" si="943"/>
        <v>1</v>
      </c>
      <c r="CR1844" s="6" t="str">
        <f t="shared" si="944"/>
        <v>Male</v>
      </c>
      <c r="CS1844" s="7">
        <f t="shared" si="945"/>
        <v>1</v>
      </c>
      <c r="CT1844" s="7">
        <f t="shared" si="946"/>
        <v>0</v>
      </c>
      <c r="CU1844" s="7">
        <f t="shared" si="947"/>
        <v>0</v>
      </c>
      <c r="CV1844" s="7">
        <f t="shared" si="948"/>
        <v>1</v>
      </c>
      <c r="CW1844" s="7">
        <f t="shared" si="958"/>
        <v>0</v>
      </c>
      <c r="CX1844" s="1" t="b">
        <f t="shared" si="959"/>
        <v>1</v>
      </c>
      <c r="CY1844" s="1" t="b">
        <f t="shared" si="960"/>
        <v>0</v>
      </c>
      <c r="DG1844" s="1" t="b">
        <f>AND(E1844&gt;4,E1844&lt;18,NOT(E1844=""),NOT(E1844="."))</f>
        <v>1</v>
      </c>
    </row>
    <row r="1845" spans="1:111" ht="43.5" x14ac:dyDescent="0.35">
      <c r="B1845" s="1" t="s">
        <v>13809</v>
      </c>
      <c r="C1845" s="9">
        <v>44407</v>
      </c>
      <c r="D1845" s="10" t="s">
        <v>13809</v>
      </c>
      <c r="E1845" s="1">
        <v>36</v>
      </c>
      <c r="F1845" s="1" t="s">
        <v>127</v>
      </c>
      <c r="G1845" s="1" t="s">
        <v>13809</v>
      </c>
      <c r="H1845" s="1" t="s">
        <v>13809</v>
      </c>
      <c r="I1845" s="9">
        <v>44320</v>
      </c>
      <c r="J1845" s="2" t="s">
        <v>109</v>
      </c>
      <c r="K1845" s="2" t="s">
        <v>13809</v>
      </c>
      <c r="L1845" s="9">
        <v>44342</v>
      </c>
      <c r="M1845" s="2" t="s">
        <v>109</v>
      </c>
      <c r="N1845" s="2" t="s">
        <v>13809</v>
      </c>
      <c r="O1845" s="2" t="s">
        <v>110</v>
      </c>
      <c r="P1845" s="2" t="s">
        <v>111</v>
      </c>
      <c r="S1845" s="2" t="s">
        <v>111</v>
      </c>
      <c r="T1845" s="2" t="s">
        <v>112</v>
      </c>
      <c r="U1845" s="2" t="b">
        <v>1</v>
      </c>
      <c r="V1845" s="2" t="s">
        <v>113</v>
      </c>
      <c r="W1845" s="1" t="s">
        <v>112</v>
      </c>
      <c r="X1845" s="1" t="s">
        <v>138</v>
      </c>
      <c r="Y1845" s="2" t="s">
        <v>112</v>
      </c>
      <c r="Z1845" s="2" t="s">
        <v>111</v>
      </c>
      <c r="AA1845" s="2" t="s">
        <v>112</v>
      </c>
      <c r="AB1845" s="2">
        <v>33</v>
      </c>
      <c r="AC1845" s="1" t="s">
        <v>111</v>
      </c>
      <c r="AF1845" s="1" t="s">
        <v>111</v>
      </c>
      <c r="AJ1845" s="1" t="s">
        <v>115</v>
      </c>
      <c r="AK1845" s="1" t="s">
        <v>201</v>
      </c>
      <c r="AN1845" s="1" t="s">
        <v>6453</v>
      </c>
      <c r="AO1845" s="1" t="s">
        <v>117</v>
      </c>
      <c r="AS1845" s="1" t="s">
        <v>767</v>
      </c>
      <c r="AU1845" s="1" t="s">
        <v>132</v>
      </c>
      <c r="AZ1845" s="1" t="s">
        <v>141</v>
      </c>
      <c r="BC1845" s="1">
        <v>1247</v>
      </c>
      <c r="BG1845" s="1">
        <v>14.2</v>
      </c>
      <c r="BJ1845" s="1" t="s">
        <v>112</v>
      </c>
      <c r="BK1845" s="1" t="s">
        <v>112</v>
      </c>
      <c r="BL1845" s="1" t="s">
        <v>336</v>
      </c>
      <c r="BQ1845" s="1" t="s">
        <v>121</v>
      </c>
      <c r="BR1845" s="1" t="s">
        <v>122</v>
      </c>
      <c r="BS1845" s="1" t="s">
        <v>111</v>
      </c>
      <c r="BT1845" s="34" t="s">
        <v>647</v>
      </c>
      <c r="BU1845" s="34" t="s">
        <v>6721</v>
      </c>
      <c r="BV1845" s="9">
        <v>44412</v>
      </c>
      <c r="BW1845" s="34" t="s">
        <v>6722</v>
      </c>
      <c r="BY1845" s="2" t="s">
        <v>123</v>
      </c>
      <c r="BZ1845" s="2" t="s">
        <v>124</v>
      </c>
      <c r="CA1845" s="2">
        <v>2</v>
      </c>
      <c r="CB1845" s="1" t="s">
        <v>463</v>
      </c>
      <c r="CC1845" s="2" t="s">
        <v>126</v>
      </c>
      <c r="CD1845" s="1" t="b">
        <f t="shared" si="961"/>
        <v>0</v>
      </c>
      <c r="CE1845" s="1" t="b">
        <f t="shared" si="962"/>
        <v>0</v>
      </c>
      <c r="CF1845" s="1" t="b">
        <f t="shared" si="932"/>
        <v>0</v>
      </c>
      <c r="CG1845" s="1" t="b">
        <f t="shared" si="933"/>
        <v>0</v>
      </c>
      <c r="CH1845" s="1" t="b">
        <f t="shared" si="934"/>
        <v>0</v>
      </c>
      <c r="CI1845" s="1" t="b">
        <f t="shared" si="935"/>
        <v>0</v>
      </c>
      <c r="CJ1845" s="1" t="b">
        <f t="shared" si="936"/>
        <v>0</v>
      </c>
      <c r="CK1845" s="1" t="b">
        <f t="shared" si="937"/>
        <v>1</v>
      </c>
      <c r="CL1845" s="1" t="b">
        <f t="shared" si="938"/>
        <v>0</v>
      </c>
      <c r="CM1845" s="1" t="b">
        <f t="shared" si="939"/>
        <v>0</v>
      </c>
      <c r="CN1845" s="1" t="b">
        <f t="shared" si="940"/>
        <v>0</v>
      </c>
      <c r="CO1845" s="2" t="b">
        <f t="shared" si="941"/>
        <v>0</v>
      </c>
      <c r="CP1845" s="2" t="b">
        <f t="shared" si="942"/>
        <v>0</v>
      </c>
      <c r="CQ1845" s="2" t="b">
        <f t="shared" si="943"/>
        <v>0</v>
      </c>
      <c r="CR1845" s="6" t="str">
        <f t="shared" si="944"/>
        <v>Male</v>
      </c>
      <c r="CS1845" s="7">
        <f t="shared" si="945"/>
        <v>1</v>
      </c>
      <c r="CT1845" s="7">
        <f t="shared" si="946"/>
        <v>0</v>
      </c>
      <c r="CU1845" s="7">
        <f t="shared" si="947"/>
        <v>0</v>
      </c>
      <c r="CV1845" s="7">
        <f t="shared" si="948"/>
        <v>1</v>
      </c>
      <c r="CW1845" s="7">
        <f t="shared" si="958"/>
        <v>0</v>
      </c>
      <c r="CX1845" s="1" t="b">
        <f t="shared" si="959"/>
        <v>0</v>
      </c>
      <c r="CY1845" s="1" t="b">
        <f t="shared" si="960"/>
        <v>1</v>
      </c>
      <c r="DG1845" s="1" t="b">
        <f>AND(E1845&gt;4,E1845&lt;18,NOT(E1845=""),NOT(E1845="."))</f>
        <v>0</v>
      </c>
    </row>
    <row r="1846" spans="1:111" ht="232" x14ac:dyDescent="0.35">
      <c r="B1846" s="1" t="s">
        <v>13809</v>
      </c>
      <c r="C1846" s="9">
        <v>44407</v>
      </c>
      <c r="D1846" s="10" t="s">
        <v>13809</v>
      </c>
      <c r="E1846" s="1">
        <v>69</v>
      </c>
      <c r="F1846" s="1" t="s">
        <v>127</v>
      </c>
      <c r="G1846" s="1" t="s">
        <v>13809</v>
      </c>
      <c r="H1846" s="1" t="s">
        <v>13809</v>
      </c>
      <c r="I1846" s="9">
        <v>44393</v>
      </c>
      <c r="J1846" s="2" t="s">
        <v>128</v>
      </c>
      <c r="K1846" s="2" t="s">
        <v>13809</v>
      </c>
      <c r="M1846" s="2" t="s">
        <v>163</v>
      </c>
      <c r="N1846" s="2" t="s">
        <v>13809</v>
      </c>
      <c r="O1846" s="2" t="s">
        <v>110</v>
      </c>
      <c r="P1846" s="2" t="s">
        <v>111</v>
      </c>
      <c r="S1846" s="2" t="s">
        <v>112</v>
      </c>
      <c r="T1846" s="2" t="s">
        <v>111</v>
      </c>
      <c r="U1846" s="2" t="b">
        <f>OR(S1846="yes",T1846="yes")</f>
        <v>1</v>
      </c>
      <c r="V1846" s="2" t="s">
        <v>126</v>
      </c>
      <c r="W1846" s="1" t="s">
        <v>111</v>
      </c>
      <c r="Y1846" s="2" t="s">
        <v>112</v>
      </c>
      <c r="Z1846" s="2" t="s">
        <v>112</v>
      </c>
      <c r="AA1846" s="2" t="s">
        <v>111</v>
      </c>
      <c r="AB1846" s="2">
        <v>3</v>
      </c>
      <c r="AJ1846" s="1" t="s">
        <v>115</v>
      </c>
      <c r="AK1846" s="1" t="s">
        <v>129</v>
      </c>
      <c r="AO1846" s="1" t="s">
        <v>117</v>
      </c>
      <c r="AU1846" s="1" t="s">
        <v>132</v>
      </c>
      <c r="AZ1846" s="1" t="s">
        <v>402</v>
      </c>
      <c r="BA1846" s="1" t="s">
        <v>6723</v>
      </c>
      <c r="BE1846" s="1" t="s">
        <v>6724</v>
      </c>
      <c r="BJ1846" s="1" t="s">
        <v>112</v>
      </c>
      <c r="BK1846" s="1" t="s">
        <v>112</v>
      </c>
      <c r="BQ1846" s="1" t="s">
        <v>121</v>
      </c>
      <c r="BU1846" s="34" t="s">
        <v>6394</v>
      </c>
      <c r="BV1846" s="9">
        <v>44407</v>
      </c>
      <c r="BW1846" s="34" t="s">
        <v>6725</v>
      </c>
      <c r="BY1846" s="2" t="s">
        <v>153</v>
      </c>
      <c r="BZ1846" s="2" t="s">
        <v>124</v>
      </c>
      <c r="CB1846" s="1" t="s">
        <v>295</v>
      </c>
      <c r="CD1846" s="1" t="b">
        <f t="shared" si="961"/>
        <v>0</v>
      </c>
      <c r="CE1846" s="1" t="b">
        <f t="shared" si="962"/>
        <v>0</v>
      </c>
      <c r="CF1846" s="1" t="b">
        <f t="shared" si="932"/>
        <v>0</v>
      </c>
      <c r="CG1846" s="1" t="b">
        <f t="shared" si="933"/>
        <v>0</v>
      </c>
      <c r="CH1846" s="1" t="b">
        <f t="shared" si="934"/>
        <v>0</v>
      </c>
      <c r="CI1846" s="1" t="b">
        <f t="shared" si="935"/>
        <v>0</v>
      </c>
      <c r="CJ1846" s="1" t="b">
        <f t="shared" si="936"/>
        <v>0</v>
      </c>
      <c r="CK1846" s="1" t="b">
        <f t="shared" si="937"/>
        <v>0</v>
      </c>
      <c r="CL1846" s="1" t="b">
        <f t="shared" si="938"/>
        <v>0</v>
      </c>
      <c r="CM1846" s="1" t="b">
        <f t="shared" si="939"/>
        <v>0</v>
      </c>
      <c r="CN1846" s="1" t="b">
        <f t="shared" si="940"/>
        <v>1</v>
      </c>
      <c r="CO1846" s="2" t="b">
        <f t="shared" si="941"/>
        <v>1</v>
      </c>
      <c r="CP1846" s="2" t="b">
        <f t="shared" si="942"/>
        <v>1</v>
      </c>
      <c r="CQ1846" s="2" t="b">
        <f t="shared" si="943"/>
        <v>0</v>
      </c>
      <c r="CR1846" s="6" t="str">
        <f t="shared" si="944"/>
        <v>Male</v>
      </c>
      <c r="CS1846" s="7">
        <f t="shared" si="945"/>
        <v>0</v>
      </c>
      <c r="CT1846" s="7">
        <f t="shared" si="946"/>
        <v>1</v>
      </c>
      <c r="CU1846" s="7">
        <f t="shared" si="947"/>
        <v>0</v>
      </c>
      <c r="CV1846" s="7">
        <f t="shared" si="948"/>
        <v>0</v>
      </c>
      <c r="CW1846" s="7">
        <f t="shared" si="958"/>
        <v>0</v>
      </c>
      <c r="CX1846" s="1" t="b">
        <f t="shared" si="959"/>
        <v>0</v>
      </c>
      <c r="CY1846" s="1" t="b">
        <f t="shared" si="960"/>
        <v>0</v>
      </c>
    </row>
    <row r="1847" spans="1:111" ht="319" x14ac:dyDescent="0.35">
      <c r="B1847" s="1" t="s">
        <v>13809</v>
      </c>
      <c r="C1847" s="9">
        <v>44407</v>
      </c>
      <c r="D1847" s="10" t="s">
        <v>13809</v>
      </c>
      <c r="E1847" s="1">
        <v>27</v>
      </c>
      <c r="F1847" s="1" t="s">
        <v>108</v>
      </c>
      <c r="G1847" s="1" t="s">
        <v>13809</v>
      </c>
      <c r="H1847" s="1" t="s">
        <v>13809</v>
      </c>
      <c r="I1847" s="9">
        <v>44340</v>
      </c>
      <c r="J1847" s="2" t="s">
        <v>409</v>
      </c>
      <c r="K1847" s="2" t="s">
        <v>13809</v>
      </c>
      <c r="N1847" s="2" t="s">
        <v>13809</v>
      </c>
      <c r="O1847" s="2" t="s">
        <v>110</v>
      </c>
      <c r="P1847" s="2" t="s">
        <v>111</v>
      </c>
      <c r="S1847" s="2" t="s">
        <v>112</v>
      </c>
      <c r="T1847" s="2" t="s">
        <v>111</v>
      </c>
      <c r="U1847" s="2" t="b">
        <v>1</v>
      </c>
      <c r="V1847" s="2" t="s">
        <v>113</v>
      </c>
      <c r="W1847" s="1" t="s">
        <v>112</v>
      </c>
      <c r="X1847" s="1" t="s">
        <v>114</v>
      </c>
      <c r="Y1847" s="2" t="s">
        <v>111</v>
      </c>
      <c r="AB1847" s="5">
        <v>59</v>
      </c>
      <c r="AF1847" s="1" t="s">
        <v>111</v>
      </c>
      <c r="AJ1847" s="1" t="s">
        <v>115</v>
      </c>
      <c r="AK1847" s="1" t="s">
        <v>201</v>
      </c>
      <c r="AN1847" s="1" t="s">
        <v>6726</v>
      </c>
      <c r="AO1847" s="1" t="s">
        <v>166</v>
      </c>
      <c r="AS1847" s="1" t="s">
        <v>767</v>
      </c>
      <c r="AU1847" s="1" t="s">
        <v>177</v>
      </c>
      <c r="AX1847" s="1">
        <v>15</v>
      </c>
      <c r="AZ1847" s="1" t="s">
        <v>155</v>
      </c>
      <c r="BA1847" s="1" t="s">
        <v>6727</v>
      </c>
      <c r="BJ1847" s="1" t="s">
        <v>112</v>
      </c>
      <c r="BK1847" s="1" t="s">
        <v>112</v>
      </c>
      <c r="BL1847" s="1" t="s">
        <v>6728</v>
      </c>
      <c r="BM1847" s="1" t="s">
        <v>6729</v>
      </c>
      <c r="BQ1847" s="1" t="s">
        <v>1667</v>
      </c>
      <c r="BV1847" s="9">
        <v>44407</v>
      </c>
      <c r="BW1847" s="34" t="s">
        <v>14584</v>
      </c>
      <c r="BY1847" s="2" t="s">
        <v>156</v>
      </c>
      <c r="BZ1847" s="2" t="s">
        <v>232</v>
      </c>
      <c r="CA1847" s="2">
        <v>1</v>
      </c>
      <c r="CB1847" s="1" t="s">
        <v>269</v>
      </c>
      <c r="CC1847" s="2" t="s">
        <v>126</v>
      </c>
      <c r="CD1847" s="1" t="b">
        <f t="shared" si="961"/>
        <v>1</v>
      </c>
      <c r="CE1847" s="1" t="b">
        <f t="shared" si="962"/>
        <v>0</v>
      </c>
      <c r="CF1847" s="1" t="b">
        <f t="shared" si="932"/>
        <v>0</v>
      </c>
      <c r="CG1847" s="1" t="b">
        <f t="shared" si="933"/>
        <v>0</v>
      </c>
      <c r="CH1847" s="1" t="b">
        <f t="shared" si="934"/>
        <v>0</v>
      </c>
      <c r="CI1847" s="1" t="b">
        <f t="shared" si="935"/>
        <v>0</v>
      </c>
      <c r="CJ1847" s="1" t="b">
        <f t="shared" si="936"/>
        <v>1</v>
      </c>
      <c r="CK1847" s="1" t="b">
        <f t="shared" si="937"/>
        <v>0</v>
      </c>
      <c r="CL1847" s="1" t="b">
        <f t="shared" si="938"/>
        <v>0</v>
      </c>
      <c r="CM1847" s="1" t="b">
        <f t="shared" si="939"/>
        <v>0</v>
      </c>
      <c r="CN1847" s="1" t="b">
        <f t="shared" si="940"/>
        <v>0</v>
      </c>
      <c r="CO1847" s="2" t="b">
        <f t="shared" si="941"/>
        <v>0</v>
      </c>
      <c r="CP1847" s="2" t="b">
        <f t="shared" si="942"/>
        <v>0</v>
      </c>
      <c r="CQ1847" s="2" t="b">
        <f t="shared" si="943"/>
        <v>0</v>
      </c>
      <c r="CR1847" s="6" t="str">
        <f t="shared" si="944"/>
        <v>Female</v>
      </c>
      <c r="CS1847" s="7">
        <f t="shared" si="945"/>
        <v>0</v>
      </c>
      <c r="CT1847" s="7">
        <f t="shared" si="946"/>
        <v>0</v>
      </c>
      <c r="CU1847" s="7">
        <f t="shared" si="947"/>
        <v>1</v>
      </c>
      <c r="CV1847" s="7">
        <f t="shared" si="948"/>
        <v>0</v>
      </c>
      <c r="CW1847" s="7">
        <f t="shared" si="958"/>
        <v>0</v>
      </c>
      <c r="CX1847" s="1" t="b">
        <f t="shared" si="959"/>
        <v>1</v>
      </c>
      <c r="CY1847" s="1" t="b">
        <f t="shared" si="960"/>
        <v>1</v>
      </c>
      <c r="DG1847" s="1" t="b">
        <f>AND(E1847&gt;4,E1847&lt;18,NOT(E1847=""),NOT(E1847="."))</f>
        <v>0</v>
      </c>
    </row>
    <row r="1848" spans="1:111" ht="145" x14ac:dyDescent="0.35">
      <c r="B1848" s="1" t="s">
        <v>13809</v>
      </c>
      <c r="C1848" s="9">
        <v>44407</v>
      </c>
      <c r="D1848" s="10" t="s">
        <v>13809</v>
      </c>
      <c r="E1848" s="1">
        <v>43</v>
      </c>
      <c r="F1848" s="1" t="s">
        <v>127</v>
      </c>
      <c r="G1848" s="1" t="s">
        <v>13809</v>
      </c>
      <c r="H1848" s="1" t="s">
        <v>13809</v>
      </c>
      <c r="J1848" s="2" t="s">
        <v>128</v>
      </c>
      <c r="K1848" s="2" t="s">
        <v>13809</v>
      </c>
      <c r="L1848" s="9">
        <v>44377</v>
      </c>
      <c r="M1848" s="2" t="s">
        <v>128</v>
      </c>
      <c r="N1848" s="2" t="s">
        <v>13809</v>
      </c>
      <c r="O1848" s="2" t="s">
        <v>110</v>
      </c>
      <c r="P1848" s="2" t="s">
        <v>111</v>
      </c>
      <c r="S1848" s="2" t="s">
        <v>111</v>
      </c>
      <c r="T1848" s="2" t="s">
        <v>112</v>
      </c>
      <c r="U1848" s="2" t="b">
        <v>1</v>
      </c>
      <c r="V1848" s="2" t="s">
        <v>113</v>
      </c>
      <c r="W1848" s="1" t="s">
        <v>112</v>
      </c>
      <c r="X1848" s="1" t="s">
        <v>110</v>
      </c>
      <c r="Y1848" s="2" t="s">
        <v>112</v>
      </c>
      <c r="Z1848" s="2" t="s">
        <v>111</v>
      </c>
      <c r="AA1848" s="2" t="s">
        <v>112</v>
      </c>
      <c r="AB1848" s="2">
        <v>2</v>
      </c>
      <c r="AC1848" s="1" t="s">
        <v>111</v>
      </c>
      <c r="AF1848" s="1" t="s">
        <v>111</v>
      </c>
      <c r="AJ1848" s="1" t="s">
        <v>115</v>
      </c>
      <c r="AK1848" s="1" t="s">
        <v>215</v>
      </c>
      <c r="AO1848" s="1" t="s">
        <v>117</v>
      </c>
      <c r="AS1848" s="1" t="s">
        <v>118</v>
      </c>
      <c r="AU1848" s="1" t="s">
        <v>132</v>
      </c>
      <c r="AZ1848" s="1" t="s">
        <v>5781</v>
      </c>
      <c r="BA1848" s="1" t="s">
        <v>6730</v>
      </c>
      <c r="BC1848" s="1" t="s">
        <v>6731</v>
      </c>
      <c r="BD1848" s="1" t="s">
        <v>6732</v>
      </c>
      <c r="BG1848" s="1" t="s">
        <v>6733</v>
      </c>
      <c r="BH1848" s="1" t="s">
        <v>6734</v>
      </c>
      <c r="BJ1848" s="1" t="s">
        <v>112</v>
      </c>
      <c r="BK1848" s="1" t="s">
        <v>112</v>
      </c>
      <c r="BL1848" s="1" t="s">
        <v>161</v>
      </c>
      <c r="BM1848" s="1" t="s">
        <v>6735</v>
      </c>
      <c r="BQ1848" s="1" t="s">
        <v>121</v>
      </c>
      <c r="BR1848" s="1" t="s">
        <v>122</v>
      </c>
      <c r="BS1848" s="1" t="s">
        <v>112</v>
      </c>
      <c r="BU1848" s="34" t="s">
        <v>6736</v>
      </c>
      <c r="BV1848" s="9">
        <v>44501</v>
      </c>
      <c r="BW1848" s="34" t="s">
        <v>6737</v>
      </c>
      <c r="BY1848" s="2" t="s">
        <v>123</v>
      </c>
      <c r="BZ1848" s="2" t="s">
        <v>124</v>
      </c>
      <c r="CA1848" s="2">
        <v>2</v>
      </c>
      <c r="CB1848" s="1" t="s">
        <v>181</v>
      </c>
      <c r="CC1848" s="2" t="s">
        <v>126</v>
      </c>
      <c r="CD1848" s="1" t="b">
        <f t="shared" si="961"/>
        <v>0</v>
      </c>
      <c r="CE1848" s="1" t="b">
        <f t="shared" si="962"/>
        <v>0</v>
      </c>
      <c r="CF1848" s="1" t="b">
        <f t="shared" si="932"/>
        <v>0</v>
      </c>
      <c r="CG1848" s="1" t="b">
        <f t="shared" si="933"/>
        <v>0</v>
      </c>
      <c r="CH1848" s="1" t="b">
        <f t="shared" si="934"/>
        <v>0</v>
      </c>
      <c r="CI1848" s="1" t="b">
        <f t="shared" si="935"/>
        <v>0</v>
      </c>
      <c r="CJ1848" s="1" t="b">
        <f t="shared" si="936"/>
        <v>0</v>
      </c>
      <c r="CK1848" s="1" t="b">
        <f t="shared" si="937"/>
        <v>0</v>
      </c>
      <c r="CL1848" s="1" t="b">
        <f t="shared" si="938"/>
        <v>1</v>
      </c>
      <c r="CM1848" s="1" t="b">
        <f t="shared" si="939"/>
        <v>0</v>
      </c>
      <c r="CN1848" s="1" t="b">
        <f t="shared" si="940"/>
        <v>0</v>
      </c>
      <c r="CO1848" s="2" t="b">
        <f t="shared" si="941"/>
        <v>1</v>
      </c>
      <c r="CP1848" s="2" t="b">
        <f t="shared" si="942"/>
        <v>1</v>
      </c>
      <c r="CQ1848" s="2" t="b">
        <f t="shared" si="943"/>
        <v>0</v>
      </c>
      <c r="CR1848" s="6" t="str">
        <f t="shared" si="944"/>
        <v>Male</v>
      </c>
      <c r="CS1848" s="7">
        <f t="shared" si="945"/>
        <v>0</v>
      </c>
      <c r="CT1848" s="7">
        <f t="shared" si="946"/>
        <v>1</v>
      </c>
      <c r="CU1848" s="7">
        <f t="shared" si="947"/>
        <v>0</v>
      </c>
      <c r="CV1848" s="7">
        <f t="shared" si="948"/>
        <v>0</v>
      </c>
      <c r="CW1848" s="7">
        <f t="shared" si="958"/>
        <v>1</v>
      </c>
      <c r="CX1848" s="1" t="b">
        <f t="shared" si="959"/>
        <v>0</v>
      </c>
      <c r="CY1848" s="1" t="b">
        <f t="shared" si="960"/>
        <v>0</v>
      </c>
      <c r="DG1848" s="1" t="b">
        <f>AND(E1848&gt;4,E1848&lt;18,NOT(E1848=""),NOT(E1848="."))</f>
        <v>0</v>
      </c>
    </row>
    <row r="1849" spans="1:111" ht="58" x14ac:dyDescent="0.35">
      <c r="B1849" s="1" t="s">
        <v>13809</v>
      </c>
      <c r="C1849" s="9">
        <v>44407</v>
      </c>
      <c r="D1849" s="10" t="s">
        <v>13809</v>
      </c>
      <c r="E1849" s="1">
        <v>21</v>
      </c>
      <c r="F1849" s="1" t="s">
        <v>127</v>
      </c>
      <c r="G1849" s="1" t="s">
        <v>13809</v>
      </c>
      <c r="H1849" s="1" t="s">
        <v>13809</v>
      </c>
      <c r="I1849" s="9">
        <v>44317</v>
      </c>
      <c r="J1849" s="5" t="s">
        <v>109</v>
      </c>
      <c r="K1849" s="2" t="s">
        <v>13809</v>
      </c>
      <c r="N1849" s="2" t="s">
        <v>13809</v>
      </c>
      <c r="O1849" s="2" t="s">
        <v>110</v>
      </c>
      <c r="P1849" s="2" t="s">
        <v>111</v>
      </c>
      <c r="S1849" s="2" t="s">
        <v>112</v>
      </c>
      <c r="T1849" s="2" t="s">
        <v>111</v>
      </c>
      <c r="U1849" s="2" t="b">
        <v>1</v>
      </c>
      <c r="V1849" s="2" t="s">
        <v>113</v>
      </c>
      <c r="W1849" s="1" t="s">
        <v>112</v>
      </c>
      <c r="X1849" s="1" t="s">
        <v>110</v>
      </c>
      <c r="Y1849" s="2" t="s">
        <v>111</v>
      </c>
      <c r="AF1849" s="1" t="s">
        <v>111</v>
      </c>
      <c r="AJ1849" s="1" t="s">
        <v>115</v>
      </c>
      <c r="AK1849" s="1" t="s">
        <v>194</v>
      </c>
      <c r="AN1849" s="1" t="s">
        <v>6738</v>
      </c>
      <c r="AO1849" s="1" t="s">
        <v>117</v>
      </c>
      <c r="AS1849" s="1" t="s">
        <v>118</v>
      </c>
      <c r="AU1849" s="1" t="s">
        <v>243</v>
      </c>
      <c r="AZ1849" s="1" t="s">
        <v>155</v>
      </c>
      <c r="BA1849" s="20">
        <v>15000</v>
      </c>
      <c r="BJ1849" s="1" t="s">
        <v>112</v>
      </c>
      <c r="BK1849" s="1" t="s">
        <v>112</v>
      </c>
      <c r="BL1849" s="1" t="s">
        <v>142</v>
      </c>
      <c r="BQ1849" s="1" t="s">
        <v>121</v>
      </c>
      <c r="BR1849" s="1" t="s">
        <v>122</v>
      </c>
      <c r="BS1849" s="1" t="s">
        <v>112</v>
      </c>
      <c r="BU1849" s="34" t="s">
        <v>6739</v>
      </c>
      <c r="BV1849" s="9">
        <v>44414</v>
      </c>
      <c r="BW1849" s="34" t="s">
        <v>6740</v>
      </c>
      <c r="BX1849" s="2" t="s">
        <v>111</v>
      </c>
      <c r="BY1849" s="2" t="s">
        <v>156</v>
      </c>
      <c r="BZ1849" s="2" t="s">
        <v>124</v>
      </c>
      <c r="CA1849" s="2" t="s">
        <v>257</v>
      </c>
      <c r="CB1849" s="1" t="s">
        <v>330</v>
      </c>
      <c r="CC1849" s="2" t="s">
        <v>126</v>
      </c>
      <c r="CD1849" s="1" t="b">
        <f t="shared" si="961"/>
        <v>1</v>
      </c>
      <c r="CE1849" s="1" t="b">
        <f t="shared" si="962"/>
        <v>0</v>
      </c>
      <c r="CF1849" s="1" t="b">
        <f t="shared" si="932"/>
        <v>0</v>
      </c>
      <c r="CG1849" s="1" t="b">
        <f t="shared" si="933"/>
        <v>0</v>
      </c>
      <c r="CH1849" s="1" t="b">
        <f t="shared" si="934"/>
        <v>0</v>
      </c>
      <c r="CI1849" s="1" t="b">
        <f t="shared" si="935"/>
        <v>1</v>
      </c>
      <c r="CJ1849" s="1" t="b">
        <f t="shared" si="936"/>
        <v>0</v>
      </c>
      <c r="CK1849" s="1" t="b">
        <f t="shared" si="937"/>
        <v>0</v>
      </c>
      <c r="CL1849" s="1" t="b">
        <f t="shared" si="938"/>
        <v>0</v>
      </c>
      <c r="CM1849" s="1" t="b">
        <f t="shared" si="939"/>
        <v>0</v>
      </c>
      <c r="CN1849" s="1" t="b">
        <f t="shared" si="940"/>
        <v>0</v>
      </c>
      <c r="CO1849" s="2" t="b">
        <f t="shared" si="941"/>
        <v>0</v>
      </c>
      <c r="CP1849" s="2" t="b">
        <f t="shared" si="942"/>
        <v>0</v>
      </c>
      <c r="CQ1849" s="2" t="b">
        <f t="shared" si="943"/>
        <v>0</v>
      </c>
      <c r="CR1849" s="6" t="str">
        <f t="shared" si="944"/>
        <v>Male</v>
      </c>
      <c r="CS1849" s="7">
        <f t="shared" si="945"/>
        <v>1</v>
      </c>
      <c r="CT1849" s="7">
        <f t="shared" si="946"/>
        <v>0</v>
      </c>
      <c r="CU1849" s="7">
        <f t="shared" si="947"/>
        <v>0</v>
      </c>
      <c r="CV1849" s="7">
        <f t="shared" si="948"/>
        <v>0</v>
      </c>
      <c r="CW1849" s="7">
        <f t="shared" si="958"/>
        <v>0</v>
      </c>
      <c r="CX1849" s="1" t="b">
        <f t="shared" si="959"/>
        <v>1</v>
      </c>
      <c r="CY1849" s="1" t="b">
        <f t="shared" si="960"/>
        <v>1</v>
      </c>
      <c r="DG1849" s="1" t="b">
        <f>AND(E1849&gt;4,E1849&lt;18,NOT(E1849=""),NOT(E1849="."))</f>
        <v>0</v>
      </c>
    </row>
    <row r="1850" spans="1:111" ht="348" x14ac:dyDescent="0.35">
      <c r="B1850" s="1" t="s">
        <v>13809</v>
      </c>
      <c r="C1850" s="9">
        <v>44407</v>
      </c>
      <c r="D1850" s="10" t="s">
        <v>13809</v>
      </c>
      <c r="E1850" s="1">
        <v>16</v>
      </c>
      <c r="F1850" s="1" t="s">
        <v>127</v>
      </c>
      <c r="G1850" s="1" t="s">
        <v>13809</v>
      </c>
      <c r="H1850" s="1" t="s">
        <v>13809</v>
      </c>
      <c r="I1850" s="2" t="s">
        <v>183</v>
      </c>
      <c r="J1850" s="2" t="s">
        <v>109</v>
      </c>
      <c r="K1850" s="2" t="s">
        <v>13809</v>
      </c>
      <c r="L1850" s="9">
        <v>44403</v>
      </c>
      <c r="M1850" s="2" t="s">
        <v>109</v>
      </c>
      <c r="N1850" s="2" t="s">
        <v>13809</v>
      </c>
      <c r="O1850" s="2" t="s">
        <v>110</v>
      </c>
      <c r="P1850" s="2" t="s">
        <v>111</v>
      </c>
      <c r="S1850" s="2" t="s">
        <v>112</v>
      </c>
      <c r="T1850" s="2" t="s">
        <v>111</v>
      </c>
      <c r="U1850" s="2" t="b">
        <f>OR(S1850="yes",T1850="yes")</f>
        <v>1</v>
      </c>
      <c r="V1850" s="2" t="s">
        <v>113</v>
      </c>
      <c r="W1850" s="1" t="s">
        <v>112</v>
      </c>
      <c r="X1850" s="1" t="s">
        <v>110</v>
      </c>
      <c r="Y1850" s="2" t="s">
        <v>112</v>
      </c>
      <c r="Z1850" s="2" t="s">
        <v>111</v>
      </c>
      <c r="AA1850" s="2" t="s">
        <v>112</v>
      </c>
      <c r="AB1850" s="2">
        <v>2</v>
      </c>
      <c r="AC1850" s="1" t="s">
        <v>111</v>
      </c>
      <c r="AF1850" s="1" t="s">
        <v>111</v>
      </c>
      <c r="AJ1850" s="1" t="s">
        <v>115</v>
      </c>
      <c r="AK1850" s="1" t="s">
        <v>129</v>
      </c>
      <c r="AO1850" s="1" t="s">
        <v>117</v>
      </c>
      <c r="AS1850" s="1" t="s">
        <v>951</v>
      </c>
      <c r="AZ1850" s="1" t="s">
        <v>133</v>
      </c>
      <c r="BA1850" s="1" t="s">
        <v>6741</v>
      </c>
      <c r="BE1850" s="1" t="s">
        <v>6742</v>
      </c>
      <c r="BG1850" s="1" t="s">
        <v>6743</v>
      </c>
      <c r="BH1850" s="1">
        <v>22</v>
      </c>
      <c r="BJ1850" s="1" t="s">
        <v>112</v>
      </c>
      <c r="BK1850" s="1" t="s">
        <v>112</v>
      </c>
      <c r="BL1850" s="1" t="s">
        <v>226</v>
      </c>
      <c r="BQ1850" s="1" t="s">
        <v>121</v>
      </c>
      <c r="BR1850" s="1" t="s">
        <v>122</v>
      </c>
      <c r="BU1850" s="34" t="s">
        <v>6744</v>
      </c>
      <c r="BV1850" s="9">
        <v>44419</v>
      </c>
      <c r="BW1850" s="34" t="s">
        <v>14585</v>
      </c>
      <c r="BY1850" s="2" t="s">
        <v>156</v>
      </c>
      <c r="BZ1850" s="2" t="s">
        <v>124</v>
      </c>
      <c r="CA1850" s="2">
        <v>2</v>
      </c>
      <c r="CB1850" s="1" t="s">
        <v>356</v>
      </c>
      <c r="CC1850" s="2" t="s">
        <v>126</v>
      </c>
      <c r="CD1850" s="1" t="b">
        <f t="shared" si="961"/>
        <v>1</v>
      </c>
      <c r="CE1850" s="1" t="b">
        <f t="shared" si="962"/>
        <v>1</v>
      </c>
      <c r="CF1850" s="1" t="b">
        <f t="shared" si="932"/>
        <v>0</v>
      </c>
      <c r="CG1850" s="1" t="b">
        <f t="shared" si="933"/>
        <v>0</v>
      </c>
      <c r="CH1850" s="1" t="b">
        <f t="shared" si="934"/>
        <v>1</v>
      </c>
      <c r="CI1850" s="1" t="b">
        <f t="shared" si="935"/>
        <v>0</v>
      </c>
      <c r="CJ1850" s="1" t="b">
        <f t="shared" si="936"/>
        <v>0</v>
      </c>
      <c r="CK1850" s="1" t="b">
        <f t="shared" si="937"/>
        <v>0</v>
      </c>
      <c r="CL1850" s="1" t="b">
        <f t="shared" si="938"/>
        <v>0</v>
      </c>
      <c r="CM1850" s="1" t="b">
        <f t="shared" si="939"/>
        <v>0</v>
      </c>
      <c r="CN1850" s="1" t="b">
        <f t="shared" si="940"/>
        <v>0</v>
      </c>
      <c r="CO1850" s="2" t="b">
        <f t="shared" si="941"/>
        <v>1</v>
      </c>
      <c r="CP1850" s="2" t="b">
        <f t="shared" si="942"/>
        <v>1</v>
      </c>
      <c r="CQ1850" s="2" t="b">
        <f t="shared" si="943"/>
        <v>0</v>
      </c>
      <c r="CR1850" s="6" t="str">
        <f t="shared" si="944"/>
        <v>Male</v>
      </c>
      <c r="CS1850" s="7">
        <f t="shared" si="945"/>
        <v>1</v>
      </c>
      <c r="CT1850" s="7">
        <f t="shared" si="946"/>
        <v>0</v>
      </c>
      <c r="CU1850" s="7">
        <f t="shared" si="947"/>
        <v>0</v>
      </c>
      <c r="CV1850" s="7">
        <f t="shared" si="948"/>
        <v>1</v>
      </c>
    </row>
    <row r="1851" spans="1:111" x14ac:dyDescent="0.35">
      <c r="B1851" s="1" t="s">
        <v>13809</v>
      </c>
      <c r="C1851" s="9">
        <v>44407</v>
      </c>
      <c r="D1851" s="10" t="s">
        <v>13809</v>
      </c>
      <c r="E1851" s="1">
        <v>17</v>
      </c>
      <c r="F1851" s="1" t="s">
        <v>127</v>
      </c>
      <c r="G1851" s="1" t="s">
        <v>13809</v>
      </c>
      <c r="H1851" s="1" t="s">
        <v>13809</v>
      </c>
      <c r="I1851" s="9">
        <v>44382</v>
      </c>
      <c r="J1851" s="2" t="s">
        <v>109</v>
      </c>
      <c r="K1851" s="2" t="s">
        <v>13809</v>
      </c>
      <c r="N1851" s="2" t="s">
        <v>13809</v>
      </c>
      <c r="O1851" s="2" t="s">
        <v>110</v>
      </c>
      <c r="P1851" s="2" t="s">
        <v>111</v>
      </c>
      <c r="T1851" s="2" t="s">
        <v>112</v>
      </c>
      <c r="U1851" s="2" t="b">
        <v>1</v>
      </c>
      <c r="V1851" s="2" t="s">
        <v>113</v>
      </c>
      <c r="W1851" s="1" t="s">
        <v>112</v>
      </c>
      <c r="X1851" s="1" t="s">
        <v>114</v>
      </c>
      <c r="Y1851" s="2" t="s">
        <v>112</v>
      </c>
      <c r="Z1851" s="2" t="s">
        <v>112</v>
      </c>
      <c r="AA1851" s="2" t="s">
        <v>111</v>
      </c>
      <c r="AB1851" s="2">
        <v>1</v>
      </c>
      <c r="AF1851" s="1" t="s">
        <v>111</v>
      </c>
      <c r="AJ1851" s="1" t="s">
        <v>115</v>
      </c>
      <c r="AK1851" s="1" t="s">
        <v>129</v>
      </c>
      <c r="AO1851" s="1" t="s">
        <v>117</v>
      </c>
      <c r="AU1851" s="1" t="s">
        <v>132</v>
      </c>
      <c r="AZ1851" s="1" t="s">
        <v>155</v>
      </c>
      <c r="BA1851" s="1" t="s">
        <v>6745</v>
      </c>
      <c r="BJ1851" s="1" t="s">
        <v>112</v>
      </c>
      <c r="BK1851" s="1" t="s">
        <v>112</v>
      </c>
      <c r="BL1851" s="1" t="s">
        <v>142</v>
      </c>
      <c r="BQ1851" s="1" t="s">
        <v>121</v>
      </c>
      <c r="BR1851" s="1" t="s">
        <v>122</v>
      </c>
      <c r="BS1851" s="1" t="s">
        <v>112</v>
      </c>
      <c r="BV1851" s="9">
        <v>44420</v>
      </c>
      <c r="BX1851" s="2" t="s">
        <v>111</v>
      </c>
      <c r="BY1851" s="2" t="s">
        <v>156</v>
      </c>
      <c r="BZ1851" s="2" t="s">
        <v>124</v>
      </c>
      <c r="CA1851" s="2" t="s">
        <v>257</v>
      </c>
      <c r="CB1851" s="1" t="s">
        <v>149</v>
      </c>
      <c r="CC1851" s="4" t="s">
        <v>126</v>
      </c>
      <c r="CD1851" s="1" t="b">
        <f t="shared" si="961"/>
        <v>1</v>
      </c>
      <c r="CE1851" s="1" t="b">
        <f t="shared" si="962"/>
        <v>1</v>
      </c>
      <c r="CF1851" s="1" t="b">
        <f t="shared" si="932"/>
        <v>0</v>
      </c>
      <c r="CG1851" s="1" t="b">
        <f t="shared" si="933"/>
        <v>0</v>
      </c>
      <c r="CH1851" s="1" t="b">
        <f t="shared" si="934"/>
        <v>1</v>
      </c>
      <c r="CI1851" s="1" t="b">
        <f t="shared" si="935"/>
        <v>0</v>
      </c>
      <c r="CJ1851" s="1" t="b">
        <f t="shared" si="936"/>
        <v>0</v>
      </c>
      <c r="CK1851" s="1" t="b">
        <f t="shared" si="937"/>
        <v>0</v>
      </c>
      <c r="CL1851" s="1" t="b">
        <f t="shared" si="938"/>
        <v>0</v>
      </c>
      <c r="CM1851" s="1" t="b">
        <f t="shared" si="939"/>
        <v>0</v>
      </c>
      <c r="CN1851" s="1" t="b">
        <f t="shared" si="940"/>
        <v>0</v>
      </c>
      <c r="CO1851" s="2" t="b">
        <f t="shared" si="941"/>
        <v>1</v>
      </c>
      <c r="CP1851" s="2" t="b">
        <f t="shared" si="942"/>
        <v>1</v>
      </c>
      <c r="CQ1851" s="2" t="b">
        <f t="shared" si="943"/>
        <v>0</v>
      </c>
      <c r="CR1851" s="6" t="str">
        <f t="shared" si="944"/>
        <v>Male</v>
      </c>
      <c r="CS1851" s="7">
        <f t="shared" si="945"/>
        <v>1</v>
      </c>
      <c r="CT1851" s="7">
        <f t="shared" si="946"/>
        <v>0</v>
      </c>
      <c r="CU1851" s="7">
        <f t="shared" si="947"/>
        <v>0</v>
      </c>
      <c r="CV1851" s="7">
        <f t="shared" si="948"/>
        <v>0</v>
      </c>
      <c r="CW1851" s="7">
        <f t="shared" ref="CW1851:CW1865" si="963">COUNTIF(M1851,"=*moderna*")</f>
        <v>0</v>
      </c>
      <c r="CX1851" s="1" t="b">
        <f t="shared" ref="CX1851:CX1865" si="964">AND(E1851&lt;30,NOT(E1851="."),NOT(E1851=""))</f>
        <v>1</v>
      </c>
      <c r="CY1851" s="1" t="b">
        <f t="shared" ref="CY1851:CY1865" si="965">AND(E1851&gt;17,E1851&lt;41,NOT(E1851="."),NOT(E1851=""))</f>
        <v>0</v>
      </c>
      <c r="DG1851" s="1" t="b">
        <f t="shared" ref="DG1851:DG1863" si="966">AND(E1851&gt;4,E1851&lt;18,NOT(E1851=""),NOT(E1851="."))</f>
        <v>1</v>
      </c>
    </row>
    <row r="1852" spans="1:111" ht="246.5" x14ac:dyDescent="0.35">
      <c r="B1852" s="1" t="s">
        <v>13809</v>
      </c>
      <c r="C1852" s="9">
        <v>44408</v>
      </c>
      <c r="D1852" s="10" t="s">
        <v>13809</v>
      </c>
      <c r="E1852" s="1">
        <v>48</v>
      </c>
      <c r="F1852" s="1" t="s">
        <v>108</v>
      </c>
      <c r="G1852" s="1" t="s">
        <v>13809</v>
      </c>
      <c r="H1852" s="1" t="s">
        <v>13809</v>
      </c>
      <c r="I1852" s="9">
        <v>44280</v>
      </c>
      <c r="J1852" s="2" t="s">
        <v>128</v>
      </c>
      <c r="K1852" s="2" t="s">
        <v>13809</v>
      </c>
      <c r="L1852" s="9">
        <v>44308</v>
      </c>
      <c r="M1852" s="2" t="s">
        <v>128</v>
      </c>
      <c r="N1852" s="2" t="s">
        <v>13809</v>
      </c>
      <c r="O1852" s="2" t="s">
        <v>110</v>
      </c>
      <c r="P1852" s="2" t="s">
        <v>111</v>
      </c>
      <c r="S1852" s="2" t="s">
        <v>111</v>
      </c>
      <c r="T1852" s="2" t="s">
        <v>112</v>
      </c>
      <c r="U1852" s="2" t="b">
        <v>1</v>
      </c>
      <c r="V1852" s="2" t="s">
        <v>113</v>
      </c>
      <c r="W1852" s="1" t="s">
        <v>111</v>
      </c>
      <c r="Y1852" s="2" t="s">
        <v>112</v>
      </c>
      <c r="Z1852" s="2" t="s">
        <v>112</v>
      </c>
      <c r="AA1852" s="2" t="s">
        <v>112</v>
      </c>
      <c r="AB1852" s="2">
        <v>3</v>
      </c>
      <c r="AC1852" s="1" t="s">
        <v>112</v>
      </c>
      <c r="AD1852" s="1" t="s">
        <v>192</v>
      </c>
      <c r="AE1852" s="1" t="s">
        <v>6746</v>
      </c>
      <c r="AH1852" s="1" t="s">
        <v>193</v>
      </c>
      <c r="AI1852" s="1" t="s">
        <v>6747</v>
      </c>
      <c r="AJ1852" s="1" t="s">
        <v>115</v>
      </c>
      <c r="AK1852" s="1" t="s">
        <v>201</v>
      </c>
      <c r="AN1852" s="1" t="s">
        <v>6748</v>
      </c>
      <c r="AO1852" s="1" t="s">
        <v>117</v>
      </c>
      <c r="AS1852" s="1" t="s">
        <v>229</v>
      </c>
      <c r="AU1852" s="1" t="s">
        <v>132</v>
      </c>
      <c r="AZ1852" s="1" t="s">
        <v>120</v>
      </c>
      <c r="BA1852" s="1" t="s">
        <v>6749</v>
      </c>
      <c r="BG1852" s="1" t="s">
        <v>6750</v>
      </c>
      <c r="BH1852" s="1" t="s">
        <v>6751</v>
      </c>
      <c r="BJ1852" s="1" t="s">
        <v>112</v>
      </c>
      <c r="BK1852" s="1" t="s">
        <v>112</v>
      </c>
      <c r="BL1852" s="1" t="s">
        <v>142</v>
      </c>
      <c r="BQ1852" s="1" t="s">
        <v>121</v>
      </c>
      <c r="BR1852" s="1" t="s">
        <v>122</v>
      </c>
      <c r="BS1852" s="1" t="s">
        <v>112</v>
      </c>
      <c r="BU1852" s="34" t="s">
        <v>6752</v>
      </c>
      <c r="BV1852" s="9">
        <v>44460</v>
      </c>
      <c r="BW1852" s="34" t="s">
        <v>14586</v>
      </c>
      <c r="BY1852" s="2" t="s">
        <v>156</v>
      </c>
      <c r="BZ1852" s="2" t="s">
        <v>124</v>
      </c>
      <c r="CA1852" s="2">
        <v>2</v>
      </c>
      <c r="CB1852" s="1" t="s">
        <v>199</v>
      </c>
      <c r="CC1852" s="2" t="s">
        <v>126</v>
      </c>
      <c r="CD1852" s="1" t="b">
        <f t="shared" si="961"/>
        <v>0</v>
      </c>
      <c r="CE1852" s="1" t="b">
        <f t="shared" si="962"/>
        <v>0</v>
      </c>
      <c r="CF1852" s="1" t="b">
        <f t="shared" si="932"/>
        <v>0</v>
      </c>
      <c r="CG1852" s="1" t="b">
        <f t="shared" si="933"/>
        <v>0</v>
      </c>
      <c r="CH1852" s="1" t="b">
        <f t="shared" si="934"/>
        <v>0</v>
      </c>
      <c r="CI1852" s="1" t="b">
        <f t="shared" si="935"/>
        <v>0</v>
      </c>
      <c r="CJ1852" s="1" t="b">
        <f t="shared" si="936"/>
        <v>0</v>
      </c>
      <c r="CK1852" s="1" t="b">
        <f t="shared" si="937"/>
        <v>0</v>
      </c>
      <c r="CL1852" s="1" t="b">
        <f t="shared" si="938"/>
        <v>1</v>
      </c>
      <c r="CM1852" s="1" t="b">
        <f t="shared" si="939"/>
        <v>0</v>
      </c>
      <c r="CN1852" s="1" t="b">
        <f t="shared" si="940"/>
        <v>0</v>
      </c>
      <c r="CO1852" s="2" t="b">
        <f t="shared" si="941"/>
        <v>1</v>
      </c>
      <c r="CP1852" s="2" t="b">
        <f t="shared" si="942"/>
        <v>1</v>
      </c>
      <c r="CQ1852" s="2" t="b">
        <f t="shared" si="943"/>
        <v>0</v>
      </c>
      <c r="CR1852" s="6" t="str">
        <f t="shared" si="944"/>
        <v>Female</v>
      </c>
      <c r="CS1852" s="7">
        <f t="shared" si="945"/>
        <v>0</v>
      </c>
      <c r="CT1852" s="7">
        <f t="shared" si="946"/>
        <v>1</v>
      </c>
      <c r="CU1852" s="7">
        <f t="shared" si="947"/>
        <v>0</v>
      </c>
      <c r="CV1852" s="7">
        <f t="shared" si="948"/>
        <v>0</v>
      </c>
      <c r="CW1852" s="7">
        <f t="shared" si="963"/>
        <v>1</v>
      </c>
      <c r="CX1852" s="1" t="b">
        <f t="shared" si="964"/>
        <v>0</v>
      </c>
      <c r="CY1852" s="1" t="b">
        <f t="shared" si="965"/>
        <v>0</v>
      </c>
      <c r="DG1852" s="1" t="b">
        <f t="shared" si="966"/>
        <v>0</v>
      </c>
    </row>
    <row r="1853" spans="1:111" x14ac:dyDescent="0.35">
      <c r="B1853" s="1" t="s">
        <v>13809</v>
      </c>
      <c r="C1853" s="9">
        <v>44408</v>
      </c>
      <c r="D1853" s="10" t="s">
        <v>13809</v>
      </c>
      <c r="E1853" s="1">
        <v>16</v>
      </c>
      <c r="F1853" s="1" t="s">
        <v>108</v>
      </c>
      <c r="G1853" s="1" t="s">
        <v>13809</v>
      </c>
      <c r="H1853" s="1" t="s">
        <v>13809</v>
      </c>
      <c r="K1853" s="2" t="s">
        <v>13809</v>
      </c>
      <c r="L1853" s="9">
        <v>44405</v>
      </c>
      <c r="M1853" s="2" t="s">
        <v>109</v>
      </c>
      <c r="N1853" s="2" t="s">
        <v>13809</v>
      </c>
      <c r="O1853" s="2" t="s">
        <v>110</v>
      </c>
      <c r="P1853" s="2" t="s">
        <v>111</v>
      </c>
      <c r="S1853" s="2" t="s">
        <v>112</v>
      </c>
      <c r="T1853" s="2" t="s">
        <v>111</v>
      </c>
      <c r="U1853" s="2" t="b">
        <v>1</v>
      </c>
      <c r="V1853" s="2" t="s">
        <v>113</v>
      </c>
      <c r="W1853" s="1" t="s">
        <v>112</v>
      </c>
      <c r="X1853" s="1" t="s">
        <v>114</v>
      </c>
      <c r="Y1853" s="2" t="s">
        <v>112</v>
      </c>
      <c r="Z1853" s="2" t="s">
        <v>112</v>
      </c>
      <c r="AB1853" s="2">
        <v>1</v>
      </c>
      <c r="AC1853" s="1" t="s">
        <v>111</v>
      </c>
      <c r="AF1853" s="1" t="s">
        <v>111</v>
      </c>
      <c r="AJ1853" s="1" t="s">
        <v>115</v>
      </c>
      <c r="AK1853" s="1" t="s">
        <v>144</v>
      </c>
      <c r="AO1853" s="1" t="s">
        <v>117</v>
      </c>
      <c r="AS1853" s="1" t="s">
        <v>229</v>
      </c>
      <c r="AU1853" s="1" t="s">
        <v>243</v>
      </c>
      <c r="AZ1853" s="1" t="s">
        <v>133</v>
      </c>
      <c r="BA1853" s="1">
        <v>20.5</v>
      </c>
      <c r="BE1853" s="1">
        <v>167</v>
      </c>
      <c r="BG1853" s="1">
        <v>5.9</v>
      </c>
      <c r="BH1853" s="1">
        <v>21</v>
      </c>
      <c r="BJ1853" s="1" t="s">
        <v>112</v>
      </c>
      <c r="BK1853" s="1" t="s">
        <v>112</v>
      </c>
      <c r="BL1853" s="1" t="s">
        <v>142</v>
      </c>
      <c r="BQ1853" s="1" t="s">
        <v>121</v>
      </c>
      <c r="BR1853" s="1" t="s">
        <v>122</v>
      </c>
      <c r="BS1853" s="1" t="s">
        <v>112</v>
      </c>
      <c r="BV1853" s="9">
        <v>44409</v>
      </c>
      <c r="BW1853" s="34" t="s">
        <v>6753</v>
      </c>
      <c r="BX1853" s="2" t="s">
        <v>111</v>
      </c>
      <c r="BY1853" s="2" t="s">
        <v>156</v>
      </c>
      <c r="BZ1853" s="2" t="s">
        <v>124</v>
      </c>
      <c r="CA1853" s="2">
        <v>2</v>
      </c>
      <c r="CB1853" s="1" t="s">
        <v>188</v>
      </c>
      <c r="CC1853" s="2" t="s">
        <v>126</v>
      </c>
      <c r="CD1853" s="1" t="b">
        <f t="shared" si="961"/>
        <v>1</v>
      </c>
      <c r="CE1853" s="1" t="b">
        <f t="shared" si="962"/>
        <v>1</v>
      </c>
      <c r="CF1853" s="1" t="b">
        <f t="shared" si="932"/>
        <v>0</v>
      </c>
      <c r="CG1853" s="1" t="b">
        <f t="shared" si="933"/>
        <v>0</v>
      </c>
      <c r="CH1853" s="1" t="b">
        <f t="shared" si="934"/>
        <v>1</v>
      </c>
      <c r="CI1853" s="1" t="b">
        <f t="shared" si="935"/>
        <v>0</v>
      </c>
      <c r="CJ1853" s="1" t="b">
        <f t="shared" si="936"/>
        <v>0</v>
      </c>
      <c r="CK1853" s="1" t="b">
        <f t="shared" si="937"/>
        <v>0</v>
      </c>
      <c r="CL1853" s="1" t="b">
        <f t="shared" si="938"/>
        <v>0</v>
      </c>
      <c r="CM1853" s="1" t="b">
        <f t="shared" si="939"/>
        <v>0</v>
      </c>
      <c r="CN1853" s="1" t="b">
        <f t="shared" si="940"/>
        <v>0</v>
      </c>
      <c r="CO1853" s="2" t="b">
        <f t="shared" si="941"/>
        <v>1</v>
      </c>
      <c r="CP1853" s="2" t="b">
        <f t="shared" si="942"/>
        <v>1</v>
      </c>
      <c r="CQ1853" s="2" t="b">
        <f t="shared" si="943"/>
        <v>0</v>
      </c>
      <c r="CR1853" s="6" t="str">
        <f t="shared" si="944"/>
        <v>Female</v>
      </c>
      <c r="CS1853" s="7">
        <f t="shared" si="945"/>
        <v>0</v>
      </c>
      <c r="CT1853" s="7">
        <f t="shared" si="946"/>
        <v>0</v>
      </c>
      <c r="CU1853" s="7">
        <f t="shared" si="947"/>
        <v>0</v>
      </c>
      <c r="CV1853" s="7">
        <f t="shared" si="948"/>
        <v>1</v>
      </c>
      <c r="CW1853" s="7">
        <f t="shared" si="963"/>
        <v>0</v>
      </c>
      <c r="CX1853" s="1" t="b">
        <f t="shared" si="964"/>
        <v>1</v>
      </c>
      <c r="CY1853" s="1" t="b">
        <f t="shared" si="965"/>
        <v>0</v>
      </c>
      <c r="DG1853" s="1" t="b">
        <f t="shared" si="966"/>
        <v>1</v>
      </c>
    </row>
    <row r="1854" spans="1:111" ht="58" x14ac:dyDescent="0.35">
      <c r="A1854" s="4"/>
      <c r="B1854" s="1" t="s">
        <v>13809</v>
      </c>
      <c r="C1854" s="14">
        <v>44408</v>
      </c>
      <c r="D1854" s="10" t="s">
        <v>13809</v>
      </c>
      <c r="E1854" s="13">
        <v>17</v>
      </c>
      <c r="F1854" s="13" t="s">
        <v>108</v>
      </c>
      <c r="G1854" s="1" t="s">
        <v>13809</v>
      </c>
      <c r="H1854" s="1" t="s">
        <v>13809</v>
      </c>
      <c r="I1854" s="4" t="s">
        <v>183</v>
      </c>
      <c r="J1854" s="4" t="s">
        <v>109</v>
      </c>
      <c r="K1854" s="2" t="s">
        <v>13809</v>
      </c>
      <c r="L1854" s="14">
        <v>44350</v>
      </c>
      <c r="M1854" s="4" t="s">
        <v>109</v>
      </c>
      <c r="N1854" s="2" t="s">
        <v>13809</v>
      </c>
      <c r="O1854" s="4" t="s">
        <v>110</v>
      </c>
      <c r="P1854" s="4" t="s">
        <v>111</v>
      </c>
      <c r="Q1854" s="4"/>
      <c r="R1854" s="4"/>
      <c r="S1854" s="4" t="s">
        <v>111</v>
      </c>
      <c r="T1854" s="4" t="s">
        <v>112</v>
      </c>
      <c r="U1854" s="4" t="b">
        <v>1</v>
      </c>
      <c r="V1854" s="4" t="s">
        <v>113</v>
      </c>
      <c r="W1854" s="13" t="s">
        <v>112</v>
      </c>
      <c r="X1854" s="13" t="s">
        <v>138</v>
      </c>
      <c r="Y1854" s="4" t="s">
        <v>112</v>
      </c>
      <c r="Z1854" s="4" t="s">
        <v>111</v>
      </c>
      <c r="AA1854" s="4" t="s">
        <v>112</v>
      </c>
      <c r="AB1854" s="4">
        <v>30</v>
      </c>
      <c r="AC1854" s="13" t="s">
        <v>112</v>
      </c>
      <c r="AD1854" s="13" t="s">
        <v>192</v>
      </c>
      <c r="AE1854" s="13" t="s">
        <v>6754</v>
      </c>
      <c r="AF1854" s="13" t="s">
        <v>111</v>
      </c>
      <c r="AG1854" s="13"/>
      <c r="AH1854" s="13"/>
      <c r="AI1854" s="13"/>
      <c r="AJ1854" s="13" t="s">
        <v>115</v>
      </c>
      <c r="AK1854" s="13" t="s">
        <v>201</v>
      </c>
      <c r="AL1854" s="13"/>
      <c r="AM1854" s="13"/>
      <c r="AN1854" s="13" t="s">
        <v>6755</v>
      </c>
      <c r="AO1854" s="13" t="s">
        <v>117</v>
      </c>
      <c r="AP1854" s="13"/>
      <c r="AQ1854" s="13"/>
      <c r="AR1854" s="13"/>
      <c r="AS1854" s="13" t="s">
        <v>118</v>
      </c>
      <c r="AT1854" s="13"/>
      <c r="AU1854" s="13" t="s">
        <v>132</v>
      </c>
      <c r="AV1854" s="13"/>
      <c r="AW1854" s="13"/>
      <c r="AX1854" s="13"/>
      <c r="AY1854" s="13"/>
      <c r="AZ1854" s="13" t="s">
        <v>155</v>
      </c>
      <c r="BA1854" s="13" t="s">
        <v>6756</v>
      </c>
      <c r="BB1854" s="13"/>
      <c r="BC1854" s="13"/>
      <c r="BD1854" s="13"/>
      <c r="BE1854" s="13"/>
      <c r="BF1854" s="13"/>
      <c r="BG1854" s="13"/>
      <c r="BH1854" s="13"/>
      <c r="BI1854" s="13"/>
      <c r="BJ1854" s="13" t="s">
        <v>111</v>
      </c>
      <c r="BK1854" s="13"/>
      <c r="BL1854" s="13"/>
      <c r="BM1854" s="13"/>
      <c r="BN1854" s="13" t="s">
        <v>112</v>
      </c>
      <c r="BO1854" s="13"/>
      <c r="BP1854" s="13"/>
      <c r="BQ1854" s="13" t="s">
        <v>121</v>
      </c>
      <c r="BR1854" s="13" t="s">
        <v>122</v>
      </c>
      <c r="BS1854" s="13"/>
      <c r="BT1854" s="35"/>
      <c r="BU1854" s="35" t="s">
        <v>6757</v>
      </c>
      <c r="BV1854" s="14">
        <v>44414</v>
      </c>
      <c r="BW1854" s="35" t="s">
        <v>6758</v>
      </c>
      <c r="BX1854" s="4" t="s">
        <v>111</v>
      </c>
      <c r="BY1854" s="4" t="s">
        <v>153</v>
      </c>
      <c r="BZ1854" s="4" t="s">
        <v>124</v>
      </c>
      <c r="CA1854" s="2">
        <v>2</v>
      </c>
      <c r="CB1854" s="13" t="s">
        <v>567</v>
      </c>
      <c r="CC1854" s="4" t="s">
        <v>113</v>
      </c>
      <c r="CD1854" s="1" t="b">
        <f t="shared" si="961"/>
        <v>1</v>
      </c>
      <c r="CE1854" s="1" t="b">
        <f t="shared" si="962"/>
        <v>1</v>
      </c>
      <c r="CF1854" s="1" t="b">
        <f t="shared" si="932"/>
        <v>0</v>
      </c>
      <c r="CG1854" s="1" t="b">
        <f t="shared" si="933"/>
        <v>0</v>
      </c>
      <c r="CH1854" s="1" t="b">
        <f t="shared" si="934"/>
        <v>1</v>
      </c>
      <c r="CI1854" s="1" t="b">
        <f t="shared" si="935"/>
        <v>0</v>
      </c>
      <c r="CJ1854" s="1" t="b">
        <f t="shared" si="936"/>
        <v>0</v>
      </c>
      <c r="CK1854" s="1" t="b">
        <f t="shared" si="937"/>
        <v>0</v>
      </c>
      <c r="CL1854" s="1" t="b">
        <f t="shared" si="938"/>
        <v>0</v>
      </c>
      <c r="CM1854" s="1" t="b">
        <f t="shared" si="939"/>
        <v>0</v>
      </c>
      <c r="CN1854" s="1" t="b">
        <f t="shared" si="940"/>
        <v>0</v>
      </c>
      <c r="CO1854" s="2" t="b">
        <f t="shared" si="941"/>
        <v>0</v>
      </c>
      <c r="CP1854" s="2" t="b">
        <f t="shared" si="942"/>
        <v>0</v>
      </c>
      <c r="CQ1854" s="2" t="b">
        <f t="shared" si="943"/>
        <v>0</v>
      </c>
      <c r="CR1854" s="6" t="str">
        <f t="shared" si="944"/>
        <v>Female</v>
      </c>
      <c r="CS1854" s="7">
        <f t="shared" si="945"/>
        <v>1</v>
      </c>
      <c r="CT1854" s="7">
        <f t="shared" si="946"/>
        <v>0</v>
      </c>
      <c r="CU1854" s="7">
        <f t="shared" si="947"/>
        <v>0</v>
      </c>
      <c r="CV1854" s="7">
        <f t="shared" si="948"/>
        <v>1</v>
      </c>
      <c r="CW1854" s="7">
        <f t="shared" si="963"/>
        <v>0</v>
      </c>
      <c r="CX1854" s="1" t="b">
        <f t="shared" si="964"/>
        <v>1</v>
      </c>
      <c r="CY1854" s="1" t="b">
        <f t="shared" si="965"/>
        <v>0</v>
      </c>
      <c r="DG1854" s="1" t="b">
        <f t="shared" si="966"/>
        <v>1</v>
      </c>
    </row>
    <row r="1855" spans="1:111" ht="188.5" x14ac:dyDescent="0.35">
      <c r="B1855" s="1" t="s">
        <v>13809</v>
      </c>
      <c r="C1855" s="9">
        <v>44409</v>
      </c>
      <c r="D1855" s="10" t="s">
        <v>13809</v>
      </c>
      <c r="E1855" s="1">
        <v>36</v>
      </c>
      <c r="F1855" s="1" t="s">
        <v>108</v>
      </c>
      <c r="G1855" s="1" t="s">
        <v>13809</v>
      </c>
      <c r="H1855" s="1" t="s">
        <v>13809</v>
      </c>
      <c r="I1855" s="9">
        <v>44295</v>
      </c>
      <c r="J1855" s="2" t="s">
        <v>109</v>
      </c>
      <c r="K1855" s="2" t="s">
        <v>13809</v>
      </c>
      <c r="L1855" s="9">
        <v>44316</v>
      </c>
      <c r="M1855" s="2" t="s">
        <v>109</v>
      </c>
      <c r="N1855" s="2" t="s">
        <v>13809</v>
      </c>
      <c r="O1855" s="2" t="s">
        <v>110</v>
      </c>
      <c r="P1855" s="2" t="s">
        <v>111</v>
      </c>
      <c r="S1855" s="2" t="s">
        <v>112</v>
      </c>
      <c r="T1855" s="2" t="s">
        <v>112</v>
      </c>
      <c r="U1855" s="2" t="b">
        <v>1</v>
      </c>
      <c r="V1855" s="2" t="s">
        <v>126</v>
      </c>
      <c r="W1855" s="1" t="s">
        <v>112</v>
      </c>
      <c r="X1855" s="1" t="s">
        <v>138</v>
      </c>
      <c r="Y1855" s="2" t="s">
        <v>112</v>
      </c>
      <c r="Z1855" s="2" t="s">
        <v>111</v>
      </c>
      <c r="AA1855" s="2" t="s">
        <v>112</v>
      </c>
      <c r="AB1855" s="2">
        <v>7</v>
      </c>
      <c r="AC1855" s="1" t="s">
        <v>112</v>
      </c>
      <c r="AD1855" s="1" t="s">
        <v>6759</v>
      </c>
      <c r="AF1855" s="1" t="s">
        <v>111</v>
      </c>
      <c r="AJ1855" s="1" t="s">
        <v>115</v>
      </c>
      <c r="AK1855" s="1" t="s">
        <v>194</v>
      </c>
      <c r="AN1855" s="1" t="s">
        <v>6760</v>
      </c>
      <c r="AO1855" s="1" t="s">
        <v>117</v>
      </c>
      <c r="AU1855" s="1" t="s">
        <v>132</v>
      </c>
      <c r="BJ1855" s="1" t="s">
        <v>111</v>
      </c>
      <c r="BN1855" s="1" t="s">
        <v>112</v>
      </c>
      <c r="BO1855" s="1" t="s">
        <v>234</v>
      </c>
      <c r="BP1855" s="1" t="s">
        <v>6761</v>
      </c>
      <c r="BQ1855" s="1" t="s">
        <v>121</v>
      </c>
      <c r="BR1855" s="1" t="s">
        <v>122</v>
      </c>
      <c r="BS1855" s="1" t="s">
        <v>112</v>
      </c>
      <c r="BU1855" s="34" t="s">
        <v>6762</v>
      </c>
      <c r="BV1855" s="9">
        <v>44466</v>
      </c>
      <c r="BW1855" s="34" t="s">
        <v>6763</v>
      </c>
      <c r="BY1855" s="2" t="s">
        <v>153</v>
      </c>
      <c r="BZ1855" s="2" t="s">
        <v>124</v>
      </c>
      <c r="CA1855" s="2">
        <v>2</v>
      </c>
      <c r="CB1855" s="1" t="s">
        <v>169</v>
      </c>
      <c r="CD1855" s="1" t="b">
        <f t="shared" si="961"/>
        <v>0</v>
      </c>
      <c r="CE1855" s="1" t="b">
        <f t="shared" si="962"/>
        <v>0</v>
      </c>
      <c r="CF1855" s="1" t="b">
        <f t="shared" si="932"/>
        <v>0</v>
      </c>
      <c r="CG1855" s="1" t="b">
        <f t="shared" si="933"/>
        <v>0</v>
      </c>
      <c r="CH1855" s="1" t="b">
        <f t="shared" si="934"/>
        <v>0</v>
      </c>
      <c r="CI1855" s="1" t="b">
        <f t="shared" si="935"/>
        <v>0</v>
      </c>
      <c r="CJ1855" s="1" t="b">
        <f t="shared" si="936"/>
        <v>0</v>
      </c>
      <c r="CK1855" s="1" t="b">
        <f t="shared" si="937"/>
        <v>1</v>
      </c>
      <c r="CL1855" s="1" t="b">
        <f t="shared" si="938"/>
        <v>0</v>
      </c>
      <c r="CM1855" s="1" t="b">
        <f t="shared" si="939"/>
        <v>0</v>
      </c>
      <c r="CN1855" s="1" t="b">
        <f t="shared" si="940"/>
        <v>0</v>
      </c>
      <c r="CO1855" s="2" t="b">
        <f t="shared" si="941"/>
        <v>0</v>
      </c>
      <c r="CP1855" s="2" t="b">
        <f t="shared" si="942"/>
        <v>1</v>
      </c>
      <c r="CQ1855" s="2" t="b">
        <f t="shared" si="943"/>
        <v>0</v>
      </c>
      <c r="CR1855" s="6" t="str">
        <f t="shared" si="944"/>
        <v>Female</v>
      </c>
      <c r="CS1855" s="7">
        <f t="shared" si="945"/>
        <v>1</v>
      </c>
      <c r="CT1855" s="7">
        <f t="shared" si="946"/>
        <v>0</v>
      </c>
      <c r="CU1855" s="7">
        <f t="shared" si="947"/>
        <v>0</v>
      </c>
      <c r="CV1855" s="7">
        <f t="shared" si="948"/>
        <v>1</v>
      </c>
      <c r="CW1855" s="7">
        <f t="shared" si="963"/>
        <v>0</v>
      </c>
      <c r="CX1855" s="1" t="b">
        <f t="shared" si="964"/>
        <v>0</v>
      </c>
      <c r="CY1855" s="1" t="b">
        <f t="shared" si="965"/>
        <v>1</v>
      </c>
      <c r="DG1855" s="1" t="b">
        <f t="shared" si="966"/>
        <v>0</v>
      </c>
    </row>
    <row r="1856" spans="1:111" ht="116" x14ac:dyDescent="0.35">
      <c r="B1856" s="1" t="s">
        <v>13809</v>
      </c>
      <c r="C1856" s="9">
        <v>44409</v>
      </c>
      <c r="D1856" s="10" t="s">
        <v>13809</v>
      </c>
      <c r="E1856" s="1">
        <v>55</v>
      </c>
      <c r="F1856" s="1" t="s">
        <v>108</v>
      </c>
      <c r="G1856" s="1" t="s">
        <v>13809</v>
      </c>
      <c r="H1856" s="1" t="s">
        <v>13809</v>
      </c>
      <c r="I1856" s="9">
        <v>44551</v>
      </c>
      <c r="J1856" s="2" t="s">
        <v>109</v>
      </c>
      <c r="K1856" s="2" t="s">
        <v>13809</v>
      </c>
      <c r="L1856" s="2" t="s">
        <v>183</v>
      </c>
      <c r="M1856" s="2" t="s">
        <v>109</v>
      </c>
      <c r="N1856" s="2" t="s">
        <v>13809</v>
      </c>
      <c r="O1856" s="2" t="s">
        <v>110</v>
      </c>
      <c r="P1856" s="2" t="s">
        <v>111</v>
      </c>
      <c r="S1856" s="2" t="s">
        <v>112</v>
      </c>
      <c r="T1856" s="2" t="s">
        <v>111</v>
      </c>
      <c r="U1856" s="2" t="b">
        <f>OR(S1856="yes",T1856="yes")</f>
        <v>1</v>
      </c>
      <c r="V1856" s="2" t="s">
        <v>113</v>
      </c>
      <c r="W1856" s="1" t="s">
        <v>111</v>
      </c>
      <c r="Y1856" s="2" t="s">
        <v>111</v>
      </c>
      <c r="AF1856" s="1" t="s">
        <v>111</v>
      </c>
      <c r="AH1856" s="1" t="s">
        <v>323</v>
      </c>
      <c r="AJ1856" s="1" t="s">
        <v>115</v>
      </c>
      <c r="AK1856" s="1" t="s">
        <v>129</v>
      </c>
      <c r="BJ1856" s="1" t="s">
        <v>112</v>
      </c>
      <c r="BK1856" s="1" t="s">
        <v>111</v>
      </c>
      <c r="BQ1856" s="1" t="s">
        <v>121</v>
      </c>
      <c r="BR1856" s="1" t="s">
        <v>122</v>
      </c>
      <c r="BS1856" s="1" t="s">
        <v>112</v>
      </c>
      <c r="BU1856" s="34" t="s">
        <v>6764</v>
      </c>
      <c r="BV1856" s="9">
        <v>44409</v>
      </c>
      <c r="BW1856" s="34" t="s">
        <v>6765</v>
      </c>
      <c r="BY1856" s="2" t="s">
        <v>123</v>
      </c>
      <c r="BZ1856" s="2" t="s">
        <v>162</v>
      </c>
      <c r="CA1856" s="2">
        <v>2</v>
      </c>
      <c r="CB1856" s="1" t="s">
        <v>267</v>
      </c>
      <c r="CC1856" s="2" t="s">
        <v>126</v>
      </c>
      <c r="CD1856" s="1" t="b">
        <f t="shared" si="961"/>
        <v>0</v>
      </c>
      <c r="CE1856" s="1" t="b">
        <f t="shared" si="962"/>
        <v>0</v>
      </c>
      <c r="CF1856" s="1" t="b">
        <f t="shared" si="932"/>
        <v>0</v>
      </c>
      <c r="CG1856" s="1" t="b">
        <f t="shared" si="933"/>
        <v>0</v>
      </c>
      <c r="CH1856" s="1" t="b">
        <f t="shared" si="934"/>
        <v>0</v>
      </c>
      <c r="CI1856" s="1" t="b">
        <f t="shared" si="935"/>
        <v>0</v>
      </c>
      <c r="CJ1856" s="1" t="b">
        <f t="shared" si="936"/>
        <v>0</v>
      </c>
      <c r="CK1856" s="1" t="b">
        <f t="shared" si="937"/>
        <v>0</v>
      </c>
      <c r="CL1856" s="1" t="b">
        <f t="shared" si="938"/>
        <v>0</v>
      </c>
      <c r="CM1856" s="1" t="b">
        <f t="shared" si="939"/>
        <v>1</v>
      </c>
      <c r="CN1856" s="1" t="b">
        <f t="shared" si="940"/>
        <v>0</v>
      </c>
      <c r="CO1856" s="2" t="b">
        <f t="shared" si="941"/>
        <v>0</v>
      </c>
      <c r="CP1856" s="2" t="b">
        <f t="shared" si="942"/>
        <v>0</v>
      </c>
      <c r="CQ1856" s="2" t="b">
        <f t="shared" si="943"/>
        <v>0</v>
      </c>
      <c r="CR1856" s="6" t="str">
        <f t="shared" si="944"/>
        <v>Female</v>
      </c>
      <c r="CS1856" s="7">
        <f t="shared" si="945"/>
        <v>1</v>
      </c>
      <c r="CT1856" s="7">
        <f t="shared" si="946"/>
        <v>0</v>
      </c>
      <c r="CU1856" s="7">
        <f t="shared" si="947"/>
        <v>0</v>
      </c>
      <c r="CV1856" s="7">
        <f t="shared" si="948"/>
        <v>1</v>
      </c>
      <c r="CW1856" s="7">
        <f t="shared" si="963"/>
        <v>0</v>
      </c>
      <c r="CX1856" s="1" t="b">
        <f t="shared" si="964"/>
        <v>0</v>
      </c>
      <c r="CY1856" s="1" t="b">
        <f t="shared" si="965"/>
        <v>0</v>
      </c>
      <c r="DG1856" s="1" t="b">
        <f t="shared" si="966"/>
        <v>0</v>
      </c>
    </row>
    <row r="1857" spans="1:111" ht="58" x14ac:dyDescent="0.35">
      <c r="B1857" s="1" t="s">
        <v>13809</v>
      </c>
      <c r="C1857" s="9">
        <v>44409</v>
      </c>
      <c r="D1857" s="10" t="s">
        <v>13809</v>
      </c>
      <c r="E1857" s="1">
        <v>38</v>
      </c>
      <c r="F1857" s="1" t="s">
        <v>127</v>
      </c>
      <c r="G1857" s="1" t="s">
        <v>13809</v>
      </c>
      <c r="H1857" s="1" t="s">
        <v>13809</v>
      </c>
      <c r="I1857" s="9">
        <v>44327</v>
      </c>
      <c r="J1857" s="2" t="s">
        <v>109</v>
      </c>
      <c r="K1857" s="2" t="s">
        <v>13809</v>
      </c>
      <c r="L1857" s="9">
        <v>44349</v>
      </c>
      <c r="M1857" s="2" t="s">
        <v>109</v>
      </c>
      <c r="N1857" s="2" t="s">
        <v>13809</v>
      </c>
      <c r="O1857" s="2" t="s">
        <v>110</v>
      </c>
      <c r="P1857" s="2" t="s">
        <v>111</v>
      </c>
      <c r="S1857" s="2" t="s">
        <v>111</v>
      </c>
      <c r="T1857" s="2" t="s">
        <v>112</v>
      </c>
      <c r="U1857" s="2" t="b">
        <v>1</v>
      </c>
      <c r="V1857" s="2" t="s">
        <v>113</v>
      </c>
      <c r="W1857" s="1" t="s">
        <v>112</v>
      </c>
      <c r="X1857" s="1" t="s">
        <v>138</v>
      </c>
      <c r="Y1857" s="2" t="s">
        <v>112</v>
      </c>
      <c r="Z1857" s="2" t="s">
        <v>111</v>
      </c>
      <c r="AA1857" s="2" t="s">
        <v>112</v>
      </c>
      <c r="AB1857" s="2">
        <v>7</v>
      </c>
      <c r="AC1857" s="1" t="s">
        <v>111</v>
      </c>
      <c r="AF1857" s="1" t="s">
        <v>111</v>
      </c>
      <c r="AJ1857" s="1" t="s">
        <v>115</v>
      </c>
      <c r="AK1857" s="1" t="s">
        <v>150</v>
      </c>
      <c r="AO1857" s="1" t="s">
        <v>255</v>
      </c>
      <c r="AU1857" s="11" t="s">
        <v>350</v>
      </c>
      <c r="BJ1857" s="1" t="s">
        <v>111</v>
      </c>
      <c r="BN1857" s="1" t="s">
        <v>112</v>
      </c>
      <c r="BO1857" s="1" t="s">
        <v>148</v>
      </c>
      <c r="BP1857" s="1" t="s">
        <v>6766</v>
      </c>
      <c r="BQ1857" s="1" t="s">
        <v>121</v>
      </c>
      <c r="BR1857" s="1" t="s">
        <v>122</v>
      </c>
      <c r="BS1857" s="1" t="s">
        <v>111</v>
      </c>
      <c r="BT1857" s="34" t="s">
        <v>6767</v>
      </c>
      <c r="BU1857" s="34" t="s">
        <v>6768</v>
      </c>
      <c r="BV1857" s="9">
        <v>44468</v>
      </c>
      <c r="BW1857" s="34" t="s">
        <v>6769</v>
      </c>
      <c r="BY1857" s="2" t="s">
        <v>123</v>
      </c>
      <c r="BZ1857" s="2" t="s">
        <v>124</v>
      </c>
      <c r="CA1857" s="2">
        <v>2</v>
      </c>
      <c r="CB1857" s="1" t="s">
        <v>199</v>
      </c>
      <c r="CC1857" s="2" t="s">
        <v>113</v>
      </c>
      <c r="CD1857" s="1" t="b">
        <f t="shared" si="961"/>
        <v>0</v>
      </c>
      <c r="CE1857" s="1" t="b">
        <f t="shared" si="962"/>
        <v>0</v>
      </c>
      <c r="CF1857" s="1" t="b">
        <f t="shared" si="932"/>
        <v>0</v>
      </c>
      <c r="CG1857" s="1" t="b">
        <f t="shared" si="933"/>
        <v>0</v>
      </c>
      <c r="CH1857" s="1" t="b">
        <f t="shared" si="934"/>
        <v>0</v>
      </c>
      <c r="CI1857" s="1" t="b">
        <f t="shared" si="935"/>
        <v>0</v>
      </c>
      <c r="CJ1857" s="1" t="b">
        <f t="shared" si="936"/>
        <v>0</v>
      </c>
      <c r="CK1857" s="1" t="b">
        <f t="shared" si="937"/>
        <v>1</v>
      </c>
      <c r="CL1857" s="1" t="b">
        <f t="shared" si="938"/>
        <v>0</v>
      </c>
      <c r="CM1857" s="1" t="b">
        <f t="shared" si="939"/>
        <v>0</v>
      </c>
      <c r="CN1857" s="1" t="b">
        <f t="shared" si="940"/>
        <v>0</v>
      </c>
      <c r="CO1857" s="2" t="b">
        <f t="shared" si="941"/>
        <v>0</v>
      </c>
      <c r="CP1857" s="2" t="b">
        <f t="shared" si="942"/>
        <v>1</v>
      </c>
      <c r="CQ1857" s="2" t="b">
        <f t="shared" si="943"/>
        <v>0</v>
      </c>
      <c r="CR1857" s="6" t="str">
        <f t="shared" si="944"/>
        <v>Male</v>
      </c>
      <c r="CS1857" s="7">
        <f t="shared" si="945"/>
        <v>1</v>
      </c>
      <c r="CT1857" s="7">
        <f t="shared" si="946"/>
        <v>0</v>
      </c>
      <c r="CU1857" s="7">
        <f t="shared" si="947"/>
        <v>0</v>
      </c>
      <c r="CV1857" s="7">
        <f t="shared" si="948"/>
        <v>1</v>
      </c>
      <c r="CW1857" s="7">
        <f t="shared" si="963"/>
        <v>0</v>
      </c>
      <c r="CX1857" s="1" t="b">
        <f t="shared" si="964"/>
        <v>0</v>
      </c>
      <c r="CY1857" s="1" t="b">
        <f t="shared" si="965"/>
        <v>1</v>
      </c>
      <c r="DG1857" s="1" t="b">
        <f t="shared" si="966"/>
        <v>0</v>
      </c>
    </row>
    <row r="1858" spans="1:111" ht="145" x14ac:dyDescent="0.35">
      <c r="B1858" s="1" t="s">
        <v>13809</v>
      </c>
      <c r="C1858" s="9">
        <v>44409</v>
      </c>
      <c r="D1858" s="10" t="s">
        <v>13809</v>
      </c>
      <c r="E1858" s="1">
        <v>29</v>
      </c>
      <c r="F1858" s="1" t="s">
        <v>108</v>
      </c>
      <c r="G1858" s="1" t="s">
        <v>13809</v>
      </c>
      <c r="H1858" s="1" t="s">
        <v>13809</v>
      </c>
      <c r="I1858" s="9">
        <v>44349</v>
      </c>
      <c r="J1858" s="2" t="s">
        <v>128</v>
      </c>
      <c r="K1858" s="2" t="s">
        <v>13809</v>
      </c>
      <c r="L1858" s="9">
        <v>44378</v>
      </c>
      <c r="M1858" s="2" t="s">
        <v>128</v>
      </c>
      <c r="N1858" s="2" t="s">
        <v>13809</v>
      </c>
      <c r="O1858" s="2" t="s">
        <v>110</v>
      </c>
      <c r="P1858" s="2" t="s">
        <v>111</v>
      </c>
      <c r="S1858" s="2" t="s">
        <v>111</v>
      </c>
      <c r="T1858" s="2" t="s">
        <v>112</v>
      </c>
      <c r="U1858" s="2" t="b">
        <v>1</v>
      </c>
      <c r="V1858" s="2" t="s">
        <v>113</v>
      </c>
      <c r="W1858" s="1" t="s">
        <v>112</v>
      </c>
      <c r="X1858" s="1" t="s">
        <v>114</v>
      </c>
      <c r="Y1858" s="2" t="s">
        <v>112</v>
      </c>
      <c r="Z1858" s="2" t="s">
        <v>111</v>
      </c>
      <c r="AA1858" s="2" t="s">
        <v>112</v>
      </c>
      <c r="AB1858" s="2">
        <v>1</v>
      </c>
      <c r="AC1858" s="1" t="s">
        <v>111</v>
      </c>
      <c r="AF1858" s="1" t="s">
        <v>111</v>
      </c>
      <c r="AJ1858" s="1" t="s">
        <v>115</v>
      </c>
      <c r="AK1858" s="1" t="s">
        <v>129</v>
      </c>
      <c r="AO1858" s="1" t="s">
        <v>117</v>
      </c>
      <c r="AS1858" s="1" t="s">
        <v>229</v>
      </c>
      <c r="AU1858" s="1" t="s">
        <v>132</v>
      </c>
      <c r="AZ1858" s="1" t="s">
        <v>799</v>
      </c>
      <c r="BC1858" s="1" t="s">
        <v>6770</v>
      </c>
      <c r="BF1858" s="1" t="s">
        <v>6771</v>
      </c>
      <c r="BG1858" s="1" t="s">
        <v>3813</v>
      </c>
      <c r="BH1858" s="1" t="s">
        <v>6772</v>
      </c>
      <c r="BJ1858" s="1" t="s">
        <v>112</v>
      </c>
      <c r="BK1858" s="1" t="s">
        <v>112</v>
      </c>
      <c r="BL1858" s="1" t="s">
        <v>6773</v>
      </c>
      <c r="BQ1858" s="1" t="s">
        <v>121</v>
      </c>
      <c r="BR1858" s="1" t="s">
        <v>122</v>
      </c>
      <c r="BS1858" s="1" t="s">
        <v>112</v>
      </c>
      <c r="BU1858" s="34" t="s">
        <v>6774</v>
      </c>
      <c r="BV1858" s="9">
        <v>44498</v>
      </c>
      <c r="BW1858" s="34" t="s">
        <v>14587</v>
      </c>
      <c r="BX1858" s="2" t="s">
        <v>111</v>
      </c>
      <c r="BY1858" s="2" t="s">
        <v>156</v>
      </c>
      <c r="BZ1858" s="2" t="s">
        <v>124</v>
      </c>
      <c r="CA1858" s="2">
        <v>2</v>
      </c>
      <c r="CB1858" s="1" t="s">
        <v>246</v>
      </c>
      <c r="CC1858" s="2" t="s">
        <v>126</v>
      </c>
      <c r="CD1858" s="1" t="b">
        <f t="shared" si="961"/>
        <v>1</v>
      </c>
      <c r="CE1858" s="1" t="b">
        <f t="shared" si="962"/>
        <v>0</v>
      </c>
      <c r="CF1858" s="1" t="b">
        <f t="shared" si="932"/>
        <v>0</v>
      </c>
      <c r="CG1858" s="1" t="b">
        <f t="shared" si="933"/>
        <v>0</v>
      </c>
      <c r="CH1858" s="1" t="b">
        <f t="shared" si="934"/>
        <v>0</v>
      </c>
      <c r="CI1858" s="1" t="b">
        <f t="shared" si="935"/>
        <v>0</v>
      </c>
      <c r="CJ1858" s="1" t="b">
        <f t="shared" si="936"/>
        <v>1</v>
      </c>
      <c r="CK1858" s="1" t="b">
        <f t="shared" si="937"/>
        <v>0</v>
      </c>
      <c r="CL1858" s="1" t="b">
        <f t="shared" si="938"/>
        <v>0</v>
      </c>
      <c r="CM1858" s="1" t="b">
        <f t="shared" si="939"/>
        <v>0</v>
      </c>
      <c r="CN1858" s="1" t="b">
        <f t="shared" si="940"/>
        <v>0</v>
      </c>
      <c r="CO1858" s="2" t="b">
        <f t="shared" si="941"/>
        <v>1</v>
      </c>
      <c r="CP1858" s="2" t="b">
        <f t="shared" si="942"/>
        <v>1</v>
      </c>
      <c r="CQ1858" s="2" t="b">
        <f t="shared" si="943"/>
        <v>0</v>
      </c>
      <c r="CR1858" s="6" t="str">
        <f t="shared" si="944"/>
        <v>Female</v>
      </c>
      <c r="CS1858" s="7">
        <f t="shared" si="945"/>
        <v>0</v>
      </c>
      <c r="CT1858" s="7">
        <f t="shared" si="946"/>
        <v>1</v>
      </c>
      <c r="CU1858" s="7">
        <f t="shared" si="947"/>
        <v>0</v>
      </c>
      <c r="CV1858" s="7">
        <f t="shared" si="948"/>
        <v>0</v>
      </c>
      <c r="CW1858" s="7">
        <f t="shared" si="963"/>
        <v>1</v>
      </c>
      <c r="CX1858" s="1" t="b">
        <f t="shared" si="964"/>
        <v>1</v>
      </c>
      <c r="CY1858" s="1" t="b">
        <f t="shared" si="965"/>
        <v>1</v>
      </c>
      <c r="DG1858" s="1" t="b">
        <f t="shared" si="966"/>
        <v>0</v>
      </c>
    </row>
    <row r="1859" spans="1:111" x14ac:dyDescent="0.35">
      <c r="B1859" s="1" t="s">
        <v>13809</v>
      </c>
      <c r="C1859" s="9">
        <v>44409</v>
      </c>
      <c r="D1859" s="10" t="s">
        <v>13809</v>
      </c>
      <c r="E1859" s="1">
        <v>25</v>
      </c>
      <c r="F1859" s="1" t="s">
        <v>127</v>
      </c>
      <c r="G1859" s="1" t="s">
        <v>13809</v>
      </c>
      <c r="H1859" s="1" t="s">
        <v>13809</v>
      </c>
      <c r="I1859" s="9">
        <v>44399</v>
      </c>
      <c r="J1859" s="2" t="s">
        <v>128</v>
      </c>
      <c r="K1859" s="2" t="s">
        <v>13809</v>
      </c>
      <c r="N1859" s="2" t="s">
        <v>13809</v>
      </c>
      <c r="O1859" s="2" t="s">
        <v>110</v>
      </c>
      <c r="P1859" s="2" t="s">
        <v>111</v>
      </c>
      <c r="S1859" s="2" t="s">
        <v>112</v>
      </c>
      <c r="T1859" s="2" t="s">
        <v>111</v>
      </c>
      <c r="U1859" s="2" t="b">
        <v>1</v>
      </c>
      <c r="V1859" s="2" t="s">
        <v>113</v>
      </c>
      <c r="W1859" s="1" t="s">
        <v>112</v>
      </c>
      <c r="X1859" s="1" t="s">
        <v>114</v>
      </c>
      <c r="Y1859" s="2" t="s">
        <v>112</v>
      </c>
      <c r="Z1859" s="2" t="s">
        <v>112</v>
      </c>
      <c r="AB1859" s="2">
        <v>4</v>
      </c>
      <c r="AC1859" s="1" t="s">
        <v>111</v>
      </c>
      <c r="AF1859" s="1" t="s">
        <v>111</v>
      </c>
      <c r="AJ1859" s="1" t="s">
        <v>115</v>
      </c>
      <c r="AK1859" s="1" t="s">
        <v>129</v>
      </c>
      <c r="AO1859" s="1" t="s">
        <v>117</v>
      </c>
      <c r="AU1859" s="1" t="s">
        <v>132</v>
      </c>
      <c r="AZ1859" s="1" t="s">
        <v>299</v>
      </c>
      <c r="BA1859" s="1">
        <v>715</v>
      </c>
      <c r="BF1859" s="1">
        <v>357</v>
      </c>
      <c r="BJ1859" s="1" t="s">
        <v>112</v>
      </c>
      <c r="BK1859" s="1" t="s">
        <v>112</v>
      </c>
      <c r="BL1859" s="1" t="s">
        <v>142</v>
      </c>
      <c r="BQ1859" s="1" t="s">
        <v>121</v>
      </c>
      <c r="BR1859" s="1" t="s">
        <v>122</v>
      </c>
      <c r="BS1859" s="1" t="s">
        <v>111</v>
      </c>
      <c r="BT1859" s="34" t="s">
        <v>6775</v>
      </c>
      <c r="BV1859" s="9">
        <v>44407</v>
      </c>
      <c r="BX1859" s="2" t="s">
        <v>111</v>
      </c>
      <c r="BY1859" s="2" t="s">
        <v>156</v>
      </c>
      <c r="BZ1859" s="2" t="s">
        <v>124</v>
      </c>
      <c r="CA1859" s="2">
        <v>1</v>
      </c>
      <c r="CB1859" s="1" t="s">
        <v>227</v>
      </c>
      <c r="CC1859" s="2" t="s">
        <v>126</v>
      </c>
      <c r="CD1859" s="1" t="b">
        <f t="shared" si="961"/>
        <v>1</v>
      </c>
      <c r="CE1859" s="1" t="b">
        <f t="shared" si="962"/>
        <v>0</v>
      </c>
      <c r="CF1859" s="1" t="b">
        <f t="shared" si="932"/>
        <v>0</v>
      </c>
      <c r="CG1859" s="1" t="b">
        <f t="shared" si="933"/>
        <v>0</v>
      </c>
      <c r="CH1859" s="1" t="b">
        <f t="shared" si="934"/>
        <v>0</v>
      </c>
      <c r="CI1859" s="1" t="b">
        <f t="shared" si="935"/>
        <v>0</v>
      </c>
      <c r="CJ1859" s="1" t="b">
        <f t="shared" si="936"/>
        <v>1</v>
      </c>
      <c r="CK1859" s="1" t="b">
        <f t="shared" si="937"/>
        <v>0</v>
      </c>
      <c r="CL1859" s="1" t="b">
        <f t="shared" si="938"/>
        <v>0</v>
      </c>
      <c r="CM1859" s="1" t="b">
        <f t="shared" si="939"/>
        <v>0</v>
      </c>
      <c r="CN1859" s="1" t="b">
        <f t="shared" si="940"/>
        <v>0</v>
      </c>
      <c r="CO1859" s="2" t="b">
        <f t="shared" si="941"/>
        <v>1</v>
      </c>
      <c r="CP1859" s="2" t="b">
        <f t="shared" si="942"/>
        <v>1</v>
      </c>
      <c r="CQ1859" s="2" t="b">
        <f t="shared" si="943"/>
        <v>0</v>
      </c>
      <c r="CR1859" s="6" t="str">
        <f t="shared" si="944"/>
        <v>Male</v>
      </c>
      <c r="CS1859" s="7">
        <f t="shared" si="945"/>
        <v>0</v>
      </c>
      <c r="CT1859" s="7">
        <f t="shared" si="946"/>
        <v>1</v>
      </c>
      <c r="CU1859" s="7">
        <f t="shared" si="947"/>
        <v>0</v>
      </c>
      <c r="CV1859" s="7">
        <f t="shared" si="948"/>
        <v>0</v>
      </c>
      <c r="CW1859" s="7">
        <f t="shared" si="963"/>
        <v>0</v>
      </c>
      <c r="CX1859" s="1" t="b">
        <f t="shared" si="964"/>
        <v>1</v>
      </c>
      <c r="CY1859" s="1" t="b">
        <f t="shared" si="965"/>
        <v>1</v>
      </c>
      <c r="DG1859" s="1" t="b">
        <f t="shared" si="966"/>
        <v>0</v>
      </c>
    </row>
    <row r="1860" spans="1:111" ht="43.5" x14ac:dyDescent="0.35">
      <c r="A1860" s="4"/>
      <c r="B1860" s="1" t="s">
        <v>13809</v>
      </c>
      <c r="C1860" s="14">
        <v>44409</v>
      </c>
      <c r="D1860" s="10" t="s">
        <v>13809</v>
      </c>
      <c r="E1860" s="13">
        <v>19</v>
      </c>
      <c r="F1860" s="13" t="s">
        <v>127</v>
      </c>
      <c r="G1860" s="1" t="s">
        <v>13809</v>
      </c>
      <c r="H1860" s="1" t="s">
        <v>13809</v>
      </c>
      <c r="I1860" s="4" t="s">
        <v>183</v>
      </c>
      <c r="J1860" s="4" t="s">
        <v>128</v>
      </c>
      <c r="K1860" s="2" t="s">
        <v>13809</v>
      </c>
      <c r="L1860" s="14">
        <v>44406</v>
      </c>
      <c r="M1860" s="4" t="s">
        <v>128</v>
      </c>
      <c r="N1860" s="2" t="s">
        <v>13809</v>
      </c>
      <c r="O1860" s="4" t="s">
        <v>110</v>
      </c>
      <c r="P1860" s="4" t="s">
        <v>111</v>
      </c>
      <c r="Q1860" s="4"/>
      <c r="R1860" s="4"/>
      <c r="S1860" s="4" t="s">
        <v>111</v>
      </c>
      <c r="T1860" s="4" t="s">
        <v>112</v>
      </c>
      <c r="U1860" s="4" t="b">
        <v>1</v>
      </c>
      <c r="V1860" s="4" t="s">
        <v>113</v>
      </c>
      <c r="W1860" s="13" t="s">
        <v>112</v>
      </c>
      <c r="X1860" s="13" t="s">
        <v>110</v>
      </c>
      <c r="Y1860" s="4" t="s">
        <v>112</v>
      </c>
      <c r="Z1860" s="4" t="s">
        <v>111</v>
      </c>
      <c r="AA1860" s="4" t="s">
        <v>112</v>
      </c>
      <c r="AB1860" s="4">
        <v>2</v>
      </c>
      <c r="AC1860" s="13" t="s">
        <v>111</v>
      </c>
      <c r="AD1860" s="13"/>
      <c r="AE1860" s="13"/>
      <c r="AF1860" s="13" t="s">
        <v>111</v>
      </c>
      <c r="AG1860" s="13"/>
      <c r="AH1860" s="13"/>
      <c r="AI1860" s="13"/>
      <c r="AJ1860" s="13" t="s">
        <v>115</v>
      </c>
      <c r="AK1860" s="13" t="s">
        <v>201</v>
      </c>
      <c r="AL1860" s="13"/>
      <c r="AM1860" s="13"/>
      <c r="AN1860" s="13" t="s">
        <v>6776</v>
      </c>
      <c r="AO1860" s="13" t="s">
        <v>130</v>
      </c>
      <c r="AP1860" s="13"/>
      <c r="AQ1860" s="13"/>
      <c r="AR1860" s="13"/>
      <c r="AS1860" s="13" t="s">
        <v>118</v>
      </c>
      <c r="AT1860" s="13"/>
      <c r="AU1860" s="13" t="s">
        <v>132</v>
      </c>
      <c r="AV1860" s="13"/>
      <c r="AW1860" s="13"/>
      <c r="AX1860" s="13"/>
      <c r="AY1860" s="13"/>
      <c r="AZ1860" s="13" t="s">
        <v>1558</v>
      </c>
      <c r="BA1860" s="13"/>
      <c r="BB1860" s="13"/>
      <c r="BC1860" s="13">
        <v>0.38</v>
      </c>
      <c r="BD1860" s="13">
        <v>35.1</v>
      </c>
      <c r="BE1860" s="13"/>
      <c r="BF1860" s="13">
        <v>328</v>
      </c>
      <c r="BG1860" s="13">
        <v>7.5</v>
      </c>
      <c r="BH1860" s="13"/>
      <c r="BI1860" s="13"/>
      <c r="BJ1860" s="13" t="s">
        <v>112</v>
      </c>
      <c r="BK1860" s="13" t="s">
        <v>112</v>
      </c>
      <c r="BL1860" s="13" t="s">
        <v>142</v>
      </c>
      <c r="BM1860" s="13"/>
      <c r="BN1860" s="13"/>
      <c r="BO1860" s="13"/>
      <c r="BP1860" s="13"/>
      <c r="BQ1860" s="13" t="s">
        <v>121</v>
      </c>
      <c r="BR1860" s="13" t="s">
        <v>122</v>
      </c>
      <c r="BS1860" s="13" t="s">
        <v>111</v>
      </c>
      <c r="BT1860" s="35" t="s">
        <v>6777</v>
      </c>
      <c r="BU1860" s="35" t="s">
        <v>6778</v>
      </c>
      <c r="BV1860" s="14">
        <v>44418</v>
      </c>
      <c r="BW1860" s="35" t="s">
        <v>6779</v>
      </c>
      <c r="BX1860" s="4" t="s">
        <v>111</v>
      </c>
      <c r="BY1860" s="4" t="s">
        <v>123</v>
      </c>
      <c r="BZ1860" s="4" t="s">
        <v>124</v>
      </c>
      <c r="CA1860" s="2">
        <v>2</v>
      </c>
      <c r="CB1860" s="13" t="s">
        <v>399</v>
      </c>
      <c r="CC1860" s="4" t="s">
        <v>126</v>
      </c>
      <c r="CD1860" s="1" t="b">
        <f t="shared" si="961"/>
        <v>1</v>
      </c>
      <c r="CE1860" s="1" t="b">
        <f t="shared" si="962"/>
        <v>0</v>
      </c>
      <c r="CF1860" s="1" t="b">
        <f t="shared" si="932"/>
        <v>0</v>
      </c>
      <c r="CG1860" s="1" t="b">
        <f t="shared" si="933"/>
        <v>0</v>
      </c>
      <c r="CH1860" s="1" t="b">
        <f t="shared" si="934"/>
        <v>0</v>
      </c>
      <c r="CI1860" s="1" t="b">
        <f t="shared" si="935"/>
        <v>1</v>
      </c>
      <c r="CJ1860" s="1" t="b">
        <f t="shared" si="936"/>
        <v>0</v>
      </c>
      <c r="CK1860" s="1" t="b">
        <f t="shared" si="937"/>
        <v>0</v>
      </c>
      <c r="CL1860" s="1" t="b">
        <f t="shared" si="938"/>
        <v>0</v>
      </c>
      <c r="CM1860" s="1" t="b">
        <f t="shared" si="939"/>
        <v>0</v>
      </c>
      <c r="CN1860" s="1" t="b">
        <f t="shared" si="940"/>
        <v>0</v>
      </c>
      <c r="CO1860" s="2" t="b">
        <f t="shared" si="941"/>
        <v>1</v>
      </c>
      <c r="CP1860" s="2" t="b">
        <f t="shared" si="942"/>
        <v>1</v>
      </c>
      <c r="CQ1860" s="2" t="b">
        <f t="shared" si="943"/>
        <v>0</v>
      </c>
      <c r="CR1860" s="6" t="str">
        <f t="shared" si="944"/>
        <v>Male</v>
      </c>
      <c r="CS1860" s="7">
        <f t="shared" si="945"/>
        <v>0</v>
      </c>
      <c r="CT1860" s="7">
        <f t="shared" si="946"/>
        <v>1</v>
      </c>
      <c r="CU1860" s="7">
        <f t="shared" si="947"/>
        <v>0</v>
      </c>
      <c r="CV1860" s="7">
        <f t="shared" si="948"/>
        <v>0</v>
      </c>
      <c r="CW1860" s="7">
        <f t="shared" si="963"/>
        <v>1</v>
      </c>
      <c r="CX1860" s="1" t="b">
        <f t="shared" si="964"/>
        <v>1</v>
      </c>
      <c r="CY1860" s="1" t="b">
        <f t="shared" si="965"/>
        <v>1</v>
      </c>
      <c r="DG1860" s="1" t="b">
        <f t="shared" si="966"/>
        <v>0</v>
      </c>
    </row>
    <row r="1861" spans="1:111" ht="159.5" x14ac:dyDescent="0.35">
      <c r="B1861" s="1" t="s">
        <v>13809</v>
      </c>
      <c r="C1861" s="9">
        <v>44409</v>
      </c>
      <c r="D1861" s="10" t="s">
        <v>13809</v>
      </c>
      <c r="E1861" s="1">
        <v>34</v>
      </c>
      <c r="F1861" s="1" t="s">
        <v>127</v>
      </c>
      <c r="G1861" s="1" t="s">
        <v>13809</v>
      </c>
      <c r="H1861" s="1" t="s">
        <v>13809</v>
      </c>
      <c r="J1861" s="2" t="s">
        <v>163</v>
      </c>
      <c r="K1861" s="2" t="s">
        <v>13809</v>
      </c>
      <c r="L1861" s="9">
        <v>44327</v>
      </c>
      <c r="M1861" s="2" t="s">
        <v>109</v>
      </c>
      <c r="N1861" s="2" t="s">
        <v>13809</v>
      </c>
      <c r="O1861" s="2" t="s">
        <v>110</v>
      </c>
      <c r="P1861" s="2" t="s">
        <v>111</v>
      </c>
      <c r="S1861" s="2" t="s">
        <v>112</v>
      </c>
      <c r="T1861" s="2" t="s">
        <v>112</v>
      </c>
      <c r="U1861" s="2" t="b">
        <v>1</v>
      </c>
      <c r="V1861" s="2" t="s">
        <v>113</v>
      </c>
      <c r="W1861" s="1" t="s">
        <v>112</v>
      </c>
      <c r="X1861" s="1" t="s">
        <v>114</v>
      </c>
      <c r="Y1861" s="2" t="s">
        <v>111</v>
      </c>
      <c r="AF1861" s="1" t="s">
        <v>111</v>
      </c>
      <c r="AJ1861" s="1" t="s">
        <v>115</v>
      </c>
      <c r="AK1861" s="1" t="s">
        <v>201</v>
      </c>
      <c r="AN1861" s="1" t="s">
        <v>6780</v>
      </c>
      <c r="AO1861" s="1" t="s">
        <v>117</v>
      </c>
      <c r="AS1861" s="1" t="s">
        <v>118</v>
      </c>
      <c r="AU1861" s="1" t="s">
        <v>132</v>
      </c>
      <c r="AZ1861" s="1" t="s">
        <v>120</v>
      </c>
      <c r="BG1861" s="1">
        <v>7.1</v>
      </c>
      <c r="BH1861" s="1" t="s">
        <v>272</v>
      </c>
      <c r="BJ1861" s="1" t="s">
        <v>112</v>
      </c>
      <c r="BK1861" s="1" t="s">
        <v>112</v>
      </c>
      <c r="BL1861" s="1" t="s">
        <v>226</v>
      </c>
      <c r="BQ1861" s="1" t="s">
        <v>121</v>
      </c>
      <c r="BR1861" s="1" t="s">
        <v>122</v>
      </c>
      <c r="BS1861" s="1" t="s">
        <v>112</v>
      </c>
      <c r="BU1861" s="34" t="s">
        <v>6781</v>
      </c>
      <c r="BV1861" s="9">
        <v>44501</v>
      </c>
      <c r="BW1861" s="34" t="s">
        <v>14588</v>
      </c>
      <c r="BY1861" s="2" t="s">
        <v>156</v>
      </c>
      <c r="BZ1861" s="2" t="s">
        <v>124</v>
      </c>
      <c r="CA1861" s="2" t="s">
        <v>257</v>
      </c>
      <c r="CB1861" s="1" t="s">
        <v>253</v>
      </c>
      <c r="CC1861" s="2" t="s">
        <v>113</v>
      </c>
      <c r="CD1861" s="1" t="b">
        <f t="shared" si="961"/>
        <v>0</v>
      </c>
      <c r="CE1861" s="1" t="b">
        <f t="shared" si="962"/>
        <v>0</v>
      </c>
      <c r="CF1861" s="1" t="b">
        <f t="shared" si="932"/>
        <v>0</v>
      </c>
      <c r="CG1861" s="1" t="b">
        <f t="shared" si="933"/>
        <v>0</v>
      </c>
      <c r="CH1861" s="1" t="b">
        <f t="shared" si="934"/>
        <v>0</v>
      </c>
      <c r="CI1861" s="1" t="b">
        <f t="shared" si="935"/>
        <v>0</v>
      </c>
      <c r="CJ1861" s="1" t="b">
        <f t="shared" si="936"/>
        <v>0</v>
      </c>
      <c r="CK1861" s="1" t="b">
        <f t="shared" si="937"/>
        <v>1</v>
      </c>
      <c r="CL1861" s="1" t="b">
        <f t="shared" si="938"/>
        <v>0</v>
      </c>
      <c r="CM1861" s="1" t="b">
        <f t="shared" si="939"/>
        <v>0</v>
      </c>
      <c r="CN1861" s="1" t="b">
        <f t="shared" si="940"/>
        <v>0</v>
      </c>
      <c r="CO1861" s="2" t="b">
        <f t="shared" si="941"/>
        <v>0</v>
      </c>
      <c r="CP1861" s="2" t="b">
        <f t="shared" si="942"/>
        <v>0</v>
      </c>
      <c r="CQ1861" s="2" t="b">
        <f t="shared" si="943"/>
        <v>0</v>
      </c>
      <c r="CR1861" s="6" t="str">
        <f t="shared" si="944"/>
        <v>Male</v>
      </c>
      <c r="CS1861" s="7">
        <f t="shared" si="945"/>
        <v>0</v>
      </c>
      <c r="CT1861" s="7">
        <f t="shared" si="946"/>
        <v>0</v>
      </c>
      <c r="CU1861" s="7">
        <f t="shared" si="947"/>
        <v>0</v>
      </c>
      <c r="CV1861" s="7">
        <f t="shared" si="948"/>
        <v>1</v>
      </c>
      <c r="CW1861" s="7">
        <f t="shared" si="963"/>
        <v>0</v>
      </c>
      <c r="CX1861" s="1" t="b">
        <f t="shared" si="964"/>
        <v>0</v>
      </c>
      <c r="CY1861" s="1" t="b">
        <f t="shared" si="965"/>
        <v>1</v>
      </c>
      <c r="DG1861" s="1" t="b">
        <f t="shared" si="966"/>
        <v>0</v>
      </c>
    </row>
    <row r="1862" spans="1:111" x14ac:dyDescent="0.35">
      <c r="A1862" s="4"/>
      <c r="B1862" s="1" t="s">
        <v>13809</v>
      </c>
      <c r="C1862" s="14">
        <v>44409</v>
      </c>
      <c r="D1862" s="10" t="s">
        <v>13809</v>
      </c>
      <c r="E1862" s="13">
        <v>16</v>
      </c>
      <c r="F1862" s="13" t="s">
        <v>127</v>
      </c>
      <c r="G1862" s="1" t="s">
        <v>13809</v>
      </c>
      <c r="H1862" s="1" t="s">
        <v>13809</v>
      </c>
      <c r="K1862" s="2" t="s">
        <v>13809</v>
      </c>
      <c r="L1862" s="14">
        <v>44405</v>
      </c>
      <c r="M1862" s="4" t="s">
        <v>109</v>
      </c>
      <c r="N1862" s="2" t="s">
        <v>13809</v>
      </c>
      <c r="O1862" s="4" t="s">
        <v>110</v>
      </c>
      <c r="P1862" s="4" t="s">
        <v>111</v>
      </c>
      <c r="Q1862" s="4"/>
      <c r="R1862" s="4"/>
      <c r="S1862" s="4"/>
      <c r="T1862" s="4" t="s">
        <v>112</v>
      </c>
      <c r="U1862" s="4" t="b">
        <v>1</v>
      </c>
      <c r="V1862" s="4" t="s">
        <v>113</v>
      </c>
      <c r="W1862" s="13" t="s">
        <v>112</v>
      </c>
      <c r="X1862" s="13" t="s">
        <v>110</v>
      </c>
      <c r="Y1862" s="4" t="s">
        <v>112</v>
      </c>
      <c r="Z1862" s="4" t="s">
        <v>112</v>
      </c>
      <c r="AA1862" s="4" t="s">
        <v>111</v>
      </c>
      <c r="AB1862" s="4">
        <v>2</v>
      </c>
      <c r="AC1862" s="13"/>
      <c r="AD1862" s="13"/>
      <c r="AE1862" s="13"/>
      <c r="AF1862" s="13" t="s">
        <v>111</v>
      </c>
      <c r="AG1862" s="13"/>
      <c r="AH1862" s="13"/>
      <c r="AI1862" s="13"/>
      <c r="AJ1862" s="13" t="s">
        <v>115</v>
      </c>
      <c r="AK1862" s="13" t="s">
        <v>201</v>
      </c>
      <c r="AL1862" s="13"/>
      <c r="AM1862" s="13"/>
      <c r="AN1862" s="13" t="s">
        <v>6782</v>
      </c>
      <c r="AO1862" s="13" t="s">
        <v>117</v>
      </c>
      <c r="AP1862" s="13"/>
      <c r="AQ1862" s="13"/>
      <c r="AR1862" s="13"/>
      <c r="AS1862" s="13" t="s">
        <v>145</v>
      </c>
      <c r="AT1862" s="13"/>
      <c r="AU1862" s="13" t="s">
        <v>132</v>
      </c>
      <c r="AV1862" s="13"/>
      <c r="AW1862" s="13"/>
      <c r="AX1862" s="13"/>
      <c r="AY1862" s="13"/>
      <c r="AZ1862" s="13" t="s">
        <v>155</v>
      </c>
      <c r="BA1862" s="26">
        <v>97000</v>
      </c>
      <c r="BB1862" s="13"/>
      <c r="BC1862" s="13"/>
      <c r="BD1862" s="13"/>
      <c r="BE1862" s="13"/>
      <c r="BF1862" s="13"/>
      <c r="BG1862" s="13"/>
      <c r="BH1862" s="13"/>
      <c r="BI1862" s="13"/>
      <c r="BJ1862" s="13" t="s">
        <v>112</v>
      </c>
      <c r="BK1862" s="13" t="s">
        <v>112</v>
      </c>
      <c r="BL1862" s="13" t="s">
        <v>142</v>
      </c>
      <c r="BM1862" s="13"/>
      <c r="BN1862" s="13"/>
      <c r="BO1862" s="13"/>
      <c r="BP1862" s="13"/>
      <c r="BQ1862" s="13" t="s">
        <v>121</v>
      </c>
      <c r="BR1862" s="13" t="s">
        <v>122</v>
      </c>
      <c r="BS1862" s="13" t="s">
        <v>112</v>
      </c>
      <c r="BT1862" s="35"/>
      <c r="BU1862" s="35"/>
      <c r="BV1862" s="14">
        <v>44413</v>
      </c>
      <c r="BW1862" s="35"/>
      <c r="BX1862" s="4" t="s">
        <v>111</v>
      </c>
      <c r="BY1862" s="4" t="s">
        <v>123</v>
      </c>
      <c r="BZ1862" s="4" t="s">
        <v>124</v>
      </c>
      <c r="CA1862" s="2">
        <v>2</v>
      </c>
      <c r="CB1862" s="13" t="s">
        <v>199</v>
      </c>
      <c r="CC1862" s="4" t="s">
        <v>126</v>
      </c>
      <c r="CD1862" s="1" t="b">
        <f t="shared" si="961"/>
        <v>1</v>
      </c>
      <c r="CE1862" s="1" t="b">
        <f t="shared" si="962"/>
        <v>1</v>
      </c>
      <c r="CF1862" s="1" t="b">
        <f t="shared" si="932"/>
        <v>0</v>
      </c>
      <c r="CG1862" s="1" t="b">
        <f t="shared" si="933"/>
        <v>0</v>
      </c>
      <c r="CH1862" s="1" t="b">
        <f t="shared" si="934"/>
        <v>1</v>
      </c>
      <c r="CI1862" s="1" t="b">
        <f t="shared" si="935"/>
        <v>0</v>
      </c>
      <c r="CJ1862" s="1" t="b">
        <f t="shared" si="936"/>
        <v>0</v>
      </c>
      <c r="CK1862" s="1" t="b">
        <f t="shared" si="937"/>
        <v>0</v>
      </c>
      <c r="CL1862" s="1" t="b">
        <f t="shared" si="938"/>
        <v>0</v>
      </c>
      <c r="CM1862" s="1" t="b">
        <f t="shared" si="939"/>
        <v>0</v>
      </c>
      <c r="CN1862" s="1" t="b">
        <f t="shared" si="940"/>
        <v>0</v>
      </c>
      <c r="CO1862" s="2" t="b">
        <f t="shared" si="941"/>
        <v>1</v>
      </c>
      <c r="CP1862" s="2" t="b">
        <f t="shared" si="942"/>
        <v>1</v>
      </c>
      <c r="CQ1862" s="2" t="b">
        <f t="shared" si="943"/>
        <v>0</v>
      </c>
      <c r="CR1862" s="6" t="str">
        <f t="shared" si="944"/>
        <v>Male</v>
      </c>
      <c r="CS1862" s="7">
        <f t="shared" si="945"/>
        <v>0</v>
      </c>
      <c r="CT1862" s="7">
        <f t="shared" si="946"/>
        <v>0</v>
      </c>
      <c r="CU1862" s="7">
        <f t="shared" si="947"/>
        <v>0</v>
      </c>
      <c r="CV1862" s="7">
        <f t="shared" si="948"/>
        <v>1</v>
      </c>
      <c r="CW1862" s="7">
        <f t="shared" si="963"/>
        <v>0</v>
      </c>
      <c r="CX1862" s="1" t="b">
        <f t="shared" si="964"/>
        <v>1</v>
      </c>
      <c r="CY1862" s="1" t="b">
        <f t="shared" si="965"/>
        <v>0</v>
      </c>
      <c r="DG1862" s="1" t="b">
        <f t="shared" si="966"/>
        <v>1</v>
      </c>
    </row>
    <row r="1863" spans="1:111" ht="43.5" x14ac:dyDescent="0.35">
      <c r="B1863" s="1" t="s">
        <v>13809</v>
      </c>
      <c r="C1863" s="9">
        <v>44410</v>
      </c>
      <c r="D1863" s="10" t="s">
        <v>13809</v>
      </c>
      <c r="E1863" s="1">
        <v>72</v>
      </c>
      <c r="F1863" s="1" t="s">
        <v>127</v>
      </c>
      <c r="G1863" s="1" t="s">
        <v>13809</v>
      </c>
      <c r="H1863" s="1" t="s">
        <v>13809</v>
      </c>
      <c r="I1863" s="9">
        <v>44229</v>
      </c>
      <c r="J1863" s="2" t="s">
        <v>163</v>
      </c>
      <c r="K1863" s="2" t="s">
        <v>13809</v>
      </c>
      <c r="L1863" s="9">
        <v>44257</v>
      </c>
      <c r="M1863" s="2" t="s">
        <v>128</v>
      </c>
      <c r="N1863" s="2" t="s">
        <v>13809</v>
      </c>
      <c r="O1863" s="2" t="s">
        <v>110</v>
      </c>
      <c r="P1863" s="2" t="s">
        <v>111</v>
      </c>
      <c r="S1863" s="2" t="s">
        <v>111</v>
      </c>
      <c r="T1863" s="2" t="s">
        <v>112</v>
      </c>
      <c r="U1863" s="2" t="b">
        <v>1</v>
      </c>
      <c r="V1863" s="2" t="s">
        <v>113</v>
      </c>
      <c r="W1863" s="1" t="s">
        <v>112</v>
      </c>
      <c r="X1863" s="1" t="s">
        <v>138</v>
      </c>
      <c r="Y1863" s="2" t="s">
        <v>111</v>
      </c>
      <c r="AF1863" s="1" t="s">
        <v>111</v>
      </c>
      <c r="AJ1863" s="1" t="s">
        <v>115</v>
      </c>
      <c r="AK1863" s="1" t="s">
        <v>150</v>
      </c>
      <c r="AO1863" s="1" t="s">
        <v>221</v>
      </c>
      <c r="AS1863" s="1" t="s">
        <v>118</v>
      </c>
      <c r="BJ1863" s="1" t="s">
        <v>112</v>
      </c>
      <c r="BK1863" s="1" t="s">
        <v>112</v>
      </c>
      <c r="BL1863" s="1" t="s">
        <v>142</v>
      </c>
      <c r="BQ1863" s="1" t="s">
        <v>121</v>
      </c>
      <c r="BR1863" s="1" t="s">
        <v>122</v>
      </c>
      <c r="BS1863" s="1" t="s">
        <v>111</v>
      </c>
      <c r="BT1863" s="34" t="s">
        <v>6783</v>
      </c>
      <c r="BU1863" s="34" t="s">
        <v>6784</v>
      </c>
      <c r="BV1863" s="9">
        <v>44410</v>
      </c>
      <c r="BW1863" s="34" t="s">
        <v>6785</v>
      </c>
      <c r="BX1863" s="2" t="s">
        <v>111</v>
      </c>
      <c r="BY1863" s="2" t="s">
        <v>123</v>
      </c>
      <c r="BZ1863" s="2" t="s">
        <v>162</v>
      </c>
      <c r="CA1863" s="2">
        <v>2</v>
      </c>
      <c r="CB1863" s="1" t="s">
        <v>154</v>
      </c>
      <c r="CC1863" s="2" t="s">
        <v>113</v>
      </c>
      <c r="CD1863" s="1" t="b">
        <f t="shared" si="961"/>
        <v>0</v>
      </c>
      <c r="CE1863" s="1" t="b">
        <f t="shared" si="962"/>
        <v>0</v>
      </c>
      <c r="CF1863" s="1" t="b">
        <f t="shared" si="932"/>
        <v>0</v>
      </c>
      <c r="CG1863" s="1" t="b">
        <f t="shared" si="933"/>
        <v>0</v>
      </c>
      <c r="CH1863" s="1" t="b">
        <f t="shared" si="934"/>
        <v>0</v>
      </c>
      <c r="CI1863" s="1" t="b">
        <f t="shared" si="935"/>
        <v>0</v>
      </c>
      <c r="CJ1863" s="1" t="b">
        <f t="shared" si="936"/>
        <v>0</v>
      </c>
      <c r="CK1863" s="1" t="b">
        <f t="shared" si="937"/>
        <v>0</v>
      </c>
      <c r="CL1863" s="1" t="b">
        <f t="shared" si="938"/>
        <v>0</v>
      </c>
      <c r="CM1863" s="1" t="b">
        <f t="shared" si="939"/>
        <v>0</v>
      </c>
      <c r="CN1863" s="1" t="b">
        <f t="shared" si="940"/>
        <v>1</v>
      </c>
      <c r="CO1863" s="2" t="b">
        <f t="shared" si="941"/>
        <v>0</v>
      </c>
      <c r="CP1863" s="2" t="b">
        <f t="shared" si="942"/>
        <v>0</v>
      </c>
      <c r="CQ1863" s="2" t="b">
        <f t="shared" si="943"/>
        <v>0</v>
      </c>
      <c r="CR1863" s="6" t="str">
        <f t="shared" si="944"/>
        <v>Male</v>
      </c>
      <c r="CS1863" s="7">
        <f t="shared" si="945"/>
        <v>0</v>
      </c>
      <c r="CT1863" s="7">
        <f t="shared" si="946"/>
        <v>0</v>
      </c>
      <c r="CU1863" s="7">
        <f t="shared" si="947"/>
        <v>0</v>
      </c>
      <c r="CV1863" s="7">
        <f t="shared" si="948"/>
        <v>0</v>
      </c>
      <c r="CW1863" s="7">
        <f t="shared" si="963"/>
        <v>1</v>
      </c>
      <c r="CX1863" s="1" t="b">
        <f t="shared" si="964"/>
        <v>0</v>
      </c>
      <c r="CY1863" s="1" t="b">
        <f t="shared" si="965"/>
        <v>0</v>
      </c>
      <c r="DG1863" s="1" t="b">
        <f t="shared" si="966"/>
        <v>0</v>
      </c>
    </row>
    <row r="1864" spans="1:111" ht="203" x14ac:dyDescent="0.35">
      <c r="B1864" s="1" t="s">
        <v>13809</v>
      </c>
      <c r="C1864" s="9">
        <v>44410</v>
      </c>
      <c r="D1864" s="10" t="s">
        <v>13809</v>
      </c>
      <c r="E1864" s="1">
        <v>21</v>
      </c>
      <c r="F1864" s="1" t="s">
        <v>127</v>
      </c>
      <c r="G1864" s="1" t="s">
        <v>13809</v>
      </c>
      <c r="H1864" s="1" t="s">
        <v>13809</v>
      </c>
      <c r="I1864" s="2" t="s">
        <v>183</v>
      </c>
      <c r="J1864" s="2" t="s">
        <v>163</v>
      </c>
      <c r="K1864" s="2" t="s">
        <v>13809</v>
      </c>
      <c r="L1864" s="9">
        <v>44404</v>
      </c>
      <c r="M1864" s="2" t="s">
        <v>128</v>
      </c>
      <c r="N1864" s="2" t="s">
        <v>13809</v>
      </c>
      <c r="O1864" s="2" t="s">
        <v>110</v>
      </c>
      <c r="P1864" s="2" t="s">
        <v>111</v>
      </c>
      <c r="S1864" s="2" t="s">
        <v>112</v>
      </c>
      <c r="T1864" s="2" t="s">
        <v>111</v>
      </c>
      <c r="U1864" s="2" t="b">
        <f>OR(S1864="yes",T1864="yes")</f>
        <v>1</v>
      </c>
      <c r="V1864" s="2" t="s">
        <v>113</v>
      </c>
      <c r="W1864" s="1" t="s">
        <v>112</v>
      </c>
      <c r="X1864" s="1" t="s">
        <v>110</v>
      </c>
      <c r="Y1864" s="2" t="s">
        <v>112</v>
      </c>
      <c r="Z1864" s="2" t="s">
        <v>111</v>
      </c>
      <c r="AA1864" s="2" t="s">
        <v>112</v>
      </c>
      <c r="AB1864" s="2">
        <v>3</v>
      </c>
      <c r="AC1864" s="1" t="s">
        <v>111</v>
      </c>
      <c r="AF1864" s="1" t="s">
        <v>111</v>
      </c>
      <c r="AJ1864" s="1" t="s">
        <v>115</v>
      </c>
      <c r="AK1864" s="1" t="s">
        <v>201</v>
      </c>
      <c r="AN1864" s="1" t="s">
        <v>6786</v>
      </c>
      <c r="AO1864" s="1" t="s">
        <v>166</v>
      </c>
      <c r="AS1864" s="1" t="s">
        <v>118</v>
      </c>
      <c r="AU1864" s="1" t="s">
        <v>132</v>
      </c>
      <c r="AZ1864" s="1" t="s">
        <v>141</v>
      </c>
      <c r="BC1864" s="1" t="s">
        <v>6787</v>
      </c>
      <c r="BG1864" s="1">
        <v>39.299999999999997</v>
      </c>
      <c r="BJ1864" s="1" t="s">
        <v>112</v>
      </c>
      <c r="BK1864" s="1" t="s">
        <v>112</v>
      </c>
      <c r="BL1864" s="1" t="s">
        <v>161</v>
      </c>
      <c r="BM1864" s="1" t="s">
        <v>6788</v>
      </c>
      <c r="BQ1864" s="1" t="s">
        <v>121</v>
      </c>
      <c r="BR1864" s="1" t="s">
        <v>122</v>
      </c>
      <c r="BU1864" s="34" t="s">
        <v>6789</v>
      </c>
      <c r="BV1864" s="9">
        <v>44410</v>
      </c>
      <c r="BW1864" s="34" t="s">
        <v>6790</v>
      </c>
      <c r="BY1864" s="2" t="s">
        <v>123</v>
      </c>
      <c r="BZ1864" s="2" t="s">
        <v>124</v>
      </c>
      <c r="CA1864" s="2">
        <v>2</v>
      </c>
      <c r="CB1864" s="1" t="s">
        <v>302</v>
      </c>
      <c r="CC1864" s="2" t="s">
        <v>126</v>
      </c>
      <c r="CD1864" s="1" t="b">
        <f t="shared" si="961"/>
        <v>1</v>
      </c>
      <c r="CE1864" s="1" t="b">
        <f t="shared" si="962"/>
        <v>0</v>
      </c>
      <c r="CF1864" s="1" t="b">
        <f t="shared" si="932"/>
        <v>0</v>
      </c>
      <c r="CG1864" s="1" t="b">
        <f t="shared" si="933"/>
        <v>0</v>
      </c>
      <c r="CH1864" s="1" t="b">
        <f t="shared" si="934"/>
        <v>0</v>
      </c>
      <c r="CI1864" s="1" t="b">
        <f t="shared" si="935"/>
        <v>1</v>
      </c>
      <c r="CJ1864" s="1" t="b">
        <f t="shared" si="936"/>
        <v>0</v>
      </c>
      <c r="CK1864" s="1" t="b">
        <f t="shared" si="937"/>
        <v>0</v>
      </c>
      <c r="CL1864" s="1" t="b">
        <f t="shared" si="938"/>
        <v>0</v>
      </c>
      <c r="CM1864" s="1" t="b">
        <f t="shared" si="939"/>
        <v>0</v>
      </c>
      <c r="CN1864" s="1" t="b">
        <f t="shared" si="940"/>
        <v>0</v>
      </c>
      <c r="CO1864" s="2" t="b">
        <f t="shared" si="941"/>
        <v>1</v>
      </c>
      <c r="CP1864" s="2" t="b">
        <f t="shared" si="942"/>
        <v>1</v>
      </c>
      <c r="CQ1864" s="2" t="b">
        <f t="shared" si="943"/>
        <v>0</v>
      </c>
      <c r="CR1864" s="6" t="str">
        <f t="shared" si="944"/>
        <v>Male</v>
      </c>
      <c r="CS1864" s="7">
        <f t="shared" si="945"/>
        <v>0</v>
      </c>
      <c r="CT1864" s="7">
        <f t="shared" si="946"/>
        <v>0</v>
      </c>
      <c r="CU1864" s="7">
        <f t="shared" si="947"/>
        <v>0</v>
      </c>
      <c r="CV1864" s="7">
        <f t="shared" si="948"/>
        <v>0</v>
      </c>
      <c r="CW1864" s="7">
        <f t="shared" si="963"/>
        <v>1</v>
      </c>
      <c r="CX1864" s="1" t="b">
        <f t="shared" si="964"/>
        <v>1</v>
      </c>
      <c r="CY1864" s="1" t="b">
        <f t="shared" si="965"/>
        <v>1</v>
      </c>
    </row>
    <row r="1865" spans="1:111" ht="43.5" x14ac:dyDescent="0.35">
      <c r="A1865" s="4"/>
      <c r="B1865" s="1" t="s">
        <v>13809</v>
      </c>
      <c r="C1865" s="14">
        <v>44410</v>
      </c>
      <c r="D1865" s="10" t="s">
        <v>13809</v>
      </c>
      <c r="E1865" s="13">
        <v>18</v>
      </c>
      <c r="F1865" s="13" t="s">
        <v>127</v>
      </c>
      <c r="G1865" s="1" t="s">
        <v>13809</v>
      </c>
      <c r="H1865" s="1" t="s">
        <v>13809</v>
      </c>
      <c r="I1865" s="4"/>
      <c r="J1865" s="4" t="s">
        <v>128</v>
      </c>
      <c r="K1865" s="2" t="s">
        <v>13809</v>
      </c>
      <c r="L1865" s="14">
        <v>44348</v>
      </c>
      <c r="M1865" s="4" t="s">
        <v>128</v>
      </c>
      <c r="N1865" s="2" t="s">
        <v>13809</v>
      </c>
      <c r="O1865" s="4" t="s">
        <v>110</v>
      </c>
      <c r="P1865" s="4" t="s">
        <v>111</v>
      </c>
      <c r="Q1865" s="4"/>
      <c r="R1865" s="4"/>
      <c r="S1865" s="4"/>
      <c r="T1865" s="4" t="s">
        <v>112</v>
      </c>
      <c r="U1865" s="4" t="b">
        <v>1</v>
      </c>
      <c r="V1865" s="4" t="s">
        <v>113</v>
      </c>
      <c r="W1865" s="13" t="s">
        <v>112</v>
      </c>
      <c r="X1865" s="13" t="s">
        <v>110</v>
      </c>
      <c r="Y1865" s="4" t="s">
        <v>111</v>
      </c>
      <c r="Z1865" s="4"/>
      <c r="AA1865" s="4"/>
      <c r="AB1865" s="4"/>
      <c r="AC1865" s="13"/>
      <c r="AD1865" s="13"/>
      <c r="AE1865" s="13"/>
      <c r="AF1865" s="13" t="s">
        <v>111</v>
      </c>
      <c r="AG1865" s="13"/>
      <c r="AH1865" s="13"/>
      <c r="AI1865" s="13"/>
      <c r="AJ1865" s="13" t="s">
        <v>115</v>
      </c>
      <c r="AK1865" s="13" t="s">
        <v>129</v>
      </c>
      <c r="AL1865" s="13"/>
      <c r="AM1865" s="13"/>
      <c r="AN1865" s="13"/>
      <c r="AO1865" s="13" t="s">
        <v>130</v>
      </c>
      <c r="AP1865" s="13"/>
      <c r="AQ1865" s="13"/>
      <c r="AR1865" s="13"/>
      <c r="AS1865" s="13"/>
      <c r="AT1865" s="13"/>
      <c r="AU1865" s="13" t="s">
        <v>238</v>
      </c>
      <c r="AV1865" s="13"/>
      <c r="AW1865" s="13"/>
      <c r="AX1865" s="16">
        <v>0.4</v>
      </c>
      <c r="AY1865" s="13"/>
      <c r="AZ1865" s="13" t="s">
        <v>155</v>
      </c>
      <c r="BA1865" s="13">
        <v>25.4</v>
      </c>
      <c r="BB1865" s="13"/>
      <c r="BC1865" s="13"/>
      <c r="BD1865" s="13"/>
      <c r="BE1865" s="13"/>
      <c r="B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5" s="35"/>
      <c r="BV1865" s="14">
        <v>44414</v>
      </c>
      <c r="BW1865" s="35" t="s">
        <v>6791</v>
      </c>
      <c r="BX1865" s="4" t="s">
        <v>111</v>
      </c>
      <c r="BY1865" s="4" t="s">
        <v>123</v>
      </c>
      <c r="BZ1865" s="4" t="s">
        <v>124</v>
      </c>
      <c r="CA1865" s="2">
        <v>2</v>
      </c>
      <c r="CB1865" s="13" t="s">
        <v>246</v>
      </c>
      <c r="CC1865" s="4" t="s">
        <v>126</v>
      </c>
      <c r="CD1865" s="1" t="b">
        <f t="shared" si="961"/>
        <v>1</v>
      </c>
      <c r="CE1865" s="1" t="b">
        <f t="shared" si="962"/>
        <v>0</v>
      </c>
      <c r="CF1865" s="1" t="b">
        <f t="shared" si="932"/>
        <v>0</v>
      </c>
      <c r="CG1865" s="1" t="b">
        <f t="shared" si="933"/>
        <v>0</v>
      </c>
      <c r="CH1865" s="1" t="b">
        <f t="shared" si="934"/>
        <v>0</v>
      </c>
      <c r="CI1865" s="1" t="b">
        <f t="shared" si="935"/>
        <v>1</v>
      </c>
      <c r="CJ1865" s="1" t="b">
        <f t="shared" si="936"/>
        <v>0</v>
      </c>
      <c r="CK1865" s="1" t="b">
        <f t="shared" si="937"/>
        <v>0</v>
      </c>
      <c r="CL1865" s="1" t="b">
        <f t="shared" si="938"/>
        <v>0</v>
      </c>
      <c r="CM1865" s="1" t="b">
        <f t="shared" si="939"/>
        <v>0</v>
      </c>
      <c r="CN1865" s="1" t="b">
        <f t="shared" si="940"/>
        <v>0</v>
      </c>
      <c r="CO1865" s="2" t="b">
        <f t="shared" si="941"/>
        <v>0</v>
      </c>
      <c r="CP1865" s="2" t="b">
        <f t="shared" si="942"/>
        <v>0</v>
      </c>
      <c r="CQ1865" s="2" t="b">
        <f t="shared" si="943"/>
        <v>0</v>
      </c>
      <c r="CR1865" s="6" t="str">
        <f t="shared" si="944"/>
        <v>Male</v>
      </c>
      <c r="CS1865" s="7">
        <f t="shared" si="945"/>
        <v>0</v>
      </c>
      <c r="CT1865" s="7">
        <f t="shared" si="946"/>
        <v>1</v>
      </c>
      <c r="CU1865" s="7">
        <f t="shared" si="947"/>
        <v>0</v>
      </c>
      <c r="CV1865" s="7">
        <f t="shared" si="948"/>
        <v>0</v>
      </c>
      <c r="CW1865" s="7">
        <f t="shared" si="963"/>
        <v>1</v>
      </c>
      <c r="CX1865" s="1" t="b">
        <f t="shared" si="964"/>
        <v>1</v>
      </c>
      <c r="CY1865" s="1" t="b">
        <f t="shared" si="965"/>
        <v>1</v>
      </c>
      <c r="DG1865" s="1" t="b">
        <f>AND(E1865&gt;4,E1865&lt;18,NOT(E1865=""),NOT(E1865="."))</f>
        <v>0</v>
      </c>
    </row>
    <row r="1866" spans="1:111" ht="87" x14ac:dyDescent="0.35">
      <c r="B1866" s="1" t="s">
        <v>13809</v>
      </c>
      <c r="C1866" s="9">
        <v>44410</v>
      </c>
      <c r="D1866" s="10" t="s">
        <v>13809</v>
      </c>
      <c r="E1866" s="1">
        <v>45</v>
      </c>
      <c r="F1866" s="1" t="s">
        <v>127</v>
      </c>
      <c r="G1866" s="1" t="s">
        <v>13809</v>
      </c>
      <c r="H1866" s="1" t="s">
        <v>13809</v>
      </c>
      <c r="I1866" s="9">
        <v>44225</v>
      </c>
      <c r="J1866" s="2" t="s">
        <v>128</v>
      </c>
      <c r="K1866" s="2" t="s">
        <v>13809</v>
      </c>
      <c r="N1866" s="2" t="s">
        <v>13809</v>
      </c>
      <c r="O1866" s="2" t="s">
        <v>315</v>
      </c>
      <c r="P1866" s="2" t="s">
        <v>111</v>
      </c>
      <c r="S1866" s="2" t="s">
        <v>112</v>
      </c>
      <c r="T1866" s="2" t="s">
        <v>111</v>
      </c>
      <c r="U1866" s="2" t="b">
        <f>OR(S1866="yes",T1866="yes")</f>
        <v>1</v>
      </c>
      <c r="V1866" s="2" t="s">
        <v>126</v>
      </c>
      <c r="Y1866" s="2" t="s">
        <v>112</v>
      </c>
      <c r="Z1866" s="2" t="s">
        <v>112</v>
      </c>
      <c r="AA1866" s="2" t="s">
        <v>111</v>
      </c>
      <c r="AB1866" s="2">
        <v>3</v>
      </c>
      <c r="AC1866" s="1" t="s">
        <v>111</v>
      </c>
      <c r="AF1866" s="1" t="s">
        <v>111</v>
      </c>
      <c r="AJ1866" s="1" t="s">
        <v>115</v>
      </c>
      <c r="AK1866" s="1" t="s">
        <v>201</v>
      </c>
      <c r="AN1866" s="1" t="s">
        <v>6792</v>
      </c>
      <c r="AO1866" s="1" t="s">
        <v>316</v>
      </c>
      <c r="BJ1866" s="1" t="s">
        <v>112</v>
      </c>
      <c r="BK1866" s="1" t="s">
        <v>111</v>
      </c>
      <c r="BU1866" s="34" t="s">
        <v>6793</v>
      </c>
      <c r="BV1866" s="9">
        <v>44410</v>
      </c>
      <c r="BW1866" s="34" t="s">
        <v>6794</v>
      </c>
      <c r="BY1866" s="2" t="s">
        <v>153</v>
      </c>
      <c r="BZ1866" s="2" t="s">
        <v>124</v>
      </c>
      <c r="CB1866" s="1" t="s">
        <v>505</v>
      </c>
      <c r="CD1866" s="1" t="b">
        <f t="shared" si="961"/>
        <v>0</v>
      </c>
      <c r="CE1866" s="1" t="b">
        <f t="shared" si="962"/>
        <v>0</v>
      </c>
      <c r="CF1866" s="1" t="b">
        <f t="shared" si="932"/>
        <v>0</v>
      </c>
      <c r="CG1866" s="1" t="b">
        <f t="shared" si="933"/>
        <v>0</v>
      </c>
      <c r="CH1866" s="1" t="b">
        <f t="shared" si="934"/>
        <v>0</v>
      </c>
      <c r="CI1866" s="1" t="b">
        <f t="shared" si="935"/>
        <v>0</v>
      </c>
      <c r="CJ1866" s="1" t="b">
        <f t="shared" si="936"/>
        <v>0</v>
      </c>
      <c r="CK1866" s="1" t="b">
        <f t="shared" si="937"/>
        <v>0</v>
      </c>
      <c r="CL1866" s="1" t="b">
        <f t="shared" si="938"/>
        <v>1</v>
      </c>
      <c r="CM1866" s="1" t="b">
        <f t="shared" si="939"/>
        <v>0</v>
      </c>
      <c r="CN1866" s="1" t="b">
        <f t="shared" si="940"/>
        <v>0</v>
      </c>
      <c r="CO1866" s="2" t="b">
        <f t="shared" si="941"/>
        <v>1</v>
      </c>
      <c r="CP1866" s="2" t="b">
        <f t="shared" si="942"/>
        <v>1</v>
      </c>
      <c r="CQ1866" s="2" t="b">
        <f t="shared" si="943"/>
        <v>0</v>
      </c>
      <c r="CR1866" s="6" t="str">
        <f t="shared" si="944"/>
        <v>Male</v>
      </c>
      <c r="CS1866" s="7">
        <f t="shared" si="945"/>
        <v>0</v>
      </c>
      <c r="CT1866" s="7">
        <f t="shared" si="946"/>
        <v>1</v>
      </c>
      <c r="CU1866" s="7">
        <f t="shared" si="947"/>
        <v>0</v>
      </c>
      <c r="CV1866" s="7">
        <f t="shared" si="948"/>
        <v>0</v>
      </c>
    </row>
    <row r="1867" spans="1:111" ht="87" x14ac:dyDescent="0.35">
      <c r="B1867" s="1" t="s">
        <v>13809</v>
      </c>
      <c r="C1867" s="9">
        <v>44410</v>
      </c>
      <c r="D1867" s="10" t="s">
        <v>13809</v>
      </c>
      <c r="E1867" s="1">
        <v>22</v>
      </c>
      <c r="F1867" s="1" t="s">
        <v>127</v>
      </c>
      <c r="G1867" s="1" t="s">
        <v>13809</v>
      </c>
      <c r="H1867" s="1" t="s">
        <v>13809</v>
      </c>
      <c r="I1867" s="2" t="s">
        <v>183</v>
      </c>
      <c r="J1867" s="2" t="s">
        <v>109</v>
      </c>
      <c r="K1867" s="2" t="s">
        <v>13809</v>
      </c>
      <c r="L1867" s="9">
        <v>44271</v>
      </c>
      <c r="M1867" s="2" t="s">
        <v>109</v>
      </c>
      <c r="N1867" s="2" t="s">
        <v>13809</v>
      </c>
      <c r="O1867" s="2" t="s">
        <v>110</v>
      </c>
      <c r="P1867" s="2" t="s">
        <v>111</v>
      </c>
      <c r="S1867" s="2" t="s">
        <v>112</v>
      </c>
      <c r="T1867" s="2" t="s">
        <v>111</v>
      </c>
      <c r="U1867" s="2" t="b">
        <v>1</v>
      </c>
      <c r="V1867" s="2" t="s">
        <v>113</v>
      </c>
      <c r="W1867" s="1" t="s">
        <v>112</v>
      </c>
      <c r="X1867" s="1" t="s">
        <v>110</v>
      </c>
      <c r="Y1867" s="2" t="s">
        <v>112</v>
      </c>
      <c r="Z1867" s="2" t="s">
        <v>111</v>
      </c>
      <c r="AA1867" s="2" t="s">
        <v>112</v>
      </c>
      <c r="AB1867" s="2">
        <v>21</v>
      </c>
      <c r="AC1867" s="1" t="s">
        <v>111</v>
      </c>
      <c r="AF1867" s="1" t="s">
        <v>111</v>
      </c>
      <c r="AJ1867" s="1" t="s">
        <v>115</v>
      </c>
      <c r="AK1867" s="1" t="s">
        <v>215</v>
      </c>
      <c r="AO1867" s="1" t="s">
        <v>130</v>
      </c>
      <c r="AS1867" s="1" t="s">
        <v>229</v>
      </c>
      <c r="AU1867" s="1" t="s">
        <v>132</v>
      </c>
      <c r="AZ1867" s="1" t="s">
        <v>155</v>
      </c>
      <c r="BA1867" s="1" t="s">
        <v>6795</v>
      </c>
      <c r="BJ1867" s="1" t="s">
        <v>112</v>
      </c>
      <c r="BK1867" s="1" t="s">
        <v>112</v>
      </c>
      <c r="BL1867" s="1" t="s">
        <v>226</v>
      </c>
      <c r="BQ1867" s="1" t="s">
        <v>121</v>
      </c>
      <c r="BR1867" s="1" t="s">
        <v>122</v>
      </c>
      <c r="BS1867" s="1" t="s">
        <v>112</v>
      </c>
      <c r="BU1867" s="34" t="s">
        <v>6796</v>
      </c>
      <c r="BV1867" s="9">
        <v>44482</v>
      </c>
      <c r="BW1867" s="34" t="s">
        <v>14589</v>
      </c>
      <c r="BY1867" s="2" t="s">
        <v>123</v>
      </c>
      <c r="BZ1867" s="2" t="s">
        <v>124</v>
      </c>
      <c r="CA1867" s="2">
        <v>2</v>
      </c>
      <c r="CB1867" s="1" t="s">
        <v>1994</v>
      </c>
      <c r="CC1867" s="2" t="s">
        <v>126</v>
      </c>
      <c r="CD1867" s="1" t="b">
        <f t="shared" si="961"/>
        <v>1</v>
      </c>
      <c r="CE1867" s="1" t="b">
        <f t="shared" si="962"/>
        <v>0</v>
      </c>
      <c r="CF1867" s="1" t="b">
        <f t="shared" ref="CF1867:CF1930" si="967">AND(E1867&gt;4,E1867&lt;12,NOT(E1867=""),NOT(E1867="."))</f>
        <v>0</v>
      </c>
      <c r="CG1867" s="1" t="b">
        <f t="shared" ref="CG1867:CG1930" si="968">AND(E1867&gt;11,E1867&lt;16,NOT(E1867=""),NOT(E1867="."))</f>
        <v>0</v>
      </c>
      <c r="CH1867" s="1" t="b">
        <f t="shared" ref="CH1867:CH1930" si="969">AND(E1867&gt;15,E1867&lt;18)</f>
        <v>0</v>
      </c>
      <c r="CI1867" s="1" t="b">
        <f t="shared" ref="CI1867:CI1930" si="970">AND(E1867&gt;17,E1867&lt;25)</f>
        <v>1</v>
      </c>
      <c r="CJ1867" s="1" t="b">
        <f t="shared" ref="CJ1867:CJ1930" si="971">AND(E1867&gt;24,E1867&lt;30)</f>
        <v>0</v>
      </c>
      <c r="CK1867" s="1" t="b">
        <f t="shared" ref="CK1867:CK1930" si="972">AND(E1867&gt;29,E1867&lt;40)</f>
        <v>0</v>
      </c>
      <c r="CL1867" s="1" t="b">
        <f t="shared" ref="CL1867:CL1930" si="973">AND(E1867&gt;39,E1867&lt;50)</f>
        <v>0</v>
      </c>
      <c r="CM1867" s="1" t="b">
        <f t="shared" ref="CM1867:CM1930" si="974">AND(E1867&gt;49,E1867&lt;65)</f>
        <v>0</v>
      </c>
      <c r="CN1867" s="1" t="b">
        <f t="shared" ref="CN1867:CN1930" si="975">AND(E1867&gt;64,NOT(E1867="."),NOT(E1867=""))</f>
        <v>0</v>
      </c>
      <c r="CO1867" s="2" t="b">
        <f t="shared" ref="CO1867:CO1930" si="976">AND(AB1867&lt;7,NOT(AB1867="."),NOT(AB1867=""))</f>
        <v>0</v>
      </c>
      <c r="CP1867" s="2" t="b">
        <f t="shared" ref="CP1867:CP1930" si="977">AND(AB1867&lt;8,NOT(AB1867="."),NOT(AB1867=""))</f>
        <v>0</v>
      </c>
      <c r="CQ1867" s="2" t="b">
        <f t="shared" ref="CQ1867:CQ1930" si="978">AND(AB1867&gt;7,AB1867&lt;22,NOT(AB1867=""),NOT(AB1867="."))</f>
        <v>1</v>
      </c>
      <c r="CR1867" s="6" t="str">
        <f t="shared" ref="CR1867:CR1930" si="979">F1867</f>
        <v>Male</v>
      </c>
      <c r="CS1867" s="7">
        <f t="shared" ref="CS1867:CS1930" si="980">COUNTIF(J1867,"=*pfizer*")</f>
        <v>1</v>
      </c>
      <c r="CT1867" s="7">
        <f t="shared" ref="CT1867:CT1930" si="981">COUNTIF(J1867,"=*moderna*")</f>
        <v>0</v>
      </c>
      <c r="CU1867" s="7">
        <f t="shared" ref="CU1867:CU1930" si="982">COUNTIF(J1867,"=*janssen*")</f>
        <v>0</v>
      </c>
      <c r="CV1867" s="7">
        <f t="shared" ref="CV1867:CV1930" si="983">COUNTIF(M1867,"=*pfizer*")</f>
        <v>1</v>
      </c>
      <c r="CW1867" s="7">
        <f t="shared" ref="CW1867:CW1875" si="984">COUNTIF(M1867,"=*moderna*")</f>
        <v>0</v>
      </c>
      <c r="CX1867" s="1" t="b">
        <f t="shared" ref="CX1867:CX1875" si="985">AND(E1867&lt;30,NOT(E1867="."),NOT(E1867=""))</f>
        <v>1</v>
      </c>
      <c r="CY1867" s="1" t="b">
        <f t="shared" ref="CY1867:CY1875" si="986">AND(E1867&gt;17,E1867&lt;41,NOT(E1867="."),NOT(E1867=""))</f>
        <v>1</v>
      </c>
      <c r="DG1867" s="1" t="b">
        <f t="shared" ref="DG1867:DG1875" si="987">AND(E1867&gt;4,E1867&lt;18,NOT(E1867=""),NOT(E1867="."))</f>
        <v>0</v>
      </c>
    </row>
    <row r="1868" spans="1:111" ht="72.5" x14ac:dyDescent="0.35">
      <c r="B1868" s="1" t="s">
        <v>13809</v>
      </c>
      <c r="C1868" s="9">
        <v>44410</v>
      </c>
      <c r="D1868" s="10" t="s">
        <v>13809</v>
      </c>
      <c r="E1868" s="1">
        <v>34</v>
      </c>
      <c r="F1868" s="1" t="s">
        <v>127</v>
      </c>
      <c r="G1868" s="1" t="s">
        <v>13809</v>
      </c>
      <c r="H1868" s="1" t="s">
        <v>13809</v>
      </c>
      <c r="I1868" s="2" t="s">
        <v>183</v>
      </c>
      <c r="K1868" s="2" t="s">
        <v>13809</v>
      </c>
      <c r="L1868" s="9">
        <v>44372</v>
      </c>
      <c r="M1868" s="2" t="s">
        <v>109</v>
      </c>
      <c r="N1868" s="2" t="s">
        <v>13809</v>
      </c>
      <c r="O1868" s="2" t="s">
        <v>110</v>
      </c>
      <c r="P1868" s="2" t="s">
        <v>111</v>
      </c>
      <c r="S1868" s="2" t="s">
        <v>111</v>
      </c>
      <c r="T1868" s="2" t="s">
        <v>112</v>
      </c>
      <c r="U1868" s="2" t="b">
        <v>1</v>
      </c>
      <c r="V1868" s="2" t="s">
        <v>126</v>
      </c>
      <c r="W1868" s="1" t="s">
        <v>111</v>
      </c>
      <c r="Y1868" s="2" t="s">
        <v>112</v>
      </c>
      <c r="Z1868" s="2" t="s">
        <v>111</v>
      </c>
      <c r="AA1868" s="2" t="s">
        <v>112</v>
      </c>
      <c r="AB1868" s="2">
        <v>38</v>
      </c>
      <c r="AC1868" s="1" t="s">
        <v>111</v>
      </c>
      <c r="AF1868" s="1" t="s">
        <v>111</v>
      </c>
      <c r="AJ1868" s="1" t="s">
        <v>115</v>
      </c>
      <c r="BJ1868" s="1" t="s">
        <v>111</v>
      </c>
      <c r="BN1868" s="1" t="s">
        <v>111</v>
      </c>
      <c r="BV1868" s="9">
        <v>44410</v>
      </c>
      <c r="BW1868" s="34" t="s">
        <v>6797</v>
      </c>
      <c r="BY1868" s="2" t="s">
        <v>153</v>
      </c>
      <c r="BZ1868" s="2" t="s">
        <v>124</v>
      </c>
      <c r="CB1868" s="1" t="s">
        <v>149</v>
      </c>
      <c r="CD1868" s="1" t="b">
        <f t="shared" si="961"/>
        <v>0</v>
      </c>
      <c r="CE1868" s="1" t="b">
        <f t="shared" si="962"/>
        <v>0</v>
      </c>
      <c r="CF1868" s="1" t="b">
        <f t="shared" si="967"/>
        <v>0</v>
      </c>
      <c r="CG1868" s="1" t="b">
        <f t="shared" si="968"/>
        <v>0</v>
      </c>
      <c r="CH1868" s="1" t="b">
        <f t="shared" si="969"/>
        <v>0</v>
      </c>
      <c r="CI1868" s="1" t="b">
        <f t="shared" si="970"/>
        <v>0</v>
      </c>
      <c r="CJ1868" s="1" t="b">
        <f t="shared" si="971"/>
        <v>0</v>
      </c>
      <c r="CK1868" s="1" t="b">
        <f t="shared" si="972"/>
        <v>1</v>
      </c>
      <c r="CL1868" s="1" t="b">
        <f t="shared" si="973"/>
        <v>0</v>
      </c>
      <c r="CM1868" s="1" t="b">
        <f t="shared" si="974"/>
        <v>0</v>
      </c>
      <c r="CN1868" s="1" t="b">
        <f t="shared" si="975"/>
        <v>0</v>
      </c>
      <c r="CO1868" s="2" t="b">
        <f t="shared" si="976"/>
        <v>0</v>
      </c>
      <c r="CP1868" s="2" t="b">
        <f t="shared" si="977"/>
        <v>0</v>
      </c>
      <c r="CQ1868" s="2" t="b">
        <f t="shared" si="978"/>
        <v>0</v>
      </c>
      <c r="CR1868" s="6" t="str">
        <f t="shared" si="979"/>
        <v>Male</v>
      </c>
      <c r="CS1868" s="7">
        <f t="shared" si="980"/>
        <v>0</v>
      </c>
      <c r="CT1868" s="7">
        <f t="shared" si="981"/>
        <v>0</v>
      </c>
      <c r="CU1868" s="7">
        <f t="shared" si="982"/>
        <v>0</v>
      </c>
      <c r="CV1868" s="7">
        <f t="shared" si="983"/>
        <v>1</v>
      </c>
      <c r="CW1868" s="7">
        <f t="shared" si="984"/>
        <v>0</v>
      </c>
      <c r="CX1868" s="1" t="b">
        <f t="shared" si="985"/>
        <v>0</v>
      </c>
      <c r="CY1868" s="1" t="b">
        <f t="shared" si="986"/>
        <v>1</v>
      </c>
      <c r="DG1868" s="1" t="b">
        <f t="shared" si="987"/>
        <v>0</v>
      </c>
    </row>
    <row r="1869" spans="1:111" ht="72.5" x14ac:dyDescent="0.35">
      <c r="B1869" s="1" t="s">
        <v>13809</v>
      </c>
      <c r="C1869" s="9">
        <v>44410</v>
      </c>
      <c r="D1869" s="10" t="s">
        <v>13809</v>
      </c>
      <c r="E1869" s="1">
        <v>72</v>
      </c>
      <c r="F1869" s="1" t="s">
        <v>127</v>
      </c>
      <c r="G1869" s="1" t="s">
        <v>13809</v>
      </c>
      <c r="H1869" s="1" t="s">
        <v>13809</v>
      </c>
      <c r="I1869" s="9">
        <v>44270</v>
      </c>
      <c r="J1869" s="2" t="s">
        <v>109</v>
      </c>
      <c r="K1869" s="2" t="s">
        <v>13809</v>
      </c>
      <c r="L1869" s="9">
        <v>44291</v>
      </c>
      <c r="M1869" s="2" t="s">
        <v>109</v>
      </c>
      <c r="N1869" s="2" t="s">
        <v>13809</v>
      </c>
      <c r="O1869" s="2" t="s">
        <v>110</v>
      </c>
      <c r="P1869" s="2" t="s">
        <v>111</v>
      </c>
      <c r="S1869" s="2" t="s">
        <v>111</v>
      </c>
      <c r="T1869" s="2" t="s">
        <v>112</v>
      </c>
      <c r="U1869" s="2" t="b">
        <v>1</v>
      </c>
      <c r="V1869" s="2" t="s">
        <v>113</v>
      </c>
      <c r="W1869" s="1" t="s">
        <v>112</v>
      </c>
      <c r="X1869" s="1" t="s">
        <v>138</v>
      </c>
      <c r="Y1869" s="2" t="s">
        <v>111</v>
      </c>
      <c r="AF1869" s="1" t="s">
        <v>111</v>
      </c>
      <c r="AJ1869" s="1" t="s">
        <v>115</v>
      </c>
      <c r="AK1869" s="1" t="s">
        <v>150</v>
      </c>
      <c r="AO1869" s="1" t="s">
        <v>117</v>
      </c>
      <c r="AS1869" s="1" t="s">
        <v>118</v>
      </c>
      <c r="AU1869" s="1" t="s">
        <v>197</v>
      </c>
      <c r="AZ1869" s="1" t="s">
        <v>120</v>
      </c>
      <c r="BA1869" s="1" t="s">
        <v>510</v>
      </c>
      <c r="BG1869" s="1" t="s">
        <v>6798</v>
      </c>
      <c r="BH1869" s="1" t="s">
        <v>6799</v>
      </c>
      <c r="BJ1869" s="1" t="s">
        <v>112</v>
      </c>
      <c r="BK1869" s="1" t="s">
        <v>112</v>
      </c>
      <c r="BL1869" s="1" t="s">
        <v>142</v>
      </c>
      <c r="BQ1869" s="1" t="s">
        <v>121</v>
      </c>
      <c r="BR1869" s="1" t="s">
        <v>122</v>
      </c>
      <c r="BS1869" s="1" t="s">
        <v>112</v>
      </c>
      <c r="BU1869" s="34" t="s">
        <v>6800</v>
      </c>
      <c r="BV1869" s="9">
        <v>44475</v>
      </c>
      <c r="BW1869" s="34" t="s">
        <v>6801</v>
      </c>
      <c r="BY1869" s="2" t="s">
        <v>174</v>
      </c>
      <c r="BZ1869" s="2" t="s">
        <v>124</v>
      </c>
      <c r="CA1869" s="2">
        <v>1</v>
      </c>
      <c r="CB1869" s="1" t="s">
        <v>188</v>
      </c>
      <c r="CC1869" s="2" t="s">
        <v>113</v>
      </c>
      <c r="CD1869" s="1" t="b">
        <f t="shared" si="961"/>
        <v>0</v>
      </c>
      <c r="CE1869" s="1" t="b">
        <f t="shared" si="962"/>
        <v>0</v>
      </c>
      <c r="CF1869" s="1" t="b">
        <f t="shared" si="967"/>
        <v>0</v>
      </c>
      <c r="CG1869" s="1" t="b">
        <f t="shared" si="968"/>
        <v>0</v>
      </c>
      <c r="CH1869" s="1" t="b">
        <f t="shared" si="969"/>
        <v>0</v>
      </c>
      <c r="CI1869" s="1" t="b">
        <f t="shared" si="970"/>
        <v>0</v>
      </c>
      <c r="CJ1869" s="1" t="b">
        <f t="shared" si="971"/>
        <v>0</v>
      </c>
      <c r="CK1869" s="1" t="b">
        <f t="shared" si="972"/>
        <v>0</v>
      </c>
      <c r="CL1869" s="1" t="b">
        <f t="shared" si="973"/>
        <v>0</v>
      </c>
      <c r="CM1869" s="1" t="b">
        <f t="shared" si="974"/>
        <v>0</v>
      </c>
      <c r="CN1869" s="1" t="b">
        <f t="shared" si="975"/>
        <v>1</v>
      </c>
      <c r="CO1869" s="2" t="b">
        <f t="shared" si="976"/>
        <v>0</v>
      </c>
      <c r="CP1869" s="2" t="b">
        <f t="shared" si="977"/>
        <v>0</v>
      </c>
      <c r="CQ1869" s="2" t="b">
        <f t="shared" si="978"/>
        <v>0</v>
      </c>
      <c r="CR1869" s="6" t="str">
        <f t="shared" si="979"/>
        <v>Male</v>
      </c>
      <c r="CS1869" s="7">
        <f t="shared" si="980"/>
        <v>1</v>
      </c>
      <c r="CT1869" s="7">
        <f t="shared" si="981"/>
        <v>0</v>
      </c>
      <c r="CU1869" s="7">
        <f t="shared" si="982"/>
        <v>0</v>
      </c>
      <c r="CV1869" s="7">
        <f t="shared" si="983"/>
        <v>1</v>
      </c>
      <c r="CW1869" s="7">
        <f t="shared" si="984"/>
        <v>0</v>
      </c>
      <c r="CX1869" s="1" t="b">
        <f t="shared" si="985"/>
        <v>0</v>
      </c>
      <c r="CY1869" s="1" t="b">
        <f t="shared" si="986"/>
        <v>0</v>
      </c>
      <c r="DG1869" s="1" t="b">
        <f t="shared" si="987"/>
        <v>0</v>
      </c>
    </row>
    <row r="1870" spans="1:111" ht="145" x14ac:dyDescent="0.35">
      <c r="B1870" s="1" t="s">
        <v>13809</v>
      </c>
      <c r="C1870" s="9">
        <v>44411</v>
      </c>
      <c r="D1870" s="10" t="s">
        <v>13809</v>
      </c>
      <c r="E1870" s="1">
        <v>52</v>
      </c>
      <c r="F1870" s="1" t="s">
        <v>127</v>
      </c>
      <c r="G1870" s="1" t="s">
        <v>13809</v>
      </c>
      <c r="H1870" s="1" t="s">
        <v>13809</v>
      </c>
      <c r="I1870" s="9">
        <v>44274</v>
      </c>
      <c r="J1870" s="2" t="s">
        <v>109</v>
      </c>
      <c r="K1870" s="2" t="s">
        <v>13809</v>
      </c>
      <c r="L1870" s="9">
        <v>44295</v>
      </c>
      <c r="M1870" s="2" t="s">
        <v>109</v>
      </c>
      <c r="N1870" s="2" t="s">
        <v>13809</v>
      </c>
      <c r="O1870" s="2" t="s">
        <v>110</v>
      </c>
      <c r="P1870" s="2" t="s">
        <v>111</v>
      </c>
      <c r="S1870" s="2" t="s">
        <v>112</v>
      </c>
      <c r="T1870" s="2" t="s">
        <v>111</v>
      </c>
      <c r="U1870" s="2" t="b">
        <v>1</v>
      </c>
      <c r="V1870" s="2" t="s">
        <v>126</v>
      </c>
      <c r="W1870" s="1" t="s">
        <v>111</v>
      </c>
      <c r="Y1870" s="2" t="s">
        <v>112</v>
      </c>
      <c r="Z1870" s="2" t="s">
        <v>111</v>
      </c>
      <c r="AA1870" s="2" t="s">
        <v>112</v>
      </c>
      <c r="AB1870" s="2">
        <v>13</v>
      </c>
      <c r="AC1870" s="1" t="s">
        <v>111</v>
      </c>
      <c r="AF1870" s="1" t="s">
        <v>111</v>
      </c>
      <c r="AJ1870" s="1" t="s">
        <v>115</v>
      </c>
      <c r="AK1870" s="1" t="s">
        <v>150</v>
      </c>
      <c r="BJ1870" s="1" t="s">
        <v>111</v>
      </c>
      <c r="BN1870" s="1" t="s">
        <v>111</v>
      </c>
      <c r="BQ1870" s="1" t="s">
        <v>121</v>
      </c>
      <c r="BR1870" s="1" t="s">
        <v>122</v>
      </c>
      <c r="BS1870" s="1" t="s">
        <v>112</v>
      </c>
      <c r="BU1870" s="34" t="s">
        <v>6802</v>
      </c>
      <c r="BV1870" s="9">
        <v>44456</v>
      </c>
      <c r="BW1870" s="34" t="s">
        <v>6803</v>
      </c>
      <c r="BY1870" s="2" t="s">
        <v>153</v>
      </c>
      <c r="BZ1870" s="2" t="s">
        <v>124</v>
      </c>
      <c r="CB1870" s="1" t="s">
        <v>1260</v>
      </c>
      <c r="CD1870" s="1" t="b">
        <v>0</v>
      </c>
      <c r="CE1870" s="1" t="b">
        <f t="shared" si="962"/>
        <v>0</v>
      </c>
      <c r="CF1870" s="1" t="b">
        <f t="shared" si="967"/>
        <v>0</v>
      </c>
      <c r="CG1870" s="1" t="b">
        <f t="shared" si="968"/>
        <v>0</v>
      </c>
      <c r="CH1870" s="1" t="b">
        <f t="shared" si="969"/>
        <v>0</v>
      </c>
      <c r="CI1870" s="1" t="b">
        <f t="shared" si="970"/>
        <v>0</v>
      </c>
      <c r="CJ1870" s="1" t="b">
        <f t="shared" si="971"/>
        <v>0</v>
      </c>
      <c r="CK1870" s="1" t="b">
        <f t="shared" si="972"/>
        <v>0</v>
      </c>
      <c r="CL1870" s="1" t="b">
        <f t="shared" si="973"/>
        <v>0</v>
      </c>
      <c r="CM1870" s="1" t="b">
        <f t="shared" si="974"/>
        <v>1</v>
      </c>
      <c r="CN1870" s="1" t="b">
        <f t="shared" si="975"/>
        <v>0</v>
      </c>
      <c r="CO1870" s="2" t="b">
        <f t="shared" si="976"/>
        <v>0</v>
      </c>
      <c r="CP1870" s="2" t="b">
        <f t="shared" si="977"/>
        <v>0</v>
      </c>
      <c r="CQ1870" s="2" t="b">
        <f t="shared" si="978"/>
        <v>1</v>
      </c>
      <c r="CR1870" s="6" t="str">
        <f t="shared" si="979"/>
        <v>Male</v>
      </c>
      <c r="CS1870" s="7">
        <f t="shared" si="980"/>
        <v>1</v>
      </c>
      <c r="CT1870" s="7">
        <f t="shared" si="981"/>
        <v>0</v>
      </c>
      <c r="CU1870" s="7">
        <f t="shared" si="982"/>
        <v>0</v>
      </c>
      <c r="CV1870" s="7">
        <f t="shared" si="983"/>
        <v>1</v>
      </c>
      <c r="CW1870" s="7">
        <f t="shared" si="984"/>
        <v>0</v>
      </c>
      <c r="CX1870" s="1" t="b">
        <f t="shared" si="985"/>
        <v>0</v>
      </c>
      <c r="CY1870" s="1" t="b">
        <f t="shared" si="986"/>
        <v>0</v>
      </c>
      <c r="DG1870" s="1" t="b">
        <f t="shared" si="987"/>
        <v>0</v>
      </c>
    </row>
    <row r="1871" spans="1:111" ht="43.5" x14ac:dyDescent="0.35">
      <c r="B1871" s="1" t="s">
        <v>13809</v>
      </c>
      <c r="C1871" s="9">
        <v>44411</v>
      </c>
      <c r="D1871" s="10" t="s">
        <v>13809</v>
      </c>
      <c r="E1871" s="1">
        <v>17</v>
      </c>
      <c r="F1871" s="1" t="s">
        <v>127</v>
      </c>
      <c r="G1871" s="1" t="s">
        <v>13809</v>
      </c>
      <c r="H1871" s="1" t="s">
        <v>13809</v>
      </c>
      <c r="K1871" s="2" t="s">
        <v>13809</v>
      </c>
      <c r="L1871" s="9">
        <v>44409</v>
      </c>
      <c r="M1871" s="2" t="s">
        <v>128</v>
      </c>
      <c r="N1871" s="2" t="s">
        <v>13809</v>
      </c>
      <c r="O1871" s="2" t="s">
        <v>110</v>
      </c>
      <c r="P1871" s="2" t="s">
        <v>111</v>
      </c>
      <c r="S1871" s="2" t="s">
        <v>112</v>
      </c>
      <c r="T1871" s="2" t="s">
        <v>112</v>
      </c>
      <c r="U1871" s="2" t="b">
        <v>1</v>
      </c>
      <c r="V1871" s="2" t="s">
        <v>113</v>
      </c>
      <c r="W1871" s="1" t="s">
        <v>112</v>
      </c>
      <c r="X1871" s="1" t="s">
        <v>138</v>
      </c>
      <c r="Y1871" s="2" t="s">
        <v>112</v>
      </c>
      <c r="Z1871" s="2" t="s">
        <v>111</v>
      </c>
      <c r="AA1871" s="2" t="s">
        <v>112</v>
      </c>
      <c r="AB1871" s="2">
        <v>2</v>
      </c>
      <c r="AK1871" s="1" t="s">
        <v>194</v>
      </c>
      <c r="AN1871" s="1" t="s">
        <v>6804</v>
      </c>
      <c r="AO1871" s="1" t="s">
        <v>117</v>
      </c>
      <c r="AS1871" s="1" t="s">
        <v>140</v>
      </c>
      <c r="AU1871" s="1" t="s">
        <v>132</v>
      </c>
      <c r="AZ1871" s="1" t="s">
        <v>179</v>
      </c>
      <c r="BA1871" s="1">
        <v>0</v>
      </c>
      <c r="BG1871" s="1" t="s">
        <v>6805</v>
      </c>
      <c r="BU1871" s="34" t="s">
        <v>6806</v>
      </c>
      <c r="BV1871" s="9">
        <v>44564</v>
      </c>
      <c r="BW1871" s="34" t="s">
        <v>14590</v>
      </c>
      <c r="BY1871" s="2" t="s">
        <v>174</v>
      </c>
      <c r="BZ1871" s="3" t="s">
        <v>124</v>
      </c>
      <c r="CA1871" s="2">
        <v>2</v>
      </c>
      <c r="CB1871" s="1" t="s">
        <v>269</v>
      </c>
      <c r="CC1871" s="2" t="s">
        <v>113</v>
      </c>
      <c r="CD1871" s="1" t="b">
        <f t="shared" ref="CD1871:CD1882" si="988">AND(E1871&lt;30,NOT(E1871="."),NOT(E1871=""))</f>
        <v>1</v>
      </c>
      <c r="CE1871" s="1" t="b">
        <f t="shared" si="962"/>
        <v>1</v>
      </c>
      <c r="CF1871" s="1" t="b">
        <f t="shared" si="967"/>
        <v>0</v>
      </c>
      <c r="CG1871" s="1" t="b">
        <f t="shared" si="968"/>
        <v>0</v>
      </c>
      <c r="CH1871" s="1" t="b">
        <f t="shared" si="969"/>
        <v>1</v>
      </c>
      <c r="CI1871" s="1" t="b">
        <f t="shared" si="970"/>
        <v>0</v>
      </c>
      <c r="CJ1871" s="1" t="b">
        <f t="shared" si="971"/>
        <v>0</v>
      </c>
      <c r="CK1871" s="1" t="b">
        <f t="shared" si="972"/>
        <v>0</v>
      </c>
      <c r="CL1871" s="1" t="b">
        <f t="shared" si="973"/>
        <v>0</v>
      </c>
      <c r="CM1871" s="1" t="b">
        <f t="shared" si="974"/>
        <v>0</v>
      </c>
      <c r="CN1871" s="1" t="b">
        <f t="shared" si="975"/>
        <v>0</v>
      </c>
      <c r="CO1871" s="2" t="b">
        <f t="shared" si="976"/>
        <v>1</v>
      </c>
      <c r="CP1871" s="2" t="b">
        <f t="shared" si="977"/>
        <v>1</v>
      </c>
      <c r="CQ1871" s="2" t="b">
        <f t="shared" si="978"/>
        <v>0</v>
      </c>
      <c r="CR1871" s="6" t="str">
        <f t="shared" si="979"/>
        <v>Male</v>
      </c>
      <c r="CS1871" s="7">
        <f t="shared" si="980"/>
        <v>0</v>
      </c>
      <c r="CT1871" s="7">
        <f t="shared" si="981"/>
        <v>0</v>
      </c>
      <c r="CU1871" s="7">
        <f t="shared" si="982"/>
        <v>0</v>
      </c>
      <c r="CV1871" s="7">
        <f t="shared" si="983"/>
        <v>0</v>
      </c>
      <c r="CW1871" s="7">
        <f t="shared" si="984"/>
        <v>1</v>
      </c>
      <c r="CX1871" s="1" t="b">
        <f t="shared" si="985"/>
        <v>1</v>
      </c>
      <c r="CY1871" s="1" t="b">
        <f t="shared" si="986"/>
        <v>0</v>
      </c>
      <c r="DG1871" s="1" t="b">
        <f t="shared" si="987"/>
        <v>1</v>
      </c>
    </row>
    <row r="1872" spans="1:111" x14ac:dyDescent="0.35">
      <c r="B1872" s="1" t="s">
        <v>13809</v>
      </c>
      <c r="C1872" s="9">
        <v>44411</v>
      </c>
      <c r="D1872" s="10" t="s">
        <v>13809</v>
      </c>
      <c r="E1872" s="1">
        <v>28</v>
      </c>
      <c r="F1872" s="1" t="s">
        <v>127</v>
      </c>
      <c r="G1872" s="1" t="s">
        <v>13809</v>
      </c>
      <c r="H1872" s="1" t="s">
        <v>13809</v>
      </c>
      <c r="K1872" s="2" t="s">
        <v>13809</v>
      </c>
      <c r="L1872" s="9">
        <v>44357</v>
      </c>
      <c r="M1872" s="2" t="s">
        <v>109</v>
      </c>
      <c r="N1872" s="2" t="s">
        <v>13809</v>
      </c>
      <c r="O1872" s="2" t="s">
        <v>110</v>
      </c>
      <c r="P1872" s="2" t="s">
        <v>111</v>
      </c>
      <c r="S1872" s="2" t="s">
        <v>112</v>
      </c>
      <c r="T1872" s="2" t="s">
        <v>111</v>
      </c>
      <c r="U1872" s="2" t="b">
        <v>1</v>
      </c>
      <c r="V1872" s="2" t="s">
        <v>126</v>
      </c>
      <c r="Y1872" s="2" t="s">
        <v>112</v>
      </c>
      <c r="Z1872" s="2" t="s">
        <v>111</v>
      </c>
      <c r="AA1872" s="2" t="s">
        <v>112</v>
      </c>
      <c r="AB1872" s="2">
        <v>14</v>
      </c>
      <c r="AC1872" s="1" t="s">
        <v>111</v>
      </c>
      <c r="AF1872" s="1" t="s">
        <v>111</v>
      </c>
      <c r="AJ1872" s="1" t="s">
        <v>115</v>
      </c>
      <c r="AK1872" s="1" t="s">
        <v>116</v>
      </c>
      <c r="AN1872" s="1" t="s">
        <v>6807</v>
      </c>
      <c r="AO1872" s="1" t="s">
        <v>221</v>
      </c>
      <c r="AZ1872" s="1" t="s">
        <v>120</v>
      </c>
      <c r="BA1872" s="1" t="s">
        <v>6808</v>
      </c>
      <c r="BG1872" s="1" t="s">
        <v>6809</v>
      </c>
      <c r="BH1872" s="1" t="s">
        <v>6810</v>
      </c>
      <c r="BZ1872" s="2" t="s">
        <v>162</v>
      </c>
      <c r="CB1872" s="1" t="s">
        <v>554</v>
      </c>
      <c r="CD1872" s="1" t="b">
        <f t="shared" si="988"/>
        <v>1</v>
      </c>
      <c r="CE1872" s="1" t="b">
        <f t="shared" si="962"/>
        <v>0</v>
      </c>
      <c r="CF1872" s="1" t="b">
        <f t="shared" si="967"/>
        <v>0</v>
      </c>
      <c r="CG1872" s="1" t="b">
        <f t="shared" si="968"/>
        <v>0</v>
      </c>
      <c r="CH1872" s="1" t="b">
        <f t="shared" si="969"/>
        <v>0</v>
      </c>
      <c r="CI1872" s="1" t="b">
        <f t="shared" si="970"/>
        <v>0</v>
      </c>
      <c r="CJ1872" s="1" t="b">
        <f t="shared" si="971"/>
        <v>1</v>
      </c>
      <c r="CK1872" s="1" t="b">
        <f t="shared" si="972"/>
        <v>0</v>
      </c>
      <c r="CL1872" s="1" t="b">
        <f t="shared" si="973"/>
        <v>0</v>
      </c>
      <c r="CM1872" s="1" t="b">
        <f t="shared" si="974"/>
        <v>0</v>
      </c>
      <c r="CN1872" s="1" t="b">
        <f t="shared" si="975"/>
        <v>0</v>
      </c>
      <c r="CO1872" s="2" t="b">
        <f t="shared" si="976"/>
        <v>0</v>
      </c>
      <c r="CP1872" s="2" t="b">
        <f t="shared" si="977"/>
        <v>0</v>
      </c>
      <c r="CQ1872" s="2" t="b">
        <f t="shared" si="978"/>
        <v>1</v>
      </c>
      <c r="CR1872" s="6" t="str">
        <f t="shared" si="979"/>
        <v>Male</v>
      </c>
      <c r="CS1872" s="7">
        <f t="shared" si="980"/>
        <v>0</v>
      </c>
      <c r="CT1872" s="7">
        <f t="shared" si="981"/>
        <v>0</v>
      </c>
      <c r="CU1872" s="7">
        <f t="shared" si="982"/>
        <v>0</v>
      </c>
      <c r="CV1872" s="7">
        <f t="shared" si="983"/>
        <v>1</v>
      </c>
      <c r="CW1872" s="7">
        <f t="shared" si="984"/>
        <v>0</v>
      </c>
      <c r="CX1872" s="1" t="b">
        <f t="shared" si="985"/>
        <v>1</v>
      </c>
      <c r="CY1872" s="1" t="b">
        <f t="shared" si="986"/>
        <v>1</v>
      </c>
      <c r="DG1872" s="1" t="b">
        <f t="shared" si="987"/>
        <v>0</v>
      </c>
    </row>
    <row r="1873" spans="1:111" ht="116" x14ac:dyDescent="0.35">
      <c r="B1873" s="1" t="s">
        <v>13809</v>
      </c>
      <c r="C1873" s="9">
        <v>44411</v>
      </c>
      <c r="D1873" s="10" t="s">
        <v>13809</v>
      </c>
      <c r="E1873" s="1">
        <v>54</v>
      </c>
      <c r="F1873" s="1" t="s">
        <v>127</v>
      </c>
      <c r="G1873" s="1" t="s">
        <v>13809</v>
      </c>
      <c r="H1873" s="1" t="s">
        <v>13809</v>
      </c>
      <c r="I1873" s="9">
        <v>44288</v>
      </c>
      <c r="J1873" s="2" t="s">
        <v>128</v>
      </c>
      <c r="K1873" s="2" t="s">
        <v>13809</v>
      </c>
      <c r="L1873" s="9">
        <v>44317</v>
      </c>
      <c r="M1873" s="2" t="s">
        <v>128</v>
      </c>
      <c r="N1873" s="2" t="s">
        <v>13809</v>
      </c>
      <c r="O1873" s="2" t="s">
        <v>110</v>
      </c>
      <c r="P1873" s="2" t="s">
        <v>111</v>
      </c>
      <c r="S1873" s="2" t="s">
        <v>111</v>
      </c>
      <c r="T1873" s="2" t="s">
        <v>112</v>
      </c>
      <c r="U1873" s="2" t="b">
        <v>1</v>
      </c>
      <c r="V1873" s="2" t="s">
        <v>126</v>
      </c>
      <c r="Y1873" s="2" t="s">
        <v>112</v>
      </c>
      <c r="Z1873" s="2" t="s">
        <v>112</v>
      </c>
      <c r="AA1873" s="2" t="s">
        <v>112</v>
      </c>
      <c r="AB1873" s="2">
        <v>2</v>
      </c>
      <c r="AK1873" s="1" t="s">
        <v>150</v>
      </c>
      <c r="AO1873" s="1" t="s">
        <v>117</v>
      </c>
      <c r="BJ1873" s="1" t="s">
        <v>111</v>
      </c>
      <c r="BN1873" s="1" t="s">
        <v>111</v>
      </c>
      <c r="BQ1873" s="1" t="s">
        <v>121</v>
      </c>
      <c r="BR1873" s="1" t="s">
        <v>122</v>
      </c>
      <c r="BS1873" s="1" t="s">
        <v>112</v>
      </c>
      <c r="BU1873" s="34" t="s">
        <v>6811</v>
      </c>
      <c r="BV1873" s="9">
        <v>44454</v>
      </c>
      <c r="BW1873" s="34" t="s">
        <v>14591</v>
      </c>
      <c r="BY1873" s="2" t="s">
        <v>156</v>
      </c>
      <c r="BZ1873" s="2" t="s">
        <v>162</v>
      </c>
      <c r="CB1873" s="1" t="s">
        <v>4935</v>
      </c>
      <c r="CD1873" s="1" t="b">
        <f t="shared" si="988"/>
        <v>0</v>
      </c>
      <c r="CE1873" s="1" t="b">
        <f t="shared" si="962"/>
        <v>0</v>
      </c>
      <c r="CF1873" s="1" t="b">
        <f t="shared" si="967"/>
        <v>0</v>
      </c>
      <c r="CG1873" s="1" t="b">
        <f t="shared" si="968"/>
        <v>0</v>
      </c>
      <c r="CH1873" s="1" t="b">
        <f t="shared" si="969"/>
        <v>0</v>
      </c>
      <c r="CI1873" s="1" t="b">
        <f t="shared" si="970"/>
        <v>0</v>
      </c>
      <c r="CJ1873" s="1" t="b">
        <f t="shared" si="971"/>
        <v>0</v>
      </c>
      <c r="CK1873" s="1" t="b">
        <f t="shared" si="972"/>
        <v>0</v>
      </c>
      <c r="CL1873" s="1" t="b">
        <f t="shared" si="973"/>
        <v>0</v>
      </c>
      <c r="CM1873" s="1" t="b">
        <f t="shared" si="974"/>
        <v>1</v>
      </c>
      <c r="CN1873" s="1" t="b">
        <f t="shared" si="975"/>
        <v>0</v>
      </c>
      <c r="CO1873" s="2" t="b">
        <f t="shared" si="976"/>
        <v>1</v>
      </c>
      <c r="CP1873" s="2" t="b">
        <f t="shared" si="977"/>
        <v>1</v>
      </c>
      <c r="CQ1873" s="2" t="b">
        <f t="shared" si="978"/>
        <v>0</v>
      </c>
      <c r="CR1873" s="6" t="str">
        <f t="shared" si="979"/>
        <v>Male</v>
      </c>
      <c r="CS1873" s="7">
        <f t="shared" si="980"/>
        <v>0</v>
      </c>
      <c r="CT1873" s="7">
        <f t="shared" si="981"/>
        <v>1</v>
      </c>
      <c r="CU1873" s="7">
        <f t="shared" si="982"/>
        <v>0</v>
      </c>
      <c r="CV1873" s="7">
        <f t="shared" si="983"/>
        <v>0</v>
      </c>
      <c r="CW1873" s="7">
        <f t="shared" si="984"/>
        <v>1</v>
      </c>
      <c r="CX1873" s="1" t="b">
        <f t="shared" si="985"/>
        <v>0</v>
      </c>
      <c r="CY1873" s="1" t="b">
        <f t="shared" si="986"/>
        <v>0</v>
      </c>
      <c r="DG1873" s="1" t="b">
        <f t="shared" si="987"/>
        <v>0</v>
      </c>
    </row>
    <row r="1874" spans="1:111" ht="159.5" x14ac:dyDescent="0.35">
      <c r="B1874" s="1" t="s">
        <v>13809</v>
      </c>
      <c r="C1874" s="9">
        <v>44411</v>
      </c>
      <c r="D1874" s="10" t="s">
        <v>13809</v>
      </c>
      <c r="E1874" s="11">
        <v>14</v>
      </c>
      <c r="F1874" s="1" t="s">
        <v>127</v>
      </c>
      <c r="G1874" s="1" t="s">
        <v>13809</v>
      </c>
      <c r="H1874" s="1" t="s">
        <v>13809</v>
      </c>
      <c r="I1874" s="2" t="s">
        <v>183</v>
      </c>
      <c r="J1874" s="2" t="s">
        <v>163</v>
      </c>
      <c r="K1874" s="2" t="s">
        <v>13809</v>
      </c>
      <c r="L1874" s="9">
        <v>44403</v>
      </c>
      <c r="M1874" s="2" t="s">
        <v>109</v>
      </c>
      <c r="N1874" s="2" t="s">
        <v>13809</v>
      </c>
      <c r="O1874" s="2" t="s">
        <v>110</v>
      </c>
      <c r="P1874" s="2" t="s">
        <v>111</v>
      </c>
      <c r="S1874" s="2" t="s">
        <v>112</v>
      </c>
      <c r="T1874" s="2" t="s">
        <v>111</v>
      </c>
      <c r="U1874" s="2" t="b">
        <v>1</v>
      </c>
      <c r="V1874" s="2" t="s">
        <v>113</v>
      </c>
      <c r="W1874" s="1" t="s">
        <v>112</v>
      </c>
      <c r="X1874" s="1" t="s">
        <v>110</v>
      </c>
      <c r="Y1874" s="2" t="s">
        <v>112</v>
      </c>
      <c r="Z1874" s="2" t="s">
        <v>111</v>
      </c>
      <c r="AA1874" s="2" t="s">
        <v>112</v>
      </c>
      <c r="AB1874" s="2">
        <v>2</v>
      </c>
      <c r="AC1874" s="1" t="s">
        <v>111</v>
      </c>
      <c r="AF1874" s="1" t="s">
        <v>111</v>
      </c>
      <c r="AJ1874" s="1" t="s">
        <v>115</v>
      </c>
      <c r="AK1874" s="1" t="s">
        <v>129</v>
      </c>
      <c r="AO1874" s="1" t="s">
        <v>117</v>
      </c>
      <c r="AS1874" s="1" t="s">
        <v>145</v>
      </c>
      <c r="AU1874" s="1" t="s">
        <v>177</v>
      </c>
      <c r="AX1874" s="1">
        <v>52</v>
      </c>
      <c r="AZ1874" s="1" t="s">
        <v>179</v>
      </c>
      <c r="BA1874" s="1" t="s">
        <v>6812</v>
      </c>
      <c r="BG1874" s="1">
        <v>6.8</v>
      </c>
      <c r="BJ1874" s="1" t="s">
        <v>112</v>
      </c>
      <c r="BK1874" s="1" t="s">
        <v>112</v>
      </c>
      <c r="BL1874" s="1" t="s">
        <v>1028</v>
      </c>
      <c r="BQ1874" s="1" t="s">
        <v>121</v>
      </c>
      <c r="BR1874" s="1" t="s">
        <v>122</v>
      </c>
      <c r="BS1874" s="1" t="s">
        <v>112</v>
      </c>
      <c r="BU1874" s="34" t="s">
        <v>6813</v>
      </c>
      <c r="BV1874" s="9">
        <v>44425</v>
      </c>
      <c r="BW1874" s="34" t="s">
        <v>6814</v>
      </c>
      <c r="BX1874" s="2" t="s">
        <v>111</v>
      </c>
      <c r="BY1874" s="2" t="s">
        <v>123</v>
      </c>
      <c r="BZ1874" s="2" t="s">
        <v>124</v>
      </c>
      <c r="CA1874" s="2">
        <v>2</v>
      </c>
      <c r="CB1874" s="1" t="s">
        <v>330</v>
      </c>
      <c r="CC1874" s="4" t="s">
        <v>126</v>
      </c>
      <c r="CD1874" s="1" t="b">
        <f t="shared" si="988"/>
        <v>1</v>
      </c>
      <c r="CE1874" s="1" t="b">
        <f t="shared" si="962"/>
        <v>1</v>
      </c>
      <c r="CF1874" s="1" t="b">
        <f t="shared" si="967"/>
        <v>0</v>
      </c>
      <c r="CG1874" s="1" t="b">
        <f t="shared" si="968"/>
        <v>1</v>
      </c>
      <c r="CH1874" s="1" t="b">
        <f t="shared" si="969"/>
        <v>0</v>
      </c>
      <c r="CI1874" s="1" t="b">
        <f t="shared" si="970"/>
        <v>0</v>
      </c>
      <c r="CJ1874" s="1" t="b">
        <f t="shared" si="971"/>
        <v>0</v>
      </c>
      <c r="CK1874" s="1" t="b">
        <f t="shared" si="972"/>
        <v>0</v>
      </c>
      <c r="CL1874" s="1" t="b">
        <f t="shared" si="973"/>
        <v>0</v>
      </c>
      <c r="CM1874" s="1" t="b">
        <f t="shared" si="974"/>
        <v>0</v>
      </c>
      <c r="CN1874" s="1" t="b">
        <f t="shared" si="975"/>
        <v>0</v>
      </c>
      <c r="CO1874" s="2" t="b">
        <f t="shared" si="976"/>
        <v>1</v>
      </c>
      <c r="CP1874" s="2" t="b">
        <f t="shared" si="977"/>
        <v>1</v>
      </c>
      <c r="CQ1874" s="2" t="b">
        <f t="shared" si="978"/>
        <v>0</v>
      </c>
      <c r="CR1874" s="6" t="str">
        <f t="shared" si="979"/>
        <v>Male</v>
      </c>
      <c r="CS1874" s="7">
        <f t="shared" si="980"/>
        <v>0</v>
      </c>
      <c r="CT1874" s="7">
        <f t="shared" si="981"/>
        <v>0</v>
      </c>
      <c r="CU1874" s="7">
        <f t="shared" si="982"/>
        <v>0</v>
      </c>
      <c r="CV1874" s="7">
        <f t="shared" si="983"/>
        <v>1</v>
      </c>
      <c r="CW1874" s="7">
        <f t="shared" si="984"/>
        <v>0</v>
      </c>
      <c r="CX1874" s="1" t="b">
        <f t="shared" si="985"/>
        <v>1</v>
      </c>
      <c r="CY1874" s="1" t="b">
        <f t="shared" si="986"/>
        <v>0</v>
      </c>
      <c r="DG1874" s="1" t="b">
        <f t="shared" si="987"/>
        <v>1</v>
      </c>
    </row>
    <row r="1875" spans="1:111" ht="101.5" x14ac:dyDescent="0.35">
      <c r="B1875" s="1" t="s">
        <v>13809</v>
      </c>
      <c r="C1875" s="9">
        <v>44411</v>
      </c>
      <c r="D1875" s="10" t="s">
        <v>13809</v>
      </c>
      <c r="E1875" s="1">
        <v>16</v>
      </c>
      <c r="F1875" s="1" t="s">
        <v>127</v>
      </c>
      <c r="G1875" s="1" t="s">
        <v>13809</v>
      </c>
      <c r="H1875" s="1" t="s">
        <v>13809</v>
      </c>
      <c r="I1875" s="9">
        <v>44359</v>
      </c>
      <c r="J1875" s="2" t="s">
        <v>109</v>
      </c>
      <c r="K1875" s="2" t="s">
        <v>13809</v>
      </c>
      <c r="L1875" s="9">
        <v>44380</v>
      </c>
      <c r="M1875" s="2" t="s">
        <v>109</v>
      </c>
      <c r="N1875" s="2" t="s">
        <v>13809</v>
      </c>
      <c r="O1875" s="2" t="s">
        <v>110</v>
      </c>
      <c r="P1875" s="2" t="s">
        <v>111</v>
      </c>
      <c r="S1875" s="2" t="s">
        <v>111</v>
      </c>
      <c r="T1875" s="2" t="s">
        <v>112</v>
      </c>
      <c r="U1875" s="2" t="b">
        <v>1</v>
      </c>
      <c r="V1875" s="2" t="s">
        <v>113</v>
      </c>
      <c r="W1875" s="1" t="s">
        <v>112</v>
      </c>
      <c r="X1875" s="1" t="s">
        <v>114</v>
      </c>
      <c r="Y1875" s="2" t="s">
        <v>112</v>
      </c>
      <c r="Z1875" s="2" t="s">
        <v>111</v>
      </c>
      <c r="AA1875" s="2" t="s">
        <v>112</v>
      </c>
      <c r="AB1875" s="2">
        <v>3</v>
      </c>
      <c r="AC1875" s="1" t="s">
        <v>111</v>
      </c>
      <c r="AF1875" s="1" t="s">
        <v>111</v>
      </c>
      <c r="AJ1875" s="1" t="s">
        <v>115</v>
      </c>
      <c r="AK1875" s="1" t="s">
        <v>129</v>
      </c>
      <c r="AO1875" s="1" t="s">
        <v>130</v>
      </c>
      <c r="AS1875" s="11" t="s">
        <v>3027</v>
      </c>
      <c r="BA1875" s="11">
        <v>632</v>
      </c>
      <c r="BJ1875" s="1" t="s">
        <v>112</v>
      </c>
      <c r="BQ1875" s="11" t="s">
        <v>121</v>
      </c>
      <c r="BR1875" s="11" t="s">
        <v>122</v>
      </c>
      <c r="BS1875" s="11" t="s">
        <v>111</v>
      </c>
      <c r="BU1875" s="34" t="s">
        <v>158</v>
      </c>
      <c r="BV1875" s="9">
        <v>44414</v>
      </c>
      <c r="BW1875" s="34" t="s">
        <v>14592</v>
      </c>
      <c r="BZ1875" s="2" t="s">
        <v>232</v>
      </c>
      <c r="CA1875" s="2">
        <v>2</v>
      </c>
      <c r="CB1875" s="1" t="s">
        <v>149</v>
      </c>
      <c r="CC1875" s="2" t="s">
        <v>126</v>
      </c>
      <c r="CD1875" s="1" t="b">
        <f t="shared" si="988"/>
        <v>1</v>
      </c>
      <c r="CE1875" s="1" t="b">
        <f t="shared" si="962"/>
        <v>1</v>
      </c>
      <c r="CF1875" s="1" t="b">
        <f t="shared" si="967"/>
        <v>0</v>
      </c>
      <c r="CG1875" s="1" t="b">
        <f t="shared" si="968"/>
        <v>0</v>
      </c>
      <c r="CH1875" s="1" t="b">
        <f t="shared" si="969"/>
        <v>1</v>
      </c>
      <c r="CI1875" s="1" t="b">
        <f t="shared" si="970"/>
        <v>0</v>
      </c>
      <c r="CJ1875" s="1" t="b">
        <f t="shared" si="971"/>
        <v>0</v>
      </c>
      <c r="CK1875" s="1" t="b">
        <f t="shared" si="972"/>
        <v>0</v>
      </c>
      <c r="CL1875" s="1" t="b">
        <f t="shared" si="973"/>
        <v>0</v>
      </c>
      <c r="CM1875" s="1" t="b">
        <f t="shared" si="974"/>
        <v>0</v>
      </c>
      <c r="CN1875" s="1" t="b">
        <f t="shared" si="975"/>
        <v>0</v>
      </c>
      <c r="CO1875" s="2" t="b">
        <f t="shared" si="976"/>
        <v>1</v>
      </c>
      <c r="CP1875" s="2" t="b">
        <f t="shared" si="977"/>
        <v>1</v>
      </c>
      <c r="CQ1875" s="2" t="b">
        <f t="shared" si="978"/>
        <v>0</v>
      </c>
      <c r="CR1875" s="6" t="str">
        <f t="shared" si="979"/>
        <v>Male</v>
      </c>
      <c r="CS1875" s="7">
        <f t="shared" si="980"/>
        <v>1</v>
      </c>
      <c r="CT1875" s="7">
        <f t="shared" si="981"/>
        <v>0</v>
      </c>
      <c r="CU1875" s="7">
        <f t="shared" si="982"/>
        <v>0</v>
      </c>
      <c r="CV1875" s="7">
        <f t="shared" si="983"/>
        <v>1</v>
      </c>
      <c r="CW1875" s="7">
        <f t="shared" si="984"/>
        <v>0</v>
      </c>
      <c r="CX1875" s="1" t="b">
        <f t="shared" si="985"/>
        <v>1</v>
      </c>
      <c r="CY1875" s="1" t="b">
        <f t="shared" si="986"/>
        <v>0</v>
      </c>
      <c r="DG1875" s="1" t="b">
        <f t="shared" si="987"/>
        <v>1</v>
      </c>
    </row>
    <row r="1876" spans="1:111" ht="72.5" x14ac:dyDescent="0.35">
      <c r="B1876" s="1" t="s">
        <v>13809</v>
      </c>
      <c r="C1876" s="9">
        <v>44411</v>
      </c>
      <c r="D1876" s="10" t="s">
        <v>13809</v>
      </c>
      <c r="E1876" s="1">
        <v>32</v>
      </c>
      <c r="F1876" s="1" t="s">
        <v>127</v>
      </c>
      <c r="G1876" s="1" t="s">
        <v>13809</v>
      </c>
      <c r="H1876" s="1" t="s">
        <v>13809</v>
      </c>
      <c r="I1876" s="9">
        <v>44319</v>
      </c>
      <c r="J1876" s="2" t="s">
        <v>128</v>
      </c>
      <c r="K1876" s="2" t="s">
        <v>13809</v>
      </c>
      <c r="L1876" s="9">
        <v>44351</v>
      </c>
      <c r="M1876" s="2" t="s">
        <v>128</v>
      </c>
      <c r="N1876" s="2" t="s">
        <v>13809</v>
      </c>
      <c r="O1876" s="2" t="s">
        <v>110</v>
      </c>
      <c r="P1876" s="2" t="s">
        <v>111</v>
      </c>
      <c r="S1876" s="2" t="s">
        <v>112</v>
      </c>
      <c r="T1876" s="2" t="s">
        <v>111</v>
      </c>
      <c r="U1876" s="2" t="b">
        <f>OR(S1876="yes",T1876="yes")</f>
        <v>1</v>
      </c>
      <c r="V1876" s="2" t="s">
        <v>113</v>
      </c>
      <c r="Y1876" s="2" t="s">
        <v>112</v>
      </c>
      <c r="Z1876" s="2" t="s">
        <v>111</v>
      </c>
      <c r="AA1876" s="2" t="s">
        <v>112</v>
      </c>
      <c r="AB1876" s="2">
        <v>3</v>
      </c>
      <c r="AC1876" s="1" t="s">
        <v>111</v>
      </c>
      <c r="AF1876" s="1" t="s">
        <v>111</v>
      </c>
      <c r="AJ1876" s="1" t="s">
        <v>115</v>
      </c>
      <c r="AK1876" s="1" t="s">
        <v>2277</v>
      </c>
      <c r="AO1876" s="1" t="s">
        <v>195</v>
      </c>
      <c r="AS1876" s="1" t="s">
        <v>767</v>
      </c>
      <c r="AU1876" s="1" t="s">
        <v>177</v>
      </c>
      <c r="AX1876" s="12">
        <v>0.15</v>
      </c>
      <c r="AZ1876" s="1" t="s">
        <v>155</v>
      </c>
      <c r="BA1876" s="1" t="s">
        <v>6815</v>
      </c>
      <c r="BJ1876" s="1" t="s">
        <v>112</v>
      </c>
      <c r="BK1876" s="1" t="s">
        <v>112</v>
      </c>
      <c r="BL1876" s="1" t="s">
        <v>6816</v>
      </c>
      <c r="BM1876" s="1" t="s">
        <v>6817</v>
      </c>
      <c r="BQ1876" s="1" t="s">
        <v>121</v>
      </c>
      <c r="BU1876" s="34" t="s">
        <v>158</v>
      </c>
      <c r="BV1876" s="9">
        <v>44760</v>
      </c>
      <c r="BW1876" s="34" t="s">
        <v>6818</v>
      </c>
      <c r="BZ1876" s="2" t="s">
        <v>232</v>
      </c>
      <c r="CA1876" s="2">
        <v>2</v>
      </c>
      <c r="CB1876" s="1" t="s">
        <v>742</v>
      </c>
      <c r="CC1876" s="2" t="s">
        <v>126</v>
      </c>
      <c r="CD1876" s="1" t="b">
        <f t="shared" si="988"/>
        <v>0</v>
      </c>
      <c r="CE1876" s="1" t="b">
        <f t="shared" si="962"/>
        <v>0</v>
      </c>
      <c r="CF1876" s="1" t="b">
        <f t="shared" si="967"/>
        <v>0</v>
      </c>
      <c r="CG1876" s="1" t="b">
        <f t="shared" si="968"/>
        <v>0</v>
      </c>
      <c r="CH1876" s="1" t="b">
        <f t="shared" si="969"/>
        <v>0</v>
      </c>
      <c r="CI1876" s="1" t="b">
        <f t="shared" si="970"/>
        <v>0</v>
      </c>
      <c r="CJ1876" s="1" t="b">
        <f t="shared" si="971"/>
        <v>0</v>
      </c>
      <c r="CK1876" s="1" t="b">
        <f t="shared" si="972"/>
        <v>1</v>
      </c>
      <c r="CL1876" s="1" t="b">
        <f t="shared" si="973"/>
        <v>0</v>
      </c>
      <c r="CM1876" s="1" t="b">
        <f t="shared" si="974"/>
        <v>0</v>
      </c>
      <c r="CN1876" s="1" t="b">
        <f t="shared" si="975"/>
        <v>0</v>
      </c>
      <c r="CO1876" s="2" t="b">
        <f t="shared" si="976"/>
        <v>1</v>
      </c>
      <c r="CP1876" s="2" t="b">
        <f t="shared" si="977"/>
        <v>1</v>
      </c>
      <c r="CQ1876" s="2" t="b">
        <f t="shared" si="978"/>
        <v>0</v>
      </c>
      <c r="CR1876" s="6" t="str">
        <f t="shared" si="979"/>
        <v>Male</v>
      </c>
      <c r="CS1876" s="7">
        <f t="shared" si="980"/>
        <v>0</v>
      </c>
      <c r="CT1876" s="7">
        <f t="shared" si="981"/>
        <v>1</v>
      </c>
      <c r="CU1876" s="7">
        <f t="shared" si="982"/>
        <v>0</v>
      </c>
      <c r="CV1876" s="7">
        <f t="shared" si="983"/>
        <v>0</v>
      </c>
    </row>
    <row r="1877" spans="1:111" ht="87" x14ac:dyDescent="0.35">
      <c r="B1877" s="1" t="s">
        <v>13809</v>
      </c>
      <c r="C1877" s="9">
        <v>44411</v>
      </c>
      <c r="D1877" s="10" t="s">
        <v>13809</v>
      </c>
      <c r="E1877" s="1">
        <v>17</v>
      </c>
      <c r="F1877" s="1" t="s">
        <v>127</v>
      </c>
      <c r="G1877" s="1" t="s">
        <v>13809</v>
      </c>
      <c r="H1877" s="1" t="s">
        <v>13809</v>
      </c>
      <c r="I1877" s="9">
        <v>44407</v>
      </c>
      <c r="J1877" s="2" t="s">
        <v>109</v>
      </c>
      <c r="K1877" s="2" t="s">
        <v>13809</v>
      </c>
      <c r="L1877" s="2" t="s">
        <v>183</v>
      </c>
      <c r="M1877" s="2" t="s">
        <v>163</v>
      </c>
      <c r="N1877" s="2" t="s">
        <v>13809</v>
      </c>
      <c r="O1877" s="2" t="s">
        <v>110</v>
      </c>
      <c r="P1877" s="2" t="s">
        <v>111</v>
      </c>
      <c r="S1877" s="2" t="s">
        <v>112</v>
      </c>
      <c r="T1877" s="2" t="s">
        <v>111</v>
      </c>
      <c r="U1877" s="2" t="b">
        <v>1</v>
      </c>
      <c r="V1877" s="2" t="s">
        <v>113</v>
      </c>
      <c r="Y1877" s="2" t="s">
        <v>112</v>
      </c>
      <c r="Z1877" s="2" t="s">
        <v>112</v>
      </c>
      <c r="AB1877" s="2">
        <v>2</v>
      </c>
      <c r="AC1877" s="1" t="s">
        <v>111</v>
      </c>
      <c r="AF1877" s="1" t="s">
        <v>111</v>
      </c>
      <c r="AJ1877" s="1" t="s">
        <v>115</v>
      </c>
      <c r="AK1877" s="1" t="s">
        <v>194</v>
      </c>
      <c r="AN1877" s="1" t="s">
        <v>6819</v>
      </c>
      <c r="AO1877" s="1" t="s">
        <v>130</v>
      </c>
      <c r="AS1877" s="1" t="s">
        <v>118</v>
      </c>
      <c r="AU1877" s="1" t="s">
        <v>132</v>
      </c>
      <c r="AZ1877" s="1" t="s">
        <v>133</v>
      </c>
      <c r="BA1877" s="1" t="s">
        <v>6820</v>
      </c>
      <c r="BE1877" s="1">
        <v>11</v>
      </c>
      <c r="BG1877" s="1" t="s">
        <v>6821</v>
      </c>
      <c r="BH1877" s="1">
        <v>1</v>
      </c>
      <c r="BJ1877" s="1" t="s">
        <v>112</v>
      </c>
      <c r="BK1877" s="1" t="s">
        <v>112</v>
      </c>
      <c r="BL1877" s="1" t="s">
        <v>161</v>
      </c>
      <c r="BM1877" s="1" t="s">
        <v>6822</v>
      </c>
      <c r="BQ1877" s="1" t="s">
        <v>121</v>
      </c>
      <c r="BR1877" s="1" t="s">
        <v>122</v>
      </c>
      <c r="BS1877" s="1" t="s">
        <v>112</v>
      </c>
      <c r="BU1877" s="34" t="s">
        <v>6823</v>
      </c>
      <c r="BV1877" s="9">
        <v>44411</v>
      </c>
      <c r="BW1877" s="34" t="s">
        <v>6824</v>
      </c>
      <c r="BZ1877" s="2" t="s">
        <v>124</v>
      </c>
      <c r="CA1877" s="2">
        <v>1</v>
      </c>
      <c r="CB1877" s="1" t="s">
        <v>137</v>
      </c>
      <c r="CC1877" s="2" t="s">
        <v>126</v>
      </c>
      <c r="CD1877" s="1" t="b">
        <f t="shared" si="988"/>
        <v>1</v>
      </c>
      <c r="CE1877" s="1" t="b">
        <f t="shared" si="962"/>
        <v>1</v>
      </c>
      <c r="CF1877" s="1" t="b">
        <f t="shared" si="967"/>
        <v>0</v>
      </c>
      <c r="CG1877" s="1" t="b">
        <f t="shared" si="968"/>
        <v>0</v>
      </c>
      <c r="CH1877" s="1" t="b">
        <f t="shared" si="969"/>
        <v>1</v>
      </c>
      <c r="CI1877" s="1" t="b">
        <f t="shared" si="970"/>
        <v>0</v>
      </c>
      <c r="CJ1877" s="1" t="b">
        <f t="shared" si="971"/>
        <v>0</v>
      </c>
      <c r="CK1877" s="1" t="b">
        <f t="shared" si="972"/>
        <v>0</v>
      </c>
      <c r="CL1877" s="1" t="b">
        <f t="shared" si="973"/>
        <v>0</v>
      </c>
      <c r="CM1877" s="1" t="b">
        <f t="shared" si="974"/>
        <v>0</v>
      </c>
      <c r="CN1877" s="1" t="b">
        <f t="shared" si="975"/>
        <v>0</v>
      </c>
      <c r="CO1877" s="2" t="b">
        <f t="shared" si="976"/>
        <v>1</v>
      </c>
      <c r="CP1877" s="2" t="b">
        <f t="shared" si="977"/>
        <v>1</v>
      </c>
      <c r="CQ1877" s="2" t="b">
        <f t="shared" si="978"/>
        <v>0</v>
      </c>
      <c r="CR1877" s="6" t="str">
        <f t="shared" si="979"/>
        <v>Male</v>
      </c>
      <c r="CS1877" s="7">
        <f t="shared" si="980"/>
        <v>1</v>
      </c>
      <c r="CT1877" s="7">
        <f t="shared" si="981"/>
        <v>0</v>
      </c>
      <c r="CU1877" s="7">
        <f t="shared" si="982"/>
        <v>0</v>
      </c>
      <c r="CV1877" s="7">
        <f t="shared" si="983"/>
        <v>0</v>
      </c>
      <c r="CW1877" s="7">
        <f>COUNTIF(M1877,"=*moderna*")</f>
        <v>0</v>
      </c>
      <c r="CX1877" s="1" t="b">
        <f>AND(E1877&lt;30,NOT(E1877="."),NOT(E1877=""))</f>
        <v>1</v>
      </c>
      <c r="CY1877" s="1" t="b">
        <f>AND(E1877&gt;17,E1877&lt;41,NOT(E1877="."),NOT(E1877=""))</f>
        <v>0</v>
      </c>
      <c r="DG1877" s="1" t="b">
        <f>AND(E1877&gt;4,E1877&lt;18,NOT(E1877=""),NOT(E1877="."))</f>
        <v>1</v>
      </c>
    </row>
    <row r="1878" spans="1:111" ht="72.5" x14ac:dyDescent="0.35">
      <c r="B1878" s="1" t="s">
        <v>13809</v>
      </c>
      <c r="C1878" s="9">
        <v>44412</v>
      </c>
      <c r="D1878" s="10" t="s">
        <v>13809</v>
      </c>
      <c r="E1878" s="1">
        <v>46</v>
      </c>
      <c r="F1878" s="1" t="s">
        <v>108</v>
      </c>
      <c r="G1878" s="1" t="s">
        <v>13809</v>
      </c>
      <c r="H1878" s="1" t="s">
        <v>13809</v>
      </c>
      <c r="I1878" s="2" t="s">
        <v>183</v>
      </c>
      <c r="J1878" s="2" t="s">
        <v>128</v>
      </c>
      <c r="K1878" s="2" t="s">
        <v>13809</v>
      </c>
      <c r="L1878" s="9">
        <v>44393</v>
      </c>
      <c r="M1878" s="2" t="s">
        <v>128</v>
      </c>
      <c r="N1878" s="2" t="s">
        <v>13809</v>
      </c>
      <c r="O1878" s="2" t="s">
        <v>110</v>
      </c>
      <c r="P1878" s="2" t="s">
        <v>111</v>
      </c>
      <c r="S1878" s="2" t="s">
        <v>111</v>
      </c>
      <c r="T1878" s="2" t="s">
        <v>112</v>
      </c>
      <c r="U1878" s="2" t="b">
        <v>1</v>
      </c>
      <c r="V1878" s="2" t="s">
        <v>113</v>
      </c>
      <c r="W1878" s="1" t="s">
        <v>112</v>
      </c>
      <c r="X1878" s="1" t="s">
        <v>138</v>
      </c>
      <c r="Y1878" s="2" t="s">
        <v>112</v>
      </c>
      <c r="Z1878" s="2" t="s">
        <v>111</v>
      </c>
      <c r="AA1878" s="2" t="s">
        <v>112</v>
      </c>
      <c r="AB1878" s="2">
        <v>10</v>
      </c>
      <c r="AC1878" s="1" t="s">
        <v>111</v>
      </c>
      <c r="AF1878" s="1" t="s">
        <v>111</v>
      </c>
      <c r="AH1878" s="1" t="s">
        <v>193</v>
      </c>
      <c r="AI1878" s="1" t="s">
        <v>6825</v>
      </c>
      <c r="AJ1878" s="1" t="s">
        <v>115</v>
      </c>
      <c r="AK1878" s="1" t="s">
        <v>201</v>
      </c>
      <c r="AN1878" s="1" t="s">
        <v>6826</v>
      </c>
      <c r="AO1878" s="1" t="s">
        <v>221</v>
      </c>
      <c r="AS1878" s="1" t="s">
        <v>118</v>
      </c>
      <c r="BJ1878" s="1" t="s">
        <v>111</v>
      </c>
      <c r="BN1878" s="1" t="s">
        <v>112</v>
      </c>
      <c r="BO1878" s="1" t="s">
        <v>148</v>
      </c>
      <c r="BP1878" s="1" t="s">
        <v>6827</v>
      </c>
      <c r="BQ1878" s="1" t="s">
        <v>121</v>
      </c>
      <c r="BR1878" s="1" t="s">
        <v>122</v>
      </c>
      <c r="BS1878" s="1" t="s">
        <v>111</v>
      </c>
      <c r="BT1878" s="34" t="s">
        <v>6828</v>
      </c>
      <c r="BU1878" s="34" t="s">
        <v>6829</v>
      </c>
      <c r="BV1878" s="9">
        <v>44463</v>
      </c>
      <c r="BW1878" s="34" t="s">
        <v>6830</v>
      </c>
      <c r="BY1878" s="2" t="s">
        <v>123</v>
      </c>
      <c r="BZ1878" s="2" t="s">
        <v>124</v>
      </c>
      <c r="CA1878" s="2">
        <v>2</v>
      </c>
      <c r="CB1878" s="1" t="s">
        <v>270</v>
      </c>
      <c r="CC1878" s="2" t="s">
        <v>113</v>
      </c>
      <c r="CD1878" s="1" t="b">
        <f t="shared" si="988"/>
        <v>0</v>
      </c>
      <c r="CE1878" s="1" t="b">
        <f t="shared" si="962"/>
        <v>0</v>
      </c>
      <c r="CF1878" s="1" t="b">
        <f t="shared" si="967"/>
        <v>0</v>
      </c>
      <c r="CG1878" s="1" t="b">
        <f t="shared" si="968"/>
        <v>0</v>
      </c>
      <c r="CH1878" s="1" t="b">
        <f t="shared" si="969"/>
        <v>0</v>
      </c>
      <c r="CI1878" s="1" t="b">
        <f t="shared" si="970"/>
        <v>0</v>
      </c>
      <c r="CJ1878" s="1" t="b">
        <f t="shared" si="971"/>
        <v>0</v>
      </c>
      <c r="CK1878" s="1" t="b">
        <f t="shared" si="972"/>
        <v>0</v>
      </c>
      <c r="CL1878" s="1" t="b">
        <f t="shared" si="973"/>
        <v>1</v>
      </c>
      <c r="CM1878" s="1" t="b">
        <f t="shared" si="974"/>
        <v>0</v>
      </c>
      <c r="CN1878" s="1" t="b">
        <f t="shared" si="975"/>
        <v>0</v>
      </c>
      <c r="CO1878" s="2" t="b">
        <f t="shared" si="976"/>
        <v>0</v>
      </c>
      <c r="CP1878" s="2" t="b">
        <f t="shared" si="977"/>
        <v>0</v>
      </c>
      <c r="CQ1878" s="2" t="b">
        <f t="shared" si="978"/>
        <v>1</v>
      </c>
      <c r="CR1878" s="6" t="str">
        <f t="shared" si="979"/>
        <v>Female</v>
      </c>
      <c r="CS1878" s="7">
        <f t="shared" si="980"/>
        <v>0</v>
      </c>
      <c r="CT1878" s="7">
        <f t="shared" si="981"/>
        <v>1</v>
      </c>
      <c r="CU1878" s="7">
        <f t="shared" si="982"/>
        <v>0</v>
      </c>
      <c r="CV1878" s="7">
        <f t="shared" si="983"/>
        <v>0</v>
      </c>
      <c r="CW1878" s="7">
        <f>COUNTIF(M1878,"=*moderna*")</f>
        <v>1</v>
      </c>
      <c r="CX1878" s="1" t="b">
        <f>AND(E1878&lt;30,NOT(E1878="."),NOT(E1878=""))</f>
        <v>0</v>
      </c>
      <c r="CY1878" s="1" t="b">
        <f>AND(E1878&gt;17,E1878&lt;41,NOT(E1878="."),NOT(E1878=""))</f>
        <v>0</v>
      </c>
      <c r="DG1878" s="1" t="b">
        <f>AND(E1878&gt;4,E1878&lt;18,NOT(E1878=""),NOT(E1878="."))</f>
        <v>0</v>
      </c>
    </row>
    <row r="1879" spans="1:111" ht="58" x14ac:dyDescent="0.35">
      <c r="B1879" s="1" t="s">
        <v>13809</v>
      </c>
      <c r="C1879" s="9">
        <v>44412</v>
      </c>
      <c r="D1879" s="10" t="s">
        <v>13809</v>
      </c>
      <c r="E1879" s="1">
        <v>31</v>
      </c>
      <c r="F1879" s="1" t="s">
        <v>108</v>
      </c>
      <c r="G1879" s="1" t="s">
        <v>13809</v>
      </c>
      <c r="H1879" s="1" t="s">
        <v>13809</v>
      </c>
      <c r="I1879" s="9">
        <v>44354</v>
      </c>
      <c r="J1879" s="2" t="s">
        <v>109</v>
      </c>
      <c r="K1879" s="2" t="s">
        <v>13809</v>
      </c>
      <c r="N1879" s="2" t="s">
        <v>13809</v>
      </c>
      <c r="O1879" s="2" t="s">
        <v>110</v>
      </c>
      <c r="P1879" s="2" t="s">
        <v>111</v>
      </c>
      <c r="S1879" s="2" t="s">
        <v>111</v>
      </c>
      <c r="T1879" s="2" t="s">
        <v>112</v>
      </c>
      <c r="U1879" s="2" t="b">
        <v>1</v>
      </c>
      <c r="V1879" s="2" t="s">
        <v>113</v>
      </c>
      <c r="W1879" s="1" t="s">
        <v>112</v>
      </c>
      <c r="X1879" s="1" t="s">
        <v>138</v>
      </c>
      <c r="Y1879" s="2" t="s">
        <v>112</v>
      </c>
      <c r="Z1879" s="2" t="s">
        <v>112</v>
      </c>
      <c r="AA1879" s="2" t="s">
        <v>111</v>
      </c>
      <c r="AB1879" s="2">
        <v>9</v>
      </c>
      <c r="AC1879" s="1" t="s">
        <v>111</v>
      </c>
      <c r="AF1879" s="1" t="s">
        <v>111</v>
      </c>
      <c r="AJ1879" s="1" t="s">
        <v>115</v>
      </c>
      <c r="AK1879" s="1" t="s">
        <v>194</v>
      </c>
      <c r="AN1879" s="1" t="s">
        <v>6831</v>
      </c>
      <c r="AO1879" s="1" t="s">
        <v>117</v>
      </c>
      <c r="AU1879" s="1" t="s">
        <v>197</v>
      </c>
      <c r="AZ1879" s="1" t="s">
        <v>120</v>
      </c>
      <c r="BG1879" s="1" t="s">
        <v>272</v>
      </c>
      <c r="BH1879" s="1" t="s">
        <v>272</v>
      </c>
      <c r="BJ1879" s="1" t="s">
        <v>111</v>
      </c>
      <c r="BN1879" s="1" t="s">
        <v>112</v>
      </c>
      <c r="BO1879" s="1" t="s">
        <v>148</v>
      </c>
      <c r="BP1879" s="1" t="s">
        <v>6832</v>
      </c>
      <c r="BQ1879" s="1" t="s">
        <v>121</v>
      </c>
      <c r="BR1879" s="1" t="s">
        <v>122</v>
      </c>
      <c r="BS1879" s="1" t="s">
        <v>112</v>
      </c>
      <c r="BU1879" s="34" t="s">
        <v>6833</v>
      </c>
      <c r="BV1879" s="9">
        <v>44495</v>
      </c>
      <c r="BW1879" s="34" t="s">
        <v>6834</v>
      </c>
      <c r="BY1879" s="2" t="s">
        <v>174</v>
      </c>
      <c r="BZ1879" s="2" t="s">
        <v>124</v>
      </c>
      <c r="CA1879" s="2">
        <v>1</v>
      </c>
      <c r="CB1879" s="1" t="s">
        <v>149</v>
      </c>
      <c r="CC1879" s="2" t="s">
        <v>113</v>
      </c>
      <c r="CD1879" s="1" t="b">
        <f t="shared" si="988"/>
        <v>0</v>
      </c>
      <c r="CE1879" s="1" t="b">
        <f t="shared" si="962"/>
        <v>0</v>
      </c>
      <c r="CF1879" s="1" t="b">
        <f t="shared" si="967"/>
        <v>0</v>
      </c>
      <c r="CG1879" s="1" t="b">
        <f t="shared" si="968"/>
        <v>0</v>
      </c>
      <c r="CH1879" s="1" t="b">
        <f t="shared" si="969"/>
        <v>0</v>
      </c>
      <c r="CI1879" s="1" t="b">
        <f t="shared" si="970"/>
        <v>0</v>
      </c>
      <c r="CJ1879" s="1" t="b">
        <f t="shared" si="971"/>
        <v>0</v>
      </c>
      <c r="CK1879" s="1" t="b">
        <f t="shared" si="972"/>
        <v>1</v>
      </c>
      <c r="CL1879" s="1" t="b">
        <f t="shared" si="973"/>
        <v>0</v>
      </c>
      <c r="CM1879" s="1" t="b">
        <f t="shared" si="974"/>
        <v>0</v>
      </c>
      <c r="CN1879" s="1" t="b">
        <f t="shared" si="975"/>
        <v>0</v>
      </c>
      <c r="CO1879" s="2" t="b">
        <f t="shared" si="976"/>
        <v>0</v>
      </c>
      <c r="CP1879" s="2" t="b">
        <f t="shared" si="977"/>
        <v>0</v>
      </c>
      <c r="CQ1879" s="2" t="b">
        <f t="shared" si="978"/>
        <v>1</v>
      </c>
      <c r="CR1879" s="6" t="str">
        <f t="shared" si="979"/>
        <v>Female</v>
      </c>
      <c r="CS1879" s="7">
        <f t="shared" si="980"/>
        <v>1</v>
      </c>
      <c r="CT1879" s="7">
        <f t="shared" si="981"/>
        <v>0</v>
      </c>
      <c r="CU1879" s="7">
        <f t="shared" si="982"/>
        <v>0</v>
      </c>
      <c r="CV1879" s="7">
        <f t="shared" si="983"/>
        <v>0</v>
      </c>
      <c r="CW1879" s="7">
        <f>COUNTIF(M1879,"=*moderna*")</f>
        <v>0</v>
      </c>
      <c r="CX1879" s="1" t="b">
        <f>AND(E1879&lt;30,NOT(E1879="."),NOT(E1879=""))</f>
        <v>0</v>
      </c>
      <c r="CY1879" s="1" t="b">
        <f>AND(E1879&gt;17,E1879&lt;41,NOT(E1879="."),NOT(E1879=""))</f>
        <v>1</v>
      </c>
      <c r="DG1879" s="1" t="b">
        <f>AND(E1879&gt;4,E1879&lt;18,NOT(E1879=""),NOT(E1879="."))</f>
        <v>0</v>
      </c>
    </row>
    <row r="1880" spans="1:111" ht="275.5" x14ac:dyDescent="0.35">
      <c r="B1880" s="1" t="s">
        <v>13809</v>
      </c>
      <c r="C1880" s="9">
        <v>44412</v>
      </c>
      <c r="D1880" s="10" t="s">
        <v>13809</v>
      </c>
      <c r="E1880" s="1">
        <v>21</v>
      </c>
      <c r="F1880" s="1" t="s">
        <v>127</v>
      </c>
      <c r="G1880" s="1" t="s">
        <v>13809</v>
      </c>
      <c r="H1880" s="1" t="s">
        <v>13809</v>
      </c>
      <c r="I1880" s="9">
        <v>44394</v>
      </c>
      <c r="J1880" s="2" t="s">
        <v>128</v>
      </c>
      <c r="K1880" s="2" t="s">
        <v>13809</v>
      </c>
      <c r="L1880" s="9">
        <v>44426</v>
      </c>
      <c r="M1880" s="2" t="s">
        <v>128</v>
      </c>
      <c r="N1880" s="2" t="s">
        <v>13809</v>
      </c>
      <c r="O1880" s="2" t="s">
        <v>110</v>
      </c>
      <c r="P1880" s="2" t="s">
        <v>111</v>
      </c>
      <c r="S1880" s="2" t="s">
        <v>112</v>
      </c>
      <c r="T1880" s="2" t="s">
        <v>111</v>
      </c>
      <c r="U1880" s="2" t="b">
        <f>OR(S1880="yes",T1880="yes")</f>
        <v>1</v>
      </c>
      <c r="V1880" s="2" t="s">
        <v>126</v>
      </c>
      <c r="W1880" s="1" t="s">
        <v>112</v>
      </c>
      <c r="X1880" s="1" t="s">
        <v>138</v>
      </c>
      <c r="Y1880" s="2" t="s">
        <v>112</v>
      </c>
      <c r="Z1880" s="2" t="s">
        <v>112</v>
      </c>
      <c r="AA1880" s="2" t="s">
        <v>111</v>
      </c>
      <c r="AB1880" s="2">
        <v>7</v>
      </c>
      <c r="AC1880" s="1" t="s">
        <v>111</v>
      </c>
      <c r="AJ1880" s="1" t="s">
        <v>115</v>
      </c>
      <c r="AK1880" s="1" t="s">
        <v>129</v>
      </c>
      <c r="AO1880" s="1" t="s">
        <v>2598</v>
      </c>
      <c r="BJ1880" s="1" t="s">
        <v>111</v>
      </c>
      <c r="BN1880" s="1" t="s">
        <v>112</v>
      </c>
      <c r="BO1880" s="1" t="s">
        <v>148</v>
      </c>
      <c r="BP1880" s="1" t="s">
        <v>13345</v>
      </c>
      <c r="BQ1880" s="1" t="s">
        <v>121</v>
      </c>
      <c r="BR1880" s="1" t="s">
        <v>122</v>
      </c>
      <c r="BS1880" s="1" t="s">
        <v>112</v>
      </c>
      <c r="BU1880" s="34" t="s">
        <v>13346</v>
      </c>
      <c r="BV1880" s="9">
        <v>44429</v>
      </c>
      <c r="BW1880" s="34" t="s">
        <v>13347</v>
      </c>
      <c r="BY1880" s="2" t="s">
        <v>153</v>
      </c>
      <c r="BZ1880" s="2" t="s">
        <v>124</v>
      </c>
      <c r="CB1880" s="1" t="s">
        <v>3242</v>
      </c>
      <c r="CD1880" s="1" t="b">
        <f t="shared" si="988"/>
        <v>1</v>
      </c>
      <c r="CE1880" s="1" t="b">
        <f t="shared" si="962"/>
        <v>0</v>
      </c>
      <c r="CF1880" s="1" t="b">
        <f t="shared" si="967"/>
        <v>0</v>
      </c>
      <c r="CG1880" s="1" t="b">
        <f t="shared" si="968"/>
        <v>0</v>
      </c>
      <c r="CH1880" s="1" t="b">
        <f t="shared" si="969"/>
        <v>0</v>
      </c>
      <c r="CI1880" s="1" t="b">
        <f t="shared" si="970"/>
        <v>1</v>
      </c>
      <c r="CJ1880" s="1" t="b">
        <f t="shared" si="971"/>
        <v>0</v>
      </c>
      <c r="CK1880" s="1" t="b">
        <f t="shared" si="972"/>
        <v>0</v>
      </c>
      <c r="CL1880" s="1" t="b">
        <f t="shared" si="973"/>
        <v>0</v>
      </c>
      <c r="CM1880" s="1" t="b">
        <f t="shared" si="974"/>
        <v>0</v>
      </c>
      <c r="CN1880" s="1" t="b">
        <f t="shared" si="975"/>
        <v>0</v>
      </c>
      <c r="CO1880" s="2" t="b">
        <f t="shared" si="976"/>
        <v>0</v>
      </c>
      <c r="CP1880" s="2" t="b">
        <f t="shared" si="977"/>
        <v>1</v>
      </c>
      <c r="CQ1880" s="2" t="b">
        <f t="shared" si="978"/>
        <v>0</v>
      </c>
      <c r="CR1880" s="6" t="str">
        <f t="shared" si="979"/>
        <v>Male</v>
      </c>
      <c r="CS1880" s="7">
        <f t="shared" si="980"/>
        <v>0</v>
      </c>
      <c r="CT1880" s="7">
        <f t="shared" si="981"/>
        <v>1</v>
      </c>
      <c r="CU1880" s="7">
        <f t="shared" si="982"/>
        <v>0</v>
      </c>
      <c r="CV1880" s="7">
        <f t="shared" si="983"/>
        <v>0</v>
      </c>
    </row>
    <row r="1881" spans="1:111" ht="72.5" x14ac:dyDescent="0.35">
      <c r="B1881" s="1" t="s">
        <v>13809</v>
      </c>
      <c r="C1881" s="9">
        <v>44412</v>
      </c>
      <c r="D1881" s="10" t="s">
        <v>13809</v>
      </c>
      <c r="E1881" s="1">
        <v>68</v>
      </c>
      <c r="F1881" s="1" t="s">
        <v>127</v>
      </c>
      <c r="G1881" s="1" t="s">
        <v>13809</v>
      </c>
      <c r="H1881" s="1" t="s">
        <v>13809</v>
      </c>
      <c r="I1881" s="9">
        <v>44257</v>
      </c>
      <c r="J1881" s="2" t="s">
        <v>128</v>
      </c>
      <c r="K1881" s="2" t="s">
        <v>13809</v>
      </c>
      <c r="N1881" s="2" t="s">
        <v>13809</v>
      </c>
      <c r="O1881" s="2" t="s">
        <v>110</v>
      </c>
      <c r="P1881" s="2" t="s">
        <v>111</v>
      </c>
      <c r="S1881" s="2" t="s">
        <v>111</v>
      </c>
      <c r="T1881" s="2" t="s">
        <v>112</v>
      </c>
      <c r="U1881" s="2" t="b">
        <f>OR(S1881="yes",T1881="yes")</f>
        <v>1</v>
      </c>
      <c r="V1881" s="2" t="s">
        <v>113</v>
      </c>
      <c r="W1881" s="1" t="s">
        <v>112</v>
      </c>
      <c r="X1881" s="1" t="s">
        <v>138</v>
      </c>
      <c r="Y1881" s="2" t="s">
        <v>112</v>
      </c>
      <c r="Z1881" s="2" t="s">
        <v>112</v>
      </c>
      <c r="AA1881" s="2" t="s">
        <v>111</v>
      </c>
      <c r="AC1881" s="1" t="s">
        <v>111</v>
      </c>
      <c r="AF1881" s="1" t="s">
        <v>111</v>
      </c>
      <c r="AJ1881" s="1" t="s">
        <v>115</v>
      </c>
      <c r="AK1881" s="1" t="s">
        <v>129</v>
      </c>
      <c r="AO1881" s="1" t="s">
        <v>117</v>
      </c>
      <c r="AU1881" s="1" t="s">
        <v>238</v>
      </c>
      <c r="AX1881" s="1">
        <v>60</v>
      </c>
      <c r="AZ1881" s="1" t="s">
        <v>155</v>
      </c>
      <c r="BA1881" s="1">
        <v>1.2E-2</v>
      </c>
      <c r="BJ1881" s="1" t="s">
        <v>111</v>
      </c>
      <c r="BN1881" s="1" t="s">
        <v>112</v>
      </c>
      <c r="BO1881" s="1" t="s">
        <v>148</v>
      </c>
      <c r="BP1881" s="1" t="s">
        <v>355</v>
      </c>
      <c r="BQ1881" s="1" t="s">
        <v>121</v>
      </c>
      <c r="BR1881" s="1" t="s">
        <v>122</v>
      </c>
      <c r="BS1881" s="1" t="s">
        <v>112</v>
      </c>
      <c r="BU1881" s="34" t="s">
        <v>6835</v>
      </c>
      <c r="BV1881" s="9">
        <v>44529</v>
      </c>
      <c r="BW1881" s="34" t="s">
        <v>6836</v>
      </c>
      <c r="BX1881" s="2" t="s">
        <v>111</v>
      </c>
      <c r="BY1881" s="2" t="s">
        <v>174</v>
      </c>
      <c r="BZ1881" s="2" t="s">
        <v>124</v>
      </c>
      <c r="CA1881" s="2" t="s">
        <v>751</v>
      </c>
      <c r="CB1881" s="1" t="s">
        <v>567</v>
      </c>
      <c r="CC1881" s="2" t="s">
        <v>113</v>
      </c>
      <c r="CD1881" s="1" t="b">
        <f t="shared" si="988"/>
        <v>0</v>
      </c>
      <c r="CE1881" s="1" t="b">
        <f t="shared" si="962"/>
        <v>0</v>
      </c>
      <c r="CF1881" s="1" t="b">
        <f t="shared" si="967"/>
        <v>0</v>
      </c>
      <c r="CG1881" s="1" t="b">
        <f t="shared" si="968"/>
        <v>0</v>
      </c>
      <c r="CH1881" s="1" t="b">
        <f t="shared" si="969"/>
        <v>0</v>
      </c>
      <c r="CI1881" s="1" t="b">
        <f t="shared" si="970"/>
        <v>0</v>
      </c>
      <c r="CJ1881" s="1" t="b">
        <f t="shared" si="971"/>
        <v>0</v>
      </c>
      <c r="CK1881" s="1" t="b">
        <f t="shared" si="972"/>
        <v>0</v>
      </c>
      <c r="CL1881" s="1" t="b">
        <f t="shared" si="973"/>
        <v>0</v>
      </c>
      <c r="CM1881" s="1" t="b">
        <f t="shared" si="974"/>
        <v>0</v>
      </c>
      <c r="CN1881" s="1" t="b">
        <f t="shared" si="975"/>
        <v>1</v>
      </c>
      <c r="CO1881" s="2" t="b">
        <f t="shared" si="976"/>
        <v>0</v>
      </c>
      <c r="CP1881" s="2" t="b">
        <f t="shared" si="977"/>
        <v>0</v>
      </c>
      <c r="CQ1881" s="2" t="b">
        <f t="shared" si="978"/>
        <v>0</v>
      </c>
      <c r="CR1881" s="6" t="str">
        <f t="shared" si="979"/>
        <v>Male</v>
      </c>
      <c r="CS1881" s="7">
        <f t="shared" si="980"/>
        <v>0</v>
      </c>
      <c r="CT1881" s="7">
        <f t="shared" si="981"/>
        <v>1</v>
      </c>
      <c r="CU1881" s="7">
        <f t="shared" si="982"/>
        <v>0</v>
      </c>
      <c r="CV1881" s="7">
        <f t="shared" si="983"/>
        <v>0</v>
      </c>
      <c r="CW1881" s="7">
        <f>COUNTIF(M1881,"=*moderna*")</f>
        <v>0</v>
      </c>
      <c r="CX1881" s="1" t="b">
        <f>AND(E1881&lt;30,NOT(E1881="."),NOT(E1881=""))</f>
        <v>0</v>
      </c>
      <c r="CY1881" s="1" t="b">
        <f>AND(E1881&gt;17,E1881&lt;41,NOT(E1881="."),NOT(E1881=""))</f>
        <v>0</v>
      </c>
      <c r="DG1881" s="1" t="b">
        <f>AND(E1881&gt;4,E1881&lt;18,NOT(E1881=""),NOT(E1881="."))</f>
        <v>0</v>
      </c>
    </row>
    <row r="1882" spans="1:111" x14ac:dyDescent="0.35">
      <c r="B1882" s="1" t="s">
        <v>13809</v>
      </c>
      <c r="C1882" s="9">
        <v>44412</v>
      </c>
      <c r="D1882" s="10" t="s">
        <v>13809</v>
      </c>
      <c r="E1882" s="1">
        <v>23</v>
      </c>
      <c r="F1882" s="1" t="s">
        <v>127</v>
      </c>
      <c r="G1882" s="1" t="s">
        <v>13809</v>
      </c>
      <c r="H1882" s="1" t="s">
        <v>13809</v>
      </c>
      <c r="I1882" s="9">
        <v>44405</v>
      </c>
      <c r="J1882" s="2" t="s">
        <v>128</v>
      </c>
      <c r="K1882" s="2" t="s">
        <v>13809</v>
      </c>
      <c r="M1882" s="2" t="s">
        <v>163</v>
      </c>
      <c r="N1882" s="2" t="s">
        <v>13809</v>
      </c>
      <c r="O1882" s="2" t="s">
        <v>110</v>
      </c>
      <c r="P1882" s="2" t="s">
        <v>111</v>
      </c>
      <c r="S1882" s="2" t="s">
        <v>112</v>
      </c>
      <c r="T1882" s="2" t="s">
        <v>111</v>
      </c>
      <c r="U1882" s="2" t="b">
        <f>OR(S1882="yes",T1882="yes")</f>
        <v>1</v>
      </c>
      <c r="V1882" s="2" t="s">
        <v>113</v>
      </c>
      <c r="W1882" s="1" t="s">
        <v>112</v>
      </c>
      <c r="X1882" s="1" t="s">
        <v>110</v>
      </c>
      <c r="Y1882" s="2" t="s">
        <v>112</v>
      </c>
      <c r="Z1882" s="2" t="s">
        <v>112</v>
      </c>
      <c r="AB1882" s="2">
        <v>1</v>
      </c>
      <c r="AC1882" s="1" t="s">
        <v>112</v>
      </c>
      <c r="AD1882" s="1" t="s">
        <v>192</v>
      </c>
      <c r="AE1882" s="1" t="s">
        <v>13482</v>
      </c>
      <c r="AF1882" s="1" t="s">
        <v>111</v>
      </c>
      <c r="AJ1882" s="1" t="s">
        <v>115</v>
      </c>
      <c r="AK1882" s="1" t="s">
        <v>215</v>
      </c>
      <c r="AO1882" s="1" t="s">
        <v>195</v>
      </c>
      <c r="AS1882" s="1" t="s">
        <v>145</v>
      </c>
      <c r="AU1882" s="1" t="s">
        <v>191</v>
      </c>
      <c r="AX1882" s="1">
        <v>50</v>
      </c>
      <c r="AZ1882" s="1" t="s">
        <v>222</v>
      </c>
      <c r="BC1882" s="1" t="s">
        <v>13483</v>
      </c>
      <c r="BJ1882" s="1" t="s">
        <v>112</v>
      </c>
      <c r="BK1882" s="1" t="s">
        <v>112</v>
      </c>
      <c r="BL1882" s="1" t="s">
        <v>2280</v>
      </c>
      <c r="BQ1882" s="1" t="s">
        <v>121</v>
      </c>
      <c r="BR1882" s="1" t="s">
        <v>122</v>
      </c>
      <c r="BS1882" s="1" t="s">
        <v>112</v>
      </c>
      <c r="BU1882" s="34" t="s">
        <v>13484</v>
      </c>
      <c r="BV1882" s="9">
        <v>44958</v>
      </c>
      <c r="BY1882" s="2" t="s">
        <v>123</v>
      </c>
      <c r="BZ1882" s="2" t="s">
        <v>124</v>
      </c>
      <c r="CA1882" s="2">
        <v>1</v>
      </c>
      <c r="CB1882" s="1" t="s">
        <v>246</v>
      </c>
      <c r="CC1882" s="2" t="s">
        <v>126</v>
      </c>
      <c r="CD1882" s="1" t="b">
        <f t="shared" si="988"/>
        <v>1</v>
      </c>
      <c r="CE1882" s="1" t="b">
        <f t="shared" si="962"/>
        <v>0</v>
      </c>
      <c r="CF1882" s="1" t="b">
        <f t="shared" si="967"/>
        <v>0</v>
      </c>
      <c r="CG1882" s="1" t="b">
        <f t="shared" si="968"/>
        <v>0</v>
      </c>
      <c r="CH1882" s="1" t="b">
        <f t="shared" si="969"/>
        <v>0</v>
      </c>
      <c r="CI1882" s="1" t="b">
        <f t="shared" si="970"/>
        <v>1</v>
      </c>
      <c r="CJ1882" s="1" t="b">
        <f t="shared" si="971"/>
        <v>0</v>
      </c>
      <c r="CK1882" s="1" t="b">
        <f t="shared" si="972"/>
        <v>0</v>
      </c>
      <c r="CL1882" s="1" t="b">
        <f t="shared" si="973"/>
        <v>0</v>
      </c>
      <c r="CM1882" s="1" t="b">
        <f t="shared" si="974"/>
        <v>0</v>
      </c>
      <c r="CN1882" s="1" t="b">
        <f t="shared" si="975"/>
        <v>0</v>
      </c>
      <c r="CO1882" s="2" t="b">
        <f t="shared" si="976"/>
        <v>1</v>
      </c>
      <c r="CP1882" s="2" t="b">
        <f t="shared" si="977"/>
        <v>1</v>
      </c>
      <c r="CQ1882" s="2" t="b">
        <f t="shared" si="978"/>
        <v>0</v>
      </c>
      <c r="CR1882" s="6" t="str">
        <f t="shared" si="979"/>
        <v>Male</v>
      </c>
      <c r="CS1882" s="7">
        <f t="shared" si="980"/>
        <v>0</v>
      </c>
      <c r="CT1882" s="7">
        <f t="shared" si="981"/>
        <v>1</v>
      </c>
      <c r="CU1882" s="7">
        <f t="shared" si="982"/>
        <v>0</v>
      </c>
      <c r="CV1882" s="7">
        <f t="shared" si="983"/>
        <v>0</v>
      </c>
    </row>
    <row r="1883" spans="1:111" ht="58" x14ac:dyDescent="0.35">
      <c r="B1883" s="1" t="s">
        <v>13809</v>
      </c>
      <c r="C1883" s="9">
        <v>44412</v>
      </c>
      <c r="D1883" s="10" t="s">
        <v>13809</v>
      </c>
      <c r="E1883" s="1">
        <v>58</v>
      </c>
      <c r="F1883" s="1" t="s">
        <v>127</v>
      </c>
      <c r="G1883" s="1" t="s">
        <v>13809</v>
      </c>
      <c r="H1883" s="1" t="s">
        <v>13809</v>
      </c>
      <c r="I1883" s="9">
        <v>44338</v>
      </c>
      <c r="J1883" s="2" t="s">
        <v>109</v>
      </c>
      <c r="K1883" s="2" t="s">
        <v>13809</v>
      </c>
      <c r="L1883" s="9">
        <v>44360</v>
      </c>
      <c r="M1883" s="2" t="s">
        <v>109</v>
      </c>
      <c r="N1883" s="2" t="s">
        <v>13809</v>
      </c>
      <c r="O1883" s="2" t="s">
        <v>110</v>
      </c>
      <c r="P1883" s="2" t="s">
        <v>111</v>
      </c>
      <c r="S1883" s="2" t="s">
        <v>112</v>
      </c>
      <c r="T1883" s="2" t="s">
        <v>111</v>
      </c>
      <c r="U1883" s="2" t="b">
        <v>1</v>
      </c>
      <c r="V1883" s="2" t="s">
        <v>113</v>
      </c>
      <c r="W1883" s="1" t="s">
        <v>112</v>
      </c>
      <c r="X1883" s="1" t="s">
        <v>138</v>
      </c>
      <c r="Y1883" s="2" t="s">
        <v>112</v>
      </c>
      <c r="Z1883" s="2" t="s">
        <v>111</v>
      </c>
      <c r="AA1883" s="2" t="s">
        <v>112</v>
      </c>
      <c r="AB1883" s="2">
        <v>5</v>
      </c>
      <c r="AC1883" s="1" t="s">
        <v>112</v>
      </c>
      <c r="AD1883" s="1" t="s">
        <v>192</v>
      </c>
      <c r="AE1883" s="1" t="s">
        <v>6837</v>
      </c>
      <c r="AF1883" s="1" t="s">
        <v>111</v>
      </c>
      <c r="AH1883" s="1" t="s">
        <v>193</v>
      </c>
      <c r="AI1883" s="1" t="s">
        <v>6838</v>
      </c>
      <c r="AJ1883" s="1" t="s">
        <v>115</v>
      </c>
      <c r="AK1883" s="1" t="s">
        <v>129</v>
      </c>
      <c r="AO1883" s="1" t="s">
        <v>166</v>
      </c>
      <c r="AS1883" s="1" t="s">
        <v>190</v>
      </c>
      <c r="AU1883" s="1" t="s">
        <v>191</v>
      </c>
      <c r="AX1883" s="12">
        <v>0.6</v>
      </c>
      <c r="AZ1883" s="1" t="s">
        <v>120</v>
      </c>
      <c r="BA1883" s="1" t="s">
        <v>6839</v>
      </c>
      <c r="BG1883" s="1" t="s">
        <v>6840</v>
      </c>
      <c r="BH1883" s="1" t="s">
        <v>6841</v>
      </c>
      <c r="BJ1883" s="1" t="s">
        <v>112</v>
      </c>
      <c r="BK1883" s="1" t="s">
        <v>112</v>
      </c>
      <c r="BL1883" s="1" t="s">
        <v>2785</v>
      </c>
      <c r="BM1883" s="1" t="s">
        <v>6842</v>
      </c>
      <c r="BQ1883" s="1" t="s">
        <v>121</v>
      </c>
      <c r="BR1883" s="1" t="s">
        <v>122</v>
      </c>
      <c r="BS1883" s="1" t="s">
        <v>111</v>
      </c>
      <c r="BT1883" s="34" t="s">
        <v>6843</v>
      </c>
      <c r="BU1883" s="34" t="s">
        <v>6844</v>
      </c>
      <c r="BV1883" s="9">
        <v>44697</v>
      </c>
      <c r="BY1883" s="2" t="s">
        <v>174</v>
      </c>
      <c r="BZ1883" s="2" t="s">
        <v>162</v>
      </c>
      <c r="CA1883" s="2">
        <v>2</v>
      </c>
      <c r="CB1883" s="1" t="s">
        <v>149</v>
      </c>
      <c r="CC1883" s="2" t="s">
        <v>126</v>
      </c>
      <c r="CD1883" s="1" t="b">
        <v>0</v>
      </c>
      <c r="CE1883" s="1" t="b">
        <v>0</v>
      </c>
      <c r="CF1883" s="1" t="b">
        <f t="shared" si="967"/>
        <v>0</v>
      </c>
      <c r="CG1883" s="1" t="b">
        <f t="shared" si="968"/>
        <v>0</v>
      </c>
      <c r="CH1883" s="1" t="b">
        <f t="shared" si="969"/>
        <v>0</v>
      </c>
      <c r="CI1883" s="1" t="b">
        <f t="shared" si="970"/>
        <v>0</v>
      </c>
      <c r="CJ1883" s="1" t="b">
        <f t="shared" si="971"/>
        <v>0</v>
      </c>
      <c r="CK1883" s="1" t="b">
        <f t="shared" si="972"/>
        <v>0</v>
      </c>
      <c r="CL1883" s="1" t="b">
        <f t="shared" si="973"/>
        <v>0</v>
      </c>
      <c r="CM1883" s="1" t="b">
        <f t="shared" si="974"/>
        <v>1</v>
      </c>
      <c r="CN1883" s="1" t="b">
        <f t="shared" si="975"/>
        <v>0</v>
      </c>
      <c r="CO1883" s="2" t="b">
        <f t="shared" si="976"/>
        <v>1</v>
      </c>
      <c r="CP1883" s="2" t="b">
        <f t="shared" si="977"/>
        <v>1</v>
      </c>
      <c r="CQ1883" s="2" t="b">
        <f t="shared" si="978"/>
        <v>0</v>
      </c>
      <c r="CR1883" s="6" t="str">
        <f t="shared" si="979"/>
        <v>Male</v>
      </c>
      <c r="CS1883" s="7">
        <f t="shared" si="980"/>
        <v>1</v>
      </c>
      <c r="CT1883" s="7">
        <f t="shared" si="981"/>
        <v>0</v>
      </c>
      <c r="CU1883" s="7">
        <f t="shared" si="982"/>
        <v>0</v>
      </c>
      <c r="CV1883" s="7">
        <f t="shared" si="983"/>
        <v>1</v>
      </c>
      <c r="CW1883" s="7">
        <f>COUNTIF(M1883,"=*moderna*")</f>
        <v>0</v>
      </c>
      <c r="CX1883" s="1" t="b">
        <f>AND(E1883&lt;30,NOT(E1883="."),NOT(E1883=""))</f>
        <v>0</v>
      </c>
      <c r="CY1883" s="1" t="b">
        <f>AND(E1883&gt;17,E1883&lt;41,NOT(E1883="."),NOT(E1883=""))</f>
        <v>0</v>
      </c>
      <c r="DG1883" s="1" t="b">
        <f>AND(E1883&gt;4,E1883&lt;18,NOT(E1883=""),NOT(E1883="."))</f>
        <v>0</v>
      </c>
    </row>
    <row r="1884" spans="1:111" ht="159.5" x14ac:dyDescent="0.35">
      <c r="B1884" s="1" t="s">
        <v>13809</v>
      </c>
      <c r="C1884" s="9">
        <v>44412</v>
      </c>
      <c r="D1884" s="10" t="s">
        <v>13809</v>
      </c>
      <c r="E1884" s="1">
        <v>45</v>
      </c>
      <c r="F1884" s="1" t="s">
        <v>108</v>
      </c>
      <c r="G1884" s="1" t="s">
        <v>13809</v>
      </c>
      <c r="H1884" s="1" t="s">
        <v>13809</v>
      </c>
      <c r="I1884" s="9">
        <v>44387</v>
      </c>
      <c r="J1884" s="2" t="s">
        <v>109</v>
      </c>
      <c r="K1884" s="2" t="s">
        <v>13809</v>
      </c>
      <c r="M1884" s="2" t="s">
        <v>163</v>
      </c>
      <c r="N1884" s="2" t="s">
        <v>13809</v>
      </c>
      <c r="O1884" s="2" t="s">
        <v>110</v>
      </c>
      <c r="P1884" s="2" t="s">
        <v>111</v>
      </c>
      <c r="S1884" s="2" t="s">
        <v>112</v>
      </c>
      <c r="T1884" s="2" t="s">
        <v>112</v>
      </c>
      <c r="U1884" s="2" t="b">
        <v>1</v>
      </c>
      <c r="V1884" s="2" t="s">
        <v>126</v>
      </c>
      <c r="W1884" s="1" t="s">
        <v>111</v>
      </c>
      <c r="Y1884" s="2" t="s">
        <v>112</v>
      </c>
      <c r="Z1884" s="2" t="s">
        <v>112</v>
      </c>
      <c r="AB1884" s="2">
        <v>14</v>
      </c>
      <c r="AJ1884" s="1" t="s">
        <v>115</v>
      </c>
      <c r="AK1884" s="1" t="s">
        <v>215</v>
      </c>
      <c r="AO1884" s="1" t="s">
        <v>117</v>
      </c>
      <c r="AU1884" s="1" t="s">
        <v>132</v>
      </c>
      <c r="BJ1884" s="1" t="s">
        <v>111</v>
      </c>
      <c r="BN1884" s="1" t="s">
        <v>112</v>
      </c>
      <c r="BO1884" s="1" t="s">
        <v>148</v>
      </c>
      <c r="BP1884" s="1" t="s">
        <v>6845</v>
      </c>
      <c r="BU1884" s="34" t="s">
        <v>13934</v>
      </c>
      <c r="BV1884" s="9">
        <v>44476</v>
      </c>
      <c r="BW1884" s="34" t="s">
        <v>14593</v>
      </c>
      <c r="BY1884" s="2" t="s">
        <v>153</v>
      </c>
      <c r="BZ1884" s="2" t="s">
        <v>124</v>
      </c>
      <c r="CA1884" s="2">
        <v>1</v>
      </c>
      <c r="CB1884" s="1" t="s">
        <v>207</v>
      </c>
      <c r="CD1884" s="1" t="b">
        <f>AND(E1884&lt;30,NOT(E1884="."),NOT(E1884=""))</f>
        <v>0</v>
      </c>
      <c r="CE1884" s="1" t="b">
        <f t="shared" ref="CE1884:CE1891" si="989">AND(E1884&lt;18,NOT(E1884="."),NOT(E1884=""))</f>
        <v>0</v>
      </c>
      <c r="CF1884" s="1" t="b">
        <f t="shared" si="967"/>
        <v>0</v>
      </c>
      <c r="CG1884" s="1" t="b">
        <f t="shared" si="968"/>
        <v>0</v>
      </c>
      <c r="CH1884" s="1" t="b">
        <f t="shared" si="969"/>
        <v>0</v>
      </c>
      <c r="CI1884" s="1" t="b">
        <f t="shared" si="970"/>
        <v>0</v>
      </c>
      <c r="CJ1884" s="1" t="b">
        <f t="shared" si="971"/>
        <v>0</v>
      </c>
      <c r="CK1884" s="1" t="b">
        <f t="shared" si="972"/>
        <v>0</v>
      </c>
      <c r="CL1884" s="1" t="b">
        <f t="shared" si="973"/>
        <v>1</v>
      </c>
      <c r="CM1884" s="1" t="b">
        <f t="shared" si="974"/>
        <v>0</v>
      </c>
      <c r="CN1884" s="1" t="b">
        <f t="shared" si="975"/>
        <v>0</v>
      </c>
      <c r="CO1884" s="2" t="b">
        <f t="shared" si="976"/>
        <v>0</v>
      </c>
      <c r="CP1884" s="2" t="b">
        <f t="shared" si="977"/>
        <v>0</v>
      </c>
      <c r="CQ1884" s="2" t="b">
        <f t="shared" si="978"/>
        <v>1</v>
      </c>
      <c r="CR1884" s="6" t="str">
        <f t="shared" si="979"/>
        <v>Female</v>
      </c>
      <c r="CS1884" s="7">
        <f t="shared" si="980"/>
        <v>1</v>
      </c>
      <c r="CT1884" s="7">
        <f t="shared" si="981"/>
        <v>0</v>
      </c>
      <c r="CU1884" s="7">
        <f t="shared" si="982"/>
        <v>0</v>
      </c>
      <c r="CV1884" s="7">
        <f t="shared" si="983"/>
        <v>0</v>
      </c>
      <c r="CW1884" s="7">
        <f>COUNTIF(M1884,"=*moderna*")</f>
        <v>0</v>
      </c>
      <c r="CX1884" s="1" t="b">
        <f>AND(E1884&lt;30,NOT(E1884="."),NOT(E1884=""))</f>
        <v>0</v>
      </c>
      <c r="CY1884" s="1" t="b">
        <f>AND(E1884&gt;17,E1884&lt;41,NOT(E1884="."),NOT(E1884=""))</f>
        <v>0</v>
      </c>
      <c r="DG1884" s="1" t="b">
        <f>AND(E1884&gt;4,E1884&lt;18,NOT(E1884=""),NOT(E1884="."))</f>
        <v>0</v>
      </c>
    </row>
    <row r="1885" spans="1:111" ht="43.5" x14ac:dyDescent="0.35">
      <c r="A1885" s="4"/>
      <c r="B1885" s="1" t="s">
        <v>13809</v>
      </c>
      <c r="C1885" s="14">
        <v>44412</v>
      </c>
      <c r="D1885" s="10" t="s">
        <v>13809</v>
      </c>
      <c r="E1885" s="13">
        <v>14</v>
      </c>
      <c r="F1885" s="13" t="s">
        <v>127</v>
      </c>
      <c r="G1885" s="1" t="s">
        <v>13809</v>
      </c>
      <c r="H1885" s="1" t="s">
        <v>13809</v>
      </c>
      <c r="I1885" s="14">
        <v>44384</v>
      </c>
      <c r="J1885" s="4" t="s">
        <v>109</v>
      </c>
      <c r="K1885" s="2" t="s">
        <v>13809</v>
      </c>
      <c r="L1885" s="14">
        <v>44405</v>
      </c>
      <c r="M1885" s="4" t="s">
        <v>109</v>
      </c>
      <c r="N1885" s="2" t="s">
        <v>13809</v>
      </c>
      <c r="O1885" s="4" t="s">
        <v>110</v>
      </c>
      <c r="P1885" s="4" t="s">
        <v>111</v>
      </c>
      <c r="Q1885" s="4"/>
      <c r="R1885" s="4"/>
      <c r="S1885" s="4" t="s">
        <v>111</v>
      </c>
      <c r="T1885" s="4" t="s">
        <v>112</v>
      </c>
      <c r="U1885" s="4" t="b">
        <v>1</v>
      </c>
      <c r="V1885" s="4" t="s">
        <v>113</v>
      </c>
      <c r="W1885" s="13" t="s">
        <v>112</v>
      </c>
      <c r="X1885" s="13" t="s">
        <v>114</v>
      </c>
      <c r="Y1885" s="4" t="s">
        <v>112</v>
      </c>
      <c r="Z1885" s="4" t="s">
        <v>111</v>
      </c>
      <c r="AA1885" s="4" t="s">
        <v>112</v>
      </c>
      <c r="AB1885" s="4">
        <v>3</v>
      </c>
      <c r="AC1885" s="13" t="s">
        <v>111</v>
      </c>
      <c r="AD1885" s="13"/>
      <c r="AE1885" s="13"/>
      <c r="AF1885" s="13" t="s">
        <v>111</v>
      </c>
      <c r="AG1885" s="13"/>
      <c r="AH1885" s="13"/>
      <c r="AI1885" s="13"/>
      <c r="AJ1885" s="13" t="s">
        <v>115</v>
      </c>
      <c r="AK1885" s="13" t="s">
        <v>201</v>
      </c>
      <c r="AL1885" s="13"/>
      <c r="AM1885" s="13"/>
      <c r="AN1885" s="13" t="s">
        <v>6846</v>
      </c>
      <c r="AO1885" s="13" t="s">
        <v>117</v>
      </c>
      <c r="AP1885" s="13"/>
      <c r="AQ1885" s="13"/>
      <c r="AR1885" s="13"/>
      <c r="AS1885" s="13" t="s">
        <v>118</v>
      </c>
      <c r="AT1885" s="13"/>
      <c r="AU1885" s="13" t="s">
        <v>132</v>
      </c>
      <c r="AV1885" s="13"/>
      <c r="AW1885" s="13"/>
      <c r="AX1885" s="13"/>
      <c r="AY1885" s="13"/>
      <c r="AZ1885" s="13" t="s">
        <v>254</v>
      </c>
      <c r="BA1885" s="13"/>
      <c r="BB1885" s="13"/>
      <c r="BC1885" s="13" t="s">
        <v>6847</v>
      </c>
      <c r="BD1885" s="13"/>
      <c r="BE1885" s="13"/>
      <c r="BF1885" s="13"/>
      <c r="BG1885" s="13" t="s">
        <v>6848</v>
      </c>
      <c r="BH1885" s="13" t="s">
        <v>1120</v>
      </c>
      <c r="BI1885" s="13"/>
      <c r="BJ1885" s="13" t="s">
        <v>112</v>
      </c>
      <c r="BK1885" s="13" t="s">
        <v>112</v>
      </c>
      <c r="BL1885" s="13" t="s">
        <v>142</v>
      </c>
      <c r="BM1885" s="13"/>
      <c r="BN1885" s="13"/>
      <c r="BO1885" s="13"/>
      <c r="BP1885" s="13"/>
      <c r="BQ1885" s="13" t="s">
        <v>121</v>
      </c>
      <c r="BR1885" s="13" t="s">
        <v>122</v>
      </c>
      <c r="BS1885" s="13" t="s">
        <v>112</v>
      </c>
      <c r="BT1885" s="35"/>
      <c r="BU1885" s="35" t="s">
        <v>6849</v>
      </c>
      <c r="BV1885" s="14">
        <v>44418</v>
      </c>
      <c r="BW1885" s="35" t="s">
        <v>6850</v>
      </c>
      <c r="BX1885" s="4" t="s">
        <v>111</v>
      </c>
      <c r="BY1885" s="4" t="s">
        <v>123</v>
      </c>
      <c r="BZ1885" s="4" t="s">
        <v>124</v>
      </c>
      <c r="CA1885" s="2">
        <v>2</v>
      </c>
      <c r="CB1885" s="13" t="s">
        <v>267</v>
      </c>
      <c r="CC1885" s="4" t="s">
        <v>126</v>
      </c>
      <c r="CD1885" s="1" t="b">
        <f>AND(E1885&lt;30,NOT(E1885="."),NOT(E1885=""))</f>
        <v>1</v>
      </c>
      <c r="CE1885" s="1" t="b">
        <f t="shared" si="989"/>
        <v>1</v>
      </c>
      <c r="CF1885" s="1" t="b">
        <f t="shared" si="967"/>
        <v>0</v>
      </c>
      <c r="CG1885" s="1" t="b">
        <f t="shared" si="968"/>
        <v>1</v>
      </c>
      <c r="CH1885" s="1" t="b">
        <f t="shared" si="969"/>
        <v>0</v>
      </c>
      <c r="CI1885" s="1" t="b">
        <f t="shared" si="970"/>
        <v>0</v>
      </c>
      <c r="CJ1885" s="1" t="b">
        <f t="shared" si="971"/>
        <v>0</v>
      </c>
      <c r="CK1885" s="1" t="b">
        <f t="shared" si="972"/>
        <v>0</v>
      </c>
      <c r="CL1885" s="1" t="b">
        <f t="shared" si="973"/>
        <v>0</v>
      </c>
      <c r="CM1885" s="1" t="b">
        <f t="shared" si="974"/>
        <v>0</v>
      </c>
      <c r="CN1885" s="1" t="b">
        <f t="shared" si="975"/>
        <v>0</v>
      </c>
      <c r="CO1885" s="2" t="b">
        <f t="shared" si="976"/>
        <v>1</v>
      </c>
      <c r="CP1885" s="2" t="b">
        <f t="shared" si="977"/>
        <v>1</v>
      </c>
      <c r="CQ1885" s="2" t="b">
        <f t="shared" si="978"/>
        <v>0</v>
      </c>
      <c r="CR1885" s="6" t="str">
        <f t="shared" si="979"/>
        <v>Male</v>
      </c>
      <c r="CS1885" s="7">
        <f t="shared" si="980"/>
        <v>1</v>
      </c>
      <c r="CT1885" s="7">
        <f t="shared" si="981"/>
        <v>0</v>
      </c>
      <c r="CU1885" s="7">
        <f t="shared" si="982"/>
        <v>0</v>
      </c>
      <c r="CV1885" s="7">
        <f t="shared" si="983"/>
        <v>1</v>
      </c>
      <c r="CW1885" s="7">
        <f>COUNTIF(M1885,"=*moderna*")</f>
        <v>0</v>
      </c>
      <c r="CX1885" s="1" t="b">
        <f>AND(E1885&lt;30,NOT(E1885="."),NOT(E1885=""))</f>
        <v>1</v>
      </c>
      <c r="CY1885" s="1" t="b">
        <f>AND(E1885&gt;17,E1885&lt;41,NOT(E1885="."),NOT(E1885=""))</f>
        <v>0</v>
      </c>
      <c r="DG1885" s="1" t="b">
        <f>AND(E1885&gt;4,E1885&lt;18,NOT(E1885=""),NOT(E1885="."))</f>
        <v>1</v>
      </c>
    </row>
    <row r="1886" spans="1:111" ht="261" x14ac:dyDescent="0.35">
      <c r="B1886" s="1" t="s">
        <v>13809</v>
      </c>
      <c r="C1886" s="9">
        <v>44413</v>
      </c>
      <c r="D1886" s="10" t="s">
        <v>13809</v>
      </c>
      <c r="E1886" s="1">
        <v>75</v>
      </c>
      <c r="F1886" s="1" t="s">
        <v>108</v>
      </c>
      <c r="G1886" s="1" t="s">
        <v>13809</v>
      </c>
      <c r="H1886" s="1" t="s">
        <v>13809</v>
      </c>
      <c r="I1886" s="9">
        <v>44357</v>
      </c>
      <c r="J1886" s="2" t="s">
        <v>128</v>
      </c>
      <c r="K1886" s="2" t="s">
        <v>13809</v>
      </c>
      <c r="L1886" s="9">
        <v>44385</v>
      </c>
      <c r="M1886" s="2" t="s">
        <v>128</v>
      </c>
      <c r="N1886" s="2" t="s">
        <v>13809</v>
      </c>
      <c r="O1886" s="2" t="s">
        <v>110</v>
      </c>
      <c r="P1886" s="2" t="s">
        <v>112</v>
      </c>
      <c r="Q1886" s="2" t="s">
        <v>277</v>
      </c>
      <c r="S1886" s="2" t="s">
        <v>112</v>
      </c>
      <c r="T1886" s="2" t="s">
        <v>111</v>
      </c>
      <c r="U1886" s="2" t="b">
        <f>OR(S1886="yes",T1886="yes")</f>
        <v>1</v>
      </c>
      <c r="V1886" s="2" t="s">
        <v>126</v>
      </c>
      <c r="W1886" s="1" t="s">
        <v>111</v>
      </c>
      <c r="Y1886" s="2" t="s">
        <v>112</v>
      </c>
      <c r="Z1886" s="2" t="s">
        <v>111</v>
      </c>
      <c r="AA1886" s="2" t="s">
        <v>112</v>
      </c>
      <c r="AB1886" s="2">
        <v>16</v>
      </c>
      <c r="AC1886" s="1" t="s">
        <v>112</v>
      </c>
      <c r="AD1886" s="1" t="s">
        <v>192</v>
      </c>
      <c r="AE1886" s="1" t="s">
        <v>13393</v>
      </c>
      <c r="AF1886" s="1" t="s">
        <v>111</v>
      </c>
      <c r="AJ1886" s="1" t="s">
        <v>115</v>
      </c>
      <c r="AK1886" s="1" t="s">
        <v>2277</v>
      </c>
      <c r="AO1886" s="1" t="s">
        <v>117</v>
      </c>
      <c r="AS1886" s="1" t="s">
        <v>190</v>
      </c>
      <c r="AU1886" s="1" t="s">
        <v>238</v>
      </c>
      <c r="AX1886" s="1" t="s">
        <v>784</v>
      </c>
      <c r="AZ1886" s="1" t="s">
        <v>205</v>
      </c>
      <c r="BA1886" s="1">
        <v>2.9000000000000001E-2</v>
      </c>
      <c r="BD1886" s="1">
        <v>0.6</v>
      </c>
      <c r="BE1886" s="1">
        <v>1182</v>
      </c>
      <c r="BJ1886" s="1" t="s">
        <v>112</v>
      </c>
      <c r="BK1886" s="1" t="s">
        <v>112</v>
      </c>
      <c r="BL1886" s="1" t="s">
        <v>13394</v>
      </c>
      <c r="BM1886" s="1" t="s">
        <v>1850</v>
      </c>
      <c r="BQ1886" s="1" t="s">
        <v>1153</v>
      </c>
      <c r="BR1886" s="1" t="s">
        <v>122</v>
      </c>
      <c r="BS1886" s="1" t="s">
        <v>111</v>
      </c>
      <c r="BT1886" s="34" t="s">
        <v>13395</v>
      </c>
      <c r="BU1886" s="34" t="s">
        <v>9647</v>
      </c>
      <c r="BV1886" s="9">
        <v>44476</v>
      </c>
      <c r="BW1886" s="34" t="s">
        <v>13396</v>
      </c>
      <c r="BY1886" s="2" t="s">
        <v>153</v>
      </c>
      <c r="BZ1886" s="2" t="s">
        <v>124</v>
      </c>
      <c r="CB1886" s="1" t="s">
        <v>13397</v>
      </c>
      <c r="CD1886" s="1" t="b">
        <f>AND(E1886&lt;30,NOT(E1886="."),NOT(E1886=""))</f>
        <v>0</v>
      </c>
      <c r="CE1886" s="1" t="b">
        <f t="shared" si="989"/>
        <v>0</v>
      </c>
      <c r="CF1886" s="1" t="b">
        <f t="shared" si="967"/>
        <v>0</v>
      </c>
      <c r="CG1886" s="1" t="b">
        <f t="shared" si="968"/>
        <v>0</v>
      </c>
      <c r="CH1886" s="1" t="b">
        <f t="shared" si="969"/>
        <v>0</v>
      </c>
      <c r="CI1886" s="1" t="b">
        <f t="shared" si="970"/>
        <v>0</v>
      </c>
      <c r="CJ1886" s="1" t="b">
        <f t="shared" si="971"/>
        <v>0</v>
      </c>
      <c r="CK1886" s="1" t="b">
        <f t="shared" si="972"/>
        <v>0</v>
      </c>
      <c r="CL1886" s="1" t="b">
        <f t="shared" si="973"/>
        <v>0</v>
      </c>
      <c r="CM1886" s="1" t="b">
        <f t="shared" si="974"/>
        <v>0</v>
      </c>
      <c r="CN1886" s="1" t="b">
        <f t="shared" si="975"/>
        <v>1</v>
      </c>
      <c r="CO1886" s="2" t="b">
        <f t="shared" si="976"/>
        <v>0</v>
      </c>
      <c r="CP1886" s="2" t="b">
        <f t="shared" si="977"/>
        <v>0</v>
      </c>
      <c r="CQ1886" s="2" t="b">
        <f t="shared" si="978"/>
        <v>1</v>
      </c>
      <c r="CR1886" s="6" t="str">
        <f t="shared" si="979"/>
        <v>Female</v>
      </c>
      <c r="CS1886" s="7">
        <f t="shared" si="980"/>
        <v>0</v>
      </c>
      <c r="CT1886" s="7">
        <f t="shared" si="981"/>
        <v>1</v>
      </c>
      <c r="CU1886" s="7">
        <f t="shared" si="982"/>
        <v>0</v>
      </c>
      <c r="CV1886" s="7">
        <f t="shared" si="983"/>
        <v>0</v>
      </c>
    </row>
    <row r="1887" spans="1:111" ht="145" x14ac:dyDescent="0.35">
      <c r="B1887" s="1" t="s">
        <v>13809</v>
      </c>
      <c r="C1887" s="9">
        <v>44413</v>
      </c>
      <c r="D1887" s="10" t="s">
        <v>13809</v>
      </c>
      <c r="E1887" s="1">
        <v>43</v>
      </c>
      <c r="F1887" s="1" t="s">
        <v>108</v>
      </c>
      <c r="G1887" s="1" t="s">
        <v>13809</v>
      </c>
      <c r="H1887" s="1" t="s">
        <v>13809</v>
      </c>
      <c r="I1887" s="9">
        <v>44357</v>
      </c>
      <c r="J1887" s="2" t="s">
        <v>109</v>
      </c>
      <c r="K1887" s="2" t="s">
        <v>13809</v>
      </c>
      <c r="L1887" s="9">
        <v>44378</v>
      </c>
      <c r="M1887" s="2" t="s">
        <v>109</v>
      </c>
      <c r="N1887" s="2" t="s">
        <v>13809</v>
      </c>
      <c r="O1887" s="2" t="s">
        <v>110</v>
      </c>
      <c r="P1887" s="2" t="s">
        <v>111</v>
      </c>
      <c r="S1887" s="2" t="s">
        <v>112</v>
      </c>
      <c r="T1887" s="2" t="s">
        <v>112</v>
      </c>
      <c r="U1887" s="2" t="b">
        <v>1</v>
      </c>
      <c r="V1887" s="2" t="s">
        <v>113</v>
      </c>
      <c r="W1887" s="1" t="s">
        <v>111</v>
      </c>
      <c r="Y1887" s="2" t="s">
        <v>112</v>
      </c>
      <c r="Z1887" s="2" t="s">
        <v>111</v>
      </c>
      <c r="AA1887" s="2" t="s">
        <v>112</v>
      </c>
      <c r="AB1887" s="2">
        <v>1</v>
      </c>
      <c r="AC1887" s="1" t="s">
        <v>111</v>
      </c>
      <c r="AF1887" s="1" t="s">
        <v>111</v>
      </c>
      <c r="AJ1887" s="1" t="s">
        <v>115</v>
      </c>
      <c r="AK1887" s="1" t="s">
        <v>185</v>
      </c>
      <c r="AO1887" s="1" t="s">
        <v>117</v>
      </c>
      <c r="AS1887" s="1" t="s">
        <v>196</v>
      </c>
      <c r="AU1887" s="1" t="s">
        <v>132</v>
      </c>
      <c r="AZ1887" s="1" t="s">
        <v>155</v>
      </c>
      <c r="BA1887" s="1" t="s">
        <v>6851</v>
      </c>
      <c r="BJ1887" s="1" t="s">
        <v>111</v>
      </c>
      <c r="BN1887" s="1" t="s">
        <v>111</v>
      </c>
      <c r="BU1887" s="34" t="s">
        <v>6852</v>
      </c>
      <c r="BV1887" s="9">
        <v>44558</v>
      </c>
      <c r="BW1887" s="34" t="s">
        <v>14594</v>
      </c>
      <c r="BY1887" s="2" t="s">
        <v>153</v>
      </c>
      <c r="BZ1887" s="2" t="s">
        <v>124</v>
      </c>
      <c r="CA1887" s="2">
        <v>2</v>
      </c>
      <c r="CB1887" s="1" t="s">
        <v>149</v>
      </c>
      <c r="CC1887" s="2" t="s">
        <v>126</v>
      </c>
      <c r="CD1887" s="1" t="b">
        <f>AND(E1887&lt;30,NOT(E1887="."),NOT(E1887=""))</f>
        <v>0</v>
      </c>
      <c r="CE1887" s="1" t="b">
        <f t="shared" si="989"/>
        <v>0</v>
      </c>
      <c r="CF1887" s="1" t="b">
        <f t="shared" si="967"/>
        <v>0</v>
      </c>
      <c r="CG1887" s="1" t="b">
        <f t="shared" si="968"/>
        <v>0</v>
      </c>
      <c r="CH1887" s="1" t="b">
        <f t="shared" si="969"/>
        <v>0</v>
      </c>
      <c r="CI1887" s="1" t="b">
        <f t="shared" si="970"/>
        <v>0</v>
      </c>
      <c r="CJ1887" s="1" t="b">
        <f t="shared" si="971"/>
        <v>0</v>
      </c>
      <c r="CK1887" s="1" t="b">
        <f t="shared" si="972"/>
        <v>0</v>
      </c>
      <c r="CL1887" s="1" t="b">
        <f t="shared" si="973"/>
        <v>1</v>
      </c>
      <c r="CM1887" s="1" t="b">
        <f t="shared" si="974"/>
        <v>0</v>
      </c>
      <c r="CN1887" s="1" t="b">
        <f t="shared" si="975"/>
        <v>0</v>
      </c>
      <c r="CO1887" s="2" t="b">
        <f t="shared" si="976"/>
        <v>1</v>
      </c>
      <c r="CP1887" s="2" t="b">
        <f t="shared" si="977"/>
        <v>1</v>
      </c>
      <c r="CQ1887" s="2" t="b">
        <f t="shared" si="978"/>
        <v>0</v>
      </c>
      <c r="CR1887" s="6" t="str">
        <f t="shared" si="979"/>
        <v>Female</v>
      </c>
      <c r="CS1887" s="7">
        <f t="shared" si="980"/>
        <v>1</v>
      </c>
      <c r="CT1887" s="7">
        <f t="shared" si="981"/>
        <v>0</v>
      </c>
      <c r="CU1887" s="7">
        <f t="shared" si="982"/>
        <v>0</v>
      </c>
      <c r="CV1887" s="7">
        <f t="shared" si="983"/>
        <v>1</v>
      </c>
      <c r="CW1887" s="7">
        <f t="shared" ref="CW1887:CW1899" si="990">COUNTIF(M1887,"=*moderna*")</f>
        <v>0</v>
      </c>
      <c r="CX1887" s="1" t="b">
        <f t="shared" ref="CX1887:CX1899" si="991">AND(E1887&lt;30,NOT(E1887="."),NOT(E1887=""))</f>
        <v>0</v>
      </c>
      <c r="CY1887" s="1" t="b">
        <f t="shared" ref="CY1887:CY1899" si="992">AND(E1887&gt;17,E1887&lt;41,NOT(E1887="."),NOT(E1887=""))</f>
        <v>0</v>
      </c>
      <c r="DG1887" s="1" t="b">
        <f t="shared" ref="DG1887:DG1899" si="993">AND(E1887&gt;4,E1887&lt;18,NOT(E1887=""),NOT(E1887="."))</f>
        <v>0</v>
      </c>
    </row>
    <row r="1888" spans="1:111" ht="101.5" x14ac:dyDescent="0.35">
      <c r="B1888" s="1" t="s">
        <v>13809</v>
      </c>
      <c r="C1888" s="9">
        <v>44413</v>
      </c>
      <c r="D1888" s="10" t="s">
        <v>13809</v>
      </c>
      <c r="E1888" s="1">
        <v>16</v>
      </c>
      <c r="F1888" s="1" t="s">
        <v>127</v>
      </c>
      <c r="G1888" s="1" t="s">
        <v>13809</v>
      </c>
      <c r="H1888" s="1" t="s">
        <v>13809</v>
      </c>
      <c r="I1888" s="2" t="s">
        <v>183</v>
      </c>
      <c r="J1888" s="2" t="s">
        <v>109</v>
      </c>
      <c r="K1888" s="2" t="s">
        <v>13809</v>
      </c>
      <c r="L1888" s="9">
        <v>44389</v>
      </c>
      <c r="M1888" s="2" t="s">
        <v>109</v>
      </c>
      <c r="N1888" s="2" t="s">
        <v>13809</v>
      </c>
      <c r="O1888" s="2" t="s">
        <v>110</v>
      </c>
      <c r="P1888" s="2" t="s">
        <v>111</v>
      </c>
      <c r="S1888" s="2" t="s">
        <v>112</v>
      </c>
      <c r="T1888" s="2" t="s">
        <v>111</v>
      </c>
      <c r="U1888" s="2" t="b">
        <v>1</v>
      </c>
      <c r="V1888" s="2" t="s">
        <v>113</v>
      </c>
      <c r="W1888" s="1" t="s">
        <v>112</v>
      </c>
      <c r="X1888" s="1" t="s">
        <v>114</v>
      </c>
      <c r="Y1888" s="2" t="s">
        <v>112</v>
      </c>
      <c r="Z1888" s="2" t="s">
        <v>111</v>
      </c>
      <c r="AA1888" s="2" t="s">
        <v>112</v>
      </c>
      <c r="AB1888" s="2">
        <v>2</v>
      </c>
      <c r="AC1888" s="1" t="s">
        <v>111</v>
      </c>
      <c r="AF1888" s="1" t="s">
        <v>111</v>
      </c>
      <c r="AJ1888" s="1" t="s">
        <v>115</v>
      </c>
      <c r="AK1888" s="1" t="s">
        <v>150</v>
      </c>
      <c r="AO1888" s="1" t="s">
        <v>195</v>
      </c>
      <c r="AS1888" s="1" t="s">
        <v>118</v>
      </c>
      <c r="AU1888" s="1" t="s">
        <v>132</v>
      </c>
      <c r="AZ1888" s="1" t="s">
        <v>402</v>
      </c>
      <c r="BA1888" s="1" t="s">
        <v>6853</v>
      </c>
      <c r="BE1888" s="1">
        <v>16.3</v>
      </c>
      <c r="BJ1888" s="1" t="s">
        <v>112</v>
      </c>
      <c r="BK1888" s="1" t="s">
        <v>112</v>
      </c>
      <c r="BL1888" s="1" t="s">
        <v>161</v>
      </c>
      <c r="BM1888" s="1" t="s">
        <v>2667</v>
      </c>
      <c r="BQ1888" s="1" t="s">
        <v>121</v>
      </c>
      <c r="BR1888" s="1" t="s">
        <v>122</v>
      </c>
      <c r="BS1888" s="1" t="s">
        <v>112</v>
      </c>
      <c r="BU1888" s="34" t="s">
        <v>6854</v>
      </c>
      <c r="BV1888" s="9">
        <v>44413</v>
      </c>
      <c r="BW1888" s="34" t="s">
        <v>14595</v>
      </c>
      <c r="BY1888" s="2" t="s">
        <v>156</v>
      </c>
      <c r="BZ1888" s="2" t="s">
        <v>124</v>
      </c>
      <c r="CA1888" s="2">
        <v>2</v>
      </c>
      <c r="CB1888" s="1" t="s">
        <v>6855</v>
      </c>
      <c r="CC1888" s="2" t="s">
        <v>126</v>
      </c>
      <c r="CD1888" s="1" t="b">
        <v>1</v>
      </c>
      <c r="CE1888" s="1" t="b">
        <f t="shared" si="989"/>
        <v>1</v>
      </c>
      <c r="CF1888" s="1" t="b">
        <f t="shared" si="967"/>
        <v>0</v>
      </c>
      <c r="CG1888" s="1" t="b">
        <f t="shared" si="968"/>
        <v>0</v>
      </c>
      <c r="CH1888" s="1" t="b">
        <f t="shared" si="969"/>
        <v>1</v>
      </c>
      <c r="CI1888" s="1" t="b">
        <f t="shared" si="970"/>
        <v>0</v>
      </c>
      <c r="CJ1888" s="1" t="b">
        <f t="shared" si="971"/>
        <v>0</v>
      </c>
      <c r="CK1888" s="1" t="b">
        <f t="shared" si="972"/>
        <v>0</v>
      </c>
      <c r="CL1888" s="1" t="b">
        <f t="shared" si="973"/>
        <v>0</v>
      </c>
      <c r="CM1888" s="1" t="b">
        <f t="shared" si="974"/>
        <v>0</v>
      </c>
      <c r="CN1888" s="1" t="b">
        <f t="shared" si="975"/>
        <v>0</v>
      </c>
      <c r="CO1888" s="2" t="b">
        <f t="shared" si="976"/>
        <v>1</v>
      </c>
      <c r="CP1888" s="2" t="b">
        <f t="shared" si="977"/>
        <v>1</v>
      </c>
      <c r="CQ1888" s="2" t="b">
        <f t="shared" si="978"/>
        <v>0</v>
      </c>
      <c r="CR1888" s="6" t="str">
        <f t="shared" si="979"/>
        <v>Male</v>
      </c>
      <c r="CS1888" s="7">
        <f t="shared" si="980"/>
        <v>1</v>
      </c>
      <c r="CT1888" s="7">
        <f t="shared" si="981"/>
        <v>0</v>
      </c>
      <c r="CU1888" s="7">
        <f t="shared" si="982"/>
        <v>0</v>
      </c>
      <c r="CV1888" s="7">
        <f t="shared" si="983"/>
        <v>1</v>
      </c>
      <c r="CW1888" s="7">
        <f t="shared" si="990"/>
        <v>0</v>
      </c>
      <c r="CX1888" s="1" t="b">
        <f t="shared" si="991"/>
        <v>1</v>
      </c>
      <c r="CY1888" s="1" t="b">
        <f t="shared" si="992"/>
        <v>0</v>
      </c>
      <c r="DG1888" s="1" t="b">
        <f t="shared" si="993"/>
        <v>1</v>
      </c>
    </row>
    <row r="1889" spans="2:111" ht="304.5" x14ac:dyDescent="0.35">
      <c r="B1889" s="1" t="s">
        <v>13809</v>
      </c>
      <c r="C1889" s="9">
        <v>44435</v>
      </c>
      <c r="D1889" s="10" t="s">
        <v>13809</v>
      </c>
      <c r="E1889" s="1">
        <v>19</v>
      </c>
      <c r="F1889" s="1" t="s">
        <v>127</v>
      </c>
      <c r="G1889" s="1" t="s">
        <v>13809</v>
      </c>
      <c r="H1889" s="1" t="s">
        <v>13809</v>
      </c>
      <c r="I1889" s="2" t="s">
        <v>183</v>
      </c>
      <c r="J1889" s="2" t="s">
        <v>163</v>
      </c>
      <c r="K1889" s="2" t="s">
        <v>13809</v>
      </c>
      <c r="L1889" s="9">
        <v>44408</v>
      </c>
      <c r="M1889" s="2" t="s">
        <v>109</v>
      </c>
      <c r="N1889" s="2" t="s">
        <v>13809</v>
      </c>
      <c r="O1889" s="2" t="s">
        <v>110</v>
      </c>
      <c r="P1889" s="2" t="s">
        <v>111</v>
      </c>
      <c r="S1889" s="2" t="s">
        <v>112</v>
      </c>
      <c r="T1889" s="2" t="s">
        <v>111</v>
      </c>
      <c r="U1889" s="2" t="b">
        <f>OR(S1889="yes",T1889="yes")</f>
        <v>1</v>
      </c>
      <c r="V1889" s="2" t="s">
        <v>113</v>
      </c>
      <c r="W1889" s="1" t="s">
        <v>112</v>
      </c>
      <c r="X1889" s="1" t="s">
        <v>114</v>
      </c>
      <c r="Y1889" s="2" t="s">
        <v>112</v>
      </c>
      <c r="Z1889" s="2" t="s">
        <v>111</v>
      </c>
      <c r="AA1889" s="2" t="s">
        <v>112</v>
      </c>
      <c r="AB1889" s="2">
        <v>2</v>
      </c>
      <c r="AC1889" s="1" t="s">
        <v>111</v>
      </c>
      <c r="AF1889" s="1" t="s">
        <v>111</v>
      </c>
      <c r="AJ1889" s="1" t="s">
        <v>115</v>
      </c>
      <c r="AK1889" s="1" t="s">
        <v>150</v>
      </c>
      <c r="AO1889" s="1" t="s">
        <v>130</v>
      </c>
      <c r="AS1889" s="1" t="s">
        <v>118</v>
      </c>
      <c r="AU1889" s="1" t="s">
        <v>132</v>
      </c>
      <c r="AZ1889" s="1" t="s">
        <v>120</v>
      </c>
      <c r="BA1889" s="1" t="s">
        <v>6856</v>
      </c>
      <c r="BG1889" s="1">
        <v>3</v>
      </c>
      <c r="BH1889" s="1">
        <v>3</v>
      </c>
      <c r="BJ1889" s="1" t="s">
        <v>112</v>
      </c>
      <c r="BK1889" s="1" t="s">
        <v>112</v>
      </c>
      <c r="BL1889" s="1" t="s">
        <v>161</v>
      </c>
      <c r="BM1889" s="1" t="s">
        <v>6857</v>
      </c>
      <c r="BQ1889" s="1" t="s">
        <v>121</v>
      </c>
      <c r="BR1889" s="1" t="s">
        <v>122</v>
      </c>
      <c r="BS1889" s="1" t="s">
        <v>111</v>
      </c>
      <c r="BT1889" s="34" t="s">
        <v>4244</v>
      </c>
      <c r="BU1889" s="34" t="s">
        <v>13935</v>
      </c>
      <c r="BV1889" s="9">
        <v>44435</v>
      </c>
      <c r="BW1889" s="34" t="s">
        <v>14596</v>
      </c>
      <c r="BY1889" s="2" t="s">
        <v>136</v>
      </c>
      <c r="BZ1889" s="2" t="s">
        <v>124</v>
      </c>
      <c r="CA1889" s="2">
        <v>2</v>
      </c>
      <c r="CB1889" s="1" t="s">
        <v>567</v>
      </c>
      <c r="CC1889" s="2" t="s">
        <v>126</v>
      </c>
      <c r="CD1889" s="1" t="b">
        <f>AND(E1889&lt;30,NOT(E1889="."),NOT(E1889=""))</f>
        <v>1</v>
      </c>
      <c r="CE1889" s="1" t="b">
        <f t="shared" si="989"/>
        <v>0</v>
      </c>
      <c r="CF1889" s="1" t="b">
        <f t="shared" si="967"/>
        <v>0</v>
      </c>
      <c r="CG1889" s="1" t="b">
        <f t="shared" si="968"/>
        <v>0</v>
      </c>
      <c r="CH1889" s="1" t="b">
        <f t="shared" si="969"/>
        <v>0</v>
      </c>
      <c r="CI1889" s="1" t="b">
        <f t="shared" si="970"/>
        <v>1</v>
      </c>
      <c r="CJ1889" s="1" t="b">
        <f t="shared" si="971"/>
        <v>0</v>
      </c>
      <c r="CK1889" s="1" t="b">
        <f t="shared" si="972"/>
        <v>0</v>
      </c>
      <c r="CL1889" s="1" t="b">
        <f t="shared" si="973"/>
        <v>0</v>
      </c>
      <c r="CM1889" s="1" t="b">
        <f t="shared" si="974"/>
        <v>0</v>
      </c>
      <c r="CN1889" s="1" t="b">
        <f t="shared" si="975"/>
        <v>0</v>
      </c>
      <c r="CO1889" s="2" t="b">
        <f t="shared" si="976"/>
        <v>1</v>
      </c>
      <c r="CP1889" s="2" t="b">
        <f t="shared" si="977"/>
        <v>1</v>
      </c>
      <c r="CQ1889" s="2" t="b">
        <f t="shared" si="978"/>
        <v>0</v>
      </c>
      <c r="CR1889" s="6" t="str">
        <f t="shared" si="979"/>
        <v>Male</v>
      </c>
      <c r="CS1889" s="7">
        <f t="shared" si="980"/>
        <v>0</v>
      </c>
      <c r="CT1889" s="7">
        <f t="shared" si="981"/>
        <v>0</v>
      </c>
      <c r="CU1889" s="7">
        <f t="shared" si="982"/>
        <v>0</v>
      </c>
      <c r="CV1889" s="7">
        <f t="shared" si="983"/>
        <v>1</v>
      </c>
      <c r="CW1889" s="7">
        <f t="shared" si="990"/>
        <v>0</v>
      </c>
      <c r="CX1889" s="1" t="b">
        <f t="shared" si="991"/>
        <v>1</v>
      </c>
      <c r="CY1889" s="1" t="b">
        <f t="shared" si="992"/>
        <v>1</v>
      </c>
      <c r="DG1889" s="1" t="b">
        <f t="shared" si="993"/>
        <v>0</v>
      </c>
    </row>
    <row r="1890" spans="2:111" ht="188.5" x14ac:dyDescent="0.35">
      <c r="B1890" s="1" t="s">
        <v>13809</v>
      </c>
      <c r="C1890" s="9">
        <v>44413</v>
      </c>
      <c r="D1890" s="10" t="s">
        <v>13809</v>
      </c>
      <c r="E1890" s="1">
        <v>46</v>
      </c>
      <c r="F1890" s="1" t="s">
        <v>108</v>
      </c>
      <c r="G1890" s="1" t="s">
        <v>13809</v>
      </c>
      <c r="H1890" s="1" t="s">
        <v>13809</v>
      </c>
      <c r="I1890" s="9">
        <v>44338</v>
      </c>
      <c r="J1890" s="2" t="s">
        <v>128</v>
      </c>
      <c r="K1890" s="2" t="s">
        <v>13809</v>
      </c>
      <c r="L1890" s="9">
        <v>44507</v>
      </c>
      <c r="M1890" s="2" t="s">
        <v>128</v>
      </c>
      <c r="N1890" s="2" t="s">
        <v>13809</v>
      </c>
      <c r="O1890" s="2" t="s">
        <v>110</v>
      </c>
      <c r="P1890" s="2" t="s">
        <v>111</v>
      </c>
      <c r="S1890" s="2" t="s">
        <v>111</v>
      </c>
      <c r="T1890" s="2" t="s">
        <v>112</v>
      </c>
      <c r="U1890" s="2" t="b">
        <v>1</v>
      </c>
      <c r="V1890" s="2" t="s">
        <v>126</v>
      </c>
      <c r="W1890" s="1" t="s">
        <v>111</v>
      </c>
      <c r="Y1890" s="2" t="s">
        <v>112</v>
      </c>
      <c r="Z1890" s="2" t="s">
        <v>112</v>
      </c>
      <c r="AB1890" s="2">
        <v>2</v>
      </c>
      <c r="AF1890" s="1" t="s">
        <v>111</v>
      </c>
      <c r="AH1890" s="1" t="s">
        <v>1351</v>
      </c>
      <c r="AJ1890" s="1" t="s">
        <v>115</v>
      </c>
      <c r="AK1890" s="1" t="s">
        <v>349</v>
      </c>
      <c r="AN1890" s="1" t="s">
        <v>6858</v>
      </c>
      <c r="AO1890" s="1" t="s">
        <v>117</v>
      </c>
      <c r="AU1890" s="1" t="s">
        <v>132</v>
      </c>
      <c r="AZ1890" s="1" t="s">
        <v>155</v>
      </c>
      <c r="BA1890" s="1">
        <v>0</v>
      </c>
      <c r="BJ1890" s="1" t="s">
        <v>111</v>
      </c>
      <c r="BN1890" s="1" t="s">
        <v>112</v>
      </c>
      <c r="BO1890" s="1" t="s">
        <v>148</v>
      </c>
      <c r="BP1890" s="1" t="s">
        <v>235</v>
      </c>
      <c r="BU1890" s="34" t="s">
        <v>6859</v>
      </c>
      <c r="BV1890" s="9">
        <v>44543</v>
      </c>
      <c r="BW1890" s="34" t="s">
        <v>6860</v>
      </c>
      <c r="BY1890" s="2" t="s">
        <v>153</v>
      </c>
      <c r="BZ1890" s="2" t="s">
        <v>124</v>
      </c>
      <c r="CB1890" s="1" t="s">
        <v>175</v>
      </c>
      <c r="CD1890" s="1" t="b">
        <f>AND(E1890&lt;30,NOT(E1890="."),NOT(E1890=""))</f>
        <v>0</v>
      </c>
      <c r="CE1890" s="1" t="b">
        <f t="shared" si="989"/>
        <v>0</v>
      </c>
      <c r="CF1890" s="1" t="b">
        <f t="shared" si="967"/>
        <v>0</v>
      </c>
      <c r="CG1890" s="1" t="b">
        <f t="shared" si="968"/>
        <v>0</v>
      </c>
      <c r="CH1890" s="1" t="b">
        <f t="shared" si="969"/>
        <v>0</v>
      </c>
      <c r="CI1890" s="1" t="b">
        <f t="shared" si="970"/>
        <v>0</v>
      </c>
      <c r="CJ1890" s="1" t="b">
        <f t="shared" si="971"/>
        <v>0</v>
      </c>
      <c r="CK1890" s="1" t="b">
        <f t="shared" si="972"/>
        <v>0</v>
      </c>
      <c r="CL1890" s="1" t="b">
        <f t="shared" si="973"/>
        <v>1</v>
      </c>
      <c r="CM1890" s="1" t="b">
        <f t="shared" si="974"/>
        <v>0</v>
      </c>
      <c r="CN1890" s="1" t="b">
        <f t="shared" si="975"/>
        <v>0</v>
      </c>
      <c r="CO1890" s="2" t="b">
        <f t="shared" si="976"/>
        <v>1</v>
      </c>
      <c r="CP1890" s="2" t="b">
        <f t="shared" si="977"/>
        <v>1</v>
      </c>
      <c r="CQ1890" s="2" t="b">
        <f t="shared" si="978"/>
        <v>0</v>
      </c>
      <c r="CR1890" s="6" t="str">
        <f t="shared" si="979"/>
        <v>Female</v>
      </c>
      <c r="CS1890" s="7">
        <f t="shared" si="980"/>
        <v>0</v>
      </c>
      <c r="CT1890" s="7">
        <f t="shared" si="981"/>
        <v>1</v>
      </c>
      <c r="CU1890" s="7">
        <f t="shared" si="982"/>
        <v>0</v>
      </c>
      <c r="CV1890" s="7">
        <f t="shared" si="983"/>
        <v>0</v>
      </c>
      <c r="CW1890" s="7">
        <f t="shared" si="990"/>
        <v>1</v>
      </c>
      <c r="CX1890" s="1" t="b">
        <f t="shared" si="991"/>
        <v>0</v>
      </c>
      <c r="CY1890" s="1" t="b">
        <f t="shared" si="992"/>
        <v>0</v>
      </c>
      <c r="DG1890" s="1" t="b">
        <f t="shared" si="993"/>
        <v>0</v>
      </c>
    </row>
    <row r="1891" spans="2:111" ht="87" x14ac:dyDescent="0.35">
      <c r="B1891" s="1" t="s">
        <v>13809</v>
      </c>
      <c r="C1891" s="9">
        <v>44413</v>
      </c>
      <c r="D1891" s="10" t="s">
        <v>13809</v>
      </c>
      <c r="E1891" s="1">
        <v>17</v>
      </c>
      <c r="F1891" s="1" t="s">
        <v>127</v>
      </c>
      <c r="G1891" s="1" t="s">
        <v>13809</v>
      </c>
      <c r="H1891" s="1" t="s">
        <v>13809</v>
      </c>
      <c r="I1891" s="2" t="s">
        <v>183</v>
      </c>
      <c r="J1891" s="2" t="s">
        <v>109</v>
      </c>
      <c r="K1891" s="2" t="s">
        <v>13809</v>
      </c>
      <c r="L1891" s="9">
        <v>44409</v>
      </c>
      <c r="M1891" s="2" t="s">
        <v>109</v>
      </c>
      <c r="N1891" s="2" t="s">
        <v>13809</v>
      </c>
      <c r="O1891" s="2" t="s">
        <v>110</v>
      </c>
      <c r="P1891" s="2" t="s">
        <v>111</v>
      </c>
      <c r="S1891" s="2" t="s">
        <v>112</v>
      </c>
      <c r="T1891" s="2" t="s">
        <v>111</v>
      </c>
      <c r="U1891" s="2" t="b">
        <f>OR(S1891="yes",T1891="yes")</f>
        <v>1</v>
      </c>
      <c r="V1891" s="2" t="s">
        <v>113</v>
      </c>
      <c r="W1891" s="1" t="s">
        <v>112</v>
      </c>
      <c r="X1891" s="1" t="s">
        <v>110</v>
      </c>
      <c r="Y1891" s="2" t="s">
        <v>112</v>
      </c>
      <c r="Z1891" s="2" t="s">
        <v>111</v>
      </c>
      <c r="AA1891" s="2" t="s">
        <v>112</v>
      </c>
      <c r="AB1891" s="2">
        <v>3</v>
      </c>
      <c r="AC1891" s="1" t="s">
        <v>111</v>
      </c>
      <c r="AF1891" s="1" t="s">
        <v>111</v>
      </c>
      <c r="AJ1891" s="1" t="s">
        <v>115</v>
      </c>
      <c r="AK1891" s="1" t="s">
        <v>215</v>
      </c>
      <c r="AO1891" s="1" t="s">
        <v>130</v>
      </c>
      <c r="AS1891" s="1" t="s">
        <v>118</v>
      </c>
      <c r="AU1891" s="1" t="s">
        <v>132</v>
      </c>
      <c r="AZ1891" s="1" t="s">
        <v>141</v>
      </c>
      <c r="BC1891" s="1" t="s">
        <v>6861</v>
      </c>
      <c r="BG1891" s="1" t="s">
        <v>6862</v>
      </c>
      <c r="BJ1891" s="1" t="s">
        <v>112</v>
      </c>
      <c r="BK1891" s="1" t="s">
        <v>112</v>
      </c>
      <c r="BL1891" s="1" t="s">
        <v>142</v>
      </c>
      <c r="BQ1891" s="1" t="s">
        <v>1460</v>
      </c>
      <c r="BR1891" s="1" t="s">
        <v>122</v>
      </c>
      <c r="BS1891" s="1" t="s">
        <v>112</v>
      </c>
      <c r="BU1891" s="34" t="s">
        <v>6863</v>
      </c>
      <c r="BV1891" s="9">
        <v>44415</v>
      </c>
      <c r="BW1891" s="34" t="s">
        <v>6864</v>
      </c>
      <c r="BY1891" s="2" t="s">
        <v>123</v>
      </c>
      <c r="BZ1891" s="2" t="s">
        <v>124</v>
      </c>
      <c r="CA1891" s="2">
        <v>2</v>
      </c>
      <c r="CB1891" s="1" t="s">
        <v>258</v>
      </c>
      <c r="CC1891" s="2" t="s">
        <v>126</v>
      </c>
      <c r="CD1891" s="1" t="b">
        <f>AND(E1891&lt;30,NOT(E1891="."),NOT(E1891=""))</f>
        <v>1</v>
      </c>
      <c r="CE1891" s="1" t="b">
        <f t="shared" si="989"/>
        <v>1</v>
      </c>
      <c r="CF1891" s="1" t="b">
        <f t="shared" si="967"/>
        <v>0</v>
      </c>
      <c r="CG1891" s="1" t="b">
        <f t="shared" si="968"/>
        <v>0</v>
      </c>
      <c r="CH1891" s="1" t="b">
        <f t="shared" si="969"/>
        <v>1</v>
      </c>
      <c r="CI1891" s="1" t="b">
        <f t="shared" si="970"/>
        <v>0</v>
      </c>
      <c r="CJ1891" s="1" t="b">
        <f t="shared" si="971"/>
        <v>0</v>
      </c>
      <c r="CK1891" s="1" t="b">
        <f t="shared" si="972"/>
        <v>0</v>
      </c>
      <c r="CL1891" s="1" t="b">
        <f t="shared" si="973"/>
        <v>0</v>
      </c>
      <c r="CM1891" s="1" t="b">
        <f t="shared" si="974"/>
        <v>0</v>
      </c>
      <c r="CN1891" s="1" t="b">
        <f t="shared" si="975"/>
        <v>0</v>
      </c>
      <c r="CO1891" s="2" t="b">
        <f t="shared" si="976"/>
        <v>1</v>
      </c>
      <c r="CP1891" s="2" t="b">
        <f t="shared" si="977"/>
        <v>1</v>
      </c>
      <c r="CQ1891" s="2" t="b">
        <f t="shared" si="978"/>
        <v>0</v>
      </c>
      <c r="CR1891" s="6" t="str">
        <f t="shared" si="979"/>
        <v>Male</v>
      </c>
      <c r="CS1891" s="7">
        <f t="shared" si="980"/>
        <v>1</v>
      </c>
      <c r="CT1891" s="7">
        <f t="shared" si="981"/>
        <v>0</v>
      </c>
      <c r="CU1891" s="7">
        <f t="shared" si="982"/>
        <v>0</v>
      </c>
      <c r="CV1891" s="7">
        <f t="shared" si="983"/>
        <v>1</v>
      </c>
      <c r="CW1891" s="7">
        <f t="shared" si="990"/>
        <v>0</v>
      </c>
      <c r="CX1891" s="1" t="b">
        <f t="shared" si="991"/>
        <v>1</v>
      </c>
      <c r="CY1891" s="1" t="b">
        <f t="shared" si="992"/>
        <v>0</v>
      </c>
      <c r="DG1891" s="1" t="b">
        <f t="shared" si="993"/>
        <v>1</v>
      </c>
    </row>
    <row r="1892" spans="2:111" ht="174" x14ac:dyDescent="0.35">
      <c r="B1892" s="1" t="s">
        <v>13809</v>
      </c>
      <c r="C1892" s="9">
        <v>44414</v>
      </c>
      <c r="D1892" s="10" t="s">
        <v>13809</v>
      </c>
      <c r="E1892" s="1">
        <v>17</v>
      </c>
      <c r="F1892" s="1" t="s">
        <v>127</v>
      </c>
      <c r="G1892" s="1" t="s">
        <v>13809</v>
      </c>
      <c r="H1892" s="1" t="s">
        <v>13809</v>
      </c>
      <c r="I1892" s="2" t="s">
        <v>183</v>
      </c>
      <c r="J1892" s="2" t="s">
        <v>163</v>
      </c>
      <c r="K1892" s="2" t="s">
        <v>13809</v>
      </c>
      <c r="L1892" s="9">
        <v>44408</v>
      </c>
      <c r="M1892" s="2" t="s">
        <v>109</v>
      </c>
      <c r="N1892" s="2" t="s">
        <v>13809</v>
      </c>
      <c r="O1892" s="2" t="s">
        <v>110</v>
      </c>
      <c r="P1892" s="2" t="s">
        <v>111</v>
      </c>
      <c r="S1892" s="2" t="s">
        <v>112</v>
      </c>
      <c r="U1892" s="2" t="b">
        <v>1</v>
      </c>
      <c r="V1892" s="2" t="s">
        <v>113</v>
      </c>
      <c r="W1892" s="1" t="s">
        <v>112</v>
      </c>
      <c r="X1892" s="1" t="s">
        <v>110</v>
      </c>
      <c r="Y1892" s="2" t="s">
        <v>112</v>
      </c>
      <c r="Z1892" s="2" t="s">
        <v>111</v>
      </c>
      <c r="AA1892" s="2" t="s">
        <v>112</v>
      </c>
      <c r="AB1892" s="2">
        <v>3</v>
      </c>
      <c r="AC1892" s="1" t="s">
        <v>111</v>
      </c>
      <c r="AF1892" s="1" t="s">
        <v>111</v>
      </c>
      <c r="AJ1892" s="1" t="s">
        <v>115</v>
      </c>
      <c r="AK1892" s="1" t="s">
        <v>129</v>
      </c>
      <c r="AO1892" s="1" t="s">
        <v>195</v>
      </c>
      <c r="AS1892" s="1" t="s">
        <v>118</v>
      </c>
      <c r="AU1892" s="1" t="s">
        <v>238</v>
      </c>
      <c r="AX1892" s="1" t="s">
        <v>6865</v>
      </c>
      <c r="AZ1892" s="1" t="s">
        <v>155</v>
      </c>
      <c r="BA1892" s="1" t="s">
        <v>6866</v>
      </c>
      <c r="BJ1892" s="1" t="s">
        <v>112</v>
      </c>
      <c r="BK1892" s="1" t="s">
        <v>112</v>
      </c>
      <c r="BL1892" s="1" t="s">
        <v>268</v>
      </c>
      <c r="BM1892" s="1" t="s">
        <v>6867</v>
      </c>
      <c r="BQ1892" s="1" t="s">
        <v>121</v>
      </c>
      <c r="BR1892" s="1" t="s">
        <v>122</v>
      </c>
      <c r="BS1892" s="1" t="s">
        <v>112</v>
      </c>
      <c r="BU1892" s="34" t="s">
        <v>3995</v>
      </c>
      <c r="BV1892" s="9">
        <v>44567</v>
      </c>
      <c r="BW1892" s="34" t="s">
        <v>14597</v>
      </c>
      <c r="BY1892" s="2" t="s">
        <v>123</v>
      </c>
      <c r="BZ1892" s="2" t="s">
        <v>124</v>
      </c>
      <c r="CA1892" s="2">
        <v>2</v>
      </c>
      <c r="CB1892" s="1" t="s">
        <v>149</v>
      </c>
      <c r="CC1892" s="2" t="s">
        <v>126</v>
      </c>
      <c r="CD1892" s="1" t="b">
        <v>1</v>
      </c>
      <c r="CE1892" s="1" t="b">
        <v>1</v>
      </c>
      <c r="CF1892" s="1" t="b">
        <f t="shared" si="967"/>
        <v>0</v>
      </c>
      <c r="CG1892" s="1" t="b">
        <f t="shared" si="968"/>
        <v>0</v>
      </c>
      <c r="CH1892" s="1" t="b">
        <f t="shared" si="969"/>
        <v>1</v>
      </c>
      <c r="CI1892" s="1" t="b">
        <f t="shared" si="970"/>
        <v>0</v>
      </c>
      <c r="CJ1892" s="1" t="b">
        <f t="shared" si="971"/>
        <v>0</v>
      </c>
      <c r="CK1892" s="1" t="b">
        <f t="shared" si="972"/>
        <v>0</v>
      </c>
      <c r="CL1892" s="1" t="b">
        <f t="shared" si="973"/>
        <v>0</v>
      </c>
      <c r="CM1892" s="1" t="b">
        <f t="shared" si="974"/>
        <v>0</v>
      </c>
      <c r="CN1892" s="1" t="b">
        <f t="shared" si="975"/>
        <v>0</v>
      </c>
      <c r="CO1892" s="2" t="b">
        <f t="shared" si="976"/>
        <v>1</v>
      </c>
      <c r="CP1892" s="2" t="b">
        <f t="shared" si="977"/>
        <v>1</v>
      </c>
      <c r="CQ1892" s="2" t="b">
        <f t="shared" si="978"/>
        <v>0</v>
      </c>
      <c r="CR1892" s="6" t="str">
        <f t="shared" si="979"/>
        <v>Male</v>
      </c>
      <c r="CS1892" s="7">
        <f t="shared" si="980"/>
        <v>0</v>
      </c>
      <c r="CT1892" s="7">
        <f t="shared" si="981"/>
        <v>0</v>
      </c>
      <c r="CU1892" s="7">
        <f t="shared" si="982"/>
        <v>0</v>
      </c>
      <c r="CV1892" s="7">
        <f t="shared" si="983"/>
        <v>1</v>
      </c>
      <c r="CW1892" s="7">
        <f t="shared" si="990"/>
        <v>0</v>
      </c>
      <c r="CX1892" s="1" t="b">
        <f t="shared" si="991"/>
        <v>1</v>
      </c>
      <c r="CY1892" s="1" t="b">
        <f t="shared" si="992"/>
        <v>0</v>
      </c>
      <c r="DG1892" s="1" t="b">
        <f t="shared" si="993"/>
        <v>1</v>
      </c>
    </row>
    <row r="1893" spans="2:111" ht="72.5" x14ac:dyDescent="0.35">
      <c r="B1893" s="1" t="s">
        <v>13809</v>
      </c>
      <c r="C1893" s="9">
        <v>44413</v>
      </c>
      <c r="D1893" s="10" t="s">
        <v>13809</v>
      </c>
      <c r="E1893" s="1">
        <v>82</v>
      </c>
      <c r="F1893" s="1" t="s">
        <v>108</v>
      </c>
      <c r="G1893" s="1" t="s">
        <v>13809</v>
      </c>
      <c r="H1893" s="1" t="s">
        <v>13809</v>
      </c>
      <c r="I1893" s="2" t="s">
        <v>183</v>
      </c>
      <c r="J1893" s="2" t="s">
        <v>128</v>
      </c>
      <c r="K1893" s="2" t="s">
        <v>13809</v>
      </c>
      <c r="L1893" s="9">
        <v>44259</v>
      </c>
      <c r="M1893" s="2" t="s">
        <v>128</v>
      </c>
      <c r="N1893" s="2" t="s">
        <v>13809</v>
      </c>
      <c r="O1893" s="2" t="s">
        <v>110</v>
      </c>
      <c r="P1893" s="2" t="s">
        <v>111</v>
      </c>
      <c r="S1893" s="2" t="s">
        <v>112</v>
      </c>
      <c r="T1893" s="2" t="s">
        <v>111</v>
      </c>
      <c r="U1893" s="2" t="b">
        <v>1</v>
      </c>
      <c r="V1893" s="2" t="s">
        <v>113</v>
      </c>
      <c r="W1893" s="1" t="s">
        <v>111</v>
      </c>
      <c r="Y1893" s="2" t="s">
        <v>111</v>
      </c>
      <c r="AF1893" s="1" t="s">
        <v>111</v>
      </c>
      <c r="AK1893" s="1" t="s">
        <v>2277</v>
      </c>
      <c r="BJ1893" s="1" t="s">
        <v>112</v>
      </c>
      <c r="BK1893" s="1" t="s">
        <v>111</v>
      </c>
      <c r="BQ1893" s="1" t="s">
        <v>121</v>
      </c>
      <c r="BR1893" s="1" t="s">
        <v>122</v>
      </c>
      <c r="BS1893" s="1" t="s">
        <v>112</v>
      </c>
      <c r="BU1893" s="34" t="s">
        <v>6868</v>
      </c>
      <c r="BV1893" s="9">
        <v>44413</v>
      </c>
      <c r="BW1893" s="34" t="s">
        <v>14598</v>
      </c>
      <c r="BY1893" s="2" t="s">
        <v>123</v>
      </c>
      <c r="BZ1893" s="2" t="s">
        <v>162</v>
      </c>
      <c r="CA1893" s="2">
        <v>2</v>
      </c>
      <c r="CB1893" s="1" t="s">
        <v>505</v>
      </c>
      <c r="CC1893" s="2" t="s">
        <v>113</v>
      </c>
      <c r="CD1893" s="1" t="b">
        <v>0</v>
      </c>
      <c r="CE1893" s="1" t="b">
        <v>0</v>
      </c>
      <c r="CF1893" s="1" t="b">
        <f t="shared" si="967"/>
        <v>0</v>
      </c>
      <c r="CG1893" s="1" t="b">
        <f t="shared" si="968"/>
        <v>0</v>
      </c>
      <c r="CH1893" s="1" t="b">
        <f t="shared" si="969"/>
        <v>0</v>
      </c>
      <c r="CI1893" s="1" t="b">
        <f t="shared" si="970"/>
        <v>0</v>
      </c>
      <c r="CJ1893" s="1" t="b">
        <f t="shared" si="971"/>
        <v>0</v>
      </c>
      <c r="CK1893" s="1" t="b">
        <f t="shared" si="972"/>
        <v>0</v>
      </c>
      <c r="CL1893" s="1" t="b">
        <f t="shared" si="973"/>
        <v>0</v>
      </c>
      <c r="CM1893" s="1" t="b">
        <f t="shared" si="974"/>
        <v>0</v>
      </c>
      <c r="CN1893" s="1" t="b">
        <f t="shared" si="975"/>
        <v>1</v>
      </c>
      <c r="CO1893" s="2" t="b">
        <f t="shared" si="976"/>
        <v>0</v>
      </c>
      <c r="CP1893" s="2" t="b">
        <f t="shared" si="977"/>
        <v>0</v>
      </c>
      <c r="CQ1893" s="2" t="b">
        <f t="shared" si="978"/>
        <v>0</v>
      </c>
      <c r="CR1893" s="6" t="str">
        <f t="shared" si="979"/>
        <v>Female</v>
      </c>
      <c r="CS1893" s="7">
        <f t="shared" si="980"/>
        <v>0</v>
      </c>
      <c r="CT1893" s="7">
        <f t="shared" si="981"/>
        <v>1</v>
      </c>
      <c r="CU1893" s="7">
        <f t="shared" si="982"/>
        <v>0</v>
      </c>
      <c r="CV1893" s="7">
        <f t="shared" si="983"/>
        <v>0</v>
      </c>
      <c r="CW1893" s="7">
        <f t="shared" si="990"/>
        <v>1</v>
      </c>
      <c r="CX1893" s="1" t="b">
        <f t="shared" si="991"/>
        <v>0</v>
      </c>
      <c r="CY1893" s="1" t="b">
        <f t="shared" si="992"/>
        <v>0</v>
      </c>
      <c r="DG1893" s="1" t="b">
        <f t="shared" si="993"/>
        <v>0</v>
      </c>
    </row>
    <row r="1894" spans="2:111" ht="101.5" x14ac:dyDescent="0.35">
      <c r="B1894" s="1" t="s">
        <v>13809</v>
      </c>
      <c r="C1894" s="9">
        <v>44414</v>
      </c>
      <c r="D1894" s="10" t="s">
        <v>13809</v>
      </c>
      <c r="E1894" s="1">
        <v>50</v>
      </c>
      <c r="F1894" s="1" t="s">
        <v>108</v>
      </c>
      <c r="G1894" s="1" t="s">
        <v>13809</v>
      </c>
      <c r="H1894" s="1" t="s">
        <v>13809</v>
      </c>
      <c r="J1894" s="2" t="s">
        <v>128</v>
      </c>
      <c r="K1894" s="2" t="s">
        <v>13809</v>
      </c>
      <c r="M1894" s="2" t="s">
        <v>128</v>
      </c>
      <c r="N1894" s="2" t="s">
        <v>13809</v>
      </c>
      <c r="O1894" s="2" t="s">
        <v>110</v>
      </c>
      <c r="P1894" s="2" t="s">
        <v>111</v>
      </c>
      <c r="S1894" s="2" t="s">
        <v>112</v>
      </c>
      <c r="T1894" s="2" t="s">
        <v>111</v>
      </c>
      <c r="U1894" s="2" t="b">
        <f>OR(S1894="yes",T1894="yes")</f>
        <v>1</v>
      </c>
      <c r="V1894" s="2" t="s">
        <v>126</v>
      </c>
      <c r="W1894" s="1" t="s">
        <v>111</v>
      </c>
      <c r="Y1894" s="2" t="s">
        <v>112</v>
      </c>
      <c r="Z1894" s="2" t="s">
        <v>112</v>
      </c>
      <c r="AA1894" s="2" t="s">
        <v>111</v>
      </c>
      <c r="AB1894" s="2">
        <v>32</v>
      </c>
      <c r="AC1894" s="1" t="s">
        <v>111</v>
      </c>
      <c r="AF1894" s="1" t="s">
        <v>111</v>
      </c>
      <c r="AJ1894" s="1" t="s">
        <v>115</v>
      </c>
      <c r="AK1894" s="1" t="s">
        <v>194</v>
      </c>
      <c r="AN1894" s="1" t="s">
        <v>6869</v>
      </c>
      <c r="BJ1894" s="1" t="s">
        <v>111</v>
      </c>
      <c r="BN1894" s="1" t="s">
        <v>112</v>
      </c>
      <c r="BQ1894" s="1" t="s">
        <v>121</v>
      </c>
      <c r="BR1894" s="1" t="s">
        <v>122</v>
      </c>
      <c r="BS1894" s="1" t="s">
        <v>111</v>
      </c>
      <c r="BT1894" s="34" t="s">
        <v>158</v>
      </c>
      <c r="BU1894" s="34" t="s">
        <v>6870</v>
      </c>
      <c r="BV1894" s="9">
        <v>44454</v>
      </c>
      <c r="BW1894" s="34" t="s">
        <v>6871</v>
      </c>
      <c r="BY1894" s="2" t="s">
        <v>153</v>
      </c>
      <c r="BZ1894" s="2" t="s">
        <v>162</v>
      </c>
      <c r="CB1894" s="1" t="s">
        <v>267</v>
      </c>
      <c r="CF1894" s="1" t="b">
        <f t="shared" si="967"/>
        <v>0</v>
      </c>
      <c r="CG1894" s="1" t="b">
        <f t="shared" si="968"/>
        <v>0</v>
      </c>
      <c r="CH1894" s="1" t="b">
        <f t="shared" si="969"/>
        <v>0</v>
      </c>
      <c r="CI1894" s="1" t="b">
        <f t="shared" si="970"/>
        <v>0</v>
      </c>
      <c r="CJ1894" s="1" t="b">
        <f t="shared" si="971"/>
        <v>0</v>
      </c>
      <c r="CK1894" s="1" t="b">
        <f t="shared" si="972"/>
        <v>0</v>
      </c>
      <c r="CL1894" s="1" t="b">
        <f t="shared" si="973"/>
        <v>0</v>
      </c>
      <c r="CM1894" s="1" t="b">
        <f t="shared" si="974"/>
        <v>1</v>
      </c>
      <c r="CN1894" s="1" t="b">
        <f t="shared" si="975"/>
        <v>0</v>
      </c>
      <c r="CO1894" s="2" t="b">
        <f t="shared" si="976"/>
        <v>0</v>
      </c>
      <c r="CP1894" s="2" t="b">
        <f t="shared" si="977"/>
        <v>0</v>
      </c>
      <c r="CQ1894" s="2" t="b">
        <f t="shared" si="978"/>
        <v>0</v>
      </c>
      <c r="CR1894" s="6" t="str">
        <f t="shared" si="979"/>
        <v>Female</v>
      </c>
      <c r="CS1894" s="7">
        <f t="shared" si="980"/>
        <v>0</v>
      </c>
      <c r="CT1894" s="7">
        <f t="shared" si="981"/>
        <v>1</v>
      </c>
      <c r="CU1894" s="7">
        <f t="shared" si="982"/>
        <v>0</v>
      </c>
      <c r="CV1894" s="7">
        <f t="shared" si="983"/>
        <v>0</v>
      </c>
      <c r="CW1894" s="7">
        <f t="shared" si="990"/>
        <v>1</v>
      </c>
      <c r="CX1894" s="1" t="b">
        <f t="shared" si="991"/>
        <v>0</v>
      </c>
      <c r="CY1894" s="1" t="b">
        <f t="shared" si="992"/>
        <v>0</v>
      </c>
      <c r="CZ1894" s="2">
        <v>3407</v>
      </c>
      <c r="DG1894" s="1" t="b">
        <f t="shared" si="993"/>
        <v>0</v>
      </c>
    </row>
    <row r="1895" spans="2:111" ht="145" x14ac:dyDescent="0.35">
      <c r="B1895" s="1" t="s">
        <v>13809</v>
      </c>
      <c r="C1895" s="9">
        <v>44414</v>
      </c>
      <c r="D1895" s="10" t="s">
        <v>13809</v>
      </c>
      <c r="E1895" s="1">
        <v>62</v>
      </c>
      <c r="F1895" s="1" t="s">
        <v>108</v>
      </c>
      <c r="G1895" s="1" t="s">
        <v>13809</v>
      </c>
      <c r="H1895" s="1" t="s">
        <v>13809</v>
      </c>
      <c r="I1895" s="9">
        <v>44222</v>
      </c>
      <c r="J1895" s="2" t="s">
        <v>109</v>
      </c>
      <c r="K1895" s="2" t="s">
        <v>13809</v>
      </c>
      <c r="L1895" s="9">
        <v>44243</v>
      </c>
      <c r="M1895" s="2" t="s">
        <v>109</v>
      </c>
      <c r="N1895" s="2" t="s">
        <v>13809</v>
      </c>
      <c r="O1895" s="2" t="s">
        <v>110</v>
      </c>
      <c r="P1895" s="2" t="s">
        <v>111</v>
      </c>
      <c r="S1895" s="2" t="s">
        <v>111</v>
      </c>
      <c r="T1895" s="2" t="s">
        <v>112</v>
      </c>
      <c r="U1895" s="2" t="b">
        <v>1</v>
      </c>
      <c r="V1895" s="2" t="s">
        <v>113</v>
      </c>
      <c r="W1895" s="1" t="s">
        <v>112</v>
      </c>
      <c r="X1895" s="1" t="s">
        <v>138</v>
      </c>
      <c r="Y1895" s="2" t="s">
        <v>111</v>
      </c>
      <c r="AF1895" s="1" t="s">
        <v>111</v>
      </c>
      <c r="AJ1895" s="1" t="s">
        <v>115</v>
      </c>
      <c r="AK1895" s="1" t="s">
        <v>129</v>
      </c>
      <c r="AO1895" s="1" t="s">
        <v>117</v>
      </c>
      <c r="AP1895" s="11" t="s">
        <v>6872</v>
      </c>
      <c r="AU1895" s="1" t="s">
        <v>238</v>
      </c>
      <c r="AX1895" s="1" t="s">
        <v>779</v>
      </c>
      <c r="AZ1895" s="1" t="s">
        <v>254</v>
      </c>
      <c r="BC1895" s="1" t="s">
        <v>5850</v>
      </c>
      <c r="BG1895" s="1">
        <v>4.3</v>
      </c>
      <c r="BH1895" s="1">
        <v>46</v>
      </c>
      <c r="BJ1895" s="1" t="s">
        <v>112</v>
      </c>
      <c r="BK1895" s="1" t="s">
        <v>112</v>
      </c>
      <c r="BL1895" s="1" t="s">
        <v>336</v>
      </c>
      <c r="BQ1895" s="1" t="s">
        <v>121</v>
      </c>
      <c r="BR1895" s="1" t="s">
        <v>122</v>
      </c>
      <c r="BS1895" s="1" t="s">
        <v>111</v>
      </c>
      <c r="BT1895" s="34" t="s">
        <v>6873</v>
      </c>
      <c r="BU1895" s="34" t="s">
        <v>6874</v>
      </c>
      <c r="BV1895" s="9">
        <v>44495</v>
      </c>
      <c r="BW1895" s="34" t="s">
        <v>6875</v>
      </c>
      <c r="BY1895" s="2" t="s">
        <v>174</v>
      </c>
      <c r="BZ1895" s="2" t="s">
        <v>124</v>
      </c>
      <c r="CA1895" s="2">
        <v>2</v>
      </c>
      <c r="CB1895" s="1" t="s">
        <v>157</v>
      </c>
      <c r="CC1895" s="2" t="s">
        <v>126</v>
      </c>
      <c r="CD1895" s="1" t="b">
        <f t="shared" ref="CD1895:CD1904" si="994">AND(E1895&lt;30,NOT(E1895="."),NOT(E1895=""))</f>
        <v>0</v>
      </c>
      <c r="CE1895" s="1" t="b">
        <f t="shared" ref="CE1895:CE1904" si="995">AND(E1895&lt;18,NOT(E1895="."),NOT(E1895=""))</f>
        <v>0</v>
      </c>
      <c r="CF1895" s="1" t="b">
        <f t="shared" si="967"/>
        <v>0</v>
      </c>
      <c r="CG1895" s="1" t="b">
        <f t="shared" si="968"/>
        <v>0</v>
      </c>
      <c r="CH1895" s="1" t="b">
        <f t="shared" si="969"/>
        <v>0</v>
      </c>
      <c r="CI1895" s="1" t="b">
        <f t="shared" si="970"/>
        <v>0</v>
      </c>
      <c r="CJ1895" s="1" t="b">
        <f t="shared" si="971"/>
        <v>0</v>
      </c>
      <c r="CK1895" s="1" t="b">
        <f t="shared" si="972"/>
        <v>0</v>
      </c>
      <c r="CL1895" s="1" t="b">
        <f t="shared" si="973"/>
        <v>0</v>
      </c>
      <c r="CM1895" s="1" t="b">
        <f t="shared" si="974"/>
        <v>1</v>
      </c>
      <c r="CN1895" s="1" t="b">
        <f t="shared" si="975"/>
        <v>0</v>
      </c>
      <c r="CO1895" s="2" t="b">
        <f t="shared" si="976"/>
        <v>0</v>
      </c>
      <c r="CP1895" s="2" t="b">
        <f t="shared" si="977"/>
        <v>0</v>
      </c>
      <c r="CQ1895" s="2" t="b">
        <f t="shared" si="978"/>
        <v>0</v>
      </c>
      <c r="CR1895" s="6" t="str">
        <f t="shared" si="979"/>
        <v>Female</v>
      </c>
      <c r="CS1895" s="7">
        <f t="shared" si="980"/>
        <v>1</v>
      </c>
      <c r="CT1895" s="7">
        <f t="shared" si="981"/>
        <v>0</v>
      </c>
      <c r="CU1895" s="7">
        <f t="shared" si="982"/>
        <v>0</v>
      </c>
      <c r="CV1895" s="7">
        <f t="shared" si="983"/>
        <v>1</v>
      </c>
      <c r="CW1895" s="7">
        <f t="shared" si="990"/>
        <v>0</v>
      </c>
      <c r="CX1895" s="1" t="b">
        <f t="shared" si="991"/>
        <v>0</v>
      </c>
      <c r="CY1895" s="1" t="b">
        <f t="shared" si="992"/>
        <v>0</v>
      </c>
      <c r="DG1895" s="1" t="b">
        <f t="shared" si="993"/>
        <v>0</v>
      </c>
    </row>
    <row r="1896" spans="2:111" ht="145" x14ac:dyDescent="0.35">
      <c r="B1896" s="1" t="s">
        <v>13809</v>
      </c>
      <c r="C1896" s="9">
        <v>44414</v>
      </c>
      <c r="D1896" s="10" t="s">
        <v>13809</v>
      </c>
      <c r="E1896" s="1">
        <v>31</v>
      </c>
      <c r="F1896" s="1" t="s">
        <v>108</v>
      </c>
      <c r="G1896" s="1" t="s">
        <v>13809</v>
      </c>
      <c r="H1896" s="1" t="s">
        <v>13809</v>
      </c>
      <c r="I1896" s="9">
        <v>44303</v>
      </c>
      <c r="J1896" s="2" t="s">
        <v>109</v>
      </c>
      <c r="K1896" s="2" t="s">
        <v>13809</v>
      </c>
      <c r="L1896" s="9">
        <v>44330</v>
      </c>
      <c r="M1896" s="2" t="s">
        <v>109</v>
      </c>
      <c r="N1896" s="2" t="s">
        <v>13809</v>
      </c>
      <c r="O1896" s="2" t="s">
        <v>110</v>
      </c>
      <c r="P1896" s="2" t="s">
        <v>111</v>
      </c>
      <c r="S1896" s="2" t="s">
        <v>111</v>
      </c>
      <c r="T1896" s="2" t="s">
        <v>112</v>
      </c>
      <c r="U1896" s="2" t="b">
        <v>1</v>
      </c>
      <c r="V1896" s="2" t="s">
        <v>126</v>
      </c>
      <c r="W1896" s="1" t="s">
        <v>112</v>
      </c>
      <c r="X1896" s="1" t="s">
        <v>138</v>
      </c>
      <c r="Y1896" s="2" t="s">
        <v>112</v>
      </c>
      <c r="Z1896" s="2" t="s">
        <v>111</v>
      </c>
      <c r="AA1896" s="2" t="s">
        <v>112</v>
      </c>
      <c r="AB1896" s="2">
        <v>16</v>
      </c>
      <c r="AC1896" s="1" t="s">
        <v>111</v>
      </c>
      <c r="AF1896" s="1" t="s">
        <v>111</v>
      </c>
      <c r="AJ1896" s="1" t="s">
        <v>115</v>
      </c>
      <c r="AK1896" s="1" t="s">
        <v>194</v>
      </c>
      <c r="AN1896" s="1" t="s">
        <v>6876</v>
      </c>
      <c r="AO1896" s="1" t="s">
        <v>237</v>
      </c>
      <c r="AU1896" s="1" t="s">
        <v>238</v>
      </c>
      <c r="AX1896" s="12">
        <v>0.67</v>
      </c>
      <c r="BJ1896" s="1" t="s">
        <v>111</v>
      </c>
      <c r="BN1896" s="1" t="s">
        <v>112</v>
      </c>
      <c r="BO1896" s="1" t="s">
        <v>148</v>
      </c>
      <c r="BP1896" s="1" t="s">
        <v>6877</v>
      </c>
      <c r="BQ1896" s="1" t="s">
        <v>121</v>
      </c>
      <c r="BR1896" s="1" t="s">
        <v>122</v>
      </c>
      <c r="BS1896" s="1" t="s">
        <v>111</v>
      </c>
      <c r="BT1896" s="34" t="s">
        <v>6878</v>
      </c>
      <c r="BU1896" s="34" t="s">
        <v>6879</v>
      </c>
      <c r="BV1896" s="9">
        <v>44543</v>
      </c>
      <c r="BW1896" s="34" t="s">
        <v>6880</v>
      </c>
      <c r="BY1896" s="2" t="s">
        <v>174</v>
      </c>
      <c r="BZ1896" s="2" t="s">
        <v>124</v>
      </c>
      <c r="CB1896" s="1" t="s">
        <v>6132</v>
      </c>
      <c r="CD1896" s="1" t="b">
        <f t="shared" si="994"/>
        <v>0</v>
      </c>
      <c r="CE1896" s="1" t="b">
        <f t="shared" si="995"/>
        <v>0</v>
      </c>
      <c r="CF1896" s="1" t="b">
        <f t="shared" si="967"/>
        <v>0</v>
      </c>
      <c r="CG1896" s="1" t="b">
        <f t="shared" si="968"/>
        <v>0</v>
      </c>
      <c r="CH1896" s="1" t="b">
        <f t="shared" si="969"/>
        <v>0</v>
      </c>
      <c r="CI1896" s="1" t="b">
        <f t="shared" si="970"/>
        <v>0</v>
      </c>
      <c r="CJ1896" s="1" t="b">
        <f t="shared" si="971"/>
        <v>0</v>
      </c>
      <c r="CK1896" s="1" t="b">
        <f t="shared" si="972"/>
        <v>1</v>
      </c>
      <c r="CL1896" s="1" t="b">
        <f t="shared" si="973"/>
        <v>0</v>
      </c>
      <c r="CM1896" s="1" t="b">
        <f t="shared" si="974"/>
        <v>0</v>
      </c>
      <c r="CN1896" s="1" t="b">
        <f t="shared" si="975"/>
        <v>0</v>
      </c>
      <c r="CO1896" s="2" t="b">
        <f t="shared" si="976"/>
        <v>0</v>
      </c>
      <c r="CP1896" s="2" t="b">
        <f t="shared" si="977"/>
        <v>0</v>
      </c>
      <c r="CQ1896" s="2" t="b">
        <f t="shared" si="978"/>
        <v>1</v>
      </c>
      <c r="CR1896" s="6" t="str">
        <f t="shared" si="979"/>
        <v>Female</v>
      </c>
      <c r="CS1896" s="7">
        <f t="shared" si="980"/>
        <v>1</v>
      </c>
      <c r="CT1896" s="7">
        <f t="shared" si="981"/>
        <v>0</v>
      </c>
      <c r="CU1896" s="7">
        <f t="shared" si="982"/>
        <v>0</v>
      </c>
      <c r="CV1896" s="7">
        <f t="shared" si="983"/>
        <v>1</v>
      </c>
      <c r="CW1896" s="7">
        <f t="shared" si="990"/>
        <v>0</v>
      </c>
      <c r="CX1896" s="1" t="b">
        <f t="shared" si="991"/>
        <v>0</v>
      </c>
      <c r="CY1896" s="1" t="b">
        <f t="shared" si="992"/>
        <v>1</v>
      </c>
      <c r="DG1896" s="1" t="b">
        <f t="shared" si="993"/>
        <v>0</v>
      </c>
    </row>
    <row r="1897" spans="2:111" ht="145" x14ac:dyDescent="0.35">
      <c r="B1897" s="1" t="s">
        <v>13809</v>
      </c>
      <c r="C1897" s="9">
        <v>44414</v>
      </c>
      <c r="D1897" s="10" t="s">
        <v>13809</v>
      </c>
      <c r="E1897" s="1">
        <v>17</v>
      </c>
      <c r="F1897" s="1" t="s">
        <v>127</v>
      </c>
      <c r="G1897" s="1" t="s">
        <v>13809</v>
      </c>
      <c r="H1897" s="1" t="s">
        <v>13809</v>
      </c>
      <c r="I1897" s="2" t="s">
        <v>183</v>
      </c>
      <c r="J1897" s="2" t="s">
        <v>163</v>
      </c>
      <c r="K1897" s="2" t="s">
        <v>13809</v>
      </c>
      <c r="L1897" s="9">
        <v>44408</v>
      </c>
      <c r="M1897" s="2" t="s">
        <v>109</v>
      </c>
      <c r="N1897" s="2" t="s">
        <v>13809</v>
      </c>
      <c r="O1897" s="2" t="s">
        <v>110</v>
      </c>
      <c r="P1897" s="2" t="s">
        <v>111</v>
      </c>
      <c r="S1897" s="2" t="s">
        <v>112</v>
      </c>
      <c r="U1897" s="2" t="b">
        <v>1</v>
      </c>
      <c r="V1897" s="2" t="s">
        <v>113</v>
      </c>
      <c r="W1897" s="1" t="s">
        <v>112</v>
      </c>
      <c r="X1897" s="1" t="s">
        <v>110</v>
      </c>
      <c r="Y1897" s="2" t="s">
        <v>112</v>
      </c>
      <c r="Z1897" s="2" t="s">
        <v>111</v>
      </c>
      <c r="AA1897" s="2" t="s">
        <v>112</v>
      </c>
      <c r="AB1897" s="2">
        <v>3</v>
      </c>
      <c r="AC1897" s="1" t="s">
        <v>111</v>
      </c>
      <c r="AF1897" s="1" t="s">
        <v>111</v>
      </c>
      <c r="AJ1897" s="1" t="s">
        <v>115</v>
      </c>
      <c r="AK1897" s="1" t="s">
        <v>129</v>
      </c>
      <c r="AO1897" s="1" t="s">
        <v>195</v>
      </c>
      <c r="AS1897" s="1" t="s">
        <v>118</v>
      </c>
      <c r="AU1897" s="1" t="s">
        <v>238</v>
      </c>
      <c r="AX1897" s="1" t="s">
        <v>6865</v>
      </c>
      <c r="AZ1897" s="1" t="s">
        <v>155</v>
      </c>
      <c r="BA1897" s="1" t="s">
        <v>6866</v>
      </c>
      <c r="BJ1897" s="1" t="s">
        <v>112</v>
      </c>
      <c r="BK1897" s="1" t="s">
        <v>112</v>
      </c>
      <c r="BL1897" s="1" t="s">
        <v>268</v>
      </c>
      <c r="BM1897" s="1" t="s">
        <v>6867</v>
      </c>
      <c r="BQ1897" s="1" t="s">
        <v>121</v>
      </c>
      <c r="BR1897" s="1" t="s">
        <v>122</v>
      </c>
      <c r="BS1897" s="1" t="s">
        <v>112</v>
      </c>
      <c r="BU1897" s="34" t="s">
        <v>3995</v>
      </c>
      <c r="BV1897" s="9">
        <v>44567</v>
      </c>
      <c r="BW1897" s="34" t="s">
        <v>6881</v>
      </c>
      <c r="BY1897" s="2" t="s">
        <v>123</v>
      </c>
      <c r="BZ1897" s="2" t="s">
        <v>124</v>
      </c>
      <c r="CA1897" s="2">
        <v>2</v>
      </c>
      <c r="CB1897" s="1" t="s">
        <v>149</v>
      </c>
      <c r="CC1897" s="2" t="s">
        <v>126</v>
      </c>
      <c r="CD1897" s="1" t="b">
        <f t="shared" si="994"/>
        <v>1</v>
      </c>
      <c r="CE1897" s="1" t="b">
        <f t="shared" si="995"/>
        <v>1</v>
      </c>
      <c r="CF1897" s="1" t="b">
        <f t="shared" si="967"/>
        <v>0</v>
      </c>
      <c r="CG1897" s="1" t="b">
        <f t="shared" si="968"/>
        <v>0</v>
      </c>
      <c r="CH1897" s="1" t="b">
        <f t="shared" si="969"/>
        <v>1</v>
      </c>
      <c r="CI1897" s="1" t="b">
        <f t="shared" si="970"/>
        <v>0</v>
      </c>
      <c r="CJ1897" s="1" t="b">
        <f t="shared" si="971"/>
        <v>0</v>
      </c>
      <c r="CK1897" s="1" t="b">
        <f t="shared" si="972"/>
        <v>0</v>
      </c>
      <c r="CL1897" s="1" t="b">
        <f t="shared" si="973"/>
        <v>0</v>
      </c>
      <c r="CM1897" s="1" t="b">
        <f t="shared" si="974"/>
        <v>0</v>
      </c>
      <c r="CN1897" s="1" t="b">
        <f t="shared" si="975"/>
        <v>0</v>
      </c>
      <c r="CO1897" s="2" t="b">
        <f t="shared" si="976"/>
        <v>1</v>
      </c>
      <c r="CP1897" s="2" t="b">
        <f t="shared" si="977"/>
        <v>1</v>
      </c>
      <c r="CQ1897" s="2" t="b">
        <f t="shared" si="978"/>
        <v>0</v>
      </c>
      <c r="CR1897" s="6" t="str">
        <f t="shared" si="979"/>
        <v>Male</v>
      </c>
      <c r="CS1897" s="7">
        <f t="shared" si="980"/>
        <v>0</v>
      </c>
      <c r="CT1897" s="7">
        <f t="shared" si="981"/>
        <v>0</v>
      </c>
      <c r="CU1897" s="7">
        <f t="shared" si="982"/>
        <v>0</v>
      </c>
      <c r="CV1897" s="7">
        <f t="shared" si="983"/>
        <v>1</v>
      </c>
      <c r="CW1897" s="7">
        <f t="shared" si="990"/>
        <v>0</v>
      </c>
      <c r="CX1897" s="1" t="b">
        <f t="shared" si="991"/>
        <v>1</v>
      </c>
      <c r="CY1897" s="1" t="b">
        <f t="shared" si="992"/>
        <v>0</v>
      </c>
      <c r="DG1897" s="1" t="b">
        <f t="shared" si="993"/>
        <v>1</v>
      </c>
    </row>
    <row r="1898" spans="2:111" ht="145" x14ac:dyDescent="0.35">
      <c r="B1898" s="1" t="s">
        <v>13809</v>
      </c>
      <c r="C1898" s="9">
        <v>44414</v>
      </c>
      <c r="D1898" s="10" t="s">
        <v>13809</v>
      </c>
      <c r="E1898" s="1">
        <v>17</v>
      </c>
      <c r="F1898" s="1" t="s">
        <v>127</v>
      </c>
      <c r="G1898" s="1" t="s">
        <v>13809</v>
      </c>
      <c r="H1898" s="1" t="s">
        <v>13809</v>
      </c>
      <c r="I1898" s="2" t="s">
        <v>183</v>
      </c>
      <c r="J1898" s="2" t="s">
        <v>109</v>
      </c>
      <c r="K1898" s="2" t="s">
        <v>13809</v>
      </c>
      <c r="L1898" s="9">
        <v>44329</v>
      </c>
      <c r="M1898" s="2" t="s">
        <v>109</v>
      </c>
      <c r="N1898" s="2" t="s">
        <v>13809</v>
      </c>
      <c r="O1898" s="2" t="s">
        <v>110</v>
      </c>
      <c r="P1898" s="2" t="s">
        <v>111</v>
      </c>
      <c r="S1898" s="2" t="s">
        <v>112</v>
      </c>
      <c r="T1898" s="2" t="s">
        <v>111</v>
      </c>
      <c r="U1898" s="2" t="b">
        <v>1</v>
      </c>
      <c r="V1898" s="2" t="s">
        <v>113</v>
      </c>
      <c r="W1898" s="1" t="s">
        <v>112</v>
      </c>
      <c r="X1898" s="1" t="s">
        <v>110</v>
      </c>
      <c r="Y1898" s="2" t="s">
        <v>112</v>
      </c>
      <c r="Z1898" s="2" t="s">
        <v>111</v>
      </c>
      <c r="AA1898" s="2" t="s">
        <v>112</v>
      </c>
      <c r="AB1898" s="2">
        <v>3</v>
      </c>
      <c r="AC1898" s="1" t="s">
        <v>111</v>
      </c>
      <c r="AF1898" s="1" t="s">
        <v>111</v>
      </c>
      <c r="AJ1898" s="1" t="s">
        <v>115</v>
      </c>
      <c r="AK1898" s="1" t="s">
        <v>194</v>
      </c>
      <c r="AN1898" s="1" t="s">
        <v>6882</v>
      </c>
      <c r="AO1898" s="1" t="s">
        <v>130</v>
      </c>
      <c r="AS1898" s="1" t="s">
        <v>118</v>
      </c>
      <c r="AU1898" s="1" t="s">
        <v>132</v>
      </c>
      <c r="AZ1898" s="1" t="s">
        <v>120</v>
      </c>
      <c r="BA1898" s="1" t="s">
        <v>6883</v>
      </c>
      <c r="BG1898" s="1" t="s">
        <v>6884</v>
      </c>
      <c r="BH1898" s="1" t="s">
        <v>537</v>
      </c>
      <c r="BJ1898" s="1" t="s">
        <v>112</v>
      </c>
      <c r="BK1898" s="1" t="s">
        <v>112</v>
      </c>
      <c r="BL1898" s="1" t="s">
        <v>268</v>
      </c>
      <c r="BM1898" s="1" t="s">
        <v>5244</v>
      </c>
      <c r="BQ1898" s="1" t="s">
        <v>1153</v>
      </c>
      <c r="BR1898" s="1" t="s">
        <v>122</v>
      </c>
      <c r="BS1898" s="1" t="s">
        <v>112</v>
      </c>
      <c r="BU1898" s="34" t="s">
        <v>6885</v>
      </c>
      <c r="BV1898" s="9">
        <v>44568</v>
      </c>
      <c r="BW1898" s="34" t="s">
        <v>6886</v>
      </c>
      <c r="BX1898" s="2" t="s">
        <v>111</v>
      </c>
      <c r="BY1898" s="2" t="s">
        <v>123</v>
      </c>
      <c r="BZ1898" s="2" t="s">
        <v>124</v>
      </c>
      <c r="CA1898" s="2">
        <v>2</v>
      </c>
      <c r="CB1898" s="1" t="s">
        <v>307</v>
      </c>
      <c r="CC1898" s="2" t="s">
        <v>126</v>
      </c>
      <c r="CD1898" s="1" t="b">
        <f t="shared" si="994"/>
        <v>1</v>
      </c>
      <c r="CE1898" s="1" t="b">
        <f t="shared" si="995"/>
        <v>1</v>
      </c>
      <c r="CF1898" s="1" t="b">
        <f t="shared" si="967"/>
        <v>0</v>
      </c>
      <c r="CG1898" s="1" t="b">
        <f t="shared" si="968"/>
        <v>0</v>
      </c>
      <c r="CH1898" s="1" t="b">
        <f t="shared" si="969"/>
        <v>1</v>
      </c>
      <c r="CI1898" s="1" t="b">
        <f t="shared" si="970"/>
        <v>0</v>
      </c>
      <c r="CJ1898" s="1" t="b">
        <f t="shared" si="971"/>
        <v>0</v>
      </c>
      <c r="CK1898" s="1" t="b">
        <f t="shared" si="972"/>
        <v>0</v>
      </c>
      <c r="CL1898" s="1" t="b">
        <f t="shared" si="973"/>
        <v>0</v>
      </c>
      <c r="CM1898" s="1" t="b">
        <f t="shared" si="974"/>
        <v>0</v>
      </c>
      <c r="CN1898" s="1" t="b">
        <f t="shared" si="975"/>
        <v>0</v>
      </c>
      <c r="CO1898" s="2" t="b">
        <f t="shared" si="976"/>
        <v>1</v>
      </c>
      <c r="CP1898" s="2" t="b">
        <f t="shared" si="977"/>
        <v>1</v>
      </c>
      <c r="CQ1898" s="2" t="b">
        <f t="shared" si="978"/>
        <v>0</v>
      </c>
      <c r="CR1898" s="6" t="str">
        <f t="shared" si="979"/>
        <v>Male</v>
      </c>
      <c r="CS1898" s="7">
        <f t="shared" si="980"/>
        <v>1</v>
      </c>
      <c r="CT1898" s="7">
        <f t="shared" si="981"/>
        <v>0</v>
      </c>
      <c r="CU1898" s="7">
        <f t="shared" si="982"/>
        <v>0</v>
      </c>
      <c r="CV1898" s="7">
        <f t="shared" si="983"/>
        <v>1</v>
      </c>
      <c r="CW1898" s="7">
        <f t="shared" si="990"/>
        <v>0</v>
      </c>
      <c r="CX1898" s="1" t="b">
        <f t="shared" si="991"/>
        <v>1</v>
      </c>
      <c r="CY1898" s="1" t="b">
        <f t="shared" si="992"/>
        <v>0</v>
      </c>
      <c r="DG1898" s="1" t="b">
        <f t="shared" si="993"/>
        <v>1</v>
      </c>
    </row>
    <row r="1899" spans="2:111" ht="29" x14ac:dyDescent="0.35">
      <c r="B1899" s="1" t="s">
        <v>13809</v>
      </c>
      <c r="C1899" s="9">
        <v>44414</v>
      </c>
      <c r="D1899" s="10" t="s">
        <v>13809</v>
      </c>
      <c r="E1899" s="1">
        <v>17</v>
      </c>
      <c r="F1899" s="1" t="s">
        <v>127</v>
      </c>
      <c r="G1899" s="1" t="s">
        <v>13809</v>
      </c>
      <c r="H1899" s="1" t="s">
        <v>13809</v>
      </c>
      <c r="I1899" s="9">
        <v>44295</v>
      </c>
      <c r="J1899" s="2" t="s">
        <v>109</v>
      </c>
      <c r="K1899" s="2" t="s">
        <v>13809</v>
      </c>
      <c r="L1899" s="9">
        <v>44316</v>
      </c>
      <c r="M1899" s="2" t="s">
        <v>109</v>
      </c>
      <c r="N1899" s="2" t="s">
        <v>13809</v>
      </c>
      <c r="O1899" s="2" t="s">
        <v>110</v>
      </c>
      <c r="P1899" s="2" t="s">
        <v>111</v>
      </c>
      <c r="S1899" s="2" t="s">
        <v>112</v>
      </c>
      <c r="T1899" s="2" t="s">
        <v>111</v>
      </c>
      <c r="U1899" s="2" t="b">
        <f>OR(S1899="yes",T1899="yes")</f>
        <v>1</v>
      </c>
      <c r="V1899" s="2" t="s">
        <v>113</v>
      </c>
      <c r="W1899" s="1" t="s">
        <v>112</v>
      </c>
      <c r="X1899" s="1" t="s">
        <v>114</v>
      </c>
      <c r="Y1899" s="2" t="s">
        <v>112</v>
      </c>
      <c r="Z1899" s="2" t="s">
        <v>111</v>
      </c>
      <c r="AA1899" s="2" t="s">
        <v>112</v>
      </c>
      <c r="AB1899" s="2">
        <v>37</v>
      </c>
      <c r="AC1899" s="1" t="s">
        <v>111</v>
      </c>
      <c r="AJ1899" s="1" t="s">
        <v>115</v>
      </c>
      <c r="AK1899" s="1" t="s">
        <v>606</v>
      </c>
      <c r="AO1899" s="1" t="s">
        <v>117</v>
      </c>
      <c r="AS1899" s="1" t="s">
        <v>118</v>
      </c>
      <c r="AU1899" s="1" t="s">
        <v>132</v>
      </c>
      <c r="AZ1899" s="1" t="s">
        <v>133</v>
      </c>
      <c r="BA1899" s="1" t="s">
        <v>6887</v>
      </c>
      <c r="BE1899" s="1">
        <v>110</v>
      </c>
      <c r="BG1899" s="1">
        <v>5.39</v>
      </c>
      <c r="BH1899" s="1">
        <v>14</v>
      </c>
      <c r="BJ1899" s="1" t="s">
        <v>112</v>
      </c>
      <c r="BK1899" s="1" t="s">
        <v>111</v>
      </c>
      <c r="BQ1899" s="1" t="s">
        <v>121</v>
      </c>
      <c r="BR1899" s="1" t="s">
        <v>122</v>
      </c>
      <c r="BS1899" s="1" t="s">
        <v>112</v>
      </c>
      <c r="BU1899" s="34" t="s">
        <v>6888</v>
      </c>
      <c r="BV1899" s="9">
        <v>44652</v>
      </c>
      <c r="BW1899" s="34" t="s">
        <v>6889</v>
      </c>
      <c r="BY1899" s="2" t="s">
        <v>156</v>
      </c>
      <c r="BZ1899" s="2" t="s">
        <v>124</v>
      </c>
      <c r="CA1899" s="2">
        <v>2</v>
      </c>
      <c r="CB1899" s="1" t="s">
        <v>311</v>
      </c>
      <c r="CC1899" s="2" t="s">
        <v>126</v>
      </c>
      <c r="CD1899" s="1" t="b">
        <f t="shared" si="994"/>
        <v>1</v>
      </c>
      <c r="CE1899" s="1" t="b">
        <f t="shared" si="995"/>
        <v>1</v>
      </c>
      <c r="CF1899" s="1" t="b">
        <f t="shared" si="967"/>
        <v>0</v>
      </c>
      <c r="CG1899" s="1" t="b">
        <f t="shared" si="968"/>
        <v>0</v>
      </c>
      <c r="CH1899" s="1" t="b">
        <f t="shared" si="969"/>
        <v>1</v>
      </c>
      <c r="CI1899" s="1" t="b">
        <f t="shared" si="970"/>
        <v>0</v>
      </c>
      <c r="CJ1899" s="1" t="b">
        <f t="shared" si="971"/>
        <v>0</v>
      </c>
      <c r="CK1899" s="1" t="b">
        <f t="shared" si="972"/>
        <v>0</v>
      </c>
      <c r="CL1899" s="1" t="b">
        <f t="shared" si="973"/>
        <v>0</v>
      </c>
      <c r="CM1899" s="1" t="b">
        <f t="shared" si="974"/>
        <v>0</v>
      </c>
      <c r="CN1899" s="1" t="b">
        <f t="shared" si="975"/>
        <v>0</v>
      </c>
      <c r="CO1899" s="2" t="b">
        <f t="shared" si="976"/>
        <v>0</v>
      </c>
      <c r="CP1899" s="2" t="b">
        <f t="shared" si="977"/>
        <v>0</v>
      </c>
      <c r="CQ1899" s="2" t="b">
        <f t="shared" si="978"/>
        <v>0</v>
      </c>
      <c r="CR1899" s="6" t="str">
        <f t="shared" si="979"/>
        <v>Male</v>
      </c>
      <c r="CS1899" s="7">
        <f t="shared" si="980"/>
        <v>1</v>
      </c>
      <c r="CT1899" s="7">
        <f t="shared" si="981"/>
        <v>0</v>
      </c>
      <c r="CU1899" s="7">
        <f t="shared" si="982"/>
        <v>0</v>
      </c>
      <c r="CV1899" s="7">
        <f t="shared" si="983"/>
        <v>1</v>
      </c>
      <c r="CW1899" s="7">
        <f t="shared" si="990"/>
        <v>0</v>
      </c>
      <c r="CX1899" s="1" t="b">
        <f t="shared" si="991"/>
        <v>1</v>
      </c>
      <c r="CY1899" s="1" t="b">
        <f t="shared" si="992"/>
        <v>0</v>
      </c>
      <c r="DG1899" s="1" t="b">
        <f t="shared" si="993"/>
        <v>1</v>
      </c>
    </row>
    <row r="1900" spans="2:111" ht="130.5" x14ac:dyDescent="0.35">
      <c r="B1900" s="1" t="s">
        <v>13809</v>
      </c>
      <c r="C1900" s="9">
        <v>44414</v>
      </c>
      <c r="D1900" s="10" t="s">
        <v>13809</v>
      </c>
      <c r="E1900" s="1">
        <v>16</v>
      </c>
      <c r="F1900" s="1" t="s">
        <v>127</v>
      </c>
      <c r="G1900" s="1" t="s">
        <v>13809</v>
      </c>
      <c r="H1900" s="1" t="s">
        <v>13809</v>
      </c>
      <c r="I1900" s="9">
        <v>44392</v>
      </c>
      <c r="J1900" s="2" t="s">
        <v>109</v>
      </c>
      <c r="K1900" s="2" t="s">
        <v>13809</v>
      </c>
      <c r="L1900" s="9">
        <v>44411</v>
      </c>
      <c r="M1900" s="2" t="s">
        <v>109</v>
      </c>
      <c r="N1900" s="2" t="s">
        <v>13809</v>
      </c>
      <c r="O1900" s="2" t="s">
        <v>110</v>
      </c>
      <c r="P1900" s="2" t="s">
        <v>111</v>
      </c>
      <c r="S1900" s="2" t="s">
        <v>112</v>
      </c>
      <c r="T1900" s="2" t="s">
        <v>111</v>
      </c>
      <c r="U1900" s="2" t="b">
        <f>OR(S1900="yes",T1900="yes")</f>
        <v>1</v>
      </c>
      <c r="V1900" s="2" t="s">
        <v>113</v>
      </c>
      <c r="W1900" s="1" t="s">
        <v>112</v>
      </c>
      <c r="X1900" s="1" t="s">
        <v>114</v>
      </c>
      <c r="Y1900" s="2" t="s">
        <v>112</v>
      </c>
      <c r="Z1900" s="2" t="s">
        <v>111</v>
      </c>
      <c r="AA1900" s="2" t="s">
        <v>112</v>
      </c>
      <c r="AB1900" s="2">
        <v>2</v>
      </c>
      <c r="AC1900" s="1" t="s">
        <v>111</v>
      </c>
      <c r="AF1900" s="1" t="s">
        <v>111</v>
      </c>
      <c r="AJ1900" s="1" t="s">
        <v>115</v>
      </c>
      <c r="AK1900" s="1" t="s">
        <v>194</v>
      </c>
      <c r="AN1900" s="1" t="s">
        <v>1275</v>
      </c>
      <c r="AO1900" s="1" t="s">
        <v>130</v>
      </c>
      <c r="AS1900" s="1" t="s">
        <v>190</v>
      </c>
      <c r="AU1900" s="1" t="s">
        <v>132</v>
      </c>
      <c r="AZ1900" s="1" t="s">
        <v>1584</v>
      </c>
      <c r="BA1900" s="1" t="s">
        <v>6890</v>
      </c>
      <c r="BF1900" s="1" t="s">
        <v>6891</v>
      </c>
      <c r="BH1900" s="1" t="s">
        <v>6892</v>
      </c>
      <c r="BJ1900" s="1" t="s">
        <v>112</v>
      </c>
      <c r="BK1900" s="1" t="s">
        <v>112</v>
      </c>
      <c r="BL1900" s="1" t="s">
        <v>142</v>
      </c>
      <c r="BQ1900" s="1" t="s">
        <v>121</v>
      </c>
      <c r="BR1900" s="1" t="s">
        <v>122</v>
      </c>
      <c r="BS1900" s="1" t="s">
        <v>112</v>
      </c>
      <c r="BU1900" s="34" t="s">
        <v>6893</v>
      </c>
      <c r="BV1900" s="9">
        <v>44775</v>
      </c>
      <c r="BW1900" s="34" t="s">
        <v>6894</v>
      </c>
      <c r="BY1900" s="2" t="s">
        <v>136</v>
      </c>
      <c r="BZ1900" s="2" t="s">
        <v>124</v>
      </c>
      <c r="CA1900" s="2">
        <v>2</v>
      </c>
      <c r="CB1900" s="1" t="s">
        <v>207</v>
      </c>
      <c r="CC1900" s="2" t="s">
        <v>126</v>
      </c>
      <c r="CD1900" s="1" t="b">
        <f t="shared" si="994"/>
        <v>1</v>
      </c>
      <c r="CE1900" s="1" t="b">
        <f t="shared" si="995"/>
        <v>1</v>
      </c>
      <c r="CF1900" s="1" t="b">
        <f t="shared" si="967"/>
        <v>0</v>
      </c>
      <c r="CG1900" s="1" t="b">
        <f t="shared" si="968"/>
        <v>0</v>
      </c>
      <c r="CH1900" s="1" t="b">
        <f t="shared" si="969"/>
        <v>1</v>
      </c>
      <c r="CI1900" s="1" t="b">
        <f t="shared" si="970"/>
        <v>0</v>
      </c>
      <c r="CJ1900" s="1" t="b">
        <f t="shared" si="971"/>
        <v>0</v>
      </c>
      <c r="CK1900" s="1" t="b">
        <f t="shared" si="972"/>
        <v>0</v>
      </c>
      <c r="CL1900" s="1" t="b">
        <f t="shared" si="973"/>
        <v>0</v>
      </c>
      <c r="CM1900" s="1" t="b">
        <f t="shared" si="974"/>
        <v>0</v>
      </c>
      <c r="CN1900" s="1" t="b">
        <f t="shared" si="975"/>
        <v>0</v>
      </c>
      <c r="CO1900" s="2" t="b">
        <f t="shared" si="976"/>
        <v>1</v>
      </c>
      <c r="CP1900" s="2" t="b">
        <f t="shared" si="977"/>
        <v>1</v>
      </c>
      <c r="CQ1900" s="2" t="b">
        <f t="shared" si="978"/>
        <v>0</v>
      </c>
      <c r="CR1900" s="6" t="str">
        <f t="shared" si="979"/>
        <v>Male</v>
      </c>
      <c r="CS1900" s="7">
        <f t="shared" si="980"/>
        <v>1</v>
      </c>
      <c r="CT1900" s="7">
        <f t="shared" si="981"/>
        <v>0</v>
      </c>
      <c r="CU1900" s="7">
        <f t="shared" si="982"/>
        <v>0</v>
      </c>
      <c r="CV1900" s="7">
        <f t="shared" si="983"/>
        <v>1</v>
      </c>
    </row>
    <row r="1901" spans="2:111" ht="87" x14ac:dyDescent="0.35">
      <c r="B1901" s="1" t="s">
        <v>13809</v>
      </c>
      <c r="C1901" s="9">
        <v>44414</v>
      </c>
      <c r="D1901" s="10" t="s">
        <v>13809</v>
      </c>
      <c r="E1901" s="1">
        <v>23</v>
      </c>
      <c r="F1901" s="1" t="s">
        <v>127</v>
      </c>
      <c r="G1901" s="1" t="s">
        <v>13809</v>
      </c>
      <c r="H1901" s="1" t="s">
        <v>13809</v>
      </c>
      <c r="I1901" s="9">
        <v>44383</v>
      </c>
      <c r="J1901" s="2" t="s">
        <v>128</v>
      </c>
      <c r="K1901" s="2" t="s">
        <v>13809</v>
      </c>
      <c r="L1901" s="9">
        <v>44411</v>
      </c>
      <c r="M1901" s="2" t="s">
        <v>128</v>
      </c>
      <c r="N1901" s="2" t="s">
        <v>13809</v>
      </c>
      <c r="O1901" s="2" t="s">
        <v>110</v>
      </c>
      <c r="P1901" s="2" t="s">
        <v>111</v>
      </c>
      <c r="S1901" s="2" t="s">
        <v>112</v>
      </c>
      <c r="T1901" s="2" t="s">
        <v>111</v>
      </c>
      <c r="U1901" s="2" t="b">
        <v>1</v>
      </c>
      <c r="V1901" s="2" t="s">
        <v>113</v>
      </c>
      <c r="W1901" s="1" t="s">
        <v>112</v>
      </c>
      <c r="X1901" s="1" t="s">
        <v>110</v>
      </c>
      <c r="Y1901" s="2" t="s">
        <v>112</v>
      </c>
      <c r="Z1901" s="2" t="s">
        <v>111</v>
      </c>
      <c r="AA1901" s="2" t="s">
        <v>112</v>
      </c>
      <c r="AB1901" s="2">
        <v>2</v>
      </c>
      <c r="AC1901" s="1" t="s">
        <v>111</v>
      </c>
      <c r="AF1901" s="1" t="s">
        <v>111</v>
      </c>
      <c r="AJ1901" s="1" t="s">
        <v>115</v>
      </c>
      <c r="AK1901" s="1" t="s">
        <v>194</v>
      </c>
      <c r="AN1901" s="1" t="s">
        <v>6895</v>
      </c>
      <c r="AO1901" s="1" t="s">
        <v>117</v>
      </c>
      <c r="AS1901" s="1" t="s">
        <v>140</v>
      </c>
      <c r="AU1901" s="1" t="s">
        <v>132</v>
      </c>
      <c r="AZ1901" s="1" t="s">
        <v>799</v>
      </c>
      <c r="BC1901" s="1" t="s">
        <v>6896</v>
      </c>
      <c r="BF1901" s="1" t="s">
        <v>6897</v>
      </c>
      <c r="BG1901" s="1" t="s">
        <v>6898</v>
      </c>
      <c r="BH1901" s="1" t="s">
        <v>3504</v>
      </c>
      <c r="BJ1901" s="1" t="s">
        <v>112</v>
      </c>
      <c r="BK1901" s="1" t="s">
        <v>112</v>
      </c>
      <c r="BL1901" s="1" t="s">
        <v>2508</v>
      </c>
      <c r="BM1901" s="1" t="s">
        <v>6899</v>
      </c>
      <c r="BQ1901" s="1" t="s">
        <v>121</v>
      </c>
      <c r="BR1901" s="1" t="s">
        <v>122</v>
      </c>
      <c r="BS1901" s="1" t="s">
        <v>112</v>
      </c>
      <c r="BU1901" s="34" t="s">
        <v>6900</v>
      </c>
      <c r="BV1901" s="9">
        <v>44497</v>
      </c>
      <c r="BW1901" s="34" t="s">
        <v>6901</v>
      </c>
      <c r="BX1901" s="2" t="s">
        <v>111</v>
      </c>
      <c r="BY1901" s="2" t="s">
        <v>123</v>
      </c>
      <c r="BZ1901" s="2" t="s">
        <v>124</v>
      </c>
      <c r="CA1901" s="2">
        <v>2</v>
      </c>
      <c r="CB1901" s="1" t="s">
        <v>233</v>
      </c>
      <c r="CC1901" s="2" t="s">
        <v>126</v>
      </c>
      <c r="CD1901" s="1" t="b">
        <f t="shared" si="994"/>
        <v>1</v>
      </c>
      <c r="CE1901" s="1" t="b">
        <f t="shared" si="995"/>
        <v>0</v>
      </c>
      <c r="CF1901" s="1" t="b">
        <f t="shared" si="967"/>
        <v>0</v>
      </c>
      <c r="CG1901" s="1" t="b">
        <f t="shared" si="968"/>
        <v>0</v>
      </c>
      <c r="CH1901" s="1" t="b">
        <f t="shared" si="969"/>
        <v>0</v>
      </c>
      <c r="CI1901" s="1" t="b">
        <f t="shared" si="970"/>
        <v>1</v>
      </c>
      <c r="CJ1901" s="1" t="b">
        <f t="shared" si="971"/>
        <v>0</v>
      </c>
      <c r="CK1901" s="1" t="b">
        <f t="shared" si="972"/>
        <v>0</v>
      </c>
      <c r="CL1901" s="1" t="b">
        <f t="shared" si="973"/>
        <v>0</v>
      </c>
      <c r="CM1901" s="1" t="b">
        <f t="shared" si="974"/>
        <v>0</v>
      </c>
      <c r="CN1901" s="1" t="b">
        <f t="shared" si="975"/>
        <v>0</v>
      </c>
      <c r="CO1901" s="2" t="b">
        <f t="shared" si="976"/>
        <v>1</v>
      </c>
      <c r="CP1901" s="2" t="b">
        <f t="shared" si="977"/>
        <v>1</v>
      </c>
      <c r="CQ1901" s="2" t="b">
        <f t="shared" si="978"/>
        <v>0</v>
      </c>
      <c r="CR1901" s="6" t="str">
        <f t="shared" si="979"/>
        <v>Male</v>
      </c>
      <c r="CS1901" s="7">
        <f t="shared" si="980"/>
        <v>0</v>
      </c>
      <c r="CT1901" s="7">
        <f t="shared" si="981"/>
        <v>1</v>
      </c>
      <c r="CU1901" s="7">
        <f t="shared" si="982"/>
        <v>0</v>
      </c>
      <c r="CV1901" s="7">
        <f t="shared" si="983"/>
        <v>0</v>
      </c>
      <c r="CW1901" s="7">
        <f t="shared" ref="CW1901:CW1911" si="996">COUNTIF(M1901,"=*moderna*")</f>
        <v>1</v>
      </c>
      <c r="CX1901" s="1" t="b">
        <f t="shared" ref="CX1901:CX1911" si="997">AND(E1901&lt;30,NOT(E1901="."),NOT(E1901=""))</f>
        <v>1</v>
      </c>
      <c r="CY1901" s="1" t="b">
        <f t="shared" ref="CY1901:CY1911" si="998">AND(E1901&gt;17,E1901&lt;41,NOT(E1901="."),NOT(E1901=""))</f>
        <v>1</v>
      </c>
      <c r="DG1901" s="1" t="b">
        <f t="shared" ref="DG1901:DG1911" si="999">AND(E1901&gt;4,E1901&lt;18,NOT(E1901=""),NOT(E1901="."))</f>
        <v>0</v>
      </c>
    </row>
    <row r="1902" spans="2:111" ht="188.5" x14ac:dyDescent="0.35">
      <c r="B1902" s="1" t="s">
        <v>13809</v>
      </c>
      <c r="C1902" s="9">
        <v>44414</v>
      </c>
      <c r="D1902" s="10" t="s">
        <v>13809</v>
      </c>
      <c r="E1902" s="1">
        <v>13</v>
      </c>
      <c r="F1902" s="1" t="s">
        <v>127</v>
      </c>
      <c r="G1902" s="1" t="s">
        <v>13809</v>
      </c>
      <c r="H1902" s="1" t="s">
        <v>13809</v>
      </c>
      <c r="I1902" s="2" t="s">
        <v>183</v>
      </c>
      <c r="J1902" s="2" t="s">
        <v>163</v>
      </c>
      <c r="K1902" s="2" t="s">
        <v>13809</v>
      </c>
      <c r="L1902" s="9">
        <v>44356</v>
      </c>
      <c r="M1902" s="2" t="s">
        <v>109</v>
      </c>
      <c r="N1902" s="2" t="s">
        <v>13809</v>
      </c>
      <c r="O1902" s="2" t="s">
        <v>110</v>
      </c>
      <c r="P1902" s="2" t="s">
        <v>111</v>
      </c>
      <c r="S1902" s="2" t="s">
        <v>112</v>
      </c>
      <c r="T1902" s="2" t="s">
        <v>111</v>
      </c>
      <c r="U1902" s="2" t="b">
        <v>1</v>
      </c>
      <c r="V1902" s="2" t="s">
        <v>113</v>
      </c>
      <c r="W1902" s="1" t="s">
        <v>112</v>
      </c>
      <c r="X1902" s="1" t="s">
        <v>114</v>
      </c>
      <c r="Y1902" s="2" t="s">
        <v>112</v>
      </c>
      <c r="Z1902" s="2" t="s">
        <v>111</v>
      </c>
      <c r="AA1902" s="2" t="s">
        <v>112</v>
      </c>
      <c r="AB1902" s="2">
        <v>2</v>
      </c>
      <c r="AC1902" s="1" t="s">
        <v>111</v>
      </c>
      <c r="AF1902" s="1" t="s">
        <v>111</v>
      </c>
      <c r="AJ1902" s="1" t="s">
        <v>115</v>
      </c>
      <c r="AK1902" s="1" t="s">
        <v>144</v>
      </c>
      <c r="AO1902" s="1" t="s">
        <v>195</v>
      </c>
      <c r="AS1902" s="1" t="s">
        <v>118</v>
      </c>
      <c r="AU1902" s="1" t="s">
        <v>132</v>
      </c>
      <c r="AZ1902" s="1" t="s">
        <v>120</v>
      </c>
      <c r="BA1902" s="1" t="s">
        <v>6902</v>
      </c>
      <c r="BG1902" s="1" t="s">
        <v>6903</v>
      </c>
      <c r="BH1902" s="1" t="s">
        <v>6904</v>
      </c>
      <c r="BJ1902" s="1" t="s">
        <v>112</v>
      </c>
      <c r="BK1902" s="1" t="s">
        <v>112</v>
      </c>
      <c r="BL1902" s="1" t="s">
        <v>142</v>
      </c>
      <c r="BQ1902" s="1" t="s">
        <v>121</v>
      </c>
      <c r="BR1902" s="1" t="s">
        <v>122</v>
      </c>
      <c r="BS1902" s="1" t="s">
        <v>112</v>
      </c>
      <c r="BU1902" s="34" t="s">
        <v>6905</v>
      </c>
      <c r="BV1902" s="9">
        <v>44418</v>
      </c>
      <c r="BW1902" s="34" t="s">
        <v>14599</v>
      </c>
      <c r="BY1902" s="2" t="s">
        <v>174</v>
      </c>
      <c r="BZ1902" s="2" t="s">
        <v>124</v>
      </c>
      <c r="CA1902" s="2">
        <v>2</v>
      </c>
      <c r="CB1902" s="1" t="s">
        <v>307</v>
      </c>
      <c r="CC1902" s="2" t="s">
        <v>126</v>
      </c>
      <c r="CD1902" s="1" t="b">
        <f t="shared" si="994"/>
        <v>1</v>
      </c>
      <c r="CE1902" s="1" t="b">
        <f t="shared" si="995"/>
        <v>1</v>
      </c>
      <c r="CF1902" s="1" t="b">
        <f t="shared" si="967"/>
        <v>0</v>
      </c>
      <c r="CG1902" s="1" t="b">
        <f t="shared" si="968"/>
        <v>1</v>
      </c>
      <c r="CH1902" s="1" t="b">
        <f t="shared" si="969"/>
        <v>0</v>
      </c>
      <c r="CI1902" s="1" t="b">
        <f t="shared" si="970"/>
        <v>0</v>
      </c>
      <c r="CJ1902" s="1" t="b">
        <f t="shared" si="971"/>
        <v>0</v>
      </c>
      <c r="CK1902" s="1" t="b">
        <f t="shared" si="972"/>
        <v>0</v>
      </c>
      <c r="CL1902" s="1" t="b">
        <f t="shared" si="973"/>
        <v>0</v>
      </c>
      <c r="CM1902" s="1" t="b">
        <f t="shared" si="974"/>
        <v>0</v>
      </c>
      <c r="CN1902" s="1" t="b">
        <f t="shared" si="975"/>
        <v>0</v>
      </c>
      <c r="CO1902" s="2" t="b">
        <f t="shared" si="976"/>
        <v>1</v>
      </c>
      <c r="CP1902" s="2" t="b">
        <f t="shared" si="977"/>
        <v>1</v>
      </c>
      <c r="CQ1902" s="2" t="b">
        <f t="shared" si="978"/>
        <v>0</v>
      </c>
      <c r="CR1902" s="6" t="str">
        <f t="shared" si="979"/>
        <v>Male</v>
      </c>
      <c r="CS1902" s="7">
        <f t="shared" si="980"/>
        <v>0</v>
      </c>
      <c r="CT1902" s="7">
        <f t="shared" si="981"/>
        <v>0</v>
      </c>
      <c r="CU1902" s="7">
        <f t="shared" si="982"/>
        <v>0</v>
      </c>
      <c r="CV1902" s="7">
        <f t="shared" si="983"/>
        <v>1</v>
      </c>
      <c r="CW1902" s="7">
        <f t="shared" si="996"/>
        <v>0</v>
      </c>
      <c r="CX1902" s="1" t="b">
        <f t="shared" si="997"/>
        <v>1</v>
      </c>
      <c r="CY1902" s="1" t="b">
        <f t="shared" si="998"/>
        <v>0</v>
      </c>
      <c r="DG1902" s="1" t="b">
        <f t="shared" si="999"/>
        <v>1</v>
      </c>
    </row>
    <row r="1903" spans="2:111" ht="217.5" x14ac:dyDescent="0.35">
      <c r="B1903" s="1" t="s">
        <v>13809</v>
      </c>
      <c r="C1903" s="9">
        <v>44414</v>
      </c>
      <c r="D1903" s="10" t="s">
        <v>13809</v>
      </c>
      <c r="E1903" s="1">
        <v>16</v>
      </c>
      <c r="F1903" s="1" t="s">
        <v>127</v>
      </c>
      <c r="G1903" s="1" t="s">
        <v>13809</v>
      </c>
      <c r="H1903" s="1" t="s">
        <v>13809</v>
      </c>
      <c r="K1903" s="2" t="s">
        <v>13809</v>
      </c>
      <c r="L1903" s="9">
        <v>44386</v>
      </c>
      <c r="M1903" s="2" t="s">
        <v>109</v>
      </c>
      <c r="N1903" s="2" t="s">
        <v>13809</v>
      </c>
      <c r="O1903" s="2" t="s">
        <v>110</v>
      </c>
      <c r="P1903" s="2" t="s">
        <v>111</v>
      </c>
      <c r="S1903" s="2" t="s">
        <v>112</v>
      </c>
      <c r="T1903" s="2" t="s">
        <v>111</v>
      </c>
      <c r="U1903" s="2" t="b">
        <v>1</v>
      </c>
      <c r="V1903" s="2" t="s">
        <v>113</v>
      </c>
      <c r="W1903" s="1" t="s">
        <v>112</v>
      </c>
      <c r="X1903" s="1" t="s">
        <v>114</v>
      </c>
      <c r="Y1903" s="2" t="s">
        <v>112</v>
      </c>
      <c r="Z1903" s="2" t="s">
        <v>111</v>
      </c>
      <c r="AA1903" s="2" t="s">
        <v>112</v>
      </c>
      <c r="AB1903" s="2">
        <v>3</v>
      </c>
      <c r="AC1903" s="1" t="s">
        <v>111</v>
      </c>
      <c r="AF1903" s="1" t="s">
        <v>111</v>
      </c>
      <c r="AJ1903" s="1" t="s">
        <v>115</v>
      </c>
      <c r="AK1903" s="1" t="s">
        <v>201</v>
      </c>
      <c r="AN1903" s="1" t="s">
        <v>6906</v>
      </c>
      <c r="AO1903" s="1" t="s">
        <v>117</v>
      </c>
      <c r="AS1903" s="1" t="s">
        <v>140</v>
      </c>
      <c r="AU1903" s="1" t="s">
        <v>132</v>
      </c>
      <c r="AZ1903" s="1" t="s">
        <v>155</v>
      </c>
      <c r="BA1903" s="1" t="s">
        <v>6907</v>
      </c>
      <c r="BJ1903" s="1" t="s">
        <v>112</v>
      </c>
      <c r="BK1903" s="1" t="s">
        <v>112</v>
      </c>
      <c r="BL1903" s="1" t="s">
        <v>142</v>
      </c>
      <c r="BQ1903" s="1" t="s">
        <v>121</v>
      </c>
      <c r="BR1903" s="1" t="s">
        <v>122</v>
      </c>
      <c r="BS1903" s="1" t="s">
        <v>111</v>
      </c>
      <c r="BT1903" s="34" t="s">
        <v>6908</v>
      </c>
      <c r="BU1903" s="34" t="s">
        <v>6909</v>
      </c>
      <c r="BV1903" s="9">
        <v>44411</v>
      </c>
      <c r="BW1903" s="34" t="s">
        <v>14600</v>
      </c>
      <c r="BY1903" s="2" t="s">
        <v>123</v>
      </c>
      <c r="BZ1903" s="2" t="s">
        <v>162</v>
      </c>
      <c r="CA1903" s="2">
        <v>2</v>
      </c>
      <c r="CB1903" s="1" t="s">
        <v>307</v>
      </c>
      <c r="CC1903" s="2" t="s">
        <v>126</v>
      </c>
      <c r="CD1903" s="1" t="b">
        <f t="shared" si="994"/>
        <v>1</v>
      </c>
      <c r="CE1903" s="1" t="b">
        <f t="shared" si="995"/>
        <v>1</v>
      </c>
      <c r="CF1903" s="1" t="b">
        <f t="shared" si="967"/>
        <v>0</v>
      </c>
      <c r="CG1903" s="1" t="b">
        <f t="shared" si="968"/>
        <v>0</v>
      </c>
      <c r="CH1903" s="1" t="b">
        <f t="shared" si="969"/>
        <v>1</v>
      </c>
      <c r="CI1903" s="1" t="b">
        <f t="shared" si="970"/>
        <v>0</v>
      </c>
      <c r="CJ1903" s="1" t="b">
        <f t="shared" si="971"/>
        <v>0</v>
      </c>
      <c r="CK1903" s="1" t="b">
        <f t="shared" si="972"/>
        <v>0</v>
      </c>
      <c r="CL1903" s="1" t="b">
        <f t="shared" si="973"/>
        <v>0</v>
      </c>
      <c r="CM1903" s="1" t="b">
        <f t="shared" si="974"/>
        <v>0</v>
      </c>
      <c r="CN1903" s="1" t="b">
        <f t="shared" si="975"/>
        <v>0</v>
      </c>
      <c r="CO1903" s="2" t="b">
        <f t="shared" si="976"/>
        <v>1</v>
      </c>
      <c r="CP1903" s="2" t="b">
        <f t="shared" si="977"/>
        <v>1</v>
      </c>
      <c r="CQ1903" s="2" t="b">
        <f t="shared" si="978"/>
        <v>0</v>
      </c>
      <c r="CR1903" s="6" t="str">
        <f t="shared" si="979"/>
        <v>Male</v>
      </c>
      <c r="CS1903" s="7">
        <f t="shared" si="980"/>
        <v>0</v>
      </c>
      <c r="CT1903" s="7">
        <f t="shared" si="981"/>
        <v>0</v>
      </c>
      <c r="CU1903" s="7">
        <f t="shared" si="982"/>
        <v>0</v>
      </c>
      <c r="CV1903" s="7">
        <f t="shared" si="983"/>
        <v>1</v>
      </c>
      <c r="CW1903" s="7">
        <f t="shared" si="996"/>
        <v>0</v>
      </c>
      <c r="CX1903" s="1" t="b">
        <f t="shared" si="997"/>
        <v>1</v>
      </c>
      <c r="CY1903" s="1" t="b">
        <f t="shared" si="998"/>
        <v>0</v>
      </c>
      <c r="DG1903" s="1" t="b">
        <f t="shared" si="999"/>
        <v>1</v>
      </c>
    </row>
    <row r="1904" spans="2:111" ht="130.5" x14ac:dyDescent="0.35">
      <c r="B1904" s="1" t="s">
        <v>13809</v>
      </c>
      <c r="C1904" s="9">
        <v>44414</v>
      </c>
      <c r="D1904" s="10" t="s">
        <v>13809</v>
      </c>
      <c r="E1904" s="1">
        <v>54</v>
      </c>
      <c r="F1904" s="1" t="s">
        <v>127</v>
      </c>
      <c r="G1904" s="1" t="s">
        <v>13809</v>
      </c>
      <c r="H1904" s="1" t="s">
        <v>13809</v>
      </c>
      <c r="I1904" s="2" t="s">
        <v>183</v>
      </c>
      <c r="K1904" s="2" t="s">
        <v>13809</v>
      </c>
      <c r="L1904" s="9">
        <v>44373</v>
      </c>
      <c r="M1904" s="2" t="s">
        <v>128</v>
      </c>
      <c r="N1904" s="2" t="s">
        <v>13809</v>
      </c>
      <c r="O1904" s="2" t="s">
        <v>110</v>
      </c>
      <c r="P1904" s="2" t="s">
        <v>111</v>
      </c>
      <c r="S1904" s="2" t="s">
        <v>112</v>
      </c>
      <c r="T1904" s="2" t="s">
        <v>111</v>
      </c>
      <c r="U1904" s="2" t="b">
        <f>OR(S1904="yes",T1904="yes")</f>
        <v>1</v>
      </c>
      <c r="V1904" s="2" t="s">
        <v>126</v>
      </c>
      <c r="W1904" s="1" t="s">
        <v>111</v>
      </c>
      <c r="Y1904" s="2" t="s">
        <v>112</v>
      </c>
      <c r="Z1904" s="2" t="s">
        <v>111</v>
      </c>
      <c r="AA1904" s="2" t="s">
        <v>112</v>
      </c>
      <c r="AB1904" s="2">
        <v>1</v>
      </c>
      <c r="AC1904" s="1" t="s">
        <v>111</v>
      </c>
      <c r="AF1904" s="1" t="s">
        <v>111</v>
      </c>
      <c r="AJ1904" s="1" t="s">
        <v>115</v>
      </c>
      <c r="AK1904" s="1" t="s">
        <v>201</v>
      </c>
      <c r="AN1904" s="1" t="s">
        <v>6910</v>
      </c>
      <c r="BJ1904" s="1" t="s">
        <v>112</v>
      </c>
      <c r="BK1904" s="1" t="s">
        <v>111</v>
      </c>
      <c r="BQ1904" s="1" t="s">
        <v>121</v>
      </c>
      <c r="BR1904" s="1" t="s">
        <v>122</v>
      </c>
      <c r="BS1904" s="1" t="s">
        <v>111</v>
      </c>
      <c r="BT1904" s="34" t="s">
        <v>6911</v>
      </c>
      <c r="BU1904" s="34" t="s">
        <v>6912</v>
      </c>
      <c r="BV1904" s="9">
        <v>44414</v>
      </c>
      <c r="BW1904" s="34" t="s">
        <v>14601</v>
      </c>
      <c r="BX1904" s="2" t="s">
        <v>111</v>
      </c>
      <c r="BY1904" s="2" t="s">
        <v>153</v>
      </c>
      <c r="BZ1904" s="2" t="s">
        <v>124</v>
      </c>
      <c r="CB1904" s="1" t="s">
        <v>6913</v>
      </c>
      <c r="CD1904" s="1" t="b">
        <f t="shared" si="994"/>
        <v>0</v>
      </c>
      <c r="CE1904" s="1" t="b">
        <f t="shared" si="995"/>
        <v>0</v>
      </c>
      <c r="CF1904" s="1" t="b">
        <f t="shared" si="967"/>
        <v>0</v>
      </c>
      <c r="CG1904" s="1" t="b">
        <f t="shared" si="968"/>
        <v>0</v>
      </c>
      <c r="CH1904" s="1" t="b">
        <f t="shared" si="969"/>
        <v>0</v>
      </c>
      <c r="CI1904" s="1" t="b">
        <f t="shared" si="970"/>
        <v>0</v>
      </c>
      <c r="CJ1904" s="1" t="b">
        <f t="shared" si="971"/>
        <v>0</v>
      </c>
      <c r="CK1904" s="1" t="b">
        <f t="shared" si="972"/>
        <v>0</v>
      </c>
      <c r="CL1904" s="1" t="b">
        <f t="shared" si="973"/>
        <v>0</v>
      </c>
      <c r="CM1904" s="1" t="b">
        <f t="shared" si="974"/>
        <v>1</v>
      </c>
      <c r="CN1904" s="1" t="b">
        <f t="shared" si="975"/>
        <v>0</v>
      </c>
      <c r="CO1904" s="2" t="b">
        <f t="shared" si="976"/>
        <v>1</v>
      </c>
      <c r="CP1904" s="2" t="b">
        <f t="shared" si="977"/>
        <v>1</v>
      </c>
      <c r="CQ1904" s="2" t="b">
        <f t="shared" si="978"/>
        <v>0</v>
      </c>
      <c r="CR1904" s="6" t="str">
        <f t="shared" si="979"/>
        <v>Male</v>
      </c>
      <c r="CS1904" s="7">
        <f t="shared" si="980"/>
        <v>0</v>
      </c>
      <c r="CT1904" s="7">
        <f t="shared" si="981"/>
        <v>0</v>
      </c>
      <c r="CU1904" s="7">
        <f t="shared" si="982"/>
        <v>0</v>
      </c>
      <c r="CV1904" s="7">
        <f t="shared" si="983"/>
        <v>0</v>
      </c>
      <c r="CW1904" s="7">
        <f t="shared" si="996"/>
        <v>1</v>
      </c>
      <c r="CX1904" s="1" t="b">
        <f t="shared" si="997"/>
        <v>0</v>
      </c>
      <c r="CY1904" s="1" t="b">
        <f t="shared" si="998"/>
        <v>0</v>
      </c>
      <c r="DG1904" s="1" t="b">
        <f t="shared" si="999"/>
        <v>0</v>
      </c>
    </row>
    <row r="1905" spans="2:111" ht="29" x14ac:dyDescent="0.35">
      <c r="B1905" s="1" t="s">
        <v>13809</v>
      </c>
      <c r="C1905" s="9">
        <v>44415</v>
      </c>
      <c r="D1905" s="10" t="s">
        <v>13809</v>
      </c>
      <c r="E1905" s="1">
        <v>54</v>
      </c>
      <c r="F1905" s="1" t="s">
        <v>127</v>
      </c>
      <c r="G1905" s="1" t="s">
        <v>13809</v>
      </c>
      <c r="H1905" s="1" t="s">
        <v>13809</v>
      </c>
      <c r="K1905" s="2" t="s">
        <v>13809</v>
      </c>
      <c r="L1905" s="9">
        <v>44406</v>
      </c>
      <c r="M1905" s="2" t="s">
        <v>109</v>
      </c>
      <c r="N1905" s="2" t="s">
        <v>13809</v>
      </c>
      <c r="O1905" s="2" t="s">
        <v>110</v>
      </c>
      <c r="P1905" s="2" t="s">
        <v>111</v>
      </c>
      <c r="S1905" s="2" t="s">
        <v>112</v>
      </c>
      <c r="T1905" s="2" t="s">
        <v>111</v>
      </c>
      <c r="U1905" s="2" t="b">
        <f>OR(S1905="yes",T1905="yes")</f>
        <v>1</v>
      </c>
      <c r="V1905" s="2" t="s">
        <v>126</v>
      </c>
      <c r="Y1905" s="2" t="s">
        <v>112</v>
      </c>
      <c r="AA1905" s="2" t="s">
        <v>112</v>
      </c>
      <c r="AB1905" s="2">
        <v>7</v>
      </c>
      <c r="AJ1905" s="1" t="s">
        <v>115</v>
      </c>
      <c r="AK1905" s="1" t="s">
        <v>3925</v>
      </c>
      <c r="AN1905" s="1" t="s">
        <v>6914</v>
      </c>
      <c r="BJ1905" s="1" t="s">
        <v>111</v>
      </c>
      <c r="BN1905" s="1" t="s">
        <v>111</v>
      </c>
      <c r="BV1905" s="9">
        <v>44454</v>
      </c>
      <c r="BW1905" s="34" t="s">
        <v>6915</v>
      </c>
      <c r="BX1905" s="2" t="s">
        <v>111</v>
      </c>
      <c r="BY1905" s="2" t="s">
        <v>153</v>
      </c>
      <c r="BZ1905" s="2" t="s">
        <v>124</v>
      </c>
      <c r="CB1905" s="1" t="s">
        <v>219</v>
      </c>
      <c r="CF1905" s="1" t="b">
        <f t="shared" si="967"/>
        <v>0</v>
      </c>
      <c r="CG1905" s="1" t="b">
        <f t="shared" si="968"/>
        <v>0</v>
      </c>
      <c r="CH1905" s="1" t="b">
        <f t="shared" si="969"/>
        <v>0</v>
      </c>
      <c r="CI1905" s="1" t="b">
        <f t="shared" si="970"/>
        <v>0</v>
      </c>
      <c r="CJ1905" s="1" t="b">
        <f t="shared" si="971"/>
        <v>0</v>
      </c>
      <c r="CK1905" s="1" t="b">
        <f t="shared" si="972"/>
        <v>0</v>
      </c>
      <c r="CL1905" s="1" t="b">
        <f t="shared" si="973"/>
        <v>0</v>
      </c>
      <c r="CM1905" s="1" t="b">
        <f t="shared" si="974"/>
        <v>1</v>
      </c>
      <c r="CN1905" s="1" t="b">
        <f t="shared" si="975"/>
        <v>0</v>
      </c>
      <c r="CO1905" s="2" t="b">
        <f t="shared" si="976"/>
        <v>0</v>
      </c>
      <c r="CP1905" s="2" t="b">
        <f t="shared" si="977"/>
        <v>1</v>
      </c>
      <c r="CQ1905" s="2" t="b">
        <f t="shared" si="978"/>
        <v>0</v>
      </c>
      <c r="CR1905" s="6" t="str">
        <f t="shared" si="979"/>
        <v>Male</v>
      </c>
      <c r="CS1905" s="7">
        <f t="shared" si="980"/>
        <v>0</v>
      </c>
      <c r="CT1905" s="7">
        <f t="shared" si="981"/>
        <v>0</v>
      </c>
      <c r="CU1905" s="7">
        <f t="shared" si="982"/>
        <v>0</v>
      </c>
      <c r="CV1905" s="7">
        <f t="shared" si="983"/>
        <v>1</v>
      </c>
      <c r="CW1905" s="7">
        <f t="shared" si="996"/>
        <v>0</v>
      </c>
      <c r="CX1905" s="1" t="b">
        <f t="shared" si="997"/>
        <v>0</v>
      </c>
      <c r="CY1905" s="1" t="b">
        <f t="shared" si="998"/>
        <v>0</v>
      </c>
      <c r="CZ1905" s="2">
        <v>3408</v>
      </c>
      <c r="DG1905" s="1" t="b">
        <f t="shared" si="999"/>
        <v>0</v>
      </c>
    </row>
    <row r="1906" spans="2:111" ht="58" x14ac:dyDescent="0.35">
      <c r="B1906" s="1" t="s">
        <v>13809</v>
      </c>
      <c r="C1906" s="9">
        <v>44414</v>
      </c>
      <c r="D1906" s="10" t="s">
        <v>13809</v>
      </c>
      <c r="E1906" s="1">
        <v>68</v>
      </c>
      <c r="F1906" s="1" t="s">
        <v>127</v>
      </c>
      <c r="G1906" s="1" t="s">
        <v>13809</v>
      </c>
      <c r="H1906" s="1" t="s">
        <v>13809</v>
      </c>
      <c r="K1906" s="2" t="s">
        <v>13809</v>
      </c>
      <c r="L1906" s="9">
        <v>44278</v>
      </c>
      <c r="M1906" s="2" t="s">
        <v>128</v>
      </c>
      <c r="N1906" s="2" t="s">
        <v>13809</v>
      </c>
      <c r="O1906" s="2" t="s">
        <v>110</v>
      </c>
      <c r="P1906" s="2" t="s">
        <v>111</v>
      </c>
      <c r="S1906" s="2" t="s">
        <v>111</v>
      </c>
      <c r="T1906" s="2" t="s">
        <v>112</v>
      </c>
      <c r="U1906" s="2" t="b">
        <v>1</v>
      </c>
      <c r="V1906" s="2" t="s">
        <v>113</v>
      </c>
      <c r="W1906" s="1" t="s">
        <v>112</v>
      </c>
      <c r="X1906" s="1" t="s">
        <v>138</v>
      </c>
      <c r="Y1906" s="2" t="s">
        <v>111</v>
      </c>
      <c r="AF1906" s="1" t="s">
        <v>111</v>
      </c>
      <c r="AJ1906" s="1" t="s">
        <v>115</v>
      </c>
      <c r="AK1906" s="1" t="s">
        <v>215</v>
      </c>
      <c r="AO1906" s="1" t="s">
        <v>117</v>
      </c>
      <c r="AU1906" s="11" t="s">
        <v>350</v>
      </c>
      <c r="AZ1906" s="1" t="s">
        <v>155</v>
      </c>
      <c r="BA1906" s="1" t="s">
        <v>276</v>
      </c>
      <c r="BJ1906" s="1" t="s">
        <v>112</v>
      </c>
      <c r="BK1906" s="1" t="s">
        <v>112</v>
      </c>
      <c r="BL1906" s="1" t="s">
        <v>142</v>
      </c>
      <c r="BQ1906" s="1" t="s">
        <v>121</v>
      </c>
      <c r="BR1906" s="1" t="s">
        <v>122</v>
      </c>
      <c r="BS1906" s="1" t="s">
        <v>112</v>
      </c>
      <c r="BU1906" s="34" t="s">
        <v>6916</v>
      </c>
      <c r="BV1906" s="9">
        <v>44455</v>
      </c>
      <c r="BW1906" s="34" t="s">
        <v>6917</v>
      </c>
      <c r="BY1906" s="2" t="s">
        <v>174</v>
      </c>
      <c r="BZ1906" s="2" t="s">
        <v>124</v>
      </c>
      <c r="CA1906" s="2">
        <v>2</v>
      </c>
      <c r="CB1906" s="1" t="s">
        <v>319</v>
      </c>
      <c r="CC1906" s="2" t="s">
        <v>113</v>
      </c>
      <c r="CD1906" s="1" t="b">
        <f t="shared" ref="CD1906:CD1916" si="1000">AND(E1906&lt;30,NOT(E1906="."),NOT(E1906=""))</f>
        <v>0</v>
      </c>
      <c r="CE1906" s="1" t="b">
        <f t="shared" ref="CE1906:CE1916" si="1001">AND(E1906&lt;18,NOT(E1906="."),NOT(E1906=""))</f>
        <v>0</v>
      </c>
      <c r="CF1906" s="1" t="b">
        <f t="shared" si="967"/>
        <v>0</v>
      </c>
      <c r="CG1906" s="1" t="b">
        <f t="shared" si="968"/>
        <v>0</v>
      </c>
      <c r="CH1906" s="1" t="b">
        <f t="shared" si="969"/>
        <v>0</v>
      </c>
      <c r="CI1906" s="1" t="b">
        <f t="shared" si="970"/>
        <v>0</v>
      </c>
      <c r="CJ1906" s="1" t="b">
        <f t="shared" si="971"/>
        <v>0</v>
      </c>
      <c r="CK1906" s="1" t="b">
        <f t="shared" si="972"/>
        <v>0</v>
      </c>
      <c r="CL1906" s="1" t="b">
        <f t="shared" si="973"/>
        <v>0</v>
      </c>
      <c r="CM1906" s="1" t="b">
        <f t="shared" si="974"/>
        <v>0</v>
      </c>
      <c r="CN1906" s="1" t="b">
        <f t="shared" si="975"/>
        <v>1</v>
      </c>
      <c r="CO1906" s="2" t="b">
        <f t="shared" si="976"/>
        <v>0</v>
      </c>
      <c r="CP1906" s="2" t="b">
        <f t="shared" si="977"/>
        <v>0</v>
      </c>
      <c r="CQ1906" s="2" t="b">
        <f t="shared" si="978"/>
        <v>0</v>
      </c>
      <c r="CR1906" s="6" t="str">
        <f t="shared" si="979"/>
        <v>Male</v>
      </c>
      <c r="CS1906" s="7">
        <f t="shared" si="980"/>
        <v>0</v>
      </c>
      <c r="CT1906" s="7">
        <f t="shared" si="981"/>
        <v>0</v>
      </c>
      <c r="CU1906" s="7">
        <f t="shared" si="982"/>
        <v>0</v>
      </c>
      <c r="CV1906" s="7">
        <f t="shared" si="983"/>
        <v>0</v>
      </c>
      <c r="CW1906" s="7">
        <f t="shared" si="996"/>
        <v>1</v>
      </c>
      <c r="CX1906" s="1" t="b">
        <f t="shared" si="997"/>
        <v>0</v>
      </c>
      <c r="CY1906" s="1" t="b">
        <f t="shared" si="998"/>
        <v>0</v>
      </c>
      <c r="DG1906" s="1" t="b">
        <f t="shared" si="999"/>
        <v>0</v>
      </c>
    </row>
    <row r="1907" spans="2:111" ht="130.5" x14ac:dyDescent="0.35">
      <c r="B1907" s="1" t="s">
        <v>13809</v>
      </c>
      <c r="C1907" s="9">
        <v>44414</v>
      </c>
      <c r="D1907" s="10" t="s">
        <v>13809</v>
      </c>
      <c r="E1907" s="1">
        <v>14</v>
      </c>
      <c r="F1907" s="1" t="s">
        <v>127</v>
      </c>
      <c r="G1907" s="1" t="s">
        <v>13809</v>
      </c>
      <c r="H1907" s="1" t="s">
        <v>13809</v>
      </c>
      <c r="I1907" s="9">
        <v>44386</v>
      </c>
      <c r="J1907" s="2" t="s">
        <v>109</v>
      </c>
      <c r="K1907" s="2" t="s">
        <v>13809</v>
      </c>
      <c r="L1907" s="9">
        <v>44407</v>
      </c>
      <c r="M1907" s="2" t="s">
        <v>109</v>
      </c>
      <c r="N1907" s="2" t="s">
        <v>13809</v>
      </c>
      <c r="O1907" s="2" t="s">
        <v>110</v>
      </c>
      <c r="P1907" s="2" t="s">
        <v>111</v>
      </c>
      <c r="S1907" s="2" t="s">
        <v>112</v>
      </c>
      <c r="T1907" s="2" t="s">
        <v>111</v>
      </c>
      <c r="U1907" s="2" t="b">
        <f>OR(S1907="yes",T1907="yes")</f>
        <v>1</v>
      </c>
      <c r="V1907" s="2" t="s">
        <v>113</v>
      </c>
      <c r="W1907" s="1" t="s">
        <v>112</v>
      </c>
      <c r="X1907" s="1" t="s">
        <v>110</v>
      </c>
      <c r="Y1907" s="2" t="s">
        <v>112</v>
      </c>
      <c r="Z1907" s="2" t="s">
        <v>111</v>
      </c>
      <c r="AA1907" s="2" t="s">
        <v>112</v>
      </c>
      <c r="AB1907" s="2">
        <v>1</v>
      </c>
      <c r="AC1907" s="1" t="s">
        <v>111</v>
      </c>
      <c r="AF1907" s="1" t="s">
        <v>111</v>
      </c>
      <c r="AJ1907" s="1" t="s">
        <v>115</v>
      </c>
      <c r="AK1907" s="1" t="s">
        <v>150</v>
      </c>
      <c r="AO1907" s="1" t="s">
        <v>130</v>
      </c>
      <c r="AS1907" s="1" t="s">
        <v>118</v>
      </c>
      <c r="AU1907" s="1" t="s">
        <v>197</v>
      </c>
      <c r="AZ1907" s="1" t="s">
        <v>133</v>
      </c>
      <c r="BA1907" s="1" t="s">
        <v>6918</v>
      </c>
      <c r="BE1907" s="1">
        <v>26</v>
      </c>
      <c r="BG1907" s="1" t="s">
        <v>6919</v>
      </c>
      <c r="BH1907" s="1" t="s">
        <v>6920</v>
      </c>
      <c r="BJ1907" s="1" t="s">
        <v>112</v>
      </c>
      <c r="BK1907" s="1" t="s">
        <v>112</v>
      </c>
      <c r="BL1907" s="1" t="s">
        <v>1028</v>
      </c>
      <c r="BQ1907" s="1" t="s">
        <v>121</v>
      </c>
      <c r="BR1907" s="1" t="s">
        <v>122</v>
      </c>
      <c r="BS1907" s="1" t="s">
        <v>112</v>
      </c>
      <c r="BU1907" s="34" t="s">
        <v>6921</v>
      </c>
      <c r="BV1907" s="9">
        <v>44414</v>
      </c>
      <c r="BW1907" s="34" t="s">
        <v>6922</v>
      </c>
      <c r="BY1907" s="2" t="s">
        <v>123</v>
      </c>
      <c r="BZ1907" s="2" t="s">
        <v>124</v>
      </c>
      <c r="CA1907" s="2">
        <v>2</v>
      </c>
      <c r="CB1907" s="1" t="s">
        <v>1076</v>
      </c>
      <c r="CC1907" s="2" t="s">
        <v>126</v>
      </c>
      <c r="CD1907" s="1" t="b">
        <f t="shared" si="1000"/>
        <v>1</v>
      </c>
      <c r="CE1907" s="1" t="b">
        <f t="shared" si="1001"/>
        <v>1</v>
      </c>
      <c r="CF1907" s="1" t="b">
        <f t="shared" si="967"/>
        <v>0</v>
      </c>
      <c r="CG1907" s="1" t="b">
        <f t="shared" si="968"/>
        <v>1</v>
      </c>
      <c r="CH1907" s="1" t="b">
        <f t="shared" si="969"/>
        <v>0</v>
      </c>
      <c r="CI1907" s="1" t="b">
        <f t="shared" si="970"/>
        <v>0</v>
      </c>
      <c r="CJ1907" s="1" t="b">
        <f t="shared" si="971"/>
        <v>0</v>
      </c>
      <c r="CK1907" s="1" t="b">
        <f t="shared" si="972"/>
        <v>0</v>
      </c>
      <c r="CL1907" s="1" t="b">
        <f t="shared" si="973"/>
        <v>0</v>
      </c>
      <c r="CM1907" s="1" t="b">
        <f t="shared" si="974"/>
        <v>0</v>
      </c>
      <c r="CN1907" s="1" t="b">
        <f t="shared" si="975"/>
        <v>0</v>
      </c>
      <c r="CO1907" s="2" t="b">
        <f t="shared" si="976"/>
        <v>1</v>
      </c>
      <c r="CP1907" s="2" t="b">
        <f t="shared" si="977"/>
        <v>1</v>
      </c>
      <c r="CQ1907" s="2" t="b">
        <f t="shared" si="978"/>
        <v>0</v>
      </c>
      <c r="CR1907" s="6" t="str">
        <f t="shared" si="979"/>
        <v>Male</v>
      </c>
      <c r="CS1907" s="7">
        <f t="shared" si="980"/>
        <v>1</v>
      </c>
      <c r="CT1907" s="7">
        <f t="shared" si="981"/>
        <v>0</v>
      </c>
      <c r="CU1907" s="7">
        <f t="shared" si="982"/>
        <v>0</v>
      </c>
      <c r="CV1907" s="7">
        <f t="shared" si="983"/>
        <v>1</v>
      </c>
      <c r="CW1907" s="7">
        <f t="shared" si="996"/>
        <v>0</v>
      </c>
      <c r="CX1907" s="1" t="b">
        <f t="shared" si="997"/>
        <v>1</v>
      </c>
      <c r="CY1907" s="1" t="b">
        <f t="shared" si="998"/>
        <v>0</v>
      </c>
      <c r="DG1907" s="1" t="b">
        <f t="shared" si="999"/>
        <v>1</v>
      </c>
    </row>
    <row r="1908" spans="2:111" ht="130.5" x14ac:dyDescent="0.35">
      <c r="B1908" s="1" t="s">
        <v>13809</v>
      </c>
      <c r="C1908" s="9">
        <v>44414</v>
      </c>
      <c r="D1908" s="10" t="s">
        <v>13809</v>
      </c>
      <c r="E1908" s="1">
        <v>24</v>
      </c>
      <c r="F1908" s="1" t="s">
        <v>127</v>
      </c>
      <c r="G1908" s="1" t="s">
        <v>13809</v>
      </c>
      <c r="H1908" s="1" t="s">
        <v>13809</v>
      </c>
      <c r="I1908" s="9">
        <v>44296</v>
      </c>
      <c r="J1908" s="2" t="s">
        <v>109</v>
      </c>
      <c r="K1908" s="2" t="s">
        <v>13809</v>
      </c>
      <c r="L1908" s="9">
        <v>44317</v>
      </c>
      <c r="M1908" s="2" t="s">
        <v>109</v>
      </c>
      <c r="N1908" s="2" t="s">
        <v>13809</v>
      </c>
      <c r="O1908" s="2" t="s">
        <v>110</v>
      </c>
      <c r="P1908" s="2" t="s">
        <v>111</v>
      </c>
      <c r="S1908" s="2" t="s">
        <v>112</v>
      </c>
      <c r="U1908" s="2" t="b">
        <v>1</v>
      </c>
      <c r="V1908" s="2" t="s">
        <v>113</v>
      </c>
      <c r="W1908" s="1" t="s">
        <v>112</v>
      </c>
      <c r="X1908" s="1" t="s">
        <v>110</v>
      </c>
      <c r="Y1908" s="2" t="s">
        <v>112</v>
      </c>
      <c r="Z1908" s="2" t="s">
        <v>111</v>
      </c>
      <c r="AA1908" s="2" t="s">
        <v>112</v>
      </c>
      <c r="AB1908" s="2">
        <v>3</v>
      </c>
      <c r="AC1908" s="1" t="s">
        <v>111</v>
      </c>
      <c r="AJ1908" s="1" t="s">
        <v>115</v>
      </c>
      <c r="AK1908" s="1" t="s">
        <v>515</v>
      </c>
      <c r="AN1908" s="1" t="s">
        <v>6923</v>
      </c>
      <c r="AO1908" s="1" t="s">
        <v>117</v>
      </c>
      <c r="AS1908" s="1" t="s">
        <v>140</v>
      </c>
      <c r="AU1908" s="1" t="s">
        <v>132</v>
      </c>
      <c r="AZ1908" s="1" t="s">
        <v>402</v>
      </c>
      <c r="BA1908" s="1" t="s">
        <v>6924</v>
      </c>
      <c r="BE1908" s="1" t="s">
        <v>6925</v>
      </c>
      <c r="BJ1908" s="1" t="s">
        <v>112</v>
      </c>
      <c r="BK1908" s="1" t="s">
        <v>112</v>
      </c>
      <c r="BL1908" s="1" t="s">
        <v>161</v>
      </c>
      <c r="BM1908" s="1" t="s">
        <v>6926</v>
      </c>
      <c r="BQ1908" s="1" t="s">
        <v>121</v>
      </c>
      <c r="BR1908" s="1" t="s">
        <v>122</v>
      </c>
      <c r="BS1908" s="1" t="s">
        <v>112</v>
      </c>
      <c r="BU1908" s="34" t="s">
        <v>6927</v>
      </c>
      <c r="BV1908" s="9">
        <v>44537</v>
      </c>
      <c r="BW1908" s="34" t="s">
        <v>14602</v>
      </c>
      <c r="BY1908" s="2" t="s">
        <v>123</v>
      </c>
      <c r="BZ1908" s="2" t="s">
        <v>124</v>
      </c>
      <c r="CA1908" s="2">
        <v>2</v>
      </c>
      <c r="CB1908" s="1" t="s">
        <v>1596</v>
      </c>
      <c r="CC1908" s="2" t="s">
        <v>126</v>
      </c>
      <c r="CD1908" s="1" t="b">
        <f t="shared" si="1000"/>
        <v>1</v>
      </c>
      <c r="CE1908" s="1" t="b">
        <f t="shared" si="1001"/>
        <v>0</v>
      </c>
      <c r="CF1908" s="1" t="b">
        <f t="shared" si="967"/>
        <v>0</v>
      </c>
      <c r="CG1908" s="1" t="b">
        <f t="shared" si="968"/>
        <v>0</v>
      </c>
      <c r="CH1908" s="1" t="b">
        <f t="shared" si="969"/>
        <v>0</v>
      </c>
      <c r="CI1908" s="1" t="b">
        <f t="shared" si="970"/>
        <v>1</v>
      </c>
      <c r="CJ1908" s="1" t="b">
        <f t="shared" si="971"/>
        <v>0</v>
      </c>
      <c r="CK1908" s="1" t="b">
        <f t="shared" si="972"/>
        <v>0</v>
      </c>
      <c r="CL1908" s="1" t="b">
        <f t="shared" si="973"/>
        <v>0</v>
      </c>
      <c r="CM1908" s="1" t="b">
        <f t="shared" si="974"/>
        <v>0</v>
      </c>
      <c r="CN1908" s="1" t="b">
        <f t="shared" si="975"/>
        <v>0</v>
      </c>
      <c r="CO1908" s="2" t="b">
        <f t="shared" si="976"/>
        <v>1</v>
      </c>
      <c r="CP1908" s="2" t="b">
        <f t="shared" si="977"/>
        <v>1</v>
      </c>
      <c r="CQ1908" s="2" t="b">
        <f t="shared" si="978"/>
        <v>0</v>
      </c>
      <c r="CR1908" s="6" t="str">
        <f t="shared" si="979"/>
        <v>Male</v>
      </c>
      <c r="CS1908" s="7">
        <f t="shared" si="980"/>
        <v>1</v>
      </c>
      <c r="CT1908" s="7">
        <f t="shared" si="981"/>
        <v>0</v>
      </c>
      <c r="CU1908" s="7">
        <f t="shared" si="982"/>
        <v>0</v>
      </c>
      <c r="CV1908" s="7">
        <f t="shared" si="983"/>
        <v>1</v>
      </c>
      <c r="CW1908" s="7">
        <f t="shared" si="996"/>
        <v>0</v>
      </c>
      <c r="CX1908" s="1" t="b">
        <f t="shared" si="997"/>
        <v>1</v>
      </c>
      <c r="CY1908" s="1" t="b">
        <f t="shared" si="998"/>
        <v>1</v>
      </c>
      <c r="DG1908" s="1" t="b">
        <f t="shared" si="999"/>
        <v>0</v>
      </c>
    </row>
    <row r="1909" spans="2:111" ht="130.5" x14ac:dyDescent="0.35">
      <c r="B1909" s="1" t="s">
        <v>13809</v>
      </c>
      <c r="C1909" s="9">
        <v>44414</v>
      </c>
      <c r="D1909" s="10" t="s">
        <v>13809</v>
      </c>
      <c r="E1909" s="1">
        <v>38</v>
      </c>
      <c r="F1909" s="1" t="s">
        <v>127</v>
      </c>
      <c r="G1909" s="1" t="s">
        <v>13809</v>
      </c>
      <c r="H1909" s="1" t="s">
        <v>13809</v>
      </c>
      <c r="I1909" s="9">
        <v>44411</v>
      </c>
      <c r="J1909" s="2" t="s">
        <v>128</v>
      </c>
      <c r="K1909" s="2" t="s">
        <v>13809</v>
      </c>
      <c r="N1909" s="2" t="s">
        <v>13809</v>
      </c>
      <c r="O1909" s="2" t="s">
        <v>110</v>
      </c>
      <c r="P1909" s="2" t="s">
        <v>111</v>
      </c>
      <c r="S1909" s="2" t="s">
        <v>112</v>
      </c>
      <c r="T1909" s="2" t="s">
        <v>111</v>
      </c>
      <c r="U1909" s="2" t="b">
        <f>OR(S1909="yes",T1909="yes")</f>
        <v>1</v>
      </c>
      <c r="V1909" s="2" t="s">
        <v>126</v>
      </c>
      <c r="W1909" s="1" t="s">
        <v>112</v>
      </c>
      <c r="X1909" s="1" t="s">
        <v>138</v>
      </c>
      <c r="Y1909" s="2" t="s">
        <v>112</v>
      </c>
      <c r="Z1909" s="2" t="s">
        <v>112</v>
      </c>
      <c r="AA1909" s="2" t="s">
        <v>111</v>
      </c>
      <c r="AB1909" s="2">
        <v>2</v>
      </c>
      <c r="AC1909" s="1" t="s">
        <v>111</v>
      </c>
      <c r="AF1909" s="1" t="s">
        <v>111</v>
      </c>
      <c r="AJ1909" s="1" t="s">
        <v>115</v>
      </c>
      <c r="AK1909" s="1" t="s">
        <v>150</v>
      </c>
      <c r="AO1909" s="1" t="s">
        <v>117</v>
      </c>
      <c r="AU1909" s="1" t="s">
        <v>132</v>
      </c>
      <c r="AZ1909" s="1" t="s">
        <v>629</v>
      </c>
      <c r="BA1909" s="1" t="s">
        <v>6928</v>
      </c>
      <c r="BD1909" s="1" t="s">
        <v>6929</v>
      </c>
      <c r="BJ1909" s="1" t="s">
        <v>111</v>
      </c>
      <c r="BN1909" s="1" t="s">
        <v>111</v>
      </c>
      <c r="BQ1909" s="1" t="s">
        <v>121</v>
      </c>
      <c r="BR1909" s="1" t="s">
        <v>122</v>
      </c>
      <c r="BS1909" s="1" t="s">
        <v>111</v>
      </c>
      <c r="BT1909" s="34" t="s">
        <v>184</v>
      </c>
      <c r="BU1909" s="34" t="s">
        <v>6930</v>
      </c>
      <c r="BV1909" s="9">
        <v>44455</v>
      </c>
      <c r="BW1909" s="34" t="s">
        <v>6931</v>
      </c>
      <c r="BY1909" s="2" t="s">
        <v>153</v>
      </c>
      <c r="BZ1909" s="2" t="s">
        <v>124</v>
      </c>
      <c r="CB1909" s="1" t="s">
        <v>269</v>
      </c>
      <c r="CD1909" s="1" t="b">
        <f t="shared" si="1000"/>
        <v>0</v>
      </c>
      <c r="CE1909" s="1" t="b">
        <f t="shared" si="1001"/>
        <v>0</v>
      </c>
      <c r="CF1909" s="1" t="b">
        <f t="shared" si="967"/>
        <v>0</v>
      </c>
      <c r="CG1909" s="1" t="b">
        <f t="shared" si="968"/>
        <v>0</v>
      </c>
      <c r="CH1909" s="1" t="b">
        <f t="shared" si="969"/>
        <v>0</v>
      </c>
      <c r="CI1909" s="1" t="b">
        <f t="shared" si="970"/>
        <v>0</v>
      </c>
      <c r="CJ1909" s="1" t="b">
        <f t="shared" si="971"/>
        <v>0</v>
      </c>
      <c r="CK1909" s="1" t="b">
        <f t="shared" si="972"/>
        <v>1</v>
      </c>
      <c r="CL1909" s="1" t="b">
        <f t="shared" si="973"/>
        <v>0</v>
      </c>
      <c r="CM1909" s="1" t="b">
        <f t="shared" si="974"/>
        <v>0</v>
      </c>
      <c r="CN1909" s="1" t="b">
        <f t="shared" si="975"/>
        <v>0</v>
      </c>
      <c r="CO1909" s="2" t="b">
        <f t="shared" si="976"/>
        <v>1</v>
      </c>
      <c r="CP1909" s="2" t="b">
        <f t="shared" si="977"/>
        <v>1</v>
      </c>
      <c r="CQ1909" s="2" t="b">
        <f t="shared" si="978"/>
        <v>0</v>
      </c>
      <c r="CR1909" s="6" t="str">
        <f t="shared" si="979"/>
        <v>Male</v>
      </c>
      <c r="CS1909" s="7">
        <f t="shared" si="980"/>
        <v>0</v>
      </c>
      <c r="CT1909" s="7">
        <f t="shared" si="981"/>
        <v>1</v>
      </c>
      <c r="CU1909" s="7">
        <f t="shared" si="982"/>
        <v>0</v>
      </c>
      <c r="CV1909" s="7">
        <f t="shared" si="983"/>
        <v>0</v>
      </c>
      <c r="CW1909" s="7">
        <f t="shared" si="996"/>
        <v>0</v>
      </c>
      <c r="CX1909" s="1" t="b">
        <f t="shared" si="997"/>
        <v>0</v>
      </c>
      <c r="CY1909" s="1" t="b">
        <f t="shared" si="998"/>
        <v>1</v>
      </c>
      <c r="DG1909" s="1" t="b">
        <f t="shared" si="999"/>
        <v>0</v>
      </c>
    </row>
    <row r="1910" spans="2:111" ht="29" x14ac:dyDescent="0.35">
      <c r="B1910" s="1" t="s">
        <v>13809</v>
      </c>
      <c r="C1910" s="9">
        <v>44415</v>
      </c>
      <c r="D1910" s="10" t="s">
        <v>13809</v>
      </c>
      <c r="E1910" s="1">
        <v>12</v>
      </c>
      <c r="F1910" s="1" t="s">
        <v>127</v>
      </c>
      <c r="G1910" s="1" t="s">
        <v>13809</v>
      </c>
      <c r="H1910" s="1" t="s">
        <v>13809</v>
      </c>
      <c r="I1910" s="9">
        <v>44389</v>
      </c>
      <c r="J1910" s="2" t="s">
        <v>109</v>
      </c>
      <c r="K1910" s="2" t="s">
        <v>13809</v>
      </c>
      <c r="L1910" s="9">
        <v>44410</v>
      </c>
      <c r="M1910" s="2" t="s">
        <v>109</v>
      </c>
      <c r="N1910" s="2" t="s">
        <v>13809</v>
      </c>
      <c r="O1910" s="2" t="s">
        <v>110</v>
      </c>
      <c r="P1910" s="2" t="s">
        <v>111</v>
      </c>
      <c r="S1910" s="2" t="s">
        <v>112</v>
      </c>
      <c r="T1910" s="2" t="s">
        <v>111</v>
      </c>
      <c r="U1910" s="2" t="b">
        <v>1</v>
      </c>
      <c r="V1910" s="2" t="s">
        <v>113</v>
      </c>
      <c r="W1910" s="1" t="s">
        <v>112</v>
      </c>
      <c r="X1910" s="1" t="s">
        <v>114</v>
      </c>
      <c r="Y1910" s="2" t="s">
        <v>112</v>
      </c>
      <c r="Z1910" s="2" t="s">
        <v>111</v>
      </c>
      <c r="AA1910" s="2" t="s">
        <v>112</v>
      </c>
      <c r="AB1910" s="2">
        <v>1</v>
      </c>
      <c r="AC1910" s="1" t="s">
        <v>111</v>
      </c>
      <c r="AF1910" s="1" t="s">
        <v>111</v>
      </c>
      <c r="AJ1910" s="1" t="s">
        <v>115</v>
      </c>
      <c r="AK1910" s="1" t="s">
        <v>194</v>
      </c>
      <c r="AN1910" s="1" t="s">
        <v>3003</v>
      </c>
      <c r="AO1910" s="1" t="s">
        <v>117</v>
      </c>
      <c r="AS1910" s="1" t="s">
        <v>118</v>
      </c>
      <c r="AU1910" s="1" t="s">
        <v>132</v>
      </c>
      <c r="AZ1910" s="1" t="s">
        <v>133</v>
      </c>
      <c r="BA1910" s="1" t="s">
        <v>6932</v>
      </c>
      <c r="BE1910" s="1" t="s">
        <v>6933</v>
      </c>
      <c r="BG1910" s="1" t="s">
        <v>5340</v>
      </c>
      <c r="BH1910" s="1" t="s">
        <v>6334</v>
      </c>
      <c r="BJ1910" s="1" t="s">
        <v>112</v>
      </c>
      <c r="BK1910" s="1" t="s">
        <v>112</v>
      </c>
      <c r="BL1910" s="1" t="s">
        <v>142</v>
      </c>
      <c r="BQ1910" s="1" t="s">
        <v>121</v>
      </c>
      <c r="BR1910" s="1" t="s">
        <v>122</v>
      </c>
      <c r="BS1910" s="1" t="s">
        <v>112</v>
      </c>
      <c r="BU1910" s="34" t="s">
        <v>6934</v>
      </c>
      <c r="BV1910" s="9">
        <v>44414</v>
      </c>
      <c r="BW1910" s="34" t="s">
        <v>6935</v>
      </c>
      <c r="BX1910" s="2" t="s">
        <v>111</v>
      </c>
      <c r="BY1910" s="2" t="s">
        <v>123</v>
      </c>
      <c r="BZ1910" s="2" t="s">
        <v>124</v>
      </c>
      <c r="CA1910" s="2">
        <v>2</v>
      </c>
      <c r="CB1910" s="1" t="s">
        <v>2635</v>
      </c>
      <c r="CC1910" s="2" t="s">
        <v>126</v>
      </c>
      <c r="CD1910" s="1" t="b">
        <f t="shared" si="1000"/>
        <v>1</v>
      </c>
      <c r="CE1910" s="1" t="b">
        <f t="shared" si="1001"/>
        <v>1</v>
      </c>
      <c r="CF1910" s="1" t="b">
        <f t="shared" si="967"/>
        <v>0</v>
      </c>
      <c r="CG1910" s="1" t="b">
        <f t="shared" si="968"/>
        <v>1</v>
      </c>
      <c r="CH1910" s="1" t="b">
        <f t="shared" si="969"/>
        <v>0</v>
      </c>
      <c r="CI1910" s="1" t="b">
        <f t="shared" si="970"/>
        <v>0</v>
      </c>
      <c r="CJ1910" s="1" t="b">
        <f t="shared" si="971"/>
        <v>0</v>
      </c>
      <c r="CK1910" s="1" t="b">
        <f t="shared" si="972"/>
        <v>0</v>
      </c>
      <c r="CL1910" s="1" t="b">
        <f t="shared" si="973"/>
        <v>0</v>
      </c>
      <c r="CM1910" s="1" t="b">
        <f t="shared" si="974"/>
        <v>0</v>
      </c>
      <c r="CN1910" s="1" t="b">
        <f t="shared" si="975"/>
        <v>0</v>
      </c>
      <c r="CO1910" s="2" t="b">
        <f t="shared" si="976"/>
        <v>1</v>
      </c>
      <c r="CP1910" s="2" t="b">
        <f t="shared" si="977"/>
        <v>1</v>
      </c>
      <c r="CQ1910" s="2" t="b">
        <f t="shared" si="978"/>
        <v>0</v>
      </c>
      <c r="CR1910" s="6" t="str">
        <f t="shared" si="979"/>
        <v>Male</v>
      </c>
      <c r="CS1910" s="7">
        <f t="shared" si="980"/>
        <v>1</v>
      </c>
      <c r="CT1910" s="7">
        <f t="shared" si="981"/>
        <v>0</v>
      </c>
      <c r="CU1910" s="7">
        <f t="shared" si="982"/>
        <v>0</v>
      </c>
      <c r="CV1910" s="7">
        <f t="shared" si="983"/>
        <v>1</v>
      </c>
      <c r="CW1910" s="7">
        <f t="shared" si="996"/>
        <v>0</v>
      </c>
      <c r="CX1910" s="1" t="b">
        <f t="shared" si="997"/>
        <v>1</v>
      </c>
      <c r="CY1910" s="1" t="b">
        <f t="shared" si="998"/>
        <v>0</v>
      </c>
      <c r="DG1910" s="1" t="b">
        <f t="shared" si="999"/>
        <v>1</v>
      </c>
    </row>
    <row r="1911" spans="2:111" ht="72.5" x14ac:dyDescent="0.35">
      <c r="B1911" s="1" t="s">
        <v>13809</v>
      </c>
      <c r="C1911" s="9">
        <v>44415</v>
      </c>
      <c r="D1911" s="10" t="s">
        <v>13809</v>
      </c>
      <c r="E1911" s="1">
        <v>73</v>
      </c>
      <c r="F1911" s="1" t="s">
        <v>108</v>
      </c>
      <c r="G1911" s="1" t="s">
        <v>13809</v>
      </c>
      <c r="H1911" s="1" t="s">
        <v>13809</v>
      </c>
      <c r="I1911" s="9">
        <v>44212</v>
      </c>
      <c r="J1911" s="2" t="s">
        <v>109</v>
      </c>
      <c r="K1911" s="2" t="s">
        <v>13809</v>
      </c>
      <c r="L1911" s="9">
        <v>44252</v>
      </c>
      <c r="M1911" s="2" t="s">
        <v>109</v>
      </c>
      <c r="N1911" s="2" t="s">
        <v>13809</v>
      </c>
      <c r="O1911" s="2" t="s">
        <v>110</v>
      </c>
      <c r="P1911" s="2" t="s">
        <v>111</v>
      </c>
      <c r="S1911" s="2" t="s">
        <v>111</v>
      </c>
      <c r="T1911" s="2" t="s">
        <v>112</v>
      </c>
      <c r="U1911" s="2" t="b">
        <v>1</v>
      </c>
      <c r="V1911" s="2" t="s">
        <v>113</v>
      </c>
      <c r="W1911" s="1" t="s">
        <v>112</v>
      </c>
      <c r="X1911" s="1" t="s">
        <v>138</v>
      </c>
      <c r="Y1911" s="2" t="s">
        <v>112</v>
      </c>
      <c r="Z1911" s="2" t="s">
        <v>112</v>
      </c>
      <c r="AA1911" s="2" t="s">
        <v>112</v>
      </c>
      <c r="AB1911" s="2">
        <v>7</v>
      </c>
      <c r="AC1911" s="1" t="s">
        <v>111</v>
      </c>
      <c r="AF1911" s="1" t="s">
        <v>111</v>
      </c>
      <c r="AH1911" s="1" t="s">
        <v>6060</v>
      </c>
      <c r="AI1911" s="1" t="s">
        <v>6936</v>
      </c>
      <c r="AJ1911" s="1" t="s">
        <v>115</v>
      </c>
      <c r="AK1911" s="1" t="s">
        <v>189</v>
      </c>
      <c r="AO1911" s="1" t="s">
        <v>255</v>
      </c>
      <c r="AU1911" s="1" t="s">
        <v>197</v>
      </c>
      <c r="AZ1911" s="1" t="s">
        <v>320</v>
      </c>
      <c r="BG1911" s="1">
        <v>74.8</v>
      </c>
      <c r="BH1911" s="1">
        <v>119</v>
      </c>
      <c r="BJ1911" s="1" t="s">
        <v>112</v>
      </c>
      <c r="BK1911" s="1" t="s">
        <v>112</v>
      </c>
      <c r="BL1911" s="1" t="s">
        <v>6937</v>
      </c>
      <c r="BM1911" s="1" t="s">
        <v>6938</v>
      </c>
      <c r="BQ1911" s="1" t="s">
        <v>121</v>
      </c>
      <c r="BR1911" s="1" t="s">
        <v>122</v>
      </c>
      <c r="BS1911" s="1" t="s">
        <v>112</v>
      </c>
      <c r="BU1911" s="34" t="s">
        <v>6939</v>
      </c>
      <c r="BV1911" s="9">
        <v>44480</v>
      </c>
      <c r="BW1911" s="34" t="s">
        <v>6940</v>
      </c>
      <c r="BY1911" s="2" t="s">
        <v>174</v>
      </c>
      <c r="BZ1911" s="2" t="s">
        <v>124</v>
      </c>
      <c r="CA1911" s="2">
        <v>2</v>
      </c>
      <c r="CB1911" s="1" t="s">
        <v>330</v>
      </c>
      <c r="CC1911" s="2" t="s">
        <v>113</v>
      </c>
      <c r="CD1911" s="1" t="b">
        <f t="shared" si="1000"/>
        <v>0</v>
      </c>
      <c r="CE1911" s="1" t="b">
        <f t="shared" si="1001"/>
        <v>0</v>
      </c>
      <c r="CF1911" s="1" t="b">
        <f t="shared" si="967"/>
        <v>0</v>
      </c>
      <c r="CG1911" s="1" t="b">
        <f t="shared" si="968"/>
        <v>0</v>
      </c>
      <c r="CH1911" s="1" t="b">
        <f t="shared" si="969"/>
        <v>0</v>
      </c>
      <c r="CI1911" s="1" t="b">
        <f t="shared" si="970"/>
        <v>0</v>
      </c>
      <c r="CJ1911" s="1" t="b">
        <f t="shared" si="971"/>
        <v>0</v>
      </c>
      <c r="CK1911" s="1" t="b">
        <f t="shared" si="972"/>
        <v>0</v>
      </c>
      <c r="CL1911" s="1" t="b">
        <f t="shared" si="973"/>
        <v>0</v>
      </c>
      <c r="CM1911" s="1" t="b">
        <f t="shared" si="974"/>
        <v>0</v>
      </c>
      <c r="CN1911" s="1" t="b">
        <f t="shared" si="975"/>
        <v>1</v>
      </c>
      <c r="CO1911" s="2" t="b">
        <f t="shared" si="976"/>
        <v>0</v>
      </c>
      <c r="CP1911" s="2" t="b">
        <f t="shared" si="977"/>
        <v>1</v>
      </c>
      <c r="CQ1911" s="2" t="b">
        <f t="shared" si="978"/>
        <v>0</v>
      </c>
      <c r="CR1911" s="6" t="str">
        <f t="shared" si="979"/>
        <v>Female</v>
      </c>
      <c r="CS1911" s="7">
        <f t="shared" si="980"/>
        <v>1</v>
      </c>
      <c r="CT1911" s="7">
        <f t="shared" si="981"/>
        <v>0</v>
      </c>
      <c r="CU1911" s="7">
        <f t="shared" si="982"/>
        <v>0</v>
      </c>
      <c r="CV1911" s="7">
        <f t="shared" si="983"/>
        <v>1</v>
      </c>
      <c r="CW1911" s="7">
        <f t="shared" si="996"/>
        <v>0</v>
      </c>
      <c r="CX1911" s="1" t="b">
        <f t="shared" si="997"/>
        <v>0</v>
      </c>
      <c r="CY1911" s="1" t="b">
        <f t="shared" si="998"/>
        <v>0</v>
      </c>
      <c r="DG1911" s="1" t="b">
        <f t="shared" si="999"/>
        <v>0</v>
      </c>
    </row>
    <row r="1912" spans="2:111" ht="246.5" x14ac:dyDescent="0.35">
      <c r="B1912" s="1" t="s">
        <v>13809</v>
      </c>
      <c r="C1912" s="9">
        <v>44415</v>
      </c>
      <c r="D1912" s="10" t="s">
        <v>13809</v>
      </c>
      <c r="E1912" s="1">
        <v>27</v>
      </c>
      <c r="F1912" s="1" t="s">
        <v>127</v>
      </c>
      <c r="G1912" s="1" t="s">
        <v>13809</v>
      </c>
      <c r="H1912" s="1" t="s">
        <v>13809</v>
      </c>
      <c r="I1912" s="2" t="s">
        <v>183</v>
      </c>
      <c r="J1912" s="2" t="s">
        <v>128</v>
      </c>
      <c r="K1912" s="2" t="s">
        <v>13809</v>
      </c>
      <c r="L1912" s="9">
        <v>44362</v>
      </c>
      <c r="M1912" s="2" t="s">
        <v>128</v>
      </c>
      <c r="N1912" s="2" t="s">
        <v>13809</v>
      </c>
      <c r="O1912" s="2" t="s">
        <v>110</v>
      </c>
      <c r="P1912" s="2" t="s">
        <v>111</v>
      </c>
      <c r="S1912" s="2" t="s">
        <v>112</v>
      </c>
      <c r="T1912" s="2" t="s">
        <v>111</v>
      </c>
      <c r="U1912" s="2" t="b">
        <f>OR(S1912="yes",T1912="yes")</f>
        <v>1</v>
      </c>
      <c r="V1912" s="2" t="s">
        <v>113</v>
      </c>
      <c r="W1912" s="1" t="s">
        <v>112</v>
      </c>
      <c r="X1912" s="1" t="s">
        <v>114</v>
      </c>
      <c r="Y1912" s="2" t="s">
        <v>112</v>
      </c>
      <c r="Z1912" s="2" t="s">
        <v>111</v>
      </c>
      <c r="AA1912" s="2" t="s">
        <v>112</v>
      </c>
      <c r="AB1912" s="2">
        <v>4</v>
      </c>
      <c r="AC1912" s="1" t="s">
        <v>111</v>
      </c>
      <c r="AF1912" s="1" t="s">
        <v>111</v>
      </c>
      <c r="AJ1912" s="1" t="s">
        <v>115</v>
      </c>
      <c r="AK1912" s="1" t="s">
        <v>201</v>
      </c>
      <c r="AN1912" s="1" t="s">
        <v>6941</v>
      </c>
      <c r="AO1912" s="1" t="s">
        <v>195</v>
      </c>
      <c r="AS1912" s="1" t="s">
        <v>118</v>
      </c>
      <c r="AU1912" s="1" t="s">
        <v>177</v>
      </c>
      <c r="AX1912" s="1">
        <v>45</v>
      </c>
      <c r="AZ1912" s="1" t="s">
        <v>205</v>
      </c>
      <c r="BA1912" s="1" t="s">
        <v>6942</v>
      </c>
      <c r="BD1912" s="1">
        <v>30</v>
      </c>
      <c r="BE1912" s="1">
        <v>219</v>
      </c>
      <c r="BJ1912" s="1" t="s">
        <v>112</v>
      </c>
      <c r="BQ1912" s="1" t="s">
        <v>121</v>
      </c>
      <c r="BR1912" s="1" t="s">
        <v>122</v>
      </c>
      <c r="BS1912" s="1" t="s">
        <v>112</v>
      </c>
      <c r="BU1912" s="34" t="s">
        <v>6943</v>
      </c>
      <c r="BV1912" s="9">
        <v>44415</v>
      </c>
      <c r="BW1912" s="34" t="s">
        <v>14603</v>
      </c>
      <c r="BY1912" s="2" t="s">
        <v>156</v>
      </c>
      <c r="BZ1912" s="2" t="s">
        <v>232</v>
      </c>
      <c r="CA1912" s="2">
        <v>2</v>
      </c>
      <c r="CB1912" s="1" t="s">
        <v>3242</v>
      </c>
      <c r="CC1912" s="2" t="s">
        <v>126</v>
      </c>
      <c r="CD1912" s="1" t="b">
        <f t="shared" si="1000"/>
        <v>1</v>
      </c>
      <c r="CE1912" s="1" t="b">
        <f t="shared" si="1001"/>
        <v>0</v>
      </c>
      <c r="CF1912" s="1" t="b">
        <f t="shared" si="967"/>
        <v>0</v>
      </c>
      <c r="CG1912" s="1" t="b">
        <f t="shared" si="968"/>
        <v>0</v>
      </c>
      <c r="CH1912" s="1" t="b">
        <f t="shared" si="969"/>
        <v>0</v>
      </c>
      <c r="CI1912" s="1" t="b">
        <f t="shared" si="970"/>
        <v>0</v>
      </c>
      <c r="CJ1912" s="1" t="b">
        <f t="shared" si="971"/>
        <v>1</v>
      </c>
      <c r="CK1912" s="1" t="b">
        <f t="shared" si="972"/>
        <v>0</v>
      </c>
      <c r="CL1912" s="1" t="b">
        <f t="shared" si="973"/>
        <v>0</v>
      </c>
      <c r="CM1912" s="1" t="b">
        <f t="shared" si="974"/>
        <v>0</v>
      </c>
      <c r="CN1912" s="1" t="b">
        <f t="shared" si="975"/>
        <v>0</v>
      </c>
      <c r="CO1912" s="2" t="b">
        <f t="shared" si="976"/>
        <v>1</v>
      </c>
      <c r="CP1912" s="2" t="b">
        <f t="shared" si="977"/>
        <v>1</v>
      </c>
      <c r="CQ1912" s="2" t="b">
        <f t="shared" si="978"/>
        <v>0</v>
      </c>
      <c r="CR1912" s="6" t="str">
        <f t="shared" si="979"/>
        <v>Male</v>
      </c>
      <c r="CS1912" s="7">
        <f t="shared" si="980"/>
        <v>0</v>
      </c>
      <c r="CT1912" s="7">
        <f t="shared" si="981"/>
        <v>1</v>
      </c>
      <c r="CU1912" s="7">
        <f t="shared" si="982"/>
        <v>0</v>
      </c>
      <c r="CV1912" s="7">
        <f t="shared" si="983"/>
        <v>0</v>
      </c>
    </row>
    <row r="1913" spans="2:111" x14ac:dyDescent="0.35">
      <c r="B1913" s="1" t="s">
        <v>13809</v>
      </c>
      <c r="C1913" s="9">
        <v>44415</v>
      </c>
      <c r="D1913" s="10" t="s">
        <v>13809</v>
      </c>
      <c r="E1913" s="1">
        <v>16</v>
      </c>
      <c r="F1913" s="1" t="s">
        <v>127</v>
      </c>
      <c r="G1913" s="1" t="s">
        <v>13809</v>
      </c>
      <c r="H1913" s="1" t="s">
        <v>13809</v>
      </c>
      <c r="J1913" s="2" t="s">
        <v>109</v>
      </c>
      <c r="K1913" s="2" t="s">
        <v>13809</v>
      </c>
      <c r="L1913" s="9">
        <v>44411</v>
      </c>
      <c r="M1913" s="2" t="s">
        <v>109</v>
      </c>
      <c r="N1913" s="2" t="s">
        <v>13809</v>
      </c>
      <c r="O1913" s="2" t="s">
        <v>110</v>
      </c>
      <c r="P1913" s="2" t="s">
        <v>111</v>
      </c>
      <c r="S1913" s="2" t="s">
        <v>112</v>
      </c>
      <c r="T1913" s="2" t="s">
        <v>111</v>
      </c>
      <c r="U1913" s="2" t="b">
        <v>1</v>
      </c>
      <c r="V1913" s="2" t="s">
        <v>113</v>
      </c>
      <c r="W1913" s="1" t="s">
        <v>112</v>
      </c>
      <c r="X1913" s="1" t="s">
        <v>114</v>
      </c>
      <c r="Y1913" s="2" t="s">
        <v>112</v>
      </c>
      <c r="AA1913" s="2" t="s">
        <v>112</v>
      </c>
      <c r="AB1913" s="2">
        <v>2</v>
      </c>
      <c r="AC1913" s="1" t="s">
        <v>111</v>
      </c>
      <c r="AF1913" s="1" t="s">
        <v>111</v>
      </c>
      <c r="AJ1913" s="1" t="s">
        <v>115</v>
      </c>
      <c r="AK1913" s="1" t="s">
        <v>129</v>
      </c>
      <c r="AO1913" s="1" t="s">
        <v>130</v>
      </c>
      <c r="AU1913" s="1" t="s">
        <v>132</v>
      </c>
      <c r="AZ1913" s="1" t="s">
        <v>299</v>
      </c>
      <c r="BA1913" s="1">
        <v>2.0499999999999998</v>
      </c>
      <c r="BF1913" s="1">
        <v>48</v>
      </c>
      <c r="BJ1913" s="1" t="s">
        <v>112</v>
      </c>
      <c r="BK1913" s="1" t="s">
        <v>112</v>
      </c>
      <c r="BL1913" s="1" t="s">
        <v>142</v>
      </c>
      <c r="BQ1913" s="1" t="s">
        <v>121</v>
      </c>
      <c r="BR1913" s="1" t="s">
        <v>122</v>
      </c>
      <c r="BS1913" s="1" t="s">
        <v>112</v>
      </c>
      <c r="BV1913" s="9">
        <v>44415</v>
      </c>
      <c r="BW1913" s="34" t="s">
        <v>6944</v>
      </c>
      <c r="BX1913" s="2" t="s">
        <v>111</v>
      </c>
      <c r="BY1913" s="2" t="s">
        <v>136</v>
      </c>
      <c r="BZ1913" s="2" t="s">
        <v>124</v>
      </c>
      <c r="CA1913" s="2">
        <v>2</v>
      </c>
      <c r="CB1913" s="1" t="s">
        <v>207</v>
      </c>
      <c r="CC1913" s="2" t="s">
        <v>126</v>
      </c>
      <c r="CD1913" s="1" t="b">
        <f t="shared" si="1000"/>
        <v>1</v>
      </c>
      <c r="CE1913" s="1" t="b">
        <f t="shared" si="1001"/>
        <v>1</v>
      </c>
      <c r="CF1913" s="1" t="b">
        <f t="shared" si="967"/>
        <v>0</v>
      </c>
      <c r="CG1913" s="1" t="b">
        <f t="shared" si="968"/>
        <v>0</v>
      </c>
      <c r="CH1913" s="1" t="b">
        <f t="shared" si="969"/>
        <v>1</v>
      </c>
      <c r="CI1913" s="1" t="b">
        <f t="shared" si="970"/>
        <v>0</v>
      </c>
      <c r="CJ1913" s="1" t="b">
        <f t="shared" si="971"/>
        <v>0</v>
      </c>
      <c r="CK1913" s="1" t="b">
        <f t="shared" si="972"/>
        <v>0</v>
      </c>
      <c r="CL1913" s="1" t="b">
        <f t="shared" si="973"/>
        <v>0</v>
      </c>
      <c r="CM1913" s="1" t="b">
        <f t="shared" si="974"/>
        <v>0</v>
      </c>
      <c r="CN1913" s="1" t="b">
        <f t="shared" si="975"/>
        <v>0</v>
      </c>
      <c r="CO1913" s="2" t="b">
        <f t="shared" si="976"/>
        <v>1</v>
      </c>
      <c r="CP1913" s="2" t="b">
        <f t="shared" si="977"/>
        <v>1</v>
      </c>
      <c r="CQ1913" s="2" t="b">
        <f t="shared" si="978"/>
        <v>0</v>
      </c>
      <c r="CR1913" s="6" t="str">
        <f t="shared" si="979"/>
        <v>Male</v>
      </c>
      <c r="CS1913" s="7">
        <f t="shared" si="980"/>
        <v>1</v>
      </c>
      <c r="CT1913" s="7">
        <f t="shared" si="981"/>
        <v>0</v>
      </c>
      <c r="CU1913" s="7">
        <f t="shared" si="982"/>
        <v>0</v>
      </c>
      <c r="CV1913" s="7">
        <f t="shared" si="983"/>
        <v>1</v>
      </c>
      <c r="CW1913" s="7">
        <f t="shared" ref="CW1913:CW1927" si="1002">COUNTIF(M1913,"=*moderna*")</f>
        <v>0</v>
      </c>
      <c r="CX1913" s="1" t="b">
        <f t="shared" ref="CX1913:CX1927" si="1003">AND(E1913&lt;30,NOT(E1913="."),NOT(E1913=""))</f>
        <v>1</v>
      </c>
      <c r="CY1913" s="1" t="b">
        <f t="shared" ref="CY1913:CY1927" si="1004">AND(E1913&gt;17,E1913&lt;41,NOT(E1913="."),NOT(E1913=""))</f>
        <v>0</v>
      </c>
      <c r="DG1913" s="1" t="b">
        <f t="shared" ref="DG1913:DG1927" si="1005">AND(E1913&gt;4,E1913&lt;18,NOT(E1913=""),NOT(E1913="."))</f>
        <v>1</v>
      </c>
    </row>
    <row r="1914" spans="2:111" ht="29" x14ac:dyDescent="0.35">
      <c r="B1914" s="1" t="s">
        <v>13809</v>
      </c>
      <c r="C1914" s="9">
        <v>44415</v>
      </c>
      <c r="D1914" s="10" t="s">
        <v>13809</v>
      </c>
      <c r="E1914" s="1">
        <v>54</v>
      </c>
      <c r="F1914" s="1" t="s">
        <v>127</v>
      </c>
      <c r="G1914" s="1" t="s">
        <v>13809</v>
      </c>
      <c r="H1914" s="1" t="s">
        <v>13809</v>
      </c>
      <c r="K1914" s="2" t="s">
        <v>13809</v>
      </c>
      <c r="L1914" s="9">
        <v>44406</v>
      </c>
      <c r="M1914" s="2" t="s">
        <v>109</v>
      </c>
      <c r="N1914" s="2" t="s">
        <v>13809</v>
      </c>
      <c r="O1914" s="2" t="s">
        <v>110</v>
      </c>
      <c r="P1914" s="2" t="s">
        <v>111</v>
      </c>
      <c r="S1914" s="2" t="s">
        <v>112</v>
      </c>
      <c r="T1914" s="2" t="s">
        <v>111</v>
      </c>
      <c r="U1914" s="2" t="b">
        <f>OR(S1914="yes",T1914="yes")</f>
        <v>1</v>
      </c>
      <c r="V1914" s="2" t="s">
        <v>113</v>
      </c>
      <c r="Y1914" s="2" t="s">
        <v>112</v>
      </c>
      <c r="AA1914" s="2" t="s">
        <v>112</v>
      </c>
      <c r="AB1914" s="2">
        <v>7</v>
      </c>
      <c r="AJ1914" s="1" t="s">
        <v>115</v>
      </c>
      <c r="AK1914" s="1" t="s">
        <v>3925</v>
      </c>
      <c r="AN1914" s="1" t="s">
        <v>6914</v>
      </c>
      <c r="AS1914" s="21" t="s">
        <v>6945</v>
      </c>
      <c r="BJ1914" s="1" t="s">
        <v>111</v>
      </c>
      <c r="BN1914" s="1" t="s">
        <v>111</v>
      </c>
      <c r="BV1914" s="9">
        <v>44454</v>
      </c>
      <c r="BW1914" s="34" t="s">
        <v>6915</v>
      </c>
      <c r="BX1914" s="2" t="s">
        <v>111</v>
      </c>
      <c r="BY1914" s="2" t="s">
        <v>174</v>
      </c>
      <c r="BZ1914" s="2" t="s">
        <v>124</v>
      </c>
      <c r="CA1914" s="2">
        <v>2</v>
      </c>
      <c r="CB1914" s="1" t="s">
        <v>219</v>
      </c>
      <c r="CC1914" s="2" t="s">
        <v>113</v>
      </c>
      <c r="CD1914" s="1" t="b">
        <f t="shared" si="1000"/>
        <v>0</v>
      </c>
      <c r="CE1914" s="1" t="b">
        <f t="shared" si="1001"/>
        <v>0</v>
      </c>
      <c r="CF1914" s="1" t="b">
        <f t="shared" si="967"/>
        <v>0</v>
      </c>
      <c r="CG1914" s="1" t="b">
        <f t="shared" si="968"/>
        <v>0</v>
      </c>
      <c r="CH1914" s="1" t="b">
        <f t="shared" si="969"/>
        <v>0</v>
      </c>
      <c r="CI1914" s="1" t="b">
        <f t="shared" si="970"/>
        <v>0</v>
      </c>
      <c r="CJ1914" s="1" t="b">
        <f t="shared" si="971"/>
        <v>0</v>
      </c>
      <c r="CK1914" s="1" t="b">
        <f t="shared" si="972"/>
        <v>0</v>
      </c>
      <c r="CL1914" s="1" t="b">
        <f t="shared" si="973"/>
        <v>0</v>
      </c>
      <c r="CM1914" s="1" t="b">
        <f t="shared" si="974"/>
        <v>1</v>
      </c>
      <c r="CN1914" s="1" t="b">
        <f t="shared" si="975"/>
        <v>0</v>
      </c>
      <c r="CO1914" s="2" t="b">
        <f t="shared" si="976"/>
        <v>0</v>
      </c>
      <c r="CP1914" s="2" t="b">
        <f t="shared" si="977"/>
        <v>1</v>
      </c>
      <c r="CQ1914" s="2" t="b">
        <f t="shared" si="978"/>
        <v>0</v>
      </c>
      <c r="CR1914" s="6" t="str">
        <f t="shared" si="979"/>
        <v>Male</v>
      </c>
      <c r="CS1914" s="7">
        <f t="shared" si="980"/>
        <v>0</v>
      </c>
      <c r="CT1914" s="7">
        <f t="shared" si="981"/>
        <v>0</v>
      </c>
      <c r="CU1914" s="7">
        <f t="shared" si="982"/>
        <v>0</v>
      </c>
      <c r="CV1914" s="7">
        <f t="shared" si="983"/>
        <v>1</v>
      </c>
      <c r="CW1914" s="7">
        <f t="shared" si="1002"/>
        <v>0</v>
      </c>
      <c r="CX1914" s="1" t="b">
        <f t="shared" si="1003"/>
        <v>0</v>
      </c>
      <c r="CY1914" s="1" t="b">
        <f t="shared" si="1004"/>
        <v>0</v>
      </c>
      <c r="DG1914" s="1" t="b">
        <f t="shared" si="1005"/>
        <v>0</v>
      </c>
    </row>
    <row r="1915" spans="2:111" ht="72.5" x14ac:dyDescent="0.35">
      <c r="B1915" s="1" t="s">
        <v>13809</v>
      </c>
      <c r="C1915" s="9">
        <v>44416</v>
      </c>
      <c r="D1915" s="10" t="s">
        <v>13809</v>
      </c>
      <c r="E1915" s="1">
        <v>15</v>
      </c>
      <c r="F1915" s="1" t="s">
        <v>127</v>
      </c>
      <c r="G1915" s="1" t="s">
        <v>13809</v>
      </c>
      <c r="H1915" s="1" t="s">
        <v>13809</v>
      </c>
      <c r="I1915" s="2" t="s">
        <v>183</v>
      </c>
      <c r="J1915" s="2" t="s">
        <v>109</v>
      </c>
      <c r="K1915" s="2" t="s">
        <v>13809</v>
      </c>
      <c r="L1915" s="9">
        <v>44394</v>
      </c>
      <c r="M1915" s="2" t="s">
        <v>109</v>
      </c>
      <c r="N1915" s="2" t="s">
        <v>13809</v>
      </c>
      <c r="O1915" s="2" t="s">
        <v>110</v>
      </c>
      <c r="P1915" s="2" t="s">
        <v>111</v>
      </c>
      <c r="S1915" s="2" t="s">
        <v>112</v>
      </c>
      <c r="T1915" s="2" t="s">
        <v>111</v>
      </c>
      <c r="U1915" s="2" t="b">
        <v>1</v>
      </c>
      <c r="V1915" s="2" t="s">
        <v>113</v>
      </c>
      <c r="W1915" s="1" t="s">
        <v>112</v>
      </c>
      <c r="X1915" s="1" t="s">
        <v>114</v>
      </c>
      <c r="Y1915" s="2" t="s">
        <v>112</v>
      </c>
      <c r="Z1915" s="2" t="s">
        <v>111</v>
      </c>
      <c r="AA1915" s="2" t="s">
        <v>112</v>
      </c>
      <c r="AB1915" s="2">
        <v>3</v>
      </c>
      <c r="AC1915" s="1" t="s">
        <v>112</v>
      </c>
      <c r="AD1915" s="1" t="s">
        <v>1045</v>
      </c>
      <c r="AF1915" s="1" t="s">
        <v>111</v>
      </c>
      <c r="AJ1915" s="1" t="s">
        <v>115</v>
      </c>
      <c r="AK1915" s="1" t="s">
        <v>129</v>
      </c>
      <c r="AO1915" s="1" t="s">
        <v>117</v>
      </c>
      <c r="AU1915" s="1" t="s">
        <v>132</v>
      </c>
      <c r="AZ1915" s="1" t="s">
        <v>179</v>
      </c>
      <c r="BA1915" s="1" t="s">
        <v>6946</v>
      </c>
      <c r="BG1915" s="1" t="s">
        <v>6947</v>
      </c>
      <c r="BJ1915" s="1" t="s">
        <v>112</v>
      </c>
      <c r="BK1915" s="1" t="s">
        <v>112</v>
      </c>
      <c r="BL1915" s="1" t="s">
        <v>142</v>
      </c>
      <c r="BQ1915" s="1" t="s">
        <v>121</v>
      </c>
      <c r="BR1915" s="1" t="s">
        <v>122</v>
      </c>
      <c r="BS1915" s="1" t="s">
        <v>112</v>
      </c>
      <c r="BU1915" s="34" t="s">
        <v>6948</v>
      </c>
      <c r="BV1915" s="9">
        <v>44439</v>
      </c>
      <c r="BW1915" s="34" t="s">
        <v>6949</v>
      </c>
      <c r="BY1915" s="2" t="s">
        <v>156</v>
      </c>
      <c r="BZ1915" s="2" t="s">
        <v>124</v>
      </c>
      <c r="CA1915" s="2">
        <v>2</v>
      </c>
      <c r="CB1915" s="1" t="s">
        <v>259</v>
      </c>
      <c r="CC1915" s="2" t="s">
        <v>126</v>
      </c>
      <c r="CD1915" s="1" t="b">
        <f t="shared" si="1000"/>
        <v>1</v>
      </c>
      <c r="CE1915" s="1" t="b">
        <f t="shared" si="1001"/>
        <v>1</v>
      </c>
      <c r="CF1915" s="1" t="b">
        <f t="shared" si="967"/>
        <v>0</v>
      </c>
      <c r="CG1915" s="1" t="b">
        <f t="shared" si="968"/>
        <v>1</v>
      </c>
      <c r="CH1915" s="1" t="b">
        <f t="shared" si="969"/>
        <v>0</v>
      </c>
      <c r="CI1915" s="1" t="b">
        <f t="shared" si="970"/>
        <v>0</v>
      </c>
      <c r="CJ1915" s="1" t="b">
        <f t="shared" si="971"/>
        <v>0</v>
      </c>
      <c r="CK1915" s="1" t="b">
        <f t="shared" si="972"/>
        <v>0</v>
      </c>
      <c r="CL1915" s="1" t="b">
        <f t="shared" si="973"/>
        <v>0</v>
      </c>
      <c r="CM1915" s="1" t="b">
        <f t="shared" si="974"/>
        <v>0</v>
      </c>
      <c r="CN1915" s="1" t="b">
        <f t="shared" si="975"/>
        <v>0</v>
      </c>
      <c r="CO1915" s="2" t="b">
        <f t="shared" si="976"/>
        <v>1</v>
      </c>
      <c r="CP1915" s="2" t="b">
        <f t="shared" si="977"/>
        <v>1</v>
      </c>
      <c r="CQ1915" s="2" t="b">
        <f t="shared" si="978"/>
        <v>0</v>
      </c>
      <c r="CR1915" s="6" t="str">
        <f t="shared" si="979"/>
        <v>Male</v>
      </c>
      <c r="CS1915" s="7">
        <f t="shared" si="980"/>
        <v>1</v>
      </c>
      <c r="CT1915" s="7">
        <f t="shared" si="981"/>
        <v>0</v>
      </c>
      <c r="CU1915" s="7">
        <f t="shared" si="982"/>
        <v>0</v>
      </c>
      <c r="CV1915" s="7">
        <f t="shared" si="983"/>
        <v>1</v>
      </c>
      <c r="CW1915" s="7">
        <f t="shared" si="1002"/>
        <v>0</v>
      </c>
      <c r="CX1915" s="1" t="b">
        <f t="shared" si="1003"/>
        <v>1</v>
      </c>
      <c r="CY1915" s="1" t="b">
        <f t="shared" si="1004"/>
        <v>0</v>
      </c>
      <c r="DG1915" s="1" t="b">
        <f t="shared" si="1005"/>
        <v>1</v>
      </c>
    </row>
    <row r="1916" spans="2:111" ht="203" x14ac:dyDescent="0.35">
      <c r="B1916" s="1" t="s">
        <v>13809</v>
      </c>
      <c r="C1916" s="9">
        <v>44416</v>
      </c>
      <c r="D1916" s="10" t="s">
        <v>13809</v>
      </c>
      <c r="E1916" s="1">
        <v>29</v>
      </c>
      <c r="F1916" s="1" t="s">
        <v>127</v>
      </c>
      <c r="G1916" s="1" t="s">
        <v>13809</v>
      </c>
      <c r="H1916" s="1" t="s">
        <v>13809</v>
      </c>
      <c r="I1916" s="9">
        <v>44357</v>
      </c>
      <c r="J1916" s="2" t="s">
        <v>128</v>
      </c>
      <c r="K1916" s="2" t="s">
        <v>13809</v>
      </c>
      <c r="N1916" s="2" t="s">
        <v>13809</v>
      </c>
      <c r="O1916" s="2" t="s">
        <v>110</v>
      </c>
      <c r="P1916" s="2" t="s">
        <v>111</v>
      </c>
      <c r="S1916" s="2" t="s">
        <v>111</v>
      </c>
      <c r="T1916" s="2" t="s">
        <v>112</v>
      </c>
      <c r="U1916" s="2" t="b">
        <f>OR(S1916="yes",T1916="yes")</f>
        <v>1</v>
      </c>
      <c r="V1916" s="2" t="s">
        <v>126</v>
      </c>
      <c r="W1916" s="1" t="s">
        <v>112</v>
      </c>
      <c r="X1916" s="1" t="s">
        <v>114</v>
      </c>
      <c r="Y1916" s="2" t="s">
        <v>112</v>
      </c>
      <c r="Z1916" s="2" t="s">
        <v>112</v>
      </c>
      <c r="AB1916" s="2">
        <v>2</v>
      </c>
      <c r="AC1916" s="1" t="s">
        <v>112</v>
      </c>
      <c r="AF1916" s="1" t="s">
        <v>111</v>
      </c>
      <c r="AJ1916" s="1" t="s">
        <v>115</v>
      </c>
      <c r="AK1916" s="1" t="s">
        <v>291</v>
      </c>
      <c r="AN1916" s="1" t="s">
        <v>6950</v>
      </c>
      <c r="AO1916" s="1" t="s">
        <v>316</v>
      </c>
      <c r="BU1916" s="34" t="s">
        <v>6951</v>
      </c>
      <c r="BV1916" s="9">
        <v>44532</v>
      </c>
      <c r="BW1916" s="34" t="s">
        <v>6952</v>
      </c>
      <c r="BY1916" s="2" t="s">
        <v>136</v>
      </c>
      <c r="BZ1916" s="2" t="s">
        <v>124</v>
      </c>
      <c r="CB1916" s="1" t="s">
        <v>149</v>
      </c>
      <c r="CD1916" s="1" t="b">
        <f t="shared" si="1000"/>
        <v>1</v>
      </c>
      <c r="CE1916" s="1" t="b">
        <f t="shared" si="1001"/>
        <v>0</v>
      </c>
      <c r="CF1916" s="1" t="b">
        <f t="shared" si="967"/>
        <v>0</v>
      </c>
      <c r="CG1916" s="1" t="b">
        <f t="shared" si="968"/>
        <v>0</v>
      </c>
      <c r="CH1916" s="1" t="b">
        <f t="shared" si="969"/>
        <v>0</v>
      </c>
      <c r="CI1916" s="1" t="b">
        <f t="shared" si="970"/>
        <v>0</v>
      </c>
      <c r="CJ1916" s="1" t="b">
        <f t="shared" si="971"/>
        <v>1</v>
      </c>
      <c r="CK1916" s="1" t="b">
        <f t="shared" si="972"/>
        <v>0</v>
      </c>
      <c r="CL1916" s="1" t="b">
        <f t="shared" si="973"/>
        <v>0</v>
      </c>
      <c r="CM1916" s="1" t="b">
        <f t="shared" si="974"/>
        <v>0</v>
      </c>
      <c r="CN1916" s="1" t="b">
        <f t="shared" si="975"/>
        <v>0</v>
      </c>
      <c r="CO1916" s="2" t="b">
        <f t="shared" si="976"/>
        <v>1</v>
      </c>
      <c r="CP1916" s="2" t="b">
        <f t="shared" si="977"/>
        <v>1</v>
      </c>
      <c r="CQ1916" s="2" t="b">
        <f t="shared" si="978"/>
        <v>0</v>
      </c>
      <c r="CR1916" s="6" t="str">
        <f t="shared" si="979"/>
        <v>Male</v>
      </c>
      <c r="CS1916" s="7">
        <f t="shared" si="980"/>
        <v>0</v>
      </c>
      <c r="CT1916" s="7">
        <f t="shared" si="981"/>
        <v>1</v>
      </c>
      <c r="CU1916" s="7">
        <f t="shared" si="982"/>
        <v>0</v>
      </c>
      <c r="CV1916" s="7">
        <f t="shared" si="983"/>
        <v>0</v>
      </c>
      <c r="CW1916" s="7">
        <f t="shared" si="1002"/>
        <v>0</v>
      </c>
      <c r="CX1916" s="1" t="b">
        <f t="shared" si="1003"/>
        <v>1</v>
      </c>
      <c r="CY1916" s="1" t="b">
        <f t="shared" si="1004"/>
        <v>1</v>
      </c>
      <c r="DG1916" s="1" t="b">
        <f t="shared" si="1005"/>
        <v>0</v>
      </c>
    </row>
    <row r="1917" spans="2:111" ht="101.5" x14ac:dyDescent="0.35">
      <c r="B1917" s="1" t="s">
        <v>13809</v>
      </c>
      <c r="C1917" s="9">
        <v>44416</v>
      </c>
      <c r="D1917" s="10" t="s">
        <v>13809</v>
      </c>
      <c r="E1917" s="1">
        <v>21</v>
      </c>
      <c r="F1917" s="1" t="s">
        <v>127</v>
      </c>
      <c r="G1917" s="1" t="s">
        <v>13809</v>
      </c>
      <c r="H1917" s="1" t="s">
        <v>13809</v>
      </c>
      <c r="J1917" s="2" t="s">
        <v>109</v>
      </c>
      <c r="K1917" s="2" t="s">
        <v>13809</v>
      </c>
      <c r="M1917" s="2" t="s">
        <v>109</v>
      </c>
      <c r="N1917" s="2" t="s">
        <v>13809</v>
      </c>
      <c r="O1917" s="2" t="s">
        <v>110</v>
      </c>
      <c r="P1917" s="2" t="s">
        <v>111</v>
      </c>
      <c r="S1917" s="2" t="s">
        <v>112</v>
      </c>
      <c r="T1917" s="2" t="s">
        <v>111</v>
      </c>
      <c r="U1917" s="2" t="b">
        <f>OR(S1917="yes",T1917="yes")</f>
        <v>1</v>
      </c>
      <c r="V1917" s="2" t="s">
        <v>113</v>
      </c>
      <c r="W1917" s="1" t="s">
        <v>112</v>
      </c>
      <c r="X1917" s="1" t="s">
        <v>138</v>
      </c>
      <c r="Y1917" s="2" t="s">
        <v>111</v>
      </c>
      <c r="AF1917" s="1" t="s">
        <v>111</v>
      </c>
      <c r="AH1917" s="1" t="s">
        <v>193</v>
      </c>
      <c r="AI1917" s="1" t="s">
        <v>6953</v>
      </c>
      <c r="AJ1917" s="1" t="s">
        <v>115</v>
      </c>
      <c r="AK1917" s="1" t="s">
        <v>129</v>
      </c>
      <c r="AO1917" s="1" t="s">
        <v>4739</v>
      </c>
      <c r="AS1917" s="1" t="s">
        <v>118</v>
      </c>
      <c r="BJ1917" s="1" t="s">
        <v>111</v>
      </c>
      <c r="BN1917" s="1" t="s">
        <v>112</v>
      </c>
      <c r="BO1917" s="1" t="s">
        <v>148</v>
      </c>
      <c r="BP1917" s="1" t="s">
        <v>235</v>
      </c>
      <c r="BU1917" s="34" t="s">
        <v>6954</v>
      </c>
      <c r="BV1917" s="9">
        <v>44705</v>
      </c>
      <c r="BW1917" s="34" t="s">
        <v>14604</v>
      </c>
      <c r="BY1917" s="2" t="s">
        <v>174</v>
      </c>
      <c r="BZ1917" s="2" t="s">
        <v>124</v>
      </c>
      <c r="CA1917" s="2">
        <v>2</v>
      </c>
      <c r="CB1917" s="1" t="s">
        <v>399</v>
      </c>
      <c r="CC1917" s="2" t="s">
        <v>113</v>
      </c>
      <c r="CD1917" s="1" t="b">
        <v>1</v>
      </c>
      <c r="CE1917" s="1" t="b">
        <v>0</v>
      </c>
      <c r="CF1917" s="1" t="b">
        <f t="shared" si="967"/>
        <v>0</v>
      </c>
      <c r="CG1917" s="1" t="b">
        <f t="shared" si="968"/>
        <v>0</v>
      </c>
      <c r="CH1917" s="1" t="b">
        <f t="shared" si="969"/>
        <v>0</v>
      </c>
      <c r="CI1917" s="1" t="b">
        <f t="shared" si="970"/>
        <v>1</v>
      </c>
      <c r="CJ1917" s="1" t="b">
        <f t="shared" si="971"/>
        <v>0</v>
      </c>
      <c r="CK1917" s="1" t="b">
        <f t="shared" si="972"/>
        <v>0</v>
      </c>
      <c r="CL1917" s="1" t="b">
        <f t="shared" si="973"/>
        <v>0</v>
      </c>
      <c r="CM1917" s="1" t="b">
        <f t="shared" si="974"/>
        <v>0</v>
      </c>
      <c r="CN1917" s="1" t="b">
        <f t="shared" si="975"/>
        <v>0</v>
      </c>
      <c r="CO1917" s="2" t="b">
        <f t="shared" si="976"/>
        <v>0</v>
      </c>
      <c r="CP1917" s="2" t="b">
        <f t="shared" si="977"/>
        <v>0</v>
      </c>
      <c r="CQ1917" s="2" t="b">
        <f t="shared" si="978"/>
        <v>0</v>
      </c>
      <c r="CR1917" s="6" t="str">
        <f t="shared" si="979"/>
        <v>Male</v>
      </c>
      <c r="CS1917" s="7">
        <f t="shared" si="980"/>
        <v>1</v>
      </c>
      <c r="CT1917" s="7">
        <f t="shared" si="981"/>
        <v>0</v>
      </c>
      <c r="CU1917" s="7">
        <f t="shared" si="982"/>
        <v>0</v>
      </c>
      <c r="CV1917" s="7">
        <f t="shared" si="983"/>
        <v>1</v>
      </c>
      <c r="CW1917" s="7">
        <f t="shared" si="1002"/>
        <v>0</v>
      </c>
      <c r="CX1917" s="1" t="b">
        <f t="shared" si="1003"/>
        <v>1</v>
      </c>
      <c r="CY1917" s="1" t="b">
        <f t="shared" si="1004"/>
        <v>1</v>
      </c>
      <c r="CZ1917" s="2">
        <v>2031</v>
      </c>
      <c r="DG1917" s="1" t="b">
        <f t="shared" si="1005"/>
        <v>0</v>
      </c>
    </row>
    <row r="1918" spans="2:111" ht="101.5" x14ac:dyDescent="0.35">
      <c r="B1918" s="1" t="s">
        <v>13809</v>
      </c>
      <c r="C1918" s="9">
        <v>44416</v>
      </c>
      <c r="D1918" s="10" t="s">
        <v>13809</v>
      </c>
      <c r="E1918" s="1">
        <v>53</v>
      </c>
      <c r="F1918" s="1" t="s">
        <v>127</v>
      </c>
      <c r="G1918" s="1" t="s">
        <v>13809</v>
      </c>
      <c r="H1918" s="1" t="s">
        <v>13809</v>
      </c>
      <c r="J1918" s="2" t="s">
        <v>163</v>
      </c>
      <c r="K1918" s="2" t="s">
        <v>13809</v>
      </c>
      <c r="M1918" s="2" t="s">
        <v>163</v>
      </c>
      <c r="N1918" s="2" t="s">
        <v>13809</v>
      </c>
      <c r="O1918" s="2" t="s">
        <v>110</v>
      </c>
      <c r="P1918" s="2" t="s">
        <v>112</v>
      </c>
      <c r="Q1918" s="2" t="s">
        <v>1731</v>
      </c>
      <c r="R1918" s="2" t="s">
        <v>6955</v>
      </c>
      <c r="S1918" s="2" t="s">
        <v>112</v>
      </c>
      <c r="U1918" s="2" t="b">
        <v>1</v>
      </c>
      <c r="V1918" s="2" t="s">
        <v>126</v>
      </c>
      <c r="BU1918" s="34" t="s">
        <v>6956</v>
      </c>
      <c r="BW1918" s="34" t="s">
        <v>6957</v>
      </c>
      <c r="BY1918" s="2" t="s">
        <v>153</v>
      </c>
      <c r="BZ1918" s="2" t="s">
        <v>124</v>
      </c>
      <c r="CB1918" s="1" t="s">
        <v>319</v>
      </c>
      <c r="CD1918" s="1" t="b">
        <f t="shared" ref="CD1918:CD1924" si="1006">AND(E1918&lt;30,NOT(E1918="."),NOT(E1918=""))</f>
        <v>0</v>
      </c>
      <c r="CE1918" s="1" t="b">
        <f t="shared" ref="CE1918:CE1924" si="1007">AND(E1918&lt;18,NOT(E1918="."),NOT(E1918=""))</f>
        <v>0</v>
      </c>
      <c r="CF1918" s="1" t="b">
        <f t="shared" si="967"/>
        <v>0</v>
      </c>
      <c r="CG1918" s="1" t="b">
        <f t="shared" si="968"/>
        <v>0</v>
      </c>
      <c r="CH1918" s="1" t="b">
        <f t="shared" si="969"/>
        <v>0</v>
      </c>
      <c r="CI1918" s="1" t="b">
        <f t="shared" si="970"/>
        <v>0</v>
      </c>
      <c r="CJ1918" s="1" t="b">
        <f t="shared" si="971"/>
        <v>0</v>
      </c>
      <c r="CK1918" s="1" t="b">
        <f t="shared" si="972"/>
        <v>0</v>
      </c>
      <c r="CL1918" s="1" t="b">
        <f t="shared" si="973"/>
        <v>0</v>
      </c>
      <c r="CM1918" s="1" t="b">
        <f t="shared" si="974"/>
        <v>1</v>
      </c>
      <c r="CN1918" s="1" t="b">
        <f t="shared" si="975"/>
        <v>0</v>
      </c>
      <c r="CO1918" s="2" t="b">
        <f t="shared" si="976"/>
        <v>0</v>
      </c>
      <c r="CP1918" s="2" t="b">
        <f t="shared" si="977"/>
        <v>0</v>
      </c>
      <c r="CQ1918" s="2" t="b">
        <f t="shared" si="978"/>
        <v>0</v>
      </c>
      <c r="CR1918" s="6" t="str">
        <f t="shared" si="979"/>
        <v>Male</v>
      </c>
      <c r="CS1918" s="7">
        <f t="shared" si="980"/>
        <v>0</v>
      </c>
      <c r="CT1918" s="7">
        <f t="shared" si="981"/>
        <v>0</v>
      </c>
      <c r="CU1918" s="7">
        <f t="shared" si="982"/>
        <v>0</v>
      </c>
      <c r="CV1918" s="7">
        <f t="shared" si="983"/>
        <v>0</v>
      </c>
      <c r="CW1918" s="7">
        <f t="shared" si="1002"/>
        <v>0</v>
      </c>
      <c r="CX1918" s="1" t="b">
        <f t="shared" si="1003"/>
        <v>0</v>
      </c>
      <c r="CY1918" s="1" t="b">
        <f t="shared" si="1004"/>
        <v>0</v>
      </c>
      <c r="DG1918" s="1" t="b">
        <f t="shared" si="1005"/>
        <v>0</v>
      </c>
    </row>
    <row r="1919" spans="2:111" ht="101.5" x14ac:dyDescent="0.35">
      <c r="B1919" s="1" t="s">
        <v>13809</v>
      </c>
      <c r="C1919" s="9">
        <v>44416</v>
      </c>
      <c r="D1919" s="10" t="s">
        <v>13809</v>
      </c>
      <c r="E1919" s="1">
        <v>20</v>
      </c>
      <c r="F1919" s="1" t="s">
        <v>127</v>
      </c>
      <c r="G1919" s="1" t="s">
        <v>13809</v>
      </c>
      <c r="H1919" s="1" t="s">
        <v>13809</v>
      </c>
      <c r="I1919" s="2" t="s">
        <v>183</v>
      </c>
      <c r="J1919" s="2" t="s">
        <v>163</v>
      </c>
      <c r="K1919" s="2" t="s">
        <v>13809</v>
      </c>
      <c r="L1919" s="9">
        <v>44348</v>
      </c>
      <c r="M1919" s="2" t="s">
        <v>109</v>
      </c>
      <c r="N1919" s="2" t="s">
        <v>13809</v>
      </c>
      <c r="O1919" s="2" t="s">
        <v>110</v>
      </c>
      <c r="P1919" s="2" t="s">
        <v>111</v>
      </c>
      <c r="S1919" s="2" t="s">
        <v>112</v>
      </c>
      <c r="T1919" s="2" t="s">
        <v>111</v>
      </c>
      <c r="U1919" s="2" t="b">
        <v>1</v>
      </c>
      <c r="V1919" s="2" t="s">
        <v>113</v>
      </c>
      <c r="Y1919" s="2" t="s">
        <v>112</v>
      </c>
      <c r="AA1919" s="2" t="s">
        <v>112</v>
      </c>
      <c r="AB1919" s="2">
        <v>15</v>
      </c>
      <c r="AC1919" s="1" t="s">
        <v>111</v>
      </c>
      <c r="AF1919" s="1" t="s">
        <v>111</v>
      </c>
      <c r="AJ1919" s="1" t="s">
        <v>115</v>
      </c>
      <c r="AK1919" s="1" t="s">
        <v>129</v>
      </c>
      <c r="AO1919" s="1" t="s">
        <v>117</v>
      </c>
      <c r="AS1919" s="1" t="s">
        <v>140</v>
      </c>
      <c r="AU1919" s="1" t="s">
        <v>177</v>
      </c>
      <c r="AX1919" s="1">
        <v>35</v>
      </c>
      <c r="AZ1919" s="1" t="s">
        <v>155</v>
      </c>
      <c r="BA1919" s="1" t="s">
        <v>6958</v>
      </c>
      <c r="BJ1919" s="1" t="s">
        <v>112</v>
      </c>
      <c r="BK1919" s="1" t="s">
        <v>112</v>
      </c>
      <c r="BL1919" s="1" t="s">
        <v>203</v>
      </c>
      <c r="BM1919" s="1" t="s">
        <v>6959</v>
      </c>
      <c r="BQ1919" s="1" t="s">
        <v>121</v>
      </c>
      <c r="BR1919" s="1" t="s">
        <v>122</v>
      </c>
      <c r="BU1919" s="34" t="s">
        <v>6960</v>
      </c>
      <c r="BV1919" s="9">
        <v>44416</v>
      </c>
      <c r="BW1919" s="34" t="s">
        <v>14605</v>
      </c>
      <c r="BY1919" s="2" t="s">
        <v>156</v>
      </c>
      <c r="BZ1919" s="2" t="s">
        <v>232</v>
      </c>
      <c r="CA1919" s="2">
        <v>2</v>
      </c>
      <c r="CB1919" s="1" t="s">
        <v>265</v>
      </c>
      <c r="CC1919" s="2" t="s">
        <v>126</v>
      </c>
      <c r="CD1919" s="1" t="b">
        <f t="shared" si="1006"/>
        <v>1</v>
      </c>
      <c r="CE1919" s="1" t="b">
        <f t="shared" si="1007"/>
        <v>0</v>
      </c>
      <c r="CF1919" s="1" t="b">
        <f t="shared" si="967"/>
        <v>0</v>
      </c>
      <c r="CG1919" s="1" t="b">
        <f t="shared" si="968"/>
        <v>0</v>
      </c>
      <c r="CH1919" s="1" t="b">
        <f t="shared" si="969"/>
        <v>0</v>
      </c>
      <c r="CI1919" s="1" t="b">
        <f t="shared" si="970"/>
        <v>1</v>
      </c>
      <c r="CJ1919" s="1" t="b">
        <f t="shared" si="971"/>
        <v>0</v>
      </c>
      <c r="CK1919" s="1" t="b">
        <f t="shared" si="972"/>
        <v>0</v>
      </c>
      <c r="CL1919" s="1" t="b">
        <f t="shared" si="973"/>
        <v>0</v>
      </c>
      <c r="CM1919" s="1" t="b">
        <f t="shared" si="974"/>
        <v>0</v>
      </c>
      <c r="CN1919" s="1" t="b">
        <f t="shared" si="975"/>
        <v>0</v>
      </c>
      <c r="CO1919" s="2" t="b">
        <f t="shared" si="976"/>
        <v>0</v>
      </c>
      <c r="CP1919" s="2" t="b">
        <f t="shared" si="977"/>
        <v>0</v>
      </c>
      <c r="CQ1919" s="2" t="b">
        <f t="shared" si="978"/>
        <v>1</v>
      </c>
      <c r="CR1919" s="6" t="str">
        <f t="shared" si="979"/>
        <v>Male</v>
      </c>
      <c r="CS1919" s="7">
        <f t="shared" si="980"/>
        <v>0</v>
      </c>
      <c r="CT1919" s="7">
        <f t="shared" si="981"/>
        <v>0</v>
      </c>
      <c r="CU1919" s="7">
        <f t="shared" si="982"/>
        <v>0</v>
      </c>
      <c r="CV1919" s="7">
        <f t="shared" si="983"/>
        <v>1</v>
      </c>
      <c r="CW1919" s="7">
        <f t="shared" si="1002"/>
        <v>0</v>
      </c>
      <c r="CX1919" s="1" t="b">
        <f t="shared" si="1003"/>
        <v>1</v>
      </c>
      <c r="CY1919" s="1" t="b">
        <f t="shared" si="1004"/>
        <v>1</v>
      </c>
      <c r="DG1919" s="1" t="b">
        <f t="shared" si="1005"/>
        <v>0</v>
      </c>
    </row>
    <row r="1920" spans="2:111" ht="116" x14ac:dyDescent="0.35">
      <c r="B1920" s="1" t="s">
        <v>13809</v>
      </c>
      <c r="C1920" s="9">
        <v>44416</v>
      </c>
      <c r="D1920" s="10" t="s">
        <v>13809</v>
      </c>
      <c r="E1920" s="1">
        <v>16</v>
      </c>
      <c r="F1920" s="1" t="s">
        <v>127</v>
      </c>
      <c r="G1920" s="1" t="s">
        <v>13809</v>
      </c>
      <c r="H1920" s="1" t="s">
        <v>13809</v>
      </c>
      <c r="I1920" s="2" t="s">
        <v>183</v>
      </c>
      <c r="J1920" s="2" t="s">
        <v>109</v>
      </c>
      <c r="K1920" s="2" t="s">
        <v>13809</v>
      </c>
      <c r="L1920" s="9">
        <v>44412</v>
      </c>
      <c r="M1920" s="2" t="s">
        <v>109</v>
      </c>
      <c r="N1920" s="2" t="s">
        <v>13809</v>
      </c>
      <c r="O1920" s="2" t="s">
        <v>110</v>
      </c>
      <c r="P1920" s="2" t="s">
        <v>111</v>
      </c>
      <c r="S1920" s="2" t="s">
        <v>111</v>
      </c>
      <c r="T1920" s="2" t="s">
        <v>112</v>
      </c>
      <c r="U1920" s="2" t="b">
        <v>1</v>
      </c>
      <c r="V1920" s="2" t="s">
        <v>113</v>
      </c>
      <c r="W1920" s="1" t="s">
        <v>112</v>
      </c>
      <c r="X1920" s="1" t="s">
        <v>114</v>
      </c>
      <c r="Y1920" s="2" t="s">
        <v>112</v>
      </c>
      <c r="Z1920" s="2" t="s">
        <v>111</v>
      </c>
      <c r="AA1920" s="2" t="s">
        <v>112</v>
      </c>
      <c r="AB1920" s="2">
        <v>3</v>
      </c>
      <c r="AC1920" s="1" t="s">
        <v>111</v>
      </c>
      <c r="AF1920" s="1" t="s">
        <v>111</v>
      </c>
      <c r="AJ1920" s="1" t="s">
        <v>115</v>
      </c>
      <c r="AK1920" s="1" t="s">
        <v>129</v>
      </c>
      <c r="AO1920" s="1" t="s">
        <v>130</v>
      </c>
      <c r="AS1920" s="1" t="s">
        <v>229</v>
      </c>
      <c r="AU1920" s="1" t="s">
        <v>132</v>
      </c>
      <c r="BJ1920" s="1" t="s">
        <v>112</v>
      </c>
      <c r="BK1920" s="1" t="s">
        <v>112</v>
      </c>
      <c r="BL1920" s="1" t="s">
        <v>2243</v>
      </c>
      <c r="BQ1920" s="1" t="s">
        <v>121</v>
      </c>
      <c r="BR1920" s="1" t="s">
        <v>122</v>
      </c>
      <c r="BS1920" s="1" t="s">
        <v>112</v>
      </c>
      <c r="BU1920" s="34" t="s">
        <v>6961</v>
      </c>
      <c r="BV1920" s="9">
        <v>44481</v>
      </c>
      <c r="BW1920" s="34" t="s">
        <v>6962</v>
      </c>
      <c r="BY1920" s="2" t="s">
        <v>156</v>
      </c>
      <c r="BZ1920" s="2" t="s">
        <v>124</v>
      </c>
      <c r="CA1920" s="2">
        <v>2</v>
      </c>
      <c r="CB1920" s="1" t="s">
        <v>256</v>
      </c>
      <c r="CC1920" s="2" t="s">
        <v>126</v>
      </c>
      <c r="CD1920" s="1" t="b">
        <f t="shared" si="1006"/>
        <v>1</v>
      </c>
      <c r="CE1920" s="1" t="b">
        <f t="shared" si="1007"/>
        <v>1</v>
      </c>
      <c r="CF1920" s="1" t="b">
        <f t="shared" si="967"/>
        <v>0</v>
      </c>
      <c r="CG1920" s="1" t="b">
        <f t="shared" si="968"/>
        <v>0</v>
      </c>
      <c r="CH1920" s="1" t="b">
        <f t="shared" si="969"/>
        <v>1</v>
      </c>
      <c r="CI1920" s="1" t="b">
        <f t="shared" si="970"/>
        <v>0</v>
      </c>
      <c r="CJ1920" s="1" t="b">
        <f t="shared" si="971"/>
        <v>0</v>
      </c>
      <c r="CK1920" s="1" t="b">
        <f t="shared" si="972"/>
        <v>0</v>
      </c>
      <c r="CL1920" s="1" t="b">
        <f t="shared" si="973"/>
        <v>0</v>
      </c>
      <c r="CM1920" s="1" t="b">
        <f t="shared" si="974"/>
        <v>0</v>
      </c>
      <c r="CN1920" s="1" t="b">
        <f t="shared" si="975"/>
        <v>0</v>
      </c>
      <c r="CO1920" s="2" t="b">
        <f t="shared" si="976"/>
        <v>1</v>
      </c>
      <c r="CP1920" s="2" t="b">
        <f t="shared" si="977"/>
        <v>1</v>
      </c>
      <c r="CQ1920" s="2" t="b">
        <f t="shared" si="978"/>
        <v>0</v>
      </c>
      <c r="CR1920" s="6" t="str">
        <f t="shared" si="979"/>
        <v>Male</v>
      </c>
      <c r="CS1920" s="7">
        <f t="shared" si="980"/>
        <v>1</v>
      </c>
      <c r="CT1920" s="7">
        <f t="shared" si="981"/>
        <v>0</v>
      </c>
      <c r="CU1920" s="7">
        <f t="shared" si="982"/>
        <v>0</v>
      </c>
      <c r="CV1920" s="7">
        <f t="shared" si="983"/>
        <v>1</v>
      </c>
      <c r="CW1920" s="7">
        <f t="shared" si="1002"/>
        <v>0</v>
      </c>
      <c r="CX1920" s="1" t="b">
        <f t="shared" si="1003"/>
        <v>1</v>
      </c>
      <c r="CY1920" s="1" t="b">
        <f t="shared" si="1004"/>
        <v>0</v>
      </c>
      <c r="DG1920" s="1" t="b">
        <f t="shared" si="1005"/>
        <v>1</v>
      </c>
    </row>
    <row r="1921" spans="2:111" ht="43.5" x14ac:dyDescent="0.35">
      <c r="B1921" s="1" t="s">
        <v>13809</v>
      </c>
      <c r="C1921" s="9">
        <v>44416</v>
      </c>
      <c r="D1921" s="10" t="s">
        <v>13809</v>
      </c>
      <c r="E1921" s="1">
        <v>60</v>
      </c>
      <c r="F1921" s="1" t="s">
        <v>127</v>
      </c>
      <c r="G1921" s="1" t="s">
        <v>13809</v>
      </c>
      <c r="H1921" s="1" t="s">
        <v>13809</v>
      </c>
      <c r="I1921" s="9">
        <v>44408</v>
      </c>
      <c r="J1921" s="2" t="s">
        <v>128</v>
      </c>
      <c r="K1921" s="2" t="s">
        <v>13809</v>
      </c>
      <c r="N1921" s="2" t="s">
        <v>13809</v>
      </c>
      <c r="O1921" s="2" t="s">
        <v>110</v>
      </c>
      <c r="P1921" s="2" t="s">
        <v>111</v>
      </c>
      <c r="S1921" s="2" t="s">
        <v>112</v>
      </c>
      <c r="T1921" s="2" t="s">
        <v>111</v>
      </c>
      <c r="U1921" s="2" t="b">
        <v>1</v>
      </c>
      <c r="V1921" s="2" t="s">
        <v>113</v>
      </c>
      <c r="W1921" s="1" t="s">
        <v>112</v>
      </c>
      <c r="X1921" s="1" t="s">
        <v>110</v>
      </c>
      <c r="Y1921" s="2" t="s">
        <v>112</v>
      </c>
      <c r="Z1921" s="2" t="s">
        <v>112</v>
      </c>
      <c r="AB1921" s="2">
        <v>7</v>
      </c>
      <c r="AC1921" s="1" t="s">
        <v>111</v>
      </c>
      <c r="AF1921" s="1" t="s">
        <v>111</v>
      </c>
      <c r="AJ1921" s="1" t="s">
        <v>115</v>
      </c>
      <c r="AK1921" s="1" t="s">
        <v>150</v>
      </c>
      <c r="AO1921" s="1" t="s">
        <v>117</v>
      </c>
      <c r="AS1921" s="1" t="s">
        <v>118</v>
      </c>
      <c r="AU1921" s="1" t="s">
        <v>132</v>
      </c>
      <c r="AZ1921" s="1" t="s">
        <v>120</v>
      </c>
      <c r="BA1921" s="1" t="s">
        <v>6963</v>
      </c>
      <c r="BG1921" s="1" t="s">
        <v>6964</v>
      </c>
      <c r="BH1921" s="1" t="s">
        <v>6965</v>
      </c>
      <c r="BJ1921" s="1" t="s">
        <v>112</v>
      </c>
      <c r="BK1921" s="1" t="s">
        <v>112</v>
      </c>
      <c r="BL1921" s="1" t="s">
        <v>268</v>
      </c>
      <c r="BM1921" s="1" t="s">
        <v>6966</v>
      </c>
      <c r="BQ1921" s="1" t="s">
        <v>121</v>
      </c>
      <c r="BR1921" s="1" t="s">
        <v>122</v>
      </c>
      <c r="BS1921" s="1" t="s">
        <v>112</v>
      </c>
      <c r="BU1921" s="34" t="s">
        <v>6967</v>
      </c>
      <c r="BV1921" s="9">
        <v>44501</v>
      </c>
      <c r="BW1921" s="34" t="s">
        <v>6968</v>
      </c>
      <c r="BY1921" s="2" t="s">
        <v>123</v>
      </c>
      <c r="BZ1921" s="2" t="s">
        <v>124</v>
      </c>
      <c r="CA1921" s="2">
        <v>1</v>
      </c>
      <c r="CB1921" s="1" t="s">
        <v>5381</v>
      </c>
      <c r="CC1921" s="2" t="s">
        <v>126</v>
      </c>
      <c r="CD1921" s="1" t="b">
        <f t="shared" si="1006"/>
        <v>0</v>
      </c>
      <c r="CE1921" s="1" t="b">
        <f t="shared" si="1007"/>
        <v>0</v>
      </c>
      <c r="CF1921" s="1" t="b">
        <f t="shared" si="967"/>
        <v>0</v>
      </c>
      <c r="CG1921" s="1" t="b">
        <f t="shared" si="968"/>
        <v>0</v>
      </c>
      <c r="CH1921" s="1" t="b">
        <f t="shared" si="969"/>
        <v>0</v>
      </c>
      <c r="CI1921" s="1" t="b">
        <f t="shared" si="970"/>
        <v>0</v>
      </c>
      <c r="CJ1921" s="1" t="b">
        <f t="shared" si="971"/>
        <v>0</v>
      </c>
      <c r="CK1921" s="1" t="b">
        <f t="shared" si="972"/>
        <v>0</v>
      </c>
      <c r="CL1921" s="1" t="b">
        <f t="shared" si="973"/>
        <v>0</v>
      </c>
      <c r="CM1921" s="1" t="b">
        <f t="shared" si="974"/>
        <v>1</v>
      </c>
      <c r="CN1921" s="1" t="b">
        <f t="shared" si="975"/>
        <v>0</v>
      </c>
      <c r="CO1921" s="2" t="b">
        <f t="shared" si="976"/>
        <v>0</v>
      </c>
      <c r="CP1921" s="2" t="b">
        <f t="shared" si="977"/>
        <v>1</v>
      </c>
      <c r="CQ1921" s="2" t="b">
        <f t="shared" si="978"/>
        <v>0</v>
      </c>
      <c r="CR1921" s="6" t="str">
        <f t="shared" si="979"/>
        <v>Male</v>
      </c>
      <c r="CS1921" s="7">
        <f t="shared" si="980"/>
        <v>0</v>
      </c>
      <c r="CT1921" s="7">
        <f t="shared" si="981"/>
        <v>1</v>
      </c>
      <c r="CU1921" s="7">
        <f t="shared" si="982"/>
        <v>0</v>
      </c>
      <c r="CV1921" s="7">
        <f t="shared" si="983"/>
        <v>0</v>
      </c>
      <c r="CW1921" s="7">
        <f t="shared" si="1002"/>
        <v>0</v>
      </c>
      <c r="CX1921" s="1" t="b">
        <f t="shared" si="1003"/>
        <v>0</v>
      </c>
      <c r="CY1921" s="1" t="b">
        <f t="shared" si="1004"/>
        <v>0</v>
      </c>
      <c r="DG1921" s="1" t="b">
        <f t="shared" si="1005"/>
        <v>0</v>
      </c>
    </row>
    <row r="1922" spans="2:111" ht="217.5" x14ac:dyDescent="0.35">
      <c r="B1922" s="1" t="s">
        <v>13809</v>
      </c>
      <c r="C1922" s="9">
        <v>44416</v>
      </c>
      <c r="D1922" s="10" t="s">
        <v>13809</v>
      </c>
      <c r="E1922" s="1">
        <v>19</v>
      </c>
      <c r="F1922" s="1" t="s">
        <v>127</v>
      </c>
      <c r="G1922" s="1" t="s">
        <v>13809</v>
      </c>
      <c r="H1922" s="1" t="s">
        <v>13809</v>
      </c>
      <c r="I1922" s="9">
        <v>44412</v>
      </c>
      <c r="J1922" s="2" t="s">
        <v>109</v>
      </c>
      <c r="K1922" s="2" t="s">
        <v>13809</v>
      </c>
      <c r="N1922" s="2" t="s">
        <v>13809</v>
      </c>
      <c r="O1922" s="2" t="s">
        <v>110</v>
      </c>
      <c r="P1922" s="2" t="s">
        <v>111</v>
      </c>
      <c r="S1922" s="2" t="s">
        <v>112</v>
      </c>
      <c r="T1922" s="2" t="s">
        <v>111</v>
      </c>
      <c r="U1922" s="2" t="b">
        <f>OR(S1922="yes",T1922="yes")</f>
        <v>1</v>
      </c>
      <c r="V1922" s="2" t="s">
        <v>113</v>
      </c>
      <c r="W1922" s="1" t="s">
        <v>112</v>
      </c>
      <c r="X1922" s="1" t="s">
        <v>114</v>
      </c>
      <c r="Y1922" s="2" t="s">
        <v>112</v>
      </c>
      <c r="Z1922" s="2" t="s">
        <v>112</v>
      </c>
      <c r="AB1922" s="2">
        <v>2</v>
      </c>
      <c r="AC1922" s="1" t="s">
        <v>111</v>
      </c>
      <c r="AF1922" s="1" t="s">
        <v>111</v>
      </c>
      <c r="AJ1922" s="1" t="s">
        <v>115</v>
      </c>
      <c r="AK1922" s="1" t="s">
        <v>129</v>
      </c>
      <c r="AO1922" s="1" t="s">
        <v>166</v>
      </c>
      <c r="AS1922" s="1" t="s">
        <v>140</v>
      </c>
      <c r="AU1922" s="1" t="s">
        <v>132</v>
      </c>
      <c r="AZ1922" s="1" t="s">
        <v>133</v>
      </c>
      <c r="BA1922" s="1" t="s">
        <v>6969</v>
      </c>
      <c r="BE1922" s="1" t="s">
        <v>6970</v>
      </c>
      <c r="BG1922" s="1">
        <v>1.7</v>
      </c>
      <c r="BH1922" s="1">
        <v>12</v>
      </c>
      <c r="BJ1922" s="1" t="s">
        <v>112</v>
      </c>
      <c r="BK1922" s="1" t="s">
        <v>112</v>
      </c>
      <c r="BL1922" s="1" t="s">
        <v>268</v>
      </c>
      <c r="BM1922" s="1" t="s">
        <v>6971</v>
      </c>
      <c r="BQ1922" s="1" t="s">
        <v>121</v>
      </c>
      <c r="BR1922" s="1" t="s">
        <v>122</v>
      </c>
      <c r="BU1922" s="34" t="s">
        <v>6972</v>
      </c>
      <c r="BV1922" s="9">
        <v>44416</v>
      </c>
      <c r="BW1922" s="34" t="s">
        <v>14606</v>
      </c>
      <c r="BY1922" s="2" t="s">
        <v>123</v>
      </c>
      <c r="BZ1922" s="2" t="s">
        <v>124</v>
      </c>
      <c r="CA1922" s="2">
        <v>1</v>
      </c>
      <c r="CB1922" s="1" t="s">
        <v>4465</v>
      </c>
      <c r="CC1922" s="2" t="s">
        <v>126</v>
      </c>
      <c r="CD1922" s="1" t="b">
        <f t="shared" si="1006"/>
        <v>1</v>
      </c>
      <c r="CE1922" s="1" t="b">
        <f t="shared" si="1007"/>
        <v>0</v>
      </c>
      <c r="CF1922" s="1" t="b">
        <f t="shared" si="967"/>
        <v>0</v>
      </c>
      <c r="CG1922" s="1" t="b">
        <f t="shared" si="968"/>
        <v>0</v>
      </c>
      <c r="CH1922" s="1" t="b">
        <f t="shared" si="969"/>
        <v>0</v>
      </c>
      <c r="CI1922" s="1" t="b">
        <f t="shared" si="970"/>
        <v>1</v>
      </c>
      <c r="CJ1922" s="1" t="b">
        <f t="shared" si="971"/>
        <v>0</v>
      </c>
      <c r="CK1922" s="1" t="b">
        <f t="shared" si="972"/>
        <v>0</v>
      </c>
      <c r="CL1922" s="1" t="b">
        <f t="shared" si="973"/>
        <v>0</v>
      </c>
      <c r="CM1922" s="1" t="b">
        <f t="shared" si="974"/>
        <v>0</v>
      </c>
      <c r="CN1922" s="1" t="b">
        <f t="shared" si="975"/>
        <v>0</v>
      </c>
      <c r="CO1922" s="2" t="b">
        <f t="shared" si="976"/>
        <v>1</v>
      </c>
      <c r="CP1922" s="2" t="b">
        <f t="shared" si="977"/>
        <v>1</v>
      </c>
      <c r="CQ1922" s="2" t="b">
        <f t="shared" si="978"/>
        <v>0</v>
      </c>
      <c r="CR1922" s="6" t="str">
        <f t="shared" si="979"/>
        <v>Male</v>
      </c>
      <c r="CS1922" s="7">
        <f t="shared" si="980"/>
        <v>1</v>
      </c>
      <c r="CT1922" s="7">
        <f t="shared" si="981"/>
        <v>0</v>
      </c>
      <c r="CU1922" s="7">
        <f t="shared" si="982"/>
        <v>0</v>
      </c>
      <c r="CV1922" s="7">
        <f t="shared" si="983"/>
        <v>0</v>
      </c>
      <c r="CW1922" s="7">
        <f t="shared" si="1002"/>
        <v>0</v>
      </c>
      <c r="CX1922" s="1" t="b">
        <f t="shared" si="1003"/>
        <v>1</v>
      </c>
      <c r="CY1922" s="1" t="b">
        <f t="shared" si="1004"/>
        <v>1</v>
      </c>
      <c r="DG1922" s="1" t="b">
        <f t="shared" si="1005"/>
        <v>0</v>
      </c>
    </row>
    <row r="1923" spans="2:111" ht="101.5" x14ac:dyDescent="0.35">
      <c r="B1923" s="1" t="s">
        <v>13809</v>
      </c>
      <c r="C1923" s="9">
        <v>44416</v>
      </c>
      <c r="D1923" s="10" t="s">
        <v>13809</v>
      </c>
      <c r="E1923" s="1">
        <v>20</v>
      </c>
      <c r="F1923" s="1" t="s">
        <v>108</v>
      </c>
      <c r="G1923" s="1" t="s">
        <v>13809</v>
      </c>
      <c r="H1923" s="1" t="s">
        <v>13809</v>
      </c>
      <c r="I1923" s="9">
        <v>44411</v>
      </c>
      <c r="J1923" s="2" t="s">
        <v>109</v>
      </c>
      <c r="K1923" s="2" t="s">
        <v>13809</v>
      </c>
      <c r="N1923" s="2" t="s">
        <v>13809</v>
      </c>
      <c r="O1923" s="2" t="s">
        <v>110</v>
      </c>
      <c r="P1923" s="2" t="s">
        <v>111</v>
      </c>
      <c r="S1923" s="2" t="s">
        <v>112</v>
      </c>
      <c r="T1923" s="2" t="s">
        <v>111</v>
      </c>
      <c r="U1923" s="2" t="b">
        <v>1</v>
      </c>
      <c r="V1923" s="2" t="s">
        <v>126</v>
      </c>
      <c r="W1923" s="1" t="s">
        <v>112</v>
      </c>
      <c r="X1923" s="1" t="s">
        <v>138</v>
      </c>
      <c r="Y1923" s="2" t="s">
        <v>112</v>
      </c>
      <c r="Z1923" s="2" t="s">
        <v>112</v>
      </c>
      <c r="AA1923" s="2" t="s">
        <v>111</v>
      </c>
      <c r="AB1923" s="2">
        <v>2</v>
      </c>
      <c r="AC1923" s="1" t="s">
        <v>111</v>
      </c>
      <c r="AF1923" s="1" t="s">
        <v>111</v>
      </c>
      <c r="AJ1923" s="1" t="s">
        <v>115</v>
      </c>
      <c r="AK1923" s="1" t="s">
        <v>150</v>
      </c>
      <c r="AO1923" s="1" t="s">
        <v>151</v>
      </c>
      <c r="BJ1923" s="1" t="s">
        <v>111</v>
      </c>
      <c r="BN1923" s="1" t="s">
        <v>112</v>
      </c>
      <c r="BO1923" s="1" t="s">
        <v>2412</v>
      </c>
      <c r="BQ1923" s="1" t="s">
        <v>121</v>
      </c>
      <c r="BR1923" s="1" t="s">
        <v>122</v>
      </c>
      <c r="BS1923" s="1" t="s">
        <v>112</v>
      </c>
      <c r="BU1923" s="34" t="s">
        <v>6973</v>
      </c>
      <c r="BV1923" s="9">
        <v>44477</v>
      </c>
      <c r="BW1923" s="34" t="s">
        <v>14607</v>
      </c>
      <c r="BY1923" s="2" t="s">
        <v>153</v>
      </c>
      <c r="BZ1923" s="2" t="s">
        <v>124</v>
      </c>
      <c r="CA1923" s="2">
        <v>1</v>
      </c>
      <c r="CB1923" s="1" t="s">
        <v>319</v>
      </c>
      <c r="CD1923" s="1" t="b">
        <f t="shared" si="1006"/>
        <v>1</v>
      </c>
      <c r="CE1923" s="1" t="b">
        <f t="shared" si="1007"/>
        <v>0</v>
      </c>
      <c r="CF1923" s="1" t="b">
        <f t="shared" si="967"/>
        <v>0</v>
      </c>
      <c r="CG1923" s="1" t="b">
        <f t="shared" si="968"/>
        <v>0</v>
      </c>
      <c r="CH1923" s="1" t="b">
        <f t="shared" si="969"/>
        <v>0</v>
      </c>
      <c r="CI1923" s="1" t="b">
        <f t="shared" si="970"/>
        <v>1</v>
      </c>
      <c r="CJ1923" s="1" t="b">
        <f t="shared" si="971"/>
        <v>0</v>
      </c>
      <c r="CK1923" s="1" t="b">
        <f t="shared" si="972"/>
        <v>0</v>
      </c>
      <c r="CL1923" s="1" t="b">
        <f t="shared" si="973"/>
        <v>0</v>
      </c>
      <c r="CM1923" s="1" t="b">
        <f t="shared" si="974"/>
        <v>0</v>
      </c>
      <c r="CN1923" s="1" t="b">
        <f t="shared" si="975"/>
        <v>0</v>
      </c>
      <c r="CO1923" s="2" t="b">
        <f t="shared" si="976"/>
        <v>1</v>
      </c>
      <c r="CP1923" s="2" t="b">
        <f t="shared" si="977"/>
        <v>1</v>
      </c>
      <c r="CQ1923" s="2" t="b">
        <f t="shared" si="978"/>
        <v>0</v>
      </c>
      <c r="CR1923" s="6" t="str">
        <f t="shared" si="979"/>
        <v>Female</v>
      </c>
      <c r="CS1923" s="7">
        <f t="shared" si="980"/>
        <v>1</v>
      </c>
      <c r="CT1923" s="7">
        <f t="shared" si="981"/>
        <v>0</v>
      </c>
      <c r="CU1923" s="7">
        <f t="shared" si="982"/>
        <v>0</v>
      </c>
      <c r="CV1923" s="7">
        <f t="shared" si="983"/>
        <v>0</v>
      </c>
      <c r="CW1923" s="7">
        <f t="shared" si="1002"/>
        <v>0</v>
      </c>
      <c r="CX1923" s="1" t="b">
        <f t="shared" si="1003"/>
        <v>1</v>
      </c>
      <c r="CY1923" s="1" t="b">
        <f t="shared" si="1004"/>
        <v>1</v>
      </c>
      <c r="DG1923" s="1" t="b">
        <f t="shared" si="1005"/>
        <v>0</v>
      </c>
    </row>
    <row r="1924" spans="2:111" ht="145" x14ac:dyDescent="0.35">
      <c r="B1924" s="1" t="s">
        <v>13809</v>
      </c>
      <c r="C1924" s="9">
        <v>44417</v>
      </c>
      <c r="D1924" s="10" t="s">
        <v>13809</v>
      </c>
      <c r="E1924" s="1">
        <v>13</v>
      </c>
      <c r="F1924" s="1" t="s">
        <v>127</v>
      </c>
      <c r="G1924" s="1" t="s">
        <v>13809</v>
      </c>
      <c r="H1924" s="1" t="s">
        <v>13809</v>
      </c>
      <c r="I1924" s="2" t="s">
        <v>183</v>
      </c>
      <c r="J1924" s="2" t="s">
        <v>109</v>
      </c>
      <c r="K1924" s="2" t="s">
        <v>13809</v>
      </c>
      <c r="L1924" s="9">
        <v>44413</v>
      </c>
      <c r="M1924" s="2" t="s">
        <v>109</v>
      </c>
      <c r="N1924" s="2" t="s">
        <v>13809</v>
      </c>
      <c r="O1924" s="2" t="s">
        <v>110</v>
      </c>
      <c r="P1924" s="2" t="s">
        <v>111</v>
      </c>
      <c r="S1924" s="2" t="s">
        <v>112</v>
      </c>
      <c r="U1924" s="2" t="b">
        <v>1</v>
      </c>
      <c r="V1924" s="2" t="s">
        <v>113</v>
      </c>
      <c r="Y1924" s="2" t="s">
        <v>112</v>
      </c>
      <c r="AA1924" s="2" t="s">
        <v>112</v>
      </c>
      <c r="AB1924" s="2">
        <v>1</v>
      </c>
      <c r="AC1924" s="1" t="s">
        <v>111</v>
      </c>
      <c r="AF1924" s="1" t="s">
        <v>111</v>
      </c>
      <c r="AJ1924" s="1" t="s">
        <v>115</v>
      </c>
      <c r="AK1924" s="1" t="s">
        <v>150</v>
      </c>
      <c r="AO1924" s="1" t="s">
        <v>117</v>
      </c>
      <c r="AS1924" s="1" t="s">
        <v>684</v>
      </c>
      <c r="AU1924" s="1" t="s">
        <v>132</v>
      </c>
      <c r="AZ1924" s="1" t="s">
        <v>222</v>
      </c>
      <c r="BC1924" s="1" t="s">
        <v>6974</v>
      </c>
      <c r="BJ1924" s="1" t="s">
        <v>112</v>
      </c>
      <c r="BK1924" s="1" t="s">
        <v>112</v>
      </c>
      <c r="BL1924" s="1" t="s">
        <v>142</v>
      </c>
      <c r="BQ1924" s="1" t="s">
        <v>121</v>
      </c>
      <c r="BR1924" s="1" t="s">
        <v>122</v>
      </c>
      <c r="BS1924" s="1" t="s">
        <v>112</v>
      </c>
      <c r="BU1924" s="34" t="s">
        <v>13936</v>
      </c>
      <c r="BV1924" s="9">
        <v>44441</v>
      </c>
      <c r="BW1924" s="34" t="s">
        <v>6975</v>
      </c>
      <c r="BZ1924" s="2" t="s">
        <v>124</v>
      </c>
      <c r="CA1924" s="2">
        <v>2</v>
      </c>
      <c r="CB1924" s="1" t="s">
        <v>199</v>
      </c>
      <c r="CC1924" s="2" t="s">
        <v>126</v>
      </c>
      <c r="CD1924" s="1" t="b">
        <f t="shared" si="1006"/>
        <v>1</v>
      </c>
      <c r="CE1924" s="1" t="b">
        <f t="shared" si="1007"/>
        <v>1</v>
      </c>
      <c r="CF1924" s="1" t="b">
        <f t="shared" si="967"/>
        <v>0</v>
      </c>
      <c r="CG1924" s="1" t="b">
        <f t="shared" si="968"/>
        <v>1</v>
      </c>
      <c r="CH1924" s="1" t="b">
        <f t="shared" si="969"/>
        <v>0</v>
      </c>
      <c r="CI1924" s="1" t="b">
        <f t="shared" si="970"/>
        <v>0</v>
      </c>
      <c r="CJ1924" s="1" t="b">
        <f t="shared" si="971"/>
        <v>0</v>
      </c>
      <c r="CK1924" s="1" t="b">
        <f t="shared" si="972"/>
        <v>0</v>
      </c>
      <c r="CL1924" s="1" t="b">
        <f t="shared" si="973"/>
        <v>0</v>
      </c>
      <c r="CM1924" s="1" t="b">
        <f t="shared" si="974"/>
        <v>0</v>
      </c>
      <c r="CN1924" s="1" t="b">
        <f t="shared" si="975"/>
        <v>0</v>
      </c>
      <c r="CO1924" s="2" t="b">
        <f t="shared" si="976"/>
        <v>1</v>
      </c>
      <c r="CP1924" s="2" t="b">
        <f t="shared" si="977"/>
        <v>1</v>
      </c>
      <c r="CQ1924" s="2" t="b">
        <f t="shared" si="978"/>
        <v>0</v>
      </c>
      <c r="CR1924" s="6" t="str">
        <f t="shared" si="979"/>
        <v>Male</v>
      </c>
      <c r="CS1924" s="7">
        <f t="shared" si="980"/>
        <v>1</v>
      </c>
      <c r="CT1924" s="7">
        <f t="shared" si="981"/>
        <v>0</v>
      </c>
      <c r="CU1924" s="7">
        <f t="shared" si="982"/>
        <v>0</v>
      </c>
      <c r="CV1924" s="7">
        <f t="shared" si="983"/>
        <v>1</v>
      </c>
      <c r="CW1924" s="7">
        <f t="shared" si="1002"/>
        <v>0</v>
      </c>
      <c r="CX1924" s="1" t="b">
        <f t="shared" si="1003"/>
        <v>1</v>
      </c>
      <c r="CY1924" s="1" t="b">
        <f t="shared" si="1004"/>
        <v>0</v>
      </c>
      <c r="DG1924" s="1" t="b">
        <f t="shared" si="1005"/>
        <v>1</v>
      </c>
    </row>
    <row r="1925" spans="2:111" ht="116" x14ac:dyDescent="0.35">
      <c r="B1925" s="1" t="s">
        <v>13809</v>
      </c>
      <c r="C1925" s="9">
        <v>44417</v>
      </c>
      <c r="D1925" s="10" t="s">
        <v>13809</v>
      </c>
      <c r="E1925" s="1">
        <v>31</v>
      </c>
      <c r="F1925" s="1" t="s">
        <v>127</v>
      </c>
      <c r="G1925" s="1" t="s">
        <v>13809</v>
      </c>
      <c r="H1925" s="1" t="s">
        <v>13809</v>
      </c>
      <c r="I1925" s="9">
        <v>44322</v>
      </c>
      <c r="J1925" s="2" t="s">
        <v>409</v>
      </c>
      <c r="K1925" s="2" t="s">
        <v>13809</v>
      </c>
      <c r="N1925" s="2" t="s">
        <v>13809</v>
      </c>
      <c r="O1925" s="2" t="s">
        <v>110</v>
      </c>
      <c r="P1925" s="2" t="s">
        <v>111</v>
      </c>
      <c r="S1925" s="2" t="s">
        <v>112</v>
      </c>
      <c r="T1925" s="2" t="s">
        <v>111</v>
      </c>
      <c r="U1925" s="2" t="b">
        <v>1</v>
      </c>
      <c r="V1925" s="2" t="s">
        <v>113</v>
      </c>
      <c r="W1925" s="1" t="s">
        <v>112</v>
      </c>
      <c r="X1925" s="1" t="s">
        <v>138</v>
      </c>
      <c r="Y1925" s="2" t="s">
        <v>112</v>
      </c>
      <c r="Z1925" s="2" t="s">
        <v>112</v>
      </c>
      <c r="AA1925" s="2" t="s">
        <v>111</v>
      </c>
      <c r="AB1925" s="2">
        <v>0</v>
      </c>
      <c r="AC1925" s="1" t="s">
        <v>111</v>
      </c>
      <c r="AF1925" s="1" t="s">
        <v>111</v>
      </c>
      <c r="AJ1925" s="1" t="s">
        <v>115</v>
      </c>
      <c r="AK1925" s="1" t="s">
        <v>194</v>
      </c>
      <c r="AN1925" s="1" t="s">
        <v>1275</v>
      </c>
      <c r="AO1925" s="1" t="s">
        <v>117</v>
      </c>
      <c r="AS1925" s="1" t="s">
        <v>229</v>
      </c>
      <c r="AU1925" s="1" t="s">
        <v>132</v>
      </c>
      <c r="AZ1925" s="1" t="s">
        <v>155</v>
      </c>
      <c r="BJ1925" s="1" t="s">
        <v>112</v>
      </c>
      <c r="BK1925" s="1" t="s">
        <v>112</v>
      </c>
      <c r="BL1925" s="1" t="s">
        <v>142</v>
      </c>
      <c r="BQ1925" s="1" t="s">
        <v>121</v>
      </c>
      <c r="BR1925" s="1" t="s">
        <v>122</v>
      </c>
      <c r="BS1925" s="1" t="s">
        <v>112</v>
      </c>
      <c r="BU1925" s="34" t="s">
        <v>6976</v>
      </c>
      <c r="BV1925" s="9">
        <v>44417</v>
      </c>
      <c r="BW1925" s="34" t="s">
        <v>6977</v>
      </c>
      <c r="BY1925" s="2" t="s">
        <v>174</v>
      </c>
      <c r="BZ1925" s="2" t="s">
        <v>162</v>
      </c>
      <c r="CA1925" s="2">
        <v>1</v>
      </c>
      <c r="CB1925" s="1" t="s">
        <v>742</v>
      </c>
      <c r="CC1925" s="2" t="s">
        <v>113</v>
      </c>
      <c r="CD1925" s="1" t="b">
        <v>0</v>
      </c>
      <c r="CE1925" s="1" t="b">
        <v>0</v>
      </c>
      <c r="CF1925" s="1" t="b">
        <f t="shared" si="967"/>
        <v>0</v>
      </c>
      <c r="CG1925" s="1" t="b">
        <f t="shared" si="968"/>
        <v>0</v>
      </c>
      <c r="CH1925" s="1" t="b">
        <f t="shared" si="969"/>
        <v>0</v>
      </c>
      <c r="CI1925" s="1" t="b">
        <f t="shared" si="970"/>
        <v>0</v>
      </c>
      <c r="CJ1925" s="1" t="b">
        <f t="shared" si="971"/>
        <v>0</v>
      </c>
      <c r="CK1925" s="1" t="b">
        <f t="shared" si="972"/>
        <v>1</v>
      </c>
      <c r="CL1925" s="1" t="b">
        <f t="shared" si="973"/>
        <v>0</v>
      </c>
      <c r="CM1925" s="1" t="b">
        <f t="shared" si="974"/>
        <v>0</v>
      </c>
      <c r="CN1925" s="1" t="b">
        <f t="shared" si="975"/>
        <v>0</v>
      </c>
      <c r="CO1925" s="2" t="b">
        <f t="shared" si="976"/>
        <v>1</v>
      </c>
      <c r="CP1925" s="2" t="b">
        <f t="shared" si="977"/>
        <v>1</v>
      </c>
      <c r="CQ1925" s="2" t="b">
        <f t="shared" si="978"/>
        <v>0</v>
      </c>
      <c r="CR1925" s="6" t="str">
        <f t="shared" si="979"/>
        <v>Male</v>
      </c>
      <c r="CS1925" s="7">
        <f t="shared" si="980"/>
        <v>0</v>
      </c>
      <c r="CT1925" s="7">
        <f t="shared" si="981"/>
        <v>0</v>
      </c>
      <c r="CU1925" s="7">
        <f t="shared" si="982"/>
        <v>1</v>
      </c>
      <c r="CV1925" s="7">
        <f t="shared" si="983"/>
        <v>0</v>
      </c>
      <c r="CW1925" s="7">
        <f t="shared" si="1002"/>
        <v>0</v>
      </c>
      <c r="CX1925" s="1" t="b">
        <f t="shared" si="1003"/>
        <v>0</v>
      </c>
      <c r="CY1925" s="1" t="b">
        <f t="shared" si="1004"/>
        <v>1</v>
      </c>
      <c r="DG1925" s="1" t="b">
        <f t="shared" si="1005"/>
        <v>0</v>
      </c>
    </row>
    <row r="1926" spans="2:111" ht="304.5" x14ac:dyDescent="0.35">
      <c r="B1926" s="1" t="s">
        <v>13809</v>
      </c>
      <c r="C1926" s="9">
        <v>44417</v>
      </c>
      <c r="D1926" s="10" t="s">
        <v>13809</v>
      </c>
      <c r="E1926" s="1">
        <v>14</v>
      </c>
      <c r="F1926" s="1" t="s">
        <v>127</v>
      </c>
      <c r="G1926" s="1" t="s">
        <v>13809</v>
      </c>
      <c r="H1926" s="1" t="s">
        <v>13809</v>
      </c>
      <c r="I1926" s="2" t="s">
        <v>183</v>
      </c>
      <c r="J1926" s="2" t="s">
        <v>109</v>
      </c>
      <c r="K1926" s="2" t="s">
        <v>13809</v>
      </c>
      <c r="L1926" s="9">
        <v>44412</v>
      </c>
      <c r="M1926" s="2" t="s">
        <v>109</v>
      </c>
      <c r="N1926" s="2" t="s">
        <v>13809</v>
      </c>
      <c r="O1926" s="2" t="s">
        <v>110</v>
      </c>
      <c r="P1926" s="2" t="s">
        <v>111</v>
      </c>
      <c r="S1926" s="2" t="s">
        <v>112</v>
      </c>
      <c r="T1926" s="2" t="s">
        <v>111</v>
      </c>
      <c r="U1926" s="2" t="b">
        <v>1</v>
      </c>
      <c r="V1926" s="2" t="s">
        <v>113</v>
      </c>
      <c r="W1926" s="1" t="s">
        <v>112</v>
      </c>
      <c r="X1926" s="1" t="s">
        <v>114</v>
      </c>
      <c r="Y1926" s="2" t="s">
        <v>112</v>
      </c>
      <c r="Z1926" s="2" t="s">
        <v>111</v>
      </c>
      <c r="AA1926" s="2" t="s">
        <v>112</v>
      </c>
      <c r="AB1926" s="2">
        <v>2</v>
      </c>
      <c r="AC1926" s="1" t="s">
        <v>111</v>
      </c>
      <c r="AF1926" s="1" t="s">
        <v>111</v>
      </c>
      <c r="AJ1926" s="1" t="s">
        <v>115</v>
      </c>
      <c r="AK1926" s="1" t="s">
        <v>201</v>
      </c>
      <c r="AN1926" s="1" t="s">
        <v>6978</v>
      </c>
      <c r="AO1926" s="1" t="s">
        <v>130</v>
      </c>
      <c r="AS1926" s="1" t="s">
        <v>140</v>
      </c>
      <c r="AU1926" s="1" t="s">
        <v>132</v>
      </c>
      <c r="AZ1926" s="1" t="s">
        <v>120</v>
      </c>
      <c r="BA1926" s="1">
        <v>11.96</v>
      </c>
      <c r="BG1926" s="1" t="s">
        <v>6979</v>
      </c>
      <c r="BH1926" s="1">
        <v>11</v>
      </c>
      <c r="BJ1926" s="1" t="s">
        <v>112</v>
      </c>
      <c r="BK1926" s="1" t="s">
        <v>112</v>
      </c>
      <c r="BL1926" s="1" t="s">
        <v>142</v>
      </c>
      <c r="BQ1926" s="1" t="s">
        <v>121</v>
      </c>
      <c r="BR1926" s="1" t="s">
        <v>122</v>
      </c>
      <c r="BS1926" s="1" t="s">
        <v>112</v>
      </c>
      <c r="BU1926" s="34" t="s">
        <v>6980</v>
      </c>
      <c r="BV1926" s="9">
        <v>44484</v>
      </c>
      <c r="BW1926" s="34" t="s">
        <v>14608</v>
      </c>
      <c r="BX1926" s="2" t="s">
        <v>111</v>
      </c>
      <c r="BY1926" s="2" t="s">
        <v>136</v>
      </c>
      <c r="BZ1926" s="2" t="s">
        <v>124</v>
      </c>
      <c r="CA1926" s="2">
        <v>2</v>
      </c>
      <c r="CB1926" s="1" t="s">
        <v>188</v>
      </c>
      <c r="CC1926" s="2" t="s">
        <v>126</v>
      </c>
      <c r="CD1926" s="1" t="b">
        <f>AND(E1926&lt;30,NOT(E1926="."),NOT(E1926=""))</f>
        <v>1</v>
      </c>
      <c r="CE1926" s="1" t="b">
        <f>AND(E1926&lt;18,NOT(E1926="."),NOT(E1926=""))</f>
        <v>1</v>
      </c>
      <c r="CF1926" s="1" t="b">
        <f t="shared" si="967"/>
        <v>0</v>
      </c>
      <c r="CG1926" s="1" t="b">
        <f t="shared" si="968"/>
        <v>1</v>
      </c>
      <c r="CH1926" s="1" t="b">
        <f t="shared" si="969"/>
        <v>0</v>
      </c>
      <c r="CI1926" s="1" t="b">
        <f t="shared" si="970"/>
        <v>0</v>
      </c>
      <c r="CJ1926" s="1" t="b">
        <f t="shared" si="971"/>
        <v>0</v>
      </c>
      <c r="CK1926" s="1" t="b">
        <f t="shared" si="972"/>
        <v>0</v>
      </c>
      <c r="CL1926" s="1" t="b">
        <f t="shared" si="973"/>
        <v>0</v>
      </c>
      <c r="CM1926" s="1" t="b">
        <f t="shared" si="974"/>
        <v>0</v>
      </c>
      <c r="CN1926" s="1" t="b">
        <f t="shared" si="975"/>
        <v>0</v>
      </c>
      <c r="CO1926" s="2" t="b">
        <f t="shared" si="976"/>
        <v>1</v>
      </c>
      <c r="CP1926" s="2" t="b">
        <f t="shared" si="977"/>
        <v>1</v>
      </c>
      <c r="CQ1926" s="2" t="b">
        <f t="shared" si="978"/>
        <v>0</v>
      </c>
      <c r="CR1926" s="6" t="str">
        <f t="shared" si="979"/>
        <v>Male</v>
      </c>
      <c r="CS1926" s="7">
        <f t="shared" si="980"/>
        <v>1</v>
      </c>
      <c r="CT1926" s="7">
        <f t="shared" si="981"/>
        <v>0</v>
      </c>
      <c r="CU1926" s="7">
        <f t="shared" si="982"/>
        <v>0</v>
      </c>
      <c r="CV1926" s="7">
        <f t="shared" si="983"/>
        <v>1</v>
      </c>
      <c r="CW1926" s="7">
        <f t="shared" si="1002"/>
        <v>0</v>
      </c>
      <c r="CX1926" s="1" t="b">
        <f t="shared" si="1003"/>
        <v>1</v>
      </c>
      <c r="CY1926" s="1" t="b">
        <f t="shared" si="1004"/>
        <v>0</v>
      </c>
      <c r="DG1926" s="1" t="b">
        <f t="shared" si="1005"/>
        <v>1</v>
      </c>
    </row>
    <row r="1927" spans="2:111" ht="29" x14ac:dyDescent="0.35">
      <c r="B1927" s="1" t="s">
        <v>13809</v>
      </c>
      <c r="C1927" s="9">
        <v>44417</v>
      </c>
      <c r="D1927" s="10" t="s">
        <v>13809</v>
      </c>
      <c r="E1927" s="1">
        <v>23</v>
      </c>
      <c r="F1927" s="1" t="s">
        <v>127</v>
      </c>
      <c r="G1927" s="1" t="s">
        <v>13809</v>
      </c>
      <c r="H1927" s="1" t="s">
        <v>13809</v>
      </c>
      <c r="I1927" s="9">
        <v>44261</v>
      </c>
      <c r="J1927" s="2" t="s">
        <v>128</v>
      </c>
      <c r="K1927" s="2" t="s">
        <v>13809</v>
      </c>
      <c r="L1927" s="9">
        <v>44289</v>
      </c>
      <c r="M1927" s="2" t="s">
        <v>128</v>
      </c>
      <c r="N1927" s="2" t="s">
        <v>13809</v>
      </c>
      <c r="O1927" s="2" t="s">
        <v>110</v>
      </c>
      <c r="P1927" s="2" t="s">
        <v>111</v>
      </c>
      <c r="S1927" s="2" t="s">
        <v>111</v>
      </c>
      <c r="T1927" s="2" t="s">
        <v>112</v>
      </c>
      <c r="U1927" s="2" t="b">
        <v>1</v>
      </c>
      <c r="V1927" s="2" t="s">
        <v>113</v>
      </c>
      <c r="W1927" s="1" t="s">
        <v>112</v>
      </c>
      <c r="X1927" s="1" t="s">
        <v>110</v>
      </c>
      <c r="Y1927" s="2" t="s">
        <v>112</v>
      </c>
      <c r="Z1927" s="2" t="s">
        <v>111</v>
      </c>
      <c r="AA1927" s="2" t="s">
        <v>112</v>
      </c>
      <c r="AB1927" s="2">
        <v>2</v>
      </c>
      <c r="AC1927" s="1" t="s">
        <v>111</v>
      </c>
      <c r="AF1927" s="1" t="s">
        <v>111</v>
      </c>
      <c r="AJ1927" s="1" t="s">
        <v>115</v>
      </c>
      <c r="AK1927" s="1" t="s">
        <v>129</v>
      </c>
      <c r="AO1927" s="1" t="s">
        <v>171</v>
      </c>
      <c r="AP1927" s="11" t="s">
        <v>382</v>
      </c>
      <c r="AS1927" s="1" t="s">
        <v>118</v>
      </c>
      <c r="AU1927" s="1" t="s">
        <v>243</v>
      </c>
      <c r="BJ1927" s="1" t="s">
        <v>112</v>
      </c>
      <c r="BK1927" s="1" t="s">
        <v>112</v>
      </c>
      <c r="BL1927" s="1" t="s">
        <v>226</v>
      </c>
      <c r="BQ1927" s="1" t="s">
        <v>121</v>
      </c>
      <c r="BR1927" s="1" t="s">
        <v>122</v>
      </c>
      <c r="BS1927" s="1" t="s">
        <v>112</v>
      </c>
      <c r="BU1927" s="34" t="s">
        <v>6981</v>
      </c>
      <c r="BV1927" s="9">
        <v>44448</v>
      </c>
      <c r="BW1927" s="34" t="s">
        <v>6982</v>
      </c>
      <c r="BY1927" s="2" t="s">
        <v>123</v>
      </c>
      <c r="BZ1927" s="2" t="s">
        <v>124</v>
      </c>
      <c r="CA1927" s="2">
        <v>2</v>
      </c>
      <c r="CB1927" s="1" t="s">
        <v>256</v>
      </c>
      <c r="CC1927" s="2" t="s">
        <v>126</v>
      </c>
      <c r="CD1927" s="1" t="b">
        <f>AND(E1927&lt;30,NOT(E1927="."),NOT(E1927=""))</f>
        <v>1</v>
      </c>
      <c r="CE1927" s="1" t="b">
        <f>AND(E1927&lt;18,NOT(E1927="."),NOT(E1927=""))</f>
        <v>0</v>
      </c>
      <c r="CF1927" s="1" t="b">
        <f t="shared" si="967"/>
        <v>0</v>
      </c>
      <c r="CG1927" s="1" t="b">
        <f t="shared" si="968"/>
        <v>0</v>
      </c>
      <c r="CH1927" s="1" t="b">
        <f t="shared" si="969"/>
        <v>0</v>
      </c>
      <c r="CI1927" s="1" t="b">
        <f t="shared" si="970"/>
        <v>1</v>
      </c>
      <c r="CJ1927" s="1" t="b">
        <f t="shared" si="971"/>
        <v>0</v>
      </c>
      <c r="CK1927" s="1" t="b">
        <f t="shared" si="972"/>
        <v>0</v>
      </c>
      <c r="CL1927" s="1" t="b">
        <f t="shared" si="973"/>
        <v>0</v>
      </c>
      <c r="CM1927" s="1" t="b">
        <f t="shared" si="974"/>
        <v>0</v>
      </c>
      <c r="CN1927" s="1" t="b">
        <f t="shared" si="975"/>
        <v>0</v>
      </c>
      <c r="CO1927" s="2" t="b">
        <f t="shared" si="976"/>
        <v>1</v>
      </c>
      <c r="CP1927" s="2" t="b">
        <f t="shared" si="977"/>
        <v>1</v>
      </c>
      <c r="CQ1927" s="2" t="b">
        <f t="shared" si="978"/>
        <v>0</v>
      </c>
      <c r="CR1927" s="6" t="str">
        <f t="shared" si="979"/>
        <v>Male</v>
      </c>
      <c r="CS1927" s="7">
        <f t="shared" si="980"/>
        <v>0</v>
      </c>
      <c r="CT1927" s="7">
        <f t="shared" si="981"/>
        <v>1</v>
      </c>
      <c r="CU1927" s="7">
        <f t="shared" si="982"/>
        <v>0</v>
      </c>
      <c r="CV1927" s="7">
        <f t="shared" si="983"/>
        <v>0</v>
      </c>
      <c r="CW1927" s="7">
        <f t="shared" si="1002"/>
        <v>1</v>
      </c>
      <c r="CX1927" s="1" t="b">
        <f t="shared" si="1003"/>
        <v>1</v>
      </c>
      <c r="CY1927" s="1" t="b">
        <f t="shared" si="1004"/>
        <v>1</v>
      </c>
      <c r="DG1927" s="1" t="b">
        <f t="shared" si="1005"/>
        <v>0</v>
      </c>
    </row>
    <row r="1928" spans="2:111" ht="29" x14ac:dyDescent="0.35">
      <c r="B1928" s="1" t="s">
        <v>13809</v>
      </c>
      <c r="C1928" s="9">
        <v>44417</v>
      </c>
      <c r="D1928" s="10" t="s">
        <v>13809</v>
      </c>
      <c r="E1928" s="1">
        <v>13</v>
      </c>
      <c r="F1928" s="1" t="s">
        <v>127</v>
      </c>
      <c r="G1928" s="1" t="s">
        <v>13809</v>
      </c>
      <c r="H1928" s="1" t="s">
        <v>13809</v>
      </c>
      <c r="I1928" s="9">
        <v>44363</v>
      </c>
      <c r="J1928" s="2" t="s">
        <v>109</v>
      </c>
      <c r="K1928" s="2" t="s">
        <v>13809</v>
      </c>
      <c r="L1928" s="9">
        <v>44384</v>
      </c>
      <c r="M1928" s="2" t="s">
        <v>109</v>
      </c>
      <c r="N1928" s="2" t="s">
        <v>13809</v>
      </c>
      <c r="O1928" s="2" t="s">
        <v>110</v>
      </c>
      <c r="P1928" s="2" t="s">
        <v>111</v>
      </c>
      <c r="S1928" s="2" t="s">
        <v>112</v>
      </c>
      <c r="T1928" s="2" t="s">
        <v>111</v>
      </c>
      <c r="U1928" s="2" t="b">
        <v>1</v>
      </c>
      <c r="V1928" s="2" t="s">
        <v>113</v>
      </c>
      <c r="W1928" s="1" t="s">
        <v>112</v>
      </c>
      <c r="X1928" s="1" t="s">
        <v>114</v>
      </c>
      <c r="Y1928" s="2" t="s">
        <v>112</v>
      </c>
      <c r="Z1928" s="2" t="s">
        <v>111</v>
      </c>
      <c r="AA1928" s="2" t="s">
        <v>112</v>
      </c>
      <c r="AB1928" s="2">
        <v>10</v>
      </c>
      <c r="AC1928" s="1" t="s">
        <v>112</v>
      </c>
      <c r="AD1928" s="1" t="s">
        <v>6759</v>
      </c>
      <c r="AF1928" s="1" t="s">
        <v>111</v>
      </c>
      <c r="AJ1928" s="1" t="s">
        <v>115</v>
      </c>
      <c r="AK1928" s="1" t="s">
        <v>194</v>
      </c>
      <c r="AN1928" s="1" t="s">
        <v>13223</v>
      </c>
      <c r="AO1928" s="1" t="s">
        <v>130</v>
      </c>
      <c r="AS1928" s="1" t="s">
        <v>118</v>
      </c>
      <c r="AU1928" s="1" t="s">
        <v>132</v>
      </c>
      <c r="AZ1928" s="1" t="s">
        <v>120</v>
      </c>
      <c r="BA1928" s="1" t="s">
        <v>13224</v>
      </c>
      <c r="BG1928" s="1" t="s">
        <v>13225</v>
      </c>
      <c r="BH1928" s="1" t="s">
        <v>13226</v>
      </c>
      <c r="BJ1928" s="1" t="s">
        <v>112</v>
      </c>
      <c r="BK1928" s="1" t="s">
        <v>112</v>
      </c>
      <c r="BL1928" s="1" t="s">
        <v>2243</v>
      </c>
      <c r="BQ1928" s="1" t="s">
        <v>121</v>
      </c>
      <c r="BR1928" s="1" t="s">
        <v>122</v>
      </c>
      <c r="BS1928" s="1" t="s">
        <v>111</v>
      </c>
      <c r="BT1928" s="34" t="s">
        <v>13227</v>
      </c>
      <c r="BU1928" s="34" t="s">
        <v>13228</v>
      </c>
      <c r="BV1928" s="9">
        <v>44916</v>
      </c>
      <c r="BW1928" s="34" t="s">
        <v>13229</v>
      </c>
      <c r="BY1928" s="2" t="s">
        <v>136</v>
      </c>
      <c r="BZ1928" s="2" t="s">
        <v>124</v>
      </c>
      <c r="CA1928" s="2">
        <v>2</v>
      </c>
      <c r="CB1928" s="1" t="s">
        <v>233</v>
      </c>
      <c r="CC1928" s="2" t="s">
        <v>126</v>
      </c>
      <c r="CD1928" s="1" t="b">
        <v>1</v>
      </c>
      <c r="CE1928" s="1" t="b">
        <v>1</v>
      </c>
      <c r="CF1928" s="1" t="b">
        <f t="shared" si="967"/>
        <v>0</v>
      </c>
      <c r="CG1928" s="1" t="b">
        <f t="shared" si="968"/>
        <v>1</v>
      </c>
      <c r="CH1928" s="1" t="b">
        <f t="shared" si="969"/>
        <v>0</v>
      </c>
      <c r="CI1928" s="1" t="b">
        <f t="shared" si="970"/>
        <v>0</v>
      </c>
      <c r="CJ1928" s="1" t="b">
        <f t="shared" si="971"/>
        <v>0</v>
      </c>
      <c r="CK1928" s="1" t="b">
        <f t="shared" si="972"/>
        <v>0</v>
      </c>
      <c r="CL1928" s="1" t="b">
        <f t="shared" si="973"/>
        <v>0</v>
      </c>
      <c r="CM1928" s="1" t="b">
        <f t="shared" si="974"/>
        <v>0</v>
      </c>
      <c r="CN1928" s="1" t="b">
        <f t="shared" si="975"/>
        <v>0</v>
      </c>
      <c r="CO1928" s="2" t="b">
        <f t="shared" si="976"/>
        <v>0</v>
      </c>
      <c r="CP1928" s="2" t="b">
        <f t="shared" si="977"/>
        <v>0</v>
      </c>
      <c r="CQ1928" s="2" t="b">
        <f t="shared" si="978"/>
        <v>1</v>
      </c>
      <c r="CR1928" s="6" t="str">
        <f t="shared" si="979"/>
        <v>Male</v>
      </c>
      <c r="CS1928" s="7">
        <f t="shared" si="980"/>
        <v>1</v>
      </c>
      <c r="CT1928" s="7">
        <f t="shared" si="981"/>
        <v>0</v>
      </c>
      <c r="CU1928" s="7">
        <f t="shared" si="982"/>
        <v>0</v>
      </c>
      <c r="CV1928" s="7">
        <f t="shared" si="983"/>
        <v>1</v>
      </c>
    </row>
    <row r="1929" spans="2:111" x14ac:dyDescent="0.35">
      <c r="B1929" s="1" t="s">
        <v>13809</v>
      </c>
      <c r="C1929" s="9">
        <v>44417</v>
      </c>
      <c r="D1929" s="10" t="s">
        <v>13809</v>
      </c>
      <c r="E1929" s="1">
        <v>28</v>
      </c>
      <c r="F1929" s="1" t="s">
        <v>127</v>
      </c>
      <c r="G1929" s="1" t="s">
        <v>13809</v>
      </c>
      <c r="H1929" s="1" t="s">
        <v>13809</v>
      </c>
      <c r="I1929" s="9">
        <v>44288</v>
      </c>
      <c r="J1929" s="2" t="s">
        <v>128</v>
      </c>
      <c r="K1929" s="2" t="s">
        <v>13809</v>
      </c>
      <c r="L1929" s="9">
        <v>44323</v>
      </c>
      <c r="M1929" s="2" t="s">
        <v>128</v>
      </c>
      <c r="N1929" s="2" t="s">
        <v>13809</v>
      </c>
      <c r="O1929" s="2" t="s">
        <v>110</v>
      </c>
      <c r="P1929" s="2" t="s">
        <v>111</v>
      </c>
      <c r="S1929" s="2" t="s">
        <v>112</v>
      </c>
      <c r="T1929" s="2" t="s">
        <v>111</v>
      </c>
      <c r="U1929" s="2" t="b">
        <v>1</v>
      </c>
      <c r="V1929" s="2" t="s">
        <v>113</v>
      </c>
      <c r="W1929" s="1" t="s">
        <v>112</v>
      </c>
      <c r="X1929" s="1" t="s">
        <v>110</v>
      </c>
      <c r="Y1929" s="2" t="s">
        <v>111</v>
      </c>
      <c r="AF1929" s="1" t="s">
        <v>111</v>
      </c>
      <c r="AJ1929" s="1" t="s">
        <v>115</v>
      </c>
      <c r="AK1929" s="1" t="s">
        <v>129</v>
      </c>
      <c r="AO1929" s="1" t="s">
        <v>130</v>
      </c>
      <c r="AS1929" s="1" t="s">
        <v>118</v>
      </c>
      <c r="AU1929" s="1" t="s">
        <v>132</v>
      </c>
      <c r="AZ1929" s="1" t="s">
        <v>155</v>
      </c>
      <c r="BA1929" s="1">
        <v>18.3</v>
      </c>
      <c r="BJ1929" s="1" t="s">
        <v>112</v>
      </c>
      <c r="BK1929" s="1" t="s">
        <v>112</v>
      </c>
      <c r="BL1929" s="1" t="s">
        <v>142</v>
      </c>
      <c r="BQ1929" s="1" t="s">
        <v>121</v>
      </c>
      <c r="BR1929" s="1" t="s">
        <v>122</v>
      </c>
      <c r="BS1929" s="1" t="s">
        <v>112</v>
      </c>
      <c r="BV1929" s="9">
        <v>44417</v>
      </c>
      <c r="BW1929" s="34" t="s">
        <v>6983</v>
      </c>
      <c r="BX1929" s="2" t="s">
        <v>111</v>
      </c>
      <c r="BY1929" s="2" t="s">
        <v>136</v>
      </c>
      <c r="BZ1929" s="2" t="s">
        <v>124</v>
      </c>
      <c r="CA1929" s="2">
        <v>2</v>
      </c>
      <c r="CB1929" s="1" t="s">
        <v>5320</v>
      </c>
      <c r="CC1929" s="2" t="s">
        <v>126</v>
      </c>
      <c r="CD1929" s="1" t="b">
        <f t="shared" ref="CD1929:CD1942" si="1008">AND(E1929&lt;30,NOT(E1929="."),NOT(E1929=""))</f>
        <v>1</v>
      </c>
      <c r="CE1929" s="1" t="b">
        <f t="shared" ref="CE1929:CE1942" si="1009">AND(E1929&lt;18,NOT(E1929="."),NOT(E1929=""))</f>
        <v>0</v>
      </c>
      <c r="CF1929" s="1" t="b">
        <f t="shared" si="967"/>
        <v>0</v>
      </c>
      <c r="CG1929" s="1" t="b">
        <f t="shared" si="968"/>
        <v>0</v>
      </c>
      <c r="CH1929" s="1" t="b">
        <f t="shared" si="969"/>
        <v>0</v>
      </c>
      <c r="CI1929" s="1" t="b">
        <f t="shared" si="970"/>
        <v>0</v>
      </c>
      <c r="CJ1929" s="1" t="b">
        <f t="shared" si="971"/>
        <v>1</v>
      </c>
      <c r="CK1929" s="1" t="b">
        <f t="shared" si="972"/>
        <v>0</v>
      </c>
      <c r="CL1929" s="1" t="b">
        <f t="shared" si="973"/>
        <v>0</v>
      </c>
      <c r="CM1929" s="1" t="b">
        <f t="shared" si="974"/>
        <v>0</v>
      </c>
      <c r="CN1929" s="1" t="b">
        <f t="shared" si="975"/>
        <v>0</v>
      </c>
      <c r="CO1929" s="2" t="b">
        <f t="shared" si="976"/>
        <v>0</v>
      </c>
      <c r="CP1929" s="2" t="b">
        <f t="shared" si="977"/>
        <v>0</v>
      </c>
      <c r="CQ1929" s="2" t="b">
        <f t="shared" si="978"/>
        <v>0</v>
      </c>
      <c r="CR1929" s="6" t="str">
        <f t="shared" si="979"/>
        <v>Male</v>
      </c>
      <c r="CS1929" s="7">
        <f t="shared" si="980"/>
        <v>0</v>
      </c>
      <c r="CT1929" s="7">
        <f t="shared" si="981"/>
        <v>1</v>
      </c>
      <c r="CU1929" s="7">
        <f t="shared" si="982"/>
        <v>0</v>
      </c>
      <c r="CV1929" s="7">
        <f t="shared" si="983"/>
        <v>0</v>
      </c>
      <c r="CW1929" s="7">
        <f t="shared" ref="CW1929:CW1942" si="1010">COUNTIF(M1929,"=*moderna*")</f>
        <v>1</v>
      </c>
      <c r="CX1929" s="1" t="b">
        <f t="shared" ref="CX1929:CX1942" si="1011">AND(E1929&lt;30,NOT(E1929="."),NOT(E1929=""))</f>
        <v>1</v>
      </c>
      <c r="CY1929" s="1" t="b">
        <f t="shared" ref="CY1929:CY1942" si="1012">AND(E1929&gt;17,E1929&lt;41,NOT(E1929="."),NOT(E1929=""))</f>
        <v>1</v>
      </c>
      <c r="DG1929" s="1" t="b">
        <f t="shared" ref="DG1929:DG1942" si="1013">AND(E1929&gt;4,E1929&lt;18,NOT(E1929=""),NOT(E1929="."))</f>
        <v>0</v>
      </c>
    </row>
    <row r="1930" spans="2:111" ht="217.5" x14ac:dyDescent="0.35">
      <c r="B1930" s="1" t="s">
        <v>13809</v>
      </c>
      <c r="C1930" s="9">
        <v>44418</v>
      </c>
      <c r="D1930" s="10" t="s">
        <v>13809</v>
      </c>
      <c r="E1930" s="1">
        <v>15</v>
      </c>
      <c r="F1930" s="1" t="s">
        <v>127</v>
      </c>
      <c r="G1930" s="1" t="s">
        <v>13809</v>
      </c>
      <c r="H1930" s="1" t="s">
        <v>13809</v>
      </c>
      <c r="I1930" s="2" t="s">
        <v>183</v>
      </c>
      <c r="J1930" s="2" t="s">
        <v>163</v>
      </c>
      <c r="K1930" s="2" t="s">
        <v>13809</v>
      </c>
      <c r="L1930" s="9">
        <v>44415</v>
      </c>
      <c r="M1930" s="2" t="s">
        <v>109</v>
      </c>
      <c r="N1930" s="2" t="s">
        <v>13809</v>
      </c>
      <c r="O1930" s="2" t="s">
        <v>110</v>
      </c>
      <c r="P1930" s="2" t="s">
        <v>111</v>
      </c>
      <c r="S1930" s="2" t="s">
        <v>112</v>
      </c>
      <c r="T1930" s="2" t="s">
        <v>111</v>
      </c>
      <c r="U1930" s="2" t="b">
        <v>1</v>
      </c>
      <c r="V1930" s="2" t="s">
        <v>113</v>
      </c>
      <c r="W1930" s="1" t="s">
        <v>112</v>
      </c>
      <c r="Y1930" s="2" t="s">
        <v>112</v>
      </c>
      <c r="Z1930" s="2" t="s">
        <v>111</v>
      </c>
      <c r="AA1930" s="2" t="s">
        <v>112</v>
      </c>
      <c r="AB1930" s="2">
        <v>2</v>
      </c>
      <c r="AC1930" s="1" t="s">
        <v>111</v>
      </c>
      <c r="AF1930" s="1" t="s">
        <v>111</v>
      </c>
      <c r="AJ1930" s="1" t="s">
        <v>115</v>
      </c>
      <c r="AK1930" s="1" t="s">
        <v>129</v>
      </c>
      <c r="AO1930" s="1" t="s">
        <v>221</v>
      </c>
      <c r="AS1930" s="21" t="s">
        <v>6984</v>
      </c>
      <c r="AZ1930" s="1" t="s">
        <v>133</v>
      </c>
      <c r="BA1930" s="1" t="s">
        <v>6985</v>
      </c>
      <c r="BJ1930" s="1" t="s">
        <v>112</v>
      </c>
      <c r="BK1930" s="1" t="s">
        <v>112</v>
      </c>
      <c r="BL1930" s="1" t="s">
        <v>361</v>
      </c>
      <c r="BM1930" s="1" t="s">
        <v>6986</v>
      </c>
      <c r="BQ1930" s="1" t="s">
        <v>121</v>
      </c>
      <c r="BR1930" s="1" t="s">
        <v>122</v>
      </c>
      <c r="BS1930" s="1" t="s">
        <v>111</v>
      </c>
      <c r="BT1930" s="34" t="s">
        <v>1184</v>
      </c>
      <c r="BU1930" s="34" t="s">
        <v>6987</v>
      </c>
      <c r="BV1930" s="9">
        <v>44418</v>
      </c>
      <c r="BW1930" s="34" t="s">
        <v>14609</v>
      </c>
      <c r="BY1930" s="2" t="s">
        <v>156</v>
      </c>
      <c r="BZ1930" s="2" t="s">
        <v>124</v>
      </c>
      <c r="CA1930" s="2">
        <v>2</v>
      </c>
      <c r="CB1930" s="1" t="s">
        <v>6988</v>
      </c>
      <c r="CC1930" s="2" t="s">
        <v>126</v>
      </c>
      <c r="CD1930" s="1" t="b">
        <f t="shared" si="1008"/>
        <v>1</v>
      </c>
      <c r="CE1930" s="1" t="b">
        <f t="shared" si="1009"/>
        <v>1</v>
      </c>
      <c r="CF1930" s="1" t="b">
        <f t="shared" si="967"/>
        <v>0</v>
      </c>
      <c r="CG1930" s="1" t="b">
        <f t="shared" si="968"/>
        <v>1</v>
      </c>
      <c r="CH1930" s="1" t="b">
        <f t="shared" si="969"/>
        <v>0</v>
      </c>
      <c r="CI1930" s="1" t="b">
        <f t="shared" si="970"/>
        <v>0</v>
      </c>
      <c r="CJ1930" s="1" t="b">
        <f t="shared" si="971"/>
        <v>0</v>
      </c>
      <c r="CK1930" s="1" t="b">
        <f t="shared" si="972"/>
        <v>0</v>
      </c>
      <c r="CL1930" s="1" t="b">
        <f t="shared" si="973"/>
        <v>0</v>
      </c>
      <c r="CM1930" s="1" t="b">
        <f t="shared" si="974"/>
        <v>0</v>
      </c>
      <c r="CN1930" s="1" t="b">
        <f t="shared" si="975"/>
        <v>0</v>
      </c>
      <c r="CO1930" s="2" t="b">
        <f t="shared" si="976"/>
        <v>1</v>
      </c>
      <c r="CP1930" s="2" t="b">
        <f t="shared" si="977"/>
        <v>1</v>
      </c>
      <c r="CQ1930" s="2" t="b">
        <f t="shared" si="978"/>
        <v>0</v>
      </c>
      <c r="CR1930" s="6" t="str">
        <f t="shared" si="979"/>
        <v>Male</v>
      </c>
      <c r="CS1930" s="7">
        <f t="shared" si="980"/>
        <v>0</v>
      </c>
      <c r="CT1930" s="7">
        <f t="shared" si="981"/>
        <v>0</v>
      </c>
      <c r="CU1930" s="7">
        <f t="shared" si="982"/>
        <v>0</v>
      </c>
      <c r="CV1930" s="7">
        <f t="shared" si="983"/>
        <v>1</v>
      </c>
      <c r="CW1930" s="7">
        <f t="shared" si="1010"/>
        <v>0</v>
      </c>
      <c r="CX1930" s="1" t="b">
        <f t="shared" si="1011"/>
        <v>1</v>
      </c>
      <c r="CY1930" s="1" t="b">
        <f t="shared" si="1012"/>
        <v>0</v>
      </c>
      <c r="DG1930" s="1" t="b">
        <f t="shared" si="1013"/>
        <v>1</v>
      </c>
    </row>
    <row r="1931" spans="2:111" ht="72.5" x14ac:dyDescent="0.35">
      <c r="B1931" s="1" t="s">
        <v>13809</v>
      </c>
      <c r="C1931" s="9">
        <v>44418</v>
      </c>
      <c r="D1931" s="10" t="s">
        <v>13809</v>
      </c>
      <c r="E1931" s="1">
        <v>43</v>
      </c>
      <c r="F1931" s="1" t="s">
        <v>127</v>
      </c>
      <c r="G1931" s="1" t="s">
        <v>13809</v>
      </c>
      <c r="H1931" s="1" t="s">
        <v>13809</v>
      </c>
      <c r="I1931" s="9">
        <v>44287</v>
      </c>
      <c r="J1931" s="2" t="s">
        <v>409</v>
      </c>
      <c r="K1931" s="2" t="s">
        <v>13809</v>
      </c>
      <c r="M1931" s="2" t="s">
        <v>163</v>
      </c>
      <c r="N1931" s="2" t="s">
        <v>13809</v>
      </c>
      <c r="O1931" s="2" t="s">
        <v>110</v>
      </c>
      <c r="P1931" s="2" t="s">
        <v>111</v>
      </c>
      <c r="S1931" s="2" t="s">
        <v>111</v>
      </c>
      <c r="T1931" s="2" t="s">
        <v>112</v>
      </c>
      <c r="U1931" s="2" t="b">
        <v>1</v>
      </c>
      <c r="V1931" s="2" t="s">
        <v>126</v>
      </c>
      <c r="W1931" s="1" t="s">
        <v>112</v>
      </c>
      <c r="X1931" s="1" t="s">
        <v>138</v>
      </c>
      <c r="Y1931" s="2" t="s">
        <v>112</v>
      </c>
      <c r="Z1931" s="2" t="s">
        <v>112</v>
      </c>
      <c r="AA1931" s="2" t="s">
        <v>111</v>
      </c>
      <c r="AB1931" s="2">
        <v>0</v>
      </c>
      <c r="AC1931" s="1" t="s">
        <v>112</v>
      </c>
      <c r="AF1931" s="1" t="s">
        <v>111</v>
      </c>
      <c r="AJ1931" s="1" t="s">
        <v>115</v>
      </c>
      <c r="AK1931" s="1" t="s">
        <v>201</v>
      </c>
      <c r="AN1931" s="1" t="s">
        <v>6989</v>
      </c>
      <c r="AO1931" s="1" t="s">
        <v>151</v>
      </c>
      <c r="BJ1931" s="1" t="s">
        <v>112</v>
      </c>
      <c r="BK1931" s="1" t="s">
        <v>111</v>
      </c>
      <c r="BQ1931" s="1" t="s">
        <v>121</v>
      </c>
      <c r="BR1931" s="1" t="s">
        <v>122</v>
      </c>
      <c r="BS1931" s="1" t="s">
        <v>111</v>
      </c>
      <c r="BT1931" s="34" t="s">
        <v>6990</v>
      </c>
      <c r="BU1931" s="34" t="s">
        <v>121</v>
      </c>
      <c r="BV1931" s="9">
        <v>44462</v>
      </c>
      <c r="BW1931" s="34" t="s">
        <v>6991</v>
      </c>
      <c r="BX1931" s="2" t="s">
        <v>112</v>
      </c>
      <c r="BY1931" s="2" t="s">
        <v>153</v>
      </c>
      <c r="BZ1931" s="2" t="s">
        <v>162</v>
      </c>
      <c r="CA1931" s="2">
        <v>1</v>
      </c>
      <c r="CB1931" s="1" t="s">
        <v>335</v>
      </c>
      <c r="CD1931" s="1" t="b">
        <f t="shared" si="1008"/>
        <v>0</v>
      </c>
      <c r="CE1931" s="1" t="b">
        <f t="shared" si="1009"/>
        <v>0</v>
      </c>
      <c r="CF1931" s="1" t="b">
        <f t="shared" ref="CF1931:CF1942" si="1014">AND(E1931&gt;4,E1931&lt;12,NOT(E1931=""),NOT(E1931="."))</f>
        <v>0</v>
      </c>
      <c r="CG1931" s="1" t="b">
        <f t="shared" ref="CG1931:CG1942" si="1015">AND(E1931&gt;11,E1931&lt;16,NOT(E1931=""),NOT(E1931="."))</f>
        <v>0</v>
      </c>
      <c r="CH1931" s="1" t="b">
        <f t="shared" ref="CH1931:CH1942" si="1016">AND(E1931&gt;15,E1931&lt;18)</f>
        <v>0</v>
      </c>
      <c r="CI1931" s="1" t="b">
        <f t="shared" ref="CI1931:CI1942" si="1017">AND(E1931&gt;17,E1931&lt;25)</f>
        <v>0</v>
      </c>
      <c r="CJ1931" s="1" t="b">
        <f t="shared" ref="CJ1931:CJ1942" si="1018">AND(E1931&gt;24,E1931&lt;30)</f>
        <v>0</v>
      </c>
      <c r="CK1931" s="1" t="b">
        <f t="shared" ref="CK1931:CK1942" si="1019">AND(E1931&gt;29,E1931&lt;40)</f>
        <v>0</v>
      </c>
      <c r="CL1931" s="1" t="b">
        <f t="shared" ref="CL1931:CL1942" si="1020">AND(E1931&gt;39,E1931&lt;50)</f>
        <v>1</v>
      </c>
      <c r="CM1931" s="1" t="b">
        <f t="shared" ref="CM1931:CM1942" si="1021">AND(E1931&gt;49,E1931&lt;65)</f>
        <v>0</v>
      </c>
      <c r="CN1931" s="1" t="b">
        <f t="shared" ref="CN1931:CN1942" si="1022">AND(E1931&gt;64,NOT(E1931="."),NOT(E1931=""))</f>
        <v>0</v>
      </c>
      <c r="CO1931" s="2" t="b">
        <f t="shared" ref="CO1931:CO1942" si="1023">AND(AB1931&lt;7,NOT(AB1931="."),NOT(AB1931=""))</f>
        <v>1</v>
      </c>
      <c r="CP1931" s="2" t="b">
        <f t="shared" ref="CP1931:CP1942" si="1024">AND(AB1931&lt;8,NOT(AB1931="."),NOT(AB1931=""))</f>
        <v>1</v>
      </c>
      <c r="CQ1931" s="2" t="b">
        <f t="shared" ref="CQ1931:CQ1942" si="1025">AND(AB1931&gt;7,AB1931&lt;22,NOT(AB1931=""),NOT(AB1931="."))</f>
        <v>0</v>
      </c>
      <c r="CR1931" s="6" t="str">
        <f t="shared" ref="CR1931:CR1942" si="1026">F1931</f>
        <v>Male</v>
      </c>
      <c r="CS1931" s="7">
        <f t="shared" ref="CS1931:CS1942" si="1027">COUNTIF(J1931,"=*pfizer*")</f>
        <v>0</v>
      </c>
      <c r="CT1931" s="7">
        <f t="shared" ref="CT1931:CT1942" si="1028">COUNTIF(J1931,"=*moderna*")</f>
        <v>0</v>
      </c>
      <c r="CU1931" s="7">
        <f t="shared" ref="CU1931:CU1942" si="1029">COUNTIF(J1931,"=*janssen*")</f>
        <v>1</v>
      </c>
      <c r="CV1931" s="7">
        <f t="shared" ref="CV1931:CV1942" si="1030">COUNTIF(M1931,"=*pfizer*")</f>
        <v>0</v>
      </c>
      <c r="CW1931" s="7">
        <f t="shared" si="1010"/>
        <v>0</v>
      </c>
      <c r="CX1931" s="1" t="b">
        <f t="shared" si="1011"/>
        <v>0</v>
      </c>
      <c r="CY1931" s="1" t="b">
        <f t="shared" si="1012"/>
        <v>0</v>
      </c>
      <c r="DG1931" s="1" t="b">
        <f t="shared" si="1013"/>
        <v>0</v>
      </c>
    </row>
    <row r="1932" spans="2:111" ht="72.5" x14ac:dyDescent="0.35">
      <c r="B1932" s="1" t="s">
        <v>13809</v>
      </c>
      <c r="C1932" s="9">
        <v>44418</v>
      </c>
      <c r="D1932" s="10" t="s">
        <v>13809</v>
      </c>
      <c r="E1932" s="1">
        <v>13</v>
      </c>
      <c r="F1932" s="1" t="s">
        <v>108</v>
      </c>
      <c r="G1932" s="1" t="s">
        <v>13809</v>
      </c>
      <c r="H1932" s="1" t="s">
        <v>13809</v>
      </c>
      <c r="I1932" s="9">
        <v>44399</v>
      </c>
      <c r="J1932" s="2" t="s">
        <v>109</v>
      </c>
      <c r="K1932" s="2" t="s">
        <v>13809</v>
      </c>
      <c r="L1932" s="9">
        <v>44414</v>
      </c>
      <c r="M1932" s="2" t="s">
        <v>109</v>
      </c>
      <c r="N1932" s="2" t="s">
        <v>13809</v>
      </c>
      <c r="O1932" s="2" t="s">
        <v>110</v>
      </c>
      <c r="P1932" s="2" t="s">
        <v>111</v>
      </c>
      <c r="S1932" s="2" t="s">
        <v>112</v>
      </c>
      <c r="T1932" s="2" t="s">
        <v>111</v>
      </c>
      <c r="U1932" s="2" t="b">
        <f>OR(S1932="yes",T1932="yes")</f>
        <v>1</v>
      </c>
      <c r="V1932" s="2" t="s">
        <v>113</v>
      </c>
      <c r="W1932" s="1" t="s">
        <v>112</v>
      </c>
      <c r="X1932" s="1" t="s">
        <v>110</v>
      </c>
      <c r="Y1932" s="2" t="s">
        <v>112</v>
      </c>
      <c r="Z1932" s="2" t="s">
        <v>111</v>
      </c>
      <c r="AA1932" s="2" t="s">
        <v>112</v>
      </c>
      <c r="AB1932" s="2">
        <v>2</v>
      </c>
      <c r="AC1932" s="1" t="s">
        <v>111</v>
      </c>
      <c r="AF1932" s="1" t="s">
        <v>111</v>
      </c>
      <c r="AJ1932" s="1" t="s">
        <v>115</v>
      </c>
      <c r="AK1932" s="1" t="s">
        <v>116</v>
      </c>
      <c r="AN1932" s="1" t="s">
        <v>6992</v>
      </c>
      <c r="AO1932" s="1" t="s">
        <v>117</v>
      </c>
      <c r="AS1932" s="1" t="s">
        <v>951</v>
      </c>
      <c r="AU1932" s="1" t="s">
        <v>132</v>
      </c>
      <c r="AZ1932" s="1" t="s">
        <v>205</v>
      </c>
      <c r="BA1932" s="1" t="s">
        <v>6993</v>
      </c>
      <c r="BD1932" s="1" t="s">
        <v>6994</v>
      </c>
      <c r="BE1932" s="1" t="s">
        <v>6995</v>
      </c>
      <c r="BJ1932" s="1" t="s">
        <v>112</v>
      </c>
      <c r="BK1932" s="1" t="s">
        <v>112</v>
      </c>
      <c r="BL1932" s="1" t="s">
        <v>142</v>
      </c>
      <c r="BQ1932" s="1" t="s">
        <v>121</v>
      </c>
      <c r="BR1932" s="1" t="s">
        <v>122</v>
      </c>
      <c r="BS1932" s="1" t="s">
        <v>111</v>
      </c>
      <c r="BT1932" s="34" t="s">
        <v>6996</v>
      </c>
      <c r="BU1932" s="34" t="s">
        <v>6997</v>
      </c>
      <c r="BV1932" s="9">
        <v>44442</v>
      </c>
      <c r="BW1932" s="34" t="s">
        <v>6998</v>
      </c>
      <c r="BY1932" s="2" t="s">
        <v>123</v>
      </c>
      <c r="BZ1932" s="2" t="s">
        <v>124</v>
      </c>
      <c r="CA1932" s="2">
        <v>2</v>
      </c>
      <c r="CB1932" s="1" t="s">
        <v>246</v>
      </c>
      <c r="CC1932" s="2" t="s">
        <v>126</v>
      </c>
      <c r="CD1932" s="1" t="b">
        <f t="shared" si="1008"/>
        <v>1</v>
      </c>
      <c r="CE1932" s="1" t="b">
        <f t="shared" si="1009"/>
        <v>1</v>
      </c>
      <c r="CF1932" s="1" t="b">
        <f t="shared" si="1014"/>
        <v>0</v>
      </c>
      <c r="CG1932" s="1" t="b">
        <f t="shared" si="1015"/>
        <v>1</v>
      </c>
      <c r="CH1932" s="1" t="b">
        <f t="shared" si="1016"/>
        <v>0</v>
      </c>
      <c r="CI1932" s="1" t="b">
        <f t="shared" si="1017"/>
        <v>0</v>
      </c>
      <c r="CJ1932" s="1" t="b">
        <f t="shared" si="1018"/>
        <v>0</v>
      </c>
      <c r="CK1932" s="1" t="b">
        <f t="shared" si="1019"/>
        <v>0</v>
      </c>
      <c r="CL1932" s="1" t="b">
        <f t="shared" si="1020"/>
        <v>0</v>
      </c>
      <c r="CM1932" s="1" t="b">
        <f t="shared" si="1021"/>
        <v>0</v>
      </c>
      <c r="CN1932" s="1" t="b">
        <f t="shared" si="1022"/>
        <v>0</v>
      </c>
      <c r="CO1932" s="2" t="b">
        <f t="shared" si="1023"/>
        <v>1</v>
      </c>
      <c r="CP1932" s="2" t="b">
        <f t="shared" si="1024"/>
        <v>1</v>
      </c>
      <c r="CQ1932" s="2" t="b">
        <f t="shared" si="1025"/>
        <v>0</v>
      </c>
      <c r="CR1932" s="6" t="str">
        <f t="shared" si="1026"/>
        <v>Female</v>
      </c>
      <c r="CS1932" s="7">
        <f t="shared" si="1027"/>
        <v>1</v>
      </c>
      <c r="CT1932" s="7">
        <f t="shared" si="1028"/>
        <v>0</v>
      </c>
      <c r="CU1932" s="7">
        <f t="shared" si="1029"/>
        <v>0</v>
      </c>
      <c r="CV1932" s="7">
        <f t="shared" si="1030"/>
        <v>1</v>
      </c>
      <c r="CW1932" s="7">
        <f t="shared" si="1010"/>
        <v>0</v>
      </c>
      <c r="CX1932" s="1" t="b">
        <f t="shared" si="1011"/>
        <v>1</v>
      </c>
      <c r="CY1932" s="1" t="b">
        <f t="shared" si="1012"/>
        <v>0</v>
      </c>
      <c r="DG1932" s="1" t="b">
        <f t="shared" si="1013"/>
        <v>1</v>
      </c>
    </row>
    <row r="1933" spans="2:111" ht="87" x14ac:dyDescent="0.35">
      <c r="B1933" s="1" t="s">
        <v>13809</v>
      </c>
      <c r="C1933" s="9">
        <v>44418</v>
      </c>
      <c r="D1933" s="10" t="s">
        <v>13809</v>
      </c>
      <c r="E1933" s="1">
        <v>16</v>
      </c>
      <c r="F1933" s="1" t="s">
        <v>127</v>
      </c>
      <c r="G1933" s="1" t="s">
        <v>13809</v>
      </c>
      <c r="H1933" s="1" t="s">
        <v>13809</v>
      </c>
      <c r="I1933" s="2" t="s">
        <v>183</v>
      </c>
      <c r="J1933" s="2" t="s">
        <v>109</v>
      </c>
      <c r="K1933" s="2" t="s">
        <v>13809</v>
      </c>
      <c r="L1933" s="9">
        <v>44413</v>
      </c>
      <c r="M1933" s="2" t="s">
        <v>109</v>
      </c>
      <c r="N1933" s="2" t="s">
        <v>13809</v>
      </c>
      <c r="O1933" s="2" t="s">
        <v>1034</v>
      </c>
      <c r="P1933" s="2" t="s">
        <v>111</v>
      </c>
      <c r="S1933" s="2" t="s">
        <v>112</v>
      </c>
      <c r="T1933" s="2" t="s">
        <v>111</v>
      </c>
      <c r="U1933" s="2" t="b">
        <v>1</v>
      </c>
      <c r="V1933" s="2" t="s">
        <v>113</v>
      </c>
      <c r="W1933" s="1" t="s">
        <v>112</v>
      </c>
      <c r="X1933" s="1" t="s">
        <v>110</v>
      </c>
      <c r="Y1933" s="2" t="s">
        <v>112</v>
      </c>
      <c r="Z1933" s="2" t="s">
        <v>111</v>
      </c>
      <c r="AA1933" s="2" t="s">
        <v>112</v>
      </c>
      <c r="AB1933" s="2">
        <v>2</v>
      </c>
      <c r="AC1933" s="1" t="s">
        <v>111</v>
      </c>
      <c r="AF1933" s="1" t="s">
        <v>111</v>
      </c>
      <c r="AJ1933" s="1" t="s">
        <v>115</v>
      </c>
      <c r="AK1933" s="1" t="s">
        <v>129</v>
      </c>
      <c r="AO1933" s="1" t="s">
        <v>117</v>
      </c>
      <c r="AS1933" s="1" t="s">
        <v>140</v>
      </c>
      <c r="AU1933" s="1" t="s">
        <v>132</v>
      </c>
      <c r="AZ1933" s="1" t="s">
        <v>120</v>
      </c>
      <c r="BA1933" s="1" t="s">
        <v>6999</v>
      </c>
      <c r="BG1933" s="1" t="s">
        <v>7000</v>
      </c>
      <c r="BH1933" s="1" t="s">
        <v>147</v>
      </c>
      <c r="BJ1933" s="1" t="s">
        <v>112</v>
      </c>
      <c r="BK1933" s="1" t="s">
        <v>111</v>
      </c>
      <c r="BQ1933" s="1" t="s">
        <v>121</v>
      </c>
      <c r="BR1933" s="1" t="s">
        <v>122</v>
      </c>
      <c r="BS1933" s="1" t="s">
        <v>112</v>
      </c>
      <c r="BU1933" s="34" t="s">
        <v>7001</v>
      </c>
      <c r="BV1933" s="9">
        <v>44509</v>
      </c>
      <c r="BW1933" s="34" t="s">
        <v>7002</v>
      </c>
      <c r="BX1933" s="2" t="s">
        <v>111</v>
      </c>
      <c r="BY1933" s="2" t="s">
        <v>123</v>
      </c>
      <c r="BZ1933" s="2" t="s">
        <v>124</v>
      </c>
      <c r="CA1933" s="2">
        <v>2</v>
      </c>
      <c r="CB1933" s="1" t="s">
        <v>199</v>
      </c>
      <c r="CC1933" s="2" t="s">
        <v>126</v>
      </c>
      <c r="CD1933" s="1" t="b">
        <f t="shared" si="1008"/>
        <v>1</v>
      </c>
      <c r="CE1933" s="1" t="b">
        <f t="shared" si="1009"/>
        <v>1</v>
      </c>
      <c r="CF1933" s="1" t="b">
        <f t="shared" si="1014"/>
        <v>0</v>
      </c>
      <c r="CG1933" s="1" t="b">
        <f t="shared" si="1015"/>
        <v>0</v>
      </c>
      <c r="CH1933" s="1" t="b">
        <f t="shared" si="1016"/>
        <v>1</v>
      </c>
      <c r="CI1933" s="1" t="b">
        <f t="shared" si="1017"/>
        <v>0</v>
      </c>
      <c r="CJ1933" s="1" t="b">
        <f t="shared" si="1018"/>
        <v>0</v>
      </c>
      <c r="CK1933" s="1" t="b">
        <f t="shared" si="1019"/>
        <v>0</v>
      </c>
      <c r="CL1933" s="1" t="b">
        <f t="shared" si="1020"/>
        <v>0</v>
      </c>
      <c r="CM1933" s="1" t="b">
        <f t="shared" si="1021"/>
        <v>0</v>
      </c>
      <c r="CN1933" s="1" t="b">
        <f t="shared" si="1022"/>
        <v>0</v>
      </c>
      <c r="CO1933" s="2" t="b">
        <f t="shared" si="1023"/>
        <v>1</v>
      </c>
      <c r="CP1933" s="2" t="b">
        <f t="shared" si="1024"/>
        <v>1</v>
      </c>
      <c r="CQ1933" s="2" t="b">
        <f t="shared" si="1025"/>
        <v>0</v>
      </c>
      <c r="CR1933" s="6" t="str">
        <f t="shared" si="1026"/>
        <v>Male</v>
      </c>
      <c r="CS1933" s="7">
        <f t="shared" si="1027"/>
        <v>1</v>
      </c>
      <c r="CT1933" s="7">
        <f t="shared" si="1028"/>
        <v>0</v>
      </c>
      <c r="CU1933" s="7">
        <f t="shared" si="1029"/>
        <v>0</v>
      </c>
      <c r="CV1933" s="7">
        <f t="shared" si="1030"/>
        <v>1</v>
      </c>
      <c r="CW1933" s="7">
        <f t="shared" si="1010"/>
        <v>0</v>
      </c>
      <c r="CX1933" s="1" t="b">
        <f t="shared" si="1011"/>
        <v>1</v>
      </c>
      <c r="CY1933" s="1" t="b">
        <f t="shared" si="1012"/>
        <v>0</v>
      </c>
      <c r="DG1933" s="1" t="b">
        <f t="shared" si="1013"/>
        <v>1</v>
      </c>
    </row>
    <row r="1934" spans="2:111" ht="101.5" x14ac:dyDescent="0.35">
      <c r="B1934" s="1" t="s">
        <v>13809</v>
      </c>
      <c r="C1934" s="9">
        <v>44418</v>
      </c>
      <c r="D1934" s="10" t="s">
        <v>13809</v>
      </c>
      <c r="E1934" s="1">
        <v>17</v>
      </c>
      <c r="F1934" s="1" t="s">
        <v>127</v>
      </c>
      <c r="G1934" s="1" t="s">
        <v>13809</v>
      </c>
      <c r="H1934" s="1" t="s">
        <v>13809</v>
      </c>
      <c r="I1934" s="9">
        <v>44393</v>
      </c>
      <c r="J1934" s="2" t="s">
        <v>109</v>
      </c>
      <c r="K1934" s="2" t="s">
        <v>13809</v>
      </c>
      <c r="N1934" s="2" t="s">
        <v>13809</v>
      </c>
      <c r="O1934" s="2" t="s">
        <v>110</v>
      </c>
      <c r="P1934" s="2" t="s">
        <v>111</v>
      </c>
      <c r="S1934" s="2" t="s">
        <v>112</v>
      </c>
      <c r="T1934" s="2" t="s">
        <v>111</v>
      </c>
      <c r="U1934" s="2" t="b">
        <v>1</v>
      </c>
      <c r="V1934" s="2" t="s">
        <v>113</v>
      </c>
      <c r="W1934" s="1" t="s">
        <v>112</v>
      </c>
      <c r="X1934" s="1" t="s">
        <v>114</v>
      </c>
      <c r="Y1934" s="2" t="s">
        <v>112</v>
      </c>
      <c r="Z1934" s="2" t="s">
        <v>112</v>
      </c>
      <c r="AB1934" s="2">
        <v>24</v>
      </c>
      <c r="AC1934" s="1" t="s">
        <v>111</v>
      </c>
      <c r="AF1934" s="1" t="s">
        <v>111</v>
      </c>
      <c r="AJ1934" s="1" t="s">
        <v>115</v>
      </c>
      <c r="AK1934" s="1" t="s">
        <v>129</v>
      </c>
      <c r="AO1934" s="1" t="s">
        <v>130</v>
      </c>
      <c r="AS1934" s="1" t="s">
        <v>118</v>
      </c>
      <c r="AU1934" s="1" t="s">
        <v>132</v>
      </c>
      <c r="AZ1934" s="1" t="s">
        <v>222</v>
      </c>
      <c r="BC1934" s="1" t="s">
        <v>7003</v>
      </c>
      <c r="BJ1934" s="1" t="s">
        <v>112</v>
      </c>
      <c r="BK1934" s="1" t="s">
        <v>112</v>
      </c>
      <c r="BL1934" s="1" t="s">
        <v>318</v>
      </c>
      <c r="BQ1934" s="11" t="s">
        <v>121</v>
      </c>
      <c r="BR1934" s="11" t="s">
        <v>122</v>
      </c>
      <c r="BS1934" s="11" t="s">
        <v>111</v>
      </c>
      <c r="BW1934" s="34" t="s">
        <v>7004</v>
      </c>
      <c r="BY1934" s="2" t="s">
        <v>6131</v>
      </c>
      <c r="BZ1934" s="2" t="s">
        <v>124</v>
      </c>
      <c r="CA1934" s="2">
        <v>1</v>
      </c>
      <c r="CB1934" s="1" t="s">
        <v>352</v>
      </c>
      <c r="CC1934" s="2" t="s">
        <v>126</v>
      </c>
      <c r="CD1934" s="1" t="b">
        <f t="shared" si="1008"/>
        <v>1</v>
      </c>
      <c r="CE1934" s="1" t="b">
        <f t="shared" si="1009"/>
        <v>1</v>
      </c>
      <c r="CF1934" s="1" t="b">
        <f t="shared" si="1014"/>
        <v>0</v>
      </c>
      <c r="CG1934" s="1" t="b">
        <f t="shared" si="1015"/>
        <v>0</v>
      </c>
      <c r="CH1934" s="1" t="b">
        <f t="shared" si="1016"/>
        <v>1</v>
      </c>
      <c r="CI1934" s="1" t="b">
        <f t="shared" si="1017"/>
        <v>0</v>
      </c>
      <c r="CJ1934" s="1" t="b">
        <f t="shared" si="1018"/>
        <v>0</v>
      </c>
      <c r="CK1934" s="1" t="b">
        <f t="shared" si="1019"/>
        <v>0</v>
      </c>
      <c r="CL1934" s="1" t="b">
        <f t="shared" si="1020"/>
        <v>0</v>
      </c>
      <c r="CM1934" s="1" t="b">
        <f t="shared" si="1021"/>
        <v>0</v>
      </c>
      <c r="CN1934" s="1" t="b">
        <f t="shared" si="1022"/>
        <v>0</v>
      </c>
      <c r="CO1934" s="2" t="b">
        <f t="shared" si="1023"/>
        <v>0</v>
      </c>
      <c r="CP1934" s="2" t="b">
        <f t="shared" si="1024"/>
        <v>0</v>
      </c>
      <c r="CQ1934" s="2" t="b">
        <f t="shared" si="1025"/>
        <v>0</v>
      </c>
      <c r="CR1934" s="6" t="str">
        <f t="shared" si="1026"/>
        <v>Male</v>
      </c>
      <c r="CS1934" s="7">
        <f t="shared" si="1027"/>
        <v>1</v>
      </c>
      <c r="CT1934" s="7">
        <f t="shared" si="1028"/>
        <v>0</v>
      </c>
      <c r="CU1934" s="7">
        <f t="shared" si="1029"/>
        <v>0</v>
      </c>
      <c r="CV1934" s="7">
        <f t="shared" si="1030"/>
        <v>0</v>
      </c>
      <c r="CW1934" s="7">
        <f t="shared" si="1010"/>
        <v>0</v>
      </c>
      <c r="CX1934" s="1" t="b">
        <f t="shared" si="1011"/>
        <v>1</v>
      </c>
      <c r="CY1934" s="1" t="b">
        <f t="shared" si="1012"/>
        <v>0</v>
      </c>
      <c r="DG1934" s="1" t="b">
        <f t="shared" si="1013"/>
        <v>1</v>
      </c>
    </row>
    <row r="1935" spans="2:111" ht="116" x14ac:dyDescent="0.35">
      <c r="B1935" s="1" t="s">
        <v>13809</v>
      </c>
      <c r="C1935" s="9">
        <v>44418</v>
      </c>
      <c r="D1935" s="10" t="s">
        <v>13809</v>
      </c>
      <c r="E1935" s="1">
        <v>40</v>
      </c>
      <c r="F1935" s="1" t="s">
        <v>108</v>
      </c>
      <c r="G1935" s="1" t="s">
        <v>13809</v>
      </c>
      <c r="H1935" s="1" t="s">
        <v>13809</v>
      </c>
      <c r="K1935" s="2" t="s">
        <v>13809</v>
      </c>
      <c r="L1935" s="9">
        <v>44312</v>
      </c>
      <c r="M1935" s="2" t="s">
        <v>128</v>
      </c>
      <c r="N1935" s="2" t="s">
        <v>13809</v>
      </c>
      <c r="O1935" s="2" t="s">
        <v>110</v>
      </c>
      <c r="P1935" s="2" t="s">
        <v>111</v>
      </c>
      <c r="S1935" s="2" t="s">
        <v>112</v>
      </c>
      <c r="T1935" s="2" t="s">
        <v>111</v>
      </c>
      <c r="U1935" s="2" t="b">
        <v>1</v>
      </c>
      <c r="V1935" s="2" t="s">
        <v>113</v>
      </c>
      <c r="W1935" s="1" t="s">
        <v>112</v>
      </c>
      <c r="X1935" s="1" t="s">
        <v>138</v>
      </c>
      <c r="Y1935" s="2" t="s">
        <v>112</v>
      </c>
      <c r="Z1935" s="2" t="s">
        <v>111</v>
      </c>
      <c r="AA1935" s="2" t="s">
        <v>112</v>
      </c>
      <c r="AB1935" s="2">
        <v>5</v>
      </c>
      <c r="AC1935" s="1" t="s">
        <v>111</v>
      </c>
      <c r="AF1935" s="1" t="s">
        <v>112</v>
      </c>
      <c r="AG1935" s="1" t="s">
        <v>138</v>
      </c>
      <c r="AJ1935" s="1" t="s">
        <v>115</v>
      </c>
      <c r="AK1935" s="1" t="s">
        <v>215</v>
      </c>
      <c r="AO1935" s="1" t="s">
        <v>117</v>
      </c>
      <c r="AS1935" s="1" t="s">
        <v>145</v>
      </c>
      <c r="AZ1935" s="1" t="s">
        <v>217</v>
      </c>
      <c r="BG1935" s="1">
        <v>3.3</v>
      </c>
      <c r="BJ1935" s="1" t="s">
        <v>111</v>
      </c>
      <c r="BN1935" s="1" t="s">
        <v>112</v>
      </c>
      <c r="BO1935" s="1" t="s">
        <v>148</v>
      </c>
      <c r="BP1935" s="1" t="s">
        <v>7005</v>
      </c>
      <c r="BQ1935" s="1" t="s">
        <v>121</v>
      </c>
      <c r="BR1935" s="1" t="s">
        <v>122</v>
      </c>
      <c r="BS1935" s="1" t="s">
        <v>112</v>
      </c>
      <c r="BV1935" s="9">
        <v>44543</v>
      </c>
      <c r="BW1935" s="34" t="s">
        <v>7006</v>
      </c>
      <c r="BX1935" s="2" t="s">
        <v>111</v>
      </c>
      <c r="BY1935" s="2" t="s">
        <v>174</v>
      </c>
      <c r="BZ1935" s="2" t="s">
        <v>124</v>
      </c>
      <c r="CA1935" s="2">
        <v>2</v>
      </c>
      <c r="CB1935" s="1" t="s">
        <v>426</v>
      </c>
      <c r="CC1935" s="2" t="s">
        <v>113</v>
      </c>
      <c r="CD1935" s="1" t="b">
        <f t="shared" si="1008"/>
        <v>0</v>
      </c>
      <c r="CE1935" s="1" t="b">
        <f t="shared" si="1009"/>
        <v>0</v>
      </c>
      <c r="CF1935" s="1" t="b">
        <f t="shared" si="1014"/>
        <v>0</v>
      </c>
      <c r="CG1935" s="1" t="b">
        <f t="shared" si="1015"/>
        <v>0</v>
      </c>
      <c r="CH1935" s="1" t="b">
        <f t="shared" si="1016"/>
        <v>0</v>
      </c>
      <c r="CI1935" s="1" t="b">
        <f t="shared" si="1017"/>
        <v>0</v>
      </c>
      <c r="CJ1935" s="1" t="b">
        <f t="shared" si="1018"/>
        <v>0</v>
      </c>
      <c r="CK1935" s="1" t="b">
        <f t="shared" si="1019"/>
        <v>0</v>
      </c>
      <c r="CL1935" s="1" t="b">
        <f t="shared" si="1020"/>
        <v>1</v>
      </c>
      <c r="CM1935" s="1" t="b">
        <f t="shared" si="1021"/>
        <v>0</v>
      </c>
      <c r="CN1935" s="1" t="b">
        <f t="shared" si="1022"/>
        <v>0</v>
      </c>
      <c r="CO1935" s="2" t="b">
        <f t="shared" si="1023"/>
        <v>1</v>
      </c>
      <c r="CP1935" s="2" t="b">
        <f t="shared" si="1024"/>
        <v>1</v>
      </c>
      <c r="CQ1935" s="2" t="b">
        <f t="shared" si="1025"/>
        <v>0</v>
      </c>
      <c r="CR1935" s="6" t="str">
        <f t="shared" si="1026"/>
        <v>Female</v>
      </c>
      <c r="CS1935" s="7">
        <f t="shared" si="1027"/>
        <v>0</v>
      </c>
      <c r="CT1935" s="7">
        <f t="shared" si="1028"/>
        <v>0</v>
      </c>
      <c r="CU1935" s="7">
        <f t="shared" si="1029"/>
        <v>0</v>
      </c>
      <c r="CV1935" s="7">
        <f t="shared" si="1030"/>
        <v>0</v>
      </c>
      <c r="CW1935" s="7">
        <f t="shared" si="1010"/>
        <v>1</v>
      </c>
      <c r="CX1935" s="1" t="b">
        <f t="shared" si="1011"/>
        <v>0</v>
      </c>
      <c r="CY1935" s="1" t="b">
        <f t="shared" si="1012"/>
        <v>1</v>
      </c>
      <c r="DG1935" s="1" t="b">
        <f t="shared" si="1013"/>
        <v>0</v>
      </c>
    </row>
    <row r="1936" spans="2:111" ht="116" x14ac:dyDescent="0.35">
      <c r="B1936" s="1" t="s">
        <v>13809</v>
      </c>
      <c r="C1936" s="9">
        <v>44419</v>
      </c>
      <c r="D1936" s="10" t="s">
        <v>13809</v>
      </c>
      <c r="E1936" s="1">
        <v>44</v>
      </c>
      <c r="F1936" s="1" t="s">
        <v>127</v>
      </c>
      <c r="G1936" s="1" t="s">
        <v>13809</v>
      </c>
      <c r="H1936" s="1" t="s">
        <v>13809</v>
      </c>
      <c r="I1936" s="9">
        <v>44343</v>
      </c>
      <c r="J1936" s="2" t="s">
        <v>128</v>
      </c>
      <c r="K1936" s="2" t="s">
        <v>13809</v>
      </c>
      <c r="N1936" s="2" t="s">
        <v>13809</v>
      </c>
      <c r="O1936" s="2" t="s">
        <v>110</v>
      </c>
      <c r="P1936" s="2" t="s">
        <v>111</v>
      </c>
      <c r="S1936" s="2" t="s">
        <v>112</v>
      </c>
      <c r="T1936" s="2" t="s">
        <v>111</v>
      </c>
      <c r="U1936" s="2" t="b">
        <v>1</v>
      </c>
      <c r="V1936" s="2" t="s">
        <v>113</v>
      </c>
      <c r="W1936" s="1" t="s">
        <v>112</v>
      </c>
      <c r="X1936" s="1" t="s">
        <v>114</v>
      </c>
      <c r="Y1936" s="2" t="s">
        <v>112</v>
      </c>
      <c r="Z1936" s="2" t="s">
        <v>112</v>
      </c>
      <c r="AB1936" s="2">
        <v>3</v>
      </c>
      <c r="AC1936" s="1" t="s">
        <v>111</v>
      </c>
      <c r="AF1936" s="1" t="s">
        <v>111</v>
      </c>
      <c r="AK1936" s="1" t="s">
        <v>201</v>
      </c>
      <c r="AN1936" s="1" t="s">
        <v>7007</v>
      </c>
      <c r="AO1936" s="1" t="s">
        <v>221</v>
      </c>
      <c r="AS1936" s="1" t="s">
        <v>118</v>
      </c>
      <c r="AZ1936" s="1" t="s">
        <v>402</v>
      </c>
      <c r="BA1936" s="1">
        <v>6.09</v>
      </c>
      <c r="BE1936" s="1">
        <v>44</v>
      </c>
      <c r="BJ1936" s="1" t="s">
        <v>112</v>
      </c>
      <c r="BK1936" s="1" t="s">
        <v>112</v>
      </c>
      <c r="BL1936" s="1" t="s">
        <v>203</v>
      </c>
      <c r="BM1936" s="1" t="s">
        <v>7008</v>
      </c>
      <c r="BQ1936" s="1" t="s">
        <v>121</v>
      </c>
      <c r="BR1936" s="1" t="s">
        <v>122</v>
      </c>
      <c r="BS1936" s="1" t="s">
        <v>112</v>
      </c>
      <c r="BU1936" s="34" t="s">
        <v>7009</v>
      </c>
      <c r="BV1936" s="9">
        <v>44347</v>
      </c>
      <c r="BW1936" s="34" t="s">
        <v>14610</v>
      </c>
      <c r="BX1936" s="2" t="s">
        <v>111</v>
      </c>
      <c r="BY1936" s="2" t="s">
        <v>156</v>
      </c>
      <c r="BZ1936" s="2" t="s">
        <v>124</v>
      </c>
      <c r="CA1936" s="2">
        <v>1</v>
      </c>
      <c r="CB1936" s="1" t="s">
        <v>246</v>
      </c>
      <c r="CC1936" s="2" t="s">
        <v>126</v>
      </c>
      <c r="CD1936" s="1" t="b">
        <f t="shared" si="1008"/>
        <v>0</v>
      </c>
      <c r="CE1936" s="1" t="b">
        <f t="shared" si="1009"/>
        <v>0</v>
      </c>
      <c r="CF1936" s="1" t="b">
        <f t="shared" si="1014"/>
        <v>0</v>
      </c>
      <c r="CG1936" s="1" t="b">
        <f t="shared" si="1015"/>
        <v>0</v>
      </c>
      <c r="CH1936" s="1" t="b">
        <f t="shared" si="1016"/>
        <v>0</v>
      </c>
      <c r="CI1936" s="1" t="b">
        <f t="shared" si="1017"/>
        <v>0</v>
      </c>
      <c r="CJ1936" s="1" t="b">
        <f t="shared" si="1018"/>
        <v>0</v>
      </c>
      <c r="CK1936" s="1" t="b">
        <f t="shared" si="1019"/>
        <v>0</v>
      </c>
      <c r="CL1936" s="1" t="b">
        <f t="shared" si="1020"/>
        <v>1</v>
      </c>
      <c r="CM1936" s="1" t="b">
        <f t="shared" si="1021"/>
        <v>0</v>
      </c>
      <c r="CN1936" s="1" t="b">
        <f t="shared" si="1022"/>
        <v>0</v>
      </c>
      <c r="CO1936" s="2" t="b">
        <f t="shared" si="1023"/>
        <v>1</v>
      </c>
      <c r="CP1936" s="2" t="b">
        <f t="shared" si="1024"/>
        <v>1</v>
      </c>
      <c r="CQ1936" s="2" t="b">
        <f t="shared" si="1025"/>
        <v>0</v>
      </c>
      <c r="CR1936" s="6" t="str">
        <f t="shared" si="1026"/>
        <v>Male</v>
      </c>
      <c r="CS1936" s="7">
        <f t="shared" si="1027"/>
        <v>0</v>
      </c>
      <c r="CT1936" s="7">
        <f t="shared" si="1028"/>
        <v>1</v>
      </c>
      <c r="CU1936" s="7">
        <f t="shared" si="1029"/>
        <v>0</v>
      </c>
      <c r="CV1936" s="7">
        <f t="shared" si="1030"/>
        <v>0</v>
      </c>
      <c r="CW1936" s="7">
        <f t="shared" si="1010"/>
        <v>0</v>
      </c>
      <c r="CX1936" s="1" t="b">
        <f t="shared" si="1011"/>
        <v>0</v>
      </c>
      <c r="CY1936" s="1" t="b">
        <f t="shared" si="1012"/>
        <v>0</v>
      </c>
      <c r="DG1936" s="1" t="b">
        <f t="shared" si="1013"/>
        <v>0</v>
      </c>
    </row>
    <row r="1937" spans="2:111" ht="72.5" x14ac:dyDescent="0.35">
      <c r="B1937" s="1" t="s">
        <v>13809</v>
      </c>
      <c r="C1937" s="9">
        <v>44419</v>
      </c>
      <c r="D1937" s="10" t="s">
        <v>13809</v>
      </c>
      <c r="E1937" s="1">
        <v>80</v>
      </c>
      <c r="F1937" s="1" t="s">
        <v>127</v>
      </c>
      <c r="G1937" s="1" t="s">
        <v>13809</v>
      </c>
      <c r="H1937" s="1" t="s">
        <v>13809</v>
      </c>
      <c r="I1937" s="9">
        <v>44373</v>
      </c>
      <c r="J1937" s="2" t="s">
        <v>128</v>
      </c>
      <c r="K1937" s="2" t="s">
        <v>13809</v>
      </c>
      <c r="N1937" s="2" t="s">
        <v>13809</v>
      </c>
      <c r="O1937" s="2" t="s">
        <v>110</v>
      </c>
      <c r="P1937" s="2" t="s">
        <v>111</v>
      </c>
      <c r="S1937" s="2" t="s">
        <v>112</v>
      </c>
      <c r="T1937" s="2" t="s">
        <v>112</v>
      </c>
      <c r="U1937" s="2" t="b">
        <v>1</v>
      </c>
      <c r="V1937" s="2" t="s">
        <v>113</v>
      </c>
      <c r="W1937" s="1" t="s">
        <v>112</v>
      </c>
      <c r="X1937" s="1" t="s">
        <v>114</v>
      </c>
      <c r="Y1937" s="2" t="s">
        <v>112</v>
      </c>
      <c r="Z1937" s="2" t="s">
        <v>112</v>
      </c>
      <c r="AB1937" s="2">
        <v>24</v>
      </c>
      <c r="AC1937" s="1" t="s">
        <v>111</v>
      </c>
      <c r="AF1937" s="1" t="s">
        <v>111</v>
      </c>
      <c r="AJ1937" s="1" t="s">
        <v>115</v>
      </c>
      <c r="AK1937" s="1" t="s">
        <v>242</v>
      </c>
      <c r="AO1937" s="1" t="s">
        <v>130</v>
      </c>
      <c r="AS1937" s="1" t="s">
        <v>2848</v>
      </c>
      <c r="AU1937" s="1" t="s">
        <v>177</v>
      </c>
      <c r="AX1937" s="1">
        <v>55</v>
      </c>
      <c r="AZ1937" s="1" t="s">
        <v>120</v>
      </c>
      <c r="BA1937" s="1" t="s">
        <v>3472</v>
      </c>
      <c r="BG1937" s="1" t="s">
        <v>7010</v>
      </c>
      <c r="BH1937" s="1" t="s">
        <v>2560</v>
      </c>
      <c r="BJ1937" s="1" t="s">
        <v>112</v>
      </c>
      <c r="BK1937" s="1" t="s">
        <v>112</v>
      </c>
      <c r="BL1937" s="1" t="s">
        <v>7011</v>
      </c>
      <c r="BQ1937" s="1" t="s">
        <v>121</v>
      </c>
      <c r="BR1937" s="1" t="s">
        <v>122</v>
      </c>
      <c r="BU1937" s="34" t="s">
        <v>7012</v>
      </c>
      <c r="BV1937" s="9">
        <v>44413</v>
      </c>
      <c r="BW1937" s="34" t="s">
        <v>14611</v>
      </c>
      <c r="BY1937" s="2" t="s">
        <v>156</v>
      </c>
      <c r="BZ1937" s="2" t="s">
        <v>124</v>
      </c>
      <c r="CA1937" s="2">
        <v>1</v>
      </c>
      <c r="CB1937" s="1" t="s">
        <v>188</v>
      </c>
      <c r="CC1937" s="2" t="s">
        <v>126</v>
      </c>
      <c r="CD1937" s="1" t="b">
        <f t="shared" si="1008"/>
        <v>0</v>
      </c>
      <c r="CE1937" s="1" t="b">
        <f t="shared" si="1009"/>
        <v>0</v>
      </c>
      <c r="CF1937" s="1" t="b">
        <f t="shared" si="1014"/>
        <v>0</v>
      </c>
      <c r="CG1937" s="1" t="b">
        <f t="shared" si="1015"/>
        <v>0</v>
      </c>
      <c r="CH1937" s="1" t="b">
        <f t="shared" si="1016"/>
        <v>0</v>
      </c>
      <c r="CI1937" s="1" t="b">
        <f t="shared" si="1017"/>
        <v>0</v>
      </c>
      <c r="CJ1937" s="1" t="b">
        <f t="shared" si="1018"/>
        <v>0</v>
      </c>
      <c r="CK1937" s="1" t="b">
        <f t="shared" si="1019"/>
        <v>0</v>
      </c>
      <c r="CL1937" s="1" t="b">
        <f t="shared" si="1020"/>
        <v>0</v>
      </c>
      <c r="CM1937" s="1" t="b">
        <f t="shared" si="1021"/>
        <v>0</v>
      </c>
      <c r="CN1937" s="1" t="b">
        <f t="shared" si="1022"/>
        <v>1</v>
      </c>
      <c r="CO1937" s="2" t="b">
        <f t="shared" si="1023"/>
        <v>0</v>
      </c>
      <c r="CP1937" s="2" t="b">
        <f t="shared" si="1024"/>
        <v>0</v>
      </c>
      <c r="CQ1937" s="2" t="b">
        <f t="shared" si="1025"/>
        <v>0</v>
      </c>
      <c r="CR1937" s="6" t="str">
        <f t="shared" si="1026"/>
        <v>Male</v>
      </c>
      <c r="CS1937" s="7">
        <f t="shared" si="1027"/>
        <v>0</v>
      </c>
      <c r="CT1937" s="7">
        <f t="shared" si="1028"/>
        <v>1</v>
      </c>
      <c r="CU1937" s="7">
        <f t="shared" si="1029"/>
        <v>0</v>
      </c>
      <c r="CV1937" s="7">
        <f t="shared" si="1030"/>
        <v>0</v>
      </c>
      <c r="CW1937" s="7">
        <f t="shared" si="1010"/>
        <v>0</v>
      </c>
      <c r="CX1937" s="1" t="b">
        <f t="shared" si="1011"/>
        <v>0</v>
      </c>
      <c r="CY1937" s="1" t="b">
        <f t="shared" si="1012"/>
        <v>0</v>
      </c>
      <c r="DG1937" s="1" t="b">
        <f t="shared" si="1013"/>
        <v>0</v>
      </c>
    </row>
    <row r="1938" spans="2:111" ht="101.5" x14ac:dyDescent="0.35">
      <c r="B1938" s="1" t="s">
        <v>13809</v>
      </c>
      <c r="C1938" s="9">
        <v>44419</v>
      </c>
      <c r="D1938" s="10" t="s">
        <v>13809</v>
      </c>
      <c r="E1938" s="1">
        <v>14</v>
      </c>
      <c r="F1938" s="1" t="s">
        <v>127</v>
      </c>
      <c r="G1938" s="1" t="s">
        <v>13809</v>
      </c>
      <c r="H1938" s="1" t="s">
        <v>13809</v>
      </c>
      <c r="I1938" s="9">
        <v>44197</v>
      </c>
      <c r="J1938" s="2" t="s">
        <v>109</v>
      </c>
      <c r="K1938" s="2" t="s">
        <v>13809</v>
      </c>
      <c r="L1938" s="9">
        <v>44405</v>
      </c>
      <c r="M1938" s="2" t="s">
        <v>109</v>
      </c>
      <c r="N1938" s="2" t="s">
        <v>13809</v>
      </c>
      <c r="O1938" s="2" t="s">
        <v>110</v>
      </c>
      <c r="P1938" s="2" t="s">
        <v>111</v>
      </c>
      <c r="S1938" s="2" t="s">
        <v>112</v>
      </c>
      <c r="T1938" s="2" t="s">
        <v>112</v>
      </c>
      <c r="U1938" s="2" t="b">
        <v>1</v>
      </c>
      <c r="V1938" s="2" t="s">
        <v>113</v>
      </c>
      <c r="W1938" s="1" t="s">
        <v>112</v>
      </c>
      <c r="X1938" s="1" t="s">
        <v>110</v>
      </c>
      <c r="Y1938" s="2" t="s">
        <v>112</v>
      </c>
      <c r="Z1938" s="2" t="s">
        <v>111</v>
      </c>
      <c r="AA1938" s="2" t="s">
        <v>112</v>
      </c>
      <c r="AB1938" s="2">
        <v>3</v>
      </c>
      <c r="AF1938" s="1" t="s">
        <v>111</v>
      </c>
      <c r="AJ1938" s="1" t="s">
        <v>115</v>
      </c>
      <c r="AK1938" s="1" t="s">
        <v>129</v>
      </c>
      <c r="AO1938" s="1" t="s">
        <v>331</v>
      </c>
      <c r="AU1938" s="1" t="s">
        <v>132</v>
      </c>
      <c r="AZ1938" s="1" t="s">
        <v>155</v>
      </c>
      <c r="BA1938" s="1" t="s">
        <v>7013</v>
      </c>
      <c r="BJ1938" s="1" t="s">
        <v>112</v>
      </c>
      <c r="BK1938" s="1" t="s">
        <v>112</v>
      </c>
      <c r="BL1938" s="1" t="s">
        <v>135</v>
      </c>
      <c r="BQ1938" s="1" t="s">
        <v>121</v>
      </c>
      <c r="BR1938" s="1" t="s">
        <v>122</v>
      </c>
      <c r="BS1938" s="1" t="s">
        <v>112</v>
      </c>
      <c r="BU1938" s="34" t="s">
        <v>7014</v>
      </c>
      <c r="BV1938" s="9">
        <v>44463</v>
      </c>
      <c r="BW1938" s="34" t="s">
        <v>7015</v>
      </c>
      <c r="BX1938" s="2" t="s">
        <v>111</v>
      </c>
      <c r="BY1938" s="2" t="s">
        <v>123</v>
      </c>
      <c r="BZ1938" s="2" t="s">
        <v>124</v>
      </c>
      <c r="CA1938" s="2">
        <v>2</v>
      </c>
      <c r="CB1938" s="1" t="s">
        <v>199</v>
      </c>
      <c r="CC1938" s="2" t="s">
        <v>126</v>
      </c>
      <c r="CD1938" s="1" t="b">
        <f t="shared" si="1008"/>
        <v>1</v>
      </c>
      <c r="CE1938" s="1" t="b">
        <f t="shared" si="1009"/>
        <v>1</v>
      </c>
      <c r="CF1938" s="1" t="b">
        <f t="shared" si="1014"/>
        <v>0</v>
      </c>
      <c r="CG1938" s="1" t="b">
        <f t="shared" si="1015"/>
        <v>1</v>
      </c>
      <c r="CH1938" s="1" t="b">
        <f t="shared" si="1016"/>
        <v>0</v>
      </c>
      <c r="CI1938" s="1" t="b">
        <f t="shared" si="1017"/>
        <v>0</v>
      </c>
      <c r="CJ1938" s="1" t="b">
        <f t="shared" si="1018"/>
        <v>0</v>
      </c>
      <c r="CK1938" s="1" t="b">
        <f t="shared" si="1019"/>
        <v>0</v>
      </c>
      <c r="CL1938" s="1" t="b">
        <f t="shared" si="1020"/>
        <v>0</v>
      </c>
      <c r="CM1938" s="1" t="b">
        <f t="shared" si="1021"/>
        <v>0</v>
      </c>
      <c r="CN1938" s="1" t="b">
        <f t="shared" si="1022"/>
        <v>0</v>
      </c>
      <c r="CO1938" s="2" t="b">
        <f t="shared" si="1023"/>
        <v>1</v>
      </c>
      <c r="CP1938" s="2" t="b">
        <f t="shared" si="1024"/>
        <v>1</v>
      </c>
      <c r="CQ1938" s="2" t="b">
        <f t="shared" si="1025"/>
        <v>0</v>
      </c>
      <c r="CR1938" s="6" t="str">
        <f t="shared" si="1026"/>
        <v>Male</v>
      </c>
      <c r="CS1938" s="7">
        <f t="shared" si="1027"/>
        <v>1</v>
      </c>
      <c r="CT1938" s="7">
        <f t="shared" si="1028"/>
        <v>0</v>
      </c>
      <c r="CU1938" s="7">
        <f t="shared" si="1029"/>
        <v>0</v>
      </c>
      <c r="CV1938" s="7">
        <f t="shared" si="1030"/>
        <v>1</v>
      </c>
      <c r="CW1938" s="7">
        <f t="shared" si="1010"/>
        <v>0</v>
      </c>
      <c r="CX1938" s="1" t="b">
        <f t="shared" si="1011"/>
        <v>1</v>
      </c>
      <c r="CY1938" s="1" t="b">
        <f t="shared" si="1012"/>
        <v>0</v>
      </c>
      <c r="DG1938" s="1" t="b">
        <f t="shared" si="1013"/>
        <v>1</v>
      </c>
    </row>
    <row r="1939" spans="2:111" ht="130.5" x14ac:dyDescent="0.35">
      <c r="B1939" s="1" t="s">
        <v>13809</v>
      </c>
      <c r="C1939" s="9">
        <v>44419</v>
      </c>
      <c r="D1939" s="10" t="s">
        <v>13809</v>
      </c>
      <c r="E1939" s="1">
        <v>28</v>
      </c>
      <c r="F1939" s="1" t="s">
        <v>127</v>
      </c>
      <c r="G1939" s="1" t="s">
        <v>13809</v>
      </c>
      <c r="H1939" s="1" t="s">
        <v>13809</v>
      </c>
      <c r="I1939" s="9">
        <v>44386</v>
      </c>
      <c r="J1939" s="2" t="s">
        <v>128</v>
      </c>
      <c r="K1939" s="2" t="s">
        <v>13809</v>
      </c>
      <c r="L1939" s="9">
        <v>44414</v>
      </c>
      <c r="M1939" s="2" t="s">
        <v>128</v>
      </c>
      <c r="N1939" s="2" t="s">
        <v>13809</v>
      </c>
      <c r="O1939" s="2" t="s">
        <v>110</v>
      </c>
      <c r="P1939" s="2" t="s">
        <v>111</v>
      </c>
      <c r="S1939" s="2" t="s">
        <v>111</v>
      </c>
      <c r="T1939" s="2" t="s">
        <v>112</v>
      </c>
      <c r="U1939" s="2" t="b">
        <v>1</v>
      </c>
      <c r="V1939" s="2" t="s">
        <v>113</v>
      </c>
      <c r="W1939" s="1" t="s">
        <v>111</v>
      </c>
      <c r="Y1939" s="2" t="s">
        <v>112</v>
      </c>
      <c r="Z1939" s="2" t="s">
        <v>111</v>
      </c>
      <c r="AA1939" s="2" t="s">
        <v>112</v>
      </c>
      <c r="AB1939" s="2">
        <v>5</v>
      </c>
      <c r="AC1939" s="1" t="s">
        <v>111</v>
      </c>
      <c r="AF1939" s="1" t="s">
        <v>111</v>
      </c>
      <c r="AJ1939" s="1" t="s">
        <v>115</v>
      </c>
      <c r="AK1939" s="1" t="s">
        <v>129</v>
      </c>
      <c r="AO1939" s="1" t="s">
        <v>296</v>
      </c>
      <c r="BA1939" s="11" t="s">
        <v>423</v>
      </c>
      <c r="BJ1939" s="1" t="s">
        <v>111</v>
      </c>
      <c r="BQ1939" s="1" t="s">
        <v>121</v>
      </c>
      <c r="BR1939" s="1" t="s">
        <v>122</v>
      </c>
      <c r="BS1939" s="1" t="s">
        <v>112</v>
      </c>
      <c r="BU1939" s="34" t="s">
        <v>7016</v>
      </c>
      <c r="BV1939" s="9">
        <v>44421</v>
      </c>
      <c r="BW1939" s="34" t="s">
        <v>14612</v>
      </c>
      <c r="BY1939" s="2" t="s">
        <v>156</v>
      </c>
      <c r="BZ1939" s="2" t="s">
        <v>232</v>
      </c>
      <c r="CA1939" s="2">
        <v>2</v>
      </c>
      <c r="CB1939" s="1" t="s">
        <v>236</v>
      </c>
      <c r="CC1939" s="2" t="s">
        <v>126</v>
      </c>
      <c r="CD1939" s="1" t="b">
        <f t="shared" si="1008"/>
        <v>1</v>
      </c>
      <c r="CE1939" s="1" t="b">
        <f t="shared" si="1009"/>
        <v>0</v>
      </c>
      <c r="CF1939" s="1" t="b">
        <f t="shared" si="1014"/>
        <v>0</v>
      </c>
      <c r="CG1939" s="1" t="b">
        <f t="shared" si="1015"/>
        <v>0</v>
      </c>
      <c r="CH1939" s="1" t="b">
        <f t="shared" si="1016"/>
        <v>0</v>
      </c>
      <c r="CI1939" s="1" t="b">
        <f t="shared" si="1017"/>
        <v>0</v>
      </c>
      <c r="CJ1939" s="1" t="b">
        <f t="shared" si="1018"/>
        <v>1</v>
      </c>
      <c r="CK1939" s="1" t="b">
        <f t="shared" si="1019"/>
        <v>0</v>
      </c>
      <c r="CL1939" s="1" t="b">
        <f t="shared" si="1020"/>
        <v>0</v>
      </c>
      <c r="CM1939" s="1" t="b">
        <f t="shared" si="1021"/>
        <v>0</v>
      </c>
      <c r="CN1939" s="1" t="b">
        <f t="shared" si="1022"/>
        <v>0</v>
      </c>
      <c r="CO1939" s="2" t="b">
        <f t="shared" si="1023"/>
        <v>1</v>
      </c>
      <c r="CP1939" s="2" t="b">
        <f t="shared" si="1024"/>
        <v>1</v>
      </c>
      <c r="CQ1939" s="2" t="b">
        <f t="shared" si="1025"/>
        <v>0</v>
      </c>
      <c r="CR1939" s="6" t="str">
        <f t="shared" si="1026"/>
        <v>Male</v>
      </c>
      <c r="CS1939" s="7">
        <f t="shared" si="1027"/>
        <v>0</v>
      </c>
      <c r="CT1939" s="7">
        <f t="shared" si="1028"/>
        <v>1</v>
      </c>
      <c r="CU1939" s="7">
        <f t="shared" si="1029"/>
        <v>0</v>
      </c>
      <c r="CV1939" s="7">
        <f t="shared" si="1030"/>
        <v>0</v>
      </c>
      <c r="CW1939" s="7">
        <f t="shared" si="1010"/>
        <v>1</v>
      </c>
      <c r="CX1939" s="1" t="b">
        <f t="shared" si="1011"/>
        <v>1</v>
      </c>
      <c r="CY1939" s="1" t="b">
        <f t="shared" si="1012"/>
        <v>1</v>
      </c>
      <c r="DG1939" s="1" t="b">
        <f t="shared" si="1013"/>
        <v>0</v>
      </c>
    </row>
    <row r="1940" spans="2:111" ht="232" x14ac:dyDescent="0.35">
      <c r="B1940" s="1" t="s">
        <v>13809</v>
      </c>
      <c r="C1940" s="9">
        <v>44419</v>
      </c>
      <c r="D1940" s="10" t="s">
        <v>13809</v>
      </c>
      <c r="E1940" s="1">
        <v>61</v>
      </c>
      <c r="F1940" s="1" t="s">
        <v>108</v>
      </c>
      <c r="G1940" s="1" t="s">
        <v>13809</v>
      </c>
      <c r="H1940" s="1" t="s">
        <v>13809</v>
      </c>
      <c r="I1940" s="9">
        <v>44299</v>
      </c>
      <c r="J1940" s="2" t="s">
        <v>109</v>
      </c>
      <c r="K1940" s="2" t="s">
        <v>13809</v>
      </c>
      <c r="L1940" s="9">
        <v>44408</v>
      </c>
      <c r="M1940" s="2" t="s">
        <v>409</v>
      </c>
      <c r="N1940" s="2" t="s">
        <v>13809</v>
      </c>
      <c r="O1940" s="2" t="s">
        <v>110</v>
      </c>
      <c r="P1940" s="2" t="s">
        <v>111</v>
      </c>
      <c r="S1940" s="2" t="s">
        <v>111</v>
      </c>
      <c r="T1940" s="2" t="s">
        <v>112</v>
      </c>
      <c r="U1940" s="2" t="b">
        <v>1</v>
      </c>
      <c r="V1940" s="2" t="s">
        <v>113</v>
      </c>
      <c r="W1940" s="1" t="s">
        <v>111</v>
      </c>
      <c r="Y1940" s="2" t="s">
        <v>112</v>
      </c>
      <c r="Z1940" s="2" t="s">
        <v>112</v>
      </c>
      <c r="AA1940" s="2" t="s">
        <v>111</v>
      </c>
      <c r="AB1940" s="2">
        <v>1</v>
      </c>
      <c r="AC1940" s="1" t="s">
        <v>111</v>
      </c>
      <c r="AF1940" s="1" t="s">
        <v>111</v>
      </c>
      <c r="AJ1940" s="1" t="s">
        <v>115</v>
      </c>
      <c r="AK1940" s="1" t="s">
        <v>194</v>
      </c>
      <c r="AN1940" s="1" t="s">
        <v>7017</v>
      </c>
      <c r="AO1940" s="1" t="s">
        <v>117</v>
      </c>
      <c r="AS1940" s="1" t="s">
        <v>131</v>
      </c>
      <c r="AU1940" s="1" t="s">
        <v>132</v>
      </c>
      <c r="AZ1940" s="1" t="s">
        <v>155</v>
      </c>
      <c r="BA1940" s="1">
        <v>2300</v>
      </c>
      <c r="BJ1940" s="1" t="s">
        <v>112</v>
      </c>
      <c r="BK1940" s="1" t="s">
        <v>112</v>
      </c>
      <c r="BL1940" s="1" t="s">
        <v>7018</v>
      </c>
      <c r="BQ1940" s="1" t="s">
        <v>121</v>
      </c>
      <c r="BR1940" s="1" t="s">
        <v>122</v>
      </c>
      <c r="BU1940" s="34" t="s">
        <v>7019</v>
      </c>
      <c r="BV1940" s="9">
        <v>44480</v>
      </c>
      <c r="BW1940" s="34" t="s">
        <v>14613</v>
      </c>
      <c r="BY1940" s="2" t="s">
        <v>156</v>
      </c>
      <c r="BZ1940" s="2" t="s">
        <v>124</v>
      </c>
      <c r="CA1940" s="2">
        <v>1</v>
      </c>
      <c r="CB1940" s="1" t="s">
        <v>199</v>
      </c>
      <c r="CC1940" s="2" t="s">
        <v>126</v>
      </c>
      <c r="CD1940" s="1" t="b">
        <f t="shared" si="1008"/>
        <v>0</v>
      </c>
      <c r="CE1940" s="1" t="b">
        <f t="shared" si="1009"/>
        <v>0</v>
      </c>
      <c r="CF1940" s="1" t="b">
        <f t="shared" si="1014"/>
        <v>0</v>
      </c>
      <c r="CG1940" s="1" t="b">
        <f t="shared" si="1015"/>
        <v>0</v>
      </c>
      <c r="CH1940" s="1" t="b">
        <f t="shared" si="1016"/>
        <v>0</v>
      </c>
      <c r="CI1940" s="1" t="b">
        <f t="shared" si="1017"/>
        <v>0</v>
      </c>
      <c r="CJ1940" s="1" t="b">
        <f t="shared" si="1018"/>
        <v>0</v>
      </c>
      <c r="CK1940" s="1" t="b">
        <f t="shared" si="1019"/>
        <v>0</v>
      </c>
      <c r="CL1940" s="1" t="b">
        <f t="shared" si="1020"/>
        <v>0</v>
      </c>
      <c r="CM1940" s="1" t="b">
        <f t="shared" si="1021"/>
        <v>1</v>
      </c>
      <c r="CN1940" s="1" t="b">
        <f t="shared" si="1022"/>
        <v>0</v>
      </c>
      <c r="CO1940" s="2" t="b">
        <f t="shared" si="1023"/>
        <v>1</v>
      </c>
      <c r="CP1940" s="2" t="b">
        <f t="shared" si="1024"/>
        <v>1</v>
      </c>
      <c r="CQ1940" s="2" t="b">
        <f t="shared" si="1025"/>
        <v>0</v>
      </c>
      <c r="CR1940" s="6" t="str">
        <f t="shared" si="1026"/>
        <v>Female</v>
      </c>
      <c r="CS1940" s="7">
        <f t="shared" si="1027"/>
        <v>1</v>
      </c>
      <c r="CT1940" s="7">
        <f t="shared" si="1028"/>
        <v>0</v>
      </c>
      <c r="CU1940" s="7">
        <f t="shared" si="1029"/>
        <v>0</v>
      </c>
      <c r="CV1940" s="7">
        <f t="shared" si="1030"/>
        <v>0</v>
      </c>
      <c r="CW1940" s="7">
        <f t="shared" si="1010"/>
        <v>0</v>
      </c>
      <c r="CX1940" s="1" t="b">
        <f t="shared" si="1011"/>
        <v>0</v>
      </c>
      <c r="CY1940" s="1" t="b">
        <f t="shared" si="1012"/>
        <v>0</v>
      </c>
      <c r="DG1940" s="1" t="b">
        <f t="shared" si="1013"/>
        <v>0</v>
      </c>
    </row>
    <row r="1941" spans="2:111" ht="87" x14ac:dyDescent="0.35">
      <c r="B1941" s="1" t="s">
        <v>13809</v>
      </c>
      <c r="C1941" s="9">
        <v>44420</v>
      </c>
      <c r="D1941" s="10" t="s">
        <v>13809</v>
      </c>
      <c r="E1941" s="1">
        <v>19</v>
      </c>
      <c r="F1941" s="1" t="s">
        <v>127</v>
      </c>
      <c r="G1941" s="1" t="s">
        <v>13809</v>
      </c>
      <c r="H1941" s="1" t="s">
        <v>13809</v>
      </c>
      <c r="I1941" s="9">
        <v>44396</v>
      </c>
      <c r="J1941" s="2" t="s">
        <v>109</v>
      </c>
      <c r="K1941" s="2" t="s">
        <v>13809</v>
      </c>
      <c r="L1941" s="9">
        <v>44417</v>
      </c>
      <c r="M1941" s="2" t="s">
        <v>109</v>
      </c>
      <c r="N1941" s="2" t="s">
        <v>13809</v>
      </c>
      <c r="O1941" s="2" t="s">
        <v>110</v>
      </c>
      <c r="P1941" s="2" t="s">
        <v>111</v>
      </c>
      <c r="S1941" s="2" t="s">
        <v>111</v>
      </c>
      <c r="T1941" s="2" t="s">
        <v>112</v>
      </c>
      <c r="U1941" s="2" t="b">
        <v>1</v>
      </c>
      <c r="V1941" s="2" t="s">
        <v>113</v>
      </c>
      <c r="W1941" s="1" t="s">
        <v>112</v>
      </c>
      <c r="X1941" s="1" t="s">
        <v>114</v>
      </c>
      <c r="Y1941" s="2" t="s">
        <v>112</v>
      </c>
      <c r="Z1941" s="2" t="s">
        <v>111</v>
      </c>
      <c r="AA1941" s="2" t="s">
        <v>112</v>
      </c>
      <c r="AB1941" s="2">
        <v>2</v>
      </c>
      <c r="AC1941" s="1" t="s">
        <v>111</v>
      </c>
      <c r="AF1941" s="1" t="s">
        <v>111</v>
      </c>
      <c r="AJ1941" s="1" t="s">
        <v>115</v>
      </c>
      <c r="AK1941" s="1" t="s">
        <v>160</v>
      </c>
      <c r="AN1941" s="1" t="s">
        <v>7020</v>
      </c>
      <c r="AO1941" s="1" t="s">
        <v>221</v>
      </c>
      <c r="AS1941" s="1" t="s">
        <v>229</v>
      </c>
      <c r="AZ1941" s="1" t="s">
        <v>402</v>
      </c>
      <c r="BA1941" s="1" t="s">
        <v>7021</v>
      </c>
      <c r="BE1941" s="1">
        <v>44</v>
      </c>
      <c r="BJ1941" s="1" t="s">
        <v>112</v>
      </c>
      <c r="BK1941" s="1" t="s">
        <v>112</v>
      </c>
      <c r="BL1941" s="1" t="s">
        <v>297</v>
      </c>
      <c r="BQ1941" s="1" t="s">
        <v>121</v>
      </c>
      <c r="BR1941" s="1" t="s">
        <v>122</v>
      </c>
      <c r="BS1941" s="1" t="s">
        <v>112</v>
      </c>
      <c r="BU1941" s="34" t="s">
        <v>7022</v>
      </c>
      <c r="BV1941" s="9">
        <v>44433</v>
      </c>
      <c r="BW1941" s="34" t="s">
        <v>14614</v>
      </c>
      <c r="BX1941" s="2" t="s">
        <v>111</v>
      </c>
      <c r="BY1941" s="2" t="s">
        <v>156</v>
      </c>
      <c r="BZ1941" s="2" t="s">
        <v>124</v>
      </c>
      <c r="CA1941" s="2">
        <v>2</v>
      </c>
      <c r="CB1941" s="1" t="s">
        <v>265</v>
      </c>
      <c r="CC1941" s="2" t="s">
        <v>126</v>
      </c>
      <c r="CD1941" s="1" t="b">
        <f t="shared" si="1008"/>
        <v>1</v>
      </c>
      <c r="CE1941" s="1" t="b">
        <f t="shared" si="1009"/>
        <v>0</v>
      </c>
      <c r="CF1941" s="1" t="b">
        <f t="shared" si="1014"/>
        <v>0</v>
      </c>
      <c r="CG1941" s="1" t="b">
        <f t="shared" si="1015"/>
        <v>0</v>
      </c>
      <c r="CH1941" s="1" t="b">
        <f t="shared" si="1016"/>
        <v>0</v>
      </c>
      <c r="CI1941" s="1" t="b">
        <f t="shared" si="1017"/>
        <v>1</v>
      </c>
      <c r="CJ1941" s="1" t="b">
        <f t="shared" si="1018"/>
        <v>0</v>
      </c>
      <c r="CK1941" s="1" t="b">
        <f t="shared" si="1019"/>
        <v>0</v>
      </c>
      <c r="CL1941" s="1" t="b">
        <f t="shared" si="1020"/>
        <v>0</v>
      </c>
      <c r="CM1941" s="1" t="b">
        <f t="shared" si="1021"/>
        <v>0</v>
      </c>
      <c r="CN1941" s="1" t="b">
        <f t="shared" si="1022"/>
        <v>0</v>
      </c>
      <c r="CO1941" s="2" t="b">
        <f t="shared" si="1023"/>
        <v>1</v>
      </c>
      <c r="CP1941" s="2" t="b">
        <f t="shared" si="1024"/>
        <v>1</v>
      </c>
      <c r="CQ1941" s="2" t="b">
        <f t="shared" si="1025"/>
        <v>0</v>
      </c>
      <c r="CR1941" s="6" t="str">
        <f t="shared" si="1026"/>
        <v>Male</v>
      </c>
      <c r="CS1941" s="7">
        <f t="shared" si="1027"/>
        <v>1</v>
      </c>
      <c r="CT1941" s="7">
        <f t="shared" si="1028"/>
        <v>0</v>
      </c>
      <c r="CU1941" s="7">
        <f t="shared" si="1029"/>
        <v>0</v>
      </c>
      <c r="CV1941" s="7">
        <f t="shared" si="1030"/>
        <v>1</v>
      </c>
      <c r="CW1941" s="7">
        <f t="shared" si="1010"/>
        <v>0</v>
      </c>
      <c r="CX1941" s="1" t="b">
        <f t="shared" si="1011"/>
        <v>1</v>
      </c>
      <c r="CY1941" s="1" t="b">
        <f t="shared" si="1012"/>
        <v>1</v>
      </c>
      <c r="DG1941" s="1" t="b">
        <f t="shared" si="1013"/>
        <v>0</v>
      </c>
    </row>
    <row r="1942" spans="2:111" ht="72.5" x14ac:dyDescent="0.35">
      <c r="B1942" s="1" t="s">
        <v>13809</v>
      </c>
      <c r="C1942" s="9">
        <v>44420</v>
      </c>
      <c r="D1942" s="10" t="s">
        <v>13809</v>
      </c>
      <c r="E1942" s="1">
        <v>67</v>
      </c>
      <c r="F1942" s="1" t="s">
        <v>108</v>
      </c>
      <c r="G1942" s="1" t="s">
        <v>13809</v>
      </c>
      <c r="H1942" s="1" t="s">
        <v>13809</v>
      </c>
      <c r="I1942" s="9">
        <v>44363</v>
      </c>
      <c r="J1942" s="2" t="s">
        <v>409</v>
      </c>
      <c r="K1942" s="2" t="s">
        <v>13809</v>
      </c>
      <c r="N1942" s="2" t="s">
        <v>13809</v>
      </c>
      <c r="O1942" s="2" t="s">
        <v>315</v>
      </c>
      <c r="P1942" s="2" t="s">
        <v>111</v>
      </c>
      <c r="S1942" s="2" t="s">
        <v>111</v>
      </c>
      <c r="T1942" s="2" t="s">
        <v>112</v>
      </c>
      <c r="U1942" s="2" t="b">
        <v>1</v>
      </c>
      <c r="V1942" s="2" t="s">
        <v>126</v>
      </c>
      <c r="W1942" s="1" t="s">
        <v>111</v>
      </c>
      <c r="Y1942" s="2" t="s">
        <v>112</v>
      </c>
      <c r="Z1942" s="2" t="s">
        <v>112</v>
      </c>
      <c r="AB1942" s="2">
        <v>40</v>
      </c>
      <c r="AC1942" s="1" t="s">
        <v>111</v>
      </c>
      <c r="AF1942" s="1" t="s">
        <v>111</v>
      </c>
      <c r="AJ1942" s="1" t="s">
        <v>115</v>
      </c>
      <c r="AK1942" s="1" t="s">
        <v>291</v>
      </c>
      <c r="AN1942" s="1" t="s">
        <v>7023</v>
      </c>
      <c r="BJ1942" s="1" t="s">
        <v>111</v>
      </c>
      <c r="BN1942" s="1" t="s">
        <v>111</v>
      </c>
      <c r="BU1942" s="34" t="s">
        <v>7024</v>
      </c>
      <c r="BV1942" s="9">
        <v>44460</v>
      </c>
      <c r="BW1942" s="34" t="s">
        <v>7025</v>
      </c>
      <c r="BY1942" s="2" t="s">
        <v>153</v>
      </c>
      <c r="BZ1942" s="2" t="s">
        <v>124</v>
      </c>
      <c r="CB1942" s="1" t="s">
        <v>319</v>
      </c>
      <c r="CD1942" s="1" t="b">
        <f t="shared" si="1008"/>
        <v>0</v>
      </c>
      <c r="CE1942" s="1" t="b">
        <f t="shared" si="1009"/>
        <v>0</v>
      </c>
      <c r="CF1942" s="1" t="b">
        <f t="shared" si="1014"/>
        <v>0</v>
      </c>
      <c r="CG1942" s="1" t="b">
        <f t="shared" si="1015"/>
        <v>0</v>
      </c>
      <c r="CH1942" s="1" t="b">
        <f t="shared" si="1016"/>
        <v>0</v>
      </c>
      <c r="CI1942" s="1" t="b">
        <f t="shared" si="1017"/>
        <v>0</v>
      </c>
      <c r="CJ1942" s="1" t="b">
        <f t="shared" si="1018"/>
        <v>0</v>
      </c>
      <c r="CK1942" s="1" t="b">
        <f t="shared" si="1019"/>
        <v>0</v>
      </c>
      <c r="CL1942" s="1" t="b">
        <f t="shared" si="1020"/>
        <v>0</v>
      </c>
      <c r="CM1942" s="1" t="b">
        <f t="shared" si="1021"/>
        <v>0</v>
      </c>
      <c r="CN1942" s="1" t="b">
        <f t="shared" si="1022"/>
        <v>1</v>
      </c>
      <c r="CO1942" s="2" t="b">
        <f t="shared" si="1023"/>
        <v>0</v>
      </c>
      <c r="CP1942" s="2" t="b">
        <f t="shared" si="1024"/>
        <v>0</v>
      </c>
      <c r="CQ1942" s="2" t="b">
        <f t="shared" si="1025"/>
        <v>0</v>
      </c>
      <c r="CR1942" s="6" t="str">
        <f t="shared" si="1026"/>
        <v>Female</v>
      </c>
      <c r="CS1942" s="7">
        <f t="shared" si="1027"/>
        <v>0</v>
      </c>
      <c r="CT1942" s="7">
        <f t="shared" si="1028"/>
        <v>0</v>
      </c>
      <c r="CU1942" s="7">
        <f t="shared" si="1029"/>
        <v>1</v>
      </c>
      <c r="CV1942" s="7">
        <f t="shared" si="1030"/>
        <v>0</v>
      </c>
      <c r="CW1942" s="7">
        <f t="shared" si="1010"/>
        <v>0</v>
      </c>
      <c r="CX1942" s="1" t="b">
        <f t="shared" si="1011"/>
        <v>0</v>
      </c>
      <c r="CY1942" s="1" t="b">
        <f t="shared" si="1012"/>
        <v>0</v>
      </c>
      <c r="DG1942" s="1" t="b">
        <f t="shared" si="1013"/>
        <v>0</v>
      </c>
    </row>
    <row r="1943" spans="2:111" ht="87" x14ac:dyDescent="0.35">
      <c r="B1943" s="1" t="s">
        <v>13809</v>
      </c>
      <c r="C1943" s="9">
        <v>44420</v>
      </c>
      <c r="D1943" s="10" t="s">
        <v>13809</v>
      </c>
      <c r="E1943" s="1">
        <v>67</v>
      </c>
      <c r="F1943" s="1" t="s">
        <v>108</v>
      </c>
      <c r="G1943" s="1" t="s">
        <v>13809</v>
      </c>
      <c r="H1943" s="1" t="s">
        <v>13809</v>
      </c>
      <c r="I1943" s="9">
        <v>44363</v>
      </c>
      <c r="J1943" s="2" t="s">
        <v>409</v>
      </c>
      <c r="K1943" s="2" t="s">
        <v>13809</v>
      </c>
      <c r="N1943" s="2" t="s">
        <v>13809</v>
      </c>
      <c r="O1943" s="2" t="s">
        <v>315</v>
      </c>
      <c r="P1943" s="2" t="s">
        <v>111</v>
      </c>
      <c r="S1943" s="2" t="s">
        <v>112</v>
      </c>
      <c r="T1943" s="2" t="s">
        <v>112</v>
      </c>
      <c r="U1943" s="2" t="b">
        <f>OR(S1943="yes",T1943="yes")</f>
        <v>1</v>
      </c>
      <c r="V1943" s="2" t="s">
        <v>126</v>
      </c>
      <c r="W1943" s="1" t="s">
        <v>111</v>
      </c>
      <c r="Y1943" s="2" t="s">
        <v>112</v>
      </c>
      <c r="Z1943" s="2" t="s">
        <v>112</v>
      </c>
      <c r="AB1943" s="2">
        <v>40</v>
      </c>
      <c r="AC1943" s="1" t="s">
        <v>111</v>
      </c>
      <c r="AF1943" s="1" t="s">
        <v>111</v>
      </c>
      <c r="AJ1943" s="1" t="s">
        <v>115</v>
      </c>
      <c r="AK1943" s="1" t="s">
        <v>291</v>
      </c>
      <c r="AN1943" s="1" t="s">
        <v>7023</v>
      </c>
      <c r="BJ1943" s="1" t="s">
        <v>111</v>
      </c>
      <c r="BN1943" s="1" t="s">
        <v>111</v>
      </c>
      <c r="BU1943" s="34" t="s">
        <v>7024</v>
      </c>
      <c r="BV1943" s="9">
        <v>44460</v>
      </c>
      <c r="BW1943" s="34" t="s">
        <v>7026</v>
      </c>
      <c r="BY1943" s="2" t="s">
        <v>153</v>
      </c>
      <c r="BZ1943" s="2" t="s">
        <v>124</v>
      </c>
      <c r="CB1943" s="1" t="s">
        <v>417</v>
      </c>
    </row>
    <row r="1944" spans="2:111" ht="58" x14ac:dyDescent="0.35">
      <c r="B1944" s="1" t="s">
        <v>13809</v>
      </c>
      <c r="C1944" s="9">
        <v>44420</v>
      </c>
      <c r="D1944" s="10" t="s">
        <v>13809</v>
      </c>
      <c r="E1944" s="1">
        <v>15</v>
      </c>
      <c r="F1944" s="1" t="s">
        <v>127</v>
      </c>
      <c r="G1944" s="1" t="s">
        <v>13809</v>
      </c>
      <c r="H1944" s="1" t="s">
        <v>13809</v>
      </c>
      <c r="I1944" s="2" t="s">
        <v>183</v>
      </c>
      <c r="J1944" s="2" t="s">
        <v>109</v>
      </c>
      <c r="K1944" s="2" t="s">
        <v>13809</v>
      </c>
      <c r="L1944" s="9">
        <v>44377</v>
      </c>
      <c r="M1944" s="2" t="s">
        <v>109</v>
      </c>
      <c r="N1944" s="2" t="s">
        <v>13809</v>
      </c>
      <c r="O1944" s="2" t="s">
        <v>110</v>
      </c>
      <c r="P1944" s="2" t="s">
        <v>111</v>
      </c>
      <c r="S1944" s="2" t="s">
        <v>112</v>
      </c>
      <c r="T1944" s="2" t="s">
        <v>111</v>
      </c>
      <c r="U1944" s="2" t="b">
        <v>1</v>
      </c>
      <c r="V1944" s="2" t="s">
        <v>113</v>
      </c>
      <c r="W1944" s="1" t="s">
        <v>111</v>
      </c>
      <c r="Y1944" s="2" t="s">
        <v>112</v>
      </c>
      <c r="Z1944" s="2" t="s">
        <v>111</v>
      </c>
      <c r="AA1944" s="2" t="s">
        <v>112</v>
      </c>
      <c r="AB1944" s="2">
        <v>3</v>
      </c>
      <c r="AC1944" s="1" t="s">
        <v>111</v>
      </c>
      <c r="AF1944" s="1" t="s">
        <v>111</v>
      </c>
      <c r="AJ1944" s="1" t="s">
        <v>115</v>
      </c>
      <c r="AK1944" s="1" t="s">
        <v>129</v>
      </c>
      <c r="AO1944" s="1" t="s">
        <v>117</v>
      </c>
      <c r="AS1944" s="1" t="s">
        <v>229</v>
      </c>
      <c r="AU1944" s="1" t="s">
        <v>132</v>
      </c>
      <c r="AZ1944" s="1" t="s">
        <v>155</v>
      </c>
      <c r="BA1944" s="1" t="s">
        <v>7027</v>
      </c>
      <c r="BJ1944" s="1" t="s">
        <v>112</v>
      </c>
      <c r="BK1944" s="1" t="s">
        <v>112</v>
      </c>
      <c r="BL1944" s="1" t="s">
        <v>142</v>
      </c>
      <c r="BQ1944" s="1" t="s">
        <v>121</v>
      </c>
      <c r="BR1944" s="1" t="s">
        <v>122</v>
      </c>
      <c r="BS1944" s="1" t="s">
        <v>112</v>
      </c>
      <c r="BU1944" s="34" t="s">
        <v>7028</v>
      </c>
      <c r="BV1944" s="9">
        <v>44476</v>
      </c>
      <c r="BW1944" s="34" t="s">
        <v>7029</v>
      </c>
      <c r="BY1944" s="2" t="s">
        <v>156</v>
      </c>
      <c r="BZ1944" s="2" t="s">
        <v>124</v>
      </c>
      <c r="CA1944" s="2">
        <v>2</v>
      </c>
      <c r="CB1944" s="1" t="s">
        <v>188</v>
      </c>
      <c r="CC1944" s="2" t="s">
        <v>126</v>
      </c>
      <c r="CD1944" s="1" t="b">
        <f>AND(E1944&lt;30,NOT(E1944="."),NOT(E1944=""))</f>
        <v>1</v>
      </c>
      <c r="CE1944" s="1" t="b">
        <f>AND(E1944&lt;18,NOT(E1944="."),NOT(E1944=""))</f>
        <v>1</v>
      </c>
      <c r="CF1944" s="1" t="b">
        <f t="shared" ref="CF1944:CF2007" si="1031">AND(E1944&gt;4,E1944&lt;12,NOT(E1944=""),NOT(E1944="."))</f>
        <v>0</v>
      </c>
      <c r="CG1944" s="1" t="b">
        <f t="shared" ref="CG1944:CG2007" si="1032">AND(E1944&gt;11,E1944&lt;16,NOT(E1944=""),NOT(E1944="."))</f>
        <v>1</v>
      </c>
      <c r="CH1944" s="1" t="b">
        <f t="shared" ref="CH1944:CH2007" si="1033">AND(E1944&gt;15,E1944&lt;18)</f>
        <v>0</v>
      </c>
      <c r="CI1944" s="1" t="b">
        <f t="shared" ref="CI1944:CI2007" si="1034">AND(E1944&gt;17,E1944&lt;25)</f>
        <v>0</v>
      </c>
      <c r="CJ1944" s="1" t="b">
        <f t="shared" ref="CJ1944:CJ2007" si="1035">AND(E1944&gt;24,E1944&lt;30)</f>
        <v>0</v>
      </c>
      <c r="CK1944" s="1" t="b">
        <f t="shared" ref="CK1944:CK2007" si="1036">AND(E1944&gt;29,E1944&lt;40)</f>
        <v>0</v>
      </c>
      <c r="CL1944" s="1" t="b">
        <f t="shared" ref="CL1944:CL2007" si="1037">AND(E1944&gt;39,E1944&lt;50)</f>
        <v>0</v>
      </c>
      <c r="CM1944" s="1" t="b">
        <f t="shared" ref="CM1944:CM2007" si="1038">AND(E1944&gt;49,E1944&lt;65)</f>
        <v>0</v>
      </c>
      <c r="CN1944" s="1" t="b">
        <f t="shared" ref="CN1944:CN2007" si="1039">AND(E1944&gt;64,NOT(E1944="."),NOT(E1944=""))</f>
        <v>0</v>
      </c>
      <c r="CO1944" s="2" t="b">
        <f t="shared" ref="CO1944:CO2007" si="1040">AND(AB1944&lt;7,NOT(AB1944="."),NOT(AB1944=""))</f>
        <v>1</v>
      </c>
      <c r="CP1944" s="2" t="b">
        <f t="shared" ref="CP1944:CP2007" si="1041">AND(AB1944&lt;8,NOT(AB1944="."),NOT(AB1944=""))</f>
        <v>1</v>
      </c>
      <c r="CQ1944" s="2" t="b">
        <f t="shared" ref="CQ1944:CQ2007" si="1042">AND(AB1944&gt;7,AB1944&lt;22,NOT(AB1944=""),NOT(AB1944="."))</f>
        <v>0</v>
      </c>
      <c r="CR1944" s="6" t="str">
        <f t="shared" ref="CR1944:CR2007" si="1043">F1944</f>
        <v>Male</v>
      </c>
      <c r="CS1944" s="7">
        <f t="shared" ref="CS1944:CS2007" si="1044">COUNTIF(J1944,"=*pfizer*")</f>
        <v>1</v>
      </c>
      <c r="CT1944" s="7">
        <f t="shared" ref="CT1944:CT2007" si="1045">COUNTIF(J1944,"=*moderna*")</f>
        <v>0</v>
      </c>
      <c r="CU1944" s="7">
        <f t="shared" ref="CU1944:CU2007" si="1046">COUNTIF(J1944,"=*janssen*")</f>
        <v>0</v>
      </c>
      <c r="CV1944" s="7">
        <f t="shared" ref="CV1944:CV2007" si="1047">COUNTIF(M1944,"=*pfizer*")</f>
        <v>1</v>
      </c>
      <c r="CW1944" s="7">
        <f>COUNTIF(M1944,"=*moderna*")</f>
        <v>0</v>
      </c>
      <c r="CX1944" s="1" t="b">
        <f>AND(E1944&lt;30,NOT(E1944="."),NOT(E1944=""))</f>
        <v>1</v>
      </c>
      <c r="CY1944" s="1" t="b">
        <f>AND(E1944&gt;17,E1944&lt;41,NOT(E1944="."),NOT(E1944=""))</f>
        <v>0</v>
      </c>
      <c r="DG1944" s="1" t="b">
        <f>AND(E1944&gt;4,E1944&lt;18,NOT(E1944=""),NOT(E1944="."))</f>
        <v>1</v>
      </c>
    </row>
    <row r="1945" spans="2:111" ht="29" x14ac:dyDescent="0.35">
      <c r="B1945" s="1" t="s">
        <v>13809</v>
      </c>
      <c r="C1945" s="9">
        <v>44451</v>
      </c>
      <c r="D1945" s="10" t="s">
        <v>13809</v>
      </c>
      <c r="E1945" s="1">
        <v>12</v>
      </c>
      <c r="F1945" s="1" t="s">
        <v>108</v>
      </c>
      <c r="G1945" s="1" t="s">
        <v>13809</v>
      </c>
      <c r="H1945" s="1" t="s">
        <v>13809</v>
      </c>
      <c r="I1945" s="9">
        <v>44399</v>
      </c>
      <c r="J1945" s="2" t="s">
        <v>109</v>
      </c>
      <c r="K1945" s="2" t="s">
        <v>13809</v>
      </c>
      <c r="L1945" s="9">
        <v>44420</v>
      </c>
      <c r="M1945" s="2" t="s">
        <v>109</v>
      </c>
      <c r="N1945" s="2" t="s">
        <v>13809</v>
      </c>
      <c r="O1945" s="2" t="s">
        <v>110</v>
      </c>
      <c r="P1945" s="2" t="s">
        <v>111</v>
      </c>
      <c r="S1945" s="2" t="s">
        <v>112</v>
      </c>
      <c r="T1945" s="2" t="s">
        <v>111</v>
      </c>
      <c r="U1945" s="2" t="b">
        <f>OR(S1945="yes",T1945="yes")</f>
        <v>1</v>
      </c>
      <c r="V1945" s="2" t="s">
        <v>126</v>
      </c>
      <c r="W1945" s="1" t="s">
        <v>111</v>
      </c>
      <c r="Y1945" s="2" t="s">
        <v>112</v>
      </c>
      <c r="Z1945" s="2" t="s">
        <v>111</v>
      </c>
      <c r="AA1945" s="2" t="s">
        <v>112</v>
      </c>
      <c r="AB1945" s="2">
        <v>0</v>
      </c>
      <c r="AC1945" s="1" t="s">
        <v>111</v>
      </c>
      <c r="AF1945" s="1" t="s">
        <v>111</v>
      </c>
      <c r="AJ1945" s="1" t="s">
        <v>115</v>
      </c>
      <c r="AK1945" s="1" t="s">
        <v>291</v>
      </c>
      <c r="AN1945" s="1" t="s">
        <v>13176</v>
      </c>
      <c r="BJ1945" s="1" t="s">
        <v>111</v>
      </c>
      <c r="BN1945" s="1" t="s">
        <v>111</v>
      </c>
      <c r="BQ1945" s="1" t="s">
        <v>121</v>
      </c>
      <c r="BR1945" s="1" t="s">
        <v>122</v>
      </c>
      <c r="BS1945" s="1" t="s">
        <v>112</v>
      </c>
      <c r="BU1945" s="34" t="s">
        <v>13177</v>
      </c>
      <c r="BV1945" s="9">
        <v>44420</v>
      </c>
      <c r="BW1945" s="34" t="s">
        <v>13178</v>
      </c>
      <c r="BX1945" s="2" t="s">
        <v>111</v>
      </c>
      <c r="BY1945" s="2" t="s">
        <v>153</v>
      </c>
      <c r="BZ1945" s="2" t="s">
        <v>124</v>
      </c>
      <c r="CB1945" s="1" t="s">
        <v>137</v>
      </c>
      <c r="CD1945" s="1" t="b">
        <f>AND(E1945&lt;30,NOT(E1945="."),NOT(E1945=""))</f>
        <v>1</v>
      </c>
      <c r="CE1945" s="1" t="b">
        <f>AND(E1945&lt;18,NOT(E1945="."),NOT(E1945=""))</f>
        <v>1</v>
      </c>
      <c r="CF1945" s="1" t="b">
        <f t="shared" si="1031"/>
        <v>0</v>
      </c>
      <c r="CG1945" s="1" t="b">
        <f t="shared" si="1032"/>
        <v>1</v>
      </c>
      <c r="CH1945" s="1" t="b">
        <f t="shared" si="1033"/>
        <v>0</v>
      </c>
      <c r="CI1945" s="1" t="b">
        <f t="shared" si="1034"/>
        <v>0</v>
      </c>
      <c r="CJ1945" s="1" t="b">
        <f t="shared" si="1035"/>
        <v>0</v>
      </c>
      <c r="CK1945" s="1" t="b">
        <f t="shared" si="1036"/>
        <v>0</v>
      </c>
      <c r="CL1945" s="1" t="b">
        <f t="shared" si="1037"/>
        <v>0</v>
      </c>
      <c r="CM1945" s="1" t="b">
        <f t="shared" si="1038"/>
        <v>0</v>
      </c>
      <c r="CN1945" s="1" t="b">
        <f t="shared" si="1039"/>
        <v>0</v>
      </c>
      <c r="CO1945" s="2" t="b">
        <f t="shared" si="1040"/>
        <v>1</v>
      </c>
      <c r="CP1945" s="2" t="b">
        <f t="shared" si="1041"/>
        <v>1</v>
      </c>
      <c r="CQ1945" s="2" t="b">
        <f t="shared" si="1042"/>
        <v>0</v>
      </c>
      <c r="CR1945" s="6" t="str">
        <f t="shared" si="1043"/>
        <v>Female</v>
      </c>
      <c r="CS1945" s="7">
        <f t="shared" si="1044"/>
        <v>1</v>
      </c>
      <c r="CT1945" s="7">
        <f t="shared" si="1045"/>
        <v>0</v>
      </c>
      <c r="CU1945" s="7">
        <f t="shared" si="1046"/>
        <v>0</v>
      </c>
      <c r="CV1945" s="7">
        <f t="shared" si="1047"/>
        <v>1</v>
      </c>
    </row>
    <row r="1946" spans="2:111" ht="87" x14ac:dyDescent="0.35">
      <c r="B1946" s="1" t="s">
        <v>13809</v>
      </c>
      <c r="C1946" s="9">
        <v>44420</v>
      </c>
      <c r="D1946" s="10" t="s">
        <v>13809</v>
      </c>
      <c r="E1946" s="1">
        <v>40</v>
      </c>
      <c r="F1946" s="1" t="s">
        <v>108</v>
      </c>
      <c r="G1946" s="1" t="s">
        <v>13809</v>
      </c>
      <c r="H1946" s="1" t="s">
        <v>13809</v>
      </c>
      <c r="I1946" s="2" t="s">
        <v>183</v>
      </c>
      <c r="J1946" s="2" t="s">
        <v>128</v>
      </c>
      <c r="K1946" s="2" t="s">
        <v>13809</v>
      </c>
      <c r="L1946" s="9">
        <v>44231</v>
      </c>
      <c r="M1946" s="2" t="s">
        <v>128</v>
      </c>
      <c r="N1946" s="2" t="s">
        <v>13809</v>
      </c>
      <c r="O1946" s="2" t="s">
        <v>110</v>
      </c>
      <c r="P1946" s="2" t="s">
        <v>111</v>
      </c>
      <c r="S1946" s="2" t="s">
        <v>112</v>
      </c>
      <c r="T1946" s="2" t="s">
        <v>111</v>
      </c>
      <c r="U1946" s="2" t="b">
        <f>OR(S1946="yes",T1946="yes")</f>
        <v>1</v>
      </c>
      <c r="V1946" s="2" t="s">
        <v>113</v>
      </c>
      <c r="W1946" s="1" t="s">
        <v>111</v>
      </c>
      <c r="Y1946" s="2" t="s">
        <v>111</v>
      </c>
      <c r="AF1946" s="1" t="s">
        <v>111</v>
      </c>
      <c r="AJ1946" s="1" t="s">
        <v>115</v>
      </c>
      <c r="AK1946" s="1" t="s">
        <v>3925</v>
      </c>
      <c r="AN1946" s="1" t="s">
        <v>7030</v>
      </c>
      <c r="AO1946" s="1" t="s">
        <v>151</v>
      </c>
      <c r="AS1946" s="1" t="s">
        <v>118</v>
      </c>
      <c r="BJ1946" s="1" t="s">
        <v>112</v>
      </c>
      <c r="BK1946" s="1" t="s">
        <v>111</v>
      </c>
      <c r="BQ1946" s="1" t="s">
        <v>121</v>
      </c>
      <c r="BR1946" s="1" t="s">
        <v>122</v>
      </c>
      <c r="BS1946" s="1" t="s">
        <v>111</v>
      </c>
      <c r="BT1946" s="34" t="s">
        <v>184</v>
      </c>
      <c r="BU1946" s="34" t="s">
        <v>7031</v>
      </c>
      <c r="BV1946" s="9">
        <v>44420</v>
      </c>
      <c r="BW1946" s="34" t="s">
        <v>7032</v>
      </c>
      <c r="BY1946" s="2" t="s">
        <v>123</v>
      </c>
      <c r="BZ1946" s="2" t="s">
        <v>162</v>
      </c>
      <c r="CA1946" s="2">
        <v>2</v>
      </c>
      <c r="CB1946" s="1" t="s">
        <v>6162</v>
      </c>
      <c r="CC1946" s="2" t="s">
        <v>126</v>
      </c>
      <c r="CD1946" s="1" t="b">
        <f>AND(E1946&lt;30,NOT(E1946="."),NOT(E1946=""))</f>
        <v>0</v>
      </c>
      <c r="CE1946" s="1" t="b">
        <f>AND(E1946&lt;18,NOT(E1946="."),NOT(E1946=""))</f>
        <v>0</v>
      </c>
      <c r="CF1946" s="1" t="b">
        <f t="shared" si="1031"/>
        <v>0</v>
      </c>
      <c r="CG1946" s="1" t="b">
        <f t="shared" si="1032"/>
        <v>0</v>
      </c>
      <c r="CH1946" s="1" t="b">
        <f t="shared" si="1033"/>
        <v>0</v>
      </c>
      <c r="CI1946" s="1" t="b">
        <f t="shared" si="1034"/>
        <v>0</v>
      </c>
      <c r="CJ1946" s="1" t="b">
        <f t="shared" si="1035"/>
        <v>0</v>
      </c>
      <c r="CK1946" s="1" t="b">
        <f t="shared" si="1036"/>
        <v>0</v>
      </c>
      <c r="CL1946" s="1" t="b">
        <f t="shared" si="1037"/>
        <v>1</v>
      </c>
      <c r="CM1946" s="1" t="b">
        <f t="shared" si="1038"/>
        <v>0</v>
      </c>
      <c r="CN1946" s="1" t="b">
        <f t="shared" si="1039"/>
        <v>0</v>
      </c>
      <c r="CO1946" s="2" t="b">
        <f t="shared" si="1040"/>
        <v>0</v>
      </c>
      <c r="CP1946" s="2" t="b">
        <f t="shared" si="1041"/>
        <v>0</v>
      </c>
      <c r="CQ1946" s="2" t="b">
        <f t="shared" si="1042"/>
        <v>0</v>
      </c>
      <c r="CR1946" s="6" t="str">
        <f t="shared" si="1043"/>
        <v>Female</v>
      </c>
      <c r="CS1946" s="7">
        <f t="shared" si="1044"/>
        <v>0</v>
      </c>
      <c r="CT1946" s="7">
        <f t="shared" si="1045"/>
        <v>1</v>
      </c>
      <c r="CU1946" s="7">
        <f t="shared" si="1046"/>
        <v>0</v>
      </c>
      <c r="CV1946" s="7">
        <f t="shared" si="1047"/>
        <v>0</v>
      </c>
      <c r="CW1946" s="7">
        <f>COUNTIF(M1946,"=*moderna*")</f>
        <v>1</v>
      </c>
      <c r="CX1946" s="1" t="b">
        <f>AND(E1946&lt;30,NOT(E1946="."),NOT(E1946=""))</f>
        <v>0</v>
      </c>
      <c r="CY1946" s="1" t="b">
        <f>AND(E1946&gt;17,E1946&lt;41,NOT(E1946="."),NOT(E1946=""))</f>
        <v>1</v>
      </c>
      <c r="DG1946" s="1" t="b">
        <f>AND(E1946&gt;4,E1946&lt;18,NOT(E1946=""),NOT(E1946="."))</f>
        <v>0</v>
      </c>
    </row>
    <row r="1947" spans="2:111" ht="29" x14ac:dyDescent="0.35">
      <c r="B1947" s="1" t="s">
        <v>13809</v>
      </c>
      <c r="C1947" s="9">
        <v>44426</v>
      </c>
      <c r="D1947" s="10" t="s">
        <v>13809</v>
      </c>
      <c r="E1947" s="1">
        <v>12</v>
      </c>
      <c r="F1947" s="1" t="s">
        <v>127</v>
      </c>
      <c r="G1947" s="1" t="s">
        <v>13809</v>
      </c>
      <c r="H1947" s="1" t="s">
        <v>13809</v>
      </c>
      <c r="I1947" s="2" t="s">
        <v>183</v>
      </c>
      <c r="J1947" s="2" t="s">
        <v>109</v>
      </c>
      <c r="K1947" s="2" t="s">
        <v>13809</v>
      </c>
      <c r="L1947" s="9">
        <v>44354</v>
      </c>
      <c r="M1947" s="2" t="s">
        <v>109</v>
      </c>
      <c r="N1947" s="2" t="s">
        <v>13809</v>
      </c>
      <c r="O1947" s="2" t="s">
        <v>110</v>
      </c>
      <c r="P1947" s="2" t="s">
        <v>111</v>
      </c>
      <c r="S1947" s="2" t="s">
        <v>112</v>
      </c>
      <c r="T1947" s="2" t="s">
        <v>111</v>
      </c>
      <c r="U1947" s="2" t="b">
        <f>OR(S1947="yes",T1947="yes")</f>
        <v>1</v>
      </c>
      <c r="V1947" s="2" t="s">
        <v>126</v>
      </c>
      <c r="W1947" s="1" t="s">
        <v>112</v>
      </c>
      <c r="X1947" s="1" t="s">
        <v>114</v>
      </c>
      <c r="Y1947" s="2" t="s">
        <v>112</v>
      </c>
      <c r="Z1947" s="2" t="s">
        <v>111</v>
      </c>
      <c r="AA1947" s="2" t="s">
        <v>112</v>
      </c>
      <c r="AB1947" s="2">
        <v>33</v>
      </c>
      <c r="AC1947" s="1" t="s">
        <v>111</v>
      </c>
      <c r="AF1947" s="1" t="s">
        <v>111</v>
      </c>
      <c r="AH1947" s="1" t="s">
        <v>193</v>
      </c>
      <c r="AI1947" s="1" t="s">
        <v>13097</v>
      </c>
      <c r="AJ1947" s="1" t="s">
        <v>115</v>
      </c>
      <c r="AK1947" s="1" t="s">
        <v>150</v>
      </c>
      <c r="AO1947" s="1" t="s">
        <v>11537</v>
      </c>
      <c r="AU1947" s="1" t="s">
        <v>177</v>
      </c>
      <c r="BJ1947" s="1" t="s">
        <v>112</v>
      </c>
      <c r="BK1947" s="1" t="s">
        <v>112</v>
      </c>
      <c r="BL1947" s="1" t="s">
        <v>13098</v>
      </c>
      <c r="BQ1947" s="1" t="s">
        <v>121</v>
      </c>
      <c r="BR1947" s="1" t="s">
        <v>122</v>
      </c>
      <c r="BS1947" s="1" t="s">
        <v>112</v>
      </c>
      <c r="BU1947" s="34" t="s">
        <v>13099</v>
      </c>
      <c r="BV1947" s="9">
        <v>44427</v>
      </c>
      <c r="BW1947" s="34" t="s">
        <v>13100</v>
      </c>
      <c r="BX1947" s="2" t="s">
        <v>111</v>
      </c>
      <c r="BY1947" s="2" t="s">
        <v>153</v>
      </c>
      <c r="BZ1947" s="2" t="s">
        <v>124</v>
      </c>
      <c r="CB1947" s="1" t="s">
        <v>258</v>
      </c>
      <c r="CD1947" s="1" t="b">
        <f>AND(E1947&lt;30,NOT(E1947="."),NOT(E1947=""))</f>
        <v>1</v>
      </c>
      <c r="CE1947" s="1" t="b">
        <f>AND(E1947&lt;18,NOT(E1947="."),NOT(E1947=""))</f>
        <v>1</v>
      </c>
      <c r="CF1947" s="1" t="b">
        <f t="shared" si="1031"/>
        <v>0</v>
      </c>
      <c r="CG1947" s="1" t="b">
        <f t="shared" si="1032"/>
        <v>1</v>
      </c>
      <c r="CH1947" s="1" t="b">
        <f t="shared" si="1033"/>
        <v>0</v>
      </c>
      <c r="CI1947" s="1" t="b">
        <f t="shared" si="1034"/>
        <v>0</v>
      </c>
      <c r="CJ1947" s="1" t="b">
        <f t="shared" si="1035"/>
        <v>0</v>
      </c>
      <c r="CK1947" s="1" t="b">
        <f t="shared" si="1036"/>
        <v>0</v>
      </c>
      <c r="CL1947" s="1" t="b">
        <f t="shared" si="1037"/>
        <v>0</v>
      </c>
      <c r="CM1947" s="1" t="b">
        <f t="shared" si="1038"/>
        <v>0</v>
      </c>
      <c r="CN1947" s="1" t="b">
        <f t="shared" si="1039"/>
        <v>0</v>
      </c>
      <c r="CO1947" s="2" t="b">
        <f t="shared" si="1040"/>
        <v>0</v>
      </c>
      <c r="CP1947" s="2" t="b">
        <f t="shared" si="1041"/>
        <v>0</v>
      </c>
      <c r="CQ1947" s="2" t="b">
        <f t="shared" si="1042"/>
        <v>0</v>
      </c>
      <c r="CR1947" s="6" t="str">
        <f t="shared" si="1043"/>
        <v>Male</v>
      </c>
      <c r="CS1947" s="7">
        <f t="shared" si="1044"/>
        <v>1</v>
      </c>
      <c r="CT1947" s="7">
        <f t="shared" si="1045"/>
        <v>0</v>
      </c>
      <c r="CU1947" s="7">
        <f t="shared" si="1046"/>
        <v>0</v>
      </c>
      <c r="CV1947" s="7">
        <f t="shared" si="1047"/>
        <v>1</v>
      </c>
    </row>
    <row r="1948" spans="2:111" ht="174" x14ac:dyDescent="0.35">
      <c r="B1948" s="1" t="s">
        <v>13809</v>
      </c>
      <c r="C1948" s="9">
        <v>44420</v>
      </c>
      <c r="D1948" s="10" t="s">
        <v>13809</v>
      </c>
      <c r="E1948" s="1">
        <v>54</v>
      </c>
      <c r="F1948" s="1" t="s">
        <v>108</v>
      </c>
      <c r="G1948" s="1" t="s">
        <v>13809</v>
      </c>
      <c r="H1948" s="1" t="s">
        <v>13809</v>
      </c>
      <c r="I1948" s="9">
        <v>44399</v>
      </c>
      <c r="J1948" s="2" t="s">
        <v>109</v>
      </c>
      <c r="K1948" s="2" t="s">
        <v>13809</v>
      </c>
      <c r="N1948" s="2" t="s">
        <v>13809</v>
      </c>
      <c r="O1948" s="2" t="s">
        <v>110</v>
      </c>
      <c r="P1948" s="2" t="s">
        <v>111</v>
      </c>
      <c r="S1948" s="2" t="s">
        <v>112</v>
      </c>
      <c r="T1948" s="2" t="s">
        <v>111</v>
      </c>
      <c r="U1948" s="2" t="b">
        <v>1</v>
      </c>
      <c r="V1948" s="2" t="s">
        <v>126</v>
      </c>
      <c r="Y1948" s="2" t="s">
        <v>112</v>
      </c>
      <c r="Z1948" s="2" t="s">
        <v>112</v>
      </c>
      <c r="AA1948" s="2" t="s">
        <v>111</v>
      </c>
      <c r="BU1948" s="34" t="s">
        <v>7033</v>
      </c>
      <c r="BV1948" s="9">
        <v>44470</v>
      </c>
      <c r="BW1948" s="34" t="s">
        <v>14615</v>
      </c>
      <c r="BZ1948" s="2" t="s">
        <v>162</v>
      </c>
      <c r="CA1948" s="2">
        <v>1</v>
      </c>
      <c r="CB1948" s="1" t="s">
        <v>293</v>
      </c>
      <c r="CD1948" s="1" t="b">
        <v>0</v>
      </c>
      <c r="CE1948" s="1" t="b">
        <v>0</v>
      </c>
      <c r="CF1948" s="1" t="b">
        <f t="shared" si="1031"/>
        <v>0</v>
      </c>
      <c r="CG1948" s="1" t="b">
        <f t="shared" si="1032"/>
        <v>0</v>
      </c>
      <c r="CH1948" s="1" t="b">
        <f t="shared" si="1033"/>
        <v>0</v>
      </c>
      <c r="CI1948" s="1" t="b">
        <f t="shared" si="1034"/>
        <v>0</v>
      </c>
      <c r="CJ1948" s="1" t="b">
        <f t="shared" si="1035"/>
        <v>0</v>
      </c>
      <c r="CK1948" s="1" t="b">
        <f t="shared" si="1036"/>
        <v>0</v>
      </c>
      <c r="CL1948" s="1" t="b">
        <f t="shared" si="1037"/>
        <v>0</v>
      </c>
      <c r="CM1948" s="1" t="b">
        <f t="shared" si="1038"/>
        <v>1</v>
      </c>
      <c r="CN1948" s="1" t="b">
        <f t="shared" si="1039"/>
        <v>0</v>
      </c>
      <c r="CO1948" s="2" t="b">
        <f t="shared" si="1040"/>
        <v>0</v>
      </c>
      <c r="CP1948" s="2" t="b">
        <f t="shared" si="1041"/>
        <v>0</v>
      </c>
      <c r="CQ1948" s="2" t="b">
        <f t="shared" si="1042"/>
        <v>0</v>
      </c>
      <c r="CR1948" s="6" t="str">
        <f t="shared" si="1043"/>
        <v>Female</v>
      </c>
      <c r="CS1948" s="7">
        <f t="shared" si="1044"/>
        <v>1</v>
      </c>
      <c r="CT1948" s="7">
        <f t="shared" si="1045"/>
        <v>0</v>
      </c>
      <c r="CU1948" s="7">
        <f t="shared" si="1046"/>
        <v>0</v>
      </c>
      <c r="CV1948" s="7">
        <f t="shared" si="1047"/>
        <v>0</v>
      </c>
      <c r="CW1948" s="7">
        <f t="shared" ref="CW1948:CW1957" si="1048">COUNTIF(M1948,"=*moderna*")</f>
        <v>0</v>
      </c>
      <c r="CX1948" s="1" t="b">
        <f t="shared" ref="CX1948:CX1957" si="1049">AND(E1948&lt;30,NOT(E1948="."),NOT(E1948=""))</f>
        <v>0</v>
      </c>
      <c r="CY1948" s="1" t="b">
        <f t="shared" ref="CY1948:CY1957" si="1050">AND(E1948&gt;17,E1948&lt;41,NOT(E1948="."),NOT(E1948=""))</f>
        <v>0</v>
      </c>
    </row>
    <row r="1949" spans="2:111" ht="159.5" x14ac:dyDescent="0.35">
      <c r="B1949" s="1" t="s">
        <v>13809</v>
      </c>
      <c r="C1949" s="9">
        <v>44421</v>
      </c>
      <c r="D1949" s="10" t="s">
        <v>13809</v>
      </c>
      <c r="E1949" s="1">
        <v>12</v>
      </c>
      <c r="F1949" s="1" t="s">
        <v>127</v>
      </c>
      <c r="G1949" s="1" t="s">
        <v>13809</v>
      </c>
      <c r="H1949" s="1" t="s">
        <v>13809</v>
      </c>
      <c r="I1949" s="9">
        <v>44387</v>
      </c>
      <c r="J1949" s="2" t="s">
        <v>109</v>
      </c>
      <c r="K1949" s="2" t="s">
        <v>13809</v>
      </c>
      <c r="L1949" s="9">
        <v>44408</v>
      </c>
      <c r="M1949" s="2" t="s">
        <v>109</v>
      </c>
      <c r="N1949" s="2" t="s">
        <v>13809</v>
      </c>
      <c r="O1949" s="2" t="s">
        <v>110</v>
      </c>
      <c r="P1949" s="2" t="s">
        <v>111</v>
      </c>
      <c r="S1949" s="2" t="s">
        <v>112</v>
      </c>
      <c r="T1949" s="2" t="s">
        <v>111</v>
      </c>
      <c r="U1949" s="2" t="b">
        <f>OR(S1949="yes",T1949="yes")</f>
        <v>1</v>
      </c>
      <c r="V1949" s="2" t="s">
        <v>113</v>
      </c>
      <c r="W1949" s="1" t="s">
        <v>112</v>
      </c>
      <c r="X1949" s="1" t="s">
        <v>114</v>
      </c>
      <c r="Y1949" s="2" t="s">
        <v>112</v>
      </c>
      <c r="Z1949" s="2" t="s">
        <v>111</v>
      </c>
      <c r="AA1949" s="2" t="s">
        <v>112</v>
      </c>
      <c r="AB1949" s="2">
        <v>2</v>
      </c>
      <c r="AC1949" s="1" t="s">
        <v>111</v>
      </c>
      <c r="AF1949" s="1" t="s">
        <v>111</v>
      </c>
      <c r="AJ1949" s="1" t="s">
        <v>115</v>
      </c>
      <c r="AK1949" s="1" t="s">
        <v>129</v>
      </c>
      <c r="AO1949" s="1" t="s">
        <v>117</v>
      </c>
      <c r="AU1949" s="1" t="s">
        <v>132</v>
      </c>
      <c r="AZ1949" s="1" t="s">
        <v>155</v>
      </c>
      <c r="BA1949" s="1" t="s">
        <v>7034</v>
      </c>
      <c r="BJ1949" s="1" t="s">
        <v>112</v>
      </c>
      <c r="BK1949" s="1" t="s">
        <v>112</v>
      </c>
      <c r="BL1949" s="1" t="s">
        <v>142</v>
      </c>
      <c r="BQ1949" s="1" t="s">
        <v>121</v>
      </c>
      <c r="BR1949" s="1" t="s">
        <v>122</v>
      </c>
      <c r="BS1949" s="1" t="s">
        <v>112</v>
      </c>
      <c r="BV1949" s="9">
        <v>44421</v>
      </c>
      <c r="BW1949" s="34" t="s">
        <v>7035</v>
      </c>
      <c r="BY1949" s="2" t="s">
        <v>156</v>
      </c>
      <c r="BZ1949" s="2" t="s">
        <v>124</v>
      </c>
      <c r="CA1949" s="2">
        <v>2</v>
      </c>
      <c r="CB1949" s="1" t="s">
        <v>514</v>
      </c>
      <c r="CC1949" s="2" t="s">
        <v>126</v>
      </c>
      <c r="CD1949" s="1" t="b">
        <f t="shared" ref="CD1949:CD1991" si="1051">AND(E1949&lt;30,NOT(E1949="."),NOT(E1949=""))</f>
        <v>1</v>
      </c>
      <c r="CE1949" s="1" t="b">
        <f t="shared" ref="CE1949:CE1980" si="1052">AND(E1949&lt;18,NOT(E1949="."),NOT(E1949=""))</f>
        <v>1</v>
      </c>
      <c r="CF1949" s="1" t="b">
        <f t="shared" si="1031"/>
        <v>0</v>
      </c>
      <c r="CG1949" s="1" t="b">
        <f t="shared" si="1032"/>
        <v>1</v>
      </c>
      <c r="CH1949" s="1" t="b">
        <f t="shared" si="1033"/>
        <v>0</v>
      </c>
      <c r="CI1949" s="1" t="b">
        <f t="shared" si="1034"/>
        <v>0</v>
      </c>
      <c r="CJ1949" s="1" t="b">
        <f t="shared" si="1035"/>
        <v>0</v>
      </c>
      <c r="CK1949" s="1" t="b">
        <f t="shared" si="1036"/>
        <v>0</v>
      </c>
      <c r="CL1949" s="1" t="b">
        <f t="shared" si="1037"/>
        <v>0</v>
      </c>
      <c r="CM1949" s="1" t="b">
        <f t="shared" si="1038"/>
        <v>0</v>
      </c>
      <c r="CN1949" s="1" t="b">
        <f t="shared" si="1039"/>
        <v>0</v>
      </c>
      <c r="CO1949" s="2" t="b">
        <f t="shared" si="1040"/>
        <v>1</v>
      </c>
      <c r="CP1949" s="2" t="b">
        <f t="shared" si="1041"/>
        <v>1</v>
      </c>
      <c r="CQ1949" s="2" t="b">
        <f t="shared" si="1042"/>
        <v>0</v>
      </c>
      <c r="CR1949" s="6" t="str">
        <f t="shared" si="1043"/>
        <v>Male</v>
      </c>
      <c r="CS1949" s="7">
        <f t="shared" si="1044"/>
        <v>1</v>
      </c>
      <c r="CT1949" s="7">
        <f t="shared" si="1045"/>
        <v>0</v>
      </c>
      <c r="CU1949" s="7">
        <f t="shared" si="1046"/>
        <v>0</v>
      </c>
      <c r="CV1949" s="7">
        <f t="shared" si="1047"/>
        <v>1</v>
      </c>
      <c r="CW1949" s="7">
        <f t="shared" si="1048"/>
        <v>0</v>
      </c>
      <c r="CX1949" s="1" t="b">
        <f t="shared" si="1049"/>
        <v>1</v>
      </c>
      <c r="CY1949" s="1" t="b">
        <f t="shared" si="1050"/>
        <v>0</v>
      </c>
      <c r="DG1949" s="1" t="b">
        <f t="shared" ref="DG1949:DG1957" si="1053">AND(E1949&gt;4,E1949&lt;18,NOT(E1949=""),NOT(E1949="."))</f>
        <v>1</v>
      </c>
    </row>
    <row r="1950" spans="2:111" ht="58" x14ac:dyDescent="0.35">
      <c r="B1950" s="1" t="s">
        <v>13809</v>
      </c>
      <c r="C1950" s="9">
        <v>44421</v>
      </c>
      <c r="D1950" s="10" t="s">
        <v>13809</v>
      </c>
      <c r="E1950" s="1">
        <v>18</v>
      </c>
      <c r="F1950" s="1" t="s">
        <v>127</v>
      </c>
      <c r="G1950" s="1" t="s">
        <v>13809</v>
      </c>
      <c r="H1950" s="1" t="s">
        <v>13809</v>
      </c>
      <c r="I1950" s="9">
        <v>44321</v>
      </c>
      <c r="J1950" s="2" t="s">
        <v>109</v>
      </c>
      <c r="K1950" s="2" t="s">
        <v>13809</v>
      </c>
      <c r="L1950" s="9">
        <v>44350</v>
      </c>
      <c r="M1950" s="2" t="s">
        <v>109</v>
      </c>
      <c r="N1950" s="2" t="s">
        <v>13809</v>
      </c>
      <c r="O1950" s="2" t="s">
        <v>110</v>
      </c>
      <c r="P1950" s="2" t="s">
        <v>111</v>
      </c>
      <c r="S1950" s="2" t="s">
        <v>111</v>
      </c>
      <c r="T1950" s="2" t="s">
        <v>112</v>
      </c>
      <c r="U1950" s="2" t="b">
        <v>1</v>
      </c>
      <c r="V1950" s="2" t="s">
        <v>113</v>
      </c>
      <c r="W1950" s="1" t="s">
        <v>112</v>
      </c>
      <c r="X1950" s="1" t="s">
        <v>110</v>
      </c>
      <c r="Y1950" s="2" t="s">
        <v>111</v>
      </c>
      <c r="AF1950" s="1" t="s">
        <v>111</v>
      </c>
      <c r="AJ1950" s="1" t="s">
        <v>115</v>
      </c>
      <c r="AK1950" s="1" t="s">
        <v>201</v>
      </c>
      <c r="AN1950" s="1" t="s">
        <v>813</v>
      </c>
      <c r="AO1950" s="1" t="s">
        <v>117</v>
      </c>
      <c r="AS1950" s="1" t="s">
        <v>118</v>
      </c>
      <c r="AU1950" s="1" t="s">
        <v>132</v>
      </c>
      <c r="AZ1950" s="1" t="s">
        <v>133</v>
      </c>
      <c r="BA1950" s="1" t="s">
        <v>7036</v>
      </c>
      <c r="BE1950" s="1" t="s">
        <v>272</v>
      </c>
      <c r="BG1950" s="1" t="s">
        <v>7037</v>
      </c>
      <c r="BH1950" s="1" t="s">
        <v>4749</v>
      </c>
      <c r="BJ1950" s="1" t="s">
        <v>112</v>
      </c>
      <c r="BK1950" s="1" t="s">
        <v>112</v>
      </c>
      <c r="BL1950" s="1" t="s">
        <v>142</v>
      </c>
      <c r="BQ1950" s="1" t="s">
        <v>121</v>
      </c>
      <c r="BR1950" s="1" t="s">
        <v>122</v>
      </c>
      <c r="BS1950" s="1" t="s">
        <v>112</v>
      </c>
      <c r="BU1950" s="34" t="s">
        <v>7038</v>
      </c>
      <c r="BV1950" s="9">
        <v>44428</v>
      </c>
      <c r="BW1950" s="34" t="s">
        <v>14616</v>
      </c>
      <c r="BX1950" s="2" t="s">
        <v>111</v>
      </c>
      <c r="BY1950" s="2" t="s">
        <v>123</v>
      </c>
      <c r="BZ1950" s="2" t="s">
        <v>124</v>
      </c>
      <c r="CA1950" s="2">
        <v>2</v>
      </c>
      <c r="CB1950" s="1" t="s">
        <v>290</v>
      </c>
      <c r="CC1950" s="2" t="s">
        <v>126</v>
      </c>
      <c r="CD1950" s="1" t="b">
        <f t="shared" si="1051"/>
        <v>1</v>
      </c>
      <c r="CE1950" s="1" t="b">
        <f t="shared" si="1052"/>
        <v>0</v>
      </c>
      <c r="CF1950" s="1" t="b">
        <f t="shared" si="1031"/>
        <v>0</v>
      </c>
      <c r="CG1950" s="1" t="b">
        <f t="shared" si="1032"/>
        <v>0</v>
      </c>
      <c r="CH1950" s="1" t="b">
        <f t="shared" si="1033"/>
        <v>0</v>
      </c>
      <c r="CI1950" s="1" t="b">
        <f t="shared" si="1034"/>
        <v>1</v>
      </c>
      <c r="CJ1950" s="1" t="b">
        <f t="shared" si="1035"/>
        <v>0</v>
      </c>
      <c r="CK1950" s="1" t="b">
        <f t="shared" si="1036"/>
        <v>0</v>
      </c>
      <c r="CL1950" s="1" t="b">
        <f t="shared" si="1037"/>
        <v>0</v>
      </c>
      <c r="CM1950" s="1" t="b">
        <f t="shared" si="1038"/>
        <v>0</v>
      </c>
      <c r="CN1950" s="1" t="b">
        <f t="shared" si="1039"/>
        <v>0</v>
      </c>
      <c r="CO1950" s="2" t="b">
        <f t="shared" si="1040"/>
        <v>0</v>
      </c>
      <c r="CP1950" s="2" t="b">
        <f t="shared" si="1041"/>
        <v>0</v>
      </c>
      <c r="CQ1950" s="2" t="b">
        <f t="shared" si="1042"/>
        <v>0</v>
      </c>
      <c r="CR1950" s="6" t="str">
        <f t="shared" si="1043"/>
        <v>Male</v>
      </c>
      <c r="CS1950" s="7">
        <f t="shared" si="1044"/>
        <v>1</v>
      </c>
      <c r="CT1950" s="7">
        <f t="shared" si="1045"/>
        <v>0</v>
      </c>
      <c r="CU1950" s="7">
        <f t="shared" si="1046"/>
        <v>0</v>
      </c>
      <c r="CV1950" s="7">
        <f t="shared" si="1047"/>
        <v>1</v>
      </c>
      <c r="CW1950" s="7">
        <f t="shared" si="1048"/>
        <v>0</v>
      </c>
      <c r="CX1950" s="1" t="b">
        <f t="shared" si="1049"/>
        <v>1</v>
      </c>
      <c r="CY1950" s="1" t="b">
        <f t="shared" si="1050"/>
        <v>1</v>
      </c>
      <c r="DG1950" s="1" t="b">
        <f t="shared" si="1053"/>
        <v>0</v>
      </c>
    </row>
    <row r="1951" spans="2:111" ht="29" x14ac:dyDescent="0.35">
      <c r="B1951" s="1" t="s">
        <v>13809</v>
      </c>
      <c r="C1951" s="9">
        <v>44421</v>
      </c>
      <c r="D1951" s="10" t="s">
        <v>13809</v>
      </c>
      <c r="E1951" s="1">
        <v>18</v>
      </c>
      <c r="F1951" s="1" t="s">
        <v>127</v>
      </c>
      <c r="G1951" s="1" t="s">
        <v>13809</v>
      </c>
      <c r="H1951" s="1" t="s">
        <v>13809</v>
      </c>
      <c r="I1951" s="9">
        <v>44375</v>
      </c>
      <c r="J1951" s="2" t="s">
        <v>128</v>
      </c>
      <c r="K1951" s="2" t="s">
        <v>13809</v>
      </c>
      <c r="L1951" s="9">
        <v>44406</v>
      </c>
      <c r="M1951" s="2" t="s">
        <v>128</v>
      </c>
      <c r="N1951" s="2" t="s">
        <v>13809</v>
      </c>
      <c r="O1951" s="2" t="s">
        <v>110</v>
      </c>
      <c r="P1951" s="2" t="s">
        <v>111</v>
      </c>
      <c r="S1951" s="2" t="s">
        <v>112</v>
      </c>
      <c r="T1951" s="2" t="s">
        <v>111</v>
      </c>
      <c r="U1951" s="2" t="b">
        <v>1</v>
      </c>
      <c r="V1951" s="2" t="s">
        <v>113</v>
      </c>
      <c r="W1951" s="1" t="s">
        <v>112</v>
      </c>
      <c r="X1951" s="1" t="s">
        <v>110</v>
      </c>
      <c r="Y1951" s="2" t="s">
        <v>112</v>
      </c>
      <c r="AA1951" s="2" t="s">
        <v>112</v>
      </c>
      <c r="AB1951" s="2">
        <v>3</v>
      </c>
      <c r="AC1951" s="1" t="s">
        <v>111</v>
      </c>
      <c r="AF1951" s="1" t="s">
        <v>111</v>
      </c>
      <c r="AJ1951" s="1" t="s">
        <v>115</v>
      </c>
      <c r="AK1951" s="1" t="s">
        <v>189</v>
      </c>
      <c r="AO1951" s="1" t="s">
        <v>130</v>
      </c>
      <c r="AP1951" s="11" t="s">
        <v>382</v>
      </c>
      <c r="AS1951" s="1" t="s">
        <v>118</v>
      </c>
      <c r="AU1951" s="1" t="s">
        <v>132</v>
      </c>
      <c r="AZ1951" s="1" t="s">
        <v>155</v>
      </c>
      <c r="BJ1951" s="1" t="s">
        <v>112</v>
      </c>
      <c r="BK1951" s="1" t="s">
        <v>112</v>
      </c>
      <c r="BL1951" s="1" t="s">
        <v>142</v>
      </c>
      <c r="BQ1951" s="1" t="s">
        <v>121</v>
      </c>
      <c r="BR1951" s="1" t="s">
        <v>122</v>
      </c>
      <c r="BV1951" s="9">
        <v>44421</v>
      </c>
      <c r="BW1951" s="34" t="s">
        <v>7040</v>
      </c>
      <c r="BY1951" s="2" t="s">
        <v>136</v>
      </c>
      <c r="BZ1951" s="2" t="s">
        <v>232</v>
      </c>
      <c r="CA1951" s="2">
        <v>2</v>
      </c>
      <c r="CB1951" s="1" t="s">
        <v>224</v>
      </c>
      <c r="CC1951" s="2" t="s">
        <v>126</v>
      </c>
      <c r="CD1951" s="1" t="b">
        <f t="shared" si="1051"/>
        <v>1</v>
      </c>
      <c r="CE1951" s="1" t="b">
        <f t="shared" si="1052"/>
        <v>0</v>
      </c>
      <c r="CF1951" s="1" t="b">
        <f t="shared" si="1031"/>
        <v>0</v>
      </c>
      <c r="CG1951" s="1" t="b">
        <f t="shared" si="1032"/>
        <v>0</v>
      </c>
      <c r="CH1951" s="1" t="b">
        <f t="shared" si="1033"/>
        <v>0</v>
      </c>
      <c r="CI1951" s="1" t="b">
        <f t="shared" si="1034"/>
        <v>1</v>
      </c>
      <c r="CJ1951" s="1" t="b">
        <f t="shared" si="1035"/>
        <v>0</v>
      </c>
      <c r="CK1951" s="1" t="b">
        <f t="shared" si="1036"/>
        <v>0</v>
      </c>
      <c r="CL1951" s="1" t="b">
        <f t="shared" si="1037"/>
        <v>0</v>
      </c>
      <c r="CM1951" s="1" t="b">
        <f t="shared" si="1038"/>
        <v>0</v>
      </c>
      <c r="CN1951" s="1" t="b">
        <f t="shared" si="1039"/>
        <v>0</v>
      </c>
      <c r="CO1951" s="2" t="b">
        <f t="shared" si="1040"/>
        <v>1</v>
      </c>
      <c r="CP1951" s="2" t="b">
        <f t="shared" si="1041"/>
        <v>1</v>
      </c>
      <c r="CQ1951" s="2" t="b">
        <f t="shared" si="1042"/>
        <v>0</v>
      </c>
      <c r="CR1951" s="6" t="str">
        <f t="shared" si="1043"/>
        <v>Male</v>
      </c>
      <c r="CS1951" s="7">
        <f t="shared" si="1044"/>
        <v>0</v>
      </c>
      <c r="CT1951" s="7">
        <f t="shared" si="1045"/>
        <v>1</v>
      </c>
      <c r="CU1951" s="7">
        <f t="shared" si="1046"/>
        <v>0</v>
      </c>
      <c r="CV1951" s="7">
        <f t="shared" si="1047"/>
        <v>0</v>
      </c>
      <c r="CW1951" s="7">
        <f t="shared" si="1048"/>
        <v>1</v>
      </c>
      <c r="CX1951" s="1" t="b">
        <f t="shared" si="1049"/>
        <v>1</v>
      </c>
      <c r="CY1951" s="1" t="b">
        <f t="shared" si="1050"/>
        <v>1</v>
      </c>
      <c r="DG1951" s="1" t="b">
        <f t="shared" si="1053"/>
        <v>0</v>
      </c>
    </row>
    <row r="1952" spans="2:111" ht="72.5" x14ac:dyDescent="0.35">
      <c r="B1952" s="1" t="s">
        <v>13809</v>
      </c>
      <c r="C1952" s="9">
        <v>44421</v>
      </c>
      <c r="D1952" s="10" t="s">
        <v>13809</v>
      </c>
      <c r="E1952" s="1">
        <v>41</v>
      </c>
      <c r="F1952" s="1" t="s">
        <v>108</v>
      </c>
      <c r="G1952" s="1" t="s">
        <v>13809</v>
      </c>
      <c r="H1952" s="1" t="s">
        <v>13809</v>
      </c>
      <c r="I1952" s="2" t="s">
        <v>183</v>
      </c>
      <c r="J1952" s="2" t="s">
        <v>128</v>
      </c>
      <c r="K1952" s="2" t="s">
        <v>13809</v>
      </c>
      <c r="L1952" s="9">
        <v>44194</v>
      </c>
      <c r="M1952" s="2" t="s">
        <v>128</v>
      </c>
      <c r="N1952" s="2" t="s">
        <v>13809</v>
      </c>
      <c r="O1952" s="2" t="s">
        <v>110</v>
      </c>
      <c r="P1952" s="2" t="s">
        <v>111</v>
      </c>
      <c r="S1952" s="2" t="s">
        <v>112</v>
      </c>
      <c r="T1952" s="2" t="s">
        <v>111</v>
      </c>
      <c r="U1952" s="2" t="b">
        <v>1</v>
      </c>
      <c r="V1952" s="2" t="s">
        <v>113</v>
      </c>
      <c r="W1952" s="1" t="s">
        <v>112</v>
      </c>
      <c r="X1952" s="1" t="s">
        <v>138</v>
      </c>
      <c r="Y1952" s="2" t="s">
        <v>111</v>
      </c>
      <c r="AF1952" s="1" t="s">
        <v>111</v>
      </c>
      <c r="AH1952" s="1" t="s">
        <v>193</v>
      </c>
      <c r="AI1952" s="1" t="s">
        <v>7041</v>
      </c>
      <c r="AJ1952" s="1" t="s">
        <v>115</v>
      </c>
      <c r="AK1952" s="1" t="s">
        <v>194</v>
      </c>
      <c r="AN1952" s="1" t="s">
        <v>7042</v>
      </c>
      <c r="AO1952" s="1" t="s">
        <v>221</v>
      </c>
      <c r="AS1952" s="1" t="s">
        <v>118</v>
      </c>
      <c r="AZ1952" s="1" t="s">
        <v>120</v>
      </c>
      <c r="BA1952" s="1">
        <v>0.01</v>
      </c>
      <c r="BG1952" s="1">
        <v>25.4</v>
      </c>
      <c r="BH1952" s="1">
        <v>27</v>
      </c>
      <c r="BJ1952" s="1" t="s">
        <v>112</v>
      </c>
      <c r="BK1952" s="1" t="s">
        <v>112</v>
      </c>
      <c r="BL1952" s="1" t="s">
        <v>142</v>
      </c>
      <c r="BQ1952" s="1" t="s">
        <v>121</v>
      </c>
      <c r="BR1952" s="1" t="s">
        <v>122</v>
      </c>
      <c r="BS1952" s="1" t="s">
        <v>111</v>
      </c>
      <c r="BT1952" s="34" t="s">
        <v>158</v>
      </c>
      <c r="BU1952" s="34" t="s">
        <v>7043</v>
      </c>
      <c r="BV1952" s="9">
        <v>44421</v>
      </c>
      <c r="BW1952" s="34" t="s">
        <v>7044</v>
      </c>
      <c r="BY1952" s="2" t="s">
        <v>123</v>
      </c>
      <c r="BZ1952" s="2" t="s">
        <v>124</v>
      </c>
      <c r="CA1952" s="2">
        <v>2</v>
      </c>
      <c r="CB1952" s="1" t="s">
        <v>256</v>
      </c>
      <c r="CC1952" s="2" t="s">
        <v>113</v>
      </c>
      <c r="CD1952" s="1" t="b">
        <f t="shared" si="1051"/>
        <v>0</v>
      </c>
      <c r="CE1952" s="1" t="b">
        <f t="shared" si="1052"/>
        <v>0</v>
      </c>
      <c r="CF1952" s="1" t="b">
        <f t="shared" si="1031"/>
        <v>0</v>
      </c>
      <c r="CG1952" s="1" t="b">
        <f t="shared" si="1032"/>
        <v>0</v>
      </c>
      <c r="CH1952" s="1" t="b">
        <f t="shared" si="1033"/>
        <v>0</v>
      </c>
      <c r="CI1952" s="1" t="b">
        <f t="shared" si="1034"/>
        <v>0</v>
      </c>
      <c r="CJ1952" s="1" t="b">
        <f t="shared" si="1035"/>
        <v>0</v>
      </c>
      <c r="CK1952" s="1" t="b">
        <f t="shared" si="1036"/>
        <v>0</v>
      </c>
      <c r="CL1952" s="1" t="b">
        <f t="shared" si="1037"/>
        <v>1</v>
      </c>
      <c r="CM1952" s="1" t="b">
        <f t="shared" si="1038"/>
        <v>0</v>
      </c>
      <c r="CN1952" s="1" t="b">
        <f t="shared" si="1039"/>
        <v>0</v>
      </c>
      <c r="CO1952" s="2" t="b">
        <f t="shared" si="1040"/>
        <v>0</v>
      </c>
      <c r="CP1952" s="2" t="b">
        <f t="shared" si="1041"/>
        <v>0</v>
      </c>
      <c r="CQ1952" s="2" t="b">
        <f t="shared" si="1042"/>
        <v>0</v>
      </c>
      <c r="CR1952" s="6" t="str">
        <f t="shared" si="1043"/>
        <v>Female</v>
      </c>
      <c r="CS1952" s="7">
        <f t="shared" si="1044"/>
        <v>0</v>
      </c>
      <c r="CT1952" s="7">
        <f t="shared" si="1045"/>
        <v>1</v>
      </c>
      <c r="CU1952" s="7">
        <f t="shared" si="1046"/>
        <v>0</v>
      </c>
      <c r="CV1952" s="7">
        <f t="shared" si="1047"/>
        <v>0</v>
      </c>
      <c r="CW1952" s="7">
        <f t="shared" si="1048"/>
        <v>1</v>
      </c>
      <c r="CX1952" s="1" t="b">
        <f t="shared" si="1049"/>
        <v>0</v>
      </c>
      <c r="CY1952" s="1" t="b">
        <f t="shared" si="1050"/>
        <v>0</v>
      </c>
      <c r="DG1952" s="1" t="b">
        <f t="shared" si="1053"/>
        <v>0</v>
      </c>
    </row>
    <row r="1953" spans="2:111" ht="72.5" x14ac:dyDescent="0.35">
      <c r="B1953" s="1" t="s">
        <v>13809</v>
      </c>
      <c r="C1953" s="9">
        <v>44422</v>
      </c>
      <c r="D1953" s="10" t="s">
        <v>13809</v>
      </c>
      <c r="E1953" s="1">
        <v>79</v>
      </c>
      <c r="F1953" s="1" t="s">
        <v>127</v>
      </c>
      <c r="G1953" s="1" t="s">
        <v>13809</v>
      </c>
      <c r="H1953" s="1" t="s">
        <v>13809</v>
      </c>
      <c r="J1953" s="2" t="s">
        <v>128</v>
      </c>
      <c r="K1953" s="2" t="s">
        <v>13809</v>
      </c>
      <c r="N1953" s="2" t="s">
        <v>13809</v>
      </c>
      <c r="O1953" s="2" t="s">
        <v>110</v>
      </c>
      <c r="P1953" s="2" t="s">
        <v>111</v>
      </c>
      <c r="S1953" s="2" t="s">
        <v>112</v>
      </c>
      <c r="T1953" s="2" t="s">
        <v>111</v>
      </c>
      <c r="U1953" s="2" t="b">
        <v>1</v>
      </c>
      <c r="V1953" s="2" t="s">
        <v>113</v>
      </c>
      <c r="W1953" s="1" t="s">
        <v>112</v>
      </c>
      <c r="X1953" s="1" t="s">
        <v>138</v>
      </c>
      <c r="Y1953" s="2" t="s">
        <v>111</v>
      </c>
      <c r="AF1953" s="1" t="s">
        <v>111</v>
      </c>
      <c r="AJ1953" s="1" t="s">
        <v>115</v>
      </c>
      <c r="AK1953" s="1" t="s">
        <v>215</v>
      </c>
      <c r="AO1953" s="1" t="s">
        <v>117</v>
      </c>
      <c r="AS1953" s="11" t="s">
        <v>7045</v>
      </c>
      <c r="AU1953" s="1" t="s">
        <v>238</v>
      </c>
      <c r="AX1953" s="1">
        <v>65</v>
      </c>
      <c r="AZ1953" s="1" t="s">
        <v>120</v>
      </c>
      <c r="BA1953" s="1" t="s">
        <v>7046</v>
      </c>
      <c r="BH1953" s="1" t="s">
        <v>2723</v>
      </c>
      <c r="BJ1953" s="1" t="s">
        <v>112</v>
      </c>
      <c r="BK1953" s="1" t="s">
        <v>112</v>
      </c>
      <c r="BL1953" s="1" t="s">
        <v>142</v>
      </c>
      <c r="BQ1953" s="1" t="s">
        <v>121</v>
      </c>
      <c r="BR1953" s="1" t="s">
        <v>122</v>
      </c>
      <c r="BS1953" s="1" t="s">
        <v>112</v>
      </c>
      <c r="BV1953" s="9">
        <v>44422</v>
      </c>
      <c r="BW1953" s="34" t="s">
        <v>7047</v>
      </c>
      <c r="BX1953" s="2" t="s">
        <v>111</v>
      </c>
      <c r="BY1953" s="2" t="s">
        <v>174</v>
      </c>
      <c r="BZ1953" s="2" t="s">
        <v>124</v>
      </c>
      <c r="CA1953" s="2" t="s">
        <v>257</v>
      </c>
      <c r="CB1953" s="1" t="s">
        <v>199</v>
      </c>
      <c r="CC1953" s="2" t="s">
        <v>113</v>
      </c>
      <c r="CD1953" s="1" t="b">
        <f t="shared" si="1051"/>
        <v>0</v>
      </c>
      <c r="CE1953" s="1" t="b">
        <f t="shared" si="1052"/>
        <v>0</v>
      </c>
      <c r="CF1953" s="1" t="b">
        <f t="shared" si="1031"/>
        <v>0</v>
      </c>
      <c r="CG1953" s="1" t="b">
        <f t="shared" si="1032"/>
        <v>0</v>
      </c>
      <c r="CH1953" s="1" t="b">
        <f t="shared" si="1033"/>
        <v>0</v>
      </c>
      <c r="CI1953" s="1" t="b">
        <f t="shared" si="1034"/>
        <v>0</v>
      </c>
      <c r="CJ1953" s="1" t="b">
        <f t="shared" si="1035"/>
        <v>0</v>
      </c>
      <c r="CK1953" s="1" t="b">
        <f t="shared" si="1036"/>
        <v>0</v>
      </c>
      <c r="CL1953" s="1" t="b">
        <f t="shared" si="1037"/>
        <v>0</v>
      </c>
      <c r="CM1953" s="1" t="b">
        <f t="shared" si="1038"/>
        <v>0</v>
      </c>
      <c r="CN1953" s="1" t="b">
        <f t="shared" si="1039"/>
        <v>1</v>
      </c>
      <c r="CO1953" s="2" t="b">
        <f t="shared" si="1040"/>
        <v>0</v>
      </c>
      <c r="CP1953" s="2" t="b">
        <f t="shared" si="1041"/>
        <v>0</v>
      </c>
      <c r="CQ1953" s="2" t="b">
        <f t="shared" si="1042"/>
        <v>0</v>
      </c>
      <c r="CR1953" s="6" t="str">
        <f t="shared" si="1043"/>
        <v>Male</v>
      </c>
      <c r="CS1953" s="7">
        <f t="shared" si="1044"/>
        <v>0</v>
      </c>
      <c r="CT1953" s="7">
        <f t="shared" si="1045"/>
        <v>1</v>
      </c>
      <c r="CU1953" s="7">
        <f t="shared" si="1046"/>
        <v>0</v>
      </c>
      <c r="CV1953" s="7">
        <f t="shared" si="1047"/>
        <v>0</v>
      </c>
      <c r="CW1953" s="7">
        <f t="shared" si="1048"/>
        <v>0</v>
      </c>
      <c r="CX1953" s="1" t="b">
        <f t="shared" si="1049"/>
        <v>0</v>
      </c>
      <c r="CY1953" s="1" t="b">
        <f t="shared" si="1050"/>
        <v>0</v>
      </c>
      <c r="DG1953" s="1" t="b">
        <f t="shared" si="1053"/>
        <v>0</v>
      </c>
    </row>
    <row r="1954" spans="2:111" ht="58" x14ac:dyDescent="0.35">
      <c r="B1954" s="1" t="s">
        <v>13809</v>
      </c>
      <c r="C1954" s="9">
        <v>44422</v>
      </c>
      <c r="D1954" s="10" t="s">
        <v>13809</v>
      </c>
      <c r="E1954" s="1">
        <v>18</v>
      </c>
      <c r="F1954" s="1" t="s">
        <v>127</v>
      </c>
      <c r="G1954" s="1" t="s">
        <v>13809</v>
      </c>
      <c r="H1954" s="1" t="s">
        <v>13809</v>
      </c>
      <c r="I1954" s="2" t="s">
        <v>183</v>
      </c>
      <c r="J1954" s="2" t="s">
        <v>163</v>
      </c>
      <c r="K1954" s="2" t="s">
        <v>13809</v>
      </c>
      <c r="L1954" s="9">
        <v>44398</v>
      </c>
      <c r="M1954" s="2" t="s">
        <v>109</v>
      </c>
      <c r="N1954" s="2" t="s">
        <v>13809</v>
      </c>
      <c r="O1954" s="2" t="s">
        <v>3108</v>
      </c>
      <c r="P1954" s="2" t="s">
        <v>111</v>
      </c>
      <c r="S1954" s="2" t="s">
        <v>111</v>
      </c>
      <c r="T1954" s="2" t="s">
        <v>112</v>
      </c>
      <c r="U1954" s="2" t="b">
        <v>1</v>
      </c>
      <c r="V1954" s="2" t="s">
        <v>159</v>
      </c>
      <c r="W1954" s="1" t="s">
        <v>112</v>
      </c>
      <c r="X1954" s="1" t="s">
        <v>110</v>
      </c>
      <c r="Y1954" s="2" t="s">
        <v>111</v>
      </c>
      <c r="AF1954" s="1" t="s">
        <v>111</v>
      </c>
      <c r="AJ1954" s="1" t="s">
        <v>115</v>
      </c>
      <c r="AK1954" s="1" t="s">
        <v>201</v>
      </c>
      <c r="AN1954" s="1" t="s">
        <v>813</v>
      </c>
      <c r="AO1954" s="1" t="s">
        <v>117</v>
      </c>
      <c r="AS1954" s="1" t="s">
        <v>118</v>
      </c>
      <c r="AU1954" s="1" t="s">
        <v>132</v>
      </c>
      <c r="AZ1954" s="1" t="s">
        <v>133</v>
      </c>
      <c r="BA1954" s="1" t="s">
        <v>7036</v>
      </c>
      <c r="BE1954" s="1" t="s">
        <v>272</v>
      </c>
      <c r="BG1954" s="1" t="s">
        <v>7037</v>
      </c>
      <c r="BH1954" s="1" t="s">
        <v>4749</v>
      </c>
      <c r="BJ1954" s="1" t="s">
        <v>112</v>
      </c>
      <c r="BK1954" s="1" t="s">
        <v>112</v>
      </c>
      <c r="BL1954" s="1" t="s">
        <v>142</v>
      </c>
      <c r="BQ1954" s="1" t="s">
        <v>121</v>
      </c>
      <c r="BR1954" s="1" t="s">
        <v>122</v>
      </c>
      <c r="BS1954" s="1" t="s">
        <v>112</v>
      </c>
      <c r="BU1954" s="34" t="s">
        <v>7038</v>
      </c>
      <c r="BV1954" s="9">
        <v>44428</v>
      </c>
      <c r="BW1954" s="34" t="s">
        <v>7039</v>
      </c>
      <c r="BX1954" s="2" t="s">
        <v>111</v>
      </c>
      <c r="BY1954" s="2" t="s">
        <v>123</v>
      </c>
      <c r="BZ1954" s="2" t="s">
        <v>124</v>
      </c>
      <c r="CA1954" s="2">
        <v>2</v>
      </c>
      <c r="CB1954" s="1" t="s">
        <v>290</v>
      </c>
      <c r="CC1954" s="2" t="s">
        <v>126</v>
      </c>
      <c r="CD1954" s="1" t="b">
        <f t="shared" si="1051"/>
        <v>1</v>
      </c>
      <c r="CE1954" s="1" t="b">
        <f t="shared" si="1052"/>
        <v>0</v>
      </c>
      <c r="CF1954" s="1" t="b">
        <f t="shared" si="1031"/>
        <v>0</v>
      </c>
      <c r="CG1954" s="1" t="b">
        <f t="shared" si="1032"/>
        <v>0</v>
      </c>
      <c r="CH1954" s="1" t="b">
        <f t="shared" si="1033"/>
        <v>0</v>
      </c>
      <c r="CI1954" s="1" t="b">
        <f t="shared" si="1034"/>
        <v>1</v>
      </c>
      <c r="CJ1954" s="1" t="b">
        <f t="shared" si="1035"/>
        <v>0</v>
      </c>
      <c r="CK1954" s="1" t="b">
        <f t="shared" si="1036"/>
        <v>0</v>
      </c>
      <c r="CL1954" s="1" t="b">
        <f t="shared" si="1037"/>
        <v>0</v>
      </c>
      <c r="CM1954" s="1" t="b">
        <f t="shared" si="1038"/>
        <v>0</v>
      </c>
      <c r="CN1954" s="1" t="b">
        <f t="shared" si="1039"/>
        <v>0</v>
      </c>
      <c r="CO1954" s="2" t="b">
        <f t="shared" si="1040"/>
        <v>0</v>
      </c>
      <c r="CP1954" s="2" t="b">
        <f t="shared" si="1041"/>
        <v>0</v>
      </c>
      <c r="CQ1954" s="2" t="b">
        <f t="shared" si="1042"/>
        <v>0</v>
      </c>
      <c r="CR1954" s="6" t="str">
        <f t="shared" si="1043"/>
        <v>Male</v>
      </c>
      <c r="CS1954" s="7">
        <f t="shared" si="1044"/>
        <v>0</v>
      </c>
      <c r="CT1954" s="7">
        <f t="shared" si="1045"/>
        <v>0</v>
      </c>
      <c r="CU1954" s="7">
        <f t="shared" si="1046"/>
        <v>0</v>
      </c>
      <c r="CV1954" s="7">
        <f t="shared" si="1047"/>
        <v>1</v>
      </c>
      <c r="CW1954" s="7">
        <f t="shared" si="1048"/>
        <v>0</v>
      </c>
      <c r="CX1954" s="1" t="b">
        <f t="shared" si="1049"/>
        <v>1</v>
      </c>
      <c r="CY1954" s="1" t="b">
        <f t="shared" si="1050"/>
        <v>1</v>
      </c>
      <c r="DG1954" s="1" t="b">
        <f t="shared" si="1053"/>
        <v>0</v>
      </c>
    </row>
    <row r="1955" spans="2:111" ht="43.5" x14ac:dyDescent="0.35">
      <c r="B1955" s="1" t="s">
        <v>13809</v>
      </c>
      <c r="C1955" s="9">
        <v>44422</v>
      </c>
      <c r="D1955" s="10" t="s">
        <v>13809</v>
      </c>
      <c r="E1955" s="1">
        <v>55</v>
      </c>
      <c r="F1955" s="1" t="s">
        <v>127</v>
      </c>
      <c r="G1955" s="1" t="s">
        <v>13809</v>
      </c>
      <c r="H1955" s="1" t="s">
        <v>13809</v>
      </c>
      <c r="I1955" s="2" t="s">
        <v>183</v>
      </c>
      <c r="J1955" s="2" t="s">
        <v>109</v>
      </c>
      <c r="K1955" s="2" t="s">
        <v>13809</v>
      </c>
      <c r="L1955" s="9">
        <v>44419</v>
      </c>
      <c r="M1955" s="2" t="s">
        <v>109</v>
      </c>
      <c r="N1955" s="2" t="s">
        <v>13809</v>
      </c>
      <c r="O1955" s="2" t="s">
        <v>110</v>
      </c>
      <c r="P1955" s="2" t="s">
        <v>111</v>
      </c>
      <c r="S1955" s="2" t="s">
        <v>111</v>
      </c>
      <c r="T1955" s="2" t="s">
        <v>112</v>
      </c>
      <c r="U1955" s="2" t="b">
        <v>1</v>
      </c>
      <c r="V1955" s="2" t="s">
        <v>113</v>
      </c>
      <c r="W1955" s="1" t="s">
        <v>112</v>
      </c>
      <c r="X1955" s="1" t="s">
        <v>138</v>
      </c>
      <c r="Y1955" s="2" t="s">
        <v>112</v>
      </c>
      <c r="Z1955" s="2" t="s">
        <v>111</v>
      </c>
      <c r="AA1955" s="2" t="s">
        <v>112</v>
      </c>
      <c r="AB1955" s="2">
        <v>3</v>
      </c>
      <c r="AC1955" s="1" t="s">
        <v>111</v>
      </c>
      <c r="AF1955" s="1" t="s">
        <v>111</v>
      </c>
      <c r="AJ1955" s="1" t="s">
        <v>115</v>
      </c>
      <c r="AK1955" s="1" t="s">
        <v>150</v>
      </c>
      <c r="AO1955" s="1" t="s">
        <v>117</v>
      </c>
      <c r="AS1955" s="1" t="s">
        <v>118</v>
      </c>
      <c r="AU1955" s="1" t="s">
        <v>197</v>
      </c>
      <c r="AZ1955" s="1" t="s">
        <v>155</v>
      </c>
      <c r="BJ1955" s="1" t="s">
        <v>112</v>
      </c>
      <c r="BK1955" s="1" t="s">
        <v>112</v>
      </c>
      <c r="BL1955" s="1" t="s">
        <v>142</v>
      </c>
      <c r="BQ1955" s="1" t="s">
        <v>121</v>
      </c>
      <c r="BR1955" s="1" t="s">
        <v>122</v>
      </c>
      <c r="BS1955" s="1" t="s">
        <v>112</v>
      </c>
      <c r="BU1955" s="34" t="s">
        <v>7048</v>
      </c>
      <c r="BV1955" s="9">
        <v>44460</v>
      </c>
      <c r="BW1955" s="34" t="s">
        <v>7049</v>
      </c>
      <c r="BX1955" s="2" t="s">
        <v>111</v>
      </c>
      <c r="BY1955" s="2" t="s">
        <v>174</v>
      </c>
      <c r="BZ1955" s="2" t="s">
        <v>124</v>
      </c>
      <c r="CA1955" s="2" t="s">
        <v>257</v>
      </c>
      <c r="CB1955" s="1" t="s">
        <v>330</v>
      </c>
      <c r="CC1955" s="2" t="s">
        <v>113</v>
      </c>
      <c r="CD1955" s="1" t="b">
        <f t="shared" si="1051"/>
        <v>0</v>
      </c>
      <c r="CE1955" s="1" t="b">
        <f t="shared" si="1052"/>
        <v>0</v>
      </c>
      <c r="CF1955" s="1" t="b">
        <f t="shared" si="1031"/>
        <v>0</v>
      </c>
      <c r="CG1955" s="1" t="b">
        <f t="shared" si="1032"/>
        <v>0</v>
      </c>
      <c r="CH1955" s="1" t="b">
        <f t="shared" si="1033"/>
        <v>0</v>
      </c>
      <c r="CI1955" s="1" t="b">
        <f t="shared" si="1034"/>
        <v>0</v>
      </c>
      <c r="CJ1955" s="1" t="b">
        <f t="shared" si="1035"/>
        <v>0</v>
      </c>
      <c r="CK1955" s="1" t="b">
        <f t="shared" si="1036"/>
        <v>0</v>
      </c>
      <c r="CL1955" s="1" t="b">
        <f t="shared" si="1037"/>
        <v>0</v>
      </c>
      <c r="CM1955" s="1" t="b">
        <f t="shared" si="1038"/>
        <v>1</v>
      </c>
      <c r="CN1955" s="1" t="b">
        <f t="shared" si="1039"/>
        <v>0</v>
      </c>
      <c r="CO1955" s="2" t="b">
        <f t="shared" si="1040"/>
        <v>1</v>
      </c>
      <c r="CP1955" s="2" t="b">
        <f t="shared" si="1041"/>
        <v>1</v>
      </c>
      <c r="CQ1955" s="2" t="b">
        <f t="shared" si="1042"/>
        <v>0</v>
      </c>
      <c r="CR1955" s="6" t="str">
        <f t="shared" si="1043"/>
        <v>Male</v>
      </c>
      <c r="CS1955" s="7">
        <f t="shared" si="1044"/>
        <v>1</v>
      </c>
      <c r="CT1955" s="7">
        <f t="shared" si="1045"/>
        <v>0</v>
      </c>
      <c r="CU1955" s="7">
        <f t="shared" si="1046"/>
        <v>0</v>
      </c>
      <c r="CV1955" s="7">
        <f t="shared" si="1047"/>
        <v>1</v>
      </c>
      <c r="CW1955" s="7">
        <f t="shared" si="1048"/>
        <v>0</v>
      </c>
      <c r="CX1955" s="1" t="b">
        <f t="shared" si="1049"/>
        <v>0</v>
      </c>
      <c r="CY1955" s="1" t="b">
        <f t="shared" si="1050"/>
        <v>0</v>
      </c>
      <c r="DG1955" s="1" t="b">
        <f t="shared" si="1053"/>
        <v>0</v>
      </c>
    </row>
    <row r="1956" spans="2:111" ht="58" x14ac:dyDescent="0.35">
      <c r="B1956" s="1" t="s">
        <v>13809</v>
      </c>
      <c r="C1956" s="9">
        <v>44423</v>
      </c>
      <c r="D1956" s="10" t="s">
        <v>13809</v>
      </c>
      <c r="E1956" s="1">
        <v>72</v>
      </c>
      <c r="F1956" s="1" t="s">
        <v>108</v>
      </c>
      <c r="G1956" s="1" t="s">
        <v>13809</v>
      </c>
      <c r="H1956" s="1" t="s">
        <v>13809</v>
      </c>
      <c r="I1956" s="2" t="s">
        <v>183</v>
      </c>
      <c r="J1956" s="2" t="s">
        <v>163</v>
      </c>
      <c r="K1956" s="2" t="s">
        <v>13809</v>
      </c>
      <c r="L1956" s="9">
        <v>44413</v>
      </c>
      <c r="M1956" s="2" t="s">
        <v>128</v>
      </c>
      <c r="N1956" s="2" t="s">
        <v>13809</v>
      </c>
      <c r="O1956" s="2" t="s">
        <v>110</v>
      </c>
      <c r="P1956" s="2" t="s">
        <v>111</v>
      </c>
      <c r="S1956" s="2" t="s">
        <v>111</v>
      </c>
      <c r="T1956" s="2" t="s">
        <v>112</v>
      </c>
      <c r="U1956" s="2" t="b">
        <v>1</v>
      </c>
      <c r="V1956" s="2" t="s">
        <v>113</v>
      </c>
      <c r="W1956" s="1" t="s">
        <v>112</v>
      </c>
      <c r="X1956" s="1" t="s">
        <v>138</v>
      </c>
      <c r="Y1956" s="2" t="s">
        <v>112</v>
      </c>
      <c r="Z1956" s="2" t="s">
        <v>111</v>
      </c>
      <c r="AA1956" s="2" t="s">
        <v>112</v>
      </c>
      <c r="AB1956" s="2">
        <v>9</v>
      </c>
      <c r="AC1956" s="1" t="s">
        <v>112</v>
      </c>
      <c r="AF1956" s="1" t="s">
        <v>111</v>
      </c>
      <c r="AH1956" s="1" t="s">
        <v>1351</v>
      </c>
      <c r="AJ1956" s="1" t="s">
        <v>115</v>
      </c>
      <c r="AK1956" s="1" t="s">
        <v>201</v>
      </c>
      <c r="AN1956" s="1" t="s">
        <v>7050</v>
      </c>
      <c r="AO1956" s="1" t="s">
        <v>237</v>
      </c>
      <c r="AS1956" s="1" t="s">
        <v>118</v>
      </c>
      <c r="BJ1956" s="1" t="s">
        <v>112</v>
      </c>
      <c r="BQ1956" s="1" t="s">
        <v>121</v>
      </c>
      <c r="BR1956" s="1" t="s">
        <v>122</v>
      </c>
      <c r="BS1956" s="1" t="s">
        <v>111</v>
      </c>
      <c r="BT1956" s="34" t="s">
        <v>7051</v>
      </c>
      <c r="BU1956" s="34" t="s">
        <v>7052</v>
      </c>
      <c r="BV1956" s="9">
        <v>44463</v>
      </c>
      <c r="BW1956" s="34" t="s">
        <v>7053</v>
      </c>
      <c r="BX1956" s="2" t="s">
        <v>112</v>
      </c>
      <c r="BY1956" s="2" t="s">
        <v>174</v>
      </c>
      <c r="BZ1956" s="2" t="s">
        <v>162</v>
      </c>
      <c r="CA1956" s="2">
        <v>2</v>
      </c>
      <c r="CB1956" s="1" t="s">
        <v>256</v>
      </c>
      <c r="CC1956" s="2" t="s">
        <v>113</v>
      </c>
      <c r="CD1956" s="1" t="b">
        <f t="shared" si="1051"/>
        <v>0</v>
      </c>
      <c r="CE1956" s="1" t="b">
        <f t="shared" si="1052"/>
        <v>0</v>
      </c>
      <c r="CF1956" s="1" t="b">
        <f t="shared" si="1031"/>
        <v>0</v>
      </c>
      <c r="CG1956" s="1" t="b">
        <f t="shared" si="1032"/>
        <v>0</v>
      </c>
      <c r="CH1956" s="1" t="b">
        <f t="shared" si="1033"/>
        <v>0</v>
      </c>
      <c r="CI1956" s="1" t="b">
        <f t="shared" si="1034"/>
        <v>0</v>
      </c>
      <c r="CJ1956" s="1" t="b">
        <f t="shared" si="1035"/>
        <v>0</v>
      </c>
      <c r="CK1956" s="1" t="b">
        <f t="shared" si="1036"/>
        <v>0</v>
      </c>
      <c r="CL1956" s="1" t="b">
        <f t="shared" si="1037"/>
        <v>0</v>
      </c>
      <c r="CM1956" s="1" t="b">
        <f t="shared" si="1038"/>
        <v>0</v>
      </c>
      <c r="CN1956" s="1" t="b">
        <f t="shared" si="1039"/>
        <v>1</v>
      </c>
      <c r="CO1956" s="2" t="b">
        <f t="shared" si="1040"/>
        <v>0</v>
      </c>
      <c r="CP1956" s="2" t="b">
        <f t="shared" si="1041"/>
        <v>0</v>
      </c>
      <c r="CQ1956" s="2" t="b">
        <f t="shared" si="1042"/>
        <v>1</v>
      </c>
      <c r="CR1956" s="6" t="str">
        <f t="shared" si="1043"/>
        <v>Female</v>
      </c>
      <c r="CS1956" s="7">
        <f t="shared" si="1044"/>
        <v>0</v>
      </c>
      <c r="CT1956" s="7">
        <f t="shared" si="1045"/>
        <v>0</v>
      </c>
      <c r="CU1956" s="7">
        <f t="shared" si="1046"/>
        <v>0</v>
      </c>
      <c r="CV1956" s="7">
        <f t="shared" si="1047"/>
        <v>0</v>
      </c>
      <c r="CW1956" s="7">
        <f t="shared" si="1048"/>
        <v>1</v>
      </c>
      <c r="CX1956" s="1" t="b">
        <f t="shared" si="1049"/>
        <v>0</v>
      </c>
      <c r="CY1956" s="1" t="b">
        <f t="shared" si="1050"/>
        <v>0</v>
      </c>
      <c r="DG1956" s="1" t="b">
        <f t="shared" si="1053"/>
        <v>0</v>
      </c>
    </row>
    <row r="1957" spans="2:111" ht="174" x14ac:dyDescent="0.35">
      <c r="B1957" s="1" t="s">
        <v>13809</v>
      </c>
      <c r="C1957" s="9">
        <v>44423</v>
      </c>
      <c r="D1957" s="10" t="s">
        <v>13809</v>
      </c>
      <c r="E1957" s="1">
        <v>13</v>
      </c>
      <c r="F1957" s="1" t="s">
        <v>127</v>
      </c>
      <c r="G1957" s="1" t="s">
        <v>13809</v>
      </c>
      <c r="H1957" s="1" t="s">
        <v>13809</v>
      </c>
      <c r="I1957" s="9">
        <v>44412</v>
      </c>
      <c r="J1957" s="2" t="s">
        <v>109</v>
      </c>
      <c r="K1957" s="2" t="s">
        <v>13809</v>
      </c>
      <c r="N1957" s="2" t="s">
        <v>13809</v>
      </c>
      <c r="O1957" s="2" t="s">
        <v>110</v>
      </c>
      <c r="P1957" s="2" t="s">
        <v>111</v>
      </c>
      <c r="S1957" s="2" t="s">
        <v>112</v>
      </c>
      <c r="T1957" s="2" t="s">
        <v>111</v>
      </c>
      <c r="U1957" s="2" t="b">
        <v>1</v>
      </c>
      <c r="V1957" s="2" t="s">
        <v>126</v>
      </c>
      <c r="W1957" s="1" t="s">
        <v>111</v>
      </c>
      <c r="Y1957" s="2" t="s">
        <v>112</v>
      </c>
      <c r="Z1957" s="2" t="s">
        <v>112</v>
      </c>
      <c r="AB1957" s="2">
        <v>4</v>
      </c>
      <c r="AC1957" s="1" t="s">
        <v>111</v>
      </c>
      <c r="AF1957" s="1" t="s">
        <v>111</v>
      </c>
      <c r="AJ1957" s="1" t="s">
        <v>115</v>
      </c>
      <c r="AK1957" s="1" t="s">
        <v>194</v>
      </c>
      <c r="AN1957" s="1" t="s">
        <v>7054</v>
      </c>
      <c r="AO1957" s="1" t="s">
        <v>2598</v>
      </c>
      <c r="AZ1957" s="1" t="s">
        <v>120</v>
      </c>
      <c r="BA1957" s="1" t="s">
        <v>7055</v>
      </c>
      <c r="BG1957" s="1">
        <v>1.3</v>
      </c>
      <c r="BH1957" s="1">
        <v>8</v>
      </c>
      <c r="BJ1957" s="1" t="s">
        <v>111</v>
      </c>
      <c r="BN1957" s="1" t="s">
        <v>112</v>
      </c>
      <c r="BO1957" s="1" t="s">
        <v>148</v>
      </c>
      <c r="BP1957" s="1" t="s">
        <v>7056</v>
      </c>
      <c r="BQ1957" s="1" t="s">
        <v>121</v>
      </c>
      <c r="BR1957" s="1" t="s">
        <v>122</v>
      </c>
      <c r="BS1957" s="1" t="s">
        <v>111</v>
      </c>
      <c r="BT1957" s="34" t="s">
        <v>7057</v>
      </c>
      <c r="BU1957" s="34" t="s">
        <v>7058</v>
      </c>
      <c r="BV1957" s="9">
        <v>44423</v>
      </c>
      <c r="BW1957" s="34" t="s">
        <v>14617</v>
      </c>
      <c r="BY1957" s="2" t="s">
        <v>153</v>
      </c>
      <c r="BZ1957" s="2" t="s">
        <v>124</v>
      </c>
      <c r="CB1957" s="1" t="s">
        <v>149</v>
      </c>
      <c r="CD1957" s="1" t="b">
        <f t="shared" si="1051"/>
        <v>1</v>
      </c>
      <c r="CE1957" s="1" t="b">
        <f t="shared" si="1052"/>
        <v>1</v>
      </c>
      <c r="CF1957" s="1" t="b">
        <f t="shared" si="1031"/>
        <v>0</v>
      </c>
      <c r="CG1957" s="1" t="b">
        <f t="shared" si="1032"/>
        <v>1</v>
      </c>
      <c r="CH1957" s="1" t="b">
        <f t="shared" si="1033"/>
        <v>0</v>
      </c>
      <c r="CI1957" s="1" t="b">
        <f t="shared" si="1034"/>
        <v>0</v>
      </c>
      <c r="CJ1957" s="1" t="b">
        <f t="shared" si="1035"/>
        <v>0</v>
      </c>
      <c r="CK1957" s="1" t="b">
        <f t="shared" si="1036"/>
        <v>0</v>
      </c>
      <c r="CL1957" s="1" t="b">
        <f t="shared" si="1037"/>
        <v>0</v>
      </c>
      <c r="CM1957" s="1" t="b">
        <f t="shared" si="1038"/>
        <v>0</v>
      </c>
      <c r="CN1957" s="1" t="b">
        <f t="shared" si="1039"/>
        <v>0</v>
      </c>
      <c r="CO1957" s="2" t="b">
        <f t="shared" si="1040"/>
        <v>1</v>
      </c>
      <c r="CP1957" s="2" t="b">
        <f t="shared" si="1041"/>
        <v>1</v>
      </c>
      <c r="CQ1957" s="2" t="b">
        <f t="shared" si="1042"/>
        <v>0</v>
      </c>
      <c r="CR1957" s="6" t="str">
        <f t="shared" si="1043"/>
        <v>Male</v>
      </c>
      <c r="CS1957" s="7">
        <f t="shared" si="1044"/>
        <v>1</v>
      </c>
      <c r="CT1957" s="7">
        <f t="shared" si="1045"/>
        <v>0</v>
      </c>
      <c r="CU1957" s="7">
        <f t="shared" si="1046"/>
        <v>0</v>
      </c>
      <c r="CV1957" s="7">
        <f t="shared" si="1047"/>
        <v>0</v>
      </c>
      <c r="CW1957" s="7">
        <f t="shared" si="1048"/>
        <v>0</v>
      </c>
      <c r="CX1957" s="1" t="b">
        <f t="shared" si="1049"/>
        <v>1</v>
      </c>
      <c r="CY1957" s="1" t="b">
        <f t="shared" si="1050"/>
        <v>0</v>
      </c>
      <c r="DG1957" s="1" t="b">
        <f t="shared" si="1053"/>
        <v>1</v>
      </c>
    </row>
    <row r="1958" spans="2:111" ht="246.5" x14ac:dyDescent="0.35">
      <c r="B1958" s="1" t="s">
        <v>13809</v>
      </c>
      <c r="C1958" s="9">
        <v>44423</v>
      </c>
      <c r="D1958" s="10" t="s">
        <v>13809</v>
      </c>
      <c r="E1958" s="1">
        <v>58</v>
      </c>
      <c r="F1958" s="1" t="s">
        <v>108</v>
      </c>
      <c r="G1958" s="1" t="s">
        <v>13809</v>
      </c>
      <c r="H1958" s="1" t="s">
        <v>13809</v>
      </c>
      <c r="I1958" s="9">
        <v>44228</v>
      </c>
      <c r="J1958" s="2" t="s">
        <v>109</v>
      </c>
      <c r="K1958" s="2" t="s">
        <v>13809</v>
      </c>
      <c r="N1958" s="2" t="s">
        <v>13809</v>
      </c>
      <c r="O1958" s="2" t="s">
        <v>110</v>
      </c>
      <c r="P1958" s="2" t="s">
        <v>111</v>
      </c>
      <c r="S1958" s="2" t="s">
        <v>112</v>
      </c>
      <c r="T1958" s="2" t="s">
        <v>111</v>
      </c>
      <c r="U1958" s="2" t="b">
        <f>OR(S1958="yes",T1958="yes")</f>
        <v>1</v>
      </c>
      <c r="V1958" s="2" t="s">
        <v>113</v>
      </c>
      <c r="W1958" s="1" t="s">
        <v>112</v>
      </c>
      <c r="X1958" s="1" t="s">
        <v>138</v>
      </c>
      <c r="Y1958" s="2" t="s">
        <v>111</v>
      </c>
      <c r="AF1958" s="1" t="s">
        <v>111</v>
      </c>
      <c r="AJ1958" s="1" t="s">
        <v>115</v>
      </c>
      <c r="AK1958" s="1" t="s">
        <v>291</v>
      </c>
      <c r="AN1958" s="1" t="s">
        <v>7059</v>
      </c>
      <c r="AO1958" s="1" t="s">
        <v>393</v>
      </c>
      <c r="AZ1958" s="1" t="s">
        <v>4065</v>
      </c>
      <c r="BH1958" s="1">
        <v>3</v>
      </c>
      <c r="BJ1958" s="1" t="s">
        <v>111</v>
      </c>
      <c r="BN1958" s="1" t="s">
        <v>112</v>
      </c>
      <c r="BO1958" s="1" t="s">
        <v>148</v>
      </c>
      <c r="BP1958" s="1" t="s">
        <v>7060</v>
      </c>
      <c r="BQ1958" s="1" t="s">
        <v>121</v>
      </c>
      <c r="BR1958" s="1" t="s">
        <v>122</v>
      </c>
      <c r="BS1958" s="1" t="s">
        <v>111</v>
      </c>
      <c r="BT1958" s="34" t="s">
        <v>7061</v>
      </c>
      <c r="BU1958" s="34" t="s">
        <v>7062</v>
      </c>
      <c r="BV1958" s="9">
        <v>44498</v>
      </c>
      <c r="BW1958" s="34" t="s">
        <v>14618</v>
      </c>
      <c r="BY1958" s="2" t="s">
        <v>174</v>
      </c>
      <c r="BZ1958" s="2" t="s">
        <v>232</v>
      </c>
      <c r="CA1958" s="2">
        <v>2</v>
      </c>
      <c r="CB1958" s="1" t="s">
        <v>6132</v>
      </c>
      <c r="CC1958" s="2" t="s">
        <v>113</v>
      </c>
      <c r="CD1958" s="1" t="b">
        <f t="shared" si="1051"/>
        <v>0</v>
      </c>
      <c r="CE1958" s="1" t="b">
        <f t="shared" si="1052"/>
        <v>0</v>
      </c>
      <c r="CF1958" s="1" t="b">
        <f t="shared" si="1031"/>
        <v>0</v>
      </c>
      <c r="CG1958" s="1" t="b">
        <f t="shared" si="1032"/>
        <v>0</v>
      </c>
      <c r="CH1958" s="1" t="b">
        <f t="shared" si="1033"/>
        <v>0</v>
      </c>
      <c r="CI1958" s="1" t="b">
        <f t="shared" si="1034"/>
        <v>0</v>
      </c>
      <c r="CJ1958" s="1" t="b">
        <f t="shared" si="1035"/>
        <v>0</v>
      </c>
      <c r="CK1958" s="1" t="b">
        <f t="shared" si="1036"/>
        <v>0</v>
      </c>
      <c r="CL1958" s="1" t="b">
        <f t="shared" si="1037"/>
        <v>0</v>
      </c>
      <c r="CM1958" s="1" t="b">
        <f t="shared" si="1038"/>
        <v>1</v>
      </c>
      <c r="CN1958" s="1" t="b">
        <f t="shared" si="1039"/>
        <v>0</v>
      </c>
      <c r="CO1958" s="2" t="b">
        <f t="shared" si="1040"/>
        <v>0</v>
      </c>
      <c r="CP1958" s="2" t="b">
        <f t="shared" si="1041"/>
        <v>0</v>
      </c>
      <c r="CQ1958" s="2" t="b">
        <f t="shared" si="1042"/>
        <v>0</v>
      </c>
      <c r="CR1958" s="6" t="str">
        <f t="shared" si="1043"/>
        <v>Female</v>
      </c>
      <c r="CS1958" s="7">
        <f t="shared" si="1044"/>
        <v>1</v>
      </c>
      <c r="CT1958" s="7">
        <f t="shared" si="1045"/>
        <v>0</v>
      </c>
      <c r="CU1958" s="7">
        <f t="shared" si="1046"/>
        <v>0</v>
      </c>
      <c r="CV1958" s="7">
        <f t="shared" si="1047"/>
        <v>0</v>
      </c>
    </row>
    <row r="1959" spans="2:111" ht="101.5" x14ac:dyDescent="0.35">
      <c r="B1959" s="1" t="s">
        <v>13809</v>
      </c>
      <c r="C1959" s="9">
        <v>44424</v>
      </c>
      <c r="D1959" s="10" t="s">
        <v>13809</v>
      </c>
      <c r="E1959" s="1">
        <v>18</v>
      </c>
      <c r="F1959" s="1" t="s">
        <v>127</v>
      </c>
      <c r="G1959" s="1" t="s">
        <v>13809</v>
      </c>
      <c r="H1959" s="1" t="s">
        <v>13809</v>
      </c>
      <c r="I1959" s="9">
        <v>44399</v>
      </c>
      <c r="J1959" s="2" t="s">
        <v>109</v>
      </c>
      <c r="K1959" s="2" t="s">
        <v>13809</v>
      </c>
      <c r="L1959" s="9">
        <v>44420</v>
      </c>
      <c r="M1959" s="2" t="s">
        <v>109</v>
      </c>
      <c r="N1959" s="2" t="s">
        <v>13809</v>
      </c>
      <c r="O1959" s="2" t="s">
        <v>110</v>
      </c>
      <c r="P1959" s="2" t="s">
        <v>111</v>
      </c>
      <c r="S1959" s="2" t="s">
        <v>112</v>
      </c>
      <c r="T1959" s="2" t="s">
        <v>111</v>
      </c>
      <c r="U1959" s="2" t="b">
        <v>1</v>
      </c>
      <c r="V1959" s="2" t="s">
        <v>113</v>
      </c>
      <c r="W1959" s="1" t="s">
        <v>112</v>
      </c>
      <c r="X1959" s="1" t="s">
        <v>110</v>
      </c>
      <c r="Y1959" s="2" t="s">
        <v>112</v>
      </c>
      <c r="Z1959" s="2" t="s">
        <v>111</v>
      </c>
      <c r="AA1959" s="2" t="s">
        <v>112</v>
      </c>
      <c r="AB1959" s="2">
        <v>2</v>
      </c>
      <c r="AF1959" s="1" t="s">
        <v>111</v>
      </c>
      <c r="AJ1959" s="1" t="s">
        <v>115</v>
      </c>
      <c r="AK1959" s="1" t="s">
        <v>129</v>
      </c>
      <c r="AO1959" s="1" t="s">
        <v>130</v>
      </c>
      <c r="AS1959" s="1" t="s">
        <v>118</v>
      </c>
      <c r="AU1959" s="1" t="s">
        <v>1210</v>
      </c>
      <c r="AZ1959" s="1" t="s">
        <v>179</v>
      </c>
      <c r="BA1959" s="1">
        <v>1.1679999999999999</v>
      </c>
      <c r="BG1959" s="1">
        <v>0.93</v>
      </c>
      <c r="BJ1959" s="1" t="s">
        <v>112</v>
      </c>
      <c r="BK1959" s="1" t="s">
        <v>112</v>
      </c>
      <c r="BL1959" s="1" t="s">
        <v>142</v>
      </c>
      <c r="BQ1959" s="1" t="s">
        <v>121</v>
      </c>
      <c r="BR1959" s="1" t="s">
        <v>122</v>
      </c>
      <c r="BS1959" s="1" t="s">
        <v>112</v>
      </c>
      <c r="BU1959" s="34" t="s">
        <v>7063</v>
      </c>
      <c r="BV1959" s="9">
        <v>44425</v>
      </c>
      <c r="BW1959" s="34" t="s">
        <v>7064</v>
      </c>
      <c r="BY1959" s="2" t="s">
        <v>123</v>
      </c>
      <c r="BZ1959" s="2" t="s">
        <v>124</v>
      </c>
      <c r="CA1959" s="2">
        <v>2</v>
      </c>
      <c r="CB1959" s="1" t="s">
        <v>5825</v>
      </c>
      <c r="CC1959" s="2" t="s">
        <v>126</v>
      </c>
      <c r="CD1959" s="1" t="b">
        <f t="shared" si="1051"/>
        <v>1</v>
      </c>
      <c r="CE1959" s="1" t="b">
        <f t="shared" si="1052"/>
        <v>0</v>
      </c>
      <c r="CF1959" s="1" t="b">
        <f t="shared" si="1031"/>
        <v>0</v>
      </c>
      <c r="CG1959" s="1" t="b">
        <f t="shared" si="1032"/>
        <v>0</v>
      </c>
      <c r="CH1959" s="1" t="b">
        <f t="shared" si="1033"/>
        <v>0</v>
      </c>
      <c r="CI1959" s="1" t="b">
        <f t="shared" si="1034"/>
        <v>1</v>
      </c>
      <c r="CJ1959" s="1" t="b">
        <f t="shared" si="1035"/>
        <v>0</v>
      </c>
      <c r="CK1959" s="1" t="b">
        <f t="shared" si="1036"/>
        <v>0</v>
      </c>
      <c r="CL1959" s="1" t="b">
        <f t="shared" si="1037"/>
        <v>0</v>
      </c>
      <c r="CM1959" s="1" t="b">
        <f t="shared" si="1038"/>
        <v>0</v>
      </c>
      <c r="CN1959" s="1" t="b">
        <f t="shared" si="1039"/>
        <v>0</v>
      </c>
      <c r="CO1959" s="2" t="b">
        <f t="shared" si="1040"/>
        <v>1</v>
      </c>
      <c r="CP1959" s="2" t="b">
        <f t="shared" si="1041"/>
        <v>1</v>
      </c>
      <c r="CQ1959" s="2" t="b">
        <f t="shared" si="1042"/>
        <v>0</v>
      </c>
      <c r="CR1959" s="6" t="str">
        <f t="shared" si="1043"/>
        <v>Male</v>
      </c>
      <c r="CS1959" s="7">
        <f t="shared" si="1044"/>
        <v>1</v>
      </c>
      <c r="CT1959" s="7">
        <f t="shared" si="1045"/>
        <v>0</v>
      </c>
      <c r="CU1959" s="7">
        <f t="shared" si="1046"/>
        <v>0</v>
      </c>
      <c r="CV1959" s="7">
        <f t="shared" si="1047"/>
        <v>1</v>
      </c>
      <c r="CW1959" s="7">
        <f>COUNTIF(M1959,"=*moderna*")</f>
        <v>0</v>
      </c>
      <c r="CX1959" s="1" t="b">
        <f>AND(E1959&lt;30,NOT(E1959="."),NOT(E1959=""))</f>
        <v>1</v>
      </c>
      <c r="CY1959" s="1" t="b">
        <f>AND(E1959&gt;17,E1959&lt;41,NOT(E1959="."),NOT(E1959=""))</f>
        <v>1</v>
      </c>
      <c r="DG1959" s="1" t="b">
        <f>AND(E1959&gt;4,E1959&lt;18,NOT(E1959=""),NOT(E1959="."))</f>
        <v>0</v>
      </c>
    </row>
    <row r="1960" spans="2:111" ht="101.5" x14ac:dyDescent="0.35">
      <c r="B1960" s="1" t="s">
        <v>13809</v>
      </c>
      <c r="C1960" s="9">
        <v>44424</v>
      </c>
      <c r="D1960" s="10" t="s">
        <v>13809</v>
      </c>
      <c r="E1960" s="1">
        <v>15</v>
      </c>
      <c r="F1960" s="1" t="s">
        <v>127</v>
      </c>
      <c r="G1960" s="1" t="s">
        <v>13809</v>
      </c>
      <c r="H1960" s="1" t="s">
        <v>13809</v>
      </c>
      <c r="I1960" s="9">
        <v>44197</v>
      </c>
      <c r="J1960" s="2" t="s">
        <v>109</v>
      </c>
      <c r="K1960" s="2" t="s">
        <v>13809</v>
      </c>
      <c r="L1960" s="9">
        <v>44420</v>
      </c>
      <c r="M1960" s="2" t="s">
        <v>109</v>
      </c>
      <c r="N1960" s="2" t="s">
        <v>13809</v>
      </c>
      <c r="O1960" s="2" t="s">
        <v>110</v>
      </c>
      <c r="P1960" s="2" t="s">
        <v>111</v>
      </c>
      <c r="S1960" s="2" t="s">
        <v>112</v>
      </c>
      <c r="T1960" s="2" t="s">
        <v>111</v>
      </c>
      <c r="U1960" s="2" t="b">
        <v>1</v>
      </c>
      <c r="V1960" s="2" t="s">
        <v>113</v>
      </c>
      <c r="W1960" s="1" t="s">
        <v>112</v>
      </c>
      <c r="X1960" s="1" t="s">
        <v>110</v>
      </c>
      <c r="Y1960" s="2" t="s">
        <v>112</v>
      </c>
      <c r="Z1960" s="2" t="s">
        <v>111</v>
      </c>
      <c r="AA1960" s="2" t="s">
        <v>112</v>
      </c>
      <c r="AB1960" s="2">
        <v>2</v>
      </c>
      <c r="AC1960" s="1" t="s">
        <v>111</v>
      </c>
      <c r="AF1960" s="1" t="s">
        <v>111</v>
      </c>
      <c r="AJ1960" s="1" t="s">
        <v>115</v>
      </c>
      <c r="AK1960" s="1" t="s">
        <v>555</v>
      </c>
      <c r="AN1960" s="1" t="s">
        <v>7065</v>
      </c>
      <c r="AO1960" s="1" t="s">
        <v>117</v>
      </c>
      <c r="AS1960" s="1" t="s">
        <v>118</v>
      </c>
      <c r="AU1960" s="1" t="s">
        <v>132</v>
      </c>
      <c r="AZ1960" s="1" t="s">
        <v>120</v>
      </c>
      <c r="BA1960" s="1" t="s">
        <v>7066</v>
      </c>
      <c r="BG1960" s="1" t="s">
        <v>7067</v>
      </c>
      <c r="BH1960" s="1" t="s">
        <v>369</v>
      </c>
      <c r="BJ1960" s="1" t="s">
        <v>112</v>
      </c>
      <c r="BK1960" s="1" t="s">
        <v>111</v>
      </c>
      <c r="BQ1960" s="1" t="s">
        <v>121</v>
      </c>
      <c r="BR1960" s="1" t="s">
        <v>122</v>
      </c>
      <c r="BS1960" s="1" t="s">
        <v>112</v>
      </c>
      <c r="BU1960" s="34" t="s">
        <v>1339</v>
      </c>
      <c r="BV1960" s="9">
        <v>44537</v>
      </c>
      <c r="BW1960" s="34" t="s">
        <v>7068</v>
      </c>
      <c r="BY1960" s="2" t="s">
        <v>123</v>
      </c>
      <c r="BZ1960" s="2" t="s">
        <v>124</v>
      </c>
      <c r="CA1960" s="2">
        <v>2</v>
      </c>
      <c r="CB1960" s="1" t="s">
        <v>505</v>
      </c>
      <c r="CC1960" s="2" t="s">
        <v>126</v>
      </c>
      <c r="CD1960" s="1" t="b">
        <f t="shared" si="1051"/>
        <v>1</v>
      </c>
      <c r="CE1960" s="1" t="b">
        <f t="shared" si="1052"/>
        <v>1</v>
      </c>
      <c r="CF1960" s="1" t="b">
        <f t="shared" si="1031"/>
        <v>0</v>
      </c>
      <c r="CG1960" s="1" t="b">
        <f t="shared" si="1032"/>
        <v>1</v>
      </c>
      <c r="CH1960" s="1" t="b">
        <f t="shared" si="1033"/>
        <v>0</v>
      </c>
      <c r="CI1960" s="1" t="b">
        <f t="shared" si="1034"/>
        <v>0</v>
      </c>
      <c r="CJ1960" s="1" t="b">
        <f t="shared" si="1035"/>
        <v>0</v>
      </c>
      <c r="CK1960" s="1" t="b">
        <f t="shared" si="1036"/>
        <v>0</v>
      </c>
      <c r="CL1960" s="1" t="b">
        <f t="shared" si="1037"/>
        <v>0</v>
      </c>
      <c r="CM1960" s="1" t="b">
        <f t="shared" si="1038"/>
        <v>0</v>
      </c>
      <c r="CN1960" s="1" t="b">
        <f t="shared" si="1039"/>
        <v>0</v>
      </c>
      <c r="CO1960" s="2" t="b">
        <f t="shared" si="1040"/>
        <v>1</v>
      </c>
      <c r="CP1960" s="2" t="b">
        <f t="shared" si="1041"/>
        <v>1</v>
      </c>
      <c r="CQ1960" s="2" t="b">
        <f t="shared" si="1042"/>
        <v>0</v>
      </c>
      <c r="CR1960" s="6" t="str">
        <f t="shared" si="1043"/>
        <v>Male</v>
      </c>
      <c r="CS1960" s="7">
        <f t="shared" si="1044"/>
        <v>1</v>
      </c>
      <c r="CT1960" s="7">
        <f t="shared" si="1045"/>
        <v>0</v>
      </c>
      <c r="CU1960" s="7">
        <f t="shared" si="1046"/>
        <v>0</v>
      </c>
      <c r="CV1960" s="7">
        <f t="shared" si="1047"/>
        <v>1</v>
      </c>
      <c r="CW1960" s="7">
        <f>COUNTIF(M1960,"=*moderna*")</f>
        <v>0</v>
      </c>
      <c r="CX1960" s="1" t="b">
        <f>AND(E1960&lt;30,NOT(E1960="."),NOT(E1960=""))</f>
        <v>1</v>
      </c>
      <c r="CY1960" s="1" t="b">
        <f>AND(E1960&gt;17,E1960&lt;41,NOT(E1960="."),NOT(E1960=""))</f>
        <v>0</v>
      </c>
      <c r="DG1960" s="1" t="b">
        <f>AND(E1960&gt;4,E1960&lt;18,NOT(E1960=""),NOT(E1960="."))</f>
        <v>1</v>
      </c>
    </row>
    <row r="1961" spans="2:111" ht="58" x14ac:dyDescent="0.35">
      <c r="B1961" s="1" t="s">
        <v>13809</v>
      </c>
      <c r="C1961" s="9">
        <v>44424</v>
      </c>
      <c r="D1961" s="10" t="s">
        <v>13809</v>
      </c>
      <c r="E1961" s="1">
        <v>19</v>
      </c>
      <c r="F1961" s="1" t="s">
        <v>127</v>
      </c>
      <c r="G1961" s="1" t="s">
        <v>13809</v>
      </c>
      <c r="H1961" s="1" t="s">
        <v>13809</v>
      </c>
      <c r="I1961" s="2" t="s">
        <v>183</v>
      </c>
      <c r="J1961" s="2" t="s">
        <v>109</v>
      </c>
      <c r="K1961" s="2" t="s">
        <v>13809</v>
      </c>
      <c r="L1961" s="9">
        <v>44421</v>
      </c>
      <c r="M1961" s="2" t="s">
        <v>109</v>
      </c>
      <c r="N1961" s="2" t="s">
        <v>13809</v>
      </c>
      <c r="O1961" s="2" t="s">
        <v>110</v>
      </c>
      <c r="P1961" s="2" t="s">
        <v>111</v>
      </c>
      <c r="S1961" s="2" t="s">
        <v>112</v>
      </c>
      <c r="T1961" s="2" t="s">
        <v>111</v>
      </c>
      <c r="U1961" s="2" t="b">
        <v>1</v>
      </c>
      <c r="V1961" s="2" t="s">
        <v>113</v>
      </c>
      <c r="W1961" s="1" t="s">
        <v>112</v>
      </c>
      <c r="X1961" s="1" t="s">
        <v>110</v>
      </c>
      <c r="Y1961" s="2" t="s">
        <v>112</v>
      </c>
      <c r="AA1961" s="2" t="s">
        <v>112</v>
      </c>
      <c r="AB1961" s="2">
        <v>1</v>
      </c>
      <c r="AC1961" s="1" t="s">
        <v>111</v>
      </c>
      <c r="AF1961" s="1" t="s">
        <v>111</v>
      </c>
      <c r="AJ1961" s="1" t="s">
        <v>115</v>
      </c>
      <c r="AK1961" s="1" t="s">
        <v>287</v>
      </c>
      <c r="AO1961" s="1" t="s">
        <v>221</v>
      </c>
      <c r="AS1961" s="1" t="s">
        <v>118</v>
      </c>
      <c r="AZ1961" s="1" t="s">
        <v>222</v>
      </c>
      <c r="BC1961" s="1" t="s">
        <v>7069</v>
      </c>
      <c r="BJ1961" s="1" t="s">
        <v>112</v>
      </c>
      <c r="BK1961" s="1" t="s">
        <v>112</v>
      </c>
      <c r="BL1961" s="1" t="s">
        <v>142</v>
      </c>
      <c r="BQ1961" s="1" t="s">
        <v>121</v>
      </c>
      <c r="BR1961" s="1" t="s">
        <v>122</v>
      </c>
      <c r="BS1961" s="1" t="s">
        <v>112</v>
      </c>
      <c r="BU1961" s="34" t="s">
        <v>7070</v>
      </c>
      <c r="BV1961" s="9">
        <v>44425</v>
      </c>
      <c r="BW1961" s="34" t="s">
        <v>7071</v>
      </c>
      <c r="BY1961" s="2" t="s">
        <v>123</v>
      </c>
      <c r="BZ1961" s="2" t="s">
        <v>124</v>
      </c>
      <c r="CA1961" s="2">
        <v>2</v>
      </c>
      <c r="CB1961" s="1" t="s">
        <v>386</v>
      </c>
      <c r="CC1961" s="2" t="s">
        <v>126</v>
      </c>
      <c r="CD1961" s="1" t="b">
        <f t="shared" si="1051"/>
        <v>1</v>
      </c>
      <c r="CE1961" s="1" t="b">
        <f t="shared" si="1052"/>
        <v>0</v>
      </c>
      <c r="CF1961" s="1" t="b">
        <f t="shared" si="1031"/>
        <v>0</v>
      </c>
      <c r="CG1961" s="1" t="b">
        <f t="shared" si="1032"/>
        <v>0</v>
      </c>
      <c r="CH1961" s="1" t="b">
        <f t="shared" si="1033"/>
        <v>0</v>
      </c>
      <c r="CI1961" s="1" t="b">
        <f t="shared" si="1034"/>
        <v>1</v>
      </c>
      <c r="CJ1961" s="1" t="b">
        <f t="shared" si="1035"/>
        <v>0</v>
      </c>
      <c r="CK1961" s="1" t="b">
        <f t="shared" si="1036"/>
        <v>0</v>
      </c>
      <c r="CL1961" s="1" t="b">
        <f t="shared" si="1037"/>
        <v>0</v>
      </c>
      <c r="CM1961" s="1" t="b">
        <f t="shared" si="1038"/>
        <v>0</v>
      </c>
      <c r="CN1961" s="1" t="b">
        <f t="shared" si="1039"/>
        <v>0</v>
      </c>
      <c r="CO1961" s="2" t="b">
        <f t="shared" si="1040"/>
        <v>1</v>
      </c>
      <c r="CP1961" s="2" t="b">
        <f t="shared" si="1041"/>
        <v>1</v>
      </c>
      <c r="CQ1961" s="2" t="b">
        <f t="shared" si="1042"/>
        <v>0</v>
      </c>
      <c r="CR1961" s="6" t="str">
        <f t="shared" si="1043"/>
        <v>Male</v>
      </c>
      <c r="CS1961" s="7">
        <f t="shared" si="1044"/>
        <v>1</v>
      </c>
      <c r="CT1961" s="7">
        <f t="shared" si="1045"/>
        <v>0</v>
      </c>
      <c r="CU1961" s="7">
        <f t="shared" si="1046"/>
        <v>0</v>
      </c>
      <c r="CV1961" s="7">
        <f t="shared" si="1047"/>
        <v>1</v>
      </c>
      <c r="CW1961" s="7">
        <f>COUNTIF(M1961,"=*moderna*")</f>
        <v>0</v>
      </c>
      <c r="CX1961" s="1" t="b">
        <f>AND(E1961&lt;30,NOT(E1961="."),NOT(E1961=""))</f>
        <v>1</v>
      </c>
      <c r="CY1961" s="1" t="b">
        <f>AND(E1961&gt;17,E1961&lt;41,NOT(E1961="."),NOT(E1961=""))</f>
        <v>1</v>
      </c>
      <c r="DG1961" s="1" t="b">
        <f>AND(E1961&gt;4,E1961&lt;18,NOT(E1961=""),NOT(E1961="."))</f>
        <v>0</v>
      </c>
    </row>
    <row r="1962" spans="2:111" ht="101.5" x14ac:dyDescent="0.35">
      <c r="B1962" s="1" t="s">
        <v>13809</v>
      </c>
      <c r="C1962" s="9">
        <v>44424</v>
      </c>
      <c r="D1962" s="10" t="s">
        <v>13809</v>
      </c>
      <c r="E1962" s="1">
        <v>25</v>
      </c>
      <c r="F1962" s="1" t="s">
        <v>108</v>
      </c>
      <c r="G1962" s="1" t="s">
        <v>13809</v>
      </c>
      <c r="H1962" s="1" t="s">
        <v>13809</v>
      </c>
      <c r="I1962" s="9">
        <v>44314</v>
      </c>
      <c r="J1962" s="2" t="s">
        <v>128</v>
      </c>
      <c r="K1962" s="2" t="s">
        <v>13809</v>
      </c>
      <c r="L1962" s="9">
        <v>44401</v>
      </c>
      <c r="M1962" s="2" t="s">
        <v>128</v>
      </c>
      <c r="N1962" s="2" t="s">
        <v>13809</v>
      </c>
      <c r="O1962" s="2" t="s">
        <v>110</v>
      </c>
      <c r="P1962" s="2" t="s">
        <v>111</v>
      </c>
      <c r="S1962" s="2" t="s">
        <v>112</v>
      </c>
      <c r="T1962" s="2" t="s">
        <v>111</v>
      </c>
      <c r="U1962" s="2" t="b">
        <f>OR(S1962="yes",T1962="yes")</f>
        <v>1</v>
      </c>
      <c r="V1962" s="2" t="s">
        <v>126</v>
      </c>
      <c r="W1962" s="1" t="s">
        <v>112</v>
      </c>
      <c r="X1962" s="1" t="s">
        <v>114</v>
      </c>
      <c r="Y1962" s="2" t="s">
        <v>112</v>
      </c>
      <c r="Z1962" s="2" t="s">
        <v>111</v>
      </c>
      <c r="AA1962" s="2" t="s">
        <v>112</v>
      </c>
      <c r="AB1962" s="2">
        <v>0</v>
      </c>
      <c r="AC1962" s="1" t="s">
        <v>111</v>
      </c>
      <c r="AF1962" s="1" t="s">
        <v>112</v>
      </c>
      <c r="AG1962" s="1" t="s">
        <v>114</v>
      </c>
      <c r="AH1962" s="1" t="s">
        <v>13101</v>
      </c>
      <c r="AI1962" s="1" t="s">
        <v>13102</v>
      </c>
      <c r="AJ1962" s="1" t="s">
        <v>6615</v>
      </c>
      <c r="AK1962" s="1" t="s">
        <v>242</v>
      </c>
      <c r="AO1962" s="1" t="s">
        <v>195</v>
      </c>
      <c r="AS1962" s="1" t="s">
        <v>1801</v>
      </c>
      <c r="AU1962" s="1" t="s">
        <v>177</v>
      </c>
      <c r="AX1962" s="12">
        <v>0.3</v>
      </c>
      <c r="AZ1962" s="1" t="s">
        <v>245</v>
      </c>
      <c r="BA1962" s="1" t="s">
        <v>13103</v>
      </c>
      <c r="BE1962" s="1" t="s">
        <v>13104</v>
      </c>
      <c r="BH1962" s="1" t="s">
        <v>13105</v>
      </c>
      <c r="BJ1962" s="1" t="s">
        <v>112</v>
      </c>
      <c r="BK1962" s="1" t="s">
        <v>112</v>
      </c>
      <c r="BL1962" s="1" t="s">
        <v>13106</v>
      </c>
      <c r="BQ1962" s="1" t="s">
        <v>1495</v>
      </c>
      <c r="BU1962" s="34" t="s">
        <v>13107</v>
      </c>
      <c r="BV1962" s="9">
        <v>44902</v>
      </c>
      <c r="BW1962" s="34" t="s">
        <v>13108</v>
      </c>
      <c r="BY1962" s="2" t="s">
        <v>153</v>
      </c>
      <c r="BZ1962" s="2" t="s">
        <v>124</v>
      </c>
      <c r="CB1962" s="1" t="s">
        <v>598</v>
      </c>
      <c r="CD1962" s="1" t="b">
        <f t="shared" si="1051"/>
        <v>1</v>
      </c>
      <c r="CE1962" s="1" t="b">
        <f t="shared" si="1052"/>
        <v>0</v>
      </c>
      <c r="CF1962" s="1" t="b">
        <f t="shared" si="1031"/>
        <v>0</v>
      </c>
      <c r="CG1962" s="1" t="b">
        <f t="shared" si="1032"/>
        <v>0</v>
      </c>
      <c r="CH1962" s="1" t="b">
        <f t="shared" si="1033"/>
        <v>0</v>
      </c>
      <c r="CI1962" s="1" t="b">
        <f t="shared" si="1034"/>
        <v>0</v>
      </c>
      <c r="CJ1962" s="1" t="b">
        <f t="shared" si="1035"/>
        <v>1</v>
      </c>
      <c r="CK1962" s="1" t="b">
        <f t="shared" si="1036"/>
        <v>0</v>
      </c>
      <c r="CL1962" s="1" t="b">
        <f t="shared" si="1037"/>
        <v>0</v>
      </c>
      <c r="CM1962" s="1" t="b">
        <f t="shared" si="1038"/>
        <v>0</v>
      </c>
      <c r="CN1962" s="1" t="b">
        <f t="shared" si="1039"/>
        <v>0</v>
      </c>
      <c r="CO1962" s="2" t="b">
        <f t="shared" si="1040"/>
        <v>1</v>
      </c>
      <c r="CP1962" s="2" t="b">
        <f t="shared" si="1041"/>
        <v>1</v>
      </c>
      <c r="CQ1962" s="2" t="b">
        <f t="shared" si="1042"/>
        <v>0</v>
      </c>
      <c r="CR1962" s="6" t="str">
        <f t="shared" si="1043"/>
        <v>Female</v>
      </c>
      <c r="CS1962" s="7">
        <f t="shared" si="1044"/>
        <v>0</v>
      </c>
      <c r="CT1962" s="7">
        <f t="shared" si="1045"/>
        <v>1</v>
      </c>
      <c r="CU1962" s="7">
        <f t="shared" si="1046"/>
        <v>0</v>
      </c>
      <c r="CV1962" s="7">
        <f t="shared" si="1047"/>
        <v>0</v>
      </c>
    </row>
    <row r="1963" spans="2:111" ht="58" x14ac:dyDescent="0.35">
      <c r="B1963" s="1" t="s">
        <v>13809</v>
      </c>
      <c r="C1963" s="9">
        <v>44424</v>
      </c>
      <c r="D1963" s="10" t="s">
        <v>13809</v>
      </c>
      <c r="E1963" s="1">
        <v>29</v>
      </c>
      <c r="F1963" s="1" t="s">
        <v>108</v>
      </c>
      <c r="G1963" s="1" t="s">
        <v>13809</v>
      </c>
      <c r="H1963" s="1" t="s">
        <v>13809</v>
      </c>
      <c r="I1963" s="9">
        <v>44321</v>
      </c>
      <c r="J1963" s="2" t="s">
        <v>109</v>
      </c>
      <c r="K1963" s="2" t="s">
        <v>13809</v>
      </c>
      <c r="L1963" s="9">
        <v>44369</v>
      </c>
      <c r="M1963" s="2" t="s">
        <v>109</v>
      </c>
      <c r="N1963" s="2" t="s">
        <v>13809</v>
      </c>
      <c r="O1963" s="2" t="s">
        <v>110</v>
      </c>
      <c r="P1963" s="2" t="s">
        <v>111</v>
      </c>
      <c r="S1963" s="2" t="s">
        <v>112</v>
      </c>
      <c r="T1963" s="2" t="s">
        <v>111</v>
      </c>
      <c r="U1963" s="2" t="b">
        <f>OR(S1963="yes",T1963="yes")</f>
        <v>1</v>
      </c>
      <c r="V1963" s="2" t="s">
        <v>126</v>
      </c>
      <c r="W1963" s="1" t="s">
        <v>111</v>
      </c>
      <c r="Y1963" s="2" t="s">
        <v>112</v>
      </c>
      <c r="Z1963" s="2" t="s">
        <v>111</v>
      </c>
      <c r="AA1963" s="2" t="s">
        <v>112</v>
      </c>
      <c r="AB1963" s="2">
        <v>2</v>
      </c>
      <c r="AC1963" s="1" t="s">
        <v>111</v>
      </c>
      <c r="AF1963" s="1" t="s">
        <v>111</v>
      </c>
      <c r="AJ1963" s="1" t="s">
        <v>115</v>
      </c>
      <c r="AK1963" s="1" t="s">
        <v>129</v>
      </c>
      <c r="AO1963" s="1" t="s">
        <v>221</v>
      </c>
      <c r="AZ1963" s="1" t="s">
        <v>155</v>
      </c>
      <c r="BA1963" s="1" t="s">
        <v>7072</v>
      </c>
      <c r="BJ1963" s="1" t="s">
        <v>111</v>
      </c>
      <c r="BN1963" s="1" t="s">
        <v>111</v>
      </c>
      <c r="BQ1963" s="1" t="s">
        <v>121</v>
      </c>
      <c r="BR1963" s="1" t="s">
        <v>122</v>
      </c>
      <c r="BU1963" s="34" t="s">
        <v>7073</v>
      </c>
      <c r="BV1963" s="9">
        <v>44424</v>
      </c>
      <c r="BW1963" s="34" t="s">
        <v>7074</v>
      </c>
      <c r="BY1963" s="2" t="s">
        <v>153</v>
      </c>
      <c r="BZ1963" s="2" t="s">
        <v>124</v>
      </c>
      <c r="CB1963" s="1" t="s">
        <v>256</v>
      </c>
      <c r="CD1963" s="1" t="b">
        <f t="shared" si="1051"/>
        <v>1</v>
      </c>
      <c r="CE1963" s="1" t="b">
        <f t="shared" si="1052"/>
        <v>0</v>
      </c>
      <c r="CF1963" s="1" t="b">
        <f t="shared" si="1031"/>
        <v>0</v>
      </c>
      <c r="CG1963" s="1" t="b">
        <f t="shared" si="1032"/>
        <v>0</v>
      </c>
      <c r="CH1963" s="1" t="b">
        <f t="shared" si="1033"/>
        <v>0</v>
      </c>
      <c r="CI1963" s="1" t="b">
        <f t="shared" si="1034"/>
        <v>0</v>
      </c>
      <c r="CJ1963" s="1" t="b">
        <f t="shared" si="1035"/>
        <v>1</v>
      </c>
      <c r="CK1963" s="1" t="b">
        <f t="shared" si="1036"/>
        <v>0</v>
      </c>
      <c r="CL1963" s="1" t="b">
        <f t="shared" si="1037"/>
        <v>0</v>
      </c>
      <c r="CM1963" s="1" t="b">
        <f t="shared" si="1038"/>
        <v>0</v>
      </c>
      <c r="CN1963" s="1" t="b">
        <f t="shared" si="1039"/>
        <v>0</v>
      </c>
      <c r="CO1963" s="2" t="b">
        <f t="shared" si="1040"/>
        <v>1</v>
      </c>
      <c r="CP1963" s="2" t="b">
        <f t="shared" si="1041"/>
        <v>1</v>
      </c>
      <c r="CQ1963" s="2" t="b">
        <f t="shared" si="1042"/>
        <v>0</v>
      </c>
      <c r="CR1963" s="6" t="str">
        <f t="shared" si="1043"/>
        <v>Female</v>
      </c>
      <c r="CS1963" s="7">
        <f t="shared" si="1044"/>
        <v>1</v>
      </c>
      <c r="CT1963" s="7">
        <f t="shared" si="1045"/>
        <v>0</v>
      </c>
      <c r="CU1963" s="7">
        <f t="shared" si="1046"/>
        <v>0</v>
      </c>
      <c r="CV1963" s="7">
        <f t="shared" si="1047"/>
        <v>1</v>
      </c>
      <c r="CW1963" s="7">
        <f t="shared" ref="CW1963:CW1969" si="1054">COUNTIF(M1963,"=*moderna*")</f>
        <v>0</v>
      </c>
      <c r="CX1963" s="1" t="b">
        <f t="shared" ref="CX1963:CX1969" si="1055">AND(E1963&lt;30,NOT(E1963="."),NOT(E1963=""))</f>
        <v>1</v>
      </c>
      <c r="CY1963" s="1" t="b">
        <f t="shared" ref="CY1963:CY1969" si="1056">AND(E1963&gt;17,E1963&lt;41,NOT(E1963="."),NOT(E1963=""))</f>
        <v>1</v>
      </c>
      <c r="DG1963" s="1" t="b">
        <f>AND(E1963&gt;4,E1963&lt;18,NOT(E1963=""),NOT(E1963="."))</f>
        <v>0</v>
      </c>
    </row>
    <row r="1964" spans="2:111" ht="29" x14ac:dyDescent="0.35">
      <c r="B1964" s="1" t="s">
        <v>13809</v>
      </c>
      <c r="C1964" s="9">
        <v>44424</v>
      </c>
      <c r="D1964" s="10" t="s">
        <v>13809</v>
      </c>
      <c r="E1964" s="1">
        <v>12</v>
      </c>
      <c r="F1964" s="1" t="s">
        <v>127</v>
      </c>
      <c r="G1964" s="1" t="s">
        <v>13809</v>
      </c>
      <c r="H1964" s="1" t="s">
        <v>13809</v>
      </c>
      <c r="I1964" s="9">
        <v>44331</v>
      </c>
      <c r="J1964" s="2" t="s">
        <v>109</v>
      </c>
      <c r="K1964" s="2" t="s">
        <v>13809</v>
      </c>
      <c r="L1964" s="9">
        <v>44362</v>
      </c>
      <c r="M1964" s="2" t="s">
        <v>109</v>
      </c>
      <c r="N1964" s="2" t="s">
        <v>13809</v>
      </c>
      <c r="O1964" s="2" t="s">
        <v>110</v>
      </c>
      <c r="P1964" s="2" t="s">
        <v>111</v>
      </c>
      <c r="S1964" s="2" t="s">
        <v>112</v>
      </c>
      <c r="T1964" s="2" t="s">
        <v>111</v>
      </c>
      <c r="U1964" s="2" t="b">
        <v>1</v>
      </c>
      <c r="V1964" s="2" t="s">
        <v>113</v>
      </c>
      <c r="W1964" s="1" t="s">
        <v>112</v>
      </c>
      <c r="X1964" s="1" t="s">
        <v>114</v>
      </c>
      <c r="Y1964" s="2" t="s">
        <v>111</v>
      </c>
      <c r="AB1964" s="5">
        <v>63</v>
      </c>
      <c r="AF1964" s="1" t="s">
        <v>111</v>
      </c>
      <c r="AJ1964" s="1" t="s">
        <v>115</v>
      </c>
      <c r="AK1964" s="1" t="s">
        <v>129</v>
      </c>
      <c r="AO1964" s="1" t="s">
        <v>117</v>
      </c>
      <c r="AS1964" s="1" t="s">
        <v>118</v>
      </c>
      <c r="AU1964" s="1" t="s">
        <v>132</v>
      </c>
      <c r="AZ1964" s="1" t="s">
        <v>338</v>
      </c>
      <c r="BA1964" s="1">
        <v>5.95</v>
      </c>
      <c r="BD1964" s="1">
        <v>44.3</v>
      </c>
      <c r="BF1964" s="1">
        <v>30</v>
      </c>
      <c r="BG1964" s="1">
        <v>0.72</v>
      </c>
      <c r="BH1964" s="1">
        <v>17</v>
      </c>
      <c r="BJ1964" s="1" t="s">
        <v>112</v>
      </c>
      <c r="BK1964" s="1" t="s">
        <v>112</v>
      </c>
      <c r="BL1964" s="1" t="s">
        <v>2243</v>
      </c>
      <c r="BQ1964" s="1" t="s">
        <v>1460</v>
      </c>
      <c r="BR1964" s="1" t="s">
        <v>122</v>
      </c>
      <c r="BS1964" s="1" t="s">
        <v>112</v>
      </c>
      <c r="BV1964" s="9">
        <v>44427</v>
      </c>
      <c r="BW1964" s="34" t="s">
        <v>7075</v>
      </c>
      <c r="BX1964" s="2" t="s">
        <v>111</v>
      </c>
      <c r="BY1964" s="2" t="s">
        <v>156</v>
      </c>
      <c r="BZ1964" s="2" t="s">
        <v>124</v>
      </c>
      <c r="CA1964" s="2">
        <v>2</v>
      </c>
      <c r="CB1964" s="1" t="s">
        <v>247</v>
      </c>
      <c r="CC1964" s="2" t="s">
        <v>126</v>
      </c>
      <c r="CD1964" s="1" t="b">
        <f t="shared" si="1051"/>
        <v>1</v>
      </c>
      <c r="CE1964" s="1" t="b">
        <f t="shared" si="1052"/>
        <v>1</v>
      </c>
      <c r="CF1964" s="1" t="b">
        <f t="shared" si="1031"/>
        <v>0</v>
      </c>
      <c r="CG1964" s="1" t="b">
        <f t="shared" si="1032"/>
        <v>1</v>
      </c>
      <c r="CH1964" s="1" t="b">
        <f t="shared" si="1033"/>
        <v>0</v>
      </c>
      <c r="CI1964" s="1" t="b">
        <f t="shared" si="1034"/>
        <v>0</v>
      </c>
      <c r="CJ1964" s="1" t="b">
        <f t="shared" si="1035"/>
        <v>0</v>
      </c>
      <c r="CK1964" s="1" t="b">
        <f t="shared" si="1036"/>
        <v>0</v>
      </c>
      <c r="CL1964" s="1" t="b">
        <f t="shared" si="1037"/>
        <v>0</v>
      </c>
      <c r="CM1964" s="1" t="b">
        <f t="shared" si="1038"/>
        <v>0</v>
      </c>
      <c r="CN1964" s="1" t="b">
        <f t="shared" si="1039"/>
        <v>0</v>
      </c>
      <c r="CO1964" s="2" t="b">
        <f t="shared" si="1040"/>
        <v>0</v>
      </c>
      <c r="CP1964" s="2" t="b">
        <f t="shared" si="1041"/>
        <v>0</v>
      </c>
      <c r="CQ1964" s="2" t="b">
        <f t="shared" si="1042"/>
        <v>0</v>
      </c>
      <c r="CR1964" s="6" t="str">
        <f t="shared" si="1043"/>
        <v>Male</v>
      </c>
      <c r="CS1964" s="7">
        <f t="shared" si="1044"/>
        <v>1</v>
      </c>
      <c r="CT1964" s="7">
        <f t="shared" si="1045"/>
        <v>0</v>
      </c>
      <c r="CU1964" s="7">
        <f t="shared" si="1046"/>
        <v>0</v>
      </c>
      <c r="CV1964" s="7">
        <f t="shared" si="1047"/>
        <v>1</v>
      </c>
      <c r="CW1964" s="7">
        <f t="shared" si="1054"/>
        <v>0</v>
      </c>
      <c r="CX1964" s="1" t="b">
        <f t="shared" si="1055"/>
        <v>1</v>
      </c>
      <c r="CY1964" s="1" t="b">
        <f t="shared" si="1056"/>
        <v>0</v>
      </c>
      <c r="DG1964" s="1" t="b">
        <f>AND(E1964&gt;4,E1964&lt;18,NOT(E1964=""),NOT(E1964="."))</f>
        <v>1</v>
      </c>
    </row>
    <row r="1965" spans="2:111" ht="130.5" x14ac:dyDescent="0.35">
      <c r="B1965" s="1" t="s">
        <v>13809</v>
      </c>
      <c r="C1965" s="9">
        <v>44424</v>
      </c>
      <c r="D1965" s="10" t="s">
        <v>13809</v>
      </c>
      <c r="E1965" s="1">
        <v>34</v>
      </c>
      <c r="F1965" s="1" t="s">
        <v>127</v>
      </c>
      <c r="G1965" s="1" t="s">
        <v>13809</v>
      </c>
      <c r="H1965" s="1" t="s">
        <v>13809</v>
      </c>
      <c r="I1965" s="9">
        <v>44407</v>
      </c>
      <c r="J1965" s="2" t="s">
        <v>109</v>
      </c>
      <c r="K1965" s="2" t="s">
        <v>13809</v>
      </c>
      <c r="N1965" s="2" t="s">
        <v>13809</v>
      </c>
      <c r="O1965" s="2" t="s">
        <v>110</v>
      </c>
      <c r="P1965" s="2" t="s">
        <v>111</v>
      </c>
      <c r="S1965" s="2" t="s">
        <v>112</v>
      </c>
      <c r="T1965" s="2" t="s">
        <v>111</v>
      </c>
      <c r="U1965" s="2" t="b">
        <v>1</v>
      </c>
      <c r="V1965" s="2" t="s">
        <v>126</v>
      </c>
      <c r="W1965" s="1" t="s">
        <v>112</v>
      </c>
      <c r="X1965" s="1" t="s">
        <v>138</v>
      </c>
      <c r="Y1965" s="2" t="s">
        <v>112</v>
      </c>
      <c r="Z1965" s="2" t="s">
        <v>112</v>
      </c>
      <c r="AB1965" s="2">
        <v>0</v>
      </c>
      <c r="AC1965" s="1" t="s">
        <v>111</v>
      </c>
      <c r="AF1965" s="1" t="s">
        <v>111</v>
      </c>
      <c r="AK1965" s="1" t="s">
        <v>150</v>
      </c>
      <c r="AO1965" s="1" t="s">
        <v>117</v>
      </c>
      <c r="AU1965" s="1" t="s">
        <v>132</v>
      </c>
      <c r="AZ1965" s="1" t="s">
        <v>248</v>
      </c>
      <c r="BA1965" s="1" t="s">
        <v>630</v>
      </c>
      <c r="BD1965" s="1" t="s">
        <v>7076</v>
      </c>
      <c r="BG1965" s="1" t="s">
        <v>7077</v>
      </c>
      <c r="BH1965" s="1" t="s">
        <v>2621</v>
      </c>
      <c r="BJ1965" s="1" t="s">
        <v>111</v>
      </c>
      <c r="BN1965" s="1" t="s">
        <v>112</v>
      </c>
      <c r="BO1965" s="1" t="s">
        <v>148</v>
      </c>
      <c r="BP1965" s="1" t="s">
        <v>7078</v>
      </c>
      <c r="BU1965" s="34" t="s">
        <v>7079</v>
      </c>
      <c r="BV1965" s="9">
        <v>44424</v>
      </c>
      <c r="BW1965" s="34" t="s">
        <v>7080</v>
      </c>
      <c r="BY1965" s="2" t="s">
        <v>153</v>
      </c>
      <c r="BZ1965" s="2" t="s">
        <v>124</v>
      </c>
      <c r="CB1965" s="1" t="s">
        <v>383</v>
      </c>
      <c r="CD1965" s="1" t="b">
        <f t="shared" si="1051"/>
        <v>0</v>
      </c>
      <c r="CE1965" s="1" t="b">
        <f t="shared" si="1052"/>
        <v>0</v>
      </c>
      <c r="CF1965" s="1" t="b">
        <f t="shared" si="1031"/>
        <v>0</v>
      </c>
      <c r="CG1965" s="1" t="b">
        <f t="shared" si="1032"/>
        <v>0</v>
      </c>
      <c r="CH1965" s="1" t="b">
        <f t="shared" si="1033"/>
        <v>0</v>
      </c>
      <c r="CI1965" s="1" t="b">
        <f t="shared" si="1034"/>
        <v>0</v>
      </c>
      <c r="CJ1965" s="1" t="b">
        <f t="shared" si="1035"/>
        <v>0</v>
      </c>
      <c r="CK1965" s="1" t="b">
        <f t="shared" si="1036"/>
        <v>1</v>
      </c>
      <c r="CL1965" s="1" t="b">
        <f t="shared" si="1037"/>
        <v>0</v>
      </c>
      <c r="CM1965" s="1" t="b">
        <f t="shared" si="1038"/>
        <v>0</v>
      </c>
      <c r="CN1965" s="1" t="b">
        <f t="shared" si="1039"/>
        <v>0</v>
      </c>
      <c r="CO1965" s="2" t="b">
        <f t="shared" si="1040"/>
        <v>1</v>
      </c>
      <c r="CP1965" s="2" t="b">
        <f t="shared" si="1041"/>
        <v>1</v>
      </c>
      <c r="CQ1965" s="2" t="b">
        <f t="shared" si="1042"/>
        <v>0</v>
      </c>
      <c r="CR1965" s="6" t="str">
        <f t="shared" si="1043"/>
        <v>Male</v>
      </c>
      <c r="CS1965" s="7">
        <f t="shared" si="1044"/>
        <v>1</v>
      </c>
      <c r="CT1965" s="7">
        <f t="shared" si="1045"/>
        <v>0</v>
      </c>
      <c r="CU1965" s="7">
        <f t="shared" si="1046"/>
        <v>0</v>
      </c>
      <c r="CV1965" s="7">
        <f t="shared" si="1047"/>
        <v>0</v>
      </c>
      <c r="CW1965" s="7">
        <f t="shared" si="1054"/>
        <v>0</v>
      </c>
      <c r="CX1965" s="1" t="b">
        <f t="shared" si="1055"/>
        <v>0</v>
      </c>
      <c r="CY1965" s="1" t="b">
        <f t="shared" si="1056"/>
        <v>1</v>
      </c>
      <c r="DG1965" s="1" t="b">
        <f>AND(E1965&gt;4,E1965&lt;18,NOT(E1965=""),NOT(E1965="."))</f>
        <v>0</v>
      </c>
    </row>
    <row r="1966" spans="2:111" ht="58" x14ac:dyDescent="0.35">
      <c r="B1966" s="1" t="s">
        <v>13809</v>
      </c>
      <c r="C1966" s="9">
        <v>44424</v>
      </c>
      <c r="D1966" s="10" t="s">
        <v>13809</v>
      </c>
      <c r="E1966" s="1">
        <v>19</v>
      </c>
      <c r="F1966" s="1" t="s">
        <v>127</v>
      </c>
      <c r="G1966" s="1" t="s">
        <v>13809</v>
      </c>
      <c r="H1966" s="1" t="s">
        <v>13809</v>
      </c>
      <c r="J1966" s="2" t="s">
        <v>163</v>
      </c>
      <c r="K1966" s="2" t="s">
        <v>13809</v>
      </c>
      <c r="L1966" s="9">
        <v>44382</v>
      </c>
      <c r="M1966" s="2" t="s">
        <v>109</v>
      </c>
      <c r="N1966" s="2" t="s">
        <v>13809</v>
      </c>
      <c r="O1966" s="2" t="s">
        <v>110</v>
      </c>
      <c r="P1966" s="2" t="s">
        <v>111</v>
      </c>
      <c r="T1966" s="2" t="s">
        <v>112</v>
      </c>
      <c r="U1966" s="2" t="b">
        <v>1</v>
      </c>
      <c r="V1966" s="2" t="s">
        <v>113</v>
      </c>
      <c r="Y1966" s="2" t="s">
        <v>112</v>
      </c>
      <c r="AA1966" s="2" t="s">
        <v>112</v>
      </c>
      <c r="AF1966" s="1" t="s">
        <v>111</v>
      </c>
      <c r="AK1966" s="1" t="s">
        <v>150</v>
      </c>
      <c r="AO1966" s="1" t="s">
        <v>237</v>
      </c>
      <c r="AS1966" s="1" t="s">
        <v>118</v>
      </c>
      <c r="AU1966" s="1" t="s">
        <v>132</v>
      </c>
      <c r="BJ1966" s="1" t="s">
        <v>111</v>
      </c>
      <c r="BN1966" s="1" t="s">
        <v>111</v>
      </c>
      <c r="BQ1966" s="1" t="s">
        <v>121</v>
      </c>
      <c r="BR1966" s="1" t="s">
        <v>122</v>
      </c>
      <c r="BW1966" s="34" t="s">
        <v>7081</v>
      </c>
      <c r="BY1966" s="2" t="s">
        <v>174</v>
      </c>
      <c r="BZ1966" s="2" t="s">
        <v>232</v>
      </c>
      <c r="CA1966" s="2">
        <v>2</v>
      </c>
      <c r="CB1966" s="1" t="s">
        <v>290</v>
      </c>
      <c r="CC1966" s="2" t="s">
        <v>113</v>
      </c>
      <c r="CD1966" s="1" t="b">
        <f t="shared" si="1051"/>
        <v>1</v>
      </c>
      <c r="CE1966" s="1" t="b">
        <f t="shared" si="1052"/>
        <v>0</v>
      </c>
      <c r="CF1966" s="1" t="b">
        <f t="shared" si="1031"/>
        <v>0</v>
      </c>
      <c r="CG1966" s="1" t="b">
        <f t="shared" si="1032"/>
        <v>0</v>
      </c>
      <c r="CH1966" s="1" t="b">
        <f t="shared" si="1033"/>
        <v>0</v>
      </c>
      <c r="CI1966" s="1" t="b">
        <f t="shared" si="1034"/>
        <v>1</v>
      </c>
      <c r="CJ1966" s="1" t="b">
        <f t="shared" si="1035"/>
        <v>0</v>
      </c>
      <c r="CK1966" s="1" t="b">
        <f t="shared" si="1036"/>
        <v>0</v>
      </c>
      <c r="CL1966" s="1" t="b">
        <f t="shared" si="1037"/>
        <v>0</v>
      </c>
      <c r="CM1966" s="1" t="b">
        <f t="shared" si="1038"/>
        <v>0</v>
      </c>
      <c r="CN1966" s="1" t="b">
        <f t="shared" si="1039"/>
        <v>0</v>
      </c>
      <c r="CO1966" s="2" t="b">
        <f t="shared" si="1040"/>
        <v>0</v>
      </c>
      <c r="CP1966" s="2" t="b">
        <f t="shared" si="1041"/>
        <v>0</v>
      </c>
      <c r="CQ1966" s="2" t="b">
        <f t="shared" si="1042"/>
        <v>0</v>
      </c>
      <c r="CR1966" s="6" t="str">
        <f t="shared" si="1043"/>
        <v>Male</v>
      </c>
      <c r="CS1966" s="7">
        <f t="shared" si="1044"/>
        <v>0</v>
      </c>
      <c r="CT1966" s="7">
        <f t="shared" si="1045"/>
        <v>0</v>
      </c>
      <c r="CU1966" s="7">
        <f t="shared" si="1046"/>
        <v>0</v>
      </c>
      <c r="CV1966" s="7">
        <f t="shared" si="1047"/>
        <v>1</v>
      </c>
      <c r="CW1966" s="7">
        <f t="shared" si="1054"/>
        <v>0</v>
      </c>
      <c r="CX1966" s="1" t="b">
        <f t="shared" si="1055"/>
        <v>1</v>
      </c>
      <c r="CY1966" s="1" t="b">
        <f t="shared" si="1056"/>
        <v>1</v>
      </c>
      <c r="DG1966" s="1" t="b">
        <f>AND(E1966&gt;4,E1966&lt;18,NOT(E1966=""),NOT(E1966="."))</f>
        <v>0</v>
      </c>
    </row>
    <row r="1967" spans="2:111" ht="130.5" x14ac:dyDescent="0.35">
      <c r="B1967" s="1" t="s">
        <v>13809</v>
      </c>
      <c r="C1967" s="9">
        <v>44425</v>
      </c>
      <c r="D1967" s="10" t="s">
        <v>13809</v>
      </c>
      <c r="E1967" s="1">
        <v>42</v>
      </c>
      <c r="F1967" s="1" t="s">
        <v>108</v>
      </c>
      <c r="G1967" s="1" t="s">
        <v>13809</v>
      </c>
      <c r="H1967" s="1" t="s">
        <v>13809</v>
      </c>
      <c r="I1967" s="9">
        <v>44301</v>
      </c>
      <c r="J1967" s="2" t="s">
        <v>128</v>
      </c>
      <c r="K1967" s="2" t="s">
        <v>13809</v>
      </c>
      <c r="N1967" s="2" t="s">
        <v>13809</v>
      </c>
      <c r="O1967" s="2" t="s">
        <v>110</v>
      </c>
      <c r="P1967" s="2" t="s">
        <v>111</v>
      </c>
      <c r="S1967" s="2" t="s">
        <v>112</v>
      </c>
      <c r="T1967" s="2" t="s">
        <v>111</v>
      </c>
      <c r="U1967" s="2" t="b">
        <f>OR(S1967="yes",T1967="yes")</f>
        <v>1</v>
      </c>
      <c r="V1967" s="2" t="s">
        <v>113</v>
      </c>
      <c r="W1967" s="1" t="s">
        <v>112</v>
      </c>
      <c r="X1967" s="1" t="s">
        <v>110</v>
      </c>
      <c r="Y1967" s="2" t="s">
        <v>112</v>
      </c>
      <c r="Z1967" s="2" t="s">
        <v>112</v>
      </c>
      <c r="AB1967" s="2">
        <v>12</v>
      </c>
      <c r="AC1967" s="1" t="s">
        <v>111</v>
      </c>
      <c r="AF1967" s="1" t="s">
        <v>111</v>
      </c>
      <c r="AJ1967" s="1" t="s">
        <v>115</v>
      </c>
      <c r="AK1967" s="1" t="s">
        <v>129</v>
      </c>
      <c r="AO1967" s="1" t="s">
        <v>130</v>
      </c>
      <c r="AU1967" s="1" t="s">
        <v>238</v>
      </c>
      <c r="AX1967" s="1" t="s">
        <v>798</v>
      </c>
      <c r="AZ1967" s="1" t="s">
        <v>155</v>
      </c>
      <c r="BA1967" s="1" t="s">
        <v>7082</v>
      </c>
      <c r="BJ1967" s="1" t="s">
        <v>112</v>
      </c>
      <c r="BK1967" s="1" t="s">
        <v>112</v>
      </c>
      <c r="BL1967" s="1" t="s">
        <v>588</v>
      </c>
      <c r="BQ1967" s="1" t="s">
        <v>121</v>
      </c>
      <c r="BR1967" s="1" t="s">
        <v>122</v>
      </c>
      <c r="BS1967" s="1" t="s">
        <v>112</v>
      </c>
      <c r="BU1967" s="34" t="s">
        <v>7083</v>
      </c>
      <c r="BV1967" s="9">
        <v>44477</v>
      </c>
      <c r="BW1967" s="34" t="s">
        <v>7084</v>
      </c>
      <c r="BY1967" s="2" t="s">
        <v>123</v>
      </c>
      <c r="BZ1967" s="2" t="s">
        <v>124</v>
      </c>
      <c r="CA1967" s="2">
        <v>1</v>
      </c>
      <c r="CB1967" s="1" t="s">
        <v>5825</v>
      </c>
      <c r="CC1967" s="2" t="s">
        <v>126</v>
      </c>
      <c r="CD1967" s="1" t="b">
        <f t="shared" si="1051"/>
        <v>0</v>
      </c>
      <c r="CE1967" s="1" t="b">
        <f t="shared" si="1052"/>
        <v>0</v>
      </c>
      <c r="CF1967" s="1" t="b">
        <f t="shared" si="1031"/>
        <v>0</v>
      </c>
      <c r="CG1967" s="1" t="b">
        <f t="shared" si="1032"/>
        <v>0</v>
      </c>
      <c r="CH1967" s="1" t="b">
        <f t="shared" si="1033"/>
        <v>0</v>
      </c>
      <c r="CI1967" s="1" t="b">
        <f t="shared" si="1034"/>
        <v>0</v>
      </c>
      <c r="CJ1967" s="1" t="b">
        <f t="shared" si="1035"/>
        <v>0</v>
      </c>
      <c r="CK1967" s="1" t="b">
        <f t="shared" si="1036"/>
        <v>0</v>
      </c>
      <c r="CL1967" s="1" t="b">
        <f t="shared" si="1037"/>
        <v>1</v>
      </c>
      <c r="CM1967" s="1" t="b">
        <f t="shared" si="1038"/>
        <v>0</v>
      </c>
      <c r="CN1967" s="1" t="b">
        <f t="shared" si="1039"/>
        <v>0</v>
      </c>
      <c r="CO1967" s="2" t="b">
        <f t="shared" si="1040"/>
        <v>0</v>
      </c>
      <c r="CP1967" s="2" t="b">
        <f t="shared" si="1041"/>
        <v>0</v>
      </c>
      <c r="CQ1967" s="2" t="b">
        <f t="shared" si="1042"/>
        <v>1</v>
      </c>
      <c r="CR1967" s="6" t="str">
        <f t="shared" si="1043"/>
        <v>Female</v>
      </c>
      <c r="CS1967" s="7">
        <f t="shared" si="1044"/>
        <v>0</v>
      </c>
      <c r="CT1967" s="7">
        <f t="shared" si="1045"/>
        <v>1</v>
      </c>
      <c r="CU1967" s="7">
        <f t="shared" si="1046"/>
        <v>0</v>
      </c>
      <c r="CV1967" s="7">
        <f t="shared" si="1047"/>
        <v>0</v>
      </c>
      <c r="CW1967" s="7">
        <f t="shared" si="1054"/>
        <v>0</v>
      </c>
      <c r="CX1967" s="1" t="b">
        <f t="shared" si="1055"/>
        <v>0</v>
      </c>
      <c r="CY1967" s="1" t="b">
        <f t="shared" si="1056"/>
        <v>0</v>
      </c>
    </row>
    <row r="1968" spans="2:111" ht="58" x14ac:dyDescent="0.35">
      <c r="B1968" s="1" t="s">
        <v>13809</v>
      </c>
      <c r="C1968" s="9">
        <v>44425</v>
      </c>
      <c r="D1968" s="10" t="s">
        <v>13809</v>
      </c>
      <c r="E1968" s="1">
        <v>16</v>
      </c>
      <c r="F1968" s="1" t="s">
        <v>127</v>
      </c>
      <c r="G1968" s="1" t="s">
        <v>13809</v>
      </c>
      <c r="H1968" s="1" t="s">
        <v>13809</v>
      </c>
      <c r="I1968" s="9">
        <v>44417</v>
      </c>
      <c r="J1968" s="2" t="s">
        <v>109</v>
      </c>
      <c r="K1968" s="2" t="s">
        <v>13809</v>
      </c>
      <c r="N1968" s="2" t="s">
        <v>13809</v>
      </c>
      <c r="O1968" s="2" t="s">
        <v>110</v>
      </c>
      <c r="P1968" s="2" t="s">
        <v>111</v>
      </c>
      <c r="S1968" s="2" t="s">
        <v>112</v>
      </c>
      <c r="T1968" s="2" t="s">
        <v>111</v>
      </c>
      <c r="U1968" s="2" t="b">
        <v>1</v>
      </c>
      <c r="V1968" s="2" t="s">
        <v>113</v>
      </c>
      <c r="W1968" s="1" t="s">
        <v>112</v>
      </c>
      <c r="X1968" s="1" t="s">
        <v>110</v>
      </c>
      <c r="Y1968" s="2" t="s">
        <v>112</v>
      </c>
      <c r="Z1968" s="2" t="s">
        <v>112</v>
      </c>
      <c r="AB1968" s="2">
        <v>5</v>
      </c>
      <c r="AC1968" s="1" t="s">
        <v>111</v>
      </c>
      <c r="AF1968" s="1" t="s">
        <v>111</v>
      </c>
      <c r="AJ1968" s="1" t="s">
        <v>115</v>
      </c>
      <c r="AK1968" s="1" t="s">
        <v>129</v>
      </c>
      <c r="AO1968" s="1" t="s">
        <v>117</v>
      </c>
      <c r="AS1968" s="1" t="s">
        <v>118</v>
      </c>
      <c r="AU1968" s="1" t="s">
        <v>197</v>
      </c>
      <c r="AZ1968" s="1" t="s">
        <v>292</v>
      </c>
      <c r="BC1968" s="1" t="s">
        <v>7085</v>
      </c>
      <c r="BD1968" s="1" t="s">
        <v>7086</v>
      </c>
      <c r="BJ1968" s="1" t="s">
        <v>112</v>
      </c>
      <c r="BK1968" s="1" t="s">
        <v>112</v>
      </c>
      <c r="BL1968" s="1" t="s">
        <v>142</v>
      </c>
      <c r="BQ1968" s="1" t="s">
        <v>121</v>
      </c>
      <c r="BR1968" s="1" t="s">
        <v>122</v>
      </c>
      <c r="BS1968" s="1" t="s">
        <v>112</v>
      </c>
      <c r="BU1968" s="34" t="s">
        <v>7087</v>
      </c>
      <c r="BV1968" s="9">
        <v>44425</v>
      </c>
      <c r="BW1968" s="34" t="s">
        <v>7088</v>
      </c>
      <c r="BY1968" s="2" t="s">
        <v>123</v>
      </c>
      <c r="BZ1968" s="2" t="s">
        <v>124</v>
      </c>
      <c r="CA1968" s="2">
        <v>1</v>
      </c>
      <c r="CB1968" s="1" t="s">
        <v>279</v>
      </c>
      <c r="CC1968" s="2" t="s">
        <v>126</v>
      </c>
      <c r="CD1968" s="1" t="b">
        <f t="shared" si="1051"/>
        <v>1</v>
      </c>
      <c r="CE1968" s="1" t="b">
        <f t="shared" si="1052"/>
        <v>1</v>
      </c>
      <c r="CF1968" s="1" t="b">
        <f t="shared" si="1031"/>
        <v>0</v>
      </c>
      <c r="CG1968" s="1" t="b">
        <f t="shared" si="1032"/>
        <v>0</v>
      </c>
      <c r="CH1968" s="1" t="b">
        <f t="shared" si="1033"/>
        <v>1</v>
      </c>
      <c r="CI1968" s="1" t="b">
        <f t="shared" si="1034"/>
        <v>0</v>
      </c>
      <c r="CJ1968" s="1" t="b">
        <f t="shared" si="1035"/>
        <v>0</v>
      </c>
      <c r="CK1968" s="1" t="b">
        <f t="shared" si="1036"/>
        <v>0</v>
      </c>
      <c r="CL1968" s="1" t="b">
        <f t="shared" si="1037"/>
        <v>0</v>
      </c>
      <c r="CM1968" s="1" t="b">
        <f t="shared" si="1038"/>
        <v>0</v>
      </c>
      <c r="CN1968" s="1" t="b">
        <f t="shared" si="1039"/>
        <v>0</v>
      </c>
      <c r="CO1968" s="2" t="b">
        <f t="shared" si="1040"/>
        <v>1</v>
      </c>
      <c r="CP1968" s="2" t="b">
        <f t="shared" si="1041"/>
        <v>1</v>
      </c>
      <c r="CQ1968" s="2" t="b">
        <f t="shared" si="1042"/>
        <v>0</v>
      </c>
      <c r="CR1968" s="6" t="str">
        <f t="shared" si="1043"/>
        <v>Male</v>
      </c>
      <c r="CS1968" s="7">
        <f t="shared" si="1044"/>
        <v>1</v>
      </c>
      <c r="CT1968" s="7">
        <f t="shared" si="1045"/>
        <v>0</v>
      </c>
      <c r="CU1968" s="7">
        <f t="shared" si="1046"/>
        <v>0</v>
      </c>
      <c r="CV1968" s="7">
        <f t="shared" si="1047"/>
        <v>0</v>
      </c>
      <c r="CW1968" s="7">
        <f t="shared" si="1054"/>
        <v>0</v>
      </c>
      <c r="CX1968" s="1" t="b">
        <f t="shared" si="1055"/>
        <v>1</v>
      </c>
      <c r="CY1968" s="1" t="b">
        <f t="shared" si="1056"/>
        <v>0</v>
      </c>
      <c r="DG1968" s="1" t="b">
        <f>AND(E1968&gt;4,E1968&lt;18,NOT(E1968=""),NOT(E1968="."))</f>
        <v>1</v>
      </c>
    </row>
    <row r="1969" spans="2:111" ht="43.5" x14ac:dyDescent="0.35">
      <c r="B1969" s="1" t="s">
        <v>13809</v>
      </c>
      <c r="C1969" s="9">
        <v>44425</v>
      </c>
      <c r="D1969" s="10" t="s">
        <v>13809</v>
      </c>
      <c r="E1969" s="1">
        <v>66</v>
      </c>
      <c r="F1969" s="1" t="s">
        <v>108</v>
      </c>
      <c r="G1969" s="1" t="s">
        <v>13809</v>
      </c>
      <c r="H1969" s="1" t="s">
        <v>13809</v>
      </c>
      <c r="I1969" s="9">
        <v>44206</v>
      </c>
      <c r="J1969" s="2" t="s">
        <v>128</v>
      </c>
      <c r="K1969" s="2" t="s">
        <v>13809</v>
      </c>
      <c r="L1969" s="9">
        <v>44234</v>
      </c>
      <c r="M1969" s="2" t="s">
        <v>128</v>
      </c>
      <c r="N1969" s="2" t="s">
        <v>13809</v>
      </c>
      <c r="O1969" s="2" t="s">
        <v>110</v>
      </c>
      <c r="P1969" s="2" t="s">
        <v>111</v>
      </c>
      <c r="S1969" s="2" t="s">
        <v>112</v>
      </c>
      <c r="T1969" s="2" t="s">
        <v>111</v>
      </c>
      <c r="U1969" s="2" t="b">
        <v>1</v>
      </c>
      <c r="V1969" s="2" t="s">
        <v>113</v>
      </c>
      <c r="W1969" s="1" t="s">
        <v>112</v>
      </c>
      <c r="X1969" s="1" t="s">
        <v>138</v>
      </c>
      <c r="Y1969" s="2" t="s">
        <v>112</v>
      </c>
      <c r="Z1969" s="2" t="s">
        <v>111</v>
      </c>
      <c r="AA1969" s="2" t="s">
        <v>112</v>
      </c>
      <c r="AB1969" s="2">
        <v>9</v>
      </c>
      <c r="AC1969" s="1" t="s">
        <v>111</v>
      </c>
      <c r="AF1969" s="1" t="s">
        <v>111</v>
      </c>
      <c r="AJ1969" s="1" t="s">
        <v>115</v>
      </c>
      <c r="AK1969" s="1" t="s">
        <v>185</v>
      </c>
      <c r="AO1969" s="1" t="s">
        <v>117</v>
      </c>
      <c r="AU1969" s="1" t="s">
        <v>197</v>
      </c>
      <c r="AZ1969" s="1" t="s">
        <v>4065</v>
      </c>
      <c r="BH1969" s="1" t="s">
        <v>240</v>
      </c>
      <c r="BJ1969" s="1" t="s">
        <v>112</v>
      </c>
      <c r="BK1969" s="1" t="s">
        <v>112</v>
      </c>
      <c r="BL1969" s="1" t="s">
        <v>142</v>
      </c>
      <c r="BQ1969" s="1" t="s">
        <v>121</v>
      </c>
      <c r="BR1969" s="1" t="s">
        <v>122</v>
      </c>
      <c r="BS1969" s="1" t="s">
        <v>111</v>
      </c>
      <c r="BT1969" s="34" t="s">
        <v>7089</v>
      </c>
      <c r="BU1969" s="34" t="s">
        <v>7090</v>
      </c>
      <c r="BV1969" s="9">
        <v>44425</v>
      </c>
      <c r="BW1969" s="34" t="s">
        <v>7091</v>
      </c>
      <c r="BY1969" s="2" t="s">
        <v>174</v>
      </c>
      <c r="BZ1969" s="2" t="s">
        <v>124</v>
      </c>
      <c r="CA1969" s="2">
        <v>2</v>
      </c>
      <c r="CB1969" s="1" t="s">
        <v>256</v>
      </c>
      <c r="CC1969" s="2" t="s">
        <v>113</v>
      </c>
      <c r="CD1969" s="1" t="b">
        <f t="shared" si="1051"/>
        <v>0</v>
      </c>
      <c r="CE1969" s="1" t="b">
        <f t="shared" si="1052"/>
        <v>0</v>
      </c>
      <c r="CF1969" s="1" t="b">
        <f t="shared" si="1031"/>
        <v>0</v>
      </c>
      <c r="CG1969" s="1" t="b">
        <f t="shared" si="1032"/>
        <v>0</v>
      </c>
      <c r="CH1969" s="1" t="b">
        <f t="shared" si="1033"/>
        <v>0</v>
      </c>
      <c r="CI1969" s="1" t="b">
        <f t="shared" si="1034"/>
        <v>0</v>
      </c>
      <c r="CJ1969" s="1" t="b">
        <f t="shared" si="1035"/>
        <v>0</v>
      </c>
      <c r="CK1969" s="1" t="b">
        <f t="shared" si="1036"/>
        <v>0</v>
      </c>
      <c r="CL1969" s="1" t="b">
        <f t="shared" si="1037"/>
        <v>0</v>
      </c>
      <c r="CM1969" s="1" t="b">
        <f t="shared" si="1038"/>
        <v>0</v>
      </c>
      <c r="CN1969" s="1" t="b">
        <f t="shared" si="1039"/>
        <v>1</v>
      </c>
      <c r="CO1969" s="2" t="b">
        <f t="shared" si="1040"/>
        <v>0</v>
      </c>
      <c r="CP1969" s="2" t="b">
        <f t="shared" si="1041"/>
        <v>0</v>
      </c>
      <c r="CQ1969" s="2" t="b">
        <f t="shared" si="1042"/>
        <v>1</v>
      </c>
      <c r="CR1969" s="6" t="str">
        <f t="shared" si="1043"/>
        <v>Female</v>
      </c>
      <c r="CS1969" s="7">
        <f t="shared" si="1044"/>
        <v>0</v>
      </c>
      <c r="CT1969" s="7">
        <f t="shared" si="1045"/>
        <v>1</v>
      </c>
      <c r="CU1969" s="7">
        <f t="shared" si="1046"/>
        <v>0</v>
      </c>
      <c r="CV1969" s="7">
        <f t="shared" si="1047"/>
        <v>0</v>
      </c>
      <c r="CW1969" s="7">
        <f t="shared" si="1054"/>
        <v>1</v>
      </c>
      <c r="CX1969" s="1" t="b">
        <f t="shared" si="1055"/>
        <v>0</v>
      </c>
      <c r="CY1969" s="1" t="b">
        <f t="shared" si="1056"/>
        <v>0</v>
      </c>
      <c r="DG1969" s="1" t="b">
        <f>AND(E1969&gt;4,E1969&lt;18,NOT(E1969=""),NOT(E1969="."))</f>
        <v>0</v>
      </c>
    </row>
    <row r="1970" spans="2:111" ht="87" x14ac:dyDescent="0.35">
      <c r="B1970" s="1" t="s">
        <v>13809</v>
      </c>
      <c r="C1970" s="9">
        <v>44425</v>
      </c>
      <c r="D1970" s="10" t="s">
        <v>13809</v>
      </c>
      <c r="E1970" s="1">
        <v>14</v>
      </c>
      <c r="F1970" s="1" t="s">
        <v>127</v>
      </c>
      <c r="G1970" s="1" t="s">
        <v>13809</v>
      </c>
      <c r="H1970" s="1" t="s">
        <v>13809</v>
      </c>
      <c r="I1970" s="9">
        <v>44350</v>
      </c>
      <c r="J1970" s="2" t="s">
        <v>109</v>
      </c>
      <c r="K1970" s="2" t="s">
        <v>13809</v>
      </c>
      <c r="L1970" s="9">
        <v>44375</v>
      </c>
      <c r="M1970" s="2" t="s">
        <v>109</v>
      </c>
      <c r="N1970" s="2" t="s">
        <v>13809</v>
      </c>
      <c r="O1970" s="2" t="s">
        <v>110</v>
      </c>
      <c r="P1970" s="2" t="s">
        <v>111</v>
      </c>
      <c r="S1970" s="2" t="s">
        <v>112</v>
      </c>
      <c r="T1970" s="2" t="s">
        <v>111</v>
      </c>
      <c r="U1970" s="2" t="b">
        <f>OR(S1970="yes",T1970="yes")</f>
        <v>1</v>
      </c>
      <c r="V1970" s="2" t="s">
        <v>113</v>
      </c>
      <c r="W1970" s="1" t="s">
        <v>112</v>
      </c>
      <c r="X1970" s="1" t="s">
        <v>114</v>
      </c>
      <c r="Y1970" s="2" t="s">
        <v>112</v>
      </c>
      <c r="Z1970" s="2" t="s">
        <v>111</v>
      </c>
      <c r="AA1970" s="2" t="s">
        <v>112</v>
      </c>
      <c r="AB1970" s="2">
        <v>34</v>
      </c>
      <c r="AC1970" s="1" t="s">
        <v>111</v>
      </c>
      <c r="AF1970" s="1" t="s">
        <v>111</v>
      </c>
      <c r="AJ1970" s="1" t="s">
        <v>115</v>
      </c>
      <c r="AK1970" s="1" t="s">
        <v>194</v>
      </c>
      <c r="AN1970" s="1" t="s">
        <v>13679</v>
      </c>
      <c r="AO1970" s="1" t="s">
        <v>130</v>
      </c>
      <c r="AS1970" s="1" t="s">
        <v>118</v>
      </c>
      <c r="AU1970" s="1" t="s">
        <v>132</v>
      </c>
      <c r="AZ1970" s="1" t="s">
        <v>133</v>
      </c>
      <c r="BA1970" s="1" t="s">
        <v>13680</v>
      </c>
      <c r="BE1970" s="1">
        <v>84</v>
      </c>
      <c r="BG1970" s="1" t="s">
        <v>13681</v>
      </c>
      <c r="BH1970" s="1">
        <v>14</v>
      </c>
      <c r="BJ1970" s="1" t="s">
        <v>112</v>
      </c>
      <c r="BK1970" s="1" t="s">
        <v>112</v>
      </c>
      <c r="BL1970" s="1" t="s">
        <v>161</v>
      </c>
      <c r="BM1970" s="1" t="s">
        <v>6106</v>
      </c>
      <c r="BQ1970" s="1" t="s">
        <v>121</v>
      </c>
      <c r="BR1970" s="1" t="s">
        <v>122</v>
      </c>
      <c r="BS1970" s="1" t="s">
        <v>112</v>
      </c>
      <c r="BU1970" s="34" t="s">
        <v>13682</v>
      </c>
      <c r="BV1970" s="9">
        <v>44991</v>
      </c>
      <c r="BW1970" s="34" t="s">
        <v>13683</v>
      </c>
      <c r="BY1970" s="2" t="s">
        <v>123</v>
      </c>
      <c r="BZ1970" s="2" t="s">
        <v>124</v>
      </c>
      <c r="CA1970" s="2">
        <v>2</v>
      </c>
      <c r="CB1970" s="1" t="s">
        <v>137</v>
      </c>
      <c r="CC1970" s="2" t="s">
        <v>126</v>
      </c>
      <c r="CD1970" s="1" t="b">
        <f t="shared" si="1051"/>
        <v>1</v>
      </c>
      <c r="CE1970" s="1" t="b">
        <f t="shared" si="1052"/>
        <v>1</v>
      </c>
      <c r="CF1970" s="1" t="b">
        <f t="shared" si="1031"/>
        <v>0</v>
      </c>
      <c r="CG1970" s="1" t="b">
        <f t="shared" si="1032"/>
        <v>1</v>
      </c>
      <c r="CH1970" s="1" t="b">
        <f t="shared" si="1033"/>
        <v>0</v>
      </c>
      <c r="CI1970" s="1" t="b">
        <f t="shared" si="1034"/>
        <v>0</v>
      </c>
      <c r="CJ1970" s="1" t="b">
        <f t="shared" si="1035"/>
        <v>0</v>
      </c>
      <c r="CK1970" s="1" t="b">
        <f t="shared" si="1036"/>
        <v>0</v>
      </c>
      <c r="CL1970" s="1" t="b">
        <f t="shared" si="1037"/>
        <v>0</v>
      </c>
      <c r="CM1970" s="1" t="b">
        <f t="shared" si="1038"/>
        <v>0</v>
      </c>
      <c r="CN1970" s="1" t="b">
        <f t="shared" si="1039"/>
        <v>0</v>
      </c>
      <c r="CO1970" s="2" t="b">
        <f t="shared" si="1040"/>
        <v>0</v>
      </c>
      <c r="CP1970" s="2" t="b">
        <f t="shared" si="1041"/>
        <v>0</v>
      </c>
      <c r="CQ1970" s="2" t="b">
        <f t="shared" si="1042"/>
        <v>0</v>
      </c>
      <c r="CR1970" s="6" t="str">
        <f t="shared" si="1043"/>
        <v>Male</v>
      </c>
      <c r="CS1970" s="7">
        <f t="shared" si="1044"/>
        <v>1</v>
      </c>
      <c r="CT1970" s="7">
        <f t="shared" si="1045"/>
        <v>0</v>
      </c>
      <c r="CU1970" s="7">
        <f t="shared" si="1046"/>
        <v>0</v>
      </c>
      <c r="CV1970" s="7">
        <f t="shared" si="1047"/>
        <v>1</v>
      </c>
    </row>
    <row r="1971" spans="2:111" ht="29" x14ac:dyDescent="0.35">
      <c r="B1971" s="1" t="s">
        <v>13809</v>
      </c>
      <c r="C1971" s="9">
        <v>44425</v>
      </c>
      <c r="D1971" s="10" t="s">
        <v>13809</v>
      </c>
      <c r="E1971" s="1">
        <v>32</v>
      </c>
      <c r="F1971" s="1" t="s">
        <v>127</v>
      </c>
      <c r="G1971" s="1" t="s">
        <v>13809</v>
      </c>
      <c r="H1971" s="1" t="s">
        <v>13809</v>
      </c>
      <c r="I1971" s="9">
        <v>44397</v>
      </c>
      <c r="J1971" s="2" t="s">
        <v>128</v>
      </c>
      <c r="K1971" s="2" t="s">
        <v>13809</v>
      </c>
      <c r="N1971" s="2" t="s">
        <v>13809</v>
      </c>
      <c r="O1971" s="2" t="s">
        <v>110</v>
      </c>
      <c r="P1971" s="2" t="s">
        <v>111</v>
      </c>
      <c r="S1971" s="2" t="s">
        <v>111</v>
      </c>
      <c r="T1971" s="2" t="s">
        <v>112</v>
      </c>
      <c r="U1971" s="2" t="b">
        <v>1</v>
      </c>
      <c r="V1971" s="2" t="s">
        <v>113</v>
      </c>
      <c r="W1971" s="1" t="s">
        <v>112</v>
      </c>
      <c r="X1971" s="1" t="s">
        <v>138</v>
      </c>
      <c r="Y1971" s="2" t="s">
        <v>112</v>
      </c>
      <c r="Z1971" s="2" t="s">
        <v>112</v>
      </c>
      <c r="AB1971" s="2">
        <v>3</v>
      </c>
      <c r="AC1971" s="1" t="s">
        <v>111</v>
      </c>
      <c r="AF1971" s="1" t="s">
        <v>111</v>
      </c>
      <c r="AH1971" s="1" t="s">
        <v>193</v>
      </c>
      <c r="AI1971" s="1" t="s">
        <v>7092</v>
      </c>
      <c r="AK1971" s="1" t="s">
        <v>1003</v>
      </c>
      <c r="AN1971" s="1" t="s">
        <v>7093</v>
      </c>
      <c r="AO1971" s="1" t="s">
        <v>117</v>
      </c>
      <c r="AS1971" s="1" t="s">
        <v>118</v>
      </c>
      <c r="AU1971" s="1" t="s">
        <v>197</v>
      </c>
      <c r="AZ1971" s="1" t="s">
        <v>120</v>
      </c>
      <c r="BA1971" s="1" t="s">
        <v>7094</v>
      </c>
      <c r="BG1971" s="1" t="s">
        <v>7095</v>
      </c>
      <c r="BH1971" s="1">
        <v>112</v>
      </c>
      <c r="BJ1971" s="1" t="s">
        <v>112</v>
      </c>
      <c r="BK1971" s="1" t="s">
        <v>112</v>
      </c>
      <c r="BL1971" s="1" t="s">
        <v>3829</v>
      </c>
      <c r="BM1971" s="1" t="s">
        <v>7096</v>
      </c>
      <c r="BQ1971" s="1" t="s">
        <v>121</v>
      </c>
      <c r="BR1971" s="1" t="s">
        <v>122</v>
      </c>
      <c r="BS1971" s="1" t="s">
        <v>112</v>
      </c>
      <c r="BU1971" s="34" t="s">
        <v>7097</v>
      </c>
      <c r="BV1971" s="9">
        <v>44466</v>
      </c>
      <c r="BW1971" s="34" t="s">
        <v>7098</v>
      </c>
      <c r="BY1971" s="2" t="s">
        <v>123</v>
      </c>
      <c r="BZ1971" s="2" t="s">
        <v>124</v>
      </c>
      <c r="CA1971" s="2">
        <v>1</v>
      </c>
      <c r="CB1971" s="1" t="s">
        <v>207</v>
      </c>
      <c r="CC1971" s="2" t="s">
        <v>126</v>
      </c>
      <c r="CD1971" s="1" t="b">
        <f t="shared" si="1051"/>
        <v>0</v>
      </c>
      <c r="CE1971" s="1" t="b">
        <f t="shared" si="1052"/>
        <v>0</v>
      </c>
      <c r="CF1971" s="1" t="b">
        <f t="shared" si="1031"/>
        <v>0</v>
      </c>
      <c r="CG1971" s="1" t="b">
        <f t="shared" si="1032"/>
        <v>0</v>
      </c>
      <c r="CH1971" s="1" t="b">
        <f t="shared" si="1033"/>
        <v>0</v>
      </c>
      <c r="CI1971" s="1" t="b">
        <f t="shared" si="1034"/>
        <v>0</v>
      </c>
      <c r="CJ1971" s="1" t="b">
        <f t="shared" si="1035"/>
        <v>0</v>
      </c>
      <c r="CK1971" s="1" t="b">
        <f t="shared" si="1036"/>
        <v>1</v>
      </c>
      <c r="CL1971" s="1" t="b">
        <f t="shared" si="1037"/>
        <v>0</v>
      </c>
      <c r="CM1971" s="1" t="b">
        <f t="shared" si="1038"/>
        <v>0</v>
      </c>
      <c r="CN1971" s="1" t="b">
        <f t="shared" si="1039"/>
        <v>0</v>
      </c>
      <c r="CO1971" s="2" t="b">
        <f t="shared" si="1040"/>
        <v>1</v>
      </c>
      <c r="CP1971" s="2" t="b">
        <f t="shared" si="1041"/>
        <v>1</v>
      </c>
      <c r="CQ1971" s="2" t="b">
        <f t="shared" si="1042"/>
        <v>0</v>
      </c>
      <c r="CR1971" s="6" t="str">
        <f t="shared" si="1043"/>
        <v>Male</v>
      </c>
      <c r="CS1971" s="7">
        <f t="shared" si="1044"/>
        <v>0</v>
      </c>
      <c r="CT1971" s="7">
        <f t="shared" si="1045"/>
        <v>1</v>
      </c>
      <c r="CU1971" s="7">
        <f t="shared" si="1046"/>
        <v>0</v>
      </c>
      <c r="CV1971" s="7">
        <f t="shared" si="1047"/>
        <v>0</v>
      </c>
      <c r="CW1971" s="7">
        <f t="shared" ref="CW1971:CW2000" si="1057">COUNTIF(M1971,"=*moderna*")</f>
        <v>0</v>
      </c>
      <c r="CX1971" s="1" t="b">
        <f t="shared" ref="CX1971:CX2000" si="1058">AND(E1971&lt;30,NOT(E1971="."),NOT(E1971=""))</f>
        <v>0</v>
      </c>
      <c r="CY1971" s="1" t="b">
        <f t="shared" ref="CY1971:CY2000" si="1059">AND(E1971&gt;17,E1971&lt;41,NOT(E1971="."),NOT(E1971=""))</f>
        <v>1</v>
      </c>
      <c r="DG1971" s="1" t="b">
        <f t="shared" ref="DG1971:DG1980" si="1060">AND(E1971&gt;4,E1971&lt;18,NOT(E1971=""),NOT(E1971="."))</f>
        <v>0</v>
      </c>
    </row>
    <row r="1972" spans="2:111" ht="116" x14ac:dyDescent="0.35">
      <c r="B1972" s="1" t="s">
        <v>13809</v>
      </c>
      <c r="C1972" s="9">
        <v>44425</v>
      </c>
      <c r="D1972" s="10" t="s">
        <v>13809</v>
      </c>
      <c r="E1972" s="1">
        <v>15</v>
      </c>
      <c r="F1972" s="1" t="s">
        <v>127</v>
      </c>
      <c r="G1972" s="1" t="s">
        <v>13809</v>
      </c>
      <c r="H1972" s="1" t="s">
        <v>13809</v>
      </c>
      <c r="I1972" s="2" t="s">
        <v>183</v>
      </c>
      <c r="J1972" s="2" t="s">
        <v>109</v>
      </c>
      <c r="K1972" s="2" t="s">
        <v>13809</v>
      </c>
      <c r="L1972" s="9">
        <v>44421</v>
      </c>
      <c r="M1972" s="2" t="s">
        <v>109</v>
      </c>
      <c r="N1972" s="2" t="s">
        <v>13809</v>
      </c>
      <c r="O1972" s="2" t="s">
        <v>110</v>
      </c>
      <c r="P1972" s="2" t="s">
        <v>111</v>
      </c>
      <c r="S1972" s="2" t="s">
        <v>111</v>
      </c>
      <c r="T1972" s="2" t="s">
        <v>112</v>
      </c>
      <c r="U1972" s="2" t="b">
        <v>1</v>
      </c>
      <c r="V1972" s="2" t="s">
        <v>126</v>
      </c>
      <c r="W1972" s="1" t="s">
        <v>111</v>
      </c>
      <c r="Y1972" s="2" t="s">
        <v>112</v>
      </c>
      <c r="Z1972" s="2" t="s">
        <v>111</v>
      </c>
      <c r="AA1972" s="2" t="s">
        <v>112</v>
      </c>
      <c r="AB1972" s="2">
        <v>1</v>
      </c>
      <c r="AC1972" s="1" t="s">
        <v>111</v>
      </c>
      <c r="AF1972" s="1" t="s">
        <v>111</v>
      </c>
      <c r="AJ1972" s="1" t="s">
        <v>115</v>
      </c>
      <c r="AK1972" s="1" t="s">
        <v>129</v>
      </c>
      <c r="BJ1972" s="1" t="s">
        <v>112</v>
      </c>
      <c r="BQ1972" s="1" t="s">
        <v>121</v>
      </c>
      <c r="BR1972" s="1" t="s">
        <v>122</v>
      </c>
      <c r="BS1972" s="1" t="s">
        <v>112</v>
      </c>
      <c r="BU1972" s="34" t="s">
        <v>7099</v>
      </c>
      <c r="BV1972" s="9">
        <v>44432</v>
      </c>
      <c r="BW1972" s="34" t="s">
        <v>14619</v>
      </c>
      <c r="BY1972" s="2" t="s">
        <v>153</v>
      </c>
      <c r="BZ1972" s="2" t="s">
        <v>124</v>
      </c>
      <c r="CA1972" s="2">
        <v>2</v>
      </c>
      <c r="CB1972" s="1" t="s">
        <v>236</v>
      </c>
      <c r="CD1972" s="1" t="b">
        <f t="shared" si="1051"/>
        <v>1</v>
      </c>
      <c r="CE1972" s="1" t="b">
        <f t="shared" si="1052"/>
        <v>1</v>
      </c>
      <c r="CF1972" s="1" t="b">
        <f t="shared" si="1031"/>
        <v>0</v>
      </c>
      <c r="CG1972" s="1" t="b">
        <f t="shared" si="1032"/>
        <v>1</v>
      </c>
      <c r="CH1972" s="1" t="b">
        <f t="shared" si="1033"/>
        <v>0</v>
      </c>
      <c r="CI1972" s="1" t="b">
        <f t="shared" si="1034"/>
        <v>0</v>
      </c>
      <c r="CJ1972" s="1" t="b">
        <f t="shared" si="1035"/>
        <v>0</v>
      </c>
      <c r="CK1972" s="1" t="b">
        <f t="shared" si="1036"/>
        <v>0</v>
      </c>
      <c r="CL1972" s="1" t="b">
        <f t="shared" si="1037"/>
        <v>0</v>
      </c>
      <c r="CM1972" s="1" t="b">
        <f t="shared" si="1038"/>
        <v>0</v>
      </c>
      <c r="CN1972" s="1" t="b">
        <f t="shared" si="1039"/>
        <v>0</v>
      </c>
      <c r="CO1972" s="2" t="b">
        <f t="shared" si="1040"/>
        <v>1</v>
      </c>
      <c r="CP1972" s="2" t="b">
        <f t="shared" si="1041"/>
        <v>1</v>
      </c>
      <c r="CQ1972" s="2" t="b">
        <f t="shared" si="1042"/>
        <v>0</v>
      </c>
      <c r="CR1972" s="6" t="str">
        <f t="shared" si="1043"/>
        <v>Male</v>
      </c>
      <c r="CS1972" s="7">
        <f t="shared" si="1044"/>
        <v>1</v>
      </c>
      <c r="CT1972" s="7">
        <f t="shared" si="1045"/>
        <v>0</v>
      </c>
      <c r="CU1972" s="7">
        <f t="shared" si="1046"/>
        <v>0</v>
      </c>
      <c r="CV1972" s="7">
        <f t="shared" si="1047"/>
        <v>1</v>
      </c>
      <c r="CW1972" s="7">
        <f t="shared" si="1057"/>
        <v>0</v>
      </c>
      <c r="CX1972" s="1" t="b">
        <f t="shared" si="1058"/>
        <v>1</v>
      </c>
      <c r="CY1972" s="1" t="b">
        <f t="shared" si="1059"/>
        <v>0</v>
      </c>
      <c r="DG1972" s="1" t="b">
        <f t="shared" si="1060"/>
        <v>1</v>
      </c>
    </row>
    <row r="1973" spans="2:111" ht="101.5" x14ac:dyDescent="0.35">
      <c r="B1973" s="1" t="s">
        <v>13809</v>
      </c>
      <c r="C1973" s="9">
        <v>44425</v>
      </c>
      <c r="D1973" s="10" t="s">
        <v>13809</v>
      </c>
      <c r="E1973" s="1">
        <v>73</v>
      </c>
      <c r="F1973" s="1" t="s">
        <v>108</v>
      </c>
      <c r="G1973" s="1" t="s">
        <v>13809</v>
      </c>
      <c r="H1973" s="1" t="s">
        <v>13809</v>
      </c>
      <c r="I1973" s="9">
        <v>44233</v>
      </c>
      <c r="J1973" s="2" t="s">
        <v>109</v>
      </c>
      <c r="K1973" s="2" t="s">
        <v>13809</v>
      </c>
      <c r="L1973" s="9">
        <v>44254</v>
      </c>
      <c r="M1973" s="2" t="s">
        <v>109</v>
      </c>
      <c r="N1973" s="2" t="s">
        <v>13809</v>
      </c>
      <c r="O1973" s="2" t="s">
        <v>110</v>
      </c>
      <c r="P1973" s="2" t="s">
        <v>111</v>
      </c>
      <c r="S1973" s="2" t="s">
        <v>111</v>
      </c>
      <c r="T1973" s="2" t="s">
        <v>112</v>
      </c>
      <c r="U1973" s="2" t="b">
        <v>1</v>
      </c>
      <c r="V1973" s="2" t="s">
        <v>113</v>
      </c>
      <c r="W1973" s="1" t="s">
        <v>112</v>
      </c>
      <c r="X1973" s="1" t="s">
        <v>114</v>
      </c>
      <c r="Y1973" s="2" t="s">
        <v>112</v>
      </c>
      <c r="Z1973" s="2" t="s">
        <v>111</v>
      </c>
      <c r="AA1973" s="2" t="s">
        <v>112</v>
      </c>
      <c r="AB1973" s="2">
        <v>31</v>
      </c>
      <c r="AC1973" s="1" t="s">
        <v>111</v>
      </c>
      <c r="AF1973" s="1" t="s">
        <v>111</v>
      </c>
      <c r="AH1973" s="1" t="s">
        <v>193</v>
      </c>
      <c r="AI1973" s="1" t="s">
        <v>7100</v>
      </c>
      <c r="AK1973" s="1" t="s">
        <v>349</v>
      </c>
      <c r="AN1973" s="1" t="s">
        <v>647</v>
      </c>
      <c r="AO1973" s="1" t="s">
        <v>130</v>
      </c>
      <c r="AS1973" s="1" t="s">
        <v>190</v>
      </c>
      <c r="AU1973" s="1" t="s">
        <v>238</v>
      </c>
      <c r="AX1973" s="1">
        <v>47</v>
      </c>
      <c r="AZ1973" s="1" t="s">
        <v>155</v>
      </c>
      <c r="BA1973" s="1" t="s">
        <v>7101</v>
      </c>
      <c r="BJ1973" s="1" t="s">
        <v>112</v>
      </c>
      <c r="BK1973" s="1" t="s">
        <v>112</v>
      </c>
      <c r="BQ1973" s="1" t="s">
        <v>121</v>
      </c>
      <c r="BR1973" s="1" t="s">
        <v>122</v>
      </c>
      <c r="BS1973" s="1" t="s">
        <v>112</v>
      </c>
      <c r="BU1973" s="34" t="s">
        <v>7102</v>
      </c>
      <c r="BV1973" s="9">
        <v>44461</v>
      </c>
      <c r="BW1973" s="34" t="s">
        <v>14620</v>
      </c>
      <c r="BX1973" s="2" t="s">
        <v>111</v>
      </c>
      <c r="BY1973" s="2" t="s">
        <v>153</v>
      </c>
      <c r="BZ1973" s="2" t="s">
        <v>124</v>
      </c>
      <c r="CA1973" s="2">
        <v>2</v>
      </c>
      <c r="CB1973" s="1" t="s">
        <v>188</v>
      </c>
      <c r="CC1973" s="2" t="s">
        <v>126</v>
      </c>
      <c r="CD1973" s="1" t="b">
        <f t="shared" si="1051"/>
        <v>0</v>
      </c>
      <c r="CE1973" s="1" t="b">
        <f t="shared" si="1052"/>
        <v>0</v>
      </c>
      <c r="CF1973" s="1" t="b">
        <f t="shared" si="1031"/>
        <v>0</v>
      </c>
      <c r="CG1973" s="1" t="b">
        <f t="shared" si="1032"/>
        <v>0</v>
      </c>
      <c r="CH1973" s="1" t="b">
        <f t="shared" si="1033"/>
        <v>0</v>
      </c>
      <c r="CI1973" s="1" t="b">
        <f t="shared" si="1034"/>
        <v>0</v>
      </c>
      <c r="CJ1973" s="1" t="b">
        <f t="shared" si="1035"/>
        <v>0</v>
      </c>
      <c r="CK1973" s="1" t="b">
        <f t="shared" si="1036"/>
        <v>0</v>
      </c>
      <c r="CL1973" s="1" t="b">
        <f t="shared" si="1037"/>
        <v>0</v>
      </c>
      <c r="CM1973" s="1" t="b">
        <f t="shared" si="1038"/>
        <v>0</v>
      </c>
      <c r="CN1973" s="1" t="b">
        <f t="shared" si="1039"/>
        <v>1</v>
      </c>
      <c r="CO1973" s="2" t="b">
        <f t="shared" si="1040"/>
        <v>0</v>
      </c>
      <c r="CP1973" s="2" t="b">
        <f t="shared" si="1041"/>
        <v>0</v>
      </c>
      <c r="CQ1973" s="2" t="b">
        <f t="shared" si="1042"/>
        <v>0</v>
      </c>
      <c r="CR1973" s="6" t="str">
        <f t="shared" si="1043"/>
        <v>Female</v>
      </c>
      <c r="CS1973" s="7">
        <f t="shared" si="1044"/>
        <v>1</v>
      </c>
      <c r="CT1973" s="7">
        <f t="shared" si="1045"/>
        <v>0</v>
      </c>
      <c r="CU1973" s="7">
        <f t="shared" si="1046"/>
        <v>0</v>
      </c>
      <c r="CV1973" s="7">
        <f t="shared" si="1047"/>
        <v>1</v>
      </c>
      <c r="CW1973" s="7">
        <f t="shared" si="1057"/>
        <v>0</v>
      </c>
      <c r="CX1973" s="1" t="b">
        <f t="shared" si="1058"/>
        <v>0</v>
      </c>
      <c r="CY1973" s="1" t="b">
        <f t="shared" si="1059"/>
        <v>0</v>
      </c>
      <c r="DG1973" s="1" t="b">
        <f t="shared" si="1060"/>
        <v>0</v>
      </c>
    </row>
    <row r="1974" spans="2:111" ht="58" x14ac:dyDescent="0.35">
      <c r="B1974" s="1" t="s">
        <v>13809</v>
      </c>
      <c r="C1974" s="9">
        <v>44426</v>
      </c>
      <c r="D1974" s="10" t="s">
        <v>13809</v>
      </c>
      <c r="E1974" s="1">
        <v>15</v>
      </c>
      <c r="F1974" s="1" t="s">
        <v>127</v>
      </c>
      <c r="G1974" s="1" t="s">
        <v>13809</v>
      </c>
      <c r="H1974" s="1" t="s">
        <v>13809</v>
      </c>
      <c r="I1974" s="9">
        <v>44400</v>
      </c>
      <c r="J1974" s="2" t="s">
        <v>109</v>
      </c>
      <c r="K1974" s="2" t="s">
        <v>13809</v>
      </c>
      <c r="L1974" s="9">
        <v>44421</v>
      </c>
      <c r="M1974" s="2" t="s">
        <v>109</v>
      </c>
      <c r="N1974" s="2" t="s">
        <v>13809</v>
      </c>
      <c r="O1974" s="2" t="s">
        <v>110</v>
      </c>
      <c r="P1974" s="2" t="s">
        <v>111</v>
      </c>
      <c r="S1974" s="2" t="s">
        <v>112</v>
      </c>
      <c r="T1974" s="2" t="s">
        <v>111</v>
      </c>
      <c r="U1974" s="2" t="b">
        <f>OR(S1974="yes",T1974="yes")</f>
        <v>1</v>
      </c>
      <c r="V1974" s="2" t="s">
        <v>113</v>
      </c>
      <c r="W1974" s="1" t="s">
        <v>112</v>
      </c>
      <c r="X1974" s="1" t="s">
        <v>114</v>
      </c>
      <c r="Y1974" s="2" t="s">
        <v>112</v>
      </c>
      <c r="Z1974" s="2" t="s">
        <v>111</v>
      </c>
      <c r="AA1974" s="2" t="s">
        <v>112</v>
      </c>
      <c r="AB1974" s="2">
        <v>2</v>
      </c>
      <c r="AC1974" s="1" t="s">
        <v>111</v>
      </c>
      <c r="AF1974" s="1" t="s">
        <v>111</v>
      </c>
      <c r="AJ1974" s="1" t="s">
        <v>115</v>
      </c>
      <c r="AK1974" s="1" t="s">
        <v>201</v>
      </c>
      <c r="AN1974" s="1" t="s">
        <v>647</v>
      </c>
      <c r="AO1974" s="1" t="s">
        <v>117</v>
      </c>
      <c r="AU1974" s="1" t="s">
        <v>132</v>
      </c>
      <c r="AZ1974" s="1" t="s">
        <v>198</v>
      </c>
      <c r="BA1974" s="1" t="s">
        <v>7103</v>
      </c>
      <c r="BF1974" s="1" t="s">
        <v>7104</v>
      </c>
      <c r="BG1974" s="1" t="s">
        <v>7105</v>
      </c>
      <c r="BH1974" s="1" t="s">
        <v>7106</v>
      </c>
      <c r="BJ1974" s="1" t="s">
        <v>112</v>
      </c>
      <c r="BK1974" s="1" t="s">
        <v>112</v>
      </c>
      <c r="BL1974" s="1" t="s">
        <v>142</v>
      </c>
      <c r="BQ1974" s="1" t="s">
        <v>121</v>
      </c>
      <c r="BR1974" s="1" t="s">
        <v>122</v>
      </c>
      <c r="BS1974" s="1" t="s">
        <v>112</v>
      </c>
      <c r="BU1974" s="34" t="s">
        <v>7107</v>
      </c>
      <c r="BV1974" s="9">
        <v>44496</v>
      </c>
      <c r="BW1974" s="34" t="s">
        <v>7108</v>
      </c>
      <c r="BY1974" s="2" t="s">
        <v>156</v>
      </c>
      <c r="BZ1974" s="2" t="s">
        <v>124</v>
      </c>
      <c r="CA1974" s="2">
        <v>2</v>
      </c>
      <c r="CB1974" s="1" t="s">
        <v>253</v>
      </c>
      <c r="CC1974" s="2" t="s">
        <v>126</v>
      </c>
      <c r="CD1974" s="1" t="b">
        <f t="shared" si="1051"/>
        <v>1</v>
      </c>
      <c r="CE1974" s="1" t="b">
        <f t="shared" si="1052"/>
        <v>1</v>
      </c>
      <c r="CF1974" s="1" t="b">
        <f t="shared" si="1031"/>
        <v>0</v>
      </c>
      <c r="CG1974" s="1" t="b">
        <f t="shared" si="1032"/>
        <v>1</v>
      </c>
      <c r="CH1974" s="1" t="b">
        <f t="shared" si="1033"/>
        <v>0</v>
      </c>
      <c r="CI1974" s="1" t="b">
        <f t="shared" si="1034"/>
        <v>0</v>
      </c>
      <c r="CJ1974" s="1" t="b">
        <f t="shared" si="1035"/>
        <v>0</v>
      </c>
      <c r="CK1974" s="1" t="b">
        <f t="shared" si="1036"/>
        <v>0</v>
      </c>
      <c r="CL1974" s="1" t="b">
        <f t="shared" si="1037"/>
        <v>0</v>
      </c>
      <c r="CM1974" s="1" t="b">
        <f t="shared" si="1038"/>
        <v>0</v>
      </c>
      <c r="CN1974" s="1" t="b">
        <f t="shared" si="1039"/>
        <v>0</v>
      </c>
      <c r="CO1974" s="2" t="b">
        <f t="shared" si="1040"/>
        <v>1</v>
      </c>
      <c r="CP1974" s="2" t="b">
        <f t="shared" si="1041"/>
        <v>1</v>
      </c>
      <c r="CQ1974" s="2" t="b">
        <f t="shared" si="1042"/>
        <v>0</v>
      </c>
      <c r="CR1974" s="6" t="str">
        <f t="shared" si="1043"/>
        <v>Male</v>
      </c>
      <c r="CS1974" s="7">
        <f t="shared" si="1044"/>
        <v>1</v>
      </c>
      <c r="CT1974" s="7">
        <f t="shared" si="1045"/>
        <v>0</v>
      </c>
      <c r="CU1974" s="7">
        <f t="shared" si="1046"/>
        <v>0</v>
      </c>
      <c r="CV1974" s="7">
        <f t="shared" si="1047"/>
        <v>1</v>
      </c>
      <c r="CW1974" s="7">
        <f t="shared" si="1057"/>
        <v>0</v>
      </c>
      <c r="CX1974" s="1" t="b">
        <f t="shared" si="1058"/>
        <v>1</v>
      </c>
      <c r="CY1974" s="1" t="b">
        <f t="shared" si="1059"/>
        <v>0</v>
      </c>
      <c r="DG1974" s="1" t="b">
        <f t="shared" si="1060"/>
        <v>1</v>
      </c>
    </row>
    <row r="1975" spans="2:111" ht="217.5" x14ac:dyDescent="0.35">
      <c r="B1975" s="1" t="s">
        <v>13809</v>
      </c>
      <c r="C1975" s="9">
        <v>44426</v>
      </c>
      <c r="D1975" s="10" t="s">
        <v>13809</v>
      </c>
      <c r="E1975" s="1">
        <v>17</v>
      </c>
      <c r="F1975" s="1" t="s">
        <v>127</v>
      </c>
      <c r="G1975" s="1" t="s">
        <v>13809</v>
      </c>
      <c r="H1975" s="1" t="s">
        <v>13809</v>
      </c>
      <c r="I1975" s="2" t="s">
        <v>183</v>
      </c>
      <c r="J1975" s="2" t="s">
        <v>163</v>
      </c>
      <c r="K1975" s="2" t="s">
        <v>13809</v>
      </c>
      <c r="L1975" s="9">
        <v>44421</v>
      </c>
      <c r="M1975" s="2" t="s">
        <v>109</v>
      </c>
      <c r="N1975" s="2" t="s">
        <v>13809</v>
      </c>
      <c r="O1975" s="2" t="s">
        <v>110</v>
      </c>
      <c r="P1975" s="2" t="s">
        <v>111</v>
      </c>
      <c r="S1975" s="2" t="s">
        <v>112</v>
      </c>
      <c r="T1975" s="2" t="s">
        <v>111</v>
      </c>
      <c r="U1975" s="2" t="b">
        <v>1</v>
      </c>
      <c r="V1975" s="2" t="s">
        <v>113</v>
      </c>
      <c r="W1975" s="1" t="s">
        <v>112</v>
      </c>
      <c r="X1975" s="1" t="s">
        <v>114</v>
      </c>
      <c r="Y1975" s="2" t="s">
        <v>112</v>
      </c>
      <c r="Z1975" s="2" t="s">
        <v>111</v>
      </c>
      <c r="AA1975" s="2" t="s">
        <v>112</v>
      </c>
      <c r="AB1975" s="2">
        <v>1</v>
      </c>
      <c r="AC1975" s="1" t="s">
        <v>111</v>
      </c>
      <c r="AF1975" s="1" t="s">
        <v>111</v>
      </c>
      <c r="AJ1975" s="1" t="s">
        <v>115</v>
      </c>
      <c r="AK1975" s="1" t="s">
        <v>129</v>
      </c>
      <c r="AO1975" s="1" t="s">
        <v>130</v>
      </c>
      <c r="AS1975" s="1" t="s">
        <v>145</v>
      </c>
      <c r="AU1975" s="1" t="s">
        <v>177</v>
      </c>
      <c r="AX1975" s="1" t="s">
        <v>7109</v>
      </c>
      <c r="AZ1975" s="1" t="s">
        <v>371</v>
      </c>
      <c r="BA1975" s="1" t="s">
        <v>7110</v>
      </c>
      <c r="BD1975" s="1" t="s">
        <v>7111</v>
      </c>
      <c r="BE1975" s="1" t="s">
        <v>7112</v>
      </c>
      <c r="BG1975" s="1" t="s">
        <v>7113</v>
      </c>
      <c r="BJ1975" s="1" t="s">
        <v>112</v>
      </c>
      <c r="BK1975" s="1" t="s">
        <v>112</v>
      </c>
      <c r="BL1975" s="1" t="s">
        <v>2335</v>
      </c>
      <c r="BM1975" s="1" t="s">
        <v>7114</v>
      </c>
      <c r="BQ1975" s="1" t="s">
        <v>121</v>
      </c>
      <c r="BR1975" s="1" t="s">
        <v>122</v>
      </c>
      <c r="BS1975" s="1" t="s">
        <v>112</v>
      </c>
      <c r="BU1975" s="34" t="s">
        <v>7115</v>
      </c>
      <c r="BV1975" s="9">
        <v>44591</v>
      </c>
      <c r="BW1975" s="34" t="s">
        <v>7116</v>
      </c>
      <c r="BY1975" s="2" t="s">
        <v>123</v>
      </c>
      <c r="BZ1975" s="2" t="s">
        <v>124</v>
      </c>
      <c r="CA1975" s="2">
        <v>2</v>
      </c>
      <c r="CB1975" s="1" t="s">
        <v>1260</v>
      </c>
      <c r="CC1975" s="2" t="s">
        <v>126</v>
      </c>
      <c r="CD1975" s="1" t="b">
        <f t="shared" si="1051"/>
        <v>1</v>
      </c>
      <c r="CE1975" s="1" t="b">
        <f t="shared" si="1052"/>
        <v>1</v>
      </c>
      <c r="CF1975" s="1" t="b">
        <f t="shared" si="1031"/>
        <v>0</v>
      </c>
      <c r="CG1975" s="1" t="b">
        <f t="shared" si="1032"/>
        <v>0</v>
      </c>
      <c r="CH1975" s="1" t="b">
        <f t="shared" si="1033"/>
        <v>1</v>
      </c>
      <c r="CI1975" s="1" t="b">
        <f t="shared" si="1034"/>
        <v>0</v>
      </c>
      <c r="CJ1975" s="1" t="b">
        <f t="shared" si="1035"/>
        <v>0</v>
      </c>
      <c r="CK1975" s="1" t="b">
        <f t="shared" si="1036"/>
        <v>0</v>
      </c>
      <c r="CL1975" s="1" t="b">
        <f t="shared" si="1037"/>
        <v>0</v>
      </c>
      <c r="CM1975" s="1" t="b">
        <f t="shared" si="1038"/>
        <v>0</v>
      </c>
      <c r="CN1975" s="1" t="b">
        <f t="shared" si="1039"/>
        <v>0</v>
      </c>
      <c r="CO1975" s="2" t="b">
        <f t="shared" si="1040"/>
        <v>1</v>
      </c>
      <c r="CP1975" s="2" t="b">
        <f t="shared" si="1041"/>
        <v>1</v>
      </c>
      <c r="CQ1975" s="2" t="b">
        <f t="shared" si="1042"/>
        <v>0</v>
      </c>
      <c r="CR1975" s="6" t="str">
        <f t="shared" si="1043"/>
        <v>Male</v>
      </c>
      <c r="CS1975" s="7">
        <f t="shared" si="1044"/>
        <v>0</v>
      </c>
      <c r="CT1975" s="7">
        <f t="shared" si="1045"/>
        <v>0</v>
      </c>
      <c r="CU1975" s="7">
        <f t="shared" si="1046"/>
        <v>0</v>
      </c>
      <c r="CV1975" s="7">
        <f t="shared" si="1047"/>
        <v>1</v>
      </c>
      <c r="CW1975" s="7">
        <f t="shared" si="1057"/>
        <v>0</v>
      </c>
      <c r="CX1975" s="1" t="b">
        <f t="shared" si="1058"/>
        <v>1</v>
      </c>
      <c r="CY1975" s="1" t="b">
        <f t="shared" si="1059"/>
        <v>0</v>
      </c>
      <c r="DG1975" s="1" t="b">
        <f t="shared" si="1060"/>
        <v>1</v>
      </c>
    </row>
    <row r="1976" spans="2:111" ht="58" x14ac:dyDescent="0.35">
      <c r="B1976" s="1" t="s">
        <v>13809</v>
      </c>
      <c r="C1976" s="9">
        <v>44426</v>
      </c>
      <c r="D1976" s="10" t="s">
        <v>13809</v>
      </c>
      <c r="E1976" s="1">
        <v>36</v>
      </c>
      <c r="F1976" s="1" t="s">
        <v>108</v>
      </c>
      <c r="G1976" s="1" t="s">
        <v>13809</v>
      </c>
      <c r="H1976" s="1" t="s">
        <v>13809</v>
      </c>
      <c r="J1976" s="2" t="s">
        <v>109</v>
      </c>
      <c r="K1976" s="2" t="s">
        <v>13809</v>
      </c>
      <c r="L1976" s="9">
        <v>44326</v>
      </c>
      <c r="M1976" s="2" t="s">
        <v>109</v>
      </c>
      <c r="N1976" s="2" t="s">
        <v>13809</v>
      </c>
      <c r="O1976" s="2" t="s">
        <v>110</v>
      </c>
      <c r="P1976" s="2" t="s">
        <v>111</v>
      </c>
      <c r="S1976" s="2" t="s">
        <v>112</v>
      </c>
      <c r="U1976" s="2" t="b">
        <v>1</v>
      </c>
      <c r="V1976" s="2" t="s">
        <v>113</v>
      </c>
      <c r="Y1976" s="2" t="s">
        <v>112</v>
      </c>
      <c r="Z1976" s="2" t="s">
        <v>111</v>
      </c>
      <c r="AA1976" s="2" t="s">
        <v>112</v>
      </c>
      <c r="AB1976" s="2">
        <v>3</v>
      </c>
      <c r="AF1976" s="1" t="s">
        <v>111</v>
      </c>
      <c r="AJ1976" s="1" t="s">
        <v>115</v>
      </c>
      <c r="AK1976" s="1" t="s">
        <v>185</v>
      </c>
      <c r="AO1976" s="1" t="s">
        <v>130</v>
      </c>
      <c r="AS1976" s="1" t="s">
        <v>190</v>
      </c>
      <c r="AU1976" s="1" t="s">
        <v>238</v>
      </c>
      <c r="AX1976" s="1">
        <v>35</v>
      </c>
      <c r="BJ1976" s="1" t="s">
        <v>112</v>
      </c>
      <c r="BK1976" s="1" t="s">
        <v>112</v>
      </c>
      <c r="BQ1976" s="1" t="s">
        <v>121</v>
      </c>
      <c r="BR1976" s="1" t="s">
        <v>122</v>
      </c>
      <c r="BS1976" s="1" t="s">
        <v>111</v>
      </c>
      <c r="BT1976" s="34" t="s">
        <v>7117</v>
      </c>
      <c r="BU1976" s="34" t="s">
        <v>7118</v>
      </c>
      <c r="BV1976" s="9">
        <v>44455</v>
      </c>
      <c r="BW1976" s="34" t="s">
        <v>7119</v>
      </c>
      <c r="BY1976" s="2" t="s">
        <v>123</v>
      </c>
      <c r="BZ1976" s="2" t="s">
        <v>162</v>
      </c>
      <c r="CA1976" s="2">
        <v>2</v>
      </c>
      <c r="CB1976" s="1" t="s">
        <v>224</v>
      </c>
      <c r="CC1976" s="2" t="s">
        <v>126</v>
      </c>
      <c r="CD1976" s="1" t="b">
        <f t="shared" si="1051"/>
        <v>0</v>
      </c>
      <c r="CE1976" s="1" t="b">
        <f t="shared" si="1052"/>
        <v>0</v>
      </c>
      <c r="CF1976" s="1" t="b">
        <f t="shared" si="1031"/>
        <v>0</v>
      </c>
      <c r="CG1976" s="1" t="b">
        <f t="shared" si="1032"/>
        <v>0</v>
      </c>
      <c r="CH1976" s="1" t="b">
        <f t="shared" si="1033"/>
        <v>0</v>
      </c>
      <c r="CI1976" s="1" t="b">
        <f t="shared" si="1034"/>
        <v>0</v>
      </c>
      <c r="CJ1976" s="1" t="b">
        <f t="shared" si="1035"/>
        <v>0</v>
      </c>
      <c r="CK1976" s="1" t="b">
        <f t="shared" si="1036"/>
        <v>1</v>
      </c>
      <c r="CL1976" s="1" t="b">
        <f t="shared" si="1037"/>
        <v>0</v>
      </c>
      <c r="CM1976" s="1" t="b">
        <f t="shared" si="1038"/>
        <v>0</v>
      </c>
      <c r="CN1976" s="1" t="b">
        <f t="shared" si="1039"/>
        <v>0</v>
      </c>
      <c r="CO1976" s="2" t="b">
        <f t="shared" si="1040"/>
        <v>1</v>
      </c>
      <c r="CP1976" s="2" t="b">
        <f t="shared" si="1041"/>
        <v>1</v>
      </c>
      <c r="CQ1976" s="2" t="b">
        <f t="shared" si="1042"/>
        <v>0</v>
      </c>
      <c r="CR1976" s="6" t="str">
        <f t="shared" si="1043"/>
        <v>Female</v>
      </c>
      <c r="CS1976" s="7">
        <f t="shared" si="1044"/>
        <v>1</v>
      </c>
      <c r="CT1976" s="7">
        <f t="shared" si="1045"/>
        <v>0</v>
      </c>
      <c r="CU1976" s="7">
        <f t="shared" si="1046"/>
        <v>0</v>
      </c>
      <c r="CV1976" s="7">
        <f t="shared" si="1047"/>
        <v>1</v>
      </c>
      <c r="CW1976" s="7">
        <f t="shared" si="1057"/>
        <v>0</v>
      </c>
      <c r="CX1976" s="1" t="b">
        <f t="shared" si="1058"/>
        <v>0</v>
      </c>
      <c r="CY1976" s="1" t="b">
        <f t="shared" si="1059"/>
        <v>1</v>
      </c>
      <c r="DG1976" s="1" t="b">
        <f t="shared" si="1060"/>
        <v>0</v>
      </c>
    </row>
    <row r="1977" spans="2:111" ht="101.5" x14ac:dyDescent="0.35">
      <c r="B1977" s="1" t="s">
        <v>13809</v>
      </c>
      <c r="C1977" s="9">
        <v>44426</v>
      </c>
      <c r="D1977" s="10" t="s">
        <v>13809</v>
      </c>
      <c r="E1977" s="1">
        <v>23</v>
      </c>
      <c r="F1977" s="1" t="s">
        <v>127</v>
      </c>
      <c r="G1977" s="1" t="s">
        <v>13809</v>
      </c>
      <c r="H1977" s="1" t="s">
        <v>13809</v>
      </c>
      <c r="K1977" s="2" t="s">
        <v>13809</v>
      </c>
      <c r="L1977" s="9">
        <v>44301</v>
      </c>
      <c r="M1977" s="2" t="s">
        <v>109</v>
      </c>
      <c r="N1977" s="2" t="s">
        <v>13809</v>
      </c>
      <c r="O1977" s="2" t="s">
        <v>110</v>
      </c>
      <c r="P1977" s="2" t="s">
        <v>111</v>
      </c>
      <c r="S1977" s="2" t="s">
        <v>112</v>
      </c>
      <c r="T1977" s="2" t="s">
        <v>111</v>
      </c>
      <c r="U1977" s="2" t="b">
        <v>1</v>
      </c>
      <c r="V1977" s="2" t="s">
        <v>113</v>
      </c>
      <c r="W1977" s="1" t="s">
        <v>112</v>
      </c>
      <c r="X1977" s="1" t="s">
        <v>138</v>
      </c>
      <c r="Y1977" s="2" t="s">
        <v>112</v>
      </c>
      <c r="AA1977" s="2" t="s">
        <v>112</v>
      </c>
      <c r="AB1977" s="2">
        <v>8</v>
      </c>
      <c r="AC1977" s="1" t="s">
        <v>111</v>
      </c>
      <c r="AF1977" s="1" t="s">
        <v>111</v>
      </c>
      <c r="AJ1977" s="1" t="s">
        <v>115</v>
      </c>
      <c r="AK1977" s="1" t="s">
        <v>129</v>
      </c>
      <c r="AO1977" s="1" t="s">
        <v>117</v>
      </c>
      <c r="AS1977" s="1" t="s">
        <v>118</v>
      </c>
      <c r="AU1977" s="1" t="s">
        <v>132</v>
      </c>
      <c r="AZ1977" s="1" t="s">
        <v>155</v>
      </c>
      <c r="BA1977" s="1" t="s">
        <v>7120</v>
      </c>
      <c r="BJ1977" s="1" t="s">
        <v>112</v>
      </c>
      <c r="BK1977" s="1" t="s">
        <v>112</v>
      </c>
      <c r="BL1977" s="1" t="s">
        <v>200</v>
      </c>
      <c r="BQ1977" s="1" t="s">
        <v>121</v>
      </c>
      <c r="BR1977" s="1" t="s">
        <v>122</v>
      </c>
      <c r="BS1977" s="1" t="s">
        <v>112</v>
      </c>
      <c r="BU1977" s="34" t="s">
        <v>7121</v>
      </c>
      <c r="BV1977" s="9">
        <v>44477</v>
      </c>
      <c r="BW1977" s="34" t="s">
        <v>7122</v>
      </c>
      <c r="BY1977" s="2" t="s">
        <v>123</v>
      </c>
      <c r="BZ1977" s="2" t="s">
        <v>124</v>
      </c>
      <c r="CA1977" s="2">
        <v>2</v>
      </c>
      <c r="CB1977" s="1" t="s">
        <v>1994</v>
      </c>
      <c r="CC1977" s="2" t="s">
        <v>126</v>
      </c>
      <c r="CD1977" s="1" t="b">
        <f t="shared" si="1051"/>
        <v>1</v>
      </c>
      <c r="CE1977" s="1" t="b">
        <f t="shared" si="1052"/>
        <v>0</v>
      </c>
      <c r="CF1977" s="1" t="b">
        <f t="shared" si="1031"/>
        <v>0</v>
      </c>
      <c r="CG1977" s="1" t="b">
        <f t="shared" si="1032"/>
        <v>0</v>
      </c>
      <c r="CH1977" s="1" t="b">
        <f t="shared" si="1033"/>
        <v>0</v>
      </c>
      <c r="CI1977" s="1" t="b">
        <f t="shared" si="1034"/>
        <v>1</v>
      </c>
      <c r="CJ1977" s="1" t="b">
        <f t="shared" si="1035"/>
        <v>0</v>
      </c>
      <c r="CK1977" s="1" t="b">
        <f t="shared" si="1036"/>
        <v>0</v>
      </c>
      <c r="CL1977" s="1" t="b">
        <f t="shared" si="1037"/>
        <v>0</v>
      </c>
      <c r="CM1977" s="1" t="b">
        <f t="shared" si="1038"/>
        <v>0</v>
      </c>
      <c r="CN1977" s="1" t="b">
        <f t="shared" si="1039"/>
        <v>0</v>
      </c>
      <c r="CO1977" s="2" t="b">
        <f t="shared" si="1040"/>
        <v>0</v>
      </c>
      <c r="CP1977" s="2" t="b">
        <f t="shared" si="1041"/>
        <v>0</v>
      </c>
      <c r="CQ1977" s="2" t="b">
        <f t="shared" si="1042"/>
        <v>1</v>
      </c>
      <c r="CR1977" s="6" t="str">
        <f t="shared" si="1043"/>
        <v>Male</v>
      </c>
      <c r="CS1977" s="7">
        <f t="shared" si="1044"/>
        <v>0</v>
      </c>
      <c r="CT1977" s="7">
        <f t="shared" si="1045"/>
        <v>0</v>
      </c>
      <c r="CU1977" s="7">
        <f t="shared" si="1046"/>
        <v>0</v>
      </c>
      <c r="CV1977" s="7">
        <f t="shared" si="1047"/>
        <v>1</v>
      </c>
      <c r="CW1977" s="7">
        <f t="shared" si="1057"/>
        <v>0</v>
      </c>
      <c r="CX1977" s="1" t="b">
        <f t="shared" si="1058"/>
        <v>1</v>
      </c>
      <c r="CY1977" s="1" t="b">
        <f t="shared" si="1059"/>
        <v>1</v>
      </c>
      <c r="DG1977" s="1" t="b">
        <f t="shared" si="1060"/>
        <v>0</v>
      </c>
    </row>
    <row r="1978" spans="2:111" ht="246.5" x14ac:dyDescent="0.35">
      <c r="B1978" s="1" t="s">
        <v>13809</v>
      </c>
      <c r="C1978" s="9">
        <v>44426</v>
      </c>
      <c r="D1978" s="10" t="s">
        <v>13809</v>
      </c>
      <c r="E1978" s="1">
        <v>17</v>
      </c>
      <c r="F1978" s="1" t="s">
        <v>127</v>
      </c>
      <c r="G1978" s="1" t="s">
        <v>13809</v>
      </c>
      <c r="H1978" s="1" t="s">
        <v>13809</v>
      </c>
      <c r="I1978" s="9">
        <v>44400</v>
      </c>
      <c r="J1978" s="2" t="s">
        <v>109</v>
      </c>
      <c r="K1978" s="2" t="s">
        <v>13809</v>
      </c>
      <c r="L1978" s="9">
        <v>44421</v>
      </c>
      <c r="M1978" s="2" t="s">
        <v>109</v>
      </c>
      <c r="N1978" s="2" t="s">
        <v>13809</v>
      </c>
      <c r="O1978" s="2" t="s">
        <v>110</v>
      </c>
      <c r="P1978" s="2" t="s">
        <v>111</v>
      </c>
      <c r="S1978" s="2" t="s">
        <v>112</v>
      </c>
      <c r="T1978" s="2" t="s">
        <v>111</v>
      </c>
      <c r="U1978" s="2" t="b">
        <v>1</v>
      </c>
      <c r="V1978" s="2" t="s">
        <v>113</v>
      </c>
      <c r="W1978" s="1" t="s">
        <v>112</v>
      </c>
      <c r="X1978" s="1" t="s">
        <v>114</v>
      </c>
      <c r="Y1978" s="2" t="s">
        <v>112</v>
      </c>
      <c r="Z1978" s="2" t="s">
        <v>111</v>
      </c>
      <c r="AA1978" s="2" t="s">
        <v>112</v>
      </c>
      <c r="AB1978" s="2">
        <v>2</v>
      </c>
      <c r="AC1978" s="1" t="s">
        <v>111</v>
      </c>
      <c r="AF1978" s="1" t="s">
        <v>111</v>
      </c>
      <c r="AJ1978" s="1" t="s">
        <v>115</v>
      </c>
      <c r="AK1978" s="1" t="s">
        <v>194</v>
      </c>
      <c r="AN1978" s="1" t="s">
        <v>225</v>
      </c>
      <c r="AO1978" s="1" t="s">
        <v>166</v>
      </c>
      <c r="AS1978" s="1" t="s">
        <v>249</v>
      </c>
      <c r="AU1978" s="1" t="s">
        <v>132</v>
      </c>
      <c r="AZ1978" s="1" t="s">
        <v>120</v>
      </c>
      <c r="BA1978" s="1" t="s">
        <v>7123</v>
      </c>
      <c r="BG1978" s="1">
        <v>2.7</v>
      </c>
      <c r="BH1978" s="1">
        <v>3</v>
      </c>
      <c r="BJ1978" s="1" t="s">
        <v>112</v>
      </c>
      <c r="BK1978" s="1" t="s">
        <v>112</v>
      </c>
      <c r="BL1978" s="1" t="s">
        <v>161</v>
      </c>
      <c r="BM1978" s="1" t="s">
        <v>7124</v>
      </c>
      <c r="BQ1978" s="1" t="s">
        <v>121</v>
      </c>
      <c r="BR1978" s="1" t="s">
        <v>122</v>
      </c>
      <c r="BU1978" s="34" t="s">
        <v>7125</v>
      </c>
      <c r="BV1978" s="9">
        <v>44426</v>
      </c>
      <c r="BW1978" s="34" t="s">
        <v>7126</v>
      </c>
      <c r="BY1978" s="2" t="s">
        <v>156</v>
      </c>
      <c r="BZ1978" s="2" t="s">
        <v>124</v>
      </c>
      <c r="CA1978" s="2">
        <v>2</v>
      </c>
      <c r="CB1978" s="1" t="s">
        <v>4465</v>
      </c>
      <c r="CC1978" s="2" t="s">
        <v>126</v>
      </c>
      <c r="CD1978" s="1" t="b">
        <f t="shared" si="1051"/>
        <v>1</v>
      </c>
      <c r="CE1978" s="1" t="b">
        <f t="shared" si="1052"/>
        <v>1</v>
      </c>
      <c r="CF1978" s="1" t="b">
        <f t="shared" si="1031"/>
        <v>0</v>
      </c>
      <c r="CG1978" s="1" t="b">
        <f t="shared" si="1032"/>
        <v>0</v>
      </c>
      <c r="CH1978" s="1" t="b">
        <f t="shared" si="1033"/>
        <v>1</v>
      </c>
      <c r="CI1978" s="1" t="b">
        <f t="shared" si="1034"/>
        <v>0</v>
      </c>
      <c r="CJ1978" s="1" t="b">
        <f t="shared" si="1035"/>
        <v>0</v>
      </c>
      <c r="CK1978" s="1" t="b">
        <f t="shared" si="1036"/>
        <v>0</v>
      </c>
      <c r="CL1978" s="1" t="b">
        <f t="shared" si="1037"/>
        <v>0</v>
      </c>
      <c r="CM1978" s="1" t="b">
        <f t="shared" si="1038"/>
        <v>0</v>
      </c>
      <c r="CN1978" s="1" t="b">
        <f t="shared" si="1039"/>
        <v>0</v>
      </c>
      <c r="CO1978" s="2" t="b">
        <f t="shared" si="1040"/>
        <v>1</v>
      </c>
      <c r="CP1978" s="2" t="b">
        <f t="shared" si="1041"/>
        <v>1</v>
      </c>
      <c r="CQ1978" s="2" t="b">
        <f t="shared" si="1042"/>
        <v>0</v>
      </c>
      <c r="CR1978" s="6" t="str">
        <f t="shared" si="1043"/>
        <v>Male</v>
      </c>
      <c r="CS1978" s="7">
        <f t="shared" si="1044"/>
        <v>1</v>
      </c>
      <c r="CT1978" s="7">
        <f t="shared" si="1045"/>
        <v>0</v>
      </c>
      <c r="CU1978" s="7">
        <f t="shared" si="1046"/>
        <v>0</v>
      </c>
      <c r="CV1978" s="7">
        <f t="shared" si="1047"/>
        <v>1</v>
      </c>
      <c r="CW1978" s="7">
        <f t="shared" si="1057"/>
        <v>0</v>
      </c>
      <c r="CX1978" s="1" t="b">
        <f t="shared" si="1058"/>
        <v>1</v>
      </c>
      <c r="CY1978" s="1" t="b">
        <f t="shared" si="1059"/>
        <v>0</v>
      </c>
      <c r="DG1978" s="1" t="b">
        <f t="shared" si="1060"/>
        <v>1</v>
      </c>
    </row>
    <row r="1979" spans="2:111" ht="87" x14ac:dyDescent="0.35">
      <c r="B1979" s="1" t="s">
        <v>13809</v>
      </c>
      <c r="C1979" s="9">
        <v>44426</v>
      </c>
      <c r="D1979" s="10" t="s">
        <v>13809</v>
      </c>
      <c r="E1979" s="1">
        <v>17</v>
      </c>
      <c r="F1979" s="1" t="s">
        <v>127</v>
      </c>
      <c r="G1979" s="1" t="s">
        <v>13809</v>
      </c>
      <c r="H1979" s="1" t="s">
        <v>13809</v>
      </c>
      <c r="I1979" s="9">
        <v>44385</v>
      </c>
      <c r="J1979" s="2" t="s">
        <v>109</v>
      </c>
      <c r="K1979" s="2" t="s">
        <v>13809</v>
      </c>
      <c r="L1979" s="9">
        <v>44414</v>
      </c>
      <c r="M1979" s="2" t="s">
        <v>109</v>
      </c>
      <c r="N1979" s="2" t="s">
        <v>13809</v>
      </c>
      <c r="O1979" s="2" t="s">
        <v>110</v>
      </c>
      <c r="P1979" s="2" t="s">
        <v>111</v>
      </c>
      <c r="S1979" s="2" t="s">
        <v>111</v>
      </c>
      <c r="T1979" s="2" t="s">
        <v>112</v>
      </c>
      <c r="U1979" s="2" t="b">
        <v>1</v>
      </c>
      <c r="V1979" s="2" t="s">
        <v>113</v>
      </c>
      <c r="W1979" s="1" t="s">
        <v>112</v>
      </c>
      <c r="X1979" s="1" t="s">
        <v>110</v>
      </c>
      <c r="Y1979" s="2" t="s">
        <v>112</v>
      </c>
      <c r="Z1979" s="2" t="s">
        <v>111</v>
      </c>
      <c r="AA1979" s="2" t="s">
        <v>112</v>
      </c>
      <c r="AB1979" s="2">
        <v>3</v>
      </c>
      <c r="AF1979" s="1" t="s">
        <v>111</v>
      </c>
      <c r="AJ1979" s="1" t="s">
        <v>115</v>
      </c>
      <c r="AK1979" s="1" t="s">
        <v>150</v>
      </c>
      <c r="AO1979" s="1" t="s">
        <v>117</v>
      </c>
      <c r="AS1979" s="1" t="s">
        <v>118</v>
      </c>
      <c r="AU1979" s="1" t="s">
        <v>132</v>
      </c>
      <c r="AZ1979" s="1" t="s">
        <v>402</v>
      </c>
      <c r="BA1979" s="1">
        <v>32.32</v>
      </c>
      <c r="BE1979" s="1">
        <v>194</v>
      </c>
      <c r="BJ1979" s="1" t="s">
        <v>112</v>
      </c>
      <c r="BK1979" s="1" t="s">
        <v>112</v>
      </c>
      <c r="BL1979" s="1" t="s">
        <v>161</v>
      </c>
      <c r="BM1979" s="1" t="s">
        <v>7127</v>
      </c>
      <c r="BQ1979" s="1" t="s">
        <v>121</v>
      </c>
      <c r="BR1979" s="1" t="s">
        <v>122</v>
      </c>
      <c r="BS1979" s="1" t="s">
        <v>112</v>
      </c>
      <c r="BU1979" s="34" t="s">
        <v>7128</v>
      </c>
      <c r="BV1979" s="9">
        <v>44428</v>
      </c>
      <c r="BW1979" s="34" t="s">
        <v>7129</v>
      </c>
      <c r="BX1979" s="2" t="s">
        <v>111</v>
      </c>
      <c r="BY1979" s="2" t="s">
        <v>123</v>
      </c>
      <c r="BZ1979" s="2" t="s">
        <v>124</v>
      </c>
      <c r="CA1979" s="2">
        <v>2</v>
      </c>
      <c r="CB1979" s="1" t="s">
        <v>199</v>
      </c>
      <c r="CC1979" s="2" t="s">
        <v>126</v>
      </c>
      <c r="CD1979" s="1" t="b">
        <f t="shared" si="1051"/>
        <v>1</v>
      </c>
      <c r="CE1979" s="1" t="b">
        <f t="shared" si="1052"/>
        <v>1</v>
      </c>
      <c r="CF1979" s="1" t="b">
        <f t="shared" si="1031"/>
        <v>0</v>
      </c>
      <c r="CG1979" s="1" t="b">
        <f t="shared" si="1032"/>
        <v>0</v>
      </c>
      <c r="CH1979" s="1" t="b">
        <f t="shared" si="1033"/>
        <v>1</v>
      </c>
      <c r="CI1979" s="1" t="b">
        <f t="shared" si="1034"/>
        <v>0</v>
      </c>
      <c r="CJ1979" s="1" t="b">
        <f t="shared" si="1035"/>
        <v>0</v>
      </c>
      <c r="CK1979" s="1" t="b">
        <f t="shared" si="1036"/>
        <v>0</v>
      </c>
      <c r="CL1979" s="1" t="b">
        <f t="shared" si="1037"/>
        <v>0</v>
      </c>
      <c r="CM1979" s="1" t="b">
        <f t="shared" si="1038"/>
        <v>0</v>
      </c>
      <c r="CN1979" s="1" t="b">
        <f t="shared" si="1039"/>
        <v>0</v>
      </c>
      <c r="CO1979" s="2" t="b">
        <f t="shared" si="1040"/>
        <v>1</v>
      </c>
      <c r="CP1979" s="2" t="b">
        <f t="shared" si="1041"/>
        <v>1</v>
      </c>
      <c r="CQ1979" s="2" t="b">
        <f t="shared" si="1042"/>
        <v>0</v>
      </c>
      <c r="CR1979" s="6" t="str">
        <f t="shared" si="1043"/>
        <v>Male</v>
      </c>
      <c r="CS1979" s="7">
        <f t="shared" si="1044"/>
        <v>1</v>
      </c>
      <c r="CT1979" s="7">
        <f t="shared" si="1045"/>
        <v>0</v>
      </c>
      <c r="CU1979" s="7">
        <f t="shared" si="1046"/>
        <v>0</v>
      </c>
      <c r="CV1979" s="7">
        <f t="shared" si="1047"/>
        <v>1</v>
      </c>
      <c r="CW1979" s="7">
        <f t="shared" si="1057"/>
        <v>0</v>
      </c>
      <c r="CX1979" s="1" t="b">
        <f t="shared" si="1058"/>
        <v>1</v>
      </c>
      <c r="CY1979" s="1" t="b">
        <f t="shared" si="1059"/>
        <v>0</v>
      </c>
      <c r="DG1979" s="1" t="b">
        <f t="shared" si="1060"/>
        <v>1</v>
      </c>
    </row>
    <row r="1980" spans="2:111" ht="58" x14ac:dyDescent="0.35">
      <c r="B1980" s="1" t="s">
        <v>13809</v>
      </c>
      <c r="C1980" s="9">
        <v>44426</v>
      </c>
      <c r="D1980" s="10" t="s">
        <v>13809</v>
      </c>
      <c r="E1980" s="1">
        <v>18</v>
      </c>
      <c r="F1980" s="1" t="s">
        <v>127</v>
      </c>
      <c r="G1980" s="1" t="s">
        <v>13809</v>
      </c>
      <c r="H1980" s="1" t="s">
        <v>13809</v>
      </c>
      <c r="I1980" s="2" t="s">
        <v>183</v>
      </c>
      <c r="J1980" s="2" t="s">
        <v>109</v>
      </c>
      <c r="K1980" s="2" t="s">
        <v>13809</v>
      </c>
      <c r="L1980" s="9">
        <v>44420</v>
      </c>
      <c r="M1980" s="2" t="s">
        <v>109</v>
      </c>
      <c r="N1980" s="2" t="s">
        <v>13809</v>
      </c>
      <c r="O1980" s="2" t="s">
        <v>110</v>
      </c>
      <c r="P1980" s="2" t="s">
        <v>111</v>
      </c>
      <c r="S1980" s="2" t="s">
        <v>112</v>
      </c>
      <c r="T1980" s="2" t="s">
        <v>111</v>
      </c>
      <c r="U1980" s="2" t="b">
        <v>1</v>
      </c>
      <c r="V1980" s="2" t="s">
        <v>113</v>
      </c>
      <c r="W1980" s="1" t="s">
        <v>112</v>
      </c>
      <c r="X1980" s="1" t="s">
        <v>110</v>
      </c>
      <c r="Y1980" s="2" t="s">
        <v>112</v>
      </c>
      <c r="Z1980" s="2" t="s">
        <v>111</v>
      </c>
      <c r="AA1980" s="2" t="s">
        <v>112</v>
      </c>
      <c r="AB1980" s="2">
        <v>2</v>
      </c>
      <c r="AC1980" s="1" t="s">
        <v>111</v>
      </c>
      <c r="AF1980" s="1" t="s">
        <v>111</v>
      </c>
      <c r="AJ1980" s="1" t="s">
        <v>115</v>
      </c>
      <c r="AK1980" s="1" t="s">
        <v>129</v>
      </c>
      <c r="AO1980" s="1" t="s">
        <v>130</v>
      </c>
      <c r="AS1980" s="1" t="s">
        <v>145</v>
      </c>
      <c r="AU1980" s="1" t="s">
        <v>132</v>
      </c>
      <c r="AZ1980" s="1" t="s">
        <v>697</v>
      </c>
      <c r="BA1980" s="1">
        <v>1.1679999999999999</v>
      </c>
      <c r="BC1980" s="1" t="s">
        <v>7130</v>
      </c>
      <c r="BG1980" s="1" t="s">
        <v>7131</v>
      </c>
      <c r="BH1980" s="1" t="s">
        <v>7132</v>
      </c>
      <c r="BJ1980" s="1" t="s">
        <v>112</v>
      </c>
      <c r="BK1980" s="1" t="s">
        <v>112</v>
      </c>
      <c r="BL1980" s="1" t="s">
        <v>142</v>
      </c>
      <c r="BQ1980" s="1" t="s">
        <v>121</v>
      </c>
      <c r="BR1980" s="1" t="s">
        <v>122</v>
      </c>
      <c r="BS1980" s="1" t="s">
        <v>112</v>
      </c>
      <c r="BU1980" s="34" t="s">
        <v>7133</v>
      </c>
      <c r="BV1980" s="9">
        <v>44425</v>
      </c>
      <c r="BW1980" s="34" t="s">
        <v>7134</v>
      </c>
      <c r="BX1980" s="2" t="s">
        <v>111</v>
      </c>
      <c r="BY1980" s="2" t="s">
        <v>136</v>
      </c>
      <c r="BZ1980" s="2" t="s">
        <v>124</v>
      </c>
      <c r="CA1980" s="2">
        <v>2</v>
      </c>
      <c r="CB1980" s="1" t="s">
        <v>137</v>
      </c>
      <c r="CC1980" s="2" t="s">
        <v>126</v>
      </c>
      <c r="CD1980" s="1" t="b">
        <f t="shared" si="1051"/>
        <v>1</v>
      </c>
      <c r="CE1980" s="1" t="b">
        <f t="shared" si="1052"/>
        <v>0</v>
      </c>
      <c r="CF1980" s="1" t="b">
        <f t="shared" si="1031"/>
        <v>0</v>
      </c>
      <c r="CG1980" s="1" t="b">
        <f t="shared" si="1032"/>
        <v>0</v>
      </c>
      <c r="CH1980" s="1" t="b">
        <f t="shared" si="1033"/>
        <v>0</v>
      </c>
      <c r="CI1980" s="1" t="b">
        <f t="shared" si="1034"/>
        <v>1</v>
      </c>
      <c r="CJ1980" s="1" t="b">
        <f t="shared" si="1035"/>
        <v>0</v>
      </c>
      <c r="CK1980" s="1" t="b">
        <f t="shared" si="1036"/>
        <v>0</v>
      </c>
      <c r="CL1980" s="1" t="b">
        <f t="shared" si="1037"/>
        <v>0</v>
      </c>
      <c r="CM1980" s="1" t="b">
        <f t="shared" si="1038"/>
        <v>0</v>
      </c>
      <c r="CN1980" s="1" t="b">
        <f t="shared" si="1039"/>
        <v>0</v>
      </c>
      <c r="CO1980" s="2" t="b">
        <f t="shared" si="1040"/>
        <v>1</v>
      </c>
      <c r="CP1980" s="2" t="b">
        <f t="shared" si="1041"/>
        <v>1</v>
      </c>
      <c r="CQ1980" s="2" t="b">
        <f t="shared" si="1042"/>
        <v>0</v>
      </c>
      <c r="CR1980" s="6" t="str">
        <f t="shared" si="1043"/>
        <v>Male</v>
      </c>
      <c r="CS1980" s="7">
        <f t="shared" si="1044"/>
        <v>1</v>
      </c>
      <c r="CT1980" s="7">
        <f t="shared" si="1045"/>
        <v>0</v>
      </c>
      <c r="CU1980" s="7">
        <f t="shared" si="1046"/>
        <v>0</v>
      </c>
      <c r="CV1980" s="7">
        <f t="shared" si="1047"/>
        <v>1</v>
      </c>
      <c r="CW1980" s="7">
        <f t="shared" si="1057"/>
        <v>0</v>
      </c>
      <c r="CX1980" s="1" t="b">
        <f t="shared" si="1058"/>
        <v>1</v>
      </c>
      <c r="CY1980" s="1" t="b">
        <f t="shared" si="1059"/>
        <v>1</v>
      </c>
      <c r="DG1980" s="1" t="b">
        <f t="shared" si="1060"/>
        <v>0</v>
      </c>
    </row>
    <row r="1981" spans="2:111" ht="72.5" x14ac:dyDescent="0.35">
      <c r="B1981" s="1" t="s">
        <v>13809</v>
      </c>
      <c r="C1981" s="9">
        <v>44427</v>
      </c>
      <c r="D1981" s="10" t="s">
        <v>13809</v>
      </c>
      <c r="E1981" s="1">
        <v>30</v>
      </c>
      <c r="F1981" s="1" t="s">
        <v>127</v>
      </c>
      <c r="G1981" s="1" t="s">
        <v>13809</v>
      </c>
      <c r="H1981" s="1" t="s">
        <v>13809</v>
      </c>
      <c r="I1981" s="2" t="s">
        <v>183</v>
      </c>
      <c r="J1981" s="2" t="s">
        <v>163</v>
      </c>
      <c r="K1981" s="2" t="s">
        <v>13809</v>
      </c>
      <c r="L1981" s="9">
        <v>44361</v>
      </c>
      <c r="M1981" s="2" t="s">
        <v>109</v>
      </c>
      <c r="N1981" s="2" t="s">
        <v>13809</v>
      </c>
      <c r="O1981" s="2" t="s">
        <v>110</v>
      </c>
      <c r="P1981" s="2" t="s">
        <v>111</v>
      </c>
      <c r="S1981" s="2" t="s">
        <v>112</v>
      </c>
      <c r="T1981" s="2" t="s">
        <v>111</v>
      </c>
      <c r="U1981" s="2" t="b">
        <f>OR(S1981="yes",T1981="yes")</f>
        <v>1</v>
      </c>
      <c r="V1981" s="2" t="s">
        <v>113</v>
      </c>
      <c r="W1981" s="1" t="s">
        <v>111</v>
      </c>
      <c r="Y1981" s="2" t="s">
        <v>112</v>
      </c>
      <c r="Z1981" s="2" t="s">
        <v>111</v>
      </c>
      <c r="AA1981" s="2" t="s">
        <v>112</v>
      </c>
      <c r="AB1981" s="2">
        <v>4</v>
      </c>
      <c r="AC1981" s="1" t="s">
        <v>111</v>
      </c>
      <c r="AF1981" s="1" t="s">
        <v>111</v>
      </c>
      <c r="AJ1981" s="1" t="s">
        <v>115</v>
      </c>
      <c r="AK1981" s="1" t="s">
        <v>201</v>
      </c>
      <c r="AN1981" s="1" t="s">
        <v>7135</v>
      </c>
      <c r="AO1981" s="1" t="s">
        <v>7136</v>
      </c>
      <c r="AS1981" s="1" t="s">
        <v>118</v>
      </c>
      <c r="AU1981" s="1" t="s">
        <v>132</v>
      </c>
      <c r="BJ1981" s="1" t="s">
        <v>112</v>
      </c>
      <c r="BK1981" s="1" t="s">
        <v>111</v>
      </c>
      <c r="BQ1981" s="1" t="s">
        <v>121</v>
      </c>
      <c r="BR1981" s="1" t="s">
        <v>122</v>
      </c>
      <c r="BS1981" s="1" t="s">
        <v>112</v>
      </c>
      <c r="BU1981" s="34" t="s">
        <v>7137</v>
      </c>
      <c r="BV1981" s="9">
        <v>44715</v>
      </c>
      <c r="BW1981" s="34" t="s">
        <v>7138</v>
      </c>
      <c r="BY1981" s="2" t="s">
        <v>174</v>
      </c>
      <c r="BZ1981" s="2" t="s">
        <v>124</v>
      </c>
      <c r="CA1981" s="2">
        <v>2</v>
      </c>
      <c r="CB1981" s="1" t="s">
        <v>505</v>
      </c>
      <c r="CC1981" s="2" t="s">
        <v>113</v>
      </c>
      <c r="CD1981" s="1" t="b">
        <f t="shared" si="1051"/>
        <v>0</v>
      </c>
      <c r="CE1981" s="1" t="b">
        <f t="shared" ref="CE1981:CE2006" si="1061">AND(E1981&lt;18,NOT(E1981="."),NOT(E1981=""))</f>
        <v>0</v>
      </c>
      <c r="CF1981" s="1" t="b">
        <f t="shared" si="1031"/>
        <v>0</v>
      </c>
      <c r="CG1981" s="1" t="b">
        <f t="shared" si="1032"/>
        <v>0</v>
      </c>
      <c r="CH1981" s="1" t="b">
        <f t="shared" si="1033"/>
        <v>0</v>
      </c>
      <c r="CI1981" s="1" t="b">
        <f t="shared" si="1034"/>
        <v>0</v>
      </c>
      <c r="CJ1981" s="1" t="b">
        <f t="shared" si="1035"/>
        <v>0</v>
      </c>
      <c r="CK1981" s="1" t="b">
        <f t="shared" si="1036"/>
        <v>1</v>
      </c>
      <c r="CL1981" s="1" t="b">
        <f t="shared" si="1037"/>
        <v>0</v>
      </c>
      <c r="CM1981" s="1" t="b">
        <f t="shared" si="1038"/>
        <v>0</v>
      </c>
      <c r="CN1981" s="1" t="b">
        <f t="shared" si="1039"/>
        <v>0</v>
      </c>
      <c r="CO1981" s="2" t="b">
        <f t="shared" si="1040"/>
        <v>1</v>
      </c>
      <c r="CP1981" s="2" t="b">
        <f t="shared" si="1041"/>
        <v>1</v>
      </c>
      <c r="CQ1981" s="2" t="b">
        <f t="shared" si="1042"/>
        <v>0</v>
      </c>
      <c r="CR1981" s="6" t="str">
        <f t="shared" si="1043"/>
        <v>Male</v>
      </c>
      <c r="CS1981" s="7">
        <f t="shared" si="1044"/>
        <v>0</v>
      </c>
      <c r="CT1981" s="7">
        <f t="shared" si="1045"/>
        <v>0</v>
      </c>
      <c r="CU1981" s="7">
        <f t="shared" si="1046"/>
        <v>0</v>
      </c>
      <c r="CV1981" s="7">
        <f t="shared" si="1047"/>
        <v>1</v>
      </c>
      <c r="CW1981" s="7">
        <f t="shared" si="1057"/>
        <v>0</v>
      </c>
      <c r="CX1981" s="1" t="b">
        <f t="shared" si="1058"/>
        <v>0</v>
      </c>
      <c r="CY1981" s="1" t="b">
        <f t="shared" si="1059"/>
        <v>1</v>
      </c>
    </row>
    <row r="1982" spans="2:111" ht="101.5" x14ac:dyDescent="0.35">
      <c r="B1982" s="1" t="s">
        <v>13809</v>
      </c>
      <c r="C1982" s="9">
        <v>44427</v>
      </c>
      <c r="D1982" s="10" t="s">
        <v>13809</v>
      </c>
      <c r="E1982" s="1">
        <v>12</v>
      </c>
      <c r="F1982" s="1" t="s">
        <v>127</v>
      </c>
      <c r="G1982" s="1" t="s">
        <v>13809</v>
      </c>
      <c r="H1982" s="1" t="s">
        <v>13809</v>
      </c>
      <c r="I1982" s="9">
        <v>44402</v>
      </c>
      <c r="J1982" s="2" t="s">
        <v>109</v>
      </c>
      <c r="K1982" s="2" t="s">
        <v>13809</v>
      </c>
      <c r="L1982" s="9">
        <v>44423</v>
      </c>
      <c r="M1982" s="2" t="s">
        <v>109</v>
      </c>
      <c r="N1982" s="2" t="s">
        <v>13809</v>
      </c>
      <c r="O1982" s="2" t="s">
        <v>110</v>
      </c>
      <c r="P1982" s="2" t="s">
        <v>111</v>
      </c>
      <c r="S1982" s="2" t="s">
        <v>111</v>
      </c>
      <c r="T1982" s="2" t="s">
        <v>112</v>
      </c>
      <c r="U1982" s="2" t="b">
        <v>1</v>
      </c>
      <c r="V1982" s="2" t="s">
        <v>113</v>
      </c>
      <c r="W1982" s="1" t="s">
        <v>112</v>
      </c>
      <c r="X1982" s="1" t="s">
        <v>114</v>
      </c>
      <c r="Y1982" s="2" t="s">
        <v>112</v>
      </c>
      <c r="Z1982" s="2" t="s">
        <v>111</v>
      </c>
      <c r="AA1982" s="2" t="s">
        <v>112</v>
      </c>
      <c r="AB1982" s="2">
        <v>1</v>
      </c>
      <c r="AC1982" s="1" t="s">
        <v>111</v>
      </c>
      <c r="AF1982" s="1" t="s">
        <v>111</v>
      </c>
      <c r="AJ1982" s="1" t="s">
        <v>115</v>
      </c>
      <c r="AK1982" s="1" t="s">
        <v>129</v>
      </c>
      <c r="AO1982" s="1" t="s">
        <v>130</v>
      </c>
      <c r="AS1982" s="1" t="s">
        <v>118</v>
      </c>
      <c r="AZ1982" s="1" t="s">
        <v>120</v>
      </c>
      <c r="BA1982" s="1" t="s">
        <v>2624</v>
      </c>
      <c r="BG1982" s="1" t="s">
        <v>5059</v>
      </c>
      <c r="BH1982" s="1" t="s">
        <v>7139</v>
      </c>
      <c r="BJ1982" s="1" t="s">
        <v>112</v>
      </c>
      <c r="BK1982" s="1" t="s">
        <v>112</v>
      </c>
      <c r="BL1982" s="1" t="s">
        <v>226</v>
      </c>
      <c r="BQ1982" s="1" t="s">
        <v>121</v>
      </c>
      <c r="BR1982" s="1" t="s">
        <v>122</v>
      </c>
      <c r="BS1982" s="1" t="s">
        <v>112</v>
      </c>
      <c r="BU1982" s="34" t="s">
        <v>7140</v>
      </c>
      <c r="BV1982" s="9">
        <v>44431</v>
      </c>
      <c r="BW1982" s="34" t="s">
        <v>14621</v>
      </c>
      <c r="BX1982" s="2" t="s">
        <v>112</v>
      </c>
      <c r="BY1982" s="2" t="s">
        <v>156</v>
      </c>
      <c r="BZ1982" s="2" t="s">
        <v>162</v>
      </c>
      <c r="CA1982" s="2">
        <v>2</v>
      </c>
      <c r="CB1982" s="1" t="s">
        <v>199</v>
      </c>
      <c r="CC1982" s="2" t="s">
        <v>126</v>
      </c>
      <c r="CD1982" s="1" t="b">
        <f t="shared" si="1051"/>
        <v>1</v>
      </c>
      <c r="CE1982" s="1" t="b">
        <f t="shared" si="1061"/>
        <v>1</v>
      </c>
      <c r="CF1982" s="1" t="b">
        <f t="shared" si="1031"/>
        <v>0</v>
      </c>
      <c r="CG1982" s="1" t="b">
        <f t="shared" si="1032"/>
        <v>1</v>
      </c>
      <c r="CH1982" s="1" t="b">
        <f t="shared" si="1033"/>
        <v>0</v>
      </c>
      <c r="CI1982" s="1" t="b">
        <f t="shared" si="1034"/>
        <v>0</v>
      </c>
      <c r="CJ1982" s="1" t="b">
        <f t="shared" si="1035"/>
        <v>0</v>
      </c>
      <c r="CK1982" s="1" t="b">
        <f t="shared" si="1036"/>
        <v>0</v>
      </c>
      <c r="CL1982" s="1" t="b">
        <f t="shared" si="1037"/>
        <v>0</v>
      </c>
      <c r="CM1982" s="1" t="b">
        <f t="shared" si="1038"/>
        <v>0</v>
      </c>
      <c r="CN1982" s="1" t="b">
        <f t="shared" si="1039"/>
        <v>0</v>
      </c>
      <c r="CO1982" s="2" t="b">
        <f t="shared" si="1040"/>
        <v>1</v>
      </c>
      <c r="CP1982" s="2" t="b">
        <f t="shared" si="1041"/>
        <v>1</v>
      </c>
      <c r="CQ1982" s="2" t="b">
        <f t="shared" si="1042"/>
        <v>0</v>
      </c>
      <c r="CR1982" s="6" t="str">
        <f t="shared" si="1043"/>
        <v>Male</v>
      </c>
      <c r="CS1982" s="7">
        <f t="shared" si="1044"/>
        <v>1</v>
      </c>
      <c r="CT1982" s="7">
        <f t="shared" si="1045"/>
        <v>0</v>
      </c>
      <c r="CU1982" s="7">
        <f t="shared" si="1046"/>
        <v>0</v>
      </c>
      <c r="CV1982" s="7">
        <f t="shared" si="1047"/>
        <v>1</v>
      </c>
      <c r="CW1982" s="7">
        <f t="shared" si="1057"/>
        <v>0</v>
      </c>
      <c r="CX1982" s="1" t="b">
        <f t="shared" si="1058"/>
        <v>1</v>
      </c>
      <c r="CY1982" s="1" t="b">
        <f t="shared" si="1059"/>
        <v>0</v>
      </c>
      <c r="DG1982" s="1" t="b">
        <f t="shared" ref="DG1982:DG1988" si="1062">AND(E1982&gt;4,E1982&lt;18,NOT(E1982=""),NOT(E1982="."))</f>
        <v>1</v>
      </c>
    </row>
    <row r="1983" spans="2:111" ht="72.5" x14ac:dyDescent="0.35">
      <c r="B1983" s="1" t="s">
        <v>13809</v>
      </c>
      <c r="C1983" s="9">
        <v>44427</v>
      </c>
      <c r="D1983" s="10" t="s">
        <v>13809</v>
      </c>
      <c r="E1983" s="1">
        <v>30</v>
      </c>
      <c r="F1983" s="1" t="s">
        <v>108</v>
      </c>
      <c r="G1983" s="1" t="s">
        <v>13809</v>
      </c>
      <c r="H1983" s="1" t="s">
        <v>13809</v>
      </c>
      <c r="J1983" s="2" t="s">
        <v>109</v>
      </c>
      <c r="K1983" s="2" t="s">
        <v>13809</v>
      </c>
      <c r="L1983" s="9">
        <v>44261</v>
      </c>
      <c r="M1983" s="2" t="s">
        <v>109</v>
      </c>
      <c r="N1983" s="2" t="s">
        <v>13809</v>
      </c>
      <c r="O1983" s="2" t="s">
        <v>110</v>
      </c>
      <c r="P1983" s="2" t="s">
        <v>111</v>
      </c>
      <c r="S1983" s="2" t="s">
        <v>112</v>
      </c>
      <c r="T1983" s="2" t="s">
        <v>111</v>
      </c>
      <c r="U1983" s="2" t="b">
        <v>1</v>
      </c>
      <c r="V1983" s="2" t="s">
        <v>113</v>
      </c>
      <c r="W1983" s="1" t="s">
        <v>112</v>
      </c>
      <c r="X1983" s="1" t="s">
        <v>138</v>
      </c>
      <c r="Y1983" s="2" t="s">
        <v>112</v>
      </c>
      <c r="Z1983" s="2" t="s">
        <v>111</v>
      </c>
      <c r="AA1983" s="2" t="s">
        <v>112</v>
      </c>
      <c r="AB1983" s="2">
        <v>6</v>
      </c>
      <c r="AC1983" s="1" t="s">
        <v>111</v>
      </c>
      <c r="AF1983" s="1" t="s">
        <v>111</v>
      </c>
      <c r="AH1983" s="1" t="s">
        <v>323</v>
      </c>
      <c r="AJ1983" s="1" t="s">
        <v>115</v>
      </c>
      <c r="AK1983" s="1" t="s">
        <v>129</v>
      </c>
      <c r="AO1983" s="1" t="s">
        <v>117</v>
      </c>
      <c r="AS1983" s="1" t="s">
        <v>271</v>
      </c>
      <c r="AU1983" s="1" t="s">
        <v>132</v>
      </c>
      <c r="AZ1983" s="1" t="s">
        <v>120</v>
      </c>
      <c r="BA1983" s="1" t="s">
        <v>276</v>
      </c>
      <c r="BG1983" s="1" t="s">
        <v>7141</v>
      </c>
      <c r="BH1983" s="1" t="s">
        <v>7142</v>
      </c>
      <c r="BJ1983" s="1" t="s">
        <v>112</v>
      </c>
      <c r="BK1983" s="1" t="s">
        <v>112</v>
      </c>
      <c r="BL1983" s="1" t="s">
        <v>226</v>
      </c>
      <c r="BQ1983" s="1" t="s">
        <v>121</v>
      </c>
      <c r="BR1983" s="1" t="s">
        <v>122</v>
      </c>
      <c r="BS1983" s="1" t="s">
        <v>111</v>
      </c>
      <c r="BT1983" s="34" t="s">
        <v>7143</v>
      </c>
      <c r="BW1983" s="34" t="s">
        <v>7144</v>
      </c>
      <c r="BY1983" s="2" t="s">
        <v>174</v>
      </c>
      <c r="BZ1983" s="2" t="s">
        <v>124</v>
      </c>
      <c r="CA1983" s="2">
        <v>2</v>
      </c>
      <c r="CB1983" s="1" t="s">
        <v>199</v>
      </c>
      <c r="CC1983" s="2" t="s">
        <v>113</v>
      </c>
      <c r="CD1983" s="1" t="b">
        <f t="shared" si="1051"/>
        <v>0</v>
      </c>
      <c r="CE1983" s="1" t="b">
        <f t="shared" si="1061"/>
        <v>0</v>
      </c>
      <c r="CF1983" s="1" t="b">
        <f t="shared" si="1031"/>
        <v>0</v>
      </c>
      <c r="CG1983" s="1" t="b">
        <f t="shared" si="1032"/>
        <v>0</v>
      </c>
      <c r="CH1983" s="1" t="b">
        <f t="shared" si="1033"/>
        <v>0</v>
      </c>
      <c r="CI1983" s="1" t="b">
        <f t="shared" si="1034"/>
        <v>0</v>
      </c>
      <c r="CJ1983" s="1" t="b">
        <f t="shared" si="1035"/>
        <v>0</v>
      </c>
      <c r="CK1983" s="1" t="b">
        <f t="shared" si="1036"/>
        <v>1</v>
      </c>
      <c r="CL1983" s="1" t="b">
        <f t="shared" si="1037"/>
        <v>0</v>
      </c>
      <c r="CM1983" s="1" t="b">
        <f t="shared" si="1038"/>
        <v>0</v>
      </c>
      <c r="CN1983" s="1" t="b">
        <f t="shared" si="1039"/>
        <v>0</v>
      </c>
      <c r="CO1983" s="2" t="b">
        <f t="shared" si="1040"/>
        <v>1</v>
      </c>
      <c r="CP1983" s="2" t="b">
        <f t="shared" si="1041"/>
        <v>1</v>
      </c>
      <c r="CQ1983" s="2" t="b">
        <f t="shared" si="1042"/>
        <v>0</v>
      </c>
      <c r="CR1983" s="6" t="str">
        <f t="shared" si="1043"/>
        <v>Female</v>
      </c>
      <c r="CS1983" s="7">
        <f t="shared" si="1044"/>
        <v>1</v>
      </c>
      <c r="CT1983" s="7">
        <f t="shared" si="1045"/>
        <v>0</v>
      </c>
      <c r="CU1983" s="7">
        <f t="shared" si="1046"/>
        <v>0</v>
      </c>
      <c r="CV1983" s="7">
        <f t="shared" si="1047"/>
        <v>1</v>
      </c>
      <c r="CW1983" s="7">
        <f t="shared" si="1057"/>
        <v>0</v>
      </c>
      <c r="CX1983" s="1" t="b">
        <f t="shared" si="1058"/>
        <v>0</v>
      </c>
      <c r="CY1983" s="1" t="b">
        <f t="shared" si="1059"/>
        <v>1</v>
      </c>
      <c r="DG1983" s="1" t="b">
        <f t="shared" si="1062"/>
        <v>0</v>
      </c>
    </row>
    <row r="1984" spans="2:111" ht="58" x14ac:dyDescent="0.35">
      <c r="B1984" s="1" t="s">
        <v>13809</v>
      </c>
      <c r="C1984" s="9">
        <v>44427</v>
      </c>
      <c r="D1984" s="10" t="s">
        <v>13809</v>
      </c>
      <c r="E1984" s="1">
        <v>67</v>
      </c>
      <c r="F1984" s="1" t="s">
        <v>127</v>
      </c>
      <c r="G1984" s="1" t="s">
        <v>13809</v>
      </c>
      <c r="H1984" s="1" t="s">
        <v>13809</v>
      </c>
      <c r="I1984" s="9">
        <v>44211</v>
      </c>
      <c r="J1984" s="2" t="s">
        <v>109</v>
      </c>
      <c r="K1984" s="2" t="s">
        <v>13809</v>
      </c>
      <c r="L1984" s="9">
        <v>44237</v>
      </c>
      <c r="M1984" s="2" t="s">
        <v>109</v>
      </c>
      <c r="N1984" s="2" t="s">
        <v>13809</v>
      </c>
      <c r="O1984" s="2" t="s">
        <v>110</v>
      </c>
      <c r="P1984" s="2" t="s">
        <v>111</v>
      </c>
      <c r="S1984" s="2" t="s">
        <v>111</v>
      </c>
      <c r="T1984" s="2" t="s">
        <v>112</v>
      </c>
      <c r="U1984" s="2" t="b">
        <v>1</v>
      </c>
      <c r="V1984" s="2" t="s">
        <v>113</v>
      </c>
      <c r="W1984" s="1" t="s">
        <v>112</v>
      </c>
      <c r="X1984" s="1" t="s">
        <v>114</v>
      </c>
      <c r="Y1984" s="2" t="s">
        <v>111</v>
      </c>
      <c r="AF1984" s="1" t="s">
        <v>111</v>
      </c>
      <c r="AH1984" s="1" t="s">
        <v>193</v>
      </c>
      <c r="AI1984" s="1" t="s">
        <v>7145</v>
      </c>
      <c r="AJ1984" s="1" t="s">
        <v>115</v>
      </c>
      <c r="AK1984" s="1" t="s">
        <v>201</v>
      </c>
      <c r="AN1984" s="1" t="s">
        <v>212</v>
      </c>
      <c r="AO1984" s="1" t="s">
        <v>130</v>
      </c>
      <c r="AS1984" s="1" t="s">
        <v>118</v>
      </c>
      <c r="AU1984" s="1" t="s">
        <v>132</v>
      </c>
      <c r="AZ1984" s="1" t="s">
        <v>155</v>
      </c>
      <c r="BA1984" s="1" t="s">
        <v>7146</v>
      </c>
      <c r="BJ1984" s="1" t="s">
        <v>112</v>
      </c>
      <c r="BK1984" s="1" t="s">
        <v>112</v>
      </c>
      <c r="BL1984" s="1" t="s">
        <v>241</v>
      </c>
      <c r="BM1984" s="1" t="s">
        <v>7147</v>
      </c>
      <c r="BQ1984" s="1" t="s">
        <v>121</v>
      </c>
      <c r="BR1984" s="1" t="s">
        <v>122</v>
      </c>
      <c r="BS1984" s="1" t="s">
        <v>111</v>
      </c>
      <c r="BT1984" s="34" t="s">
        <v>7148</v>
      </c>
      <c r="BU1984" s="34" t="s">
        <v>7149</v>
      </c>
      <c r="BV1984" s="9">
        <v>44455</v>
      </c>
      <c r="BW1984" s="34" t="s">
        <v>7150</v>
      </c>
      <c r="BY1984" s="2" t="s">
        <v>123</v>
      </c>
      <c r="BZ1984" s="2" t="s">
        <v>124</v>
      </c>
      <c r="CA1984" s="2">
        <v>2</v>
      </c>
      <c r="CB1984" s="1" t="s">
        <v>258</v>
      </c>
      <c r="CC1984" s="2" t="s">
        <v>126</v>
      </c>
      <c r="CD1984" s="1" t="b">
        <f t="shared" si="1051"/>
        <v>0</v>
      </c>
      <c r="CE1984" s="1" t="b">
        <f t="shared" si="1061"/>
        <v>0</v>
      </c>
      <c r="CF1984" s="1" t="b">
        <f t="shared" si="1031"/>
        <v>0</v>
      </c>
      <c r="CG1984" s="1" t="b">
        <f t="shared" si="1032"/>
        <v>0</v>
      </c>
      <c r="CH1984" s="1" t="b">
        <f t="shared" si="1033"/>
        <v>0</v>
      </c>
      <c r="CI1984" s="1" t="b">
        <f t="shared" si="1034"/>
        <v>0</v>
      </c>
      <c r="CJ1984" s="1" t="b">
        <f t="shared" si="1035"/>
        <v>0</v>
      </c>
      <c r="CK1984" s="1" t="b">
        <f t="shared" si="1036"/>
        <v>0</v>
      </c>
      <c r="CL1984" s="1" t="b">
        <f t="shared" si="1037"/>
        <v>0</v>
      </c>
      <c r="CM1984" s="1" t="b">
        <f t="shared" si="1038"/>
        <v>0</v>
      </c>
      <c r="CN1984" s="1" t="b">
        <f t="shared" si="1039"/>
        <v>1</v>
      </c>
      <c r="CO1984" s="2" t="b">
        <f t="shared" si="1040"/>
        <v>0</v>
      </c>
      <c r="CP1984" s="2" t="b">
        <f t="shared" si="1041"/>
        <v>0</v>
      </c>
      <c r="CQ1984" s="2" t="b">
        <f t="shared" si="1042"/>
        <v>0</v>
      </c>
      <c r="CR1984" s="6" t="str">
        <f t="shared" si="1043"/>
        <v>Male</v>
      </c>
      <c r="CS1984" s="7">
        <f t="shared" si="1044"/>
        <v>1</v>
      </c>
      <c r="CT1984" s="7">
        <f t="shared" si="1045"/>
        <v>0</v>
      </c>
      <c r="CU1984" s="7">
        <f t="shared" si="1046"/>
        <v>0</v>
      </c>
      <c r="CV1984" s="7">
        <f t="shared" si="1047"/>
        <v>1</v>
      </c>
      <c r="CW1984" s="7">
        <f t="shared" si="1057"/>
        <v>0</v>
      </c>
      <c r="CX1984" s="1" t="b">
        <f t="shared" si="1058"/>
        <v>0</v>
      </c>
      <c r="CY1984" s="1" t="b">
        <f t="shared" si="1059"/>
        <v>0</v>
      </c>
      <c r="DG1984" s="1" t="b">
        <f t="shared" si="1062"/>
        <v>0</v>
      </c>
    </row>
    <row r="1985" spans="2:111" ht="116" x14ac:dyDescent="0.35">
      <c r="B1985" s="1" t="s">
        <v>13809</v>
      </c>
      <c r="C1985" s="9">
        <v>44427</v>
      </c>
      <c r="D1985" s="10" t="s">
        <v>13809</v>
      </c>
      <c r="E1985" s="1">
        <v>13</v>
      </c>
      <c r="F1985" s="1" t="s">
        <v>127</v>
      </c>
      <c r="G1985" s="1" t="s">
        <v>13809</v>
      </c>
      <c r="H1985" s="1" t="s">
        <v>13809</v>
      </c>
      <c r="I1985" s="9">
        <v>44403</v>
      </c>
      <c r="J1985" s="2" t="s">
        <v>109</v>
      </c>
      <c r="K1985" s="2" t="s">
        <v>13809</v>
      </c>
      <c r="L1985" s="9">
        <v>44422</v>
      </c>
      <c r="M1985" s="2" t="s">
        <v>109</v>
      </c>
      <c r="N1985" s="2" t="s">
        <v>13809</v>
      </c>
      <c r="O1985" s="2" t="s">
        <v>110</v>
      </c>
      <c r="P1985" s="2" t="s">
        <v>111</v>
      </c>
      <c r="S1985" s="2" t="s">
        <v>112</v>
      </c>
      <c r="T1985" s="2" t="s">
        <v>111</v>
      </c>
      <c r="U1985" s="2" t="b">
        <v>1</v>
      </c>
      <c r="V1985" s="2" t="s">
        <v>6464</v>
      </c>
      <c r="W1985" s="1" t="s">
        <v>112</v>
      </c>
      <c r="X1985" s="1" t="s">
        <v>114</v>
      </c>
      <c r="Y1985" s="2" t="s">
        <v>112</v>
      </c>
      <c r="AA1985" s="2" t="s">
        <v>112</v>
      </c>
      <c r="AB1985" s="2">
        <v>0</v>
      </c>
      <c r="AC1985" s="1" t="s">
        <v>111</v>
      </c>
      <c r="AF1985" s="1" t="s">
        <v>111</v>
      </c>
      <c r="AJ1985" s="1" t="s">
        <v>115</v>
      </c>
      <c r="AK1985" s="1" t="s">
        <v>291</v>
      </c>
      <c r="AN1985" s="1" t="s">
        <v>7151</v>
      </c>
      <c r="AO1985" s="1" t="s">
        <v>117</v>
      </c>
      <c r="AU1985" s="1" t="s">
        <v>132</v>
      </c>
      <c r="AZ1985" s="1" t="s">
        <v>120</v>
      </c>
      <c r="BA1985" s="1">
        <v>852</v>
      </c>
      <c r="BG1985" s="1">
        <v>38.1</v>
      </c>
      <c r="BH1985" s="1">
        <v>52</v>
      </c>
      <c r="BJ1985" s="1" t="s">
        <v>112</v>
      </c>
      <c r="BK1985" s="1" t="s">
        <v>112</v>
      </c>
      <c r="BL1985" s="1" t="s">
        <v>2243</v>
      </c>
      <c r="BQ1985" s="1" t="s">
        <v>121</v>
      </c>
      <c r="BR1985" s="1" t="s">
        <v>122</v>
      </c>
      <c r="BS1985" s="1" t="s">
        <v>112</v>
      </c>
      <c r="BV1985" s="9">
        <v>44427</v>
      </c>
      <c r="BW1985" s="34" t="s">
        <v>7152</v>
      </c>
      <c r="BX1985" s="2" t="s">
        <v>111</v>
      </c>
      <c r="BY1985" s="2" t="s">
        <v>153</v>
      </c>
      <c r="BZ1985" s="2" t="s">
        <v>124</v>
      </c>
      <c r="CA1985" s="2">
        <v>2</v>
      </c>
      <c r="CB1985" s="1" t="s">
        <v>199</v>
      </c>
      <c r="CC1985" s="2" t="s">
        <v>126</v>
      </c>
      <c r="CD1985" s="1" t="b">
        <f t="shared" si="1051"/>
        <v>1</v>
      </c>
      <c r="CE1985" s="1" t="b">
        <f t="shared" si="1061"/>
        <v>1</v>
      </c>
      <c r="CF1985" s="1" t="b">
        <f t="shared" si="1031"/>
        <v>0</v>
      </c>
      <c r="CG1985" s="1" t="b">
        <f t="shared" si="1032"/>
        <v>1</v>
      </c>
      <c r="CH1985" s="1" t="b">
        <f t="shared" si="1033"/>
        <v>0</v>
      </c>
      <c r="CI1985" s="1" t="b">
        <f t="shared" si="1034"/>
        <v>0</v>
      </c>
      <c r="CJ1985" s="1" t="b">
        <f t="shared" si="1035"/>
        <v>0</v>
      </c>
      <c r="CK1985" s="1" t="b">
        <f t="shared" si="1036"/>
        <v>0</v>
      </c>
      <c r="CL1985" s="1" t="b">
        <f t="shared" si="1037"/>
        <v>0</v>
      </c>
      <c r="CM1985" s="1" t="b">
        <f t="shared" si="1038"/>
        <v>0</v>
      </c>
      <c r="CN1985" s="1" t="b">
        <f t="shared" si="1039"/>
        <v>0</v>
      </c>
      <c r="CO1985" s="2" t="b">
        <f t="shared" si="1040"/>
        <v>1</v>
      </c>
      <c r="CP1985" s="2" t="b">
        <f t="shared" si="1041"/>
        <v>1</v>
      </c>
      <c r="CQ1985" s="2" t="b">
        <f t="shared" si="1042"/>
        <v>0</v>
      </c>
      <c r="CR1985" s="6" t="str">
        <f t="shared" si="1043"/>
        <v>Male</v>
      </c>
      <c r="CS1985" s="7">
        <f t="shared" si="1044"/>
        <v>1</v>
      </c>
      <c r="CT1985" s="7">
        <f t="shared" si="1045"/>
        <v>0</v>
      </c>
      <c r="CU1985" s="7">
        <f t="shared" si="1046"/>
        <v>0</v>
      </c>
      <c r="CV1985" s="7">
        <f t="shared" si="1047"/>
        <v>1</v>
      </c>
      <c r="CW1985" s="7">
        <f t="shared" si="1057"/>
        <v>0</v>
      </c>
      <c r="CX1985" s="1" t="b">
        <f t="shared" si="1058"/>
        <v>1</v>
      </c>
      <c r="CY1985" s="1" t="b">
        <f t="shared" si="1059"/>
        <v>0</v>
      </c>
      <c r="DG1985" s="1" t="b">
        <f t="shared" si="1062"/>
        <v>1</v>
      </c>
    </row>
    <row r="1986" spans="2:111" ht="101.5" x14ac:dyDescent="0.35">
      <c r="B1986" s="1" t="s">
        <v>13809</v>
      </c>
      <c r="C1986" s="9">
        <v>44428</v>
      </c>
      <c r="D1986" s="10" t="s">
        <v>13809</v>
      </c>
      <c r="E1986" s="1">
        <v>35</v>
      </c>
      <c r="F1986" s="1" t="s">
        <v>127</v>
      </c>
      <c r="G1986" s="1" t="s">
        <v>13809</v>
      </c>
      <c r="H1986" s="1" t="s">
        <v>13809</v>
      </c>
      <c r="I1986" s="9">
        <v>44401</v>
      </c>
      <c r="J1986" s="2" t="s">
        <v>109</v>
      </c>
      <c r="K1986" s="2" t="s">
        <v>13809</v>
      </c>
      <c r="N1986" s="2" t="s">
        <v>13809</v>
      </c>
      <c r="O1986" s="2" t="s">
        <v>110</v>
      </c>
      <c r="P1986" s="2" t="s">
        <v>111</v>
      </c>
      <c r="S1986" s="2" t="s">
        <v>112</v>
      </c>
      <c r="T1986" s="2" t="s">
        <v>111</v>
      </c>
      <c r="U1986" s="2" t="b">
        <v>1</v>
      </c>
      <c r="V1986" s="2" t="s">
        <v>113</v>
      </c>
      <c r="W1986" s="1" t="s">
        <v>112</v>
      </c>
      <c r="X1986" s="1" t="s">
        <v>138</v>
      </c>
      <c r="Y1986" s="2" t="s">
        <v>112</v>
      </c>
      <c r="Z1986" s="2" t="s">
        <v>112</v>
      </c>
      <c r="AB1986" s="2">
        <v>3</v>
      </c>
      <c r="AC1986" s="1" t="s">
        <v>111</v>
      </c>
      <c r="AF1986" s="1" t="s">
        <v>111</v>
      </c>
      <c r="AJ1986" s="1" t="s">
        <v>115</v>
      </c>
      <c r="AK1986" s="1" t="s">
        <v>150</v>
      </c>
      <c r="AO1986" s="1" t="s">
        <v>221</v>
      </c>
      <c r="AS1986" s="1" t="s">
        <v>118</v>
      </c>
      <c r="AZ1986" s="1" t="s">
        <v>179</v>
      </c>
      <c r="BA1986" s="1" t="s">
        <v>7153</v>
      </c>
      <c r="BG1986" s="1" t="s">
        <v>7154</v>
      </c>
      <c r="BJ1986" s="1" t="s">
        <v>111</v>
      </c>
      <c r="BN1986" s="1" t="s">
        <v>112</v>
      </c>
      <c r="BO1986" s="1" t="s">
        <v>148</v>
      </c>
      <c r="BP1986" s="1" t="s">
        <v>7155</v>
      </c>
      <c r="BQ1986" s="1" t="s">
        <v>121</v>
      </c>
      <c r="BR1986" s="1" t="s">
        <v>122</v>
      </c>
      <c r="BS1986" s="1" t="s">
        <v>112</v>
      </c>
      <c r="BV1986" s="9">
        <v>44428</v>
      </c>
      <c r="BW1986" s="34" t="s">
        <v>14622</v>
      </c>
      <c r="BX1986" s="2" t="s">
        <v>111</v>
      </c>
      <c r="BY1986" s="2" t="s">
        <v>174</v>
      </c>
      <c r="BZ1986" s="2" t="s">
        <v>124</v>
      </c>
      <c r="CA1986" s="2">
        <v>1</v>
      </c>
      <c r="CB1986" s="1" t="s">
        <v>256</v>
      </c>
      <c r="CC1986" s="2" t="s">
        <v>113</v>
      </c>
      <c r="CD1986" s="1" t="b">
        <f t="shared" si="1051"/>
        <v>0</v>
      </c>
      <c r="CE1986" s="1" t="b">
        <f t="shared" si="1061"/>
        <v>0</v>
      </c>
      <c r="CF1986" s="1" t="b">
        <f t="shared" si="1031"/>
        <v>0</v>
      </c>
      <c r="CG1986" s="1" t="b">
        <f t="shared" si="1032"/>
        <v>0</v>
      </c>
      <c r="CH1986" s="1" t="b">
        <f t="shared" si="1033"/>
        <v>0</v>
      </c>
      <c r="CI1986" s="1" t="b">
        <f t="shared" si="1034"/>
        <v>0</v>
      </c>
      <c r="CJ1986" s="1" t="b">
        <f t="shared" si="1035"/>
        <v>0</v>
      </c>
      <c r="CK1986" s="1" t="b">
        <f t="shared" si="1036"/>
        <v>1</v>
      </c>
      <c r="CL1986" s="1" t="b">
        <f t="shared" si="1037"/>
        <v>0</v>
      </c>
      <c r="CM1986" s="1" t="b">
        <f t="shared" si="1038"/>
        <v>0</v>
      </c>
      <c r="CN1986" s="1" t="b">
        <f t="shared" si="1039"/>
        <v>0</v>
      </c>
      <c r="CO1986" s="2" t="b">
        <f t="shared" si="1040"/>
        <v>1</v>
      </c>
      <c r="CP1986" s="2" t="b">
        <f t="shared" si="1041"/>
        <v>1</v>
      </c>
      <c r="CQ1986" s="2" t="b">
        <f t="shared" si="1042"/>
        <v>0</v>
      </c>
      <c r="CR1986" s="6" t="str">
        <f t="shared" si="1043"/>
        <v>Male</v>
      </c>
      <c r="CS1986" s="7">
        <f t="shared" si="1044"/>
        <v>1</v>
      </c>
      <c r="CT1986" s="7">
        <f t="shared" si="1045"/>
        <v>0</v>
      </c>
      <c r="CU1986" s="7">
        <f t="shared" si="1046"/>
        <v>0</v>
      </c>
      <c r="CV1986" s="7">
        <f t="shared" si="1047"/>
        <v>0</v>
      </c>
      <c r="CW1986" s="7">
        <f t="shared" si="1057"/>
        <v>0</v>
      </c>
      <c r="CX1986" s="1" t="b">
        <f t="shared" si="1058"/>
        <v>0</v>
      </c>
      <c r="CY1986" s="1" t="b">
        <f t="shared" si="1059"/>
        <v>1</v>
      </c>
      <c r="DG1986" s="1" t="b">
        <f t="shared" si="1062"/>
        <v>0</v>
      </c>
    </row>
    <row r="1987" spans="2:111" ht="43.5" x14ac:dyDescent="0.35">
      <c r="B1987" s="1" t="s">
        <v>13809</v>
      </c>
      <c r="C1987" s="9">
        <v>44428</v>
      </c>
      <c r="D1987" s="10" t="s">
        <v>13809</v>
      </c>
      <c r="E1987" s="1">
        <v>63</v>
      </c>
      <c r="F1987" s="1" t="s">
        <v>127</v>
      </c>
      <c r="G1987" s="1" t="s">
        <v>13809</v>
      </c>
      <c r="H1987" s="1" t="s">
        <v>13809</v>
      </c>
      <c r="I1987" s="9">
        <v>44390</v>
      </c>
      <c r="J1987" s="2" t="s">
        <v>109</v>
      </c>
      <c r="K1987" s="2" t="s">
        <v>13809</v>
      </c>
      <c r="N1987" s="2" t="s">
        <v>13809</v>
      </c>
      <c r="O1987" s="2" t="s">
        <v>110</v>
      </c>
      <c r="P1987" s="2" t="s">
        <v>111</v>
      </c>
      <c r="S1987" s="2" t="s">
        <v>111</v>
      </c>
      <c r="T1987" s="2" t="s">
        <v>112</v>
      </c>
      <c r="U1987" s="2" t="b">
        <v>1</v>
      </c>
      <c r="V1987" s="2" t="s">
        <v>113</v>
      </c>
      <c r="W1987" s="1" t="s">
        <v>112</v>
      </c>
      <c r="X1987" s="1" t="s">
        <v>110</v>
      </c>
      <c r="Y1987" s="2" t="s">
        <v>112</v>
      </c>
      <c r="Z1987" s="2" t="s">
        <v>112</v>
      </c>
      <c r="AA1987" s="2" t="s">
        <v>111</v>
      </c>
      <c r="AB1987" s="2">
        <v>28</v>
      </c>
      <c r="AC1987" s="1" t="s">
        <v>111</v>
      </c>
      <c r="AF1987" s="1" t="s">
        <v>111</v>
      </c>
      <c r="AJ1987" s="1" t="s">
        <v>115</v>
      </c>
      <c r="AK1987" s="1" t="s">
        <v>194</v>
      </c>
      <c r="AN1987" s="1" t="s">
        <v>7156</v>
      </c>
      <c r="AO1987" s="1" t="s">
        <v>117</v>
      </c>
      <c r="AS1987" s="1" t="s">
        <v>229</v>
      </c>
      <c r="AU1987" s="1" t="s">
        <v>197</v>
      </c>
      <c r="AZ1987" s="1" t="s">
        <v>120</v>
      </c>
      <c r="BA1987" s="1">
        <v>2.64</v>
      </c>
      <c r="BG1987" s="1">
        <v>0.4</v>
      </c>
      <c r="BH1987" s="1">
        <v>4</v>
      </c>
      <c r="BJ1987" s="1" t="s">
        <v>112</v>
      </c>
      <c r="BK1987" s="1" t="s">
        <v>112</v>
      </c>
      <c r="BL1987" s="1" t="s">
        <v>142</v>
      </c>
      <c r="BQ1987" s="1" t="s">
        <v>121</v>
      </c>
      <c r="BR1987" s="1" t="s">
        <v>122</v>
      </c>
      <c r="BS1987" s="1" t="s">
        <v>112</v>
      </c>
      <c r="BU1987" s="34" t="s">
        <v>7157</v>
      </c>
      <c r="BV1987" s="9">
        <v>44455</v>
      </c>
      <c r="BW1987" s="34" t="s">
        <v>7158</v>
      </c>
      <c r="BX1987" s="2" t="s">
        <v>112</v>
      </c>
      <c r="BY1987" s="2" t="s">
        <v>123</v>
      </c>
      <c r="BZ1987" s="2" t="s">
        <v>162</v>
      </c>
      <c r="CA1987" s="2" t="s">
        <v>257</v>
      </c>
      <c r="CB1987" s="1" t="s">
        <v>227</v>
      </c>
      <c r="CC1987" s="2" t="s">
        <v>126</v>
      </c>
      <c r="CD1987" s="1" t="b">
        <f t="shared" si="1051"/>
        <v>0</v>
      </c>
      <c r="CE1987" s="1" t="b">
        <f t="shared" si="1061"/>
        <v>0</v>
      </c>
      <c r="CF1987" s="1" t="b">
        <f t="shared" si="1031"/>
        <v>0</v>
      </c>
      <c r="CG1987" s="1" t="b">
        <f t="shared" si="1032"/>
        <v>0</v>
      </c>
      <c r="CH1987" s="1" t="b">
        <f t="shared" si="1033"/>
        <v>0</v>
      </c>
      <c r="CI1987" s="1" t="b">
        <f t="shared" si="1034"/>
        <v>0</v>
      </c>
      <c r="CJ1987" s="1" t="b">
        <f t="shared" si="1035"/>
        <v>0</v>
      </c>
      <c r="CK1987" s="1" t="b">
        <f t="shared" si="1036"/>
        <v>0</v>
      </c>
      <c r="CL1987" s="1" t="b">
        <f t="shared" si="1037"/>
        <v>0</v>
      </c>
      <c r="CM1987" s="1" t="b">
        <f t="shared" si="1038"/>
        <v>1</v>
      </c>
      <c r="CN1987" s="1" t="b">
        <f t="shared" si="1039"/>
        <v>0</v>
      </c>
      <c r="CO1987" s="2" t="b">
        <f t="shared" si="1040"/>
        <v>0</v>
      </c>
      <c r="CP1987" s="2" t="b">
        <f t="shared" si="1041"/>
        <v>0</v>
      </c>
      <c r="CQ1987" s="2" t="b">
        <f t="shared" si="1042"/>
        <v>0</v>
      </c>
      <c r="CR1987" s="6" t="str">
        <f t="shared" si="1043"/>
        <v>Male</v>
      </c>
      <c r="CS1987" s="7">
        <f t="shared" si="1044"/>
        <v>1</v>
      </c>
      <c r="CT1987" s="7">
        <f t="shared" si="1045"/>
        <v>0</v>
      </c>
      <c r="CU1987" s="7">
        <f t="shared" si="1046"/>
        <v>0</v>
      </c>
      <c r="CV1987" s="7">
        <f t="shared" si="1047"/>
        <v>0</v>
      </c>
      <c r="CW1987" s="7">
        <f t="shared" si="1057"/>
        <v>0</v>
      </c>
      <c r="CX1987" s="1" t="b">
        <f t="shared" si="1058"/>
        <v>0</v>
      </c>
      <c r="CY1987" s="1" t="b">
        <f t="shared" si="1059"/>
        <v>0</v>
      </c>
      <c r="DG1987" s="1" t="b">
        <f t="shared" si="1062"/>
        <v>0</v>
      </c>
    </row>
    <row r="1988" spans="2:111" ht="87" x14ac:dyDescent="0.35">
      <c r="B1988" s="1" t="s">
        <v>13809</v>
      </c>
      <c r="C1988" s="9">
        <v>44428</v>
      </c>
      <c r="D1988" s="10" t="s">
        <v>13809</v>
      </c>
      <c r="E1988" s="1">
        <v>41</v>
      </c>
      <c r="F1988" s="1" t="s">
        <v>127</v>
      </c>
      <c r="G1988" s="1" t="s">
        <v>13809</v>
      </c>
      <c r="H1988" s="1" t="s">
        <v>13809</v>
      </c>
      <c r="I1988" s="9">
        <v>44553</v>
      </c>
      <c r="J1988" s="2" t="s">
        <v>128</v>
      </c>
      <c r="K1988" s="2" t="s">
        <v>13809</v>
      </c>
      <c r="L1988" s="9">
        <v>44216</v>
      </c>
      <c r="M1988" s="2" t="s">
        <v>128</v>
      </c>
      <c r="N1988" s="2" t="s">
        <v>13809</v>
      </c>
      <c r="O1988" s="2" t="s">
        <v>110</v>
      </c>
      <c r="P1988" s="2" t="s">
        <v>111</v>
      </c>
      <c r="S1988" s="2" t="s">
        <v>112</v>
      </c>
      <c r="U1988" s="2" t="b">
        <v>1</v>
      </c>
      <c r="V1988" s="2" t="s">
        <v>113</v>
      </c>
      <c r="Y1988" s="2" t="s">
        <v>112</v>
      </c>
      <c r="Z1988" s="2" t="s">
        <v>111</v>
      </c>
      <c r="AA1988" s="2" t="s">
        <v>112</v>
      </c>
      <c r="AB1988" s="2">
        <v>21</v>
      </c>
      <c r="AC1988" s="1" t="s">
        <v>111</v>
      </c>
      <c r="AF1988" s="1" t="s">
        <v>112</v>
      </c>
      <c r="AG1988" s="1" t="s">
        <v>114</v>
      </c>
      <c r="AH1988" s="1" t="s">
        <v>193</v>
      </c>
      <c r="AI1988" s="1" t="s">
        <v>7159</v>
      </c>
      <c r="AK1988" s="1" t="s">
        <v>185</v>
      </c>
      <c r="AO1988" s="1" t="s">
        <v>130</v>
      </c>
      <c r="AU1988" s="1" t="s">
        <v>197</v>
      </c>
      <c r="AZ1988" s="1" t="s">
        <v>155</v>
      </c>
      <c r="BJ1988" s="1" t="s">
        <v>112</v>
      </c>
      <c r="BK1988" s="1" t="s">
        <v>112</v>
      </c>
      <c r="BL1988" s="1" t="s">
        <v>301</v>
      </c>
      <c r="BQ1988" s="1" t="s">
        <v>121</v>
      </c>
      <c r="BR1988" s="1" t="s">
        <v>122</v>
      </c>
      <c r="BS1988" s="1" t="s">
        <v>112</v>
      </c>
      <c r="BU1988" s="34" t="s">
        <v>13937</v>
      </c>
      <c r="BV1988" s="9">
        <v>44455</v>
      </c>
      <c r="BW1988" s="34" t="s">
        <v>14623</v>
      </c>
      <c r="BY1988" s="2" t="s">
        <v>174</v>
      </c>
      <c r="BZ1988" s="2" t="s">
        <v>162</v>
      </c>
      <c r="CA1988" s="2">
        <v>2</v>
      </c>
      <c r="CB1988" s="1" t="s">
        <v>246</v>
      </c>
      <c r="CC1988" s="2" t="s">
        <v>113</v>
      </c>
      <c r="CD1988" s="1" t="b">
        <f t="shared" si="1051"/>
        <v>0</v>
      </c>
      <c r="CE1988" s="1" t="b">
        <f t="shared" si="1061"/>
        <v>0</v>
      </c>
      <c r="CF1988" s="1" t="b">
        <f t="shared" si="1031"/>
        <v>0</v>
      </c>
      <c r="CG1988" s="1" t="b">
        <f t="shared" si="1032"/>
        <v>0</v>
      </c>
      <c r="CH1988" s="1" t="b">
        <f t="shared" si="1033"/>
        <v>0</v>
      </c>
      <c r="CI1988" s="1" t="b">
        <f t="shared" si="1034"/>
        <v>0</v>
      </c>
      <c r="CJ1988" s="1" t="b">
        <f t="shared" si="1035"/>
        <v>0</v>
      </c>
      <c r="CK1988" s="1" t="b">
        <f t="shared" si="1036"/>
        <v>0</v>
      </c>
      <c r="CL1988" s="1" t="b">
        <f t="shared" si="1037"/>
        <v>1</v>
      </c>
      <c r="CM1988" s="1" t="b">
        <f t="shared" si="1038"/>
        <v>0</v>
      </c>
      <c r="CN1988" s="1" t="b">
        <f t="shared" si="1039"/>
        <v>0</v>
      </c>
      <c r="CO1988" s="2" t="b">
        <f t="shared" si="1040"/>
        <v>0</v>
      </c>
      <c r="CP1988" s="2" t="b">
        <f t="shared" si="1041"/>
        <v>0</v>
      </c>
      <c r="CQ1988" s="2" t="b">
        <f t="shared" si="1042"/>
        <v>1</v>
      </c>
      <c r="CR1988" s="6" t="str">
        <f t="shared" si="1043"/>
        <v>Male</v>
      </c>
      <c r="CS1988" s="7">
        <f t="shared" si="1044"/>
        <v>0</v>
      </c>
      <c r="CT1988" s="7">
        <f t="shared" si="1045"/>
        <v>1</v>
      </c>
      <c r="CU1988" s="7">
        <f t="shared" si="1046"/>
        <v>0</v>
      </c>
      <c r="CV1988" s="7">
        <f t="shared" si="1047"/>
        <v>0</v>
      </c>
      <c r="CW1988" s="7">
        <f t="shared" si="1057"/>
        <v>1</v>
      </c>
      <c r="CX1988" s="1" t="b">
        <f t="shared" si="1058"/>
        <v>0</v>
      </c>
      <c r="CY1988" s="1" t="b">
        <f t="shared" si="1059"/>
        <v>0</v>
      </c>
      <c r="DG1988" s="1" t="b">
        <f t="shared" si="1062"/>
        <v>0</v>
      </c>
    </row>
    <row r="1989" spans="2:111" ht="145" x14ac:dyDescent="0.35">
      <c r="B1989" s="1" t="s">
        <v>13809</v>
      </c>
      <c r="C1989" s="9">
        <v>44428</v>
      </c>
      <c r="D1989" s="10" t="s">
        <v>13809</v>
      </c>
      <c r="E1989" s="1">
        <v>67</v>
      </c>
      <c r="F1989" s="1" t="s">
        <v>108</v>
      </c>
      <c r="G1989" s="1" t="s">
        <v>13809</v>
      </c>
      <c r="H1989" s="1" t="s">
        <v>13809</v>
      </c>
      <c r="I1989" s="9">
        <v>44272</v>
      </c>
      <c r="J1989" s="2" t="s">
        <v>109</v>
      </c>
      <c r="K1989" s="2" t="s">
        <v>13809</v>
      </c>
      <c r="L1989" s="9">
        <v>44293</v>
      </c>
      <c r="M1989" s="2" t="s">
        <v>109</v>
      </c>
      <c r="N1989" s="2" t="s">
        <v>13809</v>
      </c>
      <c r="O1989" s="2" t="s">
        <v>110</v>
      </c>
      <c r="P1989" s="2" t="s">
        <v>111</v>
      </c>
      <c r="S1989" s="2" t="s">
        <v>112</v>
      </c>
      <c r="T1989" s="2" t="s">
        <v>111</v>
      </c>
      <c r="U1989" s="2" t="b">
        <f>OR(S1989="yes",T1989="yes")</f>
        <v>1</v>
      </c>
      <c r="V1989" s="2" t="s">
        <v>126</v>
      </c>
      <c r="W1989" s="1" t="s">
        <v>111</v>
      </c>
      <c r="Y1989" s="2" t="s">
        <v>112</v>
      </c>
      <c r="Z1989" s="2" t="s">
        <v>111</v>
      </c>
      <c r="AA1989" s="2" t="s">
        <v>112</v>
      </c>
      <c r="AB1989" s="2">
        <v>0</v>
      </c>
      <c r="AC1989" s="1" t="s">
        <v>111</v>
      </c>
      <c r="AF1989" s="1" t="s">
        <v>111</v>
      </c>
      <c r="AJ1989" s="1" t="s">
        <v>115</v>
      </c>
      <c r="AK1989" s="1" t="s">
        <v>291</v>
      </c>
      <c r="AN1989" s="1" t="s">
        <v>7160</v>
      </c>
      <c r="AO1989" s="1" t="s">
        <v>151</v>
      </c>
      <c r="BJ1989" s="1" t="s">
        <v>112</v>
      </c>
      <c r="BK1989" s="1" t="s">
        <v>112</v>
      </c>
      <c r="BL1989" s="1" t="s">
        <v>180</v>
      </c>
      <c r="BM1989" s="1" t="s">
        <v>7161</v>
      </c>
      <c r="BQ1989" s="1" t="s">
        <v>121</v>
      </c>
      <c r="BR1989" s="1" t="s">
        <v>122</v>
      </c>
      <c r="BS1989" s="1" t="s">
        <v>112</v>
      </c>
      <c r="BU1989" s="34" t="s">
        <v>7162</v>
      </c>
      <c r="BV1989" s="9">
        <v>44476</v>
      </c>
      <c r="BW1989" s="34" t="s">
        <v>7163</v>
      </c>
      <c r="BY1989" s="2" t="s">
        <v>156</v>
      </c>
      <c r="BZ1989" s="2" t="s">
        <v>232</v>
      </c>
      <c r="CB1989" s="1" t="s">
        <v>352</v>
      </c>
      <c r="CD1989" s="1" t="b">
        <f t="shared" si="1051"/>
        <v>0</v>
      </c>
      <c r="CE1989" s="1" t="b">
        <f t="shared" si="1061"/>
        <v>0</v>
      </c>
      <c r="CF1989" s="1" t="b">
        <f t="shared" si="1031"/>
        <v>0</v>
      </c>
      <c r="CG1989" s="1" t="b">
        <f t="shared" si="1032"/>
        <v>0</v>
      </c>
      <c r="CH1989" s="1" t="b">
        <f t="shared" si="1033"/>
        <v>0</v>
      </c>
      <c r="CI1989" s="1" t="b">
        <f t="shared" si="1034"/>
        <v>0</v>
      </c>
      <c r="CJ1989" s="1" t="b">
        <f t="shared" si="1035"/>
        <v>0</v>
      </c>
      <c r="CK1989" s="1" t="b">
        <f t="shared" si="1036"/>
        <v>0</v>
      </c>
      <c r="CL1989" s="1" t="b">
        <f t="shared" si="1037"/>
        <v>0</v>
      </c>
      <c r="CM1989" s="1" t="b">
        <f t="shared" si="1038"/>
        <v>0</v>
      </c>
      <c r="CN1989" s="1" t="b">
        <f t="shared" si="1039"/>
        <v>1</v>
      </c>
      <c r="CO1989" s="2" t="b">
        <f t="shared" si="1040"/>
        <v>1</v>
      </c>
      <c r="CP1989" s="2" t="b">
        <f t="shared" si="1041"/>
        <v>1</v>
      </c>
      <c r="CQ1989" s="2" t="b">
        <f t="shared" si="1042"/>
        <v>0</v>
      </c>
      <c r="CR1989" s="6" t="str">
        <f t="shared" si="1043"/>
        <v>Female</v>
      </c>
      <c r="CS1989" s="7">
        <f t="shared" si="1044"/>
        <v>1</v>
      </c>
      <c r="CT1989" s="7">
        <f t="shared" si="1045"/>
        <v>0</v>
      </c>
      <c r="CU1989" s="7">
        <f t="shared" si="1046"/>
        <v>0</v>
      </c>
      <c r="CV1989" s="7">
        <f t="shared" si="1047"/>
        <v>1</v>
      </c>
      <c r="CW1989" s="7">
        <f t="shared" si="1057"/>
        <v>0</v>
      </c>
      <c r="CX1989" s="1" t="b">
        <f t="shared" si="1058"/>
        <v>0</v>
      </c>
      <c r="CY1989" s="1" t="b">
        <f t="shared" si="1059"/>
        <v>0</v>
      </c>
    </row>
    <row r="1990" spans="2:111" ht="130.5" x14ac:dyDescent="0.35">
      <c r="B1990" s="1" t="s">
        <v>13809</v>
      </c>
      <c r="C1990" s="9">
        <v>44428</v>
      </c>
      <c r="D1990" s="10" t="s">
        <v>13809</v>
      </c>
      <c r="E1990" s="1">
        <v>16</v>
      </c>
      <c r="F1990" s="1" t="s">
        <v>108</v>
      </c>
      <c r="G1990" s="1" t="s">
        <v>13809</v>
      </c>
      <c r="H1990" s="1" t="s">
        <v>13809</v>
      </c>
      <c r="I1990" s="23">
        <v>44423</v>
      </c>
      <c r="J1990" s="2" t="s">
        <v>163</v>
      </c>
      <c r="K1990" s="2" t="s">
        <v>13809</v>
      </c>
      <c r="L1990" s="2" t="s">
        <v>183</v>
      </c>
      <c r="M1990" s="2" t="s">
        <v>163</v>
      </c>
      <c r="N1990" s="2" t="s">
        <v>13809</v>
      </c>
      <c r="O1990" s="2" t="s">
        <v>110</v>
      </c>
      <c r="P1990" s="2" t="s">
        <v>111</v>
      </c>
      <c r="S1990" s="2" t="s">
        <v>112</v>
      </c>
      <c r="T1990" s="2" t="s">
        <v>111</v>
      </c>
      <c r="U1990" s="2" t="b">
        <v>1</v>
      </c>
      <c r="V1990" s="2" t="s">
        <v>113</v>
      </c>
      <c r="W1990" s="1" t="s">
        <v>112</v>
      </c>
      <c r="X1990" s="1" t="s">
        <v>114</v>
      </c>
      <c r="Y1990" s="2" t="s">
        <v>112</v>
      </c>
      <c r="AB1990" s="5">
        <v>1</v>
      </c>
      <c r="AC1990" s="1" t="s">
        <v>111</v>
      </c>
      <c r="AF1990" s="1" t="s">
        <v>111</v>
      </c>
      <c r="AJ1990" s="1" t="s">
        <v>115</v>
      </c>
      <c r="AK1990" s="1" t="s">
        <v>291</v>
      </c>
      <c r="AN1990" s="1" t="s">
        <v>7164</v>
      </c>
      <c r="AO1990" s="1" t="s">
        <v>117</v>
      </c>
      <c r="AU1990" s="1" t="s">
        <v>132</v>
      </c>
      <c r="AZ1990" s="1" t="s">
        <v>155</v>
      </c>
      <c r="BA1990" s="1" t="s">
        <v>7165</v>
      </c>
      <c r="BJ1990" s="1" t="s">
        <v>112</v>
      </c>
      <c r="BK1990" s="1" t="s">
        <v>111</v>
      </c>
      <c r="BQ1990" s="1" t="s">
        <v>121</v>
      </c>
      <c r="BR1990" s="1" t="s">
        <v>122</v>
      </c>
      <c r="BS1990" s="1" t="s">
        <v>112</v>
      </c>
      <c r="BU1990" s="34" t="s">
        <v>7166</v>
      </c>
      <c r="BV1990" s="9">
        <v>44468</v>
      </c>
      <c r="BW1990" s="34" t="s">
        <v>7167</v>
      </c>
      <c r="BY1990" s="2" t="s">
        <v>153</v>
      </c>
      <c r="BZ1990" s="2" t="s">
        <v>162</v>
      </c>
      <c r="CA1990" s="2">
        <v>1</v>
      </c>
      <c r="CB1990" s="1" t="s">
        <v>540</v>
      </c>
      <c r="CC1990" s="2" t="s">
        <v>126</v>
      </c>
      <c r="CD1990" s="1" t="b">
        <f t="shared" si="1051"/>
        <v>1</v>
      </c>
      <c r="CE1990" s="1" t="b">
        <f t="shared" si="1061"/>
        <v>1</v>
      </c>
      <c r="CF1990" s="1" t="b">
        <f t="shared" si="1031"/>
        <v>0</v>
      </c>
      <c r="CG1990" s="1" t="b">
        <f t="shared" si="1032"/>
        <v>0</v>
      </c>
      <c r="CH1990" s="1" t="b">
        <f t="shared" si="1033"/>
        <v>1</v>
      </c>
      <c r="CI1990" s="1" t="b">
        <f t="shared" si="1034"/>
        <v>0</v>
      </c>
      <c r="CJ1990" s="1" t="b">
        <f t="shared" si="1035"/>
        <v>0</v>
      </c>
      <c r="CK1990" s="1" t="b">
        <f t="shared" si="1036"/>
        <v>0</v>
      </c>
      <c r="CL1990" s="1" t="b">
        <f t="shared" si="1037"/>
        <v>0</v>
      </c>
      <c r="CM1990" s="1" t="b">
        <f t="shared" si="1038"/>
        <v>0</v>
      </c>
      <c r="CN1990" s="1" t="b">
        <f t="shared" si="1039"/>
        <v>0</v>
      </c>
      <c r="CO1990" s="2" t="b">
        <f t="shared" si="1040"/>
        <v>1</v>
      </c>
      <c r="CP1990" s="2" t="b">
        <f t="shared" si="1041"/>
        <v>1</v>
      </c>
      <c r="CQ1990" s="2" t="b">
        <f t="shared" si="1042"/>
        <v>0</v>
      </c>
      <c r="CR1990" s="6" t="str">
        <f t="shared" si="1043"/>
        <v>Female</v>
      </c>
      <c r="CS1990" s="7">
        <f t="shared" si="1044"/>
        <v>0</v>
      </c>
      <c r="CT1990" s="7">
        <f t="shared" si="1045"/>
        <v>0</v>
      </c>
      <c r="CU1990" s="7">
        <f t="shared" si="1046"/>
        <v>0</v>
      </c>
      <c r="CV1990" s="7">
        <f t="shared" si="1047"/>
        <v>0</v>
      </c>
      <c r="CW1990" s="7">
        <f t="shared" si="1057"/>
        <v>0</v>
      </c>
      <c r="CX1990" s="1" t="b">
        <f t="shared" si="1058"/>
        <v>1</v>
      </c>
      <c r="CY1990" s="1" t="b">
        <f t="shared" si="1059"/>
        <v>0</v>
      </c>
      <c r="DG1990" s="1" t="b">
        <f t="shared" ref="DG1990:DG1997" si="1063">AND(E1990&gt;4,E1990&lt;18,NOT(E1990=""),NOT(E1990="."))</f>
        <v>1</v>
      </c>
    </row>
    <row r="1991" spans="2:111" ht="29" x14ac:dyDescent="0.35">
      <c r="B1991" s="1" t="s">
        <v>13809</v>
      </c>
      <c r="C1991" s="9">
        <v>44428</v>
      </c>
      <c r="D1991" s="10" t="s">
        <v>13809</v>
      </c>
      <c r="E1991" s="1">
        <v>35</v>
      </c>
      <c r="F1991" s="1" t="s">
        <v>127</v>
      </c>
      <c r="G1991" s="1" t="s">
        <v>13809</v>
      </c>
      <c r="H1991" s="1" t="s">
        <v>13809</v>
      </c>
      <c r="I1991" s="9">
        <v>44414</v>
      </c>
      <c r="J1991" s="2" t="s">
        <v>409</v>
      </c>
      <c r="K1991" s="2" t="s">
        <v>13809</v>
      </c>
      <c r="N1991" s="2" t="s">
        <v>13809</v>
      </c>
      <c r="O1991" s="2" t="s">
        <v>110</v>
      </c>
      <c r="P1991" s="2" t="s">
        <v>111</v>
      </c>
      <c r="S1991" s="2" t="s">
        <v>112</v>
      </c>
      <c r="U1991" s="2" t="b">
        <v>1</v>
      </c>
      <c r="V1991" s="2" t="s">
        <v>113</v>
      </c>
      <c r="W1991" s="1" t="s">
        <v>112</v>
      </c>
      <c r="X1991" s="1" t="s">
        <v>138</v>
      </c>
      <c r="Y1991" s="2" t="s">
        <v>112</v>
      </c>
      <c r="Z1991" s="2" t="s">
        <v>112</v>
      </c>
      <c r="AB1991" s="2">
        <v>2</v>
      </c>
      <c r="AK1991" s="1" t="s">
        <v>129</v>
      </c>
      <c r="AO1991" s="1" t="s">
        <v>117</v>
      </c>
      <c r="AS1991" s="1" t="s">
        <v>229</v>
      </c>
      <c r="AZ1991" s="1" t="s">
        <v>155</v>
      </c>
      <c r="BA1991" s="1" t="s">
        <v>7168</v>
      </c>
      <c r="BJ1991" s="1" t="s">
        <v>111</v>
      </c>
      <c r="BN1991" s="1" t="s">
        <v>112</v>
      </c>
      <c r="BO1991" s="1" t="s">
        <v>148</v>
      </c>
      <c r="BP1991" s="1" t="s">
        <v>355</v>
      </c>
      <c r="BU1991" s="34" t="s">
        <v>7169</v>
      </c>
      <c r="BV1991" s="9">
        <v>44455</v>
      </c>
      <c r="BW1991" s="34" t="s">
        <v>7170</v>
      </c>
      <c r="BZ1991" s="2" t="s">
        <v>162</v>
      </c>
      <c r="CA1991" s="2">
        <v>1</v>
      </c>
      <c r="CB1991" s="1" t="s">
        <v>227</v>
      </c>
      <c r="CC1991" s="2" t="s">
        <v>126</v>
      </c>
      <c r="CD1991" s="1" t="b">
        <f t="shared" si="1051"/>
        <v>0</v>
      </c>
      <c r="CE1991" s="1" t="b">
        <f t="shared" si="1061"/>
        <v>0</v>
      </c>
      <c r="CF1991" s="1" t="b">
        <f t="shared" si="1031"/>
        <v>0</v>
      </c>
      <c r="CG1991" s="1" t="b">
        <f t="shared" si="1032"/>
        <v>0</v>
      </c>
      <c r="CH1991" s="1" t="b">
        <f t="shared" si="1033"/>
        <v>0</v>
      </c>
      <c r="CI1991" s="1" t="b">
        <f t="shared" si="1034"/>
        <v>0</v>
      </c>
      <c r="CJ1991" s="1" t="b">
        <f t="shared" si="1035"/>
        <v>0</v>
      </c>
      <c r="CK1991" s="1" t="b">
        <f t="shared" si="1036"/>
        <v>1</v>
      </c>
      <c r="CL1991" s="1" t="b">
        <f t="shared" si="1037"/>
        <v>0</v>
      </c>
      <c r="CM1991" s="1" t="b">
        <f t="shared" si="1038"/>
        <v>0</v>
      </c>
      <c r="CN1991" s="1" t="b">
        <f t="shared" si="1039"/>
        <v>0</v>
      </c>
      <c r="CO1991" s="2" t="b">
        <f t="shared" si="1040"/>
        <v>1</v>
      </c>
      <c r="CP1991" s="2" t="b">
        <f t="shared" si="1041"/>
        <v>1</v>
      </c>
      <c r="CQ1991" s="2" t="b">
        <f t="shared" si="1042"/>
        <v>0</v>
      </c>
      <c r="CR1991" s="6" t="str">
        <f t="shared" si="1043"/>
        <v>Male</v>
      </c>
      <c r="CS1991" s="7">
        <f t="shared" si="1044"/>
        <v>0</v>
      </c>
      <c r="CT1991" s="7">
        <f t="shared" si="1045"/>
        <v>0</v>
      </c>
      <c r="CU1991" s="7">
        <f t="shared" si="1046"/>
        <v>1</v>
      </c>
      <c r="CV1991" s="7">
        <f t="shared" si="1047"/>
        <v>0</v>
      </c>
      <c r="CW1991" s="7">
        <f t="shared" si="1057"/>
        <v>0</v>
      </c>
      <c r="CX1991" s="1" t="b">
        <f t="shared" si="1058"/>
        <v>0</v>
      </c>
      <c r="CY1991" s="1" t="b">
        <f t="shared" si="1059"/>
        <v>1</v>
      </c>
      <c r="DG1991" s="1" t="b">
        <f t="shared" si="1063"/>
        <v>0</v>
      </c>
    </row>
    <row r="1992" spans="2:111" ht="101.5" x14ac:dyDescent="0.35">
      <c r="B1992" s="1" t="s">
        <v>13809</v>
      </c>
      <c r="C1992" s="9">
        <v>44443</v>
      </c>
      <c r="D1992" s="10" t="s">
        <v>13809</v>
      </c>
      <c r="E1992" s="1">
        <v>15</v>
      </c>
      <c r="F1992" s="1" t="s">
        <v>127</v>
      </c>
      <c r="G1992" s="1" t="s">
        <v>13809</v>
      </c>
      <c r="H1992" s="1" t="s">
        <v>13809</v>
      </c>
      <c r="I1992" s="9">
        <v>44420</v>
      </c>
      <c r="J1992" s="2" t="s">
        <v>109</v>
      </c>
      <c r="K1992" s="2" t="s">
        <v>13809</v>
      </c>
      <c r="N1992" s="2" t="s">
        <v>13809</v>
      </c>
      <c r="O1992" s="2" t="s">
        <v>110</v>
      </c>
      <c r="P1992" s="2" t="s">
        <v>111</v>
      </c>
      <c r="S1992" s="2" t="s">
        <v>111</v>
      </c>
      <c r="T1992" s="2" t="s">
        <v>112</v>
      </c>
      <c r="U1992" s="2" t="b">
        <v>1</v>
      </c>
      <c r="V1992" s="2" t="s">
        <v>113</v>
      </c>
      <c r="W1992" s="1" t="s">
        <v>112</v>
      </c>
      <c r="X1992" s="1" t="s">
        <v>114</v>
      </c>
      <c r="Y1992" s="2" t="s">
        <v>112</v>
      </c>
      <c r="Z1992" s="2" t="s">
        <v>112</v>
      </c>
      <c r="AA1992" s="2" t="s">
        <v>111</v>
      </c>
      <c r="AB1992" s="2">
        <v>1</v>
      </c>
      <c r="AC1992" s="1" t="s">
        <v>111</v>
      </c>
      <c r="AF1992" s="1" t="s">
        <v>111</v>
      </c>
      <c r="AJ1992" s="1" t="s">
        <v>115</v>
      </c>
      <c r="AK1992" s="1" t="s">
        <v>201</v>
      </c>
      <c r="AN1992" s="1" t="s">
        <v>7171</v>
      </c>
      <c r="AO1992" s="1" t="s">
        <v>117</v>
      </c>
      <c r="BA1992" s="21" t="s">
        <v>7172</v>
      </c>
      <c r="BJ1992" s="1" t="s">
        <v>112</v>
      </c>
      <c r="BQ1992" s="1" t="s">
        <v>121</v>
      </c>
      <c r="BR1992" s="1" t="s">
        <v>122</v>
      </c>
      <c r="BU1992" s="34" t="s">
        <v>7173</v>
      </c>
      <c r="BW1992" s="34" t="s">
        <v>14624</v>
      </c>
      <c r="BZ1992" s="2" t="s">
        <v>162</v>
      </c>
      <c r="CA1992" s="2">
        <v>1</v>
      </c>
      <c r="CB1992" s="1" t="s">
        <v>1596</v>
      </c>
      <c r="CC1992" s="2" t="s">
        <v>126</v>
      </c>
      <c r="CD1992" s="1" t="b">
        <v>1</v>
      </c>
      <c r="CE1992" s="1" t="b">
        <f t="shared" si="1061"/>
        <v>1</v>
      </c>
      <c r="CF1992" s="1" t="b">
        <f t="shared" si="1031"/>
        <v>0</v>
      </c>
      <c r="CG1992" s="1" t="b">
        <f t="shared" si="1032"/>
        <v>1</v>
      </c>
      <c r="CH1992" s="1" t="b">
        <f t="shared" si="1033"/>
        <v>0</v>
      </c>
      <c r="CI1992" s="1" t="b">
        <f t="shared" si="1034"/>
        <v>0</v>
      </c>
      <c r="CJ1992" s="1" t="b">
        <f t="shared" si="1035"/>
        <v>0</v>
      </c>
      <c r="CK1992" s="1" t="b">
        <f t="shared" si="1036"/>
        <v>0</v>
      </c>
      <c r="CL1992" s="1" t="b">
        <f t="shared" si="1037"/>
        <v>0</v>
      </c>
      <c r="CM1992" s="1" t="b">
        <f t="shared" si="1038"/>
        <v>0</v>
      </c>
      <c r="CN1992" s="1" t="b">
        <f t="shared" si="1039"/>
        <v>0</v>
      </c>
      <c r="CO1992" s="2" t="b">
        <f t="shared" si="1040"/>
        <v>1</v>
      </c>
      <c r="CP1992" s="2" t="b">
        <f t="shared" si="1041"/>
        <v>1</v>
      </c>
      <c r="CQ1992" s="2" t="b">
        <f t="shared" si="1042"/>
        <v>0</v>
      </c>
      <c r="CR1992" s="6" t="str">
        <f t="shared" si="1043"/>
        <v>Male</v>
      </c>
      <c r="CS1992" s="7">
        <f t="shared" si="1044"/>
        <v>1</v>
      </c>
      <c r="CT1992" s="7">
        <f t="shared" si="1045"/>
        <v>0</v>
      </c>
      <c r="CU1992" s="7">
        <f t="shared" si="1046"/>
        <v>0</v>
      </c>
      <c r="CV1992" s="7">
        <f t="shared" si="1047"/>
        <v>0</v>
      </c>
      <c r="CW1992" s="7">
        <f t="shared" si="1057"/>
        <v>0</v>
      </c>
      <c r="CX1992" s="1" t="b">
        <f t="shared" si="1058"/>
        <v>1</v>
      </c>
      <c r="CY1992" s="1" t="b">
        <f t="shared" si="1059"/>
        <v>0</v>
      </c>
      <c r="DG1992" s="1" t="b">
        <f t="shared" si="1063"/>
        <v>1</v>
      </c>
    </row>
    <row r="1993" spans="2:111" ht="101.5" x14ac:dyDescent="0.35">
      <c r="B1993" s="1" t="s">
        <v>13809</v>
      </c>
      <c r="C1993" s="9">
        <v>44428</v>
      </c>
      <c r="D1993" s="10" t="s">
        <v>13809</v>
      </c>
      <c r="E1993" s="1">
        <v>54</v>
      </c>
      <c r="F1993" s="1" t="s">
        <v>108</v>
      </c>
      <c r="G1993" s="1" t="s">
        <v>13809</v>
      </c>
      <c r="H1993" s="1" t="s">
        <v>13809</v>
      </c>
      <c r="I1993" s="9">
        <v>44420</v>
      </c>
      <c r="J1993" s="2" t="s">
        <v>128</v>
      </c>
      <c r="K1993" s="2" t="s">
        <v>13809</v>
      </c>
      <c r="L1993" s="9">
        <v>44448</v>
      </c>
      <c r="M1993" s="2" t="s">
        <v>409</v>
      </c>
      <c r="N1993" s="2" t="s">
        <v>13809</v>
      </c>
      <c r="O1993" s="2" t="s">
        <v>110</v>
      </c>
      <c r="P1993" s="2" t="s">
        <v>111</v>
      </c>
      <c r="S1993" s="2" t="s">
        <v>111</v>
      </c>
      <c r="T1993" s="2" t="s">
        <v>112</v>
      </c>
      <c r="U1993" s="2" t="b">
        <v>1</v>
      </c>
      <c r="V1993" s="2" t="s">
        <v>126</v>
      </c>
      <c r="W1993" s="1" t="s">
        <v>111</v>
      </c>
      <c r="Y1993" s="2" t="s">
        <v>112</v>
      </c>
      <c r="Z1993" s="2" t="s">
        <v>112</v>
      </c>
      <c r="AA1993" s="2" t="s">
        <v>111</v>
      </c>
      <c r="AB1993" s="2" t="s">
        <v>7174</v>
      </c>
      <c r="AC1993" s="1" t="s">
        <v>112</v>
      </c>
      <c r="AD1993" s="1" t="s">
        <v>192</v>
      </c>
      <c r="AE1993" s="1" t="s">
        <v>7175</v>
      </c>
      <c r="AF1993" s="1" t="s">
        <v>112</v>
      </c>
      <c r="AG1993" s="1" t="s">
        <v>138</v>
      </c>
      <c r="AH1993" s="1" t="s">
        <v>193</v>
      </c>
      <c r="AI1993" s="1" t="s">
        <v>7176</v>
      </c>
      <c r="AJ1993" s="1" t="s">
        <v>115</v>
      </c>
      <c r="AK1993" s="1" t="s">
        <v>201</v>
      </c>
      <c r="AN1993" s="1" t="s">
        <v>7177</v>
      </c>
      <c r="BJ1993" s="1" t="s">
        <v>111</v>
      </c>
      <c r="BN1993" s="1" t="s">
        <v>112</v>
      </c>
      <c r="BO1993" s="1" t="s">
        <v>148</v>
      </c>
      <c r="BP1993" s="1" t="s">
        <v>7178</v>
      </c>
      <c r="BU1993" s="34" t="s">
        <v>5113</v>
      </c>
      <c r="BV1993" s="9">
        <v>44460</v>
      </c>
      <c r="BW1993" s="34" t="s">
        <v>7179</v>
      </c>
      <c r="BY1993" s="2" t="s">
        <v>153</v>
      </c>
      <c r="BZ1993" s="2" t="s">
        <v>124</v>
      </c>
      <c r="CB1993" s="1" t="s">
        <v>149</v>
      </c>
      <c r="CD1993" s="1" t="b">
        <f t="shared" ref="CD1993:CD2006" si="1064">AND(E1993&lt;30,NOT(E1993="."),NOT(E1993=""))</f>
        <v>0</v>
      </c>
      <c r="CE1993" s="1" t="b">
        <f t="shared" si="1061"/>
        <v>0</v>
      </c>
      <c r="CF1993" s="1" t="b">
        <f t="shared" si="1031"/>
        <v>0</v>
      </c>
      <c r="CG1993" s="1" t="b">
        <f t="shared" si="1032"/>
        <v>0</v>
      </c>
      <c r="CH1993" s="1" t="b">
        <f t="shared" si="1033"/>
        <v>0</v>
      </c>
      <c r="CI1993" s="1" t="b">
        <f t="shared" si="1034"/>
        <v>0</v>
      </c>
      <c r="CJ1993" s="1" t="b">
        <f t="shared" si="1035"/>
        <v>0</v>
      </c>
      <c r="CK1993" s="1" t="b">
        <f t="shared" si="1036"/>
        <v>0</v>
      </c>
      <c r="CL1993" s="1" t="b">
        <f t="shared" si="1037"/>
        <v>0</v>
      </c>
      <c r="CM1993" s="1" t="b">
        <f t="shared" si="1038"/>
        <v>1</v>
      </c>
      <c r="CN1993" s="1" t="b">
        <f t="shared" si="1039"/>
        <v>0</v>
      </c>
      <c r="CO1993" s="2" t="b">
        <f t="shared" si="1040"/>
        <v>0</v>
      </c>
      <c r="CP1993" s="2" t="b">
        <f t="shared" si="1041"/>
        <v>0</v>
      </c>
      <c r="CQ1993" s="2" t="b">
        <f t="shared" si="1042"/>
        <v>0</v>
      </c>
      <c r="CR1993" s="6" t="str">
        <f t="shared" si="1043"/>
        <v>Female</v>
      </c>
      <c r="CS1993" s="7">
        <f t="shared" si="1044"/>
        <v>0</v>
      </c>
      <c r="CT1993" s="7">
        <f t="shared" si="1045"/>
        <v>1</v>
      </c>
      <c r="CU1993" s="7">
        <f t="shared" si="1046"/>
        <v>0</v>
      </c>
      <c r="CV1993" s="7">
        <f t="shared" si="1047"/>
        <v>0</v>
      </c>
      <c r="CW1993" s="7">
        <f t="shared" si="1057"/>
        <v>0</v>
      </c>
      <c r="CX1993" s="1" t="b">
        <f t="shared" si="1058"/>
        <v>0</v>
      </c>
      <c r="CY1993" s="1" t="b">
        <f t="shared" si="1059"/>
        <v>0</v>
      </c>
      <c r="DG1993" s="1" t="b">
        <f t="shared" si="1063"/>
        <v>0</v>
      </c>
    </row>
    <row r="1994" spans="2:111" ht="145" x14ac:dyDescent="0.35">
      <c r="B1994" s="1" t="s">
        <v>13809</v>
      </c>
      <c r="C1994" s="9">
        <v>44428</v>
      </c>
      <c r="D1994" s="10" t="s">
        <v>13809</v>
      </c>
      <c r="E1994" s="1">
        <v>32</v>
      </c>
      <c r="F1994" s="1" t="s">
        <v>108</v>
      </c>
      <c r="G1994" s="1" t="s">
        <v>13809</v>
      </c>
      <c r="H1994" s="1" t="s">
        <v>13809</v>
      </c>
      <c r="I1994" s="9">
        <v>44209</v>
      </c>
      <c r="J1994" s="2" t="s">
        <v>109</v>
      </c>
      <c r="K1994" s="2" t="s">
        <v>13809</v>
      </c>
      <c r="L1994" s="9">
        <v>44230</v>
      </c>
      <c r="M1994" s="2" t="s">
        <v>109</v>
      </c>
      <c r="N1994" s="2" t="s">
        <v>13809</v>
      </c>
      <c r="O1994" s="2" t="s">
        <v>110</v>
      </c>
      <c r="P1994" s="2" t="s">
        <v>111</v>
      </c>
      <c r="S1994" s="2" t="s">
        <v>111</v>
      </c>
      <c r="T1994" s="2" t="s">
        <v>112</v>
      </c>
      <c r="U1994" s="2" t="b">
        <v>1</v>
      </c>
      <c r="V1994" s="2" t="s">
        <v>113</v>
      </c>
      <c r="W1994" s="1" t="s">
        <v>112</v>
      </c>
      <c r="X1994" s="1" t="s">
        <v>110</v>
      </c>
      <c r="Y1994" s="2" t="s">
        <v>111</v>
      </c>
      <c r="AK1994" s="1" t="s">
        <v>201</v>
      </c>
      <c r="AN1994" s="1" t="s">
        <v>7180</v>
      </c>
      <c r="AO1994" s="1" t="s">
        <v>130</v>
      </c>
      <c r="AP1994" s="11" t="s">
        <v>7181</v>
      </c>
      <c r="BJ1994" s="1" t="s">
        <v>112</v>
      </c>
      <c r="BK1994" s="1" t="s">
        <v>112</v>
      </c>
      <c r="BQ1994" s="1" t="s">
        <v>121</v>
      </c>
      <c r="BS1994" s="1" t="s">
        <v>111</v>
      </c>
      <c r="BU1994" s="34" t="s">
        <v>7182</v>
      </c>
      <c r="BV1994" s="9">
        <v>44428</v>
      </c>
      <c r="BW1994" s="34" t="s">
        <v>14625</v>
      </c>
      <c r="BZ1994" s="2" t="s">
        <v>232</v>
      </c>
      <c r="CA1994" s="2">
        <v>2</v>
      </c>
      <c r="CB1994" s="1" t="s">
        <v>227</v>
      </c>
      <c r="CC1994" s="2" t="s">
        <v>126</v>
      </c>
      <c r="CD1994" s="1" t="b">
        <f t="shared" si="1064"/>
        <v>0</v>
      </c>
      <c r="CE1994" s="1" t="b">
        <f t="shared" si="1061"/>
        <v>0</v>
      </c>
      <c r="CF1994" s="1" t="b">
        <f t="shared" si="1031"/>
        <v>0</v>
      </c>
      <c r="CG1994" s="1" t="b">
        <f t="shared" si="1032"/>
        <v>0</v>
      </c>
      <c r="CH1994" s="1" t="b">
        <f t="shared" si="1033"/>
        <v>0</v>
      </c>
      <c r="CI1994" s="1" t="b">
        <f t="shared" si="1034"/>
        <v>0</v>
      </c>
      <c r="CJ1994" s="1" t="b">
        <f t="shared" si="1035"/>
        <v>0</v>
      </c>
      <c r="CK1994" s="1" t="b">
        <f t="shared" si="1036"/>
        <v>1</v>
      </c>
      <c r="CL1994" s="1" t="b">
        <f t="shared" si="1037"/>
        <v>0</v>
      </c>
      <c r="CM1994" s="1" t="b">
        <f t="shared" si="1038"/>
        <v>0</v>
      </c>
      <c r="CN1994" s="1" t="b">
        <f t="shared" si="1039"/>
        <v>0</v>
      </c>
      <c r="CO1994" s="2" t="b">
        <f t="shared" si="1040"/>
        <v>0</v>
      </c>
      <c r="CP1994" s="2" t="b">
        <f t="shared" si="1041"/>
        <v>0</v>
      </c>
      <c r="CQ1994" s="2" t="b">
        <f t="shared" si="1042"/>
        <v>0</v>
      </c>
      <c r="CR1994" s="6" t="str">
        <f t="shared" si="1043"/>
        <v>Female</v>
      </c>
      <c r="CS1994" s="7">
        <f t="shared" si="1044"/>
        <v>1</v>
      </c>
      <c r="CT1994" s="7">
        <f t="shared" si="1045"/>
        <v>0</v>
      </c>
      <c r="CU1994" s="7">
        <f t="shared" si="1046"/>
        <v>0</v>
      </c>
      <c r="CV1994" s="7">
        <f t="shared" si="1047"/>
        <v>1</v>
      </c>
      <c r="CW1994" s="7">
        <f t="shared" si="1057"/>
        <v>0</v>
      </c>
      <c r="CX1994" s="1" t="b">
        <f t="shared" si="1058"/>
        <v>0</v>
      </c>
      <c r="CY1994" s="1" t="b">
        <f t="shared" si="1059"/>
        <v>1</v>
      </c>
      <c r="DG1994" s="1" t="b">
        <f t="shared" si="1063"/>
        <v>0</v>
      </c>
    </row>
    <row r="1995" spans="2:111" ht="58" x14ac:dyDescent="0.35">
      <c r="B1995" s="1" t="s">
        <v>13809</v>
      </c>
      <c r="C1995" s="9">
        <v>44428</v>
      </c>
      <c r="D1995" s="10" t="s">
        <v>13809</v>
      </c>
      <c r="E1995" s="1">
        <v>59</v>
      </c>
      <c r="F1995" s="1" t="s">
        <v>108</v>
      </c>
      <c r="G1995" s="1" t="s">
        <v>13809</v>
      </c>
      <c r="H1995" s="1" t="s">
        <v>13809</v>
      </c>
      <c r="I1995" s="9">
        <v>44291</v>
      </c>
      <c r="J1995" s="2" t="s">
        <v>109</v>
      </c>
      <c r="K1995" s="2" t="s">
        <v>13809</v>
      </c>
      <c r="L1995" s="9">
        <v>44312</v>
      </c>
      <c r="M1995" s="2" t="s">
        <v>109</v>
      </c>
      <c r="N1995" s="2" t="s">
        <v>13809</v>
      </c>
      <c r="O1995" s="2" t="s">
        <v>110</v>
      </c>
      <c r="P1995" s="2" t="s">
        <v>111</v>
      </c>
      <c r="S1995" s="2" t="s">
        <v>112</v>
      </c>
      <c r="U1995" s="2" t="b">
        <f>OR(S1995="yes",T1995="yes")</f>
        <v>1</v>
      </c>
      <c r="V1995" s="2" t="s">
        <v>126</v>
      </c>
      <c r="Y1995" s="2" t="s">
        <v>112</v>
      </c>
      <c r="Z1995" s="2" t="s">
        <v>111</v>
      </c>
      <c r="AA1995" s="2" t="s">
        <v>112</v>
      </c>
      <c r="AB1995" s="2">
        <v>0</v>
      </c>
      <c r="AC1995" s="1" t="s">
        <v>111</v>
      </c>
      <c r="AF1995" s="1" t="s">
        <v>111</v>
      </c>
      <c r="AH1995" s="1" t="s">
        <v>7183</v>
      </c>
      <c r="AI1995" s="1" t="s">
        <v>7184</v>
      </c>
      <c r="AK1995" s="1" t="s">
        <v>129</v>
      </c>
      <c r="BW1995" s="34" t="s">
        <v>14626</v>
      </c>
      <c r="BZ1995" s="2" t="s">
        <v>232</v>
      </c>
      <c r="CA1995" s="2">
        <v>2</v>
      </c>
      <c r="CB1995" s="1" t="s">
        <v>1596</v>
      </c>
      <c r="CD1995" s="1" t="b">
        <f t="shared" si="1064"/>
        <v>0</v>
      </c>
      <c r="CE1995" s="1" t="b">
        <f t="shared" si="1061"/>
        <v>0</v>
      </c>
      <c r="CF1995" s="1" t="b">
        <f t="shared" si="1031"/>
        <v>0</v>
      </c>
      <c r="CG1995" s="1" t="b">
        <f t="shared" si="1032"/>
        <v>0</v>
      </c>
      <c r="CH1995" s="1" t="b">
        <f t="shared" si="1033"/>
        <v>0</v>
      </c>
      <c r="CI1995" s="1" t="b">
        <f t="shared" si="1034"/>
        <v>0</v>
      </c>
      <c r="CJ1995" s="1" t="b">
        <f t="shared" si="1035"/>
        <v>0</v>
      </c>
      <c r="CK1995" s="1" t="b">
        <f t="shared" si="1036"/>
        <v>0</v>
      </c>
      <c r="CL1995" s="1" t="b">
        <f t="shared" si="1037"/>
        <v>0</v>
      </c>
      <c r="CM1995" s="1" t="b">
        <f t="shared" si="1038"/>
        <v>1</v>
      </c>
      <c r="CN1995" s="1" t="b">
        <f t="shared" si="1039"/>
        <v>0</v>
      </c>
      <c r="CO1995" s="2" t="b">
        <f t="shared" si="1040"/>
        <v>1</v>
      </c>
      <c r="CP1995" s="2" t="b">
        <f t="shared" si="1041"/>
        <v>1</v>
      </c>
      <c r="CQ1995" s="2" t="b">
        <f t="shared" si="1042"/>
        <v>0</v>
      </c>
      <c r="CR1995" s="6" t="str">
        <f t="shared" si="1043"/>
        <v>Female</v>
      </c>
      <c r="CS1995" s="7">
        <f t="shared" si="1044"/>
        <v>1</v>
      </c>
      <c r="CT1995" s="7">
        <f t="shared" si="1045"/>
        <v>0</v>
      </c>
      <c r="CU1995" s="7">
        <f t="shared" si="1046"/>
        <v>0</v>
      </c>
      <c r="CV1995" s="7">
        <f t="shared" si="1047"/>
        <v>1</v>
      </c>
      <c r="CW1995" s="7">
        <f t="shared" si="1057"/>
        <v>0</v>
      </c>
      <c r="CX1995" s="1" t="b">
        <f t="shared" si="1058"/>
        <v>0</v>
      </c>
      <c r="CY1995" s="1" t="b">
        <f t="shared" si="1059"/>
        <v>0</v>
      </c>
      <c r="DG1995" s="1" t="b">
        <f t="shared" si="1063"/>
        <v>0</v>
      </c>
    </row>
    <row r="1996" spans="2:111" ht="116" x14ac:dyDescent="0.35">
      <c r="B1996" s="1" t="s">
        <v>13809</v>
      </c>
      <c r="C1996" s="9">
        <v>44428</v>
      </c>
      <c r="D1996" s="10" t="s">
        <v>13809</v>
      </c>
      <c r="E1996" s="1">
        <v>15</v>
      </c>
      <c r="F1996" s="1" t="s">
        <v>108</v>
      </c>
      <c r="G1996" s="1" t="s">
        <v>13809</v>
      </c>
      <c r="H1996" s="1" t="s">
        <v>13809</v>
      </c>
      <c r="I1996" s="2" t="s">
        <v>183</v>
      </c>
      <c r="J1996" s="2" t="s">
        <v>109</v>
      </c>
      <c r="K1996" s="2" t="s">
        <v>13809</v>
      </c>
      <c r="L1996" s="9">
        <v>44422</v>
      </c>
      <c r="M1996" s="2" t="s">
        <v>109</v>
      </c>
      <c r="N1996" s="2" t="s">
        <v>13809</v>
      </c>
      <c r="O1996" s="2" t="s">
        <v>110</v>
      </c>
      <c r="P1996" s="2" t="s">
        <v>111</v>
      </c>
      <c r="S1996" s="2" t="s">
        <v>112</v>
      </c>
      <c r="T1996" s="2" t="s">
        <v>111</v>
      </c>
      <c r="U1996" s="2" t="b">
        <v>1</v>
      </c>
      <c r="V1996" s="2" t="s">
        <v>113</v>
      </c>
      <c r="W1996" s="1" t="s">
        <v>112</v>
      </c>
      <c r="X1996" s="1" t="s">
        <v>114</v>
      </c>
      <c r="Y1996" s="2" t="s">
        <v>112</v>
      </c>
      <c r="Z1996" s="2" t="s">
        <v>111</v>
      </c>
      <c r="AA1996" s="2" t="s">
        <v>112</v>
      </c>
      <c r="AB1996" s="2">
        <v>3</v>
      </c>
      <c r="AC1996" s="1" t="s">
        <v>111</v>
      </c>
      <c r="AF1996" s="1" t="s">
        <v>111</v>
      </c>
      <c r="AJ1996" s="1" t="s">
        <v>115</v>
      </c>
      <c r="AK1996" s="1" t="s">
        <v>129</v>
      </c>
      <c r="AO1996" s="1" t="s">
        <v>117</v>
      </c>
      <c r="AU1996" s="1" t="s">
        <v>132</v>
      </c>
      <c r="AZ1996" s="1" t="s">
        <v>179</v>
      </c>
      <c r="BA1996" s="1" t="s">
        <v>7185</v>
      </c>
      <c r="BG1996" s="1">
        <v>1.8</v>
      </c>
      <c r="BJ1996" s="1" t="s">
        <v>112</v>
      </c>
      <c r="BK1996" s="1" t="s">
        <v>112</v>
      </c>
      <c r="BL1996" s="1" t="s">
        <v>2243</v>
      </c>
      <c r="BQ1996" s="1" t="s">
        <v>121</v>
      </c>
      <c r="BR1996" s="1" t="s">
        <v>122</v>
      </c>
      <c r="BS1996" s="1" t="s">
        <v>112</v>
      </c>
      <c r="BU1996" s="34" t="s">
        <v>7186</v>
      </c>
      <c r="BV1996" s="9">
        <v>44442</v>
      </c>
      <c r="BW1996" s="34" t="s">
        <v>7187</v>
      </c>
      <c r="BY1996" s="2" t="s">
        <v>156</v>
      </c>
      <c r="BZ1996" s="2" t="s">
        <v>124</v>
      </c>
      <c r="CA1996" s="2">
        <v>2</v>
      </c>
      <c r="CB1996" s="1" t="s">
        <v>505</v>
      </c>
      <c r="CC1996" s="2" t="s">
        <v>126</v>
      </c>
      <c r="CD1996" s="1" t="b">
        <f t="shared" si="1064"/>
        <v>1</v>
      </c>
      <c r="CE1996" s="1" t="b">
        <f t="shared" si="1061"/>
        <v>1</v>
      </c>
      <c r="CF1996" s="1" t="b">
        <f t="shared" si="1031"/>
        <v>0</v>
      </c>
      <c r="CG1996" s="1" t="b">
        <f t="shared" si="1032"/>
        <v>1</v>
      </c>
      <c r="CH1996" s="1" t="b">
        <f t="shared" si="1033"/>
        <v>0</v>
      </c>
      <c r="CI1996" s="1" t="b">
        <f t="shared" si="1034"/>
        <v>0</v>
      </c>
      <c r="CJ1996" s="1" t="b">
        <f t="shared" si="1035"/>
        <v>0</v>
      </c>
      <c r="CK1996" s="1" t="b">
        <f t="shared" si="1036"/>
        <v>0</v>
      </c>
      <c r="CL1996" s="1" t="b">
        <f t="shared" si="1037"/>
        <v>0</v>
      </c>
      <c r="CM1996" s="1" t="b">
        <f t="shared" si="1038"/>
        <v>0</v>
      </c>
      <c r="CN1996" s="1" t="b">
        <f t="shared" si="1039"/>
        <v>0</v>
      </c>
      <c r="CO1996" s="2" t="b">
        <f t="shared" si="1040"/>
        <v>1</v>
      </c>
      <c r="CP1996" s="2" t="b">
        <f t="shared" si="1041"/>
        <v>1</v>
      </c>
      <c r="CQ1996" s="2" t="b">
        <f t="shared" si="1042"/>
        <v>0</v>
      </c>
      <c r="CR1996" s="6" t="str">
        <f t="shared" si="1043"/>
        <v>Female</v>
      </c>
      <c r="CS1996" s="7">
        <f t="shared" si="1044"/>
        <v>1</v>
      </c>
      <c r="CT1996" s="7">
        <f t="shared" si="1045"/>
        <v>0</v>
      </c>
      <c r="CU1996" s="7">
        <f t="shared" si="1046"/>
        <v>0</v>
      </c>
      <c r="CV1996" s="7">
        <f t="shared" si="1047"/>
        <v>1</v>
      </c>
      <c r="CW1996" s="7">
        <f t="shared" si="1057"/>
        <v>0</v>
      </c>
      <c r="CX1996" s="1" t="b">
        <f t="shared" si="1058"/>
        <v>1</v>
      </c>
      <c r="CY1996" s="1" t="b">
        <f t="shared" si="1059"/>
        <v>0</v>
      </c>
      <c r="DG1996" s="1" t="b">
        <f t="shared" si="1063"/>
        <v>1</v>
      </c>
    </row>
    <row r="1997" spans="2:111" ht="232" x14ac:dyDescent="0.35">
      <c r="B1997" s="1" t="s">
        <v>13809</v>
      </c>
      <c r="C1997" s="9">
        <v>44428</v>
      </c>
      <c r="D1997" s="10" t="s">
        <v>13809</v>
      </c>
      <c r="E1997" s="1">
        <v>12</v>
      </c>
      <c r="F1997" s="1" t="s">
        <v>108</v>
      </c>
      <c r="G1997" s="1" t="s">
        <v>13809</v>
      </c>
      <c r="H1997" s="1" t="s">
        <v>13809</v>
      </c>
      <c r="I1997" s="9">
        <v>44417</v>
      </c>
      <c r="J1997" s="2" t="s">
        <v>109</v>
      </c>
      <c r="K1997" s="2" t="s">
        <v>13809</v>
      </c>
      <c r="L1997" s="9">
        <v>44438</v>
      </c>
      <c r="M1997" s="2" t="s">
        <v>109</v>
      </c>
      <c r="N1997" s="2" t="s">
        <v>13809</v>
      </c>
      <c r="O1997" s="2" t="s">
        <v>110</v>
      </c>
      <c r="P1997" s="2" t="s">
        <v>111</v>
      </c>
      <c r="S1997" s="2" t="s">
        <v>111</v>
      </c>
      <c r="T1997" s="2" t="s">
        <v>112</v>
      </c>
      <c r="U1997" s="2" t="b">
        <v>1</v>
      </c>
      <c r="V1997" s="2" t="s">
        <v>113</v>
      </c>
      <c r="W1997" s="1" t="s">
        <v>112</v>
      </c>
      <c r="X1997" s="1" t="s">
        <v>138</v>
      </c>
      <c r="Y1997" s="2" t="s">
        <v>112</v>
      </c>
      <c r="Z1997" s="2" t="s">
        <v>112</v>
      </c>
      <c r="AA1997" s="2" t="s">
        <v>111</v>
      </c>
      <c r="AB1997" s="2">
        <v>3</v>
      </c>
      <c r="AC1997" s="1" t="s">
        <v>111</v>
      </c>
      <c r="AF1997" s="1" t="s">
        <v>111</v>
      </c>
      <c r="AJ1997" s="1" t="s">
        <v>115</v>
      </c>
      <c r="AK1997" s="1" t="s">
        <v>150</v>
      </c>
      <c r="AO1997" s="1" t="s">
        <v>117</v>
      </c>
      <c r="AS1997" s="1" t="s">
        <v>951</v>
      </c>
      <c r="AU1997" s="1" t="s">
        <v>132</v>
      </c>
      <c r="AZ1997" s="1" t="s">
        <v>133</v>
      </c>
      <c r="BA1997" s="1">
        <v>0.05</v>
      </c>
      <c r="BG1997" s="1" t="s">
        <v>3615</v>
      </c>
      <c r="BH1997" s="1">
        <v>6</v>
      </c>
      <c r="BJ1997" s="1" t="s">
        <v>111</v>
      </c>
      <c r="BN1997" s="1" t="s">
        <v>112</v>
      </c>
      <c r="BO1997" s="1" t="s">
        <v>148</v>
      </c>
      <c r="BP1997" s="1" t="s">
        <v>235</v>
      </c>
      <c r="BQ1997" s="1" t="s">
        <v>121</v>
      </c>
      <c r="BR1997" s="1" t="s">
        <v>122</v>
      </c>
      <c r="BU1997" s="34" t="s">
        <v>13938</v>
      </c>
      <c r="BV1997" s="9">
        <v>44517</v>
      </c>
      <c r="BW1997" s="34" t="s">
        <v>7188</v>
      </c>
      <c r="BX1997" s="2" t="s">
        <v>111</v>
      </c>
      <c r="BY1997" s="2" t="s">
        <v>174</v>
      </c>
      <c r="BZ1997" s="2" t="s">
        <v>124</v>
      </c>
      <c r="CA1997" s="2">
        <v>1</v>
      </c>
      <c r="CB1997" s="1" t="s">
        <v>256</v>
      </c>
      <c r="CC1997" s="2" t="s">
        <v>126</v>
      </c>
      <c r="CD1997" s="1" t="b">
        <f t="shared" si="1064"/>
        <v>1</v>
      </c>
      <c r="CE1997" s="1" t="b">
        <f t="shared" si="1061"/>
        <v>1</v>
      </c>
      <c r="CF1997" s="1" t="b">
        <f t="shared" si="1031"/>
        <v>0</v>
      </c>
      <c r="CG1997" s="1" t="b">
        <f t="shared" si="1032"/>
        <v>1</v>
      </c>
      <c r="CH1997" s="1" t="b">
        <f t="shared" si="1033"/>
        <v>0</v>
      </c>
      <c r="CI1997" s="1" t="b">
        <f t="shared" si="1034"/>
        <v>0</v>
      </c>
      <c r="CJ1997" s="1" t="b">
        <f t="shared" si="1035"/>
        <v>0</v>
      </c>
      <c r="CK1997" s="1" t="b">
        <f t="shared" si="1036"/>
        <v>0</v>
      </c>
      <c r="CL1997" s="1" t="b">
        <f t="shared" si="1037"/>
        <v>0</v>
      </c>
      <c r="CM1997" s="1" t="b">
        <f t="shared" si="1038"/>
        <v>0</v>
      </c>
      <c r="CN1997" s="1" t="b">
        <f t="shared" si="1039"/>
        <v>0</v>
      </c>
      <c r="CO1997" s="2" t="b">
        <f t="shared" si="1040"/>
        <v>1</v>
      </c>
      <c r="CP1997" s="2" t="b">
        <f t="shared" si="1041"/>
        <v>1</v>
      </c>
      <c r="CQ1997" s="2" t="b">
        <f t="shared" si="1042"/>
        <v>0</v>
      </c>
      <c r="CR1997" s="6" t="str">
        <f t="shared" si="1043"/>
        <v>Female</v>
      </c>
      <c r="CS1997" s="7">
        <f t="shared" si="1044"/>
        <v>1</v>
      </c>
      <c r="CT1997" s="7">
        <f t="shared" si="1045"/>
        <v>0</v>
      </c>
      <c r="CU1997" s="7">
        <f t="shared" si="1046"/>
        <v>0</v>
      </c>
      <c r="CV1997" s="7">
        <f t="shared" si="1047"/>
        <v>1</v>
      </c>
      <c r="CW1997" s="7">
        <f t="shared" si="1057"/>
        <v>0</v>
      </c>
      <c r="CX1997" s="1" t="b">
        <f t="shared" si="1058"/>
        <v>1</v>
      </c>
      <c r="CY1997" s="1" t="b">
        <f t="shared" si="1059"/>
        <v>0</v>
      </c>
      <c r="DG1997" s="1" t="b">
        <f t="shared" si="1063"/>
        <v>1</v>
      </c>
    </row>
    <row r="1998" spans="2:111" ht="159.5" x14ac:dyDescent="0.35">
      <c r="B1998" s="1" t="s">
        <v>13809</v>
      </c>
      <c r="C1998" s="9">
        <v>44428</v>
      </c>
      <c r="D1998" s="10" t="s">
        <v>13809</v>
      </c>
      <c r="E1998" s="1">
        <v>32</v>
      </c>
      <c r="F1998" s="1" t="s">
        <v>127</v>
      </c>
      <c r="G1998" s="1" t="s">
        <v>13809</v>
      </c>
      <c r="H1998" s="1" t="s">
        <v>13809</v>
      </c>
      <c r="I1998" s="9">
        <v>44310</v>
      </c>
      <c r="J1998" s="2" t="s">
        <v>128</v>
      </c>
      <c r="K1998" s="2" t="s">
        <v>13809</v>
      </c>
      <c r="N1998" s="2" t="s">
        <v>13809</v>
      </c>
      <c r="O1998" s="2" t="s">
        <v>110</v>
      </c>
      <c r="P1998" s="2" t="s">
        <v>111</v>
      </c>
      <c r="S1998" s="2" t="s">
        <v>112</v>
      </c>
      <c r="T1998" s="2" t="s">
        <v>111</v>
      </c>
      <c r="U1998" s="2" t="b">
        <f>OR(S1998="yes",T1998="yes")</f>
        <v>1</v>
      </c>
      <c r="V1998" s="2" t="s">
        <v>126</v>
      </c>
      <c r="W1998" s="1" t="s">
        <v>112</v>
      </c>
      <c r="X1998" s="1" t="s">
        <v>138</v>
      </c>
      <c r="Y1998" s="2" t="s">
        <v>111</v>
      </c>
      <c r="AF1998" s="1" t="s">
        <v>112</v>
      </c>
      <c r="AG1998" s="1" t="s">
        <v>114</v>
      </c>
      <c r="AJ1998" s="1" t="s">
        <v>115</v>
      </c>
      <c r="AK1998" s="1" t="s">
        <v>150</v>
      </c>
      <c r="AO1998" s="1" t="s">
        <v>117</v>
      </c>
      <c r="AU1998" s="1" t="s">
        <v>132</v>
      </c>
      <c r="AZ1998" s="1" t="s">
        <v>402</v>
      </c>
      <c r="BA1998" s="1" t="s">
        <v>7189</v>
      </c>
      <c r="BE1998" s="1">
        <v>39</v>
      </c>
      <c r="BJ1998" s="1" t="s">
        <v>112</v>
      </c>
      <c r="BK1998" s="1" t="s">
        <v>112</v>
      </c>
      <c r="BL1998" s="1" t="s">
        <v>226</v>
      </c>
      <c r="BQ1998" s="1" t="s">
        <v>121</v>
      </c>
      <c r="BR1998" s="1" t="s">
        <v>122</v>
      </c>
      <c r="BS1998" s="1" t="s">
        <v>111</v>
      </c>
      <c r="BT1998" s="34" t="s">
        <v>7190</v>
      </c>
      <c r="BU1998" s="34" t="s">
        <v>7191</v>
      </c>
      <c r="BV1998" s="9">
        <v>44477</v>
      </c>
      <c r="BW1998" s="34" t="s">
        <v>7192</v>
      </c>
      <c r="BY1998" s="2" t="s">
        <v>174</v>
      </c>
      <c r="BZ1998" s="2" t="s">
        <v>232</v>
      </c>
      <c r="CB1998" s="1" t="s">
        <v>267</v>
      </c>
      <c r="CD1998" s="1" t="b">
        <f t="shared" si="1064"/>
        <v>0</v>
      </c>
      <c r="CE1998" s="1" t="b">
        <f t="shared" si="1061"/>
        <v>0</v>
      </c>
      <c r="CF1998" s="1" t="b">
        <f t="shared" si="1031"/>
        <v>0</v>
      </c>
      <c r="CG1998" s="1" t="b">
        <f t="shared" si="1032"/>
        <v>0</v>
      </c>
      <c r="CH1998" s="1" t="b">
        <f t="shared" si="1033"/>
        <v>0</v>
      </c>
      <c r="CI1998" s="1" t="b">
        <f t="shared" si="1034"/>
        <v>0</v>
      </c>
      <c r="CJ1998" s="1" t="b">
        <f t="shared" si="1035"/>
        <v>0</v>
      </c>
      <c r="CK1998" s="1" t="b">
        <f t="shared" si="1036"/>
        <v>1</v>
      </c>
      <c r="CL1998" s="1" t="b">
        <f t="shared" si="1037"/>
        <v>0</v>
      </c>
      <c r="CM1998" s="1" t="b">
        <f t="shared" si="1038"/>
        <v>0</v>
      </c>
      <c r="CN1998" s="1" t="b">
        <f t="shared" si="1039"/>
        <v>0</v>
      </c>
      <c r="CO1998" s="2" t="b">
        <f t="shared" si="1040"/>
        <v>0</v>
      </c>
      <c r="CP1998" s="2" t="b">
        <f t="shared" si="1041"/>
        <v>0</v>
      </c>
      <c r="CQ1998" s="2" t="b">
        <f t="shared" si="1042"/>
        <v>0</v>
      </c>
      <c r="CR1998" s="6" t="str">
        <f t="shared" si="1043"/>
        <v>Male</v>
      </c>
      <c r="CS1998" s="7">
        <f t="shared" si="1044"/>
        <v>0</v>
      </c>
      <c r="CT1998" s="7">
        <f t="shared" si="1045"/>
        <v>1</v>
      </c>
      <c r="CU1998" s="7">
        <f t="shared" si="1046"/>
        <v>0</v>
      </c>
      <c r="CV1998" s="7">
        <f t="shared" si="1047"/>
        <v>0</v>
      </c>
      <c r="CW1998" s="7">
        <f t="shared" si="1057"/>
        <v>0</v>
      </c>
      <c r="CX1998" s="1" t="b">
        <f t="shared" si="1058"/>
        <v>0</v>
      </c>
      <c r="CY1998" s="1" t="b">
        <f t="shared" si="1059"/>
        <v>1</v>
      </c>
    </row>
    <row r="1999" spans="2:111" ht="43.5" x14ac:dyDescent="0.35">
      <c r="B1999" s="1" t="s">
        <v>13809</v>
      </c>
      <c r="C1999" s="9">
        <v>44429</v>
      </c>
      <c r="D1999" s="10" t="s">
        <v>13809</v>
      </c>
      <c r="E1999" s="1">
        <v>19</v>
      </c>
      <c r="F1999" s="1" t="s">
        <v>127</v>
      </c>
      <c r="G1999" s="1" t="s">
        <v>13809</v>
      </c>
      <c r="H1999" s="1" t="s">
        <v>13809</v>
      </c>
      <c r="K1999" s="2" t="s">
        <v>13809</v>
      </c>
      <c r="L1999" s="9">
        <v>44425</v>
      </c>
      <c r="M1999" s="2" t="s">
        <v>109</v>
      </c>
      <c r="N1999" s="2" t="s">
        <v>13809</v>
      </c>
      <c r="O1999" s="2" t="s">
        <v>110</v>
      </c>
      <c r="P1999" s="2" t="s">
        <v>111</v>
      </c>
      <c r="S1999" s="2" t="s">
        <v>111</v>
      </c>
      <c r="T1999" s="2" t="s">
        <v>112</v>
      </c>
      <c r="U1999" s="2" t="b">
        <v>1</v>
      </c>
      <c r="V1999" s="2" t="s">
        <v>113</v>
      </c>
      <c r="W1999" s="1" t="s">
        <v>112</v>
      </c>
      <c r="X1999" s="1" t="s">
        <v>110</v>
      </c>
      <c r="Y1999" s="2" t="s">
        <v>112</v>
      </c>
      <c r="Z1999" s="2" t="s">
        <v>111</v>
      </c>
      <c r="AA1999" s="2" t="s">
        <v>112</v>
      </c>
      <c r="AB1999" s="2">
        <v>3</v>
      </c>
      <c r="AC1999" s="1" t="s">
        <v>111</v>
      </c>
      <c r="AF1999" s="1" t="s">
        <v>111</v>
      </c>
      <c r="AK1999" s="1" t="s">
        <v>129</v>
      </c>
      <c r="AO1999" s="1" t="s">
        <v>3069</v>
      </c>
      <c r="AP1999" s="11" t="s">
        <v>382</v>
      </c>
      <c r="AS1999" s="1" t="s">
        <v>118</v>
      </c>
      <c r="BJ1999" s="1" t="s">
        <v>112</v>
      </c>
      <c r="BK1999" s="1" t="s">
        <v>112</v>
      </c>
      <c r="BL1999" s="1" t="s">
        <v>161</v>
      </c>
      <c r="BM1999" s="1" t="s">
        <v>774</v>
      </c>
      <c r="BQ1999" s="1" t="s">
        <v>121</v>
      </c>
      <c r="BR1999" s="1" t="s">
        <v>122</v>
      </c>
      <c r="BS1999" s="1" t="s">
        <v>112</v>
      </c>
      <c r="BU1999" s="34" t="s">
        <v>7193</v>
      </c>
      <c r="BV1999" s="9">
        <v>44432</v>
      </c>
      <c r="BW1999" s="34" t="s">
        <v>7194</v>
      </c>
      <c r="BY1999" s="2" t="s">
        <v>123</v>
      </c>
      <c r="BZ1999" s="2" t="s">
        <v>124</v>
      </c>
      <c r="CA1999" s="2">
        <v>2</v>
      </c>
      <c r="CB1999" s="1" t="s">
        <v>199</v>
      </c>
      <c r="CC1999" s="2" t="s">
        <v>126</v>
      </c>
      <c r="CD1999" s="1" t="b">
        <f t="shared" si="1064"/>
        <v>1</v>
      </c>
      <c r="CE1999" s="1" t="b">
        <f t="shared" si="1061"/>
        <v>0</v>
      </c>
      <c r="CF1999" s="1" t="b">
        <f t="shared" si="1031"/>
        <v>0</v>
      </c>
      <c r="CG1999" s="1" t="b">
        <f t="shared" si="1032"/>
        <v>0</v>
      </c>
      <c r="CH1999" s="1" t="b">
        <f t="shared" si="1033"/>
        <v>0</v>
      </c>
      <c r="CI1999" s="1" t="b">
        <f t="shared" si="1034"/>
        <v>1</v>
      </c>
      <c r="CJ1999" s="1" t="b">
        <f t="shared" si="1035"/>
        <v>0</v>
      </c>
      <c r="CK1999" s="1" t="b">
        <f t="shared" si="1036"/>
        <v>0</v>
      </c>
      <c r="CL1999" s="1" t="b">
        <f t="shared" si="1037"/>
        <v>0</v>
      </c>
      <c r="CM1999" s="1" t="b">
        <f t="shared" si="1038"/>
        <v>0</v>
      </c>
      <c r="CN1999" s="1" t="b">
        <f t="shared" si="1039"/>
        <v>0</v>
      </c>
      <c r="CO1999" s="2" t="b">
        <f t="shared" si="1040"/>
        <v>1</v>
      </c>
      <c r="CP1999" s="2" t="b">
        <f t="shared" si="1041"/>
        <v>1</v>
      </c>
      <c r="CQ1999" s="2" t="b">
        <f t="shared" si="1042"/>
        <v>0</v>
      </c>
      <c r="CR1999" s="6" t="str">
        <f t="shared" si="1043"/>
        <v>Male</v>
      </c>
      <c r="CS1999" s="7">
        <f t="shared" si="1044"/>
        <v>0</v>
      </c>
      <c r="CT1999" s="7">
        <f t="shared" si="1045"/>
        <v>0</v>
      </c>
      <c r="CU1999" s="7">
        <f t="shared" si="1046"/>
        <v>0</v>
      </c>
      <c r="CV1999" s="7">
        <f t="shared" si="1047"/>
        <v>1</v>
      </c>
      <c r="CW1999" s="7">
        <f t="shared" si="1057"/>
        <v>0</v>
      </c>
      <c r="CX1999" s="1" t="b">
        <f t="shared" si="1058"/>
        <v>1</v>
      </c>
      <c r="CY1999" s="1" t="b">
        <f t="shared" si="1059"/>
        <v>1</v>
      </c>
      <c r="DG1999" s="1" t="b">
        <f>AND(E1999&gt;4,E1999&lt;18,NOT(E1999=""),NOT(E1999="."))</f>
        <v>0</v>
      </c>
    </row>
    <row r="2000" spans="2:111" ht="87" x14ac:dyDescent="0.35">
      <c r="B2000" s="1" t="s">
        <v>13809</v>
      </c>
      <c r="C2000" s="9">
        <v>44429</v>
      </c>
      <c r="D2000" s="10" t="s">
        <v>13809</v>
      </c>
      <c r="E2000" s="1">
        <v>39</v>
      </c>
      <c r="F2000" s="1" t="s">
        <v>108</v>
      </c>
      <c r="G2000" s="1" t="s">
        <v>13809</v>
      </c>
      <c r="H2000" s="1" t="s">
        <v>13809</v>
      </c>
      <c r="I2000" s="2" t="s">
        <v>183</v>
      </c>
      <c r="J2000" s="2" t="s">
        <v>128</v>
      </c>
      <c r="K2000" s="2" t="s">
        <v>13809</v>
      </c>
      <c r="L2000" s="9">
        <v>44238</v>
      </c>
      <c r="M2000" s="2" t="s">
        <v>128</v>
      </c>
      <c r="N2000" s="2" t="s">
        <v>13809</v>
      </c>
      <c r="O2000" s="2" t="s">
        <v>110</v>
      </c>
      <c r="P2000" s="2" t="s">
        <v>111</v>
      </c>
      <c r="S2000" s="2" t="s">
        <v>112</v>
      </c>
      <c r="T2000" s="2" t="s">
        <v>111</v>
      </c>
      <c r="U2000" s="2" t="b">
        <v>1</v>
      </c>
      <c r="V2000" s="2" t="s">
        <v>113</v>
      </c>
      <c r="W2000" s="1" t="s">
        <v>112</v>
      </c>
      <c r="X2000" s="1" t="s">
        <v>138</v>
      </c>
      <c r="Y2000" s="2" t="s">
        <v>111</v>
      </c>
      <c r="AF2000" s="1" t="s">
        <v>111</v>
      </c>
      <c r="AJ2000" s="1" t="s">
        <v>115</v>
      </c>
      <c r="AK2000" s="1" t="s">
        <v>194</v>
      </c>
      <c r="AN2000" s="1" t="s">
        <v>7195</v>
      </c>
      <c r="AO2000" s="1" t="s">
        <v>2598</v>
      </c>
      <c r="AS2000" s="1" t="s">
        <v>118</v>
      </c>
      <c r="AZ2000" s="1" t="s">
        <v>299</v>
      </c>
      <c r="BA2000" s="1" t="s">
        <v>7196</v>
      </c>
      <c r="BF2000" s="1" t="s">
        <v>7197</v>
      </c>
      <c r="BJ2000" s="1" t="s">
        <v>111</v>
      </c>
      <c r="BN2000" s="1" t="s">
        <v>112</v>
      </c>
      <c r="BO2000" s="1" t="s">
        <v>148</v>
      </c>
      <c r="BP2000" s="1" t="s">
        <v>7198</v>
      </c>
      <c r="BQ2000" s="1" t="s">
        <v>121</v>
      </c>
      <c r="BR2000" s="1" t="s">
        <v>122</v>
      </c>
      <c r="BS2000" s="1" t="s">
        <v>111</v>
      </c>
      <c r="BT2000" s="34" t="s">
        <v>158</v>
      </c>
      <c r="BU2000" s="34" t="s">
        <v>158</v>
      </c>
      <c r="BV2000" s="9">
        <v>44550</v>
      </c>
      <c r="BW2000" s="34" t="s">
        <v>7199</v>
      </c>
      <c r="BY2000" s="2" t="s">
        <v>174</v>
      </c>
      <c r="BZ2000" s="2" t="s">
        <v>124</v>
      </c>
      <c r="CA2000" s="2">
        <v>2</v>
      </c>
      <c r="CB2000" s="1" t="s">
        <v>175</v>
      </c>
      <c r="CC2000" s="2" t="s">
        <v>113</v>
      </c>
      <c r="CD2000" s="1" t="b">
        <f t="shared" si="1064"/>
        <v>0</v>
      </c>
      <c r="CE2000" s="1" t="b">
        <f t="shared" si="1061"/>
        <v>0</v>
      </c>
      <c r="CF2000" s="1" t="b">
        <f t="shared" si="1031"/>
        <v>0</v>
      </c>
      <c r="CG2000" s="1" t="b">
        <f t="shared" si="1032"/>
        <v>0</v>
      </c>
      <c r="CH2000" s="1" t="b">
        <f t="shared" si="1033"/>
        <v>0</v>
      </c>
      <c r="CI2000" s="1" t="b">
        <f t="shared" si="1034"/>
        <v>0</v>
      </c>
      <c r="CJ2000" s="1" t="b">
        <f t="shared" si="1035"/>
        <v>0</v>
      </c>
      <c r="CK2000" s="1" t="b">
        <f t="shared" si="1036"/>
        <v>1</v>
      </c>
      <c r="CL2000" s="1" t="b">
        <f t="shared" si="1037"/>
        <v>0</v>
      </c>
      <c r="CM2000" s="1" t="b">
        <f t="shared" si="1038"/>
        <v>0</v>
      </c>
      <c r="CN2000" s="1" t="b">
        <f t="shared" si="1039"/>
        <v>0</v>
      </c>
      <c r="CO2000" s="2" t="b">
        <f t="shared" si="1040"/>
        <v>0</v>
      </c>
      <c r="CP2000" s="2" t="b">
        <f t="shared" si="1041"/>
        <v>0</v>
      </c>
      <c r="CQ2000" s="2" t="b">
        <f t="shared" si="1042"/>
        <v>0</v>
      </c>
      <c r="CR2000" s="6" t="str">
        <f t="shared" si="1043"/>
        <v>Female</v>
      </c>
      <c r="CS2000" s="7">
        <f t="shared" si="1044"/>
        <v>0</v>
      </c>
      <c r="CT2000" s="7">
        <f t="shared" si="1045"/>
        <v>1</v>
      </c>
      <c r="CU2000" s="7">
        <f t="shared" si="1046"/>
        <v>0</v>
      </c>
      <c r="CV2000" s="7">
        <f t="shared" si="1047"/>
        <v>0</v>
      </c>
      <c r="CW2000" s="7">
        <f t="shared" si="1057"/>
        <v>1</v>
      </c>
      <c r="CX2000" s="1" t="b">
        <f t="shared" si="1058"/>
        <v>0</v>
      </c>
      <c r="CY2000" s="1" t="b">
        <f t="shared" si="1059"/>
        <v>1</v>
      </c>
      <c r="DG2000" s="1" t="b">
        <f>AND(E2000&gt;4,E2000&lt;18,NOT(E2000=""),NOT(E2000="."))</f>
        <v>0</v>
      </c>
    </row>
    <row r="2001" spans="2:111" ht="116" x14ac:dyDescent="0.35">
      <c r="B2001" s="1" t="s">
        <v>13809</v>
      </c>
      <c r="C2001" s="9">
        <v>44429</v>
      </c>
      <c r="D2001" s="10" t="s">
        <v>13809</v>
      </c>
      <c r="E2001" s="1">
        <v>20</v>
      </c>
      <c r="F2001" s="1" t="s">
        <v>127</v>
      </c>
      <c r="G2001" s="1" t="s">
        <v>13809</v>
      </c>
      <c r="H2001" s="1" t="s">
        <v>13809</v>
      </c>
      <c r="I2001" s="2" t="s">
        <v>183</v>
      </c>
      <c r="J2001" s="2" t="s">
        <v>109</v>
      </c>
      <c r="K2001" s="2" t="s">
        <v>13809</v>
      </c>
      <c r="L2001" s="9">
        <v>44427</v>
      </c>
      <c r="M2001" s="2" t="s">
        <v>109</v>
      </c>
      <c r="N2001" s="2" t="s">
        <v>13809</v>
      </c>
      <c r="O2001" s="2" t="s">
        <v>110</v>
      </c>
      <c r="P2001" s="2" t="s">
        <v>111</v>
      </c>
      <c r="S2001" s="2" t="s">
        <v>112</v>
      </c>
      <c r="T2001" s="2" t="s">
        <v>111</v>
      </c>
      <c r="U2001" s="2" t="b">
        <f>OR(S2001="yes",T2001="yes")</f>
        <v>1</v>
      </c>
      <c r="V2001" s="2" t="s">
        <v>113</v>
      </c>
      <c r="W2001" s="1" t="s">
        <v>112</v>
      </c>
      <c r="X2001" s="1" t="s">
        <v>110</v>
      </c>
      <c r="Y2001" s="2" t="s">
        <v>112</v>
      </c>
      <c r="Z2001" s="2" t="s">
        <v>111</v>
      </c>
      <c r="AA2001" s="2" t="s">
        <v>112</v>
      </c>
      <c r="AB2001" s="2">
        <v>2</v>
      </c>
      <c r="AC2001" s="1" t="s">
        <v>111</v>
      </c>
      <c r="AF2001" s="1" t="s">
        <v>111</v>
      </c>
      <c r="AJ2001" s="1" t="s">
        <v>115</v>
      </c>
      <c r="AK2001" s="1" t="s">
        <v>215</v>
      </c>
      <c r="AO2001" s="1" t="s">
        <v>117</v>
      </c>
      <c r="AS2001" s="1" t="s">
        <v>145</v>
      </c>
      <c r="AU2001" s="1" t="s">
        <v>132</v>
      </c>
      <c r="AZ2001" s="1" t="s">
        <v>402</v>
      </c>
      <c r="BA2001" s="1" t="s">
        <v>13348</v>
      </c>
      <c r="BE2001" s="1" t="s">
        <v>3676</v>
      </c>
      <c r="BJ2001" s="1" t="s">
        <v>112</v>
      </c>
      <c r="BK2001" s="1" t="s">
        <v>112</v>
      </c>
      <c r="BL2001" s="1" t="s">
        <v>142</v>
      </c>
      <c r="BQ2001" s="1" t="s">
        <v>121</v>
      </c>
      <c r="BR2001" s="1" t="s">
        <v>122</v>
      </c>
      <c r="BS2001" s="1" t="s">
        <v>111</v>
      </c>
      <c r="BT2001" s="34" t="s">
        <v>13349</v>
      </c>
      <c r="BU2001" s="34" t="s">
        <v>13350</v>
      </c>
      <c r="BV2001" s="9">
        <v>44937</v>
      </c>
      <c r="BW2001" s="34" t="s">
        <v>13351</v>
      </c>
      <c r="BY2001" s="2" t="s">
        <v>123</v>
      </c>
      <c r="BZ2001" s="2" t="s">
        <v>124</v>
      </c>
      <c r="CA2001" s="2">
        <v>2</v>
      </c>
      <c r="CB2001" s="1" t="s">
        <v>6132</v>
      </c>
      <c r="CC2001" s="2" t="s">
        <v>126</v>
      </c>
      <c r="CD2001" s="1" t="b">
        <f t="shared" si="1064"/>
        <v>1</v>
      </c>
      <c r="CE2001" s="1" t="b">
        <f t="shared" si="1061"/>
        <v>0</v>
      </c>
      <c r="CF2001" s="1" t="b">
        <f t="shared" si="1031"/>
        <v>0</v>
      </c>
      <c r="CG2001" s="1" t="b">
        <f t="shared" si="1032"/>
        <v>0</v>
      </c>
      <c r="CH2001" s="1" t="b">
        <f t="shared" si="1033"/>
        <v>0</v>
      </c>
      <c r="CI2001" s="1" t="b">
        <f t="shared" si="1034"/>
        <v>1</v>
      </c>
      <c r="CJ2001" s="1" t="b">
        <f t="shared" si="1035"/>
        <v>0</v>
      </c>
      <c r="CK2001" s="1" t="b">
        <f t="shared" si="1036"/>
        <v>0</v>
      </c>
      <c r="CL2001" s="1" t="b">
        <f t="shared" si="1037"/>
        <v>0</v>
      </c>
      <c r="CM2001" s="1" t="b">
        <f t="shared" si="1038"/>
        <v>0</v>
      </c>
      <c r="CN2001" s="1" t="b">
        <f t="shared" si="1039"/>
        <v>0</v>
      </c>
      <c r="CO2001" s="2" t="b">
        <f t="shared" si="1040"/>
        <v>1</v>
      </c>
      <c r="CP2001" s="2" t="b">
        <f t="shared" si="1041"/>
        <v>1</v>
      </c>
      <c r="CQ2001" s="2" t="b">
        <f t="shared" si="1042"/>
        <v>0</v>
      </c>
      <c r="CR2001" s="6" t="str">
        <f t="shared" si="1043"/>
        <v>Male</v>
      </c>
      <c r="CS2001" s="7">
        <f t="shared" si="1044"/>
        <v>1</v>
      </c>
      <c r="CT2001" s="7">
        <f t="shared" si="1045"/>
        <v>0</v>
      </c>
      <c r="CU2001" s="7">
        <f t="shared" si="1046"/>
        <v>0</v>
      </c>
      <c r="CV2001" s="7">
        <f t="shared" si="1047"/>
        <v>1</v>
      </c>
    </row>
    <row r="2002" spans="2:111" ht="130.5" x14ac:dyDescent="0.35">
      <c r="B2002" s="1" t="s">
        <v>13809</v>
      </c>
      <c r="C2002" s="9">
        <v>44429</v>
      </c>
      <c r="D2002" s="10" t="s">
        <v>13809</v>
      </c>
      <c r="E2002" s="1">
        <v>13</v>
      </c>
      <c r="F2002" s="1" t="s">
        <v>127</v>
      </c>
      <c r="G2002" s="1" t="s">
        <v>13809</v>
      </c>
      <c r="H2002" s="1" t="s">
        <v>13809</v>
      </c>
      <c r="J2002" s="2" t="s">
        <v>109</v>
      </c>
      <c r="K2002" s="2" t="s">
        <v>13809</v>
      </c>
      <c r="L2002" s="9">
        <v>44426</v>
      </c>
      <c r="M2002" s="2" t="s">
        <v>109</v>
      </c>
      <c r="N2002" s="2" t="s">
        <v>13809</v>
      </c>
      <c r="O2002" s="2" t="s">
        <v>110</v>
      </c>
      <c r="P2002" s="2" t="s">
        <v>111</v>
      </c>
      <c r="S2002" s="2" t="s">
        <v>112</v>
      </c>
      <c r="U2002" s="2" t="b">
        <v>1</v>
      </c>
      <c r="V2002" s="2" t="s">
        <v>113</v>
      </c>
      <c r="W2002" s="1" t="s">
        <v>112</v>
      </c>
      <c r="X2002" s="1" t="s">
        <v>110</v>
      </c>
      <c r="Y2002" s="2" t="s">
        <v>112</v>
      </c>
      <c r="Z2002" s="2" t="s">
        <v>111</v>
      </c>
      <c r="AA2002" s="2" t="s">
        <v>112</v>
      </c>
      <c r="AB2002" s="2">
        <v>2</v>
      </c>
      <c r="AC2002" s="1" t="s">
        <v>111</v>
      </c>
      <c r="AF2002" s="1" t="s">
        <v>111</v>
      </c>
      <c r="AJ2002" s="1" t="s">
        <v>115</v>
      </c>
      <c r="AK2002" s="1" t="s">
        <v>129</v>
      </c>
      <c r="AO2002" s="1" t="s">
        <v>117</v>
      </c>
      <c r="AS2002" s="1" t="s">
        <v>140</v>
      </c>
      <c r="AU2002" s="1" t="s">
        <v>177</v>
      </c>
      <c r="AX2002" s="1">
        <v>55</v>
      </c>
      <c r="AZ2002" s="1" t="s">
        <v>371</v>
      </c>
      <c r="BA2002" s="1" t="s">
        <v>7200</v>
      </c>
      <c r="BD2002" s="1" t="s">
        <v>7201</v>
      </c>
      <c r="BE2002" s="1">
        <v>51</v>
      </c>
      <c r="BG2002" s="1">
        <v>5.22</v>
      </c>
      <c r="BJ2002" s="1" t="s">
        <v>112</v>
      </c>
      <c r="BK2002" s="1" t="s">
        <v>112</v>
      </c>
      <c r="BL2002" s="1" t="s">
        <v>161</v>
      </c>
      <c r="BM2002" s="1" t="s">
        <v>7202</v>
      </c>
      <c r="BQ2002" s="1" t="s">
        <v>121</v>
      </c>
      <c r="BR2002" s="1" t="s">
        <v>122</v>
      </c>
      <c r="BU2002" s="34" t="s">
        <v>7203</v>
      </c>
      <c r="BV2002" s="9">
        <v>44432</v>
      </c>
      <c r="BW2002" s="34" t="s">
        <v>14627</v>
      </c>
      <c r="BY2002" s="2" t="s">
        <v>156</v>
      </c>
      <c r="BZ2002" s="2" t="s">
        <v>124</v>
      </c>
      <c r="CA2002" s="2">
        <v>2</v>
      </c>
      <c r="CB2002" s="1" t="s">
        <v>246</v>
      </c>
      <c r="CC2002" s="2" t="s">
        <v>126</v>
      </c>
      <c r="CD2002" s="1" t="b">
        <f t="shared" si="1064"/>
        <v>1</v>
      </c>
      <c r="CE2002" s="1" t="b">
        <f t="shared" si="1061"/>
        <v>1</v>
      </c>
      <c r="CF2002" s="1" t="b">
        <f t="shared" si="1031"/>
        <v>0</v>
      </c>
      <c r="CG2002" s="1" t="b">
        <f t="shared" si="1032"/>
        <v>1</v>
      </c>
      <c r="CH2002" s="1" t="b">
        <f t="shared" si="1033"/>
        <v>0</v>
      </c>
      <c r="CI2002" s="1" t="b">
        <f t="shared" si="1034"/>
        <v>0</v>
      </c>
      <c r="CJ2002" s="1" t="b">
        <f t="shared" si="1035"/>
        <v>0</v>
      </c>
      <c r="CK2002" s="1" t="b">
        <f t="shared" si="1036"/>
        <v>0</v>
      </c>
      <c r="CL2002" s="1" t="b">
        <f t="shared" si="1037"/>
        <v>0</v>
      </c>
      <c r="CM2002" s="1" t="b">
        <f t="shared" si="1038"/>
        <v>0</v>
      </c>
      <c r="CN2002" s="1" t="b">
        <f t="shared" si="1039"/>
        <v>0</v>
      </c>
      <c r="CO2002" s="2" t="b">
        <f t="shared" si="1040"/>
        <v>1</v>
      </c>
      <c r="CP2002" s="2" t="b">
        <f t="shared" si="1041"/>
        <v>1</v>
      </c>
      <c r="CQ2002" s="2" t="b">
        <f t="shared" si="1042"/>
        <v>0</v>
      </c>
      <c r="CR2002" s="6" t="str">
        <f t="shared" si="1043"/>
        <v>Male</v>
      </c>
      <c r="CS2002" s="7">
        <f t="shared" si="1044"/>
        <v>1</v>
      </c>
      <c r="CT2002" s="7">
        <f t="shared" si="1045"/>
        <v>0</v>
      </c>
      <c r="CU2002" s="7">
        <f t="shared" si="1046"/>
        <v>0</v>
      </c>
      <c r="CV2002" s="7">
        <f t="shared" si="1047"/>
        <v>1</v>
      </c>
      <c r="CW2002" s="7">
        <f>COUNTIF(M2002,"=*moderna*")</f>
        <v>0</v>
      </c>
      <c r="CX2002" s="1" t="b">
        <f>AND(E2002&lt;30,NOT(E2002="."),NOT(E2002=""))</f>
        <v>1</v>
      </c>
      <c r="CY2002" s="1" t="b">
        <f>AND(E2002&gt;17,E2002&lt;41,NOT(E2002="."),NOT(E2002=""))</f>
        <v>0</v>
      </c>
      <c r="DG2002" s="1" t="b">
        <f>AND(E2002&gt;4,E2002&lt;18,NOT(E2002=""),NOT(E2002="."))</f>
        <v>1</v>
      </c>
    </row>
    <row r="2003" spans="2:111" ht="58" x14ac:dyDescent="0.35">
      <c r="B2003" s="1" t="s">
        <v>13809</v>
      </c>
      <c r="C2003" s="9">
        <v>44429</v>
      </c>
      <c r="D2003" s="10" t="s">
        <v>13809</v>
      </c>
      <c r="E2003" s="1">
        <v>12</v>
      </c>
      <c r="F2003" s="1" t="s">
        <v>127</v>
      </c>
      <c r="G2003" s="1" t="s">
        <v>13809</v>
      </c>
      <c r="H2003" s="1" t="s">
        <v>13809</v>
      </c>
      <c r="I2003" s="9">
        <v>44404</v>
      </c>
      <c r="J2003" s="2" t="s">
        <v>109</v>
      </c>
      <c r="K2003" s="2" t="s">
        <v>13809</v>
      </c>
      <c r="L2003" s="9">
        <v>44425</v>
      </c>
      <c r="M2003" s="2" t="s">
        <v>109</v>
      </c>
      <c r="N2003" s="2" t="s">
        <v>13809</v>
      </c>
      <c r="O2003" s="2" t="s">
        <v>110</v>
      </c>
      <c r="P2003" s="2" t="s">
        <v>111</v>
      </c>
      <c r="S2003" s="2" t="s">
        <v>112</v>
      </c>
      <c r="T2003" s="2" t="s">
        <v>111</v>
      </c>
      <c r="U2003" s="2" t="b">
        <v>1</v>
      </c>
      <c r="V2003" s="2" t="s">
        <v>113</v>
      </c>
      <c r="W2003" s="1" t="s">
        <v>112</v>
      </c>
      <c r="X2003" s="1" t="s">
        <v>114</v>
      </c>
      <c r="Y2003" s="2" t="s">
        <v>112</v>
      </c>
      <c r="AA2003" s="2" t="s">
        <v>112</v>
      </c>
      <c r="AB2003" s="2">
        <v>2</v>
      </c>
      <c r="AC2003" s="1" t="s">
        <v>111</v>
      </c>
      <c r="AF2003" s="1" t="s">
        <v>111</v>
      </c>
      <c r="AJ2003" s="1" t="s">
        <v>115</v>
      </c>
      <c r="AK2003" s="1" t="s">
        <v>201</v>
      </c>
      <c r="AN2003" s="1" t="s">
        <v>3003</v>
      </c>
      <c r="AO2003" s="1" t="s">
        <v>117</v>
      </c>
      <c r="AS2003" s="1" t="s">
        <v>118</v>
      </c>
      <c r="AU2003" s="1" t="s">
        <v>132</v>
      </c>
      <c r="AZ2003" s="1" t="s">
        <v>245</v>
      </c>
      <c r="BA2003" s="1" t="s">
        <v>340</v>
      </c>
      <c r="BE2003" s="1">
        <v>97</v>
      </c>
      <c r="BH2003" s="1">
        <v>29</v>
      </c>
      <c r="BJ2003" s="1" t="s">
        <v>112</v>
      </c>
      <c r="BK2003" s="1" t="s">
        <v>112</v>
      </c>
      <c r="BL2003" s="1" t="s">
        <v>142</v>
      </c>
      <c r="BQ2003" s="1" t="s">
        <v>121</v>
      </c>
      <c r="BR2003" s="1" t="s">
        <v>122</v>
      </c>
      <c r="BS2003" s="1" t="s">
        <v>112</v>
      </c>
      <c r="BU2003" s="34" t="s">
        <v>7204</v>
      </c>
      <c r="BV2003" s="9">
        <v>44429</v>
      </c>
      <c r="BW2003" s="34" t="s">
        <v>7205</v>
      </c>
      <c r="BX2003" s="2" t="s">
        <v>111</v>
      </c>
      <c r="BY2003" s="2" t="s">
        <v>156</v>
      </c>
      <c r="BZ2003" s="2" t="s">
        <v>124</v>
      </c>
      <c r="CA2003" s="2">
        <v>2</v>
      </c>
      <c r="CB2003" s="1" t="s">
        <v>137</v>
      </c>
      <c r="CC2003" s="2" t="s">
        <v>126</v>
      </c>
      <c r="CD2003" s="1" t="b">
        <f t="shared" si="1064"/>
        <v>1</v>
      </c>
      <c r="CE2003" s="1" t="b">
        <f t="shared" si="1061"/>
        <v>1</v>
      </c>
      <c r="CF2003" s="1" t="b">
        <f t="shared" si="1031"/>
        <v>0</v>
      </c>
      <c r="CG2003" s="1" t="b">
        <f t="shared" si="1032"/>
        <v>1</v>
      </c>
      <c r="CH2003" s="1" t="b">
        <f t="shared" si="1033"/>
        <v>0</v>
      </c>
      <c r="CI2003" s="1" t="b">
        <f t="shared" si="1034"/>
        <v>0</v>
      </c>
      <c r="CJ2003" s="1" t="b">
        <f t="shared" si="1035"/>
        <v>0</v>
      </c>
      <c r="CK2003" s="1" t="b">
        <f t="shared" si="1036"/>
        <v>0</v>
      </c>
      <c r="CL2003" s="1" t="b">
        <f t="shared" si="1037"/>
        <v>0</v>
      </c>
      <c r="CM2003" s="1" t="b">
        <f t="shared" si="1038"/>
        <v>0</v>
      </c>
      <c r="CN2003" s="1" t="b">
        <f t="shared" si="1039"/>
        <v>0</v>
      </c>
      <c r="CO2003" s="2" t="b">
        <f t="shared" si="1040"/>
        <v>1</v>
      </c>
      <c r="CP2003" s="2" t="b">
        <f t="shared" si="1041"/>
        <v>1</v>
      </c>
      <c r="CQ2003" s="2" t="b">
        <f t="shared" si="1042"/>
        <v>0</v>
      </c>
      <c r="CR2003" s="6" t="str">
        <f t="shared" si="1043"/>
        <v>Male</v>
      </c>
      <c r="CS2003" s="7">
        <f t="shared" si="1044"/>
        <v>1</v>
      </c>
      <c r="CT2003" s="7">
        <f t="shared" si="1045"/>
        <v>0</v>
      </c>
      <c r="CU2003" s="7">
        <f t="shared" si="1046"/>
        <v>0</v>
      </c>
      <c r="CV2003" s="7">
        <f t="shared" si="1047"/>
        <v>1</v>
      </c>
      <c r="CW2003" s="7">
        <f>COUNTIF(M2003,"=*moderna*")</f>
        <v>0</v>
      </c>
      <c r="CX2003" s="1" t="b">
        <f>AND(E2003&lt;30,NOT(E2003="."),NOT(E2003=""))</f>
        <v>1</v>
      </c>
      <c r="CY2003" s="1" t="b">
        <f>AND(E2003&gt;17,E2003&lt;41,NOT(E2003="."),NOT(E2003=""))</f>
        <v>0</v>
      </c>
      <c r="DG2003" s="1" t="b">
        <f>AND(E2003&gt;4,E2003&lt;18,NOT(E2003=""),NOT(E2003="."))</f>
        <v>1</v>
      </c>
    </row>
    <row r="2004" spans="2:111" ht="290" x14ac:dyDescent="0.35">
      <c r="B2004" s="1" t="s">
        <v>13809</v>
      </c>
      <c r="C2004" s="9">
        <v>44429</v>
      </c>
      <c r="D2004" s="10" t="s">
        <v>13809</v>
      </c>
      <c r="E2004" s="1">
        <v>25</v>
      </c>
      <c r="F2004" s="1" t="s">
        <v>127</v>
      </c>
      <c r="G2004" s="1" t="s">
        <v>13809</v>
      </c>
      <c r="H2004" s="1" t="s">
        <v>13809</v>
      </c>
      <c r="I2004" s="9">
        <v>44287</v>
      </c>
      <c r="J2004" s="2" t="s">
        <v>109</v>
      </c>
      <c r="K2004" s="2" t="s">
        <v>13809</v>
      </c>
      <c r="N2004" s="2" t="s">
        <v>13809</v>
      </c>
      <c r="O2004" s="2" t="s">
        <v>110</v>
      </c>
      <c r="P2004" s="2" t="s">
        <v>111</v>
      </c>
      <c r="S2004" s="2" t="s">
        <v>112</v>
      </c>
      <c r="T2004" s="2" t="s">
        <v>111</v>
      </c>
      <c r="U2004" s="2" t="b">
        <f>OR(S2004="yes",T2004="yes")</f>
        <v>1</v>
      </c>
      <c r="V2004" s="2" t="s">
        <v>126</v>
      </c>
      <c r="W2004" s="1" t="s">
        <v>112</v>
      </c>
      <c r="X2004" s="1" t="s">
        <v>138</v>
      </c>
      <c r="Y2004" s="2" t="s">
        <v>112</v>
      </c>
      <c r="Z2004" s="2" t="s">
        <v>112</v>
      </c>
      <c r="AB2004" s="2">
        <v>29</v>
      </c>
      <c r="AC2004" s="1" t="s">
        <v>111</v>
      </c>
      <c r="AK2004" s="1" t="s">
        <v>606</v>
      </c>
      <c r="AO2004" s="1" t="s">
        <v>117</v>
      </c>
      <c r="AU2004" s="1" t="s">
        <v>132</v>
      </c>
      <c r="AZ2004" s="1" t="s">
        <v>155</v>
      </c>
      <c r="BA2004" s="1" t="s">
        <v>7206</v>
      </c>
      <c r="BJ2004" s="1" t="s">
        <v>111</v>
      </c>
      <c r="BN2004" s="1" t="s">
        <v>112</v>
      </c>
      <c r="BO2004" s="1" t="s">
        <v>148</v>
      </c>
      <c r="BP2004" s="1" t="s">
        <v>7207</v>
      </c>
      <c r="BQ2004" s="1" t="s">
        <v>121</v>
      </c>
      <c r="BR2004" s="1" t="s">
        <v>122</v>
      </c>
      <c r="BS2004" s="1" t="s">
        <v>111</v>
      </c>
      <c r="BT2004" s="34" t="s">
        <v>7208</v>
      </c>
      <c r="BU2004" s="34" t="s">
        <v>7209</v>
      </c>
      <c r="BV2004" s="9">
        <v>44429</v>
      </c>
      <c r="BW2004" s="34" t="s">
        <v>14628</v>
      </c>
      <c r="BZ2004" s="2" t="s">
        <v>162</v>
      </c>
      <c r="CB2004" s="1" t="s">
        <v>649</v>
      </c>
      <c r="CD2004" s="1" t="b">
        <f t="shared" si="1064"/>
        <v>1</v>
      </c>
      <c r="CE2004" s="1" t="b">
        <f t="shared" si="1061"/>
        <v>0</v>
      </c>
      <c r="CF2004" s="1" t="b">
        <f t="shared" si="1031"/>
        <v>0</v>
      </c>
      <c r="CG2004" s="1" t="b">
        <f t="shared" si="1032"/>
        <v>0</v>
      </c>
      <c r="CH2004" s="1" t="b">
        <f t="shared" si="1033"/>
        <v>0</v>
      </c>
      <c r="CI2004" s="1" t="b">
        <f t="shared" si="1034"/>
        <v>0</v>
      </c>
      <c r="CJ2004" s="1" t="b">
        <f t="shared" si="1035"/>
        <v>1</v>
      </c>
      <c r="CK2004" s="1" t="b">
        <f t="shared" si="1036"/>
        <v>0</v>
      </c>
      <c r="CL2004" s="1" t="b">
        <f t="shared" si="1037"/>
        <v>0</v>
      </c>
      <c r="CM2004" s="1" t="b">
        <f t="shared" si="1038"/>
        <v>0</v>
      </c>
      <c r="CN2004" s="1" t="b">
        <f t="shared" si="1039"/>
        <v>0</v>
      </c>
      <c r="CO2004" s="2" t="b">
        <f t="shared" si="1040"/>
        <v>0</v>
      </c>
      <c r="CP2004" s="2" t="b">
        <f t="shared" si="1041"/>
        <v>0</v>
      </c>
      <c r="CQ2004" s="2" t="b">
        <f t="shared" si="1042"/>
        <v>0</v>
      </c>
      <c r="CR2004" s="6" t="str">
        <f t="shared" si="1043"/>
        <v>Male</v>
      </c>
      <c r="CS2004" s="7">
        <f t="shared" si="1044"/>
        <v>1</v>
      </c>
      <c r="CT2004" s="7">
        <f t="shared" si="1045"/>
        <v>0</v>
      </c>
      <c r="CU2004" s="7">
        <f t="shared" si="1046"/>
        <v>0</v>
      </c>
      <c r="CV2004" s="7">
        <f t="shared" si="1047"/>
        <v>0</v>
      </c>
    </row>
    <row r="2005" spans="2:111" ht="145" x14ac:dyDescent="0.35">
      <c r="B2005" s="1" t="s">
        <v>13809</v>
      </c>
      <c r="C2005" s="9">
        <v>44429</v>
      </c>
      <c r="D2005" s="10" t="s">
        <v>13809</v>
      </c>
      <c r="E2005" s="1">
        <v>30</v>
      </c>
      <c r="F2005" s="1" t="s">
        <v>127</v>
      </c>
      <c r="G2005" s="1" t="s">
        <v>13809</v>
      </c>
      <c r="H2005" s="1" t="s">
        <v>13809</v>
      </c>
      <c r="I2005" s="2" t="s">
        <v>183</v>
      </c>
      <c r="J2005" s="2" t="s">
        <v>163</v>
      </c>
      <c r="K2005" s="2" t="s">
        <v>13809</v>
      </c>
      <c r="L2005" s="9">
        <v>44349</v>
      </c>
      <c r="M2005" s="2" t="s">
        <v>109</v>
      </c>
      <c r="N2005" s="2" t="s">
        <v>13809</v>
      </c>
      <c r="O2005" s="2" t="s">
        <v>110</v>
      </c>
      <c r="P2005" s="2" t="s">
        <v>111</v>
      </c>
      <c r="S2005" s="2" t="s">
        <v>112</v>
      </c>
      <c r="T2005" s="2" t="s">
        <v>111</v>
      </c>
      <c r="U2005" s="2" t="b">
        <v>1</v>
      </c>
      <c r="V2005" s="2" t="s">
        <v>126</v>
      </c>
      <c r="W2005" s="1" t="s">
        <v>112</v>
      </c>
      <c r="X2005" s="1" t="s">
        <v>114</v>
      </c>
      <c r="Y2005" s="2" t="s">
        <v>112</v>
      </c>
      <c r="Z2005" s="2" t="s">
        <v>111</v>
      </c>
      <c r="AA2005" s="2" t="s">
        <v>112</v>
      </c>
      <c r="AB2005" s="2">
        <v>3</v>
      </c>
      <c r="AC2005" s="1" t="s">
        <v>111</v>
      </c>
      <c r="AF2005" s="1" t="s">
        <v>112</v>
      </c>
      <c r="AG2005" s="1" t="s">
        <v>138</v>
      </c>
      <c r="AJ2005" s="1" t="s">
        <v>115</v>
      </c>
      <c r="AK2005" s="1" t="s">
        <v>201</v>
      </c>
      <c r="AN2005" s="1" t="s">
        <v>7210</v>
      </c>
      <c r="AO2005" s="1" t="s">
        <v>213</v>
      </c>
      <c r="AZ2005" s="1" t="s">
        <v>120</v>
      </c>
      <c r="BA2005" s="1" t="s">
        <v>6693</v>
      </c>
      <c r="BG2005" s="1" t="s">
        <v>4579</v>
      </c>
      <c r="BH2005" s="1">
        <v>6</v>
      </c>
      <c r="BJ2005" s="1" t="s">
        <v>111</v>
      </c>
      <c r="BN2005" s="1" t="s">
        <v>112</v>
      </c>
      <c r="BO2005" s="1" t="s">
        <v>148</v>
      </c>
      <c r="BP2005" s="1" t="s">
        <v>3039</v>
      </c>
      <c r="BQ2005" s="1" t="s">
        <v>121</v>
      </c>
      <c r="BR2005" s="1" t="s">
        <v>122</v>
      </c>
      <c r="BS2005" s="1" t="s">
        <v>112</v>
      </c>
      <c r="BU2005" s="34" t="s">
        <v>7211</v>
      </c>
      <c r="BV2005" s="9">
        <v>44476</v>
      </c>
      <c r="BW2005" s="34" t="s">
        <v>14629</v>
      </c>
      <c r="BY2005" s="2" t="s">
        <v>153</v>
      </c>
      <c r="BZ2005" s="2" t="s">
        <v>124</v>
      </c>
      <c r="CB2005" s="1" t="s">
        <v>253</v>
      </c>
      <c r="CD2005" s="1" t="b">
        <f t="shared" si="1064"/>
        <v>0</v>
      </c>
      <c r="CE2005" s="1" t="b">
        <f t="shared" si="1061"/>
        <v>0</v>
      </c>
      <c r="CF2005" s="1" t="b">
        <f t="shared" si="1031"/>
        <v>0</v>
      </c>
      <c r="CG2005" s="1" t="b">
        <f t="shared" si="1032"/>
        <v>0</v>
      </c>
      <c r="CH2005" s="1" t="b">
        <f t="shared" si="1033"/>
        <v>0</v>
      </c>
      <c r="CI2005" s="1" t="b">
        <f t="shared" si="1034"/>
        <v>0</v>
      </c>
      <c r="CJ2005" s="1" t="b">
        <f t="shared" si="1035"/>
        <v>0</v>
      </c>
      <c r="CK2005" s="1" t="b">
        <f t="shared" si="1036"/>
        <v>1</v>
      </c>
      <c r="CL2005" s="1" t="b">
        <f t="shared" si="1037"/>
        <v>0</v>
      </c>
      <c r="CM2005" s="1" t="b">
        <f t="shared" si="1038"/>
        <v>0</v>
      </c>
      <c r="CN2005" s="1" t="b">
        <f t="shared" si="1039"/>
        <v>0</v>
      </c>
      <c r="CO2005" s="2" t="b">
        <f t="shared" si="1040"/>
        <v>1</v>
      </c>
      <c r="CP2005" s="2" t="b">
        <f t="shared" si="1041"/>
        <v>1</v>
      </c>
      <c r="CQ2005" s="2" t="b">
        <f t="shared" si="1042"/>
        <v>0</v>
      </c>
      <c r="CR2005" s="6" t="str">
        <f t="shared" si="1043"/>
        <v>Male</v>
      </c>
      <c r="CS2005" s="7">
        <f t="shared" si="1044"/>
        <v>0</v>
      </c>
      <c r="CT2005" s="7">
        <f t="shared" si="1045"/>
        <v>0</v>
      </c>
      <c r="CU2005" s="7">
        <f t="shared" si="1046"/>
        <v>0</v>
      </c>
      <c r="CV2005" s="7">
        <f t="shared" si="1047"/>
        <v>1</v>
      </c>
      <c r="CW2005" s="7">
        <f t="shared" ref="CW2005:CW2019" si="1065">COUNTIF(M2005,"=*moderna*")</f>
        <v>0</v>
      </c>
      <c r="CX2005" s="1" t="b">
        <f t="shared" ref="CX2005:CX2019" si="1066">AND(E2005&lt;30,NOT(E2005="."),NOT(E2005=""))</f>
        <v>0</v>
      </c>
      <c r="CY2005" s="1" t="b">
        <f t="shared" ref="CY2005:CY2019" si="1067">AND(E2005&gt;17,E2005&lt;41,NOT(E2005="."),NOT(E2005=""))</f>
        <v>1</v>
      </c>
      <c r="DG2005" s="1" t="b">
        <f t="shared" ref="DG2005:DG2019" si="1068">AND(E2005&gt;4,E2005&lt;18,NOT(E2005=""),NOT(E2005="."))</f>
        <v>0</v>
      </c>
    </row>
    <row r="2006" spans="2:111" ht="58" x14ac:dyDescent="0.35">
      <c r="B2006" s="1" t="s">
        <v>13809</v>
      </c>
      <c r="C2006" s="9">
        <v>44430</v>
      </c>
      <c r="D2006" s="10" t="s">
        <v>13809</v>
      </c>
      <c r="E2006" s="1">
        <v>53</v>
      </c>
      <c r="F2006" s="1" t="s">
        <v>127</v>
      </c>
      <c r="G2006" s="1" t="s">
        <v>13809</v>
      </c>
      <c r="H2006" s="1" t="s">
        <v>13809</v>
      </c>
      <c r="I2006" s="9">
        <v>44287</v>
      </c>
      <c r="J2006" s="2" t="s">
        <v>109</v>
      </c>
      <c r="K2006" s="2" t="s">
        <v>13809</v>
      </c>
      <c r="L2006" s="9">
        <v>44308</v>
      </c>
      <c r="M2006" s="2" t="s">
        <v>109</v>
      </c>
      <c r="N2006" s="2" t="s">
        <v>13809</v>
      </c>
      <c r="O2006" s="2" t="s">
        <v>110</v>
      </c>
      <c r="P2006" s="2" t="s">
        <v>111</v>
      </c>
      <c r="S2006" s="5" t="s">
        <v>112</v>
      </c>
      <c r="T2006" s="2" t="s">
        <v>112</v>
      </c>
      <c r="U2006" s="2" t="b">
        <v>1</v>
      </c>
      <c r="V2006" s="2" t="s">
        <v>113</v>
      </c>
      <c r="Y2006" s="2" t="s">
        <v>112</v>
      </c>
      <c r="Z2006" s="2" t="s">
        <v>111</v>
      </c>
      <c r="AA2006" s="2" t="s">
        <v>112</v>
      </c>
      <c r="AB2006" s="2">
        <v>16</v>
      </c>
      <c r="AC2006" s="1" t="s">
        <v>111</v>
      </c>
      <c r="AF2006" s="1" t="s">
        <v>111</v>
      </c>
      <c r="AJ2006" s="1" t="s">
        <v>115</v>
      </c>
      <c r="AK2006" s="1" t="s">
        <v>129</v>
      </c>
      <c r="AO2006" s="1" t="s">
        <v>117</v>
      </c>
      <c r="AS2006" s="11" t="s">
        <v>7045</v>
      </c>
      <c r="BQ2006" s="1" t="s">
        <v>121</v>
      </c>
      <c r="BR2006" s="1" t="s">
        <v>122</v>
      </c>
      <c r="BW2006" s="34" t="s">
        <v>7212</v>
      </c>
      <c r="BZ2006" s="2" t="s">
        <v>232</v>
      </c>
      <c r="CA2006" s="2">
        <v>2</v>
      </c>
      <c r="CB2006" s="1" t="s">
        <v>311</v>
      </c>
      <c r="CC2006" s="2" t="s">
        <v>113</v>
      </c>
      <c r="CD2006" s="1" t="b">
        <f t="shared" si="1064"/>
        <v>0</v>
      </c>
      <c r="CE2006" s="1" t="b">
        <f t="shared" si="1061"/>
        <v>0</v>
      </c>
      <c r="CF2006" s="1" t="b">
        <f t="shared" si="1031"/>
        <v>0</v>
      </c>
      <c r="CG2006" s="1" t="b">
        <f t="shared" si="1032"/>
        <v>0</v>
      </c>
      <c r="CH2006" s="1" t="b">
        <f t="shared" si="1033"/>
        <v>0</v>
      </c>
      <c r="CI2006" s="1" t="b">
        <f t="shared" si="1034"/>
        <v>0</v>
      </c>
      <c r="CJ2006" s="1" t="b">
        <f t="shared" si="1035"/>
        <v>0</v>
      </c>
      <c r="CK2006" s="1" t="b">
        <f t="shared" si="1036"/>
        <v>0</v>
      </c>
      <c r="CL2006" s="1" t="b">
        <f t="shared" si="1037"/>
        <v>0</v>
      </c>
      <c r="CM2006" s="1" t="b">
        <f t="shared" si="1038"/>
        <v>1</v>
      </c>
      <c r="CN2006" s="1" t="b">
        <f t="shared" si="1039"/>
        <v>0</v>
      </c>
      <c r="CO2006" s="2" t="b">
        <f t="shared" si="1040"/>
        <v>0</v>
      </c>
      <c r="CP2006" s="2" t="b">
        <f t="shared" si="1041"/>
        <v>0</v>
      </c>
      <c r="CQ2006" s="2" t="b">
        <f t="shared" si="1042"/>
        <v>1</v>
      </c>
      <c r="CR2006" s="6" t="str">
        <f t="shared" si="1043"/>
        <v>Male</v>
      </c>
      <c r="CS2006" s="7">
        <f t="shared" si="1044"/>
        <v>1</v>
      </c>
      <c r="CT2006" s="7">
        <f t="shared" si="1045"/>
        <v>0</v>
      </c>
      <c r="CU2006" s="7">
        <f t="shared" si="1046"/>
        <v>0</v>
      </c>
      <c r="CV2006" s="7">
        <f t="shared" si="1047"/>
        <v>1</v>
      </c>
      <c r="CW2006" s="7">
        <f t="shared" si="1065"/>
        <v>0</v>
      </c>
      <c r="CX2006" s="1" t="b">
        <f t="shared" si="1066"/>
        <v>0</v>
      </c>
      <c r="CY2006" s="1" t="b">
        <f t="shared" si="1067"/>
        <v>0</v>
      </c>
      <c r="DG2006" s="1" t="b">
        <f t="shared" si="1068"/>
        <v>0</v>
      </c>
    </row>
    <row r="2007" spans="2:111" ht="101.5" x14ac:dyDescent="0.35">
      <c r="B2007" s="1" t="s">
        <v>13809</v>
      </c>
      <c r="C2007" s="9">
        <v>44430</v>
      </c>
      <c r="D2007" s="10" t="s">
        <v>13809</v>
      </c>
      <c r="E2007" s="1">
        <v>88</v>
      </c>
      <c r="F2007" s="1" t="s">
        <v>127</v>
      </c>
      <c r="G2007" s="1" t="s">
        <v>13809</v>
      </c>
      <c r="H2007" s="1" t="s">
        <v>13809</v>
      </c>
      <c r="I2007" s="2" t="s">
        <v>183</v>
      </c>
      <c r="J2007" s="2" t="s">
        <v>163</v>
      </c>
      <c r="K2007" s="2" t="s">
        <v>13809</v>
      </c>
      <c r="L2007" s="2" t="s">
        <v>183</v>
      </c>
      <c r="M2007" s="2" t="s">
        <v>163</v>
      </c>
      <c r="N2007" s="2" t="s">
        <v>13809</v>
      </c>
      <c r="O2007" s="2" t="s">
        <v>110</v>
      </c>
      <c r="P2007" s="2" t="s">
        <v>111</v>
      </c>
      <c r="S2007" s="2" t="s">
        <v>112</v>
      </c>
      <c r="T2007" s="2" t="s">
        <v>111</v>
      </c>
      <c r="U2007" s="2" t="b">
        <f>OR(S2007="yes",T2007="yes")</f>
        <v>1</v>
      </c>
      <c r="V2007" s="2" t="s">
        <v>113</v>
      </c>
      <c r="W2007" s="1" t="s">
        <v>112</v>
      </c>
      <c r="X2007" s="1" t="s">
        <v>114</v>
      </c>
      <c r="Y2007" s="2" t="s">
        <v>112</v>
      </c>
      <c r="Z2007" s="2" t="s">
        <v>111</v>
      </c>
      <c r="AA2007" s="2" t="s">
        <v>112</v>
      </c>
      <c r="AB2007" s="2">
        <v>0</v>
      </c>
      <c r="AC2007" s="1" t="s">
        <v>111</v>
      </c>
      <c r="AF2007" s="1" t="s">
        <v>111</v>
      </c>
      <c r="AJ2007" s="1" t="s">
        <v>115</v>
      </c>
      <c r="AK2007" s="1" t="s">
        <v>349</v>
      </c>
      <c r="AN2007" s="1" t="s">
        <v>7213</v>
      </c>
      <c r="AO2007" s="1" t="s">
        <v>117</v>
      </c>
      <c r="AS2007" s="1" t="s">
        <v>249</v>
      </c>
      <c r="AU2007" s="1" t="s">
        <v>238</v>
      </c>
      <c r="AX2007" s="1">
        <v>55</v>
      </c>
      <c r="AZ2007" s="1" t="s">
        <v>155</v>
      </c>
      <c r="BA2007" s="1" t="s">
        <v>7214</v>
      </c>
      <c r="BJ2007" s="1" t="s">
        <v>112</v>
      </c>
      <c r="BK2007" s="1" t="s">
        <v>111</v>
      </c>
      <c r="BQ2007" s="1" t="s">
        <v>121</v>
      </c>
      <c r="BR2007" s="1" t="s">
        <v>122</v>
      </c>
      <c r="BS2007" s="1" t="s">
        <v>112</v>
      </c>
      <c r="BU2007" s="34" t="s">
        <v>7215</v>
      </c>
      <c r="BV2007" s="9">
        <v>44455</v>
      </c>
      <c r="BW2007" s="34" t="s">
        <v>7216</v>
      </c>
      <c r="BY2007" s="2" t="s">
        <v>156</v>
      </c>
      <c r="BZ2007" s="2" t="s">
        <v>124</v>
      </c>
      <c r="CA2007" s="2">
        <v>2</v>
      </c>
      <c r="CB2007" s="1" t="s">
        <v>1260</v>
      </c>
      <c r="CC2007" s="2" t="s">
        <v>126</v>
      </c>
      <c r="CD2007" s="1" t="b">
        <v>0</v>
      </c>
      <c r="CE2007" s="1" t="b">
        <v>0</v>
      </c>
      <c r="CF2007" s="1" t="b">
        <f t="shared" si="1031"/>
        <v>0</v>
      </c>
      <c r="CG2007" s="1" t="b">
        <f t="shared" si="1032"/>
        <v>0</v>
      </c>
      <c r="CH2007" s="1" t="b">
        <f t="shared" si="1033"/>
        <v>0</v>
      </c>
      <c r="CI2007" s="1" t="b">
        <f t="shared" si="1034"/>
        <v>0</v>
      </c>
      <c r="CJ2007" s="1" t="b">
        <f t="shared" si="1035"/>
        <v>0</v>
      </c>
      <c r="CK2007" s="1" t="b">
        <f t="shared" si="1036"/>
        <v>0</v>
      </c>
      <c r="CL2007" s="1" t="b">
        <f t="shared" si="1037"/>
        <v>0</v>
      </c>
      <c r="CM2007" s="1" t="b">
        <f t="shared" si="1038"/>
        <v>0</v>
      </c>
      <c r="CN2007" s="1" t="b">
        <f t="shared" si="1039"/>
        <v>1</v>
      </c>
      <c r="CO2007" s="2" t="b">
        <f t="shared" si="1040"/>
        <v>1</v>
      </c>
      <c r="CP2007" s="2" t="b">
        <f t="shared" si="1041"/>
        <v>1</v>
      </c>
      <c r="CQ2007" s="2" t="b">
        <f t="shared" si="1042"/>
        <v>0</v>
      </c>
      <c r="CR2007" s="6" t="str">
        <f t="shared" si="1043"/>
        <v>Male</v>
      </c>
      <c r="CS2007" s="7">
        <f t="shared" si="1044"/>
        <v>0</v>
      </c>
      <c r="CT2007" s="7">
        <f t="shared" si="1045"/>
        <v>0</v>
      </c>
      <c r="CU2007" s="7">
        <f t="shared" si="1046"/>
        <v>0</v>
      </c>
      <c r="CV2007" s="7">
        <f t="shared" si="1047"/>
        <v>0</v>
      </c>
      <c r="CW2007" s="7">
        <f t="shared" si="1065"/>
        <v>0</v>
      </c>
      <c r="CX2007" s="1" t="b">
        <f t="shared" si="1066"/>
        <v>0</v>
      </c>
      <c r="CY2007" s="1" t="b">
        <f t="shared" si="1067"/>
        <v>0</v>
      </c>
      <c r="CZ2007" s="2">
        <v>3531</v>
      </c>
      <c r="DA2007" s="9">
        <v>44427</v>
      </c>
      <c r="DB2007" s="2" t="s">
        <v>109</v>
      </c>
      <c r="DC2007" s="2" t="s">
        <v>184</v>
      </c>
      <c r="DG2007" s="1" t="b">
        <f t="shared" si="1068"/>
        <v>0</v>
      </c>
    </row>
    <row r="2008" spans="2:111" ht="87" x14ac:dyDescent="0.35">
      <c r="B2008" s="1" t="s">
        <v>13809</v>
      </c>
      <c r="C2008" s="9">
        <v>44430</v>
      </c>
      <c r="D2008" s="10" t="s">
        <v>13809</v>
      </c>
      <c r="E2008" s="1">
        <v>62</v>
      </c>
      <c r="F2008" s="1" t="s">
        <v>127</v>
      </c>
      <c r="G2008" s="1" t="s">
        <v>13809</v>
      </c>
      <c r="H2008" s="1" t="s">
        <v>13809</v>
      </c>
      <c r="I2008" s="9">
        <v>44308</v>
      </c>
      <c r="J2008" s="2" t="s">
        <v>128</v>
      </c>
      <c r="K2008" s="2" t="s">
        <v>13809</v>
      </c>
      <c r="N2008" s="2" t="s">
        <v>13809</v>
      </c>
      <c r="O2008" s="2" t="s">
        <v>110</v>
      </c>
      <c r="P2008" s="2" t="s">
        <v>111</v>
      </c>
      <c r="S2008" s="2" t="s">
        <v>111</v>
      </c>
      <c r="T2008" s="2" t="s">
        <v>112</v>
      </c>
      <c r="U2008" s="2" t="b">
        <v>1</v>
      </c>
      <c r="V2008" s="2" t="s">
        <v>126</v>
      </c>
      <c r="W2008" s="1" t="s">
        <v>112</v>
      </c>
      <c r="X2008" s="1" t="s">
        <v>138</v>
      </c>
      <c r="Y2008" s="2" t="s">
        <v>112</v>
      </c>
      <c r="Z2008" s="2" t="s">
        <v>112</v>
      </c>
      <c r="AB2008" s="2">
        <v>142</v>
      </c>
      <c r="AF2008" s="1" t="s">
        <v>111</v>
      </c>
      <c r="AK2008" s="1" t="s">
        <v>129</v>
      </c>
      <c r="AO2008" s="1" t="s">
        <v>221</v>
      </c>
      <c r="BJ2008" s="1" t="s">
        <v>111</v>
      </c>
      <c r="BN2008" s="1" t="s">
        <v>112</v>
      </c>
      <c r="BO2008" s="1" t="s">
        <v>148</v>
      </c>
      <c r="BP2008" s="1" t="s">
        <v>7217</v>
      </c>
      <c r="BU2008" s="34" t="s">
        <v>7218</v>
      </c>
      <c r="BV2008" s="9">
        <v>44430</v>
      </c>
      <c r="BW2008" s="34" t="s">
        <v>7219</v>
      </c>
      <c r="BX2008" s="2" t="s">
        <v>111</v>
      </c>
      <c r="BY2008" s="2" t="s">
        <v>153</v>
      </c>
      <c r="BZ2008" s="2" t="s">
        <v>124</v>
      </c>
      <c r="CA2008" s="2" t="s">
        <v>257</v>
      </c>
      <c r="CB2008" s="1" t="s">
        <v>256</v>
      </c>
      <c r="CD2008" s="1" t="b">
        <f t="shared" ref="CD2008:CD2023" si="1069">AND(E2008&lt;30,NOT(E2008="."),NOT(E2008=""))</f>
        <v>0</v>
      </c>
      <c r="CE2008" s="1" t="b">
        <f t="shared" ref="CE2008:CE2044" si="1070">AND(E2008&lt;18,NOT(E2008="."),NOT(E2008=""))</f>
        <v>0</v>
      </c>
      <c r="CF2008" s="1" t="b">
        <f t="shared" ref="CF2008:CF2071" si="1071">AND(E2008&gt;4,E2008&lt;12,NOT(E2008=""),NOT(E2008="."))</f>
        <v>0</v>
      </c>
      <c r="CG2008" s="1" t="b">
        <f t="shared" ref="CG2008:CG2071" si="1072">AND(E2008&gt;11,E2008&lt;16,NOT(E2008=""),NOT(E2008="."))</f>
        <v>0</v>
      </c>
      <c r="CH2008" s="1" t="b">
        <f t="shared" ref="CH2008:CH2071" si="1073">AND(E2008&gt;15,E2008&lt;18)</f>
        <v>0</v>
      </c>
      <c r="CI2008" s="1" t="b">
        <f t="shared" ref="CI2008:CI2071" si="1074">AND(E2008&gt;17,E2008&lt;25)</f>
        <v>0</v>
      </c>
      <c r="CJ2008" s="1" t="b">
        <f t="shared" ref="CJ2008:CJ2071" si="1075">AND(E2008&gt;24,E2008&lt;30)</f>
        <v>0</v>
      </c>
      <c r="CK2008" s="1" t="b">
        <f t="shared" ref="CK2008:CK2071" si="1076">AND(E2008&gt;29,E2008&lt;40)</f>
        <v>0</v>
      </c>
      <c r="CL2008" s="1" t="b">
        <f t="shared" ref="CL2008:CL2071" si="1077">AND(E2008&gt;39,E2008&lt;50)</f>
        <v>0</v>
      </c>
      <c r="CM2008" s="1" t="b">
        <f t="shared" ref="CM2008:CM2071" si="1078">AND(E2008&gt;49,E2008&lt;65)</f>
        <v>1</v>
      </c>
      <c r="CN2008" s="1" t="b">
        <f t="shared" ref="CN2008:CN2071" si="1079">AND(E2008&gt;64,NOT(E2008="."),NOT(E2008=""))</f>
        <v>0</v>
      </c>
      <c r="CO2008" s="2" t="b">
        <f t="shared" ref="CO2008:CO2071" si="1080">AND(AB2008&lt;7,NOT(AB2008="."),NOT(AB2008=""))</f>
        <v>0</v>
      </c>
      <c r="CP2008" s="2" t="b">
        <f t="shared" ref="CP2008:CP2071" si="1081">AND(AB2008&lt;8,NOT(AB2008="."),NOT(AB2008=""))</f>
        <v>0</v>
      </c>
      <c r="CQ2008" s="2" t="b">
        <f t="shared" ref="CQ2008:CQ2071" si="1082">AND(AB2008&gt;7,AB2008&lt;22,NOT(AB2008=""),NOT(AB2008="."))</f>
        <v>0</v>
      </c>
      <c r="CR2008" s="6" t="str">
        <f t="shared" ref="CR2008:CR2071" si="1083">F2008</f>
        <v>Male</v>
      </c>
      <c r="CS2008" s="7">
        <f t="shared" ref="CS2008:CS2071" si="1084">COUNTIF(J2008,"=*pfizer*")</f>
        <v>0</v>
      </c>
      <c r="CT2008" s="7">
        <f t="shared" ref="CT2008:CT2071" si="1085">COUNTIF(J2008,"=*moderna*")</f>
        <v>1</v>
      </c>
      <c r="CU2008" s="7">
        <f t="shared" ref="CU2008:CU2071" si="1086">COUNTIF(J2008,"=*janssen*")</f>
        <v>0</v>
      </c>
      <c r="CV2008" s="7">
        <f t="shared" ref="CV2008:CV2071" si="1087">COUNTIF(M2008,"=*pfizer*")</f>
        <v>0</v>
      </c>
      <c r="CW2008" s="7">
        <f t="shared" si="1065"/>
        <v>0</v>
      </c>
      <c r="CX2008" s="1" t="b">
        <f t="shared" si="1066"/>
        <v>0</v>
      </c>
      <c r="CY2008" s="1" t="b">
        <f t="shared" si="1067"/>
        <v>0</v>
      </c>
      <c r="DG2008" s="1" t="b">
        <f t="shared" si="1068"/>
        <v>0</v>
      </c>
    </row>
    <row r="2009" spans="2:111" ht="72.5" x14ac:dyDescent="0.35">
      <c r="B2009" s="1" t="s">
        <v>13809</v>
      </c>
      <c r="C2009" s="9">
        <v>44430</v>
      </c>
      <c r="D2009" s="10" t="s">
        <v>13809</v>
      </c>
      <c r="E2009" s="1">
        <v>57</v>
      </c>
      <c r="F2009" s="1" t="s">
        <v>127</v>
      </c>
      <c r="G2009" s="1" t="s">
        <v>13809</v>
      </c>
      <c r="H2009" s="1" t="s">
        <v>13809</v>
      </c>
      <c r="J2009" s="2" t="s">
        <v>109</v>
      </c>
      <c r="K2009" s="2" t="s">
        <v>13809</v>
      </c>
      <c r="L2009" s="9">
        <v>44306</v>
      </c>
      <c r="M2009" s="2" t="s">
        <v>109</v>
      </c>
      <c r="N2009" s="2" t="s">
        <v>13809</v>
      </c>
      <c r="O2009" s="2" t="s">
        <v>110</v>
      </c>
      <c r="P2009" s="2" t="s">
        <v>111</v>
      </c>
      <c r="S2009" s="2" t="s">
        <v>111</v>
      </c>
      <c r="T2009" s="2" t="s">
        <v>112</v>
      </c>
      <c r="U2009" s="2" t="b">
        <v>1</v>
      </c>
      <c r="V2009" s="2" t="s">
        <v>113</v>
      </c>
      <c r="W2009" s="1" t="s">
        <v>112</v>
      </c>
      <c r="X2009" s="1" t="s">
        <v>114</v>
      </c>
      <c r="Y2009" s="2" t="s">
        <v>112</v>
      </c>
      <c r="Z2009" s="2" t="s">
        <v>112</v>
      </c>
      <c r="AA2009" s="2" t="s">
        <v>112</v>
      </c>
      <c r="AC2009" s="1" t="s">
        <v>111</v>
      </c>
      <c r="AF2009" s="1" t="s">
        <v>111</v>
      </c>
      <c r="AJ2009" s="1" t="s">
        <v>115</v>
      </c>
      <c r="AK2009" s="1" t="s">
        <v>129</v>
      </c>
      <c r="AO2009" s="1" t="s">
        <v>117</v>
      </c>
      <c r="AS2009" s="1" t="s">
        <v>190</v>
      </c>
      <c r="AZ2009" s="1" t="s">
        <v>179</v>
      </c>
      <c r="BA2009" s="1" t="s">
        <v>5289</v>
      </c>
      <c r="BG2009" s="1" t="s">
        <v>272</v>
      </c>
      <c r="BJ2009" s="1" t="s">
        <v>111</v>
      </c>
      <c r="BN2009" s="1" t="s">
        <v>112</v>
      </c>
      <c r="BO2009" s="1" t="s">
        <v>148</v>
      </c>
      <c r="BP2009" s="1" t="s">
        <v>422</v>
      </c>
      <c r="BQ2009" s="1" t="s">
        <v>121</v>
      </c>
      <c r="BR2009" s="1" t="s">
        <v>122</v>
      </c>
      <c r="BS2009" s="1" t="s">
        <v>111</v>
      </c>
      <c r="BT2009" s="34" t="s">
        <v>5290</v>
      </c>
      <c r="BV2009" s="9">
        <v>44449</v>
      </c>
      <c r="BW2009" s="34" t="s">
        <v>7220</v>
      </c>
      <c r="BX2009" s="2" t="s">
        <v>111</v>
      </c>
      <c r="BY2009" s="2" t="s">
        <v>156</v>
      </c>
      <c r="BZ2009" s="2" t="s">
        <v>124</v>
      </c>
      <c r="CA2009" s="2">
        <v>2</v>
      </c>
      <c r="CB2009" s="1" t="s">
        <v>3280</v>
      </c>
      <c r="CC2009" s="2" t="s">
        <v>126</v>
      </c>
      <c r="CD2009" s="1" t="b">
        <f t="shared" si="1069"/>
        <v>0</v>
      </c>
      <c r="CE2009" s="1" t="b">
        <f t="shared" si="1070"/>
        <v>0</v>
      </c>
      <c r="CF2009" s="1" t="b">
        <f t="shared" si="1071"/>
        <v>0</v>
      </c>
      <c r="CG2009" s="1" t="b">
        <f t="shared" si="1072"/>
        <v>0</v>
      </c>
      <c r="CH2009" s="1" t="b">
        <f t="shared" si="1073"/>
        <v>0</v>
      </c>
      <c r="CI2009" s="1" t="b">
        <f t="shared" si="1074"/>
        <v>0</v>
      </c>
      <c r="CJ2009" s="1" t="b">
        <f t="shared" si="1075"/>
        <v>0</v>
      </c>
      <c r="CK2009" s="1" t="b">
        <f t="shared" si="1076"/>
        <v>0</v>
      </c>
      <c r="CL2009" s="1" t="b">
        <f t="shared" si="1077"/>
        <v>0</v>
      </c>
      <c r="CM2009" s="1" t="b">
        <f t="shared" si="1078"/>
        <v>1</v>
      </c>
      <c r="CN2009" s="1" t="b">
        <f t="shared" si="1079"/>
        <v>0</v>
      </c>
      <c r="CO2009" s="2" t="b">
        <f t="shared" si="1080"/>
        <v>0</v>
      </c>
      <c r="CP2009" s="2" t="b">
        <f t="shared" si="1081"/>
        <v>0</v>
      </c>
      <c r="CQ2009" s="2" t="b">
        <f t="shared" si="1082"/>
        <v>0</v>
      </c>
      <c r="CR2009" s="6" t="str">
        <f t="shared" si="1083"/>
        <v>Male</v>
      </c>
      <c r="CS2009" s="7">
        <f t="shared" si="1084"/>
        <v>1</v>
      </c>
      <c r="CT2009" s="7">
        <f t="shared" si="1085"/>
        <v>0</v>
      </c>
      <c r="CU2009" s="7">
        <f t="shared" si="1086"/>
        <v>0</v>
      </c>
      <c r="CV2009" s="7">
        <f t="shared" si="1087"/>
        <v>1</v>
      </c>
      <c r="CW2009" s="7">
        <f t="shared" si="1065"/>
        <v>0</v>
      </c>
      <c r="CX2009" s="1" t="b">
        <f t="shared" si="1066"/>
        <v>0</v>
      </c>
      <c r="CY2009" s="1" t="b">
        <f t="shared" si="1067"/>
        <v>0</v>
      </c>
      <c r="DG2009" s="1" t="b">
        <f t="shared" si="1068"/>
        <v>0</v>
      </c>
    </row>
    <row r="2010" spans="2:111" ht="58" x14ac:dyDescent="0.35">
      <c r="B2010" s="1" t="s">
        <v>13809</v>
      </c>
      <c r="C2010" s="9">
        <v>44430</v>
      </c>
      <c r="D2010" s="10" t="s">
        <v>13809</v>
      </c>
      <c r="E2010" s="1">
        <v>69</v>
      </c>
      <c r="F2010" s="1" t="s">
        <v>127</v>
      </c>
      <c r="G2010" s="1" t="s">
        <v>13809</v>
      </c>
      <c r="H2010" s="1" t="s">
        <v>13809</v>
      </c>
      <c r="J2010" s="2" t="s">
        <v>109</v>
      </c>
      <c r="K2010" s="2" t="s">
        <v>13809</v>
      </c>
      <c r="L2010" s="9">
        <v>44263</v>
      </c>
      <c r="M2010" s="2" t="s">
        <v>109</v>
      </c>
      <c r="N2010" s="2" t="s">
        <v>13809</v>
      </c>
      <c r="O2010" s="2" t="s">
        <v>110</v>
      </c>
      <c r="P2010" s="2" t="s">
        <v>111</v>
      </c>
      <c r="S2010" s="2" t="s">
        <v>111</v>
      </c>
      <c r="T2010" s="2" t="s">
        <v>112</v>
      </c>
      <c r="U2010" s="2" t="b">
        <v>1</v>
      </c>
      <c r="V2010" s="2" t="s">
        <v>113</v>
      </c>
      <c r="W2010" s="1" t="s">
        <v>111</v>
      </c>
      <c r="Y2010" s="2" t="s">
        <v>112</v>
      </c>
      <c r="Z2010" s="2" t="s">
        <v>111</v>
      </c>
      <c r="AA2010" s="2" t="s">
        <v>112</v>
      </c>
      <c r="AB2010" s="2">
        <v>3</v>
      </c>
      <c r="AC2010" s="1" t="s">
        <v>111</v>
      </c>
      <c r="AF2010" s="1" t="s">
        <v>111</v>
      </c>
      <c r="AJ2010" s="1" t="s">
        <v>115</v>
      </c>
      <c r="AK2010" s="1" t="s">
        <v>291</v>
      </c>
      <c r="AN2010" s="1" t="s">
        <v>7221</v>
      </c>
      <c r="AO2010" s="1" t="s">
        <v>117</v>
      </c>
      <c r="AU2010" s="1" t="s">
        <v>197</v>
      </c>
      <c r="AZ2010" s="1" t="s">
        <v>120</v>
      </c>
      <c r="BA2010" s="1">
        <v>0.01</v>
      </c>
      <c r="BJ2010" s="1" t="s">
        <v>112</v>
      </c>
      <c r="BK2010" s="1" t="s">
        <v>111</v>
      </c>
      <c r="BQ2010" s="1" t="s">
        <v>121</v>
      </c>
      <c r="BR2010" s="1" t="s">
        <v>122</v>
      </c>
      <c r="BS2010" s="1" t="s">
        <v>111</v>
      </c>
      <c r="BT2010" s="34" t="s">
        <v>13832</v>
      </c>
      <c r="BU2010" s="34" t="s">
        <v>7222</v>
      </c>
      <c r="BV2010" s="9">
        <v>44455</v>
      </c>
      <c r="BW2010" s="34" t="s">
        <v>7223</v>
      </c>
      <c r="BX2010" s="2" t="s">
        <v>111</v>
      </c>
      <c r="BY2010" s="2" t="s">
        <v>153</v>
      </c>
      <c r="BZ2010" s="2" t="s">
        <v>124</v>
      </c>
      <c r="CA2010" s="2">
        <v>2</v>
      </c>
      <c r="CB2010" s="1" t="s">
        <v>246</v>
      </c>
      <c r="CC2010" s="2" t="s">
        <v>113</v>
      </c>
      <c r="CD2010" s="1" t="b">
        <f t="shared" si="1069"/>
        <v>0</v>
      </c>
      <c r="CE2010" s="1" t="b">
        <f t="shared" si="1070"/>
        <v>0</v>
      </c>
      <c r="CF2010" s="1" t="b">
        <f t="shared" si="1071"/>
        <v>0</v>
      </c>
      <c r="CG2010" s="1" t="b">
        <f t="shared" si="1072"/>
        <v>0</v>
      </c>
      <c r="CH2010" s="1" t="b">
        <f t="shared" si="1073"/>
        <v>0</v>
      </c>
      <c r="CI2010" s="1" t="b">
        <f t="shared" si="1074"/>
        <v>0</v>
      </c>
      <c r="CJ2010" s="1" t="b">
        <f t="shared" si="1075"/>
        <v>0</v>
      </c>
      <c r="CK2010" s="1" t="b">
        <f t="shared" si="1076"/>
        <v>0</v>
      </c>
      <c r="CL2010" s="1" t="b">
        <f t="shared" si="1077"/>
        <v>0</v>
      </c>
      <c r="CM2010" s="1" t="b">
        <f t="shared" si="1078"/>
        <v>0</v>
      </c>
      <c r="CN2010" s="1" t="b">
        <f t="shared" si="1079"/>
        <v>1</v>
      </c>
      <c r="CO2010" s="2" t="b">
        <f t="shared" si="1080"/>
        <v>1</v>
      </c>
      <c r="CP2010" s="2" t="b">
        <f t="shared" si="1081"/>
        <v>1</v>
      </c>
      <c r="CQ2010" s="2" t="b">
        <f t="shared" si="1082"/>
        <v>0</v>
      </c>
      <c r="CR2010" s="6" t="str">
        <f t="shared" si="1083"/>
        <v>Male</v>
      </c>
      <c r="CS2010" s="7">
        <f t="shared" si="1084"/>
        <v>1</v>
      </c>
      <c r="CT2010" s="7">
        <f t="shared" si="1085"/>
        <v>0</v>
      </c>
      <c r="CU2010" s="7">
        <f t="shared" si="1086"/>
        <v>0</v>
      </c>
      <c r="CV2010" s="7">
        <f t="shared" si="1087"/>
        <v>1</v>
      </c>
      <c r="CW2010" s="7">
        <f t="shared" si="1065"/>
        <v>0</v>
      </c>
      <c r="CX2010" s="1" t="b">
        <f t="shared" si="1066"/>
        <v>0</v>
      </c>
      <c r="CY2010" s="1" t="b">
        <f t="shared" si="1067"/>
        <v>0</v>
      </c>
      <c r="DG2010" s="1" t="b">
        <f t="shared" si="1068"/>
        <v>0</v>
      </c>
    </row>
    <row r="2011" spans="2:111" ht="333.5" x14ac:dyDescent="0.35">
      <c r="B2011" s="1" t="s">
        <v>13809</v>
      </c>
      <c r="C2011" s="9">
        <v>44430</v>
      </c>
      <c r="D2011" s="10" t="s">
        <v>13809</v>
      </c>
      <c r="E2011" s="1">
        <v>33</v>
      </c>
      <c r="F2011" s="1" t="s">
        <v>127</v>
      </c>
      <c r="G2011" s="1" t="s">
        <v>13809</v>
      </c>
      <c r="H2011" s="1" t="s">
        <v>13809</v>
      </c>
      <c r="I2011" s="9">
        <v>44400</v>
      </c>
      <c r="J2011" s="2" t="s">
        <v>409</v>
      </c>
      <c r="K2011" s="2" t="s">
        <v>13809</v>
      </c>
      <c r="M2011" s="2" t="s">
        <v>163</v>
      </c>
      <c r="N2011" s="2" t="s">
        <v>13809</v>
      </c>
      <c r="O2011" s="2" t="s">
        <v>110</v>
      </c>
      <c r="P2011" s="2" t="s">
        <v>111</v>
      </c>
      <c r="S2011" s="2" t="s">
        <v>112</v>
      </c>
      <c r="T2011" s="2" t="s">
        <v>111</v>
      </c>
      <c r="U2011" s="2" t="b">
        <v>1</v>
      </c>
      <c r="V2011" s="2" t="s">
        <v>113</v>
      </c>
      <c r="W2011" s="1" t="s">
        <v>111</v>
      </c>
      <c r="Y2011" s="2" t="s">
        <v>112</v>
      </c>
      <c r="Z2011" s="2" t="s">
        <v>112</v>
      </c>
      <c r="AB2011" s="2">
        <v>27</v>
      </c>
      <c r="AC2011" s="1" t="s">
        <v>111</v>
      </c>
      <c r="AF2011" s="1" t="s">
        <v>111</v>
      </c>
      <c r="AH2011" s="1" t="s">
        <v>193</v>
      </c>
      <c r="AI2011" s="1" t="s">
        <v>7224</v>
      </c>
      <c r="AJ2011" s="1" t="s">
        <v>115</v>
      </c>
      <c r="AK2011" s="1" t="s">
        <v>291</v>
      </c>
      <c r="AN2011" s="1" t="s">
        <v>7225</v>
      </c>
      <c r="AO2011" s="1" t="s">
        <v>117</v>
      </c>
      <c r="AZ2011" s="1" t="s">
        <v>402</v>
      </c>
      <c r="BA2011" s="1" t="s">
        <v>7226</v>
      </c>
      <c r="BE2011" s="1" t="s">
        <v>7227</v>
      </c>
      <c r="BJ2011" s="1" t="s">
        <v>112</v>
      </c>
      <c r="BK2011" s="1" t="s">
        <v>112</v>
      </c>
      <c r="BL2011" s="1" t="s">
        <v>203</v>
      </c>
      <c r="BM2011" s="1" t="s">
        <v>7228</v>
      </c>
      <c r="BQ2011" s="1" t="s">
        <v>121</v>
      </c>
      <c r="BR2011" s="1" t="s">
        <v>275</v>
      </c>
      <c r="BS2011" s="1" t="s">
        <v>112</v>
      </c>
      <c r="BU2011" s="34" t="s">
        <v>7229</v>
      </c>
      <c r="BV2011" s="9">
        <v>44540</v>
      </c>
      <c r="BW2011" s="34" t="s">
        <v>7230</v>
      </c>
      <c r="BY2011" s="2" t="s">
        <v>156</v>
      </c>
      <c r="BZ2011" s="2" t="s">
        <v>124</v>
      </c>
      <c r="CA2011" s="2">
        <v>1</v>
      </c>
      <c r="CB2011" s="1" t="s">
        <v>1596</v>
      </c>
      <c r="CC2011" s="2" t="s">
        <v>126</v>
      </c>
      <c r="CD2011" s="1" t="b">
        <f t="shared" si="1069"/>
        <v>0</v>
      </c>
      <c r="CE2011" s="1" t="b">
        <f t="shared" si="1070"/>
        <v>0</v>
      </c>
      <c r="CF2011" s="1" t="b">
        <f t="shared" si="1071"/>
        <v>0</v>
      </c>
      <c r="CG2011" s="1" t="b">
        <f t="shared" si="1072"/>
        <v>0</v>
      </c>
      <c r="CH2011" s="1" t="b">
        <f t="shared" si="1073"/>
        <v>0</v>
      </c>
      <c r="CI2011" s="1" t="b">
        <f t="shared" si="1074"/>
        <v>0</v>
      </c>
      <c r="CJ2011" s="1" t="b">
        <f t="shared" si="1075"/>
        <v>0</v>
      </c>
      <c r="CK2011" s="1" t="b">
        <f t="shared" si="1076"/>
        <v>1</v>
      </c>
      <c r="CL2011" s="1" t="b">
        <f t="shared" si="1077"/>
        <v>0</v>
      </c>
      <c r="CM2011" s="1" t="b">
        <f t="shared" si="1078"/>
        <v>0</v>
      </c>
      <c r="CN2011" s="1" t="b">
        <f t="shared" si="1079"/>
        <v>0</v>
      </c>
      <c r="CO2011" s="2" t="b">
        <f t="shared" si="1080"/>
        <v>0</v>
      </c>
      <c r="CP2011" s="2" t="b">
        <f t="shared" si="1081"/>
        <v>0</v>
      </c>
      <c r="CQ2011" s="2" t="b">
        <f t="shared" si="1082"/>
        <v>0</v>
      </c>
      <c r="CR2011" s="6" t="str">
        <f t="shared" si="1083"/>
        <v>Male</v>
      </c>
      <c r="CS2011" s="7">
        <f t="shared" si="1084"/>
        <v>0</v>
      </c>
      <c r="CT2011" s="7">
        <f t="shared" si="1085"/>
        <v>0</v>
      </c>
      <c r="CU2011" s="7">
        <f t="shared" si="1086"/>
        <v>1</v>
      </c>
      <c r="CV2011" s="7">
        <f t="shared" si="1087"/>
        <v>0</v>
      </c>
      <c r="CW2011" s="7">
        <f t="shared" si="1065"/>
        <v>0</v>
      </c>
      <c r="CX2011" s="1" t="b">
        <f t="shared" si="1066"/>
        <v>0</v>
      </c>
      <c r="CY2011" s="1" t="b">
        <f t="shared" si="1067"/>
        <v>1</v>
      </c>
      <c r="DG2011" s="1" t="b">
        <f t="shared" si="1068"/>
        <v>0</v>
      </c>
    </row>
    <row r="2012" spans="2:111" ht="116" x14ac:dyDescent="0.35">
      <c r="B2012" s="1" t="s">
        <v>13809</v>
      </c>
      <c r="C2012" s="9">
        <v>44430</v>
      </c>
      <c r="D2012" s="10" t="s">
        <v>13809</v>
      </c>
      <c r="E2012" s="1">
        <v>63</v>
      </c>
      <c r="F2012" s="1" t="s">
        <v>108</v>
      </c>
      <c r="G2012" s="1" t="s">
        <v>13809</v>
      </c>
      <c r="H2012" s="1" t="s">
        <v>13809</v>
      </c>
      <c r="I2012" s="9">
        <v>44320</v>
      </c>
      <c r="J2012" s="2" t="s">
        <v>163</v>
      </c>
      <c r="K2012" s="2" t="s">
        <v>13809</v>
      </c>
      <c r="L2012" s="9">
        <v>44341</v>
      </c>
      <c r="M2012" s="2" t="s">
        <v>109</v>
      </c>
      <c r="N2012" s="2" t="s">
        <v>13809</v>
      </c>
      <c r="O2012" s="2" t="s">
        <v>110</v>
      </c>
      <c r="P2012" s="2" t="s">
        <v>111</v>
      </c>
      <c r="S2012" s="2" t="s">
        <v>112</v>
      </c>
      <c r="T2012" s="2" t="s">
        <v>111</v>
      </c>
      <c r="U2012" s="2" t="b">
        <v>1</v>
      </c>
      <c r="V2012" s="2" t="s">
        <v>113</v>
      </c>
      <c r="W2012" s="1" t="s">
        <v>112</v>
      </c>
      <c r="X2012" s="1" t="s">
        <v>110</v>
      </c>
      <c r="Y2012" s="2" t="s">
        <v>112</v>
      </c>
      <c r="AA2012" s="2" t="s">
        <v>112</v>
      </c>
      <c r="AB2012" s="2">
        <v>12</v>
      </c>
      <c r="AC2012" s="1" t="s">
        <v>111</v>
      </c>
      <c r="AF2012" s="1" t="s">
        <v>111</v>
      </c>
      <c r="AH2012" s="1" t="s">
        <v>193</v>
      </c>
      <c r="AI2012" s="1" t="s">
        <v>7231</v>
      </c>
      <c r="AK2012" s="1" t="s">
        <v>201</v>
      </c>
      <c r="AN2012" s="1" t="s">
        <v>7232</v>
      </c>
      <c r="AO2012" s="1" t="s">
        <v>130</v>
      </c>
      <c r="AS2012" s="1" t="s">
        <v>145</v>
      </c>
      <c r="AU2012" s="1" t="s">
        <v>238</v>
      </c>
      <c r="AX2012" s="1" t="s">
        <v>798</v>
      </c>
      <c r="AZ2012" s="1" t="s">
        <v>254</v>
      </c>
      <c r="BC2012" s="1">
        <v>24.5</v>
      </c>
      <c r="BG2012" s="1">
        <v>1.2</v>
      </c>
      <c r="BH2012" s="1">
        <v>11</v>
      </c>
      <c r="BJ2012" s="1" t="s">
        <v>112</v>
      </c>
      <c r="BK2012" s="1" t="s">
        <v>112</v>
      </c>
      <c r="BL2012" s="1" t="s">
        <v>142</v>
      </c>
      <c r="BQ2012" s="1" t="s">
        <v>121</v>
      </c>
      <c r="BR2012" s="1" t="s">
        <v>122</v>
      </c>
      <c r="BS2012" s="1" t="s">
        <v>111</v>
      </c>
      <c r="BT2012" s="34" t="s">
        <v>7233</v>
      </c>
      <c r="BU2012" s="34" t="s">
        <v>7234</v>
      </c>
      <c r="BV2012" s="9">
        <v>44550</v>
      </c>
      <c r="BW2012" s="34" t="s">
        <v>14630</v>
      </c>
      <c r="BY2012" s="2" t="s">
        <v>153</v>
      </c>
      <c r="BZ2012" s="2" t="s">
        <v>124</v>
      </c>
      <c r="CA2012" s="2">
        <v>2</v>
      </c>
      <c r="CB2012" s="1" t="s">
        <v>199</v>
      </c>
      <c r="CC2012" s="2" t="s">
        <v>126</v>
      </c>
      <c r="CD2012" s="1" t="b">
        <f t="shared" si="1069"/>
        <v>0</v>
      </c>
      <c r="CE2012" s="1" t="b">
        <f t="shared" si="1070"/>
        <v>0</v>
      </c>
      <c r="CF2012" s="1" t="b">
        <f t="shared" si="1071"/>
        <v>0</v>
      </c>
      <c r="CG2012" s="1" t="b">
        <f t="shared" si="1072"/>
        <v>0</v>
      </c>
      <c r="CH2012" s="1" t="b">
        <f t="shared" si="1073"/>
        <v>0</v>
      </c>
      <c r="CI2012" s="1" t="b">
        <f t="shared" si="1074"/>
        <v>0</v>
      </c>
      <c r="CJ2012" s="1" t="b">
        <f t="shared" si="1075"/>
        <v>0</v>
      </c>
      <c r="CK2012" s="1" t="b">
        <f t="shared" si="1076"/>
        <v>0</v>
      </c>
      <c r="CL2012" s="1" t="b">
        <f t="shared" si="1077"/>
        <v>0</v>
      </c>
      <c r="CM2012" s="1" t="b">
        <f t="shared" si="1078"/>
        <v>1</v>
      </c>
      <c r="CN2012" s="1" t="b">
        <f t="shared" si="1079"/>
        <v>0</v>
      </c>
      <c r="CO2012" s="2" t="b">
        <f t="shared" si="1080"/>
        <v>0</v>
      </c>
      <c r="CP2012" s="2" t="b">
        <f t="shared" si="1081"/>
        <v>0</v>
      </c>
      <c r="CQ2012" s="2" t="b">
        <f t="shared" si="1082"/>
        <v>1</v>
      </c>
      <c r="CR2012" s="6" t="str">
        <f t="shared" si="1083"/>
        <v>Female</v>
      </c>
      <c r="CS2012" s="7">
        <f t="shared" si="1084"/>
        <v>0</v>
      </c>
      <c r="CT2012" s="7">
        <f t="shared" si="1085"/>
        <v>0</v>
      </c>
      <c r="CU2012" s="7">
        <f t="shared" si="1086"/>
        <v>0</v>
      </c>
      <c r="CV2012" s="7">
        <f t="shared" si="1087"/>
        <v>1</v>
      </c>
      <c r="CW2012" s="7">
        <f t="shared" si="1065"/>
        <v>0</v>
      </c>
      <c r="CX2012" s="1" t="b">
        <f t="shared" si="1066"/>
        <v>0</v>
      </c>
      <c r="CY2012" s="1" t="b">
        <f t="shared" si="1067"/>
        <v>0</v>
      </c>
      <c r="DG2012" s="1" t="b">
        <f t="shared" si="1068"/>
        <v>0</v>
      </c>
    </row>
    <row r="2013" spans="2:111" ht="72.5" x14ac:dyDescent="0.35">
      <c r="B2013" s="1" t="s">
        <v>13809</v>
      </c>
      <c r="C2013" s="9">
        <v>44431</v>
      </c>
      <c r="D2013" s="10" t="s">
        <v>13809</v>
      </c>
      <c r="E2013" s="1">
        <v>55</v>
      </c>
      <c r="F2013" s="1" t="s">
        <v>127</v>
      </c>
      <c r="G2013" s="1" t="s">
        <v>13809</v>
      </c>
      <c r="H2013" s="1" t="s">
        <v>13809</v>
      </c>
      <c r="I2013" s="9">
        <v>44291</v>
      </c>
      <c r="J2013" s="2" t="s">
        <v>109</v>
      </c>
      <c r="K2013" s="2" t="s">
        <v>13809</v>
      </c>
      <c r="M2013" s="2" t="s">
        <v>163</v>
      </c>
      <c r="N2013" s="2" t="s">
        <v>13809</v>
      </c>
      <c r="O2013" s="2" t="s">
        <v>110</v>
      </c>
      <c r="P2013" s="2" t="s">
        <v>111</v>
      </c>
      <c r="S2013" s="2" t="s">
        <v>112</v>
      </c>
      <c r="T2013" s="2" t="s">
        <v>112</v>
      </c>
      <c r="U2013" s="2" t="b">
        <v>1</v>
      </c>
      <c r="V2013" s="2" t="s">
        <v>113</v>
      </c>
      <c r="W2013" s="1" t="s">
        <v>112</v>
      </c>
      <c r="X2013" s="1" t="s">
        <v>138</v>
      </c>
      <c r="Y2013" s="2" t="s">
        <v>112</v>
      </c>
      <c r="Z2013" s="2" t="s">
        <v>112</v>
      </c>
      <c r="AA2013" s="2" t="s">
        <v>111</v>
      </c>
      <c r="AB2013" s="2">
        <v>17</v>
      </c>
      <c r="AC2013" s="1" t="s">
        <v>111</v>
      </c>
      <c r="AF2013" s="1" t="s">
        <v>111</v>
      </c>
      <c r="AJ2013" s="1" t="s">
        <v>115</v>
      </c>
      <c r="AK2013" s="1" t="s">
        <v>215</v>
      </c>
      <c r="AO2013" s="1" t="s">
        <v>117</v>
      </c>
      <c r="AS2013" s="1" t="s">
        <v>145</v>
      </c>
      <c r="AZ2013" s="1" t="s">
        <v>179</v>
      </c>
      <c r="BA2013" s="1" t="s">
        <v>7235</v>
      </c>
      <c r="BG2013" s="1" t="s">
        <v>7236</v>
      </c>
      <c r="BJ2013" s="1" t="s">
        <v>112</v>
      </c>
      <c r="BK2013" s="1" t="s">
        <v>112</v>
      </c>
      <c r="BL2013" s="1" t="s">
        <v>142</v>
      </c>
      <c r="BQ2013" s="1" t="s">
        <v>121</v>
      </c>
      <c r="BR2013" s="1" t="s">
        <v>122</v>
      </c>
      <c r="BS2013" s="1" t="s">
        <v>112</v>
      </c>
      <c r="BU2013" s="34" t="s">
        <v>7237</v>
      </c>
      <c r="BV2013" s="9">
        <v>44473</v>
      </c>
      <c r="BW2013" s="34" t="s">
        <v>7238</v>
      </c>
      <c r="BX2013" s="2" t="s">
        <v>111</v>
      </c>
      <c r="BY2013" s="2" t="s">
        <v>123</v>
      </c>
      <c r="BZ2013" s="2" t="s">
        <v>124</v>
      </c>
      <c r="CA2013" s="2" t="s">
        <v>257</v>
      </c>
      <c r="CB2013" s="1" t="s">
        <v>188</v>
      </c>
      <c r="CC2013" s="2" t="s">
        <v>126</v>
      </c>
      <c r="CD2013" s="1" t="b">
        <f t="shared" si="1069"/>
        <v>0</v>
      </c>
      <c r="CE2013" s="1" t="b">
        <f t="shared" si="1070"/>
        <v>0</v>
      </c>
      <c r="CF2013" s="1" t="b">
        <f t="shared" si="1071"/>
        <v>0</v>
      </c>
      <c r="CG2013" s="1" t="b">
        <f t="shared" si="1072"/>
        <v>0</v>
      </c>
      <c r="CH2013" s="1" t="b">
        <f t="shared" si="1073"/>
        <v>0</v>
      </c>
      <c r="CI2013" s="1" t="b">
        <f t="shared" si="1074"/>
        <v>0</v>
      </c>
      <c r="CJ2013" s="1" t="b">
        <f t="shared" si="1075"/>
        <v>0</v>
      </c>
      <c r="CK2013" s="1" t="b">
        <f t="shared" si="1076"/>
        <v>0</v>
      </c>
      <c r="CL2013" s="1" t="b">
        <f t="shared" si="1077"/>
        <v>0</v>
      </c>
      <c r="CM2013" s="1" t="b">
        <f t="shared" si="1078"/>
        <v>1</v>
      </c>
      <c r="CN2013" s="1" t="b">
        <f t="shared" si="1079"/>
        <v>0</v>
      </c>
      <c r="CO2013" s="2" t="b">
        <f t="shared" si="1080"/>
        <v>0</v>
      </c>
      <c r="CP2013" s="2" t="b">
        <f t="shared" si="1081"/>
        <v>0</v>
      </c>
      <c r="CQ2013" s="2" t="b">
        <f t="shared" si="1082"/>
        <v>1</v>
      </c>
      <c r="CR2013" s="6" t="str">
        <f t="shared" si="1083"/>
        <v>Male</v>
      </c>
      <c r="CS2013" s="7">
        <f t="shared" si="1084"/>
        <v>1</v>
      </c>
      <c r="CT2013" s="7">
        <f t="shared" si="1085"/>
        <v>0</v>
      </c>
      <c r="CU2013" s="7">
        <f t="shared" si="1086"/>
        <v>0</v>
      </c>
      <c r="CV2013" s="7">
        <f t="shared" si="1087"/>
        <v>0</v>
      </c>
      <c r="CW2013" s="7">
        <f t="shared" si="1065"/>
        <v>0</v>
      </c>
      <c r="CX2013" s="1" t="b">
        <f t="shared" si="1066"/>
        <v>0</v>
      </c>
      <c r="CY2013" s="1" t="b">
        <f t="shared" si="1067"/>
        <v>0</v>
      </c>
      <c r="DG2013" s="1" t="b">
        <f t="shared" si="1068"/>
        <v>0</v>
      </c>
    </row>
    <row r="2014" spans="2:111" ht="29" x14ac:dyDescent="0.35">
      <c r="B2014" s="1" t="s">
        <v>13809</v>
      </c>
      <c r="C2014" s="9">
        <v>44431</v>
      </c>
      <c r="D2014" s="10" t="s">
        <v>13809</v>
      </c>
      <c r="E2014" s="1">
        <v>63</v>
      </c>
      <c r="F2014" s="1" t="s">
        <v>108</v>
      </c>
      <c r="G2014" s="1" t="s">
        <v>13809</v>
      </c>
      <c r="H2014" s="1" t="s">
        <v>13809</v>
      </c>
      <c r="I2014" s="9">
        <v>44238</v>
      </c>
      <c r="J2014" s="2" t="s">
        <v>109</v>
      </c>
      <c r="K2014" s="2" t="s">
        <v>13809</v>
      </c>
      <c r="N2014" s="2" t="s">
        <v>13809</v>
      </c>
      <c r="O2014" s="2" t="s">
        <v>110</v>
      </c>
      <c r="P2014" s="2" t="s">
        <v>111</v>
      </c>
      <c r="S2014" s="2" t="s">
        <v>111</v>
      </c>
      <c r="T2014" s="2" t="s">
        <v>112</v>
      </c>
      <c r="U2014" s="2" t="b">
        <v>1</v>
      </c>
      <c r="V2014" s="2" t="s">
        <v>113</v>
      </c>
      <c r="W2014" s="1" t="s">
        <v>112</v>
      </c>
      <c r="X2014" s="1" t="s">
        <v>110</v>
      </c>
      <c r="Y2014" s="2" t="s">
        <v>112</v>
      </c>
      <c r="Z2014" s="2" t="s">
        <v>112</v>
      </c>
      <c r="AA2014" s="2" t="s">
        <v>111</v>
      </c>
      <c r="AB2014" s="2">
        <v>24</v>
      </c>
      <c r="AC2014" s="1" t="s">
        <v>111</v>
      </c>
      <c r="AF2014" s="1" t="s">
        <v>111</v>
      </c>
      <c r="AJ2014" s="1" t="s">
        <v>115</v>
      </c>
      <c r="AK2014" s="1" t="s">
        <v>129</v>
      </c>
      <c r="AO2014" s="1" t="s">
        <v>117</v>
      </c>
      <c r="AS2014" s="1" t="s">
        <v>229</v>
      </c>
      <c r="AU2014" s="1" t="s">
        <v>132</v>
      </c>
      <c r="AZ2014" s="1" t="s">
        <v>179</v>
      </c>
      <c r="BA2014" s="1">
        <v>158</v>
      </c>
      <c r="BG2014" s="1">
        <v>92.52</v>
      </c>
      <c r="BJ2014" s="1" t="s">
        <v>112</v>
      </c>
      <c r="BK2014" s="1" t="s">
        <v>112</v>
      </c>
      <c r="BL2014" s="1" t="s">
        <v>226</v>
      </c>
      <c r="BQ2014" s="1" t="s">
        <v>121</v>
      </c>
      <c r="BR2014" s="1" t="s">
        <v>122</v>
      </c>
      <c r="BS2014" s="1" t="s">
        <v>112</v>
      </c>
      <c r="BU2014" s="34" t="s">
        <v>7239</v>
      </c>
      <c r="BV2014" s="9">
        <v>44455</v>
      </c>
      <c r="BW2014" s="34" t="s">
        <v>7240</v>
      </c>
      <c r="BX2014" s="2" t="s">
        <v>111</v>
      </c>
      <c r="BY2014" s="2" t="s">
        <v>123</v>
      </c>
      <c r="BZ2014" s="2" t="s">
        <v>124</v>
      </c>
      <c r="CA2014" s="2">
        <v>1</v>
      </c>
      <c r="CB2014" s="1" t="s">
        <v>188</v>
      </c>
      <c r="CC2014" s="2" t="s">
        <v>126</v>
      </c>
      <c r="CD2014" s="1" t="b">
        <f t="shared" si="1069"/>
        <v>0</v>
      </c>
      <c r="CE2014" s="1" t="b">
        <f t="shared" si="1070"/>
        <v>0</v>
      </c>
      <c r="CF2014" s="1" t="b">
        <f t="shared" si="1071"/>
        <v>0</v>
      </c>
      <c r="CG2014" s="1" t="b">
        <f t="shared" si="1072"/>
        <v>0</v>
      </c>
      <c r="CH2014" s="1" t="b">
        <f t="shared" si="1073"/>
        <v>0</v>
      </c>
      <c r="CI2014" s="1" t="b">
        <f t="shared" si="1074"/>
        <v>0</v>
      </c>
      <c r="CJ2014" s="1" t="b">
        <f t="shared" si="1075"/>
        <v>0</v>
      </c>
      <c r="CK2014" s="1" t="b">
        <f t="shared" si="1076"/>
        <v>0</v>
      </c>
      <c r="CL2014" s="1" t="b">
        <f t="shared" si="1077"/>
        <v>0</v>
      </c>
      <c r="CM2014" s="1" t="b">
        <f t="shared" si="1078"/>
        <v>1</v>
      </c>
      <c r="CN2014" s="1" t="b">
        <f t="shared" si="1079"/>
        <v>0</v>
      </c>
      <c r="CO2014" s="2" t="b">
        <f t="shared" si="1080"/>
        <v>0</v>
      </c>
      <c r="CP2014" s="2" t="b">
        <f t="shared" si="1081"/>
        <v>0</v>
      </c>
      <c r="CQ2014" s="2" t="b">
        <f t="shared" si="1082"/>
        <v>0</v>
      </c>
      <c r="CR2014" s="6" t="str">
        <f t="shared" si="1083"/>
        <v>Female</v>
      </c>
      <c r="CS2014" s="7">
        <f t="shared" si="1084"/>
        <v>1</v>
      </c>
      <c r="CT2014" s="7">
        <f t="shared" si="1085"/>
        <v>0</v>
      </c>
      <c r="CU2014" s="7">
        <f t="shared" si="1086"/>
        <v>0</v>
      </c>
      <c r="CV2014" s="7">
        <f t="shared" si="1087"/>
        <v>0</v>
      </c>
      <c r="CW2014" s="7">
        <f t="shared" si="1065"/>
        <v>0</v>
      </c>
      <c r="CX2014" s="1" t="b">
        <f t="shared" si="1066"/>
        <v>0</v>
      </c>
      <c r="CY2014" s="1" t="b">
        <f t="shared" si="1067"/>
        <v>0</v>
      </c>
      <c r="DG2014" s="1" t="b">
        <f t="shared" si="1068"/>
        <v>0</v>
      </c>
    </row>
    <row r="2015" spans="2:111" ht="43.5" x14ac:dyDescent="0.35">
      <c r="B2015" s="1" t="s">
        <v>13809</v>
      </c>
      <c r="C2015" s="9">
        <v>44431</v>
      </c>
      <c r="D2015" s="10" t="s">
        <v>13809</v>
      </c>
      <c r="E2015" s="1">
        <v>35</v>
      </c>
      <c r="F2015" s="1" t="s">
        <v>127</v>
      </c>
      <c r="G2015" s="1" t="s">
        <v>13809</v>
      </c>
      <c r="H2015" s="1" t="s">
        <v>13809</v>
      </c>
      <c r="I2015" s="9">
        <v>44420</v>
      </c>
      <c r="J2015" s="2" t="s">
        <v>128</v>
      </c>
      <c r="K2015" s="2" t="s">
        <v>13809</v>
      </c>
      <c r="N2015" s="2" t="s">
        <v>13809</v>
      </c>
      <c r="O2015" s="2" t="s">
        <v>110</v>
      </c>
      <c r="P2015" s="2" t="s">
        <v>111</v>
      </c>
      <c r="S2015" s="2" t="s">
        <v>111</v>
      </c>
      <c r="T2015" s="2" t="s">
        <v>112</v>
      </c>
      <c r="U2015" s="2" t="b">
        <v>1</v>
      </c>
      <c r="V2015" s="2" t="s">
        <v>113</v>
      </c>
      <c r="W2015" s="1" t="s">
        <v>112</v>
      </c>
      <c r="X2015" s="1" t="s">
        <v>114</v>
      </c>
      <c r="Y2015" s="2" t="s">
        <v>112</v>
      </c>
      <c r="Z2015" s="2" t="s">
        <v>112</v>
      </c>
      <c r="AB2015" s="2">
        <v>4</v>
      </c>
      <c r="AC2015" s="1" t="s">
        <v>111</v>
      </c>
      <c r="AF2015" s="1" t="s">
        <v>111</v>
      </c>
      <c r="AJ2015" s="1" t="s">
        <v>115</v>
      </c>
      <c r="AK2015" s="1" t="s">
        <v>201</v>
      </c>
      <c r="AN2015" s="1" t="s">
        <v>2207</v>
      </c>
      <c r="AO2015" s="1" t="s">
        <v>3508</v>
      </c>
      <c r="AU2015" s="1" t="s">
        <v>132</v>
      </c>
      <c r="AZ2015" s="1" t="s">
        <v>222</v>
      </c>
      <c r="BC2015" s="1" t="s">
        <v>7241</v>
      </c>
      <c r="BJ2015" s="1" t="s">
        <v>112</v>
      </c>
      <c r="BK2015" s="1" t="s">
        <v>112</v>
      </c>
      <c r="BL2015" s="1" t="s">
        <v>142</v>
      </c>
      <c r="BQ2015" s="1" t="s">
        <v>121</v>
      </c>
      <c r="BR2015" s="1" t="s">
        <v>122</v>
      </c>
      <c r="BS2015" s="1" t="s">
        <v>112</v>
      </c>
      <c r="BU2015" s="34" t="s">
        <v>7242</v>
      </c>
      <c r="BV2015" s="9">
        <v>44442</v>
      </c>
      <c r="BW2015" s="34" t="s">
        <v>7243</v>
      </c>
      <c r="BY2015" s="2" t="s">
        <v>156</v>
      </c>
      <c r="BZ2015" s="2" t="s">
        <v>124</v>
      </c>
      <c r="CA2015" s="2">
        <v>1</v>
      </c>
      <c r="CB2015" s="1" t="s">
        <v>279</v>
      </c>
      <c r="CC2015" s="2" t="s">
        <v>126</v>
      </c>
      <c r="CD2015" s="1" t="b">
        <f t="shared" si="1069"/>
        <v>0</v>
      </c>
      <c r="CE2015" s="1" t="b">
        <f t="shared" si="1070"/>
        <v>0</v>
      </c>
      <c r="CF2015" s="1" t="b">
        <f t="shared" si="1071"/>
        <v>0</v>
      </c>
      <c r="CG2015" s="1" t="b">
        <f t="shared" si="1072"/>
        <v>0</v>
      </c>
      <c r="CH2015" s="1" t="b">
        <f t="shared" si="1073"/>
        <v>0</v>
      </c>
      <c r="CI2015" s="1" t="b">
        <f t="shared" si="1074"/>
        <v>0</v>
      </c>
      <c r="CJ2015" s="1" t="b">
        <f t="shared" si="1075"/>
        <v>0</v>
      </c>
      <c r="CK2015" s="1" t="b">
        <f t="shared" si="1076"/>
        <v>1</v>
      </c>
      <c r="CL2015" s="1" t="b">
        <f t="shared" si="1077"/>
        <v>0</v>
      </c>
      <c r="CM2015" s="1" t="b">
        <f t="shared" si="1078"/>
        <v>0</v>
      </c>
      <c r="CN2015" s="1" t="b">
        <f t="shared" si="1079"/>
        <v>0</v>
      </c>
      <c r="CO2015" s="2" t="b">
        <f t="shared" si="1080"/>
        <v>1</v>
      </c>
      <c r="CP2015" s="2" t="b">
        <f t="shared" si="1081"/>
        <v>1</v>
      </c>
      <c r="CQ2015" s="2" t="b">
        <f t="shared" si="1082"/>
        <v>0</v>
      </c>
      <c r="CR2015" s="6" t="str">
        <f t="shared" si="1083"/>
        <v>Male</v>
      </c>
      <c r="CS2015" s="7">
        <f t="shared" si="1084"/>
        <v>0</v>
      </c>
      <c r="CT2015" s="7">
        <f t="shared" si="1085"/>
        <v>1</v>
      </c>
      <c r="CU2015" s="7">
        <f t="shared" si="1086"/>
        <v>0</v>
      </c>
      <c r="CV2015" s="7">
        <f t="shared" si="1087"/>
        <v>0</v>
      </c>
      <c r="CW2015" s="7">
        <f t="shared" si="1065"/>
        <v>0</v>
      </c>
      <c r="CX2015" s="1" t="b">
        <f t="shared" si="1066"/>
        <v>0</v>
      </c>
      <c r="CY2015" s="1" t="b">
        <f t="shared" si="1067"/>
        <v>1</v>
      </c>
      <c r="DG2015" s="1" t="b">
        <f t="shared" si="1068"/>
        <v>0</v>
      </c>
    </row>
    <row r="2016" spans="2:111" ht="159.5" x14ac:dyDescent="0.35">
      <c r="B2016" s="1" t="s">
        <v>13809</v>
      </c>
      <c r="C2016" s="9">
        <v>44431</v>
      </c>
      <c r="D2016" s="10" t="s">
        <v>13809</v>
      </c>
      <c r="E2016" s="1">
        <v>22</v>
      </c>
      <c r="F2016" s="1" t="s">
        <v>127</v>
      </c>
      <c r="G2016" s="1" t="s">
        <v>13809</v>
      </c>
      <c r="H2016" s="1" t="s">
        <v>13809</v>
      </c>
      <c r="I2016" s="9">
        <v>44405</v>
      </c>
      <c r="J2016" s="2" t="s">
        <v>109</v>
      </c>
      <c r="K2016" s="2" t="s">
        <v>13809</v>
      </c>
      <c r="N2016" s="2" t="s">
        <v>13809</v>
      </c>
      <c r="O2016" s="2" t="s">
        <v>110</v>
      </c>
      <c r="P2016" s="2" t="s">
        <v>111</v>
      </c>
      <c r="S2016" s="2" t="s">
        <v>112</v>
      </c>
      <c r="T2016" s="2" t="s">
        <v>111</v>
      </c>
      <c r="U2016" s="2" t="b">
        <f>OR(S2016="yes",T2016="yes")</f>
        <v>1</v>
      </c>
      <c r="V2016" s="2" t="s">
        <v>113</v>
      </c>
      <c r="W2016" s="1" t="s">
        <v>112</v>
      </c>
      <c r="X2016" s="1" t="s">
        <v>114</v>
      </c>
      <c r="Y2016" s="2" t="s">
        <v>112</v>
      </c>
      <c r="Z2016" s="2" t="s">
        <v>112</v>
      </c>
      <c r="AB2016" s="2">
        <v>17</v>
      </c>
      <c r="AH2016" s="1" t="s">
        <v>193</v>
      </c>
      <c r="AI2016" s="1" t="s">
        <v>7244</v>
      </c>
      <c r="AJ2016" s="1" t="s">
        <v>115</v>
      </c>
      <c r="AK2016" s="1" t="s">
        <v>129</v>
      </c>
      <c r="AO2016" s="1" t="s">
        <v>130</v>
      </c>
      <c r="AS2016" s="1" t="s">
        <v>229</v>
      </c>
      <c r="AU2016" s="1" t="s">
        <v>132</v>
      </c>
      <c r="AZ2016" s="1" t="s">
        <v>338</v>
      </c>
      <c r="BA2016" s="1" t="s">
        <v>7245</v>
      </c>
      <c r="BD2016" s="1" t="s">
        <v>7246</v>
      </c>
      <c r="BF2016" s="1" t="s">
        <v>7247</v>
      </c>
      <c r="BG2016" s="1" t="s">
        <v>7248</v>
      </c>
      <c r="BH2016" s="1" t="s">
        <v>7249</v>
      </c>
      <c r="BJ2016" s="1" t="s">
        <v>112</v>
      </c>
      <c r="BK2016" s="1" t="s">
        <v>112</v>
      </c>
      <c r="BL2016" s="1" t="s">
        <v>268</v>
      </c>
      <c r="BM2016" s="1" t="s">
        <v>7250</v>
      </c>
      <c r="BQ2016" s="1" t="s">
        <v>121</v>
      </c>
      <c r="BR2016" s="1" t="s">
        <v>122</v>
      </c>
      <c r="BS2016" s="1" t="s">
        <v>112</v>
      </c>
      <c r="BU2016" s="34" t="s">
        <v>13939</v>
      </c>
      <c r="BV2016" s="9">
        <v>44628</v>
      </c>
      <c r="BW2016" s="34" t="s">
        <v>7251</v>
      </c>
      <c r="BY2016" s="2" t="s">
        <v>136</v>
      </c>
      <c r="BZ2016" s="2" t="s">
        <v>124</v>
      </c>
      <c r="CA2016" s="2">
        <v>1</v>
      </c>
      <c r="CB2016" s="1" t="s">
        <v>330</v>
      </c>
      <c r="CC2016" s="2" t="s">
        <v>126</v>
      </c>
      <c r="CD2016" s="1" t="b">
        <f t="shared" si="1069"/>
        <v>1</v>
      </c>
      <c r="CE2016" s="1" t="b">
        <f t="shared" si="1070"/>
        <v>0</v>
      </c>
      <c r="CF2016" s="1" t="b">
        <f t="shared" si="1071"/>
        <v>0</v>
      </c>
      <c r="CG2016" s="1" t="b">
        <f t="shared" si="1072"/>
        <v>0</v>
      </c>
      <c r="CH2016" s="1" t="b">
        <f t="shared" si="1073"/>
        <v>0</v>
      </c>
      <c r="CI2016" s="1" t="b">
        <f t="shared" si="1074"/>
        <v>1</v>
      </c>
      <c r="CJ2016" s="1" t="b">
        <f t="shared" si="1075"/>
        <v>0</v>
      </c>
      <c r="CK2016" s="1" t="b">
        <f t="shared" si="1076"/>
        <v>0</v>
      </c>
      <c r="CL2016" s="1" t="b">
        <f t="shared" si="1077"/>
        <v>0</v>
      </c>
      <c r="CM2016" s="1" t="b">
        <f t="shared" si="1078"/>
        <v>0</v>
      </c>
      <c r="CN2016" s="1" t="b">
        <f t="shared" si="1079"/>
        <v>0</v>
      </c>
      <c r="CO2016" s="2" t="b">
        <f t="shared" si="1080"/>
        <v>0</v>
      </c>
      <c r="CP2016" s="2" t="b">
        <f t="shared" si="1081"/>
        <v>0</v>
      </c>
      <c r="CQ2016" s="2" t="b">
        <f t="shared" si="1082"/>
        <v>1</v>
      </c>
      <c r="CR2016" s="6" t="str">
        <f t="shared" si="1083"/>
        <v>Male</v>
      </c>
      <c r="CS2016" s="7">
        <f t="shared" si="1084"/>
        <v>1</v>
      </c>
      <c r="CT2016" s="7">
        <f t="shared" si="1085"/>
        <v>0</v>
      </c>
      <c r="CU2016" s="7">
        <f t="shared" si="1086"/>
        <v>0</v>
      </c>
      <c r="CV2016" s="7">
        <f t="shared" si="1087"/>
        <v>0</v>
      </c>
      <c r="CW2016" s="7">
        <f t="shared" si="1065"/>
        <v>0</v>
      </c>
      <c r="CX2016" s="1" t="b">
        <f t="shared" si="1066"/>
        <v>1</v>
      </c>
      <c r="CY2016" s="1" t="b">
        <f t="shared" si="1067"/>
        <v>1</v>
      </c>
      <c r="DG2016" s="1" t="b">
        <f t="shared" si="1068"/>
        <v>0</v>
      </c>
    </row>
    <row r="2017" spans="2:111" ht="174" x14ac:dyDescent="0.35">
      <c r="B2017" s="1" t="s">
        <v>13809</v>
      </c>
      <c r="C2017" s="9">
        <v>44431</v>
      </c>
      <c r="D2017" s="10" t="s">
        <v>13809</v>
      </c>
      <c r="E2017" s="1">
        <v>27</v>
      </c>
      <c r="F2017" s="1" t="s">
        <v>108</v>
      </c>
      <c r="G2017" s="1" t="s">
        <v>13809</v>
      </c>
      <c r="H2017" s="1" t="s">
        <v>13809</v>
      </c>
      <c r="I2017" s="9">
        <v>44394</v>
      </c>
      <c r="J2017" s="2" t="s">
        <v>128</v>
      </c>
      <c r="K2017" s="2" t="s">
        <v>13809</v>
      </c>
      <c r="N2017" s="2" t="s">
        <v>13809</v>
      </c>
      <c r="O2017" s="2" t="s">
        <v>110</v>
      </c>
      <c r="P2017" s="2" t="s">
        <v>111</v>
      </c>
      <c r="S2017" s="2" t="s">
        <v>112</v>
      </c>
      <c r="T2017" s="2" t="s">
        <v>111</v>
      </c>
      <c r="U2017" s="2" t="b">
        <v>1</v>
      </c>
      <c r="V2017" s="2" t="s">
        <v>113</v>
      </c>
      <c r="Y2017" s="2" t="s">
        <v>112</v>
      </c>
      <c r="Z2017" s="2" t="s">
        <v>112</v>
      </c>
      <c r="AB2017" s="2">
        <v>36</v>
      </c>
      <c r="AJ2017" s="1" t="s">
        <v>115</v>
      </c>
      <c r="AK2017" s="1" t="s">
        <v>201</v>
      </c>
      <c r="AN2017" s="1" t="s">
        <v>7252</v>
      </c>
      <c r="AO2017" s="1" t="s">
        <v>117</v>
      </c>
      <c r="AS2017" s="1" t="s">
        <v>229</v>
      </c>
      <c r="AU2017" s="1" t="s">
        <v>132</v>
      </c>
      <c r="AZ2017" s="1" t="s">
        <v>248</v>
      </c>
      <c r="BA2017" s="1" t="s">
        <v>7253</v>
      </c>
      <c r="BD2017" s="1" t="s">
        <v>7254</v>
      </c>
      <c r="BG2017" s="1" t="s">
        <v>7255</v>
      </c>
      <c r="BH2017" s="1" t="s">
        <v>7256</v>
      </c>
      <c r="BJ2017" s="1" t="s">
        <v>112</v>
      </c>
      <c r="BQ2017" s="1" t="s">
        <v>1667</v>
      </c>
      <c r="BU2017" s="34" t="s">
        <v>7257</v>
      </c>
      <c r="BV2017" s="9">
        <v>44434</v>
      </c>
      <c r="BW2017" s="34" t="s">
        <v>7258</v>
      </c>
      <c r="BZ2017" s="2" t="s">
        <v>162</v>
      </c>
      <c r="CA2017" s="2">
        <v>1</v>
      </c>
      <c r="CB2017" s="1" t="s">
        <v>598</v>
      </c>
      <c r="CC2017" s="2" t="s">
        <v>126</v>
      </c>
      <c r="CD2017" s="1" t="b">
        <f t="shared" si="1069"/>
        <v>1</v>
      </c>
      <c r="CE2017" s="1" t="b">
        <f t="shared" si="1070"/>
        <v>0</v>
      </c>
      <c r="CF2017" s="1" t="b">
        <f t="shared" si="1071"/>
        <v>0</v>
      </c>
      <c r="CG2017" s="1" t="b">
        <f t="shared" si="1072"/>
        <v>0</v>
      </c>
      <c r="CH2017" s="1" t="b">
        <f t="shared" si="1073"/>
        <v>0</v>
      </c>
      <c r="CI2017" s="1" t="b">
        <f t="shared" si="1074"/>
        <v>0</v>
      </c>
      <c r="CJ2017" s="1" t="b">
        <f t="shared" si="1075"/>
        <v>1</v>
      </c>
      <c r="CK2017" s="1" t="b">
        <f t="shared" si="1076"/>
        <v>0</v>
      </c>
      <c r="CL2017" s="1" t="b">
        <f t="shared" si="1077"/>
        <v>0</v>
      </c>
      <c r="CM2017" s="1" t="b">
        <f t="shared" si="1078"/>
        <v>0</v>
      </c>
      <c r="CN2017" s="1" t="b">
        <f t="shared" si="1079"/>
        <v>0</v>
      </c>
      <c r="CO2017" s="2" t="b">
        <f t="shared" si="1080"/>
        <v>0</v>
      </c>
      <c r="CP2017" s="2" t="b">
        <f t="shared" si="1081"/>
        <v>0</v>
      </c>
      <c r="CQ2017" s="2" t="b">
        <f t="shared" si="1082"/>
        <v>0</v>
      </c>
      <c r="CR2017" s="6" t="str">
        <f t="shared" si="1083"/>
        <v>Female</v>
      </c>
      <c r="CS2017" s="7">
        <f t="shared" si="1084"/>
        <v>0</v>
      </c>
      <c r="CT2017" s="7">
        <f t="shared" si="1085"/>
        <v>1</v>
      </c>
      <c r="CU2017" s="7">
        <f t="shared" si="1086"/>
        <v>0</v>
      </c>
      <c r="CV2017" s="7">
        <f t="shared" si="1087"/>
        <v>0</v>
      </c>
      <c r="CW2017" s="7">
        <f t="shared" si="1065"/>
        <v>0</v>
      </c>
      <c r="CX2017" s="1" t="b">
        <f t="shared" si="1066"/>
        <v>1</v>
      </c>
      <c r="CY2017" s="1" t="b">
        <f t="shared" si="1067"/>
        <v>1</v>
      </c>
      <c r="DG2017" s="1" t="b">
        <f t="shared" si="1068"/>
        <v>0</v>
      </c>
    </row>
    <row r="2018" spans="2:111" ht="145" x14ac:dyDescent="0.35">
      <c r="B2018" s="1" t="s">
        <v>13809</v>
      </c>
      <c r="C2018" s="9">
        <v>44431</v>
      </c>
      <c r="D2018" s="10" t="s">
        <v>13809</v>
      </c>
      <c r="E2018" s="1">
        <v>15</v>
      </c>
      <c r="F2018" s="1" t="s">
        <v>127</v>
      </c>
      <c r="G2018" s="1" t="s">
        <v>13809</v>
      </c>
      <c r="H2018" s="1" t="s">
        <v>13809</v>
      </c>
      <c r="I2018" s="9">
        <v>44401</v>
      </c>
      <c r="J2018" s="2" t="s">
        <v>109</v>
      </c>
      <c r="K2018" s="2" t="s">
        <v>13809</v>
      </c>
      <c r="L2018" s="9">
        <v>44428</v>
      </c>
      <c r="M2018" s="2" t="s">
        <v>109</v>
      </c>
      <c r="N2018" s="2" t="s">
        <v>13809</v>
      </c>
      <c r="O2018" s="2" t="s">
        <v>110</v>
      </c>
      <c r="P2018" s="2" t="s">
        <v>111</v>
      </c>
      <c r="S2018" s="2" t="s">
        <v>112</v>
      </c>
      <c r="T2018" s="2" t="s">
        <v>111</v>
      </c>
      <c r="U2018" s="2" t="b">
        <v>1</v>
      </c>
      <c r="V2018" s="2" t="s">
        <v>113</v>
      </c>
      <c r="Y2018" s="2" t="s">
        <v>112</v>
      </c>
      <c r="Z2018" s="2" t="s">
        <v>111</v>
      </c>
      <c r="AA2018" s="2" t="s">
        <v>112</v>
      </c>
      <c r="AB2018" s="2">
        <v>1</v>
      </c>
      <c r="AC2018" s="1" t="s">
        <v>111</v>
      </c>
      <c r="AF2018" s="1" t="s">
        <v>111</v>
      </c>
      <c r="AJ2018" s="1" t="s">
        <v>115</v>
      </c>
      <c r="AK2018" s="1" t="s">
        <v>129</v>
      </c>
      <c r="AO2018" s="1" t="s">
        <v>166</v>
      </c>
      <c r="AU2018" s="1" t="s">
        <v>132</v>
      </c>
      <c r="AZ2018" s="1" t="s">
        <v>133</v>
      </c>
      <c r="BA2018" s="1" t="s">
        <v>7259</v>
      </c>
      <c r="BE2018" s="1" t="s">
        <v>1097</v>
      </c>
      <c r="BG2018" s="1" t="s">
        <v>7260</v>
      </c>
      <c r="BH2018" s="1">
        <v>5</v>
      </c>
      <c r="BJ2018" s="1" t="s">
        <v>112</v>
      </c>
      <c r="BK2018" s="1" t="s">
        <v>112</v>
      </c>
      <c r="BL2018" s="1" t="s">
        <v>161</v>
      </c>
      <c r="BM2018" s="1" t="s">
        <v>478</v>
      </c>
      <c r="BQ2018" s="1" t="s">
        <v>121</v>
      </c>
      <c r="BR2018" s="1" t="s">
        <v>122</v>
      </c>
      <c r="BU2018" s="34" t="s">
        <v>7261</v>
      </c>
      <c r="BV2018" s="9">
        <v>44431</v>
      </c>
      <c r="BW2018" s="34" t="s">
        <v>14631</v>
      </c>
      <c r="BY2018" s="2" t="s">
        <v>156</v>
      </c>
      <c r="BZ2018" s="2" t="s">
        <v>124</v>
      </c>
      <c r="CA2018" s="2">
        <v>2</v>
      </c>
      <c r="CB2018" s="1" t="s">
        <v>326</v>
      </c>
      <c r="CC2018" s="2" t="s">
        <v>126</v>
      </c>
      <c r="CD2018" s="1" t="b">
        <f t="shared" si="1069"/>
        <v>1</v>
      </c>
      <c r="CE2018" s="1" t="b">
        <f t="shared" si="1070"/>
        <v>1</v>
      </c>
      <c r="CF2018" s="1" t="b">
        <f t="shared" si="1071"/>
        <v>0</v>
      </c>
      <c r="CG2018" s="1" t="b">
        <f t="shared" si="1072"/>
        <v>1</v>
      </c>
      <c r="CH2018" s="1" t="b">
        <f t="shared" si="1073"/>
        <v>0</v>
      </c>
      <c r="CI2018" s="1" t="b">
        <f t="shared" si="1074"/>
        <v>0</v>
      </c>
      <c r="CJ2018" s="1" t="b">
        <f t="shared" si="1075"/>
        <v>0</v>
      </c>
      <c r="CK2018" s="1" t="b">
        <f t="shared" si="1076"/>
        <v>0</v>
      </c>
      <c r="CL2018" s="1" t="b">
        <f t="shared" si="1077"/>
        <v>0</v>
      </c>
      <c r="CM2018" s="1" t="b">
        <f t="shared" si="1078"/>
        <v>0</v>
      </c>
      <c r="CN2018" s="1" t="b">
        <f t="shared" si="1079"/>
        <v>0</v>
      </c>
      <c r="CO2018" s="2" t="b">
        <f t="shared" si="1080"/>
        <v>1</v>
      </c>
      <c r="CP2018" s="2" t="b">
        <f t="shared" si="1081"/>
        <v>1</v>
      </c>
      <c r="CQ2018" s="2" t="b">
        <f t="shared" si="1082"/>
        <v>0</v>
      </c>
      <c r="CR2018" s="6" t="str">
        <f t="shared" si="1083"/>
        <v>Male</v>
      </c>
      <c r="CS2018" s="7">
        <f t="shared" si="1084"/>
        <v>1</v>
      </c>
      <c r="CT2018" s="7">
        <f t="shared" si="1085"/>
        <v>0</v>
      </c>
      <c r="CU2018" s="7">
        <f t="shared" si="1086"/>
        <v>0</v>
      </c>
      <c r="CV2018" s="7">
        <f t="shared" si="1087"/>
        <v>1</v>
      </c>
      <c r="CW2018" s="7">
        <f t="shared" si="1065"/>
        <v>0</v>
      </c>
      <c r="CX2018" s="1" t="b">
        <f t="shared" si="1066"/>
        <v>1</v>
      </c>
      <c r="CY2018" s="1" t="b">
        <f t="shared" si="1067"/>
        <v>0</v>
      </c>
      <c r="DG2018" s="1" t="b">
        <f t="shared" si="1068"/>
        <v>1</v>
      </c>
    </row>
    <row r="2019" spans="2:111" ht="87" x14ac:dyDescent="0.35">
      <c r="B2019" s="1" t="s">
        <v>13809</v>
      </c>
      <c r="C2019" s="9">
        <v>44431</v>
      </c>
      <c r="D2019" s="10" t="s">
        <v>13809</v>
      </c>
      <c r="E2019" s="1">
        <v>40</v>
      </c>
      <c r="F2019" s="1" t="s">
        <v>127</v>
      </c>
      <c r="G2019" s="1" t="s">
        <v>13809</v>
      </c>
      <c r="H2019" s="1" t="s">
        <v>13809</v>
      </c>
      <c r="I2019" s="9">
        <v>44301</v>
      </c>
      <c r="J2019" s="2" t="s">
        <v>128</v>
      </c>
      <c r="K2019" s="2" t="s">
        <v>13809</v>
      </c>
      <c r="L2019" s="9">
        <v>44331</v>
      </c>
      <c r="M2019" s="2" t="s">
        <v>128</v>
      </c>
      <c r="N2019" s="2" t="s">
        <v>13809</v>
      </c>
      <c r="O2019" s="2" t="s">
        <v>110</v>
      </c>
      <c r="P2019" s="2" t="s">
        <v>111</v>
      </c>
      <c r="S2019" s="2" t="s">
        <v>112</v>
      </c>
      <c r="T2019" s="2" t="s">
        <v>111</v>
      </c>
      <c r="U2019" s="2" t="b">
        <f>OR(S2019="yes",T2019="yes")</f>
        <v>1</v>
      </c>
      <c r="V2019" s="2" t="s">
        <v>126</v>
      </c>
      <c r="W2019" s="1" t="s">
        <v>111</v>
      </c>
      <c r="Y2019" s="2" t="s">
        <v>111</v>
      </c>
      <c r="AF2019" s="1" t="s">
        <v>111</v>
      </c>
      <c r="AJ2019" s="1" t="s">
        <v>115</v>
      </c>
      <c r="AK2019" s="1" t="s">
        <v>129</v>
      </c>
      <c r="AO2019" s="1" t="s">
        <v>237</v>
      </c>
      <c r="AU2019" s="1" t="s">
        <v>132</v>
      </c>
      <c r="BJ2019" s="1" t="s">
        <v>111</v>
      </c>
      <c r="BV2019" s="9">
        <v>44567</v>
      </c>
      <c r="BW2019" s="34" t="s">
        <v>7262</v>
      </c>
      <c r="BX2019" s="2" t="s">
        <v>111</v>
      </c>
      <c r="BY2019" s="2" t="s">
        <v>153</v>
      </c>
      <c r="BZ2019" s="2" t="s">
        <v>124</v>
      </c>
      <c r="CB2019" s="1" t="s">
        <v>269</v>
      </c>
      <c r="CD2019" s="1" t="b">
        <f t="shared" si="1069"/>
        <v>0</v>
      </c>
      <c r="CE2019" s="1" t="b">
        <f t="shared" si="1070"/>
        <v>0</v>
      </c>
      <c r="CF2019" s="1" t="b">
        <f t="shared" si="1071"/>
        <v>0</v>
      </c>
      <c r="CG2019" s="1" t="b">
        <f t="shared" si="1072"/>
        <v>0</v>
      </c>
      <c r="CH2019" s="1" t="b">
        <f t="shared" si="1073"/>
        <v>0</v>
      </c>
      <c r="CI2019" s="1" t="b">
        <f t="shared" si="1074"/>
        <v>0</v>
      </c>
      <c r="CJ2019" s="1" t="b">
        <f t="shared" si="1075"/>
        <v>0</v>
      </c>
      <c r="CK2019" s="1" t="b">
        <f t="shared" si="1076"/>
        <v>0</v>
      </c>
      <c r="CL2019" s="1" t="b">
        <f t="shared" si="1077"/>
        <v>1</v>
      </c>
      <c r="CM2019" s="1" t="b">
        <f t="shared" si="1078"/>
        <v>0</v>
      </c>
      <c r="CN2019" s="1" t="b">
        <f t="shared" si="1079"/>
        <v>0</v>
      </c>
      <c r="CO2019" s="2" t="b">
        <f t="shared" si="1080"/>
        <v>0</v>
      </c>
      <c r="CP2019" s="2" t="b">
        <f t="shared" si="1081"/>
        <v>0</v>
      </c>
      <c r="CQ2019" s="2" t="b">
        <f t="shared" si="1082"/>
        <v>0</v>
      </c>
      <c r="CR2019" s="6" t="str">
        <f t="shared" si="1083"/>
        <v>Male</v>
      </c>
      <c r="CS2019" s="7">
        <f t="shared" si="1084"/>
        <v>0</v>
      </c>
      <c r="CT2019" s="7">
        <f t="shared" si="1085"/>
        <v>1</v>
      </c>
      <c r="CU2019" s="7">
        <f t="shared" si="1086"/>
        <v>0</v>
      </c>
      <c r="CV2019" s="7">
        <f t="shared" si="1087"/>
        <v>0</v>
      </c>
      <c r="CW2019" s="7">
        <f t="shared" si="1065"/>
        <v>1</v>
      </c>
      <c r="CX2019" s="1" t="b">
        <f t="shared" si="1066"/>
        <v>0</v>
      </c>
      <c r="CY2019" s="1" t="b">
        <f t="shared" si="1067"/>
        <v>1</v>
      </c>
      <c r="DG2019" s="1" t="b">
        <f t="shared" si="1068"/>
        <v>0</v>
      </c>
    </row>
    <row r="2020" spans="2:111" ht="130.5" x14ac:dyDescent="0.35">
      <c r="B2020" s="1" t="s">
        <v>13809</v>
      </c>
      <c r="C2020" s="9">
        <v>44431</v>
      </c>
      <c r="D2020" s="10" t="s">
        <v>13809</v>
      </c>
      <c r="E2020" s="1">
        <v>71</v>
      </c>
      <c r="F2020" s="1" t="s">
        <v>127</v>
      </c>
      <c r="G2020" s="1" t="s">
        <v>13809</v>
      </c>
      <c r="H2020" s="1" t="s">
        <v>13809</v>
      </c>
      <c r="I2020" s="9">
        <v>44223</v>
      </c>
      <c r="J2020" s="2" t="s">
        <v>109</v>
      </c>
      <c r="K2020" s="2" t="s">
        <v>13809</v>
      </c>
      <c r="N2020" s="2" t="s">
        <v>13809</v>
      </c>
      <c r="O2020" s="2" t="s">
        <v>110</v>
      </c>
      <c r="P2020" s="2" t="s">
        <v>111</v>
      </c>
      <c r="S2020" s="2" t="s">
        <v>112</v>
      </c>
      <c r="T2020" s="2" t="s">
        <v>111</v>
      </c>
      <c r="U2020" s="2" t="b">
        <f>OR(S2020="yes",T2020="yes")</f>
        <v>1</v>
      </c>
      <c r="V2020" s="2" t="s">
        <v>113</v>
      </c>
      <c r="W2020" s="1" t="s">
        <v>112</v>
      </c>
      <c r="X2020" s="1" t="s">
        <v>138</v>
      </c>
      <c r="Y2020" s="2" t="s">
        <v>112</v>
      </c>
      <c r="Z2020" s="2" t="s">
        <v>112</v>
      </c>
      <c r="AB2020" s="2">
        <v>3</v>
      </c>
      <c r="AC2020" s="1" t="s">
        <v>111</v>
      </c>
      <c r="AF2020" s="1" t="s">
        <v>111</v>
      </c>
      <c r="AJ2020" s="1" t="s">
        <v>115</v>
      </c>
      <c r="AK2020" s="1" t="s">
        <v>194</v>
      </c>
      <c r="AN2020" s="1" t="s">
        <v>13272</v>
      </c>
      <c r="AO2020" s="1" t="s">
        <v>117</v>
      </c>
      <c r="AS2020" s="1" t="s">
        <v>229</v>
      </c>
      <c r="AU2020" s="1" t="s">
        <v>191</v>
      </c>
      <c r="AX2020" s="1">
        <v>55</v>
      </c>
      <c r="AZ2020" s="1" t="s">
        <v>198</v>
      </c>
      <c r="BA2020" s="1" t="s">
        <v>13273</v>
      </c>
      <c r="BF2020" s="1" t="s">
        <v>13274</v>
      </c>
      <c r="BG2020" s="1" t="s">
        <v>13275</v>
      </c>
      <c r="BH2020" s="1" t="s">
        <v>13276</v>
      </c>
      <c r="BJ2020" s="1" t="s">
        <v>112</v>
      </c>
      <c r="BK2020" s="1" t="s">
        <v>112</v>
      </c>
      <c r="BL2020" s="1" t="s">
        <v>1976</v>
      </c>
      <c r="BM2020" s="1" t="s">
        <v>13277</v>
      </c>
      <c r="BQ2020" s="1" t="s">
        <v>121</v>
      </c>
      <c r="BR2020" s="1" t="s">
        <v>122</v>
      </c>
      <c r="BS2020" s="1" t="s">
        <v>111</v>
      </c>
      <c r="BT2020" s="34" t="s">
        <v>184</v>
      </c>
      <c r="BU2020" s="34" t="s">
        <v>13278</v>
      </c>
      <c r="BV2020" s="9">
        <v>44929</v>
      </c>
      <c r="BW2020" s="34" t="s">
        <v>13279</v>
      </c>
      <c r="BY2020" s="2" t="s">
        <v>174</v>
      </c>
      <c r="BZ2020" s="2" t="s">
        <v>124</v>
      </c>
      <c r="CA2020" s="2">
        <v>1</v>
      </c>
      <c r="CB2020" s="1" t="s">
        <v>330</v>
      </c>
      <c r="CC2020" s="2" t="s">
        <v>113</v>
      </c>
      <c r="CD2020" s="1" t="b">
        <f t="shared" si="1069"/>
        <v>0</v>
      </c>
      <c r="CE2020" s="1" t="b">
        <f t="shared" si="1070"/>
        <v>0</v>
      </c>
      <c r="CF2020" s="1" t="b">
        <f t="shared" si="1071"/>
        <v>0</v>
      </c>
      <c r="CG2020" s="1" t="b">
        <f t="shared" si="1072"/>
        <v>0</v>
      </c>
      <c r="CH2020" s="1" t="b">
        <f t="shared" si="1073"/>
        <v>0</v>
      </c>
      <c r="CI2020" s="1" t="b">
        <f t="shared" si="1074"/>
        <v>0</v>
      </c>
      <c r="CJ2020" s="1" t="b">
        <f t="shared" si="1075"/>
        <v>0</v>
      </c>
      <c r="CK2020" s="1" t="b">
        <f t="shared" si="1076"/>
        <v>0</v>
      </c>
      <c r="CL2020" s="1" t="b">
        <f t="shared" si="1077"/>
        <v>0</v>
      </c>
      <c r="CM2020" s="1" t="b">
        <f t="shared" si="1078"/>
        <v>0</v>
      </c>
      <c r="CN2020" s="1" t="b">
        <f t="shared" si="1079"/>
        <v>1</v>
      </c>
      <c r="CO2020" s="2" t="b">
        <f t="shared" si="1080"/>
        <v>1</v>
      </c>
      <c r="CP2020" s="2" t="b">
        <f t="shared" si="1081"/>
        <v>1</v>
      </c>
      <c r="CQ2020" s="2" t="b">
        <f t="shared" si="1082"/>
        <v>0</v>
      </c>
      <c r="CR2020" s="6" t="str">
        <f t="shared" si="1083"/>
        <v>Male</v>
      </c>
      <c r="CS2020" s="7">
        <f t="shared" si="1084"/>
        <v>1</v>
      </c>
      <c r="CT2020" s="7">
        <f t="shared" si="1085"/>
        <v>0</v>
      </c>
      <c r="CU2020" s="7">
        <f t="shared" si="1086"/>
        <v>0</v>
      </c>
      <c r="CV2020" s="7">
        <f t="shared" si="1087"/>
        <v>0</v>
      </c>
    </row>
    <row r="2021" spans="2:111" ht="43.5" x14ac:dyDescent="0.35">
      <c r="B2021" s="1" t="s">
        <v>13809</v>
      </c>
      <c r="C2021" s="9">
        <v>44431</v>
      </c>
      <c r="D2021" s="10" t="s">
        <v>13809</v>
      </c>
      <c r="E2021" s="1">
        <v>24</v>
      </c>
      <c r="F2021" s="1" t="s">
        <v>127</v>
      </c>
      <c r="G2021" s="1" t="s">
        <v>13809</v>
      </c>
      <c r="H2021" s="1" t="s">
        <v>13809</v>
      </c>
      <c r="I2021" s="9">
        <v>44362</v>
      </c>
      <c r="J2021" s="2" t="s">
        <v>109</v>
      </c>
      <c r="K2021" s="2" t="s">
        <v>13809</v>
      </c>
      <c r="N2021" s="2" t="s">
        <v>13809</v>
      </c>
      <c r="O2021" s="2" t="s">
        <v>110</v>
      </c>
      <c r="P2021" s="2" t="s">
        <v>111</v>
      </c>
      <c r="S2021" s="2" t="s">
        <v>112</v>
      </c>
      <c r="T2021" s="2" t="s">
        <v>111</v>
      </c>
      <c r="U2021" s="2" t="b">
        <f>OR(S2021="yes",T2021="yes")</f>
        <v>1</v>
      </c>
      <c r="V2021" s="2" t="s">
        <v>113</v>
      </c>
      <c r="Y2021" s="2" t="s">
        <v>112</v>
      </c>
      <c r="Z2021" s="2" t="s">
        <v>112</v>
      </c>
      <c r="AB2021" s="2">
        <v>3</v>
      </c>
      <c r="AC2021" s="1" t="s">
        <v>111</v>
      </c>
      <c r="AF2021" s="1" t="s">
        <v>111</v>
      </c>
      <c r="AJ2021" s="1" t="s">
        <v>115</v>
      </c>
      <c r="AK2021" s="1" t="s">
        <v>150</v>
      </c>
      <c r="AO2021" s="1" t="s">
        <v>117</v>
      </c>
      <c r="AS2021" s="21" t="s">
        <v>7263</v>
      </c>
      <c r="AU2021" s="1" t="s">
        <v>132</v>
      </c>
      <c r="AZ2021" s="1" t="s">
        <v>254</v>
      </c>
      <c r="BC2021" s="1" t="s">
        <v>7264</v>
      </c>
      <c r="BG2021" s="1" t="s">
        <v>7265</v>
      </c>
      <c r="BH2021" s="1" t="s">
        <v>7266</v>
      </c>
      <c r="BJ2021" s="1" t="s">
        <v>111</v>
      </c>
      <c r="BN2021" s="1" t="s">
        <v>112</v>
      </c>
      <c r="BO2021" s="1" t="s">
        <v>148</v>
      </c>
      <c r="BP2021" s="1" t="s">
        <v>7267</v>
      </c>
      <c r="BQ2021" s="1" t="s">
        <v>121</v>
      </c>
      <c r="BR2021" s="1" t="s">
        <v>122</v>
      </c>
      <c r="BS2021" s="1" t="s">
        <v>112</v>
      </c>
      <c r="BU2021" s="34" t="s">
        <v>7268</v>
      </c>
      <c r="BV2021" s="9">
        <v>44718</v>
      </c>
      <c r="BW2021" s="34" t="s">
        <v>7269</v>
      </c>
      <c r="BZ2021" s="2" t="s">
        <v>232</v>
      </c>
      <c r="CA2021" s="2">
        <v>1</v>
      </c>
      <c r="CB2021" s="1" t="s">
        <v>742</v>
      </c>
      <c r="CC2021" s="2" t="s">
        <v>113</v>
      </c>
      <c r="CD2021" s="1" t="b">
        <f t="shared" si="1069"/>
        <v>1</v>
      </c>
      <c r="CE2021" s="1" t="b">
        <f t="shared" si="1070"/>
        <v>0</v>
      </c>
      <c r="CF2021" s="1" t="b">
        <f t="shared" si="1071"/>
        <v>0</v>
      </c>
      <c r="CG2021" s="1" t="b">
        <f t="shared" si="1072"/>
        <v>0</v>
      </c>
      <c r="CH2021" s="1" t="b">
        <f t="shared" si="1073"/>
        <v>0</v>
      </c>
      <c r="CI2021" s="1" t="b">
        <f t="shared" si="1074"/>
        <v>1</v>
      </c>
      <c r="CJ2021" s="1" t="b">
        <f t="shared" si="1075"/>
        <v>0</v>
      </c>
      <c r="CK2021" s="1" t="b">
        <f t="shared" si="1076"/>
        <v>0</v>
      </c>
      <c r="CL2021" s="1" t="b">
        <f t="shared" si="1077"/>
        <v>0</v>
      </c>
      <c r="CM2021" s="1" t="b">
        <f t="shared" si="1078"/>
        <v>0</v>
      </c>
      <c r="CN2021" s="1" t="b">
        <f t="shared" si="1079"/>
        <v>0</v>
      </c>
      <c r="CO2021" s="2" t="b">
        <f t="shared" si="1080"/>
        <v>1</v>
      </c>
      <c r="CP2021" s="2" t="b">
        <f t="shared" si="1081"/>
        <v>1</v>
      </c>
      <c r="CQ2021" s="2" t="b">
        <f t="shared" si="1082"/>
        <v>0</v>
      </c>
      <c r="CR2021" s="6" t="str">
        <f t="shared" si="1083"/>
        <v>Male</v>
      </c>
      <c r="CS2021" s="7">
        <f t="shared" si="1084"/>
        <v>1</v>
      </c>
      <c r="CT2021" s="7">
        <f t="shared" si="1085"/>
        <v>0</v>
      </c>
      <c r="CU2021" s="7">
        <f t="shared" si="1086"/>
        <v>0</v>
      </c>
      <c r="CV2021" s="7">
        <f t="shared" si="1087"/>
        <v>0</v>
      </c>
      <c r="CW2021" s="7">
        <f t="shared" ref="CW2021:CW2037" si="1088">COUNTIF(M2021,"=*moderna*")</f>
        <v>0</v>
      </c>
      <c r="CX2021" s="1" t="b">
        <f t="shared" ref="CX2021:CX2037" si="1089">AND(E2021&lt;30,NOT(E2021="."),NOT(E2021=""))</f>
        <v>1</v>
      </c>
      <c r="CY2021" s="1" t="b">
        <f t="shared" ref="CY2021:CY2037" si="1090">AND(E2021&gt;17,E2021&lt;41,NOT(E2021="."),NOT(E2021=""))</f>
        <v>1</v>
      </c>
    </row>
    <row r="2022" spans="2:111" ht="87" x14ac:dyDescent="0.35">
      <c r="B2022" s="1" t="s">
        <v>13809</v>
      </c>
      <c r="C2022" s="9">
        <v>44431</v>
      </c>
      <c r="D2022" s="10" t="s">
        <v>13809</v>
      </c>
      <c r="E2022" s="1">
        <v>54</v>
      </c>
      <c r="F2022" s="1" t="s">
        <v>127</v>
      </c>
      <c r="G2022" s="1" t="s">
        <v>13809</v>
      </c>
      <c r="H2022" s="1" t="s">
        <v>13809</v>
      </c>
      <c r="I2022" s="9">
        <v>44357</v>
      </c>
      <c r="J2022" s="2" t="s">
        <v>128</v>
      </c>
      <c r="K2022" s="2" t="s">
        <v>13809</v>
      </c>
      <c r="L2022" s="9">
        <v>44385</v>
      </c>
      <c r="M2022" s="2" t="s">
        <v>128</v>
      </c>
      <c r="N2022" s="2" t="s">
        <v>13809</v>
      </c>
      <c r="O2022" s="2" t="s">
        <v>110</v>
      </c>
      <c r="P2022" s="2" t="s">
        <v>111</v>
      </c>
      <c r="S2022" s="2" t="s">
        <v>112</v>
      </c>
      <c r="T2022" s="2" t="s">
        <v>111</v>
      </c>
      <c r="U2022" s="2" t="b">
        <v>1</v>
      </c>
      <c r="V2022" s="2" t="s">
        <v>113</v>
      </c>
      <c r="W2022" s="1" t="s">
        <v>112</v>
      </c>
      <c r="X2022" s="1" t="s">
        <v>138</v>
      </c>
      <c r="Y2022" s="2" t="s">
        <v>112</v>
      </c>
      <c r="Z2022" s="2" t="s">
        <v>111</v>
      </c>
      <c r="AA2022" s="2" t="s">
        <v>112</v>
      </c>
      <c r="AB2022" s="2">
        <v>7</v>
      </c>
      <c r="AC2022" s="1" t="s">
        <v>111</v>
      </c>
      <c r="AF2022" s="1" t="s">
        <v>111</v>
      </c>
      <c r="AJ2022" s="1" t="s">
        <v>115</v>
      </c>
      <c r="AK2022" s="1" t="s">
        <v>129</v>
      </c>
      <c r="AO2022" s="1" t="s">
        <v>117</v>
      </c>
      <c r="AS2022" s="1" t="s">
        <v>131</v>
      </c>
      <c r="AU2022" s="1" t="s">
        <v>132</v>
      </c>
      <c r="AZ2022" s="1" t="s">
        <v>155</v>
      </c>
      <c r="BA2022" s="1" t="s">
        <v>7270</v>
      </c>
      <c r="BJ2022" s="1" t="s">
        <v>111</v>
      </c>
      <c r="BN2022" s="1" t="s">
        <v>112</v>
      </c>
      <c r="BO2022" s="1" t="s">
        <v>148</v>
      </c>
      <c r="BP2022" s="1" t="s">
        <v>7005</v>
      </c>
      <c r="BQ2022" s="1" t="s">
        <v>121</v>
      </c>
      <c r="BR2022" s="1" t="s">
        <v>122</v>
      </c>
      <c r="BS2022" s="1" t="s">
        <v>112</v>
      </c>
      <c r="BU2022" s="34" t="s">
        <v>7271</v>
      </c>
      <c r="BV2022" s="9">
        <v>44505</v>
      </c>
      <c r="BW2022" s="34" t="s">
        <v>7272</v>
      </c>
      <c r="BY2022" s="2" t="s">
        <v>153</v>
      </c>
      <c r="BZ2022" s="2" t="s">
        <v>124</v>
      </c>
      <c r="CA2022" s="2">
        <v>2</v>
      </c>
      <c r="CB2022" s="1" t="s">
        <v>253</v>
      </c>
      <c r="CC2022" s="2" t="s">
        <v>126</v>
      </c>
      <c r="CD2022" s="1" t="b">
        <f t="shared" si="1069"/>
        <v>0</v>
      </c>
      <c r="CE2022" s="1" t="b">
        <f t="shared" si="1070"/>
        <v>0</v>
      </c>
      <c r="CF2022" s="1" t="b">
        <f t="shared" si="1071"/>
        <v>0</v>
      </c>
      <c r="CG2022" s="1" t="b">
        <f t="shared" si="1072"/>
        <v>0</v>
      </c>
      <c r="CH2022" s="1" t="b">
        <f t="shared" si="1073"/>
        <v>0</v>
      </c>
      <c r="CI2022" s="1" t="b">
        <f t="shared" si="1074"/>
        <v>0</v>
      </c>
      <c r="CJ2022" s="1" t="b">
        <f t="shared" si="1075"/>
        <v>0</v>
      </c>
      <c r="CK2022" s="1" t="b">
        <f t="shared" si="1076"/>
        <v>0</v>
      </c>
      <c r="CL2022" s="1" t="b">
        <f t="shared" si="1077"/>
        <v>0</v>
      </c>
      <c r="CM2022" s="1" t="b">
        <f t="shared" si="1078"/>
        <v>1</v>
      </c>
      <c r="CN2022" s="1" t="b">
        <f t="shared" si="1079"/>
        <v>0</v>
      </c>
      <c r="CO2022" s="2" t="b">
        <f t="shared" si="1080"/>
        <v>0</v>
      </c>
      <c r="CP2022" s="2" t="b">
        <f t="shared" si="1081"/>
        <v>1</v>
      </c>
      <c r="CQ2022" s="2" t="b">
        <f t="shared" si="1082"/>
        <v>0</v>
      </c>
      <c r="CR2022" s="6" t="str">
        <f t="shared" si="1083"/>
        <v>Male</v>
      </c>
      <c r="CS2022" s="7">
        <f t="shared" si="1084"/>
        <v>0</v>
      </c>
      <c r="CT2022" s="7">
        <f t="shared" si="1085"/>
        <v>1</v>
      </c>
      <c r="CU2022" s="7">
        <f t="shared" si="1086"/>
        <v>0</v>
      </c>
      <c r="CV2022" s="7">
        <f t="shared" si="1087"/>
        <v>0</v>
      </c>
      <c r="CW2022" s="7">
        <f t="shared" si="1088"/>
        <v>1</v>
      </c>
      <c r="CX2022" s="1" t="b">
        <f t="shared" si="1089"/>
        <v>0</v>
      </c>
      <c r="CY2022" s="1" t="b">
        <f t="shared" si="1090"/>
        <v>0</v>
      </c>
      <c r="DG2022" s="1" t="b">
        <f t="shared" ref="DG2022:DG2032" si="1091">AND(E2022&gt;4,E2022&lt;18,NOT(E2022=""),NOT(E2022="."))</f>
        <v>0</v>
      </c>
    </row>
    <row r="2023" spans="2:111" ht="409.5" x14ac:dyDescent="0.35">
      <c r="B2023" s="1" t="s">
        <v>13809</v>
      </c>
      <c r="C2023" s="9">
        <v>44431</v>
      </c>
      <c r="D2023" s="10" t="s">
        <v>13809</v>
      </c>
      <c r="E2023" s="1">
        <v>44</v>
      </c>
      <c r="F2023" s="1" t="s">
        <v>108</v>
      </c>
      <c r="G2023" s="1" t="s">
        <v>13809</v>
      </c>
      <c r="H2023" s="1" t="s">
        <v>13809</v>
      </c>
      <c r="I2023" s="9">
        <v>44277</v>
      </c>
      <c r="J2023" s="2" t="s">
        <v>109</v>
      </c>
      <c r="K2023" s="2" t="s">
        <v>13809</v>
      </c>
      <c r="L2023" s="9">
        <v>44302</v>
      </c>
      <c r="M2023" s="2" t="s">
        <v>109</v>
      </c>
      <c r="N2023" s="2" t="s">
        <v>13809</v>
      </c>
      <c r="O2023" s="2" t="s">
        <v>110</v>
      </c>
      <c r="P2023" s="2" t="s">
        <v>111</v>
      </c>
      <c r="S2023" s="2" t="s">
        <v>112</v>
      </c>
      <c r="T2023" s="2" t="s">
        <v>111</v>
      </c>
      <c r="U2023" s="2" t="b">
        <v>1</v>
      </c>
      <c r="V2023" s="2" t="s">
        <v>126</v>
      </c>
      <c r="W2023" s="1" t="s">
        <v>111</v>
      </c>
      <c r="Y2023" s="2" t="s">
        <v>112</v>
      </c>
      <c r="Z2023" s="2" t="s">
        <v>111</v>
      </c>
      <c r="AA2023" s="2" t="s">
        <v>112</v>
      </c>
      <c r="AB2023" s="2">
        <v>41</v>
      </c>
      <c r="AH2023" s="1" t="s">
        <v>193</v>
      </c>
      <c r="AI2023" s="1" t="s">
        <v>7273</v>
      </c>
      <c r="AJ2023" s="1" t="s">
        <v>115</v>
      </c>
      <c r="AK2023" s="1" t="s">
        <v>2847</v>
      </c>
      <c r="AO2023" s="1" t="s">
        <v>130</v>
      </c>
      <c r="AS2023" s="1" t="s">
        <v>190</v>
      </c>
      <c r="AU2023" s="1" t="s">
        <v>132</v>
      </c>
      <c r="AZ2023" s="1" t="s">
        <v>402</v>
      </c>
      <c r="BA2023" s="1" t="s">
        <v>4021</v>
      </c>
      <c r="BE2023" s="1" t="s">
        <v>7274</v>
      </c>
      <c r="BJ2023" s="1" t="s">
        <v>112</v>
      </c>
      <c r="BK2023" s="1" t="s">
        <v>111</v>
      </c>
      <c r="BQ2023" s="1" t="s">
        <v>121</v>
      </c>
      <c r="BR2023" s="1" t="s">
        <v>122</v>
      </c>
      <c r="BS2023" s="1" t="s">
        <v>111</v>
      </c>
      <c r="BT2023" s="34" t="s">
        <v>7275</v>
      </c>
      <c r="BU2023" s="34" t="s">
        <v>13940</v>
      </c>
      <c r="BV2023" s="9">
        <v>44535</v>
      </c>
      <c r="BW2023" s="34" t="s">
        <v>14632</v>
      </c>
      <c r="BY2023" s="2" t="s">
        <v>153</v>
      </c>
      <c r="BZ2023" s="2" t="s">
        <v>124</v>
      </c>
      <c r="CA2023" s="2">
        <v>2</v>
      </c>
      <c r="CB2023" s="1" t="s">
        <v>505</v>
      </c>
      <c r="CD2023" s="1" t="b">
        <f t="shared" si="1069"/>
        <v>0</v>
      </c>
      <c r="CE2023" s="1" t="b">
        <f t="shared" si="1070"/>
        <v>0</v>
      </c>
      <c r="CF2023" s="1" t="b">
        <f t="shared" si="1071"/>
        <v>0</v>
      </c>
      <c r="CG2023" s="1" t="b">
        <f t="shared" si="1072"/>
        <v>0</v>
      </c>
      <c r="CH2023" s="1" t="b">
        <f t="shared" si="1073"/>
        <v>0</v>
      </c>
      <c r="CI2023" s="1" t="b">
        <f t="shared" si="1074"/>
        <v>0</v>
      </c>
      <c r="CJ2023" s="1" t="b">
        <f t="shared" si="1075"/>
        <v>0</v>
      </c>
      <c r="CK2023" s="1" t="b">
        <f t="shared" si="1076"/>
        <v>0</v>
      </c>
      <c r="CL2023" s="1" t="b">
        <f t="shared" si="1077"/>
        <v>1</v>
      </c>
      <c r="CM2023" s="1" t="b">
        <f t="shared" si="1078"/>
        <v>0</v>
      </c>
      <c r="CN2023" s="1" t="b">
        <f t="shared" si="1079"/>
        <v>0</v>
      </c>
      <c r="CO2023" s="2" t="b">
        <f t="shared" si="1080"/>
        <v>0</v>
      </c>
      <c r="CP2023" s="2" t="b">
        <f t="shared" si="1081"/>
        <v>0</v>
      </c>
      <c r="CQ2023" s="2" t="b">
        <f t="shared" si="1082"/>
        <v>0</v>
      </c>
      <c r="CR2023" s="6" t="str">
        <f t="shared" si="1083"/>
        <v>Female</v>
      </c>
      <c r="CS2023" s="7">
        <f t="shared" si="1084"/>
        <v>1</v>
      </c>
      <c r="CT2023" s="7">
        <f t="shared" si="1085"/>
        <v>0</v>
      </c>
      <c r="CU2023" s="7">
        <f t="shared" si="1086"/>
        <v>0</v>
      </c>
      <c r="CV2023" s="7">
        <f t="shared" si="1087"/>
        <v>1</v>
      </c>
      <c r="CW2023" s="7">
        <f t="shared" si="1088"/>
        <v>0</v>
      </c>
      <c r="CX2023" s="1" t="b">
        <f t="shared" si="1089"/>
        <v>0</v>
      </c>
      <c r="CY2023" s="1" t="b">
        <f t="shared" si="1090"/>
        <v>0</v>
      </c>
      <c r="DG2023" s="1" t="b">
        <f t="shared" si="1091"/>
        <v>0</v>
      </c>
    </row>
    <row r="2024" spans="2:111" ht="116" x14ac:dyDescent="0.35">
      <c r="B2024" s="1" t="s">
        <v>13809</v>
      </c>
      <c r="C2024" s="9">
        <v>44431</v>
      </c>
      <c r="D2024" s="10" t="s">
        <v>13809</v>
      </c>
      <c r="E2024" s="1">
        <v>21</v>
      </c>
      <c r="F2024" s="1" t="s">
        <v>127</v>
      </c>
      <c r="G2024" s="1" t="s">
        <v>13809</v>
      </c>
      <c r="H2024" s="1" t="s">
        <v>13809</v>
      </c>
      <c r="I2024" s="9">
        <v>44412</v>
      </c>
      <c r="J2024" s="2" t="s">
        <v>109</v>
      </c>
      <c r="K2024" s="2" t="s">
        <v>13809</v>
      </c>
      <c r="N2024" s="2" t="s">
        <v>13809</v>
      </c>
      <c r="O2024" s="2" t="s">
        <v>110</v>
      </c>
      <c r="P2024" s="2" t="s">
        <v>111</v>
      </c>
      <c r="S2024" s="2" t="s">
        <v>112</v>
      </c>
      <c r="T2024" s="2" t="s">
        <v>111</v>
      </c>
      <c r="U2024" s="2" t="b">
        <v>1</v>
      </c>
      <c r="V2024" s="2" t="s">
        <v>126</v>
      </c>
      <c r="W2024" s="1" t="s">
        <v>112</v>
      </c>
      <c r="X2024" s="1" t="s">
        <v>114</v>
      </c>
      <c r="Y2024" s="2" t="s">
        <v>112</v>
      </c>
      <c r="Z2024" s="2" t="s">
        <v>112</v>
      </c>
      <c r="AB2024" s="2" t="s">
        <v>7276</v>
      </c>
      <c r="AC2024" s="1" t="s">
        <v>111</v>
      </c>
      <c r="AF2024" s="1" t="s">
        <v>111</v>
      </c>
      <c r="AJ2024" s="1" t="s">
        <v>418</v>
      </c>
      <c r="AK2024" s="1" t="s">
        <v>3925</v>
      </c>
      <c r="AN2024" s="1" t="s">
        <v>7277</v>
      </c>
      <c r="AO2024" s="1" t="s">
        <v>213</v>
      </c>
      <c r="AS2024" s="1" t="s">
        <v>271</v>
      </c>
      <c r="AZ2024" s="1" t="s">
        <v>629</v>
      </c>
      <c r="BA2024" s="1" t="s">
        <v>7278</v>
      </c>
      <c r="BD2024" s="1" t="s">
        <v>7279</v>
      </c>
      <c r="BJ2024" s="1" t="s">
        <v>112</v>
      </c>
      <c r="BK2024" s="1" t="s">
        <v>112</v>
      </c>
      <c r="BL2024" s="1" t="s">
        <v>161</v>
      </c>
      <c r="BM2024" s="1" t="s">
        <v>422</v>
      </c>
      <c r="BQ2024" s="1" t="s">
        <v>121</v>
      </c>
      <c r="BR2024" s="1" t="s">
        <v>122</v>
      </c>
      <c r="BS2024" s="1" t="s">
        <v>112</v>
      </c>
      <c r="BU2024" s="34" t="s">
        <v>7280</v>
      </c>
      <c r="BV2024" s="9">
        <v>44431</v>
      </c>
      <c r="BW2024" s="34" t="s">
        <v>7281</v>
      </c>
      <c r="BY2024" s="2" t="s">
        <v>153</v>
      </c>
      <c r="BZ2024" s="2" t="s">
        <v>124</v>
      </c>
      <c r="CB2024" s="1" t="s">
        <v>649</v>
      </c>
      <c r="CD2024" s="1" t="b">
        <v>1</v>
      </c>
      <c r="CE2024" s="1" t="b">
        <f t="shared" si="1070"/>
        <v>0</v>
      </c>
      <c r="CF2024" s="1" t="b">
        <f t="shared" si="1071"/>
        <v>0</v>
      </c>
      <c r="CG2024" s="1" t="b">
        <f t="shared" si="1072"/>
        <v>0</v>
      </c>
      <c r="CH2024" s="1" t="b">
        <f t="shared" si="1073"/>
        <v>0</v>
      </c>
      <c r="CI2024" s="1" t="b">
        <f t="shared" si="1074"/>
        <v>1</v>
      </c>
      <c r="CJ2024" s="1" t="b">
        <f t="shared" si="1075"/>
        <v>0</v>
      </c>
      <c r="CK2024" s="1" t="b">
        <f t="shared" si="1076"/>
        <v>0</v>
      </c>
      <c r="CL2024" s="1" t="b">
        <f t="shared" si="1077"/>
        <v>0</v>
      </c>
      <c r="CM2024" s="1" t="b">
        <f t="shared" si="1078"/>
        <v>0</v>
      </c>
      <c r="CN2024" s="1" t="b">
        <f t="shared" si="1079"/>
        <v>0</v>
      </c>
      <c r="CO2024" s="2" t="b">
        <f t="shared" si="1080"/>
        <v>0</v>
      </c>
      <c r="CP2024" s="2" t="b">
        <f t="shared" si="1081"/>
        <v>0</v>
      </c>
      <c r="CQ2024" s="2" t="b">
        <f t="shared" si="1082"/>
        <v>0</v>
      </c>
      <c r="CR2024" s="6" t="str">
        <f t="shared" si="1083"/>
        <v>Male</v>
      </c>
      <c r="CS2024" s="7">
        <f t="shared" si="1084"/>
        <v>1</v>
      </c>
      <c r="CT2024" s="7">
        <f t="shared" si="1085"/>
        <v>0</v>
      </c>
      <c r="CU2024" s="7">
        <f t="shared" si="1086"/>
        <v>0</v>
      </c>
      <c r="CV2024" s="7">
        <f t="shared" si="1087"/>
        <v>0</v>
      </c>
      <c r="CW2024" s="7">
        <f t="shared" si="1088"/>
        <v>0</v>
      </c>
      <c r="CX2024" s="1" t="b">
        <f t="shared" si="1089"/>
        <v>1</v>
      </c>
      <c r="CY2024" s="1" t="b">
        <f t="shared" si="1090"/>
        <v>1</v>
      </c>
      <c r="DG2024" s="1" t="b">
        <f t="shared" si="1091"/>
        <v>0</v>
      </c>
    </row>
    <row r="2025" spans="2:111" ht="29" x14ac:dyDescent="0.35">
      <c r="B2025" s="1" t="s">
        <v>13809</v>
      </c>
      <c r="C2025" s="9">
        <v>44431</v>
      </c>
      <c r="D2025" s="10" t="s">
        <v>13809</v>
      </c>
      <c r="E2025" s="1">
        <v>80</v>
      </c>
      <c r="F2025" s="1" t="s">
        <v>108</v>
      </c>
      <c r="G2025" s="1" t="s">
        <v>13809</v>
      </c>
      <c r="H2025" s="1" t="s">
        <v>13809</v>
      </c>
      <c r="I2025" s="9">
        <v>44213</v>
      </c>
      <c r="J2025" s="2" t="s">
        <v>128</v>
      </c>
      <c r="K2025" s="2" t="s">
        <v>13809</v>
      </c>
      <c r="L2025" s="9">
        <v>44251</v>
      </c>
      <c r="M2025" s="2" t="s">
        <v>128</v>
      </c>
      <c r="N2025" s="2" t="s">
        <v>13809</v>
      </c>
      <c r="O2025" s="2" t="s">
        <v>110</v>
      </c>
      <c r="P2025" s="2" t="s">
        <v>111</v>
      </c>
      <c r="S2025" s="2" t="s">
        <v>111</v>
      </c>
      <c r="T2025" s="2" t="s">
        <v>112</v>
      </c>
      <c r="U2025" s="2" t="b">
        <v>1</v>
      </c>
      <c r="V2025" s="2" t="s">
        <v>113</v>
      </c>
      <c r="W2025" s="1" t="s">
        <v>112</v>
      </c>
      <c r="X2025" s="1" t="s">
        <v>138</v>
      </c>
      <c r="Y2025" s="2" t="s">
        <v>111</v>
      </c>
      <c r="AF2025" s="1" t="s">
        <v>111</v>
      </c>
      <c r="AJ2025" s="1" t="s">
        <v>115</v>
      </c>
      <c r="AK2025" s="1" t="s">
        <v>129</v>
      </c>
      <c r="AO2025" s="1" t="s">
        <v>117</v>
      </c>
      <c r="AU2025" s="1" t="s">
        <v>197</v>
      </c>
      <c r="AZ2025" s="1" t="s">
        <v>155</v>
      </c>
      <c r="BA2025" s="1" t="s">
        <v>7282</v>
      </c>
      <c r="BJ2025" s="1" t="s">
        <v>112</v>
      </c>
      <c r="BK2025" s="1" t="s">
        <v>112</v>
      </c>
      <c r="BL2025" s="1" t="s">
        <v>1693</v>
      </c>
      <c r="BQ2025" s="1" t="s">
        <v>121</v>
      </c>
      <c r="BR2025" s="1" t="s">
        <v>122</v>
      </c>
      <c r="BU2025" s="34" t="s">
        <v>7283</v>
      </c>
      <c r="BV2025" s="9">
        <v>44462</v>
      </c>
      <c r="BW2025" s="34" t="s">
        <v>7284</v>
      </c>
      <c r="BY2025" s="2" t="s">
        <v>123</v>
      </c>
      <c r="BZ2025" s="2" t="s">
        <v>124</v>
      </c>
      <c r="CA2025" s="2">
        <v>2</v>
      </c>
      <c r="CB2025" s="1" t="s">
        <v>199</v>
      </c>
      <c r="CC2025" s="2" t="s">
        <v>126</v>
      </c>
      <c r="CD2025" s="1" t="b">
        <f t="shared" ref="CD2025:CD2044" si="1092">AND(E2025&lt;30,NOT(E2025="."),NOT(E2025=""))</f>
        <v>0</v>
      </c>
      <c r="CE2025" s="1" t="b">
        <f t="shared" si="1070"/>
        <v>0</v>
      </c>
      <c r="CF2025" s="1" t="b">
        <f t="shared" si="1071"/>
        <v>0</v>
      </c>
      <c r="CG2025" s="1" t="b">
        <f t="shared" si="1072"/>
        <v>0</v>
      </c>
      <c r="CH2025" s="1" t="b">
        <f t="shared" si="1073"/>
        <v>0</v>
      </c>
      <c r="CI2025" s="1" t="b">
        <f t="shared" si="1074"/>
        <v>0</v>
      </c>
      <c r="CJ2025" s="1" t="b">
        <f t="shared" si="1075"/>
        <v>0</v>
      </c>
      <c r="CK2025" s="1" t="b">
        <f t="shared" si="1076"/>
        <v>0</v>
      </c>
      <c r="CL2025" s="1" t="b">
        <f t="shared" si="1077"/>
        <v>0</v>
      </c>
      <c r="CM2025" s="1" t="b">
        <f t="shared" si="1078"/>
        <v>0</v>
      </c>
      <c r="CN2025" s="1" t="b">
        <f t="shared" si="1079"/>
        <v>1</v>
      </c>
      <c r="CO2025" s="2" t="b">
        <f t="shared" si="1080"/>
        <v>0</v>
      </c>
      <c r="CP2025" s="2" t="b">
        <f t="shared" si="1081"/>
        <v>0</v>
      </c>
      <c r="CQ2025" s="2" t="b">
        <f t="shared" si="1082"/>
        <v>0</v>
      </c>
      <c r="CR2025" s="6" t="str">
        <f t="shared" si="1083"/>
        <v>Female</v>
      </c>
      <c r="CS2025" s="7">
        <f t="shared" si="1084"/>
        <v>0</v>
      </c>
      <c r="CT2025" s="7">
        <f t="shared" si="1085"/>
        <v>1</v>
      </c>
      <c r="CU2025" s="7">
        <f t="shared" si="1086"/>
        <v>0</v>
      </c>
      <c r="CV2025" s="7">
        <f t="shared" si="1087"/>
        <v>0</v>
      </c>
      <c r="CW2025" s="7">
        <f t="shared" si="1088"/>
        <v>1</v>
      </c>
      <c r="CX2025" s="1" t="b">
        <f t="shared" si="1089"/>
        <v>0</v>
      </c>
      <c r="CY2025" s="1" t="b">
        <f t="shared" si="1090"/>
        <v>0</v>
      </c>
      <c r="DG2025" s="1" t="b">
        <f t="shared" si="1091"/>
        <v>0</v>
      </c>
    </row>
    <row r="2026" spans="2:111" ht="72.5" x14ac:dyDescent="0.35">
      <c r="B2026" s="1" t="s">
        <v>13809</v>
      </c>
      <c r="C2026" s="9">
        <v>44431</v>
      </c>
      <c r="D2026" s="10" t="s">
        <v>13809</v>
      </c>
      <c r="E2026" s="1">
        <v>12</v>
      </c>
      <c r="F2026" s="1" t="s">
        <v>127</v>
      </c>
      <c r="G2026" s="1" t="s">
        <v>13809</v>
      </c>
      <c r="H2026" s="1" t="s">
        <v>13809</v>
      </c>
      <c r="I2026" s="2" t="s">
        <v>183</v>
      </c>
      <c r="J2026" s="2" t="s">
        <v>109</v>
      </c>
      <c r="K2026" s="2" t="s">
        <v>13809</v>
      </c>
      <c r="L2026" s="9">
        <v>44428</v>
      </c>
      <c r="M2026" s="2" t="s">
        <v>109</v>
      </c>
      <c r="N2026" s="2" t="s">
        <v>13809</v>
      </c>
      <c r="O2026" s="2" t="s">
        <v>110</v>
      </c>
      <c r="P2026" s="2" t="s">
        <v>111</v>
      </c>
      <c r="S2026" s="2" t="s">
        <v>112</v>
      </c>
      <c r="T2026" s="2" t="s">
        <v>111</v>
      </c>
      <c r="U2026" s="2" t="b">
        <v>1</v>
      </c>
      <c r="V2026" s="2" t="s">
        <v>113</v>
      </c>
      <c r="W2026" s="1" t="s">
        <v>112</v>
      </c>
      <c r="X2026" s="1" t="s">
        <v>114</v>
      </c>
      <c r="Y2026" s="2" t="s">
        <v>112</v>
      </c>
      <c r="Z2026" s="2" t="s">
        <v>111</v>
      </c>
      <c r="AA2026" s="2" t="s">
        <v>112</v>
      </c>
      <c r="AB2026" s="2">
        <v>2</v>
      </c>
      <c r="AC2026" s="1" t="s">
        <v>111</v>
      </c>
      <c r="AF2026" s="1" t="s">
        <v>111</v>
      </c>
      <c r="AJ2026" s="1" t="s">
        <v>115</v>
      </c>
      <c r="AK2026" s="1" t="s">
        <v>211</v>
      </c>
      <c r="AN2026" s="1" t="s">
        <v>7285</v>
      </c>
      <c r="AO2026" s="1" t="s">
        <v>117</v>
      </c>
      <c r="AS2026" s="1" t="s">
        <v>1801</v>
      </c>
      <c r="AU2026" s="1" t="s">
        <v>132</v>
      </c>
      <c r="AZ2026" s="1" t="s">
        <v>133</v>
      </c>
      <c r="BA2026" s="1" t="s">
        <v>7286</v>
      </c>
      <c r="BE2026" s="1" t="s">
        <v>272</v>
      </c>
      <c r="BG2026" s="1" t="s">
        <v>7287</v>
      </c>
      <c r="BH2026" s="1" t="s">
        <v>7288</v>
      </c>
      <c r="BJ2026" s="1" t="s">
        <v>112</v>
      </c>
      <c r="BK2026" s="1" t="s">
        <v>112</v>
      </c>
      <c r="BL2026" s="1" t="s">
        <v>142</v>
      </c>
      <c r="BQ2026" s="1" t="s">
        <v>121</v>
      </c>
      <c r="BR2026" s="1" t="s">
        <v>122</v>
      </c>
      <c r="BS2026" s="1" t="s">
        <v>112</v>
      </c>
      <c r="BU2026" s="34" t="s">
        <v>7289</v>
      </c>
      <c r="BV2026" s="9">
        <v>44512</v>
      </c>
      <c r="BW2026" s="34" t="s">
        <v>7290</v>
      </c>
      <c r="BX2026" s="2" t="s">
        <v>111</v>
      </c>
      <c r="BY2026" s="2" t="s">
        <v>123</v>
      </c>
      <c r="BZ2026" s="2" t="s">
        <v>124</v>
      </c>
      <c r="CA2026" s="2">
        <v>2</v>
      </c>
      <c r="CB2026" s="1" t="s">
        <v>256</v>
      </c>
      <c r="CC2026" s="2" t="s">
        <v>126</v>
      </c>
      <c r="CD2026" s="1" t="b">
        <f t="shared" si="1092"/>
        <v>1</v>
      </c>
      <c r="CE2026" s="1" t="b">
        <f t="shared" si="1070"/>
        <v>1</v>
      </c>
      <c r="CF2026" s="1" t="b">
        <f t="shared" si="1071"/>
        <v>0</v>
      </c>
      <c r="CG2026" s="1" t="b">
        <f t="shared" si="1072"/>
        <v>1</v>
      </c>
      <c r="CH2026" s="1" t="b">
        <f t="shared" si="1073"/>
        <v>0</v>
      </c>
      <c r="CI2026" s="1" t="b">
        <f t="shared" si="1074"/>
        <v>0</v>
      </c>
      <c r="CJ2026" s="1" t="b">
        <f t="shared" si="1075"/>
        <v>0</v>
      </c>
      <c r="CK2026" s="1" t="b">
        <f t="shared" si="1076"/>
        <v>0</v>
      </c>
      <c r="CL2026" s="1" t="b">
        <f t="shared" si="1077"/>
        <v>0</v>
      </c>
      <c r="CM2026" s="1" t="b">
        <f t="shared" si="1078"/>
        <v>0</v>
      </c>
      <c r="CN2026" s="1" t="b">
        <f t="shared" si="1079"/>
        <v>0</v>
      </c>
      <c r="CO2026" s="2" t="b">
        <f t="shared" si="1080"/>
        <v>1</v>
      </c>
      <c r="CP2026" s="2" t="b">
        <f t="shared" si="1081"/>
        <v>1</v>
      </c>
      <c r="CQ2026" s="2" t="b">
        <f t="shared" si="1082"/>
        <v>0</v>
      </c>
      <c r="CR2026" s="6" t="str">
        <f t="shared" si="1083"/>
        <v>Male</v>
      </c>
      <c r="CS2026" s="7">
        <f t="shared" si="1084"/>
        <v>1</v>
      </c>
      <c r="CT2026" s="7">
        <f t="shared" si="1085"/>
        <v>0</v>
      </c>
      <c r="CU2026" s="7">
        <f t="shared" si="1086"/>
        <v>0</v>
      </c>
      <c r="CV2026" s="7">
        <f t="shared" si="1087"/>
        <v>1</v>
      </c>
      <c r="CW2026" s="7">
        <f t="shared" si="1088"/>
        <v>0</v>
      </c>
      <c r="CX2026" s="1" t="b">
        <f t="shared" si="1089"/>
        <v>1</v>
      </c>
      <c r="CY2026" s="1" t="b">
        <f t="shared" si="1090"/>
        <v>0</v>
      </c>
      <c r="DG2026" s="1" t="b">
        <f t="shared" si="1091"/>
        <v>1</v>
      </c>
    </row>
    <row r="2027" spans="2:111" ht="58" x14ac:dyDescent="0.35">
      <c r="B2027" s="1" t="s">
        <v>13809</v>
      </c>
      <c r="C2027" s="9">
        <v>44431</v>
      </c>
      <c r="D2027" s="10" t="s">
        <v>13809</v>
      </c>
      <c r="E2027" s="1">
        <v>49</v>
      </c>
      <c r="F2027" s="1" t="s">
        <v>108</v>
      </c>
      <c r="G2027" s="1" t="s">
        <v>13809</v>
      </c>
      <c r="H2027" s="1" t="s">
        <v>13809</v>
      </c>
      <c r="I2027" s="9">
        <v>44204</v>
      </c>
      <c r="J2027" s="2" t="s">
        <v>128</v>
      </c>
      <c r="K2027" s="2" t="s">
        <v>13809</v>
      </c>
      <c r="N2027" s="2" t="s">
        <v>13809</v>
      </c>
      <c r="O2027" s="2" t="s">
        <v>110</v>
      </c>
      <c r="P2027" s="2" t="s">
        <v>111</v>
      </c>
      <c r="S2027" s="2" t="s">
        <v>111</v>
      </c>
      <c r="T2027" s="2" t="s">
        <v>112</v>
      </c>
      <c r="U2027" s="2" t="b">
        <v>1</v>
      </c>
      <c r="V2027" s="2" t="s">
        <v>380</v>
      </c>
      <c r="W2027" s="1" t="s">
        <v>112</v>
      </c>
      <c r="X2027" s="1" t="s">
        <v>138</v>
      </c>
      <c r="Y2027" s="2" t="s">
        <v>112</v>
      </c>
      <c r="Z2027" s="2" t="s">
        <v>112</v>
      </c>
      <c r="AA2027" s="2" t="s">
        <v>111</v>
      </c>
      <c r="AB2027" s="2">
        <v>21</v>
      </c>
      <c r="AC2027" s="1" t="s">
        <v>111</v>
      </c>
      <c r="AF2027" s="1" t="s">
        <v>111</v>
      </c>
      <c r="AJ2027" s="1" t="s">
        <v>115</v>
      </c>
      <c r="AK2027" s="1" t="s">
        <v>144</v>
      </c>
      <c r="AO2027" s="1" t="s">
        <v>117</v>
      </c>
      <c r="AS2027" s="1" t="s">
        <v>118</v>
      </c>
      <c r="AU2027" s="1" t="s">
        <v>238</v>
      </c>
      <c r="AX2027" s="1">
        <v>58</v>
      </c>
      <c r="BJ2027" s="1" t="s">
        <v>112</v>
      </c>
      <c r="BK2027" s="1" t="s">
        <v>112</v>
      </c>
      <c r="BL2027" s="1" t="s">
        <v>180</v>
      </c>
      <c r="BM2027" s="1" t="s">
        <v>404</v>
      </c>
      <c r="BQ2027" s="1" t="s">
        <v>121</v>
      </c>
      <c r="BR2027" s="1" t="s">
        <v>122</v>
      </c>
      <c r="BS2027" s="1" t="s">
        <v>112</v>
      </c>
      <c r="BU2027" s="34" t="s">
        <v>405</v>
      </c>
      <c r="BV2027" s="9">
        <v>44431</v>
      </c>
      <c r="BW2027" s="34" t="s">
        <v>7291</v>
      </c>
      <c r="BY2027" s="2" t="s">
        <v>174</v>
      </c>
      <c r="BZ2027" s="2" t="s">
        <v>162</v>
      </c>
      <c r="CA2027" s="2">
        <v>1</v>
      </c>
      <c r="CB2027" s="1" t="s">
        <v>175</v>
      </c>
      <c r="CD2027" s="1" t="b">
        <f t="shared" si="1092"/>
        <v>0</v>
      </c>
      <c r="CE2027" s="1" t="b">
        <f t="shared" si="1070"/>
        <v>0</v>
      </c>
      <c r="CF2027" s="1" t="b">
        <f t="shared" si="1071"/>
        <v>0</v>
      </c>
      <c r="CG2027" s="1" t="b">
        <f t="shared" si="1072"/>
        <v>0</v>
      </c>
      <c r="CH2027" s="1" t="b">
        <f t="shared" si="1073"/>
        <v>0</v>
      </c>
      <c r="CI2027" s="1" t="b">
        <f t="shared" si="1074"/>
        <v>0</v>
      </c>
      <c r="CJ2027" s="1" t="b">
        <f t="shared" si="1075"/>
        <v>0</v>
      </c>
      <c r="CK2027" s="1" t="b">
        <f t="shared" si="1076"/>
        <v>0</v>
      </c>
      <c r="CL2027" s="1" t="b">
        <f t="shared" si="1077"/>
        <v>1</v>
      </c>
      <c r="CM2027" s="1" t="b">
        <f t="shared" si="1078"/>
        <v>0</v>
      </c>
      <c r="CN2027" s="1" t="b">
        <f t="shared" si="1079"/>
        <v>0</v>
      </c>
      <c r="CO2027" s="2" t="b">
        <f t="shared" si="1080"/>
        <v>0</v>
      </c>
      <c r="CP2027" s="2" t="b">
        <f t="shared" si="1081"/>
        <v>0</v>
      </c>
      <c r="CQ2027" s="2" t="b">
        <f t="shared" si="1082"/>
        <v>1</v>
      </c>
      <c r="CR2027" s="6" t="str">
        <f t="shared" si="1083"/>
        <v>Female</v>
      </c>
      <c r="CS2027" s="7">
        <f t="shared" si="1084"/>
        <v>0</v>
      </c>
      <c r="CT2027" s="7">
        <f t="shared" si="1085"/>
        <v>1</v>
      </c>
      <c r="CU2027" s="7">
        <f t="shared" si="1086"/>
        <v>0</v>
      </c>
      <c r="CV2027" s="7">
        <f t="shared" si="1087"/>
        <v>0</v>
      </c>
      <c r="CW2027" s="7">
        <f t="shared" si="1088"/>
        <v>0</v>
      </c>
      <c r="CX2027" s="1" t="b">
        <f t="shared" si="1089"/>
        <v>0</v>
      </c>
      <c r="CY2027" s="1" t="b">
        <f t="shared" si="1090"/>
        <v>0</v>
      </c>
      <c r="DG2027" s="1" t="b">
        <f t="shared" si="1091"/>
        <v>0</v>
      </c>
    </row>
    <row r="2028" spans="2:111" ht="101.5" x14ac:dyDescent="0.35">
      <c r="B2028" s="1" t="s">
        <v>13809</v>
      </c>
      <c r="C2028" s="9">
        <v>44431</v>
      </c>
      <c r="D2028" s="10" t="s">
        <v>13809</v>
      </c>
      <c r="E2028" s="1">
        <v>21</v>
      </c>
      <c r="F2028" s="1" t="s">
        <v>108</v>
      </c>
      <c r="G2028" s="1" t="s">
        <v>13809</v>
      </c>
      <c r="H2028" s="1" t="s">
        <v>13809</v>
      </c>
      <c r="I2028" s="9">
        <v>44285</v>
      </c>
      <c r="J2028" s="2" t="s">
        <v>109</v>
      </c>
      <c r="K2028" s="2" t="s">
        <v>13809</v>
      </c>
      <c r="L2028" s="9">
        <v>44306</v>
      </c>
      <c r="M2028" s="2" t="s">
        <v>109</v>
      </c>
      <c r="N2028" s="2" t="s">
        <v>13809</v>
      </c>
      <c r="O2028" s="2" t="s">
        <v>315</v>
      </c>
      <c r="P2028" s="2" t="s">
        <v>111</v>
      </c>
      <c r="S2028" s="2" t="s">
        <v>112</v>
      </c>
      <c r="T2028" s="2" t="s">
        <v>111</v>
      </c>
      <c r="U2028" s="2" t="b">
        <v>1</v>
      </c>
      <c r="V2028" s="2" t="s">
        <v>113</v>
      </c>
      <c r="W2028" s="1" t="s">
        <v>112</v>
      </c>
      <c r="X2028" s="1" t="s">
        <v>114</v>
      </c>
      <c r="Y2028" s="2" t="s">
        <v>112</v>
      </c>
      <c r="Z2028" s="2" t="s">
        <v>111</v>
      </c>
      <c r="AA2028" s="2" t="s">
        <v>112</v>
      </c>
      <c r="AB2028" s="2">
        <v>12</v>
      </c>
      <c r="AC2028" s="1" t="s">
        <v>111</v>
      </c>
      <c r="AF2028" s="1" t="s">
        <v>111</v>
      </c>
      <c r="AJ2028" s="1" t="s">
        <v>115</v>
      </c>
      <c r="AK2028" s="1" t="s">
        <v>291</v>
      </c>
      <c r="AN2028" s="1" t="s">
        <v>7292</v>
      </c>
      <c r="AO2028" s="1" t="s">
        <v>7293</v>
      </c>
      <c r="AZ2028" s="1" t="s">
        <v>155</v>
      </c>
      <c r="BA2028" s="1" t="s">
        <v>7294</v>
      </c>
      <c r="BJ2028" s="1" t="s">
        <v>112</v>
      </c>
      <c r="BK2028" s="1" t="s">
        <v>112</v>
      </c>
      <c r="BL2028" s="1" t="s">
        <v>7295</v>
      </c>
      <c r="BQ2028" s="1" t="s">
        <v>121</v>
      </c>
      <c r="BS2028" s="1" t="s">
        <v>111</v>
      </c>
      <c r="BT2028" s="34" t="s">
        <v>7296</v>
      </c>
      <c r="BU2028" s="34" t="s">
        <v>7296</v>
      </c>
      <c r="BV2028" s="9">
        <v>44431</v>
      </c>
      <c r="BW2028" s="34" t="s">
        <v>7297</v>
      </c>
      <c r="BY2028" s="2" t="s">
        <v>136</v>
      </c>
      <c r="BZ2028" s="2" t="s">
        <v>124</v>
      </c>
      <c r="CA2028" s="2">
        <v>2</v>
      </c>
      <c r="CB2028" s="1" t="s">
        <v>394</v>
      </c>
      <c r="CC2028" s="2" t="s">
        <v>126</v>
      </c>
      <c r="CD2028" s="1" t="b">
        <f t="shared" si="1092"/>
        <v>1</v>
      </c>
      <c r="CE2028" s="1" t="b">
        <f t="shared" si="1070"/>
        <v>0</v>
      </c>
      <c r="CF2028" s="1" t="b">
        <f t="shared" si="1071"/>
        <v>0</v>
      </c>
      <c r="CG2028" s="1" t="b">
        <f t="shared" si="1072"/>
        <v>0</v>
      </c>
      <c r="CH2028" s="1" t="b">
        <f t="shared" si="1073"/>
        <v>0</v>
      </c>
      <c r="CI2028" s="1" t="b">
        <f t="shared" si="1074"/>
        <v>1</v>
      </c>
      <c r="CJ2028" s="1" t="b">
        <f t="shared" si="1075"/>
        <v>0</v>
      </c>
      <c r="CK2028" s="1" t="b">
        <f t="shared" si="1076"/>
        <v>0</v>
      </c>
      <c r="CL2028" s="1" t="b">
        <f t="shared" si="1077"/>
        <v>0</v>
      </c>
      <c r="CM2028" s="1" t="b">
        <f t="shared" si="1078"/>
        <v>0</v>
      </c>
      <c r="CN2028" s="1" t="b">
        <f t="shared" si="1079"/>
        <v>0</v>
      </c>
      <c r="CO2028" s="2" t="b">
        <f t="shared" si="1080"/>
        <v>0</v>
      </c>
      <c r="CP2028" s="2" t="b">
        <f t="shared" si="1081"/>
        <v>0</v>
      </c>
      <c r="CQ2028" s="2" t="b">
        <f t="shared" si="1082"/>
        <v>1</v>
      </c>
      <c r="CR2028" s="6" t="str">
        <f t="shared" si="1083"/>
        <v>Female</v>
      </c>
      <c r="CS2028" s="7">
        <f t="shared" si="1084"/>
        <v>1</v>
      </c>
      <c r="CT2028" s="7">
        <f t="shared" si="1085"/>
        <v>0</v>
      </c>
      <c r="CU2028" s="7">
        <f t="shared" si="1086"/>
        <v>0</v>
      </c>
      <c r="CV2028" s="7">
        <f t="shared" si="1087"/>
        <v>1</v>
      </c>
      <c r="CW2028" s="7">
        <f t="shared" si="1088"/>
        <v>0</v>
      </c>
      <c r="CX2028" s="1" t="b">
        <f t="shared" si="1089"/>
        <v>1</v>
      </c>
      <c r="CY2028" s="1" t="b">
        <f t="shared" si="1090"/>
        <v>1</v>
      </c>
      <c r="DG2028" s="1" t="b">
        <f t="shared" si="1091"/>
        <v>0</v>
      </c>
    </row>
    <row r="2029" spans="2:111" ht="203" x14ac:dyDescent="0.35">
      <c r="B2029" s="1" t="s">
        <v>13809</v>
      </c>
      <c r="C2029" s="9">
        <v>44431</v>
      </c>
      <c r="D2029" s="10" t="s">
        <v>13809</v>
      </c>
      <c r="E2029" s="1">
        <v>29</v>
      </c>
      <c r="F2029" s="1" t="s">
        <v>108</v>
      </c>
      <c r="G2029" s="1" t="s">
        <v>13809</v>
      </c>
      <c r="H2029" s="1" t="s">
        <v>13809</v>
      </c>
      <c r="I2029" s="2" t="s">
        <v>183</v>
      </c>
      <c r="J2029" s="2" t="s">
        <v>128</v>
      </c>
      <c r="K2029" s="2" t="s">
        <v>13809</v>
      </c>
      <c r="L2029" s="9">
        <v>44310</v>
      </c>
      <c r="M2029" s="2" t="s">
        <v>128</v>
      </c>
      <c r="N2029" s="2" t="s">
        <v>13809</v>
      </c>
      <c r="O2029" s="2" t="s">
        <v>110</v>
      </c>
      <c r="P2029" s="2" t="s">
        <v>111</v>
      </c>
      <c r="S2029" s="2" t="s">
        <v>112</v>
      </c>
      <c r="T2029" s="2" t="s">
        <v>111</v>
      </c>
      <c r="U2029" s="2" t="b">
        <v>1</v>
      </c>
      <c r="V2029" s="2" t="s">
        <v>113</v>
      </c>
      <c r="Y2029" s="2" t="s">
        <v>112</v>
      </c>
      <c r="AA2029" s="2" t="s">
        <v>112</v>
      </c>
      <c r="AB2029" s="2">
        <v>2</v>
      </c>
      <c r="AC2029" s="1" t="s">
        <v>111</v>
      </c>
      <c r="AF2029" s="1" t="s">
        <v>111</v>
      </c>
      <c r="AJ2029" s="1" t="s">
        <v>115</v>
      </c>
      <c r="AK2029" s="1" t="s">
        <v>150</v>
      </c>
      <c r="AO2029" s="1" t="s">
        <v>130</v>
      </c>
      <c r="AU2029" s="1" t="s">
        <v>238</v>
      </c>
      <c r="AX2029" s="1">
        <v>55</v>
      </c>
      <c r="AZ2029" s="1" t="s">
        <v>179</v>
      </c>
      <c r="BA2029" s="1" t="s">
        <v>7298</v>
      </c>
      <c r="BG2029" s="1">
        <v>1.61</v>
      </c>
      <c r="BJ2029" s="1" t="s">
        <v>112</v>
      </c>
      <c r="BK2029" s="1" t="s">
        <v>112</v>
      </c>
      <c r="BL2029" s="1" t="s">
        <v>268</v>
      </c>
      <c r="BM2029" s="1" t="s">
        <v>7299</v>
      </c>
      <c r="BQ2029" s="1" t="s">
        <v>121</v>
      </c>
      <c r="BR2029" s="1" t="s">
        <v>122</v>
      </c>
      <c r="BS2029" s="1" t="s">
        <v>111</v>
      </c>
      <c r="BT2029" s="34" t="s">
        <v>7300</v>
      </c>
      <c r="BU2029" s="34" t="s">
        <v>7301</v>
      </c>
      <c r="BV2029" s="9">
        <v>44431</v>
      </c>
      <c r="BW2029" s="34" t="s">
        <v>14633</v>
      </c>
      <c r="BY2029" s="2" t="s">
        <v>156</v>
      </c>
      <c r="BZ2029" s="2" t="s">
        <v>124</v>
      </c>
      <c r="CA2029" s="2">
        <v>2</v>
      </c>
      <c r="CB2029" s="1" t="s">
        <v>330</v>
      </c>
      <c r="CC2029" s="2" t="s">
        <v>126</v>
      </c>
      <c r="CD2029" s="1" t="b">
        <f t="shared" si="1092"/>
        <v>1</v>
      </c>
      <c r="CE2029" s="1" t="b">
        <f t="shared" si="1070"/>
        <v>0</v>
      </c>
      <c r="CF2029" s="1" t="b">
        <f t="shared" si="1071"/>
        <v>0</v>
      </c>
      <c r="CG2029" s="1" t="b">
        <f t="shared" si="1072"/>
        <v>0</v>
      </c>
      <c r="CH2029" s="1" t="b">
        <f t="shared" si="1073"/>
        <v>0</v>
      </c>
      <c r="CI2029" s="1" t="b">
        <f t="shared" si="1074"/>
        <v>0</v>
      </c>
      <c r="CJ2029" s="1" t="b">
        <f t="shared" si="1075"/>
        <v>1</v>
      </c>
      <c r="CK2029" s="1" t="b">
        <f t="shared" si="1076"/>
        <v>0</v>
      </c>
      <c r="CL2029" s="1" t="b">
        <f t="shared" si="1077"/>
        <v>0</v>
      </c>
      <c r="CM2029" s="1" t="b">
        <f t="shared" si="1078"/>
        <v>0</v>
      </c>
      <c r="CN2029" s="1" t="b">
        <f t="shared" si="1079"/>
        <v>0</v>
      </c>
      <c r="CO2029" s="2" t="b">
        <f t="shared" si="1080"/>
        <v>1</v>
      </c>
      <c r="CP2029" s="2" t="b">
        <f t="shared" si="1081"/>
        <v>1</v>
      </c>
      <c r="CQ2029" s="2" t="b">
        <f t="shared" si="1082"/>
        <v>0</v>
      </c>
      <c r="CR2029" s="6" t="str">
        <f t="shared" si="1083"/>
        <v>Female</v>
      </c>
      <c r="CS2029" s="7">
        <f t="shared" si="1084"/>
        <v>0</v>
      </c>
      <c r="CT2029" s="7">
        <f t="shared" si="1085"/>
        <v>1</v>
      </c>
      <c r="CU2029" s="7">
        <f t="shared" si="1086"/>
        <v>0</v>
      </c>
      <c r="CV2029" s="7">
        <f t="shared" si="1087"/>
        <v>0</v>
      </c>
      <c r="CW2029" s="7">
        <f t="shared" si="1088"/>
        <v>1</v>
      </c>
      <c r="CX2029" s="1" t="b">
        <f t="shared" si="1089"/>
        <v>1</v>
      </c>
      <c r="CY2029" s="1" t="b">
        <f t="shared" si="1090"/>
        <v>1</v>
      </c>
      <c r="DG2029" s="1" t="b">
        <f t="shared" si="1091"/>
        <v>0</v>
      </c>
    </row>
    <row r="2030" spans="2:111" ht="217.5" x14ac:dyDescent="0.35">
      <c r="B2030" s="1" t="s">
        <v>13809</v>
      </c>
      <c r="C2030" s="9">
        <v>44432</v>
      </c>
      <c r="D2030" s="10" t="s">
        <v>13809</v>
      </c>
      <c r="E2030" s="1">
        <v>18</v>
      </c>
      <c r="F2030" s="1" t="s">
        <v>127</v>
      </c>
      <c r="G2030" s="1" t="s">
        <v>13809</v>
      </c>
      <c r="H2030" s="1" t="s">
        <v>13809</v>
      </c>
      <c r="I2030" s="9">
        <v>44425</v>
      </c>
      <c r="J2030" s="2" t="s">
        <v>128</v>
      </c>
      <c r="K2030" s="2" t="s">
        <v>13809</v>
      </c>
      <c r="N2030" s="2" t="s">
        <v>13809</v>
      </c>
      <c r="O2030" s="2" t="s">
        <v>110</v>
      </c>
      <c r="P2030" s="2" t="s">
        <v>111</v>
      </c>
      <c r="S2030" s="2" t="s">
        <v>112</v>
      </c>
      <c r="T2030" s="2" t="s">
        <v>111</v>
      </c>
      <c r="U2030" s="2" t="b">
        <f>OR(S2030="yes",T2030="yes")</f>
        <v>1</v>
      </c>
      <c r="V2030" s="2" t="s">
        <v>113</v>
      </c>
      <c r="W2030" s="1" t="s">
        <v>112</v>
      </c>
      <c r="X2030" s="1" t="s">
        <v>114</v>
      </c>
      <c r="Y2030" s="2" t="s">
        <v>112</v>
      </c>
      <c r="Z2030" s="2" t="s">
        <v>112</v>
      </c>
      <c r="AB2030" s="2">
        <v>3</v>
      </c>
      <c r="AC2030" s="1" t="s">
        <v>112</v>
      </c>
      <c r="AD2030" s="1" t="s">
        <v>192</v>
      </c>
      <c r="AE2030" s="1" t="s">
        <v>7302</v>
      </c>
      <c r="AK2030" s="1" t="s">
        <v>201</v>
      </c>
      <c r="AN2030" s="1" t="s">
        <v>7303</v>
      </c>
      <c r="AO2030" s="1" t="s">
        <v>117</v>
      </c>
      <c r="AS2030" s="1" t="s">
        <v>118</v>
      </c>
      <c r="AU2030" s="1" t="s">
        <v>238</v>
      </c>
      <c r="AX2030" s="1">
        <v>53</v>
      </c>
      <c r="AZ2030" s="1" t="s">
        <v>2543</v>
      </c>
      <c r="BA2030" s="1" t="s">
        <v>7304</v>
      </c>
      <c r="BE2030" s="1">
        <v>2530</v>
      </c>
      <c r="BF2030" s="1">
        <v>2530</v>
      </c>
      <c r="BG2030" s="1">
        <v>24.1</v>
      </c>
      <c r="BJ2030" s="1" t="s">
        <v>112</v>
      </c>
      <c r="BK2030" s="1" t="s">
        <v>112</v>
      </c>
      <c r="BL2030" s="1" t="s">
        <v>142</v>
      </c>
      <c r="BQ2030" s="1" t="s">
        <v>121</v>
      </c>
      <c r="BR2030" s="1" t="s">
        <v>122</v>
      </c>
      <c r="BS2030" s="1" t="s">
        <v>112</v>
      </c>
      <c r="BU2030" s="34" t="s">
        <v>7305</v>
      </c>
      <c r="BV2030" s="9">
        <v>44585</v>
      </c>
      <c r="BW2030" s="34" t="s">
        <v>7306</v>
      </c>
      <c r="BX2030" s="2" t="s">
        <v>111</v>
      </c>
      <c r="BZ2030" s="2" t="s">
        <v>124</v>
      </c>
      <c r="CA2030" s="2">
        <v>1</v>
      </c>
      <c r="CB2030" s="1" t="s">
        <v>1643</v>
      </c>
      <c r="CC2030" s="2" t="s">
        <v>126</v>
      </c>
      <c r="CD2030" s="1" t="b">
        <f t="shared" si="1092"/>
        <v>1</v>
      </c>
      <c r="CE2030" s="1" t="b">
        <f t="shared" si="1070"/>
        <v>0</v>
      </c>
      <c r="CF2030" s="1" t="b">
        <f t="shared" si="1071"/>
        <v>0</v>
      </c>
      <c r="CG2030" s="1" t="b">
        <f t="shared" si="1072"/>
        <v>0</v>
      </c>
      <c r="CH2030" s="1" t="b">
        <f t="shared" si="1073"/>
        <v>0</v>
      </c>
      <c r="CI2030" s="1" t="b">
        <f t="shared" si="1074"/>
        <v>1</v>
      </c>
      <c r="CJ2030" s="1" t="b">
        <f t="shared" si="1075"/>
        <v>0</v>
      </c>
      <c r="CK2030" s="1" t="b">
        <f t="shared" si="1076"/>
        <v>0</v>
      </c>
      <c r="CL2030" s="1" t="b">
        <f t="shared" si="1077"/>
        <v>0</v>
      </c>
      <c r="CM2030" s="1" t="b">
        <f t="shared" si="1078"/>
        <v>0</v>
      </c>
      <c r="CN2030" s="1" t="b">
        <f t="shared" si="1079"/>
        <v>0</v>
      </c>
      <c r="CO2030" s="2" t="b">
        <f t="shared" si="1080"/>
        <v>1</v>
      </c>
      <c r="CP2030" s="2" t="b">
        <f t="shared" si="1081"/>
        <v>1</v>
      </c>
      <c r="CQ2030" s="2" t="b">
        <f t="shared" si="1082"/>
        <v>0</v>
      </c>
      <c r="CR2030" s="6" t="str">
        <f t="shared" si="1083"/>
        <v>Male</v>
      </c>
      <c r="CS2030" s="7">
        <f t="shared" si="1084"/>
        <v>0</v>
      </c>
      <c r="CT2030" s="7">
        <f t="shared" si="1085"/>
        <v>1</v>
      </c>
      <c r="CU2030" s="7">
        <f t="shared" si="1086"/>
        <v>0</v>
      </c>
      <c r="CV2030" s="7">
        <f t="shared" si="1087"/>
        <v>0</v>
      </c>
      <c r="CW2030" s="7">
        <f t="shared" si="1088"/>
        <v>0</v>
      </c>
      <c r="CX2030" s="1" t="b">
        <f t="shared" si="1089"/>
        <v>1</v>
      </c>
      <c r="CY2030" s="1" t="b">
        <f t="shared" si="1090"/>
        <v>1</v>
      </c>
      <c r="DG2030" s="1" t="b">
        <f t="shared" si="1091"/>
        <v>0</v>
      </c>
    </row>
    <row r="2031" spans="2:111" ht="217.5" x14ac:dyDescent="0.35">
      <c r="B2031" s="1" t="s">
        <v>13809</v>
      </c>
      <c r="C2031" s="9">
        <v>44432</v>
      </c>
      <c r="D2031" s="10" t="s">
        <v>13809</v>
      </c>
      <c r="E2031" s="1">
        <v>32</v>
      </c>
      <c r="F2031" s="1" t="s">
        <v>108</v>
      </c>
      <c r="G2031" s="1" t="s">
        <v>13809</v>
      </c>
      <c r="H2031" s="1" t="s">
        <v>13809</v>
      </c>
      <c r="I2031" s="2" t="s">
        <v>183</v>
      </c>
      <c r="J2031" s="2" t="s">
        <v>128</v>
      </c>
      <c r="K2031" s="2" t="s">
        <v>13809</v>
      </c>
      <c r="L2031" s="9">
        <v>44254</v>
      </c>
      <c r="M2031" s="2" t="s">
        <v>128</v>
      </c>
      <c r="N2031" s="2" t="s">
        <v>13809</v>
      </c>
      <c r="O2031" s="2" t="s">
        <v>110</v>
      </c>
      <c r="P2031" s="2" t="s">
        <v>111</v>
      </c>
      <c r="S2031" s="2" t="s">
        <v>112</v>
      </c>
      <c r="T2031" s="2" t="s">
        <v>111</v>
      </c>
      <c r="U2031" s="2" t="b">
        <v>1</v>
      </c>
      <c r="V2031" s="2" t="s">
        <v>113</v>
      </c>
      <c r="W2031" s="1" t="s">
        <v>112</v>
      </c>
      <c r="X2031" s="1" t="s">
        <v>114</v>
      </c>
      <c r="Y2031" s="2" t="s">
        <v>111</v>
      </c>
      <c r="AF2031" s="1" t="s">
        <v>111</v>
      </c>
      <c r="AH2031" s="1" t="s">
        <v>193</v>
      </c>
      <c r="AI2031" s="1" t="s">
        <v>7307</v>
      </c>
      <c r="AJ2031" s="1" t="s">
        <v>115</v>
      </c>
      <c r="AK2031" s="1" t="s">
        <v>194</v>
      </c>
      <c r="AN2031" s="1" t="s">
        <v>7308</v>
      </c>
      <c r="AO2031" s="1" t="s">
        <v>117</v>
      </c>
      <c r="AU2031" s="1" t="s">
        <v>132</v>
      </c>
      <c r="AZ2031" s="1" t="s">
        <v>133</v>
      </c>
      <c r="BA2031" s="1" t="s">
        <v>7309</v>
      </c>
      <c r="BE2031" s="1" t="s">
        <v>7310</v>
      </c>
      <c r="BG2031" s="1" t="s">
        <v>7311</v>
      </c>
      <c r="BH2031" s="1" t="s">
        <v>7312</v>
      </c>
      <c r="BJ2031" s="1" t="s">
        <v>112</v>
      </c>
      <c r="BK2031" s="1" t="s">
        <v>112</v>
      </c>
      <c r="BL2031" s="1" t="s">
        <v>206</v>
      </c>
      <c r="BM2031" s="1" t="s">
        <v>7313</v>
      </c>
      <c r="BQ2031" s="1" t="s">
        <v>121</v>
      </c>
      <c r="BR2031" s="1" t="s">
        <v>122</v>
      </c>
      <c r="BS2031" s="1" t="s">
        <v>112</v>
      </c>
      <c r="BU2031" s="34" t="s">
        <v>7314</v>
      </c>
      <c r="BV2031" s="9">
        <v>44432</v>
      </c>
      <c r="BW2031" s="34" t="s">
        <v>7315</v>
      </c>
      <c r="BY2031" s="2" t="s">
        <v>153</v>
      </c>
      <c r="BZ2031" s="2" t="s">
        <v>124</v>
      </c>
      <c r="CA2031" s="2">
        <v>1</v>
      </c>
      <c r="CB2031" s="1" t="s">
        <v>330</v>
      </c>
      <c r="CC2031" s="2" t="s">
        <v>126</v>
      </c>
      <c r="CD2031" s="1" t="b">
        <f t="shared" si="1092"/>
        <v>0</v>
      </c>
      <c r="CE2031" s="1" t="b">
        <f t="shared" si="1070"/>
        <v>0</v>
      </c>
      <c r="CF2031" s="1" t="b">
        <f t="shared" si="1071"/>
        <v>0</v>
      </c>
      <c r="CG2031" s="1" t="b">
        <f t="shared" si="1072"/>
        <v>0</v>
      </c>
      <c r="CH2031" s="1" t="b">
        <f t="shared" si="1073"/>
        <v>0</v>
      </c>
      <c r="CI2031" s="1" t="b">
        <f t="shared" si="1074"/>
        <v>0</v>
      </c>
      <c r="CJ2031" s="1" t="b">
        <f t="shared" si="1075"/>
        <v>0</v>
      </c>
      <c r="CK2031" s="1" t="b">
        <f t="shared" si="1076"/>
        <v>1</v>
      </c>
      <c r="CL2031" s="1" t="b">
        <f t="shared" si="1077"/>
        <v>0</v>
      </c>
      <c r="CM2031" s="1" t="b">
        <f t="shared" si="1078"/>
        <v>0</v>
      </c>
      <c r="CN2031" s="1" t="b">
        <f t="shared" si="1079"/>
        <v>0</v>
      </c>
      <c r="CO2031" s="2" t="b">
        <f t="shared" si="1080"/>
        <v>0</v>
      </c>
      <c r="CP2031" s="2" t="b">
        <f t="shared" si="1081"/>
        <v>0</v>
      </c>
      <c r="CQ2031" s="2" t="b">
        <f t="shared" si="1082"/>
        <v>0</v>
      </c>
      <c r="CR2031" s="6" t="str">
        <f t="shared" si="1083"/>
        <v>Female</v>
      </c>
      <c r="CS2031" s="7">
        <f t="shared" si="1084"/>
        <v>0</v>
      </c>
      <c r="CT2031" s="7">
        <f t="shared" si="1085"/>
        <v>1</v>
      </c>
      <c r="CU2031" s="7">
        <f t="shared" si="1086"/>
        <v>0</v>
      </c>
      <c r="CV2031" s="7">
        <f t="shared" si="1087"/>
        <v>0</v>
      </c>
      <c r="CW2031" s="7">
        <f t="shared" si="1088"/>
        <v>1</v>
      </c>
      <c r="CX2031" s="1" t="b">
        <f t="shared" si="1089"/>
        <v>0</v>
      </c>
      <c r="CY2031" s="1" t="b">
        <f t="shared" si="1090"/>
        <v>1</v>
      </c>
      <c r="DG2031" s="1" t="b">
        <f t="shared" si="1091"/>
        <v>0</v>
      </c>
    </row>
    <row r="2032" spans="2:111" ht="58" x14ac:dyDescent="0.35">
      <c r="B2032" s="1" t="s">
        <v>13809</v>
      </c>
      <c r="C2032" s="9">
        <v>44432</v>
      </c>
      <c r="D2032" s="10" t="s">
        <v>13809</v>
      </c>
      <c r="E2032" s="1">
        <v>24</v>
      </c>
      <c r="F2032" s="1" t="s">
        <v>127</v>
      </c>
      <c r="G2032" s="1" t="s">
        <v>13809</v>
      </c>
      <c r="H2032" s="1" t="s">
        <v>13809</v>
      </c>
      <c r="I2032" s="9">
        <v>44362</v>
      </c>
      <c r="J2032" s="2" t="s">
        <v>109</v>
      </c>
      <c r="K2032" s="2" t="s">
        <v>13809</v>
      </c>
      <c r="N2032" s="2" t="s">
        <v>13809</v>
      </c>
      <c r="O2032" s="2" t="s">
        <v>110</v>
      </c>
      <c r="S2032" s="2" t="s">
        <v>111</v>
      </c>
      <c r="T2032" s="2" t="s">
        <v>112</v>
      </c>
      <c r="U2032" s="2" t="b">
        <v>1</v>
      </c>
      <c r="V2032" s="2" t="s">
        <v>113</v>
      </c>
      <c r="Y2032" s="2" t="s">
        <v>112</v>
      </c>
      <c r="Z2032" s="2" t="s">
        <v>112</v>
      </c>
      <c r="AA2032" s="2" t="s">
        <v>111</v>
      </c>
      <c r="AB2032" s="2">
        <v>3</v>
      </c>
      <c r="AC2032" s="1" t="s">
        <v>111</v>
      </c>
      <c r="AF2032" s="1" t="s">
        <v>111</v>
      </c>
      <c r="AJ2032" s="1" t="s">
        <v>115</v>
      </c>
      <c r="AK2032" s="1" t="s">
        <v>129</v>
      </c>
      <c r="AO2032" s="1" t="s">
        <v>151</v>
      </c>
      <c r="AS2032" s="1" t="s">
        <v>271</v>
      </c>
      <c r="BJ2032" s="1" t="s">
        <v>111</v>
      </c>
      <c r="BN2032" s="1" t="s">
        <v>112</v>
      </c>
      <c r="BO2032" s="1" t="s">
        <v>148</v>
      </c>
      <c r="BP2032" s="1" t="s">
        <v>7316</v>
      </c>
      <c r="BQ2032" s="1" t="s">
        <v>121</v>
      </c>
      <c r="BR2032" s="1" t="s">
        <v>122</v>
      </c>
      <c r="BS2032" s="1" t="s">
        <v>112</v>
      </c>
      <c r="BU2032" s="34" t="s">
        <v>7317</v>
      </c>
      <c r="BV2032" s="9">
        <v>44432</v>
      </c>
      <c r="BW2032" s="34" t="s">
        <v>7318</v>
      </c>
      <c r="BY2032" s="2" t="s">
        <v>174</v>
      </c>
      <c r="BZ2032" s="2" t="s">
        <v>124</v>
      </c>
      <c r="CA2032" s="2">
        <v>1</v>
      </c>
      <c r="CB2032" s="1" t="s">
        <v>256</v>
      </c>
      <c r="CC2032" s="2" t="s">
        <v>113</v>
      </c>
      <c r="CD2032" s="1" t="b">
        <f t="shared" si="1092"/>
        <v>1</v>
      </c>
      <c r="CE2032" s="1" t="b">
        <f t="shared" si="1070"/>
        <v>0</v>
      </c>
      <c r="CF2032" s="1" t="b">
        <f t="shared" si="1071"/>
        <v>0</v>
      </c>
      <c r="CG2032" s="1" t="b">
        <f t="shared" si="1072"/>
        <v>0</v>
      </c>
      <c r="CH2032" s="1" t="b">
        <f t="shared" si="1073"/>
        <v>0</v>
      </c>
      <c r="CI2032" s="1" t="b">
        <f t="shared" si="1074"/>
        <v>1</v>
      </c>
      <c r="CJ2032" s="1" t="b">
        <f t="shared" si="1075"/>
        <v>0</v>
      </c>
      <c r="CK2032" s="1" t="b">
        <f t="shared" si="1076"/>
        <v>0</v>
      </c>
      <c r="CL2032" s="1" t="b">
        <f t="shared" si="1077"/>
        <v>0</v>
      </c>
      <c r="CM2032" s="1" t="b">
        <f t="shared" si="1078"/>
        <v>0</v>
      </c>
      <c r="CN2032" s="1" t="b">
        <f t="shared" si="1079"/>
        <v>0</v>
      </c>
      <c r="CO2032" s="2" t="b">
        <f t="shared" si="1080"/>
        <v>1</v>
      </c>
      <c r="CP2032" s="2" t="b">
        <f t="shared" si="1081"/>
        <v>1</v>
      </c>
      <c r="CQ2032" s="2" t="b">
        <f t="shared" si="1082"/>
        <v>0</v>
      </c>
      <c r="CR2032" s="6" t="str">
        <f t="shared" si="1083"/>
        <v>Male</v>
      </c>
      <c r="CS2032" s="7">
        <f t="shared" si="1084"/>
        <v>1</v>
      </c>
      <c r="CT2032" s="7">
        <f t="shared" si="1085"/>
        <v>0</v>
      </c>
      <c r="CU2032" s="7">
        <f t="shared" si="1086"/>
        <v>0</v>
      </c>
      <c r="CV2032" s="7">
        <f t="shared" si="1087"/>
        <v>0</v>
      </c>
      <c r="CW2032" s="7">
        <f t="shared" si="1088"/>
        <v>0</v>
      </c>
      <c r="CX2032" s="1" t="b">
        <f t="shared" si="1089"/>
        <v>1</v>
      </c>
      <c r="CY2032" s="1" t="b">
        <f t="shared" si="1090"/>
        <v>1</v>
      </c>
      <c r="DG2032" s="1" t="b">
        <f t="shared" si="1091"/>
        <v>0</v>
      </c>
    </row>
    <row r="2033" spans="2:111" ht="145" x14ac:dyDescent="0.35">
      <c r="B2033" s="1" t="s">
        <v>13809</v>
      </c>
      <c r="C2033" s="9">
        <v>44432</v>
      </c>
      <c r="D2033" s="10" t="s">
        <v>13809</v>
      </c>
      <c r="E2033" s="1">
        <v>23</v>
      </c>
      <c r="F2033" s="1" t="s">
        <v>127</v>
      </c>
      <c r="G2033" s="1" t="s">
        <v>13809</v>
      </c>
      <c r="H2033" s="1" t="s">
        <v>13809</v>
      </c>
      <c r="I2033" s="2" t="s">
        <v>183</v>
      </c>
      <c r="J2033" s="2" t="s">
        <v>163</v>
      </c>
      <c r="K2033" s="2" t="s">
        <v>13809</v>
      </c>
      <c r="L2033" s="9">
        <v>44391</v>
      </c>
      <c r="M2033" s="2" t="s">
        <v>109</v>
      </c>
      <c r="N2033" s="2" t="s">
        <v>13809</v>
      </c>
      <c r="O2033" s="2" t="s">
        <v>110</v>
      </c>
      <c r="P2033" s="2" t="s">
        <v>111</v>
      </c>
      <c r="S2033" s="2" t="s">
        <v>112</v>
      </c>
      <c r="T2033" s="2" t="s">
        <v>111</v>
      </c>
      <c r="U2033" s="2" t="b">
        <f>OR(S2033="yes",T2033="yes")</f>
        <v>1</v>
      </c>
      <c r="V2033" s="2" t="s">
        <v>113</v>
      </c>
      <c r="W2033" s="1" t="s">
        <v>112</v>
      </c>
      <c r="X2033" s="1" t="s">
        <v>114</v>
      </c>
      <c r="Y2033" s="2" t="s">
        <v>112</v>
      </c>
      <c r="Z2033" s="2" t="s">
        <v>111</v>
      </c>
      <c r="AA2033" s="2" t="s">
        <v>112</v>
      </c>
      <c r="AB2033" s="2">
        <v>10</v>
      </c>
      <c r="AC2033" s="1" t="s">
        <v>111</v>
      </c>
      <c r="AF2033" s="1" t="s">
        <v>111</v>
      </c>
      <c r="AJ2033" s="1" t="s">
        <v>115</v>
      </c>
      <c r="AK2033" s="1" t="s">
        <v>129</v>
      </c>
      <c r="AO2033" s="1" t="s">
        <v>237</v>
      </c>
      <c r="AS2033" s="1" t="s">
        <v>1628</v>
      </c>
      <c r="AU2033" s="1" t="s">
        <v>132</v>
      </c>
      <c r="BJ2033" s="1" t="s">
        <v>111</v>
      </c>
      <c r="BN2033" s="1" t="s">
        <v>112</v>
      </c>
      <c r="BO2033" s="1" t="s">
        <v>148</v>
      </c>
      <c r="BP2033" s="1" t="s">
        <v>7319</v>
      </c>
      <c r="BQ2033" s="1" t="s">
        <v>121</v>
      </c>
      <c r="BR2033" s="1" t="s">
        <v>122</v>
      </c>
      <c r="BS2033" s="1" t="s">
        <v>112</v>
      </c>
      <c r="BU2033" s="34" t="s">
        <v>7320</v>
      </c>
      <c r="BV2033" s="9">
        <v>44432</v>
      </c>
      <c r="BW2033" s="34" t="s">
        <v>7321</v>
      </c>
      <c r="BY2033" s="2" t="s">
        <v>156</v>
      </c>
      <c r="BZ2033" s="2" t="s">
        <v>124</v>
      </c>
      <c r="CA2033" s="2">
        <v>2</v>
      </c>
      <c r="CB2033" s="1" t="s">
        <v>406</v>
      </c>
      <c r="CC2033" s="2" t="s">
        <v>113</v>
      </c>
      <c r="CD2033" s="1" t="b">
        <f t="shared" si="1092"/>
        <v>1</v>
      </c>
      <c r="CE2033" s="1" t="b">
        <f t="shared" si="1070"/>
        <v>0</v>
      </c>
      <c r="CF2033" s="1" t="b">
        <f t="shared" si="1071"/>
        <v>0</v>
      </c>
      <c r="CG2033" s="1" t="b">
        <f t="shared" si="1072"/>
        <v>0</v>
      </c>
      <c r="CH2033" s="1" t="b">
        <f t="shared" si="1073"/>
        <v>0</v>
      </c>
      <c r="CI2033" s="1" t="b">
        <f t="shared" si="1074"/>
        <v>1</v>
      </c>
      <c r="CJ2033" s="1" t="b">
        <f t="shared" si="1075"/>
        <v>0</v>
      </c>
      <c r="CK2033" s="1" t="b">
        <f t="shared" si="1076"/>
        <v>0</v>
      </c>
      <c r="CL2033" s="1" t="b">
        <f t="shared" si="1077"/>
        <v>0</v>
      </c>
      <c r="CM2033" s="1" t="b">
        <f t="shared" si="1078"/>
        <v>0</v>
      </c>
      <c r="CN2033" s="1" t="b">
        <f t="shared" si="1079"/>
        <v>0</v>
      </c>
      <c r="CO2033" s="2" t="b">
        <f t="shared" si="1080"/>
        <v>0</v>
      </c>
      <c r="CP2033" s="2" t="b">
        <f t="shared" si="1081"/>
        <v>0</v>
      </c>
      <c r="CQ2033" s="2" t="b">
        <f t="shared" si="1082"/>
        <v>1</v>
      </c>
      <c r="CR2033" s="6" t="str">
        <f t="shared" si="1083"/>
        <v>Male</v>
      </c>
      <c r="CS2033" s="7">
        <f t="shared" si="1084"/>
        <v>0</v>
      </c>
      <c r="CT2033" s="7">
        <f t="shared" si="1085"/>
        <v>0</v>
      </c>
      <c r="CU2033" s="7">
        <f t="shared" si="1086"/>
        <v>0</v>
      </c>
      <c r="CV2033" s="7">
        <f t="shared" si="1087"/>
        <v>1</v>
      </c>
      <c r="CW2033" s="7">
        <f t="shared" si="1088"/>
        <v>0</v>
      </c>
      <c r="CX2033" s="1" t="b">
        <f t="shared" si="1089"/>
        <v>1</v>
      </c>
      <c r="CY2033" s="1" t="b">
        <f t="shared" si="1090"/>
        <v>1</v>
      </c>
    </row>
    <row r="2034" spans="2:111" x14ac:dyDescent="0.35">
      <c r="B2034" s="1" t="s">
        <v>13809</v>
      </c>
      <c r="C2034" s="9">
        <v>44432</v>
      </c>
      <c r="D2034" s="10" t="s">
        <v>13809</v>
      </c>
      <c r="E2034" s="1">
        <v>22</v>
      </c>
      <c r="F2034" s="1" t="s">
        <v>127</v>
      </c>
      <c r="G2034" s="1" t="s">
        <v>13809</v>
      </c>
      <c r="H2034" s="1" t="s">
        <v>13809</v>
      </c>
      <c r="I2034" s="9">
        <v>44428</v>
      </c>
      <c r="J2034" s="2" t="s">
        <v>128</v>
      </c>
      <c r="K2034" s="2" t="s">
        <v>13809</v>
      </c>
      <c r="N2034" s="2" t="s">
        <v>13809</v>
      </c>
      <c r="O2034" s="2" t="s">
        <v>110</v>
      </c>
      <c r="P2034" s="2" t="s">
        <v>111</v>
      </c>
      <c r="T2034" s="2" t="s">
        <v>112</v>
      </c>
      <c r="U2034" s="2" t="b">
        <v>1</v>
      </c>
      <c r="V2034" s="2" t="s">
        <v>113</v>
      </c>
      <c r="W2034" s="1" t="s">
        <v>112</v>
      </c>
      <c r="X2034" s="1" t="s">
        <v>114</v>
      </c>
      <c r="Y2034" s="2" t="s">
        <v>112</v>
      </c>
      <c r="Z2034" s="2" t="s">
        <v>112</v>
      </c>
      <c r="AA2034" s="2" t="s">
        <v>111</v>
      </c>
      <c r="AB2034" s="2">
        <v>1</v>
      </c>
      <c r="AF2034" s="1" t="s">
        <v>111</v>
      </c>
      <c r="AJ2034" s="1" t="s">
        <v>115</v>
      </c>
      <c r="AK2034" s="1" t="s">
        <v>194</v>
      </c>
      <c r="AN2034" s="1" t="s">
        <v>225</v>
      </c>
      <c r="AO2034" s="1" t="s">
        <v>221</v>
      </c>
      <c r="AS2034" s="1" t="s">
        <v>118</v>
      </c>
      <c r="AZ2034" s="1" t="s">
        <v>155</v>
      </c>
      <c r="BA2034" s="1">
        <v>31.3</v>
      </c>
      <c r="BJ2034" s="1" t="s">
        <v>112</v>
      </c>
      <c r="BK2034" s="1" t="s">
        <v>112</v>
      </c>
      <c r="BL2034" s="1" t="s">
        <v>7322</v>
      </c>
      <c r="BM2034" s="1" t="s">
        <v>7323</v>
      </c>
      <c r="BQ2034" s="1" t="s">
        <v>121</v>
      </c>
      <c r="BR2034" s="1" t="s">
        <v>122</v>
      </c>
      <c r="BS2034" s="1" t="s">
        <v>112</v>
      </c>
      <c r="BV2034" s="9">
        <v>44438</v>
      </c>
      <c r="BX2034" s="2" t="s">
        <v>111</v>
      </c>
      <c r="BY2034" s="2" t="s">
        <v>156</v>
      </c>
      <c r="BZ2034" s="2" t="s">
        <v>124</v>
      </c>
      <c r="CA2034" s="2">
        <v>1</v>
      </c>
      <c r="CB2034" s="1" t="s">
        <v>199</v>
      </c>
      <c r="CC2034" s="2" t="s">
        <v>126</v>
      </c>
      <c r="CD2034" s="1" t="b">
        <f t="shared" si="1092"/>
        <v>1</v>
      </c>
      <c r="CE2034" s="1" t="b">
        <f t="shared" si="1070"/>
        <v>0</v>
      </c>
      <c r="CF2034" s="1" t="b">
        <f t="shared" si="1071"/>
        <v>0</v>
      </c>
      <c r="CG2034" s="1" t="b">
        <f t="shared" si="1072"/>
        <v>0</v>
      </c>
      <c r="CH2034" s="1" t="b">
        <f t="shared" si="1073"/>
        <v>0</v>
      </c>
      <c r="CI2034" s="1" t="b">
        <f t="shared" si="1074"/>
        <v>1</v>
      </c>
      <c r="CJ2034" s="1" t="b">
        <f t="shared" si="1075"/>
        <v>0</v>
      </c>
      <c r="CK2034" s="1" t="b">
        <f t="shared" si="1076"/>
        <v>0</v>
      </c>
      <c r="CL2034" s="1" t="b">
        <f t="shared" si="1077"/>
        <v>0</v>
      </c>
      <c r="CM2034" s="1" t="b">
        <f t="shared" si="1078"/>
        <v>0</v>
      </c>
      <c r="CN2034" s="1" t="b">
        <f t="shared" si="1079"/>
        <v>0</v>
      </c>
      <c r="CO2034" s="2" t="b">
        <f t="shared" si="1080"/>
        <v>1</v>
      </c>
      <c r="CP2034" s="2" t="b">
        <f t="shared" si="1081"/>
        <v>1</v>
      </c>
      <c r="CQ2034" s="2" t="b">
        <f t="shared" si="1082"/>
        <v>0</v>
      </c>
      <c r="CR2034" s="6" t="str">
        <f t="shared" si="1083"/>
        <v>Male</v>
      </c>
      <c r="CS2034" s="7">
        <f t="shared" si="1084"/>
        <v>0</v>
      </c>
      <c r="CT2034" s="7">
        <f t="shared" si="1085"/>
        <v>1</v>
      </c>
      <c r="CU2034" s="7">
        <f t="shared" si="1086"/>
        <v>0</v>
      </c>
      <c r="CV2034" s="7">
        <f t="shared" si="1087"/>
        <v>0</v>
      </c>
      <c r="CW2034" s="7">
        <f t="shared" si="1088"/>
        <v>0</v>
      </c>
      <c r="CX2034" s="1" t="b">
        <f t="shared" si="1089"/>
        <v>1</v>
      </c>
      <c r="CY2034" s="1" t="b">
        <f t="shared" si="1090"/>
        <v>1</v>
      </c>
      <c r="DG2034" s="1" t="b">
        <f>AND(E2034&gt;4,E2034&lt;18,NOT(E2034=""),NOT(E2034="."))</f>
        <v>0</v>
      </c>
    </row>
    <row r="2035" spans="2:111" ht="217.5" x14ac:dyDescent="0.35">
      <c r="B2035" s="1" t="s">
        <v>13809</v>
      </c>
      <c r="C2035" s="9">
        <v>44432</v>
      </c>
      <c r="D2035" s="10" t="s">
        <v>13809</v>
      </c>
      <c r="E2035" s="1">
        <v>45</v>
      </c>
      <c r="F2035" s="1" t="s">
        <v>108</v>
      </c>
      <c r="G2035" s="1" t="s">
        <v>13809</v>
      </c>
      <c r="H2035" s="1" t="s">
        <v>13809</v>
      </c>
      <c r="I2035" s="9">
        <v>44340</v>
      </c>
      <c r="J2035" s="2" t="s">
        <v>109</v>
      </c>
      <c r="K2035" s="2" t="s">
        <v>13809</v>
      </c>
      <c r="M2035" s="2" t="s">
        <v>163</v>
      </c>
      <c r="N2035" s="2" t="s">
        <v>13809</v>
      </c>
      <c r="O2035" s="2" t="s">
        <v>110</v>
      </c>
      <c r="P2035" s="2" t="s">
        <v>111</v>
      </c>
      <c r="S2035" s="2" t="s">
        <v>111</v>
      </c>
      <c r="T2035" s="2" t="s">
        <v>112</v>
      </c>
      <c r="U2035" s="2" t="b">
        <v>1</v>
      </c>
      <c r="V2035" s="2" t="s">
        <v>113</v>
      </c>
      <c r="W2035" s="1" t="s">
        <v>112</v>
      </c>
      <c r="X2035" s="1" t="s">
        <v>138</v>
      </c>
      <c r="Y2035" s="2" t="s">
        <v>112</v>
      </c>
      <c r="Z2035" s="2" t="s">
        <v>112</v>
      </c>
      <c r="AB2035" s="2">
        <v>1</v>
      </c>
      <c r="AK2035" s="1" t="s">
        <v>185</v>
      </c>
      <c r="AO2035" s="1" t="s">
        <v>285</v>
      </c>
      <c r="BJ2035" s="1" t="s">
        <v>111</v>
      </c>
      <c r="BQ2035" s="1" t="s">
        <v>121</v>
      </c>
      <c r="BR2035" s="1" t="s">
        <v>122</v>
      </c>
      <c r="BU2035" s="34" t="s">
        <v>7324</v>
      </c>
      <c r="BV2035" s="9">
        <v>44455</v>
      </c>
      <c r="BW2035" s="34" t="s">
        <v>14634</v>
      </c>
      <c r="BY2035" s="2" t="s">
        <v>174</v>
      </c>
      <c r="BZ2035" s="2" t="s">
        <v>162</v>
      </c>
      <c r="CA2035" s="2">
        <v>1</v>
      </c>
      <c r="CB2035" s="1" t="s">
        <v>2768</v>
      </c>
      <c r="CC2035" s="2" t="s">
        <v>113</v>
      </c>
      <c r="CD2035" s="1" t="b">
        <f t="shared" si="1092"/>
        <v>0</v>
      </c>
      <c r="CE2035" s="1" t="b">
        <f t="shared" si="1070"/>
        <v>0</v>
      </c>
      <c r="CF2035" s="1" t="b">
        <f t="shared" si="1071"/>
        <v>0</v>
      </c>
      <c r="CG2035" s="1" t="b">
        <f t="shared" si="1072"/>
        <v>0</v>
      </c>
      <c r="CH2035" s="1" t="b">
        <f t="shared" si="1073"/>
        <v>0</v>
      </c>
      <c r="CI2035" s="1" t="b">
        <f t="shared" si="1074"/>
        <v>0</v>
      </c>
      <c r="CJ2035" s="1" t="b">
        <f t="shared" si="1075"/>
        <v>0</v>
      </c>
      <c r="CK2035" s="1" t="b">
        <f t="shared" si="1076"/>
        <v>0</v>
      </c>
      <c r="CL2035" s="1" t="b">
        <f t="shared" si="1077"/>
        <v>1</v>
      </c>
      <c r="CM2035" s="1" t="b">
        <f t="shared" si="1078"/>
        <v>0</v>
      </c>
      <c r="CN2035" s="1" t="b">
        <f t="shared" si="1079"/>
        <v>0</v>
      </c>
      <c r="CO2035" s="2" t="b">
        <f t="shared" si="1080"/>
        <v>1</v>
      </c>
      <c r="CP2035" s="2" t="b">
        <f t="shared" si="1081"/>
        <v>1</v>
      </c>
      <c r="CQ2035" s="2" t="b">
        <f t="shared" si="1082"/>
        <v>0</v>
      </c>
      <c r="CR2035" s="6" t="str">
        <f t="shared" si="1083"/>
        <v>Female</v>
      </c>
      <c r="CS2035" s="7">
        <f t="shared" si="1084"/>
        <v>1</v>
      </c>
      <c r="CT2035" s="7">
        <f t="shared" si="1085"/>
        <v>0</v>
      </c>
      <c r="CU2035" s="7">
        <f t="shared" si="1086"/>
        <v>0</v>
      </c>
      <c r="CV2035" s="7">
        <f t="shared" si="1087"/>
        <v>0</v>
      </c>
      <c r="CW2035" s="7">
        <f t="shared" si="1088"/>
        <v>0</v>
      </c>
      <c r="CX2035" s="1" t="b">
        <f t="shared" si="1089"/>
        <v>0</v>
      </c>
      <c r="CY2035" s="1" t="b">
        <f t="shared" si="1090"/>
        <v>0</v>
      </c>
      <c r="DG2035" s="1" t="b">
        <f>AND(E2035&gt;4,E2035&lt;18,NOT(E2035=""),NOT(E2035="."))</f>
        <v>0</v>
      </c>
    </row>
    <row r="2036" spans="2:111" ht="145" x14ac:dyDescent="0.35">
      <c r="B2036" s="1" t="s">
        <v>13809</v>
      </c>
      <c r="C2036" s="9">
        <v>44432</v>
      </c>
      <c r="D2036" s="10" t="s">
        <v>13809</v>
      </c>
      <c r="E2036" s="1">
        <v>16</v>
      </c>
      <c r="F2036" s="1" t="s">
        <v>127</v>
      </c>
      <c r="G2036" s="1" t="s">
        <v>13809</v>
      </c>
      <c r="H2036" s="1" t="s">
        <v>13809</v>
      </c>
      <c r="I2036" s="2" t="s">
        <v>183</v>
      </c>
      <c r="J2036" s="2" t="s">
        <v>109</v>
      </c>
      <c r="K2036" s="2" t="s">
        <v>13809</v>
      </c>
      <c r="L2036" s="9">
        <v>44425</v>
      </c>
      <c r="M2036" s="2" t="s">
        <v>109</v>
      </c>
      <c r="N2036" s="2" t="s">
        <v>13809</v>
      </c>
      <c r="O2036" s="2" t="s">
        <v>110</v>
      </c>
      <c r="P2036" s="2" t="s">
        <v>111</v>
      </c>
      <c r="S2036" s="2" t="s">
        <v>112</v>
      </c>
      <c r="T2036" s="2" t="s">
        <v>111</v>
      </c>
      <c r="U2036" s="2" t="b">
        <v>1</v>
      </c>
      <c r="V2036" s="2" t="s">
        <v>113</v>
      </c>
      <c r="W2036" s="1" t="s">
        <v>112</v>
      </c>
      <c r="X2036" s="1" t="s">
        <v>114</v>
      </c>
      <c r="Y2036" s="2" t="s">
        <v>112</v>
      </c>
      <c r="Z2036" s="2" t="s">
        <v>111</v>
      </c>
      <c r="AA2036" s="2" t="s">
        <v>112</v>
      </c>
      <c r="AB2036" s="2">
        <v>3</v>
      </c>
      <c r="AC2036" s="1" t="s">
        <v>111</v>
      </c>
      <c r="AF2036" s="1" t="s">
        <v>111</v>
      </c>
      <c r="AK2036" s="1" t="s">
        <v>201</v>
      </c>
      <c r="AN2036" s="1" t="s">
        <v>7325</v>
      </c>
      <c r="AO2036" s="1" t="s">
        <v>117</v>
      </c>
      <c r="AS2036" s="1" t="s">
        <v>118</v>
      </c>
      <c r="AU2036" s="1" t="s">
        <v>132</v>
      </c>
      <c r="AZ2036" s="1" t="s">
        <v>217</v>
      </c>
      <c r="BA2036" s="31">
        <v>28000</v>
      </c>
      <c r="BG2036" s="1" t="s">
        <v>7326</v>
      </c>
      <c r="BJ2036" s="1" t="s">
        <v>112</v>
      </c>
      <c r="BK2036" s="1" t="s">
        <v>112</v>
      </c>
      <c r="BL2036" s="1" t="s">
        <v>2300</v>
      </c>
      <c r="BQ2036" s="1" t="s">
        <v>121</v>
      </c>
      <c r="BR2036" s="1" t="s">
        <v>122</v>
      </c>
      <c r="BS2036" s="1" t="s">
        <v>111</v>
      </c>
      <c r="BT2036" s="34" t="s">
        <v>7327</v>
      </c>
      <c r="BU2036" s="34" t="s">
        <v>7328</v>
      </c>
      <c r="BV2036" s="9">
        <v>44473</v>
      </c>
      <c r="BW2036" s="34" t="s">
        <v>7329</v>
      </c>
      <c r="BX2036" s="2" t="s">
        <v>111</v>
      </c>
      <c r="BY2036" s="2" t="s">
        <v>156</v>
      </c>
      <c r="BZ2036" s="2" t="s">
        <v>232</v>
      </c>
      <c r="CA2036" s="2">
        <v>2</v>
      </c>
      <c r="CB2036" s="1" t="s">
        <v>311</v>
      </c>
      <c r="CC2036" s="2" t="s">
        <v>126</v>
      </c>
      <c r="CD2036" s="1" t="b">
        <f t="shared" si="1092"/>
        <v>1</v>
      </c>
      <c r="CE2036" s="1" t="b">
        <f t="shared" si="1070"/>
        <v>1</v>
      </c>
      <c r="CF2036" s="1" t="b">
        <f t="shared" si="1071"/>
        <v>0</v>
      </c>
      <c r="CG2036" s="1" t="b">
        <f t="shared" si="1072"/>
        <v>0</v>
      </c>
      <c r="CH2036" s="1" t="b">
        <f t="shared" si="1073"/>
        <v>1</v>
      </c>
      <c r="CI2036" s="1" t="b">
        <f t="shared" si="1074"/>
        <v>0</v>
      </c>
      <c r="CJ2036" s="1" t="b">
        <f t="shared" si="1075"/>
        <v>0</v>
      </c>
      <c r="CK2036" s="1" t="b">
        <f t="shared" si="1076"/>
        <v>0</v>
      </c>
      <c r="CL2036" s="1" t="b">
        <f t="shared" si="1077"/>
        <v>0</v>
      </c>
      <c r="CM2036" s="1" t="b">
        <f t="shared" si="1078"/>
        <v>0</v>
      </c>
      <c r="CN2036" s="1" t="b">
        <f t="shared" si="1079"/>
        <v>0</v>
      </c>
      <c r="CO2036" s="2" t="b">
        <f t="shared" si="1080"/>
        <v>1</v>
      </c>
      <c r="CP2036" s="2" t="b">
        <f t="shared" si="1081"/>
        <v>1</v>
      </c>
      <c r="CQ2036" s="2" t="b">
        <f t="shared" si="1082"/>
        <v>0</v>
      </c>
      <c r="CR2036" s="6" t="str">
        <f t="shared" si="1083"/>
        <v>Male</v>
      </c>
      <c r="CS2036" s="7">
        <f t="shared" si="1084"/>
        <v>1</v>
      </c>
      <c r="CT2036" s="7">
        <f t="shared" si="1085"/>
        <v>0</v>
      </c>
      <c r="CU2036" s="7">
        <f t="shared" si="1086"/>
        <v>0</v>
      </c>
      <c r="CV2036" s="7">
        <f t="shared" si="1087"/>
        <v>1</v>
      </c>
      <c r="CW2036" s="7">
        <f t="shared" si="1088"/>
        <v>0</v>
      </c>
      <c r="CX2036" s="1" t="b">
        <f t="shared" si="1089"/>
        <v>1</v>
      </c>
      <c r="CY2036" s="1" t="b">
        <f t="shared" si="1090"/>
        <v>0</v>
      </c>
      <c r="DG2036" s="1" t="b">
        <f>AND(E2036&gt;4,E2036&lt;18,NOT(E2036=""),NOT(E2036="."))</f>
        <v>1</v>
      </c>
    </row>
    <row r="2037" spans="2:111" ht="43.5" x14ac:dyDescent="0.35">
      <c r="B2037" s="1" t="s">
        <v>13809</v>
      </c>
      <c r="C2037" s="9">
        <v>44432</v>
      </c>
      <c r="D2037" s="10" t="s">
        <v>13809</v>
      </c>
      <c r="E2037" s="1">
        <v>66</v>
      </c>
      <c r="F2037" s="1" t="s">
        <v>127</v>
      </c>
      <c r="G2037" s="1" t="s">
        <v>13809</v>
      </c>
      <c r="H2037" s="1" t="s">
        <v>13809</v>
      </c>
      <c r="K2037" s="2" t="s">
        <v>13809</v>
      </c>
      <c r="L2037" s="9">
        <v>44278</v>
      </c>
      <c r="M2037" s="2" t="s">
        <v>109</v>
      </c>
      <c r="N2037" s="2" t="s">
        <v>13809</v>
      </c>
      <c r="O2037" s="2" t="s">
        <v>110</v>
      </c>
      <c r="P2037" s="2" t="s">
        <v>111</v>
      </c>
      <c r="S2037" s="2" t="s">
        <v>111</v>
      </c>
      <c r="T2037" s="2" t="s">
        <v>112</v>
      </c>
      <c r="U2037" s="2" t="b">
        <v>1</v>
      </c>
      <c r="V2037" s="2" t="s">
        <v>113</v>
      </c>
      <c r="W2037" s="1" t="s">
        <v>112</v>
      </c>
      <c r="X2037" s="1" t="s">
        <v>138</v>
      </c>
      <c r="Y2037" s="2" t="s">
        <v>111</v>
      </c>
      <c r="AF2037" s="1" t="s">
        <v>112</v>
      </c>
      <c r="AG2037" s="1" t="s">
        <v>138</v>
      </c>
      <c r="AJ2037" s="1" t="s">
        <v>115</v>
      </c>
      <c r="AK2037" s="1" t="s">
        <v>201</v>
      </c>
      <c r="AN2037" s="1" t="s">
        <v>7330</v>
      </c>
      <c r="AO2037" s="1" t="s">
        <v>221</v>
      </c>
      <c r="AS2037" s="1" t="s">
        <v>118</v>
      </c>
      <c r="AZ2037" s="1" t="s">
        <v>120</v>
      </c>
      <c r="BA2037" s="1" t="s">
        <v>7331</v>
      </c>
      <c r="BG2037" s="1">
        <v>10.4</v>
      </c>
      <c r="BH2037" s="1">
        <v>47</v>
      </c>
      <c r="BJ2037" s="1" t="s">
        <v>112</v>
      </c>
      <c r="BK2037" s="1" t="s">
        <v>112</v>
      </c>
      <c r="BL2037" s="1" t="s">
        <v>142</v>
      </c>
      <c r="BQ2037" s="1" t="s">
        <v>121</v>
      </c>
      <c r="BR2037" s="1" t="s">
        <v>122</v>
      </c>
      <c r="BS2037" s="1" t="s">
        <v>112</v>
      </c>
      <c r="BU2037" s="34" t="s">
        <v>7332</v>
      </c>
      <c r="BV2037" s="9">
        <v>44459</v>
      </c>
      <c r="BW2037" s="34" t="s">
        <v>7333</v>
      </c>
      <c r="BY2037" s="2" t="s">
        <v>174</v>
      </c>
      <c r="BZ2037" s="2" t="s">
        <v>124</v>
      </c>
      <c r="CA2037" s="2">
        <v>2</v>
      </c>
      <c r="CB2037" s="1" t="s">
        <v>154</v>
      </c>
      <c r="CC2037" s="2" t="s">
        <v>113</v>
      </c>
      <c r="CD2037" s="1" t="b">
        <f t="shared" si="1092"/>
        <v>0</v>
      </c>
      <c r="CE2037" s="1" t="b">
        <f t="shared" si="1070"/>
        <v>0</v>
      </c>
      <c r="CF2037" s="1" t="b">
        <f t="shared" si="1071"/>
        <v>0</v>
      </c>
      <c r="CG2037" s="1" t="b">
        <f t="shared" si="1072"/>
        <v>0</v>
      </c>
      <c r="CH2037" s="1" t="b">
        <f t="shared" si="1073"/>
        <v>0</v>
      </c>
      <c r="CI2037" s="1" t="b">
        <f t="shared" si="1074"/>
        <v>0</v>
      </c>
      <c r="CJ2037" s="1" t="b">
        <f t="shared" si="1075"/>
        <v>0</v>
      </c>
      <c r="CK2037" s="1" t="b">
        <f t="shared" si="1076"/>
        <v>0</v>
      </c>
      <c r="CL2037" s="1" t="b">
        <f t="shared" si="1077"/>
        <v>0</v>
      </c>
      <c r="CM2037" s="1" t="b">
        <f t="shared" si="1078"/>
        <v>0</v>
      </c>
      <c r="CN2037" s="1" t="b">
        <f t="shared" si="1079"/>
        <v>1</v>
      </c>
      <c r="CO2037" s="2" t="b">
        <f t="shared" si="1080"/>
        <v>0</v>
      </c>
      <c r="CP2037" s="2" t="b">
        <f t="shared" si="1081"/>
        <v>0</v>
      </c>
      <c r="CQ2037" s="2" t="b">
        <f t="shared" si="1082"/>
        <v>0</v>
      </c>
      <c r="CR2037" s="6" t="str">
        <f t="shared" si="1083"/>
        <v>Male</v>
      </c>
      <c r="CS2037" s="7">
        <f t="shared" si="1084"/>
        <v>0</v>
      </c>
      <c r="CT2037" s="7">
        <f t="shared" si="1085"/>
        <v>0</v>
      </c>
      <c r="CU2037" s="7">
        <f t="shared" si="1086"/>
        <v>0</v>
      </c>
      <c r="CV2037" s="7">
        <f t="shared" si="1087"/>
        <v>1</v>
      </c>
      <c r="CW2037" s="7">
        <f t="shared" si="1088"/>
        <v>0</v>
      </c>
      <c r="CX2037" s="1" t="b">
        <f t="shared" si="1089"/>
        <v>0</v>
      </c>
      <c r="CY2037" s="1" t="b">
        <f t="shared" si="1090"/>
        <v>0</v>
      </c>
      <c r="DG2037" s="1" t="b">
        <f>AND(E2037&gt;4,E2037&lt;18,NOT(E2037=""),NOT(E2037="."))</f>
        <v>0</v>
      </c>
    </row>
    <row r="2038" spans="2:111" ht="275.5" x14ac:dyDescent="0.35">
      <c r="B2038" s="1" t="s">
        <v>13809</v>
      </c>
      <c r="C2038" s="9">
        <v>44432</v>
      </c>
      <c r="D2038" s="10" t="s">
        <v>13809</v>
      </c>
      <c r="E2038" s="1">
        <v>64</v>
      </c>
      <c r="F2038" s="1" t="s">
        <v>127</v>
      </c>
      <c r="G2038" s="1" t="s">
        <v>13809</v>
      </c>
      <c r="H2038" s="1" t="s">
        <v>13809</v>
      </c>
      <c r="I2038" s="9">
        <v>44378</v>
      </c>
      <c r="J2038" s="2" t="s">
        <v>109</v>
      </c>
      <c r="K2038" s="2" t="s">
        <v>13809</v>
      </c>
      <c r="L2038" s="9">
        <v>44427</v>
      </c>
      <c r="M2038" s="2" t="s">
        <v>109</v>
      </c>
      <c r="N2038" s="2" t="s">
        <v>13809</v>
      </c>
      <c r="O2038" s="2" t="s">
        <v>110</v>
      </c>
      <c r="P2038" s="2" t="s">
        <v>111</v>
      </c>
      <c r="S2038" s="2" t="s">
        <v>112</v>
      </c>
      <c r="T2038" s="2" t="s">
        <v>111</v>
      </c>
      <c r="U2038" s="2" t="b">
        <f>OR(S2038="yes",T2038="yes")</f>
        <v>1</v>
      </c>
      <c r="V2038" s="2" t="s">
        <v>113</v>
      </c>
      <c r="W2038" s="1" t="s">
        <v>112</v>
      </c>
      <c r="X2038" s="1" t="s">
        <v>114</v>
      </c>
      <c r="Y2038" s="2" t="s">
        <v>112</v>
      </c>
      <c r="Z2038" s="2" t="s">
        <v>112</v>
      </c>
      <c r="AB2038" s="2">
        <v>1</v>
      </c>
      <c r="AC2038" s="1" t="s">
        <v>111</v>
      </c>
      <c r="AF2038" s="1" t="s">
        <v>111</v>
      </c>
      <c r="AJ2038" s="1" t="s">
        <v>115</v>
      </c>
      <c r="AK2038" s="1" t="s">
        <v>150</v>
      </c>
      <c r="AO2038" s="1" t="s">
        <v>117</v>
      </c>
      <c r="AS2038" s="1" t="s">
        <v>249</v>
      </c>
      <c r="AU2038" s="1" t="s">
        <v>132</v>
      </c>
      <c r="AZ2038" s="1" t="s">
        <v>120</v>
      </c>
      <c r="BA2038" s="1" t="s">
        <v>7334</v>
      </c>
      <c r="BG2038" s="1">
        <v>6.5</v>
      </c>
      <c r="BH2038" s="1">
        <v>38</v>
      </c>
      <c r="BJ2038" s="1" t="s">
        <v>112</v>
      </c>
      <c r="BK2038" s="1" t="s">
        <v>112</v>
      </c>
      <c r="BL2038" s="1" t="s">
        <v>200</v>
      </c>
      <c r="BQ2038" s="1" t="s">
        <v>121</v>
      </c>
      <c r="BR2038" s="1" t="s">
        <v>122</v>
      </c>
      <c r="BS2038" s="1" t="s">
        <v>112</v>
      </c>
      <c r="BU2038" s="34" t="s">
        <v>7335</v>
      </c>
      <c r="BV2038" s="9">
        <v>44477</v>
      </c>
      <c r="BW2038" s="34" t="s">
        <v>7336</v>
      </c>
      <c r="BY2038" s="2" t="s">
        <v>156</v>
      </c>
      <c r="BZ2038" s="2" t="s">
        <v>124</v>
      </c>
      <c r="CA2038" s="2">
        <v>1</v>
      </c>
      <c r="CB2038" s="1" t="s">
        <v>7337</v>
      </c>
      <c r="CC2038" s="2" t="s">
        <v>126</v>
      </c>
      <c r="CD2038" s="1" t="b">
        <f t="shared" si="1092"/>
        <v>0</v>
      </c>
      <c r="CE2038" s="1" t="b">
        <f t="shared" si="1070"/>
        <v>0</v>
      </c>
      <c r="CF2038" s="1" t="b">
        <f t="shared" si="1071"/>
        <v>0</v>
      </c>
      <c r="CG2038" s="1" t="b">
        <f t="shared" si="1072"/>
        <v>0</v>
      </c>
      <c r="CH2038" s="1" t="b">
        <f t="shared" si="1073"/>
        <v>0</v>
      </c>
      <c r="CI2038" s="1" t="b">
        <f t="shared" si="1074"/>
        <v>0</v>
      </c>
      <c r="CJ2038" s="1" t="b">
        <f t="shared" si="1075"/>
        <v>0</v>
      </c>
      <c r="CK2038" s="1" t="b">
        <f t="shared" si="1076"/>
        <v>0</v>
      </c>
      <c r="CL2038" s="1" t="b">
        <f t="shared" si="1077"/>
        <v>0</v>
      </c>
      <c r="CM2038" s="1" t="b">
        <f t="shared" si="1078"/>
        <v>1</v>
      </c>
      <c r="CN2038" s="1" t="b">
        <f t="shared" si="1079"/>
        <v>0</v>
      </c>
      <c r="CO2038" s="2" t="b">
        <f t="shared" si="1080"/>
        <v>1</v>
      </c>
      <c r="CP2038" s="2" t="b">
        <f t="shared" si="1081"/>
        <v>1</v>
      </c>
      <c r="CQ2038" s="2" t="b">
        <f t="shared" si="1082"/>
        <v>0</v>
      </c>
      <c r="CR2038" s="6" t="str">
        <f t="shared" si="1083"/>
        <v>Male</v>
      </c>
      <c r="CS2038" s="7">
        <f t="shared" si="1084"/>
        <v>1</v>
      </c>
      <c r="CT2038" s="7">
        <f t="shared" si="1085"/>
        <v>0</v>
      </c>
      <c r="CU2038" s="7">
        <f t="shared" si="1086"/>
        <v>0</v>
      </c>
      <c r="CV2038" s="7">
        <f t="shared" si="1087"/>
        <v>1</v>
      </c>
    </row>
    <row r="2039" spans="2:111" ht="232" x14ac:dyDescent="0.35">
      <c r="B2039" s="1" t="s">
        <v>13809</v>
      </c>
      <c r="C2039" s="9">
        <v>44432</v>
      </c>
      <c r="D2039" s="10" t="s">
        <v>13809</v>
      </c>
      <c r="E2039" s="1">
        <v>21</v>
      </c>
      <c r="F2039" s="1" t="s">
        <v>127</v>
      </c>
      <c r="G2039" s="1" t="s">
        <v>13809</v>
      </c>
      <c r="H2039" s="1" t="s">
        <v>13809</v>
      </c>
      <c r="I2039" s="9">
        <v>44273</v>
      </c>
      <c r="J2039" s="2" t="s">
        <v>163</v>
      </c>
      <c r="K2039" s="2" t="s">
        <v>13809</v>
      </c>
      <c r="L2039" s="9">
        <v>44295</v>
      </c>
      <c r="M2039" s="2" t="s">
        <v>109</v>
      </c>
      <c r="N2039" s="2" t="s">
        <v>13809</v>
      </c>
      <c r="O2039" s="2" t="s">
        <v>110</v>
      </c>
      <c r="P2039" s="2" t="s">
        <v>111</v>
      </c>
      <c r="T2039" s="2" t="s">
        <v>112</v>
      </c>
      <c r="U2039" s="2" t="b">
        <v>1</v>
      </c>
      <c r="V2039" s="2" t="s">
        <v>113</v>
      </c>
      <c r="W2039" s="1" t="s">
        <v>112</v>
      </c>
      <c r="X2039" s="1" t="s">
        <v>114</v>
      </c>
      <c r="Y2039" s="2" t="s">
        <v>112</v>
      </c>
      <c r="Z2039" s="2" t="s">
        <v>111</v>
      </c>
      <c r="AA2039" s="2" t="s">
        <v>112</v>
      </c>
      <c r="AB2039" s="2">
        <v>6</v>
      </c>
      <c r="AC2039" s="1" t="s">
        <v>111</v>
      </c>
      <c r="AF2039" s="1" t="s">
        <v>111</v>
      </c>
      <c r="AJ2039" s="1" t="s">
        <v>115</v>
      </c>
      <c r="AK2039" s="1" t="s">
        <v>358</v>
      </c>
      <c r="AO2039" s="1" t="s">
        <v>213</v>
      </c>
      <c r="AP2039" s="11" t="s">
        <v>7338</v>
      </c>
      <c r="AS2039" s="1" t="s">
        <v>249</v>
      </c>
      <c r="AZ2039" s="1" t="s">
        <v>141</v>
      </c>
      <c r="BC2039" s="1" t="s">
        <v>272</v>
      </c>
      <c r="BG2039" s="1" t="s">
        <v>272</v>
      </c>
      <c r="BJ2039" s="1" t="s">
        <v>111</v>
      </c>
      <c r="BN2039" s="1" t="s">
        <v>111</v>
      </c>
      <c r="BU2039" s="34" t="s">
        <v>7339</v>
      </c>
      <c r="BV2039" s="9">
        <v>44438</v>
      </c>
      <c r="BW2039" s="34" t="s">
        <v>7340</v>
      </c>
      <c r="BY2039" s="2" t="s">
        <v>156</v>
      </c>
      <c r="BZ2039" s="2" t="s">
        <v>124</v>
      </c>
      <c r="CA2039" s="2">
        <v>2</v>
      </c>
      <c r="CB2039" s="1" t="s">
        <v>233</v>
      </c>
      <c r="CC2039" s="2" t="s">
        <v>126</v>
      </c>
      <c r="CD2039" s="1" t="b">
        <f t="shared" si="1092"/>
        <v>1</v>
      </c>
      <c r="CE2039" s="1" t="b">
        <f t="shared" si="1070"/>
        <v>0</v>
      </c>
      <c r="CF2039" s="1" t="b">
        <f t="shared" si="1071"/>
        <v>0</v>
      </c>
      <c r="CG2039" s="1" t="b">
        <f t="shared" si="1072"/>
        <v>0</v>
      </c>
      <c r="CH2039" s="1" t="b">
        <f t="shared" si="1073"/>
        <v>0</v>
      </c>
      <c r="CI2039" s="1" t="b">
        <f t="shared" si="1074"/>
        <v>1</v>
      </c>
      <c r="CJ2039" s="1" t="b">
        <f t="shared" si="1075"/>
        <v>0</v>
      </c>
      <c r="CK2039" s="1" t="b">
        <f t="shared" si="1076"/>
        <v>0</v>
      </c>
      <c r="CL2039" s="1" t="b">
        <f t="shared" si="1077"/>
        <v>0</v>
      </c>
      <c r="CM2039" s="1" t="b">
        <f t="shared" si="1078"/>
        <v>0</v>
      </c>
      <c r="CN2039" s="1" t="b">
        <f t="shared" si="1079"/>
        <v>0</v>
      </c>
      <c r="CO2039" s="2" t="b">
        <f t="shared" si="1080"/>
        <v>1</v>
      </c>
      <c r="CP2039" s="2" t="b">
        <f t="shared" si="1081"/>
        <v>1</v>
      </c>
      <c r="CQ2039" s="2" t="b">
        <f t="shared" si="1082"/>
        <v>0</v>
      </c>
      <c r="CR2039" s="6" t="str">
        <f t="shared" si="1083"/>
        <v>Male</v>
      </c>
      <c r="CS2039" s="7">
        <f t="shared" si="1084"/>
        <v>0</v>
      </c>
      <c r="CT2039" s="7">
        <f t="shared" si="1085"/>
        <v>0</v>
      </c>
      <c r="CU2039" s="7">
        <f t="shared" si="1086"/>
        <v>0</v>
      </c>
      <c r="CV2039" s="7">
        <f t="shared" si="1087"/>
        <v>1</v>
      </c>
      <c r="CW2039" s="7">
        <f t="shared" ref="CW2039:CW2048" si="1093">COUNTIF(M2039,"=*moderna*")</f>
        <v>0</v>
      </c>
      <c r="CX2039" s="1" t="b">
        <f t="shared" ref="CX2039:CX2048" si="1094">AND(E2039&lt;30,NOT(E2039="."),NOT(E2039=""))</f>
        <v>1</v>
      </c>
      <c r="CY2039" s="1" t="b">
        <f t="shared" ref="CY2039:CY2048" si="1095">AND(E2039&gt;17,E2039&lt;41,NOT(E2039="."),NOT(E2039=""))</f>
        <v>1</v>
      </c>
      <c r="DG2039" s="1" t="b">
        <f t="shared" ref="DG2039:DG2048" si="1096">AND(E2039&gt;4,E2039&lt;18,NOT(E2039=""),NOT(E2039="."))</f>
        <v>0</v>
      </c>
    </row>
    <row r="2040" spans="2:111" ht="43.5" x14ac:dyDescent="0.35">
      <c r="B2040" s="1" t="s">
        <v>13809</v>
      </c>
      <c r="C2040" s="9">
        <v>44432</v>
      </c>
      <c r="D2040" s="10" t="s">
        <v>13809</v>
      </c>
      <c r="E2040" s="1">
        <v>50</v>
      </c>
      <c r="F2040" s="1" t="s">
        <v>127</v>
      </c>
      <c r="G2040" s="1" t="s">
        <v>13809</v>
      </c>
      <c r="H2040" s="1" t="s">
        <v>13809</v>
      </c>
      <c r="I2040" s="2" t="s">
        <v>183</v>
      </c>
      <c r="J2040" s="2" t="s">
        <v>163</v>
      </c>
      <c r="K2040" s="2" t="s">
        <v>13809</v>
      </c>
      <c r="L2040" s="9">
        <v>44287</v>
      </c>
      <c r="M2040" s="2" t="s">
        <v>109</v>
      </c>
      <c r="N2040" s="2" t="s">
        <v>13809</v>
      </c>
      <c r="O2040" s="2" t="s">
        <v>110</v>
      </c>
      <c r="P2040" s="2" t="s">
        <v>111</v>
      </c>
      <c r="S2040" s="2" t="s">
        <v>112</v>
      </c>
      <c r="T2040" s="2" t="s">
        <v>111</v>
      </c>
      <c r="U2040" s="2" t="b">
        <v>1</v>
      </c>
      <c r="V2040" s="2" t="s">
        <v>126</v>
      </c>
      <c r="Y2040" s="2" t="s">
        <v>111</v>
      </c>
      <c r="AF2040" s="1" t="s">
        <v>111</v>
      </c>
      <c r="AJ2040" s="1" t="s">
        <v>115</v>
      </c>
      <c r="AK2040" s="1" t="s">
        <v>150</v>
      </c>
      <c r="AO2040" s="1" t="s">
        <v>221</v>
      </c>
      <c r="AS2040" s="1" t="s">
        <v>401</v>
      </c>
      <c r="AZ2040" s="1" t="s">
        <v>402</v>
      </c>
      <c r="BA2040" s="1" t="s">
        <v>7341</v>
      </c>
      <c r="BE2040" s="1" t="s">
        <v>7342</v>
      </c>
      <c r="BJ2040" s="1" t="s">
        <v>112</v>
      </c>
      <c r="BK2040" s="1" t="s">
        <v>111</v>
      </c>
      <c r="BU2040" s="34" t="s">
        <v>7343</v>
      </c>
      <c r="BV2040" s="9">
        <v>44432</v>
      </c>
      <c r="BW2040" s="34" t="s">
        <v>7344</v>
      </c>
      <c r="BY2040" s="2" t="s">
        <v>153</v>
      </c>
      <c r="BZ2040" s="2" t="s">
        <v>124</v>
      </c>
      <c r="CA2040" s="2">
        <v>2</v>
      </c>
      <c r="CB2040" s="1" t="s">
        <v>1994</v>
      </c>
      <c r="CD2040" s="1" t="b">
        <f t="shared" si="1092"/>
        <v>0</v>
      </c>
      <c r="CE2040" s="1" t="b">
        <f t="shared" si="1070"/>
        <v>0</v>
      </c>
      <c r="CF2040" s="1" t="b">
        <f t="shared" si="1071"/>
        <v>0</v>
      </c>
      <c r="CG2040" s="1" t="b">
        <f t="shared" si="1072"/>
        <v>0</v>
      </c>
      <c r="CH2040" s="1" t="b">
        <f t="shared" si="1073"/>
        <v>0</v>
      </c>
      <c r="CI2040" s="1" t="b">
        <f t="shared" si="1074"/>
        <v>0</v>
      </c>
      <c r="CJ2040" s="1" t="b">
        <f t="shared" si="1075"/>
        <v>0</v>
      </c>
      <c r="CK2040" s="1" t="b">
        <f t="shared" si="1076"/>
        <v>0</v>
      </c>
      <c r="CL2040" s="1" t="b">
        <f t="shared" si="1077"/>
        <v>0</v>
      </c>
      <c r="CM2040" s="1" t="b">
        <f t="shared" si="1078"/>
        <v>1</v>
      </c>
      <c r="CN2040" s="1" t="b">
        <f t="shared" si="1079"/>
        <v>0</v>
      </c>
      <c r="CO2040" s="2" t="b">
        <f t="shared" si="1080"/>
        <v>0</v>
      </c>
      <c r="CP2040" s="2" t="b">
        <f t="shared" si="1081"/>
        <v>0</v>
      </c>
      <c r="CQ2040" s="2" t="b">
        <f t="shared" si="1082"/>
        <v>0</v>
      </c>
      <c r="CR2040" s="6" t="str">
        <f t="shared" si="1083"/>
        <v>Male</v>
      </c>
      <c r="CS2040" s="7">
        <f t="shared" si="1084"/>
        <v>0</v>
      </c>
      <c r="CT2040" s="7">
        <f t="shared" si="1085"/>
        <v>0</v>
      </c>
      <c r="CU2040" s="7">
        <f t="shared" si="1086"/>
        <v>0</v>
      </c>
      <c r="CV2040" s="7">
        <f t="shared" si="1087"/>
        <v>1</v>
      </c>
      <c r="CW2040" s="7">
        <f t="shared" si="1093"/>
        <v>0</v>
      </c>
      <c r="CX2040" s="1" t="b">
        <f t="shared" si="1094"/>
        <v>0</v>
      </c>
      <c r="CY2040" s="1" t="b">
        <f t="shared" si="1095"/>
        <v>0</v>
      </c>
      <c r="DG2040" s="1" t="b">
        <f t="shared" si="1096"/>
        <v>0</v>
      </c>
    </row>
    <row r="2041" spans="2:111" ht="15.75" customHeight="1" x14ac:dyDescent="0.35">
      <c r="B2041" s="1" t="s">
        <v>13809</v>
      </c>
      <c r="C2041" s="9">
        <v>44432</v>
      </c>
      <c r="D2041" s="10" t="s">
        <v>13809</v>
      </c>
      <c r="E2041" s="1">
        <v>15</v>
      </c>
      <c r="F2041" s="1" t="s">
        <v>127</v>
      </c>
      <c r="G2041" s="1" t="s">
        <v>13809</v>
      </c>
      <c r="H2041" s="1" t="s">
        <v>13809</v>
      </c>
      <c r="I2041" s="9">
        <v>44407</v>
      </c>
      <c r="J2041" s="2" t="s">
        <v>109</v>
      </c>
      <c r="K2041" s="2" t="s">
        <v>13809</v>
      </c>
      <c r="L2041" s="9">
        <v>44428</v>
      </c>
      <c r="M2041" s="2" t="s">
        <v>109</v>
      </c>
      <c r="N2041" s="2" t="s">
        <v>13809</v>
      </c>
      <c r="O2041" s="2" t="s">
        <v>110</v>
      </c>
      <c r="P2041" s="2" t="s">
        <v>111</v>
      </c>
      <c r="S2041" s="2" t="s">
        <v>111</v>
      </c>
      <c r="T2041" s="2" t="s">
        <v>112</v>
      </c>
      <c r="U2041" s="2" t="b">
        <v>1</v>
      </c>
      <c r="V2041" s="2" t="s">
        <v>126</v>
      </c>
      <c r="Y2041" s="2" t="s">
        <v>112</v>
      </c>
      <c r="Z2041" s="2" t="s">
        <v>112</v>
      </c>
      <c r="AB2041" s="2">
        <v>2</v>
      </c>
      <c r="AC2041" s="1" t="s">
        <v>111</v>
      </c>
      <c r="AK2041" s="1" t="s">
        <v>201</v>
      </c>
      <c r="AN2041" s="1" t="s">
        <v>359</v>
      </c>
      <c r="AO2041" s="1" t="s">
        <v>296</v>
      </c>
      <c r="BV2041" s="9">
        <v>44434</v>
      </c>
      <c r="BW2041" s="34" t="s">
        <v>7345</v>
      </c>
      <c r="BY2041" s="2" t="s">
        <v>153</v>
      </c>
      <c r="BZ2041" s="2" t="s">
        <v>124</v>
      </c>
      <c r="CB2041" s="1" t="s">
        <v>3574</v>
      </c>
      <c r="CD2041" s="1" t="b">
        <f t="shared" si="1092"/>
        <v>1</v>
      </c>
      <c r="CE2041" s="1" t="b">
        <f t="shared" si="1070"/>
        <v>1</v>
      </c>
      <c r="CF2041" s="1" t="b">
        <f t="shared" si="1071"/>
        <v>0</v>
      </c>
      <c r="CG2041" s="1" t="b">
        <f t="shared" si="1072"/>
        <v>1</v>
      </c>
      <c r="CH2041" s="1" t="b">
        <f t="shared" si="1073"/>
        <v>0</v>
      </c>
      <c r="CI2041" s="1" t="b">
        <f t="shared" si="1074"/>
        <v>0</v>
      </c>
      <c r="CJ2041" s="1" t="b">
        <f t="shared" si="1075"/>
        <v>0</v>
      </c>
      <c r="CK2041" s="1" t="b">
        <f t="shared" si="1076"/>
        <v>0</v>
      </c>
      <c r="CL2041" s="1" t="b">
        <f t="shared" si="1077"/>
        <v>0</v>
      </c>
      <c r="CM2041" s="1" t="b">
        <f t="shared" si="1078"/>
        <v>0</v>
      </c>
      <c r="CN2041" s="1" t="b">
        <f t="shared" si="1079"/>
        <v>0</v>
      </c>
      <c r="CO2041" s="2" t="b">
        <f t="shared" si="1080"/>
        <v>1</v>
      </c>
      <c r="CP2041" s="2" t="b">
        <f t="shared" si="1081"/>
        <v>1</v>
      </c>
      <c r="CQ2041" s="2" t="b">
        <f t="shared" si="1082"/>
        <v>0</v>
      </c>
      <c r="CR2041" s="6" t="str">
        <f t="shared" si="1083"/>
        <v>Male</v>
      </c>
      <c r="CS2041" s="7">
        <f t="shared" si="1084"/>
        <v>1</v>
      </c>
      <c r="CT2041" s="7">
        <f t="shared" si="1085"/>
        <v>0</v>
      </c>
      <c r="CU2041" s="7">
        <f t="shared" si="1086"/>
        <v>0</v>
      </c>
      <c r="CV2041" s="7">
        <f t="shared" si="1087"/>
        <v>1</v>
      </c>
      <c r="CW2041" s="7">
        <f t="shared" si="1093"/>
        <v>0</v>
      </c>
      <c r="CX2041" s="1" t="b">
        <f t="shared" si="1094"/>
        <v>1</v>
      </c>
      <c r="CY2041" s="1" t="b">
        <f t="shared" si="1095"/>
        <v>0</v>
      </c>
      <c r="DG2041" s="1" t="b">
        <f t="shared" si="1096"/>
        <v>1</v>
      </c>
    </row>
    <row r="2042" spans="2:111" ht="72.5" x14ac:dyDescent="0.35">
      <c r="B2042" s="1" t="s">
        <v>13809</v>
      </c>
      <c r="C2042" s="9">
        <v>44433</v>
      </c>
      <c r="D2042" s="10" t="s">
        <v>13809</v>
      </c>
      <c r="E2042" s="1">
        <v>23</v>
      </c>
      <c r="F2042" s="1" t="s">
        <v>108</v>
      </c>
      <c r="G2042" s="1" t="s">
        <v>13809</v>
      </c>
      <c r="H2042" s="1" t="s">
        <v>13809</v>
      </c>
      <c r="I2042" s="9">
        <v>44427</v>
      </c>
      <c r="J2042" s="2" t="s">
        <v>109</v>
      </c>
      <c r="K2042" s="2" t="s">
        <v>13809</v>
      </c>
      <c r="N2042" s="2" t="s">
        <v>13809</v>
      </c>
      <c r="O2042" s="2" t="s">
        <v>110</v>
      </c>
      <c r="P2042" s="2" t="s">
        <v>111</v>
      </c>
      <c r="S2042" s="2" t="s">
        <v>112</v>
      </c>
      <c r="T2042" s="2" t="s">
        <v>111</v>
      </c>
      <c r="U2042" s="2" t="b">
        <v>1</v>
      </c>
      <c r="V2042" s="2" t="s">
        <v>113</v>
      </c>
      <c r="W2042" s="1" t="s">
        <v>112</v>
      </c>
      <c r="X2042" s="1" t="s">
        <v>110</v>
      </c>
      <c r="Y2042" s="2" t="s">
        <v>112</v>
      </c>
      <c r="Z2042" s="2" t="s">
        <v>112</v>
      </c>
      <c r="AB2042" s="2">
        <v>2</v>
      </c>
      <c r="AC2042" s="1" t="s">
        <v>111</v>
      </c>
      <c r="AF2042" s="1" t="s">
        <v>111</v>
      </c>
      <c r="AJ2042" s="1" t="s">
        <v>115</v>
      </c>
      <c r="AK2042" s="1" t="s">
        <v>201</v>
      </c>
      <c r="AN2042" s="1" t="s">
        <v>2764</v>
      </c>
      <c r="AO2042" s="1" t="s">
        <v>117</v>
      </c>
      <c r="AU2042" s="1" t="s">
        <v>132</v>
      </c>
      <c r="AZ2042" s="1" t="s">
        <v>133</v>
      </c>
      <c r="BA2042" s="1" t="s">
        <v>7346</v>
      </c>
      <c r="BE2042" s="1">
        <v>14</v>
      </c>
      <c r="BG2042" s="1">
        <v>22.2</v>
      </c>
      <c r="BH2042" s="1">
        <v>19</v>
      </c>
      <c r="BJ2042" s="1" t="s">
        <v>112</v>
      </c>
      <c r="BK2042" s="1" t="s">
        <v>112</v>
      </c>
      <c r="BL2042" s="1" t="s">
        <v>142</v>
      </c>
      <c r="BQ2042" s="1" t="s">
        <v>121</v>
      </c>
      <c r="BR2042" s="1" t="s">
        <v>122</v>
      </c>
      <c r="BU2042" s="34" t="s">
        <v>7347</v>
      </c>
      <c r="BV2042" s="9">
        <v>44433</v>
      </c>
      <c r="BW2042" s="34" t="s">
        <v>7348</v>
      </c>
      <c r="BY2042" s="2" t="s">
        <v>123</v>
      </c>
      <c r="BZ2042" s="2" t="s">
        <v>124</v>
      </c>
      <c r="CA2042" s="2">
        <v>1</v>
      </c>
      <c r="CB2042" s="1" t="s">
        <v>149</v>
      </c>
      <c r="CC2042" s="2" t="s">
        <v>126</v>
      </c>
      <c r="CD2042" s="1" t="b">
        <f t="shared" si="1092"/>
        <v>1</v>
      </c>
      <c r="CE2042" s="1" t="b">
        <f t="shared" si="1070"/>
        <v>0</v>
      </c>
      <c r="CF2042" s="1" t="b">
        <f t="shared" si="1071"/>
        <v>0</v>
      </c>
      <c r="CG2042" s="1" t="b">
        <f t="shared" si="1072"/>
        <v>0</v>
      </c>
      <c r="CH2042" s="1" t="b">
        <f t="shared" si="1073"/>
        <v>0</v>
      </c>
      <c r="CI2042" s="1" t="b">
        <f t="shared" si="1074"/>
        <v>1</v>
      </c>
      <c r="CJ2042" s="1" t="b">
        <f t="shared" si="1075"/>
        <v>0</v>
      </c>
      <c r="CK2042" s="1" t="b">
        <f t="shared" si="1076"/>
        <v>0</v>
      </c>
      <c r="CL2042" s="1" t="b">
        <f t="shared" si="1077"/>
        <v>0</v>
      </c>
      <c r="CM2042" s="1" t="b">
        <f t="shared" si="1078"/>
        <v>0</v>
      </c>
      <c r="CN2042" s="1" t="b">
        <f t="shared" si="1079"/>
        <v>0</v>
      </c>
      <c r="CO2042" s="2" t="b">
        <f t="shared" si="1080"/>
        <v>1</v>
      </c>
      <c r="CP2042" s="2" t="b">
        <f t="shared" si="1081"/>
        <v>1</v>
      </c>
      <c r="CQ2042" s="2" t="b">
        <f t="shared" si="1082"/>
        <v>0</v>
      </c>
      <c r="CR2042" s="6" t="str">
        <f t="shared" si="1083"/>
        <v>Female</v>
      </c>
      <c r="CS2042" s="7">
        <f t="shared" si="1084"/>
        <v>1</v>
      </c>
      <c r="CT2042" s="7">
        <f t="shared" si="1085"/>
        <v>0</v>
      </c>
      <c r="CU2042" s="7">
        <f t="shared" si="1086"/>
        <v>0</v>
      </c>
      <c r="CV2042" s="7">
        <f t="shared" si="1087"/>
        <v>0</v>
      </c>
      <c r="CW2042" s="7">
        <f t="shared" si="1093"/>
        <v>0</v>
      </c>
      <c r="CX2042" s="1" t="b">
        <f t="shared" si="1094"/>
        <v>1</v>
      </c>
      <c r="CY2042" s="1" t="b">
        <f t="shared" si="1095"/>
        <v>1</v>
      </c>
      <c r="DG2042" s="1" t="b">
        <f t="shared" si="1096"/>
        <v>0</v>
      </c>
    </row>
    <row r="2043" spans="2:111" ht="130.5" x14ac:dyDescent="0.35">
      <c r="B2043" s="1" t="s">
        <v>13809</v>
      </c>
      <c r="C2043" s="9">
        <v>44435</v>
      </c>
      <c r="D2043" s="10" t="s">
        <v>13809</v>
      </c>
      <c r="E2043" s="1">
        <v>64</v>
      </c>
      <c r="F2043" s="1" t="s">
        <v>127</v>
      </c>
      <c r="G2043" s="1" t="s">
        <v>13809</v>
      </c>
      <c r="H2043" s="1" t="s">
        <v>13809</v>
      </c>
      <c r="I2043" s="9">
        <v>44428</v>
      </c>
      <c r="J2043" s="2" t="s">
        <v>128</v>
      </c>
      <c r="K2043" s="2" t="s">
        <v>13809</v>
      </c>
      <c r="N2043" s="2" t="s">
        <v>13809</v>
      </c>
      <c r="O2043" s="2" t="s">
        <v>110</v>
      </c>
      <c r="P2043" s="2" t="s">
        <v>111</v>
      </c>
      <c r="S2043" s="2" t="s">
        <v>112</v>
      </c>
      <c r="T2043" s="2" t="s">
        <v>111</v>
      </c>
      <c r="U2043" s="2" t="b">
        <v>1</v>
      </c>
      <c r="V2043" s="2" t="s">
        <v>126</v>
      </c>
      <c r="W2043" s="1" t="s">
        <v>111</v>
      </c>
      <c r="Y2043" s="2" t="s">
        <v>112</v>
      </c>
      <c r="Z2043" s="2" t="s">
        <v>112</v>
      </c>
      <c r="AA2043" s="2" t="s">
        <v>111</v>
      </c>
      <c r="AB2043" s="2">
        <v>5</v>
      </c>
      <c r="AC2043" s="1" t="s">
        <v>111</v>
      </c>
      <c r="AF2043" s="1" t="s">
        <v>111</v>
      </c>
      <c r="AJ2043" s="1" t="s">
        <v>115</v>
      </c>
      <c r="AK2043" s="1" t="s">
        <v>242</v>
      </c>
      <c r="AO2043" s="1" t="s">
        <v>117</v>
      </c>
      <c r="AS2043" s="1" t="s">
        <v>118</v>
      </c>
      <c r="AU2043" s="1" t="s">
        <v>238</v>
      </c>
      <c r="AX2043" s="1">
        <v>20</v>
      </c>
      <c r="AZ2043" s="1" t="s">
        <v>222</v>
      </c>
      <c r="BC2043" s="1">
        <v>1512</v>
      </c>
      <c r="BJ2043" s="1" t="s">
        <v>112</v>
      </c>
      <c r="BK2043" s="1" t="s">
        <v>112</v>
      </c>
      <c r="BL2043" s="1" t="s">
        <v>7349</v>
      </c>
      <c r="BM2043" s="1" t="s">
        <v>7350</v>
      </c>
      <c r="BU2043" s="34" t="s">
        <v>7351</v>
      </c>
      <c r="BV2043" s="9">
        <v>44533</v>
      </c>
      <c r="BW2043" s="34" t="s">
        <v>14635</v>
      </c>
      <c r="BX2043" s="2" t="s">
        <v>111</v>
      </c>
      <c r="BY2043" s="2" t="s">
        <v>153</v>
      </c>
      <c r="BZ2043" s="2" t="s">
        <v>124</v>
      </c>
      <c r="CA2043" s="2">
        <v>1</v>
      </c>
      <c r="CB2043" s="1" t="s">
        <v>514</v>
      </c>
      <c r="CC2043" s="2" t="s">
        <v>126</v>
      </c>
      <c r="CD2043" s="1" t="b">
        <f t="shared" si="1092"/>
        <v>0</v>
      </c>
      <c r="CE2043" s="1" t="b">
        <f t="shared" si="1070"/>
        <v>0</v>
      </c>
      <c r="CF2043" s="1" t="b">
        <f t="shared" si="1071"/>
        <v>0</v>
      </c>
      <c r="CG2043" s="1" t="b">
        <f t="shared" si="1072"/>
        <v>0</v>
      </c>
      <c r="CH2043" s="1" t="b">
        <f t="shared" si="1073"/>
        <v>0</v>
      </c>
      <c r="CI2043" s="1" t="b">
        <f t="shared" si="1074"/>
        <v>0</v>
      </c>
      <c r="CJ2043" s="1" t="b">
        <f t="shared" si="1075"/>
        <v>0</v>
      </c>
      <c r="CK2043" s="1" t="b">
        <f t="shared" si="1076"/>
        <v>0</v>
      </c>
      <c r="CL2043" s="1" t="b">
        <f t="shared" si="1077"/>
        <v>0</v>
      </c>
      <c r="CM2043" s="1" t="b">
        <f t="shared" si="1078"/>
        <v>1</v>
      </c>
      <c r="CN2043" s="1" t="b">
        <f t="shared" si="1079"/>
        <v>0</v>
      </c>
      <c r="CO2043" s="2" t="b">
        <f t="shared" si="1080"/>
        <v>1</v>
      </c>
      <c r="CP2043" s="2" t="b">
        <f t="shared" si="1081"/>
        <v>1</v>
      </c>
      <c r="CQ2043" s="2" t="b">
        <f t="shared" si="1082"/>
        <v>0</v>
      </c>
      <c r="CR2043" s="6" t="str">
        <f t="shared" si="1083"/>
        <v>Male</v>
      </c>
      <c r="CS2043" s="7">
        <f t="shared" si="1084"/>
        <v>0</v>
      </c>
      <c r="CT2043" s="7">
        <f t="shared" si="1085"/>
        <v>1</v>
      </c>
      <c r="CU2043" s="7">
        <f t="shared" si="1086"/>
        <v>0</v>
      </c>
      <c r="CV2043" s="7">
        <f t="shared" si="1087"/>
        <v>0</v>
      </c>
      <c r="CW2043" s="7">
        <f t="shared" si="1093"/>
        <v>0</v>
      </c>
      <c r="CX2043" s="1" t="b">
        <f t="shared" si="1094"/>
        <v>0</v>
      </c>
      <c r="CY2043" s="1" t="b">
        <f t="shared" si="1095"/>
        <v>0</v>
      </c>
      <c r="DG2043" s="1" t="b">
        <f t="shared" si="1096"/>
        <v>0</v>
      </c>
    </row>
    <row r="2044" spans="2:111" ht="58" x14ac:dyDescent="0.35">
      <c r="B2044" s="1" t="s">
        <v>13809</v>
      </c>
      <c r="C2044" s="9">
        <v>44433</v>
      </c>
      <c r="D2044" s="10" t="s">
        <v>13809</v>
      </c>
      <c r="E2044" s="1">
        <v>74</v>
      </c>
      <c r="F2044" s="1" t="s">
        <v>108</v>
      </c>
      <c r="G2044" s="1" t="s">
        <v>13809</v>
      </c>
      <c r="H2044" s="1" t="s">
        <v>13809</v>
      </c>
      <c r="I2044" s="9">
        <v>44215</v>
      </c>
      <c r="J2044" s="2" t="s">
        <v>128</v>
      </c>
      <c r="K2044" s="2" t="s">
        <v>13809</v>
      </c>
      <c r="L2044" s="9">
        <v>44232</v>
      </c>
      <c r="M2044" s="2" t="s">
        <v>128</v>
      </c>
      <c r="N2044" s="2" t="s">
        <v>13809</v>
      </c>
      <c r="O2044" s="2" t="s">
        <v>110</v>
      </c>
      <c r="P2044" s="2" t="s">
        <v>111</v>
      </c>
      <c r="S2044" s="2" t="s">
        <v>111</v>
      </c>
      <c r="T2044" s="2" t="s">
        <v>112</v>
      </c>
      <c r="U2044" s="2" t="b">
        <v>1</v>
      </c>
      <c r="V2044" s="2" t="s">
        <v>113</v>
      </c>
      <c r="W2044" s="1" t="s">
        <v>111</v>
      </c>
      <c r="Y2044" s="2" t="s">
        <v>111</v>
      </c>
      <c r="AF2044" s="1" t="s">
        <v>111</v>
      </c>
      <c r="AH2044" s="1" t="s">
        <v>193</v>
      </c>
      <c r="AI2044" s="1" t="s">
        <v>7352</v>
      </c>
      <c r="AJ2044" s="1" t="s">
        <v>115</v>
      </c>
      <c r="AK2044" s="1" t="s">
        <v>2847</v>
      </c>
      <c r="AO2044" s="1" t="s">
        <v>151</v>
      </c>
      <c r="AS2044" s="1" t="s">
        <v>190</v>
      </c>
      <c r="BJ2044" s="1" t="s">
        <v>112</v>
      </c>
      <c r="BK2044" s="1" t="s">
        <v>112</v>
      </c>
      <c r="BL2044" s="1" t="s">
        <v>4217</v>
      </c>
      <c r="BM2044" s="1" t="s">
        <v>7353</v>
      </c>
      <c r="BQ2044" s="1" t="s">
        <v>121</v>
      </c>
      <c r="BR2044" s="1" t="s">
        <v>122</v>
      </c>
      <c r="BS2044" s="1" t="s">
        <v>112</v>
      </c>
      <c r="BU2044" s="34" t="s">
        <v>7354</v>
      </c>
      <c r="BV2044" s="9">
        <v>44410</v>
      </c>
      <c r="BW2044" s="34" t="s">
        <v>7355</v>
      </c>
      <c r="BY2044" s="2" t="s">
        <v>153</v>
      </c>
      <c r="BZ2044" s="2" t="s">
        <v>124</v>
      </c>
      <c r="CA2044" s="2">
        <v>2</v>
      </c>
      <c r="CB2044" s="1" t="s">
        <v>279</v>
      </c>
      <c r="CC2044" s="2" t="s">
        <v>126</v>
      </c>
      <c r="CD2044" s="1" t="b">
        <f t="shared" si="1092"/>
        <v>0</v>
      </c>
      <c r="CE2044" s="1" t="b">
        <f t="shared" si="1070"/>
        <v>0</v>
      </c>
      <c r="CF2044" s="1" t="b">
        <f t="shared" si="1071"/>
        <v>0</v>
      </c>
      <c r="CG2044" s="1" t="b">
        <f t="shared" si="1072"/>
        <v>0</v>
      </c>
      <c r="CH2044" s="1" t="b">
        <f t="shared" si="1073"/>
        <v>0</v>
      </c>
      <c r="CI2044" s="1" t="b">
        <f t="shared" si="1074"/>
        <v>0</v>
      </c>
      <c r="CJ2044" s="1" t="b">
        <f t="shared" si="1075"/>
        <v>0</v>
      </c>
      <c r="CK2044" s="1" t="b">
        <f t="shared" si="1076"/>
        <v>0</v>
      </c>
      <c r="CL2044" s="1" t="b">
        <f t="shared" si="1077"/>
        <v>0</v>
      </c>
      <c r="CM2044" s="1" t="b">
        <f t="shared" si="1078"/>
        <v>0</v>
      </c>
      <c r="CN2044" s="1" t="b">
        <f t="shared" si="1079"/>
        <v>1</v>
      </c>
      <c r="CO2044" s="2" t="b">
        <f t="shared" si="1080"/>
        <v>0</v>
      </c>
      <c r="CP2044" s="2" t="b">
        <f t="shared" si="1081"/>
        <v>0</v>
      </c>
      <c r="CQ2044" s="2" t="b">
        <f t="shared" si="1082"/>
        <v>0</v>
      </c>
      <c r="CR2044" s="6" t="str">
        <f t="shared" si="1083"/>
        <v>Female</v>
      </c>
      <c r="CS2044" s="7">
        <f t="shared" si="1084"/>
        <v>0</v>
      </c>
      <c r="CT2044" s="7">
        <f t="shared" si="1085"/>
        <v>1</v>
      </c>
      <c r="CU2044" s="7">
        <f t="shared" si="1086"/>
        <v>0</v>
      </c>
      <c r="CV2044" s="7">
        <f t="shared" si="1087"/>
        <v>0</v>
      </c>
      <c r="CW2044" s="7">
        <f t="shared" si="1093"/>
        <v>1</v>
      </c>
      <c r="CX2044" s="1" t="b">
        <f t="shared" si="1094"/>
        <v>0</v>
      </c>
      <c r="CY2044" s="1" t="b">
        <f t="shared" si="1095"/>
        <v>0</v>
      </c>
      <c r="DG2044" s="1" t="b">
        <f t="shared" si="1096"/>
        <v>0</v>
      </c>
    </row>
    <row r="2045" spans="2:111" ht="116" x14ac:dyDescent="0.35">
      <c r="B2045" s="1" t="s">
        <v>13809</v>
      </c>
      <c r="C2045" s="9">
        <v>44433</v>
      </c>
      <c r="D2045" s="10" t="s">
        <v>13809</v>
      </c>
      <c r="E2045" s="1">
        <v>62</v>
      </c>
      <c r="F2045" s="1" t="s">
        <v>127</v>
      </c>
      <c r="G2045" s="1" t="s">
        <v>13809</v>
      </c>
      <c r="H2045" s="1" t="s">
        <v>13809</v>
      </c>
      <c r="I2045" s="9">
        <v>44267</v>
      </c>
      <c r="J2045" s="2" t="s">
        <v>128</v>
      </c>
      <c r="K2045" s="2" t="s">
        <v>13809</v>
      </c>
      <c r="L2045" s="9">
        <v>44295</v>
      </c>
      <c r="M2045" s="2" t="s">
        <v>128</v>
      </c>
      <c r="N2045" s="2" t="s">
        <v>13809</v>
      </c>
      <c r="O2045" s="2" t="s">
        <v>110</v>
      </c>
      <c r="P2045" s="2" t="s">
        <v>111</v>
      </c>
      <c r="S2045" s="2" t="s">
        <v>112</v>
      </c>
      <c r="T2045" s="2" t="s">
        <v>111</v>
      </c>
      <c r="U2045" s="2" t="b">
        <f>OR(S2045="yes",T2045="yes")</f>
        <v>1</v>
      </c>
      <c r="V2045" s="2" t="s">
        <v>113</v>
      </c>
      <c r="W2045" s="1" t="s">
        <v>112</v>
      </c>
      <c r="X2045" s="1" t="s">
        <v>138</v>
      </c>
      <c r="Y2045" s="2" t="s">
        <v>111</v>
      </c>
      <c r="AF2045" s="1" t="s">
        <v>111</v>
      </c>
      <c r="AJ2045" s="1" t="s">
        <v>115</v>
      </c>
      <c r="AK2045" s="1" t="s">
        <v>129</v>
      </c>
      <c r="AO2045" s="1" t="s">
        <v>117</v>
      </c>
      <c r="AS2045" s="1" t="s">
        <v>196</v>
      </c>
      <c r="AU2045" s="1" t="s">
        <v>191</v>
      </c>
      <c r="AX2045" s="1">
        <v>58</v>
      </c>
      <c r="AZ2045" s="1" t="s">
        <v>120</v>
      </c>
      <c r="BA2045" s="1" t="s">
        <v>7356</v>
      </c>
      <c r="BG2045" s="1" t="s">
        <v>7357</v>
      </c>
      <c r="BH2045" s="1" t="s">
        <v>7358</v>
      </c>
      <c r="BJ2045" s="1" t="s">
        <v>111</v>
      </c>
      <c r="BN2045" s="1" t="s">
        <v>112</v>
      </c>
      <c r="BO2045" s="1" t="s">
        <v>148</v>
      </c>
      <c r="BP2045" s="1" t="s">
        <v>7359</v>
      </c>
      <c r="BQ2045" s="1" t="s">
        <v>121</v>
      </c>
      <c r="BR2045" s="1" t="s">
        <v>122</v>
      </c>
      <c r="BS2045" s="1" t="s">
        <v>112</v>
      </c>
      <c r="BU2045" s="34" t="s">
        <v>7360</v>
      </c>
      <c r="BV2045" s="9">
        <v>44433</v>
      </c>
      <c r="BW2045" s="34" t="s">
        <v>7361</v>
      </c>
      <c r="BY2045" s="2" t="s">
        <v>174</v>
      </c>
      <c r="BZ2045" s="2" t="s">
        <v>124</v>
      </c>
      <c r="CA2045" s="2">
        <v>2</v>
      </c>
      <c r="CB2045" s="1" t="s">
        <v>505</v>
      </c>
      <c r="CC2045" s="2" t="s">
        <v>126</v>
      </c>
      <c r="CD2045" s="1" t="b">
        <v>0</v>
      </c>
      <c r="CE2045" s="1" t="b">
        <v>0</v>
      </c>
      <c r="CF2045" s="1" t="b">
        <f t="shared" si="1071"/>
        <v>0</v>
      </c>
      <c r="CG2045" s="1" t="b">
        <f t="shared" si="1072"/>
        <v>0</v>
      </c>
      <c r="CH2045" s="1" t="b">
        <f t="shared" si="1073"/>
        <v>0</v>
      </c>
      <c r="CI2045" s="1" t="b">
        <f t="shared" si="1074"/>
        <v>0</v>
      </c>
      <c r="CJ2045" s="1" t="b">
        <f t="shared" si="1075"/>
        <v>0</v>
      </c>
      <c r="CK2045" s="1" t="b">
        <f t="shared" si="1076"/>
        <v>0</v>
      </c>
      <c r="CL2045" s="1" t="b">
        <f t="shared" si="1077"/>
        <v>0</v>
      </c>
      <c r="CM2045" s="1" t="b">
        <f t="shared" si="1078"/>
        <v>1</v>
      </c>
      <c r="CN2045" s="1" t="b">
        <f t="shared" si="1079"/>
        <v>0</v>
      </c>
      <c r="CO2045" s="2" t="b">
        <f t="shared" si="1080"/>
        <v>0</v>
      </c>
      <c r="CP2045" s="2" t="b">
        <f t="shared" si="1081"/>
        <v>0</v>
      </c>
      <c r="CQ2045" s="2" t="b">
        <f t="shared" si="1082"/>
        <v>0</v>
      </c>
      <c r="CR2045" s="6" t="str">
        <f t="shared" si="1083"/>
        <v>Male</v>
      </c>
      <c r="CS2045" s="7">
        <f t="shared" si="1084"/>
        <v>0</v>
      </c>
      <c r="CT2045" s="7">
        <f t="shared" si="1085"/>
        <v>1</v>
      </c>
      <c r="CU2045" s="7">
        <f t="shared" si="1086"/>
        <v>0</v>
      </c>
      <c r="CV2045" s="7">
        <f t="shared" si="1087"/>
        <v>0</v>
      </c>
      <c r="CW2045" s="7">
        <f t="shared" si="1093"/>
        <v>1</v>
      </c>
      <c r="CX2045" s="1" t="b">
        <f t="shared" si="1094"/>
        <v>0</v>
      </c>
      <c r="CY2045" s="1" t="b">
        <f t="shared" si="1095"/>
        <v>0</v>
      </c>
      <c r="CZ2045" s="2">
        <v>3585</v>
      </c>
      <c r="DG2045" s="1" t="b">
        <f t="shared" si="1096"/>
        <v>0</v>
      </c>
    </row>
    <row r="2046" spans="2:111" ht="232" x14ac:dyDescent="0.35">
      <c r="B2046" s="1" t="s">
        <v>13809</v>
      </c>
      <c r="C2046" s="9">
        <v>44433</v>
      </c>
      <c r="D2046" s="10" t="s">
        <v>13809</v>
      </c>
      <c r="E2046" s="1">
        <v>53</v>
      </c>
      <c r="F2046" s="1" t="s">
        <v>127</v>
      </c>
      <c r="G2046" s="1" t="s">
        <v>13809</v>
      </c>
      <c r="H2046" s="1" t="s">
        <v>13809</v>
      </c>
      <c r="I2046" s="9">
        <v>44359</v>
      </c>
      <c r="J2046" s="2" t="s">
        <v>109</v>
      </c>
      <c r="K2046" s="2" t="s">
        <v>13809</v>
      </c>
      <c r="L2046" s="9">
        <v>44400</v>
      </c>
      <c r="M2046" s="2" t="s">
        <v>109</v>
      </c>
      <c r="N2046" s="2" t="s">
        <v>13809</v>
      </c>
      <c r="O2046" s="2" t="s">
        <v>110</v>
      </c>
      <c r="P2046" s="2" t="s">
        <v>111</v>
      </c>
      <c r="S2046" s="2" t="s">
        <v>112</v>
      </c>
      <c r="T2046" s="2" t="s">
        <v>112</v>
      </c>
      <c r="U2046" s="2" t="b">
        <v>1</v>
      </c>
      <c r="V2046" s="2" t="s">
        <v>113</v>
      </c>
      <c r="W2046" s="1" t="s">
        <v>112</v>
      </c>
      <c r="X2046" s="1" t="s">
        <v>138</v>
      </c>
      <c r="Y2046" s="2" t="s">
        <v>112</v>
      </c>
      <c r="Z2046" s="2" t="s">
        <v>111</v>
      </c>
      <c r="AA2046" s="2" t="s">
        <v>112</v>
      </c>
      <c r="AB2046" s="2">
        <v>30</v>
      </c>
      <c r="AC2046" s="1" t="s">
        <v>111</v>
      </c>
      <c r="AF2046" s="1" t="s">
        <v>111</v>
      </c>
      <c r="AK2046" s="1" t="s">
        <v>150</v>
      </c>
      <c r="AO2046" s="1" t="s">
        <v>130</v>
      </c>
      <c r="AU2046" s="1" t="s">
        <v>197</v>
      </c>
      <c r="BJ2046" s="1" t="s">
        <v>112</v>
      </c>
      <c r="BK2046" s="1" t="s">
        <v>112</v>
      </c>
      <c r="BL2046" s="1" t="s">
        <v>161</v>
      </c>
      <c r="BM2046" s="1" t="s">
        <v>7362</v>
      </c>
      <c r="BQ2046" s="1" t="s">
        <v>1667</v>
      </c>
      <c r="BU2046" s="34" t="s">
        <v>7363</v>
      </c>
      <c r="BV2046" s="9">
        <v>44456</v>
      </c>
      <c r="BW2046" s="34" t="s">
        <v>14636</v>
      </c>
      <c r="BY2046" s="2" t="s">
        <v>174</v>
      </c>
      <c r="BZ2046" s="2" t="s">
        <v>162</v>
      </c>
      <c r="CA2046" s="2">
        <v>2</v>
      </c>
      <c r="CB2046" s="1" t="s">
        <v>335</v>
      </c>
      <c r="CC2046" s="2" t="s">
        <v>113</v>
      </c>
      <c r="CD2046" s="1" t="b">
        <f t="shared" ref="CD2046:CD2064" si="1097">AND(E2046&lt;30,NOT(E2046="."),NOT(E2046=""))</f>
        <v>0</v>
      </c>
      <c r="CE2046" s="1" t="b">
        <f t="shared" ref="CE2046:CE2077" si="1098">AND(E2046&lt;18,NOT(E2046="."),NOT(E2046=""))</f>
        <v>0</v>
      </c>
      <c r="CF2046" s="1" t="b">
        <f t="shared" si="1071"/>
        <v>0</v>
      </c>
      <c r="CG2046" s="1" t="b">
        <f t="shared" si="1072"/>
        <v>0</v>
      </c>
      <c r="CH2046" s="1" t="b">
        <f t="shared" si="1073"/>
        <v>0</v>
      </c>
      <c r="CI2046" s="1" t="b">
        <f t="shared" si="1074"/>
        <v>0</v>
      </c>
      <c r="CJ2046" s="1" t="b">
        <f t="shared" si="1075"/>
        <v>0</v>
      </c>
      <c r="CK2046" s="1" t="b">
        <f t="shared" si="1076"/>
        <v>0</v>
      </c>
      <c r="CL2046" s="1" t="b">
        <f t="shared" si="1077"/>
        <v>0</v>
      </c>
      <c r="CM2046" s="1" t="b">
        <f t="shared" si="1078"/>
        <v>1</v>
      </c>
      <c r="CN2046" s="1" t="b">
        <f t="shared" si="1079"/>
        <v>0</v>
      </c>
      <c r="CO2046" s="2" t="b">
        <f t="shared" si="1080"/>
        <v>0</v>
      </c>
      <c r="CP2046" s="2" t="b">
        <f t="shared" si="1081"/>
        <v>0</v>
      </c>
      <c r="CQ2046" s="2" t="b">
        <f t="shared" si="1082"/>
        <v>0</v>
      </c>
      <c r="CR2046" s="6" t="str">
        <f t="shared" si="1083"/>
        <v>Male</v>
      </c>
      <c r="CS2046" s="7">
        <f t="shared" si="1084"/>
        <v>1</v>
      </c>
      <c r="CT2046" s="7">
        <f t="shared" si="1085"/>
        <v>0</v>
      </c>
      <c r="CU2046" s="7">
        <f t="shared" si="1086"/>
        <v>0</v>
      </c>
      <c r="CV2046" s="7">
        <f t="shared" si="1087"/>
        <v>1</v>
      </c>
      <c r="CW2046" s="7">
        <f t="shared" si="1093"/>
        <v>0</v>
      </c>
      <c r="CX2046" s="1" t="b">
        <f t="shared" si="1094"/>
        <v>0</v>
      </c>
      <c r="CY2046" s="1" t="b">
        <f t="shared" si="1095"/>
        <v>0</v>
      </c>
      <c r="DG2046" s="1" t="b">
        <f t="shared" si="1096"/>
        <v>0</v>
      </c>
    </row>
    <row r="2047" spans="2:111" ht="87" x14ac:dyDescent="0.35">
      <c r="B2047" s="1" t="s">
        <v>13809</v>
      </c>
      <c r="C2047" s="9">
        <v>44433</v>
      </c>
      <c r="D2047" s="10" t="s">
        <v>13809</v>
      </c>
      <c r="E2047" s="1">
        <v>47</v>
      </c>
      <c r="F2047" s="1" t="s">
        <v>108</v>
      </c>
      <c r="G2047" s="1" t="s">
        <v>13809</v>
      </c>
      <c r="H2047" s="1" t="s">
        <v>13809</v>
      </c>
      <c r="I2047" s="9">
        <v>44402</v>
      </c>
      <c r="J2047" s="2" t="s">
        <v>109</v>
      </c>
      <c r="K2047" s="2" t="s">
        <v>13809</v>
      </c>
      <c r="L2047" s="9">
        <v>44425</v>
      </c>
      <c r="M2047" s="2" t="s">
        <v>109</v>
      </c>
      <c r="N2047" s="2" t="s">
        <v>13809</v>
      </c>
      <c r="O2047" s="2" t="s">
        <v>110</v>
      </c>
      <c r="P2047" s="2" t="s">
        <v>111</v>
      </c>
      <c r="S2047" s="2" t="s">
        <v>111</v>
      </c>
      <c r="T2047" s="2" t="s">
        <v>112</v>
      </c>
      <c r="U2047" s="2" t="b">
        <v>1</v>
      </c>
      <c r="V2047" s="2" t="s">
        <v>126</v>
      </c>
      <c r="W2047" s="1" t="s">
        <v>111</v>
      </c>
      <c r="Y2047" s="2" t="s">
        <v>112</v>
      </c>
      <c r="Z2047" s="2" t="s">
        <v>112</v>
      </c>
      <c r="AA2047" s="2" t="s">
        <v>112</v>
      </c>
      <c r="AB2047" s="2">
        <v>3</v>
      </c>
      <c r="AC2047" s="1" t="s">
        <v>111</v>
      </c>
      <c r="AF2047" s="1" t="s">
        <v>112</v>
      </c>
      <c r="AG2047" s="1" t="s">
        <v>138</v>
      </c>
      <c r="AJ2047" s="1" t="s">
        <v>115</v>
      </c>
      <c r="AK2047" s="1" t="s">
        <v>189</v>
      </c>
      <c r="AO2047" s="1" t="s">
        <v>117</v>
      </c>
      <c r="AU2047" s="1" t="s">
        <v>132</v>
      </c>
      <c r="AZ2047" s="1" t="s">
        <v>320</v>
      </c>
      <c r="BG2047" s="1" t="s">
        <v>7364</v>
      </c>
      <c r="BH2047" s="1" t="s">
        <v>7365</v>
      </c>
      <c r="BJ2047" s="1" t="s">
        <v>111</v>
      </c>
      <c r="BN2047" s="1" t="s">
        <v>112</v>
      </c>
      <c r="BO2047" s="1" t="s">
        <v>148</v>
      </c>
      <c r="BP2047" s="1" t="s">
        <v>7366</v>
      </c>
      <c r="BU2047" s="34" t="s">
        <v>7367</v>
      </c>
      <c r="BV2047" s="9">
        <v>44468</v>
      </c>
      <c r="BW2047" s="34" t="s">
        <v>14637</v>
      </c>
      <c r="BY2047" s="2" t="s">
        <v>153</v>
      </c>
      <c r="BZ2047" s="2" t="s">
        <v>124</v>
      </c>
      <c r="CA2047" s="2">
        <v>1</v>
      </c>
      <c r="CB2047" s="1" t="s">
        <v>207</v>
      </c>
      <c r="CD2047" s="1" t="b">
        <f t="shared" si="1097"/>
        <v>0</v>
      </c>
      <c r="CE2047" s="1" t="b">
        <f t="shared" si="1098"/>
        <v>0</v>
      </c>
      <c r="CF2047" s="1" t="b">
        <f t="shared" si="1071"/>
        <v>0</v>
      </c>
      <c r="CG2047" s="1" t="b">
        <f t="shared" si="1072"/>
        <v>0</v>
      </c>
      <c r="CH2047" s="1" t="b">
        <f t="shared" si="1073"/>
        <v>0</v>
      </c>
      <c r="CI2047" s="1" t="b">
        <f t="shared" si="1074"/>
        <v>0</v>
      </c>
      <c r="CJ2047" s="1" t="b">
        <f t="shared" si="1075"/>
        <v>0</v>
      </c>
      <c r="CK2047" s="1" t="b">
        <f t="shared" si="1076"/>
        <v>0</v>
      </c>
      <c r="CL2047" s="1" t="b">
        <f t="shared" si="1077"/>
        <v>1</v>
      </c>
      <c r="CM2047" s="1" t="b">
        <f t="shared" si="1078"/>
        <v>0</v>
      </c>
      <c r="CN2047" s="1" t="b">
        <f t="shared" si="1079"/>
        <v>0</v>
      </c>
      <c r="CO2047" s="2" t="b">
        <f t="shared" si="1080"/>
        <v>1</v>
      </c>
      <c r="CP2047" s="2" t="b">
        <f t="shared" si="1081"/>
        <v>1</v>
      </c>
      <c r="CQ2047" s="2" t="b">
        <f t="shared" si="1082"/>
        <v>0</v>
      </c>
      <c r="CR2047" s="6" t="str">
        <f t="shared" si="1083"/>
        <v>Female</v>
      </c>
      <c r="CS2047" s="7">
        <f t="shared" si="1084"/>
        <v>1</v>
      </c>
      <c r="CT2047" s="7">
        <f t="shared" si="1085"/>
        <v>0</v>
      </c>
      <c r="CU2047" s="7">
        <f t="shared" si="1086"/>
        <v>0</v>
      </c>
      <c r="CV2047" s="7">
        <f t="shared" si="1087"/>
        <v>1</v>
      </c>
      <c r="CW2047" s="7">
        <f t="shared" si="1093"/>
        <v>0</v>
      </c>
      <c r="CX2047" s="1" t="b">
        <f t="shared" si="1094"/>
        <v>0</v>
      </c>
      <c r="CY2047" s="1" t="b">
        <f t="shared" si="1095"/>
        <v>0</v>
      </c>
      <c r="DG2047" s="1" t="b">
        <f t="shared" si="1096"/>
        <v>0</v>
      </c>
    </row>
    <row r="2048" spans="2:111" ht="101.5" x14ac:dyDescent="0.35">
      <c r="B2048" s="1" t="s">
        <v>13809</v>
      </c>
      <c r="C2048" s="9">
        <v>44433</v>
      </c>
      <c r="D2048" s="10" t="s">
        <v>13809</v>
      </c>
      <c r="E2048" s="1">
        <v>38</v>
      </c>
      <c r="F2048" s="1" t="s">
        <v>127</v>
      </c>
      <c r="G2048" s="1" t="s">
        <v>13809</v>
      </c>
      <c r="H2048" s="1" t="s">
        <v>13809</v>
      </c>
      <c r="I2048" s="2" t="s">
        <v>183</v>
      </c>
      <c r="J2048" s="2" t="s">
        <v>163</v>
      </c>
      <c r="K2048" s="2" t="s">
        <v>13809</v>
      </c>
      <c r="L2048" s="9">
        <v>44425</v>
      </c>
      <c r="M2048" s="2" t="s">
        <v>109</v>
      </c>
      <c r="N2048" s="2" t="s">
        <v>13809</v>
      </c>
      <c r="O2048" s="2" t="s">
        <v>110</v>
      </c>
      <c r="P2048" s="2" t="s">
        <v>111</v>
      </c>
      <c r="S2048" s="2" t="s">
        <v>112</v>
      </c>
      <c r="T2048" s="2" t="s">
        <v>111</v>
      </c>
      <c r="U2048" s="2" t="b">
        <v>1</v>
      </c>
      <c r="V2048" s="2" t="s">
        <v>113</v>
      </c>
      <c r="W2048" s="1" t="s">
        <v>112</v>
      </c>
      <c r="X2048" s="1" t="s">
        <v>110</v>
      </c>
      <c r="Y2048" s="2" t="s">
        <v>112</v>
      </c>
      <c r="Z2048" s="2" t="s">
        <v>111</v>
      </c>
      <c r="AA2048" s="2" t="s">
        <v>112</v>
      </c>
      <c r="AC2048" s="1" t="s">
        <v>111</v>
      </c>
      <c r="AF2048" s="1" t="s">
        <v>111</v>
      </c>
      <c r="AJ2048" s="1" t="s">
        <v>115</v>
      </c>
      <c r="AK2048" s="1" t="s">
        <v>129</v>
      </c>
      <c r="AO2048" s="1" t="s">
        <v>117</v>
      </c>
      <c r="AS2048" s="1" t="s">
        <v>145</v>
      </c>
      <c r="AU2048" s="1" t="s">
        <v>191</v>
      </c>
      <c r="AX2048" s="1" t="s">
        <v>373</v>
      </c>
      <c r="AZ2048" s="1" t="s">
        <v>179</v>
      </c>
      <c r="BA2048" s="1" t="s">
        <v>7368</v>
      </c>
      <c r="BG2048" s="1" t="s">
        <v>7369</v>
      </c>
      <c r="BJ2048" s="1" t="s">
        <v>112</v>
      </c>
      <c r="BK2048" s="1" t="s">
        <v>112</v>
      </c>
      <c r="BL2048" s="1" t="s">
        <v>142</v>
      </c>
      <c r="BQ2048" s="1" t="s">
        <v>121</v>
      </c>
      <c r="BR2048" s="1" t="s">
        <v>122</v>
      </c>
      <c r="BS2048" s="1" t="s">
        <v>112</v>
      </c>
      <c r="BU2048" s="34" t="s">
        <v>7370</v>
      </c>
      <c r="BV2048" s="9">
        <v>44477</v>
      </c>
      <c r="BW2048" s="34" t="s">
        <v>7371</v>
      </c>
      <c r="BY2048" s="2" t="s">
        <v>123</v>
      </c>
      <c r="BZ2048" s="2" t="s">
        <v>124</v>
      </c>
      <c r="CA2048" s="2">
        <v>2</v>
      </c>
      <c r="CB2048" s="1" t="s">
        <v>279</v>
      </c>
      <c r="CC2048" s="2" t="s">
        <v>126</v>
      </c>
      <c r="CD2048" s="1" t="b">
        <f t="shared" si="1097"/>
        <v>0</v>
      </c>
      <c r="CE2048" s="1" t="b">
        <f t="shared" si="1098"/>
        <v>0</v>
      </c>
      <c r="CF2048" s="1" t="b">
        <f t="shared" si="1071"/>
        <v>0</v>
      </c>
      <c r="CG2048" s="1" t="b">
        <f t="shared" si="1072"/>
        <v>0</v>
      </c>
      <c r="CH2048" s="1" t="b">
        <f t="shared" si="1073"/>
        <v>0</v>
      </c>
      <c r="CI2048" s="1" t="b">
        <f t="shared" si="1074"/>
        <v>0</v>
      </c>
      <c r="CJ2048" s="1" t="b">
        <f t="shared" si="1075"/>
        <v>0</v>
      </c>
      <c r="CK2048" s="1" t="b">
        <f t="shared" si="1076"/>
        <v>1</v>
      </c>
      <c r="CL2048" s="1" t="b">
        <f t="shared" si="1077"/>
        <v>0</v>
      </c>
      <c r="CM2048" s="1" t="b">
        <f t="shared" si="1078"/>
        <v>0</v>
      </c>
      <c r="CN2048" s="1" t="b">
        <f t="shared" si="1079"/>
        <v>0</v>
      </c>
      <c r="CO2048" s="2" t="b">
        <f t="shared" si="1080"/>
        <v>0</v>
      </c>
      <c r="CP2048" s="2" t="b">
        <f t="shared" si="1081"/>
        <v>0</v>
      </c>
      <c r="CQ2048" s="2" t="b">
        <f t="shared" si="1082"/>
        <v>0</v>
      </c>
      <c r="CR2048" s="6" t="str">
        <f t="shared" si="1083"/>
        <v>Male</v>
      </c>
      <c r="CS2048" s="7">
        <f t="shared" si="1084"/>
        <v>0</v>
      </c>
      <c r="CT2048" s="7">
        <f t="shared" si="1085"/>
        <v>0</v>
      </c>
      <c r="CU2048" s="7">
        <f t="shared" si="1086"/>
        <v>0</v>
      </c>
      <c r="CV2048" s="7">
        <f t="shared" si="1087"/>
        <v>1</v>
      </c>
      <c r="CW2048" s="7">
        <f t="shared" si="1093"/>
        <v>0</v>
      </c>
      <c r="CX2048" s="1" t="b">
        <f t="shared" si="1094"/>
        <v>0</v>
      </c>
      <c r="CY2048" s="1" t="b">
        <f t="shared" si="1095"/>
        <v>1</v>
      </c>
      <c r="DG2048" s="1" t="b">
        <f t="shared" si="1096"/>
        <v>0</v>
      </c>
    </row>
    <row r="2049" spans="2:111" ht="116" x14ac:dyDescent="0.35">
      <c r="B2049" s="1" t="s">
        <v>13809</v>
      </c>
      <c r="C2049" s="9">
        <v>44433</v>
      </c>
      <c r="D2049" s="10" t="s">
        <v>13809</v>
      </c>
      <c r="E2049" s="1">
        <v>14</v>
      </c>
      <c r="F2049" s="1" t="s">
        <v>127</v>
      </c>
      <c r="G2049" s="1" t="s">
        <v>13809</v>
      </c>
      <c r="H2049" s="1" t="s">
        <v>13809</v>
      </c>
      <c r="I2049" s="2" t="s">
        <v>183</v>
      </c>
      <c r="J2049" s="2" t="s">
        <v>163</v>
      </c>
      <c r="K2049" s="2" t="s">
        <v>13809</v>
      </c>
      <c r="L2049" s="9">
        <v>44427</v>
      </c>
      <c r="M2049" s="2" t="s">
        <v>109</v>
      </c>
      <c r="N2049" s="2" t="s">
        <v>13809</v>
      </c>
      <c r="O2049" s="2" t="s">
        <v>110</v>
      </c>
      <c r="P2049" s="2" t="s">
        <v>111</v>
      </c>
      <c r="S2049" s="2" t="s">
        <v>112</v>
      </c>
      <c r="T2049" s="2" t="s">
        <v>111</v>
      </c>
      <c r="U2049" s="2" t="b">
        <f>OR(S2049="yes",T2049="yes")</f>
        <v>1</v>
      </c>
      <c r="V2049" s="2" t="s">
        <v>113</v>
      </c>
      <c r="W2049" s="1" t="s">
        <v>112</v>
      </c>
      <c r="X2049" s="1" t="s">
        <v>114</v>
      </c>
      <c r="Y2049" s="2" t="s">
        <v>112</v>
      </c>
      <c r="Z2049" s="2" t="s">
        <v>111</v>
      </c>
      <c r="AA2049" s="2" t="s">
        <v>112</v>
      </c>
      <c r="AB2049" s="2">
        <v>2</v>
      </c>
      <c r="AC2049" s="1" t="s">
        <v>111</v>
      </c>
      <c r="AF2049" s="1" t="s">
        <v>111</v>
      </c>
      <c r="AK2049" s="1" t="s">
        <v>150</v>
      </c>
      <c r="AO2049" s="1" t="s">
        <v>130</v>
      </c>
      <c r="AU2049" s="1" t="s">
        <v>132</v>
      </c>
      <c r="AZ2049" s="1" t="s">
        <v>395</v>
      </c>
      <c r="BA2049" s="1" t="s">
        <v>13485</v>
      </c>
      <c r="BF2049" s="1">
        <v>111</v>
      </c>
      <c r="BG2049" s="1">
        <v>5.47</v>
      </c>
      <c r="BJ2049" s="1" t="s">
        <v>112</v>
      </c>
      <c r="BK2049" s="1" t="s">
        <v>112</v>
      </c>
      <c r="BL2049" s="1" t="s">
        <v>142</v>
      </c>
      <c r="BQ2049" s="1" t="s">
        <v>121</v>
      </c>
      <c r="BR2049" s="1" t="s">
        <v>122</v>
      </c>
      <c r="BS2049" s="1" t="s">
        <v>112</v>
      </c>
      <c r="BU2049" s="34" t="s">
        <v>13486</v>
      </c>
      <c r="BV2049" s="9">
        <v>44433</v>
      </c>
      <c r="BW2049" s="34" t="s">
        <v>13487</v>
      </c>
      <c r="BY2049" s="2" t="s">
        <v>156</v>
      </c>
      <c r="BZ2049" s="2" t="s">
        <v>124</v>
      </c>
      <c r="CA2049" s="2">
        <v>2</v>
      </c>
      <c r="CB2049" s="1" t="s">
        <v>356</v>
      </c>
      <c r="CC2049" s="2" t="s">
        <v>126</v>
      </c>
      <c r="CD2049" s="1" t="b">
        <f t="shared" si="1097"/>
        <v>1</v>
      </c>
      <c r="CE2049" s="1" t="b">
        <f t="shared" si="1098"/>
        <v>1</v>
      </c>
      <c r="CF2049" s="1" t="b">
        <f t="shared" si="1071"/>
        <v>0</v>
      </c>
      <c r="CG2049" s="1" t="b">
        <f t="shared" si="1072"/>
        <v>1</v>
      </c>
      <c r="CH2049" s="1" t="b">
        <f t="shared" si="1073"/>
        <v>0</v>
      </c>
      <c r="CI2049" s="1" t="b">
        <f t="shared" si="1074"/>
        <v>0</v>
      </c>
      <c r="CJ2049" s="1" t="b">
        <f t="shared" si="1075"/>
        <v>0</v>
      </c>
      <c r="CK2049" s="1" t="b">
        <f t="shared" si="1076"/>
        <v>0</v>
      </c>
      <c r="CL2049" s="1" t="b">
        <f t="shared" si="1077"/>
        <v>0</v>
      </c>
      <c r="CM2049" s="1" t="b">
        <f t="shared" si="1078"/>
        <v>0</v>
      </c>
      <c r="CN2049" s="1" t="b">
        <f t="shared" si="1079"/>
        <v>0</v>
      </c>
      <c r="CO2049" s="2" t="b">
        <f t="shared" si="1080"/>
        <v>1</v>
      </c>
      <c r="CP2049" s="2" t="b">
        <f t="shared" si="1081"/>
        <v>1</v>
      </c>
      <c r="CQ2049" s="2" t="b">
        <f t="shared" si="1082"/>
        <v>0</v>
      </c>
      <c r="CR2049" s="6" t="str">
        <f t="shared" si="1083"/>
        <v>Male</v>
      </c>
      <c r="CS2049" s="7">
        <f t="shared" si="1084"/>
        <v>0</v>
      </c>
      <c r="CT2049" s="7">
        <f t="shared" si="1085"/>
        <v>0</v>
      </c>
      <c r="CU2049" s="7">
        <f t="shared" si="1086"/>
        <v>0</v>
      </c>
      <c r="CV2049" s="7">
        <f t="shared" si="1087"/>
        <v>1</v>
      </c>
    </row>
    <row r="2050" spans="2:111" ht="58" x14ac:dyDescent="0.35">
      <c r="B2050" s="1" t="s">
        <v>13809</v>
      </c>
      <c r="C2050" s="9">
        <v>44433</v>
      </c>
      <c r="D2050" s="10" t="s">
        <v>13809</v>
      </c>
      <c r="E2050" s="1">
        <v>45</v>
      </c>
      <c r="F2050" s="1" t="s">
        <v>127</v>
      </c>
      <c r="G2050" s="1" t="s">
        <v>13809</v>
      </c>
      <c r="H2050" s="1" t="s">
        <v>13809</v>
      </c>
      <c r="I2050" s="9">
        <v>44302</v>
      </c>
      <c r="J2050" s="2" t="s">
        <v>128</v>
      </c>
      <c r="K2050" s="2" t="s">
        <v>13809</v>
      </c>
      <c r="L2050" s="9">
        <v>44330</v>
      </c>
      <c r="M2050" s="2" t="s">
        <v>128</v>
      </c>
      <c r="N2050" s="2" t="s">
        <v>13809</v>
      </c>
      <c r="O2050" s="2" t="s">
        <v>110</v>
      </c>
      <c r="P2050" s="2" t="s">
        <v>111</v>
      </c>
      <c r="S2050" s="2" t="s">
        <v>111</v>
      </c>
      <c r="T2050" s="2" t="s">
        <v>112</v>
      </c>
      <c r="U2050" s="2" t="b">
        <v>1</v>
      </c>
      <c r="V2050" s="2" t="s">
        <v>113</v>
      </c>
      <c r="W2050" s="1" t="s">
        <v>112</v>
      </c>
      <c r="X2050" s="1" t="s">
        <v>138</v>
      </c>
      <c r="Y2050" s="2" t="s">
        <v>112</v>
      </c>
      <c r="Z2050" s="2" t="s">
        <v>111</v>
      </c>
      <c r="AA2050" s="2" t="s">
        <v>112</v>
      </c>
      <c r="AB2050" s="2">
        <v>15</v>
      </c>
      <c r="AC2050" s="1" t="s">
        <v>111</v>
      </c>
      <c r="AF2050" s="1" t="s">
        <v>111</v>
      </c>
      <c r="AJ2050" s="1" t="s">
        <v>115</v>
      </c>
      <c r="AK2050" s="1" t="s">
        <v>201</v>
      </c>
      <c r="AN2050" s="1" t="s">
        <v>7372</v>
      </c>
      <c r="AO2050" s="1" t="s">
        <v>130</v>
      </c>
      <c r="AS2050" s="1" t="s">
        <v>118</v>
      </c>
      <c r="AU2050" s="1" t="s">
        <v>197</v>
      </c>
      <c r="AZ2050" s="1" t="s">
        <v>254</v>
      </c>
      <c r="BC2050" s="1" t="s">
        <v>272</v>
      </c>
      <c r="BG2050" s="1" t="s">
        <v>7373</v>
      </c>
      <c r="BH2050" s="1" t="s">
        <v>7374</v>
      </c>
      <c r="BJ2050" s="1" t="s">
        <v>112</v>
      </c>
      <c r="BK2050" s="1" t="s">
        <v>112</v>
      </c>
      <c r="BL2050" s="1" t="s">
        <v>142</v>
      </c>
      <c r="BQ2050" s="1" t="s">
        <v>121</v>
      </c>
      <c r="BR2050" s="1" t="s">
        <v>122</v>
      </c>
      <c r="BS2050" s="1" t="s">
        <v>111</v>
      </c>
      <c r="BT2050" s="34" t="s">
        <v>7375</v>
      </c>
      <c r="BU2050" s="34" t="s">
        <v>7376</v>
      </c>
      <c r="BV2050" s="9">
        <v>44455</v>
      </c>
      <c r="BW2050" s="34" t="s">
        <v>7377</v>
      </c>
      <c r="BY2050" s="2" t="s">
        <v>174</v>
      </c>
      <c r="BZ2050" s="2" t="s">
        <v>124</v>
      </c>
      <c r="CA2050" s="2">
        <v>2</v>
      </c>
      <c r="CB2050" s="1" t="s">
        <v>256</v>
      </c>
      <c r="CC2050" s="2" t="s">
        <v>113</v>
      </c>
      <c r="CD2050" s="1" t="b">
        <f t="shared" si="1097"/>
        <v>0</v>
      </c>
      <c r="CE2050" s="1" t="b">
        <f t="shared" si="1098"/>
        <v>0</v>
      </c>
      <c r="CF2050" s="1" t="b">
        <f t="shared" si="1071"/>
        <v>0</v>
      </c>
      <c r="CG2050" s="1" t="b">
        <f t="shared" si="1072"/>
        <v>0</v>
      </c>
      <c r="CH2050" s="1" t="b">
        <f t="shared" si="1073"/>
        <v>0</v>
      </c>
      <c r="CI2050" s="1" t="b">
        <f t="shared" si="1074"/>
        <v>0</v>
      </c>
      <c r="CJ2050" s="1" t="b">
        <f t="shared" si="1075"/>
        <v>0</v>
      </c>
      <c r="CK2050" s="1" t="b">
        <f t="shared" si="1076"/>
        <v>0</v>
      </c>
      <c r="CL2050" s="1" t="b">
        <f t="shared" si="1077"/>
        <v>1</v>
      </c>
      <c r="CM2050" s="1" t="b">
        <f t="shared" si="1078"/>
        <v>0</v>
      </c>
      <c r="CN2050" s="1" t="b">
        <f t="shared" si="1079"/>
        <v>0</v>
      </c>
      <c r="CO2050" s="2" t="b">
        <f t="shared" si="1080"/>
        <v>0</v>
      </c>
      <c r="CP2050" s="2" t="b">
        <f t="shared" si="1081"/>
        <v>0</v>
      </c>
      <c r="CQ2050" s="2" t="b">
        <f t="shared" si="1082"/>
        <v>1</v>
      </c>
      <c r="CR2050" s="6" t="str">
        <f t="shared" si="1083"/>
        <v>Male</v>
      </c>
      <c r="CS2050" s="7">
        <f t="shared" si="1084"/>
        <v>0</v>
      </c>
      <c r="CT2050" s="7">
        <f t="shared" si="1085"/>
        <v>1</v>
      </c>
      <c r="CU2050" s="7">
        <f t="shared" si="1086"/>
        <v>0</v>
      </c>
      <c r="CV2050" s="7">
        <f t="shared" si="1087"/>
        <v>0</v>
      </c>
      <c r="CW2050" s="7">
        <f t="shared" ref="CW2050:CW2081" si="1099">COUNTIF(M2050,"=*moderna*")</f>
        <v>1</v>
      </c>
      <c r="CX2050" s="1" t="b">
        <f t="shared" ref="CX2050:CX2081" si="1100">AND(E2050&lt;30,NOT(E2050="."),NOT(E2050=""))</f>
        <v>0</v>
      </c>
      <c r="CY2050" s="1" t="b">
        <f t="shared" ref="CY2050:CY2081" si="1101">AND(E2050&gt;17,E2050&lt;41,NOT(E2050="."),NOT(E2050=""))</f>
        <v>0</v>
      </c>
      <c r="DG2050" s="1" t="b">
        <f t="shared" ref="DG2050:DG2081" si="1102">AND(E2050&gt;4,E2050&lt;18,NOT(E2050=""),NOT(E2050="."))</f>
        <v>0</v>
      </c>
    </row>
    <row r="2051" spans="2:111" ht="203" x14ac:dyDescent="0.35">
      <c r="B2051" s="1" t="s">
        <v>13809</v>
      </c>
      <c r="C2051" s="9">
        <v>44433</v>
      </c>
      <c r="D2051" s="10" t="s">
        <v>13809</v>
      </c>
      <c r="E2051" s="1">
        <v>30</v>
      </c>
      <c r="F2051" s="1" t="s">
        <v>108</v>
      </c>
      <c r="G2051" s="1" t="s">
        <v>13809</v>
      </c>
      <c r="H2051" s="1" t="s">
        <v>13809</v>
      </c>
      <c r="I2051" s="2" t="s">
        <v>183</v>
      </c>
      <c r="J2051" s="2" t="s">
        <v>163</v>
      </c>
      <c r="K2051" s="2" t="s">
        <v>13809</v>
      </c>
      <c r="L2051" s="9">
        <v>44389</v>
      </c>
      <c r="M2051" s="2" t="s">
        <v>109</v>
      </c>
      <c r="N2051" s="2" t="s">
        <v>13809</v>
      </c>
      <c r="O2051" s="2" t="s">
        <v>110</v>
      </c>
      <c r="P2051" s="2" t="s">
        <v>111</v>
      </c>
      <c r="S2051" s="2" t="s">
        <v>112</v>
      </c>
      <c r="T2051" s="2" t="s">
        <v>111</v>
      </c>
      <c r="U2051" s="2" t="b">
        <f>OR(S2051="yes",T2051="yes")</f>
        <v>1</v>
      </c>
      <c r="V2051" s="2" t="s">
        <v>126</v>
      </c>
      <c r="W2051" s="1" t="s">
        <v>111</v>
      </c>
      <c r="Y2051" s="2" t="s">
        <v>112</v>
      </c>
      <c r="Z2051" s="2" t="s">
        <v>111</v>
      </c>
      <c r="AA2051" s="2" t="s">
        <v>112</v>
      </c>
      <c r="AB2051" s="2">
        <v>0</v>
      </c>
      <c r="AC2051" s="1" t="s">
        <v>111</v>
      </c>
      <c r="AF2051" s="1" t="s">
        <v>111</v>
      </c>
      <c r="AJ2051" s="1" t="s">
        <v>115</v>
      </c>
      <c r="AK2051" s="1" t="s">
        <v>194</v>
      </c>
      <c r="AN2051" s="1" t="s">
        <v>7378</v>
      </c>
      <c r="AO2051" s="1" t="s">
        <v>221</v>
      </c>
      <c r="AZ2051" s="1" t="s">
        <v>155</v>
      </c>
      <c r="BA2051" s="1" t="s">
        <v>7379</v>
      </c>
      <c r="BJ2051" s="1" t="s">
        <v>111</v>
      </c>
      <c r="BN2051" s="1" t="s">
        <v>112</v>
      </c>
      <c r="BO2051" s="1" t="s">
        <v>148</v>
      </c>
      <c r="BP2051" s="1" t="s">
        <v>7380</v>
      </c>
      <c r="BQ2051" s="1" t="s">
        <v>121</v>
      </c>
      <c r="BR2051" s="1" t="s">
        <v>122</v>
      </c>
      <c r="BU2051" s="34" t="s">
        <v>7381</v>
      </c>
      <c r="BV2051" s="9">
        <v>44662</v>
      </c>
      <c r="BW2051" s="34" t="s">
        <v>7382</v>
      </c>
      <c r="BY2051" s="2" t="s">
        <v>153</v>
      </c>
      <c r="BZ2051" s="2" t="s">
        <v>124</v>
      </c>
      <c r="CB2051" s="1" t="s">
        <v>649</v>
      </c>
      <c r="CD2051" s="1" t="b">
        <f t="shared" si="1097"/>
        <v>0</v>
      </c>
      <c r="CE2051" s="1" t="b">
        <f t="shared" si="1098"/>
        <v>0</v>
      </c>
      <c r="CF2051" s="1" t="b">
        <f t="shared" si="1071"/>
        <v>0</v>
      </c>
      <c r="CG2051" s="1" t="b">
        <f t="shared" si="1072"/>
        <v>0</v>
      </c>
      <c r="CH2051" s="1" t="b">
        <f t="shared" si="1073"/>
        <v>0</v>
      </c>
      <c r="CI2051" s="1" t="b">
        <f t="shared" si="1074"/>
        <v>0</v>
      </c>
      <c r="CJ2051" s="1" t="b">
        <f t="shared" si="1075"/>
        <v>0</v>
      </c>
      <c r="CK2051" s="1" t="b">
        <f t="shared" si="1076"/>
        <v>1</v>
      </c>
      <c r="CL2051" s="1" t="b">
        <f t="shared" si="1077"/>
        <v>0</v>
      </c>
      <c r="CM2051" s="1" t="b">
        <f t="shared" si="1078"/>
        <v>0</v>
      </c>
      <c r="CN2051" s="1" t="b">
        <f t="shared" si="1079"/>
        <v>0</v>
      </c>
      <c r="CO2051" s="2" t="b">
        <f t="shared" si="1080"/>
        <v>1</v>
      </c>
      <c r="CP2051" s="2" t="b">
        <f t="shared" si="1081"/>
        <v>1</v>
      </c>
      <c r="CQ2051" s="2" t="b">
        <f t="shared" si="1082"/>
        <v>0</v>
      </c>
      <c r="CR2051" s="6" t="str">
        <f t="shared" si="1083"/>
        <v>Female</v>
      </c>
      <c r="CS2051" s="7">
        <f t="shared" si="1084"/>
        <v>0</v>
      </c>
      <c r="CT2051" s="7">
        <f t="shared" si="1085"/>
        <v>0</v>
      </c>
      <c r="CU2051" s="7">
        <f t="shared" si="1086"/>
        <v>0</v>
      </c>
      <c r="CV2051" s="7">
        <f t="shared" si="1087"/>
        <v>1</v>
      </c>
      <c r="CW2051" s="7">
        <f t="shared" si="1099"/>
        <v>0</v>
      </c>
      <c r="CX2051" s="1" t="b">
        <f t="shared" si="1100"/>
        <v>0</v>
      </c>
      <c r="CY2051" s="1" t="b">
        <f t="shared" si="1101"/>
        <v>1</v>
      </c>
      <c r="DG2051" s="1" t="b">
        <f t="shared" si="1102"/>
        <v>0</v>
      </c>
    </row>
    <row r="2052" spans="2:111" ht="130.5" x14ac:dyDescent="0.35">
      <c r="B2052" s="1" t="s">
        <v>13809</v>
      </c>
      <c r="C2052" s="9">
        <v>44433</v>
      </c>
      <c r="D2052" s="10" t="s">
        <v>13809</v>
      </c>
      <c r="E2052" s="1">
        <v>59</v>
      </c>
      <c r="F2052" s="1" t="s">
        <v>108</v>
      </c>
      <c r="G2052" s="1" t="s">
        <v>13809</v>
      </c>
      <c r="H2052" s="1" t="s">
        <v>13809</v>
      </c>
      <c r="I2052" s="2" t="s">
        <v>183</v>
      </c>
      <c r="J2052" s="2" t="s">
        <v>163</v>
      </c>
      <c r="K2052" s="2" t="s">
        <v>13809</v>
      </c>
      <c r="L2052" s="9">
        <v>44293</v>
      </c>
      <c r="M2052" s="2" t="s">
        <v>163</v>
      </c>
      <c r="N2052" s="2" t="s">
        <v>13809</v>
      </c>
      <c r="O2052" s="2" t="s">
        <v>110</v>
      </c>
      <c r="P2052" s="2" t="s">
        <v>111</v>
      </c>
      <c r="S2052" s="2" t="s">
        <v>112</v>
      </c>
      <c r="T2052" s="2" t="s">
        <v>111</v>
      </c>
      <c r="U2052" s="2" t="b">
        <f>OR(S2052="yes",T2052="yes")</f>
        <v>1</v>
      </c>
      <c r="V2052" s="2" t="s">
        <v>126</v>
      </c>
      <c r="W2052" s="1" t="s">
        <v>111</v>
      </c>
      <c r="Y2052" s="2" t="s">
        <v>112</v>
      </c>
      <c r="Z2052" s="2" t="s">
        <v>111</v>
      </c>
      <c r="AA2052" s="2" t="s">
        <v>111</v>
      </c>
      <c r="AB2052" s="2" t="s">
        <v>7383</v>
      </c>
      <c r="AC2052" s="1" t="s">
        <v>112</v>
      </c>
      <c r="AH2052" s="1" t="s">
        <v>1082</v>
      </c>
      <c r="AJ2052" s="1" t="s">
        <v>115</v>
      </c>
      <c r="AK2052" s="1" t="s">
        <v>201</v>
      </c>
      <c r="AN2052" s="1" t="s">
        <v>7384</v>
      </c>
      <c r="AO2052" s="1" t="s">
        <v>296</v>
      </c>
      <c r="AZ2052" s="1" t="s">
        <v>217</v>
      </c>
      <c r="BJ2052" s="1" t="s">
        <v>111</v>
      </c>
      <c r="BN2052" s="1" t="s">
        <v>112</v>
      </c>
      <c r="BO2052" s="1" t="s">
        <v>148</v>
      </c>
      <c r="BP2052" s="1" t="s">
        <v>7385</v>
      </c>
      <c r="BU2052" s="34" t="s">
        <v>7386</v>
      </c>
      <c r="BV2052" s="9">
        <v>44636</v>
      </c>
      <c r="BW2052" s="34" t="s">
        <v>7387</v>
      </c>
      <c r="BY2052" s="2" t="s">
        <v>153</v>
      </c>
      <c r="BZ2052" s="2" t="s">
        <v>124</v>
      </c>
      <c r="CB2052" s="1" t="s">
        <v>269</v>
      </c>
      <c r="CD2052" s="1" t="b">
        <f t="shared" si="1097"/>
        <v>0</v>
      </c>
      <c r="CE2052" s="1" t="b">
        <f t="shared" si="1098"/>
        <v>0</v>
      </c>
      <c r="CF2052" s="1" t="b">
        <f t="shared" si="1071"/>
        <v>0</v>
      </c>
      <c r="CG2052" s="1" t="b">
        <f t="shared" si="1072"/>
        <v>0</v>
      </c>
      <c r="CH2052" s="1" t="b">
        <f t="shared" si="1073"/>
        <v>0</v>
      </c>
      <c r="CI2052" s="1" t="b">
        <f t="shared" si="1074"/>
        <v>0</v>
      </c>
      <c r="CJ2052" s="1" t="b">
        <f t="shared" si="1075"/>
        <v>0</v>
      </c>
      <c r="CK2052" s="1" t="b">
        <f t="shared" si="1076"/>
        <v>0</v>
      </c>
      <c r="CL2052" s="1" t="b">
        <f t="shared" si="1077"/>
        <v>0</v>
      </c>
      <c r="CM2052" s="1" t="b">
        <f t="shared" si="1078"/>
        <v>1</v>
      </c>
      <c r="CN2052" s="1" t="b">
        <f t="shared" si="1079"/>
        <v>0</v>
      </c>
      <c r="CO2052" s="2" t="b">
        <f t="shared" si="1080"/>
        <v>0</v>
      </c>
      <c r="CP2052" s="2" t="b">
        <f t="shared" si="1081"/>
        <v>0</v>
      </c>
      <c r="CQ2052" s="2" t="b">
        <f t="shared" si="1082"/>
        <v>0</v>
      </c>
      <c r="CR2052" s="6" t="str">
        <f t="shared" si="1083"/>
        <v>Female</v>
      </c>
      <c r="CS2052" s="7">
        <f t="shared" si="1084"/>
        <v>0</v>
      </c>
      <c r="CT2052" s="7">
        <f t="shared" si="1085"/>
        <v>0</v>
      </c>
      <c r="CU2052" s="7">
        <f t="shared" si="1086"/>
        <v>0</v>
      </c>
      <c r="CV2052" s="7">
        <f t="shared" si="1087"/>
        <v>0</v>
      </c>
      <c r="CW2052" s="7">
        <f t="shared" si="1099"/>
        <v>0</v>
      </c>
      <c r="CX2052" s="1" t="b">
        <f t="shared" si="1100"/>
        <v>0</v>
      </c>
      <c r="CY2052" s="1" t="b">
        <f t="shared" si="1101"/>
        <v>0</v>
      </c>
      <c r="DG2052" s="1" t="b">
        <f t="shared" si="1102"/>
        <v>0</v>
      </c>
    </row>
    <row r="2053" spans="2:111" ht="29" x14ac:dyDescent="0.35">
      <c r="B2053" s="1" t="s">
        <v>13809</v>
      </c>
      <c r="C2053" s="9">
        <v>44433</v>
      </c>
      <c r="D2053" s="10" t="s">
        <v>13809</v>
      </c>
      <c r="E2053" s="1">
        <v>14</v>
      </c>
      <c r="F2053" s="1" t="s">
        <v>127</v>
      </c>
      <c r="G2053" s="1" t="s">
        <v>13809</v>
      </c>
      <c r="H2053" s="1" t="s">
        <v>13809</v>
      </c>
      <c r="I2053" s="9">
        <v>44406</v>
      </c>
      <c r="J2053" s="2" t="s">
        <v>109</v>
      </c>
      <c r="K2053" s="2" t="s">
        <v>13809</v>
      </c>
      <c r="L2053" s="9">
        <v>44428</v>
      </c>
      <c r="M2053" s="2" t="s">
        <v>109</v>
      </c>
      <c r="N2053" s="2" t="s">
        <v>13809</v>
      </c>
      <c r="O2053" s="2" t="s">
        <v>110</v>
      </c>
      <c r="P2053" s="2" t="s">
        <v>111</v>
      </c>
      <c r="S2053" s="2" t="s">
        <v>112</v>
      </c>
      <c r="T2053" s="2" t="s">
        <v>111</v>
      </c>
      <c r="U2053" s="2" t="b">
        <v>1</v>
      </c>
      <c r="V2053" s="2" t="s">
        <v>113</v>
      </c>
      <c r="W2053" s="1" t="s">
        <v>112</v>
      </c>
      <c r="X2053" s="1" t="s">
        <v>114</v>
      </c>
      <c r="Y2053" s="2" t="s">
        <v>112</v>
      </c>
      <c r="Z2053" s="2" t="s">
        <v>111</v>
      </c>
      <c r="AA2053" s="2" t="s">
        <v>112</v>
      </c>
      <c r="AB2053" s="2">
        <v>2</v>
      </c>
      <c r="AC2053" s="1" t="s">
        <v>111</v>
      </c>
      <c r="AF2053" s="1" t="s">
        <v>111</v>
      </c>
      <c r="AJ2053" s="1" t="s">
        <v>115</v>
      </c>
      <c r="AK2053" s="1" t="s">
        <v>129</v>
      </c>
      <c r="AO2053" s="1" t="s">
        <v>117</v>
      </c>
      <c r="AS2053" s="1" t="s">
        <v>118</v>
      </c>
      <c r="AU2053" s="1" t="s">
        <v>132</v>
      </c>
      <c r="AZ2053" s="1" t="s">
        <v>133</v>
      </c>
      <c r="BA2053" s="1">
        <v>11.39</v>
      </c>
      <c r="BE2053" s="1">
        <v>53</v>
      </c>
      <c r="BJ2053" s="1" t="s">
        <v>112</v>
      </c>
      <c r="BK2053" s="1" t="s">
        <v>112</v>
      </c>
      <c r="BL2053" s="1" t="s">
        <v>142</v>
      </c>
      <c r="BQ2053" s="1" t="s">
        <v>121</v>
      </c>
      <c r="BR2053" s="1" t="s">
        <v>122</v>
      </c>
      <c r="BS2053" s="1" t="s">
        <v>112</v>
      </c>
      <c r="BU2053" s="34" t="s">
        <v>7388</v>
      </c>
      <c r="BV2053" s="9">
        <v>44432</v>
      </c>
      <c r="BW2053" s="34" t="s">
        <v>7389</v>
      </c>
      <c r="BX2053" s="2" t="s">
        <v>111</v>
      </c>
      <c r="BY2053" s="2" t="s">
        <v>123</v>
      </c>
      <c r="BZ2053" s="2" t="s">
        <v>124</v>
      </c>
      <c r="CA2053" s="2">
        <v>2</v>
      </c>
      <c r="CB2053" s="1" t="s">
        <v>2635</v>
      </c>
      <c r="CC2053" s="2" t="s">
        <v>126</v>
      </c>
      <c r="CD2053" s="1" t="b">
        <f t="shared" si="1097"/>
        <v>1</v>
      </c>
      <c r="CE2053" s="1" t="b">
        <f t="shared" si="1098"/>
        <v>1</v>
      </c>
      <c r="CF2053" s="1" t="b">
        <f t="shared" si="1071"/>
        <v>0</v>
      </c>
      <c r="CG2053" s="1" t="b">
        <f t="shared" si="1072"/>
        <v>1</v>
      </c>
      <c r="CH2053" s="1" t="b">
        <f t="shared" si="1073"/>
        <v>0</v>
      </c>
      <c r="CI2053" s="1" t="b">
        <f t="shared" si="1074"/>
        <v>0</v>
      </c>
      <c r="CJ2053" s="1" t="b">
        <f t="shared" si="1075"/>
        <v>0</v>
      </c>
      <c r="CK2053" s="1" t="b">
        <f t="shared" si="1076"/>
        <v>0</v>
      </c>
      <c r="CL2053" s="1" t="b">
        <f t="shared" si="1077"/>
        <v>0</v>
      </c>
      <c r="CM2053" s="1" t="b">
        <f t="shared" si="1078"/>
        <v>0</v>
      </c>
      <c r="CN2053" s="1" t="b">
        <f t="shared" si="1079"/>
        <v>0</v>
      </c>
      <c r="CO2053" s="2" t="b">
        <f t="shared" si="1080"/>
        <v>1</v>
      </c>
      <c r="CP2053" s="2" t="b">
        <f t="shared" si="1081"/>
        <v>1</v>
      </c>
      <c r="CQ2053" s="2" t="b">
        <f t="shared" si="1082"/>
        <v>0</v>
      </c>
      <c r="CR2053" s="6" t="str">
        <f t="shared" si="1083"/>
        <v>Male</v>
      </c>
      <c r="CS2053" s="7">
        <f t="shared" si="1084"/>
        <v>1</v>
      </c>
      <c r="CT2053" s="7">
        <f t="shared" si="1085"/>
        <v>0</v>
      </c>
      <c r="CU2053" s="7">
        <f t="shared" si="1086"/>
        <v>0</v>
      </c>
      <c r="CV2053" s="7">
        <f t="shared" si="1087"/>
        <v>1</v>
      </c>
      <c r="CW2053" s="7">
        <f t="shared" si="1099"/>
        <v>0</v>
      </c>
      <c r="CX2053" s="1" t="b">
        <f t="shared" si="1100"/>
        <v>1</v>
      </c>
      <c r="CY2053" s="1" t="b">
        <f t="shared" si="1101"/>
        <v>0</v>
      </c>
      <c r="DG2053" s="1" t="b">
        <f t="shared" si="1102"/>
        <v>1</v>
      </c>
    </row>
    <row r="2054" spans="2:111" ht="261" x14ac:dyDescent="0.35">
      <c r="B2054" s="1" t="s">
        <v>13809</v>
      </c>
      <c r="C2054" s="9">
        <v>44434</v>
      </c>
      <c r="D2054" s="10" t="s">
        <v>13809</v>
      </c>
      <c r="E2054" s="1">
        <v>51</v>
      </c>
      <c r="F2054" s="1" t="s">
        <v>108</v>
      </c>
      <c r="G2054" s="1" t="s">
        <v>13809</v>
      </c>
      <c r="H2054" s="1" t="s">
        <v>13809</v>
      </c>
      <c r="I2054" s="9">
        <v>44280</v>
      </c>
      <c r="J2054" s="2" t="s">
        <v>109</v>
      </c>
      <c r="K2054" s="2" t="s">
        <v>13809</v>
      </c>
      <c r="L2054" s="9">
        <v>44308</v>
      </c>
      <c r="M2054" s="2" t="s">
        <v>109</v>
      </c>
      <c r="N2054" s="2" t="s">
        <v>13809</v>
      </c>
      <c r="O2054" s="2" t="s">
        <v>110</v>
      </c>
      <c r="P2054" s="2" t="s">
        <v>111</v>
      </c>
      <c r="S2054" s="2" t="s">
        <v>112</v>
      </c>
      <c r="T2054" s="2" t="s">
        <v>112</v>
      </c>
      <c r="U2054" s="2" t="b">
        <v>1</v>
      </c>
      <c r="V2054" s="2" t="s">
        <v>126</v>
      </c>
      <c r="W2054" s="1" t="s">
        <v>111</v>
      </c>
      <c r="Y2054" s="2" t="s">
        <v>112</v>
      </c>
      <c r="Z2054" s="2" t="s">
        <v>111</v>
      </c>
      <c r="AA2054" s="2" t="s">
        <v>112</v>
      </c>
      <c r="AB2054" s="2">
        <v>10</v>
      </c>
      <c r="AC2054" s="1" t="s">
        <v>111</v>
      </c>
      <c r="AF2054" s="1" t="s">
        <v>112</v>
      </c>
      <c r="AG2054" s="1" t="s">
        <v>138</v>
      </c>
      <c r="AJ2054" s="1" t="s">
        <v>115</v>
      </c>
      <c r="AK2054" s="1" t="s">
        <v>164</v>
      </c>
      <c r="AN2054" s="1" t="s">
        <v>7390</v>
      </c>
      <c r="AO2054" s="1" t="s">
        <v>171</v>
      </c>
      <c r="AU2054" s="1" t="s">
        <v>191</v>
      </c>
      <c r="AX2054" s="1">
        <v>55</v>
      </c>
      <c r="BJ2054" s="1" t="s">
        <v>111</v>
      </c>
      <c r="BN2054" s="1" t="s">
        <v>111</v>
      </c>
      <c r="BQ2054" s="1" t="s">
        <v>121</v>
      </c>
      <c r="BR2054" s="1" t="s">
        <v>122</v>
      </c>
      <c r="BS2054" s="1" t="s">
        <v>111</v>
      </c>
      <c r="BT2054" s="34" t="s">
        <v>7391</v>
      </c>
      <c r="BU2054" s="34" t="s">
        <v>7392</v>
      </c>
      <c r="BV2054" s="9">
        <v>44441</v>
      </c>
      <c r="BW2054" s="34" t="s">
        <v>14638</v>
      </c>
      <c r="BY2054" s="2" t="s">
        <v>153</v>
      </c>
      <c r="BZ2054" s="2" t="s">
        <v>124</v>
      </c>
      <c r="CA2054" s="2">
        <v>2</v>
      </c>
      <c r="CB2054" s="1" t="s">
        <v>224</v>
      </c>
      <c r="CD2054" s="1" t="b">
        <f t="shared" si="1097"/>
        <v>0</v>
      </c>
      <c r="CE2054" s="1" t="b">
        <f t="shared" si="1098"/>
        <v>0</v>
      </c>
      <c r="CF2054" s="1" t="b">
        <f t="shared" si="1071"/>
        <v>0</v>
      </c>
      <c r="CG2054" s="1" t="b">
        <f t="shared" si="1072"/>
        <v>0</v>
      </c>
      <c r="CH2054" s="1" t="b">
        <f t="shared" si="1073"/>
        <v>0</v>
      </c>
      <c r="CI2054" s="1" t="b">
        <f t="shared" si="1074"/>
        <v>0</v>
      </c>
      <c r="CJ2054" s="1" t="b">
        <f t="shared" si="1075"/>
        <v>0</v>
      </c>
      <c r="CK2054" s="1" t="b">
        <f t="shared" si="1076"/>
        <v>0</v>
      </c>
      <c r="CL2054" s="1" t="b">
        <f t="shared" si="1077"/>
        <v>0</v>
      </c>
      <c r="CM2054" s="1" t="b">
        <f t="shared" si="1078"/>
        <v>1</v>
      </c>
      <c r="CN2054" s="1" t="b">
        <f t="shared" si="1079"/>
        <v>0</v>
      </c>
      <c r="CO2054" s="2" t="b">
        <f t="shared" si="1080"/>
        <v>0</v>
      </c>
      <c r="CP2054" s="2" t="b">
        <f t="shared" si="1081"/>
        <v>0</v>
      </c>
      <c r="CQ2054" s="2" t="b">
        <f t="shared" si="1082"/>
        <v>1</v>
      </c>
      <c r="CR2054" s="6" t="str">
        <f t="shared" si="1083"/>
        <v>Female</v>
      </c>
      <c r="CS2054" s="7">
        <f t="shared" si="1084"/>
        <v>1</v>
      </c>
      <c r="CT2054" s="7">
        <f t="shared" si="1085"/>
        <v>0</v>
      </c>
      <c r="CU2054" s="7">
        <f t="shared" si="1086"/>
        <v>0</v>
      </c>
      <c r="CV2054" s="7">
        <f t="shared" si="1087"/>
        <v>1</v>
      </c>
      <c r="CW2054" s="7">
        <f t="shared" si="1099"/>
        <v>0</v>
      </c>
      <c r="CX2054" s="1" t="b">
        <f t="shared" si="1100"/>
        <v>0</v>
      </c>
      <c r="CY2054" s="1" t="b">
        <f t="shared" si="1101"/>
        <v>0</v>
      </c>
      <c r="DG2054" s="1" t="b">
        <f t="shared" si="1102"/>
        <v>0</v>
      </c>
    </row>
    <row r="2055" spans="2:111" ht="101.5" x14ac:dyDescent="0.35">
      <c r="B2055" s="1" t="s">
        <v>13809</v>
      </c>
      <c r="C2055" s="9">
        <v>44434</v>
      </c>
      <c r="D2055" s="10" t="s">
        <v>13809</v>
      </c>
      <c r="E2055" s="1">
        <v>33</v>
      </c>
      <c r="F2055" s="1" t="s">
        <v>127</v>
      </c>
      <c r="G2055" s="1" t="s">
        <v>13809</v>
      </c>
      <c r="H2055" s="1" t="s">
        <v>13809</v>
      </c>
      <c r="I2055" s="2" t="s">
        <v>183</v>
      </c>
      <c r="J2055" s="2" t="s">
        <v>109</v>
      </c>
      <c r="K2055" s="2" t="s">
        <v>13809</v>
      </c>
      <c r="L2055" s="2" t="s">
        <v>183</v>
      </c>
      <c r="M2055" s="2" t="s">
        <v>109</v>
      </c>
      <c r="N2055" s="2" t="s">
        <v>13809</v>
      </c>
      <c r="O2055" s="2" t="s">
        <v>110</v>
      </c>
      <c r="P2055" s="2" t="s">
        <v>111</v>
      </c>
      <c r="S2055" s="2" t="s">
        <v>112</v>
      </c>
      <c r="T2055" s="2" t="s">
        <v>112</v>
      </c>
      <c r="U2055" s="2" t="b">
        <v>1</v>
      </c>
      <c r="V2055" s="2" t="s">
        <v>113</v>
      </c>
      <c r="W2055" s="1" t="s">
        <v>112</v>
      </c>
      <c r="X2055" s="1" t="s">
        <v>110</v>
      </c>
      <c r="Y2055" s="2" t="s">
        <v>112</v>
      </c>
      <c r="Z2055" s="2" t="s">
        <v>111</v>
      </c>
      <c r="AA2055" s="2" t="s">
        <v>111</v>
      </c>
      <c r="AB2055" s="5">
        <v>1</v>
      </c>
      <c r="AC2055" s="1" t="s">
        <v>111</v>
      </c>
      <c r="AF2055" s="1" t="s">
        <v>112</v>
      </c>
      <c r="AG2055" s="1" t="s">
        <v>138</v>
      </c>
      <c r="AH2055" s="1" t="s">
        <v>193</v>
      </c>
      <c r="AI2055" s="1" t="s">
        <v>7393</v>
      </c>
      <c r="AJ2055" s="1" t="s">
        <v>115</v>
      </c>
      <c r="AK2055" s="1" t="s">
        <v>144</v>
      </c>
      <c r="AO2055" s="1" t="s">
        <v>221</v>
      </c>
      <c r="AS2055" s="1" t="s">
        <v>118</v>
      </c>
      <c r="AZ2055" s="1" t="s">
        <v>179</v>
      </c>
      <c r="BA2055" s="1" t="s">
        <v>7394</v>
      </c>
      <c r="BG2055" s="1" t="s">
        <v>7395</v>
      </c>
      <c r="BJ2055" s="1" t="s">
        <v>112</v>
      </c>
      <c r="BK2055" s="1" t="s">
        <v>112</v>
      </c>
      <c r="BL2055" s="1" t="s">
        <v>301</v>
      </c>
      <c r="BQ2055" s="1" t="s">
        <v>121</v>
      </c>
      <c r="BR2055" s="1" t="s">
        <v>122</v>
      </c>
      <c r="BS2055" s="1" t="s">
        <v>112</v>
      </c>
      <c r="BU2055" s="34" t="s">
        <v>7396</v>
      </c>
      <c r="BV2055" s="9">
        <v>44515</v>
      </c>
      <c r="BW2055" s="34" t="s">
        <v>7397</v>
      </c>
      <c r="BY2055" s="2" t="s">
        <v>156</v>
      </c>
      <c r="BZ2055" s="2" t="s">
        <v>124</v>
      </c>
      <c r="CA2055" s="2">
        <v>3</v>
      </c>
      <c r="CB2055" s="1" t="s">
        <v>149</v>
      </c>
      <c r="CC2055" s="2" t="s">
        <v>126</v>
      </c>
      <c r="CD2055" s="1" t="b">
        <f t="shared" si="1097"/>
        <v>0</v>
      </c>
      <c r="CE2055" s="1" t="b">
        <f t="shared" si="1098"/>
        <v>0</v>
      </c>
      <c r="CF2055" s="1" t="b">
        <f t="shared" si="1071"/>
        <v>0</v>
      </c>
      <c r="CG2055" s="1" t="b">
        <f t="shared" si="1072"/>
        <v>0</v>
      </c>
      <c r="CH2055" s="1" t="b">
        <f t="shared" si="1073"/>
        <v>0</v>
      </c>
      <c r="CI2055" s="1" t="b">
        <f t="shared" si="1074"/>
        <v>0</v>
      </c>
      <c r="CJ2055" s="1" t="b">
        <f t="shared" si="1075"/>
        <v>0</v>
      </c>
      <c r="CK2055" s="1" t="b">
        <f t="shared" si="1076"/>
        <v>1</v>
      </c>
      <c r="CL2055" s="1" t="b">
        <f t="shared" si="1077"/>
        <v>0</v>
      </c>
      <c r="CM2055" s="1" t="b">
        <f t="shared" si="1078"/>
        <v>0</v>
      </c>
      <c r="CN2055" s="1" t="b">
        <f t="shared" si="1079"/>
        <v>0</v>
      </c>
      <c r="CO2055" s="2" t="b">
        <f t="shared" si="1080"/>
        <v>1</v>
      </c>
      <c r="CP2055" s="2" t="b">
        <f t="shared" si="1081"/>
        <v>1</v>
      </c>
      <c r="CQ2055" s="2" t="b">
        <f t="shared" si="1082"/>
        <v>0</v>
      </c>
      <c r="CR2055" s="6" t="str">
        <f t="shared" si="1083"/>
        <v>Male</v>
      </c>
      <c r="CS2055" s="7">
        <f t="shared" si="1084"/>
        <v>1</v>
      </c>
      <c r="CT2055" s="7">
        <f t="shared" si="1085"/>
        <v>0</v>
      </c>
      <c r="CU2055" s="7">
        <f t="shared" si="1086"/>
        <v>0</v>
      </c>
      <c r="CV2055" s="7">
        <f t="shared" si="1087"/>
        <v>1</v>
      </c>
      <c r="CW2055" s="7">
        <f t="shared" si="1099"/>
        <v>0</v>
      </c>
      <c r="CX2055" s="1" t="b">
        <f t="shared" si="1100"/>
        <v>0</v>
      </c>
      <c r="CY2055" s="1" t="b">
        <f t="shared" si="1101"/>
        <v>1</v>
      </c>
      <c r="DG2055" s="1" t="b">
        <f t="shared" si="1102"/>
        <v>0</v>
      </c>
    </row>
    <row r="2056" spans="2:111" ht="72.5" x14ac:dyDescent="0.35">
      <c r="B2056" s="1" t="s">
        <v>13809</v>
      </c>
      <c r="C2056" s="9">
        <v>44434</v>
      </c>
      <c r="D2056" s="10" t="s">
        <v>13809</v>
      </c>
      <c r="E2056" s="1">
        <v>29</v>
      </c>
      <c r="F2056" s="1" t="s">
        <v>127</v>
      </c>
      <c r="G2056" s="1" t="s">
        <v>13809</v>
      </c>
      <c r="H2056" s="1" t="s">
        <v>13809</v>
      </c>
      <c r="I2056" s="2" t="s">
        <v>183</v>
      </c>
      <c r="K2056" s="2" t="s">
        <v>13809</v>
      </c>
      <c r="L2056" s="9">
        <v>44421</v>
      </c>
      <c r="M2056" s="2" t="s">
        <v>128</v>
      </c>
      <c r="N2056" s="2" t="s">
        <v>13809</v>
      </c>
      <c r="O2056" s="2" t="s">
        <v>110</v>
      </c>
      <c r="P2056" s="2" t="s">
        <v>111</v>
      </c>
      <c r="S2056" s="2" t="s">
        <v>111</v>
      </c>
      <c r="T2056" s="2" t="s">
        <v>112</v>
      </c>
      <c r="U2056" s="2" t="b">
        <v>1</v>
      </c>
      <c r="V2056" s="2" t="s">
        <v>113</v>
      </c>
      <c r="W2056" s="1" t="s">
        <v>112</v>
      </c>
      <c r="X2056" s="1" t="s">
        <v>138</v>
      </c>
      <c r="Y2056" s="2" t="s">
        <v>112</v>
      </c>
      <c r="Z2056" s="2" t="s">
        <v>111</v>
      </c>
      <c r="AA2056" s="2" t="s">
        <v>112</v>
      </c>
      <c r="AB2056" s="2">
        <v>3</v>
      </c>
      <c r="AC2056" s="1" t="s">
        <v>112</v>
      </c>
      <c r="AD2056" s="1" t="s">
        <v>7398</v>
      </c>
      <c r="AF2056" s="1" t="s">
        <v>111</v>
      </c>
      <c r="AJ2056" s="1" t="s">
        <v>115</v>
      </c>
      <c r="AK2056" s="1" t="s">
        <v>150</v>
      </c>
      <c r="AO2056" s="1" t="s">
        <v>151</v>
      </c>
      <c r="AS2056" s="1" t="s">
        <v>118</v>
      </c>
      <c r="BJ2056" s="1" t="s">
        <v>111</v>
      </c>
      <c r="BN2056" s="1" t="s">
        <v>112</v>
      </c>
      <c r="BO2056" s="1" t="s">
        <v>148</v>
      </c>
      <c r="BP2056" s="1" t="s">
        <v>7399</v>
      </c>
      <c r="BQ2056" s="1" t="s">
        <v>121</v>
      </c>
      <c r="BR2056" s="1" t="s">
        <v>122</v>
      </c>
      <c r="BU2056" s="34" t="s">
        <v>7400</v>
      </c>
      <c r="BV2056" s="9">
        <v>44440</v>
      </c>
      <c r="BW2056" s="34" t="s">
        <v>7401</v>
      </c>
      <c r="BY2056" s="2" t="s">
        <v>174</v>
      </c>
      <c r="BZ2056" s="2" t="s">
        <v>124</v>
      </c>
      <c r="CA2056" s="2">
        <v>2</v>
      </c>
      <c r="CB2056" s="1" t="s">
        <v>137</v>
      </c>
      <c r="CC2056" s="2" t="s">
        <v>113</v>
      </c>
      <c r="CD2056" s="1" t="b">
        <f t="shared" si="1097"/>
        <v>1</v>
      </c>
      <c r="CE2056" s="1" t="b">
        <f t="shared" si="1098"/>
        <v>0</v>
      </c>
      <c r="CF2056" s="1" t="b">
        <f t="shared" si="1071"/>
        <v>0</v>
      </c>
      <c r="CG2056" s="1" t="b">
        <f t="shared" si="1072"/>
        <v>0</v>
      </c>
      <c r="CH2056" s="1" t="b">
        <f t="shared" si="1073"/>
        <v>0</v>
      </c>
      <c r="CI2056" s="1" t="b">
        <f t="shared" si="1074"/>
        <v>0</v>
      </c>
      <c r="CJ2056" s="1" t="b">
        <f t="shared" si="1075"/>
        <v>1</v>
      </c>
      <c r="CK2056" s="1" t="b">
        <f t="shared" si="1076"/>
        <v>0</v>
      </c>
      <c r="CL2056" s="1" t="b">
        <f t="shared" si="1077"/>
        <v>0</v>
      </c>
      <c r="CM2056" s="1" t="b">
        <f t="shared" si="1078"/>
        <v>0</v>
      </c>
      <c r="CN2056" s="1" t="b">
        <f t="shared" si="1079"/>
        <v>0</v>
      </c>
      <c r="CO2056" s="2" t="b">
        <f t="shared" si="1080"/>
        <v>1</v>
      </c>
      <c r="CP2056" s="2" t="b">
        <f t="shared" si="1081"/>
        <v>1</v>
      </c>
      <c r="CQ2056" s="2" t="b">
        <f t="shared" si="1082"/>
        <v>0</v>
      </c>
      <c r="CR2056" s="6" t="str">
        <f t="shared" si="1083"/>
        <v>Male</v>
      </c>
      <c r="CS2056" s="7">
        <f t="shared" si="1084"/>
        <v>0</v>
      </c>
      <c r="CT2056" s="7">
        <f t="shared" si="1085"/>
        <v>0</v>
      </c>
      <c r="CU2056" s="7">
        <f t="shared" si="1086"/>
        <v>0</v>
      </c>
      <c r="CV2056" s="7">
        <f t="shared" si="1087"/>
        <v>0</v>
      </c>
      <c r="CW2056" s="7">
        <f t="shared" si="1099"/>
        <v>1</v>
      </c>
      <c r="CX2056" s="1" t="b">
        <f t="shared" si="1100"/>
        <v>1</v>
      </c>
      <c r="CY2056" s="1" t="b">
        <f t="shared" si="1101"/>
        <v>1</v>
      </c>
      <c r="DG2056" s="1" t="b">
        <f t="shared" si="1102"/>
        <v>0</v>
      </c>
    </row>
    <row r="2057" spans="2:111" x14ac:dyDescent="0.35">
      <c r="B2057" s="1" t="s">
        <v>13809</v>
      </c>
      <c r="C2057" s="9">
        <v>44434</v>
      </c>
      <c r="D2057" s="10" t="s">
        <v>13809</v>
      </c>
      <c r="E2057" s="1">
        <v>12</v>
      </c>
      <c r="F2057" s="1" t="s">
        <v>127</v>
      </c>
      <c r="G2057" s="1" t="s">
        <v>13809</v>
      </c>
      <c r="H2057" s="1" t="s">
        <v>13809</v>
      </c>
      <c r="K2057" s="2" t="s">
        <v>13809</v>
      </c>
      <c r="L2057" s="9">
        <v>44426</v>
      </c>
      <c r="M2057" s="2" t="s">
        <v>109</v>
      </c>
      <c r="N2057" s="2" t="s">
        <v>13809</v>
      </c>
      <c r="O2057" s="2" t="s">
        <v>110</v>
      </c>
      <c r="P2057" s="2" t="s">
        <v>111</v>
      </c>
      <c r="T2057" s="2" t="s">
        <v>112</v>
      </c>
      <c r="U2057" s="2" t="b">
        <v>1</v>
      </c>
      <c r="V2057" s="2" t="s">
        <v>113</v>
      </c>
      <c r="W2057" s="1" t="s">
        <v>112</v>
      </c>
      <c r="X2057" s="1" t="s">
        <v>110</v>
      </c>
      <c r="Y2057" s="2" t="s">
        <v>112</v>
      </c>
      <c r="Z2057" s="2" t="s">
        <v>111</v>
      </c>
      <c r="AA2057" s="2" t="s">
        <v>112</v>
      </c>
      <c r="AB2057" s="2">
        <v>3</v>
      </c>
      <c r="AF2057" s="1" t="s">
        <v>111</v>
      </c>
      <c r="AJ2057" s="1" t="s">
        <v>115</v>
      </c>
      <c r="AK2057" s="1" t="s">
        <v>194</v>
      </c>
      <c r="AN2057" s="1" t="s">
        <v>225</v>
      </c>
      <c r="AO2057" s="1" t="s">
        <v>117</v>
      </c>
      <c r="AU2057" s="1" t="s">
        <v>132</v>
      </c>
      <c r="AZ2057" s="1" t="s">
        <v>155</v>
      </c>
      <c r="BA2057" s="1">
        <v>23.67</v>
      </c>
      <c r="BJ2057" s="1" t="s">
        <v>112</v>
      </c>
      <c r="BK2057" s="1" t="s">
        <v>112</v>
      </c>
      <c r="BL2057" s="1" t="s">
        <v>142</v>
      </c>
      <c r="BQ2057" s="1" t="s">
        <v>121</v>
      </c>
      <c r="BR2057" s="1" t="s">
        <v>122</v>
      </c>
      <c r="BS2057" s="1" t="s">
        <v>112</v>
      </c>
      <c r="BV2057" s="9">
        <v>44438</v>
      </c>
      <c r="BX2057" s="2" t="s">
        <v>111</v>
      </c>
      <c r="BY2057" s="2" t="s">
        <v>123</v>
      </c>
      <c r="BZ2057" s="2" t="s">
        <v>124</v>
      </c>
      <c r="CA2057" s="2">
        <v>2</v>
      </c>
      <c r="CB2057" s="1" t="s">
        <v>199</v>
      </c>
      <c r="CC2057" s="2" t="s">
        <v>126</v>
      </c>
      <c r="CD2057" s="1" t="b">
        <f t="shared" si="1097"/>
        <v>1</v>
      </c>
      <c r="CE2057" s="1" t="b">
        <f t="shared" si="1098"/>
        <v>1</v>
      </c>
      <c r="CF2057" s="1" t="b">
        <f t="shared" si="1071"/>
        <v>0</v>
      </c>
      <c r="CG2057" s="1" t="b">
        <f t="shared" si="1072"/>
        <v>1</v>
      </c>
      <c r="CH2057" s="1" t="b">
        <f t="shared" si="1073"/>
        <v>0</v>
      </c>
      <c r="CI2057" s="1" t="b">
        <f t="shared" si="1074"/>
        <v>0</v>
      </c>
      <c r="CJ2057" s="1" t="b">
        <f t="shared" si="1075"/>
        <v>0</v>
      </c>
      <c r="CK2057" s="1" t="b">
        <f t="shared" si="1076"/>
        <v>0</v>
      </c>
      <c r="CL2057" s="1" t="b">
        <f t="shared" si="1077"/>
        <v>0</v>
      </c>
      <c r="CM2057" s="1" t="b">
        <f t="shared" si="1078"/>
        <v>0</v>
      </c>
      <c r="CN2057" s="1" t="b">
        <f t="shared" si="1079"/>
        <v>0</v>
      </c>
      <c r="CO2057" s="2" t="b">
        <f t="shared" si="1080"/>
        <v>1</v>
      </c>
      <c r="CP2057" s="2" t="b">
        <f t="shared" si="1081"/>
        <v>1</v>
      </c>
      <c r="CQ2057" s="2" t="b">
        <f t="shared" si="1082"/>
        <v>0</v>
      </c>
      <c r="CR2057" s="6" t="str">
        <f t="shared" si="1083"/>
        <v>Male</v>
      </c>
      <c r="CS2057" s="7">
        <f t="shared" si="1084"/>
        <v>0</v>
      </c>
      <c r="CT2057" s="7">
        <f t="shared" si="1085"/>
        <v>0</v>
      </c>
      <c r="CU2057" s="7">
        <f t="shared" si="1086"/>
        <v>0</v>
      </c>
      <c r="CV2057" s="7">
        <f t="shared" si="1087"/>
        <v>1</v>
      </c>
      <c r="CW2057" s="7">
        <f t="shared" si="1099"/>
        <v>0</v>
      </c>
      <c r="CX2057" s="1" t="b">
        <f t="shared" si="1100"/>
        <v>1</v>
      </c>
      <c r="CY2057" s="1" t="b">
        <f t="shared" si="1101"/>
        <v>0</v>
      </c>
      <c r="DG2057" s="1" t="b">
        <f t="shared" si="1102"/>
        <v>1</v>
      </c>
    </row>
    <row r="2058" spans="2:111" ht="72.5" x14ac:dyDescent="0.35">
      <c r="B2058" s="1" t="s">
        <v>13809</v>
      </c>
      <c r="C2058" s="9">
        <v>44434</v>
      </c>
      <c r="D2058" s="10" t="s">
        <v>13809</v>
      </c>
      <c r="E2058" s="1">
        <v>56</v>
      </c>
      <c r="F2058" s="1" t="s">
        <v>127</v>
      </c>
      <c r="G2058" s="1" t="s">
        <v>13809</v>
      </c>
      <c r="H2058" s="1" t="s">
        <v>13809</v>
      </c>
      <c r="I2058" s="9">
        <v>44191</v>
      </c>
      <c r="J2058" s="2" t="s">
        <v>109</v>
      </c>
      <c r="K2058" s="2" t="s">
        <v>13809</v>
      </c>
      <c r="L2058" s="9">
        <v>44222</v>
      </c>
      <c r="M2058" s="2" t="s">
        <v>109</v>
      </c>
      <c r="N2058" s="2" t="s">
        <v>13809</v>
      </c>
      <c r="O2058" s="2" t="s">
        <v>110</v>
      </c>
      <c r="P2058" s="2" t="s">
        <v>111</v>
      </c>
      <c r="S2058" s="2" t="s">
        <v>112</v>
      </c>
      <c r="T2058" s="2" t="s">
        <v>112</v>
      </c>
      <c r="U2058" s="2" t="b">
        <f>OR(S2058="yes",T2058="yes")</f>
        <v>1</v>
      </c>
      <c r="V2058" s="2" t="s">
        <v>126</v>
      </c>
      <c r="W2058" s="1" t="s">
        <v>112</v>
      </c>
      <c r="X2058" s="1" t="s">
        <v>114</v>
      </c>
      <c r="Y2058" s="2" t="s">
        <v>112</v>
      </c>
      <c r="Z2058" s="2" t="s">
        <v>111</v>
      </c>
      <c r="AA2058" s="2" t="s">
        <v>112</v>
      </c>
      <c r="AB2058" s="2">
        <v>15</v>
      </c>
      <c r="AC2058" s="1" t="s">
        <v>111</v>
      </c>
      <c r="AF2058" s="1" t="s">
        <v>111</v>
      </c>
      <c r="AK2058" s="1" t="s">
        <v>2277</v>
      </c>
      <c r="AO2058" s="1" t="s">
        <v>151</v>
      </c>
      <c r="BJ2058" s="1" t="s">
        <v>111</v>
      </c>
      <c r="BN2058" s="1" t="s">
        <v>111</v>
      </c>
      <c r="BU2058" s="34" t="s">
        <v>7402</v>
      </c>
      <c r="BV2058" s="9">
        <v>44434</v>
      </c>
      <c r="BW2058" s="34" t="s">
        <v>7403</v>
      </c>
      <c r="BY2058" s="2" t="s">
        <v>153</v>
      </c>
      <c r="BZ2058" s="2" t="s">
        <v>124</v>
      </c>
      <c r="CB2058" s="1" t="s">
        <v>4935</v>
      </c>
      <c r="CD2058" s="1" t="b">
        <f t="shared" si="1097"/>
        <v>0</v>
      </c>
      <c r="CE2058" s="1" t="b">
        <f t="shared" si="1098"/>
        <v>0</v>
      </c>
      <c r="CF2058" s="1" t="b">
        <f t="shared" si="1071"/>
        <v>0</v>
      </c>
      <c r="CG2058" s="1" t="b">
        <f t="shared" si="1072"/>
        <v>0</v>
      </c>
      <c r="CH2058" s="1" t="b">
        <f t="shared" si="1073"/>
        <v>0</v>
      </c>
      <c r="CI2058" s="1" t="b">
        <f t="shared" si="1074"/>
        <v>0</v>
      </c>
      <c r="CJ2058" s="1" t="b">
        <f t="shared" si="1075"/>
        <v>0</v>
      </c>
      <c r="CK2058" s="1" t="b">
        <f t="shared" si="1076"/>
        <v>0</v>
      </c>
      <c r="CL2058" s="1" t="b">
        <f t="shared" si="1077"/>
        <v>0</v>
      </c>
      <c r="CM2058" s="1" t="b">
        <f t="shared" si="1078"/>
        <v>1</v>
      </c>
      <c r="CN2058" s="1" t="b">
        <f t="shared" si="1079"/>
        <v>0</v>
      </c>
      <c r="CO2058" s="2" t="b">
        <f t="shared" si="1080"/>
        <v>0</v>
      </c>
      <c r="CP2058" s="2" t="b">
        <f t="shared" si="1081"/>
        <v>0</v>
      </c>
      <c r="CQ2058" s="2" t="b">
        <f t="shared" si="1082"/>
        <v>1</v>
      </c>
      <c r="CR2058" s="6" t="str">
        <f t="shared" si="1083"/>
        <v>Male</v>
      </c>
      <c r="CS2058" s="7">
        <f t="shared" si="1084"/>
        <v>1</v>
      </c>
      <c r="CT2058" s="7">
        <f t="shared" si="1085"/>
        <v>0</v>
      </c>
      <c r="CU2058" s="7">
        <f t="shared" si="1086"/>
        <v>0</v>
      </c>
      <c r="CV2058" s="7">
        <f t="shared" si="1087"/>
        <v>1</v>
      </c>
      <c r="CW2058" s="7">
        <f t="shared" si="1099"/>
        <v>0</v>
      </c>
      <c r="CX2058" s="1" t="b">
        <f t="shared" si="1100"/>
        <v>0</v>
      </c>
      <c r="CY2058" s="1" t="b">
        <f t="shared" si="1101"/>
        <v>0</v>
      </c>
      <c r="DG2058" s="1" t="b">
        <f t="shared" si="1102"/>
        <v>0</v>
      </c>
    </row>
    <row r="2059" spans="2:111" ht="58" x14ac:dyDescent="0.35">
      <c r="B2059" s="1" t="s">
        <v>13809</v>
      </c>
      <c r="C2059" s="9">
        <v>44434</v>
      </c>
      <c r="D2059" s="10" t="s">
        <v>13809</v>
      </c>
      <c r="E2059" s="1">
        <v>38</v>
      </c>
      <c r="F2059" s="1" t="s">
        <v>127</v>
      </c>
      <c r="G2059" s="1" t="s">
        <v>13809</v>
      </c>
      <c r="H2059" s="1" t="s">
        <v>13809</v>
      </c>
      <c r="I2059" s="9">
        <v>44433</v>
      </c>
      <c r="J2059" s="2" t="s">
        <v>128</v>
      </c>
      <c r="K2059" s="2" t="s">
        <v>13809</v>
      </c>
      <c r="N2059" s="2" t="s">
        <v>13809</v>
      </c>
      <c r="O2059" s="2" t="s">
        <v>110</v>
      </c>
      <c r="P2059" s="2" t="s">
        <v>111</v>
      </c>
      <c r="S2059" s="2" t="s">
        <v>112</v>
      </c>
      <c r="T2059" s="2" t="s">
        <v>112</v>
      </c>
      <c r="U2059" s="2" t="b">
        <v>1</v>
      </c>
      <c r="V2059" s="2" t="s">
        <v>113</v>
      </c>
      <c r="W2059" s="1" t="s">
        <v>112</v>
      </c>
      <c r="Y2059" s="2" t="s">
        <v>112</v>
      </c>
      <c r="Z2059" s="2" t="s">
        <v>112</v>
      </c>
      <c r="AA2059" s="2" t="s">
        <v>111</v>
      </c>
      <c r="AB2059" s="2">
        <v>1</v>
      </c>
      <c r="AC2059" s="1" t="s">
        <v>111</v>
      </c>
      <c r="AF2059" s="1" t="s">
        <v>111</v>
      </c>
      <c r="AJ2059" s="1" t="s">
        <v>115</v>
      </c>
      <c r="AK2059" s="1" t="s">
        <v>201</v>
      </c>
      <c r="AN2059" s="1" t="s">
        <v>7404</v>
      </c>
      <c r="AO2059" s="1" t="s">
        <v>117</v>
      </c>
      <c r="AS2059" s="1" t="s">
        <v>118</v>
      </c>
      <c r="AU2059" s="1" t="s">
        <v>177</v>
      </c>
      <c r="AX2059" s="1">
        <v>20</v>
      </c>
      <c r="AZ2059" s="1" t="s">
        <v>155</v>
      </c>
      <c r="BA2059" s="1">
        <v>25.3</v>
      </c>
      <c r="BJ2059" s="1" t="s">
        <v>112</v>
      </c>
      <c r="BK2059" s="1" t="s">
        <v>112</v>
      </c>
      <c r="BL2059" s="1" t="s">
        <v>7405</v>
      </c>
      <c r="BU2059" s="34" t="s">
        <v>7406</v>
      </c>
      <c r="BV2059" s="9">
        <v>44446</v>
      </c>
      <c r="BW2059" s="34" t="s">
        <v>14639</v>
      </c>
      <c r="BY2059" s="2" t="s">
        <v>156</v>
      </c>
      <c r="BZ2059" s="2" t="s">
        <v>162</v>
      </c>
      <c r="CA2059" s="2">
        <v>1</v>
      </c>
      <c r="CB2059" s="1" t="s">
        <v>246</v>
      </c>
      <c r="CC2059" s="2" t="s">
        <v>126</v>
      </c>
      <c r="CD2059" s="1" t="b">
        <f t="shared" si="1097"/>
        <v>0</v>
      </c>
      <c r="CE2059" s="1" t="b">
        <f t="shared" si="1098"/>
        <v>0</v>
      </c>
      <c r="CF2059" s="1" t="b">
        <f t="shared" si="1071"/>
        <v>0</v>
      </c>
      <c r="CG2059" s="1" t="b">
        <f t="shared" si="1072"/>
        <v>0</v>
      </c>
      <c r="CH2059" s="1" t="b">
        <f t="shared" si="1073"/>
        <v>0</v>
      </c>
      <c r="CI2059" s="1" t="b">
        <f t="shared" si="1074"/>
        <v>0</v>
      </c>
      <c r="CJ2059" s="1" t="b">
        <f t="shared" si="1075"/>
        <v>0</v>
      </c>
      <c r="CK2059" s="1" t="b">
        <f t="shared" si="1076"/>
        <v>1</v>
      </c>
      <c r="CL2059" s="1" t="b">
        <f t="shared" si="1077"/>
        <v>0</v>
      </c>
      <c r="CM2059" s="1" t="b">
        <f t="shared" si="1078"/>
        <v>0</v>
      </c>
      <c r="CN2059" s="1" t="b">
        <f t="shared" si="1079"/>
        <v>0</v>
      </c>
      <c r="CO2059" s="2" t="b">
        <f t="shared" si="1080"/>
        <v>1</v>
      </c>
      <c r="CP2059" s="2" t="b">
        <f t="shared" si="1081"/>
        <v>1</v>
      </c>
      <c r="CQ2059" s="2" t="b">
        <f t="shared" si="1082"/>
        <v>0</v>
      </c>
      <c r="CR2059" s="6" t="str">
        <f t="shared" si="1083"/>
        <v>Male</v>
      </c>
      <c r="CS2059" s="7">
        <f t="shared" si="1084"/>
        <v>0</v>
      </c>
      <c r="CT2059" s="7">
        <f t="shared" si="1085"/>
        <v>1</v>
      </c>
      <c r="CU2059" s="7">
        <f t="shared" si="1086"/>
        <v>0</v>
      </c>
      <c r="CV2059" s="7">
        <f t="shared" si="1087"/>
        <v>0</v>
      </c>
      <c r="CW2059" s="7">
        <f t="shared" si="1099"/>
        <v>0</v>
      </c>
      <c r="CX2059" s="1" t="b">
        <f t="shared" si="1100"/>
        <v>0</v>
      </c>
      <c r="CY2059" s="1" t="b">
        <f t="shared" si="1101"/>
        <v>1</v>
      </c>
      <c r="DG2059" s="1" t="b">
        <f t="shared" si="1102"/>
        <v>0</v>
      </c>
    </row>
    <row r="2060" spans="2:111" ht="58" x14ac:dyDescent="0.35">
      <c r="B2060" s="1" t="s">
        <v>13809</v>
      </c>
      <c r="C2060" s="9">
        <v>44434</v>
      </c>
      <c r="D2060" s="10" t="s">
        <v>13809</v>
      </c>
      <c r="E2060" s="1">
        <v>38</v>
      </c>
      <c r="F2060" s="1" t="s">
        <v>127</v>
      </c>
      <c r="G2060" s="1" t="s">
        <v>13809</v>
      </c>
      <c r="H2060" s="1" t="s">
        <v>13809</v>
      </c>
      <c r="I2060" s="9">
        <v>44433</v>
      </c>
      <c r="J2060" s="2" t="s">
        <v>128</v>
      </c>
      <c r="K2060" s="2" t="s">
        <v>13809</v>
      </c>
      <c r="N2060" s="2" t="s">
        <v>13809</v>
      </c>
      <c r="O2060" s="2" t="s">
        <v>110</v>
      </c>
      <c r="P2060" s="2" t="s">
        <v>111</v>
      </c>
      <c r="S2060" s="2" t="s">
        <v>112</v>
      </c>
      <c r="T2060" s="2" t="s">
        <v>112</v>
      </c>
      <c r="U2060" s="2" t="b">
        <v>1</v>
      </c>
      <c r="V2060" s="2" t="s">
        <v>113</v>
      </c>
      <c r="W2060" s="1" t="s">
        <v>112</v>
      </c>
      <c r="Y2060" s="2" t="s">
        <v>112</v>
      </c>
      <c r="Z2060" s="2" t="s">
        <v>112</v>
      </c>
      <c r="AA2060" s="2" t="s">
        <v>111</v>
      </c>
      <c r="AB2060" s="2">
        <v>1</v>
      </c>
      <c r="AC2060" s="1" t="s">
        <v>111</v>
      </c>
      <c r="AF2060" s="1" t="s">
        <v>111</v>
      </c>
      <c r="AJ2060" s="1" t="s">
        <v>115</v>
      </c>
      <c r="AK2060" s="1" t="s">
        <v>201</v>
      </c>
      <c r="AN2060" s="1" t="s">
        <v>7404</v>
      </c>
      <c r="AO2060" s="1" t="s">
        <v>117</v>
      </c>
      <c r="AS2060" s="1" t="s">
        <v>118</v>
      </c>
      <c r="AU2060" s="1" t="s">
        <v>177</v>
      </c>
      <c r="AX2060" s="1">
        <v>20</v>
      </c>
      <c r="AZ2060" s="1" t="s">
        <v>155</v>
      </c>
      <c r="BA2060" s="1">
        <v>25.3</v>
      </c>
      <c r="BJ2060" s="1" t="s">
        <v>112</v>
      </c>
      <c r="BK2060" s="1" t="s">
        <v>112</v>
      </c>
      <c r="BL2060" s="1" t="s">
        <v>7405</v>
      </c>
      <c r="BU2060" s="34" t="s">
        <v>7406</v>
      </c>
      <c r="BV2060" s="9">
        <v>44446</v>
      </c>
      <c r="BW2060" s="34" t="s">
        <v>14640</v>
      </c>
      <c r="BY2060" s="2" t="s">
        <v>156</v>
      </c>
      <c r="BZ2060" s="2" t="s">
        <v>162</v>
      </c>
      <c r="CA2060" s="2">
        <v>1</v>
      </c>
      <c r="CB2060" s="1" t="s">
        <v>246</v>
      </c>
      <c r="CC2060" s="2" t="s">
        <v>126</v>
      </c>
      <c r="CD2060" s="1" t="b">
        <f t="shared" si="1097"/>
        <v>0</v>
      </c>
      <c r="CE2060" s="1" t="b">
        <f t="shared" si="1098"/>
        <v>0</v>
      </c>
      <c r="CF2060" s="1" t="b">
        <f t="shared" si="1071"/>
        <v>0</v>
      </c>
      <c r="CG2060" s="1" t="b">
        <f t="shared" si="1072"/>
        <v>0</v>
      </c>
      <c r="CH2060" s="1" t="b">
        <f t="shared" si="1073"/>
        <v>0</v>
      </c>
      <c r="CI2060" s="1" t="b">
        <f t="shared" si="1074"/>
        <v>0</v>
      </c>
      <c r="CJ2060" s="1" t="b">
        <f t="shared" si="1075"/>
        <v>0</v>
      </c>
      <c r="CK2060" s="1" t="b">
        <f t="shared" si="1076"/>
        <v>1</v>
      </c>
      <c r="CL2060" s="1" t="b">
        <f t="shared" si="1077"/>
        <v>0</v>
      </c>
      <c r="CM2060" s="1" t="b">
        <f t="shared" si="1078"/>
        <v>0</v>
      </c>
      <c r="CN2060" s="1" t="b">
        <f t="shared" si="1079"/>
        <v>0</v>
      </c>
      <c r="CO2060" s="2" t="b">
        <f t="shared" si="1080"/>
        <v>1</v>
      </c>
      <c r="CP2060" s="2" t="b">
        <f t="shared" si="1081"/>
        <v>1</v>
      </c>
      <c r="CQ2060" s="2" t="b">
        <f t="shared" si="1082"/>
        <v>0</v>
      </c>
      <c r="CR2060" s="6" t="str">
        <f t="shared" si="1083"/>
        <v>Male</v>
      </c>
      <c r="CS2060" s="7">
        <f t="shared" si="1084"/>
        <v>0</v>
      </c>
      <c r="CT2060" s="7">
        <f t="shared" si="1085"/>
        <v>1</v>
      </c>
      <c r="CU2060" s="7">
        <f t="shared" si="1086"/>
        <v>0</v>
      </c>
      <c r="CV2060" s="7">
        <f t="shared" si="1087"/>
        <v>0</v>
      </c>
      <c r="CW2060" s="7">
        <f t="shared" si="1099"/>
        <v>0</v>
      </c>
      <c r="CX2060" s="1" t="b">
        <f t="shared" si="1100"/>
        <v>0</v>
      </c>
      <c r="CY2060" s="1" t="b">
        <f t="shared" si="1101"/>
        <v>1</v>
      </c>
      <c r="DG2060" s="1" t="b">
        <f t="shared" si="1102"/>
        <v>0</v>
      </c>
    </row>
    <row r="2061" spans="2:111" ht="29" x14ac:dyDescent="0.35">
      <c r="B2061" s="1" t="s">
        <v>13809</v>
      </c>
      <c r="C2061" s="9">
        <v>44434</v>
      </c>
      <c r="D2061" s="10" t="s">
        <v>13809</v>
      </c>
      <c r="E2061" s="1">
        <v>14</v>
      </c>
      <c r="F2061" s="1" t="s">
        <v>127</v>
      </c>
      <c r="G2061" s="1" t="s">
        <v>13809</v>
      </c>
      <c r="H2061" s="1" t="s">
        <v>13809</v>
      </c>
      <c r="I2061" s="9">
        <v>44343</v>
      </c>
      <c r="J2061" s="2" t="s">
        <v>109</v>
      </c>
      <c r="K2061" s="2" t="s">
        <v>13809</v>
      </c>
      <c r="L2061" s="9">
        <v>44364</v>
      </c>
      <c r="M2061" s="2" t="s">
        <v>109</v>
      </c>
      <c r="N2061" s="2" t="s">
        <v>13809</v>
      </c>
      <c r="O2061" s="2" t="s">
        <v>110</v>
      </c>
      <c r="P2061" s="2" t="s">
        <v>111</v>
      </c>
      <c r="S2061" s="2" t="s">
        <v>112</v>
      </c>
      <c r="T2061" s="2" t="s">
        <v>111</v>
      </c>
      <c r="U2061" s="2" t="b">
        <v>1</v>
      </c>
      <c r="V2061" s="2" t="s">
        <v>113</v>
      </c>
      <c r="W2061" s="1" t="s">
        <v>112</v>
      </c>
      <c r="X2061" s="1" t="s">
        <v>114</v>
      </c>
      <c r="Y2061" s="2" t="s">
        <v>112</v>
      </c>
      <c r="Z2061" s="2" t="s">
        <v>111</v>
      </c>
      <c r="AA2061" s="2" t="s">
        <v>112</v>
      </c>
      <c r="AB2061" s="2">
        <v>1</v>
      </c>
      <c r="AC2061" s="1" t="s">
        <v>111</v>
      </c>
      <c r="AF2061" s="1" t="s">
        <v>111</v>
      </c>
      <c r="AK2061" s="1" t="s">
        <v>129</v>
      </c>
      <c r="AO2061" s="1" t="s">
        <v>117</v>
      </c>
      <c r="AS2061" s="1" t="s">
        <v>118</v>
      </c>
      <c r="AU2061" s="1" t="s">
        <v>132</v>
      </c>
      <c r="AZ2061" s="1" t="s">
        <v>402</v>
      </c>
      <c r="BA2061" s="1" t="s">
        <v>7407</v>
      </c>
      <c r="BE2061" s="1" t="s">
        <v>7408</v>
      </c>
      <c r="BJ2061" s="1" t="s">
        <v>112</v>
      </c>
      <c r="BK2061" s="1" t="s">
        <v>112</v>
      </c>
      <c r="BL2061" s="1" t="s">
        <v>142</v>
      </c>
      <c r="BQ2061" s="1" t="s">
        <v>121</v>
      </c>
      <c r="BR2061" s="1" t="s">
        <v>122</v>
      </c>
      <c r="BS2061" s="1" t="s">
        <v>112</v>
      </c>
      <c r="BU2061" s="34" t="s">
        <v>122</v>
      </c>
      <c r="BV2061" s="9">
        <v>44542</v>
      </c>
      <c r="BW2061" s="34" t="s">
        <v>14641</v>
      </c>
      <c r="BY2061" s="2" t="s">
        <v>123</v>
      </c>
      <c r="BZ2061" s="2" t="s">
        <v>124</v>
      </c>
      <c r="CA2061" s="2">
        <v>2</v>
      </c>
      <c r="CB2061" s="1" t="s">
        <v>5841</v>
      </c>
      <c r="CC2061" s="2" t="s">
        <v>126</v>
      </c>
      <c r="CD2061" s="1" t="b">
        <f t="shared" si="1097"/>
        <v>1</v>
      </c>
      <c r="CE2061" s="1" t="b">
        <f t="shared" si="1098"/>
        <v>1</v>
      </c>
      <c r="CF2061" s="1" t="b">
        <f t="shared" si="1071"/>
        <v>0</v>
      </c>
      <c r="CG2061" s="1" t="b">
        <f t="shared" si="1072"/>
        <v>1</v>
      </c>
      <c r="CH2061" s="1" t="b">
        <f t="shared" si="1073"/>
        <v>0</v>
      </c>
      <c r="CI2061" s="1" t="b">
        <f t="shared" si="1074"/>
        <v>0</v>
      </c>
      <c r="CJ2061" s="1" t="b">
        <f t="shared" si="1075"/>
        <v>0</v>
      </c>
      <c r="CK2061" s="1" t="b">
        <f t="shared" si="1076"/>
        <v>0</v>
      </c>
      <c r="CL2061" s="1" t="b">
        <f t="shared" si="1077"/>
        <v>0</v>
      </c>
      <c r="CM2061" s="1" t="b">
        <f t="shared" si="1078"/>
        <v>0</v>
      </c>
      <c r="CN2061" s="1" t="b">
        <f t="shared" si="1079"/>
        <v>0</v>
      </c>
      <c r="CO2061" s="2" t="b">
        <f t="shared" si="1080"/>
        <v>1</v>
      </c>
      <c r="CP2061" s="2" t="b">
        <f t="shared" si="1081"/>
        <v>1</v>
      </c>
      <c r="CQ2061" s="2" t="b">
        <f t="shared" si="1082"/>
        <v>0</v>
      </c>
      <c r="CR2061" s="6" t="str">
        <f t="shared" si="1083"/>
        <v>Male</v>
      </c>
      <c r="CS2061" s="7">
        <f t="shared" si="1084"/>
        <v>1</v>
      </c>
      <c r="CT2061" s="7">
        <f t="shared" si="1085"/>
        <v>0</v>
      </c>
      <c r="CU2061" s="7">
        <f t="shared" si="1086"/>
        <v>0</v>
      </c>
      <c r="CV2061" s="7">
        <f t="shared" si="1087"/>
        <v>1</v>
      </c>
      <c r="CW2061" s="7">
        <f t="shared" si="1099"/>
        <v>0</v>
      </c>
      <c r="CX2061" s="1" t="b">
        <f t="shared" si="1100"/>
        <v>1</v>
      </c>
      <c r="CY2061" s="1" t="b">
        <f t="shared" si="1101"/>
        <v>0</v>
      </c>
      <c r="DG2061" s="1" t="b">
        <f t="shared" si="1102"/>
        <v>1</v>
      </c>
    </row>
    <row r="2062" spans="2:111" ht="116" x14ac:dyDescent="0.35">
      <c r="B2062" s="1" t="s">
        <v>13809</v>
      </c>
      <c r="C2062" s="9">
        <v>44434</v>
      </c>
      <c r="D2062" s="10" t="s">
        <v>13809</v>
      </c>
      <c r="E2062" s="1">
        <v>69</v>
      </c>
      <c r="F2062" s="1" t="s">
        <v>127</v>
      </c>
      <c r="G2062" s="1" t="s">
        <v>13809</v>
      </c>
      <c r="H2062" s="1" t="s">
        <v>13809</v>
      </c>
      <c r="J2062" s="2" t="s">
        <v>163</v>
      </c>
      <c r="K2062" s="2" t="s">
        <v>13809</v>
      </c>
      <c r="L2062" s="9">
        <v>44427</v>
      </c>
      <c r="M2062" s="2" t="s">
        <v>128</v>
      </c>
      <c r="N2062" s="2" t="s">
        <v>13809</v>
      </c>
      <c r="O2062" s="2" t="s">
        <v>110</v>
      </c>
      <c r="P2062" s="2" t="s">
        <v>111</v>
      </c>
      <c r="S2062" s="2" t="s">
        <v>111</v>
      </c>
      <c r="T2062" s="2" t="s">
        <v>112</v>
      </c>
      <c r="U2062" s="2" t="b">
        <v>1</v>
      </c>
      <c r="V2062" s="2" t="s">
        <v>113</v>
      </c>
      <c r="W2062" s="1" t="s">
        <v>112</v>
      </c>
      <c r="X2062" s="1" t="s">
        <v>138</v>
      </c>
      <c r="Y2062" s="2" t="s">
        <v>112</v>
      </c>
      <c r="Z2062" s="2" t="s">
        <v>111</v>
      </c>
      <c r="AA2062" s="2" t="s">
        <v>112</v>
      </c>
      <c r="AB2062" s="2">
        <v>6</v>
      </c>
      <c r="AC2062" s="1" t="s">
        <v>111</v>
      </c>
      <c r="AF2062" s="1" t="s">
        <v>111</v>
      </c>
      <c r="AH2062" s="1" t="s">
        <v>193</v>
      </c>
      <c r="AI2062" s="1" t="s">
        <v>7409</v>
      </c>
      <c r="AJ2062" s="1" t="s">
        <v>115</v>
      </c>
      <c r="AK2062" s="1" t="s">
        <v>129</v>
      </c>
      <c r="AO2062" s="1" t="s">
        <v>117</v>
      </c>
      <c r="AU2062" s="1" t="s">
        <v>238</v>
      </c>
      <c r="AX2062" s="1">
        <v>45</v>
      </c>
      <c r="AZ2062" s="1" t="s">
        <v>120</v>
      </c>
      <c r="BA2062" s="1">
        <v>0.03</v>
      </c>
      <c r="BG2062" s="1" t="s">
        <v>7410</v>
      </c>
      <c r="BH2062" s="1" t="s">
        <v>7411</v>
      </c>
      <c r="BJ2062" s="1" t="s">
        <v>112</v>
      </c>
      <c r="BQ2062" s="1" t="s">
        <v>121</v>
      </c>
      <c r="BR2062" s="1" t="s">
        <v>122</v>
      </c>
      <c r="BU2062" s="34" t="s">
        <v>7412</v>
      </c>
      <c r="BV2062" s="9">
        <v>44530</v>
      </c>
      <c r="BW2062" s="34" t="s">
        <v>7413</v>
      </c>
      <c r="BX2062" s="2" t="s">
        <v>111</v>
      </c>
      <c r="BY2062" s="2" t="s">
        <v>174</v>
      </c>
      <c r="BZ2062" s="2" t="s">
        <v>124</v>
      </c>
      <c r="CA2062" s="2">
        <v>2</v>
      </c>
      <c r="CB2062" s="1" t="s">
        <v>1076</v>
      </c>
      <c r="CC2062" s="2" t="s">
        <v>126</v>
      </c>
      <c r="CD2062" s="1" t="b">
        <f t="shared" si="1097"/>
        <v>0</v>
      </c>
      <c r="CE2062" s="1" t="b">
        <f t="shared" si="1098"/>
        <v>0</v>
      </c>
      <c r="CF2062" s="1" t="b">
        <f t="shared" si="1071"/>
        <v>0</v>
      </c>
      <c r="CG2062" s="1" t="b">
        <f t="shared" si="1072"/>
        <v>0</v>
      </c>
      <c r="CH2062" s="1" t="b">
        <f t="shared" si="1073"/>
        <v>0</v>
      </c>
      <c r="CI2062" s="1" t="b">
        <f t="shared" si="1074"/>
        <v>0</v>
      </c>
      <c r="CJ2062" s="1" t="b">
        <f t="shared" si="1075"/>
        <v>0</v>
      </c>
      <c r="CK2062" s="1" t="b">
        <f t="shared" si="1076"/>
        <v>0</v>
      </c>
      <c r="CL2062" s="1" t="b">
        <f t="shared" si="1077"/>
        <v>0</v>
      </c>
      <c r="CM2062" s="1" t="b">
        <f t="shared" si="1078"/>
        <v>0</v>
      </c>
      <c r="CN2062" s="1" t="b">
        <f t="shared" si="1079"/>
        <v>1</v>
      </c>
      <c r="CO2062" s="2" t="b">
        <f t="shared" si="1080"/>
        <v>1</v>
      </c>
      <c r="CP2062" s="2" t="b">
        <f t="shared" si="1081"/>
        <v>1</v>
      </c>
      <c r="CQ2062" s="2" t="b">
        <f t="shared" si="1082"/>
        <v>0</v>
      </c>
      <c r="CR2062" s="6" t="str">
        <f t="shared" si="1083"/>
        <v>Male</v>
      </c>
      <c r="CS2062" s="7">
        <f t="shared" si="1084"/>
        <v>0</v>
      </c>
      <c r="CT2062" s="7">
        <f t="shared" si="1085"/>
        <v>0</v>
      </c>
      <c r="CU2062" s="7">
        <f t="shared" si="1086"/>
        <v>0</v>
      </c>
      <c r="CV2062" s="7">
        <f t="shared" si="1087"/>
        <v>0</v>
      </c>
      <c r="CW2062" s="7">
        <f t="shared" si="1099"/>
        <v>1</v>
      </c>
      <c r="CX2062" s="1" t="b">
        <f t="shared" si="1100"/>
        <v>0</v>
      </c>
      <c r="CY2062" s="1" t="b">
        <f t="shared" si="1101"/>
        <v>0</v>
      </c>
      <c r="DG2062" s="1" t="b">
        <f t="shared" si="1102"/>
        <v>0</v>
      </c>
    </row>
    <row r="2063" spans="2:111" ht="43.5" x14ac:dyDescent="0.35">
      <c r="B2063" s="1" t="s">
        <v>13809</v>
      </c>
      <c r="C2063" s="9">
        <v>44435</v>
      </c>
      <c r="D2063" s="10" t="s">
        <v>13809</v>
      </c>
      <c r="E2063" s="1">
        <v>44</v>
      </c>
      <c r="F2063" s="1" t="s">
        <v>108</v>
      </c>
      <c r="G2063" s="1" t="s">
        <v>13809</v>
      </c>
      <c r="H2063" s="1" t="s">
        <v>13809</v>
      </c>
      <c r="I2063" s="2" t="s">
        <v>183</v>
      </c>
      <c r="J2063" s="2" t="s">
        <v>109</v>
      </c>
      <c r="K2063" s="2" t="s">
        <v>13809</v>
      </c>
      <c r="L2063" s="9">
        <v>44246</v>
      </c>
      <c r="M2063" s="2" t="s">
        <v>109</v>
      </c>
      <c r="N2063" s="2" t="s">
        <v>13809</v>
      </c>
      <c r="O2063" s="2" t="s">
        <v>110</v>
      </c>
      <c r="P2063" s="2" t="s">
        <v>111</v>
      </c>
      <c r="S2063" s="2" t="s">
        <v>112</v>
      </c>
      <c r="T2063" s="2" t="s">
        <v>111</v>
      </c>
      <c r="U2063" s="2" t="b">
        <f>OR(S2063="yes",T2063="yes")</f>
        <v>1</v>
      </c>
      <c r="V2063" s="2" t="s">
        <v>126</v>
      </c>
      <c r="BU2063" s="34" t="s">
        <v>7414</v>
      </c>
      <c r="BZ2063" s="2" t="s">
        <v>162</v>
      </c>
      <c r="CA2063" s="2">
        <v>2</v>
      </c>
      <c r="CB2063" s="1" t="s">
        <v>505</v>
      </c>
      <c r="CD2063" s="1" t="b">
        <f t="shared" si="1097"/>
        <v>0</v>
      </c>
      <c r="CE2063" s="1" t="b">
        <f t="shared" si="1098"/>
        <v>0</v>
      </c>
      <c r="CF2063" s="1" t="b">
        <f t="shared" si="1071"/>
        <v>0</v>
      </c>
      <c r="CG2063" s="1" t="b">
        <f t="shared" si="1072"/>
        <v>0</v>
      </c>
      <c r="CH2063" s="1" t="b">
        <f t="shared" si="1073"/>
        <v>0</v>
      </c>
      <c r="CI2063" s="1" t="b">
        <f t="shared" si="1074"/>
        <v>0</v>
      </c>
      <c r="CJ2063" s="1" t="b">
        <f t="shared" si="1075"/>
        <v>0</v>
      </c>
      <c r="CK2063" s="1" t="b">
        <f t="shared" si="1076"/>
        <v>0</v>
      </c>
      <c r="CL2063" s="1" t="b">
        <f t="shared" si="1077"/>
        <v>1</v>
      </c>
      <c r="CM2063" s="1" t="b">
        <f t="shared" si="1078"/>
        <v>0</v>
      </c>
      <c r="CN2063" s="1" t="b">
        <f t="shared" si="1079"/>
        <v>0</v>
      </c>
      <c r="CO2063" s="2" t="b">
        <f t="shared" si="1080"/>
        <v>0</v>
      </c>
      <c r="CP2063" s="2" t="b">
        <f t="shared" si="1081"/>
        <v>0</v>
      </c>
      <c r="CQ2063" s="2" t="b">
        <f t="shared" si="1082"/>
        <v>0</v>
      </c>
      <c r="CR2063" s="6" t="str">
        <f t="shared" si="1083"/>
        <v>Female</v>
      </c>
      <c r="CS2063" s="7">
        <f t="shared" si="1084"/>
        <v>1</v>
      </c>
      <c r="CT2063" s="7">
        <f t="shared" si="1085"/>
        <v>0</v>
      </c>
      <c r="CU2063" s="7">
        <f t="shared" si="1086"/>
        <v>0</v>
      </c>
      <c r="CV2063" s="7">
        <f t="shared" si="1087"/>
        <v>1</v>
      </c>
      <c r="CW2063" s="7">
        <f t="shared" si="1099"/>
        <v>0</v>
      </c>
      <c r="CX2063" s="1" t="b">
        <f t="shared" si="1100"/>
        <v>0</v>
      </c>
      <c r="CY2063" s="1" t="b">
        <f t="shared" si="1101"/>
        <v>0</v>
      </c>
      <c r="DG2063" s="1" t="b">
        <f t="shared" si="1102"/>
        <v>0</v>
      </c>
    </row>
    <row r="2064" spans="2:111" ht="43.5" x14ac:dyDescent="0.35">
      <c r="B2064" s="1" t="s">
        <v>13809</v>
      </c>
      <c r="C2064" s="9">
        <v>44435</v>
      </c>
      <c r="D2064" s="10" t="s">
        <v>13809</v>
      </c>
      <c r="E2064" s="1">
        <v>43</v>
      </c>
      <c r="F2064" s="1" t="s">
        <v>108</v>
      </c>
      <c r="G2064" s="1" t="s">
        <v>13809</v>
      </c>
      <c r="H2064" s="1" t="s">
        <v>13809</v>
      </c>
      <c r="J2064" s="2" t="s">
        <v>109</v>
      </c>
      <c r="K2064" s="2" t="s">
        <v>13809</v>
      </c>
      <c r="L2064" s="9">
        <v>44411</v>
      </c>
      <c r="M2064" s="2" t="s">
        <v>109</v>
      </c>
      <c r="N2064" s="2" t="s">
        <v>13809</v>
      </c>
      <c r="O2064" s="2" t="s">
        <v>110</v>
      </c>
      <c r="P2064" s="2" t="s">
        <v>111</v>
      </c>
      <c r="S2064" s="2" t="s">
        <v>111</v>
      </c>
      <c r="T2064" s="2" t="s">
        <v>112</v>
      </c>
      <c r="U2064" s="2" t="b">
        <v>1</v>
      </c>
      <c r="V2064" s="2" t="s">
        <v>126</v>
      </c>
      <c r="W2064" s="1" t="s">
        <v>111</v>
      </c>
      <c r="Y2064" s="2" t="s">
        <v>112</v>
      </c>
      <c r="Z2064" s="2" t="s">
        <v>111</v>
      </c>
      <c r="AA2064" s="2" t="s">
        <v>112</v>
      </c>
      <c r="AB2064" s="2">
        <v>1</v>
      </c>
      <c r="AC2064" s="1" t="s">
        <v>111</v>
      </c>
      <c r="AF2064" s="1" t="s">
        <v>111</v>
      </c>
      <c r="AJ2064" s="1" t="s">
        <v>115</v>
      </c>
      <c r="AK2064" s="1" t="s">
        <v>150</v>
      </c>
      <c r="AO2064" s="1" t="s">
        <v>117</v>
      </c>
      <c r="AU2064" s="1" t="s">
        <v>132</v>
      </c>
      <c r="AZ2064" s="1" t="s">
        <v>310</v>
      </c>
      <c r="BA2064" s="1">
        <v>0.02</v>
      </c>
      <c r="BE2064" s="1">
        <v>156</v>
      </c>
      <c r="BG2064" s="1" t="s">
        <v>3615</v>
      </c>
      <c r="BJ2064" s="1" t="s">
        <v>111</v>
      </c>
      <c r="BN2064" s="1" t="s">
        <v>111</v>
      </c>
      <c r="BQ2064" s="1" t="s">
        <v>121</v>
      </c>
      <c r="BR2064" s="1" t="s">
        <v>122</v>
      </c>
      <c r="BS2064" s="1" t="s">
        <v>112</v>
      </c>
      <c r="BU2064" s="34" t="s">
        <v>7415</v>
      </c>
      <c r="BV2064" s="9">
        <v>44435</v>
      </c>
      <c r="BW2064" s="34" t="s">
        <v>14642</v>
      </c>
      <c r="BX2064" s="2" t="s">
        <v>111</v>
      </c>
      <c r="BY2064" s="2" t="s">
        <v>153</v>
      </c>
      <c r="BZ2064" s="2" t="s">
        <v>124</v>
      </c>
      <c r="CA2064" s="2">
        <v>2</v>
      </c>
      <c r="CB2064" s="1" t="s">
        <v>290</v>
      </c>
      <c r="CD2064" s="1" t="b">
        <f t="shared" si="1097"/>
        <v>0</v>
      </c>
      <c r="CE2064" s="1" t="b">
        <f t="shared" si="1098"/>
        <v>0</v>
      </c>
      <c r="CF2064" s="1" t="b">
        <f t="shared" si="1071"/>
        <v>0</v>
      </c>
      <c r="CG2064" s="1" t="b">
        <f t="shared" si="1072"/>
        <v>0</v>
      </c>
      <c r="CH2064" s="1" t="b">
        <f t="shared" si="1073"/>
        <v>0</v>
      </c>
      <c r="CI2064" s="1" t="b">
        <f t="shared" si="1074"/>
        <v>0</v>
      </c>
      <c r="CJ2064" s="1" t="b">
        <f t="shared" si="1075"/>
        <v>0</v>
      </c>
      <c r="CK2064" s="1" t="b">
        <f t="shared" si="1076"/>
        <v>0</v>
      </c>
      <c r="CL2064" s="1" t="b">
        <f t="shared" si="1077"/>
        <v>1</v>
      </c>
      <c r="CM2064" s="1" t="b">
        <f t="shared" si="1078"/>
        <v>0</v>
      </c>
      <c r="CN2064" s="1" t="b">
        <f t="shared" si="1079"/>
        <v>0</v>
      </c>
      <c r="CO2064" s="2" t="b">
        <f t="shared" si="1080"/>
        <v>1</v>
      </c>
      <c r="CP2064" s="2" t="b">
        <f t="shared" si="1081"/>
        <v>1</v>
      </c>
      <c r="CQ2064" s="2" t="b">
        <f t="shared" si="1082"/>
        <v>0</v>
      </c>
      <c r="CR2064" s="6" t="str">
        <f t="shared" si="1083"/>
        <v>Female</v>
      </c>
      <c r="CS2064" s="7">
        <f t="shared" si="1084"/>
        <v>1</v>
      </c>
      <c r="CT2064" s="7">
        <f t="shared" si="1085"/>
        <v>0</v>
      </c>
      <c r="CU2064" s="7">
        <f t="shared" si="1086"/>
        <v>0</v>
      </c>
      <c r="CV2064" s="7">
        <f t="shared" si="1087"/>
        <v>1</v>
      </c>
      <c r="CW2064" s="7">
        <f t="shared" si="1099"/>
        <v>0</v>
      </c>
      <c r="CX2064" s="1" t="b">
        <f t="shared" si="1100"/>
        <v>0</v>
      </c>
      <c r="CY2064" s="1" t="b">
        <f t="shared" si="1101"/>
        <v>0</v>
      </c>
      <c r="DG2064" s="1" t="b">
        <f t="shared" si="1102"/>
        <v>0</v>
      </c>
    </row>
    <row r="2065" spans="2:111" ht="275.5" x14ac:dyDescent="0.35">
      <c r="B2065" s="1" t="s">
        <v>13809</v>
      </c>
      <c r="C2065" s="9">
        <v>44470</v>
      </c>
      <c r="D2065" s="10" t="s">
        <v>13809</v>
      </c>
      <c r="E2065" s="1">
        <v>40</v>
      </c>
      <c r="F2065" s="1" t="s">
        <v>108</v>
      </c>
      <c r="G2065" s="1" t="s">
        <v>13809</v>
      </c>
      <c r="H2065" s="1" t="s">
        <v>13809</v>
      </c>
      <c r="I2065" s="9">
        <v>44433</v>
      </c>
      <c r="J2065" s="2" t="s">
        <v>128</v>
      </c>
      <c r="K2065" s="2" t="s">
        <v>13809</v>
      </c>
      <c r="M2065" s="2" t="s">
        <v>163</v>
      </c>
      <c r="N2065" s="2" t="s">
        <v>13809</v>
      </c>
      <c r="O2065" s="2" t="s">
        <v>110</v>
      </c>
      <c r="P2065" s="2" t="s">
        <v>111</v>
      </c>
      <c r="S2065" s="2" t="s">
        <v>112</v>
      </c>
      <c r="T2065" s="2" t="s">
        <v>112</v>
      </c>
      <c r="U2065" s="2" t="b">
        <v>1</v>
      </c>
      <c r="V2065" s="2" t="s">
        <v>113</v>
      </c>
      <c r="AK2065" s="1" t="s">
        <v>242</v>
      </c>
      <c r="AO2065" s="1" t="s">
        <v>117</v>
      </c>
      <c r="AU2065" s="1" t="s">
        <v>197</v>
      </c>
      <c r="AZ2065" s="1" t="s">
        <v>155</v>
      </c>
      <c r="BA2065" s="1">
        <v>3</v>
      </c>
      <c r="BJ2065" s="1" t="s">
        <v>111</v>
      </c>
      <c r="BN2065" s="1" t="s">
        <v>112</v>
      </c>
      <c r="BO2065" s="1" t="s">
        <v>148</v>
      </c>
      <c r="BP2065" s="1" t="s">
        <v>7416</v>
      </c>
      <c r="BQ2065" s="1" t="s">
        <v>121</v>
      </c>
      <c r="BR2065" s="1" t="s">
        <v>122</v>
      </c>
      <c r="BS2065" s="1" t="s">
        <v>112</v>
      </c>
      <c r="BU2065" s="34" t="s">
        <v>13941</v>
      </c>
      <c r="BV2065" s="9">
        <v>44474</v>
      </c>
      <c r="BW2065" s="34" t="s">
        <v>14643</v>
      </c>
      <c r="BY2065" s="2" t="s">
        <v>174</v>
      </c>
      <c r="BZ2065" s="2" t="s">
        <v>124</v>
      </c>
      <c r="CA2065" s="2">
        <v>1</v>
      </c>
      <c r="CB2065" s="1" t="s">
        <v>2768</v>
      </c>
      <c r="CC2065" s="2" t="s">
        <v>126</v>
      </c>
      <c r="CD2065" s="1" t="b">
        <v>0</v>
      </c>
      <c r="CE2065" s="1" t="b">
        <f t="shared" si="1098"/>
        <v>0</v>
      </c>
      <c r="CF2065" s="1" t="b">
        <f t="shared" si="1071"/>
        <v>0</v>
      </c>
      <c r="CG2065" s="1" t="b">
        <f t="shared" si="1072"/>
        <v>0</v>
      </c>
      <c r="CH2065" s="1" t="b">
        <f t="shared" si="1073"/>
        <v>0</v>
      </c>
      <c r="CI2065" s="1" t="b">
        <f t="shared" si="1074"/>
        <v>0</v>
      </c>
      <c r="CJ2065" s="1" t="b">
        <f t="shared" si="1075"/>
        <v>0</v>
      </c>
      <c r="CK2065" s="1" t="b">
        <f t="shared" si="1076"/>
        <v>0</v>
      </c>
      <c r="CL2065" s="1" t="b">
        <f t="shared" si="1077"/>
        <v>1</v>
      </c>
      <c r="CM2065" s="1" t="b">
        <f t="shared" si="1078"/>
        <v>0</v>
      </c>
      <c r="CN2065" s="1" t="b">
        <f t="shared" si="1079"/>
        <v>0</v>
      </c>
      <c r="CO2065" s="2" t="b">
        <f t="shared" si="1080"/>
        <v>0</v>
      </c>
      <c r="CP2065" s="2" t="b">
        <f t="shared" si="1081"/>
        <v>0</v>
      </c>
      <c r="CQ2065" s="2" t="b">
        <f t="shared" si="1082"/>
        <v>0</v>
      </c>
      <c r="CR2065" s="6" t="str">
        <f t="shared" si="1083"/>
        <v>Female</v>
      </c>
      <c r="CS2065" s="7">
        <f t="shared" si="1084"/>
        <v>0</v>
      </c>
      <c r="CT2065" s="7">
        <f t="shared" si="1085"/>
        <v>1</v>
      </c>
      <c r="CU2065" s="7">
        <f t="shared" si="1086"/>
        <v>0</v>
      </c>
      <c r="CV2065" s="7">
        <f t="shared" si="1087"/>
        <v>0</v>
      </c>
      <c r="CW2065" s="7">
        <f t="shared" si="1099"/>
        <v>0</v>
      </c>
      <c r="CX2065" s="1" t="b">
        <f t="shared" si="1100"/>
        <v>0</v>
      </c>
      <c r="CY2065" s="1" t="b">
        <f t="shared" si="1101"/>
        <v>1</v>
      </c>
      <c r="DG2065" s="1" t="b">
        <f t="shared" si="1102"/>
        <v>0</v>
      </c>
    </row>
    <row r="2066" spans="2:111" ht="43.5" x14ac:dyDescent="0.35">
      <c r="B2066" s="1" t="s">
        <v>13809</v>
      </c>
      <c r="C2066" s="9">
        <v>44435</v>
      </c>
      <c r="D2066" s="10" t="s">
        <v>13809</v>
      </c>
      <c r="E2066" s="1">
        <v>24</v>
      </c>
      <c r="F2066" s="1" t="s">
        <v>108</v>
      </c>
      <c r="G2066" s="1" t="s">
        <v>13809</v>
      </c>
      <c r="H2066" s="1" t="s">
        <v>13809</v>
      </c>
      <c r="I2066" s="2" t="s">
        <v>183</v>
      </c>
      <c r="J2066" s="2" t="s">
        <v>163</v>
      </c>
      <c r="K2066" s="2" t="s">
        <v>13809</v>
      </c>
      <c r="L2066" s="9">
        <v>44430</v>
      </c>
      <c r="M2066" s="2" t="s">
        <v>109</v>
      </c>
      <c r="N2066" s="2" t="s">
        <v>13809</v>
      </c>
      <c r="O2066" s="2" t="s">
        <v>110</v>
      </c>
      <c r="P2066" s="2" t="s">
        <v>111</v>
      </c>
      <c r="S2066" s="2" t="s">
        <v>112</v>
      </c>
      <c r="T2066" s="2" t="s">
        <v>111</v>
      </c>
      <c r="U2066" s="2" t="b">
        <f>OR(S2066="yes",T2066="yes")</f>
        <v>1</v>
      </c>
      <c r="V2066" s="2" t="s">
        <v>113</v>
      </c>
      <c r="W2066" s="1" t="s">
        <v>112</v>
      </c>
      <c r="X2066" s="1" t="s">
        <v>114</v>
      </c>
      <c r="Y2066" s="2" t="s">
        <v>112</v>
      </c>
      <c r="Z2066" s="2" t="s">
        <v>111</v>
      </c>
      <c r="AA2066" s="2" t="s">
        <v>112</v>
      </c>
      <c r="AB2066" s="2">
        <v>3</v>
      </c>
      <c r="AC2066" s="1" t="s">
        <v>111</v>
      </c>
      <c r="AF2066" s="1" t="s">
        <v>111</v>
      </c>
      <c r="AJ2066" s="1" t="s">
        <v>115</v>
      </c>
      <c r="AK2066" s="1" t="s">
        <v>201</v>
      </c>
      <c r="AN2066" s="1" t="s">
        <v>266</v>
      </c>
      <c r="AO2066" s="1" t="s">
        <v>117</v>
      </c>
      <c r="AU2066" s="1" t="s">
        <v>132</v>
      </c>
      <c r="AZ2066" s="1" t="s">
        <v>198</v>
      </c>
      <c r="BA2066" s="1" t="s">
        <v>7417</v>
      </c>
      <c r="BF2066" s="1" t="s">
        <v>7418</v>
      </c>
      <c r="BG2066" s="1" t="s">
        <v>7419</v>
      </c>
      <c r="BH2066" s="1" t="s">
        <v>1120</v>
      </c>
      <c r="BJ2066" s="1" t="s">
        <v>112</v>
      </c>
      <c r="BK2066" s="1" t="s">
        <v>112</v>
      </c>
      <c r="BL2066" s="1" t="s">
        <v>268</v>
      </c>
      <c r="BM2066" s="1" t="s">
        <v>7420</v>
      </c>
      <c r="BQ2066" s="1" t="s">
        <v>121</v>
      </c>
      <c r="BR2066" s="1" t="s">
        <v>122</v>
      </c>
      <c r="BU2066" s="34" t="s">
        <v>7421</v>
      </c>
      <c r="BV2066" s="9">
        <v>44585</v>
      </c>
      <c r="BW2066" s="34" t="s">
        <v>7422</v>
      </c>
      <c r="BX2066" s="2" t="s">
        <v>111</v>
      </c>
      <c r="BY2066" s="2" t="s">
        <v>156</v>
      </c>
      <c r="BZ2066" s="2" t="s">
        <v>124</v>
      </c>
      <c r="CA2066" s="2">
        <v>2</v>
      </c>
      <c r="CB2066" s="1" t="s">
        <v>6546</v>
      </c>
      <c r="CC2066" s="2" t="s">
        <v>126</v>
      </c>
      <c r="CD2066" s="1" t="b">
        <f t="shared" ref="CD2066:CD2097" si="1103">AND(E2066&lt;30,NOT(E2066="."),NOT(E2066=""))</f>
        <v>1</v>
      </c>
      <c r="CE2066" s="1" t="b">
        <f t="shared" si="1098"/>
        <v>0</v>
      </c>
      <c r="CF2066" s="1" t="b">
        <f t="shared" si="1071"/>
        <v>0</v>
      </c>
      <c r="CG2066" s="1" t="b">
        <f t="shared" si="1072"/>
        <v>0</v>
      </c>
      <c r="CH2066" s="1" t="b">
        <f t="shared" si="1073"/>
        <v>0</v>
      </c>
      <c r="CI2066" s="1" t="b">
        <f t="shared" si="1074"/>
        <v>1</v>
      </c>
      <c r="CJ2066" s="1" t="b">
        <f t="shared" si="1075"/>
        <v>0</v>
      </c>
      <c r="CK2066" s="1" t="b">
        <f t="shared" si="1076"/>
        <v>0</v>
      </c>
      <c r="CL2066" s="1" t="b">
        <f t="shared" si="1077"/>
        <v>0</v>
      </c>
      <c r="CM2066" s="1" t="b">
        <f t="shared" si="1078"/>
        <v>0</v>
      </c>
      <c r="CN2066" s="1" t="b">
        <f t="shared" si="1079"/>
        <v>0</v>
      </c>
      <c r="CO2066" s="2" t="b">
        <f t="shared" si="1080"/>
        <v>1</v>
      </c>
      <c r="CP2066" s="2" t="b">
        <f t="shared" si="1081"/>
        <v>1</v>
      </c>
      <c r="CQ2066" s="2" t="b">
        <f t="shared" si="1082"/>
        <v>0</v>
      </c>
      <c r="CR2066" s="6" t="str">
        <f t="shared" si="1083"/>
        <v>Female</v>
      </c>
      <c r="CS2066" s="7">
        <f t="shared" si="1084"/>
        <v>0</v>
      </c>
      <c r="CT2066" s="7">
        <f t="shared" si="1085"/>
        <v>0</v>
      </c>
      <c r="CU2066" s="7">
        <f t="shared" si="1086"/>
        <v>0</v>
      </c>
      <c r="CV2066" s="7">
        <f t="shared" si="1087"/>
        <v>1</v>
      </c>
      <c r="CW2066" s="7">
        <f t="shared" si="1099"/>
        <v>0</v>
      </c>
      <c r="CX2066" s="1" t="b">
        <f t="shared" si="1100"/>
        <v>1</v>
      </c>
      <c r="CY2066" s="1" t="b">
        <f t="shared" si="1101"/>
        <v>1</v>
      </c>
      <c r="DG2066" s="1" t="b">
        <f t="shared" si="1102"/>
        <v>0</v>
      </c>
    </row>
    <row r="2067" spans="2:111" ht="130.5" x14ac:dyDescent="0.35">
      <c r="B2067" s="1" t="s">
        <v>13809</v>
      </c>
      <c r="C2067" s="9">
        <v>44435</v>
      </c>
      <c r="D2067" s="10" t="s">
        <v>13809</v>
      </c>
      <c r="E2067" s="1">
        <v>18</v>
      </c>
      <c r="F2067" s="1" t="s">
        <v>108</v>
      </c>
      <c r="G2067" s="1" t="s">
        <v>13809</v>
      </c>
      <c r="H2067" s="1" t="s">
        <v>13809</v>
      </c>
      <c r="I2067" s="9">
        <v>44314</v>
      </c>
      <c r="J2067" s="2" t="s">
        <v>128</v>
      </c>
      <c r="K2067" s="2" t="s">
        <v>13809</v>
      </c>
      <c r="L2067" s="9">
        <v>44344</v>
      </c>
      <c r="M2067" s="2" t="s">
        <v>128</v>
      </c>
      <c r="N2067" s="2" t="s">
        <v>13809</v>
      </c>
      <c r="O2067" s="2" t="s">
        <v>110</v>
      </c>
      <c r="P2067" s="2" t="s">
        <v>111</v>
      </c>
      <c r="S2067" s="2" t="s">
        <v>112</v>
      </c>
      <c r="T2067" s="2" t="s">
        <v>111</v>
      </c>
      <c r="U2067" s="2" t="b">
        <f>OR(S2067="yes",T2067="yes")</f>
        <v>1</v>
      </c>
      <c r="V2067" s="2" t="s">
        <v>126</v>
      </c>
      <c r="Y2067" s="2" t="s">
        <v>111</v>
      </c>
      <c r="AF2067" s="1" t="s">
        <v>111</v>
      </c>
      <c r="AH2067" s="1" t="s">
        <v>193</v>
      </c>
      <c r="AI2067" s="1" t="s">
        <v>7423</v>
      </c>
      <c r="AK2067" s="1" t="s">
        <v>291</v>
      </c>
      <c r="AN2067" s="1" t="s">
        <v>266</v>
      </c>
      <c r="AO2067" s="1" t="s">
        <v>255</v>
      </c>
      <c r="AZ2067" s="1" t="s">
        <v>320</v>
      </c>
      <c r="BG2067" s="1" t="s">
        <v>7424</v>
      </c>
      <c r="BH2067" s="1" t="s">
        <v>7425</v>
      </c>
      <c r="BJ2067" s="1" t="s">
        <v>111</v>
      </c>
      <c r="BN2067" s="1" t="s">
        <v>111</v>
      </c>
      <c r="BU2067" s="34" t="s">
        <v>7426</v>
      </c>
      <c r="BV2067" s="9">
        <v>44585</v>
      </c>
      <c r="BW2067" s="34" t="s">
        <v>7427</v>
      </c>
      <c r="BY2067" s="2" t="s">
        <v>153</v>
      </c>
      <c r="BZ2067" s="2" t="s">
        <v>124</v>
      </c>
      <c r="CB2067" s="1" t="s">
        <v>199</v>
      </c>
      <c r="CD2067" s="1" t="b">
        <f t="shared" si="1103"/>
        <v>1</v>
      </c>
      <c r="CE2067" s="1" t="b">
        <f t="shared" si="1098"/>
        <v>0</v>
      </c>
      <c r="CF2067" s="1" t="b">
        <f t="shared" si="1071"/>
        <v>0</v>
      </c>
      <c r="CG2067" s="1" t="b">
        <f t="shared" si="1072"/>
        <v>0</v>
      </c>
      <c r="CH2067" s="1" t="b">
        <f t="shared" si="1073"/>
        <v>0</v>
      </c>
      <c r="CI2067" s="1" t="b">
        <f t="shared" si="1074"/>
        <v>1</v>
      </c>
      <c r="CJ2067" s="1" t="b">
        <f t="shared" si="1075"/>
        <v>0</v>
      </c>
      <c r="CK2067" s="1" t="b">
        <f t="shared" si="1076"/>
        <v>0</v>
      </c>
      <c r="CL2067" s="1" t="b">
        <f t="shared" si="1077"/>
        <v>0</v>
      </c>
      <c r="CM2067" s="1" t="b">
        <f t="shared" si="1078"/>
        <v>0</v>
      </c>
      <c r="CN2067" s="1" t="b">
        <f t="shared" si="1079"/>
        <v>0</v>
      </c>
      <c r="CO2067" s="2" t="b">
        <f t="shared" si="1080"/>
        <v>0</v>
      </c>
      <c r="CP2067" s="2" t="b">
        <f t="shared" si="1081"/>
        <v>0</v>
      </c>
      <c r="CQ2067" s="2" t="b">
        <f t="shared" si="1082"/>
        <v>0</v>
      </c>
      <c r="CR2067" s="6" t="str">
        <f t="shared" si="1083"/>
        <v>Female</v>
      </c>
      <c r="CS2067" s="7">
        <f t="shared" si="1084"/>
        <v>0</v>
      </c>
      <c r="CT2067" s="7">
        <f t="shared" si="1085"/>
        <v>1</v>
      </c>
      <c r="CU2067" s="7">
        <f t="shared" si="1086"/>
        <v>0</v>
      </c>
      <c r="CV2067" s="7">
        <f t="shared" si="1087"/>
        <v>0</v>
      </c>
      <c r="CW2067" s="7">
        <f t="shared" si="1099"/>
        <v>1</v>
      </c>
      <c r="CX2067" s="1" t="b">
        <f t="shared" si="1100"/>
        <v>1</v>
      </c>
      <c r="CY2067" s="1" t="b">
        <f t="shared" si="1101"/>
        <v>1</v>
      </c>
      <c r="DG2067" s="1" t="b">
        <f t="shared" si="1102"/>
        <v>0</v>
      </c>
    </row>
    <row r="2068" spans="2:111" ht="188.5" x14ac:dyDescent="0.35">
      <c r="B2068" s="1" t="s">
        <v>13809</v>
      </c>
      <c r="C2068" s="9">
        <v>44452</v>
      </c>
      <c r="D2068" s="10" t="s">
        <v>13809</v>
      </c>
      <c r="E2068" s="1">
        <v>15</v>
      </c>
      <c r="F2068" s="1" t="s">
        <v>127</v>
      </c>
      <c r="G2068" s="1" t="s">
        <v>13809</v>
      </c>
      <c r="H2068" s="1" t="s">
        <v>13809</v>
      </c>
      <c r="I2068" s="9">
        <v>44411</v>
      </c>
      <c r="J2068" s="2" t="s">
        <v>109</v>
      </c>
      <c r="K2068" s="2" t="s">
        <v>13809</v>
      </c>
      <c r="L2068" s="9">
        <v>44432</v>
      </c>
      <c r="M2068" s="2" t="s">
        <v>109</v>
      </c>
      <c r="N2068" s="2" t="s">
        <v>13809</v>
      </c>
      <c r="O2068" s="2" t="s">
        <v>110</v>
      </c>
      <c r="P2068" s="2" t="s">
        <v>111</v>
      </c>
      <c r="S2068" s="2" t="s">
        <v>111</v>
      </c>
      <c r="T2068" s="2" t="s">
        <v>112</v>
      </c>
      <c r="U2068" s="2" t="b">
        <v>1</v>
      </c>
      <c r="V2068" s="2" t="s">
        <v>113</v>
      </c>
      <c r="W2068" s="1" t="s">
        <v>112</v>
      </c>
      <c r="X2068" s="1" t="s">
        <v>114</v>
      </c>
      <c r="Y2068" s="2" t="s">
        <v>112</v>
      </c>
      <c r="Z2068" s="2" t="s">
        <v>111</v>
      </c>
      <c r="AA2068" s="2" t="s">
        <v>112</v>
      </c>
      <c r="AB2068" s="2">
        <v>2</v>
      </c>
      <c r="AC2068" s="1" t="s">
        <v>111</v>
      </c>
      <c r="AF2068" s="1" t="s">
        <v>111</v>
      </c>
      <c r="AJ2068" s="1" t="s">
        <v>115</v>
      </c>
      <c r="AK2068" s="1" t="s">
        <v>129</v>
      </c>
      <c r="AO2068" s="1" t="s">
        <v>117</v>
      </c>
      <c r="AS2068" s="1" t="s">
        <v>118</v>
      </c>
      <c r="AZ2068" s="1" t="s">
        <v>155</v>
      </c>
      <c r="BA2068" s="1" t="s">
        <v>7428</v>
      </c>
      <c r="BJ2068" s="1" t="s">
        <v>112</v>
      </c>
      <c r="BK2068" s="1" t="s">
        <v>112</v>
      </c>
      <c r="BL2068" s="1" t="s">
        <v>161</v>
      </c>
      <c r="BM2068" s="1" t="s">
        <v>7127</v>
      </c>
      <c r="BQ2068" s="1" t="s">
        <v>121</v>
      </c>
      <c r="BR2068" s="1" t="s">
        <v>122</v>
      </c>
      <c r="BS2068" s="1" t="s">
        <v>112</v>
      </c>
      <c r="BU2068" s="34" t="s">
        <v>7429</v>
      </c>
      <c r="BV2068" s="9">
        <v>44455</v>
      </c>
      <c r="BW2068" s="34" t="s">
        <v>14644</v>
      </c>
      <c r="BY2068" s="2" t="s">
        <v>123</v>
      </c>
      <c r="BZ2068" s="2" t="s">
        <v>124</v>
      </c>
      <c r="CA2068" s="2">
        <v>2</v>
      </c>
      <c r="CB2068" s="1" t="s">
        <v>295</v>
      </c>
      <c r="CC2068" s="2" t="s">
        <v>126</v>
      </c>
      <c r="CD2068" s="1" t="b">
        <f t="shared" si="1103"/>
        <v>1</v>
      </c>
      <c r="CE2068" s="1" t="b">
        <f t="shared" si="1098"/>
        <v>1</v>
      </c>
      <c r="CF2068" s="1" t="b">
        <f t="shared" si="1071"/>
        <v>0</v>
      </c>
      <c r="CG2068" s="1" t="b">
        <f t="shared" si="1072"/>
        <v>1</v>
      </c>
      <c r="CH2068" s="1" t="b">
        <f t="shared" si="1073"/>
        <v>0</v>
      </c>
      <c r="CI2068" s="1" t="b">
        <f t="shared" si="1074"/>
        <v>0</v>
      </c>
      <c r="CJ2068" s="1" t="b">
        <f t="shared" si="1075"/>
        <v>0</v>
      </c>
      <c r="CK2068" s="1" t="b">
        <f t="shared" si="1076"/>
        <v>0</v>
      </c>
      <c r="CL2068" s="1" t="b">
        <f t="shared" si="1077"/>
        <v>0</v>
      </c>
      <c r="CM2068" s="1" t="b">
        <f t="shared" si="1078"/>
        <v>0</v>
      </c>
      <c r="CN2068" s="1" t="b">
        <f t="shared" si="1079"/>
        <v>0</v>
      </c>
      <c r="CO2068" s="2" t="b">
        <f t="shared" si="1080"/>
        <v>1</v>
      </c>
      <c r="CP2068" s="2" t="b">
        <f t="shared" si="1081"/>
        <v>1</v>
      </c>
      <c r="CQ2068" s="2" t="b">
        <f t="shared" si="1082"/>
        <v>0</v>
      </c>
      <c r="CR2068" s="6" t="str">
        <f t="shared" si="1083"/>
        <v>Male</v>
      </c>
      <c r="CS2068" s="7">
        <f t="shared" si="1084"/>
        <v>1</v>
      </c>
      <c r="CT2068" s="7">
        <f t="shared" si="1085"/>
        <v>0</v>
      </c>
      <c r="CU2068" s="7">
        <f t="shared" si="1086"/>
        <v>0</v>
      </c>
      <c r="CV2068" s="7">
        <f t="shared" si="1087"/>
        <v>1</v>
      </c>
      <c r="CW2068" s="7">
        <f t="shared" si="1099"/>
        <v>0</v>
      </c>
      <c r="CX2068" s="1" t="b">
        <f t="shared" si="1100"/>
        <v>1</v>
      </c>
      <c r="CY2068" s="1" t="b">
        <f t="shared" si="1101"/>
        <v>0</v>
      </c>
      <c r="DG2068" s="1" t="b">
        <f t="shared" si="1102"/>
        <v>1</v>
      </c>
    </row>
    <row r="2069" spans="2:111" ht="87" x14ac:dyDescent="0.35">
      <c r="B2069" s="1" t="s">
        <v>13809</v>
      </c>
      <c r="C2069" s="9">
        <v>44435</v>
      </c>
      <c r="D2069" s="10" t="s">
        <v>13809</v>
      </c>
      <c r="E2069" s="1">
        <v>18</v>
      </c>
      <c r="F2069" s="1" t="s">
        <v>127</v>
      </c>
      <c r="G2069" s="1" t="s">
        <v>13809</v>
      </c>
      <c r="H2069" s="1" t="s">
        <v>13809</v>
      </c>
      <c r="I2069" s="2" t="s">
        <v>183</v>
      </c>
      <c r="J2069" s="2" t="s">
        <v>163</v>
      </c>
      <c r="K2069" s="2" t="s">
        <v>13809</v>
      </c>
      <c r="L2069" s="9">
        <v>44431</v>
      </c>
      <c r="M2069" s="2" t="s">
        <v>109</v>
      </c>
      <c r="N2069" s="2" t="s">
        <v>13809</v>
      </c>
      <c r="O2069" s="2" t="s">
        <v>110</v>
      </c>
      <c r="P2069" s="2" t="s">
        <v>111</v>
      </c>
      <c r="S2069" s="2" t="s">
        <v>111</v>
      </c>
      <c r="T2069" s="2" t="s">
        <v>112</v>
      </c>
      <c r="U2069" s="2" t="b">
        <v>1</v>
      </c>
      <c r="V2069" s="2" t="s">
        <v>113</v>
      </c>
      <c r="W2069" s="1" t="s">
        <v>112</v>
      </c>
      <c r="X2069" s="1" t="s">
        <v>114</v>
      </c>
      <c r="Y2069" s="2" t="s">
        <v>112</v>
      </c>
      <c r="Z2069" s="2" t="s">
        <v>111</v>
      </c>
      <c r="AA2069" s="2" t="s">
        <v>112</v>
      </c>
      <c r="AB2069" s="2">
        <v>1</v>
      </c>
      <c r="AF2069" s="1" t="s">
        <v>111</v>
      </c>
      <c r="AJ2069" s="1" t="s">
        <v>115</v>
      </c>
      <c r="AK2069" s="1" t="s">
        <v>201</v>
      </c>
      <c r="AN2069" s="1" t="s">
        <v>2207</v>
      </c>
      <c r="AO2069" s="1" t="s">
        <v>255</v>
      </c>
      <c r="AU2069" s="1" t="s">
        <v>132</v>
      </c>
      <c r="BA2069" s="11">
        <v>24</v>
      </c>
      <c r="BJ2069" s="1" t="s">
        <v>112</v>
      </c>
      <c r="BK2069" s="1" t="s">
        <v>112</v>
      </c>
      <c r="BL2069" s="1" t="s">
        <v>142</v>
      </c>
      <c r="BQ2069" s="1" t="s">
        <v>121</v>
      </c>
      <c r="BR2069" s="1" t="s">
        <v>122</v>
      </c>
      <c r="BS2069" s="1" t="s">
        <v>112</v>
      </c>
      <c r="BU2069" s="34" t="s">
        <v>7430</v>
      </c>
      <c r="BV2069" s="9">
        <v>44440</v>
      </c>
      <c r="BW2069" s="34" t="s">
        <v>7431</v>
      </c>
      <c r="BY2069" s="2" t="s">
        <v>156</v>
      </c>
      <c r="BZ2069" s="2" t="s">
        <v>162</v>
      </c>
      <c r="CA2069" s="2">
        <v>2</v>
      </c>
      <c r="CB2069" s="1" t="s">
        <v>175</v>
      </c>
      <c r="CC2069" s="2" t="s">
        <v>126</v>
      </c>
      <c r="CD2069" s="1" t="b">
        <f t="shared" si="1103"/>
        <v>1</v>
      </c>
      <c r="CE2069" s="1" t="b">
        <f t="shared" si="1098"/>
        <v>0</v>
      </c>
      <c r="CF2069" s="1" t="b">
        <f t="shared" si="1071"/>
        <v>0</v>
      </c>
      <c r="CG2069" s="1" t="b">
        <f t="shared" si="1072"/>
        <v>0</v>
      </c>
      <c r="CH2069" s="1" t="b">
        <f t="shared" si="1073"/>
        <v>0</v>
      </c>
      <c r="CI2069" s="1" t="b">
        <f t="shared" si="1074"/>
        <v>1</v>
      </c>
      <c r="CJ2069" s="1" t="b">
        <f t="shared" si="1075"/>
        <v>0</v>
      </c>
      <c r="CK2069" s="1" t="b">
        <f t="shared" si="1076"/>
        <v>0</v>
      </c>
      <c r="CL2069" s="1" t="b">
        <f t="shared" si="1077"/>
        <v>0</v>
      </c>
      <c r="CM2069" s="1" t="b">
        <f t="shared" si="1078"/>
        <v>0</v>
      </c>
      <c r="CN2069" s="1" t="b">
        <f t="shared" si="1079"/>
        <v>0</v>
      </c>
      <c r="CO2069" s="2" t="b">
        <f t="shared" si="1080"/>
        <v>1</v>
      </c>
      <c r="CP2069" s="2" t="b">
        <f t="shared" si="1081"/>
        <v>1</v>
      </c>
      <c r="CQ2069" s="2" t="b">
        <f t="shared" si="1082"/>
        <v>0</v>
      </c>
      <c r="CR2069" s="6" t="str">
        <f t="shared" si="1083"/>
        <v>Male</v>
      </c>
      <c r="CS2069" s="7">
        <f t="shared" si="1084"/>
        <v>0</v>
      </c>
      <c r="CT2069" s="7">
        <f t="shared" si="1085"/>
        <v>0</v>
      </c>
      <c r="CU2069" s="7">
        <f t="shared" si="1086"/>
        <v>0</v>
      </c>
      <c r="CV2069" s="7">
        <f t="shared" si="1087"/>
        <v>1</v>
      </c>
      <c r="CW2069" s="7">
        <f t="shared" si="1099"/>
        <v>0</v>
      </c>
      <c r="CX2069" s="1" t="b">
        <f t="shared" si="1100"/>
        <v>1</v>
      </c>
      <c r="CY2069" s="1" t="b">
        <f t="shared" si="1101"/>
        <v>1</v>
      </c>
      <c r="DG2069" s="1" t="b">
        <f t="shared" si="1102"/>
        <v>0</v>
      </c>
    </row>
    <row r="2070" spans="2:111" ht="72.5" x14ac:dyDescent="0.35">
      <c r="B2070" s="1" t="s">
        <v>13809</v>
      </c>
      <c r="C2070" s="9">
        <v>44435</v>
      </c>
      <c r="D2070" s="10" t="s">
        <v>13809</v>
      </c>
      <c r="E2070" s="1">
        <v>47</v>
      </c>
      <c r="F2070" s="1" t="s">
        <v>127</v>
      </c>
      <c r="G2070" s="1" t="s">
        <v>13809</v>
      </c>
      <c r="H2070" s="1" t="s">
        <v>13809</v>
      </c>
      <c r="I2070" s="9">
        <v>44328</v>
      </c>
      <c r="J2070" s="2" t="s">
        <v>409</v>
      </c>
      <c r="K2070" s="2" t="s">
        <v>13809</v>
      </c>
      <c r="N2070" s="2" t="s">
        <v>13809</v>
      </c>
      <c r="O2070" s="2" t="s">
        <v>110</v>
      </c>
      <c r="P2070" s="2" t="s">
        <v>111</v>
      </c>
      <c r="S2070" s="2" t="s">
        <v>111</v>
      </c>
      <c r="T2070" s="2" t="s">
        <v>112</v>
      </c>
      <c r="U2070" s="2" t="b">
        <v>1</v>
      </c>
      <c r="V2070" s="2" t="s">
        <v>126</v>
      </c>
      <c r="W2070" s="1" t="s">
        <v>112</v>
      </c>
      <c r="X2070" s="1" t="s">
        <v>138</v>
      </c>
      <c r="Y2070" s="2" t="s">
        <v>111</v>
      </c>
      <c r="AF2070" s="1" t="s">
        <v>111</v>
      </c>
      <c r="AJ2070" s="1" t="s">
        <v>115</v>
      </c>
      <c r="AK2070" s="1" t="s">
        <v>287</v>
      </c>
      <c r="AO2070" s="1" t="s">
        <v>296</v>
      </c>
      <c r="AZ2070" s="1" t="s">
        <v>217</v>
      </c>
      <c r="BG2070" s="1" t="s">
        <v>423</v>
      </c>
      <c r="BJ2070" s="1" t="s">
        <v>111</v>
      </c>
      <c r="BN2070" s="1" t="s">
        <v>112</v>
      </c>
      <c r="BO2070" s="1" t="s">
        <v>148</v>
      </c>
      <c r="BP2070" s="1" t="s">
        <v>7432</v>
      </c>
      <c r="BQ2070" s="1" t="s">
        <v>121</v>
      </c>
      <c r="BR2070" s="1" t="s">
        <v>122</v>
      </c>
      <c r="BS2070" s="1" t="s">
        <v>112</v>
      </c>
      <c r="BU2070" s="34" t="s">
        <v>7433</v>
      </c>
      <c r="BV2070" s="9">
        <v>44441</v>
      </c>
      <c r="BW2070" s="34" t="s">
        <v>7434</v>
      </c>
      <c r="BX2070" s="2" t="s">
        <v>111</v>
      </c>
      <c r="BY2070" s="2" t="s">
        <v>174</v>
      </c>
      <c r="BZ2070" s="2" t="s">
        <v>124</v>
      </c>
      <c r="CB2070" s="1" t="s">
        <v>137</v>
      </c>
      <c r="CD2070" s="1" t="b">
        <f t="shared" si="1103"/>
        <v>0</v>
      </c>
      <c r="CE2070" s="1" t="b">
        <f t="shared" si="1098"/>
        <v>0</v>
      </c>
      <c r="CF2070" s="1" t="b">
        <f t="shared" si="1071"/>
        <v>0</v>
      </c>
      <c r="CG2070" s="1" t="b">
        <f t="shared" si="1072"/>
        <v>0</v>
      </c>
      <c r="CH2070" s="1" t="b">
        <f t="shared" si="1073"/>
        <v>0</v>
      </c>
      <c r="CI2070" s="1" t="b">
        <f t="shared" si="1074"/>
        <v>0</v>
      </c>
      <c r="CJ2070" s="1" t="b">
        <f t="shared" si="1075"/>
        <v>0</v>
      </c>
      <c r="CK2070" s="1" t="b">
        <f t="shared" si="1076"/>
        <v>0</v>
      </c>
      <c r="CL2070" s="1" t="b">
        <f t="shared" si="1077"/>
        <v>1</v>
      </c>
      <c r="CM2070" s="1" t="b">
        <f t="shared" si="1078"/>
        <v>0</v>
      </c>
      <c r="CN2070" s="1" t="b">
        <f t="shared" si="1079"/>
        <v>0</v>
      </c>
      <c r="CO2070" s="2" t="b">
        <f t="shared" si="1080"/>
        <v>0</v>
      </c>
      <c r="CP2070" s="2" t="b">
        <f t="shared" si="1081"/>
        <v>0</v>
      </c>
      <c r="CQ2070" s="2" t="b">
        <f t="shared" si="1082"/>
        <v>0</v>
      </c>
      <c r="CR2070" s="6" t="str">
        <f t="shared" si="1083"/>
        <v>Male</v>
      </c>
      <c r="CS2070" s="7">
        <f t="shared" si="1084"/>
        <v>0</v>
      </c>
      <c r="CT2070" s="7">
        <f t="shared" si="1085"/>
        <v>0</v>
      </c>
      <c r="CU2070" s="7">
        <f t="shared" si="1086"/>
        <v>1</v>
      </c>
      <c r="CV2070" s="7">
        <f t="shared" si="1087"/>
        <v>0</v>
      </c>
      <c r="CW2070" s="7">
        <f t="shared" si="1099"/>
        <v>0</v>
      </c>
      <c r="CX2070" s="1" t="b">
        <f t="shared" si="1100"/>
        <v>0</v>
      </c>
      <c r="CY2070" s="1" t="b">
        <f t="shared" si="1101"/>
        <v>0</v>
      </c>
      <c r="DG2070" s="1" t="b">
        <f t="shared" si="1102"/>
        <v>0</v>
      </c>
    </row>
    <row r="2071" spans="2:111" ht="58" x14ac:dyDescent="0.35">
      <c r="B2071" s="1" t="s">
        <v>13809</v>
      </c>
      <c r="C2071" s="9">
        <v>44435</v>
      </c>
      <c r="D2071" s="10" t="s">
        <v>13809</v>
      </c>
      <c r="E2071" s="1">
        <v>37</v>
      </c>
      <c r="F2071" s="1" t="s">
        <v>127</v>
      </c>
      <c r="G2071" s="1" t="s">
        <v>13809</v>
      </c>
      <c r="H2071" s="1" t="s">
        <v>13809</v>
      </c>
      <c r="I2071" s="9">
        <v>44281</v>
      </c>
      <c r="J2071" s="2" t="s">
        <v>109</v>
      </c>
      <c r="K2071" s="2" t="s">
        <v>13809</v>
      </c>
      <c r="L2071" s="9">
        <v>44302</v>
      </c>
      <c r="M2071" s="2" t="s">
        <v>109</v>
      </c>
      <c r="N2071" s="2" t="s">
        <v>13809</v>
      </c>
      <c r="O2071" s="2" t="s">
        <v>110</v>
      </c>
      <c r="P2071" s="2" t="s">
        <v>111</v>
      </c>
      <c r="S2071" s="2" t="s">
        <v>111</v>
      </c>
      <c r="T2071" s="2" t="s">
        <v>112</v>
      </c>
      <c r="U2071" s="2" t="b">
        <v>1</v>
      </c>
      <c r="V2071" s="2" t="s">
        <v>113</v>
      </c>
      <c r="W2071" s="1" t="s">
        <v>112</v>
      </c>
      <c r="X2071" s="1" t="s">
        <v>138</v>
      </c>
      <c r="Y2071" s="2" t="s">
        <v>111</v>
      </c>
      <c r="AF2071" s="1" t="s">
        <v>111</v>
      </c>
      <c r="AJ2071" s="1" t="s">
        <v>115</v>
      </c>
      <c r="AK2071" s="1" t="s">
        <v>116</v>
      </c>
      <c r="AN2071" s="1" t="s">
        <v>7435</v>
      </c>
      <c r="AO2071" s="1" t="s">
        <v>117</v>
      </c>
      <c r="AS2071" s="1" t="s">
        <v>118</v>
      </c>
      <c r="AU2071" s="1" t="s">
        <v>132</v>
      </c>
      <c r="AZ2071" s="1" t="s">
        <v>155</v>
      </c>
      <c r="BA2071" s="1" t="s">
        <v>276</v>
      </c>
      <c r="BJ2071" s="1" t="s">
        <v>111</v>
      </c>
      <c r="BN2071" s="1" t="s">
        <v>112</v>
      </c>
      <c r="BO2071" s="1" t="s">
        <v>148</v>
      </c>
      <c r="BP2071" s="1" t="s">
        <v>7436</v>
      </c>
      <c r="BU2071" s="34" t="s">
        <v>7437</v>
      </c>
      <c r="BV2071" s="9">
        <v>44456</v>
      </c>
      <c r="BW2071" s="34" t="s">
        <v>7438</v>
      </c>
      <c r="BY2071" s="2" t="s">
        <v>174</v>
      </c>
      <c r="BZ2071" s="2" t="s">
        <v>124</v>
      </c>
      <c r="CA2071" s="2">
        <v>2</v>
      </c>
      <c r="CB2071" s="1" t="s">
        <v>463</v>
      </c>
      <c r="CC2071" s="2" t="s">
        <v>113</v>
      </c>
      <c r="CD2071" s="1" t="b">
        <f t="shared" si="1103"/>
        <v>0</v>
      </c>
      <c r="CE2071" s="1" t="b">
        <f t="shared" si="1098"/>
        <v>0</v>
      </c>
      <c r="CF2071" s="1" t="b">
        <f t="shared" si="1071"/>
        <v>0</v>
      </c>
      <c r="CG2071" s="1" t="b">
        <f t="shared" si="1072"/>
        <v>0</v>
      </c>
      <c r="CH2071" s="1" t="b">
        <f t="shared" si="1073"/>
        <v>0</v>
      </c>
      <c r="CI2071" s="1" t="b">
        <f t="shared" si="1074"/>
        <v>0</v>
      </c>
      <c r="CJ2071" s="1" t="b">
        <f t="shared" si="1075"/>
        <v>0</v>
      </c>
      <c r="CK2071" s="1" t="b">
        <f t="shared" si="1076"/>
        <v>1</v>
      </c>
      <c r="CL2071" s="1" t="b">
        <f t="shared" si="1077"/>
        <v>0</v>
      </c>
      <c r="CM2071" s="1" t="b">
        <f t="shared" si="1078"/>
        <v>0</v>
      </c>
      <c r="CN2071" s="1" t="b">
        <f t="shared" si="1079"/>
        <v>0</v>
      </c>
      <c r="CO2071" s="2" t="b">
        <f t="shared" si="1080"/>
        <v>0</v>
      </c>
      <c r="CP2071" s="2" t="b">
        <f t="shared" si="1081"/>
        <v>0</v>
      </c>
      <c r="CQ2071" s="2" t="b">
        <f t="shared" si="1082"/>
        <v>0</v>
      </c>
      <c r="CR2071" s="6" t="str">
        <f t="shared" si="1083"/>
        <v>Male</v>
      </c>
      <c r="CS2071" s="7">
        <f t="shared" si="1084"/>
        <v>1</v>
      </c>
      <c r="CT2071" s="7">
        <f t="shared" si="1085"/>
        <v>0</v>
      </c>
      <c r="CU2071" s="7">
        <f t="shared" si="1086"/>
        <v>0</v>
      </c>
      <c r="CV2071" s="7">
        <f t="shared" si="1087"/>
        <v>1</v>
      </c>
      <c r="CW2071" s="7">
        <f t="shared" si="1099"/>
        <v>0</v>
      </c>
      <c r="CX2071" s="1" t="b">
        <f t="shared" si="1100"/>
        <v>0</v>
      </c>
      <c r="CY2071" s="1" t="b">
        <f t="shared" si="1101"/>
        <v>1</v>
      </c>
      <c r="DG2071" s="1" t="b">
        <f t="shared" si="1102"/>
        <v>0</v>
      </c>
    </row>
    <row r="2072" spans="2:111" ht="72.5" x14ac:dyDescent="0.35">
      <c r="B2072" s="1" t="s">
        <v>13809</v>
      </c>
      <c r="C2072" s="9">
        <v>44435</v>
      </c>
      <c r="D2072" s="10" t="s">
        <v>13809</v>
      </c>
      <c r="E2072" s="1">
        <v>42</v>
      </c>
      <c r="F2072" s="1" t="s">
        <v>127</v>
      </c>
      <c r="G2072" s="1" t="s">
        <v>13809</v>
      </c>
      <c r="H2072" s="1" t="s">
        <v>13809</v>
      </c>
      <c r="I2072" s="2" t="s">
        <v>183</v>
      </c>
      <c r="J2072" s="2" t="s">
        <v>128</v>
      </c>
      <c r="K2072" s="2" t="s">
        <v>13809</v>
      </c>
      <c r="N2072" s="2" t="s">
        <v>13809</v>
      </c>
      <c r="O2072" s="2" t="s">
        <v>110</v>
      </c>
      <c r="P2072" s="2" t="s">
        <v>111</v>
      </c>
      <c r="S2072" s="2" t="s">
        <v>112</v>
      </c>
      <c r="T2072" s="2" t="s">
        <v>111</v>
      </c>
      <c r="U2072" s="2" t="b">
        <f>OR(S2072="yes",T2072="yes")</f>
        <v>1</v>
      </c>
      <c r="V2072" s="2" t="s">
        <v>126</v>
      </c>
      <c r="W2072" s="1" t="s">
        <v>112</v>
      </c>
      <c r="X2072" s="1" t="s">
        <v>138</v>
      </c>
      <c r="Y2072" s="2" t="s">
        <v>112</v>
      </c>
      <c r="AC2072" s="1" t="s">
        <v>111</v>
      </c>
      <c r="AF2072" s="1" t="s">
        <v>111</v>
      </c>
      <c r="AK2072" s="1" t="s">
        <v>150</v>
      </c>
      <c r="BJ2072" s="1" t="s">
        <v>111</v>
      </c>
      <c r="BN2072" s="1" t="s">
        <v>112</v>
      </c>
      <c r="BU2072" s="34" t="s">
        <v>7439</v>
      </c>
      <c r="BV2072" s="9">
        <v>44435</v>
      </c>
      <c r="BW2072" s="34" t="s">
        <v>7440</v>
      </c>
      <c r="BY2072" s="2" t="s">
        <v>153</v>
      </c>
      <c r="BZ2072" s="2" t="s">
        <v>124</v>
      </c>
      <c r="CB2072" s="1" t="s">
        <v>7441</v>
      </c>
      <c r="CD2072" s="1" t="b">
        <f t="shared" si="1103"/>
        <v>0</v>
      </c>
      <c r="CE2072" s="1" t="b">
        <f t="shared" si="1098"/>
        <v>0</v>
      </c>
      <c r="CF2072" s="1" t="b">
        <f t="shared" ref="CF2072:CF2135" si="1104">AND(E2072&gt;4,E2072&lt;12,NOT(E2072=""),NOT(E2072="."))</f>
        <v>0</v>
      </c>
      <c r="CG2072" s="1" t="b">
        <f t="shared" ref="CG2072:CG2135" si="1105">AND(E2072&gt;11,E2072&lt;16,NOT(E2072=""),NOT(E2072="."))</f>
        <v>0</v>
      </c>
      <c r="CH2072" s="1" t="b">
        <f t="shared" ref="CH2072:CH2135" si="1106">AND(E2072&gt;15,E2072&lt;18)</f>
        <v>0</v>
      </c>
      <c r="CI2072" s="1" t="b">
        <f t="shared" ref="CI2072:CI2135" si="1107">AND(E2072&gt;17,E2072&lt;25)</f>
        <v>0</v>
      </c>
      <c r="CJ2072" s="1" t="b">
        <f t="shared" ref="CJ2072:CJ2135" si="1108">AND(E2072&gt;24,E2072&lt;30)</f>
        <v>0</v>
      </c>
      <c r="CK2072" s="1" t="b">
        <f t="shared" ref="CK2072:CK2135" si="1109">AND(E2072&gt;29,E2072&lt;40)</f>
        <v>0</v>
      </c>
      <c r="CL2072" s="1" t="b">
        <f t="shared" ref="CL2072:CL2135" si="1110">AND(E2072&gt;39,E2072&lt;50)</f>
        <v>1</v>
      </c>
      <c r="CM2072" s="1" t="b">
        <f t="shared" ref="CM2072:CM2135" si="1111">AND(E2072&gt;49,E2072&lt;65)</f>
        <v>0</v>
      </c>
      <c r="CN2072" s="1" t="b">
        <f t="shared" ref="CN2072:CN2135" si="1112">AND(E2072&gt;64,NOT(E2072="."),NOT(E2072=""))</f>
        <v>0</v>
      </c>
      <c r="CO2072" s="2" t="b">
        <f t="shared" ref="CO2072:CO2135" si="1113">AND(AB2072&lt;7,NOT(AB2072="."),NOT(AB2072=""))</f>
        <v>0</v>
      </c>
      <c r="CP2072" s="2" t="b">
        <f t="shared" ref="CP2072:CP2135" si="1114">AND(AB2072&lt;8,NOT(AB2072="."),NOT(AB2072=""))</f>
        <v>0</v>
      </c>
      <c r="CQ2072" s="2" t="b">
        <f t="shared" ref="CQ2072:CQ2135" si="1115">AND(AB2072&gt;7,AB2072&lt;22,NOT(AB2072=""),NOT(AB2072="."))</f>
        <v>0</v>
      </c>
      <c r="CR2072" s="6" t="str">
        <f t="shared" ref="CR2072:CR2135" si="1116">F2072</f>
        <v>Male</v>
      </c>
      <c r="CS2072" s="7">
        <f t="shared" ref="CS2072:CS2135" si="1117">COUNTIF(J2072,"=*pfizer*")</f>
        <v>0</v>
      </c>
      <c r="CT2072" s="7">
        <f t="shared" ref="CT2072:CT2135" si="1118">COUNTIF(J2072,"=*moderna*")</f>
        <v>1</v>
      </c>
      <c r="CU2072" s="7">
        <f t="shared" ref="CU2072:CU2135" si="1119">COUNTIF(J2072,"=*janssen*")</f>
        <v>0</v>
      </c>
      <c r="CV2072" s="7">
        <f t="shared" ref="CV2072:CV2135" si="1120">COUNTIF(M2072,"=*pfizer*")</f>
        <v>0</v>
      </c>
      <c r="CW2072" s="7">
        <f t="shared" si="1099"/>
        <v>0</v>
      </c>
      <c r="CX2072" s="1" t="b">
        <f t="shared" si="1100"/>
        <v>0</v>
      </c>
      <c r="CY2072" s="1" t="b">
        <f t="shared" si="1101"/>
        <v>0</v>
      </c>
      <c r="DG2072" s="1" t="b">
        <f t="shared" si="1102"/>
        <v>0</v>
      </c>
    </row>
    <row r="2073" spans="2:111" ht="409.5" x14ac:dyDescent="0.35">
      <c r="B2073" s="1" t="s">
        <v>13809</v>
      </c>
      <c r="C2073" s="9">
        <v>44435</v>
      </c>
      <c r="D2073" s="10" t="s">
        <v>13809</v>
      </c>
      <c r="E2073" s="1">
        <v>36</v>
      </c>
      <c r="F2073" s="1" t="s">
        <v>108</v>
      </c>
      <c r="G2073" s="1" t="s">
        <v>13809</v>
      </c>
      <c r="H2073" s="1" t="s">
        <v>13809</v>
      </c>
      <c r="I2073" s="9">
        <v>44298</v>
      </c>
      <c r="J2073" s="2" t="s">
        <v>109</v>
      </c>
      <c r="K2073" s="2" t="s">
        <v>13809</v>
      </c>
      <c r="L2073" s="9">
        <v>44319</v>
      </c>
      <c r="M2073" s="2" t="s">
        <v>109</v>
      </c>
      <c r="N2073" s="2" t="s">
        <v>13809</v>
      </c>
      <c r="O2073" s="2" t="s">
        <v>110</v>
      </c>
      <c r="P2073" s="2" t="s">
        <v>111</v>
      </c>
      <c r="S2073" s="2" t="s">
        <v>111</v>
      </c>
      <c r="T2073" s="2" t="s">
        <v>112</v>
      </c>
      <c r="U2073" s="2" t="b">
        <v>1</v>
      </c>
      <c r="V2073" s="2" t="s">
        <v>126</v>
      </c>
      <c r="W2073" s="1" t="s">
        <v>111</v>
      </c>
      <c r="Y2073" s="2" t="s">
        <v>111</v>
      </c>
      <c r="AJ2073" s="1" t="s">
        <v>115</v>
      </c>
      <c r="AK2073" s="1" t="s">
        <v>291</v>
      </c>
      <c r="AN2073" s="1" t="s">
        <v>7442</v>
      </c>
      <c r="AO2073" s="1" t="s">
        <v>117</v>
      </c>
      <c r="AU2073" s="1" t="s">
        <v>132</v>
      </c>
      <c r="AZ2073" s="1" t="s">
        <v>155</v>
      </c>
      <c r="BA2073" s="1">
        <v>0</v>
      </c>
      <c r="BJ2073" s="1" t="s">
        <v>112</v>
      </c>
      <c r="BK2073" s="1" t="s">
        <v>112</v>
      </c>
      <c r="BL2073" s="1" t="s">
        <v>142</v>
      </c>
      <c r="BQ2073" s="1" t="s">
        <v>121</v>
      </c>
      <c r="BR2073" s="1" t="s">
        <v>122</v>
      </c>
      <c r="BS2073" s="1" t="s">
        <v>112</v>
      </c>
      <c r="BU2073" s="34" t="s">
        <v>7443</v>
      </c>
      <c r="BV2073" s="9">
        <v>44540</v>
      </c>
      <c r="BW2073" s="34" t="s">
        <v>14645</v>
      </c>
      <c r="BY2073" s="2" t="s">
        <v>153</v>
      </c>
      <c r="BZ2073" s="2" t="s">
        <v>124</v>
      </c>
      <c r="CB2073" s="1" t="s">
        <v>199</v>
      </c>
      <c r="CD2073" s="1" t="b">
        <f t="shared" si="1103"/>
        <v>0</v>
      </c>
      <c r="CE2073" s="1" t="b">
        <f t="shared" si="1098"/>
        <v>0</v>
      </c>
      <c r="CF2073" s="1" t="b">
        <f t="shared" si="1104"/>
        <v>0</v>
      </c>
      <c r="CG2073" s="1" t="b">
        <f t="shared" si="1105"/>
        <v>0</v>
      </c>
      <c r="CH2073" s="1" t="b">
        <f t="shared" si="1106"/>
        <v>0</v>
      </c>
      <c r="CI2073" s="1" t="b">
        <f t="shared" si="1107"/>
        <v>0</v>
      </c>
      <c r="CJ2073" s="1" t="b">
        <f t="shared" si="1108"/>
        <v>0</v>
      </c>
      <c r="CK2073" s="1" t="b">
        <f t="shared" si="1109"/>
        <v>1</v>
      </c>
      <c r="CL2073" s="1" t="b">
        <f t="shared" si="1110"/>
        <v>0</v>
      </c>
      <c r="CM2073" s="1" t="b">
        <f t="shared" si="1111"/>
        <v>0</v>
      </c>
      <c r="CN2073" s="1" t="b">
        <f t="shared" si="1112"/>
        <v>0</v>
      </c>
      <c r="CO2073" s="2" t="b">
        <f t="shared" si="1113"/>
        <v>0</v>
      </c>
      <c r="CP2073" s="2" t="b">
        <f t="shared" si="1114"/>
        <v>0</v>
      </c>
      <c r="CQ2073" s="2" t="b">
        <f t="shared" si="1115"/>
        <v>0</v>
      </c>
      <c r="CR2073" s="6" t="str">
        <f t="shared" si="1116"/>
        <v>Female</v>
      </c>
      <c r="CS2073" s="7">
        <f t="shared" si="1117"/>
        <v>1</v>
      </c>
      <c r="CT2073" s="7">
        <f t="shared" si="1118"/>
        <v>0</v>
      </c>
      <c r="CU2073" s="7">
        <f t="shared" si="1119"/>
        <v>0</v>
      </c>
      <c r="CV2073" s="7">
        <f t="shared" si="1120"/>
        <v>1</v>
      </c>
      <c r="CW2073" s="7">
        <f t="shared" si="1099"/>
        <v>0</v>
      </c>
      <c r="CX2073" s="1" t="b">
        <f t="shared" si="1100"/>
        <v>0</v>
      </c>
      <c r="CY2073" s="1" t="b">
        <f t="shared" si="1101"/>
        <v>1</v>
      </c>
      <c r="DG2073" s="1" t="b">
        <f t="shared" si="1102"/>
        <v>0</v>
      </c>
    </row>
    <row r="2074" spans="2:111" ht="409.5" x14ac:dyDescent="0.35">
      <c r="B2074" s="1" t="s">
        <v>13809</v>
      </c>
      <c r="C2074" s="9">
        <v>44435</v>
      </c>
      <c r="D2074" s="10" t="s">
        <v>13809</v>
      </c>
      <c r="E2074" s="1">
        <v>13</v>
      </c>
      <c r="F2074" s="1" t="s">
        <v>127</v>
      </c>
      <c r="G2074" s="1" t="s">
        <v>13809</v>
      </c>
      <c r="H2074" s="1" t="s">
        <v>13809</v>
      </c>
      <c r="K2074" s="2" t="s">
        <v>13809</v>
      </c>
      <c r="L2074" s="9">
        <v>44430</v>
      </c>
      <c r="M2074" s="2" t="s">
        <v>109</v>
      </c>
      <c r="N2074" s="2" t="s">
        <v>13809</v>
      </c>
      <c r="O2074" s="2" t="s">
        <v>110</v>
      </c>
      <c r="P2074" s="2" t="s">
        <v>111</v>
      </c>
      <c r="S2074" s="2" t="s">
        <v>112</v>
      </c>
      <c r="T2074" s="2" t="s">
        <v>112</v>
      </c>
      <c r="U2074" s="2" t="b">
        <f>OR(S2074="yes",T2074="yes")</f>
        <v>1</v>
      </c>
      <c r="V2074" s="2" t="s">
        <v>113</v>
      </c>
      <c r="W2074" s="1" t="s">
        <v>112</v>
      </c>
      <c r="X2074" s="1" t="s">
        <v>114</v>
      </c>
      <c r="Y2074" s="2" t="s">
        <v>112</v>
      </c>
      <c r="Z2074" s="2" t="s">
        <v>111</v>
      </c>
      <c r="AA2074" s="2" t="s">
        <v>112</v>
      </c>
      <c r="AB2074" s="2">
        <v>1</v>
      </c>
      <c r="AC2074" s="1" t="s">
        <v>111</v>
      </c>
      <c r="AF2074" s="1" t="s">
        <v>111</v>
      </c>
      <c r="AJ2074" s="1" t="s">
        <v>115</v>
      </c>
      <c r="AK2074" s="1" t="s">
        <v>150</v>
      </c>
      <c r="AO2074" s="1" t="s">
        <v>117</v>
      </c>
      <c r="AS2074" s="1" t="s">
        <v>118</v>
      </c>
      <c r="AU2074" s="1" t="s">
        <v>132</v>
      </c>
      <c r="AZ2074" s="1" t="s">
        <v>133</v>
      </c>
      <c r="BA2074" s="1" t="s">
        <v>7444</v>
      </c>
      <c r="BE2074" s="1" t="s">
        <v>7445</v>
      </c>
      <c r="BG2074" s="1" t="s">
        <v>7446</v>
      </c>
      <c r="BH2074" s="1" t="s">
        <v>537</v>
      </c>
      <c r="BJ2074" s="1" t="s">
        <v>112</v>
      </c>
      <c r="BK2074" s="1" t="s">
        <v>111</v>
      </c>
      <c r="BQ2074" s="1" t="s">
        <v>121</v>
      </c>
      <c r="BR2074" s="1" t="s">
        <v>122</v>
      </c>
      <c r="BS2074" s="1" t="s">
        <v>112</v>
      </c>
      <c r="BU2074" s="34" t="s">
        <v>7447</v>
      </c>
      <c r="BV2074" s="9">
        <v>44588</v>
      </c>
      <c r="BW2074" s="34" t="s">
        <v>14646</v>
      </c>
      <c r="BY2074" s="2" t="s">
        <v>156</v>
      </c>
      <c r="BZ2074" s="2" t="s">
        <v>124</v>
      </c>
      <c r="CA2074" s="2">
        <v>2</v>
      </c>
      <c r="CB2074" s="1" t="s">
        <v>4465</v>
      </c>
      <c r="CC2074" s="2" t="s">
        <v>126</v>
      </c>
      <c r="CD2074" s="1" t="b">
        <f t="shared" si="1103"/>
        <v>1</v>
      </c>
      <c r="CE2074" s="1" t="b">
        <f t="shared" si="1098"/>
        <v>1</v>
      </c>
      <c r="CF2074" s="1" t="b">
        <f t="shared" si="1104"/>
        <v>0</v>
      </c>
      <c r="CG2074" s="1" t="b">
        <f t="shared" si="1105"/>
        <v>1</v>
      </c>
      <c r="CH2074" s="1" t="b">
        <f t="shared" si="1106"/>
        <v>0</v>
      </c>
      <c r="CI2074" s="1" t="b">
        <f t="shared" si="1107"/>
        <v>0</v>
      </c>
      <c r="CJ2074" s="1" t="b">
        <f t="shared" si="1108"/>
        <v>0</v>
      </c>
      <c r="CK2074" s="1" t="b">
        <f t="shared" si="1109"/>
        <v>0</v>
      </c>
      <c r="CL2074" s="1" t="b">
        <f t="shared" si="1110"/>
        <v>0</v>
      </c>
      <c r="CM2074" s="1" t="b">
        <f t="shared" si="1111"/>
        <v>0</v>
      </c>
      <c r="CN2074" s="1" t="b">
        <f t="shared" si="1112"/>
        <v>0</v>
      </c>
      <c r="CO2074" s="2" t="b">
        <f t="shared" si="1113"/>
        <v>1</v>
      </c>
      <c r="CP2074" s="2" t="b">
        <f t="shared" si="1114"/>
        <v>1</v>
      </c>
      <c r="CQ2074" s="2" t="b">
        <f t="shared" si="1115"/>
        <v>0</v>
      </c>
      <c r="CR2074" s="6" t="str">
        <f t="shared" si="1116"/>
        <v>Male</v>
      </c>
      <c r="CS2074" s="7">
        <f t="shared" si="1117"/>
        <v>0</v>
      </c>
      <c r="CT2074" s="7">
        <f t="shared" si="1118"/>
        <v>0</v>
      </c>
      <c r="CU2074" s="7">
        <f t="shared" si="1119"/>
        <v>0</v>
      </c>
      <c r="CV2074" s="7">
        <f t="shared" si="1120"/>
        <v>1</v>
      </c>
      <c r="CW2074" s="7">
        <f t="shared" si="1099"/>
        <v>0</v>
      </c>
      <c r="CX2074" s="1" t="b">
        <f t="shared" si="1100"/>
        <v>1</v>
      </c>
      <c r="CY2074" s="1" t="b">
        <f t="shared" si="1101"/>
        <v>0</v>
      </c>
      <c r="DG2074" s="1" t="b">
        <f t="shared" si="1102"/>
        <v>1</v>
      </c>
    </row>
    <row r="2075" spans="2:111" ht="409.5" x14ac:dyDescent="0.35">
      <c r="B2075" s="1" t="s">
        <v>13809</v>
      </c>
      <c r="C2075" s="9">
        <v>44435</v>
      </c>
      <c r="D2075" s="10" t="s">
        <v>13809</v>
      </c>
      <c r="E2075" s="1">
        <v>13</v>
      </c>
      <c r="F2075" s="1" t="s">
        <v>127</v>
      </c>
      <c r="G2075" s="1" t="s">
        <v>13809</v>
      </c>
      <c r="H2075" s="1" t="s">
        <v>13809</v>
      </c>
      <c r="K2075" s="2" t="s">
        <v>13809</v>
      </c>
      <c r="L2075" s="9">
        <v>44430</v>
      </c>
      <c r="M2075" s="2" t="s">
        <v>109</v>
      </c>
      <c r="N2075" s="2" t="s">
        <v>13809</v>
      </c>
      <c r="O2075" s="2" t="s">
        <v>110</v>
      </c>
      <c r="P2075" s="2" t="s">
        <v>111</v>
      </c>
      <c r="S2075" s="2" t="s">
        <v>112</v>
      </c>
      <c r="T2075" s="2" t="s">
        <v>112</v>
      </c>
      <c r="U2075" s="2" t="b">
        <f>OR(S2075="yes",T2075="yes")</f>
        <v>1</v>
      </c>
      <c r="V2075" s="2" t="s">
        <v>113</v>
      </c>
      <c r="W2075" s="1" t="s">
        <v>112</v>
      </c>
      <c r="X2075" s="1" t="s">
        <v>114</v>
      </c>
      <c r="Y2075" s="2" t="s">
        <v>112</v>
      </c>
      <c r="Z2075" s="2" t="s">
        <v>111</v>
      </c>
      <c r="AA2075" s="2" t="s">
        <v>112</v>
      </c>
      <c r="AB2075" s="2">
        <v>1</v>
      </c>
      <c r="AC2075" s="1" t="s">
        <v>111</v>
      </c>
      <c r="AF2075" s="1" t="s">
        <v>111</v>
      </c>
      <c r="AJ2075" s="1" t="s">
        <v>115</v>
      </c>
      <c r="AK2075" s="1" t="s">
        <v>129</v>
      </c>
      <c r="AO2075" s="1" t="s">
        <v>117</v>
      </c>
      <c r="AS2075" s="1" t="s">
        <v>118</v>
      </c>
      <c r="AU2075" s="1" t="s">
        <v>132</v>
      </c>
      <c r="AZ2075" s="1" t="s">
        <v>179</v>
      </c>
      <c r="BA2075" s="1" t="s">
        <v>7448</v>
      </c>
      <c r="BG2075" s="1" t="s">
        <v>7449</v>
      </c>
      <c r="BJ2075" s="1" t="s">
        <v>112</v>
      </c>
      <c r="BK2075" s="1" t="s">
        <v>112</v>
      </c>
      <c r="BL2075" s="1" t="s">
        <v>142</v>
      </c>
      <c r="BQ2075" s="1" t="s">
        <v>121</v>
      </c>
      <c r="BR2075" s="1" t="s">
        <v>122</v>
      </c>
      <c r="BS2075" s="1" t="s">
        <v>112</v>
      </c>
      <c r="BU2075" s="34" t="s">
        <v>13942</v>
      </c>
      <c r="BV2075" s="9">
        <v>44588</v>
      </c>
      <c r="BW2075" s="34" t="s">
        <v>14647</v>
      </c>
      <c r="BY2075" s="2" t="s">
        <v>156</v>
      </c>
      <c r="BZ2075" s="2" t="s">
        <v>162</v>
      </c>
      <c r="CA2075" s="2">
        <v>2</v>
      </c>
      <c r="CB2075" s="1" t="s">
        <v>505</v>
      </c>
      <c r="CC2075" s="2" t="s">
        <v>126</v>
      </c>
      <c r="CD2075" s="1" t="b">
        <f t="shared" si="1103"/>
        <v>1</v>
      </c>
      <c r="CE2075" s="1" t="b">
        <f t="shared" si="1098"/>
        <v>1</v>
      </c>
      <c r="CF2075" s="1" t="b">
        <f t="shared" si="1104"/>
        <v>0</v>
      </c>
      <c r="CG2075" s="1" t="b">
        <f t="shared" si="1105"/>
        <v>1</v>
      </c>
      <c r="CH2075" s="1" t="b">
        <f t="shared" si="1106"/>
        <v>0</v>
      </c>
      <c r="CI2075" s="1" t="b">
        <f t="shared" si="1107"/>
        <v>0</v>
      </c>
      <c r="CJ2075" s="1" t="b">
        <f t="shared" si="1108"/>
        <v>0</v>
      </c>
      <c r="CK2075" s="1" t="b">
        <f t="shared" si="1109"/>
        <v>0</v>
      </c>
      <c r="CL2075" s="1" t="b">
        <f t="shared" si="1110"/>
        <v>0</v>
      </c>
      <c r="CM2075" s="1" t="b">
        <f t="shared" si="1111"/>
        <v>0</v>
      </c>
      <c r="CN2075" s="1" t="b">
        <f t="shared" si="1112"/>
        <v>0</v>
      </c>
      <c r="CO2075" s="2" t="b">
        <f t="shared" si="1113"/>
        <v>1</v>
      </c>
      <c r="CP2075" s="2" t="b">
        <f t="shared" si="1114"/>
        <v>1</v>
      </c>
      <c r="CQ2075" s="2" t="b">
        <f t="shared" si="1115"/>
        <v>0</v>
      </c>
      <c r="CR2075" s="6" t="str">
        <f t="shared" si="1116"/>
        <v>Male</v>
      </c>
      <c r="CS2075" s="7">
        <f t="shared" si="1117"/>
        <v>0</v>
      </c>
      <c r="CT2075" s="7">
        <f t="shared" si="1118"/>
        <v>0</v>
      </c>
      <c r="CU2075" s="7">
        <f t="shared" si="1119"/>
        <v>0</v>
      </c>
      <c r="CV2075" s="7">
        <f t="shared" si="1120"/>
        <v>1</v>
      </c>
      <c r="CW2075" s="7">
        <f t="shared" si="1099"/>
        <v>0</v>
      </c>
      <c r="CX2075" s="1" t="b">
        <f t="shared" si="1100"/>
        <v>1</v>
      </c>
      <c r="CY2075" s="1" t="b">
        <f t="shared" si="1101"/>
        <v>0</v>
      </c>
      <c r="DG2075" s="1" t="b">
        <f t="shared" si="1102"/>
        <v>1</v>
      </c>
    </row>
    <row r="2076" spans="2:111" ht="58" x14ac:dyDescent="0.35">
      <c r="B2076" s="1" t="s">
        <v>13809</v>
      </c>
      <c r="C2076" s="9">
        <v>44436</v>
      </c>
      <c r="D2076" s="10" t="s">
        <v>13809</v>
      </c>
      <c r="E2076" s="11">
        <v>36</v>
      </c>
      <c r="F2076" s="1" t="s">
        <v>127</v>
      </c>
      <c r="G2076" s="1" t="s">
        <v>13809</v>
      </c>
      <c r="H2076" s="1" t="s">
        <v>13809</v>
      </c>
      <c r="K2076" s="2" t="s">
        <v>13809</v>
      </c>
      <c r="M2076" s="2" t="s">
        <v>128</v>
      </c>
      <c r="N2076" s="2" t="s">
        <v>13809</v>
      </c>
      <c r="O2076" s="2" t="s">
        <v>110</v>
      </c>
      <c r="P2076" s="2" t="s">
        <v>111</v>
      </c>
      <c r="S2076" s="2" t="s">
        <v>112</v>
      </c>
      <c r="T2076" s="2" t="s">
        <v>111</v>
      </c>
      <c r="U2076" s="2" t="b">
        <f>OR(S2076="yes",T2076="yes")</f>
        <v>1</v>
      </c>
      <c r="V2076" s="2" t="s">
        <v>113</v>
      </c>
      <c r="W2076" s="1" t="s">
        <v>112</v>
      </c>
      <c r="X2076" s="1" t="s">
        <v>114</v>
      </c>
      <c r="Y2076" s="2" t="s">
        <v>112</v>
      </c>
      <c r="Z2076" s="2" t="s">
        <v>111</v>
      </c>
      <c r="AA2076" s="2" t="s">
        <v>112</v>
      </c>
      <c r="AB2076" s="2">
        <v>1</v>
      </c>
      <c r="AC2076" s="1" t="s">
        <v>111</v>
      </c>
      <c r="AF2076" s="1" t="s">
        <v>111</v>
      </c>
      <c r="AJ2076" s="1" t="s">
        <v>115</v>
      </c>
      <c r="AK2076" s="1" t="s">
        <v>194</v>
      </c>
      <c r="AN2076" s="1" t="s">
        <v>7450</v>
      </c>
      <c r="AO2076" s="1" t="s">
        <v>130</v>
      </c>
      <c r="AS2076" s="1" t="s">
        <v>145</v>
      </c>
      <c r="AZ2076" s="1" t="s">
        <v>179</v>
      </c>
      <c r="BA2076" s="11" t="s">
        <v>7451</v>
      </c>
      <c r="BJ2076" s="1" t="s">
        <v>112</v>
      </c>
      <c r="BK2076" s="1" t="s">
        <v>112</v>
      </c>
      <c r="BL2076" s="1" t="s">
        <v>161</v>
      </c>
      <c r="BM2076" s="1" t="s">
        <v>355</v>
      </c>
      <c r="BQ2076" s="1" t="s">
        <v>121</v>
      </c>
      <c r="BR2076" s="1" t="s">
        <v>122</v>
      </c>
      <c r="BU2076" s="34" t="s">
        <v>7452</v>
      </c>
      <c r="BV2076" s="9">
        <v>44436</v>
      </c>
      <c r="BW2076" s="34" t="s">
        <v>7453</v>
      </c>
      <c r="BY2076" s="2" t="s">
        <v>136</v>
      </c>
      <c r="BZ2076" s="2" t="s">
        <v>124</v>
      </c>
      <c r="CA2076" s="2">
        <v>2</v>
      </c>
      <c r="CB2076" s="1" t="s">
        <v>1477</v>
      </c>
      <c r="CC2076" s="2" t="s">
        <v>126</v>
      </c>
      <c r="CD2076" s="1" t="b">
        <f t="shared" si="1103"/>
        <v>0</v>
      </c>
      <c r="CE2076" s="1" t="b">
        <f t="shared" si="1098"/>
        <v>0</v>
      </c>
      <c r="CF2076" s="1" t="b">
        <f t="shared" si="1104"/>
        <v>0</v>
      </c>
      <c r="CG2076" s="1" t="b">
        <f t="shared" si="1105"/>
        <v>0</v>
      </c>
      <c r="CH2076" s="1" t="b">
        <f t="shared" si="1106"/>
        <v>0</v>
      </c>
      <c r="CI2076" s="1" t="b">
        <f t="shared" si="1107"/>
        <v>0</v>
      </c>
      <c r="CJ2076" s="1" t="b">
        <f t="shared" si="1108"/>
        <v>0</v>
      </c>
      <c r="CK2076" s="1" t="b">
        <f t="shared" si="1109"/>
        <v>1</v>
      </c>
      <c r="CL2076" s="1" t="b">
        <f t="shared" si="1110"/>
        <v>0</v>
      </c>
      <c r="CM2076" s="1" t="b">
        <f t="shared" si="1111"/>
        <v>0</v>
      </c>
      <c r="CN2076" s="1" t="b">
        <f t="shared" si="1112"/>
        <v>0</v>
      </c>
      <c r="CO2076" s="2" t="b">
        <f t="shared" si="1113"/>
        <v>1</v>
      </c>
      <c r="CP2076" s="2" t="b">
        <f t="shared" si="1114"/>
        <v>1</v>
      </c>
      <c r="CQ2076" s="2" t="b">
        <f t="shared" si="1115"/>
        <v>0</v>
      </c>
      <c r="CR2076" s="6" t="str">
        <f t="shared" si="1116"/>
        <v>Male</v>
      </c>
      <c r="CS2076" s="7">
        <f t="shared" si="1117"/>
        <v>0</v>
      </c>
      <c r="CT2076" s="7">
        <f t="shared" si="1118"/>
        <v>0</v>
      </c>
      <c r="CU2076" s="7">
        <f t="shared" si="1119"/>
        <v>0</v>
      </c>
      <c r="CV2076" s="7">
        <f t="shared" si="1120"/>
        <v>0</v>
      </c>
      <c r="CW2076" s="7">
        <f t="shared" si="1099"/>
        <v>1</v>
      </c>
      <c r="CX2076" s="1" t="b">
        <f t="shared" si="1100"/>
        <v>0</v>
      </c>
      <c r="CY2076" s="1" t="b">
        <f t="shared" si="1101"/>
        <v>1</v>
      </c>
      <c r="DG2076" s="1" t="b">
        <f t="shared" si="1102"/>
        <v>0</v>
      </c>
    </row>
    <row r="2077" spans="2:111" x14ac:dyDescent="0.35">
      <c r="B2077" s="1" t="s">
        <v>13809</v>
      </c>
      <c r="C2077" s="9">
        <v>44436</v>
      </c>
      <c r="D2077" s="10" t="s">
        <v>13809</v>
      </c>
      <c r="E2077" s="1">
        <v>18</v>
      </c>
      <c r="F2077" s="1" t="s">
        <v>127</v>
      </c>
      <c r="G2077" s="1" t="s">
        <v>13809</v>
      </c>
      <c r="H2077" s="1" t="s">
        <v>13809</v>
      </c>
      <c r="I2077" s="9">
        <v>44343</v>
      </c>
      <c r="J2077" s="2" t="s">
        <v>128</v>
      </c>
      <c r="K2077" s="2" t="s">
        <v>13809</v>
      </c>
      <c r="L2077" s="9">
        <v>44366</v>
      </c>
      <c r="M2077" s="2" t="s">
        <v>128</v>
      </c>
      <c r="N2077" s="2" t="s">
        <v>13809</v>
      </c>
      <c r="O2077" s="2" t="s">
        <v>110</v>
      </c>
      <c r="P2077" s="2" t="s">
        <v>111</v>
      </c>
      <c r="S2077" s="2" t="s">
        <v>112</v>
      </c>
      <c r="T2077" s="2" t="s">
        <v>111</v>
      </c>
      <c r="U2077" s="2" t="b">
        <f>OR(S2077="yes",T2077="yes")</f>
        <v>1</v>
      </c>
      <c r="V2077" s="2" t="s">
        <v>113</v>
      </c>
      <c r="W2077" s="1" t="s">
        <v>112</v>
      </c>
      <c r="X2077" s="1" t="s">
        <v>110</v>
      </c>
      <c r="Y2077" s="2" t="s">
        <v>112</v>
      </c>
      <c r="Z2077" s="2" t="s">
        <v>111</v>
      </c>
      <c r="AA2077" s="2" t="s">
        <v>112</v>
      </c>
      <c r="AB2077" s="2">
        <v>0</v>
      </c>
      <c r="AC2077" s="1" t="s">
        <v>111</v>
      </c>
      <c r="AF2077" s="1" t="s">
        <v>111</v>
      </c>
      <c r="AJ2077" s="1" t="s">
        <v>115</v>
      </c>
      <c r="AO2077" s="1" t="s">
        <v>130</v>
      </c>
      <c r="AS2077" s="1" t="s">
        <v>118</v>
      </c>
      <c r="AU2077" s="1" t="s">
        <v>243</v>
      </c>
      <c r="AZ2077" s="1" t="s">
        <v>2024</v>
      </c>
      <c r="BA2077" s="1" t="s">
        <v>5888</v>
      </c>
      <c r="BD2077" s="1" t="s">
        <v>5889</v>
      </c>
      <c r="BH2077" s="1" t="s">
        <v>5890</v>
      </c>
      <c r="BJ2077" s="1" t="s">
        <v>112</v>
      </c>
      <c r="BK2077" s="1" t="s">
        <v>112</v>
      </c>
      <c r="BL2077" s="1" t="s">
        <v>142</v>
      </c>
      <c r="BQ2077" s="1" t="s">
        <v>121</v>
      </c>
      <c r="BR2077" s="1" t="s">
        <v>122</v>
      </c>
      <c r="BU2077" s="34" t="s">
        <v>5891</v>
      </c>
      <c r="BV2077" s="9">
        <v>44633</v>
      </c>
      <c r="BW2077" s="34" t="s">
        <v>7454</v>
      </c>
      <c r="BY2077" s="2" t="s">
        <v>123</v>
      </c>
      <c r="BZ2077" s="2" t="s">
        <v>124</v>
      </c>
      <c r="CA2077" s="2">
        <v>2</v>
      </c>
      <c r="CB2077" s="1" t="s">
        <v>1260</v>
      </c>
      <c r="CC2077" s="2" t="s">
        <v>126</v>
      </c>
      <c r="CD2077" s="1" t="b">
        <f t="shared" si="1103"/>
        <v>1</v>
      </c>
      <c r="CE2077" s="1" t="b">
        <f t="shared" si="1098"/>
        <v>0</v>
      </c>
      <c r="CF2077" s="1" t="b">
        <f t="shared" si="1104"/>
        <v>0</v>
      </c>
      <c r="CG2077" s="1" t="b">
        <f t="shared" si="1105"/>
        <v>0</v>
      </c>
      <c r="CH2077" s="1" t="b">
        <f t="shared" si="1106"/>
        <v>0</v>
      </c>
      <c r="CI2077" s="1" t="b">
        <f t="shared" si="1107"/>
        <v>1</v>
      </c>
      <c r="CJ2077" s="1" t="b">
        <f t="shared" si="1108"/>
        <v>0</v>
      </c>
      <c r="CK2077" s="1" t="b">
        <f t="shared" si="1109"/>
        <v>0</v>
      </c>
      <c r="CL2077" s="1" t="b">
        <f t="shared" si="1110"/>
        <v>0</v>
      </c>
      <c r="CM2077" s="1" t="b">
        <f t="shared" si="1111"/>
        <v>0</v>
      </c>
      <c r="CN2077" s="1" t="b">
        <f t="shared" si="1112"/>
        <v>0</v>
      </c>
      <c r="CO2077" s="2" t="b">
        <f t="shared" si="1113"/>
        <v>1</v>
      </c>
      <c r="CP2077" s="2" t="b">
        <f t="shared" si="1114"/>
        <v>1</v>
      </c>
      <c r="CQ2077" s="2" t="b">
        <f t="shared" si="1115"/>
        <v>0</v>
      </c>
      <c r="CR2077" s="6" t="str">
        <f t="shared" si="1116"/>
        <v>Male</v>
      </c>
      <c r="CS2077" s="7">
        <f t="shared" si="1117"/>
        <v>0</v>
      </c>
      <c r="CT2077" s="7">
        <f t="shared" si="1118"/>
        <v>1</v>
      </c>
      <c r="CU2077" s="7">
        <f t="shared" si="1119"/>
        <v>0</v>
      </c>
      <c r="CV2077" s="7">
        <f t="shared" si="1120"/>
        <v>0</v>
      </c>
      <c r="CW2077" s="7">
        <f t="shared" si="1099"/>
        <v>1</v>
      </c>
      <c r="CX2077" s="1" t="b">
        <f t="shared" si="1100"/>
        <v>1</v>
      </c>
      <c r="CY2077" s="1" t="b">
        <f t="shared" si="1101"/>
        <v>1</v>
      </c>
      <c r="DG2077" s="1" t="b">
        <f t="shared" si="1102"/>
        <v>0</v>
      </c>
    </row>
    <row r="2078" spans="2:111" ht="43.5" x14ac:dyDescent="0.35">
      <c r="B2078" s="1" t="s">
        <v>13809</v>
      </c>
      <c r="C2078" s="9">
        <v>44436</v>
      </c>
      <c r="D2078" s="10" t="s">
        <v>13809</v>
      </c>
      <c r="E2078" s="11">
        <v>51</v>
      </c>
      <c r="F2078" s="1" t="s">
        <v>108</v>
      </c>
      <c r="G2078" s="1" t="s">
        <v>13809</v>
      </c>
      <c r="H2078" s="1" t="s">
        <v>13809</v>
      </c>
      <c r="J2078" s="2" t="s">
        <v>109</v>
      </c>
      <c r="K2078" s="2" t="s">
        <v>13809</v>
      </c>
      <c r="M2078" s="2" t="s">
        <v>109</v>
      </c>
      <c r="N2078" s="2" t="s">
        <v>13809</v>
      </c>
      <c r="O2078" s="2" t="s">
        <v>110</v>
      </c>
      <c r="P2078" s="2" t="s">
        <v>111</v>
      </c>
      <c r="S2078" s="2" t="s">
        <v>111</v>
      </c>
      <c r="T2078" s="2" t="s">
        <v>112</v>
      </c>
      <c r="U2078" s="2" t="b">
        <f>OR(S2078="yes",T2078="yes")</f>
        <v>1</v>
      </c>
      <c r="V2078" s="2" t="s">
        <v>113</v>
      </c>
      <c r="W2078" s="1" t="s">
        <v>111</v>
      </c>
      <c r="Y2078" s="2" t="s">
        <v>111</v>
      </c>
      <c r="AF2078" s="1" t="s">
        <v>111</v>
      </c>
      <c r="AK2078" s="1" t="s">
        <v>349</v>
      </c>
      <c r="AN2078" s="1" t="s">
        <v>7455</v>
      </c>
      <c r="AO2078" s="1" t="s">
        <v>130</v>
      </c>
      <c r="AU2078" s="1" t="s">
        <v>238</v>
      </c>
      <c r="AX2078" s="1">
        <v>40</v>
      </c>
      <c r="BJ2078" s="1" t="s">
        <v>112</v>
      </c>
      <c r="BK2078" s="1" t="s">
        <v>112</v>
      </c>
      <c r="BL2078" s="1" t="s">
        <v>180</v>
      </c>
      <c r="BM2078" s="1" t="s">
        <v>7456</v>
      </c>
      <c r="BQ2078" s="1" t="s">
        <v>121</v>
      </c>
      <c r="BR2078" s="1" t="s">
        <v>122</v>
      </c>
      <c r="BS2078" s="1" t="s">
        <v>111</v>
      </c>
      <c r="BT2078" s="34" t="s">
        <v>7457</v>
      </c>
      <c r="BW2078" s="34" t="s">
        <v>7458</v>
      </c>
      <c r="BX2078" s="2" t="s">
        <v>111</v>
      </c>
      <c r="BY2078" s="2" t="s">
        <v>153</v>
      </c>
      <c r="BZ2078" s="2" t="s">
        <v>124</v>
      </c>
      <c r="CA2078" s="2">
        <v>2</v>
      </c>
      <c r="CB2078" s="1" t="s">
        <v>279</v>
      </c>
      <c r="CC2078" s="2" t="s">
        <v>126</v>
      </c>
      <c r="CD2078" s="1" t="b">
        <f t="shared" si="1103"/>
        <v>0</v>
      </c>
      <c r="CE2078" s="1" t="b">
        <f t="shared" ref="CE2078:CE2114" si="1121">AND(E2078&lt;18,NOT(E2078="."),NOT(E2078=""))</f>
        <v>0</v>
      </c>
      <c r="CF2078" s="1" t="b">
        <f t="shared" si="1104"/>
        <v>0</v>
      </c>
      <c r="CG2078" s="1" t="b">
        <f t="shared" si="1105"/>
        <v>0</v>
      </c>
      <c r="CH2078" s="1" t="b">
        <f t="shared" si="1106"/>
        <v>0</v>
      </c>
      <c r="CI2078" s="1" t="b">
        <f t="shared" si="1107"/>
        <v>0</v>
      </c>
      <c r="CJ2078" s="1" t="b">
        <f t="shared" si="1108"/>
        <v>0</v>
      </c>
      <c r="CK2078" s="1" t="b">
        <f t="shared" si="1109"/>
        <v>0</v>
      </c>
      <c r="CL2078" s="1" t="b">
        <f t="shared" si="1110"/>
        <v>0</v>
      </c>
      <c r="CM2078" s="1" t="b">
        <f t="shared" si="1111"/>
        <v>1</v>
      </c>
      <c r="CN2078" s="1" t="b">
        <f t="shared" si="1112"/>
        <v>0</v>
      </c>
      <c r="CO2078" s="2" t="b">
        <f t="shared" si="1113"/>
        <v>0</v>
      </c>
      <c r="CP2078" s="2" t="b">
        <f t="shared" si="1114"/>
        <v>0</v>
      </c>
      <c r="CQ2078" s="2" t="b">
        <f t="shared" si="1115"/>
        <v>0</v>
      </c>
      <c r="CR2078" s="6" t="str">
        <f t="shared" si="1116"/>
        <v>Female</v>
      </c>
      <c r="CS2078" s="7">
        <f t="shared" si="1117"/>
        <v>1</v>
      </c>
      <c r="CT2078" s="7">
        <f t="shared" si="1118"/>
        <v>0</v>
      </c>
      <c r="CU2078" s="7">
        <f t="shared" si="1119"/>
        <v>0</v>
      </c>
      <c r="CV2078" s="7">
        <f t="shared" si="1120"/>
        <v>1</v>
      </c>
      <c r="CW2078" s="7">
        <f t="shared" si="1099"/>
        <v>0</v>
      </c>
      <c r="CX2078" s="1" t="b">
        <f t="shared" si="1100"/>
        <v>0</v>
      </c>
      <c r="CY2078" s="1" t="b">
        <f t="shared" si="1101"/>
        <v>0</v>
      </c>
      <c r="DG2078" s="1" t="b">
        <f t="shared" si="1102"/>
        <v>0</v>
      </c>
    </row>
    <row r="2079" spans="2:111" ht="58" x14ac:dyDescent="0.35">
      <c r="B2079" s="1" t="s">
        <v>13809</v>
      </c>
      <c r="C2079" s="9">
        <v>44436</v>
      </c>
      <c r="D2079" s="10" t="s">
        <v>13809</v>
      </c>
      <c r="E2079" s="1">
        <v>56</v>
      </c>
      <c r="F2079" s="1" t="s">
        <v>127</v>
      </c>
      <c r="G2079" s="1" t="s">
        <v>13809</v>
      </c>
      <c r="H2079" s="1" t="s">
        <v>13809</v>
      </c>
      <c r="I2079" s="9">
        <v>44353</v>
      </c>
      <c r="J2079" s="2" t="s">
        <v>109</v>
      </c>
      <c r="K2079" s="2" t="s">
        <v>13809</v>
      </c>
      <c r="N2079" s="2" t="s">
        <v>13809</v>
      </c>
      <c r="O2079" s="2" t="s">
        <v>110</v>
      </c>
      <c r="P2079" s="2" t="s">
        <v>111</v>
      </c>
      <c r="S2079" s="2" t="s">
        <v>111</v>
      </c>
      <c r="T2079" s="2" t="s">
        <v>112</v>
      </c>
      <c r="U2079" s="2" t="b">
        <v>1</v>
      </c>
      <c r="V2079" s="2" t="s">
        <v>113</v>
      </c>
      <c r="W2079" s="1" t="s">
        <v>111</v>
      </c>
      <c r="Y2079" s="2" t="s">
        <v>112</v>
      </c>
      <c r="Z2079" s="2" t="s">
        <v>112</v>
      </c>
      <c r="AA2079" s="2" t="s">
        <v>111</v>
      </c>
      <c r="AB2079" s="2">
        <v>3</v>
      </c>
      <c r="AC2079" s="1" t="s">
        <v>111</v>
      </c>
      <c r="AF2079" s="1" t="s">
        <v>111</v>
      </c>
      <c r="AJ2079" s="1" t="s">
        <v>115</v>
      </c>
      <c r="AK2079" s="1" t="s">
        <v>150</v>
      </c>
      <c r="AO2079" s="1" t="s">
        <v>221</v>
      </c>
      <c r="AZ2079" s="1" t="s">
        <v>222</v>
      </c>
      <c r="BC2079" s="1" t="s">
        <v>7459</v>
      </c>
      <c r="BJ2079" s="1" t="s">
        <v>111</v>
      </c>
      <c r="BN2079" s="1" t="s">
        <v>111</v>
      </c>
      <c r="BQ2079" s="1" t="s">
        <v>121</v>
      </c>
      <c r="BR2079" s="1" t="s">
        <v>122</v>
      </c>
      <c r="BU2079" s="34" t="s">
        <v>7460</v>
      </c>
      <c r="BW2079" s="34" t="s">
        <v>7461</v>
      </c>
      <c r="BX2079" s="2" t="s">
        <v>111</v>
      </c>
      <c r="BY2079" s="2" t="s">
        <v>153</v>
      </c>
      <c r="BZ2079" s="2" t="s">
        <v>124</v>
      </c>
      <c r="CA2079" s="2">
        <v>1</v>
      </c>
      <c r="CB2079" s="1" t="s">
        <v>246</v>
      </c>
      <c r="CC2079" s="2" t="s">
        <v>126</v>
      </c>
      <c r="CD2079" s="1" t="b">
        <f t="shared" si="1103"/>
        <v>0</v>
      </c>
      <c r="CE2079" s="1" t="b">
        <f t="shared" si="1121"/>
        <v>0</v>
      </c>
      <c r="CF2079" s="1" t="b">
        <f t="shared" si="1104"/>
        <v>0</v>
      </c>
      <c r="CG2079" s="1" t="b">
        <f t="shared" si="1105"/>
        <v>0</v>
      </c>
      <c r="CH2079" s="1" t="b">
        <f t="shared" si="1106"/>
        <v>0</v>
      </c>
      <c r="CI2079" s="1" t="b">
        <f t="shared" si="1107"/>
        <v>0</v>
      </c>
      <c r="CJ2079" s="1" t="b">
        <f t="shared" si="1108"/>
        <v>0</v>
      </c>
      <c r="CK2079" s="1" t="b">
        <f t="shared" si="1109"/>
        <v>0</v>
      </c>
      <c r="CL2079" s="1" t="b">
        <f t="shared" si="1110"/>
        <v>0</v>
      </c>
      <c r="CM2079" s="1" t="b">
        <f t="shared" si="1111"/>
        <v>1</v>
      </c>
      <c r="CN2079" s="1" t="b">
        <f t="shared" si="1112"/>
        <v>0</v>
      </c>
      <c r="CO2079" s="2" t="b">
        <f t="shared" si="1113"/>
        <v>1</v>
      </c>
      <c r="CP2079" s="2" t="b">
        <f t="shared" si="1114"/>
        <v>1</v>
      </c>
      <c r="CQ2079" s="2" t="b">
        <f t="shared" si="1115"/>
        <v>0</v>
      </c>
      <c r="CR2079" s="6" t="str">
        <f t="shared" si="1116"/>
        <v>Male</v>
      </c>
      <c r="CS2079" s="7">
        <f t="shared" si="1117"/>
        <v>1</v>
      </c>
      <c r="CT2079" s="7">
        <f t="shared" si="1118"/>
        <v>0</v>
      </c>
      <c r="CU2079" s="7">
        <f t="shared" si="1119"/>
        <v>0</v>
      </c>
      <c r="CV2079" s="7">
        <f t="shared" si="1120"/>
        <v>0</v>
      </c>
      <c r="CW2079" s="7">
        <f t="shared" si="1099"/>
        <v>0</v>
      </c>
      <c r="CX2079" s="1" t="b">
        <f t="shared" si="1100"/>
        <v>0</v>
      </c>
      <c r="CY2079" s="1" t="b">
        <f t="shared" si="1101"/>
        <v>0</v>
      </c>
      <c r="DG2079" s="1" t="b">
        <f t="shared" si="1102"/>
        <v>0</v>
      </c>
    </row>
    <row r="2080" spans="2:111" ht="116" x14ac:dyDescent="0.35">
      <c r="B2080" s="1" t="s">
        <v>13809</v>
      </c>
      <c r="C2080" s="9">
        <v>44436</v>
      </c>
      <c r="D2080" s="10" t="s">
        <v>13809</v>
      </c>
      <c r="E2080" s="1">
        <v>14</v>
      </c>
      <c r="F2080" s="1" t="s">
        <v>127</v>
      </c>
      <c r="G2080" s="1" t="s">
        <v>13809</v>
      </c>
      <c r="H2080" s="1" t="s">
        <v>13809</v>
      </c>
      <c r="I2080" s="9">
        <v>44334</v>
      </c>
      <c r="J2080" s="2" t="s">
        <v>109</v>
      </c>
      <c r="K2080" s="2" t="s">
        <v>13809</v>
      </c>
      <c r="N2080" s="2" t="s">
        <v>13809</v>
      </c>
      <c r="O2080" s="2" t="s">
        <v>110</v>
      </c>
      <c r="P2080" s="2" t="s">
        <v>111</v>
      </c>
      <c r="S2080" s="2" t="s">
        <v>111</v>
      </c>
      <c r="T2080" s="2" t="s">
        <v>112</v>
      </c>
      <c r="U2080" s="2" t="b">
        <v>1</v>
      </c>
      <c r="V2080" s="2" t="s">
        <v>126</v>
      </c>
      <c r="W2080" s="1" t="s">
        <v>112</v>
      </c>
      <c r="X2080" s="1" t="s">
        <v>114</v>
      </c>
      <c r="Y2080" s="2" t="s">
        <v>111</v>
      </c>
      <c r="AF2080" s="1" t="s">
        <v>111</v>
      </c>
      <c r="AK2080" s="1" t="s">
        <v>129</v>
      </c>
      <c r="BJ2080" s="1" t="s">
        <v>111</v>
      </c>
      <c r="BU2080" s="34" t="s">
        <v>7462</v>
      </c>
      <c r="BV2080" s="9">
        <v>44551</v>
      </c>
      <c r="BW2080" s="34" t="s">
        <v>14648</v>
      </c>
      <c r="BY2080" s="2" t="s">
        <v>153</v>
      </c>
      <c r="BZ2080" s="2" t="s">
        <v>124</v>
      </c>
      <c r="CB2080" s="1" t="s">
        <v>199</v>
      </c>
      <c r="CD2080" s="1" t="b">
        <f t="shared" si="1103"/>
        <v>1</v>
      </c>
      <c r="CE2080" s="1" t="b">
        <f t="shared" si="1121"/>
        <v>1</v>
      </c>
      <c r="CF2080" s="1" t="b">
        <f t="shared" si="1104"/>
        <v>0</v>
      </c>
      <c r="CG2080" s="1" t="b">
        <f t="shared" si="1105"/>
        <v>1</v>
      </c>
      <c r="CH2080" s="1" t="b">
        <f t="shared" si="1106"/>
        <v>0</v>
      </c>
      <c r="CI2080" s="1" t="b">
        <f t="shared" si="1107"/>
        <v>0</v>
      </c>
      <c r="CJ2080" s="1" t="b">
        <f t="shared" si="1108"/>
        <v>0</v>
      </c>
      <c r="CK2080" s="1" t="b">
        <f t="shared" si="1109"/>
        <v>0</v>
      </c>
      <c r="CL2080" s="1" t="b">
        <f t="shared" si="1110"/>
        <v>0</v>
      </c>
      <c r="CM2080" s="1" t="b">
        <f t="shared" si="1111"/>
        <v>0</v>
      </c>
      <c r="CN2080" s="1" t="b">
        <f t="shared" si="1112"/>
        <v>0</v>
      </c>
      <c r="CO2080" s="2" t="b">
        <f t="shared" si="1113"/>
        <v>0</v>
      </c>
      <c r="CP2080" s="2" t="b">
        <f t="shared" si="1114"/>
        <v>0</v>
      </c>
      <c r="CQ2080" s="2" t="b">
        <f t="shared" si="1115"/>
        <v>0</v>
      </c>
      <c r="CR2080" s="6" t="str">
        <f t="shared" si="1116"/>
        <v>Male</v>
      </c>
      <c r="CS2080" s="7">
        <f t="shared" si="1117"/>
        <v>1</v>
      </c>
      <c r="CT2080" s="7">
        <f t="shared" si="1118"/>
        <v>0</v>
      </c>
      <c r="CU2080" s="7">
        <f t="shared" si="1119"/>
        <v>0</v>
      </c>
      <c r="CV2080" s="7">
        <f t="shared" si="1120"/>
        <v>0</v>
      </c>
      <c r="CW2080" s="7">
        <f t="shared" si="1099"/>
        <v>0</v>
      </c>
      <c r="CX2080" s="1" t="b">
        <f t="shared" si="1100"/>
        <v>1</v>
      </c>
      <c r="CY2080" s="1" t="b">
        <f t="shared" si="1101"/>
        <v>0</v>
      </c>
      <c r="DG2080" s="1" t="b">
        <f t="shared" si="1102"/>
        <v>1</v>
      </c>
    </row>
    <row r="2081" spans="2:111" ht="58" x14ac:dyDescent="0.35">
      <c r="B2081" s="1" t="s">
        <v>13809</v>
      </c>
      <c r="C2081" s="9">
        <v>44436</v>
      </c>
      <c r="D2081" s="10" t="s">
        <v>13809</v>
      </c>
      <c r="E2081" s="1">
        <v>59</v>
      </c>
      <c r="F2081" s="1" t="s">
        <v>127</v>
      </c>
      <c r="G2081" s="1" t="s">
        <v>13809</v>
      </c>
      <c r="H2081" s="1" t="s">
        <v>13809</v>
      </c>
      <c r="I2081" s="9">
        <v>44267</v>
      </c>
      <c r="J2081" s="2" t="s">
        <v>109</v>
      </c>
      <c r="K2081" s="2" t="s">
        <v>13809</v>
      </c>
      <c r="L2081" s="9">
        <v>44298</v>
      </c>
      <c r="M2081" s="2" t="s">
        <v>109</v>
      </c>
      <c r="N2081" s="2" t="s">
        <v>13809</v>
      </c>
      <c r="O2081" s="2" t="s">
        <v>110</v>
      </c>
      <c r="P2081" s="2" t="s">
        <v>111</v>
      </c>
      <c r="S2081" s="2" t="s">
        <v>112</v>
      </c>
      <c r="T2081" s="2" t="s">
        <v>112</v>
      </c>
      <c r="U2081" s="2" t="b">
        <v>1</v>
      </c>
      <c r="V2081" s="2" t="s">
        <v>113</v>
      </c>
      <c r="W2081" s="1" t="s">
        <v>112</v>
      </c>
      <c r="X2081" s="1" t="s">
        <v>138</v>
      </c>
      <c r="Y2081" s="2" t="s">
        <v>112</v>
      </c>
      <c r="Z2081" s="2" t="s">
        <v>111</v>
      </c>
      <c r="AA2081" s="2" t="s">
        <v>112</v>
      </c>
      <c r="AB2081" s="2">
        <v>15</v>
      </c>
      <c r="AC2081" s="1" t="s">
        <v>111</v>
      </c>
      <c r="AF2081" s="1" t="s">
        <v>111</v>
      </c>
      <c r="AJ2081" s="1" t="s">
        <v>115</v>
      </c>
      <c r="AK2081" s="1" t="s">
        <v>129</v>
      </c>
      <c r="AO2081" s="1" t="s">
        <v>117</v>
      </c>
      <c r="AU2081" s="1" t="s">
        <v>197</v>
      </c>
      <c r="BQ2081" s="1" t="s">
        <v>121</v>
      </c>
      <c r="BR2081" s="1" t="s">
        <v>122</v>
      </c>
      <c r="BS2081" s="1" t="s">
        <v>112</v>
      </c>
      <c r="BU2081" s="34" t="s">
        <v>7463</v>
      </c>
      <c r="BV2081" s="9">
        <v>44455</v>
      </c>
      <c r="BW2081" s="34" t="s">
        <v>14649</v>
      </c>
      <c r="BY2081" s="2" t="s">
        <v>174</v>
      </c>
      <c r="BZ2081" s="2" t="s">
        <v>162</v>
      </c>
      <c r="CA2081" s="2">
        <v>2</v>
      </c>
      <c r="CB2081" s="1" t="s">
        <v>199</v>
      </c>
      <c r="CC2081" s="2" t="s">
        <v>113</v>
      </c>
      <c r="CD2081" s="1" t="b">
        <f t="shared" si="1103"/>
        <v>0</v>
      </c>
      <c r="CE2081" s="1" t="b">
        <f t="shared" si="1121"/>
        <v>0</v>
      </c>
      <c r="CF2081" s="1" t="b">
        <f t="shared" si="1104"/>
        <v>0</v>
      </c>
      <c r="CG2081" s="1" t="b">
        <f t="shared" si="1105"/>
        <v>0</v>
      </c>
      <c r="CH2081" s="1" t="b">
        <f t="shared" si="1106"/>
        <v>0</v>
      </c>
      <c r="CI2081" s="1" t="b">
        <f t="shared" si="1107"/>
        <v>0</v>
      </c>
      <c r="CJ2081" s="1" t="b">
        <f t="shared" si="1108"/>
        <v>0</v>
      </c>
      <c r="CK2081" s="1" t="b">
        <f t="shared" si="1109"/>
        <v>0</v>
      </c>
      <c r="CL2081" s="1" t="b">
        <f t="shared" si="1110"/>
        <v>0</v>
      </c>
      <c r="CM2081" s="1" t="b">
        <f t="shared" si="1111"/>
        <v>1</v>
      </c>
      <c r="CN2081" s="1" t="b">
        <f t="shared" si="1112"/>
        <v>0</v>
      </c>
      <c r="CO2081" s="2" t="b">
        <f t="shared" si="1113"/>
        <v>0</v>
      </c>
      <c r="CP2081" s="2" t="b">
        <f t="shared" si="1114"/>
        <v>0</v>
      </c>
      <c r="CQ2081" s="2" t="b">
        <f t="shared" si="1115"/>
        <v>1</v>
      </c>
      <c r="CR2081" s="6" t="str">
        <f t="shared" si="1116"/>
        <v>Male</v>
      </c>
      <c r="CS2081" s="7">
        <f t="shared" si="1117"/>
        <v>1</v>
      </c>
      <c r="CT2081" s="7">
        <f t="shared" si="1118"/>
        <v>0</v>
      </c>
      <c r="CU2081" s="7">
        <f t="shared" si="1119"/>
        <v>0</v>
      </c>
      <c r="CV2081" s="7">
        <f t="shared" si="1120"/>
        <v>1</v>
      </c>
      <c r="CW2081" s="7">
        <f t="shared" si="1099"/>
        <v>0</v>
      </c>
      <c r="CX2081" s="1" t="b">
        <f t="shared" si="1100"/>
        <v>0</v>
      </c>
      <c r="CY2081" s="1" t="b">
        <f t="shared" si="1101"/>
        <v>0</v>
      </c>
      <c r="DG2081" s="1" t="b">
        <f t="shared" si="1102"/>
        <v>0</v>
      </c>
    </row>
    <row r="2082" spans="2:111" ht="58" x14ac:dyDescent="0.35">
      <c r="B2082" s="1" t="s">
        <v>13809</v>
      </c>
      <c r="C2082" s="9">
        <v>44436</v>
      </c>
      <c r="D2082" s="10" t="s">
        <v>13809</v>
      </c>
      <c r="E2082" s="1">
        <v>54</v>
      </c>
      <c r="F2082" s="1" t="s">
        <v>108</v>
      </c>
      <c r="G2082" s="1" t="s">
        <v>13809</v>
      </c>
      <c r="H2082" s="1" t="s">
        <v>13809</v>
      </c>
      <c r="I2082" s="9">
        <v>44302</v>
      </c>
      <c r="J2082" s="2" t="s">
        <v>109</v>
      </c>
      <c r="K2082" s="2" t="s">
        <v>13809</v>
      </c>
      <c r="L2082" s="9">
        <v>44323</v>
      </c>
      <c r="M2082" s="2" t="s">
        <v>109</v>
      </c>
      <c r="N2082" s="2" t="s">
        <v>13809</v>
      </c>
      <c r="O2082" s="2" t="s">
        <v>110</v>
      </c>
      <c r="P2082" s="2" t="s">
        <v>111</v>
      </c>
      <c r="S2082" s="2" t="s">
        <v>111</v>
      </c>
      <c r="T2082" s="2" t="s">
        <v>112</v>
      </c>
      <c r="U2082" s="2" t="b">
        <v>1</v>
      </c>
      <c r="V2082" s="2" t="s">
        <v>113</v>
      </c>
      <c r="W2082" s="1" t="s">
        <v>112</v>
      </c>
      <c r="X2082" s="1" t="s">
        <v>114</v>
      </c>
      <c r="Y2082" s="2" t="s">
        <v>112</v>
      </c>
      <c r="Z2082" s="2" t="s">
        <v>111</v>
      </c>
      <c r="AA2082" s="2" t="s">
        <v>112</v>
      </c>
      <c r="AB2082" s="2">
        <v>1</v>
      </c>
      <c r="AC2082" s="1" t="s">
        <v>111</v>
      </c>
      <c r="AF2082" s="1" t="s">
        <v>111</v>
      </c>
      <c r="AJ2082" s="1" t="s">
        <v>115</v>
      </c>
      <c r="AK2082" s="1" t="s">
        <v>150</v>
      </c>
      <c r="AO2082" s="1" t="s">
        <v>130</v>
      </c>
      <c r="AS2082" s="1" t="s">
        <v>190</v>
      </c>
      <c r="AU2082" s="1" t="s">
        <v>238</v>
      </c>
      <c r="AX2082" s="1">
        <v>35</v>
      </c>
      <c r="AZ2082" s="1" t="s">
        <v>222</v>
      </c>
      <c r="BC2082" s="1" t="s">
        <v>7464</v>
      </c>
      <c r="BJ2082" s="1" t="s">
        <v>112</v>
      </c>
      <c r="BK2082" s="1" t="s">
        <v>112</v>
      </c>
      <c r="BL2082" s="1" t="s">
        <v>4435</v>
      </c>
      <c r="BQ2082" s="1" t="s">
        <v>121</v>
      </c>
      <c r="BR2082" s="1" t="s">
        <v>122</v>
      </c>
      <c r="BS2082" s="1" t="s">
        <v>112</v>
      </c>
      <c r="BU2082" s="34" t="s">
        <v>7465</v>
      </c>
      <c r="BV2082" s="9">
        <v>44439</v>
      </c>
      <c r="BW2082" s="34" t="s">
        <v>7466</v>
      </c>
      <c r="BY2082" s="2" t="s">
        <v>156</v>
      </c>
      <c r="BZ2082" s="2" t="s">
        <v>124</v>
      </c>
      <c r="CA2082" s="2">
        <v>2</v>
      </c>
      <c r="CB2082" s="1" t="s">
        <v>258</v>
      </c>
      <c r="CC2082" s="2" t="s">
        <v>126</v>
      </c>
      <c r="CD2082" s="1" t="b">
        <f t="shared" si="1103"/>
        <v>0</v>
      </c>
      <c r="CE2082" s="1" t="b">
        <f t="shared" si="1121"/>
        <v>0</v>
      </c>
      <c r="CF2082" s="1" t="b">
        <f t="shared" si="1104"/>
        <v>0</v>
      </c>
      <c r="CG2082" s="1" t="b">
        <f t="shared" si="1105"/>
        <v>0</v>
      </c>
      <c r="CH2082" s="1" t="b">
        <f t="shared" si="1106"/>
        <v>0</v>
      </c>
      <c r="CI2082" s="1" t="b">
        <f t="shared" si="1107"/>
        <v>0</v>
      </c>
      <c r="CJ2082" s="1" t="b">
        <f t="shared" si="1108"/>
        <v>0</v>
      </c>
      <c r="CK2082" s="1" t="b">
        <f t="shared" si="1109"/>
        <v>0</v>
      </c>
      <c r="CL2082" s="1" t="b">
        <f t="shared" si="1110"/>
        <v>0</v>
      </c>
      <c r="CM2082" s="1" t="b">
        <f t="shared" si="1111"/>
        <v>1</v>
      </c>
      <c r="CN2082" s="1" t="b">
        <f t="shared" si="1112"/>
        <v>0</v>
      </c>
      <c r="CO2082" s="2" t="b">
        <f t="shared" si="1113"/>
        <v>1</v>
      </c>
      <c r="CP2082" s="2" t="b">
        <f t="shared" si="1114"/>
        <v>1</v>
      </c>
      <c r="CQ2082" s="2" t="b">
        <f t="shared" si="1115"/>
        <v>0</v>
      </c>
      <c r="CR2082" s="6" t="str">
        <f t="shared" si="1116"/>
        <v>Female</v>
      </c>
      <c r="CS2082" s="7">
        <f t="shared" si="1117"/>
        <v>1</v>
      </c>
      <c r="CT2082" s="7">
        <f t="shared" si="1118"/>
        <v>0</v>
      </c>
      <c r="CU2082" s="7">
        <f t="shared" si="1119"/>
        <v>0</v>
      </c>
      <c r="CV2082" s="7">
        <f t="shared" si="1120"/>
        <v>1</v>
      </c>
      <c r="CW2082" s="7">
        <f t="shared" ref="CW2082:CW2116" si="1122">COUNTIF(M2082,"=*moderna*")</f>
        <v>0</v>
      </c>
      <c r="CX2082" s="1" t="b">
        <f t="shared" ref="CX2082:CX2116" si="1123">AND(E2082&lt;30,NOT(E2082="."),NOT(E2082=""))</f>
        <v>0</v>
      </c>
      <c r="CY2082" s="1" t="b">
        <f t="shared" ref="CY2082:CY2116" si="1124">AND(E2082&gt;17,E2082&lt;41,NOT(E2082="."),NOT(E2082=""))</f>
        <v>0</v>
      </c>
      <c r="DG2082" s="1" t="b">
        <f t="shared" ref="DG2082:DG2114" si="1125">AND(E2082&gt;4,E2082&lt;18,NOT(E2082=""),NOT(E2082="."))</f>
        <v>0</v>
      </c>
    </row>
    <row r="2083" spans="2:111" ht="101.5" x14ac:dyDescent="0.35">
      <c r="B2083" s="1" t="s">
        <v>13809</v>
      </c>
      <c r="C2083" s="9">
        <v>44465</v>
      </c>
      <c r="D2083" s="10" t="s">
        <v>13809</v>
      </c>
      <c r="E2083" s="1">
        <v>23</v>
      </c>
      <c r="F2083" s="1" t="s">
        <v>127</v>
      </c>
      <c r="G2083" s="1" t="s">
        <v>13809</v>
      </c>
      <c r="H2083" s="1" t="s">
        <v>13809</v>
      </c>
      <c r="I2083" s="2" t="s">
        <v>183</v>
      </c>
      <c r="J2083" s="2" t="s">
        <v>109</v>
      </c>
      <c r="K2083" s="2" t="s">
        <v>13809</v>
      </c>
      <c r="L2083" s="9">
        <v>44310</v>
      </c>
      <c r="M2083" s="2" t="s">
        <v>109</v>
      </c>
      <c r="N2083" s="2" t="s">
        <v>13809</v>
      </c>
      <c r="O2083" s="2" t="s">
        <v>110</v>
      </c>
      <c r="P2083" s="2" t="s">
        <v>111</v>
      </c>
      <c r="S2083" s="2" t="s">
        <v>111</v>
      </c>
      <c r="T2083" s="2" t="s">
        <v>112</v>
      </c>
      <c r="U2083" s="2" t="b">
        <v>1</v>
      </c>
      <c r="V2083" s="2" t="s">
        <v>113</v>
      </c>
      <c r="W2083" s="1" t="s">
        <v>112</v>
      </c>
      <c r="X2083" s="1" t="s">
        <v>114</v>
      </c>
      <c r="Y2083" s="2" t="s">
        <v>112</v>
      </c>
      <c r="Z2083" s="2" t="s">
        <v>111</v>
      </c>
      <c r="AA2083" s="2" t="s">
        <v>112</v>
      </c>
      <c r="AB2083" s="2">
        <v>3</v>
      </c>
      <c r="AC2083" s="1" t="s">
        <v>111</v>
      </c>
      <c r="AF2083" s="1" t="s">
        <v>111</v>
      </c>
      <c r="AJ2083" s="1" t="s">
        <v>115</v>
      </c>
      <c r="AK2083" s="1" t="s">
        <v>211</v>
      </c>
      <c r="AN2083" s="1" t="s">
        <v>7467</v>
      </c>
      <c r="AO2083" s="1" t="s">
        <v>130</v>
      </c>
      <c r="AS2083" s="1" t="s">
        <v>118</v>
      </c>
      <c r="AU2083" s="1" t="s">
        <v>132</v>
      </c>
      <c r="AZ2083" s="1" t="s">
        <v>251</v>
      </c>
      <c r="BA2083" s="1" t="s">
        <v>7468</v>
      </c>
      <c r="BD2083" s="1" t="s">
        <v>7469</v>
      </c>
      <c r="BE2083" s="1" t="s">
        <v>7470</v>
      </c>
      <c r="BG2083" s="1" t="s">
        <v>7471</v>
      </c>
      <c r="BH2083" s="1" t="s">
        <v>7472</v>
      </c>
      <c r="BJ2083" s="1" t="s">
        <v>112</v>
      </c>
      <c r="BK2083" s="1" t="s">
        <v>112</v>
      </c>
      <c r="BL2083" s="1" t="s">
        <v>142</v>
      </c>
      <c r="BQ2083" s="1" t="s">
        <v>121</v>
      </c>
      <c r="BR2083" s="1" t="s">
        <v>122</v>
      </c>
      <c r="BS2083" s="1" t="s">
        <v>112</v>
      </c>
      <c r="BU2083" s="34" t="s">
        <v>7473</v>
      </c>
      <c r="BV2083" s="9">
        <v>44501</v>
      </c>
      <c r="BW2083" s="34" t="s">
        <v>14650</v>
      </c>
      <c r="BX2083" s="2" t="s">
        <v>111</v>
      </c>
      <c r="BY2083" s="2" t="s">
        <v>123</v>
      </c>
      <c r="BZ2083" s="2" t="s">
        <v>124</v>
      </c>
      <c r="CA2083" s="2">
        <v>2</v>
      </c>
      <c r="CB2083" s="1" t="s">
        <v>246</v>
      </c>
      <c r="CC2083" s="2" t="s">
        <v>126</v>
      </c>
      <c r="CD2083" s="1" t="b">
        <f t="shared" si="1103"/>
        <v>1</v>
      </c>
      <c r="CE2083" s="1" t="b">
        <f t="shared" si="1121"/>
        <v>0</v>
      </c>
      <c r="CF2083" s="1" t="b">
        <f t="shared" si="1104"/>
        <v>0</v>
      </c>
      <c r="CG2083" s="1" t="b">
        <f t="shared" si="1105"/>
        <v>0</v>
      </c>
      <c r="CH2083" s="1" t="b">
        <f t="shared" si="1106"/>
        <v>0</v>
      </c>
      <c r="CI2083" s="1" t="b">
        <f t="shared" si="1107"/>
        <v>1</v>
      </c>
      <c r="CJ2083" s="1" t="b">
        <f t="shared" si="1108"/>
        <v>0</v>
      </c>
      <c r="CK2083" s="1" t="b">
        <f t="shared" si="1109"/>
        <v>0</v>
      </c>
      <c r="CL2083" s="1" t="b">
        <f t="shared" si="1110"/>
        <v>0</v>
      </c>
      <c r="CM2083" s="1" t="b">
        <f t="shared" si="1111"/>
        <v>0</v>
      </c>
      <c r="CN2083" s="1" t="b">
        <f t="shared" si="1112"/>
        <v>0</v>
      </c>
      <c r="CO2083" s="2" t="b">
        <f t="shared" si="1113"/>
        <v>1</v>
      </c>
      <c r="CP2083" s="2" t="b">
        <f t="shared" si="1114"/>
        <v>1</v>
      </c>
      <c r="CQ2083" s="2" t="b">
        <f t="shared" si="1115"/>
        <v>0</v>
      </c>
      <c r="CR2083" s="6" t="str">
        <f t="shared" si="1116"/>
        <v>Male</v>
      </c>
      <c r="CS2083" s="7">
        <f t="shared" si="1117"/>
        <v>1</v>
      </c>
      <c r="CT2083" s="7">
        <f t="shared" si="1118"/>
        <v>0</v>
      </c>
      <c r="CU2083" s="7">
        <f t="shared" si="1119"/>
        <v>0</v>
      </c>
      <c r="CV2083" s="7">
        <f t="shared" si="1120"/>
        <v>1</v>
      </c>
      <c r="CW2083" s="7">
        <f t="shared" si="1122"/>
        <v>0</v>
      </c>
      <c r="CX2083" s="1" t="b">
        <f t="shared" si="1123"/>
        <v>1</v>
      </c>
      <c r="CY2083" s="1" t="b">
        <f t="shared" si="1124"/>
        <v>1</v>
      </c>
      <c r="DG2083" s="1" t="b">
        <f t="shared" si="1125"/>
        <v>0</v>
      </c>
    </row>
    <row r="2084" spans="2:111" x14ac:dyDescent="0.35">
      <c r="B2084" s="1" t="s">
        <v>13809</v>
      </c>
      <c r="C2084" s="9">
        <v>44436</v>
      </c>
      <c r="D2084" s="10" t="s">
        <v>13809</v>
      </c>
      <c r="E2084" s="1">
        <v>14</v>
      </c>
      <c r="F2084" s="1" t="s">
        <v>108</v>
      </c>
      <c r="G2084" s="1" t="s">
        <v>13809</v>
      </c>
      <c r="H2084" s="1" t="s">
        <v>13809</v>
      </c>
      <c r="K2084" s="2" t="s">
        <v>13809</v>
      </c>
      <c r="L2084" s="9">
        <v>44413</v>
      </c>
      <c r="M2084" s="2" t="s">
        <v>163</v>
      </c>
      <c r="N2084" s="2" t="s">
        <v>13809</v>
      </c>
      <c r="O2084" s="2" t="s">
        <v>110</v>
      </c>
      <c r="P2084" s="2" t="s">
        <v>111</v>
      </c>
      <c r="T2084" s="2" t="s">
        <v>112</v>
      </c>
      <c r="U2084" s="2" t="b">
        <v>1</v>
      </c>
      <c r="V2084" s="2" t="s">
        <v>113</v>
      </c>
      <c r="W2084" s="1" t="s">
        <v>112</v>
      </c>
      <c r="X2084" s="1" t="s">
        <v>110</v>
      </c>
      <c r="Y2084" s="2" t="s">
        <v>112</v>
      </c>
      <c r="Z2084" s="2" t="s">
        <v>111</v>
      </c>
      <c r="AA2084" s="2" t="s">
        <v>112</v>
      </c>
      <c r="AB2084" s="2">
        <v>4</v>
      </c>
      <c r="AK2084" s="1" t="s">
        <v>129</v>
      </c>
      <c r="AO2084" s="1" t="s">
        <v>117</v>
      </c>
      <c r="AS2084" s="1" t="s">
        <v>118</v>
      </c>
      <c r="AU2084" s="1" t="s">
        <v>132</v>
      </c>
      <c r="AZ2084" s="1" t="s">
        <v>155</v>
      </c>
      <c r="BA2084" s="1" t="s">
        <v>423</v>
      </c>
      <c r="BQ2084" s="1" t="s">
        <v>121</v>
      </c>
      <c r="BU2084" s="34" t="s">
        <v>7474</v>
      </c>
      <c r="BX2084" s="2" t="s">
        <v>111</v>
      </c>
      <c r="BY2084" s="2" t="s">
        <v>123</v>
      </c>
      <c r="BZ2084" s="2" t="s">
        <v>124</v>
      </c>
      <c r="CA2084" s="2">
        <v>2</v>
      </c>
      <c r="CB2084" s="1" t="s">
        <v>199</v>
      </c>
      <c r="CC2084" s="2" t="s">
        <v>126</v>
      </c>
      <c r="CD2084" s="1" t="b">
        <f t="shared" si="1103"/>
        <v>1</v>
      </c>
      <c r="CE2084" s="1" t="b">
        <f t="shared" si="1121"/>
        <v>1</v>
      </c>
      <c r="CF2084" s="1" t="b">
        <f t="shared" si="1104"/>
        <v>0</v>
      </c>
      <c r="CG2084" s="1" t="b">
        <f t="shared" si="1105"/>
        <v>1</v>
      </c>
      <c r="CH2084" s="1" t="b">
        <f t="shared" si="1106"/>
        <v>0</v>
      </c>
      <c r="CI2084" s="1" t="b">
        <f t="shared" si="1107"/>
        <v>0</v>
      </c>
      <c r="CJ2084" s="1" t="b">
        <f t="shared" si="1108"/>
        <v>0</v>
      </c>
      <c r="CK2084" s="1" t="b">
        <f t="shared" si="1109"/>
        <v>0</v>
      </c>
      <c r="CL2084" s="1" t="b">
        <f t="shared" si="1110"/>
        <v>0</v>
      </c>
      <c r="CM2084" s="1" t="b">
        <f t="shared" si="1111"/>
        <v>0</v>
      </c>
      <c r="CN2084" s="1" t="b">
        <f t="shared" si="1112"/>
        <v>0</v>
      </c>
      <c r="CO2084" s="2" t="b">
        <f t="shared" si="1113"/>
        <v>1</v>
      </c>
      <c r="CP2084" s="2" t="b">
        <f t="shared" si="1114"/>
        <v>1</v>
      </c>
      <c r="CQ2084" s="2" t="b">
        <f t="shared" si="1115"/>
        <v>0</v>
      </c>
      <c r="CR2084" s="6" t="str">
        <f t="shared" si="1116"/>
        <v>Female</v>
      </c>
      <c r="CS2084" s="7">
        <f t="shared" si="1117"/>
        <v>0</v>
      </c>
      <c r="CT2084" s="7">
        <f t="shared" si="1118"/>
        <v>0</v>
      </c>
      <c r="CU2084" s="7">
        <f t="shared" si="1119"/>
        <v>0</v>
      </c>
      <c r="CV2084" s="7">
        <f t="shared" si="1120"/>
        <v>0</v>
      </c>
      <c r="CW2084" s="7">
        <f t="shared" si="1122"/>
        <v>0</v>
      </c>
      <c r="CX2084" s="1" t="b">
        <f t="shared" si="1123"/>
        <v>1</v>
      </c>
      <c r="CY2084" s="1" t="b">
        <f t="shared" si="1124"/>
        <v>0</v>
      </c>
      <c r="DG2084" s="1" t="b">
        <f t="shared" si="1125"/>
        <v>1</v>
      </c>
    </row>
    <row r="2085" spans="2:111" ht="174" x14ac:dyDescent="0.35">
      <c r="B2085" s="1" t="s">
        <v>13809</v>
      </c>
      <c r="C2085" s="9">
        <v>44436</v>
      </c>
      <c r="D2085" s="10" t="s">
        <v>13809</v>
      </c>
      <c r="E2085" s="1">
        <v>40</v>
      </c>
      <c r="F2085" s="1" t="s">
        <v>108</v>
      </c>
      <c r="G2085" s="1" t="s">
        <v>13809</v>
      </c>
      <c r="H2085" s="1" t="s">
        <v>13809</v>
      </c>
      <c r="I2085" s="9">
        <v>44390</v>
      </c>
      <c r="J2085" s="2" t="s">
        <v>109</v>
      </c>
      <c r="K2085" s="2" t="s">
        <v>13809</v>
      </c>
      <c r="N2085" s="2" t="s">
        <v>13809</v>
      </c>
      <c r="O2085" s="2" t="s">
        <v>110</v>
      </c>
      <c r="P2085" s="2" t="s">
        <v>111</v>
      </c>
      <c r="S2085" s="2" t="s">
        <v>112</v>
      </c>
      <c r="T2085" s="2" t="s">
        <v>111</v>
      </c>
      <c r="U2085" s="2" t="b">
        <v>1</v>
      </c>
      <c r="V2085" s="2" t="s">
        <v>126</v>
      </c>
      <c r="W2085" s="1" t="s">
        <v>111</v>
      </c>
      <c r="Y2085" s="2" t="s">
        <v>112</v>
      </c>
      <c r="Z2085" s="2" t="s">
        <v>112</v>
      </c>
      <c r="AB2085" s="2">
        <v>2</v>
      </c>
      <c r="AC2085" s="1" t="s">
        <v>111</v>
      </c>
      <c r="AF2085" s="1" t="s">
        <v>111</v>
      </c>
      <c r="AJ2085" s="1" t="s">
        <v>115</v>
      </c>
      <c r="AK2085" s="1" t="s">
        <v>129</v>
      </c>
      <c r="AO2085" s="1" t="s">
        <v>221</v>
      </c>
      <c r="AZ2085" s="1" t="s">
        <v>320</v>
      </c>
      <c r="BG2085" s="1" t="s">
        <v>2210</v>
      </c>
      <c r="BH2085" s="1" t="s">
        <v>1998</v>
      </c>
      <c r="BJ2085" s="1" t="s">
        <v>111</v>
      </c>
      <c r="BN2085" s="1" t="s">
        <v>111</v>
      </c>
      <c r="BQ2085" s="1" t="s">
        <v>121</v>
      </c>
      <c r="BR2085" s="1" t="s">
        <v>122</v>
      </c>
      <c r="BS2085" s="1" t="s">
        <v>112</v>
      </c>
      <c r="BU2085" s="34" t="s">
        <v>7475</v>
      </c>
      <c r="BV2085" s="9">
        <v>44518</v>
      </c>
      <c r="BW2085" s="34" t="s">
        <v>14651</v>
      </c>
      <c r="BY2085" s="2" t="s">
        <v>153</v>
      </c>
      <c r="BZ2085" s="2" t="s">
        <v>124</v>
      </c>
      <c r="CB2085" s="1" t="s">
        <v>199</v>
      </c>
      <c r="CD2085" s="1" t="b">
        <f t="shared" si="1103"/>
        <v>0</v>
      </c>
      <c r="CE2085" s="1" t="b">
        <f t="shared" si="1121"/>
        <v>0</v>
      </c>
      <c r="CF2085" s="1" t="b">
        <f t="shared" si="1104"/>
        <v>0</v>
      </c>
      <c r="CG2085" s="1" t="b">
        <f t="shared" si="1105"/>
        <v>0</v>
      </c>
      <c r="CH2085" s="1" t="b">
        <f t="shared" si="1106"/>
        <v>0</v>
      </c>
      <c r="CI2085" s="1" t="b">
        <f t="shared" si="1107"/>
        <v>0</v>
      </c>
      <c r="CJ2085" s="1" t="b">
        <f t="shared" si="1108"/>
        <v>0</v>
      </c>
      <c r="CK2085" s="1" t="b">
        <f t="shared" si="1109"/>
        <v>0</v>
      </c>
      <c r="CL2085" s="1" t="b">
        <f t="shared" si="1110"/>
        <v>1</v>
      </c>
      <c r="CM2085" s="1" t="b">
        <f t="shared" si="1111"/>
        <v>0</v>
      </c>
      <c r="CN2085" s="1" t="b">
        <f t="shared" si="1112"/>
        <v>0</v>
      </c>
      <c r="CO2085" s="2" t="b">
        <f t="shared" si="1113"/>
        <v>1</v>
      </c>
      <c r="CP2085" s="2" t="b">
        <f t="shared" si="1114"/>
        <v>1</v>
      </c>
      <c r="CQ2085" s="2" t="b">
        <f t="shared" si="1115"/>
        <v>0</v>
      </c>
      <c r="CR2085" s="6" t="str">
        <f t="shared" si="1116"/>
        <v>Female</v>
      </c>
      <c r="CS2085" s="7">
        <f t="shared" si="1117"/>
        <v>1</v>
      </c>
      <c r="CT2085" s="7">
        <f t="shared" si="1118"/>
        <v>0</v>
      </c>
      <c r="CU2085" s="7">
        <f t="shared" si="1119"/>
        <v>0</v>
      </c>
      <c r="CV2085" s="7">
        <f t="shared" si="1120"/>
        <v>0</v>
      </c>
      <c r="CW2085" s="7">
        <f t="shared" si="1122"/>
        <v>0</v>
      </c>
      <c r="CX2085" s="1" t="b">
        <f t="shared" si="1123"/>
        <v>0</v>
      </c>
      <c r="CY2085" s="1" t="b">
        <f t="shared" si="1124"/>
        <v>1</v>
      </c>
      <c r="DG2085" s="1" t="b">
        <f t="shared" si="1125"/>
        <v>0</v>
      </c>
    </row>
    <row r="2086" spans="2:111" ht="58" x14ac:dyDescent="0.35">
      <c r="B2086" s="1" t="s">
        <v>13809</v>
      </c>
      <c r="C2086" s="9">
        <v>44436</v>
      </c>
      <c r="D2086" s="10" t="s">
        <v>13809</v>
      </c>
      <c r="E2086" s="1">
        <v>16</v>
      </c>
      <c r="F2086" s="1" t="s">
        <v>127</v>
      </c>
      <c r="G2086" s="1" t="s">
        <v>13809</v>
      </c>
      <c r="H2086" s="1" t="s">
        <v>13809</v>
      </c>
      <c r="I2086" s="9">
        <v>44400</v>
      </c>
      <c r="J2086" s="2" t="s">
        <v>109</v>
      </c>
      <c r="K2086" s="2" t="s">
        <v>13809</v>
      </c>
      <c r="L2086" s="9">
        <v>44430</v>
      </c>
      <c r="M2086" s="2" t="s">
        <v>109</v>
      </c>
      <c r="N2086" s="2" t="s">
        <v>13809</v>
      </c>
      <c r="O2086" s="2" t="s">
        <v>110</v>
      </c>
      <c r="P2086" s="2" t="s">
        <v>111</v>
      </c>
      <c r="S2086" s="2" t="s">
        <v>112</v>
      </c>
      <c r="T2086" s="2" t="s">
        <v>111</v>
      </c>
      <c r="U2086" s="2" t="b">
        <v>1</v>
      </c>
      <c r="V2086" s="2" t="s">
        <v>113</v>
      </c>
      <c r="W2086" s="1" t="s">
        <v>112</v>
      </c>
      <c r="X2086" s="1" t="s">
        <v>110</v>
      </c>
      <c r="Y2086" s="2" t="s">
        <v>112</v>
      </c>
      <c r="Z2086" s="2" t="s">
        <v>111</v>
      </c>
      <c r="AA2086" s="2" t="s">
        <v>112</v>
      </c>
      <c r="AB2086" s="2">
        <v>3</v>
      </c>
      <c r="AF2086" s="1" t="s">
        <v>111</v>
      </c>
      <c r="AJ2086" s="1" t="s">
        <v>115</v>
      </c>
      <c r="AK2086" s="1" t="s">
        <v>129</v>
      </c>
      <c r="AO2086" s="1" t="s">
        <v>3508</v>
      </c>
      <c r="AS2086" s="1" t="s">
        <v>118</v>
      </c>
      <c r="AU2086" s="1" t="s">
        <v>132</v>
      </c>
      <c r="AZ2086" s="1" t="s">
        <v>155</v>
      </c>
      <c r="BA2086" s="1" t="s">
        <v>7476</v>
      </c>
      <c r="BJ2086" s="1" t="s">
        <v>112</v>
      </c>
      <c r="BK2086" s="1" t="s">
        <v>112</v>
      </c>
      <c r="BL2086" s="1" t="s">
        <v>142</v>
      </c>
      <c r="BQ2086" s="1" t="s">
        <v>121</v>
      </c>
      <c r="BR2086" s="1" t="s">
        <v>122</v>
      </c>
      <c r="BS2086" s="1" t="s">
        <v>112</v>
      </c>
      <c r="BV2086" s="9">
        <v>44436</v>
      </c>
      <c r="BW2086" s="34" t="s">
        <v>7477</v>
      </c>
      <c r="BY2086" s="2" t="s">
        <v>123</v>
      </c>
      <c r="BZ2086" s="2" t="s">
        <v>124</v>
      </c>
      <c r="CA2086" s="2">
        <v>2</v>
      </c>
      <c r="CB2086" s="1" t="s">
        <v>246</v>
      </c>
      <c r="CC2086" s="2" t="s">
        <v>126</v>
      </c>
      <c r="CD2086" s="1" t="b">
        <f t="shared" si="1103"/>
        <v>1</v>
      </c>
      <c r="CE2086" s="1" t="b">
        <f t="shared" si="1121"/>
        <v>1</v>
      </c>
      <c r="CF2086" s="1" t="b">
        <f t="shared" si="1104"/>
        <v>0</v>
      </c>
      <c r="CG2086" s="1" t="b">
        <f t="shared" si="1105"/>
        <v>0</v>
      </c>
      <c r="CH2086" s="1" t="b">
        <f t="shared" si="1106"/>
        <v>1</v>
      </c>
      <c r="CI2086" s="1" t="b">
        <f t="shared" si="1107"/>
        <v>0</v>
      </c>
      <c r="CJ2086" s="1" t="b">
        <f t="shared" si="1108"/>
        <v>0</v>
      </c>
      <c r="CK2086" s="1" t="b">
        <f t="shared" si="1109"/>
        <v>0</v>
      </c>
      <c r="CL2086" s="1" t="b">
        <f t="shared" si="1110"/>
        <v>0</v>
      </c>
      <c r="CM2086" s="1" t="b">
        <f t="shared" si="1111"/>
        <v>0</v>
      </c>
      <c r="CN2086" s="1" t="b">
        <f t="shared" si="1112"/>
        <v>0</v>
      </c>
      <c r="CO2086" s="2" t="b">
        <f t="shared" si="1113"/>
        <v>1</v>
      </c>
      <c r="CP2086" s="2" t="b">
        <f t="shared" si="1114"/>
        <v>1</v>
      </c>
      <c r="CQ2086" s="2" t="b">
        <f t="shared" si="1115"/>
        <v>0</v>
      </c>
      <c r="CR2086" s="6" t="str">
        <f t="shared" si="1116"/>
        <v>Male</v>
      </c>
      <c r="CS2086" s="7">
        <f t="shared" si="1117"/>
        <v>1</v>
      </c>
      <c r="CT2086" s="7">
        <f t="shared" si="1118"/>
        <v>0</v>
      </c>
      <c r="CU2086" s="7">
        <f t="shared" si="1119"/>
        <v>0</v>
      </c>
      <c r="CV2086" s="7">
        <f t="shared" si="1120"/>
        <v>1</v>
      </c>
      <c r="CW2086" s="7">
        <f t="shared" si="1122"/>
        <v>0</v>
      </c>
      <c r="CX2086" s="1" t="b">
        <f t="shared" si="1123"/>
        <v>1</v>
      </c>
      <c r="CY2086" s="1" t="b">
        <f t="shared" si="1124"/>
        <v>0</v>
      </c>
      <c r="DG2086" s="1" t="b">
        <f t="shared" si="1125"/>
        <v>1</v>
      </c>
    </row>
    <row r="2087" spans="2:111" ht="72.5" x14ac:dyDescent="0.35">
      <c r="B2087" s="1" t="s">
        <v>13809</v>
      </c>
      <c r="C2087" s="9">
        <v>44436</v>
      </c>
      <c r="D2087" s="10" t="s">
        <v>13809</v>
      </c>
      <c r="E2087" s="1">
        <v>53</v>
      </c>
      <c r="F2087" s="1" t="s">
        <v>108</v>
      </c>
      <c r="G2087" s="1" t="s">
        <v>13809</v>
      </c>
      <c r="H2087" s="1" t="s">
        <v>13809</v>
      </c>
      <c r="I2087" s="9">
        <v>44397</v>
      </c>
      <c r="J2087" s="2" t="s">
        <v>109</v>
      </c>
      <c r="K2087" s="2" t="s">
        <v>13809</v>
      </c>
      <c r="N2087" s="2" t="s">
        <v>13809</v>
      </c>
      <c r="O2087" s="2" t="s">
        <v>110</v>
      </c>
      <c r="P2087" s="2" t="s">
        <v>111</v>
      </c>
      <c r="S2087" s="2" t="s">
        <v>112</v>
      </c>
      <c r="T2087" s="2" t="s">
        <v>111</v>
      </c>
      <c r="U2087" s="2" t="b">
        <f>OR(S2087="yes",T2087="yes")</f>
        <v>1</v>
      </c>
      <c r="V2087" s="2" t="s">
        <v>126</v>
      </c>
      <c r="W2087" s="1" t="s">
        <v>111</v>
      </c>
      <c r="Y2087" s="2" t="s">
        <v>112</v>
      </c>
      <c r="Z2087" s="2" t="s">
        <v>112</v>
      </c>
      <c r="AA2087" s="2" t="s">
        <v>111</v>
      </c>
      <c r="AB2087" s="2">
        <v>1</v>
      </c>
      <c r="AC2087" s="1" t="s">
        <v>111</v>
      </c>
      <c r="AF2087" s="1" t="s">
        <v>111</v>
      </c>
      <c r="AJ2087" s="1" t="s">
        <v>115</v>
      </c>
      <c r="AK2087" s="1" t="s">
        <v>294</v>
      </c>
      <c r="AN2087" s="1" t="s">
        <v>7478</v>
      </c>
      <c r="BJ2087" s="1" t="s">
        <v>111</v>
      </c>
      <c r="BN2087" s="1" t="s">
        <v>111</v>
      </c>
      <c r="BQ2087" s="1" t="s">
        <v>121</v>
      </c>
      <c r="BR2087" s="1" t="s">
        <v>122</v>
      </c>
      <c r="BS2087" s="1" t="s">
        <v>112</v>
      </c>
      <c r="BU2087" s="34" t="s">
        <v>7479</v>
      </c>
      <c r="BV2087" s="9">
        <v>44436</v>
      </c>
      <c r="BW2087" s="34" t="s">
        <v>7480</v>
      </c>
      <c r="BY2087" s="2" t="s">
        <v>123</v>
      </c>
      <c r="BZ2087" s="2" t="s">
        <v>162</v>
      </c>
      <c r="CA2087" s="2">
        <v>1</v>
      </c>
      <c r="CB2087" s="1" t="s">
        <v>399</v>
      </c>
      <c r="CD2087" s="1" t="b">
        <f t="shared" si="1103"/>
        <v>0</v>
      </c>
      <c r="CE2087" s="1" t="b">
        <f t="shared" si="1121"/>
        <v>0</v>
      </c>
      <c r="CF2087" s="1" t="b">
        <f t="shared" si="1104"/>
        <v>0</v>
      </c>
      <c r="CG2087" s="1" t="b">
        <f t="shared" si="1105"/>
        <v>0</v>
      </c>
      <c r="CH2087" s="1" t="b">
        <f t="shared" si="1106"/>
        <v>0</v>
      </c>
      <c r="CI2087" s="1" t="b">
        <f t="shared" si="1107"/>
        <v>0</v>
      </c>
      <c r="CJ2087" s="1" t="b">
        <f t="shared" si="1108"/>
        <v>0</v>
      </c>
      <c r="CK2087" s="1" t="b">
        <f t="shared" si="1109"/>
        <v>0</v>
      </c>
      <c r="CL2087" s="1" t="b">
        <f t="shared" si="1110"/>
        <v>0</v>
      </c>
      <c r="CM2087" s="1" t="b">
        <f t="shared" si="1111"/>
        <v>1</v>
      </c>
      <c r="CN2087" s="1" t="b">
        <f t="shared" si="1112"/>
        <v>0</v>
      </c>
      <c r="CO2087" s="2" t="b">
        <f t="shared" si="1113"/>
        <v>1</v>
      </c>
      <c r="CP2087" s="2" t="b">
        <f t="shared" si="1114"/>
        <v>1</v>
      </c>
      <c r="CQ2087" s="2" t="b">
        <f t="shared" si="1115"/>
        <v>0</v>
      </c>
      <c r="CR2087" s="6" t="str">
        <f t="shared" si="1116"/>
        <v>Female</v>
      </c>
      <c r="CS2087" s="7">
        <f t="shared" si="1117"/>
        <v>1</v>
      </c>
      <c r="CT2087" s="7">
        <f t="shared" si="1118"/>
        <v>0</v>
      </c>
      <c r="CU2087" s="7">
        <f t="shared" si="1119"/>
        <v>0</v>
      </c>
      <c r="CV2087" s="7">
        <f t="shared" si="1120"/>
        <v>0</v>
      </c>
      <c r="CW2087" s="7">
        <f t="shared" si="1122"/>
        <v>0</v>
      </c>
      <c r="CX2087" s="1" t="b">
        <f t="shared" si="1123"/>
        <v>0</v>
      </c>
      <c r="CY2087" s="1" t="b">
        <f t="shared" si="1124"/>
        <v>0</v>
      </c>
      <c r="DG2087" s="1" t="b">
        <f t="shared" si="1125"/>
        <v>0</v>
      </c>
    </row>
    <row r="2088" spans="2:111" ht="130.5" x14ac:dyDescent="0.35">
      <c r="B2088" s="1" t="s">
        <v>13809</v>
      </c>
      <c r="C2088" s="9">
        <v>44436</v>
      </c>
      <c r="D2088" s="10" t="s">
        <v>13809</v>
      </c>
      <c r="E2088" s="1">
        <v>19</v>
      </c>
      <c r="F2088" s="1" t="s">
        <v>127</v>
      </c>
      <c r="G2088" s="1" t="s">
        <v>13809</v>
      </c>
      <c r="H2088" s="1" t="s">
        <v>13809</v>
      </c>
      <c r="I2088" s="9">
        <v>44421</v>
      </c>
      <c r="J2088" s="2" t="s">
        <v>109</v>
      </c>
      <c r="K2088" s="2" t="s">
        <v>13809</v>
      </c>
      <c r="L2088" s="2" t="s">
        <v>183</v>
      </c>
      <c r="M2088" s="2" t="s">
        <v>163</v>
      </c>
      <c r="N2088" s="2" t="s">
        <v>13809</v>
      </c>
      <c r="O2088" s="2" t="s">
        <v>110</v>
      </c>
      <c r="P2088" s="2" t="s">
        <v>111</v>
      </c>
      <c r="S2088" s="2" t="s">
        <v>111</v>
      </c>
      <c r="T2088" s="2" t="s">
        <v>112</v>
      </c>
      <c r="U2088" s="2" t="b">
        <v>1</v>
      </c>
      <c r="V2088" s="2" t="s">
        <v>113</v>
      </c>
      <c r="W2088" s="1" t="s">
        <v>112</v>
      </c>
      <c r="X2088" s="1" t="s">
        <v>110</v>
      </c>
      <c r="Y2088" s="2" t="s">
        <v>112</v>
      </c>
      <c r="Z2088" s="2" t="s">
        <v>112</v>
      </c>
      <c r="AA2088" s="2" t="s">
        <v>111</v>
      </c>
      <c r="AB2088" s="2">
        <v>1</v>
      </c>
      <c r="AC2088" s="1" t="s">
        <v>111</v>
      </c>
      <c r="AF2088" s="1" t="s">
        <v>111</v>
      </c>
      <c r="AJ2088" s="1" t="s">
        <v>115</v>
      </c>
      <c r="AK2088" s="1" t="s">
        <v>7481</v>
      </c>
      <c r="AN2088" s="1" t="s">
        <v>7482</v>
      </c>
      <c r="AO2088" s="1" t="s">
        <v>117</v>
      </c>
      <c r="AS2088" s="1" t="s">
        <v>118</v>
      </c>
      <c r="AZ2088" s="1" t="s">
        <v>155</v>
      </c>
      <c r="BA2088" s="1" t="s">
        <v>7483</v>
      </c>
      <c r="BJ2088" s="1" t="s">
        <v>112</v>
      </c>
      <c r="BK2088" s="1" t="s">
        <v>112</v>
      </c>
      <c r="BL2088" s="1" t="s">
        <v>142</v>
      </c>
      <c r="BQ2088" s="1" t="s">
        <v>121</v>
      </c>
      <c r="BR2088" s="1" t="s">
        <v>122</v>
      </c>
      <c r="BS2088" s="1" t="s">
        <v>112</v>
      </c>
      <c r="BU2088" s="34" t="s">
        <v>7484</v>
      </c>
      <c r="BV2088" s="9">
        <v>44456</v>
      </c>
      <c r="BW2088" s="34" t="s">
        <v>7485</v>
      </c>
      <c r="BY2088" s="2" t="s">
        <v>123</v>
      </c>
      <c r="BZ2088" s="2" t="s">
        <v>124</v>
      </c>
      <c r="CA2088" s="2">
        <v>1</v>
      </c>
      <c r="CB2088" s="1" t="s">
        <v>2023</v>
      </c>
      <c r="CC2088" s="2" t="s">
        <v>126</v>
      </c>
      <c r="CD2088" s="1" t="b">
        <f t="shared" si="1103"/>
        <v>1</v>
      </c>
      <c r="CE2088" s="1" t="b">
        <f t="shared" si="1121"/>
        <v>0</v>
      </c>
      <c r="CF2088" s="1" t="b">
        <f t="shared" si="1104"/>
        <v>0</v>
      </c>
      <c r="CG2088" s="1" t="b">
        <f t="shared" si="1105"/>
        <v>0</v>
      </c>
      <c r="CH2088" s="1" t="b">
        <f t="shared" si="1106"/>
        <v>0</v>
      </c>
      <c r="CI2088" s="1" t="b">
        <f t="shared" si="1107"/>
        <v>1</v>
      </c>
      <c r="CJ2088" s="1" t="b">
        <f t="shared" si="1108"/>
        <v>0</v>
      </c>
      <c r="CK2088" s="1" t="b">
        <f t="shared" si="1109"/>
        <v>0</v>
      </c>
      <c r="CL2088" s="1" t="b">
        <f t="shared" si="1110"/>
        <v>0</v>
      </c>
      <c r="CM2088" s="1" t="b">
        <f t="shared" si="1111"/>
        <v>0</v>
      </c>
      <c r="CN2088" s="1" t="b">
        <f t="shared" si="1112"/>
        <v>0</v>
      </c>
      <c r="CO2088" s="2" t="b">
        <f t="shared" si="1113"/>
        <v>1</v>
      </c>
      <c r="CP2088" s="2" t="b">
        <f t="shared" si="1114"/>
        <v>1</v>
      </c>
      <c r="CQ2088" s="2" t="b">
        <f t="shared" si="1115"/>
        <v>0</v>
      </c>
      <c r="CR2088" s="6" t="str">
        <f t="shared" si="1116"/>
        <v>Male</v>
      </c>
      <c r="CS2088" s="7">
        <f t="shared" si="1117"/>
        <v>1</v>
      </c>
      <c r="CT2088" s="7">
        <f t="shared" si="1118"/>
        <v>0</v>
      </c>
      <c r="CU2088" s="7">
        <f t="shared" si="1119"/>
        <v>0</v>
      </c>
      <c r="CV2088" s="7">
        <f t="shared" si="1120"/>
        <v>0</v>
      </c>
      <c r="CW2088" s="7">
        <f t="shared" si="1122"/>
        <v>0</v>
      </c>
      <c r="CX2088" s="1" t="b">
        <f t="shared" si="1123"/>
        <v>1</v>
      </c>
      <c r="CY2088" s="1" t="b">
        <f t="shared" si="1124"/>
        <v>1</v>
      </c>
      <c r="DG2088" s="1" t="b">
        <f t="shared" si="1125"/>
        <v>0</v>
      </c>
    </row>
    <row r="2089" spans="2:111" ht="188.5" x14ac:dyDescent="0.35">
      <c r="B2089" s="1" t="s">
        <v>13809</v>
      </c>
      <c r="C2089" s="9">
        <v>44436</v>
      </c>
      <c r="D2089" s="10" t="s">
        <v>13809</v>
      </c>
      <c r="E2089" s="1">
        <v>25</v>
      </c>
      <c r="F2089" s="1" t="s">
        <v>127</v>
      </c>
      <c r="G2089" s="1" t="s">
        <v>13809</v>
      </c>
      <c r="H2089" s="1" t="s">
        <v>13809</v>
      </c>
      <c r="I2089" s="2" t="s">
        <v>183</v>
      </c>
      <c r="J2089" s="2" t="s">
        <v>109</v>
      </c>
      <c r="K2089" s="2" t="s">
        <v>13809</v>
      </c>
      <c r="L2089" s="9">
        <v>44432</v>
      </c>
      <c r="M2089" s="2" t="s">
        <v>109</v>
      </c>
      <c r="N2089" s="2" t="s">
        <v>13809</v>
      </c>
      <c r="O2089" s="2" t="s">
        <v>110</v>
      </c>
      <c r="P2089" s="2" t="s">
        <v>111</v>
      </c>
      <c r="S2089" s="2" t="s">
        <v>112</v>
      </c>
      <c r="T2089" s="2" t="s">
        <v>111</v>
      </c>
      <c r="U2089" s="2" t="b">
        <v>1</v>
      </c>
      <c r="V2089" s="2" t="s">
        <v>113</v>
      </c>
      <c r="W2089" s="1" t="s">
        <v>112</v>
      </c>
      <c r="X2089" s="1" t="s">
        <v>114</v>
      </c>
      <c r="Y2089" s="2" t="s">
        <v>112</v>
      </c>
      <c r="Z2089" s="2" t="s">
        <v>111</v>
      </c>
      <c r="AA2089" s="2" t="s">
        <v>112</v>
      </c>
      <c r="AB2089" s="2">
        <v>1</v>
      </c>
      <c r="AC2089" s="1" t="s">
        <v>111</v>
      </c>
      <c r="AF2089" s="1" t="s">
        <v>111</v>
      </c>
      <c r="AJ2089" s="1" t="s">
        <v>115</v>
      </c>
      <c r="AK2089" s="1" t="s">
        <v>201</v>
      </c>
      <c r="AN2089" s="1" t="s">
        <v>212</v>
      </c>
      <c r="AO2089" s="1" t="s">
        <v>130</v>
      </c>
      <c r="AS2089" s="1" t="s">
        <v>118</v>
      </c>
      <c r="AU2089" s="1" t="s">
        <v>238</v>
      </c>
      <c r="AX2089" s="1">
        <v>45</v>
      </c>
      <c r="AZ2089" s="1" t="s">
        <v>402</v>
      </c>
      <c r="BA2089" s="1" t="s">
        <v>7486</v>
      </c>
      <c r="BE2089" s="1" t="s">
        <v>5778</v>
      </c>
      <c r="BJ2089" s="1" t="s">
        <v>112</v>
      </c>
      <c r="BK2089" s="1" t="s">
        <v>112</v>
      </c>
      <c r="BL2089" s="1" t="s">
        <v>7487</v>
      </c>
      <c r="BQ2089" s="1" t="s">
        <v>1153</v>
      </c>
      <c r="BR2089" s="1" t="s">
        <v>122</v>
      </c>
      <c r="BU2089" s="34" t="s">
        <v>7488</v>
      </c>
      <c r="BV2089" s="9">
        <v>44497</v>
      </c>
      <c r="BW2089" s="34" t="s">
        <v>7489</v>
      </c>
      <c r="BX2089" s="2" t="s">
        <v>111</v>
      </c>
      <c r="BY2089" s="2" t="s">
        <v>123</v>
      </c>
      <c r="BZ2089" s="2" t="s">
        <v>124</v>
      </c>
      <c r="CA2089" s="2">
        <v>2</v>
      </c>
      <c r="CB2089" s="1" t="s">
        <v>207</v>
      </c>
      <c r="CC2089" s="2" t="s">
        <v>126</v>
      </c>
      <c r="CD2089" s="1" t="b">
        <f t="shared" si="1103"/>
        <v>1</v>
      </c>
      <c r="CE2089" s="1" t="b">
        <f t="shared" si="1121"/>
        <v>0</v>
      </c>
      <c r="CF2089" s="1" t="b">
        <f t="shared" si="1104"/>
        <v>0</v>
      </c>
      <c r="CG2089" s="1" t="b">
        <f t="shared" si="1105"/>
        <v>0</v>
      </c>
      <c r="CH2089" s="1" t="b">
        <f t="shared" si="1106"/>
        <v>0</v>
      </c>
      <c r="CI2089" s="1" t="b">
        <f t="shared" si="1107"/>
        <v>0</v>
      </c>
      <c r="CJ2089" s="1" t="b">
        <f t="shared" si="1108"/>
        <v>1</v>
      </c>
      <c r="CK2089" s="1" t="b">
        <f t="shared" si="1109"/>
        <v>0</v>
      </c>
      <c r="CL2089" s="1" t="b">
        <f t="shared" si="1110"/>
        <v>0</v>
      </c>
      <c r="CM2089" s="1" t="b">
        <f t="shared" si="1111"/>
        <v>0</v>
      </c>
      <c r="CN2089" s="1" t="b">
        <f t="shared" si="1112"/>
        <v>0</v>
      </c>
      <c r="CO2089" s="2" t="b">
        <f t="shared" si="1113"/>
        <v>1</v>
      </c>
      <c r="CP2089" s="2" t="b">
        <f t="shared" si="1114"/>
        <v>1</v>
      </c>
      <c r="CQ2089" s="2" t="b">
        <f t="shared" si="1115"/>
        <v>0</v>
      </c>
      <c r="CR2089" s="6" t="str">
        <f t="shared" si="1116"/>
        <v>Male</v>
      </c>
      <c r="CS2089" s="7">
        <f t="shared" si="1117"/>
        <v>1</v>
      </c>
      <c r="CT2089" s="7">
        <f t="shared" si="1118"/>
        <v>0</v>
      </c>
      <c r="CU2089" s="7">
        <f t="shared" si="1119"/>
        <v>0</v>
      </c>
      <c r="CV2089" s="7">
        <f t="shared" si="1120"/>
        <v>1</v>
      </c>
      <c r="CW2089" s="7">
        <f t="shared" si="1122"/>
        <v>0</v>
      </c>
      <c r="CX2089" s="1" t="b">
        <f t="shared" si="1123"/>
        <v>1</v>
      </c>
      <c r="CY2089" s="1" t="b">
        <f t="shared" si="1124"/>
        <v>1</v>
      </c>
      <c r="DG2089" s="1" t="b">
        <f t="shared" si="1125"/>
        <v>0</v>
      </c>
    </row>
    <row r="2090" spans="2:111" ht="362.5" x14ac:dyDescent="0.35">
      <c r="B2090" s="1" t="s">
        <v>13809</v>
      </c>
      <c r="C2090" s="9">
        <v>44436</v>
      </c>
      <c r="D2090" s="10" t="s">
        <v>13809</v>
      </c>
      <c r="E2090" s="1">
        <v>21</v>
      </c>
      <c r="F2090" s="1" t="s">
        <v>108</v>
      </c>
      <c r="G2090" s="1" t="s">
        <v>13809</v>
      </c>
      <c r="H2090" s="1" t="s">
        <v>13809</v>
      </c>
      <c r="I2090" s="2" t="s">
        <v>183</v>
      </c>
      <c r="J2090" s="2" t="s">
        <v>109</v>
      </c>
      <c r="K2090" s="2" t="s">
        <v>13809</v>
      </c>
      <c r="L2090" s="9">
        <v>44265</v>
      </c>
      <c r="M2090" s="2" t="s">
        <v>109</v>
      </c>
      <c r="N2090" s="2" t="s">
        <v>13809</v>
      </c>
      <c r="O2090" s="2" t="s">
        <v>110</v>
      </c>
      <c r="P2090" s="2" t="s">
        <v>111</v>
      </c>
      <c r="S2090" s="2" t="s">
        <v>112</v>
      </c>
      <c r="T2090" s="2" t="s">
        <v>111</v>
      </c>
      <c r="U2090" s="2" t="b">
        <f>OR(S2090="yes",T2090="yes")</f>
        <v>1</v>
      </c>
      <c r="V2090" s="2" t="s">
        <v>113</v>
      </c>
      <c r="W2090" s="1" t="s">
        <v>111</v>
      </c>
      <c r="Y2090" s="2" t="s">
        <v>112</v>
      </c>
      <c r="Z2090" s="2" t="s">
        <v>111</v>
      </c>
      <c r="AA2090" s="2" t="s">
        <v>112</v>
      </c>
      <c r="AB2090" s="2">
        <v>30</v>
      </c>
      <c r="AC2090" s="1" t="s">
        <v>111</v>
      </c>
      <c r="AF2090" s="1" t="s">
        <v>111</v>
      </c>
      <c r="AJ2090" s="1" t="s">
        <v>115</v>
      </c>
      <c r="AK2090" s="1" t="s">
        <v>194</v>
      </c>
      <c r="AN2090" s="1" t="s">
        <v>7490</v>
      </c>
      <c r="AO2090" s="1" t="s">
        <v>166</v>
      </c>
      <c r="AU2090" s="1" t="s">
        <v>132</v>
      </c>
      <c r="AZ2090" s="1" t="s">
        <v>395</v>
      </c>
      <c r="BA2090" s="1" t="s">
        <v>7491</v>
      </c>
      <c r="BG2090" s="1" t="s">
        <v>7492</v>
      </c>
      <c r="BJ2090" s="1" t="s">
        <v>112</v>
      </c>
      <c r="BK2090" s="1" t="s">
        <v>112</v>
      </c>
      <c r="BL2090" s="1" t="s">
        <v>142</v>
      </c>
      <c r="BQ2090" s="1" t="s">
        <v>121</v>
      </c>
      <c r="BR2090" s="1" t="s">
        <v>122</v>
      </c>
      <c r="BS2090" s="1" t="s">
        <v>111</v>
      </c>
      <c r="BT2090" s="34" t="s">
        <v>7493</v>
      </c>
      <c r="BU2090" s="34" t="s">
        <v>7494</v>
      </c>
      <c r="BV2090" s="9">
        <v>44436</v>
      </c>
      <c r="BW2090" s="34" t="s">
        <v>14652</v>
      </c>
      <c r="BY2090" s="2" t="s">
        <v>174</v>
      </c>
      <c r="BZ2090" s="2" t="s">
        <v>124</v>
      </c>
      <c r="CA2090" s="2">
        <v>2</v>
      </c>
      <c r="CB2090" s="1" t="s">
        <v>365</v>
      </c>
      <c r="CC2090" s="2" t="s">
        <v>126</v>
      </c>
      <c r="CD2090" s="1" t="b">
        <f t="shared" si="1103"/>
        <v>1</v>
      </c>
      <c r="CE2090" s="1" t="b">
        <f t="shared" si="1121"/>
        <v>0</v>
      </c>
      <c r="CF2090" s="1" t="b">
        <f t="shared" si="1104"/>
        <v>0</v>
      </c>
      <c r="CG2090" s="1" t="b">
        <f t="shared" si="1105"/>
        <v>0</v>
      </c>
      <c r="CH2090" s="1" t="b">
        <f t="shared" si="1106"/>
        <v>0</v>
      </c>
      <c r="CI2090" s="1" t="b">
        <f t="shared" si="1107"/>
        <v>1</v>
      </c>
      <c r="CJ2090" s="1" t="b">
        <f t="shared" si="1108"/>
        <v>0</v>
      </c>
      <c r="CK2090" s="1" t="b">
        <f t="shared" si="1109"/>
        <v>0</v>
      </c>
      <c r="CL2090" s="1" t="b">
        <f t="shared" si="1110"/>
        <v>0</v>
      </c>
      <c r="CM2090" s="1" t="b">
        <f t="shared" si="1111"/>
        <v>0</v>
      </c>
      <c r="CN2090" s="1" t="b">
        <f t="shared" si="1112"/>
        <v>0</v>
      </c>
      <c r="CO2090" s="2" t="b">
        <f t="shared" si="1113"/>
        <v>0</v>
      </c>
      <c r="CP2090" s="2" t="b">
        <f t="shared" si="1114"/>
        <v>0</v>
      </c>
      <c r="CQ2090" s="2" t="b">
        <f t="shared" si="1115"/>
        <v>0</v>
      </c>
      <c r="CR2090" s="6" t="str">
        <f t="shared" si="1116"/>
        <v>Female</v>
      </c>
      <c r="CS2090" s="7">
        <f t="shared" si="1117"/>
        <v>1</v>
      </c>
      <c r="CT2090" s="7">
        <f t="shared" si="1118"/>
        <v>0</v>
      </c>
      <c r="CU2090" s="7">
        <f t="shared" si="1119"/>
        <v>0</v>
      </c>
      <c r="CV2090" s="7">
        <f t="shared" si="1120"/>
        <v>1</v>
      </c>
      <c r="CW2090" s="7">
        <f t="shared" si="1122"/>
        <v>0</v>
      </c>
      <c r="CX2090" s="1" t="b">
        <f t="shared" si="1123"/>
        <v>1</v>
      </c>
      <c r="CY2090" s="1" t="b">
        <f t="shared" si="1124"/>
        <v>1</v>
      </c>
      <c r="DG2090" s="1" t="b">
        <f t="shared" si="1125"/>
        <v>0</v>
      </c>
    </row>
    <row r="2091" spans="2:111" ht="29" x14ac:dyDescent="0.35">
      <c r="B2091" s="1" t="s">
        <v>13809</v>
      </c>
      <c r="C2091" s="9">
        <v>44437</v>
      </c>
      <c r="D2091" s="10" t="s">
        <v>13809</v>
      </c>
      <c r="E2091" s="1">
        <v>47</v>
      </c>
      <c r="F2091" s="1" t="s">
        <v>108</v>
      </c>
      <c r="G2091" s="1" t="s">
        <v>13809</v>
      </c>
      <c r="H2091" s="1" t="s">
        <v>13809</v>
      </c>
      <c r="I2091" s="9">
        <v>44212</v>
      </c>
      <c r="J2091" s="2" t="s">
        <v>128</v>
      </c>
      <c r="K2091" s="2" t="s">
        <v>13809</v>
      </c>
      <c r="N2091" s="2" t="s">
        <v>13809</v>
      </c>
      <c r="O2091" s="2" t="s">
        <v>110</v>
      </c>
      <c r="P2091" s="2" t="s">
        <v>111</v>
      </c>
      <c r="S2091" s="2" t="s">
        <v>111</v>
      </c>
      <c r="T2091" s="2" t="s">
        <v>112</v>
      </c>
      <c r="U2091" s="2" t="b">
        <v>1</v>
      </c>
      <c r="V2091" s="2" t="s">
        <v>113</v>
      </c>
      <c r="W2091" s="1" t="s">
        <v>112</v>
      </c>
      <c r="X2091" s="1" t="s">
        <v>114</v>
      </c>
      <c r="Y2091" s="2" t="s">
        <v>112</v>
      </c>
      <c r="Z2091" s="2" t="s">
        <v>112</v>
      </c>
      <c r="AB2091" s="2">
        <v>5</v>
      </c>
      <c r="AC2091" s="1" t="s">
        <v>111</v>
      </c>
      <c r="AF2091" s="1" t="s">
        <v>111</v>
      </c>
      <c r="AH2091" s="1" t="s">
        <v>193</v>
      </c>
      <c r="AI2091" s="1" t="s">
        <v>7495</v>
      </c>
      <c r="AJ2091" s="1" t="s">
        <v>115</v>
      </c>
      <c r="AK2091" s="1" t="s">
        <v>194</v>
      </c>
      <c r="AN2091" s="1" t="s">
        <v>7496</v>
      </c>
      <c r="AO2091" s="1" t="s">
        <v>331</v>
      </c>
      <c r="AU2091" s="1" t="s">
        <v>177</v>
      </c>
      <c r="AX2091" s="12">
        <v>0.35</v>
      </c>
      <c r="AZ2091" s="1" t="s">
        <v>120</v>
      </c>
      <c r="BA2091" s="1" t="s">
        <v>7497</v>
      </c>
      <c r="BG2091" s="1">
        <v>2.5099999999999998</v>
      </c>
      <c r="BH2091" s="1">
        <v>33</v>
      </c>
      <c r="BJ2091" s="1" t="s">
        <v>112</v>
      </c>
      <c r="BK2091" s="1" t="s">
        <v>112</v>
      </c>
      <c r="BL2091" s="1" t="s">
        <v>7498</v>
      </c>
      <c r="BQ2091" s="1" t="s">
        <v>121</v>
      </c>
      <c r="BR2091" s="1" t="s">
        <v>122</v>
      </c>
      <c r="BS2091" s="1" t="s">
        <v>112</v>
      </c>
      <c r="BU2091" s="34" t="s">
        <v>7499</v>
      </c>
      <c r="BV2091" s="9">
        <v>44442</v>
      </c>
      <c r="BW2091" s="34" t="s">
        <v>14653</v>
      </c>
      <c r="BY2091" s="2" t="s">
        <v>136</v>
      </c>
      <c r="BZ2091" s="2" t="s">
        <v>124</v>
      </c>
      <c r="CA2091" s="2">
        <v>1</v>
      </c>
      <c r="CB2091" s="1" t="s">
        <v>204</v>
      </c>
      <c r="CC2091" s="2" t="s">
        <v>126</v>
      </c>
      <c r="CD2091" s="1" t="b">
        <f t="shared" si="1103"/>
        <v>0</v>
      </c>
      <c r="CE2091" s="1" t="b">
        <f t="shared" si="1121"/>
        <v>0</v>
      </c>
      <c r="CF2091" s="1" t="b">
        <f t="shared" si="1104"/>
        <v>0</v>
      </c>
      <c r="CG2091" s="1" t="b">
        <f t="shared" si="1105"/>
        <v>0</v>
      </c>
      <c r="CH2091" s="1" t="b">
        <f t="shared" si="1106"/>
        <v>0</v>
      </c>
      <c r="CI2091" s="1" t="b">
        <f t="shared" si="1107"/>
        <v>0</v>
      </c>
      <c r="CJ2091" s="1" t="b">
        <f t="shared" si="1108"/>
        <v>0</v>
      </c>
      <c r="CK2091" s="1" t="b">
        <f t="shared" si="1109"/>
        <v>0</v>
      </c>
      <c r="CL2091" s="1" t="b">
        <f t="shared" si="1110"/>
        <v>1</v>
      </c>
      <c r="CM2091" s="1" t="b">
        <f t="shared" si="1111"/>
        <v>0</v>
      </c>
      <c r="CN2091" s="1" t="b">
        <f t="shared" si="1112"/>
        <v>0</v>
      </c>
      <c r="CO2091" s="2" t="b">
        <f t="shared" si="1113"/>
        <v>1</v>
      </c>
      <c r="CP2091" s="2" t="b">
        <f t="shared" si="1114"/>
        <v>1</v>
      </c>
      <c r="CQ2091" s="2" t="b">
        <f t="shared" si="1115"/>
        <v>0</v>
      </c>
      <c r="CR2091" s="6" t="str">
        <f t="shared" si="1116"/>
        <v>Female</v>
      </c>
      <c r="CS2091" s="7">
        <f t="shared" si="1117"/>
        <v>0</v>
      </c>
      <c r="CT2091" s="7">
        <f t="shared" si="1118"/>
        <v>1</v>
      </c>
      <c r="CU2091" s="7">
        <f t="shared" si="1119"/>
        <v>0</v>
      </c>
      <c r="CV2091" s="7">
        <f t="shared" si="1120"/>
        <v>0</v>
      </c>
      <c r="CW2091" s="7">
        <f t="shared" si="1122"/>
        <v>0</v>
      </c>
      <c r="CX2091" s="1" t="b">
        <f t="shared" si="1123"/>
        <v>0</v>
      </c>
      <c r="CY2091" s="1" t="b">
        <f t="shared" si="1124"/>
        <v>0</v>
      </c>
      <c r="DG2091" s="1" t="b">
        <f t="shared" si="1125"/>
        <v>0</v>
      </c>
    </row>
    <row r="2092" spans="2:111" ht="58" x14ac:dyDescent="0.35">
      <c r="B2092" s="1" t="s">
        <v>13809</v>
      </c>
      <c r="C2092" s="9">
        <v>44437</v>
      </c>
      <c r="D2092" s="10" t="s">
        <v>13809</v>
      </c>
      <c r="E2092" s="1">
        <v>46</v>
      </c>
      <c r="F2092" s="1" t="s">
        <v>127</v>
      </c>
      <c r="G2092" s="1" t="s">
        <v>13809</v>
      </c>
      <c r="H2092" s="1" t="s">
        <v>13809</v>
      </c>
      <c r="I2092" s="9">
        <v>44385</v>
      </c>
      <c r="J2092" s="2" t="s">
        <v>109</v>
      </c>
      <c r="K2092" s="2" t="s">
        <v>13809</v>
      </c>
      <c r="L2092" s="9">
        <v>44406</v>
      </c>
      <c r="M2092" s="2" t="s">
        <v>109</v>
      </c>
      <c r="N2092" s="2" t="s">
        <v>13809</v>
      </c>
      <c r="O2092" s="2" t="s">
        <v>110</v>
      </c>
      <c r="P2092" s="2" t="s">
        <v>111</v>
      </c>
      <c r="S2092" s="2" t="s">
        <v>111</v>
      </c>
      <c r="T2092" s="2" t="s">
        <v>112</v>
      </c>
      <c r="U2092" s="2" t="b">
        <v>1</v>
      </c>
      <c r="V2092" s="2" t="s">
        <v>113</v>
      </c>
      <c r="W2092" s="1" t="s">
        <v>112</v>
      </c>
      <c r="X2092" s="1" t="s">
        <v>138</v>
      </c>
      <c r="Y2092" s="2" t="s">
        <v>112</v>
      </c>
      <c r="Z2092" s="2" t="s">
        <v>112</v>
      </c>
      <c r="AA2092" s="2" t="s">
        <v>112</v>
      </c>
      <c r="AB2092" s="2">
        <v>0</v>
      </c>
      <c r="AC2092" s="1" t="s">
        <v>111</v>
      </c>
      <c r="AF2092" s="1" t="s">
        <v>111</v>
      </c>
      <c r="AJ2092" s="1" t="s">
        <v>115</v>
      </c>
      <c r="AK2092" s="1" t="s">
        <v>129</v>
      </c>
      <c r="AO2092" s="1" t="s">
        <v>117</v>
      </c>
      <c r="AS2092" s="1" t="s">
        <v>118</v>
      </c>
      <c r="AZ2092" s="1" t="s">
        <v>120</v>
      </c>
      <c r="BA2092" s="1" t="s">
        <v>670</v>
      </c>
      <c r="BG2092" s="1">
        <v>4</v>
      </c>
      <c r="BH2092" s="1">
        <v>33</v>
      </c>
      <c r="BJ2092" s="1" t="s">
        <v>111</v>
      </c>
      <c r="BN2092" s="1" t="s">
        <v>112</v>
      </c>
      <c r="BO2092" s="1" t="s">
        <v>148</v>
      </c>
      <c r="BP2092" s="1" t="s">
        <v>7500</v>
      </c>
      <c r="BU2092" s="34" t="s">
        <v>7501</v>
      </c>
      <c r="BV2092" s="9">
        <v>44460</v>
      </c>
      <c r="BW2092" s="34" t="s">
        <v>7502</v>
      </c>
      <c r="BY2092" s="2" t="s">
        <v>174</v>
      </c>
      <c r="BZ2092" s="2" t="s">
        <v>124</v>
      </c>
      <c r="CA2092" s="2">
        <v>2</v>
      </c>
      <c r="CB2092" s="1" t="s">
        <v>259</v>
      </c>
      <c r="CC2092" s="2" t="s">
        <v>113</v>
      </c>
      <c r="CD2092" s="1" t="b">
        <f t="shared" si="1103"/>
        <v>0</v>
      </c>
      <c r="CE2092" s="1" t="b">
        <f t="shared" si="1121"/>
        <v>0</v>
      </c>
      <c r="CF2092" s="1" t="b">
        <f t="shared" si="1104"/>
        <v>0</v>
      </c>
      <c r="CG2092" s="1" t="b">
        <f t="shared" si="1105"/>
        <v>0</v>
      </c>
      <c r="CH2092" s="1" t="b">
        <f t="shared" si="1106"/>
        <v>0</v>
      </c>
      <c r="CI2092" s="1" t="b">
        <f t="shared" si="1107"/>
        <v>0</v>
      </c>
      <c r="CJ2092" s="1" t="b">
        <f t="shared" si="1108"/>
        <v>0</v>
      </c>
      <c r="CK2092" s="1" t="b">
        <f t="shared" si="1109"/>
        <v>0</v>
      </c>
      <c r="CL2092" s="1" t="b">
        <f t="shared" si="1110"/>
        <v>1</v>
      </c>
      <c r="CM2092" s="1" t="b">
        <f t="shared" si="1111"/>
        <v>0</v>
      </c>
      <c r="CN2092" s="1" t="b">
        <f t="shared" si="1112"/>
        <v>0</v>
      </c>
      <c r="CO2092" s="2" t="b">
        <f t="shared" si="1113"/>
        <v>1</v>
      </c>
      <c r="CP2092" s="2" t="b">
        <f t="shared" si="1114"/>
        <v>1</v>
      </c>
      <c r="CQ2092" s="2" t="b">
        <f t="shared" si="1115"/>
        <v>0</v>
      </c>
      <c r="CR2092" s="6" t="str">
        <f t="shared" si="1116"/>
        <v>Male</v>
      </c>
      <c r="CS2092" s="7">
        <f t="shared" si="1117"/>
        <v>1</v>
      </c>
      <c r="CT2092" s="7">
        <f t="shared" si="1118"/>
        <v>0</v>
      </c>
      <c r="CU2092" s="7">
        <f t="shared" si="1119"/>
        <v>0</v>
      </c>
      <c r="CV2092" s="7">
        <f t="shared" si="1120"/>
        <v>1</v>
      </c>
      <c r="CW2092" s="7">
        <f t="shared" si="1122"/>
        <v>0</v>
      </c>
      <c r="CX2092" s="1" t="b">
        <f t="shared" si="1123"/>
        <v>0</v>
      </c>
      <c r="CY2092" s="1" t="b">
        <f t="shared" si="1124"/>
        <v>0</v>
      </c>
      <c r="DG2092" s="1" t="b">
        <f t="shared" si="1125"/>
        <v>0</v>
      </c>
    </row>
    <row r="2093" spans="2:111" x14ac:dyDescent="0.35">
      <c r="B2093" s="1" t="s">
        <v>13809</v>
      </c>
      <c r="C2093" s="9">
        <v>44437</v>
      </c>
      <c r="D2093" s="10" t="s">
        <v>13809</v>
      </c>
      <c r="E2093" s="1">
        <v>18</v>
      </c>
      <c r="F2093" s="1" t="s">
        <v>127</v>
      </c>
      <c r="G2093" s="1" t="s">
        <v>13809</v>
      </c>
      <c r="H2093" s="1" t="s">
        <v>13809</v>
      </c>
      <c r="I2093" s="9">
        <v>44406</v>
      </c>
      <c r="J2093" s="2" t="s">
        <v>128</v>
      </c>
      <c r="K2093" s="2" t="s">
        <v>13809</v>
      </c>
      <c r="L2093" s="9">
        <v>44434</v>
      </c>
      <c r="M2093" s="2" t="s">
        <v>128</v>
      </c>
      <c r="N2093" s="2" t="s">
        <v>13809</v>
      </c>
      <c r="O2093" s="2" t="s">
        <v>1034</v>
      </c>
      <c r="P2093" s="2" t="s">
        <v>111</v>
      </c>
      <c r="S2093" s="2" t="s">
        <v>112</v>
      </c>
      <c r="T2093" s="2" t="s">
        <v>111</v>
      </c>
      <c r="U2093" s="2" t="b">
        <v>1</v>
      </c>
      <c r="V2093" s="2" t="s">
        <v>113</v>
      </c>
      <c r="W2093" s="1" t="s">
        <v>112</v>
      </c>
      <c r="X2093" s="1" t="s">
        <v>110</v>
      </c>
      <c r="Y2093" s="2" t="s">
        <v>112</v>
      </c>
      <c r="Z2093" s="2" t="s">
        <v>111</v>
      </c>
      <c r="AA2093" s="2" t="s">
        <v>112</v>
      </c>
      <c r="AB2093" s="2">
        <v>3</v>
      </c>
      <c r="AC2093" s="1" t="s">
        <v>111</v>
      </c>
      <c r="AF2093" s="1" t="s">
        <v>111</v>
      </c>
      <c r="AJ2093" s="1" t="s">
        <v>115</v>
      </c>
      <c r="AK2093" s="1" t="s">
        <v>287</v>
      </c>
      <c r="AO2093" s="1" t="s">
        <v>117</v>
      </c>
      <c r="AS2093" s="1" t="s">
        <v>118</v>
      </c>
      <c r="AU2093" s="1" t="s">
        <v>177</v>
      </c>
      <c r="AX2093" s="1" t="s">
        <v>5977</v>
      </c>
      <c r="AZ2093" s="1" t="s">
        <v>222</v>
      </c>
      <c r="BC2093" s="1" t="s">
        <v>7503</v>
      </c>
      <c r="BJ2093" s="1" t="s">
        <v>112</v>
      </c>
      <c r="BK2093" s="1" t="s">
        <v>112</v>
      </c>
      <c r="BL2093" s="1" t="s">
        <v>142</v>
      </c>
      <c r="BQ2093" s="1" t="s">
        <v>121</v>
      </c>
      <c r="BR2093" s="1" t="s">
        <v>122</v>
      </c>
      <c r="BS2093" s="1" t="s">
        <v>112</v>
      </c>
      <c r="BU2093" s="34" t="s">
        <v>7504</v>
      </c>
      <c r="BV2093" s="9">
        <v>44540</v>
      </c>
      <c r="BY2093" s="2" t="s">
        <v>123</v>
      </c>
      <c r="BZ2093" s="2" t="s">
        <v>124</v>
      </c>
      <c r="CA2093" s="2">
        <v>2</v>
      </c>
      <c r="CB2093" s="1" t="s">
        <v>5841</v>
      </c>
      <c r="CC2093" s="2" t="s">
        <v>126</v>
      </c>
      <c r="CD2093" s="1" t="b">
        <f t="shared" si="1103"/>
        <v>1</v>
      </c>
      <c r="CE2093" s="1" t="b">
        <f t="shared" si="1121"/>
        <v>0</v>
      </c>
      <c r="CF2093" s="1" t="b">
        <f t="shared" si="1104"/>
        <v>0</v>
      </c>
      <c r="CG2093" s="1" t="b">
        <f t="shared" si="1105"/>
        <v>0</v>
      </c>
      <c r="CH2093" s="1" t="b">
        <f t="shared" si="1106"/>
        <v>0</v>
      </c>
      <c r="CI2093" s="1" t="b">
        <f t="shared" si="1107"/>
        <v>1</v>
      </c>
      <c r="CJ2093" s="1" t="b">
        <f t="shared" si="1108"/>
        <v>0</v>
      </c>
      <c r="CK2093" s="1" t="b">
        <f t="shared" si="1109"/>
        <v>0</v>
      </c>
      <c r="CL2093" s="1" t="b">
        <f t="shared" si="1110"/>
        <v>0</v>
      </c>
      <c r="CM2093" s="1" t="b">
        <f t="shared" si="1111"/>
        <v>0</v>
      </c>
      <c r="CN2093" s="1" t="b">
        <f t="shared" si="1112"/>
        <v>0</v>
      </c>
      <c r="CO2093" s="2" t="b">
        <f t="shared" si="1113"/>
        <v>1</v>
      </c>
      <c r="CP2093" s="2" t="b">
        <f t="shared" si="1114"/>
        <v>1</v>
      </c>
      <c r="CQ2093" s="2" t="b">
        <f t="shared" si="1115"/>
        <v>0</v>
      </c>
      <c r="CR2093" s="6" t="str">
        <f t="shared" si="1116"/>
        <v>Male</v>
      </c>
      <c r="CS2093" s="7">
        <f t="shared" si="1117"/>
        <v>0</v>
      </c>
      <c r="CT2093" s="7">
        <f t="shared" si="1118"/>
        <v>1</v>
      </c>
      <c r="CU2093" s="7">
        <f t="shared" si="1119"/>
        <v>0</v>
      </c>
      <c r="CV2093" s="7">
        <f t="shared" si="1120"/>
        <v>0</v>
      </c>
      <c r="CW2093" s="7">
        <f t="shared" si="1122"/>
        <v>1</v>
      </c>
      <c r="CX2093" s="1" t="b">
        <f t="shared" si="1123"/>
        <v>1</v>
      </c>
      <c r="CY2093" s="1" t="b">
        <f t="shared" si="1124"/>
        <v>1</v>
      </c>
      <c r="DG2093" s="1" t="b">
        <f t="shared" si="1125"/>
        <v>0</v>
      </c>
    </row>
    <row r="2094" spans="2:111" ht="72.5" x14ac:dyDescent="0.35">
      <c r="B2094" s="1" t="s">
        <v>13809</v>
      </c>
      <c r="C2094" s="9">
        <v>44437</v>
      </c>
      <c r="D2094" s="10" t="s">
        <v>13809</v>
      </c>
      <c r="E2094" s="1">
        <v>21</v>
      </c>
      <c r="F2094" s="1" t="s">
        <v>127</v>
      </c>
      <c r="G2094" s="1" t="s">
        <v>13809</v>
      </c>
      <c r="H2094" s="1" t="s">
        <v>13809</v>
      </c>
      <c r="I2094" s="2" t="s">
        <v>183</v>
      </c>
      <c r="J2094" s="2" t="s">
        <v>109</v>
      </c>
      <c r="K2094" s="2" t="s">
        <v>13809</v>
      </c>
      <c r="L2094" s="9">
        <v>44428</v>
      </c>
      <c r="M2094" s="2" t="s">
        <v>109</v>
      </c>
      <c r="N2094" s="2" t="s">
        <v>13809</v>
      </c>
      <c r="O2094" s="2" t="s">
        <v>110</v>
      </c>
      <c r="P2094" s="2" t="s">
        <v>111</v>
      </c>
      <c r="S2094" s="2" t="s">
        <v>112</v>
      </c>
      <c r="T2094" s="2" t="s">
        <v>111</v>
      </c>
      <c r="U2094" s="2" t="b">
        <v>1</v>
      </c>
      <c r="V2094" s="2" t="s">
        <v>113</v>
      </c>
      <c r="W2094" s="1" t="s">
        <v>112</v>
      </c>
      <c r="X2094" s="1" t="s">
        <v>114</v>
      </c>
      <c r="Y2094" s="2" t="s">
        <v>112</v>
      </c>
      <c r="Z2094" s="2" t="s">
        <v>111</v>
      </c>
      <c r="AA2094" s="2" t="s">
        <v>112</v>
      </c>
      <c r="AB2094" s="2">
        <v>4</v>
      </c>
      <c r="AC2094" s="1" t="s">
        <v>111</v>
      </c>
      <c r="AF2094" s="1" t="s">
        <v>111</v>
      </c>
      <c r="AJ2094" s="1" t="s">
        <v>115</v>
      </c>
      <c r="AK2094" s="1" t="s">
        <v>185</v>
      </c>
      <c r="AO2094" s="1" t="s">
        <v>117</v>
      </c>
      <c r="AS2094" s="1" t="s">
        <v>229</v>
      </c>
      <c r="AU2094" s="1" t="s">
        <v>132</v>
      </c>
      <c r="AZ2094" s="1" t="s">
        <v>208</v>
      </c>
      <c r="BA2094" s="1" t="s">
        <v>7505</v>
      </c>
      <c r="BD2094" s="1">
        <v>27.8</v>
      </c>
      <c r="BG2094" s="1" t="s">
        <v>7506</v>
      </c>
      <c r="BJ2094" s="1" t="s">
        <v>112</v>
      </c>
      <c r="BK2094" s="1" t="s">
        <v>112</v>
      </c>
      <c r="BL2094" s="1" t="s">
        <v>1630</v>
      </c>
      <c r="BM2094" s="1" t="s">
        <v>7507</v>
      </c>
      <c r="BQ2094" s="1" t="s">
        <v>121</v>
      </c>
      <c r="BR2094" s="1" t="s">
        <v>122</v>
      </c>
      <c r="BS2094" s="1" t="s">
        <v>112</v>
      </c>
      <c r="BU2094" s="34" t="s">
        <v>7508</v>
      </c>
      <c r="BV2094" s="9">
        <v>44437</v>
      </c>
      <c r="BW2094" s="34" t="s">
        <v>7509</v>
      </c>
      <c r="BY2094" s="2" t="s">
        <v>156</v>
      </c>
      <c r="BZ2094" s="2" t="s">
        <v>124</v>
      </c>
      <c r="CA2094" s="2">
        <v>2</v>
      </c>
      <c r="CB2094" s="1" t="s">
        <v>246</v>
      </c>
      <c r="CC2094" s="2" t="s">
        <v>126</v>
      </c>
      <c r="CD2094" s="1" t="b">
        <f t="shared" si="1103"/>
        <v>1</v>
      </c>
      <c r="CE2094" s="1" t="b">
        <f t="shared" si="1121"/>
        <v>0</v>
      </c>
      <c r="CF2094" s="1" t="b">
        <f t="shared" si="1104"/>
        <v>0</v>
      </c>
      <c r="CG2094" s="1" t="b">
        <f t="shared" si="1105"/>
        <v>0</v>
      </c>
      <c r="CH2094" s="1" t="b">
        <f t="shared" si="1106"/>
        <v>0</v>
      </c>
      <c r="CI2094" s="1" t="b">
        <f t="shared" si="1107"/>
        <v>1</v>
      </c>
      <c r="CJ2094" s="1" t="b">
        <f t="shared" si="1108"/>
        <v>0</v>
      </c>
      <c r="CK2094" s="1" t="b">
        <f t="shared" si="1109"/>
        <v>0</v>
      </c>
      <c r="CL2094" s="1" t="b">
        <f t="shared" si="1110"/>
        <v>0</v>
      </c>
      <c r="CM2094" s="1" t="b">
        <f t="shared" si="1111"/>
        <v>0</v>
      </c>
      <c r="CN2094" s="1" t="b">
        <f t="shared" si="1112"/>
        <v>0</v>
      </c>
      <c r="CO2094" s="2" t="b">
        <f t="shared" si="1113"/>
        <v>1</v>
      </c>
      <c r="CP2094" s="2" t="b">
        <f t="shared" si="1114"/>
        <v>1</v>
      </c>
      <c r="CQ2094" s="2" t="b">
        <f t="shared" si="1115"/>
        <v>0</v>
      </c>
      <c r="CR2094" s="6" t="str">
        <f t="shared" si="1116"/>
        <v>Male</v>
      </c>
      <c r="CS2094" s="7">
        <f t="shared" si="1117"/>
        <v>1</v>
      </c>
      <c r="CT2094" s="7">
        <f t="shared" si="1118"/>
        <v>0</v>
      </c>
      <c r="CU2094" s="7">
        <f t="shared" si="1119"/>
        <v>0</v>
      </c>
      <c r="CV2094" s="7">
        <f t="shared" si="1120"/>
        <v>1</v>
      </c>
      <c r="CW2094" s="7">
        <f t="shared" si="1122"/>
        <v>0</v>
      </c>
      <c r="CX2094" s="1" t="b">
        <f t="shared" si="1123"/>
        <v>1</v>
      </c>
      <c r="CY2094" s="1" t="b">
        <f t="shared" si="1124"/>
        <v>1</v>
      </c>
      <c r="DG2094" s="1" t="b">
        <f t="shared" si="1125"/>
        <v>0</v>
      </c>
    </row>
    <row r="2095" spans="2:111" ht="130.5" x14ac:dyDescent="0.35">
      <c r="B2095" s="1" t="s">
        <v>13809</v>
      </c>
      <c r="C2095" s="9">
        <v>44442</v>
      </c>
      <c r="D2095" s="10" t="s">
        <v>13809</v>
      </c>
      <c r="E2095" s="1">
        <v>17</v>
      </c>
      <c r="F2095" s="1" t="s">
        <v>127</v>
      </c>
      <c r="G2095" s="1" t="s">
        <v>13809</v>
      </c>
      <c r="H2095" s="1" t="s">
        <v>13809</v>
      </c>
      <c r="K2095" s="2" t="s">
        <v>13809</v>
      </c>
      <c r="L2095" s="9">
        <v>44432</v>
      </c>
      <c r="M2095" s="2" t="s">
        <v>109</v>
      </c>
      <c r="N2095" s="2" t="s">
        <v>13809</v>
      </c>
      <c r="O2095" s="2" t="s">
        <v>110</v>
      </c>
      <c r="P2095" s="2" t="s">
        <v>111</v>
      </c>
      <c r="S2095" s="2" t="s">
        <v>112</v>
      </c>
      <c r="U2095" s="2" t="b">
        <v>1</v>
      </c>
      <c r="V2095" s="2" t="s">
        <v>113</v>
      </c>
      <c r="W2095" s="1" t="s">
        <v>112</v>
      </c>
      <c r="X2095" s="1" t="s">
        <v>114</v>
      </c>
      <c r="Y2095" s="2" t="s">
        <v>112</v>
      </c>
      <c r="AA2095" s="2" t="s">
        <v>112</v>
      </c>
      <c r="AB2095" s="2">
        <v>3</v>
      </c>
      <c r="AC2095" s="1" t="s">
        <v>111</v>
      </c>
      <c r="AF2095" s="1" t="s">
        <v>111</v>
      </c>
      <c r="AH2095" s="1" t="s">
        <v>193</v>
      </c>
      <c r="AI2095" s="1" t="s">
        <v>7510</v>
      </c>
      <c r="AJ2095" s="1" t="s">
        <v>115</v>
      </c>
      <c r="AK2095" s="1" t="s">
        <v>201</v>
      </c>
      <c r="AN2095" s="1" t="s">
        <v>7511</v>
      </c>
      <c r="AO2095" s="1" t="s">
        <v>221</v>
      </c>
      <c r="AS2095" s="1" t="s">
        <v>767</v>
      </c>
      <c r="AZ2095" s="1" t="s">
        <v>179</v>
      </c>
      <c r="BA2095" s="1" t="s">
        <v>7512</v>
      </c>
      <c r="BG2095" s="1">
        <v>2.6</v>
      </c>
      <c r="BJ2095" s="1" t="s">
        <v>112</v>
      </c>
      <c r="BK2095" s="1" t="s">
        <v>112</v>
      </c>
      <c r="BL2095" s="1" t="s">
        <v>161</v>
      </c>
      <c r="BM2095" s="1" t="s">
        <v>7513</v>
      </c>
      <c r="BQ2095" s="1" t="s">
        <v>121</v>
      </c>
      <c r="BR2095" s="1" t="s">
        <v>122</v>
      </c>
      <c r="BU2095" s="34" t="s">
        <v>7514</v>
      </c>
      <c r="BV2095" s="9">
        <v>44438</v>
      </c>
      <c r="BW2095" s="34" t="s">
        <v>14654</v>
      </c>
      <c r="BY2095" s="2" t="s">
        <v>156</v>
      </c>
      <c r="BZ2095" s="2" t="s">
        <v>124</v>
      </c>
      <c r="CA2095" s="2">
        <v>2</v>
      </c>
      <c r="CB2095" s="1" t="s">
        <v>169</v>
      </c>
      <c r="CC2095" s="2" t="s">
        <v>126</v>
      </c>
      <c r="CD2095" s="1" t="b">
        <f t="shared" si="1103"/>
        <v>1</v>
      </c>
      <c r="CE2095" s="1" t="b">
        <f t="shared" si="1121"/>
        <v>1</v>
      </c>
      <c r="CF2095" s="1" t="b">
        <f t="shared" si="1104"/>
        <v>0</v>
      </c>
      <c r="CG2095" s="1" t="b">
        <f t="shared" si="1105"/>
        <v>0</v>
      </c>
      <c r="CH2095" s="1" t="b">
        <f t="shared" si="1106"/>
        <v>1</v>
      </c>
      <c r="CI2095" s="1" t="b">
        <f t="shared" si="1107"/>
        <v>0</v>
      </c>
      <c r="CJ2095" s="1" t="b">
        <f t="shared" si="1108"/>
        <v>0</v>
      </c>
      <c r="CK2095" s="1" t="b">
        <f t="shared" si="1109"/>
        <v>0</v>
      </c>
      <c r="CL2095" s="1" t="b">
        <f t="shared" si="1110"/>
        <v>0</v>
      </c>
      <c r="CM2095" s="1" t="b">
        <f t="shared" si="1111"/>
        <v>0</v>
      </c>
      <c r="CN2095" s="1" t="b">
        <f t="shared" si="1112"/>
        <v>0</v>
      </c>
      <c r="CO2095" s="2" t="b">
        <f t="shared" si="1113"/>
        <v>1</v>
      </c>
      <c r="CP2095" s="2" t="b">
        <f t="shared" si="1114"/>
        <v>1</v>
      </c>
      <c r="CQ2095" s="2" t="b">
        <f t="shared" si="1115"/>
        <v>0</v>
      </c>
      <c r="CR2095" s="6" t="str">
        <f t="shared" si="1116"/>
        <v>Male</v>
      </c>
      <c r="CS2095" s="7">
        <f t="shared" si="1117"/>
        <v>0</v>
      </c>
      <c r="CT2095" s="7">
        <f t="shared" si="1118"/>
        <v>0</v>
      </c>
      <c r="CU2095" s="7">
        <f t="shared" si="1119"/>
        <v>0</v>
      </c>
      <c r="CV2095" s="7">
        <f t="shared" si="1120"/>
        <v>1</v>
      </c>
      <c r="CW2095" s="7">
        <f t="shared" si="1122"/>
        <v>0</v>
      </c>
      <c r="CX2095" s="1" t="b">
        <f t="shared" si="1123"/>
        <v>1</v>
      </c>
      <c r="CY2095" s="1" t="b">
        <f t="shared" si="1124"/>
        <v>0</v>
      </c>
      <c r="DG2095" s="1" t="b">
        <f t="shared" si="1125"/>
        <v>1</v>
      </c>
    </row>
    <row r="2096" spans="2:111" ht="130.5" x14ac:dyDescent="0.35">
      <c r="B2096" s="1" t="s">
        <v>13809</v>
      </c>
      <c r="C2096" s="9">
        <v>44438</v>
      </c>
      <c r="D2096" s="10" t="s">
        <v>13809</v>
      </c>
      <c r="E2096" s="1">
        <v>52</v>
      </c>
      <c r="F2096" s="1" t="s">
        <v>127</v>
      </c>
      <c r="G2096" s="1" t="s">
        <v>13809</v>
      </c>
      <c r="H2096" s="1" t="s">
        <v>13809</v>
      </c>
      <c r="I2096" s="9">
        <v>44274</v>
      </c>
      <c r="J2096" s="2" t="s">
        <v>109</v>
      </c>
      <c r="K2096" s="2" t="s">
        <v>13809</v>
      </c>
      <c r="L2096" s="9">
        <v>44296</v>
      </c>
      <c r="M2096" s="2" t="s">
        <v>109</v>
      </c>
      <c r="N2096" s="2" t="s">
        <v>13809</v>
      </c>
      <c r="O2096" s="2" t="s">
        <v>110</v>
      </c>
      <c r="P2096" s="2" t="s">
        <v>111</v>
      </c>
      <c r="S2096" s="2" t="s">
        <v>112</v>
      </c>
      <c r="T2096" s="2" t="s">
        <v>112</v>
      </c>
      <c r="U2096" s="2" t="b">
        <v>1</v>
      </c>
      <c r="V2096" s="2" t="s">
        <v>113</v>
      </c>
      <c r="W2096" s="1" t="s">
        <v>112</v>
      </c>
      <c r="X2096" s="1" t="s">
        <v>138</v>
      </c>
      <c r="Y2096" s="2" t="s">
        <v>111</v>
      </c>
      <c r="AF2096" s="1" t="s">
        <v>111</v>
      </c>
      <c r="AJ2096" s="1" t="s">
        <v>115</v>
      </c>
      <c r="AK2096" s="1" t="s">
        <v>201</v>
      </c>
      <c r="AN2096" s="1" t="s">
        <v>7515</v>
      </c>
      <c r="AO2096" s="1" t="s">
        <v>130</v>
      </c>
      <c r="AS2096" s="1" t="s">
        <v>118</v>
      </c>
      <c r="AZ2096" s="1" t="s">
        <v>217</v>
      </c>
      <c r="BG2096" s="1">
        <v>217</v>
      </c>
      <c r="BJ2096" s="1" t="s">
        <v>112</v>
      </c>
      <c r="BK2096" s="1" t="s">
        <v>112</v>
      </c>
      <c r="BQ2096" s="1" t="s">
        <v>121</v>
      </c>
      <c r="BR2096" s="1" t="s">
        <v>122</v>
      </c>
      <c r="BS2096" s="1" t="s">
        <v>111</v>
      </c>
      <c r="BT2096" s="34" t="s">
        <v>13833</v>
      </c>
      <c r="BU2096" s="34" t="s">
        <v>7516</v>
      </c>
      <c r="BV2096" s="9">
        <v>44463</v>
      </c>
      <c r="BW2096" s="34" t="s">
        <v>7517</v>
      </c>
      <c r="BY2096" s="2" t="s">
        <v>174</v>
      </c>
      <c r="BZ2096" s="2" t="s">
        <v>124</v>
      </c>
      <c r="CA2096" s="2">
        <v>2</v>
      </c>
      <c r="CB2096" s="1" t="s">
        <v>227</v>
      </c>
      <c r="CC2096" s="2" t="s">
        <v>113</v>
      </c>
      <c r="CD2096" s="1" t="b">
        <f t="shared" si="1103"/>
        <v>0</v>
      </c>
      <c r="CE2096" s="1" t="b">
        <f t="shared" si="1121"/>
        <v>0</v>
      </c>
      <c r="CF2096" s="1" t="b">
        <f t="shared" si="1104"/>
        <v>0</v>
      </c>
      <c r="CG2096" s="1" t="b">
        <f t="shared" si="1105"/>
        <v>0</v>
      </c>
      <c r="CH2096" s="1" t="b">
        <f t="shared" si="1106"/>
        <v>0</v>
      </c>
      <c r="CI2096" s="1" t="b">
        <f t="shared" si="1107"/>
        <v>0</v>
      </c>
      <c r="CJ2096" s="1" t="b">
        <f t="shared" si="1108"/>
        <v>0</v>
      </c>
      <c r="CK2096" s="1" t="b">
        <f t="shared" si="1109"/>
        <v>0</v>
      </c>
      <c r="CL2096" s="1" t="b">
        <f t="shared" si="1110"/>
        <v>0</v>
      </c>
      <c r="CM2096" s="1" t="b">
        <f t="shared" si="1111"/>
        <v>1</v>
      </c>
      <c r="CN2096" s="1" t="b">
        <f t="shared" si="1112"/>
        <v>0</v>
      </c>
      <c r="CO2096" s="2" t="b">
        <f t="shared" si="1113"/>
        <v>0</v>
      </c>
      <c r="CP2096" s="2" t="b">
        <f t="shared" si="1114"/>
        <v>0</v>
      </c>
      <c r="CQ2096" s="2" t="b">
        <f t="shared" si="1115"/>
        <v>0</v>
      </c>
      <c r="CR2096" s="6" t="str">
        <f t="shared" si="1116"/>
        <v>Male</v>
      </c>
      <c r="CS2096" s="7">
        <f t="shared" si="1117"/>
        <v>1</v>
      </c>
      <c r="CT2096" s="7">
        <f t="shared" si="1118"/>
        <v>0</v>
      </c>
      <c r="CU2096" s="7">
        <f t="shared" si="1119"/>
        <v>0</v>
      </c>
      <c r="CV2096" s="7">
        <f t="shared" si="1120"/>
        <v>1</v>
      </c>
      <c r="CW2096" s="7">
        <f t="shared" si="1122"/>
        <v>0</v>
      </c>
      <c r="CX2096" s="1" t="b">
        <f t="shared" si="1123"/>
        <v>0</v>
      </c>
      <c r="CY2096" s="1" t="b">
        <f t="shared" si="1124"/>
        <v>0</v>
      </c>
      <c r="DG2096" s="1" t="b">
        <f t="shared" si="1125"/>
        <v>0</v>
      </c>
    </row>
    <row r="2097" spans="2:111" ht="58" x14ac:dyDescent="0.35">
      <c r="B2097" s="1" t="s">
        <v>13809</v>
      </c>
      <c r="C2097" s="9">
        <v>44438</v>
      </c>
      <c r="D2097" s="10" t="s">
        <v>13809</v>
      </c>
      <c r="E2097" s="1">
        <v>70</v>
      </c>
      <c r="F2097" s="1" t="s">
        <v>108</v>
      </c>
      <c r="G2097" s="1" t="s">
        <v>13809</v>
      </c>
      <c r="H2097" s="1" t="s">
        <v>13809</v>
      </c>
      <c r="I2097" s="2" t="s">
        <v>183</v>
      </c>
      <c r="J2097" s="2" t="s">
        <v>128</v>
      </c>
      <c r="K2097" s="2" t="s">
        <v>13809</v>
      </c>
      <c r="L2097" s="2" t="s">
        <v>183</v>
      </c>
      <c r="M2097" s="2" t="s">
        <v>128</v>
      </c>
      <c r="N2097" s="2" t="s">
        <v>13809</v>
      </c>
      <c r="O2097" s="2" t="s">
        <v>110</v>
      </c>
      <c r="P2097" s="2" t="s">
        <v>111</v>
      </c>
      <c r="S2097" s="2" t="s">
        <v>112</v>
      </c>
      <c r="T2097" s="2" t="s">
        <v>111</v>
      </c>
      <c r="U2097" s="2" t="b">
        <v>1</v>
      </c>
      <c r="V2097" s="2" t="s">
        <v>113</v>
      </c>
      <c r="W2097" s="1" t="s">
        <v>112</v>
      </c>
      <c r="X2097" s="1" t="s">
        <v>114</v>
      </c>
      <c r="Y2097" s="2" t="s">
        <v>112</v>
      </c>
      <c r="Z2097" s="2" t="s">
        <v>111</v>
      </c>
      <c r="AA2097" s="2" t="s">
        <v>112</v>
      </c>
      <c r="AB2097" s="2">
        <v>3</v>
      </c>
      <c r="AC2097" s="1" t="s">
        <v>111</v>
      </c>
      <c r="AF2097" s="1" t="s">
        <v>111</v>
      </c>
      <c r="AJ2097" s="1" t="s">
        <v>115</v>
      </c>
      <c r="AK2097" s="1" t="s">
        <v>194</v>
      </c>
      <c r="AN2097" s="1" t="s">
        <v>6453</v>
      </c>
      <c r="AO2097" s="1" t="s">
        <v>130</v>
      </c>
      <c r="AS2097" s="1" t="s">
        <v>118</v>
      </c>
      <c r="AU2097" s="1" t="s">
        <v>191</v>
      </c>
      <c r="AX2097" s="1">
        <v>40</v>
      </c>
      <c r="AZ2097" s="1" t="s">
        <v>299</v>
      </c>
      <c r="BA2097" s="1">
        <v>2.34</v>
      </c>
      <c r="BF2097" s="1">
        <v>5194</v>
      </c>
      <c r="BJ2097" s="1" t="s">
        <v>112</v>
      </c>
      <c r="BK2097" s="1" t="s">
        <v>112</v>
      </c>
      <c r="BQ2097" s="1" t="s">
        <v>121</v>
      </c>
      <c r="BR2097" s="1" t="s">
        <v>122</v>
      </c>
      <c r="BU2097" s="34" t="s">
        <v>7518</v>
      </c>
      <c r="BV2097" s="9">
        <v>44495</v>
      </c>
      <c r="BW2097" s="34" t="s">
        <v>7519</v>
      </c>
      <c r="BY2097" s="2" t="s">
        <v>123</v>
      </c>
      <c r="BZ2097" s="2" t="s">
        <v>124</v>
      </c>
      <c r="CA2097" s="2">
        <v>2</v>
      </c>
      <c r="CB2097" s="1" t="s">
        <v>330</v>
      </c>
      <c r="CC2097" s="2" t="s">
        <v>126</v>
      </c>
      <c r="CD2097" s="1" t="b">
        <f t="shared" si="1103"/>
        <v>0</v>
      </c>
      <c r="CE2097" s="1" t="b">
        <f t="shared" si="1121"/>
        <v>0</v>
      </c>
      <c r="CF2097" s="1" t="b">
        <f t="shared" si="1104"/>
        <v>0</v>
      </c>
      <c r="CG2097" s="1" t="b">
        <f t="shared" si="1105"/>
        <v>0</v>
      </c>
      <c r="CH2097" s="1" t="b">
        <f t="shared" si="1106"/>
        <v>0</v>
      </c>
      <c r="CI2097" s="1" t="b">
        <f t="shared" si="1107"/>
        <v>0</v>
      </c>
      <c r="CJ2097" s="1" t="b">
        <f t="shared" si="1108"/>
        <v>0</v>
      </c>
      <c r="CK2097" s="1" t="b">
        <f t="shared" si="1109"/>
        <v>0</v>
      </c>
      <c r="CL2097" s="1" t="b">
        <f t="shared" si="1110"/>
        <v>0</v>
      </c>
      <c r="CM2097" s="1" t="b">
        <f t="shared" si="1111"/>
        <v>0</v>
      </c>
      <c r="CN2097" s="1" t="b">
        <f t="shared" si="1112"/>
        <v>1</v>
      </c>
      <c r="CO2097" s="2" t="b">
        <f t="shared" si="1113"/>
        <v>1</v>
      </c>
      <c r="CP2097" s="2" t="b">
        <f t="shared" si="1114"/>
        <v>1</v>
      </c>
      <c r="CQ2097" s="2" t="b">
        <f t="shared" si="1115"/>
        <v>0</v>
      </c>
      <c r="CR2097" s="6" t="str">
        <f t="shared" si="1116"/>
        <v>Female</v>
      </c>
      <c r="CS2097" s="7">
        <f t="shared" si="1117"/>
        <v>0</v>
      </c>
      <c r="CT2097" s="7">
        <f t="shared" si="1118"/>
        <v>1</v>
      </c>
      <c r="CU2097" s="7">
        <f t="shared" si="1119"/>
        <v>0</v>
      </c>
      <c r="CV2097" s="7">
        <f t="shared" si="1120"/>
        <v>0</v>
      </c>
      <c r="CW2097" s="7">
        <f t="shared" si="1122"/>
        <v>1</v>
      </c>
      <c r="CX2097" s="1" t="b">
        <f t="shared" si="1123"/>
        <v>0</v>
      </c>
      <c r="CY2097" s="1" t="b">
        <f t="shared" si="1124"/>
        <v>0</v>
      </c>
      <c r="DG2097" s="1" t="b">
        <f t="shared" si="1125"/>
        <v>0</v>
      </c>
    </row>
    <row r="2098" spans="2:111" ht="130.5" x14ac:dyDescent="0.35">
      <c r="B2098" s="1" t="s">
        <v>13809</v>
      </c>
      <c r="C2098" s="9">
        <v>44438</v>
      </c>
      <c r="D2098" s="10" t="s">
        <v>13809</v>
      </c>
      <c r="E2098" s="1">
        <v>16</v>
      </c>
      <c r="F2098" s="1" t="s">
        <v>127</v>
      </c>
      <c r="G2098" s="1" t="s">
        <v>13809</v>
      </c>
      <c r="H2098" s="1" t="s">
        <v>13809</v>
      </c>
      <c r="I2098" s="2" t="s">
        <v>183</v>
      </c>
      <c r="J2098" s="2" t="s">
        <v>163</v>
      </c>
      <c r="K2098" s="2" t="s">
        <v>13809</v>
      </c>
      <c r="L2098" s="9">
        <v>44414</v>
      </c>
      <c r="M2098" s="2" t="s">
        <v>109</v>
      </c>
      <c r="N2098" s="2" t="s">
        <v>13809</v>
      </c>
      <c r="O2098" s="2" t="s">
        <v>110</v>
      </c>
      <c r="P2098" s="2" t="s">
        <v>111</v>
      </c>
      <c r="S2098" s="2" t="s">
        <v>112</v>
      </c>
      <c r="T2098" s="2" t="s">
        <v>111</v>
      </c>
      <c r="U2098" s="2" t="b">
        <f>OR(S2098="yes",T2098="yes")</f>
        <v>1</v>
      </c>
      <c r="V2098" s="2" t="s">
        <v>113</v>
      </c>
      <c r="W2098" s="1" t="s">
        <v>112</v>
      </c>
      <c r="X2098" s="1" t="s">
        <v>110</v>
      </c>
      <c r="Y2098" s="2" t="s">
        <v>112</v>
      </c>
      <c r="Z2098" s="2" t="s">
        <v>111</v>
      </c>
      <c r="AA2098" s="2" t="s">
        <v>112</v>
      </c>
      <c r="AB2098" s="2">
        <v>4</v>
      </c>
      <c r="AC2098" s="1" t="s">
        <v>111</v>
      </c>
      <c r="AF2098" s="1" t="s">
        <v>111</v>
      </c>
      <c r="AJ2098" s="1" t="s">
        <v>115</v>
      </c>
      <c r="AK2098" s="1" t="s">
        <v>150</v>
      </c>
      <c r="AO2098" s="1" t="s">
        <v>130</v>
      </c>
      <c r="AS2098" s="1" t="s">
        <v>2848</v>
      </c>
      <c r="AU2098" s="1" t="s">
        <v>132</v>
      </c>
      <c r="AZ2098" s="1" t="s">
        <v>155</v>
      </c>
      <c r="BA2098" s="1" t="s">
        <v>7520</v>
      </c>
      <c r="BJ2098" s="1" t="s">
        <v>112</v>
      </c>
      <c r="BK2098" s="1" t="s">
        <v>112</v>
      </c>
      <c r="BL2098" s="1" t="s">
        <v>142</v>
      </c>
      <c r="BQ2098" s="1" t="s">
        <v>121</v>
      </c>
      <c r="BR2098" s="1" t="s">
        <v>122</v>
      </c>
      <c r="BS2098" s="1" t="s">
        <v>112</v>
      </c>
      <c r="BU2098" s="34" t="s">
        <v>7521</v>
      </c>
      <c r="BV2098" s="9">
        <v>44438</v>
      </c>
      <c r="BW2098" s="34" t="s">
        <v>7522</v>
      </c>
      <c r="BX2098" s="2" t="s">
        <v>111</v>
      </c>
      <c r="BY2098" s="2" t="s">
        <v>136</v>
      </c>
      <c r="BZ2098" s="2" t="s">
        <v>124</v>
      </c>
      <c r="CA2098" s="2">
        <v>2</v>
      </c>
      <c r="CB2098" s="1" t="s">
        <v>567</v>
      </c>
      <c r="CC2098" s="2" t="s">
        <v>126</v>
      </c>
      <c r="CD2098" s="1" t="b">
        <f t="shared" ref="CD2098:CD2114" si="1126">AND(E2098&lt;30,NOT(E2098="."),NOT(E2098=""))</f>
        <v>1</v>
      </c>
      <c r="CE2098" s="1" t="b">
        <f t="shared" si="1121"/>
        <v>1</v>
      </c>
      <c r="CF2098" s="1" t="b">
        <f t="shared" si="1104"/>
        <v>0</v>
      </c>
      <c r="CG2098" s="1" t="b">
        <f t="shared" si="1105"/>
        <v>0</v>
      </c>
      <c r="CH2098" s="1" t="b">
        <f t="shared" si="1106"/>
        <v>1</v>
      </c>
      <c r="CI2098" s="1" t="b">
        <f t="shared" si="1107"/>
        <v>0</v>
      </c>
      <c r="CJ2098" s="1" t="b">
        <f t="shared" si="1108"/>
        <v>0</v>
      </c>
      <c r="CK2098" s="1" t="b">
        <f t="shared" si="1109"/>
        <v>0</v>
      </c>
      <c r="CL2098" s="1" t="b">
        <f t="shared" si="1110"/>
        <v>0</v>
      </c>
      <c r="CM2098" s="1" t="b">
        <f t="shared" si="1111"/>
        <v>0</v>
      </c>
      <c r="CN2098" s="1" t="b">
        <f t="shared" si="1112"/>
        <v>0</v>
      </c>
      <c r="CO2098" s="2" t="b">
        <f t="shared" si="1113"/>
        <v>1</v>
      </c>
      <c r="CP2098" s="2" t="b">
        <f t="shared" si="1114"/>
        <v>1</v>
      </c>
      <c r="CQ2098" s="2" t="b">
        <f t="shared" si="1115"/>
        <v>0</v>
      </c>
      <c r="CR2098" s="6" t="str">
        <f t="shared" si="1116"/>
        <v>Male</v>
      </c>
      <c r="CS2098" s="7">
        <f t="shared" si="1117"/>
        <v>0</v>
      </c>
      <c r="CT2098" s="7">
        <f t="shared" si="1118"/>
        <v>0</v>
      </c>
      <c r="CU2098" s="7">
        <f t="shared" si="1119"/>
        <v>0</v>
      </c>
      <c r="CV2098" s="7">
        <f t="shared" si="1120"/>
        <v>1</v>
      </c>
      <c r="CW2098" s="7">
        <f t="shared" si="1122"/>
        <v>0</v>
      </c>
      <c r="CX2098" s="1" t="b">
        <f t="shared" si="1123"/>
        <v>1</v>
      </c>
      <c r="CY2098" s="1" t="b">
        <f t="shared" si="1124"/>
        <v>0</v>
      </c>
      <c r="DG2098" s="1" t="b">
        <f t="shared" si="1125"/>
        <v>1</v>
      </c>
    </row>
    <row r="2099" spans="2:111" ht="72.5" x14ac:dyDescent="0.35">
      <c r="B2099" s="1" t="s">
        <v>13809</v>
      </c>
      <c r="C2099" s="9">
        <v>44438</v>
      </c>
      <c r="D2099" s="10" t="s">
        <v>13809</v>
      </c>
      <c r="E2099" s="1">
        <v>25</v>
      </c>
      <c r="F2099" s="1" t="s">
        <v>127</v>
      </c>
      <c r="G2099" s="1" t="s">
        <v>13809</v>
      </c>
      <c r="H2099" s="1" t="s">
        <v>13809</v>
      </c>
      <c r="I2099" s="9">
        <v>44312</v>
      </c>
      <c r="J2099" s="2" t="s">
        <v>128</v>
      </c>
      <c r="K2099" s="2" t="s">
        <v>13809</v>
      </c>
      <c r="L2099" s="9">
        <v>44334</v>
      </c>
      <c r="M2099" s="2" t="s">
        <v>128</v>
      </c>
      <c r="N2099" s="2" t="s">
        <v>13809</v>
      </c>
      <c r="O2099" s="2" t="s">
        <v>110</v>
      </c>
      <c r="P2099" s="2" t="s">
        <v>111</v>
      </c>
      <c r="S2099" s="2" t="s">
        <v>112</v>
      </c>
      <c r="T2099" s="2" t="s">
        <v>111</v>
      </c>
      <c r="U2099" s="2" t="b">
        <f>OR(S2099="yes",T2099="yes")</f>
        <v>1</v>
      </c>
      <c r="V2099" s="2" t="s">
        <v>126</v>
      </c>
      <c r="W2099" s="1" t="s">
        <v>111</v>
      </c>
      <c r="Y2099" s="2" t="s">
        <v>112</v>
      </c>
      <c r="AA2099" s="2" t="s">
        <v>112</v>
      </c>
      <c r="AB2099" s="2" t="s">
        <v>7523</v>
      </c>
      <c r="AF2099" s="1" t="s">
        <v>111</v>
      </c>
      <c r="AK2099" s="1" t="s">
        <v>150</v>
      </c>
      <c r="AO2099" s="1" t="s">
        <v>117</v>
      </c>
      <c r="AU2099" s="1" t="s">
        <v>132</v>
      </c>
      <c r="BJ2099" s="1" t="s">
        <v>111</v>
      </c>
      <c r="BN2099" s="1" t="s">
        <v>112</v>
      </c>
      <c r="BO2099" s="1" t="s">
        <v>148</v>
      </c>
      <c r="BP2099" s="1" t="s">
        <v>7524</v>
      </c>
      <c r="BU2099" s="34" t="s">
        <v>7525</v>
      </c>
      <c r="BV2099" s="9">
        <v>44585</v>
      </c>
      <c r="BW2099" s="34" t="s">
        <v>7526</v>
      </c>
      <c r="BY2099" s="2" t="s">
        <v>153</v>
      </c>
      <c r="BZ2099" s="2" t="s">
        <v>124</v>
      </c>
      <c r="CB2099" s="1" t="s">
        <v>265</v>
      </c>
      <c r="CD2099" s="1" t="b">
        <f t="shared" si="1126"/>
        <v>1</v>
      </c>
      <c r="CE2099" s="1" t="b">
        <f t="shared" si="1121"/>
        <v>0</v>
      </c>
      <c r="CF2099" s="1" t="b">
        <f t="shared" si="1104"/>
        <v>0</v>
      </c>
      <c r="CG2099" s="1" t="b">
        <f t="shared" si="1105"/>
        <v>0</v>
      </c>
      <c r="CH2099" s="1" t="b">
        <f t="shared" si="1106"/>
        <v>0</v>
      </c>
      <c r="CI2099" s="1" t="b">
        <f t="shared" si="1107"/>
        <v>0</v>
      </c>
      <c r="CJ2099" s="1" t="b">
        <f t="shared" si="1108"/>
        <v>1</v>
      </c>
      <c r="CK2099" s="1" t="b">
        <f t="shared" si="1109"/>
        <v>0</v>
      </c>
      <c r="CL2099" s="1" t="b">
        <f t="shared" si="1110"/>
        <v>0</v>
      </c>
      <c r="CM2099" s="1" t="b">
        <f t="shared" si="1111"/>
        <v>0</v>
      </c>
      <c r="CN2099" s="1" t="b">
        <f t="shared" si="1112"/>
        <v>0</v>
      </c>
      <c r="CO2099" s="2" t="b">
        <f t="shared" si="1113"/>
        <v>0</v>
      </c>
      <c r="CP2099" s="2" t="b">
        <f t="shared" si="1114"/>
        <v>0</v>
      </c>
      <c r="CQ2099" s="2" t="b">
        <f t="shared" si="1115"/>
        <v>0</v>
      </c>
      <c r="CR2099" s="6" t="str">
        <f t="shared" si="1116"/>
        <v>Male</v>
      </c>
      <c r="CS2099" s="7">
        <f t="shared" si="1117"/>
        <v>0</v>
      </c>
      <c r="CT2099" s="7">
        <f t="shared" si="1118"/>
        <v>1</v>
      </c>
      <c r="CU2099" s="7">
        <f t="shared" si="1119"/>
        <v>0</v>
      </c>
      <c r="CV2099" s="7">
        <f t="shared" si="1120"/>
        <v>0</v>
      </c>
      <c r="CW2099" s="7">
        <f t="shared" si="1122"/>
        <v>1</v>
      </c>
      <c r="CX2099" s="1" t="b">
        <f t="shared" si="1123"/>
        <v>1</v>
      </c>
      <c r="CY2099" s="1" t="b">
        <f t="shared" si="1124"/>
        <v>1</v>
      </c>
      <c r="DG2099" s="1" t="b">
        <f t="shared" si="1125"/>
        <v>0</v>
      </c>
    </row>
    <row r="2100" spans="2:111" ht="87" x14ac:dyDescent="0.35">
      <c r="B2100" s="1" t="s">
        <v>13809</v>
      </c>
      <c r="C2100" s="9">
        <v>44438</v>
      </c>
      <c r="D2100" s="10" t="s">
        <v>13809</v>
      </c>
      <c r="E2100" s="1">
        <v>21</v>
      </c>
      <c r="F2100" s="1" t="s">
        <v>108</v>
      </c>
      <c r="G2100" s="1" t="s">
        <v>13809</v>
      </c>
      <c r="H2100" s="1" t="s">
        <v>13809</v>
      </c>
      <c r="I2100" s="2" t="s">
        <v>183</v>
      </c>
      <c r="J2100" s="2" t="s">
        <v>109</v>
      </c>
      <c r="K2100" s="2" t="s">
        <v>13809</v>
      </c>
      <c r="L2100" s="9">
        <v>44434</v>
      </c>
      <c r="M2100" s="2" t="s">
        <v>109</v>
      </c>
      <c r="N2100" s="2" t="s">
        <v>13809</v>
      </c>
      <c r="O2100" s="2" t="s">
        <v>110</v>
      </c>
      <c r="P2100" s="2" t="s">
        <v>111</v>
      </c>
      <c r="S2100" s="2" t="s">
        <v>111</v>
      </c>
      <c r="T2100" s="2" t="s">
        <v>112</v>
      </c>
      <c r="U2100" s="2" t="b">
        <v>1</v>
      </c>
      <c r="V2100" s="2" t="s">
        <v>126</v>
      </c>
      <c r="W2100" s="1" t="s">
        <v>112</v>
      </c>
      <c r="X2100" s="1" t="s">
        <v>114</v>
      </c>
      <c r="Y2100" s="2" t="s">
        <v>112</v>
      </c>
      <c r="Z2100" s="2" t="s">
        <v>111</v>
      </c>
      <c r="AA2100" s="2" t="s">
        <v>112</v>
      </c>
      <c r="AB2100" s="2" t="s">
        <v>1177</v>
      </c>
      <c r="AC2100" s="1" t="s">
        <v>112</v>
      </c>
      <c r="AD2100" s="1" t="s">
        <v>192</v>
      </c>
      <c r="AE2100" s="1" t="s">
        <v>7527</v>
      </c>
      <c r="AF2100" s="1" t="s">
        <v>111</v>
      </c>
      <c r="AJ2100" s="1" t="s">
        <v>115</v>
      </c>
      <c r="AK2100" s="1" t="s">
        <v>242</v>
      </c>
      <c r="AO2100" s="1" t="s">
        <v>130</v>
      </c>
      <c r="AS2100" s="1" t="s">
        <v>118</v>
      </c>
      <c r="AU2100" s="1" t="s">
        <v>191</v>
      </c>
      <c r="AX2100" s="12">
        <v>0.35</v>
      </c>
      <c r="AZ2100" s="1" t="s">
        <v>155</v>
      </c>
      <c r="BA2100" s="1">
        <v>1.45</v>
      </c>
      <c r="BJ2100" s="1" t="s">
        <v>112</v>
      </c>
      <c r="BK2100" s="1" t="s">
        <v>112</v>
      </c>
      <c r="BL2100" s="1" t="s">
        <v>301</v>
      </c>
      <c r="BQ2100" s="1" t="s">
        <v>121</v>
      </c>
      <c r="BR2100" s="1" t="s">
        <v>122</v>
      </c>
      <c r="BS2100" s="1" t="s">
        <v>111</v>
      </c>
      <c r="BT2100" s="34" t="s">
        <v>7528</v>
      </c>
      <c r="BU2100" s="34" t="s">
        <v>7529</v>
      </c>
      <c r="BV2100" s="9">
        <v>44446</v>
      </c>
      <c r="BW2100" s="34" t="s">
        <v>7530</v>
      </c>
      <c r="BY2100" s="2" t="s">
        <v>136</v>
      </c>
      <c r="BZ2100" s="2" t="s">
        <v>124</v>
      </c>
      <c r="CA2100" s="2" t="s">
        <v>257</v>
      </c>
      <c r="CB2100" s="1" t="s">
        <v>224</v>
      </c>
      <c r="CC2100" s="2" t="s">
        <v>126</v>
      </c>
      <c r="CD2100" s="1" t="b">
        <f t="shared" si="1126"/>
        <v>1</v>
      </c>
      <c r="CE2100" s="1" t="b">
        <f t="shared" si="1121"/>
        <v>0</v>
      </c>
      <c r="CF2100" s="1" t="b">
        <f t="shared" si="1104"/>
        <v>0</v>
      </c>
      <c r="CG2100" s="1" t="b">
        <f t="shared" si="1105"/>
        <v>0</v>
      </c>
      <c r="CH2100" s="1" t="b">
        <f t="shared" si="1106"/>
        <v>0</v>
      </c>
      <c r="CI2100" s="1" t="b">
        <f t="shared" si="1107"/>
        <v>1</v>
      </c>
      <c r="CJ2100" s="1" t="b">
        <f t="shared" si="1108"/>
        <v>0</v>
      </c>
      <c r="CK2100" s="1" t="b">
        <f t="shared" si="1109"/>
        <v>0</v>
      </c>
      <c r="CL2100" s="1" t="b">
        <f t="shared" si="1110"/>
        <v>0</v>
      </c>
      <c r="CM2100" s="1" t="b">
        <f t="shared" si="1111"/>
        <v>0</v>
      </c>
      <c r="CN2100" s="1" t="b">
        <f t="shared" si="1112"/>
        <v>0</v>
      </c>
      <c r="CO2100" s="2" t="b">
        <f t="shared" si="1113"/>
        <v>0</v>
      </c>
      <c r="CP2100" s="2" t="b">
        <f t="shared" si="1114"/>
        <v>0</v>
      </c>
      <c r="CQ2100" s="2" t="b">
        <f t="shared" si="1115"/>
        <v>0</v>
      </c>
      <c r="CR2100" s="6" t="str">
        <f t="shared" si="1116"/>
        <v>Female</v>
      </c>
      <c r="CS2100" s="7">
        <f t="shared" si="1117"/>
        <v>1</v>
      </c>
      <c r="CT2100" s="7">
        <f t="shared" si="1118"/>
        <v>0</v>
      </c>
      <c r="CU2100" s="7">
        <f t="shared" si="1119"/>
        <v>0</v>
      </c>
      <c r="CV2100" s="7">
        <f t="shared" si="1120"/>
        <v>1</v>
      </c>
      <c r="CW2100" s="7">
        <f t="shared" si="1122"/>
        <v>0</v>
      </c>
      <c r="CX2100" s="1" t="b">
        <f t="shared" si="1123"/>
        <v>1</v>
      </c>
      <c r="CY2100" s="1" t="b">
        <f t="shared" si="1124"/>
        <v>1</v>
      </c>
      <c r="DG2100" s="1" t="b">
        <f t="shared" si="1125"/>
        <v>0</v>
      </c>
    </row>
    <row r="2101" spans="2:111" ht="58" x14ac:dyDescent="0.35">
      <c r="B2101" s="1" t="s">
        <v>13809</v>
      </c>
      <c r="C2101" s="9">
        <v>44438</v>
      </c>
      <c r="D2101" s="10" t="s">
        <v>13809</v>
      </c>
      <c r="E2101" s="1">
        <v>47</v>
      </c>
      <c r="F2101" s="1" t="s">
        <v>127</v>
      </c>
      <c r="G2101" s="1" t="s">
        <v>13809</v>
      </c>
      <c r="H2101" s="1" t="s">
        <v>13809</v>
      </c>
      <c r="I2101" s="9">
        <v>44328</v>
      </c>
      <c r="J2101" s="2" t="s">
        <v>409</v>
      </c>
      <c r="K2101" s="2" t="s">
        <v>13809</v>
      </c>
      <c r="M2101" s="2" t="s">
        <v>163</v>
      </c>
      <c r="N2101" s="2" t="s">
        <v>13809</v>
      </c>
      <c r="O2101" s="2" t="s">
        <v>110</v>
      </c>
      <c r="P2101" s="2" t="s">
        <v>111</v>
      </c>
      <c r="S2101" s="2" t="s">
        <v>112</v>
      </c>
      <c r="T2101" s="2" t="s">
        <v>111</v>
      </c>
      <c r="U2101" s="2" t="b">
        <v>1</v>
      </c>
      <c r="V2101" s="2" t="s">
        <v>113</v>
      </c>
      <c r="W2101" s="1" t="s">
        <v>112</v>
      </c>
      <c r="X2101" s="1" t="s">
        <v>110</v>
      </c>
      <c r="Y2101" s="2" t="s">
        <v>111</v>
      </c>
      <c r="AF2101" s="1" t="s">
        <v>111</v>
      </c>
      <c r="AK2101" s="1" t="s">
        <v>185</v>
      </c>
      <c r="AO2101" s="1" t="s">
        <v>130</v>
      </c>
      <c r="AU2101" s="1" t="s">
        <v>197</v>
      </c>
      <c r="AZ2101" s="1" t="s">
        <v>179</v>
      </c>
      <c r="BG2101" s="1">
        <v>3.6</v>
      </c>
      <c r="BJ2101" s="1" t="s">
        <v>112</v>
      </c>
      <c r="BK2101" s="1" t="s">
        <v>112</v>
      </c>
      <c r="BL2101" s="1" t="s">
        <v>142</v>
      </c>
      <c r="BQ2101" s="1" t="s">
        <v>121</v>
      </c>
      <c r="BR2101" s="1" t="s">
        <v>122</v>
      </c>
      <c r="BS2101" s="1" t="s">
        <v>112</v>
      </c>
      <c r="BU2101" s="34" t="s">
        <v>13943</v>
      </c>
      <c r="BV2101" s="9">
        <v>44455</v>
      </c>
      <c r="BW2101" s="34" t="s">
        <v>14655</v>
      </c>
      <c r="BY2101" s="2" t="s">
        <v>123</v>
      </c>
      <c r="BZ2101" s="2" t="s">
        <v>162</v>
      </c>
      <c r="CA2101" s="2">
        <v>1</v>
      </c>
      <c r="CB2101" s="1" t="s">
        <v>137</v>
      </c>
      <c r="CC2101" s="2" t="s">
        <v>113</v>
      </c>
      <c r="CD2101" s="1" t="b">
        <f t="shared" si="1126"/>
        <v>0</v>
      </c>
      <c r="CE2101" s="1" t="b">
        <f t="shared" si="1121"/>
        <v>0</v>
      </c>
      <c r="CF2101" s="1" t="b">
        <f t="shared" si="1104"/>
        <v>0</v>
      </c>
      <c r="CG2101" s="1" t="b">
        <f t="shared" si="1105"/>
        <v>0</v>
      </c>
      <c r="CH2101" s="1" t="b">
        <f t="shared" si="1106"/>
        <v>0</v>
      </c>
      <c r="CI2101" s="1" t="b">
        <f t="shared" si="1107"/>
        <v>0</v>
      </c>
      <c r="CJ2101" s="1" t="b">
        <f t="shared" si="1108"/>
        <v>0</v>
      </c>
      <c r="CK2101" s="1" t="b">
        <f t="shared" si="1109"/>
        <v>0</v>
      </c>
      <c r="CL2101" s="1" t="b">
        <f t="shared" si="1110"/>
        <v>1</v>
      </c>
      <c r="CM2101" s="1" t="b">
        <f t="shared" si="1111"/>
        <v>0</v>
      </c>
      <c r="CN2101" s="1" t="b">
        <f t="shared" si="1112"/>
        <v>0</v>
      </c>
      <c r="CO2101" s="2" t="b">
        <f t="shared" si="1113"/>
        <v>0</v>
      </c>
      <c r="CP2101" s="2" t="b">
        <f t="shared" si="1114"/>
        <v>0</v>
      </c>
      <c r="CQ2101" s="2" t="b">
        <f t="shared" si="1115"/>
        <v>0</v>
      </c>
      <c r="CR2101" s="6" t="str">
        <f t="shared" si="1116"/>
        <v>Male</v>
      </c>
      <c r="CS2101" s="7">
        <f t="shared" si="1117"/>
        <v>0</v>
      </c>
      <c r="CT2101" s="7">
        <f t="shared" si="1118"/>
        <v>0</v>
      </c>
      <c r="CU2101" s="7">
        <f t="shared" si="1119"/>
        <v>1</v>
      </c>
      <c r="CV2101" s="7">
        <f t="shared" si="1120"/>
        <v>0</v>
      </c>
      <c r="CW2101" s="7">
        <f t="shared" si="1122"/>
        <v>0</v>
      </c>
      <c r="CX2101" s="1" t="b">
        <f t="shared" si="1123"/>
        <v>0</v>
      </c>
      <c r="CY2101" s="1" t="b">
        <f t="shared" si="1124"/>
        <v>0</v>
      </c>
      <c r="DG2101" s="1" t="b">
        <f t="shared" si="1125"/>
        <v>0</v>
      </c>
    </row>
    <row r="2102" spans="2:111" ht="87" x14ac:dyDescent="0.35">
      <c r="B2102" s="1" t="s">
        <v>13809</v>
      </c>
      <c r="C2102" s="9">
        <v>44438</v>
      </c>
      <c r="D2102" s="10" t="s">
        <v>13809</v>
      </c>
      <c r="E2102" s="1">
        <v>16</v>
      </c>
      <c r="F2102" s="1" t="s">
        <v>127</v>
      </c>
      <c r="G2102" s="1" t="s">
        <v>13809</v>
      </c>
      <c r="H2102" s="1" t="s">
        <v>13809</v>
      </c>
      <c r="I2102" s="2" t="s">
        <v>183</v>
      </c>
      <c r="J2102" s="2" t="s">
        <v>109</v>
      </c>
      <c r="K2102" s="2" t="s">
        <v>13809</v>
      </c>
      <c r="L2102" s="9">
        <v>44434</v>
      </c>
      <c r="M2102" s="2" t="s">
        <v>109</v>
      </c>
      <c r="N2102" s="2" t="s">
        <v>13809</v>
      </c>
      <c r="O2102" s="2" t="s">
        <v>110</v>
      </c>
      <c r="P2102" s="2" t="s">
        <v>111</v>
      </c>
      <c r="S2102" s="2" t="s">
        <v>112</v>
      </c>
      <c r="T2102" s="2" t="s">
        <v>111</v>
      </c>
      <c r="U2102" s="2" t="b">
        <v>1</v>
      </c>
      <c r="V2102" s="2" t="s">
        <v>113</v>
      </c>
      <c r="W2102" s="1" t="s">
        <v>112</v>
      </c>
      <c r="X2102" s="1" t="s">
        <v>110</v>
      </c>
      <c r="Y2102" s="2" t="s">
        <v>112</v>
      </c>
      <c r="Z2102" s="2" t="s">
        <v>111</v>
      </c>
      <c r="AA2102" s="2" t="s">
        <v>112</v>
      </c>
      <c r="AB2102" s="2">
        <v>1</v>
      </c>
      <c r="AC2102" s="1" t="s">
        <v>111</v>
      </c>
      <c r="AF2102" s="1" t="s">
        <v>111</v>
      </c>
      <c r="AJ2102" s="1" t="s">
        <v>115</v>
      </c>
      <c r="AK2102" s="1" t="s">
        <v>129</v>
      </c>
      <c r="AO2102" s="1" t="s">
        <v>117</v>
      </c>
      <c r="AS2102" s="1" t="s">
        <v>118</v>
      </c>
      <c r="AU2102" s="1" t="s">
        <v>132</v>
      </c>
      <c r="AZ2102" s="1" t="s">
        <v>155</v>
      </c>
      <c r="BA2102" s="1">
        <v>24.76</v>
      </c>
      <c r="BJ2102" s="1" t="s">
        <v>112</v>
      </c>
      <c r="BK2102" s="1" t="s">
        <v>112</v>
      </c>
      <c r="BL2102" s="1" t="s">
        <v>6773</v>
      </c>
      <c r="BQ2102" s="1" t="s">
        <v>121</v>
      </c>
      <c r="BR2102" s="1" t="s">
        <v>122</v>
      </c>
      <c r="BS2102" s="1" t="s">
        <v>112</v>
      </c>
      <c r="BU2102" s="34" t="s">
        <v>7531</v>
      </c>
      <c r="BV2102" s="9">
        <v>44456</v>
      </c>
      <c r="BW2102" s="34" t="s">
        <v>7532</v>
      </c>
      <c r="BY2102" s="2" t="s">
        <v>123</v>
      </c>
      <c r="BZ2102" s="2" t="s">
        <v>124</v>
      </c>
      <c r="CA2102" s="2">
        <v>2</v>
      </c>
      <c r="CB2102" s="1" t="s">
        <v>1643</v>
      </c>
      <c r="CC2102" s="2" t="s">
        <v>126</v>
      </c>
      <c r="CD2102" s="1" t="b">
        <f t="shared" si="1126"/>
        <v>1</v>
      </c>
      <c r="CE2102" s="1" t="b">
        <f t="shared" si="1121"/>
        <v>1</v>
      </c>
      <c r="CF2102" s="1" t="b">
        <f t="shared" si="1104"/>
        <v>0</v>
      </c>
      <c r="CG2102" s="1" t="b">
        <f t="shared" si="1105"/>
        <v>0</v>
      </c>
      <c r="CH2102" s="1" t="b">
        <f t="shared" si="1106"/>
        <v>1</v>
      </c>
      <c r="CI2102" s="1" t="b">
        <f t="shared" si="1107"/>
        <v>0</v>
      </c>
      <c r="CJ2102" s="1" t="b">
        <f t="shared" si="1108"/>
        <v>0</v>
      </c>
      <c r="CK2102" s="1" t="b">
        <f t="shared" si="1109"/>
        <v>0</v>
      </c>
      <c r="CL2102" s="1" t="b">
        <f t="shared" si="1110"/>
        <v>0</v>
      </c>
      <c r="CM2102" s="1" t="b">
        <f t="shared" si="1111"/>
        <v>0</v>
      </c>
      <c r="CN2102" s="1" t="b">
        <f t="shared" si="1112"/>
        <v>0</v>
      </c>
      <c r="CO2102" s="2" t="b">
        <f t="shared" si="1113"/>
        <v>1</v>
      </c>
      <c r="CP2102" s="2" t="b">
        <f t="shared" si="1114"/>
        <v>1</v>
      </c>
      <c r="CQ2102" s="2" t="b">
        <f t="shared" si="1115"/>
        <v>0</v>
      </c>
      <c r="CR2102" s="6" t="str">
        <f t="shared" si="1116"/>
        <v>Male</v>
      </c>
      <c r="CS2102" s="7">
        <f t="shared" si="1117"/>
        <v>1</v>
      </c>
      <c r="CT2102" s="7">
        <f t="shared" si="1118"/>
        <v>0</v>
      </c>
      <c r="CU2102" s="7">
        <f t="shared" si="1119"/>
        <v>0</v>
      </c>
      <c r="CV2102" s="7">
        <f t="shared" si="1120"/>
        <v>1</v>
      </c>
      <c r="CW2102" s="7">
        <f t="shared" si="1122"/>
        <v>0</v>
      </c>
      <c r="CX2102" s="1" t="b">
        <f t="shared" si="1123"/>
        <v>1</v>
      </c>
      <c r="CY2102" s="1" t="b">
        <f t="shared" si="1124"/>
        <v>0</v>
      </c>
      <c r="DG2102" s="1" t="b">
        <f t="shared" si="1125"/>
        <v>1</v>
      </c>
    </row>
    <row r="2103" spans="2:111" ht="130.5" x14ac:dyDescent="0.35">
      <c r="B2103" s="1" t="s">
        <v>13809</v>
      </c>
      <c r="C2103" s="9">
        <v>44438</v>
      </c>
      <c r="D2103" s="10" t="s">
        <v>13809</v>
      </c>
      <c r="E2103" s="1">
        <v>15</v>
      </c>
      <c r="F2103" s="1" t="s">
        <v>127</v>
      </c>
      <c r="G2103" s="1" t="s">
        <v>13809</v>
      </c>
      <c r="H2103" s="1" t="s">
        <v>13809</v>
      </c>
      <c r="I2103" s="2" t="s">
        <v>183</v>
      </c>
      <c r="J2103" s="2" t="s">
        <v>163</v>
      </c>
      <c r="K2103" s="2" t="s">
        <v>13809</v>
      </c>
      <c r="L2103" s="9">
        <v>44426</v>
      </c>
      <c r="M2103" s="2" t="s">
        <v>109</v>
      </c>
      <c r="N2103" s="2" t="s">
        <v>13809</v>
      </c>
      <c r="O2103" s="2" t="s">
        <v>110</v>
      </c>
      <c r="P2103" s="2" t="s">
        <v>111</v>
      </c>
      <c r="S2103" s="2" t="s">
        <v>111</v>
      </c>
      <c r="T2103" s="2" t="s">
        <v>112</v>
      </c>
      <c r="U2103" s="2" t="b">
        <v>1</v>
      </c>
      <c r="V2103" s="2" t="s">
        <v>113</v>
      </c>
      <c r="W2103" s="1" t="s">
        <v>112</v>
      </c>
      <c r="X2103" s="1" t="s">
        <v>110</v>
      </c>
      <c r="Y2103" s="2" t="s">
        <v>112</v>
      </c>
      <c r="Z2103" s="2" t="s">
        <v>111</v>
      </c>
      <c r="AA2103" s="2" t="s">
        <v>112</v>
      </c>
      <c r="AB2103" s="2">
        <v>2</v>
      </c>
      <c r="AC2103" s="1" t="s">
        <v>111</v>
      </c>
      <c r="AF2103" s="1" t="s">
        <v>111</v>
      </c>
      <c r="AJ2103" s="1" t="s">
        <v>115</v>
      </c>
      <c r="AK2103" s="1" t="s">
        <v>129</v>
      </c>
      <c r="AO2103" s="1" t="s">
        <v>117</v>
      </c>
      <c r="AS2103" s="1" t="s">
        <v>118</v>
      </c>
      <c r="AU2103" s="1" t="s">
        <v>132</v>
      </c>
      <c r="BA2103" s="11" t="s">
        <v>423</v>
      </c>
      <c r="BJ2103" s="1" t="s">
        <v>112</v>
      </c>
      <c r="BK2103" s="1" t="s">
        <v>112</v>
      </c>
      <c r="BL2103" s="1" t="s">
        <v>318</v>
      </c>
      <c r="BQ2103" s="1" t="s">
        <v>121</v>
      </c>
      <c r="BR2103" s="1" t="s">
        <v>122</v>
      </c>
      <c r="BS2103" s="1" t="s">
        <v>112</v>
      </c>
      <c r="BU2103" s="34" t="s">
        <v>7533</v>
      </c>
      <c r="BV2103" s="9">
        <v>44448</v>
      </c>
      <c r="BW2103" s="34" t="s">
        <v>7534</v>
      </c>
      <c r="BY2103" s="2" t="s">
        <v>123</v>
      </c>
      <c r="BZ2103" s="2" t="s">
        <v>124</v>
      </c>
      <c r="CA2103" s="2">
        <v>2</v>
      </c>
      <c r="CB2103" s="1" t="s">
        <v>199</v>
      </c>
      <c r="CC2103" s="2" t="s">
        <v>126</v>
      </c>
      <c r="CD2103" s="1" t="b">
        <f t="shared" si="1126"/>
        <v>1</v>
      </c>
      <c r="CE2103" s="1" t="b">
        <f t="shared" si="1121"/>
        <v>1</v>
      </c>
      <c r="CF2103" s="1" t="b">
        <f t="shared" si="1104"/>
        <v>0</v>
      </c>
      <c r="CG2103" s="1" t="b">
        <f t="shared" si="1105"/>
        <v>1</v>
      </c>
      <c r="CH2103" s="1" t="b">
        <f t="shared" si="1106"/>
        <v>0</v>
      </c>
      <c r="CI2103" s="1" t="b">
        <f t="shared" si="1107"/>
        <v>0</v>
      </c>
      <c r="CJ2103" s="1" t="b">
        <f t="shared" si="1108"/>
        <v>0</v>
      </c>
      <c r="CK2103" s="1" t="b">
        <f t="shared" si="1109"/>
        <v>0</v>
      </c>
      <c r="CL2103" s="1" t="b">
        <f t="shared" si="1110"/>
        <v>0</v>
      </c>
      <c r="CM2103" s="1" t="b">
        <f t="shared" si="1111"/>
        <v>0</v>
      </c>
      <c r="CN2103" s="1" t="b">
        <f t="shared" si="1112"/>
        <v>0</v>
      </c>
      <c r="CO2103" s="2" t="b">
        <f t="shared" si="1113"/>
        <v>1</v>
      </c>
      <c r="CP2103" s="2" t="b">
        <f t="shared" si="1114"/>
        <v>1</v>
      </c>
      <c r="CQ2103" s="2" t="b">
        <f t="shared" si="1115"/>
        <v>0</v>
      </c>
      <c r="CR2103" s="6" t="str">
        <f t="shared" si="1116"/>
        <v>Male</v>
      </c>
      <c r="CS2103" s="7">
        <f t="shared" si="1117"/>
        <v>0</v>
      </c>
      <c r="CT2103" s="7">
        <f t="shared" si="1118"/>
        <v>0</v>
      </c>
      <c r="CU2103" s="7">
        <f t="shared" si="1119"/>
        <v>0</v>
      </c>
      <c r="CV2103" s="7">
        <f t="shared" si="1120"/>
        <v>1</v>
      </c>
      <c r="CW2103" s="7">
        <f t="shared" si="1122"/>
        <v>0</v>
      </c>
      <c r="CX2103" s="1" t="b">
        <f t="shared" si="1123"/>
        <v>1</v>
      </c>
      <c r="CY2103" s="1" t="b">
        <f t="shared" si="1124"/>
        <v>0</v>
      </c>
      <c r="DG2103" s="1" t="b">
        <f t="shared" si="1125"/>
        <v>1</v>
      </c>
    </row>
    <row r="2104" spans="2:111" ht="87" x14ac:dyDescent="0.35">
      <c r="B2104" s="1" t="s">
        <v>13809</v>
      </c>
      <c r="C2104" s="9">
        <v>44438</v>
      </c>
      <c r="D2104" s="10" t="s">
        <v>13809</v>
      </c>
      <c r="E2104" s="1">
        <v>12</v>
      </c>
      <c r="F2104" s="1" t="s">
        <v>127</v>
      </c>
      <c r="G2104" s="1" t="s">
        <v>13809</v>
      </c>
      <c r="H2104" s="1" t="s">
        <v>13809</v>
      </c>
      <c r="I2104" s="2" t="s">
        <v>183</v>
      </c>
      <c r="J2104" s="2" t="s">
        <v>163</v>
      </c>
      <c r="K2104" s="2" t="s">
        <v>13809</v>
      </c>
      <c r="L2104" s="9">
        <v>44435</v>
      </c>
      <c r="M2104" s="2" t="s">
        <v>109</v>
      </c>
      <c r="N2104" s="2" t="s">
        <v>13809</v>
      </c>
      <c r="O2104" s="2" t="s">
        <v>110</v>
      </c>
      <c r="P2104" s="2" t="s">
        <v>111</v>
      </c>
      <c r="S2104" s="2" t="s">
        <v>112</v>
      </c>
      <c r="T2104" s="2" t="s">
        <v>111</v>
      </c>
      <c r="U2104" s="2" t="b">
        <v>1</v>
      </c>
      <c r="V2104" s="2" t="s">
        <v>113</v>
      </c>
      <c r="W2104" s="1" t="s">
        <v>112</v>
      </c>
      <c r="X2104" s="1" t="s">
        <v>114</v>
      </c>
      <c r="Y2104" s="2" t="s">
        <v>112</v>
      </c>
      <c r="AA2104" s="2" t="s">
        <v>112</v>
      </c>
      <c r="AB2104" s="2">
        <v>1</v>
      </c>
      <c r="AC2104" s="1" t="s">
        <v>111</v>
      </c>
      <c r="AF2104" s="1" t="s">
        <v>111</v>
      </c>
      <c r="AJ2104" s="1" t="s">
        <v>115</v>
      </c>
      <c r="AK2104" s="1" t="s">
        <v>150</v>
      </c>
      <c r="AO2104" s="1" t="s">
        <v>166</v>
      </c>
      <c r="AS2104" s="1" t="s">
        <v>145</v>
      </c>
      <c r="AU2104" s="1" t="s">
        <v>243</v>
      </c>
      <c r="AZ2104" s="1" t="s">
        <v>799</v>
      </c>
      <c r="BC2104" s="1" t="s">
        <v>7535</v>
      </c>
      <c r="BF2104" s="1" t="s">
        <v>7536</v>
      </c>
      <c r="BG2104" s="1" t="s">
        <v>7537</v>
      </c>
      <c r="BH2104" s="1" t="s">
        <v>7538</v>
      </c>
      <c r="BJ2104" s="1" t="s">
        <v>112</v>
      </c>
      <c r="BK2104" s="1" t="s">
        <v>112</v>
      </c>
      <c r="BL2104" s="1" t="s">
        <v>142</v>
      </c>
      <c r="BQ2104" s="1" t="s">
        <v>121</v>
      </c>
      <c r="BR2104" s="1" t="s">
        <v>122</v>
      </c>
      <c r="BS2104" s="1" t="s">
        <v>111</v>
      </c>
      <c r="BT2104" s="34" t="s">
        <v>5641</v>
      </c>
      <c r="BU2104" s="34" t="s">
        <v>7539</v>
      </c>
      <c r="BV2104" s="9">
        <v>44438</v>
      </c>
      <c r="BW2104" s="34" t="s">
        <v>14656</v>
      </c>
      <c r="BY2104" s="2" t="s">
        <v>156</v>
      </c>
      <c r="BZ2104" s="2" t="s">
        <v>124</v>
      </c>
      <c r="CA2104" s="2">
        <v>2</v>
      </c>
      <c r="CB2104" s="1" t="s">
        <v>7540</v>
      </c>
      <c r="CC2104" s="2" t="s">
        <v>126</v>
      </c>
      <c r="CD2104" s="1" t="b">
        <f t="shared" si="1126"/>
        <v>1</v>
      </c>
      <c r="CE2104" s="1" t="b">
        <f t="shared" si="1121"/>
        <v>1</v>
      </c>
      <c r="CF2104" s="1" t="b">
        <f t="shared" si="1104"/>
        <v>0</v>
      </c>
      <c r="CG2104" s="1" t="b">
        <f t="shared" si="1105"/>
        <v>1</v>
      </c>
      <c r="CH2104" s="1" t="b">
        <f t="shared" si="1106"/>
        <v>0</v>
      </c>
      <c r="CI2104" s="1" t="b">
        <f t="shared" si="1107"/>
        <v>0</v>
      </c>
      <c r="CJ2104" s="1" t="b">
        <f t="shared" si="1108"/>
        <v>0</v>
      </c>
      <c r="CK2104" s="1" t="b">
        <f t="shared" si="1109"/>
        <v>0</v>
      </c>
      <c r="CL2104" s="1" t="b">
        <f t="shared" si="1110"/>
        <v>0</v>
      </c>
      <c r="CM2104" s="1" t="b">
        <f t="shared" si="1111"/>
        <v>0</v>
      </c>
      <c r="CN2104" s="1" t="b">
        <f t="shared" si="1112"/>
        <v>0</v>
      </c>
      <c r="CO2104" s="2" t="b">
        <f t="shared" si="1113"/>
        <v>1</v>
      </c>
      <c r="CP2104" s="2" t="b">
        <f t="shared" si="1114"/>
        <v>1</v>
      </c>
      <c r="CQ2104" s="2" t="b">
        <f t="shared" si="1115"/>
        <v>0</v>
      </c>
      <c r="CR2104" s="6" t="str">
        <f t="shared" si="1116"/>
        <v>Male</v>
      </c>
      <c r="CS2104" s="7">
        <f t="shared" si="1117"/>
        <v>0</v>
      </c>
      <c r="CT2104" s="7">
        <f t="shared" si="1118"/>
        <v>0</v>
      </c>
      <c r="CU2104" s="7">
        <f t="shared" si="1119"/>
        <v>0</v>
      </c>
      <c r="CV2104" s="7">
        <f t="shared" si="1120"/>
        <v>1</v>
      </c>
      <c r="CW2104" s="7">
        <f t="shared" si="1122"/>
        <v>0</v>
      </c>
      <c r="CX2104" s="1" t="b">
        <f t="shared" si="1123"/>
        <v>1</v>
      </c>
      <c r="CY2104" s="1" t="b">
        <f t="shared" si="1124"/>
        <v>0</v>
      </c>
      <c r="DG2104" s="1" t="b">
        <f t="shared" si="1125"/>
        <v>1</v>
      </c>
    </row>
    <row r="2105" spans="2:111" ht="145" x14ac:dyDescent="0.35">
      <c r="B2105" s="1" t="s">
        <v>13809</v>
      </c>
      <c r="C2105" s="9">
        <v>44439</v>
      </c>
      <c r="D2105" s="10" t="s">
        <v>13809</v>
      </c>
      <c r="E2105" s="1">
        <v>18</v>
      </c>
      <c r="F2105" s="1" t="s">
        <v>127</v>
      </c>
      <c r="G2105" s="1" t="s">
        <v>13809</v>
      </c>
      <c r="H2105" s="1" t="s">
        <v>13809</v>
      </c>
      <c r="I2105" s="9">
        <v>44415</v>
      </c>
      <c r="J2105" s="2" t="s">
        <v>109</v>
      </c>
      <c r="K2105" s="2" t="s">
        <v>13809</v>
      </c>
      <c r="L2105" s="9">
        <v>44436</v>
      </c>
      <c r="M2105" s="2" t="s">
        <v>109</v>
      </c>
      <c r="N2105" s="2" t="s">
        <v>13809</v>
      </c>
      <c r="O2105" s="2" t="s">
        <v>110</v>
      </c>
      <c r="P2105" s="2" t="s">
        <v>111</v>
      </c>
      <c r="S2105" s="2" t="s">
        <v>112</v>
      </c>
      <c r="T2105" s="2" t="s">
        <v>111</v>
      </c>
      <c r="U2105" s="2" t="b">
        <f>OR(S2105="yes",T2105="yes")</f>
        <v>1</v>
      </c>
      <c r="V2105" s="2" t="s">
        <v>113</v>
      </c>
      <c r="W2105" s="1" t="s">
        <v>112</v>
      </c>
      <c r="X2105" s="1" t="s">
        <v>114</v>
      </c>
      <c r="Y2105" s="2" t="s">
        <v>112</v>
      </c>
      <c r="Z2105" s="2" t="s">
        <v>111</v>
      </c>
      <c r="AA2105" s="2" t="s">
        <v>112</v>
      </c>
      <c r="AB2105" s="2">
        <v>2</v>
      </c>
      <c r="AC2105" s="1" t="s">
        <v>111</v>
      </c>
      <c r="AF2105" s="1" t="s">
        <v>111</v>
      </c>
      <c r="AJ2105" s="1" t="s">
        <v>115</v>
      </c>
      <c r="AK2105" s="1" t="s">
        <v>129</v>
      </c>
      <c r="AO2105" s="1" t="s">
        <v>117</v>
      </c>
      <c r="AS2105" s="1" t="s">
        <v>118</v>
      </c>
      <c r="AU2105" s="1" t="s">
        <v>177</v>
      </c>
      <c r="AX2105" s="1">
        <v>45</v>
      </c>
      <c r="AZ2105" s="1" t="s">
        <v>120</v>
      </c>
      <c r="BA2105" s="1" t="s">
        <v>7541</v>
      </c>
      <c r="BG2105" s="1" t="s">
        <v>7542</v>
      </c>
      <c r="BH2105" s="1" t="s">
        <v>7543</v>
      </c>
      <c r="BJ2105" s="1" t="s">
        <v>112</v>
      </c>
      <c r="BK2105" s="1" t="s">
        <v>112</v>
      </c>
      <c r="BL2105" s="1" t="s">
        <v>7544</v>
      </c>
      <c r="BM2105" s="1" t="s">
        <v>7545</v>
      </c>
      <c r="BQ2105" s="1" t="s">
        <v>121</v>
      </c>
      <c r="BR2105" s="1" t="s">
        <v>122</v>
      </c>
      <c r="BS2105" s="1" t="s">
        <v>111</v>
      </c>
      <c r="BT2105" s="34" t="s">
        <v>7546</v>
      </c>
      <c r="BU2105" s="34" t="s">
        <v>7547</v>
      </c>
      <c r="BV2105" s="9">
        <v>44449</v>
      </c>
      <c r="BW2105" s="34" t="s">
        <v>7548</v>
      </c>
      <c r="BY2105" s="2" t="s">
        <v>123</v>
      </c>
      <c r="BZ2105" s="2" t="s">
        <v>124</v>
      </c>
      <c r="CA2105" s="2">
        <v>2</v>
      </c>
      <c r="CB2105" s="1" t="s">
        <v>311</v>
      </c>
      <c r="CC2105" s="2" t="s">
        <v>126</v>
      </c>
      <c r="CD2105" s="1" t="b">
        <f t="shared" si="1126"/>
        <v>1</v>
      </c>
      <c r="CE2105" s="1" t="b">
        <f t="shared" si="1121"/>
        <v>0</v>
      </c>
      <c r="CF2105" s="1" t="b">
        <f t="shared" si="1104"/>
        <v>0</v>
      </c>
      <c r="CG2105" s="1" t="b">
        <f t="shared" si="1105"/>
        <v>0</v>
      </c>
      <c r="CH2105" s="1" t="b">
        <f t="shared" si="1106"/>
        <v>0</v>
      </c>
      <c r="CI2105" s="1" t="b">
        <f t="shared" si="1107"/>
        <v>1</v>
      </c>
      <c r="CJ2105" s="1" t="b">
        <f t="shared" si="1108"/>
        <v>0</v>
      </c>
      <c r="CK2105" s="1" t="b">
        <f t="shared" si="1109"/>
        <v>0</v>
      </c>
      <c r="CL2105" s="1" t="b">
        <f t="shared" si="1110"/>
        <v>0</v>
      </c>
      <c r="CM2105" s="1" t="b">
        <f t="shared" si="1111"/>
        <v>0</v>
      </c>
      <c r="CN2105" s="1" t="b">
        <f t="shared" si="1112"/>
        <v>0</v>
      </c>
      <c r="CO2105" s="2" t="b">
        <f t="shared" si="1113"/>
        <v>1</v>
      </c>
      <c r="CP2105" s="2" t="b">
        <f t="shared" si="1114"/>
        <v>1</v>
      </c>
      <c r="CQ2105" s="2" t="b">
        <f t="shared" si="1115"/>
        <v>0</v>
      </c>
      <c r="CR2105" s="6" t="str">
        <f t="shared" si="1116"/>
        <v>Male</v>
      </c>
      <c r="CS2105" s="7">
        <f t="shared" si="1117"/>
        <v>1</v>
      </c>
      <c r="CT2105" s="7">
        <f t="shared" si="1118"/>
        <v>0</v>
      </c>
      <c r="CU2105" s="7">
        <f t="shared" si="1119"/>
        <v>0</v>
      </c>
      <c r="CV2105" s="7">
        <f t="shared" si="1120"/>
        <v>1</v>
      </c>
      <c r="CW2105" s="7">
        <f t="shared" si="1122"/>
        <v>0</v>
      </c>
      <c r="CX2105" s="1" t="b">
        <f t="shared" si="1123"/>
        <v>1</v>
      </c>
      <c r="CY2105" s="1" t="b">
        <f t="shared" si="1124"/>
        <v>1</v>
      </c>
      <c r="DG2105" s="1" t="b">
        <f t="shared" si="1125"/>
        <v>0</v>
      </c>
    </row>
    <row r="2106" spans="2:111" ht="29" x14ac:dyDescent="0.35">
      <c r="B2106" s="1" t="s">
        <v>13809</v>
      </c>
      <c r="C2106" s="9">
        <v>44439</v>
      </c>
      <c r="D2106" s="10" t="s">
        <v>13809</v>
      </c>
      <c r="E2106" s="1">
        <v>82</v>
      </c>
      <c r="F2106" s="1" t="s">
        <v>127</v>
      </c>
      <c r="G2106" s="1" t="s">
        <v>13809</v>
      </c>
      <c r="H2106" s="1" t="s">
        <v>13809</v>
      </c>
      <c r="I2106" s="9">
        <v>44216</v>
      </c>
      <c r="J2106" s="2" t="s">
        <v>128</v>
      </c>
      <c r="K2106" s="2" t="s">
        <v>13809</v>
      </c>
      <c r="L2106" s="9">
        <v>44243</v>
      </c>
      <c r="M2106" s="2" t="s">
        <v>128</v>
      </c>
      <c r="N2106" s="2" t="s">
        <v>13809</v>
      </c>
      <c r="O2106" s="2" t="s">
        <v>110</v>
      </c>
      <c r="S2106" s="2" t="s">
        <v>112</v>
      </c>
      <c r="T2106" s="2" t="s">
        <v>111</v>
      </c>
      <c r="U2106" s="2" t="b">
        <v>1</v>
      </c>
      <c r="V2106" s="2" t="s">
        <v>113</v>
      </c>
      <c r="W2106" s="1" t="s">
        <v>112</v>
      </c>
      <c r="X2106" s="1" t="s">
        <v>138</v>
      </c>
      <c r="Y2106" s="2" t="s">
        <v>112</v>
      </c>
      <c r="Z2106" s="2" t="s">
        <v>111</v>
      </c>
      <c r="AA2106" s="2" t="s">
        <v>111</v>
      </c>
      <c r="AC2106" s="1" t="s">
        <v>111</v>
      </c>
      <c r="AF2106" s="1" t="s">
        <v>111</v>
      </c>
      <c r="AJ2106" s="1" t="s">
        <v>115</v>
      </c>
      <c r="AK2106" s="1" t="s">
        <v>129</v>
      </c>
      <c r="AO2106" s="1" t="s">
        <v>117</v>
      </c>
      <c r="AS2106" s="1" t="s">
        <v>118</v>
      </c>
      <c r="AU2106" s="1" t="s">
        <v>197</v>
      </c>
      <c r="BJ2106" s="1" t="s">
        <v>112</v>
      </c>
      <c r="BK2106" s="1" t="s">
        <v>112</v>
      </c>
      <c r="BL2106" s="1" t="s">
        <v>226</v>
      </c>
      <c r="BQ2106" s="1" t="s">
        <v>121</v>
      </c>
      <c r="BR2106" s="1" t="s">
        <v>122</v>
      </c>
      <c r="BU2106" s="34" t="s">
        <v>7549</v>
      </c>
      <c r="BV2106" s="9">
        <v>44439</v>
      </c>
      <c r="BW2106" s="34" t="s">
        <v>7550</v>
      </c>
      <c r="BX2106" s="2" t="s">
        <v>111</v>
      </c>
      <c r="BY2106" s="2" t="s">
        <v>174</v>
      </c>
      <c r="BZ2106" s="2" t="s">
        <v>124</v>
      </c>
      <c r="CA2106" s="2">
        <v>3</v>
      </c>
      <c r="CB2106" s="1" t="s">
        <v>207</v>
      </c>
      <c r="CC2106" s="2" t="s">
        <v>113</v>
      </c>
      <c r="CD2106" s="1" t="b">
        <f t="shared" si="1126"/>
        <v>0</v>
      </c>
      <c r="CE2106" s="1" t="b">
        <f t="shared" si="1121"/>
        <v>0</v>
      </c>
      <c r="CF2106" s="1" t="b">
        <f t="shared" si="1104"/>
        <v>0</v>
      </c>
      <c r="CG2106" s="1" t="b">
        <f t="shared" si="1105"/>
        <v>0</v>
      </c>
      <c r="CH2106" s="1" t="b">
        <f t="shared" si="1106"/>
        <v>0</v>
      </c>
      <c r="CI2106" s="1" t="b">
        <f t="shared" si="1107"/>
        <v>0</v>
      </c>
      <c r="CJ2106" s="1" t="b">
        <f t="shared" si="1108"/>
        <v>0</v>
      </c>
      <c r="CK2106" s="1" t="b">
        <f t="shared" si="1109"/>
        <v>0</v>
      </c>
      <c r="CL2106" s="1" t="b">
        <f t="shared" si="1110"/>
        <v>0</v>
      </c>
      <c r="CM2106" s="1" t="b">
        <f t="shared" si="1111"/>
        <v>0</v>
      </c>
      <c r="CN2106" s="1" t="b">
        <f t="shared" si="1112"/>
        <v>1</v>
      </c>
      <c r="CO2106" s="2" t="b">
        <f t="shared" si="1113"/>
        <v>0</v>
      </c>
      <c r="CP2106" s="2" t="b">
        <f t="shared" si="1114"/>
        <v>0</v>
      </c>
      <c r="CQ2106" s="2" t="b">
        <f t="shared" si="1115"/>
        <v>0</v>
      </c>
      <c r="CR2106" s="6" t="str">
        <f t="shared" si="1116"/>
        <v>Male</v>
      </c>
      <c r="CS2106" s="7">
        <f t="shared" si="1117"/>
        <v>0</v>
      </c>
      <c r="CT2106" s="7">
        <f t="shared" si="1118"/>
        <v>1</v>
      </c>
      <c r="CU2106" s="7">
        <f t="shared" si="1119"/>
        <v>0</v>
      </c>
      <c r="CV2106" s="7">
        <f t="shared" si="1120"/>
        <v>0</v>
      </c>
      <c r="CW2106" s="7">
        <f t="shared" si="1122"/>
        <v>1</v>
      </c>
      <c r="CX2106" s="1" t="b">
        <f t="shared" si="1123"/>
        <v>0</v>
      </c>
      <c r="CY2106" s="1" t="b">
        <f t="shared" si="1124"/>
        <v>0</v>
      </c>
      <c r="DG2106" s="1" t="b">
        <f t="shared" si="1125"/>
        <v>0</v>
      </c>
    </row>
    <row r="2107" spans="2:111" ht="72.5" x14ac:dyDescent="0.35">
      <c r="B2107" s="1" t="s">
        <v>13809</v>
      </c>
      <c r="C2107" s="9">
        <v>44461</v>
      </c>
      <c r="D2107" s="10" t="s">
        <v>13809</v>
      </c>
      <c r="E2107" s="1">
        <v>41</v>
      </c>
      <c r="F2107" s="1" t="s">
        <v>108</v>
      </c>
      <c r="G2107" s="1" t="s">
        <v>13809</v>
      </c>
      <c r="H2107" s="1" t="s">
        <v>13809</v>
      </c>
      <c r="I2107" s="9">
        <v>44432</v>
      </c>
      <c r="J2107" s="2" t="s">
        <v>109</v>
      </c>
      <c r="K2107" s="2" t="s">
        <v>13809</v>
      </c>
      <c r="M2107" s="2" t="s">
        <v>109</v>
      </c>
      <c r="N2107" s="2" t="s">
        <v>13809</v>
      </c>
      <c r="O2107" s="2" t="s">
        <v>110</v>
      </c>
      <c r="P2107" s="2" t="s">
        <v>111</v>
      </c>
      <c r="S2107" s="2" t="s">
        <v>112</v>
      </c>
      <c r="T2107" s="2" t="s">
        <v>111</v>
      </c>
      <c r="U2107" s="2" t="b">
        <f>OR(S2107="yes",T2107="yes")</f>
        <v>1</v>
      </c>
      <c r="V2107" s="2" t="s">
        <v>126</v>
      </c>
      <c r="Y2107" s="2" t="s">
        <v>112</v>
      </c>
      <c r="Z2107" s="2" t="s">
        <v>112</v>
      </c>
      <c r="AA2107" s="2" t="s">
        <v>111</v>
      </c>
      <c r="AB2107" s="2">
        <v>10</v>
      </c>
      <c r="AC2107" s="1" t="s">
        <v>111</v>
      </c>
      <c r="AF2107" s="1" t="s">
        <v>111</v>
      </c>
      <c r="AJ2107" s="1" t="s">
        <v>115</v>
      </c>
      <c r="AK2107" s="1" t="s">
        <v>144</v>
      </c>
      <c r="AO2107" s="1" t="s">
        <v>221</v>
      </c>
      <c r="AZ2107" s="1" t="s">
        <v>155</v>
      </c>
      <c r="BA2107" s="1" t="s">
        <v>7551</v>
      </c>
      <c r="BJ2107" s="1" t="s">
        <v>111</v>
      </c>
      <c r="BN2107" s="1" t="s">
        <v>111</v>
      </c>
      <c r="BQ2107" s="1" t="s">
        <v>121</v>
      </c>
      <c r="BR2107" s="1" t="s">
        <v>122</v>
      </c>
      <c r="BS2107" s="1" t="s">
        <v>111</v>
      </c>
      <c r="BT2107" s="34" t="s">
        <v>7552</v>
      </c>
      <c r="BU2107" s="34" t="s">
        <v>7553</v>
      </c>
      <c r="BV2107" s="9">
        <v>44636</v>
      </c>
      <c r="BW2107" s="34" t="s">
        <v>7554</v>
      </c>
      <c r="BY2107" s="2" t="s">
        <v>153</v>
      </c>
      <c r="BZ2107" s="2" t="s">
        <v>124</v>
      </c>
      <c r="CB2107" s="1" t="s">
        <v>1123</v>
      </c>
      <c r="CD2107" s="1" t="b">
        <f t="shared" si="1126"/>
        <v>0</v>
      </c>
      <c r="CE2107" s="1" t="b">
        <f t="shared" si="1121"/>
        <v>0</v>
      </c>
      <c r="CF2107" s="1" t="b">
        <f t="shared" si="1104"/>
        <v>0</v>
      </c>
      <c r="CG2107" s="1" t="b">
        <f t="shared" si="1105"/>
        <v>0</v>
      </c>
      <c r="CH2107" s="1" t="b">
        <f t="shared" si="1106"/>
        <v>0</v>
      </c>
      <c r="CI2107" s="1" t="b">
        <f t="shared" si="1107"/>
        <v>0</v>
      </c>
      <c r="CJ2107" s="1" t="b">
        <f t="shared" si="1108"/>
        <v>0</v>
      </c>
      <c r="CK2107" s="1" t="b">
        <f t="shared" si="1109"/>
        <v>0</v>
      </c>
      <c r="CL2107" s="1" t="b">
        <f t="shared" si="1110"/>
        <v>1</v>
      </c>
      <c r="CM2107" s="1" t="b">
        <f t="shared" si="1111"/>
        <v>0</v>
      </c>
      <c r="CN2107" s="1" t="b">
        <f t="shared" si="1112"/>
        <v>0</v>
      </c>
      <c r="CO2107" s="2" t="b">
        <f t="shared" si="1113"/>
        <v>0</v>
      </c>
      <c r="CP2107" s="2" t="b">
        <f t="shared" si="1114"/>
        <v>0</v>
      </c>
      <c r="CQ2107" s="2" t="b">
        <f t="shared" si="1115"/>
        <v>1</v>
      </c>
      <c r="CR2107" s="6" t="str">
        <f t="shared" si="1116"/>
        <v>Female</v>
      </c>
      <c r="CS2107" s="7">
        <f t="shared" si="1117"/>
        <v>1</v>
      </c>
      <c r="CT2107" s="7">
        <f t="shared" si="1118"/>
        <v>0</v>
      </c>
      <c r="CU2107" s="7">
        <f t="shared" si="1119"/>
        <v>0</v>
      </c>
      <c r="CV2107" s="7">
        <f t="shared" si="1120"/>
        <v>1</v>
      </c>
      <c r="CW2107" s="7">
        <f t="shared" si="1122"/>
        <v>0</v>
      </c>
      <c r="CX2107" s="1" t="b">
        <f t="shared" si="1123"/>
        <v>0</v>
      </c>
      <c r="CY2107" s="1" t="b">
        <f t="shared" si="1124"/>
        <v>0</v>
      </c>
      <c r="DG2107" s="1" t="b">
        <f t="shared" si="1125"/>
        <v>0</v>
      </c>
    </row>
    <row r="2108" spans="2:111" ht="43.5" x14ac:dyDescent="0.35">
      <c r="B2108" s="1" t="s">
        <v>13809</v>
      </c>
      <c r="C2108" s="9">
        <v>44439</v>
      </c>
      <c r="D2108" s="10" t="s">
        <v>13809</v>
      </c>
      <c r="E2108" s="1">
        <v>82</v>
      </c>
      <c r="F2108" s="1" t="s">
        <v>127</v>
      </c>
      <c r="G2108" s="1" t="s">
        <v>13809</v>
      </c>
      <c r="H2108" s="1" t="s">
        <v>13809</v>
      </c>
      <c r="I2108" s="2" t="s">
        <v>183</v>
      </c>
      <c r="J2108" s="2" t="s">
        <v>128</v>
      </c>
      <c r="K2108" s="2" t="s">
        <v>13809</v>
      </c>
      <c r="L2108" s="9">
        <v>44427</v>
      </c>
      <c r="M2108" s="2" t="s">
        <v>128</v>
      </c>
      <c r="N2108" s="2" t="s">
        <v>13809</v>
      </c>
      <c r="O2108" s="2" t="s">
        <v>110</v>
      </c>
      <c r="P2108" s="2" t="s">
        <v>111</v>
      </c>
      <c r="S2108" s="2" t="s">
        <v>111</v>
      </c>
      <c r="T2108" s="2" t="s">
        <v>112</v>
      </c>
      <c r="U2108" s="2" t="b">
        <v>1</v>
      </c>
      <c r="V2108" s="2" t="s">
        <v>159</v>
      </c>
      <c r="W2108" s="1" t="s">
        <v>112</v>
      </c>
      <c r="X2108" s="1" t="s">
        <v>138</v>
      </c>
      <c r="Y2108" s="2" t="s">
        <v>112</v>
      </c>
      <c r="Z2108" s="2" t="s">
        <v>111</v>
      </c>
      <c r="AA2108" s="2" t="s">
        <v>112</v>
      </c>
      <c r="AB2108" s="2">
        <v>5</v>
      </c>
      <c r="AC2108" s="1" t="s">
        <v>111</v>
      </c>
      <c r="AF2108" s="1" t="s">
        <v>111</v>
      </c>
      <c r="AJ2108" s="1" t="s">
        <v>115</v>
      </c>
      <c r="AK2108" s="1" t="s">
        <v>201</v>
      </c>
      <c r="AN2108" s="1" t="s">
        <v>7555</v>
      </c>
      <c r="AO2108" s="1" t="s">
        <v>237</v>
      </c>
      <c r="AS2108" s="1" t="s">
        <v>145</v>
      </c>
      <c r="AU2108" s="1" t="s">
        <v>191</v>
      </c>
      <c r="AX2108" s="1">
        <v>65</v>
      </c>
      <c r="BJ2108" s="1" t="s">
        <v>112</v>
      </c>
      <c r="BK2108" s="1" t="s">
        <v>112</v>
      </c>
      <c r="BL2108" s="1" t="s">
        <v>226</v>
      </c>
      <c r="BQ2108" s="1" t="s">
        <v>121</v>
      </c>
      <c r="BR2108" s="1" t="s">
        <v>122</v>
      </c>
      <c r="BS2108" s="1" t="s">
        <v>112</v>
      </c>
      <c r="BU2108" s="34" t="s">
        <v>7556</v>
      </c>
      <c r="BV2108" s="9">
        <v>44454</v>
      </c>
      <c r="BW2108" s="34" t="s">
        <v>7557</v>
      </c>
      <c r="BY2108" s="2" t="s">
        <v>123</v>
      </c>
      <c r="BZ2108" s="2" t="s">
        <v>124</v>
      </c>
      <c r="CA2108" s="2">
        <v>3</v>
      </c>
      <c r="CB2108" s="1" t="s">
        <v>207</v>
      </c>
      <c r="CC2108" s="2" t="s">
        <v>113</v>
      </c>
      <c r="CD2108" s="1" t="b">
        <f t="shared" si="1126"/>
        <v>0</v>
      </c>
      <c r="CE2108" s="1" t="b">
        <f t="shared" si="1121"/>
        <v>0</v>
      </c>
      <c r="CF2108" s="1" t="b">
        <f t="shared" si="1104"/>
        <v>0</v>
      </c>
      <c r="CG2108" s="1" t="b">
        <f t="shared" si="1105"/>
        <v>0</v>
      </c>
      <c r="CH2108" s="1" t="b">
        <f t="shared" si="1106"/>
        <v>0</v>
      </c>
      <c r="CI2108" s="1" t="b">
        <f t="shared" si="1107"/>
        <v>0</v>
      </c>
      <c r="CJ2108" s="1" t="b">
        <f t="shared" si="1108"/>
        <v>0</v>
      </c>
      <c r="CK2108" s="1" t="b">
        <f t="shared" si="1109"/>
        <v>0</v>
      </c>
      <c r="CL2108" s="1" t="b">
        <f t="shared" si="1110"/>
        <v>0</v>
      </c>
      <c r="CM2108" s="1" t="b">
        <f t="shared" si="1111"/>
        <v>0</v>
      </c>
      <c r="CN2108" s="1" t="b">
        <f t="shared" si="1112"/>
        <v>1</v>
      </c>
      <c r="CO2108" s="2" t="b">
        <f t="shared" si="1113"/>
        <v>1</v>
      </c>
      <c r="CP2108" s="2" t="b">
        <f t="shared" si="1114"/>
        <v>1</v>
      </c>
      <c r="CQ2108" s="2" t="b">
        <f t="shared" si="1115"/>
        <v>0</v>
      </c>
      <c r="CR2108" s="6" t="str">
        <f t="shared" si="1116"/>
        <v>Male</v>
      </c>
      <c r="CS2108" s="7">
        <f t="shared" si="1117"/>
        <v>0</v>
      </c>
      <c r="CT2108" s="7">
        <f t="shared" si="1118"/>
        <v>1</v>
      </c>
      <c r="CU2108" s="7">
        <f t="shared" si="1119"/>
        <v>0</v>
      </c>
      <c r="CV2108" s="7">
        <f t="shared" si="1120"/>
        <v>0</v>
      </c>
      <c r="CW2108" s="7">
        <f t="shared" si="1122"/>
        <v>1</v>
      </c>
      <c r="CX2108" s="1" t="b">
        <f t="shared" si="1123"/>
        <v>0</v>
      </c>
      <c r="CY2108" s="1" t="b">
        <f t="shared" si="1124"/>
        <v>0</v>
      </c>
      <c r="DG2108" s="1" t="b">
        <f t="shared" si="1125"/>
        <v>0</v>
      </c>
    </row>
    <row r="2109" spans="2:111" ht="29" x14ac:dyDescent="0.35">
      <c r="B2109" s="1" t="s">
        <v>13809</v>
      </c>
      <c r="C2109" s="9">
        <v>44439</v>
      </c>
      <c r="D2109" s="10" t="s">
        <v>13809</v>
      </c>
      <c r="E2109" s="1">
        <v>73</v>
      </c>
      <c r="F2109" s="1" t="s">
        <v>127</v>
      </c>
      <c r="G2109" s="1" t="s">
        <v>13809</v>
      </c>
      <c r="H2109" s="1" t="s">
        <v>13809</v>
      </c>
      <c r="J2109" s="2" t="s">
        <v>163</v>
      </c>
      <c r="K2109" s="2" t="s">
        <v>13809</v>
      </c>
      <c r="L2109" s="9">
        <v>44278</v>
      </c>
      <c r="M2109" s="2" t="s">
        <v>128</v>
      </c>
      <c r="N2109" s="2" t="s">
        <v>13809</v>
      </c>
      <c r="O2109" s="2" t="s">
        <v>110</v>
      </c>
      <c r="P2109" s="2" t="s">
        <v>111</v>
      </c>
      <c r="T2109" s="2" t="s">
        <v>112</v>
      </c>
      <c r="U2109" s="2" t="b">
        <v>1</v>
      </c>
      <c r="V2109" s="2" t="s">
        <v>113</v>
      </c>
      <c r="W2109" s="1" t="s">
        <v>112</v>
      </c>
      <c r="X2109" s="1" t="s">
        <v>114</v>
      </c>
      <c r="Y2109" s="2" t="s">
        <v>112</v>
      </c>
      <c r="Z2109" s="2" t="s">
        <v>111</v>
      </c>
      <c r="AA2109" s="2" t="s">
        <v>112</v>
      </c>
      <c r="AB2109" s="2">
        <v>10</v>
      </c>
      <c r="AC2109" s="1" t="s">
        <v>111</v>
      </c>
      <c r="AF2109" s="1" t="s">
        <v>111</v>
      </c>
      <c r="AJ2109" s="1" t="s">
        <v>115</v>
      </c>
      <c r="AK2109" s="1" t="s">
        <v>194</v>
      </c>
      <c r="AN2109" s="1" t="s">
        <v>7558</v>
      </c>
      <c r="AO2109" s="1" t="s">
        <v>130</v>
      </c>
      <c r="AS2109" s="1" t="s">
        <v>190</v>
      </c>
      <c r="AU2109" s="1" t="s">
        <v>132</v>
      </c>
      <c r="BJ2109" s="1" t="s">
        <v>112</v>
      </c>
      <c r="BQ2109" s="1" t="s">
        <v>121</v>
      </c>
      <c r="BS2109" s="1" t="s">
        <v>112</v>
      </c>
      <c r="BV2109" s="9">
        <v>44461</v>
      </c>
      <c r="BW2109" s="34" t="s">
        <v>7559</v>
      </c>
      <c r="BY2109" s="2" t="s">
        <v>156</v>
      </c>
      <c r="BZ2109" s="2" t="s">
        <v>162</v>
      </c>
      <c r="CA2109" s="2">
        <v>2</v>
      </c>
      <c r="CB2109" s="1" t="s">
        <v>188</v>
      </c>
      <c r="CC2109" s="2" t="s">
        <v>126</v>
      </c>
      <c r="CD2109" s="1" t="b">
        <f t="shared" si="1126"/>
        <v>0</v>
      </c>
      <c r="CE2109" s="1" t="b">
        <f t="shared" si="1121"/>
        <v>0</v>
      </c>
      <c r="CF2109" s="1" t="b">
        <f t="shared" si="1104"/>
        <v>0</v>
      </c>
      <c r="CG2109" s="1" t="b">
        <f t="shared" si="1105"/>
        <v>0</v>
      </c>
      <c r="CH2109" s="1" t="b">
        <f t="shared" si="1106"/>
        <v>0</v>
      </c>
      <c r="CI2109" s="1" t="b">
        <f t="shared" si="1107"/>
        <v>0</v>
      </c>
      <c r="CJ2109" s="1" t="b">
        <f t="shared" si="1108"/>
        <v>0</v>
      </c>
      <c r="CK2109" s="1" t="b">
        <f t="shared" si="1109"/>
        <v>0</v>
      </c>
      <c r="CL2109" s="1" t="b">
        <f t="shared" si="1110"/>
        <v>0</v>
      </c>
      <c r="CM2109" s="1" t="b">
        <f t="shared" si="1111"/>
        <v>0</v>
      </c>
      <c r="CN2109" s="1" t="b">
        <f t="shared" si="1112"/>
        <v>1</v>
      </c>
      <c r="CO2109" s="2" t="b">
        <f t="shared" si="1113"/>
        <v>0</v>
      </c>
      <c r="CP2109" s="2" t="b">
        <f t="shared" si="1114"/>
        <v>0</v>
      </c>
      <c r="CQ2109" s="2" t="b">
        <f t="shared" si="1115"/>
        <v>1</v>
      </c>
      <c r="CR2109" s="6" t="str">
        <f t="shared" si="1116"/>
        <v>Male</v>
      </c>
      <c r="CS2109" s="7">
        <f t="shared" si="1117"/>
        <v>0</v>
      </c>
      <c r="CT2109" s="7">
        <f t="shared" si="1118"/>
        <v>0</v>
      </c>
      <c r="CU2109" s="7">
        <f t="shared" si="1119"/>
        <v>0</v>
      </c>
      <c r="CV2109" s="7">
        <f t="shared" si="1120"/>
        <v>0</v>
      </c>
      <c r="CW2109" s="7">
        <f t="shared" si="1122"/>
        <v>1</v>
      </c>
      <c r="CX2109" s="1" t="b">
        <f t="shared" si="1123"/>
        <v>0</v>
      </c>
      <c r="CY2109" s="1" t="b">
        <f t="shared" si="1124"/>
        <v>0</v>
      </c>
      <c r="DG2109" s="1" t="b">
        <f t="shared" si="1125"/>
        <v>0</v>
      </c>
    </row>
    <row r="2110" spans="2:111" ht="391.5" x14ac:dyDescent="0.35">
      <c r="B2110" s="1" t="s">
        <v>13809</v>
      </c>
      <c r="C2110" s="9">
        <v>44439</v>
      </c>
      <c r="D2110" s="10" t="s">
        <v>13809</v>
      </c>
      <c r="E2110" s="1">
        <v>44</v>
      </c>
      <c r="F2110" s="1" t="s">
        <v>108</v>
      </c>
      <c r="G2110" s="1" t="s">
        <v>13809</v>
      </c>
      <c r="H2110" s="1" t="s">
        <v>13809</v>
      </c>
      <c r="I2110" s="9">
        <v>44306</v>
      </c>
      <c r="J2110" s="2" t="s">
        <v>109</v>
      </c>
      <c r="K2110" s="2" t="s">
        <v>13809</v>
      </c>
      <c r="L2110" s="9">
        <v>44330</v>
      </c>
      <c r="M2110" s="2" t="s">
        <v>109</v>
      </c>
      <c r="N2110" s="2" t="s">
        <v>13809</v>
      </c>
      <c r="O2110" s="2" t="s">
        <v>110</v>
      </c>
      <c r="P2110" s="2" t="s">
        <v>111</v>
      </c>
      <c r="S2110" s="2" t="s">
        <v>112</v>
      </c>
      <c r="T2110" s="2" t="s">
        <v>112</v>
      </c>
      <c r="U2110" s="2" t="b">
        <v>1</v>
      </c>
      <c r="V2110" s="2" t="s">
        <v>113</v>
      </c>
      <c r="W2110" s="1" t="s">
        <v>111</v>
      </c>
      <c r="Y2110" s="2" t="s">
        <v>111</v>
      </c>
      <c r="AF2110" s="1" t="s">
        <v>111</v>
      </c>
      <c r="AH2110" s="1" t="s">
        <v>193</v>
      </c>
      <c r="AI2110" s="1" t="s">
        <v>7560</v>
      </c>
      <c r="AJ2110" s="1" t="s">
        <v>115</v>
      </c>
      <c r="AK2110" s="1" t="s">
        <v>129</v>
      </c>
      <c r="AO2110" s="1" t="s">
        <v>117</v>
      </c>
      <c r="AU2110" s="1" t="s">
        <v>197</v>
      </c>
      <c r="AZ2110" s="1" t="s">
        <v>402</v>
      </c>
      <c r="BA2110" s="1" t="s">
        <v>272</v>
      </c>
      <c r="BE2110" s="1" t="s">
        <v>272</v>
      </c>
      <c r="BJ2110" s="1" t="s">
        <v>111</v>
      </c>
      <c r="BN2110" s="1" t="s">
        <v>111</v>
      </c>
      <c r="BU2110" s="34" t="s">
        <v>7561</v>
      </c>
      <c r="BV2110" s="9">
        <v>44509</v>
      </c>
      <c r="BW2110" s="34" t="s">
        <v>14657</v>
      </c>
      <c r="BX2110" s="2" t="s">
        <v>112</v>
      </c>
      <c r="BY2110" s="2" t="s">
        <v>153</v>
      </c>
      <c r="BZ2110" s="2" t="s">
        <v>124</v>
      </c>
      <c r="CA2110" s="2">
        <v>2</v>
      </c>
      <c r="CB2110" s="1" t="s">
        <v>258</v>
      </c>
      <c r="CC2110" s="2" t="s">
        <v>113</v>
      </c>
      <c r="CD2110" s="1" t="b">
        <f t="shared" si="1126"/>
        <v>0</v>
      </c>
      <c r="CE2110" s="1" t="b">
        <f t="shared" si="1121"/>
        <v>0</v>
      </c>
      <c r="CF2110" s="1" t="b">
        <f t="shared" si="1104"/>
        <v>0</v>
      </c>
      <c r="CG2110" s="1" t="b">
        <f t="shared" si="1105"/>
        <v>0</v>
      </c>
      <c r="CH2110" s="1" t="b">
        <f t="shared" si="1106"/>
        <v>0</v>
      </c>
      <c r="CI2110" s="1" t="b">
        <f t="shared" si="1107"/>
        <v>0</v>
      </c>
      <c r="CJ2110" s="1" t="b">
        <f t="shared" si="1108"/>
        <v>0</v>
      </c>
      <c r="CK2110" s="1" t="b">
        <f t="shared" si="1109"/>
        <v>0</v>
      </c>
      <c r="CL2110" s="1" t="b">
        <f t="shared" si="1110"/>
        <v>1</v>
      </c>
      <c r="CM2110" s="1" t="b">
        <f t="shared" si="1111"/>
        <v>0</v>
      </c>
      <c r="CN2110" s="1" t="b">
        <f t="shared" si="1112"/>
        <v>0</v>
      </c>
      <c r="CO2110" s="2" t="b">
        <f t="shared" si="1113"/>
        <v>0</v>
      </c>
      <c r="CP2110" s="2" t="b">
        <f t="shared" si="1114"/>
        <v>0</v>
      </c>
      <c r="CQ2110" s="2" t="b">
        <f t="shared" si="1115"/>
        <v>0</v>
      </c>
      <c r="CR2110" s="6" t="str">
        <f t="shared" si="1116"/>
        <v>Female</v>
      </c>
      <c r="CS2110" s="7">
        <f t="shared" si="1117"/>
        <v>1</v>
      </c>
      <c r="CT2110" s="7">
        <f t="shared" si="1118"/>
        <v>0</v>
      </c>
      <c r="CU2110" s="7">
        <f t="shared" si="1119"/>
        <v>0</v>
      </c>
      <c r="CV2110" s="7">
        <f t="shared" si="1120"/>
        <v>1</v>
      </c>
      <c r="CW2110" s="7">
        <f t="shared" si="1122"/>
        <v>0</v>
      </c>
      <c r="CX2110" s="1" t="b">
        <f t="shared" si="1123"/>
        <v>0</v>
      </c>
      <c r="CY2110" s="1" t="b">
        <f t="shared" si="1124"/>
        <v>0</v>
      </c>
      <c r="DG2110" s="1" t="b">
        <f t="shared" si="1125"/>
        <v>0</v>
      </c>
    </row>
    <row r="2111" spans="2:111" ht="130.5" x14ac:dyDescent="0.35">
      <c r="B2111" s="1" t="s">
        <v>13809</v>
      </c>
      <c r="C2111" s="9">
        <v>44439</v>
      </c>
      <c r="D2111" s="10" t="s">
        <v>13809</v>
      </c>
      <c r="E2111" s="1">
        <v>59</v>
      </c>
      <c r="F2111" s="1" t="s">
        <v>127</v>
      </c>
      <c r="G2111" s="1" t="s">
        <v>13809</v>
      </c>
      <c r="H2111" s="1" t="s">
        <v>13809</v>
      </c>
      <c r="I2111" s="9">
        <v>44291</v>
      </c>
      <c r="J2111" s="2" t="s">
        <v>109</v>
      </c>
      <c r="K2111" s="2" t="s">
        <v>13809</v>
      </c>
      <c r="N2111" s="2" t="s">
        <v>13809</v>
      </c>
      <c r="O2111" s="2" t="s">
        <v>315</v>
      </c>
      <c r="P2111" s="2" t="s">
        <v>111</v>
      </c>
      <c r="S2111" s="2" t="s">
        <v>112</v>
      </c>
      <c r="T2111" s="2" t="s">
        <v>111</v>
      </c>
      <c r="U2111" s="2" t="b">
        <f>OR(S2111="yes",T2111="yes")</f>
        <v>1</v>
      </c>
      <c r="V2111" s="2" t="s">
        <v>126</v>
      </c>
      <c r="W2111" s="1" t="s">
        <v>111</v>
      </c>
      <c r="Y2111" s="2" t="s">
        <v>111</v>
      </c>
      <c r="AH2111" s="1" t="s">
        <v>193</v>
      </c>
      <c r="AI2111" s="1" t="s">
        <v>7562</v>
      </c>
      <c r="AJ2111" s="1" t="s">
        <v>418</v>
      </c>
      <c r="AK2111" s="1" t="s">
        <v>2277</v>
      </c>
      <c r="BJ2111" s="1" t="s">
        <v>111</v>
      </c>
      <c r="BN2111" s="1" t="s">
        <v>111</v>
      </c>
      <c r="BU2111" s="34" t="s">
        <v>7563</v>
      </c>
      <c r="BV2111" s="9">
        <v>44663</v>
      </c>
      <c r="BW2111" s="34" t="s">
        <v>7564</v>
      </c>
      <c r="BY2111" s="2" t="s">
        <v>153</v>
      </c>
      <c r="BZ2111" s="2" t="s">
        <v>124</v>
      </c>
      <c r="CB2111" s="1" t="s">
        <v>219</v>
      </c>
      <c r="CD2111" s="1" t="b">
        <f t="shared" si="1126"/>
        <v>0</v>
      </c>
      <c r="CE2111" s="1" t="b">
        <f t="shared" si="1121"/>
        <v>0</v>
      </c>
      <c r="CF2111" s="1" t="b">
        <f t="shared" si="1104"/>
        <v>0</v>
      </c>
      <c r="CG2111" s="1" t="b">
        <f t="shared" si="1105"/>
        <v>0</v>
      </c>
      <c r="CH2111" s="1" t="b">
        <f t="shared" si="1106"/>
        <v>0</v>
      </c>
      <c r="CI2111" s="1" t="b">
        <f t="shared" si="1107"/>
        <v>0</v>
      </c>
      <c r="CJ2111" s="1" t="b">
        <f t="shared" si="1108"/>
        <v>0</v>
      </c>
      <c r="CK2111" s="1" t="b">
        <f t="shared" si="1109"/>
        <v>0</v>
      </c>
      <c r="CL2111" s="1" t="b">
        <f t="shared" si="1110"/>
        <v>0</v>
      </c>
      <c r="CM2111" s="1" t="b">
        <f t="shared" si="1111"/>
        <v>1</v>
      </c>
      <c r="CN2111" s="1" t="b">
        <f t="shared" si="1112"/>
        <v>0</v>
      </c>
      <c r="CO2111" s="2" t="b">
        <f t="shared" si="1113"/>
        <v>0</v>
      </c>
      <c r="CP2111" s="2" t="b">
        <f t="shared" si="1114"/>
        <v>0</v>
      </c>
      <c r="CQ2111" s="2" t="b">
        <f t="shared" si="1115"/>
        <v>0</v>
      </c>
      <c r="CR2111" s="6" t="str">
        <f t="shared" si="1116"/>
        <v>Male</v>
      </c>
      <c r="CS2111" s="7">
        <f t="shared" si="1117"/>
        <v>1</v>
      </c>
      <c r="CT2111" s="7">
        <f t="shared" si="1118"/>
        <v>0</v>
      </c>
      <c r="CU2111" s="7">
        <f t="shared" si="1119"/>
        <v>0</v>
      </c>
      <c r="CV2111" s="7">
        <f t="shared" si="1120"/>
        <v>0</v>
      </c>
      <c r="CW2111" s="7">
        <f t="shared" si="1122"/>
        <v>0</v>
      </c>
      <c r="CX2111" s="1" t="b">
        <f t="shared" si="1123"/>
        <v>0</v>
      </c>
      <c r="CY2111" s="1" t="b">
        <f t="shared" si="1124"/>
        <v>0</v>
      </c>
      <c r="DG2111" s="1" t="b">
        <f t="shared" si="1125"/>
        <v>0</v>
      </c>
    </row>
    <row r="2112" spans="2:111" ht="29" x14ac:dyDescent="0.35">
      <c r="B2112" s="1" t="s">
        <v>13809</v>
      </c>
      <c r="C2112" s="9">
        <v>44439</v>
      </c>
      <c r="D2112" s="10" t="s">
        <v>13809</v>
      </c>
      <c r="E2112" s="1">
        <v>31</v>
      </c>
      <c r="F2112" s="1" t="s">
        <v>127</v>
      </c>
      <c r="G2112" s="1" t="s">
        <v>13809</v>
      </c>
      <c r="H2112" s="1" t="s">
        <v>13809</v>
      </c>
      <c r="I2112" s="9">
        <v>44420</v>
      </c>
      <c r="J2112" s="2" t="s">
        <v>128</v>
      </c>
      <c r="K2112" s="2" t="s">
        <v>13809</v>
      </c>
      <c r="N2112" s="2" t="s">
        <v>13809</v>
      </c>
      <c r="O2112" s="2" t="s">
        <v>110</v>
      </c>
      <c r="P2112" s="2" t="s">
        <v>111</v>
      </c>
      <c r="S2112" s="2" t="s">
        <v>111</v>
      </c>
      <c r="T2112" s="2" t="s">
        <v>112</v>
      </c>
      <c r="U2112" s="2" t="b">
        <v>1</v>
      </c>
      <c r="V2112" s="2" t="s">
        <v>113</v>
      </c>
      <c r="W2112" s="1" t="s">
        <v>112</v>
      </c>
      <c r="X2112" s="1" t="s">
        <v>138</v>
      </c>
      <c r="Y2112" s="2" t="s">
        <v>112</v>
      </c>
      <c r="Z2112" s="2" t="s">
        <v>112</v>
      </c>
      <c r="AA2112" s="2" t="s">
        <v>111</v>
      </c>
      <c r="AB2112" s="2">
        <v>6</v>
      </c>
      <c r="AC2112" s="1" t="s">
        <v>111</v>
      </c>
      <c r="AF2112" s="1" t="s">
        <v>111</v>
      </c>
      <c r="AJ2112" s="1" t="s">
        <v>115</v>
      </c>
      <c r="AK2112" s="1" t="s">
        <v>160</v>
      </c>
      <c r="AN2112" s="1" t="s">
        <v>3356</v>
      </c>
      <c r="AO2112" s="1" t="s">
        <v>221</v>
      </c>
      <c r="AS2112" s="1" t="s">
        <v>140</v>
      </c>
      <c r="AZ2112" s="1" t="s">
        <v>120</v>
      </c>
      <c r="BA2112" s="1">
        <v>7</v>
      </c>
      <c r="BG2112" s="1">
        <v>16</v>
      </c>
      <c r="BH2112" s="1" t="s">
        <v>272</v>
      </c>
      <c r="BJ2112" s="1" t="s">
        <v>111</v>
      </c>
      <c r="BN2112" s="1" t="s">
        <v>112</v>
      </c>
      <c r="BO2112" s="1" t="s">
        <v>148</v>
      </c>
      <c r="BP2112" s="1" t="s">
        <v>7565</v>
      </c>
      <c r="BU2112" s="34" t="s">
        <v>7566</v>
      </c>
      <c r="BV2112" s="9">
        <v>44460</v>
      </c>
      <c r="BW2112" s="34" t="s">
        <v>7567</v>
      </c>
      <c r="BX2112" s="2" t="s">
        <v>111</v>
      </c>
      <c r="BY2112" s="2" t="s">
        <v>123</v>
      </c>
      <c r="BZ2112" s="2" t="s">
        <v>124</v>
      </c>
      <c r="CA2112" s="2">
        <v>1</v>
      </c>
      <c r="CB2112" s="1" t="s">
        <v>3280</v>
      </c>
      <c r="CC2112" s="2" t="s">
        <v>126</v>
      </c>
      <c r="CD2112" s="1" t="b">
        <f t="shared" si="1126"/>
        <v>0</v>
      </c>
      <c r="CE2112" s="1" t="b">
        <f t="shared" si="1121"/>
        <v>0</v>
      </c>
      <c r="CF2112" s="1" t="b">
        <f t="shared" si="1104"/>
        <v>0</v>
      </c>
      <c r="CG2112" s="1" t="b">
        <f t="shared" si="1105"/>
        <v>0</v>
      </c>
      <c r="CH2112" s="1" t="b">
        <f t="shared" si="1106"/>
        <v>0</v>
      </c>
      <c r="CI2112" s="1" t="b">
        <f t="shared" si="1107"/>
        <v>0</v>
      </c>
      <c r="CJ2112" s="1" t="b">
        <f t="shared" si="1108"/>
        <v>0</v>
      </c>
      <c r="CK2112" s="1" t="b">
        <f t="shared" si="1109"/>
        <v>1</v>
      </c>
      <c r="CL2112" s="1" t="b">
        <f t="shared" si="1110"/>
        <v>0</v>
      </c>
      <c r="CM2112" s="1" t="b">
        <f t="shared" si="1111"/>
        <v>0</v>
      </c>
      <c r="CN2112" s="1" t="b">
        <f t="shared" si="1112"/>
        <v>0</v>
      </c>
      <c r="CO2112" s="2" t="b">
        <f t="shared" si="1113"/>
        <v>1</v>
      </c>
      <c r="CP2112" s="2" t="b">
        <f t="shared" si="1114"/>
        <v>1</v>
      </c>
      <c r="CQ2112" s="2" t="b">
        <f t="shared" si="1115"/>
        <v>0</v>
      </c>
      <c r="CR2112" s="6" t="str">
        <f t="shared" si="1116"/>
        <v>Male</v>
      </c>
      <c r="CS2112" s="7">
        <f t="shared" si="1117"/>
        <v>0</v>
      </c>
      <c r="CT2112" s="7">
        <f t="shared" si="1118"/>
        <v>1</v>
      </c>
      <c r="CU2112" s="7">
        <f t="shared" si="1119"/>
        <v>0</v>
      </c>
      <c r="CV2112" s="7">
        <f t="shared" si="1120"/>
        <v>0</v>
      </c>
      <c r="CW2112" s="7">
        <f t="shared" si="1122"/>
        <v>0</v>
      </c>
      <c r="CX2112" s="1" t="b">
        <f t="shared" si="1123"/>
        <v>0</v>
      </c>
      <c r="CY2112" s="1" t="b">
        <f t="shared" si="1124"/>
        <v>1</v>
      </c>
      <c r="DG2112" s="1" t="b">
        <f t="shared" si="1125"/>
        <v>0</v>
      </c>
    </row>
    <row r="2113" spans="2:111" ht="159.5" x14ac:dyDescent="0.35">
      <c r="B2113" s="1" t="s">
        <v>13809</v>
      </c>
      <c r="C2113" s="9">
        <v>44439</v>
      </c>
      <c r="D2113" s="10" t="s">
        <v>13809</v>
      </c>
      <c r="E2113" s="1">
        <v>72</v>
      </c>
      <c r="F2113" s="1" t="s">
        <v>108</v>
      </c>
      <c r="G2113" s="1" t="s">
        <v>13809</v>
      </c>
      <c r="H2113" s="1" t="s">
        <v>13809</v>
      </c>
      <c r="I2113" s="2" t="s">
        <v>183</v>
      </c>
      <c r="K2113" s="2" t="s">
        <v>13809</v>
      </c>
      <c r="L2113" s="9">
        <v>44230</v>
      </c>
      <c r="M2113" s="2" t="s">
        <v>109</v>
      </c>
      <c r="N2113" s="2" t="s">
        <v>13809</v>
      </c>
      <c r="O2113" s="2" t="s">
        <v>110</v>
      </c>
      <c r="P2113" s="2" t="s">
        <v>111</v>
      </c>
      <c r="S2113" s="2" t="s">
        <v>111</v>
      </c>
      <c r="T2113" s="2" t="s">
        <v>112</v>
      </c>
      <c r="U2113" s="2" t="b">
        <v>1</v>
      </c>
      <c r="V2113" s="2" t="s">
        <v>113</v>
      </c>
      <c r="W2113" s="1" t="s">
        <v>111</v>
      </c>
      <c r="Y2113" s="2" t="s">
        <v>112</v>
      </c>
      <c r="Z2113" s="2" t="s">
        <v>111</v>
      </c>
      <c r="AA2113" s="2" t="s">
        <v>112</v>
      </c>
      <c r="AB2113" s="2">
        <v>12</v>
      </c>
      <c r="AC2113" s="1" t="s">
        <v>111</v>
      </c>
      <c r="AF2113" s="1" t="s">
        <v>111</v>
      </c>
      <c r="AH2113" s="1" t="s">
        <v>193</v>
      </c>
      <c r="AI2113" s="1" t="s">
        <v>7568</v>
      </c>
      <c r="AJ2113" s="1" t="s">
        <v>115</v>
      </c>
      <c r="AK2113" s="1" t="s">
        <v>201</v>
      </c>
      <c r="AN2113" s="1" t="s">
        <v>7569</v>
      </c>
      <c r="AO2113" s="1" t="s">
        <v>130</v>
      </c>
      <c r="AU2113" s="1" t="s">
        <v>197</v>
      </c>
      <c r="AZ2113" s="1" t="s">
        <v>222</v>
      </c>
      <c r="BC2113" s="1" t="s">
        <v>7570</v>
      </c>
      <c r="BJ2113" s="1" t="s">
        <v>112</v>
      </c>
      <c r="BK2113" s="1" t="s">
        <v>111</v>
      </c>
      <c r="BQ2113" s="1" t="s">
        <v>121</v>
      </c>
      <c r="BR2113" s="1" t="s">
        <v>122</v>
      </c>
      <c r="BS2113" s="1" t="s">
        <v>111</v>
      </c>
      <c r="BT2113" s="34" t="s">
        <v>4053</v>
      </c>
      <c r="BU2113" s="34" t="s">
        <v>7571</v>
      </c>
      <c r="BV2113" s="9">
        <v>44439</v>
      </c>
      <c r="BW2113" s="34" t="s">
        <v>7572</v>
      </c>
      <c r="BY2113" s="2" t="s">
        <v>123</v>
      </c>
      <c r="BZ2113" s="2" t="s">
        <v>124</v>
      </c>
      <c r="CA2113" s="2">
        <v>2</v>
      </c>
      <c r="CB2113" s="1" t="s">
        <v>149</v>
      </c>
      <c r="CC2113" s="2" t="s">
        <v>126</v>
      </c>
      <c r="CD2113" s="1" t="b">
        <f t="shared" si="1126"/>
        <v>0</v>
      </c>
      <c r="CE2113" s="1" t="b">
        <f t="shared" si="1121"/>
        <v>0</v>
      </c>
      <c r="CF2113" s="1" t="b">
        <f t="shared" si="1104"/>
        <v>0</v>
      </c>
      <c r="CG2113" s="1" t="b">
        <f t="shared" si="1105"/>
        <v>0</v>
      </c>
      <c r="CH2113" s="1" t="b">
        <f t="shared" si="1106"/>
        <v>0</v>
      </c>
      <c r="CI2113" s="1" t="b">
        <f t="shared" si="1107"/>
        <v>0</v>
      </c>
      <c r="CJ2113" s="1" t="b">
        <f t="shared" si="1108"/>
        <v>0</v>
      </c>
      <c r="CK2113" s="1" t="b">
        <f t="shared" si="1109"/>
        <v>0</v>
      </c>
      <c r="CL2113" s="1" t="b">
        <f t="shared" si="1110"/>
        <v>0</v>
      </c>
      <c r="CM2113" s="1" t="b">
        <f t="shared" si="1111"/>
        <v>0</v>
      </c>
      <c r="CN2113" s="1" t="b">
        <f t="shared" si="1112"/>
        <v>1</v>
      </c>
      <c r="CO2113" s="2" t="b">
        <f t="shared" si="1113"/>
        <v>0</v>
      </c>
      <c r="CP2113" s="2" t="b">
        <f t="shared" si="1114"/>
        <v>0</v>
      </c>
      <c r="CQ2113" s="2" t="b">
        <f t="shared" si="1115"/>
        <v>1</v>
      </c>
      <c r="CR2113" s="6" t="str">
        <f t="shared" si="1116"/>
        <v>Female</v>
      </c>
      <c r="CS2113" s="7">
        <f t="shared" si="1117"/>
        <v>0</v>
      </c>
      <c r="CT2113" s="7">
        <f t="shared" si="1118"/>
        <v>0</v>
      </c>
      <c r="CU2113" s="7">
        <f t="shared" si="1119"/>
        <v>0</v>
      </c>
      <c r="CV2113" s="7">
        <f t="shared" si="1120"/>
        <v>1</v>
      </c>
      <c r="CW2113" s="7">
        <f t="shared" si="1122"/>
        <v>0</v>
      </c>
      <c r="CX2113" s="1" t="b">
        <f t="shared" si="1123"/>
        <v>0</v>
      </c>
      <c r="CY2113" s="1" t="b">
        <f t="shared" si="1124"/>
        <v>0</v>
      </c>
      <c r="DG2113" s="1" t="b">
        <f t="shared" si="1125"/>
        <v>0</v>
      </c>
    </row>
    <row r="2114" spans="2:111" ht="29" x14ac:dyDescent="0.35">
      <c r="B2114" s="1" t="s">
        <v>13809</v>
      </c>
      <c r="C2114" s="9">
        <v>44439</v>
      </c>
      <c r="D2114" s="10" t="s">
        <v>13809</v>
      </c>
      <c r="E2114" s="1">
        <v>34</v>
      </c>
      <c r="F2114" s="1" t="s">
        <v>127</v>
      </c>
      <c r="G2114" s="1" t="s">
        <v>13809</v>
      </c>
      <c r="H2114" s="1" t="s">
        <v>13809</v>
      </c>
      <c r="K2114" s="2" t="s">
        <v>13809</v>
      </c>
      <c r="L2114" s="9">
        <v>44435</v>
      </c>
      <c r="M2114" s="2" t="s">
        <v>109</v>
      </c>
      <c r="N2114" s="2" t="s">
        <v>13809</v>
      </c>
      <c r="O2114" s="2" t="s">
        <v>110</v>
      </c>
      <c r="P2114" s="2" t="s">
        <v>111</v>
      </c>
      <c r="S2114" s="2" t="s">
        <v>111</v>
      </c>
      <c r="T2114" s="2" t="s">
        <v>112</v>
      </c>
      <c r="U2114" s="2" t="b">
        <v>1</v>
      </c>
      <c r="V2114" s="2" t="s">
        <v>113</v>
      </c>
      <c r="W2114" s="1" t="s">
        <v>112</v>
      </c>
      <c r="X2114" s="1" t="s">
        <v>114</v>
      </c>
      <c r="Y2114" s="2" t="s">
        <v>112</v>
      </c>
      <c r="AA2114" s="2" t="s">
        <v>112</v>
      </c>
      <c r="AB2114" s="2">
        <v>1</v>
      </c>
      <c r="AC2114" s="1" t="s">
        <v>111</v>
      </c>
      <c r="AF2114" s="1" t="s">
        <v>111</v>
      </c>
      <c r="AJ2114" s="1" t="s">
        <v>115</v>
      </c>
      <c r="AK2114" s="1" t="s">
        <v>201</v>
      </c>
      <c r="AN2114" s="1" t="s">
        <v>7573</v>
      </c>
      <c r="AO2114" s="1" t="s">
        <v>130</v>
      </c>
      <c r="AS2114" s="1" t="s">
        <v>145</v>
      </c>
      <c r="AU2114" s="1" t="s">
        <v>132</v>
      </c>
      <c r="AZ2114" s="1" t="s">
        <v>120</v>
      </c>
      <c r="BA2114" s="1" t="s">
        <v>7574</v>
      </c>
      <c r="BG2114" s="1">
        <v>123</v>
      </c>
      <c r="BH2114" s="1">
        <v>30</v>
      </c>
      <c r="BJ2114" s="1" t="s">
        <v>112</v>
      </c>
      <c r="BK2114" s="1" t="s">
        <v>111</v>
      </c>
      <c r="BQ2114" s="1" t="s">
        <v>121</v>
      </c>
      <c r="BR2114" s="1" t="s">
        <v>122</v>
      </c>
      <c r="BU2114" s="34" t="s">
        <v>7575</v>
      </c>
      <c r="BV2114" s="9">
        <v>44462</v>
      </c>
      <c r="BW2114" s="34" t="s">
        <v>7576</v>
      </c>
      <c r="BY2114" s="2" t="s">
        <v>136</v>
      </c>
      <c r="BZ2114" s="2" t="s">
        <v>124</v>
      </c>
      <c r="CA2114" s="2">
        <v>2</v>
      </c>
      <c r="CB2114" s="1" t="s">
        <v>233</v>
      </c>
      <c r="CC2114" s="2" t="s">
        <v>126</v>
      </c>
      <c r="CD2114" s="1" t="b">
        <f t="shared" si="1126"/>
        <v>0</v>
      </c>
      <c r="CE2114" s="1" t="b">
        <f t="shared" si="1121"/>
        <v>0</v>
      </c>
      <c r="CF2114" s="1" t="b">
        <f t="shared" si="1104"/>
        <v>0</v>
      </c>
      <c r="CG2114" s="1" t="b">
        <f t="shared" si="1105"/>
        <v>0</v>
      </c>
      <c r="CH2114" s="1" t="b">
        <f t="shared" si="1106"/>
        <v>0</v>
      </c>
      <c r="CI2114" s="1" t="b">
        <f t="shared" si="1107"/>
        <v>0</v>
      </c>
      <c r="CJ2114" s="1" t="b">
        <f t="shared" si="1108"/>
        <v>0</v>
      </c>
      <c r="CK2114" s="1" t="b">
        <f t="shared" si="1109"/>
        <v>1</v>
      </c>
      <c r="CL2114" s="1" t="b">
        <f t="shared" si="1110"/>
        <v>0</v>
      </c>
      <c r="CM2114" s="1" t="b">
        <f t="shared" si="1111"/>
        <v>0</v>
      </c>
      <c r="CN2114" s="1" t="b">
        <f t="shared" si="1112"/>
        <v>0</v>
      </c>
      <c r="CO2114" s="2" t="b">
        <f t="shared" si="1113"/>
        <v>1</v>
      </c>
      <c r="CP2114" s="2" t="b">
        <f t="shared" si="1114"/>
        <v>1</v>
      </c>
      <c r="CQ2114" s="2" t="b">
        <f t="shared" si="1115"/>
        <v>0</v>
      </c>
      <c r="CR2114" s="6" t="str">
        <f t="shared" si="1116"/>
        <v>Male</v>
      </c>
      <c r="CS2114" s="7">
        <f t="shared" si="1117"/>
        <v>0</v>
      </c>
      <c r="CT2114" s="7">
        <f t="shared" si="1118"/>
        <v>0</v>
      </c>
      <c r="CU2114" s="7">
        <f t="shared" si="1119"/>
        <v>0</v>
      </c>
      <c r="CV2114" s="7">
        <f t="shared" si="1120"/>
        <v>1</v>
      </c>
      <c r="CW2114" s="7">
        <f t="shared" si="1122"/>
        <v>0</v>
      </c>
      <c r="CX2114" s="1" t="b">
        <f t="shared" si="1123"/>
        <v>0</v>
      </c>
      <c r="CY2114" s="1" t="b">
        <f t="shared" si="1124"/>
        <v>1</v>
      </c>
      <c r="DG2114" s="1" t="b">
        <f t="shared" si="1125"/>
        <v>0</v>
      </c>
    </row>
    <row r="2115" spans="2:111" ht="101.5" x14ac:dyDescent="0.35">
      <c r="B2115" s="1" t="s">
        <v>13809</v>
      </c>
      <c r="C2115" s="9">
        <v>44439</v>
      </c>
      <c r="D2115" s="10" t="s">
        <v>13809</v>
      </c>
      <c r="E2115" s="1">
        <v>43</v>
      </c>
      <c r="F2115" s="1" t="s">
        <v>108</v>
      </c>
      <c r="G2115" s="1" t="s">
        <v>13809</v>
      </c>
      <c r="H2115" s="1" t="s">
        <v>13809</v>
      </c>
      <c r="I2115" s="9">
        <v>44223</v>
      </c>
      <c r="J2115" s="2" t="s">
        <v>128</v>
      </c>
      <c r="K2115" s="2" t="s">
        <v>13809</v>
      </c>
      <c r="L2115" s="9">
        <v>44251</v>
      </c>
      <c r="M2115" s="2" t="s">
        <v>128</v>
      </c>
      <c r="N2115" s="2" t="s">
        <v>13809</v>
      </c>
      <c r="O2115" s="2" t="s">
        <v>110</v>
      </c>
      <c r="P2115" s="2" t="s">
        <v>111</v>
      </c>
      <c r="S2115" s="2" t="s">
        <v>112</v>
      </c>
      <c r="T2115" s="2" t="s">
        <v>111</v>
      </c>
      <c r="U2115" s="2" t="b">
        <v>1</v>
      </c>
      <c r="V2115" s="2" t="s">
        <v>126</v>
      </c>
      <c r="W2115" s="1" t="s">
        <v>111</v>
      </c>
      <c r="Y2115" s="2" t="s">
        <v>112</v>
      </c>
      <c r="Z2115" s="2" t="s">
        <v>111</v>
      </c>
      <c r="AA2115" s="2" t="s">
        <v>112</v>
      </c>
      <c r="AB2115" s="2">
        <v>0</v>
      </c>
      <c r="AC2115" s="1" t="s">
        <v>111</v>
      </c>
      <c r="AF2115" s="1" t="s">
        <v>111</v>
      </c>
      <c r="AJ2115" s="1" t="s">
        <v>115</v>
      </c>
      <c r="AK2115" s="1" t="s">
        <v>349</v>
      </c>
      <c r="AN2115" s="1" t="s">
        <v>7577</v>
      </c>
      <c r="BJ2115" s="1" t="s">
        <v>111</v>
      </c>
      <c r="BN2115" s="1" t="s">
        <v>111</v>
      </c>
      <c r="BQ2115" s="1" t="s">
        <v>121</v>
      </c>
      <c r="BR2115" s="1" t="s">
        <v>122</v>
      </c>
      <c r="BS2115" s="1" t="s">
        <v>111</v>
      </c>
      <c r="BT2115" s="34" t="s">
        <v>7578</v>
      </c>
      <c r="BU2115" s="34" t="s">
        <v>7579</v>
      </c>
      <c r="BV2115" s="9">
        <v>44439</v>
      </c>
      <c r="BW2115" s="34" t="s">
        <v>7580</v>
      </c>
      <c r="BY2115" s="2" t="s">
        <v>123</v>
      </c>
      <c r="BZ2115" s="2" t="s">
        <v>162</v>
      </c>
      <c r="CA2115" s="2">
        <v>2</v>
      </c>
      <c r="CB2115" s="1" t="s">
        <v>5825</v>
      </c>
      <c r="CD2115" s="1" t="b">
        <v>0</v>
      </c>
      <c r="CE2115" s="1" t="b">
        <v>0</v>
      </c>
      <c r="CF2115" s="1" t="b">
        <f t="shared" si="1104"/>
        <v>0</v>
      </c>
      <c r="CG2115" s="1" t="b">
        <f t="shared" si="1105"/>
        <v>0</v>
      </c>
      <c r="CH2115" s="1" t="b">
        <f t="shared" si="1106"/>
        <v>0</v>
      </c>
      <c r="CI2115" s="1" t="b">
        <f t="shared" si="1107"/>
        <v>0</v>
      </c>
      <c r="CJ2115" s="1" t="b">
        <f t="shared" si="1108"/>
        <v>0</v>
      </c>
      <c r="CK2115" s="1" t="b">
        <f t="shared" si="1109"/>
        <v>0</v>
      </c>
      <c r="CL2115" s="1" t="b">
        <f t="shared" si="1110"/>
        <v>1</v>
      </c>
      <c r="CM2115" s="1" t="b">
        <f t="shared" si="1111"/>
        <v>0</v>
      </c>
      <c r="CN2115" s="1" t="b">
        <f t="shared" si="1112"/>
        <v>0</v>
      </c>
      <c r="CO2115" s="2" t="b">
        <f t="shared" si="1113"/>
        <v>1</v>
      </c>
      <c r="CP2115" s="2" t="b">
        <f t="shared" si="1114"/>
        <v>1</v>
      </c>
      <c r="CQ2115" s="2" t="b">
        <f t="shared" si="1115"/>
        <v>0</v>
      </c>
      <c r="CR2115" s="6" t="str">
        <f t="shared" si="1116"/>
        <v>Female</v>
      </c>
      <c r="CS2115" s="7">
        <f t="shared" si="1117"/>
        <v>0</v>
      </c>
      <c r="CT2115" s="7">
        <f t="shared" si="1118"/>
        <v>1</v>
      </c>
      <c r="CU2115" s="7">
        <f t="shared" si="1119"/>
        <v>0</v>
      </c>
      <c r="CV2115" s="7">
        <f t="shared" si="1120"/>
        <v>0</v>
      </c>
      <c r="CW2115" s="7">
        <f t="shared" si="1122"/>
        <v>1</v>
      </c>
      <c r="CX2115" s="1" t="b">
        <f t="shared" si="1123"/>
        <v>0</v>
      </c>
      <c r="CY2115" s="1" t="b">
        <f t="shared" si="1124"/>
        <v>0</v>
      </c>
    </row>
    <row r="2116" spans="2:111" ht="116" x14ac:dyDescent="0.35">
      <c r="B2116" s="1" t="s">
        <v>13809</v>
      </c>
      <c r="C2116" s="9">
        <v>44440</v>
      </c>
      <c r="D2116" s="10" t="s">
        <v>13809</v>
      </c>
      <c r="E2116" s="1">
        <v>32</v>
      </c>
      <c r="F2116" s="1" t="s">
        <v>108</v>
      </c>
      <c r="G2116" s="1" t="s">
        <v>13809</v>
      </c>
      <c r="H2116" s="1" t="s">
        <v>13809</v>
      </c>
      <c r="I2116" s="9">
        <v>44226</v>
      </c>
      <c r="J2116" s="2" t="s">
        <v>128</v>
      </c>
      <c r="K2116" s="2" t="s">
        <v>13809</v>
      </c>
      <c r="L2116" s="9">
        <v>44254</v>
      </c>
      <c r="M2116" s="2" t="s">
        <v>128</v>
      </c>
      <c r="N2116" s="2" t="s">
        <v>13809</v>
      </c>
      <c r="O2116" s="2" t="s">
        <v>110</v>
      </c>
      <c r="P2116" s="2" t="s">
        <v>111</v>
      </c>
      <c r="S2116" s="2" t="s">
        <v>111</v>
      </c>
      <c r="T2116" s="2" t="s">
        <v>112</v>
      </c>
      <c r="U2116" s="2" t="b">
        <v>1</v>
      </c>
      <c r="V2116" s="2" t="s">
        <v>113</v>
      </c>
      <c r="W2116" s="1" t="s">
        <v>112</v>
      </c>
      <c r="X2116" s="1" t="s">
        <v>114</v>
      </c>
      <c r="Y2116" s="2" t="s">
        <v>111</v>
      </c>
      <c r="AF2116" s="1" t="s">
        <v>111</v>
      </c>
      <c r="AJ2116" s="1" t="s">
        <v>115</v>
      </c>
      <c r="AK2116" s="1" t="s">
        <v>242</v>
      </c>
      <c r="AO2116" s="1" t="s">
        <v>117</v>
      </c>
      <c r="AU2116" s="1" t="s">
        <v>238</v>
      </c>
      <c r="AX2116" s="1">
        <v>55</v>
      </c>
      <c r="AZ2116" s="1" t="s">
        <v>1764</v>
      </c>
      <c r="BC2116" s="1">
        <v>189</v>
      </c>
      <c r="BE2116" s="1">
        <v>335</v>
      </c>
      <c r="BG2116" s="1">
        <v>21.8</v>
      </c>
      <c r="BH2116" s="1">
        <v>51</v>
      </c>
      <c r="BJ2116" s="1" t="s">
        <v>112</v>
      </c>
      <c r="BK2116" s="1" t="s">
        <v>112</v>
      </c>
      <c r="BL2116" s="1" t="s">
        <v>7581</v>
      </c>
      <c r="BQ2116" s="1" t="s">
        <v>121</v>
      </c>
      <c r="BR2116" s="1" t="s">
        <v>122</v>
      </c>
      <c r="BS2116" s="1" t="s">
        <v>112</v>
      </c>
      <c r="BU2116" s="34" t="s">
        <v>13944</v>
      </c>
      <c r="BV2116" s="9">
        <v>44431</v>
      </c>
      <c r="BW2116" s="34" t="s">
        <v>14658</v>
      </c>
      <c r="BY2116" s="2" t="s">
        <v>153</v>
      </c>
      <c r="BZ2116" s="2" t="s">
        <v>124</v>
      </c>
      <c r="CA2116" s="2">
        <v>2</v>
      </c>
      <c r="CB2116" s="1" t="s">
        <v>330</v>
      </c>
      <c r="CC2116" s="2" t="s">
        <v>126</v>
      </c>
      <c r="CD2116" s="1" t="b">
        <f t="shared" ref="CD2116:CD2121" si="1127">AND(E2116&lt;30,NOT(E2116="."),NOT(E2116=""))</f>
        <v>0</v>
      </c>
      <c r="CE2116" s="1" t="b">
        <f t="shared" ref="CE2116:CE2121" si="1128">AND(E2116&lt;18,NOT(E2116="."),NOT(E2116=""))</f>
        <v>0</v>
      </c>
      <c r="CF2116" s="1" t="b">
        <f t="shared" si="1104"/>
        <v>0</v>
      </c>
      <c r="CG2116" s="1" t="b">
        <f t="shared" si="1105"/>
        <v>0</v>
      </c>
      <c r="CH2116" s="1" t="b">
        <f t="shared" si="1106"/>
        <v>0</v>
      </c>
      <c r="CI2116" s="1" t="b">
        <f t="shared" si="1107"/>
        <v>0</v>
      </c>
      <c r="CJ2116" s="1" t="b">
        <f t="shared" si="1108"/>
        <v>0</v>
      </c>
      <c r="CK2116" s="1" t="b">
        <f t="shared" si="1109"/>
        <v>1</v>
      </c>
      <c r="CL2116" s="1" t="b">
        <f t="shared" si="1110"/>
        <v>0</v>
      </c>
      <c r="CM2116" s="1" t="b">
        <f t="shared" si="1111"/>
        <v>0</v>
      </c>
      <c r="CN2116" s="1" t="b">
        <f t="shared" si="1112"/>
        <v>0</v>
      </c>
      <c r="CO2116" s="2" t="b">
        <f t="shared" si="1113"/>
        <v>0</v>
      </c>
      <c r="CP2116" s="2" t="b">
        <f t="shared" si="1114"/>
        <v>0</v>
      </c>
      <c r="CQ2116" s="2" t="b">
        <f t="shared" si="1115"/>
        <v>0</v>
      </c>
      <c r="CR2116" s="6" t="str">
        <f t="shared" si="1116"/>
        <v>Female</v>
      </c>
      <c r="CS2116" s="7">
        <f t="shared" si="1117"/>
        <v>0</v>
      </c>
      <c r="CT2116" s="7">
        <f t="shared" si="1118"/>
        <v>1</v>
      </c>
      <c r="CU2116" s="7">
        <f t="shared" si="1119"/>
        <v>0</v>
      </c>
      <c r="CV2116" s="7">
        <f t="shared" si="1120"/>
        <v>0</v>
      </c>
      <c r="CW2116" s="7">
        <f t="shared" si="1122"/>
        <v>1</v>
      </c>
      <c r="CX2116" s="1" t="b">
        <f t="shared" si="1123"/>
        <v>0</v>
      </c>
      <c r="CY2116" s="1" t="b">
        <f t="shared" si="1124"/>
        <v>1</v>
      </c>
      <c r="DG2116" s="1" t="b">
        <f>AND(E2116&gt;4,E2116&lt;18,NOT(E2116=""),NOT(E2116="."))</f>
        <v>0</v>
      </c>
    </row>
    <row r="2117" spans="2:111" ht="116" x14ac:dyDescent="0.35">
      <c r="B2117" s="1" t="s">
        <v>13809</v>
      </c>
      <c r="C2117" s="9">
        <v>44440</v>
      </c>
      <c r="D2117" s="10" t="s">
        <v>13809</v>
      </c>
      <c r="E2117" s="1">
        <v>85</v>
      </c>
      <c r="F2117" s="1" t="s">
        <v>127</v>
      </c>
      <c r="G2117" s="1" t="s">
        <v>13809</v>
      </c>
      <c r="H2117" s="1" t="s">
        <v>13809</v>
      </c>
      <c r="I2117" s="9">
        <v>44266</v>
      </c>
      <c r="J2117" s="2" t="s">
        <v>128</v>
      </c>
      <c r="K2117" s="2" t="s">
        <v>13809</v>
      </c>
      <c r="M2117" s="2" t="s">
        <v>163</v>
      </c>
      <c r="N2117" s="2" t="s">
        <v>13809</v>
      </c>
      <c r="O2117" s="2" t="s">
        <v>315</v>
      </c>
      <c r="P2117" s="2" t="s">
        <v>111</v>
      </c>
      <c r="S2117" s="2" t="s">
        <v>112</v>
      </c>
      <c r="T2117" s="2" t="s">
        <v>111</v>
      </c>
      <c r="U2117" s="2" t="b">
        <f>OR(S2117="yes",T2117="yes")</f>
        <v>1</v>
      </c>
      <c r="V2117" s="2" t="s">
        <v>126</v>
      </c>
      <c r="W2117" s="1" t="s">
        <v>111</v>
      </c>
      <c r="Y2117" s="2" t="s">
        <v>112</v>
      </c>
      <c r="Z2117" s="2" t="s">
        <v>112</v>
      </c>
      <c r="AB2117" s="2">
        <v>3</v>
      </c>
      <c r="AC2117" s="1" t="s">
        <v>111</v>
      </c>
      <c r="AF2117" s="1" t="s">
        <v>111</v>
      </c>
      <c r="AJ2117" s="1" t="s">
        <v>115</v>
      </c>
      <c r="AK2117" s="1" t="s">
        <v>291</v>
      </c>
      <c r="AN2117" s="1" t="s">
        <v>7582</v>
      </c>
      <c r="AO2117" s="1" t="s">
        <v>285</v>
      </c>
      <c r="AU2117" s="1" t="s">
        <v>238</v>
      </c>
      <c r="AX2117" s="1">
        <v>45</v>
      </c>
      <c r="BJ2117" s="1" t="s">
        <v>112</v>
      </c>
      <c r="BK2117" s="1" t="s">
        <v>112</v>
      </c>
      <c r="BQ2117" s="1" t="s">
        <v>121</v>
      </c>
      <c r="BR2117" s="1" t="s">
        <v>122</v>
      </c>
      <c r="BU2117" s="34" t="s">
        <v>7583</v>
      </c>
      <c r="BV2117" s="9">
        <v>44742</v>
      </c>
      <c r="BW2117" s="34" t="s">
        <v>7584</v>
      </c>
      <c r="BY2117" s="2" t="s">
        <v>153</v>
      </c>
      <c r="BZ2117" s="2" t="s">
        <v>162</v>
      </c>
      <c r="CB2117" s="1" t="s">
        <v>417</v>
      </c>
      <c r="CD2117" s="1" t="b">
        <f t="shared" si="1127"/>
        <v>0</v>
      </c>
      <c r="CE2117" s="1" t="b">
        <f t="shared" si="1128"/>
        <v>0</v>
      </c>
      <c r="CF2117" s="1" t="b">
        <f t="shared" si="1104"/>
        <v>0</v>
      </c>
      <c r="CG2117" s="1" t="b">
        <f t="shared" si="1105"/>
        <v>0</v>
      </c>
      <c r="CH2117" s="1" t="b">
        <f t="shared" si="1106"/>
        <v>0</v>
      </c>
      <c r="CI2117" s="1" t="b">
        <f t="shared" si="1107"/>
        <v>0</v>
      </c>
      <c r="CJ2117" s="1" t="b">
        <f t="shared" si="1108"/>
        <v>0</v>
      </c>
      <c r="CK2117" s="1" t="b">
        <f t="shared" si="1109"/>
        <v>0</v>
      </c>
      <c r="CL2117" s="1" t="b">
        <f t="shared" si="1110"/>
        <v>0</v>
      </c>
      <c r="CM2117" s="1" t="b">
        <f t="shared" si="1111"/>
        <v>0</v>
      </c>
      <c r="CN2117" s="1" t="b">
        <f t="shared" si="1112"/>
        <v>1</v>
      </c>
      <c r="CO2117" s="2" t="b">
        <f t="shared" si="1113"/>
        <v>1</v>
      </c>
      <c r="CP2117" s="2" t="b">
        <f t="shared" si="1114"/>
        <v>1</v>
      </c>
      <c r="CQ2117" s="2" t="b">
        <f t="shared" si="1115"/>
        <v>0</v>
      </c>
      <c r="CR2117" s="6" t="str">
        <f t="shared" si="1116"/>
        <v>Male</v>
      </c>
      <c r="CS2117" s="7">
        <f t="shared" si="1117"/>
        <v>0</v>
      </c>
      <c r="CT2117" s="7">
        <f t="shared" si="1118"/>
        <v>1</v>
      </c>
      <c r="CU2117" s="7">
        <f t="shared" si="1119"/>
        <v>0</v>
      </c>
      <c r="CV2117" s="7">
        <f t="shared" si="1120"/>
        <v>0</v>
      </c>
    </row>
    <row r="2118" spans="2:111" ht="203" x14ac:dyDescent="0.35">
      <c r="B2118" s="1" t="s">
        <v>13809</v>
      </c>
      <c r="C2118" s="9">
        <v>44440</v>
      </c>
      <c r="D2118" s="10" t="s">
        <v>13809</v>
      </c>
      <c r="E2118" s="1">
        <v>30</v>
      </c>
      <c r="F2118" s="1" t="s">
        <v>127</v>
      </c>
      <c r="G2118" s="1" t="s">
        <v>13809</v>
      </c>
      <c r="H2118" s="1" t="s">
        <v>13809</v>
      </c>
      <c r="I2118" s="9">
        <v>44238</v>
      </c>
      <c r="J2118" s="2" t="s">
        <v>109</v>
      </c>
      <c r="K2118" s="2" t="s">
        <v>13809</v>
      </c>
      <c r="N2118" s="2" t="s">
        <v>13809</v>
      </c>
      <c r="O2118" s="2" t="s">
        <v>110</v>
      </c>
      <c r="P2118" s="2" t="s">
        <v>111</v>
      </c>
      <c r="S2118" s="2" t="s">
        <v>112</v>
      </c>
      <c r="T2118" s="2" t="s">
        <v>111</v>
      </c>
      <c r="U2118" s="2" t="b">
        <v>1</v>
      </c>
      <c r="V2118" s="2" t="s">
        <v>113</v>
      </c>
      <c r="W2118" s="1" t="s">
        <v>112</v>
      </c>
      <c r="X2118" s="1" t="s">
        <v>138</v>
      </c>
      <c r="Y2118" s="2" t="s">
        <v>111</v>
      </c>
      <c r="AF2118" s="1" t="s">
        <v>111</v>
      </c>
      <c r="AJ2118" s="1" t="s">
        <v>115</v>
      </c>
      <c r="AK2118" s="1" t="s">
        <v>555</v>
      </c>
      <c r="AN2118" s="1" t="s">
        <v>7585</v>
      </c>
      <c r="AO2118" s="1" t="s">
        <v>221</v>
      </c>
      <c r="AS2118" s="1" t="s">
        <v>229</v>
      </c>
      <c r="AZ2118" s="1" t="s">
        <v>155</v>
      </c>
      <c r="BA2118" s="1" t="s">
        <v>7586</v>
      </c>
      <c r="BJ2118" s="1" t="s">
        <v>111</v>
      </c>
      <c r="BN2118" s="1" t="s">
        <v>112</v>
      </c>
      <c r="BO2118" s="1" t="s">
        <v>234</v>
      </c>
      <c r="BP2118" s="1" t="s">
        <v>7587</v>
      </c>
      <c r="BQ2118" s="1" t="s">
        <v>121</v>
      </c>
      <c r="BR2118" s="1" t="s">
        <v>122</v>
      </c>
      <c r="BU2118" s="34" t="s">
        <v>7588</v>
      </c>
      <c r="BV2118" s="9">
        <v>44594</v>
      </c>
      <c r="BW2118" s="34" t="s">
        <v>7589</v>
      </c>
      <c r="BY2118" s="2" t="s">
        <v>174</v>
      </c>
      <c r="BZ2118" s="2" t="s">
        <v>124</v>
      </c>
      <c r="CA2118" s="2">
        <v>1</v>
      </c>
      <c r="CB2118" s="1" t="s">
        <v>1643</v>
      </c>
      <c r="CC2118" s="2" t="s">
        <v>113</v>
      </c>
      <c r="CD2118" s="1" t="b">
        <f t="shared" si="1127"/>
        <v>0</v>
      </c>
      <c r="CE2118" s="1" t="b">
        <f t="shared" si="1128"/>
        <v>0</v>
      </c>
      <c r="CF2118" s="1" t="b">
        <f t="shared" si="1104"/>
        <v>0</v>
      </c>
      <c r="CG2118" s="1" t="b">
        <f t="shared" si="1105"/>
        <v>0</v>
      </c>
      <c r="CH2118" s="1" t="b">
        <f t="shared" si="1106"/>
        <v>0</v>
      </c>
      <c r="CI2118" s="1" t="b">
        <f t="shared" si="1107"/>
        <v>0</v>
      </c>
      <c r="CJ2118" s="1" t="b">
        <f t="shared" si="1108"/>
        <v>0</v>
      </c>
      <c r="CK2118" s="1" t="b">
        <f t="shared" si="1109"/>
        <v>1</v>
      </c>
      <c r="CL2118" s="1" t="b">
        <f t="shared" si="1110"/>
        <v>0</v>
      </c>
      <c r="CM2118" s="1" t="b">
        <f t="shared" si="1111"/>
        <v>0</v>
      </c>
      <c r="CN2118" s="1" t="b">
        <f t="shared" si="1112"/>
        <v>0</v>
      </c>
      <c r="CO2118" s="2" t="b">
        <f t="shared" si="1113"/>
        <v>0</v>
      </c>
      <c r="CP2118" s="2" t="b">
        <f t="shared" si="1114"/>
        <v>0</v>
      </c>
      <c r="CQ2118" s="2" t="b">
        <f t="shared" si="1115"/>
        <v>0</v>
      </c>
      <c r="CR2118" s="6" t="str">
        <f t="shared" si="1116"/>
        <v>Male</v>
      </c>
      <c r="CS2118" s="7">
        <f t="shared" si="1117"/>
        <v>1</v>
      </c>
      <c r="CT2118" s="7">
        <f t="shared" si="1118"/>
        <v>0</v>
      </c>
      <c r="CU2118" s="7">
        <f t="shared" si="1119"/>
        <v>0</v>
      </c>
      <c r="CV2118" s="7">
        <f t="shared" si="1120"/>
        <v>0</v>
      </c>
      <c r="CW2118" s="7">
        <f t="shared" ref="CW2118:CW2125" si="1129">COUNTIF(M2118,"=*moderna*")</f>
        <v>0</v>
      </c>
      <c r="CX2118" s="1" t="b">
        <f t="shared" ref="CX2118:CX2125" si="1130">AND(E2118&lt;30,NOT(E2118="."),NOT(E2118=""))</f>
        <v>0</v>
      </c>
      <c r="CY2118" s="1" t="b">
        <f t="shared" ref="CY2118:CY2125" si="1131">AND(E2118&gt;17,E2118&lt;41,NOT(E2118="."),NOT(E2118=""))</f>
        <v>1</v>
      </c>
      <c r="DG2118" s="1" t="b">
        <f t="shared" ref="DG2118:DG2125" si="1132">AND(E2118&gt;4,E2118&lt;18,NOT(E2118=""),NOT(E2118="."))</f>
        <v>0</v>
      </c>
    </row>
    <row r="2119" spans="2:111" ht="101.5" x14ac:dyDescent="0.35">
      <c r="B2119" s="1" t="s">
        <v>13809</v>
      </c>
      <c r="C2119" s="9">
        <v>44440</v>
      </c>
      <c r="D2119" s="10" t="s">
        <v>13809</v>
      </c>
      <c r="E2119" s="1">
        <v>51</v>
      </c>
      <c r="F2119" s="1" t="s">
        <v>127</v>
      </c>
      <c r="G2119" s="1" t="s">
        <v>13809</v>
      </c>
      <c r="H2119" s="1" t="s">
        <v>13809</v>
      </c>
      <c r="I2119" s="9">
        <v>44284</v>
      </c>
      <c r="J2119" s="2" t="s">
        <v>109</v>
      </c>
      <c r="K2119" s="2" t="s">
        <v>13809</v>
      </c>
      <c r="L2119" s="9">
        <v>44306</v>
      </c>
      <c r="M2119" s="2" t="s">
        <v>109</v>
      </c>
      <c r="N2119" s="2" t="s">
        <v>13809</v>
      </c>
      <c r="O2119" s="2" t="s">
        <v>110</v>
      </c>
      <c r="P2119" s="2" t="s">
        <v>111</v>
      </c>
      <c r="S2119" s="2" t="s">
        <v>112</v>
      </c>
      <c r="T2119" s="2" t="s">
        <v>111</v>
      </c>
      <c r="U2119" s="2" t="b">
        <v>1</v>
      </c>
      <c r="V2119" s="2" t="s">
        <v>380</v>
      </c>
      <c r="W2119" s="1" t="s">
        <v>112</v>
      </c>
      <c r="X2119" s="1" t="s">
        <v>110</v>
      </c>
      <c r="Y2119" s="2" t="s">
        <v>111</v>
      </c>
      <c r="AF2119" s="1" t="s">
        <v>111</v>
      </c>
      <c r="AH2119" s="1" t="s">
        <v>193</v>
      </c>
      <c r="AI2119" s="1" t="s">
        <v>7590</v>
      </c>
      <c r="AK2119" s="1" t="s">
        <v>116</v>
      </c>
      <c r="AN2119" s="1" t="s">
        <v>7591</v>
      </c>
      <c r="AO2119" s="1" t="s">
        <v>130</v>
      </c>
      <c r="AU2119" s="1" t="s">
        <v>238</v>
      </c>
      <c r="BJ2119" s="1" t="s">
        <v>112</v>
      </c>
      <c r="BK2119" s="1" t="s">
        <v>112</v>
      </c>
      <c r="BQ2119" s="1" t="s">
        <v>121</v>
      </c>
      <c r="BR2119" s="1" t="s">
        <v>122</v>
      </c>
      <c r="BS2119" s="1" t="s">
        <v>112</v>
      </c>
      <c r="BU2119" s="34" t="s">
        <v>13945</v>
      </c>
      <c r="BV2119" s="9">
        <v>44456</v>
      </c>
      <c r="BW2119" s="34" t="s">
        <v>7592</v>
      </c>
      <c r="BY2119" s="2" t="s">
        <v>123</v>
      </c>
      <c r="BZ2119" s="2" t="s">
        <v>162</v>
      </c>
      <c r="CA2119" s="2">
        <v>2</v>
      </c>
      <c r="CB2119" s="1" t="s">
        <v>247</v>
      </c>
      <c r="CD2119" s="1" t="b">
        <f t="shared" si="1127"/>
        <v>0</v>
      </c>
      <c r="CE2119" s="1" t="b">
        <f t="shared" si="1128"/>
        <v>0</v>
      </c>
      <c r="CF2119" s="1" t="b">
        <f t="shared" si="1104"/>
        <v>0</v>
      </c>
      <c r="CG2119" s="1" t="b">
        <f t="shared" si="1105"/>
        <v>0</v>
      </c>
      <c r="CH2119" s="1" t="b">
        <f t="shared" si="1106"/>
        <v>0</v>
      </c>
      <c r="CI2119" s="1" t="b">
        <f t="shared" si="1107"/>
        <v>0</v>
      </c>
      <c r="CJ2119" s="1" t="b">
        <f t="shared" si="1108"/>
        <v>0</v>
      </c>
      <c r="CK2119" s="1" t="b">
        <f t="shared" si="1109"/>
        <v>0</v>
      </c>
      <c r="CL2119" s="1" t="b">
        <f t="shared" si="1110"/>
        <v>0</v>
      </c>
      <c r="CM2119" s="1" t="b">
        <f t="shared" si="1111"/>
        <v>1</v>
      </c>
      <c r="CN2119" s="1" t="b">
        <f t="shared" si="1112"/>
        <v>0</v>
      </c>
      <c r="CO2119" s="2" t="b">
        <f t="shared" si="1113"/>
        <v>0</v>
      </c>
      <c r="CP2119" s="2" t="b">
        <f t="shared" si="1114"/>
        <v>0</v>
      </c>
      <c r="CQ2119" s="2" t="b">
        <f t="shared" si="1115"/>
        <v>0</v>
      </c>
      <c r="CR2119" s="6" t="str">
        <f t="shared" si="1116"/>
        <v>Male</v>
      </c>
      <c r="CS2119" s="7">
        <f t="shared" si="1117"/>
        <v>1</v>
      </c>
      <c r="CT2119" s="7">
        <f t="shared" si="1118"/>
        <v>0</v>
      </c>
      <c r="CU2119" s="7">
        <f t="shared" si="1119"/>
        <v>0</v>
      </c>
      <c r="CV2119" s="7">
        <f t="shared" si="1120"/>
        <v>1</v>
      </c>
      <c r="CW2119" s="7">
        <f t="shared" si="1129"/>
        <v>0</v>
      </c>
      <c r="CX2119" s="1" t="b">
        <f t="shared" si="1130"/>
        <v>0</v>
      </c>
      <c r="CY2119" s="1" t="b">
        <f t="shared" si="1131"/>
        <v>0</v>
      </c>
      <c r="DG2119" s="1" t="b">
        <f t="shared" si="1132"/>
        <v>0</v>
      </c>
    </row>
    <row r="2120" spans="2:111" ht="116" x14ac:dyDescent="0.35">
      <c r="B2120" s="1" t="s">
        <v>13809</v>
      </c>
      <c r="C2120" s="9">
        <v>44440</v>
      </c>
      <c r="D2120" s="10" t="s">
        <v>13809</v>
      </c>
      <c r="E2120" s="1">
        <v>60</v>
      </c>
      <c r="F2120" s="1" t="s">
        <v>108</v>
      </c>
      <c r="G2120" s="1" t="s">
        <v>13809</v>
      </c>
      <c r="H2120" s="1" t="s">
        <v>13809</v>
      </c>
      <c r="I2120" s="2" t="s">
        <v>183</v>
      </c>
      <c r="J2120" s="2" t="s">
        <v>128</v>
      </c>
      <c r="K2120" s="2" t="s">
        <v>13809</v>
      </c>
      <c r="L2120" s="9">
        <v>44242</v>
      </c>
      <c r="M2120" s="2" t="s">
        <v>128</v>
      </c>
      <c r="N2120" s="2" t="s">
        <v>13809</v>
      </c>
      <c r="O2120" s="2" t="s">
        <v>110</v>
      </c>
      <c r="P2120" s="2" t="s">
        <v>111</v>
      </c>
      <c r="S2120" s="2" t="s">
        <v>112</v>
      </c>
      <c r="T2120" s="2" t="s">
        <v>111</v>
      </c>
      <c r="U2120" s="2" t="b">
        <v>1</v>
      </c>
      <c r="V2120" s="2" t="s">
        <v>113</v>
      </c>
      <c r="W2120" s="1" t="s">
        <v>112</v>
      </c>
      <c r="X2120" s="1" t="s">
        <v>138</v>
      </c>
      <c r="Y2120" s="2" t="s">
        <v>111</v>
      </c>
      <c r="AF2120" s="1" t="s">
        <v>111</v>
      </c>
      <c r="AJ2120" s="1" t="s">
        <v>115</v>
      </c>
      <c r="AK2120" s="1" t="s">
        <v>150</v>
      </c>
      <c r="AO2120" s="1" t="s">
        <v>130</v>
      </c>
      <c r="AU2120" s="1" t="s">
        <v>197</v>
      </c>
      <c r="BJ2120" s="1" t="s">
        <v>112</v>
      </c>
      <c r="BK2120" s="1" t="s">
        <v>112</v>
      </c>
      <c r="BL2120" s="1" t="s">
        <v>226</v>
      </c>
      <c r="BQ2120" s="1" t="s">
        <v>121</v>
      </c>
      <c r="BR2120" s="1" t="s">
        <v>122</v>
      </c>
      <c r="BS2120" s="1" t="s">
        <v>111</v>
      </c>
      <c r="BT2120" s="34" t="s">
        <v>7593</v>
      </c>
      <c r="BU2120" s="34" t="s">
        <v>7594</v>
      </c>
      <c r="BV2120" s="9">
        <v>44495</v>
      </c>
      <c r="BW2120" s="34" t="s">
        <v>7595</v>
      </c>
      <c r="BY2120" s="2" t="s">
        <v>174</v>
      </c>
      <c r="BZ2120" s="2" t="s">
        <v>124</v>
      </c>
      <c r="CA2120" s="2">
        <v>2</v>
      </c>
      <c r="CB2120" s="1" t="s">
        <v>181</v>
      </c>
      <c r="CC2120" s="2" t="s">
        <v>113</v>
      </c>
      <c r="CD2120" s="1" t="b">
        <f t="shared" si="1127"/>
        <v>0</v>
      </c>
      <c r="CE2120" s="1" t="b">
        <f t="shared" si="1128"/>
        <v>0</v>
      </c>
      <c r="CF2120" s="1" t="b">
        <f t="shared" si="1104"/>
        <v>0</v>
      </c>
      <c r="CG2120" s="1" t="b">
        <f t="shared" si="1105"/>
        <v>0</v>
      </c>
      <c r="CH2120" s="1" t="b">
        <f t="shared" si="1106"/>
        <v>0</v>
      </c>
      <c r="CI2120" s="1" t="b">
        <f t="shared" si="1107"/>
        <v>0</v>
      </c>
      <c r="CJ2120" s="1" t="b">
        <f t="shared" si="1108"/>
        <v>0</v>
      </c>
      <c r="CK2120" s="1" t="b">
        <f t="shared" si="1109"/>
        <v>0</v>
      </c>
      <c r="CL2120" s="1" t="b">
        <f t="shared" si="1110"/>
        <v>0</v>
      </c>
      <c r="CM2120" s="1" t="b">
        <f t="shared" si="1111"/>
        <v>1</v>
      </c>
      <c r="CN2120" s="1" t="b">
        <f t="shared" si="1112"/>
        <v>0</v>
      </c>
      <c r="CO2120" s="2" t="b">
        <f t="shared" si="1113"/>
        <v>0</v>
      </c>
      <c r="CP2120" s="2" t="b">
        <f t="shared" si="1114"/>
        <v>0</v>
      </c>
      <c r="CQ2120" s="2" t="b">
        <f t="shared" si="1115"/>
        <v>0</v>
      </c>
      <c r="CR2120" s="6" t="str">
        <f t="shared" si="1116"/>
        <v>Female</v>
      </c>
      <c r="CS2120" s="7">
        <f t="shared" si="1117"/>
        <v>0</v>
      </c>
      <c r="CT2120" s="7">
        <f t="shared" si="1118"/>
        <v>1</v>
      </c>
      <c r="CU2120" s="7">
        <f t="shared" si="1119"/>
        <v>0</v>
      </c>
      <c r="CV2120" s="7">
        <f t="shared" si="1120"/>
        <v>0</v>
      </c>
      <c r="CW2120" s="7">
        <f t="shared" si="1129"/>
        <v>1</v>
      </c>
      <c r="CX2120" s="1" t="b">
        <f t="shared" si="1130"/>
        <v>0</v>
      </c>
      <c r="CY2120" s="1" t="b">
        <f t="shared" si="1131"/>
        <v>0</v>
      </c>
      <c r="DG2120" s="1" t="b">
        <f t="shared" si="1132"/>
        <v>0</v>
      </c>
    </row>
    <row r="2121" spans="2:111" ht="116" x14ac:dyDescent="0.35">
      <c r="B2121" s="1" t="s">
        <v>13809</v>
      </c>
      <c r="C2121" s="9">
        <v>44440</v>
      </c>
      <c r="D2121" s="10" t="s">
        <v>13809</v>
      </c>
      <c r="E2121" s="1">
        <v>24</v>
      </c>
      <c r="F2121" s="1" t="s">
        <v>127</v>
      </c>
      <c r="G2121" s="1" t="s">
        <v>13809</v>
      </c>
      <c r="H2121" s="1" t="s">
        <v>13809</v>
      </c>
      <c r="I2121" s="9">
        <v>44414</v>
      </c>
      <c r="J2121" s="2" t="s">
        <v>109</v>
      </c>
      <c r="K2121" s="2" t="s">
        <v>13809</v>
      </c>
      <c r="L2121" s="9">
        <v>44435</v>
      </c>
      <c r="M2121" s="2" t="s">
        <v>109</v>
      </c>
      <c r="N2121" s="2" t="s">
        <v>13809</v>
      </c>
      <c r="O2121" s="2" t="s">
        <v>110</v>
      </c>
      <c r="P2121" s="2" t="s">
        <v>111</v>
      </c>
      <c r="S2121" s="2" t="s">
        <v>112</v>
      </c>
      <c r="U2121" s="2" t="b">
        <v>1</v>
      </c>
      <c r="V2121" s="2" t="s">
        <v>113</v>
      </c>
      <c r="W2121" s="1" t="s">
        <v>111</v>
      </c>
      <c r="Y2121" s="2" t="s">
        <v>112</v>
      </c>
      <c r="Z2121" s="2" t="s">
        <v>111</v>
      </c>
      <c r="AA2121" s="2" t="s">
        <v>112</v>
      </c>
      <c r="AB2121" s="2">
        <v>2</v>
      </c>
      <c r="AC2121" s="1" t="s">
        <v>111</v>
      </c>
      <c r="AF2121" s="1" t="s">
        <v>111</v>
      </c>
      <c r="AJ2121" s="1" t="s">
        <v>115</v>
      </c>
      <c r="AK2121" s="1" t="s">
        <v>201</v>
      </c>
      <c r="AN2121" s="1" t="s">
        <v>7596</v>
      </c>
      <c r="AO2121" s="1" t="s">
        <v>117</v>
      </c>
      <c r="AU2121" s="1" t="s">
        <v>238</v>
      </c>
      <c r="AX2121" s="1">
        <v>50</v>
      </c>
      <c r="AZ2121" s="1" t="s">
        <v>179</v>
      </c>
      <c r="BA2121" s="1" t="s">
        <v>7597</v>
      </c>
      <c r="BG2121" s="1">
        <v>7.66</v>
      </c>
      <c r="BJ2121" s="1" t="s">
        <v>112</v>
      </c>
      <c r="BK2121" s="1" t="s">
        <v>112</v>
      </c>
      <c r="BL2121" s="1" t="s">
        <v>161</v>
      </c>
      <c r="BM2121" s="1" t="s">
        <v>7598</v>
      </c>
      <c r="BQ2121" s="11" t="s">
        <v>121</v>
      </c>
      <c r="BR2121" s="11" t="s">
        <v>122</v>
      </c>
      <c r="BS2121" s="11" t="s">
        <v>111</v>
      </c>
      <c r="BU2121" s="34" t="s">
        <v>7599</v>
      </c>
      <c r="BV2121" s="9">
        <v>44440</v>
      </c>
      <c r="BW2121" s="34" t="s">
        <v>14659</v>
      </c>
      <c r="BY2121" s="2" t="s">
        <v>156</v>
      </c>
      <c r="BZ2121" s="2" t="s">
        <v>124</v>
      </c>
      <c r="CA2121" s="2">
        <v>2</v>
      </c>
      <c r="CB2121" s="1" t="s">
        <v>394</v>
      </c>
      <c r="CC2121" s="2" t="s">
        <v>126</v>
      </c>
      <c r="CD2121" s="1" t="b">
        <f t="shared" si="1127"/>
        <v>1</v>
      </c>
      <c r="CE2121" s="1" t="b">
        <f t="shared" si="1128"/>
        <v>0</v>
      </c>
      <c r="CF2121" s="1" t="b">
        <f t="shared" si="1104"/>
        <v>0</v>
      </c>
      <c r="CG2121" s="1" t="b">
        <f t="shared" si="1105"/>
        <v>0</v>
      </c>
      <c r="CH2121" s="1" t="b">
        <f t="shared" si="1106"/>
        <v>0</v>
      </c>
      <c r="CI2121" s="1" t="b">
        <f t="shared" si="1107"/>
        <v>1</v>
      </c>
      <c r="CJ2121" s="1" t="b">
        <f t="shared" si="1108"/>
        <v>0</v>
      </c>
      <c r="CK2121" s="1" t="b">
        <f t="shared" si="1109"/>
        <v>0</v>
      </c>
      <c r="CL2121" s="1" t="b">
        <f t="shared" si="1110"/>
        <v>0</v>
      </c>
      <c r="CM2121" s="1" t="b">
        <f t="shared" si="1111"/>
        <v>0</v>
      </c>
      <c r="CN2121" s="1" t="b">
        <f t="shared" si="1112"/>
        <v>0</v>
      </c>
      <c r="CO2121" s="2" t="b">
        <f t="shared" si="1113"/>
        <v>1</v>
      </c>
      <c r="CP2121" s="2" t="b">
        <f t="shared" si="1114"/>
        <v>1</v>
      </c>
      <c r="CQ2121" s="2" t="b">
        <f t="shared" si="1115"/>
        <v>0</v>
      </c>
      <c r="CR2121" s="6" t="str">
        <f t="shared" si="1116"/>
        <v>Male</v>
      </c>
      <c r="CS2121" s="7">
        <f t="shared" si="1117"/>
        <v>1</v>
      </c>
      <c r="CT2121" s="7">
        <f t="shared" si="1118"/>
        <v>0</v>
      </c>
      <c r="CU2121" s="7">
        <f t="shared" si="1119"/>
        <v>0</v>
      </c>
      <c r="CV2121" s="7">
        <f t="shared" si="1120"/>
        <v>1</v>
      </c>
      <c r="CW2121" s="7">
        <f t="shared" si="1129"/>
        <v>0</v>
      </c>
      <c r="CX2121" s="1" t="b">
        <f t="shared" si="1130"/>
        <v>1</v>
      </c>
      <c r="CY2121" s="1" t="b">
        <f t="shared" si="1131"/>
        <v>1</v>
      </c>
      <c r="DG2121" s="1" t="b">
        <f t="shared" si="1132"/>
        <v>0</v>
      </c>
    </row>
    <row r="2122" spans="2:111" ht="203" x14ac:dyDescent="0.35">
      <c r="B2122" s="1" t="s">
        <v>13809</v>
      </c>
      <c r="C2122" s="9">
        <v>44440</v>
      </c>
      <c r="D2122" s="10" t="s">
        <v>13809</v>
      </c>
      <c r="E2122" s="1">
        <v>16</v>
      </c>
      <c r="F2122" s="1" t="s">
        <v>127</v>
      </c>
      <c r="G2122" s="1" t="s">
        <v>13809</v>
      </c>
      <c r="H2122" s="1" t="s">
        <v>13809</v>
      </c>
      <c r="K2122" s="2" t="s">
        <v>13809</v>
      </c>
      <c r="L2122" s="9">
        <v>44436</v>
      </c>
      <c r="M2122" s="2" t="s">
        <v>109</v>
      </c>
      <c r="N2122" s="2" t="s">
        <v>13809</v>
      </c>
      <c r="O2122" s="2" t="s">
        <v>110</v>
      </c>
      <c r="P2122" s="2" t="s">
        <v>111</v>
      </c>
      <c r="S2122" s="2" t="s">
        <v>112</v>
      </c>
      <c r="T2122" s="2" t="s">
        <v>111</v>
      </c>
      <c r="U2122" s="2" t="b">
        <v>1</v>
      </c>
      <c r="V2122" s="2" t="s">
        <v>113</v>
      </c>
      <c r="W2122" s="1" t="s">
        <v>112</v>
      </c>
      <c r="X2122" s="1" t="s">
        <v>114</v>
      </c>
      <c r="Y2122" s="2" t="s">
        <v>112</v>
      </c>
      <c r="Z2122" s="2" t="s">
        <v>111</v>
      </c>
      <c r="AA2122" s="2" t="s">
        <v>112</v>
      </c>
      <c r="AB2122" s="2">
        <v>1</v>
      </c>
      <c r="AC2122" s="1" t="s">
        <v>111</v>
      </c>
      <c r="AF2122" s="1" t="s">
        <v>111</v>
      </c>
      <c r="AJ2122" s="1" t="s">
        <v>115</v>
      </c>
      <c r="AK2122" s="1" t="s">
        <v>201</v>
      </c>
      <c r="AN2122" s="1" t="s">
        <v>647</v>
      </c>
      <c r="AO2122" s="1" t="s">
        <v>2598</v>
      </c>
      <c r="AS2122" s="1" t="s">
        <v>229</v>
      </c>
      <c r="AZ2122" s="1" t="s">
        <v>155</v>
      </c>
      <c r="BA2122" s="1">
        <v>0</v>
      </c>
      <c r="BJ2122" s="1" t="s">
        <v>111</v>
      </c>
      <c r="BN2122" s="1" t="s">
        <v>112</v>
      </c>
      <c r="BO2122" s="1" t="s">
        <v>2403</v>
      </c>
      <c r="BP2122" s="1" t="s">
        <v>7600</v>
      </c>
      <c r="BQ2122" s="1" t="s">
        <v>121</v>
      </c>
      <c r="BR2122" s="1" t="s">
        <v>122</v>
      </c>
      <c r="BS2122" s="1" t="s">
        <v>112</v>
      </c>
      <c r="BU2122" s="34" t="s">
        <v>7601</v>
      </c>
      <c r="BV2122" s="9">
        <v>44440</v>
      </c>
      <c r="BW2122" s="34" t="s">
        <v>14660</v>
      </c>
      <c r="BY2122" s="2" t="s">
        <v>156</v>
      </c>
      <c r="BZ2122" s="2" t="s">
        <v>124</v>
      </c>
      <c r="CA2122" s="2">
        <v>2</v>
      </c>
      <c r="CB2122" s="1" t="s">
        <v>649</v>
      </c>
      <c r="CC2122" s="2" t="s">
        <v>113</v>
      </c>
      <c r="CD2122" s="1" t="b">
        <v>1</v>
      </c>
      <c r="CE2122" s="1" t="b">
        <v>1</v>
      </c>
      <c r="CF2122" s="1" t="b">
        <f t="shared" si="1104"/>
        <v>0</v>
      </c>
      <c r="CG2122" s="1" t="b">
        <f t="shared" si="1105"/>
        <v>0</v>
      </c>
      <c r="CH2122" s="1" t="b">
        <f t="shared" si="1106"/>
        <v>1</v>
      </c>
      <c r="CI2122" s="1" t="b">
        <f t="shared" si="1107"/>
        <v>0</v>
      </c>
      <c r="CJ2122" s="1" t="b">
        <f t="shared" si="1108"/>
        <v>0</v>
      </c>
      <c r="CK2122" s="1" t="b">
        <f t="shared" si="1109"/>
        <v>0</v>
      </c>
      <c r="CL2122" s="1" t="b">
        <f t="shared" si="1110"/>
        <v>0</v>
      </c>
      <c r="CM2122" s="1" t="b">
        <f t="shared" si="1111"/>
        <v>0</v>
      </c>
      <c r="CN2122" s="1" t="b">
        <f t="shared" si="1112"/>
        <v>0</v>
      </c>
      <c r="CO2122" s="2" t="b">
        <f t="shared" si="1113"/>
        <v>1</v>
      </c>
      <c r="CP2122" s="2" t="b">
        <f t="shared" si="1114"/>
        <v>1</v>
      </c>
      <c r="CQ2122" s="2" t="b">
        <f t="shared" si="1115"/>
        <v>0</v>
      </c>
      <c r="CR2122" s="6" t="str">
        <f t="shared" si="1116"/>
        <v>Male</v>
      </c>
      <c r="CS2122" s="7">
        <f t="shared" si="1117"/>
        <v>0</v>
      </c>
      <c r="CT2122" s="7">
        <f t="shared" si="1118"/>
        <v>0</v>
      </c>
      <c r="CU2122" s="7">
        <f t="shared" si="1119"/>
        <v>0</v>
      </c>
      <c r="CV2122" s="7">
        <f t="shared" si="1120"/>
        <v>1</v>
      </c>
      <c r="CW2122" s="7">
        <f t="shared" si="1129"/>
        <v>0</v>
      </c>
      <c r="CX2122" s="1" t="b">
        <f t="shared" si="1130"/>
        <v>1</v>
      </c>
      <c r="CY2122" s="1" t="b">
        <f t="shared" si="1131"/>
        <v>0</v>
      </c>
      <c r="DG2122" s="1" t="b">
        <f t="shared" si="1132"/>
        <v>1</v>
      </c>
    </row>
    <row r="2123" spans="2:111" ht="290" x14ac:dyDescent="0.35">
      <c r="B2123" s="1" t="s">
        <v>13809</v>
      </c>
      <c r="C2123" s="9">
        <v>44440</v>
      </c>
      <c r="D2123" s="10" t="s">
        <v>13809</v>
      </c>
      <c r="E2123" s="1">
        <v>56</v>
      </c>
      <c r="F2123" s="1" t="s">
        <v>108</v>
      </c>
      <c r="G2123" s="1" t="s">
        <v>13809</v>
      </c>
      <c r="H2123" s="1" t="s">
        <v>13809</v>
      </c>
      <c r="I2123" s="9">
        <v>44255</v>
      </c>
      <c r="J2123" s="2" t="s">
        <v>109</v>
      </c>
      <c r="K2123" s="2" t="s">
        <v>13809</v>
      </c>
      <c r="L2123" s="9">
        <v>44283</v>
      </c>
      <c r="M2123" s="2" t="s">
        <v>109</v>
      </c>
      <c r="N2123" s="2" t="s">
        <v>13809</v>
      </c>
      <c r="O2123" s="2" t="s">
        <v>110</v>
      </c>
      <c r="P2123" s="2" t="s">
        <v>111</v>
      </c>
      <c r="S2123" s="2" t="s">
        <v>112</v>
      </c>
      <c r="T2123" s="2" t="s">
        <v>111</v>
      </c>
      <c r="U2123" s="2" t="b">
        <f>OR(S2123="yes",T2123="yes")</f>
        <v>1</v>
      </c>
      <c r="V2123" s="2" t="s">
        <v>113</v>
      </c>
      <c r="W2123" s="1" t="s">
        <v>111</v>
      </c>
      <c r="Y2123" s="2" t="s">
        <v>111</v>
      </c>
      <c r="AH2123" s="1" t="s">
        <v>193</v>
      </c>
      <c r="AI2123" s="1" t="s">
        <v>7603</v>
      </c>
      <c r="AK2123" s="1" t="s">
        <v>194</v>
      </c>
      <c r="AN2123" s="1" t="s">
        <v>7604</v>
      </c>
      <c r="AO2123" s="1" t="s">
        <v>166</v>
      </c>
      <c r="AS2123" s="1" t="s">
        <v>140</v>
      </c>
      <c r="AU2123" s="1" t="s">
        <v>191</v>
      </c>
      <c r="AX2123" s="1">
        <v>60</v>
      </c>
      <c r="AZ2123" s="1" t="s">
        <v>179</v>
      </c>
      <c r="BA2123" s="1" t="s">
        <v>7605</v>
      </c>
      <c r="BG2123" s="1" t="s">
        <v>7606</v>
      </c>
      <c r="BJ2123" s="1" t="s">
        <v>112</v>
      </c>
      <c r="BK2123" s="1" t="s">
        <v>111</v>
      </c>
      <c r="BQ2123" s="1" t="s">
        <v>121</v>
      </c>
      <c r="BR2123" s="1" t="s">
        <v>122</v>
      </c>
      <c r="BS2123" s="1" t="s">
        <v>111</v>
      </c>
      <c r="BT2123" s="34" t="s">
        <v>7607</v>
      </c>
      <c r="BU2123" s="34" t="s">
        <v>7608</v>
      </c>
      <c r="BV2123" s="9">
        <v>44704</v>
      </c>
      <c r="BW2123" s="34" t="s">
        <v>7609</v>
      </c>
      <c r="BY2123" s="2" t="s">
        <v>153</v>
      </c>
      <c r="BZ2123" s="2" t="s">
        <v>124</v>
      </c>
      <c r="CA2123" s="2">
        <v>1</v>
      </c>
      <c r="CB2123" s="1" t="s">
        <v>399</v>
      </c>
      <c r="CC2123" s="2" t="s">
        <v>126</v>
      </c>
      <c r="CD2123" s="1" t="b">
        <v>0</v>
      </c>
      <c r="CE2123" s="1" t="b">
        <v>0</v>
      </c>
      <c r="CF2123" s="1" t="b">
        <f t="shared" si="1104"/>
        <v>0</v>
      </c>
      <c r="CG2123" s="1" t="b">
        <f t="shared" si="1105"/>
        <v>0</v>
      </c>
      <c r="CH2123" s="1" t="b">
        <f t="shared" si="1106"/>
        <v>0</v>
      </c>
      <c r="CI2123" s="1" t="b">
        <f t="shared" si="1107"/>
        <v>0</v>
      </c>
      <c r="CJ2123" s="1" t="b">
        <f t="shared" si="1108"/>
        <v>0</v>
      </c>
      <c r="CK2123" s="1" t="b">
        <f t="shared" si="1109"/>
        <v>0</v>
      </c>
      <c r="CL2123" s="1" t="b">
        <f t="shared" si="1110"/>
        <v>0</v>
      </c>
      <c r="CM2123" s="1" t="b">
        <f t="shared" si="1111"/>
        <v>1</v>
      </c>
      <c r="CN2123" s="1" t="b">
        <f t="shared" si="1112"/>
        <v>0</v>
      </c>
      <c r="CO2123" s="2" t="b">
        <f t="shared" si="1113"/>
        <v>0</v>
      </c>
      <c r="CP2123" s="2" t="b">
        <f t="shared" si="1114"/>
        <v>0</v>
      </c>
      <c r="CQ2123" s="2" t="b">
        <f t="shared" si="1115"/>
        <v>0</v>
      </c>
      <c r="CR2123" s="6" t="str">
        <f t="shared" si="1116"/>
        <v>Female</v>
      </c>
      <c r="CS2123" s="7">
        <f t="shared" si="1117"/>
        <v>1</v>
      </c>
      <c r="CT2123" s="7">
        <f t="shared" si="1118"/>
        <v>0</v>
      </c>
      <c r="CU2123" s="7">
        <f t="shared" si="1119"/>
        <v>0</v>
      </c>
      <c r="CV2123" s="7">
        <f t="shared" si="1120"/>
        <v>1</v>
      </c>
      <c r="CW2123" s="7">
        <f t="shared" si="1129"/>
        <v>0</v>
      </c>
      <c r="CX2123" s="1" t="b">
        <f t="shared" si="1130"/>
        <v>0</v>
      </c>
      <c r="CY2123" s="1" t="b">
        <f t="shared" si="1131"/>
        <v>0</v>
      </c>
      <c r="CZ2123" s="2">
        <v>3740</v>
      </c>
      <c r="DG2123" s="1" t="b">
        <f t="shared" si="1132"/>
        <v>0</v>
      </c>
    </row>
    <row r="2124" spans="2:111" ht="87" x14ac:dyDescent="0.35">
      <c r="B2124" s="1" t="s">
        <v>13809</v>
      </c>
      <c r="C2124" s="9">
        <v>44440</v>
      </c>
      <c r="D2124" s="10" t="s">
        <v>13809</v>
      </c>
      <c r="E2124" s="1">
        <v>64</v>
      </c>
      <c r="F2124" s="1" t="s">
        <v>108</v>
      </c>
      <c r="G2124" s="1" t="s">
        <v>13809</v>
      </c>
      <c r="H2124" s="1" t="s">
        <v>13809</v>
      </c>
      <c r="I2124" s="9">
        <v>44241</v>
      </c>
      <c r="J2124" s="2" t="s">
        <v>109</v>
      </c>
      <c r="K2124" s="2" t="s">
        <v>13809</v>
      </c>
      <c r="L2124" s="9">
        <v>44262</v>
      </c>
      <c r="M2124" s="2" t="s">
        <v>109</v>
      </c>
      <c r="N2124" s="2" t="s">
        <v>13809</v>
      </c>
      <c r="O2124" s="2" t="s">
        <v>110</v>
      </c>
      <c r="P2124" s="2" t="s">
        <v>111</v>
      </c>
      <c r="S2124" s="2" t="s">
        <v>111</v>
      </c>
      <c r="T2124" s="2" t="s">
        <v>112</v>
      </c>
      <c r="U2124" s="2" t="b">
        <v>1</v>
      </c>
      <c r="V2124" s="2" t="s">
        <v>113</v>
      </c>
      <c r="W2124" s="1" t="s">
        <v>112</v>
      </c>
      <c r="X2124" s="1" t="s">
        <v>138</v>
      </c>
      <c r="Y2124" s="2" t="s">
        <v>111</v>
      </c>
      <c r="AF2124" s="1" t="s">
        <v>112</v>
      </c>
      <c r="AG2124" s="1" t="s">
        <v>138</v>
      </c>
      <c r="AJ2124" s="1" t="s">
        <v>115</v>
      </c>
      <c r="AK2124" s="1" t="s">
        <v>129</v>
      </c>
      <c r="AO2124" s="1" t="s">
        <v>117</v>
      </c>
      <c r="AS2124" s="1" t="s">
        <v>140</v>
      </c>
      <c r="AU2124" s="1" t="s">
        <v>197</v>
      </c>
      <c r="AZ2124" s="1" t="s">
        <v>414</v>
      </c>
      <c r="BA2124" s="1" t="s">
        <v>3091</v>
      </c>
      <c r="BH2124" s="1" t="s">
        <v>7610</v>
      </c>
      <c r="BJ2124" s="1" t="s">
        <v>111</v>
      </c>
      <c r="BN2124" s="1" t="s">
        <v>112</v>
      </c>
      <c r="BO2124" s="1" t="s">
        <v>148</v>
      </c>
      <c r="BP2124" s="1" t="s">
        <v>355</v>
      </c>
      <c r="BU2124" s="34" t="s">
        <v>7611</v>
      </c>
      <c r="BV2124" s="9">
        <v>44474</v>
      </c>
      <c r="BW2124" s="34" t="s">
        <v>7612</v>
      </c>
      <c r="BY2124" s="2" t="s">
        <v>174</v>
      </c>
      <c r="BZ2124" s="2" t="s">
        <v>124</v>
      </c>
      <c r="CA2124" s="2">
        <v>2</v>
      </c>
      <c r="CB2124" s="1" t="s">
        <v>279</v>
      </c>
      <c r="CC2124" s="2" t="s">
        <v>113</v>
      </c>
      <c r="CD2124" s="1" t="b">
        <f t="shared" ref="CD2124:CD2130" si="1133">AND(E2124&lt;30,NOT(E2124="."),NOT(E2124=""))</f>
        <v>0</v>
      </c>
      <c r="CE2124" s="1" t="b">
        <f t="shared" ref="CE2124:CE2130" si="1134">AND(E2124&lt;18,NOT(E2124="."),NOT(E2124=""))</f>
        <v>0</v>
      </c>
      <c r="CF2124" s="1" t="b">
        <f t="shared" si="1104"/>
        <v>0</v>
      </c>
      <c r="CG2124" s="1" t="b">
        <f t="shared" si="1105"/>
        <v>0</v>
      </c>
      <c r="CH2124" s="1" t="b">
        <f t="shared" si="1106"/>
        <v>0</v>
      </c>
      <c r="CI2124" s="1" t="b">
        <f t="shared" si="1107"/>
        <v>0</v>
      </c>
      <c r="CJ2124" s="1" t="b">
        <f t="shared" si="1108"/>
        <v>0</v>
      </c>
      <c r="CK2124" s="1" t="b">
        <f t="shared" si="1109"/>
        <v>0</v>
      </c>
      <c r="CL2124" s="1" t="b">
        <f t="shared" si="1110"/>
        <v>0</v>
      </c>
      <c r="CM2124" s="1" t="b">
        <f t="shared" si="1111"/>
        <v>1</v>
      </c>
      <c r="CN2124" s="1" t="b">
        <f t="shared" si="1112"/>
        <v>0</v>
      </c>
      <c r="CO2124" s="2" t="b">
        <f t="shared" si="1113"/>
        <v>0</v>
      </c>
      <c r="CP2124" s="2" t="b">
        <f t="shared" si="1114"/>
        <v>0</v>
      </c>
      <c r="CQ2124" s="2" t="b">
        <f t="shared" si="1115"/>
        <v>0</v>
      </c>
      <c r="CR2124" s="6" t="str">
        <f t="shared" si="1116"/>
        <v>Female</v>
      </c>
      <c r="CS2124" s="7">
        <f t="shared" si="1117"/>
        <v>1</v>
      </c>
      <c r="CT2124" s="7">
        <f t="shared" si="1118"/>
        <v>0</v>
      </c>
      <c r="CU2124" s="7">
        <f t="shared" si="1119"/>
        <v>0</v>
      </c>
      <c r="CV2124" s="7">
        <f t="shared" si="1120"/>
        <v>1</v>
      </c>
      <c r="CW2124" s="7">
        <f t="shared" si="1129"/>
        <v>0</v>
      </c>
      <c r="CX2124" s="1" t="b">
        <f t="shared" si="1130"/>
        <v>0</v>
      </c>
      <c r="CY2124" s="1" t="b">
        <f t="shared" si="1131"/>
        <v>0</v>
      </c>
      <c r="DG2124" s="1" t="b">
        <f t="shared" si="1132"/>
        <v>0</v>
      </c>
    </row>
    <row r="2125" spans="2:111" ht="43.5" x14ac:dyDescent="0.35">
      <c r="B2125" s="1" t="s">
        <v>13809</v>
      </c>
      <c r="C2125" s="9">
        <v>44440</v>
      </c>
      <c r="D2125" s="10" t="s">
        <v>13809</v>
      </c>
      <c r="E2125" s="1">
        <v>46</v>
      </c>
      <c r="F2125" s="1" t="s">
        <v>127</v>
      </c>
      <c r="G2125" s="1" t="s">
        <v>13809</v>
      </c>
      <c r="H2125" s="1" t="s">
        <v>13809</v>
      </c>
      <c r="I2125" s="9">
        <v>44299</v>
      </c>
      <c r="J2125" s="2" t="s">
        <v>128</v>
      </c>
      <c r="K2125" s="2" t="s">
        <v>13809</v>
      </c>
      <c r="N2125" s="2" t="s">
        <v>13809</v>
      </c>
      <c r="O2125" s="2" t="s">
        <v>110</v>
      </c>
      <c r="P2125" s="2" t="s">
        <v>111</v>
      </c>
      <c r="S2125" s="2" t="s">
        <v>112</v>
      </c>
      <c r="T2125" s="2" t="s">
        <v>111</v>
      </c>
      <c r="U2125" s="2" t="b">
        <v>1</v>
      </c>
      <c r="V2125" s="2" t="s">
        <v>113</v>
      </c>
      <c r="W2125" s="1" t="s">
        <v>112</v>
      </c>
      <c r="Y2125" s="2" t="s">
        <v>112</v>
      </c>
      <c r="Z2125" s="2" t="s">
        <v>112</v>
      </c>
      <c r="AB2125" s="2">
        <v>17</v>
      </c>
      <c r="AK2125" s="1" t="s">
        <v>129</v>
      </c>
      <c r="AO2125" s="1" t="s">
        <v>117</v>
      </c>
      <c r="AU2125" s="1" t="s">
        <v>132</v>
      </c>
      <c r="AZ2125" s="1" t="s">
        <v>155</v>
      </c>
      <c r="BA2125" s="1">
        <v>8902</v>
      </c>
      <c r="BJ2125" s="1" t="s">
        <v>112</v>
      </c>
      <c r="BK2125" s="1" t="s">
        <v>111</v>
      </c>
      <c r="BQ2125" s="1" t="s">
        <v>121</v>
      </c>
      <c r="BR2125" s="1" t="s">
        <v>122</v>
      </c>
      <c r="BU2125" s="34" t="s">
        <v>7613</v>
      </c>
      <c r="BV2125" s="9">
        <v>44574</v>
      </c>
      <c r="BW2125" s="34" t="s">
        <v>7614</v>
      </c>
      <c r="BX2125" s="2" t="s">
        <v>111</v>
      </c>
      <c r="BY2125" s="2" t="s">
        <v>153</v>
      </c>
      <c r="BZ2125" s="2" t="s">
        <v>124</v>
      </c>
      <c r="CA2125" s="2">
        <v>1</v>
      </c>
      <c r="CB2125" s="1" t="s">
        <v>295</v>
      </c>
      <c r="CC2125" s="2" t="s">
        <v>126</v>
      </c>
      <c r="CD2125" s="1" t="b">
        <f t="shared" si="1133"/>
        <v>0</v>
      </c>
      <c r="CE2125" s="1" t="b">
        <f t="shared" si="1134"/>
        <v>0</v>
      </c>
      <c r="CF2125" s="1" t="b">
        <f t="shared" si="1104"/>
        <v>0</v>
      </c>
      <c r="CG2125" s="1" t="b">
        <f t="shared" si="1105"/>
        <v>0</v>
      </c>
      <c r="CH2125" s="1" t="b">
        <f t="shared" si="1106"/>
        <v>0</v>
      </c>
      <c r="CI2125" s="1" t="b">
        <f t="shared" si="1107"/>
        <v>0</v>
      </c>
      <c r="CJ2125" s="1" t="b">
        <f t="shared" si="1108"/>
        <v>0</v>
      </c>
      <c r="CK2125" s="1" t="b">
        <f t="shared" si="1109"/>
        <v>0</v>
      </c>
      <c r="CL2125" s="1" t="b">
        <f t="shared" si="1110"/>
        <v>1</v>
      </c>
      <c r="CM2125" s="1" t="b">
        <f t="shared" si="1111"/>
        <v>0</v>
      </c>
      <c r="CN2125" s="1" t="b">
        <f t="shared" si="1112"/>
        <v>0</v>
      </c>
      <c r="CO2125" s="2" t="b">
        <f t="shared" si="1113"/>
        <v>0</v>
      </c>
      <c r="CP2125" s="2" t="b">
        <f t="shared" si="1114"/>
        <v>0</v>
      </c>
      <c r="CQ2125" s="2" t="b">
        <f t="shared" si="1115"/>
        <v>1</v>
      </c>
      <c r="CR2125" s="6" t="str">
        <f t="shared" si="1116"/>
        <v>Male</v>
      </c>
      <c r="CS2125" s="7">
        <f t="shared" si="1117"/>
        <v>0</v>
      </c>
      <c r="CT2125" s="7">
        <f t="shared" si="1118"/>
        <v>1</v>
      </c>
      <c r="CU2125" s="7">
        <f t="shared" si="1119"/>
        <v>0</v>
      </c>
      <c r="CV2125" s="7">
        <f t="shared" si="1120"/>
        <v>0</v>
      </c>
      <c r="CW2125" s="7">
        <f t="shared" si="1129"/>
        <v>0</v>
      </c>
      <c r="CX2125" s="1" t="b">
        <f t="shared" si="1130"/>
        <v>0</v>
      </c>
      <c r="CY2125" s="1" t="b">
        <f t="shared" si="1131"/>
        <v>0</v>
      </c>
      <c r="DG2125" s="1" t="b">
        <f t="shared" si="1132"/>
        <v>0</v>
      </c>
    </row>
    <row r="2126" spans="2:111" ht="101.5" x14ac:dyDescent="0.35">
      <c r="B2126" s="1" t="s">
        <v>13809</v>
      </c>
      <c r="C2126" s="9">
        <v>44440</v>
      </c>
      <c r="D2126" s="10" t="s">
        <v>13809</v>
      </c>
      <c r="E2126" s="1">
        <v>18</v>
      </c>
      <c r="F2126" s="1" t="s">
        <v>127</v>
      </c>
      <c r="G2126" s="1" t="s">
        <v>13809</v>
      </c>
      <c r="H2126" s="1" t="s">
        <v>13809</v>
      </c>
      <c r="I2126" s="2" t="s">
        <v>183</v>
      </c>
      <c r="J2126" s="2" t="s">
        <v>109</v>
      </c>
      <c r="K2126" s="2" t="s">
        <v>13809</v>
      </c>
      <c r="N2126" s="2" t="s">
        <v>13809</v>
      </c>
      <c r="O2126" s="2" t="s">
        <v>110</v>
      </c>
      <c r="P2126" s="2" t="s">
        <v>111</v>
      </c>
      <c r="S2126" s="2" t="s">
        <v>112</v>
      </c>
      <c r="T2126" s="2" t="s">
        <v>111</v>
      </c>
      <c r="U2126" s="2" t="b">
        <f>OR(S2126="yes",T2126="yes")</f>
        <v>1</v>
      </c>
      <c r="V2126" s="2" t="s">
        <v>113</v>
      </c>
      <c r="W2126" s="1" t="s">
        <v>112</v>
      </c>
      <c r="X2126" s="1" t="s">
        <v>138</v>
      </c>
      <c r="Y2126" s="2" t="s">
        <v>112</v>
      </c>
      <c r="AC2126" s="1" t="s">
        <v>111</v>
      </c>
      <c r="AF2126" s="1" t="s">
        <v>111</v>
      </c>
      <c r="AJ2126" s="1" t="s">
        <v>115</v>
      </c>
      <c r="AK2126" s="1" t="s">
        <v>287</v>
      </c>
      <c r="AO2126" s="1" t="s">
        <v>117</v>
      </c>
      <c r="AS2126" s="1" t="s">
        <v>145</v>
      </c>
      <c r="AU2126" s="1" t="s">
        <v>132</v>
      </c>
      <c r="AZ2126" s="1" t="s">
        <v>402</v>
      </c>
      <c r="BA2126" s="1" t="s">
        <v>7615</v>
      </c>
      <c r="BE2126" s="1" t="s">
        <v>670</v>
      </c>
      <c r="BJ2126" s="1" t="s">
        <v>111</v>
      </c>
      <c r="BN2126" s="1" t="s">
        <v>112</v>
      </c>
      <c r="BQ2126" s="1" t="s">
        <v>121</v>
      </c>
      <c r="BR2126" s="1" t="s">
        <v>122</v>
      </c>
      <c r="BV2126" s="9">
        <v>44440</v>
      </c>
      <c r="BW2126" s="34" t="s">
        <v>7616</v>
      </c>
      <c r="BY2126" s="2" t="s">
        <v>174</v>
      </c>
      <c r="BZ2126" s="2" t="s">
        <v>124</v>
      </c>
      <c r="CB2126" s="1" t="s">
        <v>295</v>
      </c>
      <c r="CC2126" s="2" t="s">
        <v>113</v>
      </c>
      <c r="CD2126" s="1" t="b">
        <f t="shared" si="1133"/>
        <v>1</v>
      </c>
      <c r="CE2126" s="1" t="b">
        <f t="shared" si="1134"/>
        <v>0</v>
      </c>
      <c r="CF2126" s="1" t="b">
        <f t="shared" si="1104"/>
        <v>0</v>
      </c>
      <c r="CG2126" s="1" t="b">
        <f t="shared" si="1105"/>
        <v>0</v>
      </c>
      <c r="CH2126" s="1" t="b">
        <f t="shared" si="1106"/>
        <v>0</v>
      </c>
      <c r="CI2126" s="1" t="b">
        <f t="shared" si="1107"/>
        <v>1</v>
      </c>
      <c r="CJ2126" s="1" t="b">
        <f t="shared" si="1108"/>
        <v>0</v>
      </c>
      <c r="CK2126" s="1" t="b">
        <f t="shared" si="1109"/>
        <v>0</v>
      </c>
      <c r="CL2126" s="1" t="b">
        <f t="shared" si="1110"/>
        <v>0</v>
      </c>
      <c r="CM2126" s="1" t="b">
        <f t="shared" si="1111"/>
        <v>0</v>
      </c>
      <c r="CN2126" s="1" t="b">
        <f t="shared" si="1112"/>
        <v>0</v>
      </c>
      <c r="CO2126" s="2" t="b">
        <f t="shared" si="1113"/>
        <v>0</v>
      </c>
      <c r="CP2126" s="2" t="b">
        <f t="shared" si="1114"/>
        <v>0</v>
      </c>
      <c r="CQ2126" s="2" t="b">
        <f t="shared" si="1115"/>
        <v>0</v>
      </c>
      <c r="CR2126" s="6" t="str">
        <f t="shared" si="1116"/>
        <v>Male</v>
      </c>
      <c r="CS2126" s="7">
        <f t="shared" si="1117"/>
        <v>1</v>
      </c>
      <c r="CT2126" s="7">
        <f t="shared" si="1118"/>
        <v>0</v>
      </c>
      <c r="CU2126" s="7">
        <f t="shared" si="1119"/>
        <v>0</v>
      </c>
      <c r="CV2126" s="7">
        <f t="shared" si="1120"/>
        <v>0</v>
      </c>
    </row>
    <row r="2127" spans="2:111" ht="87" x14ac:dyDescent="0.35">
      <c r="B2127" s="1" t="s">
        <v>13809</v>
      </c>
      <c r="C2127" s="9">
        <v>44440</v>
      </c>
      <c r="D2127" s="10" t="s">
        <v>13809</v>
      </c>
      <c r="E2127" s="1">
        <v>40</v>
      </c>
      <c r="F2127" s="1" t="s">
        <v>108</v>
      </c>
      <c r="G2127" s="1" t="s">
        <v>13809</v>
      </c>
      <c r="H2127" s="1" t="s">
        <v>13809</v>
      </c>
      <c r="I2127" s="9">
        <v>44435</v>
      </c>
      <c r="J2127" s="2" t="s">
        <v>128</v>
      </c>
      <c r="K2127" s="2" t="s">
        <v>13809</v>
      </c>
      <c r="N2127" s="2" t="s">
        <v>13809</v>
      </c>
      <c r="O2127" s="2" t="s">
        <v>110</v>
      </c>
      <c r="P2127" s="2" t="s">
        <v>111</v>
      </c>
      <c r="S2127" s="2" t="s">
        <v>112</v>
      </c>
      <c r="T2127" s="2" t="s">
        <v>111</v>
      </c>
      <c r="U2127" s="2" t="b">
        <f>OR(S2127="yes",T2127="yes")</f>
        <v>1</v>
      </c>
      <c r="V2127" s="2" t="s">
        <v>126</v>
      </c>
      <c r="W2127" s="1" t="s">
        <v>112</v>
      </c>
      <c r="X2127" s="1" t="s">
        <v>110</v>
      </c>
      <c r="Y2127" s="2" t="s">
        <v>112</v>
      </c>
      <c r="Z2127" s="2" t="s">
        <v>112</v>
      </c>
      <c r="AA2127" s="2" t="s">
        <v>111</v>
      </c>
      <c r="AB2127" s="2">
        <v>0</v>
      </c>
      <c r="AC2127" s="1" t="s">
        <v>111</v>
      </c>
      <c r="AF2127" s="1" t="s">
        <v>111</v>
      </c>
      <c r="AJ2127" s="1" t="s">
        <v>115</v>
      </c>
      <c r="AK2127" s="1" t="s">
        <v>294</v>
      </c>
      <c r="AN2127" s="1" t="s">
        <v>5941</v>
      </c>
      <c r="AO2127" s="1" t="s">
        <v>166</v>
      </c>
      <c r="AU2127" s="1" t="s">
        <v>238</v>
      </c>
      <c r="AX2127" s="1">
        <v>55</v>
      </c>
      <c r="AZ2127" s="1" t="s">
        <v>120</v>
      </c>
      <c r="BA2127" s="1" t="s">
        <v>7617</v>
      </c>
      <c r="BG2127" s="1" t="s">
        <v>7618</v>
      </c>
      <c r="BH2127" s="1" t="s">
        <v>7619</v>
      </c>
      <c r="BJ2127" s="1" t="s">
        <v>111</v>
      </c>
      <c r="BN2127" s="1" t="s">
        <v>112</v>
      </c>
      <c r="BO2127" s="1" t="s">
        <v>234</v>
      </c>
      <c r="BP2127" s="1" t="s">
        <v>348</v>
      </c>
      <c r="BQ2127" s="1" t="s">
        <v>121</v>
      </c>
      <c r="BR2127" s="1" t="s">
        <v>122</v>
      </c>
      <c r="BS2127" s="1" t="s">
        <v>111</v>
      </c>
      <c r="BT2127" s="34" t="s">
        <v>7620</v>
      </c>
      <c r="BU2127" s="34" t="s">
        <v>7621</v>
      </c>
      <c r="BV2127" s="9">
        <v>44440</v>
      </c>
      <c r="BW2127" s="34" t="s">
        <v>7622</v>
      </c>
      <c r="BY2127" s="2" t="s">
        <v>153</v>
      </c>
      <c r="BZ2127" s="2" t="s">
        <v>124</v>
      </c>
      <c r="CB2127" s="1" t="s">
        <v>295</v>
      </c>
      <c r="CD2127" s="1" t="b">
        <f t="shared" si="1133"/>
        <v>0</v>
      </c>
      <c r="CE2127" s="1" t="b">
        <f t="shared" si="1134"/>
        <v>0</v>
      </c>
      <c r="CF2127" s="1" t="b">
        <f t="shared" si="1104"/>
        <v>0</v>
      </c>
      <c r="CG2127" s="1" t="b">
        <f t="shared" si="1105"/>
        <v>0</v>
      </c>
      <c r="CH2127" s="1" t="b">
        <f t="shared" si="1106"/>
        <v>0</v>
      </c>
      <c r="CI2127" s="1" t="b">
        <f t="shared" si="1107"/>
        <v>0</v>
      </c>
      <c r="CJ2127" s="1" t="b">
        <f t="shared" si="1108"/>
        <v>0</v>
      </c>
      <c r="CK2127" s="1" t="b">
        <f t="shared" si="1109"/>
        <v>0</v>
      </c>
      <c r="CL2127" s="1" t="b">
        <f t="shared" si="1110"/>
        <v>1</v>
      </c>
      <c r="CM2127" s="1" t="b">
        <f t="shared" si="1111"/>
        <v>0</v>
      </c>
      <c r="CN2127" s="1" t="b">
        <f t="shared" si="1112"/>
        <v>0</v>
      </c>
      <c r="CO2127" s="2" t="b">
        <f t="shared" si="1113"/>
        <v>1</v>
      </c>
      <c r="CP2127" s="2" t="b">
        <f t="shared" si="1114"/>
        <v>1</v>
      </c>
      <c r="CQ2127" s="2" t="b">
        <f t="shared" si="1115"/>
        <v>0</v>
      </c>
      <c r="CR2127" s="6" t="str">
        <f t="shared" si="1116"/>
        <v>Female</v>
      </c>
      <c r="CS2127" s="7">
        <f t="shared" si="1117"/>
        <v>0</v>
      </c>
      <c r="CT2127" s="7">
        <f t="shared" si="1118"/>
        <v>1</v>
      </c>
      <c r="CU2127" s="7">
        <f t="shared" si="1119"/>
        <v>0</v>
      </c>
      <c r="CV2127" s="7">
        <f t="shared" si="1120"/>
        <v>0</v>
      </c>
    </row>
    <row r="2128" spans="2:111" x14ac:dyDescent="0.35">
      <c r="B2128" s="1" t="s">
        <v>13809</v>
      </c>
      <c r="C2128" s="9">
        <v>44440</v>
      </c>
      <c r="D2128" s="10" t="s">
        <v>13809</v>
      </c>
      <c r="E2128" s="1">
        <v>19</v>
      </c>
      <c r="F2128" s="1" t="s">
        <v>127</v>
      </c>
      <c r="G2128" s="1" t="s">
        <v>13809</v>
      </c>
      <c r="H2128" s="1" t="s">
        <v>13809</v>
      </c>
      <c r="K2128" s="2" t="s">
        <v>13809</v>
      </c>
      <c r="L2128" s="9">
        <v>44428</v>
      </c>
      <c r="M2128" s="2" t="s">
        <v>128</v>
      </c>
      <c r="N2128" s="2" t="s">
        <v>13809</v>
      </c>
      <c r="O2128" s="2" t="s">
        <v>110</v>
      </c>
      <c r="P2128" s="2" t="s">
        <v>111</v>
      </c>
      <c r="T2128" s="2" t="s">
        <v>112</v>
      </c>
      <c r="U2128" s="2" t="b">
        <v>1</v>
      </c>
      <c r="V2128" s="2" t="s">
        <v>113</v>
      </c>
      <c r="W2128" s="1" t="s">
        <v>112</v>
      </c>
      <c r="X2128" s="1" t="s">
        <v>110</v>
      </c>
      <c r="Y2128" s="2" t="s">
        <v>112</v>
      </c>
      <c r="Z2128" s="2" t="s">
        <v>111</v>
      </c>
      <c r="AA2128" s="2" t="s">
        <v>112</v>
      </c>
      <c r="AB2128" s="2">
        <v>3</v>
      </c>
      <c r="AC2128" s="1" t="s">
        <v>111</v>
      </c>
      <c r="AF2128" s="1" t="s">
        <v>111</v>
      </c>
      <c r="AJ2128" s="1" t="s">
        <v>115</v>
      </c>
      <c r="AK2128" s="1" t="s">
        <v>150</v>
      </c>
      <c r="AO2128" s="1" t="s">
        <v>130</v>
      </c>
      <c r="AU2128" s="1" t="s">
        <v>132</v>
      </c>
      <c r="AZ2128" s="1" t="s">
        <v>155</v>
      </c>
      <c r="BA2128" s="1">
        <v>2</v>
      </c>
      <c r="BJ2128" s="1" t="s">
        <v>112</v>
      </c>
      <c r="BK2128" s="1" t="s">
        <v>112</v>
      </c>
      <c r="BL2128" s="1" t="s">
        <v>142</v>
      </c>
      <c r="BQ2128" s="1" t="s">
        <v>121</v>
      </c>
      <c r="BR2128" s="1" t="s">
        <v>122</v>
      </c>
      <c r="BS2128" s="1" t="s">
        <v>112</v>
      </c>
      <c r="BV2128" s="9">
        <v>44446</v>
      </c>
      <c r="BX2128" s="2" t="s">
        <v>111</v>
      </c>
      <c r="BY2128" s="2" t="s">
        <v>123</v>
      </c>
      <c r="BZ2128" s="2" t="s">
        <v>124</v>
      </c>
      <c r="CA2128" s="2">
        <v>2</v>
      </c>
      <c r="CB2128" s="1" t="s">
        <v>279</v>
      </c>
      <c r="CC2128" s="2" t="s">
        <v>126</v>
      </c>
      <c r="CD2128" s="1" t="b">
        <f t="shared" si="1133"/>
        <v>1</v>
      </c>
      <c r="CE2128" s="1" t="b">
        <f t="shared" si="1134"/>
        <v>0</v>
      </c>
      <c r="CF2128" s="1" t="b">
        <f t="shared" si="1104"/>
        <v>0</v>
      </c>
      <c r="CG2128" s="1" t="b">
        <f t="shared" si="1105"/>
        <v>0</v>
      </c>
      <c r="CH2128" s="1" t="b">
        <f t="shared" si="1106"/>
        <v>0</v>
      </c>
      <c r="CI2128" s="1" t="b">
        <f t="shared" si="1107"/>
        <v>1</v>
      </c>
      <c r="CJ2128" s="1" t="b">
        <f t="shared" si="1108"/>
        <v>0</v>
      </c>
      <c r="CK2128" s="1" t="b">
        <f t="shared" si="1109"/>
        <v>0</v>
      </c>
      <c r="CL2128" s="1" t="b">
        <f t="shared" si="1110"/>
        <v>0</v>
      </c>
      <c r="CM2128" s="1" t="b">
        <f t="shared" si="1111"/>
        <v>0</v>
      </c>
      <c r="CN2128" s="1" t="b">
        <f t="shared" si="1112"/>
        <v>0</v>
      </c>
      <c r="CO2128" s="2" t="b">
        <f t="shared" si="1113"/>
        <v>1</v>
      </c>
      <c r="CP2128" s="2" t="b">
        <f t="shared" si="1114"/>
        <v>1</v>
      </c>
      <c r="CQ2128" s="2" t="b">
        <f t="shared" si="1115"/>
        <v>0</v>
      </c>
      <c r="CR2128" s="6" t="str">
        <f t="shared" si="1116"/>
        <v>Male</v>
      </c>
      <c r="CS2128" s="7">
        <f t="shared" si="1117"/>
        <v>0</v>
      </c>
      <c r="CT2128" s="7">
        <f t="shared" si="1118"/>
        <v>0</v>
      </c>
      <c r="CU2128" s="7">
        <f t="shared" si="1119"/>
        <v>0</v>
      </c>
      <c r="CV2128" s="7">
        <f t="shared" si="1120"/>
        <v>0</v>
      </c>
      <c r="CW2128" s="7">
        <f>COUNTIF(M2128,"=*moderna*")</f>
        <v>1</v>
      </c>
      <c r="CX2128" s="1" t="b">
        <f>AND(E2128&lt;30,NOT(E2128="."),NOT(E2128=""))</f>
        <v>1</v>
      </c>
      <c r="CY2128" s="1" t="b">
        <f>AND(E2128&gt;17,E2128&lt;41,NOT(E2128="."),NOT(E2128=""))</f>
        <v>1</v>
      </c>
      <c r="DG2128" s="1" t="b">
        <f>AND(E2128&gt;4,E2128&lt;18,NOT(E2128=""),NOT(E2128="."))</f>
        <v>0</v>
      </c>
    </row>
    <row r="2129" spans="2:111" ht="72.5" x14ac:dyDescent="0.35">
      <c r="B2129" s="1" t="s">
        <v>13809</v>
      </c>
      <c r="C2129" s="9">
        <v>44440</v>
      </c>
      <c r="D2129" s="10" t="s">
        <v>13809</v>
      </c>
      <c r="E2129" s="1">
        <v>59</v>
      </c>
      <c r="F2129" s="1" t="s">
        <v>108</v>
      </c>
      <c r="G2129" s="1" t="s">
        <v>13809</v>
      </c>
      <c r="H2129" s="1" t="s">
        <v>13809</v>
      </c>
      <c r="I2129" s="2" t="s">
        <v>183</v>
      </c>
      <c r="K2129" s="2" t="s">
        <v>13809</v>
      </c>
      <c r="L2129" s="9">
        <v>44417</v>
      </c>
      <c r="M2129" s="2" t="s">
        <v>128</v>
      </c>
      <c r="N2129" s="2" t="s">
        <v>13809</v>
      </c>
      <c r="O2129" s="2" t="s">
        <v>110</v>
      </c>
      <c r="P2129" s="2" t="s">
        <v>111</v>
      </c>
      <c r="S2129" s="2" t="s">
        <v>111</v>
      </c>
      <c r="T2129" s="2" t="s">
        <v>112</v>
      </c>
      <c r="U2129" s="2" t="b">
        <v>1</v>
      </c>
      <c r="V2129" s="2" t="s">
        <v>126</v>
      </c>
      <c r="W2129" s="1" t="s">
        <v>111</v>
      </c>
      <c r="Y2129" s="2" t="s">
        <v>112</v>
      </c>
      <c r="Z2129" s="2" t="s">
        <v>111</v>
      </c>
      <c r="AA2129" s="2" t="s">
        <v>112</v>
      </c>
      <c r="AB2129" s="2">
        <v>3</v>
      </c>
      <c r="AC2129" s="1" t="s">
        <v>111</v>
      </c>
      <c r="AF2129" s="1" t="s">
        <v>111</v>
      </c>
      <c r="AJ2129" s="1" t="s">
        <v>115</v>
      </c>
      <c r="AK2129" s="1" t="s">
        <v>242</v>
      </c>
      <c r="AO2129" s="1" t="s">
        <v>221</v>
      </c>
      <c r="AZ2129" s="1" t="s">
        <v>310</v>
      </c>
      <c r="BA2129" s="1" t="s">
        <v>7623</v>
      </c>
      <c r="BE2129" s="1" t="s">
        <v>7624</v>
      </c>
      <c r="BG2129" s="1">
        <v>0.55000000000000004</v>
      </c>
      <c r="BJ2129" s="1" t="s">
        <v>111</v>
      </c>
      <c r="BN2129" s="1" t="s">
        <v>112</v>
      </c>
      <c r="BO2129" s="1" t="s">
        <v>148</v>
      </c>
      <c r="BP2129" s="1" t="s">
        <v>7625</v>
      </c>
      <c r="BQ2129" s="1" t="s">
        <v>121</v>
      </c>
      <c r="BR2129" s="1" t="s">
        <v>122</v>
      </c>
      <c r="BS2129" s="1" t="s">
        <v>111</v>
      </c>
      <c r="BT2129" s="34" t="s">
        <v>7626</v>
      </c>
      <c r="BU2129" s="34" t="s">
        <v>7627</v>
      </c>
      <c r="BV2129" s="9">
        <v>44440</v>
      </c>
      <c r="BW2129" s="34" t="s">
        <v>7628</v>
      </c>
      <c r="BX2129" s="2" t="s">
        <v>111</v>
      </c>
      <c r="BY2129" s="2" t="s">
        <v>153</v>
      </c>
      <c r="BZ2129" s="2" t="s">
        <v>124</v>
      </c>
      <c r="CA2129" s="2">
        <v>2</v>
      </c>
      <c r="CB2129" s="1" t="s">
        <v>224</v>
      </c>
      <c r="CD2129" s="1" t="b">
        <f t="shared" si="1133"/>
        <v>0</v>
      </c>
      <c r="CE2129" s="1" t="b">
        <f t="shared" si="1134"/>
        <v>0</v>
      </c>
      <c r="CF2129" s="1" t="b">
        <f t="shared" si="1104"/>
        <v>0</v>
      </c>
      <c r="CG2129" s="1" t="b">
        <f t="shared" si="1105"/>
        <v>0</v>
      </c>
      <c r="CH2129" s="1" t="b">
        <f t="shared" si="1106"/>
        <v>0</v>
      </c>
      <c r="CI2129" s="1" t="b">
        <f t="shared" si="1107"/>
        <v>0</v>
      </c>
      <c r="CJ2129" s="1" t="b">
        <f t="shared" si="1108"/>
        <v>0</v>
      </c>
      <c r="CK2129" s="1" t="b">
        <f t="shared" si="1109"/>
        <v>0</v>
      </c>
      <c r="CL2129" s="1" t="b">
        <f t="shared" si="1110"/>
        <v>0</v>
      </c>
      <c r="CM2129" s="1" t="b">
        <f t="shared" si="1111"/>
        <v>1</v>
      </c>
      <c r="CN2129" s="1" t="b">
        <f t="shared" si="1112"/>
        <v>0</v>
      </c>
      <c r="CO2129" s="2" t="b">
        <f t="shared" si="1113"/>
        <v>1</v>
      </c>
      <c r="CP2129" s="2" t="b">
        <f t="shared" si="1114"/>
        <v>1</v>
      </c>
      <c r="CQ2129" s="2" t="b">
        <f t="shared" si="1115"/>
        <v>0</v>
      </c>
      <c r="CR2129" s="6" t="str">
        <f t="shared" si="1116"/>
        <v>Female</v>
      </c>
      <c r="CS2129" s="7">
        <f t="shared" si="1117"/>
        <v>0</v>
      </c>
      <c r="CT2129" s="7">
        <f t="shared" si="1118"/>
        <v>0</v>
      </c>
      <c r="CU2129" s="7">
        <f t="shared" si="1119"/>
        <v>0</v>
      </c>
      <c r="CV2129" s="7">
        <f t="shared" si="1120"/>
        <v>0</v>
      </c>
      <c r="CW2129" s="7">
        <f>COUNTIF(M2129,"=*moderna*")</f>
        <v>1</v>
      </c>
      <c r="CX2129" s="1" t="b">
        <f>AND(E2129&lt;30,NOT(E2129="."),NOT(E2129=""))</f>
        <v>0</v>
      </c>
      <c r="CY2129" s="1" t="b">
        <f>AND(E2129&gt;17,E2129&lt;41,NOT(E2129="."),NOT(E2129=""))</f>
        <v>0</v>
      </c>
      <c r="DG2129" s="1" t="b">
        <f>AND(E2129&gt;4,E2129&lt;18,NOT(E2129=""),NOT(E2129="."))</f>
        <v>0</v>
      </c>
    </row>
    <row r="2130" spans="2:111" ht="130.5" x14ac:dyDescent="0.35">
      <c r="B2130" s="1" t="s">
        <v>13809</v>
      </c>
      <c r="C2130" s="9">
        <v>44441</v>
      </c>
      <c r="D2130" s="10" t="s">
        <v>13809</v>
      </c>
      <c r="E2130" s="1">
        <v>64</v>
      </c>
      <c r="F2130" s="1" t="s">
        <v>127</v>
      </c>
      <c r="G2130" s="1" t="s">
        <v>13809</v>
      </c>
      <c r="H2130" s="1" t="s">
        <v>13809</v>
      </c>
      <c r="I2130" s="9">
        <v>44183</v>
      </c>
      <c r="J2130" s="2" t="s">
        <v>109</v>
      </c>
      <c r="K2130" s="2" t="s">
        <v>13809</v>
      </c>
      <c r="L2130" s="9">
        <v>44207</v>
      </c>
      <c r="M2130" s="2" t="s">
        <v>109</v>
      </c>
      <c r="N2130" s="2" t="s">
        <v>13809</v>
      </c>
      <c r="O2130" s="2" t="s">
        <v>110</v>
      </c>
      <c r="P2130" s="2" t="s">
        <v>111</v>
      </c>
      <c r="S2130" s="2" t="s">
        <v>112</v>
      </c>
      <c r="T2130" s="2" t="s">
        <v>111</v>
      </c>
      <c r="U2130" s="2" t="b">
        <f>OR(S2130="yes",T2130="yes")</f>
        <v>1</v>
      </c>
      <c r="V2130" s="2" t="s">
        <v>113</v>
      </c>
      <c r="W2130" s="1" t="s">
        <v>112</v>
      </c>
      <c r="X2130" s="1" t="s">
        <v>114</v>
      </c>
      <c r="Y2130" s="2" t="s">
        <v>111</v>
      </c>
      <c r="AF2130" s="1" t="s">
        <v>111</v>
      </c>
      <c r="AJ2130" s="1" t="s">
        <v>115</v>
      </c>
      <c r="AK2130" s="1" t="s">
        <v>129</v>
      </c>
      <c r="AO2130" s="1" t="s">
        <v>296</v>
      </c>
      <c r="AZ2130" s="1" t="s">
        <v>421</v>
      </c>
      <c r="BC2130" s="1" t="s">
        <v>7629</v>
      </c>
      <c r="BD2130" s="1" t="s">
        <v>7630</v>
      </c>
      <c r="BF2130" s="1" t="s">
        <v>7631</v>
      </c>
      <c r="BG2130" s="1" t="s">
        <v>7632</v>
      </c>
      <c r="BH2130" s="1" t="s">
        <v>7633</v>
      </c>
      <c r="BJ2130" s="1" t="s">
        <v>112</v>
      </c>
      <c r="BK2130" s="1" t="s">
        <v>112</v>
      </c>
      <c r="BQ2130" s="1" t="s">
        <v>121</v>
      </c>
      <c r="BR2130" s="1" t="s">
        <v>122</v>
      </c>
      <c r="BS2130" s="1" t="s">
        <v>112</v>
      </c>
      <c r="BU2130" s="34" t="s">
        <v>7634</v>
      </c>
      <c r="BV2130" s="9">
        <v>44484</v>
      </c>
      <c r="BW2130" s="34" t="s">
        <v>7635</v>
      </c>
      <c r="BY2130" s="2" t="s">
        <v>123</v>
      </c>
      <c r="BZ2130" s="2" t="s">
        <v>232</v>
      </c>
      <c r="CA2130" s="2">
        <v>2</v>
      </c>
      <c r="CB2130" s="1" t="s">
        <v>7636</v>
      </c>
      <c r="CC2130" s="2" t="s">
        <v>126</v>
      </c>
      <c r="CD2130" s="1" t="b">
        <f t="shared" si="1133"/>
        <v>0</v>
      </c>
      <c r="CE2130" s="1" t="b">
        <f t="shared" si="1134"/>
        <v>0</v>
      </c>
      <c r="CF2130" s="1" t="b">
        <f t="shared" si="1104"/>
        <v>0</v>
      </c>
      <c r="CG2130" s="1" t="b">
        <f t="shared" si="1105"/>
        <v>0</v>
      </c>
      <c r="CH2130" s="1" t="b">
        <f t="shared" si="1106"/>
        <v>0</v>
      </c>
      <c r="CI2130" s="1" t="b">
        <f t="shared" si="1107"/>
        <v>0</v>
      </c>
      <c r="CJ2130" s="1" t="b">
        <f t="shared" si="1108"/>
        <v>0</v>
      </c>
      <c r="CK2130" s="1" t="b">
        <f t="shared" si="1109"/>
        <v>0</v>
      </c>
      <c r="CL2130" s="1" t="b">
        <f t="shared" si="1110"/>
        <v>0</v>
      </c>
      <c r="CM2130" s="1" t="b">
        <f t="shared" si="1111"/>
        <v>1</v>
      </c>
      <c r="CN2130" s="1" t="b">
        <f t="shared" si="1112"/>
        <v>0</v>
      </c>
      <c r="CO2130" s="2" t="b">
        <f t="shared" si="1113"/>
        <v>0</v>
      </c>
      <c r="CP2130" s="2" t="b">
        <f t="shared" si="1114"/>
        <v>0</v>
      </c>
      <c r="CQ2130" s="2" t="b">
        <f t="shared" si="1115"/>
        <v>0</v>
      </c>
      <c r="CR2130" s="6" t="str">
        <f t="shared" si="1116"/>
        <v>Male</v>
      </c>
      <c r="CS2130" s="7">
        <f t="shared" si="1117"/>
        <v>1</v>
      </c>
      <c r="CT2130" s="7">
        <f t="shared" si="1118"/>
        <v>0</v>
      </c>
      <c r="CU2130" s="7">
        <f t="shared" si="1119"/>
        <v>0</v>
      </c>
      <c r="CV2130" s="7">
        <f t="shared" si="1120"/>
        <v>1</v>
      </c>
    </row>
    <row r="2131" spans="2:111" x14ac:dyDescent="0.35">
      <c r="B2131" s="1" t="s">
        <v>13809</v>
      </c>
      <c r="C2131" s="9">
        <v>44441</v>
      </c>
      <c r="D2131" s="10" t="s">
        <v>13809</v>
      </c>
      <c r="E2131" s="1">
        <v>51</v>
      </c>
      <c r="F2131" s="1" t="s">
        <v>108</v>
      </c>
      <c r="G2131" s="1" t="s">
        <v>13809</v>
      </c>
      <c r="H2131" s="1" t="s">
        <v>13809</v>
      </c>
      <c r="I2131" s="9">
        <v>44291</v>
      </c>
      <c r="J2131" s="2" t="s">
        <v>409</v>
      </c>
      <c r="K2131" s="2" t="s">
        <v>13809</v>
      </c>
      <c r="N2131" s="2" t="s">
        <v>13809</v>
      </c>
      <c r="O2131" s="2" t="s">
        <v>315</v>
      </c>
      <c r="P2131" s="2" t="s">
        <v>111</v>
      </c>
      <c r="S2131" s="2" t="s">
        <v>112</v>
      </c>
      <c r="T2131" s="2" t="s">
        <v>111</v>
      </c>
      <c r="U2131" s="2" t="b">
        <v>1</v>
      </c>
      <c r="V2131" s="2" t="s">
        <v>126</v>
      </c>
      <c r="W2131" s="1" t="s">
        <v>112</v>
      </c>
      <c r="X2131" s="1" t="s">
        <v>114</v>
      </c>
      <c r="Y2131" s="2" t="s">
        <v>111</v>
      </c>
      <c r="AF2131" s="1" t="s">
        <v>111</v>
      </c>
      <c r="AJ2131" s="1" t="s">
        <v>418</v>
      </c>
      <c r="AK2131" s="1" t="s">
        <v>2277</v>
      </c>
      <c r="AO2131" s="1" t="s">
        <v>166</v>
      </c>
      <c r="AZ2131" s="1" t="s">
        <v>222</v>
      </c>
      <c r="BJ2131" s="1" t="s">
        <v>112</v>
      </c>
      <c r="BK2131" s="1" t="s">
        <v>112</v>
      </c>
      <c r="BL2131" s="1" t="s">
        <v>588</v>
      </c>
      <c r="BQ2131" s="1" t="s">
        <v>1495</v>
      </c>
      <c r="BU2131" s="34" t="s">
        <v>7637</v>
      </c>
      <c r="BV2131" s="9">
        <v>44699</v>
      </c>
      <c r="BZ2131" s="2" t="s">
        <v>232</v>
      </c>
      <c r="CB2131" s="1" t="s">
        <v>267</v>
      </c>
      <c r="CD2131" s="1" t="b">
        <v>0</v>
      </c>
      <c r="CE2131" s="1" t="b">
        <v>0</v>
      </c>
      <c r="CF2131" s="1" t="b">
        <f t="shared" si="1104"/>
        <v>0</v>
      </c>
      <c r="CG2131" s="1" t="b">
        <f t="shared" si="1105"/>
        <v>0</v>
      </c>
      <c r="CH2131" s="1" t="b">
        <f t="shared" si="1106"/>
        <v>0</v>
      </c>
      <c r="CI2131" s="1" t="b">
        <f t="shared" si="1107"/>
        <v>0</v>
      </c>
      <c r="CJ2131" s="1" t="b">
        <f t="shared" si="1108"/>
        <v>0</v>
      </c>
      <c r="CK2131" s="1" t="b">
        <f t="shared" si="1109"/>
        <v>0</v>
      </c>
      <c r="CL2131" s="1" t="b">
        <f t="shared" si="1110"/>
        <v>0</v>
      </c>
      <c r="CM2131" s="1" t="b">
        <f t="shared" si="1111"/>
        <v>1</v>
      </c>
      <c r="CN2131" s="1" t="b">
        <f t="shared" si="1112"/>
        <v>0</v>
      </c>
      <c r="CO2131" s="2" t="b">
        <f t="shared" si="1113"/>
        <v>0</v>
      </c>
      <c r="CP2131" s="2" t="b">
        <f t="shared" si="1114"/>
        <v>0</v>
      </c>
      <c r="CQ2131" s="2" t="b">
        <f t="shared" si="1115"/>
        <v>0</v>
      </c>
      <c r="CR2131" s="6" t="str">
        <f t="shared" si="1116"/>
        <v>Female</v>
      </c>
      <c r="CS2131" s="7">
        <f t="shared" si="1117"/>
        <v>0</v>
      </c>
      <c r="CT2131" s="7">
        <f t="shared" si="1118"/>
        <v>0</v>
      </c>
      <c r="CU2131" s="7">
        <f t="shared" si="1119"/>
        <v>1</v>
      </c>
      <c r="CV2131" s="7">
        <f t="shared" si="1120"/>
        <v>0</v>
      </c>
      <c r="CW2131" s="7">
        <f>COUNTIF(M2131,"=*moderna*")</f>
        <v>0</v>
      </c>
      <c r="CX2131" s="1" t="b">
        <f>AND(E2131&lt;30,NOT(E2131="."),NOT(E2131=""))</f>
        <v>0</v>
      </c>
      <c r="CY2131" s="1" t="b">
        <f>AND(E2131&gt;17,E2131&lt;41,NOT(E2131="."),NOT(E2131=""))</f>
        <v>0</v>
      </c>
      <c r="DG2131" s="1" t="b">
        <f>AND(E2131&gt;4,E2131&lt;18,NOT(E2131=""),NOT(E2131="."))</f>
        <v>0</v>
      </c>
    </row>
    <row r="2132" spans="2:111" ht="101.5" x14ac:dyDescent="0.35">
      <c r="B2132" s="1" t="s">
        <v>13809</v>
      </c>
      <c r="C2132" s="9">
        <v>44441</v>
      </c>
      <c r="D2132" s="10" t="s">
        <v>13809</v>
      </c>
      <c r="E2132" s="1">
        <v>36</v>
      </c>
      <c r="F2132" s="1" t="s">
        <v>108</v>
      </c>
      <c r="G2132" s="1" t="s">
        <v>13809</v>
      </c>
      <c r="H2132" s="1" t="s">
        <v>13809</v>
      </c>
      <c r="I2132" s="9">
        <v>44438</v>
      </c>
      <c r="J2132" s="2" t="s">
        <v>409</v>
      </c>
      <c r="K2132" s="2" t="s">
        <v>13809</v>
      </c>
      <c r="N2132" s="2" t="s">
        <v>13809</v>
      </c>
      <c r="O2132" s="2" t="s">
        <v>110</v>
      </c>
      <c r="P2132" s="2" t="s">
        <v>111</v>
      </c>
      <c r="S2132" s="2" t="s">
        <v>111</v>
      </c>
      <c r="T2132" s="2" t="s">
        <v>112</v>
      </c>
      <c r="U2132" s="2" t="b">
        <v>1</v>
      </c>
      <c r="V2132" s="2" t="s">
        <v>126</v>
      </c>
      <c r="W2132" s="1" t="s">
        <v>111</v>
      </c>
      <c r="Y2132" s="2" t="s">
        <v>112</v>
      </c>
      <c r="Z2132" s="2" t="s">
        <v>112</v>
      </c>
      <c r="AA2132" s="2" t="s">
        <v>111</v>
      </c>
      <c r="AB2132" s="2">
        <v>2</v>
      </c>
      <c r="AC2132" s="1" t="s">
        <v>111</v>
      </c>
      <c r="AF2132" s="1" t="s">
        <v>111</v>
      </c>
      <c r="AJ2132" s="1" t="s">
        <v>115</v>
      </c>
      <c r="AK2132" s="1" t="s">
        <v>129</v>
      </c>
      <c r="AO2132" s="1" t="s">
        <v>151</v>
      </c>
      <c r="BJ2132" s="1" t="s">
        <v>111</v>
      </c>
      <c r="BN2132" s="1" t="s">
        <v>111</v>
      </c>
      <c r="BU2132" s="34" t="s">
        <v>7638</v>
      </c>
      <c r="BV2132" s="9">
        <v>44441</v>
      </c>
      <c r="BW2132" s="34" t="s">
        <v>14661</v>
      </c>
      <c r="BY2132" s="2" t="s">
        <v>153</v>
      </c>
      <c r="BZ2132" s="2" t="s">
        <v>124</v>
      </c>
      <c r="CB2132" s="1" t="s">
        <v>330</v>
      </c>
      <c r="CD2132" s="1" t="b">
        <f t="shared" ref="CD2132:CD2152" si="1135">AND(E2132&lt;30,NOT(E2132="."),NOT(E2132=""))</f>
        <v>0</v>
      </c>
      <c r="CE2132" s="1" t="b">
        <f t="shared" ref="CE2132:CE2173" si="1136">AND(E2132&lt;18,NOT(E2132="."),NOT(E2132=""))</f>
        <v>0</v>
      </c>
      <c r="CF2132" s="1" t="b">
        <f t="shared" si="1104"/>
        <v>0</v>
      </c>
      <c r="CG2132" s="1" t="b">
        <f t="shared" si="1105"/>
        <v>0</v>
      </c>
      <c r="CH2132" s="1" t="b">
        <f t="shared" si="1106"/>
        <v>0</v>
      </c>
      <c r="CI2132" s="1" t="b">
        <f t="shared" si="1107"/>
        <v>0</v>
      </c>
      <c r="CJ2132" s="1" t="b">
        <f t="shared" si="1108"/>
        <v>0</v>
      </c>
      <c r="CK2132" s="1" t="b">
        <f t="shared" si="1109"/>
        <v>1</v>
      </c>
      <c r="CL2132" s="1" t="b">
        <f t="shared" si="1110"/>
        <v>0</v>
      </c>
      <c r="CM2132" s="1" t="b">
        <f t="shared" si="1111"/>
        <v>0</v>
      </c>
      <c r="CN2132" s="1" t="b">
        <f t="shared" si="1112"/>
        <v>0</v>
      </c>
      <c r="CO2132" s="2" t="b">
        <f t="shared" si="1113"/>
        <v>1</v>
      </c>
      <c r="CP2132" s="2" t="b">
        <f t="shared" si="1114"/>
        <v>1</v>
      </c>
      <c r="CQ2132" s="2" t="b">
        <f t="shared" si="1115"/>
        <v>0</v>
      </c>
      <c r="CR2132" s="6" t="str">
        <f t="shared" si="1116"/>
        <v>Female</v>
      </c>
      <c r="CS2132" s="7">
        <f t="shared" si="1117"/>
        <v>0</v>
      </c>
      <c r="CT2132" s="7">
        <f t="shared" si="1118"/>
        <v>0</v>
      </c>
      <c r="CU2132" s="7">
        <f t="shared" si="1119"/>
        <v>1</v>
      </c>
      <c r="CV2132" s="7">
        <f t="shared" si="1120"/>
        <v>0</v>
      </c>
      <c r="CW2132" s="7">
        <f>COUNTIF(M2132,"=*moderna*")</f>
        <v>0</v>
      </c>
      <c r="CX2132" s="1" t="b">
        <f>AND(E2132&lt;30,NOT(E2132="."),NOT(E2132=""))</f>
        <v>0</v>
      </c>
      <c r="CY2132" s="1" t="b">
        <f>AND(E2132&gt;17,E2132&lt;41,NOT(E2132="."),NOT(E2132=""))</f>
        <v>1</v>
      </c>
      <c r="DG2132" s="1" t="b">
        <f>AND(E2132&gt;4,E2132&lt;18,NOT(E2132=""),NOT(E2132="."))</f>
        <v>0</v>
      </c>
    </row>
    <row r="2133" spans="2:111" ht="217.5" x14ac:dyDescent="0.35">
      <c r="B2133" s="1" t="s">
        <v>13809</v>
      </c>
      <c r="C2133" s="9">
        <v>44441</v>
      </c>
      <c r="D2133" s="10" t="s">
        <v>13809</v>
      </c>
      <c r="E2133" s="1">
        <v>22</v>
      </c>
      <c r="F2133" s="1" t="s">
        <v>127</v>
      </c>
      <c r="G2133" s="1" t="s">
        <v>13809</v>
      </c>
      <c r="H2133" s="1" t="s">
        <v>13809</v>
      </c>
      <c r="I2133" s="9">
        <v>44421</v>
      </c>
      <c r="J2133" s="2" t="s">
        <v>109</v>
      </c>
      <c r="K2133" s="2" t="s">
        <v>13809</v>
      </c>
      <c r="N2133" s="2" t="s">
        <v>13809</v>
      </c>
      <c r="O2133" s="2" t="s">
        <v>110</v>
      </c>
      <c r="P2133" s="2" t="s">
        <v>111</v>
      </c>
      <c r="S2133" s="2" t="s">
        <v>112</v>
      </c>
      <c r="T2133" s="2" t="s">
        <v>111</v>
      </c>
      <c r="U2133" s="2" t="b">
        <v>1</v>
      </c>
      <c r="V2133" s="2" t="s">
        <v>113</v>
      </c>
      <c r="W2133" s="1" t="s">
        <v>112</v>
      </c>
      <c r="X2133" s="1" t="s">
        <v>114</v>
      </c>
      <c r="Y2133" s="2" t="s">
        <v>112</v>
      </c>
      <c r="Z2133" s="2" t="s">
        <v>112</v>
      </c>
      <c r="AB2133" s="2">
        <v>7</v>
      </c>
      <c r="AC2133" s="1" t="s">
        <v>111</v>
      </c>
      <c r="AF2133" s="1" t="s">
        <v>111</v>
      </c>
      <c r="AJ2133" s="1" t="s">
        <v>115</v>
      </c>
      <c r="AK2133" s="1" t="s">
        <v>194</v>
      </c>
      <c r="AN2133" s="1" t="s">
        <v>7639</v>
      </c>
      <c r="AO2133" s="1" t="s">
        <v>166</v>
      </c>
      <c r="AU2133" s="1" t="s">
        <v>132</v>
      </c>
      <c r="AZ2133" s="1" t="s">
        <v>155</v>
      </c>
      <c r="BA2133" s="1" t="s">
        <v>7640</v>
      </c>
      <c r="BJ2133" s="1" t="s">
        <v>112</v>
      </c>
      <c r="BK2133" s="1" t="s">
        <v>112</v>
      </c>
      <c r="BL2133" s="1" t="s">
        <v>161</v>
      </c>
      <c r="BM2133" s="1" t="s">
        <v>7641</v>
      </c>
      <c r="BQ2133" s="1" t="s">
        <v>121</v>
      </c>
      <c r="BR2133" s="1" t="s">
        <v>122</v>
      </c>
      <c r="BU2133" s="34" t="s">
        <v>7642</v>
      </c>
      <c r="BV2133" s="9">
        <v>44441</v>
      </c>
      <c r="BW2133" s="34" t="s">
        <v>7643</v>
      </c>
      <c r="BY2133" s="2" t="s">
        <v>156</v>
      </c>
      <c r="BZ2133" s="2" t="s">
        <v>124</v>
      </c>
      <c r="CA2133" s="2">
        <v>1</v>
      </c>
      <c r="CB2133" s="1" t="s">
        <v>181</v>
      </c>
      <c r="CC2133" s="2" t="s">
        <v>126</v>
      </c>
      <c r="CD2133" s="1" t="b">
        <f t="shared" si="1135"/>
        <v>1</v>
      </c>
      <c r="CE2133" s="1" t="b">
        <f t="shared" si="1136"/>
        <v>0</v>
      </c>
      <c r="CF2133" s="1" t="b">
        <f t="shared" si="1104"/>
        <v>0</v>
      </c>
      <c r="CG2133" s="1" t="b">
        <f t="shared" si="1105"/>
        <v>0</v>
      </c>
      <c r="CH2133" s="1" t="b">
        <f t="shared" si="1106"/>
        <v>0</v>
      </c>
      <c r="CI2133" s="1" t="b">
        <f t="shared" si="1107"/>
        <v>1</v>
      </c>
      <c r="CJ2133" s="1" t="b">
        <f t="shared" si="1108"/>
        <v>0</v>
      </c>
      <c r="CK2133" s="1" t="b">
        <f t="shared" si="1109"/>
        <v>0</v>
      </c>
      <c r="CL2133" s="1" t="b">
        <f t="shared" si="1110"/>
        <v>0</v>
      </c>
      <c r="CM2133" s="1" t="b">
        <f t="shared" si="1111"/>
        <v>0</v>
      </c>
      <c r="CN2133" s="1" t="b">
        <f t="shared" si="1112"/>
        <v>0</v>
      </c>
      <c r="CO2133" s="2" t="b">
        <f t="shared" si="1113"/>
        <v>0</v>
      </c>
      <c r="CP2133" s="2" t="b">
        <f t="shared" si="1114"/>
        <v>1</v>
      </c>
      <c r="CQ2133" s="2" t="b">
        <f t="shared" si="1115"/>
        <v>0</v>
      </c>
      <c r="CR2133" s="6" t="str">
        <f t="shared" si="1116"/>
        <v>Male</v>
      </c>
      <c r="CS2133" s="7">
        <f t="shared" si="1117"/>
        <v>1</v>
      </c>
      <c r="CT2133" s="7">
        <f t="shared" si="1118"/>
        <v>0</v>
      </c>
      <c r="CU2133" s="7">
        <f t="shared" si="1119"/>
        <v>0</v>
      </c>
      <c r="CV2133" s="7">
        <f t="shared" si="1120"/>
        <v>0</v>
      </c>
      <c r="CW2133" s="7">
        <f>COUNTIF(M2133,"=*moderna*")</f>
        <v>0</v>
      </c>
      <c r="CX2133" s="1" t="b">
        <f>AND(E2133&lt;30,NOT(E2133="."),NOT(E2133=""))</f>
        <v>1</v>
      </c>
      <c r="CY2133" s="1" t="b">
        <f>AND(E2133&gt;17,E2133&lt;41,NOT(E2133="."),NOT(E2133=""))</f>
        <v>1</v>
      </c>
      <c r="DG2133" s="1" t="b">
        <f>AND(E2133&gt;4,E2133&lt;18,NOT(E2133=""),NOT(E2133="."))</f>
        <v>0</v>
      </c>
    </row>
    <row r="2134" spans="2:111" ht="87" x14ac:dyDescent="0.35">
      <c r="B2134" s="1" t="s">
        <v>13809</v>
      </c>
      <c r="C2134" s="9">
        <v>44441</v>
      </c>
      <c r="D2134" s="10" t="s">
        <v>13809</v>
      </c>
      <c r="E2134" s="1">
        <v>19</v>
      </c>
      <c r="F2134" s="1" t="s">
        <v>127</v>
      </c>
      <c r="G2134" s="1" t="s">
        <v>13809</v>
      </c>
      <c r="H2134" s="1" t="s">
        <v>13809</v>
      </c>
      <c r="K2134" s="2" t="s">
        <v>13809</v>
      </c>
      <c r="N2134" s="2" t="s">
        <v>13809</v>
      </c>
      <c r="O2134" s="2" t="s">
        <v>110</v>
      </c>
      <c r="P2134" s="2" t="s">
        <v>111</v>
      </c>
      <c r="S2134" s="2" t="s">
        <v>111</v>
      </c>
      <c r="T2134" s="2" t="s">
        <v>112</v>
      </c>
      <c r="U2134" s="2" t="b">
        <f>OR(S2134="yes",T2134="yes")</f>
        <v>1</v>
      </c>
      <c r="V2134" s="2" t="s">
        <v>126</v>
      </c>
      <c r="AK2134" s="1" t="s">
        <v>129</v>
      </c>
      <c r="AO2134" s="1" t="s">
        <v>117</v>
      </c>
      <c r="BJ2134" s="1" t="s">
        <v>111</v>
      </c>
      <c r="BU2134" s="34" t="s">
        <v>13946</v>
      </c>
      <c r="BV2134" s="9">
        <v>44781</v>
      </c>
      <c r="BW2134" s="34" t="s">
        <v>14662</v>
      </c>
      <c r="BY2134" s="2" t="s">
        <v>153</v>
      </c>
      <c r="BZ2134" s="2" t="s">
        <v>124</v>
      </c>
      <c r="CB2134" s="1" t="s">
        <v>256</v>
      </c>
      <c r="CD2134" s="1" t="b">
        <f t="shared" si="1135"/>
        <v>1</v>
      </c>
      <c r="CE2134" s="1" t="b">
        <f t="shared" si="1136"/>
        <v>0</v>
      </c>
      <c r="CF2134" s="1" t="b">
        <f t="shared" si="1104"/>
        <v>0</v>
      </c>
      <c r="CG2134" s="1" t="b">
        <f t="shared" si="1105"/>
        <v>0</v>
      </c>
      <c r="CH2134" s="1" t="b">
        <f t="shared" si="1106"/>
        <v>0</v>
      </c>
      <c r="CI2134" s="1" t="b">
        <f t="shared" si="1107"/>
        <v>1</v>
      </c>
      <c r="CJ2134" s="1" t="b">
        <f t="shared" si="1108"/>
        <v>0</v>
      </c>
      <c r="CK2134" s="1" t="b">
        <f t="shared" si="1109"/>
        <v>0</v>
      </c>
      <c r="CL2134" s="1" t="b">
        <f t="shared" si="1110"/>
        <v>0</v>
      </c>
      <c r="CM2134" s="1" t="b">
        <f t="shared" si="1111"/>
        <v>0</v>
      </c>
      <c r="CN2134" s="1" t="b">
        <f t="shared" si="1112"/>
        <v>0</v>
      </c>
      <c r="CO2134" s="2" t="b">
        <f t="shared" si="1113"/>
        <v>0</v>
      </c>
      <c r="CP2134" s="2" t="b">
        <f t="shared" si="1114"/>
        <v>0</v>
      </c>
      <c r="CQ2134" s="2" t="b">
        <f t="shared" si="1115"/>
        <v>0</v>
      </c>
      <c r="CR2134" s="6" t="str">
        <f t="shared" si="1116"/>
        <v>Male</v>
      </c>
      <c r="CS2134" s="7">
        <f t="shared" si="1117"/>
        <v>0</v>
      </c>
      <c r="CT2134" s="7">
        <f t="shared" si="1118"/>
        <v>0</v>
      </c>
      <c r="CU2134" s="7">
        <f t="shared" si="1119"/>
        <v>0</v>
      </c>
      <c r="CV2134" s="7">
        <f t="shared" si="1120"/>
        <v>0</v>
      </c>
    </row>
    <row r="2135" spans="2:111" ht="87" x14ac:dyDescent="0.35">
      <c r="B2135" s="1" t="s">
        <v>13809</v>
      </c>
      <c r="C2135" s="9">
        <v>44441</v>
      </c>
      <c r="D2135" s="10" t="s">
        <v>13809</v>
      </c>
      <c r="E2135" s="1">
        <v>71</v>
      </c>
      <c r="F2135" s="1" t="s">
        <v>127</v>
      </c>
      <c r="G2135" s="1" t="s">
        <v>13809</v>
      </c>
      <c r="H2135" s="1" t="s">
        <v>13809</v>
      </c>
      <c r="I2135" s="9">
        <v>44275</v>
      </c>
      <c r="J2135" s="2" t="s">
        <v>109</v>
      </c>
      <c r="K2135" s="2" t="s">
        <v>13809</v>
      </c>
      <c r="L2135" s="9">
        <v>44335</v>
      </c>
      <c r="M2135" s="2" t="s">
        <v>109</v>
      </c>
      <c r="N2135" s="2" t="s">
        <v>13809</v>
      </c>
      <c r="O2135" s="2" t="s">
        <v>110</v>
      </c>
      <c r="P2135" s="2" t="s">
        <v>111</v>
      </c>
      <c r="S2135" s="2" t="s">
        <v>111</v>
      </c>
      <c r="T2135" s="2" t="s">
        <v>112</v>
      </c>
      <c r="U2135" s="2" t="b">
        <v>1</v>
      </c>
      <c r="V2135" s="2" t="s">
        <v>113</v>
      </c>
      <c r="W2135" s="1" t="s">
        <v>111</v>
      </c>
      <c r="Y2135" s="2" t="s">
        <v>112</v>
      </c>
      <c r="Z2135" s="2" t="s">
        <v>111</v>
      </c>
      <c r="AA2135" s="2" t="s">
        <v>112</v>
      </c>
      <c r="AB2135" s="2">
        <v>37</v>
      </c>
      <c r="AC2135" s="1" t="s">
        <v>111</v>
      </c>
      <c r="AF2135" s="1" t="s">
        <v>111</v>
      </c>
      <c r="AJ2135" s="1" t="s">
        <v>115</v>
      </c>
      <c r="AK2135" s="1" t="s">
        <v>3925</v>
      </c>
      <c r="AN2135" s="1" t="s">
        <v>7644</v>
      </c>
      <c r="AO2135" s="1" t="s">
        <v>151</v>
      </c>
      <c r="AS2135" s="1" t="s">
        <v>190</v>
      </c>
      <c r="BJ2135" s="1" t="s">
        <v>112</v>
      </c>
      <c r="BK2135" s="1" t="s">
        <v>112</v>
      </c>
      <c r="BL2135" s="1" t="s">
        <v>336</v>
      </c>
      <c r="BQ2135" s="1" t="s">
        <v>121</v>
      </c>
      <c r="BR2135" s="1" t="s">
        <v>122</v>
      </c>
      <c r="BS2135" s="1" t="s">
        <v>112</v>
      </c>
      <c r="BU2135" s="34" t="s">
        <v>7645</v>
      </c>
      <c r="BV2135" s="9">
        <v>44515</v>
      </c>
      <c r="BW2135" s="34" t="s">
        <v>14663</v>
      </c>
      <c r="BY2135" s="2" t="s">
        <v>153</v>
      </c>
      <c r="BZ2135" s="2" t="s">
        <v>124</v>
      </c>
      <c r="CA2135" s="2">
        <v>2</v>
      </c>
      <c r="CB2135" s="1" t="s">
        <v>227</v>
      </c>
      <c r="CC2135" s="2" t="s">
        <v>126</v>
      </c>
      <c r="CD2135" s="1" t="b">
        <f t="shared" si="1135"/>
        <v>0</v>
      </c>
      <c r="CE2135" s="1" t="b">
        <f t="shared" si="1136"/>
        <v>0</v>
      </c>
      <c r="CF2135" s="1" t="b">
        <f t="shared" si="1104"/>
        <v>0</v>
      </c>
      <c r="CG2135" s="1" t="b">
        <f t="shared" si="1105"/>
        <v>0</v>
      </c>
      <c r="CH2135" s="1" t="b">
        <f t="shared" si="1106"/>
        <v>0</v>
      </c>
      <c r="CI2135" s="1" t="b">
        <f t="shared" si="1107"/>
        <v>0</v>
      </c>
      <c r="CJ2135" s="1" t="b">
        <f t="shared" si="1108"/>
        <v>0</v>
      </c>
      <c r="CK2135" s="1" t="b">
        <f t="shared" si="1109"/>
        <v>0</v>
      </c>
      <c r="CL2135" s="1" t="b">
        <f t="shared" si="1110"/>
        <v>0</v>
      </c>
      <c r="CM2135" s="1" t="b">
        <f t="shared" si="1111"/>
        <v>0</v>
      </c>
      <c r="CN2135" s="1" t="b">
        <f t="shared" si="1112"/>
        <v>1</v>
      </c>
      <c r="CO2135" s="2" t="b">
        <f t="shared" si="1113"/>
        <v>0</v>
      </c>
      <c r="CP2135" s="2" t="b">
        <f t="shared" si="1114"/>
        <v>0</v>
      </c>
      <c r="CQ2135" s="2" t="b">
        <f t="shared" si="1115"/>
        <v>0</v>
      </c>
      <c r="CR2135" s="6" t="str">
        <f t="shared" si="1116"/>
        <v>Male</v>
      </c>
      <c r="CS2135" s="7">
        <f t="shared" si="1117"/>
        <v>1</v>
      </c>
      <c r="CT2135" s="7">
        <f t="shared" si="1118"/>
        <v>0</v>
      </c>
      <c r="CU2135" s="7">
        <f t="shared" si="1119"/>
        <v>0</v>
      </c>
      <c r="CV2135" s="7">
        <f t="shared" si="1120"/>
        <v>1</v>
      </c>
      <c r="CW2135" s="7">
        <f t="shared" ref="CW2135:CW2147" si="1137">COUNTIF(M2135,"=*moderna*")</f>
        <v>0</v>
      </c>
      <c r="CX2135" s="1" t="b">
        <f t="shared" ref="CX2135:CX2147" si="1138">AND(E2135&lt;30,NOT(E2135="."),NOT(E2135=""))</f>
        <v>0</v>
      </c>
      <c r="CY2135" s="1" t="b">
        <f t="shared" ref="CY2135:CY2147" si="1139">AND(E2135&gt;17,E2135&lt;41,NOT(E2135="."),NOT(E2135=""))</f>
        <v>0</v>
      </c>
      <c r="DG2135" s="1" t="b">
        <f t="shared" ref="DG2135:DG2147" si="1140">AND(E2135&gt;4,E2135&lt;18,NOT(E2135=""),NOT(E2135="."))</f>
        <v>0</v>
      </c>
    </row>
    <row r="2136" spans="2:111" ht="188.5" x14ac:dyDescent="0.35">
      <c r="B2136" s="1" t="s">
        <v>13809</v>
      </c>
      <c r="C2136" s="9">
        <v>44441</v>
      </c>
      <c r="D2136" s="10" t="s">
        <v>13809</v>
      </c>
      <c r="E2136" s="1">
        <v>25</v>
      </c>
      <c r="F2136" s="1" t="s">
        <v>127</v>
      </c>
      <c r="G2136" s="1" t="s">
        <v>13809</v>
      </c>
      <c r="H2136" s="1" t="s">
        <v>13809</v>
      </c>
      <c r="I2136" s="2" t="s">
        <v>183</v>
      </c>
      <c r="J2136" s="2" t="s">
        <v>109</v>
      </c>
      <c r="K2136" s="2" t="s">
        <v>13809</v>
      </c>
      <c r="L2136" s="9">
        <v>44432</v>
      </c>
      <c r="M2136" s="2" t="s">
        <v>109</v>
      </c>
      <c r="N2136" s="2" t="s">
        <v>13809</v>
      </c>
      <c r="O2136" s="2" t="s">
        <v>110</v>
      </c>
      <c r="P2136" s="2" t="s">
        <v>111</v>
      </c>
      <c r="S2136" s="2" t="s">
        <v>112</v>
      </c>
      <c r="T2136" s="2" t="s">
        <v>111</v>
      </c>
      <c r="U2136" s="2" t="b">
        <f>OR(S2136="yes",T2136="yes")</f>
        <v>1</v>
      </c>
      <c r="V2136" s="2" t="s">
        <v>113</v>
      </c>
      <c r="W2136" s="1" t="s">
        <v>112</v>
      </c>
      <c r="X2136" s="1" t="s">
        <v>114</v>
      </c>
      <c r="Y2136" s="2" t="s">
        <v>112</v>
      </c>
      <c r="Z2136" s="2" t="s">
        <v>111</v>
      </c>
      <c r="AA2136" s="2" t="s">
        <v>112</v>
      </c>
      <c r="AB2136" s="2">
        <v>0</v>
      </c>
      <c r="AC2136" s="1" t="s">
        <v>111</v>
      </c>
      <c r="AF2136" s="1" t="s">
        <v>111</v>
      </c>
      <c r="AJ2136" s="1" t="s">
        <v>115</v>
      </c>
      <c r="AK2136" s="1" t="s">
        <v>201</v>
      </c>
      <c r="AN2136" s="1" t="s">
        <v>7646</v>
      </c>
      <c r="AO2136" s="1" t="s">
        <v>130</v>
      </c>
      <c r="AS2136" s="1" t="s">
        <v>140</v>
      </c>
      <c r="AU2136" s="1" t="s">
        <v>238</v>
      </c>
      <c r="AX2136" s="1">
        <v>45</v>
      </c>
      <c r="AZ2136" s="1" t="s">
        <v>402</v>
      </c>
      <c r="BA2136" s="1" t="s">
        <v>7647</v>
      </c>
      <c r="BE2136" s="1" t="s">
        <v>7648</v>
      </c>
      <c r="BJ2136" s="1" t="s">
        <v>112</v>
      </c>
      <c r="BK2136" s="1" t="s">
        <v>112</v>
      </c>
      <c r="BL2136" s="1" t="s">
        <v>7649</v>
      </c>
      <c r="BQ2136" s="1" t="s">
        <v>121</v>
      </c>
      <c r="BR2136" s="1" t="s">
        <v>122</v>
      </c>
      <c r="BS2136" s="1" t="s">
        <v>111</v>
      </c>
      <c r="BT2136" s="34" t="s">
        <v>184</v>
      </c>
      <c r="BU2136" s="34" t="s">
        <v>13947</v>
      </c>
      <c r="BV2136" s="9">
        <v>44441</v>
      </c>
      <c r="BW2136" s="34" t="s">
        <v>14664</v>
      </c>
      <c r="BY2136" s="2" t="s">
        <v>136</v>
      </c>
      <c r="BZ2136" s="2" t="s">
        <v>162</v>
      </c>
      <c r="CA2136" s="2">
        <v>2</v>
      </c>
      <c r="CB2136" s="1" t="s">
        <v>295</v>
      </c>
      <c r="CC2136" s="2" t="s">
        <v>126</v>
      </c>
      <c r="CD2136" s="1" t="b">
        <f t="shared" si="1135"/>
        <v>1</v>
      </c>
      <c r="CE2136" s="1" t="b">
        <f t="shared" si="1136"/>
        <v>0</v>
      </c>
      <c r="CF2136" s="1" t="b">
        <f t="shared" ref="CF2136:CF2199" si="1141">AND(E2136&gt;4,E2136&lt;12,NOT(E2136=""),NOT(E2136="."))</f>
        <v>0</v>
      </c>
      <c r="CG2136" s="1" t="b">
        <f t="shared" ref="CG2136:CG2199" si="1142">AND(E2136&gt;11,E2136&lt;16,NOT(E2136=""),NOT(E2136="."))</f>
        <v>0</v>
      </c>
      <c r="CH2136" s="1" t="b">
        <f t="shared" ref="CH2136:CH2199" si="1143">AND(E2136&gt;15,E2136&lt;18)</f>
        <v>0</v>
      </c>
      <c r="CI2136" s="1" t="b">
        <f t="shared" ref="CI2136:CI2199" si="1144">AND(E2136&gt;17,E2136&lt;25)</f>
        <v>0</v>
      </c>
      <c r="CJ2136" s="1" t="b">
        <f t="shared" ref="CJ2136:CJ2199" si="1145">AND(E2136&gt;24,E2136&lt;30)</f>
        <v>1</v>
      </c>
      <c r="CK2136" s="1" t="b">
        <f t="shared" ref="CK2136:CK2199" si="1146">AND(E2136&gt;29,E2136&lt;40)</f>
        <v>0</v>
      </c>
      <c r="CL2136" s="1" t="b">
        <f t="shared" ref="CL2136:CL2199" si="1147">AND(E2136&gt;39,E2136&lt;50)</f>
        <v>0</v>
      </c>
      <c r="CM2136" s="1" t="b">
        <f t="shared" ref="CM2136:CM2199" si="1148">AND(E2136&gt;49,E2136&lt;65)</f>
        <v>0</v>
      </c>
      <c r="CN2136" s="1" t="b">
        <f t="shared" ref="CN2136:CN2199" si="1149">AND(E2136&gt;64,NOT(E2136="."),NOT(E2136=""))</f>
        <v>0</v>
      </c>
      <c r="CO2136" s="2" t="b">
        <f t="shared" ref="CO2136:CO2199" si="1150">AND(AB2136&lt;7,NOT(AB2136="."),NOT(AB2136=""))</f>
        <v>1</v>
      </c>
      <c r="CP2136" s="2" t="b">
        <f t="shared" ref="CP2136:CP2199" si="1151">AND(AB2136&lt;8,NOT(AB2136="."),NOT(AB2136=""))</f>
        <v>1</v>
      </c>
      <c r="CQ2136" s="2" t="b">
        <f t="shared" ref="CQ2136:CQ2199" si="1152">AND(AB2136&gt;7,AB2136&lt;22,NOT(AB2136=""),NOT(AB2136="."))</f>
        <v>0</v>
      </c>
      <c r="CR2136" s="6" t="str">
        <f t="shared" ref="CR2136:CR2199" si="1153">F2136</f>
        <v>Male</v>
      </c>
      <c r="CS2136" s="7">
        <f t="shared" ref="CS2136:CS2199" si="1154">COUNTIF(J2136,"=*pfizer*")</f>
        <v>1</v>
      </c>
      <c r="CT2136" s="7">
        <f t="shared" ref="CT2136:CT2199" si="1155">COUNTIF(J2136,"=*moderna*")</f>
        <v>0</v>
      </c>
      <c r="CU2136" s="7">
        <f t="shared" ref="CU2136:CU2199" si="1156">COUNTIF(J2136,"=*janssen*")</f>
        <v>0</v>
      </c>
      <c r="CV2136" s="7">
        <f t="shared" ref="CV2136:CV2199" si="1157">COUNTIF(M2136,"=*pfizer*")</f>
        <v>1</v>
      </c>
      <c r="CW2136" s="7">
        <f t="shared" si="1137"/>
        <v>0</v>
      </c>
      <c r="CX2136" s="1" t="b">
        <f t="shared" si="1138"/>
        <v>1</v>
      </c>
      <c r="CY2136" s="1" t="b">
        <f t="shared" si="1139"/>
        <v>1</v>
      </c>
      <c r="DG2136" s="1" t="b">
        <f t="shared" si="1140"/>
        <v>0</v>
      </c>
    </row>
    <row r="2137" spans="2:111" x14ac:dyDescent="0.35">
      <c r="B2137" s="1" t="s">
        <v>13809</v>
      </c>
      <c r="C2137" s="9">
        <v>44441</v>
      </c>
      <c r="D2137" s="10" t="s">
        <v>13809</v>
      </c>
      <c r="E2137" s="1">
        <v>51</v>
      </c>
      <c r="F2137" s="1" t="s">
        <v>127</v>
      </c>
      <c r="G2137" s="1" t="s">
        <v>13809</v>
      </c>
      <c r="H2137" s="1" t="s">
        <v>13809</v>
      </c>
      <c r="I2137" s="9">
        <v>44331</v>
      </c>
      <c r="J2137" s="2" t="s">
        <v>128</v>
      </c>
      <c r="K2137" s="2" t="s">
        <v>13809</v>
      </c>
      <c r="L2137" s="9">
        <v>44359</v>
      </c>
      <c r="M2137" s="2" t="s">
        <v>128</v>
      </c>
      <c r="N2137" s="2" t="s">
        <v>13809</v>
      </c>
      <c r="O2137" s="2" t="s">
        <v>110</v>
      </c>
      <c r="P2137" s="2" t="s">
        <v>111</v>
      </c>
      <c r="S2137" s="2" t="s">
        <v>112</v>
      </c>
      <c r="T2137" s="2" t="s">
        <v>111</v>
      </c>
      <c r="U2137" s="2" t="b">
        <v>1</v>
      </c>
      <c r="V2137" s="2" t="s">
        <v>113</v>
      </c>
      <c r="W2137" s="1" t="s">
        <v>112</v>
      </c>
      <c r="X2137" s="1" t="s">
        <v>138</v>
      </c>
      <c r="Y2137" s="2" t="s">
        <v>112</v>
      </c>
      <c r="Z2137" s="2" t="s">
        <v>111</v>
      </c>
      <c r="AA2137" s="2" t="s">
        <v>112</v>
      </c>
      <c r="AB2137" s="2">
        <v>22</v>
      </c>
      <c r="AC2137" s="1" t="s">
        <v>111</v>
      </c>
      <c r="AF2137" s="1" t="s">
        <v>111</v>
      </c>
      <c r="AJ2137" s="1" t="s">
        <v>115</v>
      </c>
      <c r="AK2137" s="1" t="s">
        <v>391</v>
      </c>
      <c r="AO2137" s="1" t="s">
        <v>117</v>
      </c>
      <c r="AS2137" s="1" t="s">
        <v>118</v>
      </c>
      <c r="AU2137" s="1" t="s">
        <v>197</v>
      </c>
      <c r="AZ2137" s="1" t="s">
        <v>179</v>
      </c>
      <c r="BA2137" s="1" t="s">
        <v>1622</v>
      </c>
      <c r="BG2137" s="1" t="s">
        <v>423</v>
      </c>
      <c r="BJ2137" s="1" t="s">
        <v>112</v>
      </c>
      <c r="BK2137" s="1" t="s">
        <v>112</v>
      </c>
      <c r="BL2137" s="1" t="s">
        <v>226</v>
      </c>
      <c r="BQ2137" s="1" t="s">
        <v>121</v>
      </c>
      <c r="BR2137" s="1" t="s">
        <v>122</v>
      </c>
      <c r="BS2137" s="1" t="s">
        <v>112</v>
      </c>
      <c r="BV2137" s="9">
        <v>44441</v>
      </c>
      <c r="BX2137" s="2" t="s">
        <v>111</v>
      </c>
      <c r="BY2137" s="2" t="s">
        <v>174</v>
      </c>
      <c r="BZ2137" s="2" t="s">
        <v>124</v>
      </c>
      <c r="CA2137" s="2">
        <v>2</v>
      </c>
      <c r="CB2137" s="1" t="s">
        <v>188</v>
      </c>
      <c r="CC2137" s="2" t="s">
        <v>113</v>
      </c>
      <c r="CD2137" s="1" t="b">
        <f t="shared" si="1135"/>
        <v>0</v>
      </c>
      <c r="CE2137" s="1" t="b">
        <f t="shared" si="1136"/>
        <v>0</v>
      </c>
      <c r="CF2137" s="1" t="b">
        <f t="shared" si="1141"/>
        <v>0</v>
      </c>
      <c r="CG2137" s="1" t="b">
        <f t="shared" si="1142"/>
        <v>0</v>
      </c>
      <c r="CH2137" s="1" t="b">
        <f t="shared" si="1143"/>
        <v>0</v>
      </c>
      <c r="CI2137" s="1" t="b">
        <f t="shared" si="1144"/>
        <v>0</v>
      </c>
      <c r="CJ2137" s="1" t="b">
        <f t="shared" si="1145"/>
        <v>0</v>
      </c>
      <c r="CK2137" s="1" t="b">
        <f t="shared" si="1146"/>
        <v>0</v>
      </c>
      <c r="CL2137" s="1" t="b">
        <f t="shared" si="1147"/>
        <v>0</v>
      </c>
      <c r="CM2137" s="1" t="b">
        <f t="shared" si="1148"/>
        <v>1</v>
      </c>
      <c r="CN2137" s="1" t="b">
        <f t="shared" si="1149"/>
        <v>0</v>
      </c>
      <c r="CO2137" s="2" t="b">
        <f t="shared" si="1150"/>
        <v>0</v>
      </c>
      <c r="CP2137" s="2" t="b">
        <f t="shared" si="1151"/>
        <v>0</v>
      </c>
      <c r="CQ2137" s="2" t="b">
        <f t="shared" si="1152"/>
        <v>0</v>
      </c>
      <c r="CR2137" s="6" t="str">
        <f t="shared" si="1153"/>
        <v>Male</v>
      </c>
      <c r="CS2137" s="7">
        <f t="shared" si="1154"/>
        <v>0</v>
      </c>
      <c r="CT2137" s="7">
        <f t="shared" si="1155"/>
        <v>1</v>
      </c>
      <c r="CU2137" s="7">
        <f t="shared" si="1156"/>
        <v>0</v>
      </c>
      <c r="CV2137" s="7">
        <f t="shared" si="1157"/>
        <v>0</v>
      </c>
      <c r="CW2137" s="7">
        <f t="shared" si="1137"/>
        <v>1</v>
      </c>
      <c r="CX2137" s="1" t="b">
        <f t="shared" si="1138"/>
        <v>0</v>
      </c>
      <c r="CY2137" s="1" t="b">
        <f t="shared" si="1139"/>
        <v>0</v>
      </c>
      <c r="DG2137" s="1" t="b">
        <f t="shared" si="1140"/>
        <v>0</v>
      </c>
    </row>
    <row r="2138" spans="2:111" ht="116" x14ac:dyDescent="0.35">
      <c r="B2138" s="1" t="s">
        <v>13809</v>
      </c>
      <c r="C2138" s="9">
        <v>44441</v>
      </c>
      <c r="D2138" s="10" t="s">
        <v>13809</v>
      </c>
      <c r="E2138" s="1">
        <v>39</v>
      </c>
      <c r="F2138" s="1" t="s">
        <v>127</v>
      </c>
      <c r="G2138" s="1" t="s">
        <v>13809</v>
      </c>
      <c r="H2138" s="1" t="s">
        <v>13809</v>
      </c>
      <c r="I2138" s="9">
        <v>44420</v>
      </c>
      <c r="J2138" s="2" t="s">
        <v>109</v>
      </c>
      <c r="K2138" s="2" t="s">
        <v>13809</v>
      </c>
      <c r="N2138" s="2" t="s">
        <v>13809</v>
      </c>
      <c r="O2138" s="2" t="s">
        <v>110</v>
      </c>
      <c r="P2138" s="2" t="s">
        <v>111</v>
      </c>
      <c r="S2138" s="2" t="s">
        <v>111</v>
      </c>
      <c r="T2138" s="2" t="s">
        <v>112</v>
      </c>
      <c r="U2138" s="2" t="b">
        <v>1</v>
      </c>
      <c r="V2138" s="2" t="s">
        <v>126</v>
      </c>
      <c r="W2138" s="1" t="s">
        <v>111</v>
      </c>
      <c r="Y2138" s="2" t="s">
        <v>112</v>
      </c>
      <c r="Z2138" s="2" t="s">
        <v>112</v>
      </c>
      <c r="AB2138" s="2">
        <v>1</v>
      </c>
      <c r="AC2138" s="1" t="s">
        <v>111</v>
      </c>
      <c r="AF2138" s="1" t="s">
        <v>111</v>
      </c>
      <c r="AK2138" s="1" t="s">
        <v>150</v>
      </c>
      <c r="AO2138" s="1" t="s">
        <v>117</v>
      </c>
      <c r="AU2138" s="1" t="s">
        <v>132</v>
      </c>
      <c r="AZ2138" s="1" t="s">
        <v>155</v>
      </c>
      <c r="BA2138" s="1">
        <v>0</v>
      </c>
      <c r="BJ2138" s="1" t="s">
        <v>111</v>
      </c>
      <c r="BN2138" s="1" t="s">
        <v>112</v>
      </c>
      <c r="BO2138" s="1" t="s">
        <v>148</v>
      </c>
      <c r="BP2138" s="1" t="s">
        <v>2118</v>
      </c>
      <c r="BU2138" s="34" t="s">
        <v>7650</v>
      </c>
      <c r="BV2138" s="9">
        <v>44441</v>
      </c>
      <c r="BW2138" s="34" t="s">
        <v>14665</v>
      </c>
      <c r="BY2138" s="2" t="s">
        <v>153</v>
      </c>
      <c r="BZ2138" s="2" t="s">
        <v>124</v>
      </c>
      <c r="CA2138" s="2">
        <v>1</v>
      </c>
      <c r="CB2138" s="1" t="s">
        <v>5381</v>
      </c>
      <c r="CD2138" s="1" t="b">
        <f t="shared" si="1135"/>
        <v>0</v>
      </c>
      <c r="CE2138" s="1" t="b">
        <f t="shared" si="1136"/>
        <v>0</v>
      </c>
      <c r="CF2138" s="1" t="b">
        <f t="shared" si="1141"/>
        <v>0</v>
      </c>
      <c r="CG2138" s="1" t="b">
        <f t="shared" si="1142"/>
        <v>0</v>
      </c>
      <c r="CH2138" s="1" t="b">
        <f t="shared" si="1143"/>
        <v>0</v>
      </c>
      <c r="CI2138" s="1" t="b">
        <f t="shared" si="1144"/>
        <v>0</v>
      </c>
      <c r="CJ2138" s="1" t="b">
        <f t="shared" si="1145"/>
        <v>0</v>
      </c>
      <c r="CK2138" s="1" t="b">
        <f t="shared" si="1146"/>
        <v>1</v>
      </c>
      <c r="CL2138" s="1" t="b">
        <f t="shared" si="1147"/>
        <v>0</v>
      </c>
      <c r="CM2138" s="1" t="b">
        <f t="shared" si="1148"/>
        <v>0</v>
      </c>
      <c r="CN2138" s="1" t="b">
        <f t="shared" si="1149"/>
        <v>0</v>
      </c>
      <c r="CO2138" s="2" t="b">
        <f t="shared" si="1150"/>
        <v>1</v>
      </c>
      <c r="CP2138" s="2" t="b">
        <f t="shared" si="1151"/>
        <v>1</v>
      </c>
      <c r="CQ2138" s="2" t="b">
        <f t="shared" si="1152"/>
        <v>0</v>
      </c>
      <c r="CR2138" s="6" t="str">
        <f t="shared" si="1153"/>
        <v>Male</v>
      </c>
      <c r="CS2138" s="7">
        <f t="shared" si="1154"/>
        <v>1</v>
      </c>
      <c r="CT2138" s="7">
        <f t="shared" si="1155"/>
        <v>0</v>
      </c>
      <c r="CU2138" s="7">
        <f t="shared" si="1156"/>
        <v>0</v>
      </c>
      <c r="CV2138" s="7">
        <f t="shared" si="1157"/>
        <v>0</v>
      </c>
      <c r="CW2138" s="7">
        <f t="shared" si="1137"/>
        <v>0</v>
      </c>
      <c r="CX2138" s="1" t="b">
        <f t="shared" si="1138"/>
        <v>0</v>
      </c>
      <c r="CY2138" s="1" t="b">
        <f t="shared" si="1139"/>
        <v>1</v>
      </c>
      <c r="DG2138" s="1" t="b">
        <f t="shared" si="1140"/>
        <v>0</v>
      </c>
    </row>
    <row r="2139" spans="2:111" ht="43.5" x14ac:dyDescent="0.35">
      <c r="B2139" s="1" t="s">
        <v>13809</v>
      </c>
      <c r="C2139" s="9">
        <v>44441</v>
      </c>
      <c r="D2139" s="10" t="s">
        <v>13809</v>
      </c>
      <c r="E2139" s="1">
        <v>16</v>
      </c>
      <c r="F2139" s="1" t="s">
        <v>127</v>
      </c>
      <c r="G2139" s="1" t="s">
        <v>13809</v>
      </c>
      <c r="H2139" s="1" t="s">
        <v>13809</v>
      </c>
      <c r="I2139" s="9">
        <v>44414</v>
      </c>
      <c r="J2139" s="2" t="s">
        <v>109</v>
      </c>
      <c r="K2139" s="2" t="s">
        <v>13809</v>
      </c>
      <c r="L2139" s="9">
        <v>44435</v>
      </c>
      <c r="M2139" s="2" t="s">
        <v>109</v>
      </c>
      <c r="N2139" s="2" t="s">
        <v>13809</v>
      </c>
      <c r="O2139" s="2" t="s">
        <v>110</v>
      </c>
      <c r="P2139" s="2" t="s">
        <v>111</v>
      </c>
      <c r="S2139" s="2" t="s">
        <v>111</v>
      </c>
      <c r="T2139" s="2" t="s">
        <v>112</v>
      </c>
      <c r="U2139" s="2" t="b">
        <v>1</v>
      </c>
      <c r="V2139" s="2" t="s">
        <v>113</v>
      </c>
      <c r="W2139" s="1" t="s">
        <v>112</v>
      </c>
      <c r="X2139" s="1" t="s">
        <v>110</v>
      </c>
      <c r="Y2139" s="2" t="s">
        <v>112</v>
      </c>
      <c r="Z2139" s="2" t="s">
        <v>111</v>
      </c>
      <c r="AA2139" s="2" t="s">
        <v>112</v>
      </c>
      <c r="AB2139" s="2">
        <v>3</v>
      </c>
      <c r="AC2139" s="1" t="s">
        <v>111</v>
      </c>
      <c r="AF2139" s="1" t="s">
        <v>111</v>
      </c>
      <c r="AJ2139" s="1" t="s">
        <v>115</v>
      </c>
      <c r="AK2139" s="1" t="s">
        <v>129</v>
      </c>
      <c r="AO2139" s="1" t="s">
        <v>117</v>
      </c>
      <c r="AS2139" s="1" t="s">
        <v>140</v>
      </c>
      <c r="AU2139" s="1" t="s">
        <v>238</v>
      </c>
      <c r="AX2139" s="12">
        <v>0.54</v>
      </c>
      <c r="AZ2139" s="1" t="s">
        <v>155</v>
      </c>
      <c r="BA2139" s="1" t="s">
        <v>7651</v>
      </c>
      <c r="BJ2139" s="1" t="s">
        <v>112</v>
      </c>
      <c r="BK2139" s="1" t="s">
        <v>112</v>
      </c>
      <c r="BL2139" s="1" t="s">
        <v>142</v>
      </c>
      <c r="BQ2139" s="1" t="s">
        <v>121</v>
      </c>
      <c r="BR2139" s="1" t="s">
        <v>122</v>
      </c>
      <c r="BS2139" s="1" t="s">
        <v>112</v>
      </c>
      <c r="BU2139" s="34" t="s">
        <v>7652</v>
      </c>
      <c r="BV2139" s="9">
        <v>44441</v>
      </c>
      <c r="BW2139" s="34" t="s">
        <v>7653</v>
      </c>
      <c r="BY2139" s="2" t="s">
        <v>123</v>
      </c>
      <c r="BZ2139" s="2" t="s">
        <v>124</v>
      </c>
      <c r="CA2139" s="2">
        <v>2</v>
      </c>
      <c r="CB2139" s="1" t="s">
        <v>207</v>
      </c>
      <c r="CC2139" s="2" t="s">
        <v>126</v>
      </c>
      <c r="CD2139" s="1" t="b">
        <f t="shared" si="1135"/>
        <v>1</v>
      </c>
      <c r="CE2139" s="1" t="b">
        <f t="shared" si="1136"/>
        <v>1</v>
      </c>
      <c r="CF2139" s="1" t="b">
        <f t="shared" si="1141"/>
        <v>0</v>
      </c>
      <c r="CG2139" s="1" t="b">
        <f t="shared" si="1142"/>
        <v>0</v>
      </c>
      <c r="CH2139" s="1" t="b">
        <f t="shared" si="1143"/>
        <v>1</v>
      </c>
      <c r="CI2139" s="1" t="b">
        <f t="shared" si="1144"/>
        <v>0</v>
      </c>
      <c r="CJ2139" s="1" t="b">
        <f t="shared" si="1145"/>
        <v>0</v>
      </c>
      <c r="CK2139" s="1" t="b">
        <f t="shared" si="1146"/>
        <v>0</v>
      </c>
      <c r="CL2139" s="1" t="b">
        <f t="shared" si="1147"/>
        <v>0</v>
      </c>
      <c r="CM2139" s="1" t="b">
        <f t="shared" si="1148"/>
        <v>0</v>
      </c>
      <c r="CN2139" s="1" t="b">
        <f t="shared" si="1149"/>
        <v>0</v>
      </c>
      <c r="CO2139" s="2" t="b">
        <f t="shared" si="1150"/>
        <v>1</v>
      </c>
      <c r="CP2139" s="2" t="b">
        <f t="shared" si="1151"/>
        <v>1</v>
      </c>
      <c r="CQ2139" s="2" t="b">
        <f t="shared" si="1152"/>
        <v>0</v>
      </c>
      <c r="CR2139" s="6" t="str">
        <f t="shared" si="1153"/>
        <v>Male</v>
      </c>
      <c r="CS2139" s="7">
        <f t="shared" si="1154"/>
        <v>1</v>
      </c>
      <c r="CT2139" s="7">
        <f t="shared" si="1155"/>
        <v>0</v>
      </c>
      <c r="CU2139" s="7">
        <f t="shared" si="1156"/>
        <v>0</v>
      </c>
      <c r="CV2139" s="7">
        <f t="shared" si="1157"/>
        <v>1</v>
      </c>
      <c r="CW2139" s="7">
        <f t="shared" si="1137"/>
        <v>0</v>
      </c>
      <c r="CX2139" s="1" t="b">
        <f t="shared" si="1138"/>
        <v>1</v>
      </c>
      <c r="CY2139" s="1" t="b">
        <f t="shared" si="1139"/>
        <v>0</v>
      </c>
      <c r="DG2139" s="1" t="b">
        <f t="shared" si="1140"/>
        <v>1</v>
      </c>
    </row>
    <row r="2140" spans="2:111" ht="130.5" x14ac:dyDescent="0.35">
      <c r="B2140" s="1" t="s">
        <v>13809</v>
      </c>
      <c r="C2140" s="9">
        <v>44441</v>
      </c>
      <c r="D2140" s="10" t="s">
        <v>13809</v>
      </c>
      <c r="E2140" s="1">
        <v>15</v>
      </c>
      <c r="F2140" s="1" t="s">
        <v>127</v>
      </c>
      <c r="G2140" s="1" t="s">
        <v>13809</v>
      </c>
      <c r="H2140" s="1" t="s">
        <v>13809</v>
      </c>
      <c r="I2140" s="2" t="s">
        <v>183</v>
      </c>
      <c r="J2140" s="2" t="s">
        <v>109</v>
      </c>
      <c r="K2140" s="2" t="s">
        <v>13809</v>
      </c>
      <c r="L2140" s="9">
        <v>44429</v>
      </c>
      <c r="M2140" s="2" t="s">
        <v>109</v>
      </c>
      <c r="N2140" s="2" t="s">
        <v>13809</v>
      </c>
      <c r="O2140" s="2" t="s">
        <v>110</v>
      </c>
      <c r="P2140" s="2" t="s">
        <v>111</v>
      </c>
      <c r="S2140" s="2" t="s">
        <v>111</v>
      </c>
      <c r="T2140" s="2" t="s">
        <v>112</v>
      </c>
      <c r="U2140" s="2" t="b">
        <v>1</v>
      </c>
      <c r="V2140" s="2" t="s">
        <v>126</v>
      </c>
      <c r="W2140" s="1" t="s">
        <v>112</v>
      </c>
      <c r="X2140" s="1" t="s">
        <v>114</v>
      </c>
      <c r="Y2140" s="2" t="s">
        <v>112</v>
      </c>
      <c r="Z2140" s="2" t="s">
        <v>111</v>
      </c>
      <c r="AA2140" s="2" t="s">
        <v>112</v>
      </c>
      <c r="AB2140" s="2" t="s">
        <v>3054</v>
      </c>
      <c r="AC2140" s="1" t="s">
        <v>111</v>
      </c>
      <c r="AF2140" s="1" t="s">
        <v>111</v>
      </c>
      <c r="AJ2140" s="1" t="s">
        <v>115</v>
      </c>
      <c r="AK2140" s="1" t="s">
        <v>150</v>
      </c>
      <c r="AO2140" s="1" t="s">
        <v>117</v>
      </c>
      <c r="AU2140" s="1" t="s">
        <v>132</v>
      </c>
      <c r="BJ2140" s="1" t="s">
        <v>111</v>
      </c>
      <c r="BN2140" s="1" t="s">
        <v>111</v>
      </c>
      <c r="BU2140" s="34" t="s">
        <v>7654</v>
      </c>
      <c r="BV2140" s="9">
        <v>44539</v>
      </c>
      <c r="BW2140" s="34" t="s">
        <v>7655</v>
      </c>
      <c r="BY2140" s="2" t="s">
        <v>153</v>
      </c>
      <c r="BZ2140" s="2" t="s">
        <v>124</v>
      </c>
      <c r="CB2140" s="1" t="s">
        <v>540</v>
      </c>
      <c r="CD2140" s="1" t="b">
        <f t="shared" si="1135"/>
        <v>1</v>
      </c>
      <c r="CE2140" s="1" t="b">
        <f t="shared" si="1136"/>
        <v>1</v>
      </c>
      <c r="CF2140" s="1" t="b">
        <f t="shared" si="1141"/>
        <v>0</v>
      </c>
      <c r="CG2140" s="1" t="b">
        <f t="shared" si="1142"/>
        <v>1</v>
      </c>
      <c r="CH2140" s="1" t="b">
        <f t="shared" si="1143"/>
        <v>0</v>
      </c>
      <c r="CI2140" s="1" t="b">
        <f t="shared" si="1144"/>
        <v>0</v>
      </c>
      <c r="CJ2140" s="1" t="b">
        <f t="shared" si="1145"/>
        <v>0</v>
      </c>
      <c r="CK2140" s="1" t="b">
        <f t="shared" si="1146"/>
        <v>0</v>
      </c>
      <c r="CL2140" s="1" t="b">
        <f t="shared" si="1147"/>
        <v>0</v>
      </c>
      <c r="CM2140" s="1" t="b">
        <f t="shared" si="1148"/>
        <v>0</v>
      </c>
      <c r="CN2140" s="1" t="b">
        <f t="shared" si="1149"/>
        <v>0</v>
      </c>
      <c r="CO2140" s="2" t="b">
        <f t="shared" si="1150"/>
        <v>0</v>
      </c>
      <c r="CP2140" s="2" t="b">
        <f t="shared" si="1151"/>
        <v>0</v>
      </c>
      <c r="CQ2140" s="2" t="b">
        <f t="shared" si="1152"/>
        <v>0</v>
      </c>
      <c r="CR2140" s="6" t="str">
        <f t="shared" si="1153"/>
        <v>Male</v>
      </c>
      <c r="CS2140" s="7">
        <f t="shared" si="1154"/>
        <v>1</v>
      </c>
      <c r="CT2140" s="7">
        <f t="shared" si="1155"/>
        <v>0</v>
      </c>
      <c r="CU2140" s="7">
        <f t="shared" si="1156"/>
        <v>0</v>
      </c>
      <c r="CV2140" s="7">
        <f t="shared" si="1157"/>
        <v>1</v>
      </c>
      <c r="CW2140" s="7">
        <f t="shared" si="1137"/>
        <v>0</v>
      </c>
      <c r="CX2140" s="1" t="b">
        <f t="shared" si="1138"/>
        <v>1</v>
      </c>
      <c r="CY2140" s="1" t="b">
        <f t="shared" si="1139"/>
        <v>0</v>
      </c>
      <c r="DG2140" s="1" t="b">
        <f t="shared" si="1140"/>
        <v>1</v>
      </c>
    </row>
    <row r="2141" spans="2:111" ht="246.5" x14ac:dyDescent="0.35">
      <c r="B2141" s="1" t="s">
        <v>13809</v>
      </c>
      <c r="C2141" s="9">
        <v>44441</v>
      </c>
      <c r="D2141" s="10" t="s">
        <v>13809</v>
      </c>
      <c r="E2141" s="1">
        <v>16</v>
      </c>
      <c r="F2141" s="1" t="s">
        <v>127</v>
      </c>
      <c r="G2141" s="1" t="s">
        <v>13809</v>
      </c>
      <c r="H2141" s="1" t="s">
        <v>13809</v>
      </c>
      <c r="I2141" s="9">
        <v>44417</v>
      </c>
      <c r="J2141" s="2" t="s">
        <v>109</v>
      </c>
      <c r="K2141" s="2" t="s">
        <v>13809</v>
      </c>
      <c r="L2141" s="9">
        <v>44438</v>
      </c>
      <c r="M2141" s="2" t="s">
        <v>109</v>
      </c>
      <c r="N2141" s="2" t="s">
        <v>13809</v>
      </c>
      <c r="O2141" s="2" t="s">
        <v>110</v>
      </c>
      <c r="P2141" s="2" t="s">
        <v>111</v>
      </c>
      <c r="S2141" s="2" t="s">
        <v>112</v>
      </c>
      <c r="T2141" s="2" t="s">
        <v>111</v>
      </c>
      <c r="U2141" s="2" t="b">
        <v>1</v>
      </c>
      <c r="V2141" s="2" t="s">
        <v>113</v>
      </c>
      <c r="W2141" s="1" t="s">
        <v>112</v>
      </c>
      <c r="X2141" s="1" t="s">
        <v>110</v>
      </c>
      <c r="Y2141" s="2" t="s">
        <v>112</v>
      </c>
      <c r="Z2141" s="2" t="s">
        <v>111</v>
      </c>
      <c r="AA2141" s="2" t="s">
        <v>112</v>
      </c>
      <c r="AB2141" s="2">
        <v>3</v>
      </c>
      <c r="AC2141" s="1" t="s">
        <v>111</v>
      </c>
      <c r="AF2141" s="1" t="s">
        <v>111</v>
      </c>
      <c r="AJ2141" s="1" t="s">
        <v>115</v>
      </c>
      <c r="AK2141" s="1" t="s">
        <v>150</v>
      </c>
      <c r="AO2141" s="1" t="s">
        <v>117</v>
      </c>
      <c r="AS2141" s="1" t="s">
        <v>118</v>
      </c>
      <c r="AU2141" s="1" t="s">
        <v>132</v>
      </c>
      <c r="AZ2141" s="1" t="s">
        <v>248</v>
      </c>
      <c r="BA2141" s="1" t="s">
        <v>7656</v>
      </c>
      <c r="BD2141" s="1">
        <v>10.9</v>
      </c>
      <c r="BG2141" s="1">
        <v>24.1</v>
      </c>
      <c r="BH2141" s="1" t="s">
        <v>733</v>
      </c>
      <c r="BJ2141" s="1" t="s">
        <v>112</v>
      </c>
      <c r="BK2141" s="1" t="s">
        <v>112</v>
      </c>
      <c r="BL2141" s="1" t="s">
        <v>142</v>
      </c>
      <c r="BQ2141" s="1" t="s">
        <v>121</v>
      </c>
      <c r="BR2141" s="1" t="s">
        <v>122</v>
      </c>
      <c r="BS2141" s="1" t="s">
        <v>111</v>
      </c>
      <c r="BT2141" s="34" t="s">
        <v>7657</v>
      </c>
      <c r="BU2141" s="34" t="s">
        <v>7658</v>
      </c>
      <c r="BV2141" s="9">
        <v>44489</v>
      </c>
      <c r="BW2141" s="34" t="s">
        <v>14666</v>
      </c>
      <c r="BX2141" s="2" t="s">
        <v>111</v>
      </c>
      <c r="BY2141" s="2" t="s">
        <v>123</v>
      </c>
      <c r="BZ2141" s="2" t="s">
        <v>124</v>
      </c>
      <c r="CA2141" s="2">
        <v>2</v>
      </c>
      <c r="CB2141" s="1" t="s">
        <v>149</v>
      </c>
      <c r="CC2141" s="2" t="s">
        <v>126</v>
      </c>
      <c r="CD2141" s="1" t="b">
        <f t="shared" si="1135"/>
        <v>1</v>
      </c>
      <c r="CE2141" s="1" t="b">
        <f t="shared" si="1136"/>
        <v>1</v>
      </c>
      <c r="CF2141" s="1" t="b">
        <f t="shared" si="1141"/>
        <v>0</v>
      </c>
      <c r="CG2141" s="1" t="b">
        <f t="shared" si="1142"/>
        <v>0</v>
      </c>
      <c r="CH2141" s="1" t="b">
        <f t="shared" si="1143"/>
        <v>1</v>
      </c>
      <c r="CI2141" s="1" t="b">
        <f t="shared" si="1144"/>
        <v>0</v>
      </c>
      <c r="CJ2141" s="1" t="b">
        <f t="shared" si="1145"/>
        <v>0</v>
      </c>
      <c r="CK2141" s="1" t="b">
        <f t="shared" si="1146"/>
        <v>0</v>
      </c>
      <c r="CL2141" s="1" t="b">
        <f t="shared" si="1147"/>
        <v>0</v>
      </c>
      <c r="CM2141" s="1" t="b">
        <f t="shared" si="1148"/>
        <v>0</v>
      </c>
      <c r="CN2141" s="1" t="b">
        <f t="shared" si="1149"/>
        <v>0</v>
      </c>
      <c r="CO2141" s="2" t="b">
        <f t="shared" si="1150"/>
        <v>1</v>
      </c>
      <c r="CP2141" s="2" t="b">
        <f t="shared" si="1151"/>
        <v>1</v>
      </c>
      <c r="CQ2141" s="2" t="b">
        <f t="shared" si="1152"/>
        <v>0</v>
      </c>
      <c r="CR2141" s="6" t="str">
        <f t="shared" si="1153"/>
        <v>Male</v>
      </c>
      <c r="CS2141" s="7">
        <f t="shared" si="1154"/>
        <v>1</v>
      </c>
      <c r="CT2141" s="7">
        <f t="shared" si="1155"/>
        <v>0</v>
      </c>
      <c r="CU2141" s="7">
        <f t="shared" si="1156"/>
        <v>0</v>
      </c>
      <c r="CV2141" s="7">
        <f t="shared" si="1157"/>
        <v>1</v>
      </c>
      <c r="CW2141" s="7">
        <f t="shared" si="1137"/>
        <v>0</v>
      </c>
      <c r="CX2141" s="1" t="b">
        <f t="shared" si="1138"/>
        <v>1</v>
      </c>
      <c r="CY2141" s="1" t="b">
        <f t="shared" si="1139"/>
        <v>0</v>
      </c>
      <c r="DG2141" s="1" t="b">
        <f t="shared" si="1140"/>
        <v>1</v>
      </c>
    </row>
    <row r="2142" spans="2:111" ht="145" x14ac:dyDescent="0.35">
      <c r="B2142" s="1" t="s">
        <v>13809</v>
      </c>
      <c r="C2142" s="9">
        <v>44441</v>
      </c>
      <c r="D2142" s="10" t="s">
        <v>13809</v>
      </c>
      <c r="E2142" s="1">
        <v>13</v>
      </c>
      <c r="F2142" s="1" t="s">
        <v>127</v>
      </c>
      <c r="G2142" s="1" t="s">
        <v>13809</v>
      </c>
      <c r="H2142" s="1" t="s">
        <v>13809</v>
      </c>
      <c r="I2142" s="9">
        <v>44362</v>
      </c>
      <c r="J2142" s="2" t="s">
        <v>109</v>
      </c>
      <c r="K2142" s="2" t="s">
        <v>13809</v>
      </c>
      <c r="N2142" s="2" t="s">
        <v>13809</v>
      </c>
      <c r="O2142" s="2" t="s">
        <v>7659</v>
      </c>
      <c r="P2142" s="2" t="s">
        <v>111</v>
      </c>
      <c r="S2142" s="2" t="s">
        <v>112</v>
      </c>
      <c r="T2142" s="2" t="s">
        <v>111</v>
      </c>
      <c r="U2142" s="2" t="b">
        <v>1</v>
      </c>
      <c r="V2142" s="2" t="s">
        <v>113</v>
      </c>
      <c r="W2142" s="1" t="s">
        <v>112</v>
      </c>
      <c r="X2142" s="1" t="s">
        <v>138</v>
      </c>
      <c r="Y2142" s="2" t="s">
        <v>111</v>
      </c>
      <c r="AF2142" s="1" t="s">
        <v>111</v>
      </c>
      <c r="AJ2142" s="1" t="s">
        <v>115</v>
      </c>
      <c r="AK2142" s="1" t="s">
        <v>287</v>
      </c>
      <c r="AO2142" s="1" t="s">
        <v>117</v>
      </c>
      <c r="AS2142" s="1" t="s">
        <v>140</v>
      </c>
      <c r="AU2142" s="1" t="s">
        <v>197</v>
      </c>
      <c r="AZ2142" s="1" t="s">
        <v>133</v>
      </c>
      <c r="BA2142" s="1" t="s">
        <v>7660</v>
      </c>
      <c r="BE2142" s="1" t="s">
        <v>2171</v>
      </c>
      <c r="BG2142" s="1" t="s">
        <v>7661</v>
      </c>
      <c r="BH2142" s="1" t="s">
        <v>7662</v>
      </c>
      <c r="BJ2142" s="1" t="s">
        <v>112</v>
      </c>
      <c r="BK2142" s="1" t="s">
        <v>112</v>
      </c>
      <c r="BL2142" s="1" t="s">
        <v>142</v>
      </c>
      <c r="BQ2142" s="1" t="s">
        <v>121</v>
      </c>
      <c r="BR2142" s="1" t="s">
        <v>122</v>
      </c>
      <c r="BS2142" s="1" t="s">
        <v>112</v>
      </c>
      <c r="BU2142" s="34" t="s">
        <v>7663</v>
      </c>
      <c r="BV2142" s="9">
        <v>44553</v>
      </c>
      <c r="BW2142" s="34" t="s">
        <v>7664</v>
      </c>
      <c r="BY2142" s="2" t="s">
        <v>174</v>
      </c>
      <c r="BZ2142" s="2" t="s">
        <v>124</v>
      </c>
      <c r="CA2142" s="2" t="s">
        <v>257</v>
      </c>
      <c r="CB2142" s="1" t="s">
        <v>199</v>
      </c>
      <c r="CC2142" s="2" t="s">
        <v>113</v>
      </c>
      <c r="CD2142" s="1" t="b">
        <f t="shared" si="1135"/>
        <v>1</v>
      </c>
      <c r="CE2142" s="1" t="b">
        <f t="shared" si="1136"/>
        <v>1</v>
      </c>
      <c r="CF2142" s="1" t="b">
        <f t="shared" si="1141"/>
        <v>0</v>
      </c>
      <c r="CG2142" s="1" t="b">
        <f t="shared" si="1142"/>
        <v>1</v>
      </c>
      <c r="CH2142" s="1" t="b">
        <f t="shared" si="1143"/>
        <v>0</v>
      </c>
      <c r="CI2142" s="1" t="b">
        <f t="shared" si="1144"/>
        <v>0</v>
      </c>
      <c r="CJ2142" s="1" t="b">
        <f t="shared" si="1145"/>
        <v>0</v>
      </c>
      <c r="CK2142" s="1" t="b">
        <f t="shared" si="1146"/>
        <v>0</v>
      </c>
      <c r="CL2142" s="1" t="b">
        <f t="shared" si="1147"/>
        <v>0</v>
      </c>
      <c r="CM2142" s="1" t="b">
        <f t="shared" si="1148"/>
        <v>0</v>
      </c>
      <c r="CN2142" s="1" t="b">
        <f t="shared" si="1149"/>
        <v>0</v>
      </c>
      <c r="CO2142" s="2" t="b">
        <f t="shared" si="1150"/>
        <v>0</v>
      </c>
      <c r="CP2142" s="2" t="b">
        <f t="shared" si="1151"/>
        <v>0</v>
      </c>
      <c r="CQ2142" s="2" t="b">
        <f t="shared" si="1152"/>
        <v>0</v>
      </c>
      <c r="CR2142" s="6" t="str">
        <f t="shared" si="1153"/>
        <v>Male</v>
      </c>
      <c r="CS2142" s="7">
        <f t="shared" si="1154"/>
        <v>1</v>
      </c>
      <c r="CT2142" s="7">
        <f t="shared" si="1155"/>
        <v>0</v>
      </c>
      <c r="CU2142" s="7">
        <f t="shared" si="1156"/>
        <v>0</v>
      </c>
      <c r="CV2142" s="7">
        <f t="shared" si="1157"/>
        <v>0</v>
      </c>
      <c r="CW2142" s="7">
        <f t="shared" si="1137"/>
        <v>0</v>
      </c>
      <c r="CX2142" s="1" t="b">
        <f t="shared" si="1138"/>
        <v>1</v>
      </c>
      <c r="CY2142" s="1" t="b">
        <f t="shared" si="1139"/>
        <v>0</v>
      </c>
      <c r="DG2142" s="1" t="b">
        <f t="shared" si="1140"/>
        <v>1</v>
      </c>
    </row>
    <row r="2143" spans="2:111" ht="72.5" x14ac:dyDescent="0.35">
      <c r="B2143" s="1" t="s">
        <v>13809</v>
      </c>
      <c r="C2143" s="9">
        <v>44441</v>
      </c>
      <c r="D2143" s="10" t="s">
        <v>13809</v>
      </c>
      <c r="E2143" s="1">
        <v>54</v>
      </c>
      <c r="F2143" s="1" t="s">
        <v>108</v>
      </c>
      <c r="G2143" s="1" t="s">
        <v>13809</v>
      </c>
      <c r="H2143" s="1" t="s">
        <v>13809</v>
      </c>
      <c r="I2143" s="9">
        <v>44270</v>
      </c>
      <c r="J2143" s="2" t="s">
        <v>109</v>
      </c>
      <c r="K2143" s="2" t="s">
        <v>13809</v>
      </c>
      <c r="N2143" s="2" t="s">
        <v>13809</v>
      </c>
      <c r="O2143" s="2" t="s">
        <v>110</v>
      </c>
      <c r="P2143" s="2" t="s">
        <v>111</v>
      </c>
      <c r="S2143" s="2" t="s">
        <v>111</v>
      </c>
      <c r="T2143" s="2" t="s">
        <v>112</v>
      </c>
      <c r="U2143" s="2" t="b">
        <v>1</v>
      </c>
      <c r="V2143" s="2" t="s">
        <v>113</v>
      </c>
      <c r="W2143" s="1" t="s">
        <v>112</v>
      </c>
      <c r="X2143" s="1" t="s">
        <v>138</v>
      </c>
      <c r="Y2143" s="2" t="s">
        <v>112</v>
      </c>
      <c r="Z2143" s="2" t="s">
        <v>112</v>
      </c>
      <c r="AB2143" s="2">
        <v>6</v>
      </c>
      <c r="AC2143" s="1" t="s">
        <v>111</v>
      </c>
      <c r="AF2143" s="1" t="s">
        <v>111</v>
      </c>
      <c r="AJ2143" s="1" t="s">
        <v>115</v>
      </c>
      <c r="AK2143" s="1" t="s">
        <v>185</v>
      </c>
      <c r="AO2143" s="1" t="s">
        <v>117</v>
      </c>
      <c r="AS2143" s="21" t="s">
        <v>7665</v>
      </c>
      <c r="AU2143" s="21" t="s">
        <v>7666</v>
      </c>
      <c r="BJ2143" s="1" t="s">
        <v>112</v>
      </c>
      <c r="BQ2143" s="1" t="s">
        <v>121</v>
      </c>
      <c r="BR2143" s="1" t="s">
        <v>122</v>
      </c>
      <c r="BS2143" s="1" t="s">
        <v>112</v>
      </c>
      <c r="BU2143" s="34" t="s">
        <v>7667</v>
      </c>
      <c r="BV2143" s="9">
        <v>44441</v>
      </c>
      <c r="BW2143" s="34" t="s">
        <v>14667</v>
      </c>
      <c r="BZ2143" s="3" t="s">
        <v>7668</v>
      </c>
      <c r="CA2143" s="2">
        <v>1</v>
      </c>
      <c r="CB2143" s="1" t="s">
        <v>295</v>
      </c>
      <c r="CC2143" s="2" t="s">
        <v>113</v>
      </c>
      <c r="CD2143" s="1" t="b">
        <f t="shared" si="1135"/>
        <v>0</v>
      </c>
      <c r="CE2143" s="1" t="b">
        <f t="shared" si="1136"/>
        <v>0</v>
      </c>
      <c r="CF2143" s="1" t="b">
        <f t="shared" si="1141"/>
        <v>0</v>
      </c>
      <c r="CG2143" s="1" t="b">
        <f t="shared" si="1142"/>
        <v>0</v>
      </c>
      <c r="CH2143" s="1" t="b">
        <f t="shared" si="1143"/>
        <v>0</v>
      </c>
      <c r="CI2143" s="1" t="b">
        <f t="shared" si="1144"/>
        <v>0</v>
      </c>
      <c r="CJ2143" s="1" t="b">
        <f t="shared" si="1145"/>
        <v>0</v>
      </c>
      <c r="CK2143" s="1" t="b">
        <f t="shared" si="1146"/>
        <v>0</v>
      </c>
      <c r="CL2143" s="1" t="b">
        <f t="shared" si="1147"/>
        <v>0</v>
      </c>
      <c r="CM2143" s="1" t="b">
        <f t="shared" si="1148"/>
        <v>1</v>
      </c>
      <c r="CN2143" s="1" t="b">
        <f t="shared" si="1149"/>
        <v>0</v>
      </c>
      <c r="CO2143" s="2" t="b">
        <f t="shared" si="1150"/>
        <v>1</v>
      </c>
      <c r="CP2143" s="2" t="b">
        <f t="shared" si="1151"/>
        <v>1</v>
      </c>
      <c r="CQ2143" s="2" t="b">
        <f t="shared" si="1152"/>
        <v>0</v>
      </c>
      <c r="CR2143" s="6" t="str">
        <f t="shared" si="1153"/>
        <v>Female</v>
      </c>
      <c r="CS2143" s="7">
        <f t="shared" si="1154"/>
        <v>1</v>
      </c>
      <c r="CT2143" s="7">
        <f t="shared" si="1155"/>
        <v>0</v>
      </c>
      <c r="CU2143" s="7">
        <f t="shared" si="1156"/>
        <v>0</v>
      </c>
      <c r="CV2143" s="7">
        <f t="shared" si="1157"/>
        <v>0</v>
      </c>
      <c r="CW2143" s="7">
        <f t="shared" si="1137"/>
        <v>0</v>
      </c>
      <c r="CX2143" s="1" t="b">
        <f t="shared" si="1138"/>
        <v>0</v>
      </c>
      <c r="CY2143" s="1" t="b">
        <f t="shared" si="1139"/>
        <v>0</v>
      </c>
      <c r="DG2143" s="1" t="b">
        <f t="shared" si="1140"/>
        <v>0</v>
      </c>
    </row>
    <row r="2144" spans="2:111" ht="174" x14ac:dyDescent="0.35">
      <c r="B2144" s="1" t="s">
        <v>13809</v>
      </c>
      <c r="C2144" s="9">
        <v>44441</v>
      </c>
      <c r="D2144" s="10" t="s">
        <v>13809</v>
      </c>
      <c r="E2144" s="1">
        <v>20</v>
      </c>
      <c r="F2144" s="1" t="s">
        <v>127</v>
      </c>
      <c r="G2144" s="1" t="s">
        <v>13809</v>
      </c>
      <c r="H2144" s="1" t="s">
        <v>13809</v>
      </c>
      <c r="I2144" s="2" t="s">
        <v>183</v>
      </c>
      <c r="J2144" s="2" t="s">
        <v>163</v>
      </c>
      <c r="K2144" s="2" t="s">
        <v>13809</v>
      </c>
      <c r="L2144" s="9">
        <v>44329</v>
      </c>
      <c r="M2144" s="2" t="s">
        <v>109</v>
      </c>
      <c r="N2144" s="2" t="s">
        <v>13809</v>
      </c>
      <c r="O2144" s="2" t="s">
        <v>110</v>
      </c>
      <c r="P2144" s="2" t="s">
        <v>111</v>
      </c>
      <c r="S2144" s="2" t="s">
        <v>112</v>
      </c>
      <c r="T2144" s="2" t="s">
        <v>111</v>
      </c>
      <c r="U2144" s="2" t="b">
        <f>OR(S2144="yes",T2144="yes")</f>
        <v>1</v>
      </c>
      <c r="V2144" s="2" t="s">
        <v>113</v>
      </c>
      <c r="W2144" s="1" t="s">
        <v>112</v>
      </c>
      <c r="X2144" s="1" t="s">
        <v>114</v>
      </c>
      <c r="Y2144" s="2" t="s">
        <v>111</v>
      </c>
      <c r="AF2144" s="1" t="s">
        <v>111</v>
      </c>
      <c r="AJ2144" s="1" t="s">
        <v>115</v>
      </c>
      <c r="AK2144" s="1" t="s">
        <v>201</v>
      </c>
      <c r="AN2144" s="1" t="s">
        <v>7669</v>
      </c>
      <c r="AO2144" s="1" t="s">
        <v>117</v>
      </c>
      <c r="AS2144" s="1" t="s">
        <v>7670</v>
      </c>
      <c r="AU2144" s="1" t="s">
        <v>119</v>
      </c>
      <c r="AX2144" s="1">
        <v>38</v>
      </c>
      <c r="AZ2144" s="1" t="s">
        <v>1161</v>
      </c>
      <c r="BA2144" s="1" t="s">
        <v>7671</v>
      </c>
      <c r="BD2144" s="1" t="s">
        <v>7672</v>
      </c>
      <c r="BF2144" s="1" t="s">
        <v>7673</v>
      </c>
      <c r="BG2144" s="1" t="s">
        <v>7674</v>
      </c>
      <c r="BJ2144" s="1" t="s">
        <v>112</v>
      </c>
      <c r="BK2144" s="1" t="s">
        <v>112</v>
      </c>
      <c r="BL2144" s="1" t="s">
        <v>7675</v>
      </c>
      <c r="BM2144" s="1" t="s">
        <v>7676</v>
      </c>
      <c r="BQ2144" s="1" t="s">
        <v>1460</v>
      </c>
      <c r="BR2144" s="1" t="s">
        <v>122</v>
      </c>
      <c r="BU2144" s="34" t="s">
        <v>7677</v>
      </c>
      <c r="BV2144" s="9">
        <v>44652</v>
      </c>
      <c r="BW2144" s="34" t="s">
        <v>7678</v>
      </c>
      <c r="BZ2144" s="2" t="s">
        <v>124</v>
      </c>
      <c r="CA2144" s="2">
        <v>2</v>
      </c>
      <c r="CB2144" s="1" t="s">
        <v>2768</v>
      </c>
      <c r="CC2144" s="2" t="s">
        <v>126</v>
      </c>
      <c r="CD2144" s="1" t="b">
        <f t="shared" si="1135"/>
        <v>1</v>
      </c>
      <c r="CE2144" s="1" t="b">
        <f t="shared" si="1136"/>
        <v>0</v>
      </c>
      <c r="CF2144" s="1" t="b">
        <f t="shared" si="1141"/>
        <v>0</v>
      </c>
      <c r="CG2144" s="1" t="b">
        <f t="shared" si="1142"/>
        <v>0</v>
      </c>
      <c r="CH2144" s="1" t="b">
        <f t="shared" si="1143"/>
        <v>0</v>
      </c>
      <c r="CI2144" s="1" t="b">
        <f t="shared" si="1144"/>
        <v>1</v>
      </c>
      <c r="CJ2144" s="1" t="b">
        <f t="shared" si="1145"/>
        <v>0</v>
      </c>
      <c r="CK2144" s="1" t="b">
        <f t="shared" si="1146"/>
        <v>0</v>
      </c>
      <c r="CL2144" s="1" t="b">
        <f t="shared" si="1147"/>
        <v>0</v>
      </c>
      <c r="CM2144" s="1" t="b">
        <f t="shared" si="1148"/>
        <v>0</v>
      </c>
      <c r="CN2144" s="1" t="b">
        <f t="shared" si="1149"/>
        <v>0</v>
      </c>
      <c r="CO2144" s="2" t="b">
        <f t="shared" si="1150"/>
        <v>0</v>
      </c>
      <c r="CP2144" s="2" t="b">
        <f t="shared" si="1151"/>
        <v>0</v>
      </c>
      <c r="CQ2144" s="2" t="b">
        <f t="shared" si="1152"/>
        <v>0</v>
      </c>
      <c r="CR2144" s="6" t="str">
        <f t="shared" si="1153"/>
        <v>Male</v>
      </c>
      <c r="CS2144" s="7">
        <f t="shared" si="1154"/>
        <v>0</v>
      </c>
      <c r="CT2144" s="7">
        <f t="shared" si="1155"/>
        <v>0</v>
      </c>
      <c r="CU2144" s="7">
        <f t="shared" si="1156"/>
        <v>0</v>
      </c>
      <c r="CV2144" s="7">
        <f t="shared" si="1157"/>
        <v>1</v>
      </c>
      <c r="CW2144" s="7">
        <f t="shared" si="1137"/>
        <v>0</v>
      </c>
      <c r="CX2144" s="1" t="b">
        <f t="shared" si="1138"/>
        <v>1</v>
      </c>
      <c r="CY2144" s="1" t="b">
        <f t="shared" si="1139"/>
        <v>1</v>
      </c>
      <c r="DG2144" s="1" t="b">
        <f t="shared" si="1140"/>
        <v>0</v>
      </c>
    </row>
    <row r="2145" spans="2:111" ht="58" x14ac:dyDescent="0.35">
      <c r="B2145" s="1" t="s">
        <v>13809</v>
      </c>
      <c r="C2145" s="9">
        <v>44441</v>
      </c>
      <c r="D2145" s="10" t="s">
        <v>13809</v>
      </c>
      <c r="E2145" s="1">
        <v>69</v>
      </c>
      <c r="F2145" s="1" t="s">
        <v>127</v>
      </c>
      <c r="G2145" s="1" t="s">
        <v>13809</v>
      </c>
      <c r="H2145" s="1" t="s">
        <v>13809</v>
      </c>
      <c r="I2145" s="9">
        <v>44302</v>
      </c>
      <c r="J2145" s="2" t="s">
        <v>409</v>
      </c>
      <c r="K2145" s="2" t="s">
        <v>13809</v>
      </c>
      <c r="N2145" s="2" t="s">
        <v>13809</v>
      </c>
      <c r="O2145" s="2" t="s">
        <v>110</v>
      </c>
      <c r="P2145" s="2" t="s">
        <v>111</v>
      </c>
      <c r="S2145" s="2" t="s">
        <v>111</v>
      </c>
      <c r="T2145" s="2" t="s">
        <v>112</v>
      </c>
      <c r="U2145" s="2" t="b">
        <v>1</v>
      </c>
      <c r="V2145" s="2" t="s">
        <v>126</v>
      </c>
      <c r="W2145" s="1" t="s">
        <v>112</v>
      </c>
      <c r="X2145" s="1" t="s">
        <v>114</v>
      </c>
      <c r="Y2145" s="2" t="s">
        <v>111</v>
      </c>
      <c r="AF2145" s="1" t="s">
        <v>111</v>
      </c>
      <c r="AJ2145" s="1" t="s">
        <v>115</v>
      </c>
      <c r="AK2145" s="1" t="s">
        <v>291</v>
      </c>
      <c r="AN2145" s="1" t="s">
        <v>7679</v>
      </c>
      <c r="AO2145" s="1" t="s">
        <v>316</v>
      </c>
      <c r="BJ2145" s="1" t="s">
        <v>111</v>
      </c>
      <c r="BN2145" s="1" t="s">
        <v>111</v>
      </c>
      <c r="BU2145" s="34" t="s">
        <v>7680</v>
      </c>
      <c r="BV2145" s="9">
        <v>44456</v>
      </c>
      <c r="BW2145" s="34" t="s">
        <v>7681</v>
      </c>
      <c r="BX2145" s="2" t="s">
        <v>111</v>
      </c>
      <c r="BY2145" s="2" t="s">
        <v>153</v>
      </c>
      <c r="BZ2145" s="2" t="s">
        <v>124</v>
      </c>
      <c r="CB2145" s="1" t="s">
        <v>149</v>
      </c>
      <c r="CD2145" s="1" t="b">
        <f t="shared" si="1135"/>
        <v>0</v>
      </c>
      <c r="CE2145" s="1" t="b">
        <f t="shared" si="1136"/>
        <v>0</v>
      </c>
      <c r="CF2145" s="1" t="b">
        <f t="shared" si="1141"/>
        <v>0</v>
      </c>
      <c r="CG2145" s="1" t="b">
        <f t="shared" si="1142"/>
        <v>0</v>
      </c>
      <c r="CH2145" s="1" t="b">
        <f t="shared" si="1143"/>
        <v>0</v>
      </c>
      <c r="CI2145" s="1" t="b">
        <f t="shared" si="1144"/>
        <v>0</v>
      </c>
      <c r="CJ2145" s="1" t="b">
        <f t="shared" si="1145"/>
        <v>0</v>
      </c>
      <c r="CK2145" s="1" t="b">
        <f t="shared" si="1146"/>
        <v>0</v>
      </c>
      <c r="CL2145" s="1" t="b">
        <f t="shared" si="1147"/>
        <v>0</v>
      </c>
      <c r="CM2145" s="1" t="b">
        <f t="shared" si="1148"/>
        <v>0</v>
      </c>
      <c r="CN2145" s="1" t="b">
        <f t="shared" si="1149"/>
        <v>1</v>
      </c>
      <c r="CO2145" s="2" t="b">
        <f t="shared" si="1150"/>
        <v>0</v>
      </c>
      <c r="CP2145" s="2" t="b">
        <f t="shared" si="1151"/>
        <v>0</v>
      </c>
      <c r="CQ2145" s="2" t="b">
        <f t="shared" si="1152"/>
        <v>0</v>
      </c>
      <c r="CR2145" s="6" t="str">
        <f t="shared" si="1153"/>
        <v>Male</v>
      </c>
      <c r="CS2145" s="7">
        <f t="shared" si="1154"/>
        <v>0</v>
      </c>
      <c r="CT2145" s="7">
        <f t="shared" si="1155"/>
        <v>0</v>
      </c>
      <c r="CU2145" s="7">
        <f t="shared" si="1156"/>
        <v>1</v>
      </c>
      <c r="CV2145" s="7">
        <f t="shared" si="1157"/>
        <v>0</v>
      </c>
      <c r="CW2145" s="7">
        <f t="shared" si="1137"/>
        <v>0</v>
      </c>
      <c r="CX2145" s="1" t="b">
        <f t="shared" si="1138"/>
        <v>0</v>
      </c>
      <c r="CY2145" s="1" t="b">
        <f t="shared" si="1139"/>
        <v>0</v>
      </c>
      <c r="DG2145" s="1" t="b">
        <f t="shared" si="1140"/>
        <v>0</v>
      </c>
    </row>
    <row r="2146" spans="2:111" ht="101.5" x14ac:dyDescent="0.35">
      <c r="B2146" s="1" t="s">
        <v>13809</v>
      </c>
      <c r="C2146" s="9">
        <v>44441</v>
      </c>
      <c r="D2146" s="10" t="s">
        <v>13809</v>
      </c>
      <c r="E2146" s="1">
        <v>29</v>
      </c>
      <c r="F2146" s="1" t="s">
        <v>127</v>
      </c>
      <c r="G2146" s="1" t="s">
        <v>13809</v>
      </c>
      <c r="H2146" s="1" t="s">
        <v>13809</v>
      </c>
      <c r="I2146" s="2" t="s">
        <v>183</v>
      </c>
      <c r="J2146" s="2" t="s">
        <v>109</v>
      </c>
      <c r="K2146" s="2" t="s">
        <v>13809</v>
      </c>
      <c r="L2146" s="9">
        <v>44438</v>
      </c>
      <c r="M2146" s="2" t="s">
        <v>109</v>
      </c>
      <c r="N2146" s="2" t="s">
        <v>13809</v>
      </c>
      <c r="O2146" s="2" t="s">
        <v>110</v>
      </c>
      <c r="P2146" s="2" t="s">
        <v>111</v>
      </c>
      <c r="S2146" s="2" t="s">
        <v>112</v>
      </c>
      <c r="U2146" s="2" t="b">
        <v>1</v>
      </c>
      <c r="V2146" s="2" t="s">
        <v>113</v>
      </c>
      <c r="Y2146" s="2" t="s">
        <v>112</v>
      </c>
      <c r="AA2146" s="2" t="s">
        <v>112</v>
      </c>
      <c r="AB2146" s="2">
        <v>3</v>
      </c>
      <c r="AC2146" s="1" t="s">
        <v>111</v>
      </c>
      <c r="AF2146" s="1" t="s">
        <v>111</v>
      </c>
      <c r="AJ2146" s="1" t="s">
        <v>115</v>
      </c>
      <c r="AK2146" s="1" t="s">
        <v>129</v>
      </c>
      <c r="AO2146" s="1" t="s">
        <v>221</v>
      </c>
      <c r="AS2146" s="1" t="s">
        <v>118</v>
      </c>
      <c r="AZ2146" s="1" t="s">
        <v>120</v>
      </c>
      <c r="BA2146" s="1">
        <v>0.499</v>
      </c>
      <c r="BG2146" s="1">
        <v>3.66</v>
      </c>
      <c r="BH2146" s="1">
        <v>23</v>
      </c>
      <c r="BJ2146" s="1" t="s">
        <v>112</v>
      </c>
      <c r="BK2146" s="1" t="s">
        <v>112</v>
      </c>
      <c r="BL2146" s="1" t="s">
        <v>268</v>
      </c>
      <c r="BM2146" s="1" t="s">
        <v>6971</v>
      </c>
      <c r="BQ2146" s="1" t="s">
        <v>121</v>
      </c>
      <c r="BR2146" s="1" t="s">
        <v>122</v>
      </c>
      <c r="BU2146" s="34" t="s">
        <v>4244</v>
      </c>
      <c r="BV2146" s="9">
        <v>44441</v>
      </c>
      <c r="BW2146" s="34" t="s">
        <v>14668</v>
      </c>
      <c r="BY2146" s="2" t="s">
        <v>156</v>
      </c>
      <c r="BZ2146" s="2" t="s">
        <v>124</v>
      </c>
      <c r="CA2146" s="2">
        <v>2</v>
      </c>
      <c r="CB2146" s="1" t="s">
        <v>236</v>
      </c>
      <c r="CC2146" s="2" t="s">
        <v>126</v>
      </c>
      <c r="CD2146" s="1" t="b">
        <f t="shared" si="1135"/>
        <v>1</v>
      </c>
      <c r="CE2146" s="1" t="b">
        <f t="shared" si="1136"/>
        <v>0</v>
      </c>
      <c r="CF2146" s="1" t="b">
        <f t="shared" si="1141"/>
        <v>0</v>
      </c>
      <c r="CG2146" s="1" t="b">
        <f t="shared" si="1142"/>
        <v>0</v>
      </c>
      <c r="CH2146" s="1" t="b">
        <f t="shared" si="1143"/>
        <v>0</v>
      </c>
      <c r="CI2146" s="1" t="b">
        <f t="shared" si="1144"/>
        <v>0</v>
      </c>
      <c r="CJ2146" s="1" t="b">
        <f t="shared" si="1145"/>
        <v>1</v>
      </c>
      <c r="CK2146" s="1" t="b">
        <f t="shared" si="1146"/>
        <v>0</v>
      </c>
      <c r="CL2146" s="1" t="b">
        <f t="shared" si="1147"/>
        <v>0</v>
      </c>
      <c r="CM2146" s="1" t="b">
        <f t="shared" si="1148"/>
        <v>0</v>
      </c>
      <c r="CN2146" s="1" t="b">
        <f t="shared" si="1149"/>
        <v>0</v>
      </c>
      <c r="CO2146" s="2" t="b">
        <f t="shared" si="1150"/>
        <v>1</v>
      </c>
      <c r="CP2146" s="2" t="b">
        <f t="shared" si="1151"/>
        <v>1</v>
      </c>
      <c r="CQ2146" s="2" t="b">
        <f t="shared" si="1152"/>
        <v>0</v>
      </c>
      <c r="CR2146" s="6" t="str">
        <f t="shared" si="1153"/>
        <v>Male</v>
      </c>
      <c r="CS2146" s="7">
        <f t="shared" si="1154"/>
        <v>1</v>
      </c>
      <c r="CT2146" s="7">
        <f t="shared" si="1155"/>
        <v>0</v>
      </c>
      <c r="CU2146" s="7">
        <f t="shared" si="1156"/>
        <v>0</v>
      </c>
      <c r="CV2146" s="7">
        <f t="shared" si="1157"/>
        <v>1</v>
      </c>
      <c r="CW2146" s="7">
        <f t="shared" si="1137"/>
        <v>0</v>
      </c>
      <c r="CX2146" s="1" t="b">
        <f t="shared" si="1138"/>
        <v>1</v>
      </c>
      <c r="CY2146" s="1" t="b">
        <f t="shared" si="1139"/>
        <v>1</v>
      </c>
      <c r="DG2146" s="1" t="b">
        <f t="shared" si="1140"/>
        <v>0</v>
      </c>
    </row>
    <row r="2147" spans="2:111" ht="72.5" x14ac:dyDescent="0.35">
      <c r="B2147" s="1" t="s">
        <v>13809</v>
      </c>
      <c r="C2147" s="9">
        <v>44441</v>
      </c>
      <c r="D2147" s="10" t="s">
        <v>13809</v>
      </c>
      <c r="E2147" s="1">
        <v>12</v>
      </c>
      <c r="F2147" s="1" t="s">
        <v>127</v>
      </c>
      <c r="G2147" s="1" t="s">
        <v>13809</v>
      </c>
      <c r="H2147" s="1" t="s">
        <v>13809</v>
      </c>
      <c r="I2147" s="2" t="s">
        <v>183</v>
      </c>
      <c r="J2147" s="2" t="s">
        <v>109</v>
      </c>
      <c r="K2147" s="2" t="s">
        <v>13809</v>
      </c>
      <c r="L2147" s="9">
        <v>44431</v>
      </c>
      <c r="M2147" s="2" t="s">
        <v>109</v>
      </c>
      <c r="N2147" s="2" t="s">
        <v>13809</v>
      </c>
      <c r="O2147" s="2" t="s">
        <v>110</v>
      </c>
      <c r="P2147" s="2" t="s">
        <v>111</v>
      </c>
      <c r="S2147" s="2" t="s">
        <v>112</v>
      </c>
      <c r="T2147" s="2" t="s">
        <v>111</v>
      </c>
      <c r="U2147" s="2" t="b">
        <v>1</v>
      </c>
      <c r="V2147" s="2" t="s">
        <v>113</v>
      </c>
      <c r="W2147" s="1" t="s">
        <v>112</v>
      </c>
      <c r="X2147" s="1" t="s">
        <v>138</v>
      </c>
      <c r="Y2147" s="2" t="s">
        <v>112</v>
      </c>
      <c r="AA2147" s="2" t="s">
        <v>112</v>
      </c>
      <c r="AB2147" s="2">
        <v>5</v>
      </c>
      <c r="AC2147" s="1" t="s">
        <v>111</v>
      </c>
      <c r="AF2147" s="1" t="s">
        <v>111</v>
      </c>
      <c r="AJ2147" s="1" t="s">
        <v>115</v>
      </c>
      <c r="AK2147" s="1" t="s">
        <v>150</v>
      </c>
      <c r="AO2147" s="1" t="s">
        <v>117</v>
      </c>
      <c r="AS2147" s="1" t="s">
        <v>118</v>
      </c>
      <c r="AU2147" s="1" t="s">
        <v>132</v>
      </c>
      <c r="AZ2147" s="1" t="s">
        <v>155</v>
      </c>
      <c r="BA2147" s="1" t="s">
        <v>276</v>
      </c>
      <c r="BJ2147" s="1" t="s">
        <v>111</v>
      </c>
      <c r="BN2147" s="1" t="s">
        <v>112</v>
      </c>
      <c r="BO2147" s="1" t="s">
        <v>148</v>
      </c>
      <c r="BP2147" s="1" t="s">
        <v>152</v>
      </c>
      <c r="BQ2147" s="1" t="s">
        <v>121</v>
      </c>
      <c r="BR2147" s="1" t="s">
        <v>122</v>
      </c>
      <c r="BS2147" s="1" t="s">
        <v>112</v>
      </c>
      <c r="BU2147" s="34" t="s">
        <v>7682</v>
      </c>
      <c r="BV2147" s="9">
        <v>44441</v>
      </c>
      <c r="BW2147" s="34" t="s">
        <v>7683</v>
      </c>
      <c r="BY2147" s="2" t="s">
        <v>174</v>
      </c>
      <c r="BZ2147" s="2" t="s">
        <v>124</v>
      </c>
      <c r="CA2147" s="2">
        <v>2</v>
      </c>
      <c r="CB2147" s="1" t="s">
        <v>319</v>
      </c>
      <c r="CC2147" s="2" t="s">
        <v>113</v>
      </c>
      <c r="CD2147" s="1" t="b">
        <f t="shared" si="1135"/>
        <v>1</v>
      </c>
      <c r="CE2147" s="1" t="b">
        <f t="shared" si="1136"/>
        <v>1</v>
      </c>
      <c r="CF2147" s="1" t="b">
        <f t="shared" si="1141"/>
        <v>0</v>
      </c>
      <c r="CG2147" s="1" t="b">
        <f t="shared" si="1142"/>
        <v>1</v>
      </c>
      <c r="CH2147" s="1" t="b">
        <f t="shared" si="1143"/>
        <v>0</v>
      </c>
      <c r="CI2147" s="1" t="b">
        <f t="shared" si="1144"/>
        <v>0</v>
      </c>
      <c r="CJ2147" s="1" t="b">
        <f t="shared" si="1145"/>
        <v>0</v>
      </c>
      <c r="CK2147" s="1" t="b">
        <f t="shared" si="1146"/>
        <v>0</v>
      </c>
      <c r="CL2147" s="1" t="b">
        <f t="shared" si="1147"/>
        <v>0</v>
      </c>
      <c r="CM2147" s="1" t="b">
        <f t="shared" si="1148"/>
        <v>0</v>
      </c>
      <c r="CN2147" s="1" t="b">
        <f t="shared" si="1149"/>
        <v>0</v>
      </c>
      <c r="CO2147" s="2" t="b">
        <f t="shared" si="1150"/>
        <v>1</v>
      </c>
      <c r="CP2147" s="2" t="b">
        <f t="shared" si="1151"/>
        <v>1</v>
      </c>
      <c r="CQ2147" s="2" t="b">
        <f t="shared" si="1152"/>
        <v>0</v>
      </c>
      <c r="CR2147" s="6" t="str">
        <f t="shared" si="1153"/>
        <v>Male</v>
      </c>
      <c r="CS2147" s="7">
        <f t="shared" si="1154"/>
        <v>1</v>
      </c>
      <c r="CT2147" s="7">
        <f t="shared" si="1155"/>
        <v>0</v>
      </c>
      <c r="CU2147" s="7">
        <f t="shared" si="1156"/>
        <v>0</v>
      </c>
      <c r="CV2147" s="7">
        <f t="shared" si="1157"/>
        <v>1</v>
      </c>
      <c r="CW2147" s="7">
        <f t="shared" si="1137"/>
        <v>0</v>
      </c>
      <c r="CX2147" s="1" t="b">
        <f t="shared" si="1138"/>
        <v>1</v>
      </c>
      <c r="CY2147" s="1" t="b">
        <f t="shared" si="1139"/>
        <v>0</v>
      </c>
      <c r="DG2147" s="1" t="b">
        <f t="shared" si="1140"/>
        <v>1</v>
      </c>
    </row>
    <row r="2148" spans="2:111" ht="145" x14ac:dyDescent="0.35">
      <c r="B2148" s="1" t="s">
        <v>13809</v>
      </c>
      <c r="C2148" s="9">
        <v>44442</v>
      </c>
      <c r="D2148" s="10" t="s">
        <v>13809</v>
      </c>
      <c r="E2148" s="1">
        <v>20</v>
      </c>
      <c r="F2148" s="1" t="s">
        <v>127</v>
      </c>
      <c r="G2148" s="1" t="s">
        <v>13809</v>
      </c>
      <c r="H2148" s="1" t="s">
        <v>13809</v>
      </c>
      <c r="I2148" s="9">
        <v>44186</v>
      </c>
      <c r="J2148" s="2" t="s">
        <v>128</v>
      </c>
      <c r="K2148" s="2" t="s">
        <v>13809</v>
      </c>
      <c r="L2148" s="9">
        <v>44215</v>
      </c>
      <c r="M2148" s="2" t="s">
        <v>128</v>
      </c>
      <c r="N2148" s="2" t="s">
        <v>13809</v>
      </c>
      <c r="O2148" s="2" t="s">
        <v>110</v>
      </c>
      <c r="P2148" s="2" t="s">
        <v>111</v>
      </c>
      <c r="S2148" s="2" t="s">
        <v>112</v>
      </c>
      <c r="T2148" s="2" t="s">
        <v>111</v>
      </c>
      <c r="U2148" s="2" t="b">
        <f>OR(S2148="yes",T2148="yes")</f>
        <v>1</v>
      </c>
      <c r="V2148" s="2" t="s">
        <v>126</v>
      </c>
      <c r="W2148" s="1" t="s">
        <v>111</v>
      </c>
      <c r="Y2148" s="2" t="s">
        <v>111</v>
      </c>
      <c r="AF2148" s="1" t="s">
        <v>111</v>
      </c>
      <c r="AJ2148" s="1" t="s">
        <v>115</v>
      </c>
      <c r="AK2148" s="1" t="s">
        <v>150</v>
      </c>
      <c r="AO2148" s="1" t="s">
        <v>130</v>
      </c>
      <c r="AS2148" s="1" t="s">
        <v>118</v>
      </c>
      <c r="AU2148" s="1" t="s">
        <v>132</v>
      </c>
      <c r="AZ2148" s="1" t="s">
        <v>3353</v>
      </c>
      <c r="BF2148" s="1" t="s">
        <v>7684</v>
      </c>
      <c r="BG2148" s="1" t="s">
        <v>7685</v>
      </c>
      <c r="BJ2148" s="1" t="s">
        <v>112</v>
      </c>
      <c r="BK2148" s="1" t="s">
        <v>112</v>
      </c>
      <c r="BL2148" s="1" t="s">
        <v>142</v>
      </c>
      <c r="BQ2148" s="1" t="s">
        <v>121</v>
      </c>
      <c r="BR2148" s="1" t="s">
        <v>122</v>
      </c>
      <c r="BS2148" s="1" t="s">
        <v>111</v>
      </c>
      <c r="BT2148" s="34" t="s">
        <v>184</v>
      </c>
      <c r="BU2148" s="34" t="s">
        <v>7686</v>
      </c>
      <c r="BV2148" s="9">
        <v>44442</v>
      </c>
      <c r="BW2148" s="34" t="s">
        <v>14669</v>
      </c>
      <c r="BY2148" s="2" t="s">
        <v>153</v>
      </c>
      <c r="BZ2148" s="2" t="s">
        <v>124</v>
      </c>
      <c r="CB2148" s="1" t="s">
        <v>6162</v>
      </c>
      <c r="CD2148" s="1" t="b">
        <f t="shared" si="1135"/>
        <v>1</v>
      </c>
      <c r="CE2148" s="1" t="b">
        <f t="shared" si="1136"/>
        <v>0</v>
      </c>
      <c r="CF2148" s="1" t="b">
        <f t="shared" si="1141"/>
        <v>0</v>
      </c>
      <c r="CG2148" s="1" t="b">
        <f t="shared" si="1142"/>
        <v>0</v>
      </c>
      <c r="CH2148" s="1" t="b">
        <f t="shared" si="1143"/>
        <v>0</v>
      </c>
      <c r="CI2148" s="1" t="b">
        <f t="shared" si="1144"/>
        <v>1</v>
      </c>
      <c r="CJ2148" s="1" t="b">
        <f t="shared" si="1145"/>
        <v>0</v>
      </c>
      <c r="CK2148" s="1" t="b">
        <f t="shared" si="1146"/>
        <v>0</v>
      </c>
      <c r="CL2148" s="1" t="b">
        <f t="shared" si="1147"/>
        <v>0</v>
      </c>
      <c r="CM2148" s="1" t="b">
        <f t="shared" si="1148"/>
        <v>0</v>
      </c>
      <c r="CN2148" s="1" t="b">
        <f t="shared" si="1149"/>
        <v>0</v>
      </c>
      <c r="CO2148" s="2" t="b">
        <f t="shared" si="1150"/>
        <v>0</v>
      </c>
      <c r="CP2148" s="2" t="b">
        <f t="shared" si="1151"/>
        <v>0</v>
      </c>
      <c r="CQ2148" s="2" t="b">
        <f t="shared" si="1152"/>
        <v>0</v>
      </c>
      <c r="CR2148" s="6" t="str">
        <f t="shared" si="1153"/>
        <v>Male</v>
      </c>
      <c r="CS2148" s="7">
        <f t="shared" si="1154"/>
        <v>0</v>
      </c>
      <c r="CT2148" s="7">
        <f t="shared" si="1155"/>
        <v>1</v>
      </c>
      <c r="CU2148" s="7">
        <f t="shared" si="1156"/>
        <v>0</v>
      </c>
      <c r="CV2148" s="7">
        <f t="shared" si="1157"/>
        <v>0</v>
      </c>
    </row>
    <row r="2149" spans="2:111" ht="72.5" x14ac:dyDescent="0.35">
      <c r="B2149" s="1" t="s">
        <v>13809</v>
      </c>
      <c r="C2149" s="9">
        <v>44442</v>
      </c>
      <c r="D2149" s="10" t="s">
        <v>13809</v>
      </c>
      <c r="E2149" s="1">
        <v>17</v>
      </c>
      <c r="F2149" s="1" t="s">
        <v>108</v>
      </c>
      <c r="G2149" s="1" t="s">
        <v>13809</v>
      </c>
      <c r="H2149" s="1" t="s">
        <v>13809</v>
      </c>
      <c r="I2149" s="9">
        <v>44338</v>
      </c>
      <c r="J2149" s="2" t="s">
        <v>109</v>
      </c>
      <c r="K2149" s="2" t="s">
        <v>13809</v>
      </c>
      <c r="L2149" s="9">
        <v>44361</v>
      </c>
      <c r="M2149" s="2" t="s">
        <v>109</v>
      </c>
      <c r="N2149" s="2" t="s">
        <v>13809</v>
      </c>
      <c r="O2149" s="2" t="s">
        <v>110</v>
      </c>
      <c r="P2149" s="2" t="s">
        <v>111</v>
      </c>
      <c r="S2149" s="2" t="s">
        <v>111</v>
      </c>
      <c r="T2149" s="2" t="s">
        <v>112</v>
      </c>
      <c r="U2149" s="2" t="b">
        <v>1</v>
      </c>
      <c r="V2149" s="2" t="s">
        <v>113</v>
      </c>
      <c r="W2149" s="1" t="s">
        <v>112</v>
      </c>
      <c r="X2149" s="1" t="s">
        <v>114</v>
      </c>
      <c r="Y2149" s="2" t="s">
        <v>112</v>
      </c>
      <c r="Z2149" s="2" t="s">
        <v>111</v>
      </c>
      <c r="AA2149" s="2" t="s">
        <v>112</v>
      </c>
      <c r="AB2149" s="2">
        <v>2</v>
      </c>
      <c r="AC2149" s="1" t="s">
        <v>111</v>
      </c>
      <c r="AF2149" s="1" t="s">
        <v>111</v>
      </c>
      <c r="AJ2149" s="1" t="s">
        <v>115</v>
      </c>
      <c r="AK2149" s="1" t="s">
        <v>129</v>
      </c>
      <c r="AO2149" s="1" t="s">
        <v>221</v>
      </c>
      <c r="AZ2149" s="1" t="s">
        <v>179</v>
      </c>
      <c r="BA2149" s="1" t="s">
        <v>4591</v>
      </c>
      <c r="BG2149" s="1" t="s">
        <v>4592</v>
      </c>
      <c r="BJ2149" s="1" t="s">
        <v>112</v>
      </c>
      <c r="BK2149" s="1" t="s">
        <v>112</v>
      </c>
      <c r="BQ2149" s="1" t="s">
        <v>121</v>
      </c>
      <c r="BR2149" s="1" t="s">
        <v>122</v>
      </c>
      <c r="BS2149" s="1" t="s">
        <v>112</v>
      </c>
      <c r="BU2149" s="34" t="s">
        <v>4593</v>
      </c>
      <c r="BV2149" s="9">
        <v>44442</v>
      </c>
      <c r="BW2149" s="34" t="s">
        <v>14670</v>
      </c>
      <c r="BY2149" s="2" t="s">
        <v>156</v>
      </c>
      <c r="BZ2149" s="2" t="s">
        <v>232</v>
      </c>
      <c r="CA2149" s="2">
        <v>2</v>
      </c>
      <c r="CB2149" s="1" t="s">
        <v>426</v>
      </c>
      <c r="CC2149" s="2" t="s">
        <v>126</v>
      </c>
      <c r="CD2149" s="1" t="b">
        <f t="shared" si="1135"/>
        <v>1</v>
      </c>
      <c r="CE2149" s="1" t="b">
        <f t="shared" si="1136"/>
        <v>1</v>
      </c>
      <c r="CF2149" s="1" t="b">
        <f t="shared" si="1141"/>
        <v>0</v>
      </c>
      <c r="CG2149" s="1" t="b">
        <f t="shared" si="1142"/>
        <v>0</v>
      </c>
      <c r="CH2149" s="1" t="b">
        <f t="shared" si="1143"/>
        <v>1</v>
      </c>
      <c r="CI2149" s="1" t="b">
        <f t="shared" si="1144"/>
        <v>0</v>
      </c>
      <c r="CJ2149" s="1" t="b">
        <f t="shared" si="1145"/>
        <v>0</v>
      </c>
      <c r="CK2149" s="1" t="b">
        <f t="shared" si="1146"/>
        <v>0</v>
      </c>
      <c r="CL2149" s="1" t="b">
        <f t="shared" si="1147"/>
        <v>0</v>
      </c>
      <c r="CM2149" s="1" t="b">
        <f t="shared" si="1148"/>
        <v>0</v>
      </c>
      <c r="CN2149" s="1" t="b">
        <f t="shared" si="1149"/>
        <v>0</v>
      </c>
      <c r="CO2149" s="2" t="b">
        <f t="shared" si="1150"/>
        <v>1</v>
      </c>
      <c r="CP2149" s="2" t="b">
        <f t="shared" si="1151"/>
        <v>1</v>
      </c>
      <c r="CQ2149" s="2" t="b">
        <f t="shared" si="1152"/>
        <v>0</v>
      </c>
      <c r="CR2149" s="6" t="str">
        <f t="shared" si="1153"/>
        <v>Female</v>
      </c>
      <c r="CS2149" s="7">
        <f t="shared" si="1154"/>
        <v>1</v>
      </c>
      <c r="CT2149" s="7">
        <f t="shared" si="1155"/>
        <v>0</v>
      </c>
      <c r="CU2149" s="7">
        <f t="shared" si="1156"/>
        <v>0</v>
      </c>
      <c r="CV2149" s="7">
        <f t="shared" si="1157"/>
        <v>1</v>
      </c>
      <c r="CW2149" s="7">
        <f t="shared" ref="CW2149:CW2163" si="1158">COUNTIF(M2149,"=*moderna*")</f>
        <v>0</v>
      </c>
      <c r="CX2149" s="1" t="b">
        <f t="shared" ref="CX2149:CX2163" si="1159">AND(E2149&lt;30,NOT(E2149="."),NOT(E2149=""))</f>
        <v>1</v>
      </c>
      <c r="CY2149" s="1" t="b">
        <f t="shared" ref="CY2149:CY2163" si="1160">AND(E2149&gt;17,E2149&lt;41,NOT(E2149="."),NOT(E2149=""))</f>
        <v>0</v>
      </c>
      <c r="DG2149" s="1" t="b">
        <f>AND(E2149&gt;4,E2149&lt;18,NOT(E2149=""),NOT(E2149="."))</f>
        <v>1</v>
      </c>
    </row>
    <row r="2150" spans="2:111" ht="29" x14ac:dyDescent="0.35">
      <c r="B2150" s="1" t="s">
        <v>13809</v>
      </c>
      <c r="C2150" s="9">
        <v>44442</v>
      </c>
      <c r="D2150" s="10" t="s">
        <v>13809</v>
      </c>
      <c r="E2150" s="1">
        <v>37</v>
      </c>
      <c r="F2150" s="1" t="s">
        <v>127</v>
      </c>
      <c r="G2150" s="1" t="s">
        <v>13809</v>
      </c>
      <c r="H2150" s="1" t="s">
        <v>13809</v>
      </c>
      <c r="J2150" s="2" t="s">
        <v>128</v>
      </c>
      <c r="K2150" s="2" t="s">
        <v>13809</v>
      </c>
      <c r="L2150" s="9">
        <v>44419</v>
      </c>
      <c r="M2150" s="2" t="s">
        <v>128</v>
      </c>
      <c r="N2150" s="2" t="s">
        <v>13809</v>
      </c>
      <c r="O2150" s="2" t="s">
        <v>110</v>
      </c>
      <c r="P2150" s="2" t="s">
        <v>111</v>
      </c>
      <c r="S2150" s="2" t="s">
        <v>111</v>
      </c>
      <c r="T2150" s="2" t="s">
        <v>112</v>
      </c>
      <c r="U2150" s="2" t="b">
        <v>1</v>
      </c>
      <c r="V2150" s="2" t="s">
        <v>113</v>
      </c>
      <c r="W2150" s="1" t="s">
        <v>112</v>
      </c>
      <c r="X2150" s="1" t="s">
        <v>110</v>
      </c>
      <c r="Y2150" s="2" t="s">
        <v>112</v>
      </c>
      <c r="AA2150" s="2" t="s">
        <v>112</v>
      </c>
      <c r="AB2150" s="2">
        <v>20</v>
      </c>
      <c r="AC2150" s="1" t="s">
        <v>111</v>
      </c>
      <c r="AF2150" s="1" t="s">
        <v>111</v>
      </c>
      <c r="AK2150" s="1" t="s">
        <v>129</v>
      </c>
      <c r="AO2150" s="1" t="s">
        <v>117</v>
      </c>
      <c r="AS2150" s="1" t="s">
        <v>118</v>
      </c>
      <c r="AU2150" s="1" t="s">
        <v>132</v>
      </c>
      <c r="AZ2150" s="1" t="s">
        <v>155</v>
      </c>
      <c r="BA2150" s="1">
        <v>0.93</v>
      </c>
      <c r="BJ2150" s="1" t="s">
        <v>112</v>
      </c>
      <c r="BK2150" s="1" t="s">
        <v>112</v>
      </c>
      <c r="BL2150" s="1" t="s">
        <v>142</v>
      </c>
      <c r="BQ2150" s="1" t="s">
        <v>121</v>
      </c>
      <c r="BR2150" s="1" t="s">
        <v>122</v>
      </c>
      <c r="BS2150" s="1" t="s">
        <v>112</v>
      </c>
      <c r="BU2150" s="34" t="s">
        <v>7687</v>
      </c>
      <c r="BV2150" s="9">
        <v>44456</v>
      </c>
      <c r="BW2150" s="34" t="s">
        <v>7688</v>
      </c>
      <c r="BY2150" s="2" t="s">
        <v>123</v>
      </c>
      <c r="BZ2150" s="2" t="s">
        <v>124</v>
      </c>
      <c r="CA2150" s="2">
        <v>2</v>
      </c>
      <c r="CB2150" s="1" t="s">
        <v>188</v>
      </c>
      <c r="CC2150" s="2" t="s">
        <v>126</v>
      </c>
      <c r="CD2150" s="1" t="b">
        <f t="shared" si="1135"/>
        <v>0</v>
      </c>
      <c r="CE2150" s="1" t="b">
        <f t="shared" si="1136"/>
        <v>0</v>
      </c>
      <c r="CF2150" s="1" t="b">
        <f t="shared" si="1141"/>
        <v>0</v>
      </c>
      <c r="CG2150" s="1" t="b">
        <f t="shared" si="1142"/>
        <v>0</v>
      </c>
      <c r="CH2150" s="1" t="b">
        <f t="shared" si="1143"/>
        <v>0</v>
      </c>
      <c r="CI2150" s="1" t="b">
        <f t="shared" si="1144"/>
        <v>0</v>
      </c>
      <c r="CJ2150" s="1" t="b">
        <f t="shared" si="1145"/>
        <v>0</v>
      </c>
      <c r="CK2150" s="1" t="b">
        <f t="shared" si="1146"/>
        <v>1</v>
      </c>
      <c r="CL2150" s="1" t="b">
        <f t="shared" si="1147"/>
        <v>0</v>
      </c>
      <c r="CM2150" s="1" t="b">
        <f t="shared" si="1148"/>
        <v>0</v>
      </c>
      <c r="CN2150" s="1" t="b">
        <f t="shared" si="1149"/>
        <v>0</v>
      </c>
      <c r="CO2150" s="2" t="b">
        <f t="shared" si="1150"/>
        <v>0</v>
      </c>
      <c r="CP2150" s="2" t="b">
        <f t="shared" si="1151"/>
        <v>0</v>
      </c>
      <c r="CQ2150" s="2" t="b">
        <f t="shared" si="1152"/>
        <v>1</v>
      </c>
      <c r="CR2150" s="6" t="str">
        <f t="shared" si="1153"/>
        <v>Male</v>
      </c>
      <c r="CS2150" s="7">
        <f t="shared" si="1154"/>
        <v>0</v>
      </c>
      <c r="CT2150" s="7">
        <f t="shared" si="1155"/>
        <v>1</v>
      </c>
      <c r="CU2150" s="7">
        <f t="shared" si="1156"/>
        <v>0</v>
      </c>
      <c r="CV2150" s="7">
        <f t="shared" si="1157"/>
        <v>0</v>
      </c>
      <c r="CW2150" s="7">
        <f t="shared" si="1158"/>
        <v>1</v>
      </c>
      <c r="CX2150" s="1" t="b">
        <f t="shared" si="1159"/>
        <v>0</v>
      </c>
      <c r="CY2150" s="1" t="b">
        <f t="shared" si="1160"/>
        <v>1</v>
      </c>
      <c r="DG2150" s="1" t="b">
        <f>AND(E2150&gt;4,E2150&lt;18,NOT(E2150=""),NOT(E2150="."))</f>
        <v>0</v>
      </c>
    </row>
    <row r="2151" spans="2:111" ht="72.5" x14ac:dyDescent="0.35">
      <c r="B2151" s="1" t="s">
        <v>13809</v>
      </c>
      <c r="C2151" s="9">
        <v>44442</v>
      </c>
      <c r="D2151" s="10" t="s">
        <v>13809</v>
      </c>
      <c r="E2151" s="1">
        <v>26</v>
      </c>
      <c r="F2151" s="1" t="s">
        <v>127</v>
      </c>
      <c r="G2151" s="1" t="s">
        <v>13809</v>
      </c>
      <c r="H2151" s="1" t="s">
        <v>13809</v>
      </c>
      <c r="I2151" s="9">
        <v>44413</v>
      </c>
      <c r="J2151" s="2" t="s">
        <v>128</v>
      </c>
      <c r="K2151" s="2" t="s">
        <v>13809</v>
      </c>
      <c r="N2151" s="2" t="s">
        <v>13809</v>
      </c>
      <c r="O2151" s="2" t="s">
        <v>110</v>
      </c>
      <c r="P2151" s="2" t="s">
        <v>111</v>
      </c>
      <c r="S2151" s="2" t="s">
        <v>112</v>
      </c>
      <c r="T2151" s="2" t="s">
        <v>111</v>
      </c>
      <c r="U2151" s="2" t="b">
        <v>1</v>
      </c>
      <c r="V2151" s="2" t="s">
        <v>113</v>
      </c>
      <c r="W2151" s="1" t="s">
        <v>112</v>
      </c>
      <c r="X2151" s="1" t="s">
        <v>138</v>
      </c>
      <c r="Y2151" s="2" t="s">
        <v>112</v>
      </c>
      <c r="Z2151" s="2" t="s">
        <v>112</v>
      </c>
      <c r="AA2151" s="2" t="s">
        <v>111</v>
      </c>
      <c r="AB2151" s="2">
        <v>0</v>
      </c>
      <c r="AC2151" s="1" t="s">
        <v>111</v>
      </c>
      <c r="AF2151" s="1" t="s">
        <v>111</v>
      </c>
      <c r="AJ2151" s="1" t="s">
        <v>115</v>
      </c>
      <c r="AK2151" s="1" t="s">
        <v>129</v>
      </c>
      <c r="AO2151" s="1" t="s">
        <v>151</v>
      </c>
      <c r="AS2151" s="1" t="s">
        <v>118</v>
      </c>
      <c r="BJ2151" s="1" t="s">
        <v>111</v>
      </c>
      <c r="BN2151" s="1" t="s">
        <v>112</v>
      </c>
      <c r="BO2151" s="1" t="s">
        <v>148</v>
      </c>
      <c r="BP2151" s="1" t="s">
        <v>7005</v>
      </c>
      <c r="BQ2151" s="1" t="s">
        <v>121</v>
      </c>
      <c r="BR2151" s="1" t="s">
        <v>122</v>
      </c>
      <c r="BU2151" s="34" t="s">
        <v>7689</v>
      </c>
      <c r="BV2151" s="9">
        <v>44491</v>
      </c>
      <c r="BW2151" s="34" t="s">
        <v>7690</v>
      </c>
      <c r="BY2151" s="2" t="s">
        <v>174</v>
      </c>
      <c r="BZ2151" s="2" t="s">
        <v>124</v>
      </c>
      <c r="CA2151" s="2">
        <v>1</v>
      </c>
      <c r="CB2151" s="1" t="s">
        <v>598</v>
      </c>
      <c r="CC2151" s="2" t="s">
        <v>113</v>
      </c>
      <c r="CD2151" s="1" t="b">
        <f t="shared" si="1135"/>
        <v>1</v>
      </c>
      <c r="CE2151" s="1" t="b">
        <f t="shared" si="1136"/>
        <v>0</v>
      </c>
      <c r="CF2151" s="1" t="b">
        <f t="shared" si="1141"/>
        <v>0</v>
      </c>
      <c r="CG2151" s="1" t="b">
        <f t="shared" si="1142"/>
        <v>0</v>
      </c>
      <c r="CH2151" s="1" t="b">
        <f t="shared" si="1143"/>
        <v>0</v>
      </c>
      <c r="CI2151" s="1" t="b">
        <f t="shared" si="1144"/>
        <v>0</v>
      </c>
      <c r="CJ2151" s="1" t="b">
        <f t="shared" si="1145"/>
        <v>1</v>
      </c>
      <c r="CK2151" s="1" t="b">
        <f t="shared" si="1146"/>
        <v>0</v>
      </c>
      <c r="CL2151" s="1" t="b">
        <f t="shared" si="1147"/>
        <v>0</v>
      </c>
      <c r="CM2151" s="1" t="b">
        <f t="shared" si="1148"/>
        <v>0</v>
      </c>
      <c r="CN2151" s="1" t="b">
        <f t="shared" si="1149"/>
        <v>0</v>
      </c>
      <c r="CO2151" s="2" t="b">
        <f t="shared" si="1150"/>
        <v>1</v>
      </c>
      <c r="CP2151" s="2" t="b">
        <f t="shared" si="1151"/>
        <v>1</v>
      </c>
      <c r="CQ2151" s="2" t="b">
        <f t="shared" si="1152"/>
        <v>0</v>
      </c>
      <c r="CR2151" s="6" t="str">
        <f t="shared" si="1153"/>
        <v>Male</v>
      </c>
      <c r="CS2151" s="7">
        <f t="shared" si="1154"/>
        <v>0</v>
      </c>
      <c r="CT2151" s="7">
        <f t="shared" si="1155"/>
        <v>1</v>
      </c>
      <c r="CU2151" s="7">
        <f t="shared" si="1156"/>
        <v>0</v>
      </c>
      <c r="CV2151" s="7">
        <f t="shared" si="1157"/>
        <v>0</v>
      </c>
      <c r="CW2151" s="7">
        <f t="shared" si="1158"/>
        <v>0</v>
      </c>
      <c r="CX2151" s="1" t="b">
        <f t="shared" si="1159"/>
        <v>1</v>
      </c>
      <c r="CY2151" s="1" t="b">
        <f t="shared" si="1160"/>
        <v>1</v>
      </c>
      <c r="DG2151" s="1" t="b">
        <f>AND(E2151&gt;4,E2151&lt;18,NOT(E2151=""),NOT(E2151="."))</f>
        <v>0</v>
      </c>
    </row>
    <row r="2152" spans="2:111" ht="203" x14ac:dyDescent="0.35">
      <c r="B2152" s="1" t="s">
        <v>13809</v>
      </c>
      <c r="C2152" s="9">
        <v>44442</v>
      </c>
      <c r="D2152" s="10" t="s">
        <v>13809</v>
      </c>
      <c r="E2152" s="1">
        <v>52</v>
      </c>
      <c r="F2152" s="1" t="s">
        <v>108</v>
      </c>
      <c r="G2152" s="1" t="s">
        <v>13809</v>
      </c>
      <c r="H2152" s="1" t="s">
        <v>13809</v>
      </c>
      <c r="I2152" s="9">
        <v>44418</v>
      </c>
      <c r="J2152" s="2" t="s">
        <v>109</v>
      </c>
      <c r="K2152" s="2" t="s">
        <v>13809</v>
      </c>
      <c r="M2152" s="2" t="s">
        <v>163</v>
      </c>
      <c r="N2152" s="2" t="s">
        <v>13809</v>
      </c>
      <c r="O2152" s="2" t="s">
        <v>110</v>
      </c>
      <c r="P2152" s="2" t="s">
        <v>111</v>
      </c>
      <c r="S2152" s="2" t="s">
        <v>112</v>
      </c>
      <c r="T2152" s="2" t="s">
        <v>111</v>
      </c>
      <c r="U2152" s="2" t="b">
        <f>OR(S2152="yes",T2152="yes")</f>
        <v>1</v>
      </c>
      <c r="V2152" s="2" t="s">
        <v>113</v>
      </c>
      <c r="W2152" s="1" t="s">
        <v>112</v>
      </c>
      <c r="X2152" s="1" t="s">
        <v>114</v>
      </c>
      <c r="Y2152" s="2" t="s">
        <v>112</v>
      </c>
      <c r="Z2152" s="2" t="s">
        <v>112</v>
      </c>
      <c r="AB2152" s="2">
        <v>12</v>
      </c>
      <c r="AC2152" s="1" t="s">
        <v>111</v>
      </c>
      <c r="AF2152" s="1" t="s">
        <v>112</v>
      </c>
      <c r="AH2152" s="1" t="s">
        <v>364</v>
      </c>
      <c r="AJ2152" s="1" t="s">
        <v>115</v>
      </c>
      <c r="AK2152" s="1" t="s">
        <v>129</v>
      </c>
      <c r="AO2152" s="1" t="s">
        <v>130</v>
      </c>
      <c r="AS2152" s="1" t="s">
        <v>229</v>
      </c>
      <c r="AU2152" s="1" t="s">
        <v>238</v>
      </c>
      <c r="AX2152" s="1">
        <v>59</v>
      </c>
      <c r="AZ2152" s="1" t="s">
        <v>155</v>
      </c>
      <c r="BA2152" s="1" t="s">
        <v>7691</v>
      </c>
      <c r="BJ2152" s="1" t="s">
        <v>112</v>
      </c>
      <c r="BK2152" s="1" t="s">
        <v>112</v>
      </c>
      <c r="BL2152" s="1" t="s">
        <v>200</v>
      </c>
      <c r="BQ2152" s="1" t="s">
        <v>121</v>
      </c>
      <c r="BR2152" s="1" t="s">
        <v>122</v>
      </c>
      <c r="BS2152" s="1" t="s">
        <v>112</v>
      </c>
      <c r="BU2152" s="34" t="s">
        <v>7692</v>
      </c>
      <c r="BV2152" s="9">
        <v>44498</v>
      </c>
      <c r="BW2152" s="34" t="s">
        <v>7693</v>
      </c>
      <c r="BY2152" s="2" t="s">
        <v>136</v>
      </c>
      <c r="BZ2152" s="2" t="s">
        <v>124</v>
      </c>
      <c r="CA2152" s="2">
        <v>1</v>
      </c>
      <c r="CB2152" s="1" t="s">
        <v>329</v>
      </c>
      <c r="CC2152" s="2" t="s">
        <v>126</v>
      </c>
      <c r="CD2152" s="1" t="b">
        <f t="shared" si="1135"/>
        <v>0</v>
      </c>
      <c r="CE2152" s="1" t="b">
        <f t="shared" si="1136"/>
        <v>0</v>
      </c>
      <c r="CF2152" s="1" t="b">
        <f t="shared" si="1141"/>
        <v>0</v>
      </c>
      <c r="CG2152" s="1" t="b">
        <f t="shared" si="1142"/>
        <v>0</v>
      </c>
      <c r="CH2152" s="1" t="b">
        <f t="shared" si="1143"/>
        <v>0</v>
      </c>
      <c r="CI2152" s="1" t="b">
        <f t="shared" si="1144"/>
        <v>0</v>
      </c>
      <c r="CJ2152" s="1" t="b">
        <f t="shared" si="1145"/>
        <v>0</v>
      </c>
      <c r="CK2152" s="1" t="b">
        <f t="shared" si="1146"/>
        <v>0</v>
      </c>
      <c r="CL2152" s="1" t="b">
        <f t="shared" si="1147"/>
        <v>0</v>
      </c>
      <c r="CM2152" s="1" t="b">
        <f t="shared" si="1148"/>
        <v>1</v>
      </c>
      <c r="CN2152" s="1" t="b">
        <f t="shared" si="1149"/>
        <v>0</v>
      </c>
      <c r="CO2152" s="2" t="b">
        <f t="shared" si="1150"/>
        <v>0</v>
      </c>
      <c r="CP2152" s="2" t="b">
        <f t="shared" si="1151"/>
        <v>0</v>
      </c>
      <c r="CQ2152" s="2" t="b">
        <f t="shared" si="1152"/>
        <v>1</v>
      </c>
      <c r="CR2152" s="6" t="str">
        <f t="shared" si="1153"/>
        <v>Female</v>
      </c>
      <c r="CS2152" s="7">
        <f t="shared" si="1154"/>
        <v>1</v>
      </c>
      <c r="CT2152" s="7">
        <f t="shared" si="1155"/>
        <v>0</v>
      </c>
      <c r="CU2152" s="7">
        <f t="shared" si="1156"/>
        <v>0</v>
      </c>
      <c r="CV2152" s="7">
        <f t="shared" si="1157"/>
        <v>0</v>
      </c>
      <c r="CW2152" s="7">
        <f t="shared" si="1158"/>
        <v>0</v>
      </c>
      <c r="CX2152" s="1" t="b">
        <f t="shared" si="1159"/>
        <v>0</v>
      </c>
      <c r="CY2152" s="1" t="b">
        <f t="shared" si="1160"/>
        <v>0</v>
      </c>
    </row>
    <row r="2153" spans="2:111" ht="174" x14ac:dyDescent="0.35">
      <c r="B2153" s="1" t="s">
        <v>13809</v>
      </c>
      <c r="C2153" s="9">
        <v>44442</v>
      </c>
      <c r="D2153" s="10" t="s">
        <v>13809</v>
      </c>
      <c r="E2153" s="1">
        <v>22</v>
      </c>
      <c r="F2153" s="1" t="s">
        <v>127</v>
      </c>
      <c r="G2153" s="1" t="s">
        <v>13809</v>
      </c>
      <c r="H2153" s="1" t="s">
        <v>13809</v>
      </c>
      <c r="I2153" s="9">
        <v>44416</v>
      </c>
      <c r="J2153" s="2" t="s">
        <v>128</v>
      </c>
      <c r="K2153" s="2" t="s">
        <v>13809</v>
      </c>
      <c r="N2153" s="2" t="s">
        <v>13809</v>
      </c>
      <c r="O2153" s="2" t="s">
        <v>110</v>
      </c>
      <c r="P2153" s="2" t="s">
        <v>111</v>
      </c>
      <c r="S2153" s="2" t="s">
        <v>111</v>
      </c>
      <c r="T2153" s="2" t="s">
        <v>112</v>
      </c>
      <c r="U2153" s="2" t="b">
        <v>1</v>
      </c>
      <c r="V2153" s="2" t="s">
        <v>126</v>
      </c>
      <c r="W2153" s="1" t="s">
        <v>111</v>
      </c>
      <c r="Y2153" s="2" t="s">
        <v>112</v>
      </c>
      <c r="Z2153" s="2" t="s">
        <v>112</v>
      </c>
      <c r="AB2153" s="2">
        <v>16</v>
      </c>
      <c r="AF2153" s="1" t="s">
        <v>111</v>
      </c>
      <c r="AJ2153" s="1" t="s">
        <v>115</v>
      </c>
      <c r="AK2153" s="1" t="s">
        <v>189</v>
      </c>
      <c r="AO2153" s="1" t="s">
        <v>195</v>
      </c>
      <c r="AU2153" s="1" t="s">
        <v>132</v>
      </c>
      <c r="BJ2153" s="1" t="s">
        <v>111</v>
      </c>
      <c r="BN2153" s="1" t="s">
        <v>111</v>
      </c>
      <c r="BU2153" s="34" t="s">
        <v>7694</v>
      </c>
      <c r="BV2153" s="9">
        <v>44595</v>
      </c>
      <c r="BW2153" s="34" t="s">
        <v>14671</v>
      </c>
      <c r="BY2153" s="2" t="s">
        <v>153</v>
      </c>
      <c r="BZ2153" s="2" t="s">
        <v>124</v>
      </c>
      <c r="CB2153" s="1" t="s">
        <v>149</v>
      </c>
      <c r="CD2153" s="1" t="b">
        <v>1</v>
      </c>
      <c r="CE2153" s="1" t="b">
        <f t="shared" si="1136"/>
        <v>0</v>
      </c>
      <c r="CF2153" s="1" t="b">
        <f t="shared" si="1141"/>
        <v>0</v>
      </c>
      <c r="CG2153" s="1" t="b">
        <f t="shared" si="1142"/>
        <v>0</v>
      </c>
      <c r="CH2153" s="1" t="b">
        <f t="shared" si="1143"/>
        <v>0</v>
      </c>
      <c r="CI2153" s="1" t="b">
        <f t="shared" si="1144"/>
        <v>1</v>
      </c>
      <c r="CJ2153" s="1" t="b">
        <f t="shared" si="1145"/>
        <v>0</v>
      </c>
      <c r="CK2153" s="1" t="b">
        <f t="shared" si="1146"/>
        <v>0</v>
      </c>
      <c r="CL2153" s="1" t="b">
        <f t="shared" si="1147"/>
        <v>0</v>
      </c>
      <c r="CM2153" s="1" t="b">
        <f t="shared" si="1148"/>
        <v>0</v>
      </c>
      <c r="CN2153" s="1" t="b">
        <f t="shared" si="1149"/>
        <v>0</v>
      </c>
      <c r="CO2153" s="2" t="b">
        <f t="shared" si="1150"/>
        <v>0</v>
      </c>
      <c r="CP2153" s="2" t="b">
        <f t="shared" si="1151"/>
        <v>0</v>
      </c>
      <c r="CQ2153" s="2" t="b">
        <f t="shared" si="1152"/>
        <v>1</v>
      </c>
      <c r="CR2153" s="6" t="str">
        <f t="shared" si="1153"/>
        <v>Male</v>
      </c>
      <c r="CS2153" s="7">
        <f t="shared" si="1154"/>
        <v>0</v>
      </c>
      <c r="CT2153" s="7">
        <f t="shared" si="1155"/>
        <v>1</v>
      </c>
      <c r="CU2153" s="7">
        <f t="shared" si="1156"/>
        <v>0</v>
      </c>
      <c r="CV2153" s="7">
        <f t="shared" si="1157"/>
        <v>0</v>
      </c>
      <c r="CW2153" s="7">
        <f t="shared" si="1158"/>
        <v>0</v>
      </c>
      <c r="CX2153" s="1" t="b">
        <f t="shared" si="1159"/>
        <v>1</v>
      </c>
      <c r="CY2153" s="1" t="b">
        <f t="shared" si="1160"/>
        <v>1</v>
      </c>
      <c r="DG2153" s="1" t="b">
        <f t="shared" ref="DG2153:DG2163" si="1161">AND(E2153&gt;4,E2153&lt;18,NOT(E2153=""),NOT(E2153="."))</f>
        <v>0</v>
      </c>
    </row>
    <row r="2154" spans="2:111" ht="159.5" x14ac:dyDescent="0.35">
      <c r="B2154" s="1" t="s">
        <v>13809</v>
      </c>
      <c r="C2154" s="9">
        <v>44442</v>
      </c>
      <c r="D2154" s="10" t="s">
        <v>13809</v>
      </c>
      <c r="E2154" s="1">
        <v>17</v>
      </c>
      <c r="F2154" s="1" t="s">
        <v>127</v>
      </c>
      <c r="G2154" s="1" t="s">
        <v>13809</v>
      </c>
      <c r="H2154" s="1" t="s">
        <v>13809</v>
      </c>
      <c r="I2154" s="2" t="s">
        <v>183</v>
      </c>
      <c r="J2154" s="2" t="s">
        <v>163</v>
      </c>
      <c r="K2154" s="2" t="s">
        <v>13809</v>
      </c>
      <c r="L2154" s="9">
        <v>44438</v>
      </c>
      <c r="M2154" s="2" t="s">
        <v>109</v>
      </c>
      <c r="N2154" s="2" t="s">
        <v>13809</v>
      </c>
      <c r="O2154" s="2" t="s">
        <v>110</v>
      </c>
      <c r="P2154" s="2" t="s">
        <v>111</v>
      </c>
      <c r="S2154" s="2" t="s">
        <v>112</v>
      </c>
      <c r="T2154" s="2" t="s">
        <v>112</v>
      </c>
      <c r="U2154" s="2" t="b">
        <f>OR(S2154="yes",T2154="yes")</f>
        <v>1</v>
      </c>
      <c r="V2154" s="2" t="s">
        <v>113</v>
      </c>
      <c r="W2154" s="1" t="s">
        <v>112</v>
      </c>
      <c r="X2154" s="1" t="s">
        <v>114</v>
      </c>
      <c r="Y2154" s="2" t="s">
        <v>112</v>
      </c>
      <c r="Z2154" s="2" t="s">
        <v>111</v>
      </c>
      <c r="AA2154" s="2" t="s">
        <v>112</v>
      </c>
      <c r="AB2154" s="2">
        <v>2</v>
      </c>
      <c r="AC2154" s="1" t="s">
        <v>111</v>
      </c>
      <c r="AF2154" s="1" t="s">
        <v>111</v>
      </c>
      <c r="AJ2154" s="1" t="s">
        <v>115</v>
      </c>
      <c r="AK2154" s="1" t="s">
        <v>194</v>
      </c>
      <c r="AN2154" s="1" t="s">
        <v>7695</v>
      </c>
      <c r="AO2154" s="1" t="s">
        <v>130</v>
      </c>
      <c r="AS2154" s="1" t="s">
        <v>131</v>
      </c>
      <c r="AU2154" s="1" t="s">
        <v>132</v>
      </c>
      <c r="AZ2154" s="1" t="s">
        <v>120</v>
      </c>
      <c r="BA2154" s="1" t="s">
        <v>7696</v>
      </c>
      <c r="BG2154" s="1" t="s">
        <v>7697</v>
      </c>
      <c r="BH2154" s="1" t="s">
        <v>4161</v>
      </c>
      <c r="BJ2154" s="1" t="s">
        <v>112</v>
      </c>
      <c r="BK2154" s="1" t="s">
        <v>112</v>
      </c>
      <c r="BL2154" s="1" t="s">
        <v>142</v>
      </c>
      <c r="BQ2154" s="1" t="s">
        <v>121</v>
      </c>
      <c r="BR2154" s="1" t="s">
        <v>122</v>
      </c>
      <c r="BS2154" s="1" t="s">
        <v>111</v>
      </c>
      <c r="BT2154" s="34" t="s">
        <v>7698</v>
      </c>
      <c r="BU2154" s="34" t="s">
        <v>7699</v>
      </c>
      <c r="BV2154" s="9">
        <v>44603</v>
      </c>
      <c r="BW2154" s="34" t="s">
        <v>7700</v>
      </c>
      <c r="BY2154" s="2" t="s">
        <v>136</v>
      </c>
      <c r="BZ2154" s="2" t="s">
        <v>124</v>
      </c>
      <c r="CA2154" s="2">
        <v>2</v>
      </c>
      <c r="CB2154" s="1" t="s">
        <v>7701</v>
      </c>
      <c r="CC2154" s="2" t="s">
        <v>126</v>
      </c>
      <c r="CD2154" s="1" t="b">
        <f t="shared" ref="CD2154:CD2173" si="1162">AND(E2154&lt;30,NOT(E2154="."),NOT(E2154=""))</f>
        <v>1</v>
      </c>
      <c r="CE2154" s="1" t="b">
        <f t="shared" si="1136"/>
        <v>1</v>
      </c>
      <c r="CF2154" s="1" t="b">
        <f t="shared" si="1141"/>
        <v>0</v>
      </c>
      <c r="CG2154" s="1" t="b">
        <f t="shared" si="1142"/>
        <v>0</v>
      </c>
      <c r="CH2154" s="1" t="b">
        <f t="shared" si="1143"/>
        <v>1</v>
      </c>
      <c r="CI2154" s="1" t="b">
        <f t="shared" si="1144"/>
        <v>0</v>
      </c>
      <c r="CJ2154" s="1" t="b">
        <f t="shared" si="1145"/>
        <v>0</v>
      </c>
      <c r="CK2154" s="1" t="b">
        <f t="shared" si="1146"/>
        <v>0</v>
      </c>
      <c r="CL2154" s="1" t="b">
        <f t="shared" si="1147"/>
        <v>0</v>
      </c>
      <c r="CM2154" s="1" t="b">
        <f t="shared" si="1148"/>
        <v>0</v>
      </c>
      <c r="CN2154" s="1" t="b">
        <f t="shared" si="1149"/>
        <v>0</v>
      </c>
      <c r="CO2154" s="2" t="b">
        <f t="shared" si="1150"/>
        <v>1</v>
      </c>
      <c r="CP2154" s="2" t="b">
        <f t="shared" si="1151"/>
        <v>1</v>
      </c>
      <c r="CQ2154" s="2" t="b">
        <f t="shared" si="1152"/>
        <v>0</v>
      </c>
      <c r="CR2154" s="6" t="str">
        <f t="shared" si="1153"/>
        <v>Male</v>
      </c>
      <c r="CS2154" s="7">
        <f t="shared" si="1154"/>
        <v>0</v>
      </c>
      <c r="CT2154" s="7">
        <f t="shared" si="1155"/>
        <v>0</v>
      </c>
      <c r="CU2154" s="7">
        <f t="shared" si="1156"/>
        <v>0</v>
      </c>
      <c r="CV2154" s="7">
        <f t="shared" si="1157"/>
        <v>1</v>
      </c>
      <c r="CW2154" s="7">
        <f t="shared" si="1158"/>
        <v>0</v>
      </c>
      <c r="CX2154" s="1" t="b">
        <f t="shared" si="1159"/>
        <v>1</v>
      </c>
      <c r="CY2154" s="1" t="b">
        <f t="shared" si="1160"/>
        <v>0</v>
      </c>
      <c r="DG2154" s="1" t="b">
        <f t="shared" si="1161"/>
        <v>1</v>
      </c>
    </row>
    <row r="2155" spans="2:111" ht="159.5" x14ac:dyDescent="0.35">
      <c r="B2155" s="1" t="s">
        <v>13809</v>
      </c>
      <c r="C2155" s="9">
        <v>44442</v>
      </c>
      <c r="D2155" s="10" t="s">
        <v>13809</v>
      </c>
      <c r="E2155" s="1">
        <v>15</v>
      </c>
      <c r="F2155" s="1" t="s">
        <v>127</v>
      </c>
      <c r="G2155" s="1" t="s">
        <v>13809</v>
      </c>
      <c r="H2155" s="1" t="s">
        <v>13809</v>
      </c>
      <c r="I2155" s="9">
        <v>44410</v>
      </c>
      <c r="J2155" s="2" t="s">
        <v>109</v>
      </c>
      <c r="K2155" s="2" t="s">
        <v>13809</v>
      </c>
      <c r="L2155" s="9">
        <v>44431</v>
      </c>
      <c r="M2155" s="2" t="s">
        <v>109</v>
      </c>
      <c r="N2155" s="2" t="s">
        <v>13809</v>
      </c>
      <c r="O2155" s="2" t="s">
        <v>110</v>
      </c>
      <c r="P2155" s="2" t="s">
        <v>111</v>
      </c>
      <c r="S2155" s="2" t="s">
        <v>111</v>
      </c>
      <c r="T2155" s="2" t="s">
        <v>112</v>
      </c>
      <c r="U2155" s="2" t="b">
        <v>1</v>
      </c>
      <c r="V2155" s="2" t="s">
        <v>113</v>
      </c>
      <c r="W2155" s="1" t="s">
        <v>112</v>
      </c>
      <c r="X2155" s="1" t="s">
        <v>114</v>
      </c>
      <c r="Y2155" s="2" t="s">
        <v>112</v>
      </c>
      <c r="Z2155" s="2" t="s">
        <v>111</v>
      </c>
      <c r="AA2155" s="2" t="s">
        <v>112</v>
      </c>
      <c r="AB2155" s="2">
        <v>1</v>
      </c>
      <c r="AC2155" s="1" t="s">
        <v>111</v>
      </c>
      <c r="AF2155" s="1" t="s">
        <v>111</v>
      </c>
      <c r="AJ2155" s="1" t="s">
        <v>115</v>
      </c>
      <c r="AK2155" s="1" t="s">
        <v>150</v>
      </c>
      <c r="AO2155" s="1" t="s">
        <v>117</v>
      </c>
      <c r="AS2155" s="1" t="s">
        <v>118</v>
      </c>
      <c r="AZ2155" s="1" t="s">
        <v>799</v>
      </c>
      <c r="BC2155" s="1">
        <v>29</v>
      </c>
      <c r="BF2155" s="1">
        <v>83</v>
      </c>
      <c r="BG2155" s="1">
        <v>5.53</v>
      </c>
      <c r="BH2155" s="1">
        <v>26</v>
      </c>
      <c r="BJ2155" s="1" t="s">
        <v>111</v>
      </c>
      <c r="BN2155" s="1" t="s">
        <v>111</v>
      </c>
      <c r="BQ2155" s="1" t="s">
        <v>121</v>
      </c>
      <c r="BR2155" s="1" t="s">
        <v>122</v>
      </c>
      <c r="BU2155" s="34" t="s">
        <v>7702</v>
      </c>
      <c r="BV2155" s="9">
        <v>44442</v>
      </c>
      <c r="BW2155" s="34" t="s">
        <v>14672</v>
      </c>
      <c r="BY2155" s="2" t="s">
        <v>156</v>
      </c>
      <c r="BZ2155" s="2" t="s">
        <v>124</v>
      </c>
      <c r="CA2155" s="2">
        <v>2</v>
      </c>
      <c r="CB2155" s="1" t="s">
        <v>394</v>
      </c>
      <c r="CC2155" s="2" t="s">
        <v>126</v>
      </c>
      <c r="CD2155" s="1" t="b">
        <f t="shared" si="1162"/>
        <v>1</v>
      </c>
      <c r="CE2155" s="1" t="b">
        <f t="shared" si="1136"/>
        <v>1</v>
      </c>
      <c r="CF2155" s="1" t="b">
        <f t="shared" si="1141"/>
        <v>0</v>
      </c>
      <c r="CG2155" s="1" t="b">
        <f t="shared" si="1142"/>
        <v>1</v>
      </c>
      <c r="CH2155" s="1" t="b">
        <f t="shared" si="1143"/>
        <v>0</v>
      </c>
      <c r="CI2155" s="1" t="b">
        <f t="shared" si="1144"/>
        <v>0</v>
      </c>
      <c r="CJ2155" s="1" t="b">
        <f t="shared" si="1145"/>
        <v>0</v>
      </c>
      <c r="CK2155" s="1" t="b">
        <f t="shared" si="1146"/>
        <v>0</v>
      </c>
      <c r="CL2155" s="1" t="b">
        <f t="shared" si="1147"/>
        <v>0</v>
      </c>
      <c r="CM2155" s="1" t="b">
        <f t="shared" si="1148"/>
        <v>0</v>
      </c>
      <c r="CN2155" s="1" t="b">
        <f t="shared" si="1149"/>
        <v>0</v>
      </c>
      <c r="CO2155" s="2" t="b">
        <f t="shared" si="1150"/>
        <v>1</v>
      </c>
      <c r="CP2155" s="2" t="b">
        <f t="shared" si="1151"/>
        <v>1</v>
      </c>
      <c r="CQ2155" s="2" t="b">
        <f t="shared" si="1152"/>
        <v>0</v>
      </c>
      <c r="CR2155" s="6" t="str">
        <f t="shared" si="1153"/>
        <v>Male</v>
      </c>
      <c r="CS2155" s="7">
        <f t="shared" si="1154"/>
        <v>1</v>
      </c>
      <c r="CT2155" s="7">
        <f t="shared" si="1155"/>
        <v>0</v>
      </c>
      <c r="CU2155" s="7">
        <f t="shared" si="1156"/>
        <v>0</v>
      </c>
      <c r="CV2155" s="7">
        <f t="shared" si="1157"/>
        <v>1</v>
      </c>
      <c r="CW2155" s="7">
        <f t="shared" si="1158"/>
        <v>0</v>
      </c>
      <c r="CX2155" s="1" t="b">
        <f t="shared" si="1159"/>
        <v>1</v>
      </c>
      <c r="CY2155" s="1" t="b">
        <f t="shared" si="1160"/>
        <v>0</v>
      </c>
      <c r="DG2155" s="1" t="b">
        <f t="shared" si="1161"/>
        <v>1</v>
      </c>
    </row>
    <row r="2156" spans="2:111" ht="246.5" x14ac:dyDescent="0.35">
      <c r="B2156" s="1" t="s">
        <v>13809</v>
      </c>
      <c r="C2156" s="9">
        <v>44442</v>
      </c>
      <c r="D2156" s="10" t="s">
        <v>13809</v>
      </c>
      <c r="E2156" s="1">
        <v>30</v>
      </c>
      <c r="F2156" s="1" t="s">
        <v>127</v>
      </c>
      <c r="G2156" s="1" t="s">
        <v>13809</v>
      </c>
      <c r="H2156" s="1" t="s">
        <v>13809</v>
      </c>
      <c r="I2156" s="9">
        <v>44438</v>
      </c>
      <c r="J2156" s="2" t="s">
        <v>128</v>
      </c>
      <c r="K2156" s="2" t="s">
        <v>13809</v>
      </c>
      <c r="N2156" s="2" t="s">
        <v>13809</v>
      </c>
      <c r="O2156" s="2" t="s">
        <v>110</v>
      </c>
      <c r="P2156" s="2" t="s">
        <v>111</v>
      </c>
      <c r="S2156" s="2" t="s">
        <v>111</v>
      </c>
      <c r="T2156" s="2" t="s">
        <v>112</v>
      </c>
      <c r="U2156" s="2" t="b">
        <v>1</v>
      </c>
      <c r="V2156" s="2" t="s">
        <v>126</v>
      </c>
      <c r="W2156" s="1" t="s">
        <v>111</v>
      </c>
      <c r="Y2156" s="2" t="s">
        <v>112</v>
      </c>
      <c r="Z2156" s="2" t="s">
        <v>112</v>
      </c>
      <c r="AA2156" s="2" t="s">
        <v>111</v>
      </c>
      <c r="AB2156" s="2">
        <v>4</v>
      </c>
      <c r="AC2156" s="1" t="s">
        <v>111</v>
      </c>
      <c r="AF2156" s="1" t="s">
        <v>111</v>
      </c>
      <c r="AJ2156" s="1" t="s">
        <v>115</v>
      </c>
      <c r="AK2156" s="1" t="s">
        <v>129</v>
      </c>
      <c r="AO2156" s="1" t="s">
        <v>221</v>
      </c>
      <c r="AS2156" s="1" t="s">
        <v>140</v>
      </c>
      <c r="AZ2156" s="1" t="s">
        <v>217</v>
      </c>
      <c r="BG2156" s="1" t="s">
        <v>272</v>
      </c>
      <c r="BJ2156" s="1" t="s">
        <v>111</v>
      </c>
      <c r="BN2156" s="1" t="s">
        <v>111</v>
      </c>
      <c r="BQ2156" s="1" t="s">
        <v>121</v>
      </c>
      <c r="BR2156" s="1" t="s">
        <v>122</v>
      </c>
      <c r="BU2156" s="34" t="s">
        <v>7703</v>
      </c>
      <c r="BV2156" s="9">
        <v>44459</v>
      </c>
      <c r="BW2156" s="34" t="s">
        <v>7704</v>
      </c>
      <c r="BY2156" s="2" t="s">
        <v>153</v>
      </c>
      <c r="BZ2156" s="2" t="s">
        <v>162</v>
      </c>
      <c r="CA2156" s="2">
        <v>1</v>
      </c>
      <c r="CB2156" s="1" t="s">
        <v>2635</v>
      </c>
      <c r="CD2156" s="1" t="b">
        <f t="shared" si="1162"/>
        <v>0</v>
      </c>
      <c r="CE2156" s="1" t="b">
        <f t="shared" si="1136"/>
        <v>0</v>
      </c>
      <c r="CF2156" s="1" t="b">
        <f t="shared" si="1141"/>
        <v>0</v>
      </c>
      <c r="CG2156" s="1" t="b">
        <f t="shared" si="1142"/>
        <v>0</v>
      </c>
      <c r="CH2156" s="1" t="b">
        <f t="shared" si="1143"/>
        <v>0</v>
      </c>
      <c r="CI2156" s="1" t="b">
        <f t="shared" si="1144"/>
        <v>0</v>
      </c>
      <c r="CJ2156" s="1" t="b">
        <f t="shared" si="1145"/>
        <v>0</v>
      </c>
      <c r="CK2156" s="1" t="b">
        <f t="shared" si="1146"/>
        <v>1</v>
      </c>
      <c r="CL2156" s="1" t="b">
        <f t="shared" si="1147"/>
        <v>0</v>
      </c>
      <c r="CM2156" s="1" t="b">
        <f t="shared" si="1148"/>
        <v>0</v>
      </c>
      <c r="CN2156" s="1" t="b">
        <f t="shared" si="1149"/>
        <v>0</v>
      </c>
      <c r="CO2156" s="2" t="b">
        <f t="shared" si="1150"/>
        <v>1</v>
      </c>
      <c r="CP2156" s="2" t="b">
        <f t="shared" si="1151"/>
        <v>1</v>
      </c>
      <c r="CQ2156" s="2" t="b">
        <f t="shared" si="1152"/>
        <v>0</v>
      </c>
      <c r="CR2156" s="6" t="str">
        <f t="shared" si="1153"/>
        <v>Male</v>
      </c>
      <c r="CS2156" s="7">
        <f t="shared" si="1154"/>
        <v>0</v>
      </c>
      <c r="CT2156" s="7">
        <f t="shared" si="1155"/>
        <v>1</v>
      </c>
      <c r="CU2156" s="7">
        <f t="shared" si="1156"/>
        <v>0</v>
      </c>
      <c r="CV2156" s="7">
        <f t="shared" si="1157"/>
        <v>0</v>
      </c>
      <c r="CW2156" s="7">
        <f t="shared" si="1158"/>
        <v>0</v>
      </c>
      <c r="CX2156" s="1" t="b">
        <f t="shared" si="1159"/>
        <v>0</v>
      </c>
      <c r="CY2156" s="1" t="b">
        <f t="shared" si="1160"/>
        <v>1</v>
      </c>
      <c r="DG2156" s="1" t="b">
        <f t="shared" si="1161"/>
        <v>0</v>
      </c>
    </row>
    <row r="2157" spans="2:111" ht="87" x14ac:dyDescent="0.35">
      <c r="B2157" s="1" t="s">
        <v>13809</v>
      </c>
      <c r="C2157" s="9">
        <v>44442</v>
      </c>
      <c r="D2157" s="10" t="s">
        <v>13809</v>
      </c>
      <c r="E2157" s="1">
        <v>49</v>
      </c>
      <c r="F2157" s="1" t="s">
        <v>108</v>
      </c>
      <c r="G2157" s="1" t="s">
        <v>13809</v>
      </c>
      <c r="H2157" s="1" t="s">
        <v>13809</v>
      </c>
      <c r="I2157" s="9">
        <v>44425</v>
      </c>
      <c r="J2157" s="2" t="s">
        <v>409</v>
      </c>
      <c r="K2157" s="2" t="s">
        <v>13809</v>
      </c>
      <c r="M2157" s="2" t="s">
        <v>163</v>
      </c>
      <c r="N2157" s="2" t="s">
        <v>13809</v>
      </c>
      <c r="O2157" s="2" t="s">
        <v>110</v>
      </c>
      <c r="P2157" s="2" t="s">
        <v>111</v>
      </c>
      <c r="S2157" s="2" t="s">
        <v>112</v>
      </c>
      <c r="T2157" s="2" t="s">
        <v>112</v>
      </c>
      <c r="U2157" s="2" t="b">
        <v>1</v>
      </c>
      <c r="V2157" s="2" t="s">
        <v>113</v>
      </c>
      <c r="W2157" s="1" t="s">
        <v>112</v>
      </c>
      <c r="X2157" s="1" t="s">
        <v>114</v>
      </c>
      <c r="Y2157" s="2" t="s">
        <v>112</v>
      </c>
      <c r="Z2157" s="2" t="s">
        <v>112</v>
      </c>
      <c r="AB2157" s="2">
        <v>15</v>
      </c>
      <c r="AC2157" s="1" t="s">
        <v>111</v>
      </c>
      <c r="AF2157" s="1" t="s">
        <v>111</v>
      </c>
      <c r="AJ2157" s="1" t="s">
        <v>115</v>
      </c>
      <c r="AK2157" s="1" t="s">
        <v>129</v>
      </c>
      <c r="AO2157" s="1" t="s">
        <v>130</v>
      </c>
      <c r="AZ2157" s="1" t="s">
        <v>155</v>
      </c>
      <c r="BA2157" s="1">
        <v>0.34</v>
      </c>
      <c r="BJ2157" s="1" t="s">
        <v>112</v>
      </c>
      <c r="BK2157" s="1" t="s">
        <v>112</v>
      </c>
      <c r="BW2157" s="34" t="s">
        <v>14673</v>
      </c>
      <c r="BY2157" s="2" t="s">
        <v>136</v>
      </c>
      <c r="BZ2157" s="2" t="s">
        <v>162</v>
      </c>
      <c r="CA2157" s="2">
        <v>1</v>
      </c>
      <c r="CB2157" s="1" t="s">
        <v>1076</v>
      </c>
      <c r="CC2157" s="2" t="s">
        <v>126</v>
      </c>
      <c r="CD2157" s="1" t="b">
        <f t="shared" si="1162"/>
        <v>0</v>
      </c>
      <c r="CE2157" s="1" t="b">
        <f t="shared" si="1136"/>
        <v>0</v>
      </c>
      <c r="CF2157" s="1" t="b">
        <f t="shared" si="1141"/>
        <v>0</v>
      </c>
      <c r="CG2157" s="1" t="b">
        <f t="shared" si="1142"/>
        <v>0</v>
      </c>
      <c r="CH2157" s="1" t="b">
        <f t="shared" si="1143"/>
        <v>0</v>
      </c>
      <c r="CI2157" s="1" t="b">
        <f t="shared" si="1144"/>
        <v>0</v>
      </c>
      <c r="CJ2157" s="1" t="b">
        <f t="shared" si="1145"/>
        <v>0</v>
      </c>
      <c r="CK2157" s="1" t="b">
        <f t="shared" si="1146"/>
        <v>0</v>
      </c>
      <c r="CL2157" s="1" t="b">
        <f t="shared" si="1147"/>
        <v>1</v>
      </c>
      <c r="CM2157" s="1" t="b">
        <f t="shared" si="1148"/>
        <v>0</v>
      </c>
      <c r="CN2157" s="1" t="b">
        <f t="shared" si="1149"/>
        <v>0</v>
      </c>
      <c r="CO2157" s="2" t="b">
        <f t="shared" si="1150"/>
        <v>0</v>
      </c>
      <c r="CP2157" s="2" t="b">
        <f t="shared" si="1151"/>
        <v>0</v>
      </c>
      <c r="CQ2157" s="2" t="b">
        <f t="shared" si="1152"/>
        <v>1</v>
      </c>
      <c r="CR2157" s="6" t="str">
        <f t="shared" si="1153"/>
        <v>Female</v>
      </c>
      <c r="CS2157" s="7">
        <f t="shared" si="1154"/>
        <v>0</v>
      </c>
      <c r="CT2157" s="7">
        <f t="shared" si="1155"/>
        <v>0</v>
      </c>
      <c r="CU2157" s="7">
        <f t="shared" si="1156"/>
        <v>1</v>
      </c>
      <c r="CV2157" s="7">
        <f t="shared" si="1157"/>
        <v>0</v>
      </c>
      <c r="CW2157" s="7">
        <f t="shared" si="1158"/>
        <v>0</v>
      </c>
      <c r="CX2157" s="1" t="b">
        <f t="shared" si="1159"/>
        <v>0</v>
      </c>
      <c r="CY2157" s="1" t="b">
        <f t="shared" si="1160"/>
        <v>0</v>
      </c>
      <c r="DG2157" s="1" t="b">
        <f t="shared" si="1161"/>
        <v>0</v>
      </c>
    </row>
    <row r="2158" spans="2:111" ht="188.5" x14ac:dyDescent="0.35">
      <c r="B2158" s="1" t="s">
        <v>13809</v>
      </c>
      <c r="C2158" s="9">
        <v>44442</v>
      </c>
      <c r="D2158" s="10" t="s">
        <v>13809</v>
      </c>
      <c r="E2158" s="1">
        <v>19</v>
      </c>
      <c r="F2158" s="1" t="s">
        <v>127</v>
      </c>
      <c r="G2158" s="1" t="s">
        <v>13809</v>
      </c>
      <c r="H2158" s="1" t="s">
        <v>13809</v>
      </c>
      <c r="I2158" s="9">
        <v>44404</v>
      </c>
      <c r="J2158" s="2" t="s">
        <v>128</v>
      </c>
      <c r="K2158" s="2" t="s">
        <v>13809</v>
      </c>
      <c r="N2158" s="2" t="s">
        <v>13809</v>
      </c>
      <c r="O2158" s="2" t="s">
        <v>110</v>
      </c>
      <c r="P2158" s="2" t="s">
        <v>111</v>
      </c>
      <c r="S2158" s="2" t="s">
        <v>112</v>
      </c>
      <c r="T2158" s="2" t="s">
        <v>111</v>
      </c>
      <c r="U2158" s="2" t="b">
        <f>OR(S2158="yes",T2158="yes")</f>
        <v>1</v>
      </c>
      <c r="V2158" s="2" t="s">
        <v>126</v>
      </c>
      <c r="W2158" s="1" t="s">
        <v>112</v>
      </c>
      <c r="X2158" s="1" t="s">
        <v>138</v>
      </c>
      <c r="Y2158" s="2" t="s">
        <v>112</v>
      </c>
      <c r="Z2158" s="2" t="s">
        <v>112</v>
      </c>
      <c r="AB2158" s="2">
        <v>21</v>
      </c>
      <c r="AC2158" s="1" t="s">
        <v>111</v>
      </c>
      <c r="AF2158" s="1" t="s">
        <v>111</v>
      </c>
      <c r="AJ2158" s="1" t="s">
        <v>115</v>
      </c>
      <c r="AK2158" s="1" t="s">
        <v>201</v>
      </c>
      <c r="AN2158" s="1" t="s">
        <v>7705</v>
      </c>
      <c r="AO2158" s="1" t="s">
        <v>166</v>
      </c>
      <c r="AS2158" s="1" t="s">
        <v>7706</v>
      </c>
      <c r="AU2158" s="1" t="s">
        <v>132</v>
      </c>
      <c r="BJ2158" s="1" t="s">
        <v>111</v>
      </c>
      <c r="BN2158" s="1" t="s">
        <v>112</v>
      </c>
      <c r="BO2158" s="1" t="s">
        <v>148</v>
      </c>
      <c r="BP2158" s="1" t="s">
        <v>355</v>
      </c>
      <c r="BQ2158" s="1" t="s">
        <v>121</v>
      </c>
      <c r="BR2158" s="1" t="s">
        <v>122</v>
      </c>
      <c r="BS2158" s="1" t="s">
        <v>112</v>
      </c>
      <c r="BU2158" s="34" t="s">
        <v>7707</v>
      </c>
      <c r="BV2158" s="9">
        <v>44442</v>
      </c>
      <c r="BW2158" s="34" t="s">
        <v>14674</v>
      </c>
      <c r="BY2158" s="2" t="s">
        <v>174</v>
      </c>
      <c r="BZ2158" s="2" t="s">
        <v>232</v>
      </c>
      <c r="CB2158" s="1" t="s">
        <v>352</v>
      </c>
      <c r="CD2158" s="1" t="b">
        <f t="shared" si="1162"/>
        <v>1</v>
      </c>
      <c r="CE2158" s="1" t="b">
        <f t="shared" si="1136"/>
        <v>0</v>
      </c>
      <c r="CF2158" s="1" t="b">
        <f t="shared" si="1141"/>
        <v>0</v>
      </c>
      <c r="CG2158" s="1" t="b">
        <f t="shared" si="1142"/>
        <v>0</v>
      </c>
      <c r="CH2158" s="1" t="b">
        <f t="shared" si="1143"/>
        <v>0</v>
      </c>
      <c r="CI2158" s="1" t="b">
        <f t="shared" si="1144"/>
        <v>1</v>
      </c>
      <c r="CJ2158" s="1" t="b">
        <f t="shared" si="1145"/>
        <v>0</v>
      </c>
      <c r="CK2158" s="1" t="b">
        <f t="shared" si="1146"/>
        <v>0</v>
      </c>
      <c r="CL2158" s="1" t="b">
        <f t="shared" si="1147"/>
        <v>0</v>
      </c>
      <c r="CM2158" s="1" t="b">
        <f t="shared" si="1148"/>
        <v>0</v>
      </c>
      <c r="CN2158" s="1" t="b">
        <f t="shared" si="1149"/>
        <v>0</v>
      </c>
      <c r="CO2158" s="2" t="b">
        <f t="shared" si="1150"/>
        <v>0</v>
      </c>
      <c r="CP2158" s="2" t="b">
        <f t="shared" si="1151"/>
        <v>0</v>
      </c>
      <c r="CQ2158" s="2" t="b">
        <f t="shared" si="1152"/>
        <v>1</v>
      </c>
      <c r="CR2158" s="6" t="str">
        <f t="shared" si="1153"/>
        <v>Male</v>
      </c>
      <c r="CS2158" s="7">
        <f t="shared" si="1154"/>
        <v>0</v>
      </c>
      <c r="CT2158" s="7">
        <f t="shared" si="1155"/>
        <v>1</v>
      </c>
      <c r="CU2158" s="7">
        <f t="shared" si="1156"/>
        <v>0</v>
      </c>
      <c r="CV2158" s="7">
        <f t="shared" si="1157"/>
        <v>0</v>
      </c>
      <c r="CW2158" s="7">
        <f t="shared" si="1158"/>
        <v>0</v>
      </c>
      <c r="CX2158" s="1" t="b">
        <f t="shared" si="1159"/>
        <v>1</v>
      </c>
      <c r="CY2158" s="1" t="b">
        <f t="shared" si="1160"/>
        <v>1</v>
      </c>
      <c r="DG2158" s="1" t="b">
        <f t="shared" si="1161"/>
        <v>0</v>
      </c>
    </row>
    <row r="2159" spans="2:111" ht="29" x14ac:dyDescent="0.35">
      <c r="B2159" s="1" t="s">
        <v>13809</v>
      </c>
      <c r="C2159" s="9">
        <v>44443</v>
      </c>
      <c r="D2159" s="10" t="s">
        <v>13809</v>
      </c>
      <c r="E2159" s="1">
        <v>50</v>
      </c>
      <c r="F2159" s="1" t="s">
        <v>108</v>
      </c>
      <c r="G2159" s="1" t="s">
        <v>13809</v>
      </c>
      <c r="H2159" s="1" t="s">
        <v>13809</v>
      </c>
      <c r="I2159" s="9">
        <v>44197</v>
      </c>
      <c r="J2159" s="2" t="s">
        <v>128</v>
      </c>
      <c r="K2159" s="2" t="s">
        <v>13809</v>
      </c>
      <c r="N2159" s="2" t="s">
        <v>13809</v>
      </c>
      <c r="O2159" s="2" t="s">
        <v>110</v>
      </c>
      <c r="P2159" s="2" t="s">
        <v>111</v>
      </c>
      <c r="S2159" s="2" t="s">
        <v>111</v>
      </c>
      <c r="T2159" s="2" t="s">
        <v>112</v>
      </c>
      <c r="U2159" s="2" t="b">
        <v>1</v>
      </c>
      <c r="V2159" s="2" t="s">
        <v>380</v>
      </c>
      <c r="W2159" s="1" t="s">
        <v>111</v>
      </c>
      <c r="Y2159" s="2" t="s">
        <v>112</v>
      </c>
      <c r="Z2159" s="2" t="s">
        <v>112</v>
      </c>
      <c r="AA2159" s="2" t="s">
        <v>111</v>
      </c>
      <c r="AB2159" s="2" t="s">
        <v>7708</v>
      </c>
      <c r="AC2159" s="1" t="s">
        <v>111</v>
      </c>
      <c r="AF2159" s="1" t="s">
        <v>111</v>
      </c>
      <c r="AJ2159" s="1" t="s">
        <v>115</v>
      </c>
      <c r="AK2159" s="1" t="s">
        <v>189</v>
      </c>
      <c r="AO2159" s="1" t="s">
        <v>151</v>
      </c>
      <c r="AS2159" s="1" t="s">
        <v>118</v>
      </c>
      <c r="BJ2159" s="1" t="s">
        <v>112</v>
      </c>
      <c r="BK2159" s="1" t="s">
        <v>111</v>
      </c>
      <c r="BQ2159" s="1" t="s">
        <v>121</v>
      </c>
      <c r="BR2159" s="1" t="s">
        <v>122</v>
      </c>
      <c r="BS2159" s="1" t="s">
        <v>111</v>
      </c>
      <c r="BT2159" s="34" t="s">
        <v>158</v>
      </c>
      <c r="BU2159" s="34" t="s">
        <v>7709</v>
      </c>
      <c r="BV2159" s="9">
        <v>44456</v>
      </c>
      <c r="BW2159" s="34" t="s">
        <v>7710</v>
      </c>
      <c r="BX2159" s="2" t="s">
        <v>111</v>
      </c>
      <c r="BY2159" s="2" t="s">
        <v>153</v>
      </c>
      <c r="BZ2159" s="2" t="s">
        <v>124</v>
      </c>
      <c r="CA2159" s="2">
        <v>1</v>
      </c>
      <c r="CB2159" s="1" t="s">
        <v>207</v>
      </c>
      <c r="CD2159" s="1" t="b">
        <f t="shared" si="1162"/>
        <v>0</v>
      </c>
      <c r="CE2159" s="1" t="b">
        <f t="shared" si="1136"/>
        <v>0</v>
      </c>
      <c r="CF2159" s="1" t="b">
        <f t="shared" si="1141"/>
        <v>0</v>
      </c>
      <c r="CG2159" s="1" t="b">
        <f t="shared" si="1142"/>
        <v>0</v>
      </c>
      <c r="CH2159" s="1" t="b">
        <f t="shared" si="1143"/>
        <v>0</v>
      </c>
      <c r="CI2159" s="1" t="b">
        <f t="shared" si="1144"/>
        <v>0</v>
      </c>
      <c r="CJ2159" s="1" t="b">
        <f t="shared" si="1145"/>
        <v>0</v>
      </c>
      <c r="CK2159" s="1" t="b">
        <f t="shared" si="1146"/>
        <v>0</v>
      </c>
      <c r="CL2159" s="1" t="b">
        <f t="shared" si="1147"/>
        <v>0</v>
      </c>
      <c r="CM2159" s="1" t="b">
        <f t="shared" si="1148"/>
        <v>1</v>
      </c>
      <c r="CN2159" s="1" t="b">
        <f t="shared" si="1149"/>
        <v>0</v>
      </c>
      <c r="CO2159" s="2" t="b">
        <f t="shared" si="1150"/>
        <v>0</v>
      </c>
      <c r="CP2159" s="2" t="b">
        <f t="shared" si="1151"/>
        <v>0</v>
      </c>
      <c r="CQ2159" s="2" t="b">
        <f t="shared" si="1152"/>
        <v>0</v>
      </c>
      <c r="CR2159" s="6" t="str">
        <f t="shared" si="1153"/>
        <v>Female</v>
      </c>
      <c r="CS2159" s="7">
        <f t="shared" si="1154"/>
        <v>0</v>
      </c>
      <c r="CT2159" s="7">
        <f t="shared" si="1155"/>
        <v>1</v>
      </c>
      <c r="CU2159" s="7">
        <f t="shared" si="1156"/>
        <v>0</v>
      </c>
      <c r="CV2159" s="7">
        <f t="shared" si="1157"/>
        <v>0</v>
      </c>
      <c r="CW2159" s="7">
        <f t="shared" si="1158"/>
        <v>0</v>
      </c>
      <c r="CX2159" s="1" t="b">
        <f t="shared" si="1159"/>
        <v>0</v>
      </c>
      <c r="CY2159" s="1" t="b">
        <f t="shared" si="1160"/>
        <v>0</v>
      </c>
      <c r="DG2159" s="1" t="b">
        <f t="shared" si="1161"/>
        <v>0</v>
      </c>
    </row>
    <row r="2160" spans="2:111" ht="362.5" x14ac:dyDescent="0.35">
      <c r="B2160" s="1" t="s">
        <v>13809</v>
      </c>
      <c r="C2160" s="9">
        <v>44443</v>
      </c>
      <c r="D2160" s="10" t="s">
        <v>13809</v>
      </c>
      <c r="E2160" s="1">
        <v>80</v>
      </c>
      <c r="F2160" s="1" t="s">
        <v>127</v>
      </c>
      <c r="G2160" s="1" t="s">
        <v>13809</v>
      </c>
      <c r="H2160" s="1" t="s">
        <v>13809</v>
      </c>
      <c r="I2160" s="9">
        <v>44205</v>
      </c>
      <c r="J2160" s="2" t="s">
        <v>109</v>
      </c>
      <c r="K2160" s="2" t="s">
        <v>13809</v>
      </c>
      <c r="L2160" s="9">
        <v>44226</v>
      </c>
      <c r="M2160" s="2" t="s">
        <v>109</v>
      </c>
      <c r="N2160" s="2" t="s">
        <v>13809</v>
      </c>
      <c r="O2160" s="2" t="s">
        <v>110</v>
      </c>
      <c r="P2160" s="2" t="s">
        <v>111</v>
      </c>
      <c r="S2160" s="2" t="s">
        <v>112</v>
      </c>
      <c r="T2160" s="2" t="s">
        <v>111</v>
      </c>
      <c r="U2160" s="2" t="b">
        <v>1</v>
      </c>
      <c r="V2160" s="2" t="s">
        <v>113</v>
      </c>
      <c r="W2160" s="1" t="s">
        <v>112</v>
      </c>
      <c r="X2160" s="1" t="s">
        <v>138</v>
      </c>
      <c r="Y2160" s="2" t="s">
        <v>112</v>
      </c>
      <c r="Z2160" s="2" t="s">
        <v>112</v>
      </c>
      <c r="AB2160" s="2">
        <v>8</v>
      </c>
      <c r="AC2160" s="1" t="s">
        <v>111</v>
      </c>
      <c r="AF2160" s="1" t="s">
        <v>111</v>
      </c>
      <c r="AH2160" s="1" t="s">
        <v>193</v>
      </c>
      <c r="AI2160" s="1" t="s">
        <v>7711</v>
      </c>
      <c r="AJ2160" s="1" t="s">
        <v>115</v>
      </c>
      <c r="AK2160" s="1" t="s">
        <v>150</v>
      </c>
      <c r="AO2160" s="1" t="s">
        <v>130</v>
      </c>
      <c r="AS2160" s="1" t="s">
        <v>249</v>
      </c>
      <c r="AU2160" s="1" t="s">
        <v>191</v>
      </c>
      <c r="AX2160" s="1">
        <v>15</v>
      </c>
      <c r="AZ2160" s="1" t="s">
        <v>299</v>
      </c>
      <c r="BA2160" s="1">
        <v>4.5999999999999999E-2</v>
      </c>
      <c r="BF2160" s="1">
        <v>3140</v>
      </c>
      <c r="BJ2160" s="1" t="s">
        <v>112</v>
      </c>
      <c r="BK2160" s="1" t="s">
        <v>112</v>
      </c>
      <c r="BL2160" s="1" t="s">
        <v>7712</v>
      </c>
      <c r="BM2160" s="1" t="s">
        <v>7713</v>
      </c>
      <c r="BQ2160" s="1" t="s">
        <v>121</v>
      </c>
      <c r="BR2160" s="1" t="s">
        <v>122</v>
      </c>
      <c r="BS2160" s="1" t="s">
        <v>111</v>
      </c>
      <c r="BT2160" s="34" t="s">
        <v>7714</v>
      </c>
      <c r="BU2160" s="34" t="s">
        <v>7715</v>
      </c>
      <c r="BV2160" s="9">
        <v>44443</v>
      </c>
      <c r="BW2160" s="34" t="s">
        <v>14675</v>
      </c>
      <c r="BY2160" s="2" t="s">
        <v>123</v>
      </c>
      <c r="BZ2160" s="2" t="s">
        <v>124</v>
      </c>
      <c r="CA2160" s="2">
        <v>1</v>
      </c>
      <c r="CB2160" s="1" t="s">
        <v>207</v>
      </c>
      <c r="CC2160" s="2" t="s">
        <v>126</v>
      </c>
      <c r="CD2160" s="1" t="b">
        <f t="shared" si="1162"/>
        <v>0</v>
      </c>
      <c r="CE2160" s="1" t="b">
        <f t="shared" si="1136"/>
        <v>0</v>
      </c>
      <c r="CF2160" s="1" t="b">
        <f t="shared" si="1141"/>
        <v>0</v>
      </c>
      <c r="CG2160" s="1" t="b">
        <f t="shared" si="1142"/>
        <v>0</v>
      </c>
      <c r="CH2160" s="1" t="b">
        <f t="shared" si="1143"/>
        <v>0</v>
      </c>
      <c r="CI2160" s="1" t="b">
        <f t="shared" si="1144"/>
        <v>0</v>
      </c>
      <c r="CJ2160" s="1" t="b">
        <f t="shared" si="1145"/>
        <v>0</v>
      </c>
      <c r="CK2160" s="1" t="b">
        <f t="shared" si="1146"/>
        <v>0</v>
      </c>
      <c r="CL2160" s="1" t="b">
        <f t="shared" si="1147"/>
        <v>0</v>
      </c>
      <c r="CM2160" s="1" t="b">
        <f t="shared" si="1148"/>
        <v>0</v>
      </c>
      <c r="CN2160" s="1" t="b">
        <f t="shared" si="1149"/>
        <v>1</v>
      </c>
      <c r="CO2160" s="2" t="b">
        <f t="shared" si="1150"/>
        <v>0</v>
      </c>
      <c r="CP2160" s="2" t="b">
        <f t="shared" si="1151"/>
        <v>0</v>
      </c>
      <c r="CQ2160" s="2" t="b">
        <f t="shared" si="1152"/>
        <v>1</v>
      </c>
      <c r="CR2160" s="6" t="str">
        <f t="shared" si="1153"/>
        <v>Male</v>
      </c>
      <c r="CS2160" s="7">
        <f t="shared" si="1154"/>
        <v>1</v>
      </c>
      <c r="CT2160" s="7">
        <f t="shared" si="1155"/>
        <v>0</v>
      </c>
      <c r="CU2160" s="7">
        <f t="shared" si="1156"/>
        <v>0</v>
      </c>
      <c r="CV2160" s="7">
        <f t="shared" si="1157"/>
        <v>1</v>
      </c>
      <c r="CW2160" s="7">
        <f t="shared" si="1158"/>
        <v>0</v>
      </c>
      <c r="CX2160" s="1" t="b">
        <f t="shared" si="1159"/>
        <v>0</v>
      </c>
      <c r="CY2160" s="1" t="b">
        <f t="shared" si="1160"/>
        <v>0</v>
      </c>
      <c r="DG2160" s="1" t="b">
        <f t="shared" si="1161"/>
        <v>0</v>
      </c>
    </row>
    <row r="2161" spans="2:111" ht="87" x14ac:dyDescent="0.35">
      <c r="B2161" s="1" t="s">
        <v>13809</v>
      </c>
      <c r="C2161" s="9">
        <v>44443</v>
      </c>
      <c r="D2161" s="10" t="s">
        <v>13809</v>
      </c>
      <c r="E2161" s="1">
        <v>33</v>
      </c>
      <c r="F2161" s="1" t="s">
        <v>108</v>
      </c>
      <c r="G2161" s="1" t="s">
        <v>13809</v>
      </c>
      <c r="H2161" s="1" t="s">
        <v>13809</v>
      </c>
      <c r="I2161" s="9">
        <v>44418</v>
      </c>
      <c r="J2161" s="2" t="s">
        <v>109</v>
      </c>
      <c r="K2161" s="2" t="s">
        <v>13809</v>
      </c>
      <c r="N2161" s="2" t="s">
        <v>13809</v>
      </c>
      <c r="O2161" s="2" t="s">
        <v>110</v>
      </c>
      <c r="P2161" s="2" t="s">
        <v>111</v>
      </c>
      <c r="S2161" s="2" t="s">
        <v>111</v>
      </c>
      <c r="T2161" s="2" t="s">
        <v>112</v>
      </c>
      <c r="U2161" s="2" t="b">
        <v>1</v>
      </c>
      <c r="V2161" s="2" t="s">
        <v>126</v>
      </c>
      <c r="W2161" s="1" t="s">
        <v>111</v>
      </c>
      <c r="Y2161" s="2" t="s">
        <v>112</v>
      </c>
      <c r="Z2161" s="2" t="s">
        <v>112</v>
      </c>
      <c r="AA2161" s="2" t="s">
        <v>111</v>
      </c>
      <c r="AB2161" s="2">
        <v>6</v>
      </c>
      <c r="AC2161" s="1" t="s">
        <v>111</v>
      </c>
      <c r="AF2161" s="1" t="s">
        <v>111</v>
      </c>
      <c r="AJ2161" s="1" t="s">
        <v>115</v>
      </c>
      <c r="AK2161" s="1" t="s">
        <v>358</v>
      </c>
      <c r="AO2161" s="1" t="s">
        <v>237</v>
      </c>
      <c r="AU2161" s="1" t="s">
        <v>132</v>
      </c>
      <c r="BJ2161" s="1" t="s">
        <v>111</v>
      </c>
      <c r="BN2161" s="1" t="s">
        <v>111</v>
      </c>
      <c r="BQ2161" s="1" t="s">
        <v>121</v>
      </c>
      <c r="BR2161" s="1" t="s">
        <v>122</v>
      </c>
      <c r="BS2161" s="1" t="s">
        <v>112</v>
      </c>
      <c r="BU2161" s="34" t="s">
        <v>7716</v>
      </c>
      <c r="BV2161" s="9">
        <v>44442</v>
      </c>
      <c r="BW2161" s="34" t="s">
        <v>14676</v>
      </c>
      <c r="BY2161" s="2" t="s">
        <v>153</v>
      </c>
      <c r="BZ2161" s="2" t="s">
        <v>124</v>
      </c>
      <c r="CB2161" s="1" t="s">
        <v>598</v>
      </c>
      <c r="CD2161" s="1" t="b">
        <f t="shared" si="1162"/>
        <v>0</v>
      </c>
      <c r="CE2161" s="1" t="b">
        <f t="shared" si="1136"/>
        <v>0</v>
      </c>
      <c r="CF2161" s="1" t="b">
        <f t="shared" si="1141"/>
        <v>0</v>
      </c>
      <c r="CG2161" s="1" t="b">
        <f t="shared" si="1142"/>
        <v>0</v>
      </c>
      <c r="CH2161" s="1" t="b">
        <f t="shared" si="1143"/>
        <v>0</v>
      </c>
      <c r="CI2161" s="1" t="b">
        <f t="shared" si="1144"/>
        <v>0</v>
      </c>
      <c r="CJ2161" s="1" t="b">
        <f t="shared" si="1145"/>
        <v>0</v>
      </c>
      <c r="CK2161" s="1" t="b">
        <f t="shared" si="1146"/>
        <v>1</v>
      </c>
      <c r="CL2161" s="1" t="b">
        <f t="shared" si="1147"/>
        <v>0</v>
      </c>
      <c r="CM2161" s="1" t="b">
        <f t="shared" si="1148"/>
        <v>0</v>
      </c>
      <c r="CN2161" s="1" t="b">
        <f t="shared" si="1149"/>
        <v>0</v>
      </c>
      <c r="CO2161" s="2" t="b">
        <f t="shared" si="1150"/>
        <v>1</v>
      </c>
      <c r="CP2161" s="2" t="b">
        <f t="shared" si="1151"/>
        <v>1</v>
      </c>
      <c r="CQ2161" s="2" t="b">
        <f t="shared" si="1152"/>
        <v>0</v>
      </c>
      <c r="CR2161" s="6" t="str">
        <f t="shared" si="1153"/>
        <v>Female</v>
      </c>
      <c r="CS2161" s="7">
        <f t="shared" si="1154"/>
        <v>1</v>
      </c>
      <c r="CT2161" s="7">
        <f t="shared" si="1155"/>
        <v>0</v>
      </c>
      <c r="CU2161" s="7">
        <f t="shared" si="1156"/>
        <v>0</v>
      </c>
      <c r="CV2161" s="7">
        <f t="shared" si="1157"/>
        <v>0</v>
      </c>
      <c r="CW2161" s="7">
        <f t="shared" si="1158"/>
        <v>0</v>
      </c>
      <c r="CX2161" s="1" t="b">
        <f t="shared" si="1159"/>
        <v>0</v>
      </c>
      <c r="CY2161" s="1" t="b">
        <f t="shared" si="1160"/>
        <v>1</v>
      </c>
      <c r="DG2161" s="1" t="b">
        <f t="shared" si="1161"/>
        <v>0</v>
      </c>
    </row>
    <row r="2162" spans="2:111" ht="101.5" x14ac:dyDescent="0.35">
      <c r="B2162" s="1" t="s">
        <v>13809</v>
      </c>
      <c r="C2162" s="9">
        <v>44455</v>
      </c>
      <c r="D2162" s="10" t="s">
        <v>13809</v>
      </c>
      <c r="E2162" s="1">
        <v>21</v>
      </c>
      <c r="F2162" s="1" t="s">
        <v>127</v>
      </c>
      <c r="G2162" s="1" t="s">
        <v>13809</v>
      </c>
      <c r="H2162" s="1" t="s">
        <v>13809</v>
      </c>
      <c r="I2162" s="2" t="s">
        <v>183</v>
      </c>
      <c r="J2162" s="2" t="s">
        <v>109</v>
      </c>
      <c r="K2162" s="2" t="s">
        <v>13809</v>
      </c>
      <c r="L2162" s="9">
        <v>44439</v>
      </c>
      <c r="M2162" s="2" t="s">
        <v>109</v>
      </c>
      <c r="N2162" s="2" t="s">
        <v>13809</v>
      </c>
      <c r="O2162" s="2" t="s">
        <v>110</v>
      </c>
      <c r="P2162" s="2" t="s">
        <v>111</v>
      </c>
      <c r="S2162" s="2" t="s">
        <v>111</v>
      </c>
      <c r="T2162" s="2" t="s">
        <v>112</v>
      </c>
      <c r="U2162" s="2" t="b">
        <v>1</v>
      </c>
      <c r="V2162" s="2" t="s">
        <v>113</v>
      </c>
      <c r="W2162" s="1" t="s">
        <v>112</v>
      </c>
      <c r="X2162" s="1" t="s">
        <v>114</v>
      </c>
      <c r="Y2162" s="2" t="s">
        <v>112</v>
      </c>
      <c r="Z2162" s="2" t="s">
        <v>111</v>
      </c>
      <c r="AA2162" s="2" t="s">
        <v>112</v>
      </c>
      <c r="AB2162" s="2">
        <v>3</v>
      </c>
      <c r="AC2162" s="1" t="s">
        <v>111</v>
      </c>
      <c r="AF2162" s="1" t="s">
        <v>111</v>
      </c>
      <c r="AJ2162" s="1" t="s">
        <v>115</v>
      </c>
      <c r="AK2162" s="1" t="s">
        <v>201</v>
      </c>
      <c r="AN2162" s="1" t="s">
        <v>7717</v>
      </c>
      <c r="AO2162" s="1" t="s">
        <v>130</v>
      </c>
      <c r="AP2162" s="11" t="s">
        <v>382</v>
      </c>
      <c r="AU2162" s="1" t="s">
        <v>132</v>
      </c>
      <c r="BA2162" s="11">
        <v>13</v>
      </c>
      <c r="BJ2162" s="1" t="s">
        <v>112</v>
      </c>
      <c r="BK2162" s="1" t="s">
        <v>112</v>
      </c>
      <c r="BL2162" s="1" t="s">
        <v>142</v>
      </c>
      <c r="BQ2162" s="1" t="s">
        <v>121</v>
      </c>
      <c r="BR2162" s="1" t="s">
        <v>122</v>
      </c>
      <c r="BS2162" s="1" t="s">
        <v>112</v>
      </c>
      <c r="BU2162" s="34" t="s">
        <v>7718</v>
      </c>
      <c r="BV2162" s="9">
        <v>44461</v>
      </c>
      <c r="BW2162" s="34" t="s">
        <v>14677</v>
      </c>
      <c r="BY2162" s="2" t="s">
        <v>136</v>
      </c>
      <c r="BZ2162" s="2" t="s">
        <v>124</v>
      </c>
      <c r="CA2162" s="2">
        <v>2</v>
      </c>
      <c r="CB2162" s="1" t="s">
        <v>319</v>
      </c>
      <c r="CC2162" s="2" t="s">
        <v>126</v>
      </c>
      <c r="CD2162" s="1" t="b">
        <f t="shared" si="1162"/>
        <v>1</v>
      </c>
      <c r="CE2162" s="1" t="b">
        <f t="shared" si="1136"/>
        <v>0</v>
      </c>
      <c r="CF2162" s="1" t="b">
        <f t="shared" si="1141"/>
        <v>0</v>
      </c>
      <c r="CG2162" s="1" t="b">
        <f t="shared" si="1142"/>
        <v>0</v>
      </c>
      <c r="CH2162" s="1" t="b">
        <f t="shared" si="1143"/>
        <v>0</v>
      </c>
      <c r="CI2162" s="1" t="b">
        <f t="shared" si="1144"/>
        <v>1</v>
      </c>
      <c r="CJ2162" s="1" t="b">
        <f t="shared" si="1145"/>
        <v>0</v>
      </c>
      <c r="CK2162" s="1" t="b">
        <f t="shared" si="1146"/>
        <v>0</v>
      </c>
      <c r="CL2162" s="1" t="b">
        <f t="shared" si="1147"/>
        <v>0</v>
      </c>
      <c r="CM2162" s="1" t="b">
        <f t="shared" si="1148"/>
        <v>0</v>
      </c>
      <c r="CN2162" s="1" t="b">
        <f t="shared" si="1149"/>
        <v>0</v>
      </c>
      <c r="CO2162" s="2" t="b">
        <f t="shared" si="1150"/>
        <v>1</v>
      </c>
      <c r="CP2162" s="2" t="b">
        <f t="shared" si="1151"/>
        <v>1</v>
      </c>
      <c r="CQ2162" s="2" t="b">
        <f t="shared" si="1152"/>
        <v>0</v>
      </c>
      <c r="CR2162" s="6" t="str">
        <f t="shared" si="1153"/>
        <v>Male</v>
      </c>
      <c r="CS2162" s="7">
        <f t="shared" si="1154"/>
        <v>1</v>
      </c>
      <c r="CT2162" s="7">
        <f t="shared" si="1155"/>
        <v>0</v>
      </c>
      <c r="CU2162" s="7">
        <f t="shared" si="1156"/>
        <v>0</v>
      </c>
      <c r="CV2162" s="7">
        <f t="shared" si="1157"/>
        <v>1</v>
      </c>
      <c r="CW2162" s="7">
        <f t="shared" si="1158"/>
        <v>0</v>
      </c>
      <c r="CX2162" s="1" t="b">
        <f t="shared" si="1159"/>
        <v>1</v>
      </c>
      <c r="CY2162" s="1" t="b">
        <f t="shared" si="1160"/>
        <v>1</v>
      </c>
      <c r="DG2162" s="1" t="b">
        <f t="shared" si="1161"/>
        <v>0</v>
      </c>
    </row>
    <row r="2163" spans="2:111" ht="58" x14ac:dyDescent="0.35">
      <c r="B2163" s="1" t="s">
        <v>13809</v>
      </c>
      <c r="C2163" s="9">
        <v>44443</v>
      </c>
      <c r="D2163" s="10" t="s">
        <v>13809</v>
      </c>
      <c r="E2163" s="1">
        <v>51</v>
      </c>
      <c r="F2163" s="1" t="s">
        <v>108</v>
      </c>
      <c r="G2163" s="1" t="s">
        <v>13809</v>
      </c>
      <c r="H2163" s="1" t="s">
        <v>13809</v>
      </c>
      <c r="I2163" s="9">
        <v>44197</v>
      </c>
      <c r="J2163" s="2" t="s">
        <v>128</v>
      </c>
      <c r="K2163" s="2" t="s">
        <v>13809</v>
      </c>
      <c r="L2163" s="9">
        <v>44228</v>
      </c>
      <c r="M2163" s="2" t="s">
        <v>128</v>
      </c>
      <c r="N2163" s="2" t="s">
        <v>13809</v>
      </c>
      <c r="O2163" s="2" t="s">
        <v>110</v>
      </c>
      <c r="P2163" s="2" t="s">
        <v>111</v>
      </c>
      <c r="S2163" s="2" t="s">
        <v>112</v>
      </c>
      <c r="T2163" s="2" t="s">
        <v>111</v>
      </c>
      <c r="U2163" s="2" t="b">
        <f>OR(S2163="yes",T2163="yes")</f>
        <v>1</v>
      </c>
      <c r="V2163" s="2" t="s">
        <v>126</v>
      </c>
      <c r="W2163" s="1" t="s">
        <v>111</v>
      </c>
      <c r="Y2163" s="2" t="s">
        <v>111</v>
      </c>
      <c r="AF2163" s="1" t="s">
        <v>111</v>
      </c>
      <c r="AJ2163" s="1" t="s">
        <v>115</v>
      </c>
      <c r="AK2163" s="1" t="s">
        <v>150</v>
      </c>
      <c r="AO2163" s="1" t="s">
        <v>151</v>
      </c>
      <c r="BJ2163" s="1" t="s">
        <v>111</v>
      </c>
      <c r="BV2163" s="9">
        <v>44567</v>
      </c>
      <c r="BW2163" s="34" t="s">
        <v>7719</v>
      </c>
      <c r="BX2163" s="2" t="s">
        <v>111</v>
      </c>
      <c r="BY2163" s="2" t="s">
        <v>153</v>
      </c>
      <c r="BZ2163" s="2" t="s">
        <v>124</v>
      </c>
      <c r="CB2163" s="1" t="s">
        <v>219</v>
      </c>
      <c r="CD2163" s="1" t="b">
        <f t="shared" si="1162"/>
        <v>0</v>
      </c>
      <c r="CE2163" s="1" t="b">
        <f t="shared" si="1136"/>
        <v>0</v>
      </c>
      <c r="CF2163" s="1" t="b">
        <f t="shared" si="1141"/>
        <v>0</v>
      </c>
      <c r="CG2163" s="1" t="b">
        <f t="shared" si="1142"/>
        <v>0</v>
      </c>
      <c r="CH2163" s="1" t="b">
        <f t="shared" si="1143"/>
        <v>0</v>
      </c>
      <c r="CI2163" s="1" t="b">
        <f t="shared" si="1144"/>
        <v>0</v>
      </c>
      <c r="CJ2163" s="1" t="b">
        <f t="shared" si="1145"/>
        <v>0</v>
      </c>
      <c r="CK2163" s="1" t="b">
        <f t="shared" si="1146"/>
        <v>0</v>
      </c>
      <c r="CL2163" s="1" t="b">
        <f t="shared" si="1147"/>
        <v>0</v>
      </c>
      <c r="CM2163" s="1" t="b">
        <f t="shared" si="1148"/>
        <v>1</v>
      </c>
      <c r="CN2163" s="1" t="b">
        <f t="shared" si="1149"/>
        <v>0</v>
      </c>
      <c r="CO2163" s="2" t="b">
        <f t="shared" si="1150"/>
        <v>0</v>
      </c>
      <c r="CP2163" s="2" t="b">
        <f t="shared" si="1151"/>
        <v>0</v>
      </c>
      <c r="CQ2163" s="2" t="b">
        <f t="shared" si="1152"/>
        <v>0</v>
      </c>
      <c r="CR2163" s="6" t="str">
        <f t="shared" si="1153"/>
        <v>Female</v>
      </c>
      <c r="CS2163" s="7">
        <f t="shared" si="1154"/>
        <v>0</v>
      </c>
      <c r="CT2163" s="7">
        <f t="shared" si="1155"/>
        <v>1</v>
      </c>
      <c r="CU2163" s="7">
        <f t="shared" si="1156"/>
        <v>0</v>
      </c>
      <c r="CV2163" s="7">
        <f t="shared" si="1157"/>
        <v>0</v>
      </c>
      <c r="CW2163" s="7">
        <f t="shared" si="1158"/>
        <v>1</v>
      </c>
      <c r="CX2163" s="1" t="b">
        <f t="shared" si="1159"/>
        <v>0</v>
      </c>
      <c r="CY2163" s="1" t="b">
        <f t="shared" si="1160"/>
        <v>0</v>
      </c>
      <c r="DG2163" s="1" t="b">
        <f t="shared" si="1161"/>
        <v>0</v>
      </c>
    </row>
    <row r="2164" spans="2:111" ht="319" x14ac:dyDescent="0.35">
      <c r="B2164" s="1" t="s">
        <v>13809</v>
      </c>
      <c r="C2164" s="9">
        <v>44444</v>
      </c>
      <c r="D2164" s="10" t="s">
        <v>13809</v>
      </c>
      <c r="E2164" s="1">
        <v>48</v>
      </c>
      <c r="F2164" s="1" t="s">
        <v>127</v>
      </c>
      <c r="G2164" s="1" t="s">
        <v>13809</v>
      </c>
      <c r="H2164" s="1" t="s">
        <v>13809</v>
      </c>
      <c r="I2164" s="2" t="s">
        <v>183</v>
      </c>
      <c r="J2164" s="2" t="s">
        <v>109</v>
      </c>
      <c r="K2164" s="2" t="s">
        <v>13809</v>
      </c>
      <c r="L2164" s="9">
        <v>44398</v>
      </c>
      <c r="M2164" s="2" t="s">
        <v>109</v>
      </c>
      <c r="N2164" s="2" t="s">
        <v>13809</v>
      </c>
      <c r="O2164" s="2" t="s">
        <v>110</v>
      </c>
      <c r="P2164" s="2" t="s">
        <v>111</v>
      </c>
      <c r="S2164" s="2" t="s">
        <v>112</v>
      </c>
      <c r="T2164" s="2" t="s">
        <v>111</v>
      </c>
      <c r="U2164" s="2" t="b">
        <f>OR(S2164="yes",T2164="yes")</f>
        <v>1</v>
      </c>
      <c r="V2164" s="2" t="s">
        <v>113</v>
      </c>
      <c r="W2164" s="1" t="s">
        <v>111</v>
      </c>
      <c r="Y2164" s="2" t="s">
        <v>112</v>
      </c>
      <c r="Z2164" s="2" t="s">
        <v>111</v>
      </c>
      <c r="AA2164" s="2" t="s">
        <v>112</v>
      </c>
      <c r="AB2164" s="2">
        <v>26</v>
      </c>
      <c r="AC2164" s="1" t="s">
        <v>111</v>
      </c>
      <c r="AF2164" s="1" t="s">
        <v>111</v>
      </c>
      <c r="AJ2164" s="1" t="s">
        <v>115</v>
      </c>
      <c r="AK2164" s="1" t="s">
        <v>3925</v>
      </c>
      <c r="AN2164" s="1" t="s">
        <v>13280</v>
      </c>
      <c r="AO2164" s="1" t="s">
        <v>117</v>
      </c>
      <c r="AS2164" s="1" t="s">
        <v>2848</v>
      </c>
      <c r="AU2164" s="1" t="s">
        <v>238</v>
      </c>
      <c r="AX2164" s="12">
        <v>0.63</v>
      </c>
      <c r="AZ2164" s="1" t="s">
        <v>402</v>
      </c>
      <c r="BA2164" s="1" t="s">
        <v>13281</v>
      </c>
      <c r="BE2164" s="1" t="s">
        <v>13282</v>
      </c>
      <c r="BJ2164" s="1" t="s">
        <v>112</v>
      </c>
      <c r="BK2164" s="1" t="s">
        <v>112</v>
      </c>
      <c r="BL2164" s="1" t="s">
        <v>8816</v>
      </c>
      <c r="BQ2164" s="1" t="s">
        <v>121</v>
      </c>
      <c r="BR2164" s="1" t="s">
        <v>122</v>
      </c>
      <c r="BS2164" s="1" t="s">
        <v>111</v>
      </c>
      <c r="BT2164" s="34" t="s">
        <v>13283</v>
      </c>
      <c r="BU2164" s="34" t="s">
        <v>13284</v>
      </c>
      <c r="BV2164" s="9">
        <v>44930</v>
      </c>
      <c r="BW2164" s="34" t="s">
        <v>13285</v>
      </c>
      <c r="BY2164" s="2" t="s">
        <v>156</v>
      </c>
      <c r="BZ2164" s="2" t="s">
        <v>124</v>
      </c>
      <c r="CA2164" s="2">
        <v>2</v>
      </c>
      <c r="CB2164" s="1" t="s">
        <v>567</v>
      </c>
      <c r="CC2164" s="2" t="s">
        <v>126</v>
      </c>
      <c r="CD2164" s="1" t="b">
        <f t="shared" si="1162"/>
        <v>0</v>
      </c>
      <c r="CE2164" s="1" t="b">
        <f t="shared" si="1136"/>
        <v>0</v>
      </c>
      <c r="CF2164" s="1" t="b">
        <f t="shared" si="1141"/>
        <v>0</v>
      </c>
      <c r="CG2164" s="1" t="b">
        <f t="shared" si="1142"/>
        <v>0</v>
      </c>
      <c r="CH2164" s="1" t="b">
        <f t="shared" si="1143"/>
        <v>0</v>
      </c>
      <c r="CI2164" s="1" t="b">
        <f t="shared" si="1144"/>
        <v>0</v>
      </c>
      <c r="CJ2164" s="1" t="b">
        <f t="shared" si="1145"/>
        <v>0</v>
      </c>
      <c r="CK2164" s="1" t="b">
        <f t="shared" si="1146"/>
        <v>0</v>
      </c>
      <c r="CL2164" s="1" t="b">
        <f t="shared" si="1147"/>
        <v>1</v>
      </c>
      <c r="CM2164" s="1" t="b">
        <f t="shared" si="1148"/>
        <v>0</v>
      </c>
      <c r="CN2164" s="1" t="b">
        <f t="shared" si="1149"/>
        <v>0</v>
      </c>
      <c r="CO2164" s="2" t="b">
        <f t="shared" si="1150"/>
        <v>0</v>
      </c>
      <c r="CP2164" s="2" t="b">
        <f t="shared" si="1151"/>
        <v>0</v>
      </c>
      <c r="CQ2164" s="2" t="b">
        <f t="shared" si="1152"/>
        <v>0</v>
      </c>
      <c r="CR2164" s="6" t="str">
        <f t="shared" si="1153"/>
        <v>Male</v>
      </c>
      <c r="CS2164" s="7">
        <f t="shared" si="1154"/>
        <v>1</v>
      </c>
      <c r="CT2164" s="7">
        <f t="shared" si="1155"/>
        <v>0</v>
      </c>
      <c r="CU2164" s="7">
        <f t="shared" si="1156"/>
        <v>0</v>
      </c>
      <c r="CV2164" s="7">
        <f t="shared" si="1157"/>
        <v>1</v>
      </c>
    </row>
    <row r="2165" spans="2:111" x14ac:dyDescent="0.35">
      <c r="B2165" s="1" t="s">
        <v>13809</v>
      </c>
      <c r="C2165" s="9">
        <v>44444</v>
      </c>
      <c r="D2165" s="10" t="s">
        <v>13809</v>
      </c>
      <c r="E2165" s="1">
        <v>25</v>
      </c>
      <c r="F2165" s="1" t="s">
        <v>127</v>
      </c>
      <c r="G2165" s="1" t="s">
        <v>13809</v>
      </c>
      <c r="H2165" s="1" t="s">
        <v>13809</v>
      </c>
      <c r="K2165" s="2" t="s">
        <v>13809</v>
      </c>
      <c r="L2165" s="9">
        <v>44441</v>
      </c>
      <c r="M2165" s="2" t="s">
        <v>128</v>
      </c>
      <c r="N2165" s="2" t="s">
        <v>13809</v>
      </c>
      <c r="O2165" s="2" t="s">
        <v>110</v>
      </c>
      <c r="P2165" s="2" t="s">
        <v>111</v>
      </c>
      <c r="S2165" s="2" t="s">
        <v>112</v>
      </c>
      <c r="T2165" s="2" t="s">
        <v>111</v>
      </c>
      <c r="U2165" s="2" t="b">
        <v>1</v>
      </c>
      <c r="V2165" s="2" t="s">
        <v>113</v>
      </c>
      <c r="W2165" s="1" t="s">
        <v>112</v>
      </c>
      <c r="X2165" s="1" t="s">
        <v>114</v>
      </c>
      <c r="Y2165" s="2" t="s">
        <v>112</v>
      </c>
      <c r="Z2165" s="2" t="s">
        <v>111</v>
      </c>
      <c r="AA2165" s="2" t="s">
        <v>112</v>
      </c>
      <c r="AB2165" s="2">
        <v>2</v>
      </c>
      <c r="AC2165" s="1" t="s">
        <v>111</v>
      </c>
      <c r="AF2165" s="1" t="s">
        <v>111</v>
      </c>
      <c r="AJ2165" s="1" t="s">
        <v>115</v>
      </c>
      <c r="AK2165" s="1" t="s">
        <v>194</v>
      </c>
      <c r="AN2165" s="1" t="s">
        <v>7720</v>
      </c>
      <c r="AO2165" s="1" t="s">
        <v>117</v>
      </c>
      <c r="AU2165" s="1" t="s">
        <v>132</v>
      </c>
      <c r="AZ2165" s="1" t="s">
        <v>414</v>
      </c>
      <c r="BA2165" s="1">
        <v>3.88</v>
      </c>
      <c r="BH2165" s="1">
        <v>20</v>
      </c>
      <c r="BJ2165" s="1" t="s">
        <v>112</v>
      </c>
      <c r="BK2165" s="1" t="s">
        <v>112</v>
      </c>
      <c r="BL2165" s="1" t="s">
        <v>142</v>
      </c>
      <c r="BQ2165" s="1" t="s">
        <v>121</v>
      </c>
      <c r="BR2165" s="1" t="s">
        <v>122</v>
      </c>
      <c r="BS2165" s="1" t="s">
        <v>112</v>
      </c>
      <c r="BV2165" s="9">
        <v>44455</v>
      </c>
      <c r="BX2165" s="2" t="s">
        <v>111</v>
      </c>
      <c r="BY2165" s="2" t="s">
        <v>156</v>
      </c>
      <c r="BZ2165" s="2" t="s">
        <v>124</v>
      </c>
      <c r="CA2165" s="2">
        <v>2</v>
      </c>
      <c r="CB2165" s="1" t="s">
        <v>256</v>
      </c>
      <c r="CC2165" s="2" t="s">
        <v>126</v>
      </c>
      <c r="CD2165" s="1" t="b">
        <f t="shared" si="1162"/>
        <v>1</v>
      </c>
      <c r="CE2165" s="1" t="b">
        <f t="shared" si="1136"/>
        <v>0</v>
      </c>
      <c r="CF2165" s="1" t="b">
        <f t="shared" si="1141"/>
        <v>0</v>
      </c>
      <c r="CG2165" s="1" t="b">
        <f t="shared" si="1142"/>
        <v>0</v>
      </c>
      <c r="CH2165" s="1" t="b">
        <f t="shared" si="1143"/>
        <v>0</v>
      </c>
      <c r="CI2165" s="1" t="b">
        <f t="shared" si="1144"/>
        <v>0</v>
      </c>
      <c r="CJ2165" s="1" t="b">
        <f t="shared" si="1145"/>
        <v>1</v>
      </c>
      <c r="CK2165" s="1" t="b">
        <f t="shared" si="1146"/>
        <v>0</v>
      </c>
      <c r="CL2165" s="1" t="b">
        <f t="shared" si="1147"/>
        <v>0</v>
      </c>
      <c r="CM2165" s="1" t="b">
        <f t="shared" si="1148"/>
        <v>0</v>
      </c>
      <c r="CN2165" s="1" t="b">
        <f t="shared" si="1149"/>
        <v>0</v>
      </c>
      <c r="CO2165" s="2" t="b">
        <f t="shared" si="1150"/>
        <v>1</v>
      </c>
      <c r="CP2165" s="2" t="b">
        <f t="shared" si="1151"/>
        <v>1</v>
      </c>
      <c r="CQ2165" s="2" t="b">
        <f t="shared" si="1152"/>
        <v>0</v>
      </c>
      <c r="CR2165" s="6" t="str">
        <f t="shared" si="1153"/>
        <v>Male</v>
      </c>
      <c r="CS2165" s="7">
        <f t="shared" si="1154"/>
        <v>0</v>
      </c>
      <c r="CT2165" s="7">
        <f t="shared" si="1155"/>
        <v>0</v>
      </c>
      <c r="CU2165" s="7">
        <f t="shared" si="1156"/>
        <v>0</v>
      </c>
      <c r="CV2165" s="7">
        <f t="shared" si="1157"/>
        <v>0</v>
      </c>
      <c r="CW2165" s="7">
        <f>COUNTIF(M2165,"=*moderna*")</f>
        <v>1</v>
      </c>
      <c r="CX2165" s="1" t="b">
        <f>AND(E2165&lt;30,NOT(E2165="."),NOT(E2165=""))</f>
        <v>1</v>
      </c>
      <c r="CY2165" s="1" t="b">
        <f>AND(E2165&gt;17,E2165&lt;41,NOT(E2165="."),NOT(E2165=""))</f>
        <v>1</v>
      </c>
      <c r="DG2165" s="1" t="b">
        <f>AND(E2165&gt;4,E2165&lt;18,NOT(E2165=""),NOT(E2165="."))</f>
        <v>0</v>
      </c>
    </row>
    <row r="2166" spans="2:111" ht="116" x14ac:dyDescent="0.35">
      <c r="B2166" s="1" t="s">
        <v>13809</v>
      </c>
      <c r="C2166" s="9">
        <v>44444</v>
      </c>
      <c r="D2166" s="10" t="s">
        <v>13809</v>
      </c>
      <c r="E2166" s="1">
        <v>16</v>
      </c>
      <c r="F2166" s="1" t="s">
        <v>127</v>
      </c>
      <c r="G2166" s="1" t="s">
        <v>13809</v>
      </c>
      <c r="H2166" s="1" t="s">
        <v>13809</v>
      </c>
      <c r="I2166" s="2" t="s">
        <v>183</v>
      </c>
      <c r="J2166" s="2" t="s">
        <v>109</v>
      </c>
      <c r="K2166" s="2" t="s">
        <v>13809</v>
      </c>
      <c r="L2166" s="9">
        <v>44439</v>
      </c>
      <c r="M2166" s="2" t="s">
        <v>109</v>
      </c>
      <c r="N2166" s="2" t="s">
        <v>13809</v>
      </c>
      <c r="O2166" s="2" t="s">
        <v>110</v>
      </c>
      <c r="P2166" s="2" t="s">
        <v>111</v>
      </c>
      <c r="S2166" s="2" t="s">
        <v>112</v>
      </c>
      <c r="T2166" s="2" t="s">
        <v>111</v>
      </c>
      <c r="U2166" s="2" t="b">
        <v>1</v>
      </c>
      <c r="V2166" s="2" t="s">
        <v>113</v>
      </c>
      <c r="W2166" s="1" t="s">
        <v>112</v>
      </c>
      <c r="X2166" s="1" t="s">
        <v>114</v>
      </c>
      <c r="Y2166" s="2" t="s">
        <v>112</v>
      </c>
      <c r="AA2166" s="2" t="s">
        <v>112</v>
      </c>
      <c r="AB2166" s="2">
        <v>2</v>
      </c>
      <c r="AC2166" s="1" t="s">
        <v>111</v>
      </c>
      <c r="AF2166" s="1" t="s">
        <v>111</v>
      </c>
      <c r="AJ2166" s="1" t="s">
        <v>115</v>
      </c>
      <c r="AK2166" s="1" t="s">
        <v>287</v>
      </c>
      <c r="AO2166" s="1" t="s">
        <v>117</v>
      </c>
      <c r="AS2166" s="1" t="s">
        <v>145</v>
      </c>
      <c r="AU2166" s="1" t="s">
        <v>132</v>
      </c>
      <c r="AZ2166" s="1" t="s">
        <v>133</v>
      </c>
      <c r="BA2166" s="1" t="s">
        <v>7721</v>
      </c>
      <c r="BE2166" s="1" t="s">
        <v>7722</v>
      </c>
      <c r="BG2166" s="1" t="s">
        <v>7723</v>
      </c>
      <c r="BH2166" s="1" t="s">
        <v>7724</v>
      </c>
      <c r="BJ2166" s="1" t="s">
        <v>112</v>
      </c>
      <c r="BK2166" s="1" t="s">
        <v>112</v>
      </c>
      <c r="BL2166" s="1" t="s">
        <v>142</v>
      </c>
      <c r="BQ2166" s="1" t="s">
        <v>121</v>
      </c>
      <c r="BR2166" s="1" t="s">
        <v>122</v>
      </c>
      <c r="BS2166" s="1" t="s">
        <v>112</v>
      </c>
      <c r="BU2166" s="34" t="s">
        <v>1339</v>
      </c>
      <c r="BV2166" s="9">
        <v>44497</v>
      </c>
      <c r="BW2166" s="34" t="s">
        <v>14678</v>
      </c>
      <c r="BY2166" s="2" t="s">
        <v>123</v>
      </c>
      <c r="BZ2166" s="2" t="s">
        <v>124</v>
      </c>
      <c r="CA2166" s="2">
        <v>2</v>
      </c>
      <c r="CB2166" s="1" t="s">
        <v>175</v>
      </c>
      <c r="CC2166" s="2" t="s">
        <v>126</v>
      </c>
      <c r="CD2166" s="1" t="b">
        <f t="shared" si="1162"/>
        <v>1</v>
      </c>
      <c r="CE2166" s="1" t="b">
        <f t="shared" si="1136"/>
        <v>1</v>
      </c>
      <c r="CF2166" s="1" t="b">
        <f t="shared" si="1141"/>
        <v>0</v>
      </c>
      <c r="CG2166" s="1" t="b">
        <f t="shared" si="1142"/>
        <v>0</v>
      </c>
      <c r="CH2166" s="1" t="b">
        <f t="shared" si="1143"/>
        <v>1</v>
      </c>
      <c r="CI2166" s="1" t="b">
        <f t="shared" si="1144"/>
        <v>0</v>
      </c>
      <c r="CJ2166" s="1" t="b">
        <f t="shared" si="1145"/>
        <v>0</v>
      </c>
      <c r="CK2166" s="1" t="b">
        <f t="shared" si="1146"/>
        <v>0</v>
      </c>
      <c r="CL2166" s="1" t="b">
        <f t="shared" si="1147"/>
        <v>0</v>
      </c>
      <c r="CM2166" s="1" t="b">
        <f t="shared" si="1148"/>
        <v>0</v>
      </c>
      <c r="CN2166" s="1" t="b">
        <f t="shared" si="1149"/>
        <v>0</v>
      </c>
      <c r="CO2166" s="2" t="b">
        <f t="shared" si="1150"/>
        <v>1</v>
      </c>
      <c r="CP2166" s="2" t="b">
        <f t="shared" si="1151"/>
        <v>1</v>
      </c>
      <c r="CQ2166" s="2" t="b">
        <f t="shared" si="1152"/>
        <v>0</v>
      </c>
      <c r="CR2166" s="6" t="str">
        <f t="shared" si="1153"/>
        <v>Male</v>
      </c>
      <c r="CS2166" s="7">
        <f t="shared" si="1154"/>
        <v>1</v>
      </c>
      <c r="CT2166" s="7">
        <f t="shared" si="1155"/>
        <v>0</v>
      </c>
      <c r="CU2166" s="7">
        <f t="shared" si="1156"/>
        <v>0</v>
      </c>
      <c r="CV2166" s="7">
        <f t="shared" si="1157"/>
        <v>1</v>
      </c>
      <c r="CW2166" s="7">
        <f>COUNTIF(M2166,"=*moderna*")</f>
        <v>0</v>
      </c>
      <c r="CX2166" s="1" t="b">
        <f>AND(E2166&lt;30,NOT(E2166="."),NOT(E2166=""))</f>
        <v>1</v>
      </c>
      <c r="CY2166" s="1" t="b">
        <f>AND(E2166&gt;17,E2166&lt;41,NOT(E2166="."),NOT(E2166=""))</f>
        <v>0</v>
      </c>
      <c r="DG2166" s="1" t="b">
        <f>AND(E2166&gt;4,E2166&lt;18,NOT(E2166=""),NOT(E2166="."))</f>
        <v>1</v>
      </c>
    </row>
    <row r="2167" spans="2:111" ht="145" x14ac:dyDescent="0.35">
      <c r="B2167" s="1" t="s">
        <v>13809</v>
      </c>
      <c r="C2167" s="9">
        <v>44444</v>
      </c>
      <c r="D2167" s="10" t="s">
        <v>13809</v>
      </c>
      <c r="E2167" s="1">
        <v>15</v>
      </c>
      <c r="F2167" s="1" t="s">
        <v>127</v>
      </c>
      <c r="G2167" s="1" t="s">
        <v>13809</v>
      </c>
      <c r="H2167" s="1" t="s">
        <v>13809</v>
      </c>
      <c r="I2167" s="2" t="s">
        <v>183</v>
      </c>
      <c r="J2167" s="2" t="s">
        <v>163</v>
      </c>
      <c r="K2167" s="2" t="s">
        <v>13809</v>
      </c>
      <c r="L2167" s="9">
        <v>44436</v>
      </c>
      <c r="M2167" s="2" t="s">
        <v>109</v>
      </c>
      <c r="N2167" s="2" t="s">
        <v>13809</v>
      </c>
      <c r="O2167" s="2" t="s">
        <v>110</v>
      </c>
      <c r="P2167" s="2" t="s">
        <v>111</v>
      </c>
      <c r="S2167" s="2" t="s">
        <v>112</v>
      </c>
      <c r="T2167" s="2" t="s">
        <v>111</v>
      </c>
      <c r="U2167" s="2" t="b">
        <v>1</v>
      </c>
      <c r="V2167" s="2" t="s">
        <v>113</v>
      </c>
      <c r="W2167" s="1" t="s">
        <v>111</v>
      </c>
      <c r="Y2167" s="2" t="s">
        <v>112</v>
      </c>
      <c r="Z2167" s="2" t="s">
        <v>111</v>
      </c>
      <c r="AA2167" s="2" t="s">
        <v>112</v>
      </c>
      <c r="AB2167" s="2">
        <v>3</v>
      </c>
      <c r="AC2167" s="1" t="s">
        <v>111</v>
      </c>
      <c r="AF2167" s="1" t="s">
        <v>111</v>
      </c>
      <c r="AJ2167" s="1" t="s">
        <v>115</v>
      </c>
      <c r="AK2167" s="1" t="s">
        <v>201</v>
      </c>
      <c r="AN2167" s="1" t="s">
        <v>7725</v>
      </c>
      <c r="AO2167" s="1" t="s">
        <v>117</v>
      </c>
      <c r="AS2167" s="1" t="s">
        <v>118</v>
      </c>
      <c r="AU2167" s="1" t="s">
        <v>132</v>
      </c>
      <c r="AZ2167" s="1" t="s">
        <v>179</v>
      </c>
      <c r="BA2167" s="1" t="s">
        <v>7726</v>
      </c>
      <c r="BG2167" s="1" t="s">
        <v>7727</v>
      </c>
      <c r="BJ2167" s="1" t="s">
        <v>112</v>
      </c>
      <c r="BK2167" s="1" t="s">
        <v>112</v>
      </c>
      <c r="BL2167" s="1" t="s">
        <v>142</v>
      </c>
      <c r="BQ2167" s="1" t="s">
        <v>121</v>
      </c>
      <c r="BR2167" s="1" t="s">
        <v>122</v>
      </c>
      <c r="BU2167" s="34" t="s">
        <v>122</v>
      </c>
      <c r="BV2167" s="9">
        <v>44494</v>
      </c>
      <c r="BW2167" s="34" t="s">
        <v>7728</v>
      </c>
      <c r="BY2167" s="2" t="s">
        <v>123</v>
      </c>
      <c r="BZ2167" s="2" t="s">
        <v>124</v>
      </c>
      <c r="CA2167" s="2">
        <v>2</v>
      </c>
      <c r="CB2167" s="1" t="s">
        <v>246</v>
      </c>
      <c r="CC2167" s="2" t="s">
        <v>126</v>
      </c>
      <c r="CD2167" s="1" t="b">
        <f t="shared" si="1162"/>
        <v>1</v>
      </c>
      <c r="CE2167" s="1" t="b">
        <f t="shared" si="1136"/>
        <v>1</v>
      </c>
      <c r="CF2167" s="1" t="b">
        <f t="shared" si="1141"/>
        <v>0</v>
      </c>
      <c r="CG2167" s="1" t="b">
        <f t="shared" si="1142"/>
        <v>1</v>
      </c>
      <c r="CH2167" s="1" t="b">
        <f t="shared" si="1143"/>
        <v>0</v>
      </c>
      <c r="CI2167" s="1" t="b">
        <f t="shared" si="1144"/>
        <v>0</v>
      </c>
      <c r="CJ2167" s="1" t="b">
        <f t="shared" si="1145"/>
        <v>0</v>
      </c>
      <c r="CK2167" s="1" t="b">
        <f t="shared" si="1146"/>
        <v>0</v>
      </c>
      <c r="CL2167" s="1" t="b">
        <f t="shared" si="1147"/>
        <v>0</v>
      </c>
      <c r="CM2167" s="1" t="b">
        <f t="shared" si="1148"/>
        <v>0</v>
      </c>
      <c r="CN2167" s="1" t="b">
        <f t="shared" si="1149"/>
        <v>0</v>
      </c>
      <c r="CO2167" s="2" t="b">
        <f t="shared" si="1150"/>
        <v>1</v>
      </c>
      <c r="CP2167" s="2" t="b">
        <f t="shared" si="1151"/>
        <v>1</v>
      </c>
      <c r="CQ2167" s="2" t="b">
        <f t="shared" si="1152"/>
        <v>0</v>
      </c>
      <c r="CR2167" s="6" t="str">
        <f t="shared" si="1153"/>
        <v>Male</v>
      </c>
      <c r="CS2167" s="7">
        <f t="shared" si="1154"/>
        <v>0</v>
      </c>
      <c r="CT2167" s="7">
        <f t="shared" si="1155"/>
        <v>0</v>
      </c>
      <c r="CU2167" s="7">
        <f t="shared" si="1156"/>
        <v>0</v>
      </c>
      <c r="CV2167" s="7">
        <f t="shared" si="1157"/>
        <v>1</v>
      </c>
      <c r="CW2167" s="7">
        <f>COUNTIF(M2167,"=*moderna*")</f>
        <v>0</v>
      </c>
      <c r="CX2167" s="1" t="b">
        <f>AND(E2167&lt;30,NOT(E2167="."),NOT(E2167=""))</f>
        <v>1</v>
      </c>
      <c r="CY2167" s="1" t="b">
        <f>AND(E2167&gt;17,E2167&lt;41,NOT(E2167="."),NOT(E2167=""))</f>
        <v>0</v>
      </c>
      <c r="DG2167" s="1" t="b">
        <f>AND(E2167&gt;4,E2167&lt;18,NOT(E2167=""),NOT(E2167="."))</f>
        <v>1</v>
      </c>
    </row>
    <row r="2168" spans="2:111" ht="72.5" x14ac:dyDescent="0.35">
      <c r="B2168" s="1" t="s">
        <v>13809</v>
      </c>
      <c r="C2168" s="9">
        <v>44445</v>
      </c>
      <c r="D2168" s="10" t="s">
        <v>13809</v>
      </c>
      <c r="E2168" s="1">
        <v>65</v>
      </c>
      <c r="F2168" s="1" t="s">
        <v>108</v>
      </c>
      <c r="G2168" s="1" t="s">
        <v>13809</v>
      </c>
      <c r="H2168" s="1" t="s">
        <v>13809</v>
      </c>
      <c r="I2168" s="9">
        <v>44408</v>
      </c>
      <c r="J2168" s="2" t="s">
        <v>109</v>
      </c>
      <c r="K2168" s="2" t="s">
        <v>13809</v>
      </c>
      <c r="N2168" s="2" t="s">
        <v>13809</v>
      </c>
      <c r="O2168" s="2" t="s">
        <v>110</v>
      </c>
      <c r="P2168" s="2" t="s">
        <v>111</v>
      </c>
      <c r="S2168" s="2" t="s">
        <v>112</v>
      </c>
      <c r="T2168" s="2" t="s">
        <v>111</v>
      </c>
      <c r="U2168" s="2" t="b">
        <f>OR(S2168="yes",T2168="yes")</f>
        <v>1</v>
      </c>
      <c r="V2168" s="2" t="s">
        <v>126</v>
      </c>
      <c r="W2168" s="1" t="s">
        <v>111</v>
      </c>
      <c r="Y2168" s="2" t="s">
        <v>112</v>
      </c>
      <c r="Z2168" s="2" t="s">
        <v>112</v>
      </c>
      <c r="AA2168" s="2" t="s">
        <v>111</v>
      </c>
      <c r="AB2168" s="2">
        <v>3</v>
      </c>
      <c r="AC2168" s="1" t="s">
        <v>111</v>
      </c>
      <c r="AF2168" s="1" t="s">
        <v>111</v>
      </c>
      <c r="AJ2168" s="1" t="s">
        <v>115</v>
      </c>
      <c r="AK2168" s="1" t="s">
        <v>194</v>
      </c>
      <c r="AN2168" s="1" t="s">
        <v>7729</v>
      </c>
      <c r="AO2168" s="1" t="s">
        <v>4739</v>
      </c>
      <c r="BJ2168" s="1" t="s">
        <v>111</v>
      </c>
      <c r="BN2168" s="1" t="s">
        <v>111</v>
      </c>
      <c r="BQ2168" s="1" t="s">
        <v>121</v>
      </c>
      <c r="BR2168" s="1" t="s">
        <v>122</v>
      </c>
      <c r="BS2168" s="1" t="s">
        <v>111</v>
      </c>
      <c r="BT2168" s="34" t="s">
        <v>184</v>
      </c>
      <c r="BU2168" s="34" t="s">
        <v>7730</v>
      </c>
      <c r="BV2168" s="9">
        <v>44445</v>
      </c>
      <c r="BW2168" s="34" t="s">
        <v>7731</v>
      </c>
      <c r="BY2168" s="2" t="s">
        <v>153</v>
      </c>
      <c r="BZ2168" s="2" t="s">
        <v>124</v>
      </c>
      <c r="CB2168" s="1" t="s">
        <v>269</v>
      </c>
      <c r="CD2168" s="1" t="b">
        <f t="shared" si="1162"/>
        <v>0</v>
      </c>
      <c r="CE2168" s="1" t="b">
        <f t="shared" si="1136"/>
        <v>0</v>
      </c>
      <c r="CF2168" s="1" t="b">
        <f t="shared" si="1141"/>
        <v>0</v>
      </c>
      <c r="CG2168" s="1" t="b">
        <f t="shared" si="1142"/>
        <v>0</v>
      </c>
      <c r="CH2168" s="1" t="b">
        <f t="shared" si="1143"/>
        <v>0</v>
      </c>
      <c r="CI2168" s="1" t="b">
        <f t="shared" si="1144"/>
        <v>0</v>
      </c>
      <c r="CJ2168" s="1" t="b">
        <f t="shared" si="1145"/>
        <v>0</v>
      </c>
      <c r="CK2168" s="1" t="b">
        <f t="shared" si="1146"/>
        <v>0</v>
      </c>
      <c r="CL2168" s="1" t="b">
        <f t="shared" si="1147"/>
        <v>0</v>
      </c>
      <c r="CM2168" s="1" t="b">
        <f t="shared" si="1148"/>
        <v>0</v>
      </c>
      <c r="CN2168" s="1" t="b">
        <f t="shared" si="1149"/>
        <v>1</v>
      </c>
      <c r="CO2168" s="2" t="b">
        <f t="shared" si="1150"/>
        <v>1</v>
      </c>
      <c r="CP2168" s="2" t="b">
        <f t="shared" si="1151"/>
        <v>1</v>
      </c>
      <c r="CQ2168" s="2" t="b">
        <f t="shared" si="1152"/>
        <v>0</v>
      </c>
      <c r="CR2168" s="6" t="str">
        <f t="shared" si="1153"/>
        <v>Female</v>
      </c>
      <c r="CS2168" s="7">
        <f t="shared" si="1154"/>
        <v>1</v>
      </c>
      <c r="CT2168" s="7">
        <f t="shared" si="1155"/>
        <v>0</v>
      </c>
      <c r="CU2168" s="7">
        <f t="shared" si="1156"/>
        <v>0</v>
      </c>
      <c r="CV2168" s="7">
        <f t="shared" si="1157"/>
        <v>0</v>
      </c>
      <c r="CW2168" s="7">
        <f>COUNTIF(M2168,"=*moderna*")</f>
        <v>0</v>
      </c>
      <c r="CX2168" s="1" t="b">
        <f>AND(E2168&lt;30,NOT(E2168="."),NOT(E2168=""))</f>
        <v>0</v>
      </c>
      <c r="CY2168" s="1" t="b">
        <f>AND(E2168&gt;17,E2168&lt;41,NOT(E2168="."),NOT(E2168=""))</f>
        <v>0</v>
      </c>
    </row>
    <row r="2169" spans="2:111" ht="72.5" x14ac:dyDescent="0.35">
      <c r="B2169" s="1" t="s">
        <v>13809</v>
      </c>
      <c r="C2169" s="9">
        <v>44445</v>
      </c>
      <c r="D2169" s="10" t="s">
        <v>13809</v>
      </c>
      <c r="E2169" s="1">
        <v>52</v>
      </c>
      <c r="F2169" s="1" t="s">
        <v>108</v>
      </c>
      <c r="G2169" s="1" t="s">
        <v>13809</v>
      </c>
      <c r="H2169" s="1" t="s">
        <v>13809</v>
      </c>
      <c r="I2169" s="9">
        <v>44285</v>
      </c>
      <c r="J2169" s="2" t="s">
        <v>109</v>
      </c>
      <c r="K2169" s="2" t="s">
        <v>13809</v>
      </c>
      <c r="L2169" s="9">
        <v>44307</v>
      </c>
      <c r="M2169" s="2" t="s">
        <v>109</v>
      </c>
      <c r="N2169" s="2" t="s">
        <v>13809</v>
      </c>
      <c r="O2169" s="2" t="s">
        <v>110</v>
      </c>
      <c r="P2169" s="2" t="s">
        <v>111</v>
      </c>
      <c r="S2169" s="2" t="s">
        <v>111</v>
      </c>
      <c r="T2169" s="2" t="s">
        <v>112</v>
      </c>
      <c r="U2169" s="2" t="b">
        <v>1</v>
      </c>
      <c r="V2169" s="2" t="s">
        <v>113</v>
      </c>
      <c r="W2169" s="1" t="s">
        <v>112</v>
      </c>
      <c r="X2169" s="1" t="s">
        <v>138</v>
      </c>
      <c r="Y2169" s="2" t="s">
        <v>111</v>
      </c>
      <c r="AF2169" s="1" t="s">
        <v>111</v>
      </c>
      <c r="AJ2169" s="1" t="s">
        <v>115</v>
      </c>
      <c r="AK2169" s="1" t="s">
        <v>194</v>
      </c>
      <c r="AN2169" s="1" t="s">
        <v>7732</v>
      </c>
      <c r="AO2169" s="1" t="s">
        <v>285</v>
      </c>
      <c r="AU2169" s="1" t="s">
        <v>197</v>
      </c>
      <c r="BJ2169" s="1" t="s">
        <v>111</v>
      </c>
      <c r="BN2169" s="1" t="s">
        <v>112</v>
      </c>
      <c r="BO2169" s="1" t="s">
        <v>148</v>
      </c>
      <c r="BP2169" s="1" t="s">
        <v>7733</v>
      </c>
      <c r="BU2169" s="34" t="s">
        <v>7734</v>
      </c>
      <c r="BV2169" s="9">
        <v>44460</v>
      </c>
      <c r="BW2169" s="34" t="s">
        <v>7735</v>
      </c>
      <c r="BY2169" s="2" t="s">
        <v>174</v>
      </c>
      <c r="BZ2169" s="2" t="s">
        <v>124</v>
      </c>
      <c r="CA2169" s="2">
        <v>2</v>
      </c>
      <c r="CB2169" s="1" t="s">
        <v>199</v>
      </c>
      <c r="CC2169" s="2" t="s">
        <v>113</v>
      </c>
      <c r="CD2169" s="1" t="b">
        <f t="shared" si="1162"/>
        <v>0</v>
      </c>
      <c r="CE2169" s="1" t="b">
        <f t="shared" si="1136"/>
        <v>0</v>
      </c>
      <c r="CF2169" s="1" t="b">
        <f t="shared" si="1141"/>
        <v>0</v>
      </c>
      <c r="CG2169" s="1" t="b">
        <f t="shared" si="1142"/>
        <v>0</v>
      </c>
      <c r="CH2169" s="1" t="b">
        <f t="shared" si="1143"/>
        <v>0</v>
      </c>
      <c r="CI2169" s="1" t="b">
        <f t="shared" si="1144"/>
        <v>0</v>
      </c>
      <c r="CJ2169" s="1" t="b">
        <f t="shared" si="1145"/>
        <v>0</v>
      </c>
      <c r="CK2169" s="1" t="b">
        <f t="shared" si="1146"/>
        <v>0</v>
      </c>
      <c r="CL2169" s="1" t="b">
        <f t="shared" si="1147"/>
        <v>0</v>
      </c>
      <c r="CM2169" s="1" t="b">
        <f t="shared" si="1148"/>
        <v>1</v>
      </c>
      <c r="CN2169" s="1" t="b">
        <f t="shared" si="1149"/>
        <v>0</v>
      </c>
      <c r="CO2169" s="2" t="b">
        <f t="shared" si="1150"/>
        <v>0</v>
      </c>
      <c r="CP2169" s="2" t="b">
        <f t="shared" si="1151"/>
        <v>0</v>
      </c>
      <c r="CQ2169" s="2" t="b">
        <f t="shared" si="1152"/>
        <v>0</v>
      </c>
      <c r="CR2169" s="6" t="str">
        <f t="shared" si="1153"/>
        <v>Female</v>
      </c>
      <c r="CS2169" s="7">
        <f t="shared" si="1154"/>
        <v>1</v>
      </c>
      <c r="CT2169" s="7">
        <f t="shared" si="1155"/>
        <v>0</v>
      </c>
      <c r="CU2169" s="7">
        <f t="shared" si="1156"/>
        <v>0</v>
      </c>
      <c r="CV2169" s="7">
        <f t="shared" si="1157"/>
        <v>1</v>
      </c>
      <c r="CW2169" s="7">
        <f>COUNTIF(M2169,"=*moderna*")</f>
        <v>0</v>
      </c>
      <c r="CX2169" s="1" t="b">
        <f>AND(E2169&lt;30,NOT(E2169="."),NOT(E2169=""))</f>
        <v>0</v>
      </c>
      <c r="CY2169" s="1" t="b">
        <f>AND(E2169&gt;17,E2169&lt;41,NOT(E2169="."),NOT(E2169=""))</f>
        <v>0</v>
      </c>
      <c r="DG2169" s="1" t="b">
        <f>AND(E2169&gt;4,E2169&lt;18,NOT(E2169=""),NOT(E2169="."))</f>
        <v>0</v>
      </c>
    </row>
    <row r="2170" spans="2:111" ht="174" x14ac:dyDescent="0.35">
      <c r="B2170" s="1" t="s">
        <v>13809</v>
      </c>
      <c r="C2170" s="9">
        <v>44445</v>
      </c>
      <c r="D2170" s="10" t="s">
        <v>13809</v>
      </c>
      <c r="E2170" s="1">
        <v>26</v>
      </c>
      <c r="F2170" s="1" t="s">
        <v>127</v>
      </c>
      <c r="G2170" s="1" t="s">
        <v>13809</v>
      </c>
      <c r="H2170" s="1" t="s">
        <v>13809</v>
      </c>
      <c r="I2170" s="9">
        <v>44435</v>
      </c>
      <c r="J2170" s="2" t="s">
        <v>109</v>
      </c>
      <c r="K2170" s="2" t="s">
        <v>13809</v>
      </c>
      <c r="N2170" s="2" t="s">
        <v>13809</v>
      </c>
      <c r="O2170" s="2" t="s">
        <v>110</v>
      </c>
      <c r="P2170" s="2" t="s">
        <v>111</v>
      </c>
      <c r="S2170" s="2" t="s">
        <v>112</v>
      </c>
      <c r="T2170" s="2" t="s">
        <v>111</v>
      </c>
      <c r="U2170" s="2" t="b">
        <f>OR(S2170="yes",T2170="yes")</f>
        <v>1</v>
      </c>
      <c r="V2170" s="2" t="s">
        <v>126</v>
      </c>
      <c r="W2170" s="1" t="s">
        <v>112</v>
      </c>
      <c r="X2170" s="1" t="s">
        <v>138</v>
      </c>
      <c r="Y2170" s="2" t="s">
        <v>112</v>
      </c>
      <c r="Z2170" s="2" t="s">
        <v>112</v>
      </c>
      <c r="AB2170" s="2">
        <v>2</v>
      </c>
      <c r="AC2170" s="1" t="s">
        <v>111</v>
      </c>
      <c r="AF2170" s="1" t="s">
        <v>111</v>
      </c>
      <c r="AJ2170" s="1" t="s">
        <v>115</v>
      </c>
      <c r="AK2170" s="1" t="s">
        <v>194</v>
      </c>
      <c r="AN2170" s="1" t="s">
        <v>12947</v>
      </c>
      <c r="AO2170" s="1" t="s">
        <v>151</v>
      </c>
      <c r="BJ2170" s="1" t="s">
        <v>111</v>
      </c>
      <c r="BN2170" s="1" t="s">
        <v>111</v>
      </c>
      <c r="BQ2170" s="1" t="s">
        <v>121</v>
      </c>
      <c r="BR2170" s="1" t="s">
        <v>122</v>
      </c>
      <c r="BS2170" s="1" t="s">
        <v>111</v>
      </c>
      <c r="BT2170" s="34" t="s">
        <v>12948</v>
      </c>
      <c r="BU2170" s="34" t="s">
        <v>12949</v>
      </c>
      <c r="BV2170" s="9">
        <v>44468</v>
      </c>
      <c r="BW2170" s="34" t="s">
        <v>14679</v>
      </c>
      <c r="BY2170" s="2" t="s">
        <v>153</v>
      </c>
      <c r="BZ2170" s="2" t="s">
        <v>124</v>
      </c>
      <c r="CB2170" s="1" t="s">
        <v>6366</v>
      </c>
      <c r="CD2170" s="1" t="b">
        <f t="shared" si="1162"/>
        <v>1</v>
      </c>
      <c r="CE2170" s="1" t="b">
        <f t="shared" si="1136"/>
        <v>0</v>
      </c>
      <c r="CF2170" s="1" t="b">
        <f t="shared" si="1141"/>
        <v>0</v>
      </c>
      <c r="CG2170" s="1" t="b">
        <f t="shared" si="1142"/>
        <v>0</v>
      </c>
      <c r="CH2170" s="1" t="b">
        <f t="shared" si="1143"/>
        <v>0</v>
      </c>
      <c r="CI2170" s="1" t="b">
        <f t="shared" si="1144"/>
        <v>0</v>
      </c>
      <c r="CJ2170" s="1" t="b">
        <f t="shared" si="1145"/>
        <v>1</v>
      </c>
      <c r="CK2170" s="1" t="b">
        <f t="shared" si="1146"/>
        <v>0</v>
      </c>
      <c r="CL2170" s="1" t="b">
        <f t="shared" si="1147"/>
        <v>0</v>
      </c>
      <c r="CM2170" s="1" t="b">
        <f t="shared" si="1148"/>
        <v>0</v>
      </c>
      <c r="CN2170" s="1" t="b">
        <f t="shared" si="1149"/>
        <v>0</v>
      </c>
      <c r="CO2170" s="2" t="b">
        <f t="shared" si="1150"/>
        <v>1</v>
      </c>
      <c r="CP2170" s="2" t="b">
        <f t="shared" si="1151"/>
        <v>1</v>
      </c>
      <c r="CQ2170" s="2" t="b">
        <f t="shared" si="1152"/>
        <v>0</v>
      </c>
      <c r="CR2170" s="6" t="str">
        <f t="shared" si="1153"/>
        <v>Male</v>
      </c>
      <c r="CS2170" s="7">
        <f t="shared" si="1154"/>
        <v>1</v>
      </c>
      <c r="CT2170" s="7">
        <f t="shared" si="1155"/>
        <v>0</v>
      </c>
      <c r="CU2170" s="7">
        <f t="shared" si="1156"/>
        <v>0</v>
      </c>
      <c r="CV2170" s="7">
        <f t="shared" si="1157"/>
        <v>0</v>
      </c>
    </row>
    <row r="2171" spans="2:111" ht="72.5" x14ac:dyDescent="0.35">
      <c r="B2171" s="1" t="s">
        <v>13809</v>
      </c>
      <c r="C2171" s="9">
        <v>44445</v>
      </c>
      <c r="D2171" s="10" t="s">
        <v>13809</v>
      </c>
      <c r="E2171" s="1">
        <v>15</v>
      </c>
      <c r="F2171" s="1" t="s">
        <v>127</v>
      </c>
      <c r="G2171" s="1" t="s">
        <v>13809</v>
      </c>
      <c r="H2171" s="1" t="s">
        <v>13809</v>
      </c>
      <c r="I2171" s="9">
        <v>44422</v>
      </c>
      <c r="J2171" s="2" t="s">
        <v>109</v>
      </c>
      <c r="K2171" s="2" t="s">
        <v>13809</v>
      </c>
      <c r="L2171" s="9">
        <v>44443</v>
      </c>
      <c r="M2171" s="2" t="s">
        <v>109</v>
      </c>
      <c r="N2171" s="2" t="s">
        <v>13809</v>
      </c>
      <c r="O2171" s="2" t="s">
        <v>110</v>
      </c>
      <c r="P2171" s="2" t="s">
        <v>111</v>
      </c>
      <c r="S2171" s="2" t="s">
        <v>112</v>
      </c>
      <c r="T2171" s="2" t="s">
        <v>111</v>
      </c>
      <c r="U2171" s="2" t="b">
        <v>1</v>
      </c>
      <c r="V2171" s="2" t="s">
        <v>113</v>
      </c>
      <c r="Y2171" s="2" t="s">
        <v>112</v>
      </c>
      <c r="Z2171" s="2" t="s">
        <v>111</v>
      </c>
      <c r="AA2171" s="2" t="s">
        <v>112</v>
      </c>
      <c r="AB2171" s="2">
        <v>0</v>
      </c>
      <c r="AC2171" s="1" t="s">
        <v>112</v>
      </c>
      <c r="AD2171" s="1" t="s">
        <v>192</v>
      </c>
      <c r="AE2171" s="1" t="s">
        <v>7736</v>
      </c>
      <c r="AF2171" s="1" t="s">
        <v>111</v>
      </c>
      <c r="AJ2171" s="1" t="s">
        <v>115</v>
      </c>
      <c r="AK2171" s="1" t="s">
        <v>129</v>
      </c>
      <c r="AO2171" s="1" t="s">
        <v>117</v>
      </c>
      <c r="AS2171" s="1" t="s">
        <v>118</v>
      </c>
      <c r="AU2171" s="1" t="s">
        <v>132</v>
      </c>
      <c r="AZ2171" s="1" t="s">
        <v>179</v>
      </c>
      <c r="BA2171" s="1" t="s">
        <v>7737</v>
      </c>
      <c r="BG2171" s="1" t="s">
        <v>7738</v>
      </c>
      <c r="BJ2171" s="1" t="s">
        <v>112</v>
      </c>
      <c r="BK2171" s="1" t="s">
        <v>112</v>
      </c>
      <c r="BL2171" s="1" t="s">
        <v>161</v>
      </c>
      <c r="BM2171" s="1" t="s">
        <v>1837</v>
      </c>
      <c r="BQ2171" s="1" t="s">
        <v>121</v>
      </c>
      <c r="BR2171" s="1" t="s">
        <v>122</v>
      </c>
      <c r="BS2171" s="1" t="s">
        <v>112</v>
      </c>
      <c r="BU2171" s="34" t="s">
        <v>7739</v>
      </c>
      <c r="BW2171" s="34" t="s">
        <v>7740</v>
      </c>
      <c r="BY2171" s="2" t="s">
        <v>123</v>
      </c>
      <c r="BZ2171" s="2" t="s">
        <v>124</v>
      </c>
      <c r="CA2171" s="2">
        <v>2</v>
      </c>
      <c r="CB2171" s="1" t="s">
        <v>246</v>
      </c>
      <c r="CC2171" s="2" t="s">
        <v>126</v>
      </c>
      <c r="CD2171" s="1" t="b">
        <f t="shared" si="1162"/>
        <v>1</v>
      </c>
      <c r="CE2171" s="1" t="b">
        <f t="shared" si="1136"/>
        <v>1</v>
      </c>
      <c r="CF2171" s="1" t="b">
        <f t="shared" si="1141"/>
        <v>0</v>
      </c>
      <c r="CG2171" s="1" t="b">
        <f t="shared" si="1142"/>
        <v>1</v>
      </c>
      <c r="CH2171" s="1" t="b">
        <f t="shared" si="1143"/>
        <v>0</v>
      </c>
      <c r="CI2171" s="1" t="b">
        <f t="shared" si="1144"/>
        <v>0</v>
      </c>
      <c r="CJ2171" s="1" t="b">
        <f t="shared" si="1145"/>
        <v>0</v>
      </c>
      <c r="CK2171" s="1" t="b">
        <f t="shared" si="1146"/>
        <v>0</v>
      </c>
      <c r="CL2171" s="1" t="b">
        <f t="shared" si="1147"/>
        <v>0</v>
      </c>
      <c r="CM2171" s="1" t="b">
        <f t="shared" si="1148"/>
        <v>0</v>
      </c>
      <c r="CN2171" s="1" t="b">
        <f t="shared" si="1149"/>
        <v>0</v>
      </c>
      <c r="CO2171" s="2" t="b">
        <f t="shared" si="1150"/>
        <v>1</v>
      </c>
      <c r="CP2171" s="2" t="b">
        <f t="shared" si="1151"/>
        <v>1</v>
      </c>
      <c r="CQ2171" s="2" t="b">
        <f t="shared" si="1152"/>
        <v>0</v>
      </c>
      <c r="CR2171" s="6" t="str">
        <f t="shared" si="1153"/>
        <v>Male</v>
      </c>
      <c r="CS2171" s="7">
        <f t="shared" si="1154"/>
        <v>1</v>
      </c>
      <c r="CT2171" s="7">
        <f t="shared" si="1155"/>
        <v>0</v>
      </c>
      <c r="CU2171" s="7">
        <f t="shared" si="1156"/>
        <v>0</v>
      </c>
      <c r="CV2171" s="7">
        <f t="shared" si="1157"/>
        <v>1</v>
      </c>
      <c r="CW2171" s="7">
        <f>COUNTIF(M2171,"=*moderna*")</f>
        <v>0</v>
      </c>
      <c r="CX2171" s="1" t="b">
        <f>AND(E2171&lt;30,NOT(E2171="."),NOT(E2171=""))</f>
        <v>1</v>
      </c>
      <c r="CY2171" s="1" t="b">
        <f>AND(E2171&gt;17,E2171&lt;41,NOT(E2171="."),NOT(E2171=""))</f>
        <v>0</v>
      </c>
      <c r="DG2171" s="1" t="b">
        <f>AND(E2171&gt;4,E2171&lt;18,NOT(E2171=""),NOT(E2171="."))</f>
        <v>1</v>
      </c>
    </row>
    <row r="2172" spans="2:111" ht="43.5" x14ac:dyDescent="0.35">
      <c r="B2172" s="1" t="s">
        <v>13809</v>
      </c>
      <c r="C2172" s="9">
        <v>44446</v>
      </c>
      <c r="D2172" s="10" t="s">
        <v>13809</v>
      </c>
      <c r="E2172" s="1">
        <v>33</v>
      </c>
      <c r="F2172" s="1" t="s">
        <v>127</v>
      </c>
      <c r="G2172" s="1" t="s">
        <v>13809</v>
      </c>
      <c r="H2172" s="1" t="s">
        <v>13809</v>
      </c>
      <c r="I2172" s="9">
        <v>44288</v>
      </c>
      <c r="J2172" s="2" t="s">
        <v>128</v>
      </c>
      <c r="K2172" s="2" t="s">
        <v>13809</v>
      </c>
      <c r="N2172" s="2" t="s">
        <v>13809</v>
      </c>
      <c r="O2172" s="2" t="s">
        <v>110</v>
      </c>
      <c r="P2172" s="2" t="s">
        <v>111</v>
      </c>
      <c r="S2172" s="2" t="s">
        <v>111</v>
      </c>
      <c r="T2172" s="2" t="s">
        <v>112</v>
      </c>
      <c r="U2172" s="2" t="b">
        <f>OR(S2172="yes",T2172="yes")</f>
        <v>1</v>
      </c>
      <c r="V2172" s="2" t="s">
        <v>126</v>
      </c>
      <c r="W2172" s="1" t="s">
        <v>112</v>
      </c>
      <c r="X2172" s="1" t="s">
        <v>114</v>
      </c>
      <c r="Y2172" s="2" t="s">
        <v>111</v>
      </c>
      <c r="AF2172" s="1" t="s">
        <v>111</v>
      </c>
      <c r="AJ2172" s="1" t="s">
        <v>115</v>
      </c>
      <c r="AK2172" s="1" t="s">
        <v>185</v>
      </c>
      <c r="AO2172" s="1" t="s">
        <v>255</v>
      </c>
      <c r="BJ2172" s="1" t="s">
        <v>111</v>
      </c>
      <c r="BN2172" s="1" t="s">
        <v>112</v>
      </c>
      <c r="BO2172" s="1" t="s">
        <v>148</v>
      </c>
      <c r="BP2172" s="1" t="s">
        <v>7741</v>
      </c>
      <c r="BU2172" s="34" t="s">
        <v>7742</v>
      </c>
      <c r="BV2172" s="9">
        <v>44446</v>
      </c>
      <c r="BW2172" s="34" t="s">
        <v>7743</v>
      </c>
      <c r="BX2172" s="2" t="s">
        <v>111</v>
      </c>
      <c r="BY2172" s="2" t="s">
        <v>156</v>
      </c>
      <c r="BZ2172" s="2" t="s">
        <v>124</v>
      </c>
      <c r="CB2172" s="1" t="s">
        <v>505</v>
      </c>
      <c r="CD2172" s="1" t="b">
        <f t="shared" si="1162"/>
        <v>0</v>
      </c>
      <c r="CE2172" s="1" t="b">
        <f t="shared" si="1136"/>
        <v>0</v>
      </c>
      <c r="CF2172" s="1" t="b">
        <f t="shared" si="1141"/>
        <v>0</v>
      </c>
      <c r="CG2172" s="1" t="b">
        <f t="shared" si="1142"/>
        <v>0</v>
      </c>
      <c r="CH2172" s="1" t="b">
        <f t="shared" si="1143"/>
        <v>0</v>
      </c>
      <c r="CI2172" s="1" t="b">
        <f t="shared" si="1144"/>
        <v>0</v>
      </c>
      <c r="CJ2172" s="1" t="b">
        <f t="shared" si="1145"/>
        <v>0</v>
      </c>
      <c r="CK2172" s="1" t="b">
        <f t="shared" si="1146"/>
        <v>1</v>
      </c>
      <c r="CL2172" s="1" t="b">
        <f t="shared" si="1147"/>
        <v>0</v>
      </c>
      <c r="CM2172" s="1" t="b">
        <f t="shared" si="1148"/>
        <v>0</v>
      </c>
      <c r="CN2172" s="1" t="b">
        <f t="shared" si="1149"/>
        <v>0</v>
      </c>
      <c r="CO2172" s="2" t="b">
        <f t="shared" si="1150"/>
        <v>0</v>
      </c>
      <c r="CP2172" s="2" t="b">
        <f t="shared" si="1151"/>
        <v>0</v>
      </c>
      <c r="CQ2172" s="2" t="b">
        <f t="shared" si="1152"/>
        <v>0</v>
      </c>
      <c r="CR2172" s="6" t="str">
        <f t="shared" si="1153"/>
        <v>Male</v>
      </c>
      <c r="CS2172" s="7">
        <f t="shared" si="1154"/>
        <v>0</v>
      </c>
      <c r="CT2172" s="7">
        <f t="shared" si="1155"/>
        <v>1</v>
      </c>
      <c r="CU2172" s="7">
        <f t="shared" si="1156"/>
        <v>0</v>
      </c>
      <c r="CV2172" s="7">
        <f t="shared" si="1157"/>
        <v>0</v>
      </c>
    </row>
    <row r="2173" spans="2:111" ht="72.5" x14ac:dyDescent="0.35">
      <c r="B2173" s="1" t="s">
        <v>13809</v>
      </c>
      <c r="C2173" s="9">
        <v>44446</v>
      </c>
      <c r="D2173" s="10" t="s">
        <v>13809</v>
      </c>
      <c r="E2173" s="1">
        <v>49</v>
      </c>
      <c r="F2173" s="1" t="s">
        <v>108</v>
      </c>
      <c r="G2173" s="1" t="s">
        <v>13809</v>
      </c>
      <c r="H2173" s="1" t="s">
        <v>13809</v>
      </c>
      <c r="I2173" s="9">
        <v>44279</v>
      </c>
      <c r="J2173" s="2" t="s">
        <v>109</v>
      </c>
      <c r="K2173" s="2" t="s">
        <v>13809</v>
      </c>
      <c r="L2173" s="9">
        <v>44300</v>
      </c>
      <c r="M2173" s="2" t="s">
        <v>109</v>
      </c>
      <c r="N2173" s="2" t="s">
        <v>13809</v>
      </c>
      <c r="O2173" s="2" t="s">
        <v>110</v>
      </c>
      <c r="P2173" s="2" t="s">
        <v>111</v>
      </c>
      <c r="S2173" s="2" t="s">
        <v>111</v>
      </c>
      <c r="T2173" s="2" t="s">
        <v>112</v>
      </c>
      <c r="U2173" s="2" t="b">
        <v>1</v>
      </c>
      <c r="V2173" s="2" t="s">
        <v>126</v>
      </c>
      <c r="W2173" s="1" t="s">
        <v>112</v>
      </c>
      <c r="X2173" s="1" t="s">
        <v>138</v>
      </c>
      <c r="Y2173" s="2" t="s">
        <v>111</v>
      </c>
      <c r="AF2173" s="1" t="s">
        <v>111</v>
      </c>
      <c r="AJ2173" s="1" t="s">
        <v>115</v>
      </c>
      <c r="AK2173" s="1" t="s">
        <v>144</v>
      </c>
      <c r="AO2173" s="1" t="s">
        <v>117</v>
      </c>
      <c r="AU2173" s="1" t="s">
        <v>132</v>
      </c>
      <c r="AZ2173" s="1" t="s">
        <v>4065</v>
      </c>
      <c r="BH2173" s="1">
        <v>16</v>
      </c>
      <c r="BJ2173" s="1" t="s">
        <v>111</v>
      </c>
      <c r="BN2173" s="1" t="s">
        <v>112</v>
      </c>
      <c r="BO2173" s="1" t="s">
        <v>148</v>
      </c>
      <c r="BP2173" s="1" t="s">
        <v>7744</v>
      </c>
      <c r="BQ2173" s="1" t="s">
        <v>121</v>
      </c>
      <c r="BR2173" s="1" t="s">
        <v>122</v>
      </c>
      <c r="BS2173" s="1" t="s">
        <v>112</v>
      </c>
      <c r="BU2173" s="34" t="s">
        <v>7745</v>
      </c>
      <c r="BV2173" s="9">
        <v>44453</v>
      </c>
      <c r="BW2173" s="34" t="s">
        <v>7746</v>
      </c>
      <c r="BY2173" s="2" t="s">
        <v>153</v>
      </c>
      <c r="BZ2173" s="2" t="s">
        <v>124</v>
      </c>
      <c r="CB2173" s="1" t="s">
        <v>246</v>
      </c>
      <c r="CD2173" s="1" t="b">
        <f t="shared" si="1162"/>
        <v>0</v>
      </c>
      <c r="CE2173" s="1" t="b">
        <f t="shared" si="1136"/>
        <v>0</v>
      </c>
      <c r="CF2173" s="1" t="b">
        <f t="shared" si="1141"/>
        <v>0</v>
      </c>
      <c r="CG2173" s="1" t="b">
        <f t="shared" si="1142"/>
        <v>0</v>
      </c>
      <c r="CH2173" s="1" t="b">
        <f t="shared" si="1143"/>
        <v>0</v>
      </c>
      <c r="CI2173" s="1" t="b">
        <f t="shared" si="1144"/>
        <v>0</v>
      </c>
      <c r="CJ2173" s="1" t="b">
        <f t="shared" si="1145"/>
        <v>0</v>
      </c>
      <c r="CK2173" s="1" t="b">
        <f t="shared" si="1146"/>
        <v>0</v>
      </c>
      <c r="CL2173" s="1" t="b">
        <f t="shared" si="1147"/>
        <v>1</v>
      </c>
      <c r="CM2173" s="1" t="b">
        <f t="shared" si="1148"/>
        <v>0</v>
      </c>
      <c r="CN2173" s="1" t="b">
        <f t="shared" si="1149"/>
        <v>0</v>
      </c>
      <c r="CO2173" s="2" t="b">
        <f t="shared" si="1150"/>
        <v>0</v>
      </c>
      <c r="CP2173" s="2" t="b">
        <f t="shared" si="1151"/>
        <v>0</v>
      </c>
      <c r="CQ2173" s="2" t="b">
        <f t="shared" si="1152"/>
        <v>0</v>
      </c>
      <c r="CR2173" s="6" t="str">
        <f t="shared" si="1153"/>
        <v>Female</v>
      </c>
      <c r="CS2173" s="7">
        <f t="shared" si="1154"/>
        <v>1</v>
      </c>
      <c r="CT2173" s="7">
        <f t="shared" si="1155"/>
        <v>0</v>
      </c>
      <c r="CU2173" s="7">
        <f t="shared" si="1156"/>
        <v>0</v>
      </c>
      <c r="CV2173" s="7">
        <f t="shared" si="1157"/>
        <v>1</v>
      </c>
      <c r="CW2173" s="7">
        <f t="shared" ref="CW2173:CW2180" si="1163">COUNTIF(M2173,"=*moderna*")</f>
        <v>0</v>
      </c>
      <c r="CX2173" s="1" t="b">
        <f t="shared" ref="CX2173:CX2180" si="1164">AND(E2173&lt;30,NOT(E2173="."),NOT(E2173=""))</f>
        <v>0</v>
      </c>
      <c r="CY2173" s="1" t="b">
        <f t="shared" ref="CY2173:CY2180" si="1165">AND(E2173&gt;17,E2173&lt;41,NOT(E2173="."),NOT(E2173=""))</f>
        <v>0</v>
      </c>
      <c r="DG2173" s="1" t="b">
        <f t="shared" ref="DG2173:DG2180" si="1166">AND(E2173&gt;4,E2173&lt;18,NOT(E2173=""),NOT(E2173="."))</f>
        <v>0</v>
      </c>
    </row>
    <row r="2174" spans="2:111" ht="275.5" x14ac:dyDescent="0.35">
      <c r="B2174" s="1" t="s">
        <v>13809</v>
      </c>
      <c r="C2174" s="9">
        <v>44446</v>
      </c>
      <c r="D2174" s="10" t="s">
        <v>13809</v>
      </c>
      <c r="E2174" s="1">
        <v>17</v>
      </c>
      <c r="F2174" s="1" t="s">
        <v>127</v>
      </c>
      <c r="G2174" s="1" t="s">
        <v>13809</v>
      </c>
      <c r="H2174" s="1" t="s">
        <v>13809</v>
      </c>
      <c r="I2174" s="9">
        <v>44420</v>
      </c>
      <c r="J2174" s="2" t="s">
        <v>109</v>
      </c>
      <c r="K2174" s="2" t="s">
        <v>13809</v>
      </c>
      <c r="L2174" s="9">
        <v>44441</v>
      </c>
      <c r="M2174" s="2" t="s">
        <v>109</v>
      </c>
      <c r="N2174" s="2" t="s">
        <v>13809</v>
      </c>
      <c r="O2174" s="2" t="s">
        <v>110</v>
      </c>
      <c r="P2174" s="2" t="s">
        <v>111</v>
      </c>
      <c r="S2174" s="2" t="s">
        <v>112</v>
      </c>
      <c r="T2174" s="2" t="s">
        <v>111</v>
      </c>
      <c r="U2174" s="2" t="b">
        <v>1</v>
      </c>
      <c r="V2174" s="2" t="s">
        <v>113</v>
      </c>
      <c r="W2174" s="1" t="s">
        <v>112</v>
      </c>
      <c r="X2174" s="1" t="s">
        <v>114</v>
      </c>
      <c r="Y2174" s="2" t="s">
        <v>112</v>
      </c>
      <c r="Z2174" s="2" t="s">
        <v>111</v>
      </c>
      <c r="AA2174" s="2" t="s">
        <v>112</v>
      </c>
      <c r="AB2174" s="2">
        <v>2</v>
      </c>
      <c r="AC2174" s="1" t="s">
        <v>111</v>
      </c>
      <c r="AF2174" s="1" t="s">
        <v>111</v>
      </c>
      <c r="AJ2174" s="1" t="s">
        <v>115</v>
      </c>
      <c r="AK2174" s="1" t="s">
        <v>194</v>
      </c>
      <c r="AN2174" s="1" t="s">
        <v>7747</v>
      </c>
      <c r="AO2174" s="1" t="s">
        <v>117</v>
      </c>
      <c r="AS2174" s="1" t="s">
        <v>196</v>
      </c>
      <c r="AU2174" s="1" t="s">
        <v>132</v>
      </c>
      <c r="AZ2174" s="1" t="s">
        <v>561</v>
      </c>
      <c r="BC2174" s="1" t="s">
        <v>7748</v>
      </c>
      <c r="BD2174" s="1">
        <v>26.63</v>
      </c>
      <c r="BG2174" s="1">
        <v>24.2</v>
      </c>
      <c r="BH2174" s="1">
        <v>3</v>
      </c>
      <c r="BJ2174" s="1" t="s">
        <v>112</v>
      </c>
      <c r="BK2174" s="1" t="s">
        <v>112</v>
      </c>
      <c r="BL2174" s="1" t="s">
        <v>361</v>
      </c>
      <c r="BM2174" s="1" t="s">
        <v>7749</v>
      </c>
      <c r="BQ2174" s="1" t="s">
        <v>121</v>
      </c>
      <c r="BR2174" s="1" t="s">
        <v>122</v>
      </c>
      <c r="BS2174" s="1" t="s">
        <v>112</v>
      </c>
      <c r="BU2174" s="34" t="s">
        <v>7750</v>
      </c>
      <c r="BV2174" s="9">
        <v>44497</v>
      </c>
      <c r="BW2174" s="34" t="s">
        <v>14680</v>
      </c>
      <c r="BY2174" s="2" t="s">
        <v>156</v>
      </c>
      <c r="BZ2174" s="2" t="s">
        <v>124</v>
      </c>
      <c r="CA2174" s="2">
        <v>2</v>
      </c>
      <c r="CB2174" s="1" t="s">
        <v>1260</v>
      </c>
      <c r="CC2174" s="2" t="s">
        <v>126</v>
      </c>
      <c r="CD2174" s="1" t="b">
        <v>1</v>
      </c>
      <c r="CE2174" s="1" t="b">
        <v>1</v>
      </c>
      <c r="CF2174" s="1" t="b">
        <f t="shared" si="1141"/>
        <v>0</v>
      </c>
      <c r="CG2174" s="1" t="b">
        <f t="shared" si="1142"/>
        <v>0</v>
      </c>
      <c r="CH2174" s="1" t="b">
        <f t="shared" si="1143"/>
        <v>1</v>
      </c>
      <c r="CI2174" s="1" t="b">
        <f t="shared" si="1144"/>
        <v>0</v>
      </c>
      <c r="CJ2174" s="1" t="b">
        <f t="shared" si="1145"/>
        <v>0</v>
      </c>
      <c r="CK2174" s="1" t="b">
        <f t="shared" si="1146"/>
        <v>0</v>
      </c>
      <c r="CL2174" s="1" t="b">
        <f t="shared" si="1147"/>
        <v>0</v>
      </c>
      <c r="CM2174" s="1" t="b">
        <f t="shared" si="1148"/>
        <v>0</v>
      </c>
      <c r="CN2174" s="1" t="b">
        <f t="shared" si="1149"/>
        <v>0</v>
      </c>
      <c r="CO2174" s="2" t="b">
        <f t="shared" si="1150"/>
        <v>1</v>
      </c>
      <c r="CP2174" s="2" t="b">
        <f t="shared" si="1151"/>
        <v>1</v>
      </c>
      <c r="CQ2174" s="2" t="b">
        <f t="shared" si="1152"/>
        <v>0</v>
      </c>
      <c r="CR2174" s="6" t="str">
        <f t="shared" si="1153"/>
        <v>Male</v>
      </c>
      <c r="CS2174" s="7">
        <f t="shared" si="1154"/>
        <v>1</v>
      </c>
      <c r="CT2174" s="7">
        <f t="shared" si="1155"/>
        <v>0</v>
      </c>
      <c r="CU2174" s="7">
        <f t="shared" si="1156"/>
        <v>0</v>
      </c>
      <c r="CV2174" s="7">
        <f t="shared" si="1157"/>
        <v>1</v>
      </c>
      <c r="CW2174" s="7">
        <f t="shared" si="1163"/>
        <v>0</v>
      </c>
      <c r="CX2174" s="1" t="b">
        <f t="shared" si="1164"/>
        <v>1</v>
      </c>
      <c r="CY2174" s="1" t="b">
        <f t="shared" si="1165"/>
        <v>0</v>
      </c>
      <c r="DG2174" s="1" t="b">
        <f t="shared" si="1166"/>
        <v>1</v>
      </c>
    </row>
    <row r="2175" spans="2:111" ht="188.5" x14ac:dyDescent="0.35">
      <c r="B2175" s="1" t="s">
        <v>13809</v>
      </c>
      <c r="C2175" s="9">
        <v>44446</v>
      </c>
      <c r="D2175" s="10" t="s">
        <v>13809</v>
      </c>
      <c r="E2175" s="1">
        <v>30</v>
      </c>
      <c r="F2175" s="1" t="s">
        <v>127</v>
      </c>
      <c r="G2175" s="1" t="s">
        <v>13809</v>
      </c>
      <c r="H2175" s="1" t="s">
        <v>13809</v>
      </c>
      <c r="K2175" s="2" t="s">
        <v>13809</v>
      </c>
      <c r="L2175" s="9">
        <v>44270</v>
      </c>
      <c r="M2175" s="2" t="s">
        <v>109</v>
      </c>
      <c r="N2175" s="2" t="s">
        <v>13809</v>
      </c>
      <c r="O2175" s="2" t="s">
        <v>110</v>
      </c>
      <c r="P2175" s="2" t="s">
        <v>111</v>
      </c>
      <c r="S2175" s="2" t="s">
        <v>112</v>
      </c>
      <c r="T2175" s="2" t="s">
        <v>111</v>
      </c>
      <c r="U2175" s="2" t="b">
        <v>1</v>
      </c>
      <c r="V2175" s="2" t="s">
        <v>113</v>
      </c>
      <c r="W2175" s="1" t="s">
        <v>112</v>
      </c>
      <c r="X2175" s="1" t="s">
        <v>138</v>
      </c>
      <c r="Y2175" s="2" t="s">
        <v>111</v>
      </c>
      <c r="AF2175" s="1" t="s">
        <v>111</v>
      </c>
      <c r="AJ2175" s="1" t="s">
        <v>115</v>
      </c>
      <c r="AK2175" s="1" t="s">
        <v>144</v>
      </c>
      <c r="AO2175" s="1" t="s">
        <v>117</v>
      </c>
      <c r="AS2175" s="1" t="s">
        <v>118</v>
      </c>
      <c r="AU2175" s="1" t="s">
        <v>132</v>
      </c>
      <c r="AZ2175" s="1" t="s">
        <v>799</v>
      </c>
      <c r="BC2175" s="1" t="s">
        <v>7751</v>
      </c>
      <c r="BF2175" s="1" t="s">
        <v>7752</v>
      </c>
      <c r="BG2175" s="1" t="s">
        <v>7753</v>
      </c>
      <c r="BH2175" s="1" t="s">
        <v>7754</v>
      </c>
      <c r="BJ2175" s="1" t="s">
        <v>111</v>
      </c>
      <c r="BN2175" s="1" t="s">
        <v>112</v>
      </c>
      <c r="BO2175" s="1" t="s">
        <v>148</v>
      </c>
      <c r="BP2175" s="1" t="s">
        <v>7755</v>
      </c>
      <c r="BQ2175" s="1" t="s">
        <v>121</v>
      </c>
      <c r="BR2175" s="1" t="s">
        <v>122</v>
      </c>
      <c r="BS2175" s="1" t="s">
        <v>112</v>
      </c>
      <c r="BU2175" s="34" t="s">
        <v>7756</v>
      </c>
      <c r="BV2175" s="9">
        <v>44699</v>
      </c>
      <c r="BW2175" s="34" t="s">
        <v>14681</v>
      </c>
      <c r="BY2175" s="2" t="s">
        <v>174</v>
      </c>
      <c r="BZ2175" s="2" t="s">
        <v>124</v>
      </c>
      <c r="CA2175" s="2">
        <v>2</v>
      </c>
      <c r="CB2175" s="1" t="s">
        <v>265</v>
      </c>
      <c r="CC2175" s="2" t="s">
        <v>113</v>
      </c>
      <c r="CD2175" s="1" t="b">
        <v>0</v>
      </c>
      <c r="CE2175" s="1" t="b">
        <v>0</v>
      </c>
      <c r="CF2175" s="1" t="b">
        <f t="shared" si="1141"/>
        <v>0</v>
      </c>
      <c r="CG2175" s="1" t="b">
        <f t="shared" si="1142"/>
        <v>0</v>
      </c>
      <c r="CH2175" s="1" t="b">
        <f t="shared" si="1143"/>
        <v>0</v>
      </c>
      <c r="CI2175" s="1" t="b">
        <f t="shared" si="1144"/>
        <v>0</v>
      </c>
      <c r="CJ2175" s="1" t="b">
        <f t="shared" si="1145"/>
        <v>0</v>
      </c>
      <c r="CK2175" s="1" t="b">
        <f t="shared" si="1146"/>
        <v>1</v>
      </c>
      <c r="CL2175" s="1" t="b">
        <f t="shared" si="1147"/>
        <v>0</v>
      </c>
      <c r="CM2175" s="1" t="b">
        <f t="shared" si="1148"/>
        <v>0</v>
      </c>
      <c r="CN2175" s="1" t="b">
        <f t="shared" si="1149"/>
        <v>0</v>
      </c>
      <c r="CO2175" s="2" t="b">
        <f t="shared" si="1150"/>
        <v>0</v>
      </c>
      <c r="CP2175" s="2" t="b">
        <f t="shared" si="1151"/>
        <v>0</v>
      </c>
      <c r="CQ2175" s="2" t="b">
        <f t="shared" si="1152"/>
        <v>0</v>
      </c>
      <c r="CR2175" s="6" t="str">
        <f t="shared" si="1153"/>
        <v>Male</v>
      </c>
      <c r="CS2175" s="7">
        <f t="shared" si="1154"/>
        <v>0</v>
      </c>
      <c r="CT2175" s="7">
        <f t="shared" si="1155"/>
        <v>0</v>
      </c>
      <c r="CU2175" s="7">
        <f t="shared" si="1156"/>
        <v>0</v>
      </c>
      <c r="CV2175" s="7">
        <f t="shared" si="1157"/>
        <v>1</v>
      </c>
      <c r="CW2175" s="7">
        <f t="shared" si="1163"/>
        <v>0</v>
      </c>
      <c r="CX2175" s="1" t="b">
        <f t="shared" si="1164"/>
        <v>0</v>
      </c>
      <c r="CY2175" s="1" t="b">
        <f t="shared" si="1165"/>
        <v>1</v>
      </c>
      <c r="DG2175" s="1" t="b">
        <f t="shared" si="1166"/>
        <v>0</v>
      </c>
    </row>
    <row r="2176" spans="2:111" x14ac:dyDescent="0.35">
      <c r="B2176" s="1" t="s">
        <v>13809</v>
      </c>
      <c r="C2176" s="9">
        <v>44446</v>
      </c>
      <c r="D2176" s="10" t="s">
        <v>13809</v>
      </c>
      <c r="E2176" s="1">
        <v>16</v>
      </c>
      <c r="F2176" s="1" t="s">
        <v>127</v>
      </c>
      <c r="G2176" s="1" t="s">
        <v>13809</v>
      </c>
      <c r="H2176" s="1" t="s">
        <v>13809</v>
      </c>
      <c r="I2176" s="9">
        <v>44419</v>
      </c>
      <c r="J2176" s="2" t="s">
        <v>109</v>
      </c>
      <c r="K2176" s="2" t="s">
        <v>13809</v>
      </c>
      <c r="L2176" s="9">
        <v>44440</v>
      </c>
      <c r="M2176" s="2" t="s">
        <v>109</v>
      </c>
      <c r="N2176" s="2" t="s">
        <v>13809</v>
      </c>
      <c r="O2176" s="2" t="s">
        <v>110</v>
      </c>
      <c r="P2176" s="2" t="s">
        <v>111</v>
      </c>
      <c r="T2176" s="2" t="s">
        <v>112</v>
      </c>
      <c r="U2176" s="2" t="b">
        <v>1</v>
      </c>
      <c r="V2176" s="2" t="s">
        <v>113</v>
      </c>
      <c r="W2176" s="1" t="s">
        <v>112</v>
      </c>
      <c r="X2176" s="1" t="s">
        <v>114</v>
      </c>
      <c r="Y2176" s="2" t="s">
        <v>112</v>
      </c>
      <c r="Z2176" s="2" t="s">
        <v>111</v>
      </c>
      <c r="AA2176" s="2" t="s">
        <v>112</v>
      </c>
      <c r="AB2176" s="2">
        <v>3</v>
      </c>
      <c r="AC2176" s="1" t="s">
        <v>111</v>
      </c>
      <c r="AF2176" s="1" t="s">
        <v>111</v>
      </c>
      <c r="AJ2176" s="1" t="s">
        <v>115</v>
      </c>
      <c r="AK2176" s="1" t="s">
        <v>201</v>
      </c>
      <c r="AN2176" s="1" t="s">
        <v>7757</v>
      </c>
      <c r="AO2176" s="1" t="s">
        <v>213</v>
      </c>
      <c r="AZ2176" s="1" t="s">
        <v>155</v>
      </c>
      <c r="BA2176" s="1">
        <v>1.04</v>
      </c>
      <c r="BJ2176" s="1" t="s">
        <v>112</v>
      </c>
      <c r="BK2176" s="1" t="s">
        <v>112</v>
      </c>
      <c r="BL2176" s="1" t="s">
        <v>226</v>
      </c>
      <c r="BQ2176" s="1" t="s">
        <v>121</v>
      </c>
      <c r="BR2176" s="1" t="s">
        <v>122</v>
      </c>
      <c r="BS2176" s="1" t="s">
        <v>112</v>
      </c>
      <c r="BV2176" s="9">
        <v>44454</v>
      </c>
      <c r="BX2176" s="2" t="s">
        <v>111</v>
      </c>
      <c r="BY2176" s="2" t="s">
        <v>156</v>
      </c>
      <c r="BZ2176" s="2" t="s">
        <v>124</v>
      </c>
      <c r="CA2176" s="2">
        <v>1</v>
      </c>
      <c r="CB2176" s="1" t="s">
        <v>207</v>
      </c>
      <c r="CC2176" s="2" t="s">
        <v>126</v>
      </c>
      <c r="CD2176" s="1" t="b">
        <f t="shared" ref="CD2176:CD2183" si="1167">AND(E2176&lt;30,NOT(E2176="."),NOT(E2176=""))</f>
        <v>1</v>
      </c>
      <c r="CE2176" s="1" t="b">
        <f t="shared" ref="CE2176:CE2183" si="1168">AND(E2176&lt;18,NOT(E2176="."),NOT(E2176=""))</f>
        <v>1</v>
      </c>
      <c r="CF2176" s="1" t="b">
        <f t="shared" si="1141"/>
        <v>0</v>
      </c>
      <c r="CG2176" s="1" t="b">
        <f t="shared" si="1142"/>
        <v>0</v>
      </c>
      <c r="CH2176" s="1" t="b">
        <f t="shared" si="1143"/>
        <v>1</v>
      </c>
      <c r="CI2176" s="1" t="b">
        <f t="shared" si="1144"/>
        <v>0</v>
      </c>
      <c r="CJ2176" s="1" t="b">
        <f t="shared" si="1145"/>
        <v>0</v>
      </c>
      <c r="CK2176" s="1" t="b">
        <f t="shared" si="1146"/>
        <v>0</v>
      </c>
      <c r="CL2176" s="1" t="b">
        <f t="shared" si="1147"/>
        <v>0</v>
      </c>
      <c r="CM2176" s="1" t="b">
        <f t="shared" si="1148"/>
        <v>0</v>
      </c>
      <c r="CN2176" s="1" t="b">
        <f t="shared" si="1149"/>
        <v>0</v>
      </c>
      <c r="CO2176" s="2" t="b">
        <f t="shared" si="1150"/>
        <v>1</v>
      </c>
      <c r="CP2176" s="2" t="b">
        <f t="shared" si="1151"/>
        <v>1</v>
      </c>
      <c r="CQ2176" s="2" t="b">
        <f t="shared" si="1152"/>
        <v>0</v>
      </c>
      <c r="CR2176" s="6" t="str">
        <f t="shared" si="1153"/>
        <v>Male</v>
      </c>
      <c r="CS2176" s="7">
        <f t="shared" si="1154"/>
        <v>1</v>
      </c>
      <c r="CT2176" s="7">
        <f t="shared" si="1155"/>
        <v>0</v>
      </c>
      <c r="CU2176" s="7">
        <f t="shared" si="1156"/>
        <v>0</v>
      </c>
      <c r="CV2176" s="7">
        <f t="shared" si="1157"/>
        <v>1</v>
      </c>
      <c r="CW2176" s="7">
        <f t="shared" si="1163"/>
        <v>0</v>
      </c>
      <c r="CX2176" s="1" t="b">
        <f t="shared" si="1164"/>
        <v>1</v>
      </c>
      <c r="CY2176" s="1" t="b">
        <f t="shared" si="1165"/>
        <v>0</v>
      </c>
      <c r="DG2176" s="1" t="b">
        <f t="shared" si="1166"/>
        <v>1</v>
      </c>
    </row>
    <row r="2177" spans="2:111" ht="72.5" x14ac:dyDescent="0.35">
      <c r="B2177" s="1" t="s">
        <v>13809</v>
      </c>
      <c r="C2177" s="9">
        <v>44446</v>
      </c>
      <c r="D2177" s="10" t="s">
        <v>13809</v>
      </c>
      <c r="E2177" s="1">
        <v>91</v>
      </c>
      <c r="F2177" s="1" t="s">
        <v>108</v>
      </c>
      <c r="G2177" s="1" t="s">
        <v>13809</v>
      </c>
      <c r="H2177" s="1" t="s">
        <v>13809</v>
      </c>
      <c r="K2177" s="2" t="s">
        <v>13809</v>
      </c>
      <c r="N2177" s="2" t="s">
        <v>13809</v>
      </c>
      <c r="O2177" s="2" t="s">
        <v>110</v>
      </c>
      <c r="P2177" s="2" t="s">
        <v>111</v>
      </c>
      <c r="S2177" s="2" t="s">
        <v>111</v>
      </c>
      <c r="T2177" s="2" t="s">
        <v>112</v>
      </c>
      <c r="U2177" s="2" t="b">
        <v>1</v>
      </c>
      <c r="V2177" s="2" t="s">
        <v>126</v>
      </c>
      <c r="W2177" s="1" t="s">
        <v>112</v>
      </c>
      <c r="AF2177" s="1" t="s">
        <v>111</v>
      </c>
      <c r="AJ2177" s="1" t="s">
        <v>115</v>
      </c>
      <c r="BU2177" s="34" t="s">
        <v>13948</v>
      </c>
      <c r="BV2177" s="9">
        <v>44460</v>
      </c>
      <c r="BW2177" s="34" t="s">
        <v>7758</v>
      </c>
      <c r="BX2177" s="2" t="s">
        <v>111</v>
      </c>
      <c r="BY2177" s="2" t="s">
        <v>153</v>
      </c>
      <c r="BZ2177" s="2" t="s">
        <v>124</v>
      </c>
      <c r="CB2177" s="1" t="s">
        <v>154</v>
      </c>
      <c r="CD2177" s="1" t="b">
        <f t="shared" si="1167"/>
        <v>0</v>
      </c>
      <c r="CE2177" s="1" t="b">
        <f t="shared" si="1168"/>
        <v>0</v>
      </c>
      <c r="CF2177" s="1" t="b">
        <f t="shared" si="1141"/>
        <v>0</v>
      </c>
      <c r="CG2177" s="1" t="b">
        <f t="shared" si="1142"/>
        <v>0</v>
      </c>
      <c r="CH2177" s="1" t="b">
        <f t="shared" si="1143"/>
        <v>0</v>
      </c>
      <c r="CI2177" s="1" t="b">
        <f t="shared" si="1144"/>
        <v>0</v>
      </c>
      <c r="CJ2177" s="1" t="b">
        <f t="shared" si="1145"/>
        <v>0</v>
      </c>
      <c r="CK2177" s="1" t="b">
        <f t="shared" si="1146"/>
        <v>0</v>
      </c>
      <c r="CL2177" s="1" t="b">
        <f t="shared" si="1147"/>
        <v>0</v>
      </c>
      <c r="CM2177" s="1" t="b">
        <f t="shared" si="1148"/>
        <v>0</v>
      </c>
      <c r="CN2177" s="1" t="b">
        <f t="shared" si="1149"/>
        <v>1</v>
      </c>
      <c r="CO2177" s="2" t="b">
        <f t="shared" si="1150"/>
        <v>0</v>
      </c>
      <c r="CP2177" s="2" t="b">
        <f t="shared" si="1151"/>
        <v>0</v>
      </c>
      <c r="CQ2177" s="2" t="b">
        <f t="shared" si="1152"/>
        <v>0</v>
      </c>
      <c r="CR2177" s="6" t="str">
        <f t="shared" si="1153"/>
        <v>Female</v>
      </c>
      <c r="CS2177" s="7">
        <f t="shared" si="1154"/>
        <v>0</v>
      </c>
      <c r="CT2177" s="7">
        <f t="shared" si="1155"/>
        <v>0</v>
      </c>
      <c r="CU2177" s="7">
        <f t="shared" si="1156"/>
        <v>0</v>
      </c>
      <c r="CV2177" s="7">
        <f t="shared" si="1157"/>
        <v>0</v>
      </c>
      <c r="CW2177" s="7">
        <f t="shared" si="1163"/>
        <v>0</v>
      </c>
      <c r="CX2177" s="1" t="b">
        <f t="shared" si="1164"/>
        <v>0</v>
      </c>
      <c r="CY2177" s="1" t="b">
        <f t="shared" si="1165"/>
        <v>0</v>
      </c>
      <c r="DG2177" s="1" t="b">
        <f t="shared" si="1166"/>
        <v>0</v>
      </c>
    </row>
    <row r="2178" spans="2:111" ht="29" x14ac:dyDescent="0.35">
      <c r="B2178" s="1" t="s">
        <v>13809</v>
      </c>
      <c r="C2178" s="9">
        <v>44446</v>
      </c>
      <c r="D2178" s="10" t="s">
        <v>13809</v>
      </c>
      <c r="E2178" s="1">
        <v>16</v>
      </c>
      <c r="F2178" s="1" t="s">
        <v>127</v>
      </c>
      <c r="G2178" s="1" t="s">
        <v>13809</v>
      </c>
      <c r="H2178" s="1" t="s">
        <v>13809</v>
      </c>
      <c r="I2178" s="9">
        <v>44421</v>
      </c>
      <c r="J2178" s="2" t="s">
        <v>109</v>
      </c>
      <c r="K2178" s="2" t="s">
        <v>13809</v>
      </c>
      <c r="L2178" s="9">
        <v>44442</v>
      </c>
      <c r="M2178" s="2" t="s">
        <v>109</v>
      </c>
      <c r="N2178" s="2" t="s">
        <v>13809</v>
      </c>
      <c r="O2178" s="2" t="s">
        <v>110</v>
      </c>
      <c r="P2178" s="2" t="s">
        <v>111</v>
      </c>
      <c r="S2178" s="2" t="s">
        <v>112</v>
      </c>
      <c r="T2178" s="2" t="s">
        <v>111</v>
      </c>
      <c r="U2178" s="2" t="b">
        <v>1</v>
      </c>
      <c r="V2178" s="2" t="s">
        <v>113</v>
      </c>
      <c r="W2178" s="1" t="s">
        <v>112</v>
      </c>
      <c r="X2178" s="1" t="s">
        <v>110</v>
      </c>
      <c r="Y2178" s="2" t="s">
        <v>112</v>
      </c>
      <c r="AA2178" s="2" t="s">
        <v>112</v>
      </c>
      <c r="AB2178" s="2">
        <v>1</v>
      </c>
      <c r="AC2178" s="1" t="s">
        <v>111</v>
      </c>
      <c r="AF2178" s="1" t="s">
        <v>111</v>
      </c>
      <c r="AJ2178" s="1" t="s">
        <v>115</v>
      </c>
      <c r="AK2178" s="1" t="s">
        <v>215</v>
      </c>
      <c r="AO2178" s="1" t="s">
        <v>117</v>
      </c>
      <c r="AS2178" s="1" t="s">
        <v>140</v>
      </c>
      <c r="AU2178" s="1" t="s">
        <v>132</v>
      </c>
      <c r="AZ2178" s="1" t="s">
        <v>414</v>
      </c>
      <c r="BA2178" s="1">
        <v>1.6</v>
      </c>
      <c r="BH2178" s="1">
        <v>4</v>
      </c>
      <c r="BJ2178" s="1" t="s">
        <v>112</v>
      </c>
      <c r="BK2178" s="1" t="s">
        <v>111</v>
      </c>
      <c r="BQ2178" s="1" t="s">
        <v>121</v>
      </c>
      <c r="BR2178" s="1" t="s">
        <v>122</v>
      </c>
      <c r="BS2178" s="1" t="s">
        <v>112</v>
      </c>
      <c r="BV2178" s="9">
        <v>44445</v>
      </c>
      <c r="BW2178" s="34" t="s">
        <v>7759</v>
      </c>
      <c r="BX2178" s="2" t="s">
        <v>111</v>
      </c>
      <c r="BY2178" s="2" t="s">
        <v>156</v>
      </c>
      <c r="BZ2178" s="2" t="s">
        <v>124</v>
      </c>
      <c r="CA2178" s="2">
        <v>2</v>
      </c>
      <c r="CB2178" s="1" t="s">
        <v>199</v>
      </c>
      <c r="CC2178" s="2" t="s">
        <v>126</v>
      </c>
      <c r="CD2178" s="1" t="b">
        <f t="shared" si="1167"/>
        <v>1</v>
      </c>
      <c r="CE2178" s="1" t="b">
        <f t="shared" si="1168"/>
        <v>1</v>
      </c>
      <c r="CF2178" s="1" t="b">
        <f t="shared" si="1141"/>
        <v>0</v>
      </c>
      <c r="CG2178" s="1" t="b">
        <f t="shared" si="1142"/>
        <v>0</v>
      </c>
      <c r="CH2178" s="1" t="b">
        <f t="shared" si="1143"/>
        <v>1</v>
      </c>
      <c r="CI2178" s="1" t="b">
        <f t="shared" si="1144"/>
        <v>0</v>
      </c>
      <c r="CJ2178" s="1" t="b">
        <f t="shared" si="1145"/>
        <v>0</v>
      </c>
      <c r="CK2178" s="1" t="b">
        <f t="shared" si="1146"/>
        <v>0</v>
      </c>
      <c r="CL2178" s="1" t="b">
        <f t="shared" si="1147"/>
        <v>0</v>
      </c>
      <c r="CM2178" s="1" t="b">
        <f t="shared" si="1148"/>
        <v>0</v>
      </c>
      <c r="CN2178" s="1" t="b">
        <f t="shared" si="1149"/>
        <v>0</v>
      </c>
      <c r="CO2178" s="2" t="b">
        <f t="shared" si="1150"/>
        <v>1</v>
      </c>
      <c r="CP2178" s="2" t="b">
        <f t="shared" si="1151"/>
        <v>1</v>
      </c>
      <c r="CQ2178" s="2" t="b">
        <f t="shared" si="1152"/>
        <v>0</v>
      </c>
      <c r="CR2178" s="6" t="str">
        <f t="shared" si="1153"/>
        <v>Male</v>
      </c>
      <c r="CS2178" s="7">
        <f t="shared" si="1154"/>
        <v>1</v>
      </c>
      <c r="CT2178" s="7">
        <f t="shared" si="1155"/>
        <v>0</v>
      </c>
      <c r="CU2178" s="7">
        <f t="shared" si="1156"/>
        <v>0</v>
      </c>
      <c r="CV2178" s="7">
        <f t="shared" si="1157"/>
        <v>1</v>
      </c>
      <c r="CW2178" s="7">
        <f t="shared" si="1163"/>
        <v>0</v>
      </c>
      <c r="CX2178" s="1" t="b">
        <f t="shared" si="1164"/>
        <v>1</v>
      </c>
      <c r="CY2178" s="1" t="b">
        <f t="shared" si="1165"/>
        <v>0</v>
      </c>
      <c r="DG2178" s="1" t="b">
        <f t="shared" si="1166"/>
        <v>1</v>
      </c>
    </row>
    <row r="2179" spans="2:111" ht="72.5" x14ac:dyDescent="0.35">
      <c r="B2179" s="1" t="s">
        <v>13809</v>
      </c>
      <c r="C2179" s="9">
        <v>44446</v>
      </c>
      <c r="D2179" s="10" t="s">
        <v>13809</v>
      </c>
      <c r="E2179" s="1">
        <v>15</v>
      </c>
      <c r="F2179" s="1" t="s">
        <v>127</v>
      </c>
      <c r="G2179" s="1" t="s">
        <v>13809</v>
      </c>
      <c r="H2179" s="1" t="s">
        <v>13809</v>
      </c>
      <c r="I2179" s="2" t="s">
        <v>183</v>
      </c>
      <c r="J2179" s="2" t="s">
        <v>163</v>
      </c>
      <c r="K2179" s="2" t="s">
        <v>13809</v>
      </c>
      <c r="L2179" s="9">
        <v>44426</v>
      </c>
      <c r="M2179" s="2" t="s">
        <v>109</v>
      </c>
      <c r="N2179" s="2" t="s">
        <v>13809</v>
      </c>
      <c r="O2179" s="2" t="s">
        <v>110</v>
      </c>
      <c r="P2179" s="2" t="s">
        <v>111</v>
      </c>
      <c r="S2179" s="2" t="s">
        <v>112</v>
      </c>
      <c r="T2179" s="2" t="s">
        <v>111</v>
      </c>
      <c r="U2179" s="2" t="b">
        <v>1</v>
      </c>
      <c r="V2179" s="2" t="s">
        <v>113</v>
      </c>
      <c r="Y2179" s="2" t="s">
        <v>112</v>
      </c>
      <c r="Z2179" s="2" t="s">
        <v>111</v>
      </c>
      <c r="AA2179" s="2" t="s">
        <v>112</v>
      </c>
      <c r="AB2179" s="2">
        <v>2</v>
      </c>
      <c r="AC2179" s="1" t="s">
        <v>111</v>
      </c>
      <c r="AF2179" s="1" t="s">
        <v>111</v>
      </c>
      <c r="AJ2179" s="1" t="s">
        <v>115</v>
      </c>
      <c r="AK2179" s="1" t="s">
        <v>129</v>
      </c>
      <c r="AO2179" s="1" t="s">
        <v>117</v>
      </c>
      <c r="AS2179" s="1" t="s">
        <v>957</v>
      </c>
      <c r="AU2179" s="1" t="s">
        <v>132</v>
      </c>
      <c r="AZ2179" s="1" t="s">
        <v>155</v>
      </c>
      <c r="BA2179" s="1" t="s">
        <v>7760</v>
      </c>
      <c r="BJ2179" s="1" t="s">
        <v>112</v>
      </c>
      <c r="BK2179" s="1" t="s">
        <v>112</v>
      </c>
      <c r="BL2179" s="1" t="s">
        <v>142</v>
      </c>
      <c r="BQ2179" s="1" t="s">
        <v>121</v>
      </c>
      <c r="BR2179" s="1" t="s">
        <v>122</v>
      </c>
      <c r="BU2179" s="34" t="s">
        <v>7761</v>
      </c>
      <c r="BV2179" s="9">
        <v>44446</v>
      </c>
      <c r="BW2179" s="34" t="s">
        <v>14682</v>
      </c>
      <c r="BY2179" s="2" t="s">
        <v>156</v>
      </c>
      <c r="BZ2179" s="2" t="s">
        <v>124</v>
      </c>
      <c r="CA2179" s="2">
        <v>2</v>
      </c>
      <c r="CB2179" s="1" t="s">
        <v>199</v>
      </c>
      <c r="CC2179" s="2" t="s">
        <v>126</v>
      </c>
      <c r="CD2179" s="1" t="b">
        <f t="shared" si="1167"/>
        <v>1</v>
      </c>
      <c r="CE2179" s="1" t="b">
        <f t="shared" si="1168"/>
        <v>1</v>
      </c>
      <c r="CF2179" s="1" t="b">
        <f t="shared" si="1141"/>
        <v>0</v>
      </c>
      <c r="CG2179" s="1" t="b">
        <f t="shared" si="1142"/>
        <v>1</v>
      </c>
      <c r="CH2179" s="1" t="b">
        <f t="shared" si="1143"/>
        <v>0</v>
      </c>
      <c r="CI2179" s="1" t="b">
        <f t="shared" si="1144"/>
        <v>0</v>
      </c>
      <c r="CJ2179" s="1" t="b">
        <f t="shared" si="1145"/>
        <v>0</v>
      </c>
      <c r="CK2179" s="1" t="b">
        <f t="shared" si="1146"/>
        <v>0</v>
      </c>
      <c r="CL2179" s="1" t="b">
        <f t="shared" si="1147"/>
        <v>0</v>
      </c>
      <c r="CM2179" s="1" t="b">
        <f t="shared" si="1148"/>
        <v>0</v>
      </c>
      <c r="CN2179" s="1" t="b">
        <f t="shared" si="1149"/>
        <v>0</v>
      </c>
      <c r="CO2179" s="2" t="b">
        <f t="shared" si="1150"/>
        <v>1</v>
      </c>
      <c r="CP2179" s="2" t="b">
        <f t="shared" si="1151"/>
        <v>1</v>
      </c>
      <c r="CQ2179" s="2" t="b">
        <f t="shared" si="1152"/>
        <v>0</v>
      </c>
      <c r="CR2179" s="6" t="str">
        <f t="shared" si="1153"/>
        <v>Male</v>
      </c>
      <c r="CS2179" s="7">
        <f t="shared" si="1154"/>
        <v>0</v>
      </c>
      <c r="CT2179" s="7">
        <f t="shared" si="1155"/>
        <v>0</v>
      </c>
      <c r="CU2179" s="7">
        <f t="shared" si="1156"/>
        <v>0</v>
      </c>
      <c r="CV2179" s="7">
        <f t="shared" si="1157"/>
        <v>1</v>
      </c>
      <c r="CW2179" s="7">
        <f t="shared" si="1163"/>
        <v>0</v>
      </c>
      <c r="CX2179" s="1" t="b">
        <f t="shared" si="1164"/>
        <v>1</v>
      </c>
      <c r="CY2179" s="1" t="b">
        <f t="shared" si="1165"/>
        <v>0</v>
      </c>
      <c r="DG2179" s="1" t="b">
        <f t="shared" si="1166"/>
        <v>1</v>
      </c>
    </row>
    <row r="2180" spans="2:111" ht="87" x14ac:dyDescent="0.35">
      <c r="B2180" s="1" t="s">
        <v>13809</v>
      </c>
      <c r="C2180" s="9">
        <v>44446</v>
      </c>
      <c r="D2180" s="10" t="s">
        <v>13809</v>
      </c>
      <c r="E2180" s="1">
        <v>15</v>
      </c>
      <c r="F2180" s="1" t="s">
        <v>127</v>
      </c>
      <c r="G2180" s="1" t="s">
        <v>13809</v>
      </c>
      <c r="H2180" s="1" t="s">
        <v>13809</v>
      </c>
      <c r="I2180" s="9">
        <v>44421</v>
      </c>
      <c r="J2180" s="2" t="s">
        <v>109</v>
      </c>
      <c r="K2180" s="2" t="s">
        <v>13809</v>
      </c>
      <c r="L2180" s="9">
        <v>44442</v>
      </c>
      <c r="M2180" s="2" t="s">
        <v>109</v>
      </c>
      <c r="N2180" s="2" t="s">
        <v>13809</v>
      </c>
      <c r="O2180" s="2" t="s">
        <v>110</v>
      </c>
      <c r="P2180" s="2" t="s">
        <v>111</v>
      </c>
      <c r="S2180" s="2" t="s">
        <v>111</v>
      </c>
      <c r="T2180" s="2" t="s">
        <v>112</v>
      </c>
      <c r="U2180" s="2" t="b">
        <v>1</v>
      </c>
      <c r="V2180" s="2" t="s">
        <v>113</v>
      </c>
      <c r="W2180" s="1" t="s">
        <v>112</v>
      </c>
      <c r="X2180" s="1" t="s">
        <v>114</v>
      </c>
      <c r="Y2180" s="2" t="s">
        <v>112</v>
      </c>
      <c r="Z2180" s="2" t="s">
        <v>111</v>
      </c>
      <c r="AA2180" s="2" t="s">
        <v>112</v>
      </c>
      <c r="AB2180" s="2">
        <v>2</v>
      </c>
      <c r="AC2180" s="1" t="s">
        <v>111</v>
      </c>
      <c r="AF2180" s="1" t="s">
        <v>111</v>
      </c>
      <c r="AJ2180" s="1" t="s">
        <v>115</v>
      </c>
      <c r="AK2180" s="1" t="s">
        <v>189</v>
      </c>
      <c r="AO2180" s="1" t="s">
        <v>117</v>
      </c>
      <c r="AU2180" s="1" t="s">
        <v>132</v>
      </c>
      <c r="AZ2180" s="1" t="s">
        <v>120</v>
      </c>
      <c r="BA2180" s="1" t="s">
        <v>7762</v>
      </c>
      <c r="BG2180" s="1">
        <v>14.9</v>
      </c>
      <c r="BH2180" s="1">
        <v>13</v>
      </c>
      <c r="BJ2180" s="1" t="s">
        <v>112</v>
      </c>
      <c r="BK2180" s="1" t="s">
        <v>112</v>
      </c>
      <c r="BL2180" s="1" t="s">
        <v>142</v>
      </c>
      <c r="BQ2180" s="1" t="s">
        <v>121</v>
      </c>
      <c r="BR2180" s="1" t="s">
        <v>122</v>
      </c>
      <c r="BS2180" s="1" t="s">
        <v>112</v>
      </c>
      <c r="BU2180" s="34" t="s">
        <v>7763</v>
      </c>
      <c r="BV2180" s="9">
        <v>44453</v>
      </c>
      <c r="BW2180" s="34" t="s">
        <v>7764</v>
      </c>
      <c r="BY2180" s="2" t="s">
        <v>156</v>
      </c>
      <c r="BZ2180" s="2" t="s">
        <v>124</v>
      </c>
      <c r="CA2180" s="2">
        <v>2</v>
      </c>
      <c r="CB2180" s="1" t="s">
        <v>258</v>
      </c>
      <c r="CC2180" s="2" t="s">
        <v>126</v>
      </c>
      <c r="CD2180" s="1" t="b">
        <f t="shared" si="1167"/>
        <v>1</v>
      </c>
      <c r="CE2180" s="1" t="b">
        <f t="shared" si="1168"/>
        <v>1</v>
      </c>
      <c r="CF2180" s="1" t="b">
        <f t="shared" si="1141"/>
        <v>0</v>
      </c>
      <c r="CG2180" s="1" t="b">
        <f t="shared" si="1142"/>
        <v>1</v>
      </c>
      <c r="CH2180" s="1" t="b">
        <f t="shared" si="1143"/>
        <v>0</v>
      </c>
      <c r="CI2180" s="1" t="b">
        <f t="shared" si="1144"/>
        <v>0</v>
      </c>
      <c r="CJ2180" s="1" t="b">
        <f t="shared" si="1145"/>
        <v>0</v>
      </c>
      <c r="CK2180" s="1" t="b">
        <f t="shared" si="1146"/>
        <v>0</v>
      </c>
      <c r="CL2180" s="1" t="b">
        <f t="shared" si="1147"/>
        <v>0</v>
      </c>
      <c r="CM2180" s="1" t="b">
        <f t="shared" si="1148"/>
        <v>0</v>
      </c>
      <c r="CN2180" s="1" t="b">
        <f t="shared" si="1149"/>
        <v>0</v>
      </c>
      <c r="CO2180" s="2" t="b">
        <f t="shared" si="1150"/>
        <v>1</v>
      </c>
      <c r="CP2180" s="2" t="b">
        <f t="shared" si="1151"/>
        <v>1</v>
      </c>
      <c r="CQ2180" s="2" t="b">
        <f t="shared" si="1152"/>
        <v>0</v>
      </c>
      <c r="CR2180" s="6" t="str">
        <f t="shared" si="1153"/>
        <v>Male</v>
      </c>
      <c r="CS2180" s="7">
        <f t="shared" si="1154"/>
        <v>1</v>
      </c>
      <c r="CT2180" s="7">
        <f t="shared" si="1155"/>
        <v>0</v>
      </c>
      <c r="CU2180" s="7">
        <f t="shared" si="1156"/>
        <v>0</v>
      </c>
      <c r="CV2180" s="7">
        <f t="shared" si="1157"/>
        <v>1</v>
      </c>
      <c r="CW2180" s="7">
        <f t="shared" si="1163"/>
        <v>0</v>
      </c>
      <c r="CX2180" s="1" t="b">
        <f t="shared" si="1164"/>
        <v>1</v>
      </c>
      <c r="CY2180" s="1" t="b">
        <f t="shared" si="1165"/>
        <v>0</v>
      </c>
      <c r="DG2180" s="1" t="b">
        <f t="shared" si="1166"/>
        <v>1</v>
      </c>
    </row>
    <row r="2181" spans="2:111" ht="87" x14ac:dyDescent="0.35">
      <c r="B2181" s="1" t="s">
        <v>13809</v>
      </c>
      <c r="C2181" s="9">
        <v>44446</v>
      </c>
      <c r="D2181" s="10" t="s">
        <v>13809</v>
      </c>
      <c r="E2181" s="1">
        <v>26</v>
      </c>
      <c r="F2181" s="1" t="s">
        <v>127</v>
      </c>
      <c r="G2181" s="1" t="s">
        <v>13809</v>
      </c>
      <c r="H2181" s="1" t="s">
        <v>13809</v>
      </c>
      <c r="I2181" s="2" t="s">
        <v>183</v>
      </c>
      <c r="J2181" s="2" t="s">
        <v>163</v>
      </c>
      <c r="K2181" s="2" t="s">
        <v>13809</v>
      </c>
      <c r="L2181" s="9">
        <v>44443</v>
      </c>
      <c r="M2181" s="2" t="s">
        <v>109</v>
      </c>
      <c r="N2181" s="2" t="s">
        <v>13809</v>
      </c>
      <c r="O2181" s="2" t="s">
        <v>110</v>
      </c>
      <c r="P2181" s="2" t="s">
        <v>111</v>
      </c>
      <c r="S2181" s="2" t="s">
        <v>112</v>
      </c>
      <c r="T2181" s="2" t="s">
        <v>111</v>
      </c>
      <c r="U2181" s="2" t="b">
        <f>OR(S2181="yes",T2181="yes")</f>
        <v>1</v>
      </c>
      <c r="V2181" s="2" t="s">
        <v>113</v>
      </c>
      <c r="W2181" s="1" t="s">
        <v>112</v>
      </c>
      <c r="X2181" s="1" t="s">
        <v>110</v>
      </c>
      <c r="Y2181" s="2" t="s">
        <v>112</v>
      </c>
      <c r="Z2181" s="2" t="s">
        <v>111</v>
      </c>
      <c r="AA2181" s="2" t="s">
        <v>112</v>
      </c>
      <c r="AB2181" s="2">
        <v>3</v>
      </c>
      <c r="AC2181" s="1" t="s">
        <v>111</v>
      </c>
      <c r="AF2181" s="1" t="s">
        <v>111</v>
      </c>
      <c r="AJ2181" s="1" t="s">
        <v>115</v>
      </c>
      <c r="AK2181" s="1" t="s">
        <v>129</v>
      </c>
      <c r="AO2181" s="1" t="s">
        <v>117</v>
      </c>
      <c r="AS2181" s="1" t="s">
        <v>118</v>
      </c>
      <c r="AU2181" s="1" t="s">
        <v>132</v>
      </c>
      <c r="AZ2181" s="1" t="s">
        <v>155</v>
      </c>
      <c r="BA2181" s="1" t="s">
        <v>7765</v>
      </c>
      <c r="BJ2181" s="1" t="s">
        <v>112</v>
      </c>
      <c r="BK2181" s="1" t="s">
        <v>112</v>
      </c>
      <c r="BL2181" s="1" t="s">
        <v>142</v>
      </c>
      <c r="BQ2181" s="1" t="s">
        <v>121</v>
      </c>
      <c r="BR2181" s="1" t="s">
        <v>122</v>
      </c>
      <c r="BS2181" s="1" t="s">
        <v>112</v>
      </c>
      <c r="BU2181" s="34" t="s">
        <v>7766</v>
      </c>
      <c r="BV2181" s="9">
        <v>44446</v>
      </c>
      <c r="BW2181" s="34" t="s">
        <v>7767</v>
      </c>
      <c r="BY2181" s="2" t="s">
        <v>123</v>
      </c>
      <c r="BZ2181" s="2" t="s">
        <v>124</v>
      </c>
      <c r="CA2181" s="2">
        <v>2</v>
      </c>
      <c r="CB2181" s="1" t="s">
        <v>2480</v>
      </c>
      <c r="CC2181" s="2" t="s">
        <v>126</v>
      </c>
      <c r="CD2181" s="1" t="b">
        <f t="shared" si="1167"/>
        <v>1</v>
      </c>
      <c r="CE2181" s="1" t="b">
        <f t="shared" si="1168"/>
        <v>0</v>
      </c>
      <c r="CF2181" s="1" t="b">
        <f t="shared" si="1141"/>
        <v>0</v>
      </c>
      <c r="CG2181" s="1" t="b">
        <f t="shared" si="1142"/>
        <v>0</v>
      </c>
      <c r="CH2181" s="1" t="b">
        <f t="shared" si="1143"/>
        <v>0</v>
      </c>
      <c r="CI2181" s="1" t="b">
        <f t="shared" si="1144"/>
        <v>0</v>
      </c>
      <c r="CJ2181" s="1" t="b">
        <f t="shared" si="1145"/>
        <v>1</v>
      </c>
      <c r="CK2181" s="1" t="b">
        <f t="shared" si="1146"/>
        <v>0</v>
      </c>
      <c r="CL2181" s="1" t="b">
        <f t="shared" si="1147"/>
        <v>0</v>
      </c>
      <c r="CM2181" s="1" t="b">
        <f t="shared" si="1148"/>
        <v>0</v>
      </c>
      <c r="CN2181" s="1" t="b">
        <f t="shared" si="1149"/>
        <v>0</v>
      </c>
      <c r="CO2181" s="2" t="b">
        <f t="shared" si="1150"/>
        <v>1</v>
      </c>
      <c r="CP2181" s="2" t="b">
        <f t="shared" si="1151"/>
        <v>1</v>
      </c>
      <c r="CQ2181" s="2" t="b">
        <f t="shared" si="1152"/>
        <v>0</v>
      </c>
      <c r="CR2181" s="6" t="str">
        <f t="shared" si="1153"/>
        <v>Male</v>
      </c>
      <c r="CS2181" s="7">
        <f t="shared" si="1154"/>
        <v>0</v>
      </c>
      <c r="CT2181" s="7">
        <f t="shared" si="1155"/>
        <v>0</v>
      </c>
      <c r="CU2181" s="7">
        <f t="shared" si="1156"/>
        <v>0</v>
      </c>
      <c r="CV2181" s="7">
        <f t="shared" si="1157"/>
        <v>1</v>
      </c>
    </row>
    <row r="2182" spans="2:111" ht="29" x14ac:dyDescent="0.35">
      <c r="B2182" s="1" t="s">
        <v>13809</v>
      </c>
      <c r="C2182" s="9">
        <v>44447</v>
      </c>
      <c r="D2182" s="10" t="s">
        <v>13809</v>
      </c>
      <c r="E2182" s="1">
        <v>48</v>
      </c>
      <c r="F2182" s="1" t="s">
        <v>108</v>
      </c>
      <c r="G2182" s="1" t="s">
        <v>13809</v>
      </c>
      <c r="H2182" s="1" t="s">
        <v>13809</v>
      </c>
      <c r="K2182" s="2" t="s">
        <v>13809</v>
      </c>
      <c r="N2182" s="2" t="s">
        <v>13809</v>
      </c>
      <c r="O2182" s="2" t="s">
        <v>110</v>
      </c>
      <c r="P2182" s="2" t="s">
        <v>111</v>
      </c>
      <c r="S2182" s="2" t="s">
        <v>112</v>
      </c>
      <c r="T2182" s="2" t="s">
        <v>111</v>
      </c>
      <c r="U2182" s="2" t="b">
        <f>OR(S2182="yes",T2182="yes")</f>
        <v>1</v>
      </c>
      <c r="V2182" s="2" t="s">
        <v>113</v>
      </c>
      <c r="W2182" s="1" t="s">
        <v>111</v>
      </c>
      <c r="Y2182" s="2" t="s">
        <v>111</v>
      </c>
      <c r="AF2182" s="1" t="s">
        <v>111</v>
      </c>
      <c r="AJ2182" s="1" t="s">
        <v>115</v>
      </c>
      <c r="AK2182" s="1" t="s">
        <v>2277</v>
      </c>
      <c r="BJ2182" s="1" t="s">
        <v>111</v>
      </c>
      <c r="BN2182" s="1" t="s">
        <v>112</v>
      </c>
      <c r="BO2182" s="1" t="s">
        <v>148</v>
      </c>
      <c r="BP2182" s="1" t="s">
        <v>7768</v>
      </c>
      <c r="BQ2182" s="1" t="s">
        <v>121</v>
      </c>
      <c r="BR2182" s="1" t="s">
        <v>122</v>
      </c>
      <c r="BS2182" s="1" t="s">
        <v>111</v>
      </c>
      <c r="BT2182" s="34" t="s">
        <v>158</v>
      </c>
      <c r="BU2182" s="34" t="s">
        <v>7769</v>
      </c>
      <c r="BV2182" s="9">
        <v>44447</v>
      </c>
      <c r="BW2182" s="34" t="s">
        <v>7770</v>
      </c>
      <c r="BY2182" s="2" t="s">
        <v>123</v>
      </c>
      <c r="BZ2182" s="2" t="s">
        <v>162</v>
      </c>
      <c r="CA2182" s="2" t="s">
        <v>751</v>
      </c>
      <c r="CB2182" s="1" t="s">
        <v>1260</v>
      </c>
      <c r="CC2182" s="2" t="s">
        <v>126</v>
      </c>
      <c r="CD2182" s="1" t="b">
        <f t="shared" si="1167"/>
        <v>0</v>
      </c>
      <c r="CE2182" s="1" t="b">
        <f t="shared" si="1168"/>
        <v>0</v>
      </c>
      <c r="CF2182" s="1" t="b">
        <f t="shared" si="1141"/>
        <v>0</v>
      </c>
      <c r="CG2182" s="1" t="b">
        <f t="shared" si="1142"/>
        <v>0</v>
      </c>
      <c r="CH2182" s="1" t="b">
        <f t="shared" si="1143"/>
        <v>0</v>
      </c>
      <c r="CI2182" s="1" t="b">
        <f t="shared" si="1144"/>
        <v>0</v>
      </c>
      <c r="CJ2182" s="1" t="b">
        <f t="shared" si="1145"/>
        <v>0</v>
      </c>
      <c r="CK2182" s="1" t="b">
        <f t="shared" si="1146"/>
        <v>0</v>
      </c>
      <c r="CL2182" s="1" t="b">
        <f t="shared" si="1147"/>
        <v>1</v>
      </c>
      <c r="CM2182" s="1" t="b">
        <f t="shared" si="1148"/>
        <v>0</v>
      </c>
      <c r="CN2182" s="1" t="b">
        <f t="shared" si="1149"/>
        <v>0</v>
      </c>
      <c r="CO2182" s="2" t="b">
        <f t="shared" si="1150"/>
        <v>0</v>
      </c>
      <c r="CP2182" s="2" t="b">
        <f t="shared" si="1151"/>
        <v>0</v>
      </c>
      <c r="CQ2182" s="2" t="b">
        <f t="shared" si="1152"/>
        <v>0</v>
      </c>
      <c r="CR2182" s="6" t="str">
        <f t="shared" si="1153"/>
        <v>Female</v>
      </c>
      <c r="CS2182" s="7">
        <f t="shared" si="1154"/>
        <v>0</v>
      </c>
      <c r="CT2182" s="7">
        <f t="shared" si="1155"/>
        <v>0</v>
      </c>
      <c r="CU2182" s="7">
        <f t="shared" si="1156"/>
        <v>0</v>
      </c>
      <c r="CV2182" s="7">
        <f t="shared" si="1157"/>
        <v>0</v>
      </c>
      <c r="CW2182" s="7">
        <f>COUNTIF(M2182,"=*moderna*")</f>
        <v>0</v>
      </c>
      <c r="CX2182" s="1" t="b">
        <f>AND(E2182&lt;30,NOT(E2182="."),NOT(E2182=""))</f>
        <v>0</v>
      </c>
      <c r="CY2182" s="1" t="b">
        <f>AND(E2182&gt;17,E2182&lt;41,NOT(E2182="."),NOT(E2182=""))</f>
        <v>0</v>
      </c>
      <c r="DG2182" s="1" t="b">
        <f>AND(E2182&gt;4,E2182&lt;18,NOT(E2182=""),NOT(E2182="."))</f>
        <v>0</v>
      </c>
    </row>
    <row r="2183" spans="2:111" ht="159.5" x14ac:dyDescent="0.35">
      <c r="B2183" s="1" t="s">
        <v>13809</v>
      </c>
      <c r="C2183" s="9">
        <v>44447</v>
      </c>
      <c r="D2183" s="10" t="s">
        <v>13809</v>
      </c>
      <c r="E2183" s="1">
        <v>66</v>
      </c>
      <c r="F2183" s="1" t="s">
        <v>127</v>
      </c>
      <c r="G2183" s="1" t="s">
        <v>13809</v>
      </c>
      <c r="H2183" s="1" t="s">
        <v>13809</v>
      </c>
      <c r="I2183" s="9">
        <v>44239</v>
      </c>
      <c r="J2183" s="2" t="s">
        <v>128</v>
      </c>
      <c r="K2183" s="2" t="s">
        <v>13809</v>
      </c>
      <c r="L2183" s="9">
        <v>44267</v>
      </c>
      <c r="M2183" s="2" t="s">
        <v>128</v>
      </c>
      <c r="N2183" s="2" t="s">
        <v>13809</v>
      </c>
      <c r="O2183" s="2" t="s">
        <v>110</v>
      </c>
      <c r="P2183" s="2" t="s">
        <v>111</v>
      </c>
      <c r="S2183" s="2" t="s">
        <v>112</v>
      </c>
      <c r="T2183" s="2" t="s">
        <v>111</v>
      </c>
      <c r="U2183" s="2" t="b">
        <f>OR(S2183="yes",T2183="yes")</f>
        <v>1</v>
      </c>
      <c r="V2183" s="2" t="s">
        <v>126</v>
      </c>
      <c r="W2183" s="1" t="s">
        <v>111</v>
      </c>
      <c r="Y2183" s="2" t="s">
        <v>111</v>
      </c>
      <c r="AF2183" s="1" t="s">
        <v>111</v>
      </c>
      <c r="AJ2183" s="1" t="s">
        <v>115</v>
      </c>
      <c r="AK2183" s="1" t="s">
        <v>2847</v>
      </c>
      <c r="AO2183" s="1" t="s">
        <v>117</v>
      </c>
      <c r="AS2183" s="1" t="s">
        <v>190</v>
      </c>
      <c r="AU2183" s="1" t="s">
        <v>238</v>
      </c>
      <c r="AX2183" s="1">
        <v>53</v>
      </c>
      <c r="AZ2183" s="1" t="s">
        <v>198</v>
      </c>
      <c r="BA2183" s="1" t="s">
        <v>7771</v>
      </c>
      <c r="BF2183" s="1" t="s">
        <v>7772</v>
      </c>
      <c r="BG2183" s="1" t="s">
        <v>7773</v>
      </c>
      <c r="BH2183" s="1" t="s">
        <v>7774</v>
      </c>
      <c r="BJ2183" s="1" t="s">
        <v>111</v>
      </c>
      <c r="BN2183" s="1" t="s">
        <v>111</v>
      </c>
      <c r="BQ2183" s="1" t="s">
        <v>121</v>
      </c>
      <c r="BR2183" s="1" t="s">
        <v>122</v>
      </c>
      <c r="BS2183" s="1" t="s">
        <v>111</v>
      </c>
      <c r="BT2183" s="34" t="s">
        <v>184</v>
      </c>
      <c r="BU2183" s="34" t="s">
        <v>7775</v>
      </c>
      <c r="BV2183" s="9">
        <v>44721</v>
      </c>
      <c r="BW2183" s="34" t="s">
        <v>7776</v>
      </c>
      <c r="BY2183" s="2" t="s">
        <v>153</v>
      </c>
      <c r="BZ2183" s="2" t="s">
        <v>124</v>
      </c>
      <c r="CB2183" s="1" t="s">
        <v>386</v>
      </c>
      <c r="CD2183" s="1" t="b">
        <f t="shared" si="1167"/>
        <v>0</v>
      </c>
      <c r="CE2183" s="1" t="b">
        <f t="shared" si="1168"/>
        <v>0</v>
      </c>
      <c r="CF2183" s="1" t="b">
        <f t="shared" si="1141"/>
        <v>0</v>
      </c>
      <c r="CG2183" s="1" t="b">
        <f t="shared" si="1142"/>
        <v>0</v>
      </c>
      <c r="CH2183" s="1" t="b">
        <f t="shared" si="1143"/>
        <v>0</v>
      </c>
      <c r="CI2183" s="1" t="b">
        <f t="shared" si="1144"/>
        <v>0</v>
      </c>
      <c r="CJ2183" s="1" t="b">
        <f t="shared" si="1145"/>
        <v>0</v>
      </c>
      <c r="CK2183" s="1" t="b">
        <f t="shared" si="1146"/>
        <v>0</v>
      </c>
      <c r="CL2183" s="1" t="b">
        <f t="shared" si="1147"/>
        <v>0</v>
      </c>
      <c r="CM2183" s="1" t="b">
        <f t="shared" si="1148"/>
        <v>0</v>
      </c>
      <c r="CN2183" s="1" t="b">
        <f t="shared" si="1149"/>
        <v>1</v>
      </c>
      <c r="CO2183" s="2" t="b">
        <f t="shared" si="1150"/>
        <v>0</v>
      </c>
      <c r="CP2183" s="2" t="b">
        <f t="shared" si="1151"/>
        <v>0</v>
      </c>
      <c r="CQ2183" s="2" t="b">
        <f t="shared" si="1152"/>
        <v>0</v>
      </c>
      <c r="CR2183" s="6" t="str">
        <f t="shared" si="1153"/>
        <v>Male</v>
      </c>
      <c r="CS2183" s="7">
        <f t="shared" si="1154"/>
        <v>0</v>
      </c>
      <c r="CT2183" s="7">
        <f t="shared" si="1155"/>
        <v>1</v>
      </c>
      <c r="CU2183" s="7">
        <f t="shared" si="1156"/>
        <v>0</v>
      </c>
      <c r="CV2183" s="7">
        <f t="shared" si="1157"/>
        <v>0</v>
      </c>
      <c r="CW2183" s="7">
        <f>COUNTIF(M2183,"=*moderna*")</f>
        <v>1</v>
      </c>
      <c r="CX2183" s="1" t="b">
        <f>AND(E2183&lt;30,NOT(E2183="."),NOT(E2183=""))</f>
        <v>0</v>
      </c>
      <c r="CY2183" s="1" t="b">
        <f>AND(E2183&gt;17,E2183&lt;41,NOT(E2183="."),NOT(E2183=""))</f>
        <v>0</v>
      </c>
    </row>
    <row r="2184" spans="2:111" ht="87" x14ac:dyDescent="0.35">
      <c r="B2184" s="1" t="s">
        <v>13809</v>
      </c>
      <c r="C2184" s="9">
        <v>44638</v>
      </c>
      <c r="D2184" s="10" t="s">
        <v>13809</v>
      </c>
      <c r="E2184" s="1">
        <v>14</v>
      </c>
      <c r="F2184" s="1" t="s">
        <v>108</v>
      </c>
      <c r="G2184" s="1" t="s">
        <v>13809</v>
      </c>
      <c r="H2184" s="1" t="s">
        <v>13809</v>
      </c>
      <c r="I2184" s="2" t="s">
        <v>183</v>
      </c>
      <c r="J2184" s="2" t="s">
        <v>163</v>
      </c>
      <c r="K2184" s="2" t="s">
        <v>13809</v>
      </c>
      <c r="L2184" s="9">
        <v>44442</v>
      </c>
      <c r="M2184" s="2" t="s">
        <v>109</v>
      </c>
      <c r="N2184" s="2" t="s">
        <v>13809</v>
      </c>
      <c r="O2184" s="2" t="s">
        <v>110</v>
      </c>
      <c r="P2184" s="2" t="s">
        <v>111</v>
      </c>
      <c r="S2184" s="2" t="s">
        <v>112</v>
      </c>
      <c r="T2184" s="2" t="s">
        <v>111</v>
      </c>
      <c r="U2184" s="2" t="b">
        <f>OR(S2184="yes",T2184="yes")</f>
        <v>1</v>
      </c>
      <c r="V2184" s="2" t="s">
        <v>126</v>
      </c>
      <c r="W2184" s="1" t="s">
        <v>111</v>
      </c>
      <c r="Y2184" s="2" t="s">
        <v>112</v>
      </c>
      <c r="Z2184" s="2" t="s">
        <v>111</v>
      </c>
      <c r="AA2184" s="2" t="s">
        <v>112</v>
      </c>
      <c r="AB2184" s="2">
        <v>1</v>
      </c>
      <c r="AC2184" s="1" t="s">
        <v>111</v>
      </c>
      <c r="AF2184" s="1" t="s">
        <v>111</v>
      </c>
      <c r="AJ2184" s="1" t="s">
        <v>115</v>
      </c>
      <c r="AK2184" s="1" t="s">
        <v>150</v>
      </c>
      <c r="AO2184" s="1" t="s">
        <v>151</v>
      </c>
      <c r="BJ2184" s="1" t="s">
        <v>111</v>
      </c>
      <c r="BN2184" s="1" t="s">
        <v>112</v>
      </c>
      <c r="BO2184" s="1" t="s">
        <v>148</v>
      </c>
      <c r="BP2184" s="1" t="s">
        <v>7777</v>
      </c>
      <c r="BU2184" s="34" t="s">
        <v>7778</v>
      </c>
      <c r="BV2184" s="9">
        <v>44638</v>
      </c>
      <c r="BW2184" s="34" t="s">
        <v>7779</v>
      </c>
      <c r="BY2184" s="2" t="s">
        <v>153</v>
      </c>
      <c r="BZ2184" s="2" t="s">
        <v>124</v>
      </c>
      <c r="CB2184" s="1" t="s">
        <v>258</v>
      </c>
      <c r="CD2184" s="1" t="b">
        <v>1</v>
      </c>
      <c r="CE2184" s="1" t="b">
        <v>1</v>
      </c>
      <c r="CF2184" s="1" t="b">
        <f t="shared" si="1141"/>
        <v>0</v>
      </c>
      <c r="CG2184" s="1" t="b">
        <f t="shared" si="1142"/>
        <v>1</v>
      </c>
      <c r="CH2184" s="1" t="b">
        <f t="shared" si="1143"/>
        <v>0</v>
      </c>
      <c r="CI2184" s="1" t="b">
        <f t="shared" si="1144"/>
        <v>0</v>
      </c>
      <c r="CJ2184" s="1" t="b">
        <f t="shared" si="1145"/>
        <v>0</v>
      </c>
      <c r="CK2184" s="1" t="b">
        <f t="shared" si="1146"/>
        <v>0</v>
      </c>
      <c r="CL2184" s="1" t="b">
        <f t="shared" si="1147"/>
        <v>0</v>
      </c>
      <c r="CM2184" s="1" t="b">
        <f t="shared" si="1148"/>
        <v>0</v>
      </c>
      <c r="CN2184" s="1" t="b">
        <f t="shared" si="1149"/>
        <v>0</v>
      </c>
      <c r="CO2184" s="2" t="b">
        <f t="shared" si="1150"/>
        <v>1</v>
      </c>
      <c r="CP2184" s="2" t="b">
        <f t="shared" si="1151"/>
        <v>1</v>
      </c>
      <c r="CQ2184" s="2" t="b">
        <f t="shared" si="1152"/>
        <v>0</v>
      </c>
      <c r="CR2184" s="6" t="str">
        <f t="shared" si="1153"/>
        <v>Female</v>
      </c>
      <c r="CS2184" s="7">
        <f t="shared" si="1154"/>
        <v>0</v>
      </c>
      <c r="CT2184" s="7">
        <f t="shared" si="1155"/>
        <v>0</v>
      </c>
      <c r="CU2184" s="7">
        <f t="shared" si="1156"/>
        <v>0</v>
      </c>
      <c r="CV2184" s="7">
        <f t="shared" si="1157"/>
        <v>1</v>
      </c>
      <c r="CW2184" s="7">
        <f>COUNTIF(M2184,"=*moderna*")</f>
        <v>0</v>
      </c>
      <c r="CX2184" s="1" t="b">
        <f>AND(E2184&lt;30,NOT(E2184="."),NOT(E2184=""))</f>
        <v>1</v>
      </c>
      <c r="CY2184" s="1" t="b">
        <f>AND(E2184&gt;17,E2184&lt;41,NOT(E2184="."),NOT(E2184=""))</f>
        <v>0</v>
      </c>
      <c r="CZ2184" s="2">
        <v>7481</v>
      </c>
      <c r="DG2184" s="1" t="b">
        <f>AND(E2184&gt;4,E2184&lt;18,NOT(E2184=""),NOT(E2184="."))</f>
        <v>1</v>
      </c>
    </row>
    <row r="2185" spans="2:111" ht="377" x14ac:dyDescent="0.35">
      <c r="B2185" s="1" t="s">
        <v>13809</v>
      </c>
      <c r="C2185" s="9">
        <v>44447</v>
      </c>
      <c r="D2185" s="10" t="s">
        <v>13809</v>
      </c>
      <c r="E2185" s="1">
        <v>41</v>
      </c>
      <c r="F2185" s="1" t="s">
        <v>127</v>
      </c>
      <c r="G2185" s="1" t="s">
        <v>13809</v>
      </c>
      <c r="H2185" s="1" t="s">
        <v>13809</v>
      </c>
      <c r="I2185" s="9">
        <v>44300</v>
      </c>
      <c r="J2185" s="2" t="s">
        <v>128</v>
      </c>
      <c r="K2185" s="2" t="s">
        <v>13809</v>
      </c>
      <c r="L2185" s="9">
        <v>44328</v>
      </c>
      <c r="M2185" s="2" t="s">
        <v>128</v>
      </c>
      <c r="N2185" s="2" t="s">
        <v>13809</v>
      </c>
      <c r="O2185" s="2" t="s">
        <v>110</v>
      </c>
      <c r="P2185" s="2" t="s">
        <v>111</v>
      </c>
      <c r="S2185" s="2" t="s">
        <v>112</v>
      </c>
      <c r="T2185" s="2" t="s">
        <v>111</v>
      </c>
      <c r="U2185" s="2" t="b">
        <f>OR(S2185="yes",T2185="yes")</f>
        <v>1</v>
      </c>
      <c r="V2185" s="2" t="s">
        <v>113</v>
      </c>
      <c r="W2185" s="1" t="s">
        <v>112</v>
      </c>
      <c r="X2185" s="1" t="s">
        <v>114</v>
      </c>
      <c r="Y2185" s="2" t="s">
        <v>112</v>
      </c>
      <c r="Z2185" s="2" t="s">
        <v>111</v>
      </c>
      <c r="AA2185" s="2" t="s">
        <v>112</v>
      </c>
      <c r="AB2185" s="2">
        <v>23</v>
      </c>
      <c r="AC2185" s="1" t="s">
        <v>112</v>
      </c>
      <c r="AD2185" s="1" t="s">
        <v>7780</v>
      </c>
      <c r="AF2185" s="1" t="s">
        <v>111</v>
      </c>
      <c r="AJ2185" s="1" t="s">
        <v>115</v>
      </c>
      <c r="AK2185" s="1" t="s">
        <v>294</v>
      </c>
      <c r="AN2185" s="1" t="s">
        <v>7781</v>
      </c>
      <c r="AO2185" s="1" t="s">
        <v>166</v>
      </c>
      <c r="AU2185" s="1" t="s">
        <v>132</v>
      </c>
      <c r="AZ2185" s="1" t="s">
        <v>155</v>
      </c>
      <c r="BA2185" s="1" t="s">
        <v>7782</v>
      </c>
      <c r="BJ2185" s="1" t="s">
        <v>112</v>
      </c>
      <c r="BK2185" s="1" t="s">
        <v>112</v>
      </c>
      <c r="BL2185" s="1" t="s">
        <v>180</v>
      </c>
      <c r="BM2185" s="1" t="s">
        <v>7783</v>
      </c>
      <c r="BQ2185" s="1" t="s">
        <v>121</v>
      </c>
      <c r="BR2185" s="1" t="s">
        <v>122</v>
      </c>
      <c r="BS2185" s="1" t="s">
        <v>111</v>
      </c>
      <c r="BT2185" s="34" t="s">
        <v>158</v>
      </c>
      <c r="BU2185" s="34" t="s">
        <v>7784</v>
      </c>
      <c r="BV2185" s="9">
        <v>44734</v>
      </c>
      <c r="BW2185" s="34" t="s">
        <v>14683</v>
      </c>
      <c r="BY2185" s="2" t="s">
        <v>123</v>
      </c>
      <c r="BZ2185" s="2" t="s">
        <v>124</v>
      </c>
      <c r="CA2185" s="2">
        <v>2</v>
      </c>
      <c r="CB2185" s="1" t="s">
        <v>269</v>
      </c>
      <c r="CC2185" s="2" t="s">
        <v>126</v>
      </c>
      <c r="CD2185" s="1" t="b">
        <f>AND(E2185&lt;30,NOT(E2185="."),NOT(E2185=""))</f>
        <v>0</v>
      </c>
      <c r="CE2185" s="1" t="b">
        <f>AND(E2185&lt;18,NOT(E2185="."),NOT(E2185=""))</f>
        <v>0</v>
      </c>
      <c r="CF2185" s="1" t="b">
        <f t="shared" si="1141"/>
        <v>0</v>
      </c>
      <c r="CG2185" s="1" t="b">
        <f t="shared" si="1142"/>
        <v>0</v>
      </c>
      <c r="CH2185" s="1" t="b">
        <f t="shared" si="1143"/>
        <v>0</v>
      </c>
      <c r="CI2185" s="1" t="b">
        <f t="shared" si="1144"/>
        <v>0</v>
      </c>
      <c r="CJ2185" s="1" t="b">
        <f t="shared" si="1145"/>
        <v>0</v>
      </c>
      <c r="CK2185" s="1" t="b">
        <f t="shared" si="1146"/>
        <v>0</v>
      </c>
      <c r="CL2185" s="1" t="b">
        <f t="shared" si="1147"/>
        <v>1</v>
      </c>
      <c r="CM2185" s="1" t="b">
        <f t="shared" si="1148"/>
        <v>0</v>
      </c>
      <c r="CN2185" s="1" t="b">
        <f t="shared" si="1149"/>
        <v>0</v>
      </c>
      <c r="CO2185" s="2" t="b">
        <f t="shared" si="1150"/>
        <v>0</v>
      </c>
      <c r="CP2185" s="2" t="b">
        <f t="shared" si="1151"/>
        <v>0</v>
      </c>
      <c r="CQ2185" s="2" t="b">
        <f t="shared" si="1152"/>
        <v>0</v>
      </c>
      <c r="CR2185" s="6" t="str">
        <f t="shared" si="1153"/>
        <v>Male</v>
      </c>
      <c r="CS2185" s="7">
        <f t="shared" si="1154"/>
        <v>0</v>
      </c>
      <c r="CT2185" s="7">
        <f t="shared" si="1155"/>
        <v>1</v>
      </c>
      <c r="CU2185" s="7">
        <f t="shared" si="1156"/>
        <v>0</v>
      </c>
      <c r="CV2185" s="7">
        <f t="shared" si="1157"/>
        <v>0</v>
      </c>
    </row>
    <row r="2186" spans="2:111" ht="29" x14ac:dyDescent="0.35">
      <c r="B2186" s="1" t="s">
        <v>13809</v>
      </c>
      <c r="C2186" s="9">
        <v>44447</v>
      </c>
      <c r="D2186" s="10" t="s">
        <v>13809</v>
      </c>
      <c r="E2186" s="1">
        <v>17</v>
      </c>
      <c r="F2186" s="1" t="s">
        <v>127</v>
      </c>
      <c r="G2186" s="1" t="s">
        <v>13809</v>
      </c>
      <c r="H2186" s="1" t="s">
        <v>13809</v>
      </c>
      <c r="J2186" s="2" t="s">
        <v>109</v>
      </c>
      <c r="K2186" s="2" t="s">
        <v>13809</v>
      </c>
      <c r="L2186" s="9">
        <v>44435</v>
      </c>
      <c r="M2186" s="2" t="s">
        <v>109</v>
      </c>
      <c r="N2186" s="2" t="s">
        <v>13809</v>
      </c>
      <c r="O2186" s="2" t="s">
        <v>110</v>
      </c>
      <c r="P2186" s="2" t="s">
        <v>111</v>
      </c>
      <c r="T2186" s="2" t="s">
        <v>112</v>
      </c>
      <c r="U2186" s="2" t="b">
        <v>1</v>
      </c>
      <c r="V2186" s="2" t="s">
        <v>113</v>
      </c>
      <c r="W2186" s="1" t="s">
        <v>112</v>
      </c>
      <c r="X2186" s="1" t="s">
        <v>114</v>
      </c>
      <c r="Y2186" s="2" t="s">
        <v>112</v>
      </c>
      <c r="Z2186" s="2" t="s">
        <v>111</v>
      </c>
      <c r="AA2186" s="2" t="s">
        <v>112</v>
      </c>
      <c r="AB2186" s="2">
        <v>2</v>
      </c>
      <c r="AF2186" s="1" t="s">
        <v>111</v>
      </c>
      <c r="AJ2186" s="1" t="s">
        <v>115</v>
      </c>
      <c r="AK2186" s="1" t="s">
        <v>129</v>
      </c>
      <c r="AO2186" s="1" t="s">
        <v>130</v>
      </c>
      <c r="AS2186" s="1" t="s">
        <v>118</v>
      </c>
      <c r="AU2186" s="1" t="s">
        <v>132</v>
      </c>
      <c r="AZ2186" s="1" t="s">
        <v>155</v>
      </c>
      <c r="BA2186" s="1">
        <v>0.23</v>
      </c>
      <c r="BJ2186" s="1" t="s">
        <v>112</v>
      </c>
      <c r="BK2186" s="1" t="s">
        <v>112</v>
      </c>
      <c r="BL2186" s="1" t="s">
        <v>142</v>
      </c>
      <c r="BQ2186" s="1" t="s">
        <v>121</v>
      </c>
      <c r="BR2186" s="1" t="s">
        <v>122</v>
      </c>
      <c r="BS2186" s="1" t="s">
        <v>112</v>
      </c>
      <c r="BU2186" s="34" t="s">
        <v>7785</v>
      </c>
      <c r="BV2186" s="9">
        <v>44452</v>
      </c>
      <c r="BX2186" s="2" t="s">
        <v>111</v>
      </c>
      <c r="BY2186" s="2" t="s">
        <v>156</v>
      </c>
      <c r="BZ2186" s="2" t="s">
        <v>124</v>
      </c>
      <c r="CA2186" s="2">
        <v>2</v>
      </c>
      <c r="CB2186" s="1" t="s">
        <v>290</v>
      </c>
      <c r="CC2186" s="2" t="s">
        <v>126</v>
      </c>
      <c r="CD2186" s="1" t="b">
        <f>AND(E2186&lt;30,NOT(E2186="."),NOT(E2186=""))</f>
        <v>1</v>
      </c>
      <c r="CE2186" s="1" t="b">
        <f>AND(E2186&lt;18,NOT(E2186="."),NOT(E2186=""))</f>
        <v>1</v>
      </c>
      <c r="CF2186" s="1" t="b">
        <f t="shared" si="1141"/>
        <v>0</v>
      </c>
      <c r="CG2186" s="1" t="b">
        <f t="shared" si="1142"/>
        <v>0</v>
      </c>
      <c r="CH2186" s="1" t="b">
        <f t="shared" si="1143"/>
        <v>1</v>
      </c>
      <c r="CI2186" s="1" t="b">
        <f t="shared" si="1144"/>
        <v>0</v>
      </c>
      <c r="CJ2186" s="1" t="b">
        <f t="shared" si="1145"/>
        <v>0</v>
      </c>
      <c r="CK2186" s="1" t="b">
        <f t="shared" si="1146"/>
        <v>0</v>
      </c>
      <c r="CL2186" s="1" t="b">
        <f t="shared" si="1147"/>
        <v>0</v>
      </c>
      <c r="CM2186" s="1" t="b">
        <f t="shared" si="1148"/>
        <v>0</v>
      </c>
      <c r="CN2186" s="1" t="b">
        <f t="shared" si="1149"/>
        <v>0</v>
      </c>
      <c r="CO2186" s="2" t="b">
        <f t="shared" si="1150"/>
        <v>1</v>
      </c>
      <c r="CP2186" s="2" t="b">
        <f t="shared" si="1151"/>
        <v>1</v>
      </c>
      <c r="CQ2186" s="2" t="b">
        <f t="shared" si="1152"/>
        <v>0</v>
      </c>
      <c r="CR2186" s="6" t="str">
        <f t="shared" si="1153"/>
        <v>Male</v>
      </c>
      <c r="CS2186" s="7">
        <f t="shared" si="1154"/>
        <v>1</v>
      </c>
      <c r="CT2186" s="7">
        <f t="shared" si="1155"/>
        <v>0</v>
      </c>
      <c r="CU2186" s="7">
        <f t="shared" si="1156"/>
        <v>0</v>
      </c>
      <c r="CV2186" s="7">
        <f t="shared" si="1157"/>
        <v>1</v>
      </c>
      <c r="CW2186" s="7">
        <f>COUNTIF(M2186,"=*moderna*")</f>
        <v>0</v>
      </c>
      <c r="CX2186" s="1" t="b">
        <f>AND(E2186&lt;30,NOT(E2186="."),NOT(E2186=""))</f>
        <v>1</v>
      </c>
      <c r="CY2186" s="1" t="b">
        <f>AND(E2186&gt;17,E2186&lt;41,NOT(E2186="."),NOT(E2186=""))</f>
        <v>0</v>
      </c>
      <c r="DG2186" s="1" t="b">
        <f>AND(E2186&gt;4,E2186&lt;18,NOT(E2186=""),NOT(E2186="."))</f>
        <v>1</v>
      </c>
    </row>
    <row r="2187" spans="2:111" ht="87" x14ac:dyDescent="0.35">
      <c r="B2187" s="1" t="s">
        <v>13809</v>
      </c>
      <c r="C2187" s="9">
        <v>44457</v>
      </c>
      <c r="D2187" s="10" t="s">
        <v>13809</v>
      </c>
      <c r="E2187" s="1">
        <v>54</v>
      </c>
      <c r="F2187" s="1" t="s">
        <v>127</v>
      </c>
      <c r="G2187" s="1" t="s">
        <v>13809</v>
      </c>
      <c r="H2187" s="1" t="s">
        <v>13809</v>
      </c>
      <c r="I2187" s="9">
        <v>44647</v>
      </c>
      <c r="J2187" s="2" t="s">
        <v>109</v>
      </c>
      <c r="K2187" s="2" t="s">
        <v>13809</v>
      </c>
      <c r="L2187" s="9">
        <v>44303</v>
      </c>
      <c r="M2187" s="2" t="s">
        <v>109</v>
      </c>
      <c r="N2187" s="2" t="s">
        <v>13809</v>
      </c>
      <c r="O2187" s="2" t="s">
        <v>110</v>
      </c>
      <c r="P2187" s="2" t="s">
        <v>111</v>
      </c>
      <c r="S2187" s="2" t="s">
        <v>112</v>
      </c>
      <c r="T2187" s="2" t="s">
        <v>112</v>
      </c>
      <c r="U2187" s="2" t="b">
        <v>1</v>
      </c>
      <c r="V2187" s="2" t="s">
        <v>126</v>
      </c>
      <c r="W2187" s="1" t="s">
        <v>112</v>
      </c>
      <c r="X2187" s="1" t="s">
        <v>138</v>
      </c>
      <c r="Y2187" s="2" t="s">
        <v>111</v>
      </c>
      <c r="AF2187" s="1" t="s">
        <v>111</v>
      </c>
      <c r="AJ2187" s="1" t="s">
        <v>115</v>
      </c>
      <c r="AK2187" s="1" t="s">
        <v>144</v>
      </c>
      <c r="AO2187" s="1" t="s">
        <v>166</v>
      </c>
      <c r="AU2187" s="1" t="s">
        <v>132</v>
      </c>
      <c r="AZ2187" s="1" t="s">
        <v>120</v>
      </c>
      <c r="BA2187" s="1" t="s">
        <v>7786</v>
      </c>
      <c r="BG2187" s="1" t="s">
        <v>7787</v>
      </c>
      <c r="BH2187" s="1" t="s">
        <v>7788</v>
      </c>
      <c r="BJ2187" s="1" t="s">
        <v>112</v>
      </c>
      <c r="BK2187" s="1" t="s">
        <v>112</v>
      </c>
      <c r="BL2187" s="1" t="s">
        <v>301</v>
      </c>
      <c r="BQ2187" s="1" t="s">
        <v>121</v>
      </c>
      <c r="BR2187" s="1" t="s">
        <v>122</v>
      </c>
      <c r="BS2187" s="1" t="s">
        <v>112</v>
      </c>
      <c r="BU2187" s="34" t="s">
        <v>7789</v>
      </c>
      <c r="BV2187" s="9">
        <v>44568</v>
      </c>
      <c r="BW2187" s="34" t="s">
        <v>7790</v>
      </c>
      <c r="BY2187" s="2" t="s">
        <v>153</v>
      </c>
      <c r="BZ2187" s="2" t="s">
        <v>124</v>
      </c>
      <c r="CB2187" s="1" t="s">
        <v>6546</v>
      </c>
      <c r="CD2187" s="1" t="b">
        <v>0</v>
      </c>
      <c r="CE2187" s="1" t="b">
        <v>0</v>
      </c>
      <c r="CF2187" s="1" t="b">
        <f t="shared" si="1141"/>
        <v>0</v>
      </c>
      <c r="CG2187" s="1" t="b">
        <f t="shared" si="1142"/>
        <v>0</v>
      </c>
      <c r="CH2187" s="1" t="b">
        <f t="shared" si="1143"/>
        <v>0</v>
      </c>
      <c r="CI2187" s="1" t="b">
        <f t="shared" si="1144"/>
        <v>0</v>
      </c>
      <c r="CJ2187" s="1" t="b">
        <f t="shared" si="1145"/>
        <v>0</v>
      </c>
      <c r="CK2187" s="1" t="b">
        <f t="shared" si="1146"/>
        <v>0</v>
      </c>
      <c r="CL2187" s="1" t="b">
        <f t="shared" si="1147"/>
        <v>0</v>
      </c>
      <c r="CM2187" s="1" t="b">
        <f t="shared" si="1148"/>
        <v>1</v>
      </c>
      <c r="CN2187" s="1" t="b">
        <f t="shared" si="1149"/>
        <v>0</v>
      </c>
      <c r="CO2187" s="2" t="b">
        <f t="shared" si="1150"/>
        <v>0</v>
      </c>
      <c r="CP2187" s="2" t="b">
        <f t="shared" si="1151"/>
        <v>0</v>
      </c>
      <c r="CQ2187" s="2" t="b">
        <f t="shared" si="1152"/>
        <v>0</v>
      </c>
      <c r="CR2187" s="6" t="str">
        <f t="shared" si="1153"/>
        <v>Male</v>
      </c>
      <c r="CS2187" s="7">
        <f t="shared" si="1154"/>
        <v>1</v>
      </c>
      <c r="CT2187" s="7">
        <f t="shared" si="1155"/>
        <v>0</v>
      </c>
      <c r="CU2187" s="7">
        <f t="shared" si="1156"/>
        <v>0</v>
      </c>
      <c r="CV2187" s="7">
        <f t="shared" si="1157"/>
        <v>1</v>
      </c>
      <c r="CW2187" s="7">
        <f>COUNTIF(M2187,"=*moderna*")</f>
        <v>0</v>
      </c>
      <c r="CX2187" s="1" t="b">
        <f>AND(E2187&lt;30,NOT(E2187="."),NOT(E2187=""))</f>
        <v>0</v>
      </c>
      <c r="CY2187" s="1" t="b">
        <f>AND(E2187&gt;17,E2187&lt;41,NOT(E2187="."),NOT(E2187=""))</f>
        <v>0</v>
      </c>
      <c r="DG2187" s="1" t="b">
        <f>AND(E2187&gt;4,E2187&lt;18,NOT(E2187=""),NOT(E2187="."))</f>
        <v>0</v>
      </c>
    </row>
    <row r="2188" spans="2:111" ht="101.5" x14ac:dyDescent="0.35">
      <c r="B2188" s="1" t="s">
        <v>13809</v>
      </c>
      <c r="C2188" s="9">
        <v>44456</v>
      </c>
      <c r="D2188" s="10" t="s">
        <v>13809</v>
      </c>
      <c r="E2188" s="1">
        <v>54</v>
      </c>
      <c r="F2188" s="1" t="s">
        <v>108</v>
      </c>
      <c r="G2188" s="1" t="s">
        <v>13809</v>
      </c>
      <c r="H2188" s="1" t="s">
        <v>13809</v>
      </c>
      <c r="I2188" s="9">
        <v>44433</v>
      </c>
      <c r="J2188" s="2" t="s">
        <v>109</v>
      </c>
      <c r="K2188" s="2" t="s">
        <v>13809</v>
      </c>
      <c r="N2188" s="2" t="s">
        <v>13809</v>
      </c>
      <c r="O2188" s="2" t="s">
        <v>110</v>
      </c>
      <c r="P2188" s="2" t="s">
        <v>111</v>
      </c>
      <c r="S2188" s="2" t="s">
        <v>112</v>
      </c>
      <c r="T2188" s="2" t="s">
        <v>112</v>
      </c>
      <c r="U2188" s="2" t="b">
        <v>1</v>
      </c>
      <c r="V2188" s="2" t="s">
        <v>113</v>
      </c>
      <c r="W2188" s="1" t="s">
        <v>112</v>
      </c>
      <c r="X2188" s="1" t="s">
        <v>114</v>
      </c>
      <c r="Y2188" s="2" t="s">
        <v>112</v>
      </c>
      <c r="Z2188" s="2" t="s">
        <v>112</v>
      </c>
      <c r="AB2188" s="2">
        <v>11</v>
      </c>
      <c r="AC2188" s="1" t="s">
        <v>111</v>
      </c>
      <c r="AF2188" s="1" t="s">
        <v>111</v>
      </c>
      <c r="AJ2188" s="1" t="s">
        <v>115</v>
      </c>
      <c r="AK2188" s="1" t="s">
        <v>189</v>
      </c>
      <c r="AO2188" s="1" t="s">
        <v>130</v>
      </c>
      <c r="AU2188" s="1" t="s">
        <v>132</v>
      </c>
      <c r="AZ2188" s="1" t="s">
        <v>292</v>
      </c>
      <c r="BC2188" s="1" t="s">
        <v>7791</v>
      </c>
      <c r="BD2188" s="1" t="s">
        <v>7792</v>
      </c>
      <c r="BJ2188" s="1" t="s">
        <v>112</v>
      </c>
      <c r="BK2188" s="1" t="s">
        <v>111</v>
      </c>
      <c r="BQ2188" s="1" t="s">
        <v>121</v>
      </c>
      <c r="BR2188" s="1" t="s">
        <v>122</v>
      </c>
      <c r="BS2188" s="1" t="s">
        <v>112</v>
      </c>
      <c r="BU2188" s="34" t="s">
        <v>7793</v>
      </c>
      <c r="BV2188" s="9">
        <v>44662</v>
      </c>
      <c r="BW2188" s="34" t="s">
        <v>7794</v>
      </c>
      <c r="BY2188" s="2" t="s">
        <v>123</v>
      </c>
      <c r="BZ2188" s="2" t="s">
        <v>124</v>
      </c>
      <c r="CA2188" s="2">
        <v>1</v>
      </c>
      <c r="CB2188" s="1" t="s">
        <v>1596</v>
      </c>
      <c r="CC2188" s="2" t="s">
        <v>126</v>
      </c>
      <c r="CD2188" s="1" t="b">
        <v>0</v>
      </c>
      <c r="CE2188" s="1" t="b">
        <v>0</v>
      </c>
      <c r="CF2188" s="1" t="b">
        <f t="shared" si="1141"/>
        <v>0</v>
      </c>
      <c r="CG2188" s="1" t="b">
        <f t="shared" si="1142"/>
        <v>0</v>
      </c>
      <c r="CH2188" s="1" t="b">
        <f t="shared" si="1143"/>
        <v>0</v>
      </c>
      <c r="CI2188" s="1" t="b">
        <f t="shared" si="1144"/>
        <v>0</v>
      </c>
      <c r="CJ2188" s="1" t="b">
        <f t="shared" si="1145"/>
        <v>0</v>
      </c>
      <c r="CK2188" s="1" t="b">
        <f t="shared" si="1146"/>
        <v>0</v>
      </c>
      <c r="CL2188" s="1" t="b">
        <f t="shared" si="1147"/>
        <v>0</v>
      </c>
      <c r="CM2188" s="1" t="b">
        <f t="shared" si="1148"/>
        <v>1</v>
      </c>
      <c r="CN2188" s="1" t="b">
        <f t="shared" si="1149"/>
        <v>0</v>
      </c>
      <c r="CO2188" s="2" t="b">
        <f t="shared" si="1150"/>
        <v>0</v>
      </c>
      <c r="CP2188" s="2" t="b">
        <f t="shared" si="1151"/>
        <v>0</v>
      </c>
      <c r="CQ2188" s="2" t="b">
        <f t="shared" si="1152"/>
        <v>1</v>
      </c>
      <c r="CR2188" s="6" t="str">
        <f t="shared" si="1153"/>
        <v>Female</v>
      </c>
      <c r="CS2188" s="7">
        <f t="shared" si="1154"/>
        <v>1</v>
      </c>
      <c r="CT2188" s="7">
        <f t="shared" si="1155"/>
        <v>0</v>
      </c>
      <c r="CU2188" s="7">
        <f t="shared" si="1156"/>
        <v>0</v>
      </c>
      <c r="CV2188" s="7">
        <f t="shared" si="1157"/>
        <v>0</v>
      </c>
      <c r="CW2188" s="7">
        <f>COUNTIF(M2188,"=*moderna*")</f>
        <v>0</v>
      </c>
      <c r="CX2188" s="1" t="b">
        <f>AND(E2188&lt;30,NOT(E2188="."),NOT(E2188=""))</f>
        <v>0</v>
      </c>
      <c r="CY2188" s="1" t="b">
        <f>AND(E2188&gt;17,E2188&lt;41,NOT(E2188="."),NOT(E2188=""))</f>
        <v>0</v>
      </c>
      <c r="DG2188" s="1" t="b">
        <f>AND(E2188&gt;4,E2188&lt;18,NOT(E2188=""),NOT(E2188="."))</f>
        <v>0</v>
      </c>
    </row>
    <row r="2189" spans="2:111" ht="101.5" x14ac:dyDescent="0.35">
      <c r="B2189" s="1" t="s">
        <v>13809</v>
      </c>
      <c r="C2189" s="9">
        <v>44447</v>
      </c>
      <c r="D2189" s="10" t="s">
        <v>13809</v>
      </c>
      <c r="E2189" s="1">
        <v>14</v>
      </c>
      <c r="F2189" s="1" t="s">
        <v>127</v>
      </c>
      <c r="G2189" s="1" t="s">
        <v>13809</v>
      </c>
      <c r="H2189" s="1" t="s">
        <v>13809</v>
      </c>
      <c r="I2189" s="9">
        <v>44420</v>
      </c>
      <c r="J2189" s="2" t="s">
        <v>109</v>
      </c>
      <c r="K2189" s="2" t="s">
        <v>13809</v>
      </c>
      <c r="L2189" s="9">
        <v>44442</v>
      </c>
      <c r="M2189" s="2" t="s">
        <v>109</v>
      </c>
      <c r="N2189" s="2" t="s">
        <v>13809</v>
      </c>
      <c r="O2189" s="2" t="s">
        <v>110</v>
      </c>
      <c r="P2189" s="2" t="s">
        <v>111</v>
      </c>
      <c r="S2189" s="2" t="s">
        <v>112</v>
      </c>
      <c r="T2189" s="2" t="s">
        <v>111</v>
      </c>
      <c r="U2189" s="2" t="b">
        <v>1</v>
      </c>
      <c r="V2189" s="2" t="s">
        <v>113</v>
      </c>
      <c r="W2189" s="1" t="s">
        <v>112</v>
      </c>
      <c r="X2189" s="1" t="s">
        <v>114</v>
      </c>
      <c r="Y2189" s="2" t="s">
        <v>112</v>
      </c>
      <c r="Z2189" s="2" t="s">
        <v>111</v>
      </c>
      <c r="AA2189" s="2" t="s">
        <v>112</v>
      </c>
      <c r="AB2189" s="2">
        <v>3</v>
      </c>
      <c r="AC2189" s="1" t="s">
        <v>111</v>
      </c>
      <c r="AF2189" s="1" t="s">
        <v>111</v>
      </c>
      <c r="AJ2189" s="1" t="s">
        <v>115</v>
      </c>
      <c r="AK2189" s="1" t="s">
        <v>287</v>
      </c>
      <c r="AO2189" s="1" t="s">
        <v>117</v>
      </c>
      <c r="AU2189" s="1" t="s">
        <v>132</v>
      </c>
      <c r="AZ2189" s="1" t="s">
        <v>1764</v>
      </c>
      <c r="BC2189" s="1" t="s">
        <v>7795</v>
      </c>
      <c r="BE2189" s="1" t="s">
        <v>7796</v>
      </c>
      <c r="BG2189" s="1" t="s">
        <v>7797</v>
      </c>
      <c r="BH2189" s="1">
        <v>8</v>
      </c>
      <c r="BJ2189" s="1" t="s">
        <v>112</v>
      </c>
      <c r="BK2189" s="1" t="s">
        <v>112</v>
      </c>
      <c r="BL2189" s="1" t="s">
        <v>142</v>
      </c>
      <c r="BQ2189" s="1" t="s">
        <v>1460</v>
      </c>
      <c r="BR2189" s="1" t="s">
        <v>122</v>
      </c>
      <c r="BS2189" s="1" t="s">
        <v>112</v>
      </c>
      <c r="BU2189" s="34" t="s">
        <v>7798</v>
      </c>
      <c r="BV2189" s="9">
        <v>44542</v>
      </c>
      <c r="BW2189" s="34" t="s">
        <v>7799</v>
      </c>
      <c r="BY2189" s="2" t="s">
        <v>156</v>
      </c>
      <c r="BZ2189" s="2" t="s">
        <v>124</v>
      </c>
      <c r="CA2189" s="2">
        <v>2</v>
      </c>
      <c r="CB2189" s="1" t="s">
        <v>311</v>
      </c>
      <c r="CC2189" s="2" t="s">
        <v>126</v>
      </c>
      <c r="CD2189" s="1" t="b">
        <f t="shared" ref="CD2189:CD2202" si="1169">AND(E2189&lt;30,NOT(E2189="."),NOT(E2189=""))</f>
        <v>1</v>
      </c>
      <c r="CE2189" s="1" t="b">
        <f t="shared" ref="CE2189:CE2202" si="1170">AND(E2189&lt;18,NOT(E2189="."),NOT(E2189=""))</f>
        <v>1</v>
      </c>
      <c r="CF2189" s="1" t="b">
        <f t="shared" si="1141"/>
        <v>0</v>
      </c>
      <c r="CG2189" s="1" t="b">
        <f t="shared" si="1142"/>
        <v>1</v>
      </c>
      <c r="CH2189" s="1" t="b">
        <f t="shared" si="1143"/>
        <v>0</v>
      </c>
      <c r="CI2189" s="1" t="b">
        <f t="shared" si="1144"/>
        <v>0</v>
      </c>
      <c r="CJ2189" s="1" t="b">
        <f t="shared" si="1145"/>
        <v>0</v>
      </c>
      <c r="CK2189" s="1" t="b">
        <f t="shared" si="1146"/>
        <v>0</v>
      </c>
      <c r="CL2189" s="1" t="b">
        <f t="shared" si="1147"/>
        <v>0</v>
      </c>
      <c r="CM2189" s="1" t="b">
        <f t="shared" si="1148"/>
        <v>0</v>
      </c>
      <c r="CN2189" s="1" t="b">
        <f t="shared" si="1149"/>
        <v>0</v>
      </c>
      <c r="CO2189" s="2" t="b">
        <f t="shared" si="1150"/>
        <v>1</v>
      </c>
      <c r="CP2189" s="2" t="b">
        <f t="shared" si="1151"/>
        <v>1</v>
      </c>
      <c r="CQ2189" s="2" t="b">
        <f t="shared" si="1152"/>
        <v>0</v>
      </c>
      <c r="CR2189" s="6" t="str">
        <f t="shared" si="1153"/>
        <v>Male</v>
      </c>
      <c r="CS2189" s="7">
        <f t="shared" si="1154"/>
        <v>1</v>
      </c>
      <c r="CT2189" s="7">
        <f t="shared" si="1155"/>
        <v>0</v>
      </c>
      <c r="CU2189" s="7">
        <f t="shared" si="1156"/>
        <v>0</v>
      </c>
      <c r="CV2189" s="7">
        <f t="shared" si="1157"/>
        <v>1</v>
      </c>
      <c r="CW2189" s="7">
        <f>COUNTIF(M2189,"=*moderna*")</f>
        <v>0</v>
      </c>
      <c r="CX2189" s="1" t="b">
        <f>AND(E2189&lt;30,NOT(E2189="."),NOT(E2189=""))</f>
        <v>1</v>
      </c>
      <c r="CY2189" s="1" t="b">
        <f>AND(E2189&gt;17,E2189&lt;41,NOT(E2189="."),NOT(E2189=""))</f>
        <v>0</v>
      </c>
      <c r="DG2189" s="1" t="b">
        <f>AND(E2189&gt;4,E2189&lt;18,NOT(E2189=""),NOT(E2189="."))</f>
        <v>1</v>
      </c>
    </row>
    <row r="2190" spans="2:111" ht="217.5" x14ac:dyDescent="0.35">
      <c r="B2190" s="1" t="s">
        <v>13809</v>
      </c>
      <c r="C2190" s="9">
        <v>44447</v>
      </c>
      <c r="D2190" s="10" t="s">
        <v>13809</v>
      </c>
      <c r="E2190" s="1">
        <v>42</v>
      </c>
      <c r="F2190" s="1" t="s">
        <v>108</v>
      </c>
      <c r="G2190" s="1" t="s">
        <v>13809</v>
      </c>
      <c r="H2190" s="1" t="s">
        <v>13809</v>
      </c>
      <c r="I2190" s="9">
        <v>44427</v>
      </c>
      <c r="J2190" s="2" t="s">
        <v>109</v>
      </c>
      <c r="K2190" s="2" t="s">
        <v>13809</v>
      </c>
      <c r="L2190" s="9">
        <v>44446</v>
      </c>
      <c r="M2190" s="2" t="s">
        <v>109</v>
      </c>
      <c r="N2190" s="2" t="s">
        <v>13809</v>
      </c>
      <c r="O2190" s="2" t="s">
        <v>110</v>
      </c>
      <c r="P2190" s="2" t="s">
        <v>111</v>
      </c>
      <c r="S2190" s="2" t="s">
        <v>112</v>
      </c>
      <c r="T2190" s="2" t="s">
        <v>111</v>
      </c>
      <c r="U2190" s="2" t="b">
        <f>OR(S2190="yes",T2190="yes")</f>
        <v>1</v>
      </c>
      <c r="V2190" s="2" t="s">
        <v>126</v>
      </c>
      <c r="W2190" s="1" t="s">
        <v>111</v>
      </c>
      <c r="Y2190" s="2" t="s">
        <v>112</v>
      </c>
      <c r="Z2190" s="2" t="s">
        <v>111</v>
      </c>
      <c r="AA2190" s="2" t="s">
        <v>112</v>
      </c>
      <c r="AB2190" s="2">
        <v>1</v>
      </c>
      <c r="AC2190" s="1" t="s">
        <v>111</v>
      </c>
      <c r="AF2190" s="1" t="s">
        <v>111</v>
      </c>
      <c r="AJ2190" s="1" t="s">
        <v>115</v>
      </c>
      <c r="AK2190" s="1" t="s">
        <v>194</v>
      </c>
      <c r="AN2190" s="1" t="s">
        <v>7800</v>
      </c>
      <c r="AO2190" s="1" t="s">
        <v>2598</v>
      </c>
      <c r="AS2190" s="1" t="s">
        <v>7801</v>
      </c>
      <c r="AZ2190" s="1" t="s">
        <v>179</v>
      </c>
      <c r="BA2190" s="1" t="s">
        <v>7802</v>
      </c>
      <c r="BG2190" s="1" t="s">
        <v>7803</v>
      </c>
      <c r="BJ2190" s="1" t="s">
        <v>111</v>
      </c>
      <c r="BN2190" s="1" t="s">
        <v>111</v>
      </c>
      <c r="BQ2190" s="1" t="s">
        <v>121</v>
      </c>
      <c r="BR2190" s="1" t="s">
        <v>122</v>
      </c>
      <c r="BU2190" s="34" t="s">
        <v>7804</v>
      </c>
      <c r="BV2190" s="9">
        <v>44778</v>
      </c>
      <c r="BW2190" s="34" t="s">
        <v>7805</v>
      </c>
      <c r="BY2190" s="2" t="s">
        <v>153</v>
      </c>
      <c r="BZ2190" s="2" t="s">
        <v>162</v>
      </c>
      <c r="CB2190" s="1" t="s">
        <v>514</v>
      </c>
      <c r="CD2190" s="1" t="b">
        <f t="shared" si="1169"/>
        <v>0</v>
      </c>
      <c r="CE2190" s="1" t="b">
        <f t="shared" si="1170"/>
        <v>0</v>
      </c>
      <c r="CF2190" s="1" t="b">
        <f t="shared" si="1141"/>
        <v>0</v>
      </c>
      <c r="CG2190" s="1" t="b">
        <f t="shared" si="1142"/>
        <v>0</v>
      </c>
      <c r="CH2190" s="1" t="b">
        <f t="shared" si="1143"/>
        <v>0</v>
      </c>
      <c r="CI2190" s="1" t="b">
        <f t="shared" si="1144"/>
        <v>0</v>
      </c>
      <c r="CJ2190" s="1" t="b">
        <f t="shared" si="1145"/>
        <v>0</v>
      </c>
      <c r="CK2190" s="1" t="b">
        <f t="shared" si="1146"/>
        <v>0</v>
      </c>
      <c r="CL2190" s="1" t="b">
        <f t="shared" si="1147"/>
        <v>1</v>
      </c>
      <c r="CM2190" s="1" t="b">
        <f t="shared" si="1148"/>
        <v>0</v>
      </c>
      <c r="CN2190" s="1" t="b">
        <f t="shared" si="1149"/>
        <v>0</v>
      </c>
      <c r="CO2190" s="2" t="b">
        <f t="shared" si="1150"/>
        <v>1</v>
      </c>
      <c r="CP2190" s="2" t="b">
        <f t="shared" si="1151"/>
        <v>1</v>
      </c>
      <c r="CQ2190" s="2" t="b">
        <f t="shared" si="1152"/>
        <v>0</v>
      </c>
      <c r="CR2190" s="6" t="str">
        <f t="shared" si="1153"/>
        <v>Female</v>
      </c>
      <c r="CS2190" s="7">
        <f t="shared" si="1154"/>
        <v>1</v>
      </c>
      <c r="CT2190" s="7">
        <f t="shared" si="1155"/>
        <v>0</v>
      </c>
      <c r="CU2190" s="7">
        <f t="shared" si="1156"/>
        <v>0</v>
      </c>
      <c r="CV2190" s="7">
        <f t="shared" si="1157"/>
        <v>1</v>
      </c>
    </row>
    <row r="2191" spans="2:111" ht="72.5" x14ac:dyDescent="0.35">
      <c r="B2191" s="1" t="s">
        <v>13809</v>
      </c>
      <c r="C2191" s="9">
        <v>44448</v>
      </c>
      <c r="D2191" s="10" t="s">
        <v>13809</v>
      </c>
      <c r="E2191" s="1">
        <v>50</v>
      </c>
      <c r="F2191" s="1" t="s">
        <v>108</v>
      </c>
      <c r="G2191" s="1" t="s">
        <v>13809</v>
      </c>
      <c r="H2191" s="1" t="s">
        <v>13809</v>
      </c>
      <c r="I2191" s="9">
        <v>44298</v>
      </c>
      <c r="J2191" s="2" t="s">
        <v>409</v>
      </c>
      <c r="K2191" s="2" t="s">
        <v>13809</v>
      </c>
      <c r="N2191" s="2" t="s">
        <v>13809</v>
      </c>
      <c r="O2191" s="2" t="s">
        <v>110</v>
      </c>
      <c r="P2191" s="2" t="s">
        <v>111</v>
      </c>
      <c r="S2191" s="2" t="s">
        <v>111</v>
      </c>
      <c r="T2191" s="2" t="s">
        <v>112</v>
      </c>
      <c r="U2191" s="2" t="b">
        <v>1</v>
      </c>
      <c r="V2191" s="2" t="s">
        <v>126</v>
      </c>
      <c r="W2191" s="1" t="s">
        <v>112</v>
      </c>
      <c r="X2191" s="1" t="s">
        <v>138</v>
      </c>
      <c r="Y2191" s="2" t="s">
        <v>111</v>
      </c>
      <c r="AF2191" s="1" t="s">
        <v>111</v>
      </c>
      <c r="AJ2191" s="1" t="s">
        <v>115</v>
      </c>
      <c r="AK2191" s="1" t="s">
        <v>160</v>
      </c>
      <c r="AN2191" s="1" t="s">
        <v>7806</v>
      </c>
      <c r="AO2191" s="1" t="s">
        <v>117</v>
      </c>
      <c r="AU2191" s="1" t="s">
        <v>132</v>
      </c>
      <c r="BJ2191" s="1" t="s">
        <v>111</v>
      </c>
      <c r="BN2191" s="1" t="s">
        <v>112</v>
      </c>
      <c r="BO2191" s="1" t="s">
        <v>148</v>
      </c>
      <c r="BP2191" s="1" t="s">
        <v>7807</v>
      </c>
      <c r="BQ2191" s="1" t="s">
        <v>121</v>
      </c>
      <c r="BR2191" s="1" t="s">
        <v>122</v>
      </c>
      <c r="BS2191" s="1" t="s">
        <v>111</v>
      </c>
      <c r="BT2191" s="34" t="s">
        <v>13834</v>
      </c>
      <c r="BU2191" s="34" t="s">
        <v>7808</v>
      </c>
      <c r="BV2191" s="9">
        <v>44411</v>
      </c>
      <c r="BW2191" s="34" t="s">
        <v>14684</v>
      </c>
      <c r="BY2191" s="2" t="s">
        <v>153</v>
      </c>
      <c r="BZ2191" s="2" t="s">
        <v>124</v>
      </c>
      <c r="CB2191" s="1" t="s">
        <v>319</v>
      </c>
      <c r="CD2191" s="1" t="b">
        <f t="shared" si="1169"/>
        <v>0</v>
      </c>
      <c r="CE2191" s="1" t="b">
        <f t="shared" si="1170"/>
        <v>0</v>
      </c>
      <c r="CF2191" s="1" t="b">
        <f t="shared" si="1141"/>
        <v>0</v>
      </c>
      <c r="CG2191" s="1" t="b">
        <f t="shared" si="1142"/>
        <v>0</v>
      </c>
      <c r="CH2191" s="1" t="b">
        <f t="shared" si="1143"/>
        <v>0</v>
      </c>
      <c r="CI2191" s="1" t="b">
        <f t="shared" si="1144"/>
        <v>0</v>
      </c>
      <c r="CJ2191" s="1" t="b">
        <f t="shared" si="1145"/>
        <v>0</v>
      </c>
      <c r="CK2191" s="1" t="b">
        <f t="shared" si="1146"/>
        <v>0</v>
      </c>
      <c r="CL2191" s="1" t="b">
        <f t="shared" si="1147"/>
        <v>0</v>
      </c>
      <c r="CM2191" s="1" t="b">
        <f t="shared" si="1148"/>
        <v>1</v>
      </c>
      <c r="CN2191" s="1" t="b">
        <f t="shared" si="1149"/>
        <v>0</v>
      </c>
      <c r="CO2191" s="2" t="b">
        <f t="shared" si="1150"/>
        <v>0</v>
      </c>
      <c r="CP2191" s="2" t="b">
        <f t="shared" si="1151"/>
        <v>0</v>
      </c>
      <c r="CQ2191" s="2" t="b">
        <f t="shared" si="1152"/>
        <v>0</v>
      </c>
      <c r="CR2191" s="6" t="str">
        <f t="shared" si="1153"/>
        <v>Female</v>
      </c>
      <c r="CS2191" s="7">
        <f t="shared" si="1154"/>
        <v>0</v>
      </c>
      <c r="CT2191" s="7">
        <f t="shared" si="1155"/>
        <v>0</v>
      </c>
      <c r="CU2191" s="7">
        <f t="shared" si="1156"/>
        <v>1</v>
      </c>
      <c r="CV2191" s="7">
        <f t="shared" si="1157"/>
        <v>0</v>
      </c>
      <c r="CW2191" s="7">
        <f t="shared" ref="CW2191:CW2207" si="1171">COUNTIF(M2191,"=*moderna*")</f>
        <v>0</v>
      </c>
      <c r="CX2191" s="1" t="b">
        <f t="shared" ref="CX2191:CX2207" si="1172">AND(E2191&lt;30,NOT(E2191="."),NOT(E2191=""))</f>
        <v>0</v>
      </c>
      <c r="CY2191" s="1" t="b">
        <f t="shared" ref="CY2191:CY2207" si="1173">AND(E2191&gt;17,E2191&lt;41,NOT(E2191="."),NOT(E2191=""))</f>
        <v>0</v>
      </c>
      <c r="DG2191" s="1" t="b">
        <f>AND(E2191&gt;4,E2191&lt;18,NOT(E2191=""),NOT(E2191="."))</f>
        <v>0</v>
      </c>
    </row>
    <row r="2192" spans="2:111" ht="101.5" x14ac:dyDescent="0.35">
      <c r="B2192" s="1" t="s">
        <v>13809</v>
      </c>
      <c r="C2192" s="9">
        <v>44448</v>
      </c>
      <c r="D2192" s="10" t="s">
        <v>13809</v>
      </c>
      <c r="E2192" s="1">
        <v>18</v>
      </c>
      <c r="F2192" s="1" t="s">
        <v>127</v>
      </c>
      <c r="G2192" s="1" t="s">
        <v>13809</v>
      </c>
      <c r="H2192" s="1" t="s">
        <v>13809</v>
      </c>
      <c r="I2192" s="9">
        <v>44422</v>
      </c>
      <c r="J2192" s="2" t="s">
        <v>109</v>
      </c>
      <c r="K2192" s="2" t="s">
        <v>13809</v>
      </c>
      <c r="L2192" s="9">
        <v>44444</v>
      </c>
      <c r="M2192" s="2" t="s">
        <v>109</v>
      </c>
      <c r="N2192" s="2" t="s">
        <v>13809</v>
      </c>
      <c r="O2192" s="2" t="s">
        <v>110</v>
      </c>
      <c r="P2192" s="2" t="s">
        <v>111</v>
      </c>
      <c r="S2192" s="2" t="s">
        <v>112</v>
      </c>
      <c r="T2192" s="2" t="s">
        <v>111</v>
      </c>
      <c r="U2192" s="2" t="b">
        <f>OR(S2192="yes",T2192="yes")</f>
        <v>1</v>
      </c>
      <c r="V2192" s="2" t="s">
        <v>113</v>
      </c>
      <c r="W2192" s="1" t="s">
        <v>112</v>
      </c>
      <c r="X2192" s="1" t="s">
        <v>110</v>
      </c>
      <c r="Y2192" s="2" t="s">
        <v>112</v>
      </c>
      <c r="AA2192" s="2" t="s">
        <v>112</v>
      </c>
      <c r="AB2192" s="2">
        <v>2</v>
      </c>
      <c r="AF2192" s="1" t="s">
        <v>111</v>
      </c>
      <c r="AH2192" s="1" t="s">
        <v>193</v>
      </c>
      <c r="AI2192" s="1" t="s">
        <v>7809</v>
      </c>
      <c r="AK2192" s="1" t="s">
        <v>201</v>
      </c>
      <c r="AN2192" s="1" t="s">
        <v>7810</v>
      </c>
      <c r="AO2192" s="1" t="s">
        <v>117</v>
      </c>
      <c r="AS2192" s="1" t="s">
        <v>140</v>
      </c>
      <c r="AU2192" s="1" t="s">
        <v>132</v>
      </c>
      <c r="AZ2192" s="1" t="s">
        <v>120</v>
      </c>
      <c r="BA2192" s="1" t="s">
        <v>7811</v>
      </c>
      <c r="BG2192" s="1" t="s">
        <v>7812</v>
      </c>
      <c r="BH2192" s="1" t="s">
        <v>7813</v>
      </c>
      <c r="BJ2192" s="1" t="s">
        <v>112</v>
      </c>
      <c r="BK2192" s="1" t="s">
        <v>112</v>
      </c>
      <c r="BL2192" s="1" t="s">
        <v>142</v>
      </c>
      <c r="BU2192" s="34" t="s">
        <v>7814</v>
      </c>
      <c r="BV2192" s="9">
        <v>44585</v>
      </c>
      <c r="BW2192" s="34" t="s">
        <v>14685</v>
      </c>
      <c r="BY2192" s="2" t="s">
        <v>156</v>
      </c>
      <c r="BZ2192" s="2" t="s">
        <v>124</v>
      </c>
      <c r="CA2192" s="2">
        <v>2</v>
      </c>
      <c r="CB2192" s="1" t="s">
        <v>199</v>
      </c>
      <c r="CC2192" s="2" t="s">
        <v>126</v>
      </c>
      <c r="CD2192" s="1" t="b">
        <f t="shared" si="1169"/>
        <v>1</v>
      </c>
      <c r="CE2192" s="1" t="b">
        <f t="shared" si="1170"/>
        <v>0</v>
      </c>
      <c r="CF2192" s="1" t="b">
        <f t="shared" si="1141"/>
        <v>0</v>
      </c>
      <c r="CG2192" s="1" t="b">
        <f t="shared" si="1142"/>
        <v>0</v>
      </c>
      <c r="CH2192" s="1" t="b">
        <f t="shared" si="1143"/>
        <v>0</v>
      </c>
      <c r="CI2192" s="1" t="b">
        <f t="shared" si="1144"/>
        <v>1</v>
      </c>
      <c r="CJ2192" s="1" t="b">
        <f t="shared" si="1145"/>
        <v>0</v>
      </c>
      <c r="CK2192" s="1" t="b">
        <f t="shared" si="1146"/>
        <v>0</v>
      </c>
      <c r="CL2192" s="1" t="b">
        <f t="shared" si="1147"/>
        <v>0</v>
      </c>
      <c r="CM2192" s="1" t="b">
        <f t="shared" si="1148"/>
        <v>0</v>
      </c>
      <c r="CN2192" s="1" t="b">
        <f t="shared" si="1149"/>
        <v>0</v>
      </c>
      <c r="CO2192" s="2" t="b">
        <f t="shared" si="1150"/>
        <v>1</v>
      </c>
      <c r="CP2192" s="2" t="b">
        <f t="shared" si="1151"/>
        <v>1</v>
      </c>
      <c r="CQ2192" s="2" t="b">
        <f t="shared" si="1152"/>
        <v>0</v>
      </c>
      <c r="CR2192" s="6" t="str">
        <f t="shared" si="1153"/>
        <v>Male</v>
      </c>
      <c r="CS2192" s="7">
        <f t="shared" si="1154"/>
        <v>1</v>
      </c>
      <c r="CT2192" s="7">
        <f t="shared" si="1155"/>
        <v>0</v>
      </c>
      <c r="CU2192" s="7">
        <f t="shared" si="1156"/>
        <v>0</v>
      </c>
      <c r="CV2192" s="7">
        <f t="shared" si="1157"/>
        <v>1</v>
      </c>
      <c r="CW2192" s="7">
        <f t="shared" si="1171"/>
        <v>0</v>
      </c>
      <c r="CX2192" s="1" t="b">
        <f t="shared" si="1172"/>
        <v>1</v>
      </c>
      <c r="CY2192" s="1" t="b">
        <f t="shared" si="1173"/>
        <v>1</v>
      </c>
      <c r="DG2192" s="1" t="b">
        <f>AND(E2192&gt;4,E2192&lt;18,NOT(E2192=""),NOT(E2192="."))</f>
        <v>0</v>
      </c>
    </row>
    <row r="2193" spans="2:111" ht="159.5" x14ac:dyDescent="0.35">
      <c r="B2193" s="1" t="s">
        <v>13809</v>
      </c>
      <c r="C2193" s="9">
        <v>44448</v>
      </c>
      <c r="D2193" s="10" t="s">
        <v>13809</v>
      </c>
      <c r="E2193" s="1">
        <v>56</v>
      </c>
      <c r="F2193" s="1" t="s">
        <v>108</v>
      </c>
      <c r="G2193" s="1" t="s">
        <v>13809</v>
      </c>
      <c r="H2193" s="1" t="s">
        <v>13809</v>
      </c>
      <c r="I2193" s="9">
        <v>44210</v>
      </c>
      <c r="J2193" s="2" t="s">
        <v>128</v>
      </c>
      <c r="K2193" s="2" t="s">
        <v>13809</v>
      </c>
      <c r="L2193" s="9">
        <v>44238</v>
      </c>
      <c r="M2193" s="2" t="s">
        <v>128</v>
      </c>
      <c r="N2193" s="2" t="s">
        <v>13809</v>
      </c>
      <c r="O2193" s="2" t="s">
        <v>110</v>
      </c>
      <c r="P2193" s="2" t="s">
        <v>111</v>
      </c>
      <c r="S2193" s="2" t="s">
        <v>112</v>
      </c>
      <c r="T2193" s="2" t="s">
        <v>111</v>
      </c>
      <c r="U2193" s="2" t="b">
        <f>OR(S2193="yes",T2193="yes")</f>
        <v>1</v>
      </c>
      <c r="V2193" s="2" t="s">
        <v>126</v>
      </c>
      <c r="W2193" s="1" t="s">
        <v>112</v>
      </c>
      <c r="X2193" s="1" t="s">
        <v>138</v>
      </c>
      <c r="Y2193" s="2" t="s">
        <v>111</v>
      </c>
      <c r="AF2193" s="1" t="s">
        <v>111</v>
      </c>
      <c r="AJ2193" s="1" t="s">
        <v>115</v>
      </c>
      <c r="AK2193" s="1" t="s">
        <v>194</v>
      </c>
      <c r="AN2193" s="1" t="s">
        <v>7815</v>
      </c>
      <c r="AO2193" s="1" t="s">
        <v>195</v>
      </c>
      <c r="AS2193" s="1" t="s">
        <v>706</v>
      </c>
      <c r="AU2193" s="1" t="s">
        <v>191</v>
      </c>
      <c r="AX2193" s="1">
        <v>55</v>
      </c>
      <c r="AZ2193" s="1" t="s">
        <v>198</v>
      </c>
      <c r="BA2193" s="1" t="s">
        <v>7816</v>
      </c>
      <c r="BF2193" s="1" t="s">
        <v>7817</v>
      </c>
      <c r="BG2193" s="1" t="s">
        <v>7818</v>
      </c>
      <c r="BH2193" s="1" t="s">
        <v>7819</v>
      </c>
      <c r="BJ2193" s="1" t="s">
        <v>112</v>
      </c>
      <c r="BK2193" s="1" t="s">
        <v>112</v>
      </c>
      <c r="BL2193" s="1" t="s">
        <v>361</v>
      </c>
      <c r="BM2193" s="1" t="s">
        <v>7820</v>
      </c>
      <c r="BQ2193" s="1" t="s">
        <v>121</v>
      </c>
      <c r="BR2193" s="1" t="s">
        <v>122</v>
      </c>
      <c r="BS2193" s="1" t="s">
        <v>111</v>
      </c>
      <c r="BT2193" s="34" t="s">
        <v>184</v>
      </c>
      <c r="BU2193" s="34" t="s">
        <v>7821</v>
      </c>
      <c r="BV2193" s="9">
        <v>44448</v>
      </c>
      <c r="BW2193" s="34" t="s">
        <v>7822</v>
      </c>
      <c r="BY2193" s="2" t="s">
        <v>153</v>
      </c>
      <c r="BZ2193" s="2" t="s">
        <v>124</v>
      </c>
      <c r="CB2193" s="1" t="s">
        <v>1099</v>
      </c>
      <c r="CD2193" s="1" t="b">
        <f t="shared" si="1169"/>
        <v>0</v>
      </c>
      <c r="CE2193" s="1" t="b">
        <f t="shared" si="1170"/>
        <v>0</v>
      </c>
      <c r="CF2193" s="1" t="b">
        <f t="shared" si="1141"/>
        <v>0</v>
      </c>
      <c r="CG2193" s="1" t="b">
        <f t="shared" si="1142"/>
        <v>0</v>
      </c>
      <c r="CH2193" s="1" t="b">
        <f t="shared" si="1143"/>
        <v>0</v>
      </c>
      <c r="CI2193" s="1" t="b">
        <f t="shared" si="1144"/>
        <v>0</v>
      </c>
      <c r="CJ2193" s="1" t="b">
        <f t="shared" si="1145"/>
        <v>0</v>
      </c>
      <c r="CK2193" s="1" t="b">
        <f t="shared" si="1146"/>
        <v>0</v>
      </c>
      <c r="CL2193" s="1" t="b">
        <f t="shared" si="1147"/>
        <v>0</v>
      </c>
      <c r="CM2193" s="1" t="b">
        <f t="shared" si="1148"/>
        <v>1</v>
      </c>
      <c r="CN2193" s="1" t="b">
        <f t="shared" si="1149"/>
        <v>0</v>
      </c>
      <c r="CO2193" s="2" t="b">
        <f t="shared" si="1150"/>
        <v>0</v>
      </c>
      <c r="CP2193" s="2" t="b">
        <f t="shared" si="1151"/>
        <v>0</v>
      </c>
      <c r="CQ2193" s="2" t="b">
        <f t="shared" si="1152"/>
        <v>0</v>
      </c>
      <c r="CR2193" s="6" t="str">
        <f t="shared" si="1153"/>
        <v>Female</v>
      </c>
      <c r="CS2193" s="7">
        <f t="shared" si="1154"/>
        <v>0</v>
      </c>
      <c r="CT2193" s="7">
        <f t="shared" si="1155"/>
        <v>1</v>
      </c>
      <c r="CU2193" s="7">
        <f t="shared" si="1156"/>
        <v>0</v>
      </c>
      <c r="CV2193" s="7">
        <f t="shared" si="1157"/>
        <v>0</v>
      </c>
      <c r="CW2193" s="7">
        <f t="shared" si="1171"/>
        <v>1</v>
      </c>
      <c r="CX2193" s="1" t="b">
        <f t="shared" si="1172"/>
        <v>0</v>
      </c>
      <c r="CY2193" s="1" t="b">
        <f t="shared" si="1173"/>
        <v>0</v>
      </c>
    </row>
    <row r="2194" spans="2:111" x14ac:dyDescent="0.35">
      <c r="B2194" s="1" t="s">
        <v>13809</v>
      </c>
      <c r="C2194" s="9">
        <v>44448</v>
      </c>
      <c r="D2194" s="10" t="s">
        <v>13809</v>
      </c>
      <c r="E2194" s="1">
        <v>18</v>
      </c>
      <c r="F2194" s="1" t="s">
        <v>127</v>
      </c>
      <c r="G2194" s="1" t="s">
        <v>13809</v>
      </c>
      <c r="H2194" s="1" t="s">
        <v>13809</v>
      </c>
      <c r="K2194" s="2" t="s">
        <v>13809</v>
      </c>
      <c r="L2194" s="9">
        <v>44443</v>
      </c>
      <c r="M2194" s="2" t="s">
        <v>109</v>
      </c>
      <c r="N2194" s="2" t="s">
        <v>13809</v>
      </c>
      <c r="O2194" s="2" t="s">
        <v>110</v>
      </c>
      <c r="P2194" s="2" t="s">
        <v>111</v>
      </c>
      <c r="T2194" s="2" t="s">
        <v>112</v>
      </c>
      <c r="U2194" s="2" t="b">
        <v>1</v>
      </c>
      <c r="V2194" s="2" t="s">
        <v>113</v>
      </c>
      <c r="W2194" s="1" t="s">
        <v>112</v>
      </c>
      <c r="X2194" s="1" t="s">
        <v>110</v>
      </c>
      <c r="Y2194" s="2" t="s">
        <v>112</v>
      </c>
      <c r="Z2194" s="2" t="s">
        <v>111</v>
      </c>
      <c r="AA2194" s="2" t="s">
        <v>112</v>
      </c>
      <c r="AB2194" s="2">
        <v>1</v>
      </c>
      <c r="AF2194" s="1" t="s">
        <v>111</v>
      </c>
      <c r="AJ2194" s="1" t="s">
        <v>115</v>
      </c>
      <c r="AK2194" s="1" t="s">
        <v>201</v>
      </c>
      <c r="AN2194" s="1" t="s">
        <v>2648</v>
      </c>
      <c r="AO2194" s="1" t="s">
        <v>130</v>
      </c>
      <c r="AS2194" s="1" t="s">
        <v>118</v>
      </c>
      <c r="AU2194" s="1" t="s">
        <v>132</v>
      </c>
      <c r="AZ2194" s="1" t="s">
        <v>155</v>
      </c>
      <c r="BA2194" s="1">
        <v>42.02</v>
      </c>
      <c r="BJ2194" s="1" t="s">
        <v>112</v>
      </c>
      <c r="BK2194" s="1" t="s">
        <v>112</v>
      </c>
      <c r="BL2194" s="1" t="s">
        <v>142</v>
      </c>
      <c r="BQ2194" s="1" t="s">
        <v>121</v>
      </c>
      <c r="BR2194" s="1" t="s">
        <v>122</v>
      </c>
      <c r="BS2194" s="1" t="s">
        <v>112</v>
      </c>
      <c r="BU2194" s="34" t="s">
        <v>7823</v>
      </c>
      <c r="BV2194" s="9">
        <v>44456</v>
      </c>
      <c r="BX2194" s="2" t="s">
        <v>111</v>
      </c>
      <c r="BY2194" s="2" t="s">
        <v>123</v>
      </c>
      <c r="BZ2194" s="2" t="s">
        <v>124</v>
      </c>
      <c r="CA2194" s="2">
        <v>2</v>
      </c>
      <c r="CB2194" s="1" t="s">
        <v>154</v>
      </c>
      <c r="CC2194" s="2" t="s">
        <v>126</v>
      </c>
      <c r="CD2194" s="1" t="b">
        <f t="shared" si="1169"/>
        <v>1</v>
      </c>
      <c r="CE2194" s="1" t="b">
        <f t="shared" si="1170"/>
        <v>0</v>
      </c>
      <c r="CF2194" s="1" t="b">
        <f t="shared" si="1141"/>
        <v>0</v>
      </c>
      <c r="CG2194" s="1" t="b">
        <f t="shared" si="1142"/>
        <v>0</v>
      </c>
      <c r="CH2194" s="1" t="b">
        <f t="shared" si="1143"/>
        <v>0</v>
      </c>
      <c r="CI2194" s="1" t="b">
        <f t="shared" si="1144"/>
        <v>1</v>
      </c>
      <c r="CJ2194" s="1" t="b">
        <f t="shared" si="1145"/>
        <v>0</v>
      </c>
      <c r="CK2194" s="1" t="b">
        <f t="shared" si="1146"/>
        <v>0</v>
      </c>
      <c r="CL2194" s="1" t="b">
        <f t="shared" si="1147"/>
        <v>0</v>
      </c>
      <c r="CM2194" s="1" t="b">
        <f t="shared" si="1148"/>
        <v>0</v>
      </c>
      <c r="CN2194" s="1" t="b">
        <f t="shared" si="1149"/>
        <v>0</v>
      </c>
      <c r="CO2194" s="2" t="b">
        <f t="shared" si="1150"/>
        <v>1</v>
      </c>
      <c r="CP2194" s="2" t="b">
        <f t="shared" si="1151"/>
        <v>1</v>
      </c>
      <c r="CQ2194" s="2" t="b">
        <f t="shared" si="1152"/>
        <v>0</v>
      </c>
      <c r="CR2194" s="6" t="str">
        <f t="shared" si="1153"/>
        <v>Male</v>
      </c>
      <c r="CS2194" s="7">
        <f t="shared" si="1154"/>
        <v>0</v>
      </c>
      <c r="CT2194" s="7">
        <f t="shared" si="1155"/>
        <v>0</v>
      </c>
      <c r="CU2194" s="7">
        <f t="shared" si="1156"/>
        <v>0</v>
      </c>
      <c r="CV2194" s="7">
        <f t="shared" si="1157"/>
        <v>1</v>
      </c>
      <c r="CW2194" s="7">
        <f t="shared" si="1171"/>
        <v>0</v>
      </c>
      <c r="CX2194" s="1" t="b">
        <f t="shared" si="1172"/>
        <v>1</v>
      </c>
      <c r="CY2194" s="1" t="b">
        <f t="shared" si="1173"/>
        <v>1</v>
      </c>
      <c r="DG2194" s="1" t="b">
        <f t="shared" ref="DG2194:DG2207" si="1174">AND(E2194&gt;4,E2194&lt;18,NOT(E2194=""),NOT(E2194="."))</f>
        <v>0</v>
      </c>
    </row>
    <row r="2195" spans="2:111" ht="145" x14ac:dyDescent="0.35">
      <c r="B2195" s="1" t="s">
        <v>13809</v>
      </c>
      <c r="C2195" s="9">
        <v>44448</v>
      </c>
      <c r="D2195" s="10" t="s">
        <v>13809</v>
      </c>
      <c r="E2195" s="1">
        <v>21</v>
      </c>
      <c r="F2195" s="1" t="s">
        <v>127</v>
      </c>
      <c r="G2195" s="1" t="s">
        <v>13809</v>
      </c>
      <c r="H2195" s="1" t="s">
        <v>13809</v>
      </c>
      <c r="I2195" s="9">
        <v>44378</v>
      </c>
      <c r="J2195" s="2" t="s">
        <v>109</v>
      </c>
      <c r="K2195" s="2" t="s">
        <v>13809</v>
      </c>
      <c r="N2195" s="2" t="s">
        <v>13809</v>
      </c>
      <c r="O2195" s="2" t="s">
        <v>110</v>
      </c>
      <c r="P2195" s="2" t="s">
        <v>111</v>
      </c>
      <c r="S2195" s="2" t="s">
        <v>111</v>
      </c>
      <c r="T2195" s="2" t="s">
        <v>112</v>
      </c>
      <c r="U2195" s="2" t="b">
        <v>1</v>
      </c>
      <c r="V2195" s="2" t="s">
        <v>126</v>
      </c>
      <c r="W2195" s="1" t="s">
        <v>112</v>
      </c>
      <c r="X2195" s="1" t="s">
        <v>138</v>
      </c>
      <c r="Y2195" s="2" t="s">
        <v>112</v>
      </c>
      <c r="Z2195" s="2" t="s">
        <v>112</v>
      </c>
      <c r="AA2195" s="2" t="s">
        <v>111</v>
      </c>
      <c r="AB2195" s="2">
        <v>1</v>
      </c>
      <c r="AC2195" s="1" t="s">
        <v>111</v>
      </c>
      <c r="AF2195" s="1" t="s">
        <v>111</v>
      </c>
      <c r="AJ2195" s="1" t="s">
        <v>115</v>
      </c>
      <c r="AK2195" s="1" t="s">
        <v>144</v>
      </c>
      <c r="AO2195" s="1" t="s">
        <v>117</v>
      </c>
      <c r="AU2195" s="1" t="s">
        <v>132</v>
      </c>
      <c r="AZ2195" s="1" t="s">
        <v>120</v>
      </c>
      <c r="BA2195" s="1">
        <v>0</v>
      </c>
      <c r="BG2195" s="1" t="s">
        <v>3055</v>
      </c>
      <c r="BH2195" s="1" t="s">
        <v>3054</v>
      </c>
      <c r="BJ2195" s="1" t="s">
        <v>111</v>
      </c>
      <c r="BN2195" s="1" t="s">
        <v>112</v>
      </c>
      <c r="BO2195" s="1" t="s">
        <v>148</v>
      </c>
      <c r="BP2195" s="1" t="s">
        <v>7824</v>
      </c>
      <c r="BQ2195" s="1" t="s">
        <v>121</v>
      </c>
      <c r="BR2195" s="1" t="s">
        <v>122</v>
      </c>
      <c r="BS2195" s="1" t="s">
        <v>111</v>
      </c>
      <c r="BT2195" s="34" t="s">
        <v>7825</v>
      </c>
      <c r="BU2195" s="34" t="s">
        <v>7826</v>
      </c>
      <c r="BV2195" s="9">
        <v>44497</v>
      </c>
      <c r="BW2195" s="34" t="s">
        <v>7827</v>
      </c>
      <c r="BX2195" s="2" t="s">
        <v>111</v>
      </c>
      <c r="BY2195" s="2" t="s">
        <v>153</v>
      </c>
      <c r="BZ2195" s="2" t="s">
        <v>124</v>
      </c>
      <c r="CB2195" s="1" t="s">
        <v>169</v>
      </c>
      <c r="CD2195" s="1" t="b">
        <f t="shared" si="1169"/>
        <v>1</v>
      </c>
      <c r="CE2195" s="1" t="b">
        <f t="shared" si="1170"/>
        <v>0</v>
      </c>
      <c r="CF2195" s="1" t="b">
        <f t="shared" si="1141"/>
        <v>0</v>
      </c>
      <c r="CG2195" s="1" t="b">
        <f t="shared" si="1142"/>
        <v>0</v>
      </c>
      <c r="CH2195" s="1" t="b">
        <f t="shared" si="1143"/>
        <v>0</v>
      </c>
      <c r="CI2195" s="1" t="b">
        <f t="shared" si="1144"/>
        <v>1</v>
      </c>
      <c r="CJ2195" s="1" t="b">
        <f t="shared" si="1145"/>
        <v>0</v>
      </c>
      <c r="CK2195" s="1" t="b">
        <f t="shared" si="1146"/>
        <v>0</v>
      </c>
      <c r="CL2195" s="1" t="b">
        <f t="shared" si="1147"/>
        <v>0</v>
      </c>
      <c r="CM2195" s="1" t="b">
        <f t="shared" si="1148"/>
        <v>0</v>
      </c>
      <c r="CN2195" s="1" t="b">
        <f t="shared" si="1149"/>
        <v>0</v>
      </c>
      <c r="CO2195" s="2" t="b">
        <f t="shared" si="1150"/>
        <v>1</v>
      </c>
      <c r="CP2195" s="2" t="b">
        <f t="shared" si="1151"/>
        <v>1</v>
      </c>
      <c r="CQ2195" s="2" t="b">
        <f t="shared" si="1152"/>
        <v>0</v>
      </c>
      <c r="CR2195" s="6" t="str">
        <f t="shared" si="1153"/>
        <v>Male</v>
      </c>
      <c r="CS2195" s="7">
        <f t="shared" si="1154"/>
        <v>1</v>
      </c>
      <c r="CT2195" s="7">
        <f t="shared" si="1155"/>
        <v>0</v>
      </c>
      <c r="CU2195" s="7">
        <f t="shared" si="1156"/>
        <v>0</v>
      </c>
      <c r="CV2195" s="7">
        <f t="shared" si="1157"/>
        <v>0</v>
      </c>
      <c r="CW2195" s="7">
        <f t="shared" si="1171"/>
        <v>0</v>
      </c>
      <c r="CX2195" s="1" t="b">
        <f t="shared" si="1172"/>
        <v>1</v>
      </c>
      <c r="CY2195" s="1" t="b">
        <f t="shared" si="1173"/>
        <v>1</v>
      </c>
      <c r="DG2195" s="1" t="b">
        <f t="shared" si="1174"/>
        <v>0</v>
      </c>
    </row>
    <row r="2196" spans="2:111" ht="101.5" x14ac:dyDescent="0.35">
      <c r="B2196" s="1" t="s">
        <v>13809</v>
      </c>
      <c r="C2196" s="9">
        <v>44448</v>
      </c>
      <c r="D2196" s="10" t="s">
        <v>13809</v>
      </c>
      <c r="E2196" s="1">
        <v>44</v>
      </c>
      <c r="F2196" s="1" t="s">
        <v>108</v>
      </c>
      <c r="G2196" s="1" t="s">
        <v>13809</v>
      </c>
      <c r="H2196" s="1" t="s">
        <v>13809</v>
      </c>
      <c r="I2196" s="9">
        <v>44426</v>
      </c>
      <c r="J2196" s="2" t="s">
        <v>128</v>
      </c>
      <c r="K2196" s="2" t="s">
        <v>13809</v>
      </c>
      <c r="M2196" s="2" t="s">
        <v>163</v>
      </c>
      <c r="N2196" s="2" t="s">
        <v>13809</v>
      </c>
      <c r="O2196" s="2" t="s">
        <v>110</v>
      </c>
      <c r="P2196" s="2" t="s">
        <v>111</v>
      </c>
      <c r="S2196" s="2" t="s">
        <v>112</v>
      </c>
      <c r="T2196" s="2" t="s">
        <v>112</v>
      </c>
      <c r="U2196" s="2" t="b">
        <v>1</v>
      </c>
      <c r="V2196" s="2" t="s">
        <v>113</v>
      </c>
      <c r="W2196" s="1" t="s">
        <v>112</v>
      </c>
      <c r="X2196" s="1" t="s">
        <v>114</v>
      </c>
      <c r="Y2196" s="2" t="s">
        <v>112</v>
      </c>
      <c r="Z2196" s="2" t="s">
        <v>112</v>
      </c>
      <c r="AB2196" s="2">
        <v>7</v>
      </c>
      <c r="AF2196" s="1" t="s">
        <v>111</v>
      </c>
      <c r="AJ2196" s="1" t="s">
        <v>115</v>
      </c>
      <c r="AK2196" s="1" t="s">
        <v>349</v>
      </c>
      <c r="AN2196" s="1" t="s">
        <v>7828</v>
      </c>
      <c r="AO2196" s="1" t="s">
        <v>130</v>
      </c>
      <c r="AU2196" s="1" t="s">
        <v>238</v>
      </c>
      <c r="AX2196" s="1">
        <v>39</v>
      </c>
      <c r="AZ2196" s="1" t="s">
        <v>155</v>
      </c>
      <c r="BJ2196" s="1" t="s">
        <v>112</v>
      </c>
      <c r="BK2196" s="1" t="s">
        <v>112</v>
      </c>
      <c r="BL2196" s="1" t="s">
        <v>2868</v>
      </c>
      <c r="BQ2196" s="1" t="s">
        <v>121</v>
      </c>
      <c r="BR2196" s="1" t="s">
        <v>122</v>
      </c>
      <c r="BS2196" s="1" t="s">
        <v>111</v>
      </c>
      <c r="BT2196" s="34" t="s">
        <v>13835</v>
      </c>
      <c r="BU2196" s="34" t="s">
        <v>7829</v>
      </c>
      <c r="BV2196" s="9">
        <v>44456</v>
      </c>
      <c r="BW2196" s="34" t="s">
        <v>7830</v>
      </c>
      <c r="BY2196" s="2" t="s">
        <v>136</v>
      </c>
      <c r="BZ2196" s="2" t="s">
        <v>162</v>
      </c>
      <c r="CA2196" s="2">
        <v>1</v>
      </c>
      <c r="CB2196" s="1" t="s">
        <v>493</v>
      </c>
      <c r="CC2196" s="2" t="s">
        <v>126</v>
      </c>
      <c r="CD2196" s="1" t="b">
        <f t="shared" si="1169"/>
        <v>0</v>
      </c>
      <c r="CE2196" s="1" t="b">
        <f t="shared" si="1170"/>
        <v>0</v>
      </c>
      <c r="CF2196" s="1" t="b">
        <f t="shared" si="1141"/>
        <v>0</v>
      </c>
      <c r="CG2196" s="1" t="b">
        <f t="shared" si="1142"/>
        <v>0</v>
      </c>
      <c r="CH2196" s="1" t="b">
        <f t="shared" si="1143"/>
        <v>0</v>
      </c>
      <c r="CI2196" s="1" t="b">
        <f t="shared" si="1144"/>
        <v>0</v>
      </c>
      <c r="CJ2196" s="1" t="b">
        <f t="shared" si="1145"/>
        <v>0</v>
      </c>
      <c r="CK2196" s="1" t="b">
        <f t="shared" si="1146"/>
        <v>0</v>
      </c>
      <c r="CL2196" s="1" t="b">
        <f t="shared" si="1147"/>
        <v>1</v>
      </c>
      <c r="CM2196" s="1" t="b">
        <f t="shared" si="1148"/>
        <v>0</v>
      </c>
      <c r="CN2196" s="1" t="b">
        <f t="shared" si="1149"/>
        <v>0</v>
      </c>
      <c r="CO2196" s="2" t="b">
        <f t="shared" si="1150"/>
        <v>0</v>
      </c>
      <c r="CP2196" s="2" t="b">
        <f t="shared" si="1151"/>
        <v>1</v>
      </c>
      <c r="CQ2196" s="2" t="b">
        <f t="shared" si="1152"/>
        <v>0</v>
      </c>
      <c r="CR2196" s="6" t="str">
        <f t="shared" si="1153"/>
        <v>Female</v>
      </c>
      <c r="CS2196" s="7">
        <f t="shared" si="1154"/>
        <v>0</v>
      </c>
      <c r="CT2196" s="7">
        <f t="shared" si="1155"/>
        <v>1</v>
      </c>
      <c r="CU2196" s="7">
        <f t="shared" si="1156"/>
        <v>0</v>
      </c>
      <c r="CV2196" s="7">
        <f t="shared" si="1157"/>
        <v>0</v>
      </c>
      <c r="CW2196" s="7">
        <f t="shared" si="1171"/>
        <v>0</v>
      </c>
      <c r="CX2196" s="1" t="b">
        <f t="shared" si="1172"/>
        <v>0</v>
      </c>
      <c r="CY2196" s="1" t="b">
        <f t="shared" si="1173"/>
        <v>0</v>
      </c>
      <c r="DG2196" s="1" t="b">
        <f t="shared" si="1174"/>
        <v>0</v>
      </c>
    </row>
    <row r="2197" spans="2:111" ht="29" x14ac:dyDescent="0.35">
      <c r="B2197" s="1" t="s">
        <v>13809</v>
      </c>
      <c r="C2197" s="9">
        <v>44448</v>
      </c>
      <c r="D2197" s="10" t="s">
        <v>13809</v>
      </c>
      <c r="E2197" s="1">
        <v>66</v>
      </c>
      <c r="F2197" s="1" t="s">
        <v>127</v>
      </c>
      <c r="G2197" s="1" t="s">
        <v>13809</v>
      </c>
      <c r="H2197" s="1" t="s">
        <v>13809</v>
      </c>
      <c r="K2197" s="2" t="s">
        <v>13809</v>
      </c>
      <c r="L2197" s="9">
        <v>44258</v>
      </c>
      <c r="M2197" s="2" t="s">
        <v>128</v>
      </c>
      <c r="N2197" s="2" t="s">
        <v>13809</v>
      </c>
      <c r="O2197" s="2" t="s">
        <v>110</v>
      </c>
      <c r="P2197" s="2" t="s">
        <v>111</v>
      </c>
      <c r="S2197" s="2" t="s">
        <v>111</v>
      </c>
      <c r="T2197" s="2" t="s">
        <v>112</v>
      </c>
      <c r="U2197" s="2" t="b">
        <v>1</v>
      </c>
      <c r="V2197" s="2" t="s">
        <v>380</v>
      </c>
      <c r="W2197" s="1" t="s">
        <v>112</v>
      </c>
      <c r="X2197" s="1" t="s">
        <v>138</v>
      </c>
      <c r="Y2197" s="2" t="s">
        <v>111</v>
      </c>
      <c r="AF2197" s="1" t="s">
        <v>111</v>
      </c>
      <c r="AJ2197" s="1" t="s">
        <v>7831</v>
      </c>
      <c r="AK2197" s="1" t="s">
        <v>129</v>
      </c>
      <c r="AO2197" s="1" t="s">
        <v>117</v>
      </c>
      <c r="AS2197" s="1" t="s">
        <v>118</v>
      </c>
      <c r="AU2197" s="1" t="s">
        <v>132</v>
      </c>
      <c r="AZ2197" s="1" t="s">
        <v>155</v>
      </c>
      <c r="BA2197" s="1" t="s">
        <v>276</v>
      </c>
      <c r="BJ2197" s="1" t="s">
        <v>111</v>
      </c>
      <c r="BN2197" s="1" t="s">
        <v>112</v>
      </c>
      <c r="BO2197" s="1" t="s">
        <v>148</v>
      </c>
      <c r="BP2197" s="1" t="s">
        <v>7832</v>
      </c>
      <c r="BU2197" s="34" t="s">
        <v>7833</v>
      </c>
      <c r="BV2197" s="9">
        <v>44456</v>
      </c>
      <c r="BW2197" s="34" t="s">
        <v>7834</v>
      </c>
      <c r="BY2197" s="2" t="s">
        <v>174</v>
      </c>
      <c r="BZ2197" s="2" t="s">
        <v>124</v>
      </c>
      <c r="CA2197" s="2">
        <v>2</v>
      </c>
      <c r="CB2197" s="1" t="s">
        <v>143</v>
      </c>
      <c r="CD2197" s="1" t="b">
        <f t="shared" si="1169"/>
        <v>0</v>
      </c>
      <c r="CE2197" s="1" t="b">
        <f t="shared" si="1170"/>
        <v>0</v>
      </c>
      <c r="CF2197" s="1" t="b">
        <f t="shared" si="1141"/>
        <v>0</v>
      </c>
      <c r="CG2197" s="1" t="b">
        <f t="shared" si="1142"/>
        <v>0</v>
      </c>
      <c r="CH2197" s="1" t="b">
        <f t="shared" si="1143"/>
        <v>0</v>
      </c>
      <c r="CI2197" s="1" t="b">
        <f t="shared" si="1144"/>
        <v>0</v>
      </c>
      <c r="CJ2197" s="1" t="b">
        <f t="shared" si="1145"/>
        <v>0</v>
      </c>
      <c r="CK2197" s="1" t="b">
        <f t="shared" si="1146"/>
        <v>0</v>
      </c>
      <c r="CL2197" s="1" t="b">
        <f t="shared" si="1147"/>
        <v>0</v>
      </c>
      <c r="CM2197" s="1" t="b">
        <f t="shared" si="1148"/>
        <v>0</v>
      </c>
      <c r="CN2197" s="1" t="b">
        <f t="shared" si="1149"/>
        <v>1</v>
      </c>
      <c r="CO2197" s="2" t="b">
        <f t="shared" si="1150"/>
        <v>0</v>
      </c>
      <c r="CP2197" s="2" t="b">
        <f t="shared" si="1151"/>
        <v>0</v>
      </c>
      <c r="CQ2197" s="2" t="b">
        <f t="shared" si="1152"/>
        <v>0</v>
      </c>
      <c r="CR2197" s="6" t="str">
        <f t="shared" si="1153"/>
        <v>Male</v>
      </c>
      <c r="CS2197" s="7">
        <f t="shared" si="1154"/>
        <v>0</v>
      </c>
      <c r="CT2197" s="7">
        <f t="shared" si="1155"/>
        <v>0</v>
      </c>
      <c r="CU2197" s="7">
        <f t="shared" si="1156"/>
        <v>0</v>
      </c>
      <c r="CV2197" s="7">
        <f t="shared" si="1157"/>
        <v>0</v>
      </c>
      <c r="CW2197" s="7">
        <f t="shared" si="1171"/>
        <v>1</v>
      </c>
      <c r="CX2197" s="1" t="b">
        <f t="shared" si="1172"/>
        <v>0</v>
      </c>
      <c r="CY2197" s="1" t="b">
        <f t="shared" si="1173"/>
        <v>0</v>
      </c>
      <c r="DG2197" s="1" t="b">
        <f t="shared" si="1174"/>
        <v>0</v>
      </c>
    </row>
    <row r="2198" spans="2:111" ht="72.5" x14ac:dyDescent="0.35">
      <c r="B2198" s="1" t="s">
        <v>13809</v>
      </c>
      <c r="C2198" s="9">
        <v>44448</v>
      </c>
      <c r="D2198" s="10" t="s">
        <v>13809</v>
      </c>
      <c r="E2198" s="1">
        <v>35</v>
      </c>
      <c r="F2198" s="1" t="s">
        <v>108</v>
      </c>
      <c r="G2198" s="1" t="s">
        <v>13809</v>
      </c>
      <c r="H2198" s="1" t="s">
        <v>13809</v>
      </c>
      <c r="I2198" s="9">
        <v>44414</v>
      </c>
      <c r="J2198" s="2" t="s">
        <v>128</v>
      </c>
      <c r="K2198" s="2" t="s">
        <v>13809</v>
      </c>
      <c r="L2198" s="9">
        <v>44447</v>
      </c>
      <c r="M2198" s="2" t="s">
        <v>128</v>
      </c>
      <c r="N2198" s="2" t="s">
        <v>13809</v>
      </c>
      <c r="O2198" s="2" t="s">
        <v>110</v>
      </c>
      <c r="P2198" s="2" t="s">
        <v>111</v>
      </c>
      <c r="S2198" s="2" t="s">
        <v>111</v>
      </c>
      <c r="T2198" s="2" t="s">
        <v>112</v>
      </c>
      <c r="U2198" s="2" t="b">
        <v>1</v>
      </c>
      <c r="V2198" s="2" t="s">
        <v>126</v>
      </c>
      <c r="Y2198" s="2" t="s">
        <v>112</v>
      </c>
      <c r="Z2198" s="2" t="s">
        <v>111</v>
      </c>
      <c r="AA2198" s="2" t="s">
        <v>112</v>
      </c>
      <c r="AB2198" s="2">
        <v>1</v>
      </c>
      <c r="AC2198" s="1" t="s">
        <v>111</v>
      </c>
      <c r="AF2198" s="1" t="s">
        <v>111</v>
      </c>
      <c r="AJ2198" s="1" t="s">
        <v>115</v>
      </c>
      <c r="AK2198" s="1" t="s">
        <v>185</v>
      </c>
      <c r="AO2198" s="1" t="s">
        <v>221</v>
      </c>
      <c r="AZ2198" s="1" t="s">
        <v>155</v>
      </c>
      <c r="BA2198" s="1" t="s">
        <v>7835</v>
      </c>
      <c r="BJ2198" s="1" t="s">
        <v>111</v>
      </c>
      <c r="BN2198" s="1" t="s">
        <v>112</v>
      </c>
      <c r="BO2198" s="1" t="s">
        <v>234</v>
      </c>
      <c r="BP2198" s="1" t="s">
        <v>7836</v>
      </c>
      <c r="BQ2198" s="1" t="s">
        <v>121</v>
      </c>
      <c r="BR2198" s="1" t="s">
        <v>122</v>
      </c>
      <c r="BS2198" s="1" t="s">
        <v>111</v>
      </c>
      <c r="BT2198" s="34" t="s">
        <v>7837</v>
      </c>
      <c r="BU2198" s="34" t="s">
        <v>7838</v>
      </c>
      <c r="BV2198" s="9">
        <v>44456</v>
      </c>
      <c r="BW2198" s="34" t="s">
        <v>7839</v>
      </c>
      <c r="BY2198" s="2" t="s">
        <v>153</v>
      </c>
      <c r="BZ2198" s="2" t="s">
        <v>124</v>
      </c>
      <c r="CA2198" s="2">
        <v>2</v>
      </c>
      <c r="CB2198" s="1" t="s">
        <v>125</v>
      </c>
      <c r="CD2198" s="1" t="b">
        <f t="shared" si="1169"/>
        <v>0</v>
      </c>
      <c r="CE2198" s="1" t="b">
        <f t="shared" si="1170"/>
        <v>0</v>
      </c>
      <c r="CF2198" s="1" t="b">
        <f t="shared" si="1141"/>
        <v>0</v>
      </c>
      <c r="CG2198" s="1" t="b">
        <f t="shared" si="1142"/>
        <v>0</v>
      </c>
      <c r="CH2198" s="1" t="b">
        <f t="shared" si="1143"/>
        <v>0</v>
      </c>
      <c r="CI2198" s="1" t="b">
        <f t="shared" si="1144"/>
        <v>0</v>
      </c>
      <c r="CJ2198" s="1" t="b">
        <f t="shared" si="1145"/>
        <v>0</v>
      </c>
      <c r="CK2198" s="1" t="b">
        <f t="shared" si="1146"/>
        <v>1</v>
      </c>
      <c r="CL2198" s="1" t="b">
        <f t="shared" si="1147"/>
        <v>0</v>
      </c>
      <c r="CM2198" s="1" t="b">
        <f t="shared" si="1148"/>
        <v>0</v>
      </c>
      <c r="CN2198" s="1" t="b">
        <f t="shared" si="1149"/>
        <v>0</v>
      </c>
      <c r="CO2198" s="2" t="b">
        <f t="shared" si="1150"/>
        <v>1</v>
      </c>
      <c r="CP2198" s="2" t="b">
        <f t="shared" si="1151"/>
        <v>1</v>
      </c>
      <c r="CQ2198" s="2" t="b">
        <f t="shared" si="1152"/>
        <v>0</v>
      </c>
      <c r="CR2198" s="6" t="str">
        <f t="shared" si="1153"/>
        <v>Female</v>
      </c>
      <c r="CS2198" s="7">
        <f t="shared" si="1154"/>
        <v>0</v>
      </c>
      <c r="CT2198" s="7">
        <f t="shared" si="1155"/>
        <v>1</v>
      </c>
      <c r="CU2198" s="7">
        <f t="shared" si="1156"/>
        <v>0</v>
      </c>
      <c r="CV2198" s="7">
        <f t="shared" si="1157"/>
        <v>0</v>
      </c>
      <c r="CW2198" s="7">
        <f t="shared" si="1171"/>
        <v>1</v>
      </c>
      <c r="CX2198" s="1" t="b">
        <f t="shared" si="1172"/>
        <v>0</v>
      </c>
      <c r="CY2198" s="1" t="b">
        <f t="shared" si="1173"/>
        <v>1</v>
      </c>
      <c r="DG2198" s="1" t="b">
        <f t="shared" si="1174"/>
        <v>0</v>
      </c>
    </row>
    <row r="2199" spans="2:111" ht="304.5" x14ac:dyDescent="0.35">
      <c r="B2199" s="1" t="s">
        <v>13809</v>
      </c>
      <c r="C2199" s="9">
        <v>44448</v>
      </c>
      <c r="D2199" s="10" t="s">
        <v>13809</v>
      </c>
      <c r="E2199" s="1">
        <v>68</v>
      </c>
      <c r="F2199" s="1" t="s">
        <v>127</v>
      </c>
      <c r="G2199" s="1" t="s">
        <v>13809</v>
      </c>
      <c r="H2199" s="1" t="s">
        <v>13809</v>
      </c>
      <c r="K2199" s="2" t="s">
        <v>13809</v>
      </c>
      <c r="L2199" s="9">
        <v>44273</v>
      </c>
      <c r="M2199" s="2" t="s">
        <v>109</v>
      </c>
      <c r="N2199" s="2" t="s">
        <v>13809</v>
      </c>
      <c r="O2199" s="2" t="s">
        <v>110</v>
      </c>
      <c r="P2199" s="2" t="s">
        <v>111</v>
      </c>
      <c r="S2199" s="2" t="s">
        <v>111</v>
      </c>
      <c r="T2199" s="2" t="s">
        <v>112</v>
      </c>
      <c r="U2199" s="2" t="b">
        <v>1</v>
      </c>
      <c r="V2199" s="2" t="s">
        <v>113</v>
      </c>
      <c r="W2199" s="1" t="s">
        <v>112</v>
      </c>
      <c r="X2199" s="1" t="s">
        <v>138</v>
      </c>
      <c r="Y2199" s="2" t="s">
        <v>112</v>
      </c>
      <c r="Z2199" s="2" t="s">
        <v>111</v>
      </c>
      <c r="AA2199" s="2" t="s">
        <v>112</v>
      </c>
      <c r="AB2199" s="2">
        <v>14</v>
      </c>
      <c r="AC2199" s="1" t="s">
        <v>111</v>
      </c>
      <c r="AF2199" s="1" t="s">
        <v>111</v>
      </c>
      <c r="AK2199" s="1" t="s">
        <v>150</v>
      </c>
      <c r="AO2199" s="1" t="s">
        <v>117</v>
      </c>
      <c r="AS2199" s="1" t="s">
        <v>118</v>
      </c>
      <c r="AZ2199" s="1" t="s">
        <v>1083</v>
      </c>
      <c r="BE2199" s="1">
        <v>53</v>
      </c>
      <c r="BJ2199" s="1" t="s">
        <v>111</v>
      </c>
      <c r="BN2199" s="1" t="s">
        <v>112</v>
      </c>
      <c r="BO2199" s="1" t="s">
        <v>148</v>
      </c>
      <c r="BP2199" s="1" t="s">
        <v>7359</v>
      </c>
      <c r="BQ2199" s="1" t="s">
        <v>121</v>
      </c>
      <c r="BR2199" s="1" t="s">
        <v>122</v>
      </c>
      <c r="BS2199" s="1" t="s">
        <v>112</v>
      </c>
      <c r="BU2199" s="34" t="s">
        <v>7840</v>
      </c>
      <c r="BV2199" s="9">
        <v>44463</v>
      </c>
      <c r="BW2199" s="34" t="s">
        <v>7841</v>
      </c>
      <c r="BY2199" s="2" t="s">
        <v>174</v>
      </c>
      <c r="BZ2199" s="2" t="s">
        <v>162</v>
      </c>
      <c r="CA2199" s="2">
        <v>2</v>
      </c>
      <c r="CB2199" s="1" t="s">
        <v>199</v>
      </c>
      <c r="CC2199" s="2" t="s">
        <v>113</v>
      </c>
      <c r="CD2199" s="1" t="b">
        <f t="shared" si="1169"/>
        <v>0</v>
      </c>
      <c r="CE2199" s="1" t="b">
        <f t="shared" si="1170"/>
        <v>0</v>
      </c>
      <c r="CF2199" s="1" t="b">
        <f t="shared" si="1141"/>
        <v>0</v>
      </c>
      <c r="CG2199" s="1" t="b">
        <f t="shared" si="1142"/>
        <v>0</v>
      </c>
      <c r="CH2199" s="1" t="b">
        <f t="shared" si="1143"/>
        <v>0</v>
      </c>
      <c r="CI2199" s="1" t="b">
        <f t="shared" si="1144"/>
        <v>0</v>
      </c>
      <c r="CJ2199" s="1" t="b">
        <f t="shared" si="1145"/>
        <v>0</v>
      </c>
      <c r="CK2199" s="1" t="b">
        <f t="shared" si="1146"/>
        <v>0</v>
      </c>
      <c r="CL2199" s="1" t="b">
        <f t="shared" si="1147"/>
        <v>0</v>
      </c>
      <c r="CM2199" s="1" t="b">
        <f t="shared" si="1148"/>
        <v>0</v>
      </c>
      <c r="CN2199" s="1" t="b">
        <f t="shared" si="1149"/>
        <v>1</v>
      </c>
      <c r="CO2199" s="2" t="b">
        <f t="shared" si="1150"/>
        <v>0</v>
      </c>
      <c r="CP2199" s="2" t="b">
        <f t="shared" si="1151"/>
        <v>0</v>
      </c>
      <c r="CQ2199" s="2" t="b">
        <f t="shared" si="1152"/>
        <v>1</v>
      </c>
      <c r="CR2199" s="6" t="str">
        <f t="shared" si="1153"/>
        <v>Male</v>
      </c>
      <c r="CS2199" s="7">
        <f t="shared" si="1154"/>
        <v>0</v>
      </c>
      <c r="CT2199" s="7">
        <f t="shared" si="1155"/>
        <v>0</v>
      </c>
      <c r="CU2199" s="7">
        <f t="shared" si="1156"/>
        <v>0</v>
      </c>
      <c r="CV2199" s="7">
        <f t="shared" si="1157"/>
        <v>1</v>
      </c>
      <c r="CW2199" s="7">
        <f t="shared" si="1171"/>
        <v>0</v>
      </c>
      <c r="CX2199" s="1" t="b">
        <f t="shared" si="1172"/>
        <v>0</v>
      </c>
      <c r="CY2199" s="1" t="b">
        <f t="shared" si="1173"/>
        <v>0</v>
      </c>
      <c r="DG2199" s="1" t="b">
        <f t="shared" si="1174"/>
        <v>0</v>
      </c>
    </row>
    <row r="2200" spans="2:111" ht="130.5" x14ac:dyDescent="0.35">
      <c r="B2200" s="1" t="s">
        <v>13809</v>
      </c>
      <c r="C2200" s="9">
        <v>44448</v>
      </c>
      <c r="D2200" s="10" t="s">
        <v>13809</v>
      </c>
      <c r="E2200" s="1">
        <v>39</v>
      </c>
      <c r="F2200" s="1" t="s">
        <v>127</v>
      </c>
      <c r="G2200" s="1" t="s">
        <v>13809</v>
      </c>
      <c r="H2200" s="1" t="s">
        <v>13809</v>
      </c>
      <c r="I2200" s="9">
        <v>44303</v>
      </c>
      <c r="J2200" s="2" t="s">
        <v>109</v>
      </c>
      <c r="K2200" s="2" t="s">
        <v>13809</v>
      </c>
      <c r="L2200" s="9">
        <v>44329</v>
      </c>
      <c r="M2200" s="2" t="s">
        <v>109</v>
      </c>
      <c r="N2200" s="2" t="s">
        <v>13809</v>
      </c>
      <c r="O2200" s="2" t="s">
        <v>110</v>
      </c>
      <c r="P2200" s="2" t="s">
        <v>111</v>
      </c>
      <c r="S2200" s="2" t="s">
        <v>112</v>
      </c>
      <c r="U2200" s="2" t="b">
        <f>OR(S2200="yes",T2200="yes")</f>
        <v>1</v>
      </c>
      <c r="V2200" s="2" t="s">
        <v>126</v>
      </c>
      <c r="W2200" s="1" t="s">
        <v>111</v>
      </c>
      <c r="Y2200" s="2" t="s">
        <v>112</v>
      </c>
      <c r="Z2200" s="2" t="s">
        <v>111</v>
      </c>
      <c r="AA2200" s="2" t="s">
        <v>112</v>
      </c>
      <c r="AB2200" s="2">
        <v>7</v>
      </c>
      <c r="AC2200" s="1" t="s">
        <v>111</v>
      </c>
      <c r="AF2200" s="1" t="s">
        <v>111</v>
      </c>
      <c r="AJ2200" s="1" t="s">
        <v>115</v>
      </c>
      <c r="AK2200" s="1" t="s">
        <v>358</v>
      </c>
      <c r="BJ2200" s="1" t="s">
        <v>111</v>
      </c>
      <c r="BQ2200" s="1" t="s">
        <v>121</v>
      </c>
      <c r="BR2200" s="1" t="s">
        <v>122</v>
      </c>
      <c r="BS2200" s="1" t="s">
        <v>111</v>
      </c>
      <c r="BT2200" s="34" t="s">
        <v>4792</v>
      </c>
      <c r="BU2200" s="34" t="s">
        <v>13949</v>
      </c>
      <c r="BV2200" s="9">
        <v>44448</v>
      </c>
      <c r="BW2200" s="34" t="s">
        <v>7842</v>
      </c>
      <c r="BY2200" s="2" t="s">
        <v>153</v>
      </c>
      <c r="BZ2200" s="2" t="s">
        <v>124</v>
      </c>
      <c r="CB2200" s="1" t="s">
        <v>1994</v>
      </c>
      <c r="CD2200" s="1" t="b">
        <f t="shared" si="1169"/>
        <v>0</v>
      </c>
      <c r="CE2200" s="1" t="b">
        <f t="shared" si="1170"/>
        <v>0</v>
      </c>
      <c r="CF2200" s="1" t="b">
        <f t="shared" ref="CF2200:CF2263" si="1175">AND(E2200&gt;4,E2200&lt;12,NOT(E2200=""),NOT(E2200="."))</f>
        <v>0</v>
      </c>
      <c r="CG2200" s="1" t="b">
        <f t="shared" ref="CG2200:CG2263" si="1176">AND(E2200&gt;11,E2200&lt;16,NOT(E2200=""),NOT(E2200="."))</f>
        <v>0</v>
      </c>
      <c r="CH2200" s="1" t="b">
        <f t="shared" ref="CH2200:CH2263" si="1177">AND(E2200&gt;15,E2200&lt;18)</f>
        <v>0</v>
      </c>
      <c r="CI2200" s="1" t="b">
        <f t="shared" ref="CI2200:CI2263" si="1178">AND(E2200&gt;17,E2200&lt;25)</f>
        <v>0</v>
      </c>
      <c r="CJ2200" s="1" t="b">
        <f t="shared" ref="CJ2200:CJ2263" si="1179">AND(E2200&gt;24,E2200&lt;30)</f>
        <v>0</v>
      </c>
      <c r="CK2200" s="1" t="b">
        <f t="shared" ref="CK2200:CK2263" si="1180">AND(E2200&gt;29,E2200&lt;40)</f>
        <v>1</v>
      </c>
      <c r="CL2200" s="1" t="b">
        <f t="shared" ref="CL2200:CL2263" si="1181">AND(E2200&gt;39,E2200&lt;50)</f>
        <v>0</v>
      </c>
      <c r="CM2200" s="1" t="b">
        <f t="shared" ref="CM2200:CM2263" si="1182">AND(E2200&gt;49,E2200&lt;65)</f>
        <v>0</v>
      </c>
      <c r="CN2200" s="1" t="b">
        <f t="shared" ref="CN2200:CN2263" si="1183">AND(E2200&gt;64,NOT(E2200="."),NOT(E2200=""))</f>
        <v>0</v>
      </c>
      <c r="CO2200" s="2" t="b">
        <f t="shared" ref="CO2200:CO2263" si="1184">AND(AB2200&lt;7,NOT(AB2200="."),NOT(AB2200=""))</f>
        <v>0</v>
      </c>
      <c r="CP2200" s="2" t="b">
        <f t="shared" ref="CP2200:CP2263" si="1185">AND(AB2200&lt;8,NOT(AB2200="."),NOT(AB2200=""))</f>
        <v>1</v>
      </c>
      <c r="CQ2200" s="2" t="b">
        <f t="shared" ref="CQ2200:CQ2263" si="1186">AND(AB2200&gt;7,AB2200&lt;22,NOT(AB2200=""),NOT(AB2200="."))</f>
        <v>0</v>
      </c>
      <c r="CR2200" s="6" t="str">
        <f t="shared" ref="CR2200:CR2263" si="1187">F2200</f>
        <v>Male</v>
      </c>
      <c r="CS2200" s="7">
        <f t="shared" ref="CS2200:CS2263" si="1188">COUNTIF(J2200,"=*pfizer*")</f>
        <v>1</v>
      </c>
      <c r="CT2200" s="7">
        <f t="shared" ref="CT2200:CT2263" si="1189">COUNTIF(J2200,"=*moderna*")</f>
        <v>0</v>
      </c>
      <c r="CU2200" s="7">
        <f t="shared" ref="CU2200:CU2263" si="1190">COUNTIF(J2200,"=*janssen*")</f>
        <v>0</v>
      </c>
      <c r="CV2200" s="7">
        <f t="shared" ref="CV2200:CV2263" si="1191">COUNTIF(M2200,"=*pfizer*")</f>
        <v>1</v>
      </c>
      <c r="CW2200" s="7">
        <f t="shared" si="1171"/>
        <v>0</v>
      </c>
      <c r="CX2200" s="1" t="b">
        <f t="shared" si="1172"/>
        <v>0</v>
      </c>
      <c r="CY2200" s="1" t="b">
        <f t="shared" si="1173"/>
        <v>1</v>
      </c>
      <c r="DG2200" s="1" t="b">
        <f t="shared" si="1174"/>
        <v>0</v>
      </c>
    </row>
    <row r="2201" spans="2:111" ht="145" x14ac:dyDescent="0.35">
      <c r="B2201" s="1" t="s">
        <v>13809</v>
      </c>
      <c r="C2201" s="9">
        <v>44448</v>
      </c>
      <c r="D2201" s="10" t="s">
        <v>13809</v>
      </c>
      <c r="E2201" s="1">
        <v>13</v>
      </c>
      <c r="F2201" s="1" t="s">
        <v>108</v>
      </c>
      <c r="G2201" s="1" t="s">
        <v>13809</v>
      </c>
      <c r="H2201" s="1" t="s">
        <v>13809</v>
      </c>
      <c r="J2201" s="2" t="s">
        <v>109</v>
      </c>
      <c r="K2201" s="2" t="s">
        <v>13809</v>
      </c>
      <c r="L2201" s="9">
        <v>44447</v>
      </c>
      <c r="M2201" s="2" t="s">
        <v>109</v>
      </c>
      <c r="N2201" s="2" t="s">
        <v>13809</v>
      </c>
      <c r="O2201" s="2" t="s">
        <v>110</v>
      </c>
      <c r="P2201" s="2" t="s">
        <v>111</v>
      </c>
      <c r="S2201" s="2" t="s">
        <v>112</v>
      </c>
      <c r="U2201" s="2" t="b">
        <v>1</v>
      </c>
      <c r="V2201" s="2" t="s">
        <v>126</v>
      </c>
      <c r="W2201" s="1" t="s">
        <v>112</v>
      </c>
      <c r="X2201" s="1" t="s">
        <v>138</v>
      </c>
      <c r="Y2201" s="2" t="s">
        <v>112</v>
      </c>
      <c r="Z2201" s="2" t="s">
        <v>111</v>
      </c>
      <c r="AA2201" s="2" t="s">
        <v>112</v>
      </c>
      <c r="AB2201" s="2">
        <v>1</v>
      </c>
      <c r="AC2201" s="1" t="s">
        <v>111</v>
      </c>
      <c r="AF2201" s="1" t="s">
        <v>111</v>
      </c>
      <c r="AJ2201" s="1" t="s">
        <v>115</v>
      </c>
      <c r="AK2201" s="1" t="s">
        <v>160</v>
      </c>
      <c r="AN2201" s="1" t="s">
        <v>7843</v>
      </c>
      <c r="AO2201" s="1" t="s">
        <v>151</v>
      </c>
      <c r="BJ2201" s="1" t="s">
        <v>111</v>
      </c>
      <c r="BN2201" s="1" t="s">
        <v>112</v>
      </c>
      <c r="BO2201" s="1" t="s">
        <v>148</v>
      </c>
      <c r="BP2201" s="1" t="s">
        <v>7844</v>
      </c>
      <c r="BQ2201" s="1" t="s">
        <v>121</v>
      </c>
      <c r="BR2201" s="1" t="s">
        <v>122</v>
      </c>
      <c r="BU2201" s="34" t="s">
        <v>7845</v>
      </c>
      <c r="BV2201" s="9">
        <v>44448</v>
      </c>
      <c r="BW2201" s="34" t="s">
        <v>14686</v>
      </c>
      <c r="BY2201" s="2" t="s">
        <v>174</v>
      </c>
      <c r="BZ2201" s="2" t="s">
        <v>124</v>
      </c>
      <c r="CB2201" s="1" t="s">
        <v>264</v>
      </c>
      <c r="CD2201" s="1" t="b">
        <f t="shared" si="1169"/>
        <v>1</v>
      </c>
      <c r="CE2201" s="1" t="b">
        <f t="shared" si="1170"/>
        <v>1</v>
      </c>
      <c r="CF2201" s="1" t="b">
        <f t="shared" si="1175"/>
        <v>0</v>
      </c>
      <c r="CG2201" s="1" t="b">
        <f t="shared" si="1176"/>
        <v>1</v>
      </c>
      <c r="CH2201" s="1" t="b">
        <f t="shared" si="1177"/>
        <v>0</v>
      </c>
      <c r="CI2201" s="1" t="b">
        <f t="shared" si="1178"/>
        <v>0</v>
      </c>
      <c r="CJ2201" s="1" t="b">
        <f t="shared" si="1179"/>
        <v>0</v>
      </c>
      <c r="CK2201" s="1" t="b">
        <f t="shared" si="1180"/>
        <v>0</v>
      </c>
      <c r="CL2201" s="1" t="b">
        <f t="shared" si="1181"/>
        <v>0</v>
      </c>
      <c r="CM2201" s="1" t="b">
        <f t="shared" si="1182"/>
        <v>0</v>
      </c>
      <c r="CN2201" s="1" t="b">
        <f t="shared" si="1183"/>
        <v>0</v>
      </c>
      <c r="CO2201" s="2" t="b">
        <f t="shared" si="1184"/>
        <v>1</v>
      </c>
      <c r="CP2201" s="2" t="b">
        <f t="shared" si="1185"/>
        <v>1</v>
      </c>
      <c r="CQ2201" s="2" t="b">
        <f t="shared" si="1186"/>
        <v>0</v>
      </c>
      <c r="CR2201" s="6" t="str">
        <f t="shared" si="1187"/>
        <v>Female</v>
      </c>
      <c r="CS2201" s="7">
        <f t="shared" si="1188"/>
        <v>1</v>
      </c>
      <c r="CT2201" s="7">
        <f t="shared" si="1189"/>
        <v>0</v>
      </c>
      <c r="CU2201" s="7">
        <f t="shared" si="1190"/>
        <v>0</v>
      </c>
      <c r="CV2201" s="7">
        <f t="shared" si="1191"/>
        <v>1</v>
      </c>
      <c r="CW2201" s="7">
        <f t="shared" si="1171"/>
        <v>0</v>
      </c>
      <c r="CX2201" s="1" t="b">
        <f t="shared" si="1172"/>
        <v>1</v>
      </c>
      <c r="CY2201" s="1" t="b">
        <f t="shared" si="1173"/>
        <v>0</v>
      </c>
      <c r="DG2201" s="1" t="b">
        <f t="shared" si="1174"/>
        <v>1</v>
      </c>
    </row>
    <row r="2202" spans="2:111" ht="145" x14ac:dyDescent="0.35">
      <c r="B2202" s="1" t="s">
        <v>13809</v>
      </c>
      <c r="C2202" s="9">
        <v>44449</v>
      </c>
      <c r="D2202" s="10" t="s">
        <v>13809</v>
      </c>
      <c r="E2202" s="1">
        <v>20</v>
      </c>
      <c r="F2202" s="1" t="s">
        <v>127</v>
      </c>
      <c r="G2202" s="1" t="s">
        <v>13809</v>
      </c>
      <c r="H2202" s="1" t="s">
        <v>13809</v>
      </c>
      <c r="I2202" s="9">
        <v>44410</v>
      </c>
      <c r="J2202" s="2" t="s">
        <v>109</v>
      </c>
      <c r="K2202" s="2" t="s">
        <v>13809</v>
      </c>
      <c r="L2202" s="9">
        <v>44431</v>
      </c>
      <c r="M2202" s="2" t="s">
        <v>109</v>
      </c>
      <c r="N2202" s="2" t="s">
        <v>13809</v>
      </c>
      <c r="O2202" s="2" t="s">
        <v>110</v>
      </c>
      <c r="P2202" s="2" t="s">
        <v>111</v>
      </c>
      <c r="S2202" s="2" t="s">
        <v>112</v>
      </c>
      <c r="T2202" s="2" t="s">
        <v>111</v>
      </c>
      <c r="U2202" s="2" t="b">
        <v>1</v>
      </c>
      <c r="V2202" s="2" t="s">
        <v>113</v>
      </c>
      <c r="W2202" s="1" t="s">
        <v>112</v>
      </c>
      <c r="X2202" s="1" t="s">
        <v>114</v>
      </c>
      <c r="Y2202" s="2" t="s">
        <v>112</v>
      </c>
      <c r="AA2202" s="2" t="s">
        <v>112</v>
      </c>
      <c r="AB2202" s="2">
        <v>3</v>
      </c>
      <c r="AC2202" s="1" t="s">
        <v>111</v>
      </c>
      <c r="AF2202" s="1" t="s">
        <v>111</v>
      </c>
      <c r="AJ2202" s="1" t="s">
        <v>115</v>
      </c>
      <c r="AK2202" s="1" t="s">
        <v>194</v>
      </c>
      <c r="AN2202" s="1" t="s">
        <v>7846</v>
      </c>
      <c r="AO2202" s="1" t="s">
        <v>331</v>
      </c>
      <c r="AS2202" s="1" t="s">
        <v>118</v>
      </c>
      <c r="AU2202" s="1" t="s">
        <v>238</v>
      </c>
      <c r="AX2202" s="1">
        <v>60</v>
      </c>
      <c r="AZ2202" s="1" t="s">
        <v>133</v>
      </c>
      <c r="BA2202" s="1">
        <v>0.3</v>
      </c>
      <c r="BE2202" s="1">
        <v>33</v>
      </c>
      <c r="BG2202" s="1">
        <v>1.6</v>
      </c>
      <c r="BH2202" s="1" t="s">
        <v>7847</v>
      </c>
      <c r="BJ2202" s="1" t="s">
        <v>112</v>
      </c>
      <c r="BK2202" s="1" t="s">
        <v>112</v>
      </c>
      <c r="BL2202" s="1" t="s">
        <v>161</v>
      </c>
      <c r="BM2202" s="1" t="s">
        <v>7848</v>
      </c>
      <c r="BQ2202" s="1" t="s">
        <v>121</v>
      </c>
      <c r="BR2202" s="1" t="s">
        <v>122</v>
      </c>
      <c r="BU2202" s="34" t="s">
        <v>7849</v>
      </c>
      <c r="BV2202" s="9">
        <v>44438</v>
      </c>
      <c r="BW2202" s="34" t="s">
        <v>14687</v>
      </c>
      <c r="BY2202" s="2" t="s">
        <v>156</v>
      </c>
      <c r="BZ2202" s="2" t="s">
        <v>124</v>
      </c>
      <c r="CA2202" s="2">
        <v>2</v>
      </c>
      <c r="CB2202" s="1" t="s">
        <v>199</v>
      </c>
      <c r="CC2202" s="2" t="s">
        <v>126</v>
      </c>
      <c r="CD2202" s="1" t="b">
        <f t="shared" si="1169"/>
        <v>1</v>
      </c>
      <c r="CE2202" s="1" t="b">
        <f t="shared" si="1170"/>
        <v>0</v>
      </c>
      <c r="CF2202" s="1" t="b">
        <f t="shared" si="1175"/>
        <v>0</v>
      </c>
      <c r="CG2202" s="1" t="b">
        <f t="shared" si="1176"/>
        <v>0</v>
      </c>
      <c r="CH2202" s="1" t="b">
        <f t="shared" si="1177"/>
        <v>0</v>
      </c>
      <c r="CI2202" s="1" t="b">
        <f t="shared" si="1178"/>
        <v>1</v>
      </c>
      <c r="CJ2202" s="1" t="b">
        <f t="shared" si="1179"/>
        <v>0</v>
      </c>
      <c r="CK2202" s="1" t="b">
        <f t="shared" si="1180"/>
        <v>0</v>
      </c>
      <c r="CL2202" s="1" t="b">
        <f t="shared" si="1181"/>
        <v>0</v>
      </c>
      <c r="CM2202" s="1" t="b">
        <f t="shared" si="1182"/>
        <v>0</v>
      </c>
      <c r="CN2202" s="1" t="b">
        <f t="shared" si="1183"/>
        <v>0</v>
      </c>
      <c r="CO2202" s="2" t="b">
        <f t="shared" si="1184"/>
        <v>1</v>
      </c>
      <c r="CP2202" s="2" t="b">
        <f t="shared" si="1185"/>
        <v>1</v>
      </c>
      <c r="CQ2202" s="2" t="b">
        <f t="shared" si="1186"/>
        <v>0</v>
      </c>
      <c r="CR2202" s="6" t="str">
        <f t="shared" si="1187"/>
        <v>Male</v>
      </c>
      <c r="CS2202" s="7">
        <f t="shared" si="1188"/>
        <v>1</v>
      </c>
      <c r="CT2202" s="7">
        <f t="shared" si="1189"/>
        <v>0</v>
      </c>
      <c r="CU2202" s="7">
        <f t="shared" si="1190"/>
        <v>0</v>
      </c>
      <c r="CV2202" s="7">
        <f t="shared" si="1191"/>
        <v>1</v>
      </c>
      <c r="CW2202" s="7">
        <f t="shared" si="1171"/>
        <v>0</v>
      </c>
      <c r="CX2202" s="1" t="b">
        <f t="shared" si="1172"/>
        <v>1</v>
      </c>
      <c r="CY2202" s="1" t="b">
        <f t="shared" si="1173"/>
        <v>1</v>
      </c>
      <c r="DG2202" s="1" t="b">
        <f t="shared" si="1174"/>
        <v>0</v>
      </c>
    </row>
    <row r="2203" spans="2:111" ht="58" x14ac:dyDescent="0.35">
      <c r="B2203" s="1" t="s">
        <v>13809</v>
      </c>
      <c r="C2203" s="9">
        <v>44449</v>
      </c>
      <c r="D2203" s="10" t="s">
        <v>13809</v>
      </c>
      <c r="E2203" s="1">
        <v>33</v>
      </c>
      <c r="F2203" s="1" t="s">
        <v>127</v>
      </c>
      <c r="G2203" s="1" t="s">
        <v>13809</v>
      </c>
      <c r="H2203" s="1" t="s">
        <v>13809</v>
      </c>
      <c r="J2203" s="2" t="s">
        <v>109</v>
      </c>
      <c r="K2203" s="2" t="s">
        <v>13809</v>
      </c>
      <c r="L2203" s="9">
        <v>44446</v>
      </c>
      <c r="M2203" s="2" t="s">
        <v>109</v>
      </c>
      <c r="N2203" s="2" t="s">
        <v>13809</v>
      </c>
      <c r="O2203" s="2" t="s">
        <v>110</v>
      </c>
      <c r="P2203" s="2" t="s">
        <v>111</v>
      </c>
      <c r="S2203" s="2" t="s">
        <v>112</v>
      </c>
      <c r="U2203" s="2" t="b">
        <f>OR(S2203="yes",T2203="yes")</f>
        <v>1</v>
      </c>
      <c r="V2203" s="2" t="s">
        <v>113</v>
      </c>
      <c r="Y2203" s="2" t="s">
        <v>112</v>
      </c>
      <c r="Z2203" s="2" t="s">
        <v>111</v>
      </c>
      <c r="AA2203" s="2" t="s">
        <v>112</v>
      </c>
      <c r="AB2203" s="2">
        <v>0</v>
      </c>
      <c r="AC2203" s="1" t="s">
        <v>111</v>
      </c>
      <c r="AF2203" s="1" t="s">
        <v>111</v>
      </c>
      <c r="AJ2203" s="1" t="s">
        <v>115</v>
      </c>
      <c r="AK2203" s="1" t="s">
        <v>150</v>
      </c>
      <c r="AO2203" s="1" t="s">
        <v>117</v>
      </c>
      <c r="AZ2203" s="1" t="s">
        <v>222</v>
      </c>
      <c r="BA2203" s="11">
        <v>7.0000000000000007E-2</v>
      </c>
      <c r="BC2203" s="1">
        <v>0.39</v>
      </c>
      <c r="BJ2203" s="1" t="s">
        <v>112</v>
      </c>
      <c r="BK2203" s="1" t="s">
        <v>112</v>
      </c>
      <c r="BL2203" s="1" t="s">
        <v>142</v>
      </c>
      <c r="BQ2203" s="1" t="s">
        <v>121</v>
      </c>
      <c r="BR2203" s="1" t="s">
        <v>122</v>
      </c>
      <c r="BS2203" s="1" t="s">
        <v>111</v>
      </c>
      <c r="BV2203" s="9">
        <v>44449</v>
      </c>
      <c r="BW2203" s="34" t="s">
        <v>7850</v>
      </c>
      <c r="BZ2203" s="2" t="s">
        <v>162</v>
      </c>
      <c r="CA2203" s="2">
        <v>2</v>
      </c>
      <c r="CB2203" s="1" t="s">
        <v>742</v>
      </c>
      <c r="CC2203" s="2" t="s">
        <v>126</v>
      </c>
      <c r="CD2203" s="1" t="b">
        <v>0</v>
      </c>
      <c r="CE2203" s="1" t="b">
        <v>0</v>
      </c>
      <c r="CF2203" s="1" t="b">
        <f t="shared" si="1175"/>
        <v>0</v>
      </c>
      <c r="CG2203" s="1" t="b">
        <f t="shared" si="1176"/>
        <v>0</v>
      </c>
      <c r="CH2203" s="1" t="b">
        <f t="shared" si="1177"/>
        <v>0</v>
      </c>
      <c r="CI2203" s="1" t="b">
        <f t="shared" si="1178"/>
        <v>0</v>
      </c>
      <c r="CJ2203" s="1" t="b">
        <f t="shared" si="1179"/>
        <v>0</v>
      </c>
      <c r="CK2203" s="1" t="b">
        <f t="shared" si="1180"/>
        <v>1</v>
      </c>
      <c r="CL2203" s="1" t="b">
        <f t="shared" si="1181"/>
        <v>0</v>
      </c>
      <c r="CM2203" s="1" t="b">
        <f t="shared" si="1182"/>
        <v>0</v>
      </c>
      <c r="CN2203" s="1" t="b">
        <f t="shared" si="1183"/>
        <v>0</v>
      </c>
      <c r="CO2203" s="2" t="b">
        <f t="shared" si="1184"/>
        <v>1</v>
      </c>
      <c r="CP2203" s="2" t="b">
        <f t="shared" si="1185"/>
        <v>1</v>
      </c>
      <c r="CQ2203" s="2" t="b">
        <f t="shared" si="1186"/>
        <v>0</v>
      </c>
      <c r="CR2203" s="6" t="str">
        <f t="shared" si="1187"/>
        <v>Male</v>
      </c>
      <c r="CS2203" s="7">
        <f t="shared" si="1188"/>
        <v>1</v>
      </c>
      <c r="CT2203" s="7">
        <f t="shared" si="1189"/>
        <v>0</v>
      </c>
      <c r="CU2203" s="7">
        <f t="shared" si="1190"/>
        <v>0</v>
      </c>
      <c r="CV2203" s="7">
        <f t="shared" si="1191"/>
        <v>1</v>
      </c>
      <c r="CW2203" s="7">
        <f t="shared" si="1171"/>
        <v>0</v>
      </c>
      <c r="CX2203" s="1" t="b">
        <f t="shared" si="1172"/>
        <v>0</v>
      </c>
      <c r="CY2203" s="1" t="b">
        <f t="shared" si="1173"/>
        <v>1</v>
      </c>
      <c r="CZ2203" s="2">
        <v>3691</v>
      </c>
      <c r="DG2203" s="1" t="b">
        <f t="shared" si="1174"/>
        <v>0</v>
      </c>
    </row>
    <row r="2204" spans="2:111" ht="58" x14ac:dyDescent="0.35">
      <c r="B2204" s="1" t="s">
        <v>13809</v>
      </c>
      <c r="C2204" s="9">
        <v>44449</v>
      </c>
      <c r="D2204" s="10" t="s">
        <v>13809</v>
      </c>
      <c r="E2204" s="1">
        <v>36</v>
      </c>
      <c r="F2204" s="1" t="s">
        <v>127</v>
      </c>
      <c r="G2204" s="1" t="s">
        <v>13809</v>
      </c>
      <c r="H2204" s="1" t="s">
        <v>13809</v>
      </c>
      <c r="I2204" s="9">
        <v>44435</v>
      </c>
      <c r="J2204" s="2" t="s">
        <v>109</v>
      </c>
      <c r="K2204" s="2" t="s">
        <v>13809</v>
      </c>
      <c r="N2204" s="2" t="s">
        <v>13809</v>
      </c>
      <c r="O2204" s="2" t="s">
        <v>110</v>
      </c>
      <c r="P2204" s="2" t="s">
        <v>111</v>
      </c>
      <c r="S2204" s="2" t="s">
        <v>112</v>
      </c>
      <c r="T2204" s="2" t="s">
        <v>111</v>
      </c>
      <c r="U2204" s="2" t="b">
        <v>1</v>
      </c>
      <c r="V2204" s="2" t="s">
        <v>126</v>
      </c>
      <c r="W2204" s="1" t="s">
        <v>111</v>
      </c>
      <c r="Y2204" s="2" t="s">
        <v>111</v>
      </c>
      <c r="AF2204" s="1" t="s">
        <v>111</v>
      </c>
      <c r="AJ2204" s="1" t="s">
        <v>115</v>
      </c>
      <c r="AK2204" s="1" t="s">
        <v>150</v>
      </c>
      <c r="AO2204" s="1" t="s">
        <v>237</v>
      </c>
      <c r="AU2204" s="1" t="s">
        <v>132</v>
      </c>
      <c r="BJ2204" s="1" t="s">
        <v>111</v>
      </c>
      <c r="BN2204" s="1" t="s">
        <v>112</v>
      </c>
      <c r="BO2204" s="1" t="s">
        <v>148</v>
      </c>
      <c r="BP2204" s="1" t="s">
        <v>7851</v>
      </c>
      <c r="BQ2204" s="1" t="s">
        <v>121</v>
      </c>
      <c r="BR2204" s="1" t="s">
        <v>122</v>
      </c>
      <c r="BS2204" s="1" t="s">
        <v>112</v>
      </c>
      <c r="BU2204" s="34" t="s">
        <v>7852</v>
      </c>
      <c r="BV2204" s="9">
        <v>44515</v>
      </c>
      <c r="BW2204" s="34" t="s">
        <v>7853</v>
      </c>
      <c r="BY2204" s="2" t="s">
        <v>153</v>
      </c>
      <c r="BZ2204" s="2" t="s">
        <v>124</v>
      </c>
      <c r="CB2204" s="1" t="s">
        <v>326</v>
      </c>
      <c r="CD2204" s="1" t="b">
        <f t="shared" ref="CD2204:CD2224" si="1192">AND(E2204&lt;30,NOT(E2204="."),NOT(E2204=""))</f>
        <v>0</v>
      </c>
      <c r="CE2204" s="1" t="b">
        <f t="shared" ref="CE2204:CE2224" si="1193">AND(E2204&lt;18,NOT(E2204="."),NOT(E2204=""))</f>
        <v>0</v>
      </c>
      <c r="CF2204" s="1" t="b">
        <f t="shared" si="1175"/>
        <v>0</v>
      </c>
      <c r="CG2204" s="1" t="b">
        <f t="shared" si="1176"/>
        <v>0</v>
      </c>
      <c r="CH2204" s="1" t="b">
        <f t="shared" si="1177"/>
        <v>0</v>
      </c>
      <c r="CI2204" s="1" t="b">
        <f t="shared" si="1178"/>
        <v>0</v>
      </c>
      <c r="CJ2204" s="1" t="b">
        <f t="shared" si="1179"/>
        <v>0</v>
      </c>
      <c r="CK2204" s="1" t="b">
        <f t="shared" si="1180"/>
        <v>1</v>
      </c>
      <c r="CL2204" s="1" t="b">
        <f t="shared" si="1181"/>
        <v>0</v>
      </c>
      <c r="CM2204" s="1" t="b">
        <f t="shared" si="1182"/>
        <v>0</v>
      </c>
      <c r="CN2204" s="1" t="b">
        <f t="shared" si="1183"/>
        <v>0</v>
      </c>
      <c r="CO2204" s="2" t="b">
        <f t="shared" si="1184"/>
        <v>0</v>
      </c>
      <c r="CP2204" s="2" t="b">
        <f t="shared" si="1185"/>
        <v>0</v>
      </c>
      <c r="CQ2204" s="2" t="b">
        <f t="shared" si="1186"/>
        <v>0</v>
      </c>
      <c r="CR2204" s="6" t="str">
        <f t="shared" si="1187"/>
        <v>Male</v>
      </c>
      <c r="CS2204" s="7">
        <f t="shared" si="1188"/>
        <v>1</v>
      </c>
      <c r="CT2204" s="7">
        <f t="shared" si="1189"/>
        <v>0</v>
      </c>
      <c r="CU2204" s="7">
        <f t="shared" si="1190"/>
        <v>0</v>
      </c>
      <c r="CV2204" s="7">
        <f t="shared" si="1191"/>
        <v>0</v>
      </c>
      <c r="CW2204" s="7">
        <f t="shared" si="1171"/>
        <v>0</v>
      </c>
      <c r="CX2204" s="1" t="b">
        <f t="shared" si="1172"/>
        <v>0</v>
      </c>
      <c r="CY2204" s="1" t="b">
        <f t="shared" si="1173"/>
        <v>1</v>
      </c>
      <c r="DG2204" s="1" t="b">
        <f t="shared" si="1174"/>
        <v>0</v>
      </c>
    </row>
    <row r="2205" spans="2:111" x14ac:dyDescent="0.35">
      <c r="B2205" s="1" t="s">
        <v>13809</v>
      </c>
      <c r="C2205" s="9">
        <v>44449</v>
      </c>
      <c r="D2205" s="10" t="s">
        <v>13809</v>
      </c>
      <c r="E2205" s="1">
        <v>14</v>
      </c>
      <c r="F2205" s="1" t="s">
        <v>127</v>
      </c>
      <c r="G2205" s="1" t="s">
        <v>13809</v>
      </c>
      <c r="H2205" s="1" t="s">
        <v>13809</v>
      </c>
      <c r="K2205" s="2" t="s">
        <v>13809</v>
      </c>
      <c r="L2205" s="9">
        <v>44440</v>
      </c>
      <c r="M2205" s="2" t="s">
        <v>109</v>
      </c>
      <c r="N2205" s="2" t="s">
        <v>13809</v>
      </c>
      <c r="O2205" s="2" t="s">
        <v>110</v>
      </c>
      <c r="P2205" s="2" t="s">
        <v>111</v>
      </c>
      <c r="T2205" s="2" t="s">
        <v>112</v>
      </c>
      <c r="U2205" s="2" t="b">
        <v>1</v>
      </c>
      <c r="V2205" s="2" t="s">
        <v>113</v>
      </c>
      <c r="W2205" s="1" t="s">
        <v>112</v>
      </c>
      <c r="X2205" s="1" t="s">
        <v>114</v>
      </c>
      <c r="Y2205" s="2" t="s">
        <v>112</v>
      </c>
      <c r="Z2205" s="2" t="s">
        <v>111</v>
      </c>
      <c r="AA2205" s="2" t="s">
        <v>112</v>
      </c>
      <c r="AB2205" s="2">
        <v>3</v>
      </c>
      <c r="AF2205" s="1" t="s">
        <v>111</v>
      </c>
      <c r="AJ2205" s="1" t="s">
        <v>115</v>
      </c>
      <c r="AK2205" s="1" t="s">
        <v>201</v>
      </c>
      <c r="AN2205" s="1" t="s">
        <v>225</v>
      </c>
      <c r="AO2205" s="1" t="s">
        <v>117</v>
      </c>
      <c r="AS2205" s="1" t="s">
        <v>118</v>
      </c>
      <c r="AU2205" s="1" t="s">
        <v>132</v>
      </c>
      <c r="AZ2205" s="1" t="s">
        <v>155</v>
      </c>
      <c r="BA2205" s="1">
        <v>13.5</v>
      </c>
      <c r="BJ2205" s="1" t="s">
        <v>112</v>
      </c>
      <c r="BK2205" s="1" t="s">
        <v>112</v>
      </c>
      <c r="BL2205" s="1" t="s">
        <v>142</v>
      </c>
      <c r="BQ2205" s="1" t="s">
        <v>121</v>
      </c>
      <c r="BR2205" s="1" t="s">
        <v>122</v>
      </c>
      <c r="BS2205" s="1" t="s">
        <v>112</v>
      </c>
      <c r="BV2205" s="9">
        <v>44455</v>
      </c>
      <c r="BX2205" s="2" t="s">
        <v>111</v>
      </c>
      <c r="BY2205" s="2" t="s">
        <v>136</v>
      </c>
      <c r="BZ2205" s="2" t="s">
        <v>124</v>
      </c>
      <c r="CA2205" s="2">
        <v>2</v>
      </c>
      <c r="CB2205" s="1" t="s">
        <v>199</v>
      </c>
      <c r="CC2205" s="2" t="s">
        <v>126</v>
      </c>
      <c r="CD2205" s="1" t="b">
        <f t="shared" si="1192"/>
        <v>1</v>
      </c>
      <c r="CE2205" s="1" t="b">
        <f t="shared" si="1193"/>
        <v>1</v>
      </c>
      <c r="CF2205" s="1" t="b">
        <f t="shared" si="1175"/>
        <v>0</v>
      </c>
      <c r="CG2205" s="1" t="b">
        <f t="shared" si="1176"/>
        <v>1</v>
      </c>
      <c r="CH2205" s="1" t="b">
        <f t="shared" si="1177"/>
        <v>0</v>
      </c>
      <c r="CI2205" s="1" t="b">
        <f t="shared" si="1178"/>
        <v>0</v>
      </c>
      <c r="CJ2205" s="1" t="b">
        <f t="shared" si="1179"/>
        <v>0</v>
      </c>
      <c r="CK2205" s="1" t="b">
        <f t="shared" si="1180"/>
        <v>0</v>
      </c>
      <c r="CL2205" s="1" t="b">
        <f t="shared" si="1181"/>
        <v>0</v>
      </c>
      <c r="CM2205" s="1" t="b">
        <f t="shared" si="1182"/>
        <v>0</v>
      </c>
      <c r="CN2205" s="1" t="b">
        <f t="shared" si="1183"/>
        <v>0</v>
      </c>
      <c r="CO2205" s="2" t="b">
        <f t="shared" si="1184"/>
        <v>1</v>
      </c>
      <c r="CP2205" s="2" t="b">
        <f t="shared" si="1185"/>
        <v>1</v>
      </c>
      <c r="CQ2205" s="2" t="b">
        <f t="shared" si="1186"/>
        <v>0</v>
      </c>
      <c r="CR2205" s="6" t="str">
        <f t="shared" si="1187"/>
        <v>Male</v>
      </c>
      <c r="CS2205" s="7">
        <f t="shared" si="1188"/>
        <v>0</v>
      </c>
      <c r="CT2205" s="7">
        <f t="shared" si="1189"/>
        <v>0</v>
      </c>
      <c r="CU2205" s="7">
        <f t="shared" si="1190"/>
        <v>0</v>
      </c>
      <c r="CV2205" s="7">
        <f t="shared" si="1191"/>
        <v>1</v>
      </c>
      <c r="CW2205" s="7">
        <f t="shared" si="1171"/>
        <v>0</v>
      </c>
      <c r="CX2205" s="1" t="b">
        <f t="shared" si="1172"/>
        <v>1</v>
      </c>
      <c r="CY2205" s="1" t="b">
        <f t="shared" si="1173"/>
        <v>0</v>
      </c>
      <c r="DG2205" s="1" t="b">
        <f t="shared" si="1174"/>
        <v>1</v>
      </c>
    </row>
    <row r="2206" spans="2:111" ht="72.5" x14ac:dyDescent="0.35">
      <c r="B2206" s="1" t="s">
        <v>13809</v>
      </c>
      <c r="C2206" s="9">
        <v>44449</v>
      </c>
      <c r="D2206" s="10" t="s">
        <v>13809</v>
      </c>
      <c r="E2206" s="1">
        <v>76</v>
      </c>
      <c r="F2206" s="1" t="s">
        <v>108</v>
      </c>
      <c r="G2206" s="1" t="s">
        <v>13809</v>
      </c>
      <c r="H2206" s="1" t="s">
        <v>13809</v>
      </c>
      <c r="I2206" s="9">
        <v>44214</v>
      </c>
      <c r="J2206" s="2" t="s">
        <v>109</v>
      </c>
      <c r="K2206" s="2" t="s">
        <v>13809</v>
      </c>
      <c r="L2206" s="9">
        <v>44233</v>
      </c>
      <c r="M2206" s="2" t="s">
        <v>109</v>
      </c>
      <c r="N2206" s="2" t="s">
        <v>13809</v>
      </c>
      <c r="O2206" s="2" t="s">
        <v>110</v>
      </c>
      <c r="P2206" s="2" t="s">
        <v>111</v>
      </c>
      <c r="S2206" s="2" t="s">
        <v>112</v>
      </c>
      <c r="T2206" s="2" t="s">
        <v>111</v>
      </c>
      <c r="U2206" s="2" t="b">
        <v>1</v>
      </c>
      <c r="V2206" s="2" t="s">
        <v>126</v>
      </c>
      <c r="W2206" s="1" t="s">
        <v>112</v>
      </c>
      <c r="X2206" s="1" t="s">
        <v>114</v>
      </c>
      <c r="Y2206" s="2" t="s">
        <v>111</v>
      </c>
      <c r="AF2206" s="1" t="s">
        <v>111</v>
      </c>
      <c r="AJ2206" s="1" t="s">
        <v>115</v>
      </c>
      <c r="BJ2206" s="1" t="s">
        <v>112</v>
      </c>
      <c r="BQ2206" s="1" t="s">
        <v>1495</v>
      </c>
      <c r="BU2206" s="34" t="s">
        <v>7854</v>
      </c>
      <c r="BV2206" s="9">
        <v>44449</v>
      </c>
      <c r="BW2206" s="34" t="s">
        <v>7855</v>
      </c>
      <c r="BX2206" s="2" t="s">
        <v>111</v>
      </c>
      <c r="BY2206" s="2" t="s">
        <v>153</v>
      </c>
      <c r="BZ2206" s="2" t="s">
        <v>124</v>
      </c>
      <c r="CB2206" s="1" t="s">
        <v>246</v>
      </c>
      <c r="CD2206" s="1" t="b">
        <f t="shared" si="1192"/>
        <v>0</v>
      </c>
      <c r="CE2206" s="1" t="b">
        <f t="shared" si="1193"/>
        <v>0</v>
      </c>
      <c r="CF2206" s="1" t="b">
        <f t="shared" si="1175"/>
        <v>0</v>
      </c>
      <c r="CG2206" s="1" t="b">
        <f t="shared" si="1176"/>
        <v>0</v>
      </c>
      <c r="CH2206" s="1" t="b">
        <f t="shared" si="1177"/>
        <v>0</v>
      </c>
      <c r="CI2206" s="1" t="b">
        <f t="shared" si="1178"/>
        <v>0</v>
      </c>
      <c r="CJ2206" s="1" t="b">
        <f t="shared" si="1179"/>
        <v>0</v>
      </c>
      <c r="CK2206" s="1" t="b">
        <f t="shared" si="1180"/>
        <v>0</v>
      </c>
      <c r="CL2206" s="1" t="b">
        <f t="shared" si="1181"/>
        <v>0</v>
      </c>
      <c r="CM2206" s="1" t="b">
        <f t="shared" si="1182"/>
        <v>0</v>
      </c>
      <c r="CN2206" s="1" t="b">
        <f t="shared" si="1183"/>
        <v>1</v>
      </c>
      <c r="CO2206" s="2" t="b">
        <f t="shared" si="1184"/>
        <v>0</v>
      </c>
      <c r="CP2206" s="2" t="b">
        <f t="shared" si="1185"/>
        <v>0</v>
      </c>
      <c r="CQ2206" s="2" t="b">
        <f t="shared" si="1186"/>
        <v>0</v>
      </c>
      <c r="CR2206" s="6" t="str">
        <f t="shared" si="1187"/>
        <v>Female</v>
      </c>
      <c r="CS2206" s="7">
        <f t="shared" si="1188"/>
        <v>1</v>
      </c>
      <c r="CT2206" s="7">
        <f t="shared" si="1189"/>
        <v>0</v>
      </c>
      <c r="CU2206" s="7">
        <f t="shared" si="1190"/>
        <v>0</v>
      </c>
      <c r="CV2206" s="7">
        <f t="shared" si="1191"/>
        <v>1</v>
      </c>
      <c r="CW2206" s="7">
        <f t="shared" si="1171"/>
        <v>0</v>
      </c>
      <c r="CX2206" s="1" t="b">
        <f t="shared" si="1172"/>
        <v>0</v>
      </c>
      <c r="CY2206" s="1" t="b">
        <f t="shared" si="1173"/>
        <v>0</v>
      </c>
      <c r="DG2206" s="1" t="b">
        <f t="shared" si="1174"/>
        <v>0</v>
      </c>
    </row>
    <row r="2207" spans="2:111" ht="43.5" x14ac:dyDescent="0.35">
      <c r="B2207" s="1" t="s">
        <v>13809</v>
      </c>
      <c r="C2207" s="9">
        <v>44449</v>
      </c>
      <c r="D2207" s="10" t="s">
        <v>13809</v>
      </c>
      <c r="E2207" s="1">
        <v>51</v>
      </c>
      <c r="F2207" s="1" t="s">
        <v>127</v>
      </c>
      <c r="G2207" s="1" t="s">
        <v>13809</v>
      </c>
      <c r="H2207" s="1" t="s">
        <v>13809</v>
      </c>
      <c r="I2207" s="9">
        <v>44414</v>
      </c>
      <c r="J2207" s="2" t="s">
        <v>109</v>
      </c>
      <c r="K2207" s="2" t="s">
        <v>13809</v>
      </c>
      <c r="N2207" s="2" t="s">
        <v>13809</v>
      </c>
      <c r="O2207" s="2" t="s">
        <v>110</v>
      </c>
      <c r="P2207" s="2" t="s">
        <v>111</v>
      </c>
      <c r="S2207" s="2" t="s">
        <v>111</v>
      </c>
      <c r="T2207" s="2" t="s">
        <v>112</v>
      </c>
      <c r="U2207" s="2" t="b">
        <v>1</v>
      </c>
      <c r="V2207" s="2" t="s">
        <v>126</v>
      </c>
      <c r="W2207" s="1" t="s">
        <v>112</v>
      </c>
      <c r="X2207" s="1" t="s">
        <v>110</v>
      </c>
      <c r="Y2207" s="2" t="s">
        <v>112</v>
      </c>
      <c r="Z2207" s="2" t="s">
        <v>112</v>
      </c>
      <c r="AA2207" s="2" t="s">
        <v>111</v>
      </c>
      <c r="AB2207" s="2">
        <v>5</v>
      </c>
      <c r="AC2207" s="1" t="s">
        <v>111</v>
      </c>
      <c r="AF2207" s="1" t="s">
        <v>111</v>
      </c>
      <c r="AJ2207" s="1" t="s">
        <v>115</v>
      </c>
      <c r="AK2207" s="1" t="s">
        <v>129</v>
      </c>
      <c r="AO2207" s="1" t="s">
        <v>221</v>
      </c>
      <c r="AZ2207" s="1" t="s">
        <v>299</v>
      </c>
      <c r="BA2207" s="1">
        <v>0.04</v>
      </c>
      <c r="BF2207" s="1">
        <v>1000</v>
      </c>
      <c r="BJ2207" s="1" t="s">
        <v>111</v>
      </c>
      <c r="BN2207" s="1" t="s">
        <v>111</v>
      </c>
      <c r="BU2207" s="34" t="s">
        <v>7856</v>
      </c>
      <c r="BV2207" s="9">
        <v>44460</v>
      </c>
      <c r="BW2207" s="34" t="s">
        <v>7857</v>
      </c>
      <c r="BX2207" s="2" t="s">
        <v>112</v>
      </c>
      <c r="BY2207" s="2" t="s">
        <v>153</v>
      </c>
      <c r="BZ2207" s="2" t="s">
        <v>162</v>
      </c>
      <c r="CB2207" s="1" t="s">
        <v>383</v>
      </c>
      <c r="CD2207" s="1" t="b">
        <f t="shared" si="1192"/>
        <v>0</v>
      </c>
      <c r="CE2207" s="1" t="b">
        <f t="shared" si="1193"/>
        <v>0</v>
      </c>
      <c r="CF2207" s="1" t="b">
        <f t="shared" si="1175"/>
        <v>0</v>
      </c>
      <c r="CG2207" s="1" t="b">
        <f t="shared" si="1176"/>
        <v>0</v>
      </c>
      <c r="CH2207" s="1" t="b">
        <f t="shared" si="1177"/>
        <v>0</v>
      </c>
      <c r="CI2207" s="1" t="b">
        <f t="shared" si="1178"/>
        <v>0</v>
      </c>
      <c r="CJ2207" s="1" t="b">
        <f t="shared" si="1179"/>
        <v>0</v>
      </c>
      <c r="CK2207" s="1" t="b">
        <f t="shared" si="1180"/>
        <v>0</v>
      </c>
      <c r="CL2207" s="1" t="b">
        <f t="shared" si="1181"/>
        <v>0</v>
      </c>
      <c r="CM2207" s="1" t="b">
        <f t="shared" si="1182"/>
        <v>1</v>
      </c>
      <c r="CN2207" s="1" t="b">
        <f t="shared" si="1183"/>
        <v>0</v>
      </c>
      <c r="CO2207" s="2" t="b">
        <f t="shared" si="1184"/>
        <v>1</v>
      </c>
      <c r="CP2207" s="2" t="b">
        <f t="shared" si="1185"/>
        <v>1</v>
      </c>
      <c r="CQ2207" s="2" t="b">
        <f t="shared" si="1186"/>
        <v>0</v>
      </c>
      <c r="CR2207" s="6" t="str">
        <f t="shared" si="1187"/>
        <v>Male</v>
      </c>
      <c r="CS2207" s="7">
        <f t="shared" si="1188"/>
        <v>1</v>
      </c>
      <c r="CT2207" s="7">
        <f t="shared" si="1189"/>
        <v>0</v>
      </c>
      <c r="CU2207" s="7">
        <f t="shared" si="1190"/>
        <v>0</v>
      </c>
      <c r="CV2207" s="7">
        <f t="shared" si="1191"/>
        <v>0</v>
      </c>
      <c r="CW2207" s="7">
        <f t="shared" si="1171"/>
        <v>0</v>
      </c>
      <c r="CX2207" s="1" t="b">
        <f t="shared" si="1172"/>
        <v>0</v>
      </c>
      <c r="CY2207" s="1" t="b">
        <f t="shared" si="1173"/>
        <v>0</v>
      </c>
      <c r="DG2207" s="1" t="b">
        <f t="shared" si="1174"/>
        <v>0</v>
      </c>
    </row>
    <row r="2208" spans="2:111" ht="409.5" x14ac:dyDescent="0.35">
      <c r="B2208" s="1" t="s">
        <v>13809</v>
      </c>
      <c r="C2208" s="9">
        <v>44449</v>
      </c>
      <c r="D2208" s="10" t="s">
        <v>13809</v>
      </c>
      <c r="E2208" s="1">
        <v>23</v>
      </c>
      <c r="F2208" s="1" t="s">
        <v>108</v>
      </c>
      <c r="G2208" s="1" t="s">
        <v>13809</v>
      </c>
      <c r="H2208" s="1" t="s">
        <v>13809</v>
      </c>
      <c r="I2208" s="2" t="s">
        <v>183</v>
      </c>
      <c r="J2208" s="2" t="s">
        <v>128</v>
      </c>
      <c r="K2208" s="2" t="s">
        <v>13809</v>
      </c>
      <c r="L2208" s="9">
        <v>44221</v>
      </c>
      <c r="M2208" s="2" t="s">
        <v>128</v>
      </c>
      <c r="N2208" s="2" t="s">
        <v>13809</v>
      </c>
      <c r="O2208" s="2" t="s">
        <v>110</v>
      </c>
      <c r="P2208" s="2" t="s">
        <v>111</v>
      </c>
      <c r="S2208" s="2" t="s">
        <v>112</v>
      </c>
      <c r="T2208" s="2" t="s">
        <v>111</v>
      </c>
      <c r="U2208" s="2" t="b">
        <f>OR(S2208="yes",T2208="yes")</f>
        <v>1</v>
      </c>
      <c r="V2208" s="2" t="s">
        <v>113</v>
      </c>
      <c r="W2208" s="1" t="s">
        <v>112</v>
      </c>
      <c r="X2208" s="1" t="s">
        <v>138</v>
      </c>
      <c r="Y2208" s="2" t="s">
        <v>111</v>
      </c>
      <c r="AF2208" s="1" t="s">
        <v>111</v>
      </c>
      <c r="AJ2208" s="1" t="s">
        <v>115</v>
      </c>
      <c r="AK2208" s="1" t="s">
        <v>150</v>
      </c>
      <c r="AO2208" s="1" t="s">
        <v>117</v>
      </c>
      <c r="AS2208" s="1" t="s">
        <v>271</v>
      </c>
      <c r="AU2208" s="1" t="s">
        <v>132</v>
      </c>
      <c r="AZ2208" s="1" t="s">
        <v>707</v>
      </c>
      <c r="BC2208" s="1" t="s">
        <v>7858</v>
      </c>
      <c r="BF2208" s="1" t="s">
        <v>7859</v>
      </c>
      <c r="BG2208" s="1" t="s">
        <v>7753</v>
      </c>
      <c r="BJ2208" s="1" t="s">
        <v>112</v>
      </c>
      <c r="BK2208" s="1" t="s">
        <v>112</v>
      </c>
      <c r="BL2208" s="1" t="s">
        <v>361</v>
      </c>
      <c r="BM2208" s="1" t="s">
        <v>7860</v>
      </c>
      <c r="BQ2208" s="1" t="s">
        <v>121</v>
      </c>
      <c r="BR2208" s="1" t="s">
        <v>122</v>
      </c>
      <c r="BS2208" s="1" t="s">
        <v>111</v>
      </c>
      <c r="BT2208" s="34" t="s">
        <v>7861</v>
      </c>
      <c r="BU2208" s="34" t="s">
        <v>7862</v>
      </c>
      <c r="BV2208" s="9">
        <v>44449</v>
      </c>
      <c r="BW2208" s="34" t="s">
        <v>14688</v>
      </c>
      <c r="BY2208" s="2" t="s">
        <v>174</v>
      </c>
      <c r="BZ2208" s="2" t="s">
        <v>124</v>
      </c>
      <c r="CB2208" s="1" t="s">
        <v>356</v>
      </c>
      <c r="CC2208" s="2" t="s">
        <v>113</v>
      </c>
      <c r="CD2208" s="1" t="b">
        <f t="shared" si="1192"/>
        <v>1</v>
      </c>
      <c r="CE2208" s="1" t="b">
        <f t="shared" si="1193"/>
        <v>0</v>
      </c>
      <c r="CF2208" s="1" t="b">
        <f t="shared" si="1175"/>
        <v>0</v>
      </c>
      <c r="CG2208" s="1" t="b">
        <f t="shared" si="1176"/>
        <v>0</v>
      </c>
      <c r="CH2208" s="1" t="b">
        <f t="shared" si="1177"/>
        <v>0</v>
      </c>
      <c r="CI2208" s="1" t="b">
        <f t="shared" si="1178"/>
        <v>1</v>
      </c>
      <c r="CJ2208" s="1" t="b">
        <f t="shared" si="1179"/>
        <v>0</v>
      </c>
      <c r="CK2208" s="1" t="b">
        <f t="shared" si="1180"/>
        <v>0</v>
      </c>
      <c r="CL2208" s="1" t="b">
        <f t="shared" si="1181"/>
        <v>0</v>
      </c>
      <c r="CM2208" s="1" t="b">
        <f t="shared" si="1182"/>
        <v>0</v>
      </c>
      <c r="CN2208" s="1" t="b">
        <f t="shared" si="1183"/>
        <v>0</v>
      </c>
      <c r="CO2208" s="2" t="b">
        <f t="shared" si="1184"/>
        <v>0</v>
      </c>
      <c r="CP2208" s="2" t="b">
        <f t="shared" si="1185"/>
        <v>0</v>
      </c>
      <c r="CQ2208" s="2" t="b">
        <f t="shared" si="1186"/>
        <v>0</v>
      </c>
      <c r="CR2208" s="6" t="str">
        <f t="shared" si="1187"/>
        <v>Female</v>
      </c>
      <c r="CS2208" s="7">
        <f t="shared" si="1188"/>
        <v>0</v>
      </c>
      <c r="CT2208" s="7">
        <f t="shared" si="1189"/>
        <v>1</v>
      </c>
      <c r="CU2208" s="7">
        <f t="shared" si="1190"/>
        <v>0</v>
      </c>
      <c r="CV2208" s="7">
        <f t="shared" si="1191"/>
        <v>0</v>
      </c>
    </row>
    <row r="2209" spans="2:111" ht="174" x14ac:dyDescent="0.35">
      <c r="B2209" s="1" t="s">
        <v>13809</v>
      </c>
      <c r="C2209" s="9">
        <v>44450</v>
      </c>
      <c r="D2209" s="10" t="s">
        <v>13809</v>
      </c>
      <c r="E2209" s="1">
        <v>66</v>
      </c>
      <c r="F2209" s="1" t="s">
        <v>108</v>
      </c>
      <c r="G2209" s="1" t="s">
        <v>13809</v>
      </c>
      <c r="H2209" s="1" t="s">
        <v>13809</v>
      </c>
      <c r="I2209" s="9">
        <v>44183</v>
      </c>
      <c r="J2209" s="2" t="s">
        <v>109</v>
      </c>
      <c r="K2209" s="2" t="s">
        <v>13809</v>
      </c>
      <c r="L2209" s="9">
        <v>44204</v>
      </c>
      <c r="M2209" s="2" t="s">
        <v>109</v>
      </c>
      <c r="N2209" s="2" t="s">
        <v>13809</v>
      </c>
      <c r="O2209" s="2" t="s">
        <v>110</v>
      </c>
      <c r="P2209" s="2" t="s">
        <v>111</v>
      </c>
      <c r="S2209" s="2" t="s">
        <v>112</v>
      </c>
      <c r="T2209" s="2" t="s">
        <v>112</v>
      </c>
      <c r="U2209" s="2" t="b">
        <v>1</v>
      </c>
      <c r="V2209" s="2" t="s">
        <v>113</v>
      </c>
      <c r="W2209" s="1" t="s">
        <v>112</v>
      </c>
      <c r="X2209" s="1" t="s">
        <v>114</v>
      </c>
      <c r="Y2209" s="2" t="s">
        <v>111</v>
      </c>
      <c r="AF2209" s="1" t="s">
        <v>111</v>
      </c>
      <c r="AJ2209" s="1" t="s">
        <v>115</v>
      </c>
      <c r="AK2209" s="1" t="s">
        <v>185</v>
      </c>
      <c r="AO2209" s="1" t="s">
        <v>130</v>
      </c>
      <c r="AS2209" s="1" t="s">
        <v>229</v>
      </c>
      <c r="AU2209" s="1" t="s">
        <v>238</v>
      </c>
      <c r="AX2209" s="1">
        <v>45</v>
      </c>
      <c r="AZ2209" s="1" t="s">
        <v>120</v>
      </c>
      <c r="BA2209" s="1" t="s">
        <v>7863</v>
      </c>
      <c r="BG2209" s="1" t="s">
        <v>587</v>
      </c>
      <c r="BH2209" s="1" t="s">
        <v>4674</v>
      </c>
      <c r="BJ2209" s="1" t="s">
        <v>112</v>
      </c>
      <c r="BK2209" s="1" t="s">
        <v>112</v>
      </c>
      <c r="BL2209" s="1" t="s">
        <v>1833</v>
      </c>
      <c r="BQ2209" s="1" t="s">
        <v>121</v>
      </c>
      <c r="BR2209" s="1" t="s">
        <v>122</v>
      </c>
      <c r="BS2209" s="1" t="s">
        <v>111</v>
      </c>
      <c r="BT2209" s="34" t="s">
        <v>7864</v>
      </c>
      <c r="BU2209" s="34" t="s">
        <v>7865</v>
      </c>
      <c r="BV2209" s="9">
        <v>44450</v>
      </c>
      <c r="BW2209" s="34" t="s">
        <v>14689</v>
      </c>
      <c r="BY2209" s="2" t="s">
        <v>136</v>
      </c>
      <c r="BZ2209" s="2" t="s">
        <v>124</v>
      </c>
      <c r="CA2209" s="2">
        <v>2</v>
      </c>
      <c r="CB2209" s="1" t="s">
        <v>7866</v>
      </c>
      <c r="CC2209" s="2" t="s">
        <v>126</v>
      </c>
      <c r="CD2209" s="1" t="b">
        <f t="shared" si="1192"/>
        <v>0</v>
      </c>
      <c r="CE2209" s="1" t="b">
        <f t="shared" si="1193"/>
        <v>0</v>
      </c>
      <c r="CF2209" s="1" t="b">
        <f t="shared" si="1175"/>
        <v>0</v>
      </c>
      <c r="CG2209" s="1" t="b">
        <f t="shared" si="1176"/>
        <v>0</v>
      </c>
      <c r="CH2209" s="1" t="b">
        <f t="shared" si="1177"/>
        <v>0</v>
      </c>
      <c r="CI2209" s="1" t="b">
        <f t="shared" si="1178"/>
        <v>0</v>
      </c>
      <c r="CJ2209" s="1" t="b">
        <f t="shared" si="1179"/>
        <v>0</v>
      </c>
      <c r="CK2209" s="1" t="b">
        <f t="shared" si="1180"/>
        <v>0</v>
      </c>
      <c r="CL2209" s="1" t="b">
        <f t="shared" si="1181"/>
        <v>0</v>
      </c>
      <c r="CM2209" s="1" t="b">
        <f t="shared" si="1182"/>
        <v>0</v>
      </c>
      <c r="CN2209" s="1" t="b">
        <f t="shared" si="1183"/>
        <v>1</v>
      </c>
      <c r="CO2209" s="2" t="b">
        <f t="shared" si="1184"/>
        <v>0</v>
      </c>
      <c r="CP2209" s="2" t="b">
        <f t="shared" si="1185"/>
        <v>0</v>
      </c>
      <c r="CQ2209" s="2" t="b">
        <f t="shared" si="1186"/>
        <v>0</v>
      </c>
      <c r="CR2209" s="6" t="str">
        <f t="shared" si="1187"/>
        <v>Female</v>
      </c>
      <c r="CS2209" s="7">
        <f t="shared" si="1188"/>
        <v>1</v>
      </c>
      <c r="CT2209" s="7">
        <f t="shared" si="1189"/>
        <v>0</v>
      </c>
      <c r="CU2209" s="7">
        <f t="shared" si="1190"/>
        <v>0</v>
      </c>
      <c r="CV2209" s="7">
        <f t="shared" si="1191"/>
        <v>1</v>
      </c>
      <c r="CW2209" s="7">
        <f t="shared" ref="CW2209:CW2219" si="1194">COUNTIF(M2209,"=*moderna*")</f>
        <v>0</v>
      </c>
      <c r="CX2209" s="1" t="b">
        <f t="shared" ref="CX2209:CX2219" si="1195">AND(E2209&lt;30,NOT(E2209="."),NOT(E2209=""))</f>
        <v>0</v>
      </c>
      <c r="CY2209" s="1" t="b">
        <f t="shared" ref="CY2209:CY2219" si="1196">AND(E2209&gt;17,E2209&lt;41,NOT(E2209="."),NOT(E2209=""))</f>
        <v>0</v>
      </c>
      <c r="DG2209" s="1" t="b">
        <f>AND(E2209&gt;4,E2209&lt;18,NOT(E2209=""),NOT(E2209="."))</f>
        <v>0</v>
      </c>
    </row>
    <row r="2210" spans="2:111" ht="87" x14ac:dyDescent="0.35">
      <c r="B2210" s="1" t="s">
        <v>13809</v>
      </c>
      <c r="C2210" s="9">
        <v>44450</v>
      </c>
      <c r="D2210" s="10" t="s">
        <v>13809</v>
      </c>
      <c r="E2210" s="1">
        <v>66</v>
      </c>
      <c r="F2210" s="1" t="s">
        <v>108</v>
      </c>
      <c r="G2210" s="1" t="s">
        <v>13809</v>
      </c>
      <c r="H2210" s="1" t="s">
        <v>13809</v>
      </c>
      <c r="K2210" s="2" t="s">
        <v>13809</v>
      </c>
      <c r="L2210" s="9">
        <v>44204</v>
      </c>
      <c r="M2210" s="2" t="s">
        <v>109</v>
      </c>
      <c r="N2210" s="2" t="s">
        <v>13809</v>
      </c>
      <c r="O2210" s="2" t="s">
        <v>110</v>
      </c>
      <c r="P2210" s="2" t="s">
        <v>111</v>
      </c>
      <c r="S2210" s="2" t="s">
        <v>112</v>
      </c>
      <c r="T2210" s="2" t="s">
        <v>111</v>
      </c>
      <c r="U2210" s="2" t="b">
        <f>OR(S2210="yes",T2210="yes")</f>
        <v>1</v>
      </c>
      <c r="V2210" s="2" t="s">
        <v>113</v>
      </c>
      <c r="W2210" s="1" t="s">
        <v>112</v>
      </c>
      <c r="X2210" s="1" t="s">
        <v>114</v>
      </c>
      <c r="Y2210" s="2" t="s">
        <v>111</v>
      </c>
      <c r="AF2210" s="1" t="s">
        <v>111</v>
      </c>
      <c r="AJ2210" s="1" t="s">
        <v>115</v>
      </c>
      <c r="AK2210" s="1" t="s">
        <v>294</v>
      </c>
      <c r="AN2210" s="1" t="s">
        <v>7867</v>
      </c>
      <c r="AO2210" s="1" t="s">
        <v>130</v>
      </c>
      <c r="AS2210" s="1" t="s">
        <v>1628</v>
      </c>
      <c r="AU2210" s="1" t="s">
        <v>177</v>
      </c>
      <c r="AX2210" s="1">
        <v>45</v>
      </c>
      <c r="AZ2210" s="1" t="s">
        <v>120</v>
      </c>
      <c r="BA2210" s="1" t="s">
        <v>7868</v>
      </c>
      <c r="BG2210" s="1" t="s">
        <v>587</v>
      </c>
      <c r="BH2210" s="1" t="s">
        <v>7869</v>
      </c>
      <c r="BJ2210" s="1" t="s">
        <v>112</v>
      </c>
      <c r="BK2210" s="1" t="s">
        <v>112</v>
      </c>
      <c r="BL2210" s="1" t="s">
        <v>2197</v>
      </c>
      <c r="BM2210" s="1" t="s">
        <v>422</v>
      </c>
      <c r="BQ2210" s="1" t="s">
        <v>121</v>
      </c>
      <c r="BR2210" s="1" t="s">
        <v>122</v>
      </c>
      <c r="BS2210" s="1" t="s">
        <v>112</v>
      </c>
      <c r="BU2210" s="34" t="s">
        <v>7870</v>
      </c>
      <c r="BV2210" s="9">
        <v>44722</v>
      </c>
      <c r="BW2210" s="34" t="s">
        <v>7871</v>
      </c>
      <c r="BY2210" s="2" t="s">
        <v>136</v>
      </c>
      <c r="BZ2210" s="2" t="s">
        <v>124</v>
      </c>
      <c r="CA2210" s="2">
        <v>2</v>
      </c>
      <c r="CB2210" s="1" t="s">
        <v>7872</v>
      </c>
      <c r="CC2210" s="2" t="s">
        <v>126</v>
      </c>
      <c r="CD2210" s="1" t="b">
        <f t="shared" si="1192"/>
        <v>0</v>
      </c>
      <c r="CE2210" s="1" t="b">
        <f t="shared" si="1193"/>
        <v>0</v>
      </c>
      <c r="CF2210" s="1" t="b">
        <f t="shared" si="1175"/>
        <v>0</v>
      </c>
      <c r="CG2210" s="1" t="b">
        <f t="shared" si="1176"/>
        <v>0</v>
      </c>
      <c r="CH2210" s="1" t="b">
        <f t="shared" si="1177"/>
        <v>0</v>
      </c>
      <c r="CI2210" s="1" t="b">
        <f t="shared" si="1178"/>
        <v>0</v>
      </c>
      <c r="CJ2210" s="1" t="b">
        <f t="shared" si="1179"/>
        <v>0</v>
      </c>
      <c r="CK2210" s="1" t="b">
        <f t="shared" si="1180"/>
        <v>0</v>
      </c>
      <c r="CL2210" s="1" t="b">
        <f t="shared" si="1181"/>
        <v>0</v>
      </c>
      <c r="CM2210" s="1" t="b">
        <f t="shared" si="1182"/>
        <v>0</v>
      </c>
      <c r="CN2210" s="1" t="b">
        <f t="shared" si="1183"/>
        <v>1</v>
      </c>
      <c r="CO2210" s="2" t="b">
        <f t="shared" si="1184"/>
        <v>0</v>
      </c>
      <c r="CP2210" s="2" t="b">
        <f t="shared" si="1185"/>
        <v>0</v>
      </c>
      <c r="CQ2210" s="2" t="b">
        <f t="shared" si="1186"/>
        <v>0</v>
      </c>
      <c r="CR2210" s="6" t="str">
        <f t="shared" si="1187"/>
        <v>Female</v>
      </c>
      <c r="CS2210" s="7">
        <f t="shared" si="1188"/>
        <v>0</v>
      </c>
      <c r="CT2210" s="7">
        <f t="shared" si="1189"/>
        <v>0</v>
      </c>
      <c r="CU2210" s="7">
        <f t="shared" si="1190"/>
        <v>0</v>
      </c>
      <c r="CV2210" s="7">
        <f t="shared" si="1191"/>
        <v>1</v>
      </c>
      <c r="CW2210" s="7">
        <f t="shared" si="1194"/>
        <v>0</v>
      </c>
      <c r="CX2210" s="1" t="b">
        <f t="shared" si="1195"/>
        <v>0</v>
      </c>
      <c r="CY2210" s="1" t="b">
        <f t="shared" si="1196"/>
        <v>0</v>
      </c>
    </row>
    <row r="2211" spans="2:111" ht="43.5" x14ac:dyDescent="0.35">
      <c r="B2211" s="1" t="s">
        <v>13809</v>
      </c>
      <c r="C2211" s="9">
        <v>44450</v>
      </c>
      <c r="D2211" s="10" t="s">
        <v>13809</v>
      </c>
      <c r="E2211" s="1">
        <v>17</v>
      </c>
      <c r="F2211" s="1" t="s">
        <v>127</v>
      </c>
      <c r="G2211" s="1" t="s">
        <v>13809</v>
      </c>
      <c r="H2211" s="1" t="s">
        <v>13809</v>
      </c>
      <c r="I2211" s="9">
        <v>44300</v>
      </c>
      <c r="J2211" s="2" t="s">
        <v>109</v>
      </c>
      <c r="K2211" s="2" t="s">
        <v>13809</v>
      </c>
      <c r="L2211" s="9">
        <v>44330</v>
      </c>
      <c r="M2211" s="2" t="s">
        <v>109</v>
      </c>
      <c r="N2211" s="2" t="s">
        <v>13809</v>
      </c>
      <c r="O2211" s="2" t="s">
        <v>110</v>
      </c>
      <c r="P2211" s="2" t="s">
        <v>111</v>
      </c>
      <c r="S2211" s="2" t="s">
        <v>111</v>
      </c>
      <c r="T2211" s="2" t="s">
        <v>112</v>
      </c>
      <c r="U2211" s="2" t="b">
        <v>1</v>
      </c>
      <c r="V2211" s="2" t="s">
        <v>113</v>
      </c>
      <c r="W2211" s="1" t="s">
        <v>112</v>
      </c>
      <c r="X2211" s="1" t="s">
        <v>110</v>
      </c>
      <c r="Y2211" s="2" t="s">
        <v>112</v>
      </c>
      <c r="Z2211" s="2" t="s">
        <v>112</v>
      </c>
      <c r="AA2211" s="2" t="s">
        <v>112</v>
      </c>
      <c r="AB2211" s="2">
        <v>4</v>
      </c>
      <c r="AC2211" s="1" t="s">
        <v>111</v>
      </c>
      <c r="AF2211" s="1" t="s">
        <v>112</v>
      </c>
      <c r="AG2211" s="1" t="s">
        <v>110</v>
      </c>
      <c r="AJ2211" s="1" t="s">
        <v>115</v>
      </c>
      <c r="AK2211" s="1" t="s">
        <v>129</v>
      </c>
      <c r="AO2211" s="1" t="s">
        <v>130</v>
      </c>
      <c r="AS2211" s="1" t="s">
        <v>145</v>
      </c>
      <c r="AU2211" s="1" t="s">
        <v>132</v>
      </c>
      <c r="AZ2211" s="1" t="s">
        <v>155</v>
      </c>
      <c r="BA2211" s="1" t="s">
        <v>7873</v>
      </c>
      <c r="BJ2211" s="1" t="s">
        <v>112</v>
      </c>
      <c r="BK2211" s="1" t="s">
        <v>112</v>
      </c>
      <c r="BL2211" s="1" t="s">
        <v>135</v>
      </c>
      <c r="BQ2211" s="1" t="s">
        <v>121</v>
      </c>
      <c r="BR2211" s="1" t="s">
        <v>122</v>
      </c>
      <c r="BU2211" s="34" t="s">
        <v>7874</v>
      </c>
      <c r="BV2211" s="9">
        <v>44503</v>
      </c>
      <c r="BW2211" s="34" t="s">
        <v>7875</v>
      </c>
      <c r="BY2211" s="2" t="s">
        <v>123</v>
      </c>
      <c r="BZ2211" s="2" t="s">
        <v>124</v>
      </c>
      <c r="CA2211" s="2">
        <v>2</v>
      </c>
      <c r="CB2211" s="1" t="s">
        <v>207</v>
      </c>
      <c r="CC2211" s="2" t="s">
        <v>126</v>
      </c>
      <c r="CD2211" s="1" t="b">
        <f t="shared" si="1192"/>
        <v>1</v>
      </c>
      <c r="CE2211" s="1" t="b">
        <f t="shared" si="1193"/>
        <v>1</v>
      </c>
      <c r="CF2211" s="1" t="b">
        <f t="shared" si="1175"/>
        <v>0</v>
      </c>
      <c r="CG2211" s="1" t="b">
        <f t="shared" si="1176"/>
        <v>0</v>
      </c>
      <c r="CH2211" s="1" t="b">
        <f t="shared" si="1177"/>
        <v>1</v>
      </c>
      <c r="CI2211" s="1" t="b">
        <f t="shared" si="1178"/>
        <v>0</v>
      </c>
      <c r="CJ2211" s="1" t="b">
        <f t="shared" si="1179"/>
        <v>0</v>
      </c>
      <c r="CK2211" s="1" t="b">
        <f t="shared" si="1180"/>
        <v>0</v>
      </c>
      <c r="CL2211" s="1" t="b">
        <f t="shared" si="1181"/>
        <v>0</v>
      </c>
      <c r="CM2211" s="1" t="b">
        <f t="shared" si="1182"/>
        <v>0</v>
      </c>
      <c r="CN2211" s="1" t="b">
        <f t="shared" si="1183"/>
        <v>0</v>
      </c>
      <c r="CO2211" s="2" t="b">
        <f t="shared" si="1184"/>
        <v>1</v>
      </c>
      <c r="CP2211" s="2" t="b">
        <f t="shared" si="1185"/>
        <v>1</v>
      </c>
      <c r="CQ2211" s="2" t="b">
        <f t="shared" si="1186"/>
        <v>0</v>
      </c>
      <c r="CR2211" s="6" t="str">
        <f t="shared" si="1187"/>
        <v>Male</v>
      </c>
      <c r="CS2211" s="7">
        <f t="shared" si="1188"/>
        <v>1</v>
      </c>
      <c r="CT2211" s="7">
        <f t="shared" si="1189"/>
        <v>0</v>
      </c>
      <c r="CU2211" s="7">
        <f t="shared" si="1190"/>
        <v>0</v>
      </c>
      <c r="CV2211" s="7">
        <f t="shared" si="1191"/>
        <v>1</v>
      </c>
      <c r="CW2211" s="7">
        <f t="shared" si="1194"/>
        <v>0</v>
      </c>
      <c r="CX2211" s="1" t="b">
        <f t="shared" si="1195"/>
        <v>1</v>
      </c>
      <c r="CY2211" s="1" t="b">
        <f t="shared" si="1196"/>
        <v>0</v>
      </c>
      <c r="DG2211" s="1" t="b">
        <f>AND(E2211&gt;4,E2211&lt;18,NOT(E2211=""),NOT(E2211="."))</f>
        <v>1</v>
      </c>
    </row>
    <row r="2212" spans="2:111" ht="409.5" x14ac:dyDescent="0.35">
      <c r="B2212" s="1" t="s">
        <v>13809</v>
      </c>
      <c r="C2212" s="9">
        <v>44450</v>
      </c>
      <c r="D2212" s="10" t="s">
        <v>13809</v>
      </c>
      <c r="E2212" s="1">
        <v>15</v>
      </c>
      <c r="F2212" s="1" t="s">
        <v>127</v>
      </c>
      <c r="G2212" s="1" t="s">
        <v>13809</v>
      </c>
      <c r="H2212" s="1" t="s">
        <v>13809</v>
      </c>
      <c r="J2212" s="2" t="s">
        <v>109</v>
      </c>
      <c r="K2212" s="2" t="s">
        <v>13809</v>
      </c>
      <c r="M2212" s="2" t="s">
        <v>163</v>
      </c>
      <c r="N2212" s="2" t="s">
        <v>13809</v>
      </c>
      <c r="O2212" s="2" t="s">
        <v>110</v>
      </c>
      <c r="P2212" s="2" t="s">
        <v>111</v>
      </c>
      <c r="S2212" s="2" t="s">
        <v>112</v>
      </c>
      <c r="T2212" s="2" t="s">
        <v>112</v>
      </c>
      <c r="U2212" s="2" t="b">
        <v>1</v>
      </c>
      <c r="V2212" s="2" t="s">
        <v>113</v>
      </c>
      <c r="W2212" s="1" t="s">
        <v>112</v>
      </c>
      <c r="X2212" s="1" t="s">
        <v>110</v>
      </c>
      <c r="Y2212" s="2" t="s">
        <v>112</v>
      </c>
      <c r="Z2212" s="2" t="s">
        <v>112</v>
      </c>
      <c r="AB2212" s="2">
        <v>3</v>
      </c>
      <c r="AC2212" s="1" t="s">
        <v>111</v>
      </c>
      <c r="AF2212" s="1" t="s">
        <v>111</v>
      </c>
      <c r="AH2212" s="1" t="s">
        <v>193</v>
      </c>
      <c r="AI2212" s="1" t="s">
        <v>4564</v>
      </c>
      <c r="AJ2212" s="1" t="s">
        <v>115</v>
      </c>
      <c r="AK2212" s="1" t="s">
        <v>201</v>
      </c>
      <c r="AN2212" s="1" t="s">
        <v>7876</v>
      </c>
      <c r="AO2212" s="1" t="s">
        <v>130</v>
      </c>
      <c r="AU2212" s="1" t="s">
        <v>243</v>
      </c>
      <c r="AZ2212" s="1" t="s">
        <v>155</v>
      </c>
      <c r="BA2212" s="1">
        <v>11.8</v>
      </c>
      <c r="BJ2212" s="1" t="s">
        <v>112</v>
      </c>
      <c r="BK2212" s="1" t="s">
        <v>112</v>
      </c>
      <c r="BL2212" s="1" t="s">
        <v>142</v>
      </c>
      <c r="BQ2212" s="1" t="s">
        <v>121</v>
      </c>
      <c r="BR2212" s="1" t="s">
        <v>122</v>
      </c>
      <c r="BS2212" s="1" t="s">
        <v>111</v>
      </c>
      <c r="BT2212" s="34" t="s">
        <v>7877</v>
      </c>
      <c r="BU2212" s="34" t="s">
        <v>7878</v>
      </c>
      <c r="BV2212" s="9">
        <v>44456</v>
      </c>
      <c r="BW2212" s="34" t="s">
        <v>7879</v>
      </c>
      <c r="BY2212" s="2" t="s">
        <v>123</v>
      </c>
      <c r="BZ2212" s="2" t="s">
        <v>124</v>
      </c>
      <c r="CA2212" s="2" t="s">
        <v>257</v>
      </c>
      <c r="CB2212" s="1" t="s">
        <v>3447</v>
      </c>
      <c r="CC2212" s="2" t="s">
        <v>126</v>
      </c>
      <c r="CD2212" s="1" t="b">
        <f t="shared" si="1192"/>
        <v>1</v>
      </c>
      <c r="CE2212" s="1" t="b">
        <f t="shared" si="1193"/>
        <v>1</v>
      </c>
      <c r="CF2212" s="1" t="b">
        <f t="shared" si="1175"/>
        <v>0</v>
      </c>
      <c r="CG2212" s="1" t="b">
        <f t="shared" si="1176"/>
        <v>1</v>
      </c>
      <c r="CH2212" s="1" t="b">
        <f t="shared" si="1177"/>
        <v>0</v>
      </c>
      <c r="CI2212" s="1" t="b">
        <f t="shared" si="1178"/>
        <v>0</v>
      </c>
      <c r="CJ2212" s="1" t="b">
        <f t="shared" si="1179"/>
        <v>0</v>
      </c>
      <c r="CK2212" s="1" t="b">
        <f t="shared" si="1180"/>
        <v>0</v>
      </c>
      <c r="CL2212" s="1" t="b">
        <f t="shared" si="1181"/>
        <v>0</v>
      </c>
      <c r="CM2212" s="1" t="b">
        <f t="shared" si="1182"/>
        <v>0</v>
      </c>
      <c r="CN2212" s="1" t="b">
        <f t="shared" si="1183"/>
        <v>0</v>
      </c>
      <c r="CO2212" s="2" t="b">
        <f t="shared" si="1184"/>
        <v>1</v>
      </c>
      <c r="CP2212" s="2" t="b">
        <f t="shared" si="1185"/>
        <v>1</v>
      </c>
      <c r="CQ2212" s="2" t="b">
        <f t="shared" si="1186"/>
        <v>0</v>
      </c>
      <c r="CR2212" s="6" t="str">
        <f t="shared" si="1187"/>
        <v>Male</v>
      </c>
      <c r="CS2212" s="7">
        <f t="shared" si="1188"/>
        <v>1</v>
      </c>
      <c r="CT2212" s="7">
        <f t="shared" si="1189"/>
        <v>0</v>
      </c>
      <c r="CU2212" s="7">
        <f t="shared" si="1190"/>
        <v>0</v>
      </c>
      <c r="CV2212" s="7">
        <f t="shared" si="1191"/>
        <v>0</v>
      </c>
      <c r="CW2212" s="7">
        <f t="shared" si="1194"/>
        <v>0</v>
      </c>
      <c r="CX2212" s="1" t="b">
        <f t="shared" si="1195"/>
        <v>1</v>
      </c>
      <c r="CY2212" s="1" t="b">
        <f t="shared" si="1196"/>
        <v>0</v>
      </c>
      <c r="DG2212" s="1" t="b">
        <f>AND(E2212&gt;4,E2212&lt;18,NOT(E2212=""),NOT(E2212="."))</f>
        <v>1</v>
      </c>
    </row>
    <row r="2213" spans="2:111" ht="391.5" x14ac:dyDescent="0.35">
      <c r="B2213" s="1" t="s">
        <v>13809</v>
      </c>
      <c r="C2213" s="9">
        <v>44450</v>
      </c>
      <c r="D2213" s="10" t="s">
        <v>13809</v>
      </c>
      <c r="E2213" s="1">
        <v>16</v>
      </c>
      <c r="F2213" s="1" t="s">
        <v>127</v>
      </c>
      <c r="G2213" s="1" t="s">
        <v>13809</v>
      </c>
      <c r="H2213" s="1" t="s">
        <v>13809</v>
      </c>
      <c r="K2213" s="2" t="s">
        <v>13809</v>
      </c>
      <c r="L2213" s="2" t="s">
        <v>183</v>
      </c>
      <c r="M2213" s="2" t="s">
        <v>109</v>
      </c>
      <c r="N2213" s="2" t="s">
        <v>13809</v>
      </c>
      <c r="O2213" s="2" t="s">
        <v>110</v>
      </c>
      <c r="P2213" s="2" t="s">
        <v>111</v>
      </c>
      <c r="S2213" s="2" t="s">
        <v>112</v>
      </c>
      <c r="U2213" s="2" t="b">
        <f>OR(S2213="yes",T2213="yes")</f>
        <v>1</v>
      </c>
      <c r="V2213" s="2" t="s">
        <v>113</v>
      </c>
      <c r="W2213" s="1" t="s">
        <v>112</v>
      </c>
      <c r="X2213" s="1" t="s">
        <v>110</v>
      </c>
      <c r="Y2213" s="2" t="s">
        <v>112</v>
      </c>
      <c r="AA2213" s="2" t="s">
        <v>112</v>
      </c>
      <c r="AB2213" s="2">
        <v>1</v>
      </c>
      <c r="AC2213" s="1" t="s">
        <v>111</v>
      </c>
      <c r="AF2213" s="1" t="s">
        <v>111</v>
      </c>
      <c r="AJ2213" s="1" t="s">
        <v>115</v>
      </c>
      <c r="AK2213" s="1" t="s">
        <v>129</v>
      </c>
      <c r="AO2213" s="1" t="s">
        <v>166</v>
      </c>
      <c r="AS2213" s="1" t="s">
        <v>118</v>
      </c>
      <c r="AU2213" s="1" t="s">
        <v>132</v>
      </c>
      <c r="AZ2213" s="1" t="s">
        <v>155</v>
      </c>
      <c r="BA2213" s="1" t="s">
        <v>7880</v>
      </c>
      <c r="BJ2213" s="1" t="s">
        <v>112</v>
      </c>
      <c r="BK2213" s="1" t="s">
        <v>111</v>
      </c>
      <c r="BQ2213" s="1" t="s">
        <v>121</v>
      </c>
      <c r="BR2213" s="1" t="s">
        <v>122</v>
      </c>
      <c r="BS2213" s="1" t="s">
        <v>112</v>
      </c>
      <c r="BU2213" s="34" t="s">
        <v>7881</v>
      </c>
      <c r="BV2213" s="9">
        <v>44585</v>
      </c>
      <c r="BW2213" s="34" t="s">
        <v>7882</v>
      </c>
      <c r="BY2213" s="2" t="s">
        <v>156</v>
      </c>
      <c r="BZ2213" s="2" t="s">
        <v>124</v>
      </c>
      <c r="CA2213" s="2">
        <v>2</v>
      </c>
      <c r="CB2213" s="1" t="s">
        <v>207</v>
      </c>
      <c r="CC2213" s="2" t="s">
        <v>126</v>
      </c>
      <c r="CD2213" s="1" t="b">
        <f t="shared" si="1192"/>
        <v>1</v>
      </c>
      <c r="CE2213" s="1" t="b">
        <f t="shared" si="1193"/>
        <v>1</v>
      </c>
      <c r="CF2213" s="1" t="b">
        <f t="shared" si="1175"/>
        <v>0</v>
      </c>
      <c r="CG2213" s="1" t="b">
        <f t="shared" si="1176"/>
        <v>0</v>
      </c>
      <c r="CH2213" s="1" t="b">
        <f t="shared" si="1177"/>
        <v>1</v>
      </c>
      <c r="CI2213" s="1" t="b">
        <f t="shared" si="1178"/>
        <v>0</v>
      </c>
      <c r="CJ2213" s="1" t="b">
        <f t="shared" si="1179"/>
        <v>0</v>
      </c>
      <c r="CK2213" s="1" t="b">
        <f t="shared" si="1180"/>
        <v>0</v>
      </c>
      <c r="CL2213" s="1" t="b">
        <f t="shared" si="1181"/>
        <v>0</v>
      </c>
      <c r="CM2213" s="1" t="b">
        <f t="shared" si="1182"/>
        <v>0</v>
      </c>
      <c r="CN2213" s="1" t="b">
        <f t="shared" si="1183"/>
        <v>0</v>
      </c>
      <c r="CO2213" s="2" t="b">
        <f t="shared" si="1184"/>
        <v>1</v>
      </c>
      <c r="CP2213" s="2" t="b">
        <f t="shared" si="1185"/>
        <v>1</v>
      </c>
      <c r="CQ2213" s="2" t="b">
        <f t="shared" si="1186"/>
        <v>0</v>
      </c>
      <c r="CR2213" s="6" t="str">
        <f t="shared" si="1187"/>
        <v>Male</v>
      </c>
      <c r="CS2213" s="7">
        <f t="shared" si="1188"/>
        <v>0</v>
      </c>
      <c r="CT2213" s="7">
        <f t="shared" si="1189"/>
        <v>0</v>
      </c>
      <c r="CU2213" s="7">
        <f t="shared" si="1190"/>
        <v>0</v>
      </c>
      <c r="CV2213" s="7">
        <f t="shared" si="1191"/>
        <v>1</v>
      </c>
      <c r="CW2213" s="7">
        <f t="shared" si="1194"/>
        <v>0</v>
      </c>
      <c r="CX2213" s="1" t="b">
        <f t="shared" si="1195"/>
        <v>1</v>
      </c>
      <c r="CY2213" s="1" t="b">
        <f t="shared" si="1196"/>
        <v>0</v>
      </c>
      <c r="DG2213" s="1" t="b">
        <f>AND(E2213&gt;4,E2213&lt;18,NOT(E2213=""),NOT(E2213="."))</f>
        <v>1</v>
      </c>
    </row>
    <row r="2214" spans="2:111" ht="145" x14ac:dyDescent="0.35">
      <c r="B2214" s="1" t="s">
        <v>13809</v>
      </c>
      <c r="C2214" s="9">
        <v>44450</v>
      </c>
      <c r="D2214" s="10" t="s">
        <v>13809</v>
      </c>
      <c r="E2214" s="1">
        <v>17</v>
      </c>
      <c r="F2214" s="1" t="s">
        <v>127</v>
      </c>
      <c r="G2214" s="1" t="s">
        <v>13809</v>
      </c>
      <c r="H2214" s="1" t="s">
        <v>13809</v>
      </c>
      <c r="I2214" s="2" t="s">
        <v>183</v>
      </c>
      <c r="J2214" s="2" t="s">
        <v>109</v>
      </c>
      <c r="K2214" s="2" t="s">
        <v>13809</v>
      </c>
      <c r="L2214" s="2" t="s">
        <v>183</v>
      </c>
      <c r="M2214" s="2" t="s">
        <v>163</v>
      </c>
      <c r="N2214" s="2" t="s">
        <v>13809</v>
      </c>
      <c r="O2214" s="2" t="s">
        <v>110</v>
      </c>
      <c r="P2214" s="2" t="s">
        <v>111</v>
      </c>
      <c r="S2214" s="2" t="s">
        <v>111</v>
      </c>
      <c r="T2214" s="2" t="s">
        <v>112</v>
      </c>
      <c r="U2214" s="2" t="b">
        <v>1</v>
      </c>
      <c r="V2214" s="2" t="s">
        <v>113</v>
      </c>
      <c r="W2214" s="1" t="s">
        <v>112</v>
      </c>
      <c r="X2214" s="1" t="s">
        <v>110</v>
      </c>
      <c r="Y2214" s="2" t="s">
        <v>112</v>
      </c>
      <c r="Z2214" s="2" t="s">
        <v>111</v>
      </c>
      <c r="AA2214" s="2" t="s">
        <v>112</v>
      </c>
      <c r="AB2214" s="2">
        <v>1</v>
      </c>
      <c r="AC2214" s="1" t="s">
        <v>111</v>
      </c>
      <c r="AF2214" s="1" t="s">
        <v>111</v>
      </c>
      <c r="AJ2214" s="1" t="s">
        <v>115</v>
      </c>
      <c r="AK2214" s="1" t="s">
        <v>129</v>
      </c>
      <c r="AO2214" s="1" t="s">
        <v>117</v>
      </c>
      <c r="AS2214" s="1" t="s">
        <v>118</v>
      </c>
      <c r="AU2214" s="1" t="s">
        <v>132</v>
      </c>
      <c r="AZ2214" s="1" t="s">
        <v>629</v>
      </c>
      <c r="BA2214" s="1" t="s">
        <v>7883</v>
      </c>
      <c r="BD2214" s="1" t="s">
        <v>7884</v>
      </c>
      <c r="BJ2214" s="1" t="s">
        <v>112</v>
      </c>
      <c r="BK2214" s="1" t="s">
        <v>112</v>
      </c>
      <c r="BL2214" s="1" t="s">
        <v>142</v>
      </c>
      <c r="BQ2214" s="1" t="s">
        <v>121</v>
      </c>
      <c r="BR2214" s="1" t="s">
        <v>122</v>
      </c>
      <c r="BS2214" s="1" t="s">
        <v>112</v>
      </c>
      <c r="BU2214" s="34" t="s">
        <v>7885</v>
      </c>
      <c r="BV2214" s="9">
        <v>44505</v>
      </c>
      <c r="BW2214" s="34" t="s">
        <v>7886</v>
      </c>
      <c r="BY2214" s="2" t="s">
        <v>123</v>
      </c>
      <c r="BZ2214" s="2" t="s">
        <v>124</v>
      </c>
      <c r="CA2214" s="2">
        <v>2</v>
      </c>
      <c r="CB2214" s="1" t="s">
        <v>207</v>
      </c>
      <c r="CC2214" s="2" t="s">
        <v>126</v>
      </c>
      <c r="CD2214" s="1" t="b">
        <f t="shared" si="1192"/>
        <v>1</v>
      </c>
      <c r="CE2214" s="1" t="b">
        <f t="shared" si="1193"/>
        <v>1</v>
      </c>
      <c r="CF2214" s="1" t="b">
        <f t="shared" si="1175"/>
        <v>0</v>
      </c>
      <c r="CG2214" s="1" t="b">
        <f t="shared" si="1176"/>
        <v>0</v>
      </c>
      <c r="CH2214" s="1" t="b">
        <f t="shared" si="1177"/>
        <v>1</v>
      </c>
      <c r="CI2214" s="1" t="b">
        <f t="shared" si="1178"/>
        <v>0</v>
      </c>
      <c r="CJ2214" s="1" t="b">
        <f t="shared" si="1179"/>
        <v>0</v>
      </c>
      <c r="CK2214" s="1" t="b">
        <f t="shared" si="1180"/>
        <v>0</v>
      </c>
      <c r="CL2214" s="1" t="b">
        <f t="shared" si="1181"/>
        <v>0</v>
      </c>
      <c r="CM2214" s="1" t="b">
        <f t="shared" si="1182"/>
        <v>0</v>
      </c>
      <c r="CN2214" s="1" t="b">
        <f t="shared" si="1183"/>
        <v>0</v>
      </c>
      <c r="CO2214" s="2" t="b">
        <f t="shared" si="1184"/>
        <v>1</v>
      </c>
      <c r="CP2214" s="2" t="b">
        <f t="shared" si="1185"/>
        <v>1</v>
      </c>
      <c r="CQ2214" s="2" t="b">
        <f t="shared" si="1186"/>
        <v>0</v>
      </c>
      <c r="CR2214" s="6" t="str">
        <f t="shared" si="1187"/>
        <v>Male</v>
      </c>
      <c r="CS2214" s="7">
        <f t="shared" si="1188"/>
        <v>1</v>
      </c>
      <c r="CT2214" s="7">
        <f t="shared" si="1189"/>
        <v>0</v>
      </c>
      <c r="CU2214" s="7">
        <f t="shared" si="1190"/>
        <v>0</v>
      </c>
      <c r="CV2214" s="7">
        <f t="shared" si="1191"/>
        <v>0</v>
      </c>
      <c r="CW2214" s="7">
        <f t="shared" si="1194"/>
        <v>0</v>
      </c>
      <c r="CX2214" s="1" t="b">
        <f t="shared" si="1195"/>
        <v>1</v>
      </c>
      <c r="CY2214" s="1" t="b">
        <f t="shared" si="1196"/>
        <v>0</v>
      </c>
      <c r="DG2214" s="1" t="b">
        <f>AND(E2214&gt;4,E2214&lt;18,NOT(E2214=""),NOT(E2214="."))</f>
        <v>1</v>
      </c>
    </row>
    <row r="2215" spans="2:111" ht="72.5" x14ac:dyDescent="0.35">
      <c r="B2215" s="1" t="s">
        <v>13809</v>
      </c>
      <c r="C2215" s="9">
        <v>44450</v>
      </c>
      <c r="D2215" s="10" t="s">
        <v>13809</v>
      </c>
      <c r="E2215" s="1">
        <v>24</v>
      </c>
      <c r="F2215" s="1" t="s">
        <v>127</v>
      </c>
      <c r="G2215" s="1" t="s">
        <v>13809</v>
      </c>
      <c r="H2215" s="1" t="s">
        <v>13809</v>
      </c>
      <c r="I2215" s="9">
        <v>44414</v>
      </c>
      <c r="J2215" s="2" t="s">
        <v>109</v>
      </c>
      <c r="K2215" s="2" t="s">
        <v>13809</v>
      </c>
      <c r="L2215" s="9">
        <v>44435</v>
      </c>
      <c r="M2215" s="2" t="s">
        <v>109</v>
      </c>
      <c r="N2215" s="2" t="s">
        <v>13809</v>
      </c>
      <c r="O2215" s="2" t="s">
        <v>110</v>
      </c>
      <c r="P2215" s="2" t="s">
        <v>111</v>
      </c>
      <c r="S2215" s="2" t="s">
        <v>112</v>
      </c>
      <c r="T2215" s="2" t="s">
        <v>111</v>
      </c>
      <c r="U2215" s="2" t="b">
        <f>OR(S2215="yes",T2215="yes")</f>
        <v>1</v>
      </c>
      <c r="V2215" s="2" t="s">
        <v>113</v>
      </c>
      <c r="W2215" s="1" t="s">
        <v>112</v>
      </c>
      <c r="X2215" s="1" t="s">
        <v>114</v>
      </c>
      <c r="Y2215" s="2" t="s">
        <v>112</v>
      </c>
      <c r="Z2215" s="2" t="s">
        <v>111</v>
      </c>
      <c r="AA2215" s="2" t="s">
        <v>112</v>
      </c>
      <c r="AB2215" s="2">
        <v>3</v>
      </c>
      <c r="AC2215" s="1" t="s">
        <v>111</v>
      </c>
      <c r="AF2215" s="1" t="s">
        <v>111</v>
      </c>
      <c r="AJ2215" s="1" t="s">
        <v>115</v>
      </c>
      <c r="AK2215" s="1" t="s">
        <v>129</v>
      </c>
      <c r="AO2215" s="1" t="s">
        <v>117</v>
      </c>
      <c r="AU2215" s="1" t="s">
        <v>132</v>
      </c>
      <c r="AZ2215" s="1" t="s">
        <v>179</v>
      </c>
      <c r="BA2215" s="1" t="s">
        <v>7887</v>
      </c>
      <c r="BG2215" s="1" t="s">
        <v>7888</v>
      </c>
      <c r="BJ2215" s="1" t="s">
        <v>112</v>
      </c>
      <c r="BK2215" s="1" t="s">
        <v>112</v>
      </c>
      <c r="BL2215" s="1" t="s">
        <v>142</v>
      </c>
      <c r="BQ2215" s="1" t="s">
        <v>121</v>
      </c>
      <c r="BR2215" s="1" t="s">
        <v>122</v>
      </c>
      <c r="BS2215" s="1" t="s">
        <v>112</v>
      </c>
      <c r="BU2215" s="34" t="s">
        <v>7889</v>
      </c>
      <c r="BV2215" s="9">
        <v>44585</v>
      </c>
      <c r="BW2215" s="34" t="s">
        <v>7890</v>
      </c>
      <c r="BX2215" s="2" t="s">
        <v>111</v>
      </c>
      <c r="BY2215" s="2" t="s">
        <v>156</v>
      </c>
      <c r="BZ2215" s="2" t="s">
        <v>124</v>
      </c>
      <c r="CA2215" s="2">
        <v>2</v>
      </c>
      <c r="CB2215" s="1" t="s">
        <v>7891</v>
      </c>
      <c r="CC2215" s="2" t="s">
        <v>126</v>
      </c>
      <c r="CD2215" s="1" t="b">
        <f t="shared" si="1192"/>
        <v>1</v>
      </c>
      <c r="CE2215" s="1" t="b">
        <f t="shared" si="1193"/>
        <v>0</v>
      </c>
      <c r="CF2215" s="1" t="b">
        <f t="shared" si="1175"/>
        <v>0</v>
      </c>
      <c r="CG2215" s="1" t="b">
        <f t="shared" si="1176"/>
        <v>0</v>
      </c>
      <c r="CH2215" s="1" t="b">
        <f t="shared" si="1177"/>
        <v>0</v>
      </c>
      <c r="CI2215" s="1" t="b">
        <f t="shared" si="1178"/>
        <v>1</v>
      </c>
      <c r="CJ2215" s="1" t="b">
        <f t="shared" si="1179"/>
        <v>0</v>
      </c>
      <c r="CK2215" s="1" t="b">
        <f t="shared" si="1180"/>
        <v>0</v>
      </c>
      <c r="CL2215" s="1" t="b">
        <f t="shared" si="1181"/>
        <v>0</v>
      </c>
      <c r="CM2215" s="1" t="b">
        <f t="shared" si="1182"/>
        <v>0</v>
      </c>
      <c r="CN2215" s="1" t="b">
        <f t="shared" si="1183"/>
        <v>0</v>
      </c>
      <c r="CO2215" s="2" t="b">
        <f t="shared" si="1184"/>
        <v>1</v>
      </c>
      <c r="CP2215" s="2" t="b">
        <f t="shared" si="1185"/>
        <v>1</v>
      </c>
      <c r="CQ2215" s="2" t="b">
        <f t="shared" si="1186"/>
        <v>0</v>
      </c>
      <c r="CR2215" s="6" t="str">
        <f t="shared" si="1187"/>
        <v>Male</v>
      </c>
      <c r="CS2215" s="7">
        <f t="shared" si="1188"/>
        <v>1</v>
      </c>
      <c r="CT2215" s="7">
        <f t="shared" si="1189"/>
        <v>0</v>
      </c>
      <c r="CU2215" s="7">
        <f t="shared" si="1190"/>
        <v>0</v>
      </c>
      <c r="CV2215" s="7">
        <f t="shared" si="1191"/>
        <v>1</v>
      </c>
      <c r="CW2215" s="7">
        <f t="shared" si="1194"/>
        <v>0</v>
      </c>
      <c r="CX2215" s="1" t="b">
        <f t="shared" si="1195"/>
        <v>1</v>
      </c>
      <c r="CY2215" s="1" t="b">
        <f t="shared" si="1196"/>
        <v>1</v>
      </c>
      <c r="DG2215" s="1" t="b">
        <f>AND(E2215&gt;4,E2215&lt;18,NOT(E2215=""),NOT(E2215="."))</f>
        <v>0</v>
      </c>
    </row>
    <row r="2216" spans="2:111" ht="130.5" x14ac:dyDescent="0.35">
      <c r="B2216" s="1" t="s">
        <v>13809</v>
      </c>
      <c r="C2216" s="9">
        <v>44550</v>
      </c>
      <c r="D2216" s="10" t="s">
        <v>13809</v>
      </c>
      <c r="E2216" s="1">
        <v>62</v>
      </c>
      <c r="F2216" s="1" t="s">
        <v>108</v>
      </c>
      <c r="G2216" s="1" t="s">
        <v>13809</v>
      </c>
      <c r="H2216" s="1" t="s">
        <v>13809</v>
      </c>
      <c r="I2216" s="9">
        <v>44275</v>
      </c>
      <c r="J2216" s="2" t="s">
        <v>109</v>
      </c>
      <c r="K2216" s="2" t="s">
        <v>13809</v>
      </c>
      <c r="L2216" s="9">
        <v>44296</v>
      </c>
      <c r="M2216" s="2" t="s">
        <v>109</v>
      </c>
      <c r="N2216" s="2" t="s">
        <v>13809</v>
      </c>
      <c r="O2216" s="2" t="s">
        <v>110</v>
      </c>
      <c r="P2216" s="2" t="s">
        <v>111</v>
      </c>
      <c r="S2216" s="2" t="s">
        <v>112</v>
      </c>
      <c r="T2216" s="2" t="s">
        <v>111</v>
      </c>
      <c r="U2216" s="2" t="b">
        <f>OR(S2216="yes",T2216="yes")</f>
        <v>1</v>
      </c>
      <c r="V2216" s="2" t="s">
        <v>113</v>
      </c>
      <c r="W2216" s="1" t="s">
        <v>111</v>
      </c>
      <c r="Y2216" s="2" t="s">
        <v>112</v>
      </c>
      <c r="Z2216" s="2" t="s">
        <v>112</v>
      </c>
      <c r="AA2216" s="2" t="s">
        <v>112</v>
      </c>
      <c r="AB2216" s="2">
        <v>18</v>
      </c>
      <c r="AC2216" s="1" t="s">
        <v>111</v>
      </c>
      <c r="AF2216" s="1" t="s">
        <v>111</v>
      </c>
      <c r="AJ2216" s="1" t="s">
        <v>115</v>
      </c>
      <c r="AK2216" s="1" t="s">
        <v>194</v>
      </c>
      <c r="AN2216" s="1" t="s">
        <v>7892</v>
      </c>
      <c r="AO2216" s="1" t="s">
        <v>7893</v>
      </c>
      <c r="AS2216" s="1" t="s">
        <v>118</v>
      </c>
      <c r="AZ2216" s="1" t="s">
        <v>155</v>
      </c>
      <c r="BA2216" s="1" t="s">
        <v>7894</v>
      </c>
      <c r="BJ2216" s="1" t="s">
        <v>111</v>
      </c>
      <c r="BN2216" s="1" t="s">
        <v>112</v>
      </c>
      <c r="BO2216" s="1" t="s">
        <v>148</v>
      </c>
      <c r="BP2216" s="1" t="s">
        <v>7895</v>
      </c>
      <c r="BQ2216" s="1" t="s">
        <v>121</v>
      </c>
      <c r="BR2216" s="1" t="s">
        <v>122</v>
      </c>
      <c r="BS2216" s="1" t="s">
        <v>112</v>
      </c>
      <c r="BU2216" s="34" t="s">
        <v>7896</v>
      </c>
      <c r="BV2216" s="9">
        <v>44669</v>
      </c>
      <c r="BW2216" s="34" t="s">
        <v>7897</v>
      </c>
      <c r="BY2216" s="2" t="s">
        <v>174</v>
      </c>
      <c r="BZ2216" s="2" t="s">
        <v>124</v>
      </c>
      <c r="CA2216" s="2">
        <v>2</v>
      </c>
      <c r="CB2216" s="1" t="s">
        <v>207</v>
      </c>
      <c r="CC2216" s="2" t="s">
        <v>113</v>
      </c>
      <c r="CD2216" s="1" t="b">
        <f t="shared" si="1192"/>
        <v>0</v>
      </c>
      <c r="CE2216" s="1" t="b">
        <f t="shared" si="1193"/>
        <v>0</v>
      </c>
      <c r="CF2216" s="1" t="b">
        <f t="shared" si="1175"/>
        <v>0</v>
      </c>
      <c r="CG2216" s="1" t="b">
        <f t="shared" si="1176"/>
        <v>0</v>
      </c>
      <c r="CH2216" s="1" t="b">
        <f t="shared" si="1177"/>
        <v>0</v>
      </c>
      <c r="CI2216" s="1" t="b">
        <f t="shared" si="1178"/>
        <v>0</v>
      </c>
      <c r="CJ2216" s="1" t="b">
        <f t="shared" si="1179"/>
        <v>0</v>
      </c>
      <c r="CK2216" s="1" t="b">
        <f t="shared" si="1180"/>
        <v>0</v>
      </c>
      <c r="CL2216" s="1" t="b">
        <f t="shared" si="1181"/>
        <v>0</v>
      </c>
      <c r="CM2216" s="1" t="b">
        <f t="shared" si="1182"/>
        <v>1</v>
      </c>
      <c r="CN2216" s="1" t="b">
        <f t="shared" si="1183"/>
        <v>0</v>
      </c>
      <c r="CO2216" s="2" t="b">
        <f t="shared" si="1184"/>
        <v>0</v>
      </c>
      <c r="CP2216" s="2" t="b">
        <f t="shared" si="1185"/>
        <v>0</v>
      </c>
      <c r="CQ2216" s="2" t="b">
        <f t="shared" si="1186"/>
        <v>1</v>
      </c>
      <c r="CR2216" s="6" t="str">
        <f t="shared" si="1187"/>
        <v>Female</v>
      </c>
      <c r="CS2216" s="7">
        <f t="shared" si="1188"/>
        <v>1</v>
      </c>
      <c r="CT2216" s="7">
        <f t="shared" si="1189"/>
        <v>0</v>
      </c>
      <c r="CU2216" s="7">
        <f t="shared" si="1190"/>
        <v>0</v>
      </c>
      <c r="CV2216" s="7">
        <f t="shared" si="1191"/>
        <v>1</v>
      </c>
      <c r="CW2216" s="7">
        <f t="shared" si="1194"/>
        <v>0</v>
      </c>
      <c r="CX2216" s="1" t="b">
        <f t="shared" si="1195"/>
        <v>0</v>
      </c>
      <c r="CY2216" s="1" t="b">
        <f t="shared" si="1196"/>
        <v>0</v>
      </c>
    </row>
    <row r="2217" spans="2:111" ht="43.5" x14ac:dyDescent="0.35">
      <c r="B2217" s="1" t="s">
        <v>13809</v>
      </c>
      <c r="C2217" s="9">
        <v>44450</v>
      </c>
      <c r="D2217" s="10" t="s">
        <v>13809</v>
      </c>
      <c r="E2217" s="1">
        <v>61</v>
      </c>
      <c r="F2217" s="1" t="s">
        <v>108</v>
      </c>
      <c r="G2217" s="1" t="s">
        <v>13809</v>
      </c>
      <c r="H2217" s="1" t="s">
        <v>13809</v>
      </c>
      <c r="I2217" s="9">
        <v>44438</v>
      </c>
      <c r="J2217" s="2" t="s">
        <v>109</v>
      </c>
      <c r="K2217" s="2" t="s">
        <v>13809</v>
      </c>
      <c r="N2217" s="2" t="s">
        <v>13809</v>
      </c>
      <c r="O2217" s="2" t="s">
        <v>110</v>
      </c>
      <c r="P2217" s="2" t="s">
        <v>111</v>
      </c>
      <c r="S2217" s="2" t="s">
        <v>111</v>
      </c>
      <c r="T2217" s="2" t="s">
        <v>112</v>
      </c>
      <c r="U2217" s="2" t="b">
        <v>1</v>
      </c>
      <c r="V2217" s="2" t="s">
        <v>113</v>
      </c>
      <c r="W2217" s="1" t="s">
        <v>112</v>
      </c>
      <c r="X2217" s="1" t="s">
        <v>138</v>
      </c>
      <c r="Y2217" s="2" t="s">
        <v>112</v>
      </c>
      <c r="Z2217" s="2" t="s">
        <v>112</v>
      </c>
      <c r="AA2217" s="2" t="s">
        <v>111</v>
      </c>
      <c r="AB2217" s="2">
        <v>1</v>
      </c>
      <c r="AC2217" s="1" t="s">
        <v>112</v>
      </c>
      <c r="AF2217" s="1" t="s">
        <v>111</v>
      </c>
      <c r="AH2217" s="1" t="s">
        <v>193</v>
      </c>
      <c r="AI2217" s="1" t="s">
        <v>353</v>
      </c>
      <c r="AJ2217" s="1" t="s">
        <v>115</v>
      </c>
      <c r="AK2217" s="1" t="s">
        <v>7898</v>
      </c>
      <c r="AN2217" s="1" t="s">
        <v>7899</v>
      </c>
      <c r="AO2217" s="1" t="s">
        <v>117</v>
      </c>
      <c r="AU2217" s="1" t="s">
        <v>197</v>
      </c>
      <c r="AZ2217" s="1" t="s">
        <v>320</v>
      </c>
      <c r="BJ2217" s="1" t="s">
        <v>112</v>
      </c>
      <c r="BK2217" s="1" t="s">
        <v>112</v>
      </c>
      <c r="BL2217" s="1" t="s">
        <v>142</v>
      </c>
      <c r="BQ2217" s="1" t="s">
        <v>121</v>
      </c>
      <c r="BR2217" s="1" t="s">
        <v>122</v>
      </c>
      <c r="BS2217" s="1" t="s">
        <v>111</v>
      </c>
      <c r="BT2217" s="34" t="s">
        <v>7900</v>
      </c>
      <c r="BU2217" s="34" t="s">
        <v>7901</v>
      </c>
      <c r="BV2217" s="9">
        <v>44463</v>
      </c>
      <c r="BW2217" s="34" t="s">
        <v>7902</v>
      </c>
      <c r="BX2217" s="2" t="s">
        <v>112</v>
      </c>
      <c r="BY2217" s="2" t="s">
        <v>174</v>
      </c>
      <c r="BZ2217" s="2" t="s">
        <v>162</v>
      </c>
      <c r="CA2217" s="2">
        <v>1</v>
      </c>
      <c r="CB2217" s="1" t="s">
        <v>2023</v>
      </c>
      <c r="CC2217" s="2" t="s">
        <v>113</v>
      </c>
      <c r="CD2217" s="1" t="b">
        <f t="shared" si="1192"/>
        <v>0</v>
      </c>
      <c r="CE2217" s="1" t="b">
        <f t="shared" si="1193"/>
        <v>0</v>
      </c>
      <c r="CF2217" s="1" t="b">
        <f t="shared" si="1175"/>
        <v>0</v>
      </c>
      <c r="CG2217" s="1" t="b">
        <f t="shared" si="1176"/>
        <v>0</v>
      </c>
      <c r="CH2217" s="1" t="b">
        <f t="shared" si="1177"/>
        <v>0</v>
      </c>
      <c r="CI2217" s="1" t="b">
        <f t="shared" si="1178"/>
        <v>0</v>
      </c>
      <c r="CJ2217" s="1" t="b">
        <f t="shared" si="1179"/>
        <v>0</v>
      </c>
      <c r="CK2217" s="1" t="b">
        <f t="shared" si="1180"/>
        <v>0</v>
      </c>
      <c r="CL2217" s="1" t="b">
        <f t="shared" si="1181"/>
        <v>0</v>
      </c>
      <c r="CM2217" s="1" t="b">
        <f t="shared" si="1182"/>
        <v>1</v>
      </c>
      <c r="CN2217" s="1" t="b">
        <f t="shared" si="1183"/>
        <v>0</v>
      </c>
      <c r="CO2217" s="2" t="b">
        <f t="shared" si="1184"/>
        <v>1</v>
      </c>
      <c r="CP2217" s="2" t="b">
        <f t="shared" si="1185"/>
        <v>1</v>
      </c>
      <c r="CQ2217" s="2" t="b">
        <f t="shared" si="1186"/>
        <v>0</v>
      </c>
      <c r="CR2217" s="6" t="str">
        <f t="shared" si="1187"/>
        <v>Female</v>
      </c>
      <c r="CS2217" s="7">
        <f t="shared" si="1188"/>
        <v>1</v>
      </c>
      <c r="CT2217" s="7">
        <f t="shared" si="1189"/>
        <v>0</v>
      </c>
      <c r="CU2217" s="7">
        <f t="shared" si="1190"/>
        <v>0</v>
      </c>
      <c r="CV2217" s="7">
        <f t="shared" si="1191"/>
        <v>0</v>
      </c>
      <c r="CW2217" s="7">
        <f t="shared" si="1194"/>
        <v>0</v>
      </c>
      <c r="CX2217" s="1" t="b">
        <f t="shared" si="1195"/>
        <v>0</v>
      </c>
      <c r="CY2217" s="1" t="b">
        <f t="shared" si="1196"/>
        <v>0</v>
      </c>
      <c r="DG2217" s="1" t="b">
        <f>AND(E2217&gt;4,E2217&lt;18,NOT(E2217=""),NOT(E2217="."))</f>
        <v>0</v>
      </c>
    </row>
    <row r="2218" spans="2:111" ht="159.5" x14ac:dyDescent="0.35">
      <c r="B2218" s="1" t="s">
        <v>13809</v>
      </c>
      <c r="C2218" s="9">
        <v>44450</v>
      </c>
      <c r="D2218" s="10" t="s">
        <v>13809</v>
      </c>
      <c r="E2218" s="1">
        <v>43</v>
      </c>
      <c r="F2218" s="1" t="s">
        <v>108</v>
      </c>
      <c r="G2218" s="1" t="s">
        <v>13809</v>
      </c>
      <c r="H2218" s="1" t="s">
        <v>13809</v>
      </c>
      <c r="I2218" s="9">
        <v>44274</v>
      </c>
      <c r="J2218" s="2" t="s">
        <v>109</v>
      </c>
      <c r="K2218" s="2" t="s">
        <v>13809</v>
      </c>
      <c r="L2218" s="9">
        <v>44294</v>
      </c>
      <c r="M2218" s="2" t="s">
        <v>109</v>
      </c>
      <c r="N2218" s="2" t="s">
        <v>13809</v>
      </c>
      <c r="O2218" s="2" t="s">
        <v>110</v>
      </c>
      <c r="P2218" s="2" t="s">
        <v>111</v>
      </c>
      <c r="S2218" s="2" t="s">
        <v>111</v>
      </c>
      <c r="T2218" s="2" t="s">
        <v>112</v>
      </c>
      <c r="U2218" s="2" t="b">
        <v>1</v>
      </c>
      <c r="V2218" s="2" t="s">
        <v>113</v>
      </c>
      <c r="W2218" s="1" t="s">
        <v>112</v>
      </c>
      <c r="X2218" s="1" t="s">
        <v>114</v>
      </c>
      <c r="Y2218" s="2" t="s">
        <v>111</v>
      </c>
      <c r="AF2218" s="1" t="s">
        <v>111</v>
      </c>
      <c r="AJ2218" s="1" t="s">
        <v>115</v>
      </c>
      <c r="AK2218" s="1" t="s">
        <v>150</v>
      </c>
      <c r="AO2218" s="1" t="s">
        <v>117</v>
      </c>
      <c r="AU2218" s="1" t="s">
        <v>238</v>
      </c>
      <c r="AX2218" s="1">
        <v>10</v>
      </c>
      <c r="AZ2218" s="1" t="s">
        <v>402</v>
      </c>
      <c r="BA2218" s="1">
        <v>2.3E-2</v>
      </c>
      <c r="BE2218" s="1">
        <v>6180</v>
      </c>
      <c r="BJ2218" s="1" t="s">
        <v>112</v>
      </c>
      <c r="BK2218" s="1" t="s">
        <v>112</v>
      </c>
      <c r="BL2218" s="1" t="s">
        <v>2868</v>
      </c>
      <c r="BQ2218" s="1" t="s">
        <v>121</v>
      </c>
      <c r="BR2218" s="1" t="s">
        <v>122</v>
      </c>
      <c r="BS2218" s="1" t="s">
        <v>111</v>
      </c>
      <c r="BT2218" s="34" t="s">
        <v>7903</v>
      </c>
      <c r="BU2218" s="34" t="s">
        <v>7904</v>
      </c>
      <c r="BV2218" s="9">
        <v>44529</v>
      </c>
      <c r="BW2218" s="34" t="s">
        <v>7905</v>
      </c>
      <c r="BX2218" s="2" t="s">
        <v>111</v>
      </c>
      <c r="BY2218" s="2" t="s">
        <v>156</v>
      </c>
      <c r="BZ2218" s="2" t="s">
        <v>124</v>
      </c>
      <c r="CA2218" s="2">
        <v>2</v>
      </c>
      <c r="CB2218" s="1" t="s">
        <v>335</v>
      </c>
      <c r="CC2218" s="2" t="s">
        <v>126</v>
      </c>
      <c r="CD2218" s="1" t="b">
        <f t="shared" si="1192"/>
        <v>0</v>
      </c>
      <c r="CE2218" s="1" t="b">
        <f t="shared" si="1193"/>
        <v>0</v>
      </c>
      <c r="CF2218" s="1" t="b">
        <f t="shared" si="1175"/>
        <v>0</v>
      </c>
      <c r="CG2218" s="1" t="b">
        <f t="shared" si="1176"/>
        <v>0</v>
      </c>
      <c r="CH2218" s="1" t="b">
        <f t="shared" si="1177"/>
        <v>0</v>
      </c>
      <c r="CI2218" s="1" t="b">
        <f t="shared" si="1178"/>
        <v>0</v>
      </c>
      <c r="CJ2218" s="1" t="b">
        <f t="shared" si="1179"/>
        <v>0</v>
      </c>
      <c r="CK2218" s="1" t="b">
        <f t="shared" si="1180"/>
        <v>0</v>
      </c>
      <c r="CL2218" s="1" t="b">
        <f t="shared" si="1181"/>
        <v>1</v>
      </c>
      <c r="CM2218" s="1" t="b">
        <f t="shared" si="1182"/>
        <v>0</v>
      </c>
      <c r="CN2218" s="1" t="b">
        <f t="shared" si="1183"/>
        <v>0</v>
      </c>
      <c r="CO2218" s="2" t="b">
        <f t="shared" si="1184"/>
        <v>0</v>
      </c>
      <c r="CP2218" s="2" t="b">
        <f t="shared" si="1185"/>
        <v>0</v>
      </c>
      <c r="CQ2218" s="2" t="b">
        <f t="shared" si="1186"/>
        <v>0</v>
      </c>
      <c r="CR2218" s="6" t="str">
        <f t="shared" si="1187"/>
        <v>Female</v>
      </c>
      <c r="CS2218" s="7">
        <f t="shared" si="1188"/>
        <v>1</v>
      </c>
      <c r="CT2218" s="7">
        <f t="shared" si="1189"/>
        <v>0</v>
      </c>
      <c r="CU2218" s="7">
        <f t="shared" si="1190"/>
        <v>0</v>
      </c>
      <c r="CV2218" s="7">
        <f t="shared" si="1191"/>
        <v>1</v>
      </c>
      <c r="CW2218" s="7">
        <f t="shared" si="1194"/>
        <v>0</v>
      </c>
      <c r="CX2218" s="1" t="b">
        <f t="shared" si="1195"/>
        <v>0</v>
      </c>
      <c r="CY2218" s="1" t="b">
        <f t="shared" si="1196"/>
        <v>0</v>
      </c>
      <c r="DG2218" s="1" t="b">
        <f>AND(E2218&gt;4,E2218&lt;18,NOT(E2218=""),NOT(E2218="."))</f>
        <v>0</v>
      </c>
    </row>
    <row r="2219" spans="2:111" ht="188.5" x14ac:dyDescent="0.35">
      <c r="B2219" s="1" t="s">
        <v>13809</v>
      </c>
      <c r="C2219" s="9">
        <v>44450</v>
      </c>
      <c r="D2219" s="10" t="s">
        <v>13809</v>
      </c>
      <c r="E2219" s="1">
        <v>13</v>
      </c>
      <c r="F2219" s="1" t="s">
        <v>127</v>
      </c>
      <c r="G2219" s="1" t="s">
        <v>13809</v>
      </c>
      <c r="H2219" s="1" t="s">
        <v>13809</v>
      </c>
      <c r="K2219" s="2" t="s">
        <v>13809</v>
      </c>
      <c r="L2219" s="9">
        <v>44444</v>
      </c>
      <c r="M2219" s="2" t="s">
        <v>163</v>
      </c>
      <c r="N2219" s="2" t="s">
        <v>13809</v>
      </c>
      <c r="O2219" s="2" t="s">
        <v>110</v>
      </c>
      <c r="P2219" s="2" t="s">
        <v>111</v>
      </c>
      <c r="S2219" s="2" t="s">
        <v>112</v>
      </c>
      <c r="T2219" s="2" t="s">
        <v>111</v>
      </c>
      <c r="U2219" s="2" t="b">
        <v>1</v>
      </c>
      <c r="V2219" s="2" t="s">
        <v>113</v>
      </c>
      <c r="W2219" s="1" t="s">
        <v>112</v>
      </c>
      <c r="X2219" s="1" t="s">
        <v>114</v>
      </c>
      <c r="Y2219" s="2" t="s">
        <v>112</v>
      </c>
      <c r="AA2219" s="2" t="s">
        <v>112</v>
      </c>
      <c r="AB2219" s="2">
        <v>1</v>
      </c>
      <c r="AC2219" s="1" t="s">
        <v>111</v>
      </c>
      <c r="AF2219" s="1" t="s">
        <v>111</v>
      </c>
      <c r="AJ2219" s="1" t="s">
        <v>115</v>
      </c>
      <c r="AK2219" s="1" t="s">
        <v>201</v>
      </c>
      <c r="AN2219" s="1" t="s">
        <v>7906</v>
      </c>
      <c r="AO2219" s="1" t="s">
        <v>117</v>
      </c>
      <c r="AS2219" s="1" t="s">
        <v>229</v>
      </c>
      <c r="AU2219" s="1" t="s">
        <v>132</v>
      </c>
      <c r="AZ2219" s="1" t="s">
        <v>402</v>
      </c>
      <c r="BA2219" s="1" t="s">
        <v>7907</v>
      </c>
      <c r="BE2219" s="1">
        <v>21</v>
      </c>
      <c r="BJ2219" s="1" t="s">
        <v>112</v>
      </c>
      <c r="BK2219" s="1" t="s">
        <v>112</v>
      </c>
      <c r="BL2219" s="1" t="s">
        <v>161</v>
      </c>
      <c r="BM2219" s="1" t="s">
        <v>5994</v>
      </c>
      <c r="BQ2219" s="1" t="s">
        <v>121</v>
      </c>
      <c r="BR2219" s="1" t="s">
        <v>122</v>
      </c>
      <c r="BS2219" s="1" t="s">
        <v>112</v>
      </c>
      <c r="BU2219" s="34" t="s">
        <v>7908</v>
      </c>
      <c r="BV2219" s="9">
        <v>44450</v>
      </c>
      <c r="BW2219" s="34" t="s">
        <v>14690</v>
      </c>
      <c r="BY2219" s="2" t="s">
        <v>156</v>
      </c>
      <c r="BZ2219" s="2" t="s">
        <v>124</v>
      </c>
      <c r="CA2219" s="2">
        <v>2</v>
      </c>
      <c r="CB2219" s="1" t="s">
        <v>7909</v>
      </c>
      <c r="CC2219" s="2" t="s">
        <v>126</v>
      </c>
      <c r="CD2219" s="1" t="b">
        <f t="shared" si="1192"/>
        <v>1</v>
      </c>
      <c r="CE2219" s="1" t="b">
        <f t="shared" si="1193"/>
        <v>1</v>
      </c>
      <c r="CF2219" s="1" t="b">
        <f t="shared" si="1175"/>
        <v>0</v>
      </c>
      <c r="CG2219" s="1" t="b">
        <f t="shared" si="1176"/>
        <v>1</v>
      </c>
      <c r="CH2219" s="1" t="b">
        <f t="shared" si="1177"/>
        <v>0</v>
      </c>
      <c r="CI2219" s="1" t="b">
        <f t="shared" si="1178"/>
        <v>0</v>
      </c>
      <c r="CJ2219" s="1" t="b">
        <f t="shared" si="1179"/>
        <v>0</v>
      </c>
      <c r="CK2219" s="1" t="b">
        <f t="shared" si="1180"/>
        <v>0</v>
      </c>
      <c r="CL2219" s="1" t="b">
        <f t="shared" si="1181"/>
        <v>0</v>
      </c>
      <c r="CM2219" s="1" t="b">
        <f t="shared" si="1182"/>
        <v>0</v>
      </c>
      <c r="CN2219" s="1" t="b">
        <f t="shared" si="1183"/>
        <v>0</v>
      </c>
      <c r="CO2219" s="2" t="b">
        <f t="shared" si="1184"/>
        <v>1</v>
      </c>
      <c r="CP2219" s="2" t="b">
        <f t="shared" si="1185"/>
        <v>1</v>
      </c>
      <c r="CQ2219" s="2" t="b">
        <f t="shared" si="1186"/>
        <v>0</v>
      </c>
      <c r="CR2219" s="6" t="str">
        <f t="shared" si="1187"/>
        <v>Male</v>
      </c>
      <c r="CS2219" s="7">
        <f t="shared" si="1188"/>
        <v>0</v>
      </c>
      <c r="CT2219" s="7">
        <f t="shared" si="1189"/>
        <v>0</v>
      </c>
      <c r="CU2219" s="7">
        <f t="shared" si="1190"/>
        <v>0</v>
      </c>
      <c r="CV2219" s="7">
        <f t="shared" si="1191"/>
        <v>0</v>
      </c>
      <c r="CW2219" s="7">
        <f t="shared" si="1194"/>
        <v>0</v>
      </c>
      <c r="CX2219" s="1" t="b">
        <f t="shared" si="1195"/>
        <v>1</v>
      </c>
      <c r="CY2219" s="1" t="b">
        <f t="shared" si="1196"/>
        <v>0</v>
      </c>
      <c r="DG2219" s="1" t="b">
        <f>AND(E2219&gt;4,E2219&lt;18,NOT(E2219=""),NOT(E2219="."))</f>
        <v>1</v>
      </c>
    </row>
    <row r="2220" spans="2:111" ht="145" x14ac:dyDescent="0.35">
      <c r="B2220" s="1" t="s">
        <v>13809</v>
      </c>
      <c r="C2220" s="9">
        <v>44450</v>
      </c>
      <c r="D2220" s="10" t="s">
        <v>13809</v>
      </c>
      <c r="E2220" s="1">
        <v>27</v>
      </c>
      <c r="F2220" s="1" t="s">
        <v>127</v>
      </c>
      <c r="G2220" s="1" t="s">
        <v>13809</v>
      </c>
      <c r="H2220" s="1" t="s">
        <v>13809</v>
      </c>
      <c r="I2220" s="9">
        <v>44430</v>
      </c>
      <c r="J2220" s="2" t="s">
        <v>109</v>
      </c>
      <c r="K2220" s="2" t="s">
        <v>13809</v>
      </c>
      <c r="N2220" s="2" t="s">
        <v>13809</v>
      </c>
      <c r="O2220" s="2" t="s">
        <v>110</v>
      </c>
      <c r="P2220" s="2" t="s">
        <v>111</v>
      </c>
      <c r="S2220" s="2" t="s">
        <v>112</v>
      </c>
      <c r="T2220" s="2" t="s">
        <v>111</v>
      </c>
      <c r="U2220" s="2" t="b">
        <f>OR(S2220="yes",T2220="yes")</f>
        <v>1</v>
      </c>
      <c r="V2220" s="2" t="s">
        <v>126</v>
      </c>
      <c r="W2220" s="1" t="s">
        <v>112</v>
      </c>
      <c r="X2220" s="1" t="s">
        <v>138</v>
      </c>
      <c r="Y2220" s="2" t="s">
        <v>112</v>
      </c>
      <c r="Z2220" s="2" t="s">
        <v>112</v>
      </c>
      <c r="AB2220" s="2">
        <v>15</v>
      </c>
      <c r="AC2220" s="1" t="s">
        <v>111</v>
      </c>
      <c r="AF2220" s="1" t="s">
        <v>111</v>
      </c>
      <c r="AJ2220" s="1" t="s">
        <v>115</v>
      </c>
      <c r="AK2220" s="1" t="s">
        <v>150</v>
      </c>
      <c r="AO2220" s="1" t="s">
        <v>2598</v>
      </c>
      <c r="AZ2220" s="1" t="s">
        <v>2024</v>
      </c>
      <c r="BA2220" s="1" t="s">
        <v>7910</v>
      </c>
      <c r="BD2220" s="1" t="s">
        <v>7911</v>
      </c>
      <c r="BH2220" s="1" t="s">
        <v>7912</v>
      </c>
      <c r="BJ2220" s="1" t="s">
        <v>111</v>
      </c>
      <c r="BN2220" s="1" t="s">
        <v>112</v>
      </c>
      <c r="BO2220" s="1" t="s">
        <v>148</v>
      </c>
      <c r="BP2220" s="1" t="s">
        <v>7913</v>
      </c>
      <c r="BQ2220" s="1" t="s">
        <v>121</v>
      </c>
      <c r="BR2220" s="1" t="s">
        <v>122</v>
      </c>
      <c r="BS2220" s="1" t="s">
        <v>111</v>
      </c>
      <c r="BT2220" s="34" t="s">
        <v>7914</v>
      </c>
      <c r="BU2220" s="34" t="s">
        <v>7915</v>
      </c>
      <c r="BV2220" s="9">
        <v>44860</v>
      </c>
      <c r="BW2220" s="34" t="s">
        <v>14691</v>
      </c>
      <c r="BY2220" s="2" t="s">
        <v>153</v>
      </c>
      <c r="BZ2220" s="2" t="s">
        <v>124</v>
      </c>
      <c r="CB2220" s="1" t="s">
        <v>269</v>
      </c>
      <c r="CD2220" s="1" t="b">
        <f t="shared" si="1192"/>
        <v>1</v>
      </c>
      <c r="CE2220" s="1" t="b">
        <f t="shared" si="1193"/>
        <v>0</v>
      </c>
      <c r="CF2220" s="1" t="b">
        <f t="shared" si="1175"/>
        <v>0</v>
      </c>
      <c r="CG2220" s="1" t="b">
        <f t="shared" si="1176"/>
        <v>0</v>
      </c>
      <c r="CH2220" s="1" t="b">
        <f t="shared" si="1177"/>
        <v>0</v>
      </c>
      <c r="CI2220" s="1" t="b">
        <f t="shared" si="1178"/>
        <v>0</v>
      </c>
      <c r="CJ2220" s="1" t="b">
        <f t="shared" si="1179"/>
        <v>1</v>
      </c>
      <c r="CK2220" s="1" t="b">
        <f t="shared" si="1180"/>
        <v>0</v>
      </c>
      <c r="CL2220" s="1" t="b">
        <f t="shared" si="1181"/>
        <v>0</v>
      </c>
      <c r="CM2220" s="1" t="b">
        <f t="shared" si="1182"/>
        <v>0</v>
      </c>
      <c r="CN2220" s="1" t="b">
        <f t="shared" si="1183"/>
        <v>0</v>
      </c>
      <c r="CO2220" s="2" t="b">
        <f t="shared" si="1184"/>
        <v>0</v>
      </c>
      <c r="CP2220" s="2" t="b">
        <f t="shared" si="1185"/>
        <v>0</v>
      </c>
      <c r="CQ2220" s="2" t="b">
        <f t="shared" si="1186"/>
        <v>1</v>
      </c>
      <c r="CR2220" s="6" t="str">
        <f t="shared" si="1187"/>
        <v>Male</v>
      </c>
      <c r="CS2220" s="7">
        <f t="shared" si="1188"/>
        <v>1</v>
      </c>
      <c r="CT2220" s="7">
        <f t="shared" si="1189"/>
        <v>0</v>
      </c>
      <c r="CU2220" s="7">
        <f t="shared" si="1190"/>
        <v>0</v>
      </c>
      <c r="CV2220" s="7">
        <f t="shared" si="1191"/>
        <v>0</v>
      </c>
    </row>
    <row r="2221" spans="2:111" ht="101.5" x14ac:dyDescent="0.35">
      <c r="B2221" s="1" t="s">
        <v>13809</v>
      </c>
      <c r="C2221" s="9">
        <v>44450</v>
      </c>
      <c r="D2221" s="10" t="s">
        <v>13809</v>
      </c>
      <c r="E2221" s="1">
        <v>17</v>
      </c>
      <c r="F2221" s="1" t="s">
        <v>127</v>
      </c>
      <c r="G2221" s="1" t="s">
        <v>13809</v>
      </c>
      <c r="H2221" s="1" t="s">
        <v>13809</v>
      </c>
      <c r="I2221" s="9">
        <v>44340</v>
      </c>
      <c r="J2221" s="2" t="s">
        <v>109</v>
      </c>
      <c r="K2221" s="2" t="s">
        <v>13809</v>
      </c>
      <c r="L2221" s="9">
        <v>44361</v>
      </c>
      <c r="M2221" s="2" t="s">
        <v>109</v>
      </c>
      <c r="N2221" s="2" t="s">
        <v>13809</v>
      </c>
      <c r="O2221" s="2" t="s">
        <v>110</v>
      </c>
      <c r="P2221" s="2" t="s">
        <v>111</v>
      </c>
      <c r="S2221" s="2" t="s">
        <v>111</v>
      </c>
      <c r="T2221" s="2" t="s">
        <v>112</v>
      </c>
      <c r="U2221" s="2" t="b">
        <v>1</v>
      </c>
      <c r="V2221" s="2" t="s">
        <v>113</v>
      </c>
      <c r="W2221" s="1" t="s">
        <v>112</v>
      </c>
      <c r="X2221" s="1" t="s">
        <v>138</v>
      </c>
      <c r="Y2221" s="2" t="s">
        <v>112</v>
      </c>
      <c r="Z2221" s="2" t="s">
        <v>111</v>
      </c>
      <c r="AA2221" s="2" t="s">
        <v>112</v>
      </c>
      <c r="AB2221" s="2">
        <v>2</v>
      </c>
      <c r="AC2221" s="1" t="s">
        <v>111</v>
      </c>
      <c r="AF2221" s="1" t="s">
        <v>111</v>
      </c>
      <c r="AJ2221" s="1" t="s">
        <v>115</v>
      </c>
      <c r="AK2221" s="1" t="s">
        <v>129</v>
      </c>
      <c r="AO2221" s="1" t="s">
        <v>117</v>
      </c>
      <c r="AS2221" s="1" t="s">
        <v>118</v>
      </c>
      <c r="AU2221" s="1" t="s">
        <v>132</v>
      </c>
      <c r="AZ2221" s="1" t="s">
        <v>2214</v>
      </c>
      <c r="BC2221" s="1" t="s">
        <v>7916</v>
      </c>
      <c r="BD2221" s="1" t="s">
        <v>272</v>
      </c>
      <c r="BE2221" s="1" t="s">
        <v>272</v>
      </c>
      <c r="BJ2221" s="1" t="s">
        <v>111</v>
      </c>
      <c r="BN2221" s="1" t="s">
        <v>112</v>
      </c>
      <c r="BO2221" s="1" t="s">
        <v>148</v>
      </c>
      <c r="BP2221" s="1" t="s">
        <v>6654</v>
      </c>
      <c r="BQ2221" s="1" t="s">
        <v>121</v>
      </c>
      <c r="BR2221" s="1" t="s">
        <v>122</v>
      </c>
      <c r="BS2221" s="1" t="s">
        <v>112</v>
      </c>
      <c r="BU2221" s="34" t="s">
        <v>7917</v>
      </c>
      <c r="BV2221" s="9">
        <v>44456</v>
      </c>
      <c r="BW2221" s="34" t="s">
        <v>7918</v>
      </c>
      <c r="BY2221" s="2" t="s">
        <v>174</v>
      </c>
      <c r="BZ2221" s="2" t="s">
        <v>162</v>
      </c>
      <c r="CA2221" s="2">
        <v>2</v>
      </c>
      <c r="CB2221" s="1" t="s">
        <v>149</v>
      </c>
      <c r="CC2221" s="2" t="s">
        <v>126</v>
      </c>
      <c r="CD2221" s="1" t="b">
        <f t="shared" si="1192"/>
        <v>1</v>
      </c>
      <c r="CE2221" s="1" t="b">
        <f t="shared" si="1193"/>
        <v>1</v>
      </c>
      <c r="CF2221" s="1" t="b">
        <f t="shared" si="1175"/>
        <v>0</v>
      </c>
      <c r="CG2221" s="1" t="b">
        <f t="shared" si="1176"/>
        <v>0</v>
      </c>
      <c r="CH2221" s="1" t="b">
        <f t="shared" si="1177"/>
        <v>1</v>
      </c>
      <c r="CI2221" s="1" t="b">
        <f t="shared" si="1178"/>
        <v>0</v>
      </c>
      <c r="CJ2221" s="1" t="b">
        <f t="shared" si="1179"/>
        <v>0</v>
      </c>
      <c r="CK2221" s="1" t="b">
        <f t="shared" si="1180"/>
        <v>0</v>
      </c>
      <c r="CL2221" s="1" t="b">
        <f t="shared" si="1181"/>
        <v>0</v>
      </c>
      <c r="CM2221" s="1" t="b">
        <f t="shared" si="1182"/>
        <v>0</v>
      </c>
      <c r="CN2221" s="1" t="b">
        <f t="shared" si="1183"/>
        <v>0</v>
      </c>
      <c r="CO2221" s="2" t="b">
        <f t="shared" si="1184"/>
        <v>1</v>
      </c>
      <c r="CP2221" s="2" t="b">
        <f t="shared" si="1185"/>
        <v>1</v>
      </c>
      <c r="CQ2221" s="2" t="b">
        <f t="shared" si="1186"/>
        <v>0</v>
      </c>
      <c r="CR2221" s="6" t="str">
        <f t="shared" si="1187"/>
        <v>Male</v>
      </c>
      <c r="CS2221" s="7">
        <f t="shared" si="1188"/>
        <v>1</v>
      </c>
      <c r="CT2221" s="7">
        <f t="shared" si="1189"/>
        <v>0</v>
      </c>
      <c r="CU2221" s="7">
        <f t="shared" si="1190"/>
        <v>0</v>
      </c>
      <c r="CV2221" s="7">
        <f t="shared" si="1191"/>
        <v>1</v>
      </c>
      <c r="CW2221" s="7">
        <f t="shared" ref="CW2221:CW2240" si="1197">COUNTIF(M2221,"=*moderna*")</f>
        <v>0</v>
      </c>
      <c r="CX2221" s="1" t="b">
        <f t="shared" ref="CX2221:CX2240" si="1198">AND(E2221&lt;30,NOT(E2221="."),NOT(E2221=""))</f>
        <v>1</v>
      </c>
      <c r="CY2221" s="1" t="b">
        <f t="shared" ref="CY2221:CY2240" si="1199">AND(E2221&gt;17,E2221&lt;41,NOT(E2221="."),NOT(E2221=""))</f>
        <v>0</v>
      </c>
      <c r="DG2221" s="1" t="b">
        <f>AND(E2221&gt;4,E2221&lt;18,NOT(E2221=""),NOT(E2221="."))</f>
        <v>1</v>
      </c>
    </row>
    <row r="2222" spans="2:111" ht="188.5" x14ac:dyDescent="0.35">
      <c r="B2222" s="1" t="s">
        <v>13809</v>
      </c>
      <c r="C2222" s="9">
        <v>44450</v>
      </c>
      <c r="D2222" s="10" t="s">
        <v>13809</v>
      </c>
      <c r="E2222" s="1">
        <v>62</v>
      </c>
      <c r="F2222" s="1" t="s">
        <v>108</v>
      </c>
      <c r="G2222" s="1" t="s">
        <v>13809</v>
      </c>
      <c r="H2222" s="1" t="s">
        <v>13809</v>
      </c>
      <c r="I2222" s="2" t="s">
        <v>183</v>
      </c>
      <c r="J2222" s="2" t="s">
        <v>109</v>
      </c>
      <c r="K2222" s="2" t="s">
        <v>13809</v>
      </c>
      <c r="L2222" s="9">
        <v>44221</v>
      </c>
      <c r="M2222" s="2" t="s">
        <v>109</v>
      </c>
      <c r="N2222" s="2" t="s">
        <v>13809</v>
      </c>
      <c r="O2222" s="2" t="s">
        <v>110</v>
      </c>
      <c r="P2222" s="2" t="s">
        <v>111</v>
      </c>
      <c r="S2222" s="2" t="s">
        <v>111</v>
      </c>
      <c r="T2222" s="2" t="s">
        <v>112</v>
      </c>
      <c r="U2222" s="2" t="b">
        <v>1</v>
      </c>
      <c r="V2222" s="2" t="s">
        <v>126</v>
      </c>
      <c r="W2222" s="1" t="s">
        <v>111</v>
      </c>
      <c r="Y2222" s="2" t="s">
        <v>111</v>
      </c>
      <c r="AF2222" s="1" t="s">
        <v>111</v>
      </c>
      <c r="AJ2222" s="1" t="s">
        <v>115</v>
      </c>
      <c r="AK2222" s="1" t="s">
        <v>291</v>
      </c>
      <c r="AN2222" s="1" t="s">
        <v>7919</v>
      </c>
      <c r="AO2222" s="1" t="s">
        <v>117</v>
      </c>
      <c r="AU2222" s="1" t="s">
        <v>132</v>
      </c>
      <c r="AZ2222" s="1" t="s">
        <v>222</v>
      </c>
      <c r="BC2222" s="1" t="s">
        <v>272</v>
      </c>
      <c r="BJ2222" s="1" t="s">
        <v>112</v>
      </c>
      <c r="BK2222" s="1" t="s">
        <v>112</v>
      </c>
      <c r="BL2222" s="1" t="s">
        <v>142</v>
      </c>
      <c r="BQ2222" s="1" t="s">
        <v>121</v>
      </c>
      <c r="BS2222" s="1" t="s">
        <v>112</v>
      </c>
      <c r="BU2222" s="34" t="s">
        <v>7920</v>
      </c>
      <c r="BV2222" s="9">
        <v>44450</v>
      </c>
      <c r="BW2222" s="34" t="s">
        <v>14692</v>
      </c>
      <c r="BY2222" s="2" t="s">
        <v>153</v>
      </c>
      <c r="BZ2222" s="2" t="s">
        <v>124</v>
      </c>
      <c r="CA2222" s="2">
        <v>2</v>
      </c>
      <c r="CB2222" s="1" t="s">
        <v>224</v>
      </c>
      <c r="CD2222" s="1" t="b">
        <f t="shared" si="1192"/>
        <v>0</v>
      </c>
      <c r="CE2222" s="1" t="b">
        <f t="shared" si="1193"/>
        <v>0</v>
      </c>
      <c r="CF2222" s="1" t="b">
        <f t="shared" si="1175"/>
        <v>0</v>
      </c>
      <c r="CG2222" s="1" t="b">
        <f t="shared" si="1176"/>
        <v>0</v>
      </c>
      <c r="CH2222" s="1" t="b">
        <f t="shared" si="1177"/>
        <v>0</v>
      </c>
      <c r="CI2222" s="1" t="b">
        <f t="shared" si="1178"/>
        <v>0</v>
      </c>
      <c r="CJ2222" s="1" t="b">
        <f t="shared" si="1179"/>
        <v>0</v>
      </c>
      <c r="CK2222" s="1" t="b">
        <f t="shared" si="1180"/>
        <v>0</v>
      </c>
      <c r="CL2222" s="1" t="b">
        <f t="shared" si="1181"/>
        <v>0</v>
      </c>
      <c r="CM2222" s="1" t="b">
        <f t="shared" si="1182"/>
        <v>1</v>
      </c>
      <c r="CN2222" s="1" t="b">
        <f t="shared" si="1183"/>
        <v>0</v>
      </c>
      <c r="CO2222" s="2" t="b">
        <f t="shared" si="1184"/>
        <v>0</v>
      </c>
      <c r="CP2222" s="2" t="b">
        <f t="shared" si="1185"/>
        <v>0</v>
      </c>
      <c r="CQ2222" s="2" t="b">
        <f t="shared" si="1186"/>
        <v>0</v>
      </c>
      <c r="CR2222" s="6" t="str">
        <f t="shared" si="1187"/>
        <v>Female</v>
      </c>
      <c r="CS2222" s="7">
        <f t="shared" si="1188"/>
        <v>1</v>
      </c>
      <c r="CT2222" s="7">
        <f t="shared" si="1189"/>
        <v>0</v>
      </c>
      <c r="CU2222" s="7">
        <f t="shared" si="1190"/>
        <v>0</v>
      </c>
      <c r="CV2222" s="7">
        <f t="shared" si="1191"/>
        <v>1</v>
      </c>
      <c r="CW2222" s="7">
        <f t="shared" si="1197"/>
        <v>0</v>
      </c>
      <c r="CX2222" s="1" t="b">
        <f t="shared" si="1198"/>
        <v>0</v>
      </c>
      <c r="CY2222" s="1" t="b">
        <f t="shared" si="1199"/>
        <v>0</v>
      </c>
      <c r="DG2222" s="1" t="b">
        <f>AND(E2222&gt;4,E2222&lt;18,NOT(E2222=""),NOT(E2222="."))</f>
        <v>0</v>
      </c>
    </row>
    <row r="2223" spans="2:111" ht="101.5" x14ac:dyDescent="0.35">
      <c r="B2223" s="1" t="s">
        <v>13809</v>
      </c>
      <c r="C2223" s="9">
        <v>44451</v>
      </c>
      <c r="D2223" s="10" t="s">
        <v>13809</v>
      </c>
      <c r="E2223" s="1">
        <v>29</v>
      </c>
      <c r="F2223" s="1" t="s">
        <v>127</v>
      </c>
      <c r="G2223" s="1" t="s">
        <v>13809</v>
      </c>
      <c r="H2223" s="1" t="s">
        <v>13809</v>
      </c>
      <c r="I2223" s="9">
        <v>44437</v>
      </c>
      <c r="J2223" s="2" t="s">
        <v>409</v>
      </c>
      <c r="K2223" s="2" t="s">
        <v>13809</v>
      </c>
      <c r="N2223" s="2" t="s">
        <v>13809</v>
      </c>
      <c r="O2223" s="2" t="s">
        <v>110</v>
      </c>
      <c r="P2223" s="2" t="s">
        <v>111</v>
      </c>
      <c r="S2223" s="2" t="s">
        <v>111</v>
      </c>
      <c r="T2223" s="2" t="s">
        <v>112</v>
      </c>
      <c r="U2223" s="2" t="b">
        <v>1</v>
      </c>
      <c r="V2223" s="2" t="s">
        <v>126</v>
      </c>
      <c r="W2223" s="1" t="s">
        <v>111</v>
      </c>
      <c r="Y2223" s="2" t="s">
        <v>112</v>
      </c>
      <c r="Z2223" s="2" t="s">
        <v>112</v>
      </c>
      <c r="AA2223" s="2" t="s">
        <v>111</v>
      </c>
      <c r="AB2223" s="2">
        <v>2</v>
      </c>
      <c r="AC2223" s="1" t="s">
        <v>111</v>
      </c>
      <c r="AF2223" s="1" t="s">
        <v>111</v>
      </c>
      <c r="AJ2223" s="1" t="s">
        <v>115</v>
      </c>
      <c r="AK2223" s="1" t="s">
        <v>129</v>
      </c>
      <c r="AO2223" s="1" t="s">
        <v>117</v>
      </c>
      <c r="AU2223" s="1" t="s">
        <v>132</v>
      </c>
      <c r="BJ2223" s="1" t="s">
        <v>111</v>
      </c>
      <c r="BN2223" s="1" t="s">
        <v>111</v>
      </c>
      <c r="BQ2223" s="1" t="s">
        <v>121</v>
      </c>
      <c r="BR2223" s="1" t="s">
        <v>122</v>
      </c>
      <c r="BS2223" s="1" t="s">
        <v>112</v>
      </c>
      <c r="BU2223" s="34" t="s">
        <v>7921</v>
      </c>
      <c r="BV2223" s="9">
        <v>44488</v>
      </c>
      <c r="BW2223" s="34" t="s">
        <v>7922</v>
      </c>
      <c r="BY2223" s="2" t="s">
        <v>153</v>
      </c>
      <c r="BZ2223" s="2" t="s">
        <v>124</v>
      </c>
      <c r="CA2223" s="2">
        <v>1</v>
      </c>
      <c r="CB2223" s="1" t="s">
        <v>256</v>
      </c>
      <c r="CD2223" s="1" t="b">
        <f t="shared" si="1192"/>
        <v>1</v>
      </c>
      <c r="CE2223" s="1" t="b">
        <f t="shared" si="1193"/>
        <v>0</v>
      </c>
      <c r="CF2223" s="1" t="b">
        <f t="shared" si="1175"/>
        <v>0</v>
      </c>
      <c r="CG2223" s="1" t="b">
        <f t="shared" si="1176"/>
        <v>0</v>
      </c>
      <c r="CH2223" s="1" t="b">
        <f t="shared" si="1177"/>
        <v>0</v>
      </c>
      <c r="CI2223" s="1" t="b">
        <f t="shared" si="1178"/>
        <v>0</v>
      </c>
      <c r="CJ2223" s="1" t="b">
        <f t="shared" si="1179"/>
        <v>1</v>
      </c>
      <c r="CK2223" s="1" t="b">
        <f t="shared" si="1180"/>
        <v>0</v>
      </c>
      <c r="CL2223" s="1" t="b">
        <f t="shared" si="1181"/>
        <v>0</v>
      </c>
      <c r="CM2223" s="1" t="b">
        <f t="shared" si="1182"/>
        <v>0</v>
      </c>
      <c r="CN2223" s="1" t="b">
        <f t="shared" si="1183"/>
        <v>0</v>
      </c>
      <c r="CO2223" s="2" t="b">
        <f t="shared" si="1184"/>
        <v>1</v>
      </c>
      <c r="CP2223" s="2" t="b">
        <f t="shared" si="1185"/>
        <v>1</v>
      </c>
      <c r="CQ2223" s="2" t="b">
        <f t="shared" si="1186"/>
        <v>0</v>
      </c>
      <c r="CR2223" s="6" t="str">
        <f t="shared" si="1187"/>
        <v>Male</v>
      </c>
      <c r="CS2223" s="7">
        <f t="shared" si="1188"/>
        <v>0</v>
      </c>
      <c r="CT2223" s="7">
        <f t="shared" si="1189"/>
        <v>0</v>
      </c>
      <c r="CU2223" s="7">
        <f t="shared" si="1190"/>
        <v>1</v>
      </c>
      <c r="CV2223" s="7">
        <f t="shared" si="1191"/>
        <v>0</v>
      </c>
      <c r="CW2223" s="7">
        <f t="shared" si="1197"/>
        <v>0</v>
      </c>
      <c r="CX2223" s="1" t="b">
        <f t="shared" si="1198"/>
        <v>1</v>
      </c>
      <c r="CY2223" s="1" t="b">
        <f t="shared" si="1199"/>
        <v>1</v>
      </c>
      <c r="DG2223" s="1" t="b">
        <f>AND(E2223&gt;4,E2223&lt;18,NOT(E2223=""),NOT(E2223="."))</f>
        <v>0</v>
      </c>
    </row>
    <row r="2224" spans="2:111" ht="203" x14ac:dyDescent="0.35">
      <c r="B2224" s="1" t="s">
        <v>13809</v>
      </c>
      <c r="C2224" s="9">
        <v>44451</v>
      </c>
      <c r="D2224" s="10" t="s">
        <v>13809</v>
      </c>
      <c r="E2224" s="1">
        <v>31</v>
      </c>
      <c r="F2224" s="1" t="s">
        <v>127</v>
      </c>
      <c r="G2224" s="1" t="s">
        <v>13809</v>
      </c>
      <c r="H2224" s="1" t="s">
        <v>13809</v>
      </c>
      <c r="J2224" s="2" t="s">
        <v>109</v>
      </c>
      <c r="K2224" s="2" t="s">
        <v>13809</v>
      </c>
      <c r="L2224" s="9">
        <v>44448</v>
      </c>
      <c r="M2224" s="2" t="s">
        <v>109</v>
      </c>
      <c r="N2224" s="2" t="s">
        <v>13809</v>
      </c>
      <c r="O2224" s="2" t="s">
        <v>110</v>
      </c>
      <c r="P2224" s="2" t="s">
        <v>111</v>
      </c>
      <c r="S2224" s="2" t="s">
        <v>112</v>
      </c>
      <c r="T2224" s="2" t="s">
        <v>111</v>
      </c>
      <c r="U2224" s="2" t="b">
        <f>OR(S2224="yes",T2224="yes")</f>
        <v>1</v>
      </c>
      <c r="V2224" s="2" t="s">
        <v>113</v>
      </c>
      <c r="W2224" s="1" t="s">
        <v>112</v>
      </c>
      <c r="X2224" s="1" t="s">
        <v>114</v>
      </c>
      <c r="AJ2224" s="1" t="s">
        <v>115</v>
      </c>
      <c r="AK2224" s="1" t="s">
        <v>242</v>
      </c>
      <c r="AO2224" s="1" t="s">
        <v>117</v>
      </c>
      <c r="AU2224" s="1" t="s">
        <v>238</v>
      </c>
      <c r="AX2224" s="1" t="s">
        <v>5977</v>
      </c>
      <c r="AZ2224" s="1" t="s">
        <v>395</v>
      </c>
      <c r="BA2224" s="1" t="s">
        <v>7923</v>
      </c>
      <c r="BF2224" s="1">
        <v>73</v>
      </c>
      <c r="BG2224" s="1">
        <v>59</v>
      </c>
      <c r="BJ2224" s="1" t="s">
        <v>112</v>
      </c>
      <c r="BK2224" s="1" t="s">
        <v>112</v>
      </c>
      <c r="BL2224" s="1" t="s">
        <v>6773</v>
      </c>
      <c r="BQ2224" s="1" t="s">
        <v>121</v>
      </c>
      <c r="BR2224" s="1" t="s">
        <v>122</v>
      </c>
      <c r="BS2224" s="1" t="s">
        <v>112</v>
      </c>
      <c r="BU2224" s="34" t="s">
        <v>184</v>
      </c>
      <c r="BV2224" s="9">
        <v>44477</v>
      </c>
      <c r="BW2224" s="34" t="s">
        <v>7924</v>
      </c>
      <c r="BY2224" s="2" t="s">
        <v>156</v>
      </c>
      <c r="BZ2224" s="2" t="s">
        <v>232</v>
      </c>
      <c r="CA2224" s="2">
        <v>2</v>
      </c>
      <c r="CB2224" s="1" t="s">
        <v>5619</v>
      </c>
      <c r="CC2224" s="2" t="s">
        <v>126</v>
      </c>
      <c r="CD2224" s="1" t="b">
        <f t="shared" si="1192"/>
        <v>0</v>
      </c>
      <c r="CE2224" s="1" t="b">
        <f t="shared" si="1193"/>
        <v>0</v>
      </c>
      <c r="CF2224" s="1" t="b">
        <f t="shared" si="1175"/>
        <v>0</v>
      </c>
      <c r="CG2224" s="1" t="b">
        <f t="shared" si="1176"/>
        <v>0</v>
      </c>
      <c r="CH2224" s="1" t="b">
        <f t="shared" si="1177"/>
        <v>0</v>
      </c>
      <c r="CI2224" s="1" t="b">
        <f t="shared" si="1178"/>
        <v>0</v>
      </c>
      <c r="CJ2224" s="1" t="b">
        <f t="shared" si="1179"/>
        <v>0</v>
      </c>
      <c r="CK2224" s="1" t="b">
        <f t="shared" si="1180"/>
        <v>1</v>
      </c>
      <c r="CL2224" s="1" t="b">
        <f t="shared" si="1181"/>
        <v>0</v>
      </c>
      <c r="CM2224" s="1" t="b">
        <f t="shared" si="1182"/>
        <v>0</v>
      </c>
      <c r="CN2224" s="1" t="b">
        <f t="shared" si="1183"/>
        <v>0</v>
      </c>
      <c r="CO2224" s="2" t="b">
        <f t="shared" si="1184"/>
        <v>0</v>
      </c>
      <c r="CP2224" s="2" t="b">
        <f t="shared" si="1185"/>
        <v>0</v>
      </c>
      <c r="CQ2224" s="2" t="b">
        <f t="shared" si="1186"/>
        <v>0</v>
      </c>
      <c r="CR2224" s="6" t="str">
        <f t="shared" si="1187"/>
        <v>Male</v>
      </c>
      <c r="CS2224" s="7">
        <f t="shared" si="1188"/>
        <v>1</v>
      </c>
      <c r="CT2224" s="7">
        <f t="shared" si="1189"/>
        <v>0</v>
      </c>
      <c r="CU2224" s="7">
        <f t="shared" si="1190"/>
        <v>0</v>
      </c>
      <c r="CV2224" s="7">
        <f t="shared" si="1191"/>
        <v>1</v>
      </c>
      <c r="CW2224" s="7">
        <f t="shared" si="1197"/>
        <v>0</v>
      </c>
      <c r="CX2224" s="1" t="b">
        <f t="shared" si="1198"/>
        <v>0</v>
      </c>
      <c r="CY2224" s="1" t="b">
        <f t="shared" si="1199"/>
        <v>1</v>
      </c>
    </row>
    <row r="2225" spans="2:111" ht="130.5" x14ac:dyDescent="0.35">
      <c r="B2225" s="1" t="s">
        <v>13809</v>
      </c>
      <c r="C2225" s="9">
        <v>44451</v>
      </c>
      <c r="D2225" s="10" t="s">
        <v>13809</v>
      </c>
      <c r="E2225" s="1">
        <v>45</v>
      </c>
      <c r="F2225" s="1" t="s">
        <v>127</v>
      </c>
      <c r="G2225" s="1" t="s">
        <v>13809</v>
      </c>
      <c r="H2225" s="1" t="s">
        <v>13809</v>
      </c>
      <c r="I2225" s="2" t="s">
        <v>183</v>
      </c>
      <c r="J2225" s="2" t="s">
        <v>109</v>
      </c>
      <c r="K2225" s="2" t="s">
        <v>13809</v>
      </c>
      <c r="L2225" s="9">
        <v>44321</v>
      </c>
      <c r="M2225" s="2" t="s">
        <v>109</v>
      </c>
      <c r="N2225" s="2" t="s">
        <v>13809</v>
      </c>
      <c r="O2225" s="2" t="s">
        <v>110</v>
      </c>
      <c r="P2225" s="2" t="s">
        <v>111</v>
      </c>
      <c r="S2225" s="2" t="s">
        <v>112</v>
      </c>
      <c r="T2225" s="2" t="s">
        <v>111</v>
      </c>
      <c r="U2225" s="2" t="b">
        <v>1</v>
      </c>
      <c r="V2225" s="2" t="s">
        <v>113</v>
      </c>
      <c r="W2225" s="1" t="s">
        <v>112</v>
      </c>
      <c r="X2225" s="1" t="s">
        <v>138</v>
      </c>
      <c r="Y2225" s="2" t="s">
        <v>111</v>
      </c>
      <c r="AF2225" s="1" t="s">
        <v>111</v>
      </c>
      <c r="AJ2225" s="1" t="s">
        <v>115</v>
      </c>
      <c r="AK2225" s="1" t="s">
        <v>185</v>
      </c>
      <c r="AO2225" s="1" t="s">
        <v>221</v>
      </c>
      <c r="AS2225" s="1" t="s">
        <v>118</v>
      </c>
      <c r="AZ2225" s="1" t="s">
        <v>120</v>
      </c>
      <c r="BA2225" s="1" t="s">
        <v>7925</v>
      </c>
      <c r="BG2225" s="1">
        <v>37.159999999999997</v>
      </c>
      <c r="BH2225" s="1">
        <v>47</v>
      </c>
      <c r="BJ2225" s="1" t="s">
        <v>111</v>
      </c>
      <c r="BN2225" s="1" t="s">
        <v>112</v>
      </c>
      <c r="BO2225" s="1" t="s">
        <v>148</v>
      </c>
      <c r="BP2225" s="1" t="s">
        <v>235</v>
      </c>
      <c r="BQ2225" s="1" t="s">
        <v>121</v>
      </c>
      <c r="BR2225" s="1" t="s">
        <v>122</v>
      </c>
      <c r="BU2225" s="34" t="s">
        <v>7926</v>
      </c>
      <c r="BV2225" s="9">
        <v>44480</v>
      </c>
      <c r="BW2225" s="34" t="s">
        <v>7927</v>
      </c>
      <c r="BY2225" s="2" t="s">
        <v>174</v>
      </c>
      <c r="BZ2225" s="2" t="s">
        <v>124</v>
      </c>
      <c r="CA2225" s="2">
        <v>2</v>
      </c>
      <c r="CB2225" s="1" t="s">
        <v>7928</v>
      </c>
      <c r="CC2225" s="2" t="s">
        <v>113</v>
      </c>
      <c r="CD2225" s="1" t="b">
        <v>0</v>
      </c>
      <c r="CE2225" s="1" t="b">
        <v>0</v>
      </c>
      <c r="CF2225" s="1" t="b">
        <f t="shared" si="1175"/>
        <v>0</v>
      </c>
      <c r="CG2225" s="1" t="b">
        <f t="shared" si="1176"/>
        <v>0</v>
      </c>
      <c r="CH2225" s="1" t="b">
        <f t="shared" si="1177"/>
        <v>0</v>
      </c>
      <c r="CI2225" s="1" t="b">
        <f t="shared" si="1178"/>
        <v>0</v>
      </c>
      <c r="CJ2225" s="1" t="b">
        <f t="shared" si="1179"/>
        <v>0</v>
      </c>
      <c r="CK2225" s="1" t="b">
        <f t="shared" si="1180"/>
        <v>0</v>
      </c>
      <c r="CL2225" s="1" t="b">
        <f t="shared" si="1181"/>
        <v>1</v>
      </c>
      <c r="CM2225" s="1" t="b">
        <f t="shared" si="1182"/>
        <v>0</v>
      </c>
      <c r="CN2225" s="1" t="b">
        <f t="shared" si="1183"/>
        <v>0</v>
      </c>
      <c r="CO2225" s="2" t="b">
        <f t="shared" si="1184"/>
        <v>0</v>
      </c>
      <c r="CP2225" s="2" t="b">
        <f t="shared" si="1185"/>
        <v>0</v>
      </c>
      <c r="CQ2225" s="2" t="b">
        <f t="shared" si="1186"/>
        <v>0</v>
      </c>
      <c r="CR2225" s="6" t="str">
        <f t="shared" si="1187"/>
        <v>Male</v>
      </c>
      <c r="CS2225" s="7">
        <f t="shared" si="1188"/>
        <v>1</v>
      </c>
      <c r="CT2225" s="7">
        <f t="shared" si="1189"/>
        <v>0</v>
      </c>
      <c r="CU2225" s="7">
        <f t="shared" si="1190"/>
        <v>0</v>
      </c>
      <c r="CV2225" s="7">
        <f t="shared" si="1191"/>
        <v>1</v>
      </c>
      <c r="CW2225" s="7">
        <f t="shared" si="1197"/>
        <v>0</v>
      </c>
      <c r="CX2225" s="1" t="b">
        <f t="shared" si="1198"/>
        <v>0</v>
      </c>
      <c r="CY2225" s="1" t="b">
        <f t="shared" si="1199"/>
        <v>0</v>
      </c>
      <c r="DG2225" s="1" t="b">
        <f t="shared" ref="DG2225:DG2240" si="1200">AND(E2225&gt;4,E2225&lt;18,NOT(E2225=""),NOT(E2225="."))</f>
        <v>0</v>
      </c>
    </row>
    <row r="2226" spans="2:111" ht="87" x14ac:dyDescent="0.35">
      <c r="B2226" s="1" t="s">
        <v>13809</v>
      </c>
      <c r="C2226" s="9">
        <v>44451</v>
      </c>
      <c r="D2226" s="10" t="s">
        <v>13809</v>
      </c>
      <c r="E2226" s="1">
        <v>36</v>
      </c>
      <c r="F2226" s="1" t="s">
        <v>108</v>
      </c>
      <c r="G2226" s="1" t="s">
        <v>13809</v>
      </c>
      <c r="H2226" s="1" t="s">
        <v>13809</v>
      </c>
      <c r="I2226" s="9">
        <v>44448</v>
      </c>
      <c r="J2226" s="2" t="s">
        <v>109</v>
      </c>
      <c r="K2226" s="2" t="s">
        <v>13809</v>
      </c>
      <c r="N2226" s="2" t="s">
        <v>13809</v>
      </c>
      <c r="O2226" s="2" t="s">
        <v>110</v>
      </c>
      <c r="P2226" s="2" t="s">
        <v>111</v>
      </c>
      <c r="S2226" s="2" t="s">
        <v>111</v>
      </c>
      <c r="T2226" s="2" t="s">
        <v>112</v>
      </c>
      <c r="U2226" s="2" t="b">
        <v>1</v>
      </c>
      <c r="V2226" s="2" t="s">
        <v>113</v>
      </c>
      <c r="W2226" s="1" t="s">
        <v>112</v>
      </c>
      <c r="X2226" s="1" t="s">
        <v>138</v>
      </c>
      <c r="Y2226" s="2" t="s">
        <v>112</v>
      </c>
      <c r="Z2226" s="2" t="s">
        <v>112</v>
      </c>
      <c r="AB2226" s="2">
        <v>2</v>
      </c>
      <c r="AC2226" s="1" t="s">
        <v>111</v>
      </c>
      <c r="AF2226" s="1" t="s">
        <v>111</v>
      </c>
      <c r="AJ2226" s="1" t="s">
        <v>115</v>
      </c>
      <c r="AK2226" s="1" t="s">
        <v>194</v>
      </c>
      <c r="AN2226" s="1" t="s">
        <v>7929</v>
      </c>
      <c r="AO2226" s="1" t="s">
        <v>117</v>
      </c>
      <c r="AU2226" s="1" t="s">
        <v>197</v>
      </c>
      <c r="AZ2226" s="1" t="s">
        <v>120</v>
      </c>
      <c r="BA2226" s="1" t="s">
        <v>3091</v>
      </c>
      <c r="BG2226" s="1" t="s">
        <v>7930</v>
      </c>
      <c r="BH2226" s="1" t="s">
        <v>7931</v>
      </c>
      <c r="BJ2226" s="1" t="s">
        <v>112</v>
      </c>
      <c r="BK2226" s="1" t="s">
        <v>112</v>
      </c>
      <c r="BL2226" s="1" t="s">
        <v>142</v>
      </c>
      <c r="BQ2226" s="1" t="s">
        <v>121</v>
      </c>
      <c r="BR2226" s="1" t="s">
        <v>122</v>
      </c>
      <c r="BU2226" s="34" t="s">
        <v>7932</v>
      </c>
      <c r="BV2226" s="9">
        <v>44459</v>
      </c>
      <c r="BW2226" s="34" t="s">
        <v>7933</v>
      </c>
      <c r="BY2226" s="2" t="s">
        <v>174</v>
      </c>
      <c r="BZ2226" s="2" t="s">
        <v>124</v>
      </c>
      <c r="CA2226" s="2">
        <v>1</v>
      </c>
      <c r="CB2226" s="1" t="s">
        <v>188</v>
      </c>
      <c r="CC2226" s="2" t="s">
        <v>113</v>
      </c>
      <c r="CD2226" s="1" t="b">
        <f t="shared" ref="CD2226:CD2233" si="1201">AND(E2226&lt;30,NOT(E2226="."),NOT(E2226=""))</f>
        <v>0</v>
      </c>
      <c r="CE2226" s="1" t="b">
        <f t="shared" ref="CE2226:CE2233" si="1202">AND(E2226&lt;18,NOT(E2226="."),NOT(E2226=""))</f>
        <v>0</v>
      </c>
      <c r="CF2226" s="1" t="b">
        <f t="shared" si="1175"/>
        <v>0</v>
      </c>
      <c r="CG2226" s="1" t="b">
        <f t="shared" si="1176"/>
        <v>0</v>
      </c>
      <c r="CH2226" s="1" t="b">
        <f t="shared" si="1177"/>
        <v>0</v>
      </c>
      <c r="CI2226" s="1" t="b">
        <f t="shared" si="1178"/>
        <v>0</v>
      </c>
      <c r="CJ2226" s="1" t="b">
        <f t="shared" si="1179"/>
        <v>0</v>
      </c>
      <c r="CK2226" s="1" t="b">
        <f t="shared" si="1180"/>
        <v>1</v>
      </c>
      <c r="CL2226" s="1" t="b">
        <f t="shared" si="1181"/>
        <v>0</v>
      </c>
      <c r="CM2226" s="1" t="b">
        <f t="shared" si="1182"/>
        <v>0</v>
      </c>
      <c r="CN2226" s="1" t="b">
        <f t="shared" si="1183"/>
        <v>0</v>
      </c>
      <c r="CO2226" s="2" t="b">
        <f t="shared" si="1184"/>
        <v>1</v>
      </c>
      <c r="CP2226" s="2" t="b">
        <f t="shared" si="1185"/>
        <v>1</v>
      </c>
      <c r="CQ2226" s="2" t="b">
        <f t="shared" si="1186"/>
        <v>0</v>
      </c>
      <c r="CR2226" s="6" t="str">
        <f t="shared" si="1187"/>
        <v>Female</v>
      </c>
      <c r="CS2226" s="7">
        <f t="shared" si="1188"/>
        <v>1</v>
      </c>
      <c r="CT2226" s="7">
        <f t="shared" si="1189"/>
        <v>0</v>
      </c>
      <c r="CU2226" s="7">
        <f t="shared" si="1190"/>
        <v>0</v>
      </c>
      <c r="CV2226" s="7">
        <f t="shared" si="1191"/>
        <v>0</v>
      </c>
      <c r="CW2226" s="7">
        <f t="shared" si="1197"/>
        <v>0</v>
      </c>
      <c r="CX2226" s="1" t="b">
        <f t="shared" si="1198"/>
        <v>0</v>
      </c>
      <c r="CY2226" s="1" t="b">
        <f t="shared" si="1199"/>
        <v>1</v>
      </c>
      <c r="DG2226" s="1" t="b">
        <f t="shared" si="1200"/>
        <v>0</v>
      </c>
    </row>
    <row r="2227" spans="2:111" ht="275.5" x14ac:dyDescent="0.35">
      <c r="B2227" s="1" t="s">
        <v>13809</v>
      </c>
      <c r="C2227" s="9">
        <v>44451</v>
      </c>
      <c r="D2227" s="10" t="s">
        <v>13809</v>
      </c>
      <c r="E2227" s="1">
        <v>39</v>
      </c>
      <c r="F2227" s="1" t="s">
        <v>127</v>
      </c>
      <c r="G2227" s="1" t="s">
        <v>13809</v>
      </c>
      <c r="H2227" s="1" t="s">
        <v>13809</v>
      </c>
      <c r="I2227" s="9">
        <v>44293</v>
      </c>
      <c r="J2227" s="2" t="s">
        <v>409</v>
      </c>
      <c r="K2227" s="2" t="s">
        <v>13809</v>
      </c>
      <c r="M2227" s="2" t="s">
        <v>163</v>
      </c>
      <c r="N2227" s="2" t="s">
        <v>13809</v>
      </c>
      <c r="O2227" s="2" t="s">
        <v>110</v>
      </c>
      <c r="P2227" s="2" t="s">
        <v>111</v>
      </c>
      <c r="S2227" s="2" t="s">
        <v>112</v>
      </c>
      <c r="U2227" s="2" t="b">
        <v>1</v>
      </c>
      <c r="V2227" s="2" t="s">
        <v>113</v>
      </c>
      <c r="Y2227" s="2" t="s">
        <v>111</v>
      </c>
      <c r="AB2227" s="5">
        <v>85</v>
      </c>
      <c r="AF2227" s="1" t="s">
        <v>111</v>
      </c>
      <c r="AH2227" s="1" t="s">
        <v>193</v>
      </c>
      <c r="AI2227" s="1" t="s">
        <v>4408</v>
      </c>
      <c r="AK2227" s="1" t="s">
        <v>201</v>
      </c>
      <c r="AN2227" s="1" t="s">
        <v>7934</v>
      </c>
      <c r="AO2227" s="1" t="s">
        <v>130</v>
      </c>
      <c r="AZ2227" s="1" t="s">
        <v>155</v>
      </c>
      <c r="BA2227" s="1">
        <v>11</v>
      </c>
      <c r="BJ2227" s="1" t="s">
        <v>112</v>
      </c>
      <c r="BK2227" s="1" t="s">
        <v>112</v>
      </c>
      <c r="BQ2227" s="1" t="s">
        <v>121</v>
      </c>
      <c r="BR2227" s="1" t="s">
        <v>122</v>
      </c>
      <c r="BS2227" s="1" t="s">
        <v>111</v>
      </c>
      <c r="BT2227" s="34" t="s">
        <v>7935</v>
      </c>
      <c r="BU2227" s="34" t="s">
        <v>7936</v>
      </c>
      <c r="BV2227" s="9">
        <v>44456</v>
      </c>
      <c r="BW2227" s="34" t="s">
        <v>7937</v>
      </c>
      <c r="BY2227" s="2" t="s">
        <v>156</v>
      </c>
      <c r="BZ2227" s="2" t="s">
        <v>162</v>
      </c>
      <c r="CA2227" s="2" t="s">
        <v>257</v>
      </c>
      <c r="CB2227" s="1" t="s">
        <v>311</v>
      </c>
      <c r="CC2227" s="2" t="s">
        <v>126</v>
      </c>
      <c r="CD2227" s="1" t="b">
        <f t="shared" si="1201"/>
        <v>0</v>
      </c>
      <c r="CE2227" s="1" t="b">
        <f t="shared" si="1202"/>
        <v>0</v>
      </c>
      <c r="CF2227" s="1" t="b">
        <f t="shared" si="1175"/>
        <v>0</v>
      </c>
      <c r="CG2227" s="1" t="b">
        <f t="shared" si="1176"/>
        <v>0</v>
      </c>
      <c r="CH2227" s="1" t="b">
        <f t="shared" si="1177"/>
        <v>0</v>
      </c>
      <c r="CI2227" s="1" t="b">
        <f t="shared" si="1178"/>
        <v>0</v>
      </c>
      <c r="CJ2227" s="1" t="b">
        <f t="shared" si="1179"/>
        <v>0</v>
      </c>
      <c r="CK2227" s="1" t="b">
        <f t="shared" si="1180"/>
        <v>1</v>
      </c>
      <c r="CL2227" s="1" t="b">
        <f t="shared" si="1181"/>
        <v>0</v>
      </c>
      <c r="CM2227" s="1" t="b">
        <f t="shared" si="1182"/>
        <v>0</v>
      </c>
      <c r="CN2227" s="1" t="b">
        <f t="shared" si="1183"/>
        <v>0</v>
      </c>
      <c r="CO2227" s="2" t="b">
        <f t="shared" si="1184"/>
        <v>0</v>
      </c>
      <c r="CP2227" s="2" t="b">
        <f t="shared" si="1185"/>
        <v>0</v>
      </c>
      <c r="CQ2227" s="2" t="b">
        <f t="shared" si="1186"/>
        <v>0</v>
      </c>
      <c r="CR2227" s="6" t="str">
        <f t="shared" si="1187"/>
        <v>Male</v>
      </c>
      <c r="CS2227" s="7">
        <f t="shared" si="1188"/>
        <v>0</v>
      </c>
      <c r="CT2227" s="7">
        <f t="shared" si="1189"/>
        <v>0</v>
      </c>
      <c r="CU2227" s="7">
        <f t="shared" si="1190"/>
        <v>1</v>
      </c>
      <c r="CV2227" s="7">
        <f t="shared" si="1191"/>
        <v>0</v>
      </c>
      <c r="CW2227" s="7">
        <f t="shared" si="1197"/>
        <v>0</v>
      </c>
      <c r="CX2227" s="1" t="b">
        <f t="shared" si="1198"/>
        <v>0</v>
      </c>
      <c r="CY2227" s="1" t="b">
        <f t="shared" si="1199"/>
        <v>1</v>
      </c>
      <c r="DG2227" s="1" t="b">
        <f t="shared" si="1200"/>
        <v>0</v>
      </c>
    </row>
    <row r="2228" spans="2:111" ht="72.5" x14ac:dyDescent="0.35">
      <c r="B2228" s="1" t="s">
        <v>13809</v>
      </c>
      <c r="C2228" s="9">
        <v>44451</v>
      </c>
      <c r="D2228" s="10" t="s">
        <v>13809</v>
      </c>
      <c r="E2228" s="1">
        <v>16</v>
      </c>
      <c r="F2228" s="1" t="s">
        <v>127</v>
      </c>
      <c r="G2228" s="1" t="s">
        <v>13809</v>
      </c>
      <c r="H2228" s="1" t="s">
        <v>13809</v>
      </c>
      <c r="K2228" s="2" t="s">
        <v>13809</v>
      </c>
      <c r="L2228" s="9">
        <v>44445</v>
      </c>
      <c r="M2228" s="2" t="s">
        <v>109</v>
      </c>
      <c r="N2228" s="2" t="s">
        <v>13809</v>
      </c>
      <c r="O2228" s="2" t="s">
        <v>110</v>
      </c>
      <c r="P2228" s="2" t="s">
        <v>111</v>
      </c>
      <c r="S2228" s="2" t="s">
        <v>112</v>
      </c>
      <c r="T2228" s="2" t="s">
        <v>111</v>
      </c>
      <c r="U2228" s="2" t="b">
        <f>OR(S2228="yes",T2228="yes")</f>
        <v>1</v>
      </c>
      <c r="V2228" s="2" t="s">
        <v>113</v>
      </c>
      <c r="W2228" s="1" t="s">
        <v>112</v>
      </c>
      <c r="X2228" s="1" t="s">
        <v>114</v>
      </c>
      <c r="Y2228" s="2" t="s">
        <v>112</v>
      </c>
      <c r="AA2228" s="2" t="s">
        <v>112</v>
      </c>
      <c r="AB2228" s="2">
        <v>3</v>
      </c>
      <c r="AK2228" s="1" t="s">
        <v>129</v>
      </c>
      <c r="AO2228" s="1" t="s">
        <v>117</v>
      </c>
      <c r="AZ2228" s="1" t="s">
        <v>155</v>
      </c>
      <c r="BA2228" s="1" t="s">
        <v>7938</v>
      </c>
      <c r="BJ2228" s="1" t="s">
        <v>112</v>
      </c>
      <c r="BK2228" s="1" t="s">
        <v>112</v>
      </c>
      <c r="BQ2228" s="1" t="s">
        <v>121</v>
      </c>
      <c r="BR2228" s="1" t="s">
        <v>122</v>
      </c>
      <c r="BS2228" s="1" t="s">
        <v>112</v>
      </c>
      <c r="BU2228" s="34" t="s">
        <v>7939</v>
      </c>
      <c r="BV2228" s="9">
        <v>44585</v>
      </c>
      <c r="BW2228" s="34" t="s">
        <v>7940</v>
      </c>
      <c r="BY2228" s="2" t="s">
        <v>156</v>
      </c>
      <c r="BZ2228" s="2" t="s">
        <v>124</v>
      </c>
      <c r="CA2228" s="2">
        <v>2</v>
      </c>
      <c r="CB2228" s="1" t="s">
        <v>253</v>
      </c>
      <c r="CC2228" s="2" t="s">
        <v>126</v>
      </c>
      <c r="CD2228" s="1" t="b">
        <f t="shared" si="1201"/>
        <v>1</v>
      </c>
      <c r="CE2228" s="1" t="b">
        <f t="shared" si="1202"/>
        <v>1</v>
      </c>
      <c r="CF2228" s="1" t="b">
        <f t="shared" si="1175"/>
        <v>0</v>
      </c>
      <c r="CG2228" s="1" t="b">
        <f t="shared" si="1176"/>
        <v>0</v>
      </c>
      <c r="CH2228" s="1" t="b">
        <f t="shared" si="1177"/>
        <v>1</v>
      </c>
      <c r="CI2228" s="1" t="b">
        <f t="shared" si="1178"/>
        <v>0</v>
      </c>
      <c r="CJ2228" s="1" t="b">
        <f t="shared" si="1179"/>
        <v>0</v>
      </c>
      <c r="CK2228" s="1" t="b">
        <f t="shared" si="1180"/>
        <v>0</v>
      </c>
      <c r="CL2228" s="1" t="b">
        <f t="shared" si="1181"/>
        <v>0</v>
      </c>
      <c r="CM2228" s="1" t="b">
        <f t="shared" si="1182"/>
        <v>0</v>
      </c>
      <c r="CN2228" s="1" t="b">
        <f t="shared" si="1183"/>
        <v>0</v>
      </c>
      <c r="CO2228" s="2" t="b">
        <f t="shared" si="1184"/>
        <v>1</v>
      </c>
      <c r="CP2228" s="2" t="b">
        <f t="shared" si="1185"/>
        <v>1</v>
      </c>
      <c r="CQ2228" s="2" t="b">
        <f t="shared" si="1186"/>
        <v>0</v>
      </c>
      <c r="CR2228" s="6" t="str">
        <f t="shared" si="1187"/>
        <v>Male</v>
      </c>
      <c r="CS2228" s="7">
        <f t="shared" si="1188"/>
        <v>0</v>
      </c>
      <c r="CT2228" s="7">
        <f t="shared" si="1189"/>
        <v>0</v>
      </c>
      <c r="CU2228" s="7">
        <f t="shared" si="1190"/>
        <v>0</v>
      </c>
      <c r="CV2228" s="7">
        <f t="shared" si="1191"/>
        <v>1</v>
      </c>
      <c r="CW2228" s="7">
        <f t="shared" si="1197"/>
        <v>0</v>
      </c>
      <c r="CX2228" s="1" t="b">
        <f t="shared" si="1198"/>
        <v>1</v>
      </c>
      <c r="CY2228" s="1" t="b">
        <f t="shared" si="1199"/>
        <v>0</v>
      </c>
      <c r="DG2228" s="1" t="b">
        <f t="shared" si="1200"/>
        <v>1</v>
      </c>
    </row>
    <row r="2229" spans="2:111" ht="145" x14ac:dyDescent="0.35">
      <c r="B2229" s="1" t="s">
        <v>13809</v>
      </c>
      <c r="C2229" s="9">
        <v>44451</v>
      </c>
      <c r="D2229" s="10" t="s">
        <v>13809</v>
      </c>
      <c r="E2229" s="1">
        <v>17</v>
      </c>
      <c r="F2229" s="1" t="s">
        <v>127</v>
      </c>
      <c r="G2229" s="1" t="s">
        <v>13809</v>
      </c>
      <c r="H2229" s="1" t="s">
        <v>13809</v>
      </c>
      <c r="I2229" s="2" t="s">
        <v>183</v>
      </c>
      <c r="J2229" s="2" t="s">
        <v>163</v>
      </c>
      <c r="K2229" s="2" t="s">
        <v>13809</v>
      </c>
      <c r="L2229" s="9">
        <v>44449</v>
      </c>
      <c r="M2229" s="2" t="s">
        <v>109</v>
      </c>
      <c r="N2229" s="2" t="s">
        <v>13809</v>
      </c>
      <c r="O2229" s="2" t="s">
        <v>110</v>
      </c>
      <c r="P2229" s="2" t="s">
        <v>111</v>
      </c>
      <c r="S2229" s="2" t="s">
        <v>111</v>
      </c>
      <c r="T2229" s="2" t="s">
        <v>112</v>
      </c>
      <c r="U2229" s="2" t="b">
        <v>1</v>
      </c>
      <c r="V2229" s="2" t="s">
        <v>113</v>
      </c>
      <c r="W2229" s="1" t="s">
        <v>112</v>
      </c>
      <c r="X2229" s="1" t="s">
        <v>138</v>
      </c>
      <c r="Y2229" s="2" t="s">
        <v>112</v>
      </c>
      <c r="Z2229" s="2" t="s">
        <v>111</v>
      </c>
      <c r="AA2229" s="2" t="s">
        <v>112</v>
      </c>
      <c r="AB2229" s="2">
        <v>1</v>
      </c>
      <c r="AC2229" s="1" t="s">
        <v>111</v>
      </c>
      <c r="AF2229" s="1" t="s">
        <v>111</v>
      </c>
      <c r="AJ2229" s="1" t="s">
        <v>115</v>
      </c>
      <c r="AK2229" s="1" t="s">
        <v>129</v>
      </c>
      <c r="AO2229" s="1" t="s">
        <v>221</v>
      </c>
      <c r="AS2229" s="1" t="s">
        <v>951</v>
      </c>
      <c r="AZ2229" s="1" t="s">
        <v>155</v>
      </c>
      <c r="BJ2229" s="1" t="s">
        <v>111</v>
      </c>
      <c r="BN2229" s="1" t="s">
        <v>111</v>
      </c>
      <c r="BQ2229" s="1" t="s">
        <v>121</v>
      </c>
      <c r="BR2229" s="1" t="s">
        <v>122</v>
      </c>
      <c r="BS2229" s="1" t="s">
        <v>112</v>
      </c>
      <c r="BU2229" s="34" t="s">
        <v>7941</v>
      </c>
      <c r="BV2229" s="9">
        <v>44488</v>
      </c>
      <c r="BW2229" s="34" t="s">
        <v>7942</v>
      </c>
      <c r="BY2229" s="2" t="s">
        <v>123</v>
      </c>
      <c r="BZ2229" s="2" t="s">
        <v>124</v>
      </c>
      <c r="CA2229" s="2" t="s">
        <v>257</v>
      </c>
      <c r="CB2229" s="1" t="s">
        <v>199</v>
      </c>
      <c r="CC2229" s="2" t="s">
        <v>113</v>
      </c>
      <c r="CD2229" s="1" t="b">
        <f t="shared" si="1201"/>
        <v>1</v>
      </c>
      <c r="CE2229" s="1" t="b">
        <f t="shared" si="1202"/>
        <v>1</v>
      </c>
      <c r="CF2229" s="1" t="b">
        <f t="shared" si="1175"/>
        <v>0</v>
      </c>
      <c r="CG2229" s="1" t="b">
        <f t="shared" si="1176"/>
        <v>0</v>
      </c>
      <c r="CH2229" s="1" t="b">
        <f t="shared" si="1177"/>
        <v>1</v>
      </c>
      <c r="CI2229" s="1" t="b">
        <f t="shared" si="1178"/>
        <v>0</v>
      </c>
      <c r="CJ2229" s="1" t="b">
        <f t="shared" si="1179"/>
        <v>0</v>
      </c>
      <c r="CK2229" s="1" t="b">
        <f t="shared" si="1180"/>
        <v>0</v>
      </c>
      <c r="CL2229" s="1" t="b">
        <f t="shared" si="1181"/>
        <v>0</v>
      </c>
      <c r="CM2229" s="1" t="b">
        <f t="shared" si="1182"/>
        <v>0</v>
      </c>
      <c r="CN2229" s="1" t="b">
        <f t="shared" si="1183"/>
        <v>0</v>
      </c>
      <c r="CO2229" s="2" t="b">
        <f t="shared" si="1184"/>
        <v>1</v>
      </c>
      <c r="CP2229" s="2" t="b">
        <f t="shared" si="1185"/>
        <v>1</v>
      </c>
      <c r="CQ2229" s="2" t="b">
        <f t="shared" si="1186"/>
        <v>0</v>
      </c>
      <c r="CR2229" s="6" t="str">
        <f t="shared" si="1187"/>
        <v>Male</v>
      </c>
      <c r="CS2229" s="7">
        <f t="shared" si="1188"/>
        <v>0</v>
      </c>
      <c r="CT2229" s="7">
        <f t="shared" si="1189"/>
        <v>0</v>
      </c>
      <c r="CU2229" s="7">
        <f t="shared" si="1190"/>
        <v>0</v>
      </c>
      <c r="CV2229" s="7">
        <f t="shared" si="1191"/>
        <v>1</v>
      </c>
      <c r="CW2229" s="7">
        <f t="shared" si="1197"/>
        <v>0</v>
      </c>
      <c r="CX2229" s="1" t="b">
        <f t="shared" si="1198"/>
        <v>1</v>
      </c>
      <c r="CY2229" s="1" t="b">
        <f t="shared" si="1199"/>
        <v>0</v>
      </c>
      <c r="DG2229" s="1" t="b">
        <f t="shared" si="1200"/>
        <v>1</v>
      </c>
    </row>
    <row r="2230" spans="2:111" ht="174" x14ac:dyDescent="0.35">
      <c r="B2230" s="1" t="s">
        <v>13809</v>
      </c>
      <c r="C2230" s="9">
        <v>44452</v>
      </c>
      <c r="D2230" s="10" t="s">
        <v>13809</v>
      </c>
      <c r="E2230" s="1">
        <v>15</v>
      </c>
      <c r="F2230" s="1" t="s">
        <v>127</v>
      </c>
      <c r="G2230" s="1" t="s">
        <v>13809</v>
      </c>
      <c r="H2230" s="1" t="s">
        <v>13809</v>
      </c>
      <c r="I2230" s="9">
        <v>44411</v>
      </c>
      <c r="J2230" s="2" t="s">
        <v>109</v>
      </c>
      <c r="K2230" s="2" t="s">
        <v>13809</v>
      </c>
      <c r="L2230" s="9">
        <v>44432</v>
      </c>
      <c r="M2230" s="2" t="s">
        <v>109</v>
      </c>
      <c r="N2230" s="2" t="s">
        <v>13809</v>
      </c>
      <c r="O2230" s="2" t="s">
        <v>110</v>
      </c>
      <c r="P2230" s="2" t="s">
        <v>111</v>
      </c>
      <c r="S2230" s="2" t="s">
        <v>111</v>
      </c>
      <c r="T2230" s="2" t="s">
        <v>112</v>
      </c>
      <c r="U2230" s="2" t="b">
        <v>1</v>
      </c>
      <c r="V2230" s="2" t="s">
        <v>113</v>
      </c>
      <c r="W2230" s="1" t="s">
        <v>112</v>
      </c>
      <c r="X2230" s="1" t="s">
        <v>114</v>
      </c>
      <c r="Y2230" s="2" t="s">
        <v>112</v>
      </c>
      <c r="Z2230" s="2" t="s">
        <v>111</v>
      </c>
      <c r="AA2230" s="2" t="s">
        <v>112</v>
      </c>
      <c r="AB2230" s="2">
        <v>2</v>
      </c>
      <c r="AC2230" s="1" t="s">
        <v>111</v>
      </c>
      <c r="AF2230" s="1" t="s">
        <v>111</v>
      </c>
      <c r="AJ2230" s="1" t="s">
        <v>115</v>
      </c>
      <c r="AK2230" s="1" t="s">
        <v>129</v>
      </c>
      <c r="AO2230" s="1" t="s">
        <v>117</v>
      </c>
      <c r="AS2230" s="1" t="s">
        <v>118</v>
      </c>
      <c r="AZ2230" s="1" t="s">
        <v>155</v>
      </c>
      <c r="BA2230" s="1" t="s">
        <v>7428</v>
      </c>
      <c r="BJ2230" s="1" t="s">
        <v>112</v>
      </c>
      <c r="BK2230" s="1" t="s">
        <v>112</v>
      </c>
      <c r="BL2230" s="1" t="s">
        <v>161</v>
      </c>
      <c r="BM2230" s="1" t="s">
        <v>7127</v>
      </c>
      <c r="BQ2230" s="1" t="s">
        <v>121</v>
      </c>
      <c r="BR2230" s="1" t="s">
        <v>122</v>
      </c>
      <c r="BS2230" s="1" t="s">
        <v>112</v>
      </c>
      <c r="BU2230" s="34" t="s">
        <v>7429</v>
      </c>
      <c r="BV2230" s="9">
        <v>44455</v>
      </c>
      <c r="BW2230" s="34" t="s">
        <v>7943</v>
      </c>
      <c r="BY2230" s="2" t="s">
        <v>123</v>
      </c>
      <c r="BZ2230" s="2" t="s">
        <v>124</v>
      </c>
      <c r="CA2230" s="2">
        <v>2</v>
      </c>
      <c r="CB2230" s="1" t="s">
        <v>3447</v>
      </c>
      <c r="CC2230" s="2" t="s">
        <v>126</v>
      </c>
      <c r="CD2230" s="1" t="b">
        <f t="shared" si="1201"/>
        <v>1</v>
      </c>
      <c r="CE2230" s="1" t="b">
        <f t="shared" si="1202"/>
        <v>1</v>
      </c>
      <c r="CF2230" s="1" t="b">
        <f t="shared" si="1175"/>
        <v>0</v>
      </c>
      <c r="CG2230" s="1" t="b">
        <f t="shared" si="1176"/>
        <v>1</v>
      </c>
      <c r="CH2230" s="1" t="b">
        <f t="shared" si="1177"/>
        <v>0</v>
      </c>
      <c r="CI2230" s="1" t="b">
        <f t="shared" si="1178"/>
        <v>0</v>
      </c>
      <c r="CJ2230" s="1" t="b">
        <f t="shared" si="1179"/>
        <v>0</v>
      </c>
      <c r="CK2230" s="1" t="b">
        <f t="shared" si="1180"/>
        <v>0</v>
      </c>
      <c r="CL2230" s="1" t="b">
        <f t="shared" si="1181"/>
        <v>0</v>
      </c>
      <c r="CM2230" s="1" t="b">
        <f t="shared" si="1182"/>
        <v>0</v>
      </c>
      <c r="CN2230" s="1" t="b">
        <f t="shared" si="1183"/>
        <v>0</v>
      </c>
      <c r="CO2230" s="2" t="b">
        <f t="shared" si="1184"/>
        <v>1</v>
      </c>
      <c r="CP2230" s="2" t="b">
        <f t="shared" si="1185"/>
        <v>1</v>
      </c>
      <c r="CQ2230" s="2" t="b">
        <f t="shared" si="1186"/>
        <v>0</v>
      </c>
      <c r="CR2230" s="6" t="str">
        <f t="shared" si="1187"/>
        <v>Male</v>
      </c>
      <c r="CS2230" s="7">
        <f t="shared" si="1188"/>
        <v>1</v>
      </c>
      <c r="CT2230" s="7">
        <f t="shared" si="1189"/>
        <v>0</v>
      </c>
      <c r="CU2230" s="7">
        <f t="shared" si="1190"/>
        <v>0</v>
      </c>
      <c r="CV2230" s="7">
        <f t="shared" si="1191"/>
        <v>1</v>
      </c>
      <c r="CW2230" s="7">
        <f t="shared" si="1197"/>
        <v>0</v>
      </c>
      <c r="CX2230" s="1" t="b">
        <f t="shared" si="1198"/>
        <v>1</v>
      </c>
      <c r="CY2230" s="1" t="b">
        <f t="shared" si="1199"/>
        <v>0</v>
      </c>
      <c r="DG2230" s="1" t="b">
        <f t="shared" si="1200"/>
        <v>1</v>
      </c>
    </row>
    <row r="2231" spans="2:111" ht="72.5" x14ac:dyDescent="0.35">
      <c r="B2231" s="1" t="s">
        <v>13809</v>
      </c>
      <c r="C2231" s="9">
        <v>44452</v>
      </c>
      <c r="D2231" s="10" t="s">
        <v>13809</v>
      </c>
      <c r="E2231" s="1">
        <v>35</v>
      </c>
      <c r="F2231" s="1" t="s">
        <v>127</v>
      </c>
      <c r="G2231" s="1" t="s">
        <v>13809</v>
      </c>
      <c r="H2231" s="1" t="s">
        <v>13809</v>
      </c>
      <c r="I2231" s="9">
        <v>44342</v>
      </c>
      <c r="J2231" s="2" t="s">
        <v>109</v>
      </c>
      <c r="K2231" s="2" t="s">
        <v>13809</v>
      </c>
      <c r="L2231" s="9">
        <v>44363</v>
      </c>
      <c r="M2231" s="2" t="s">
        <v>109</v>
      </c>
      <c r="N2231" s="2" t="s">
        <v>13809</v>
      </c>
      <c r="O2231" s="2" t="s">
        <v>110</v>
      </c>
      <c r="P2231" s="2" t="s">
        <v>111</v>
      </c>
      <c r="S2231" s="2" t="s">
        <v>112</v>
      </c>
      <c r="T2231" s="2" t="s">
        <v>111</v>
      </c>
      <c r="U2231" s="2" t="b">
        <v>1</v>
      </c>
      <c r="V2231" s="2" t="s">
        <v>113</v>
      </c>
      <c r="W2231" s="1" t="s">
        <v>112</v>
      </c>
      <c r="X2231" s="1" t="s">
        <v>114</v>
      </c>
      <c r="Y2231" s="2" t="s">
        <v>112</v>
      </c>
      <c r="Z2231" s="2" t="s">
        <v>111</v>
      </c>
      <c r="AA2231" s="2" t="s">
        <v>112</v>
      </c>
      <c r="AB2231" s="2">
        <v>1</v>
      </c>
      <c r="AC2231" s="1" t="s">
        <v>111</v>
      </c>
      <c r="AF2231" s="1" t="s">
        <v>111</v>
      </c>
      <c r="AJ2231" s="1" t="s">
        <v>115</v>
      </c>
      <c r="AK2231" s="1" t="s">
        <v>349</v>
      </c>
      <c r="AN2231" s="1" t="s">
        <v>2853</v>
      </c>
      <c r="AO2231" s="1" t="s">
        <v>117</v>
      </c>
      <c r="AS2231" s="1" t="s">
        <v>118</v>
      </c>
      <c r="AU2231" s="1" t="s">
        <v>177</v>
      </c>
      <c r="AX2231" s="1" t="s">
        <v>7944</v>
      </c>
      <c r="AZ2231" s="1" t="s">
        <v>799</v>
      </c>
      <c r="BC2231" s="1" t="s">
        <v>7945</v>
      </c>
      <c r="BF2231" s="1" t="s">
        <v>7946</v>
      </c>
      <c r="BG2231" s="1" t="s">
        <v>7947</v>
      </c>
      <c r="BH2231" s="1" t="s">
        <v>7948</v>
      </c>
      <c r="BJ2231" s="1" t="s">
        <v>112</v>
      </c>
      <c r="BK2231" s="1" t="s">
        <v>112</v>
      </c>
      <c r="BL2231" s="1" t="s">
        <v>688</v>
      </c>
      <c r="BM2231" s="1" t="s">
        <v>2714</v>
      </c>
      <c r="BQ2231" s="1" t="s">
        <v>121</v>
      </c>
      <c r="BR2231" s="1" t="s">
        <v>122</v>
      </c>
      <c r="BS2231" s="1" t="s">
        <v>111</v>
      </c>
      <c r="BT2231" s="34" t="s">
        <v>7949</v>
      </c>
      <c r="BU2231" s="34" t="s">
        <v>7950</v>
      </c>
      <c r="BV2231" s="9">
        <v>44501</v>
      </c>
      <c r="BW2231" s="34" t="s">
        <v>7951</v>
      </c>
      <c r="BY2231" s="2" t="s">
        <v>156</v>
      </c>
      <c r="BZ2231" s="2" t="s">
        <v>124</v>
      </c>
      <c r="CA2231" s="2">
        <v>2</v>
      </c>
      <c r="CB2231" s="1" t="s">
        <v>4569</v>
      </c>
      <c r="CC2231" s="2" t="s">
        <v>126</v>
      </c>
      <c r="CD2231" s="1" t="b">
        <f t="shared" si="1201"/>
        <v>0</v>
      </c>
      <c r="CE2231" s="1" t="b">
        <f t="shared" si="1202"/>
        <v>0</v>
      </c>
      <c r="CF2231" s="1" t="b">
        <f t="shared" si="1175"/>
        <v>0</v>
      </c>
      <c r="CG2231" s="1" t="b">
        <f t="shared" si="1176"/>
        <v>0</v>
      </c>
      <c r="CH2231" s="1" t="b">
        <f t="shared" si="1177"/>
        <v>0</v>
      </c>
      <c r="CI2231" s="1" t="b">
        <f t="shared" si="1178"/>
        <v>0</v>
      </c>
      <c r="CJ2231" s="1" t="b">
        <f t="shared" si="1179"/>
        <v>0</v>
      </c>
      <c r="CK2231" s="1" t="b">
        <f t="shared" si="1180"/>
        <v>1</v>
      </c>
      <c r="CL2231" s="1" t="b">
        <f t="shared" si="1181"/>
        <v>0</v>
      </c>
      <c r="CM2231" s="1" t="b">
        <f t="shared" si="1182"/>
        <v>0</v>
      </c>
      <c r="CN2231" s="1" t="b">
        <f t="shared" si="1183"/>
        <v>0</v>
      </c>
      <c r="CO2231" s="2" t="b">
        <f t="shared" si="1184"/>
        <v>1</v>
      </c>
      <c r="CP2231" s="2" t="b">
        <f t="shared" si="1185"/>
        <v>1</v>
      </c>
      <c r="CQ2231" s="2" t="b">
        <f t="shared" si="1186"/>
        <v>0</v>
      </c>
      <c r="CR2231" s="6" t="str">
        <f t="shared" si="1187"/>
        <v>Male</v>
      </c>
      <c r="CS2231" s="7">
        <f t="shared" si="1188"/>
        <v>1</v>
      </c>
      <c r="CT2231" s="7">
        <f t="shared" si="1189"/>
        <v>0</v>
      </c>
      <c r="CU2231" s="7">
        <f t="shared" si="1190"/>
        <v>0</v>
      </c>
      <c r="CV2231" s="7">
        <f t="shared" si="1191"/>
        <v>1</v>
      </c>
      <c r="CW2231" s="7">
        <f t="shared" si="1197"/>
        <v>0</v>
      </c>
      <c r="CX2231" s="1" t="b">
        <f t="shared" si="1198"/>
        <v>0</v>
      </c>
      <c r="CY2231" s="1" t="b">
        <f t="shared" si="1199"/>
        <v>1</v>
      </c>
      <c r="DG2231" s="1" t="b">
        <f t="shared" si="1200"/>
        <v>0</v>
      </c>
    </row>
    <row r="2232" spans="2:111" ht="58" x14ac:dyDescent="0.35">
      <c r="B2232" s="1" t="s">
        <v>13809</v>
      </c>
      <c r="C2232" s="9">
        <v>44452</v>
      </c>
      <c r="D2232" s="10" t="s">
        <v>13809</v>
      </c>
      <c r="E2232" s="1">
        <v>13</v>
      </c>
      <c r="F2232" s="1" t="s">
        <v>127</v>
      </c>
      <c r="G2232" s="1" t="s">
        <v>13809</v>
      </c>
      <c r="H2232" s="1" t="s">
        <v>13809</v>
      </c>
      <c r="I2232" s="2" t="s">
        <v>183</v>
      </c>
      <c r="K2232" s="2" t="s">
        <v>13809</v>
      </c>
      <c r="L2232" s="9">
        <v>44448</v>
      </c>
      <c r="M2232" s="2" t="s">
        <v>109</v>
      </c>
      <c r="N2232" s="2" t="s">
        <v>13809</v>
      </c>
      <c r="O2232" s="2" t="s">
        <v>110</v>
      </c>
      <c r="P2232" s="2" t="s">
        <v>111</v>
      </c>
      <c r="S2232" s="2" t="s">
        <v>112</v>
      </c>
      <c r="T2232" s="2" t="s">
        <v>111</v>
      </c>
      <c r="U2232" s="2" t="b">
        <v>1</v>
      </c>
      <c r="V2232" s="2" t="s">
        <v>113</v>
      </c>
      <c r="W2232" s="1" t="s">
        <v>112</v>
      </c>
      <c r="X2232" s="1" t="s">
        <v>114</v>
      </c>
      <c r="Y2232" s="2" t="s">
        <v>112</v>
      </c>
      <c r="AA2232" s="2" t="s">
        <v>112</v>
      </c>
      <c r="AB2232" s="2">
        <v>3</v>
      </c>
      <c r="AC2232" s="1" t="s">
        <v>112</v>
      </c>
      <c r="AD2232" s="1" t="s">
        <v>3962</v>
      </c>
      <c r="AF2232" s="1" t="s">
        <v>111</v>
      </c>
      <c r="AJ2232" s="1" t="s">
        <v>115</v>
      </c>
      <c r="AK2232" s="1" t="s">
        <v>201</v>
      </c>
      <c r="AN2232" s="1" t="s">
        <v>7952</v>
      </c>
      <c r="AO2232" s="1" t="s">
        <v>195</v>
      </c>
      <c r="AU2232" s="1" t="s">
        <v>132</v>
      </c>
      <c r="AZ2232" s="1" t="s">
        <v>371</v>
      </c>
      <c r="BA2232" s="1" t="s">
        <v>7953</v>
      </c>
      <c r="BD2232" s="1" t="s">
        <v>7954</v>
      </c>
      <c r="BG2232" s="1">
        <v>28.1</v>
      </c>
      <c r="BJ2232" s="1" t="s">
        <v>112</v>
      </c>
      <c r="BK2232" s="1" t="s">
        <v>112</v>
      </c>
      <c r="BL2232" s="1" t="s">
        <v>161</v>
      </c>
      <c r="BM2232" s="1" t="s">
        <v>7955</v>
      </c>
      <c r="BQ2232" s="1" t="s">
        <v>121</v>
      </c>
      <c r="BR2232" s="1" t="s">
        <v>122</v>
      </c>
      <c r="BU2232" s="34" t="s">
        <v>7956</v>
      </c>
      <c r="BV2232" s="9">
        <v>44452</v>
      </c>
      <c r="BW2232" s="34" t="s">
        <v>14693</v>
      </c>
      <c r="BY2232" s="2" t="s">
        <v>136</v>
      </c>
      <c r="BZ2232" s="2" t="s">
        <v>124</v>
      </c>
      <c r="CA2232" s="2">
        <v>2</v>
      </c>
      <c r="CB2232" s="1" t="s">
        <v>7540</v>
      </c>
      <c r="CC2232" s="2" t="s">
        <v>126</v>
      </c>
      <c r="CD2232" s="1" t="b">
        <f t="shared" si="1201"/>
        <v>1</v>
      </c>
      <c r="CE2232" s="1" t="b">
        <f t="shared" si="1202"/>
        <v>1</v>
      </c>
      <c r="CF2232" s="1" t="b">
        <f t="shared" si="1175"/>
        <v>0</v>
      </c>
      <c r="CG2232" s="1" t="b">
        <f t="shared" si="1176"/>
        <v>1</v>
      </c>
      <c r="CH2232" s="1" t="b">
        <f t="shared" si="1177"/>
        <v>0</v>
      </c>
      <c r="CI2232" s="1" t="b">
        <f t="shared" si="1178"/>
        <v>0</v>
      </c>
      <c r="CJ2232" s="1" t="b">
        <f t="shared" si="1179"/>
        <v>0</v>
      </c>
      <c r="CK2232" s="1" t="b">
        <f t="shared" si="1180"/>
        <v>0</v>
      </c>
      <c r="CL2232" s="1" t="b">
        <f t="shared" si="1181"/>
        <v>0</v>
      </c>
      <c r="CM2232" s="1" t="b">
        <f t="shared" si="1182"/>
        <v>0</v>
      </c>
      <c r="CN2232" s="1" t="b">
        <f t="shared" si="1183"/>
        <v>0</v>
      </c>
      <c r="CO2232" s="2" t="b">
        <f t="shared" si="1184"/>
        <v>1</v>
      </c>
      <c r="CP2232" s="2" t="b">
        <f t="shared" si="1185"/>
        <v>1</v>
      </c>
      <c r="CQ2232" s="2" t="b">
        <f t="shared" si="1186"/>
        <v>0</v>
      </c>
      <c r="CR2232" s="6" t="str">
        <f t="shared" si="1187"/>
        <v>Male</v>
      </c>
      <c r="CS2232" s="7">
        <f t="shared" si="1188"/>
        <v>0</v>
      </c>
      <c r="CT2232" s="7">
        <f t="shared" si="1189"/>
        <v>0</v>
      </c>
      <c r="CU2232" s="7">
        <f t="shared" si="1190"/>
        <v>0</v>
      </c>
      <c r="CV2232" s="7">
        <f t="shared" si="1191"/>
        <v>1</v>
      </c>
      <c r="CW2232" s="7">
        <f t="shared" si="1197"/>
        <v>0</v>
      </c>
      <c r="CX2232" s="1" t="b">
        <f t="shared" si="1198"/>
        <v>1</v>
      </c>
      <c r="CY2232" s="1" t="b">
        <f t="shared" si="1199"/>
        <v>0</v>
      </c>
      <c r="DG2232" s="1" t="b">
        <f t="shared" si="1200"/>
        <v>1</v>
      </c>
    </row>
    <row r="2233" spans="2:111" ht="58" x14ac:dyDescent="0.35">
      <c r="B2233" s="1" t="s">
        <v>13809</v>
      </c>
      <c r="C2233" s="9">
        <v>44452</v>
      </c>
      <c r="D2233" s="10" t="s">
        <v>13809</v>
      </c>
      <c r="E2233" s="1">
        <v>14</v>
      </c>
      <c r="F2233" s="1" t="s">
        <v>127</v>
      </c>
      <c r="G2233" s="1" t="s">
        <v>13809</v>
      </c>
      <c r="H2233" s="1" t="s">
        <v>13809</v>
      </c>
      <c r="I2233" s="2" t="s">
        <v>183</v>
      </c>
      <c r="J2233" s="2" t="s">
        <v>109</v>
      </c>
      <c r="K2233" s="2" t="s">
        <v>13809</v>
      </c>
      <c r="L2233" s="2" t="s">
        <v>183</v>
      </c>
      <c r="M2233" s="2" t="s">
        <v>109</v>
      </c>
      <c r="N2233" s="2" t="s">
        <v>13809</v>
      </c>
      <c r="O2233" s="2" t="s">
        <v>110</v>
      </c>
      <c r="P2233" s="2" t="s">
        <v>111</v>
      </c>
      <c r="S2233" s="2" t="s">
        <v>112</v>
      </c>
      <c r="T2233" s="2" t="s">
        <v>111</v>
      </c>
      <c r="U2233" s="2" t="b">
        <v>1</v>
      </c>
      <c r="V2233" s="2" t="s">
        <v>113</v>
      </c>
      <c r="W2233" s="1" t="s">
        <v>112</v>
      </c>
      <c r="X2233" s="1" t="s">
        <v>114</v>
      </c>
      <c r="Y2233" s="2" t="s">
        <v>112</v>
      </c>
      <c r="Z2233" s="2" t="s">
        <v>111</v>
      </c>
      <c r="AA2233" s="2" t="s">
        <v>112</v>
      </c>
      <c r="AB2233" s="2">
        <v>1</v>
      </c>
      <c r="AC2233" s="1" t="s">
        <v>111</v>
      </c>
      <c r="AF2233" s="1" t="s">
        <v>111</v>
      </c>
      <c r="AJ2233" s="1" t="s">
        <v>115</v>
      </c>
      <c r="AK2233" s="1" t="s">
        <v>150</v>
      </c>
      <c r="AO2233" s="1" t="s">
        <v>117</v>
      </c>
      <c r="AU2233" s="1" t="s">
        <v>132</v>
      </c>
      <c r="AZ2233" s="1" t="s">
        <v>1001</v>
      </c>
      <c r="BA2233" s="1" t="s">
        <v>7957</v>
      </c>
      <c r="BC2233" s="1" t="s">
        <v>7958</v>
      </c>
      <c r="BJ2233" s="1" t="s">
        <v>112</v>
      </c>
      <c r="BK2233" s="1" t="s">
        <v>112</v>
      </c>
      <c r="BL2233" s="1" t="s">
        <v>142</v>
      </c>
      <c r="BQ2233" s="1" t="s">
        <v>121</v>
      </c>
      <c r="BR2233" s="1" t="s">
        <v>122</v>
      </c>
      <c r="BS2233" s="1" t="s">
        <v>112</v>
      </c>
      <c r="BV2233" s="9">
        <v>44452</v>
      </c>
      <c r="BW2233" s="34" t="s">
        <v>7959</v>
      </c>
      <c r="BY2233" s="2" t="s">
        <v>156</v>
      </c>
      <c r="BZ2233" s="2" t="s">
        <v>232</v>
      </c>
      <c r="CA2233" s="2">
        <v>2</v>
      </c>
      <c r="CB2233" s="1" t="s">
        <v>2480</v>
      </c>
      <c r="CC2233" s="2" t="s">
        <v>126</v>
      </c>
      <c r="CD2233" s="1" t="b">
        <f t="shared" si="1201"/>
        <v>1</v>
      </c>
      <c r="CE2233" s="1" t="b">
        <f t="shared" si="1202"/>
        <v>1</v>
      </c>
      <c r="CF2233" s="1" t="b">
        <f t="shared" si="1175"/>
        <v>0</v>
      </c>
      <c r="CG2233" s="1" t="b">
        <f t="shared" si="1176"/>
        <v>1</v>
      </c>
      <c r="CH2233" s="1" t="b">
        <f t="shared" si="1177"/>
        <v>0</v>
      </c>
      <c r="CI2233" s="1" t="b">
        <f t="shared" si="1178"/>
        <v>0</v>
      </c>
      <c r="CJ2233" s="1" t="b">
        <f t="shared" si="1179"/>
        <v>0</v>
      </c>
      <c r="CK2233" s="1" t="b">
        <f t="shared" si="1180"/>
        <v>0</v>
      </c>
      <c r="CL2233" s="1" t="b">
        <f t="shared" si="1181"/>
        <v>0</v>
      </c>
      <c r="CM2233" s="1" t="b">
        <f t="shared" si="1182"/>
        <v>0</v>
      </c>
      <c r="CN2233" s="1" t="b">
        <f t="shared" si="1183"/>
        <v>0</v>
      </c>
      <c r="CO2233" s="2" t="b">
        <f t="shared" si="1184"/>
        <v>1</v>
      </c>
      <c r="CP2233" s="2" t="b">
        <f t="shared" si="1185"/>
        <v>1</v>
      </c>
      <c r="CQ2233" s="2" t="b">
        <f t="shared" si="1186"/>
        <v>0</v>
      </c>
      <c r="CR2233" s="6" t="str">
        <f t="shared" si="1187"/>
        <v>Male</v>
      </c>
      <c r="CS2233" s="7">
        <f t="shared" si="1188"/>
        <v>1</v>
      </c>
      <c r="CT2233" s="7">
        <f t="shared" si="1189"/>
        <v>0</v>
      </c>
      <c r="CU2233" s="7">
        <f t="shared" si="1190"/>
        <v>0</v>
      </c>
      <c r="CV2233" s="7">
        <f t="shared" si="1191"/>
        <v>1</v>
      </c>
      <c r="CW2233" s="7">
        <f t="shared" si="1197"/>
        <v>0</v>
      </c>
      <c r="CX2233" s="1" t="b">
        <f t="shared" si="1198"/>
        <v>1</v>
      </c>
      <c r="CY2233" s="1" t="b">
        <f t="shared" si="1199"/>
        <v>0</v>
      </c>
      <c r="DG2233" s="1" t="b">
        <f t="shared" si="1200"/>
        <v>1</v>
      </c>
    </row>
    <row r="2234" spans="2:111" ht="116" x14ac:dyDescent="0.35">
      <c r="B2234" s="1" t="s">
        <v>13809</v>
      </c>
      <c r="C2234" s="9">
        <v>44452</v>
      </c>
      <c r="D2234" s="10" t="s">
        <v>13809</v>
      </c>
      <c r="E2234" s="1">
        <v>64</v>
      </c>
      <c r="F2234" s="1" t="s">
        <v>108</v>
      </c>
      <c r="G2234" s="1" t="s">
        <v>13809</v>
      </c>
      <c r="H2234" s="1" t="s">
        <v>13809</v>
      </c>
      <c r="I2234" s="9">
        <v>44442</v>
      </c>
      <c r="J2234" s="2" t="s">
        <v>128</v>
      </c>
      <c r="K2234" s="2" t="s">
        <v>13809</v>
      </c>
      <c r="N2234" s="2" t="s">
        <v>13809</v>
      </c>
      <c r="O2234" s="2" t="s">
        <v>110</v>
      </c>
      <c r="P2234" s="2" t="s">
        <v>111</v>
      </c>
      <c r="S2234" s="2" t="s">
        <v>112</v>
      </c>
      <c r="T2234" s="2" t="s">
        <v>111</v>
      </c>
      <c r="U2234" s="2" t="b">
        <f>OR(S2234="yes",T2234="yes")</f>
        <v>1</v>
      </c>
      <c r="V2234" s="2" t="s">
        <v>126</v>
      </c>
      <c r="W2234" s="1" t="s">
        <v>111</v>
      </c>
      <c r="Y2234" s="2" t="s">
        <v>112</v>
      </c>
      <c r="Z2234" s="2" t="s">
        <v>112</v>
      </c>
      <c r="AA2234" s="2" t="s">
        <v>111</v>
      </c>
      <c r="AB2234" s="2">
        <v>1</v>
      </c>
      <c r="AC2234" s="1" t="s">
        <v>111</v>
      </c>
      <c r="AF2234" s="1" t="s">
        <v>111</v>
      </c>
      <c r="AJ2234" s="1" t="s">
        <v>115</v>
      </c>
      <c r="AK2234" s="1" t="s">
        <v>2277</v>
      </c>
      <c r="BJ2234" s="1" t="s">
        <v>112</v>
      </c>
      <c r="BK2234" s="1" t="s">
        <v>111</v>
      </c>
      <c r="BQ2234" s="1" t="s">
        <v>121</v>
      </c>
      <c r="BR2234" s="1" t="s">
        <v>122</v>
      </c>
      <c r="BS2234" s="1" t="s">
        <v>112</v>
      </c>
      <c r="BU2234" s="34" t="s">
        <v>7960</v>
      </c>
      <c r="BV2234" s="9">
        <v>44461</v>
      </c>
      <c r="BW2234" s="34" t="s">
        <v>14694</v>
      </c>
      <c r="BY2234" s="2" t="s">
        <v>153</v>
      </c>
      <c r="BZ2234" s="2" t="s">
        <v>162</v>
      </c>
      <c r="CB2234" s="1" t="s">
        <v>295</v>
      </c>
      <c r="CF2234" s="1" t="b">
        <f t="shared" si="1175"/>
        <v>0</v>
      </c>
      <c r="CG2234" s="1" t="b">
        <f t="shared" si="1176"/>
        <v>0</v>
      </c>
      <c r="CH2234" s="1" t="b">
        <f t="shared" si="1177"/>
        <v>0</v>
      </c>
      <c r="CI2234" s="1" t="b">
        <f t="shared" si="1178"/>
        <v>0</v>
      </c>
      <c r="CJ2234" s="1" t="b">
        <f t="shared" si="1179"/>
        <v>0</v>
      </c>
      <c r="CK2234" s="1" t="b">
        <f t="shared" si="1180"/>
        <v>0</v>
      </c>
      <c r="CL2234" s="1" t="b">
        <f t="shared" si="1181"/>
        <v>0</v>
      </c>
      <c r="CM2234" s="1" t="b">
        <f t="shared" si="1182"/>
        <v>1</v>
      </c>
      <c r="CN2234" s="1" t="b">
        <f t="shared" si="1183"/>
        <v>0</v>
      </c>
      <c r="CO2234" s="2" t="b">
        <f t="shared" si="1184"/>
        <v>1</v>
      </c>
      <c r="CP2234" s="2" t="b">
        <f t="shared" si="1185"/>
        <v>1</v>
      </c>
      <c r="CQ2234" s="2" t="b">
        <f t="shared" si="1186"/>
        <v>0</v>
      </c>
      <c r="CR2234" s="6" t="str">
        <f t="shared" si="1187"/>
        <v>Female</v>
      </c>
      <c r="CS2234" s="7">
        <f t="shared" si="1188"/>
        <v>0</v>
      </c>
      <c r="CT2234" s="7">
        <f t="shared" si="1189"/>
        <v>1</v>
      </c>
      <c r="CU2234" s="7">
        <f t="shared" si="1190"/>
        <v>0</v>
      </c>
      <c r="CV2234" s="7">
        <f t="shared" si="1191"/>
        <v>0</v>
      </c>
      <c r="CW2234" s="7">
        <f t="shared" si="1197"/>
        <v>0</v>
      </c>
      <c r="CX2234" s="1" t="b">
        <f t="shared" si="1198"/>
        <v>0</v>
      </c>
      <c r="CY2234" s="1" t="b">
        <f t="shared" si="1199"/>
        <v>0</v>
      </c>
      <c r="CZ2234" s="2">
        <v>3705</v>
      </c>
      <c r="DG2234" s="1" t="b">
        <f t="shared" si="1200"/>
        <v>0</v>
      </c>
    </row>
    <row r="2235" spans="2:111" ht="261" x14ac:dyDescent="0.35">
      <c r="B2235" s="1" t="s">
        <v>13809</v>
      </c>
      <c r="C2235" s="9">
        <v>44453</v>
      </c>
      <c r="D2235" s="10" t="s">
        <v>13809</v>
      </c>
      <c r="E2235" s="1">
        <v>30</v>
      </c>
      <c r="F2235" s="1" t="s">
        <v>127</v>
      </c>
      <c r="G2235" s="1" t="s">
        <v>13809</v>
      </c>
      <c r="H2235" s="1" t="s">
        <v>13809</v>
      </c>
      <c r="I2235" s="9">
        <v>44421</v>
      </c>
      <c r="J2235" s="2" t="s">
        <v>128</v>
      </c>
      <c r="K2235" s="2" t="s">
        <v>13809</v>
      </c>
      <c r="L2235" s="9">
        <v>44449</v>
      </c>
      <c r="M2235" s="2" t="s">
        <v>128</v>
      </c>
      <c r="N2235" s="2" t="s">
        <v>13809</v>
      </c>
      <c r="O2235" s="2" t="s">
        <v>110</v>
      </c>
      <c r="P2235" s="2" t="s">
        <v>111</v>
      </c>
      <c r="S2235" s="2" t="s">
        <v>111</v>
      </c>
      <c r="T2235" s="2" t="s">
        <v>112</v>
      </c>
      <c r="U2235" s="2" t="b">
        <v>1</v>
      </c>
      <c r="V2235" s="2" t="s">
        <v>113</v>
      </c>
      <c r="W2235" s="1" t="s">
        <v>112</v>
      </c>
      <c r="X2235" s="1" t="s">
        <v>110</v>
      </c>
      <c r="Y2235" s="2" t="s">
        <v>112</v>
      </c>
      <c r="Z2235" s="2" t="s">
        <v>111</v>
      </c>
      <c r="AA2235" s="2" t="s">
        <v>112</v>
      </c>
      <c r="AB2235" s="2">
        <v>1</v>
      </c>
      <c r="AC2235" s="1" t="s">
        <v>111</v>
      </c>
      <c r="AF2235" s="1" t="s">
        <v>111</v>
      </c>
      <c r="AJ2235" s="1" t="s">
        <v>115</v>
      </c>
      <c r="AK2235" s="1" t="s">
        <v>194</v>
      </c>
      <c r="AN2235" s="1" t="s">
        <v>7961</v>
      </c>
      <c r="AO2235" s="1" t="s">
        <v>130</v>
      </c>
      <c r="AP2235" s="11" t="s">
        <v>7962</v>
      </c>
      <c r="AS2235" s="1" t="s">
        <v>118</v>
      </c>
      <c r="AU2235" s="1" t="s">
        <v>132</v>
      </c>
      <c r="AZ2235" s="1" t="s">
        <v>320</v>
      </c>
      <c r="BG2235" s="1">
        <v>12.5</v>
      </c>
      <c r="BH2235" s="1">
        <v>32</v>
      </c>
      <c r="BJ2235" s="1" t="s">
        <v>112</v>
      </c>
      <c r="BK2235" s="1" t="s">
        <v>112</v>
      </c>
      <c r="BL2235" s="1" t="s">
        <v>142</v>
      </c>
      <c r="BQ2235" s="1" t="s">
        <v>121</v>
      </c>
      <c r="BR2235" s="1" t="s">
        <v>122</v>
      </c>
      <c r="BU2235" s="34" t="s">
        <v>7963</v>
      </c>
      <c r="BV2235" s="9">
        <v>44459</v>
      </c>
      <c r="BW2235" s="34" t="s">
        <v>7964</v>
      </c>
      <c r="BY2235" s="2" t="s">
        <v>123</v>
      </c>
      <c r="BZ2235" s="2" t="s">
        <v>124</v>
      </c>
      <c r="CA2235" s="2">
        <v>2</v>
      </c>
      <c r="CB2235" s="1" t="s">
        <v>137</v>
      </c>
      <c r="CC2235" s="2" t="s">
        <v>126</v>
      </c>
      <c r="CD2235" s="1" t="b">
        <f t="shared" ref="CD2235:CD2264" si="1203">AND(E2235&lt;30,NOT(E2235="."),NOT(E2235=""))</f>
        <v>0</v>
      </c>
      <c r="CE2235" s="1" t="b">
        <f t="shared" ref="CE2235:CE2264" si="1204">AND(E2235&lt;18,NOT(E2235="."),NOT(E2235=""))</f>
        <v>0</v>
      </c>
      <c r="CF2235" s="1" t="b">
        <f t="shared" si="1175"/>
        <v>0</v>
      </c>
      <c r="CG2235" s="1" t="b">
        <f t="shared" si="1176"/>
        <v>0</v>
      </c>
      <c r="CH2235" s="1" t="b">
        <f t="shared" si="1177"/>
        <v>0</v>
      </c>
      <c r="CI2235" s="1" t="b">
        <f t="shared" si="1178"/>
        <v>0</v>
      </c>
      <c r="CJ2235" s="1" t="b">
        <f t="shared" si="1179"/>
        <v>0</v>
      </c>
      <c r="CK2235" s="1" t="b">
        <f t="shared" si="1180"/>
        <v>1</v>
      </c>
      <c r="CL2235" s="1" t="b">
        <f t="shared" si="1181"/>
        <v>0</v>
      </c>
      <c r="CM2235" s="1" t="b">
        <f t="shared" si="1182"/>
        <v>0</v>
      </c>
      <c r="CN2235" s="1" t="b">
        <f t="shared" si="1183"/>
        <v>0</v>
      </c>
      <c r="CO2235" s="2" t="b">
        <f t="shared" si="1184"/>
        <v>1</v>
      </c>
      <c r="CP2235" s="2" t="b">
        <f t="shared" si="1185"/>
        <v>1</v>
      </c>
      <c r="CQ2235" s="2" t="b">
        <f t="shared" si="1186"/>
        <v>0</v>
      </c>
      <c r="CR2235" s="6" t="str">
        <f t="shared" si="1187"/>
        <v>Male</v>
      </c>
      <c r="CS2235" s="7">
        <f t="shared" si="1188"/>
        <v>0</v>
      </c>
      <c r="CT2235" s="7">
        <f t="shared" si="1189"/>
        <v>1</v>
      </c>
      <c r="CU2235" s="7">
        <f t="shared" si="1190"/>
        <v>0</v>
      </c>
      <c r="CV2235" s="7">
        <f t="shared" si="1191"/>
        <v>0</v>
      </c>
      <c r="CW2235" s="7">
        <f t="shared" si="1197"/>
        <v>1</v>
      </c>
      <c r="CX2235" s="1" t="b">
        <f t="shared" si="1198"/>
        <v>0</v>
      </c>
      <c r="CY2235" s="1" t="b">
        <f t="shared" si="1199"/>
        <v>1</v>
      </c>
      <c r="DG2235" s="1" t="b">
        <f t="shared" si="1200"/>
        <v>0</v>
      </c>
    </row>
    <row r="2236" spans="2:111" ht="246.5" x14ac:dyDescent="0.35">
      <c r="B2236" s="1" t="s">
        <v>13809</v>
      </c>
      <c r="C2236" s="9">
        <v>44460</v>
      </c>
      <c r="D2236" s="10" t="s">
        <v>13809</v>
      </c>
      <c r="E2236" s="1">
        <v>35</v>
      </c>
      <c r="F2236" s="1" t="s">
        <v>108</v>
      </c>
      <c r="G2236" s="1" t="s">
        <v>13809</v>
      </c>
      <c r="H2236" s="1" t="s">
        <v>13809</v>
      </c>
      <c r="I2236" s="9">
        <v>44243</v>
      </c>
      <c r="J2236" s="2" t="s">
        <v>128</v>
      </c>
      <c r="K2236" s="2" t="s">
        <v>13809</v>
      </c>
      <c r="L2236" s="9">
        <v>44272</v>
      </c>
      <c r="M2236" s="2" t="s">
        <v>128</v>
      </c>
      <c r="N2236" s="2" t="s">
        <v>13809</v>
      </c>
      <c r="O2236" s="2" t="s">
        <v>110</v>
      </c>
      <c r="P2236" s="2" t="s">
        <v>111</v>
      </c>
      <c r="S2236" s="2" t="s">
        <v>112</v>
      </c>
      <c r="T2236" s="2" t="s">
        <v>111</v>
      </c>
      <c r="U2236" s="2" t="b">
        <f>OR(S2236="yes",T2236="yes")</f>
        <v>1</v>
      </c>
      <c r="V2236" s="2" t="s">
        <v>113</v>
      </c>
      <c r="W2236" s="1" t="s">
        <v>112</v>
      </c>
      <c r="X2236" s="1" t="s">
        <v>110</v>
      </c>
      <c r="Y2236" s="2" t="s">
        <v>111</v>
      </c>
      <c r="AF2236" s="1" t="s">
        <v>111</v>
      </c>
      <c r="AJ2236" s="1" t="s">
        <v>115</v>
      </c>
      <c r="AK2236" s="1" t="s">
        <v>150</v>
      </c>
      <c r="AO2236" s="1" t="s">
        <v>117</v>
      </c>
      <c r="AS2236" s="1" t="s">
        <v>229</v>
      </c>
      <c r="AU2236" s="1" t="s">
        <v>132</v>
      </c>
      <c r="AZ2236" s="1" t="s">
        <v>155</v>
      </c>
      <c r="BA2236" s="1" t="s">
        <v>7965</v>
      </c>
      <c r="BJ2236" s="1" t="s">
        <v>111</v>
      </c>
      <c r="BN2236" s="1" t="s">
        <v>112</v>
      </c>
      <c r="BO2236" s="1" t="s">
        <v>148</v>
      </c>
      <c r="BP2236" s="1" t="s">
        <v>7966</v>
      </c>
      <c r="BQ2236" s="1" t="s">
        <v>121</v>
      </c>
      <c r="BR2236" s="1" t="s">
        <v>122</v>
      </c>
      <c r="BS2236" s="1" t="s">
        <v>111</v>
      </c>
      <c r="BT2236" s="34" t="s">
        <v>7967</v>
      </c>
      <c r="BU2236" s="34" t="s">
        <v>7968</v>
      </c>
      <c r="BV2236" s="9">
        <v>44460</v>
      </c>
      <c r="BW2236" s="34" t="s">
        <v>14695</v>
      </c>
      <c r="BY2236" s="2" t="s">
        <v>156</v>
      </c>
      <c r="BZ2236" s="2" t="s">
        <v>124</v>
      </c>
      <c r="CA2236" s="2">
        <v>2</v>
      </c>
      <c r="CB2236" s="1" t="s">
        <v>295</v>
      </c>
      <c r="CC2236" s="2" t="s">
        <v>126</v>
      </c>
      <c r="CD2236" s="1" t="b">
        <f t="shared" si="1203"/>
        <v>0</v>
      </c>
      <c r="CE2236" s="1" t="b">
        <f t="shared" si="1204"/>
        <v>0</v>
      </c>
      <c r="CF2236" s="1" t="b">
        <f t="shared" si="1175"/>
        <v>0</v>
      </c>
      <c r="CG2236" s="1" t="b">
        <f t="shared" si="1176"/>
        <v>0</v>
      </c>
      <c r="CH2236" s="1" t="b">
        <f t="shared" si="1177"/>
        <v>0</v>
      </c>
      <c r="CI2236" s="1" t="b">
        <f t="shared" si="1178"/>
        <v>0</v>
      </c>
      <c r="CJ2236" s="1" t="b">
        <f t="shared" si="1179"/>
        <v>0</v>
      </c>
      <c r="CK2236" s="1" t="b">
        <f t="shared" si="1180"/>
        <v>1</v>
      </c>
      <c r="CL2236" s="1" t="b">
        <f t="shared" si="1181"/>
        <v>0</v>
      </c>
      <c r="CM2236" s="1" t="b">
        <f t="shared" si="1182"/>
        <v>0</v>
      </c>
      <c r="CN2236" s="1" t="b">
        <f t="shared" si="1183"/>
        <v>0</v>
      </c>
      <c r="CO2236" s="2" t="b">
        <f t="shared" si="1184"/>
        <v>0</v>
      </c>
      <c r="CP2236" s="2" t="b">
        <f t="shared" si="1185"/>
        <v>0</v>
      </c>
      <c r="CQ2236" s="2" t="b">
        <f t="shared" si="1186"/>
        <v>0</v>
      </c>
      <c r="CR2236" s="6" t="str">
        <f t="shared" si="1187"/>
        <v>Female</v>
      </c>
      <c r="CS2236" s="7">
        <f t="shared" si="1188"/>
        <v>0</v>
      </c>
      <c r="CT2236" s="7">
        <f t="shared" si="1189"/>
        <v>1</v>
      </c>
      <c r="CU2236" s="7">
        <f t="shared" si="1190"/>
        <v>0</v>
      </c>
      <c r="CV2236" s="7">
        <f t="shared" si="1191"/>
        <v>0</v>
      </c>
      <c r="CW2236" s="7">
        <f t="shared" si="1197"/>
        <v>1</v>
      </c>
      <c r="CX2236" s="1" t="b">
        <f t="shared" si="1198"/>
        <v>0</v>
      </c>
      <c r="CY2236" s="1" t="b">
        <f t="shared" si="1199"/>
        <v>1</v>
      </c>
      <c r="DG2236" s="1" t="b">
        <f t="shared" si="1200"/>
        <v>0</v>
      </c>
    </row>
    <row r="2237" spans="2:111" ht="58" x14ac:dyDescent="0.35">
      <c r="B2237" s="1" t="s">
        <v>13809</v>
      </c>
      <c r="C2237" s="9">
        <v>44453</v>
      </c>
      <c r="D2237" s="10" t="s">
        <v>13809</v>
      </c>
      <c r="E2237" s="1">
        <v>42</v>
      </c>
      <c r="F2237" s="1" t="s">
        <v>108</v>
      </c>
      <c r="G2237" s="1" t="s">
        <v>13809</v>
      </c>
      <c r="H2237" s="1" t="s">
        <v>13809</v>
      </c>
      <c r="I2237" s="9">
        <v>44431</v>
      </c>
      <c r="J2237" s="2" t="s">
        <v>128</v>
      </c>
      <c r="K2237" s="2" t="s">
        <v>13809</v>
      </c>
      <c r="M2237" s="2" t="s">
        <v>163</v>
      </c>
      <c r="N2237" s="2" t="s">
        <v>13809</v>
      </c>
      <c r="O2237" s="2" t="s">
        <v>110</v>
      </c>
      <c r="P2237" s="2" t="s">
        <v>111</v>
      </c>
      <c r="S2237" s="2" t="s">
        <v>111</v>
      </c>
      <c r="T2237" s="2" t="s">
        <v>112</v>
      </c>
      <c r="U2237" s="2" t="b">
        <v>1</v>
      </c>
      <c r="V2237" s="2" t="s">
        <v>113</v>
      </c>
      <c r="W2237" s="1" t="s">
        <v>112</v>
      </c>
      <c r="X2237" s="1" t="s">
        <v>138</v>
      </c>
      <c r="Y2237" s="2" t="s">
        <v>112</v>
      </c>
      <c r="Z2237" s="2" t="s">
        <v>112</v>
      </c>
      <c r="AA2237" s="2" t="s">
        <v>111</v>
      </c>
      <c r="AB2237" s="2">
        <v>1</v>
      </c>
      <c r="AC2237" s="1" t="s">
        <v>111</v>
      </c>
      <c r="AF2237" s="1" t="s">
        <v>111</v>
      </c>
      <c r="AJ2237" s="1" t="s">
        <v>115</v>
      </c>
      <c r="AK2237" s="1" t="s">
        <v>160</v>
      </c>
      <c r="AN2237" s="1" t="s">
        <v>284</v>
      </c>
      <c r="AO2237" s="1" t="s">
        <v>117</v>
      </c>
      <c r="AS2237" s="1" t="s">
        <v>118</v>
      </c>
      <c r="AU2237" s="1" t="s">
        <v>132</v>
      </c>
      <c r="BJ2237" s="1" t="s">
        <v>111</v>
      </c>
      <c r="BN2237" s="1" t="s">
        <v>111</v>
      </c>
      <c r="BQ2237" s="1" t="s">
        <v>121</v>
      </c>
      <c r="BR2237" s="1" t="s">
        <v>122</v>
      </c>
      <c r="BS2237" s="1" t="s">
        <v>111</v>
      </c>
      <c r="BT2237" s="34" t="s">
        <v>7969</v>
      </c>
      <c r="BU2237" s="34" t="s">
        <v>7970</v>
      </c>
      <c r="BV2237" s="9">
        <v>44469</v>
      </c>
      <c r="BW2237" s="34" t="s">
        <v>7971</v>
      </c>
      <c r="BX2237" s="2" t="s">
        <v>112</v>
      </c>
      <c r="BY2237" s="2" t="s">
        <v>123</v>
      </c>
      <c r="BZ2237" s="2" t="s">
        <v>162</v>
      </c>
      <c r="CA2237" s="2" t="s">
        <v>257</v>
      </c>
      <c r="CB2237" s="1" t="s">
        <v>181</v>
      </c>
      <c r="CC2237" s="2" t="s">
        <v>113</v>
      </c>
      <c r="CD2237" s="1" t="b">
        <f t="shared" si="1203"/>
        <v>0</v>
      </c>
      <c r="CE2237" s="1" t="b">
        <f t="shared" si="1204"/>
        <v>0</v>
      </c>
      <c r="CF2237" s="1" t="b">
        <f t="shared" si="1175"/>
        <v>0</v>
      </c>
      <c r="CG2237" s="1" t="b">
        <f t="shared" si="1176"/>
        <v>0</v>
      </c>
      <c r="CH2237" s="1" t="b">
        <f t="shared" si="1177"/>
        <v>0</v>
      </c>
      <c r="CI2237" s="1" t="b">
        <f t="shared" si="1178"/>
        <v>0</v>
      </c>
      <c r="CJ2237" s="1" t="b">
        <f t="shared" si="1179"/>
        <v>0</v>
      </c>
      <c r="CK2237" s="1" t="b">
        <f t="shared" si="1180"/>
        <v>0</v>
      </c>
      <c r="CL2237" s="1" t="b">
        <f t="shared" si="1181"/>
        <v>1</v>
      </c>
      <c r="CM2237" s="1" t="b">
        <f t="shared" si="1182"/>
        <v>0</v>
      </c>
      <c r="CN2237" s="1" t="b">
        <f t="shared" si="1183"/>
        <v>0</v>
      </c>
      <c r="CO2237" s="2" t="b">
        <f t="shared" si="1184"/>
        <v>1</v>
      </c>
      <c r="CP2237" s="2" t="b">
        <f t="shared" si="1185"/>
        <v>1</v>
      </c>
      <c r="CQ2237" s="2" t="b">
        <f t="shared" si="1186"/>
        <v>0</v>
      </c>
      <c r="CR2237" s="6" t="str">
        <f t="shared" si="1187"/>
        <v>Female</v>
      </c>
      <c r="CS2237" s="7">
        <f t="shared" si="1188"/>
        <v>0</v>
      </c>
      <c r="CT2237" s="7">
        <f t="shared" si="1189"/>
        <v>1</v>
      </c>
      <c r="CU2237" s="7">
        <f t="shared" si="1190"/>
        <v>0</v>
      </c>
      <c r="CV2237" s="7">
        <f t="shared" si="1191"/>
        <v>0</v>
      </c>
      <c r="CW2237" s="7">
        <f t="shared" si="1197"/>
        <v>0</v>
      </c>
      <c r="CX2237" s="1" t="b">
        <f t="shared" si="1198"/>
        <v>0</v>
      </c>
      <c r="CY2237" s="1" t="b">
        <f t="shared" si="1199"/>
        <v>0</v>
      </c>
      <c r="DG2237" s="1" t="b">
        <f t="shared" si="1200"/>
        <v>0</v>
      </c>
    </row>
    <row r="2238" spans="2:111" ht="72.5" x14ac:dyDescent="0.35">
      <c r="B2238" s="1" t="s">
        <v>13809</v>
      </c>
      <c r="C2238" s="9">
        <v>44453</v>
      </c>
      <c r="D2238" s="10" t="s">
        <v>13809</v>
      </c>
      <c r="E2238" s="1">
        <v>27</v>
      </c>
      <c r="F2238" s="1" t="s">
        <v>127</v>
      </c>
      <c r="G2238" s="1" t="s">
        <v>13809</v>
      </c>
      <c r="H2238" s="1" t="s">
        <v>13809</v>
      </c>
      <c r="I2238" s="9">
        <v>44244</v>
      </c>
      <c r="J2238" s="2" t="s">
        <v>109</v>
      </c>
      <c r="K2238" s="2" t="s">
        <v>13809</v>
      </c>
      <c r="L2238" s="9">
        <v>44265</v>
      </c>
      <c r="M2238" s="2" t="s">
        <v>109</v>
      </c>
      <c r="N2238" s="2" t="s">
        <v>13809</v>
      </c>
      <c r="O2238" s="2" t="s">
        <v>110</v>
      </c>
      <c r="P2238" s="2" t="s">
        <v>111</v>
      </c>
      <c r="S2238" s="2" t="s">
        <v>112</v>
      </c>
      <c r="T2238" s="2" t="s">
        <v>111</v>
      </c>
      <c r="U2238" s="2" t="b">
        <f>OR(S2238="yes",T2238="yes")</f>
        <v>1</v>
      </c>
      <c r="V2238" s="2" t="s">
        <v>113</v>
      </c>
      <c r="Y2238" s="2" t="s">
        <v>111</v>
      </c>
      <c r="AF2238" s="1" t="s">
        <v>111</v>
      </c>
      <c r="AK2238" s="1" t="s">
        <v>129</v>
      </c>
      <c r="AO2238" s="1" t="s">
        <v>117</v>
      </c>
      <c r="AS2238" s="1" t="s">
        <v>118</v>
      </c>
      <c r="AU2238" s="1" t="s">
        <v>132</v>
      </c>
      <c r="AZ2238" s="1" t="s">
        <v>222</v>
      </c>
      <c r="BC2238" s="1" t="s">
        <v>7972</v>
      </c>
      <c r="BJ2238" s="1" t="s">
        <v>111</v>
      </c>
      <c r="BN2238" s="1" t="s">
        <v>112</v>
      </c>
      <c r="BO2238" s="1" t="s">
        <v>2412</v>
      </c>
      <c r="BQ2238" s="1" t="s">
        <v>121</v>
      </c>
      <c r="BR2238" s="1" t="s">
        <v>122</v>
      </c>
      <c r="BS2238" s="1" t="s">
        <v>111</v>
      </c>
      <c r="BT2238" s="34" t="s">
        <v>7973</v>
      </c>
      <c r="BU2238" s="34" t="s">
        <v>7974</v>
      </c>
      <c r="BV2238" s="9">
        <v>44453</v>
      </c>
      <c r="BW2238" s="34" t="s">
        <v>7975</v>
      </c>
      <c r="BY2238" s="2" t="s">
        <v>174</v>
      </c>
      <c r="BZ2238" s="2" t="s">
        <v>124</v>
      </c>
      <c r="CA2238" s="2">
        <v>2</v>
      </c>
      <c r="CB2238" s="1" t="s">
        <v>149</v>
      </c>
      <c r="CC2238" s="2" t="s">
        <v>113</v>
      </c>
      <c r="CD2238" s="1" t="b">
        <f t="shared" si="1203"/>
        <v>1</v>
      </c>
      <c r="CE2238" s="1" t="b">
        <f t="shared" si="1204"/>
        <v>0</v>
      </c>
      <c r="CF2238" s="1" t="b">
        <f t="shared" si="1175"/>
        <v>0</v>
      </c>
      <c r="CG2238" s="1" t="b">
        <f t="shared" si="1176"/>
        <v>0</v>
      </c>
      <c r="CH2238" s="1" t="b">
        <f t="shared" si="1177"/>
        <v>0</v>
      </c>
      <c r="CI2238" s="1" t="b">
        <f t="shared" si="1178"/>
        <v>0</v>
      </c>
      <c r="CJ2238" s="1" t="b">
        <f t="shared" si="1179"/>
        <v>1</v>
      </c>
      <c r="CK2238" s="1" t="b">
        <f t="shared" si="1180"/>
        <v>0</v>
      </c>
      <c r="CL2238" s="1" t="b">
        <f t="shared" si="1181"/>
        <v>0</v>
      </c>
      <c r="CM2238" s="1" t="b">
        <f t="shared" si="1182"/>
        <v>0</v>
      </c>
      <c r="CN2238" s="1" t="b">
        <f t="shared" si="1183"/>
        <v>0</v>
      </c>
      <c r="CO2238" s="2" t="b">
        <f t="shared" si="1184"/>
        <v>0</v>
      </c>
      <c r="CP2238" s="2" t="b">
        <f t="shared" si="1185"/>
        <v>0</v>
      </c>
      <c r="CQ2238" s="2" t="b">
        <f t="shared" si="1186"/>
        <v>0</v>
      </c>
      <c r="CR2238" s="6" t="str">
        <f t="shared" si="1187"/>
        <v>Male</v>
      </c>
      <c r="CS2238" s="7">
        <f t="shared" si="1188"/>
        <v>1</v>
      </c>
      <c r="CT2238" s="7">
        <f t="shared" si="1189"/>
        <v>0</v>
      </c>
      <c r="CU2238" s="7">
        <f t="shared" si="1190"/>
        <v>0</v>
      </c>
      <c r="CV2238" s="7">
        <f t="shared" si="1191"/>
        <v>1</v>
      </c>
      <c r="CW2238" s="7">
        <f t="shared" si="1197"/>
        <v>0</v>
      </c>
      <c r="CX2238" s="1" t="b">
        <f t="shared" si="1198"/>
        <v>1</v>
      </c>
      <c r="CY2238" s="1" t="b">
        <f t="shared" si="1199"/>
        <v>1</v>
      </c>
      <c r="DG2238" s="1" t="b">
        <f t="shared" si="1200"/>
        <v>0</v>
      </c>
    </row>
    <row r="2239" spans="2:111" ht="159.5" x14ac:dyDescent="0.35">
      <c r="B2239" s="1" t="s">
        <v>13809</v>
      </c>
      <c r="C2239" s="9">
        <v>44453</v>
      </c>
      <c r="D2239" s="10" t="s">
        <v>13809</v>
      </c>
      <c r="E2239" s="1">
        <v>16</v>
      </c>
      <c r="F2239" s="1" t="s">
        <v>127</v>
      </c>
      <c r="G2239" s="1" t="s">
        <v>13809</v>
      </c>
      <c r="H2239" s="1" t="s">
        <v>13809</v>
      </c>
      <c r="I2239" s="2" t="s">
        <v>183</v>
      </c>
      <c r="J2239" s="2" t="s">
        <v>109</v>
      </c>
      <c r="K2239" s="2" t="s">
        <v>13809</v>
      </c>
      <c r="L2239" s="9">
        <v>44421</v>
      </c>
      <c r="M2239" s="2" t="s">
        <v>109</v>
      </c>
      <c r="N2239" s="2" t="s">
        <v>13809</v>
      </c>
      <c r="O2239" s="2" t="s">
        <v>110</v>
      </c>
      <c r="P2239" s="2" t="s">
        <v>111</v>
      </c>
      <c r="S2239" s="2" t="s">
        <v>112</v>
      </c>
      <c r="T2239" s="2" t="s">
        <v>111</v>
      </c>
      <c r="U2239" s="2" t="b">
        <v>1</v>
      </c>
      <c r="V2239" s="2" t="s">
        <v>113</v>
      </c>
      <c r="W2239" s="1" t="s">
        <v>112</v>
      </c>
      <c r="X2239" s="1" t="s">
        <v>110</v>
      </c>
      <c r="Y2239" s="2" t="s">
        <v>112</v>
      </c>
      <c r="Z2239" s="2" t="s">
        <v>111</v>
      </c>
      <c r="AA2239" s="2" t="s">
        <v>112</v>
      </c>
      <c r="AB2239" s="2">
        <v>2</v>
      </c>
      <c r="AC2239" s="1" t="s">
        <v>111</v>
      </c>
      <c r="AF2239" s="1" t="s">
        <v>111</v>
      </c>
      <c r="AJ2239" s="1" t="s">
        <v>115</v>
      </c>
      <c r="AK2239" s="1" t="s">
        <v>201</v>
      </c>
      <c r="AN2239" s="1" t="s">
        <v>7976</v>
      </c>
      <c r="AO2239" s="1" t="s">
        <v>117</v>
      </c>
      <c r="AS2239" s="1" t="s">
        <v>140</v>
      </c>
      <c r="AU2239" s="1" t="s">
        <v>132</v>
      </c>
      <c r="AZ2239" s="1" t="s">
        <v>179</v>
      </c>
      <c r="BA2239" s="1" t="s">
        <v>7977</v>
      </c>
      <c r="BG2239" s="1" t="s">
        <v>272</v>
      </c>
      <c r="BJ2239" s="1" t="s">
        <v>112</v>
      </c>
      <c r="BK2239" s="1" t="s">
        <v>112</v>
      </c>
      <c r="BL2239" s="1" t="s">
        <v>161</v>
      </c>
      <c r="BM2239" s="1" t="s">
        <v>7978</v>
      </c>
      <c r="BQ2239" s="1" t="s">
        <v>121</v>
      </c>
      <c r="BR2239" s="1" t="s">
        <v>122</v>
      </c>
      <c r="BS2239" s="1" t="s">
        <v>112</v>
      </c>
      <c r="BU2239" s="34" t="s">
        <v>7979</v>
      </c>
      <c r="BV2239" s="9">
        <v>44498</v>
      </c>
      <c r="BW2239" s="34" t="s">
        <v>7980</v>
      </c>
      <c r="BY2239" s="2" t="s">
        <v>123</v>
      </c>
      <c r="BZ2239" s="2" t="s">
        <v>124</v>
      </c>
      <c r="CA2239" s="2">
        <v>2</v>
      </c>
      <c r="CB2239" s="1" t="s">
        <v>1477</v>
      </c>
      <c r="CC2239" s="2" t="s">
        <v>126</v>
      </c>
      <c r="CD2239" s="1" t="b">
        <f t="shared" si="1203"/>
        <v>1</v>
      </c>
      <c r="CE2239" s="1" t="b">
        <f t="shared" si="1204"/>
        <v>1</v>
      </c>
      <c r="CF2239" s="1" t="b">
        <f t="shared" si="1175"/>
        <v>0</v>
      </c>
      <c r="CG2239" s="1" t="b">
        <f t="shared" si="1176"/>
        <v>0</v>
      </c>
      <c r="CH2239" s="1" t="b">
        <f t="shared" si="1177"/>
        <v>1</v>
      </c>
      <c r="CI2239" s="1" t="b">
        <f t="shared" si="1178"/>
        <v>0</v>
      </c>
      <c r="CJ2239" s="1" t="b">
        <f t="shared" si="1179"/>
        <v>0</v>
      </c>
      <c r="CK2239" s="1" t="b">
        <f t="shared" si="1180"/>
        <v>0</v>
      </c>
      <c r="CL2239" s="1" t="b">
        <f t="shared" si="1181"/>
        <v>0</v>
      </c>
      <c r="CM2239" s="1" t="b">
        <f t="shared" si="1182"/>
        <v>0</v>
      </c>
      <c r="CN2239" s="1" t="b">
        <f t="shared" si="1183"/>
        <v>0</v>
      </c>
      <c r="CO2239" s="2" t="b">
        <f t="shared" si="1184"/>
        <v>1</v>
      </c>
      <c r="CP2239" s="2" t="b">
        <f t="shared" si="1185"/>
        <v>1</v>
      </c>
      <c r="CQ2239" s="2" t="b">
        <f t="shared" si="1186"/>
        <v>0</v>
      </c>
      <c r="CR2239" s="6" t="str">
        <f t="shared" si="1187"/>
        <v>Male</v>
      </c>
      <c r="CS2239" s="7">
        <f t="shared" si="1188"/>
        <v>1</v>
      </c>
      <c r="CT2239" s="7">
        <f t="shared" si="1189"/>
        <v>0</v>
      </c>
      <c r="CU2239" s="7">
        <f t="shared" si="1190"/>
        <v>0</v>
      </c>
      <c r="CV2239" s="7">
        <f t="shared" si="1191"/>
        <v>1</v>
      </c>
      <c r="CW2239" s="7">
        <f t="shared" si="1197"/>
        <v>0</v>
      </c>
      <c r="CX2239" s="1" t="b">
        <f t="shared" si="1198"/>
        <v>1</v>
      </c>
      <c r="CY2239" s="1" t="b">
        <f t="shared" si="1199"/>
        <v>0</v>
      </c>
      <c r="DG2239" s="1" t="b">
        <f t="shared" si="1200"/>
        <v>1</v>
      </c>
    </row>
    <row r="2240" spans="2:111" ht="72.5" x14ac:dyDescent="0.35">
      <c r="B2240" s="1" t="s">
        <v>13809</v>
      </c>
      <c r="C2240" s="9">
        <v>44453</v>
      </c>
      <c r="D2240" s="10" t="s">
        <v>13809</v>
      </c>
      <c r="E2240" s="1">
        <v>17</v>
      </c>
      <c r="F2240" s="1" t="s">
        <v>108</v>
      </c>
      <c r="G2240" s="1" t="s">
        <v>13809</v>
      </c>
      <c r="H2240" s="1" t="s">
        <v>13809</v>
      </c>
      <c r="I2240" s="9">
        <v>44428</v>
      </c>
      <c r="J2240" s="2" t="s">
        <v>109</v>
      </c>
      <c r="K2240" s="2" t="s">
        <v>13809</v>
      </c>
      <c r="L2240" s="9">
        <v>44449</v>
      </c>
      <c r="M2240" s="2" t="s">
        <v>109</v>
      </c>
      <c r="N2240" s="2" t="s">
        <v>13809</v>
      </c>
      <c r="O2240" s="2" t="s">
        <v>110</v>
      </c>
      <c r="P2240" s="2" t="s">
        <v>111</v>
      </c>
      <c r="S2240" s="2" t="s">
        <v>112</v>
      </c>
      <c r="T2240" s="2" t="s">
        <v>111</v>
      </c>
      <c r="U2240" s="2" t="b">
        <v>1</v>
      </c>
      <c r="V2240" s="2" t="s">
        <v>113</v>
      </c>
      <c r="W2240" s="1" t="s">
        <v>112</v>
      </c>
      <c r="X2240" s="1" t="s">
        <v>114</v>
      </c>
      <c r="Y2240" s="2" t="s">
        <v>112</v>
      </c>
      <c r="Z2240" s="2" t="s">
        <v>111</v>
      </c>
      <c r="AA2240" s="2" t="s">
        <v>112</v>
      </c>
      <c r="AB2240" s="2">
        <v>3</v>
      </c>
      <c r="AC2240" s="1" t="s">
        <v>111</v>
      </c>
      <c r="AF2240" s="1" t="s">
        <v>111</v>
      </c>
      <c r="AJ2240" s="1" t="s">
        <v>115</v>
      </c>
      <c r="AK2240" s="1" t="s">
        <v>194</v>
      </c>
      <c r="AN2240" s="1" t="s">
        <v>7981</v>
      </c>
      <c r="AO2240" s="1" t="s">
        <v>117</v>
      </c>
      <c r="AS2240" s="1" t="s">
        <v>190</v>
      </c>
      <c r="AU2240" s="1" t="s">
        <v>238</v>
      </c>
      <c r="AX2240" s="1">
        <v>59</v>
      </c>
      <c r="AZ2240" s="1" t="s">
        <v>303</v>
      </c>
      <c r="BA2240" s="1">
        <v>1516</v>
      </c>
      <c r="BC2240" s="1" t="s">
        <v>7982</v>
      </c>
      <c r="BE2240" s="1">
        <v>85</v>
      </c>
      <c r="BG2240" s="1" t="s">
        <v>7983</v>
      </c>
      <c r="BJ2240" s="1" t="s">
        <v>112</v>
      </c>
      <c r="BK2240" s="1" t="s">
        <v>112</v>
      </c>
      <c r="BL2240" s="1" t="s">
        <v>161</v>
      </c>
      <c r="BM2240" s="1" t="s">
        <v>7984</v>
      </c>
      <c r="BQ2240" s="1" t="s">
        <v>121</v>
      </c>
      <c r="BR2240" s="1" t="s">
        <v>122</v>
      </c>
      <c r="BS2240" s="1" t="s">
        <v>112</v>
      </c>
      <c r="BU2240" s="34" t="s">
        <v>7985</v>
      </c>
      <c r="BV2240" s="9">
        <v>44453</v>
      </c>
      <c r="BW2240" s="34" t="s">
        <v>14696</v>
      </c>
      <c r="BY2240" s="2" t="s">
        <v>123</v>
      </c>
      <c r="BZ2240" s="2" t="s">
        <v>124</v>
      </c>
      <c r="CA2240" s="2">
        <v>2</v>
      </c>
      <c r="CB2240" s="1" t="s">
        <v>311</v>
      </c>
      <c r="CC2240" s="2" t="s">
        <v>126</v>
      </c>
      <c r="CD2240" s="1" t="b">
        <f t="shared" si="1203"/>
        <v>1</v>
      </c>
      <c r="CE2240" s="1" t="b">
        <f t="shared" si="1204"/>
        <v>1</v>
      </c>
      <c r="CF2240" s="1" t="b">
        <f t="shared" si="1175"/>
        <v>0</v>
      </c>
      <c r="CG2240" s="1" t="b">
        <f t="shared" si="1176"/>
        <v>0</v>
      </c>
      <c r="CH2240" s="1" t="b">
        <f t="shared" si="1177"/>
        <v>1</v>
      </c>
      <c r="CI2240" s="1" t="b">
        <f t="shared" si="1178"/>
        <v>0</v>
      </c>
      <c r="CJ2240" s="1" t="b">
        <f t="shared" si="1179"/>
        <v>0</v>
      </c>
      <c r="CK2240" s="1" t="b">
        <f t="shared" si="1180"/>
        <v>0</v>
      </c>
      <c r="CL2240" s="1" t="b">
        <f t="shared" si="1181"/>
        <v>0</v>
      </c>
      <c r="CM2240" s="1" t="b">
        <f t="shared" si="1182"/>
        <v>0</v>
      </c>
      <c r="CN2240" s="1" t="b">
        <f t="shared" si="1183"/>
        <v>0</v>
      </c>
      <c r="CO2240" s="2" t="b">
        <f t="shared" si="1184"/>
        <v>1</v>
      </c>
      <c r="CP2240" s="2" t="b">
        <f t="shared" si="1185"/>
        <v>1</v>
      </c>
      <c r="CQ2240" s="2" t="b">
        <f t="shared" si="1186"/>
        <v>0</v>
      </c>
      <c r="CR2240" s="6" t="str">
        <f t="shared" si="1187"/>
        <v>Female</v>
      </c>
      <c r="CS2240" s="7">
        <f t="shared" si="1188"/>
        <v>1</v>
      </c>
      <c r="CT2240" s="7">
        <f t="shared" si="1189"/>
        <v>0</v>
      </c>
      <c r="CU2240" s="7">
        <f t="shared" si="1190"/>
        <v>0</v>
      </c>
      <c r="CV2240" s="7">
        <f t="shared" si="1191"/>
        <v>1</v>
      </c>
      <c r="CW2240" s="7">
        <f t="shared" si="1197"/>
        <v>0</v>
      </c>
      <c r="CX2240" s="1" t="b">
        <f t="shared" si="1198"/>
        <v>1</v>
      </c>
      <c r="CY2240" s="1" t="b">
        <f t="shared" si="1199"/>
        <v>0</v>
      </c>
      <c r="DG2240" s="1" t="b">
        <f t="shared" si="1200"/>
        <v>1</v>
      </c>
    </row>
    <row r="2241" spans="2:111" ht="246.5" x14ac:dyDescent="0.35">
      <c r="B2241" s="1" t="s">
        <v>13809</v>
      </c>
      <c r="C2241" s="9">
        <v>44453</v>
      </c>
      <c r="D2241" s="10" t="s">
        <v>13809</v>
      </c>
      <c r="E2241" s="1">
        <v>31</v>
      </c>
      <c r="F2241" s="1" t="s">
        <v>108</v>
      </c>
      <c r="G2241" s="1" t="s">
        <v>13809</v>
      </c>
      <c r="H2241" s="1" t="s">
        <v>13809</v>
      </c>
      <c r="I2241" s="9">
        <v>44428</v>
      </c>
      <c r="J2241" s="2" t="s">
        <v>109</v>
      </c>
      <c r="K2241" s="2" t="s">
        <v>13809</v>
      </c>
      <c r="L2241" s="9">
        <v>44449</v>
      </c>
      <c r="M2241" s="2" t="s">
        <v>109</v>
      </c>
      <c r="N2241" s="2" t="s">
        <v>13809</v>
      </c>
      <c r="O2241" s="2" t="s">
        <v>110</v>
      </c>
      <c r="P2241" s="2" t="s">
        <v>111</v>
      </c>
      <c r="S2241" s="2" t="s">
        <v>112</v>
      </c>
      <c r="T2241" s="2" t="s">
        <v>111</v>
      </c>
      <c r="U2241" s="2" t="b">
        <f>OR(S2241="yes",T2241="yes")</f>
        <v>1</v>
      </c>
      <c r="V2241" s="2" t="s">
        <v>113</v>
      </c>
      <c r="W2241" s="1" t="s">
        <v>112</v>
      </c>
      <c r="X2241" s="1" t="s">
        <v>114</v>
      </c>
      <c r="Y2241" s="2" t="s">
        <v>112</v>
      </c>
      <c r="Z2241" s="2" t="s">
        <v>111</v>
      </c>
      <c r="AA2241" s="2" t="s">
        <v>112</v>
      </c>
      <c r="AB2241" s="2">
        <v>1</v>
      </c>
      <c r="AF2241" s="1" t="s">
        <v>111</v>
      </c>
      <c r="AH2241" s="1" t="s">
        <v>193</v>
      </c>
      <c r="AI2241" s="1" t="s">
        <v>7986</v>
      </c>
      <c r="AJ2241" s="1" t="s">
        <v>115</v>
      </c>
      <c r="AK2241" s="1" t="s">
        <v>194</v>
      </c>
      <c r="AN2241" s="1" t="s">
        <v>225</v>
      </c>
      <c r="AO2241" s="1" t="s">
        <v>166</v>
      </c>
      <c r="AS2241" s="1" t="s">
        <v>190</v>
      </c>
      <c r="AU2241" s="1" t="s">
        <v>132</v>
      </c>
      <c r="AZ2241" s="1" t="s">
        <v>254</v>
      </c>
      <c r="BC2241" s="1" t="s">
        <v>7987</v>
      </c>
      <c r="BG2241" s="1" t="s">
        <v>7988</v>
      </c>
      <c r="BH2241" s="1" t="s">
        <v>7989</v>
      </c>
      <c r="BJ2241" s="1" t="s">
        <v>112</v>
      </c>
      <c r="BK2241" s="1" t="s">
        <v>111</v>
      </c>
      <c r="BQ2241" s="1" t="s">
        <v>121</v>
      </c>
      <c r="BR2241" s="1" t="s">
        <v>122</v>
      </c>
      <c r="BS2241" s="1" t="s">
        <v>112</v>
      </c>
      <c r="BU2241" s="34" t="s">
        <v>13950</v>
      </c>
      <c r="BV2241" s="9">
        <v>44881</v>
      </c>
      <c r="BW2241" s="34" t="s">
        <v>7990</v>
      </c>
      <c r="BY2241" s="2" t="s">
        <v>156</v>
      </c>
      <c r="BZ2241" s="2" t="s">
        <v>124</v>
      </c>
      <c r="CA2241" s="2">
        <v>2</v>
      </c>
      <c r="CB2241" s="1" t="s">
        <v>188</v>
      </c>
      <c r="CC2241" s="2" t="s">
        <v>126</v>
      </c>
      <c r="CD2241" s="1" t="b">
        <f t="shared" si="1203"/>
        <v>0</v>
      </c>
      <c r="CE2241" s="1" t="b">
        <f t="shared" si="1204"/>
        <v>0</v>
      </c>
      <c r="CF2241" s="1" t="b">
        <f t="shared" si="1175"/>
        <v>0</v>
      </c>
      <c r="CG2241" s="1" t="b">
        <f t="shared" si="1176"/>
        <v>0</v>
      </c>
      <c r="CH2241" s="1" t="b">
        <f t="shared" si="1177"/>
        <v>0</v>
      </c>
      <c r="CI2241" s="1" t="b">
        <f t="shared" si="1178"/>
        <v>0</v>
      </c>
      <c r="CJ2241" s="1" t="b">
        <f t="shared" si="1179"/>
        <v>0</v>
      </c>
      <c r="CK2241" s="1" t="b">
        <f t="shared" si="1180"/>
        <v>1</v>
      </c>
      <c r="CL2241" s="1" t="b">
        <f t="shared" si="1181"/>
        <v>0</v>
      </c>
      <c r="CM2241" s="1" t="b">
        <f t="shared" si="1182"/>
        <v>0</v>
      </c>
      <c r="CN2241" s="1" t="b">
        <f t="shared" si="1183"/>
        <v>0</v>
      </c>
      <c r="CO2241" s="2" t="b">
        <f t="shared" si="1184"/>
        <v>1</v>
      </c>
      <c r="CP2241" s="2" t="b">
        <f t="shared" si="1185"/>
        <v>1</v>
      </c>
      <c r="CQ2241" s="2" t="b">
        <f t="shared" si="1186"/>
        <v>0</v>
      </c>
      <c r="CR2241" s="6" t="str">
        <f t="shared" si="1187"/>
        <v>Female</v>
      </c>
      <c r="CS2241" s="7">
        <f t="shared" si="1188"/>
        <v>1</v>
      </c>
      <c r="CT2241" s="7">
        <f t="shared" si="1189"/>
        <v>0</v>
      </c>
      <c r="CU2241" s="7">
        <f t="shared" si="1190"/>
        <v>0</v>
      </c>
      <c r="CV2241" s="7">
        <f t="shared" si="1191"/>
        <v>1</v>
      </c>
    </row>
    <row r="2242" spans="2:111" ht="87" x14ac:dyDescent="0.35">
      <c r="B2242" s="1" t="s">
        <v>13809</v>
      </c>
      <c r="C2242" s="9">
        <v>44453</v>
      </c>
      <c r="D2242" s="10" t="s">
        <v>13809</v>
      </c>
      <c r="E2242" s="1">
        <v>40</v>
      </c>
      <c r="F2242" s="1" t="s">
        <v>108</v>
      </c>
      <c r="G2242" s="1" t="s">
        <v>13809</v>
      </c>
      <c r="H2242" s="1" t="s">
        <v>13809</v>
      </c>
      <c r="I2242" s="9">
        <v>44447</v>
      </c>
      <c r="J2242" s="2" t="s">
        <v>128</v>
      </c>
      <c r="K2242" s="2" t="s">
        <v>13809</v>
      </c>
      <c r="N2242" s="2" t="s">
        <v>13809</v>
      </c>
      <c r="O2242" s="2" t="s">
        <v>110</v>
      </c>
      <c r="P2242" s="2" t="s">
        <v>111</v>
      </c>
      <c r="S2242" s="2" t="s">
        <v>111</v>
      </c>
      <c r="T2242" s="2" t="s">
        <v>112</v>
      </c>
      <c r="U2242" s="2" t="b">
        <v>1</v>
      </c>
      <c r="V2242" s="2" t="s">
        <v>126</v>
      </c>
      <c r="W2242" s="1" t="s">
        <v>111</v>
      </c>
      <c r="Y2242" s="2" t="s">
        <v>112</v>
      </c>
      <c r="Z2242" s="2" t="s">
        <v>112</v>
      </c>
      <c r="AB2242" s="2">
        <v>2</v>
      </c>
      <c r="AC2242" s="1" t="s">
        <v>111</v>
      </c>
      <c r="AF2242" s="1" t="s">
        <v>111</v>
      </c>
      <c r="AJ2242" s="1" t="s">
        <v>115</v>
      </c>
      <c r="AK2242" s="1" t="s">
        <v>150</v>
      </c>
      <c r="AO2242" s="1" t="s">
        <v>221</v>
      </c>
      <c r="AZ2242" s="1" t="s">
        <v>254</v>
      </c>
      <c r="BC2242" s="1" t="s">
        <v>7991</v>
      </c>
      <c r="BG2242" s="1" t="s">
        <v>7992</v>
      </c>
      <c r="BH2242" s="1" t="s">
        <v>7993</v>
      </c>
      <c r="BJ2242" s="1" t="s">
        <v>111</v>
      </c>
      <c r="BN2242" s="1" t="s">
        <v>112</v>
      </c>
      <c r="BO2242" s="1" t="s">
        <v>234</v>
      </c>
      <c r="BP2242" s="1" t="s">
        <v>7994</v>
      </c>
      <c r="BQ2242" s="1" t="s">
        <v>121</v>
      </c>
      <c r="BR2242" s="1" t="s">
        <v>122</v>
      </c>
      <c r="BS2242" s="1" t="s">
        <v>111</v>
      </c>
      <c r="BT2242" s="34" t="s">
        <v>7995</v>
      </c>
      <c r="BU2242" s="34" t="s">
        <v>7996</v>
      </c>
      <c r="BV2242" s="9">
        <v>44453</v>
      </c>
      <c r="BW2242" s="34" t="s">
        <v>7997</v>
      </c>
      <c r="BX2242" s="2" t="s">
        <v>111</v>
      </c>
      <c r="BY2242" s="2" t="s">
        <v>153</v>
      </c>
      <c r="BZ2242" s="2" t="s">
        <v>124</v>
      </c>
      <c r="CA2242" s="2">
        <v>1</v>
      </c>
      <c r="CB2242" s="1" t="s">
        <v>386</v>
      </c>
      <c r="CD2242" s="1" t="b">
        <f t="shared" si="1203"/>
        <v>0</v>
      </c>
      <c r="CE2242" s="1" t="b">
        <f t="shared" si="1204"/>
        <v>0</v>
      </c>
      <c r="CF2242" s="1" t="b">
        <f t="shared" si="1175"/>
        <v>0</v>
      </c>
      <c r="CG2242" s="1" t="b">
        <f t="shared" si="1176"/>
        <v>0</v>
      </c>
      <c r="CH2242" s="1" t="b">
        <f t="shared" si="1177"/>
        <v>0</v>
      </c>
      <c r="CI2242" s="1" t="b">
        <f t="shared" si="1178"/>
        <v>0</v>
      </c>
      <c r="CJ2242" s="1" t="b">
        <f t="shared" si="1179"/>
        <v>0</v>
      </c>
      <c r="CK2242" s="1" t="b">
        <f t="shared" si="1180"/>
        <v>0</v>
      </c>
      <c r="CL2242" s="1" t="b">
        <f t="shared" si="1181"/>
        <v>1</v>
      </c>
      <c r="CM2242" s="1" t="b">
        <f t="shared" si="1182"/>
        <v>0</v>
      </c>
      <c r="CN2242" s="1" t="b">
        <f t="shared" si="1183"/>
        <v>0</v>
      </c>
      <c r="CO2242" s="2" t="b">
        <f t="shared" si="1184"/>
        <v>1</v>
      </c>
      <c r="CP2242" s="2" t="b">
        <f t="shared" si="1185"/>
        <v>1</v>
      </c>
      <c r="CQ2242" s="2" t="b">
        <f t="shared" si="1186"/>
        <v>0</v>
      </c>
      <c r="CR2242" s="6" t="str">
        <f t="shared" si="1187"/>
        <v>Female</v>
      </c>
      <c r="CS2242" s="7">
        <f t="shared" si="1188"/>
        <v>0</v>
      </c>
      <c r="CT2242" s="7">
        <f t="shared" si="1189"/>
        <v>1</v>
      </c>
      <c r="CU2242" s="7">
        <f t="shared" si="1190"/>
        <v>0</v>
      </c>
      <c r="CV2242" s="7">
        <f t="shared" si="1191"/>
        <v>0</v>
      </c>
      <c r="CW2242" s="7">
        <f t="shared" ref="CW2242:CW2265" si="1205">COUNTIF(M2242,"=*moderna*")</f>
        <v>0</v>
      </c>
      <c r="CX2242" s="1" t="b">
        <f t="shared" ref="CX2242:CX2265" si="1206">AND(E2242&lt;30,NOT(E2242="."),NOT(E2242=""))</f>
        <v>0</v>
      </c>
      <c r="CY2242" s="1" t="b">
        <f t="shared" ref="CY2242:CY2265" si="1207">AND(E2242&gt;17,E2242&lt;41,NOT(E2242="."),NOT(E2242=""))</f>
        <v>1</v>
      </c>
      <c r="DG2242" s="1" t="b">
        <f t="shared" ref="DG2242:DG2264" si="1208">AND(E2242&gt;4,E2242&lt;18,NOT(E2242=""),NOT(E2242="."))</f>
        <v>0</v>
      </c>
    </row>
    <row r="2243" spans="2:111" ht="261" x14ac:dyDescent="0.35">
      <c r="B2243" s="1" t="s">
        <v>13809</v>
      </c>
      <c r="C2243" s="9">
        <v>44453</v>
      </c>
      <c r="D2243" s="10" t="s">
        <v>13809</v>
      </c>
      <c r="E2243" s="1">
        <v>24</v>
      </c>
      <c r="F2243" s="1" t="s">
        <v>127</v>
      </c>
      <c r="G2243" s="1" t="s">
        <v>13809</v>
      </c>
      <c r="H2243" s="1" t="s">
        <v>13809</v>
      </c>
      <c r="I2243" s="2" t="s">
        <v>183</v>
      </c>
      <c r="J2243" s="2" t="s">
        <v>128</v>
      </c>
      <c r="K2243" s="2" t="s">
        <v>13809</v>
      </c>
      <c r="L2243" s="9">
        <v>44368</v>
      </c>
      <c r="M2243" s="2" t="s">
        <v>128</v>
      </c>
      <c r="N2243" s="2" t="s">
        <v>13809</v>
      </c>
      <c r="O2243" s="2" t="s">
        <v>110</v>
      </c>
      <c r="P2243" s="2" t="s">
        <v>111</v>
      </c>
      <c r="S2243" s="2" t="s">
        <v>112</v>
      </c>
      <c r="T2243" s="2" t="s">
        <v>111</v>
      </c>
      <c r="U2243" s="2" t="b">
        <v>1</v>
      </c>
      <c r="V2243" s="2" t="s">
        <v>113</v>
      </c>
      <c r="W2243" s="1" t="s">
        <v>112</v>
      </c>
      <c r="X2243" s="1" t="s">
        <v>114</v>
      </c>
      <c r="Y2243" s="2" t="s">
        <v>111</v>
      </c>
      <c r="AF2243" s="1" t="s">
        <v>111</v>
      </c>
      <c r="AJ2243" s="1" t="s">
        <v>115</v>
      </c>
      <c r="AK2243" s="1" t="s">
        <v>194</v>
      </c>
      <c r="AN2243" s="1" t="s">
        <v>7998</v>
      </c>
      <c r="AO2243" s="1" t="s">
        <v>130</v>
      </c>
      <c r="AS2243" s="1" t="s">
        <v>767</v>
      </c>
      <c r="AU2243" s="1" t="s">
        <v>177</v>
      </c>
      <c r="AX2243" s="1" t="s">
        <v>7999</v>
      </c>
      <c r="AZ2243" s="1" t="s">
        <v>338</v>
      </c>
      <c r="BA2243" s="1" t="s">
        <v>8000</v>
      </c>
      <c r="BD2243" s="1">
        <v>78</v>
      </c>
      <c r="BF2243" s="20">
        <v>5391</v>
      </c>
      <c r="BG2243" s="1" t="s">
        <v>8001</v>
      </c>
      <c r="BH2243" s="1">
        <v>31</v>
      </c>
      <c r="BJ2243" s="1" t="s">
        <v>112</v>
      </c>
      <c r="BK2243" s="1" t="s">
        <v>112</v>
      </c>
      <c r="BL2243" s="1" t="s">
        <v>8002</v>
      </c>
      <c r="BQ2243" s="1" t="s">
        <v>121</v>
      </c>
      <c r="BR2243" s="1" t="s">
        <v>122</v>
      </c>
      <c r="BS2243" s="1" t="s">
        <v>112</v>
      </c>
      <c r="BU2243" s="34" t="s">
        <v>7908</v>
      </c>
      <c r="BV2243" s="9">
        <v>44453</v>
      </c>
      <c r="BW2243" s="34" t="s">
        <v>14697</v>
      </c>
      <c r="BY2243" s="2" t="s">
        <v>156</v>
      </c>
      <c r="BZ2243" s="2" t="s">
        <v>124</v>
      </c>
      <c r="CA2243" s="2">
        <v>2</v>
      </c>
      <c r="CB2243" s="1" t="s">
        <v>188</v>
      </c>
      <c r="CC2243" s="2" t="s">
        <v>126</v>
      </c>
      <c r="CD2243" s="1" t="b">
        <f t="shared" si="1203"/>
        <v>1</v>
      </c>
      <c r="CE2243" s="1" t="b">
        <f t="shared" si="1204"/>
        <v>0</v>
      </c>
      <c r="CF2243" s="1" t="b">
        <f t="shared" si="1175"/>
        <v>0</v>
      </c>
      <c r="CG2243" s="1" t="b">
        <f t="shared" si="1176"/>
        <v>0</v>
      </c>
      <c r="CH2243" s="1" t="b">
        <f t="shared" si="1177"/>
        <v>0</v>
      </c>
      <c r="CI2243" s="1" t="b">
        <f t="shared" si="1178"/>
        <v>1</v>
      </c>
      <c r="CJ2243" s="1" t="b">
        <f t="shared" si="1179"/>
        <v>0</v>
      </c>
      <c r="CK2243" s="1" t="b">
        <f t="shared" si="1180"/>
        <v>0</v>
      </c>
      <c r="CL2243" s="1" t="b">
        <f t="shared" si="1181"/>
        <v>0</v>
      </c>
      <c r="CM2243" s="1" t="b">
        <f t="shared" si="1182"/>
        <v>0</v>
      </c>
      <c r="CN2243" s="1" t="b">
        <f t="shared" si="1183"/>
        <v>0</v>
      </c>
      <c r="CO2243" s="2" t="b">
        <f t="shared" si="1184"/>
        <v>0</v>
      </c>
      <c r="CP2243" s="2" t="b">
        <f t="shared" si="1185"/>
        <v>0</v>
      </c>
      <c r="CQ2243" s="2" t="b">
        <f t="shared" si="1186"/>
        <v>0</v>
      </c>
      <c r="CR2243" s="6" t="str">
        <f t="shared" si="1187"/>
        <v>Male</v>
      </c>
      <c r="CS2243" s="7">
        <f t="shared" si="1188"/>
        <v>0</v>
      </c>
      <c r="CT2243" s="7">
        <f t="shared" si="1189"/>
        <v>1</v>
      </c>
      <c r="CU2243" s="7">
        <f t="shared" si="1190"/>
        <v>0</v>
      </c>
      <c r="CV2243" s="7">
        <f t="shared" si="1191"/>
        <v>0</v>
      </c>
      <c r="CW2243" s="7">
        <f t="shared" si="1205"/>
        <v>1</v>
      </c>
      <c r="CX2243" s="1" t="b">
        <f t="shared" si="1206"/>
        <v>1</v>
      </c>
      <c r="CY2243" s="1" t="b">
        <f t="shared" si="1207"/>
        <v>1</v>
      </c>
      <c r="DG2243" s="1" t="b">
        <f t="shared" si="1208"/>
        <v>0</v>
      </c>
    </row>
    <row r="2244" spans="2:111" ht="101.5" x14ac:dyDescent="0.35">
      <c r="B2244" s="1" t="s">
        <v>13809</v>
      </c>
      <c r="C2244" s="9">
        <v>44453</v>
      </c>
      <c r="D2244" s="10" t="s">
        <v>13809</v>
      </c>
      <c r="E2244" s="1">
        <v>31</v>
      </c>
      <c r="F2244" s="1" t="s">
        <v>108</v>
      </c>
      <c r="G2244" s="1" t="s">
        <v>13809</v>
      </c>
      <c r="H2244" s="1" t="s">
        <v>13809</v>
      </c>
      <c r="I2244" s="9">
        <v>44280</v>
      </c>
      <c r="J2244" s="2" t="s">
        <v>109</v>
      </c>
      <c r="K2244" s="2" t="s">
        <v>13809</v>
      </c>
      <c r="L2244" s="9">
        <v>44302</v>
      </c>
      <c r="M2244" s="2" t="s">
        <v>109</v>
      </c>
      <c r="N2244" s="2" t="s">
        <v>13809</v>
      </c>
      <c r="O2244" s="2" t="s">
        <v>110</v>
      </c>
      <c r="P2244" s="2" t="s">
        <v>111</v>
      </c>
      <c r="S2244" s="2" t="s">
        <v>111</v>
      </c>
      <c r="T2244" s="2" t="s">
        <v>112</v>
      </c>
      <c r="U2244" s="2" t="b">
        <v>1</v>
      </c>
      <c r="V2244" s="2" t="s">
        <v>113</v>
      </c>
      <c r="W2244" s="1" t="s">
        <v>111</v>
      </c>
      <c r="Y2244" s="2" t="s">
        <v>112</v>
      </c>
      <c r="Z2244" s="2" t="s">
        <v>111</v>
      </c>
      <c r="AA2244" s="2" t="s">
        <v>112</v>
      </c>
      <c r="AB2244" s="2">
        <v>2</v>
      </c>
      <c r="AC2244" s="1" t="s">
        <v>111</v>
      </c>
      <c r="AF2244" s="1" t="s">
        <v>111</v>
      </c>
      <c r="AJ2244" s="1" t="s">
        <v>115</v>
      </c>
      <c r="AK2244" s="1" t="s">
        <v>150</v>
      </c>
      <c r="AO2244" s="1" t="s">
        <v>171</v>
      </c>
      <c r="AU2244" s="11" t="s">
        <v>350</v>
      </c>
      <c r="BJ2244" s="1" t="s">
        <v>111</v>
      </c>
      <c r="BN2244" s="1" t="s">
        <v>112</v>
      </c>
      <c r="BO2244" s="1" t="s">
        <v>148</v>
      </c>
      <c r="BP2244" s="1" t="s">
        <v>8003</v>
      </c>
      <c r="BU2244" s="34" t="s">
        <v>13951</v>
      </c>
      <c r="BV2244" s="9">
        <v>44475</v>
      </c>
      <c r="BW2244" s="34" t="s">
        <v>8004</v>
      </c>
      <c r="BY2244" s="2" t="s">
        <v>174</v>
      </c>
      <c r="BZ2244" s="2" t="s">
        <v>124</v>
      </c>
      <c r="CA2244" s="2">
        <v>2</v>
      </c>
      <c r="CB2244" s="1" t="s">
        <v>258</v>
      </c>
      <c r="CC2244" s="2" t="s">
        <v>113</v>
      </c>
      <c r="CD2244" s="1" t="b">
        <f t="shared" si="1203"/>
        <v>0</v>
      </c>
      <c r="CE2244" s="1" t="b">
        <f t="shared" si="1204"/>
        <v>0</v>
      </c>
      <c r="CF2244" s="1" t="b">
        <f t="shared" si="1175"/>
        <v>0</v>
      </c>
      <c r="CG2244" s="1" t="b">
        <f t="shared" si="1176"/>
        <v>0</v>
      </c>
      <c r="CH2244" s="1" t="b">
        <f t="shared" si="1177"/>
        <v>0</v>
      </c>
      <c r="CI2244" s="1" t="b">
        <f t="shared" si="1178"/>
        <v>0</v>
      </c>
      <c r="CJ2244" s="1" t="b">
        <f t="shared" si="1179"/>
        <v>0</v>
      </c>
      <c r="CK2244" s="1" t="b">
        <f t="shared" si="1180"/>
        <v>1</v>
      </c>
      <c r="CL2244" s="1" t="b">
        <f t="shared" si="1181"/>
        <v>0</v>
      </c>
      <c r="CM2244" s="1" t="b">
        <f t="shared" si="1182"/>
        <v>0</v>
      </c>
      <c r="CN2244" s="1" t="b">
        <f t="shared" si="1183"/>
        <v>0</v>
      </c>
      <c r="CO2244" s="2" t="b">
        <f t="shared" si="1184"/>
        <v>1</v>
      </c>
      <c r="CP2244" s="2" t="b">
        <f t="shared" si="1185"/>
        <v>1</v>
      </c>
      <c r="CQ2244" s="2" t="b">
        <f t="shared" si="1186"/>
        <v>0</v>
      </c>
      <c r="CR2244" s="6" t="str">
        <f t="shared" si="1187"/>
        <v>Female</v>
      </c>
      <c r="CS2244" s="7">
        <f t="shared" si="1188"/>
        <v>1</v>
      </c>
      <c r="CT2244" s="7">
        <f t="shared" si="1189"/>
        <v>0</v>
      </c>
      <c r="CU2244" s="7">
        <f t="shared" si="1190"/>
        <v>0</v>
      </c>
      <c r="CV2244" s="7">
        <f t="shared" si="1191"/>
        <v>1</v>
      </c>
      <c r="CW2244" s="7">
        <f t="shared" si="1205"/>
        <v>0</v>
      </c>
      <c r="CX2244" s="1" t="b">
        <f t="shared" si="1206"/>
        <v>0</v>
      </c>
      <c r="CY2244" s="1" t="b">
        <f t="shared" si="1207"/>
        <v>1</v>
      </c>
      <c r="DG2244" s="1" t="b">
        <f t="shared" si="1208"/>
        <v>0</v>
      </c>
    </row>
    <row r="2245" spans="2:111" ht="43.5" x14ac:dyDescent="0.35">
      <c r="B2245" s="1" t="s">
        <v>13809</v>
      </c>
      <c r="C2245" s="9">
        <v>44454</v>
      </c>
      <c r="D2245" s="10" t="s">
        <v>13809</v>
      </c>
      <c r="E2245" s="1">
        <v>13</v>
      </c>
      <c r="F2245" s="1" t="s">
        <v>127</v>
      </c>
      <c r="G2245" s="1" t="s">
        <v>13809</v>
      </c>
      <c r="H2245" s="1" t="s">
        <v>13809</v>
      </c>
      <c r="I2245" s="9">
        <v>44416</v>
      </c>
      <c r="J2245" s="2" t="s">
        <v>109</v>
      </c>
      <c r="K2245" s="2" t="s">
        <v>13809</v>
      </c>
      <c r="N2245" s="2" t="s">
        <v>13809</v>
      </c>
      <c r="O2245" s="2" t="s">
        <v>110</v>
      </c>
      <c r="P2245" s="2" t="s">
        <v>111</v>
      </c>
      <c r="S2245" s="2" t="s">
        <v>112</v>
      </c>
      <c r="T2245" s="2" t="s">
        <v>111</v>
      </c>
      <c r="U2245" s="2" t="b">
        <v>1</v>
      </c>
      <c r="V2245" s="2" t="s">
        <v>113</v>
      </c>
      <c r="W2245" s="1" t="s">
        <v>112</v>
      </c>
      <c r="X2245" s="1" t="s">
        <v>110</v>
      </c>
      <c r="Y2245" s="2" t="s">
        <v>112</v>
      </c>
      <c r="Z2245" s="2" t="s">
        <v>112</v>
      </c>
      <c r="AA2245" s="2" t="s">
        <v>111</v>
      </c>
      <c r="AB2245" s="2">
        <v>20</v>
      </c>
      <c r="AC2245" s="1" t="s">
        <v>111</v>
      </c>
      <c r="AF2245" s="1" t="s">
        <v>111</v>
      </c>
      <c r="AJ2245" s="1" t="s">
        <v>115</v>
      </c>
      <c r="AK2245" s="1" t="s">
        <v>129</v>
      </c>
      <c r="AO2245" s="1" t="s">
        <v>117</v>
      </c>
      <c r="AS2245" s="1" t="s">
        <v>118</v>
      </c>
      <c r="AU2245" s="1" t="s">
        <v>132</v>
      </c>
      <c r="AZ2245" s="1" t="s">
        <v>8005</v>
      </c>
      <c r="BC2245" s="1" t="s">
        <v>8006</v>
      </c>
      <c r="BD2245" s="1">
        <v>14.8</v>
      </c>
      <c r="BE2245" s="1">
        <v>353</v>
      </c>
      <c r="BG2245" s="1" t="s">
        <v>8007</v>
      </c>
      <c r="BJ2245" s="1" t="s">
        <v>112</v>
      </c>
      <c r="BK2245" s="1" t="s">
        <v>112</v>
      </c>
      <c r="BL2245" s="1" t="s">
        <v>161</v>
      </c>
      <c r="BM2245" s="1" t="s">
        <v>8008</v>
      </c>
      <c r="BQ2245" s="1" t="s">
        <v>121</v>
      </c>
      <c r="BR2245" s="1" t="s">
        <v>122</v>
      </c>
      <c r="BS2245" s="1" t="s">
        <v>112</v>
      </c>
      <c r="BU2245" s="34" t="s">
        <v>8009</v>
      </c>
      <c r="BV2245" s="9">
        <v>44440</v>
      </c>
      <c r="BW2245" s="34" t="s">
        <v>8010</v>
      </c>
      <c r="BY2245" s="2" t="s">
        <v>123</v>
      </c>
      <c r="BZ2245" s="2" t="s">
        <v>124</v>
      </c>
      <c r="CA2245" s="2">
        <v>1</v>
      </c>
      <c r="CB2245" s="1" t="s">
        <v>149</v>
      </c>
      <c r="CC2245" s="2" t="s">
        <v>126</v>
      </c>
      <c r="CD2245" s="1" t="b">
        <f t="shared" si="1203"/>
        <v>1</v>
      </c>
      <c r="CE2245" s="1" t="b">
        <f t="shared" si="1204"/>
        <v>1</v>
      </c>
      <c r="CF2245" s="1" t="b">
        <f t="shared" si="1175"/>
        <v>0</v>
      </c>
      <c r="CG2245" s="1" t="b">
        <f t="shared" si="1176"/>
        <v>1</v>
      </c>
      <c r="CH2245" s="1" t="b">
        <f t="shared" si="1177"/>
        <v>0</v>
      </c>
      <c r="CI2245" s="1" t="b">
        <f t="shared" si="1178"/>
        <v>0</v>
      </c>
      <c r="CJ2245" s="1" t="b">
        <f t="shared" si="1179"/>
        <v>0</v>
      </c>
      <c r="CK2245" s="1" t="b">
        <f t="shared" si="1180"/>
        <v>0</v>
      </c>
      <c r="CL2245" s="1" t="b">
        <f t="shared" si="1181"/>
        <v>0</v>
      </c>
      <c r="CM2245" s="1" t="b">
        <f t="shared" si="1182"/>
        <v>0</v>
      </c>
      <c r="CN2245" s="1" t="b">
        <f t="shared" si="1183"/>
        <v>0</v>
      </c>
      <c r="CO2245" s="2" t="b">
        <f t="shared" si="1184"/>
        <v>0</v>
      </c>
      <c r="CP2245" s="2" t="b">
        <f t="shared" si="1185"/>
        <v>0</v>
      </c>
      <c r="CQ2245" s="2" t="b">
        <f t="shared" si="1186"/>
        <v>1</v>
      </c>
      <c r="CR2245" s="6" t="str">
        <f t="shared" si="1187"/>
        <v>Male</v>
      </c>
      <c r="CS2245" s="7">
        <f t="shared" si="1188"/>
        <v>1</v>
      </c>
      <c r="CT2245" s="7">
        <f t="shared" si="1189"/>
        <v>0</v>
      </c>
      <c r="CU2245" s="7">
        <f t="shared" si="1190"/>
        <v>0</v>
      </c>
      <c r="CV2245" s="7">
        <f t="shared" si="1191"/>
        <v>0</v>
      </c>
      <c r="CW2245" s="7">
        <f t="shared" si="1205"/>
        <v>0</v>
      </c>
      <c r="CX2245" s="1" t="b">
        <f t="shared" si="1206"/>
        <v>1</v>
      </c>
      <c r="CY2245" s="1" t="b">
        <f t="shared" si="1207"/>
        <v>0</v>
      </c>
      <c r="DG2245" s="1" t="b">
        <f t="shared" si="1208"/>
        <v>1</v>
      </c>
    </row>
    <row r="2246" spans="2:111" ht="159.5" x14ac:dyDescent="0.35">
      <c r="B2246" s="1" t="s">
        <v>13809</v>
      </c>
      <c r="C2246" s="9">
        <v>44454</v>
      </c>
      <c r="D2246" s="10" t="s">
        <v>13809</v>
      </c>
      <c r="E2246" s="1">
        <v>36</v>
      </c>
      <c r="F2246" s="1" t="s">
        <v>108</v>
      </c>
      <c r="G2246" s="1" t="s">
        <v>13809</v>
      </c>
      <c r="H2246" s="1" t="s">
        <v>13809</v>
      </c>
      <c r="I2246" s="9">
        <v>44421</v>
      </c>
      <c r="J2246" s="2" t="s">
        <v>109</v>
      </c>
      <c r="K2246" s="2" t="s">
        <v>13809</v>
      </c>
      <c r="N2246" s="2" t="s">
        <v>13809</v>
      </c>
      <c r="O2246" s="2" t="s">
        <v>110</v>
      </c>
      <c r="P2246" s="2" t="s">
        <v>111</v>
      </c>
      <c r="S2246" s="2" t="s">
        <v>111</v>
      </c>
      <c r="T2246" s="2" t="s">
        <v>112</v>
      </c>
      <c r="U2246" s="2" t="b">
        <v>1</v>
      </c>
      <c r="V2246" s="2" t="s">
        <v>126</v>
      </c>
      <c r="W2246" s="1" t="s">
        <v>111</v>
      </c>
      <c r="Y2246" s="2" t="s">
        <v>112</v>
      </c>
      <c r="Z2246" s="2" t="s">
        <v>112</v>
      </c>
      <c r="AB2246" s="2">
        <v>1</v>
      </c>
      <c r="AC2246" s="1" t="s">
        <v>111</v>
      </c>
      <c r="AF2246" s="1" t="s">
        <v>111</v>
      </c>
      <c r="AJ2246" s="1" t="s">
        <v>115</v>
      </c>
      <c r="AK2246" s="1" t="s">
        <v>116</v>
      </c>
      <c r="AN2246" s="1" t="s">
        <v>8011</v>
      </c>
      <c r="AO2246" s="1" t="s">
        <v>221</v>
      </c>
      <c r="AZ2246" s="1" t="s">
        <v>120</v>
      </c>
      <c r="BA2246" s="1" t="s">
        <v>8012</v>
      </c>
      <c r="BG2246" s="1" t="s">
        <v>8013</v>
      </c>
      <c r="BH2246" s="1" t="s">
        <v>8014</v>
      </c>
      <c r="BJ2246" s="1" t="s">
        <v>111</v>
      </c>
      <c r="BN2246" s="1" t="s">
        <v>111</v>
      </c>
      <c r="BU2246" s="34" t="s">
        <v>8015</v>
      </c>
      <c r="BV2246" s="9">
        <v>44487</v>
      </c>
      <c r="BW2246" s="34" t="s">
        <v>14698</v>
      </c>
      <c r="BY2246" s="2" t="s">
        <v>153</v>
      </c>
      <c r="BZ2246" s="2" t="s">
        <v>124</v>
      </c>
      <c r="CA2246" s="2">
        <v>1</v>
      </c>
      <c r="CB2246" s="1" t="s">
        <v>154</v>
      </c>
      <c r="CD2246" s="1" t="b">
        <f t="shared" si="1203"/>
        <v>0</v>
      </c>
      <c r="CE2246" s="1" t="b">
        <f t="shared" si="1204"/>
        <v>0</v>
      </c>
      <c r="CF2246" s="1" t="b">
        <f t="shared" si="1175"/>
        <v>0</v>
      </c>
      <c r="CG2246" s="1" t="b">
        <f t="shared" si="1176"/>
        <v>0</v>
      </c>
      <c r="CH2246" s="1" t="b">
        <f t="shared" si="1177"/>
        <v>0</v>
      </c>
      <c r="CI2246" s="1" t="b">
        <f t="shared" si="1178"/>
        <v>0</v>
      </c>
      <c r="CJ2246" s="1" t="b">
        <f t="shared" si="1179"/>
        <v>0</v>
      </c>
      <c r="CK2246" s="1" t="b">
        <f t="shared" si="1180"/>
        <v>1</v>
      </c>
      <c r="CL2246" s="1" t="b">
        <f t="shared" si="1181"/>
        <v>0</v>
      </c>
      <c r="CM2246" s="1" t="b">
        <f t="shared" si="1182"/>
        <v>0</v>
      </c>
      <c r="CN2246" s="1" t="b">
        <f t="shared" si="1183"/>
        <v>0</v>
      </c>
      <c r="CO2246" s="2" t="b">
        <f t="shared" si="1184"/>
        <v>1</v>
      </c>
      <c r="CP2246" s="2" t="b">
        <f t="shared" si="1185"/>
        <v>1</v>
      </c>
      <c r="CQ2246" s="2" t="b">
        <f t="shared" si="1186"/>
        <v>0</v>
      </c>
      <c r="CR2246" s="6" t="str">
        <f t="shared" si="1187"/>
        <v>Female</v>
      </c>
      <c r="CS2246" s="7">
        <f t="shared" si="1188"/>
        <v>1</v>
      </c>
      <c r="CT2246" s="7">
        <f t="shared" si="1189"/>
        <v>0</v>
      </c>
      <c r="CU2246" s="7">
        <f t="shared" si="1190"/>
        <v>0</v>
      </c>
      <c r="CV2246" s="7">
        <f t="shared" si="1191"/>
        <v>0</v>
      </c>
      <c r="CW2246" s="7">
        <f t="shared" si="1205"/>
        <v>0</v>
      </c>
      <c r="CX2246" s="1" t="b">
        <f t="shared" si="1206"/>
        <v>0</v>
      </c>
      <c r="CY2246" s="1" t="b">
        <f t="shared" si="1207"/>
        <v>1</v>
      </c>
      <c r="DG2246" s="1" t="b">
        <f t="shared" si="1208"/>
        <v>0</v>
      </c>
    </row>
    <row r="2247" spans="2:111" x14ac:dyDescent="0.35">
      <c r="B2247" s="1" t="s">
        <v>13809</v>
      </c>
      <c r="C2247" s="9">
        <v>44454</v>
      </c>
      <c r="D2247" s="10" t="s">
        <v>13809</v>
      </c>
      <c r="E2247" s="1">
        <v>17</v>
      </c>
      <c r="F2247" s="1" t="s">
        <v>127</v>
      </c>
      <c r="G2247" s="1" t="s">
        <v>13809</v>
      </c>
      <c r="H2247" s="1" t="s">
        <v>13809</v>
      </c>
      <c r="I2247" s="2" t="s">
        <v>183</v>
      </c>
      <c r="J2247" s="2" t="s">
        <v>163</v>
      </c>
      <c r="K2247" s="2" t="s">
        <v>13809</v>
      </c>
      <c r="L2247" s="9">
        <v>44446</v>
      </c>
      <c r="M2247" s="2" t="s">
        <v>109</v>
      </c>
      <c r="N2247" s="2" t="s">
        <v>13809</v>
      </c>
      <c r="O2247" s="2" t="s">
        <v>110</v>
      </c>
      <c r="P2247" s="2" t="s">
        <v>111</v>
      </c>
      <c r="S2247" s="2" t="s">
        <v>111</v>
      </c>
      <c r="T2247" s="2" t="s">
        <v>112</v>
      </c>
      <c r="U2247" s="2" t="b">
        <v>1</v>
      </c>
      <c r="V2247" s="2" t="s">
        <v>113</v>
      </c>
      <c r="Y2247" s="2" t="s">
        <v>112</v>
      </c>
      <c r="Z2247" s="2" t="s">
        <v>111</v>
      </c>
      <c r="AA2247" s="2" t="s">
        <v>112</v>
      </c>
      <c r="AB2247" s="2">
        <v>1</v>
      </c>
      <c r="AC2247" s="1" t="s">
        <v>111</v>
      </c>
      <c r="AF2247" s="1" t="s">
        <v>111</v>
      </c>
      <c r="AJ2247" s="1" t="s">
        <v>115</v>
      </c>
      <c r="AK2247" s="1" t="s">
        <v>129</v>
      </c>
      <c r="AO2247" s="1" t="s">
        <v>117</v>
      </c>
      <c r="AS2247" s="1" t="s">
        <v>118</v>
      </c>
      <c r="AU2247" s="1" t="s">
        <v>238</v>
      </c>
      <c r="AX2247" s="1">
        <v>55</v>
      </c>
      <c r="AZ2247" s="1" t="s">
        <v>222</v>
      </c>
      <c r="BC2247" s="1" t="s">
        <v>8016</v>
      </c>
      <c r="BJ2247" s="1" t="s">
        <v>112</v>
      </c>
      <c r="BK2247" s="1" t="s">
        <v>112</v>
      </c>
      <c r="BL2247" s="1" t="s">
        <v>142</v>
      </c>
      <c r="BQ2247" s="1" t="s">
        <v>121</v>
      </c>
      <c r="BR2247" s="1" t="s">
        <v>122</v>
      </c>
      <c r="BS2247" s="1" t="s">
        <v>112</v>
      </c>
      <c r="BU2247" s="34" t="s">
        <v>1339</v>
      </c>
      <c r="BV2247" s="9">
        <v>44547</v>
      </c>
      <c r="BW2247" s="34" t="s">
        <v>8017</v>
      </c>
      <c r="BY2247" s="2" t="s">
        <v>123</v>
      </c>
      <c r="BZ2247" s="2" t="s">
        <v>124</v>
      </c>
      <c r="CA2247" s="2">
        <v>2</v>
      </c>
      <c r="CB2247" s="1" t="s">
        <v>149</v>
      </c>
      <c r="CC2247" s="2" t="s">
        <v>126</v>
      </c>
      <c r="CD2247" s="1" t="b">
        <f t="shared" si="1203"/>
        <v>1</v>
      </c>
      <c r="CE2247" s="1" t="b">
        <f t="shared" si="1204"/>
        <v>1</v>
      </c>
      <c r="CF2247" s="1" t="b">
        <f t="shared" si="1175"/>
        <v>0</v>
      </c>
      <c r="CG2247" s="1" t="b">
        <f t="shared" si="1176"/>
        <v>0</v>
      </c>
      <c r="CH2247" s="1" t="b">
        <f t="shared" si="1177"/>
        <v>1</v>
      </c>
      <c r="CI2247" s="1" t="b">
        <f t="shared" si="1178"/>
        <v>0</v>
      </c>
      <c r="CJ2247" s="1" t="b">
        <f t="shared" si="1179"/>
        <v>0</v>
      </c>
      <c r="CK2247" s="1" t="b">
        <f t="shared" si="1180"/>
        <v>0</v>
      </c>
      <c r="CL2247" s="1" t="b">
        <f t="shared" si="1181"/>
        <v>0</v>
      </c>
      <c r="CM2247" s="1" t="b">
        <f t="shared" si="1182"/>
        <v>0</v>
      </c>
      <c r="CN2247" s="1" t="b">
        <f t="shared" si="1183"/>
        <v>0</v>
      </c>
      <c r="CO2247" s="2" t="b">
        <f t="shared" si="1184"/>
        <v>1</v>
      </c>
      <c r="CP2247" s="2" t="b">
        <f t="shared" si="1185"/>
        <v>1</v>
      </c>
      <c r="CQ2247" s="2" t="b">
        <f t="shared" si="1186"/>
        <v>0</v>
      </c>
      <c r="CR2247" s="6" t="str">
        <f t="shared" si="1187"/>
        <v>Male</v>
      </c>
      <c r="CS2247" s="7">
        <f t="shared" si="1188"/>
        <v>0</v>
      </c>
      <c r="CT2247" s="7">
        <f t="shared" si="1189"/>
        <v>0</v>
      </c>
      <c r="CU2247" s="7">
        <f t="shared" si="1190"/>
        <v>0</v>
      </c>
      <c r="CV2247" s="7">
        <f t="shared" si="1191"/>
        <v>1</v>
      </c>
      <c r="CW2247" s="7">
        <f t="shared" si="1205"/>
        <v>0</v>
      </c>
      <c r="CX2247" s="1" t="b">
        <f t="shared" si="1206"/>
        <v>1</v>
      </c>
      <c r="CY2247" s="1" t="b">
        <f t="shared" si="1207"/>
        <v>0</v>
      </c>
      <c r="DG2247" s="1" t="b">
        <f t="shared" si="1208"/>
        <v>1</v>
      </c>
    </row>
    <row r="2248" spans="2:111" ht="159.5" x14ac:dyDescent="0.35">
      <c r="B2248" s="1" t="s">
        <v>13809</v>
      </c>
      <c r="C2248" s="9">
        <v>44454</v>
      </c>
      <c r="D2248" s="10" t="s">
        <v>13809</v>
      </c>
      <c r="E2248" s="1">
        <v>61</v>
      </c>
      <c r="F2248" s="1" t="s">
        <v>127</v>
      </c>
      <c r="G2248" s="1" t="s">
        <v>13809</v>
      </c>
      <c r="H2248" s="1" t="s">
        <v>13809</v>
      </c>
      <c r="I2248" s="9">
        <v>44280</v>
      </c>
      <c r="J2248" s="2" t="s">
        <v>409</v>
      </c>
      <c r="K2248" s="2" t="s">
        <v>13809</v>
      </c>
      <c r="N2248" s="2" t="s">
        <v>13809</v>
      </c>
      <c r="O2248" s="2" t="s">
        <v>110</v>
      </c>
      <c r="P2248" s="2" t="s">
        <v>111</v>
      </c>
      <c r="S2248" s="2" t="s">
        <v>112</v>
      </c>
      <c r="T2248" s="2" t="s">
        <v>111</v>
      </c>
      <c r="U2248" s="2" t="b">
        <f>OR(S2248="yes",T2248="yes")</f>
        <v>1</v>
      </c>
      <c r="V2248" s="2" t="s">
        <v>126</v>
      </c>
      <c r="W2248" s="1" t="s">
        <v>112</v>
      </c>
      <c r="Y2248" s="2" t="s">
        <v>111</v>
      </c>
      <c r="AF2248" s="1" t="s">
        <v>111</v>
      </c>
      <c r="AH2248" s="1" t="s">
        <v>193</v>
      </c>
      <c r="AI2248" s="1" t="s">
        <v>8018</v>
      </c>
      <c r="AJ2248" s="1" t="s">
        <v>115</v>
      </c>
      <c r="AK2248" s="1" t="s">
        <v>349</v>
      </c>
      <c r="AN2248" s="1" t="s">
        <v>8019</v>
      </c>
      <c r="AO2248" s="1" t="s">
        <v>166</v>
      </c>
      <c r="AS2248" s="1" t="s">
        <v>196</v>
      </c>
      <c r="AU2248" s="1" t="s">
        <v>177</v>
      </c>
      <c r="AX2248" s="1">
        <v>30</v>
      </c>
      <c r="AZ2248" s="1" t="s">
        <v>248</v>
      </c>
      <c r="BA2248" s="1" t="s">
        <v>167</v>
      </c>
      <c r="BD2248" s="1" t="s">
        <v>8020</v>
      </c>
      <c r="BG2248" s="1" t="s">
        <v>8021</v>
      </c>
      <c r="BH2248" s="1" t="s">
        <v>8022</v>
      </c>
      <c r="BJ2248" s="1" t="s">
        <v>112</v>
      </c>
      <c r="BK2248" s="1" t="s">
        <v>111</v>
      </c>
      <c r="BU2248" s="34" t="s">
        <v>8023</v>
      </c>
      <c r="BV2248" s="9">
        <v>44610</v>
      </c>
      <c r="BW2248" s="34" t="s">
        <v>8024</v>
      </c>
      <c r="BY2248" s="2" t="s">
        <v>153</v>
      </c>
      <c r="BZ2248" s="2" t="s">
        <v>124</v>
      </c>
      <c r="CB2248" s="1" t="s">
        <v>207</v>
      </c>
      <c r="CD2248" s="1" t="b">
        <f t="shared" si="1203"/>
        <v>0</v>
      </c>
      <c r="CE2248" s="1" t="b">
        <f t="shared" si="1204"/>
        <v>0</v>
      </c>
      <c r="CF2248" s="1" t="b">
        <f t="shared" si="1175"/>
        <v>0</v>
      </c>
      <c r="CG2248" s="1" t="b">
        <f t="shared" si="1176"/>
        <v>0</v>
      </c>
      <c r="CH2248" s="1" t="b">
        <f t="shared" si="1177"/>
        <v>0</v>
      </c>
      <c r="CI2248" s="1" t="b">
        <f t="shared" si="1178"/>
        <v>0</v>
      </c>
      <c r="CJ2248" s="1" t="b">
        <f t="shared" si="1179"/>
        <v>0</v>
      </c>
      <c r="CK2248" s="1" t="b">
        <f t="shared" si="1180"/>
        <v>0</v>
      </c>
      <c r="CL2248" s="1" t="b">
        <f t="shared" si="1181"/>
        <v>0</v>
      </c>
      <c r="CM2248" s="1" t="b">
        <f t="shared" si="1182"/>
        <v>1</v>
      </c>
      <c r="CN2248" s="1" t="b">
        <f t="shared" si="1183"/>
        <v>0</v>
      </c>
      <c r="CO2248" s="2" t="b">
        <f t="shared" si="1184"/>
        <v>0</v>
      </c>
      <c r="CP2248" s="2" t="b">
        <f t="shared" si="1185"/>
        <v>0</v>
      </c>
      <c r="CQ2248" s="2" t="b">
        <f t="shared" si="1186"/>
        <v>0</v>
      </c>
      <c r="CR2248" s="6" t="str">
        <f t="shared" si="1187"/>
        <v>Male</v>
      </c>
      <c r="CS2248" s="7">
        <f t="shared" si="1188"/>
        <v>0</v>
      </c>
      <c r="CT2248" s="7">
        <f t="shared" si="1189"/>
        <v>0</v>
      </c>
      <c r="CU2248" s="7">
        <f t="shared" si="1190"/>
        <v>1</v>
      </c>
      <c r="CV2248" s="7">
        <f t="shared" si="1191"/>
        <v>0</v>
      </c>
      <c r="CW2248" s="7">
        <f t="shared" si="1205"/>
        <v>0</v>
      </c>
      <c r="CX2248" s="1" t="b">
        <f t="shared" si="1206"/>
        <v>0</v>
      </c>
      <c r="CY2248" s="1" t="b">
        <f t="shared" si="1207"/>
        <v>0</v>
      </c>
      <c r="DG2248" s="1" t="b">
        <f t="shared" si="1208"/>
        <v>0</v>
      </c>
    </row>
    <row r="2249" spans="2:111" ht="130.5" x14ac:dyDescent="0.35">
      <c r="B2249" s="1" t="s">
        <v>13809</v>
      </c>
      <c r="C2249" s="9">
        <v>44454</v>
      </c>
      <c r="D2249" s="10" t="s">
        <v>13809</v>
      </c>
      <c r="E2249" s="1">
        <v>33</v>
      </c>
      <c r="F2249" s="1" t="s">
        <v>108</v>
      </c>
      <c r="G2249" s="1" t="s">
        <v>13809</v>
      </c>
      <c r="H2249" s="1" t="s">
        <v>13809</v>
      </c>
      <c r="I2249" s="9">
        <v>44424</v>
      </c>
      <c r="J2249" s="2" t="s">
        <v>109</v>
      </c>
      <c r="K2249" s="2" t="s">
        <v>13809</v>
      </c>
      <c r="L2249" s="9">
        <v>44449</v>
      </c>
      <c r="M2249" s="2" t="s">
        <v>109</v>
      </c>
      <c r="N2249" s="2" t="s">
        <v>13809</v>
      </c>
      <c r="O2249" s="2" t="s">
        <v>110</v>
      </c>
      <c r="P2249" s="2" t="s">
        <v>111</v>
      </c>
      <c r="S2249" s="2" t="s">
        <v>111</v>
      </c>
      <c r="T2249" s="2" t="s">
        <v>112</v>
      </c>
      <c r="U2249" s="2" t="b">
        <v>1</v>
      </c>
      <c r="V2249" s="2" t="s">
        <v>380</v>
      </c>
      <c r="W2249" s="1" t="s">
        <v>111</v>
      </c>
      <c r="Y2249" s="2" t="s">
        <v>112</v>
      </c>
      <c r="Z2249" s="2" t="s">
        <v>111</v>
      </c>
      <c r="AA2249" s="2" t="s">
        <v>112</v>
      </c>
      <c r="AB2249" s="2">
        <v>1</v>
      </c>
      <c r="AC2249" s="1" t="s">
        <v>111</v>
      </c>
      <c r="AF2249" s="1" t="s">
        <v>111</v>
      </c>
      <c r="AJ2249" s="1" t="s">
        <v>115</v>
      </c>
      <c r="AK2249" s="1" t="s">
        <v>201</v>
      </c>
      <c r="AN2249" s="1" t="s">
        <v>8025</v>
      </c>
      <c r="AO2249" s="1" t="s">
        <v>117</v>
      </c>
      <c r="AS2249" s="1" t="s">
        <v>140</v>
      </c>
      <c r="AZ2249" s="1" t="s">
        <v>402</v>
      </c>
      <c r="BJ2249" s="1" t="s">
        <v>111</v>
      </c>
      <c r="BN2249" s="1" t="s">
        <v>112</v>
      </c>
      <c r="BO2249" s="1" t="s">
        <v>234</v>
      </c>
      <c r="BP2249" s="1" t="s">
        <v>8026</v>
      </c>
      <c r="BU2249" s="34" t="s">
        <v>8027</v>
      </c>
      <c r="BV2249" s="9">
        <v>44460</v>
      </c>
      <c r="BW2249" s="34" t="s">
        <v>14699</v>
      </c>
      <c r="BZ2249" s="2" t="s">
        <v>162</v>
      </c>
      <c r="CA2249" s="2">
        <v>2</v>
      </c>
      <c r="CB2249" s="1" t="s">
        <v>154</v>
      </c>
      <c r="CD2249" s="1" t="b">
        <f t="shared" si="1203"/>
        <v>0</v>
      </c>
      <c r="CE2249" s="1" t="b">
        <f t="shared" si="1204"/>
        <v>0</v>
      </c>
      <c r="CF2249" s="1" t="b">
        <f t="shared" si="1175"/>
        <v>0</v>
      </c>
      <c r="CG2249" s="1" t="b">
        <f t="shared" si="1176"/>
        <v>0</v>
      </c>
      <c r="CH2249" s="1" t="b">
        <f t="shared" si="1177"/>
        <v>0</v>
      </c>
      <c r="CI2249" s="1" t="b">
        <f t="shared" si="1178"/>
        <v>0</v>
      </c>
      <c r="CJ2249" s="1" t="b">
        <f t="shared" si="1179"/>
        <v>0</v>
      </c>
      <c r="CK2249" s="1" t="b">
        <f t="shared" si="1180"/>
        <v>1</v>
      </c>
      <c r="CL2249" s="1" t="b">
        <f t="shared" si="1181"/>
        <v>0</v>
      </c>
      <c r="CM2249" s="1" t="b">
        <f t="shared" si="1182"/>
        <v>0</v>
      </c>
      <c r="CN2249" s="1" t="b">
        <f t="shared" si="1183"/>
        <v>0</v>
      </c>
      <c r="CO2249" s="2" t="b">
        <f t="shared" si="1184"/>
        <v>1</v>
      </c>
      <c r="CP2249" s="2" t="b">
        <f t="shared" si="1185"/>
        <v>1</v>
      </c>
      <c r="CQ2249" s="2" t="b">
        <f t="shared" si="1186"/>
        <v>0</v>
      </c>
      <c r="CR2249" s="6" t="str">
        <f t="shared" si="1187"/>
        <v>Female</v>
      </c>
      <c r="CS2249" s="7">
        <f t="shared" si="1188"/>
        <v>1</v>
      </c>
      <c r="CT2249" s="7">
        <f t="shared" si="1189"/>
        <v>0</v>
      </c>
      <c r="CU2249" s="7">
        <f t="shared" si="1190"/>
        <v>0</v>
      </c>
      <c r="CV2249" s="7">
        <f t="shared" si="1191"/>
        <v>1</v>
      </c>
      <c r="CW2249" s="7">
        <f t="shared" si="1205"/>
        <v>0</v>
      </c>
      <c r="CX2249" s="1" t="b">
        <f t="shared" si="1206"/>
        <v>0</v>
      </c>
      <c r="CY2249" s="1" t="b">
        <f t="shared" si="1207"/>
        <v>1</v>
      </c>
      <c r="DG2249" s="1" t="b">
        <f t="shared" si="1208"/>
        <v>0</v>
      </c>
    </row>
    <row r="2250" spans="2:111" ht="130.5" x14ac:dyDescent="0.35">
      <c r="B2250" s="1" t="s">
        <v>13809</v>
      </c>
      <c r="C2250" s="9">
        <v>44454</v>
      </c>
      <c r="D2250" s="10" t="s">
        <v>13809</v>
      </c>
      <c r="E2250" s="1">
        <v>26</v>
      </c>
      <c r="F2250" s="1" t="s">
        <v>127</v>
      </c>
      <c r="G2250" s="1" t="s">
        <v>13809</v>
      </c>
      <c r="H2250" s="1" t="s">
        <v>13809</v>
      </c>
      <c r="I2250" s="2" t="s">
        <v>183</v>
      </c>
      <c r="J2250" s="2" t="s">
        <v>163</v>
      </c>
      <c r="K2250" s="2" t="s">
        <v>13809</v>
      </c>
      <c r="L2250" s="9">
        <v>44452</v>
      </c>
      <c r="M2250" s="2" t="s">
        <v>128</v>
      </c>
      <c r="N2250" s="2" t="s">
        <v>13809</v>
      </c>
      <c r="O2250" s="2" t="s">
        <v>315</v>
      </c>
      <c r="P2250" s="2" t="s">
        <v>111</v>
      </c>
      <c r="S2250" s="2" t="s">
        <v>112</v>
      </c>
      <c r="T2250" s="2" t="s">
        <v>111</v>
      </c>
      <c r="U2250" s="2" t="b">
        <f>OR(S2250="yes",T2250="yes")</f>
        <v>1</v>
      </c>
      <c r="V2250" s="2" t="s">
        <v>113</v>
      </c>
      <c r="W2250" s="1" t="s">
        <v>112</v>
      </c>
      <c r="X2250" s="1" t="s">
        <v>114</v>
      </c>
      <c r="Y2250" s="2" t="s">
        <v>112</v>
      </c>
      <c r="Z2250" s="2" t="s">
        <v>111</v>
      </c>
      <c r="AA2250" s="2" t="s">
        <v>112</v>
      </c>
      <c r="AB2250" s="2">
        <v>2</v>
      </c>
      <c r="AC2250" s="1" t="s">
        <v>112</v>
      </c>
      <c r="AD2250" s="1" t="s">
        <v>192</v>
      </c>
      <c r="AE2250" s="1" t="s">
        <v>8028</v>
      </c>
      <c r="AF2250" s="1" t="s">
        <v>111</v>
      </c>
      <c r="AJ2250" s="1" t="s">
        <v>115</v>
      </c>
      <c r="AK2250" s="1" t="s">
        <v>349</v>
      </c>
      <c r="AN2250" s="1" t="s">
        <v>8029</v>
      </c>
      <c r="AO2250" s="1" t="s">
        <v>221</v>
      </c>
      <c r="AS2250" s="1" t="s">
        <v>118</v>
      </c>
      <c r="AZ2250" s="1" t="s">
        <v>629</v>
      </c>
      <c r="BA2250" s="1">
        <v>113.79300000000001</v>
      </c>
      <c r="BD2250" s="1" t="s">
        <v>8030</v>
      </c>
      <c r="BJ2250" s="1" t="s">
        <v>112</v>
      </c>
      <c r="BK2250" s="1" t="s">
        <v>112</v>
      </c>
      <c r="BL2250" s="1" t="s">
        <v>397</v>
      </c>
      <c r="BM2250" s="1" t="s">
        <v>8031</v>
      </c>
      <c r="BQ2250" s="1" t="s">
        <v>121</v>
      </c>
      <c r="BS2250" s="1" t="s">
        <v>111</v>
      </c>
      <c r="BT2250" s="34" t="s">
        <v>8032</v>
      </c>
      <c r="BU2250" s="34" t="s">
        <v>8033</v>
      </c>
      <c r="BV2250" s="9">
        <v>44454</v>
      </c>
      <c r="BW2250" s="34" t="s">
        <v>8034</v>
      </c>
      <c r="BY2250" s="2" t="s">
        <v>156</v>
      </c>
      <c r="BZ2250" s="2" t="s">
        <v>124</v>
      </c>
      <c r="CA2250" s="2">
        <v>2</v>
      </c>
      <c r="CB2250" s="1" t="s">
        <v>5619</v>
      </c>
      <c r="CC2250" s="2" t="s">
        <v>126</v>
      </c>
      <c r="CD2250" s="1" t="b">
        <f t="shared" si="1203"/>
        <v>1</v>
      </c>
      <c r="CE2250" s="1" t="b">
        <f t="shared" si="1204"/>
        <v>0</v>
      </c>
      <c r="CF2250" s="1" t="b">
        <f t="shared" si="1175"/>
        <v>0</v>
      </c>
      <c r="CG2250" s="1" t="b">
        <f t="shared" si="1176"/>
        <v>0</v>
      </c>
      <c r="CH2250" s="1" t="b">
        <f t="shared" si="1177"/>
        <v>0</v>
      </c>
      <c r="CI2250" s="1" t="b">
        <f t="shared" si="1178"/>
        <v>0</v>
      </c>
      <c r="CJ2250" s="1" t="b">
        <f t="shared" si="1179"/>
        <v>1</v>
      </c>
      <c r="CK2250" s="1" t="b">
        <f t="shared" si="1180"/>
        <v>0</v>
      </c>
      <c r="CL2250" s="1" t="b">
        <f t="shared" si="1181"/>
        <v>0</v>
      </c>
      <c r="CM2250" s="1" t="b">
        <f t="shared" si="1182"/>
        <v>0</v>
      </c>
      <c r="CN2250" s="1" t="b">
        <f t="shared" si="1183"/>
        <v>0</v>
      </c>
      <c r="CO2250" s="2" t="b">
        <f t="shared" si="1184"/>
        <v>1</v>
      </c>
      <c r="CP2250" s="2" t="b">
        <f t="shared" si="1185"/>
        <v>1</v>
      </c>
      <c r="CQ2250" s="2" t="b">
        <f t="shared" si="1186"/>
        <v>0</v>
      </c>
      <c r="CR2250" s="6" t="str">
        <f t="shared" si="1187"/>
        <v>Male</v>
      </c>
      <c r="CS2250" s="7">
        <f t="shared" si="1188"/>
        <v>0</v>
      </c>
      <c r="CT2250" s="7">
        <f t="shared" si="1189"/>
        <v>0</v>
      </c>
      <c r="CU2250" s="7">
        <f t="shared" si="1190"/>
        <v>0</v>
      </c>
      <c r="CV2250" s="7">
        <f t="shared" si="1191"/>
        <v>0</v>
      </c>
      <c r="CW2250" s="7">
        <f t="shared" si="1205"/>
        <v>1</v>
      </c>
      <c r="CX2250" s="1" t="b">
        <f t="shared" si="1206"/>
        <v>1</v>
      </c>
      <c r="CY2250" s="1" t="b">
        <f t="shared" si="1207"/>
        <v>1</v>
      </c>
      <c r="DG2250" s="1" t="b">
        <f t="shared" si="1208"/>
        <v>0</v>
      </c>
    </row>
    <row r="2251" spans="2:111" ht="101.5" x14ac:dyDescent="0.35">
      <c r="B2251" s="1" t="s">
        <v>13809</v>
      </c>
      <c r="C2251" s="9">
        <v>44454</v>
      </c>
      <c r="D2251" s="10" t="s">
        <v>13809</v>
      </c>
      <c r="E2251" s="1">
        <v>18</v>
      </c>
      <c r="F2251" s="1" t="s">
        <v>127</v>
      </c>
      <c r="G2251" s="1" t="s">
        <v>13809</v>
      </c>
      <c r="H2251" s="1" t="s">
        <v>13809</v>
      </c>
      <c r="I2251" s="2" t="s">
        <v>183</v>
      </c>
      <c r="J2251" s="2" t="s">
        <v>163</v>
      </c>
      <c r="K2251" s="2" t="s">
        <v>13809</v>
      </c>
      <c r="L2251" s="9">
        <v>44451</v>
      </c>
      <c r="M2251" s="2" t="s">
        <v>109</v>
      </c>
      <c r="N2251" s="2" t="s">
        <v>13809</v>
      </c>
      <c r="O2251" s="2" t="s">
        <v>110</v>
      </c>
      <c r="P2251" s="2" t="s">
        <v>111</v>
      </c>
      <c r="S2251" s="2" t="s">
        <v>111</v>
      </c>
      <c r="T2251" s="2" t="s">
        <v>112</v>
      </c>
      <c r="U2251" s="2" t="b">
        <v>1</v>
      </c>
      <c r="V2251" s="2" t="s">
        <v>113</v>
      </c>
      <c r="W2251" s="1" t="s">
        <v>112</v>
      </c>
      <c r="X2251" s="1" t="s">
        <v>114</v>
      </c>
      <c r="Y2251" s="2" t="s">
        <v>112</v>
      </c>
      <c r="Z2251" s="2" t="s">
        <v>111</v>
      </c>
      <c r="AA2251" s="2" t="s">
        <v>112</v>
      </c>
      <c r="AB2251" s="2">
        <v>2</v>
      </c>
      <c r="AC2251" s="1" t="s">
        <v>111</v>
      </c>
      <c r="AF2251" s="1" t="s">
        <v>111</v>
      </c>
      <c r="AJ2251" s="1" t="s">
        <v>115</v>
      </c>
      <c r="AK2251" s="1" t="s">
        <v>129</v>
      </c>
      <c r="AO2251" s="1" t="s">
        <v>117</v>
      </c>
      <c r="AU2251" s="1" t="s">
        <v>132</v>
      </c>
      <c r="BA2251" s="11">
        <v>0.38</v>
      </c>
      <c r="BJ2251" s="1" t="s">
        <v>111</v>
      </c>
      <c r="BN2251" s="1" t="s">
        <v>112</v>
      </c>
      <c r="BO2251" s="1" t="s">
        <v>148</v>
      </c>
      <c r="BP2251" s="1" t="s">
        <v>6654</v>
      </c>
      <c r="BQ2251" s="1" t="s">
        <v>121</v>
      </c>
      <c r="BR2251" s="1" t="s">
        <v>122</v>
      </c>
      <c r="BU2251" s="34" t="s">
        <v>8035</v>
      </c>
      <c r="BV2251" s="9">
        <v>44456</v>
      </c>
      <c r="BW2251" s="34" t="s">
        <v>8036</v>
      </c>
      <c r="BY2251" s="2" t="s">
        <v>156</v>
      </c>
      <c r="BZ2251" s="2" t="s">
        <v>124</v>
      </c>
      <c r="CA2251" s="2">
        <v>2</v>
      </c>
      <c r="CB2251" s="1" t="s">
        <v>253</v>
      </c>
      <c r="CC2251" s="2" t="s">
        <v>126</v>
      </c>
      <c r="CD2251" s="1" t="b">
        <f t="shared" si="1203"/>
        <v>1</v>
      </c>
      <c r="CE2251" s="1" t="b">
        <f t="shared" si="1204"/>
        <v>0</v>
      </c>
      <c r="CF2251" s="1" t="b">
        <f t="shared" si="1175"/>
        <v>0</v>
      </c>
      <c r="CG2251" s="1" t="b">
        <f t="shared" si="1176"/>
        <v>0</v>
      </c>
      <c r="CH2251" s="1" t="b">
        <f t="shared" si="1177"/>
        <v>0</v>
      </c>
      <c r="CI2251" s="1" t="b">
        <f t="shared" si="1178"/>
        <v>1</v>
      </c>
      <c r="CJ2251" s="1" t="b">
        <f t="shared" si="1179"/>
        <v>0</v>
      </c>
      <c r="CK2251" s="1" t="b">
        <f t="shared" si="1180"/>
        <v>0</v>
      </c>
      <c r="CL2251" s="1" t="b">
        <f t="shared" si="1181"/>
        <v>0</v>
      </c>
      <c r="CM2251" s="1" t="b">
        <f t="shared" si="1182"/>
        <v>0</v>
      </c>
      <c r="CN2251" s="1" t="b">
        <f t="shared" si="1183"/>
        <v>0</v>
      </c>
      <c r="CO2251" s="2" t="b">
        <f t="shared" si="1184"/>
        <v>1</v>
      </c>
      <c r="CP2251" s="2" t="b">
        <f t="shared" si="1185"/>
        <v>1</v>
      </c>
      <c r="CQ2251" s="2" t="b">
        <f t="shared" si="1186"/>
        <v>0</v>
      </c>
      <c r="CR2251" s="6" t="str">
        <f t="shared" si="1187"/>
        <v>Male</v>
      </c>
      <c r="CS2251" s="7">
        <f t="shared" si="1188"/>
        <v>0</v>
      </c>
      <c r="CT2251" s="7">
        <f t="shared" si="1189"/>
        <v>0</v>
      </c>
      <c r="CU2251" s="7">
        <f t="shared" si="1190"/>
        <v>0</v>
      </c>
      <c r="CV2251" s="7">
        <f t="shared" si="1191"/>
        <v>1</v>
      </c>
      <c r="CW2251" s="7">
        <f t="shared" si="1205"/>
        <v>0</v>
      </c>
      <c r="CX2251" s="1" t="b">
        <f t="shared" si="1206"/>
        <v>1</v>
      </c>
      <c r="CY2251" s="1" t="b">
        <f t="shared" si="1207"/>
        <v>1</v>
      </c>
      <c r="DG2251" s="1" t="b">
        <f t="shared" si="1208"/>
        <v>0</v>
      </c>
    </row>
    <row r="2252" spans="2:111" ht="72.5" x14ac:dyDescent="0.35">
      <c r="B2252" s="1" t="s">
        <v>13809</v>
      </c>
      <c r="C2252" s="9">
        <v>44455</v>
      </c>
      <c r="D2252" s="10" t="s">
        <v>13809</v>
      </c>
      <c r="E2252" s="1">
        <v>58</v>
      </c>
      <c r="F2252" s="1" t="s">
        <v>127</v>
      </c>
      <c r="G2252" s="1" t="s">
        <v>13809</v>
      </c>
      <c r="H2252" s="1" t="s">
        <v>13809</v>
      </c>
      <c r="I2252" s="9">
        <v>44293</v>
      </c>
      <c r="J2252" s="2" t="s">
        <v>128</v>
      </c>
      <c r="K2252" s="2" t="s">
        <v>13809</v>
      </c>
      <c r="L2252" s="9">
        <v>44321</v>
      </c>
      <c r="M2252" s="2" t="s">
        <v>128</v>
      </c>
      <c r="N2252" s="2" t="s">
        <v>13809</v>
      </c>
      <c r="O2252" s="2" t="s">
        <v>110</v>
      </c>
      <c r="P2252" s="2" t="s">
        <v>111</v>
      </c>
      <c r="S2252" s="2" t="s">
        <v>112</v>
      </c>
      <c r="T2252" s="2" t="s">
        <v>111</v>
      </c>
      <c r="U2252" s="2" t="b">
        <v>1</v>
      </c>
      <c r="V2252" s="2" t="s">
        <v>126</v>
      </c>
      <c r="W2252" s="1" t="s">
        <v>111</v>
      </c>
      <c r="Y2252" s="2" t="s">
        <v>111</v>
      </c>
      <c r="AF2252" s="1" t="s">
        <v>111</v>
      </c>
      <c r="AJ2252" s="1" t="s">
        <v>418</v>
      </c>
      <c r="AK2252" s="1" t="s">
        <v>291</v>
      </c>
      <c r="AN2252" s="1" t="s">
        <v>8037</v>
      </c>
      <c r="AO2252" s="1" t="s">
        <v>296</v>
      </c>
      <c r="AZ2252" s="1" t="s">
        <v>320</v>
      </c>
      <c r="BG2252" s="1" t="s">
        <v>8038</v>
      </c>
      <c r="BH2252" s="1" t="s">
        <v>8039</v>
      </c>
      <c r="BJ2252" s="1" t="s">
        <v>111</v>
      </c>
      <c r="BN2252" s="1" t="s">
        <v>111</v>
      </c>
      <c r="BQ2252" s="1" t="s">
        <v>121</v>
      </c>
      <c r="BR2252" s="1" t="s">
        <v>122</v>
      </c>
      <c r="BU2252" s="34" t="s">
        <v>158</v>
      </c>
      <c r="BV2252" s="9">
        <v>44564</v>
      </c>
      <c r="BW2252" s="34" t="s">
        <v>8040</v>
      </c>
      <c r="BY2252" s="2" t="s">
        <v>153</v>
      </c>
      <c r="BZ2252" s="2" t="s">
        <v>124</v>
      </c>
      <c r="CB2252" s="1" t="s">
        <v>5475</v>
      </c>
      <c r="CD2252" s="1" t="b">
        <f t="shared" si="1203"/>
        <v>0</v>
      </c>
      <c r="CE2252" s="1" t="b">
        <f t="shared" si="1204"/>
        <v>0</v>
      </c>
      <c r="CF2252" s="1" t="b">
        <f t="shared" si="1175"/>
        <v>0</v>
      </c>
      <c r="CG2252" s="1" t="b">
        <f t="shared" si="1176"/>
        <v>0</v>
      </c>
      <c r="CH2252" s="1" t="b">
        <f t="shared" si="1177"/>
        <v>0</v>
      </c>
      <c r="CI2252" s="1" t="b">
        <f t="shared" si="1178"/>
        <v>0</v>
      </c>
      <c r="CJ2252" s="1" t="b">
        <f t="shared" si="1179"/>
        <v>0</v>
      </c>
      <c r="CK2252" s="1" t="b">
        <f t="shared" si="1180"/>
        <v>0</v>
      </c>
      <c r="CL2252" s="1" t="b">
        <f t="shared" si="1181"/>
        <v>0</v>
      </c>
      <c r="CM2252" s="1" t="b">
        <f t="shared" si="1182"/>
        <v>1</v>
      </c>
      <c r="CN2252" s="1" t="b">
        <f t="shared" si="1183"/>
        <v>0</v>
      </c>
      <c r="CO2252" s="2" t="b">
        <f t="shared" si="1184"/>
        <v>0</v>
      </c>
      <c r="CP2252" s="2" t="b">
        <f t="shared" si="1185"/>
        <v>0</v>
      </c>
      <c r="CQ2252" s="2" t="b">
        <f t="shared" si="1186"/>
        <v>0</v>
      </c>
      <c r="CR2252" s="6" t="str">
        <f t="shared" si="1187"/>
        <v>Male</v>
      </c>
      <c r="CS2252" s="7">
        <f t="shared" si="1188"/>
        <v>0</v>
      </c>
      <c r="CT2252" s="7">
        <f t="shared" si="1189"/>
        <v>1</v>
      </c>
      <c r="CU2252" s="7">
        <f t="shared" si="1190"/>
        <v>0</v>
      </c>
      <c r="CV2252" s="7">
        <f t="shared" si="1191"/>
        <v>0</v>
      </c>
      <c r="CW2252" s="7">
        <f t="shared" si="1205"/>
        <v>1</v>
      </c>
      <c r="CX2252" s="1" t="b">
        <f t="shared" si="1206"/>
        <v>0</v>
      </c>
      <c r="CY2252" s="1" t="b">
        <f t="shared" si="1207"/>
        <v>0</v>
      </c>
      <c r="DG2252" s="1" t="b">
        <f t="shared" si="1208"/>
        <v>0</v>
      </c>
    </row>
    <row r="2253" spans="2:111" ht="159.5" x14ac:dyDescent="0.35">
      <c r="B2253" s="1" t="s">
        <v>13809</v>
      </c>
      <c r="C2253" s="9">
        <v>44455</v>
      </c>
      <c r="D2253" s="10" t="s">
        <v>13809</v>
      </c>
      <c r="E2253" s="1">
        <v>34</v>
      </c>
      <c r="F2253" s="1" t="s">
        <v>127</v>
      </c>
      <c r="G2253" s="1" t="s">
        <v>13809</v>
      </c>
      <c r="H2253" s="1" t="s">
        <v>13809</v>
      </c>
      <c r="I2253" s="9">
        <v>44451</v>
      </c>
      <c r="J2253" s="2" t="s">
        <v>128</v>
      </c>
      <c r="K2253" s="2" t="s">
        <v>13809</v>
      </c>
      <c r="N2253" s="2" t="s">
        <v>13809</v>
      </c>
      <c r="O2253" s="2" t="s">
        <v>110</v>
      </c>
      <c r="P2253" s="2" t="s">
        <v>111</v>
      </c>
      <c r="S2253" s="2" t="s">
        <v>112</v>
      </c>
      <c r="T2253" s="2" t="s">
        <v>111</v>
      </c>
      <c r="U2253" s="2" t="b">
        <f>OR(S2253="yes",T2253="yes")</f>
        <v>1</v>
      </c>
      <c r="V2253" s="2" t="s">
        <v>113</v>
      </c>
      <c r="W2253" s="1" t="s">
        <v>112</v>
      </c>
      <c r="X2253" s="1" t="s">
        <v>110</v>
      </c>
      <c r="Y2253" s="2" t="s">
        <v>112</v>
      </c>
      <c r="Z2253" s="2" t="s">
        <v>112</v>
      </c>
      <c r="AB2253" s="2">
        <v>2</v>
      </c>
      <c r="AC2253" s="1" t="s">
        <v>112</v>
      </c>
      <c r="AD2253" s="1" t="s">
        <v>192</v>
      </c>
      <c r="AE2253" s="1" t="s">
        <v>8041</v>
      </c>
      <c r="AF2253" s="1" t="s">
        <v>111</v>
      </c>
      <c r="AJ2253" s="1" t="s">
        <v>115</v>
      </c>
      <c r="AK2253" s="1" t="s">
        <v>194</v>
      </c>
      <c r="AN2253" s="1" t="s">
        <v>8042</v>
      </c>
      <c r="AO2253" s="1" t="s">
        <v>117</v>
      </c>
      <c r="AS2253" s="1" t="s">
        <v>140</v>
      </c>
      <c r="AU2253" s="1" t="s">
        <v>132</v>
      </c>
      <c r="AZ2253" s="1" t="s">
        <v>222</v>
      </c>
      <c r="BC2253" s="1" t="s">
        <v>8043</v>
      </c>
      <c r="BJ2253" s="1" t="s">
        <v>112</v>
      </c>
      <c r="BK2253" s="1" t="s">
        <v>112</v>
      </c>
      <c r="BL2253" s="1" t="s">
        <v>226</v>
      </c>
      <c r="BQ2253" s="1" t="s">
        <v>121</v>
      </c>
      <c r="BR2253" s="1" t="s">
        <v>122</v>
      </c>
      <c r="BS2253" s="1" t="s">
        <v>111</v>
      </c>
      <c r="BT2253" s="34" t="s">
        <v>8044</v>
      </c>
      <c r="BU2253" s="34" t="s">
        <v>4073</v>
      </c>
      <c r="BV2253" s="9">
        <v>44456</v>
      </c>
      <c r="BW2253" s="34" t="s">
        <v>8045</v>
      </c>
      <c r="BY2253" s="2" t="s">
        <v>123</v>
      </c>
      <c r="BZ2253" s="2" t="s">
        <v>124</v>
      </c>
      <c r="CA2253" s="2">
        <v>1</v>
      </c>
      <c r="CB2253" s="1" t="s">
        <v>2482</v>
      </c>
      <c r="CC2253" s="2" t="s">
        <v>126</v>
      </c>
      <c r="CD2253" s="1" t="b">
        <f t="shared" si="1203"/>
        <v>0</v>
      </c>
      <c r="CE2253" s="1" t="b">
        <f t="shared" si="1204"/>
        <v>0</v>
      </c>
      <c r="CF2253" s="1" t="b">
        <f t="shared" si="1175"/>
        <v>0</v>
      </c>
      <c r="CG2253" s="1" t="b">
        <f t="shared" si="1176"/>
        <v>0</v>
      </c>
      <c r="CH2253" s="1" t="b">
        <f t="shared" si="1177"/>
        <v>0</v>
      </c>
      <c r="CI2253" s="1" t="b">
        <f t="shared" si="1178"/>
        <v>0</v>
      </c>
      <c r="CJ2253" s="1" t="b">
        <f t="shared" si="1179"/>
        <v>0</v>
      </c>
      <c r="CK2253" s="1" t="b">
        <f t="shared" si="1180"/>
        <v>1</v>
      </c>
      <c r="CL2253" s="1" t="b">
        <f t="shared" si="1181"/>
        <v>0</v>
      </c>
      <c r="CM2253" s="1" t="b">
        <f t="shared" si="1182"/>
        <v>0</v>
      </c>
      <c r="CN2253" s="1" t="b">
        <f t="shared" si="1183"/>
        <v>0</v>
      </c>
      <c r="CO2253" s="2" t="b">
        <f t="shared" si="1184"/>
        <v>1</v>
      </c>
      <c r="CP2253" s="2" t="b">
        <f t="shared" si="1185"/>
        <v>1</v>
      </c>
      <c r="CQ2253" s="2" t="b">
        <f t="shared" si="1186"/>
        <v>0</v>
      </c>
      <c r="CR2253" s="6" t="str">
        <f t="shared" si="1187"/>
        <v>Male</v>
      </c>
      <c r="CS2253" s="7">
        <f t="shared" si="1188"/>
        <v>0</v>
      </c>
      <c r="CT2253" s="7">
        <f t="shared" si="1189"/>
        <v>1</v>
      </c>
      <c r="CU2253" s="7">
        <f t="shared" si="1190"/>
        <v>0</v>
      </c>
      <c r="CV2253" s="7">
        <f t="shared" si="1191"/>
        <v>0</v>
      </c>
      <c r="CW2253" s="7">
        <f t="shared" si="1205"/>
        <v>0</v>
      </c>
      <c r="CX2253" s="1" t="b">
        <f t="shared" si="1206"/>
        <v>0</v>
      </c>
      <c r="CY2253" s="1" t="b">
        <f t="shared" si="1207"/>
        <v>1</v>
      </c>
      <c r="DG2253" s="1" t="b">
        <f t="shared" si="1208"/>
        <v>0</v>
      </c>
    </row>
    <row r="2254" spans="2:111" ht="333.5" x14ac:dyDescent="0.35">
      <c r="B2254" s="1" t="s">
        <v>13809</v>
      </c>
      <c r="C2254" s="9">
        <v>44455</v>
      </c>
      <c r="D2254" s="10" t="s">
        <v>13809</v>
      </c>
      <c r="E2254" s="1">
        <v>58</v>
      </c>
      <c r="F2254" s="1" t="s">
        <v>108</v>
      </c>
      <c r="G2254" s="1" t="s">
        <v>13809</v>
      </c>
      <c r="H2254" s="1" t="s">
        <v>13809</v>
      </c>
      <c r="I2254" s="9">
        <v>44251</v>
      </c>
      <c r="J2254" s="2" t="s">
        <v>109</v>
      </c>
      <c r="K2254" s="2" t="s">
        <v>13809</v>
      </c>
      <c r="L2254" s="9">
        <v>44270</v>
      </c>
      <c r="M2254" s="2" t="s">
        <v>109</v>
      </c>
      <c r="N2254" s="2" t="s">
        <v>13809</v>
      </c>
      <c r="O2254" s="2" t="s">
        <v>110</v>
      </c>
      <c r="P2254" s="2" t="s">
        <v>111</v>
      </c>
      <c r="S2254" s="2" t="s">
        <v>112</v>
      </c>
      <c r="T2254" s="2" t="s">
        <v>112</v>
      </c>
      <c r="U2254" s="2" t="b">
        <v>1</v>
      </c>
      <c r="V2254" s="2" t="s">
        <v>113</v>
      </c>
      <c r="W2254" s="1" t="s">
        <v>112</v>
      </c>
      <c r="X2254" s="1" t="s">
        <v>114</v>
      </c>
      <c r="Y2254" s="2" t="s">
        <v>111</v>
      </c>
      <c r="AF2254" s="1" t="s">
        <v>111</v>
      </c>
      <c r="AK2254" s="1" t="s">
        <v>150</v>
      </c>
      <c r="AO2254" s="1" t="s">
        <v>117</v>
      </c>
      <c r="AS2254" s="1" t="s">
        <v>118</v>
      </c>
      <c r="AZ2254" s="1" t="s">
        <v>155</v>
      </c>
      <c r="BJ2254" s="1" t="s">
        <v>112</v>
      </c>
      <c r="BQ2254" s="1" t="s">
        <v>121</v>
      </c>
      <c r="BR2254" s="1" t="s">
        <v>122</v>
      </c>
      <c r="BS2254" s="1" t="s">
        <v>112</v>
      </c>
      <c r="BU2254" s="34" t="s">
        <v>13952</v>
      </c>
      <c r="BV2254" s="9">
        <v>44459</v>
      </c>
      <c r="BW2254" s="34" t="s">
        <v>14700</v>
      </c>
      <c r="BY2254" s="2" t="s">
        <v>156</v>
      </c>
      <c r="BZ2254" s="2" t="s">
        <v>124</v>
      </c>
      <c r="CA2254" s="2">
        <v>2</v>
      </c>
      <c r="CB2254" s="1" t="s">
        <v>149</v>
      </c>
      <c r="CC2254" s="2" t="s">
        <v>113</v>
      </c>
      <c r="CD2254" s="1" t="b">
        <f t="shared" si="1203"/>
        <v>0</v>
      </c>
      <c r="CE2254" s="1" t="b">
        <f t="shared" si="1204"/>
        <v>0</v>
      </c>
      <c r="CF2254" s="1" t="b">
        <f t="shared" si="1175"/>
        <v>0</v>
      </c>
      <c r="CG2254" s="1" t="b">
        <f t="shared" si="1176"/>
        <v>0</v>
      </c>
      <c r="CH2254" s="1" t="b">
        <f t="shared" si="1177"/>
        <v>0</v>
      </c>
      <c r="CI2254" s="1" t="b">
        <f t="shared" si="1178"/>
        <v>0</v>
      </c>
      <c r="CJ2254" s="1" t="b">
        <f t="shared" si="1179"/>
        <v>0</v>
      </c>
      <c r="CK2254" s="1" t="b">
        <f t="shared" si="1180"/>
        <v>0</v>
      </c>
      <c r="CL2254" s="1" t="b">
        <f t="shared" si="1181"/>
        <v>0</v>
      </c>
      <c r="CM2254" s="1" t="b">
        <f t="shared" si="1182"/>
        <v>1</v>
      </c>
      <c r="CN2254" s="1" t="b">
        <f t="shared" si="1183"/>
        <v>0</v>
      </c>
      <c r="CO2254" s="2" t="b">
        <f t="shared" si="1184"/>
        <v>0</v>
      </c>
      <c r="CP2254" s="2" t="b">
        <f t="shared" si="1185"/>
        <v>0</v>
      </c>
      <c r="CQ2254" s="2" t="b">
        <f t="shared" si="1186"/>
        <v>0</v>
      </c>
      <c r="CR2254" s="6" t="str">
        <f t="shared" si="1187"/>
        <v>Female</v>
      </c>
      <c r="CS2254" s="7">
        <f t="shared" si="1188"/>
        <v>1</v>
      </c>
      <c r="CT2254" s="7">
        <f t="shared" si="1189"/>
        <v>0</v>
      </c>
      <c r="CU2254" s="7">
        <f t="shared" si="1190"/>
        <v>0</v>
      </c>
      <c r="CV2254" s="7">
        <f t="shared" si="1191"/>
        <v>1</v>
      </c>
      <c r="CW2254" s="7">
        <f t="shared" si="1205"/>
        <v>0</v>
      </c>
      <c r="CX2254" s="1" t="b">
        <f t="shared" si="1206"/>
        <v>0</v>
      </c>
      <c r="CY2254" s="1" t="b">
        <f t="shared" si="1207"/>
        <v>0</v>
      </c>
      <c r="DG2254" s="1" t="b">
        <f t="shared" si="1208"/>
        <v>0</v>
      </c>
    </row>
    <row r="2255" spans="2:111" ht="72.5" x14ac:dyDescent="0.35">
      <c r="B2255" s="1" t="s">
        <v>13809</v>
      </c>
      <c r="C2255" s="9">
        <v>44455</v>
      </c>
      <c r="D2255" s="10" t="s">
        <v>13809</v>
      </c>
      <c r="E2255" s="1">
        <v>51</v>
      </c>
      <c r="F2255" s="1" t="s">
        <v>127</v>
      </c>
      <c r="G2255" s="1" t="s">
        <v>13809</v>
      </c>
      <c r="H2255" s="1" t="s">
        <v>13809</v>
      </c>
      <c r="I2255" s="9">
        <v>44431</v>
      </c>
      <c r="J2255" s="2" t="s">
        <v>109</v>
      </c>
      <c r="K2255" s="2" t="s">
        <v>13809</v>
      </c>
      <c r="L2255" s="9">
        <v>44452</v>
      </c>
      <c r="M2255" s="2" t="s">
        <v>109</v>
      </c>
      <c r="N2255" s="2" t="s">
        <v>13809</v>
      </c>
      <c r="O2255" s="2" t="s">
        <v>110</v>
      </c>
      <c r="P2255" s="2" t="s">
        <v>111</v>
      </c>
      <c r="S2255" s="2" t="s">
        <v>111</v>
      </c>
      <c r="T2255" s="2" t="s">
        <v>112</v>
      </c>
      <c r="U2255" s="2" t="b">
        <v>1</v>
      </c>
      <c r="V2255" s="2" t="s">
        <v>113</v>
      </c>
      <c r="W2255" s="1" t="s">
        <v>112</v>
      </c>
      <c r="X2255" s="1" t="s">
        <v>110</v>
      </c>
      <c r="Y2255" s="2" t="s">
        <v>112</v>
      </c>
      <c r="Z2255" s="2" t="s">
        <v>111</v>
      </c>
      <c r="AA2255" s="2" t="s">
        <v>112</v>
      </c>
      <c r="AB2255" s="2">
        <v>0</v>
      </c>
      <c r="AC2255" s="1" t="s">
        <v>111</v>
      </c>
      <c r="AF2255" s="1" t="s">
        <v>111</v>
      </c>
      <c r="AJ2255" s="1" t="s">
        <v>115</v>
      </c>
      <c r="AK2255" s="1" t="s">
        <v>116</v>
      </c>
      <c r="AN2255" s="1" t="s">
        <v>8046</v>
      </c>
      <c r="AO2255" s="1" t="s">
        <v>117</v>
      </c>
      <c r="AS2255" s="1" t="s">
        <v>118</v>
      </c>
      <c r="AU2255" s="1" t="s">
        <v>132</v>
      </c>
      <c r="AZ2255" s="1" t="s">
        <v>205</v>
      </c>
      <c r="BA2255" s="1" t="s">
        <v>8047</v>
      </c>
      <c r="BD2255" s="1" t="s">
        <v>8048</v>
      </c>
      <c r="BE2255" s="1" t="s">
        <v>8049</v>
      </c>
      <c r="BJ2255" s="1" t="s">
        <v>112</v>
      </c>
      <c r="BK2255" s="1" t="s">
        <v>112</v>
      </c>
      <c r="BL2255" s="1" t="s">
        <v>142</v>
      </c>
      <c r="BQ2255" s="1" t="s">
        <v>121</v>
      </c>
      <c r="BR2255" s="1" t="s">
        <v>122</v>
      </c>
      <c r="BS2255" s="1" t="s">
        <v>111</v>
      </c>
      <c r="BT2255" s="34" t="s">
        <v>8050</v>
      </c>
      <c r="BU2255" s="34" t="s">
        <v>8051</v>
      </c>
      <c r="BV2255" s="9">
        <v>44455</v>
      </c>
      <c r="BW2255" s="34" t="s">
        <v>8052</v>
      </c>
      <c r="BY2255" s="2" t="s">
        <v>123</v>
      </c>
      <c r="BZ2255" s="2" t="s">
        <v>124</v>
      </c>
      <c r="CA2255" s="2">
        <v>2</v>
      </c>
      <c r="CB2255" s="1" t="s">
        <v>3447</v>
      </c>
      <c r="CC2255" s="2" t="s">
        <v>126</v>
      </c>
      <c r="CD2255" s="1" t="b">
        <f t="shared" si="1203"/>
        <v>0</v>
      </c>
      <c r="CE2255" s="1" t="b">
        <f t="shared" si="1204"/>
        <v>0</v>
      </c>
      <c r="CF2255" s="1" t="b">
        <f t="shared" si="1175"/>
        <v>0</v>
      </c>
      <c r="CG2255" s="1" t="b">
        <f t="shared" si="1176"/>
        <v>0</v>
      </c>
      <c r="CH2255" s="1" t="b">
        <f t="shared" si="1177"/>
        <v>0</v>
      </c>
      <c r="CI2255" s="1" t="b">
        <f t="shared" si="1178"/>
        <v>0</v>
      </c>
      <c r="CJ2255" s="1" t="b">
        <f t="shared" si="1179"/>
        <v>0</v>
      </c>
      <c r="CK2255" s="1" t="b">
        <f t="shared" si="1180"/>
        <v>0</v>
      </c>
      <c r="CL2255" s="1" t="b">
        <f t="shared" si="1181"/>
        <v>0</v>
      </c>
      <c r="CM2255" s="1" t="b">
        <f t="shared" si="1182"/>
        <v>1</v>
      </c>
      <c r="CN2255" s="1" t="b">
        <f t="shared" si="1183"/>
        <v>0</v>
      </c>
      <c r="CO2255" s="2" t="b">
        <f t="shared" si="1184"/>
        <v>1</v>
      </c>
      <c r="CP2255" s="2" t="b">
        <f t="shared" si="1185"/>
        <v>1</v>
      </c>
      <c r="CQ2255" s="2" t="b">
        <f t="shared" si="1186"/>
        <v>0</v>
      </c>
      <c r="CR2255" s="6" t="str">
        <f t="shared" si="1187"/>
        <v>Male</v>
      </c>
      <c r="CS2255" s="7">
        <f t="shared" si="1188"/>
        <v>1</v>
      </c>
      <c r="CT2255" s="7">
        <f t="shared" si="1189"/>
        <v>0</v>
      </c>
      <c r="CU2255" s="7">
        <f t="shared" si="1190"/>
        <v>0</v>
      </c>
      <c r="CV2255" s="7">
        <f t="shared" si="1191"/>
        <v>1</v>
      </c>
      <c r="CW2255" s="7">
        <f t="shared" si="1205"/>
        <v>0</v>
      </c>
      <c r="CX2255" s="1" t="b">
        <f t="shared" si="1206"/>
        <v>0</v>
      </c>
      <c r="CY2255" s="1" t="b">
        <f t="shared" si="1207"/>
        <v>0</v>
      </c>
      <c r="DG2255" s="1" t="b">
        <f t="shared" si="1208"/>
        <v>0</v>
      </c>
    </row>
    <row r="2256" spans="2:111" ht="203" x14ac:dyDescent="0.35">
      <c r="B2256" s="1" t="s">
        <v>13809</v>
      </c>
      <c r="C2256" s="9">
        <v>44455</v>
      </c>
      <c r="D2256" s="10" t="s">
        <v>13809</v>
      </c>
      <c r="E2256" s="1">
        <v>31</v>
      </c>
      <c r="F2256" s="1" t="s">
        <v>108</v>
      </c>
      <c r="G2256" s="1" t="s">
        <v>13809</v>
      </c>
      <c r="H2256" s="1" t="s">
        <v>13809</v>
      </c>
      <c r="I2256" s="9">
        <v>44285</v>
      </c>
      <c r="J2256" s="2" t="s">
        <v>128</v>
      </c>
      <c r="K2256" s="2" t="s">
        <v>13809</v>
      </c>
      <c r="N2256" s="2" t="s">
        <v>13809</v>
      </c>
      <c r="O2256" s="2" t="s">
        <v>110</v>
      </c>
      <c r="P2256" s="2" t="s">
        <v>111</v>
      </c>
      <c r="S2256" s="2" t="s">
        <v>111</v>
      </c>
      <c r="T2256" s="2" t="s">
        <v>112</v>
      </c>
      <c r="U2256" s="2" t="b">
        <v>1</v>
      </c>
      <c r="V2256" s="2" t="s">
        <v>113</v>
      </c>
      <c r="W2256" s="1" t="s">
        <v>112</v>
      </c>
      <c r="X2256" s="1" t="s">
        <v>114</v>
      </c>
      <c r="Y2256" s="2" t="s">
        <v>112</v>
      </c>
      <c r="Z2256" s="2" t="s">
        <v>112</v>
      </c>
      <c r="AA2256" s="2" t="s">
        <v>111</v>
      </c>
      <c r="AB2256" s="2">
        <v>26</v>
      </c>
      <c r="AC2256" s="1" t="s">
        <v>111</v>
      </c>
      <c r="AF2256" s="1" t="s">
        <v>111</v>
      </c>
      <c r="AJ2256" s="1" t="s">
        <v>115</v>
      </c>
      <c r="AK2256" s="1" t="s">
        <v>150</v>
      </c>
      <c r="AO2256" s="1" t="s">
        <v>130</v>
      </c>
      <c r="AU2256" s="1" t="s">
        <v>132</v>
      </c>
      <c r="AZ2256" s="1" t="s">
        <v>155</v>
      </c>
      <c r="BA2256" s="1" t="s">
        <v>8053</v>
      </c>
      <c r="BJ2256" s="1" t="s">
        <v>112</v>
      </c>
      <c r="BK2256" s="1" t="s">
        <v>112</v>
      </c>
      <c r="BL2256" s="1" t="s">
        <v>588</v>
      </c>
      <c r="BQ2256" s="1" t="s">
        <v>121</v>
      </c>
      <c r="BR2256" s="1" t="s">
        <v>122</v>
      </c>
      <c r="BS2256" s="1" t="s">
        <v>112</v>
      </c>
      <c r="BU2256" s="34" t="s">
        <v>13953</v>
      </c>
      <c r="BV2256" s="9">
        <v>44473</v>
      </c>
      <c r="BW2256" s="34" t="s">
        <v>14701</v>
      </c>
      <c r="BY2256" s="2" t="s">
        <v>136</v>
      </c>
      <c r="BZ2256" s="2" t="s">
        <v>124</v>
      </c>
      <c r="CA2256" s="2">
        <v>1</v>
      </c>
      <c r="CB2256" s="1" t="s">
        <v>137</v>
      </c>
      <c r="CC2256" s="2" t="s">
        <v>126</v>
      </c>
      <c r="CD2256" s="1" t="b">
        <f t="shared" si="1203"/>
        <v>0</v>
      </c>
      <c r="CE2256" s="1" t="b">
        <f t="shared" si="1204"/>
        <v>0</v>
      </c>
      <c r="CF2256" s="1" t="b">
        <f t="shared" si="1175"/>
        <v>0</v>
      </c>
      <c r="CG2256" s="1" t="b">
        <f t="shared" si="1176"/>
        <v>0</v>
      </c>
      <c r="CH2256" s="1" t="b">
        <f t="shared" si="1177"/>
        <v>0</v>
      </c>
      <c r="CI2256" s="1" t="b">
        <f t="shared" si="1178"/>
        <v>0</v>
      </c>
      <c r="CJ2256" s="1" t="b">
        <f t="shared" si="1179"/>
        <v>0</v>
      </c>
      <c r="CK2256" s="1" t="b">
        <f t="shared" si="1180"/>
        <v>1</v>
      </c>
      <c r="CL2256" s="1" t="b">
        <f t="shared" si="1181"/>
        <v>0</v>
      </c>
      <c r="CM2256" s="1" t="b">
        <f t="shared" si="1182"/>
        <v>0</v>
      </c>
      <c r="CN2256" s="1" t="b">
        <f t="shared" si="1183"/>
        <v>0</v>
      </c>
      <c r="CO2256" s="2" t="b">
        <f t="shared" si="1184"/>
        <v>0</v>
      </c>
      <c r="CP2256" s="2" t="b">
        <f t="shared" si="1185"/>
        <v>0</v>
      </c>
      <c r="CQ2256" s="2" t="b">
        <f t="shared" si="1186"/>
        <v>0</v>
      </c>
      <c r="CR2256" s="6" t="str">
        <f t="shared" si="1187"/>
        <v>Female</v>
      </c>
      <c r="CS2256" s="7">
        <f t="shared" si="1188"/>
        <v>0</v>
      </c>
      <c r="CT2256" s="7">
        <f t="shared" si="1189"/>
        <v>1</v>
      </c>
      <c r="CU2256" s="7">
        <f t="shared" si="1190"/>
        <v>0</v>
      </c>
      <c r="CV2256" s="7">
        <f t="shared" si="1191"/>
        <v>0</v>
      </c>
      <c r="CW2256" s="7">
        <f t="shared" si="1205"/>
        <v>0</v>
      </c>
      <c r="CX2256" s="1" t="b">
        <f t="shared" si="1206"/>
        <v>0</v>
      </c>
      <c r="CY2256" s="1" t="b">
        <f t="shared" si="1207"/>
        <v>1</v>
      </c>
      <c r="DG2256" s="1" t="b">
        <f t="shared" si="1208"/>
        <v>0</v>
      </c>
    </row>
    <row r="2257" spans="2:111" ht="232" x14ac:dyDescent="0.35">
      <c r="B2257" s="1" t="s">
        <v>13809</v>
      </c>
      <c r="C2257" s="9">
        <v>44455</v>
      </c>
      <c r="D2257" s="10" t="s">
        <v>13809</v>
      </c>
      <c r="E2257" s="1">
        <v>24</v>
      </c>
      <c r="F2257" s="1" t="s">
        <v>127</v>
      </c>
      <c r="G2257" s="1" t="s">
        <v>13809</v>
      </c>
      <c r="H2257" s="1" t="s">
        <v>13809</v>
      </c>
      <c r="I2257" s="2" t="s">
        <v>183</v>
      </c>
      <c r="J2257" s="2" t="s">
        <v>109</v>
      </c>
      <c r="K2257" s="2" t="s">
        <v>13809</v>
      </c>
      <c r="L2257" s="9">
        <v>44309</v>
      </c>
      <c r="M2257" s="2" t="s">
        <v>109</v>
      </c>
      <c r="N2257" s="2" t="s">
        <v>13809</v>
      </c>
      <c r="O2257" s="2" t="s">
        <v>110</v>
      </c>
      <c r="P2257" s="2" t="s">
        <v>111</v>
      </c>
      <c r="S2257" s="2" t="s">
        <v>111</v>
      </c>
      <c r="T2257" s="2" t="s">
        <v>112</v>
      </c>
      <c r="U2257" s="2" t="b">
        <v>1</v>
      </c>
      <c r="V2257" s="2" t="s">
        <v>113</v>
      </c>
      <c r="W2257" s="1" t="s">
        <v>112</v>
      </c>
      <c r="X2257" s="1" t="s">
        <v>110</v>
      </c>
      <c r="Y2257" s="2" t="s">
        <v>112</v>
      </c>
      <c r="Z2257" s="2" t="s">
        <v>111</v>
      </c>
      <c r="AA2257" s="2" t="s">
        <v>112</v>
      </c>
      <c r="AB2257" s="2">
        <v>4</v>
      </c>
      <c r="AC2257" s="1" t="s">
        <v>111</v>
      </c>
      <c r="AF2257" s="1" t="s">
        <v>111</v>
      </c>
      <c r="AJ2257" s="1" t="s">
        <v>115</v>
      </c>
      <c r="AK2257" s="1" t="s">
        <v>150</v>
      </c>
      <c r="AO2257" s="1" t="s">
        <v>130</v>
      </c>
      <c r="AU2257" s="1" t="s">
        <v>132</v>
      </c>
      <c r="AZ2257" s="1" t="s">
        <v>155</v>
      </c>
      <c r="BA2257" s="1" t="s">
        <v>8054</v>
      </c>
      <c r="BJ2257" s="1" t="s">
        <v>112</v>
      </c>
      <c r="BK2257" s="1" t="s">
        <v>112</v>
      </c>
      <c r="BL2257" s="1" t="s">
        <v>226</v>
      </c>
      <c r="BQ2257" s="1" t="s">
        <v>121</v>
      </c>
      <c r="BR2257" s="1" t="s">
        <v>122</v>
      </c>
      <c r="BU2257" s="34" t="s">
        <v>8055</v>
      </c>
      <c r="BV2257" s="9">
        <v>44473</v>
      </c>
      <c r="BW2257" s="34" t="s">
        <v>8056</v>
      </c>
      <c r="BY2257" s="2" t="s">
        <v>136</v>
      </c>
      <c r="BZ2257" s="2" t="s">
        <v>124</v>
      </c>
      <c r="CA2257" s="2" t="s">
        <v>257</v>
      </c>
      <c r="CB2257" s="1" t="s">
        <v>137</v>
      </c>
      <c r="CC2257" s="2" t="s">
        <v>126</v>
      </c>
      <c r="CD2257" s="1" t="b">
        <f t="shared" si="1203"/>
        <v>1</v>
      </c>
      <c r="CE2257" s="1" t="b">
        <f t="shared" si="1204"/>
        <v>0</v>
      </c>
      <c r="CF2257" s="1" t="b">
        <f t="shared" si="1175"/>
        <v>0</v>
      </c>
      <c r="CG2257" s="1" t="b">
        <f t="shared" si="1176"/>
        <v>0</v>
      </c>
      <c r="CH2257" s="1" t="b">
        <f t="shared" si="1177"/>
        <v>0</v>
      </c>
      <c r="CI2257" s="1" t="b">
        <f t="shared" si="1178"/>
        <v>1</v>
      </c>
      <c r="CJ2257" s="1" t="b">
        <f t="shared" si="1179"/>
        <v>0</v>
      </c>
      <c r="CK2257" s="1" t="b">
        <f t="shared" si="1180"/>
        <v>0</v>
      </c>
      <c r="CL2257" s="1" t="b">
        <f t="shared" si="1181"/>
        <v>0</v>
      </c>
      <c r="CM2257" s="1" t="b">
        <f t="shared" si="1182"/>
        <v>0</v>
      </c>
      <c r="CN2257" s="1" t="b">
        <f t="shared" si="1183"/>
        <v>0</v>
      </c>
      <c r="CO2257" s="2" t="b">
        <f t="shared" si="1184"/>
        <v>1</v>
      </c>
      <c r="CP2257" s="2" t="b">
        <f t="shared" si="1185"/>
        <v>1</v>
      </c>
      <c r="CQ2257" s="2" t="b">
        <f t="shared" si="1186"/>
        <v>0</v>
      </c>
      <c r="CR2257" s="6" t="str">
        <f t="shared" si="1187"/>
        <v>Male</v>
      </c>
      <c r="CS2257" s="7">
        <f t="shared" si="1188"/>
        <v>1</v>
      </c>
      <c r="CT2257" s="7">
        <f t="shared" si="1189"/>
        <v>0</v>
      </c>
      <c r="CU2257" s="7">
        <f t="shared" si="1190"/>
        <v>0</v>
      </c>
      <c r="CV2257" s="7">
        <f t="shared" si="1191"/>
        <v>1</v>
      </c>
      <c r="CW2257" s="7">
        <f t="shared" si="1205"/>
        <v>0</v>
      </c>
      <c r="CX2257" s="1" t="b">
        <f t="shared" si="1206"/>
        <v>1</v>
      </c>
      <c r="CY2257" s="1" t="b">
        <f t="shared" si="1207"/>
        <v>1</v>
      </c>
      <c r="DG2257" s="1" t="b">
        <f t="shared" si="1208"/>
        <v>0</v>
      </c>
    </row>
    <row r="2258" spans="2:111" ht="87" x14ac:dyDescent="0.35">
      <c r="B2258" s="1" t="s">
        <v>13809</v>
      </c>
      <c r="C2258" s="9">
        <v>44455</v>
      </c>
      <c r="D2258" s="10" t="s">
        <v>13809</v>
      </c>
      <c r="E2258" s="1">
        <v>21</v>
      </c>
      <c r="F2258" s="1" t="s">
        <v>127</v>
      </c>
      <c r="G2258" s="1" t="s">
        <v>13809</v>
      </c>
      <c r="H2258" s="1" t="s">
        <v>13809</v>
      </c>
      <c r="I2258" s="2" t="s">
        <v>183</v>
      </c>
      <c r="J2258" s="2" t="s">
        <v>109</v>
      </c>
      <c r="K2258" s="2" t="s">
        <v>13809</v>
      </c>
      <c r="L2258" s="9">
        <v>44439</v>
      </c>
      <c r="M2258" s="2" t="s">
        <v>109</v>
      </c>
      <c r="N2258" s="2" t="s">
        <v>13809</v>
      </c>
      <c r="O2258" s="2" t="s">
        <v>110</v>
      </c>
      <c r="P2258" s="2" t="s">
        <v>111</v>
      </c>
      <c r="S2258" s="2" t="s">
        <v>111</v>
      </c>
      <c r="T2258" s="2" t="s">
        <v>112</v>
      </c>
      <c r="U2258" s="2" t="b">
        <v>1</v>
      </c>
      <c r="V2258" s="2" t="s">
        <v>113</v>
      </c>
      <c r="W2258" s="1" t="s">
        <v>112</v>
      </c>
      <c r="X2258" s="1" t="s">
        <v>114</v>
      </c>
      <c r="Y2258" s="2" t="s">
        <v>112</v>
      </c>
      <c r="Z2258" s="2" t="s">
        <v>111</v>
      </c>
      <c r="AA2258" s="2" t="s">
        <v>112</v>
      </c>
      <c r="AB2258" s="2">
        <v>3</v>
      </c>
      <c r="AC2258" s="1" t="s">
        <v>111</v>
      </c>
      <c r="AF2258" s="1" t="s">
        <v>111</v>
      </c>
      <c r="AJ2258" s="1" t="s">
        <v>115</v>
      </c>
      <c r="AK2258" s="1" t="s">
        <v>201</v>
      </c>
      <c r="AN2258" s="1" t="s">
        <v>7717</v>
      </c>
      <c r="AO2258" s="1" t="s">
        <v>130</v>
      </c>
      <c r="AP2258" s="11" t="s">
        <v>382</v>
      </c>
      <c r="AU2258" s="1" t="s">
        <v>132</v>
      </c>
      <c r="BJ2258" s="1" t="s">
        <v>112</v>
      </c>
      <c r="BK2258" s="1" t="s">
        <v>112</v>
      </c>
      <c r="BL2258" s="1" t="s">
        <v>142</v>
      </c>
      <c r="BQ2258" s="1" t="s">
        <v>121</v>
      </c>
      <c r="BR2258" s="1" t="s">
        <v>122</v>
      </c>
      <c r="BS2258" s="1" t="s">
        <v>112</v>
      </c>
      <c r="BU2258" s="34" t="s">
        <v>7718</v>
      </c>
      <c r="BV2258" s="9">
        <v>44461</v>
      </c>
      <c r="BW2258" s="34" t="s">
        <v>8057</v>
      </c>
      <c r="BY2258" s="2" t="s">
        <v>136</v>
      </c>
      <c r="BZ2258" s="2" t="s">
        <v>124</v>
      </c>
      <c r="CA2258" s="2">
        <v>1</v>
      </c>
      <c r="CB2258" s="1" t="s">
        <v>319</v>
      </c>
      <c r="CC2258" s="2" t="s">
        <v>126</v>
      </c>
      <c r="CD2258" s="1" t="b">
        <f t="shared" si="1203"/>
        <v>1</v>
      </c>
      <c r="CE2258" s="1" t="b">
        <f t="shared" si="1204"/>
        <v>0</v>
      </c>
      <c r="CF2258" s="1" t="b">
        <f t="shared" si="1175"/>
        <v>0</v>
      </c>
      <c r="CG2258" s="1" t="b">
        <f t="shared" si="1176"/>
        <v>0</v>
      </c>
      <c r="CH2258" s="1" t="b">
        <f t="shared" si="1177"/>
        <v>0</v>
      </c>
      <c r="CI2258" s="1" t="b">
        <f t="shared" si="1178"/>
        <v>1</v>
      </c>
      <c r="CJ2258" s="1" t="b">
        <f t="shared" si="1179"/>
        <v>0</v>
      </c>
      <c r="CK2258" s="1" t="b">
        <f t="shared" si="1180"/>
        <v>0</v>
      </c>
      <c r="CL2258" s="1" t="b">
        <f t="shared" si="1181"/>
        <v>0</v>
      </c>
      <c r="CM2258" s="1" t="b">
        <f t="shared" si="1182"/>
        <v>0</v>
      </c>
      <c r="CN2258" s="1" t="b">
        <f t="shared" si="1183"/>
        <v>0</v>
      </c>
      <c r="CO2258" s="2" t="b">
        <f t="shared" si="1184"/>
        <v>1</v>
      </c>
      <c r="CP2258" s="2" t="b">
        <f t="shared" si="1185"/>
        <v>1</v>
      </c>
      <c r="CQ2258" s="2" t="b">
        <f t="shared" si="1186"/>
        <v>0</v>
      </c>
      <c r="CR2258" s="6" t="str">
        <f t="shared" si="1187"/>
        <v>Male</v>
      </c>
      <c r="CS2258" s="7">
        <f t="shared" si="1188"/>
        <v>1</v>
      </c>
      <c r="CT2258" s="7">
        <f t="shared" si="1189"/>
        <v>0</v>
      </c>
      <c r="CU2258" s="7">
        <f t="shared" si="1190"/>
        <v>0</v>
      </c>
      <c r="CV2258" s="7">
        <f t="shared" si="1191"/>
        <v>1</v>
      </c>
      <c r="CW2258" s="7">
        <f t="shared" si="1205"/>
        <v>0</v>
      </c>
      <c r="CX2258" s="1" t="b">
        <f t="shared" si="1206"/>
        <v>1</v>
      </c>
      <c r="CY2258" s="1" t="b">
        <f t="shared" si="1207"/>
        <v>1</v>
      </c>
      <c r="DG2258" s="1" t="b">
        <f t="shared" si="1208"/>
        <v>0</v>
      </c>
    </row>
    <row r="2259" spans="2:111" ht="58" x14ac:dyDescent="0.35">
      <c r="B2259" s="1" t="s">
        <v>13809</v>
      </c>
      <c r="C2259" s="9">
        <v>44455</v>
      </c>
      <c r="D2259" s="10" t="s">
        <v>13809</v>
      </c>
      <c r="E2259" s="1">
        <v>12</v>
      </c>
      <c r="F2259" s="1" t="s">
        <v>127</v>
      </c>
      <c r="G2259" s="1" t="s">
        <v>13809</v>
      </c>
      <c r="H2259" s="1" t="s">
        <v>13809</v>
      </c>
      <c r="I2259" s="9">
        <v>44428</v>
      </c>
      <c r="J2259" s="2" t="s">
        <v>109</v>
      </c>
      <c r="K2259" s="2" t="s">
        <v>13809</v>
      </c>
      <c r="L2259" s="9">
        <v>44449</v>
      </c>
      <c r="M2259" s="2" t="s">
        <v>109</v>
      </c>
      <c r="N2259" s="2" t="s">
        <v>13809</v>
      </c>
      <c r="O2259" s="2" t="s">
        <v>110</v>
      </c>
      <c r="P2259" s="2" t="s">
        <v>111</v>
      </c>
      <c r="S2259" s="2" t="s">
        <v>112</v>
      </c>
      <c r="T2259" s="2" t="s">
        <v>111</v>
      </c>
      <c r="U2259" s="2" t="b">
        <v>1</v>
      </c>
      <c r="V2259" s="2" t="s">
        <v>113</v>
      </c>
      <c r="W2259" s="1" t="s">
        <v>112</v>
      </c>
      <c r="X2259" s="1" t="s">
        <v>114</v>
      </c>
      <c r="Y2259" s="2" t="s">
        <v>112</v>
      </c>
      <c r="Z2259" s="2" t="s">
        <v>111</v>
      </c>
      <c r="AA2259" s="2" t="s">
        <v>112</v>
      </c>
      <c r="AB2259" s="2">
        <v>3</v>
      </c>
      <c r="AC2259" s="1" t="s">
        <v>112</v>
      </c>
      <c r="AD2259" s="1" t="s">
        <v>6405</v>
      </c>
      <c r="AF2259" s="1" t="s">
        <v>111</v>
      </c>
      <c r="AJ2259" s="1" t="s">
        <v>115</v>
      </c>
      <c r="AK2259" s="1" t="s">
        <v>129</v>
      </c>
      <c r="AO2259" s="1" t="s">
        <v>117</v>
      </c>
      <c r="AU2259" s="1" t="s">
        <v>132</v>
      </c>
      <c r="AZ2259" s="1" t="s">
        <v>120</v>
      </c>
      <c r="BA2259" s="1" t="s">
        <v>8058</v>
      </c>
      <c r="BG2259" s="1" t="s">
        <v>8059</v>
      </c>
      <c r="BH2259" s="1" t="s">
        <v>8060</v>
      </c>
      <c r="BJ2259" s="1" t="s">
        <v>112</v>
      </c>
      <c r="BK2259" s="1" t="s">
        <v>112</v>
      </c>
      <c r="BL2259" s="1" t="s">
        <v>142</v>
      </c>
      <c r="BQ2259" s="1" t="s">
        <v>121</v>
      </c>
      <c r="BR2259" s="1" t="s">
        <v>122</v>
      </c>
      <c r="BS2259" s="1" t="s">
        <v>112</v>
      </c>
      <c r="BU2259" s="34" t="s">
        <v>8061</v>
      </c>
      <c r="BV2259" s="9">
        <v>44455</v>
      </c>
      <c r="BW2259" s="34" t="s">
        <v>8062</v>
      </c>
      <c r="BY2259" s="2" t="s">
        <v>156</v>
      </c>
      <c r="BZ2259" s="2" t="s">
        <v>124</v>
      </c>
      <c r="CA2259" s="2">
        <v>2</v>
      </c>
      <c r="CB2259" s="1" t="s">
        <v>199</v>
      </c>
      <c r="CC2259" s="2" t="s">
        <v>126</v>
      </c>
      <c r="CD2259" s="1" t="b">
        <f t="shared" si="1203"/>
        <v>1</v>
      </c>
      <c r="CE2259" s="1" t="b">
        <f t="shared" si="1204"/>
        <v>1</v>
      </c>
      <c r="CF2259" s="1" t="b">
        <f t="shared" si="1175"/>
        <v>0</v>
      </c>
      <c r="CG2259" s="1" t="b">
        <f t="shared" si="1176"/>
        <v>1</v>
      </c>
      <c r="CH2259" s="1" t="b">
        <f t="shared" si="1177"/>
        <v>0</v>
      </c>
      <c r="CI2259" s="1" t="b">
        <f t="shared" si="1178"/>
        <v>0</v>
      </c>
      <c r="CJ2259" s="1" t="b">
        <f t="shared" si="1179"/>
        <v>0</v>
      </c>
      <c r="CK2259" s="1" t="b">
        <f t="shared" si="1180"/>
        <v>0</v>
      </c>
      <c r="CL2259" s="1" t="b">
        <f t="shared" si="1181"/>
        <v>0</v>
      </c>
      <c r="CM2259" s="1" t="b">
        <f t="shared" si="1182"/>
        <v>0</v>
      </c>
      <c r="CN2259" s="1" t="b">
        <f t="shared" si="1183"/>
        <v>0</v>
      </c>
      <c r="CO2259" s="2" t="b">
        <f t="shared" si="1184"/>
        <v>1</v>
      </c>
      <c r="CP2259" s="2" t="b">
        <f t="shared" si="1185"/>
        <v>1</v>
      </c>
      <c r="CQ2259" s="2" t="b">
        <f t="shared" si="1186"/>
        <v>0</v>
      </c>
      <c r="CR2259" s="6" t="str">
        <f t="shared" si="1187"/>
        <v>Male</v>
      </c>
      <c r="CS2259" s="7">
        <f t="shared" si="1188"/>
        <v>1</v>
      </c>
      <c r="CT2259" s="7">
        <f t="shared" si="1189"/>
        <v>0</v>
      </c>
      <c r="CU2259" s="7">
        <f t="shared" si="1190"/>
        <v>0</v>
      </c>
      <c r="CV2259" s="7">
        <f t="shared" si="1191"/>
        <v>1</v>
      </c>
      <c r="CW2259" s="7">
        <f t="shared" si="1205"/>
        <v>0</v>
      </c>
      <c r="CX2259" s="1" t="b">
        <f t="shared" si="1206"/>
        <v>1</v>
      </c>
      <c r="CY2259" s="1" t="b">
        <f t="shared" si="1207"/>
        <v>0</v>
      </c>
      <c r="DG2259" s="1" t="b">
        <f t="shared" si="1208"/>
        <v>1</v>
      </c>
    </row>
    <row r="2260" spans="2:111" ht="87" x14ac:dyDescent="0.35">
      <c r="B2260" s="1" t="s">
        <v>13809</v>
      </c>
      <c r="C2260" s="9">
        <v>44456</v>
      </c>
      <c r="D2260" s="10" t="s">
        <v>13809</v>
      </c>
      <c r="E2260" s="1">
        <v>16</v>
      </c>
      <c r="F2260" s="1" t="s">
        <v>127</v>
      </c>
      <c r="G2260" s="1" t="s">
        <v>13809</v>
      </c>
      <c r="H2260" s="1" t="s">
        <v>13809</v>
      </c>
      <c r="I2260" s="9">
        <v>44428</v>
      </c>
      <c r="J2260" s="2" t="s">
        <v>109</v>
      </c>
      <c r="K2260" s="2" t="s">
        <v>13809</v>
      </c>
      <c r="L2260" s="9">
        <v>44451</v>
      </c>
      <c r="M2260" s="2" t="s">
        <v>109</v>
      </c>
      <c r="N2260" s="2" t="s">
        <v>13809</v>
      </c>
      <c r="O2260" s="2" t="s">
        <v>110</v>
      </c>
      <c r="P2260" s="2" t="s">
        <v>111</v>
      </c>
      <c r="S2260" s="2" t="s">
        <v>112</v>
      </c>
      <c r="T2260" s="2" t="s">
        <v>111</v>
      </c>
      <c r="U2260" s="2" t="b">
        <v>1</v>
      </c>
      <c r="V2260" s="2" t="s">
        <v>113</v>
      </c>
      <c r="W2260" s="1" t="s">
        <v>112</v>
      </c>
      <c r="X2260" s="1" t="s">
        <v>114</v>
      </c>
      <c r="Y2260" s="2" t="s">
        <v>112</v>
      </c>
      <c r="Z2260" s="2" t="s">
        <v>111</v>
      </c>
      <c r="AA2260" s="2" t="s">
        <v>112</v>
      </c>
      <c r="AB2260" s="2">
        <v>3</v>
      </c>
      <c r="AC2260" s="1" t="s">
        <v>111</v>
      </c>
      <c r="AF2260" s="1" t="s">
        <v>111</v>
      </c>
      <c r="AJ2260" s="1" t="s">
        <v>115</v>
      </c>
      <c r="AK2260" s="1" t="s">
        <v>129</v>
      </c>
      <c r="AO2260" s="1" t="s">
        <v>130</v>
      </c>
      <c r="AS2260" s="1" t="s">
        <v>140</v>
      </c>
      <c r="AU2260" s="1" t="s">
        <v>197</v>
      </c>
      <c r="AZ2260" s="1" t="s">
        <v>395</v>
      </c>
      <c r="BA2260" s="1" t="s">
        <v>8063</v>
      </c>
      <c r="BF2260" s="1">
        <v>189</v>
      </c>
      <c r="BG2260" s="1" t="s">
        <v>6693</v>
      </c>
      <c r="BJ2260" s="1" t="s">
        <v>112</v>
      </c>
      <c r="BK2260" s="1" t="s">
        <v>112</v>
      </c>
      <c r="BL2260" s="1" t="s">
        <v>6773</v>
      </c>
      <c r="BQ2260" s="1" t="s">
        <v>121</v>
      </c>
      <c r="BR2260" s="1" t="s">
        <v>122</v>
      </c>
      <c r="BS2260" s="1" t="s">
        <v>112</v>
      </c>
      <c r="BU2260" s="34" t="s">
        <v>8064</v>
      </c>
      <c r="BV2260" s="9">
        <v>44456</v>
      </c>
      <c r="BW2260" s="34" t="s">
        <v>8065</v>
      </c>
      <c r="BY2260" s="2" t="s">
        <v>136</v>
      </c>
      <c r="BZ2260" s="2" t="s">
        <v>124</v>
      </c>
      <c r="CA2260" s="2">
        <v>2</v>
      </c>
      <c r="CB2260" s="1" t="s">
        <v>258</v>
      </c>
      <c r="CC2260" s="2" t="s">
        <v>126</v>
      </c>
      <c r="CD2260" s="1" t="b">
        <f t="shared" si="1203"/>
        <v>1</v>
      </c>
      <c r="CE2260" s="1" t="b">
        <f t="shared" si="1204"/>
        <v>1</v>
      </c>
      <c r="CF2260" s="1" t="b">
        <f t="shared" si="1175"/>
        <v>0</v>
      </c>
      <c r="CG2260" s="1" t="b">
        <f t="shared" si="1176"/>
        <v>0</v>
      </c>
      <c r="CH2260" s="1" t="b">
        <f t="shared" si="1177"/>
        <v>1</v>
      </c>
      <c r="CI2260" s="1" t="b">
        <f t="shared" si="1178"/>
        <v>0</v>
      </c>
      <c r="CJ2260" s="1" t="b">
        <f t="shared" si="1179"/>
        <v>0</v>
      </c>
      <c r="CK2260" s="1" t="b">
        <f t="shared" si="1180"/>
        <v>0</v>
      </c>
      <c r="CL2260" s="1" t="b">
        <f t="shared" si="1181"/>
        <v>0</v>
      </c>
      <c r="CM2260" s="1" t="b">
        <f t="shared" si="1182"/>
        <v>0</v>
      </c>
      <c r="CN2260" s="1" t="b">
        <f t="shared" si="1183"/>
        <v>0</v>
      </c>
      <c r="CO2260" s="2" t="b">
        <f t="shared" si="1184"/>
        <v>1</v>
      </c>
      <c r="CP2260" s="2" t="b">
        <f t="shared" si="1185"/>
        <v>1</v>
      </c>
      <c r="CQ2260" s="2" t="b">
        <f t="shared" si="1186"/>
        <v>0</v>
      </c>
      <c r="CR2260" s="6" t="str">
        <f t="shared" si="1187"/>
        <v>Male</v>
      </c>
      <c r="CS2260" s="7">
        <f t="shared" si="1188"/>
        <v>1</v>
      </c>
      <c r="CT2260" s="7">
        <f t="shared" si="1189"/>
        <v>0</v>
      </c>
      <c r="CU2260" s="7">
        <f t="shared" si="1190"/>
        <v>0</v>
      </c>
      <c r="CV2260" s="7">
        <f t="shared" si="1191"/>
        <v>1</v>
      </c>
      <c r="CW2260" s="7">
        <f t="shared" si="1205"/>
        <v>0</v>
      </c>
      <c r="CX2260" s="1" t="b">
        <f t="shared" si="1206"/>
        <v>1</v>
      </c>
      <c r="CY2260" s="1" t="b">
        <f t="shared" si="1207"/>
        <v>0</v>
      </c>
      <c r="DG2260" s="1" t="b">
        <f t="shared" si="1208"/>
        <v>1</v>
      </c>
    </row>
    <row r="2261" spans="2:111" ht="188.5" x14ac:dyDescent="0.35">
      <c r="B2261" s="1" t="s">
        <v>13809</v>
      </c>
      <c r="C2261" s="9">
        <v>44456</v>
      </c>
      <c r="D2261" s="10" t="s">
        <v>13809</v>
      </c>
      <c r="E2261" s="1">
        <v>49</v>
      </c>
      <c r="F2261" s="1" t="s">
        <v>127</v>
      </c>
      <c r="G2261" s="1" t="s">
        <v>13809</v>
      </c>
      <c r="H2261" s="1" t="s">
        <v>13809</v>
      </c>
      <c r="I2261" s="9">
        <v>44426</v>
      </c>
      <c r="J2261" s="2" t="s">
        <v>109</v>
      </c>
      <c r="K2261" s="2" t="s">
        <v>13809</v>
      </c>
      <c r="M2261" s="2" t="s">
        <v>163</v>
      </c>
      <c r="N2261" s="2" t="s">
        <v>13809</v>
      </c>
      <c r="O2261" s="2" t="s">
        <v>110</v>
      </c>
      <c r="P2261" s="2" t="s">
        <v>111</v>
      </c>
      <c r="S2261" s="2" t="s">
        <v>112</v>
      </c>
      <c r="T2261" s="2" t="s">
        <v>112</v>
      </c>
      <c r="U2261" s="2" t="b">
        <v>1</v>
      </c>
      <c r="V2261" s="2" t="s">
        <v>126</v>
      </c>
      <c r="W2261" s="1" t="s">
        <v>111</v>
      </c>
      <c r="Y2261" s="2" t="s">
        <v>112</v>
      </c>
      <c r="Z2261" s="2" t="s">
        <v>112</v>
      </c>
      <c r="AB2261" s="2">
        <v>1</v>
      </c>
      <c r="AF2261" s="1" t="s">
        <v>111</v>
      </c>
      <c r="AJ2261" s="1" t="s">
        <v>115</v>
      </c>
      <c r="AK2261" s="1" t="s">
        <v>194</v>
      </c>
      <c r="AN2261" s="1" t="s">
        <v>8066</v>
      </c>
      <c r="AO2261" s="1" t="s">
        <v>221</v>
      </c>
      <c r="AZ2261" s="1" t="s">
        <v>324</v>
      </c>
      <c r="BA2261" s="1">
        <v>0</v>
      </c>
      <c r="BC2261" s="1" t="s">
        <v>8067</v>
      </c>
      <c r="BD2261" s="1">
        <v>0.6</v>
      </c>
      <c r="BJ2261" s="1" t="s">
        <v>111</v>
      </c>
      <c r="BN2261" s="1" t="s">
        <v>111</v>
      </c>
      <c r="BQ2261" s="1" t="s">
        <v>121</v>
      </c>
      <c r="BR2261" s="1" t="s">
        <v>122</v>
      </c>
      <c r="BS2261" s="1" t="s">
        <v>112</v>
      </c>
      <c r="BU2261" s="34" t="s">
        <v>8068</v>
      </c>
      <c r="BV2261" s="9">
        <v>44474</v>
      </c>
      <c r="BW2261" s="34" t="s">
        <v>8069</v>
      </c>
      <c r="BY2261" s="2" t="s">
        <v>153</v>
      </c>
      <c r="BZ2261" s="2" t="s">
        <v>124</v>
      </c>
      <c r="CA2261" s="2">
        <v>1</v>
      </c>
      <c r="CB2261" s="1" t="s">
        <v>207</v>
      </c>
      <c r="CD2261" s="1" t="b">
        <f t="shared" si="1203"/>
        <v>0</v>
      </c>
      <c r="CE2261" s="1" t="b">
        <f t="shared" si="1204"/>
        <v>0</v>
      </c>
      <c r="CF2261" s="1" t="b">
        <f t="shared" si="1175"/>
        <v>0</v>
      </c>
      <c r="CG2261" s="1" t="b">
        <f t="shared" si="1176"/>
        <v>0</v>
      </c>
      <c r="CH2261" s="1" t="b">
        <f t="shared" si="1177"/>
        <v>0</v>
      </c>
      <c r="CI2261" s="1" t="b">
        <f t="shared" si="1178"/>
        <v>0</v>
      </c>
      <c r="CJ2261" s="1" t="b">
        <f t="shared" si="1179"/>
        <v>0</v>
      </c>
      <c r="CK2261" s="1" t="b">
        <f t="shared" si="1180"/>
        <v>0</v>
      </c>
      <c r="CL2261" s="1" t="b">
        <f t="shared" si="1181"/>
        <v>1</v>
      </c>
      <c r="CM2261" s="1" t="b">
        <f t="shared" si="1182"/>
        <v>0</v>
      </c>
      <c r="CN2261" s="1" t="b">
        <f t="shared" si="1183"/>
        <v>0</v>
      </c>
      <c r="CO2261" s="2" t="b">
        <f t="shared" si="1184"/>
        <v>1</v>
      </c>
      <c r="CP2261" s="2" t="b">
        <f t="shared" si="1185"/>
        <v>1</v>
      </c>
      <c r="CQ2261" s="2" t="b">
        <f t="shared" si="1186"/>
        <v>0</v>
      </c>
      <c r="CR2261" s="6" t="str">
        <f t="shared" si="1187"/>
        <v>Male</v>
      </c>
      <c r="CS2261" s="7">
        <f t="shared" si="1188"/>
        <v>1</v>
      </c>
      <c r="CT2261" s="7">
        <f t="shared" si="1189"/>
        <v>0</v>
      </c>
      <c r="CU2261" s="7">
        <f t="shared" si="1190"/>
        <v>0</v>
      </c>
      <c r="CV2261" s="7">
        <f t="shared" si="1191"/>
        <v>0</v>
      </c>
      <c r="CW2261" s="7">
        <f t="shared" si="1205"/>
        <v>0</v>
      </c>
      <c r="CX2261" s="1" t="b">
        <f t="shared" si="1206"/>
        <v>0</v>
      </c>
      <c r="CY2261" s="1" t="b">
        <f t="shared" si="1207"/>
        <v>0</v>
      </c>
      <c r="DG2261" s="1" t="b">
        <f t="shared" si="1208"/>
        <v>0</v>
      </c>
    </row>
    <row r="2262" spans="2:111" ht="29" x14ac:dyDescent="0.35">
      <c r="B2262" s="1" t="s">
        <v>13809</v>
      </c>
      <c r="C2262" s="9">
        <v>44456</v>
      </c>
      <c r="D2262" s="10" t="s">
        <v>13809</v>
      </c>
      <c r="E2262" s="1">
        <v>54</v>
      </c>
      <c r="F2262" s="1" t="s">
        <v>108</v>
      </c>
      <c r="G2262" s="1" t="s">
        <v>13809</v>
      </c>
      <c r="H2262" s="1" t="s">
        <v>13809</v>
      </c>
      <c r="I2262" s="9">
        <v>44433</v>
      </c>
      <c r="J2262" s="2" t="s">
        <v>109</v>
      </c>
      <c r="K2262" s="2" t="s">
        <v>13809</v>
      </c>
      <c r="N2262" s="2" t="s">
        <v>13809</v>
      </c>
      <c r="O2262" s="2" t="s">
        <v>110</v>
      </c>
      <c r="P2262" s="2" t="s">
        <v>111</v>
      </c>
      <c r="S2262" s="2" t="s">
        <v>111</v>
      </c>
      <c r="T2262" s="2" t="s">
        <v>112</v>
      </c>
      <c r="U2262" s="2" t="b">
        <v>1</v>
      </c>
      <c r="V2262" s="2" t="s">
        <v>113</v>
      </c>
      <c r="W2262" s="1" t="s">
        <v>112</v>
      </c>
      <c r="X2262" s="1" t="s">
        <v>114</v>
      </c>
      <c r="Y2262" s="2" t="s">
        <v>112</v>
      </c>
      <c r="Z2262" s="2" t="s">
        <v>112</v>
      </c>
      <c r="AB2262" s="2">
        <v>11</v>
      </c>
      <c r="AC2262" s="1" t="s">
        <v>111</v>
      </c>
      <c r="AF2262" s="1" t="s">
        <v>111</v>
      </c>
      <c r="AJ2262" s="1" t="s">
        <v>115</v>
      </c>
      <c r="AK2262" s="1" t="s">
        <v>189</v>
      </c>
      <c r="AO2262" s="1" t="s">
        <v>130</v>
      </c>
      <c r="AU2262" s="1" t="s">
        <v>132</v>
      </c>
      <c r="AZ2262" s="1" t="s">
        <v>155</v>
      </c>
      <c r="BA2262" s="1">
        <v>0.16</v>
      </c>
      <c r="BJ2262" s="1" t="s">
        <v>112</v>
      </c>
      <c r="BK2262" s="1" t="s">
        <v>112</v>
      </c>
      <c r="BQ2262" s="1" t="s">
        <v>121</v>
      </c>
      <c r="BR2262" s="1" t="s">
        <v>122</v>
      </c>
      <c r="BS2262" s="1" t="s">
        <v>112</v>
      </c>
      <c r="BU2262" s="34" t="s">
        <v>8070</v>
      </c>
      <c r="BV2262" s="9">
        <v>44460</v>
      </c>
      <c r="BW2262" s="34" t="s">
        <v>8071</v>
      </c>
      <c r="BY2262" s="2" t="s">
        <v>156</v>
      </c>
      <c r="BZ2262" s="2" t="s">
        <v>124</v>
      </c>
      <c r="CA2262" s="2">
        <v>1</v>
      </c>
      <c r="CB2262" s="1" t="s">
        <v>149</v>
      </c>
      <c r="CC2262" s="2" t="s">
        <v>126</v>
      </c>
      <c r="CD2262" s="1" t="b">
        <f t="shared" si="1203"/>
        <v>0</v>
      </c>
      <c r="CE2262" s="1" t="b">
        <f t="shared" si="1204"/>
        <v>0</v>
      </c>
      <c r="CF2262" s="1" t="b">
        <f t="shared" si="1175"/>
        <v>0</v>
      </c>
      <c r="CG2262" s="1" t="b">
        <f t="shared" si="1176"/>
        <v>0</v>
      </c>
      <c r="CH2262" s="1" t="b">
        <f t="shared" si="1177"/>
        <v>0</v>
      </c>
      <c r="CI2262" s="1" t="b">
        <f t="shared" si="1178"/>
        <v>0</v>
      </c>
      <c r="CJ2262" s="1" t="b">
        <f t="shared" si="1179"/>
        <v>0</v>
      </c>
      <c r="CK2262" s="1" t="b">
        <f t="shared" si="1180"/>
        <v>0</v>
      </c>
      <c r="CL2262" s="1" t="b">
        <f t="shared" si="1181"/>
        <v>0</v>
      </c>
      <c r="CM2262" s="1" t="b">
        <f t="shared" si="1182"/>
        <v>1</v>
      </c>
      <c r="CN2262" s="1" t="b">
        <f t="shared" si="1183"/>
        <v>0</v>
      </c>
      <c r="CO2262" s="2" t="b">
        <f t="shared" si="1184"/>
        <v>0</v>
      </c>
      <c r="CP2262" s="2" t="b">
        <f t="shared" si="1185"/>
        <v>0</v>
      </c>
      <c r="CQ2262" s="2" t="b">
        <f t="shared" si="1186"/>
        <v>1</v>
      </c>
      <c r="CR2262" s="6" t="str">
        <f t="shared" si="1187"/>
        <v>Female</v>
      </c>
      <c r="CS2262" s="7">
        <f t="shared" si="1188"/>
        <v>1</v>
      </c>
      <c r="CT2262" s="7">
        <f t="shared" si="1189"/>
        <v>0</v>
      </c>
      <c r="CU2262" s="7">
        <f t="shared" si="1190"/>
        <v>0</v>
      </c>
      <c r="CV2262" s="7">
        <f t="shared" si="1191"/>
        <v>0</v>
      </c>
      <c r="CW2262" s="7">
        <f t="shared" si="1205"/>
        <v>0</v>
      </c>
      <c r="CX2262" s="1" t="b">
        <f t="shared" si="1206"/>
        <v>0</v>
      </c>
      <c r="CY2262" s="1" t="b">
        <f t="shared" si="1207"/>
        <v>0</v>
      </c>
      <c r="DG2262" s="1" t="b">
        <f t="shared" si="1208"/>
        <v>0</v>
      </c>
    </row>
    <row r="2263" spans="2:111" ht="232" x14ac:dyDescent="0.35">
      <c r="B2263" s="1" t="s">
        <v>13809</v>
      </c>
      <c r="C2263" s="9">
        <v>44456</v>
      </c>
      <c r="D2263" s="10" t="s">
        <v>13809</v>
      </c>
      <c r="E2263" s="1">
        <v>72</v>
      </c>
      <c r="F2263" s="1" t="s">
        <v>108</v>
      </c>
      <c r="G2263" s="1" t="s">
        <v>13809</v>
      </c>
      <c r="H2263" s="1" t="s">
        <v>13809</v>
      </c>
      <c r="J2263" s="2" t="s">
        <v>128</v>
      </c>
      <c r="K2263" s="2" t="s">
        <v>13809</v>
      </c>
      <c r="L2263" s="9">
        <v>44267</v>
      </c>
      <c r="M2263" s="2" t="s">
        <v>128</v>
      </c>
      <c r="N2263" s="2" t="s">
        <v>13809</v>
      </c>
      <c r="O2263" s="2" t="s">
        <v>110</v>
      </c>
      <c r="P2263" s="2" t="s">
        <v>111</v>
      </c>
      <c r="S2263" s="2" t="s">
        <v>112</v>
      </c>
      <c r="T2263" s="2" t="s">
        <v>112</v>
      </c>
      <c r="U2263" s="2" t="b">
        <v>1</v>
      </c>
      <c r="V2263" s="2" t="s">
        <v>113</v>
      </c>
      <c r="W2263" s="1" t="s">
        <v>112</v>
      </c>
      <c r="X2263" s="1" t="s">
        <v>138</v>
      </c>
      <c r="Y2263" s="2" t="s">
        <v>112</v>
      </c>
      <c r="Z2263" s="2" t="s">
        <v>111</v>
      </c>
      <c r="AA2263" s="2" t="s">
        <v>112</v>
      </c>
      <c r="AB2263" s="2">
        <v>2</v>
      </c>
      <c r="AC2263" s="1" t="s">
        <v>111</v>
      </c>
      <c r="AF2263" s="1" t="s">
        <v>111</v>
      </c>
      <c r="AJ2263" s="1" t="s">
        <v>115</v>
      </c>
      <c r="AK2263" s="1" t="s">
        <v>185</v>
      </c>
      <c r="AO2263" s="1" t="s">
        <v>117</v>
      </c>
      <c r="AS2263" s="1" t="s">
        <v>118</v>
      </c>
      <c r="AU2263" s="1" t="s">
        <v>238</v>
      </c>
      <c r="AZ2263" s="1" t="s">
        <v>155</v>
      </c>
      <c r="BA2263" s="1">
        <v>1.4E-2</v>
      </c>
      <c r="BJ2263" s="1" t="s">
        <v>112</v>
      </c>
      <c r="BK2263" s="1" t="s">
        <v>112</v>
      </c>
      <c r="BL2263" s="1" t="s">
        <v>180</v>
      </c>
      <c r="BM2263" s="1" t="s">
        <v>8072</v>
      </c>
      <c r="BQ2263" s="1" t="s">
        <v>121</v>
      </c>
      <c r="BR2263" s="1" t="s">
        <v>122</v>
      </c>
      <c r="BS2263" s="1" t="s">
        <v>112</v>
      </c>
      <c r="BU2263" s="34" t="s">
        <v>8073</v>
      </c>
      <c r="BV2263" s="9">
        <v>44460</v>
      </c>
      <c r="BW2263" s="34" t="s">
        <v>14702</v>
      </c>
      <c r="BY2263" s="2" t="s">
        <v>174</v>
      </c>
      <c r="BZ2263" s="2" t="s">
        <v>124</v>
      </c>
      <c r="CA2263" s="2">
        <v>2</v>
      </c>
      <c r="CB2263" s="1" t="s">
        <v>143</v>
      </c>
      <c r="CC2263" s="2" t="s">
        <v>113</v>
      </c>
      <c r="CD2263" s="1" t="b">
        <f t="shared" si="1203"/>
        <v>0</v>
      </c>
      <c r="CE2263" s="1" t="b">
        <f t="shared" si="1204"/>
        <v>0</v>
      </c>
      <c r="CF2263" s="1" t="b">
        <f t="shared" si="1175"/>
        <v>0</v>
      </c>
      <c r="CG2263" s="1" t="b">
        <f t="shared" si="1176"/>
        <v>0</v>
      </c>
      <c r="CH2263" s="1" t="b">
        <f t="shared" si="1177"/>
        <v>0</v>
      </c>
      <c r="CI2263" s="1" t="b">
        <f t="shared" si="1178"/>
        <v>0</v>
      </c>
      <c r="CJ2263" s="1" t="b">
        <f t="shared" si="1179"/>
        <v>0</v>
      </c>
      <c r="CK2263" s="1" t="b">
        <f t="shared" si="1180"/>
        <v>0</v>
      </c>
      <c r="CL2263" s="1" t="b">
        <f t="shared" si="1181"/>
        <v>0</v>
      </c>
      <c r="CM2263" s="1" t="b">
        <f t="shared" si="1182"/>
        <v>0</v>
      </c>
      <c r="CN2263" s="1" t="b">
        <f t="shared" si="1183"/>
        <v>1</v>
      </c>
      <c r="CO2263" s="2" t="b">
        <f t="shared" si="1184"/>
        <v>1</v>
      </c>
      <c r="CP2263" s="2" t="b">
        <f t="shared" si="1185"/>
        <v>1</v>
      </c>
      <c r="CQ2263" s="2" t="b">
        <f t="shared" si="1186"/>
        <v>0</v>
      </c>
      <c r="CR2263" s="6" t="str">
        <f t="shared" si="1187"/>
        <v>Female</v>
      </c>
      <c r="CS2263" s="7">
        <f t="shared" si="1188"/>
        <v>0</v>
      </c>
      <c r="CT2263" s="7">
        <f t="shared" si="1189"/>
        <v>1</v>
      </c>
      <c r="CU2263" s="7">
        <f t="shared" si="1190"/>
        <v>0</v>
      </c>
      <c r="CV2263" s="7">
        <f t="shared" si="1191"/>
        <v>0</v>
      </c>
      <c r="CW2263" s="7">
        <f t="shared" si="1205"/>
        <v>1</v>
      </c>
      <c r="CX2263" s="1" t="b">
        <f t="shared" si="1206"/>
        <v>0</v>
      </c>
      <c r="CY2263" s="1" t="b">
        <f t="shared" si="1207"/>
        <v>0</v>
      </c>
      <c r="DG2263" s="1" t="b">
        <f t="shared" si="1208"/>
        <v>0</v>
      </c>
    </row>
    <row r="2264" spans="2:111" ht="72.5" x14ac:dyDescent="0.35">
      <c r="B2264" s="1" t="s">
        <v>13809</v>
      </c>
      <c r="C2264" s="9">
        <v>44456</v>
      </c>
      <c r="D2264" s="10" t="s">
        <v>13809</v>
      </c>
      <c r="E2264" s="1">
        <v>20</v>
      </c>
      <c r="F2264" s="1" t="s">
        <v>127</v>
      </c>
      <c r="G2264" s="1" t="s">
        <v>13809</v>
      </c>
      <c r="H2264" s="1" t="s">
        <v>13809</v>
      </c>
      <c r="I2264" s="2" t="s">
        <v>183</v>
      </c>
      <c r="J2264" s="2" t="s">
        <v>109</v>
      </c>
      <c r="K2264" s="2" t="s">
        <v>13809</v>
      </c>
      <c r="L2264" s="9">
        <v>44420</v>
      </c>
      <c r="M2264" s="2" t="s">
        <v>109</v>
      </c>
      <c r="N2264" s="2" t="s">
        <v>13809</v>
      </c>
      <c r="O2264" s="2" t="s">
        <v>110</v>
      </c>
      <c r="P2264" s="2" t="s">
        <v>111</v>
      </c>
      <c r="S2264" s="2" t="s">
        <v>112</v>
      </c>
      <c r="T2264" s="2" t="s">
        <v>111</v>
      </c>
      <c r="U2264" s="2" t="b">
        <f>OR(S2264="yes",T2264="yes")</f>
        <v>1</v>
      </c>
      <c r="V2264" s="2" t="s">
        <v>113</v>
      </c>
      <c r="W2264" s="1" t="s">
        <v>112</v>
      </c>
      <c r="X2264" s="1" t="s">
        <v>114</v>
      </c>
      <c r="Y2264" s="2" t="s">
        <v>112</v>
      </c>
      <c r="Z2264" s="2" t="s">
        <v>111</v>
      </c>
      <c r="AA2264" s="2" t="s">
        <v>112</v>
      </c>
      <c r="AB2264" s="2">
        <v>27</v>
      </c>
      <c r="AF2264" s="1" t="s">
        <v>111</v>
      </c>
      <c r="AJ2264" s="1" t="s">
        <v>115</v>
      </c>
      <c r="AK2264" s="1" t="s">
        <v>129</v>
      </c>
      <c r="AO2264" s="1" t="s">
        <v>117</v>
      </c>
      <c r="AU2264" s="1" t="s">
        <v>238</v>
      </c>
      <c r="AX2264" s="1" t="s">
        <v>805</v>
      </c>
      <c r="AZ2264" s="1" t="s">
        <v>460</v>
      </c>
      <c r="BC2264" s="1" t="s">
        <v>8074</v>
      </c>
      <c r="BD2264" s="1" t="s">
        <v>8075</v>
      </c>
      <c r="BG2264" s="1" t="s">
        <v>8076</v>
      </c>
      <c r="BJ2264" s="1" t="s">
        <v>112</v>
      </c>
      <c r="BQ2264" s="1" t="s">
        <v>121</v>
      </c>
      <c r="BR2264" s="1" t="s">
        <v>122</v>
      </c>
      <c r="BS2264" s="1" t="s">
        <v>112</v>
      </c>
      <c r="BU2264" s="34" t="s">
        <v>8077</v>
      </c>
      <c r="BV2264" s="9">
        <v>44456</v>
      </c>
      <c r="BW2264" s="34" t="s">
        <v>8078</v>
      </c>
      <c r="BY2264" s="2" t="s">
        <v>156</v>
      </c>
      <c r="BZ2264" s="2" t="s">
        <v>124</v>
      </c>
      <c r="CA2264" s="2">
        <v>2</v>
      </c>
      <c r="CB2264" s="1" t="s">
        <v>1596</v>
      </c>
      <c r="CC2264" s="2" t="s">
        <v>126</v>
      </c>
      <c r="CD2264" s="1" t="b">
        <f t="shared" si="1203"/>
        <v>1</v>
      </c>
      <c r="CE2264" s="1" t="b">
        <f t="shared" si="1204"/>
        <v>0</v>
      </c>
      <c r="CF2264" s="1" t="b">
        <f t="shared" ref="CF2264:CF2327" si="1209">AND(E2264&gt;4,E2264&lt;12,NOT(E2264=""),NOT(E2264="."))</f>
        <v>0</v>
      </c>
      <c r="CG2264" s="1" t="b">
        <f t="shared" ref="CG2264:CG2327" si="1210">AND(E2264&gt;11,E2264&lt;16,NOT(E2264=""),NOT(E2264="."))</f>
        <v>0</v>
      </c>
      <c r="CH2264" s="1" t="b">
        <f t="shared" ref="CH2264:CH2327" si="1211">AND(E2264&gt;15,E2264&lt;18)</f>
        <v>0</v>
      </c>
      <c r="CI2264" s="1" t="b">
        <f t="shared" ref="CI2264:CI2327" si="1212">AND(E2264&gt;17,E2264&lt;25)</f>
        <v>1</v>
      </c>
      <c r="CJ2264" s="1" t="b">
        <f t="shared" ref="CJ2264:CJ2327" si="1213">AND(E2264&gt;24,E2264&lt;30)</f>
        <v>0</v>
      </c>
      <c r="CK2264" s="1" t="b">
        <f t="shared" ref="CK2264:CK2327" si="1214">AND(E2264&gt;29,E2264&lt;40)</f>
        <v>0</v>
      </c>
      <c r="CL2264" s="1" t="b">
        <f t="shared" ref="CL2264:CL2327" si="1215">AND(E2264&gt;39,E2264&lt;50)</f>
        <v>0</v>
      </c>
      <c r="CM2264" s="1" t="b">
        <f t="shared" ref="CM2264:CM2327" si="1216">AND(E2264&gt;49,E2264&lt;65)</f>
        <v>0</v>
      </c>
      <c r="CN2264" s="1" t="b">
        <f t="shared" ref="CN2264:CN2327" si="1217">AND(E2264&gt;64,NOT(E2264="."),NOT(E2264=""))</f>
        <v>0</v>
      </c>
      <c r="CO2264" s="2" t="b">
        <f t="shared" ref="CO2264:CO2327" si="1218">AND(AB2264&lt;7,NOT(AB2264="."),NOT(AB2264=""))</f>
        <v>0</v>
      </c>
      <c r="CP2264" s="2" t="b">
        <f t="shared" ref="CP2264:CP2327" si="1219">AND(AB2264&lt;8,NOT(AB2264="."),NOT(AB2264=""))</f>
        <v>0</v>
      </c>
      <c r="CQ2264" s="2" t="b">
        <f t="shared" ref="CQ2264:CQ2327" si="1220">AND(AB2264&gt;7,AB2264&lt;22,NOT(AB2264=""),NOT(AB2264="."))</f>
        <v>0</v>
      </c>
      <c r="CR2264" s="6" t="str">
        <f t="shared" ref="CR2264:CR2327" si="1221">F2264</f>
        <v>Male</v>
      </c>
      <c r="CS2264" s="7">
        <f t="shared" ref="CS2264:CS2327" si="1222">COUNTIF(J2264,"=*pfizer*")</f>
        <v>1</v>
      </c>
      <c r="CT2264" s="7">
        <f t="shared" ref="CT2264:CT2327" si="1223">COUNTIF(J2264,"=*moderna*")</f>
        <v>0</v>
      </c>
      <c r="CU2264" s="7">
        <f t="shared" ref="CU2264:CU2327" si="1224">COUNTIF(J2264,"=*janssen*")</f>
        <v>0</v>
      </c>
      <c r="CV2264" s="7">
        <f t="shared" ref="CV2264:CV2327" si="1225">COUNTIF(M2264,"=*pfizer*")</f>
        <v>1</v>
      </c>
      <c r="CW2264" s="7">
        <f t="shared" si="1205"/>
        <v>0</v>
      </c>
      <c r="CX2264" s="1" t="b">
        <f t="shared" si="1206"/>
        <v>1</v>
      </c>
      <c r="CY2264" s="1" t="b">
        <f t="shared" si="1207"/>
        <v>1</v>
      </c>
      <c r="DG2264" s="1" t="b">
        <f t="shared" si="1208"/>
        <v>0</v>
      </c>
    </row>
    <row r="2265" spans="2:111" ht="72.5" x14ac:dyDescent="0.35">
      <c r="B2265" s="1" t="s">
        <v>13809</v>
      </c>
      <c r="C2265" s="9">
        <v>44456</v>
      </c>
      <c r="D2265" s="10" t="s">
        <v>13809</v>
      </c>
      <c r="E2265" s="1">
        <v>43</v>
      </c>
      <c r="F2265" s="1" t="s">
        <v>108</v>
      </c>
      <c r="G2265" s="1" t="s">
        <v>13809</v>
      </c>
      <c r="H2265" s="1" t="s">
        <v>13809</v>
      </c>
      <c r="I2265" s="2" t="s">
        <v>183</v>
      </c>
      <c r="J2265" s="2" t="s">
        <v>163</v>
      </c>
      <c r="K2265" s="2" t="s">
        <v>13809</v>
      </c>
      <c r="L2265" s="9">
        <v>44252</v>
      </c>
      <c r="M2265" s="2" t="s">
        <v>128</v>
      </c>
      <c r="N2265" s="2" t="s">
        <v>13809</v>
      </c>
      <c r="O2265" s="2" t="s">
        <v>110</v>
      </c>
      <c r="P2265" s="2" t="s">
        <v>111</v>
      </c>
      <c r="S2265" s="2" t="s">
        <v>112</v>
      </c>
      <c r="T2265" s="2" t="s">
        <v>111</v>
      </c>
      <c r="U2265" s="2" t="b">
        <v>1</v>
      </c>
      <c r="V2265" s="2" t="s">
        <v>113</v>
      </c>
      <c r="W2265" s="1" t="s">
        <v>111</v>
      </c>
      <c r="Y2265" s="2" t="s">
        <v>111</v>
      </c>
      <c r="AF2265" s="1" t="s">
        <v>111</v>
      </c>
      <c r="AH2265" s="1" t="s">
        <v>323</v>
      </c>
      <c r="AJ2265" s="1" t="s">
        <v>115</v>
      </c>
      <c r="AK2265" s="1" t="s">
        <v>129</v>
      </c>
      <c r="AS2265" s="21" t="s">
        <v>8079</v>
      </c>
      <c r="BJ2265" s="1" t="s">
        <v>112</v>
      </c>
      <c r="BQ2265" s="1" t="s">
        <v>121</v>
      </c>
      <c r="BR2265" s="1" t="s">
        <v>122</v>
      </c>
      <c r="BS2265" s="1" t="s">
        <v>111</v>
      </c>
      <c r="BT2265" s="34" t="s">
        <v>8080</v>
      </c>
      <c r="BU2265" s="34" t="s">
        <v>8081</v>
      </c>
      <c r="BV2265" s="9">
        <v>44460</v>
      </c>
      <c r="BW2265" s="34" t="s">
        <v>8082</v>
      </c>
      <c r="BZ2265" s="2" t="s">
        <v>162</v>
      </c>
      <c r="CA2265" s="2">
        <v>2</v>
      </c>
      <c r="CB2265" s="1" t="s">
        <v>269</v>
      </c>
      <c r="CC2265" s="2" t="s">
        <v>126</v>
      </c>
      <c r="CD2265" s="1" t="b">
        <v>0</v>
      </c>
      <c r="CE2265" s="1" t="b">
        <v>0</v>
      </c>
      <c r="CF2265" s="1" t="b">
        <f t="shared" si="1209"/>
        <v>0</v>
      </c>
      <c r="CG2265" s="1" t="b">
        <f t="shared" si="1210"/>
        <v>0</v>
      </c>
      <c r="CH2265" s="1" t="b">
        <f t="shared" si="1211"/>
        <v>0</v>
      </c>
      <c r="CI2265" s="1" t="b">
        <f t="shared" si="1212"/>
        <v>0</v>
      </c>
      <c r="CJ2265" s="1" t="b">
        <f t="shared" si="1213"/>
        <v>0</v>
      </c>
      <c r="CK2265" s="1" t="b">
        <f t="shared" si="1214"/>
        <v>0</v>
      </c>
      <c r="CL2265" s="1" t="b">
        <f t="shared" si="1215"/>
        <v>1</v>
      </c>
      <c r="CM2265" s="1" t="b">
        <f t="shared" si="1216"/>
        <v>0</v>
      </c>
      <c r="CN2265" s="1" t="b">
        <f t="shared" si="1217"/>
        <v>0</v>
      </c>
      <c r="CO2265" s="2" t="b">
        <f t="shared" si="1218"/>
        <v>0</v>
      </c>
      <c r="CP2265" s="2" t="b">
        <f t="shared" si="1219"/>
        <v>0</v>
      </c>
      <c r="CQ2265" s="2" t="b">
        <f t="shared" si="1220"/>
        <v>0</v>
      </c>
      <c r="CR2265" s="6" t="str">
        <f t="shared" si="1221"/>
        <v>Female</v>
      </c>
      <c r="CS2265" s="7">
        <f t="shared" si="1222"/>
        <v>0</v>
      </c>
      <c r="CT2265" s="7">
        <f t="shared" si="1223"/>
        <v>0</v>
      </c>
      <c r="CU2265" s="7">
        <f t="shared" si="1224"/>
        <v>0</v>
      </c>
      <c r="CV2265" s="7">
        <f t="shared" si="1225"/>
        <v>0</v>
      </c>
      <c r="CW2265" s="7">
        <f t="shared" si="1205"/>
        <v>1</v>
      </c>
      <c r="CX2265" s="1" t="b">
        <f t="shared" si="1206"/>
        <v>0</v>
      </c>
      <c r="CY2265" s="1" t="b">
        <f t="shared" si="1207"/>
        <v>0</v>
      </c>
    </row>
    <row r="2266" spans="2:111" ht="72.5" x14ac:dyDescent="0.35">
      <c r="B2266" s="1" t="s">
        <v>13809</v>
      </c>
      <c r="C2266" s="9">
        <v>44456</v>
      </c>
      <c r="D2266" s="10" t="s">
        <v>13809</v>
      </c>
      <c r="E2266" s="1">
        <v>17</v>
      </c>
      <c r="F2266" s="1" t="s">
        <v>127</v>
      </c>
      <c r="G2266" s="1" t="s">
        <v>13809</v>
      </c>
      <c r="H2266" s="1" t="s">
        <v>13809</v>
      </c>
      <c r="I2266" s="9">
        <v>44266</v>
      </c>
      <c r="J2266" s="2" t="s">
        <v>109</v>
      </c>
      <c r="K2266" s="2" t="s">
        <v>13809</v>
      </c>
      <c r="L2266" s="9">
        <v>44287</v>
      </c>
      <c r="M2266" s="2" t="s">
        <v>109</v>
      </c>
      <c r="N2266" s="2" t="s">
        <v>13809</v>
      </c>
      <c r="O2266" s="2" t="s">
        <v>110</v>
      </c>
      <c r="P2266" s="2" t="s">
        <v>111</v>
      </c>
      <c r="S2266" s="2" t="s">
        <v>112</v>
      </c>
      <c r="T2266" s="2" t="s">
        <v>111</v>
      </c>
      <c r="U2266" s="2" t="b">
        <f>OR(S2266="yes",T2266="yes")</f>
        <v>1</v>
      </c>
      <c r="V2266" s="2" t="s">
        <v>113</v>
      </c>
      <c r="W2266" s="1" t="s">
        <v>111</v>
      </c>
      <c r="Y2266" s="2" t="s">
        <v>111</v>
      </c>
      <c r="AK2266" s="1" t="s">
        <v>129</v>
      </c>
      <c r="AS2266" s="1" t="s">
        <v>8083</v>
      </c>
      <c r="BJ2266" s="1" t="s">
        <v>111</v>
      </c>
      <c r="BV2266" s="9">
        <v>44456</v>
      </c>
      <c r="BW2266" s="34" t="s">
        <v>8084</v>
      </c>
      <c r="BY2266" s="2" t="s">
        <v>153</v>
      </c>
      <c r="BZ2266" s="2" t="s">
        <v>124</v>
      </c>
      <c r="CA2266" s="2">
        <v>2</v>
      </c>
      <c r="CB2266" s="1" t="s">
        <v>267</v>
      </c>
      <c r="CC2266" s="2" t="s">
        <v>113</v>
      </c>
      <c r="CD2266" s="1" t="b">
        <f t="shared" ref="CD2266:CD2291" si="1226">AND(E2266&lt;30,NOT(E2266="."),NOT(E2266=""))</f>
        <v>1</v>
      </c>
      <c r="CE2266" s="1" t="b">
        <f t="shared" ref="CE2266:CE2291" si="1227">AND(E2266&lt;18,NOT(E2266="."),NOT(E2266=""))</f>
        <v>1</v>
      </c>
      <c r="CF2266" s="1" t="b">
        <f t="shared" si="1209"/>
        <v>0</v>
      </c>
      <c r="CG2266" s="1" t="b">
        <f t="shared" si="1210"/>
        <v>0</v>
      </c>
      <c r="CH2266" s="1" t="b">
        <f t="shared" si="1211"/>
        <v>1</v>
      </c>
      <c r="CI2266" s="1" t="b">
        <f t="shared" si="1212"/>
        <v>0</v>
      </c>
      <c r="CJ2266" s="1" t="b">
        <f t="shared" si="1213"/>
        <v>0</v>
      </c>
      <c r="CK2266" s="1" t="b">
        <f t="shared" si="1214"/>
        <v>0</v>
      </c>
      <c r="CL2266" s="1" t="b">
        <f t="shared" si="1215"/>
        <v>0</v>
      </c>
      <c r="CM2266" s="1" t="b">
        <f t="shared" si="1216"/>
        <v>0</v>
      </c>
      <c r="CN2266" s="1" t="b">
        <f t="shared" si="1217"/>
        <v>0</v>
      </c>
      <c r="CO2266" s="2" t="b">
        <f t="shared" si="1218"/>
        <v>0</v>
      </c>
      <c r="CP2266" s="2" t="b">
        <f t="shared" si="1219"/>
        <v>0</v>
      </c>
      <c r="CQ2266" s="2" t="b">
        <f t="shared" si="1220"/>
        <v>0</v>
      </c>
      <c r="CR2266" s="6" t="str">
        <f t="shared" si="1221"/>
        <v>Male</v>
      </c>
      <c r="CS2266" s="7">
        <f t="shared" si="1222"/>
        <v>1</v>
      </c>
      <c r="CT2266" s="7">
        <f t="shared" si="1223"/>
        <v>0</v>
      </c>
      <c r="CU2266" s="7">
        <f t="shared" si="1224"/>
        <v>0</v>
      </c>
      <c r="CV2266" s="7">
        <f t="shared" si="1225"/>
        <v>1</v>
      </c>
    </row>
    <row r="2267" spans="2:111" ht="58" x14ac:dyDescent="0.35">
      <c r="B2267" s="1" t="s">
        <v>13809</v>
      </c>
      <c r="C2267" s="9">
        <v>44457</v>
      </c>
      <c r="D2267" s="10" t="s">
        <v>13809</v>
      </c>
      <c r="E2267" s="1">
        <v>38</v>
      </c>
      <c r="F2267" s="1" t="s">
        <v>108</v>
      </c>
      <c r="G2267" s="1" t="s">
        <v>13809</v>
      </c>
      <c r="H2267" s="1" t="s">
        <v>13809</v>
      </c>
      <c r="I2267" s="2" t="s">
        <v>183</v>
      </c>
      <c r="J2267" s="2" t="s">
        <v>163</v>
      </c>
      <c r="K2267" s="2" t="s">
        <v>13809</v>
      </c>
      <c r="L2267" s="9">
        <v>44279</v>
      </c>
      <c r="M2267" s="2" t="s">
        <v>109</v>
      </c>
      <c r="N2267" s="2" t="s">
        <v>13809</v>
      </c>
      <c r="O2267" s="2" t="s">
        <v>110</v>
      </c>
      <c r="P2267" s="2" t="s">
        <v>111</v>
      </c>
      <c r="S2267" s="2" t="s">
        <v>111</v>
      </c>
      <c r="T2267" s="2" t="s">
        <v>112</v>
      </c>
      <c r="U2267" s="2" t="b">
        <v>1</v>
      </c>
      <c r="V2267" s="2" t="s">
        <v>113</v>
      </c>
      <c r="W2267" s="1" t="s">
        <v>112</v>
      </c>
      <c r="X2267" s="1" t="s">
        <v>110</v>
      </c>
      <c r="Y2267" s="2" t="s">
        <v>112</v>
      </c>
      <c r="Z2267" s="2" t="s">
        <v>111</v>
      </c>
      <c r="AA2267" s="2" t="s">
        <v>112</v>
      </c>
      <c r="AB2267" s="2">
        <v>19</v>
      </c>
      <c r="AC2267" s="1" t="s">
        <v>112</v>
      </c>
      <c r="AD2267" s="1" t="s">
        <v>192</v>
      </c>
      <c r="AE2267" s="1" t="s">
        <v>8085</v>
      </c>
      <c r="AF2267" s="1" t="s">
        <v>111</v>
      </c>
      <c r="AJ2267" s="1" t="s">
        <v>115</v>
      </c>
      <c r="AK2267" s="1" t="s">
        <v>349</v>
      </c>
      <c r="AN2267" s="1" t="s">
        <v>1140</v>
      </c>
      <c r="AO2267" s="1" t="s">
        <v>255</v>
      </c>
      <c r="AU2267" s="1" t="s">
        <v>197</v>
      </c>
      <c r="AZ2267" s="1" t="s">
        <v>1083</v>
      </c>
      <c r="BE2267" s="1">
        <v>1400</v>
      </c>
      <c r="BJ2267" s="1" t="s">
        <v>112</v>
      </c>
      <c r="BK2267" s="1" t="s">
        <v>112</v>
      </c>
      <c r="BL2267" s="1" t="s">
        <v>161</v>
      </c>
      <c r="BM2267" s="1" t="s">
        <v>8086</v>
      </c>
      <c r="BQ2267" s="1" t="s">
        <v>121</v>
      </c>
      <c r="BR2267" s="1" t="s">
        <v>122</v>
      </c>
      <c r="BS2267" s="1" t="s">
        <v>112</v>
      </c>
      <c r="BU2267" s="34" t="s">
        <v>8087</v>
      </c>
      <c r="BV2267" s="9">
        <v>44348</v>
      </c>
      <c r="BW2267" s="34" t="s">
        <v>8088</v>
      </c>
      <c r="BZ2267" s="2" t="s">
        <v>162</v>
      </c>
      <c r="CA2267" s="2">
        <v>2</v>
      </c>
      <c r="CB2267" s="1" t="s">
        <v>253</v>
      </c>
      <c r="CC2267" s="2" t="s">
        <v>113</v>
      </c>
      <c r="CD2267" s="1" t="b">
        <f t="shared" si="1226"/>
        <v>0</v>
      </c>
      <c r="CE2267" s="1" t="b">
        <f t="shared" si="1227"/>
        <v>0</v>
      </c>
      <c r="CF2267" s="1" t="b">
        <f t="shared" si="1209"/>
        <v>0</v>
      </c>
      <c r="CG2267" s="1" t="b">
        <f t="shared" si="1210"/>
        <v>0</v>
      </c>
      <c r="CH2267" s="1" t="b">
        <f t="shared" si="1211"/>
        <v>0</v>
      </c>
      <c r="CI2267" s="1" t="b">
        <f t="shared" si="1212"/>
        <v>0</v>
      </c>
      <c r="CJ2267" s="1" t="b">
        <f t="shared" si="1213"/>
        <v>0</v>
      </c>
      <c r="CK2267" s="1" t="b">
        <f t="shared" si="1214"/>
        <v>1</v>
      </c>
      <c r="CL2267" s="1" t="b">
        <f t="shared" si="1215"/>
        <v>0</v>
      </c>
      <c r="CM2267" s="1" t="b">
        <f t="shared" si="1216"/>
        <v>0</v>
      </c>
      <c r="CN2267" s="1" t="b">
        <f t="shared" si="1217"/>
        <v>0</v>
      </c>
      <c r="CO2267" s="2" t="b">
        <f t="shared" si="1218"/>
        <v>0</v>
      </c>
      <c r="CP2267" s="2" t="b">
        <f t="shared" si="1219"/>
        <v>0</v>
      </c>
      <c r="CQ2267" s="2" t="b">
        <f t="shared" si="1220"/>
        <v>1</v>
      </c>
      <c r="CR2267" s="6" t="str">
        <f t="shared" si="1221"/>
        <v>Female</v>
      </c>
      <c r="CS2267" s="7">
        <f t="shared" si="1222"/>
        <v>0</v>
      </c>
      <c r="CT2267" s="7">
        <f t="shared" si="1223"/>
        <v>0</v>
      </c>
      <c r="CU2267" s="7">
        <f t="shared" si="1224"/>
        <v>0</v>
      </c>
      <c r="CV2267" s="7">
        <f t="shared" si="1225"/>
        <v>1</v>
      </c>
      <c r="CW2267" s="7">
        <f t="shared" ref="CW2267:CW2275" si="1228">COUNTIF(M2267,"=*moderna*")</f>
        <v>0</v>
      </c>
      <c r="CX2267" s="1" t="b">
        <f t="shared" ref="CX2267:CX2275" si="1229">AND(E2267&lt;30,NOT(E2267="."),NOT(E2267=""))</f>
        <v>0</v>
      </c>
      <c r="CY2267" s="1" t="b">
        <f t="shared" ref="CY2267:CY2275" si="1230">AND(E2267&gt;17,E2267&lt;41,NOT(E2267="."),NOT(E2267=""))</f>
        <v>1</v>
      </c>
      <c r="DG2267" s="1" t="b">
        <f t="shared" ref="DG2267:DG2275" si="1231">AND(E2267&gt;4,E2267&lt;18,NOT(E2267=""),NOT(E2267="."))</f>
        <v>0</v>
      </c>
    </row>
    <row r="2268" spans="2:111" ht="130.5" x14ac:dyDescent="0.35">
      <c r="B2268" s="1" t="s">
        <v>13809</v>
      </c>
      <c r="C2268" s="9">
        <v>44457</v>
      </c>
      <c r="D2268" s="10" t="s">
        <v>13809</v>
      </c>
      <c r="E2268" s="1">
        <v>14</v>
      </c>
      <c r="F2268" s="1" t="s">
        <v>127</v>
      </c>
      <c r="G2268" s="1" t="s">
        <v>13809</v>
      </c>
      <c r="H2268" s="1" t="s">
        <v>13809</v>
      </c>
      <c r="I2268" s="9">
        <v>44336</v>
      </c>
      <c r="J2268" s="2" t="s">
        <v>109</v>
      </c>
      <c r="K2268" s="2" t="s">
        <v>13809</v>
      </c>
      <c r="L2268" s="23">
        <v>44355</v>
      </c>
      <c r="M2268" s="5" t="s">
        <v>109</v>
      </c>
      <c r="N2268" s="2" t="s">
        <v>13809</v>
      </c>
      <c r="O2268" s="2" t="s">
        <v>110</v>
      </c>
      <c r="P2268" s="2" t="s">
        <v>111</v>
      </c>
      <c r="S2268" s="2" t="s">
        <v>112</v>
      </c>
      <c r="T2268" s="2" t="s">
        <v>111</v>
      </c>
      <c r="U2268" s="2" t="b">
        <v>1</v>
      </c>
      <c r="V2268" s="2" t="s">
        <v>113</v>
      </c>
      <c r="W2268" s="1" t="s">
        <v>112</v>
      </c>
      <c r="X2268" s="1" t="s">
        <v>110</v>
      </c>
      <c r="Y2268" s="2" t="s">
        <v>111</v>
      </c>
      <c r="AB2268" s="5">
        <v>93</v>
      </c>
      <c r="AF2268" s="1" t="s">
        <v>111</v>
      </c>
      <c r="AK2268" s="1" t="s">
        <v>129</v>
      </c>
      <c r="AO2268" s="1" t="s">
        <v>130</v>
      </c>
      <c r="AU2268" s="1" t="s">
        <v>132</v>
      </c>
      <c r="AZ2268" s="1" t="s">
        <v>155</v>
      </c>
      <c r="BA2268" s="1" t="s">
        <v>8089</v>
      </c>
      <c r="BJ2268" s="1" t="s">
        <v>111</v>
      </c>
      <c r="BN2268" s="1" t="s">
        <v>112</v>
      </c>
      <c r="BO2268" s="1" t="s">
        <v>148</v>
      </c>
      <c r="BP2268" s="1" t="s">
        <v>8090</v>
      </c>
      <c r="BU2268" s="34" t="s">
        <v>8091</v>
      </c>
      <c r="BV2268" s="9">
        <v>44496</v>
      </c>
      <c r="BW2268" s="34" t="s">
        <v>8092</v>
      </c>
      <c r="BY2268" s="2" t="s">
        <v>153</v>
      </c>
      <c r="BZ2268" s="2" t="s">
        <v>124</v>
      </c>
      <c r="CA2268" s="2">
        <v>2</v>
      </c>
      <c r="CB2268" s="1" t="s">
        <v>8093</v>
      </c>
      <c r="CC2268" s="2" t="s">
        <v>126</v>
      </c>
      <c r="CD2268" s="1" t="b">
        <f t="shared" si="1226"/>
        <v>1</v>
      </c>
      <c r="CE2268" s="1" t="b">
        <f t="shared" si="1227"/>
        <v>1</v>
      </c>
      <c r="CF2268" s="1" t="b">
        <f t="shared" si="1209"/>
        <v>0</v>
      </c>
      <c r="CG2268" s="1" t="b">
        <f t="shared" si="1210"/>
        <v>1</v>
      </c>
      <c r="CH2268" s="1" t="b">
        <f t="shared" si="1211"/>
        <v>0</v>
      </c>
      <c r="CI2268" s="1" t="b">
        <f t="shared" si="1212"/>
        <v>0</v>
      </c>
      <c r="CJ2268" s="1" t="b">
        <f t="shared" si="1213"/>
        <v>0</v>
      </c>
      <c r="CK2268" s="1" t="b">
        <f t="shared" si="1214"/>
        <v>0</v>
      </c>
      <c r="CL2268" s="1" t="b">
        <f t="shared" si="1215"/>
        <v>0</v>
      </c>
      <c r="CM2268" s="1" t="b">
        <f t="shared" si="1216"/>
        <v>0</v>
      </c>
      <c r="CN2268" s="1" t="b">
        <f t="shared" si="1217"/>
        <v>0</v>
      </c>
      <c r="CO2268" s="2" t="b">
        <f t="shared" si="1218"/>
        <v>0</v>
      </c>
      <c r="CP2268" s="2" t="b">
        <f t="shared" si="1219"/>
        <v>0</v>
      </c>
      <c r="CQ2268" s="2" t="b">
        <f t="shared" si="1220"/>
        <v>0</v>
      </c>
      <c r="CR2268" s="6" t="str">
        <f t="shared" si="1221"/>
        <v>Male</v>
      </c>
      <c r="CS2268" s="7">
        <f t="shared" si="1222"/>
        <v>1</v>
      </c>
      <c r="CT2268" s="7">
        <f t="shared" si="1223"/>
        <v>0</v>
      </c>
      <c r="CU2268" s="7">
        <f t="shared" si="1224"/>
        <v>0</v>
      </c>
      <c r="CV2268" s="7">
        <f t="shared" si="1225"/>
        <v>1</v>
      </c>
      <c r="CW2268" s="7">
        <f t="shared" si="1228"/>
        <v>0</v>
      </c>
      <c r="CX2268" s="1" t="b">
        <f t="shared" si="1229"/>
        <v>1</v>
      </c>
      <c r="CY2268" s="1" t="b">
        <f t="shared" si="1230"/>
        <v>0</v>
      </c>
      <c r="DG2268" s="1" t="b">
        <f t="shared" si="1231"/>
        <v>1</v>
      </c>
    </row>
    <row r="2269" spans="2:111" ht="174" x14ac:dyDescent="0.35">
      <c r="B2269" s="1" t="s">
        <v>13809</v>
      </c>
      <c r="C2269" s="9">
        <v>44457</v>
      </c>
      <c r="D2269" s="10" t="s">
        <v>13809</v>
      </c>
      <c r="E2269" s="1">
        <v>18</v>
      </c>
      <c r="F2269" s="1" t="s">
        <v>127</v>
      </c>
      <c r="G2269" s="1" t="s">
        <v>13809</v>
      </c>
      <c r="H2269" s="1" t="s">
        <v>13809</v>
      </c>
      <c r="K2269" s="2" t="s">
        <v>13809</v>
      </c>
      <c r="L2269" s="2" t="s">
        <v>183</v>
      </c>
      <c r="M2269" s="2" t="s">
        <v>128</v>
      </c>
      <c r="N2269" s="2" t="s">
        <v>13809</v>
      </c>
      <c r="O2269" s="2" t="s">
        <v>110</v>
      </c>
      <c r="P2269" s="2" t="s">
        <v>111</v>
      </c>
      <c r="S2269" s="2" t="s">
        <v>112</v>
      </c>
      <c r="U2269" s="2" t="b">
        <f>OR(S2269="yes",T2269="yes")</f>
        <v>1</v>
      </c>
      <c r="V2269" s="2" t="s">
        <v>113</v>
      </c>
      <c r="W2269" s="1" t="s">
        <v>112</v>
      </c>
      <c r="X2269" s="1" t="s">
        <v>114</v>
      </c>
      <c r="Y2269" s="2" t="s">
        <v>112</v>
      </c>
      <c r="AA2269" s="2" t="s">
        <v>112</v>
      </c>
      <c r="AB2269" s="2">
        <v>3</v>
      </c>
      <c r="AC2269" s="1" t="s">
        <v>111</v>
      </c>
      <c r="AF2269" s="1" t="s">
        <v>111</v>
      </c>
      <c r="AJ2269" s="1" t="s">
        <v>115</v>
      </c>
      <c r="AK2269" s="1" t="s">
        <v>194</v>
      </c>
      <c r="AN2269" s="1" t="s">
        <v>8094</v>
      </c>
      <c r="AO2269" s="1" t="s">
        <v>7893</v>
      </c>
      <c r="AS2269" s="1" t="s">
        <v>229</v>
      </c>
      <c r="AZ2269" s="1" t="s">
        <v>402</v>
      </c>
      <c r="BA2269" s="1" t="s">
        <v>8095</v>
      </c>
      <c r="BE2269" s="1" t="s">
        <v>2537</v>
      </c>
      <c r="BJ2269" s="1" t="s">
        <v>112</v>
      </c>
      <c r="BQ2269" s="1" t="s">
        <v>121</v>
      </c>
      <c r="BR2269" s="1" t="s">
        <v>122</v>
      </c>
      <c r="BS2269" s="1" t="s">
        <v>112</v>
      </c>
      <c r="BU2269" s="34" t="s">
        <v>8096</v>
      </c>
      <c r="BV2269" s="9">
        <v>44585</v>
      </c>
      <c r="BW2269" s="34" t="s">
        <v>8097</v>
      </c>
      <c r="BY2269" s="2" t="s">
        <v>136</v>
      </c>
      <c r="BZ2269" s="2" t="s">
        <v>124</v>
      </c>
      <c r="CA2269" s="2">
        <v>2</v>
      </c>
      <c r="CB2269" s="1" t="s">
        <v>311</v>
      </c>
      <c r="CC2269" s="2" t="s">
        <v>126</v>
      </c>
      <c r="CD2269" s="1" t="b">
        <f t="shared" si="1226"/>
        <v>1</v>
      </c>
      <c r="CE2269" s="1" t="b">
        <f t="shared" si="1227"/>
        <v>0</v>
      </c>
      <c r="CF2269" s="1" t="b">
        <f t="shared" si="1209"/>
        <v>0</v>
      </c>
      <c r="CG2269" s="1" t="b">
        <f t="shared" si="1210"/>
        <v>0</v>
      </c>
      <c r="CH2269" s="1" t="b">
        <f t="shared" si="1211"/>
        <v>0</v>
      </c>
      <c r="CI2269" s="1" t="b">
        <f t="shared" si="1212"/>
        <v>1</v>
      </c>
      <c r="CJ2269" s="1" t="b">
        <f t="shared" si="1213"/>
        <v>0</v>
      </c>
      <c r="CK2269" s="1" t="b">
        <f t="shared" si="1214"/>
        <v>0</v>
      </c>
      <c r="CL2269" s="1" t="b">
        <f t="shared" si="1215"/>
        <v>0</v>
      </c>
      <c r="CM2269" s="1" t="b">
        <f t="shared" si="1216"/>
        <v>0</v>
      </c>
      <c r="CN2269" s="1" t="b">
        <f t="shared" si="1217"/>
        <v>0</v>
      </c>
      <c r="CO2269" s="2" t="b">
        <f t="shared" si="1218"/>
        <v>1</v>
      </c>
      <c r="CP2269" s="2" t="b">
        <f t="shared" si="1219"/>
        <v>1</v>
      </c>
      <c r="CQ2269" s="2" t="b">
        <f t="shared" si="1220"/>
        <v>0</v>
      </c>
      <c r="CR2269" s="6" t="str">
        <f t="shared" si="1221"/>
        <v>Male</v>
      </c>
      <c r="CS2269" s="7">
        <f t="shared" si="1222"/>
        <v>0</v>
      </c>
      <c r="CT2269" s="7">
        <f t="shared" si="1223"/>
        <v>0</v>
      </c>
      <c r="CU2269" s="7">
        <f t="shared" si="1224"/>
        <v>0</v>
      </c>
      <c r="CV2269" s="7">
        <f t="shared" si="1225"/>
        <v>0</v>
      </c>
      <c r="CW2269" s="7">
        <f t="shared" si="1228"/>
        <v>1</v>
      </c>
      <c r="CX2269" s="1" t="b">
        <f t="shared" si="1229"/>
        <v>1</v>
      </c>
      <c r="CY2269" s="1" t="b">
        <f t="shared" si="1230"/>
        <v>1</v>
      </c>
      <c r="DG2269" s="1" t="b">
        <f t="shared" si="1231"/>
        <v>0</v>
      </c>
    </row>
    <row r="2270" spans="2:111" ht="14.25" customHeight="1" x14ac:dyDescent="0.35">
      <c r="B2270" s="1" t="s">
        <v>13809</v>
      </c>
      <c r="C2270" s="9">
        <v>44457</v>
      </c>
      <c r="D2270" s="10" t="s">
        <v>13809</v>
      </c>
      <c r="E2270" s="1">
        <v>34</v>
      </c>
      <c r="F2270" s="1" t="s">
        <v>108</v>
      </c>
      <c r="G2270" s="1" t="s">
        <v>13809</v>
      </c>
      <c r="H2270" s="1" t="s">
        <v>13809</v>
      </c>
      <c r="I2270" s="9">
        <v>44410</v>
      </c>
      <c r="J2270" s="2" t="s">
        <v>109</v>
      </c>
      <c r="K2270" s="2" t="s">
        <v>13809</v>
      </c>
      <c r="L2270" s="9">
        <v>44437</v>
      </c>
      <c r="M2270" s="2" t="s">
        <v>109</v>
      </c>
      <c r="N2270" s="2" t="s">
        <v>13809</v>
      </c>
      <c r="O2270" s="2" t="s">
        <v>110</v>
      </c>
      <c r="P2270" s="2" t="s">
        <v>111</v>
      </c>
      <c r="S2270" s="2" t="s">
        <v>111</v>
      </c>
      <c r="T2270" s="2" t="s">
        <v>112</v>
      </c>
      <c r="U2270" s="2" t="b">
        <v>1</v>
      </c>
      <c r="V2270" s="2" t="s">
        <v>126</v>
      </c>
      <c r="W2270" s="1" t="s">
        <v>111</v>
      </c>
      <c r="Y2270" s="2" t="s">
        <v>112</v>
      </c>
      <c r="Z2270" s="2" t="s">
        <v>111</v>
      </c>
      <c r="AA2270" s="2" t="s">
        <v>112</v>
      </c>
      <c r="AB2270" s="2">
        <v>3</v>
      </c>
      <c r="AC2270" s="1" t="s">
        <v>111</v>
      </c>
      <c r="AF2270" s="1" t="s">
        <v>111</v>
      </c>
      <c r="AH2270" s="1" t="s">
        <v>193</v>
      </c>
      <c r="AI2270" s="1" t="s">
        <v>8098</v>
      </c>
      <c r="AK2270" s="1" t="s">
        <v>185</v>
      </c>
      <c r="AO2270" s="1" t="s">
        <v>166</v>
      </c>
      <c r="AS2270" s="1" t="s">
        <v>229</v>
      </c>
      <c r="AU2270" s="1" t="s">
        <v>132</v>
      </c>
      <c r="BJ2270" s="1" t="s">
        <v>111</v>
      </c>
      <c r="BN2270" s="1" t="s">
        <v>112</v>
      </c>
      <c r="BO2270" s="1" t="s">
        <v>234</v>
      </c>
      <c r="BP2270" s="1" t="s">
        <v>8099</v>
      </c>
      <c r="BU2270" s="34" t="s">
        <v>8100</v>
      </c>
      <c r="BV2270" s="9">
        <v>44565</v>
      </c>
      <c r="BW2270" s="34" t="s">
        <v>8101</v>
      </c>
      <c r="BY2270" s="2" t="s">
        <v>153</v>
      </c>
      <c r="BZ2270" s="2" t="s">
        <v>162</v>
      </c>
      <c r="CA2270" s="2">
        <v>2</v>
      </c>
      <c r="CB2270" s="1" t="s">
        <v>295</v>
      </c>
      <c r="CD2270" s="1" t="b">
        <f t="shared" si="1226"/>
        <v>0</v>
      </c>
      <c r="CE2270" s="1" t="b">
        <f t="shared" si="1227"/>
        <v>0</v>
      </c>
      <c r="CF2270" s="1" t="b">
        <f t="shared" si="1209"/>
        <v>0</v>
      </c>
      <c r="CG2270" s="1" t="b">
        <f t="shared" si="1210"/>
        <v>0</v>
      </c>
      <c r="CH2270" s="1" t="b">
        <f t="shared" si="1211"/>
        <v>0</v>
      </c>
      <c r="CI2270" s="1" t="b">
        <f t="shared" si="1212"/>
        <v>0</v>
      </c>
      <c r="CJ2270" s="1" t="b">
        <f t="shared" si="1213"/>
        <v>0</v>
      </c>
      <c r="CK2270" s="1" t="b">
        <f t="shared" si="1214"/>
        <v>1</v>
      </c>
      <c r="CL2270" s="1" t="b">
        <f t="shared" si="1215"/>
        <v>0</v>
      </c>
      <c r="CM2270" s="1" t="b">
        <f t="shared" si="1216"/>
        <v>0</v>
      </c>
      <c r="CN2270" s="1" t="b">
        <f t="shared" si="1217"/>
        <v>0</v>
      </c>
      <c r="CO2270" s="2" t="b">
        <f t="shared" si="1218"/>
        <v>1</v>
      </c>
      <c r="CP2270" s="2" t="b">
        <f t="shared" si="1219"/>
        <v>1</v>
      </c>
      <c r="CQ2270" s="2" t="b">
        <f t="shared" si="1220"/>
        <v>0</v>
      </c>
      <c r="CR2270" s="6" t="str">
        <f t="shared" si="1221"/>
        <v>Female</v>
      </c>
      <c r="CS2270" s="7">
        <f t="shared" si="1222"/>
        <v>1</v>
      </c>
      <c r="CT2270" s="7">
        <f t="shared" si="1223"/>
        <v>0</v>
      </c>
      <c r="CU2270" s="7">
        <f t="shared" si="1224"/>
        <v>0</v>
      </c>
      <c r="CV2270" s="7">
        <f t="shared" si="1225"/>
        <v>1</v>
      </c>
      <c r="CW2270" s="7">
        <f t="shared" si="1228"/>
        <v>0</v>
      </c>
      <c r="CX2270" s="1" t="b">
        <f t="shared" si="1229"/>
        <v>0</v>
      </c>
      <c r="CY2270" s="1" t="b">
        <f t="shared" si="1230"/>
        <v>1</v>
      </c>
      <c r="DG2270" s="1" t="b">
        <f t="shared" si="1231"/>
        <v>0</v>
      </c>
    </row>
    <row r="2271" spans="2:111" ht="87" x14ac:dyDescent="0.35">
      <c r="B2271" s="1" t="s">
        <v>13809</v>
      </c>
      <c r="C2271" s="9">
        <v>44457</v>
      </c>
      <c r="D2271" s="10" t="s">
        <v>13809</v>
      </c>
      <c r="E2271" s="1">
        <v>57</v>
      </c>
      <c r="F2271" s="1" t="s">
        <v>108</v>
      </c>
      <c r="G2271" s="1" t="s">
        <v>13809</v>
      </c>
      <c r="H2271" s="1" t="s">
        <v>13809</v>
      </c>
      <c r="I2271" s="9">
        <v>44364</v>
      </c>
      <c r="J2271" s="2" t="s">
        <v>109</v>
      </c>
      <c r="K2271" s="2" t="s">
        <v>13809</v>
      </c>
      <c r="M2271" s="2" t="s">
        <v>163</v>
      </c>
      <c r="N2271" s="2" t="s">
        <v>13809</v>
      </c>
      <c r="O2271" s="2" t="s">
        <v>1034</v>
      </c>
      <c r="P2271" s="2" t="s">
        <v>111</v>
      </c>
      <c r="S2271" s="2" t="s">
        <v>112</v>
      </c>
      <c r="T2271" s="2" t="s">
        <v>112</v>
      </c>
      <c r="U2271" s="2" t="b">
        <v>1</v>
      </c>
      <c r="V2271" s="2" t="s">
        <v>126</v>
      </c>
      <c r="W2271" s="1" t="s">
        <v>111</v>
      </c>
      <c r="Y2271" s="2" t="s">
        <v>112</v>
      </c>
      <c r="Z2271" s="2" t="s">
        <v>112</v>
      </c>
      <c r="AB2271" s="2">
        <v>0</v>
      </c>
      <c r="AC2271" s="1" t="s">
        <v>111</v>
      </c>
      <c r="AF2271" s="1" t="s">
        <v>111</v>
      </c>
      <c r="AJ2271" s="1" t="s">
        <v>115</v>
      </c>
      <c r="AK2271" s="1" t="s">
        <v>194</v>
      </c>
      <c r="AN2271" s="1" t="s">
        <v>8102</v>
      </c>
      <c r="AO2271" s="1" t="s">
        <v>296</v>
      </c>
      <c r="BJ2271" s="1" t="s">
        <v>112</v>
      </c>
      <c r="BK2271" s="1" t="s">
        <v>111</v>
      </c>
      <c r="BQ2271" s="1" t="s">
        <v>121</v>
      </c>
      <c r="BR2271" s="1" t="s">
        <v>122</v>
      </c>
      <c r="BS2271" s="1" t="s">
        <v>111</v>
      </c>
      <c r="BT2271" s="34" t="s">
        <v>8103</v>
      </c>
      <c r="BU2271" s="34" t="s">
        <v>13954</v>
      </c>
      <c r="BV2271" s="9">
        <v>44461</v>
      </c>
      <c r="BW2271" s="34" t="s">
        <v>8104</v>
      </c>
      <c r="BX2271" s="2" t="s">
        <v>111</v>
      </c>
      <c r="BY2271" s="2" t="s">
        <v>153</v>
      </c>
      <c r="BZ2271" s="2" t="s">
        <v>162</v>
      </c>
      <c r="CA2271" s="2">
        <v>1</v>
      </c>
      <c r="CB2271" s="1" t="s">
        <v>169</v>
      </c>
      <c r="CD2271" s="1" t="b">
        <f t="shared" si="1226"/>
        <v>0</v>
      </c>
      <c r="CE2271" s="1" t="b">
        <f t="shared" si="1227"/>
        <v>0</v>
      </c>
      <c r="CF2271" s="1" t="b">
        <f t="shared" si="1209"/>
        <v>0</v>
      </c>
      <c r="CG2271" s="1" t="b">
        <f t="shared" si="1210"/>
        <v>0</v>
      </c>
      <c r="CH2271" s="1" t="b">
        <f t="shared" si="1211"/>
        <v>0</v>
      </c>
      <c r="CI2271" s="1" t="b">
        <f t="shared" si="1212"/>
        <v>0</v>
      </c>
      <c r="CJ2271" s="1" t="b">
        <f t="shared" si="1213"/>
        <v>0</v>
      </c>
      <c r="CK2271" s="1" t="b">
        <f t="shared" si="1214"/>
        <v>0</v>
      </c>
      <c r="CL2271" s="1" t="b">
        <f t="shared" si="1215"/>
        <v>0</v>
      </c>
      <c r="CM2271" s="1" t="b">
        <f t="shared" si="1216"/>
        <v>1</v>
      </c>
      <c r="CN2271" s="1" t="b">
        <f t="shared" si="1217"/>
        <v>0</v>
      </c>
      <c r="CO2271" s="2" t="b">
        <f t="shared" si="1218"/>
        <v>1</v>
      </c>
      <c r="CP2271" s="2" t="b">
        <f t="shared" si="1219"/>
        <v>1</v>
      </c>
      <c r="CQ2271" s="2" t="b">
        <f t="shared" si="1220"/>
        <v>0</v>
      </c>
      <c r="CR2271" s="6" t="str">
        <f t="shared" si="1221"/>
        <v>Female</v>
      </c>
      <c r="CS2271" s="7">
        <f t="shared" si="1222"/>
        <v>1</v>
      </c>
      <c r="CT2271" s="7">
        <f t="shared" si="1223"/>
        <v>0</v>
      </c>
      <c r="CU2271" s="7">
        <f t="shared" si="1224"/>
        <v>0</v>
      </c>
      <c r="CV2271" s="7">
        <f t="shared" si="1225"/>
        <v>0</v>
      </c>
      <c r="CW2271" s="7">
        <f t="shared" si="1228"/>
        <v>0</v>
      </c>
      <c r="CX2271" s="1" t="b">
        <f t="shared" si="1229"/>
        <v>0</v>
      </c>
      <c r="CY2271" s="1" t="b">
        <f t="shared" si="1230"/>
        <v>0</v>
      </c>
      <c r="DG2271" s="1" t="b">
        <f t="shared" si="1231"/>
        <v>0</v>
      </c>
    </row>
    <row r="2272" spans="2:111" ht="145" x14ac:dyDescent="0.35">
      <c r="B2272" s="1" t="s">
        <v>13809</v>
      </c>
      <c r="C2272" s="9">
        <v>44457</v>
      </c>
      <c r="D2272" s="10" t="s">
        <v>13809</v>
      </c>
      <c r="E2272" s="1">
        <v>48</v>
      </c>
      <c r="F2272" s="1" t="s">
        <v>108</v>
      </c>
      <c r="G2272" s="1" t="s">
        <v>13809</v>
      </c>
      <c r="H2272" s="1" t="s">
        <v>13809</v>
      </c>
      <c r="I2272" s="9">
        <v>44431</v>
      </c>
      <c r="J2272" s="2" t="s">
        <v>109</v>
      </c>
      <c r="K2272" s="2" t="s">
        <v>13809</v>
      </c>
      <c r="N2272" s="2" t="s">
        <v>13809</v>
      </c>
      <c r="O2272" s="2" t="s">
        <v>110</v>
      </c>
      <c r="P2272" s="2" t="s">
        <v>111</v>
      </c>
      <c r="S2272" s="2" t="s">
        <v>112</v>
      </c>
      <c r="T2272" s="2" t="s">
        <v>111</v>
      </c>
      <c r="U2272" s="2" t="b">
        <f>OR(S2272="yes",T2272="yes")</f>
        <v>1</v>
      </c>
      <c r="V2272" s="2" t="s">
        <v>126</v>
      </c>
      <c r="W2272" s="1" t="s">
        <v>111</v>
      </c>
      <c r="Y2272" s="2" t="s">
        <v>112</v>
      </c>
      <c r="Z2272" s="2" t="s">
        <v>112</v>
      </c>
      <c r="AB2272" s="2">
        <v>6</v>
      </c>
      <c r="AC2272" s="1" t="s">
        <v>111</v>
      </c>
      <c r="AF2272" s="1" t="s">
        <v>111</v>
      </c>
      <c r="AJ2272" s="1" t="s">
        <v>115</v>
      </c>
      <c r="AK2272" s="1" t="s">
        <v>215</v>
      </c>
      <c r="AO2272" s="1" t="s">
        <v>221</v>
      </c>
      <c r="AZ2272" s="1" t="s">
        <v>155</v>
      </c>
      <c r="BA2272" s="1" t="s">
        <v>8105</v>
      </c>
      <c r="BJ2272" s="1" t="s">
        <v>111</v>
      </c>
      <c r="BN2272" s="1" t="s">
        <v>112</v>
      </c>
      <c r="BO2272" s="1" t="s">
        <v>148</v>
      </c>
      <c r="BP2272" s="1" t="s">
        <v>8106</v>
      </c>
      <c r="BQ2272" s="1" t="s">
        <v>121</v>
      </c>
      <c r="BR2272" s="1" t="s">
        <v>122</v>
      </c>
      <c r="BS2272" s="1" t="s">
        <v>112</v>
      </c>
      <c r="BU2272" s="34" t="s">
        <v>8107</v>
      </c>
      <c r="BV2272" s="9">
        <v>44693</v>
      </c>
      <c r="BW2272" s="34" t="s">
        <v>14703</v>
      </c>
      <c r="BY2272" s="2" t="s">
        <v>153</v>
      </c>
      <c r="BZ2272" s="2" t="s">
        <v>124</v>
      </c>
      <c r="CB2272" s="1" t="s">
        <v>3242</v>
      </c>
      <c r="CD2272" s="1" t="b">
        <f t="shared" si="1226"/>
        <v>0</v>
      </c>
      <c r="CE2272" s="1" t="b">
        <f t="shared" si="1227"/>
        <v>0</v>
      </c>
      <c r="CF2272" s="1" t="b">
        <f t="shared" si="1209"/>
        <v>0</v>
      </c>
      <c r="CG2272" s="1" t="b">
        <f t="shared" si="1210"/>
        <v>0</v>
      </c>
      <c r="CH2272" s="1" t="b">
        <f t="shared" si="1211"/>
        <v>0</v>
      </c>
      <c r="CI2272" s="1" t="b">
        <f t="shared" si="1212"/>
        <v>0</v>
      </c>
      <c r="CJ2272" s="1" t="b">
        <f t="shared" si="1213"/>
        <v>0</v>
      </c>
      <c r="CK2272" s="1" t="b">
        <f t="shared" si="1214"/>
        <v>0</v>
      </c>
      <c r="CL2272" s="1" t="b">
        <f t="shared" si="1215"/>
        <v>1</v>
      </c>
      <c r="CM2272" s="1" t="b">
        <f t="shared" si="1216"/>
        <v>0</v>
      </c>
      <c r="CN2272" s="1" t="b">
        <f t="shared" si="1217"/>
        <v>0</v>
      </c>
      <c r="CO2272" s="2" t="b">
        <f t="shared" si="1218"/>
        <v>1</v>
      </c>
      <c r="CP2272" s="2" t="b">
        <f t="shared" si="1219"/>
        <v>1</v>
      </c>
      <c r="CQ2272" s="2" t="b">
        <f t="shared" si="1220"/>
        <v>0</v>
      </c>
      <c r="CR2272" s="6" t="str">
        <f t="shared" si="1221"/>
        <v>Female</v>
      </c>
      <c r="CS2272" s="7">
        <f t="shared" si="1222"/>
        <v>1</v>
      </c>
      <c r="CT2272" s="7">
        <f t="shared" si="1223"/>
        <v>0</v>
      </c>
      <c r="CU2272" s="7">
        <f t="shared" si="1224"/>
        <v>0</v>
      </c>
      <c r="CV2272" s="7">
        <f t="shared" si="1225"/>
        <v>0</v>
      </c>
      <c r="CW2272" s="7">
        <f t="shared" si="1228"/>
        <v>0</v>
      </c>
      <c r="CX2272" s="1" t="b">
        <f t="shared" si="1229"/>
        <v>0</v>
      </c>
      <c r="CY2272" s="1" t="b">
        <f t="shared" si="1230"/>
        <v>0</v>
      </c>
      <c r="DG2272" s="1" t="b">
        <f t="shared" si="1231"/>
        <v>0</v>
      </c>
    </row>
    <row r="2273" spans="2:111" ht="101.5" x14ac:dyDescent="0.35">
      <c r="B2273" s="1" t="s">
        <v>13809</v>
      </c>
      <c r="C2273" s="9">
        <v>44457</v>
      </c>
      <c r="D2273" s="10" t="s">
        <v>13809</v>
      </c>
      <c r="E2273" s="1">
        <v>45</v>
      </c>
      <c r="F2273" s="1" t="s">
        <v>108</v>
      </c>
      <c r="G2273" s="1" t="s">
        <v>13809</v>
      </c>
      <c r="H2273" s="1" t="s">
        <v>13809</v>
      </c>
      <c r="I2273" s="9">
        <v>44285</v>
      </c>
      <c r="J2273" s="2" t="s">
        <v>109</v>
      </c>
      <c r="K2273" s="2" t="s">
        <v>13809</v>
      </c>
      <c r="L2273" s="9">
        <v>44313</v>
      </c>
      <c r="M2273" s="2" t="s">
        <v>109</v>
      </c>
      <c r="N2273" s="2" t="s">
        <v>13809</v>
      </c>
      <c r="O2273" s="2" t="s">
        <v>110</v>
      </c>
      <c r="P2273" s="2" t="s">
        <v>111</v>
      </c>
      <c r="S2273" s="2" t="s">
        <v>111</v>
      </c>
      <c r="T2273" s="2" t="s">
        <v>112</v>
      </c>
      <c r="U2273" s="2" t="b">
        <v>1</v>
      </c>
      <c r="V2273" s="2" t="s">
        <v>113</v>
      </c>
      <c r="W2273" s="1" t="s">
        <v>112</v>
      </c>
      <c r="X2273" s="1" t="s">
        <v>110</v>
      </c>
      <c r="Y2273" s="2" t="s">
        <v>112</v>
      </c>
      <c r="Z2273" s="2" t="s">
        <v>111</v>
      </c>
      <c r="AA2273" s="2" t="s">
        <v>112</v>
      </c>
      <c r="AB2273" s="2">
        <v>34</v>
      </c>
      <c r="AC2273" s="1" t="s">
        <v>111</v>
      </c>
      <c r="AF2273" s="1" t="s">
        <v>111</v>
      </c>
      <c r="AJ2273" s="1" t="s">
        <v>115</v>
      </c>
      <c r="AK2273" s="1" t="s">
        <v>150</v>
      </c>
      <c r="AO2273" s="1" t="s">
        <v>130</v>
      </c>
      <c r="AS2273" s="1" t="s">
        <v>118</v>
      </c>
      <c r="AU2273" s="1" t="s">
        <v>197</v>
      </c>
      <c r="AZ2273" s="1" t="s">
        <v>222</v>
      </c>
      <c r="BJ2273" s="1" t="s">
        <v>112</v>
      </c>
      <c r="BK2273" s="1" t="s">
        <v>112</v>
      </c>
      <c r="BL2273" s="1" t="s">
        <v>206</v>
      </c>
      <c r="BM2273" s="1" t="s">
        <v>6206</v>
      </c>
      <c r="BQ2273" s="1" t="s">
        <v>121</v>
      </c>
      <c r="BR2273" s="1" t="s">
        <v>122</v>
      </c>
      <c r="BU2273" s="34" t="s">
        <v>8108</v>
      </c>
      <c r="BV2273" s="9">
        <v>44457</v>
      </c>
      <c r="BW2273" s="34" t="s">
        <v>8109</v>
      </c>
      <c r="BY2273" s="2" t="s">
        <v>123</v>
      </c>
      <c r="BZ2273" s="2" t="s">
        <v>124</v>
      </c>
      <c r="CA2273" s="2">
        <v>2</v>
      </c>
      <c r="CB2273" s="1" t="s">
        <v>204</v>
      </c>
      <c r="CC2273" s="2" t="s">
        <v>113</v>
      </c>
      <c r="CD2273" s="1" t="b">
        <f t="shared" si="1226"/>
        <v>0</v>
      </c>
      <c r="CE2273" s="1" t="b">
        <f t="shared" si="1227"/>
        <v>0</v>
      </c>
      <c r="CF2273" s="1" t="b">
        <f t="shared" si="1209"/>
        <v>0</v>
      </c>
      <c r="CG2273" s="1" t="b">
        <f t="shared" si="1210"/>
        <v>0</v>
      </c>
      <c r="CH2273" s="1" t="b">
        <f t="shared" si="1211"/>
        <v>0</v>
      </c>
      <c r="CI2273" s="1" t="b">
        <f t="shared" si="1212"/>
        <v>0</v>
      </c>
      <c r="CJ2273" s="1" t="b">
        <f t="shared" si="1213"/>
        <v>0</v>
      </c>
      <c r="CK2273" s="1" t="b">
        <f t="shared" si="1214"/>
        <v>0</v>
      </c>
      <c r="CL2273" s="1" t="b">
        <f t="shared" si="1215"/>
        <v>1</v>
      </c>
      <c r="CM2273" s="1" t="b">
        <f t="shared" si="1216"/>
        <v>0</v>
      </c>
      <c r="CN2273" s="1" t="b">
        <f t="shared" si="1217"/>
        <v>0</v>
      </c>
      <c r="CO2273" s="2" t="b">
        <f t="shared" si="1218"/>
        <v>0</v>
      </c>
      <c r="CP2273" s="2" t="b">
        <f t="shared" si="1219"/>
        <v>0</v>
      </c>
      <c r="CQ2273" s="2" t="b">
        <f t="shared" si="1220"/>
        <v>0</v>
      </c>
      <c r="CR2273" s="6" t="str">
        <f t="shared" si="1221"/>
        <v>Female</v>
      </c>
      <c r="CS2273" s="7">
        <f t="shared" si="1222"/>
        <v>1</v>
      </c>
      <c r="CT2273" s="7">
        <f t="shared" si="1223"/>
        <v>0</v>
      </c>
      <c r="CU2273" s="7">
        <f t="shared" si="1224"/>
        <v>0</v>
      </c>
      <c r="CV2273" s="7">
        <f t="shared" si="1225"/>
        <v>1</v>
      </c>
      <c r="CW2273" s="7">
        <f t="shared" si="1228"/>
        <v>0</v>
      </c>
      <c r="CX2273" s="1" t="b">
        <f t="shared" si="1229"/>
        <v>0</v>
      </c>
      <c r="CY2273" s="1" t="b">
        <f t="shared" si="1230"/>
        <v>0</v>
      </c>
      <c r="DG2273" s="1" t="b">
        <f t="shared" si="1231"/>
        <v>0</v>
      </c>
    </row>
    <row r="2274" spans="2:111" ht="87" x14ac:dyDescent="0.35">
      <c r="B2274" s="1" t="s">
        <v>13809</v>
      </c>
      <c r="C2274" s="9">
        <v>44457</v>
      </c>
      <c r="D2274" s="10" t="s">
        <v>13809</v>
      </c>
      <c r="E2274" s="1">
        <v>54</v>
      </c>
      <c r="F2274" s="1" t="s">
        <v>127</v>
      </c>
      <c r="G2274" s="1" t="s">
        <v>13809</v>
      </c>
      <c r="H2274" s="1" t="s">
        <v>13809</v>
      </c>
      <c r="I2274" s="9">
        <v>44647</v>
      </c>
      <c r="J2274" s="2" t="s">
        <v>109</v>
      </c>
      <c r="K2274" s="2" t="s">
        <v>13809</v>
      </c>
      <c r="L2274" s="9">
        <v>44303</v>
      </c>
      <c r="M2274" s="2" t="s">
        <v>109</v>
      </c>
      <c r="N2274" s="2" t="s">
        <v>13809</v>
      </c>
      <c r="O2274" s="2" t="s">
        <v>110</v>
      </c>
      <c r="P2274" s="2" t="s">
        <v>111</v>
      </c>
      <c r="S2274" s="2" t="s">
        <v>111</v>
      </c>
      <c r="T2274" s="2" t="s">
        <v>112</v>
      </c>
      <c r="U2274" s="2" t="b">
        <f>OR(S2274="yes",T2274="yes")</f>
        <v>1</v>
      </c>
      <c r="V2274" s="2" t="s">
        <v>126</v>
      </c>
      <c r="W2274" s="1" t="s">
        <v>112</v>
      </c>
      <c r="X2274" s="1" t="s">
        <v>138</v>
      </c>
      <c r="Y2274" s="2" t="s">
        <v>111</v>
      </c>
      <c r="AF2274" s="1" t="s">
        <v>111</v>
      </c>
      <c r="AJ2274" s="1" t="s">
        <v>115</v>
      </c>
      <c r="AK2274" s="1" t="s">
        <v>144</v>
      </c>
      <c r="AO2274" s="1" t="s">
        <v>166</v>
      </c>
      <c r="AU2274" s="1" t="s">
        <v>132</v>
      </c>
      <c r="AZ2274" s="1" t="s">
        <v>120</v>
      </c>
      <c r="BA2274" s="1" t="s">
        <v>8110</v>
      </c>
      <c r="BG2274" s="1" t="s">
        <v>5806</v>
      </c>
      <c r="BH2274" s="1" t="s">
        <v>8111</v>
      </c>
      <c r="BJ2274" s="1" t="s">
        <v>112</v>
      </c>
      <c r="BK2274" s="1" t="s">
        <v>112</v>
      </c>
      <c r="BL2274" s="1" t="s">
        <v>142</v>
      </c>
      <c r="BQ2274" s="1" t="s">
        <v>121</v>
      </c>
      <c r="BR2274" s="1" t="s">
        <v>122</v>
      </c>
      <c r="BS2274" s="1" t="s">
        <v>112</v>
      </c>
      <c r="BU2274" s="34" t="s">
        <v>7789</v>
      </c>
      <c r="BV2274" s="9">
        <v>44568</v>
      </c>
      <c r="BW2274" s="34" t="s">
        <v>8112</v>
      </c>
      <c r="BY2274" s="2" t="s">
        <v>153</v>
      </c>
      <c r="BZ2274" s="2" t="s">
        <v>124</v>
      </c>
      <c r="CD2274" s="1" t="b">
        <f t="shared" si="1226"/>
        <v>0</v>
      </c>
      <c r="CE2274" s="1" t="b">
        <f t="shared" si="1227"/>
        <v>0</v>
      </c>
      <c r="CF2274" s="1" t="b">
        <f t="shared" si="1209"/>
        <v>0</v>
      </c>
      <c r="CG2274" s="1" t="b">
        <f t="shared" si="1210"/>
        <v>0</v>
      </c>
      <c r="CH2274" s="1" t="b">
        <f t="shared" si="1211"/>
        <v>0</v>
      </c>
      <c r="CI2274" s="1" t="b">
        <f t="shared" si="1212"/>
        <v>0</v>
      </c>
      <c r="CJ2274" s="1" t="b">
        <f t="shared" si="1213"/>
        <v>0</v>
      </c>
      <c r="CK2274" s="1" t="b">
        <f t="shared" si="1214"/>
        <v>0</v>
      </c>
      <c r="CL2274" s="1" t="b">
        <f t="shared" si="1215"/>
        <v>0</v>
      </c>
      <c r="CM2274" s="1" t="b">
        <f t="shared" si="1216"/>
        <v>1</v>
      </c>
      <c r="CN2274" s="1" t="b">
        <f t="shared" si="1217"/>
        <v>0</v>
      </c>
      <c r="CO2274" s="2" t="b">
        <f t="shared" si="1218"/>
        <v>0</v>
      </c>
      <c r="CP2274" s="2" t="b">
        <f t="shared" si="1219"/>
        <v>0</v>
      </c>
      <c r="CQ2274" s="2" t="b">
        <f t="shared" si="1220"/>
        <v>0</v>
      </c>
      <c r="CR2274" s="6" t="str">
        <f t="shared" si="1221"/>
        <v>Male</v>
      </c>
      <c r="CS2274" s="7">
        <f t="shared" si="1222"/>
        <v>1</v>
      </c>
      <c r="CT2274" s="7">
        <f t="shared" si="1223"/>
        <v>0</v>
      </c>
      <c r="CU2274" s="7">
        <f t="shared" si="1224"/>
        <v>0</v>
      </c>
      <c r="CV2274" s="7">
        <f t="shared" si="1225"/>
        <v>1</v>
      </c>
      <c r="CW2274" s="7">
        <f t="shared" si="1228"/>
        <v>0</v>
      </c>
      <c r="CX2274" s="1" t="b">
        <f t="shared" si="1229"/>
        <v>0</v>
      </c>
      <c r="CY2274" s="1" t="b">
        <f t="shared" si="1230"/>
        <v>0</v>
      </c>
      <c r="DG2274" s="1" t="b">
        <f t="shared" si="1231"/>
        <v>0</v>
      </c>
    </row>
    <row r="2275" spans="2:111" ht="43.5" x14ac:dyDescent="0.35">
      <c r="B2275" s="1" t="s">
        <v>13809</v>
      </c>
      <c r="C2275" s="9">
        <v>44457</v>
      </c>
      <c r="D2275" s="10" t="s">
        <v>13809</v>
      </c>
      <c r="E2275" s="1">
        <v>57</v>
      </c>
      <c r="F2275" s="1" t="s">
        <v>108</v>
      </c>
      <c r="G2275" s="1" t="s">
        <v>13809</v>
      </c>
      <c r="H2275" s="1" t="s">
        <v>13809</v>
      </c>
      <c r="I2275" s="9">
        <v>44326</v>
      </c>
      <c r="J2275" s="2" t="s">
        <v>128</v>
      </c>
      <c r="K2275" s="2" t="s">
        <v>13809</v>
      </c>
      <c r="N2275" s="2" t="s">
        <v>13809</v>
      </c>
      <c r="O2275" s="2" t="s">
        <v>110</v>
      </c>
      <c r="P2275" s="2" t="s">
        <v>111</v>
      </c>
      <c r="S2275" s="2" t="s">
        <v>111</v>
      </c>
      <c r="T2275" s="2" t="s">
        <v>112</v>
      </c>
      <c r="U2275" s="2" t="b">
        <v>1</v>
      </c>
      <c r="V2275" s="2" t="s">
        <v>113</v>
      </c>
      <c r="W2275" s="1" t="s">
        <v>111</v>
      </c>
      <c r="Y2275" s="2" t="s">
        <v>112</v>
      </c>
      <c r="Z2275" s="2" t="s">
        <v>112</v>
      </c>
      <c r="AB2275" s="2">
        <v>3</v>
      </c>
      <c r="AC2275" s="1" t="s">
        <v>111</v>
      </c>
      <c r="AF2275" s="1" t="s">
        <v>111</v>
      </c>
      <c r="AJ2275" s="1" t="s">
        <v>115</v>
      </c>
      <c r="AK2275" s="1" t="s">
        <v>2847</v>
      </c>
      <c r="AO2275" s="1" t="s">
        <v>3069</v>
      </c>
      <c r="AS2275" s="1" t="s">
        <v>611</v>
      </c>
      <c r="BJ2275" s="1" t="s">
        <v>111</v>
      </c>
      <c r="BN2275" s="1" t="s">
        <v>112</v>
      </c>
      <c r="BO2275" s="1" t="s">
        <v>148</v>
      </c>
      <c r="BP2275" s="1" t="s">
        <v>932</v>
      </c>
      <c r="BQ2275" s="1" t="s">
        <v>121</v>
      </c>
      <c r="BR2275" s="1" t="s">
        <v>122</v>
      </c>
      <c r="BS2275" s="1" t="s">
        <v>112</v>
      </c>
      <c r="BU2275" s="34" t="s">
        <v>8113</v>
      </c>
      <c r="BV2275" s="9">
        <v>44474</v>
      </c>
      <c r="BW2275" s="34" t="s">
        <v>8114</v>
      </c>
      <c r="BY2275" s="2" t="s">
        <v>153</v>
      </c>
      <c r="BZ2275" s="2" t="s">
        <v>124</v>
      </c>
      <c r="CA2275" s="2">
        <v>1</v>
      </c>
      <c r="CB2275" s="1" t="s">
        <v>233</v>
      </c>
      <c r="CC2275" s="2" t="s">
        <v>126</v>
      </c>
      <c r="CD2275" s="1" t="b">
        <f t="shared" si="1226"/>
        <v>0</v>
      </c>
      <c r="CE2275" s="1" t="b">
        <f t="shared" si="1227"/>
        <v>0</v>
      </c>
      <c r="CF2275" s="1" t="b">
        <f t="shared" si="1209"/>
        <v>0</v>
      </c>
      <c r="CG2275" s="1" t="b">
        <f t="shared" si="1210"/>
        <v>0</v>
      </c>
      <c r="CH2275" s="1" t="b">
        <f t="shared" si="1211"/>
        <v>0</v>
      </c>
      <c r="CI2275" s="1" t="b">
        <f t="shared" si="1212"/>
        <v>0</v>
      </c>
      <c r="CJ2275" s="1" t="b">
        <f t="shared" si="1213"/>
        <v>0</v>
      </c>
      <c r="CK2275" s="1" t="b">
        <f t="shared" si="1214"/>
        <v>0</v>
      </c>
      <c r="CL2275" s="1" t="b">
        <f t="shared" si="1215"/>
        <v>0</v>
      </c>
      <c r="CM2275" s="1" t="b">
        <f t="shared" si="1216"/>
        <v>1</v>
      </c>
      <c r="CN2275" s="1" t="b">
        <f t="shared" si="1217"/>
        <v>0</v>
      </c>
      <c r="CO2275" s="2" t="b">
        <f t="shared" si="1218"/>
        <v>1</v>
      </c>
      <c r="CP2275" s="2" t="b">
        <f t="shared" si="1219"/>
        <v>1</v>
      </c>
      <c r="CQ2275" s="2" t="b">
        <f t="shared" si="1220"/>
        <v>0</v>
      </c>
      <c r="CR2275" s="6" t="str">
        <f t="shared" si="1221"/>
        <v>Female</v>
      </c>
      <c r="CS2275" s="7">
        <f t="shared" si="1222"/>
        <v>0</v>
      </c>
      <c r="CT2275" s="7">
        <f t="shared" si="1223"/>
        <v>1</v>
      </c>
      <c r="CU2275" s="7">
        <f t="shared" si="1224"/>
        <v>0</v>
      </c>
      <c r="CV2275" s="7">
        <f t="shared" si="1225"/>
        <v>0</v>
      </c>
      <c r="CW2275" s="7">
        <f t="shared" si="1228"/>
        <v>0</v>
      </c>
      <c r="CX2275" s="1" t="b">
        <f t="shared" si="1229"/>
        <v>0</v>
      </c>
      <c r="CY2275" s="1" t="b">
        <f t="shared" si="1230"/>
        <v>0</v>
      </c>
      <c r="DG2275" s="1" t="b">
        <f t="shared" si="1231"/>
        <v>0</v>
      </c>
    </row>
    <row r="2276" spans="2:111" ht="72.5" x14ac:dyDescent="0.35">
      <c r="B2276" s="1" t="s">
        <v>13809</v>
      </c>
      <c r="C2276" s="9">
        <v>44457</v>
      </c>
      <c r="D2276" s="10" t="s">
        <v>13809</v>
      </c>
      <c r="E2276" s="1">
        <v>17</v>
      </c>
      <c r="F2276" s="1" t="s">
        <v>127</v>
      </c>
      <c r="G2276" s="1" t="s">
        <v>13809</v>
      </c>
      <c r="H2276" s="1" t="s">
        <v>13809</v>
      </c>
      <c r="I2276" s="9">
        <v>44431</v>
      </c>
      <c r="J2276" s="2" t="s">
        <v>109</v>
      </c>
      <c r="K2276" s="2" t="s">
        <v>13809</v>
      </c>
      <c r="L2276" s="9">
        <v>44453</v>
      </c>
      <c r="M2276" s="2" t="s">
        <v>109</v>
      </c>
      <c r="N2276" s="2" t="s">
        <v>13809</v>
      </c>
      <c r="O2276" s="2" t="s">
        <v>110</v>
      </c>
      <c r="P2276" s="2" t="s">
        <v>111</v>
      </c>
      <c r="S2276" s="2" t="s">
        <v>112</v>
      </c>
      <c r="T2276" s="2" t="s">
        <v>111</v>
      </c>
      <c r="U2276" s="2" t="b">
        <f>OR(S2276="yes",T2276="yes")</f>
        <v>1</v>
      </c>
      <c r="V2276" s="2" t="s">
        <v>113</v>
      </c>
      <c r="W2276" s="1" t="s">
        <v>112</v>
      </c>
      <c r="X2276" s="1" t="s">
        <v>114</v>
      </c>
      <c r="Y2276" s="2" t="s">
        <v>112</v>
      </c>
      <c r="Z2276" s="2" t="s">
        <v>111</v>
      </c>
      <c r="AA2276" s="2" t="s">
        <v>112</v>
      </c>
      <c r="AB2276" s="2">
        <v>2</v>
      </c>
      <c r="AC2276" s="1" t="s">
        <v>111</v>
      </c>
      <c r="AF2276" s="1" t="s">
        <v>111</v>
      </c>
      <c r="AJ2276" s="1" t="s">
        <v>115</v>
      </c>
      <c r="AK2276" s="1" t="s">
        <v>201</v>
      </c>
      <c r="AN2276" s="1" t="s">
        <v>225</v>
      </c>
      <c r="AO2276" s="1" t="s">
        <v>166</v>
      </c>
      <c r="AS2276" s="1" t="s">
        <v>118</v>
      </c>
      <c r="AU2276" s="1" t="s">
        <v>132</v>
      </c>
      <c r="AZ2276" s="1" t="s">
        <v>402</v>
      </c>
      <c r="BA2276" s="1" t="s">
        <v>8115</v>
      </c>
      <c r="BE2276" s="1" t="s">
        <v>8116</v>
      </c>
      <c r="BJ2276" s="1" t="s">
        <v>112</v>
      </c>
      <c r="BK2276" s="1" t="s">
        <v>112</v>
      </c>
      <c r="BL2276" s="1" t="s">
        <v>301</v>
      </c>
      <c r="BQ2276" s="1" t="s">
        <v>121</v>
      </c>
      <c r="BR2276" s="1" t="s">
        <v>122</v>
      </c>
      <c r="BS2276" s="1" t="s">
        <v>112</v>
      </c>
      <c r="BU2276" s="34" t="s">
        <v>8117</v>
      </c>
      <c r="BV2276" s="9">
        <v>44739</v>
      </c>
      <c r="BW2276" s="34" t="s">
        <v>8118</v>
      </c>
      <c r="BY2276" s="2" t="s">
        <v>123</v>
      </c>
      <c r="BZ2276" s="2" t="s">
        <v>124</v>
      </c>
      <c r="CA2276" s="2">
        <v>2</v>
      </c>
      <c r="CB2276" s="1" t="s">
        <v>279</v>
      </c>
      <c r="CC2276" s="2" t="s">
        <v>126</v>
      </c>
      <c r="CD2276" s="1" t="b">
        <f t="shared" si="1226"/>
        <v>1</v>
      </c>
      <c r="CE2276" s="1" t="b">
        <f t="shared" si="1227"/>
        <v>1</v>
      </c>
      <c r="CF2276" s="1" t="b">
        <f t="shared" si="1209"/>
        <v>0</v>
      </c>
      <c r="CG2276" s="1" t="b">
        <f t="shared" si="1210"/>
        <v>0</v>
      </c>
      <c r="CH2276" s="1" t="b">
        <f t="shared" si="1211"/>
        <v>1</v>
      </c>
      <c r="CI2276" s="1" t="b">
        <f t="shared" si="1212"/>
        <v>0</v>
      </c>
      <c r="CJ2276" s="1" t="b">
        <f t="shared" si="1213"/>
        <v>0</v>
      </c>
      <c r="CK2276" s="1" t="b">
        <f t="shared" si="1214"/>
        <v>0</v>
      </c>
      <c r="CL2276" s="1" t="b">
        <f t="shared" si="1215"/>
        <v>0</v>
      </c>
      <c r="CM2276" s="1" t="b">
        <f t="shared" si="1216"/>
        <v>0</v>
      </c>
      <c r="CN2276" s="1" t="b">
        <f t="shared" si="1217"/>
        <v>0</v>
      </c>
      <c r="CO2276" s="2" t="b">
        <f t="shared" si="1218"/>
        <v>1</v>
      </c>
      <c r="CP2276" s="2" t="b">
        <f t="shared" si="1219"/>
        <v>1</v>
      </c>
      <c r="CQ2276" s="2" t="b">
        <f t="shared" si="1220"/>
        <v>0</v>
      </c>
      <c r="CR2276" s="6" t="str">
        <f t="shared" si="1221"/>
        <v>Male</v>
      </c>
      <c r="CS2276" s="7">
        <f t="shared" si="1222"/>
        <v>1</v>
      </c>
      <c r="CT2276" s="7">
        <f t="shared" si="1223"/>
        <v>0</v>
      </c>
      <c r="CU2276" s="7">
        <f t="shared" si="1224"/>
        <v>0</v>
      </c>
      <c r="CV2276" s="7">
        <f t="shared" si="1225"/>
        <v>1</v>
      </c>
    </row>
    <row r="2277" spans="2:111" ht="72.5" x14ac:dyDescent="0.35">
      <c r="B2277" s="1" t="s">
        <v>13809</v>
      </c>
      <c r="C2277" s="9">
        <v>44457</v>
      </c>
      <c r="D2277" s="10" t="s">
        <v>13809</v>
      </c>
      <c r="E2277" s="1">
        <v>49</v>
      </c>
      <c r="F2277" s="1" t="s">
        <v>108</v>
      </c>
      <c r="G2277" s="1" t="s">
        <v>13809</v>
      </c>
      <c r="H2277" s="1" t="s">
        <v>13809</v>
      </c>
      <c r="I2277" s="9">
        <v>44455</v>
      </c>
      <c r="J2277" s="2" t="s">
        <v>128</v>
      </c>
      <c r="K2277" s="2" t="s">
        <v>13809</v>
      </c>
      <c r="N2277" s="2" t="s">
        <v>13809</v>
      </c>
      <c r="O2277" s="2" t="s">
        <v>110</v>
      </c>
      <c r="P2277" s="2" t="s">
        <v>111</v>
      </c>
      <c r="S2277" s="2" t="s">
        <v>111</v>
      </c>
      <c r="T2277" s="2" t="s">
        <v>112</v>
      </c>
      <c r="U2277" s="2" t="b">
        <v>1</v>
      </c>
      <c r="V2277" s="2" t="s">
        <v>126</v>
      </c>
      <c r="W2277" s="1" t="s">
        <v>111</v>
      </c>
      <c r="Y2277" s="2" t="s">
        <v>112</v>
      </c>
      <c r="Z2277" s="2" t="s">
        <v>112</v>
      </c>
      <c r="AB2277" s="2">
        <v>0</v>
      </c>
      <c r="AC2277" s="1" t="s">
        <v>111</v>
      </c>
      <c r="AF2277" s="1" t="s">
        <v>111</v>
      </c>
      <c r="AJ2277" s="1" t="s">
        <v>115</v>
      </c>
      <c r="AK2277" s="1" t="s">
        <v>150</v>
      </c>
      <c r="AO2277" s="1" t="s">
        <v>221</v>
      </c>
      <c r="AZ2277" s="1" t="s">
        <v>155</v>
      </c>
      <c r="BA2277" s="1">
        <v>0</v>
      </c>
      <c r="BJ2277" s="1" t="s">
        <v>111</v>
      </c>
      <c r="BN2277" s="1" t="s">
        <v>112</v>
      </c>
      <c r="BO2277" s="1" t="s">
        <v>148</v>
      </c>
      <c r="BP2277" s="1" t="s">
        <v>8119</v>
      </c>
      <c r="BQ2277" s="1" t="s">
        <v>121</v>
      </c>
      <c r="BR2277" s="1" t="s">
        <v>122</v>
      </c>
      <c r="BU2277" s="34" t="s">
        <v>8120</v>
      </c>
      <c r="BV2277" s="9">
        <v>44462</v>
      </c>
      <c r="BW2277" s="34" t="s">
        <v>8121</v>
      </c>
      <c r="BY2277" s="2" t="s">
        <v>153</v>
      </c>
      <c r="BZ2277" s="2" t="s">
        <v>124</v>
      </c>
      <c r="CB2277" s="1" t="s">
        <v>3447</v>
      </c>
      <c r="CD2277" s="1" t="b">
        <f t="shared" si="1226"/>
        <v>0</v>
      </c>
      <c r="CE2277" s="1" t="b">
        <f t="shared" si="1227"/>
        <v>0</v>
      </c>
      <c r="CF2277" s="1" t="b">
        <f t="shared" si="1209"/>
        <v>0</v>
      </c>
      <c r="CG2277" s="1" t="b">
        <f t="shared" si="1210"/>
        <v>0</v>
      </c>
      <c r="CH2277" s="1" t="b">
        <f t="shared" si="1211"/>
        <v>0</v>
      </c>
      <c r="CI2277" s="1" t="b">
        <f t="shared" si="1212"/>
        <v>0</v>
      </c>
      <c r="CJ2277" s="1" t="b">
        <f t="shared" si="1213"/>
        <v>0</v>
      </c>
      <c r="CK2277" s="1" t="b">
        <f t="shared" si="1214"/>
        <v>0</v>
      </c>
      <c r="CL2277" s="1" t="b">
        <f t="shared" si="1215"/>
        <v>1</v>
      </c>
      <c r="CM2277" s="1" t="b">
        <f t="shared" si="1216"/>
        <v>0</v>
      </c>
      <c r="CN2277" s="1" t="b">
        <f t="shared" si="1217"/>
        <v>0</v>
      </c>
      <c r="CO2277" s="2" t="b">
        <f t="shared" si="1218"/>
        <v>1</v>
      </c>
      <c r="CP2277" s="2" t="b">
        <f t="shared" si="1219"/>
        <v>1</v>
      </c>
      <c r="CQ2277" s="2" t="b">
        <f t="shared" si="1220"/>
        <v>0</v>
      </c>
      <c r="CR2277" s="6" t="str">
        <f t="shared" si="1221"/>
        <v>Female</v>
      </c>
      <c r="CS2277" s="7">
        <f t="shared" si="1222"/>
        <v>0</v>
      </c>
      <c r="CT2277" s="7">
        <f t="shared" si="1223"/>
        <v>1</v>
      </c>
      <c r="CU2277" s="7">
        <f t="shared" si="1224"/>
        <v>0</v>
      </c>
      <c r="CV2277" s="7">
        <f t="shared" si="1225"/>
        <v>0</v>
      </c>
      <c r="CW2277" s="7">
        <f>COUNTIF(M2277,"=*moderna*")</f>
        <v>0</v>
      </c>
      <c r="CX2277" s="1" t="b">
        <f>AND(E2277&lt;30,NOT(E2277="."),NOT(E2277=""))</f>
        <v>0</v>
      </c>
      <c r="CY2277" s="1" t="b">
        <f>AND(E2277&gt;17,E2277&lt;41,NOT(E2277="."),NOT(E2277=""))</f>
        <v>0</v>
      </c>
      <c r="DG2277" s="1" t="b">
        <f>AND(E2277&gt;4,E2277&lt;18,NOT(E2277=""),NOT(E2277="."))</f>
        <v>0</v>
      </c>
    </row>
    <row r="2278" spans="2:111" ht="101.5" x14ac:dyDescent="0.35">
      <c r="B2278" s="1" t="s">
        <v>13809</v>
      </c>
      <c r="C2278" s="9">
        <v>44457</v>
      </c>
      <c r="D2278" s="10" t="s">
        <v>13809</v>
      </c>
      <c r="E2278" s="1">
        <v>13</v>
      </c>
      <c r="F2278" s="1" t="s">
        <v>127</v>
      </c>
      <c r="G2278" s="1" t="s">
        <v>13809</v>
      </c>
      <c r="H2278" s="1" t="s">
        <v>13809</v>
      </c>
      <c r="I2278" s="2" t="s">
        <v>183</v>
      </c>
      <c r="J2278" s="2" t="s">
        <v>163</v>
      </c>
      <c r="K2278" s="2" t="s">
        <v>13809</v>
      </c>
      <c r="L2278" s="9">
        <v>44450</v>
      </c>
      <c r="M2278" s="2" t="s">
        <v>109</v>
      </c>
      <c r="N2278" s="2" t="s">
        <v>13809</v>
      </c>
      <c r="O2278" s="2" t="s">
        <v>110</v>
      </c>
      <c r="P2278" s="2" t="s">
        <v>111</v>
      </c>
      <c r="S2278" s="2" t="s">
        <v>112</v>
      </c>
      <c r="T2278" s="2" t="s">
        <v>111</v>
      </c>
      <c r="U2278" s="2" t="b">
        <v>1</v>
      </c>
      <c r="V2278" s="2" t="s">
        <v>113</v>
      </c>
      <c r="W2278" s="1" t="s">
        <v>112</v>
      </c>
      <c r="X2278" s="1" t="s">
        <v>114</v>
      </c>
      <c r="Y2278" s="2" t="s">
        <v>112</v>
      </c>
      <c r="Z2278" s="2" t="s">
        <v>111</v>
      </c>
      <c r="AA2278" s="2" t="s">
        <v>112</v>
      </c>
      <c r="AB2278" s="2">
        <v>1</v>
      </c>
      <c r="AC2278" s="1" t="s">
        <v>111</v>
      </c>
      <c r="AF2278" s="1" t="s">
        <v>111</v>
      </c>
      <c r="AJ2278" s="1" t="s">
        <v>115</v>
      </c>
      <c r="AK2278" s="1" t="s">
        <v>150</v>
      </c>
      <c r="AO2278" s="1" t="s">
        <v>117</v>
      </c>
      <c r="AU2278" s="1" t="s">
        <v>132</v>
      </c>
      <c r="AZ2278" s="1" t="s">
        <v>133</v>
      </c>
      <c r="BA2278" s="1" t="s">
        <v>8122</v>
      </c>
      <c r="BE2278" s="1" t="s">
        <v>8123</v>
      </c>
      <c r="BG2278" s="1" t="s">
        <v>8124</v>
      </c>
      <c r="BH2278" s="1" t="s">
        <v>2560</v>
      </c>
      <c r="BJ2278" s="1" t="s">
        <v>112</v>
      </c>
      <c r="BK2278" s="1" t="s">
        <v>112</v>
      </c>
      <c r="BL2278" s="1" t="s">
        <v>142</v>
      </c>
      <c r="BQ2278" s="1" t="s">
        <v>121</v>
      </c>
      <c r="BR2278" s="1" t="s">
        <v>122</v>
      </c>
      <c r="BS2278" s="1" t="s">
        <v>112</v>
      </c>
      <c r="BU2278" s="34" t="s">
        <v>8125</v>
      </c>
      <c r="BV2278" s="9">
        <v>44551</v>
      </c>
      <c r="BW2278" s="34" t="s">
        <v>8126</v>
      </c>
      <c r="BY2278" s="2" t="s">
        <v>156</v>
      </c>
      <c r="BZ2278" s="2" t="s">
        <v>124</v>
      </c>
      <c r="CA2278" s="2">
        <v>2</v>
      </c>
      <c r="CB2278" s="1" t="s">
        <v>256</v>
      </c>
      <c r="CC2278" s="2" t="s">
        <v>126</v>
      </c>
      <c r="CD2278" s="1" t="b">
        <f t="shared" si="1226"/>
        <v>1</v>
      </c>
      <c r="CE2278" s="1" t="b">
        <f t="shared" si="1227"/>
        <v>1</v>
      </c>
      <c r="CF2278" s="1" t="b">
        <f t="shared" si="1209"/>
        <v>0</v>
      </c>
      <c r="CG2278" s="1" t="b">
        <f t="shared" si="1210"/>
        <v>1</v>
      </c>
      <c r="CH2278" s="1" t="b">
        <f t="shared" si="1211"/>
        <v>0</v>
      </c>
      <c r="CI2278" s="1" t="b">
        <f t="shared" si="1212"/>
        <v>0</v>
      </c>
      <c r="CJ2278" s="1" t="b">
        <f t="shared" si="1213"/>
        <v>0</v>
      </c>
      <c r="CK2278" s="1" t="b">
        <f t="shared" si="1214"/>
        <v>0</v>
      </c>
      <c r="CL2278" s="1" t="b">
        <f t="shared" si="1215"/>
        <v>0</v>
      </c>
      <c r="CM2278" s="1" t="b">
        <f t="shared" si="1216"/>
        <v>0</v>
      </c>
      <c r="CN2278" s="1" t="b">
        <f t="shared" si="1217"/>
        <v>0</v>
      </c>
      <c r="CO2278" s="2" t="b">
        <f t="shared" si="1218"/>
        <v>1</v>
      </c>
      <c r="CP2278" s="2" t="b">
        <f t="shared" si="1219"/>
        <v>1</v>
      </c>
      <c r="CQ2278" s="2" t="b">
        <f t="shared" si="1220"/>
        <v>0</v>
      </c>
      <c r="CR2278" s="6" t="str">
        <f t="shared" si="1221"/>
        <v>Male</v>
      </c>
      <c r="CS2278" s="7">
        <f t="shared" si="1222"/>
        <v>0</v>
      </c>
      <c r="CT2278" s="7">
        <f t="shared" si="1223"/>
        <v>0</v>
      </c>
      <c r="CU2278" s="7">
        <f t="shared" si="1224"/>
        <v>0</v>
      </c>
      <c r="CV2278" s="7">
        <f t="shared" si="1225"/>
        <v>1</v>
      </c>
      <c r="CW2278" s="7">
        <f>COUNTIF(M2278,"=*moderna*")</f>
        <v>0</v>
      </c>
      <c r="CX2278" s="1" t="b">
        <f>AND(E2278&lt;30,NOT(E2278="."),NOT(E2278=""))</f>
        <v>1</v>
      </c>
      <c r="CY2278" s="1" t="b">
        <f>AND(E2278&gt;17,E2278&lt;41,NOT(E2278="."),NOT(E2278=""))</f>
        <v>0</v>
      </c>
      <c r="DG2278" s="1" t="b">
        <f>AND(E2278&gt;4,E2278&lt;18,NOT(E2278=""),NOT(E2278="."))</f>
        <v>1</v>
      </c>
    </row>
    <row r="2279" spans="2:111" ht="116" x14ac:dyDescent="0.35">
      <c r="B2279" s="1" t="s">
        <v>13809</v>
      </c>
      <c r="C2279" s="9">
        <v>44457</v>
      </c>
      <c r="D2279" s="10" t="s">
        <v>13809</v>
      </c>
      <c r="E2279" s="1">
        <v>65</v>
      </c>
      <c r="F2279" s="1" t="s">
        <v>127</v>
      </c>
      <c r="G2279" s="1" t="s">
        <v>13809</v>
      </c>
      <c r="H2279" s="1" t="s">
        <v>13809</v>
      </c>
      <c r="I2279" s="2" t="s">
        <v>183</v>
      </c>
      <c r="K2279" s="2" t="s">
        <v>13809</v>
      </c>
      <c r="L2279" s="2" t="s">
        <v>183</v>
      </c>
      <c r="N2279" s="2" t="s">
        <v>13809</v>
      </c>
      <c r="O2279" s="2" t="s">
        <v>110</v>
      </c>
      <c r="P2279" s="2" t="s">
        <v>111</v>
      </c>
      <c r="S2279" s="2" t="s">
        <v>111</v>
      </c>
      <c r="T2279" s="2" t="s">
        <v>112</v>
      </c>
      <c r="U2279" s="2" t="b">
        <v>1</v>
      </c>
      <c r="V2279" s="2" t="s">
        <v>126</v>
      </c>
      <c r="W2279" s="1" t="s">
        <v>111</v>
      </c>
      <c r="Y2279" s="2" t="s">
        <v>112</v>
      </c>
      <c r="Z2279" s="2" t="s">
        <v>111</v>
      </c>
      <c r="AA2279" s="2" t="s">
        <v>111</v>
      </c>
      <c r="AC2279" s="1" t="s">
        <v>111</v>
      </c>
      <c r="AF2279" s="1" t="s">
        <v>111</v>
      </c>
      <c r="AJ2279" s="1" t="s">
        <v>115</v>
      </c>
      <c r="AK2279" s="1" t="s">
        <v>150</v>
      </c>
      <c r="AO2279" s="1" t="s">
        <v>151</v>
      </c>
      <c r="BJ2279" s="1" t="s">
        <v>111</v>
      </c>
      <c r="BN2279" s="1" t="s">
        <v>111</v>
      </c>
      <c r="BU2279" s="34" t="s">
        <v>8127</v>
      </c>
      <c r="BV2279" s="9">
        <v>44457</v>
      </c>
      <c r="BW2279" s="34" t="s">
        <v>14704</v>
      </c>
      <c r="BX2279" s="2" t="s">
        <v>111</v>
      </c>
      <c r="BY2279" s="2" t="s">
        <v>153</v>
      </c>
      <c r="BZ2279" s="2" t="s">
        <v>124</v>
      </c>
      <c r="CA2279" s="2">
        <v>3</v>
      </c>
      <c r="CB2279" s="1" t="s">
        <v>246</v>
      </c>
      <c r="CD2279" s="1" t="b">
        <f t="shared" si="1226"/>
        <v>0</v>
      </c>
      <c r="CE2279" s="1" t="b">
        <f t="shared" si="1227"/>
        <v>0</v>
      </c>
      <c r="CF2279" s="1" t="b">
        <f t="shared" si="1209"/>
        <v>0</v>
      </c>
      <c r="CG2279" s="1" t="b">
        <f t="shared" si="1210"/>
        <v>0</v>
      </c>
      <c r="CH2279" s="1" t="b">
        <f t="shared" si="1211"/>
        <v>0</v>
      </c>
      <c r="CI2279" s="1" t="b">
        <f t="shared" si="1212"/>
        <v>0</v>
      </c>
      <c r="CJ2279" s="1" t="b">
        <f t="shared" si="1213"/>
        <v>0</v>
      </c>
      <c r="CK2279" s="1" t="b">
        <f t="shared" si="1214"/>
        <v>0</v>
      </c>
      <c r="CL2279" s="1" t="b">
        <f t="shared" si="1215"/>
        <v>0</v>
      </c>
      <c r="CM2279" s="1" t="b">
        <f t="shared" si="1216"/>
        <v>0</v>
      </c>
      <c r="CN2279" s="1" t="b">
        <f t="shared" si="1217"/>
        <v>1</v>
      </c>
      <c r="CO2279" s="2" t="b">
        <f t="shared" si="1218"/>
        <v>0</v>
      </c>
      <c r="CP2279" s="2" t="b">
        <f t="shared" si="1219"/>
        <v>0</v>
      </c>
      <c r="CQ2279" s="2" t="b">
        <f t="shared" si="1220"/>
        <v>0</v>
      </c>
      <c r="CR2279" s="6" t="str">
        <f t="shared" si="1221"/>
        <v>Male</v>
      </c>
      <c r="CS2279" s="7">
        <f t="shared" si="1222"/>
        <v>0</v>
      </c>
      <c r="CT2279" s="7">
        <f t="shared" si="1223"/>
        <v>0</v>
      </c>
      <c r="CU2279" s="7">
        <f t="shared" si="1224"/>
        <v>0</v>
      </c>
      <c r="CV2279" s="7">
        <f t="shared" si="1225"/>
        <v>0</v>
      </c>
      <c r="CW2279" s="7">
        <f>COUNTIF(M2279,"=*moderna*")</f>
        <v>0</v>
      </c>
      <c r="CX2279" s="1" t="b">
        <f>AND(E2279&lt;30,NOT(E2279="."),NOT(E2279=""))</f>
        <v>0</v>
      </c>
      <c r="CY2279" s="1" t="b">
        <f>AND(E2279&gt;17,E2279&lt;41,NOT(E2279="."),NOT(E2279=""))</f>
        <v>0</v>
      </c>
      <c r="DG2279" s="1" t="b">
        <f>AND(E2279&gt;4,E2279&lt;18,NOT(E2279=""),NOT(E2279="."))</f>
        <v>0</v>
      </c>
    </row>
    <row r="2280" spans="2:111" ht="275.5" x14ac:dyDescent="0.35">
      <c r="B2280" s="1" t="s">
        <v>13809</v>
      </c>
      <c r="C2280" s="9">
        <v>44457</v>
      </c>
      <c r="D2280" s="10" t="s">
        <v>13809</v>
      </c>
      <c r="E2280" s="1">
        <v>34</v>
      </c>
      <c r="F2280" s="1" t="s">
        <v>108</v>
      </c>
      <c r="G2280" s="1" t="s">
        <v>13809</v>
      </c>
      <c r="H2280" s="1" t="s">
        <v>13809</v>
      </c>
      <c r="I2280" s="9">
        <v>44452</v>
      </c>
      <c r="J2280" s="2" t="s">
        <v>109</v>
      </c>
      <c r="K2280" s="2" t="s">
        <v>13809</v>
      </c>
      <c r="N2280" s="2" t="s">
        <v>13809</v>
      </c>
      <c r="O2280" s="2" t="s">
        <v>110</v>
      </c>
      <c r="P2280" s="2" t="s">
        <v>111</v>
      </c>
      <c r="S2280" s="2" t="s">
        <v>112</v>
      </c>
      <c r="T2280" s="2" t="s">
        <v>111</v>
      </c>
      <c r="U2280" s="2" t="b">
        <f>OR(S2280="yes",T2280="yes")</f>
        <v>1</v>
      </c>
      <c r="V2280" s="2" t="s">
        <v>113</v>
      </c>
      <c r="W2280" s="1" t="s">
        <v>112</v>
      </c>
      <c r="X2280" s="1" t="s">
        <v>110</v>
      </c>
      <c r="Y2280" s="2" t="s">
        <v>112</v>
      </c>
      <c r="Z2280" s="2" t="s">
        <v>112</v>
      </c>
      <c r="AA2280" s="2" t="s">
        <v>111</v>
      </c>
      <c r="AB2280" s="2">
        <v>2</v>
      </c>
      <c r="AC2280" s="1" t="s">
        <v>111</v>
      </c>
      <c r="AF2280" s="1" t="s">
        <v>111</v>
      </c>
      <c r="AJ2280" s="1" t="s">
        <v>115</v>
      </c>
      <c r="AK2280" s="1" t="s">
        <v>129</v>
      </c>
      <c r="AO2280" s="1" t="s">
        <v>117</v>
      </c>
      <c r="AS2280" s="1" t="s">
        <v>118</v>
      </c>
      <c r="AU2280" s="1" t="s">
        <v>191</v>
      </c>
      <c r="AX2280" s="1">
        <v>59</v>
      </c>
      <c r="AZ2280" s="1" t="s">
        <v>133</v>
      </c>
      <c r="BA2280" s="1" t="s">
        <v>8128</v>
      </c>
      <c r="BE2280" s="1">
        <v>418</v>
      </c>
      <c r="BG2280" s="1">
        <v>0.87</v>
      </c>
      <c r="BH2280" s="1">
        <v>37</v>
      </c>
      <c r="BJ2280" s="1" t="s">
        <v>112</v>
      </c>
      <c r="BK2280" s="1" t="s">
        <v>112</v>
      </c>
      <c r="BL2280" s="1" t="s">
        <v>226</v>
      </c>
      <c r="BQ2280" s="1" t="s">
        <v>121</v>
      </c>
      <c r="BR2280" s="1" t="s">
        <v>122</v>
      </c>
      <c r="BS2280" s="1" t="s">
        <v>112</v>
      </c>
      <c r="BU2280" s="34" t="s">
        <v>8129</v>
      </c>
      <c r="BV2280" s="9">
        <v>44498</v>
      </c>
      <c r="BW2280" s="34" t="s">
        <v>8130</v>
      </c>
      <c r="BY2280" s="2" t="s">
        <v>123</v>
      </c>
      <c r="BZ2280" s="2" t="s">
        <v>124</v>
      </c>
      <c r="CA2280" s="2">
        <v>1</v>
      </c>
      <c r="CB2280" s="1" t="s">
        <v>2768</v>
      </c>
      <c r="CC2280" s="2" t="s">
        <v>126</v>
      </c>
      <c r="CD2280" s="1" t="b">
        <f t="shared" si="1226"/>
        <v>0</v>
      </c>
      <c r="CE2280" s="1" t="b">
        <f t="shared" si="1227"/>
        <v>0</v>
      </c>
      <c r="CF2280" s="1" t="b">
        <f t="shared" si="1209"/>
        <v>0</v>
      </c>
      <c r="CG2280" s="1" t="b">
        <f t="shared" si="1210"/>
        <v>0</v>
      </c>
      <c r="CH2280" s="1" t="b">
        <f t="shared" si="1211"/>
        <v>0</v>
      </c>
      <c r="CI2280" s="1" t="b">
        <f t="shared" si="1212"/>
        <v>0</v>
      </c>
      <c r="CJ2280" s="1" t="b">
        <f t="shared" si="1213"/>
        <v>0</v>
      </c>
      <c r="CK2280" s="1" t="b">
        <f t="shared" si="1214"/>
        <v>1</v>
      </c>
      <c r="CL2280" s="1" t="b">
        <f t="shared" si="1215"/>
        <v>0</v>
      </c>
      <c r="CM2280" s="1" t="b">
        <f t="shared" si="1216"/>
        <v>0</v>
      </c>
      <c r="CN2280" s="1" t="b">
        <f t="shared" si="1217"/>
        <v>0</v>
      </c>
      <c r="CO2280" s="2" t="b">
        <f t="shared" si="1218"/>
        <v>1</v>
      </c>
      <c r="CP2280" s="2" t="b">
        <f t="shared" si="1219"/>
        <v>1</v>
      </c>
      <c r="CQ2280" s="2" t="b">
        <f t="shared" si="1220"/>
        <v>0</v>
      </c>
      <c r="CR2280" s="6" t="str">
        <f t="shared" si="1221"/>
        <v>Female</v>
      </c>
      <c r="CS2280" s="7">
        <f t="shared" si="1222"/>
        <v>1</v>
      </c>
      <c r="CT2280" s="7">
        <f t="shared" si="1223"/>
        <v>0</v>
      </c>
      <c r="CU2280" s="7">
        <f t="shared" si="1224"/>
        <v>0</v>
      </c>
      <c r="CV2280" s="7">
        <f t="shared" si="1225"/>
        <v>0</v>
      </c>
    </row>
    <row r="2281" spans="2:111" ht="58" x14ac:dyDescent="0.35">
      <c r="B2281" s="1" t="s">
        <v>13809</v>
      </c>
      <c r="C2281" s="9">
        <v>44457</v>
      </c>
      <c r="D2281" s="10" t="s">
        <v>13809</v>
      </c>
      <c r="E2281" s="1">
        <v>29</v>
      </c>
      <c r="F2281" s="1" t="s">
        <v>108</v>
      </c>
      <c r="G2281" s="1" t="s">
        <v>13809</v>
      </c>
      <c r="H2281" s="1" t="s">
        <v>13809</v>
      </c>
      <c r="I2281" s="2" t="s">
        <v>183</v>
      </c>
      <c r="J2281" s="2" t="s">
        <v>163</v>
      </c>
      <c r="K2281" s="2" t="s">
        <v>13809</v>
      </c>
      <c r="L2281" s="9">
        <v>44452</v>
      </c>
      <c r="M2281" s="2" t="s">
        <v>128</v>
      </c>
      <c r="N2281" s="2" t="s">
        <v>13809</v>
      </c>
      <c r="O2281" s="2" t="s">
        <v>110</v>
      </c>
      <c r="P2281" s="2" t="s">
        <v>111</v>
      </c>
      <c r="S2281" s="2" t="s">
        <v>112</v>
      </c>
      <c r="T2281" s="2" t="s">
        <v>111</v>
      </c>
      <c r="U2281" s="2" t="b">
        <v>1</v>
      </c>
      <c r="V2281" s="2" t="s">
        <v>113</v>
      </c>
      <c r="W2281" s="1" t="s">
        <v>112</v>
      </c>
      <c r="X2281" s="1" t="s">
        <v>110</v>
      </c>
      <c r="Y2281" s="2" t="s">
        <v>112</v>
      </c>
      <c r="Z2281" s="2" t="s">
        <v>111</v>
      </c>
      <c r="AA2281" s="2" t="s">
        <v>112</v>
      </c>
      <c r="AB2281" s="2">
        <v>2</v>
      </c>
      <c r="AC2281" s="1" t="s">
        <v>111</v>
      </c>
      <c r="AF2281" s="1" t="s">
        <v>111</v>
      </c>
      <c r="AJ2281" s="1" t="s">
        <v>115</v>
      </c>
      <c r="AK2281" s="1" t="s">
        <v>215</v>
      </c>
      <c r="AO2281" s="1" t="s">
        <v>117</v>
      </c>
      <c r="AU2281" s="1" t="s">
        <v>132</v>
      </c>
      <c r="AZ2281" s="1" t="s">
        <v>179</v>
      </c>
      <c r="BA2281" s="1">
        <v>853</v>
      </c>
      <c r="BG2281" s="1" t="s">
        <v>1603</v>
      </c>
      <c r="BJ2281" s="1" t="s">
        <v>112</v>
      </c>
      <c r="BK2281" s="1" t="s">
        <v>112</v>
      </c>
      <c r="BL2281" s="1" t="s">
        <v>241</v>
      </c>
      <c r="BM2281" s="1" t="s">
        <v>8131</v>
      </c>
      <c r="BQ2281" s="1" t="s">
        <v>121</v>
      </c>
      <c r="BR2281" s="1" t="s">
        <v>122</v>
      </c>
      <c r="BS2281" s="1" t="s">
        <v>112</v>
      </c>
      <c r="BU2281" s="34" t="s">
        <v>8132</v>
      </c>
      <c r="BV2281" s="9">
        <v>44574</v>
      </c>
      <c r="BW2281" s="34" t="s">
        <v>8133</v>
      </c>
      <c r="BX2281" s="2" t="s">
        <v>111</v>
      </c>
      <c r="BY2281" s="2" t="s">
        <v>156</v>
      </c>
      <c r="BZ2281" s="2" t="s">
        <v>124</v>
      </c>
      <c r="CA2281" s="2">
        <v>2</v>
      </c>
      <c r="CB2281" s="1" t="s">
        <v>295</v>
      </c>
      <c r="CC2281" s="2" t="s">
        <v>126</v>
      </c>
      <c r="CD2281" s="1" t="b">
        <f t="shared" si="1226"/>
        <v>1</v>
      </c>
      <c r="CE2281" s="1" t="b">
        <f t="shared" si="1227"/>
        <v>0</v>
      </c>
      <c r="CF2281" s="1" t="b">
        <f t="shared" si="1209"/>
        <v>0</v>
      </c>
      <c r="CG2281" s="1" t="b">
        <f t="shared" si="1210"/>
        <v>0</v>
      </c>
      <c r="CH2281" s="1" t="b">
        <f t="shared" si="1211"/>
        <v>0</v>
      </c>
      <c r="CI2281" s="1" t="b">
        <f t="shared" si="1212"/>
        <v>0</v>
      </c>
      <c r="CJ2281" s="1" t="b">
        <f t="shared" si="1213"/>
        <v>1</v>
      </c>
      <c r="CK2281" s="1" t="b">
        <f t="shared" si="1214"/>
        <v>0</v>
      </c>
      <c r="CL2281" s="1" t="b">
        <f t="shared" si="1215"/>
        <v>0</v>
      </c>
      <c r="CM2281" s="1" t="b">
        <f t="shared" si="1216"/>
        <v>0</v>
      </c>
      <c r="CN2281" s="1" t="b">
        <f t="shared" si="1217"/>
        <v>0</v>
      </c>
      <c r="CO2281" s="2" t="b">
        <f t="shared" si="1218"/>
        <v>1</v>
      </c>
      <c r="CP2281" s="2" t="b">
        <f t="shared" si="1219"/>
        <v>1</v>
      </c>
      <c r="CQ2281" s="2" t="b">
        <f t="shared" si="1220"/>
        <v>0</v>
      </c>
      <c r="CR2281" s="6" t="str">
        <f t="shared" si="1221"/>
        <v>Female</v>
      </c>
      <c r="CS2281" s="7">
        <f t="shared" si="1222"/>
        <v>0</v>
      </c>
      <c r="CT2281" s="7">
        <f t="shared" si="1223"/>
        <v>0</v>
      </c>
      <c r="CU2281" s="7">
        <f t="shared" si="1224"/>
        <v>0</v>
      </c>
      <c r="CV2281" s="7">
        <f t="shared" si="1225"/>
        <v>0</v>
      </c>
      <c r="CW2281" s="7">
        <f>COUNTIF(M2281,"=*moderna*")</f>
        <v>1</v>
      </c>
      <c r="CX2281" s="1" t="b">
        <f>AND(E2281&lt;30,NOT(E2281="."),NOT(E2281=""))</f>
        <v>1</v>
      </c>
      <c r="CY2281" s="1" t="b">
        <f>AND(E2281&gt;17,E2281&lt;41,NOT(E2281="."),NOT(E2281=""))</f>
        <v>1</v>
      </c>
      <c r="DG2281" s="1" t="b">
        <f>AND(E2281&gt;4,E2281&lt;18,NOT(E2281=""),NOT(E2281="."))</f>
        <v>0</v>
      </c>
    </row>
    <row r="2282" spans="2:111" ht="130.5" x14ac:dyDescent="0.35">
      <c r="B2282" s="1" t="s">
        <v>13809</v>
      </c>
      <c r="C2282" s="9">
        <v>44457</v>
      </c>
      <c r="D2282" s="10" t="s">
        <v>13809</v>
      </c>
      <c r="E2282" s="1">
        <v>21</v>
      </c>
      <c r="F2282" s="1" t="s">
        <v>127</v>
      </c>
      <c r="G2282" s="1" t="s">
        <v>13809</v>
      </c>
      <c r="H2282" s="1" t="s">
        <v>13809</v>
      </c>
      <c r="I2282" s="2" t="s">
        <v>183</v>
      </c>
      <c r="J2282" s="2" t="s">
        <v>163</v>
      </c>
      <c r="K2282" s="2" t="s">
        <v>13809</v>
      </c>
      <c r="L2282" s="9">
        <v>44453</v>
      </c>
      <c r="M2282" s="2" t="s">
        <v>109</v>
      </c>
      <c r="N2282" s="2" t="s">
        <v>13809</v>
      </c>
      <c r="O2282" s="2" t="s">
        <v>110</v>
      </c>
      <c r="P2282" s="2" t="s">
        <v>111</v>
      </c>
      <c r="S2282" s="2" t="s">
        <v>111</v>
      </c>
      <c r="T2282" s="2" t="s">
        <v>112</v>
      </c>
      <c r="U2282" s="2" t="b">
        <v>1</v>
      </c>
      <c r="V2282" s="2" t="s">
        <v>113</v>
      </c>
      <c r="W2282" s="1" t="s">
        <v>112</v>
      </c>
      <c r="X2282" s="1" t="s">
        <v>114</v>
      </c>
      <c r="Y2282" s="2" t="s">
        <v>112</v>
      </c>
      <c r="Z2282" s="2" t="s">
        <v>111</v>
      </c>
      <c r="AA2282" s="2" t="s">
        <v>112</v>
      </c>
      <c r="AB2282" s="2">
        <v>4</v>
      </c>
      <c r="AC2282" s="1" t="s">
        <v>111</v>
      </c>
      <c r="AF2282" s="1" t="s">
        <v>111</v>
      </c>
      <c r="AJ2282" s="1" t="s">
        <v>115</v>
      </c>
      <c r="AK2282" s="1" t="s">
        <v>129</v>
      </c>
      <c r="AO2282" s="1" t="s">
        <v>117</v>
      </c>
      <c r="AS2282" s="1" t="s">
        <v>118</v>
      </c>
      <c r="AU2282" s="1" t="s">
        <v>132</v>
      </c>
      <c r="AZ2282" s="1" t="s">
        <v>120</v>
      </c>
      <c r="BA2282" s="1" t="s">
        <v>8134</v>
      </c>
      <c r="BG2282" s="1" t="s">
        <v>8135</v>
      </c>
      <c r="BH2282" s="1" t="s">
        <v>272</v>
      </c>
      <c r="BJ2282" s="1" t="s">
        <v>111</v>
      </c>
      <c r="BN2282" s="1" t="s">
        <v>112</v>
      </c>
      <c r="BO2282" s="1" t="s">
        <v>148</v>
      </c>
      <c r="BP2282" s="1" t="s">
        <v>3039</v>
      </c>
      <c r="BQ2282" s="1" t="s">
        <v>121</v>
      </c>
      <c r="BR2282" s="1" t="s">
        <v>122</v>
      </c>
      <c r="BU2282" s="34" t="s">
        <v>8136</v>
      </c>
      <c r="BV2282" s="9">
        <v>44461</v>
      </c>
      <c r="BW2282" s="34" t="s">
        <v>8137</v>
      </c>
      <c r="BY2282" s="2" t="s">
        <v>123</v>
      </c>
      <c r="BZ2282" s="2" t="s">
        <v>124</v>
      </c>
      <c r="CA2282" s="2">
        <v>2</v>
      </c>
      <c r="CB2282" s="1" t="s">
        <v>199</v>
      </c>
      <c r="CC2282" s="2" t="s">
        <v>126</v>
      </c>
      <c r="CD2282" s="1" t="b">
        <f t="shared" si="1226"/>
        <v>1</v>
      </c>
      <c r="CE2282" s="1" t="b">
        <f t="shared" si="1227"/>
        <v>0</v>
      </c>
      <c r="CF2282" s="1" t="b">
        <f t="shared" si="1209"/>
        <v>0</v>
      </c>
      <c r="CG2282" s="1" t="b">
        <f t="shared" si="1210"/>
        <v>0</v>
      </c>
      <c r="CH2282" s="1" t="b">
        <f t="shared" si="1211"/>
        <v>0</v>
      </c>
      <c r="CI2282" s="1" t="b">
        <f t="shared" si="1212"/>
        <v>1</v>
      </c>
      <c r="CJ2282" s="1" t="b">
        <f t="shared" si="1213"/>
        <v>0</v>
      </c>
      <c r="CK2282" s="1" t="b">
        <f t="shared" si="1214"/>
        <v>0</v>
      </c>
      <c r="CL2282" s="1" t="b">
        <f t="shared" si="1215"/>
        <v>0</v>
      </c>
      <c r="CM2282" s="1" t="b">
        <f t="shared" si="1216"/>
        <v>0</v>
      </c>
      <c r="CN2282" s="1" t="b">
        <f t="shared" si="1217"/>
        <v>0</v>
      </c>
      <c r="CO2282" s="2" t="b">
        <f t="shared" si="1218"/>
        <v>1</v>
      </c>
      <c r="CP2282" s="2" t="b">
        <f t="shared" si="1219"/>
        <v>1</v>
      </c>
      <c r="CQ2282" s="2" t="b">
        <f t="shared" si="1220"/>
        <v>0</v>
      </c>
      <c r="CR2282" s="6" t="str">
        <f t="shared" si="1221"/>
        <v>Male</v>
      </c>
      <c r="CS2282" s="7">
        <f t="shared" si="1222"/>
        <v>0</v>
      </c>
      <c r="CT2282" s="7">
        <f t="shared" si="1223"/>
        <v>0</v>
      </c>
      <c r="CU2282" s="7">
        <f t="shared" si="1224"/>
        <v>0</v>
      </c>
      <c r="CV2282" s="7">
        <f t="shared" si="1225"/>
        <v>1</v>
      </c>
      <c r="CW2282" s="7">
        <f>COUNTIF(M2282,"=*moderna*")</f>
        <v>0</v>
      </c>
      <c r="CX2282" s="1" t="b">
        <f>AND(E2282&lt;30,NOT(E2282="."),NOT(E2282=""))</f>
        <v>1</v>
      </c>
      <c r="CY2282" s="1" t="b">
        <f>AND(E2282&gt;17,E2282&lt;41,NOT(E2282="."),NOT(E2282=""))</f>
        <v>1</v>
      </c>
      <c r="DG2282" s="1" t="b">
        <f>AND(E2282&gt;4,E2282&lt;18,NOT(E2282=""),NOT(E2282="."))</f>
        <v>0</v>
      </c>
    </row>
    <row r="2283" spans="2:111" ht="188.5" x14ac:dyDescent="0.35">
      <c r="B2283" s="1" t="s">
        <v>13809</v>
      </c>
      <c r="C2283" s="9">
        <v>44457</v>
      </c>
      <c r="D2283" s="10" t="s">
        <v>13809</v>
      </c>
      <c r="E2283" s="1">
        <v>36</v>
      </c>
      <c r="F2283" s="1" t="s">
        <v>127</v>
      </c>
      <c r="G2283" s="1" t="s">
        <v>13809</v>
      </c>
      <c r="H2283" s="1" t="s">
        <v>13809</v>
      </c>
      <c r="I2283" s="9">
        <v>44404</v>
      </c>
      <c r="J2283" s="2" t="s">
        <v>128</v>
      </c>
      <c r="K2283" s="2" t="s">
        <v>13809</v>
      </c>
      <c r="L2283" s="9">
        <v>44435</v>
      </c>
      <c r="M2283" s="2" t="s">
        <v>128</v>
      </c>
      <c r="N2283" s="2" t="s">
        <v>13809</v>
      </c>
      <c r="O2283" s="2" t="s">
        <v>110</v>
      </c>
      <c r="P2283" s="2" t="s">
        <v>111</v>
      </c>
      <c r="S2283" s="2" t="s">
        <v>112</v>
      </c>
      <c r="T2283" s="2" t="s">
        <v>111</v>
      </c>
      <c r="U2283" s="2" t="b">
        <f>OR(S2283="yes",T2283="yes")</f>
        <v>1</v>
      </c>
      <c r="V2283" s="2" t="s">
        <v>126</v>
      </c>
      <c r="W2283" s="1" t="s">
        <v>111</v>
      </c>
      <c r="Y2283" s="2" t="s">
        <v>112</v>
      </c>
      <c r="Z2283" s="2" t="s">
        <v>111</v>
      </c>
      <c r="AA2283" s="2" t="s">
        <v>112</v>
      </c>
      <c r="AB2283" s="2">
        <v>1</v>
      </c>
      <c r="AC2283" s="1" t="s">
        <v>111</v>
      </c>
      <c r="AF2283" s="1" t="s">
        <v>111</v>
      </c>
      <c r="AJ2283" s="1" t="s">
        <v>115</v>
      </c>
      <c r="AK2283" s="1" t="s">
        <v>150</v>
      </c>
      <c r="AO2283" s="1" t="s">
        <v>2598</v>
      </c>
      <c r="AZ2283" s="1" t="s">
        <v>310</v>
      </c>
      <c r="BA2283" s="1" t="s">
        <v>334</v>
      </c>
      <c r="BE2283" s="1" t="s">
        <v>3091</v>
      </c>
      <c r="BG2283" s="1">
        <v>2.8</v>
      </c>
      <c r="BJ2283" s="1" t="s">
        <v>111</v>
      </c>
      <c r="BN2283" s="1" t="s">
        <v>111</v>
      </c>
      <c r="BQ2283" s="1" t="s">
        <v>121</v>
      </c>
      <c r="BR2283" s="1" t="s">
        <v>122</v>
      </c>
      <c r="BS2283" s="1" t="s">
        <v>111</v>
      </c>
      <c r="BT2283" s="34" t="s">
        <v>8138</v>
      </c>
      <c r="BU2283" s="34" t="s">
        <v>8139</v>
      </c>
      <c r="BV2283" s="9">
        <v>44659</v>
      </c>
      <c r="BW2283" s="34" t="s">
        <v>14705</v>
      </c>
      <c r="BY2283" s="2" t="s">
        <v>153</v>
      </c>
      <c r="BZ2283" s="2" t="s">
        <v>124</v>
      </c>
      <c r="CB2283" s="1" t="s">
        <v>567</v>
      </c>
      <c r="CD2283" s="1" t="b">
        <f t="shared" si="1226"/>
        <v>0</v>
      </c>
      <c r="CE2283" s="1" t="b">
        <f t="shared" si="1227"/>
        <v>0</v>
      </c>
      <c r="CF2283" s="1" t="b">
        <f t="shared" si="1209"/>
        <v>0</v>
      </c>
      <c r="CG2283" s="1" t="b">
        <f t="shared" si="1210"/>
        <v>0</v>
      </c>
      <c r="CH2283" s="1" t="b">
        <f t="shared" si="1211"/>
        <v>0</v>
      </c>
      <c r="CI2283" s="1" t="b">
        <f t="shared" si="1212"/>
        <v>0</v>
      </c>
      <c r="CJ2283" s="1" t="b">
        <f t="shared" si="1213"/>
        <v>0</v>
      </c>
      <c r="CK2283" s="1" t="b">
        <f t="shared" si="1214"/>
        <v>1</v>
      </c>
      <c r="CL2283" s="1" t="b">
        <f t="shared" si="1215"/>
        <v>0</v>
      </c>
      <c r="CM2283" s="1" t="b">
        <f t="shared" si="1216"/>
        <v>0</v>
      </c>
      <c r="CN2283" s="1" t="b">
        <f t="shared" si="1217"/>
        <v>0</v>
      </c>
      <c r="CO2283" s="2" t="b">
        <f t="shared" si="1218"/>
        <v>1</v>
      </c>
      <c r="CP2283" s="2" t="b">
        <f t="shared" si="1219"/>
        <v>1</v>
      </c>
      <c r="CQ2283" s="2" t="b">
        <f t="shared" si="1220"/>
        <v>0</v>
      </c>
      <c r="CR2283" s="6" t="str">
        <f t="shared" si="1221"/>
        <v>Male</v>
      </c>
      <c r="CS2283" s="7">
        <f t="shared" si="1222"/>
        <v>0</v>
      </c>
      <c r="CT2283" s="7">
        <f t="shared" si="1223"/>
        <v>1</v>
      </c>
      <c r="CU2283" s="7">
        <f t="shared" si="1224"/>
        <v>0</v>
      </c>
      <c r="CV2283" s="7">
        <f t="shared" si="1225"/>
        <v>0</v>
      </c>
      <c r="CW2283" s="7">
        <f>COUNTIF(M2283,"=*moderna*")</f>
        <v>1</v>
      </c>
      <c r="CX2283" s="1" t="b">
        <f>AND(E2283&lt;30,NOT(E2283="."),NOT(E2283=""))</f>
        <v>0</v>
      </c>
      <c r="CY2283" s="1" t="b">
        <f>AND(E2283&gt;17,E2283&lt;41,NOT(E2283="."),NOT(E2283=""))</f>
        <v>1</v>
      </c>
      <c r="DG2283" s="1" t="b">
        <f>AND(E2283&gt;4,E2283&lt;18,NOT(E2283=""),NOT(E2283="."))</f>
        <v>0</v>
      </c>
    </row>
    <row r="2284" spans="2:111" ht="203" x14ac:dyDescent="0.35">
      <c r="B2284" s="1" t="s">
        <v>13809</v>
      </c>
      <c r="C2284" s="9">
        <v>44458</v>
      </c>
      <c r="D2284" s="10" t="s">
        <v>13809</v>
      </c>
      <c r="E2284" s="1">
        <v>14</v>
      </c>
      <c r="F2284" s="1" t="s">
        <v>127</v>
      </c>
      <c r="G2284" s="1" t="s">
        <v>13809</v>
      </c>
      <c r="H2284" s="1" t="s">
        <v>13809</v>
      </c>
      <c r="I2284" s="9">
        <v>44439</v>
      </c>
      <c r="J2284" s="2" t="s">
        <v>109</v>
      </c>
      <c r="K2284" s="2" t="s">
        <v>13809</v>
      </c>
      <c r="N2284" s="2" t="s">
        <v>13809</v>
      </c>
      <c r="O2284" s="2" t="s">
        <v>110</v>
      </c>
      <c r="P2284" s="2" t="s">
        <v>111</v>
      </c>
      <c r="S2284" s="5" t="s">
        <v>112</v>
      </c>
      <c r="T2284" s="2" t="s">
        <v>111</v>
      </c>
      <c r="U2284" s="2" t="b">
        <f>OR(S2284="yes",T2284="yes")</f>
        <v>1</v>
      </c>
      <c r="V2284" s="2" t="s">
        <v>113</v>
      </c>
      <c r="W2284" s="1" t="s">
        <v>112</v>
      </c>
      <c r="X2284" s="1" t="s">
        <v>114</v>
      </c>
      <c r="Y2284" s="2" t="s">
        <v>111</v>
      </c>
      <c r="AB2284" s="5">
        <v>1</v>
      </c>
      <c r="AF2284" s="1" t="s">
        <v>111</v>
      </c>
      <c r="AJ2284" s="1" t="s">
        <v>115</v>
      </c>
      <c r="AK2284" s="1" t="s">
        <v>150</v>
      </c>
      <c r="AO2284" s="1" t="s">
        <v>130</v>
      </c>
      <c r="AP2284" s="11" t="s">
        <v>8140</v>
      </c>
      <c r="AS2284" s="1" t="s">
        <v>118</v>
      </c>
      <c r="AU2284" s="1" t="s">
        <v>132</v>
      </c>
      <c r="AZ2284" s="1" t="s">
        <v>310</v>
      </c>
      <c r="BA2284" s="1">
        <v>63</v>
      </c>
      <c r="BJ2284" s="1" t="s">
        <v>112</v>
      </c>
      <c r="BK2284" s="1" t="s">
        <v>112</v>
      </c>
      <c r="BL2284" s="1" t="s">
        <v>8141</v>
      </c>
      <c r="BQ2284" s="1" t="s">
        <v>121</v>
      </c>
      <c r="BR2284" s="1" t="s">
        <v>122</v>
      </c>
      <c r="BS2284" s="1" t="s">
        <v>112</v>
      </c>
      <c r="BU2284" s="34" t="s">
        <v>8142</v>
      </c>
      <c r="BV2284" s="9">
        <v>44458</v>
      </c>
      <c r="BW2284" s="34" t="s">
        <v>8143</v>
      </c>
      <c r="BX2284" s="2" t="s">
        <v>111</v>
      </c>
      <c r="BY2284" s="2" t="s">
        <v>156</v>
      </c>
      <c r="BZ2284" s="2" t="s">
        <v>124</v>
      </c>
      <c r="CA2284" s="2">
        <v>1</v>
      </c>
      <c r="CB2284" s="1" t="s">
        <v>1076</v>
      </c>
      <c r="CC2284" s="2" t="s">
        <v>126</v>
      </c>
      <c r="CD2284" s="1" t="b">
        <f t="shared" si="1226"/>
        <v>1</v>
      </c>
      <c r="CE2284" s="1" t="b">
        <f t="shared" si="1227"/>
        <v>1</v>
      </c>
      <c r="CF2284" s="1" t="b">
        <f t="shared" si="1209"/>
        <v>0</v>
      </c>
      <c r="CG2284" s="1" t="b">
        <f t="shared" si="1210"/>
        <v>1</v>
      </c>
      <c r="CH2284" s="1" t="b">
        <f t="shared" si="1211"/>
        <v>0</v>
      </c>
      <c r="CI2284" s="1" t="b">
        <f t="shared" si="1212"/>
        <v>0</v>
      </c>
      <c r="CJ2284" s="1" t="b">
        <f t="shared" si="1213"/>
        <v>0</v>
      </c>
      <c r="CK2284" s="1" t="b">
        <f t="shared" si="1214"/>
        <v>0</v>
      </c>
      <c r="CL2284" s="1" t="b">
        <f t="shared" si="1215"/>
        <v>0</v>
      </c>
      <c r="CM2284" s="1" t="b">
        <f t="shared" si="1216"/>
        <v>0</v>
      </c>
      <c r="CN2284" s="1" t="b">
        <f t="shared" si="1217"/>
        <v>0</v>
      </c>
      <c r="CO2284" s="2" t="b">
        <f t="shared" si="1218"/>
        <v>1</v>
      </c>
      <c r="CP2284" s="2" t="b">
        <f t="shared" si="1219"/>
        <v>1</v>
      </c>
      <c r="CQ2284" s="2" t="b">
        <f t="shared" si="1220"/>
        <v>0</v>
      </c>
      <c r="CR2284" s="6" t="str">
        <f t="shared" si="1221"/>
        <v>Male</v>
      </c>
      <c r="CS2284" s="7">
        <f t="shared" si="1222"/>
        <v>1</v>
      </c>
      <c r="CT2284" s="7">
        <f t="shared" si="1223"/>
        <v>0</v>
      </c>
      <c r="CU2284" s="7">
        <f t="shared" si="1224"/>
        <v>0</v>
      </c>
      <c r="CV2284" s="7">
        <f t="shared" si="1225"/>
        <v>0</v>
      </c>
      <c r="CW2284" s="7">
        <f>COUNTIF(M2284,"=*moderna*")</f>
        <v>0</v>
      </c>
      <c r="CX2284" s="1" t="b">
        <f>AND(E2284&lt;30,NOT(E2284="."),NOT(E2284=""))</f>
        <v>1</v>
      </c>
      <c r="CY2284" s="1" t="b">
        <f>AND(E2284&gt;17,E2284&lt;41,NOT(E2284="."),NOT(E2284=""))</f>
        <v>0</v>
      </c>
    </row>
    <row r="2285" spans="2:111" ht="203" x14ac:dyDescent="0.35">
      <c r="B2285" s="1" t="s">
        <v>13809</v>
      </c>
      <c r="C2285" s="9">
        <v>44458</v>
      </c>
      <c r="D2285" s="10" t="s">
        <v>13809</v>
      </c>
      <c r="E2285" s="1">
        <v>29</v>
      </c>
      <c r="F2285" s="1" t="s">
        <v>127</v>
      </c>
      <c r="G2285" s="1" t="s">
        <v>13809</v>
      </c>
      <c r="H2285" s="1" t="s">
        <v>13809</v>
      </c>
      <c r="I2285" s="9">
        <v>44300</v>
      </c>
      <c r="J2285" s="2" t="s">
        <v>109</v>
      </c>
      <c r="K2285" s="2" t="s">
        <v>13809</v>
      </c>
      <c r="L2285" s="9">
        <v>44321</v>
      </c>
      <c r="M2285" s="2" t="s">
        <v>109</v>
      </c>
      <c r="N2285" s="2" t="s">
        <v>13809</v>
      </c>
      <c r="O2285" s="2" t="s">
        <v>110</v>
      </c>
      <c r="P2285" s="2" t="s">
        <v>111</v>
      </c>
      <c r="S2285" s="2" t="s">
        <v>111</v>
      </c>
      <c r="T2285" s="2" t="s">
        <v>112</v>
      </c>
      <c r="U2285" s="2" t="b">
        <v>1</v>
      </c>
      <c r="V2285" s="2" t="s">
        <v>113</v>
      </c>
      <c r="W2285" s="1" t="s">
        <v>111</v>
      </c>
      <c r="Y2285" s="2" t="s">
        <v>112</v>
      </c>
      <c r="Z2285" s="2" t="s">
        <v>111</v>
      </c>
      <c r="AA2285" s="2" t="s">
        <v>112</v>
      </c>
      <c r="AB2285" s="2">
        <v>27</v>
      </c>
      <c r="AC2285" s="1" t="s">
        <v>112</v>
      </c>
      <c r="AF2285" s="1" t="s">
        <v>111</v>
      </c>
      <c r="AJ2285" s="1" t="s">
        <v>115</v>
      </c>
      <c r="AK2285" s="1" t="s">
        <v>150</v>
      </c>
      <c r="AO2285" s="1" t="s">
        <v>151</v>
      </c>
      <c r="AS2285" s="1" t="s">
        <v>229</v>
      </c>
      <c r="BJ2285" s="1" t="s">
        <v>111</v>
      </c>
      <c r="BN2285" s="1" t="s">
        <v>111</v>
      </c>
      <c r="BQ2285" s="1" t="s">
        <v>121</v>
      </c>
      <c r="BR2285" s="1" t="s">
        <v>122</v>
      </c>
      <c r="BS2285" s="1" t="s">
        <v>111</v>
      </c>
      <c r="BT2285" s="34" t="s">
        <v>8144</v>
      </c>
      <c r="BU2285" s="34" t="s">
        <v>122</v>
      </c>
      <c r="BV2285" s="9">
        <v>44460</v>
      </c>
      <c r="BW2285" s="34" t="s">
        <v>8145</v>
      </c>
      <c r="BY2285" s="2" t="s">
        <v>153</v>
      </c>
      <c r="BZ2285" s="2" t="s">
        <v>124</v>
      </c>
      <c r="CA2285" s="2">
        <v>2</v>
      </c>
      <c r="CB2285" s="1" t="s">
        <v>149</v>
      </c>
      <c r="CC2285" s="2" t="s">
        <v>126</v>
      </c>
      <c r="CD2285" s="1" t="b">
        <f t="shared" si="1226"/>
        <v>1</v>
      </c>
      <c r="CE2285" s="1" t="b">
        <f t="shared" si="1227"/>
        <v>0</v>
      </c>
      <c r="CF2285" s="1" t="b">
        <f t="shared" si="1209"/>
        <v>0</v>
      </c>
      <c r="CG2285" s="1" t="b">
        <f t="shared" si="1210"/>
        <v>0</v>
      </c>
      <c r="CH2285" s="1" t="b">
        <f t="shared" si="1211"/>
        <v>0</v>
      </c>
      <c r="CI2285" s="1" t="b">
        <f t="shared" si="1212"/>
        <v>0</v>
      </c>
      <c r="CJ2285" s="1" t="b">
        <f t="shared" si="1213"/>
        <v>1</v>
      </c>
      <c r="CK2285" s="1" t="b">
        <f t="shared" si="1214"/>
        <v>0</v>
      </c>
      <c r="CL2285" s="1" t="b">
        <f t="shared" si="1215"/>
        <v>0</v>
      </c>
      <c r="CM2285" s="1" t="b">
        <f t="shared" si="1216"/>
        <v>0</v>
      </c>
      <c r="CN2285" s="1" t="b">
        <f t="shared" si="1217"/>
        <v>0</v>
      </c>
      <c r="CO2285" s="2" t="b">
        <f t="shared" si="1218"/>
        <v>0</v>
      </c>
      <c r="CP2285" s="2" t="b">
        <f t="shared" si="1219"/>
        <v>0</v>
      </c>
      <c r="CQ2285" s="2" t="b">
        <f t="shared" si="1220"/>
        <v>0</v>
      </c>
      <c r="CR2285" s="6" t="str">
        <f t="shared" si="1221"/>
        <v>Male</v>
      </c>
      <c r="CS2285" s="7">
        <f t="shared" si="1222"/>
        <v>1</v>
      </c>
      <c r="CT2285" s="7">
        <f t="shared" si="1223"/>
        <v>0</v>
      </c>
      <c r="CU2285" s="7">
        <f t="shared" si="1224"/>
        <v>0</v>
      </c>
      <c r="CV2285" s="7">
        <f t="shared" si="1225"/>
        <v>1</v>
      </c>
      <c r="CW2285" s="7">
        <f>COUNTIF(M2285,"=*moderna*")</f>
        <v>0</v>
      </c>
      <c r="CX2285" s="1" t="b">
        <f>AND(E2285&lt;30,NOT(E2285="."),NOT(E2285=""))</f>
        <v>1</v>
      </c>
      <c r="CY2285" s="1" t="b">
        <f>AND(E2285&gt;17,E2285&lt;41,NOT(E2285="."),NOT(E2285=""))</f>
        <v>1</v>
      </c>
      <c r="DG2285" s="1" t="b">
        <f>AND(E2285&gt;4,E2285&lt;18,NOT(E2285=""),NOT(E2285="."))</f>
        <v>0</v>
      </c>
    </row>
    <row r="2286" spans="2:111" ht="362.5" x14ac:dyDescent="0.35">
      <c r="B2286" s="1" t="s">
        <v>13809</v>
      </c>
      <c r="C2286" s="9">
        <v>44458</v>
      </c>
      <c r="D2286" s="10" t="s">
        <v>13809</v>
      </c>
      <c r="E2286" s="1">
        <v>24</v>
      </c>
      <c r="F2286" s="1" t="s">
        <v>127</v>
      </c>
      <c r="G2286" s="1" t="s">
        <v>13809</v>
      </c>
      <c r="H2286" s="1" t="s">
        <v>13809</v>
      </c>
      <c r="I2286" s="9">
        <v>44432</v>
      </c>
      <c r="J2286" s="2" t="s">
        <v>109</v>
      </c>
      <c r="K2286" s="2" t="s">
        <v>13809</v>
      </c>
      <c r="L2286" s="9">
        <v>44453</v>
      </c>
      <c r="M2286" s="2" t="s">
        <v>109</v>
      </c>
      <c r="N2286" s="2" t="s">
        <v>13809</v>
      </c>
      <c r="O2286" s="2" t="s">
        <v>110</v>
      </c>
      <c r="P2286" s="2" t="s">
        <v>111</v>
      </c>
      <c r="S2286" s="2" t="s">
        <v>112</v>
      </c>
      <c r="T2286" s="2" t="s">
        <v>111</v>
      </c>
      <c r="U2286" s="2" t="b">
        <f>OR(S2286="yes",T2286="yes")</f>
        <v>1</v>
      </c>
      <c r="V2286" s="2" t="s">
        <v>113</v>
      </c>
      <c r="W2286" s="1" t="s">
        <v>112</v>
      </c>
      <c r="X2286" s="1" t="s">
        <v>114</v>
      </c>
      <c r="Y2286" s="2" t="s">
        <v>112</v>
      </c>
      <c r="Z2286" s="2" t="s">
        <v>111</v>
      </c>
      <c r="AA2286" s="2" t="s">
        <v>112</v>
      </c>
      <c r="AB2286" s="2">
        <v>2</v>
      </c>
      <c r="AC2286" s="1" t="s">
        <v>111</v>
      </c>
      <c r="AF2286" s="1" t="s">
        <v>111</v>
      </c>
      <c r="AJ2286" s="1" t="s">
        <v>115</v>
      </c>
      <c r="AK2286" s="1" t="s">
        <v>211</v>
      </c>
      <c r="AN2286" s="1" t="s">
        <v>13488</v>
      </c>
      <c r="AO2286" s="1" t="s">
        <v>195</v>
      </c>
      <c r="AS2286" s="1" t="s">
        <v>1628</v>
      </c>
      <c r="AU2286" s="1" t="s">
        <v>132</v>
      </c>
      <c r="AZ2286" s="1" t="s">
        <v>133</v>
      </c>
      <c r="BA2286" s="1" t="s">
        <v>13489</v>
      </c>
      <c r="BE2286" s="1">
        <v>34</v>
      </c>
      <c r="BG2286" s="1" t="s">
        <v>13490</v>
      </c>
      <c r="BH2286" s="1">
        <v>7</v>
      </c>
      <c r="BJ2286" s="1" t="s">
        <v>112</v>
      </c>
      <c r="BK2286" s="1" t="s">
        <v>112</v>
      </c>
      <c r="BL2286" s="1" t="s">
        <v>1999</v>
      </c>
      <c r="BM2286" s="1" t="s">
        <v>13491</v>
      </c>
      <c r="BQ2286" s="1" t="s">
        <v>121</v>
      </c>
      <c r="BR2286" s="1" t="s">
        <v>122</v>
      </c>
      <c r="BU2286" s="34" t="s">
        <v>13492</v>
      </c>
      <c r="BV2286" s="9">
        <v>44461</v>
      </c>
      <c r="BW2286" s="34" t="s">
        <v>14706</v>
      </c>
      <c r="BY2286" s="2" t="s">
        <v>123</v>
      </c>
      <c r="BZ2286" s="2" t="s">
        <v>124</v>
      </c>
      <c r="CA2286" s="2">
        <v>2</v>
      </c>
      <c r="CB2286" s="1" t="s">
        <v>295</v>
      </c>
      <c r="CC2286" s="2" t="s">
        <v>126</v>
      </c>
      <c r="CD2286" s="1" t="b">
        <f t="shared" si="1226"/>
        <v>1</v>
      </c>
      <c r="CE2286" s="1" t="b">
        <f t="shared" si="1227"/>
        <v>0</v>
      </c>
      <c r="CF2286" s="1" t="b">
        <f t="shared" si="1209"/>
        <v>0</v>
      </c>
      <c r="CG2286" s="1" t="b">
        <f t="shared" si="1210"/>
        <v>0</v>
      </c>
      <c r="CH2286" s="1" t="b">
        <f t="shared" si="1211"/>
        <v>0</v>
      </c>
      <c r="CI2286" s="1" t="b">
        <f t="shared" si="1212"/>
        <v>1</v>
      </c>
      <c r="CJ2286" s="1" t="b">
        <f t="shared" si="1213"/>
        <v>0</v>
      </c>
      <c r="CK2286" s="1" t="b">
        <f t="shared" si="1214"/>
        <v>0</v>
      </c>
      <c r="CL2286" s="1" t="b">
        <f t="shared" si="1215"/>
        <v>0</v>
      </c>
      <c r="CM2286" s="1" t="b">
        <f t="shared" si="1216"/>
        <v>0</v>
      </c>
      <c r="CN2286" s="1" t="b">
        <f t="shared" si="1217"/>
        <v>0</v>
      </c>
      <c r="CO2286" s="2" t="b">
        <f t="shared" si="1218"/>
        <v>1</v>
      </c>
      <c r="CP2286" s="2" t="b">
        <f t="shared" si="1219"/>
        <v>1</v>
      </c>
      <c r="CQ2286" s="2" t="b">
        <f t="shared" si="1220"/>
        <v>0</v>
      </c>
      <c r="CR2286" s="6" t="str">
        <f t="shared" si="1221"/>
        <v>Male</v>
      </c>
      <c r="CS2286" s="7">
        <f t="shared" si="1222"/>
        <v>1</v>
      </c>
      <c r="CT2286" s="7">
        <f t="shared" si="1223"/>
        <v>0</v>
      </c>
      <c r="CU2286" s="7">
        <f t="shared" si="1224"/>
        <v>0</v>
      </c>
      <c r="CV2286" s="7">
        <f t="shared" si="1225"/>
        <v>1</v>
      </c>
    </row>
    <row r="2287" spans="2:111" ht="72.5" x14ac:dyDescent="0.35">
      <c r="B2287" s="1" t="s">
        <v>13809</v>
      </c>
      <c r="C2287" s="9">
        <v>44459</v>
      </c>
      <c r="D2287" s="10" t="s">
        <v>13809</v>
      </c>
      <c r="E2287" s="1">
        <v>56</v>
      </c>
      <c r="F2287" s="1" t="s">
        <v>127</v>
      </c>
      <c r="G2287" s="1" t="s">
        <v>13809</v>
      </c>
      <c r="H2287" s="1" t="s">
        <v>13809</v>
      </c>
      <c r="I2287" s="9">
        <v>44246</v>
      </c>
      <c r="J2287" s="2" t="s">
        <v>128</v>
      </c>
      <c r="K2287" s="2" t="s">
        <v>13809</v>
      </c>
      <c r="L2287" s="9">
        <v>44274</v>
      </c>
      <c r="M2287" s="2" t="s">
        <v>128</v>
      </c>
      <c r="N2287" s="2" t="s">
        <v>13809</v>
      </c>
      <c r="O2287" s="2" t="s">
        <v>110</v>
      </c>
      <c r="P2287" s="2" t="s">
        <v>111</v>
      </c>
      <c r="S2287" s="2" t="s">
        <v>112</v>
      </c>
      <c r="T2287" s="2" t="s">
        <v>111</v>
      </c>
      <c r="U2287" s="2" t="b">
        <f>OR(S2287="yes",T2287="yes")</f>
        <v>1</v>
      </c>
      <c r="V2287" s="2" t="s">
        <v>126</v>
      </c>
      <c r="W2287" s="1" t="s">
        <v>111</v>
      </c>
      <c r="Y2287" s="2" t="s">
        <v>112</v>
      </c>
      <c r="Z2287" s="2" t="s">
        <v>111</v>
      </c>
      <c r="AA2287" s="2" t="s">
        <v>112</v>
      </c>
      <c r="AB2287" s="2">
        <v>1</v>
      </c>
      <c r="AC2287" s="1" t="s">
        <v>111</v>
      </c>
      <c r="AF2287" s="1" t="s">
        <v>111</v>
      </c>
      <c r="AJ2287" s="1" t="s">
        <v>115</v>
      </c>
      <c r="AK2287" s="1" t="s">
        <v>358</v>
      </c>
      <c r="AO2287" s="1" t="s">
        <v>195</v>
      </c>
      <c r="AS2287" s="1" t="s">
        <v>401</v>
      </c>
      <c r="AU2287" s="1" t="s">
        <v>119</v>
      </c>
      <c r="AX2287" s="12">
        <v>0.55000000000000004</v>
      </c>
      <c r="AZ2287" s="1" t="s">
        <v>2359</v>
      </c>
      <c r="BC2287" s="1">
        <v>1.2999999999999999E-2</v>
      </c>
      <c r="BF2287" s="1">
        <v>2207</v>
      </c>
      <c r="BJ2287" s="1" t="s">
        <v>112</v>
      </c>
      <c r="BK2287" s="1" t="s">
        <v>111</v>
      </c>
      <c r="BQ2287" s="1" t="s">
        <v>121</v>
      </c>
      <c r="BR2287" s="1" t="s">
        <v>275</v>
      </c>
      <c r="BS2287" s="1" t="s">
        <v>111</v>
      </c>
      <c r="BT2287" s="34" t="s">
        <v>8146</v>
      </c>
      <c r="BU2287" s="34" t="s">
        <v>8147</v>
      </c>
      <c r="BV2287" s="9">
        <v>44874</v>
      </c>
      <c r="BW2287" s="34" t="s">
        <v>8148</v>
      </c>
      <c r="BY2287" s="2" t="s">
        <v>153</v>
      </c>
      <c r="BZ2287" s="2" t="s">
        <v>124</v>
      </c>
      <c r="CB2287" s="1" t="s">
        <v>279</v>
      </c>
      <c r="CD2287" s="1" t="b">
        <f t="shared" si="1226"/>
        <v>0</v>
      </c>
      <c r="CE2287" s="1" t="b">
        <f t="shared" si="1227"/>
        <v>0</v>
      </c>
      <c r="CF2287" s="1" t="b">
        <f t="shared" si="1209"/>
        <v>0</v>
      </c>
      <c r="CG2287" s="1" t="b">
        <f t="shared" si="1210"/>
        <v>0</v>
      </c>
      <c r="CH2287" s="1" t="b">
        <f t="shared" si="1211"/>
        <v>0</v>
      </c>
      <c r="CI2287" s="1" t="b">
        <f t="shared" si="1212"/>
        <v>0</v>
      </c>
      <c r="CJ2287" s="1" t="b">
        <f t="shared" si="1213"/>
        <v>0</v>
      </c>
      <c r="CK2287" s="1" t="b">
        <f t="shared" si="1214"/>
        <v>0</v>
      </c>
      <c r="CL2287" s="1" t="b">
        <f t="shared" si="1215"/>
        <v>0</v>
      </c>
      <c r="CM2287" s="1" t="b">
        <f t="shared" si="1216"/>
        <v>1</v>
      </c>
      <c r="CN2287" s="1" t="b">
        <f t="shared" si="1217"/>
        <v>0</v>
      </c>
      <c r="CO2287" s="2" t="b">
        <f t="shared" si="1218"/>
        <v>1</v>
      </c>
      <c r="CP2287" s="2" t="b">
        <f t="shared" si="1219"/>
        <v>1</v>
      </c>
      <c r="CQ2287" s="2" t="b">
        <f t="shared" si="1220"/>
        <v>0</v>
      </c>
      <c r="CR2287" s="6" t="str">
        <f t="shared" si="1221"/>
        <v>Male</v>
      </c>
      <c r="CS2287" s="7">
        <f t="shared" si="1222"/>
        <v>0</v>
      </c>
      <c r="CT2287" s="7">
        <f t="shared" si="1223"/>
        <v>1</v>
      </c>
      <c r="CU2287" s="7">
        <f t="shared" si="1224"/>
        <v>0</v>
      </c>
      <c r="CV2287" s="7">
        <f t="shared" si="1225"/>
        <v>0</v>
      </c>
    </row>
    <row r="2288" spans="2:111" x14ac:dyDescent="0.35">
      <c r="B2288" s="1" t="s">
        <v>13809</v>
      </c>
      <c r="C2288" s="9">
        <v>44459</v>
      </c>
      <c r="D2288" s="10" t="s">
        <v>13809</v>
      </c>
      <c r="E2288" s="1">
        <v>56</v>
      </c>
      <c r="F2288" s="1" t="s">
        <v>127</v>
      </c>
      <c r="G2288" s="1" t="s">
        <v>13809</v>
      </c>
      <c r="H2288" s="1" t="s">
        <v>13809</v>
      </c>
      <c r="J2288" s="2" t="s">
        <v>163</v>
      </c>
      <c r="K2288" s="2" t="s">
        <v>13809</v>
      </c>
      <c r="L2288" s="9">
        <v>44267</v>
      </c>
      <c r="M2288" s="2" t="s">
        <v>109</v>
      </c>
      <c r="N2288" s="2" t="s">
        <v>13809</v>
      </c>
      <c r="O2288" s="2" t="s">
        <v>110</v>
      </c>
      <c r="P2288" s="2" t="s">
        <v>111</v>
      </c>
      <c r="S2288" s="2" t="s">
        <v>112</v>
      </c>
      <c r="T2288" s="2" t="s">
        <v>112</v>
      </c>
      <c r="U2288" s="2" t="b">
        <v>1</v>
      </c>
      <c r="V2288" s="2" t="s">
        <v>126</v>
      </c>
      <c r="W2288" s="1" t="s">
        <v>111</v>
      </c>
      <c r="Y2288" s="2" t="s">
        <v>112</v>
      </c>
      <c r="Z2288" s="2" t="s">
        <v>111</v>
      </c>
      <c r="AF2288" s="1" t="s">
        <v>111</v>
      </c>
      <c r="AK2288" s="1" t="s">
        <v>287</v>
      </c>
      <c r="AO2288" s="1" t="s">
        <v>151</v>
      </c>
      <c r="BJ2288" s="1" t="s">
        <v>111</v>
      </c>
      <c r="BN2288" s="1" t="s">
        <v>111</v>
      </c>
      <c r="BU2288" s="34" t="s">
        <v>8149</v>
      </c>
      <c r="BV2288" s="9">
        <v>44481</v>
      </c>
      <c r="BW2288" s="34" t="s">
        <v>8150</v>
      </c>
      <c r="BY2288" s="2" t="s">
        <v>153</v>
      </c>
      <c r="BZ2288" s="2" t="s">
        <v>124</v>
      </c>
      <c r="CA2288" s="2">
        <v>2</v>
      </c>
      <c r="CB2288" s="1" t="s">
        <v>181</v>
      </c>
      <c r="CD2288" s="1" t="b">
        <f t="shared" si="1226"/>
        <v>0</v>
      </c>
      <c r="CE2288" s="1" t="b">
        <f t="shared" si="1227"/>
        <v>0</v>
      </c>
      <c r="CF2288" s="1" t="b">
        <f t="shared" si="1209"/>
        <v>0</v>
      </c>
      <c r="CG2288" s="1" t="b">
        <f t="shared" si="1210"/>
        <v>0</v>
      </c>
      <c r="CH2288" s="1" t="b">
        <f t="shared" si="1211"/>
        <v>0</v>
      </c>
      <c r="CI2288" s="1" t="b">
        <f t="shared" si="1212"/>
        <v>0</v>
      </c>
      <c r="CJ2288" s="1" t="b">
        <f t="shared" si="1213"/>
        <v>0</v>
      </c>
      <c r="CK2288" s="1" t="b">
        <f t="shared" si="1214"/>
        <v>0</v>
      </c>
      <c r="CL2288" s="1" t="b">
        <f t="shared" si="1215"/>
        <v>0</v>
      </c>
      <c r="CM2288" s="1" t="b">
        <f t="shared" si="1216"/>
        <v>1</v>
      </c>
      <c r="CN2288" s="1" t="b">
        <f t="shared" si="1217"/>
        <v>0</v>
      </c>
      <c r="CO2288" s="2" t="b">
        <f t="shared" si="1218"/>
        <v>0</v>
      </c>
      <c r="CP2288" s="2" t="b">
        <f t="shared" si="1219"/>
        <v>0</v>
      </c>
      <c r="CQ2288" s="2" t="b">
        <f t="shared" si="1220"/>
        <v>0</v>
      </c>
      <c r="CR2288" s="6" t="str">
        <f t="shared" si="1221"/>
        <v>Male</v>
      </c>
      <c r="CS2288" s="7">
        <f t="shared" si="1222"/>
        <v>0</v>
      </c>
      <c r="CT2288" s="7">
        <f t="shared" si="1223"/>
        <v>0</v>
      </c>
      <c r="CU2288" s="7">
        <f t="shared" si="1224"/>
        <v>0</v>
      </c>
      <c r="CV2288" s="7">
        <f t="shared" si="1225"/>
        <v>1</v>
      </c>
      <c r="CW2288" s="7">
        <f t="shared" ref="CW2288:CW2304" si="1232">COUNTIF(M2288,"=*moderna*")</f>
        <v>0</v>
      </c>
      <c r="CX2288" s="1" t="b">
        <f t="shared" ref="CX2288:CX2304" si="1233">AND(E2288&lt;30,NOT(E2288="."),NOT(E2288=""))</f>
        <v>0</v>
      </c>
      <c r="CY2288" s="1" t="b">
        <f t="shared" ref="CY2288:CY2304" si="1234">AND(E2288&gt;17,E2288&lt;41,NOT(E2288="."),NOT(E2288=""))</f>
        <v>0</v>
      </c>
      <c r="DG2288" s="1" t="b">
        <f t="shared" ref="DG2288:DG2304" si="1235">AND(E2288&gt;4,E2288&lt;18,NOT(E2288=""),NOT(E2288="."))</f>
        <v>0</v>
      </c>
    </row>
    <row r="2289" spans="2:111" ht="116" x14ac:dyDescent="0.35">
      <c r="B2289" s="1" t="s">
        <v>13809</v>
      </c>
      <c r="C2289" s="9">
        <v>44459</v>
      </c>
      <c r="D2289" s="10" t="s">
        <v>13809</v>
      </c>
      <c r="E2289" s="1">
        <v>34</v>
      </c>
      <c r="F2289" s="1" t="s">
        <v>127</v>
      </c>
      <c r="G2289" s="1" t="s">
        <v>13809</v>
      </c>
      <c r="H2289" s="1" t="s">
        <v>13809</v>
      </c>
      <c r="I2289" s="9">
        <v>44422</v>
      </c>
      <c r="J2289" s="2" t="s">
        <v>128</v>
      </c>
      <c r="K2289" s="2" t="s">
        <v>13809</v>
      </c>
      <c r="L2289" s="9">
        <v>44454</v>
      </c>
      <c r="M2289" s="2" t="s">
        <v>128</v>
      </c>
      <c r="N2289" s="2" t="s">
        <v>13809</v>
      </c>
      <c r="O2289" s="2" t="s">
        <v>110</v>
      </c>
      <c r="P2289" s="2" t="s">
        <v>111</v>
      </c>
      <c r="S2289" s="2" t="s">
        <v>112</v>
      </c>
      <c r="T2289" s="2" t="s">
        <v>112</v>
      </c>
      <c r="U2289" s="2" t="b">
        <v>1</v>
      </c>
      <c r="V2289" s="2" t="s">
        <v>113</v>
      </c>
      <c r="W2289" s="1" t="s">
        <v>112</v>
      </c>
      <c r="X2289" s="1" t="s">
        <v>110</v>
      </c>
      <c r="Y2289" s="2" t="s">
        <v>112</v>
      </c>
      <c r="Z2289" s="2" t="s">
        <v>111</v>
      </c>
      <c r="AA2289" s="2" t="s">
        <v>112</v>
      </c>
      <c r="AB2289" s="2">
        <v>4</v>
      </c>
      <c r="AC2289" s="1" t="s">
        <v>112</v>
      </c>
      <c r="AD2289" s="1" t="s">
        <v>8151</v>
      </c>
      <c r="AE2289" s="1" t="s">
        <v>8152</v>
      </c>
      <c r="AF2289" s="1" t="s">
        <v>111</v>
      </c>
      <c r="AJ2289" s="1" t="s">
        <v>115</v>
      </c>
      <c r="AK2289" s="1" t="s">
        <v>185</v>
      </c>
      <c r="AO2289" s="1" t="s">
        <v>130</v>
      </c>
      <c r="AS2289" s="1" t="s">
        <v>145</v>
      </c>
      <c r="AU2289" s="1" t="s">
        <v>238</v>
      </c>
      <c r="AX2289" s="1">
        <v>55</v>
      </c>
      <c r="AZ2289" s="1" t="s">
        <v>179</v>
      </c>
      <c r="BA2289" s="1">
        <v>11.97</v>
      </c>
      <c r="BG2289" s="1" t="s">
        <v>8153</v>
      </c>
      <c r="BJ2289" s="1" t="s">
        <v>112</v>
      </c>
      <c r="BK2289" s="1" t="s">
        <v>112</v>
      </c>
      <c r="BL2289" s="1" t="s">
        <v>301</v>
      </c>
      <c r="BQ2289" s="1" t="s">
        <v>121</v>
      </c>
      <c r="BR2289" s="1" t="s">
        <v>122</v>
      </c>
      <c r="BS2289" s="1" t="s">
        <v>111</v>
      </c>
      <c r="BT2289" s="34" t="s">
        <v>8154</v>
      </c>
      <c r="BU2289" s="34" t="s">
        <v>13955</v>
      </c>
      <c r="BV2289" s="9">
        <v>44467</v>
      </c>
      <c r="BW2289" s="34" t="s">
        <v>14707</v>
      </c>
      <c r="BY2289" s="2" t="s">
        <v>123</v>
      </c>
      <c r="BZ2289" s="2" t="s">
        <v>124</v>
      </c>
      <c r="CA2289" s="2">
        <v>2</v>
      </c>
      <c r="CB2289" s="1" t="s">
        <v>1076</v>
      </c>
      <c r="CC2289" s="2" t="s">
        <v>126</v>
      </c>
      <c r="CD2289" s="1" t="b">
        <f t="shared" si="1226"/>
        <v>0</v>
      </c>
      <c r="CE2289" s="1" t="b">
        <f t="shared" si="1227"/>
        <v>0</v>
      </c>
      <c r="CF2289" s="1" t="b">
        <f t="shared" si="1209"/>
        <v>0</v>
      </c>
      <c r="CG2289" s="1" t="b">
        <f t="shared" si="1210"/>
        <v>0</v>
      </c>
      <c r="CH2289" s="1" t="b">
        <f t="shared" si="1211"/>
        <v>0</v>
      </c>
      <c r="CI2289" s="1" t="b">
        <f t="shared" si="1212"/>
        <v>0</v>
      </c>
      <c r="CJ2289" s="1" t="b">
        <f t="shared" si="1213"/>
        <v>0</v>
      </c>
      <c r="CK2289" s="1" t="b">
        <f t="shared" si="1214"/>
        <v>1</v>
      </c>
      <c r="CL2289" s="1" t="b">
        <f t="shared" si="1215"/>
        <v>0</v>
      </c>
      <c r="CM2289" s="1" t="b">
        <f t="shared" si="1216"/>
        <v>0</v>
      </c>
      <c r="CN2289" s="1" t="b">
        <f t="shared" si="1217"/>
        <v>0</v>
      </c>
      <c r="CO2289" s="2" t="b">
        <f t="shared" si="1218"/>
        <v>1</v>
      </c>
      <c r="CP2289" s="2" t="b">
        <f t="shared" si="1219"/>
        <v>1</v>
      </c>
      <c r="CQ2289" s="2" t="b">
        <f t="shared" si="1220"/>
        <v>0</v>
      </c>
      <c r="CR2289" s="6" t="str">
        <f t="shared" si="1221"/>
        <v>Male</v>
      </c>
      <c r="CS2289" s="7">
        <f t="shared" si="1222"/>
        <v>0</v>
      </c>
      <c r="CT2289" s="7">
        <f t="shared" si="1223"/>
        <v>1</v>
      </c>
      <c r="CU2289" s="7">
        <f t="shared" si="1224"/>
        <v>0</v>
      </c>
      <c r="CV2289" s="7">
        <f t="shared" si="1225"/>
        <v>0</v>
      </c>
      <c r="CW2289" s="7">
        <f t="shared" si="1232"/>
        <v>1</v>
      </c>
      <c r="CX2289" s="1" t="b">
        <f t="shared" si="1233"/>
        <v>0</v>
      </c>
      <c r="CY2289" s="1" t="b">
        <f t="shared" si="1234"/>
        <v>1</v>
      </c>
      <c r="DG2289" s="1" t="b">
        <f t="shared" si="1235"/>
        <v>0</v>
      </c>
    </row>
    <row r="2290" spans="2:111" ht="159.5" x14ac:dyDescent="0.35">
      <c r="B2290" s="1" t="s">
        <v>13809</v>
      </c>
      <c r="C2290" s="9">
        <v>44459</v>
      </c>
      <c r="D2290" s="10" t="s">
        <v>13809</v>
      </c>
      <c r="E2290" s="1">
        <v>37</v>
      </c>
      <c r="F2290" s="1" t="s">
        <v>127</v>
      </c>
      <c r="G2290" s="1" t="s">
        <v>13809</v>
      </c>
      <c r="H2290" s="1" t="s">
        <v>13809</v>
      </c>
      <c r="I2290" s="9">
        <v>44428</v>
      </c>
      <c r="J2290" s="2" t="s">
        <v>109</v>
      </c>
      <c r="K2290" s="2" t="s">
        <v>13809</v>
      </c>
      <c r="M2290" s="2" t="s">
        <v>163</v>
      </c>
      <c r="N2290" s="2" t="s">
        <v>13809</v>
      </c>
      <c r="O2290" s="2" t="s">
        <v>110</v>
      </c>
      <c r="P2290" s="2" t="s">
        <v>111</v>
      </c>
      <c r="S2290" s="2" t="s">
        <v>112</v>
      </c>
      <c r="U2290" s="2" t="b">
        <v>1</v>
      </c>
      <c r="V2290" s="2" t="s">
        <v>126</v>
      </c>
      <c r="W2290" s="1" t="s">
        <v>111</v>
      </c>
      <c r="Y2290" s="2" t="s">
        <v>112</v>
      </c>
      <c r="Z2290" s="2" t="s">
        <v>112</v>
      </c>
      <c r="AA2290" s="2" t="s">
        <v>111</v>
      </c>
      <c r="AB2290" s="2">
        <v>5</v>
      </c>
      <c r="AC2290" s="1" t="s">
        <v>111</v>
      </c>
      <c r="AF2290" s="1" t="s">
        <v>111</v>
      </c>
      <c r="AJ2290" s="1" t="s">
        <v>115</v>
      </c>
      <c r="AK2290" s="1" t="s">
        <v>129</v>
      </c>
      <c r="AO2290" s="1" t="s">
        <v>117</v>
      </c>
      <c r="AU2290" s="1" t="s">
        <v>132</v>
      </c>
      <c r="AZ2290" s="1" t="s">
        <v>222</v>
      </c>
      <c r="BC2290" s="1">
        <v>0</v>
      </c>
      <c r="BJ2290" s="1" t="s">
        <v>111</v>
      </c>
      <c r="BN2290" s="1" t="s">
        <v>112</v>
      </c>
      <c r="BO2290" s="1" t="s">
        <v>148</v>
      </c>
      <c r="BP2290" s="1" t="s">
        <v>8155</v>
      </c>
      <c r="BQ2290" s="1" t="s">
        <v>121</v>
      </c>
      <c r="BR2290" s="1" t="s">
        <v>122</v>
      </c>
      <c r="BS2290" s="1" t="s">
        <v>112</v>
      </c>
      <c r="BU2290" s="34" t="s">
        <v>13956</v>
      </c>
      <c r="BV2290" s="9">
        <v>44520</v>
      </c>
      <c r="BW2290" s="34" t="s">
        <v>8156</v>
      </c>
      <c r="BY2290" s="2" t="s">
        <v>153</v>
      </c>
      <c r="BZ2290" s="2" t="s">
        <v>124</v>
      </c>
      <c r="CB2290" s="1" t="s">
        <v>207</v>
      </c>
      <c r="CD2290" s="1" t="b">
        <f t="shared" si="1226"/>
        <v>0</v>
      </c>
      <c r="CE2290" s="1" t="b">
        <f t="shared" si="1227"/>
        <v>0</v>
      </c>
      <c r="CF2290" s="1" t="b">
        <f t="shared" si="1209"/>
        <v>0</v>
      </c>
      <c r="CG2290" s="1" t="b">
        <f t="shared" si="1210"/>
        <v>0</v>
      </c>
      <c r="CH2290" s="1" t="b">
        <f t="shared" si="1211"/>
        <v>0</v>
      </c>
      <c r="CI2290" s="1" t="b">
        <f t="shared" si="1212"/>
        <v>0</v>
      </c>
      <c r="CJ2290" s="1" t="b">
        <f t="shared" si="1213"/>
        <v>0</v>
      </c>
      <c r="CK2290" s="1" t="b">
        <f t="shared" si="1214"/>
        <v>1</v>
      </c>
      <c r="CL2290" s="1" t="b">
        <f t="shared" si="1215"/>
        <v>0</v>
      </c>
      <c r="CM2290" s="1" t="b">
        <f t="shared" si="1216"/>
        <v>0</v>
      </c>
      <c r="CN2290" s="1" t="b">
        <f t="shared" si="1217"/>
        <v>0</v>
      </c>
      <c r="CO2290" s="2" t="b">
        <f t="shared" si="1218"/>
        <v>1</v>
      </c>
      <c r="CP2290" s="2" t="b">
        <f t="shared" si="1219"/>
        <v>1</v>
      </c>
      <c r="CQ2290" s="2" t="b">
        <f t="shared" si="1220"/>
        <v>0</v>
      </c>
      <c r="CR2290" s="6" t="str">
        <f t="shared" si="1221"/>
        <v>Male</v>
      </c>
      <c r="CS2290" s="7">
        <f t="shared" si="1222"/>
        <v>1</v>
      </c>
      <c r="CT2290" s="7">
        <f t="shared" si="1223"/>
        <v>0</v>
      </c>
      <c r="CU2290" s="7">
        <f t="shared" si="1224"/>
        <v>0</v>
      </c>
      <c r="CV2290" s="7">
        <f t="shared" si="1225"/>
        <v>0</v>
      </c>
      <c r="CW2290" s="7">
        <f t="shared" si="1232"/>
        <v>0</v>
      </c>
      <c r="CX2290" s="1" t="b">
        <f t="shared" si="1233"/>
        <v>0</v>
      </c>
      <c r="CY2290" s="1" t="b">
        <f t="shared" si="1234"/>
        <v>1</v>
      </c>
      <c r="DG2290" s="1" t="b">
        <f t="shared" si="1235"/>
        <v>0</v>
      </c>
    </row>
    <row r="2291" spans="2:111" ht="58" x14ac:dyDescent="0.35">
      <c r="B2291" s="1" t="s">
        <v>13809</v>
      </c>
      <c r="C2291" s="9">
        <v>44459</v>
      </c>
      <c r="D2291" s="10" t="s">
        <v>13809</v>
      </c>
      <c r="E2291" s="1">
        <v>28</v>
      </c>
      <c r="F2291" s="1" t="s">
        <v>127</v>
      </c>
      <c r="G2291" s="1" t="s">
        <v>13809</v>
      </c>
      <c r="H2291" s="1" t="s">
        <v>13809</v>
      </c>
      <c r="I2291" s="9">
        <v>44451</v>
      </c>
      <c r="J2291" s="2" t="s">
        <v>128</v>
      </c>
      <c r="K2291" s="2" t="s">
        <v>13809</v>
      </c>
      <c r="N2291" s="2" t="s">
        <v>13809</v>
      </c>
      <c r="O2291" s="2" t="s">
        <v>110</v>
      </c>
      <c r="P2291" s="2" t="s">
        <v>111</v>
      </c>
      <c r="S2291" s="2" t="s">
        <v>112</v>
      </c>
      <c r="T2291" s="2" t="s">
        <v>111</v>
      </c>
      <c r="U2291" s="2" t="b">
        <v>1</v>
      </c>
      <c r="V2291" s="2" t="s">
        <v>126</v>
      </c>
      <c r="W2291" s="1" t="s">
        <v>112</v>
      </c>
      <c r="X2291" s="1" t="s">
        <v>114</v>
      </c>
      <c r="Y2291" s="2" t="s">
        <v>112</v>
      </c>
      <c r="Z2291" s="2" t="s">
        <v>112</v>
      </c>
      <c r="AB2291" s="2">
        <v>1</v>
      </c>
      <c r="AC2291" s="1" t="s">
        <v>112</v>
      </c>
      <c r="AD2291" s="1" t="s">
        <v>192</v>
      </c>
      <c r="AE2291" s="1" t="s">
        <v>8157</v>
      </c>
      <c r="AF2291" s="1" t="s">
        <v>111</v>
      </c>
      <c r="AJ2291" s="1" t="s">
        <v>115</v>
      </c>
      <c r="AK2291" s="1" t="s">
        <v>2277</v>
      </c>
      <c r="BJ2291" s="1" t="s">
        <v>112</v>
      </c>
      <c r="BK2291" s="1" t="s">
        <v>112</v>
      </c>
      <c r="BL2291" s="1" t="s">
        <v>142</v>
      </c>
      <c r="BQ2291" s="1" t="s">
        <v>121</v>
      </c>
      <c r="BR2291" s="1" t="s">
        <v>122</v>
      </c>
      <c r="BS2291" s="1" t="s">
        <v>112</v>
      </c>
      <c r="BV2291" s="9">
        <v>44459</v>
      </c>
      <c r="BW2291" s="34" t="s">
        <v>8158</v>
      </c>
      <c r="BY2291" s="2" t="s">
        <v>153</v>
      </c>
      <c r="BZ2291" s="2" t="s">
        <v>124</v>
      </c>
      <c r="CB2291" s="1" t="s">
        <v>1076</v>
      </c>
      <c r="CD2291" s="1" t="b">
        <f t="shared" si="1226"/>
        <v>1</v>
      </c>
      <c r="CE2291" s="1" t="b">
        <f t="shared" si="1227"/>
        <v>0</v>
      </c>
      <c r="CF2291" s="1" t="b">
        <f t="shared" si="1209"/>
        <v>0</v>
      </c>
      <c r="CG2291" s="1" t="b">
        <f t="shared" si="1210"/>
        <v>0</v>
      </c>
      <c r="CH2291" s="1" t="b">
        <f t="shared" si="1211"/>
        <v>0</v>
      </c>
      <c r="CI2291" s="1" t="b">
        <f t="shared" si="1212"/>
        <v>0</v>
      </c>
      <c r="CJ2291" s="1" t="b">
        <f t="shared" si="1213"/>
        <v>1</v>
      </c>
      <c r="CK2291" s="1" t="b">
        <f t="shared" si="1214"/>
        <v>0</v>
      </c>
      <c r="CL2291" s="1" t="b">
        <f t="shared" si="1215"/>
        <v>0</v>
      </c>
      <c r="CM2291" s="1" t="b">
        <f t="shared" si="1216"/>
        <v>0</v>
      </c>
      <c r="CN2291" s="1" t="b">
        <f t="shared" si="1217"/>
        <v>0</v>
      </c>
      <c r="CO2291" s="2" t="b">
        <f t="shared" si="1218"/>
        <v>1</v>
      </c>
      <c r="CP2291" s="2" t="b">
        <f t="shared" si="1219"/>
        <v>1</v>
      </c>
      <c r="CQ2291" s="2" t="b">
        <f t="shared" si="1220"/>
        <v>0</v>
      </c>
      <c r="CR2291" s="6" t="str">
        <f t="shared" si="1221"/>
        <v>Male</v>
      </c>
      <c r="CS2291" s="7">
        <f t="shared" si="1222"/>
        <v>0</v>
      </c>
      <c r="CT2291" s="7">
        <f t="shared" si="1223"/>
        <v>1</v>
      </c>
      <c r="CU2291" s="7">
        <f t="shared" si="1224"/>
        <v>0</v>
      </c>
      <c r="CV2291" s="7">
        <f t="shared" si="1225"/>
        <v>0</v>
      </c>
      <c r="CW2291" s="7">
        <f t="shared" si="1232"/>
        <v>0</v>
      </c>
      <c r="CX2291" s="1" t="b">
        <f t="shared" si="1233"/>
        <v>1</v>
      </c>
      <c r="CY2291" s="1" t="b">
        <f t="shared" si="1234"/>
        <v>1</v>
      </c>
      <c r="DG2291" s="1" t="b">
        <f t="shared" si="1235"/>
        <v>0</v>
      </c>
    </row>
    <row r="2292" spans="2:111" ht="159.5" x14ac:dyDescent="0.35">
      <c r="B2292" s="1" t="s">
        <v>13809</v>
      </c>
      <c r="C2292" s="9">
        <v>44459</v>
      </c>
      <c r="D2292" s="10" t="s">
        <v>13809</v>
      </c>
      <c r="E2292" s="1">
        <v>41</v>
      </c>
      <c r="F2292" s="1" t="s">
        <v>127</v>
      </c>
      <c r="G2292" s="1" t="s">
        <v>13809</v>
      </c>
      <c r="H2292" s="1" t="s">
        <v>13809</v>
      </c>
      <c r="I2292" s="2" t="s">
        <v>183</v>
      </c>
      <c r="J2292" s="2" t="s">
        <v>128</v>
      </c>
      <c r="K2292" s="2" t="s">
        <v>13809</v>
      </c>
      <c r="L2292" s="9">
        <v>44221</v>
      </c>
      <c r="M2292" s="2" t="s">
        <v>128</v>
      </c>
      <c r="N2292" s="2" t="s">
        <v>13809</v>
      </c>
      <c r="O2292" s="2" t="s">
        <v>110</v>
      </c>
      <c r="P2292" s="2" t="s">
        <v>111</v>
      </c>
      <c r="S2292" s="2" t="s">
        <v>112</v>
      </c>
      <c r="T2292" s="2" t="s">
        <v>111</v>
      </c>
      <c r="U2292" s="2" t="b">
        <f>OR(S2292="yes",T2292="yes")</f>
        <v>1</v>
      </c>
      <c r="V2292" s="2" t="s">
        <v>126</v>
      </c>
      <c r="W2292" s="1" t="s">
        <v>111</v>
      </c>
      <c r="Y2292" s="2" t="s">
        <v>112</v>
      </c>
      <c r="Z2292" s="2" t="s">
        <v>111</v>
      </c>
      <c r="AA2292" s="2" t="s">
        <v>112</v>
      </c>
      <c r="AB2292" s="2">
        <v>1</v>
      </c>
      <c r="AC2292" s="1" t="s">
        <v>111</v>
      </c>
      <c r="AF2292" s="1" t="s">
        <v>111</v>
      </c>
      <c r="AJ2292" s="1" t="s">
        <v>115</v>
      </c>
      <c r="AK2292" s="1" t="s">
        <v>2277</v>
      </c>
      <c r="BJ2292" s="1" t="s">
        <v>111</v>
      </c>
      <c r="BN2292" s="1" t="s">
        <v>111</v>
      </c>
      <c r="BQ2292" s="1" t="s">
        <v>121</v>
      </c>
      <c r="BR2292" s="1" t="s">
        <v>122</v>
      </c>
      <c r="BS2292" s="1" t="s">
        <v>112</v>
      </c>
      <c r="BU2292" s="34" t="s">
        <v>8159</v>
      </c>
      <c r="BV2292" s="9">
        <v>44708</v>
      </c>
      <c r="BW2292" s="34" t="s">
        <v>8160</v>
      </c>
      <c r="BY2292" s="2" t="s">
        <v>153</v>
      </c>
      <c r="BZ2292" s="2" t="s">
        <v>124</v>
      </c>
      <c r="CB2292" s="1" t="s">
        <v>269</v>
      </c>
      <c r="CF2292" s="1" t="b">
        <f t="shared" si="1209"/>
        <v>0</v>
      </c>
      <c r="CG2292" s="1" t="b">
        <f t="shared" si="1210"/>
        <v>0</v>
      </c>
      <c r="CH2292" s="1" t="b">
        <f t="shared" si="1211"/>
        <v>0</v>
      </c>
      <c r="CI2292" s="1" t="b">
        <f t="shared" si="1212"/>
        <v>0</v>
      </c>
      <c r="CJ2292" s="1" t="b">
        <f t="shared" si="1213"/>
        <v>0</v>
      </c>
      <c r="CK2292" s="1" t="b">
        <f t="shared" si="1214"/>
        <v>0</v>
      </c>
      <c r="CL2292" s="1" t="b">
        <f t="shared" si="1215"/>
        <v>1</v>
      </c>
      <c r="CM2292" s="1" t="b">
        <f t="shared" si="1216"/>
        <v>0</v>
      </c>
      <c r="CN2292" s="1" t="b">
        <f t="shared" si="1217"/>
        <v>0</v>
      </c>
      <c r="CO2292" s="2" t="b">
        <f t="shared" si="1218"/>
        <v>1</v>
      </c>
      <c r="CP2292" s="2" t="b">
        <f t="shared" si="1219"/>
        <v>1</v>
      </c>
      <c r="CQ2292" s="2" t="b">
        <f t="shared" si="1220"/>
        <v>0</v>
      </c>
      <c r="CR2292" s="6" t="str">
        <f t="shared" si="1221"/>
        <v>Male</v>
      </c>
      <c r="CS2292" s="7">
        <f t="shared" si="1222"/>
        <v>0</v>
      </c>
      <c r="CT2292" s="7">
        <f t="shared" si="1223"/>
        <v>1</v>
      </c>
      <c r="CU2292" s="7">
        <f t="shared" si="1224"/>
        <v>0</v>
      </c>
      <c r="CV2292" s="7">
        <f t="shared" si="1225"/>
        <v>0</v>
      </c>
      <c r="CW2292" s="7">
        <f t="shared" si="1232"/>
        <v>1</v>
      </c>
      <c r="CX2292" s="1" t="b">
        <f t="shared" si="1233"/>
        <v>0</v>
      </c>
      <c r="CY2292" s="1" t="b">
        <f t="shared" si="1234"/>
        <v>0</v>
      </c>
      <c r="CZ2292" s="2">
        <v>3828</v>
      </c>
      <c r="DG2292" s="1" t="b">
        <f t="shared" si="1235"/>
        <v>0</v>
      </c>
    </row>
    <row r="2293" spans="2:111" x14ac:dyDescent="0.35">
      <c r="B2293" s="1" t="s">
        <v>13809</v>
      </c>
      <c r="C2293" s="9">
        <v>44459</v>
      </c>
      <c r="D2293" s="10" t="s">
        <v>13809</v>
      </c>
      <c r="E2293" s="1">
        <v>25</v>
      </c>
      <c r="F2293" s="1" t="s">
        <v>127</v>
      </c>
      <c r="G2293" s="1" t="s">
        <v>13809</v>
      </c>
      <c r="H2293" s="1" t="s">
        <v>13809</v>
      </c>
      <c r="K2293" s="2" t="s">
        <v>13809</v>
      </c>
      <c r="L2293" s="9">
        <v>44456</v>
      </c>
      <c r="M2293" s="2" t="s">
        <v>128</v>
      </c>
      <c r="N2293" s="2" t="s">
        <v>13809</v>
      </c>
      <c r="O2293" s="2" t="s">
        <v>110</v>
      </c>
      <c r="P2293" s="2" t="s">
        <v>111</v>
      </c>
      <c r="T2293" s="2" t="s">
        <v>112</v>
      </c>
      <c r="U2293" s="2" t="b">
        <v>1</v>
      </c>
      <c r="V2293" s="2" t="s">
        <v>113</v>
      </c>
      <c r="W2293" s="1" t="s">
        <v>112</v>
      </c>
      <c r="X2293" s="1" t="s">
        <v>114</v>
      </c>
      <c r="Y2293" s="2" t="s">
        <v>112</v>
      </c>
      <c r="Z2293" s="2" t="s">
        <v>111</v>
      </c>
      <c r="AA2293" s="2" t="s">
        <v>112</v>
      </c>
      <c r="AB2293" s="2">
        <v>2</v>
      </c>
      <c r="AF2293" s="1" t="s">
        <v>111</v>
      </c>
      <c r="AJ2293" s="1" t="s">
        <v>115</v>
      </c>
      <c r="AK2293" s="1" t="s">
        <v>150</v>
      </c>
      <c r="AO2293" s="1" t="s">
        <v>237</v>
      </c>
      <c r="AS2293" s="1" t="s">
        <v>118</v>
      </c>
      <c r="AU2293" s="1" t="s">
        <v>177</v>
      </c>
      <c r="AX2293" s="1">
        <v>45</v>
      </c>
      <c r="BJ2293" s="1" t="s">
        <v>112</v>
      </c>
      <c r="BK2293" s="1" t="s">
        <v>112</v>
      </c>
      <c r="BL2293" s="1" t="s">
        <v>200</v>
      </c>
      <c r="BQ2293" s="1" t="s">
        <v>121</v>
      </c>
      <c r="BR2293" s="1" t="s">
        <v>122</v>
      </c>
      <c r="BS2293" s="1" t="s">
        <v>112</v>
      </c>
      <c r="BV2293" s="9">
        <v>44462</v>
      </c>
      <c r="BX2293" s="2" t="s">
        <v>111</v>
      </c>
      <c r="BY2293" s="2" t="s">
        <v>156</v>
      </c>
      <c r="BZ2293" s="2" t="s">
        <v>124</v>
      </c>
      <c r="CA2293" s="2">
        <v>2</v>
      </c>
      <c r="CB2293" s="1" t="s">
        <v>311</v>
      </c>
      <c r="CC2293" s="2" t="s">
        <v>126</v>
      </c>
      <c r="CD2293" s="1" t="b">
        <f t="shared" ref="CD2293:CD2303" si="1236">AND(E2293&lt;30,NOT(E2293="."),NOT(E2293=""))</f>
        <v>1</v>
      </c>
      <c r="CE2293" s="1" t="b">
        <f t="shared" ref="CE2293:CE2303" si="1237">AND(E2293&lt;18,NOT(E2293="."),NOT(E2293=""))</f>
        <v>0</v>
      </c>
      <c r="CF2293" s="1" t="b">
        <f t="shared" si="1209"/>
        <v>0</v>
      </c>
      <c r="CG2293" s="1" t="b">
        <f t="shared" si="1210"/>
        <v>0</v>
      </c>
      <c r="CH2293" s="1" t="b">
        <f t="shared" si="1211"/>
        <v>0</v>
      </c>
      <c r="CI2293" s="1" t="b">
        <f t="shared" si="1212"/>
        <v>0</v>
      </c>
      <c r="CJ2293" s="1" t="b">
        <f t="shared" si="1213"/>
        <v>1</v>
      </c>
      <c r="CK2293" s="1" t="b">
        <f t="shared" si="1214"/>
        <v>0</v>
      </c>
      <c r="CL2293" s="1" t="b">
        <f t="shared" si="1215"/>
        <v>0</v>
      </c>
      <c r="CM2293" s="1" t="b">
        <f t="shared" si="1216"/>
        <v>0</v>
      </c>
      <c r="CN2293" s="1" t="b">
        <f t="shared" si="1217"/>
        <v>0</v>
      </c>
      <c r="CO2293" s="2" t="b">
        <f t="shared" si="1218"/>
        <v>1</v>
      </c>
      <c r="CP2293" s="2" t="b">
        <f t="shared" si="1219"/>
        <v>1</v>
      </c>
      <c r="CQ2293" s="2" t="b">
        <f t="shared" si="1220"/>
        <v>0</v>
      </c>
      <c r="CR2293" s="6" t="str">
        <f t="shared" si="1221"/>
        <v>Male</v>
      </c>
      <c r="CS2293" s="7">
        <f t="shared" si="1222"/>
        <v>0</v>
      </c>
      <c r="CT2293" s="7">
        <f t="shared" si="1223"/>
        <v>0</v>
      </c>
      <c r="CU2293" s="7">
        <f t="shared" si="1224"/>
        <v>0</v>
      </c>
      <c r="CV2293" s="7">
        <f t="shared" si="1225"/>
        <v>0</v>
      </c>
      <c r="CW2293" s="7">
        <f t="shared" si="1232"/>
        <v>1</v>
      </c>
      <c r="CX2293" s="1" t="b">
        <f t="shared" si="1233"/>
        <v>1</v>
      </c>
      <c r="CY2293" s="1" t="b">
        <f t="shared" si="1234"/>
        <v>1</v>
      </c>
      <c r="DG2293" s="1" t="b">
        <f t="shared" si="1235"/>
        <v>0</v>
      </c>
    </row>
    <row r="2294" spans="2:111" ht="87" x14ac:dyDescent="0.35">
      <c r="B2294" s="1" t="s">
        <v>13809</v>
      </c>
      <c r="C2294" s="9">
        <v>44459</v>
      </c>
      <c r="D2294" s="10" t="s">
        <v>13809</v>
      </c>
      <c r="E2294" s="1">
        <v>62</v>
      </c>
      <c r="F2294" s="1" t="s">
        <v>108</v>
      </c>
      <c r="G2294" s="1" t="s">
        <v>13809</v>
      </c>
      <c r="H2294" s="1" t="s">
        <v>13809</v>
      </c>
      <c r="I2294" s="9">
        <v>44411</v>
      </c>
      <c r="J2294" s="2" t="s">
        <v>128</v>
      </c>
      <c r="K2294" s="2" t="s">
        <v>13809</v>
      </c>
      <c r="N2294" s="2" t="s">
        <v>13809</v>
      </c>
      <c r="O2294" s="2" t="s">
        <v>110</v>
      </c>
      <c r="P2294" s="2" t="s">
        <v>111</v>
      </c>
      <c r="S2294" s="2" t="s">
        <v>111</v>
      </c>
      <c r="T2294" s="2" t="s">
        <v>112</v>
      </c>
      <c r="U2294" s="2" t="b">
        <v>1</v>
      </c>
      <c r="V2294" s="2" t="s">
        <v>113</v>
      </c>
      <c r="W2294" s="1" t="s">
        <v>112</v>
      </c>
      <c r="X2294" s="1" t="s">
        <v>114</v>
      </c>
      <c r="Y2294" s="2" t="s">
        <v>112</v>
      </c>
      <c r="Z2294" s="2" t="s">
        <v>112</v>
      </c>
      <c r="AB2294" s="2">
        <v>17</v>
      </c>
      <c r="AC2294" s="1" t="s">
        <v>112</v>
      </c>
      <c r="AD2294" s="1" t="s">
        <v>192</v>
      </c>
      <c r="AE2294" s="1" t="s">
        <v>8161</v>
      </c>
      <c r="AF2294" s="1" t="s">
        <v>111</v>
      </c>
      <c r="AJ2294" s="1" t="s">
        <v>115</v>
      </c>
      <c r="AK2294" s="1" t="s">
        <v>349</v>
      </c>
      <c r="AN2294" s="1" t="s">
        <v>8162</v>
      </c>
      <c r="AO2294" s="1" t="s">
        <v>221</v>
      </c>
      <c r="AS2294" s="1" t="s">
        <v>767</v>
      </c>
      <c r="AZ2294" s="1" t="s">
        <v>155</v>
      </c>
      <c r="BA2294" s="1" t="s">
        <v>8163</v>
      </c>
      <c r="BJ2294" s="1" t="s">
        <v>112</v>
      </c>
      <c r="BK2294" s="1" t="s">
        <v>112</v>
      </c>
      <c r="BL2294" s="1" t="s">
        <v>8164</v>
      </c>
      <c r="BM2294" s="1" t="s">
        <v>8165</v>
      </c>
      <c r="BQ2294" s="1" t="s">
        <v>121</v>
      </c>
      <c r="BR2294" s="1" t="s">
        <v>275</v>
      </c>
      <c r="BS2294" s="1" t="s">
        <v>111</v>
      </c>
      <c r="BT2294" s="34" t="s">
        <v>8166</v>
      </c>
      <c r="BU2294" s="34" t="s">
        <v>8167</v>
      </c>
      <c r="BV2294" s="9">
        <v>44470</v>
      </c>
      <c r="BW2294" s="34" t="s">
        <v>8168</v>
      </c>
      <c r="BY2294" s="2" t="s">
        <v>156</v>
      </c>
      <c r="BZ2294" s="2" t="s">
        <v>124</v>
      </c>
      <c r="CA2294" s="2">
        <v>1</v>
      </c>
      <c r="CB2294" s="1" t="s">
        <v>319</v>
      </c>
      <c r="CC2294" s="2" t="s">
        <v>126</v>
      </c>
      <c r="CD2294" s="1" t="b">
        <f t="shared" si="1236"/>
        <v>0</v>
      </c>
      <c r="CE2294" s="1" t="b">
        <f t="shared" si="1237"/>
        <v>0</v>
      </c>
      <c r="CF2294" s="1" t="b">
        <f t="shared" si="1209"/>
        <v>0</v>
      </c>
      <c r="CG2294" s="1" t="b">
        <f t="shared" si="1210"/>
        <v>0</v>
      </c>
      <c r="CH2294" s="1" t="b">
        <f t="shared" si="1211"/>
        <v>0</v>
      </c>
      <c r="CI2294" s="1" t="b">
        <f t="shared" si="1212"/>
        <v>0</v>
      </c>
      <c r="CJ2294" s="1" t="b">
        <f t="shared" si="1213"/>
        <v>0</v>
      </c>
      <c r="CK2294" s="1" t="b">
        <f t="shared" si="1214"/>
        <v>0</v>
      </c>
      <c r="CL2294" s="1" t="b">
        <f t="shared" si="1215"/>
        <v>0</v>
      </c>
      <c r="CM2294" s="1" t="b">
        <f t="shared" si="1216"/>
        <v>1</v>
      </c>
      <c r="CN2294" s="1" t="b">
        <f t="shared" si="1217"/>
        <v>0</v>
      </c>
      <c r="CO2294" s="2" t="b">
        <f t="shared" si="1218"/>
        <v>0</v>
      </c>
      <c r="CP2294" s="2" t="b">
        <f t="shared" si="1219"/>
        <v>0</v>
      </c>
      <c r="CQ2294" s="2" t="b">
        <f t="shared" si="1220"/>
        <v>1</v>
      </c>
      <c r="CR2294" s="6" t="str">
        <f t="shared" si="1221"/>
        <v>Female</v>
      </c>
      <c r="CS2294" s="7">
        <f t="shared" si="1222"/>
        <v>0</v>
      </c>
      <c r="CT2294" s="7">
        <f t="shared" si="1223"/>
        <v>1</v>
      </c>
      <c r="CU2294" s="7">
        <f t="shared" si="1224"/>
        <v>0</v>
      </c>
      <c r="CV2294" s="7">
        <f t="shared" si="1225"/>
        <v>0</v>
      </c>
      <c r="CW2294" s="7">
        <f t="shared" si="1232"/>
        <v>0</v>
      </c>
      <c r="CX2294" s="1" t="b">
        <f t="shared" si="1233"/>
        <v>0</v>
      </c>
      <c r="CY2294" s="1" t="b">
        <f t="shared" si="1234"/>
        <v>0</v>
      </c>
      <c r="DG2294" s="1" t="b">
        <f t="shared" si="1235"/>
        <v>0</v>
      </c>
    </row>
    <row r="2295" spans="2:111" ht="116" x14ac:dyDescent="0.35">
      <c r="B2295" s="1" t="s">
        <v>13809</v>
      </c>
      <c r="C2295" s="9">
        <v>44459</v>
      </c>
      <c r="D2295" s="10" t="s">
        <v>13809</v>
      </c>
      <c r="E2295" s="1">
        <v>14</v>
      </c>
      <c r="F2295" s="1" t="s">
        <v>127</v>
      </c>
      <c r="G2295" s="1" t="s">
        <v>13809</v>
      </c>
      <c r="H2295" s="1" t="s">
        <v>13809</v>
      </c>
      <c r="I2295" s="9">
        <v>44432</v>
      </c>
      <c r="J2295" s="2" t="s">
        <v>109</v>
      </c>
      <c r="K2295" s="2" t="s">
        <v>13809</v>
      </c>
      <c r="N2295" s="2" t="s">
        <v>13809</v>
      </c>
      <c r="O2295" s="2" t="s">
        <v>110</v>
      </c>
      <c r="P2295" s="2" t="s">
        <v>111</v>
      </c>
      <c r="S2295" s="2" t="s">
        <v>111</v>
      </c>
      <c r="T2295" s="2" t="s">
        <v>112</v>
      </c>
      <c r="U2295" s="2" t="b">
        <v>1</v>
      </c>
      <c r="V2295" s="2" t="s">
        <v>113</v>
      </c>
      <c r="W2295" s="1" t="s">
        <v>112</v>
      </c>
      <c r="X2295" s="1" t="s">
        <v>114</v>
      </c>
      <c r="Y2295" s="2" t="s">
        <v>112</v>
      </c>
      <c r="Z2295" s="2" t="s">
        <v>112</v>
      </c>
      <c r="AB2295" s="2">
        <v>26</v>
      </c>
      <c r="AC2295" s="1" t="s">
        <v>111</v>
      </c>
      <c r="AF2295" s="1" t="s">
        <v>111</v>
      </c>
      <c r="AJ2295" s="1" t="s">
        <v>115</v>
      </c>
      <c r="AK2295" s="1" t="s">
        <v>129</v>
      </c>
      <c r="AO2295" s="1" t="s">
        <v>213</v>
      </c>
      <c r="AZ2295" s="1" t="s">
        <v>155</v>
      </c>
      <c r="BA2295" s="1" t="s">
        <v>8169</v>
      </c>
      <c r="BJ2295" s="1" t="s">
        <v>112</v>
      </c>
      <c r="BQ2295" s="1" t="s">
        <v>121</v>
      </c>
      <c r="BR2295" s="1" t="s">
        <v>122</v>
      </c>
      <c r="BS2295" s="1" t="s">
        <v>112</v>
      </c>
      <c r="BU2295" s="34" t="s">
        <v>8170</v>
      </c>
      <c r="BV2295" s="9">
        <v>44516</v>
      </c>
      <c r="BW2295" s="34" t="s">
        <v>8171</v>
      </c>
      <c r="BX2295" s="2" t="s">
        <v>112</v>
      </c>
      <c r="BY2295" s="2" t="s">
        <v>136</v>
      </c>
      <c r="BZ2295" s="2" t="s">
        <v>162</v>
      </c>
      <c r="CA2295" s="2">
        <v>1</v>
      </c>
      <c r="CB2295" s="1" t="s">
        <v>149</v>
      </c>
      <c r="CC2295" s="2" t="s">
        <v>126</v>
      </c>
      <c r="CD2295" s="1" t="b">
        <f t="shared" si="1236"/>
        <v>1</v>
      </c>
      <c r="CE2295" s="1" t="b">
        <f t="shared" si="1237"/>
        <v>1</v>
      </c>
      <c r="CF2295" s="1" t="b">
        <f t="shared" si="1209"/>
        <v>0</v>
      </c>
      <c r="CG2295" s="1" t="b">
        <f t="shared" si="1210"/>
        <v>1</v>
      </c>
      <c r="CH2295" s="1" t="b">
        <f t="shared" si="1211"/>
        <v>0</v>
      </c>
      <c r="CI2295" s="1" t="b">
        <f t="shared" si="1212"/>
        <v>0</v>
      </c>
      <c r="CJ2295" s="1" t="b">
        <f t="shared" si="1213"/>
        <v>0</v>
      </c>
      <c r="CK2295" s="1" t="b">
        <f t="shared" si="1214"/>
        <v>0</v>
      </c>
      <c r="CL2295" s="1" t="b">
        <f t="shared" si="1215"/>
        <v>0</v>
      </c>
      <c r="CM2295" s="1" t="b">
        <f t="shared" si="1216"/>
        <v>0</v>
      </c>
      <c r="CN2295" s="1" t="b">
        <f t="shared" si="1217"/>
        <v>0</v>
      </c>
      <c r="CO2295" s="2" t="b">
        <f t="shared" si="1218"/>
        <v>0</v>
      </c>
      <c r="CP2295" s="2" t="b">
        <f t="shared" si="1219"/>
        <v>0</v>
      </c>
      <c r="CQ2295" s="2" t="b">
        <f t="shared" si="1220"/>
        <v>0</v>
      </c>
      <c r="CR2295" s="6" t="str">
        <f t="shared" si="1221"/>
        <v>Male</v>
      </c>
      <c r="CS2295" s="7">
        <f t="shared" si="1222"/>
        <v>1</v>
      </c>
      <c r="CT2295" s="7">
        <f t="shared" si="1223"/>
        <v>0</v>
      </c>
      <c r="CU2295" s="7">
        <f t="shared" si="1224"/>
        <v>0</v>
      </c>
      <c r="CV2295" s="7">
        <f t="shared" si="1225"/>
        <v>0</v>
      </c>
      <c r="CW2295" s="7">
        <f t="shared" si="1232"/>
        <v>0</v>
      </c>
      <c r="CX2295" s="1" t="b">
        <f t="shared" si="1233"/>
        <v>1</v>
      </c>
      <c r="CY2295" s="1" t="b">
        <f t="shared" si="1234"/>
        <v>0</v>
      </c>
      <c r="DG2295" s="1" t="b">
        <f t="shared" si="1235"/>
        <v>1</v>
      </c>
    </row>
    <row r="2296" spans="2:111" ht="101.5" x14ac:dyDescent="0.35">
      <c r="B2296" s="1" t="s">
        <v>13809</v>
      </c>
      <c r="C2296" s="9">
        <v>44459</v>
      </c>
      <c r="D2296" s="10" t="s">
        <v>13809</v>
      </c>
      <c r="E2296" s="1">
        <v>40</v>
      </c>
      <c r="F2296" s="1" t="s">
        <v>108</v>
      </c>
      <c r="G2296" s="1" t="s">
        <v>13809</v>
      </c>
      <c r="H2296" s="1" t="s">
        <v>13809</v>
      </c>
      <c r="I2296" s="2" t="s">
        <v>183</v>
      </c>
      <c r="J2296" s="2" t="s">
        <v>128</v>
      </c>
      <c r="K2296" s="2" t="s">
        <v>13809</v>
      </c>
      <c r="L2296" s="9">
        <v>44449</v>
      </c>
      <c r="M2296" s="2" t="s">
        <v>128</v>
      </c>
      <c r="N2296" s="2" t="s">
        <v>13809</v>
      </c>
      <c r="O2296" s="2" t="s">
        <v>110</v>
      </c>
      <c r="P2296" s="2" t="s">
        <v>111</v>
      </c>
      <c r="S2296" s="2" t="s">
        <v>112</v>
      </c>
      <c r="U2296" s="2" t="b">
        <v>1</v>
      </c>
      <c r="V2296" s="2" t="s">
        <v>113</v>
      </c>
      <c r="W2296" s="1" t="s">
        <v>112</v>
      </c>
      <c r="X2296" s="1" t="s">
        <v>138</v>
      </c>
      <c r="Y2296" s="2" t="s">
        <v>112</v>
      </c>
      <c r="Z2296" s="2" t="s">
        <v>111</v>
      </c>
      <c r="AA2296" s="2" t="s">
        <v>112</v>
      </c>
      <c r="AB2296" s="2">
        <v>3</v>
      </c>
      <c r="AC2296" s="1" t="s">
        <v>111</v>
      </c>
      <c r="AF2296" s="1" t="s">
        <v>111</v>
      </c>
      <c r="AJ2296" s="1" t="s">
        <v>115</v>
      </c>
      <c r="AK2296" s="1" t="s">
        <v>194</v>
      </c>
      <c r="AN2296" s="1" t="s">
        <v>8172</v>
      </c>
      <c r="AO2296" s="1" t="s">
        <v>221</v>
      </c>
      <c r="AS2296" s="1" t="s">
        <v>229</v>
      </c>
      <c r="AZ2296" s="1" t="s">
        <v>254</v>
      </c>
      <c r="BC2296" s="1" t="s">
        <v>8173</v>
      </c>
      <c r="BG2296" s="1">
        <v>5.5</v>
      </c>
      <c r="BH2296" s="1">
        <v>14</v>
      </c>
      <c r="BJ2296" s="1" t="s">
        <v>111</v>
      </c>
      <c r="BN2296" s="1" t="s">
        <v>112</v>
      </c>
      <c r="BO2296" s="1" t="s">
        <v>148</v>
      </c>
      <c r="BP2296" s="1" t="s">
        <v>8174</v>
      </c>
      <c r="BQ2296" s="1" t="s">
        <v>121</v>
      </c>
      <c r="BR2296" s="1" t="s">
        <v>122</v>
      </c>
      <c r="BS2296" s="1" t="s">
        <v>112</v>
      </c>
      <c r="BU2296" s="34" t="s">
        <v>8175</v>
      </c>
      <c r="BV2296" s="9">
        <v>44497</v>
      </c>
      <c r="BW2296" s="34" t="s">
        <v>8176</v>
      </c>
      <c r="BY2296" s="2" t="s">
        <v>174</v>
      </c>
      <c r="BZ2296" s="2" t="s">
        <v>124</v>
      </c>
      <c r="CA2296" s="2">
        <v>2</v>
      </c>
      <c r="CB2296" s="1" t="s">
        <v>1002</v>
      </c>
      <c r="CC2296" s="2" t="s">
        <v>126</v>
      </c>
      <c r="CD2296" s="1" t="b">
        <f t="shared" si="1236"/>
        <v>0</v>
      </c>
      <c r="CE2296" s="1" t="b">
        <f t="shared" si="1237"/>
        <v>0</v>
      </c>
      <c r="CF2296" s="1" t="b">
        <f t="shared" si="1209"/>
        <v>0</v>
      </c>
      <c r="CG2296" s="1" t="b">
        <f t="shared" si="1210"/>
        <v>0</v>
      </c>
      <c r="CH2296" s="1" t="b">
        <f t="shared" si="1211"/>
        <v>0</v>
      </c>
      <c r="CI2296" s="1" t="b">
        <f t="shared" si="1212"/>
        <v>0</v>
      </c>
      <c r="CJ2296" s="1" t="b">
        <f t="shared" si="1213"/>
        <v>0</v>
      </c>
      <c r="CK2296" s="1" t="b">
        <f t="shared" si="1214"/>
        <v>0</v>
      </c>
      <c r="CL2296" s="1" t="b">
        <f t="shared" si="1215"/>
        <v>1</v>
      </c>
      <c r="CM2296" s="1" t="b">
        <f t="shared" si="1216"/>
        <v>0</v>
      </c>
      <c r="CN2296" s="1" t="b">
        <f t="shared" si="1217"/>
        <v>0</v>
      </c>
      <c r="CO2296" s="2" t="b">
        <f t="shared" si="1218"/>
        <v>1</v>
      </c>
      <c r="CP2296" s="2" t="b">
        <f t="shared" si="1219"/>
        <v>1</v>
      </c>
      <c r="CQ2296" s="2" t="b">
        <f t="shared" si="1220"/>
        <v>0</v>
      </c>
      <c r="CR2296" s="6" t="str">
        <f t="shared" si="1221"/>
        <v>Female</v>
      </c>
      <c r="CS2296" s="7">
        <f t="shared" si="1222"/>
        <v>0</v>
      </c>
      <c r="CT2296" s="7">
        <f t="shared" si="1223"/>
        <v>1</v>
      </c>
      <c r="CU2296" s="7">
        <f t="shared" si="1224"/>
        <v>0</v>
      </c>
      <c r="CV2296" s="7">
        <f t="shared" si="1225"/>
        <v>0</v>
      </c>
      <c r="CW2296" s="7">
        <f t="shared" si="1232"/>
        <v>1</v>
      </c>
      <c r="CX2296" s="1" t="b">
        <f t="shared" si="1233"/>
        <v>0</v>
      </c>
      <c r="CY2296" s="1" t="b">
        <f t="shared" si="1234"/>
        <v>1</v>
      </c>
      <c r="DG2296" s="1" t="b">
        <f t="shared" si="1235"/>
        <v>0</v>
      </c>
    </row>
    <row r="2297" spans="2:111" ht="159.5" x14ac:dyDescent="0.35">
      <c r="B2297" s="1" t="s">
        <v>13809</v>
      </c>
      <c r="C2297" s="9">
        <v>44459</v>
      </c>
      <c r="D2297" s="10" t="s">
        <v>13809</v>
      </c>
      <c r="E2297" s="1">
        <v>30</v>
      </c>
      <c r="F2297" s="1" t="s">
        <v>108</v>
      </c>
      <c r="G2297" s="1" t="s">
        <v>13809</v>
      </c>
      <c r="H2297" s="1" t="s">
        <v>13809</v>
      </c>
      <c r="I2297" s="9">
        <v>44431</v>
      </c>
      <c r="J2297" s="2" t="s">
        <v>109</v>
      </c>
      <c r="K2297" s="2" t="s">
        <v>13809</v>
      </c>
      <c r="L2297" s="9">
        <v>44452</v>
      </c>
      <c r="M2297" s="2" t="s">
        <v>109</v>
      </c>
      <c r="N2297" s="2" t="s">
        <v>13809</v>
      </c>
      <c r="O2297" s="2" t="s">
        <v>110</v>
      </c>
      <c r="P2297" s="2" t="s">
        <v>111</v>
      </c>
      <c r="S2297" s="2" t="s">
        <v>111</v>
      </c>
      <c r="T2297" s="2" t="s">
        <v>112</v>
      </c>
      <c r="U2297" s="2" t="b">
        <v>1</v>
      </c>
      <c r="V2297" s="2" t="s">
        <v>113</v>
      </c>
      <c r="W2297" s="1" t="s">
        <v>112</v>
      </c>
      <c r="X2297" s="1" t="s">
        <v>114</v>
      </c>
      <c r="Y2297" s="2" t="s">
        <v>112</v>
      </c>
      <c r="Z2297" s="2" t="s">
        <v>111</v>
      </c>
      <c r="AA2297" s="2" t="s">
        <v>112</v>
      </c>
      <c r="AB2297" s="2">
        <v>0</v>
      </c>
      <c r="AC2297" s="1" t="s">
        <v>111</v>
      </c>
      <c r="AF2297" s="1" t="s">
        <v>111</v>
      </c>
      <c r="AJ2297" s="1" t="s">
        <v>115</v>
      </c>
      <c r="AK2297" s="1" t="s">
        <v>201</v>
      </c>
      <c r="AN2297" s="1" t="s">
        <v>813</v>
      </c>
      <c r="AO2297" s="1" t="s">
        <v>117</v>
      </c>
      <c r="AS2297" s="1" t="s">
        <v>118</v>
      </c>
      <c r="AU2297" s="1" t="s">
        <v>132</v>
      </c>
      <c r="AZ2297" s="1" t="s">
        <v>155</v>
      </c>
      <c r="BA2297" s="1" t="s">
        <v>8177</v>
      </c>
      <c r="BJ2297" s="1" t="s">
        <v>112</v>
      </c>
      <c r="BK2297" s="1" t="s">
        <v>112</v>
      </c>
      <c r="BL2297" s="1" t="s">
        <v>226</v>
      </c>
      <c r="BQ2297" s="1" t="s">
        <v>121</v>
      </c>
      <c r="BR2297" s="1" t="s">
        <v>122</v>
      </c>
      <c r="BS2297" s="1" t="s">
        <v>112</v>
      </c>
      <c r="BU2297" s="34" t="s">
        <v>8178</v>
      </c>
      <c r="BV2297" s="9">
        <v>44489</v>
      </c>
      <c r="BW2297" s="34" t="s">
        <v>8179</v>
      </c>
      <c r="BY2297" s="2" t="s">
        <v>123</v>
      </c>
      <c r="BZ2297" s="2" t="s">
        <v>124</v>
      </c>
      <c r="CA2297" s="2">
        <v>2</v>
      </c>
      <c r="CB2297" s="1" t="s">
        <v>5320</v>
      </c>
      <c r="CC2297" s="2" t="s">
        <v>126</v>
      </c>
      <c r="CD2297" s="1" t="b">
        <f t="shared" si="1236"/>
        <v>0</v>
      </c>
      <c r="CE2297" s="1" t="b">
        <f t="shared" si="1237"/>
        <v>0</v>
      </c>
      <c r="CF2297" s="1" t="b">
        <f t="shared" si="1209"/>
        <v>0</v>
      </c>
      <c r="CG2297" s="1" t="b">
        <f t="shared" si="1210"/>
        <v>0</v>
      </c>
      <c r="CH2297" s="1" t="b">
        <f t="shared" si="1211"/>
        <v>0</v>
      </c>
      <c r="CI2297" s="1" t="b">
        <f t="shared" si="1212"/>
        <v>0</v>
      </c>
      <c r="CJ2297" s="1" t="b">
        <f t="shared" si="1213"/>
        <v>0</v>
      </c>
      <c r="CK2297" s="1" t="b">
        <f t="shared" si="1214"/>
        <v>1</v>
      </c>
      <c r="CL2297" s="1" t="b">
        <f t="shared" si="1215"/>
        <v>0</v>
      </c>
      <c r="CM2297" s="1" t="b">
        <f t="shared" si="1216"/>
        <v>0</v>
      </c>
      <c r="CN2297" s="1" t="b">
        <f t="shared" si="1217"/>
        <v>0</v>
      </c>
      <c r="CO2297" s="2" t="b">
        <f t="shared" si="1218"/>
        <v>1</v>
      </c>
      <c r="CP2297" s="2" t="b">
        <f t="shared" si="1219"/>
        <v>1</v>
      </c>
      <c r="CQ2297" s="2" t="b">
        <f t="shared" si="1220"/>
        <v>0</v>
      </c>
      <c r="CR2297" s="6" t="str">
        <f t="shared" si="1221"/>
        <v>Female</v>
      </c>
      <c r="CS2297" s="7">
        <f t="shared" si="1222"/>
        <v>1</v>
      </c>
      <c r="CT2297" s="7">
        <f t="shared" si="1223"/>
        <v>0</v>
      </c>
      <c r="CU2297" s="7">
        <f t="shared" si="1224"/>
        <v>0</v>
      </c>
      <c r="CV2297" s="7">
        <f t="shared" si="1225"/>
        <v>1</v>
      </c>
      <c r="CW2297" s="7">
        <f t="shared" si="1232"/>
        <v>0</v>
      </c>
      <c r="CX2297" s="1" t="b">
        <f t="shared" si="1233"/>
        <v>0</v>
      </c>
      <c r="CY2297" s="1" t="b">
        <f t="shared" si="1234"/>
        <v>1</v>
      </c>
      <c r="DG2297" s="1" t="b">
        <f t="shared" si="1235"/>
        <v>0</v>
      </c>
    </row>
    <row r="2298" spans="2:111" ht="58" x14ac:dyDescent="0.35">
      <c r="B2298" s="1" t="s">
        <v>13809</v>
      </c>
      <c r="C2298" s="9">
        <v>44459</v>
      </c>
      <c r="D2298" s="10" t="s">
        <v>13809</v>
      </c>
      <c r="E2298" s="1">
        <v>15</v>
      </c>
      <c r="F2298" s="1" t="s">
        <v>127</v>
      </c>
      <c r="G2298" s="1" t="s">
        <v>13809</v>
      </c>
      <c r="H2298" s="1" t="s">
        <v>13809</v>
      </c>
      <c r="I2298" s="9">
        <v>44422</v>
      </c>
      <c r="J2298" s="2" t="s">
        <v>109</v>
      </c>
      <c r="K2298" s="2" t="s">
        <v>13809</v>
      </c>
      <c r="L2298" s="9">
        <v>44443</v>
      </c>
      <c r="M2298" s="2" t="s">
        <v>109</v>
      </c>
      <c r="N2298" s="2" t="s">
        <v>13809</v>
      </c>
      <c r="O2298" s="2" t="s">
        <v>110</v>
      </c>
      <c r="P2298" s="2" t="s">
        <v>111</v>
      </c>
      <c r="S2298" s="2" t="s">
        <v>112</v>
      </c>
      <c r="T2298" s="2" t="s">
        <v>111</v>
      </c>
      <c r="U2298" s="2" t="b">
        <v>1</v>
      </c>
      <c r="V2298" s="2" t="s">
        <v>113</v>
      </c>
      <c r="W2298" s="1" t="s">
        <v>112</v>
      </c>
      <c r="X2298" s="1" t="s">
        <v>114</v>
      </c>
      <c r="Y2298" s="2" t="s">
        <v>112</v>
      </c>
      <c r="Z2298" s="2" t="s">
        <v>111</v>
      </c>
      <c r="AA2298" s="2" t="s">
        <v>112</v>
      </c>
      <c r="AB2298" s="2">
        <v>3</v>
      </c>
      <c r="AC2298" s="1" t="s">
        <v>111</v>
      </c>
      <c r="AF2298" s="1" t="s">
        <v>111</v>
      </c>
      <c r="AJ2298" s="1" t="s">
        <v>115</v>
      </c>
      <c r="AK2298" s="1" t="s">
        <v>129</v>
      </c>
      <c r="AO2298" s="1" t="s">
        <v>117</v>
      </c>
      <c r="AU2298" s="1" t="s">
        <v>132</v>
      </c>
      <c r="AZ2298" s="1" t="s">
        <v>155</v>
      </c>
      <c r="BA2298" s="1" t="s">
        <v>8180</v>
      </c>
      <c r="BJ2298" s="1" t="s">
        <v>112</v>
      </c>
      <c r="BK2298" s="1" t="s">
        <v>112</v>
      </c>
      <c r="BL2298" s="1" t="s">
        <v>142</v>
      </c>
      <c r="BQ2298" s="1" t="s">
        <v>121</v>
      </c>
      <c r="BR2298" s="1" t="s">
        <v>122</v>
      </c>
      <c r="BS2298" s="1" t="s">
        <v>112</v>
      </c>
      <c r="BU2298" s="34" t="s">
        <v>8181</v>
      </c>
      <c r="BV2298" s="9">
        <v>44459</v>
      </c>
      <c r="BW2298" s="34" t="s">
        <v>8182</v>
      </c>
      <c r="BY2298" s="2" t="s">
        <v>156</v>
      </c>
      <c r="BZ2298" s="2" t="s">
        <v>124</v>
      </c>
      <c r="CA2298" s="2">
        <v>2</v>
      </c>
      <c r="CB2298" s="1" t="s">
        <v>279</v>
      </c>
      <c r="CC2298" s="2" t="s">
        <v>126</v>
      </c>
      <c r="CD2298" s="1" t="b">
        <f t="shared" si="1236"/>
        <v>1</v>
      </c>
      <c r="CE2298" s="1" t="b">
        <f t="shared" si="1237"/>
        <v>1</v>
      </c>
      <c r="CF2298" s="1" t="b">
        <f t="shared" si="1209"/>
        <v>0</v>
      </c>
      <c r="CG2298" s="1" t="b">
        <f t="shared" si="1210"/>
        <v>1</v>
      </c>
      <c r="CH2298" s="1" t="b">
        <f t="shared" si="1211"/>
        <v>0</v>
      </c>
      <c r="CI2298" s="1" t="b">
        <f t="shared" si="1212"/>
        <v>0</v>
      </c>
      <c r="CJ2298" s="1" t="b">
        <f t="shared" si="1213"/>
        <v>0</v>
      </c>
      <c r="CK2298" s="1" t="b">
        <f t="shared" si="1214"/>
        <v>0</v>
      </c>
      <c r="CL2298" s="1" t="b">
        <f t="shared" si="1215"/>
        <v>0</v>
      </c>
      <c r="CM2298" s="1" t="b">
        <f t="shared" si="1216"/>
        <v>0</v>
      </c>
      <c r="CN2298" s="1" t="b">
        <f t="shared" si="1217"/>
        <v>0</v>
      </c>
      <c r="CO2298" s="2" t="b">
        <f t="shared" si="1218"/>
        <v>1</v>
      </c>
      <c r="CP2298" s="2" t="b">
        <f t="shared" si="1219"/>
        <v>1</v>
      </c>
      <c r="CQ2298" s="2" t="b">
        <f t="shared" si="1220"/>
        <v>0</v>
      </c>
      <c r="CR2298" s="6" t="str">
        <f t="shared" si="1221"/>
        <v>Male</v>
      </c>
      <c r="CS2298" s="7">
        <f t="shared" si="1222"/>
        <v>1</v>
      </c>
      <c r="CT2298" s="7">
        <f t="shared" si="1223"/>
        <v>0</v>
      </c>
      <c r="CU2298" s="7">
        <f t="shared" si="1224"/>
        <v>0</v>
      </c>
      <c r="CV2298" s="7">
        <f t="shared" si="1225"/>
        <v>1</v>
      </c>
      <c r="CW2298" s="7">
        <f t="shared" si="1232"/>
        <v>0</v>
      </c>
      <c r="CX2298" s="1" t="b">
        <f t="shared" si="1233"/>
        <v>1</v>
      </c>
      <c r="CY2298" s="1" t="b">
        <f t="shared" si="1234"/>
        <v>0</v>
      </c>
      <c r="DG2298" s="1" t="b">
        <f t="shared" si="1235"/>
        <v>1</v>
      </c>
    </row>
    <row r="2299" spans="2:111" ht="130.5" x14ac:dyDescent="0.35">
      <c r="B2299" s="1" t="s">
        <v>13809</v>
      </c>
      <c r="C2299" s="9">
        <v>44459</v>
      </c>
      <c r="D2299" s="10" t="s">
        <v>13809</v>
      </c>
      <c r="E2299" s="1">
        <v>55</v>
      </c>
      <c r="F2299" s="1" t="s">
        <v>108</v>
      </c>
      <c r="G2299" s="1" t="s">
        <v>13809</v>
      </c>
      <c r="H2299" s="1" t="s">
        <v>13809</v>
      </c>
      <c r="I2299" s="2" t="s">
        <v>183</v>
      </c>
      <c r="J2299" s="2" t="s">
        <v>109</v>
      </c>
      <c r="K2299" s="2" t="s">
        <v>13809</v>
      </c>
      <c r="L2299" s="9">
        <v>44343</v>
      </c>
      <c r="M2299" s="2" t="s">
        <v>109</v>
      </c>
      <c r="N2299" s="2" t="s">
        <v>13809</v>
      </c>
      <c r="O2299" s="2" t="s">
        <v>110</v>
      </c>
      <c r="P2299" s="2" t="s">
        <v>111</v>
      </c>
      <c r="S2299" s="2" t="s">
        <v>112</v>
      </c>
      <c r="T2299" s="2" t="s">
        <v>111</v>
      </c>
      <c r="U2299" s="2" t="b">
        <v>1</v>
      </c>
      <c r="V2299" s="2" t="s">
        <v>126</v>
      </c>
      <c r="Y2299" s="2" t="s">
        <v>112</v>
      </c>
      <c r="Z2299" s="2" t="s">
        <v>111</v>
      </c>
      <c r="AA2299" s="2" t="s">
        <v>112</v>
      </c>
      <c r="AB2299" s="2">
        <v>12</v>
      </c>
      <c r="AC2299" s="1" t="s">
        <v>111</v>
      </c>
      <c r="AF2299" s="1" t="s">
        <v>111</v>
      </c>
      <c r="AJ2299" s="1" t="s">
        <v>115</v>
      </c>
      <c r="AK2299" s="1" t="s">
        <v>242</v>
      </c>
      <c r="AO2299" s="1" t="s">
        <v>117</v>
      </c>
      <c r="AU2299" s="1" t="s">
        <v>132</v>
      </c>
      <c r="AZ2299" s="1" t="s">
        <v>402</v>
      </c>
      <c r="BA2299" s="1" t="s">
        <v>8183</v>
      </c>
      <c r="BE2299" s="1">
        <v>30</v>
      </c>
      <c r="BJ2299" s="1" t="s">
        <v>112</v>
      </c>
      <c r="BK2299" s="1" t="s">
        <v>111</v>
      </c>
      <c r="BQ2299" s="1" t="s">
        <v>121</v>
      </c>
      <c r="BR2299" s="1" t="s">
        <v>122</v>
      </c>
      <c r="BS2299" s="1" t="s">
        <v>112</v>
      </c>
      <c r="BU2299" s="34" t="s">
        <v>8184</v>
      </c>
      <c r="BV2299" s="9">
        <v>44459</v>
      </c>
      <c r="BW2299" s="34" t="s">
        <v>8185</v>
      </c>
      <c r="BY2299" s="2" t="s">
        <v>153</v>
      </c>
      <c r="BZ2299" s="2" t="s">
        <v>124</v>
      </c>
      <c r="CB2299" s="1" t="s">
        <v>199</v>
      </c>
      <c r="CD2299" s="1" t="b">
        <f t="shared" si="1236"/>
        <v>0</v>
      </c>
      <c r="CE2299" s="1" t="b">
        <f t="shared" si="1237"/>
        <v>0</v>
      </c>
      <c r="CF2299" s="1" t="b">
        <f t="shared" si="1209"/>
        <v>0</v>
      </c>
      <c r="CG2299" s="1" t="b">
        <f t="shared" si="1210"/>
        <v>0</v>
      </c>
      <c r="CH2299" s="1" t="b">
        <f t="shared" si="1211"/>
        <v>0</v>
      </c>
      <c r="CI2299" s="1" t="b">
        <f t="shared" si="1212"/>
        <v>0</v>
      </c>
      <c r="CJ2299" s="1" t="b">
        <f t="shared" si="1213"/>
        <v>0</v>
      </c>
      <c r="CK2299" s="1" t="b">
        <f t="shared" si="1214"/>
        <v>0</v>
      </c>
      <c r="CL2299" s="1" t="b">
        <f t="shared" si="1215"/>
        <v>0</v>
      </c>
      <c r="CM2299" s="1" t="b">
        <f t="shared" si="1216"/>
        <v>1</v>
      </c>
      <c r="CN2299" s="1" t="b">
        <f t="shared" si="1217"/>
        <v>0</v>
      </c>
      <c r="CO2299" s="2" t="b">
        <f t="shared" si="1218"/>
        <v>0</v>
      </c>
      <c r="CP2299" s="2" t="b">
        <f t="shared" si="1219"/>
        <v>0</v>
      </c>
      <c r="CQ2299" s="2" t="b">
        <f t="shared" si="1220"/>
        <v>1</v>
      </c>
      <c r="CR2299" s="6" t="str">
        <f t="shared" si="1221"/>
        <v>Female</v>
      </c>
      <c r="CS2299" s="7">
        <f t="shared" si="1222"/>
        <v>1</v>
      </c>
      <c r="CT2299" s="7">
        <f t="shared" si="1223"/>
        <v>0</v>
      </c>
      <c r="CU2299" s="7">
        <f t="shared" si="1224"/>
        <v>0</v>
      </c>
      <c r="CV2299" s="7">
        <f t="shared" si="1225"/>
        <v>1</v>
      </c>
      <c r="CW2299" s="7">
        <f t="shared" si="1232"/>
        <v>0</v>
      </c>
      <c r="CX2299" s="1" t="b">
        <f t="shared" si="1233"/>
        <v>0</v>
      </c>
      <c r="CY2299" s="1" t="b">
        <f t="shared" si="1234"/>
        <v>0</v>
      </c>
      <c r="DG2299" s="1" t="b">
        <f t="shared" si="1235"/>
        <v>0</v>
      </c>
    </row>
    <row r="2300" spans="2:111" ht="130.5" x14ac:dyDescent="0.35">
      <c r="B2300" s="1" t="s">
        <v>13809</v>
      </c>
      <c r="C2300" s="9">
        <v>44459</v>
      </c>
      <c r="D2300" s="10" t="s">
        <v>13809</v>
      </c>
      <c r="E2300" s="1">
        <v>15</v>
      </c>
      <c r="F2300" s="1" t="s">
        <v>127</v>
      </c>
      <c r="G2300" s="1" t="s">
        <v>13809</v>
      </c>
      <c r="H2300" s="1" t="s">
        <v>13809</v>
      </c>
      <c r="I2300" s="2" t="s">
        <v>183</v>
      </c>
      <c r="J2300" s="2" t="s">
        <v>109</v>
      </c>
      <c r="K2300" s="2" t="s">
        <v>13809</v>
      </c>
      <c r="L2300" s="9">
        <v>44449</v>
      </c>
      <c r="M2300" s="2" t="s">
        <v>109</v>
      </c>
      <c r="N2300" s="2" t="s">
        <v>13809</v>
      </c>
      <c r="O2300" s="2" t="s">
        <v>110</v>
      </c>
      <c r="P2300" s="2" t="s">
        <v>111</v>
      </c>
      <c r="S2300" s="2" t="s">
        <v>112</v>
      </c>
      <c r="T2300" s="2" t="s">
        <v>111</v>
      </c>
      <c r="U2300" s="2" t="b">
        <f>OR(S2300="yes",T2300="yes")</f>
        <v>1</v>
      </c>
      <c r="V2300" s="2" t="s">
        <v>113</v>
      </c>
      <c r="W2300" s="1" t="s">
        <v>112</v>
      </c>
      <c r="Y2300" s="2" t="s">
        <v>112</v>
      </c>
      <c r="Z2300" s="2" t="s">
        <v>111</v>
      </c>
      <c r="AA2300" s="2" t="s">
        <v>112</v>
      </c>
      <c r="AB2300" s="2">
        <v>2</v>
      </c>
      <c r="AC2300" s="1" t="s">
        <v>111</v>
      </c>
      <c r="AF2300" s="1" t="s">
        <v>111</v>
      </c>
      <c r="AJ2300" s="1" t="s">
        <v>115</v>
      </c>
      <c r="AK2300" s="1" t="s">
        <v>201</v>
      </c>
      <c r="AN2300" s="1" t="s">
        <v>8186</v>
      </c>
      <c r="AO2300" s="1" t="s">
        <v>117</v>
      </c>
      <c r="AU2300" s="1" t="s">
        <v>132</v>
      </c>
      <c r="AZ2300" s="1" t="s">
        <v>155</v>
      </c>
      <c r="BA2300" s="1" t="s">
        <v>8187</v>
      </c>
      <c r="BJ2300" s="1" t="s">
        <v>112</v>
      </c>
      <c r="BK2300" s="1" t="s">
        <v>112</v>
      </c>
      <c r="BL2300" s="1" t="s">
        <v>180</v>
      </c>
      <c r="BM2300" s="1" t="s">
        <v>478</v>
      </c>
      <c r="BQ2300" s="1" t="s">
        <v>121</v>
      </c>
      <c r="BR2300" s="1" t="s">
        <v>122</v>
      </c>
      <c r="BS2300" s="1" t="s">
        <v>112</v>
      </c>
      <c r="BU2300" s="34" t="s">
        <v>8188</v>
      </c>
      <c r="BV2300" s="9">
        <v>44459</v>
      </c>
      <c r="BW2300" s="34" t="s">
        <v>14708</v>
      </c>
      <c r="BY2300" s="2" t="s">
        <v>156</v>
      </c>
      <c r="BZ2300" s="2" t="s">
        <v>124</v>
      </c>
      <c r="CA2300" s="2">
        <v>2</v>
      </c>
      <c r="CB2300" s="1" t="s">
        <v>5825</v>
      </c>
      <c r="CC2300" s="2" t="s">
        <v>126</v>
      </c>
      <c r="CD2300" s="1" t="b">
        <f t="shared" si="1236"/>
        <v>1</v>
      </c>
      <c r="CE2300" s="1" t="b">
        <f t="shared" si="1237"/>
        <v>1</v>
      </c>
      <c r="CF2300" s="1" t="b">
        <f t="shared" si="1209"/>
        <v>0</v>
      </c>
      <c r="CG2300" s="1" t="b">
        <f t="shared" si="1210"/>
        <v>1</v>
      </c>
      <c r="CH2300" s="1" t="b">
        <f t="shared" si="1211"/>
        <v>0</v>
      </c>
      <c r="CI2300" s="1" t="b">
        <f t="shared" si="1212"/>
        <v>0</v>
      </c>
      <c r="CJ2300" s="1" t="b">
        <f t="shared" si="1213"/>
        <v>0</v>
      </c>
      <c r="CK2300" s="1" t="b">
        <f t="shared" si="1214"/>
        <v>0</v>
      </c>
      <c r="CL2300" s="1" t="b">
        <f t="shared" si="1215"/>
        <v>0</v>
      </c>
      <c r="CM2300" s="1" t="b">
        <f t="shared" si="1216"/>
        <v>0</v>
      </c>
      <c r="CN2300" s="1" t="b">
        <f t="shared" si="1217"/>
        <v>0</v>
      </c>
      <c r="CO2300" s="2" t="b">
        <f t="shared" si="1218"/>
        <v>1</v>
      </c>
      <c r="CP2300" s="2" t="b">
        <f t="shared" si="1219"/>
        <v>1</v>
      </c>
      <c r="CQ2300" s="2" t="b">
        <f t="shared" si="1220"/>
        <v>0</v>
      </c>
      <c r="CR2300" s="6" t="str">
        <f t="shared" si="1221"/>
        <v>Male</v>
      </c>
      <c r="CS2300" s="7">
        <f t="shared" si="1222"/>
        <v>1</v>
      </c>
      <c r="CT2300" s="7">
        <f t="shared" si="1223"/>
        <v>0</v>
      </c>
      <c r="CU2300" s="7">
        <f t="shared" si="1224"/>
        <v>0</v>
      </c>
      <c r="CV2300" s="7">
        <f t="shared" si="1225"/>
        <v>1</v>
      </c>
      <c r="CW2300" s="7">
        <f t="shared" si="1232"/>
        <v>0</v>
      </c>
      <c r="CX2300" s="1" t="b">
        <f t="shared" si="1233"/>
        <v>1</v>
      </c>
      <c r="CY2300" s="1" t="b">
        <f t="shared" si="1234"/>
        <v>0</v>
      </c>
      <c r="DG2300" s="1" t="b">
        <f t="shared" si="1235"/>
        <v>1</v>
      </c>
    </row>
    <row r="2301" spans="2:111" ht="101.5" x14ac:dyDescent="0.35">
      <c r="B2301" s="1" t="s">
        <v>13809</v>
      </c>
      <c r="C2301" s="9">
        <v>44459</v>
      </c>
      <c r="D2301" s="10" t="s">
        <v>13809</v>
      </c>
      <c r="E2301" s="1">
        <v>50</v>
      </c>
      <c r="F2301" s="1" t="s">
        <v>127</v>
      </c>
      <c r="G2301" s="1" t="s">
        <v>13809</v>
      </c>
      <c r="H2301" s="1" t="s">
        <v>13809</v>
      </c>
      <c r="I2301" s="2" t="s">
        <v>183</v>
      </c>
      <c r="J2301" s="2" t="s">
        <v>409</v>
      </c>
      <c r="K2301" s="2" t="s">
        <v>13809</v>
      </c>
      <c r="L2301" s="9">
        <v>44420</v>
      </c>
      <c r="M2301" s="2" t="s">
        <v>109</v>
      </c>
      <c r="N2301" s="2" t="s">
        <v>13809</v>
      </c>
      <c r="O2301" s="2" t="s">
        <v>110</v>
      </c>
      <c r="P2301" s="2" t="s">
        <v>111</v>
      </c>
      <c r="S2301" s="2" t="s">
        <v>111</v>
      </c>
      <c r="T2301" s="2" t="s">
        <v>112</v>
      </c>
      <c r="U2301" s="2" t="b">
        <v>1</v>
      </c>
      <c r="V2301" s="2" t="s">
        <v>113</v>
      </c>
      <c r="W2301" s="1" t="s">
        <v>112</v>
      </c>
      <c r="X2301" s="1" t="s">
        <v>114</v>
      </c>
      <c r="Y2301" s="2" t="s">
        <v>112</v>
      </c>
      <c r="Z2301" s="2" t="s">
        <v>111</v>
      </c>
      <c r="AA2301" s="2" t="s">
        <v>112</v>
      </c>
      <c r="AB2301" s="2">
        <v>3</v>
      </c>
      <c r="AC2301" s="1" t="s">
        <v>111</v>
      </c>
      <c r="AF2301" s="1" t="s">
        <v>111</v>
      </c>
      <c r="AJ2301" s="1" t="s">
        <v>115</v>
      </c>
      <c r="AK2301" s="1" t="s">
        <v>150</v>
      </c>
      <c r="AO2301" s="1" t="s">
        <v>130</v>
      </c>
      <c r="AS2301" s="1" t="s">
        <v>118</v>
      </c>
      <c r="AU2301" s="1" t="s">
        <v>238</v>
      </c>
      <c r="AX2301" s="12">
        <v>0.35</v>
      </c>
      <c r="AZ2301" s="1" t="s">
        <v>120</v>
      </c>
      <c r="BA2301" s="1" t="s">
        <v>865</v>
      </c>
      <c r="BG2301" s="1" t="s">
        <v>8189</v>
      </c>
      <c r="BH2301" s="1" t="s">
        <v>8189</v>
      </c>
      <c r="BJ2301" s="1" t="s">
        <v>112</v>
      </c>
      <c r="BK2301" s="1" t="s">
        <v>112</v>
      </c>
      <c r="BL2301" s="1" t="s">
        <v>2460</v>
      </c>
      <c r="BM2301" s="1" t="s">
        <v>8190</v>
      </c>
      <c r="BQ2301" s="1" t="s">
        <v>121</v>
      </c>
      <c r="BR2301" s="1" t="s">
        <v>122</v>
      </c>
      <c r="BS2301" s="1" t="s">
        <v>111</v>
      </c>
      <c r="BT2301" s="34" t="s">
        <v>8191</v>
      </c>
      <c r="BU2301" s="34" t="s">
        <v>8192</v>
      </c>
      <c r="BV2301" s="9">
        <v>44461</v>
      </c>
      <c r="BW2301" s="34" t="s">
        <v>8193</v>
      </c>
      <c r="BY2301" s="2" t="s">
        <v>156</v>
      </c>
      <c r="BZ2301" s="2" t="s">
        <v>124</v>
      </c>
      <c r="CA2301" s="2" t="s">
        <v>257</v>
      </c>
      <c r="CB2301" s="1" t="s">
        <v>125</v>
      </c>
      <c r="CC2301" s="2" t="s">
        <v>126</v>
      </c>
      <c r="CD2301" s="1" t="b">
        <f t="shared" si="1236"/>
        <v>0</v>
      </c>
      <c r="CE2301" s="1" t="b">
        <f t="shared" si="1237"/>
        <v>0</v>
      </c>
      <c r="CF2301" s="1" t="b">
        <f t="shared" si="1209"/>
        <v>0</v>
      </c>
      <c r="CG2301" s="1" t="b">
        <f t="shared" si="1210"/>
        <v>0</v>
      </c>
      <c r="CH2301" s="1" t="b">
        <f t="shared" si="1211"/>
        <v>0</v>
      </c>
      <c r="CI2301" s="1" t="b">
        <f t="shared" si="1212"/>
        <v>0</v>
      </c>
      <c r="CJ2301" s="1" t="b">
        <f t="shared" si="1213"/>
        <v>0</v>
      </c>
      <c r="CK2301" s="1" t="b">
        <f t="shared" si="1214"/>
        <v>0</v>
      </c>
      <c r="CL2301" s="1" t="b">
        <f t="shared" si="1215"/>
        <v>0</v>
      </c>
      <c r="CM2301" s="1" t="b">
        <f t="shared" si="1216"/>
        <v>1</v>
      </c>
      <c r="CN2301" s="1" t="b">
        <f t="shared" si="1217"/>
        <v>0</v>
      </c>
      <c r="CO2301" s="2" t="b">
        <f t="shared" si="1218"/>
        <v>1</v>
      </c>
      <c r="CP2301" s="2" t="b">
        <f t="shared" si="1219"/>
        <v>1</v>
      </c>
      <c r="CQ2301" s="2" t="b">
        <f t="shared" si="1220"/>
        <v>0</v>
      </c>
      <c r="CR2301" s="6" t="str">
        <f t="shared" si="1221"/>
        <v>Male</v>
      </c>
      <c r="CS2301" s="7">
        <f t="shared" si="1222"/>
        <v>0</v>
      </c>
      <c r="CT2301" s="7">
        <f t="shared" si="1223"/>
        <v>0</v>
      </c>
      <c r="CU2301" s="7">
        <f t="shared" si="1224"/>
        <v>1</v>
      </c>
      <c r="CV2301" s="7">
        <f t="shared" si="1225"/>
        <v>1</v>
      </c>
      <c r="CW2301" s="7">
        <f t="shared" si="1232"/>
        <v>0</v>
      </c>
      <c r="CX2301" s="1" t="b">
        <f t="shared" si="1233"/>
        <v>0</v>
      </c>
      <c r="CY2301" s="1" t="b">
        <f t="shared" si="1234"/>
        <v>0</v>
      </c>
      <c r="DG2301" s="1" t="b">
        <f t="shared" si="1235"/>
        <v>0</v>
      </c>
    </row>
    <row r="2302" spans="2:111" ht="159.5" x14ac:dyDescent="0.35">
      <c r="B2302" s="1" t="s">
        <v>13809</v>
      </c>
      <c r="C2302" s="9">
        <v>44460</v>
      </c>
      <c r="D2302" s="10" t="s">
        <v>13809</v>
      </c>
      <c r="E2302" s="1">
        <v>48</v>
      </c>
      <c r="F2302" s="1" t="s">
        <v>108</v>
      </c>
      <c r="G2302" s="1" t="s">
        <v>13809</v>
      </c>
      <c r="H2302" s="1" t="s">
        <v>13809</v>
      </c>
      <c r="I2302" s="9">
        <v>44225</v>
      </c>
      <c r="J2302" s="2" t="s">
        <v>109</v>
      </c>
      <c r="K2302" s="2" t="s">
        <v>13809</v>
      </c>
      <c r="L2302" s="9">
        <v>44215</v>
      </c>
      <c r="M2302" s="2" t="s">
        <v>109</v>
      </c>
      <c r="N2302" s="2" t="s">
        <v>13809</v>
      </c>
      <c r="O2302" s="2" t="s">
        <v>110</v>
      </c>
      <c r="P2302" s="2" t="s">
        <v>111</v>
      </c>
      <c r="S2302" s="2" t="s">
        <v>111</v>
      </c>
      <c r="T2302" s="2" t="s">
        <v>112</v>
      </c>
      <c r="U2302" s="2" t="b">
        <v>1</v>
      </c>
      <c r="V2302" s="2" t="s">
        <v>126</v>
      </c>
      <c r="W2302" s="1" t="s">
        <v>112</v>
      </c>
      <c r="X2302" s="1" t="s">
        <v>138</v>
      </c>
      <c r="Y2302" s="2" t="s">
        <v>112</v>
      </c>
      <c r="Z2302" s="2" t="s">
        <v>111</v>
      </c>
      <c r="AA2302" s="2" t="s">
        <v>112</v>
      </c>
      <c r="AB2302" s="2">
        <v>1</v>
      </c>
      <c r="AF2302" s="1" t="s">
        <v>111</v>
      </c>
      <c r="AK2302" s="1" t="s">
        <v>185</v>
      </c>
      <c r="BJ2302" s="1" t="s">
        <v>111</v>
      </c>
      <c r="BN2302" s="1" t="s">
        <v>112</v>
      </c>
      <c r="BO2302" s="1" t="s">
        <v>234</v>
      </c>
      <c r="BP2302" s="1" t="s">
        <v>387</v>
      </c>
      <c r="BQ2302" s="1" t="s">
        <v>121</v>
      </c>
      <c r="BR2302" s="1" t="s">
        <v>122</v>
      </c>
      <c r="BS2302" s="1" t="s">
        <v>112</v>
      </c>
      <c r="BU2302" s="34" t="s">
        <v>388</v>
      </c>
      <c r="BV2302" s="9">
        <v>44461</v>
      </c>
      <c r="BW2302" s="34" t="s">
        <v>14709</v>
      </c>
      <c r="BX2302" s="2" t="s">
        <v>111</v>
      </c>
      <c r="BY2302" s="2" t="s">
        <v>153</v>
      </c>
      <c r="BZ2302" s="2" t="s">
        <v>124</v>
      </c>
      <c r="CA2302" s="2">
        <v>2</v>
      </c>
      <c r="CB2302" s="1" t="s">
        <v>169</v>
      </c>
      <c r="CD2302" s="1" t="b">
        <f t="shared" si="1236"/>
        <v>0</v>
      </c>
      <c r="CE2302" s="1" t="b">
        <f t="shared" si="1237"/>
        <v>0</v>
      </c>
      <c r="CF2302" s="1" t="b">
        <f t="shared" si="1209"/>
        <v>0</v>
      </c>
      <c r="CG2302" s="1" t="b">
        <f t="shared" si="1210"/>
        <v>0</v>
      </c>
      <c r="CH2302" s="1" t="b">
        <f t="shared" si="1211"/>
        <v>0</v>
      </c>
      <c r="CI2302" s="1" t="b">
        <f t="shared" si="1212"/>
        <v>0</v>
      </c>
      <c r="CJ2302" s="1" t="b">
        <f t="shared" si="1213"/>
        <v>0</v>
      </c>
      <c r="CK2302" s="1" t="b">
        <f t="shared" si="1214"/>
        <v>0</v>
      </c>
      <c r="CL2302" s="1" t="b">
        <f t="shared" si="1215"/>
        <v>1</v>
      </c>
      <c r="CM2302" s="1" t="b">
        <f t="shared" si="1216"/>
        <v>0</v>
      </c>
      <c r="CN2302" s="1" t="b">
        <f t="shared" si="1217"/>
        <v>0</v>
      </c>
      <c r="CO2302" s="2" t="b">
        <f t="shared" si="1218"/>
        <v>1</v>
      </c>
      <c r="CP2302" s="2" t="b">
        <f t="shared" si="1219"/>
        <v>1</v>
      </c>
      <c r="CQ2302" s="2" t="b">
        <f t="shared" si="1220"/>
        <v>0</v>
      </c>
      <c r="CR2302" s="6" t="str">
        <f t="shared" si="1221"/>
        <v>Female</v>
      </c>
      <c r="CS2302" s="7">
        <f t="shared" si="1222"/>
        <v>1</v>
      </c>
      <c r="CT2302" s="7">
        <f t="shared" si="1223"/>
        <v>0</v>
      </c>
      <c r="CU2302" s="7">
        <f t="shared" si="1224"/>
        <v>0</v>
      </c>
      <c r="CV2302" s="7">
        <f t="shared" si="1225"/>
        <v>1</v>
      </c>
      <c r="CW2302" s="7">
        <f t="shared" si="1232"/>
        <v>0</v>
      </c>
      <c r="CX2302" s="1" t="b">
        <f t="shared" si="1233"/>
        <v>0</v>
      </c>
      <c r="CY2302" s="1" t="b">
        <f t="shared" si="1234"/>
        <v>0</v>
      </c>
      <c r="DG2302" s="1" t="b">
        <f t="shared" si="1235"/>
        <v>0</v>
      </c>
    </row>
    <row r="2303" spans="2:111" ht="391.5" x14ac:dyDescent="0.35">
      <c r="B2303" s="1" t="s">
        <v>13809</v>
      </c>
      <c r="C2303" s="9">
        <v>44512</v>
      </c>
      <c r="D2303" s="10" t="s">
        <v>13809</v>
      </c>
      <c r="E2303" s="1">
        <v>35</v>
      </c>
      <c r="F2303" s="1" t="s">
        <v>108</v>
      </c>
      <c r="G2303" s="1" t="s">
        <v>13809</v>
      </c>
      <c r="H2303" s="1" t="s">
        <v>13809</v>
      </c>
      <c r="I2303" s="9">
        <v>44437</v>
      </c>
      <c r="J2303" s="2" t="s">
        <v>109</v>
      </c>
      <c r="K2303" s="2" t="s">
        <v>13809</v>
      </c>
      <c r="N2303" s="2" t="s">
        <v>13809</v>
      </c>
      <c r="O2303" s="2" t="s">
        <v>110</v>
      </c>
      <c r="P2303" s="2" t="s">
        <v>111</v>
      </c>
      <c r="S2303" s="2" t="s">
        <v>112</v>
      </c>
      <c r="T2303" s="2" t="s">
        <v>111</v>
      </c>
      <c r="U2303" s="2" t="b">
        <f>OR(S2303="yes",T2303="yes")</f>
        <v>1</v>
      </c>
      <c r="V2303" s="2" t="s">
        <v>126</v>
      </c>
      <c r="W2303" s="1" t="s">
        <v>112</v>
      </c>
      <c r="X2303" s="1" t="s">
        <v>138</v>
      </c>
      <c r="Y2303" s="2" t="s">
        <v>112</v>
      </c>
      <c r="Z2303" s="2" t="s">
        <v>112</v>
      </c>
      <c r="AB2303" s="2">
        <v>12</v>
      </c>
      <c r="AF2303" s="1" t="s">
        <v>112</v>
      </c>
      <c r="AG2303" s="1" t="s">
        <v>138</v>
      </c>
      <c r="AH2303" s="1" t="s">
        <v>3623</v>
      </c>
      <c r="AI2303" s="1" t="s">
        <v>8194</v>
      </c>
      <c r="AK2303" s="1" t="s">
        <v>150</v>
      </c>
      <c r="AO2303" s="1" t="s">
        <v>195</v>
      </c>
      <c r="AS2303" s="1" t="s">
        <v>196</v>
      </c>
      <c r="AU2303" s="1" t="s">
        <v>132</v>
      </c>
      <c r="AZ2303" s="1" t="s">
        <v>120</v>
      </c>
      <c r="BA2303" s="1" t="s">
        <v>167</v>
      </c>
      <c r="BG2303" s="1" t="s">
        <v>8195</v>
      </c>
      <c r="BH2303" s="1" t="s">
        <v>8196</v>
      </c>
      <c r="BJ2303" s="1" t="s">
        <v>111</v>
      </c>
      <c r="BN2303" s="1" t="s">
        <v>112</v>
      </c>
      <c r="BO2303" s="1" t="s">
        <v>148</v>
      </c>
      <c r="BP2303" s="1" t="s">
        <v>8197</v>
      </c>
      <c r="BU2303" s="34" t="s">
        <v>8198</v>
      </c>
      <c r="BV2303" s="9">
        <v>44609</v>
      </c>
      <c r="BW2303" s="34" t="s">
        <v>14710</v>
      </c>
      <c r="BY2303" s="2" t="s">
        <v>153</v>
      </c>
      <c r="BZ2303" s="2" t="s">
        <v>124</v>
      </c>
      <c r="CB2303" s="1" t="s">
        <v>1002</v>
      </c>
      <c r="CD2303" s="1" t="b">
        <f t="shared" si="1236"/>
        <v>0</v>
      </c>
      <c r="CE2303" s="1" t="b">
        <f t="shared" si="1237"/>
        <v>0</v>
      </c>
      <c r="CF2303" s="1" t="b">
        <f t="shared" si="1209"/>
        <v>0</v>
      </c>
      <c r="CG2303" s="1" t="b">
        <f t="shared" si="1210"/>
        <v>0</v>
      </c>
      <c r="CH2303" s="1" t="b">
        <f t="shared" si="1211"/>
        <v>0</v>
      </c>
      <c r="CI2303" s="1" t="b">
        <f t="shared" si="1212"/>
        <v>0</v>
      </c>
      <c r="CJ2303" s="1" t="b">
        <f t="shared" si="1213"/>
        <v>0</v>
      </c>
      <c r="CK2303" s="1" t="b">
        <f t="shared" si="1214"/>
        <v>1</v>
      </c>
      <c r="CL2303" s="1" t="b">
        <f t="shared" si="1215"/>
        <v>0</v>
      </c>
      <c r="CM2303" s="1" t="b">
        <f t="shared" si="1216"/>
        <v>0</v>
      </c>
      <c r="CN2303" s="1" t="b">
        <f t="shared" si="1217"/>
        <v>0</v>
      </c>
      <c r="CO2303" s="2" t="b">
        <f t="shared" si="1218"/>
        <v>0</v>
      </c>
      <c r="CP2303" s="2" t="b">
        <f t="shared" si="1219"/>
        <v>0</v>
      </c>
      <c r="CQ2303" s="2" t="b">
        <f t="shared" si="1220"/>
        <v>1</v>
      </c>
      <c r="CR2303" s="6" t="str">
        <f t="shared" si="1221"/>
        <v>Female</v>
      </c>
      <c r="CS2303" s="7">
        <f t="shared" si="1222"/>
        <v>1</v>
      </c>
      <c r="CT2303" s="7">
        <f t="shared" si="1223"/>
        <v>0</v>
      </c>
      <c r="CU2303" s="7">
        <f t="shared" si="1224"/>
        <v>0</v>
      </c>
      <c r="CV2303" s="7">
        <f t="shared" si="1225"/>
        <v>0</v>
      </c>
      <c r="CW2303" s="7">
        <f t="shared" si="1232"/>
        <v>0</v>
      </c>
      <c r="CX2303" s="1" t="b">
        <f t="shared" si="1233"/>
        <v>0</v>
      </c>
      <c r="CY2303" s="1" t="b">
        <f t="shared" si="1234"/>
        <v>1</v>
      </c>
      <c r="DG2303" s="1" t="b">
        <f t="shared" si="1235"/>
        <v>0</v>
      </c>
    </row>
    <row r="2304" spans="2:111" ht="145" x14ac:dyDescent="0.35">
      <c r="B2304" s="1" t="s">
        <v>13809</v>
      </c>
      <c r="C2304" s="9">
        <v>44477</v>
      </c>
      <c r="D2304" s="10" t="s">
        <v>13809</v>
      </c>
      <c r="E2304" s="1">
        <v>44</v>
      </c>
      <c r="F2304" s="1" t="s">
        <v>127</v>
      </c>
      <c r="G2304" s="1" t="s">
        <v>13809</v>
      </c>
      <c r="H2304" s="1" t="s">
        <v>13809</v>
      </c>
      <c r="J2304" s="2" t="s">
        <v>128</v>
      </c>
      <c r="K2304" s="2" t="s">
        <v>13809</v>
      </c>
      <c r="L2304" s="9">
        <v>44456</v>
      </c>
      <c r="M2304" s="2" t="s">
        <v>128</v>
      </c>
      <c r="N2304" s="2" t="s">
        <v>13809</v>
      </c>
      <c r="O2304" s="2" t="s">
        <v>110</v>
      </c>
      <c r="P2304" s="2" t="s">
        <v>111</v>
      </c>
      <c r="S2304" s="2" t="s">
        <v>112</v>
      </c>
      <c r="T2304" s="2" t="s">
        <v>112</v>
      </c>
      <c r="U2304" s="2" t="b">
        <v>1</v>
      </c>
      <c r="V2304" s="2" t="s">
        <v>126</v>
      </c>
      <c r="Y2304" s="2" t="s">
        <v>112</v>
      </c>
      <c r="Z2304" s="2" t="s">
        <v>111</v>
      </c>
      <c r="AA2304" s="2" t="s">
        <v>112</v>
      </c>
      <c r="AB2304" s="2">
        <v>0</v>
      </c>
      <c r="AC2304" s="1" t="s">
        <v>111</v>
      </c>
      <c r="AF2304" s="1" t="s">
        <v>111</v>
      </c>
      <c r="AJ2304" s="1" t="s">
        <v>115</v>
      </c>
      <c r="AK2304" s="1" t="s">
        <v>358</v>
      </c>
      <c r="BQ2304" s="1" t="s">
        <v>121</v>
      </c>
      <c r="BS2304" s="1" t="s">
        <v>111</v>
      </c>
      <c r="BT2304" s="34" t="s">
        <v>8199</v>
      </c>
      <c r="BV2304" s="9">
        <v>44496</v>
      </c>
      <c r="BW2304" s="34" t="s">
        <v>14711</v>
      </c>
      <c r="BX2304" s="2" t="s">
        <v>111</v>
      </c>
      <c r="BZ2304" s="2" t="s">
        <v>124</v>
      </c>
      <c r="CB2304" s="1" t="s">
        <v>505</v>
      </c>
      <c r="CD2304" s="1" t="b">
        <v>0</v>
      </c>
      <c r="CE2304" s="1" t="b">
        <v>0</v>
      </c>
      <c r="CF2304" s="1" t="b">
        <f t="shared" si="1209"/>
        <v>0</v>
      </c>
      <c r="CG2304" s="1" t="b">
        <f t="shared" si="1210"/>
        <v>0</v>
      </c>
      <c r="CH2304" s="1" t="b">
        <f t="shared" si="1211"/>
        <v>0</v>
      </c>
      <c r="CI2304" s="1" t="b">
        <f t="shared" si="1212"/>
        <v>0</v>
      </c>
      <c r="CJ2304" s="1" t="b">
        <f t="shared" si="1213"/>
        <v>0</v>
      </c>
      <c r="CK2304" s="1" t="b">
        <f t="shared" si="1214"/>
        <v>0</v>
      </c>
      <c r="CL2304" s="1" t="b">
        <f t="shared" si="1215"/>
        <v>1</v>
      </c>
      <c r="CM2304" s="1" t="b">
        <f t="shared" si="1216"/>
        <v>0</v>
      </c>
      <c r="CN2304" s="1" t="b">
        <f t="shared" si="1217"/>
        <v>0</v>
      </c>
      <c r="CO2304" s="2" t="b">
        <f t="shared" si="1218"/>
        <v>1</v>
      </c>
      <c r="CP2304" s="2" t="b">
        <f t="shared" si="1219"/>
        <v>1</v>
      </c>
      <c r="CQ2304" s="2" t="b">
        <f t="shared" si="1220"/>
        <v>0</v>
      </c>
      <c r="CR2304" s="6" t="str">
        <f t="shared" si="1221"/>
        <v>Male</v>
      </c>
      <c r="CS2304" s="7">
        <f t="shared" si="1222"/>
        <v>0</v>
      </c>
      <c r="CT2304" s="7">
        <f t="shared" si="1223"/>
        <v>1</v>
      </c>
      <c r="CU2304" s="7">
        <f t="shared" si="1224"/>
        <v>0</v>
      </c>
      <c r="CV2304" s="7">
        <f t="shared" si="1225"/>
        <v>0</v>
      </c>
      <c r="CW2304" s="7">
        <f t="shared" si="1232"/>
        <v>1</v>
      </c>
      <c r="CX2304" s="1" t="b">
        <f t="shared" si="1233"/>
        <v>0</v>
      </c>
      <c r="CY2304" s="1" t="b">
        <f t="shared" si="1234"/>
        <v>0</v>
      </c>
      <c r="DG2304" s="1" t="b">
        <f t="shared" si="1235"/>
        <v>0</v>
      </c>
    </row>
    <row r="2305" spans="2:111" ht="246.5" x14ac:dyDescent="0.35">
      <c r="B2305" s="1" t="s">
        <v>13809</v>
      </c>
      <c r="C2305" s="9">
        <v>44472</v>
      </c>
      <c r="D2305" s="10" t="s">
        <v>13809</v>
      </c>
      <c r="E2305" s="1">
        <v>22</v>
      </c>
      <c r="F2305" s="1" t="s">
        <v>127</v>
      </c>
      <c r="G2305" s="1" t="s">
        <v>13809</v>
      </c>
      <c r="H2305" s="1" t="s">
        <v>13809</v>
      </c>
      <c r="I2305" s="2" t="s">
        <v>183</v>
      </c>
      <c r="J2305" s="2" t="s">
        <v>109</v>
      </c>
      <c r="K2305" s="2" t="s">
        <v>13809</v>
      </c>
      <c r="L2305" s="9">
        <v>44456</v>
      </c>
      <c r="M2305" s="2" t="s">
        <v>109</v>
      </c>
      <c r="N2305" s="2" t="s">
        <v>13809</v>
      </c>
      <c r="O2305" s="2" t="s">
        <v>110</v>
      </c>
      <c r="P2305" s="2" t="s">
        <v>111</v>
      </c>
      <c r="S2305" s="2" t="s">
        <v>112</v>
      </c>
      <c r="T2305" s="2" t="s">
        <v>111</v>
      </c>
      <c r="U2305" s="2" t="b">
        <f>OR(S2305="yes",T2305="yes")</f>
        <v>1</v>
      </c>
      <c r="V2305" s="2" t="s">
        <v>113</v>
      </c>
      <c r="W2305" s="1" t="s">
        <v>112</v>
      </c>
      <c r="X2305" s="1" t="s">
        <v>114</v>
      </c>
      <c r="Y2305" s="2" t="s">
        <v>112</v>
      </c>
      <c r="Z2305" s="2" t="s">
        <v>111</v>
      </c>
      <c r="AA2305" s="2" t="s">
        <v>112</v>
      </c>
      <c r="AB2305" s="2">
        <v>3</v>
      </c>
      <c r="AC2305" s="1" t="s">
        <v>111</v>
      </c>
      <c r="AF2305" s="1" t="s">
        <v>111</v>
      </c>
      <c r="AJ2305" s="1" t="s">
        <v>115</v>
      </c>
      <c r="AK2305" s="1" t="s">
        <v>116</v>
      </c>
      <c r="AN2305" s="1" t="s">
        <v>8200</v>
      </c>
      <c r="AO2305" s="1" t="s">
        <v>166</v>
      </c>
      <c r="AS2305" s="1" t="s">
        <v>401</v>
      </c>
      <c r="AU2305" s="1" t="s">
        <v>238</v>
      </c>
      <c r="AX2305" s="1">
        <v>50</v>
      </c>
      <c r="AZ2305" s="1" t="s">
        <v>155</v>
      </c>
      <c r="BA2305" s="1" t="s">
        <v>8201</v>
      </c>
      <c r="BJ2305" s="1" t="s">
        <v>112</v>
      </c>
      <c r="BK2305" s="1" t="s">
        <v>112</v>
      </c>
      <c r="BL2305" s="1" t="s">
        <v>142</v>
      </c>
      <c r="BQ2305" s="1" t="s">
        <v>121</v>
      </c>
      <c r="BR2305" s="1" t="s">
        <v>122</v>
      </c>
      <c r="BS2305" s="1" t="s">
        <v>112</v>
      </c>
      <c r="BU2305" s="34" t="s">
        <v>8202</v>
      </c>
      <c r="BV2305" s="9">
        <v>44516</v>
      </c>
      <c r="BW2305" s="34" t="s">
        <v>14712</v>
      </c>
      <c r="BY2305" s="2" t="s">
        <v>156</v>
      </c>
      <c r="BZ2305" s="2" t="s">
        <v>124</v>
      </c>
      <c r="CA2305" s="2">
        <v>2</v>
      </c>
      <c r="CB2305" s="1" t="s">
        <v>307</v>
      </c>
      <c r="CC2305" s="2" t="s">
        <v>126</v>
      </c>
      <c r="CD2305" s="1" t="b">
        <f t="shared" ref="CD2305:CD2325" si="1238">AND(E2305&lt;30,NOT(E2305="."),NOT(E2305=""))</f>
        <v>1</v>
      </c>
      <c r="CE2305" s="1" t="b">
        <f t="shared" ref="CE2305:CE2325" si="1239">AND(E2305&lt;18,NOT(E2305="."),NOT(E2305=""))</f>
        <v>0</v>
      </c>
      <c r="CF2305" s="1" t="b">
        <f t="shared" si="1209"/>
        <v>0</v>
      </c>
      <c r="CG2305" s="1" t="b">
        <f t="shared" si="1210"/>
        <v>0</v>
      </c>
      <c r="CH2305" s="1" t="b">
        <f t="shared" si="1211"/>
        <v>0</v>
      </c>
      <c r="CI2305" s="1" t="b">
        <f t="shared" si="1212"/>
        <v>1</v>
      </c>
      <c r="CJ2305" s="1" t="b">
        <f t="shared" si="1213"/>
        <v>0</v>
      </c>
      <c r="CK2305" s="1" t="b">
        <f t="shared" si="1214"/>
        <v>0</v>
      </c>
      <c r="CL2305" s="1" t="b">
        <f t="shared" si="1215"/>
        <v>0</v>
      </c>
      <c r="CM2305" s="1" t="b">
        <f t="shared" si="1216"/>
        <v>0</v>
      </c>
      <c r="CN2305" s="1" t="b">
        <f t="shared" si="1217"/>
        <v>0</v>
      </c>
      <c r="CO2305" s="2" t="b">
        <f t="shared" si="1218"/>
        <v>1</v>
      </c>
      <c r="CP2305" s="2" t="b">
        <f t="shared" si="1219"/>
        <v>1</v>
      </c>
      <c r="CQ2305" s="2" t="b">
        <f t="shared" si="1220"/>
        <v>0</v>
      </c>
      <c r="CR2305" s="6" t="str">
        <f t="shared" si="1221"/>
        <v>Male</v>
      </c>
      <c r="CS2305" s="7">
        <f t="shared" si="1222"/>
        <v>1</v>
      </c>
      <c r="CT2305" s="7">
        <f t="shared" si="1223"/>
        <v>0</v>
      </c>
      <c r="CU2305" s="7">
        <f t="shared" si="1224"/>
        <v>0</v>
      </c>
      <c r="CV2305" s="7">
        <f t="shared" si="1225"/>
        <v>1</v>
      </c>
    </row>
    <row r="2306" spans="2:111" x14ac:dyDescent="0.35">
      <c r="B2306" s="1" t="s">
        <v>13809</v>
      </c>
      <c r="C2306" s="9">
        <v>44460</v>
      </c>
      <c r="D2306" s="10" t="s">
        <v>13809</v>
      </c>
      <c r="E2306" s="1">
        <v>15</v>
      </c>
      <c r="F2306" s="1" t="s">
        <v>127</v>
      </c>
      <c r="G2306" s="1" t="s">
        <v>13809</v>
      </c>
      <c r="H2306" s="1" t="s">
        <v>13809</v>
      </c>
      <c r="K2306" s="2" t="s">
        <v>13809</v>
      </c>
      <c r="L2306" s="9">
        <v>44456</v>
      </c>
      <c r="M2306" s="2" t="s">
        <v>109</v>
      </c>
      <c r="N2306" s="2" t="s">
        <v>13809</v>
      </c>
      <c r="O2306" s="2" t="s">
        <v>110</v>
      </c>
      <c r="P2306" s="2" t="s">
        <v>111</v>
      </c>
      <c r="T2306" s="2" t="s">
        <v>112</v>
      </c>
      <c r="U2306" s="2" t="b">
        <v>1</v>
      </c>
      <c r="V2306" s="2" t="s">
        <v>113</v>
      </c>
      <c r="W2306" s="1" t="s">
        <v>112</v>
      </c>
      <c r="X2306" s="1" t="s">
        <v>110</v>
      </c>
      <c r="Y2306" s="2" t="s">
        <v>112</v>
      </c>
      <c r="Z2306" s="2" t="s">
        <v>111</v>
      </c>
      <c r="AA2306" s="2" t="s">
        <v>112</v>
      </c>
      <c r="AB2306" s="2">
        <v>2</v>
      </c>
      <c r="AF2306" s="1" t="s">
        <v>111</v>
      </c>
      <c r="AJ2306" s="1" t="s">
        <v>115</v>
      </c>
      <c r="AK2306" s="1" t="s">
        <v>150</v>
      </c>
      <c r="AO2306" s="1" t="s">
        <v>117</v>
      </c>
      <c r="AS2306" s="1" t="s">
        <v>118</v>
      </c>
      <c r="AU2306" s="1" t="s">
        <v>132</v>
      </c>
      <c r="AZ2306" s="1" t="s">
        <v>155</v>
      </c>
      <c r="BA2306" s="1" t="s">
        <v>8203</v>
      </c>
      <c r="BJ2306" s="1" t="s">
        <v>112</v>
      </c>
      <c r="BK2306" s="1" t="s">
        <v>112</v>
      </c>
      <c r="BL2306" s="1" t="s">
        <v>142</v>
      </c>
      <c r="BQ2306" s="1" t="s">
        <v>121</v>
      </c>
      <c r="BR2306" s="1" t="s">
        <v>122</v>
      </c>
      <c r="BS2306" s="1" t="s">
        <v>112</v>
      </c>
      <c r="BV2306" s="9">
        <v>44490</v>
      </c>
      <c r="BX2306" s="2" t="s">
        <v>111</v>
      </c>
      <c r="BY2306" s="2" t="s">
        <v>123</v>
      </c>
      <c r="BZ2306" s="2" t="s">
        <v>124</v>
      </c>
      <c r="CA2306" s="2">
        <v>2</v>
      </c>
      <c r="CB2306" s="1" t="s">
        <v>227</v>
      </c>
      <c r="CC2306" s="2" t="s">
        <v>126</v>
      </c>
      <c r="CD2306" s="1" t="b">
        <f t="shared" si="1238"/>
        <v>1</v>
      </c>
      <c r="CE2306" s="1" t="b">
        <f t="shared" si="1239"/>
        <v>1</v>
      </c>
      <c r="CF2306" s="1" t="b">
        <f t="shared" si="1209"/>
        <v>0</v>
      </c>
      <c r="CG2306" s="1" t="b">
        <f t="shared" si="1210"/>
        <v>1</v>
      </c>
      <c r="CH2306" s="1" t="b">
        <f t="shared" si="1211"/>
        <v>0</v>
      </c>
      <c r="CI2306" s="1" t="b">
        <f t="shared" si="1212"/>
        <v>0</v>
      </c>
      <c r="CJ2306" s="1" t="b">
        <f t="shared" si="1213"/>
        <v>0</v>
      </c>
      <c r="CK2306" s="1" t="b">
        <f t="shared" si="1214"/>
        <v>0</v>
      </c>
      <c r="CL2306" s="1" t="b">
        <f t="shared" si="1215"/>
        <v>0</v>
      </c>
      <c r="CM2306" s="1" t="b">
        <f t="shared" si="1216"/>
        <v>0</v>
      </c>
      <c r="CN2306" s="1" t="b">
        <f t="shared" si="1217"/>
        <v>0</v>
      </c>
      <c r="CO2306" s="2" t="b">
        <f t="shared" si="1218"/>
        <v>1</v>
      </c>
      <c r="CP2306" s="2" t="b">
        <f t="shared" si="1219"/>
        <v>1</v>
      </c>
      <c r="CQ2306" s="2" t="b">
        <f t="shared" si="1220"/>
        <v>0</v>
      </c>
      <c r="CR2306" s="6" t="str">
        <f t="shared" si="1221"/>
        <v>Male</v>
      </c>
      <c r="CS2306" s="7">
        <f t="shared" si="1222"/>
        <v>0</v>
      </c>
      <c r="CT2306" s="7">
        <f t="shared" si="1223"/>
        <v>0</v>
      </c>
      <c r="CU2306" s="7">
        <f t="shared" si="1224"/>
        <v>0</v>
      </c>
      <c r="CV2306" s="7">
        <f t="shared" si="1225"/>
        <v>1</v>
      </c>
      <c r="CW2306" s="7">
        <f>COUNTIF(M2306,"=*moderna*")</f>
        <v>0</v>
      </c>
      <c r="CX2306" s="1" t="b">
        <f>AND(E2306&lt;30,NOT(E2306="."),NOT(E2306=""))</f>
        <v>1</v>
      </c>
      <c r="CY2306" s="1" t="b">
        <f>AND(E2306&gt;17,E2306&lt;41,NOT(E2306="."),NOT(E2306=""))</f>
        <v>0</v>
      </c>
      <c r="DG2306" s="1" t="b">
        <f>AND(E2306&gt;4,E2306&lt;18,NOT(E2306=""),NOT(E2306="."))</f>
        <v>1</v>
      </c>
    </row>
    <row r="2307" spans="2:111" ht="362.5" x14ac:dyDescent="0.35">
      <c r="B2307" s="1" t="s">
        <v>13809</v>
      </c>
      <c r="C2307" s="9">
        <v>44460</v>
      </c>
      <c r="D2307" s="10" t="s">
        <v>13809</v>
      </c>
      <c r="E2307" s="1">
        <v>12</v>
      </c>
      <c r="F2307" s="1" t="s">
        <v>108</v>
      </c>
      <c r="G2307" s="1" t="s">
        <v>13809</v>
      </c>
      <c r="H2307" s="1" t="s">
        <v>13809</v>
      </c>
      <c r="I2307" s="9">
        <v>44428</v>
      </c>
      <c r="J2307" s="2" t="s">
        <v>109</v>
      </c>
      <c r="K2307" s="2" t="s">
        <v>13809</v>
      </c>
      <c r="N2307" s="2" t="s">
        <v>13809</v>
      </c>
      <c r="O2307" s="2" t="s">
        <v>110</v>
      </c>
      <c r="P2307" s="2" t="s">
        <v>111</v>
      </c>
      <c r="S2307" s="2" t="s">
        <v>112</v>
      </c>
      <c r="T2307" s="2" t="s">
        <v>111</v>
      </c>
      <c r="U2307" s="2" t="b">
        <f>OR(S2307="yes",T2307="yes")</f>
        <v>1</v>
      </c>
      <c r="V2307" s="2" t="s">
        <v>113</v>
      </c>
      <c r="W2307" s="1" t="s">
        <v>112</v>
      </c>
      <c r="X2307" s="1" t="s">
        <v>114</v>
      </c>
      <c r="Y2307" s="2" t="s">
        <v>112</v>
      </c>
      <c r="Z2307" s="2" t="s">
        <v>112</v>
      </c>
      <c r="AB2307" s="2">
        <v>3</v>
      </c>
      <c r="AC2307" s="1" t="s">
        <v>111</v>
      </c>
      <c r="AF2307" s="1" t="s">
        <v>111</v>
      </c>
      <c r="AJ2307" s="1" t="s">
        <v>115</v>
      </c>
      <c r="AK2307" s="1" t="s">
        <v>201</v>
      </c>
      <c r="AN2307" s="1" t="s">
        <v>13563</v>
      </c>
      <c r="AO2307" s="1" t="s">
        <v>166</v>
      </c>
      <c r="AS2307" s="1" t="s">
        <v>140</v>
      </c>
      <c r="AZ2307" s="1" t="s">
        <v>5921</v>
      </c>
      <c r="BA2307" s="1" t="s">
        <v>13564</v>
      </c>
      <c r="BD2307" s="1" t="s">
        <v>13565</v>
      </c>
      <c r="BE2307" s="1" t="s">
        <v>13566</v>
      </c>
      <c r="BF2307" s="1">
        <v>481</v>
      </c>
      <c r="BG2307" s="1">
        <v>134</v>
      </c>
      <c r="BJ2307" s="1" t="s">
        <v>112</v>
      </c>
      <c r="BK2307" s="1" t="s">
        <v>112</v>
      </c>
      <c r="BL2307" s="1" t="s">
        <v>268</v>
      </c>
      <c r="BM2307" s="1" t="s">
        <v>13567</v>
      </c>
      <c r="BQ2307" s="1" t="s">
        <v>121</v>
      </c>
      <c r="BR2307" s="1" t="s">
        <v>122</v>
      </c>
      <c r="BS2307" s="1" t="s">
        <v>112</v>
      </c>
      <c r="BU2307" s="34" t="s">
        <v>13568</v>
      </c>
      <c r="BV2307" s="9">
        <v>44488</v>
      </c>
      <c r="BW2307" s="34" t="s">
        <v>13569</v>
      </c>
      <c r="BY2307" s="2" t="s">
        <v>156</v>
      </c>
      <c r="BZ2307" s="2" t="s">
        <v>124</v>
      </c>
      <c r="CA2307" s="2">
        <v>1</v>
      </c>
      <c r="CB2307" s="1" t="s">
        <v>5952</v>
      </c>
      <c r="CC2307" s="2" t="s">
        <v>126</v>
      </c>
      <c r="CD2307" s="1" t="b">
        <f t="shared" si="1238"/>
        <v>1</v>
      </c>
      <c r="CE2307" s="1" t="b">
        <f t="shared" si="1239"/>
        <v>1</v>
      </c>
      <c r="CF2307" s="1" t="b">
        <f t="shared" si="1209"/>
        <v>0</v>
      </c>
      <c r="CG2307" s="1" t="b">
        <f t="shared" si="1210"/>
        <v>1</v>
      </c>
      <c r="CH2307" s="1" t="b">
        <f t="shared" si="1211"/>
        <v>0</v>
      </c>
      <c r="CI2307" s="1" t="b">
        <f t="shared" si="1212"/>
        <v>0</v>
      </c>
      <c r="CJ2307" s="1" t="b">
        <f t="shared" si="1213"/>
        <v>0</v>
      </c>
      <c r="CK2307" s="1" t="b">
        <f t="shared" si="1214"/>
        <v>0</v>
      </c>
      <c r="CL2307" s="1" t="b">
        <f t="shared" si="1215"/>
        <v>0</v>
      </c>
      <c r="CM2307" s="1" t="b">
        <f t="shared" si="1216"/>
        <v>0</v>
      </c>
      <c r="CN2307" s="1" t="b">
        <f t="shared" si="1217"/>
        <v>0</v>
      </c>
      <c r="CO2307" s="2" t="b">
        <f t="shared" si="1218"/>
        <v>1</v>
      </c>
      <c r="CP2307" s="2" t="b">
        <f t="shared" si="1219"/>
        <v>1</v>
      </c>
      <c r="CQ2307" s="2" t="b">
        <f t="shared" si="1220"/>
        <v>0</v>
      </c>
      <c r="CR2307" s="6" t="str">
        <f t="shared" si="1221"/>
        <v>Female</v>
      </c>
      <c r="CS2307" s="7">
        <f t="shared" si="1222"/>
        <v>1</v>
      </c>
      <c r="CT2307" s="7">
        <f t="shared" si="1223"/>
        <v>0</v>
      </c>
      <c r="CU2307" s="7">
        <f t="shared" si="1224"/>
        <v>0</v>
      </c>
      <c r="CV2307" s="7">
        <f t="shared" si="1225"/>
        <v>0</v>
      </c>
    </row>
    <row r="2308" spans="2:111" ht="130.5" x14ac:dyDescent="0.35">
      <c r="B2308" s="1" t="s">
        <v>13809</v>
      </c>
      <c r="C2308" s="9">
        <v>44460</v>
      </c>
      <c r="D2308" s="10" t="s">
        <v>13809</v>
      </c>
      <c r="E2308" s="1">
        <v>18</v>
      </c>
      <c r="F2308" s="1" t="s">
        <v>127</v>
      </c>
      <c r="G2308" s="1" t="s">
        <v>13809</v>
      </c>
      <c r="H2308" s="1" t="s">
        <v>13809</v>
      </c>
      <c r="I2308" s="9">
        <v>44436</v>
      </c>
      <c r="J2308" s="2" t="s">
        <v>109</v>
      </c>
      <c r="K2308" s="2" t="s">
        <v>13809</v>
      </c>
      <c r="L2308" s="9">
        <v>44457</v>
      </c>
      <c r="M2308" s="2" t="s">
        <v>109</v>
      </c>
      <c r="N2308" s="2" t="s">
        <v>13809</v>
      </c>
      <c r="O2308" s="2" t="s">
        <v>110</v>
      </c>
      <c r="P2308" s="2" t="s">
        <v>111</v>
      </c>
      <c r="S2308" s="2" t="s">
        <v>111</v>
      </c>
      <c r="T2308" s="2" t="s">
        <v>112</v>
      </c>
      <c r="U2308" s="2" t="b">
        <v>1</v>
      </c>
      <c r="V2308" s="2" t="s">
        <v>113</v>
      </c>
      <c r="W2308" s="1" t="s">
        <v>112</v>
      </c>
      <c r="X2308" s="1" t="s">
        <v>110</v>
      </c>
      <c r="Y2308" s="2" t="s">
        <v>112</v>
      </c>
      <c r="Z2308" s="2" t="s">
        <v>111</v>
      </c>
      <c r="AA2308" s="2" t="s">
        <v>112</v>
      </c>
      <c r="AB2308" s="2">
        <v>1</v>
      </c>
      <c r="AC2308" s="1" t="s">
        <v>111</v>
      </c>
      <c r="AF2308" s="1" t="s">
        <v>111</v>
      </c>
      <c r="AJ2308" s="1" t="s">
        <v>115</v>
      </c>
      <c r="AK2308" s="1" t="s">
        <v>194</v>
      </c>
      <c r="AN2308" s="1" t="s">
        <v>2207</v>
      </c>
      <c r="AO2308" s="1" t="s">
        <v>117</v>
      </c>
      <c r="AS2308" s="1" t="s">
        <v>118</v>
      </c>
      <c r="AU2308" s="1" t="s">
        <v>243</v>
      </c>
      <c r="AZ2308" s="1" t="s">
        <v>310</v>
      </c>
      <c r="BA2308" s="1">
        <v>13.9</v>
      </c>
      <c r="BE2308" s="1">
        <v>5.5</v>
      </c>
      <c r="BG2308" s="1">
        <v>82.9</v>
      </c>
      <c r="BJ2308" s="1" t="s">
        <v>112</v>
      </c>
      <c r="BK2308" s="1" t="s">
        <v>112</v>
      </c>
      <c r="BL2308" s="1" t="s">
        <v>142</v>
      </c>
      <c r="BQ2308" s="1" t="s">
        <v>121</v>
      </c>
      <c r="BR2308" s="1" t="s">
        <v>122</v>
      </c>
      <c r="BS2308" s="1" t="s">
        <v>112</v>
      </c>
      <c r="BU2308" s="34" t="s">
        <v>8204</v>
      </c>
      <c r="BV2308" s="9">
        <v>44503</v>
      </c>
      <c r="BW2308" s="34" t="s">
        <v>8205</v>
      </c>
      <c r="BY2308" s="2" t="s">
        <v>123</v>
      </c>
      <c r="BZ2308" s="2" t="s">
        <v>124</v>
      </c>
      <c r="CA2308" s="2">
        <v>2</v>
      </c>
      <c r="CB2308" s="1" t="s">
        <v>330</v>
      </c>
      <c r="CC2308" s="2" t="s">
        <v>126</v>
      </c>
      <c r="CD2308" s="1" t="b">
        <f t="shared" si="1238"/>
        <v>1</v>
      </c>
      <c r="CE2308" s="1" t="b">
        <f t="shared" si="1239"/>
        <v>0</v>
      </c>
      <c r="CF2308" s="1" t="b">
        <f t="shared" si="1209"/>
        <v>0</v>
      </c>
      <c r="CG2308" s="1" t="b">
        <f t="shared" si="1210"/>
        <v>0</v>
      </c>
      <c r="CH2308" s="1" t="b">
        <f t="shared" si="1211"/>
        <v>0</v>
      </c>
      <c r="CI2308" s="1" t="b">
        <f t="shared" si="1212"/>
        <v>1</v>
      </c>
      <c r="CJ2308" s="1" t="b">
        <f t="shared" si="1213"/>
        <v>0</v>
      </c>
      <c r="CK2308" s="1" t="b">
        <f t="shared" si="1214"/>
        <v>0</v>
      </c>
      <c r="CL2308" s="1" t="b">
        <f t="shared" si="1215"/>
        <v>0</v>
      </c>
      <c r="CM2308" s="1" t="b">
        <f t="shared" si="1216"/>
        <v>0</v>
      </c>
      <c r="CN2308" s="1" t="b">
        <f t="shared" si="1217"/>
        <v>0</v>
      </c>
      <c r="CO2308" s="2" t="b">
        <f t="shared" si="1218"/>
        <v>1</v>
      </c>
      <c r="CP2308" s="2" t="b">
        <f t="shared" si="1219"/>
        <v>1</v>
      </c>
      <c r="CQ2308" s="2" t="b">
        <f t="shared" si="1220"/>
        <v>0</v>
      </c>
      <c r="CR2308" s="6" t="str">
        <f t="shared" si="1221"/>
        <v>Male</v>
      </c>
      <c r="CS2308" s="7">
        <f t="shared" si="1222"/>
        <v>1</v>
      </c>
      <c r="CT2308" s="7">
        <f t="shared" si="1223"/>
        <v>0</v>
      </c>
      <c r="CU2308" s="7">
        <f t="shared" si="1224"/>
        <v>0</v>
      </c>
      <c r="CV2308" s="7">
        <f t="shared" si="1225"/>
        <v>1</v>
      </c>
      <c r="CW2308" s="7">
        <f>COUNTIF(M2308,"=*moderna*")</f>
        <v>0</v>
      </c>
      <c r="CX2308" s="1" t="b">
        <f>AND(E2308&lt;30,NOT(E2308="."),NOT(E2308=""))</f>
        <v>1</v>
      </c>
      <c r="CY2308" s="1" t="b">
        <f>AND(E2308&gt;17,E2308&lt;41,NOT(E2308="."),NOT(E2308=""))</f>
        <v>1</v>
      </c>
      <c r="DG2308" s="1" t="b">
        <f>AND(E2308&gt;4,E2308&lt;18,NOT(E2308=""),NOT(E2308="."))</f>
        <v>0</v>
      </c>
    </row>
    <row r="2309" spans="2:111" ht="101.5" x14ac:dyDescent="0.35">
      <c r="B2309" s="1" t="s">
        <v>13809</v>
      </c>
      <c r="C2309" s="9">
        <v>44460</v>
      </c>
      <c r="D2309" s="10" t="s">
        <v>13809</v>
      </c>
      <c r="E2309" s="1">
        <v>13</v>
      </c>
      <c r="F2309" s="1" t="s">
        <v>127</v>
      </c>
      <c r="G2309" s="1" t="s">
        <v>13809</v>
      </c>
      <c r="H2309" s="1" t="s">
        <v>13809</v>
      </c>
      <c r="I2309" s="9">
        <v>44454</v>
      </c>
      <c r="J2309" s="2" t="s">
        <v>109</v>
      </c>
      <c r="K2309" s="2" t="s">
        <v>13809</v>
      </c>
      <c r="N2309" s="2" t="s">
        <v>13809</v>
      </c>
      <c r="O2309" s="2" t="s">
        <v>110</v>
      </c>
      <c r="P2309" s="2" t="s">
        <v>111</v>
      </c>
      <c r="S2309" s="2" t="s">
        <v>111</v>
      </c>
      <c r="T2309" s="2" t="s">
        <v>112</v>
      </c>
      <c r="U2309" s="2" t="b">
        <v>1</v>
      </c>
      <c r="V2309" s="2" t="s">
        <v>113</v>
      </c>
      <c r="W2309" s="1" t="s">
        <v>112</v>
      </c>
      <c r="X2309" s="1" t="s">
        <v>114</v>
      </c>
      <c r="Y2309" s="2" t="s">
        <v>112</v>
      </c>
      <c r="Z2309" s="2" t="s">
        <v>112</v>
      </c>
      <c r="AB2309" s="2">
        <v>2</v>
      </c>
      <c r="AC2309" s="1" t="s">
        <v>111</v>
      </c>
      <c r="AF2309" s="1" t="s">
        <v>111</v>
      </c>
      <c r="AJ2309" s="1" t="s">
        <v>115</v>
      </c>
      <c r="AK2309" s="1" t="s">
        <v>215</v>
      </c>
      <c r="AO2309" s="1" t="s">
        <v>130</v>
      </c>
      <c r="AS2309" s="1" t="s">
        <v>118</v>
      </c>
      <c r="AU2309" s="1" t="s">
        <v>132</v>
      </c>
      <c r="AZ2309" s="1" t="s">
        <v>133</v>
      </c>
      <c r="BA2309" s="1" t="s">
        <v>854</v>
      </c>
      <c r="BE2309" s="1" t="s">
        <v>8206</v>
      </c>
      <c r="BG2309" s="1" t="s">
        <v>8207</v>
      </c>
      <c r="BH2309" s="1" t="s">
        <v>2560</v>
      </c>
      <c r="BJ2309" s="1" t="s">
        <v>112</v>
      </c>
      <c r="BK2309" s="1" t="s">
        <v>112</v>
      </c>
      <c r="BL2309" s="1" t="s">
        <v>142</v>
      </c>
      <c r="BQ2309" s="1" t="s">
        <v>121</v>
      </c>
      <c r="BR2309" s="1" t="s">
        <v>122</v>
      </c>
      <c r="BS2309" s="1" t="s">
        <v>112</v>
      </c>
      <c r="BU2309" s="34" t="s">
        <v>13957</v>
      </c>
      <c r="BV2309" s="9">
        <v>44498</v>
      </c>
      <c r="BW2309" s="34" t="s">
        <v>8208</v>
      </c>
      <c r="BX2309" s="2" t="s">
        <v>111</v>
      </c>
      <c r="BY2309" s="2" t="s">
        <v>123</v>
      </c>
      <c r="BZ2309" s="2" t="s">
        <v>124</v>
      </c>
      <c r="CA2309" s="2">
        <v>1</v>
      </c>
      <c r="CB2309" s="1" t="s">
        <v>224</v>
      </c>
      <c r="CC2309" s="2" t="s">
        <v>126</v>
      </c>
      <c r="CD2309" s="1" t="b">
        <f t="shared" si="1238"/>
        <v>1</v>
      </c>
      <c r="CE2309" s="1" t="b">
        <f t="shared" si="1239"/>
        <v>1</v>
      </c>
      <c r="CF2309" s="1" t="b">
        <f t="shared" si="1209"/>
        <v>0</v>
      </c>
      <c r="CG2309" s="1" t="b">
        <f t="shared" si="1210"/>
        <v>1</v>
      </c>
      <c r="CH2309" s="1" t="b">
        <f t="shared" si="1211"/>
        <v>0</v>
      </c>
      <c r="CI2309" s="1" t="b">
        <f t="shared" si="1212"/>
        <v>0</v>
      </c>
      <c r="CJ2309" s="1" t="b">
        <f t="shared" si="1213"/>
        <v>0</v>
      </c>
      <c r="CK2309" s="1" t="b">
        <f t="shared" si="1214"/>
        <v>0</v>
      </c>
      <c r="CL2309" s="1" t="b">
        <f t="shared" si="1215"/>
        <v>0</v>
      </c>
      <c r="CM2309" s="1" t="b">
        <f t="shared" si="1216"/>
        <v>0</v>
      </c>
      <c r="CN2309" s="1" t="b">
        <f t="shared" si="1217"/>
        <v>0</v>
      </c>
      <c r="CO2309" s="2" t="b">
        <f t="shared" si="1218"/>
        <v>1</v>
      </c>
      <c r="CP2309" s="2" t="b">
        <f t="shared" si="1219"/>
        <v>1</v>
      </c>
      <c r="CQ2309" s="2" t="b">
        <f t="shared" si="1220"/>
        <v>0</v>
      </c>
      <c r="CR2309" s="6" t="str">
        <f t="shared" si="1221"/>
        <v>Male</v>
      </c>
      <c r="CS2309" s="7">
        <f t="shared" si="1222"/>
        <v>1</v>
      </c>
      <c r="CT2309" s="7">
        <f t="shared" si="1223"/>
        <v>0</v>
      </c>
      <c r="CU2309" s="7">
        <f t="shared" si="1224"/>
        <v>0</v>
      </c>
      <c r="CV2309" s="7">
        <f t="shared" si="1225"/>
        <v>0</v>
      </c>
      <c r="CW2309" s="7">
        <f>COUNTIF(M2309,"=*moderna*")</f>
        <v>0</v>
      </c>
      <c r="CX2309" s="1" t="b">
        <f>AND(E2309&lt;30,NOT(E2309="."),NOT(E2309=""))</f>
        <v>1</v>
      </c>
      <c r="CY2309" s="1" t="b">
        <f>AND(E2309&gt;17,E2309&lt;41,NOT(E2309="."),NOT(E2309=""))</f>
        <v>0</v>
      </c>
      <c r="DG2309" s="1" t="b">
        <f>AND(E2309&gt;4,E2309&lt;18,NOT(E2309=""),NOT(E2309="."))</f>
        <v>1</v>
      </c>
    </row>
    <row r="2310" spans="2:111" x14ac:dyDescent="0.35">
      <c r="B2310" s="1" t="s">
        <v>13809</v>
      </c>
      <c r="C2310" s="9">
        <v>44460</v>
      </c>
      <c r="D2310" s="10" t="s">
        <v>13809</v>
      </c>
      <c r="E2310" s="1">
        <v>47</v>
      </c>
      <c r="F2310" s="1" t="s">
        <v>127</v>
      </c>
      <c r="G2310" s="1" t="s">
        <v>13809</v>
      </c>
      <c r="H2310" s="1" t="s">
        <v>13809</v>
      </c>
      <c r="J2310" s="2" t="s">
        <v>109</v>
      </c>
      <c r="K2310" s="2" t="s">
        <v>13809</v>
      </c>
      <c r="L2310" s="9">
        <v>44443</v>
      </c>
      <c r="M2310" s="2" t="s">
        <v>109</v>
      </c>
      <c r="N2310" s="2" t="s">
        <v>13809</v>
      </c>
      <c r="O2310" s="2" t="s">
        <v>110</v>
      </c>
      <c r="P2310" s="2" t="s">
        <v>111</v>
      </c>
      <c r="S2310" s="2" t="s">
        <v>112</v>
      </c>
      <c r="T2310" s="2" t="s">
        <v>111</v>
      </c>
      <c r="U2310" s="2" t="b">
        <v>1</v>
      </c>
      <c r="V2310" s="2" t="s">
        <v>113</v>
      </c>
      <c r="W2310" s="1" t="s">
        <v>112</v>
      </c>
      <c r="X2310" s="1" t="s">
        <v>138</v>
      </c>
      <c r="Y2310" s="2" t="s">
        <v>112</v>
      </c>
      <c r="Z2310" s="2" t="s">
        <v>111</v>
      </c>
      <c r="AA2310" s="2" t="s">
        <v>112</v>
      </c>
      <c r="AB2310" s="2">
        <v>1</v>
      </c>
      <c r="AC2310" s="1" t="s">
        <v>111</v>
      </c>
      <c r="AF2310" s="1" t="s">
        <v>111</v>
      </c>
      <c r="AJ2310" s="1" t="s">
        <v>115</v>
      </c>
      <c r="AK2310" s="1" t="s">
        <v>391</v>
      </c>
      <c r="AO2310" s="1" t="s">
        <v>117</v>
      </c>
      <c r="AU2310" s="1" t="s">
        <v>132</v>
      </c>
      <c r="AZ2310" s="1" t="s">
        <v>414</v>
      </c>
      <c r="BA2310" s="1" t="s">
        <v>8209</v>
      </c>
      <c r="BH2310" s="1" t="s">
        <v>2240</v>
      </c>
      <c r="BJ2310" s="1" t="s">
        <v>111</v>
      </c>
      <c r="BN2310" s="1" t="s">
        <v>112</v>
      </c>
      <c r="BO2310" s="1" t="s">
        <v>148</v>
      </c>
      <c r="BP2310" s="1" t="s">
        <v>8210</v>
      </c>
      <c r="BQ2310" s="1" t="s">
        <v>121</v>
      </c>
      <c r="BR2310" s="1" t="s">
        <v>122</v>
      </c>
      <c r="BS2310" s="1" t="s">
        <v>111</v>
      </c>
      <c r="BU2310" s="34" t="s">
        <v>4792</v>
      </c>
      <c r="BV2310" s="9">
        <v>44460</v>
      </c>
      <c r="BW2310" s="34" t="s">
        <v>8211</v>
      </c>
      <c r="BX2310" s="2" t="s">
        <v>111</v>
      </c>
      <c r="BY2310" s="2" t="s">
        <v>174</v>
      </c>
      <c r="BZ2310" s="2" t="s">
        <v>124</v>
      </c>
      <c r="CA2310" s="2">
        <v>2</v>
      </c>
      <c r="CB2310" s="1" t="s">
        <v>236</v>
      </c>
      <c r="CC2310" s="2" t="s">
        <v>113</v>
      </c>
      <c r="CD2310" s="1" t="b">
        <f t="shared" si="1238"/>
        <v>0</v>
      </c>
      <c r="CE2310" s="1" t="b">
        <f t="shared" si="1239"/>
        <v>0</v>
      </c>
      <c r="CF2310" s="1" t="b">
        <f t="shared" si="1209"/>
        <v>0</v>
      </c>
      <c r="CG2310" s="1" t="b">
        <f t="shared" si="1210"/>
        <v>0</v>
      </c>
      <c r="CH2310" s="1" t="b">
        <f t="shared" si="1211"/>
        <v>0</v>
      </c>
      <c r="CI2310" s="1" t="b">
        <f t="shared" si="1212"/>
        <v>0</v>
      </c>
      <c r="CJ2310" s="1" t="b">
        <f t="shared" si="1213"/>
        <v>0</v>
      </c>
      <c r="CK2310" s="1" t="b">
        <f t="shared" si="1214"/>
        <v>0</v>
      </c>
      <c r="CL2310" s="1" t="b">
        <f t="shared" si="1215"/>
        <v>1</v>
      </c>
      <c r="CM2310" s="1" t="b">
        <f t="shared" si="1216"/>
        <v>0</v>
      </c>
      <c r="CN2310" s="1" t="b">
        <f t="shared" si="1217"/>
        <v>0</v>
      </c>
      <c r="CO2310" s="2" t="b">
        <f t="shared" si="1218"/>
        <v>1</v>
      </c>
      <c r="CP2310" s="2" t="b">
        <f t="shared" si="1219"/>
        <v>1</v>
      </c>
      <c r="CQ2310" s="2" t="b">
        <f t="shared" si="1220"/>
        <v>0</v>
      </c>
      <c r="CR2310" s="6" t="str">
        <f t="shared" si="1221"/>
        <v>Male</v>
      </c>
      <c r="CS2310" s="7">
        <f t="shared" si="1222"/>
        <v>1</v>
      </c>
      <c r="CT2310" s="7">
        <f t="shared" si="1223"/>
        <v>0</v>
      </c>
      <c r="CU2310" s="7">
        <f t="shared" si="1224"/>
        <v>0</v>
      </c>
      <c r="CV2310" s="7">
        <f t="shared" si="1225"/>
        <v>1</v>
      </c>
      <c r="CW2310" s="7">
        <f>COUNTIF(M2310,"=*moderna*")</f>
        <v>0</v>
      </c>
      <c r="CX2310" s="1" t="b">
        <f>AND(E2310&lt;30,NOT(E2310="."),NOT(E2310=""))</f>
        <v>0</v>
      </c>
      <c r="CY2310" s="1" t="b">
        <f>AND(E2310&gt;17,E2310&lt;41,NOT(E2310="."),NOT(E2310=""))</f>
        <v>0</v>
      </c>
      <c r="DG2310" s="1" t="b">
        <f>AND(E2310&gt;4,E2310&lt;18,NOT(E2310=""),NOT(E2310="."))</f>
        <v>0</v>
      </c>
    </row>
    <row r="2311" spans="2:111" ht="246.5" x14ac:dyDescent="0.35">
      <c r="B2311" s="1" t="s">
        <v>13809</v>
      </c>
      <c r="C2311" s="9">
        <v>44460</v>
      </c>
      <c r="D2311" s="10" t="s">
        <v>13809</v>
      </c>
      <c r="E2311" s="1">
        <v>17</v>
      </c>
      <c r="F2311" s="1" t="s">
        <v>127</v>
      </c>
      <c r="G2311" s="1" t="s">
        <v>13809</v>
      </c>
      <c r="H2311" s="1" t="s">
        <v>13809</v>
      </c>
      <c r="I2311" s="9">
        <v>44379</v>
      </c>
      <c r="J2311" s="2" t="s">
        <v>109</v>
      </c>
      <c r="K2311" s="2" t="s">
        <v>13809</v>
      </c>
      <c r="N2311" s="2" t="s">
        <v>13809</v>
      </c>
      <c r="O2311" s="2" t="s">
        <v>110</v>
      </c>
      <c r="P2311" s="2" t="s">
        <v>111</v>
      </c>
      <c r="S2311" s="2" t="s">
        <v>111</v>
      </c>
      <c r="T2311" s="2" t="s">
        <v>112</v>
      </c>
      <c r="U2311" s="2" t="b">
        <v>1</v>
      </c>
      <c r="V2311" s="2" t="s">
        <v>113</v>
      </c>
      <c r="W2311" s="1" t="s">
        <v>112</v>
      </c>
      <c r="X2311" s="1" t="s">
        <v>114</v>
      </c>
      <c r="Y2311" s="2" t="s">
        <v>112</v>
      </c>
      <c r="Z2311" s="2" t="s">
        <v>112</v>
      </c>
      <c r="AA2311" s="2" t="s">
        <v>111</v>
      </c>
      <c r="AB2311" s="2">
        <v>5</v>
      </c>
      <c r="AC2311" s="1" t="s">
        <v>111</v>
      </c>
      <c r="AF2311" s="1" t="s">
        <v>111</v>
      </c>
      <c r="AJ2311" s="1" t="s">
        <v>115</v>
      </c>
      <c r="AK2311" s="1" t="s">
        <v>129</v>
      </c>
      <c r="AO2311" s="1" t="s">
        <v>117</v>
      </c>
      <c r="AS2311" s="1" t="s">
        <v>140</v>
      </c>
      <c r="AU2311" s="1" t="s">
        <v>132</v>
      </c>
      <c r="BC2311" s="31">
        <v>7660</v>
      </c>
      <c r="BJ2311" s="1" t="s">
        <v>112</v>
      </c>
      <c r="BK2311" s="1" t="s">
        <v>112</v>
      </c>
      <c r="BL2311" s="1" t="s">
        <v>142</v>
      </c>
      <c r="BQ2311" s="1" t="s">
        <v>121</v>
      </c>
      <c r="BR2311" s="1" t="s">
        <v>122</v>
      </c>
      <c r="BS2311" s="1" t="s">
        <v>112</v>
      </c>
      <c r="BU2311" s="34" t="s">
        <v>8212</v>
      </c>
      <c r="BV2311" s="9">
        <v>44463</v>
      </c>
      <c r="BW2311" s="34" t="s">
        <v>8213</v>
      </c>
      <c r="BY2311" s="2" t="s">
        <v>156</v>
      </c>
      <c r="BZ2311" s="2" t="s">
        <v>124</v>
      </c>
      <c r="CA2311" s="2">
        <v>1</v>
      </c>
      <c r="CB2311" s="1" t="s">
        <v>330</v>
      </c>
      <c r="CC2311" s="2" t="s">
        <v>126</v>
      </c>
      <c r="CD2311" s="1" t="b">
        <f t="shared" si="1238"/>
        <v>1</v>
      </c>
      <c r="CE2311" s="1" t="b">
        <f t="shared" si="1239"/>
        <v>1</v>
      </c>
      <c r="CF2311" s="1" t="b">
        <f t="shared" si="1209"/>
        <v>0</v>
      </c>
      <c r="CG2311" s="1" t="b">
        <f t="shared" si="1210"/>
        <v>0</v>
      </c>
      <c r="CH2311" s="1" t="b">
        <f t="shared" si="1211"/>
        <v>1</v>
      </c>
      <c r="CI2311" s="1" t="b">
        <f t="shared" si="1212"/>
        <v>0</v>
      </c>
      <c r="CJ2311" s="1" t="b">
        <f t="shared" si="1213"/>
        <v>0</v>
      </c>
      <c r="CK2311" s="1" t="b">
        <f t="shared" si="1214"/>
        <v>0</v>
      </c>
      <c r="CL2311" s="1" t="b">
        <f t="shared" si="1215"/>
        <v>0</v>
      </c>
      <c r="CM2311" s="1" t="b">
        <f t="shared" si="1216"/>
        <v>0</v>
      </c>
      <c r="CN2311" s="1" t="b">
        <f t="shared" si="1217"/>
        <v>0</v>
      </c>
      <c r="CO2311" s="2" t="b">
        <f t="shared" si="1218"/>
        <v>1</v>
      </c>
      <c r="CP2311" s="2" t="b">
        <f t="shared" si="1219"/>
        <v>1</v>
      </c>
      <c r="CQ2311" s="2" t="b">
        <f t="shared" si="1220"/>
        <v>0</v>
      </c>
      <c r="CR2311" s="6" t="str">
        <f t="shared" si="1221"/>
        <v>Male</v>
      </c>
      <c r="CS2311" s="7">
        <f t="shared" si="1222"/>
        <v>1</v>
      </c>
      <c r="CT2311" s="7">
        <f t="shared" si="1223"/>
        <v>0</v>
      </c>
      <c r="CU2311" s="7">
        <f t="shared" si="1224"/>
        <v>0</v>
      </c>
      <c r="CV2311" s="7">
        <f t="shared" si="1225"/>
        <v>0</v>
      </c>
      <c r="CW2311" s="7">
        <f>COUNTIF(M2311,"=*moderna*")</f>
        <v>0</v>
      </c>
      <c r="CX2311" s="1" t="b">
        <f>AND(E2311&lt;30,NOT(E2311="."),NOT(E2311=""))</f>
        <v>1</v>
      </c>
      <c r="CY2311" s="1" t="b">
        <f>AND(E2311&gt;17,E2311&lt;41,NOT(E2311="."),NOT(E2311=""))</f>
        <v>0</v>
      </c>
      <c r="DG2311" s="1" t="b">
        <f>AND(E2311&gt;4,E2311&lt;18,NOT(E2311=""),NOT(E2311="."))</f>
        <v>1</v>
      </c>
    </row>
    <row r="2312" spans="2:111" ht="130.5" x14ac:dyDescent="0.35">
      <c r="B2312" s="1" t="s">
        <v>13809</v>
      </c>
      <c r="C2312" s="9">
        <v>44461</v>
      </c>
      <c r="D2312" s="10" t="s">
        <v>13809</v>
      </c>
      <c r="E2312" s="1">
        <v>43</v>
      </c>
      <c r="F2312" s="1" t="s">
        <v>127</v>
      </c>
      <c r="G2312" s="1" t="s">
        <v>13809</v>
      </c>
      <c r="H2312" s="1" t="s">
        <v>13809</v>
      </c>
      <c r="I2312" s="9">
        <v>44315</v>
      </c>
      <c r="J2312" s="2" t="s">
        <v>109</v>
      </c>
      <c r="K2312" s="2" t="s">
        <v>13809</v>
      </c>
      <c r="N2312" s="2" t="s">
        <v>13809</v>
      </c>
      <c r="O2312" s="2" t="s">
        <v>110</v>
      </c>
      <c r="P2312" s="2" t="s">
        <v>111</v>
      </c>
      <c r="S2312" s="2" t="s">
        <v>112</v>
      </c>
      <c r="T2312" s="2" t="s">
        <v>111</v>
      </c>
      <c r="U2312" s="2" t="b">
        <f>OR(S2312="yes",T2312="yes")</f>
        <v>1</v>
      </c>
      <c r="V2312" s="2" t="s">
        <v>126</v>
      </c>
      <c r="W2312" s="1" t="s">
        <v>111</v>
      </c>
      <c r="Y2312" s="2" t="s">
        <v>112</v>
      </c>
      <c r="Z2312" s="2" t="s">
        <v>112</v>
      </c>
      <c r="AA2312" s="2" t="s">
        <v>111</v>
      </c>
      <c r="AB2312" s="2">
        <v>1</v>
      </c>
      <c r="AC2312" s="1" t="s">
        <v>111</v>
      </c>
      <c r="AF2312" s="1" t="s">
        <v>111</v>
      </c>
      <c r="AJ2312" s="1" t="s">
        <v>115</v>
      </c>
      <c r="AK2312" s="1" t="s">
        <v>291</v>
      </c>
      <c r="AN2312" s="1" t="s">
        <v>8214</v>
      </c>
      <c r="BJ2312" s="1" t="s">
        <v>112</v>
      </c>
      <c r="BK2312" s="1" t="s">
        <v>111</v>
      </c>
      <c r="BQ2312" s="1" t="s">
        <v>121</v>
      </c>
      <c r="BR2312" s="1" t="s">
        <v>122</v>
      </c>
      <c r="BS2312" s="1" t="s">
        <v>111</v>
      </c>
      <c r="BT2312" s="34" t="s">
        <v>184</v>
      </c>
      <c r="BU2312" s="34" t="s">
        <v>8215</v>
      </c>
      <c r="BV2312" s="9">
        <v>44461</v>
      </c>
      <c r="BW2312" s="34" t="s">
        <v>8216</v>
      </c>
      <c r="BY2312" s="2" t="s">
        <v>153</v>
      </c>
      <c r="BZ2312" s="2" t="s">
        <v>124</v>
      </c>
      <c r="CB2312" s="1" t="s">
        <v>505</v>
      </c>
      <c r="CD2312" s="1" t="b">
        <f t="shared" si="1238"/>
        <v>0</v>
      </c>
      <c r="CE2312" s="1" t="b">
        <f t="shared" si="1239"/>
        <v>0</v>
      </c>
      <c r="CF2312" s="1" t="b">
        <f t="shared" si="1209"/>
        <v>0</v>
      </c>
      <c r="CG2312" s="1" t="b">
        <f t="shared" si="1210"/>
        <v>0</v>
      </c>
      <c r="CH2312" s="1" t="b">
        <f t="shared" si="1211"/>
        <v>0</v>
      </c>
      <c r="CI2312" s="1" t="b">
        <f t="shared" si="1212"/>
        <v>0</v>
      </c>
      <c r="CJ2312" s="1" t="b">
        <f t="shared" si="1213"/>
        <v>0</v>
      </c>
      <c r="CK2312" s="1" t="b">
        <f t="shared" si="1214"/>
        <v>0</v>
      </c>
      <c r="CL2312" s="1" t="b">
        <f t="shared" si="1215"/>
        <v>1</v>
      </c>
      <c r="CM2312" s="1" t="b">
        <f t="shared" si="1216"/>
        <v>0</v>
      </c>
      <c r="CN2312" s="1" t="b">
        <f t="shared" si="1217"/>
        <v>0</v>
      </c>
      <c r="CO2312" s="2" t="b">
        <f t="shared" si="1218"/>
        <v>1</v>
      </c>
      <c r="CP2312" s="2" t="b">
        <f t="shared" si="1219"/>
        <v>1</v>
      </c>
      <c r="CQ2312" s="2" t="b">
        <f t="shared" si="1220"/>
        <v>0</v>
      </c>
      <c r="CR2312" s="6" t="str">
        <f t="shared" si="1221"/>
        <v>Male</v>
      </c>
      <c r="CS2312" s="7">
        <f t="shared" si="1222"/>
        <v>1</v>
      </c>
      <c r="CT2312" s="7">
        <f t="shared" si="1223"/>
        <v>0</v>
      </c>
      <c r="CU2312" s="7">
        <f t="shared" si="1224"/>
        <v>0</v>
      </c>
      <c r="CV2312" s="7">
        <f t="shared" si="1225"/>
        <v>0</v>
      </c>
    </row>
    <row r="2313" spans="2:111" ht="145" x14ac:dyDescent="0.35">
      <c r="B2313" s="1" t="s">
        <v>13809</v>
      </c>
      <c r="C2313" s="9">
        <v>44461</v>
      </c>
      <c r="D2313" s="10" t="s">
        <v>13809</v>
      </c>
      <c r="E2313" s="1">
        <v>31</v>
      </c>
      <c r="F2313" s="1" t="s">
        <v>127</v>
      </c>
      <c r="G2313" s="1" t="s">
        <v>13809</v>
      </c>
      <c r="H2313" s="1" t="s">
        <v>13809</v>
      </c>
      <c r="I2313" s="9">
        <v>44455</v>
      </c>
      <c r="J2313" s="2" t="s">
        <v>409</v>
      </c>
      <c r="K2313" s="2" t="s">
        <v>13809</v>
      </c>
      <c r="N2313" s="2" t="s">
        <v>13809</v>
      </c>
      <c r="O2313" s="2" t="s">
        <v>110</v>
      </c>
      <c r="P2313" s="2" t="s">
        <v>111</v>
      </c>
      <c r="S2313" s="2" t="s">
        <v>111</v>
      </c>
      <c r="T2313" s="2" t="s">
        <v>112</v>
      </c>
      <c r="U2313" s="2" t="b">
        <v>1</v>
      </c>
      <c r="V2313" s="2" t="s">
        <v>113</v>
      </c>
      <c r="W2313" s="1" t="s">
        <v>112</v>
      </c>
      <c r="X2313" s="1" t="s">
        <v>138</v>
      </c>
      <c r="Y2313" s="2" t="s">
        <v>112</v>
      </c>
      <c r="Z2313" s="2" t="s">
        <v>112</v>
      </c>
      <c r="AB2313" s="2">
        <v>0</v>
      </c>
      <c r="AC2313" s="1" t="s">
        <v>111</v>
      </c>
      <c r="AF2313" s="1" t="s">
        <v>111</v>
      </c>
      <c r="AJ2313" s="1" t="s">
        <v>115</v>
      </c>
      <c r="AK2313" s="1" t="s">
        <v>129</v>
      </c>
      <c r="AO2313" s="1" t="s">
        <v>221</v>
      </c>
      <c r="AS2313" s="1" t="s">
        <v>145</v>
      </c>
      <c r="AZ2313" s="1" t="s">
        <v>310</v>
      </c>
      <c r="BA2313" s="1" t="s">
        <v>1535</v>
      </c>
      <c r="BE2313" s="1">
        <v>24.9</v>
      </c>
      <c r="BG2313" s="1">
        <v>0.5</v>
      </c>
      <c r="BJ2313" s="1" t="s">
        <v>111</v>
      </c>
      <c r="BN2313" s="1" t="s">
        <v>112</v>
      </c>
      <c r="BO2313" s="1" t="s">
        <v>148</v>
      </c>
      <c r="BP2313" s="1" t="s">
        <v>8217</v>
      </c>
      <c r="BQ2313" s="1" t="s">
        <v>121</v>
      </c>
      <c r="BR2313" s="1" t="s">
        <v>122</v>
      </c>
      <c r="BS2313" s="1" t="s">
        <v>111</v>
      </c>
      <c r="BT2313" s="34" t="s">
        <v>8218</v>
      </c>
      <c r="BU2313" s="34" t="s">
        <v>8219</v>
      </c>
      <c r="BV2313" s="9">
        <v>44469</v>
      </c>
      <c r="BW2313" s="34" t="s">
        <v>14713</v>
      </c>
      <c r="BY2313" s="2" t="s">
        <v>174</v>
      </c>
      <c r="BZ2313" s="2" t="s">
        <v>124</v>
      </c>
      <c r="CA2313" s="2">
        <v>1</v>
      </c>
      <c r="CB2313" s="1" t="s">
        <v>8220</v>
      </c>
      <c r="CC2313" s="2" t="s">
        <v>113</v>
      </c>
      <c r="CD2313" s="1" t="b">
        <f t="shared" si="1238"/>
        <v>0</v>
      </c>
      <c r="CE2313" s="1" t="b">
        <f t="shared" si="1239"/>
        <v>0</v>
      </c>
      <c r="CF2313" s="1" t="b">
        <f t="shared" si="1209"/>
        <v>0</v>
      </c>
      <c r="CG2313" s="1" t="b">
        <f t="shared" si="1210"/>
        <v>0</v>
      </c>
      <c r="CH2313" s="1" t="b">
        <f t="shared" si="1211"/>
        <v>0</v>
      </c>
      <c r="CI2313" s="1" t="b">
        <f t="shared" si="1212"/>
        <v>0</v>
      </c>
      <c r="CJ2313" s="1" t="b">
        <f t="shared" si="1213"/>
        <v>0</v>
      </c>
      <c r="CK2313" s="1" t="b">
        <f t="shared" si="1214"/>
        <v>1</v>
      </c>
      <c r="CL2313" s="1" t="b">
        <f t="shared" si="1215"/>
        <v>0</v>
      </c>
      <c r="CM2313" s="1" t="b">
        <f t="shared" si="1216"/>
        <v>0</v>
      </c>
      <c r="CN2313" s="1" t="b">
        <f t="shared" si="1217"/>
        <v>0</v>
      </c>
      <c r="CO2313" s="2" t="b">
        <f t="shared" si="1218"/>
        <v>1</v>
      </c>
      <c r="CP2313" s="2" t="b">
        <f t="shared" si="1219"/>
        <v>1</v>
      </c>
      <c r="CQ2313" s="2" t="b">
        <f t="shared" si="1220"/>
        <v>0</v>
      </c>
      <c r="CR2313" s="6" t="str">
        <f t="shared" si="1221"/>
        <v>Male</v>
      </c>
      <c r="CS2313" s="7">
        <f t="shared" si="1222"/>
        <v>0</v>
      </c>
      <c r="CT2313" s="7">
        <f t="shared" si="1223"/>
        <v>0</v>
      </c>
      <c r="CU2313" s="7">
        <f t="shared" si="1224"/>
        <v>1</v>
      </c>
      <c r="CV2313" s="7">
        <f t="shared" si="1225"/>
        <v>0</v>
      </c>
      <c r="CW2313" s="7">
        <f>COUNTIF(M2313,"=*moderna*")</f>
        <v>0</v>
      </c>
      <c r="CX2313" s="1" t="b">
        <f>AND(E2313&lt;30,NOT(E2313="."),NOT(E2313=""))</f>
        <v>0</v>
      </c>
      <c r="CY2313" s="1" t="b">
        <f>AND(E2313&gt;17,E2313&lt;41,NOT(E2313="."),NOT(E2313=""))</f>
        <v>1</v>
      </c>
      <c r="DG2313" s="1" t="b">
        <f>AND(E2313&gt;4,E2313&lt;18,NOT(E2313=""),NOT(E2313="."))</f>
        <v>0</v>
      </c>
    </row>
    <row r="2314" spans="2:111" ht="116" x14ac:dyDescent="0.35">
      <c r="B2314" s="1" t="s">
        <v>13809</v>
      </c>
      <c r="C2314" s="9">
        <v>44461</v>
      </c>
      <c r="D2314" s="10" t="s">
        <v>13809</v>
      </c>
      <c r="E2314" s="1">
        <v>37</v>
      </c>
      <c r="F2314" s="1" t="s">
        <v>127</v>
      </c>
      <c r="G2314" s="1" t="s">
        <v>13809</v>
      </c>
      <c r="H2314" s="1" t="s">
        <v>13809</v>
      </c>
      <c r="I2314" s="9">
        <v>44254</v>
      </c>
      <c r="J2314" s="2" t="s">
        <v>128</v>
      </c>
      <c r="K2314" s="2" t="s">
        <v>13809</v>
      </c>
      <c r="L2314" s="9">
        <v>44282</v>
      </c>
      <c r="M2314" s="2" t="s">
        <v>128</v>
      </c>
      <c r="N2314" s="2" t="s">
        <v>13809</v>
      </c>
      <c r="O2314" s="2" t="s">
        <v>110</v>
      </c>
      <c r="P2314" s="2" t="s">
        <v>111</v>
      </c>
      <c r="S2314" s="2" t="s">
        <v>112</v>
      </c>
      <c r="U2314" s="2" t="b">
        <v>1</v>
      </c>
      <c r="V2314" s="2" t="s">
        <v>113</v>
      </c>
      <c r="W2314" s="1" t="s">
        <v>112</v>
      </c>
      <c r="X2314" s="1" t="s">
        <v>114</v>
      </c>
      <c r="Y2314" s="2" t="s">
        <v>112</v>
      </c>
      <c r="Z2314" s="2" t="s">
        <v>111</v>
      </c>
      <c r="AA2314" s="2" t="s">
        <v>112</v>
      </c>
      <c r="AB2314" s="2">
        <v>21</v>
      </c>
      <c r="AC2314" s="1" t="s">
        <v>111</v>
      </c>
      <c r="AF2314" s="1" t="s">
        <v>111</v>
      </c>
      <c r="AJ2314" s="1" t="s">
        <v>115</v>
      </c>
      <c r="AK2314" s="1" t="s">
        <v>185</v>
      </c>
      <c r="AO2314" s="1" t="s">
        <v>864</v>
      </c>
      <c r="AS2314" s="1" t="s">
        <v>190</v>
      </c>
      <c r="AU2314" s="1" t="s">
        <v>238</v>
      </c>
      <c r="AX2314" s="1">
        <v>10</v>
      </c>
      <c r="AZ2314" s="1" t="s">
        <v>1083</v>
      </c>
      <c r="BE2314" s="1">
        <v>1100</v>
      </c>
      <c r="BJ2314" s="1" t="s">
        <v>112</v>
      </c>
      <c r="BK2314" s="1" t="s">
        <v>112</v>
      </c>
      <c r="BL2314" s="1" t="s">
        <v>397</v>
      </c>
      <c r="BM2314" s="1" t="s">
        <v>8221</v>
      </c>
      <c r="BQ2314" s="1" t="s">
        <v>121</v>
      </c>
      <c r="BR2314" s="1" t="s">
        <v>122</v>
      </c>
      <c r="BS2314" s="1" t="s">
        <v>112</v>
      </c>
      <c r="BU2314" s="34" t="s">
        <v>8222</v>
      </c>
      <c r="BV2314" s="9">
        <v>44462</v>
      </c>
      <c r="BW2314" s="34" t="s">
        <v>14714</v>
      </c>
      <c r="BY2314" s="2" t="s">
        <v>136</v>
      </c>
      <c r="BZ2314" s="2" t="s">
        <v>124</v>
      </c>
      <c r="CA2314" s="2">
        <v>2</v>
      </c>
      <c r="CB2314" s="1" t="s">
        <v>149</v>
      </c>
      <c r="CC2314" s="2" t="s">
        <v>126</v>
      </c>
      <c r="CD2314" s="1" t="b">
        <f t="shared" si="1238"/>
        <v>0</v>
      </c>
      <c r="CE2314" s="1" t="b">
        <f t="shared" si="1239"/>
        <v>0</v>
      </c>
      <c r="CF2314" s="1" t="b">
        <f t="shared" si="1209"/>
        <v>0</v>
      </c>
      <c r="CG2314" s="1" t="b">
        <f t="shared" si="1210"/>
        <v>0</v>
      </c>
      <c r="CH2314" s="1" t="b">
        <f t="shared" si="1211"/>
        <v>0</v>
      </c>
      <c r="CI2314" s="1" t="b">
        <f t="shared" si="1212"/>
        <v>0</v>
      </c>
      <c r="CJ2314" s="1" t="b">
        <f t="shared" si="1213"/>
        <v>0</v>
      </c>
      <c r="CK2314" s="1" t="b">
        <f t="shared" si="1214"/>
        <v>1</v>
      </c>
      <c r="CL2314" s="1" t="b">
        <f t="shared" si="1215"/>
        <v>0</v>
      </c>
      <c r="CM2314" s="1" t="b">
        <f t="shared" si="1216"/>
        <v>0</v>
      </c>
      <c r="CN2314" s="1" t="b">
        <f t="shared" si="1217"/>
        <v>0</v>
      </c>
      <c r="CO2314" s="2" t="b">
        <f t="shared" si="1218"/>
        <v>0</v>
      </c>
      <c r="CP2314" s="2" t="b">
        <f t="shared" si="1219"/>
        <v>0</v>
      </c>
      <c r="CQ2314" s="2" t="b">
        <f t="shared" si="1220"/>
        <v>1</v>
      </c>
      <c r="CR2314" s="6" t="str">
        <f t="shared" si="1221"/>
        <v>Male</v>
      </c>
      <c r="CS2314" s="7">
        <f t="shared" si="1222"/>
        <v>0</v>
      </c>
      <c r="CT2314" s="7">
        <f t="shared" si="1223"/>
        <v>1</v>
      </c>
      <c r="CU2314" s="7">
        <f t="shared" si="1224"/>
        <v>0</v>
      </c>
      <c r="CV2314" s="7">
        <f t="shared" si="1225"/>
        <v>0</v>
      </c>
      <c r="CW2314" s="7">
        <f>COUNTIF(M2314,"=*moderna*")</f>
        <v>1</v>
      </c>
      <c r="CX2314" s="1" t="b">
        <f>AND(E2314&lt;30,NOT(E2314="."),NOT(E2314=""))</f>
        <v>0</v>
      </c>
      <c r="CY2314" s="1" t="b">
        <f>AND(E2314&gt;17,E2314&lt;41,NOT(E2314="."),NOT(E2314=""))</f>
        <v>1</v>
      </c>
      <c r="DG2314" s="1" t="b">
        <f>AND(E2314&gt;4,E2314&lt;18,NOT(E2314=""),NOT(E2314="."))</f>
        <v>0</v>
      </c>
    </row>
    <row r="2315" spans="2:111" x14ac:dyDescent="0.35">
      <c r="B2315" s="1" t="s">
        <v>13809</v>
      </c>
      <c r="C2315" s="9">
        <v>44461</v>
      </c>
      <c r="D2315" s="10" t="s">
        <v>13809</v>
      </c>
      <c r="E2315" s="1">
        <v>17</v>
      </c>
      <c r="F2315" s="1" t="s">
        <v>127</v>
      </c>
      <c r="G2315" s="1" t="s">
        <v>13809</v>
      </c>
      <c r="H2315" s="1" t="s">
        <v>13809</v>
      </c>
      <c r="I2315" s="9">
        <v>44407</v>
      </c>
      <c r="J2315" s="2" t="s">
        <v>109</v>
      </c>
      <c r="K2315" s="2" t="s">
        <v>13809</v>
      </c>
      <c r="N2315" s="2" t="s">
        <v>13809</v>
      </c>
      <c r="O2315" s="2" t="s">
        <v>110</v>
      </c>
      <c r="P2315" s="2" t="s">
        <v>111</v>
      </c>
      <c r="S2315" s="2" t="s">
        <v>112</v>
      </c>
      <c r="T2315" s="2" t="s">
        <v>111</v>
      </c>
      <c r="U2315" s="2" t="b">
        <v>1</v>
      </c>
      <c r="V2315" s="2" t="s">
        <v>113</v>
      </c>
      <c r="W2315" s="1" t="s">
        <v>112</v>
      </c>
      <c r="X2315" s="1" t="s">
        <v>114</v>
      </c>
      <c r="Y2315" s="2" t="s">
        <v>112</v>
      </c>
      <c r="Z2315" s="2" t="s">
        <v>112</v>
      </c>
      <c r="AA2315" s="2" t="s">
        <v>111</v>
      </c>
      <c r="AB2315" s="2">
        <v>3</v>
      </c>
      <c r="AF2315" s="1" t="s">
        <v>111</v>
      </c>
      <c r="AJ2315" s="1" t="s">
        <v>115</v>
      </c>
      <c r="AK2315" s="1" t="s">
        <v>194</v>
      </c>
      <c r="AN2315" s="1" t="s">
        <v>8223</v>
      </c>
      <c r="AO2315" s="1" t="s">
        <v>117</v>
      </c>
      <c r="AS2315" s="1" t="s">
        <v>118</v>
      </c>
      <c r="AU2315" s="1" t="s">
        <v>132</v>
      </c>
      <c r="AZ2315" s="1" t="s">
        <v>179</v>
      </c>
      <c r="BA2315" s="1">
        <v>1.92</v>
      </c>
      <c r="BG2315" s="1" t="s">
        <v>423</v>
      </c>
      <c r="BJ2315" s="1" t="s">
        <v>112</v>
      </c>
      <c r="BK2315" s="1" t="s">
        <v>112</v>
      </c>
      <c r="BL2315" s="1" t="s">
        <v>142</v>
      </c>
      <c r="BQ2315" s="1" t="s">
        <v>121</v>
      </c>
      <c r="BR2315" s="1" t="s">
        <v>122</v>
      </c>
      <c r="BS2315" s="1" t="s">
        <v>112</v>
      </c>
      <c r="BV2315" s="9">
        <v>44497</v>
      </c>
      <c r="BW2315" s="34" t="s">
        <v>8224</v>
      </c>
      <c r="BX2315" s="2" t="s">
        <v>111</v>
      </c>
      <c r="BZ2315" s="2" t="s">
        <v>124</v>
      </c>
      <c r="CA2315" s="2">
        <v>1</v>
      </c>
      <c r="CB2315" s="1" t="s">
        <v>137</v>
      </c>
      <c r="CC2315" s="2" t="s">
        <v>126</v>
      </c>
      <c r="CD2315" s="1" t="b">
        <f t="shared" si="1238"/>
        <v>1</v>
      </c>
      <c r="CE2315" s="1" t="b">
        <f t="shared" si="1239"/>
        <v>1</v>
      </c>
      <c r="CF2315" s="1" t="b">
        <f t="shared" si="1209"/>
        <v>0</v>
      </c>
      <c r="CG2315" s="1" t="b">
        <f t="shared" si="1210"/>
        <v>0</v>
      </c>
      <c r="CH2315" s="1" t="b">
        <f t="shared" si="1211"/>
        <v>1</v>
      </c>
      <c r="CI2315" s="1" t="b">
        <f t="shared" si="1212"/>
        <v>0</v>
      </c>
      <c r="CJ2315" s="1" t="b">
        <f t="shared" si="1213"/>
        <v>0</v>
      </c>
      <c r="CK2315" s="1" t="b">
        <f t="shared" si="1214"/>
        <v>0</v>
      </c>
      <c r="CL2315" s="1" t="b">
        <f t="shared" si="1215"/>
        <v>0</v>
      </c>
      <c r="CM2315" s="1" t="b">
        <f t="shared" si="1216"/>
        <v>0</v>
      </c>
      <c r="CN2315" s="1" t="b">
        <f t="shared" si="1217"/>
        <v>0</v>
      </c>
      <c r="CO2315" s="2" t="b">
        <f t="shared" si="1218"/>
        <v>1</v>
      </c>
      <c r="CP2315" s="2" t="b">
        <f t="shared" si="1219"/>
        <v>1</v>
      </c>
      <c r="CQ2315" s="2" t="b">
        <f t="shared" si="1220"/>
        <v>0</v>
      </c>
      <c r="CR2315" s="6" t="str">
        <f t="shared" si="1221"/>
        <v>Male</v>
      </c>
      <c r="CS2315" s="7">
        <f t="shared" si="1222"/>
        <v>1</v>
      </c>
      <c r="CT2315" s="7">
        <f t="shared" si="1223"/>
        <v>0</v>
      </c>
      <c r="CU2315" s="7">
        <f t="shared" si="1224"/>
        <v>0</v>
      </c>
      <c r="CV2315" s="7">
        <f t="shared" si="1225"/>
        <v>0</v>
      </c>
      <c r="CW2315" s="7">
        <f>COUNTIF(M2315,"=*moderna*")</f>
        <v>0</v>
      </c>
      <c r="CX2315" s="1" t="b">
        <f>AND(E2315&lt;30,NOT(E2315="."),NOT(E2315=""))</f>
        <v>1</v>
      </c>
      <c r="CY2315" s="1" t="b">
        <f>AND(E2315&gt;17,E2315&lt;41,NOT(E2315="."),NOT(E2315=""))</f>
        <v>0</v>
      </c>
      <c r="DG2315" s="1" t="b">
        <f>AND(E2315&gt;4,E2315&lt;18,NOT(E2315=""),NOT(E2315="."))</f>
        <v>1</v>
      </c>
    </row>
    <row r="2316" spans="2:111" ht="217.5" x14ac:dyDescent="0.35">
      <c r="B2316" s="1" t="s">
        <v>13809</v>
      </c>
      <c r="C2316" s="9">
        <v>44461</v>
      </c>
      <c r="D2316" s="10" t="s">
        <v>13809</v>
      </c>
      <c r="E2316" s="1">
        <v>34</v>
      </c>
      <c r="F2316" s="1" t="s">
        <v>108</v>
      </c>
      <c r="G2316" s="1" t="s">
        <v>13809</v>
      </c>
      <c r="H2316" s="1" t="s">
        <v>13809</v>
      </c>
      <c r="I2316" s="9">
        <v>44403</v>
      </c>
      <c r="J2316" s="2" t="s">
        <v>109</v>
      </c>
      <c r="K2316" s="2" t="s">
        <v>13809</v>
      </c>
      <c r="N2316" s="2" t="s">
        <v>13809</v>
      </c>
      <c r="O2316" s="2" t="s">
        <v>110</v>
      </c>
      <c r="P2316" s="2" t="s">
        <v>111</v>
      </c>
      <c r="S2316" s="2" t="s">
        <v>112</v>
      </c>
      <c r="T2316" s="2" t="s">
        <v>111</v>
      </c>
      <c r="U2316" s="2" t="b">
        <f>OR(S2316="yes",T2316="yes")</f>
        <v>1</v>
      </c>
      <c r="V2316" s="2" t="s">
        <v>126</v>
      </c>
      <c r="W2316" s="1" t="s">
        <v>112</v>
      </c>
      <c r="X2316" s="1" t="s">
        <v>138</v>
      </c>
      <c r="Y2316" s="2" t="s">
        <v>112</v>
      </c>
      <c r="Z2316" s="2" t="s">
        <v>112</v>
      </c>
      <c r="AB2316" s="2">
        <v>6</v>
      </c>
      <c r="AC2316" s="1" t="s">
        <v>111</v>
      </c>
      <c r="AF2316" s="1" t="s">
        <v>111</v>
      </c>
      <c r="AJ2316" s="1" t="s">
        <v>115</v>
      </c>
      <c r="AK2316" s="1" t="s">
        <v>144</v>
      </c>
      <c r="AO2316" s="1" t="s">
        <v>2598</v>
      </c>
      <c r="AZ2316" s="1" t="s">
        <v>222</v>
      </c>
      <c r="BC2316" s="1" t="s">
        <v>8225</v>
      </c>
      <c r="BJ2316" s="1" t="s">
        <v>111</v>
      </c>
      <c r="BN2316" s="1" t="s">
        <v>112</v>
      </c>
      <c r="BO2316" s="1" t="s">
        <v>148</v>
      </c>
      <c r="BP2316" s="1" t="s">
        <v>8226</v>
      </c>
      <c r="BQ2316" s="1" t="s">
        <v>121</v>
      </c>
      <c r="BR2316" s="1" t="s">
        <v>122</v>
      </c>
      <c r="BS2316" s="1" t="s">
        <v>111</v>
      </c>
      <c r="BT2316" s="34" t="s">
        <v>8227</v>
      </c>
      <c r="BU2316" s="34" t="s">
        <v>8228</v>
      </c>
      <c r="BV2316" s="9">
        <v>44776</v>
      </c>
      <c r="BW2316" s="34" t="s">
        <v>8229</v>
      </c>
      <c r="BY2316" s="2" t="s">
        <v>153</v>
      </c>
      <c r="BZ2316" s="2" t="s">
        <v>124</v>
      </c>
      <c r="CB2316" s="1" t="s">
        <v>1099</v>
      </c>
      <c r="CD2316" s="1" t="b">
        <f t="shared" si="1238"/>
        <v>0</v>
      </c>
      <c r="CE2316" s="1" t="b">
        <f t="shared" si="1239"/>
        <v>0</v>
      </c>
      <c r="CF2316" s="1" t="b">
        <f t="shared" si="1209"/>
        <v>0</v>
      </c>
      <c r="CG2316" s="1" t="b">
        <f t="shared" si="1210"/>
        <v>0</v>
      </c>
      <c r="CH2316" s="1" t="b">
        <f t="shared" si="1211"/>
        <v>0</v>
      </c>
      <c r="CI2316" s="1" t="b">
        <f t="shared" si="1212"/>
        <v>0</v>
      </c>
      <c r="CJ2316" s="1" t="b">
        <f t="shared" si="1213"/>
        <v>0</v>
      </c>
      <c r="CK2316" s="1" t="b">
        <f t="shared" si="1214"/>
        <v>1</v>
      </c>
      <c r="CL2316" s="1" t="b">
        <f t="shared" si="1215"/>
        <v>0</v>
      </c>
      <c r="CM2316" s="1" t="b">
        <f t="shared" si="1216"/>
        <v>0</v>
      </c>
      <c r="CN2316" s="1" t="b">
        <f t="shared" si="1217"/>
        <v>0</v>
      </c>
      <c r="CO2316" s="2" t="b">
        <f t="shared" si="1218"/>
        <v>1</v>
      </c>
      <c r="CP2316" s="2" t="b">
        <f t="shared" si="1219"/>
        <v>1</v>
      </c>
      <c r="CQ2316" s="2" t="b">
        <f t="shared" si="1220"/>
        <v>0</v>
      </c>
      <c r="CR2316" s="6" t="str">
        <f t="shared" si="1221"/>
        <v>Female</v>
      </c>
      <c r="CS2316" s="7">
        <f t="shared" si="1222"/>
        <v>1</v>
      </c>
      <c r="CT2316" s="7">
        <f t="shared" si="1223"/>
        <v>0</v>
      </c>
      <c r="CU2316" s="7">
        <f t="shared" si="1224"/>
        <v>0</v>
      </c>
      <c r="CV2316" s="7">
        <f t="shared" si="1225"/>
        <v>0</v>
      </c>
    </row>
    <row r="2317" spans="2:111" ht="87" x14ac:dyDescent="0.35">
      <c r="B2317" s="1" t="s">
        <v>13809</v>
      </c>
      <c r="C2317" s="9">
        <v>44482</v>
      </c>
      <c r="D2317" s="10" t="s">
        <v>13809</v>
      </c>
      <c r="E2317" s="1">
        <v>43</v>
      </c>
      <c r="F2317" s="1" t="s">
        <v>108</v>
      </c>
      <c r="G2317" s="1" t="s">
        <v>13809</v>
      </c>
      <c r="H2317" s="1" t="s">
        <v>13809</v>
      </c>
      <c r="I2317" s="9">
        <v>44438</v>
      </c>
      <c r="J2317" s="2" t="s">
        <v>109</v>
      </c>
      <c r="K2317" s="2" t="s">
        <v>13809</v>
      </c>
      <c r="N2317" s="2" t="s">
        <v>13809</v>
      </c>
      <c r="O2317" s="2" t="s">
        <v>110</v>
      </c>
      <c r="P2317" s="2" t="s">
        <v>111</v>
      </c>
      <c r="S2317" s="2" t="s">
        <v>111</v>
      </c>
      <c r="T2317" s="2" t="s">
        <v>112</v>
      </c>
      <c r="U2317" s="2" t="b">
        <f>OR(S2317="yes",T2317="yes")</f>
        <v>1</v>
      </c>
      <c r="V2317" s="2" t="s">
        <v>126</v>
      </c>
      <c r="W2317" s="1" t="s">
        <v>112</v>
      </c>
      <c r="X2317" s="1" t="s">
        <v>114</v>
      </c>
      <c r="Y2317" s="2" t="s">
        <v>112</v>
      </c>
      <c r="Z2317" s="2" t="s">
        <v>112</v>
      </c>
      <c r="AB2317" s="2">
        <v>1</v>
      </c>
      <c r="AC2317" s="1" t="s">
        <v>111</v>
      </c>
      <c r="AF2317" s="1" t="s">
        <v>111</v>
      </c>
      <c r="AJ2317" s="1" t="s">
        <v>115</v>
      </c>
      <c r="AK2317" s="1" t="s">
        <v>3925</v>
      </c>
      <c r="AN2317" s="1" t="s">
        <v>8230</v>
      </c>
      <c r="AO2317" s="1" t="s">
        <v>213</v>
      </c>
      <c r="AZ2317" s="1" t="s">
        <v>155</v>
      </c>
      <c r="BA2317" s="1" t="s">
        <v>8231</v>
      </c>
      <c r="BJ2317" s="1" t="s">
        <v>111</v>
      </c>
      <c r="BN2317" s="1" t="s">
        <v>112</v>
      </c>
      <c r="BO2317" s="1" t="s">
        <v>234</v>
      </c>
      <c r="BP2317" s="1" t="s">
        <v>8232</v>
      </c>
      <c r="BU2317" s="34" t="s">
        <v>8233</v>
      </c>
      <c r="BV2317" s="9">
        <v>44484</v>
      </c>
      <c r="BW2317" s="34" t="s">
        <v>14715</v>
      </c>
      <c r="BZ2317" s="2" t="s">
        <v>232</v>
      </c>
      <c r="CB2317" s="1" t="s">
        <v>1260</v>
      </c>
      <c r="CD2317" s="1" t="b">
        <f t="shared" si="1238"/>
        <v>0</v>
      </c>
      <c r="CE2317" s="1" t="b">
        <f t="shared" si="1239"/>
        <v>0</v>
      </c>
      <c r="CF2317" s="1" t="b">
        <f t="shared" si="1209"/>
        <v>0</v>
      </c>
      <c r="CG2317" s="1" t="b">
        <f t="shared" si="1210"/>
        <v>0</v>
      </c>
      <c r="CH2317" s="1" t="b">
        <f t="shared" si="1211"/>
        <v>0</v>
      </c>
      <c r="CI2317" s="1" t="b">
        <f t="shared" si="1212"/>
        <v>0</v>
      </c>
      <c r="CJ2317" s="1" t="b">
        <f t="shared" si="1213"/>
        <v>0</v>
      </c>
      <c r="CK2317" s="1" t="b">
        <f t="shared" si="1214"/>
        <v>0</v>
      </c>
      <c r="CL2317" s="1" t="b">
        <f t="shared" si="1215"/>
        <v>1</v>
      </c>
      <c r="CM2317" s="1" t="b">
        <f t="shared" si="1216"/>
        <v>0</v>
      </c>
      <c r="CN2317" s="1" t="b">
        <f t="shared" si="1217"/>
        <v>0</v>
      </c>
      <c r="CO2317" s="2" t="b">
        <f t="shared" si="1218"/>
        <v>1</v>
      </c>
      <c r="CP2317" s="2" t="b">
        <f t="shared" si="1219"/>
        <v>1</v>
      </c>
      <c r="CQ2317" s="2" t="b">
        <f t="shared" si="1220"/>
        <v>0</v>
      </c>
      <c r="CR2317" s="6" t="str">
        <f t="shared" si="1221"/>
        <v>Female</v>
      </c>
      <c r="CS2317" s="7">
        <f t="shared" si="1222"/>
        <v>1</v>
      </c>
      <c r="CT2317" s="7">
        <f t="shared" si="1223"/>
        <v>0</v>
      </c>
      <c r="CU2317" s="7">
        <f t="shared" si="1224"/>
        <v>0</v>
      </c>
      <c r="CV2317" s="7">
        <f t="shared" si="1225"/>
        <v>0</v>
      </c>
      <c r="CW2317" s="7">
        <f>COUNTIF(M2317,"=*moderna*")</f>
        <v>0</v>
      </c>
      <c r="CX2317" s="1" t="b">
        <f>AND(E2317&lt;30,NOT(E2317="."),NOT(E2317=""))</f>
        <v>0</v>
      </c>
      <c r="CY2317" s="1" t="b">
        <f>AND(E2317&gt;17,E2317&lt;41,NOT(E2317="."),NOT(E2317=""))</f>
        <v>0</v>
      </c>
      <c r="DG2317" s="1" t="b">
        <f>AND(E2317&gt;4,E2317&lt;18,NOT(E2317=""),NOT(E2317="."))</f>
        <v>0</v>
      </c>
    </row>
    <row r="2318" spans="2:111" x14ac:dyDescent="0.35">
      <c r="B2318" s="1" t="s">
        <v>13809</v>
      </c>
      <c r="C2318" s="9">
        <v>44461</v>
      </c>
      <c r="D2318" s="10" t="s">
        <v>13809</v>
      </c>
      <c r="E2318" s="1">
        <v>15</v>
      </c>
      <c r="F2318" s="1" t="s">
        <v>127</v>
      </c>
      <c r="G2318" s="1" t="s">
        <v>13809</v>
      </c>
      <c r="H2318" s="1" t="s">
        <v>13809</v>
      </c>
      <c r="I2318" s="9">
        <v>44412</v>
      </c>
      <c r="J2318" s="2" t="s">
        <v>109</v>
      </c>
      <c r="K2318" s="2" t="s">
        <v>13809</v>
      </c>
      <c r="L2318" s="9">
        <v>44433</v>
      </c>
      <c r="M2318" s="2" t="s">
        <v>109</v>
      </c>
      <c r="N2318" s="2" t="s">
        <v>13809</v>
      </c>
      <c r="O2318" s="2" t="s">
        <v>110</v>
      </c>
      <c r="P2318" s="2" t="s">
        <v>111</v>
      </c>
      <c r="T2318" s="2" t="s">
        <v>112</v>
      </c>
      <c r="U2318" s="2" t="b">
        <v>1</v>
      </c>
      <c r="V2318" s="2" t="s">
        <v>113</v>
      </c>
      <c r="W2318" s="1" t="s">
        <v>112</v>
      </c>
      <c r="X2318" s="1" t="s">
        <v>110</v>
      </c>
      <c r="Y2318" s="2" t="s">
        <v>112</v>
      </c>
      <c r="Z2318" s="2" t="s">
        <v>111</v>
      </c>
      <c r="AA2318" s="2" t="s">
        <v>112</v>
      </c>
      <c r="AB2318" s="2">
        <v>27</v>
      </c>
      <c r="AC2318" s="1" t="s">
        <v>111</v>
      </c>
      <c r="AF2318" s="1" t="s">
        <v>111</v>
      </c>
      <c r="AJ2318" s="1" t="s">
        <v>115</v>
      </c>
      <c r="AK2318" s="1" t="s">
        <v>129</v>
      </c>
      <c r="AO2318" s="1" t="s">
        <v>117</v>
      </c>
      <c r="AS2318" s="1" t="s">
        <v>118</v>
      </c>
      <c r="AU2318" s="1" t="s">
        <v>132</v>
      </c>
      <c r="AZ2318" s="1" t="s">
        <v>155</v>
      </c>
      <c r="BA2318" s="1">
        <v>26.23</v>
      </c>
      <c r="BJ2318" s="1" t="s">
        <v>112</v>
      </c>
      <c r="BK2318" s="1" t="s">
        <v>112</v>
      </c>
      <c r="BL2318" s="1" t="s">
        <v>142</v>
      </c>
      <c r="BQ2318" s="1" t="s">
        <v>121</v>
      </c>
      <c r="BR2318" s="1" t="s">
        <v>122</v>
      </c>
      <c r="BS2318" s="1" t="s">
        <v>112</v>
      </c>
      <c r="BU2318" s="34" t="s">
        <v>8234</v>
      </c>
      <c r="BV2318" s="9">
        <v>44470</v>
      </c>
      <c r="BX2318" s="2" t="s">
        <v>111</v>
      </c>
      <c r="BY2318" s="2" t="s">
        <v>123</v>
      </c>
      <c r="BZ2318" s="2" t="s">
        <v>124</v>
      </c>
      <c r="CA2318" s="2">
        <v>2</v>
      </c>
      <c r="CB2318" s="1" t="s">
        <v>154</v>
      </c>
      <c r="CC2318" s="2" t="s">
        <v>126</v>
      </c>
      <c r="CD2318" s="1" t="b">
        <f t="shared" si="1238"/>
        <v>1</v>
      </c>
      <c r="CE2318" s="1" t="b">
        <f t="shared" si="1239"/>
        <v>1</v>
      </c>
      <c r="CF2318" s="1" t="b">
        <f t="shared" si="1209"/>
        <v>0</v>
      </c>
      <c r="CG2318" s="1" t="b">
        <f t="shared" si="1210"/>
        <v>1</v>
      </c>
      <c r="CH2318" s="1" t="b">
        <f t="shared" si="1211"/>
        <v>0</v>
      </c>
      <c r="CI2318" s="1" t="b">
        <f t="shared" si="1212"/>
        <v>0</v>
      </c>
      <c r="CJ2318" s="1" t="b">
        <f t="shared" si="1213"/>
        <v>0</v>
      </c>
      <c r="CK2318" s="1" t="b">
        <f t="shared" si="1214"/>
        <v>0</v>
      </c>
      <c r="CL2318" s="1" t="b">
        <f t="shared" si="1215"/>
        <v>0</v>
      </c>
      <c r="CM2318" s="1" t="b">
        <f t="shared" si="1216"/>
        <v>0</v>
      </c>
      <c r="CN2318" s="1" t="b">
        <f t="shared" si="1217"/>
        <v>0</v>
      </c>
      <c r="CO2318" s="2" t="b">
        <f t="shared" si="1218"/>
        <v>0</v>
      </c>
      <c r="CP2318" s="2" t="b">
        <f t="shared" si="1219"/>
        <v>0</v>
      </c>
      <c r="CQ2318" s="2" t="b">
        <f t="shared" si="1220"/>
        <v>0</v>
      </c>
      <c r="CR2318" s="6" t="str">
        <f t="shared" si="1221"/>
        <v>Male</v>
      </c>
      <c r="CS2318" s="7">
        <f t="shared" si="1222"/>
        <v>1</v>
      </c>
      <c r="CT2318" s="7">
        <f t="shared" si="1223"/>
        <v>0</v>
      </c>
      <c r="CU2318" s="7">
        <f t="shared" si="1224"/>
        <v>0</v>
      </c>
      <c r="CV2318" s="7">
        <f t="shared" si="1225"/>
        <v>1</v>
      </c>
      <c r="CW2318" s="7">
        <f>COUNTIF(M2318,"=*moderna*")</f>
        <v>0</v>
      </c>
      <c r="CX2318" s="1" t="b">
        <f>AND(E2318&lt;30,NOT(E2318="."),NOT(E2318=""))</f>
        <v>1</v>
      </c>
      <c r="CY2318" s="1" t="b">
        <f>AND(E2318&gt;17,E2318&lt;41,NOT(E2318="."),NOT(E2318=""))</f>
        <v>0</v>
      </c>
      <c r="DG2318" s="1" t="b">
        <f>AND(E2318&gt;4,E2318&lt;18,NOT(E2318=""),NOT(E2318="."))</f>
        <v>1</v>
      </c>
    </row>
    <row r="2319" spans="2:111" ht="116" x14ac:dyDescent="0.35">
      <c r="B2319" s="1" t="s">
        <v>13809</v>
      </c>
      <c r="C2319" s="9">
        <v>44461</v>
      </c>
      <c r="D2319" s="10" t="s">
        <v>13809</v>
      </c>
      <c r="E2319" s="1">
        <v>24</v>
      </c>
      <c r="F2319" s="1" t="s">
        <v>127</v>
      </c>
      <c r="G2319" s="1" t="s">
        <v>13809</v>
      </c>
      <c r="H2319" s="1" t="s">
        <v>13809</v>
      </c>
      <c r="I2319" s="9">
        <v>44197</v>
      </c>
      <c r="J2319" s="2" t="s">
        <v>109</v>
      </c>
      <c r="K2319" s="2" t="s">
        <v>13809</v>
      </c>
      <c r="L2319" s="9">
        <v>44358</v>
      </c>
      <c r="M2319" s="2" t="s">
        <v>109</v>
      </c>
      <c r="N2319" s="2" t="s">
        <v>13809</v>
      </c>
      <c r="O2319" s="2" t="s">
        <v>110</v>
      </c>
      <c r="P2319" s="2" t="s">
        <v>111</v>
      </c>
      <c r="S2319" s="2" t="s">
        <v>112</v>
      </c>
      <c r="T2319" s="2" t="s">
        <v>111</v>
      </c>
      <c r="U2319" s="2" t="b">
        <f>OR(S2319="yes",T2319="yes")</f>
        <v>1</v>
      </c>
      <c r="V2319" s="2" t="s">
        <v>113</v>
      </c>
      <c r="W2319" s="1" t="s">
        <v>112</v>
      </c>
      <c r="X2319" s="1" t="s">
        <v>110</v>
      </c>
      <c r="Y2319" s="2" t="s">
        <v>112</v>
      </c>
      <c r="Z2319" s="2" t="s">
        <v>111</v>
      </c>
      <c r="AA2319" s="2" t="s">
        <v>112</v>
      </c>
      <c r="AB2319" s="2">
        <v>1</v>
      </c>
      <c r="AC2319" s="1" t="s">
        <v>111</v>
      </c>
      <c r="AF2319" s="1" t="s">
        <v>111</v>
      </c>
      <c r="AJ2319" s="1" t="s">
        <v>115</v>
      </c>
      <c r="AK2319" s="1" t="s">
        <v>129</v>
      </c>
      <c r="AO2319" s="1" t="s">
        <v>117</v>
      </c>
      <c r="AU2319" s="1" t="s">
        <v>132</v>
      </c>
      <c r="AZ2319" s="1" t="s">
        <v>222</v>
      </c>
      <c r="BC2319" s="1">
        <v>105</v>
      </c>
      <c r="BJ2319" s="1" t="s">
        <v>111</v>
      </c>
      <c r="BN2319" s="1" t="s">
        <v>112</v>
      </c>
      <c r="BO2319" s="1" t="s">
        <v>148</v>
      </c>
      <c r="BP2319" s="1" t="s">
        <v>8235</v>
      </c>
      <c r="BU2319" s="34" t="s">
        <v>8236</v>
      </c>
      <c r="BV2319" s="9">
        <v>44461</v>
      </c>
      <c r="BW2319" s="34" t="s">
        <v>8237</v>
      </c>
      <c r="BY2319" s="2" t="s">
        <v>156</v>
      </c>
      <c r="BZ2319" s="2" t="s">
        <v>124</v>
      </c>
      <c r="CA2319" s="2">
        <v>2</v>
      </c>
      <c r="CB2319" s="1" t="s">
        <v>1596</v>
      </c>
      <c r="CC2319" s="2" t="s">
        <v>126</v>
      </c>
      <c r="CD2319" s="1" t="b">
        <f t="shared" si="1238"/>
        <v>1</v>
      </c>
      <c r="CE2319" s="1" t="b">
        <f t="shared" si="1239"/>
        <v>0</v>
      </c>
      <c r="CF2319" s="1" t="b">
        <f t="shared" si="1209"/>
        <v>0</v>
      </c>
      <c r="CG2319" s="1" t="b">
        <f t="shared" si="1210"/>
        <v>0</v>
      </c>
      <c r="CH2319" s="1" t="b">
        <f t="shared" si="1211"/>
        <v>0</v>
      </c>
      <c r="CI2319" s="1" t="b">
        <f t="shared" si="1212"/>
        <v>1</v>
      </c>
      <c r="CJ2319" s="1" t="b">
        <f t="shared" si="1213"/>
        <v>0</v>
      </c>
      <c r="CK2319" s="1" t="b">
        <f t="shared" si="1214"/>
        <v>0</v>
      </c>
      <c r="CL2319" s="1" t="b">
        <f t="shared" si="1215"/>
        <v>0</v>
      </c>
      <c r="CM2319" s="1" t="b">
        <f t="shared" si="1216"/>
        <v>0</v>
      </c>
      <c r="CN2319" s="1" t="b">
        <f t="shared" si="1217"/>
        <v>0</v>
      </c>
      <c r="CO2319" s="2" t="b">
        <f t="shared" si="1218"/>
        <v>1</v>
      </c>
      <c r="CP2319" s="2" t="b">
        <f t="shared" si="1219"/>
        <v>1</v>
      </c>
      <c r="CQ2319" s="2" t="b">
        <f t="shared" si="1220"/>
        <v>0</v>
      </c>
      <c r="CR2319" s="6" t="str">
        <f t="shared" si="1221"/>
        <v>Male</v>
      </c>
      <c r="CS2319" s="7">
        <f t="shared" si="1222"/>
        <v>1</v>
      </c>
      <c r="CT2319" s="7">
        <f t="shared" si="1223"/>
        <v>0</v>
      </c>
      <c r="CU2319" s="7">
        <f t="shared" si="1224"/>
        <v>0</v>
      </c>
      <c r="CV2319" s="7">
        <f t="shared" si="1225"/>
        <v>1</v>
      </c>
    </row>
    <row r="2320" spans="2:111" ht="174" x14ac:dyDescent="0.35">
      <c r="B2320" s="1" t="s">
        <v>13809</v>
      </c>
      <c r="C2320" s="9">
        <v>44461</v>
      </c>
      <c r="D2320" s="10" t="s">
        <v>13809</v>
      </c>
      <c r="E2320" s="1">
        <v>16</v>
      </c>
      <c r="F2320" s="1" t="s">
        <v>127</v>
      </c>
      <c r="G2320" s="1" t="s">
        <v>13809</v>
      </c>
      <c r="H2320" s="1" t="s">
        <v>13809</v>
      </c>
      <c r="I2320" s="2" t="s">
        <v>183</v>
      </c>
      <c r="J2320" s="2" t="s">
        <v>109</v>
      </c>
      <c r="K2320" s="2" t="s">
        <v>13809</v>
      </c>
      <c r="L2320" s="9">
        <v>44456</v>
      </c>
      <c r="M2320" s="2" t="s">
        <v>109</v>
      </c>
      <c r="N2320" s="2" t="s">
        <v>13809</v>
      </c>
      <c r="O2320" s="2" t="s">
        <v>110</v>
      </c>
      <c r="P2320" s="2" t="s">
        <v>111</v>
      </c>
      <c r="S2320" s="2" t="s">
        <v>111</v>
      </c>
      <c r="T2320" s="2" t="s">
        <v>112</v>
      </c>
      <c r="U2320" s="2" t="b">
        <v>1</v>
      </c>
      <c r="V2320" s="2" t="s">
        <v>113</v>
      </c>
      <c r="W2320" s="1" t="s">
        <v>112</v>
      </c>
      <c r="X2320" s="1" t="s">
        <v>114</v>
      </c>
      <c r="Y2320" s="2" t="s">
        <v>112</v>
      </c>
      <c r="Z2320" s="2" t="s">
        <v>111</v>
      </c>
      <c r="AA2320" s="2" t="s">
        <v>112</v>
      </c>
      <c r="AB2320" s="2">
        <v>3</v>
      </c>
      <c r="AC2320" s="1" t="s">
        <v>111</v>
      </c>
      <c r="AF2320" s="1" t="s">
        <v>111</v>
      </c>
      <c r="AJ2320" s="1" t="s">
        <v>115</v>
      </c>
      <c r="AK2320" s="1" t="s">
        <v>129</v>
      </c>
      <c r="AO2320" s="1" t="s">
        <v>130</v>
      </c>
      <c r="AS2320" s="1" t="s">
        <v>118</v>
      </c>
      <c r="AU2320" s="1" t="s">
        <v>197</v>
      </c>
      <c r="AZ2320" s="1" t="s">
        <v>155</v>
      </c>
      <c r="BA2320" s="1" t="s">
        <v>8238</v>
      </c>
      <c r="BJ2320" s="1" t="s">
        <v>112</v>
      </c>
      <c r="BK2320" s="1" t="s">
        <v>112</v>
      </c>
      <c r="BL2320" s="1" t="s">
        <v>142</v>
      </c>
      <c r="BQ2320" s="1" t="s">
        <v>121</v>
      </c>
      <c r="BR2320" s="1" t="s">
        <v>122</v>
      </c>
      <c r="BS2320" s="1" t="s">
        <v>112</v>
      </c>
      <c r="BU2320" s="34" t="s">
        <v>1339</v>
      </c>
      <c r="BV2320" s="9">
        <v>44496</v>
      </c>
      <c r="BW2320" s="34" t="s">
        <v>14716</v>
      </c>
      <c r="BY2320" s="2" t="s">
        <v>123</v>
      </c>
      <c r="BZ2320" s="2" t="s">
        <v>162</v>
      </c>
      <c r="CA2320" s="2">
        <v>2</v>
      </c>
      <c r="CB2320" s="1" t="s">
        <v>383</v>
      </c>
      <c r="CC2320" s="2" t="s">
        <v>126</v>
      </c>
      <c r="CD2320" s="1" t="b">
        <f t="shared" si="1238"/>
        <v>1</v>
      </c>
      <c r="CE2320" s="1" t="b">
        <f t="shared" si="1239"/>
        <v>1</v>
      </c>
      <c r="CF2320" s="1" t="b">
        <f t="shared" si="1209"/>
        <v>0</v>
      </c>
      <c r="CG2320" s="1" t="b">
        <f t="shared" si="1210"/>
        <v>0</v>
      </c>
      <c r="CH2320" s="1" t="b">
        <f t="shared" si="1211"/>
        <v>1</v>
      </c>
      <c r="CI2320" s="1" t="b">
        <f t="shared" si="1212"/>
        <v>0</v>
      </c>
      <c r="CJ2320" s="1" t="b">
        <f t="shared" si="1213"/>
        <v>0</v>
      </c>
      <c r="CK2320" s="1" t="b">
        <f t="shared" si="1214"/>
        <v>0</v>
      </c>
      <c r="CL2320" s="1" t="b">
        <f t="shared" si="1215"/>
        <v>0</v>
      </c>
      <c r="CM2320" s="1" t="b">
        <f t="shared" si="1216"/>
        <v>0</v>
      </c>
      <c r="CN2320" s="1" t="b">
        <f t="shared" si="1217"/>
        <v>0</v>
      </c>
      <c r="CO2320" s="2" t="b">
        <f t="shared" si="1218"/>
        <v>1</v>
      </c>
      <c r="CP2320" s="2" t="b">
        <f t="shared" si="1219"/>
        <v>1</v>
      </c>
      <c r="CQ2320" s="2" t="b">
        <f t="shared" si="1220"/>
        <v>0</v>
      </c>
      <c r="CR2320" s="6" t="str">
        <f t="shared" si="1221"/>
        <v>Male</v>
      </c>
      <c r="CS2320" s="7">
        <f t="shared" si="1222"/>
        <v>1</v>
      </c>
      <c r="CT2320" s="7">
        <f t="shared" si="1223"/>
        <v>0</v>
      </c>
      <c r="CU2320" s="7">
        <f t="shared" si="1224"/>
        <v>0</v>
      </c>
      <c r="CV2320" s="7">
        <f t="shared" si="1225"/>
        <v>1</v>
      </c>
      <c r="CW2320" s="7">
        <f t="shared" ref="CW2320:CW2355" si="1240">COUNTIF(M2320,"=*moderna*")</f>
        <v>0</v>
      </c>
      <c r="CX2320" s="1" t="b">
        <f t="shared" ref="CX2320:CX2355" si="1241">AND(E2320&lt;30,NOT(E2320="."),NOT(E2320=""))</f>
        <v>1</v>
      </c>
      <c r="CY2320" s="1" t="b">
        <f t="shared" ref="CY2320:CY2355" si="1242">AND(E2320&gt;17,E2320&lt;41,NOT(E2320="."),NOT(E2320=""))</f>
        <v>0</v>
      </c>
      <c r="DG2320" s="1" t="b">
        <f>AND(E2320&gt;4,E2320&lt;18,NOT(E2320=""),NOT(E2320="."))</f>
        <v>1</v>
      </c>
    </row>
    <row r="2321" spans="2:111" ht="217.5" x14ac:dyDescent="0.35">
      <c r="B2321" s="1" t="s">
        <v>13809</v>
      </c>
      <c r="C2321" s="9">
        <v>44461</v>
      </c>
      <c r="D2321" s="10" t="s">
        <v>13809</v>
      </c>
      <c r="E2321" s="1">
        <v>33</v>
      </c>
      <c r="F2321" s="1" t="s">
        <v>108</v>
      </c>
      <c r="G2321" s="1" t="s">
        <v>13809</v>
      </c>
      <c r="H2321" s="1" t="s">
        <v>13809</v>
      </c>
      <c r="I2321" s="2" t="s">
        <v>183</v>
      </c>
      <c r="K2321" s="2" t="s">
        <v>13809</v>
      </c>
      <c r="L2321" s="2" t="s">
        <v>183</v>
      </c>
      <c r="N2321" s="2" t="s">
        <v>13809</v>
      </c>
      <c r="O2321" s="2" t="s">
        <v>110</v>
      </c>
      <c r="P2321" s="2" t="s">
        <v>111</v>
      </c>
      <c r="S2321" s="2" t="s">
        <v>111</v>
      </c>
      <c r="T2321" s="2" t="s">
        <v>112</v>
      </c>
      <c r="U2321" s="2" t="b">
        <v>1</v>
      </c>
      <c r="V2321" s="2" t="s">
        <v>126</v>
      </c>
      <c r="W2321" s="1" t="s">
        <v>112</v>
      </c>
      <c r="X2321" s="1" t="s">
        <v>138</v>
      </c>
      <c r="Y2321" s="2" t="s">
        <v>112</v>
      </c>
      <c r="Z2321" s="2" t="s">
        <v>111</v>
      </c>
      <c r="AA2321" s="2" t="s">
        <v>111</v>
      </c>
      <c r="AC2321" s="1" t="s">
        <v>111</v>
      </c>
      <c r="AF2321" s="1" t="s">
        <v>111</v>
      </c>
      <c r="AH2321" s="1" t="s">
        <v>1082</v>
      </c>
      <c r="AJ2321" s="1" t="s">
        <v>115</v>
      </c>
      <c r="AK2321" s="1" t="s">
        <v>194</v>
      </c>
      <c r="AN2321" s="1" t="s">
        <v>8239</v>
      </c>
      <c r="AO2321" s="1" t="s">
        <v>117</v>
      </c>
      <c r="AU2321" s="1" t="s">
        <v>132</v>
      </c>
      <c r="AZ2321" s="1" t="s">
        <v>120</v>
      </c>
      <c r="BA2321" s="1" t="s">
        <v>8240</v>
      </c>
      <c r="BG2321" s="1" t="s">
        <v>8241</v>
      </c>
      <c r="BH2321" s="1" t="s">
        <v>8242</v>
      </c>
      <c r="BJ2321" s="1" t="s">
        <v>111</v>
      </c>
      <c r="BN2321" s="1" t="s">
        <v>112</v>
      </c>
      <c r="BO2321" s="1" t="s">
        <v>148</v>
      </c>
      <c r="BP2321" s="1" t="s">
        <v>8243</v>
      </c>
      <c r="BU2321" s="34" t="s">
        <v>8244</v>
      </c>
      <c r="BV2321" s="9">
        <v>44482</v>
      </c>
      <c r="BW2321" s="34" t="s">
        <v>14717</v>
      </c>
      <c r="BY2321" s="2" t="s">
        <v>153</v>
      </c>
      <c r="BZ2321" s="2" t="s">
        <v>124</v>
      </c>
      <c r="CA2321" s="2">
        <v>3</v>
      </c>
      <c r="CB2321" s="1" t="s">
        <v>199</v>
      </c>
      <c r="CD2321" s="1" t="b">
        <f t="shared" si="1238"/>
        <v>0</v>
      </c>
      <c r="CE2321" s="1" t="b">
        <f t="shared" si="1239"/>
        <v>0</v>
      </c>
      <c r="CF2321" s="1" t="b">
        <f t="shared" si="1209"/>
        <v>0</v>
      </c>
      <c r="CG2321" s="1" t="b">
        <f t="shared" si="1210"/>
        <v>0</v>
      </c>
      <c r="CH2321" s="1" t="b">
        <f t="shared" si="1211"/>
        <v>0</v>
      </c>
      <c r="CI2321" s="1" t="b">
        <f t="shared" si="1212"/>
        <v>0</v>
      </c>
      <c r="CJ2321" s="1" t="b">
        <f t="shared" si="1213"/>
        <v>0</v>
      </c>
      <c r="CK2321" s="1" t="b">
        <f t="shared" si="1214"/>
        <v>1</v>
      </c>
      <c r="CL2321" s="1" t="b">
        <f t="shared" si="1215"/>
        <v>0</v>
      </c>
      <c r="CM2321" s="1" t="b">
        <f t="shared" si="1216"/>
        <v>0</v>
      </c>
      <c r="CN2321" s="1" t="b">
        <f t="shared" si="1217"/>
        <v>0</v>
      </c>
      <c r="CO2321" s="2" t="b">
        <f t="shared" si="1218"/>
        <v>0</v>
      </c>
      <c r="CP2321" s="2" t="b">
        <f t="shared" si="1219"/>
        <v>0</v>
      </c>
      <c r="CQ2321" s="2" t="b">
        <f t="shared" si="1220"/>
        <v>0</v>
      </c>
      <c r="CR2321" s="6" t="str">
        <f t="shared" si="1221"/>
        <v>Female</v>
      </c>
      <c r="CS2321" s="7">
        <f t="shared" si="1222"/>
        <v>0</v>
      </c>
      <c r="CT2321" s="7">
        <f t="shared" si="1223"/>
        <v>0</v>
      </c>
      <c r="CU2321" s="7">
        <f t="shared" si="1224"/>
        <v>0</v>
      </c>
      <c r="CV2321" s="7">
        <f t="shared" si="1225"/>
        <v>0</v>
      </c>
      <c r="CW2321" s="7">
        <f t="shared" si="1240"/>
        <v>0</v>
      </c>
      <c r="CX2321" s="1" t="b">
        <f t="shared" si="1241"/>
        <v>0</v>
      </c>
      <c r="CY2321" s="1" t="b">
        <f t="shared" si="1242"/>
        <v>1</v>
      </c>
      <c r="DG2321" s="1" t="b">
        <f>AND(E2321&gt;4,E2321&lt;18,NOT(E2321=""),NOT(E2321="."))</f>
        <v>0</v>
      </c>
    </row>
    <row r="2322" spans="2:111" ht="130.5" x14ac:dyDescent="0.35">
      <c r="B2322" s="1" t="s">
        <v>13809</v>
      </c>
      <c r="C2322" s="9">
        <v>44462</v>
      </c>
      <c r="D2322" s="10" t="s">
        <v>13809</v>
      </c>
      <c r="E2322" s="1">
        <v>31</v>
      </c>
      <c r="F2322" s="1" t="s">
        <v>127</v>
      </c>
      <c r="G2322" s="1" t="s">
        <v>13809</v>
      </c>
      <c r="H2322" s="1" t="s">
        <v>13809</v>
      </c>
      <c r="I2322" s="9">
        <v>44460</v>
      </c>
      <c r="J2322" s="2" t="s">
        <v>109</v>
      </c>
      <c r="K2322" s="2" t="s">
        <v>13809</v>
      </c>
      <c r="N2322" s="2" t="s">
        <v>13809</v>
      </c>
      <c r="O2322" s="2" t="s">
        <v>110</v>
      </c>
      <c r="P2322" s="2" t="s">
        <v>111</v>
      </c>
      <c r="S2322" s="2" t="s">
        <v>111</v>
      </c>
      <c r="T2322" s="2" t="s">
        <v>112</v>
      </c>
      <c r="U2322" s="2" t="b">
        <f>OR(S2322="yes",T2322="yes")</f>
        <v>1</v>
      </c>
      <c r="V2322" s="2" t="s">
        <v>113</v>
      </c>
      <c r="W2322" s="1" t="s">
        <v>112</v>
      </c>
      <c r="X2322" s="1" t="s">
        <v>114</v>
      </c>
      <c r="Y2322" s="2" t="s">
        <v>112</v>
      </c>
      <c r="Z2322" s="2" t="s">
        <v>112</v>
      </c>
      <c r="AA2322" s="2" t="s">
        <v>111</v>
      </c>
      <c r="AB2322" s="2">
        <v>2</v>
      </c>
      <c r="AC2322" s="1" t="s">
        <v>111</v>
      </c>
      <c r="AF2322" s="1" t="s">
        <v>111</v>
      </c>
      <c r="AJ2322" s="1" t="s">
        <v>115</v>
      </c>
      <c r="AK2322" s="1" t="s">
        <v>194</v>
      </c>
      <c r="AN2322" s="1" t="s">
        <v>1309</v>
      </c>
      <c r="BA2322" s="21" t="s">
        <v>8245</v>
      </c>
      <c r="BJ2322" s="1" t="s">
        <v>112</v>
      </c>
      <c r="BK2322" s="1" t="s">
        <v>111</v>
      </c>
      <c r="BQ2322" s="1" t="s">
        <v>121</v>
      </c>
      <c r="BR2322" s="1" t="s">
        <v>122</v>
      </c>
      <c r="BS2322" s="1" t="s">
        <v>111</v>
      </c>
      <c r="BT2322" s="34" t="s">
        <v>184</v>
      </c>
      <c r="BU2322" s="34" t="s">
        <v>8246</v>
      </c>
      <c r="BV2322" s="9">
        <v>44466</v>
      </c>
      <c r="BW2322" s="34" t="s">
        <v>14718</v>
      </c>
      <c r="BY2322" s="2" t="s">
        <v>136</v>
      </c>
      <c r="BZ2322" s="2" t="s">
        <v>162</v>
      </c>
      <c r="CA2322" s="2">
        <v>1</v>
      </c>
      <c r="CB2322" s="1" t="s">
        <v>567</v>
      </c>
      <c r="CC2322" s="2" t="s">
        <v>126</v>
      </c>
      <c r="CD2322" s="1" t="b">
        <f t="shared" si="1238"/>
        <v>0</v>
      </c>
      <c r="CE2322" s="1" t="b">
        <f t="shared" si="1239"/>
        <v>0</v>
      </c>
      <c r="CF2322" s="1" t="b">
        <f t="shared" si="1209"/>
        <v>0</v>
      </c>
      <c r="CG2322" s="1" t="b">
        <f t="shared" si="1210"/>
        <v>0</v>
      </c>
      <c r="CH2322" s="1" t="b">
        <f t="shared" si="1211"/>
        <v>0</v>
      </c>
      <c r="CI2322" s="1" t="b">
        <f t="shared" si="1212"/>
        <v>0</v>
      </c>
      <c r="CJ2322" s="1" t="b">
        <f t="shared" si="1213"/>
        <v>0</v>
      </c>
      <c r="CK2322" s="1" t="b">
        <f t="shared" si="1214"/>
        <v>1</v>
      </c>
      <c r="CL2322" s="1" t="b">
        <f t="shared" si="1215"/>
        <v>0</v>
      </c>
      <c r="CM2322" s="1" t="b">
        <f t="shared" si="1216"/>
        <v>0</v>
      </c>
      <c r="CN2322" s="1" t="b">
        <f t="shared" si="1217"/>
        <v>0</v>
      </c>
      <c r="CO2322" s="2" t="b">
        <f t="shared" si="1218"/>
        <v>1</v>
      </c>
      <c r="CP2322" s="2" t="b">
        <f t="shared" si="1219"/>
        <v>1</v>
      </c>
      <c r="CQ2322" s="2" t="b">
        <f t="shared" si="1220"/>
        <v>0</v>
      </c>
      <c r="CR2322" s="6" t="str">
        <f t="shared" si="1221"/>
        <v>Male</v>
      </c>
      <c r="CS2322" s="7">
        <f t="shared" si="1222"/>
        <v>1</v>
      </c>
      <c r="CT2322" s="7">
        <f t="shared" si="1223"/>
        <v>0</v>
      </c>
      <c r="CU2322" s="7">
        <f t="shared" si="1224"/>
        <v>0</v>
      </c>
      <c r="CV2322" s="7">
        <f t="shared" si="1225"/>
        <v>0</v>
      </c>
      <c r="CW2322" s="7">
        <f t="shared" si="1240"/>
        <v>0</v>
      </c>
      <c r="CX2322" s="1" t="b">
        <f t="shared" si="1241"/>
        <v>0</v>
      </c>
      <c r="CY2322" s="1" t="b">
        <f t="shared" si="1242"/>
        <v>1</v>
      </c>
    </row>
    <row r="2323" spans="2:111" ht="116" x14ac:dyDescent="0.35">
      <c r="B2323" s="1" t="s">
        <v>13809</v>
      </c>
      <c r="C2323" s="9">
        <v>44462</v>
      </c>
      <c r="D2323" s="10" t="s">
        <v>13809</v>
      </c>
      <c r="E2323" s="1">
        <v>52</v>
      </c>
      <c r="F2323" s="1" t="s">
        <v>127</v>
      </c>
      <c r="G2323" s="1" t="s">
        <v>13809</v>
      </c>
      <c r="H2323" s="1" t="s">
        <v>13809</v>
      </c>
      <c r="I2323" s="9">
        <v>44260</v>
      </c>
      <c r="J2323" s="2" t="s">
        <v>128</v>
      </c>
      <c r="K2323" s="2" t="s">
        <v>13809</v>
      </c>
      <c r="L2323" s="9">
        <v>44291</v>
      </c>
      <c r="M2323" s="2" t="s">
        <v>128</v>
      </c>
      <c r="N2323" s="2" t="s">
        <v>13809</v>
      </c>
      <c r="O2323" s="2" t="s">
        <v>110</v>
      </c>
      <c r="P2323" s="2" t="s">
        <v>111</v>
      </c>
      <c r="S2323" s="2" t="s">
        <v>112</v>
      </c>
      <c r="T2323" s="2" t="s">
        <v>112</v>
      </c>
      <c r="U2323" s="2" t="b">
        <v>1</v>
      </c>
      <c r="V2323" s="2" t="s">
        <v>113</v>
      </c>
      <c r="W2323" s="1" t="s">
        <v>112</v>
      </c>
      <c r="X2323" s="1" t="s">
        <v>138</v>
      </c>
      <c r="Y2323" s="2" t="s">
        <v>112</v>
      </c>
      <c r="Z2323" s="2" t="s">
        <v>111</v>
      </c>
      <c r="AA2323" s="2" t="s">
        <v>112</v>
      </c>
      <c r="AB2323" s="2">
        <v>21</v>
      </c>
      <c r="AF2323" s="1" t="s">
        <v>111</v>
      </c>
      <c r="AK2323" s="1" t="s">
        <v>129</v>
      </c>
      <c r="AO2323" s="1" t="s">
        <v>130</v>
      </c>
      <c r="AS2323" s="1" t="s">
        <v>118</v>
      </c>
      <c r="AU2323" s="1" t="s">
        <v>197</v>
      </c>
      <c r="AZ2323" s="1" t="s">
        <v>4065</v>
      </c>
      <c r="BH2323" s="1">
        <v>48</v>
      </c>
      <c r="BJ2323" s="1" t="s">
        <v>111</v>
      </c>
      <c r="BN2323" s="1" t="s">
        <v>112</v>
      </c>
      <c r="BO2323" s="1" t="s">
        <v>148</v>
      </c>
      <c r="BP2323" s="1" t="s">
        <v>8247</v>
      </c>
      <c r="BQ2323" s="1" t="s">
        <v>121</v>
      </c>
      <c r="BR2323" s="1" t="s">
        <v>122</v>
      </c>
      <c r="BS2323" s="1" t="s">
        <v>112</v>
      </c>
      <c r="BU2323" s="34" t="s">
        <v>8248</v>
      </c>
      <c r="BV2323" s="9">
        <v>44466</v>
      </c>
      <c r="BW2323" s="34" t="s">
        <v>8249</v>
      </c>
      <c r="BY2323" s="2" t="s">
        <v>174</v>
      </c>
      <c r="BZ2323" s="2" t="s">
        <v>124</v>
      </c>
      <c r="CA2323" s="2">
        <v>2</v>
      </c>
      <c r="CB2323" s="1" t="s">
        <v>330</v>
      </c>
      <c r="CC2323" s="2" t="s">
        <v>113</v>
      </c>
      <c r="CD2323" s="1" t="b">
        <f t="shared" si="1238"/>
        <v>0</v>
      </c>
      <c r="CE2323" s="1" t="b">
        <f t="shared" si="1239"/>
        <v>0</v>
      </c>
      <c r="CF2323" s="1" t="b">
        <f t="shared" si="1209"/>
        <v>0</v>
      </c>
      <c r="CG2323" s="1" t="b">
        <f t="shared" si="1210"/>
        <v>0</v>
      </c>
      <c r="CH2323" s="1" t="b">
        <f t="shared" si="1211"/>
        <v>0</v>
      </c>
      <c r="CI2323" s="1" t="b">
        <f t="shared" si="1212"/>
        <v>0</v>
      </c>
      <c r="CJ2323" s="1" t="b">
        <f t="shared" si="1213"/>
        <v>0</v>
      </c>
      <c r="CK2323" s="1" t="b">
        <f t="shared" si="1214"/>
        <v>0</v>
      </c>
      <c r="CL2323" s="1" t="b">
        <f t="shared" si="1215"/>
        <v>0</v>
      </c>
      <c r="CM2323" s="1" t="b">
        <f t="shared" si="1216"/>
        <v>1</v>
      </c>
      <c r="CN2323" s="1" t="b">
        <f t="shared" si="1217"/>
        <v>0</v>
      </c>
      <c r="CO2323" s="2" t="b">
        <f t="shared" si="1218"/>
        <v>0</v>
      </c>
      <c r="CP2323" s="2" t="b">
        <f t="shared" si="1219"/>
        <v>0</v>
      </c>
      <c r="CQ2323" s="2" t="b">
        <f t="shared" si="1220"/>
        <v>1</v>
      </c>
      <c r="CR2323" s="6" t="str">
        <f t="shared" si="1221"/>
        <v>Male</v>
      </c>
      <c r="CS2323" s="7">
        <f t="shared" si="1222"/>
        <v>0</v>
      </c>
      <c r="CT2323" s="7">
        <f t="shared" si="1223"/>
        <v>1</v>
      </c>
      <c r="CU2323" s="7">
        <f t="shared" si="1224"/>
        <v>0</v>
      </c>
      <c r="CV2323" s="7">
        <f t="shared" si="1225"/>
        <v>0</v>
      </c>
      <c r="CW2323" s="7">
        <f t="shared" si="1240"/>
        <v>1</v>
      </c>
      <c r="CX2323" s="1" t="b">
        <f t="shared" si="1241"/>
        <v>0</v>
      </c>
      <c r="CY2323" s="1" t="b">
        <f t="shared" si="1242"/>
        <v>0</v>
      </c>
      <c r="DG2323" s="1" t="b">
        <f t="shared" ref="DG2323:DG2338" si="1243">AND(E2323&gt;4,E2323&lt;18,NOT(E2323=""),NOT(E2323="."))</f>
        <v>0</v>
      </c>
    </row>
    <row r="2324" spans="2:111" ht="58" x14ac:dyDescent="0.35">
      <c r="B2324" s="1" t="s">
        <v>13809</v>
      </c>
      <c r="C2324" s="9">
        <v>44462</v>
      </c>
      <c r="D2324" s="10" t="s">
        <v>13809</v>
      </c>
      <c r="E2324" s="1">
        <v>50</v>
      </c>
      <c r="F2324" s="1" t="s">
        <v>108</v>
      </c>
      <c r="G2324" s="1" t="s">
        <v>13809</v>
      </c>
      <c r="H2324" s="1" t="s">
        <v>13809</v>
      </c>
      <c r="I2324" s="9">
        <v>44449</v>
      </c>
      <c r="J2324" s="2" t="s">
        <v>409</v>
      </c>
      <c r="K2324" s="2" t="s">
        <v>13809</v>
      </c>
      <c r="N2324" s="2" t="s">
        <v>13809</v>
      </c>
      <c r="O2324" s="2" t="s">
        <v>110</v>
      </c>
      <c r="P2324" s="2" t="s">
        <v>111</v>
      </c>
      <c r="S2324" s="2" t="s">
        <v>112</v>
      </c>
      <c r="T2324" s="2" t="s">
        <v>111</v>
      </c>
      <c r="U2324" s="2" t="b">
        <v>1</v>
      </c>
      <c r="V2324" s="2" t="s">
        <v>113</v>
      </c>
      <c r="W2324" s="1" t="s">
        <v>112</v>
      </c>
      <c r="X2324" s="1" t="s">
        <v>110</v>
      </c>
      <c r="Y2324" s="2" t="s">
        <v>112</v>
      </c>
      <c r="Z2324" s="2" t="s">
        <v>112</v>
      </c>
      <c r="AB2324" s="2">
        <v>11</v>
      </c>
      <c r="AC2324" s="1" t="s">
        <v>111</v>
      </c>
      <c r="AF2324" s="1" t="s">
        <v>111</v>
      </c>
      <c r="AJ2324" s="1" t="s">
        <v>115</v>
      </c>
      <c r="AK2324" s="1" t="s">
        <v>129</v>
      </c>
      <c r="AO2324" s="1" t="s">
        <v>117</v>
      </c>
      <c r="AS2324" s="1" t="s">
        <v>118</v>
      </c>
      <c r="AU2324" s="1" t="s">
        <v>132</v>
      </c>
      <c r="AZ2324" s="1" t="s">
        <v>155</v>
      </c>
      <c r="BA2324" s="1" t="s">
        <v>8250</v>
      </c>
      <c r="BJ2324" s="1" t="s">
        <v>112</v>
      </c>
      <c r="BK2324" s="1" t="s">
        <v>112</v>
      </c>
      <c r="BL2324" s="1" t="s">
        <v>226</v>
      </c>
      <c r="BQ2324" s="1" t="s">
        <v>121</v>
      </c>
      <c r="BR2324" s="1" t="s">
        <v>122</v>
      </c>
      <c r="BU2324" s="34" t="s">
        <v>8251</v>
      </c>
      <c r="BV2324" s="9">
        <v>44462</v>
      </c>
      <c r="BW2324" s="34" t="s">
        <v>8252</v>
      </c>
      <c r="BY2324" s="2" t="s">
        <v>156</v>
      </c>
      <c r="BZ2324" s="2" t="s">
        <v>124</v>
      </c>
      <c r="CA2324" s="2">
        <v>1</v>
      </c>
      <c r="CB2324" s="1" t="s">
        <v>199</v>
      </c>
      <c r="CC2324" s="2" t="s">
        <v>126</v>
      </c>
      <c r="CD2324" s="1" t="b">
        <f t="shared" si="1238"/>
        <v>0</v>
      </c>
      <c r="CE2324" s="1" t="b">
        <f t="shared" si="1239"/>
        <v>0</v>
      </c>
      <c r="CF2324" s="1" t="b">
        <f t="shared" si="1209"/>
        <v>0</v>
      </c>
      <c r="CG2324" s="1" t="b">
        <f t="shared" si="1210"/>
        <v>0</v>
      </c>
      <c r="CH2324" s="1" t="b">
        <f t="shared" si="1211"/>
        <v>0</v>
      </c>
      <c r="CI2324" s="1" t="b">
        <f t="shared" si="1212"/>
        <v>0</v>
      </c>
      <c r="CJ2324" s="1" t="b">
        <f t="shared" si="1213"/>
        <v>0</v>
      </c>
      <c r="CK2324" s="1" t="b">
        <f t="shared" si="1214"/>
        <v>0</v>
      </c>
      <c r="CL2324" s="1" t="b">
        <f t="shared" si="1215"/>
        <v>0</v>
      </c>
      <c r="CM2324" s="1" t="b">
        <f t="shared" si="1216"/>
        <v>1</v>
      </c>
      <c r="CN2324" s="1" t="b">
        <f t="shared" si="1217"/>
        <v>0</v>
      </c>
      <c r="CO2324" s="2" t="b">
        <f t="shared" si="1218"/>
        <v>0</v>
      </c>
      <c r="CP2324" s="2" t="b">
        <f t="shared" si="1219"/>
        <v>0</v>
      </c>
      <c r="CQ2324" s="2" t="b">
        <f t="shared" si="1220"/>
        <v>1</v>
      </c>
      <c r="CR2324" s="6" t="str">
        <f t="shared" si="1221"/>
        <v>Female</v>
      </c>
      <c r="CS2324" s="7">
        <f t="shared" si="1222"/>
        <v>0</v>
      </c>
      <c r="CT2324" s="7">
        <f t="shared" si="1223"/>
        <v>0</v>
      </c>
      <c r="CU2324" s="7">
        <f t="shared" si="1224"/>
        <v>1</v>
      </c>
      <c r="CV2324" s="7">
        <f t="shared" si="1225"/>
        <v>0</v>
      </c>
      <c r="CW2324" s="7">
        <f t="shared" si="1240"/>
        <v>0</v>
      </c>
      <c r="CX2324" s="1" t="b">
        <f t="shared" si="1241"/>
        <v>0</v>
      </c>
      <c r="CY2324" s="1" t="b">
        <f t="shared" si="1242"/>
        <v>0</v>
      </c>
      <c r="DG2324" s="1" t="b">
        <f t="shared" si="1243"/>
        <v>0</v>
      </c>
    </row>
    <row r="2325" spans="2:111" ht="72.5" x14ac:dyDescent="0.35">
      <c r="B2325" s="1" t="s">
        <v>13809</v>
      </c>
      <c r="C2325" s="9">
        <v>44462</v>
      </c>
      <c r="D2325" s="10" t="s">
        <v>13809</v>
      </c>
      <c r="E2325" s="1">
        <v>60</v>
      </c>
      <c r="F2325" s="1" t="s">
        <v>127</v>
      </c>
      <c r="G2325" s="1" t="s">
        <v>13809</v>
      </c>
      <c r="H2325" s="1" t="s">
        <v>13809</v>
      </c>
      <c r="I2325" s="2" t="s">
        <v>183</v>
      </c>
      <c r="J2325" s="2" t="s">
        <v>109</v>
      </c>
      <c r="K2325" s="2" t="s">
        <v>13809</v>
      </c>
      <c r="L2325" s="9">
        <v>44298</v>
      </c>
      <c r="M2325" s="2" t="s">
        <v>109</v>
      </c>
      <c r="N2325" s="2" t="s">
        <v>13809</v>
      </c>
      <c r="O2325" s="2" t="s">
        <v>110</v>
      </c>
      <c r="P2325" s="2" t="s">
        <v>111</v>
      </c>
      <c r="S2325" s="2" t="s">
        <v>111</v>
      </c>
      <c r="T2325" s="2" t="s">
        <v>112</v>
      </c>
      <c r="U2325" s="2" t="b">
        <v>1</v>
      </c>
      <c r="V2325" s="2" t="s">
        <v>113</v>
      </c>
      <c r="W2325" s="1" t="s">
        <v>111</v>
      </c>
      <c r="Y2325" s="2" t="s">
        <v>112</v>
      </c>
      <c r="Z2325" s="2" t="s">
        <v>111</v>
      </c>
      <c r="AA2325" s="2" t="s">
        <v>112</v>
      </c>
      <c r="AB2325" s="2">
        <v>0</v>
      </c>
      <c r="AC2325" s="1" t="s">
        <v>111</v>
      </c>
      <c r="AF2325" s="1" t="s">
        <v>111</v>
      </c>
      <c r="AJ2325" s="1" t="s">
        <v>115</v>
      </c>
      <c r="AK2325" s="1" t="s">
        <v>129</v>
      </c>
      <c r="AO2325" s="1" t="s">
        <v>117</v>
      </c>
      <c r="AS2325" s="1" t="s">
        <v>118</v>
      </c>
      <c r="AU2325" s="1" t="s">
        <v>132</v>
      </c>
      <c r="AZ2325" s="1" t="s">
        <v>120</v>
      </c>
      <c r="BA2325" s="1" t="s">
        <v>685</v>
      </c>
      <c r="BG2325" s="1" t="s">
        <v>686</v>
      </c>
      <c r="BH2325" s="1" t="s">
        <v>687</v>
      </c>
      <c r="BJ2325" s="1" t="s">
        <v>112</v>
      </c>
      <c r="BK2325" s="1" t="s">
        <v>112</v>
      </c>
      <c r="BL2325" s="1" t="s">
        <v>688</v>
      </c>
      <c r="BM2325" s="1" t="s">
        <v>689</v>
      </c>
      <c r="BQ2325" s="1" t="s">
        <v>121</v>
      </c>
      <c r="BR2325" s="1" t="s">
        <v>122</v>
      </c>
      <c r="BS2325" s="1" t="s">
        <v>111</v>
      </c>
      <c r="BT2325" s="34" t="s">
        <v>690</v>
      </c>
      <c r="BU2325" s="34" t="s">
        <v>691</v>
      </c>
      <c r="BV2325" s="9">
        <v>44496</v>
      </c>
      <c r="BW2325" s="34" t="s">
        <v>8253</v>
      </c>
      <c r="BY2325" s="2" t="s">
        <v>153</v>
      </c>
      <c r="BZ2325" s="2" t="s">
        <v>124</v>
      </c>
      <c r="CA2325" s="2">
        <v>2</v>
      </c>
      <c r="CB2325" s="1" t="s">
        <v>199</v>
      </c>
      <c r="CC2325" s="2" t="s">
        <v>126</v>
      </c>
      <c r="CD2325" s="1" t="b">
        <f t="shared" si="1238"/>
        <v>0</v>
      </c>
      <c r="CE2325" s="1" t="b">
        <f t="shared" si="1239"/>
        <v>0</v>
      </c>
      <c r="CF2325" s="1" t="b">
        <f t="shared" si="1209"/>
        <v>0</v>
      </c>
      <c r="CG2325" s="1" t="b">
        <f t="shared" si="1210"/>
        <v>0</v>
      </c>
      <c r="CH2325" s="1" t="b">
        <f t="shared" si="1211"/>
        <v>0</v>
      </c>
      <c r="CI2325" s="1" t="b">
        <f t="shared" si="1212"/>
        <v>0</v>
      </c>
      <c r="CJ2325" s="1" t="b">
        <f t="shared" si="1213"/>
        <v>0</v>
      </c>
      <c r="CK2325" s="1" t="b">
        <f t="shared" si="1214"/>
        <v>0</v>
      </c>
      <c r="CL2325" s="1" t="b">
        <f t="shared" si="1215"/>
        <v>0</v>
      </c>
      <c r="CM2325" s="1" t="b">
        <f t="shared" si="1216"/>
        <v>1</v>
      </c>
      <c r="CN2325" s="1" t="b">
        <f t="shared" si="1217"/>
        <v>0</v>
      </c>
      <c r="CO2325" s="2" t="b">
        <f t="shared" si="1218"/>
        <v>1</v>
      </c>
      <c r="CP2325" s="2" t="b">
        <f t="shared" si="1219"/>
        <v>1</v>
      </c>
      <c r="CQ2325" s="2" t="b">
        <f t="shared" si="1220"/>
        <v>0</v>
      </c>
      <c r="CR2325" s="6" t="str">
        <f t="shared" si="1221"/>
        <v>Male</v>
      </c>
      <c r="CS2325" s="7">
        <f t="shared" si="1222"/>
        <v>1</v>
      </c>
      <c r="CT2325" s="7">
        <f t="shared" si="1223"/>
        <v>0</v>
      </c>
      <c r="CU2325" s="7">
        <f t="shared" si="1224"/>
        <v>0</v>
      </c>
      <c r="CV2325" s="7">
        <f t="shared" si="1225"/>
        <v>1</v>
      </c>
      <c r="CW2325" s="7">
        <f t="shared" si="1240"/>
        <v>0</v>
      </c>
      <c r="CX2325" s="1" t="b">
        <f t="shared" si="1241"/>
        <v>0</v>
      </c>
      <c r="CY2325" s="1" t="b">
        <f t="shared" si="1242"/>
        <v>0</v>
      </c>
      <c r="DG2325" s="1" t="b">
        <f t="shared" si="1243"/>
        <v>0</v>
      </c>
    </row>
    <row r="2326" spans="2:111" ht="203" x14ac:dyDescent="0.35">
      <c r="B2326" s="1" t="s">
        <v>13809</v>
      </c>
      <c r="C2326" s="9">
        <v>44462</v>
      </c>
      <c r="D2326" s="10" t="s">
        <v>13809</v>
      </c>
      <c r="E2326" s="1">
        <v>29</v>
      </c>
      <c r="F2326" s="1" t="s">
        <v>108</v>
      </c>
      <c r="G2326" s="1" t="s">
        <v>13809</v>
      </c>
      <c r="H2326" s="1" t="s">
        <v>13809</v>
      </c>
      <c r="I2326" s="9">
        <v>44451</v>
      </c>
      <c r="J2326" s="2" t="s">
        <v>109</v>
      </c>
      <c r="K2326" s="2" t="s">
        <v>13809</v>
      </c>
      <c r="N2326" s="2" t="s">
        <v>13809</v>
      </c>
      <c r="O2326" s="2" t="s">
        <v>110</v>
      </c>
      <c r="P2326" s="2" t="s">
        <v>111</v>
      </c>
      <c r="S2326" s="2" t="s">
        <v>112</v>
      </c>
      <c r="T2326" s="2" t="s">
        <v>111</v>
      </c>
      <c r="U2326" s="2" t="b">
        <f>OR(S2326="yes",T2326="yes")</f>
        <v>1</v>
      </c>
      <c r="V2326" s="2" t="s">
        <v>113</v>
      </c>
      <c r="W2326" s="1" t="s">
        <v>112</v>
      </c>
      <c r="X2326" s="1" t="s">
        <v>138</v>
      </c>
      <c r="Y2326" s="2" t="s">
        <v>112</v>
      </c>
      <c r="Z2326" s="2" t="s">
        <v>112</v>
      </c>
      <c r="AB2326" s="2">
        <v>5</v>
      </c>
      <c r="AC2326" s="1" t="s">
        <v>111</v>
      </c>
      <c r="AF2326" s="1" t="s">
        <v>111</v>
      </c>
      <c r="AJ2326" s="1" t="s">
        <v>115</v>
      </c>
      <c r="AK2326" s="1" t="s">
        <v>194</v>
      </c>
      <c r="AN2326" s="1" t="s">
        <v>8254</v>
      </c>
      <c r="AO2326" s="1" t="s">
        <v>151</v>
      </c>
      <c r="AS2326" s="1" t="s">
        <v>118</v>
      </c>
      <c r="BJ2326" s="1" t="s">
        <v>111</v>
      </c>
      <c r="BN2326" s="1" t="s">
        <v>112</v>
      </c>
      <c r="BO2326" s="1" t="s">
        <v>148</v>
      </c>
      <c r="BP2326" s="1" t="s">
        <v>3095</v>
      </c>
      <c r="BQ2326" s="1" t="s">
        <v>121</v>
      </c>
      <c r="BR2326" s="1" t="s">
        <v>122</v>
      </c>
      <c r="BU2326" s="34" t="s">
        <v>8255</v>
      </c>
      <c r="BV2326" s="9">
        <v>44462</v>
      </c>
      <c r="BW2326" s="34" t="s">
        <v>14719</v>
      </c>
      <c r="BY2326" s="2" t="s">
        <v>174</v>
      </c>
      <c r="BZ2326" s="2" t="s">
        <v>124</v>
      </c>
      <c r="CA2326" s="2">
        <v>1</v>
      </c>
      <c r="CB2326" s="1" t="s">
        <v>210</v>
      </c>
      <c r="CC2326" s="2" t="s">
        <v>113</v>
      </c>
      <c r="CD2326" s="1" t="b">
        <v>1</v>
      </c>
      <c r="CE2326" s="1" t="b">
        <v>0</v>
      </c>
      <c r="CF2326" s="1" t="b">
        <f t="shared" si="1209"/>
        <v>0</v>
      </c>
      <c r="CG2326" s="1" t="b">
        <f t="shared" si="1210"/>
        <v>0</v>
      </c>
      <c r="CH2326" s="1" t="b">
        <f t="shared" si="1211"/>
        <v>0</v>
      </c>
      <c r="CI2326" s="1" t="b">
        <f t="shared" si="1212"/>
        <v>0</v>
      </c>
      <c r="CJ2326" s="1" t="b">
        <f t="shared" si="1213"/>
        <v>1</v>
      </c>
      <c r="CK2326" s="1" t="b">
        <f t="shared" si="1214"/>
        <v>0</v>
      </c>
      <c r="CL2326" s="1" t="b">
        <f t="shared" si="1215"/>
        <v>0</v>
      </c>
      <c r="CM2326" s="1" t="b">
        <f t="shared" si="1216"/>
        <v>0</v>
      </c>
      <c r="CN2326" s="1" t="b">
        <f t="shared" si="1217"/>
        <v>0</v>
      </c>
      <c r="CO2326" s="2" t="b">
        <f t="shared" si="1218"/>
        <v>1</v>
      </c>
      <c r="CP2326" s="2" t="b">
        <f t="shared" si="1219"/>
        <v>1</v>
      </c>
      <c r="CQ2326" s="2" t="b">
        <f t="shared" si="1220"/>
        <v>0</v>
      </c>
      <c r="CR2326" s="6" t="str">
        <f t="shared" si="1221"/>
        <v>Female</v>
      </c>
      <c r="CS2326" s="7">
        <f t="shared" si="1222"/>
        <v>1</v>
      </c>
      <c r="CT2326" s="7">
        <f t="shared" si="1223"/>
        <v>0</v>
      </c>
      <c r="CU2326" s="7">
        <f t="shared" si="1224"/>
        <v>0</v>
      </c>
      <c r="CV2326" s="7">
        <f t="shared" si="1225"/>
        <v>0</v>
      </c>
      <c r="CW2326" s="7">
        <f t="shared" si="1240"/>
        <v>0</v>
      </c>
      <c r="CX2326" s="1" t="b">
        <f t="shared" si="1241"/>
        <v>1</v>
      </c>
      <c r="CY2326" s="1" t="b">
        <f t="shared" si="1242"/>
        <v>1</v>
      </c>
      <c r="CZ2326" s="2">
        <v>5212</v>
      </c>
      <c r="DG2326" s="1" t="b">
        <f t="shared" si="1243"/>
        <v>0</v>
      </c>
    </row>
    <row r="2327" spans="2:111" ht="188.5" x14ac:dyDescent="0.35">
      <c r="B2327" s="1" t="s">
        <v>13809</v>
      </c>
      <c r="C2327" s="9">
        <v>44462</v>
      </c>
      <c r="D2327" s="10" t="s">
        <v>13809</v>
      </c>
      <c r="E2327" s="1">
        <v>15</v>
      </c>
      <c r="F2327" s="1" t="s">
        <v>127</v>
      </c>
      <c r="G2327" s="1" t="s">
        <v>13809</v>
      </c>
      <c r="H2327" s="1" t="s">
        <v>13809</v>
      </c>
      <c r="I2327" s="9">
        <v>44437</v>
      </c>
      <c r="J2327" s="2" t="s">
        <v>109</v>
      </c>
      <c r="K2327" s="2" t="s">
        <v>13809</v>
      </c>
      <c r="L2327" s="9">
        <v>44458</v>
      </c>
      <c r="M2327" s="2" t="s">
        <v>109</v>
      </c>
      <c r="N2327" s="2" t="s">
        <v>13809</v>
      </c>
      <c r="O2327" s="2" t="s">
        <v>110</v>
      </c>
      <c r="P2327" s="2" t="s">
        <v>111</v>
      </c>
      <c r="S2327" s="2" t="s">
        <v>112</v>
      </c>
      <c r="T2327" s="2" t="s">
        <v>111</v>
      </c>
      <c r="U2327" s="2" t="b">
        <f>OR(S2327="yes",T2327="yes")</f>
        <v>1</v>
      </c>
      <c r="V2327" s="2" t="s">
        <v>113</v>
      </c>
      <c r="W2327" s="1" t="s">
        <v>112</v>
      </c>
      <c r="X2327" s="1" t="s">
        <v>110</v>
      </c>
      <c r="Y2327" s="2" t="s">
        <v>112</v>
      </c>
      <c r="Z2327" s="2" t="s">
        <v>111</v>
      </c>
      <c r="AA2327" s="2" t="s">
        <v>112</v>
      </c>
      <c r="AB2327" s="2">
        <v>2</v>
      </c>
      <c r="AC2327" s="1" t="s">
        <v>111</v>
      </c>
      <c r="AF2327" s="1" t="s">
        <v>111</v>
      </c>
      <c r="AJ2327" s="1" t="s">
        <v>115</v>
      </c>
      <c r="AK2327" s="1" t="s">
        <v>129</v>
      </c>
      <c r="AO2327" s="1" t="s">
        <v>166</v>
      </c>
      <c r="AS2327" s="1" t="s">
        <v>118</v>
      </c>
      <c r="AZ2327" s="1" t="s">
        <v>133</v>
      </c>
      <c r="BA2327" s="1" t="s">
        <v>8256</v>
      </c>
      <c r="BE2327" s="1">
        <v>51</v>
      </c>
      <c r="BG2327" s="1">
        <v>1.5</v>
      </c>
      <c r="BH2327" s="1">
        <v>7</v>
      </c>
      <c r="BJ2327" s="1" t="s">
        <v>112</v>
      </c>
      <c r="BK2327" s="1" t="s">
        <v>112</v>
      </c>
      <c r="BL2327" s="1" t="s">
        <v>142</v>
      </c>
      <c r="BQ2327" s="1" t="s">
        <v>121</v>
      </c>
      <c r="BR2327" s="1" t="s">
        <v>122</v>
      </c>
      <c r="BU2327" s="34" t="s">
        <v>8257</v>
      </c>
      <c r="BV2327" s="9">
        <v>44462</v>
      </c>
      <c r="BW2327" s="34" t="s">
        <v>14720</v>
      </c>
      <c r="BY2327" s="2" t="s">
        <v>123</v>
      </c>
      <c r="BZ2327" s="2" t="s">
        <v>124</v>
      </c>
      <c r="CA2327" s="2">
        <v>2</v>
      </c>
      <c r="CB2327" s="1" t="s">
        <v>4106</v>
      </c>
      <c r="CC2327" s="2" t="s">
        <v>126</v>
      </c>
      <c r="CD2327" s="1" t="b">
        <f>AND(E2327&lt;30,NOT(E2327="."),NOT(E2327=""))</f>
        <v>1</v>
      </c>
      <c r="CE2327" s="1" t="b">
        <f>AND(E2327&lt;18,NOT(E2327="."),NOT(E2327=""))</f>
        <v>1</v>
      </c>
      <c r="CF2327" s="1" t="b">
        <f t="shared" si="1209"/>
        <v>0</v>
      </c>
      <c r="CG2327" s="1" t="b">
        <f t="shared" si="1210"/>
        <v>1</v>
      </c>
      <c r="CH2327" s="1" t="b">
        <f t="shared" si="1211"/>
        <v>0</v>
      </c>
      <c r="CI2327" s="1" t="b">
        <f t="shared" si="1212"/>
        <v>0</v>
      </c>
      <c r="CJ2327" s="1" t="b">
        <f t="shared" si="1213"/>
        <v>0</v>
      </c>
      <c r="CK2327" s="1" t="b">
        <f t="shared" si="1214"/>
        <v>0</v>
      </c>
      <c r="CL2327" s="1" t="b">
        <f t="shared" si="1215"/>
        <v>0</v>
      </c>
      <c r="CM2327" s="1" t="b">
        <f t="shared" si="1216"/>
        <v>0</v>
      </c>
      <c r="CN2327" s="1" t="b">
        <f t="shared" si="1217"/>
        <v>0</v>
      </c>
      <c r="CO2327" s="2" t="b">
        <f t="shared" si="1218"/>
        <v>1</v>
      </c>
      <c r="CP2327" s="2" t="b">
        <f t="shared" si="1219"/>
        <v>1</v>
      </c>
      <c r="CQ2327" s="2" t="b">
        <f t="shared" si="1220"/>
        <v>0</v>
      </c>
      <c r="CR2327" s="6" t="str">
        <f t="shared" si="1221"/>
        <v>Male</v>
      </c>
      <c r="CS2327" s="7">
        <f t="shared" si="1222"/>
        <v>1</v>
      </c>
      <c r="CT2327" s="7">
        <f t="shared" si="1223"/>
        <v>0</v>
      </c>
      <c r="CU2327" s="7">
        <f t="shared" si="1224"/>
        <v>0</v>
      </c>
      <c r="CV2327" s="7">
        <f t="shared" si="1225"/>
        <v>1</v>
      </c>
      <c r="CW2327" s="7">
        <f t="shared" si="1240"/>
        <v>0</v>
      </c>
      <c r="CX2327" s="1" t="b">
        <f t="shared" si="1241"/>
        <v>1</v>
      </c>
      <c r="CY2327" s="1" t="b">
        <f t="shared" si="1242"/>
        <v>0</v>
      </c>
      <c r="DG2327" s="1" t="b">
        <f t="shared" si="1243"/>
        <v>1</v>
      </c>
    </row>
    <row r="2328" spans="2:111" ht="101.5" x14ac:dyDescent="0.35">
      <c r="B2328" s="1" t="s">
        <v>13809</v>
      </c>
      <c r="C2328" s="9">
        <v>44462</v>
      </c>
      <c r="D2328" s="10" t="s">
        <v>13809</v>
      </c>
      <c r="E2328" s="1">
        <v>14</v>
      </c>
      <c r="F2328" s="1" t="s">
        <v>127</v>
      </c>
      <c r="G2328" s="1" t="s">
        <v>13809</v>
      </c>
      <c r="H2328" s="1" t="s">
        <v>13809</v>
      </c>
      <c r="I2328" s="9">
        <v>44422</v>
      </c>
      <c r="J2328" s="2" t="s">
        <v>109</v>
      </c>
      <c r="K2328" s="2" t="s">
        <v>13809</v>
      </c>
      <c r="L2328" s="9">
        <v>44443</v>
      </c>
      <c r="M2328" s="2" t="s">
        <v>109</v>
      </c>
      <c r="N2328" s="2" t="s">
        <v>13809</v>
      </c>
      <c r="O2328" s="2" t="s">
        <v>110</v>
      </c>
      <c r="P2328" s="2" t="s">
        <v>111</v>
      </c>
      <c r="S2328" s="2" t="s">
        <v>112</v>
      </c>
      <c r="T2328" s="2" t="s">
        <v>111</v>
      </c>
      <c r="U2328" s="2" t="b">
        <v>1</v>
      </c>
      <c r="V2328" s="2" t="s">
        <v>113</v>
      </c>
      <c r="W2328" s="1" t="s">
        <v>112</v>
      </c>
      <c r="X2328" s="1" t="s">
        <v>114</v>
      </c>
      <c r="Y2328" s="2" t="s">
        <v>112</v>
      </c>
      <c r="Z2328" s="2" t="s">
        <v>111</v>
      </c>
      <c r="AA2328" s="2" t="s">
        <v>112</v>
      </c>
      <c r="AB2328" s="2">
        <v>15</v>
      </c>
      <c r="AF2328" s="1" t="s">
        <v>111</v>
      </c>
      <c r="AK2328" s="1" t="s">
        <v>185</v>
      </c>
      <c r="AO2328" s="1" t="s">
        <v>195</v>
      </c>
      <c r="AS2328" s="1" t="s">
        <v>118</v>
      </c>
      <c r="AZ2328" s="1" t="s">
        <v>198</v>
      </c>
      <c r="BA2328" s="1" t="s">
        <v>8258</v>
      </c>
      <c r="BF2328" s="1" t="s">
        <v>8259</v>
      </c>
      <c r="BG2328" s="1" t="s">
        <v>8260</v>
      </c>
      <c r="BH2328" s="1" t="s">
        <v>5377</v>
      </c>
      <c r="BJ2328" s="1" t="s">
        <v>112</v>
      </c>
      <c r="BK2328" s="1" t="s">
        <v>112</v>
      </c>
      <c r="BL2328" s="1" t="s">
        <v>361</v>
      </c>
      <c r="BM2328" s="1" t="s">
        <v>8261</v>
      </c>
      <c r="BQ2328" s="1" t="s">
        <v>121</v>
      </c>
      <c r="BR2328" s="1" t="s">
        <v>122</v>
      </c>
      <c r="BS2328" s="1" t="s">
        <v>112</v>
      </c>
      <c r="BU2328" s="34" t="s">
        <v>13958</v>
      </c>
      <c r="BV2328" s="9">
        <v>44572</v>
      </c>
      <c r="BW2328" s="34" t="s">
        <v>8262</v>
      </c>
      <c r="BY2328" s="2" t="s">
        <v>136</v>
      </c>
      <c r="BZ2328" s="2" t="s">
        <v>124</v>
      </c>
      <c r="CA2328" s="2">
        <v>2</v>
      </c>
      <c r="CB2328" s="1" t="s">
        <v>295</v>
      </c>
      <c r="CC2328" s="2" t="s">
        <v>126</v>
      </c>
      <c r="CD2328" s="1" t="b">
        <f>AND(E2328&lt;30,NOT(E2328="."),NOT(E2328=""))</f>
        <v>1</v>
      </c>
      <c r="CE2328" s="1" t="b">
        <f>AND(E2328&lt;18,NOT(E2328="."),NOT(E2328=""))</f>
        <v>1</v>
      </c>
      <c r="CF2328" s="1" t="b">
        <f t="shared" ref="CF2328:CF2391" si="1244">AND(E2328&gt;4,E2328&lt;12,NOT(E2328=""),NOT(E2328="."))</f>
        <v>0</v>
      </c>
      <c r="CG2328" s="1" t="b">
        <f t="shared" ref="CG2328:CG2391" si="1245">AND(E2328&gt;11,E2328&lt;16,NOT(E2328=""),NOT(E2328="."))</f>
        <v>1</v>
      </c>
      <c r="CH2328" s="1" t="b">
        <f t="shared" ref="CH2328:CH2391" si="1246">AND(E2328&gt;15,E2328&lt;18)</f>
        <v>0</v>
      </c>
      <c r="CI2328" s="1" t="b">
        <f t="shared" ref="CI2328:CI2391" si="1247">AND(E2328&gt;17,E2328&lt;25)</f>
        <v>0</v>
      </c>
      <c r="CJ2328" s="1" t="b">
        <f t="shared" ref="CJ2328:CJ2391" si="1248">AND(E2328&gt;24,E2328&lt;30)</f>
        <v>0</v>
      </c>
      <c r="CK2328" s="1" t="b">
        <f t="shared" ref="CK2328:CK2391" si="1249">AND(E2328&gt;29,E2328&lt;40)</f>
        <v>0</v>
      </c>
      <c r="CL2328" s="1" t="b">
        <f t="shared" ref="CL2328:CL2391" si="1250">AND(E2328&gt;39,E2328&lt;50)</f>
        <v>0</v>
      </c>
      <c r="CM2328" s="1" t="b">
        <f t="shared" ref="CM2328:CM2391" si="1251">AND(E2328&gt;49,E2328&lt;65)</f>
        <v>0</v>
      </c>
      <c r="CN2328" s="1" t="b">
        <f t="shared" ref="CN2328:CN2391" si="1252">AND(E2328&gt;64,NOT(E2328="."),NOT(E2328=""))</f>
        <v>0</v>
      </c>
      <c r="CO2328" s="2" t="b">
        <f t="shared" ref="CO2328:CO2391" si="1253">AND(AB2328&lt;7,NOT(AB2328="."),NOT(AB2328=""))</f>
        <v>0</v>
      </c>
      <c r="CP2328" s="2" t="b">
        <f t="shared" ref="CP2328:CP2391" si="1254">AND(AB2328&lt;8,NOT(AB2328="."),NOT(AB2328=""))</f>
        <v>0</v>
      </c>
      <c r="CQ2328" s="2" t="b">
        <f t="shared" ref="CQ2328:CQ2391" si="1255">AND(AB2328&gt;7,AB2328&lt;22,NOT(AB2328=""),NOT(AB2328="."))</f>
        <v>1</v>
      </c>
      <c r="CR2328" s="6" t="str">
        <f t="shared" ref="CR2328:CR2391" si="1256">F2328</f>
        <v>Male</v>
      </c>
      <c r="CS2328" s="7">
        <f t="shared" ref="CS2328:CS2391" si="1257">COUNTIF(J2328,"=*pfizer*")</f>
        <v>1</v>
      </c>
      <c r="CT2328" s="7">
        <f t="shared" ref="CT2328:CT2391" si="1258">COUNTIF(J2328,"=*moderna*")</f>
        <v>0</v>
      </c>
      <c r="CU2328" s="7">
        <f t="shared" ref="CU2328:CU2391" si="1259">COUNTIF(J2328,"=*janssen*")</f>
        <v>0</v>
      </c>
      <c r="CV2328" s="7">
        <f t="shared" ref="CV2328:CV2391" si="1260">COUNTIF(M2328,"=*pfizer*")</f>
        <v>1</v>
      </c>
      <c r="CW2328" s="7">
        <f t="shared" si="1240"/>
        <v>0</v>
      </c>
      <c r="CX2328" s="1" t="b">
        <f t="shared" si="1241"/>
        <v>1</v>
      </c>
      <c r="CY2328" s="1" t="b">
        <f t="shared" si="1242"/>
        <v>0</v>
      </c>
      <c r="DG2328" s="1" t="b">
        <f t="shared" si="1243"/>
        <v>1</v>
      </c>
    </row>
    <row r="2329" spans="2:111" ht="246.5" x14ac:dyDescent="0.35">
      <c r="B2329" s="1" t="s">
        <v>13809</v>
      </c>
      <c r="C2329" s="9">
        <v>44540</v>
      </c>
      <c r="D2329" s="10" t="s">
        <v>13809</v>
      </c>
      <c r="E2329" s="1">
        <v>60</v>
      </c>
      <c r="F2329" s="1" t="s">
        <v>127</v>
      </c>
      <c r="G2329" s="1" t="s">
        <v>13809</v>
      </c>
      <c r="H2329" s="1" t="s">
        <v>13809</v>
      </c>
      <c r="J2329" s="2" t="s">
        <v>109</v>
      </c>
      <c r="K2329" s="2" t="s">
        <v>13809</v>
      </c>
      <c r="M2329" s="2" t="s">
        <v>109</v>
      </c>
      <c r="N2329" s="2" t="s">
        <v>13809</v>
      </c>
      <c r="O2329" s="2" t="s">
        <v>110</v>
      </c>
      <c r="P2329" s="2" t="s">
        <v>111</v>
      </c>
      <c r="S2329" s="2" t="s">
        <v>111</v>
      </c>
      <c r="T2329" s="2" t="s">
        <v>112</v>
      </c>
      <c r="U2329" s="2" t="b">
        <v>1</v>
      </c>
      <c r="V2329" s="2" t="s">
        <v>126</v>
      </c>
      <c r="W2329" s="1" t="s">
        <v>111</v>
      </c>
      <c r="Y2329" s="2" t="s">
        <v>112</v>
      </c>
      <c r="Z2329" s="2" t="s">
        <v>111</v>
      </c>
      <c r="AA2329" s="2" t="s">
        <v>111</v>
      </c>
      <c r="AC2329" s="1" t="s">
        <v>112</v>
      </c>
      <c r="AD2329" s="1" t="s">
        <v>192</v>
      </c>
      <c r="AE2329" s="1" t="s">
        <v>8263</v>
      </c>
      <c r="AH2329" s="1" t="s">
        <v>193</v>
      </c>
      <c r="AI2329" s="1" t="s">
        <v>8264</v>
      </c>
      <c r="AJ2329" s="1" t="s">
        <v>115</v>
      </c>
      <c r="AK2329" s="1" t="s">
        <v>201</v>
      </c>
      <c r="AN2329" s="1" t="s">
        <v>8265</v>
      </c>
      <c r="AO2329" s="1" t="s">
        <v>166</v>
      </c>
      <c r="AU2329" s="1" t="s">
        <v>132</v>
      </c>
      <c r="AZ2329" s="1" t="s">
        <v>155</v>
      </c>
      <c r="BA2329" s="1">
        <v>0</v>
      </c>
      <c r="BJ2329" s="1" t="s">
        <v>112</v>
      </c>
      <c r="BK2329" s="1" t="s">
        <v>111</v>
      </c>
      <c r="BQ2329" s="1" t="s">
        <v>121</v>
      </c>
      <c r="BR2329" s="1" t="s">
        <v>122</v>
      </c>
      <c r="BS2329" s="1" t="s">
        <v>111</v>
      </c>
      <c r="BT2329" s="34" t="s">
        <v>8266</v>
      </c>
      <c r="BU2329" s="34" t="s">
        <v>13959</v>
      </c>
      <c r="BV2329" s="9">
        <v>44546</v>
      </c>
      <c r="BW2329" s="34" t="s">
        <v>14721</v>
      </c>
      <c r="BY2329" s="2" t="s">
        <v>153</v>
      </c>
      <c r="BZ2329" s="2" t="s">
        <v>124</v>
      </c>
      <c r="CB2329" s="1" t="s">
        <v>246</v>
      </c>
      <c r="CD2329" s="1" t="b">
        <v>0</v>
      </c>
      <c r="CE2329" s="1" t="b">
        <v>0</v>
      </c>
      <c r="CF2329" s="1" t="b">
        <f t="shared" si="1244"/>
        <v>0</v>
      </c>
      <c r="CG2329" s="1" t="b">
        <f t="shared" si="1245"/>
        <v>0</v>
      </c>
      <c r="CH2329" s="1" t="b">
        <f t="shared" si="1246"/>
        <v>0</v>
      </c>
      <c r="CI2329" s="1" t="b">
        <f t="shared" si="1247"/>
        <v>0</v>
      </c>
      <c r="CJ2329" s="1" t="b">
        <f t="shared" si="1248"/>
        <v>0</v>
      </c>
      <c r="CK2329" s="1" t="b">
        <f t="shared" si="1249"/>
        <v>0</v>
      </c>
      <c r="CL2329" s="1" t="b">
        <f t="shared" si="1250"/>
        <v>0</v>
      </c>
      <c r="CM2329" s="1" t="b">
        <f t="shared" si="1251"/>
        <v>1</v>
      </c>
      <c r="CN2329" s="1" t="b">
        <f t="shared" si="1252"/>
        <v>0</v>
      </c>
      <c r="CO2329" s="2" t="b">
        <f t="shared" si="1253"/>
        <v>0</v>
      </c>
      <c r="CP2329" s="2" t="b">
        <f t="shared" si="1254"/>
        <v>0</v>
      </c>
      <c r="CQ2329" s="2" t="b">
        <f t="shared" si="1255"/>
        <v>0</v>
      </c>
      <c r="CR2329" s="6" t="str">
        <f t="shared" si="1256"/>
        <v>Male</v>
      </c>
      <c r="CS2329" s="7">
        <f t="shared" si="1257"/>
        <v>1</v>
      </c>
      <c r="CT2329" s="7">
        <f t="shared" si="1258"/>
        <v>0</v>
      </c>
      <c r="CU2329" s="7">
        <f t="shared" si="1259"/>
        <v>0</v>
      </c>
      <c r="CV2329" s="7">
        <f t="shared" si="1260"/>
        <v>1</v>
      </c>
      <c r="CW2329" s="7">
        <f t="shared" si="1240"/>
        <v>0</v>
      </c>
      <c r="CX2329" s="1" t="b">
        <f t="shared" si="1241"/>
        <v>0</v>
      </c>
      <c r="CY2329" s="1" t="b">
        <f t="shared" si="1242"/>
        <v>0</v>
      </c>
      <c r="DG2329" s="1" t="b">
        <f t="shared" si="1243"/>
        <v>0</v>
      </c>
    </row>
    <row r="2330" spans="2:111" ht="72.5" x14ac:dyDescent="0.35">
      <c r="B2330" s="1" t="s">
        <v>13809</v>
      </c>
      <c r="C2330" s="9">
        <v>44462</v>
      </c>
      <c r="D2330" s="10" t="s">
        <v>13809</v>
      </c>
      <c r="E2330" s="1">
        <v>28</v>
      </c>
      <c r="F2330" s="1" t="s">
        <v>127</v>
      </c>
      <c r="G2330" s="1" t="s">
        <v>13809</v>
      </c>
      <c r="H2330" s="1" t="s">
        <v>13809</v>
      </c>
      <c r="I2330" s="9">
        <v>44251</v>
      </c>
      <c r="J2330" s="2" t="s">
        <v>128</v>
      </c>
      <c r="K2330" s="2" t="s">
        <v>13809</v>
      </c>
      <c r="L2330" s="9">
        <v>44456</v>
      </c>
      <c r="M2330" s="2" t="s">
        <v>128</v>
      </c>
      <c r="N2330" s="2" t="s">
        <v>13809</v>
      </c>
      <c r="O2330" s="2" t="s">
        <v>110</v>
      </c>
      <c r="S2330" s="2" t="s">
        <v>112</v>
      </c>
      <c r="T2330" s="2" t="s">
        <v>111</v>
      </c>
      <c r="U2330" s="2" t="b">
        <v>1</v>
      </c>
      <c r="V2330" s="2" t="s">
        <v>126</v>
      </c>
      <c r="W2330" s="1" t="s">
        <v>112</v>
      </c>
      <c r="X2330" s="1" t="s">
        <v>138</v>
      </c>
      <c r="Y2330" s="2" t="s">
        <v>112</v>
      </c>
      <c r="Z2330" s="2" t="s">
        <v>111</v>
      </c>
      <c r="AA2330" s="2" t="s">
        <v>112</v>
      </c>
      <c r="AB2330" s="2" t="s">
        <v>8267</v>
      </c>
      <c r="AC2330" s="1" t="s">
        <v>111</v>
      </c>
      <c r="AF2330" s="1" t="s">
        <v>111</v>
      </c>
      <c r="AJ2330" s="1" t="s">
        <v>115</v>
      </c>
      <c r="AK2330" s="1" t="s">
        <v>242</v>
      </c>
      <c r="AO2330" s="1" t="s">
        <v>117</v>
      </c>
      <c r="AU2330" s="1" t="s">
        <v>132</v>
      </c>
      <c r="AZ2330" s="1" t="s">
        <v>155</v>
      </c>
      <c r="BA2330" s="1" t="s">
        <v>8268</v>
      </c>
      <c r="BJ2330" s="1" t="s">
        <v>112</v>
      </c>
      <c r="BK2330" s="1" t="s">
        <v>112</v>
      </c>
      <c r="BL2330" s="1" t="s">
        <v>142</v>
      </c>
      <c r="BQ2330" s="1" t="s">
        <v>121</v>
      </c>
      <c r="BR2330" s="1" t="s">
        <v>122</v>
      </c>
      <c r="BS2330" s="1" t="s">
        <v>112</v>
      </c>
      <c r="BU2330" s="34" t="s">
        <v>8269</v>
      </c>
      <c r="BV2330" s="9">
        <v>44460</v>
      </c>
      <c r="BW2330" s="34" t="s">
        <v>8270</v>
      </c>
      <c r="BY2330" s="2" t="s">
        <v>153</v>
      </c>
      <c r="BZ2330" s="2" t="s">
        <v>124</v>
      </c>
      <c r="CB2330" s="1" t="s">
        <v>8271</v>
      </c>
      <c r="CD2330" s="1" t="b">
        <f t="shared" ref="CD2330:CD2338" si="1261">AND(E2330&lt;30,NOT(E2330="."),NOT(E2330=""))</f>
        <v>1</v>
      </c>
      <c r="CE2330" s="1" t="b">
        <f t="shared" ref="CE2330:CE2338" si="1262">AND(E2330&lt;18,NOT(E2330="."),NOT(E2330=""))</f>
        <v>0</v>
      </c>
      <c r="CF2330" s="1" t="b">
        <f t="shared" si="1244"/>
        <v>0</v>
      </c>
      <c r="CG2330" s="1" t="b">
        <f t="shared" si="1245"/>
        <v>0</v>
      </c>
      <c r="CH2330" s="1" t="b">
        <f t="shared" si="1246"/>
        <v>0</v>
      </c>
      <c r="CI2330" s="1" t="b">
        <f t="shared" si="1247"/>
        <v>0</v>
      </c>
      <c r="CJ2330" s="1" t="b">
        <f t="shared" si="1248"/>
        <v>1</v>
      </c>
      <c r="CK2330" s="1" t="b">
        <f t="shared" si="1249"/>
        <v>0</v>
      </c>
      <c r="CL2330" s="1" t="b">
        <f t="shared" si="1250"/>
        <v>0</v>
      </c>
      <c r="CM2330" s="1" t="b">
        <f t="shared" si="1251"/>
        <v>0</v>
      </c>
      <c r="CN2330" s="1" t="b">
        <f t="shared" si="1252"/>
        <v>0</v>
      </c>
      <c r="CO2330" s="2" t="b">
        <f t="shared" si="1253"/>
        <v>0</v>
      </c>
      <c r="CP2330" s="2" t="b">
        <f t="shared" si="1254"/>
        <v>0</v>
      </c>
      <c r="CQ2330" s="2" t="b">
        <f t="shared" si="1255"/>
        <v>0</v>
      </c>
      <c r="CR2330" s="6" t="str">
        <f t="shared" si="1256"/>
        <v>Male</v>
      </c>
      <c r="CS2330" s="7">
        <f t="shared" si="1257"/>
        <v>0</v>
      </c>
      <c r="CT2330" s="7">
        <f t="shared" si="1258"/>
        <v>1</v>
      </c>
      <c r="CU2330" s="7">
        <f t="shared" si="1259"/>
        <v>0</v>
      </c>
      <c r="CV2330" s="7">
        <f t="shared" si="1260"/>
        <v>0</v>
      </c>
      <c r="CW2330" s="7">
        <f t="shared" si="1240"/>
        <v>1</v>
      </c>
      <c r="CX2330" s="1" t="b">
        <f t="shared" si="1241"/>
        <v>1</v>
      </c>
      <c r="CY2330" s="1" t="b">
        <f t="shared" si="1242"/>
        <v>1</v>
      </c>
      <c r="DG2330" s="1" t="b">
        <f t="shared" si="1243"/>
        <v>0</v>
      </c>
    </row>
    <row r="2331" spans="2:111" ht="87" x14ac:dyDescent="0.35">
      <c r="B2331" s="1" t="s">
        <v>13809</v>
      </c>
      <c r="C2331" s="9">
        <v>44463</v>
      </c>
      <c r="D2331" s="10" t="s">
        <v>13809</v>
      </c>
      <c r="E2331" s="1">
        <v>16</v>
      </c>
      <c r="F2331" s="1" t="s">
        <v>127</v>
      </c>
      <c r="G2331" s="1" t="s">
        <v>13809</v>
      </c>
      <c r="H2331" s="1" t="s">
        <v>13809</v>
      </c>
      <c r="I2331" s="2" t="s">
        <v>183</v>
      </c>
      <c r="J2331" s="2" t="s">
        <v>163</v>
      </c>
      <c r="K2331" s="2" t="s">
        <v>13809</v>
      </c>
      <c r="L2331" s="9">
        <v>44456</v>
      </c>
      <c r="M2331" s="2" t="s">
        <v>109</v>
      </c>
      <c r="N2331" s="2" t="s">
        <v>13809</v>
      </c>
      <c r="O2331" s="2" t="s">
        <v>110</v>
      </c>
      <c r="P2331" s="2" t="s">
        <v>111</v>
      </c>
      <c r="S2331" s="2" t="s">
        <v>112</v>
      </c>
      <c r="T2331" s="2" t="s">
        <v>111</v>
      </c>
      <c r="U2331" s="2" t="b">
        <v>1</v>
      </c>
      <c r="V2331" s="2" t="s">
        <v>113</v>
      </c>
      <c r="W2331" s="1" t="s">
        <v>112</v>
      </c>
      <c r="Y2331" s="2" t="s">
        <v>112</v>
      </c>
      <c r="Z2331" s="2" t="s">
        <v>112</v>
      </c>
      <c r="AB2331" s="2">
        <v>2</v>
      </c>
      <c r="AC2331" s="1" t="s">
        <v>111</v>
      </c>
      <c r="AF2331" s="1" t="s">
        <v>111</v>
      </c>
      <c r="AJ2331" s="1" t="s">
        <v>115</v>
      </c>
      <c r="AK2331" s="1" t="s">
        <v>201</v>
      </c>
      <c r="AN2331" s="1" t="s">
        <v>8272</v>
      </c>
      <c r="AO2331" s="1" t="s">
        <v>117</v>
      </c>
      <c r="AS2331" s="1" t="s">
        <v>140</v>
      </c>
      <c r="AU2331" s="1" t="s">
        <v>132</v>
      </c>
      <c r="AZ2331" s="1" t="s">
        <v>179</v>
      </c>
      <c r="BA2331" s="1" t="s">
        <v>8273</v>
      </c>
      <c r="BG2331" s="1">
        <v>0.68</v>
      </c>
      <c r="BJ2331" s="1" t="s">
        <v>112</v>
      </c>
      <c r="BK2331" s="1" t="s">
        <v>112</v>
      </c>
      <c r="BL2331" s="1" t="s">
        <v>161</v>
      </c>
      <c r="BM2331" s="1" t="s">
        <v>8274</v>
      </c>
      <c r="BQ2331" s="1" t="s">
        <v>121</v>
      </c>
      <c r="BR2331" s="1" t="s">
        <v>122</v>
      </c>
      <c r="BU2331" s="34" t="s">
        <v>6960</v>
      </c>
      <c r="BV2331" s="9">
        <v>44463</v>
      </c>
      <c r="BW2331" s="34" t="s">
        <v>8275</v>
      </c>
      <c r="BY2331" s="2" t="s">
        <v>156</v>
      </c>
      <c r="BZ2331" s="2" t="s">
        <v>124</v>
      </c>
      <c r="CA2331" s="5">
        <v>2</v>
      </c>
      <c r="CB2331" s="1" t="s">
        <v>207</v>
      </c>
      <c r="CC2331" s="2" t="s">
        <v>126</v>
      </c>
      <c r="CD2331" s="1" t="b">
        <f t="shared" si="1261"/>
        <v>1</v>
      </c>
      <c r="CE2331" s="1" t="b">
        <f t="shared" si="1262"/>
        <v>1</v>
      </c>
      <c r="CF2331" s="1" t="b">
        <f t="shared" si="1244"/>
        <v>0</v>
      </c>
      <c r="CG2331" s="1" t="b">
        <f t="shared" si="1245"/>
        <v>0</v>
      </c>
      <c r="CH2331" s="1" t="b">
        <f t="shared" si="1246"/>
        <v>1</v>
      </c>
      <c r="CI2331" s="1" t="b">
        <f t="shared" si="1247"/>
        <v>0</v>
      </c>
      <c r="CJ2331" s="1" t="b">
        <f t="shared" si="1248"/>
        <v>0</v>
      </c>
      <c r="CK2331" s="1" t="b">
        <f t="shared" si="1249"/>
        <v>0</v>
      </c>
      <c r="CL2331" s="1" t="b">
        <f t="shared" si="1250"/>
        <v>0</v>
      </c>
      <c r="CM2331" s="1" t="b">
        <f t="shared" si="1251"/>
        <v>0</v>
      </c>
      <c r="CN2331" s="1" t="b">
        <f t="shared" si="1252"/>
        <v>0</v>
      </c>
      <c r="CO2331" s="2" t="b">
        <f t="shared" si="1253"/>
        <v>1</v>
      </c>
      <c r="CP2331" s="2" t="b">
        <f t="shared" si="1254"/>
        <v>1</v>
      </c>
      <c r="CQ2331" s="2" t="b">
        <f t="shared" si="1255"/>
        <v>0</v>
      </c>
      <c r="CR2331" s="6" t="str">
        <f t="shared" si="1256"/>
        <v>Male</v>
      </c>
      <c r="CS2331" s="7">
        <f t="shared" si="1257"/>
        <v>0</v>
      </c>
      <c r="CT2331" s="7">
        <f t="shared" si="1258"/>
        <v>0</v>
      </c>
      <c r="CU2331" s="7">
        <f t="shared" si="1259"/>
        <v>0</v>
      </c>
      <c r="CV2331" s="7">
        <f t="shared" si="1260"/>
        <v>1</v>
      </c>
      <c r="CW2331" s="7">
        <f t="shared" si="1240"/>
        <v>0</v>
      </c>
      <c r="CX2331" s="1" t="b">
        <f t="shared" si="1241"/>
        <v>1</v>
      </c>
      <c r="CY2331" s="1" t="b">
        <f t="shared" si="1242"/>
        <v>0</v>
      </c>
      <c r="DG2331" s="1" t="b">
        <f t="shared" si="1243"/>
        <v>1</v>
      </c>
    </row>
    <row r="2332" spans="2:111" ht="43.5" x14ac:dyDescent="0.35">
      <c r="B2332" s="1" t="s">
        <v>13809</v>
      </c>
      <c r="C2332" s="9">
        <v>44463</v>
      </c>
      <c r="D2332" s="10" t="s">
        <v>13809</v>
      </c>
      <c r="E2332" s="1" t="s">
        <v>751</v>
      </c>
      <c r="F2332" s="1" t="s">
        <v>751</v>
      </c>
      <c r="G2332" s="1" t="s">
        <v>13809</v>
      </c>
      <c r="H2332" s="1" t="s">
        <v>13809</v>
      </c>
      <c r="I2332" s="2" t="s">
        <v>183</v>
      </c>
      <c r="J2332" s="2" t="s">
        <v>163</v>
      </c>
      <c r="K2332" s="2" t="s">
        <v>13809</v>
      </c>
      <c r="L2332" s="2" t="s">
        <v>183</v>
      </c>
      <c r="M2332" s="2" t="s">
        <v>128</v>
      </c>
      <c r="N2332" s="2" t="s">
        <v>13809</v>
      </c>
      <c r="O2332" s="2" t="s">
        <v>110</v>
      </c>
      <c r="P2332" s="2" t="s">
        <v>111</v>
      </c>
      <c r="S2332" s="2" t="s">
        <v>112</v>
      </c>
      <c r="T2332" s="2" t="s">
        <v>111</v>
      </c>
      <c r="U2332" s="2" t="b">
        <v>1</v>
      </c>
      <c r="V2332" s="2" t="s">
        <v>126</v>
      </c>
      <c r="W2332" s="1" t="s">
        <v>112</v>
      </c>
      <c r="X2332" s="1" t="s">
        <v>110</v>
      </c>
      <c r="Y2332" s="2" t="s">
        <v>112</v>
      </c>
      <c r="Z2332" s="2" t="s">
        <v>111</v>
      </c>
      <c r="AA2332" s="2" t="s">
        <v>112</v>
      </c>
      <c r="AC2332" s="1" t="s">
        <v>111</v>
      </c>
      <c r="AF2332" s="1" t="s">
        <v>111</v>
      </c>
      <c r="AJ2332" s="1" t="s">
        <v>115</v>
      </c>
      <c r="BJ2332" s="1" t="s">
        <v>112</v>
      </c>
      <c r="BK2332" s="1" t="s">
        <v>111</v>
      </c>
      <c r="BU2332" s="34" t="s">
        <v>158</v>
      </c>
      <c r="BV2332" s="9">
        <v>44463</v>
      </c>
      <c r="BW2332" s="34" t="s">
        <v>8276</v>
      </c>
      <c r="BX2332" s="2" t="s">
        <v>111</v>
      </c>
      <c r="BY2332" s="2" t="s">
        <v>153</v>
      </c>
      <c r="BZ2332" s="2" t="s">
        <v>124</v>
      </c>
      <c r="CA2332" s="2">
        <v>2</v>
      </c>
      <c r="CB2332" s="1" t="s">
        <v>1477</v>
      </c>
      <c r="CD2332" s="1" t="b">
        <f t="shared" si="1261"/>
        <v>0</v>
      </c>
      <c r="CE2332" s="1" t="b">
        <f t="shared" si="1262"/>
        <v>0</v>
      </c>
      <c r="CF2332" s="1" t="b">
        <f t="shared" si="1244"/>
        <v>0</v>
      </c>
      <c r="CG2332" s="1" t="b">
        <f t="shared" si="1245"/>
        <v>0</v>
      </c>
      <c r="CH2332" s="1" t="b">
        <f t="shared" si="1246"/>
        <v>0</v>
      </c>
      <c r="CI2332" s="1" t="b">
        <f t="shared" si="1247"/>
        <v>0</v>
      </c>
      <c r="CJ2332" s="1" t="b">
        <f t="shared" si="1248"/>
        <v>0</v>
      </c>
      <c r="CK2332" s="1" t="b">
        <f t="shared" si="1249"/>
        <v>0</v>
      </c>
      <c r="CL2332" s="1" t="b">
        <f t="shared" si="1250"/>
        <v>0</v>
      </c>
      <c r="CM2332" s="1" t="b">
        <f t="shared" si="1251"/>
        <v>0</v>
      </c>
      <c r="CN2332" s="1" t="b">
        <f t="shared" si="1252"/>
        <v>0</v>
      </c>
      <c r="CO2332" s="2" t="b">
        <f t="shared" si="1253"/>
        <v>0</v>
      </c>
      <c r="CP2332" s="2" t="b">
        <f t="shared" si="1254"/>
        <v>0</v>
      </c>
      <c r="CQ2332" s="2" t="b">
        <f t="shared" si="1255"/>
        <v>0</v>
      </c>
      <c r="CR2332" s="6" t="str">
        <f t="shared" si="1256"/>
        <v>.</v>
      </c>
      <c r="CS2332" s="7">
        <f t="shared" si="1257"/>
        <v>0</v>
      </c>
      <c r="CT2332" s="7">
        <f t="shared" si="1258"/>
        <v>0</v>
      </c>
      <c r="CU2332" s="7">
        <f t="shared" si="1259"/>
        <v>0</v>
      </c>
      <c r="CV2332" s="7">
        <f t="shared" si="1260"/>
        <v>0</v>
      </c>
      <c r="CW2332" s="7">
        <f t="shared" si="1240"/>
        <v>1</v>
      </c>
      <c r="CX2332" s="1" t="b">
        <f t="shared" si="1241"/>
        <v>0</v>
      </c>
      <c r="CY2332" s="1" t="b">
        <f t="shared" si="1242"/>
        <v>0</v>
      </c>
      <c r="DG2332" s="1" t="b">
        <f t="shared" si="1243"/>
        <v>0</v>
      </c>
    </row>
    <row r="2333" spans="2:111" ht="159.5" x14ac:dyDescent="0.35">
      <c r="B2333" s="1" t="s">
        <v>13809</v>
      </c>
      <c r="C2333" s="9">
        <v>44463</v>
      </c>
      <c r="D2333" s="10" t="s">
        <v>13809</v>
      </c>
      <c r="E2333" s="1">
        <v>33</v>
      </c>
      <c r="F2333" s="1" t="s">
        <v>127</v>
      </c>
      <c r="G2333" s="1" t="s">
        <v>13809</v>
      </c>
      <c r="H2333" s="1" t="s">
        <v>13809</v>
      </c>
      <c r="I2333" s="9">
        <v>44430</v>
      </c>
      <c r="J2333" s="2" t="s">
        <v>128</v>
      </c>
      <c r="K2333" s="2" t="s">
        <v>13809</v>
      </c>
      <c r="L2333" s="9">
        <v>44459</v>
      </c>
      <c r="M2333" s="2" t="s">
        <v>128</v>
      </c>
      <c r="N2333" s="2" t="s">
        <v>13809</v>
      </c>
      <c r="O2333" s="2" t="s">
        <v>110</v>
      </c>
      <c r="P2333" s="2" t="s">
        <v>111</v>
      </c>
      <c r="S2333" s="2" t="s">
        <v>112</v>
      </c>
      <c r="T2333" s="2" t="s">
        <v>112</v>
      </c>
      <c r="U2333" s="2" t="b">
        <v>1</v>
      </c>
      <c r="V2333" s="2" t="s">
        <v>113</v>
      </c>
      <c r="W2333" s="1" t="s">
        <v>112</v>
      </c>
      <c r="X2333" s="1" t="s">
        <v>114</v>
      </c>
      <c r="Y2333" s="2" t="s">
        <v>112</v>
      </c>
      <c r="Z2333" s="2" t="s">
        <v>111</v>
      </c>
      <c r="AA2333" s="2" t="s">
        <v>112</v>
      </c>
      <c r="AB2333" s="2">
        <v>1</v>
      </c>
      <c r="AC2333" s="1" t="s">
        <v>112</v>
      </c>
      <c r="AD2333" s="1" t="s">
        <v>192</v>
      </c>
      <c r="AE2333" s="1" t="s">
        <v>8277</v>
      </c>
      <c r="AF2333" s="1" t="s">
        <v>111</v>
      </c>
      <c r="AJ2333" s="1" t="s">
        <v>115</v>
      </c>
      <c r="AK2333" s="1" t="s">
        <v>194</v>
      </c>
      <c r="AN2333" s="1" t="s">
        <v>8278</v>
      </c>
      <c r="AO2333" s="1" t="s">
        <v>117</v>
      </c>
      <c r="AU2333" s="1" t="s">
        <v>132</v>
      </c>
      <c r="AZ2333" s="1" t="s">
        <v>155</v>
      </c>
      <c r="BA2333" s="1">
        <v>2.2999999999999998</v>
      </c>
      <c r="BJ2333" s="1" t="s">
        <v>112</v>
      </c>
      <c r="BK2333" s="1" t="s">
        <v>112</v>
      </c>
      <c r="BL2333" s="1" t="s">
        <v>200</v>
      </c>
      <c r="BQ2333" s="1" t="s">
        <v>121</v>
      </c>
      <c r="BR2333" s="1" t="s">
        <v>122</v>
      </c>
      <c r="BS2333" s="1" t="s">
        <v>112</v>
      </c>
      <c r="BU2333" s="34" t="s">
        <v>13960</v>
      </c>
      <c r="BV2333" s="9">
        <v>44473</v>
      </c>
      <c r="BW2333" s="34" t="s">
        <v>8279</v>
      </c>
      <c r="BY2333" s="2" t="s">
        <v>156</v>
      </c>
      <c r="BZ2333" s="2" t="s">
        <v>124</v>
      </c>
      <c r="CA2333" s="2">
        <v>2</v>
      </c>
      <c r="CB2333" s="1" t="s">
        <v>330</v>
      </c>
      <c r="CC2333" s="2" t="s">
        <v>126</v>
      </c>
      <c r="CD2333" s="1" t="b">
        <f t="shared" si="1261"/>
        <v>0</v>
      </c>
      <c r="CE2333" s="1" t="b">
        <f t="shared" si="1262"/>
        <v>0</v>
      </c>
      <c r="CF2333" s="1" t="b">
        <f t="shared" si="1244"/>
        <v>0</v>
      </c>
      <c r="CG2333" s="1" t="b">
        <f t="shared" si="1245"/>
        <v>0</v>
      </c>
      <c r="CH2333" s="1" t="b">
        <f t="shared" si="1246"/>
        <v>0</v>
      </c>
      <c r="CI2333" s="1" t="b">
        <f t="shared" si="1247"/>
        <v>0</v>
      </c>
      <c r="CJ2333" s="1" t="b">
        <f t="shared" si="1248"/>
        <v>0</v>
      </c>
      <c r="CK2333" s="1" t="b">
        <f t="shared" si="1249"/>
        <v>1</v>
      </c>
      <c r="CL2333" s="1" t="b">
        <f t="shared" si="1250"/>
        <v>0</v>
      </c>
      <c r="CM2333" s="1" t="b">
        <f t="shared" si="1251"/>
        <v>0</v>
      </c>
      <c r="CN2333" s="1" t="b">
        <f t="shared" si="1252"/>
        <v>0</v>
      </c>
      <c r="CO2333" s="2" t="b">
        <f t="shared" si="1253"/>
        <v>1</v>
      </c>
      <c r="CP2333" s="2" t="b">
        <f t="shared" si="1254"/>
        <v>1</v>
      </c>
      <c r="CQ2333" s="2" t="b">
        <f t="shared" si="1255"/>
        <v>0</v>
      </c>
      <c r="CR2333" s="6" t="str">
        <f t="shared" si="1256"/>
        <v>Male</v>
      </c>
      <c r="CS2333" s="7">
        <f t="shared" si="1257"/>
        <v>0</v>
      </c>
      <c r="CT2333" s="7">
        <f t="shared" si="1258"/>
        <v>1</v>
      </c>
      <c r="CU2333" s="7">
        <f t="shared" si="1259"/>
        <v>0</v>
      </c>
      <c r="CV2333" s="7">
        <f t="shared" si="1260"/>
        <v>0</v>
      </c>
      <c r="CW2333" s="7">
        <f t="shared" si="1240"/>
        <v>1</v>
      </c>
      <c r="CX2333" s="1" t="b">
        <f t="shared" si="1241"/>
        <v>0</v>
      </c>
      <c r="CY2333" s="1" t="b">
        <f t="shared" si="1242"/>
        <v>1</v>
      </c>
      <c r="DG2333" s="1" t="b">
        <f t="shared" si="1243"/>
        <v>0</v>
      </c>
    </row>
    <row r="2334" spans="2:111" ht="145" x14ac:dyDescent="0.35">
      <c r="B2334" s="1" t="s">
        <v>13809</v>
      </c>
      <c r="C2334" s="9">
        <v>44463</v>
      </c>
      <c r="D2334" s="10" t="s">
        <v>13809</v>
      </c>
      <c r="E2334" s="1">
        <v>28</v>
      </c>
      <c r="F2334" s="1" t="s">
        <v>127</v>
      </c>
      <c r="G2334" s="1" t="s">
        <v>13809</v>
      </c>
      <c r="H2334" s="1" t="s">
        <v>13809</v>
      </c>
      <c r="I2334" s="9">
        <v>44291</v>
      </c>
      <c r="J2334" s="2" t="s">
        <v>409</v>
      </c>
      <c r="K2334" s="2" t="s">
        <v>13809</v>
      </c>
      <c r="N2334" s="2" t="s">
        <v>13809</v>
      </c>
      <c r="O2334" s="2" t="s">
        <v>110</v>
      </c>
      <c r="P2334" s="2" t="s">
        <v>111</v>
      </c>
      <c r="S2334" s="2" t="s">
        <v>112</v>
      </c>
      <c r="T2334" s="2" t="s">
        <v>111</v>
      </c>
      <c r="U2334" s="2" t="b">
        <v>1</v>
      </c>
      <c r="V2334" s="2" t="s">
        <v>113</v>
      </c>
      <c r="W2334" s="1" t="s">
        <v>112</v>
      </c>
      <c r="X2334" s="1" t="s">
        <v>114</v>
      </c>
      <c r="Y2334" s="2" t="s">
        <v>112</v>
      </c>
      <c r="Z2334" s="2" t="s">
        <v>112</v>
      </c>
      <c r="AB2334" s="2">
        <v>10</v>
      </c>
      <c r="AC2334" s="1" t="s">
        <v>111</v>
      </c>
      <c r="AF2334" s="1" t="s">
        <v>111</v>
      </c>
      <c r="AJ2334" s="1" t="s">
        <v>115</v>
      </c>
      <c r="AK2334" s="1" t="s">
        <v>201</v>
      </c>
      <c r="AN2334" s="1" t="s">
        <v>8280</v>
      </c>
      <c r="AO2334" s="1" t="s">
        <v>117</v>
      </c>
      <c r="AS2334" s="1" t="s">
        <v>145</v>
      </c>
      <c r="AU2334" s="1" t="s">
        <v>177</v>
      </c>
      <c r="AX2334" s="1">
        <v>42</v>
      </c>
      <c r="AZ2334" s="1" t="s">
        <v>179</v>
      </c>
      <c r="BA2334" s="1" t="s">
        <v>8281</v>
      </c>
      <c r="BG2334" s="1">
        <v>1.3</v>
      </c>
      <c r="BJ2334" s="1" t="s">
        <v>112</v>
      </c>
      <c r="BK2334" s="1" t="s">
        <v>112</v>
      </c>
      <c r="BL2334" s="1" t="s">
        <v>397</v>
      </c>
      <c r="BM2334" s="1" t="s">
        <v>8282</v>
      </c>
      <c r="BQ2334" s="1" t="s">
        <v>121</v>
      </c>
      <c r="BR2334" s="1" t="s">
        <v>122</v>
      </c>
      <c r="BS2334" s="1" t="s">
        <v>112</v>
      </c>
      <c r="BU2334" s="34" t="s">
        <v>8283</v>
      </c>
      <c r="BV2334" s="9">
        <v>44463</v>
      </c>
      <c r="BW2334" s="34" t="s">
        <v>14722</v>
      </c>
      <c r="BY2334" s="2" t="s">
        <v>123</v>
      </c>
      <c r="BZ2334" s="2" t="s">
        <v>124</v>
      </c>
      <c r="CA2334" s="2">
        <v>1</v>
      </c>
      <c r="CB2334" s="1" t="s">
        <v>175</v>
      </c>
      <c r="CC2334" s="2" t="s">
        <v>126</v>
      </c>
      <c r="CD2334" s="1" t="b">
        <f t="shared" si="1261"/>
        <v>1</v>
      </c>
      <c r="CE2334" s="1" t="b">
        <f t="shared" si="1262"/>
        <v>0</v>
      </c>
      <c r="CF2334" s="1" t="b">
        <f t="shared" si="1244"/>
        <v>0</v>
      </c>
      <c r="CG2334" s="1" t="b">
        <f t="shared" si="1245"/>
        <v>0</v>
      </c>
      <c r="CH2334" s="1" t="b">
        <f t="shared" si="1246"/>
        <v>0</v>
      </c>
      <c r="CI2334" s="1" t="b">
        <f t="shared" si="1247"/>
        <v>0</v>
      </c>
      <c r="CJ2334" s="1" t="b">
        <f t="shared" si="1248"/>
        <v>1</v>
      </c>
      <c r="CK2334" s="1" t="b">
        <f t="shared" si="1249"/>
        <v>0</v>
      </c>
      <c r="CL2334" s="1" t="b">
        <f t="shared" si="1250"/>
        <v>0</v>
      </c>
      <c r="CM2334" s="1" t="b">
        <f t="shared" si="1251"/>
        <v>0</v>
      </c>
      <c r="CN2334" s="1" t="b">
        <f t="shared" si="1252"/>
        <v>0</v>
      </c>
      <c r="CO2334" s="2" t="b">
        <f t="shared" si="1253"/>
        <v>0</v>
      </c>
      <c r="CP2334" s="2" t="b">
        <f t="shared" si="1254"/>
        <v>0</v>
      </c>
      <c r="CQ2334" s="2" t="b">
        <f t="shared" si="1255"/>
        <v>1</v>
      </c>
      <c r="CR2334" s="6" t="str">
        <f t="shared" si="1256"/>
        <v>Male</v>
      </c>
      <c r="CS2334" s="7">
        <f t="shared" si="1257"/>
        <v>0</v>
      </c>
      <c r="CT2334" s="7">
        <f t="shared" si="1258"/>
        <v>0</v>
      </c>
      <c r="CU2334" s="7">
        <f t="shared" si="1259"/>
        <v>1</v>
      </c>
      <c r="CV2334" s="7">
        <f t="shared" si="1260"/>
        <v>0</v>
      </c>
      <c r="CW2334" s="7">
        <f t="shared" si="1240"/>
        <v>0</v>
      </c>
      <c r="CX2334" s="1" t="b">
        <f t="shared" si="1241"/>
        <v>1</v>
      </c>
      <c r="CY2334" s="1" t="b">
        <f t="shared" si="1242"/>
        <v>1</v>
      </c>
      <c r="DG2334" s="1" t="b">
        <f t="shared" si="1243"/>
        <v>0</v>
      </c>
    </row>
    <row r="2335" spans="2:111" ht="101.5" x14ac:dyDescent="0.35">
      <c r="B2335" s="1" t="s">
        <v>13809</v>
      </c>
      <c r="C2335" s="9">
        <v>44463</v>
      </c>
      <c r="D2335" s="10" t="s">
        <v>13809</v>
      </c>
      <c r="E2335" s="1">
        <v>39</v>
      </c>
      <c r="F2335" s="1" t="s">
        <v>127</v>
      </c>
      <c r="G2335" s="1" t="s">
        <v>13809</v>
      </c>
      <c r="H2335" s="1" t="s">
        <v>13809</v>
      </c>
      <c r="I2335" s="2" t="s">
        <v>183</v>
      </c>
      <c r="J2335" s="2" t="s">
        <v>128</v>
      </c>
      <c r="K2335" s="2" t="s">
        <v>13809</v>
      </c>
      <c r="L2335" s="9">
        <v>44232</v>
      </c>
      <c r="M2335" s="2" t="s">
        <v>128</v>
      </c>
      <c r="N2335" s="2" t="s">
        <v>13809</v>
      </c>
      <c r="O2335" s="2" t="s">
        <v>110</v>
      </c>
      <c r="P2335" s="2" t="s">
        <v>111</v>
      </c>
      <c r="S2335" s="2" t="s">
        <v>112</v>
      </c>
      <c r="T2335" s="2" t="s">
        <v>111</v>
      </c>
      <c r="U2335" s="2" t="b">
        <f>OR(S2335="yes",T2335="yes")</f>
        <v>1</v>
      </c>
      <c r="V2335" s="2" t="s">
        <v>113</v>
      </c>
      <c r="W2335" s="1" t="s">
        <v>112</v>
      </c>
      <c r="X2335" s="1" t="s">
        <v>114</v>
      </c>
      <c r="Y2335" s="2" t="s">
        <v>112</v>
      </c>
      <c r="Z2335" s="2" t="s">
        <v>111</v>
      </c>
      <c r="AA2335" s="2" t="s">
        <v>112</v>
      </c>
      <c r="AB2335" s="2">
        <v>3</v>
      </c>
      <c r="AC2335" s="1" t="s">
        <v>111</v>
      </c>
      <c r="AF2335" s="1" t="s">
        <v>111</v>
      </c>
      <c r="AJ2335" s="1" t="s">
        <v>115</v>
      </c>
      <c r="AK2335" s="1" t="s">
        <v>160</v>
      </c>
      <c r="AN2335" s="1" t="s">
        <v>8284</v>
      </c>
      <c r="AO2335" s="1" t="s">
        <v>195</v>
      </c>
      <c r="AU2335" s="1" t="s">
        <v>132</v>
      </c>
      <c r="AZ2335" s="1" t="s">
        <v>133</v>
      </c>
      <c r="BA2335" s="1" t="s">
        <v>8285</v>
      </c>
      <c r="BE2335" s="1">
        <v>97</v>
      </c>
      <c r="BG2335" s="1" t="s">
        <v>8286</v>
      </c>
      <c r="BH2335" s="1">
        <v>23</v>
      </c>
      <c r="BJ2335" s="1" t="s">
        <v>112</v>
      </c>
      <c r="BK2335" s="1" t="s">
        <v>112</v>
      </c>
      <c r="BL2335" s="1" t="s">
        <v>297</v>
      </c>
      <c r="BQ2335" s="1" t="s">
        <v>121</v>
      </c>
      <c r="BR2335" s="1" t="s">
        <v>122</v>
      </c>
      <c r="BS2335" s="1" t="s">
        <v>112</v>
      </c>
      <c r="BU2335" s="34" t="s">
        <v>8287</v>
      </c>
      <c r="BV2335" s="9">
        <v>44580</v>
      </c>
      <c r="BW2335" s="34" t="s">
        <v>8288</v>
      </c>
      <c r="BY2335" s="2" t="s">
        <v>123</v>
      </c>
      <c r="BZ2335" s="2" t="s">
        <v>124</v>
      </c>
      <c r="CA2335" s="2">
        <v>2</v>
      </c>
      <c r="CC2335" s="2" t="s">
        <v>126</v>
      </c>
      <c r="CD2335" s="1" t="b">
        <f t="shared" si="1261"/>
        <v>0</v>
      </c>
      <c r="CE2335" s="1" t="b">
        <f t="shared" si="1262"/>
        <v>0</v>
      </c>
      <c r="CF2335" s="1" t="b">
        <f t="shared" si="1244"/>
        <v>0</v>
      </c>
      <c r="CG2335" s="1" t="b">
        <f t="shared" si="1245"/>
        <v>0</v>
      </c>
      <c r="CH2335" s="1" t="b">
        <f t="shared" si="1246"/>
        <v>0</v>
      </c>
      <c r="CI2335" s="1" t="b">
        <f t="shared" si="1247"/>
        <v>0</v>
      </c>
      <c r="CJ2335" s="1" t="b">
        <f t="shared" si="1248"/>
        <v>0</v>
      </c>
      <c r="CK2335" s="1" t="b">
        <f t="shared" si="1249"/>
        <v>1</v>
      </c>
      <c r="CL2335" s="1" t="b">
        <f t="shared" si="1250"/>
        <v>0</v>
      </c>
      <c r="CM2335" s="1" t="b">
        <f t="shared" si="1251"/>
        <v>0</v>
      </c>
      <c r="CN2335" s="1" t="b">
        <f t="shared" si="1252"/>
        <v>0</v>
      </c>
      <c r="CO2335" s="2" t="b">
        <f t="shared" si="1253"/>
        <v>1</v>
      </c>
      <c r="CP2335" s="2" t="b">
        <f t="shared" si="1254"/>
        <v>1</v>
      </c>
      <c r="CQ2335" s="2" t="b">
        <f t="shared" si="1255"/>
        <v>0</v>
      </c>
      <c r="CR2335" s="6" t="str">
        <f t="shared" si="1256"/>
        <v>Male</v>
      </c>
      <c r="CS2335" s="7">
        <f t="shared" si="1257"/>
        <v>0</v>
      </c>
      <c r="CT2335" s="7">
        <f t="shared" si="1258"/>
        <v>1</v>
      </c>
      <c r="CU2335" s="7">
        <f t="shared" si="1259"/>
        <v>0</v>
      </c>
      <c r="CV2335" s="7">
        <f t="shared" si="1260"/>
        <v>0</v>
      </c>
      <c r="CW2335" s="7">
        <f t="shared" si="1240"/>
        <v>1</v>
      </c>
      <c r="CX2335" s="1" t="b">
        <f t="shared" si="1241"/>
        <v>0</v>
      </c>
      <c r="CY2335" s="1" t="b">
        <f t="shared" si="1242"/>
        <v>1</v>
      </c>
      <c r="DG2335" s="1" t="b">
        <f t="shared" si="1243"/>
        <v>0</v>
      </c>
    </row>
    <row r="2336" spans="2:111" ht="87" x14ac:dyDescent="0.35">
      <c r="B2336" s="1" t="s">
        <v>13809</v>
      </c>
      <c r="C2336" s="9">
        <v>44463</v>
      </c>
      <c r="D2336" s="10" t="s">
        <v>13809</v>
      </c>
      <c r="E2336" s="1">
        <v>24</v>
      </c>
      <c r="F2336" s="1" t="s">
        <v>127</v>
      </c>
      <c r="G2336" s="1" t="s">
        <v>13809</v>
      </c>
      <c r="H2336" s="1" t="s">
        <v>13809</v>
      </c>
      <c r="I2336" s="9">
        <v>44307</v>
      </c>
      <c r="J2336" s="2" t="s">
        <v>109</v>
      </c>
      <c r="K2336" s="2" t="s">
        <v>13809</v>
      </c>
      <c r="N2336" s="2" t="s">
        <v>13809</v>
      </c>
      <c r="O2336" s="2" t="s">
        <v>110</v>
      </c>
      <c r="P2336" s="2" t="s">
        <v>111</v>
      </c>
      <c r="S2336" s="2" t="s">
        <v>112</v>
      </c>
      <c r="T2336" s="2" t="s">
        <v>111</v>
      </c>
      <c r="U2336" s="2" t="b">
        <v>1</v>
      </c>
      <c r="V2336" s="2" t="s">
        <v>113</v>
      </c>
      <c r="W2336" s="1" t="s">
        <v>112</v>
      </c>
      <c r="X2336" s="1" t="s">
        <v>114</v>
      </c>
      <c r="Y2336" s="2" t="s">
        <v>112</v>
      </c>
      <c r="Z2336" s="2" t="s">
        <v>112</v>
      </c>
      <c r="AB2336" s="2">
        <v>7</v>
      </c>
      <c r="AC2336" s="1" t="s">
        <v>111</v>
      </c>
      <c r="AF2336" s="1" t="s">
        <v>111</v>
      </c>
      <c r="AJ2336" s="1" t="s">
        <v>115</v>
      </c>
      <c r="AK2336" s="1" t="s">
        <v>129</v>
      </c>
      <c r="AO2336" s="1" t="s">
        <v>130</v>
      </c>
      <c r="AU2336" s="1" t="s">
        <v>132</v>
      </c>
      <c r="AZ2336" s="1" t="s">
        <v>133</v>
      </c>
      <c r="BA2336" s="1">
        <v>0.37</v>
      </c>
      <c r="BE2336" s="1" t="s">
        <v>1097</v>
      </c>
      <c r="BG2336" s="1">
        <v>0.1</v>
      </c>
      <c r="BH2336" s="1">
        <v>4</v>
      </c>
      <c r="BJ2336" s="1" t="s">
        <v>112</v>
      </c>
      <c r="BK2336" s="1" t="s">
        <v>112</v>
      </c>
      <c r="BL2336" s="1" t="s">
        <v>142</v>
      </c>
      <c r="BQ2336" s="1" t="s">
        <v>121</v>
      </c>
      <c r="BR2336" s="1" t="s">
        <v>122</v>
      </c>
      <c r="BS2336" s="1" t="s">
        <v>112</v>
      </c>
      <c r="BV2336" s="9">
        <v>44316</v>
      </c>
      <c r="BW2336" s="34" t="s">
        <v>8289</v>
      </c>
      <c r="BX2336" s="2" t="s">
        <v>111</v>
      </c>
      <c r="BY2336" s="2" t="s">
        <v>136</v>
      </c>
      <c r="BZ2336" s="2" t="s">
        <v>124</v>
      </c>
      <c r="CA2336" s="2">
        <v>1</v>
      </c>
      <c r="CB2336" s="1" t="s">
        <v>175</v>
      </c>
      <c r="CC2336" s="2" t="s">
        <v>126</v>
      </c>
      <c r="CD2336" s="1" t="b">
        <f t="shared" si="1261"/>
        <v>1</v>
      </c>
      <c r="CE2336" s="1" t="b">
        <f t="shared" si="1262"/>
        <v>0</v>
      </c>
      <c r="CF2336" s="1" t="b">
        <f t="shared" si="1244"/>
        <v>0</v>
      </c>
      <c r="CG2336" s="1" t="b">
        <f t="shared" si="1245"/>
        <v>0</v>
      </c>
      <c r="CH2336" s="1" t="b">
        <f t="shared" si="1246"/>
        <v>0</v>
      </c>
      <c r="CI2336" s="1" t="b">
        <f t="shared" si="1247"/>
        <v>1</v>
      </c>
      <c r="CJ2336" s="1" t="b">
        <f t="shared" si="1248"/>
        <v>0</v>
      </c>
      <c r="CK2336" s="1" t="b">
        <f t="shared" si="1249"/>
        <v>0</v>
      </c>
      <c r="CL2336" s="1" t="b">
        <f t="shared" si="1250"/>
        <v>0</v>
      </c>
      <c r="CM2336" s="1" t="b">
        <f t="shared" si="1251"/>
        <v>0</v>
      </c>
      <c r="CN2336" s="1" t="b">
        <f t="shared" si="1252"/>
        <v>0</v>
      </c>
      <c r="CO2336" s="2" t="b">
        <f t="shared" si="1253"/>
        <v>0</v>
      </c>
      <c r="CP2336" s="2" t="b">
        <f t="shared" si="1254"/>
        <v>1</v>
      </c>
      <c r="CQ2336" s="2" t="b">
        <f t="shared" si="1255"/>
        <v>0</v>
      </c>
      <c r="CR2336" s="6" t="str">
        <f t="shared" si="1256"/>
        <v>Male</v>
      </c>
      <c r="CS2336" s="7">
        <f t="shared" si="1257"/>
        <v>1</v>
      </c>
      <c r="CT2336" s="7">
        <f t="shared" si="1258"/>
        <v>0</v>
      </c>
      <c r="CU2336" s="7">
        <f t="shared" si="1259"/>
        <v>0</v>
      </c>
      <c r="CV2336" s="7">
        <f t="shared" si="1260"/>
        <v>0</v>
      </c>
      <c r="CW2336" s="7">
        <f t="shared" si="1240"/>
        <v>0</v>
      </c>
      <c r="CX2336" s="1" t="b">
        <f t="shared" si="1241"/>
        <v>1</v>
      </c>
      <c r="CY2336" s="1" t="b">
        <f t="shared" si="1242"/>
        <v>1</v>
      </c>
      <c r="DG2336" s="1" t="b">
        <f t="shared" si="1243"/>
        <v>0</v>
      </c>
    </row>
    <row r="2337" spans="2:111" ht="29" x14ac:dyDescent="0.35">
      <c r="B2337" s="1" t="s">
        <v>13809</v>
      </c>
      <c r="C2337" s="9">
        <v>44463</v>
      </c>
      <c r="D2337" s="10" t="s">
        <v>13809</v>
      </c>
      <c r="E2337" s="1">
        <v>20</v>
      </c>
      <c r="F2337" s="1" t="s">
        <v>127</v>
      </c>
      <c r="G2337" s="1" t="s">
        <v>13809</v>
      </c>
      <c r="H2337" s="1" t="s">
        <v>13809</v>
      </c>
      <c r="I2337" s="9">
        <v>44313</v>
      </c>
      <c r="J2337" s="2" t="s">
        <v>109</v>
      </c>
      <c r="K2337" s="2" t="s">
        <v>13809</v>
      </c>
      <c r="L2337" s="9">
        <v>44334</v>
      </c>
      <c r="M2337" s="2" t="s">
        <v>109</v>
      </c>
      <c r="N2337" s="2" t="s">
        <v>13809</v>
      </c>
      <c r="O2337" s="2" t="s">
        <v>110</v>
      </c>
      <c r="P2337" s="2" t="s">
        <v>111</v>
      </c>
      <c r="S2337" s="2" t="s">
        <v>112</v>
      </c>
      <c r="T2337" s="2" t="s">
        <v>111</v>
      </c>
      <c r="U2337" s="2" t="b">
        <v>1</v>
      </c>
      <c r="V2337" s="2" t="s">
        <v>113</v>
      </c>
      <c r="W2337" s="1" t="s">
        <v>112</v>
      </c>
      <c r="X2337" s="1" t="s">
        <v>110</v>
      </c>
      <c r="Y2337" s="2" t="s">
        <v>112</v>
      </c>
      <c r="Z2337" s="2" t="s">
        <v>111</v>
      </c>
      <c r="AA2337" s="2" t="s">
        <v>112</v>
      </c>
      <c r="AB2337" s="2">
        <v>2</v>
      </c>
      <c r="AF2337" s="1" t="s">
        <v>111</v>
      </c>
      <c r="AJ2337" s="1" t="s">
        <v>115</v>
      </c>
      <c r="AK2337" s="1" t="s">
        <v>129</v>
      </c>
      <c r="AO2337" s="1" t="s">
        <v>130</v>
      </c>
      <c r="AS2337" s="1" t="s">
        <v>118</v>
      </c>
      <c r="AU2337" s="1" t="s">
        <v>132</v>
      </c>
      <c r="AZ2337" s="1" t="s">
        <v>155</v>
      </c>
      <c r="BA2337" s="1" t="s">
        <v>8290</v>
      </c>
      <c r="BJ2337" s="1" t="s">
        <v>112</v>
      </c>
      <c r="BK2337" s="1" t="s">
        <v>112</v>
      </c>
      <c r="BL2337" s="1" t="s">
        <v>142</v>
      </c>
      <c r="BQ2337" s="1" t="s">
        <v>121</v>
      </c>
      <c r="BR2337" s="1" t="s">
        <v>122</v>
      </c>
      <c r="BS2337" s="1" t="s">
        <v>112</v>
      </c>
      <c r="BU2337" s="34" t="s">
        <v>8291</v>
      </c>
      <c r="BV2337" s="9">
        <v>44356</v>
      </c>
      <c r="BW2337" s="34" t="s">
        <v>8292</v>
      </c>
      <c r="BY2337" s="2" t="s">
        <v>123</v>
      </c>
      <c r="BZ2337" s="2" t="s">
        <v>124</v>
      </c>
      <c r="CA2337" s="2">
        <v>2</v>
      </c>
      <c r="CB2337" s="1" t="s">
        <v>175</v>
      </c>
      <c r="CC2337" s="2" t="s">
        <v>126</v>
      </c>
      <c r="CD2337" s="1" t="b">
        <f t="shared" si="1261"/>
        <v>1</v>
      </c>
      <c r="CE2337" s="1" t="b">
        <f t="shared" si="1262"/>
        <v>0</v>
      </c>
      <c r="CF2337" s="1" t="b">
        <f t="shared" si="1244"/>
        <v>0</v>
      </c>
      <c r="CG2337" s="1" t="b">
        <f t="shared" si="1245"/>
        <v>0</v>
      </c>
      <c r="CH2337" s="1" t="b">
        <f t="shared" si="1246"/>
        <v>0</v>
      </c>
      <c r="CI2337" s="1" t="b">
        <f t="shared" si="1247"/>
        <v>1</v>
      </c>
      <c r="CJ2337" s="1" t="b">
        <f t="shared" si="1248"/>
        <v>0</v>
      </c>
      <c r="CK2337" s="1" t="b">
        <f t="shared" si="1249"/>
        <v>0</v>
      </c>
      <c r="CL2337" s="1" t="b">
        <f t="shared" si="1250"/>
        <v>0</v>
      </c>
      <c r="CM2337" s="1" t="b">
        <f t="shared" si="1251"/>
        <v>0</v>
      </c>
      <c r="CN2337" s="1" t="b">
        <f t="shared" si="1252"/>
        <v>0</v>
      </c>
      <c r="CO2337" s="2" t="b">
        <f t="shared" si="1253"/>
        <v>1</v>
      </c>
      <c r="CP2337" s="2" t="b">
        <f t="shared" si="1254"/>
        <v>1</v>
      </c>
      <c r="CQ2337" s="2" t="b">
        <f t="shared" si="1255"/>
        <v>0</v>
      </c>
      <c r="CR2337" s="6" t="str">
        <f t="shared" si="1256"/>
        <v>Male</v>
      </c>
      <c r="CS2337" s="7">
        <f t="shared" si="1257"/>
        <v>1</v>
      </c>
      <c r="CT2337" s="7">
        <f t="shared" si="1258"/>
        <v>0</v>
      </c>
      <c r="CU2337" s="7">
        <f t="shared" si="1259"/>
        <v>0</v>
      </c>
      <c r="CV2337" s="7">
        <f t="shared" si="1260"/>
        <v>1</v>
      </c>
      <c r="CW2337" s="7">
        <f t="shared" si="1240"/>
        <v>0</v>
      </c>
      <c r="CX2337" s="1" t="b">
        <f t="shared" si="1241"/>
        <v>1</v>
      </c>
      <c r="CY2337" s="1" t="b">
        <f t="shared" si="1242"/>
        <v>1</v>
      </c>
      <c r="DG2337" s="1" t="b">
        <f t="shared" si="1243"/>
        <v>0</v>
      </c>
    </row>
    <row r="2338" spans="2:111" ht="159.5" x14ac:dyDescent="0.35">
      <c r="B2338" s="1" t="s">
        <v>13809</v>
      </c>
      <c r="C2338" s="9">
        <v>44463</v>
      </c>
      <c r="D2338" s="10" t="s">
        <v>13809</v>
      </c>
      <c r="E2338" s="1">
        <v>19</v>
      </c>
      <c r="F2338" s="1" t="s">
        <v>127</v>
      </c>
      <c r="G2338" s="1" t="s">
        <v>13809</v>
      </c>
      <c r="H2338" s="1" t="s">
        <v>13809</v>
      </c>
      <c r="I2338" s="9">
        <v>44291</v>
      </c>
      <c r="J2338" s="2" t="s">
        <v>109</v>
      </c>
      <c r="K2338" s="2" t="s">
        <v>13809</v>
      </c>
      <c r="L2338" s="9">
        <v>44315</v>
      </c>
      <c r="M2338" s="2" t="s">
        <v>109</v>
      </c>
      <c r="N2338" s="2" t="s">
        <v>13809</v>
      </c>
      <c r="O2338" s="2" t="s">
        <v>110</v>
      </c>
      <c r="P2338" s="2" t="s">
        <v>111</v>
      </c>
      <c r="S2338" s="2" t="s">
        <v>112</v>
      </c>
      <c r="T2338" s="2" t="s">
        <v>111</v>
      </c>
      <c r="U2338" s="2" t="b">
        <v>1</v>
      </c>
      <c r="V2338" s="2" t="s">
        <v>113</v>
      </c>
      <c r="W2338" s="1" t="s">
        <v>112</v>
      </c>
      <c r="X2338" s="1" t="s">
        <v>110</v>
      </c>
      <c r="Y2338" s="2" t="s">
        <v>112</v>
      </c>
      <c r="Z2338" s="2" t="s">
        <v>111</v>
      </c>
      <c r="AA2338" s="2" t="s">
        <v>112</v>
      </c>
      <c r="AB2338" s="2">
        <v>2</v>
      </c>
      <c r="AF2338" s="1" t="s">
        <v>111</v>
      </c>
      <c r="AJ2338" s="1" t="s">
        <v>115</v>
      </c>
      <c r="AK2338" s="1" t="s">
        <v>201</v>
      </c>
      <c r="AN2338" s="1" t="s">
        <v>8293</v>
      </c>
      <c r="AO2338" s="1" t="s">
        <v>130</v>
      </c>
      <c r="AS2338" s="1" t="s">
        <v>229</v>
      </c>
      <c r="AU2338" s="1" t="s">
        <v>177</v>
      </c>
      <c r="AX2338" s="1">
        <v>55</v>
      </c>
      <c r="AZ2338" s="1" t="s">
        <v>371</v>
      </c>
      <c r="BA2338" s="1" t="s">
        <v>8294</v>
      </c>
      <c r="BD2338" s="1">
        <v>294</v>
      </c>
      <c r="BE2338" s="1">
        <v>57.2</v>
      </c>
      <c r="BG2338" s="1">
        <v>3.1</v>
      </c>
      <c r="BJ2338" s="1" t="s">
        <v>112</v>
      </c>
      <c r="BK2338" s="1" t="s">
        <v>112</v>
      </c>
      <c r="BL2338" s="1" t="s">
        <v>161</v>
      </c>
      <c r="BM2338" s="1" t="s">
        <v>8295</v>
      </c>
      <c r="BQ2338" s="1" t="s">
        <v>121</v>
      </c>
      <c r="BR2338" s="1" t="s">
        <v>122</v>
      </c>
      <c r="BS2338" s="1" t="s">
        <v>112</v>
      </c>
      <c r="BU2338" s="34" t="s">
        <v>8296</v>
      </c>
      <c r="BV2338" s="9">
        <v>44463</v>
      </c>
      <c r="BW2338" s="34" t="s">
        <v>14723</v>
      </c>
      <c r="BY2338" s="2" t="s">
        <v>123</v>
      </c>
      <c r="BZ2338" s="2" t="s">
        <v>124</v>
      </c>
      <c r="CA2338" s="2">
        <v>2</v>
      </c>
      <c r="CB2338" s="1" t="s">
        <v>175</v>
      </c>
      <c r="CC2338" s="2" t="s">
        <v>126</v>
      </c>
      <c r="CD2338" s="1" t="b">
        <f t="shared" si="1261"/>
        <v>1</v>
      </c>
      <c r="CE2338" s="1" t="b">
        <f t="shared" si="1262"/>
        <v>0</v>
      </c>
      <c r="CF2338" s="1" t="b">
        <f t="shared" si="1244"/>
        <v>0</v>
      </c>
      <c r="CG2338" s="1" t="b">
        <f t="shared" si="1245"/>
        <v>0</v>
      </c>
      <c r="CH2338" s="1" t="b">
        <f t="shared" si="1246"/>
        <v>0</v>
      </c>
      <c r="CI2338" s="1" t="b">
        <f t="shared" si="1247"/>
        <v>1</v>
      </c>
      <c r="CJ2338" s="1" t="b">
        <f t="shared" si="1248"/>
        <v>0</v>
      </c>
      <c r="CK2338" s="1" t="b">
        <f t="shared" si="1249"/>
        <v>0</v>
      </c>
      <c r="CL2338" s="1" t="b">
        <f t="shared" si="1250"/>
        <v>0</v>
      </c>
      <c r="CM2338" s="1" t="b">
        <f t="shared" si="1251"/>
        <v>0</v>
      </c>
      <c r="CN2338" s="1" t="b">
        <f t="shared" si="1252"/>
        <v>0</v>
      </c>
      <c r="CO2338" s="2" t="b">
        <f t="shared" si="1253"/>
        <v>1</v>
      </c>
      <c r="CP2338" s="2" t="b">
        <f t="shared" si="1254"/>
        <v>1</v>
      </c>
      <c r="CQ2338" s="2" t="b">
        <f t="shared" si="1255"/>
        <v>0</v>
      </c>
      <c r="CR2338" s="6" t="str">
        <f t="shared" si="1256"/>
        <v>Male</v>
      </c>
      <c r="CS2338" s="7">
        <f t="shared" si="1257"/>
        <v>1</v>
      </c>
      <c r="CT2338" s="7">
        <f t="shared" si="1258"/>
        <v>0</v>
      </c>
      <c r="CU2338" s="7">
        <f t="shared" si="1259"/>
        <v>0</v>
      </c>
      <c r="CV2338" s="7">
        <f t="shared" si="1260"/>
        <v>1</v>
      </c>
      <c r="CW2338" s="7">
        <f t="shared" si="1240"/>
        <v>0</v>
      </c>
      <c r="CX2338" s="1" t="b">
        <f t="shared" si="1241"/>
        <v>1</v>
      </c>
      <c r="CY2338" s="1" t="b">
        <f t="shared" si="1242"/>
        <v>1</v>
      </c>
      <c r="DG2338" s="1" t="b">
        <f t="shared" si="1243"/>
        <v>0</v>
      </c>
    </row>
    <row r="2339" spans="2:111" ht="87" x14ac:dyDescent="0.35">
      <c r="B2339" s="1" t="s">
        <v>13809</v>
      </c>
      <c r="C2339" s="9">
        <v>44463</v>
      </c>
      <c r="D2339" s="10" t="s">
        <v>13809</v>
      </c>
      <c r="E2339" s="1">
        <v>31</v>
      </c>
      <c r="F2339" s="1" t="s">
        <v>108</v>
      </c>
      <c r="G2339" s="1" t="s">
        <v>13809</v>
      </c>
      <c r="H2339" s="1" t="s">
        <v>13809</v>
      </c>
      <c r="I2339" s="2" t="s">
        <v>183</v>
      </c>
      <c r="J2339" s="2" t="s">
        <v>109</v>
      </c>
      <c r="K2339" s="2" t="s">
        <v>13809</v>
      </c>
      <c r="L2339" s="9">
        <v>44456</v>
      </c>
      <c r="M2339" s="2" t="s">
        <v>109</v>
      </c>
      <c r="N2339" s="2" t="s">
        <v>13809</v>
      </c>
      <c r="O2339" s="2" t="s">
        <v>110</v>
      </c>
      <c r="P2339" s="2" t="s">
        <v>111</v>
      </c>
      <c r="S2339" s="2" t="s">
        <v>112</v>
      </c>
      <c r="T2339" s="2" t="s">
        <v>111</v>
      </c>
      <c r="U2339" s="2" t="b">
        <v>1</v>
      </c>
      <c r="V2339" s="2" t="s">
        <v>113</v>
      </c>
      <c r="W2339" s="1" t="s">
        <v>111</v>
      </c>
      <c r="Y2339" s="2" t="s">
        <v>112</v>
      </c>
      <c r="Z2339" s="2" t="s">
        <v>111</v>
      </c>
      <c r="AA2339" s="2" t="s">
        <v>112</v>
      </c>
      <c r="AB2339" s="2">
        <v>2</v>
      </c>
      <c r="AC2339" s="1" t="s">
        <v>111</v>
      </c>
      <c r="AF2339" s="1" t="s">
        <v>111</v>
      </c>
      <c r="AJ2339" s="1" t="s">
        <v>115</v>
      </c>
      <c r="AK2339" s="1" t="s">
        <v>129</v>
      </c>
      <c r="AS2339" s="21" t="s">
        <v>272</v>
      </c>
      <c r="BA2339" s="21" t="s">
        <v>8297</v>
      </c>
      <c r="BJ2339" s="1" t="s">
        <v>112</v>
      </c>
      <c r="BK2339" s="1" t="s">
        <v>111</v>
      </c>
      <c r="BQ2339" s="1" t="s">
        <v>121</v>
      </c>
      <c r="BR2339" s="1" t="s">
        <v>122</v>
      </c>
      <c r="BS2339" s="1" t="s">
        <v>112</v>
      </c>
      <c r="BU2339" s="34" t="s">
        <v>8298</v>
      </c>
      <c r="BV2339" s="9">
        <v>44463</v>
      </c>
      <c r="BW2339" s="34" t="s">
        <v>8299</v>
      </c>
      <c r="BY2339" s="2" t="s">
        <v>123</v>
      </c>
      <c r="BZ2339" s="2" t="s">
        <v>162</v>
      </c>
      <c r="CA2339" s="2">
        <v>2</v>
      </c>
      <c r="CB2339" s="1" t="s">
        <v>505</v>
      </c>
      <c r="CC2339" s="2" t="s">
        <v>126</v>
      </c>
      <c r="CD2339" s="1" t="b">
        <v>0</v>
      </c>
      <c r="CE2339" s="1" t="b">
        <v>0</v>
      </c>
      <c r="CF2339" s="1" t="b">
        <f t="shared" si="1244"/>
        <v>0</v>
      </c>
      <c r="CG2339" s="1" t="b">
        <f t="shared" si="1245"/>
        <v>0</v>
      </c>
      <c r="CH2339" s="1" t="b">
        <f t="shared" si="1246"/>
        <v>0</v>
      </c>
      <c r="CI2339" s="1" t="b">
        <f t="shared" si="1247"/>
        <v>0</v>
      </c>
      <c r="CJ2339" s="1" t="b">
        <f t="shared" si="1248"/>
        <v>0</v>
      </c>
      <c r="CK2339" s="1" t="b">
        <f t="shared" si="1249"/>
        <v>1</v>
      </c>
      <c r="CL2339" s="1" t="b">
        <f t="shared" si="1250"/>
        <v>0</v>
      </c>
      <c r="CM2339" s="1" t="b">
        <f t="shared" si="1251"/>
        <v>0</v>
      </c>
      <c r="CN2339" s="1" t="b">
        <f t="shared" si="1252"/>
        <v>0</v>
      </c>
      <c r="CO2339" s="2" t="b">
        <f t="shared" si="1253"/>
        <v>1</v>
      </c>
      <c r="CP2339" s="2" t="b">
        <f t="shared" si="1254"/>
        <v>1</v>
      </c>
      <c r="CQ2339" s="2" t="b">
        <f t="shared" si="1255"/>
        <v>0</v>
      </c>
      <c r="CR2339" s="6" t="str">
        <f t="shared" si="1256"/>
        <v>Female</v>
      </c>
      <c r="CS2339" s="7">
        <f t="shared" si="1257"/>
        <v>1</v>
      </c>
      <c r="CT2339" s="7">
        <f t="shared" si="1258"/>
        <v>0</v>
      </c>
      <c r="CU2339" s="7">
        <f t="shared" si="1259"/>
        <v>0</v>
      </c>
      <c r="CV2339" s="7">
        <f t="shared" si="1260"/>
        <v>1</v>
      </c>
      <c r="CW2339" s="7">
        <f t="shared" si="1240"/>
        <v>0</v>
      </c>
      <c r="CX2339" s="1" t="b">
        <f t="shared" si="1241"/>
        <v>0</v>
      </c>
      <c r="CY2339" s="1" t="b">
        <f t="shared" si="1242"/>
        <v>1</v>
      </c>
    </row>
    <row r="2340" spans="2:111" ht="101.5" x14ac:dyDescent="0.35">
      <c r="B2340" s="1" t="s">
        <v>13809</v>
      </c>
      <c r="C2340" s="9">
        <v>44463</v>
      </c>
      <c r="D2340" s="10" t="s">
        <v>13809</v>
      </c>
      <c r="E2340" s="1">
        <v>12</v>
      </c>
      <c r="F2340" s="1" t="s">
        <v>127</v>
      </c>
      <c r="G2340" s="1" t="s">
        <v>13809</v>
      </c>
      <c r="H2340" s="1" t="s">
        <v>13809</v>
      </c>
      <c r="I2340" s="9">
        <v>44438</v>
      </c>
      <c r="J2340" s="2" t="s">
        <v>109</v>
      </c>
      <c r="K2340" s="2" t="s">
        <v>13809</v>
      </c>
      <c r="L2340" s="9">
        <v>44459</v>
      </c>
      <c r="M2340" s="2" t="s">
        <v>109</v>
      </c>
      <c r="N2340" s="2" t="s">
        <v>13809</v>
      </c>
      <c r="O2340" s="2" t="s">
        <v>110</v>
      </c>
      <c r="P2340" s="2" t="s">
        <v>111</v>
      </c>
      <c r="S2340" s="2" t="s">
        <v>112</v>
      </c>
      <c r="T2340" s="2" t="s">
        <v>111</v>
      </c>
      <c r="U2340" s="2" t="b">
        <v>1</v>
      </c>
      <c r="V2340" s="2" t="s">
        <v>113</v>
      </c>
      <c r="W2340" s="1" t="s">
        <v>112</v>
      </c>
      <c r="X2340" s="1" t="s">
        <v>110</v>
      </c>
      <c r="Y2340" s="2" t="s">
        <v>112</v>
      </c>
      <c r="Z2340" s="2" t="s">
        <v>111</v>
      </c>
      <c r="AA2340" s="2" t="s">
        <v>112</v>
      </c>
      <c r="AB2340" s="2">
        <v>2</v>
      </c>
      <c r="AC2340" s="1" t="s">
        <v>111</v>
      </c>
      <c r="AF2340" s="1" t="s">
        <v>111</v>
      </c>
      <c r="AJ2340" s="1" t="s">
        <v>115</v>
      </c>
      <c r="AK2340" s="1" t="s">
        <v>201</v>
      </c>
      <c r="AN2340" s="1" t="s">
        <v>8300</v>
      </c>
      <c r="AO2340" s="1" t="s">
        <v>130</v>
      </c>
      <c r="AS2340" s="1" t="s">
        <v>145</v>
      </c>
      <c r="AZ2340" s="1" t="s">
        <v>120</v>
      </c>
      <c r="BA2340" s="1" t="s">
        <v>8301</v>
      </c>
      <c r="BG2340" s="1" t="s">
        <v>8302</v>
      </c>
      <c r="BH2340" s="1" t="s">
        <v>134</v>
      </c>
      <c r="BJ2340" s="1" t="s">
        <v>112</v>
      </c>
      <c r="BK2340" s="1" t="s">
        <v>112</v>
      </c>
      <c r="BL2340" s="1" t="s">
        <v>135</v>
      </c>
      <c r="BQ2340" s="1" t="s">
        <v>121</v>
      </c>
      <c r="BR2340" s="1" t="s">
        <v>122</v>
      </c>
      <c r="BS2340" s="1" t="s">
        <v>112</v>
      </c>
      <c r="BU2340" s="34" t="s">
        <v>8303</v>
      </c>
      <c r="BV2340" s="9">
        <v>44465</v>
      </c>
      <c r="BW2340" s="34" t="s">
        <v>8304</v>
      </c>
      <c r="BY2340" s="2" t="s">
        <v>123</v>
      </c>
      <c r="BZ2340" s="2" t="s">
        <v>124</v>
      </c>
      <c r="CA2340" s="2">
        <v>2</v>
      </c>
      <c r="CB2340" s="1" t="s">
        <v>1076</v>
      </c>
      <c r="CC2340" s="2" t="s">
        <v>126</v>
      </c>
      <c r="CD2340" s="1" t="b">
        <f>AND(E2340&lt;30,NOT(E2340="."),NOT(E2340=""))</f>
        <v>1</v>
      </c>
      <c r="CE2340" s="1" t="b">
        <f t="shared" ref="CE2340:CE2359" si="1263">AND(E2340&lt;18,NOT(E2340="."),NOT(E2340=""))</f>
        <v>1</v>
      </c>
      <c r="CF2340" s="1" t="b">
        <f t="shared" si="1244"/>
        <v>0</v>
      </c>
      <c r="CG2340" s="1" t="b">
        <f t="shared" si="1245"/>
        <v>1</v>
      </c>
      <c r="CH2340" s="1" t="b">
        <f t="shared" si="1246"/>
        <v>0</v>
      </c>
      <c r="CI2340" s="1" t="b">
        <f t="shared" si="1247"/>
        <v>0</v>
      </c>
      <c r="CJ2340" s="1" t="b">
        <f t="shared" si="1248"/>
        <v>0</v>
      </c>
      <c r="CK2340" s="1" t="b">
        <f t="shared" si="1249"/>
        <v>0</v>
      </c>
      <c r="CL2340" s="1" t="b">
        <f t="shared" si="1250"/>
        <v>0</v>
      </c>
      <c r="CM2340" s="1" t="b">
        <f t="shared" si="1251"/>
        <v>0</v>
      </c>
      <c r="CN2340" s="1" t="b">
        <f t="shared" si="1252"/>
        <v>0</v>
      </c>
      <c r="CO2340" s="2" t="b">
        <f t="shared" si="1253"/>
        <v>1</v>
      </c>
      <c r="CP2340" s="2" t="b">
        <f t="shared" si="1254"/>
        <v>1</v>
      </c>
      <c r="CQ2340" s="2" t="b">
        <f t="shared" si="1255"/>
        <v>0</v>
      </c>
      <c r="CR2340" s="6" t="str">
        <f t="shared" si="1256"/>
        <v>Male</v>
      </c>
      <c r="CS2340" s="7">
        <f t="shared" si="1257"/>
        <v>1</v>
      </c>
      <c r="CT2340" s="7">
        <f t="shared" si="1258"/>
        <v>0</v>
      </c>
      <c r="CU2340" s="7">
        <f t="shared" si="1259"/>
        <v>0</v>
      </c>
      <c r="CV2340" s="7">
        <f t="shared" si="1260"/>
        <v>1</v>
      </c>
      <c r="CW2340" s="7">
        <f t="shared" si="1240"/>
        <v>0</v>
      </c>
      <c r="CX2340" s="1" t="b">
        <f t="shared" si="1241"/>
        <v>1</v>
      </c>
      <c r="CY2340" s="1" t="b">
        <f t="shared" si="1242"/>
        <v>0</v>
      </c>
      <c r="DG2340" s="1" t="b">
        <f t="shared" ref="DG2340:DG2355" si="1264">AND(E2340&gt;4,E2340&lt;18,NOT(E2340=""),NOT(E2340="."))</f>
        <v>1</v>
      </c>
    </row>
    <row r="2341" spans="2:111" ht="246.5" x14ac:dyDescent="0.35">
      <c r="B2341" s="1" t="s">
        <v>13809</v>
      </c>
      <c r="C2341" s="9">
        <v>44463</v>
      </c>
      <c r="D2341" s="10" t="s">
        <v>13809</v>
      </c>
      <c r="E2341" s="1">
        <v>22</v>
      </c>
      <c r="F2341" s="1" t="s">
        <v>108</v>
      </c>
      <c r="G2341" s="1" t="s">
        <v>13809</v>
      </c>
      <c r="H2341" s="1" t="s">
        <v>13809</v>
      </c>
      <c r="I2341" s="9">
        <v>44446</v>
      </c>
      <c r="J2341" s="2" t="s">
        <v>128</v>
      </c>
      <c r="K2341" s="2" t="s">
        <v>13809</v>
      </c>
      <c r="N2341" s="2" t="s">
        <v>13809</v>
      </c>
      <c r="O2341" s="2" t="s">
        <v>110</v>
      </c>
      <c r="P2341" s="2" t="s">
        <v>111</v>
      </c>
      <c r="S2341" s="2" t="s">
        <v>111</v>
      </c>
      <c r="T2341" s="2" t="s">
        <v>112</v>
      </c>
      <c r="U2341" s="2" t="b">
        <v>1</v>
      </c>
      <c r="V2341" s="2" t="s">
        <v>126</v>
      </c>
      <c r="W2341" s="1" t="s">
        <v>112</v>
      </c>
      <c r="X2341" s="1" t="s">
        <v>138</v>
      </c>
      <c r="Y2341" s="2" t="s">
        <v>112</v>
      </c>
      <c r="Z2341" s="2" t="s">
        <v>112</v>
      </c>
      <c r="AA2341" s="2" t="s">
        <v>111</v>
      </c>
      <c r="AB2341" s="2">
        <v>1</v>
      </c>
      <c r="AC2341" s="1" t="s">
        <v>111</v>
      </c>
      <c r="AF2341" s="1" t="s">
        <v>111</v>
      </c>
      <c r="AJ2341" s="1" t="s">
        <v>115</v>
      </c>
      <c r="AK2341" s="1" t="s">
        <v>194</v>
      </c>
      <c r="AN2341" s="1" t="s">
        <v>2764</v>
      </c>
      <c r="AO2341" s="1" t="s">
        <v>237</v>
      </c>
      <c r="AU2341" s="1" t="s">
        <v>132</v>
      </c>
      <c r="BJ2341" s="1" t="s">
        <v>111</v>
      </c>
      <c r="BN2341" s="1" t="s">
        <v>112</v>
      </c>
      <c r="BO2341" s="1" t="s">
        <v>148</v>
      </c>
      <c r="BP2341" s="1" t="s">
        <v>8305</v>
      </c>
      <c r="BU2341" s="34" t="s">
        <v>8306</v>
      </c>
      <c r="BV2341" s="9">
        <v>44468</v>
      </c>
      <c r="BW2341" s="34" t="s">
        <v>14724</v>
      </c>
      <c r="BY2341" s="2" t="s">
        <v>153</v>
      </c>
      <c r="BZ2341" s="2" t="s">
        <v>124</v>
      </c>
      <c r="CA2341" s="2">
        <v>1</v>
      </c>
      <c r="CB2341" s="1" t="s">
        <v>224</v>
      </c>
      <c r="CD2341" s="1" t="b">
        <f>AND(E2341&lt;30,NOT(E2341="."),NOT(E2341=""))</f>
        <v>1</v>
      </c>
      <c r="CE2341" s="1" t="b">
        <f t="shared" si="1263"/>
        <v>0</v>
      </c>
      <c r="CF2341" s="1" t="b">
        <f t="shared" si="1244"/>
        <v>0</v>
      </c>
      <c r="CG2341" s="1" t="b">
        <f t="shared" si="1245"/>
        <v>0</v>
      </c>
      <c r="CH2341" s="1" t="b">
        <f t="shared" si="1246"/>
        <v>0</v>
      </c>
      <c r="CI2341" s="1" t="b">
        <f t="shared" si="1247"/>
        <v>1</v>
      </c>
      <c r="CJ2341" s="1" t="b">
        <f t="shared" si="1248"/>
        <v>0</v>
      </c>
      <c r="CK2341" s="1" t="b">
        <f t="shared" si="1249"/>
        <v>0</v>
      </c>
      <c r="CL2341" s="1" t="b">
        <f t="shared" si="1250"/>
        <v>0</v>
      </c>
      <c r="CM2341" s="1" t="b">
        <f t="shared" si="1251"/>
        <v>0</v>
      </c>
      <c r="CN2341" s="1" t="b">
        <f t="shared" si="1252"/>
        <v>0</v>
      </c>
      <c r="CO2341" s="2" t="b">
        <f t="shared" si="1253"/>
        <v>1</v>
      </c>
      <c r="CP2341" s="2" t="b">
        <f t="shared" si="1254"/>
        <v>1</v>
      </c>
      <c r="CQ2341" s="2" t="b">
        <f t="shared" si="1255"/>
        <v>0</v>
      </c>
      <c r="CR2341" s="6" t="str">
        <f t="shared" si="1256"/>
        <v>Female</v>
      </c>
      <c r="CS2341" s="7">
        <f t="shared" si="1257"/>
        <v>0</v>
      </c>
      <c r="CT2341" s="7">
        <f t="shared" si="1258"/>
        <v>1</v>
      </c>
      <c r="CU2341" s="7">
        <f t="shared" si="1259"/>
        <v>0</v>
      </c>
      <c r="CV2341" s="7">
        <f t="shared" si="1260"/>
        <v>0</v>
      </c>
      <c r="CW2341" s="7">
        <f t="shared" si="1240"/>
        <v>0</v>
      </c>
      <c r="CX2341" s="1" t="b">
        <f t="shared" si="1241"/>
        <v>1</v>
      </c>
      <c r="CY2341" s="1" t="b">
        <f t="shared" si="1242"/>
        <v>1</v>
      </c>
      <c r="DG2341" s="1" t="b">
        <f t="shared" si="1264"/>
        <v>0</v>
      </c>
    </row>
    <row r="2342" spans="2:111" ht="188.5" x14ac:dyDescent="0.35">
      <c r="B2342" s="1" t="s">
        <v>13809</v>
      </c>
      <c r="C2342" s="9">
        <v>44463</v>
      </c>
      <c r="D2342" s="10" t="s">
        <v>13809</v>
      </c>
      <c r="E2342" s="1">
        <v>21</v>
      </c>
      <c r="F2342" s="1" t="s">
        <v>127</v>
      </c>
      <c r="G2342" s="1" t="s">
        <v>13809</v>
      </c>
      <c r="H2342" s="1" t="s">
        <v>13809</v>
      </c>
      <c r="I2342" s="9">
        <v>44459</v>
      </c>
      <c r="J2342" s="2" t="s">
        <v>109</v>
      </c>
      <c r="K2342" s="2" t="s">
        <v>13809</v>
      </c>
      <c r="N2342" s="2" t="s">
        <v>13809</v>
      </c>
      <c r="O2342" s="2" t="s">
        <v>110</v>
      </c>
      <c r="P2342" s="2" t="s">
        <v>111</v>
      </c>
      <c r="S2342" s="2" t="s">
        <v>112</v>
      </c>
      <c r="T2342" s="2" t="s">
        <v>111</v>
      </c>
      <c r="U2342" s="2" t="b">
        <f>OR(S2342="yes",T2342="yes")</f>
        <v>1</v>
      </c>
      <c r="V2342" s="2" t="s">
        <v>113</v>
      </c>
      <c r="W2342" s="1" t="s">
        <v>112</v>
      </c>
      <c r="X2342" s="1" t="s">
        <v>138</v>
      </c>
      <c r="Y2342" s="2" t="s">
        <v>112</v>
      </c>
      <c r="Z2342" s="2" t="s">
        <v>112</v>
      </c>
      <c r="AB2342" s="2">
        <v>1</v>
      </c>
      <c r="AC2342" s="1" t="s">
        <v>111</v>
      </c>
      <c r="AF2342" s="1" t="s">
        <v>111</v>
      </c>
      <c r="AJ2342" s="1" t="s">
        <v>115</v>
      </c>
      <c r="AK2342" s="1" t="s">
        <v>201</v>
      </c>
      <c r="AN2342" s="1" t="s">
        <v>8307</v>
      </c>
      <c r="AO2342" s="1" t="s">
        <v>166</v>
      </c>
      <c r="AS2342" s="1" t="s">
        <v>118</v>
      </c>
      <c r="AU2342" s="1" t="s">
        <v>132</v>
      </c>
      <c r="AZ2342" s="1" t="s">
        <v>310</v>
      </c>
      <c r="BA2342" s="1" t="s">
        <v>8308</v>
      </c>
      <c r="BE2342" s="1">
        <v>0.57999999999999996</v>
      </c>
      <c r="BG2342" s="1">
        <v>7.3</v>
      </c>
      <c r="BJ2342" s="1" t="s">
        <v>111</v>
      </c>
      <c r="BN2342" s="1" t="s">
        <v>112</v>
      </c>
      <c r="BO2342" s="1" t="s">
        <v>2403</v>
      </c>
      <c r="BP2342" s="1" t="s">
        <v>8309</v>
      </c>
      <c r="BQ2342" s="1" t="s">
        <v>121</v>
      </c>
      <c r="BR2342" s="1" t="s">
        <v>122</v>
      </c>
      <c r="BS2342" s="1" t="s">
        <v>111</v>
      </c>
      <c r="BT2342" s="34" t="s">
        <v>8310</v>
      </c>
      <c r="BU2342" s="34" t="s">
        <v>8311</v>
      </c>
      <c r="BV2342" s="9">
        <v>44463</v>
      </c>
      <c r="BW2342" s="34" t="s">
        <v>14725</v>
      </c>
      <c r="BY2342" s="2" t="s">
        <v>174</v>
      </c>
      <c r="BZ2342" s="2" t="s">
        <v>124</v>
      </c>
      <c r="CA2342" s="2">
        <v>1</v>
      </c>
      <c r="CB2342" s="1" t="s">
        <v>8312</v>
      </c>
      <c r="CC2342" s="2" t="s">
        <v>126</v>
      </c>
      <c r="CD2342" s="1" t="b">
        <f>AND(E2342&lt;30,NOT(E2342="."),NOT(E2342=""))</f>
        <v>1</v>
      </c>
      <c r="CE2342" s="1" t="b">
        <f t="shared" si="1263"/>
        <v>0</v>
      </c>
      <c r="CF2342" s="1" t="b">
        <f t="shared" si="1244"/>
        <v>0</v>
      </c>
      <c r="CG2342" s="1" t="b">
        <f t="shared" si="1245"/>
        <v>0</v>
      </c>
      <c r="CH2342" s="1" t="b">
        <f t="shared" si="1246"/>
        <v>0</v>
      </c>
      <c r="CI2342" s="1" t="b">
        <f t="shared" si="1247"/>
        <v>1</v>
      </c>
      <c r="CJ2342" s="1" t="b">
        <f t="shared" si="1248"/>
        <v>0</v>
      </c>
      <c r="CK2342" s="1" t="b">
        <f t="shared" si="1249"/>
        <v>0</v>
      </c>
      <c r="CL2342" s="1" t="b">
        <f t="shared" si="1250"/>
        <v>0</v>
      </c>
      <c r="CM2342" s="1" t="b">
        <f t="shared" si="1251"/>
        <v>0</v>
      </c>
      <c r="CN2342" s="1" t="b">
        <f t="shared" si="1252"/>
        <v>0</v>
      </c>
      <c r="CO2342" s="2" t="b">
        <f t="shared" si="1253"/>
        <v>1</v>
      </c>
      <c r="CP2342" s="2" t="b">
        <f t="shared" si="1254"/>
        <v>1</v>
      </c>
      <c r="CQ2342" s="2" t="b">
        <f t="shared" si="1255"/>
        <v>0</v>
      </c>
      <c r="CR2342" s="6" t="str">
        <f t="shared" si="1256"/>
        <v>Male</v>
      </c>
      <c r="CS2342" s="7">
        <f t="shared" si="1257"/>
        <v>1</v>
      </c>
      <c r="CT2342" s="7">
        <f t="shared" si="1258"/>
        <v>0</v>
      </c>
      <c r="CU2342" s="7">
        <f t="shared" si="1259"/>
        <v>0</v>
      </c>
      <c r="CV2342" s="7">
        <f t="shared" si="1260"/>
        <v>0</v>
      </c>
      <c r="CW2342" s="7">
        <f t="shared" si="1240"/>
        <v>0</v>
      </c>
      <c r="CX2342" s="1" t="b">
        <f t="shared" si="1241"/>
        <v>1</v>
      </c>
      <c r="CY2342" s="1" t="b">
        <f t="shared" si="1242"/>
        <v>1</v>
      </c>
      <c r="DG2342" s="1" t="b">
        <f t="shared" si="1264"/>
        <v>0</v>
      </c>
    </row>
    <row r="2343" spans="2:111" ht="58" x14ac:dyDescent="0.35">
      <c r="B2343" s="1" t="s">
        <v>13809</v>
      </c>
      <c r="C2343" s="9">
        <v>44463</v>
      </c>
      <c r="D2343" s="10" t="s">
        <v>13809</v>
      </c>
      <c r="E2343" s="1">
        <v>38</v>
      </c>
      <c r="F2343" s="1" t="s">
        <v>127</v>
      </c>
      <c r="G2343" s="1" t="s">
        <v>13809</v>
      </c>
      <c r="H2343" s="1" t="s">
        <v>13809</v>
      </c>
      <c r="I2343" s="9">
        <v>44445</v>
      </c>
      <c r="J2343" s="2" t="s">
        <v>109</v>
      </c>
      <c r="K2343" s="2" t="s">
        <v>13809</v>
      </c>
      <c r="N2343" s="2" t="s">
        <v>13809</v>
      </c>
      <c r="O2343" s="2" t="s">
        <v>110</v>
      </c>
      <c r="P2343" s="2" t="s">
        <v>111</v>
      </c>
      <c r="S2343" s="2" t="s">
        <v>111</v>
      </c>
      <c r="T2343" s="2" t="s">
        <v>112</v>
      </c>
      <c r="U2343" s="2" t="b">
        <v>1</v>
      </c>
      <c r="V2343" s="2" t="s">
        <v>126</v>
      </c>
      <c r="W2343" s="1" t="s">
        <v>111</v>
      </c>
      <c r="Y2343" s="2" t="s">
        <v>112</v>
      </c>
      <c r="Z2343" s="2" t="s">
        <v>112</v>
      </c>
      <c r="AB2343" s="2">
        <v>6</v>
      </c>
      <c r="AC2343" s="1" t="s">
        <v>111</v>
      </c>
      <c r="AF2343" s="1" t="s">
        <v>111</v>
      </c>
      <c r="AJ2343" s="1" t="s">
        <v>115</v>
      </c>
      <c r="AK2343" s="1" t="s">
        <v>185</v>
      </c>
      <c r="AO2343" s="1" t="s">
        <v>117</v>
      </c>
      <c r="AU2343" s="1" t="s">
        <v>132</v>
      </c>
      <c r="AZ2343" s="1" t="s">
        <v>217</v>
      </c>
      <c r="BG2343" s="1">
        <v>0.5</v>
      </c>
      <c r="BJ2343" s="1" t="s">
        <v>111</v>
      </c>
      <c r="BN2343" s="1" t="s">
        <v>111</v>
      </c>
      <c r="BU2343" s="34" t="s">
        <v>8313</v>
      </c>
      <c r="BV2343" s="9">
        <v>44466</v>
      </c>
      <c r="BW2343" s="34" t="s">
        <v>14726</v>
      </c>
      <c r="BY2343" s="2" t="s">
        <v>153</v>
      </c>
      <c r="BZ2343" s="2" t="s">
        <v>124</v>
      </c>
      <c r="CA2343" s="2">
        <v>1</v>
      </c>
      <c r="CB2343" s="1" t="s">
        <v>149</v>
      </c>
      <c r="CD2343" s="1" t="b">
        <f>AND(E2343&lt;30,NOT(E2343="."),NOT(E2343=""))</f>
        <v>0</v>
      </c>
      <c r="CE2343" s="1" t="b">
        <f t="shared" si="1263"/>
        <v>0</v>
      </c>
      <c r="CF2343" s="1" t="b">
        <f t="shared" si="1244"/>
        <v>0</v>
      </c>
      <c r="CG2343" s="1" t="b">
        <f t="shared" si="1245"/>
        <v>0</v>
      </c>
      <c r="CH2343" s="1" t="b">
        <f t="shared" si="1246"/>
        <v>0</v>
      </c>
      <c r="CI2343" s="1" t="b">
        <f t="shared" si="1247"/>
        <v>0</v>
      </c>
      <c r="CJ2343" s="1" t="b">
        <f t="shared" si="1248"/>
        <v>0</v>
      </c>
      <c r="CK2343" s="1" t="b">
        <f t="shared" si="1249"/>
        <v>1</v>
      </c>
      <c r="CL2343" s="1" t="b">
        <f t="shared" si="1250"/>
        <v>0</v>
      </c>
      <c r="CM2343" s="1" t="b">
        <f t="shared" si="1251"/>
        <v>0</v>
      </c>
      <c r="CN2343" s="1" t="b">
        <f t="shared" si="1252"/>
        <v>0</v>
      </c>
      <c r="CO2343" s="2" t="b">
        <f t="shared" si="1253"/>
        <v>1</v>
      </c>
      <c r="CP2343" s="2" t="b">
        <f t="shared" si="1254"/>
        <v>1</v>
      </c>
      <c r="CQ2343" s="2" t="b">
        <f t="shared" si="1255"/>
        <v>0</v>
      </c>
      <c r="CR2343" s="6" t="str">
        <f t="shared" si="1256"/>
        <v>Male</v>
      </c>
      <c r="CS2343" s="7">
        <f t="shared" si="1257"/>
        <v>1</v>
      </c>
      <c r="CT2343" s="7">
        <f t="shared" si="1258"/>
        <v>0</v>
      </c>
      <c r="CU2343" s="7">
        <f t="shared" si="1259"/>
        <v>0</v>
      </c>
      <c r="CV2343" s="7">
        <f t="shared" si="1260"/>
        <v>0</v>
      </c>
      <c r="CW2343" s="7">
        <f t="shared" si="1240"/>
        <v>0</v>
      </c>
      <c r="CX2343" s="1" t="b">
        <f t="shared" si="1241"/>
        <v>0</v>
      </c>
      <c r="CY2343" s="1" t="b">
        <f t="shared" si="1242"/>
        <v>1</v>
      </c>
      <c r="DG2343" s="1" t="b">
        <f t="shared" si="1264"/>
        <v>0</v>
      </c>
    </row>
    <row r="2344" spans="2:111" ht="101.5" x14ac:dyDescent="0.35">
      <c r="B2344" s="1" t="s">
        <v>13809</v>
      </c>
      <c r="C2344" s="9">
        <v>44463</v>
      </c>
      <c r="D2344" s="10" t="s">
        <v>13809</v>
      </c>
      <c r="E2344" s="1">
        <v>36</v>
      </c>
      <c r="F2344" s="1" t="s">
        <v>127</v>
      </c>
      <c r="G2344" s="1" t="s">
        <v>13809</v>
      </c>
      <c r="H2344" s="1" t="s">
        <v>13809</v>
      </c>
      <c r="I2344" s="9">
        <v>44336</v>
      </c>
      <c r="J2344" s="2" t="s">
        <v>109</v>
      </c>
      <c r="K2344" s="2" t="s">
        <v>13809</v>
      </c>
      <c r="L2344" s="2" t="s">
        <v>183</v>
      </c>
      <c r="M2344" s="2" t="s">
        <v>163</v>
      </c>
      <c r="N2344" s="2" t="s">
        <v>13809</v>
      </c>
      <c r="O2344" s="2" t="s">
        <v>110</v>
      </c>
      <c r="P2344" s="2" t="s">
        <v>111</v>
      </c>
      <c r="S2344" s="2" t="s">
        <v>111</v>
      </c>
      <c r="T2344" s="2" t="s">
        <v>112</v>
      </c>
      <c r="U2344" s="2" t="b">
        <v>1</v>
      </c>
      <c r="V2344" s="2" t="s">
        <v>126</v>
      </c>
      <c r="W2344" s="1" t="s">
        <v>112</v>
      </c>
      <c r="X2344" s="1" t="s">
        <v>138</v>
      </c>
      <c r="Y2344" s="2" t="s">
        <v>112</v>
      </c>
      <c r="Z2344" s="2" t="s">
        <v>112</v>
      </c>
      <c r="AA2344" s="2" t="s">
        <v>111</v>
      </c>
      <c r="AB2344" s="2">
        <v>5</v>
      </c>
      <c r="AC2344" s="1" t="s">
        <v>111</v>
      </c>
      <c r="AF2344" s="1" t="s">
        <v>111</v>
      </c>
      <c r="AK2344" s="1" t="s">
        <v>6667</v>
      </c>
      <c r="AO2344" s="1" t="s">
        <v>117</v>
      </c>
      <c r="BJ2344" s="1" t="s">
        <v>111</v>
      </c>
      <c r="BN2344" s="1" t="s">
        <v>112</v>
      </c>
      <c r="BO2344" s="1" t="s">
        <v>148</v>
      </c>
      <c r="BP2344" s="1" t="s">
        <v>235</v>
      </c>
      <c r="BU2344" s="34" t="s">
        <v>7969</v>
      </c>
      <c r="BV2344" s="9">
        <v>44473</v>
      </c>
      <c r="BW2344" s="34" t="s">
        <v>8314</v>
      </c>
      <c r="BZ2344" s="2" t="s">
        <v>162</v>
      </c>
      <c r="CB2344" s="1" t="s">
        <v>505</v>
      </c>
      <c r="CD2344" s="1" t="b">
        <v>0</v>
      </c>
      <c r="CE2344" s="1" t="b">
        <f t="shared" si="1263"/>
        <v>0</v>
      </c>
      <c r="CF2344" s="1" t="b">
        <f t="shared" si="1244"/>
        <v>0</v>
      </c>
      <c r="CG2344" s="1" t="b">
        <f t="shared" si="1245"/>
        <v>0</v>
      </c>
      <c r="CH2344" s="1" t="b">
        <f t="shared" si="1246"/>
        <v>0</v>
      </c>
      <c r="CI2344" s="1" t="b">
        <f t="shared" si="1247"/>
        <v>0</v>
      </c>
      <c r="CJ2344" s="1" t="b">
        <f t="shared" si="1248"/>
        <v>0</v>
      </c>
      <c r="CK2344" s="1" t="b">
        <f t="shared" si="1249"/>
        <v>1</v>
      </c>
      <c r="CL2344" s="1" t="b">
        <f t="shared" si="1250"/>
        <v>0</v>
      </c>
      <c r="CM2344" s="1" t="b">
        <f t="shared" si="1251"/>
        <v>0</v>
      </c>
      <c r="CN2344" s="1" t="b">
        <f t="shared" si="1252"/>
        <v>0</v>
      </c>
      <c r="CO2344" s="2" t="b">
        <f t="shared" si="1253"/>
        <v>1</v>
      </c>
      <c r="CP2344" s="2" t="b">
        <f t="shared" si="1254"/>
        <v>1</v>
      </c>
      <c r="CQ2344" s="2" t="b">
        <f t="shared" si="1255"/>
        <v>0</v>
      </c>
      <c r="CR2344" s="6" t="str">
        <f t="shared" si="1256"/>
        <v>Male</v>
      </c>
      <c r="CS2344" s="7">
        <f t="shared" si="1257"/>
        <v>1</v>
      </c>
      <c r="CT2344" s="7">
        <f t="shared" si="1258"/>
        <v>0</v>
      </c>
      <c r="CU2344" s="7">
        <f t="shared" si="1259"/>
        <v>0</v>
      </c>
      <c r="CV2344" s="7">
        <f t="shared" si="1260"/>
        <v>0</v>
      </c>
      <c r="CW2344" s="7">
        <f t="shared" si="1240"/>
        <v>0</v>
      </c>
      <c r="CX2344" s="1" t="b">
        <f t="shared" si="1241"/>
        <v>0</v>
      </c>
      <c r="CY2344" s="1" t="b">
        <f t="shared" si="1242"/>
        <v>1</v>
      </c>
      <c r="DG2344" s="1" t="b">
        <f t="shared" si="1264"/>
        <v>0</v>
      </c>
    </row>
    <row r="2345" spans="2:111" ht="72.5" x14ac:dyDescent="0.35">
      <c r="B2345" s="1" t="s">
        <v>13809</v>
      </c>
      <c r="C2345" s="9">
        <v>44463</v>
      </c>
      <c r="D2345" s="10" t="s">
        <v>13809</v>
      </c>
      <c r="E2345" s="1">
        <v>24</v>
      </c>
      <c r="F2345" s="1" t="s">
        <v>108</v>
      </c>
      <c r="G2345" s="1" t="s">
        <v>13809</v>
      </c>
      <c r="H2345" s="1" t="s">
        <v>13809</v>
      </c>
      <c r="I2345" s="9">
        <v>44457</v>
      </c>
      <c r="J2345" s="2" t="s">
        <v>109</v>
      </c>
      <c r="K2345" s="2" t="s">
        <v>13809</v>
      </c>
      <c r="N2345" s="2" t="s">
        <v>13809</v>
      </c>
      <c r="O2345" s="2" t="s">
        <v>110</v>
      </c>
      <c r="P2345" s="2" t="s">
        <v>111</v>
      </c>
      <c r="S2345" s="2" t="s">
        <v>112</v>
      </c>
      <c r="T2345" s="2" t="s">
        <v>112</v>
      </c>
      <c r="U2345" s="2" t="b">
        <v>1</v>
      </c>
      <c r="V2345" s="2" t="s">
        <v>113</v>
      </c>
      <c r="W2345" s="1" t="s">
        <v>112</v>
      </c>
      <c r="X2345" s="1" t="s">
        <v>110</v>
      </c>
      <c r="Y2345" s="2" t="s">
        <v>112</v>
      </c>
      <c r="Z2345" s="2" t="s">
        <v>112</v>
      </c>
      <c r="AB2345" s="2">
        <v>2</v>
      </c>
      <c r="AC2345" s="1" t="s">
        <v>111</v>
      </c>
      <c r="AF2345" s="1" t="s">
        <v>111</v>
      </c>
      <c r="AJ2345" s="1" t="s">
        <v>115</v>
      </c>
      <c r="AK2345" s="1" t="s">
        <v>150</v>
      </c>
      <c r="AO2345" s="1" t="s">
        <v>130</v>
      </c>
      <c r="AS2345" s="1" t="s">
        <v>118</v>
      </c>
      <c r="AU2345" s="1" t="s">
        <v>132</v>
      </c>
      <c r="AZ2345" s="1" t="s">
        <v>179</v>
      </c>
      <c r="BA2345" s="1" t="s">
        <v>8315</v>
      </c>
      <c r="BG2345" s="1" t="s">
        <v>8316</v>
      </c>
      <c r="BJ2345" s="1" t="s">
        <v>112</v>
      </c>
      <c r="BK2345" s="1" t="s">
        <v>112</v>
      </c>
      <c r="BL2345" s="1" t="s">
        <v>142</v>
      </c>
      <c r="BQ2345" s="1" t="s">
        <v>121</v>
      </c>
      <c r="BR2345" s="1" t="s">
        <v>122</v>
      </c>
      <c r="BS2345" s="1" t="s">
        <v>112</v>
      </c>
      <c r="BU2345" s="34" t="s">
        <v>8317</v>
      </c>
      <c r="BV2345" s="9">
        <v>44547</v>
      </c>
      <c r="BW2345" s="34" t="s">
        <v>8318</v>
      </c>
      <c r="BY2345" s="2" t="s">
        <v>123</v>
      </c>
      <c r="BZ2345" s="2" t="s">
        <v>124</v>
      </c>
      <c r="CA2345" s="2">
        <v>1</v>
      </c>
      <c r="CB2345" s="1" t="s">
        <v>199</v>
      </c>
      <c r="CC2345" s="2" t="s">
        <v>126</v>
      </c>
      <c r="CD2345" s="1" t="b">
        <f t="shared" ref="CD2345:CD2359" si="1265">AND(E2345&lt;30,NOT(E2345="."),NOT(E2345=""))</f>
        <v>1</v>
      </c>
      <c r="CE2345" s="1" t="b">
        <f t="shared" si="1263"/>
        <v>0</v>
      </c>
      <c r="CF2345" s="1" t="b">
        <f t="shared" si="1244"/>
        <v>0</v>
      </c>
      <c r="CG2345" s="1" t="b">
        <f t="shared" si="1245"/>
        <v>0</v>
      </c>
      <c r="CH2345" s="1" t="b">
        <f t="shared" si="1246"/>
        <v>0</v>
      </c>
      <c r="CI2345" s="1" t="b">
        <f t="shared" si="1247"/>
        <v>1</v>
      </c>
      <c r="CJ2345" s="1" t="b">
        <f t="shared" si="1248"/>
        <v>0</v>
      </c>
      <c r="CK2345" s="1" t="b">
        <f t="shared" si="1249"/>
        <v>0</v>
      </c>
      <c r="CL2345" s="1" t="b">
        <f t="shared" si="1250"/>
        <v>0</v>
      </c>
      <c r="CM2345" s="1" t="b">
        <f t="shared" si="1251"/>
        <v>0</v>
      </c>
      <c r="CN2345" s="1" t="b">
        <f t="shared" si="1252"/>
        <v>0</v>
      </c>
      <c r="CO2345" s="2" t="b">
        <f t="shared" si="1253"/>
        <v>1</v>
      </c>
      <c r="CP2345" s="2" t="b">
        <f t="shared" si="1254"/>
        <v>1</v>
      </c>
      <c r="CQ2345" s="2" t="b">
        <f t="shared" si="1255"/>
        <v>0</v>
      </c>
      <c r="CR2345" s="6" t="str">
        <f t="shared" si="1256"/>
        <v>Female</v>
      </c>
      <c r="CS2345" s="7">
        <f t="shared" si="1257"/>
        <v>1</v>
      </c>
      <c r="CT2345" s="7">
        <f t="shared" si="1258"/>
        <v>0</v>
      </c>
      <c r="CU2345" s="7">
        <f t="shared" si="1259"/>
        <v>0</v>
      </c>
      <c r="CV2345" s="7">
        <f t="shared" si="1260"/>
        <v>0</v>
      </c>
      <c r="CW2345" s="7">
        <f t="shared" si="1240"/>
        <v>0</v>
      </c>
      <c r="CX2345" s="1" t="b">
        <f t="shared" si="1241"/>
        <v>1</v>
      </c>
      <c r="CY2345" s="1" t="b">
        <f t="shared" si="1242"/>
        <v>1</v>
      </c>
      <c r="DG2345" s="1" t="b">
        <f t="shared" si="1264"/>
        <v>0</v>
      </c>
    </row>
    <row r="2346" spans="2:111" ht="29" x14ac:dyDescent="0.35">
      <c r="B2346" s="1" t="s">
        <v>13809</v>
      </c>
      <c r="C2346" s="9">
        <v>44463</v>
      </c>
      <c r="D2346" s="10" t="s">
        <v>13809</v>
      </c>
      <c r="E2346" s="1">
        <v>12</v>
      </c>
      <c r="F2346" s="1" t="s">
        <v>127</v>
      </c>
      <c r="G2346" s="1" t="s">
        <v>13809</v>
      </c>
      <c r="H2346" s="1" t="s">
        <v>13809</v>
      </c>
      <c r="K2346" s="2" t="s">
        <v>13809</v>
      </c>
      <c r="L2346" s="9">
        <v>44456</v>
      </c>
      <c r="M2346" s="2" t="s">
        <v>109</v>
      </c>
      <c r="N2346" s="2" t="s">
        <v>13809</v>
      </c>
      <c r="O2346" s="2" t="s">
        <v>110</v>
      </c>
      <c r="P2346" s="2" t="s">
        <v>111</v>
      </c>
      <c r="T2346" s="2" t="s">
        <v>112</v>
      </c>
      <c r="U2346" s="2" t="b">
        <v>1</v>
      </c>
      <c r="V2346" s="2" t="s">
        <v>113</v>
      </c>
      <c r="W2346" s="1" t="s">
        <v>112</v>
      </c>
      <c r="X2346" s="1" t="s">
        <v>114</v>
      </c>
      <c r="Y2346" s="2" t="s">
        <v>112</v>
      </c>
      <c r="AA2346" s="2" t="s">
        <v>112</v>
      </c>
      <c r="AB2346" s="2">
        <v>4</v>
      </c>
      <c r="AF2346" s="1" t="s">
        <v>111</v>
      </c>
      <c r="AK2346" s="1" t="s">
        <v>294</v>
      </c>
      <c r="AN2346" s="1" t="s">
        <v>813</v>
      </c>
      <c r="AO2346" s="1" t="s">
        <v>117</v>
      </c>
      <c r="AS2346" s="1" t="s">
        <v>118</v>
      </c>
      <c r="AU2346" s="1" t="s">
        <v>132</v>
      </c>
      <c r="AZ2346" s="1" t="s">
        <v>155</v>
      </c>
      <c r="BA2346" s="1">
        <v>5.6</v>
      </c>
      <c r="BJ2346" s="1" t="s">
        <v>112</v>
      </c>
      <c r="BK2346" s="1" t="s">
        <v>112</v>
      </c>
      <c r="BL2346" s="1" t="s">
        <v>142</v>
      </c>
      <c r="BQ2346" s="1" t="s">
        <v>121</v>
      </c>
      <c r="BR2346" s="1" t="s">
        <v>122</v>
      </c>
      <c r="BS2346" s="1" t="s">
        <v>112</v>
      </c>
      <c r="BU2346" s="34" t="s">
        <v>8319</v>
      </c>
      <c r="BV2346" s="9">
        <v>44496</v>
      </c>
      <c r="BX2346" s="2" t="s">
        <v>111</v>
      </c>
      <c r="BY2346" s="2" t="s">
        <v>156</v>
      </c>
      <c r="BZ2346" s="2" t="s">
        <v>124</v>
      </c>
      <c r="CA2346" s="2">
        <v>2</v>
      </c>
      <c r="CB2346" s="1" t="s">
        <v>246</v>
      </c>
      <c r="CC2346" s="2" t="s">
        <v>126</v>
      </c>
      <c r="CD2346" s="1" t="b">
        <f t="shared" si="1265"/>
        <v>1</v>
      </c>
      <c r="CE2346" s="1" t="b">
        <f t="shared" si="1263"/>
        <v>1</v>
      </c>
      <c r="CF2346" s="1" t="b">
        <f t="shared" si="1244"/>
        <v>0</v>
      </c>
      <c r="CG2346" s="1" t="b">
        <f t="shared" si="1245"/>
        <v>1</v>
      </c>
      <c r="CH2346" s="1" t="b">
        <f t="shared" si="1246"/>
        <v>0</v>
      </c>
      <c r="CI2346" s="1" t="b">
        <f t="shared" si="1247"/>
        <v>0</v>
      </c>
      <c r="CJ2346" s="1" t="b">
        <f t="shared" si="1248"/>
        <v>0</v>
      </c>
      <c r="CK2346" s="1" t="b">
        <f t="shared" si="1249"/>
        <v>0</v>
      </c>
      <c r="CL2346" s="1" t="b">
        <f t="shared" si="1250"/>
        <v>0</v>
      </c>
      <c r="CM2346" s="1" t="b">
        <f t="shared" si="1251"/>
        <v>0</v>
      </c>
      <c r="CN2346" s="1" t="b">
        <f t="shared" si="1252"/>
        <v>0</v>
      </c>
      <c r="CO2346" s="2" t="b">
        <f t="shared" si="1253"/>
        <v>1</v>
      </c>
      <c r="CP2346" s="2" t="b">
        <f t="shared" si="1254"/>
        <v>1</v>
      </c>
      <c r="CQ2346" s="2" t="b">
        <f t="shared" si="1255"/>
        <v>0</v>
      </c>
      <c r="CR2346" s="6" t="str">
        <f t="shared" si="1256"/>
        <v>Male</v>
      </c>
      <c r="CS2346" s="7">
        <f t="shared" si="1257"/>
        <v>0</v>
      </c>
      <c r="CT2346" s="7">
        <f t="shared" si="1258"/>
        <v>0</v>
      </c>
      <c r="CU2346" s="7">
        <f t="shared" si="1259"/>
        <v>0</v>
      </c>
      <c r="CV2346" s="7">
        <f t="shared" si="1260"/>
        <v>1</v>
      </c>
      <c r="CW2346" s="7">
        <f t="shared" si="1240"/>
        <v>0</v>
      </c>
      <c r="CX2346" s="1" t="b">
        <f t="shared" si="1241"/>
        <v>1</v>
      </c>
      <c r="CY2346" s="1" t="b">
        <f t="shared" si="1242"/>
        <v>0</v>
      </c>
      <c r="DG2346" s="1" t="b">
        <f t="shared" si="1264"/>
        <v>1</v>
      </c>
    </row>
    <row r="2347" spans="2:111" ht="232" x14ac:dyDescent="0.35">
      <c r="B2347" s="1" t="s">
        <v>13809</v>
      </c>
      <c r="C2347" s="9">
        <v>44463</v>
      </c>
      <c r="D2347" s="10" t="s">
        <v>13809</v>
      </c>
      <c r="E2347" s="1">
        <v>47</v>
      </c>
      <c r="F2347" s="1" t="s">
        <v>108</v>
      </c>
      <c r="G2347" s="1" t="s">
        <v>13809</v>
      </c>
      <c r="H2347" s="1" t="s">
        <v>13809</v>
      </c>
      <c r="I2347" s="9">
        <v>44449</v>
      </c>
      <c r="J2347" s="2" t="s">
        <v>128</v>
      </c>
      <c r="K2347" s="2" t="s">
        <v>13809</v>
      </c>
      <c r="M2347" s="2" t="s">
        <v>163</v>
      </c>
      <c r="N2347" s="2" t="s">
        <v>13809</v>
      </c>
      <c r="O2347" s="2" t="s">
        <v>110</v>
      </c>
      <c r="P2347" s="2" t="s">
        <v>111</v>
      </c>
      <c r="S2347" s="2" t="s">
        <v>112</v>
      </c>
      <c r="T2347" s="2" t="s">
        <v>112</v>
      </c>
      <c r="U2347" s="2" t="b">
        <v>1</v>
      </c>
      <c r="V2347" s="2" t="s">
        <v>113</v>
      </c>
      <c r="W2347" s="1" t="s">
        <v>112</v>
      </c>
      <c r="X2347" s="1" t="s">
        <v>114</v>
      </c>
      <c r="Y2347" s="2" t="s">
        <v>112</v>
      </c>
      <c r="Z2347" s="2" t="s">
        <v>112</v>
      </c>
      <c r="AA2347" s="2" t="s">
        <v>111</v>
      </c>
      <c r="AB2347" s="2">
        <v>2</v>
      </c>
      <c r="AC2347" s="1" t="s">
        <v>111</v>
      </c>
      <c r="AF2347" s="1" t="s">
        <v>111</v>
      </c>
      <c r="AH2347" s="1" t="s">
        <v>193</v>
      </c>
      <c r="AI2347" s="1" t="s">
        <v>8320</v>
      </c>
      <c r="AJ2347" s="1" t="s">
        <v>115</v>
      </c>
      <c r="AK2347" s="1" t="s">
        <v>194</v>
      </c>
      <c r="AN2347" s="1" t="s">
        <v>8321</v>
      </c>
      <c r="AO2347" s="1" t="s">
        <v>213</v>
      </c>
      <c r="AS2347" s="1" t="s">
        <v>229</v>
      </c>
      <c r="BJ2347" s="1" t="s">
        <v>111</v>
      </c>
      <c r="BN2347" s="1" t="s">
        <v>112</v>
      </c>
      <c r="BO2347" s="1" t="s">
        <v>148</v>
      </c>
      <c r="BP2347" s="1" t="s">
        <v>8322</v>
      </c>
      <c r="BU2347" s="34" t="s">
        <v>8323</v>
      </c>
      <c r="BV2347" s="9">
        <v>44524</v>
      </c>
      <c r="BW2347" s="34" t="s">
        <v>14727</v>
      </c>
      <c r="BY2347" s="2" t="s">
        <v>156</v>
      </c>
      <c r="BZ2347" s="2" t="s">
        <v>124</v>
      </c>
      <c r="CA2347" s="2">
        <v>1</v>
      </c>
      <c r="CB2347" s="1" t="s">
        <v>181</v>
      </c>
      <c r="CC2347" s="2" t="s">
        <v>126</v>
      </c>
      <c r="CD2347" s="1" t="b">
        <f t="shared" si="1265"/>
        <v>0</v>
      </c>
      <c r="CE2347" s="1" t="b">
        <f t="shared" si="1263"/>
        <v>0</v>
      </c>
      <c r="CF2347" s="1" t="b">
        <f t="shared" si="1244"/>
        <v>0</v>
      </c>
      <c r="CG2347" s="1" t="b">
        <f t="shared" si="1245"/>
        <v>0</v>
      </c>
      <c r="CH2347" s="1" t="b">
        <f t="shared" si="1246"/>
        <v>0</v>
      </c>
      <c r="CI2347" s="1" t="b">
        <f t="shared" si="1247"/>
        <v>0</v>
      </c>
      <c r="CJ2347" s="1" t="b">
        <f t="shared" si="1248"/>
        <v>0</v>
      </c>
      <c r="CK2347" s="1" t="b">
        <f t="shared" si="1249"/>
        <v>0</v>
      </c>
      <c r="CL2347" s="1" t="b">
        <f t="shared" si="1250"/>
        <v>1</v>
      </c>
      <c r="CM2347" s="1" t="b">
        <f t="shared" si="1251"/>
        <v>0</v>
      </c>
      <c r="CN2347" s="1" t="b">
        <f t="shared" si="1252"/>
        <v>0</v>
      </c>
      <c r="CO2347" s="2" t="b">
        <f t="shared" si="1253"/>
        <v>1</v>
      </c>
      <c r="CP2347" s="2" t="b">
        <f t="shared" si="1254"/>
        <v>1</v>
      </c>
      <c r="CQ2347" s="2" t="b">
        <f t="shared" si="1255"/>
        <v>0</v>
      </c>
      <c r="CR2347" s="6" t="str">
        <f t="shared" si="1256"/>
        <v>Female</v>
      </c>
      <c r="CS2347" s="7">
        <f t="shared" si="1257"/>
        <v>0</v>
      </c>
      <c r="CT2347" s="7">
        <f t="shared" si="1258"/>
        <v>1</v>
      </c>
      <c r="CU2347" s="7">
        <f t="shared" si="1259"/>
        <v>0</v>
      </c>
      <c r="CV2347" s="7">
        <f t="shared" si="1260"/>
        <v>0</v>
      </c>
      <c r="CW2347" s="7">
        <f t="shared" si="1240"/>
        <v>0</v>
      </c>
      <c r="CX2347" s="1" t="b">
        <f t="shared" si="1241"/>
        <v>0</v>
      </c>
      <c r="CY2347" s="1" t="b">
        <f t="shared" si="1242"/>
        <v>0</v>
      </c>
      <c r="DG2347" s="1" t="b">
        <f t="shared" si="1264"/>
        <v>0</v>
      </c>
    </row>
    <row r="2348" spans="2:111" ht="87" x14ac:dyDescent="0.35">
      <c r="B2348" s="1" t="s">
        <v>13809</v>
      </c>
      <c r="C2348" s="9">
        <v>44464</v>
      </c>
      <c r="D2348" s="10" t="s">
        <v>13809</v>
      </c>
      <c r="E2348" s="1">
        <v>34</v>
      </c>
      <c r="F2348" s="1" t="s">
        <v>108</v>
      </c>
      <c r="G2348" s="1" t="s">
        <v>13809</v>
      </c>
      <c r="H2348" s="1" t="s">
        <v>13809</v>
      </c>
      <c r="I2348" s="9">
        <v>44420</v>
      </c>
      <c r="J2348" s="2" t="s">
        <v>109</v>
      </c>
      <c r="K2348" s="2" t="s">
        <v>13809</v>
      </c>
      <c r="N2348" s="2" t="s">
        <v>13809</v>
      </c>
      <c r="O2348" s="2" t="s">
        <v>110</v>
      </c>
      <c r="P2348" s="2" t="s">
        <v>111</v>
      </c>
      <c r="S2348" s="2" t="s">
        <v>111</v>
      </c>
      <c r="T2348" s="2" t="s">
        <v>112</v>
      </c>
      <c r="U2348" s="2" t="b">
        <v>1</v>
      </c>
      <c r="V2348" s="2" t="s">
        <v>126</v>
      </c>
      <c r="W2348" s="1" t="s">
        <v>111</v>
      </c>
      <c r="Y2348" s="2" t="s">
        <v>112</v>
      </c>
      <c r="Z2348" s="2" t="s">
        <v>112</v>
      </c>
      <c r="AB2348" s="2">
        <v>1</v>
      </c>
      <c r="AC2348" s="1" t="s">
        <v>111</v>
      </c>
      <c r="AF2348" s="1" t="s">
        <v>111</v>
      </c>
      <c r="AJ2348" s="1" t="s">
        <v>115</v>
      </c>
      <c r="AK2348" s="1" t="s">
        <v>150</v>
      </c>
      <c r="AO2348" s="1" t="s">
        <v>117</v>
      </c>
      <c r="AU2348" s="1" t="s">
        <v>132</v>
      </c>
      <c r="AZ2348" s="1" t="s">
        <v>155</v>
      </c>
      <c r="BA2348" s="1">
        <v>0</v>
      </c>
      <c r="BJ2348" s="1" t="s">
        <v>111</v>
      </c>
      <c r="BN2348" s="1" t="s">
        <v>111</v>
      </c>
      <c r="BQ2348" s="1" t="s">
        <v>121</v>
      </c>
      <c r="BR2348" s="1" t="s">
        <v>122</v>
      </c>
      <c r="BS2348" s="1" t="s">
        <v>111</v>
      </c>
      <c r="BT2348" s="34" t="s">
        <v>8324</v>
      </c>
      <c r="BU2348" s="34" t="s">
        <v>8325</v>
      </c>
      <c r="BV2348" s="9">
        <v>44464</v>
      </c>
      <c r="BW2348" s="34" t="s">
        <v>14728</v>
      </c>
      <c r="BY2348" s="2" t="s">
        <v>153</v>
      </c>
      <c r="BZ2348" s="2" t="s">
        <v>124</v>
      </c>
      <c r="CA2348" s="2">
        <v>1</v>
      </c>
      <c r="CB2348" s="1" t="s">
        <v>256</v>
      </c>
      <c r="CD2348" s="1" t="b">
        <f t="shared" si="1265"/>
        <v>0</v>
      </c>
      <c r="CE2348" s="1" t="b">
        <f t="shared" si="1263"/>
        <v>0</v>
      </c>
      <c r="CF2348" s="1" t="b">
        <f t="shared" si="1244"/>
        <v>0</v>
      </c>
      <c r="CG2348" s="1" t="b">
        <f t="shared" si="1245"/>
        <v>0</v>
      </c>
      <c r="CH2348" s="1" t="b">
        <f t="shared" si="1246"/>
        <v>0</v>
      </c>
      <c r="CI2348" s="1" t="b">
        <f t="shared" si="1247"/>
        <v>0</v>
      </c>
      <c r="CJ2348" s="1" t="b">
        <f t="shared" si="1248"/>
        <v>0</v>
      </c>
      <c r="CK2348" s="1" t="b">
        <f t="shared" si="1249"/>
        <v>1</v>
      </c>
      <c r="CL2348" s="1" t="b">
        <f t="shared" si="1250"/>
        <v>0</v>
      </c>
      <c r="CM2348" s="1" t="b">
        <f t="shared" si="1251"/>
        <v>0</v>
      </c>
      <c r="CN2348" s="1" t="b">
        <f t="shared" si="1252"/>
        <v>0</v>
      </c>
      <c r="CO2348" s="2" t="b">
        <f t="shared" si="1253"/>
        <v>1</v>
      </c>
      <c r="CP2348" s="2" t="b">
        <f t="shared" si="1254"/>
        <v>1</v>
      </c>
      <c r="CQ2348" s="2" t="b">
        <f t="shared" si="1255"/>
        <v>0</v>
      </c>
      <c r="CR2348" s="6" t="str">
        <f t="shared" si="1256"/>
        <v>Female</v>
      </c>
      <c r="CS2348" s="7">
        <f t="shared" si="1257"/>
        <v>1</v>
      </c>
      <c r="CT2348" s="7">
        <f t="shared" si="1258"/>
        <v>0</v>
      </c>
      <c r="CU2348" s="7">
        <f t="shared" si="1259"/>
        <v>0</v>
      </c>
      <c r="CV2348" s="7">
        <f t="shared" si="1260"/>
        <v>0</v>
      </c>
      <c r="CW2348" s="7">
        <f t="shared" si="1240"/>
        <v>0</v>
      </c>
      <c r="CX2348" s="1" t="b">
        <f t="shared" si="1241"/>
        <v>0</v>
      </c>
      <c r="CY2348" s="1" t="b">
        <f t="shared" si="1242"/>
        <v>1</v>
      </c>
      <c r="DG2348" s="1" t="b">
        <f t="shared" si="1264"/>
        <v>0</v>
      </c>
    </row>
    <row r="2349" spans="2:111" ht="87" x14ac:dyDescent="0.35">
      <c r="B2349" s="1" t="s">
        <v>13809</v>
      </c>
      <c r="C2349" s="9">
        <v>44464</v>
      </c>
      <c r="D2349" s="10" t="s">
        <v>13809</v>
      </c>
      <c r="E2349" s="1">
        <v>36</v>
      </c>
      <c r="F2349" s="1" t="s">
        <v>108</v>
      </c>
      <c r="G2349" s="1" t="s">
        <v>13809</v>
      </c>
      <c r="H2349" s="1" t="s">
        <v>13809</v>
      </c>
      <c r="I2349" s="2" t="s">
        <v>183</v>
      </c>
      <c r="J2349" s="2" t="s">
        <v>109</v>
      </c>
      <c r="K2349" s="2" t="s">
        <v>13809</v>
      </c>
      <c r="L2349" s="9">
        <v>44359</v>
      </c>
      <c r="M2349" s="2" t="s">
        <v>109</v>
      </c>
      <c r="N2349" s="2" t="s">
        <v>13809</v>
      </c>
      <c r="O2349" s="2" t="s">
        <v>110</v>
      </c>
      <c r="P2349" s="2" t="s">
        <v>111</v>
      </c>
      <c r="S2349" s="2" t="s">
        <v>111</v>
      </c>
      <c r="T2349" s="2" t="s">
        <v>112</v>
      </c>
      <c r="U2349" s="2" t="b">
        <v>1</v>
      </c>
      <c r="V2349" s="2" t="s">
        <v>113</v>
      </c>
      <c r="W2349" s="1" t="s">
        <v>112</v>
      </c>
      <c r="X2349" s="1" t="s">
        <v>138</v>
      </c>
      <c r="Y2349" s="2" t="s">
        <v>112</v>
      </c>
      <c r="Z2349" s="2" t="s">
        <v>111</v>
      </c>
      <c r="AA2349" s="2" t="s">
        <v>112</v>
      </c>
      <c r="AB2349" s="2">
        <v>1</v>
      </c>
      <c r="AC2349" s="1" t="s">
        <v>111</v>
      </c>
      <c r="AF2349" s="1" t="s">
        <v>111</v>
      </c>
      <c r="AJ2349" s="1" t="s">
        <v>115</v>
      </c>
      <c r="AK2349" s="1" t="s">
        <v>150</v>
      </c>
      <c r="AO2349" s="1" t="s">
        <v>237</v>
      </c>
      <c r="AU2349" s="1" t="s">
        <v>191</v>
      </c>
      <c r="AX2349" s="1" t="s">
        <v>2578</v>
      </c>
      <c r="BJ2349" s="1" t="s">
        <v>112</v>
      </c>
      <c r="BK2349" s="1" t="s">
        <v>112</v>
      </c>
      <c r="BL2349" s="1" t="s">
        <v>142</v>
      </c>
      <c r="BQ2349" s="1" t="s">
        <v>121</v>
      </c>
      <c r="BR2349" s="1" t="s">
        <v>122</v>
      </c>
      <c r="BS2349" s="1" t="s">
        <v>111</v>
      </c>
      <c r="BT2349" s="34" t="s">
        <v>8326</v>
      </c>
      <c r="BU2349" s="34" t="s">
        <v>8327</v>
      </c>
      <c r="BV2349" s="9">
        <v>44467</v>
      </c>
      <c r="BW2349" s="34" t="s">
        <v>8328</v>
      </c>
      <c r="BY2349" s="2" t="s">
        <v>174</v>
      </c>
      <c r="BZ2349" s="2" t="s">
        <v>124</v>
      </c>
      <c r="CA2349" s="2">
        <v>2</v>
      </c>
      <c r="CB2349" s="1" t="s">
        <v>149</v>
      </c>
      <c r="CC2349" s="2" t="s">
        <v>113</v>
      </c>
      <c r="CD2349" s="1" t="b">
        <f t="shared" si="1265"/>
        <v>0</v>
      </c>
      <c r="CE2349" s="1" t="b">
        <f t="shared" si="1263"/>
        <v>0</v>
      </c>
      <c r="CF2349" s="1" t="b">
        <f t="shared" si="1244"/>
        <v>0</v>
      </c>
      <c r="CG2349" s="1" t="b">
        <f t="shared" si="1245"/>
        <v>0</v>
      </c>
      <c r="CH2349" s="1" t="b">
        <f t="shared" si="1246"/>
        <v>0</v>
      </c>
      <c r="CI2349" s="1" t="b">
        <f t="shared" si="1247"/>
        <v>0</v>
      </c>
      <c r="CJ2349" s="1" t="b">
        <f t="shared" si="1248"/>
        <v>0</v>
      </c>
      <c r="CK2349" s="1" t="b">
        <f t="shared" si="1249"/>
        <v>1</v>
      </c>
      <c r="CL2349" s="1" t="b">
        <f t="shared" si="1250"/>
        <v>0</v>
      </c>
      <c r="CM2349" s="1" t="b">
        <f t="shared" si="1251"/>
        <v>0</v>
      </c>
      <c r="CN2349" s="1" t="b">
        <f t="shared" si="1252"/>
        <v>0</v>
      </c>
      <c r="CO2349" s="2" t="b">
        <f t="shared" si="1253"/>
        <v>1</v>
      </c>
      <c r="CP2349" s="2" t="b">
        <f t="shared" si="1254"/>
        <v>1</v>
      </c>
      <c r="CQ2349" s="2" t="b">
        <f t="shared" si="1255"/>
        <v>0</v>
      </c>
      <c r="CR2349" s="6" t="str">
        <f t="shared" si="1256"/>
        <v>Female</v>
      </c>
      <c r="CS2349" s="7">
        <f t="shared" si="1257"/>
        <v>1</v>
      </c>
      <c r="CT2349" s="7">
        <f t="shared" si="1258"/>
        <v>0</v>
      </c>
      <c r="CU2349" s="7">
        <f t="shared" si="1259"/>
        <v>0</v>
      </c>
      <c r="CV2349" s="7">
        <f t="shared" si="1260"/>
        <v>1</v>
      </c>
      <c r="CW2349" s="7">
        <f t="shared" si="1240"/>
        <v>0</v>
      </c>
      <c r="CX2349" s="1" t="b">
        <f t="shared" si="1241"/>
        <v>0</v>
      </c>
      <c r="CY2349" s="1" t="b">
        <f t="shared" si="1242"/>
        <v>1</v>
      </c>
      <c r="DG2349" s="1" t="b">
        <f t="shared" si="1264"/>
        <v>0</v>
      </c>
    </row>
    <row r="2350" spans="2:111" ht="101.5" x14ac:dyDescent="0.35">
      <c r="B2350" s="1" t="s">
        <v>13809</v>
      </c>
      <c r="C2350" s="9">
        <v>44464</v>
      </c>
      <c r="D2350" s="10" t="s">
        <v>13809</v>
      </c>
      <c r="E2350" s="1">
        <v>64</v>
      </c>
      <c r="F2350" s="1" t="s">
        <v>108</v>
      </c>
      <c r="G2350" s="1" t="s">
        <v>13809</v>
      </c>
      <c r="H2350" s="1" t="s">
        <v>13809</v>
      </c>
      <c r="I2350" s="9">
        <v>44332</v>
      </c>
      <c r="J2350" s="2" t="s">
        <v>109</v>
      </c>
      <c r="K2350" s="2" t="s">
        <v>13809</v>
      </c>
      <c r="L2350" s="9">
        <v>44353</v>
      </c>
      <c r="M2350" s="2" t="s">
        <v>109</v>
      </c>
      <c r="N2350" s="2" t="s">
        <v>13809</v>
      </c>
      <c r="O2350" s="2" t="s">
        <v>110</v>
      </c>
      <c r="P2350" s="2" t="s">
        <v>111</v>
      </c>
      <c r="S2350" s="2" t="s">
        <v>111</v>
      </c>
      <c r="T2350" s="2" t="s">
        <v>112</v>
      </c>
      <c r="U2350" s="2" t="b">
        <v>1</v>
      </c>
      <c r="V2350" s="2" t="s">
        <v>126</v>
      </c>
      <c r="W2350" s="1" t="s">
        <v>111</v>
      </c>
      <c r="Y2350" s="2" t="s">
        <v>112</v>
      </c>
      <c r="Z2350" s="2" t="s">
        <v>111</v>
      </c>
      <c r="AA2350" s="2" t="s">
        <v>112</v>
      </c>
      <c r="AB2350" s="2">
        <v>5</v>
      </c>
      <c r="AC2350" s="1" t="s">
        <v>111</v>
      </c>
      <c r="AF2350" s="1" t="s">
        <v>111</v>
      </c>
      <c r="AJ2350" s="1" t="s">
        <v>115</v>
      </c>
      <c r="AK2350" s="1" t="s">
        <v>129</v>
      </c>
      <c r="BJ2350" s="1" t="s">
        <v>111</v>
      </c>
      <c r="BN2350" s="1" t="s">
        <v>112</v>
      </c>
      <c r="BO2350" s="1" t="s">
        <v>148</v>
      </c>
      <c r="BP2350" s="1" t="s">
        <v>8329</v>
      </c>
      <c r="BU2350" s="34" t="s">
        <v>5113</v>
      </c>
      <c r="BV2350" s="9">
        <v>44469</v>
      </c>
      <c r="BW2350" s="34" t="s">
        <v>14729</v>
      </c>
      <c r="BY2350" s="2" t="s">
        <v>153</v>
      </c>
      <c r="BZ2350" s="2" t="s">
        <v>124</v>
      </c>
      <c r="CA2350" s="2">
        <v>2</v>
      </c>
      <c r="CB2350" s="1" t="s">
        <v>188</v>
      </c>
      <c r="CD2350" s="1" t="b">
        <f t="shared" si="1265"/>
        <v>0</v>
      </c>
      <c r="CE2350" s="1" t="b">
        <f t="shared" si="1263"/>
        <v>0</v>
      </c>
      <c r="CF2350" s="1" t="b">
        <f t="shared" si="1244"/>
        <v>0</v>
      </c>
      <c r="CG2350" s="1" t="b">
        <f t="shared" si="1245"/>
        <v>0</v>
      </c>
      <c r="CH2350" s="1" t="b">
        <f t="shared" si="1246"/>
        <v>0</v>
      </c>
      <c r="CI2350" s="1" t="b">
        <f t="shared" si="1247"/>
        <v>0</v>
      </c>
      <c r="CJ2350" s="1" t="b">
        <f t="shared" si="1248"/>
        <v>0</v>
      </c>
      <c r="CK2350" s="1" t="b">
        <f t="shared" si="1249"/>
        <v>0</v>
      </c>
      <c r="CL2350" s="1" t="b">
        <f t="shared" si="1250"/>
        <v>0</v>
      </c>
      <c r="CM2350" s="1" t="b">
        <f t="shared" si="1251"/>
        <v>1</v>
      </c>
      <c r="CN2350" s="1" t="b">
        <f t="shared" si="1252"/>
        <v>0</v>
      </c>
      <c r="CO2350" s="2" t="b">
        <f t="shared" si="1253"/>
        <v>1</v>
      </c>
      <c r="CP2350" s="2" t="b">
        <f t="shared" si="1254"/>
        <v>1</v>
      </c>
      <c r="CQ2350" s="2" t="b">
        <f t="shared" si="1255"/>
        <v>0</v>
      </c>
      <c r="CR2350" s="6" t="str">
        <f t="shared" si="1256"/>
        <v>Female</v>
      </c>
      <c r="CS2350" s="7">
        <f t="shared" si="1257"/>
        <v>1</v>
      </c>
      <c r="CT2350" s="7">
        <f t="shared" si="1258"/>
        <v>0</v>
      </c>
      <c r="CU2350" s="7">
        <f t="shared" si="1259"/>
        <v>0</v>
      </c>
      <c r="CV2350" s="7">
        <f t="shared" si="1260"/>
        <v>1</v>
      </c>
      <c r="CW2350" s="7">
        <f t="shared" si="1240"/>
        <v>0</v>
      </c>
      <c r="CX2350" s="1" t="b">
        <f t="shared" si="1241"/>
        <v>0</v>
      </c>
      <c r="CY2350" s="1" t="b">
        <f t="shared" si="1242"/>
        <v>0</v>
      </c>
      <c r="DG2350" s="1" t="b">
        <f t="shared" si="1264"/>
        <v>0</v>
      </c>
    </row>
    <row r="2351" spans="2:111" ht="261" x14ac:dyDescent="0.35">
      <c r="B2351" s="1" t="s">
        <v>13809</v>
      </c>
      <c r="C2351" s="9">
        <v>44464</v>
      </c>
      <c r="D2351" s="10" t="s">
        <v>13809</v>
      </c>
      <c r="E2351" s="1">
        <v>16</v>
      </c>
      <c r="F2351" s="1" t="s">
        <v>108</v>
      </c>
      <c r="G2351" s="1" t="s">
        <v>13809</v>
      </c>
      <c r="H2351" s="1" t="s">
        <v>13809</v>
      </c>
      <c r="I2351" s="9">
        <v>44330</v>
      </c>
      <c r="J2351" s="2" t="s">
        <v>163</v>
      </c>
      <c r="K2351" s="2" t="s">
        <v>13809</v>
      </c>
      <c r="L2351" s="9">
        <v>44351</v>
      </c>
      <c r="M2351" s="2" t="s">
        <v>109</v>
      </c>
      <c r="N2351" s="2" t="s">
        <v>13809</v>
      </c>
      <c r="O2351" s="2" t="s">
        <v>110</v>
      </c>
      <c r="P2351" s="2" t="s">
        <v>111</v>
      </c>
      <c r="S2351" s="2" t="s">
        <v>112</v>
      </c>
      <c r="T2351" s="2" t="s">
        <v>111</v>
      </c>
      <c r="U2351" s="2" t="b">
        <v>1</v>
      </c>
      <c r="V2351" s="2" t="s">
        <v>113</v>
      </c>
      <c r="W2351" s="1" t="s">
        <v>112</v>
      </c>
      <c r="X2351" s="1" t="s">
        <v>114</v>
      </c>
      <c r="Y2351" s="2" t="s">
        <v>112</v>
      </c>
      <c r="Z2351" s="2" t="s">
        <v>111</v>
      </c>
      <c r="AA2351" s="2" t="s">
        <v>112</v>
      </c>
      <c r="AB2351" s="2">
        <v>13</v>
      </c>
      <c r="AC2351" s="1" t="s">
        <v>112</v>
      </c>
      <c r="AD2351" s="1" t="s">
        <v>192</v>
      </c>
      <c r="AE2351" s="1" t="s">
        <v>8330</v>
      </c>
      <c r="AF2351" s="1" t="s">
        <v>111</v>
      </c>
      <c r="AJ2351" s="1" t="s">
        <v>115</v>
      </c>
      <c r="AK2351" s="1" t="s">
        <v>211</v>
      </c>
      <c r="AN2351" s="1" t="s">
        <v>8331</v>
      </c>
      <c r="AO2351" s="1" t="s">
        <v>117</v>
      </c>
      <c r="AU2351" s="1" t="s">
        <v>360</v>
      </c>
      <c r="AZ2351" s="1" t="s">
        <v>303</v>
      </c>
      <c r="BA2351" s="1">
        <v>816</v>
      </c>
      <c r="BC2351" s="1">
        <v>110</v>
      </c>
      <c r="BE2351" s="20">
        <v>6541</v>
      </c>
      <c r="BG2351" s="1">
        <v>41</v>
      </c>
      <c r="BJ2351" s="1" t="s">
        <v>112</v>
      </c>
      <c r="BK2351" s="1" t="s">
        <v>112</v>
      </c>
      <c r="BL2351" s="1" t="s">
        <v>135</v>
      </c>
      <c r="BQ2351" s="1" t="s">
        <v>121</v>
      </c>
      <c r="BR2351" s="1" t="s">
        <v>122</v>
      </c>
      <c r="BS2351" s="1" t="s">
        <v>112</v>
      </c>
      <c r="BU2351" s="34" t="s">
        <v>8332</v>
      </c>
      <c r="BV2351" s="9">
        <v>44503</v>
      </c>
      <c r="BW2351" s="34" t="s">
        <v>14730</v>
      </c>
      <c r="BY2351" s="2" t="s">
        <v>153</v>
      </c>
      <c r="BZ2351" s="2" t="s">
        <v>124</v>
      </c>
      <c r="CA2351" s="2">
        <v>2</v>
      </c>
      <c r="CB2351" s="1" t="s">
        <v>149</v>
      </c>
      <c r="CC2351" s="2" t="s">
        <v>126</v>
      </c>
      <c r="CD2351" s="1" t="b">
        <f t="shared" si="1265"/>
        <v>1</v>
      </c>
      <c r="CE2351" s="1" t="b">
        <f t="shared" si="1263"/>
        <v>1</v>
      </c>
      <c r="CF2351" s="1" t="b">
        <f t="shared" si="1244"/>
        <v>0</v>
      </c>
      <c r="CG2351" s="1" t="b">
        <f t="shared" si="1245"/>
        <v>0</v>
      </c>
      <c r="CH2351" s="1" t="b">
        <f t="shared" si="1246"/>
        <v>1</v>
      </c>
      <c r="CI2351" s="1" t="b">
        <f t="shared" si="1247"/>
        <v>0</v>
      </c>
      <c r="CJ2351" s="1" t="b">
        <f t="shared" si="1248"/>
        <v>0</v>
      </c>
      <c r="CK2351" s="1" t="b">
        <f t="shared" si="1249"/>
        <v>0</v>
      </c>
      <c r="CL2351" s="1" t="b">
        <f t="shared" si="1250"/>
        <v>0</v>
      </c>
      <c r="CM2351" s="1" t="b">
        <f t="shared" si="1251"/>
        <v>0</v>
      </c>
      <c r="CN2351" s="1" t="b">
        <f t="shared" si="1252"/>
        <v>0</v>
      </c>
      <c r="CO2351" s="2" t="b">
        <f t="shared" si="1253"/>
        <v>0</v>
      </c>
      <c r="CP2351" s="2" t="b">
        <f t="shared" si="1254"/>
        <v>0</v>
      </c>
      <c r="CQ2351" s="2" t="b">
        <f t="shared" si="1255"/>
        <v>1</v>
      </c>
      <c r="CR2351" s="6" t="str">
        <f t="shared" si="1256"/>
        <v>Female</v>
      </c>
      <c r="CS2351" s="7">
        <f t="shared" si="1257"/>
        <v>0</v>
      </c>
      <c r="CT2351" s="7">
        <f t="shared" si="1258"/>
        <v>0</v>
      </c>
      <c r="CU2351" s="7">
        <f t="shared" si="1259"/>
        <v>0</v>
      </c>
      <c r="CV2351" s="7">
        <f t="shared" si="1260"/>
        <v>1</v>
      </c>
      <c r="CW2351" s="7">
        <f t="shared" si="1240"/>
        <v>0</v>
      </c>
      <c r="CX2351" s="1" t="b">
        <f t="shared" si="1241"/>
        <v>1</v>
      </c>
      <c r="CY2351" s="1" t="b">
        <f t="shared" si="1242"/>
        <v>0</v>
      </c>
      <c r="DG2351" s="1" t="b">
        <f t="shared" si="1264"/>
        <v>1</v>
      </c>
    </row>
    <row r="2352" spans="2:111" ht="333.5" x14ac:dyDescent="0.35">
      <c r="B2352" s="1" t="s">
        <v>13809</v>
      </c>
      <c r="C2352" s="9">
        <v>44464</v>
      </c>
      <c r="D2352" s="10" t="s">
        <v>13809</v>
      </c>
      <c r="E2352" s="1">
        <v>27</v>
      </c>
      <c r="F2352" s="1" t="s">
        <v>108</v>
      </c>
      <c r="G2352" s="1" t="s">
        <v>13809</v>
      </c>
      <c r="H2352" s="1" t="s">
        <v>13809</v>
      </c>
      <c r="I2352" s="9">
        <v>44444</v>
      </c>
      <c r="J2352" s="2" t="s">
        <v>109</v>
      </c>
      <c r="K2352" s="2" t="s">
        <v>13809</v>
      </c>
      <c r="N2352" s="2" t="s">
        <v>13809</v>
      </c>
      <c r="O2352" s="2" t="s">
        <v>110</v>
      </c>
      <c r="P2352" s="2" t="s">
        <v>111</v>
      </c>
      <c r="S2352" s="2" t="s">
        <v>112</v>
      </c>
      <c r="T2352" s="2" t="s">
        <v>111</v>
      </c>
      <c r="U2352" s="2" t="b">
        <v>1</v>
      </c>
      <c r="V2352" s="2" t="s">
        <v>113</v>
      </c>
      <c r="W2352" s="1" t="s">
        <v>112</v>
      </c>
      <c r="X2352" s="1" t="s">
        <v>114</v>
      </c>
      <c r="Y2352" s="2" t="s">
        <v>112</v>
      </c>
      <c r="Z2352" s="2" t="s">
        <v>112</v>
      </c>
      <c r="AB2352" s="2">
        <v>13</v>
      </c>
      <c r="AC2352" s="1" t="s">
        <v>111</v>
      </c>
      <c r="AF2352" s="1" t="s">
        <v>111</v>
      </c>
      <c r="AJ2352" s="1" t="s">
        <v>115</v>
      </c>
      <c r="AK2352" s="1" t="s">
        <v>201</v>
      </c>
      <c r="AN2352" s="1" t="s">
        <v>4193</v>
      </c>
      <c r="AO2352" s="1" t="s">
        <v>117</v>
      </c>
      <c r="AS2352" s="1" t="s">
        <v>767</v>
      </c>
      <c r="AU2352" s="1" t="s">
        <v>238</v>
      </c>
      <c r="AX2352" s="1">
        <v>54</v>
      </c>
      <c r="AZ2352" s="1" t="s">
        <v>402</v>
      </c>
      <c r="BA2352" s="1" t="s">
        <v>8333</v>
      </c>
      <c r="BE2352" s="1" t="s">
        <v>8334</v>
      </c>
      <c r="BJ2352" s="1" t="s">
        <v>112</v>
      </c>
      <c r="BK2352" s="1" t="s">
        <v>112</v>
      </c>
      <c r="BL2352" s="1" t="s">
        <v>8335</v>
      </c>
      <c r="BM2352" s="1" t="s">
        <v>8336</v>
      </c>
      <c r="BQ2352" s="1" t="s">
        <v>121</v>
      </c>
      <c r="BR2352" s="1" t="s">
        <v>122</v>
      </c>
      <c r="BS2352" s="1" t="s">
        <v>111</v>
      </c>
      <c r="BT2352" s="34" t="s">
        <v>5641</v>
      </c>
      <c r="BV2352" s="9">
        <v>44464</v>
      </c>
      <c r="BW2352" s="34" t="s">
        <v>14731</v>
      </c>
      <c r="BY2352" s="2" t="s">
        <v>123</v>
      </c>
      <c r="BZ2352" s="2" t="s">
        <v>124</v>
      </c>
      <c r="CA2352" s="2">
        <v>1</v>
      </c>
      <c r="CB2352" s="1" t="s">
        <v>154</v>
      </c>
      <c r="CC2352" s="2" t="s">
        <v>126</v>
      </c>
      <c r="CD2352" s="1" t="b">
        <f t="shared" si="1265"/>
        <v>1</v>
      </c>
      <c r="CE2352" s="1" t="b">
        <f t="shared" si="1263"/>
        <v>0</v>
      </c>
      <c r="CF2352" s="1" t="b">
        <f t="shared" si="1244"/>
        <v>0</v>
      </c>
      <c r="CG2352" s="1" t="b">
        <f t="shared" si="1245"/>
        <v>0</v>
      </c>
      <c r="CH2352" s="1" t="b">
        <f t="shared" si="1246"/>
        <v>0</v>
      </c>
      <c r="CI2352" s="1" t="b">
        <f t="shared" si="1247"/>
        <v>0</v>
      </c>
      <c r="CJ2352" s="1" t="b">
        <f t="shared" si="1248"/>
        <v>1</v>
      </c>
      <c r="CK2352" s="1" t="b">
        <f t="shared" si="1249"/>
        <v>0</v>
      </c>
      <c r="CL2352" s="1" t="b">
        <f t="shared" si="1250"/>
        <v>0</v>
      </c>
      <c r="CM2352" s="1" t="b">
        <f t="shared" si="1251"/>
        <v>0</v>
      </c>
      <c r="CN2352" s="1" t="b">
        <f t="shared" si="1252"/>
        <v>0</v>
      </c>
      <c r="CO2352" s="2" t="b">
        <f t="shared" si="1253"/>
        <v>0</v>
      </c>
      <c r="CP2352" s="2" t="b">
        <f t="shared" si="1254"/>
        <v>0</v>
      </c>
      <c r="CQ2352" s="2" t="b">
        <f t="shared" si="1255"/>
        <v>1</v>
      </c>
      <c r="CR2352" s="6" t="str">
        <f t="shared" si="1256"/>
        <v>Female</v>
      </c>
      <c r="CS2352" s="7">
        <f t="shared" si="1257"/>
        <v>1</v>
      </c>
      <c r="CT2352" s="7">
        <f t="shared" si="1258"/>
        <v>0</v>
      </c>
      <c r="CU2352" s="7">
        <f t="shared" si="1259"/>
        <v>0</v>
      </c>
      <c r="CV2352" s="7">
        <f t="shared" si="1260"/>
        <v>0</v>
      </c>
      <c r="CW2352" s="7">
        <f t="shared" si="1240"/>
        <v>0</v>
      </c>
      <c r="CX2352" s="1" t="b">
        <f t="shared" si="1241"/>
        <v>1</v>
      </c>
      <c r="CY2352" s="1" t="b">
        <f t="shared" si="1242"/>
        <v>1</v>
      </c>
      <c r="DG2352" s="1" t="b">
        <f t="shared" si="1264"/>
        <v>0</v>
      </c>
    </row>
    <row r="2353" spans="2:111" ht="101.5" x14ac:dyDescent="0.35">
      <c r="B2353" s="1" t="s">
        <v>13809</v>
      </c>
      <c r="C2353" s="9">
        <v>44465</v>
      </c>
      <c r="D2353" s="10" t="s">
        <v>13809</v>
      </c>
      <c r="E2353" s="1">
        <v>40</v>
      </c>
      <c r="F2353" s="1" t="s">
        <v>108</v>
      </c>
      <c r="G2353" s="1" t="s">
        <v>13809</v>
      </c>
      <c r="H2353" s="1" t="s">
        <v>13809</v>
      </c>
      <c r="I2353" s="9">
        <v>44177</v>
      </c>
      <c r="J2353" s="2" t="s">
        <v>128</v>
      </c>
      <c r="K2353" s="2" t="s">
        <v>13809</v>
      </c>
      <c r="L2353" s="9">
        <v>44201</v>
      </c>
      <c r="M2353" s="2" t="s">
        <v>128</v>
      </c>
      <c r="N2353" s="2" t="s">
        <v>13809</v>
      </c>
      <c r="O2353" s="2" t="s">
        <v>110</v>
      </c>
      <c r="P2353" s="2" t="s">
        <v>111</v>
      </c>
      <c r="S2353" s="2" t="s">
        <v>111</v>
      </c>
      <c r="T2353" s="2" t="s">
        <v>112</v>
      </c>
      <c r="U2353" s="2" t="b">
        <v>1</v>
      </c>
      <c r="V2353" s="2" t="s">
        <v>126</v>
      </c>
      <c r="W2353" s="1" t="s">
        <v>112</v>
      </c>
      <c r="X2353" s="1" t="s">
        <v>138</v>
      </c>
      <c r="Y2353" s="2" t="s">
        <v>112</v>
      </c>
      <c r="Z2353" s="2" t="s">
        <v>112</v>
      </c>
      <c r="AA2353" s="2" t="s">
        <v>112</v>
      </c>
      <c r="AB2353" s="2">
        <v>29</v>
      </c>
      <c r="AC2353" s="1" t="s">
        <v>111</v>
      </c>
      <c r="AF2353" s="1" t="s">
        <v>111</v>
      </c>
      <c r="AJ2353" s="1" t="s">
        <v>115</v>
      </c>
      <c r="AK2353" s="1" t="s">
        <v>194</v>
      </c>
      <c r="AN2353" s="1" t="s">
        <v>260</v>
      </c>
      <c r="AO2353" s="1" t="s">
        <v>117</v>
      </c>
      <c r="AU2353" s="1" t="s">
        <v>132</v>
      </c>
      <c r="AZ2353" s="1" t="s">
        <v>155</v>
      </c>
      <c r="BA2353" s="1" t="s">
        <v>261</v>
      </c>
      <c r="BJ2353" s="1" t="s">
        <v>112</v>
      </c>
      <c r="BK2353" s="1" t="s">
        <v>112</v>
      </c>
      <c r="BL2353" s="1" t="s">
        <v>142</v>
      </c>
      <c r="BQ2353" s="1" t="s">
        <v>121</v>
      </c>
      <c r="BR2353" s="1" t="s">
        <v>122</v>
      </c>
      <c r="BS2353" s="1" t="s">
        <v>111</v>
      </c>
      <c r="BT2353" s="34" t="s">
        <v>262</v>
      </c>
      <c r="BU2353" s="34" t="s">
        <v>263</v>
      </c>
      <c r="BV2353" s="9">
        <v>44456</v>
      </c>
      <c r="BW2353" s="34" t="s">
        <v>8337</v>
      </c>
      <c r="BY2353" s="2" t="s">
        <v>153</v>
      </c>
      <c r="BZ2353" s="2" t="s">
        <v>124</v>
      </c>
      <c r="CA2353" s="2">
        <v>2</v>
      </c>
      <c r="CB2353" s="1" t="s">
        <v>264</v>
      </c>
      <c r="CD2353" s="1" t="b">
        <f t="shared" si="1265"/>
        <v>0</v>
      </c>
      <c r="CE2353" s="1" t="b">
        <f t="shared" si="1263"/>
        <v>0</v>
      </c>
      <c r="CF2353" s="1" t="b">
        <f t="shared" si="1244"/>
        <v>0</v>
      </c>
      <c r="CG2353" s="1" t="b">
        <f t="shared" si="1245"/>
        <v>0</v>
      </c>
      <c r="CH2353" s="1" t="b">
        <f t="shared" si="1246"/>
        <v>0</v>
      </c>
      <c r="CI2353" s="1" t="b">
        <f t="shared" si="1247"/>
        <v>0</v>
      </c>
      <c r="CJ2353" s="1" t="b">
        <f t="shared" si="1248"/>
        <v>0</v>
      </c>
      <c r="CK2353" s="1" t="b">
        <f t="shared" si="1249"/>
        <v>0</v>
      </c>
      <c r="CL2353" s="1" t="b">
        <f t="shared" si="1250"/>
        <v>1</v>
      </c>
      <c r="CM2353" s="1" t="b">
        <f t="shared" si="1251"/>
        <v>0</v>
      </c>
      <c r="CN2353" s="1" t="b">
        <f t="shared" si="1252"/>
        <v>0</v>
      </c>
      <c r="CO2353" s="2" t="b">
        <f t="shared" si="1253"/>
        <v>0</v>
      </c>
      <c r="CP2353" s="2" t="b">
        <f t="shared" si="1254"/>
        <v>0</v>
      </c>
      <c r="CQ2353" s="2" t="b">
        <f t="shared" si="1255"/>
        <v>0</v>
      </c>
      <c r="CR2353" s="6" t="str">
        <f t="shared" si="1256"/>
        <v>Female</v>
      </c>
      <c r="CS2353" s="7">
        <f t="shared" si="1257"/>
        <v>0</v>
      </c>
      <c r="CT2353" s="7">
        <f t="shared" si="1258"/>
        <v>1</v>
      </c>
      <c r="CU2353" s="7">
        <f t="shared" si="1259"/>
        <v>0</v>
      </c>
      <c r="CV2353" s="7">
        <f t="shared" si="1260"/>
        <v>0</v>
      </c>
      <c r="CW2353" s="7">
        <f t="shared" si="1240"/>
        <v>1</v>
      </c>
      <c r="CX2353" s="1" t="b">
        <f t="shared" si="1241"/>
        <v>0</v>
      </c>
      <c r="CY2353" s="1" t="b">
        <f t="shared" si="1242"/>
        <v>1</v>
      </c>
      <c r="DG2353" s="1" t="b">
        <f t="shared" si="1264"/>
        <v>0</v>
      </c>
    </row>
    <row r="2354" spans="2:111" ht="87" x14ac:dyDescent="0.35">
      <c r="B2354" s="1" t="s">
        <v>13809</v>
      </c>
      <c r="C2354" s="9">
        <v>44466</v>
      </c>
      <c r="D2354" s="10" t="s">
        <v>13809</v>
      </c>
      <c r="E2354" s="1">
        <v>45</v>
      </c>
      <c r="F2354" s="1" t="s">
        <v>108</v>
      </c>
      <c r="G2354" s="1" t="s">
        <v>13809</v>
      </c>
      <c r="H2354" s="1" t="s">
        <v>13809</v>
      </c>
      <c r="I2354" s="2" t="s">
        <v>183</v>
      </c>
      <c r="J2354" s="2" t="s">
        <v>163</v>
      </c>
      <c r="K2354" s="2" t="s">
        <v>13809</v>
      </c>
      <c r="L2354" s="9">
        <v>44452</v>
      </c>
      <c r="M2354" s="2" t="s">
        <v>109</v>
      </c>
      <c r="N2354" s="2" t="s">
        <v>13809</v>
      </c>
      <c r="O2354" s="2" t="s">
        <v>110</v>
      </c>
      <c r="P2354" s="2" t="s">
        <v>111</v>
      </c>
      <c r="S2354" s="2" t="s">
        <v>111</v>
      </c>
      <c r="T2354" s="2" t="s">
        <v>112</v>
      </c>
      <c r="U2354" s="2" t="b">
        <v>1</v>
      </c>
      <c r="V2354" s="2" t="s">
        <v>113</v>
      </c>
      <c r="W2354" s="1" t="s">
        <v>112</v>
      </c>
      <c r="X2354" s="1" t="s">
        <v>138</v>
      </c>
      <c r="Y2354" s="2" t="s">
        <v>112</v>
      </c>
      <c r="Z2354" s="2" t="s">
        <v>111</v>
      </c>
      <c r="AA2354" s="2" t="s">
        <v>112</v>
      </c>
      <c r="AB2354" s="2">
        <v>9</v>
      </c>
      <c r="AC2354" s="1" t="s">
        <v>111</v>
      </c>
      <c r="AF2354" s="1" t="s">
        <v>111</v>
      </c>
      <c r="AH2354" s="1" t="s">
        <v>193</v>
      </c>
      <c r="AI2354" s="1" t="s">
        <v>8338</v>
      </c>
      <c r="AJ2354" s="1" t="s">
        <v>115</v>
      </c>
      <c r="AK2354" s="1" t="s">
        <v>144</v>
      </c>
      <c r="AO2354" s="1" t="s">
        <v>117</v>
      </c>
      <c r="AS2354" s="1" t="s">
        <v>140</v>
      </c>
      <c r="BJ2354" s="1" t="s">
        <v>111</v>
      </c>
      <c r="BN2354" s="1" t="s">
        <v>112</v>
      </c>
      <c r="BO2354" s="1" t="s">
        <v>148</v>
      </c>
      <c r="BP2354" s="1" t="s">
        <v>8339</v>
      </c>
      <c r="BQ2354" s="1" t="s">
        <v>121</v>
      </c>
      <c r="BR2354" s="1" t="s">
        <v>122</v>
      </c>
      <c r="BS2354" s="1" t="s">
        <v>111</v>
      </c>
      <c r="BT2354" s="34" t="s">
        <v>8340</v>
      </c>
      <c r="BU2354" s="34" t="s">
        <v>8341</v>
      </c>
      <c r="BV2354" s="9">
        <v>44468</v>
      </c>
      <c r="BW2354" s="34" t="s">
        <v>8342</v>
      </c>
      <c r="BX2354" s="2" t="s">
        <v>112</v>
      </c>
      <c r="BY2354" s="2" t="s">
        <v>174</v>
      </c>
      <c r="BZ2354" s="2" t="s">
        <v>162</v>
      </c>
      <c r="CA2354" s="2">
        <v>2</v>
      </c>
      <c r="CB2354" s="1" t="s">
        <v>169</v>
      </c>
      <c r="CC2354" s="2" t="s">
        <v>113</v>
      </c>
      <c r="CD2354" s="1" t="b">
        <f t="shared" si="1265"/>
        <v>0</v>
      </c>
      <c r="CE2354" s="1" t="b">
        <f t="shared" si="1263"/>
        <v>0</v>
      </c>
      <c r="CF2354" s="1" t="b">
        <f t="shared" si="1244"/>
        <v>0</v>
      </c>
      <c r="CG2354" s="1" t="b">
        <f t="shared" si="1245"/>
        <v>0</v>
      </c>
      <c r="CH2354" s="1" t="b">
        <f t="shared" si="1246"/>
        <v>0</v>
      </c>
      <c r="CI2354" s="1" t="b">
        <f t="shared" si="1247"/>
        <v>0</v>
      </c>
      <c r="CJ2354" s="1" t="b">
        <f t="shared" si="1248"/>
        <v>0</v>
      </c>
      <c r="CK2354" s="1" t="b">
        <f t="shared" si="1249"/>
        <v>0</v>
      </c>
      <c r="CL2354" s="1" t="b">
        <f t="shared" si="1250"/>
        <v>1</v>
      </c>
      <c r="CM2354" s="1" t="b">
        <f t="shared" si="1251"/>
        <v>0</v>
      </c>
      <c r="CN2354" s="1" t="b">
        <f t="shared" si="1252"/>
        <v>0</v>
      </c>
      <c r="CO2354" s="2" t="b">
        <f t="shared" si="1253"/>
        <v>0</v>
      </c>
      <c r="CP2354" s="2" t="b">
        <f t="shared" si="1254"/>
        <v>0</v>
      </c>
      <c r="CQ2354" s="2" t="b">
        <f t="shared" si="1255"/>
        <v>1</v>
      </c>
      <c r="CR2354" s="6" t="str">
        <f t="shared" si="1256"/>
        <v>Female</v>
      </c>
      <c r="CS2354" s="7">
        <f t="shared" si="1257"/>
        <v>0</v>
      </c>
      <c r="CT2354" s="7">
        <f t="shared" si="1258"/>
        <v>0</v>
      </c>
      <c r="CU2354" s="7">
        <f t="shared" si="1259"/>
        <v>0</v>
      </c>
      <c r="CV2354" s="7">
        <f t="shared" si="1260"/>
        <v>1</v>
      </c>
      <c r="CW2354" s="7">
        <f t="shared" si="1240"/>
        <v>0</v>
      </c>
      <c r="CX2354" s="1" t="b">
        <f t="shared" si="1241"/>
        <v>0</v>
      </c>
      <c r="CY2354" s="1" t="b">
        <f t="shared" si="1242"/>
        <v>0</v>
      </c>
      <c r="DG2354" s="1" t="b">
        <f t="shared" si="1264"/>
        <v>0</v>
      </c>
    </row>
    <row r="2355" spans="2:111" ht="43.5" x14ac:dyDescent="0.35">
      <c r="B2355" s="1" t="s">
        <v>13809</v>
      </c>
      <c r="C2355" s="9">
        <v>44466</v>
      </c>
      <c r="D2355" s="10" t="s">
        <v>13809</v>
      </c>
      <c r="E2355" s="1">
        <v>51</v>
      </c>
      <c r="F2355" s="1" t="s">
        <v>108</v>
      </c>
      <c r="G2355" s="1" t="s">
        <v>13809</v>
      </c>
      <c r="H2355" s="1" t="s">
        <v>13809</v>
      </c>
      <c r="I2355" s="9">
        <v>44201</v>
      </c>
      <c r="J2355" s="2" t="s">
        <v>109</v>
      </c>
      <c r="K2355" s="2" t="s">
        <v>13809</v>
      </c>
      <c r="L2355" s="9">
        <v>44296</v>
      </c>
      <c r="M2355" s="2" t="s">
        <v>109</v>
      </c>
      <c r="N2355" s="2" t="s">
        <v>13809</v>
      </c>
      <c r="O2355" s="2" t="s">
        <v>110</v>
      </c>
      <c r="P2355" s="2" t="s">
        <v>111</v>
      </c>
      <c r="S2355" s="2" t="s">
        <v>111</v>
      </c>
      <c r="T2355" s="2" t="s">
        <v>112</v>
      </c>
      <c r="U2355" s="2" t="b">
        <f>OR(S2355="yes",T2355="yes")</f>
        <v>1</v>
      </c>
      <c r="V2355" s="2" t="s">
        <v>113</v>
      </c>
      <c r="BU2355" s="34" t="s">
        <v>13961</v>
      </c>
      <c r="BV2355" s="9">
        <v>44543</v>
      </c>
      <c r="BW2355" s="34" t="s">
        <v>8343</v>
      </c>
      <c r="BY2355" s="2" t="s">
        <v>174</v>
      </c>
      <c r="BZ2355" s="2" t="s">
        <v>162</v>
      </c>
      <c r="CA2355" s="2">
        <v>1</v>
      </c>
      <c r="CB2355" s="1" t="s">
        <v>269</v>
      </c>
      <c r="CC2355" s="2" t="s">
        <v>113</v>
      </c>
      <c r="CD2355" s="1" t="b">
        <f t="shared" si="1265"/>
        <v>0</v>
      </c>
      <c r="CE2355" s="1" t="b">
        <f t="shared" si="1263"/>
        <v>0</v>
      </c>
      <c r="CF2355" s="1" t="b">
        <f t="shared" si="1244"/>
        <v>0</v>
      </c>
      <c r="CG2355" s="1" t="b">
        <f t="shared" si="1245"/>
        <v>0</v>
      </c>
      <c r="CH2355" s="1" t="b">
        <f t="shared" si="1246"/>
        <v>0</v>
      </c>
      <c r="CI2355" s="1" t="b">
        <f t="shared" si="1247"/>
        <v>0</v>
      </c>
      <c r="CJ2355" s="1" t="b">
        <f t="shared" si="1248"/>
        <v>0</v>
      </c>
      <c r="CK2355" s="1" t="b">
        <f t="shared" si="1249"/>
        <v>0</v>
      </c>
      <c r="CL2355" s="1" t="b">
        <f t="shared" si="1250"/>
        <v>0</v>
      </c>
      <c r="CM2355" s="1" t="b">
        <f t="shared" si="1251"/>
        <v>1</v>
      </c>
      <c r="CN2355" s="1" t="b">
        <f t="shared" si="1252"/>
        <v>0</v>
      </c>
      <c r="CO2355" s="2" t="b">
        <f t="shared" si="1253"/>
        <v>0</v>
      </c>
      <c r="CP2355" s="2" t="b">
        <f t="shared" si="1254"/>
        <v>0</v>
      </c>
      <c r="CQ2355" s="2" t="b">
        <f t="shared" si="1255"/>
        <v>0</v>
      </c>
      <c r="CR2355" s="6" t="str">
        <f t="shared" si="1256"/>
        <v>Female</v>
      </c>
      <c r="CS2355" s="7">
        <f t="shared" si="1257"/>
        <v>1</v>
      </c>
      <c r="CT2355" s="7">
        <f t="shared" si="1258"/>
        <v>0</v>
      </c>
      <c r="CU2355" s="7">
        <f t="shared" si="1259"/>
        <v>0</v>
      </c>
      <c r="CV2355" s="7">
        <f t="shared" si="1260"/>
        <v>1</v>
      </c>
      <c r="CW2355" s="7">
        <f t="shared" si="1240"/>
        <v>0</v>
      </c>
      <c r="CX2355" s="1" t="b">
        <f t="shared" si="1241"/>
        <v>0</v>
      </c>
      <c r="CY2355" s="1" t="b">
        <f t="shared" si="1242"/>
        <v>0</v>
      </c>
      <c r="DG2355" s="1" t="b">
        <f t="shared" si="1264"/>
        <v>0</v>
      </c>
    </row>
    <row r="2356" spans="2:111" ht="130.5" x14ac:dyDescent="0.35">
      <c r="B2356" s="1" t="s">
        <v>13809</v>
      </c>
      <c r="C2356" s="9">
        <v>44466</v>
      </c>
      <c r="D2356" s="10" t="s">
        <v>13809</v>
      </c>
      <c r="E2356" s="1">
        <v>20</v>
      </c>
      <c r="F2356" s="1" t="s">
        <v>127</v>
      </c>
      <c r="G2356" s="1" t="s">
        <v>13809</v>
      </c>
      <c r="H2356" s="1" t="s">
        <v>13809</v>
      </c>
      <c r="K2356" s="2" t="s">
        <v>13809</v>
      </c>
      <c r="L2356" s="9">
        <v>44459</v>
      </c>
      <c r="M2356" s="2" t="s">
        <v>109</v>
      </c>
      <c r="N2356" s="2" t="s">
        <v>13809</v>
      </c>
      <c r="O2356" s="2" t="s">
        <v>110</v>
      </c>
      <c r="P2356" s="2" t="s">
        <v>111</v>
      </c>
      <c r="S2356" s="2" t="s">
        <v>112</v>
      </c>
      <c r="T2356" s="2" t="s">
        <v>111</v>
      </c>
      <c r="U2356" s="2" t="b">
        <f>OR(S2356="yes",T2356="yes")</f>
        <v>1</v>
      </c>
      <c r="V2356" s="2" t="s">
        <v>113</v>
      </c>
      <c r="W2356" s="1" t="s">
        <v>112</v>
      </c>
      <c r="X2356" s="1" t="s">
        <v>114</v>
      </c>
      <c r="Y2356" s="2" t="s">
        <v>112</v>
      </c>
      <c r="Z2356" s="2" t="s">
        <v>111</v>
      </c>
      <c r="AA2356" s="2" t="s">
        <v>112</v>
      </c>
      <c r="AB2356" s="2">
        <v>3</v>
      </c>
      <c r="AC2356" s="1" t="s">
        <v>111</v>
      </c>
      <c r="AF2356" s="1" t="s">
        <v>111</v>
      </c>
      <c r="AJ2356" s="1" t="s">
        <v>115</v>
      </c>
      <c r="AK2356" s="1" t="s">
        <v>294</v>
      </c>
      <c r="AN2356" s="1" t="s">
        <v>8344</v>
      </c>
      <c r="AO2356" s="1" t="s">
        <v>166</v>
      </c>
      <c r="AS2356" s="1" t="s">
        <v>140</v>
      </c>
      <c r="AU2356" s="1" t="s">
        <v>132</v>
      </c>
      <c r="AZ2356" s="1" t="s">
        <v>402</v>
      </c>
      <c r="BA2356" s="1" t="s">
        <v>8345</v>
      </c>
      <c r="BE2356" s="1" t="s">
        <v>8346</v>
      </c>
      <c r="BJ2356" s="1" t="s">
        <v>112</v>
      </c>
      <c r="BK2356" s="1" t="s">
        <v>111</v>
      </c>
      <c r="BQ2356" s="1" t="s">
        <v>121</v>
      </c>
      <c r="BR2356" s="1" t="s">
        <v>122</v>
      </c>
      <c r="BS2356" s="1" t="s">
        <v>111</v>
      </c>
      <c r="BT2356" s="34" t="s">
        <v>184</v>
      </c>
      <c r="BU2356" s="34" t="s">
        <v>8347</v>
      </c>
      <c r="BV2356" s="9">
        <v>44466</v>
      </c>
      <c r="BW2356" s="34" t="s">
        <v>8348</v>
      </c>
      <c r="BY2356" s="2" t="s">
        <v>156</v>
      </c>
      <c r="BZ2356" s="2" t="s">
        <v>124</v>
      </c>
      <c r="CA2356" s="2">
        <v>2</v>
      </c>
      <c r="CB2356" s="1" t="s">
        <v>1596</v>
      </c>
      <c r="CC2356" s="2" t="s">
        <v>113</v>
      </c>
      <c r="CD2356" s="1" t="b">
        <f t="shared" si="1265"/>
        <v>1</v>
      </c>
      <c r="CE2356" s="1" t="b">
        <f t="shared" si="1263"/>
        <v>0</v>
      </c>
      <c r="CF2356" s="1" t="b">
        <f t="shared" si="1244"/>
        <v>0</v>
      </c>
      <c r="CG2356" s="1" t="b">
        <f t="shared" si="1245"/>
        <v>0</v>
      </c>
      <c r="CH2356" s="1" t="b">
        <f t="shared" si="1246"/>
        <v>0</v>
      </c>
      <c r="CI2356" s="1" t="b">
        <f t="shared" si="1247"/>
        <v>1</v>
      </c>
      <c r="CJ2356" s="1" t="b">
        <f t="shared" si="1248"/>
        <v>0</v>
      </c>
      <c r="CK2356" s="1" t="b">
        <f t="shared" si="1249"/>
        <v>0</v>
      </c>
      <c r="CL2356" s="1" t="b">
        <f t="shared" si="1250"/>
        <v>0</v>
      </c>
      <c r="CM2356" s="1" t="b">
        <f t="shared" si="1251"/>
        <v>0</v>
      </c>
      <c r="CN2356" s="1" t="b">
        <f t="shared" si="1252"/>
        <v>0</v>
      </c>
      <c r="CO2356" s="2" t="b">
        <f t="shared" si="1253"/>
        <v>1</v>
      </c>
      <c r="CP2356" s="2" t="b">
        <f t="shared" si="1254"/>
        <v>1</v>
      </c>
      <c r="CQ2356" s="2" t="b">
        <f t="shared" si="1255"/>
        <v>0</v>
      </c>
      <c r="CR2356" s="6" t="str">
        <f t="shared" si="1256"/>
        <v>Male</v>
      </c>
      <c r="CS2356" s="7">
        <f t="shared" si="1257"/>
        <v>0</v>
      </c>
      <c r="CT2356" s="7">
        <f t="shared" si="1258"/>
        <v>0</v>
      </c>
      <c r="CU2356" s="7">
        <f t="shared" si="1259"/>
        <v>0</v>
      </c>
      <c r="CV2356" s="7">
        <f t="shared" si="1260"/>
        <v>1</v>
      </c>
    </row>
    <row r="2357" spans="2:111" ht="101.5" x14ac:dyDescent="0.35">
      <c r="B2357" s="1" t="s">
        <v>13809</v>
      </c>
      <c r="C2357" s="9">
        <v>44466</v>
      </c>
      <c r="D2357" s="10" t="s">
        <v>13809</v>
      </c>
      <c r="E2357" s="1">
        <v>69</v>
      </c>
      <c r="F2357" s="1" t="s">
        <v>108</v>
      </c>
      <c r="G2357" s="1" t="s">
        <v>13809</v>
      </c>
      <c r="H2357" s="1" t="s">
        <v>13809</v>
      </c>
      <c r="I2357" s="9">
        <v>44229</v>
      </c>
      <c r="J2357" s="2" t="s">
        <v>109</v>
      </c>
      <c r="K2357" s="2" t="s">
        <v>13809</v>
      </c>
      <c r="L2357" s="9">
        <v>44250</v>
      </c>
      <c r="M2357" s="2" t="s">
        <v>109</v>
      </c>
      <c r="N2357" s="2" t="s">
        <v>13809</v>
      </c>
      <c r="O2357" s="2" t="s">
        <v>110</v>
      </c>
      <c r="P2357" s="2" t="s">
        <v>111</v>
      </c>
      <c r="S2357" s="2" t="s">
        <v>111</v>
      </c>
      <c r="T2357" s="2" t="s">
        <v>112</v>
      </c>
      <c r="U2357" s="2" t="b">
        <v>1</v>
      </c>
      <c r="V2357" s="2" t="s">
        <v>113</v>
      </c>
      <c r="W2357" s="1" t="s">
        <v>112</v>
      </c>
      <c r="X2357" s="1" t="s">
        <v>138</v>
      </c>
      <c r="Y2357" s="2" t="s">
        <v>111</v>
      </c>
      <c r="AF2357" s="1" t="s">
        <v>111</v>
      </c>
      <c r="AJ2357" s="1" t="s">
        <v>115</v>
      </c>
      <c r="AK2357" s="1" t="s">
        <v>185</v>
      </c>
      <c r="AO2357" s="1" t="s">
        <v>117</v>
      </c>
      <c r="AS2357" s="1" t="s">
        <v>4682</v>
      </c>
      <c r="AU2357" s="1" t="s">
        <v>191</v>
      </c>
      <c r="AX2357" s="1">
        <v>55</v>
      </c>
      <c r="AZ2357" s="1" t="s">
        <v>155</v>
      </c>
      <c r="BA2357" s="1" t="s">
        <v>8349</v>
      </c>
      <c r="BJ2357" s="1" t="s">
        <v>112</v>
      </c>
      <c r="BK2357" s="1" t="s">
        <v>112</v>
      </c>
      <c r="BL2357" s="1" t="s">
        <v>385</v>
      </c>
      <c r="BQ2357" s="1" t="s">
        <v>121</v>
      </c>
      <c r="BR2357" s="1" t="s">
        <v>122</v>
      </c>
      <c r="BS2357" s="1" t="s">
        <v>111</v>
      </c>
      <c r="BT2357" s="34" t="s">
        <v>8350</v>
      </c>
      <c r="BU2357" s="34" t="s">
        <v>8351</v>
      </c>
      <c r="BV2357" s="9">
        <v>44466</v>
      </c>
      <c r="BW2357" s="34" t="s">
        <v>14732</v>
      </c>
      <c r="BY2357" s="2" t="s">
        <v>123</v>
      </c>
      <c r="BZ2357" s="2" t="s">
        <v>124</v>
      </c>
      <c r="CA2357" s="2">
        <v>1</v>
      </c>
      <c r="CB2357" s="1" t="s">
        <v>246</v>
      </c>
      <c r="CC2357" s="2" t="s">
        <v>126</v>
      </c>
      <c r="CD2357" s="1" t="b">
        <f t="shared" si="1265"/>
        <v>0</v>
      </c>
      <c r="CE2357" s="1" t="b">
        <f t="shared" si="1263"/>
        <v>0</v>
      </c>
      <c r="CF2357" s="1" t="b">
        <f t="shared" si="1244"/>
        <v>0</v>
      </c>
      <c r="CG2357" s="1" t="b">
        <f t="shared" si="1245"/>
        <v>0</v>
      </c>
      <c r="CH2357" s="1" t="b">
        <f t="shared" si="1246"/>
        <v>0</v>
      </c>
      <c r="CI2357" s="1" t="b">
        <f t="shared" si="1247"/>
        <v>0</v>
      </c>
      <c r="CJ2357" s="1" t="b">
        <f t="shared" si="1248"/>
        <v>0</v>
      </c>
      <c r="CK2357" s="1" t="b">
        <f t="shared" si="1249"/>
        <v>0</v>
      </c>
      <c r="CL2357" s="1" t="b">
        <f t="shared" si="1250"/>
        <v>0</v>
      </c>
      <c r="CM2357" s="1" t="b">
        <f t="shared" si="1251"/>
        <v>0</v>
      </c>
      <c r="CN2357" s="1" t="b">
        <f t="shared" si="1252"/>
        <v>1</v>
      </c>
      <c r="CO2357" s="2" t="b">
        <f t="shared" si="1253"/>
        <v>0</v>
      </c>
      <c r="CP2357" s="2" t="b">
        <f t="shared" si="1254"/>
        <v>0</v>
      </c>
      <c r="CQ2357" s="2" t="b">
        <f t="shared" si="1255"/>
        <v>0</v>
      </c>
      <c r="CR2357" s="6" t="str">
        <f t="shared" si="1256"/>
        <v>Female</v>
      </c>
      <c r="CS2357" s="7">
        <f t="shared" si="1257"/>
        <v>1</v>
      </c>
      <c r="CT2357" s="7">
        <f t="shared" si="1258"/>
        <v>0</v>
      </c>
      <c r="CU2357" s="7">
        <f t="shared" si="1259"/>
        <v>0</v>
      </c>
      <c r="CV2357" s="7">
        <f t="shared" si="1260"/>
        <v>1</v>
      </c>
      <c r="CW2357" s="7">
        <f t="shared" ref="CW2357:CW2366" si="1266">COUNTIF(M2357,"=*moderna*")</f>
        <v>0</v>
      </c>
      <c r="CX2357" s="1" t="b">
        <f t="shared" ref="CX2357:CX2366" si="1267">AND(E2357&lt;30,NOT(E2357="."),NOT(E2357=""))</f>
        <v>0</v>
      </c>
      <c r="CY2357" s="1" t="b">
        <f t="shared" ref="CY2357:CY2366" si="1268">AND(E2357&gt;17,E2357&lt;41,NOT(E2357="."),NOT(E2357=""))</f>
        <v>0</v>
      </c>
      <c r="DG2357" s="1" t="b">
        <f>AND(E2357&gt;4,E2357&lt;18,NOT(E2357=""),NOT(E2357="."))</f>
        <v>0</v>
      </c>
    </row>
    <row r="2358" spans="2:111" ht="87" x14ac:dyDescent="0.35">
      <c r="B2358" s="1" t="s">
        <v>13809</v>
      </c>
      <c r="C2358" s="9">
        <v>44466</v>
      </c>
      <c r="D2358" s="10" t="s">
        <v>13809</v>
      </c>
      <c r="E2358" s="1">
        <v>36</v>
      </c>
      <c r="F2358" s="1" t="s">
        <v>127</v>
      </c>
      <c r="G2358" s="1" t="s">
        <v>13809</v>
      </c>
      <c r="H2358" s="1" t="s">
        <v>13809</v>
      </c>
      <c r="I2358" s="2" t="s">
        <v>183</v>
      </c>
      <c r="K2358" s="2" t="s">
        <v>13809</v>
      </c>
      <c r="L2358" s="9">
        <v>44461</v>
      </c>
      <c r="M2358" s="2" t="s">
        <v>109</v>
      </c>
      <c r="N2358" s="2" t="s">
        <v>13809</v>
      </c>
      <c r="O2358" s="2" t="s">
        <v>110</v>
      </c>
      <c r="P2358" s="2" t="s">
        <v>111</v>
      </c>
      <c r="S2358" s="2" t="s">
        <v>111</v>
      </c>
      <c r="T2358" s="2" t="s">
        <v>112</v>
      </c>
      <c r="U2358" s="2" t="b">
        <v>1</v>
      </c>
      <c r="V2358" s="2" t="s">
        <v>113</v>
      </c>
      <c r="W2358" s="1" t="s">
        <v>112</v>
      </c>
      <c r="X2358" s="1" t="s">
        <v>114</v>
      </c>
      <c r="Y2358" s="2" t="s">
        <v>112</v>
      </c>
      <c r="Z2358" s="2" t="s">
        <v>111</v>
      </c>
      <c r="AA2358" s="2" t="s">
        <v>112</v>
      </c>
      <c r="AB2358" s="2">
        <v>2</v>
      </c>
      <c r="AC2358" s="1" t="s">
        <v>111</v>
      </c>
      <c r="AF2358" s="1" t="s">
        <v>111</v>
      </c>
      <c r="AK2358" s="1" t="s">
        <v>201</v>
      </c>
      <c r="AN2358" s="1" t="s">
        <v>2922</v>
      </c>
      <c r="AO2358" s="1" t="s">
        <v>117</v>
      </c>
      <c r="AS2358" s="1" t="s">
        <v>229</v>
      </c>
      <c r="AU2358" s="1" t="s">
        <v>132</v>
      </c>
      <c r="AZ2358" s="1" t="s">
        <v>155</v>
      </c>
      <c r="BA2358" s="1">
        <v>8.1299999999999997E-2</v>
      </c>
      <c r="BJ2358" s="1" t="s">
        <v>112</v>
      </c>
      <c r="BQ2358" s="1" t="s">
        <v>121</v>
      </c>
      <c r="BR2358" s="1" t="s">
        <v>122</v>
      </c>
      <c r="BS2358" s="1" t="s">
        <v>111</v>
      </c>
      <c r="BT2358" s="34" t="s">
        <v>8352</v>
      </c>
      <c r="BU2358" s="34" t="s">
        <v>8353</v>
      </c>
      <c r="BV2358" s="9">
        <v>44482</v>
      </c>
      <c r="BW2358" s="34" t="s">
        <v>8354</v>
      </c>
      <c r="BX2358" s="2" t="s">
        <v>111</v>
      </c>
      <c r="BY2358" s="2" t="s">
        <v>156</v>
      </c>
      <c r="BZ2358" s="2" t="s">
        <v>124</v>
      </c>
      <c r="CA2358" s="2">
        <v>2</v>
      </c>
      <c r="CB2358" s="1" t="s">
        <v>175</v>
      </c>
      <c r="CC2358" s="2" t="s">
        <v>126</v>
      </c>
      <c r="CD2358" s="1" t="b">
        <f t="shared" si="1265"/>
        <v>0</v>
      </c>
      <c r="CE2358" s="1" t="b">
        <f t="shared" si="1263"/>
        <v>0</v>
      </c>
      <c r="CF2358" s="1" t="b">
        <f t="shared" si="1244"/>
        <v>0</v>
      </c>
      <c r="CG2358" s="1" t="b">
        <f t="shared" si="1245"/>
        <v>0</v>
      </c>
      <c r="CH2358" s="1" t="b">
        <f t="shared" si="1246"/>
        <v>0</v>
      </c>
      <c r="CI2358" s="1" t="b">
        <f t="shared" si="1247"/>
        <v>0</v>
      </c>
      <c r="CJ2358" s="1" t="b">
        <f t="shared" si="1248"/>
        <v>0</v>
      </c>
      <c r="CK2358" s="1" t="b">
        <f t="shared" si="1249"/>
        <v>1</v>
      </c>
      <c r="CL2358" s="1" t="b">
        <f t="shared" si="1250"/>
        <v>0</v>
      </c>
      <c r="CM2358" s="1" t="b">
        <f t="shared" si="1251"/>
        <v>0</v>
      </c>
      <c r="CN2358" s="1" t="b">
        <f t="shared" si="1252"/>
        <v>0</v>
      </c>
      <c r="CO2358" s="2" t="b">
        <f t="shared" si="1253"/>
        <v>1</v>
      </c>
      <c r="CP2358" s="2" t="b">
        <f t="shared" si="1254"/>
        <v>1</v>
      </c>
      <c r="CQ2358" s="2" t="b">
        <f t="shared" si="1255"/>
        <v>0</v>
      </c>
      <c r="CR2358" s="6" t="str">
        <f t="shared" si="1256"/>
        <v>Male</v>
      </c>
      <c r="CS2358" s="7">
        <f t="shared" si="1257"/>
        <v>0</v>
      </c>
      <c r="CT2358" s="7">
        <f t="shared" si="1258"/>
        <v>0</v>
      </c>
      <c r="CU2358" s="7">
        <f t="shared" si="1259"/>
        <v>0</v>
      </c>
      <c r="CV2358" s="7">
        <f t="shared" si="1260"/>
        <v>1</v>
      </c>
      <c r="CW2358" s="7">
        <f t="shared" si="1266"/>
        <v>0</v>
      </c>
      <c r="CX2358" s="1" t="b">
        <f t="shared" si="1267"/>
        <v>0</v>
      </c>
      <c r="CY2358" s="1" t="b">
        <f t="shared" si="1268"/>
        <v>1</v>
      </c>
      <c r="DG2358" s="1" t="b">
        <f>AND(E2358&gt;4,E2358&lt;18,NOT(E2358=""),NOT(E2358="."))</f>
        <v>0</v>
      </c>
    </row>
    <row r="2359" spans="2:111" ht="130.5" x14ac:dyDescent="0.35">
      <c r="B2359" s="1" t="s">
        <v>13809</v>
      </c>
      <c r="C2359" s="9">
        <v>44466</v>
      </c>
      <c r="D2359" s="10" t="s">
        <v>13809</v>
      </c>
      <c r="E2359" s="1">
        <v>45</v>
      </c>
      <c r="F2359" s="1" t="s">
        <v>108</v>
      </c>
      <c r="G2359" s="1" t="s">
        <v>13809</v>
      </c>
      <c r="H2359" s="1" t="s">
        <v>13809</v>
      </c>
      <c r="I2359" s="9">
        <v>44264</v>
      </c>
      <c r="J2359" s="2" t="s">
        <v>109</v>
      </c>
      <c r="K2359" s="2" t="s">
        <v>13809</v>
      </c>
      <c r="L2359" s="9">
        <v>44285</v>
      </c>
      <c r="M2359" s="2" t="s">
        <v>163</v>
      </c>
      <c r="N2359" s="2" t="s">
        <v>13809</v>
      </c>
      <c r="O2359" s="2" t="s">
        <v>110</v>
      </c>
      <c r="P2359" s="2" t="s">
        <v>111</v>
      </c>
      <c r="S2359" s="2" t="s">
        <v>112</v>
      </c>
      <c r="T2359" s="2" t="s">
        <v>112</v>
      </c>
      <c r="U2359" s="2" t="b">
        <v>1</v>
      </c>
      <c r="V2359" s="2" t="s">
        <v>113</v>
      </c>
      <c r="W2359" s="1" t="s">
        <v>112</v>
      </c>
      <c r="X2359" s="1" t="s">
        <v>110</v>
      </c>
      <c r="Y2359" s="2" t="s">
        <v>111</v>
      </c>
      <c r="AB2359" s="2">
        <v>180</v>
      </c>
      <c r="AF2359" s="1" t="s">
        <v>111</v>
      </c>
      <c r="AJ2359" s="1" t="s">
        <v>115</v>
      </c>
      <c r="AK2359" s="1" t="s">
        <v>194</v>
      </c>
      <c r="AN2359" s="1" t="s">
        <v>2705</v>
      </c>
      <c r="AO2359" s="1" t="s">
        <v>117</v>
      </c>
      <c r="AS2359" s="1" t="s">
        <v>229</v>
      </c>
      <c r="AU2359" s="1" t="s">
        <v>132</v>
      </c>
      <c r="AZ2359" s="1" t="s">
        <v>561</v>
      </c>
      <c r="BC2359" s="1">
        <v>0.68</v>
      </c>
      <c r="BD2359" s="1">
        <v>39.5</v>
      </c>
      <c r="BG2359" s="1">
        <v>5.6</v>
      </c>
      <c r="BH2359" s="1">
        <v>9</v>
      </c>
      <c r="BJ2359" s="1" t="s">
        <v>112</v>
      </c>
      <c r="BK2359" s="1" t="s">
        <v>112</v>
      </c>
      <c r="BL2359" s="1" t="s">
        <v>142</v>
      </c>
      <c r="BQ2359" s="1" t="s">
        <v>121</v>
      </c>
      <c r="BR2359" s="1" t="s">
        <v>122</v>
      </c>
      <c r="BS2359" s="1" t="s">
        <v>112</v>
      </c>
      <c r="BU2359" s="34" t="s">
        <v>8355</v>
      </c>
      <c r="BV2359" s="9">
        <v>44482</v>
      </c>
      <c r="BW2359" s="34" t="s">
        <v>14733</v>
      </c>
      <c r="BY2359" s="2" t="s">
        <v>156</v>
      </c>
      <c r="BZ2359" s="2" t="s">
        <v>124</v>
      </c>
      <c r="CA2359" s="2">
        <v>3</v>
      </c>
      <c r="CB2359" s="1" t="s">
        <v>233</v>
      </c>
      <c r="CC2359" s="2" t="s">
        <v>126</v>
      </c>
      <c r="CD2359" s="1" t="b">
        <f t="shared" si="1265"/>
        <v>0</v>
      </c>
      <c r="CE2359" s="1" t="b">
        <f t="shared" si="1263"/>
        <v>0</v>
      </c>
      <c r="CF2359" s="1" t="b">
        <f t="shared" si="1244"/>
        <v>0</v>
      </c>
      <c r="CG2359" s="1" t="b">
        <f t="shared" si="1245"/>
        <v>0</v>
      </c>
      <c r="CH2359" s="1" t="b">
        <f t="shared" si="1246"/>
        <v>0</v>
      </c>
      <c r="CI2359" s="1" t="b">
        <f t="shared" si="1247"/>
        <v>0</v>
      </c>
      <c r="CJ2359" s="1" t="b">
        <f t="shared" si="1248"/>
        <v>0</v>
      </c>
      <c r="CK2359" s="1" t="b">
        <f t="shared" si="1249"/>
        <v>0</v>
      </c>
      <c r="CL2359" s="1" t="b">
        <f t="shared" si="1250"/>
        <v>1</v>
      </c>
      <c r="CM2359" s="1" t="b">
        <f t="shared" si="1251"/>
        <v>0</v>
      </c>
      <c r="CN2359" s="1" t="b">
        <f t="shared" si="1252"/>
        <v>0</v>
      </c>
      <c r="CO2359" s="2" t="b">
        <f t="shared" si="1253"/>
        <v>0</v>
      </c>
      <c r="CP2359" s="2" t="b">
        <f t="shared" si="1254"/>
        <v>0</v>
      </c>
      <c r="CQ2359" s="2" t="b">
        <f t="shared" si="1255"/>
        <v>0</v>
      </c>
      <c r="CR2359" s="6" t="str">
        <f t="shared" si="1256"/>
        <v>Female</v>
      </c>
      <c r="CS2359" s="7">
        <f t="shared" si="1257"/>
        <v>1</v>
      </c>
      <c r="CT2359" s="7">
        <f t="shared" si="1258"/>
        <v>0</v>
      </c>
      <c r="CU2359" s="7">
        <f t="shared" si="1259"/>
        <v>0</v>
      </c>
      <c r="CV2359" s="7">
        <f t="shared" si="1260"/>
        <v>0</v>
      </c>
      <c r="CW2359" s="7">
        <f t="shared" si="1266"/>
        <v>0</v>
      </c>
      <c r="CX2359" s="1" t="b">
        <f t="shared" si="1267"/>
        <v>0</v>
      </c>
      <c r="CY2359" s="1" t="b">
        <f t="shared" si="1268"/>
        <v>0</v>
      </c>
      <c r="DG2359" s="1" t="b">
        <f>AND(E2359&gt;4,E2359&lt;18,NOT(E2359=""),NOT(E2359="."))</f>
        <v>0</v>
      </c>
    </row>
    <row r="2360" spans="2:111" ht="145" x14ac:dyDescent="0.35">
      <c r="B2360" s="1" t="s">
        <v>13809</v>
      </c>
      <c r="C2360" s="9">
        <v>44466</v>
      </c>
      <c r="D2360" s="10" t="s">
        <v>13809</v>
      </c>
      <c r="E2360" s="1">
        <v>41</v>
      </c>
      <c r="F2360" s="1" t="s">
        <v>108</v>
      </c>
      <c r="G2360" s="1" t="s">
        <v>13809</v>
      </c>
      <c r="H2360" s="1" t="s">
        <v>13809</v>
      </c>
      <c r="I2360" s="9">
        <v>44426</v>
      </c>
      <c r="J2360" s="2" t="s">
        <v>109</v>
      </c>
      <c r="K2360" s="2" t="s">
        <v>13809</v>
      </c>
      <c r="L2360" s="9">
        <v>44454</v>
      </c>
      <c r="M2360" s="2" t="s">
        <v>109</v>
      </c>
      <c r="N2360" s="2" t="s">
        <v>13809</v>
      </c>
      <c r="O2360" s="2" t="s">
        <v>110</v>
      </c>
      <c r="P2360" s="2" t="s">
        <v>111</v>
      </c>
      <c r="S2360" s="2" t="s">
        <v>112</v>
      </c>
      <c r="T2360" s="2" t="s">
        <v>111</v>
      </c>
      <c r="U2360" s="2" t="b">
        <v>1</v>
      </c>
      <c r="V2360" s="2" t="s">
        <v>126</v>
      </c>
      <c r="W2360" s="1" t="s">
        <v>111</v>
      </c>
      <c r="Y2360" s="2" t="s">
        <v>112</v>
      </c>
      <c r="Z2360" s="2" t="s">
        <v>111</v>
      </c>
      <c r="AA2360" s="2" t="s">
        <v>112</v>
      </c>
      <c r="AB2360" s="2">
        <v>1</v>
      </c>
      <c r="AC2360" s="1" t="s">
        <v>111</v>
      </c>
      <c r="AF2360" s="1" t="s">
        <v>111</v>
      </c>
      <c r="AJ2360" s="1" t="s">
        <v>115</v>
      </c>
      <c r="AK2360" s="1" t="s">
        <v>291</v>
      </c>
      <c r="AN2360" s="1" t="s">
        <v>8356</v>
      </c>
      <c r="BJ2360" s="1" t="s">
        <v>112</v>
      </c>
      <c r="BK2360" s="1" t="s">
        <v>111</v>
      </c>
      <c r="BQ2360" s="1" t="s">
        <v>121</v>
      </c>
      <c r="BR2360" s="1" t="s">
        <v>122</v>
      </c>
      <c r="BS2360" s="1" t="s">
        <v>111</v>
      </c>
      <c r="BT2360" s="34" t="s">
        <v>13836</v>
      </c>
      <c r="BU2360" s="34" t="s">
        <v>8357</v>
      </c>
      <c r="BV2360" s="9">
        <v>44469</v>
      </c>
      <c r="BW2360" s="34" t="s">
        <v>14734</v>
      </c>
      <c r="BY2360" s="2" t="s">
        <v>123</v>
      </c>
      <c r="BZ2360" s="2" t="s">
        <v>162</v>
      </c>
      <c r="CA2360" s="2">
        <v>1</v>
      </c>
      <c r="CB2360" s="1" t="s">
        <v>4935</v>
      </c>
      <c r="CD2360" s="1" t="b">
        <v>0</v>
      </c>
      <c r="CE2360" s="1" t="b">
        <v>0</v>
      </c>
      <c r="CF2360" s="1" t="b">
        <f t="shared" si="1244"/>
        <v>0</v>
      </c>
      <c r="CG2360" s="1" t="b">
        <f t="shared" si="1245"/>
        <v>0</v>
      </c>
      <c r="CH2360" s="1" t="b">
        <f t="shared" si="1246"/>
        <v>0</v>
      </c>
      <c r="CI2360" s="1" t="b">
        <f t="shared" si="1247"/>
        <v>0</v>
      </c>
      <c r="CJ2360" s="1" t="b">
        <f t="shared" si="1248"/>
        <v>0</v>
      </c>
      <c r="CK2360" s="1" t="b">
        <f t="shared" si="1249"/>
        <v>0</v>
      </c>
      <c r="CL2360" s="1" t="b">
        <f t="shared" si="1250"/>
        <v>1</v>
      </c>
      <c r="CM2360" s="1" t="b">
        <f t="shared" si="1251"/>
        <v>0</v>
      </c>
      <c r="CN2360" s="1" t="b">
        <f t="shared" si="1252"/>
        <v>0</v>
      </c>
      <c r="CO2360" s="2" t="b">
        <f t="shared" si="1253"/>
        <v>1</v>
      </c>
      <c r="CP2360" s="2" t="b">
        <f t="shared" si="1254"/>
        <v>1</v>
      </c>
      <c r="CQ2360" s="2" t="b">
        <f t="shared" si="1255"/>
        <v>0</v>
      </c>
      <c r="CR2360" s="6" t="str">
        <f t="shared" si="1256"/>
        <v>Female</v>
      </c>
      <c r="CS2360" s="7">
        <f t="shared" si="1257"/>
        <v>1</v>
      </c>
      <c r="CT2360" s="7">
        <f t="shared" si="1258"/>
        <v>0</v>
      </c>
      <c r="CU2360" s="7">
        <f t="shared" si="1259"/>
        <v>0</v>
      </c>
      <c r="CV2360" s="7">
        <f t="shared" si="1260"/>
        <v>1</v>
      </c>
      <c r="CW2360" s="7">
        <f t="shared" si="1266"/>
        <v>0</v>
      </c>
      <c r="CX2360" s="1" t="b">
        <f t="shared" si="1267"/>
        <v>0</v>
      </c>
      <c r="CY2360" s="1" t="b">
        <f t="shared" si="1268"/>
        <v>0</v>
      </c>
    </row>
    <row r="2361" spans="2:111" ht="130.5" x14ac:dyDescent="0.35">
      <c r="B2361" s="1" t="s">
        <v>13809</v>
      </c>
      <c r="C2361" s="9">
        <v>44466</v>
      </c>
      <c r="D2361" s="10" t="s">
        <v>13809</v>
      </c>
      <c r="E2361" s="1">
        <v>34</v>
      </c>
      <c r="F2361" s="1" t="s">
        <v>127</v>
      </c>
      <c r="G2361" s="1" t="s">
        <v>13809</v>
      </c>
      <c r="H2361" s="1" t="s">
        <v>13809</v>
      </c>
      <c r="I2361" s="9">
        <v>44442</v>
      </c>
      <c r="J2361" s="2" t="s">
        <v>109</v>
      </c>
      <c r="K2361" s="2" t="s">
        <v>13809</v>
      </c>
      <c r="L2361" s="9">
        <v>44463</v>
      </c>
      <c r="M2361" s="2" t="s">
        <v>109</v>
      </c>
      <c r="N2361" s="2" t="s">
        <v>13809</v>
      </c>
      <c r="O2361" s="2" t="s">
        <v>110</v>
      </c>
      <c r="P2361" s="2" t="s">
        <v>111</v>
      </c>
      <c r="S2361" s="2" t="s">
        <v>111</v>
      </c>
      <c r="T2361" s="2" t="s">
        <v>112</v>
      </c>
      <c r="U2361" s="2" t="b">
        <v>1</v>
      </c>
      <c r="V2361" s="2" t="s">
        <v>113</v>
      </c>
      <c r="W2361" s="1" t="s">
        <v>112</v>
      </c>
      <c r="X2361" s="1" t="s">
        <v>114</v>
      </c>
      <c r="Y2361" s="2" t="s">
        <v>112</v>
      </c>
      <c r="Z2361" s="2" t="s">
        <v>111</v>
      </c>
      <c r="AA2361" s="2" t="s">
        <v>112</v>
      </c>
      <c r="AB2361" s="2">
        <v>1</v>
      </c>
      <c r="AC2361" s="1" t="s">
        <v>111</v>
      </c>
      <c r="AF2361" s="1" t="s">
        <v>111</v>
      </c>
      <c r="AJ2361" s="1" t="s">
        <v>115</v>
      </c>
      <c r="AK2361" s="1" t="s">
        <v>129</v>
      </c>
      <c r="AO2361" s="1" t="s">
        <v>117</v>
      </c>
      <c r="AS2361" s="1" t="s">
        <v>271</v>
      </c>
      <c r="AU2361" s="1" t="s">
        <v>132</v>
      </c>
      <c r="AZ2361" s="1" t="s">
        <v>310</v>
      </c>
      <c r="BA2361" s="1" t="s">
        <v>8358</v>
      </c>
      <c r="BE2361" s="1" t="s">
        <v>8359</v>
      </c>
      <c r="BG2361" s="1">
        <v>2.5</v>
      </c>
      <c r="BJ2361" s="1" t="s">
        <v>111</v>
      </c>
      <c r="BN2361" s="1" t="s">
        <v>112</v>
      </c>
      <c r="BO2361" s="1" t="s">
        <v>148</v>
      </c>
      <c r="BP2361" s="1" t="s">
        <v>8360</v>
      </c>
      <c r="BQ2361" s="1" t="s">
        <v>121</v>
      </c>
      <c r="BR2361" s="1" t="s">
        <v>122</v>
      </c>
      <c r="BU2361" s="34" t="s">
        <v>8361</v>
      </c>
      <c r="BV2361" s="9">
        <v>44470</v>
      </c>
      <c r="BW2361" s="34" t="s">
        <v>14735</v>
      </c>
      <c r="BY2361" s="2" t="s">
        <v>156</v>
      </c>
      <c r="BZ2361" s="2" t="s">
        <v>124</v>
      </c>
      <c r="CA2361" s="2">
        <v>2</v>
      </c>
      <c r="CB2361" s="1" t="s">
        <v>311</v>
      </c>
      <c r="CC2361" s="2" t="s">
        <v>126</v>
      </c>
      <c r="CD2361" s="1" t="b">
        <f t="shared" ref="CD2361:CD2380" si="1269">AND(E2361&lt;30,NOT(E2361="."),NOT(E2361=""))</f>
        <v>0</v>
      </c>
      <c r="CE2361" s="1" t="b">
        <f t="shared" ref="CE2361:CE2380" si="1270">AND(E2361&lt;18,NOT(E2361="."),NOT(E2361=""))</f>
        <v>0</v>
      </c>
      <c r="CF2361" s="1" t="b">
        <f t="shared" si="1244"/>
        <v>0</v>
      </c>
      <c r="CG2361" s="1" t="b">
        <f t="shared" si="1245"/>
        <v>0</v>
      </c>
      <c r="CH2361" s="1" t="b">
        <f t="shared" si="1246"/>
        <v>0</v>
      </c>
      <c r="CI2361" s="1" t="b">
        <f t="shared" si="1247"/>
        <v>0</v>
      </c>
      <c r="CJ2361" s="1" t="b">
        <f t="shared" si="1248"/>
        <v>0</v>
      </c>
      <c r="CK2361" s="1" t="b">
        <f t="shared" si="1249"/>
        <v>1</v>
      </c>
      <c r="CL2361" s="1" t="b">
        <f t="shared" si="1250"/>
        <v>0</v>
      </c>
      <c r="CM2361" s="1" t="b">
        <f t="shared" si="1251"/>
        <v>0</v>
      </c>
      <c r="CN2361" s="1" t="b">
        <f t="shared" si="1252"/>
        <v>0</v>
      </c>
      <c r="CO2361" s="2" t="b">
        <f t="shared" si="1253"/>
        <v>1</v>
      </c>
      <c r="CP2361" s="2" t="b">
        <f t="shared" si="1254"/>
        <v>1</v>
      </c>
      <c r="CQ2361" s="2" t="b">
        <f t="shared" si="1255"/>
        <v>0</v>
      </c>
      <c r="CR2361" s="6" t="str">
        <f t="shared" si="1256"/>
        <v>Male</v>
      </c>
      <c r="CS2361" s="7">
        <f t="shared" si="1257"/>
        <v>1</v>
      </c>
      <c r="CT2361" s="7">
        <f t="shared" si="1258"/>
        <v>0</v>
      </c>
      <c r="CU2361" s="7">
        <f t="shared" si="1259"/>
        <v>0</v>
      </c>
      <c r="CV2361" s="7">
        <f t="shared" si="1260"/>
        <v>1</v>
      </c>
      <c r="CW2361" s="7">
        <f t="shared" si="1266"/>
        <v>0</v>
      </c>
      <c r="CX2361" s="1" t="b">
        <f t="shared" si="1267"/>
        <v>0</v>
      </c>
      <c r="CY2361" s="1" t="b">
        <f t="shared" si="1268"/>
        <v>1</v>
      </c>
      <c r="DG2361" s="1" t="b">
        <f>AND(E2361&gt;4,E2361&lt;18,NOT(E2361=""),NOT(E2361="."))</f>
        <v>0</v>
      </c>
    </row>
    <row r="2362" spans="2:111" ht="58" x14ac:dyDescent="0.35">
      <c r="B2362" s="1" t="s">
        <v>13809</v>
      </c>
      <c r="C2362" s="9">
        <v>44466</v>
      </c>
      <c r="D2362" s="10" t="s">
        <v>13809</v>
      </c>
      <c r="E2362" s="1">
        <v>19</v>
      </c>
      <c r="F2362" s="1" t="s">
        <v>127</v>
      </c>
      <c r="G2362" s="1" t="s">
        <v>13809</v>
      </c>
      <c r="H2362" s="1" t="s">
        <v>13809</v>
      </c>
      <c r="I2362" s="2" t="s">
        <v>183</v>
      </c>
      <c r="J2362" s="2" t="s">
        <v>163</v>
      </c>
      <c r="K2362" s="2" t="s">
        <v>13809</v>
      </c>
      <c r="L2362" s="9">
        <v>44461</v>
      </c>
      <c r="M2362" s="2" t="s">
        <v>109</v>
      </c>
      <c r="N2362" s="2" t="s">
        <v>13809</v>
      </c>
      <c r="O2362" s="2" t="s">
        <v>110</v>
      </c>
      <c r="P2362" s="2" t="s">
        <v>111</v>
      </c>
      <c r="S2362" s="2" t="s">
        <v>111</v>
      </c>
      <c r="T2362" s="2" t="s">
        <v>112</v>
      </c>
      <c r="U2362" s="2" t="b">
        <v>1</v>
      </c>
      <c r="V2362" s="2" t="s">
        <v>113</v>
      </c>
      <c r="W2362" s="1" t="s">
        <v>112</v>
      </c>
      <c r="X2362" s="1" t="s">
        <v>138</v>
      </c>
      <c r="Y2362" s="2" t="s">
        <v>112</v>
      </c>
      <c r="Z2362" s="2" t="s">
        <v>111</v>
      </c>
      <c r="AA2362" s="2" t="s">
        <v>112</v>
      </c>
      <c r="AB2362" s="2">
        <v>1</v>
      </c>
      <c r="AC2362" s="1" t="s">
        <v>111</v>
      </c>
      <c r="AF2362" s="1" t="s">
        <v>111</v>
      </c>
      <c r="AJ2362" s="1" t="s">
        <v>115</v>
      </c>
      <c r="AK2362" s="1" t="s">
        <v>2981</v>
      </c>
      <c r="AO2362" s="1" t="s">
        <v>151</v>
      </c>
      <c r="AS2362" s="1" t="s">
        <v>118</v>
      </c>
      <c r="BJ2362" s="1" t="s">
        <v>111</v>
      </c>
      <c r="BN2362" s="1" t="s">
        <v>111</v>
      </c>
      <c r="BU2362" s="34" t="s">
        <v>8362</v>
      </c>
      <c r="BV2362" s="9">
        <v>44470</v>
      </c>
      <c r="BW2362" s="34" t="s">
        <v>8363</v>
      </c>
      <c r="BY2362" s="2" t="s">
        <v>174</v>
      </c>
      <c r="BZ2362" s="2" t="s">
        <v>124</v>
      </c>
      <c r="CA2362" s="2" t="s">
        <v>257</v>
      </c>
      <c r="CB2362" s="1" t="s">
        <v>207</v>
      </c>
      <c r="CC2362" s="2" t="s">
        <v>113</v>
      </c>
      <c r="CD2362" s="1" t="b">
        <f t="shared" si="1269"/>
        <v>1</v>
      </c>
      <c r="CE2362" s="1" t="b">
        <f t="shared" si="1270"/>
        <v>0</v>
      </c>
      <c r="CF2362" s="1" t="b">
        <f t="shared" si="1244"/>
        <v>0</v>
      </c>
      <c r="CG2362" s="1" t="b">
        <f t="shared" si="1245"/>
        <v>0</v>
      </c>
      <c r="CH2362" s="1" t="b">
        <f t="shared" si="1246"/>
        <v>0</v>
      </c>
      <c r="CI2362" s="1" t="b">
        <f t="shared" si="1247"/>
        <v>1</v>
      </c>
      <c r="CJ2362" s="1" t="b">
        <f t="shared" si="1248"/>
        <v>0</v>
      </c>
      <c r="CK2362" s="1" t="b">
        <f t="shared" si="1249"/>
        <v>0</v>
      </c>
      <c r="CL2362" s="1" t="b">
        <f t="shared" si="1250"/>
        <v>0</v>
      </c>
      <c r="CM2362" s="1" t="b">
        <f t="shared" si="1251"/>
        <v>0</v>
      </c>
      <c r="CN2362" s="1" t="b">
        <f t="shared" si="1252"/>
        <v>0</v>
      </c>
      <c r="CO2362" s="2" t="b">
        <f t="shared" si="1253"/>
        <v>1</v>
      </c>
      <c r="CP2362" s="2" t="b">
        <f t="shared" si="1254"/>
        <v>1</v>
      </c>
      <c r="CQ2362" s="2" t="b">
        <f t="shared" si="1255"/>
        <v>0</v>
      </c>
      <c r="CR2362" s="6" t="str">
        <f t="shared" si="1256"/>
        <v>Male</v>
      </c>
      <c r="CS2362" s="7">
        <f t="shared" si="1257"/>
        <v>0</v>
      </c>
      <c r="CT2362" s="7">
        <f t="shared" si="1258"/>
        <v>0</v>
      </c>
      <c r="CU2362" s="7">
        <f t="shared" si="1259"/>
        <v>0</v>
      </c>
      <c r="CV2362" s="7">
        <f t="shared" si="1260"/>
        <v>1</v>
      </c>
      <c r="CW2362" s="7">
        <f t="shared" si="1266"/>
        <v>0</v>
      </c>
      <c r="CX2362" s="1" t="b">
        <f t="shared" si="1267"/>
        <v>1</v>
      </c>
      <c r="CY2362" s="1" t="b">
        <f t="shared" si="1268"/>
        <v>1</v>
      </c>
      <c r="DG2362" s="1" t="b">
        <f>AND(E2362&gt;4,E2362&lt;18,NOT(E2362=""),NOT(E2362="."))</f>
        <v>0</v>
      </c>
    </row>
    <row r="2363" spans="2:111" ht="29" x14ac:dyDescent="0.35">
      <c r="B2363" s="1" t="s">
        <v>13809</v>
      </c>
      <c r="C2363" s="9">
        <v>44466</v>
      </c>
      <c r="D2363" s="10" t="s">
        <v>13809</v>
      </c>
      <c r="E2363" s="1">
        <v>69</v>
      </c>
      <c r="F2363" s="1" t="s">
        <v>127</v>
      </c>
      <c r="G2363" s="1" t="s">
        <v>13809</v>
      </c>
      <c r="H2363" s="1" t="s">
        <v>13809</v>
      </c>
      <c r="J2363" s="2" t="s">
        <v>128</v>
      </c>
      <c r="K2363" s="2" t="s">
        <v>13809</v>
      </c>
      <c r="L2363" s="9">
        <v>44318</v>
      </c>
      <c r="M2363" s="2" t="s">
        <v>128</v>
      </c>
      <c r="N2363" s="2" t="s">
        <v>13809</v>
      </c>
      <c r="O2363" s="2" t="s">
        <v>110</v>
      </c>
      <c r="P2363" s="2" t="s">
        <v>111</v>
      </c>
      <c r="S2363" s="2" t="s">
        <v>112</v>
      </c>
      <c r="T2363" s="2" t="s">
        <v>111</v>
      </c>
      <c r="U2363" s="2" t="b">
        <v>1</v>
      </c>
      <c r="V2363" s="2" t="s">
        <v>113</v>
      </c>
      <c r="W2363" s="1" t="s">
        <v>111</v>
      </c>
      <c r="Y2363" s="2" t="s">
        <v>111</v>
      </c>
      <c r="AF2363" s="1" t="s">
        <v>111</v>
      </c>
      <c r="AJ2363" s="1" t="s">
        <v>115</v>
      </c>
      <c r="AK2363" s="1" t="s">
        <v>150</v>
      </c>
      <c r="AO2363" s="1" t="s">
        <v>117</v>
      </c>
      <c r="AU2363" s="1" t="s">
        <v>132</v>
      </c>
      <c r="AZ2363" s="1" t="s">
        <v>155</v>
      </c>
      <c r="BA2363" s="1" t="s">
        <v>8364</v>
      </c>
      <c r="BJ2363" s="1" t="s">
        <v>112</v>
      </c>
      <c r="BK2363" s="1" t="s">
        <v>111</v>
      </c>
      <c r="BQ2363" s="1" t="s">
        <v>121</v>
      </c>
      <c r="BR2363" s="1" t="s">
        <v>122</v>
      </c>
      <c r="BS2363" s="1" t="s">
        <v>111</v>
      </c>
      <c r="BT2363" s="34" t="s">
        <v>8365</v>
      </c>
      <c r="BU2363" s="34" t="s">
        <v>8366</v>
      </c>
      <c r="BV2363" s="9">
        <v>44464</v>
      </c>
      <c r="BW2363" s="34" t="s">
        <v>8367</v>
      </c>
      <c r="BX2363" s="2" t="s">
        <v>111</v>
      </c>
      <c r="BY2363" s="2" t="s">
        <v>153</v>
      </c>
      <c r="BZ2363" s="2" t="s">
        <v>124</v>
      </c>
      <c r="CA2363" s="2">
        <v>2</v>
      </c>
      <c r="CB2363" s="1" t="s">
        <v>1297</v>
      </c>
      <c r="CC2363" s="2" t="s">
        <v>126</v>
      </c>
      <c r="CD2363" s="1" t="b">
        <f t="shared" si="1269"/>
        <v>0</v>
      </c>
      <c r="CE2363" s="1" t="b">
        <f t="shared" si="1270"/>
        <v>0</v>
      </c>
      <c r="CF2363" s="1" t="b">
        <f t="shared" si="1244"/>
        <v>0</v>
      </c>
      <c r="CG2363" s="1" t="b">
        <f t="shared" si="1245"/>
        <v>0</v>
      </c>
      <c r="CH2363" s="1" t="b">
        <f t="shared" si="1246"/>
        <v>0</v>
      </c>
      <c r="CI2363" s="1" t="b">
        <f t="shared" si="1247"/>
        <v>0</v>
      </c>
      <c r="CJ2363" s="1" t="b">
        <f t="shared" si="1248"/>
        <v>0</v>
      </c>
      <c r="CK2363" s="1" t="b">
        <f t="shared" si="1249"/>
        <v>0</v>
      </c>
      <c r="CL2363" s="1" t="b">
        <f t="shared" si="1250"/>
        <v>0</v>
      </c>
      <c r="CM2363" s="1" t="b">
        <f t="shared" si="1251"/>
        <v>0</v>
      </c>
      <c r="CN2363" s="1" t="b">
        <f t="shared" si="1252"/>
        <v>1</v>
      </c>
      <c r="CO2363" s="2" t="b">
        <f t="shared" si="1253"/>
        <v>0</v>
      </c>
      <c r="CP2363" s="2" t="b">
        <f t="shared" si="1254"/>
        <v>0</v>
      </c>
      <c r="CQ2363" s="2" t="b">
        <f t="shared" si="1255"/>
        <v>0</v>
      </c>
      <c r="CR2363" s="6" t="str">
        <f t="shared" si="1256"/>
        <v>Male</v>
      </c>
      <c r="CS2363" s="7">
        <f t="shared" si="1257"/>
        <v>0</v>
      </c>
      <c r="CT2363" s="7">
        <f t="shared" si="1258"/>
        <v>1</v>
      </c>
      <c r="CU2363" s="7">
        <f t="shared" si="1259"/>
        <v>0</v>
      </c>
      <c r="CV2363" s="7">
        <f t="shared" si="1260"/>
        <v>0</v>
      </c>
      <c r="CW2363" s="7">
        <f t="shared" si="1266"/>
        <v>1</v>
      </c>
      <c r="CX2363" s="1" t="b">
        <f t="shared" si="1267"/>
        <v>0</v>
      </c>
      <c r="CY2363" s="1" t="b">
        <f t="shared" si="1268"/>
        <v>0</v>
      </c>
      <c r="DG2363" s="1" t="b">
        <f>AND(E2363&gt;4,E2363&lt;18,NOT(E2363=""),NOT(E2363="."))</f>
        <v>0</v>
      </c>
    </row>
    <row r="2364" spans="2:111" ht="87" x14ac:dyDescent="0.35">
      <c r="B2364" s="1" t="s">
        <v>13809</v>
      </c>
      <c r="C2364" s="9">
        <v>44466</v>
      </c>
      <c r="D2364" s="10" t="s">
        <v>13809</v>
      </c>
      <c r="E2364" s="1">
        <v>19</v>
      </c>
      <c r="F2364" s="1" t="s">
        <v>127</v>
      </c>
      <c r="G2364" s="1" t="s">
        <v>13809</v>
      </c>
      <c r="H2364" s="1" t="s">
        <v>13809</v>
      </c>
      <c r="I2364" s="9">
        <v>44438</v>
      </c>
      <c r="J2364" s="2" t="s">
        <v>109</v>
      </c>
      <c r="K2364" s="2" t="s">
        <v>13809</v>
      </c>
      <c r="L2364" s="9">
        <v>44462</v>
      </c>
      <c r="M2364" s="2" t="s">
        <v>109</v>
      </c>
      <c r="N2364" s="2" t="s">
        <v>13809</v>
      </c>
      <c r="O2364" s="2" t="s">
        <v>110</v>
      </c>
      <c r="P2364" s="2" t="s">
        <v>111</v>
      </c>
      <c r="S2364" s="2" t="s">
        <v>111</v>
      </c>
      <c r="T2364" s="2" t="s">
        <v>112</v>
      </c>
      <c r="U2364" s="2" t="b">
        <v>1</v>
      </c>
      <c r="V2364" s="2" t="s">
        <v>113</v>
      </c>
      <c r="W2364" s="1" t="s">
        <v>112</v>
      </c>
      <c r="X2364" s="1" t="s">
        <v>110</v>
      </c>
      <c r="Y2364" s="2" t="s">
        <v>112</v>
      </c>
      <c r="Z2364" s="2" t="s">
        <v>111</v>
      </c>
      <c r="AA2364" s="2" t="s">
        <v>112</v>
      </c>
      <c r="AB2364" s="2">
        <v>2</v>
      </c>
      <c r="AC2364" s="1" t="s">
        <v>112</v>
      </c>
      <c r="AD2364" s="1" t="s">
        <v>6405</v>
      </c>
      <c r="AF2364" s="1" t="s">
        <v>111</v>
      </c>
      <c r="AJ2364" s="1" t="s">
        <v>115</v>
      </c>
      <c r="AK2364" s="1" t="s">
        <v>129</v>
      </c>
      <c r="AO2364" s="1" t="s">
        <v>117</v>
      </c>
      <c r="AS2364" s="1" t="s">
        <v>118</v>
      </c>
      <c r="AU2364" s="1" t="s">
        <v>177</v>
      </c>
      <c r="AX2364" s="1">
        <v>50</v>
      </c>
      <c r="AZ2364" s="1" t="s">
        <v>155</v>
      </c>
      <c r="BA2364" s="1" t="s">
        <v>8368</v>
      </c>
      <c r="BJ2364" s="1" t="s">
        <v>112</v>
      </c>
      <c r="BK2364" s="1" t="s">
        <v>112</v>
      </c>
      <c r="BL2364" s="1" t="s">
        <v>142</v>
      </c>
      <c r="BQ2364" s="1" t="s">
        <v>121</v>
      </c>
      <c r="BR2364" s="1" t="s">
        <v>122</v>
      </c>
      <c r="BS2364" s="1" t="s">
        <v>112</v>
      </c>
      <c r="BU2364" s="34" t="s">
        <v>8369</v>
      </c>
      <c r="BV2364" s="9">
        <v>44468</v>
      </c>
      <c r="BW2364" s="34" t="s">
        <v>8370</v>
      </c>
      <c r="BY2364" s="2" t="s">
        <v>123</v>
      </c>
      <c r="BZ2364" s="2" t="s">
        <v>124</v>
      </c>
      <c r="CA2364" s="2">
        <v>2</v>
      </c>
      <c r="CB2364" s="1" t="s">
        <v>256</v>
      </c>
      <c r="CC2364" s="2" t="s">
        <v>126</v>
      </c>
      <c r="CD2364" s="1" t="b">
        <f t="shared" si="1269"/>
        <v>1</v>
      </c>
      <c r="CE2364" s="1" t="b">
        <f t="shared" si="1270"/>
        <v>0</v>
      </c>
      <c r="CF2364" s="1" t="b">
        <f t="shared" si="1244"/>
        <v>0</v>
      </c>
      <c r="CG2364" s="1" t="b">
        <f t="shared" si="1245"/>
        <v>0</v>
      </c>
      <c r="CH2364" s="1" t="b">
        <f t="shared" si="1246"/>
        <v>0</v>
      </c>
      <c r="CI2364" s="1" t="b">
        <f t="shared" si="1247"/>
        <v>1</v>
      </c>
      <c r="CJ2364" s="1" t="b">
        <f t="shared" si="1248"/>
        <v>0</v>
      </c>
      <c r="CK2364" s="1" t="b">
        <f t="shared" si="1249"/>
        <v>0</v>
      </c>
      <c r="CL2364" s="1" t="b">
        <f t="shared" si="1250"/>
        <v>0</v>
      </c>
      <c r="CM2364" s="1" t="b">
        <f t="shared" si="1251"/>
        <v>0</v>
      </c>
      <c r="CN2364" s="1" t="b">
        <f t="shared" si="1252"/>
        <v>0</v>
      </c>
      <c r="CO2364" s="2" t="b">
        <f t="shared" si="1253"/>
        <v>1</v>
      </c>
      <c r="CP2364" s="2" t="b">
        <f t="shared" si="1254"/>
        <v>1</v>
      </c>
      <c r="CQ2364" s="2" t="b">
        <f t="shared" si="1255"/>
        <v>0</v>
      </c>
      <c r="CR2364" s="6" t="str">
        <f t="shared" si="1256"/>
        <v>Male</v>
      </c>
      <c r="CS2364" s="7">
        <f t="shared" si="1257"/>
        <v>1</v>
      </c>
      <c r="CT2364" s="7">
        <f t="shared" si="1258"/>
        <v>0</v>
      </c>
      <c r="CU2364" s="7">
        <f t="shared" si="1259"/>
        <v>0</v>
      </c>
      <c r="CV2364" s="7">
        <f t="shared" si="1260"/>
        <v>1</v>
      </c>
      <c r="CW2364" s="7">
        <f t="shared" si="1266"/>
        <v>0</v>
      </c>
      <c r="CX2364" s="1" t="b">
        <f t="shared" si="1267"/>
        <v>1</v>
      </c>
      <c r="CY2364" s="1" t="b">
        <f t="shared" si="1268"/>
        <v>1</v>
      </c>
      <c r="DG2364" s="1" t="b">
        <f>AND(E2364&gt;4,E2364&lt;18,NOT(E2364=""),NOT(E2364="."))</f>
        <v>0</v>
      </c>
    </row>
    <row r="2365" spans="2:111" ht="159.5" x14ac:dyDescent="0.35">
      <c r="B2365" s="1" t="s">
        <v>13809</v>
      </c>
      <c r="C2365" s="9">
        <v>44466</v>
      </c>
      <c r="D2365" s="10" t="s">
        <v>13809</v>
      </c>
      <c r="E2365" s="1">
        <v>25</v>
      </c>
      <c r="F2365" s="1" t="s">
        <v>127</v>
      </c>
      <c r="G2365" s="1" t="s">
        <v>13809</v>
      </c>
      <c r="H2365" s="1" t="s">
        <v>13809</v>
      </c>
      <c r="I2365" s="9">
        <v>44428</v>
      </c>
      <c r="J2365" s="2" t="s">
        <v>128</v>
      </c>
      <c r="K2365" s="2" t="s">
        <v>13809</v>
      </c>
      <c r="L2365" s="9">
        <v>44456</v>
      </c>
      <c r="M2365" s="2" t="s">
        <v>128</v>
      </c>
      <c r="N2365" s="2" t="s">
        <v>13809</v>
      </c>
      <c r="O2365" s="2" t="s">
        <v>110</v>
      </c>
      <c r="P2365" s="2" t="s">
        <v>111</v>
      </c>
      <c r="S2365" s="2" t="s">
        <v>112</v>
      </c>
      <c r="T2365" s="2" t="s">
        <v>111</v>
      </c>
      <c r="U2365" s="2" t="b">
        <v>1</v>
      </c>
      <c r="V2365" s="2" t="s">
        <v>113</v>
      </c>
      <c r="W2365" s="1" t="s">
        <v>112</v>
      </c>
      <c r="X2365" s="1" t="s">
        <v>114</v>
      </c>
      <c r="Y2365" s="2" t="s">
        <v>112</v>
      </c>
      <c r="Z2365" s="2" t="s">
        <v>111</v>
      </c>
      <c r="AA2365" s="2" t="s">
        <v>112</v>
      </c>
      <c r="AB2365" s="2">
        <v>2</v>
      </c>
      <c r="AH2365" s="1" t="s">
        <v>193</v>
      </c>
      <c r="AI2365" s="1" t="s">
        <v>8371</v>
      </c>
      <c r="AK2365" s="1" t="s">
        <v>150</v>
      </c>
      <c r="AO2365" s="1" t="s">
        <v>195</v>
      </c>
      <c r="AS2365" s="1" t="s">
        <v>118</v>
      </c>
      <c r="AU2365" s="1" t="s">
        <v>238</v>
      </c>
      <c r="AX2365" s="1" t="s">
        <v>398</v>
      </c>
      <c r="AZ2365" s="1" t="s">
        <v>1161</v>
      </c>
      <c r="BA2365" s="1" t="s">
        <v>8372</v>
      </c>
      <c r="BD2365" s="1" t="s">
        <v>8373</v>
      </c>
      <c r="BF2365" s="1" t="s">
        <v>8374</v>
      </c>
      <c r="BG2365" s="1" t="s">
        <v>8375</v>
      </c>
      <c r="BJ2365" s="1" t="s">
        <v>112</v>
      </c>
      <c r="BK2365" s="1" t="s">
        <v>112</v>
      </c>
      <c r="BL2365" s="1" t="s">
        <v>1781</v>
      </c>
      <c r="BM2365" s="1" t="s">
        <v>8376</v>
      </c>
      <c r="BQ2365" s="1" t="s">
        <v>121</v>
      </c>
      <c r="BR2365" s="1" t="s">
        <v>122</v>
      </c>
      <c r="BS2365" s="1" t="s">
        <v>111</v>
      </c>
      <c r="BT2365" s="34" t="s">
        <v>8377</v>
      </c>
      <c r="BU2365" s="34" t="s">
        <v>13962</v>
      </c>
      <c r="BV2365" s="9">
        <v>44572</v>
      </c>
      <c r="BW2365" s="34" t="s">
        <v>14736</v>
      </c>
      <c r="BY2365" s="2" t="s">
        <v>156</v>
      </c>
      <c r="BZ2365" s="2" t="s">
        <v>124</v>
      </c>
      <c r="CA2365" s="2">
        <v>2</v>
      </c>
      <c r="CB2365" s="1" t="s">
        <v>311</v>
      </c>
      <c r="CC2365" s="2" t="s">
        <v>126</v>
      </c>
      <c r="CD2365" s="1" t="b">
        <f t="shared" si="1269"/>
        <v>1</v>
      </c>
      <c r="CE2365" s="1" t="b">
        <f t="shared" si="1270"/>
        <v>0</v>
      </c>
      <c r="CF2365" s="1" t="b">
        <f t="shared" si="1244"/>
        <v>0</v>
      </c>
      <c r="CG2365" s="1" t="b">
        <f t="shared" si="1245"/>
        <v>0</v>
      </c>
      <c r="CH2365" s="1" t="b">
        <f t="shared" si="1246"/>
        <v>0</v>
      </c>
      <c r="CI2365" s="1" t="b">
        <f t="shared" si="1247"/>
        <v>0</v>
      </c>
      <c r="CJ2365" s="1" t="b">
        <f t="shared" si="1248"/>
        <v>1</v>
      </c>
      <c r="CK2365" s="1" t="b">
        <f t="shared" si="1249"/>
        <v>0</v>
      </c>
      <c r="CL2365" s="1" t="b">
        <f t="shared" si="1250"/>
        <v>0</v>
      </c>
      <c r="CM2365" s="1" t="b">
        <f t="shared" si="1251"/>
        <v>0</v>
      </c>
      <c r="CN2365" s="1" t="b">
        <f t="shared" si="1252"/>
        <v>0</v>
      </c>
      <c r="CO2365" s="2" t="b">
        <f t="shared" si="1253"/>
        <v>1</v>
      </c>
      <c r="CP2365" s="2" t="b">
        <f t="shared" si="1254"/>
        <v>1</v>
      </c>
      <c r="CQ2365" s="2" t="b">
        <f t="shared" si="1255"/>
        <v>0</v>
      </c>
      <c r="CR2365" s="6" t="str">
        <f t="shared" si="1256"/>
        <v>Male</v>
      </c>
      <c r="CS2365" s="7">
        <f t="shared" si="1257"/>
        <v>0</v>
      </c>
      <c r="CT2365" s="7">
        <f t="shared" si="1258"/>
        <v>1</v>
      </c>
      <c r="CU2365" s="7">
        <f t="shared" si="1259"/>
        <v>0</v>
      </c>
      <c r="CV2365" s="7">
        <f t="shared" si="1260"/>
        <v>0</v>
      </c>
      <c r="CW2365" s="7">
        <f t="shared" si="1266"/>
        <v>1</v>
      </c>
      <c r="CX2365" s="1" t="b">
        <f t="shared" si="1267"/>
        <v>1</v>
      </c>
      <c r="CY2365" s="1" t="b">
        <f t="shared" si="1268"/>
        <v>1</v>
      </c>
      <c r="DG2365" s="1" t="b">
        <f>AND(E2365&gt;4,E2365&lt;18,NOT(E2365=""),NOT(E2365="."))</f>
        <v>0</v>
      </c>
    </row>
    <row r="2366" spans="2:111" ht="290" x14ac:dyDescent="0.35">
      <c r="B2366" s="1" t="s">
        <v>13809</v>
      </c>
      <c r="C2366" s="9">
        <v>44466</v>
      </c>
      <c r="D2366" s="10" t="s">
        <v>13809</v>
      </c>
      <c r="E2366" s="1">
        <v>62</v>
      </c>
      <c r="F2366" s="1" t="s">
        <v>127</v>
      </c>
      <c r="G2366" s="1" t="s">
        <v>13809</v>
      </c>
      <c r="H2366" s="1" t="s">
        <v>13809</v>
      </c>
      <c r="I2366" s="2" t="s">
        <v>183</v>
      </c>
      <c r="J2366" s="2" t="s">
        <v>163</v>
      </c>
      <c r="K2366" s="2" t="s">
        <v>13809</v>
      </c>
      <c r="L2366" s="2" t="s">
        <v>183</v>
      </c>
      <c r="M2366" s="2" t="s">
        <v>163</v>
      </c>
      <c r="N2366" s="2" t="s">
        <v>13809</v>
      </c>
      <c r="O2366" s="2" t="s">
        <v>110</v>
      </c>
      <c r="P2366" s="2" t="s">
        <v>111</v>
      </c>
      <c r="S2366" s="2" t="s">
        <v>112</v>
      </c>
      <c r="T2366" s="2" t="s">
        <v>111</v>
      </c>
      <c r="U2366" s="2" t="b">
        <f>OR(S2366="yes",T2366="yes")</f>
        <v>1</v>
      </c>
      <c r="V2366" s="2" t="s">
        <v>113</v>
      </c>
      <c r="W2366" s="1" t="s">
        <v>112</v>
      </c>
      <c r="X2366" s="1" t="s">
        <v>110</v>
      </c>
      <c r="Y2366" s="2" t="s">
        <v>112</v>
      </c>
      <c r="Z2366" s="2" t="s">
        <v>111</v>
      </c>
      <c r="AA2366" s="2" t="s">
        <v>111</v>
      </c>
      <c r="AC2366" s="1" t="s">
        <v>111</v>
      </c>
      <c r="AF2366" s="1" t="s">
        <v>111</v>
      </c>
      <c r="AJ2366" s="1" t="s">
        <v>115</v>
      </c>
      <c r="AK2366" s="1" t="s">
        <v>185</v>
      </c>
      <c r="AO2366" s="1" t="s">
        <v>8378</v>
      </c>
      <c r="AS2366" s="1" t="s">
        <v>118</v>
      </c>
      <c r="AU2366" s="1" t="s">
        <v>238</v>
      </c>
      <c r="AX2366" s="1" t="s">
        <v>805</v>
      </c>
      <c r="AZ2366" s="1" t="s">
        <v>133</v>
      </c>
      <c r="BA2366" s="1" t="s">
        <v>8379</v>
      </c>
      <c r="BE2366" s="1">
        <v>484</v>
      </c>
      <c r="BG2366" s="1">
        <v>4.5999999999999996</v>
      </c>
      <c r="BH2366" s="1">
        <v>12</v>
      </c>
      <c r="BJ2366" s="1" t="s">
        <v>112</v>
      </c>
      <c r="BK2366" s="1" t="s">
        <v>112</v>
      </c>
      <c r="BL2366" s="1" t="s">
        <v>289</v>
      </c>
      <c r="BM2366" s="1" t="s">
        <v>8380</v>
      </c>
      <c r="BQ2366" s="1" t="s">
        <v>121</v>
      </c>
      <c r="BR2366" s="1" t="s">
        <v>275</v>
      </c>
      <c r="BU2366" s="34" t="s">
        <v>158</v>
      </c>
      <c r="BV2366" s="9">
        <v>44722</v>
      </c>
      <c r="BW2366" s="34" t="s">
        <v>14737</v>
      </c>
      <c r="BY2366" s="2" t="s">
        <v>123</v>
      </c>
      <c r="BZ2366" s="2" t="s">
        <v>124</v>
      </c>
      <c r="CA2366" s="2">
        <v>3</v>
      </c>
      <c r="CB2366" s="1" t="s">
        <v>505</v>
      </c>
      <c r="CC2366" s="2" t="s">
        <v>126</v>
      </c>
      <c r="CD2366" s="1" t="b">
        <f t="shared" si="1269"/>
        <v>0</v>
      </c>
      <c r="CE2366" s="1" t="b">
        <f t="shared" si="1270"/>
        <v>0</v>
      </c>
      <c r="CF2366" s="1" t="b">
        <f t="shared" si="1244"/>
        <v>0</v>
      </c>
      <c r="CG2366" s="1" t="b">
        <f t="shared" si="1245"/>
        <v>0</v>
      </c>
      <c r="CH2366" s="1" t="b">
        <f t="shared" si="1246"/>
        <v>0</v>
      </c>
      <c r="CI2366" s="1" t="b">
        <f t="shared" si="1247"/>
        <v>0</v>
      </c>
      <c r="CJ2366" s="1" t="b">
        <f t="shared" si="1248"/>
        <v>0</v>
      </c>
      <c r="CK2366" s="1" t="b">
        <f t="shared" si="1249"/>
        <v>0</v>
      </c>
      <c r="CL2366" s="1" t="b">
        <f t="shared" si="1250"/>
        <v>0</v>
      </c>
      <c r="CM2366" s="1" t="b">
        <f t="shared" si="1251"/>
        <v>1</v>
      </c>
      <c r="CN2366" s="1" t="b">
        <f t="shared" si="1252"/>
        <v>0</v>
      </c>
      <c r="CO2366" s="2" t="b">
        <f t="shared" si="1253"/>
        <v>0</v>
      </c>
      <c r="CP2366" s="2" t="b">
        <f t="shared" si="1254"/>
        <v>0</v>
      </c>
      <c r="CQ2366" s="2" t="b">
        <f t="shared" si="1255"/>
        <v>0</v>
      </c>
      <c r="CR2366" s="6" t="str">
        <f t="shared" si="1256"/>
        <v>Male</v>
      </c>
      <c r="CS2366" s="7">
        <f t="shared" si="1257"/>
        <v>0</v>
      </c>
      <c r="CT2366" s="7">
        <f t="shared" si="1258"/>
        <v>0</v>
      </c>
      <c r="CU2366" s="7">
        <f t="shared" si="1259"/>
        <v>0</v>
      </c>
      <c r="CV2366" s="7">
        <f t="shared" si="1260"/>
        <v>0</v>
      </c>
      <c r="CW2366" s="7">
        <f t="shared" si="1266"/>
        <v>0</v>
      </c>
      <c r="CX2366" s="1" t="b">
        <f t="shared" si="1267"/>
        <v>0</v>
      </c>
      <c r="CY2366" s="1" t="b">
        <f t="shared" si="1268"/>
        <v>0</v>
      </c>
    </row>
    <row r="2367" spans="2:111" ht="130.5" x14ac:dyDescent="0.35">
      <c r="B2367" s="1" t="s">
        <v>13809</v>
      </c>
      <c r="C2367" s="9">
        <v>44466</v>
      </c>
      <c r="D2367" s="10" t="s">
        <v>13809</v>
      </c>
      <c r="E2367" s="1">
        <v>13</v>
      </c>
      <c r="F2367" s="1" t="s">
        <v>127</v>
      </c>
      <c r="G2367" s="1" t="s">
        <v>13809</v>
      </c>
      <c r="H2367" s="1" t="s">
        <v>13809</v>
      </c>
      <c r="I2367" s="2" t="s">
        <v>183</v>
      </c>
      <c r="J2367" s="2" t="s">
        <v>109</v>
      </c>
      <c r="K2367" s="2" t="s">
        <v>13809</v>
      </c>
      <c r="L2367" s="9">
        <v>44410</v>
      </c>
      <c r="M2367" s="2" t="s">
        <v>109</v>
      </c>
      <c r="N2367" s="2" t="s">
        <v>13809</v>
      </c>
      <c r="O2367" s="2" t="s">
        <v>110</v>
      </c>
      <c r="P2367" s="2" t="s">
        <v>111</v>
      </c>
      <c r="S2367" s="2" t="s">
        <v>112</v>
      </c>
      <c r="T2367" s="2" t="s">
        <v>111</v>
      </c>
      <c r="U2367" s="2" t="b">
        <f>OR(S2367="yes",T2367="yes")</f>
        <v>1</v>
      </c>
      <c r="V2367" s="2" t="s">
        <v>113</v>
      </c>
      <c r="W2367" s="1" t="s">
        <v>112</v>
      </c>
      <c r="X2367" s="1" t="s">
        <v>138</v>
      </c>
      <c r="Y2367" s="2" t="s">
        <v>112</v>
      </c>
      <c r="Z2367" s="2" t="s">
        <v>111</v>
      </c>
      <c r="AA2367" s="2" t="s">
        <v>112</v>
      </c>
      <c r="AB2367" s="2">
        <v>25</v>
      </c>
      <c r="AF2367" s="1" t="s">
        <v>111</v>
      </c>
      <c r="AJ2367" s="1" t="s">
        <v>115</v>
      </c>
      <c r="AK2367" s="1" t="s">
        <v>129</v>
      </c>
      <c r="AO2367" s="1" t="s">
        <v>237</v>
      </c>
      <c r="AS2367" s="1" t="s">
        <v>118</v>
      </c>
      <c r="AU2367" s="1" t="s">
        <v>132</v>
      </c>
      <c r="BJ2367" s="1" t="s">
        <v>111</v>
      </c>
      <c r="BN2367" s="1" t="s">
        <v>112</v>
      </c>
      <c r="BO2367" s="1" t="s">
        <v>148</v>
      </c>
      <c r="BP2367" s="1" t="s">
        <v>8381</v>
      </c>
      <c r="BV2367" s="9">
        <v>44466</v>
      </c>
      <c r="BW2367" s="34" t="s">
        <v>8382</v>
      </c>
      <c r="BY2367" s="2" t="s">
        <v>174</v>
      </c>
      <c r="BZ2367" s="2" t="s">
        <v>124</v>
      </c>
      <c r="CA2367" s="2">
        <v>2</v>
      </c>
      <c r="CB2367" s="1" t="s">
        <v>7636</v>
      </c>
      <c r="CC2367" s="2" t="s">
        <v>113</v>
      </c>
      <c r="CD2367" s="1" t="b">
        <f t="shared" si="1269"/>
        <v>1</v>
      </c>
      <c r="CE2367" s="1" t="b">
        <f t="shared" si="1270"/>
        <v>1</v>
      </c>
      <c r="CF2367" s="1" t="b">
        <f t="shared" si="1244"/>
        <v>0</v>
      </c>
      <c r="CG2367" s="1" t="b">
        <f t="shared" si="1245"/>
        <v>1</v>
      </c>
      <c r="CH2367" s="1" t="b">
        <f t="shared" si="1246"/>
        <v>0</v>
      </c>
      <c r="CI2367" s="1" t="b">
        <f t="shared" si="1247"/>
        <v>0</v>
      </c>
      <c r="CJ2367" s="1" t="b">
        <f t="shared" si="1248"/>
        <v>0</v>
      </c>
      <c r="CK2367" s="1" t="b">
        <f t="shared" si="1249"/>
        <v>0</v>
      </c>
      <c r="CL2367" s="1" t="b">
        <f t="shared" si="1250"/>
        <v>0</v>
      </c>
      <c r="CM2367" s="1" t="b">
        <f t="shared" si="1251"/>
        <v>0</v>
      </c>
      <c r="CN2367" s="1" t="b">
        <f t="shared" si="1252"/>
        <v>0</v>
      </c>
      <c r="CO2367" s="2" t="b">
        <f t="shared" si="1253"/>
        <v>0</v>
      </c>
      <c r="CP2367" s="2" t="b">
        <f t="shared" si="1254"/>
        <v>0</v>
      </c>
      <c r="CQ2367" s="2" t="b">
        <f t="shared" si="1255"/>
        <v>0</v>
      </c>
      <c r="CR2367" s="6" t="str">
        <f t="shared" si="1256"/>
        <v>Male</v>
      </c>
      <c r="CS2367" s="7">
        <f t="shared" si="1257"/>
        <v>1</v>
      </c>
      <c r="CT2367" s="7">
        <f t="shared" si="1258"/>
        <v>0</v>
      </c>
      <c r="CU2367" s="7">
        <f t="shared" si="1259"/>
        <v>0</v>
      </c>
      <c r="CV2367" s="7">
        <f t="shared" si="1260"/>
        <v>1</v>
      </c>
    </row>
    <row r="2368" spans="2:111" ht="409.5" x14ac:dyDescent="0.35">
      <c r="B2368" s="1" t="s">
        <v>13809</v>
      </c>
      <c r="C2368" s="9">
        <v>44466</v>
      </c>
      <c r="D2368" s="10" t="s">
        <v>13809</v>
      </c>
      <c r="E2368" s="1">
        <v>12</v>
      </c>
      <c r="F2368" s="1" t="s">
        <v>127</v>
      </c>
      <c r="G2368" s="1" t="s">
        <v>13809</v>
      </c>
      <c r="H2368" s="1" t="s">
        <v>13809</v>
      </c>
      <c r="I2368" s="9">
        <v>44433</v>
      </c>
      <c r="J2368" s="2" t="s">
        <v>109</v>
      </c>
      <c r="K2368" s="2" t="s">
        <v>13809</v>
      </c>
      <c r="N2368" s="2" t="s">
        <v>13809</v>
      </c>
      <c r="O2368" s="2" t="s">
        <v>8383</v>
      </c>
      <c r="P2368" s="2" t="s">
        <v>111</v>
      </c>
      <c r="S2368" s="2" t="s">
        <v>112</v>
      </c>
      <c r="T2368" s="2" t="s">
        <v>111</v>
      </c>
      <c r="U2368" s="2" t="b">
        <f>OR(S2368="yes",T2368="yes")</f>
        <v>1</v>
      </c>
      <c r="V2368" s="2" t="s">
        <v>113</v>
      </c>
      <c r="W2368" s="1" t="s">
        <v>112</v>
      </c>
      <c r="X2368" s="1" t="s">
        <v>114</v>
      </c>
      <c r="Y2368" s="2" t="s">
        <v>112</v>
      </c>
      <c r="Z2368" s="2" t="s">
        <v>112</v>
      </c>
      <c r="AB2368" s="2">
        <v>12</v>
      </c>
      <c r="AC2368" s="1" t="s">
        <v>111</v>
      </c>
      <c r="AF2368" s="1" t="s">
        <v>111</v>
      </c>
      <c r="AJ2368" s="1" t="s">
        <v>115</v>
      </c>
      <c r="AK2368" s="1" t="s">
        <v>194</v>
      </c>
      <c r="AN2368" s="1" t="s">
        <v>8384</v>
      </c>
      <c r="AO2368" s="1" t="s">
        <v>166</v>
      </c>
      <c r="AS2368" s="1" t="s">
        <v>190</v>
      </c>
      <c r="AU2368" s="1" t="s">
        <v>238</v>
      </c>
      <c r="AX2368" s="1">
        <v>54</v>
      </c>
      <c r="AZ2368" s="1" t="s">
        <v>133</v>
      </c>
      <c r="BA2368" s="1" t="s">
        <v>8385</v>
      </c>
      <c r="BE2368" s="1" t="s">
        <v>8386</v>
      </c>
      <c r="BG2368" s="1" t="s">
        <v>8387</v>
      </c>
      <c r="BH2368" s="1">
        <v>34</v>
      </c>
      <c r="BJ2368" s="1" t="s">
        <v>112</v>
      </c>
      <c r="BK2368" s="1" t="s">
        <v>112</v>
      </c>
      <c r="BL2368" s="1" t="s">
        <v>8388</v>
      </c>
      <c r="BM2368" s="1" t="s">
        <v>8389</v>
      </c>
      <c r="BQ2368" s="1" t="s">
        <v>121</v>
      </c>
      <c r="BR2368" s="1" t="s">
        <v>122</v>
      </c>
      <c r="BS2368" s="1" t="s">
        <v>111</v>
      </c>
      <c r="BT2368" s="34" t="s">
        <v>8390</v>
      </c>
      <c r="BU2368" s="34" t="s">
        <v>8391</v>
      </c>
      <c r="BV2368" s="9">
        <v>44475</v>
      </c>
      <c r="BW2368" s="34" t="s">
        <v>8392</v>
      </c>
      <c r="BY2368" s="2" t="s">
        <v>156</v>
      </c>
      <c r="BZ2368" s="2" t="s">
        <v>124</v>
      </c>
      <c r="CA2368" s="2">
        <v>2</v>
      </c>
      <c r="CB2368" s="1" t="s">
        <v>4465</v>
      </c>
      <c r="CC2368" s="2" t="s">
        <v>126</v>
      </c>
      <c r="CD2368" s="1" t="b">
        <f t="shared" si="1269"/>
        <v>1</v>
      </c>
      <c r="CE2368" s="1" t="b">
        <f t="shared" si="1270"/>
        <v>1</v>
      </c>
      <c r="CF2368" s="1" t="b">
        <f t="shared" si="1244"/>
        <v>0</v>
      </c>
      <c r="CG2368" s="1" t="b">
        <f t="shared" si="1245"/>
        <v>1</v>
      </c>
      <c r="CH2368" s="1" t="b">
        <f t="shared" si="1246"/>
        <v>0</v>
      </c>
      <c r="CI2368" s="1" t="b">
        <f t="shared" si="1247"/>
        <v>0</v>
      </c>
      <c r="CJ2368" s="1" t="b">
        <f t="shared" si="1248"/>
        <v>0</v>
      </c>
      <c r="CK2368" s="1" t="b">
        <f t="shared" si="1249"/>
        <v>0</v>
      </c>
      <c r="CL2368" s="1" t="b">
        <f t="shared" si="1250"/>
        <v>0</v>
      </c>
      <c r="CM2368" s="1" t="b">
        <f t="shared" si="1251"/>
        <v>0</v>
      </c>
      <c r="CN2368" s="1" t="b">
        <f t="shared" si="1252"/>
        <v>0</v>
      </c>
      <c r="CO2368" s="2" t="b">
        <f t="shared" si="1253"/>
        <v>0</v>
      </c>
      <c r="CP2368" s="2" t="b">
        <f t="shared" si="1254"/>
        <v>0</v>
      </c>
      <c r="CQ2368" s="2" t="b">
        <f t="shared" si="1255"/>
        <v>1</v>
      </c>
      <c r="CR2368" s="6" t="str">
        <f t="shared" si="1256"/>
        <v>Male</v>
      </c>
      <c r="CS2368" s="7">
        <f t="shared" si="1257"/>
        <v>1</v>
      </c>
      <c r="CT2368" s="7">
        <f t="shared" si="1258"/>
        <v>0</v>
      </c>
      <c r="CU2368" s="7">
        <f t="shared" si="1259"/>
        <v>0</v>
      </c>
      <c r="CV2368" s="7">
        <f t="shared" si="1260"/>
        <v>0</v>
      </c>
    </row>
    <row r="2369" spans="2:111" ht="159.5" x14ac:dyDescent="0.35">
      <c r="B2369" s="1" t="s">
        <v>13809</v>
      </c>
      <c r="C2369" s="9">
        <v>44466</v>
      </c>
      <c r="D2369" s="10" t="s">
        <v>13809</v>
      </c>
      <c r="E2369" s="1">
        <v>26</v>
      </c>
      <c r="F2369" s="1" t="s">
        <v>127</v>
      </c>
      <c r="G2369" s="1" t="s">
        <v>13809</v>
      </c>
      <c r="H2369" s="1" t="s">
        <v>13809</v>
      </c>
      <c r="I2369" s="9">
        <v>44441</v>
      </c>
      <c r="J2369" s="2" t="s">
        <v>163</v>
      </c>
      <c r="K2369" s="2" t="s">
        <v>13809</v>
      </c>
      <c r="L2369" s="9">
        <v>44462</v>
      </c>
      <c r="M2369" s="2" t="s">
        <v>109</v>
      </c>
      <c r="N2369" s="2" t="s">
        <v>13809</v>
      </c>
      <c r="O2369" s="2" t="s">
        <v>110</v>
      </c>
      <c r="P2369" s="2" t="s">
        <v>111</v>
      </c>
      <c r="S2369" s="2" t="s">
        <v>112</v>
      </c>
      <c r="T2369" s="2" t="s">
        <v>111</v>
      </c>
      <c r="U2369" s="2" t="b">
        <f>OR(S2369="yes",T2369="yes")</f>
        <v>1</v>
      </c>
      <c r="V2369" s="2" t="s">
        <v>113</v>
      </c>
      <c r="W2369" s="1" t="s">
        <v>112</v>
      </c>
      <c r="X2369" s="1" t="s">
        <v>114</v>
      </c>
      <c r="Y2369" s="2" t="s">
        <v>112</v>
      </c>
      <c r="Z2369" s="2" t="s">
        <v>111</v>
      </c>
      <c r="AA2369" s="2" t="s">
        <v>112</v>
      </c>
      <c r="AB2369" s="2">
        <v>4</v>
      </c>
      <c r="AC2369" s="1" t="s">
        <v>111</v>
      </c>
      <c r="AF2369" s="1" t="s">
        <v>111</v>
      </c>
      <c r="AJ2369" s="1" t="s">
        <v>115</v>
      </c>
      <c r="AK2369" s="1" t="s">
        <v>129</v>
      </c>
      <c r="AO2369" s="1" t="s">
        <v>166</v>
      </c>
      <c r="AS2369" s="1" t="s">
        <v>118</v>
      </c>
      <c r="AU2369" s="1" t="s">
        <v>132</v>
      </c>
      <c r="AZ2369" s="1" t="s">
        <v>1584</v>
      </c>
      <c r="BA2369" s="1" t="s">
        <v>8393</v>
      </c>
      <c r="BF2369" s="1">
        <v>137</v>
      </c>
      <c r="BH2369" s="1">
        <v>4</v>
      </c>
      <c r="BJ2369" s="1" t="s">
        <v>112</v>
      </c>
      <c r="BK2369" s="1" t="s">
        <v>112</v>
      </c>
      <c r="BL2369" s="1" t="s">
        <v>180</v>
      </c>
      <c r="BM2369" s="1" t="s">
        <v>8394</v>
      </c>
      <c r="BQ2369" s="1" t="s">
        <v>121</v>
      </c>
      <c r="BR2369" s="1" t="s">
        <v>122</v>
      </c>
      <c r="BS2369" s="1" t="s">
        <v>112</v>
      </c>
      <c r="BU2369" s="34" t="s">
        <v>8395</v>
      </c>
      <c r="BV2369" s="9">
        <v>44466</v>
      </c>
      <c r="BW2369" s="34" t="s">
        <v>14738</v>
      </c>
      <c r="BY2369" s="2" t="s">
        <v>156</v>
      </c>
      <c r="BZ2369" s="2" t="s">
        <v>124</v>
      </c>
      <c r="CA2369" s="2">
        <v>2</v>
      </c>
      <c r="CB2369" s="1" t="s">
        <v>4465</v>
      </c>
      <c r="CC2369" s="2" t="s">
        <v>126</v>
      </c>
      <c r="CD2369" s="1" t="b">
        <f t="shared" si="1269"/>
        <v>1</v>
      </c>
      <c r="CE2369" s="1" t="b">
        <f t="shared" si="1270"/>
        <v>0</v>
      </c>
      <c r="CF2369" s="1" t="b">
        <f t="shared" si="1244"/>
        <v>0</v>
      </c>
      <c r="CG2369" s="1" t="b">
        <f t="shared" si="1245"/>
        <v>0</v>
      </c>
      <c r="CH2369" s="1" t="b">
        <f t="shared" si="1246"/>
        <v>0</v>
      </c>
      <c r="CI2369" s="1" t="b">
        <f t="shared" si="1247"/>
        <v>0</v>
      </c>
      <c r="CJ2369" s="1" t="b">
        <f t="shared" si="1248"/>
        <v>1</v>
      </c>
      <c r="CK2369" s="1" t="b">
        <f t="shared" si="1249"/>
        <v>0</v>
      </c>
      <c r="CL2369" s="1" t="b">
        <f t="shared" si="1250"/>
        <v>0</v>
      </c>
      <c r="CM2369" s="1" t="b">
        <f t="shared" si="1251"/>
        <v>0</v>
      </c>
      <c r="CN2369" s="1" t="b">
        <f t="shared" si="1252"/>
        <v>0</v>
      </c>
      <c r="CO2369" s="2" t="b">
        <f t="shared" si="1253"/>
        <v>1</v>
      </c>
      <c r="CP2369" s="2" t="b">
        <f t="shared" si="1254"/>
        <v>1</v>
      </c>
      <c r="CQ2369" s="2" t="b">
        <f t="shared" si="1255"/>
        <v>0</v>
      </c>
      <c r="CR2369" s="6" t="str">
        <f t="shared" si="1256"/>
        <v>Male</v>
      </c>
      <c r="CS2369" s="7">
        <f t="shared" si="1257"/>
        <v>0</v>
      </c>
      <c r="CT2369" s="7">
        <f t="shared" si="1258"/>
        <v>0</v>
      </c>
      <c r="CU2369" s="7">
        <f t="shared" si="1259"/>
        <v>0</v>
      </c>
      <c r="CV2369" s="7">
        <f t="shared" si="1260"/>
        <v>1</v>
      </c>
      <c r="CW2369" s="7">
        <f>COUNTIF(M2369,"=*moderna*")</f>
        <v>0</v>
      </c>
      <c r="CX2369" s="1" t="b">
        <f>AND(E2369&lt;30,NOT(E2369="."),NOT(E2369=""))</f>
        <v>1</v>
      </c>
      <c r="CY2369" s="1" t="b">
        <f>AND(E2369&gt;17,E2369&lt;41,NOT(E2369="."),NOT(E2369=""))</f>
        <v>1</v>
      </c>
      <c r="DG2369" s="1" t="b">
        <f>AND(E2369&gt;4,E2369&lt;18,NOT(E2369=""),NOT(E2369="."))</f>
        <v>0</v>
      </c>
    </row>
    <row r="2370" spans="2:111" ht="72.5" x14ac:dyDescent="0.35">
      <c r="B2370" s="1" t="s">
        <v>13809</v>
      </c>
      <c r="C2370" s="9">
        <v>44467</v>
      </c>
      <c r="D2370" s="10" t="s">
        <v>13809</v>
      </c>
      <c r="E2370" s="1">
        <v>44</v>
      </c>
      <c r="F2370" s="1" t="s">
        <v>127</v>
      </c>
      <c r="G2370" s="1" t="s">
        <v>13809</v>
      </c>
      <c r="H2370" s="1" t="s">
        <v>13809</v>
      </c>
      <c r="J2370" s="2" t="s">
        <v>163</v>
      </c>
      <c r="K2370" s="2" t="s">
        <v>13809</v>
      </c>
      <c r="L2370" s="9">
        <v>44321</v>
      </c>
      <c r="M2370" s="2" t="s">
        <v>128</v>
      </c>
      <c r="N2370" s="2" t="s">
        <v>13809</v>
      </c>
      <c r="O2370" s="2" t="s">
        <v>110</v>
      </c>
      <c r="P2370" s="2" t="s">
        <v>111</v>
      </c>
      <c r="S2370" s="2" t="s">
        <v>112</v>
      </c>
      <c r="T2370" s="2" t="s">
        <v>111</v>
      </c>
      <c r="U2370" s="2" t="b">
        <v>1</v>
      </c>
      <c r="V2370" s="2" t="s">
        <v>113</v>
      </c>
      <c r="W2370" s="1" t="s">
        <v>112</v>
      </c>
      <c r="X2370" s="1" t="s">
        <v>114</v>
      </c>
      <c r="Y2370" s="2" t="s">
        <v>112</v>
      </c>
      <c r="Z2370" s="2" t="s">
        <v>111</v>
      </c>
      <c r="AA2370" s="2" t="s">
        <v>112</v>
      </c>
      <c r="AB2370" s="2">
        <v>4</v>
      </c>
      <c r="AC2370" s="1" t="s">
        <v>111</v>
      </c>
      <c r="AF2370" s="1" t="s">
        <v>111</v>
      </c>
      <c r="AJ2370" s="1" t="s">
        <v>115</v>
      </c>
      <c r="AK2370" s="1" t="s">
        <v>150</v>
      </c>
      <c r="AO2370" s="1" t="s">
        <v>213</v>
      </c>
      <c r="AS2370" s="1" t="s">
        <v>118</v>
      </c>
      <c r="AZ2370" s="1" t="s">
        <v>799</v>
      </c>
      <c r="BC2370" s="1">
        <v>847</v>
      </c>
      <c r="BF2370" s="1">
        <v>1059</v>
      </c>
      <c r="BG2370" s="1">
        <v>63.5</v>
      </c>
      <c r="BJ2370" s="1" t="s">
        <v>112</v>
      </c>
      <c r="BK2370" s="1" t="s">
        <v>112</v>
      </c>
      <c r="BL2370" s="1" t="s">
        <v>142</v>
      </c>
      <c r="BQ2370" s="1" t="s">
        <v>121</v>
      </c>
      <c r="BR2370" s="1" t="s">
        <v>122</v>
      </c>
      <c r="BS2370" s="1" t="s">
        <v>112</v>
      </c>
      <c r="BU2370" s="34" t="s">
        <v>8396</v>
      </c>
      <c r="BV2370" s="9">
        <v>44470</v>
      </c>
      <c r="BW2370" s="34" t="s">
        <v>8397</v>
      </c>
      <c r="BX2370" s="2" t="s">
        <v>111</v>
      </c>
      <c r="BY2370" s="2" t="s">
        <v>136</v>
      </c>
      <c r="BZ2370" s="2" t="s">
        <v>124</v>
      </c>
      <c r="CA2370" s="2">
        <v>2</v>
      </c>
      <c r="CB2370" s="1" t="s">
        <v>137</v>
      </c>
      <c r="CC2370" s="2" t="s">
        <v>126</v>
      </c>
      <c r="CD2370" s="1" t="b">
        <f t="shared" si="1269"/>
        <v>0</v>
      </c>
      <c r="CE2370" s="1" t="b">
        <f t="shared" si="1270"/>
        <v>0</v>
      </c>
      <c r="CF2370" s="1" t="b">
        <f t="shared" si="1244"/>
        <v>0</v>
      </c>
      <c r="CG2370" s="1" t="b">
        <f t="shared" si="1245"/>
        <v>0</v>
      </c>
      <c r="CH2370" s="1" t="b">
        <f t="shared" si="1246"/>
        <v>0</v>
      </c>
      <c r="CI2370" s="1" t="b">
        <f t="shared" si="1247"/>
        <v>0</v>
      </c>
      <c r="CJ2370" s="1" t="b">
        <f t="shared" si="1248"/>
        <v>0</v>
      </c>
      <c r="CK2370" s="1" t="b">
        <f t="shared" si="1249"/>
        <v>0</v>
      </c>
      <c r="CL2370" s="1" t="b">
        <f t="shared" si="1250"/>
        <v>1</v>
      </c>
      <c r="CM2370" s="1" t="b">
        <f t="shared" si="1251"/>
        <v>0</v>
      </c>
      <c r="CN2370" s="1" t="b">
        <f t="shared" si="1252"/>
        <v>0</v>
      </c>
      <c r="CO2370" s="2" t="b">
        <f t="shared" si="1253"/>
        <v>1</v>
      </c>
      <c r="CP2370" s="2" t="b">
        <f t="shared" si="1254"/>
        <v>1</v>
      </c>
      <c r="CQ2370" s="2" t="b">
        <f t="shared" si="1255"/>
        <v>0</v>
      </c>
      <c r="CR2370" s="6" t="str">
        <f t="shared" si="1256"/>
        <v>Male</v>
      </c>
      <c r="CS2370" s="7">
        <f t="shared" si="1257"/>
        <v>0</v>
      </c>
      <c r="CT2370" s="7">
        <f t="shared" si="1258"/>
        <v>0</v>
      </c>
      <c r="CU2370" s="7">
        <f t="shared" si="1259"/>
        <v>0</v>
      </c>
      <c r="CV2370" s="7">
        <f t="shared" si="1260"/>
        <v>0</v>
      </c>
      <c r="CW2370" s="7">
        <f>COUNTIF(M2370,"=*moderna*")</f>
        <v>1</v>
      </c>
      <c r="CX2370" s="1" t="b">
        <f>AND(E2370&lt;30,NOT(E2370="."),NOT(E2370=""))</f>
        <v>0</v>
      </c>
      <c r="CY2370" s="1" t="b">
        <f>AND(E2370&gt;17,E2370&lt;41,NOT(E2370="."),NOT(E2370=""))</f>
        <v>0</v>
      </c>
      <c r="DG2370" s="1" t="b">
        <f>AND(E2370&gt;4,E2370&lt;18,NOT(E2370=""),NOT(E2370="."))</f>
        <v>0</v>
      </c>
    </row>
    <row r="2371" spans="2:111" ht="145" x14ac:dyDescent="0.35">
      <c r="B2371" s="1" t="s">
        <v>13809</v>
      </c>
      <c r="C2371" s="9">
        <v>44467</v>
      </c>
      <c r="D2371" s="10" t="s">
        <v>13809</v>
      </c>
      <c r="E2371" s="1">
        <v>21</v>
      </c>
      <c r="F2371" s="1" t="s">
        <v>127</v>
      </c>
      <c r="G2371" s="1" t="s">
        <v>13809</v>
      </c>
      <c r="H2371" s="1" t="s">
        <v>13809</v>
      </c>
      <c r="I2371" s="9">
        <v>44455</v>
      </c>
      <c r="J2371" s="2" t="s">
        <v>409</v>
      </c>
      <c r="K2371" s="2" t="s">
        <v>13809</v>
      </c>
      <c r="N2371" s="2" t="s">
        <v>13809</v>
      </c>
      <c r="O2371" s="2" t="s">
        <v>110</v>
      </c>
      <c r="P2371" s="2" t="s">
        <v>111</v>
      </c>
      <c r="S2371" s="2" t="s">
        <v>112</v>
      </c>
      <c r="T2371" s="2" t="s">
        <v>111</v>
      </c>
      <c r="U2371" s="2" t="b">
        <v>1</v>
      </c>
      <c r="V2371" s="2" t="s">
        <v>113</v>
      </c>
      <c r="W2371" s="1" t="s">
        <v>111</v>
      </c>
      <c r="Y2371" s="2" t="s">
        <v>112</v>
      </c>
      <c r="Z2371" s="2" t="s">
        <v>112</v>
      </c>
      <c r="AB2371" s="2">
        <v>0</v>
      </c>
      <c r="AC2371" s="1" t="s">
        <v>111</v>
      </c>
      <c r="AF2371" s="1" t="s">
        <v>111</v>
      </c>
      <c r="AJ2371" s="1" t="s">
        <v>115</v>
      </c>
      <c r="AK2371" s="1" t="s">
        <v>116</v>
      </c>
      <c r="AN2371" s="1" t="s">
        <v>8398</v>
      </c>
      <c r="AO2371" s="1" t="s">
        <v>213</v>
      </c>
      <c r="AS2371" s="1" t="s">
        <v>196</v>
      </c>
      <c r="AZ2371" s="1" t="s">
        <v>310</v>
      </c>
      <c r="BA2371" s="1">
        <v>0</v>
      </c>
      <c r="BE2371" s="1">
        <v>25</v>
      </c>
      <c r="BG2371" s="1">
        <v>0.06</v>
      </c>
      <c r="BJ2371" s="1" t="s">
        <v>112</v>
      </c>
      <c r="BK2371" s="1" t="s">
        <v>111</v>
      </c>
      <c r="BQ2371" s="1" t="s">
        <v>121</v>
      </c>
      <c r="BR2371" s="1" t="s">
        <v>122</v>
      </c>
      <c r="BS2371" s="1" t="s">
        <v>111</v>
      </c>
      <c r="BT2371" s="34" t="s">
        <v>8399</v>
      </c>
      <c r="BU2371" s="34" t="s">
        <v>8400</v>
      </c>
      <c r="BV2371" s="9">
        <v>44467</v>
      </c>
      <c r="BW2371" s="34" t="s">
        <v>14739</v>
      </c>
      <c r="BY2371" s="2" t="s">
        <v>153</v>
      </c>
      <c r="BZ2371" s="2" t="s">
        <v>124</v>
      </c>
      <c r="CA2371" s="2">
        <v>1</v>
      </c>
      <c r="CB2371" s="1" t="s">
        <v>279</v>
      </c>
      <c r="CC2371" s="2" t="s">
        <v>126</v>
      </c>
      <c r="CD2371" s="1" t="b">
        <f t="shared" si="1269"/>
        <v>1</v>
      </c>
      <c r="CE2371" s="1" t="b">
        <f t="shared" si="1270"/>
        <v>0</v>
      </c>
      <c r="CF2371" s="1" t="b">
        <f t="shared" si="1244"/>
        <v>0</v>
      </c>
      <c r="CG2371" s="1" t="b">
        <f t="shared" si="1245"/>
        <v>0</v>
      </c>
      <c r="CH2371" s="1" t="b">
        <f t="shared" si="1246"/>
        <v>0</v>
      </c>
      <c r="CI2371" s="1" t="b">
        <f t="shared" si="1247"/>
        <v>1</v>
      </c>
      <c r="CJ2371" s="1" t="b">
        <f t="shared" si="1248"/>
        <v>0</v>
      </c>
      <c r="CK2371" s="1" t="b">
        <f t="shared" si="1249"/>
        <v>0</v>
      </c>
      <c r="CL2371" s="1" t="b">
        <f t="shared" si="1250"/>
        <v>0</v>
      </c>
      <c r="CM2371" s="1" t="b">
        <f t="shared" si="1251"/>
        <v>0</v>
      </c>
      <c r="CN2371" s="1" t="b">
        <f t="shared" si="1252"/>
        <v>0</v>
      </c>
      <c r="CO2371" s="2" t="b">
        <f t="shared" si="1253"/>
        <v>1</v>
      </c>
      <c r="CP2371" s="2" t="b">
        <f t="shared" si="1254"/>
        <v>1</v>
      </c>
      <c r="CQ2371" s="2" t="b">
        <f t="shared" si="1255"/>
        <v>0</v>
      </c>
      <c r="CR2371" s="6" t="str">
        <f t="shared" si="1256"/>
        <v>Male</v>
      </c>
      <c r="CS2371" s="7">
        <f t="shared" si="1257"/>
        <v>0</v>
      </c>
      <c r="CT2371" s="7">
        <f t="shared" si="1258"/>
        <v>0</v>
      </c>
      <c r="CU2371" s="7">
        <f t="shared" si="1259"/>
        <v>1</v>
      </c>
      <c r="CV2371" s="7">
        <f t="shared" si="1260"/>
        <v>0</v>
      </c>
      <c r="CW2371" s="7">
        <f>COUNTIF(M2371,"=*moderna*")</f>
        <v>0</v>
      </c>
      <c r="CX2371" s="1" t="b">
        <f>AND(E2371&lt;30,NOT(E2371="."),NOT(E2371=""))</f>
        <v>1</v>
      </c>
      <c r="CY2371" s="1" t="b">
        <f>AND(E2371&gt;17,E2371&lt;41,NOT(E2371="."),NOT(E2371=""))</f>
        <v>1</v>
      </c>
      <c r="DG2371" s="1" t="b">
        <f>AND(E2371&gt;4,E2371&lt;18,NOT(E2371=""),NOT(E2371="."))</f>
        <v>0</v>
      </c>
    </row>
    <row r="2372" spans="2:111" ht="304.5" x14ac:dyDescent="0.35">
      <c r="B2372" s="1" t="s">
        <v>13809</v>
      </c>
      <c r="C2372" s="9">
        <v>44467</v>
      </c>
      <c r="D2372" s="10" t="s">
        <v>13809</v>
      </c>
      <c r="E2372" s="1">
        <v>51</v>
      </c>
      <c r="F2372" s="1" t="s">
        <v>127</v>
      </c>
      <c r="G2372" s="1" t="s">
        <v>13809</v>
      </c>
      <c r="H2372" s="1" t="s">
        <v>13809</v>
      </c>
      <c r="I2372" s="2" t="s">
        <v>183</v>
      </c>
      <c r="J2372" s="2" t="s">
        <v>163</v>
      </c>
      <c r="K2372" s="2" t="s">
        <v>13809</v>
      </c>
      <c r="L2372" s="9">
        <v>44203</v>
      </c>
      <c r="M2372" s="2" t="s">
        <v>109</v>
      </c>
      <c r="N2372" s="2" t="s">
        <v>13809</v>
      </c>
      <c r="O2372" s="2" t="s">
        <v>110</v>
      </c>
      <c r="P2372" s="2" t="s">
        <v>111</v>
      </c>
      <c r="S2372" s="2" t="s">
        <v>112</v>
      </c>
      <c r="T2372" s="2" t="s">
        <v>111</v>
      </c>
      <c r="U2372" s="2" t="b">
        <f>OR(S2372="yes",T2372="yes")</f>
        <v>1</v>
      </c>
      <c r="V2372" s="2" t="s">
        <v>126</v>
      </c>
      <c r="W2372" s="1" t="s">
        <v>111</v>
      </c>
      <c r="Y2372" s="2" t="s">
        <v>111</v>
      </c>
      <c r="AF2372" s="1" t="s">
        <v>111</v>
      </c>
      <c r="AJ2372" s="1" t="s">
        <v>418</v>
      </c>
      <c r="AK2372" s="1" t="s">
        <v>150</v>
      </c>
      <c r="AO2372" s="1" t="s">
        <v>166</v>
      </c>
      <c r="AS2372" s="1" t="s">
        <v>190</v>
      </c>
      <c r="AU2372" s="1" t="s">
        <v>238</v>
      </c>
      <c r="AX2372" s="1">
        <v>35</v>
      </c>
      <c r="AZ2372" s="1" t="s">
        <v>402</v>
      </c>
      <c r="BA2372" s="1" t="s">
        <v>8401</v>
      </c>
      <c r="BE2372" s="1">
        <v>39</v>
      </c>
      <c r="BJ2372" s="1" t="s">
        <v>112</v>
      </c>
      <c r="BK2372" s="1" t="s">
        <v>111</v>
      </c>
      <c r="BQ2372" s="1" t="s">
        <v>121</v>
      </c>
      <c r="BR2372" s="1" t="s">
        <v>122</v>
      </c>
      <c r="BS2372" s="1" t="s">
        <v>112</v>
      </c>
      <c r="BU2372" s="34" t="s">
        <v>8402</v>
      </c>
      <c r="BV2372" s="9">
        <v>44467</v>
      </c>
      <c r="BW2372" s="34" t="s">
        <v>8403</v>
      </c>
      <c r="BY2372" s="2" t="s">
        <v>153</v>
      </c>
      <c r="BZ2372" s="2" t="s">
        <v>124</v>
      </c>
      <c r="CB2372" s="1" t="s">
        <v>269</v>
      </c>
      <c r="CD2372" s="1" t="b">
        <f t="shared" si="1269"/>
        <v>0</v>
      </c>
      <c r="CE2372" s="1" t="b">
        <f t="shared" si="1270"/>
        <v>0</v>
      </c>
      <c r="CF2372" s="1" t="b">
        <f t="shared" si="1244"/>
        <v>0</v>
      </c>
      <c r="CG2372" s="1" t="b">
        <f t="shared" si="1245"/>
        <v>0</v>
      </c>
      <c r="CH2372" s="1" t="b">
        <f t="shared" si="1246"/>
        <v>0</v>
      </c>
      <c r="CI2372" s="1" t="b">
        <f t="shared" si="1247"/>
        <v>0</v>
      </c>
      <c r="CJ2372" s="1" t="b">
        <f t="shared" si="1248"/>
        <v>0</v>
      </c>
      <c r="CK2372" s="1" t="b">
        <f t="shared" si="1249"/>
        <v>0</v>
      </c>
      <c r="CL2372" s="1" t="b">
        <f t="shared" si="1250"/>
        <v>0</v>
      </c>
      <c r="CM2372" s="1" t="b">
        <f t="shared" si="1251"/>
        <v>1</v>
      </c>
      <c r="CN2372" s="1" t="b">
        <f t="shared" si="1252"/>
        <v>0</v>
      </c>
      <c r="CO2372" s="2" t="b">
        <f t="shared" si="1253"/>
        <v>0</v>
      </c>
      <c r="CP2372" s="2" t="b">
        <f t="shared" si="1254"/>
        <v>0</v>
      </c>
      <c r="CQ2372" s="2" t="b">
        <f t="shared" si="1255"/>
        <v>0</v>
      </c>
      <c r="CR2372" s="6" t="str">
        <f t="shared" si="1256"/>
        <v>Male</v>
      </c>
      <c r="CS2372" s="7">
        <f t="shared" si="1257"/>
        <v>0</v>
      </c>
      <c r="CT2372" s="7">
        <f t="shared" si="1258"/>
        <v>0</v>
      </c>
      <c r="CU2372" s="7">
        <f t="shared" si="1259"/>
        <v>0</v>
      </c>
      <c r="CV2372" s="7">
        <f t="shared" si="1260"/>
        <v>1</v>
      </c>
    </row>
    <row r="2373" spans="2:111" ht="217.5" x14ac:dyDescent="0.35">
      <c r="B2373" s="1" t="s">
        <v>13809</v>
      </c>
      <c r="C2373" s="9">
        <v>44467</v>
      </c>
      <c r="D2373" s="10" t="s">
        <v>13809</v>
      </c>
      <c r="E2373" s="1">
        <v>22</v>
      </c>
      <c r="F2373" s="1" t="s">
        <v>108</v>
      </c>
      <c r="G2373" s="1" t="s">
        <v>13809</v>
      </c>
      <c r="H2373" s="1" t="s">
        <v>13809</v>
      </c>
      <c r="I2373" s="9">
        <v>44283</v>
      </c>
      <c r="J2373" s="2" t="s">
        <v>109</v>
      </c>
      <c r="K2373" s="2" t="s">
        <v>13809</v>
      </c>
      <c r="L2373" s="9">
        <v>44304</v>
      </c>
      <c r="M2373" s="2" t="s">
        <v>109</v>
      </c>
      <c r="N2373" s="2" t="s">
        <v>13809</v>
      </c>
      <c r="O2373" s="2" t="s">
        <v>110</v>
      </c>
      <c r="P2373" s="2" t="s">
        <v>111</v>
      </c>
      <c r="S2373" s="2" t="s">
        <v>112</v>
      </c>
      <c r="T2373" s="2" t="s">
        <v>111</v>
      </c>
      <c r="U2373" s="2" t="b">
        <f>OR(S2373="yes",T2373="yes")</f>
        <v>1</v>
      </c>
      <c r="V2373" s="2" t="s">
        <v>126</v>
      </c>
      <c r="Y2373" s="2" t="s">
        <v>112</v>
      </c>
      <c r="Z2373" s="2" t="s">
        <v>111</v>
      </c>
      <c r="AA2373" s="2" t="s">
        <v>111</v>
      </c>
      <c r="AB2373" s="2">
        <v>23</v>
      </c>
      <c r="AC2373" s="1" t="s">
        <v>111</v>
      </c>
      <c r="AF2373" s="1" t="s">
        <v>111</v>
      </c>
      <c r="AJ2373" s="1" t="s">
        <v>115</v>
      </c>
      <c r="AK2373" s="1" t="s">
        <v>201</v>
      </c>
      <c r="AN2373" s="1" t="s">
        <v>8404</v>
      </c>
      <c r="AS2373" s="21" t="s">
        <v>8405</v>
      </c>
      <c r="BA2373" s="21" t="s">
        <v>8406</v>
      </c>
      <c r="BW2373" s="34" t="s">
        <v>14740</v>
      </c>
      <c r="BZ2373" s="2" t="s">
        <v>162</v>
      </c>
      <c r="CA2373" s="2">
        <v>3</v>
      </c>
      <c r="CB2373" s="1" t="s">
        <v>267</v>
      </c>
      <c r="CC2373" s="2" t="s">
        <v>113</v>
      </c>
      <c r="CD2373" s="1" t="b">
        <f t="shared" si="1269"/>
        <v>1</v>
      </c>
      <c r="CE2373" s="1" t="b">
        <f t="shared" si="1270"/>
        <v>0</v>
      </c>
      <c r="CF2373" s="1" t="b">
        <f t="shared" si="1244"/>
        <v>0</v>
      </c>
      <c r="CG2373" s="1" t="b">
        <f t="shared" si="1245"/>
        <v>0</v>
      </c>
      <c r="CH2373" s="1" t="b">
        <f t="shared" si="1246"/>
        <v>0</v>
      </c>
      <c r="CI2373" s="1" t="b">
        <f t="shared" si="1247"/>
        <v>1</v>
      </c>
      <c r="CJ2373" s="1" t="b">
        <f t="shared" si="1248"/>
        <v>0</v>
      </c>
      <c r="CK2373" s="1" t="b">
        <f t="shared" si="1249"/>
        <v>0</v>
      </c>
      <c r="CL2373" s="1" t="b">
        <f t="shared" si="1250"/>
        <v>0</v>
      </c>
      <c r="CM2373" s="1" t="b">
        <f t="shared" si="1251"/>
        <v>0</v>
      </c>
      <c r="CN2373" s="1" t="b">
        <f t="shared" si="1252"/>
        <v>0</v>
      </c>
      <c r="CO2373" s="2" t="b">
        <f t="shared" si="1253"/>
        <v>0</v>
      </c>
      <c r="CP2373" s="2" t="b">
        <f t="shared" si="1254"/>
        <v>0</v>
      </c>
      <c r="CQ2373" s="2" t="b">
        <f t="shared" si="1255"/>
        <v>0</v>
      </c>
      <c r="CR2373" s="6" t="str">
        <f t="shared" si="1256"/>
        <v>Female</v>
      </c>
      <c r="CS2373" s="7">
        <f t="shared" si="1257"/>
        <v>1</v>
      </c>
      <c r="CT2373" s="7">
        <f t="shared" si="1258"/>
        <v>0</v>
      </c>
      <c r="CU2373" s="7">
        <f t="shared" si="1259"/>
        <v>0</v>
      </c>
      <c r="CV2373" s="7">
        <f t="shared" si="1260"/>
        <v>1</v>
      </c>
      <c r="CW2373" s="7">
        <f t="shared" ref="CW2373:CW2384" si="1271">COUNTIF(M2373,"=*moderna*")</f>
        <v>0</v>
      </c>
      <c r="CX2373" s="1" t="b">
        <f t="shared" ref="CX2373:CX2384" si="1272">AND(E2373&lt;30,NOT(E2373="."),NOT(E2373=""))</f>
        <v>1</v>
      </c>
      <c r="CY2373" s="1" t="b">
        <f t="shared" ref="CY2373:CY2384" si="1273">AND(E2373&gt;17,E2373&lt;41,NOT(E2373="."),NOT(E2373=""))</f>
        <v>1</v>
      </c>
    </row>
    <row r="2374" spans="2:111" ht="72.5" x14ac:dyDescent="0.35">
      <c r="B2374" s="1" t="s">
        <v>13809</v>
      </c>
      <c r="C2374" s="9">
        <v>44467</v>
      </c>
      <c r="D2374" s="10" t="s">
        <v>13809</v>
      </c>
      <c r="E2374" s="1">
        <v>31</v>
      </c>
      <c r="F2374" s="1" t="s">
        <v>127</v>
      </c>
      <c r="G2374" s="1" t="s">
        <v>13809</v>
      </c>
      <c r="H2374" s="1" t="s">
        <v>13809</v>
      </c>
      <c r="I2374" s="9">
        <v>44457</v>
      </c>
      <c r="J2374" s="2" t="s">
        <v>109</v>
      </c>
      <c r="K2374" s="2" t="s">
        <v>13809</v>
      </c>
      <c r="M2374" s="2" t="s">
        <v>163</v>
      </c>
      <c r="N2374" s="2" t="s">
        <v>13809</v>
      </c>
      <c r="O2374" s="2" t="s">
        <v>110</v>
      </c>
      <c r="P2374" s="2" t="s">
        <v>111</v>
      </c>
      <c r="S2374" s="2" t="s">
        <v>112</v>
      </c>
      <c r="T2374" s="2" t="s">
        <v>112</v>
      </c>
      <c r="U2374" s="2" t="b">
        <v>1</v>
      </c>
      <c r="V2374" s="2" t="s">
        <v>126</v>
      </c>
      <c r="W2374" s="1" t="s">
        <v>111</v>
      </c>
      <c r="Y2374" s="2" t="s">
        <v>112</v>
      </c>
      <c r="Z2374" s="2" t="s">
        <v>112</v>
      </c>
      <c r="AA2374" s="2" t="s">
        <v>111</v>
      </c>
      <c r="AB2374" s="2">
        <v>9</v>
      </c>
      <c r="AC2374" s="1" t="s">
        <v>111</v>
      </c>
      <c r="AF2374" s="1" t="s">
        <v>111</v>
      </c>
      <c r="AJ2374" s="1" t="s">
        <v>115</v>
      </c>
      <c r="AK2374" s="1" t="s">
        <v>129</v>
      </c>
      <c r="AO2374" s="1" t="s">
        <v>117</v>
      </c>
      <c r="AU2374" s="1" t="s">
        <v>132</v>
      </c>
      <c r="BJ2374" s="1" t="s">
        <v>111</v>
      </c>
      <c r="BN2374" s="1" t="s">
        <v>111</v>
      </c>
      <c r="BQ2374" s="1" t="s">
        <v>121</v>
      </c>
      <c r="BR2374" s="1" t="s">
        <v>122</v>
      </c>
      <c r="BS2374" s="1" t="s">
        <v>112</v>
      </c>
      <c r="BU2374" s="34" t="s">
        <v>8407</v>
      </c>
      <c r="BV2374" s="9">
        <v>44469</v>
      </c>
      <c r="BW2374" s="34" t="s">
        <v>14741</v>
      </c>
      <c r="BY2374" s="2" t="s">
        <v>153</v>
      </c>
      <c r="BZ2374" s="2" t="s">
        <v>124</v>
      </c>
      <c r="CA2374" s="2">
        <v>1</v>
      </c>
      <c r="CB2374" s="1" t="s">
        <v>207</v>
      </c>
      <c r="CD2374" s="1" t="b">
        <f t="shared" si="1269"/>
        <v>0</v>
      </c>
      <c r="CE2374" s="1" t="b">
        <f t="shared" si="1270"/>
        <v>0</v>
      </c>
      <c r="CF2374" s="1" t="b">
        <f t="shared" si="1244"/>
        <v>0</v>
      </c>
      <c r="CG2374" s="1" t="b">
        <f t="shared" si="1245"/>
        <v>0</v>
      </c>
      <c r="CH2374" s="1" t="b">
        <f t="shared" si="1246"/>
        <v>0</v>
      </c>
      <c r="CI2374" s="1" t="b">
        <f t="shared" si="1247"/>
        <v>0</v>
      </c>
      <c r="CJ2374" s="1" t="b">
        <f t="shared" si="1248"/>
        <v>0</v>
      </c>
      <c r="CK2374" s="1" t="b">
        <f t="shared" si="1249"/>
        <v>1</v>
      </c>
      <c r="CL2374" s="1" t="b">
        <f t="shared" si="1250"/>
        <v>0</v>
      </c>
      <c r="CM2374" s="1" t="b">
        <f t="shared" si="1251"/>
        <v>0</v>
      </c>
      <c r="CN2374" s="1" t="b">
        <f t="shared" si="1252"/>
        <v>0</v>
      </c>
      <c r="CO2374" s="2" t="b">
        <f t="shared" si="1253"/>
        <v>0</v>
      </c>
      <c r="CP2374" s="2" t="b">
        <f t="shared" si="1254"/>
        <v>0</v>
      </c>
      <c r="CQ2374" s="2" t="b">
        <f t="shared" si="1255"/>
        <v>1</v>
      </c>
      <c r="CR2374" s="6" t="str">
        <f t="shared" si="1256"/>
        <v>Male</v>
      </c>
      <c r="CS2374" s="7">
        <f t="shared" si="1257"/>
        <v>1</v>
      </c>
      <c r="CT2374" s="7">
        <f t="shared" si="1258"/>
        <v>0</v>
      </c>
      <c r="CU2374" s="7">
        <f t="shared" si="1259"/>
        <v>0</v>
      </c>
      <c r="CV2374" s="7">
        <f t="shared" si="1260"/>
        <v>0</v>
      </c>
      <c r="CW2374" s="7">
        <f t="shared" si="1271"/>
        <v>0</v>
      </c>
      <c r="CX2374" s="1" t="b">
        <f t="shared" si="1272"/>
        <v>0</v>
      </c>
      <c r="CY2374" s="1" t="b">
        <f t="shared" si="1273"/>
        <v>1</v>
      </c>
      <c r="DG2374" s="1" t="b">
        <f t="shared" ref="DG2374:DG2380" si="1274">AND(E2374&gt;4,E2374&lt;18,NOT(E2374=""),NOT(E2374="."))</f>
        <v>0</v>
      </c>
    </row>
    <row r="2375" spans="2:111" ht="174" x14ac:dyDescent="0.35">
      <c r="B2375" s="1" t="s">
        <v>13809</v>
      </c>
      <c r="C2375" s="9">
        <v>44467</v>
      </c>
      <c r="D2375" s="10" t="s">
        <v>13809</v>
      </c>
      <c r="E2375" s="1">
        <v>24</v>
      </c>
      <c r="F2375" s="1" t="s">
        <v>127</v>
      </c>
      <c r="G2375" s="1" t="s">
        <v>13809</v>
      </c>
      <c r="H2375" s="1" t="s">
        <v>13809</v>
      </c>
      <c r="I2375" s="9">
        <v>44312</v>
      </c>
      <c r="J2375" s="2" t="s">
        <v>109</v>
      </c>
      <c r="K2375" s="2" t="s">
        <v>13809</v>
      </c>
      <c r="N2375" s="2" t="s">
        <v>13809</v>
      </c>
      <c r="O2375" s="2" t="s">
        <v>110</v>
      </c>
      <c r="P2375" s="2" t="s">
        <v>111</v>
      </c>
      <c r="S2375" s="2" t="s">
        <v>112</v>
      </c>
      <c r="T2375" s="2" t="s">
        <v>112</v>
      </c>
      <c r="U2375" s="2" t="b">
        <f>OR(S2375="yes",T2375="yes")</f>
        <v>1</v>
      </c>
      <c r="V2375" s="2" t="s">
        <v>113</v>
      </c>
      <c r="Y2375" s="2" t="s">
        <v>112</v>
      </c>
      <c r="Z2375" s="2" t="s">
        <v>112</v>
      </c>
      <c r="AA2375" s="2" t="s">
        <v>111</v>
      </c>
      <c r="AB2375" s="2">
        <v>5</v>
      </c>
      <c r="AC2375" s="1" t="s">
        <v>111</v>
      </c>
      <c r="AF2375" s="1" t="s">
        <v>111</v>
      </c>
      <c r="AJ2375" s="1" t="s">
        <v>115</v>
      </c>
      <c r="AK2375" s="1" t="s">
        <v>294</v>
      </c>
      <c r="AN2375" s="1" t="s">
        <v>6528</v>
      </c>
      <c r="AO2375" s="1" t="s">
        <v>237</v>
      </c>
      <c r="AU2375" s="1" t="s">
        <v>177</v>
      </c>
      <c r="AX2375" s="1">
        <v>35</v>
      </c>
      <c r="BJ2375" s="1" t="s">
        <v>111</v>
      </c>
      <c r="BQ2375" s="1" t="s">
        <v>121</v>
      </c>
      <c r="BR2375" s="1" t="s">
        <v>122</v>
      </c>
      <c r="BS2375" s="1" t="s">
        <v>111</v>
      </c>
      <c r="BT2375" s="34" t="s">
        <v>6529</v>
      </c>
      <c r="BV2375" s="9">
        <v>44629</v>
      </c>
      <c r="BW2375" s="34" t="s">
        <v>14742</v>
      </c>
      <c r="BY2375" s="2" t="s">
        <v>156</v>
      </c>
      <c r="BZ2375" s="2" t="s">
        <v>124</v>
      </c>
      <c r="CA2375" s="2">
        <v>1</v>
      </c>
      <c r="CB2375" s="1" t="s">
        <v>1596</v>
      </c>
      <c r="CC2375" s="2" t="s">
        <v>113</v>
      </c>
      <c r="CD2375" s="1" t="b">
        <f t="shared" si="1269"/>
        <v>1</v>
      </c>
      <c r="CE2375" s="1" t="b">
        <f t="shared" si="1270"/>
        <v>0</v>
      </c>
      <c r="CF2375" s="1" t="b">
        <f t="shared" si="1244"/>
        <v>0</v>
      </c>
      <c r="CG2375" s="1" t="b">
        <f t="shared" si="1245"/>
        <v>0</v>
      </c>
      <c r="CH2375" s="1" t="b">
        <f t="shared" si="1246"/>
        <v>0</v>
      </c>
      <c r="CI2375" s="1" t="b">
        <f t="shared" si="1247"/>
        <v>1</v>
      </c>
      <c r="CJ2375" s="1" t="b">
        <f t="shared" si="1248"/>
        <v>0</v>
      </c>
      <c r="CK2375" s="1" t="b">
        <f t="shared" si="1249"/>
        <v>0</v>
      </c>
      <c r="CL2375" s="1" t="b">
        <f t="shared" si="1250"/>
        <v>0</v>
      </c>
      <c r="CM2375" s="1" t="b">
        <f t="shared" si="1251"/>
        <v>0</v>
      </c>
      <c r="CN2375" s="1" t="b">
        <f t="shared" si="1252"/>
        <v>0</v>
      </c>
      <c r="CO2375" s="2" t="b">
        <f t="shared" si="1253"/>
        <v>1</v>
      </c>
      <c r="CP2375" s="2" t="b">
        <f t="shared" si="1254"/>
        <v>1</v>
      </c>
      <c r="CQ2375" s="2" t="b">
        <f t="shared" si="1255"/>
        <v>0</v>
      </c>
      <c r="CR2375" s="6" t="str">
        <f t="shared" si="1256"/>
        <v>Male</v>
      </c>
      <c r="CS2375" s="7">
        <f t="shared" si="1257"/>
        <v>1</v>
      </c>
      <c r="CT2375" s="7">
        <f t="shared" si="1258"/>
        <v>0</v>
      </c>
      <c r="CU2375" s="7">
        <f t="shared" si="1259"/>
        <v>0</v>
      </c>
      <c r="CV2375" s="7">
        <f t="shared" si="1260"/>
        <v>0</v>
      </c>
      <c r="CW2375" s="7">
        <f t="shared" si="1271"/>
        <v>0</v>
      </c>
      <c r="CX2375" s="1" t="b">
        <f t="shared" si="1272"/>
        <v>1</v>
      </c>
      <c r="CY2375" s="1" t="b">
        <f t="shared" si="1273"/>
        <v>1</v>
      </c>
      <c r="DG2375" s="1" t="b">
        <f t="shared" si="1274"/>
        <v>0</v>
      </c>
    </row>
    <row r="2376" spans="2:111" ht="87" x14ac:dyDescent="0.35">
      <c r="B2376" s="1" t="s">
        <v>13809</v>
      </c>
      <c r="C2376" s="9">
        <v>44467</v>
      </c>
      <c r="D2376" s="10" t="s">
        <v>13809</v>
      </c>
      <c r="E2376" s="1">
        <v>29</v>
      </c>
      <c r="F2376" s="1" t="s">
        <v>108</v>
      </c>
      <c r="G2376" s="1" t="s">
        <v>13809</v>
      </c>
      <c r="H2376" s="1" t="s">
        <v>13809</v>
      </c>
      <c r="I2376" s="9">
        <v>44293</v>
      </c>
      <c r="J2376" s="2" t="s">
        <v>409</v>
      </c>
      <c r="K2376" s="2" t="s">
        <v>13809</v>
      </c>
      <c r="N2376" s="2" t="s">
        <v>13809</v>
      </c>
      <c r="O2376" s="2" t="s">
        <v>110</v>
      </c>
      <c r="P2376" s="2" t="s">
        <v>111</v>
      </c>
      <c r="S2376" s="2" t="s">
        <v>112</v>
      </c>
      <c r="T2376" s="2" t="s">
        <v>111</v>
      </c>
      <c r="U2376" s="2" t="b">
        <f>OR(S2376="yes",T2376="yes")</f>
        <v>1</v>
      </c>
      <c r="V2376" s="2" t="s">
        <v>126</v>
      </c>
      <c r="W2376" s="1" t="s">
        <v>112</v>
      </c>
      <c r="X2376" s="1" t="s">
        <v>114</v>
      </c>
      <c r="Y2376" s="2" t="s">
        <v>112</v>
      </c>
      <c r="Z2376" s="2" t="s">
        <v>112</v>
      </c>
      <c r="AB2376" s="2" t="s">
        <v>8408</v>
      </c>
      <c r="AC2376" s="1" t="s">
        <v>112</v>
      </c>
      <c r="AD2376" s="1" t="s">
        <v>192</v>
      </c>
      <c r="AE2376" s="1" t="s">
        <v>8409</v>
      </c>
      <c r="AF2376" s="1" t="s">
        <v>111</v>
      </c>
      <c r="AJ2376" s="1" t="s">
        <v>418</v>
      </c>
      <c r="AK2376" s="1" t="s">
        <v>129</v>
      </c>
      <c r="AO2376" s="1" t="s">
        <v>221</v>
      </c>
      <c r="AZ2376" s="1" t="s">
        <v>222</v>
      </c>
      <c r="BC2376" s="1" t="s">
        <v>8410</v>
      </c>
      <c r="BJ2376" s="1" t="s">
        <v>112</v>
      </c>
      <c r="BK2376" s="1" t="s">
        <v>112</v>
      </c>
      <c r="BL2376" s="1" t="s">
        <v>142</v>
      </c>
      <c r="BQ2376" s="1" t="s">
        <v>121</v>
      </c>
      <c r="BR2376" s="1" t="s">
        <v>122</v>
      </c>
      <c r="BS2376" s="1" t="s">
        <v>111</v>
      </c>
      <c r="BT2376" s="34" t="s">
        <v>8411</v>
      </c>
      <c r="BU2376" s="34" t="s">
        <v>8412</v>
      </c>
      <c r="BV2376" s="9">
        <v>44467</v>
      </c>
      <c r="BW2376" s="34" t="s">
        <v>8413</v>
      </c>
      <c r="BY2376" s="2" t="s">
        <v>153</v>
      </c>
      <c r="BZ2376" s="2" t="s">
        <v>124</v>
      </c>
      <c r="CB2376" s="1" t="s">
        <v>1099</v>
      </c>
      <c r="CD2376" s="1" t="b">
        <f t="shared" si="1269"/>
        <v>1</v>
      </c>
      <c r="CE2376" s="1" t="b">
        <f t="shared" si="1270"/>
        <v>0</v>
      </c>
      <c r="CF2376" s="1" t="b">
        <f t="shared" si="1244"/>
        <v>0</v>
      </c>
      <c r="CG2376" s="1" t="b">
        <f t="shared" si="1245"/>
        <v>0</v>
      </c>
      <c r="CH2376" s="1" t="b">
        <f t="shared" si="1246"/>
        <v>0</v>
      </c>
      <c r="CI2376" s="1" t="b">
        <f t="shared" si="1247"/>
        <v>0</v>
      </c>
      <c r="CJ2376" s="1" t="b">
        <f t="shared" si="1248"/>
        <v>1</v>
      </c>
      <c r="CK2376" s="1" t="b">
        <f t="shared" si="1249"/>
        <v>0</v>
      </c>
      <c r="CL2376" s="1" t="b">
        <f t="shared" si="1250"/>
        <v>0</v>
      </c>
      <c r="CM2376" s="1" t="b">
        <f t="shared" si="1251"/>
        <v>0</v>
      </c>
      <c r="CN2376" s="1" t="b">
        <f t="shared" si="1252"/>
        <v>0</v>
      </c>
      <c r="CO2376" s="2" t="b">
        <f t="shared" si="1253"/>
        <v>0</v>
      </c>
      <c r="CP2376" s="2" t="b">
        <f t="shared" si="1254"/>
        <v>0</v>
      </c>
      <c r="CQ2376" s="2" t="b">
        <f t="shared" si="1255"/>
        <v>0</v>
      </c>
      <c r="CR2376" s="6" t="str">
        <f t="shared" si="1256"/>
        <v>Female</v>
      </c>
      <c r="CS2376" s="7">
        <f t="shared" si="1257"/>
        <v>0</v>
      </c>
      <c r="CT2376" s="7">
        <f t="shared" si="1258"/>
        <v>0</v>
      </c>
      <c r="CU2376" s="7">
        <f t="shared" si="1259"/>
        <v>1</v>
      </c>
      <c r="CV2376" s="7">
        <f t="shared" si="1260"/>
        <v>0</v>
      </c>
      <c r="CW2376" s="7">
        <f t="shared" si="1271"/>
        <v>0</v>
      </c>
      <c r="CX2376" s="1" t="b">
        <f t="shared" si="1272"/>
        <v>1</v>
      </c>
      <c r="CY2376" s="1" t="b">
        <f t="shared" si="1273"/>
        <v>1</v>
      </c>
      <c r="DG2376" s="1" t="b">
        <f t="shared" si="1274"/>
        <v>0</v>
      </c>
    </row>
    <row r="2377" spans="2:111" ht="29" x14ac:dyDescent="0.35">
      <c r="B2377" s="1" t="s">
        <v>13809</v>
      </c>
      <c r="C2377" s="9">
        <v>44467</v>
      </c>
      <c r="D2377" s="10" t="s">
        <v>13809</v>
      </c>
      <c r="E2377" s="1">
        <v>35</v>
      </c>
      <c r="F2377" s="1" t="s">
        <v>127</v>
      </c>
      <c r="G2377" s="1" t="s">
        <v>13809</v>
      </c>
      <c r="H2377" s="1" t="s">
        <v>13809</v>
      </c>
      <c r="J2377" s="2" t="s">
        <v>128</v>
      </c>
      <c r="K2377" s="2" t="s">
        <v>13809</v>
      </c>
      <c r="L2377" s="9">
        <v>44459</v>
      </c>
      <c r="M2377" s="2" t="s">
        <v>128</v>
      </c>
      <c r="N2377" s="2" t="s">
        <v>13809</v>
      </c>
      <c r="O2377" s="2" t="s">
        <v>110</v>
      </c>
      <c r="P2377" s="2" t="s">
        <v>111</v>
      </c>
      <c r="S2377" s="2" t="s">
        <v>112</v>
      </c>
      <c r="T2377" s="2" t="s">
        <v>111</v>
      </c>
      <c r="U2377" s="2" t="b">
        <v>1</v>
      </c>
      <c r="V2377" s="2" t="s">
        <v>113</v>
      </c>
      <c r="W2377" s="1" t="s">
        <v>112</v>
      </c>
      <c r="Y2377" s="2" t="s">
        <v>112</v>
      </c>
      <c r="Z2377" s="2" t="s">
        <v>111</v>
      </c>
      <c r="AA2377" s="2" t="s">
        <v>112</v>
      </c>
      <c r="AB2377" s="2">
        <v>1</v>
      </c>
      <c r="AC2377" s="1" t="s">
        <v>111</v>
      </c>
      <c r="AF2377" s="1" t="s">
        <v>111</v>
      </c>
      <c r="AJ2377" s="1" t="s">
        <v>115</v>
      </c>
      <c r="AK2377" s="1" t="s">
        <v>150</v>
      </c>
      <c r="AO2377" s="1" t="s">
        <v>130</v>
      </c>
      <c r="AS2377" s="1" t="s">
        <v>229</v>
      </c>
      <c r="AU2377" s="1" t="s">
        <v>191</v>
      </c>
      <c r="AX2377" s="1">
        <v>40</v>
      </c>
      <c r="AZ2377" s="1" t="s">
        <v>179</v>
      </c>
      <c r="BA2377" s="1">
        <v>164</v>
      </c>
      <c r="BG2377" s="1">
        <v>7.6</v>
      </c>
      <c r="BJ2377" s="1" t="s">
        <v>112</v>
      </c>
      <c r="BK2377" s="1" t="s">
        <v>112</v>
      </c>
      <c r="BL2377" s="1" t="s">
        <v>226</v>
      </c>
      <c r="BQ2377" s="1" t="s">
        <v>121</v>
      </c>
      <c r="BR2377" s="1" t="s">
        <v>122</v>
      </c>
      <c r="BS2377" s="1" t="s">
        <v>111</v>
      </c>
      <c r="BT2377" s="34" t="s">
        <v>8414</v>
      </c>
      <c r="BV2377" s="9">
        <v>44463</v>
      </c>
      <c r="BW2377" s="34" t="s">
        <v>8415</v>
      </c>
      <c r="BX2377" s="2" t="s">
        <v>111</v>
      </c>
      <c r="BY2377" s="2" t="s">
        <v>123</v>
      </c>
      <c r="BZ2377" s="2" t="s">
        <v>124</v>
      </c>
      <c r="CA2377" s="2">
        <v>2</v>
      </c>
      <c r="CB2377" s="1" t="s">
        <v>330</v>
      </c>
      <c r="CC2377" s="2" t="s">
        <v>126</v>
      </c>
      <c r="CD2377" s="1" t="b">
        <f t="shared" si="1269"/>
        <v>0</v>
      </c>
      <c r="CE2377" s="1" t="b">
        <f t="shared" si="1270"/>
        <v>0</v>
      </c>
      <c r="CF2377" s="1" t="b">
        <f t="shared" si="1244"/>
        <v>0</v>
      </c>
      <c r="CG2377" s="1" t="b">
        <f t="shared" si="1245"/>
        <v>0</v>
      </c>
      <c r="CH2377" s="1" t="b">
        <f t="shared" si="1246"/>
        <v>0</v>
      </c>
      <c r="CI2377" s="1" t="b">
        <f t="shared" si="1247"/>
        <v>0</v>
      </c>
      <c r="CJ2377" s="1" t="b">
        <f t="shared" si="1248"/>
        <v>0</v>
      </c>
      <c r="CK2377" s="1" t="b">
        <f t="shared" si="1249"/>
        <v>1</v>
      </c>
      <c r="CL2377" s="1" t="b">
        <f t="shared" si="1250"/>
        <v>0</v>
      </c>
      <c r="CM2377" s="1" t="b">
        <f t="shared" si="1251"/>
        <v>0</v>
      </c>
      <c r="CN2377" s="1" t="b">
        <f t="shared" si="1252"/>
        <v>0</v>
      </c>
      <c r="CO2377" s="2" t="b">
        <f t="shared" si="1253"/>
        <v>1</v>
      </c>
      <c r="CP2377" s="2" t="b">
        <f t="shared" si="1254"/>
        <v>1</v>
      </c>
      <c r="CQ2377" s="2" t="b">
        <f t="shared" si="1255"/>
        <v>0</v>
      </c>
      <c r="CR2377" s="6" t="str">
        <f t="shared" si="1256"/>
        <v>Male</v>
      </c>
      <c r="CS2377" s="7">
        <f t="shared" si="1257"/>
        <v>0</v>
      </c>
      <c r="CT2377" s="7">
        <f t="shared" si="1258"/>
        <v>1</v>
      </c>
      <c r="CU2377" s="7">
        <f t="shared" si="1259"/>
        <v>0</v>
      </c>
      <c r="CV2377" s="7">
        <f t="shared" si="1260"/>
        <v>0</v>
      </c>
      <c r="CW2377" s="7">
        <f t="shared" si="1271"/>
        <v>1</v>
      </c>
      <c r="CX2377" s="1" t="b">
        <f t="shared" si="1272"/>
        <v>0</v>
      </c>
      <c r="CY2377" s="1" t="b">
        <f t="shared" si="1273"/>
        <v>1</v>
      </c>
      <c r="DG2377" s="1" t="b">
        <f t="shared" si="1274"/>
        <v>0</v>
      </c>
    </row>
    <row r="2378" spans="2:111" ht="72.5" x14ac:dyDescent="0.35">
      <c r="B2378" s="1" t="s">
        <v>13809</v>
      </c>
      <c r="C2378" s="9">
        <v>44467</v>
      </c>
      <c r="D2378" s="10" t="s">
        <v>13809</v>
      </c>
      <c r="E2378" s="1">
        <v>34</v>
      </c>
      <c r="F2378" s="1" t="s">
        <v>127</v>
      </c>
      <c r="G2378" s="1" t="s">
        <v>13809</v>
      </c>
      <c r="H2378" s="1" t="s">
        <v>13809</v>
      </c>
      <c r="I2378" s="9">
        <v>44454</v>
      </c>
      <c r="J2378" s="2" t="s">
        <v>409</v>
      </c>
      <c r="K2378" s="2" t="s">
        <v>13809</v>
      </c>
      <c r="N2378" s="2" t="s">
        <v>13809</v>
      </c>
      <c r="O2378" s="2" t="s">
        <v>110</v>
      </c>
      <c r="P2378" s="2" t="s">
        <v>111</v>
      </c>
      <c r="S2378" s="2" t="s">
        <v>111</v>
      </c>
      <c r="T2378" s="2" t="s">
        <v>112</v>
      </c>
      <c r="U2378" s="2" t="b">
        <v>1</v>
      </c>
      <c r="V2378" s="2" t="s">
        <v>113</v>
      </c>
      <c r="W2378" s="1" t="s">
        <v>111</v>
      </c>
      <c r="Y2378" s="2" t="s">
        <v>112</v>
      </c>
      <c r="Z2378" s="2" t="s">
        <v>112</v>
      </c>
      <c r="AB2378" s="2">
        <v>1</v>
      </c>
      <c r="AJ2378" s="1" t="s">
        <v>115</v>
      </c>
      <c r="AK2378" s="1" t="s">
        <v>129</v>
      </c>
      <c r="AO2378" s="1" t="s">
        <v>221</v>
      </c>
      <c r="AZ2378" s="1" t="s">
        <v>222</v>
      </c>
      <c r="BC2378" s="1" t="s">
        <v>8416</v>
      </c>
      <c r="BJ2378" s="1" t="s">
        <v>111</v>
      </c>
      <c r="BN2378" s="1" t="s">
        <v>111</v>
      </c>
      <c r="BQ2378" s="1" t="s">
        <v>121</v>
      </c>
      <c r="BR2378" s="1" t="s">
        <v>122</v>
      </c>
      <c r="BU2378" s="34" t="s">
        <v>8417</v>
      </c>
      <c r="BV2378" s="9">
        <v>44469</v>
      </c>
      <c r="BW2378" s="34" t="s">
        <v>8418</v>
      </c>
      <c r="BY2378" s="2" t="s">
        <v>153</v>
      </c>
      <c r="BZ2378" s="2" t="s">
        <v>124</v>
      </c>
      <c r="CA2378" s="2">
        <v>1</v>
      </c>
      <c r="CB2378" s="1" t="s">
        <v>227</v>
      </c>
      <c r="CC2378" s="2" t="s">
        <v>126</v>
      </c>
      <c r="CD2378" s="1" t="b">
        <f t="shared" si="1269"/>
        <v>0</v>
      </c>
      <c r="CE2378" s="1" t="b">
        <f t="shared" si="1270"/>
        <v>0</v>
      </c>
      <c r="CF2378" s="1" t="b">
        <f t="shared" si="1244"/>
        <v>0</v>
      </c>
      <c r="CG2378" s="1" t="b">
        <f t="shared" si="1245"/>
        <v>0</v>
      </c>
      <c r="CH2378" s="1" t="b">
        <f t="shared" si="1246"/>
        <v>0</v>
      </c>
      <c r="CI2378" s="1" t="b">
        <f t="shared" si="1247"/>
        <v>0</v>
      </c>
      <c r="CJ2378" s="1" t="b">
        <f t="shared" si="1248"/>
        <v>0</v>
      </c>
      <c r="CK2378" s="1" t="b">
        <f t="shared" si="1249"/>
        <v>1</v>
      </c>
      <c r="CL2378" s="1" t="b">
        <f t="shared" si="1250"/>
        <v>0</v>
      </c>
      <c r="CM2378" s="1" t="b">
        <f t="shared" si="1251"/>
        <v>0</v>
      </c>
      <c r="CN2378" s="1" t="b">
        <f t="shared" si="1252"/>
        <v>0</v>
      </c>
      <c r="CO2378" s="2" t="b">
        <f t="shared" si="1253"/>
        <v>1</v>
      </c>
      <c r="CP2378" s="2" t="b">
        <f t="shared" si="1254"/>
        <v>1</v>
      </c>
      <c r="CQ2378" s="2" t="b">
        <f t="shared" si="1255"/>
        <v>0</v>
      </c>
      <c r="CR2378" s="6" t="str">
        <f t="shared" si="1256"/>
        <v>Male</v>
      </c>
      <c r="CS2378" s="7">
        <f t="shared" si="1257"/>
        <v>0</v>
      </c>
      <c r="CT2378" s="7">
        <f t="shared" si="1258"/>
        <v>0</v>
      </c>
      <c r="CU2378" s="7">
        <f t="shared" si="1259"/>
        <v>1</v>
      </c>
      <c r="CV2378" s="7">
        <f t="shared" si="1260"/>
        <v>0</v>
      </c>
      <c r="CW2378" s="7">
        <f t="shared" si="1271"/>
        <v>0</v>
      </c>
      <c r="CX2378" s="1" t="b">
        <f t="shared" si="1272"/>
        <v>0</v>
      </c>
      <c r="CY2378" s="1" t="b">
        <f t="shared" si="1273"/>
        <v>1</v>
      </c>
      <c r="DG2378" s="1" t="b">
        <f t="shared" si="1274"/>
        <v>0</v>
      </c>
    </row>
    <row r="2379" spans="2:111" ht="275.5" x14ac:dyDescent="0.35">
      <c r="B2379" s="1" t="s">
        <v>13809</v>
      </c>
      <c r="C2379" s="9">
        <v>44468</v>
      </c>
      <c r="D2379" s="10" t="s">
        <v>13809</v>
      </c>
      <c r="E2379" s="1">
        <v>30</v>
      </c>
      <c r="F2379" s="1" t="s">
        <v>127</v>
      </c>
      <c r="G2379" s="1" t="s">
        <v>13809</v>
      </c>
      <c r="H2379" s="1" t="s">
        <v>13809</v>
      </c>
      <c r="I2379" s="2" t="s">
        <v>183</v>
      </c>
      <c r="J2379" s="2" t="s">
        <v>109</v>
      </c>
      <c r="K2379" s="2" t="s">
        <v>13809</v>
      </c>
      <c r="N2379" s="2" t="s">
        <v>13809</v>
      </c>
      <c r="O2379" s="2" t="s">
        <v>110</v>
      </c>
      <c r="P2379" s="2" t="s">
        <v>111</v>
      </c>
      <c r="S2379" s="2" t="s">
        <v>112</v>
      </c>
      <c r="T2379" s="2" t="s">
        <v>111</v>
      </c>
      <c r="U2379" s="2" t="b">
        <f>OR(S2379="yes",T2379="yes")</f>
        <v>1</v>
      </c>
      <c r="V2379" s="2" t="s">
        <v>113</v>
      </c>
      <c r="W2379" s="1" t="s">
        <v>111</v>
      </c>
      <c r="Y2379" s="2" t="s">
        <v>112</v>
      </c>
      <c r="Z2379" s="2" t="s">
        <v>112</v>
      </c>
      <c r="AB2379" s="2">
        <v>4</v>
      </c>
      <c r="AC2379" s="1" t="s">
        <v>111</v>
      </c>
      <c r="AF2379" s="1" t="s">
        <v>111</v>
      </c>
      <c r="AJ2379" s="1" t="s">
        <v>115</v>
      </c>
      <c r="AK2379" s="1" t="s">
        <v>194</v>
      </c>
      <c r="AN2379" s="1" t="s">
        <v>8419</v>
      </c>
      <c r="AO2379" s="1" t="s">
        <v>166</v>
      </c>
      <c r="AS2379" s="1" t="s">
        <v>118</v>
      </c>
      <c r="AU2379" s="1" t="s">
        <v>132</v>
      </c>
      <c r="AZ2379" s="1" t="s">
        <v>414</v>
      </c>
      <c r="BA2379" s="1">
        <v>0</v>
      </c>
      <c r="BH2379" s="1">
        <v>112</v>
      </c>
      <c r="BJ2379" s="1" t="s">
        <v>112</v>
      </c>
      <c r="BK2379" s="1" t="s">
        <v>112</v>
      </c>
      <c r="BL2379" s="1" t="s">
        <v>361</v>
      </c>
      <c r="BM2379" s="1" t="s">
        <v>7202</v>
      </c>
      <c r="BQ2379" s="1" t="s">
        <v>121</v>
      </c>
      <c r="BR2379" s="1" t="s">
        <v>122</v>
      </c>
      <c r="BS2379" s="1" t="s">
        <v>111</v>
      </c>
      <c r="BT2379" s="34" t="s">
        <v>8420</v>
      </c>
      <c r="BU2379" s="34" t="s">
        <v>8421</v>
      </c>
      <c r="BV2379" s="9">
        <v>44468</v>
      </c>
      <c r="BW2379" s="34" t="s">
        <v>14743</v>
      </c>
      <c r="BY2379" s="2" t="s">
        <v>174</v>
      </c>
      <c r="BZ2379" s="2" t="s">
        <v>124</v>
      </c>
      <c r="CA2379" s="2">
        <v>2</v>
      </c>
      <c r="CB2379" s="1" t="s">
        <v>6366</v>
      </c>
      <c r="CC2379" s="2" t="s">
        <v>113</v>
      </c>
      <c r="CD2379" s="1" t="b">
        <f t="shared" si="1269"/>
        <v>0</v>
      </c>
      <c r="CE2379" s="1" t="b">
        <f t="shared" si="1270"/>
        <v>0</v>
      </c>
      <c r="CF2379" s="1" t="b">
        <f t="shared" si="1244"/>
        <v>0</v>
      </c>
      <c r="CG2379" s="1" t="b">
        <f t="shared" si="1245"/>
        <v>0</v>
      </c>
      <c r="CH2379" s="1" t="b">
        <f t="shared" si="1246"/>
        <v>0</v>
      </c>
      <c r="CI2379" s="1" t="b">
        <f t="shared" si="1247"/>
        <v>0</v>
      </c>
      <c r="CJ2379" s="1" t="b">
        <f t="shared" si="1248"/>
        <v>0</v>
      </c>
      <c r="CK2379" s="1" t="b">
        <f t="shared" si="1249"/>
        <v>1</v>
      </c>
      <c r="CL2379" s="1" t="b">
        <f t="shared" si="1250"/>
        <v>0</v>
      </c>
      <c r="CM2379" s="1" t="b">
        <f t="shared" si="1251"/>
        <v>0</v>
      </c>
      <c r="CN2379" s="1" t="b">
        <f t="shared" si="1252"/>
        <v>0</v>
      </c>
      <c r="CO2379" s="2" t="b">
        <f t="shared" si="1253"/>
        <v>1</v>
      </c>
      <c r="CP2379" s="2" t="b">
        <f t="shared" si="1254"/>
        <v>1</v>
      </c>
      <c r="CQ2379" s="2" t="b">
        <f t="shared" si="1255"/>
        <v>0</v>
      </c>
      <c r="CR2379" s="6" t="str">
        <f t="shared" si="1256"/>
        <v>Male</v>
      </c>
      <c r="CS2379" s="7">
        <f t="shared" si="1257"/>
        <v>1</v>
      </c>
      <c r="CT2379" s="7">
        <f t="shared" si="1258"/>
        <v>0</v>
      </c>
      <c r="CU2379" s="7">
        <f t="shared" si="1259"/>
        <v>0</v>
      </c>
      <c r="CV2379" s="7">
        <f t="shared" si="1260"/>
        <v>0</v>
      </c>
      <c r="CW2379" s="7">
        <f t="shared" si="1271"/>
        <v>0</v>
      </c>
      <c r="CX2379" s="1" t="b">
        <f t="shared" si="1272"/>
        <v>0</v>
      </c>
      <c r="CY2379" s="1" t="b">
        <f t="shared" si="1273"/>
        <v>1</v>
      </c>
      <c r="DG2379" s="1" t="b">
        <f t="shared" si="1274"/>
        <v>0</v>
      </c>
    </row>
    <row r="2380" spans="2:111" ht="87" x14ac:dyDescent="0.35">
      <c r="B2380" s="1" t="s">
        <v>13809</v>
      </c>
      <c r="C2380" s="9">
        <v>44468</v>
      </c>
      <c r="D2380" s="10" t="s">
        <v>13809</v>
      </c>
      <c r="E2380" s="1">
        <v>57</v>
      </c>
      <c r="F2380" s="1" t="s">
        <v>127</v>
      </c>
      <c r="G2380" s="1" t="s">
        <v>13809</v>
      </c>
      <c r="H2380" s="1" t="s">
        <v>13809</v>
      </c>
      <c r="I2380" s="9">
        <v>44446</v>
      </c>
      <c r="J2380" s="2" t="s">
        <v>128</v>
      </c>
      <c r="K2380" s="2" t="s">
        <v>13809</v>
      </c>
      <c r="N2380" s="2" t="s">
        <v>13809</v>
      </c>
      <c r="O2380" s="2" t="s">
        <v>110</v>
      </c>
      <c r="P2380" s="2" t="s">
        <v>111</v>
      </c>
      <c r="S2380" s="2" t="s">
        <v>111</v>
      </c>
      <c r="T2380" s="2" t="s">
        <v>112</v>
      </c>
      <c r="U2380" s="2" t="b">
        <v>1</v>
      </c>
      <c r="V2380" s="2" t="s">
        <v>113</v>
      </c>
      <c r="W2380" s="1" t="s">
        <v>112</v>
      </c>
      <c r="X2380" s="1" t="s">
        <v>114</v>
      </c>
      <c r="Y2380" s="2" t="s">
        <v>112</v>
      </c>
      <c r="Z2380" s="2" t="s">
        <v>112</v>
      </c>
      <c r="AA2380" s="2" t="s">
        <v>111</v>
      </c>
      <c r="AB2380" s="2">
        <v>10</v>
      </c>
      <c r="AC2380" s="1" t="s">
        <v>111</v>
      </c>
      <c r="AF2380" s="1" t="s">
        <v>111</v>
      </c>
      <c r="AJ2380" s="1" t="s">
        <v>115</v>
      </c>
      <c r="AK2380" s="1" t="s">
        <v>194</v>
      </c>
      <c r="AN2380" s="1" t="s">
        <v>3356</v>
      </c>
      <c r="AO2380" s="1" t="s">
        <v>130</v>
      </c>
      <c r="AU2380" s="1" t="s">
        <v>132</v>
      </c>
      <c r="BA2380" s="11" t="s">
        <v>423</v>
      </c>
      <c r="BJ2380" s="1" t="s">
        <v>112</v>
      </c>
      <c r="BK2380" s="1" t="s">
        <v>112</v>
      </c>
      <c r="BL2380" s="1" t="s">
        <v>397</v>
      </c>
      <c r="BM2380" s="1" t="s">
        <v>214</v>
      </c>
      <c r="BQ2380" s="1" t="s">
        <v>121</v>
      </c>
      <c r="BR2380" s="1" t="s">
        <v>122</v>
      </c>
      <c r="BS2380" s="1" t="s">
        <v>112</v>
      </c>
      <c r="BU2380" s="34" t="s">
        <v>8422</v>
      </c>
      <c r="BV2380" s="9">
        <v>44468</v>
      </c>
      <c r="BW2380" s="34" t="s">
        <v>8423</v>
      </c>
      <c r="BX2380" s="2" t="s">
        <v>112</v>
      </c>
      <c r="BZ2380" s="2" t="s">
        <v>162</v>
      </c>
      <c r="CA2380" s="2">
        <v>1</v>
      </c>
      <c r="CB2380" s="1" t="s">
        <v>704</v>
      </c>
      <c r="CC2380" s="2" t="s">
        <v>126</v>
      </c>
      <c r="CD2380" s="1" t="b">
        <f t="shared" si="1269"/>
        <v>0</v>
      </c>
      <c r="CE2380" s="1" t="b">
        <f t="shared" si="1270"/>
        <v>0</v>
      </c>
      <c r="CF2380" s="1" t="b">
        <f t="shared" si="1244"/>
        <v>0</v>
      </c>
      <c r="CG2380" s="1" t="b">
        <f t="shared" si="1245"/>
        <v>0</v>
      </c>
      <c r="CH2380" s="1" t="b">
        <f t="shared" si="1246"/>
        <v>0</v>
      </c>
      <c r="CI2380" s="1" t="b">
        <f t="shared" si="1247"/>
        <v>0</v>
      </c>
      <c r="CJ2380" s="1" t="b">
        <f t="shared" si="1248"/>
        <v>0</v>
      </c>
      <c r="CK2380" s="1" t="b">
        <f t="shared" si="1249"/>
        <v>0</v>
      </c>
      <c r="CL2380" s="1" t="b">
        <f t="shared" si="1250"/>
        <v>0</v>
      </c>
      <c r="CM2380" s="1" t="b">
        <f t="shared" si="1251"/>
        <v>1</v>
      </c>
      <c r="CN2380" s="1" t="b">
        <f t="shared" si="1252"/>
        <v>0</v>
      </c>
      <c r="CO2380" s="2" t="b">
        <f t="shared" si="1253"/>
        <v>0</v>
      </c>
      <c r="CP2380" s="2" t="b">
        <f t="shared" si="1254"/>
        <v>0</v>
      </c>
      <c r="CQ2380" s="2" t="b">
        <f t="shared" si="1255"/>
        <v>1</v>
      </c>
      <c r="CR2380" s="6" t="str">
        <f t="shared" si="1256"/>
        <v>Male</v>
      </c>
      <c r="CS2380" s="7">
        <f t="shared" si="1257"/>
        <v>0</v>
      </c>
      <c r="CT2380" s="7">
        <f t="shared" si="1258"/>
        <v>1</v>
      </c>
      <c r="CU2380" s="7">
        <f t="shared" si="1259"/>
        <v>0</v>
      </c>
      <c r="CV2380" s="7">
        <f t="shared" si="1260"/>
        <v>0</v>
      </c>
      <c r="CW2380" s="7">
        <f t="shared" si="1271"/>
        <v>0</v>
      </c>
      <c r="CX2380" s="1" t="b">
        <f t="shared" si="1272"/>
        <v>0</v>
      </c>
      <c r="CY2380" s="1" t="b">
        <f t="shared" si="1273"/>
        <v>0</v>
      </c>
      <c r="DG2380" s="1" t="b">
        <f t="shared" si="1274"/>
        <v>0</v>
      </c>
    </row>
    <row r="2381" spans="2:111" ht="101.5" x14ac:dyDescent="0.35">
      <c r="B2381" s="1" t="s">
        <v>13809</v>
      </c>
      <c r="C2381" s="9">
        <v>44468</v>
      </c>
      <c r="D2381" s="10" t="s">
        <v>13809</v>
      </c>
      <c r="E2381" s="1">
        <v>37</v>
      </c>
      <c r="F2381" s="1" t="s">
        <v>108</v>
      </c>
      <c r="G2381" s="1" t="s">
        <v>13809</v>
      </c>
      <c r="H2381" s="1" t="s">
        <v>13809</v>
      </c>
      <c r="I2381" s="2" t="s">
        <v>183</v>
      </c>
      <c r="J2381" s="2" t="s">
        <v>109</v>
      </c>
      <c r="K2381" s="2" t="s">
        <v>13809</v>
      </c>
      <c r="L2381" s="9">
        <v>44432</v>
      </c>
      <c r="M2381" s="2" t="s">
        <v>109</v>
      </c>
      <c r="N2381" s="2" t="s">
        <v>13809</v>
      </c>
      <c r="O2381" s="2" t="s">
        <v>110</v>
      </c>
      <c r="P2381" s="2" t="s">
        <v>111</v>
      </c>
      <c r="S2381" s="2" t="s">
        <v>112</v>
      </c>
      <c r="T2381" s="2" t="s">
        <v>111</v>
      </c>
      <c r="U2381" s="2" t="b">
        <v>1</v>
      </c>
      <c r="V2381" s="2" t="s">
        <v>113</v>
      </c>
      <c r="W2381" s="1" t="s">
        <v>112</v>
      </c>
      <c r="X2381" s="1" t="s">
        <v>138</v>
      </c>
      <c r="Y2381" s="2" t="s">
        <v>112</v>
      </c>
      <c r="Z2381" s="2" t="s">
        <v>111</v>
      </c>
      <c r="AA2381" s="2" t="s">
        <v>112</v>
      </c>
      <c r="AB2381" s="2">
        <v>14</v>
      </c>
      <c r="AC2381" s="1" t="s">
        <v>111</v>
      </c>
      <c r="AF2381" s="1" t="s">
        <v>111</v>
      </c>
      <c r="AJ2381" s="1" t="s">
        <v>115</v>
      </c>
      <c r="AK2381" s="1" t="s">
        <v>129</v>
      </c>
      <c r="AO2381" s="1" t="s">
        <v>221</v>
      </c>
      <c r="AS2381" s="1" t="s">
        <v>118</v>
      </c>
      <c r="AZ2381" s="1" t="s">
        <v>155</v>
      </c>
      <c r="BA2381" s="1" t="s">
        <v>8424</v>
      </c>
      <c r="BJ2381" s="1" t="s">
        <v>111</v>
      </c>
      <c r="BN2381" s="1" t="s">
        <v>112</v>
      </c>
      <c r="BO2381" s="1" t="s">
        <v>148</v>
      </c>
      <c r="BP2381" s="1" t="s">
        <v>7359</v>
      </c>
      <c r="BQ2381" s="1" t="s">
        <v>121</v>
      </c>
      <c r="BR2381" s="1" t="s">
        <v>122</v>
      </c>
      <c r="BS2381" s="1" t="s">
        <v>111</v>
      </c>
      <c r="BT2381" s="34" t="s">
        <v>8425</v>
      </c>
      <c r="BU2381" s="34" t="s">
        <v>8426</v>
      </c>
      <c r="BV2381" s="9">
        <v>44468</v>
      </c>
      <c r="BW2381" s="34" t="s">
        <v>8427</v>
      </c>
      <c r="BY2381" s="2" t="s">
        <v>174</v>
      </c>
      <c r="BZ2381" s="2" t="s">
        <v>124</v>
      </c>
      <c r="CA2381" s="2">
        <v>2</v>
      </c>
      <c r="CB2381" s="1" t="s">
        <v>4935</v>
      </c>
      <c r="CC2381" s="2" t="s">
        <v>113</v>
      </c>
      <c r="CD2381" s="1" t="b">
        <v>0</v>
      </c>
      <c r="CE2381" s="1" t="b">
        <v>0</v>
      </c>
      <c r="CF2381" s="1" t="b">
        <f t="shared" si="1244"/>
        <v>0</v>
      </c>
      <c r="CG2381" s="1" t="b">
        <f t="shared" si="1245"/>
        <v>0</v>
      </c>
      <c r="CH2381" s="1" t="b">
        <f t="shared" si="1246"/>
        <v>0</v>
      </c>
      <c r="CI2381" s="1" t="b">
        <f t="shared" si="1247"/>
        <v>0</v>
      </c>
      <c r="CJ2381" s="1" t="b">
        <f t="shared" si="1248"/>
        <v>0</v>
      </c>
      <c r="CK2381" s="1" t="b">
        <f t="shared" si="1249"/>
        <v>1</v>
      </c>
      <c r="CL2381" s="1" t="b">
        <f t="shared" si="1250"/>
        <v>0</v>
      </c>
      <c r="CM2381" s="1" t="b">
        <f t="shared" si="1251"/>
        <v>0</v>
      </c>
      <c r="CN2381" s="1" t="b">
        <f t="shared" si="1252"/>
        <v>0</v>
      </c>
      <c r="CO2381" s="2" t="b">
        <f t="shared" si="1253"/>
        <v>0</v>
      </c>
      <c r="CP2381" s="2" t="b">
        <f t="shared" si="1254"/>
        <v>0</v>
      </c>
      <c r="CQ2381" s="2" t="b">
        <f t="shared" si="1255"/>
        <v>1</v>
      </c>
      <c r="CR2381" s="6" t="str">
        <f t="shared" si="1256"/>
        <v>Female</v>
      </c>
      <c r="CS2381" s="7">
        <f t="shared" si="1257"/>
        <v>1</v>
      </c>
      <c r="CT2381" s="7">
        <f t="shared" si="1258"/>
        <v>0</v>
      </c>
      <c r="CU2381" s="7">
        <f t="shared" si="1259"/>
        <v>0</v>
      </c>
      <c r="CV2381" s="7">
        <f t="shared" si="1260"/>
        <v>1</v>
      </c>
      <c r="CW2381" s="7">
        <f t="shared" si="1271"/>
        <v>0</v>
      </c>
      <c r="CX2381" s="1" t="b">
        <f t="shared" si="1272"/>
        <v>0</v>
      </c>
      <c r="CY2381" s="1" t="b">
        <f t="shared" si="1273"/>
        <v>1</v>
      </c>
    </row>
    <row r="2382" spans="2:111" ht="116" x14ac:dyDescent="0.35">
      <c r="B2382" s="1" t="s">
        <v>13809</v>
      </c>
      <c r="C2382" s="9">
        <v>44468</v>
      </c>
      <c r="D2382" s="10" t="s">
        <v>13809</v>
      </c>
      <c r="E2382" s="1">
        <v>23</v>
      </c>
      <c r="F2382" s="1" t="s">
        <v>127</v>
      </c>
      <c r="G2382" s="1" t="s">
        <v>13809</v>
      </c>
      <c r="H2382" s="1" t="s">
        <v>13809</v>
      </c>
      <c r="I2382" s="9">
        <v>44451</v>
      </c>
      <c r="J2382" s="2" t="s">
        <v>109</v>
      </c>
      <c r="K2382" s="2" t="s">
        <v>13809</v>
      </c>
      <c r="N2382" s="2" t="s">
        <v>13809</v>
      </c>
      <c r="O2382" s="2" t="s">
        <v>110</v>
      </c>
      <c r="P2382" s="2" t="s">
        <v>111</v>
      </c>
      <c r="S2382" s="2" t="s">
        <v>112</v>
      </c>
      <c r="T2382" s="2" t="s">
        <v>111</v>
      </c>
      <c r="U2382" s="2" t="b">
        <v>1</v>
      </c>
      <c r="V2382" s="2" t="s">
        <v>126</v>
      </c>
      <c r="W2382" s="1" t="s">
        <v>111</v>
      </c>
      <c r="Y2382" s="2" t="s">
        <v>112</v>
      </c>
      <c r="Z2382" s="2" t="s">
        <v>112</v>
      </c>
      <c r="AB2382" s="2">
        <v>13</v>
      </c>
      <c r="AC2382" s="1" t="s">
        <v>111</v>
      </c>
      <c r="AF2382" s="1" t="s">
        <v>111</v>
      </c>
      <c r="AJ2382" s="1" t="s">
        <v>115</v>
      </c>
      <c r="AK2382" s="1" t="s">
        <v>201</v>
      </c>
      <c r="AN2382" s="1" t="s">
        <v>8428</v>
      </c>
      <c r="BJ2382" s="1" t="s">
        <v>111</v>
      </c>
      <c r="BU2382" s="34" t="s">
        <v>8429</v>
      </c>
      <c r="BW2382" s="34" t="s">
        <v>14744</v>
      </c>
      <c r="BY2382" s="2" t="s">
        <v>153</v>
      </c>
      <c r="BZ2382" s="2" t="s">
        <v>124</v>
      </c>
      <c r="CB2382" s="1" t="s">
        <v>256</v>
      </c>
      <c r="CD2382" s="1" t="b">
        <f t="shared" ref="CD2382:CD2398" si="1275">AND(E2382&lt;30,NOT(E2382="."),NOT(E2382=""))</f>
        <v>1</v>
      </c>
      <c r="CE2382" s="1" t="b">
        <f t="shared" ref="CE2382:CE2423" si="1276">AND(E2382&lt;18,NOT(E2382="."),NOT(E2382=""))</f>
        <v>0</v>
      </c>
      <c r="CF2382" s="1" t="b">
        <f t="shared" si="1244"/>
        <v>0</v>
      </c>
      <c r="CG2382" s="1" t="b">
        <f t="shared" si="1245"/>
        <v>0</v>
      </c>
      <c r="CH2382" s="1" t="b">
        <f t="shared" si="1246"/>
        <v>0</v>
      </c>
      <c r="CI2382" s="1" t="b">
        <f t="shared" si="1247"/>
        <v>1</v>
      </c>
      <c r="CJ2382" s="1" t="b">
        <f t="shared" si="1248"/>
        <v>0</v>
      </c>
      <c r="CK2382" s="1" t="b">
        <f t="shared" si="1249"/>
        <v>0</v>
      </c>
      <c r="CL2382" s="1" t="b">
        <f t="shared" si="1250"/>
        <v>0</v>
      </c>
      <c r="CM2382" s="1" t="b">
        <f t="shared" si="1251"/>
        <v>0</v>
      </c>
      <c r="CN2382" s="1" t="b">
        <f t="shared" si="1252"/>
        <v>0</v>
      </c>
      <c r="CO2382" s="2" t="b">
        <f t="shared" si="1253"/>
        <v>0</v>
      </c>
      <c r="CP2382" s="2" t="b">
        <f t="shared" si="1254"/>
        <v>0</v>
      </c>
      <c r="CQ2382" s="2" t="b">
        <f t="shared" si="1255"/>
        <v>1</v>
      </c>
      <c r="CR2382" s="6" t="str">
        <f t="shared" si="1256"/>
        <v>Male</v>
      </c>
      <c r="CS2382" s="7">
        <f t="shared" si="1257"/>
        <v>1</v>
      </c>
      <c r="CT2382" s="7">
        <f t="shared" si="1258"/>
        <v>0</v>
      </c>
      <c r="CU2382" s="7">
        <f t="shared" si="1259"/>
        <v>0</v>
      </c>
      <c r="CV2382" s="7">
        <f t="shared" si="1260"/>
        <v>0</v>
      </c>
      <c r="CW2382" s="7">
        <f t="shared" si="1271"/>
        <v>0</v>
      </c>
      <c r="CX2382" s="1" t="b">
        <f t="shared" si="1272"/>
        <v>1</v>
      </c>
      <c r="CY2382" s="1" t="b">
        <f t="shared" si="1273"/>
        <v>1</v>
      </c>
      <c r="DG2382" s="1" t="b">
        <f>AND(E2382&gt;4,E2382&lt;18,NOT(E2382=""),NOT(E2382="."))</f>
        <v>0</v>
      </c>
    </row>
    <row r="2383" spans="2:111" ht="58" x14ac:dyDescent="0.35">
      <c r="B2383" s="1" t="s">
        <v>13809</v>
      </c>
      <c r="C2383" s="9">
        <v>44468</v>
      </c>
      <c r="D2383" s="10" t="s">
        <v>13809</v>
      </c>
      <c r="E2383" s="1">
        <v>29</v>
      </c>
      <c r="F2383" s="1" t="s">
        <v>127</v>
      </c>
      <c r="G2383" s="1" t="s">
        <v>13809</v>
      </c>
      <c r="H2383" s="1" t="s">
        <v>13809</v>
      </c>
      <c r="I2383" s="9">
        <v>44268</v>
      </c>
      <c r="J2383" s="2" t="s">
        <v>128</v>
      </c>
      <c r="K2383" s="2" t="s">
        <v>13809</v>
      </c>
      <c r="L2383" s="9">
        <v>44297</v>
      </c>
      <c r="M2383" s="2" t="s">
        <v>128</v>
      </c>
      <c r="N2383" s="2" t="s">
        <v>13809</v>
      </c>
      <c r="O2383" s="2" t="s">
        <v>110</v>
      </c>
      <c r="P2383" s="2" t="s">
        <v>111</v>
      </c>
      <c r="S2383" s="2" t="s">
        <v>112</v>
      </c>
      <c r="T2383" s="2" t="s">
        <v>111</v>
      </c>
      <c r="U2383" s="2" t="b">
        <v>1</v>
      </c>
      <c r="V2383" s="2" t="s">
        <v>113</v>
      </c>
      <c r="W2383" s="1" t="s">
        <v>112</v>
      </c>
      <c r="X2383" s="1" t="s">
        <v>114</v>
      </c>
      <c r="Y2383" s="2" t="s">
        <v>111</v>
      </c>
      <c r="AF2383" s="1" t="s">
        <v>111</v>
      </c>
      <c r="AJ2383" s="1" t="s">
        <v>115</v>
      </c>
      <c r="AK2383" s="1" t="s">
        <v>150</v>
      </c>
      <c r="AO2383" s="1" t="s">
        <v>117</v>
      </c>
      <c r="AU2383" s="1" t="s">
        <v>238</v>
      </c>
      <c r="AX2383" s="12">
        <v>0.4</v>
      </c>
      <c r="AZ2383" s="1" t="s">
        <v>629</v>
      </c>
      <c r="BA2383" s="1" t="s">
        <v>8430</v>
      </c>
      <c r="BD2383" s="1">
        <v>223</v>
      </c>
      <c r="BJ2383" s="1" t="s">
        <v>112</v>
      </c>
      <c r="BK2383" s="1" t="s">
        <v>112</v>
      </c>
      <c r="BL2383" s="1" t="s">
        <v>7322</v>
      </c>
      <c r="BM2383" s="1" t="s">
        <v>8431</v>
      </c>
      <c r="BQ2383" s="1" t="s">
        <v>121</v>
      </c>
      <c r="BS2383" s="1" t="s">
        <v>111</v>
      </c>
      <c r="BT2383" s="34" t="s">
        <v>8432</v>
      </c>
      <c r="BU2383" s="34" t="s">
        <v>8433</v>
      </c>
      <c r="BV2383" s="9">
        <v>44468</v>
      </c>
      <c r="BW2383" s="34" t="s">
        <v>8434</v>
      </c>
      <c r="BY2383" s="2" t="s">
        <v>156</v>
      </c>
      <c r="BZ2383" s="2" t="s">
        <v>124</v>
      </c>
      <c r="CA2383" s="2">
        <v>2</v>
      </c>
      <c r="CB2383" s="1" t="s">
        <v>352</v>
      </c>
      <c r="CC2383" s="2" t="s">
        <v>126</v>
      </c>
      <c r="CD2383" s="1" t="b">
        <f t="shared" si="1275"/>
        <v>1</v>
      </c>
      <c r="CE2383" s="1" t="b">
        <f t="shared" si="1276"/>
        <v>0</v>
      </c>
      <c r="CF2383" s="1" t="b">
        <f t="shared" si="1244"/>
        <v>0</v>
      </c>
      <c r="CG2383" s="1" t="b">
        <f t="shared" si="1245"/>
        <v>0</v>
      </c>
      <c r="CH2383" s="1" t="b">
        <f t="shared" si="1246"/>
        <v>0</v>
      </c>
      <c r="CI2383" s="1" t="b">
        <f t="shared" si="1247"/>
        <v>0</v>
      </c>
      <c r="CJ2383" s="1" t="b">
        <f t="shared" si="1248"/>
        <v>1</v>
      </c>
      <c r="CK2383" s="1" t="b">
        <f t="shared" si="1249"/>
        <v>0</v>
      </c>
      <c r="CL2383" s="1" t="b">
        <f t="shared" si="1250"/>
        <v>0</v>
      </c>
      <c r="CM2383" s="1" t="b">
        <f t="shared" si="1251"/>
        <v>0</v>
      </c>
      <c r="CN2383" s="1" t="b">
        <f t="shared" si="1252"/>
        <v>0</v>
      </c>
      <c r="CO2383" s="2" t="b">
        <f t="shared" si="1253"/>
        <v>0</v>
      </c>
      <c r="CP2383" s="2" t="b">
        <f t="shared" si="1254"/>
        <v>0</v>
      </c>
      <c r="CQ2383" s="2" t="b">
        <f t="shared" si="1255"/>
        <v>0</v>
      </c>
      <c r="CR2383" s="6" t="str">
        <f t="shared" si="1256"/>
        <v>Male</v>
      </c>
      <c r="CS2383" s="7">
        <f t="shared" si="1257"/>
        <v>0</v>
      </c>
      <c r="CT2383" s="7">
        <f t="shared" si="1258"/>
        <v>1</v>
      </c>
      <c r="CU2383" s="7">
        <f t="shared" si="1259"/>
        <v>0</v>
      </c>
      <c r="CV2383" s="7">
        <f t="shared" si="1260"/>
        <v>0</v>
      </c>
      <c r="CW2383" s="7">
        <f t="shared" si="1271"/>
        <v>1</v>
      </c>
      <c r="CX2383" s="1" t="b">
        <f t="shared" si="1272"/>
        <v>1</v>
      </c>
      <c r="CY2383" s="1" t="b">
        <f t="shared" si="1273"/>
        <v>1</v>
      </c>
      <c r="DG2383" s="1" t="b">
        <f>AND(E2383&gt;4,E2383&lt;18,NOT(E2383=""),NOT(E2383="."))</f>
        <v>0</v>
      </c>
    </row>
    <row r="2384" spans="2:111" ht="87" x14ac:dyDescent="0.35">
      <c r="B2384" s="1" t="s">
        <v>13809</v>
      </c>
      <c r="C2384" s="9">
        <v>44468</v>
      </c>
      <c r="D2384" s="10" t="s">
        <v>13809</v>
      </c>
      <c r="E2384" s="1">
        <v>70</v>
      </c>
      <c r="F2384" s="1" t="s">
        <v>108</v>
      </c>
      <c r="G2384" s="1" t="s">
        <v>13809</v>
      </c>
      <c r="H2384" s="1" t="s">
        <v>13809</v>
      </c>
      <c r="I2384" s="9">
        <v>44291</v>
      </c>
      <c r="J2384" s="2" t="s">
        <v>109</v>
      </c>
      <c r="K2384" s="2" t="s">
        <v>13809</v>
      </c>
      <c r="L2384" s="9">
        <v>44312</v>
      </c>
      <c r="M2384" s="2" t="s">
        <v>109</v>
      </c>
      <c r="N2384" s="2" t="s">
        <v>13809</v>
      </c>
      <c r="O2384" s="2" t="s">
        <v>110</v>
      </c>
      <c r="P2384" s="2" t="s">
        <v>111</v>
      </c>
      <c r="S2384" s="2" t="s">
        <v>111</v>
      </c>
      <c r="T2384" s="2" t="s">
        <v>112</v>
      </c>
      <c r="U2384" s="2" t="b">
        <v>1</v>
      </c>
      <c r="V2384" s="2" t="s">
        <v>113</v>
      </c>
      <c r="W2384" s="1" t="s">
        <v>112</v>
      </c>
      <c r="X2384" s="1" t="s">
        <v>138</v>
      </c>
      <c r="Y2384" s="2" t="s">
        <v>112</v>
      </c>
      <c r="Z2384" s="2" t="s">
        <v>111</v>
      </c>
      <c r="AA2384" s="2" t="s">
        <v>111</v>
      </c>
      <c r="AC2384" s="1" t="s">
        <v>111</v>
      </c>
      <c r="AF2384" s="1" t="s">
        <v>111</v>
      </c>
      <c r="AH2384" s="1" t="s">
        <v>1351</v>
      </c>
      <c r="AJ2384" s="1" t="s">
        <v>115</v>
      </c>
      <c r="AK2384" s="1" t="s">
        <v>189</v>
      </c>
      <c r="AO2384" s="1" t="s">
        <v>117</v>
      </c>
      <c r="AS2384" s="1" t="s">
        <v>706</v>
      </c>
      <c r="AU2384" s="1" t="s">
        <v>191</v>
      </c>
      <c r="AX2384" s="12">
        <v>0.55000000000000004</v>
      </c>
      <c r="AZ2384" s="1" t="s">
        <v>155</v>
      </c>
      <c r="BA2384" s="1" t="s">
        <v>8435</v>
      </c>
      <c r="BJ2384" s="1" t="s">
        <v>112</v>
      </c>
      <c r="BK2384" s="1" t="s">
        <v>112</v>
      </c>
      <c r="BL2384" s="1" t="s">
        <v>6937</v>
      </c>
      <c r="BM2384" s="1" t="s">
        <v>8436</v>
      </c>
      <c r="BQ2384" s="1" t="s">
        <v>121</v>
      </c>
      <c r="BR2384" s="1" t="s">
        <v>122</v>
      </c>
      <c r="BS2384" s="1" t="s">
        <v>112</v>
      </c>
      <c r="BU2384" s="34" t="s">
        <v>8437</v>
      </c>
      <c r="BV2384" s="9">
        <v>44461</v>
      </c>
      <c r="BW2384" s="34" t="s">
        <v>8438</v>
      </c>
      <c r="BY2384" s="2" t="s">
        <v>123</v>
      </c>
      <c r="BZ2384" s="2" t="s">
        <v>124</v>
      </c>
      <c r="CA2384" s="2">
        <v>3</v>
      </c>
      <c r="CB2384" s="1" t="s">
        <v>188</v>
      </c>
      <c r="CC2384" s="2" t="s">
        <v>113</v>
      </c>
      <c r="CD2384" s="1" t="b">
        <f t="shared" si="1275"/>
        <v>0</v>
      </c>
      <c r="CE2384" s="1" t="b">
        <f t="shared" si="1276"/>
        <v>0</v>
      </c>
      <c r="CF2384" s="1" t="b">
        <f t="shared" si="1244"/>
        <v>0</v>
      </c>
      <c r="CG2384" s="1" t="b">
        <f t="shared" si="1245"/>
        <v>0</v>
      </c>
      <c r="CH2384" s="1" t="b">
        <f t="shared" si="1246"/>
        <v>0</v>
      </c>
      <c r="CI2384" s="1" t="b">
        <f t="shared" si="1247"/>
        <v>0</v>
      </c>
      <c r="CJ2384" s="1" t="b">
        <f t="shared" si="1248"/>
        <v>0</v>
      </c>
      <c r="CK2384" s="1" t="b">
        <f t="shared" si="1249"/>
        <v>0</v>
      </c>
      <c r="CL2384" s="1" t="b">
        <f t="shared" si="1250"/>
        <v>0</v>
      </c>
      <c r="CM2384" s="1" t="b">
        <f t="shared" si="1251"/>
        <v>0</v>
      </c>
      <c r="CN2384" s="1" t="b">
        <f t="shared" si="1252"/>
        <v>1</v>
      </c>
      <c r="CO2384" s="2" t="b">
        <f t="shared" si="1253"/>
        <v>0</v>
      </c>
      <c r="CP2384" s="2" t="b">
        <f t="shared" si="1254"/>
        <v>0</v>
      </c>
      <c r="CQ2384" s="2" t="b">
        <f t="shared" si="1255"/>
        <v>0</v>
      </c>
      <c r="CR2384" s="6" t="str">
        <f t="shared" si="1256"/>
        <v>Female</v>
      </c>
      <c r="CS2384" s="7">
        <f t="shared" si="1257"/>
        <v>1</v>
      </c>
      <c r="CT2384" s="7">
        <f t="shared" si="1258"/>
        <v>0</v>
      </c>
      <c r="CU2384" s="7">
        <f t="shared" si="1259"/>
        <v>0</v>
      </c>
      <c r="CV2384" s="7">
        <f t="shared" si="1260"/>
        <v>1</v>
      </c>
      <c r="CW2384" s="7">
        <f t="shared" si="1271"/>
        <v>0</v>
      </c>
      <c r="CX2384" s="1" t="b">
        <f t="shared" si="1272"/>
        <v>0</v>
      </c>
      <c r="CY2384" s="1" t="b">
        <f t="shared" si="1273"/>
        <v>0</v>
      </c>
      <c r="DG2384" s="1" t="b">
        <f>AND(E2384&gt;4,E2384&lt;18,NOT(E2384=""),NOT(E2384="."))</f>
        <v>0</v>
      </c>
    </row>
    <row r="2385" spans="2:111" ht="174" x14ac:dyDescent="0.35">
      <c r="B2385" s="1" t="s">
        <v>13809</v>
      </c>
      <c r="C2385" s="9">
        <v>44468</v>
      </c>
      <c r="D2385" s="10" t="s">
        <v>13809</v>
      </c>
      <c r="E2385" s="1">
        <v>51</v>
      </c>
      <c r="F2385" s="1" t="s">
        <v>127</v>
      </c>
      <c r="G2385" s="1" t="s">
        <v>13809</v>
      </c>
      <c r="H2385" s="1" t="s">
        <v>13809</v>
      </c>
      <c r="I2385" s="9">
        <v>44448</v>
      </c>
      <c r="J2385" s="2" t="s">
        <v>128</v>
      </c>
      <c r="K2385" s="2" t="s">
        <v>13809</v>
      </c>
      <c r="N2385" s="2" t="s">
        <v>13809</v>
      </c>
      <c r="O2385" s="2" t="s">
        <v>110</v>
      </c>
      <c r="P2385" s="2" t="s">
        <v>111</v>
      </c>
      <c r="S2385" s="2" t="s">
        <v>112</v>
      </c>
      <c r="T2385" s="2" t="s">
        <v>111</v>
      </c>
      <c r="U2385" s="2" t="b">
        <f>OR(S2385="yes",T2385="yes")</f>
        <v>1</v>
      </c>
      <c r="V2385" s="2" t="s">
        <v>113</v>
      </c>
      <c r="W2385" s="1" t="s">
        <v>112</v>
      </c>
      <c r="X2385" s="1" t="s">
        <v>110</v>
      </c>
      <c r="Y2385" s="2" t="s">
        <v>112</v>
      </c>
      <c r="Z2385" s="2" t="s">
        <v>112</v>
      </c>
      <c r="AA2385" s="2" t="s">
        <v>111</v>
      </c>
      <c r="AB2385" s="2">
        <v>16</v>
      </c>
      <c r="AC2385" s="1" t="s">
        <v>111</v>
      </c>
      <c r="AF2385" s="1" t="s">
        <v>111</v>
      </c>
      <c r="AJ2385" s="1" t="s">
        <v>418</v>
      </c>
      <c r="AK2385" s="1" t="s">
        <v>150</v>
      </c>
      <c r="AO2385" s="1" t="s">
        <v>117</v>
      </c>
      <c r="AS2385" s="1" t="s">
        <v>145</v>
      </c>
      <c r="AU2385" s="1" t="s">
        <v>238</v>
      </c>
      <c r="AX2385" s="12">
        <v>0.55000000000000004</v>
      </c>
      <c r="AZ2385" s="1" t="s">
        <v>338</v>
      </c>
      <c r="BA2385" s="1" t="s">
        <v>8439</v>
      </c>
      <c r="BF2385" s="1">
        <v>1167</v>
      </c>
      <c r="BG2385" s="1">
        <v>16.27</v>
      </c>
      <c r="BH2385" s="1">
        <v>64</v>
      </c>
      <c r="BJ2385" s="1" t="s">
        <v>112</v>
      </c>
      <c r="BK2385" s="1" t="s">
        <v>112</v>
      </c>
      <c r="BL2385" s="1" t="s">
        <v>370</v>
      </c>
      <c r="BQ2385" s="1" t="s">
        <v>121</v>
      </c>
      <c r="BR2385" s="1" t="s">
        <v>122</v>
      </c>
      <c r="BS2385" s="1" t="s">
        <v>112</v>
      </c>
      <c r="BU2385" s="34" t="s">
        <v>8440</v>
      </c>
      <c r="BV2385" s="9">
        <v>44476</v>
      </c>
      <c r="BW2385" s="34" t="s">
        <v>8441</v>
      </c>
      <c r="BY2385" s="2" t="s">
        <v>123</v>
      </c>
      <c r="BZ2385" s="2" t="s">
        <v>124</v>
      </c>
      <c r="CA2385" s="2">
        <v>1</v>
      </c>
      <c r="CB2385" s="1" t="s">
        <v>8442</v>
      </c>
      <c r="CC2385" s="2" t="s">
        <v>126</v>
      </c>
      <c r="CD2385" s="1" t="b">
        <f t="shared" si="1275"/>
        <v>0</v>
      </c>
      <c r="CE2385" s="1" t="b">
        <f t="shared" si="1276"/>
        <v>0</v>
      </c>
      <c r="CF2385" s="1" t="b">
        <f t="shared" si="1244"/>
        <v>0</v>
      </c>
      <c r="CG2385" s="1" t="b">
        <f t="shared" si="1245"/>
        <v>0</v>
      </c>
      <c r="CH2385" s="1" t="b">
        <f t="shared" si="1246"/>
        <v>0</v>
      </c>
      <c r="CI2385" s="1" t="b">
        <f t="shared" si="1247"/>
        <v>0</v>
      </c>
      <c r="CJ2385" s="1" t="b">
        <f t="shared" si="1248"/>
        <v>0</v>
      </c>
      <c r="CK2385" s="1" t="b">
        <f t="shared" si="1249"/>
        <v>0</v>
      </c>
      <c r="CL2385" s="1" t="b">
        <f t="shared" si="1250"/>
        <v>0</v>
      </c>
      <c r="CM2385" s="1" t="b">
        <f t="shared" si="1251"/>
        <v>1</v>
      </c>
      <c r="CN2385" s="1" t="b">
        <f t="shared" si="1252"/>
        <v>0</v>
      </c>
      <c r="CO2385" s="2" t="b">
        <f t="shared" si="1253"/>
        <v>0</v>
      </c>
      <c r="CP2385" s="2" t="b">
        <f t="shared" si="1254"/>
        <v>0</v>
      </c>
      <c r="CQ2385" s="2" t="b">
        <f t="shared" si="1255"/>
        <v>1</v>
      </c>
      <c r="CR2385" s="6" t="str">
        <f t="shared" si="1256"/>
        <v>Male</v>
      </c>
      <c r="CS2385" s="7">
        <f t="shared" si="1257"/>
        <v>0</v>
      </c>
      <c r="CT2385" s="7">
        <f t="shared" si="1258"/>
        <v>1</v>
      </c>
      <c r="CU2385" s="7">
        <f t="shared" si="1259"/>
        <v>0</v>
      </c>
      <c r="CV2385" s="7">
        <f t="shared" si="1260"/>
        <v>0</v>
      </c>
    </row>
    <row r="2386" spans="2:111" ht="72.5" x14ac:dyDescent="0.35">
      <c r="B2386" s="1" t="s">
        <v>13809</v>
      </c>
      <c r="C2386" s="9">
        <v>44468</v>
      </c>
      <c r="D2386" s="10" t="s">
        <v>13809</v>
      </c>
      <c r="E2386" s="1">
        <v>51</v>
      </c>
      <c r="F2386" s="1" t="s">
        <v>108</v>
      </c>
      <c r="G2386" s="1" t="s">
        <v>13809</v>
      </c>
      <c r="H2386" s="1" t="s">
        <v>13809</v>
      </c>
      <c r="I2386" s="9">
        <v>44456</v>
      </c>
      <c r="J2386" s="2" t="s">
        <v>109</v>
      </c>
      <c r="K2386" s="2" t="s">
        <v>13809</v>
      </c>
      <c r="M2386" s="2" t="s">
        <v>163</v>
      </c>
      <c r="N2386" s="2" t="s">
        <v>13809</v>
      </c>
      <c r="O2386" s="2" t="s">
        <v>110</v>
      </c>
      <c r="P2386" s="2" t="s">
        <v>111</v>
      </c>
      <c r="S2386" s="2" t="s">
        <v>112</v>
      </c>
      <c r="T2386" s="2" t="s">
        <v>112</v>
      </c>
      <c r="U2386" s="2" t="b">
        <v>1</v>
      </c>
      <c r="V2386" s="2" t="s">
        <v>126</v>
      </c>
      <c r="W2386" s="1" t="s">
        <v>112</v>
      </c>
      <c r="X2386" s="1" t="s">
        <v>138</v>
      </c>
      <c r="Y2386" s="2" t="s">
        <v>112</v>
      </c>
      <c r="Z2386" s="2" t="s">
        <v>112</v>
      </c>
      <c r="AB2386" s="2">
        <v>1</v>
      </c>
      <c r="AF2386" s="1" t="s">
        <v>111</v>
      </c>
      <c r="AJ2386" s="1" t="s">
        <v>115</v>
      </c>
      <c r="AK2386" s="1" t="s">
        <v>129</v>
      </c>
      <c r="AO2386" s="1" t="s">
        <v>221</v>
      </c>
      <c r="AZ2386" s="1" t="s">
        <v>133</v>
      </c>
      <c r="BA2386" s="1">
        <v>0</v>
      </c>
      <c r="BE2386" s="1">
        <v>0</v>
      </c>
      <c r="BG2386" s="1">
        <v>6</v>
      </c>
      <c r="BJ2386" s="1" t="s">
        <v>111</v>
      </c>
      <c r="BN2386" s="1" t="s">
        <v>112</v>
      </c>
      <c r="BO2386" s="1" t="s">
        <v>148</v>
      </c>
      <c r="BP2386" s="1" t="s">
        <v>235</v>
      </c>
      <c r="BQ2386" s="1" t="s">
        <v>121</v>
      </c>
      <c r="BR2386" s="1" t="s">
        <v>122</v>
      </c>
      <c r="BS2386" s="1" t="s">
        <v>112</v>
      </c>
      <c r="BU2386" s="34" t="s">
        <v>13963</v>
      </c>
      <c r="BV2386" s="9">
        <v>44470</v>
      </c>
      <c r="BW2386" s="34" t="s">
        <v>8443</v>
      </c>
      <c r="BY2386" s="2" t="s">
        <v>153</v>
      </c>
      <c r="BZ2386" s="2" t="s">
        <v>124</v>
      </c>
      <c r="CA2386" s="2" t="s">
        <v>257</v>
      </c>
      <c r="CB2386" s="1" t="s">
        <v>4781</v>
      </c>
      <c r="CD2386" s="1" t="b">
        <f t="shared" si="1275"/>
        <v>0</v>
      </c>
      <c r="CE2386" s="1" t="b">
        <f t="shared" si="1276"/>
        <v>0</v>
      </c>
      <c r="CF2386" s="1" t="b">
        <f t="shared" si="1244"/>
        <v>0</v>
      </c>
      <c r="CG2386" s="1" t="b">
        <f t="shared" si="1245"/>
        <v>0</v>
      </c>
      <c r="CH2386" s="1" t="b">
        <f t="shared" si="1246"/>
        <v>0</v>
      </c>
      <c r="CI2386" s="1" t="b">
        <f t="shared" si="1247"/>
        <v>0</v>
      </c>
      <c r="CJ2386" s="1" t="b">
        <f t="shared" si="1248"/>
        <v>0</v>
      </c>
      <c r="CK2386" s="1" t="b">
        <f t="shared" si="1249"/>
        <v>0</v>
      </c>
      <c r="CL2386" s="1" t="b">
        <f t="shared" si="1250"/>
        <v>0</v>
      </c>
      <c r="CM2386" s="1" t="b">
        <f t="shared" si="1251"/>
        <v>1</v>
      </c>
      <c r="CN2386" s="1" t="b">
        <f t="shared" si="1252"/>
        <v>0</v>
      </c>
      <c r="CO2386" s="2" t="b">
        <f t="shared" si="1253"/>
        <v>1</v>
      </c>
      <c r="CP2386" s="2" t="b">
        <f t="shared" si="1254"/>
        <v>1</v>
      </c>
      <c r="CQ2386" s="2" t="b">
        <f t="shared" si="1255"/>
        <v>0</v>
      </c>
      <c r="CR2386" s="6" t="str">
        <f t="shared" si="1256"/>
        <v>Female</v>
      </c>
      <c r="CS2386" s="7">
        <f t="shared" si="1257"/>
        <v>1</v>
      </c>
      <c r="CT2386" s="7">
        <f t="shared" si="1258"/>
        <v>0</v>
      </c>
      <c r="CU2386" s="7">
        <f t="shared" si="1259"/>
        <v>0</v>
      </c>
      <c r="CV2386" s="7">
        <f t="shared" si="1260"/>
        <v>0</v>
      </c>
      <c r="CW2386" s="7">
        <f t="shared" ref="CW2386:CW2404" si="1277">COUNTIF(M2386,"=*moderna*")</f>
        <v>0</v>
      </c>
      <c r="CX2386" s="1" t="b">
        <f t="shared" ref="CX2386:CX2404" si="1278">AND(E2386&lt;30,NOT(E2386="."),NOT(E2386=""))</f>
        <v>0</v>
      </c>
      <c r="CY2386" s="1" t="b">
        <f t="shared" ref="CY2386:CY2404" si="1279">AND(E2386&gt;17,E2386&lt;41,NOT(E2386="."),NOT(E2386=""))</f>
        <v>0</v>
      </c>
      <c r="DG2386" s="1" t="b">
        <f t="shared" ref="DG2386:DG2404" si="1280">AND(E2386&gt;4,E2386&lt;18,NOT(E2386=""),NOT(E2386="."))</f>
        <v>0</v>
      </c>
    </row>
    <row r="2387" spans="2:111" ht="409.5" x14ac:dyDescent="0.35">
      <c r="B2387" s="1" t="s">
        <v>13809</v>
      </c>
      <c r="C2387" s="9">
        <v>44552</v>
      </c>
      <c r="D2387" s="10" t="s">
        <v>13809</v>
      </c>
      <c r="E2387" s="1">
        <v>32</v>
      </c>
      <c r="F2387" s="1" t="s">
        <v>127</v>
      </c>
      <c r="G2387" s="1" t="s">
        <v>13809</v>
      </c>
      <c r="H2387" s="1" t="s">
        <v>13809</v>
      </c>
      <c r="J2387" s="2" t="s">
        <v>163</v>
      </c>
      <c r="K2387" s="2" t="s">
        <v>13809</v>
      </c>
      <c r="L2387" s="9">
        <v>44459</v>
      </c>
      <c r="M2387" s="2" t="s">
        <v>109</v>
      </c>
      <c r="N2387" s="2" t="s">
        <v>13809</v>
      </c>
      <c r="O2387" s="2" t="s">
        <v>110</v>
      </c>
      <c r="P2387" s="2" t="s">
        <v>111</v>
      </c>
      <c r="S2387" s="2" t="s">
        <v>111</v>
      </c>
      <c r="T2387" s="2" t="s">
        <v>112</v>
      </c>
      <c r="U2387" s="2" t="b">
        <f>OR(S2387="yes",T2387="yes")</f>
        <v>1</v>
      </c>
      <c r="V2387" s="2" t="s">
        <v>126</v>
      </c>
      <c r="W2387" s="1" t="s">
        <v>111</v>
      </c>
      <c r="Y2387" s="2" t="s">
        <v>112</v>
      </c>
      <c r="Z2387" s="2" t="s">
        <v>111</v>
      </c>
      <c r="AA2387" s="2" t="s">
        <v>112</v>
      </c>
      <c r="AB2387" s="2">
        <v>3</v>
      </c>
      <c r="AF2387" s="1" t="s">
        <v>111</v>
      </c>
      <c r="AK2387" s="1" t="s">
        <v>150</v>
      </c>
      <c r="AO2387" s="1" t="s">
        <v>117</v>
      </c>
      <c r="AU2387" s="1" t="s">
        <v>132</v>
      </c>
      <c r="BJ2387" s="1" t="s">
        <v>111</v>
      </c>
      <c r="BN2387" s="1" t="s">
        <v>112</v>
      </c>
      <c r="BO2387" s="1" t="s">
        <v>148</v>
      </c>
      <c r="BP2387" s="1" t="s">
        <v>8444</v>
      </c>
      <c r="BU2387" s="34" t="s">
        <v>13964</v>
      </c>
      <c r="BV2387" s="9">
        <v>44557</v>
      </c>
      <c r="BW2387" s="34" t="s">
        <v>14745</v>
      </c>
      <c r="BY2387" s="2" t="s">
        <v>153</v>
      </c>
      <c r="BZ2387" s="2" t="s">
        <v>124</v>
      </c>
      <c r="CB2387" s="1" t="s">
        <v>227</v>
      </c>
      <c r="CD2387" s="1" t="b">
        <f t="shared" si="1275"/>
        <v>0</v>
      </c>
      <c r="CE2387" s="1" t="b">
        <f t="shared" si="1276"/>
        <v>0</v>
      </c>
      <c r="CF2387" s="1" t="b">
        <f t="shared" si="1244"/>
        <v>0</v>
      </c>
      <c r="CG2387" s="1" t="b">
        <f t="shared" si="1245"/>
        <v>0</v>
      </c>
      <c r="CH2387" s="1" t="b">
        <f t="shared" si="1246"/>
        <v>0</v>
      </c>
      <c r="CI2387" s="1" t="b">
        <f t="shared" si="1247"/>
        <v>0</v>
      </c>
      <c r="CJ2387" s="1" t="b">
        <f t="shared" si="1248"/>
        <v>0</v>
      </c>
      <c r="CK2387" s="1" t="b">
        <f t="shared" si="1249"/>
        <v>1</v>
      </c>
      <c r="CL2387" s="1" t="b">
        <f t="shared" si="1250"/>
        <v>0</v>
      </c>
      <c r="CM2387" s="1" t="b">
        <f t="shared" si="1251"/>
        <v>0</v>
      </c>
      <c r="CN2387" s="1" t="b">
        <f t="shared" si="1252"/>
        <v>0</v>
      </c>
      <c r="CO2387" s="2" t="b">
        <f t="shared" si="1253"/>
        <v>1</v>
      </c>
      <c r="CP2387" s="2" t="b">
        <f t="shared" si="1254"/>
        <v>1</v>
      </c>
      <c r="CQ2387" s="2" t="b">
        <f t="shared" si="1255"/>
        <v>0</v>
      </c>
      <c r="CR2387" s="6" t="str">
        <f t="shared" si="1256"/>
        <v>Male</v>
      </c>
      <c r="CS2387" s="7">
        <f t="shared" si="1257"/>
        <v>0</v>
      </c>
      <c r="CT2387" s="7">
        <f t="shared" si="1258"/>
        <v>0</v>
      </c>
      <c r="CU2387" s="7">
        <f t="shared" si="1259"/>
        <v>0</v>
      </c>
      <c r="CV2387" s="7">
        <f t="shared" si="1260"/>
        <v>1</v>
      </c>
      <c r="CW2387" s="7">
        <f t="shared" si="1277"/>
        <v>0</v>
      </c>
      <c r="CX2387" s="1" t="b">
        <f t="shared" si="1278"/>
        <v>0</v>
      </c>
      <c r="CY2387" s="1" t="b">
        <f t="shared" si="1279"/>
        <v>1</v>
      </c>
      <c r="DG2387" s="1" t="b">
        <f t="shared" si="1280"/>
        <v>0</v>
      </c>
    </row>
    <row r="2388" spans="2:111" ht="101.5" x14ac:dyDescent="0.35">
      <c r="B2388" s="1" t="s">
        <v>13809</v>
      </c>
      <c r="C2388" s="9">
        <v>44468</v>
      </c>
      <c r="D2388" s="10" t="s">
        <v>13809</v>
      </c>
      <c r="E2388" s="1">
        <v>62</v>
      </c>
      <c r="F2388" s="1" t="s">
        <v>108</v>
      </c>
      <c r="G2388" s="1" t="s">
        <v>13809</v>
      </c>
      <c r="H2388" s="1" t="s">
        <v>13809</v>
      </c>
      <c r="I2388" s="9">
        <v>44466</v>
      </c>
      <c r="J2388" s="2" t="s">
        <v>109</v>
      </c>
      <c r="K2388" s="2" t="s">
        <v>13809</v>
      </c>
      <c r="N2388" s="2" t="s">
        <v>13809</v>
      </c>
      <c r="O2388" s="2" t="s">
        <v>110</v>
      </c>
      <c r="P2388" s="2" t="s">
        <v>111</v>
      </c>
      <c r="S2388" s="2" t="s">
        <v>111</v>
      </c>
      <c r="T2388" s="2" t="s">
        <v>112</v>
      </c>
      <c r="U2388" s="2" t="b">
        <v>1</v>
      </c>
      <c r="V2388" s="2" t="s">
        <v>113</v>
      </c>
      <c r="W2388" s="1" t="s">
        <v>112</v>
      </c>
      <c r="X2388" s="1" t="s">
        <v>114</v>
      </c>
      <c r="Y2388" s="2" t="s">
        <v>112</v>
      </c>
      <c r="Z2388" s="2" t="s">
        <v>112</v>
      </c>
      <c r="AB2388" s="2">
        <v>2</v>
      </c>
      <c r="AC2388" s="1" t="s">
        <v>111</v>
      </c>
      <c r="AF2388" s="1" t="s">
        <v>112</v>
      </c>
      <c r="AG2388" s="1" t="s">
        <v>114</v>
      </c>
      <c r="AH2388" s="1" t="s">
        <v>1082</v>
      </c>
      <c r="AJ2388" s="1" t="s">
        <v>115</v>
      </c>
      <c r="AK2388" s="1" t="s">
        <v>358</v>
      </c>
      <c r="AO2388" s="1" t="s">
        <v>221</v>
      </c>
      <c r="AS2388" s="1" t="s">
        <v>3460</v>
      </c>
      <c r="AZ2388" s="1" t="s">
        <v>133</v>
      </c>
      <c r="BA2388" s="1">
        <v>3.5000000000000003E-2</v>
      </c>
      <c r="BE2388" s="1">
        <v>261</v>
      </c>
      <c r="BG2388" s="1">
        <v>0.26</v>
      </c>
      <c r="BH2388" s="1">
        <v>87</v>
      </c>
      <c r="BJ2388" s="1" t="s">
        <v>111</v>
      </c>
      <c r="BN2388" s="1" t="s">
        <v>112</v>
      </c>
      <c r="BO2388" s="1" t="s">
        <v>234</v>
      </c>
      <c r="BP2388" s="1" t="s">
        <v>8445</v>
      </c>
      <c r="BQ2388" s="1" t="s">
        <v>121</v>
      </c>
      <c r="BR2388" s="1" t="s">
        <v>122</v>
      </c>
      <c r="BS2388" s="1" t="s">
        <v>111</v>
      </c>
      <c r="BT2388" s="34" t="s">
        <v>158</v>
      </c>
      <c r="BU2388" s="34" t="s">
        <v>8446</v>
      </c>
      <c r="BV2388" s="9">
        <v>44473</v>
      </c>
      <c r="BW2388" s="34" t="s">
        <v>14746</v>
      </c>
      <c r="BY2388" s="2" t="s">
        <v>156</v>
      </c>
      <c r="BZ2388" s="2" t="s">
        <v>124</v>
      </c>
      <c r="CA2388" s="2">
        <v>1</v>
      </c>
      <c r="CB2388" s="1" t="s">
        <v>199</v>
      </c>
      <c r="CC2388" s="2" t="s">
        <v>126</v>
      </c>
      <c r="CD2388" s="1" t="b">
        <f t="shared" si="1275"/>
        <v>0</v>
      </c>
      <c r="CE2388" s="1" t="b">
        <f t="shared" si="1276"/>
        <v>0</v>
      </c>
      <c r="CF2388" s="1" t="b">
        <f t="shared" si="1244"/>
        <v>0</v>
      </c>
      <c r="CG2388" s="1" t="b">
        <f t="shared" si="1245"/>
        <v>0</v>
      </c>
      <c r="CH2388" s="1" t="b">
        <f t="shared" si="1246"/>
        <v>0</v>
      </c>
      <c r="CI2388" s="1" t="b">
        <f t="shared" si="1247"/>
        <v>0</v>
      </c>
      <c r="CJ2388" s="1" t="b">
        <f t="shared" si="1248"/>
        <v>0</v>
      </c>
      <c r="CK2388" s="1" t="b">
        <f t="shared" si="1249"/>
        <v>0</v>
      </c>
      <c r="CL2388" s="1" t="b">
        <f t="shared" si="1250"/>
        <v>0</v>
      </c>
      <c r="CM2388" s="1" t="b">
        <f t="shared" si="1251"/>
        <v>1</v>
      </c>
      <c r="CN2388" s="1" t="b">
        <f t="shared" si="1252"/>
        <v>0</v>
      </c>
      <c r="CO2388" s="2" t="b">
        <f t="shared" si="1253"/>
        <v>1</v>
      </c>
      <c r="CP2388" s="2" t="b">
        <f t="shared" si="1254"/>
        <v>1</v>
      </c>
      <c r="CQ2388" s="2" t="b">
        <f t="shared" si="1255"/>
        <v>0</v>
      </c>
      <c r="CR2388" s="6" t="str">
        <f t="shared" si="1256"/>
        <v>Female</v>
      </c>
      <c r="CS2388" s="7">
        <f t="shared" si="1257"/>
        <v>1</v>
      </c>
      <c r="CT2388" s="7">
        <f t="shared" si="1258"/>
        <v>0</v>
      </c>
      <c r="CU2388" s="7">
        <f t="shared" si="1259"/>
        <v>0</v>
      </c>
      <c r="CV2388" s="7">
        <f t="shared" si="1260"/>
        <v>0</v>
      </c>
      <c r="CW2388" s="7">
        <f t="shared" si="1277"/>
        <v>0</v>
      </c>
      <c r="CX2388" s="1" t="b">
        <f t="shared" si="1278"/>
        <v>0</v>
      </c>
      <c r="CY2388" s="1" t="b">
        <f t="shared" si="1279"/>
        <v>0</v>
      </c>
      <c r="DG2388" s="1" t="b">
        <f t="shared" si="1280"/>
        <v>0</v>
      </c>
    </row>
    <row r="2389" spans="2:111" ht="290" x14ac:dyDescent="0.35">
      <c r="B2389" s="1" t="s">
        <v>13809</v>
      </c>
      <c r="C2389" s="9">
        <v>44468</v>
      </c>
      <c r="D2389" s="10" t="s">
        <v>13809</v>
      </c>
      <c r="E2389" s="1">
        <v>32</v>
      </c>
      <c r="F2389" s="1" t="s">
        <v>127</v>
      </c>
      <c r="G2389" s="1" t="s">
        <v>13809</v>
      </c>
      <c r="H2389" s="1" t="s">
        <v>13809</v>
      </c>
      <c r="I2389" s="9">
        <v>44434</v>
      </c>
      <c r="J2389" s="2" t="s">
        <v>128</v>
      </c>
      <c r="K2389" s="2" t="s">
        <v>13809</v>
      </c>
      <c r="L2389" s="9">
        <v>44462</v>
      </c>
      <c r="M2389" s="2" t="s">
        <v>128</v>
      </c>
      <c r="N2389" s="2" t="s">
        <v>13809</v>
      </c>
      <c r="O2389" s="2" t="s">
        <v>110</v>
      </c>
      <c r="P2389" s="2" t="s">
        <v>111</v>
      </c>
      <c r="S2389" s="2" t="s">
        <v>112</v>
      </c>
      <c r="T2389" s="2" t="s">
        <v>112</v>
      </c>
      <c r="U2389" s="2" t="b">
        <v>1</v>
      </c>
      <c r="V2389" s="2" t="s">
        <v>126</v>
      </c>
      <c r="W2389" s="1" t="s">
        <v>112</v>
      </c>
      <c r="X2389" s="1" t="s">
        <v>138</v>
      </c>
      <c r="Y2389" s="2" t="s">
        <v>112</v>
      </c>
      <c r="Z2389" s="2" t="s">
        <v>111</v>
      </c>
      <c r="AA2389" s="2" t="s">
        <v>112</v>
      </c>
      <c r="AB2389" s="2">
        <v>3</v>
      </c>
      <c r="AC2389" s="1" t="s">
        <v>111</v>
      </c>
      <c r="AF2389" s="1" t="s">
        <v>111</v>
      </c>
      <c r="AJ2389" s="1" t="s">
        <v>115</v>
      </c>
      <c r="AK2389" s="1" t="s">
        <v>215</v>
      </c>
      <c r="AO2389" s="1" t="s">
        <v>117</v>
      </c>
      <c r="AU2389" s="1" t="s">
        <v>238</v>
      </c>
      <c r="AX2389" s="12">
        <v>0.56999999999999995</v>
      </c>
      <c r="AZ2389" s="1" t="s">
        <v>120</v>
      </c>
      <c r="BA2389" s="1">
        <v>0.01</v>
      </c>
      <c r="BG2389" s="1">
        <v>1.79</v>
      </c>
      <c r="BH2389" s="1">
        <v>6</v>
      </c>
      <c r="BJ2389" s="1" t="s">
        <v>111</v>
      </c>
      <c r="BN2389" s="1" t="s">
        <v>112</v>
      </c>
      <c r="BO2389" s="1" t="s">
        <v>2403</v>
      </c>
      <c r="BP2389" s="1" t="s">
        <v>8447</v>
      </c>
      <c r="BQ2389" s="1" t="s">
        <v>121</v>
      </c>
      <c r="BR2389" s="1" t="s">
        <v>122</v>
      </c>
      <c r="BV2389" s="9">
        <v>44518</v>
      </c>
      <c r="BW2389" s="34" t="s">
        <v>14747</v>
      </c>
      <c r="BX2389" s="2" t="s">
        <v>111</v>
      </c>
      <c r="BY2389" s="2" t="s">
        <v>153</v>
      </c>
      <c r="BZ2389" s="2" t="s">
        <v>124</v>
      </c>
      <c r="CB2389" s="1" t="s">
        <v>256</v>
      </c>
      <c r="CD2389" s="1" t="b">
        <f t="shared" si="1275"/>
        <v>0</v>
      </c>
      <c r="CE2389" s="1" t="b">
        <f t="shared" si="1276"/>
        <v>0</v>
      </c>
      <c r="CF2389" s="1" t="b">
        <f t="shared" si="1244"/>
        <v>0</v>
      </c>
      <c r="CG2389" s="1" t="b">
        <f t="shared" si="1245"/>
        <v>0</v>
      </c>
      <c r="CH2389" s="1" t="b">
        <f t="shared" si="1246"/>
        <v>0</v>
      </c>
      <c r="CI2389" s="1" t="b">
        <f t="shared" si="1247"/>
        <v>0</v>
      </c>
      <c r="CJ2389" s="1" t="b">
        <f t="shared" si="1248"/>
        <v>0</v>
      </c>
      <c r="CK2389" s="1" t="b">
        <f t="shared" si="1249"/>
        <v>1</v>
      </c>
      <c r="CL2389" s="1" t="b">
        <f t="shared" si="1250"/>
        <v>0</v>
      </c>
      <c r="CM2389" s="1" t="b">
        <f t="shared" si="1251"/>
        <v>0</v>
      </c>
      <c r="CN2389" s="1" t="b">
        <f t="shared" si="1252"/>
        <v>0</v>
      </c>
      <c r="CO2389" s="2" t="b">
        <f t="shared" si="1253"/>
        <v>1</v>
      </c>
      <c r="CP2389" s="2" t="b">
        <f t="shared" si="1254"/>
        <v>1</v>
      </c>
      <c r="CQ2389" s="2" t="b">
        <f t="shared" si="1255"/>
        <v>0</v>
      </c>
      <c r="CR2389" s="6" t="str">
        <f t="shared" si="1256"/>
        <v>Male</v>
      </c>
      <c r="CS2389" s="7">
        <f t="shared" si="1257"/>
        <v>0</v>
      </c>
      <c r="CT2389" s="7">
        <f t="shared" si="1258"/>
        <v>1</v>
      </c>
      <c r="CU2389" s="7">
        <f t="shared" si="1259"/>
        <v>0</v>
      </c>
      <c r="CV2389" s="7">
        <f t="shared" si="1260"/>
        <v>0</v>
      </c>
      <c r="CW2389" s="7">
        <f t="shared" si="1277"/>
        <v>1</v>
      </c>
      <c r="CX2389" s="1" t="b">
        <f t="shared" si="1278"/>
        <v>0</v>
      </c>
      <c r="CY2389" s="1" t="b">
        <f t="shared" si="1279"/>
        <v>1</v>
      </c>
      <c r="DG2389" s="1" t="b">
        <f t="shared" si="1280"/>
        <v>0</v>
      </c>
    </row>
    <row r="2390" spans="2:111" ht="116" x14ac:dyDescent="0.35">
      <c r="B2390" s="1" t="s">
        <v>13809</v>
      </c>
      <c r="C2390" s="9">
        <v>44468</v>
      </c>
      <c r="D2390" s="10" t="s">
        <v>13809</v>
      </c>
      <c r="E2390" s="1">
        <v>71</v>
      </c>
      <c r="F2390" s="1" t="s">
        <v>108</v>
      </c>
      <c r="G2390" s="1" t="s">
        <v>13809</v>
      </c>
      <c r="H2390" s="1" t="s">
        <v>13809</v>
      </c>
      <c r="I2390" s="9">
        <v>44235</v>
      </c>
      <c r="J2390" s="2" t="s">
        <v>109</v>
      </c>
      <c r="K2390" s="2" t="s">
        <v>13809</v>
      </c>
      <c r="L2390" s="9">
        <v>44260</v>
      </c>
      <c r="M2390" s="2" t="s">
        <v>109</v>
      </c>
      <c r="N2390" s="2" t="s">
        <v>13809</v>
      </c>
      <c r="O2390" s="2" t="s">
        <v>110</v>
      </c>
      <c r="P2390" s="2" t="s">
        <v>111</v>
      </c>
      <c r="S2390" s="2" t="s">
        <v>111</v>
      </c>
      <c r="T2390" s="2" t="s">
        <v>112</v>
      </c>
      <c r="U2390" s="2" t="b">
        <v>1</v>
      </c>
      <c r="V2390" s="2" t="s">
        <v>113</v>
      </c>
      <c r="W2390" s="1" t="s">
        <v>112</v>
      </c>
      <c r="X2390" s="1" t="s">
        <v>138</v>
      </c>
      <c r="Y2390" s="2" t="s">
        <v>111</v>
      </c>
      <c r="AF2390" s="1" t="s">
        <v>111</v>
      </c>
      <c r="AJ2390" s="1" t="s">
        <v>115</v>
      </c>
      <c r="AK2390" s="1" t="s">
        <v>215</v>
      </c>
      <c r="AO2390" s="1" t="s">
        <v>117</v>
      </c>
      <c r="AS2390" s="1" t="s">
        <v>249</v>
      </c>
      <c r="AU2390" s="1" t="s">
        <v>197</v>
      </c>
      <c r="AZ2390" s="1" t="s">
        <v>120</v>
      </c>
      <c r="BA2390" s="1" t="s">
        <v>334</v>
      </c>
      <c r="BG2390" s="1" t="s">
        <v>5361</v>
      </c>
      <c r="BH2390" s="1">
        <v>3</v>
      </c>
      <c r="BJ2390" s="1" t="s">
        <v>112</v>
      </c>
      <c r="BK2390" s="1" t="s">
        <v>112</v>
      </c>
      <c r="BL2390" s="1" t="s">
        <v>161</v>
      </c>
      <c r="BM2390" s="1" t="s">
        <v>478</v>
      </c>
      <c r="BQ2390" s="1" t="s">
        <v>121</v>
      </c>
      <c r="BR2390" s="1" t="s">
        <v>122</v>
      </c>
      <c r="BS2390" s="1" t="s">
        <v>112</v>
      </c>
      <c r="BU2390" s="34" t="s">
        <v>8448</v>
      </c>
      <c r="BV2390" s="9">
        <v>44487</v>
      </c>
      <c r="BW2390" s="34" t="s">
        <v>8449</v>
      </c>
      <c r="BY2390" s="2" t="s">
        <v>174</v>
      </c>
      <c r="BZ2390" s="2" t="s">
        <v>124</v>
      </c>
      <c r="CA2390" s="2">
        <v>2</v>
      </c>
      <c r="CB2390" s="1" t="s">
        <v>199</v>
      </c>
      <c r="CC2390" s="2" t="s">
        <v>126</v>
      </c>
      <c r="CD2390" s="1" t="b">
        <f t="shared" si="1275"/>
        <v>0</v>
      </c>
      <c r="CE2390" s="1" t="b">
        <f t="shared" si="1276"/>
        <v>0</v>
      </c>
      <c r="CF2390" s="1" t="b">
        <f t="shared" si="1244"/>
        <v>0</v>
      </c>
      <c r="CG2390" s="1" t="b">
        <f t="shared" si="1245"/>
        <v>0</v>
      </c>
      <c r="CH2390" s="1" t="b">
        <f t="shared" si="1246"/>
        <v>0</v>
      </c>
      <c r="CI2390" s="1" t="b">
        <f t="shared" si="1247"/>
        <v>0</v>
      </c>
      <c r="CJ2390" s="1" t="b">
        <f t="shared" si="1248"/>
        <v>0</v>
      </c>
      <c r="CK2390" s="1" t="b">
        <f t="shared" si="1249"/>
        <v>0</v>
      </c>
      <c r="CL2390" s="1" t="b">
        <f t="shared" si="1250"/>
        <v>0</v>
      </c>
      <c r="CM2390" s="1" t="b">
        <f t="shared" si="1251"/>
        <v>0</v>
      </c>
      <c r="CN2390" s="1" t="b">
        <f t="shared" si="1252"/>
        <v>1</v>
      </c>
      <c r="CO2390" s="2" t="b">
        <f t="shared" si="1253"/>
        <v>0</v>
      </c>
      <c r="CP2390" s="2" t="b">
        <f t="shared" si="1254"/>
        <v>0</v>
      </c>
      <c r="CQ2390" s="2" t="b">
        <f t="shared" si="1255"/>
        <v>0</v>
      </c>
      <c r="CR2390" s="6" t="str">
        <f t="shared" si="1256"/>
        <v>Female</v>
      </c>
      <c r="CS2390" s="7">
        <f t="shared" si="1257"/>
        <v>1</v>
      </c>
      <c r="CT2390" s="7">
        <f t="shared" si="1258"/>
        <v>0</v>
      </c>
      <c r="CU2390" s="7">
        <f t="shared" si="1259"/>
        <v>0</v>
      </c>
      <c r="CV2390" s="7">
        <f t="shared" si="1260"/>
        <v>1</v>
      </c>
      <c r="CW2390" s="7">
        <f t="shared" si="1277"/>
        <v>0</v>
      </c>
      <c r="CX2390" s="1" t="b">
        <f t="shared" si="1278"/>
        <v>0</v>
      </c>
      <c r="CY2390" s="1" t="b">
        <f t="shared" si="1279"/>
        <v>0</v>
      </c>
      <c r="DG2390" s="1" t="b">
        <f t="shared" si="1280"/>
        <v>0</v>
      </c>
    </row>
    <row r="2391" spans="2:111" ht="217.5" x14ac:dyDescent="0.35">
      <c r="B2391" s="1" t="s">
        <v>13809</v>
      </c>
      <c r="C2391" s="9">
        <v>44469</v>
      </c>
      <c r="D2391" s="10" t="s">
        <v>13809</v>
      </c>
      <c r="E2391" s="1">
        <v>37</v>
      </c>
      <c r="F2391" s="1" t="s">
        <v>108</v>
      </c>
      <c r="G2391" s="1" t="s">
        <v>13809</v>
      </c>
      <c r="H2391" s="1" t="s">
        <v>13809</v>
      </c>
      <c r="I2391" s="9">
        <v>44456</v>
      </c>
      <c r="J2391" s="2" t="s">
        <v>128</v>
      </c>
      <c r="K2391" s="2" t="s">
        <v>13809</v>
      </c>
      <c r="L2391" s="2" t="s">
        <v>183</v>
      </c>
      <c r="M2391" s="2" t="s">
        <v>163</v>
      </c>
      <c r="N2391" s="2" t="s">
        <v>13809</v>
      </c>
      <c r="O2391" s="2" t="s">
        <v>110</v>
      </c>
      <c r="P2391" s="2" t="s">
        <v>111</v>
      </c>
      <c r="S2391" s="2" t="s">
        <v>112</v>
      </c>
      <c r="T2391" s="2" t="s">
        <v>111</v>
      </c>
      <c r="U2391" s="2" t="b">
        <f>OR(S2391="yes",T2391="yes")</f>
        <v>1</v>
      </c>
      <c r="V2391" s="2" t="s">
        <v>126</v>
      </c>
      <c r="W2391" s="1" t="s">
        <v>111</v>
      </c>
      <c r="Y2391" s="2" t="s">
        <v>112</v>
      </c>
      <c r="Z2391" s="2" t="s">
        <v>112</v>
      </c>
      <c r="AA2391" s="2" t="s">
        <v>111</v>
      </c>
      <c r="AB2391" s="2">
        <v>1</v>
      </c>
      <c r="AC2391" s="1" t="s">
        <v>111</v>
      </c>
      <c r="AF2391" s="1" t="s">
        <v>111</v>
      </c>
      <c r="AK2391" s="1" t="s">
        <v>201</v>
      </c>
      <c r="AN2391" s="1" t="s">
        <v>8450</v>
      </c>
      <c r="AO2391" s="1" t="s">
        <v>2598</v>
      </c>
      <c r="AZ2391" s="1" t="s">
        <v>155</v>
      </c>
      <c r="BA2391" s="1" t="s">
        <v>6693</v>
      </c>
      <c r="BJ2391" s="1" t="s">
        <v>111</v>
      </c>
      <c r="BN2391" s="1" t="s">
        <v>112</v>
      </c>
      <c r="BO2391" s="1" t="s">
        <v>148</v>
      </c>
      <c r="BP2391" s="1" t="s">
        <v>8451</v>
      </c>
      <c r="BQ2391" s="1" t="s">
        <v>121</v>
      </c>
      <c r="BR2391" s="1" t="s">
        <v>122</v>
      </c>
      <c r="BU2391" s="34" t="s">
        <v>184</v>
      </c>
      <c r="BV2391" s="9">
        <v>44676</v>
      </c>
      <c r="BW2391" s="34" t="s">
        <v>14748</v>
      </c>
      <c r="BY2391" s="2" t="s">
        <v>153</v>
      </c>
      <c r="BZ2391" s="2" t="s">
        <v>124</v>
      </c>
      <c r="CB2391" s="1" t="s">
        <v>265</v>
      </c>
      <c r="CD2391" s="1" t="b">
        <f t="shared" si="1275"/>
        <v>0</v>
      </c>
      <c r="CE2391" s="1" t="b">
        <f t="shared" si="1276"/>
        <v>0</v>
      </c>
      <c r="CF2391" s="1" t="b">
        <f t="shared" si="1244"/>
        <v>0</v>
      </c>
      <c r="CG2391" s="1" t="b">
        <f t="shared" si="1245"/>
        <v>0</v>
      </c>
      <c r="CH2391" s="1" t="b">
        <f t="shared" si="1246"/>
        <v>0</v>
      </c>
      <c r="CI2391" s="1" t="b">
        <f t="shared" si="1247"/>
        <v>0</v>
      </c>
      <c r="CJ2391" s="1" t="b">
        <f t="shared" si="1248"/>
        <v>0</v>
      </c>
      <c r="CK2391" s="1" t="b">
        <f t="shared" si="1249"/>
        <v>1</v>
      </c>
      <c r="CL2391" s="1" t="b">
        <f t="shared" si="1250"/>
        <v>0</v>
      </c>
      <c r="CM2391" s="1" t="b">
        <f t="shared" si="1251"/>
        <v>0</v>
      </c>
      <c r="CN2391" s="1" t="b">
        <f t="shared" si="1252"/>
        <v>0</v>
      </c>
      <c r="CO2391" s="2" t="b">
        <f t="shared" si="1253"/>
        <v>1</v>
      </c>
      <c r="CP2391" s="2" t="b">
        <f t="shared" si="1254"/>
        <v>1</v>
      </c>
      <c r="CQ2391" s="2" t="b">
        <f t="shared" si="1255"/>
        <v>0</v>
      </c>
      <c r="CR2391" s="6" t="str">
        <f t="shared" si="1256"/>
        <v>Female</v>
      </c>
      <c r="CS2391" s="7">
        <f t="shared" si="1257"/>
        <v>0</v>
      </c>
      <c r="CT2391" s="7">
        <f t="shared" si="1258"/>
        <v>1</v>
      </c>
      <c r="CU2391" s="7">
        <f t="shared" si="1259"/>
        <v>0</v>
      </c>
      <c r="CV2391" s="7">
        <f t="shared" si="1260"/>
        <v>0</v>
      </c>
      <c r="CW2391" s="7">
        <f t="shared" si="1277"/>
        <v>0</v>
      </c>
      <c r="CX2391" s="1" t="b">
        <f t="shared" si="1278"/>
        <v>0</v>
      </c>
      <c r="CY2391" s="1" t="b">
        <f t="shared" si="1279"/>
        <v>1</v>
      </c>
      <c r="DG2391" s="1" t="b">
        <f t="shared" si="1280"/>
        <v>0</v>
      </c>
    </row>
    <row r="2392" spans="2:111" ht="203" x14ac:dyDescent="0.35">
      <c r="B2392" s="1" t="s">
        <v>13809</v>
      </c>
      <c r="C2392" s="9">
        <v>44469</v>
      </c>
      <c r="D2392" s="10" t="s">
        <v>13809</v>
      </c>
      <c r="E2392" s="1">
        <v>28</v>
      </c>
      <c r="F2392" s="1" t="s">
        <v>127</v>
      </c>
      <c r="G2392" s="1" t="s">
        <v>13809</v>
      </c>
      <c r="H2392" s="1" t="s">
        <v>13809</v>
      </c>
      <c r="I2392" s="9">
        <v>44454</v>
      </c>
      <c r="J2392" s="2" t="s">
        <v>109</v>
      </c>
      <c r="K2392" s="2" t="s">
        <v>13809</v>
      </c>
      <c r="N2392" s="2" t="s">
        <v>13809</v>
      </c>
      <c r="O2392" s="2" t="s">
        <v>110</v>
      </c>
      <c r="P2392" s="2" t="s">
        <v>111</v>
      </c>
      <c r="S2392" s="2" t="s">
        <v>111</v>
      </c>
      <c r="T2392" s="2" t="s">
        <v>112</v>
      </c>
      <c r="U2392" s="2" t="b">
        <v>1</v>
      </c>
      <c r="V2392" s="2" t="s">
        <v>113</v>
      </c>
      <c r="W2392" s="1" t="s">
        <v>112</v>
      </c>
      <c r="X2392" s="1" t="s">
        <v>138</v>
      </c>
      <c r="Y2392" s="2" t="s">
        <v>112</v>
      </c>
      <c r="Z2392" s="2" t="s">
        <v>112</v>
      </c>
      <c r="AA2392" s="2" t="s">
        <v>111</v>
      </c>
      <c r="AB2392" s="2">
        <v>0</v>
      </c>
      <c r="AC2392" s="1" t="s">
        <v>111</v>
      </c>
      <c r="AF2392" s="1" t="s">
        <v>111</v>
      </c>
      <c r="AJ2392" s="1" t="s">
        <v>115</v>
      </c>
      <c r="AK2392" s="1" t="s">
        <v>129</v>
      </c>
      <c r="AO2392" s="1" t="s">
        <v>117</v>
      </c>
      <c r="AS2392" s="1" t="s">
        <v>229</v>
      </c>
      <c r="AU2392" s="1" t="s">
        <v>132</v>
      </c>
      <c r="BJ2392" s="1" t="s">
        <v>112</v>
      </c>
      <c r="BQ2392" s="1" t="s">
        <v>121</v>
      </c>
      <c r="BR2392" s="1" t="s">
        <v>122</v>
      </c>
      <c r="BS2392" s="1" t="s">
        <v>112</v>
      </c>
      <c r="BU2392" s="34" t="s">
        <v>8452</v>
      </c>
      <c r="BV2392" s="9">
        <v>44503</v>
      </c>
      <c r="BW2392" s="34" t="s">
        <v>8453</v>
      </c>
      <c r="BY2392" s="2" t="s">
        <v>156</v>
      </c>
      <c r="BZ2392" s="2" t="s">
        <v>124</v>
      </c>
      <c r="CA2392" s="2">
        <v>1</v>
      </c>
      <c r="CB2392" s="1" t="s">
        <v>207</v>
      </c>
      <c r="CC2392" s="2" t="s">
        <v>126</v>
      </c>
      <c r="CD2392" s="1" t="b">
        <f t="shared" si="1275"/>
        <v>1</v>
      </c>
      <c r="CE2392" s="1" t="b">
        <f t="shared" si="1276"/>
        <v>0</v>
      </c>
      <c r="CF2392" s="1" t="b">
        <f t="shared" ref="CF2392:CF2455" si="1281">AND(E2392&gt;4,E2392&lt;12,NOT(E2392=""),NOT(E2392="."))</f>
        <v>0</v>
      </c>
      <c r="CG2392" s="1" t="b">
        <f t="shared" ref="CG2392:CG2455" si="1282">AND(E2392&gt;11,E2392&lt;16,NOT(E2392=""),NOT(E2392="."))</f>
        <v>0</v>
      </c>
      <c r="CH2392" s="1" t="b">
        <f t="shared" ref="CH2392:CH2455" si="1283">AND(E2392&gt;15,E2392&lt;18)</f>
        <v>0</v>
      </c>
      <c r="CI2392" s="1" t="b">
        <f t="shared" ref="CI2392:CI2455" si="1284">AND(E2392&gt;17,E2392&lt;25)</f>
        <v>0</v>
      </c>
      <c r="CJ2392" s="1" t="b">
        <f t="shared" ref="CJ2392:CJ2455" si="1285">AND(E2392&gt;24,E2392&lt;30)</f>
        <v>1</v>
      </c>
      <c r="CK2392" s="1" t="b">
        <f t="shared" ref="CK2392:CK2455" si="1286">AND(E2392&gt;29,E2392&lt;40)</f>
        <v>0</v>
      </c>
      <c r="CL2392" s="1" t="b">
        <f t="shared" ref="CL2392:CL2455" si="1287">AND(E2392&gt;39,E2392&lt;50)</f>
        <v>0</v>
      </c>
      <c r="CM2392" s="1" t="b">
        <f t="shared" ref="CM2392:CM2455" si="1288">AND(E2392&gt;49,E2392&lt;65)</f>
        <v>0</v>
      </c>
      <c r="CN2392" s="1" t="b">
        <f t="shared" ref="CN2392:CN2455" si="1289">AND(E2392&gt;64,NOT(E2392="."),NOT(E2392=""))</f>
        <v>0</v>
      </c>
      <c r="CO2392" s="2" t="b">
        <f t="shared" ref="CO2392:CO2455" si="1290">AND(AB2392&lt;7,NOT(AB2392="."),NOT(AB2392=""))</f>
        <v>1</v>
      </c>
      <c r="CP2392" s="2" t="b">
        <f t="shared" ref="CP2392:CP2455" si="1291">AND(AB2392&lt;8,NOT(AB2392="."),NOT(AB2392=""))</f>
        <v>1</v>
      </c>
      <c r="CQ2392" s="2" t="b">
        <f t="shared" ref="CQ2392:CQ2455" si="1292">AND(AB2392&gt;7,AB2392&lt;22,NOT(AB2392=""),NOT(AB2392="."))</f>
        <v>0</v>
      </c>
      <c r="CR2392" s="6" t="str">
        <f t="shared" ref="CR2392:CR2455" si="1293">F2392</f>
        <v>Male</v>
      </c>
      <c r="CS2392" s="7">
        <f t="shared" ref="CS2392:CS2455" si="1294">COUNTIF(J2392,"=*pfizer*")</f>
        <v>1</v>
      </c>
      <c r="CT2392" s="7">
        <f t="shared" ref="CT2392:CT2455" si="1295">COUNTIF(J2392,"=*moderna*")</f>
        <v>0</v>
      </c>
      <c r="CU2392" s="7">
        <f t="shared" ref="CU2392:CU2455" si="1296">COUNTIF(J2392,"=*janssen*")</f>
        <v>0</v>
      </c>
      <c r="CV2392" s="7">
        <f t="shared" ref="CV2392:CV2455" si="1297">COUNTIF(M2392,"=*pfizer*")</f>
        <v>0</v>
      </c>
      <c r="CW2392" s="7">
        <f t="shared" si="1277"/>
        <v>0</v>
      </c>
      <c r="CX2392" s="1" t="b">
        <f t="shared" si="1278"/>
        <v>1</v>
      </c>
      <c r="CY2392" s="1" t="b">
        <f t="shared" si="1279"/>
        <v>1</v>
      </c>
      <c r="DG2392" s="1" t="b">
        <f t="shared" si="1280"/>
        <v>0</v>
      </c>
    </row>
    <row r="2393" spans="2:111" ht="72.5" x14ac:dyDescent="0.35">
      <c r="B2393" s="1" t="s">
        <v>13809</v>
      </c>
      <c r="C2393" s="9">
        <v>44469</v>
      </c>
      <c r="D2393" s="10" t="s">
        <v>13809</v>
      </c>
      <c r="E2393" s="1">
        <v>12</v>
      </c>
      <c r="F2393" s="1" t="s">
        <v>108</v>
      </c>
      <c r="G2393" s="1" t="s">
        <v>13809</v>
      </c>
      <c r="H2393" s="1" t="s">
        <v>13809</v>
      </c>
      <c r="I2393" s="9">
        <v>44418</v>
      </c>
      <c r="J2393" s="2" t="s">
        <v>163</v>
      </c>
      <c r="K2393" s="2" t="s">
        <v>13809</v>
      </c>
      <c r="L2393" s="9">
        <v>44439</v>
      </c>
      <c r="M2393" s="2" t="s">
        <v>109</v>
      </c>
      <c r="N2393" s="2" t="s">
        <v>13809</v>
      </c>
      <c r="O2393" s="2" t="s">
        <v>110</v>
      </c>
      <c r="P2393" s="2" t="s">
        <v>111</v>
      </c>
      <c r="S2393" s="2" t="s">
        <v>111</v>
      </c>
      <c r="T2393" s="2" t="s">
        <v>112</v>
      </c>
      <c r="U2393" s="2" t="b">
        <v>1</v>
      </c>
      <c r="V2393" s="2" t="s">
        <v>6464</v>
      </c>
      <c r="W2393" s="1" t="s">
        <v>112</v>
      </c>
      <c r="X2393" s="1" t="s">
        <v>110</v>
      </c>
      <c r="Y2393" s="2" t="s">
        <v>112</v>
      </c>
      <c r="Z2393" s="2" t="s">
        <v>111</v>
      </c>
      <c r="AA2393" s="2" t="s">
        <v>112</v>
      </c>
      <c r="AB2393" s="2">
        <v>1</v>
      </c>
      <c r="AC2393" s="1" t="s">
        <v>111</v>
      </c>
      <c r="AF2393" s="1" t="s">
        <v>111</v>
      </c>
      <c r="AJ2393" s="1" t="s">
        <v>115</v>
      </c>
      <c r="AK2393" s="1" t="s">
        <v>129</v>
      </c>
      <c r="AO2393" s="1" t="s">
        <v>117</v>
      </c>
      <c r="AU2393" s="1" t="s">
        <v>360</v>
      </c>
      <c r="AZ2393" s="1" t="s">
        <v>222</v>
      </c>
      <c r="BC2393" s="1" t="s">
        <v>8454</v>
      </c>
      <c r="BJ2393" s="1" t="s">
        <v>112</v>
      </c>
      <c r="BK2393" s="1" t="s">
        <v>112</v>
      </c>
      <c r="BL2393" s="1" t="s">
        <v>1280</v>
      </c>
      <c r="BQ2393" s="1" t="s">
        <v>121</v>
      </c>
      <c r="BR2393" s="1" t="s">
        <v>122</v>
      </c>
      <c r="BS2393" s="1" t="s">
        <v>112</v>
      </c>
      <c r="BU2393" s="34" t="s">
        <v>8455</v>
      </c>
      <c r="BV2393" s="9">
        <v>44517</v>
      </c>
      <c r="BW2393" s="34" t="s">
        <v>8456</v>
      </c>
      <c r="BY2393" s="2" t="s">
        <v>123</v>
      </c>
      <c r="BZ2393" s="2" t="s">
        <v>124</v>
      </c>
      <c r="CA2393" s="2">
        <v>2</v>
      </c>
      <c r="CB2393" s="1" t="s">
        <v>207</v>
      </c>
      <c r="CC2393" s="2" t="s">
        <v>126</v>
      </c>
      <c r="CD2393" s="1" t="b">
        <f t="shared" si="1275"/>
        <v>1</v>
      </c>
      <c r="CE2393" s="1" t="b">
        <f t="shared" si="1276"/>
        <v>1</v>
      </c>
      <c r="CF2393" s="1" t="b">
        <f t="shared" si="1281"/>
        <v>0</v>
      </c>
      <c r="CG2393" s="1" t="b">
        <f t="shared" si="1282"/>
        <v>1</v>
      </c>
      <c r="CH2393" s="1" t="b">
        <f t="shared" si="1283"/>
        <v>0</v>
      </c>
      <c r="CI2393" s="1" t="b">
        <f t="shared" si="1284"/>
        <v>0</v>
      </c>
      <c r="CJ2393" s="1" t="b">
        <f t="shared" si="1285"/>
        <v>0</v>
      </c>
      <c r="CK2393" s="1" t="b">
        <f t="shared" si="1286"/>
        <v>0</v>
      </c>
      <c r="CL2393" s="1" t="b">
        <f t="shared" si="1287"/>
        <v>0</v>
      </c>
      <c r="CM2393" s="1" t="b">
        <f t="shared" si="1288"/>
        <v>0</v>
      </c>
      <c r="CN2393" s="1" t="b">
        <f t="shared" si="1289"/>
        <v>0</v>
      </c>
      <c r="CO2393" s="2" t="b">
        <f t="shared" si="1290"/>
        <v>1</v>
      </c>
      <c r="CP2393" s="2" t="b">
        <f t="shared" si="1291"/>
        <v>1</v>
      </c>
      <c r="CQ2393" s="2" t="b">
        <f t="shared" si="1292"/>
        <v>0</v>
      </c>
      <c r="CR2393" s="6" t="str">
        <f t="shared" si="1293"/>
        <v>Female</v>
      </c>
      <c r="CS2393" s="7">
        <f t="shared" si="1294"/>
        <v>0</v>
      </c>
      <c r="CT2393" s="7">
        <f t="shared" si="1295"/>
        <v>0</v>
      </c>
      <c r="CU2393" s="7">
        <f t="shared" si="1296"/>
        <v>0</v>
      </c>
      <c r="CV2393" s="7">
        <f t="shared" si="1297"/>
        <v>1</v>
      </c>
      <c r="CW2393" s="7">
        <f t="shared" si="1277"/>
        <v>0</v>
      </c>
      <c r="CX2393" s="1" t="b">
        <f t="shared" si="1278"/>
        <v>1</v>
      </c>
      <c r="CY2393" s="1" t="b">
        <f t="shared" si="1279"/>
        <v>0</v>
      </c>
      <c r="DG2393" s="1" t="b">
        <f t="shared" si="1280"/>
        <v>1</v>
      </c>
    </row>
    <row r="2394" spans="2:111" ht="58" x14ac:dyDescent="0.35">
      <c r="B2394" s="1" t="s">
        <v>13809</v>
      </c>
      <c r="C2394" s="9">
        <v>44469</v>
      </c>
      <c r="D2394" s="10" t="s">
        <v>13809</v>
      </c>
      <c r="E2394" s="1">
        <v>31</v>
      </c>
      <c r="F2394" s="1" t="s">
        <v>127</v>
      </c>
      <c r="G2394" s="1" t="s">
        <v>13809</v>
      </c>
      <c r="H2394" s="1" t="s">
        <v>13809</v>
      </c>
      <c r="I2394" s="9">
        <v>44428</v>
      </c>
      <c r="J2394" s="2" t="s">
        <v>128</v>
      </c>
      <c r="K2394" s="2" t="s">
        <v>13809</v>
      </c>
      <c r="N2394" s="2" t="s">
        <v>13809</v>
      </c>
      <c r="O2394" s="2" t="s">
        <v>110</v>
      </c>
      <c r="P2394" s="2" t="s">
        <v>111</v>
      </c>
      <c r="S2394" s="2" t="s">
        <v>111</v>
      </c>
      <c r="T2394" s="2" t="s">
        <v>112</v>
      </c>
      <c r="U2394" s="2" t="b">
        <v>1</v>
      </c>
      <c r="V2394" s="2" t="s">
        <v>113</v>
      </c>
      <c r="W2394" s="1" t="s">
        <v>112</v>
      </c>
      <c r="X2394" s="1" t="s">
        <v>138</v>
      </c>
      <c r="Y2394" s="2" t="s">
        <v>112</v>
      </c>
      <c r="Z2394" s="2" t="s">
        <v>112</v>
      </c>
      <c r="AA2394" s="2" t="s">
        <v>111</v>
      </c>
      <c r="AB2394" s="2">
        <v>2</v>
      </c>
      <c r="AC2394" s="1" t="s">
        <v>111</v>
      </c>
      <c r="AF2394" s="1" t="s">
        <v>111</v>
      </c>
      <c r="AK2394" s="1" t="s">
        <v>129</v>
      </c>
      <c r="AO2394" s="1" t="s">
        <v>221</v>
      </c>
      <c r="AS2394" s="1" t="s">
        <v>145</v>
      </c>
      <c r="BJ2394" s="1" t="s">
        <v>111</v>
      </c>
      <c r="BU2394" s="34" t="s">
        <v>8457</v>
      </c>
      <c r="BV2394" s="9">
        <v>44523</v>
      </c>
      <c r="BW2394" s="34" t="s">
        <v>14749</v>
      </c>
      <c r="BX2394" s="2" t="s">
        <v>111</v>
      </c>
      <c r="BY2394" s="2" t="s">
        <v>174</v>
      </c>
      <c r="BZ2394" s="2" t="s">
        <v>124</v>
      </c>
      <c r="CA2394" s="2">
        <v>1</v>
      </c>
      <c r="CB2394" s="1" t="s">
        <v>540</v>
      </c>
      <c r="CC2394" s="2" t="s">
        <v>113</v>
      </c>
      <c r="CD2394" s="1" t="b">
        <f t="shared" si="1275"/>
        <v>0</v>
      </c>
      <c r="CE2394" s="1" t="b">
        <f t="shared" si="1276"/>
        <v>0</v>
      </c>
      <c r="CF2394" s="1" t="b">
        <f t="shared" si="1281"/>
        <v>0</v>
      </c>
      <c r="CG2394" s="1" t="b">
        <f t="shared" si="1282"/>
        <v>0</v>
      </c>
      <c r="CH2394" s="1" t="b">
        <f t="shared" si="1283"/>
        <v>0</v>
      </c>
      <c r="CI2394" s="1" t="b">
        <f t="shared" si="1284"/>
        <v>0</v>
      </c>
      <c r="CJ2394" s="1" t="b">
        <f t="shared" si="1285"/>
        <v>0</v>
      </c>
      <c r="CK2394" s="1" t="b">
        <f t="shared" si="1286"/>
        <v>1</v>
      </c>
      <c r="CL2394" s="1" t="b">
        <f t="shared" si="1287"/>
        <v>0</v>
      </c>
      <c r="CM2394" s="1" t="b">
        <f t="shared" si="1288"/>
        <v>0</v>
      </c>
      <c r="CN2394" s="1" t="b">
        <f t="shared" si="1289"/>
        <v>0</v>
      </c>
      <c r="CO2394" s="2" t="b">
        <f t="shared" si="1290"/>
        <v>1</v>
      </c>
      <c r="CP2394" s="2" t="b">
        <f t="shared" si="1291"/>
        <v>1</v>
      </c>
      <c r="CQ2394" s="2" t="b">
        <f t="shared" si="1292"/>
        <v>0</v>
      </c>
      <c r="CR2394" s="6" t="str">
        <f t="shared" si="1293"/>
        <v>Male</v>
      </c>
      <c r="CS2394" s="7">
        <f t="shared" si="1294"/>
        <v>0</v>
      </c>
      <c r="CT2394" s="7">
        <f t="shared" si="1295"/>
        <v>1</v>
      </c>
      <c r="CU2394" s="7">
        <f t="shared" si="1296"/>
        <v>0</v>
      </c>
      <c r="CV2394" s="7">
        <f t="shared" si="1297"/>
        <v>0</v>
      </c>
      <c r="CW2394" s="7">
        <f t="shared" si="1277"/>
        <v>0</v>
      </c>
      <c r="CX2394" s="1" t="b">
        <f t="shared" si="1278"/>
        <v>0</v>
      </c>
      <c r="CY2394" s="1" t="b">
        <f t="shared" si="1279"/>
        <v>1</v>
      </c>
      <c r="DG2394" s="1" t="b">
        <f t="shared" si="1280"/>
        <v>0</v>
      </c>
    </row>
    <row r="2395" spans="2:111" ht="58" x14ac:dyDescent="0.35">
      <c r="B2395" s="1" t="s">
        <v>13809</v>
      </c>
      <c r="C2395" s="9">
        <v>44469</v>
      </c>
      <c r="D2395" s="10" t="s">
        <v>13809</v>
      </c>
      <c r="E2395" s="1">
        <v>33</v>
      </c>
      <c r="F2395" s="1" t="s">
        <v>127</v>
      </c>
      <c r="G2395" s="1" t="s">
        <v>13809</v>
      </c>
      <c r="H2395" s="1" t="s">
        <v>13809</v>
      </c>
      <c r="I2395" s="9">
        <v>44184</v>
      </c>
      <c r="J2395" s="2" t="s">
        <v>109</v>
      </c>
      <c r="K2395" s="2" t="s">
        <v>13809</v>
      </c>
      <c r="L2395" s="9">
        <v>44205</v>
      </c>
      <c r="M2395" s="2" t="s">
        <v>109</v>
      </c>
      <c r="N2395" s="2" t="s">
        <v>13809</v>
      </c>
      <c r="O2395" s="2" t="s">
        <v>110</v>
      </c>
      <c r="P2395" s="2" t="s">
        <v>111</v>
      </c>
      <c r="S2395" s="2" t="s">
        <v>111</v>
      </c>
      <c r="T2395" s="2" t="s">
        <v>112</v>
      </c>
      <c r="U2395" s="2" t="b">
        <v>1</v>
      </c>
      <c r="V2395" s="2" t="s">
        <v>113</v>
      </c>
      <c r="W2395" s="1" t="s">
        <v>112</v>
      </c>
      <c r="X2395" s="1" t="s">
        <v>114</v>
      </c>
      <c r="Y2395" s="2" t="s">
        <v>112</v>
      </c>
      <c r="Z2395" s="2" t="s">
        <v>111</v>
      </c>
      <c r="AA2395" s="2" t="s">
        <v>111</v>
      </c>
      <c r="AB2395" s="5">
        <v>3</v>
      </c>
      <c r="AC2395" s="1" t="s">
        <v>111</v>
      </c>
      <c r="AF2395" s="1" t="s">
        <v>111</v>
      </c>
      <c r="AJ2395" s="1" t="s">
        <v>115</v>
      </c>
      <c r="AK2395" s="1" t="s">
        <v>129</v>
      </c>
      <c r="AO2395" s="1" t="s">
        <v>652</v>
      </c>
      <c r="AU2395" s="1" t="s">
        <v>238</v>
      </c>
      <c r="AX2395" s="1" t="s">
        <v>178</v>
      </c>
      <c r="AZ2395" s="1" t="s">
        <v>120</v>
      </c>
      <c r="BA2395" s="1">
        <v>17.600000000000001</v>
      </c>
      <c r="BG2395" s="1">
        <v>22</v>
      </c>
      <c r="BH2395" s="1">
        <v>12</v>
      </c>
      <c r="BJ2395" s="1" t="s">
        <v>112</v>
      </c>
      <c r="BK2395" s="1" t="s">
        <v>112</v>
      </c>
      <c r="BL2395" s="1" t="s">
        <v>142</v>
      </c>
      <c r="BQ2395" s="1" t="s">
        <v>121</v>
      </c>
      <c r="BR2395" s="1" t="s">
        <v>122</v>
      </c>
      <c r="BS2395" s="1" t="s">
        <v>111</v>
      </c>
      <c r="BT2395" s="34" t="s">
        <v>8458</v>
      </c>
      <c r="BU2395" s="34" t="s">
        <v>8459</v>
      </c>
      <c r="BV2395" s="9">
        <v>44504</v>
      </c>
      <c r="BW2395" s="34" t="s">
        <v>8460</v>
      </c>
      <c r="BY2395" s="2" t="s">
        <v>136</v>
      </c>
      <c r="BZ2395" s="2" t="s">
        <v>124</v>
      </c>
      <c r="CA2395" s="2">
        <v>3</v>
      </c>
      <c r="CB2395" s="1" t="s">
        <v>246</v>
      </c>
      <c r="CC2395" s="2" t="s">
        <v>126</v>
      </c>
      <c r="CD2395" s="1" t="b">
        <f t="shared" si="1275"/>
        <v>0</v>
      </c>
      <c r="CE2395" s="1" t="b">
        <f t="shared" si="1276"/>
        <v>0</v>
      </c>
      <c r="CF2395" s="1" t="b">
        <f t="shared" si="1281"/>
        <v>0</v>
      </c>
      <c r="CG2395" s="1" t="b">
        <f t="shared" si="1282"/>
        <v>0</v>
      </c>
      <c r="CH2395" s="1" t="b">
        <f t="shared" si="1283"/>
        <v>0</v>
      </c>
      <c r="CI2395" s="1" t="b">
        <f t="shared" si="1284"/>
        <v>0</v>
      </c>
      <c r="CJ2395" s="1" t="b">
        <f t="shared" si="1285"/>
        <v>0</v>
      </c>
      <c r="CK2395" s="1" t="b">
        <f t="shared" si="1286"/>
        <v>1</v>
      </c>
      <c r="CL2395" s="1" t="b">
        <f t="shared" si="1287"/>
        <v>0</v>
      </c>
      <c r="CM2395" s="1" t="b">
        <f t="shared" si="1288"/>
        <v>0</v>
      </c>
      <c r="CN2395" s="1" t="b">
        <f t="shared" si="1289"/>
        <v>0</v>
      </c>
      <c r="CO2395" s="2" t="b">
        <f t="shared" si="1290"/>
        <v>1</v>
      </c>
      <c r="CP2395" s="2" t="b">
        <f t="shared" si="1291"/>
        <v>1</v>
      </c>
      <c r="CQ2395" s="2" t="b">
        <f t="shared" si="1292"/>
        <v>0</v>
      </c>
      <c r="CR2395" s="6" t="str">
        <f t="shared" si="1293"/>
        <v>Male</v>
      </c>
      <c r="CS2395" s="7">
        <f t="shared" si="1294"/>
        <v>1</v>
      </c>
      <c r="CT2395" s="7">
        <f t="shared" si="1295"/>
        <v>0</v>
      </c>
      <c r="CU2395" s="7">
        <f t="shared" si="1296"/>
        <v>0</v>
      </c>
      <c r="CV2395" s="7">
        <f t="shared" si="1297"/>
        <v>1</v>
      </c>
      <c r="CW2395" s="7">
        <f t="shared" si="1277"/>
        <v>0</v>
      </c>
      <c r="CX2395" s="1" t="b">
        <f t="shared" si="1278"/>
        <v>0</v>
      </c>
      <c r="CY2395" s="1" t="b">
        <f t="shared" si="1279"/>
        <v>1</v>
      </c>
      <c r="DG2395" s="1" t="b">
        <f t="shared" si="1280"/>
        <v>0</v>
      </c>
    </row>
    <row r="2396" spans="2:111" ht="304.5" x14ac:dyDescent="0.35">
      <c r="B2396" s="1" t="s">
        <v>13809</v>
      </c>
      <c r="C2396" s="9">
        <v>44469</v>
      </c>
      <c r="D2396" s="10" t="s">
        <v>13809</v>
      </c>
      <c r="E2396" s="1">
        <v>56</v>
      </c>
      <c r="F2396" s="1" t="s">
        <v>108</v>
      </c>
      <c r="G2396" s="1" t="s">
        <v>13809</v>
      </c>
      <c r="H2396" s="1" t="s">
        <v>13809</v>
      </c>
      <c r="I2396" s="9">
        <v>44250</v>
      </c>
      <c r="J2396" s="2" t="s">
        <v>109</v>
      </c>
      <c r="K2396" s="2" t="s">
        <v>13809</v>
      </c>
      <c r="L2396" s="9">
        <v>44278</v>
      </c>
      <c r="M2396" s="2" t="s">
        <v>109</v>
      </c>
      <c r="N2396" s="2" t="s">
        <v>13809</v>
      </c>
      <c r="O2396" s="2" t="s">
        <v>110</v>
      </c>
      <c r="P2396" s="2" t="s">
        <v>111</v>
      </c>
      <c r="S2396" s="2" t="s">
        <v>112</v>
      </c>
      <c r="T2396" s="2" t="s">
        <v>111</v>
      </c>
      <c r="U2396" s="2" t="b">
        <f>OR(S2396="yes",T2396="yes")</f>
        <v>1</v>
      </c>
      <c r="V2396" s="2" t="s">
        <v>126</v>
      </c>
      <c r="W2396" s="1" t="s">
        <v>112</v>
      </c>
      <c r="X2396" s="1" t="s">
        <v>138</v>
      </c>
      <c r="Y2396" s="2" t="s">
        <v>111</v>
      </c>
      <c r="AF2396" s="1" t="s">
        <v>111</v>
      </c>
      <c r="AH2396" s="1" t="s">
        <v>193</v>
      </c>
      <c r="AI2396" s="1" t="s">
        <v>8461</v>
      </c>
      <c r="AJ2396" s="1" t="s">
        <v>115</v>
      </c>
      <c r="AK2396" s="1" t="s">
        <v>150</v>
      </c>
      <c r="AO2396" s="1" t="s">
        <v>166</v>
      </c>
      <c r="AS2396" s="1" t="s">
        <v>140</v>
      </c>
      <c r="AU2396" s="1" t="s">
        <v>197</v>
      </c>
      <c r="AZ2396" s="1" t="s">
        <v>179</v>
      </c>
      <c r="BA2396" s="1" t="s">
        <v>7605</v>
      </c>
      <c r="BG2396" s="1" t="s">
        <v>7606</v>
      </c>
      <c r="BJ2396" s="1" t="s">
        <v>112</v>
      </c>
      <c r="BK2396" s="1" t="s">
        <v>112</v>
      </c>
      <c r="BL2396" s="1" t="s">
        <v>161</v>
      </c>
      <c r="BM2396" s="1" t="s">
        <v>8462</v>
      </c>
      <c r="BQ2396" s="1" t="s">
        <v>121</v>
      </c>
      <c r="BR2396" s="1" t="s">
        <v>122</v>
      </c>
      <c r="BS2396" s="1" t="s">
        <v>111</v>
      </c>
      <c r="BT2396" s="34" t="s">
        <v>8463</v>
      </c>
      <c r="BU2396" s="34" t="s">
        <v>13965</v>
      </c>
      <c r="BV2396" s="9">
        <v>44628</v>
      </c>
      <c r="BW2396" s="34" t="s">
        <v>14750</v>
      </c>
      <c r="BY2396" s="2" t="s">
        <v>153</v>
      </c>
      <c r="BZ2396" s="2" t="s">
        <v>124</v>
      </c>
      <c r="CB2396" s="1" t="s">
        <v>399</v>
      </c>
      <c r="CD2396" s="1" t="b">
        <f t="shared" si="1275"/>
        <v>0</v>
      </c>
      <c r="CE2396" s="1" t="b">
        <f t="shared" si="1276"/>
        <v>0</v>
      </c>
      <c r="CF2396" s="1" t="b">
        <f t="shared" si="1281"/>
        <v>0</v>
      </c>
      <c r="CG2396" s="1" t="b">
        <f t="shared" si="1282"/>
        <v>0</v>
      </c>
      <c r="CH2396" s="1" t="b">
        <f t="shared" si="1283"/>
        <v>0</v>
      </c>
      <c r="CI2396" s="1" t="b">
        <f t="shared" si="1284"/>
        <v>0</v>
      </c>
      <c r="CJ2396" s="1" t="b">
        <f t="shared" si="1285"/>
        <v>0</v>
      </c>
      <c r="CK2396" s="1" t="b">
        <f t="shared" si="1286"/>
        <v>0</v>
      </c>
      <c r="CL2396" s="1" t="b">
        <f t="shared" si="1287"/>
        <v>0</v>
      </c>
      <c r="CM2396" s="1" t="b">
        <f t="shared" si="1288"/>
        <v>1</v>
      </c>
      <c r="CN2396" s="1" t="b">
        <f t="shared" si="1289"/>
        <v>0</v>
      </c>
      <c r="CO2396" s="2" t="b">
        <f t="shared" si="1290"/>
        <v>0</v>
      </c>
      <c r="CP2396" s="2" t="b">
        <f t="shared" si="1291"/>
        <v>0</v>
      </c>
      <c r="CQ2396" s="2" t="b">
        <f t="shared" si="1292"/>
        <v>0</v>
      </c>
      <c r="CR2396" s="6" t="str">
        <f t="shared" si="1293"/>
        <v>Female</v>
      </c>
      <c r="CS2396" s="7">
        <f t="shared" si="1294"/>
        <v>1</v>
      </c>
      <c r="CT2396" s="7">
        <f t="shared" si="1295"/>
        <v>0</v>
      </c>
      <c r="CU2396" s="7">
        <f t="shared" si="1296"/>
        <v>0</v>
      </c>
      <c r="CV2396" s="7">
        <f t="shared" si="1297"/>
        <v>1</v>
      </c>
      <c r="CW2396" s="7">
        <f t="shared" si="1277"/>
        <v>0</v>
      </c>
      <c r="CX2396" s="1" t="b">
        <f t="shared" si="1278"/>
        <v>0</v>
      </c>
      <c r="CY2396" s="1" t="b">
        <f t="shared" si="1279"/>
        <v>0</v>
      </c>
      <c r="DG2396" s="1" t="b">
        <f t="shared" si="1280"/>
        <v>0</v>
      </c>
    </row>
    <row r="2397" spans="2:111" ht="72.5" x14ac:dyDescent="0.35">
      <c r="B2397" s="1" t="s">
        <v>13809</v>
      </c>
      <c r="C2397" s="9">
        <v>44469</v>
      </c>
      <c r="D2397" s="10" t="s">
        <v>13809</v>
      </c>
      <c r="E2397" s="1">
        <v>47</v>
      </c>
      <c r="F2397" s="1" t="s">
        <v>127</v>
      </c>
      <c r="G2397" s="1" t="s">
        <v>13809</v>
      </c>
      <c r="H2397" s="1" t="s">
        <v>13809</v>
      </c>
      <c r="I2397" s="9">
        <v>44428</v>
      </c>
      <c r="J2397" s="2" t="s">
        <v>128</v>
      </c>
      <c r="K2397" s="2" t="s">
        <v>13809</v>
      </c>
      <c r="L2397" s="9">
        <v>44456</v>
      </c>
      <c r="M2397" s="2" t="s">
        <v>128</v>
      </c>
      <c r="N2397" s="2" t="s">
        <v>13809</v>
      </c>
      <c r="O2397" s="2" t="s">
        <v>110</v>
      </c>
      <c r="P2397" s="2" t="s">
        <v>111</v>
      </c>
      <c r="S2397" s="2" t="s">
        <v>111</v>
      </c>
      <c r="T2397" s="2" t="s">
        <v>112</v>
      </c>
      <c r="U2397" s="2" t="b">
        <v>1</v>
      </c>
      <c r="V2397" s="2" t="s">
        <v>113</v>
      </c>
      <c r="W2397" s="1" t="s">
        <v>112</v>
      </c>
      <c r="X2397" s="1" t="s">
        <v>138</v>
      </c>
      <c r="Y2397" s="2" t="s">
        <v>112</v>
      </c>
      <c r="Z2397" s="2" t="s">
        <v>111</v>
      </c>
      <c r="AA2397" s="2" t="s">
        <v>112</v>
      </c>
      <c r="AB2397" s="2">
        <v>1</v>
      </c>
      <c r="AC2397" s="1" t="s">
        <v>111</v>
      </c>
      <c r="AF2397" s="1" t="s">
        <v>111</v>
      </c>
      <c r="AK2397" s="1" t="s">
        <v>150</v>
      </c>
      <c r="AO2397" s="1" t="s">
        <v>117</v>
      </c>
      <c r="AS2397" s="21" t="s">
        <v>8464</v>
      </c>
      <c r="AU2397" s="1" t="s">
        <v>132</v>
      </c>
      <c r="AZ2397" s="1" t="s">
        <v>179</v>
      </c>
      <c r="BA2397" s="1" t="s">
        <v>300</v>
      </c>
      <c r="BG2397" s="1">
        <v>3.5</v>
      </c>
      <c r="BJ2397" s="1" t="s">
        <v>111</v>
      </c>
      <c r="BN2397" s="1" t="s">
        <v>112</v>
      </c>
      <c r="BO2397" s="1" t="s">
        <v>148</v>
      </c>
      <c r="BP2397" s="1" t="s">
        <v>7524</v>
      </c>
      <c r="BU2397" s="34" t="s">
        <v>8465</v>
      </c>
      <c r="BV2397" s="9">
        <v>44496</v>
      </c>
      <c r="BW2397" s="34" t="s">
        <v>8466</v>
      </c>
      <c r="BX2397" s="2" t="s">
        <v>111</v>
      </c>
      <c r="BY2397" s="2" t="s">
        <v>174</v>
      </c>
      <c r="BZ2397" s="2" t="s">
        <v>124</v>
      </c>
      <c r="CA2397" s="2">
        <v>2</v>
      </c>
      <c r="CB2397" s="1" t="s">
        <v>307</v>
      </c>
      <c r="CC2397" s="2" t="s">
        <v>113</v>
      </c>
      <c r="CD2397" s="1" t="b">
        <f t="shared" si="1275"/>
        <v>0</v>
      </c>
      <c r="CE2397" s="1" t="b">
        <f t="shared" si="1276"/>
        <v>0</v>
      </c>
      <c r="CF2397" s="1" t="b">
        <f t="shared" si="1281"/>
        <v>0</v>
      </c>
      <c r="CG2397" s="1" t="b">
        <f t="shared" si="1282"/>
        <v>0</v>
      </c>
      <c r="CH2397" s="1" t="b">
        <f t="shared" si="1283"/>
        <v>0</v>
      </c>
      <c r="CI2397" s="1" t="b">
        <f t="shared" si="1284"/>
        <v>0</v>
      </c>
      <c r="CJ2397" s="1" t="b">
        <f t="shared" si="1285"/>
        <v>0</v>
      </c>
      <c r="CK2397" s="1" t="b">
        <f t="shared" si="1286"/>
        <v>0</v>
      </c>
      <c r="CL2397" s="1" t="b">
        <f t="shared" si="1287"/>
        <v>1</v>
      </c>
      <c r="CM2397" s="1" t="b">
        <f t="shared" si="1288"/>
        <v>0</v>
      </c>
      <c r="CN2397" s="1" t="b">
        <f t="shared" si="1289"/>
        <v>0</v>
      </c>
      <c r="CO2397" s="2" t="b">
        <f t="shared" si="1290"/>
        <v>1</v>
      </c>
      <c r="CP2397" s="2" t="b">
        <f t="shared" si="1291"/>
        <v>1</v>
      </c>
      <c r="CQ2397" s="2" t="b">
        <f t="shared" si="1292"/>
        <v>0</v>
      </c>
      <c r="CR2397" s="6" t="str">
        <f t="shared" si="1293"/>
        <v>Male</v>
      </c>
      <c r="CS2397" s="7">
        <f t="shared" si="1294"/>
        <v>0</v>
      </c>
      <c r="CT2397" s="7">
        <f t="shared" si="1295"/>
        <v>1</v>
      </c>
      <c r="CU2397" s="7">
        <f t="shared" si="1296"/>
        <v>0</v>
      </c>
      <c r="CV2397" s="7">
        <f t="shared" si="1297"/>
        <v>0</v>
      </c>
      <c r="CW2397" s="7">
        <f t="shared" si="1277"/>
        <v>1</v>
      </c>
      <c r="CX2397" s="1" t="b">
        <f t="shared" si="1278"/>
        <v>0</v>
      </c>
      <c r="CY2397" s="1" t="b">
        <f t="shared" si="1279"/>
        <v>0</v>
      </c>
      <c r="DG2397" s="1" t="b">
        <f t="shared" si="1280"/>
        <v>0</v>
      </c>
    </row>
    <row r="2398" spans="2:111" ht="29" x14ac:dyDescent="0.35">
      <c r="B2398" s="1" t="s">
        <v>13809</v>
      </c>
      <c r="C2398" s="9">
        <v>44469</v>
      </c>
      <c r="D2398" s="10" t="s">
        <v>13809</v>
      </c>
      <c r="E2398" s="1">
        <v>28</v>
      </c>
      <c r="F2398" s="1" t="s">
        <v>127</v>
      </c>
      <c r="G2398" s="1" t="s">
        <v>13809</v>
      </c>
      <c r="H2398" s="1" t="s">
        <v>13809</v>
      </c>
      <c r="I2398" s="9">
        <v>44424</v>
      </c>
      <c r="J2398" s="2" t="s">
        <v>109</v>
      </c>
      <c r="K2398" s="2" t="s">
        <v>13809</v>
      </c>
      <c r="L2398" s="9">
        <v>44446</v>
      </c>
      <c r="M2398" s="2" t="s">
        <v>109</v>
      </c>
      <c r="N2398" s="2" t="s">
        <v>13809</v>
      </c>
      <c r="O2398" s="2" t="s">
        <v>110</v>
      </c>
      <c r="P2398" s="2" t="s">
        <v>111</v>
      </c>
      <c r="T2398" s="2" t="s">
        <v>112</v>
      </c>
      <c r="U2398" s="2" t="b">
        <v>1</v>
      </c>
      <c r="V2398" s="2" t="s">
        <v>113</v>
      </c>
      <c r="W2398" s="1" t="s">
        <v>112</v>
      </c>
      <c r="X2398" s="1" t="s">
        <v>138</v>
      </c>
      <c r="Y2398" s="2" t="s">
        <v>112</v>
      </c>
      <c r="Z2398" s="2" t="s">
        <v>111</v>
      </c>
      <c r="AA2398" s="2" t="s">
        <v>112</v>
      </c>
      <c r="AB2398" s="2">
        <v>15</v>
      </c>
      <c r="AF2398" s="1" t="s">
        <v>111</v>
      </c>
      <c r="AJ2398" s="1" t="s">
        <v>115</v>
      </c>
      <c r="AK2398" s="1" t="s">
        <v>215</v>
      </c>
      <c r="AO2398" s="1" t="s">
        <v>221</v>
      </c>
      <c r="AS2398" s="11" t="s">
        <v>8467</v>
      </c>
      <c r="AZ2398" s="1" t="s">
        <v>179</v>
      </c>
      <c r="BG2398" s="1">
        <v>17.100000000000001</v>
      </c>
      <c r="BJ2398" s="1" t="s">
        <v>111</v>
      </c>
      <c r="BN2398" s="1" t="s">
        <v>112</v>
      </c>
      <c r="BO2398" s="1" t="s">
        <v>148</v>
      </c>
      <c r="BP2398" s="1" t="s">
        <v>8468</v>
      </c>
      <c r="BQ2398" s="1" t="s">
        <v>121</v>
      </c>
      <c r="BR2398" s="1" t="s">
        <v>122</v>
      </c>
      <c r="BS2398" s="1" t="s">
        <v>112</v>
      </c>
      <c r="BU2398" s="34" t="s">
        <v>13966</v>
      </c>
      <c r="BV2398" s="9">
        <v>44475</v>
      </c>
      <c r="BW2398" s="36" t="s">
        <v>8469</v>
      </c>
      <c r="BX2398" s="2" t="s">
        <v>111</v>
      </c>
      <c r="BY2398" s="2" t="s">
        <v>174</v>
      </c>
      <c r="BZ2398" s="2" t="s">
        <v>124</v>
      </c>
      <c r="CA2398" s="2">
        <v>2</v>
      </c>
      <c r="CB2398" s="1" t="s">
        <v>199</v>
      </c>
      <c r="CC2398" s="2" t="s">
        <v>113</v>
      </c>
      <c r="CD2398" s="1" t="b">
        <f t="shared" si="1275"/>
        <v>1</v>
      </c>
      <c r="CE2398" s="1" t="b">
        <f t="shared" si="1276"/>
        <v>0</v>
      </c>
      <c r="CF2398" s="1" t="b">
        <f t="shared" si="1281"/>
        <v>0</v>
      </c>
      <c r="CG2398" s="1" t="b">
        <f t="shared" si="1282"/>
        <v>0</v>
      </c>
      <c r="CH2398" s="1" t="b">
        <f t="shared" si="1283"/>
        <v>0</v>
      </c>
      <c r="CI2398" s="1" t="b">
        <f t="shared" si="1284"/>
        <v>0</v>
      </c>
      <c r="CJ2398" s="1" t="b">
        <f t="shared" si="1285"/>
        <v>1</v>
      </c>
      <c r="CK2398" s="1" t="b">
        <f t="shared" si="1286"/>
        <v>0</v>
      </c>
      <c r="CL2398" s="1" t="b">
        <f t="shared" si="1287"/>
        <v>0</v>
      </c>
      <c r="CM2398" s="1" t="b">
        <f t="shared" si="1288"/>
        <v>0</v>
      </c>
      <c r="CN2398" s="1" t="b">
        <f t="shared" si="1289"/>
        <v>0</v>
      </c>
      <c r="CO2398" s="2" t="b">
        <f t="shared" si="1290"/>
        <v>0</v>
      </c>
      <c r="CP2398" s="2" t="b">
        <f t="shared" si="1291"/>
        <v>0</v>
      </c>
      <c r="CQ2398" s="2" t="b">
        <f t="shared" si="1292"/>
        <v>1</v>
      </c>
      <c r="CR2398" s="6" t="str">
        <f t="shared" si="1293"/>
        <v>Male</v>
      </c>
      <c r="CS2398" s="7">
        <f t="shared" si="1294"/>
        <v>1</v>
      </c>
      <c r="CT2398" s="7">
        <f t="shared" si="1295"/>
        <v>0</v>
      </c>
      <c r="CU2398" s="7">
        <f t="shared" si="1296"/>
        <v>0</v>
      </c>
      <c r="CV2398" s="7">
        <f t="shared" si="1297"/>
        <v>1</v>
      </c>
      <c r="CW2398" s="7">
        <f t="shared" si="1277"/>
        <v>0</v>
      </c>
      <c r="CX2398" s="1" t="b">
        <f t="shared" si="1278"/>
        <v>1</v>
      </c>
      <c r="CY2398" s="1" t="b">
        <f t="shared" si="1279"/>
        <v>1</v>
      </c>
      <c r="DG2398" s="1" t="b">
        <f t="shared" si="1280"/>
        <v>0</v>
      </c>
    </row>
    <row r="2399" spans="2:111" ht="130.5" x14ac:dyDescent="0.35">
      <c r="B2399" s="1" t="s">
        <v>13809</v>
      </c>
      <c r="C2399" s="9">
        <v>44470</v>
      </c>
      <c r="D2399" s="10" t="s">
        <v>13809</v>
      </c>
      <c r="E2399" s="1">
        <v>55</v>
      </c>
      <c r="F2399" s="1" t="s">
        <v>127</v>
      </c>
      <c r="G2399" s="1" t="s">
        <v>13809</v>
      </c>
      <c r="H2399" s="1" t="s">
        <v>13809</v>
      </c>
      <c r="I2399" s="9">
        <v>44379</v>
      </c>
      <c r="J2399" s="2" t="s">
        <v>109</v>
      </c>
      <c r="K2399" s="2" t="s">
        <v>13809</v>
      </c>
      <c r="L2399" s="9">
        <v>44404</v>
      </c>
      <c r="M2399" s="2" t="s">
        <v>109</v>
      </c>
      <c r="N2399" s="2" t="s">
        <v>13809</v>
      </c>
      <c r="O2399" s="2" t="s">
        <v>110</v>
      </c>
      <c r="P2399" s="2" t="s">
        <v>111</v>
      </c>
      <c r="S2399" s="2" t="s">
        <v>112</v>
      </c>
      <c r="T2399" s="2" t="s">
        <v>111</v>
      </c>
      <c r="U2399" s="2" t="b">
        <v>1</v>
      </c>
      <c r="V2399" s="2" t="s">
        <v>126</v>
      </c>
      <c r="W2399" s="1" t="s">
        <v>112</v>
      </c>
      <c r="X2399" s="1" t="s">
        <v>138</v>
      </c>
      <c r="Y2399" s="2" t="s">
        <v>112</v>
      </c>
      <c r="Z2399" s="2" t="s">
        <v>111</v>
      </c>
      <c r="AA2399" s="2" t="s">
        <v>112</v>
      </c>
      <c r="AB2399" s="2">
        <v>19</v>
      </c>
      <c r="AC2399" s="1" t="s">
        <v>111</v>
      </c>
      <c r="AF2399" s="1" t="s">
        <v>111</v>
      </c>
      <c r="AJ2399" s="1" t="s">
        <v>115</v>
      </c>
      <c r="AK2399" s="1" t="s">
        <v>150</v>
      </c>
      <c r="AO2399" s="1" t="s">
        <v>237</v>
      </c>
      <c r="AU2399" s="1" t="s">
        <v>132</v>
      </c>
      <c r="BJ2399" s="1" t="s">
        <v>111</v>
      </c>
      <c r="BN2399" s="1" t="s">
        <v>112</v>
      </c>
      <c r="BO2399" s="1" t="s">
        <v>148</v>
      </c>
      <c r="BP2399" s="1" t="s">
        <v>235</v>
      </c>
      <c r="BQ2399" s="1" t="s">
        <v>121</v>
      </c>
      <c r="BR2399" s="1" t="s">
        <v>122</v>
      </c>
      <c r="BS2399" s="1" t="s">
        <v>112</v>
      </c>
      <c r="BU2399" s="34" t="s">
        <v>8470</v>
      </c>
      <c r="BV2399" s="9">
        <v>44474</v>
      </c>
      <c r="BW2399" s="34" t="s">
        <v>8471</v>
      </c>
      <c r="BY2399" s="2" t="s">
        <v>153</v>
      </c>
      <c r="BZ2399" s="2" t="s">
        <v>124</v>
      </c>
      <c r="CB2399" s="1" t="s">
        <v>295</v>
      </c>
      <c r="CD2399" s="1" t="b">
        <v>0</v>
      </c>
      <c r="CE2399" s="1" t="b">
        <f t="shared" si="1276"/>
        <v>0</v>
      </c>
      <c r="CF2399" s="1" t="b">
        <f t="shared" si="1281"/>
        <v>0</v>
      </c>
      <c r="CG2399" s="1" t="b">
        <f t="shared" si="1282"/>
        <v>0</v>
      </c>
      <c r="CH2399" s="1" t="b">
        <f t="shared" si="1283"/>
        <v>0</v>
      </c>
      <c r="CI2399" s="1" t="b">
        <f t="shared" si="1284"/>
        <v>0</v>
      </c>
      <c r="CJ2399" s="1" t="b">
        <f t="shared" si="1285"/>
        <v>0</v>
      </c>
      <c r="CK2399" s="1" t="b">
        <f t="shared" si="1286"/>
        <v>0</v>
      </c>
      <c r="CL2399" s="1" t="b">
        <f t="shared" si="1287"/>
        <v>0</v>
      </c>
      <c r="CM2399" s="1" t="b">
        <f t="shared" si="1288"/>
        <v>1</v>
      </c>
      <c r="CN2399" s="1" t="b">
        <f t="shared" si="1289"/>
        <v>0</v>
      </c>
      <c r="CO2399" s="2" t="b">
        <f t="shared" si="1290"/>
        <v>0</v>
      </c>
      <c r="CP2399" s="2" t="b">
        <f t="shared" si="1291"/>
        <v>0</v>
      </c>
      <c r="CQ2399" s="2" t="b">
        <f t="shared" si="1292"/>
        <v>1</v>
      </c>
      <c r="CR2399" s="6" t="str">
        <f t="shared" si="1293"/>
        <v>Male</v>
      </c>
      <c r="CS2399" s="7">
        <f t="shared" si="1294"/>
        <v>1</v>
      </c>
      <c r="CT2399" s="7">
        <f t="shared" si="1295"/>
        <v>0</v>
      </c>
      <c r="CU2399" s="7">
        <f t="shared" si="1296"/>
        <v>0</v>
      </c>
      <c r="CV2399" s="7">
        <f t="shared" si="1297"/>
        <v>1</v>
      </c>
      <c r="CW2399" s="7">
        <f t="shared" si="1277"/>
        <v>0</v>
      </c>
      <c r="CX2399" s="1" t="b">
        <f t="shared" si="1278"/>
        <v>0</v>
      </c>
      <c r="CY2399" s="1" t="b">
        <f t="shared" si="1279"/>
        <v>0</v>
      </c>
      <c r="DG2399" s="1" t="b">
        <f t="shared" si="1280"/>
        <v>0</v>
      </c>
    </row>
    <row r="2400" spans="2:111" ht="29" x14ac:dyDescent="0.35">
      <c r="B2400" s="1" t="s">
        <v>13809</v>
      </c>
      <c r="C2400" s="9">
        <v>44470</v>
      </c>
      <c r="D2400" s="10" t="s">
        <v>13809</v>
      </c>
      <c r="E2400" s="1">
        <v>44</v>
      </c>
      <c r="F2400" s="1" t="s">
        <v>127</v>
      </c>
      <c r="G2400" s="1" t="s">
        <v>13809</v>
      </c>
      <c r="H2400" s="1" t="s">
        <v>13809</v>
      </c>
      <c r="I2400" s="9">
        <v>44317</v>
      </c>
      <c r="J2400" s="2" t="s">
        <v>128</v>
      </c>
      <c r="K2400" s="2" t="s">
        <v>13809</v>
      </c>
      <c r="M2400" s="2" t="s">
        <v>128</v>
      </c>
      <c r="N2400" s="2" t="s">
        <v>13809</v>
      </c>
      <c r="O2400" s="2" t="s">
        <v>110</v>
      </c>
      <c r="P2400" s="2" t="s">
        <v>111</v>
      </c>
      <c r="S2400" s="2" t="s">
        <v>111</v>
      </c>
      <c r="T2400" s="2" t="s">
        <v>112</v>
      </c>
      <c r="U2400" s="2" t="b">
        <v>1</v>
      </c>
      <c r="V2400" s="2" t="s">
        <v>113</v>
      </c>
      <c r="W2400" s="1" t="s">
        <v>112</v>
      </c>
      <c r="X2400" s="1" t="s">
        <v>114</v>
      </c>
      <c r="Y2400" s="2" t="s">
        <v>112</v>
      </c>
      <c r="Z2400" s="2" t="s">
        <v>111</v>
      </c>
      <c r="AA2400" s="2" t="s">
        <v>112</v>
      </c>
      <c r="AB2400" s="2">
        <v>4</v>
      </c>
      <c r="AC2400" s="1" t="s">
        <v>111</v>
      </c>
      <c r="AF2400" s="1" t="s">
        <v>111</v>
      </c>
      <c r="AJ2400" s="1" t="s">
        <v>115</v>
      </c>
      <c r="AK2400" s="1" t="s">
        <v>150</v>
      </c>
      <c r="AO2400" s="1" t="s">
        <v>130</v>
      </c>
      <c r="AS2400" s="1" t="s">
        <v>118</v>
      </c>
      <c r="AU2400" s="1" t="s">
        <v>177</v>
      </c>
      <c r="AX2400" s="1">
        <v>40</v>
      </c>
      <c r="AZ2400" s="1" t="s">
        <v>799</v>
      </c>
      <c r="BC2400" s="1" t="s">
        <v>8472</v>
      </c>
      <c r="BF2400" s="1" t="s">
        <v>8473</v>
      </c>
      <c r="BG2400" s="1" t="s">
        <v>8474</v>
      </c>
      <c r="BH2400" s="1" t="s">
        <v>8475</v>
      </c>
      <c r="BJ2400" s="1" t="s">
        <v>112</v>
      </c>
      <c r="BK2400" s="1" t="s">
        <v>112</v>
      </c>
      <c r="BL2400" s="1" t="s">
        <v>1781</v>
      </c>
      <c r="BM2400" s="1" t="s">
        <v>8476</v>
      </c>
      <c r="BQ2400" s="1" t="s">
        <v>121</v>
      </c>
      <c r="BS2400" s="1" t="s">
        <v>112</v>
      </c>
      <c r="BU2400" s="34" t="s">
        <v>8477</v>
      </c>
      <c r="BV2400" s="9">
        <v>44470</v>
      </c>
      <c r="BW2400" s="34" t="s">
        <v>8478</v>
      </c>
      <c r="BX2400" s="2" t="s">
        <v>112</v>
      </c>
      <c r="BY2400" s="2" t="s">
        <v>123</v>
      </c>
      <c r="BZ2400" s="2" t="s">
        <v>162</v>
      </c>
      <c r="CA2400" s="2">
        <v>2</v>
      </c>
      <c r="CB2400" s="1" t="s">
        <v>137</v>
      </c>
      <c r="CC2400" s="2" t="s">
        <v>126</v>
      </c>
      <c r="CD2400" s="1" t="b">
        <f t="shared" ref="CD2400:CD2423" si="1298">AND(E2400&lt;30,NOT(E2400="."),NOT(E2400=""))</f>
        <v>0</v>
      </c>
      <c r="CE2400" s="1" t="b">
        <f t="shared" si="1276"/>
        <v>0</v>
      </c>
      <c r="CF2400" s="1" t="b">
        <f t="shared" si="1281"/>
        <v>0</v>
      </c>
      <c r="CG2400" s="1" t="b">
        <f t="shared" si="1282"/>
        <v>0</v>
      </c>
      <c r="CH2400" s="1" t="b">
        <f t="shared" si="1283"/>
        <v>0</v>
      </c>
      <c r="CI2400" s="1" t="b">
        <f t="shared" si="1284"/>
        <v>0</v>
      </c>
      <c r="CJ2400" s="1" t="b">
        <f t="shared" si="1285"/>
        <v>0</v>
      </c>
      <c r="CK2400" s="1" t="b">
        <f t="shared" si="1286"/>
        <v>0</v>
      </c>
      <c r="CL2400" s="1" t="b">
        <f t="shared" si="1287"/>
        <v>1</v>
      </c>
      <c r="CM2400" s="1" t="b">
        <f t="shared" si="1288"/>
        <v>0</v>
      </c>
      <c r="CN2400" s="1" t="b">
        <f t="shared" si="1289"/>
        <v>0</v>
      </c>
      <c r="CO2400" s="2" t="b">
        <f t="shared" si="1290"/>
        <v>1</v>
      </c>
      <c r="CP2400" s="2" t="b">
        <f t="shared" si="1291"/>
        <v>1</v>
      </c>
      <c r="CQ2400" s="2" t="b">
        <f t="shared" si="1292"/>
        <v>0</v>
      </c>
      <c r="CR2400" s="6" t="str">
        <f t="shared" si="1293"/>
        <v>Male</v>
      </c>
      <c r="CS2400" s="7">
        <f t="shared" si="1294"/>
        <v>0</v>
      </c>
      <c r="CT2400" s="7">
        <f t="shared" si="1295"/>
        <v>1</v>
      </c>
      <c r="CU2400" s="7">
        <f t="shared" si="1296"/>
        <v>0</v>
      </c>
      <c r="CV2400" s="7">
        <f t="shared" si="1297"/>
        <v>0</v>
      </c>
      <c r="CW2400" s="7">
        <f t="shared" si="1277"/>
        <v>1</v>
      </c>
      <c r="CX2400" s="1" t="b">
        <f t="shared" si="1278"/>
        <v>0</v>
      </c>
      <c r="CY2400" s="1" t="b">
        <f t="shared" si="1279"/>
        <v>0</v>
      </c>
      <c r="DG2400" s="1" t="b">
        <f t="shared" si="1280"/>
        <v>0</v>
      </c>
    </row>
    <row r="2401" spans="2:111" ht="101.5" x14ac:dyDescent="0.35">
      <c r="B2401" s="1" t="s">
        <v>13809</v>
      </c>
      <c r="C2401" s="9">
        <v>44470</v>
      </c>
      <c r="D2401" s="10" t="s">
        <v>13809</v>
      </c>
      <c r="E2401" s="1">
        <v>57</v>
      </c>
      <c r="F2401" s="1" t="s">
        <v>108</v>
      </c>
      <c r="G2401" s="1" t="s">
        <v>13809</v>
      </c>
      <c r="H2401" s="1" t="s">
        <v>13809</v>
      </c>
      <c r="I2401" s="2" t="s">
        <v>183</v>
      </c>
      <c r="J2401" s="2" t="s">
        <v>163</v>
      </c>
      <c r="K2401" s="2" t="s">
        <v>13809</v>
      </c>
      <c r="L2401" s="9">
        <v>44287</v>
      </c>
      <c r="M2401" s="2" t="s">
        <v>109</v>
      </c>
      <c r="N2401" s="2" t="s">
        <v>13809</v>
      </c>
      <c r="O2401" s="2" t="s">
        <v>110</v>
      </c>
      <c r="P2401" s="2" t="s">
        <v>111</v>
      </c>
      <c r="S2401" s="2" t="s">
        <v>112</v>
      </c>
      <c r="T2401" s="2" t="s">
        <v>111</v>
      </c>
      <c r="U2401" s="2" t="b">
        <v>1</v>
      </c>
      <c r="V2401" s="2" t="s">
        <v>113</v>
      </c>
      <c r="W2401" s="1" t="s">
        <v>111</v>
      </c>
      <c r="Y2401" s="2" t="s">
        <v>112</v>
      </c>
      <c r="Z2401" s="2" t="s">
        <v>111</v>
      </c>
      <c r="AA2401" s="2" t="s">
        <v>112</v>
      </c>
      <c r="AB2401" s="2">
        <v>0</v>
      </c>
      <c r="AC2401" s="1" t="s">
        <v>111</v>
      </c>
      <c r="AF2401" s="1" t="s">
        <v>111</v>
      </c>
      <c r="AJ2401" s="1" t="s">
        <v>115</v>
      </c>
      <c r="AK2401" s="1" t="s">
        <v>291</v>
      </c>
      <c r="AN2401" s="1" t="s">
        <v>8479</v>
      </c>
      <c r="AO2401" s="1" t="s">
        <v>237</v>
      </c>
      <c r="AU2401" s="1" t="s">
        <v>238</v>
      </c>
      <c r="AX2401" s="1" t="s">
        <v>8480</v>
      </c>
      <c r="BJ2401" s="1" t="s">
        <v>111</v>
      </c>
      <c r="BN2401" s="1" t="s">
        <v>111</v>
      </c>
      <c r="BQ2401" s="1" t="s">
        <v>121</v>
      </c>
      <c r="BR2401" s="1" t="s">
        <v>122</v>
      </c>
      <c r="BS2401" s="1" t="s">
        <v>112</v>
      </c>
      <c r="BU2401" s="34" t="s">
        <v>8481</v>
      </c>
      <c r="BV2401" s="9">
        <v>44470</v>
      </c>
      <c r="BW2401" s="34" t="s">
        <v>8482</v>
      </c>
      <c r="BY2401" s="2" t="s">
        <v>153</v>
      </c>
      <c r="BZ2401" s="2" t="s">
        <v>124</v>
      </c>
      <c r="CA2401" s="2">
        <v>2</v>
      </c>
      <c r="CB2401" s="1" t="s">
        <v>258</v>
      </c>
      <c r="CC2401" s="2" t="s">
        <v>126</v>
      </c>
      <c r="CD2401" s="1" t="b">
        <f t="shared" si="1298"/>
        <v>0</v>
      </c>
      <c r="CE2401" s="1" t="b">
        <f t="shared" si="1276"/>
        <v>0</v>
      </c>
      <c r="CF2401" s="1" t="b">
        <f t="shared" si="1281"/>
        <v>0</v>
      </c>
      <c r="CG2401" s="1" t="b">
        <f t="shared" si="1282"/>
        <v>0</v>
      </c>
      <c r="CH2401" s="1" t="b">
        <f t="shared" si="1283"/>
        <v>0</v>
      </c>
      <c r="CI2401" s="1" t="b">
        <f t="shared" si="1284"/>
        <v>0</v>
      </c>
      <c r="CJ2401" s="1" t="b">
        <f t="shared" si="1285"/>
        <v>0</v>
      </c>
      <c r="CK2401" s="1" t="b">
        <f t="shared" si="1286"/>
        <v>0</v>
      </c>
      <c r="CL2401" s="1" t="b">
        <f t="shared" si="1287"/>
        <v>0</v>
      </c>
      <c r="CM2401" s="1" t="b">
        <f t="shared" si="1288"/>
        <v>1</v>
      </c>
      <c r="CN2401" s="1" t="b">
        <f t="shared" si="1289"/>
        <v>0</v>
      </c>
      <c r="CO2401" s="2" t="b">
        <f t="shared" si="1290"/>
        <v>1</v>
      </c>
      <c r="CP2401" s="2" t="b">
        <f t="shared" si="1291"/>
        <v>1</v>
      </c>
      <c r="CQ2401" s="2" t="b">
        <f t="shared" si="1292"/>
        <v>0</v>
      </c>
      <c r="CR2401" s="6" t="str">
        <f t="shared" si="1293"/>
        <v>Female</v>
      </c>
      <c r="CS2401" s="7">
        <f t="shared" si="1294"/>
        <v>0</v>
      </c>
      <c r="CT2401" s="7">
        <f t="shared" si="1295"/>
        <v>0</v>
      </c>
      <c r="CU2401" s="7">
        <f t="shared" si="1296"/>
        <v>0</v>
      </c>
      <c r="CV2401" s="7">
        <f t="shared" si="1297"/>
        <v>1</v>
      </c>
      <c r="CW2401" s="7">
        <f t="shared" si="1277"/>
        <v>0</v>
      </c>
      <c r="CX2401" s="1" t="b">
        <f t="shared" si="1278"/>
        <v>0</v>
      </c>
      <c r="CY2401" s="1" t="b">
        <f t="shared" si="1279"/>
        <v>0</v>
      </c>
      <c r="DG2401" s="1" t="b">
        <f t="shared" si="1280"/>
        <v>0</v>
      </c>
    </row>
    <row r="2402" spans="2:111" ht="203" x14ac:dyDescent="0.35">
      <c r="B2402" s="1" t="s">
        <v>13809</v>
      </c>
      <c r="C2402" s="9">
        <v>44470</v>
      </c>
      <c r="D2402" s="10" t="s">
        <v>13809</v>
      </c>
      <c r="E2402" s="1">
        <v>18</v>
      </c>
      <c r="F2402" s="1" t="s">
        <v>127</v>
      </c>
      <c r="G2402" s="1" t="s">
        <v>13809</v>
      </c>
      <c r="H2402" s="1" t="s">
        <v>13809</v>
      </c>
      <c r="I2402" s="9">
        <v>44372</v>
      </c>
      <c r="J2402" s="2" t="s">
        <v>128</v>
      </c>
      <c r="K2402" s="2" t="s">
        <v>13809</v>
      </c>
      <c r="L2402" s="9">
        <v>44400</v>
      </c>
      <c r="M2402" s="2" t="s">
        <v>128</v>
      </c>
      <c r="N2402" s="2" t="s">
        <v>13809</v>
      </c>
      <c r="O2402" s="2" t="s">
        <v>110</v>
      </c>
      <c r="P2402" s="2" t="s">
        <v>111</v>
      </c>
      <c r="S2402" s="2" t="s">
        <v>112</v>
      </c>
      <c r="T2402" s="2" t="s">
        <v>111</v>
      </c>
      <c r="U2402" s="2" t="b">
        <f>OR(S2402="yes",T2402="yes")</f>
        <v>1</v>
      </c>
      <c r="V2402" s="2" t="s">
        <v>113</v>
      </c>
      <c r="W2402" s="1" t="s">
        <v>112</v>
      </c>
      <c r="X2402" s="1" t="s">
        <v>114</v>
      </c>
      <c r="Y2402" s="2" t="s">
        <v>112</v>
      </c>
      <c r="Z2402" s="2" t="s">
        <v>111</v>
      </c>
      <c r="AA2402" s="2" t="s">
        <v>112</v>
      </c>
      <c r="AB2402" s="2">
        <v>2</v>
      </c>
      <c r="AF2402" s="1" t="s">
        <v>111</v>
      </c>
      <c r="AJ2402" s="1" t="s">
        <v>115</v>
      </c>
      <c r="AK2402" s="1" t="s">
        <v>129</v>
      </c>
      <c r="AO2402" s="1" t="s">
        <v>213</v>
      </c>
      <c r="AS2402" s="1" t="s">
        <v>229</v>
      </c>
      <c r="AZ2402" s="1" t="s">
        <v>155</v>
      </c>
      <c r="BA2402" s="1" t="s">
        <v>8483</v>
      </c>
      <c r="BJ2402" s="1" t="s">
        <v>112</v>
      </c>
      <c r="BK2402" s="1" t="s">
        <v>112</v>
      </c>
      <c r="BL2402" s="1" t="s">
        <v>161</v>
      </c>
      <c r="BM2402" s="1" t="s">
        <v>8484</v>
      </c>
      <c r="BQ2402" s="1" t="s">
        <v>121</v>
      </c>
      <c r="BR2402" s="1" t="s">
        <v>122</v>
      </c>
      <c r="BS2402" s="1" t="s">
        <v>112</v>
      </c>
      <c r="BU2402" s="34" t="s">
        <v>8485</v>
      </c>
      <c r="BV2402" s="9">
        <v>44470</v>
      </c>
      <c r="BW2402" s="34" t="s">
        <v>14751</v>
      </c>
      <c r="BY2402" s="2" t="s">
        <v>136</v>
      </c>
      <c r="BZ2402" s="2" t="s">
        <v>124</v>
      </c>
      <c r="CA2402" s="2">
        <v>2</v>
      </c>
      <c r="CB2402" s="1" t="s">
        <v>389</v>
      </c>
      <c r="CC2402" s="2" t="s">
        <v>126</v>
      </c>
      <c r="CD2402" s="1" t="b">
        <f t="shared" si="1298"/>
        <v>1</v>
      </c>
      <c r="CE2402" s="1" t="b">
        <f t="shared" si="1276"/>
        <v>0</v>
      </c>
      <c r="CF2402" s="1" t="b">
        <f t="shared" si="1281"/>
        <v>0</v>
      </c>
      <c r="CG2402" s="1" t="b">
        <f t="shared" si="1282"/>
        <v>0</v>
      </c>
      <c r="CH2402" s="1" t="b">
        <f t="shared" si="1283"/>
        <v>0</v>
      </c>
      <c r="CI2402" s="1" t="b">
        <f t="shared" si="1284"/>
        <v>1</v>
      </c>
      <c r="CJ2402" s="1" t="b">
        <f t="shared" si="1285"/>
        <v>0</v>
      </c>
      <c r="CK2402" s="1" t="b">
        <f t="shared" si="1286"/>
        <v>0</v>
      </c>
      <c r="CL2402" s="1" t="b">
        <f t="shared" si="1287"/>
        <v>0</v>
      </c>
      <c r="CM2402" s="1" t="b">
        <f t="shared" si="1288"/>
        <v>0</v>
      </c>
      <c r="CN2402" s="1" t="b">
        <f t="shared" si="1289"/>
        <v>0</v>
      </c>
      <c r="CO2402" s="2" t="b">
        <f t="shared" si="1290"/>
        <v>1</v>
      </c>
      <c r="CP2402" s="2" t="b">
        <f t="shared" si="1291"/>
        <v>1</v>
      </c>
      <c r="CQ2402" s="2" t="b">
        <f t="shared" si="1292"/>
        <v>0</v>
      </c>
      <c r="CR2402" s="6" t="str">
        <f t="shared" si="1293"/>
        <v>Male</v>
      </c>
      <c r="CS2402" s="7">
        <f t="shared" si="1294"/>
        <v>0</v>
      </c>
      <c r="CT2402" s="7">
        <f t="shared" si="1295"/>
        <v>1</v>
      </c>
      <c r="CU2402" s="7">
        <f t="shared" si="1296"/>
        <v>0</v>
      </c>
      <c r="CV2402" s="7">
        <f t="shared" si="1297"/>
        <v>0</v>
      </c>
      <c r="CW2402" s="7">
        <f t="shared" si="1277"/>
        <v>1</v>
      </c>
      <c r="CX2402" s="1" t="b">
        <f t="shared" si="1278"/>
        <v>1</v>
      </c>
      <c r="CY2402" s="1" t="b">
        <f t="shared" si="1279"/>
        <v>1</v>
      </c>
      <c r="DG2402" s="1" t="b">
        <f t="shared" si="1280"/>
        <v>0</v>
      </c>
    </row>
    <row r="2403" spans="2:111" ht="43.5" x14ac:dyDescent="0.35">
      <c r="B2403" s="1" t="s">
        <v>13809</v>
      </c>
      <c r="C2403" s="9">
        <v>44470</v>
      </c>
      <c r="D2403" s="10" t="s">
        <v>13809</v>
      </c>
      <c r="E2403" s="1">
        <v>39</v>
      </c>
      <c r="F2403" s="1" t="s">
        <v>127</v>
      </c>
      <c r="G2403" s="1" t="s">
        <v>13809</v>
      </c>
      <c r="H2403" s="1" t="s">
        <v>13809</v>
      </c>
      <c r="I2403" s="9">
        <v>44433</v>
      </c>
      <c r="J2403" s="2" t="s">
        <v>109</v>
      </c>
      <c r="K2403" s="2" t="s">
        <v>13809</v>
      </c>
      <c r="N2403" s="2" t="s">
        <v>13809</v>
      </c>
      <c r="O2403" s="2" t="s">
        <v>110</v>
      </c>
      <c r="P2403" s="2" t="s">
        <v>111</v>
      </c>
      <c r="S2403" s="2" t="s">
        <v>111</v>
      </c>
      <c r="T2403" s="2" t="s">
        <v>112</v>
      </c>
      <c r="U2403" s="2" t="b">
        <v>1</v>
      </c>
      <c r="V2403" s="2" t="s">
        <v>113</v>
      </c>
      <c r="W2403" s="1" t="s">
        <v>112</v>
      </c>
      <c r="X2403" s="1" t="s">
        <v>110</v>
      </c>
      <c r="Y2403" s="2" t="s">
        <v>112</v>
      </c>
      <c r="Z2403" s="2" t="s">
        <v>112</v>
      </c>
      <c r="AB2403" s="2">
        <v>1</v>
      </c>
      <c r="AC2403" s="1" t="s">
        <v>111</v>
      </c>
      <c r="AF2403" s="1" t="s">
        <v>111</v>
      </c>
      <c r="AJ2403" s="1" t="s">
        <v>115</v>
      </c>
      <c r="AK2403" s="1" t="s">
        <v>129</v>
      </c>
      <c r="AO2403" s="1" t="s">
        <v>130</v>
      </c>
      <c r="AU2403" s="1" t="s">
        <v>132</v>
      </c>
      <c r="AZ2403" s="1" t="s">
        <v>120</v>
      </c>
      <c r="BA2403" s="1" t="s">
        <v>8486</v>
      </c>
      <c r="BG2403" s="1">
        <v>40.9</v>
      </c>
      <c r="BH2403" s="1">
        <v>13</v>
      </c>
      <c r="BJ2403" s="1" t="s">
        <v>112</v>
      </c>
      <c r="BK2403" s="1" t="s">
        <v>112</v>
      </c>
      <c r="BL2403" s="1" t="s">
        <v>226</v>
      </c>
      <c r="BQ2403" s="1" t="s">
        <v>121</v>
      </c>
      <c r="BR2403" s="1" t="s">
        <v>122</v>
      </c>
      <c r="BS2403" s="1" t="s">
        <v>112</v>
      </c>
      <c r="BU2403" s="34" t="s">
        <v>8487</v>
      </c>
      <c r="BV2403" s="9">
        <v>44482</v>
      </c>
      <c r="BW2403" s="34" t="s">
        <v>8488</v>
      </c>
      <c r="BY2403" s="2" t="s">
        <v>123</v>
      </c>
      <c r="BZ2403" s="2" t="s">
        <v>124</v>
      </c>
      <c r="CA2403" s="2">
        <v>1</v>
      </c>
      <c r="CB2403" s="1" t="s">
        <v>149</v>
      </c>
      <c r="CC2403" s="2" t="s">
        <v>126</v>
      </c>
      <c r="CD2403" s="1" t="b">
        <f t="shared" si="1298"/>
        <v>0</v>
      </c>
      <c r="CE2403" s="1" t="b">
        <f t="shared" si="1276"/>
        <v>0</v>
      </c>
      <c r="CF2403" s="1" t="b">
        <f t="shared" si="1281"/>
        <v>0</v>
      </c>
      <c r="CG2403" s="1" t="b">
        <f t="shared" si="1282"/>
        <v>0</v>
      </c>
      <c r="CH2403" s="1" t="b">
        <f t="shared" si="1283"/>
        <v>0</v>
      </c>
      <c r="CI2403" s="1" t="b">
        <f t="shared" si="1284"/>
        <v>0</v>
      </c>
      <c r="CJ2403" s="1" t="b">
        <f t="shared" si="1285"/>
        <v>0</v>
      </c>
      <c r="CK2403" s="1" t="b">
        <f t="shared" si="1286"/>
        <v>1</v>
      </c>
      <c r="CL2403" s="1" t="b">
        <f t="shared" si="1287"/>
        <v>0</v>
      </c>
      <c r="CM2403" s="1" t="b">
        <f t="shared" si="1288"/>
        <v>0</v>
      </c>
      <c r="CN2403" s="1" t="b">
        <f t="shared" si="1289"/>
        <v>0</v>
      </c>
      <c r="CO2403" s="2" t="b">
        <f t="shared" si="1290"/>
        <v>1</v>
      </c>
      <c r="CP2403" s="2" t="b">
        <f t="shared" si="1291"/>
        <v>1</v>
      </c>
      <c r="CQ2403" s="2" t="b">
        <f t="shared" si="1292"/>
        <v>0</v>
      </c>
      <c r="CR2403" s="6" t="str">
        <f t="shared" si="1293"/>
        <v>Male</v>
      </c>
      <c r="CS2403" s="7">
        <f t="shared" si="1294"/>
        <v>1</v>
      </c>
      <c r="CT2403" s="7">
        <f t="shared" si="1295"/>
        <v>0</v>
      </c>
      <c r="CU2403" s="7">
        <f t="shared" si="1296"/>
        <v>0</v>
      </c>
      <c r="CV2403" s="7">
        <f t="shared" si="1297"/>
        <v>0</v>
      </c>
      <c r="CW2403" s="7">
        <f t="shared" si="1277"/>
        <v>0</v>
      </c>
      <c r="CX2403" s="1" t="b">
        <f t="shared" si="1278"/>
        <v>0</v>
      </c>
      <c r="CY2403" s="1" t="b">
        <f t="shared" si="1279"/>
        <v>1</v>
      </c>
      <c r="DG2403" s="1" t="b">
        <f t="shared" si="1280"/>
        <v>0</v>
      </c>
    </row>
    <row r="2404" spans="2:111" ht="43.5" x14ac:dyDescent="0.35">
      <c r="B2404" s="1" t="s">
        <v>13809</v>
      </c>
      <c r="C2404" s="9">
        <v>44470</v>
      </c>
      <c r="D2404" s="10" t="s">
        <v>13809</v>
      </c>
      <c r="E2404" s="1">
        <v>42</v>
      </c>
      <c r="F2404" s="1" t="s">
        <v>108</v>
      </c>
      <c r="G2404" s="1" t="s">
        <v>13809</v>
      </c>
      <c r="H2404" s="1" t="s">
        <v>13809</v>
      </c>
      <c r="I2404" s="2" t="s">
        <v>183</v>
      </c>
      <c r="K2404" s="2" t="s">
        <v>13809</v>
      </c>
      <c r="L2404" s="9">
        <v>44454</v>
      </c>
      <c r="M2404" s="2" t="s">
        <v>109</v>
      </c>
      <c r="N2404" s="2" t="s">
        <v>13809</v>
      </c>
      <c r="O2404" s="2" t="s">
        <v>110</v>
      </c>
      <c r="P2404" s="2" t="s">
        <v>111</v>
      </c>
      <c r="S2404" s="2" t="s">
        <v>112</v>
      </c>
      <c r="T2404" s="2" t="s">
        <v>111</v>
      </c>
      <c r="U2404" s="2" t="b">
        <v>1</v>
      </c>
      <c r="V2404" s="2" t="s">
        <v>126</v>
      </c>
      <c r="W2404" s="1" t="s">
        <v>112</v>
      </c>
      <c r="X2404" s="1" t="s">
        <v>138</v>
      </c>
      <c r="Y2404" s="2" t="s">
        <v>112</v>
      </c>
      <c r="Z2404" s="2" t="s">
        <v>111</v>
      </c>
      <c r="AA2404" s="2" t="s">
        <v>112</v>
      </c>
      <c r="AB2404" s="2" t="s">
        <v>6671</v>
      </c>
      <c r="AC2404" s="1" t="s">
        <v>111</v>
      </c>
      <c r="AF2404" s="1" t="s">
        <v>111</v>
      </c>
      <c r="AJ2404" s="1" t="s">
        <v>115</v>
      </c>
      <c r="AK2404" s="1" t="s">
        <v>129</v>
      </c>
      <c r="AO2404" s="1" t="s">
        <v>237</v>
      </c>
      <c r="AU2404" s="1" t="s">
        <v>132</v>
      </c>
      <c r="BJ2404" s="1" t="s">
        <v>111</v>
      </c>
      <c r="BN2404" s="1" t="s">
        <v>112</v>
      </c>
      <c r="BO2404" s="1" t="s">
        <v>148</v>
      </c>
      <c r="BP2404" s="1" t="s">
        <v>8489</v>
      </c>
      <c r="BU2404" s="34" t="s">
        <v>8490</v>
      </c>
      <c r="BV2404" s="9">
        <v>44474</v>
      </c>
      <c r="BW2404" s="34" t="s">
        <v>8491</v>
      </c>
      <c r="BX2404" s="2" t="s">
        <v>111</v>
      </c>
      <c r="BY2404" s="2" t="s">
        <v>153</v>
      </c>
      <c r="BZ2404" s="2" t="s">
        <v>124</v>
      </c>
      <c r="CB2404" s="1" t="s">
        <v>394</v>
      </c>
      <c r="CD2404" s="1" t="b">
        <f t="shared" si="1298"/>
        <v>0</v>
      </c>
      <c r="CE2404" s="1" t="b">
        <f t="shared" si="1276"/>
        <v>0</v>
      </c>
      <c r="CF2404" s="1" t="b">
        <f t="shared" si="1281"/>
        <v>0</v>
      </c>
      <c r="CG2404" s="1" t="b">
        <f t="shared" si="1282"/>
        <v>0</v>
      </c>
      <c r="CH2404" s="1" t="b">
        <f t="shared" si="1283"/>
        <v>0</v>
      </c>
      <c r="CI2404" s="1" t="b">
        <f t="shared" si="1284"/>
        <v>0</v>
      </c>
      <c r="CJ2404" s="1" t="b">
        <f t="shared" si="1285"/>
        <v>0</v>
      </c>
      <c r="CK2404" s="1" t="b">
        <f t="shared" si="1286"/>
        <v>0</v>
      </c>
      <c r="CL2404" s="1" t="b">
        <f t="shared" si="1287"/>
        <v>1</v>
      </c>
      <c r="CM2404" s="1" t="b">
        <f t="shared" si="1288"/>
        <v>0</v>
      </c>
      <c r="CN2404" s="1" t="b">
        <f t="shared" si="1289"/>
        <v>0</v>
      </c>
      <c r="CO2404" s="2" t="b">
        <f t="shared" si="1290"/>
        <v>0</v>
      </c>
      <c r="CP2404" s="2" t="b">
        <f t="shared" si="1291"/>
        <v>0</v>
      </c>
      <c r="CQ2404" s="2" t="b">
        <f t="shared" si="1292"/>
        <v>0</v>
      </c>
      <c r="CR2404" s="6" t="str">
        <f t="shared" si="1293"/>
        <v>Female</v>
      </c>
      <c r="CS2404" s="7">
        <f t="shared" si="1294"/>
        <v>0</v>
      </c>
      <c r="CT2404" s="7">
        <f t="shared" si="1295"/>
        <v>0</v>
      </c>
      <c r="CU2404" s="7">
        <f t="shared" si="1296"/>
        <v>0</v>
      </c>
      <c r="CV2404" s="7">
        <f t="shared" si="1297"/>
        <v>1</v>
      </c>
      <c r="CW2404" s="7">
        <f t="shared" si="1277"/>
        <v>0</v>
      </c>
      <c r="CX2404" s="1" t="b">
        <f t="shared" si="1278"/>
        <v>0</v>
      </c>
      <c r="CY2404" s="1" t="b">
        <f t="shared" si="1279"/>
        <v>0</v>
      </c>
      <c r="DG2404" s="1" t="b">
        <f t="shared" si="1280"/>
        <v>0</v>
      </c>
    </row>
    <row r="2405" spans="2:111" ht="246.5" x14ac:dyDescent="0.35">
      <c r="B2405" s="1" t="s">
        <v>13809</v>
      </c>
      <c r="C2405" s="9">
        <v>44470</v>
      </c>
      <c r="D2405" s="10" t="s">
        <v>13809</v>
      </c>
      <c r="E2405" s="1">
        <v>65</v>
      </c>
      <c r="F2405" s="1" t="s">
        <v>108</v>
      </c>
      <c r="G2405" s="1" t="s">
        <v>13809</v>
      </c>
      <c r="H2405" s="1" t="s">
        <v>13809</v>
      </c>
      <c r="I2405" s="2" t="s">
        <v>183</v>
      </c>
      <c r="J2405" s="2" t="s">
        <v>163</v>
      </c>
      <c r="K2405" s="2" t="s">
        <v>13809</v>
      </c>
      <c r="L2405" s="9">
        <v>44287</v>
      </c>
      <c r="M2405" s="2" t="s">
        <v>128</v>
      </c>
      <c r="N2405" s="2" t="s">
        <v>13809</v>
      </c>
      <c r="O2405" s="2" t="s">
        <v>110</v>
      </c>
      <c r="P2405" s="2" t="s">
        <v>111</v>
      </c>
      <c r="S2405" s="2" t="s">
        <v>112</v>
      </c>
      <c r="T2405" s="2" t="s">
        <v>111</v>
      </c>
      <c r="U2405" s="2" t="b">
        <f>OR(S2405="yes",T2405="yes")</f>
        <v>1</v>
      </c>
      <c r="V2405" s="2" t="s">
        <v>113</v>
      </c>
      <c r="W2405" s="1" t="s">
        <v>112</v>
      </c>
      <c r="X2405" s="1" t="s">
        <v>138</v>
      </c>
      <c r="Y2405" s="2" t="s">
        <v>111</v>
      </c>
      <c r="AF2405" s="1" t="s">
        <v>111</v>
      </c>
      <c r="AJ2405" s="1" t="s">
        <v>115</v>
      </c>
      <c r="AK2405" s="1" t="s">
        <v>150</v>
      </c>
      <c r="AO2405" s="1" t="s">
        <v>130</v>
      </c>
      <c r="AS2405" s="1" t="s">
        <v>118</v>
      </c>
      <c r="AU2405" s="1" t="s">
        <v>197</v>
      </c>
      <c r="AZ2405" s="1" t="s">
        <v>1862</v>
      </c>
      <c r="BA2405" s="1" t="s">
        <v>8492</v>
      </c>
      <c r="BE2405" s="1">
        <v>2684</v>
      </c>
      <c r="BG2405" s="1" t="s">
        <v>8493</v>
      </c>
      <c r="BH2405" s="1">
        <v>36</v>
      </c>
      <c r="BJ2405" s="1" t="s">
        <v>112</v>
      </c>
      <c r="BK2405" s="1" t="s">
        <v>112</v>
      </c>
      <c r="BL2405" s="1" t="s">
        <v>2508</v>
      </c>
      <c r="BM2405" s="1" t="s">
        <v>8494</v>
      </c>
      <c r="BQ2405" s="1" t="s">
        <v>121</v>
      </c>
      <c r="BR2405" s="1" t="s">
        <v>122</v>
      </c>
      <c r="BS2405" s="1" t="s">
        <v>112</v>
      </c>
      <c r="BU2405" s="34" t="s">
        <v>8495</v>
      </c>
      <c r="BV2405" s="9">
        <v>44476</v>
      </c>
      <c r="BW2405" s="34" t="s">
        <v>14752</v>
      </c>
      <c r="BY2405" s="2" t="s">
        <v>174</v>
      </c>
      <c r="BZ2405" s="2" t="s">
        <v>124</v>
      </c>
      <c r="CA2405" s="2">
        <v>2</v>
      </c>
      <c r="CB2405" s="1" t="s">
        <v>8496</v>
      </c>
      <c r="CC2405" s="2" t="s">
        <v>113</v>
      </c>
      <c r="CD2405" s="1" t="b">
        <f t="shared" si="1298"/>
        <v>0</v>
      </c>
      <c r="CE2405" s="1" t="b">
        <f t="shared" si="1276"/>
        <v>0</v>
      </c>
      <c r="CF2405" s="1" t="b">
        <f t="shared" si="1281"/>
        <v>0</v>
      </c>
      <c r="CG2405" s="1" t="b">
        <f t="shared" si="1282"/>
        <v>0</v>
      </c>
      <c r="CH2405" s="1" t="b">
        <f t="shared" si="1283"/>
        <v>0</v>
      </c>
      <c r="CI2405" s="1" t="b">
        <f t="shared" si="1284"/>
        <v>0</v>
      </c>
      <c r="CJ2405" s="1" t="b">
        <f t="shared" si="1285"/>
        <v>0</v>
      </c>
      <c r="CK2405" s="1" t="b">
        <f t="shared" si="1286"/>
        <v>0</v>
      </c>
      <c r="CL2405" s="1" t="b">
        <f t="shared" si="1287"/>
        <v>0</v>
      </c>
      <c r="CM2405" s="1" t="b">
        <f t="shared" si="1288"/>
        <v>0</v>
      </c>
      <c r="CN2405" s="1" t="b">
        <f t="shared" si="1289"/>
        <v>1</v>
      </c>
      <c r="CO2405" s="2" t="b">
        <f t="shared" si="1290"/>
        <v>0</v>
      </c>
      <c r="CP2405" s="2" t="b">
        <f t="shared" si="1291"/>
        <v>0</v>
      </c>
      <c r="CQ2405" s="2" t="b">
        <f t="shared" si="1292"/>
        <v>0</v>
      </c>
      <c r="CR2405" s="6" t="str">
        <f t="shared" si="1293"/>
        <v>Female</v>
      </c>
      <c r="CS2405" s="7">
        <f t="shared" si="1294"/>
        <v>0</v>
      </c>
      <c r="CT2405" s="7">
        <f t="shared" si="1295"/>
        <v>0</v>
      </c>
      <c r="CU2405" s="7">
        <f t="shared" si="1296"/>
        <v>0</v>
      </c>
      <c r="CV2405" s="7">
        <f t="shared" si="1297"/>
        <v>0</v>
      </c>
    </row>
    <row r="2406" spans="2:111" ht="217.5" x14ac:dyDescent="0.35">
      <c r="B2406" s="1" t="s">
        <v>13809</v>
      </c>
      <c r="C2406" s="9">
        <v>44470</v>
      </c>
      <c r="D2406" s="10" t="s">
        <v>13809</v>
      </c>
      <c r="E2406" s="1">
        <v>40</v>
      </c>
      <c r="F2406" s="1" t="s">
        <v>108</v>
      </c>
      <c r="G2406" s="1" t="s">
        <v>13809</v>
      </c>
      <c r="H2406" s="1" t="s">
        <v>13809</v>
      </c>
      <c r="I2406" s="9">
        <v>44433</v>
      </c>
      <c r="J2406" s="2" t="s">
        <v>128</v>
      </c>
      <c r="K2406" s="2" t="s">
        <v>13809</v>
      </c>
      <c r="M2406" s="2" t="s">
        <v>163</v>
      </c>
      <c r="N2406" s="2" t="s">
        <v>13809</v>
      </c>
      <c r="O2406" s="2" t="s">
        <v>110</v>
      </c>
      <c r="P2406" s="2" t="s">
        <v>111</v>
      </c>
      <c r="S2406" s="2" t="s">
        <v>112</v>
      </c>
      <c r="T2406" s="2" t="s">
        <v>112</v>
      </c>
      <c r="U2406" s="2" t="b">
        <v>1</v>
      </c>
      <c r="V2406" s="2" t="s">
        <v>113</v>
      </c>
      <c r="AK2406" s="1" t="s">
        <v>242</v>
      </c>
      <c r="AO2406" s="1" t="s">
        <v>117</v>
      </c>
      <c r="AU2406" s="1" t="s">
        <v>197</v>
      </c>
      <c r="AZ2406" s="1" t="s">
        <v>155</v>
      </c>
      <c r="BA2406" s="1">
        <v>3</v>
      </c>
      <c r="BJ2406" s="1" t="s">
        <v>111</v>
      </c>
      <c r="BN2406" s="1" t="s">
        <v>112</v>
      </c>
      <c r="BO2406" s="1" t="s">
        <v>148</v>
      </c>
      <c r="BP2406" s="1" t="s">
        <v>7416</v>
      </c>
      <c r="BQ2406" s="1" t="s">
        <v>121</v>
      </c>
      <c r="BR2406" s="1" t="s">
        <v>122</v>
      </c>
      <c r="BS2406" s="1" t="s">
        <v>112</v>
      </c>
      <c r="BU2406" s="34" t="s">
        <v>13941</v>
      </c>
      <c r="BV2406" s="9">
        <v>44474</v>
      </c>
      <c r="BW2406" s="34" t="s">
        <v>8497</v>
      </c>
      <c r="BY2406" s="2" t="s">
        <v>174</v>
      </c>
      <c r="BZ2406" s="2" t="s">
        <v>162</v>
      </c>
      <c r="CA2406" s="2">
        <v>1</v>
      </c>
      <c r="CB2406" s="1" t="s">
        <v>247</v>
      </c>
      <c r="CC2406" s="2" t="s">
        <v>126</v>
      </c>
      <c r="CD2406" s="1" t="b">
        <f t="shared" si="1298"/>
        <v>0</v>
      </c>
      <c r="CE2406" s="1" t="b">
        <f t="shared" si="1276"/>
        <v>0</v>
      </c>
      <c r="CF2406" s="1" t="b">
        <f t="shared" si="1281"/>
        <v>0</v>
      </c>
      <c r="CG2406" s="1" t="b">
        <f t="shared" si="1282"/>
        <v>0</v>
      </c>
      <c r="CH2406" s="1" t="b">
        <f t="shared" si="1283"/>
        <v>0</v>
      </c>
      <c r="CI2406" s="1" t="b">
        <f t="shared" si="1284"/>
        <v>0</v>
      </c>
      <c r="CJ2406" s="1" t="b">
        <f t="shared" si="1285"/>
        <v>0</v>
      </c>
      <c r="CK2406" s="1" t="b">
        <f t="shared" si="1286"/>
        <v>0</v>
      </c>
      <c r="CL2406" s="1" t="b">
        <f t="shared" si="1287"/>
        <v>1</v>
      </c>
      <c r="CM2406" s="1" t="b">
        <f t="shared" si="1288"/>
        <v>0</v>
      </c>
      <c r="CN2406" s="1" t="b">
        <f t="shared" si="1289"/>
        <v>0</v>
      </c>
      <c r="CO2406" s="2" t="b">
        <f t="shared" si="1290"/>
        <v>0</v>
      </c>
      <c r="CP2406" s="2" t="b">
        <f t="shared" si="1291"/>
        <v>0</v>
      </c>
      <c r="CQ2406" s="2" t="b">
        <f t="shared" si="1292"/>
        <v>0</v>
      </c>
      <c r="CR2406" s="6" t="str">
        <f t="shared" si="1293"/>
        <v>Female</v>
      </c>
      <c r="CS2406" s="7">
        <f t="shared" si="1294"/>
        <v>0</v>
      </c>
      <c r="CT2406" s="7">
        <f t="shared" si="1295"/>
        <v>1</v>
      </c>
      <c r="CU2406" s="7">
        <f t="shared" si="1296"/>
        <v>0</v>
      </c>
      <c r="CV2406" s="7">
        <f t="shared" si="1297"/>
        <v>0</v>
      </c>
      <c r="CW2406" s="7">
        <f t="shared" ref="CW2406:CW2414" si="1299">COUNTIF(M2406,"=*moderna*")</f>
        <v>0</v>
      </c>
      <c r="CX2406" s="1" t="b">
        <f t="shared" ref="CX2406:CX2414" si="1300">AND(E2406&lt;30,NOT(E2406="."),NOT(E2406=""))</f>
        <v>0</v>
      </c>
      <c r="CY2406" s="1" t="b">
        <f t="shared" ref="CY2406:CY2414" si="1301">AND(E2406&gt;17,E2406&lt;41,NOT(E2406="."),NOT(E2406=""))</f>
        <v>1</v>
      </c>
      <c r="DG2406" s="1" t="b">
        <f t="shared" ref="DG2406:DG2414" si="1302">AND(E2406&gt;4,E2406&lt;18,NOT(E2406=""),NOT(E2406="."))</f>
        <v>0</v>
      </c>
    </row>
    <row r="2407" spans="2:111" ht="72.5" x14ac:dyDescent="0.35">
      <c r="B2407" s="1" t="s">
        <v>13809</v>
      </c>
      <c r="C2407" s="9">
        <v>44470</v>
      </c>
      <c r="D2407" s="10" t="s">
        <v>13809</v>
      </c>
      <c r="E2407" s="1">
        <v>17</v>
      </c>
      <c r="F2407" s="1" t="s">
        <v>127</v>
      </c>
      <c r="G2407" s="1" t="s">
        <v>13809</v>
      </c>
      <c r="H2407" s="1" t="s">
        <v>13809</v>
      </c>
      <c r="I2407" s="2" t="s">
        <v>183</v>
      </c>
      <c r="J2407" s="2" t="s">
        <v>109</v>
      </c>
      <c r="K2407" s="2" t="s">
        <v>13809</v>
      </c>
      <c r="L2407" s="9">
        <v>44465</v>
      </c>
      <c r="M2407" s="2" t="s">
        <v>109</v>
      </c>
      <c r="N2407" s="2" t="s">
        <v>13809</v>
      </c>
      <c r="O2407" s="2" t="s">
        <v>110</v>
      </c>
      <c r="P2407" s="2" t="s">
        <v>111</v>
      </c>
      <c r="S2407" s="2" t="s">
        <v>112</v>
      </c>
      <c r="T2407" s="2" t="s">
        <v>111</v>
      </c>
      <c r="U2407" s="2" t="b">
        <v>1</v>
      </c>
      <c r="V2407" s="2" t="s">
        <v>113</v>
      </c>
      <c r="W2407" s="1" t="s">
        <v>112</v>
      </c>
      <c r="X2407" s="1" t="s">
        <v>114</v>
      </c>
      <c r="Y2407" s="2" t="s">
        <v>112</v>
      </c>
      <c r="Z2407" s="2" t="s">
        <v>111</v>
      </c>
      <c r="AA2407" s="2" t="s">
        <v>112</v>
      </c>
      <c r="AB2407" s="2">
        <v>2</v>
      </c>
      <c r="AC2407" s="1" t="s">
        <v>111</v>
      </c>
      <c r="AF2407" s="1" t="s">
        <v>111</v>
      </c>
      <c r="AJ2407" s="1" t="s">
        <v>115</v>
      </c>
      <c r="AK2407" s="1" t="s">
        <v>129</v>
      </c>
      <c r="AO2407" s="1" t="s">
        <v>117</v>
      </c>
      <c r="AS2407" s="1" t="s">
        <v>118</v>
      </c>
      <c r="AU2407" s="1" t="s">
        <v>132</v>
      </c>
      <c r="AZ2407" s="1" t="s">
        <v>310</v>
      </c>
      <c r="BA2407" s="1" t="s">
        <v>8498</v>
      </c>
      <c r="BE2407" s="1" t="s">
        <v>8499</v>
      </c>
      <c r="BG2407" s="1" t="s">
        <v>8500</v>
      </c>
      <c r="BJ2407" s="1" t="s">
        <v>112</v>
      </c>
      <c r="BK2407" s="1" t="s">
        <v>112</v>
      </c>
      <c r="BL2407" s="1" t="s">
        <v>1693</v>
      </c>
      <c r="BQ2407" s="1" t="s">
        <v>121</v>
      </c>
      <c r="BR2407" s="1" t="s">
        <v>122</v>
      </c>
      <c r="BS2407" s="1" t="s">
        <v>112</v>
      </c>
      <c r="BU2407" s="34" t="s">
        <v>8501</v>
      </c>
      <c r="BV2407" s="9">
        <v>44470</v>
      </c>
      <c r="BW2407" s="34" t="s">
        <v>8502</v>
      </c>
      <c r="BY2407" s="2" t="s">
        <v>123</v>
      </c>
      <c r="BZ2407" s="2" t="s">
        <v>124</v>
      </c>
      <c r="CA2407" s="2">
        <v>2</v>
      </c>
      <c r="CB2407" s="1" t="s">
        <v>224</v>
      </c>
      <c r="CC2407" s="2" t="s">
        <v>126</v>
      </c>
      <c r="CD2407" s="1" t="b">
        <f t="shared" si="1298"/>
        <v>1</v>
      </c>
      <c r="CE2407" s="1" t="b">
        <f t="shared" si="1276"/>
        <v>1</v>
      </c>
      <c r="CF2407" s="1" t="b">
        <f t="shared" si="1281"/>
        <v>0</v>
      </c>
      <c r="CG2407" s="1" t="b">
        <f t="shared" si="1282"/>
        <v>0</v>
      </c>
      <c r="CH2407" s="1" t="b">
        <f t="shared" si="1283"/>
        <v>1</v>
      </c>
      <c r="CI2407" s="1" t="b">
        <f t="shared" si="1284"/>
        <v>0</v>
      </c>
      <c r="CJ2407" s="1" t="b">
        <f t="shared" si="1285"/>
        <v>0</v>
      </c>
      <c r="CK2407" s="1" t="b">
        <f t="shared" si="1286"/>
        <v>0</v>
      </c>
      <c r="CL2407" s="1" t="b">
        <f t="shared" si="1287"/>
        <v>0</v>
      </c>
      <c r="CM2407" s="1" t="b">
        <f t="shared" si="1288"/>
        <v>0</v>
      </c>
      <c r="CN2407" s="1" t="b">
        <f t="shared" si="1289"/>
        <v>0</v>
      </c>
      <c r="CO2407" s="2" t="b">
        <f t="shared" si="1290"/>
        <v>1</v>
      </c>
      <c r="CP2407" s="2" t="b">
        <f t="shared" si="1291"/>
        <v>1</v>
      </c>
      <c r="CQ2407" s="2" t="b">
        <f t="shared" si="1292"/>
        <v>0</v>
      </c>
      <c r="CR2407" s="6" t="str">
        <f t="shared" si="1293"/>
        <v>Male</v>
      </c>
      <c r="CS2407" s="7">
        <f t="shared" si="1294"/>
        <v>1</v>
      </c>
      <c r="CT2407" s="7">
        <f t="shared" si="1295"/>
        <v>0</v>
      </c>
      <c r="CU2407" s="7">
        <f t="shared" si="1296"/>
        <v>0</v>
      </c>
      <c r="CV2407" s="7">
        <f t="shared" si="1297"/>
        <v>1</v>
      </c>
      <c r="CW2407" s="7">
        <f t="shared" si="1299"/>
        <v>0</v>
      </c>
      <c r="CX2407" s="1" t="b">
        <f t="shared" si="1300"/>
        <v>1</v>
      </c>
      <c r="CY2407" s="1" t="b">
        <f t="shared" si="1301"/>
        <v>0</v>
      </c>
      <c r="DG2407" s="1" t="b">
        <f t="shared" si="1302"/>
        <v>1</v>
      </c>
    </row>
    <row r="2408" spans="2:111" ht="29" x14ac:dyDescent="0.35">
      <c r="B2408" s="1" t="s">
        <v>13809</v>
      </c>
      <c r="C2408" s="9">
        <v>44470</v>
      </c>
      <c r="D2408" s="10" t="s">
        <v>13809</v>
      </c>
      <c r="E2408" s="1">
        <v>18</v>
      </c>
      <c r="F2408" s="1" t="s">
        <v>127</v>
      </c>
      <c r="G2408" s="1" t="s">
        <v>13809</v>
      </c>
      <c r="H2408" s="1" t="s">
        <v>13809</v>
      </c>
      <c r="I2408" s="9">
        <v>44448</v>
      </c>
      <c r="J2408" s="2" t="s">
        <v>109</v>
      </c>
      <c r="K2408" s="2" t="s">
        <v>13809</v>
      </c>
      <c r="N2408" s="2" t="s">
        <v>13809</v>
      </c>
      <c r="O2408" s="2" t="s">
        <v>110</v>
      </c>
      <c r="P2408" s="2" t="s">
        <v>111</v>
      </c>
      <c r="T2408" s="2" t="s">
        <v>112</v>
      </c>
      <c r="U2408" s="2" t="b">
        <v>1</v>
      </c>
      <c r="V2408" s="2" t="s">
        <v>113</v>
      </c>
      <c r="W2408" s="1" t="s">
        <v>112</v>
      </c>
      <c r="X2408" s="1" t="s">
        <v>114</v>
      </c>
      <c r="Y2408" s="2" t="s">
        <v>112</v>
      </c>
      <c r="Z2408" s="2" t="s">
        <v>112</v>
      </c>
      <c r="AA2408" s="2" t="s">
        <v>111</v>
      </c>
      <c r="AB2408" s="2">
        <v>13</v>
      </c>
      <c r="AF2408" s="1" t="s">
        <v>111</v>
      </c>
      <c r="AJ2408" s="1" t="s">
        <v>115</v>
      </c>
      <c r="AK2408" s="1" t="s">
        <v>150</v>
      </c>
      <c r="AO2408" s="1" t="s">
        <v>221</v>
      </c>
      <c r="AZ2408" s="1" t="s">
        <v>155</v>
      </c>
      <c r="BA2408" s="1">
        <v>193</v>
      </c>
      <c r="BJ2408" s="1" t="s">
        <v>111</v>
      </c>
      <c r="BN2408" s="1" t="s">
        <v>111</v>
      </c>
      <c r="BQ2408" s="1" t="s">
        <v>121</v>
      </c>
      <c r="BR2408" s="1" t="s">
        <v>122</v>
      </c>
      <c r="BS2408" s="1" t="s">
        <v>112</v>
      </c>
      <c r="BU2408" s="34" t="s">
        <v>8503</v>
      </c>
      <c r="BV2408" s="9">
        <v>44475</v>
      </c>
      <c r="BX2408" s="2" t="s">
        <v>111</v>
      </c>
      <c r="BY2408" s="2" t="s">
        <v>156</v>
      </c>
      <c r="BZ2408" s="2" t="s">
        <v>124</v>
      </c>
      <c r="CA2408" s="2">
        <v>1</v>
      </c>
      <c r="CB2408" s="1" t="s">
        <v>199</v>
      </c>
      <c r="CC2408" s="2" t="s">
        <v>126</v>
      </c>
      <c r="CD2408" s="1" t="b">
        <f t="shared" si="1298"/>
        <v>1</v>
      </c>
      <c r="CE2408" s="1" t="b">
        <f t="shared" si="1276"/>
        <v>0</v>
      </c>
      <c r="CF2408" s="1" t="b">
        <f t="shared" si="1281"/>
        <v>0</v>
      </c>
      <c r="CG2408" s="1" t="b">
        <f t="shared" si="1282"/>
        <v>0</v>
      </c>
      <c r="CH2408" s="1" t="b">
        <f t="shared" si="1283"/>
        <v>0</v>
      </c>
      <c r="CI2408" s="1" t="b">
        <f t="shared" si="1284"/>
        <v>1</v>
      </c>
      <c r="CJ2408" s="1" t="b">
        <f t="shared" si="1285"/>
        <v>0</v>
      </c>
      <c r="CK2408" s="1" t="b">
        <f t="shared" si="1286"/>
        <v>0</v>
      </c>
      <c r="CL2408" s="1" t="b">
        <f t="shared" si="1287"/>
        <v>0</v>
      </c>
      <c r="CM2408" s="1" t="b">
        <f t="shared" si="1288"/>
        <v>0</v>
      </c>
      <c r="CN2408" s="1" t="b">
        <f t="shared" si="1289"/>
        <v>0</v>
      </c>
      <c r="CO2408" s="2" t="b">
        <f t="shared" si="1290"/>
        <v>0</v>
      </c>
      <c r="CP2408" s="2" t="b">
        <f t="shared" si="1291"/>
        <v>0</v>
      </c>
      <c r="CQ2408" s="2" t="b">
        <f t="shared" si="1292"/>
        <v>1</v>
      </c>
      <c r="CR2408" s="6" t="str">
        <f t="shared" si="1293"/>
        <v>Male</v>
      </c>
      <c r="CS2408" s="7">
        <f t="shared" si="1294"/>
        <v>1</v>
      </c>
      <c r="CT2408" s="7">
        <f t="shared" si="1295"/>
        <v>0</v>
      </c>
      <c r="CU2408" s="7">
        <f t="shared" si="1296"/>
        <v>0</v>
      </c>
      <c r="CV2408" s="7">
        <f t="shared" si="1297"/>
        <v>0</v>
      </c>
      <c r="CW2408" s="7">
        <f t="shared" si="1299"/>
        <v>0</v>
      </c>
      <c r="CX2408" s="1" t="b">
        <f t="shared" si="1300"/>
        <v>1</v>
      </c>
      <c r="CY2408" s="1" t="b">
        <f t="shared" si="1301"/>
        <v>1</v>
      </c>
      <c r="DG2408" s="1" t="b">
        <f t="shared" si="1302"/>
        <v>0</v>
      </c>
    </row>
    <row r="2409" spans="2:111" ht="217.5" x14ac:dyDescent="0.35">
      <c r="B2409" s="1" t="s">
        <v>13809</v>
      </c>
      <c r="C2409" s="9">
        <v>44470</v>
      </c>
      <c r="D2409" s="10" t="s">
        <v>13809</v>
      </c>
      <c r="E2409" s="1">
        <v>17</v>
      </c>
      <c r="F2409" s="1" t="s">
        <v>127</v>
      </c>
      <c r="G2409" s="1" t="s">
        <v>13809</v>
      </c>
      <c r="H2409" s="1" t="s">
        <v>13809</v>
      </c>
      <c r="I2409" s="9">
        <v>44429</v>
      </c>
      <c r="J2409" s="2" t="s">
        <v>109</v>
      </c>
      <c r="K2409" s="2" t="s">
        <v>13809</v>
      </c>
      <c r="L2409" s="9">
        <v>44450</v>
      </c>
      <c r="M2409" s="2" t="s">
        <v>109</v>
      </c>
      <c r="N2409" s="2" t="s">
        <v>13809</v>
      </c>
      <c r="O2409" s="2" t="s">
        <v>110</v>
      </c>
      <c r="P2409" s="2" t="s">
        <v>111</v>
      </c>
      <c r="S2409" s="2" t="s">
        <v>112</v>
      </c>
      <c r="T2409" s="2" t="s">
        <v>111</v>
      </c>
      <c r="U2409" s="2" t="b">
        <f>OR(S2409="yes",T2409="yes")</f>
        <v>1</v>
      </c>
      <c r="V2409" s="2" t="s">
        <v>113</v>
      </c>
      <c r="W2409" s="1" t="s">
        <v>112</v>
      </c>
      <c r="X2409" s="1" t="s">
        <v>138</v>
      </c>
      <c r="Y2409" s="2" t="s">
        <v>112</v>
      </c>
      <c r="Z2409" s="2" t="s">
        <v>111</v>
      </c>
      <c r="AA2409" s="2" t="s">
        <v>112</v>
      </c>
      <c r="AB2409" s="2">
        <v>1</v>
      </c>
      <c r="AC2409" s="1" t="s">
        <v>111</v>
      </c>
      <c r="AF2409" s="1" t="s">
        <v>111</v>
      </c>
      <c r="AJ2409" s="1" t="s">
        <v>115</v>
      </c>
      <c r="AK2409" s="1" t="s">
        <v>201</v>
      </c>
      <c r="AN2409" s="1" t="s">
        <v>225</v>
      </c>
      <c r="AO2409" s="1" t="s">
        <v>166</v>
      </c>
      <c r="AS2409" s="1" t="s">
        <v>118</v>
      </c>
      <c r="AU2409" s="1" t="s">
        <v>132</v>
      </c>
      <c r="AZ2409" s="1" t="s">
        <v>230</v>
      </c>
      <c r="BA2409" s="1">
        <v>6.83</v>
      </c>
      <c r="BC2409" s="1" t="s">
        <v>8504</v>
      </c>
      <c r="BF2409" s="1" t="s">
        <v>8505</v>
      </c>
      <c r="BG2409" s="1">
        <v>63.6</v>
      </c>
      <c r="BH2409" s="1">
        <v>1</v>
      </c>
      <c r="BJ2409" s="1" t="s">
        <v>112</v>
      </c>
      <c r="BK2409" s="1" t="s">
        <v>112</v>
      </c>
      <c r="BL2409" s="1" t="s">
        <v>161</v>
      </c>
      <c r="BM2409" s="1" t="s">
        <v>3869</v>
      </c>
      <c r="BQ2409" s="1" t="s">
        <v>121</v>
      </c>
      <c r="BR2409" s="1" t="s">
        <v>122</v>
      </c>
      <c r="BS2409" s="1" t="s">
        <v>112</v>
      </c>
      <c r="BU2409" s="34" t="s">
        <v>8506</v>
      </c>
      <c r="BV2409" s="9">
        <v>44497</v>
      </c>
      <c r="BW2409" s="34" t="s">
        <v>14753</v>
      </c>
      <c r="BY2409" s="2" t="s">
        <v>123</v>
      </c>
      <c r="BZ2409" s="2" t="s">
        <v>124</v>
      </c>
      <c r="CA2409" s="2">
        <v>2</v>
      </c>
      <c r="CB2409" s="1" t="s">
        <v>372</v>
      </c>
      <c r="CC2409" s="2" t="s">
        <v>126</v>
      </c>
      <c r="CD2409" s="1" t="b">
        <f t="shared" si="1298"/>
        <v>1</v>
      </c>
      <c r="CE2409" s="1" t="b">
        <f t="shared" si="1276"/>
        <v>1</v>
      </c>
      <c r="CF2409" s="1" t="b">
        <f t="shared" si="1281"/>
        <v>0</v>
      </c>
      <c r="CG2409" s="1" t="b">
        <f t="shared" si="1282"/>
        <v>0</v>
      </c>
      <c r="CH2409" s="1" t="b">
        <f t="shared" si="1283"/>
        <v>1</v>
      </c>
      <c r="CI2409" s="1" t="b">
        <f t="shared" si="1284"/>
        <v>0</v>
      </c>
      <c r="CJ2409" s="1" t="b">
        <f t="shared" si="1285"/>
        <v>0</v>
      </c>
      <c r="CK2409" s="1" t="b">
        <f t="shared" si="1286"/>
        <v>0</v>
      </c>
      <c r="CL2409" s="1" t="b">
        <f t="shared" si="1287"/>
        <v>0</v>
      </c>
      <c r="CM2409" s="1" t="b">
        <f t="shared" si="1288"/>
        <v>0</v>
      </c>
      <c r="CN2409" s="1" t="b">
        <f t="shared" si="1289"/>
        <v>0</v>
      </c>
      <c r="CO2409" s="2" t="b">
        <f t="shared" si="1290"/>
        <v>1</v>
      </c>
      <c r="CP2409" s="2" t="b">
        <f t="shared" si="1291"/>
        <v>1</v>
      </c>
      <c r="CQ2409" s="2" t="b">
        <f t="shared" si="1292"/>
        <v>0</v>
      </c>
      <c r="CR2409" s="6" t="str">
        <f t="shared" si="1293"/>
        <v>Male</v>
      </c>
      <c r="CS2409" s="7">
        <f t="shared" si="1294"/>
        <v>1</v>
      </c>
      <c r="CT2409" s="7">
        <f t="shared" si="1295"/>
        <v>0</v>
      </c>
      <c r="CU2409" s="7">
        <f t="shared" si="1296"/>
        <v>0</v>
      </c>
      <c r="CV2409" s="7">
        <f t="shared" si="1297"/>
        <v>1</v>
      </c>
      <c r="CW2409" s="7">
        <f t="shared" si="1299"/>
        <v>0</v>
      </c>
      <c r="CX2409" s="1" t="b">
        <f t="shared" si="1300"/>
        <v>1</v>
      </c>
      <c r="CY2409" s="1" t="b">
        <f t="shared" si="1301"/>
        <v>0</v>
      </c>
      <c r="DG2409" s="1" t="b">
        <f t="shared" si="1302"/>
        <v>1</v>
      </c>
    </row>
    <row r="2410" spans="2:111" ht="58" x14ac:dyDescent="0.35">
      <c r="B2410" s="1" t="s">
        <v>13809</v>
      </c>
      <c r="C2410" s="9">
        <v>44470</v>
      </c>
      <c r="D2410" s="10" t="s">
        <v>13809</v>
      </c>
      <c r="E2410" s="1">
        <v>43</v>
      </c>
      <c r="F2410" s="1" t="s">
        <v>127</v>
      </c>
      <c r="G2410" s="1" t="s">
        <v>13809</v>
      </c>
      <c r="H2410" s="1" t="s">
        <v>13809</v>
      </c>
      <c r="I2410" s="9">
        <v>44320</v>
      </c>
      <c r="J2410" s="2" t="s">
        <v>109</v>
      </c>
      <c r="K2410" s="2" t="s">
        <v>13809</v>
      </c>
      <c r="L2410" s="9">
        <v>44343</v>
      </c>
      <c r="M2410" s="2" t="s">
        <v>109</v>
      </c>
      <c r="N2410" s="2" t="s">
        <v>13809</v>
      </c>
      <c r="O2410" s="2" t="s">
        <v>110</v>
      </c>
      <c r="P2410" s="2" t="s">
        <v>111</v>
      </c>
      <c r="S2410" s="2" t="s">
        <v>111</v>
      </c>
      <c r="T2410" s="2" t="s">
        <v>112</v>
      </c>
      <c r="U2410" s="2" t="b">
        <v>1</v>
      </c>
      <c r="V2410" s="2" t="s">
        <v>126</v>
      </c>
      <c r="W2410" s="1" t="s">
        <v>111</v>
      </c>
      <c r="Y2410" s="2" t="s">
        <v>112</v>
      </c>
      <c r="Z2410" s="2" t="s">
        <v>111</v>
      </c>
      <c r="AA2410" s="2" t="s">
        <v>112</v>
      </c>
      <c r="AB2410" s="2">
        <v>5</v>
      </c>
      <c r="AC2410" s="1" t="s">
        <v>111</v>
      </c>
      <c r="AF2410" s="1" t="s">
        <v>111</v>
      </c>
      <c r="AJ2410" s="1" t="s">
        <v>115</v>
      </c>
      <c r="AK2410" s="1" t="s">
        <v>150</v>
      </c>
      <c r="AO2410" s="1" t="s">
        <v>151</v>
      </c>
      <c r="BJ2410" s="1" t="s">
        <v>111</v>
      </c>
      <c r="BN2410" s="1" t="s">
        <v>111</v>
      </c>
      <c r="BQ2410" s="1" t="s">
        <v>121</v>
      </c>
      <c r="BR2410" s="1" t="s">
        <v>122</v>
      </c>
      <c r="BS2410" s="1" t="s">
        <v>112</v>
      </c>
      <c r="BU2410" s="34" t="s">
        <v>8507</v>
      </c>
      <c r="BV2410" s="9">
        <v>44516</v>
      </c>
      <c r="BW2410" s="34" t="s">
        <v>8508</v>
      </c>
      <c r="BY2410" s="2" t="s">
        <v>153</v>
      </c>
      <c r="BZ2410" s="2" t="s">
        <v>124</v>
      </c>
      <c r="CB2410" s="1" t="s">
        <v>199</v>
      </c>
      <c r="CD2410" s="1" t="b">
        <f t="shared" si="1298"/>
        <v>0</v>
      </c>
      <c r="CE2410" s="1" t="b">
        <f t="shared" si="1276"/>
        <v>0</v>
      </c>
      <c r="CF2410" s="1" t="b">
        <f t="shared" si="1281"/>
        <v>0</v>
      </c>
      <c r="CG2410" s="1" t="b">
        <f t="shared" si="1282"/>
        <v>0</v>
      </c>
      <c r="CH2410" s="1" t="b">
        <f t="shared" si="1283"/>
        <v>0</v>
      </c>
      <c r="CI2410" s="1" t="b">
        <f t="shared" si="1284"/>
        <v>0</v>
      </c>
      <c r="CJ2410" s="1" t="b">
        <f t="shared" si="1285"/>
        <v>0</v>
      </c>
      <c r="CK2410" s="1" t="b">
        <f t="shared" si="1286"/>
        <v>0</v>
      </c>
      <c r="CL2410" s="1" t="b">
        <f t="shared" si="1287"/>
        <v>1</v>
      </c>
      <c r="CM2410" s="1" t="b">
        <f t="shared" si="1288"/>
        <v>0</v>
      </c>
      <c r="CN2410" s="1" t="b">
        <f t="shared" si="1289"/>
        <v>0</v>
      </c>
      <c r="CO2410" s="2" t="b">
        <f t="shared" si="1290"/>
        <v>1</v>
      </c>
      <c r="CP2410" s="2" t="b">
        <f t="shared" si="1291"/>
        <v>1</v>
      </c>
      <c r="CQ2410" s="2" t="b">
        <f t="shared" si="1292"/>
        <v>0</v>
      </c>
      <c r="CR2410" s="6" t="str">
        <f t="shared" si="1293"/>
        <v>Male</v>
      </c>
      <c r="CS2410" s="7">
        <f t="shared" si="1294"/>
        <v>1</v>
      </c>
      <c r="CT2410" s="7">
        <f t="shared" si="1295"/>
        <v>0</v>
      </c>
      <c r="CU2410" s="7">
        <f t="shared" si="1296"/>
        <v>0</v>
      </c>
      <c r="CV2410" s="7">
        <f t="shared" si="1297"/>
        <v>1</v>
      </c>
      <c r="CW2410" s="7">
        <f t="shared" si="1299"/>
        <v>0</v>
      </c>
      <c r="CX2410" s="1" t="b">
        <f t="shared" si="1300"/>
        <v>0</v>
      </c>
      <c r="CY2410" s="1" t="b">
        <f t="shared" si="1301"/>
        <v>0</v>
      </c>
      <c r="DG2410" s="1" t="b">
        <f t="shared" si="1302"/>
        <v>0</v>
      </c>
    </row>
    <row r="2411" spans="2:111" ht="87" x14ac:dyDescent="0.35">
      <c r="B2411" s="1" t="s">
        <v>13809</v>
      </c>
      <c r="C2411" s="9">
        <v>44471</v>
      </c>
      <c r="D2411" s="10" t="s">
        <v>13809</v>
      </c>
      <c r="E2411" s="1">
        <v>65</v>
      </c>
      <c r="F2411" s="1" t="s">
        <v>127</v>
      </c>
      <c r="G2411" s="1" t="s">
        <v>13809</v>
      </c>
      <c r="H2411" s="1" t="s">
        <v>13809</v>
      </c>
      <c r="I2411" s="9">
        <v>44411</v>
      </c>
      <c r="J2411" s="2" t="s">
        <v>409</v>
      </c>
      <c r="K2411" s="2" t="s">
        <v>13809</v>
      </c>
      <c r="N2411" s="2" t="s">
        <v>13809</v>
      </c>
      <c r="O2411" s="2" t="s">
        <v>110</v>
      </c>
      <c r="P2411" s="2" t="s">
        <v>111</v>
      </c>
      <c r="S2411" s="2" t="s">
        <v>112</v>
      </c>
      <c r="T2411" s="2" t="s">
        <v>112</v>
      </c>
      <c r="U2411" s="2" t="b">
        <v>1</v>
      </c>
      <c r="V2411" s="2" t="s">
        <v>113</v>
      </c>
      <c r="Y2411" s="2" t="s">
        <v>112</v>
      </c>
      <c r="Z2411" s="2" t="s">
        <v>112</v>
      </c>
      <c r="AA2411" s="2" t="s">
        <v>111</v>
      </c>
      <c r="AB2411" s="2">
        <v>41</v>
      </c>
      <c r="AC2411" s="1" t="s">
        <v>112</v>
      </c>
      <c r="AD2411" s="1" t="s">
        <v>192</v>
      </c>
      <c r="AE2411" s="1" t="s">
        <v>8509</v>
      </c>
      <c r="AF2411" s="1" t="s">
        <v>111</v>
      </c>
      <c r="AJ2411" s="1" t="s">
        <v>115</v>
      </c>
      <c r="AK2411" s="1" t="s">
        <v>194</v>
      </c>
      <c r="AN2411" s="1" t="s">
        <v>8510</v>
      </c>
      <c r="AP2411" s="11" t="s">
        <v>8511</v>
      </c>
      <c r="BA2411" s="1">
        <v>26</v>
      </c>
      <c r="BJ2411" s="1" t="s">
        <v>112</v>
      </c>
      <c r="BQ2411" s="1" t="s">
        <v>121</v>
      </c>
      <c r="BR2411" s="1" t="s">
        <v>122</v>
      </c>
      <c r="BV2411" s="9">
        <v>44498</v>
      </c>
      <c r="BW2411" s="34" t="s">
        <v>8512</v>
      </c>
      <c r="BZ2411" s="2" t="s">
        <v>162</v>
      </c>
      <c r="CA2411" s="2">
        <v>1</v>
      </c>
      <c r="CB2411" s="1" t="s">
        <v>227</v>
      </c>
      <c r="CC2411" s="2" t="s">
        <v>126</v>
      </c>
      <c r="CD2411" s="1" t="b">
        <f t="shared" si="1298"/>
        <v>0</v>
      </c>
      <c r="CE2411" s="1" t="b">
        <f t="shared" si="1276"/>
        <v>0</v>
      </c>
      <c r="CF2411" s="1" t="b">
        <f t="shared" si="1281"/>
        <v>0</v>
      </c>
      <c r="CG2411" s="1" t="b">
        <f t="shared" si="1282"/>
        <v>0</v>
      </c>
      <c r="CH2411" s="1" t="b">
        <f t="shared" si="1283"/>
        <v>0</v>
      </c>
      <c r="CI2411" s="1" t="b">
        <f t="shared" si="1284"/>
        <v>0</v>
      </c>
      <c r="CJ2411" s="1" t="b">
        <f t="shared" si="1285"/>
        <v>0</v>
      </c>
      <c r="CK2411" s="1" t="b">
        <f t="shared" si="1286"/>
        <v>0</v>
      </c>
      <c r="CL2411" s="1" t="b">
        <f t="shared" si="1287"/>
        <v>0</v>
      </c>
      <c r="CM2411" s="1" t="b">
        <f t="shared" si="1288"/>
        <v>0</v>
      </c>
      <c r="CN2411" s="1" t="b">
        <f t="shared" si="1289"/>
        <v>1</v>
      </c>
      <c r="CO2411" s="2" t="b">
        <f t="shared" si="1290"/>
        <v>0</v>
      </c>
      <c r="CP2411" s="2" t="b">
        <f t="shared" si="1291"/>
        <v>0</v>
      </c>
      <c r="CQ2411" s="2" t="b">
        <f t="shared" si="1292"/>
        <v>0</v>
      </c>
      <c r="CR2411" s="6" t="str">
        <f t="shared" si="1293"/>
        <v>Male</v>
      </c>
      <c r="CS2411" s="7">
        <f t="shared" si="1294"/>
        <v>0</v>
      </c>
      <c r="CT2411" s="7">
        <f t="shared" si="1295"/>
        <v>0</v>
      </c>
      <c r="CU2411" s="7">
        <f t="shared" si="1296"/>
        <v>1</v>
      </c>
      <c r="CV2411" s="7">
        <f t="shared" si="1297"/>
        <v>0</v>
      </c>
      <c r="CW2411" s="7">
        <f t="shared" si="1299"/>
        <v>0</v>
      </c>
      <c r="CX2411" s="1" t="b">
        <f t="shared" si="1300"/>
        <v>0</v>
      </c>
      <c r="CY2411" s="1" t="b">
        <f t="shared" si="1301"/>
        <v>0</v>
      </c>
      <c r="DG2411" s="1" t="b">
        <f t="shared" si="1302"/>
        <v>0</v>
      </c>
    </row>
    <row r="2412" spans="2:111" ht="72.5" x14ac:dyDescent="0.35">
      <c r="B2412" s="1" t="s">
        <v>13809</v>
      </c>
      <c r="C2412" s="9">
        <v>44471</v>
      </c>
      <c r="D2412" s="10" t="s">
        <v>13809</v>
      </c>
      <c r="E2412" s="1">
        <v>21</v>
      </c>
      <c r="F2412" s="1" t="s">
        <v>127</v>
      </c>
      <c r="G2412" s="1" t="s">
        <v>13809</v>
      </c>
      <c r="H2412" s="1" t="s">
        <v>13809</v>
      </c>
      <c r="I2412" s="9">
        <v>44432</v>
      </c>
      <c r="J2412" s="2" t="s">
        <v>128</v>
      </c>
      <c r="K2412" s="2" t="s">
        <v>13809</v>
      </c>
      <c r="L2412" s="9">
        <v>44462</v>
      </c>
      <c r="M2412" s="2" t="s">
        <v>128</v>
      </c>
      <c r="N2412" s="2" t="s">
        <v>13809</v>
      </c>
      <c r="O2412" s="2" t="s">
        <v>110</v>
      </c>
      <c r="P2412" s="2" t="s">
        <v>111</v>
      </c>
      <c r="S2412" s="2" t="s">
        <v>112</v>
      </c>
      <c r="T2412" s="2" t="s">
        <v>111</v>
      </c>
      <c r="U2412" s="2" t="b">
        <v>1</v>
      </c>
      <c r="V2412" s="2" t="s">
        <v>113</v>
      </c>
      <c r="W2412" s="1" t="s">
        <v>112</v>
      </c>
      <c r="X2412" s="1" t="s">
        <v>110</v>
      </c>
      <c r="Y2412" s="2" t="s">
        <v>112</v>
      </c>
      <c r="Z2412" s="2" t="s">
        <v>111</v>
      </c>
      <c r="AA2412" s="2" t="s">
        <v>112</v>
      </c>
      <c r="AB2412" s="2">
        <v>1</v>
      </c>
      <c r="AC2412" s="1" t="s">
        <v>111</v>
      </c>
      <c r="AF2412" s="1" t="s">
        <v>111</v>
      </c>
      <c r="AJ2412" s="1" t="s">
        <v>115</v>
      </c>
      <c r="AK2412" s="1" t="s">
        <v>129</v>
      </c>
      <c r="AO2412" s="1" t="s">
        <v>130</v>
      </c>
      <c r="AS2412" s="1" t="s">
        <v>118</v>
      </c>
      <c r="AU2412" s="1" t="s">
        <v>238</v>
      </c>
      <c r="AX2412" s="12">
        <v>0.52</v>
      </c>
      <c r="AZ2412" s="1" t="s">
        <v>155</v>
      </c>
      <c r="BA2412" s="1" t="s">
        <v>8513</v>
      </c>
      <c r="BJ2412" s="1" t="s">
        <v>112</v>
      </c>
      <c r="BK2412" s="1" t="s">
        <v>112</v>
      </c>
      <c r="BL2412" s="1" t="s">
        <v>2025</v>
      </c>
      <c r="BQ2412" s="1" t="s">
        <v>121</v>
      </c>
      <c r="BR2412" s="1" t="s">
        <v>122</v>
      </c>
      <c r="BS2412" s="1" t="s">
        <v>112</v>
      </c>
      <c r="BU2412" s="34" t="s">
        <v>8514</v>
      </c>
      <c r="BV2412" s="9">
        <v>44468</v>
      </c>
      <c r="BW2412" s="34" t="s">
        <v>8515</v>
      </c>
      <c r="BY2412" s="2" t="s">
        <v>123</v>
      </c>
      <c r="BZ2412" s="2" t="s">
        <v>124</v>
      </c>
      <c r="CA2412" s="2">
        <v>2</v>
      </c>
      <c r="CB2412" s="1" t="s">
        <v>1596</v>
      </c>
      <c r="CC2412" s="2" t="s">
        <v>126</v>
      </c>
      <c r="CD2412" s="1" t="b">
        <f t="shared" si="1298"/>
        <v>1</v>
      </c>
      <c r="CE2412" s="1" t="b">
        <f t="shared" si="1276"/>
        <v>0</v>
      </c>
      <c r="CF2412" s="1" t="b">
        <f t="shared" si="1281"/>
        <v>0</v>
      </c>
      <c r="CG2412" s="1" t="b">
        <f t="shared" si="1282"/>
        <v>0</v>
      </c>
      <c r="CH2412" s="1" t="b">
        <f t="shared" si="1283"/>
        <v>0</v>
      </c>
      <c r="CI2412" s="1" t="b">
        <f t="shared" si="1284"/>
        <v>1</v>
      </c>
      <c r="CJ2412" s="1" t="b">
        <f t="shared" si="1285"/>
        <v>0</v>
      </c>
      <c r="CK2412" s="1" t="b">
        <f t="shared" si="1286"/>
        <v>0</v>
      </c>
      <c r="CL2412" s="1" t="b">
        <f t="shared" si="1287"/>
        <v>0</v>
      </c>
      <c r="CM2412" s="1" t="b">
        <f t="shared" si="1288"/>
        <v>0</v>
      </c>
      <c r="CN2412" s="1" t="b">
        <f t="shared" si="1289"/>
        <v>0</v>
      </c>
      <c r="CO2412" s="2" t="b">
        <f t="shared" si="1290"/>
        <v>1</v>
      </c>
      <c r="CP2412" s="2" t="b">
        <f t="shared" si="1291"/>
        <v>1</v>
      </c>
      <c r="CQ2412" s="2" t="b">
        <f t="shared" si="1292"/>
        <v>0</v>
      </c>
      <c r="CR2412" s="6" t="str">
        <f t="shared" si="1293"/>
        <v>Male</v>
      </c>
      <c r="CS2412" s="7">
        <f t="shared" si="1294"/>
        <v>0</v>
      </c>
      <c r="CT2412" s="7">
        <f t="shared" si="1295"/>
        <v>1</v>
      </c>
      <c r="CU2412" s="7">
        <f t="shared" si="1296"/>
        <v>0</v>
      </c>
      <c r="CV2412" s="7">
        <f t="shared" si="1297"/>
        <v>0</v>
      </c>
      <c r="CW2412" s="7">
        <f t="shared" si="1299"/>
        <v>1</v>
      </c>
      <c r="CX2412" s="1" t="b">
        <f t="shared" si="1300"/>
        <v>1</v>
      </c>
      <c r="CY2412" s="1" t="b">
        <f t="shared" si="1301"/>
        <v>1</v>
      </c>
      <c r="DG2412" s="1" t="b">
        <f t="shared" si="1302"/>
        <v>0</v>
      </c>
    </row>
    <row r="2413" spans="2:111" ht="43.5" x14ac:dyDescent="0.35">
      <c r="B2413" s="1" t="s">
        <v>13809</v>
      </c>
      <c r="C2413" s="9">
        <v>44471</v>
      </c>
      <c r="D2413" s="10" t="s">
        <v>13809</v>
      </c>
      <c r="E2413" s="1">
        <v>34</v>
      </c>
      <c r="F2413" s="1" t="s">
        <v>108</v>
      </c>
      <c r="G2413" s="1" t="s">
        <v>13809</v>
      </c>
      <c r="H2413" s="1" t="s">
        <v>13809</v>
      </c>
      <c r="I2413" s="9">
        <v>44438</v>
      </c>
      <c r="J2413" s="2" t="s">
        <v>109</v>
      </c>
      <c r="K2413" s="2" t="s">
        <v>13809</v>
      </c>
      <c r="N2413" s="2" t="s">
        <v>13809</v>
      </c>
      <c r="O2413" s="2" t="s">
        <v>110</v>
      </c>
      <c r="P2413" s="2" t="s">
        <v>111</v>
      </c>
      <c r="S2413" s="2" t="s">
        <v>111</v>
      </c>
      <c r="T2413" s="2" t="s">
        <v>112</v>
      </c>
      <c r="U2413" s="2" t="b">
        <v>1</v>
      </c>
      <c r="V2413" s="2" t="s">
        <v>126</v>
      </c>
      <c r="W2413" s="1" t="s">
        <v>112</v>
      </c>
      <c r="X2413" s="1" t="s">
        <v>138</v>
      </c>
      <c r="Y2413" s="2" t="s">
        <v>112</v>
      </c>
      <c r="Z2413" s="2" t="s">
        <v>112</v>
      </c>
      <c r="AA2413" s="2" t="s">
        <v>111</v>
      </c>
      <c r="AB2413" s="2">
        <v>4</v>
      </c>
      <c r="AC2413" s="1" t="s">
        <v>112</v>
      </c>
      <c r="AD2413" s="1" t="s">
        <v>192</v>
      </c>
      <c r="AE2413" s="1" t="s">
        <v>8516</v>
      </c>
      <c r="AK2413" s="1" t="s">
        <v>150</v>
      </c>
      <c r="AO2413" s="1" t="s">
        <v>151</v>
      </c>
      <c r="AS2413" s="1" t="s">
        <v>271</v>
      </c>
      <c r="BJ2413" s="1" t="s">
        <v>111</v>
      </c>
      <c r="BV2413" s="9">
        <v>44474</v>
      </c>
      <c r="BW2413" s="34" t="s">
        <v>8517</v>
      </c>
      <c r="BX2413" s="2" t="s">
        <v>112</v>
      </c>
      <c r="BY2413" s="2" t="s">
        <v>153</v>
      </c>
      <c r="BZ2413" s="2" t="s">
        <v>162</v>
      </c>
      <c r="CA2413" s="2">
        <v>1</v>
      </c>
      <c r="CB2413" s="1" t="s">
        <v>247</v>
      </c>
      <c r="CC2413" s="2" t="s">
        <v>113</v>
      </c>
      <c r="CD2413" s="1" t="b">
        <f t="shared" si="1298"/>
        <v>0</v>
      </c>
      <c r="CE2413" s="1" t="b">
        <f t="shared" si="1276"/>
        <v>0</v>
      </c>
      <c r="CF2413" s="1" t="b">
        <f t="shared" si="1281"/>
        <v>0</v>
      </c>
      <c r="CG2413" s="1" t="b">
        <f t="shared" si="1282"/>
        <v>0</v>
      </c>
      <c r="CH2413" s="1" t="b">
        <f t="shared" si="1283"/>
        <v>0</v>
      </c>
      <c r="CI2413" s="1" t="b">
        <f t="shared" si="1284"/>
        <v>0</v>
      </c>
      <c r="CJ2413" s="1" t="b">
        <f t="shared" si="1285"/>
        <v>0</v>
      </c>
      <c r="CK2413" s="1" t="b">
        <f t="shared" si="1286"/>
        <v>1</v>
      </c>
      <c r="CL2413" s="1" t="b">
        <f t="shared" si="1287"/>
        <v>0</v>
      </c>
      <c r="CM2413" s="1" t="b">
        <f t="shared" si="1288"/>
        <v>0</v>
      </c>
      <c r="CN2413" s="1" t="b">
        <f t="shared" si="1289"/>
        <v>0</v>
      </c>
      <c r="CO2413" s="2" t="b">
        <f t="shared" si="1290"/>
        <v>1</v>
      </c>
      <c r="CP2413" s="2" t="b">
        <f t="shared" si="1291"/>
        <v>1</v>
      </c>
      <c r="CQ2413" s="2" t="b">
        <f t="shared" si="1292"/>
        <v>0</v>
      </c>
      <c r="CR2413" s="6" t="str">
        <f t="shared" si="1293"/>
        <v>Female</v>
      </c>
      <c r="CS2413" s="7">
        <f t="shared" si="1294"/>
        <v>1</v>
      </c>
      <c r="CT2413" s="7">
        <f t="shared" si="1295"/>
        <v>0</v>
      </c>
      <c r="CU2413" s="7">
        <f t="shared" si="1296"/>
        <v>0</v>
      </c>
      <c r="CV2413" s="7">
        <f t="shared" si="1297"/>
        <v>0</v>
      </c>
      <c r="CW2413" s="7">
        <f t="shared" si="1299"/>
        <v>0</v>
      </c>
      <c r="CX2413" s="1" t="b">
        <f t="shared" si="1300"/>
        <v>0</v>
      </c>
      <c r="CY2413" s="1" t="b">
        <f t="shared" si="1301"/>
        <v>1</v>
      </c>
      <c r="DG2413" s="1" t="b">
        <f t="shared" si="1302"/>
        <v>0</v>
      </c>
    </row>
    <row r="2414" spans="2:111" ht="87" x14ac:dyDescent="0.35">
      <c r="B2414" s="1" t="s">
        <v>13809</v>
      </c>
      <c r="C2414" s="9">
        <v>44471</v>
      </c>
      <c r="D2414" s="10" t="s">
        <v>13809</v>
      </c>
      <c r="E2414" s="1">
        <v>19</v>
      </c>
      <c r="F2414" s="1" t="s">
        <v>127</v>
      </c>
      <c r="G2414" s="1" t="s">
        <v>13809</v>
      </c>
      <c r="H2414" s="1" t="s">
        <v>13809</v>
      </c>
      <c r="I2414" s="2" t="s">
        <v>183</v>
      </c>
      <c r="J2414" s="2" t="s">
        <v>163</v>
      </c>
      <c r="K2414" s="2" t="s">
        <v>13809</v>
      </c>
      <c r="L2414" s="9">
        <v>44467</v>
      </c>
      <c r="M2414" s="2" t="s">
        <v>128</v>
      </c>
      <c r="N2414" s="2" t="s">
        <v>13809</v>
      </c>
      <c r="O2414" s="2" t="s">
        <v>110</v>
      </c>
      <c r="P2414" s="2" t="s">
        <v>111</v>
      </c>
      <c r="S2414" s="2" t="s">
        <v>112</v>
      </c>
      <c r="T2414" s="2" t="s">
        <v>111</v>
      </c>
      <c r="U2414" s="2" t="b">
        <v>1</v>
      </c>
      <c r="V2414" s="2" t="s">
        <v>126</v>
      </c>
      <c r="W2414" s="1" t="s">
        <v>111</v>
      </c>
      <c r="Y2414" s="2" t="s">
        <v>112</v>
      </c>
      <c r="Z2414" s="2" t="s">
        <v>111</v>
      </c>
      <c r="AA2414" s="2" t="s">
        <v>112</v>
      </c>
      <c r="AB2414" s="2">
        <v>1</v>
      </c>
      <c r="AC2414" s="1" t="s">
        <v>111</v>
      </c>
      <c r="AF2414" s="1" t="s">
        <v>111</v>
      </c>
      <c r="AJ2414" s="1" t="s">
        <v>115</v>
      </c>
      <c r="AK2414" s="1" t="s">
        <v>129</v>
      </c>
      <c r="AO2414" s="1" t="s">
        <v>151</v>
      </c>
      <c r="BJ2414" s="1" t="s">
        <v>111</v>
      </c>
      <c r="BN2414" s="1" t="s">
        <v>112</v>
      </c>
      <c r="BO2414" s="1" t="s">
        <v>148</v>
      </c>
      <c r="BP2414" s="1" t="s">
        <v>8518</v>
      </c>
      <c r="BQ2414" s="1" t="s">
        <v>121</v>
      </c>
      <c r="BR2414" s="1" t="s">
        <v>122</v>
      </c>
      <c r="BU2414" s="34" t="s">
        <v>8519</v>
      </c>
      <c r="BV2414" s="9">
        <v>44524</v>
      </c>
      <c r="BW2414" s="34" t="s">
        <v>8520</v>
      </c>
      <c r="BY2414" s="2" t="s">
        <v>153</v>
      </c>
      <c r="BZ2414" s="2" t="s">
        <v>124</v>
      </c>
      <c r="CB2414" s="1" t="s">
        <v>175</v>
      </c>
      <c r="CD2414" s="1" t="b">
        <f t="shared" si="1298"/>
        <v>1</v>
      </c>
      <c r="CE2414" s="1" t="b">
        <f t="shared" si="1276"/>
        <v>0</v>
      </c>
      <c r="CF2414" s="1" t="b">
        <f t="shared" si="1281"/>
        <v>0</v>
      </c>
      <c r="CG2414" s="1" t="b">
        <f t="shared" si="1282"/>
        <v>0</v>
      </c>
      <c r="CH2414" s="1" t="b">
        <f t="shared" si="1283"/>
        <v>0</v>
      </c>
      <c r="CI2414" s="1" t="b">
        <f t="shared" si="1284"/>
        <v>1</v>
      </c>
      <c r="CJ2414" s="1" t="b">
        <f t="shared" si="1285"/>
        <v>0</v>
      </c>
      <c r="CK2414" s="1" t="b">
        <f t="shared" si="1286"/>
        <v>0</v>
      </c>
      <c r="CL2414" s="1" t="b">
        <f t="shared" si="1287"/>
        <v>0</v>
      </c>
      <c r="CM2414" s="1" t="b">
        <f t="shared" si="1288"/>
        <v>0</v>
      </c>
      <c r="CN2414" s="1" t="b">
        <f t="shared" si="1289"/>
        <v>0</v>
      </c>
      <c r="CO2414" s="2" t="b">
        <f t="shared" si="1290"/>
        <v>1</v>
      </c>
      <c r="CP2414" s="2" t="b">
        <f t="shared" si="1291"/>
        <v>1</v>
      </c>
      <c r="CQ2414" s="2" t="b">
        <f t="shared" si="1292"/>
        <v>0</v>
      </c>
      <c r="CR2414" s="6" t="str">
        <f t="shared" si="1293"/>
        <v>Male</v>
      </c>
      <c r="CS2414" s="7">
        <f t="shared" si="1294"/>
        <v>0</v>
      </c>
      <c r="CT2414" s="7">
        <f t="shared" si="1295"/>
        <v>0</v>
      </c>
      <c r="CU2414" s="7">
        <f t="shared" si="1296"/>
        <v>0</v>
      </c>
      <c r="CV2414" s="7">
        <f t="shared" si="1297"/>
        <v>0</v>
      </c>
      <c r="CW2414" s="7">
        <f t="shared" si="1299"/>
        <v>1</v>
      </c>
      <c r="CX2414" s="1" t="b">
        <f t="shared" si="1300"/>
        <v>1</v>
      </c>
      <c r="CY2414" s="1" t="b">
        <f t="shared" si="1301"/>
        <v>1</v>
      </c>
      <c r="DG2414" s="1" t="b">
        <f t="shared" si="1302"/>
        <v>0</v>
      </c>
    </row>
    <row r="2415" spans="2:111" ht="362.5" x14ac:dyDescent="0.35">
      <c r="B2415" s="1" t="s">
        <v>13809</v>
      </c>
      <c r="C2415" s="9">
        <v>44471</v>
      </c>
      <c r="D2415" s="10" t="s">
        <v>13809</v>
      </c>
      <c r="E2415" s="1">
        <v>57</v>
      </c>
      <c r="F2415" s="1" t="s">
        <v>108</v>
      </c>
      <c r="G2415" s="1" t="s">
        <v>13809</v>
      </c>
      <c r="H2415" s="1" t="s">
        <v>13809</v>
      </c>
      <c r="I2415" s="9">
        <v>44306</v>
      </c>
      <c r="J2415" s="2" t="s">
        <v>109</v>
      </c>
      <c r="K2415" s="2" t="s">
        <v>13809</v>
      </c>
      <c r="L2415" s="9">
        <v>44434</v>
      </c>
      <c r="M2415" s="2" t="s">
        <v>109</v>
      </c>
      <c r="N2415" s="2" t="s">
        <v>13809</v>
      </c>
      <c r="O2415" s="2" t="s">
        <v>110</v>
      </c>
      <c r="P2415" s="2" t="s">
        <v>111</v>
      </c>
      <c r="S2415" s="2" t="s">
        <v>112</v>
      </c>
      <c r="T2415" s="2" t="s">
        <v>112</v>
      </c>
      <c r="U2415" s="2" t="b">
        <f>OR(S2415="yes",T2415="yes")</f>
        <v>1</v>
      </c>
      <c r="V2415" s="2" t="s">
        <v>126</v>
      </c>
      <c r="W2415" s="1" t="s">
        <v>111</v>
      </c>
      <c r="Y2415" s="2" t="s">
        <v>112</v>
      </c>
      <c r="Z2415" s="2" t="s">
        <v>111</v>
      </c>
      <c r="AA2415" s="2" t="s">
        <v>112</v>
      </c>
      <c r="AB2415" s="2">
        <v>35</v>
      </c>
      <c r="AC2415" s="1" t="s">
        <v>111</v>
      </c>
      <c r="AF2415" s="1" t="s">
        <v>111</v>
      </c>
      <c r="AJ2415" s="1" t="s">
        <v>115</v>
      </c>
      <c r="AK2415" s="1" t="s">
        <v>201</v>
      </c>
      <c r="AN2415" s="1" t="s">
        <v>8521</v>
      </c>
      <c r="BJ2415" s="1" t="s">
        <v>111</v>
      </c>
      <c r="BQ2415" s="1" t="s">
        <v>121</v>
      </c>
      <c r="BR2415" s="1" t="s">
        <v>122</v>
      </c>
      <c r="BS2415" s="1" t="s">
        <v>111</v>
      </c>
      <c r="BT2415" s="34" t="s">
        <v>8522</v>
      </c>
      <c r="BU2415" s="34" t="s">
        <v>8523</v>
      </c>
      <c r="BV2415" s="9">
        <v>44756</v>
      </c>
      <c r="BW2415" s="34" t="s">
        <v>14754</v>
      </c>
      <c r="BY2415" s="2" t="s">
        <v>153</v>
      </c>
      <c r="BZ2415" s="2" t="s">
        <v>124</v>
      </c>
      <c r="CB2415" s="1" t="s">
        <v>514</v>
      </c>
      <c r="CD2415" s="1" t="b">
        <f t="shared" si="1298"/>
        <v>0</v>
      </c>
      <c r="CE2415" s="1" t="b">
        <f t="shared" si="1276"/>
        <v>0</v>
      </c>
      <c r="CF2415" s="1" t="b">
        <f t="shared" si="1281"/>
        <v>0</v>
      </c>
      <c r="CG2415" s="1" t="b">
        <f t="shared" si="1282"/>
        <v>0</v>
      </c>
      <c r="CH2415" s="1" t="b">
        <f t="shared" si="1283"/>
        <v>0</v>
      </c>
      <c r="CI2415" s="1" t="b">
        <f t="shared" si="1284"/>
        <v>0</v>
      </c>
      <c r="CJ2415" s="1" t="b">
        <f t="shared" si="1285"/>
        <v>0</v>
      </c>
      <c r="CK2415" s="1" t="b">
        <f t="shared" si="1286"/>
        <v>0</v>
      </c>
      <c r="CL2415" s="1" t="b">
        <f t="shared" si="1287"/>
        <v>0</v>
      </c>
      <c r="CM2415" s="1" t="b">
        <f t="shared" si="1288"/>
        <v>1</v>
      </c>
      <c r="CN2415" s="1" t="b">
        <f t="shared" si="1289"/>
        <v>0</v>
      </c>
      <c r="CO2415" s="2" t="b">
        <f t="shared" si="1290"/>
        <v>0</v>
      </c>
      <c r="CP2415" s="2" t="b">
        <f t="shared" si="1291"/>
        <v>0</v>
      </c>
      <c r="CQ2415" s="2" t="b">
        <f t="shared" si="1292"/>
        <v>0</v>
      </c>
      <c r="CR2415" s="6" t="str">
        <f t="shared" si="1293"/>
        <v>Female</v>
      </c>
      <c r="CS2415" s="7">
        <f t="shared" si="1294"/>
        <v>1</v>
      </c>
      <c r="CT2415" s="7">
        <f t="shared" si="1295"/>
        <v>0</v>
      </c>
      <c r="CU2415" s="7">
        <f t="shared" si="1296"/>
        <v>0</v>
      </c>
      <c r="CV2415" s="7">
        <f t="shared" si="1297"/>
        <v>1</v>
      </c>
    </row>
    <row r="2416" spans="2:111" x14ac:dyDescent="0.35">
      <c r="B2416" s="1" t="s">
        <v>13809</v>
      </c>
      <c r="C2416" s="9">
        <v>44471</v>
      </c>
      <c r="D2416" s="10" t="s">
        <v>13809</v>
      </c>
      <c r="E2416" s="1">
        <v>15</v>
      </c>
      <c r="F2416" s="1" t="s">
        <v>127</v>
      </c>
      <c r="G2416" s="1" t="s">
        <v>13809</v>
      </c>
      <c r="H2416" s="1" t="s">
        <v>13809</v>
      </c>
      <c r="I2416" s="9">
        <v>44442</v>
      </c>
      <c r="J2416" s="2" t="s">
        <v>109</v>
      </c>
      <c r="K2416" s="2" t="s">
        <v>13809</v>
      </c>
      <c r="L2416" s="9">
        <v>44463</v>
      </c>
      <c r="M2416" s="2" t="s">
        <v>109</v>
      </c>
      <c r="N2416" s="2" t="s">
        <v>13809</v>
      </c>
      <c r="O2416" s="2" t="s">
        <v>110</v>
      </c>
      <c r="P2416" s="2" t="s">
        <v>111</v>
      </c>
      <c r="T2416" s="2" t="s">
        <v>112</v>
      </c>
      <c r="U2416" s="2" t="b">
        <v>1</v>
      </c>
      <c r="V2416" s="2" t="s">
        <v>113</v>
      </c>
      <c r="W2416" s="1" t="s">
        <v>112</v>
      </c>
      <c r="X2416" s="1" t="s">
        <v>110</v>
      </c>
      <c r="Y2416" s="2" t="s">
        <v>112</v>
      </c>
      <c r="Z2416" s="2" t="s">
        <v>111</v>
      </c>
      <c r="AA2416" s="2" t="s">
        <v>112</v>
      </c>
      <c r="AB2416" s="2">
        <v>2</v>
      </c>
      <c r="AF2416" s="1" t="s">
        <v>111</v>
      </c>
      <c r="AJ2416" s="1" t="s">
        <v>115</v>
      </c>
      <c r="AK2416" s="1" t="s">
        <v>201</v>
      </c>
      <c r="AN2416" s="1" t="s">
        <v>8524</v>
      </c>
      <c r="AO2416" s="1" t="s">
        <v>117</v>
      </c>
      <c r="AS2416" s="1" t="s">
        <v>118</v>
      </c>
      <c r="AU2416" s="1" t="s">
        <v>132</v>
      </c>
      <c r="AZ2416" s="1" t="s">
        <v>155</v>
      </c>
      <c r="BA2416" s="20">
        <v>34863</v>
      </c>
      <c r="BJ2416" s="1" t="s">
        <v>112</v>
      </c>
      <c r="BK2416" s="1" t="s">
        <v>112</v>
      </c>
      <c r="BL2416" s="1" t="s">
        <v>142</v>
      </c>
      <c r="BQ2416" s="1" t="s">
        <v>121</v>
      </c>
      <c r="BR2416" s="1" t="s">
        <v>122</v>
      </c>
      <c r="BS2416" s="1" t="s">
        <v>112</v>
      </c>
      <c r="BV2416" s="9">
        <v>44508</v>
      </c>
      <c r="BX2416" s="2" t="s">
        <v>111</v>
      </c>
      <c r="BY2416" s="2" t="s">
        <v>123</v>
      </c>
      <c r="BZ2416" s="2" t="s">
        <v>124</v>
      </c>
      <c r="CA2416" s="2">
        <v>2</v>
      </c>
      <c r="CB2416" s="1" t="s">
        <v>227</v>
      </c>
      <c r="CC2416" s="2" t="s">
        <v>126</v>
      </c>
      <c r="CD2416" s="1" t="b">
        <f t="shared" si="1298"/>
        <v>1</v>
      </c>
      <c r="CE2416" s="1" t="b">
        <f t="shared" si="1276"/>
        <v>1</v>
      </c>
      <c r="CF2416" s="1" t="b">
        <f t="shared" si="1281"/>
        <v>0</v>
      </c>
      <c r="CG2416" s="1" t="b">
        <f t="shared" si="1282"/>
        <v>1</v>
      </c>
      <c r="CH2416" s="1" t="b">
        <f t="shared" si="1283"/>
        <v>0</v>
      </c>
      <c r="CI2416" s="1" t="b">
        <f t="shared" si="1284"/>
        <v>0</v>
      </c>
      <c r="CJ2416" s="1" t="b">
        <f t="shared" si="1285"/>
        <v>0</v>
      </c>
      <c r="CK2416" s="1" t="b">
        <f t="shared" si="1286"/>
        <v>0</v>
      </c>
      <c r="CL2416" s="1" t="b">
        <f t="shared" si="1287"/>
        <v>0</v>
      </c>
      <c r="CM2416" s="1" t="b">
        <f t="shared" si="1288"/>
        <v>0</v>
      </c>
      <c r="CN2416" s="1" t="b">
        <f t="shared" si="1289"/>
        <v>0</v>
      </c>
      <c r="CO2416" s="2" t="b">
        <f t="shared" si="1290"/>
        <v>1</v>
      </c>
      <c r="CP2416" s="2" t="b">
        <f t="shared" si="1291"/>
        <v>1</v>
      </c>
      <c r="CQ2416" s="2" t="b">
        <f t="shared" si="1292"/>
        <v>0</v>
      </c>
      <c r="CR2416" s="6" t="str">
        <f t="shared" si="1293"/>
        <v>Male</v>
      </c>
      <c r="CS2416" s="7">
        <f t="shared" si="1294"/>
        <v>1</v>
      </c>
      <c r="CT2416" s="7">
        <f t="shared" si="1295"/>
        <v>0</v>
      </c>
      <c r="CU2416" s="7">
        <f t="shared" si="1296"/>
        <v>0</v>
      </c>
      <c r="CV2416" s="7">
        <f t="shared" si="1297"/>
        <v>1</v>
      </c>
      <c r="CW2416" s="7">
        <f>COUNTIF(M2416,"=*moderna*")</f>
        <v>0</v>
      </c>
      <c r="CX2416" s="1" t="b">
        <f>AND(E2416&lt;30,NOT(E2416="."),NOT(E2416=""))</f>
        <v>1</v>
      </c>
      <c r="CY2416" s="1" t="b">
        <f>AND(E2416&gt;17,E2416&lt;41,NOT(E2416="."),NOT(E2416=""))</f>
        <v>0</v>
      </c>
      <c r="DG2416" s="1" t="b">
        <f>AND(E2416&gt;4,E2416&lt;18,NOT(E2416=""),NOT(E2416="."))</f>
        <v>1</v>
      </c>
    </row>
    <row r="2417" spans="2:111" ht="43.5" x14ac:dyDescent="0.35">
      <c r="B2417" s="1" t="s">
        <v>13809</v>
      </c>
      <c r="C2417" s="9">
        <v>44472</v>
      </c>
      <c r="D2417" s="10" t="s">
        <v>13809</v>
      </c>
      <c r="E2417" s="1">
        <v>43</v>
      </c>
      <c r="F2417" s="1" t="s">
        <v>108</v>
      </c>
      <c r="G2417" s="1" t="s">
        <v>13809</v>
      </c>
      <c r="H2417" s="1" t="s">
        <v>13809</v>
      </c>
      <c r="I2417" s="9">
        <v>44450</v>
      </c>
      <c r="J2417" s="2" t="s">
        <v>109</v>
      </c>
      <c r="K2417" s="2" t="s">
        <v>13809</v>
      </c>
      <c r="N2417" s="2" t="s">
        <v>13809</v>
      </c>
      <c r="O2417" s="2" t="s">
        <v>110</v>
      </c>
      <c r="P2417" s="2" t="s">
        <v>111</v>
      </c>
      <c r="S2417" s="2" t="s">
        <v>111</v>
      </c>
      <c r="T2417" s="2" t="s">
        <v>112</v>
      </c>
      <c r="U2417" s="2" t="b">
        <v>1</v>
      </c>
      <c r="V2417" s="2" t="s">
        <v>113</v>
      </c>
      <c r="W2417" s="1" t="s">
        <v>112</v>
      </c>
      <c r="X2417" s="1" t="s">
        <v>138</v>
      </c>
      <c r="Y2417" s="2" t="s">
        <v>112</v>
      </c>
      <c r="Z2417" s="2" t="s">
        <v>112</v>
      </c>
      <c r="AB2417" s="2">
        <v>3</v>
      </c>
      <c r="AC2417" s="1" t="s">
        <v>111</v>
      </c>
      <c r="AF2417" s="1" t="s">
        <v>111</v>
      </c>
      <c r="AK2417" s="1" t="s">
        <v>116</v>
      </c>
      <c r="AN2417" s="1" t="s">
        <v>2867</v>
      </c>
      <c r="AO2417" s="1" t="s">
        <v>117</v>
      </c>
      <c r="AS2417" s="1" t="s">
        <v>271</v>
      </c>
      <c r="AU2417" s="1" t="s">
        <v>197</v>
      </c>
      <c r="AZ2417" s="1" t="s">
        <v>155</v>
      </c>
      <c r="BA2417" s="1" t="s">
        <v>272</v>
      </c>
      <c r="BJ2417" s="1" t="s">
        <v>111</v>
      </c>
      <c r="BN2417" s="1" t="s">
        <v>112</v>
      </c>
      <c r="BO2417" s="1" t="s">
        <v>234</v>
      </c>
      <c r="BP2417" s="1" t="s">
        <v>8525</v>
      </c>
      <c r="BU2417" s="34" t="s">
        <v>13967</v>
      </c>
      <c r="BV2417" s="9">
        <v>44474</v>
      </c>
      <c r="BW2417" s="34" t="s">
        <v>8526</v>
      </c>
      <c r="BY2417" s="2" t="s">
        <v>174</v>
      </c>
      <c r="BZ2417" s="2" t="s">
        <v>124</v>
      </c>
      <c r="CA2417" s="2">
        <v>1</v>
      </c>
      <c r="CB2417" s="1" t="s">
        <v>149</v>
      </c>
      <c r="CC2417" s="2" t="s">
        <v>113</v>
      </c>
      <c r="CD2417" s="1" t="b">
        <f t="shared" si="1298"/>
        <v>0</v>
      </c>
      <c r="CE2417" s="1" t="b">
        <f t="shared" si="1276"/>
        <v>0</v>
      </c>
      <c r="CF2417" s="1" t="b">
        <f t="shared" si="1281"/>
        <v>0</v>
      </c>
      <c r="CG2417" s="1" t="b">
        <f t="shared" si="1282"/>
        <v>0</v>
      </c>
      <c r="CH2417" s="1" t="b">
        <f t="shared" si="1283"/>
        <v>0</v>
      </c>
      <c r="CI2417" s="1" t="b">
        <f t="shared" si="1284"/>
        <v>0</v>
      </c>
      <c r="CJ2417" s="1" t="b">
        <f t="shared" si="1285"/>
        <v>0</v>
      </c>
      <c r="CK2417" s="1" t="b">
        <f t="shared" si="1286"/>
        <v>0</v>
      </c>
      <c r="CL2417" s="1" t="b">
        <f t="shared" si="1287"/>
        <v>1</v>
      </c>
      <c r="CM2417" s="1" t="b">
        <f t="shared" si="1288"/>
        <v>0</v>
      </c>
      <c r="CN2417" s="1" t="b">
        <f t="shared" si="1289"/>
        <v>0</v>
      </c>
      <c r="CO2417" s="2" t="b">
        <f t="shared" si="1290"/>
        <v>1</v>
      </c>
      <c r="CP2417" s="2" t="b">
        <f t="shared" si="1291"/>
        <v>1</v>
      </c>
      <c r="CQ2417" s="2" t="b">
        <f t="shared" si="1292"/>
        <v>0</v>
      </c>
      <c r="CR2417" s="6" t="str">
        <f t="shared" si="1293"/>
        <v>Female</v>
      </c>
      <c r="CS2417" s="7">
        <f t="shared" si="1294"/>
        <v>1</v>
      </c>
      <c r="CT2417" s="7">
        <f t="shared" si="1295"/>
        <v>0</v>
      </c>
      <c r="CU2417" s="7">
        <f t="shared" si="1296"/>
        <v>0</v>
      </c>
      <c r="CV2417" s="7">
        <f t="shared" si="1297"/>
        <v>0</v>
      </c>
      <c r="CW2417" s="7">
        <f>COUNTIF(M2417,"=*moderna*")</f>
        <v>0</v>
      </c>
      <c r="CX2417" s="1" t="b">
        <f>AND(E2417&lt;30,NOT(E2417="."),NOT(E2417=""))</f>
        <v>0</v>
      </c>
      <c r="CY2417" s="1" t="b">
        <f>AND(E2417&gt;17,E2417&lt;41,NOT(E2417="."),NOT(E2417=""))</f>
        <v>0</v>
      </c>
      <c r="DG2417" s="1" t="b">
        <f>AND(E2417&gt;4,E2417&lt;18,NOT(E2417=""),NOT(E2417="."))</f>
        <v>0</v>
      </c>
    </row>
    <row r="2418" spans="2:111" ht="145" x14ac:dyDescent="0.35">
      <c r="B2418" s="1" t="s">
        <v>13809</v>
      </c>
      <c r="C2418" s="9">
        <v>44472</v>
      </c>
      <c r="D2418" s="10" t="s">
        <v>13809</v>
      </c>
      <c r="E2418" s="1">
        <v>37</v>
      </c>
      <c r="F2418" s="1" t="s">
        <v>108</v>
      </c>
      <c r="G2418" s="1" t="s">
        <v>13809</v>
      </c>
      <c r="H2418" s="1" t="s">
        <v>13809</v>
      </c>
      <c r="I2418" s="2" t="s">
        <v>183</v>
      </c>
      <c r="J2418" s="2" t="s">
        <v>163</v>
      </c>
      <c r="K2418" s="2" t="s">
        <v>13809</v>
      </c>
      <c r="L2418" s="9">
        <v>44411</v>
      </c>
      <c r="M2418" s="2" t="s">
        <v>128</v>
      </c>
      <c r="N2418" s="2" t="s">
        <v>13809</v>
      </c>
      <c r="O2418" s="2" t="s">
        <v>110</v>
      </c>
      <c r="P2418" s="2" t="s">
        <v>111</v>
      </c>
      <c r="S2418" s="2" t="s">
        <v>112</v>
      </c>
      <c r="T2418" s="2" t="s">
        <v>111</v>
      </c>
      <c r="U2418" s="2" t="b">
        <f>OR(S2418="yes",T2418="yes")</f>
        <v>1</v>
      </c>
      <c r="V2418" s="2" t="s">
        <v>126</v>
      </c>
      <c r="Y2418" s="2" t="s">
        <v>112</v>
      </c>
      <c r="AA2418" s="2" t="s">
        <v>112</v>
      </c>
      <c r="AB2418" s="2">
        <v>3</v>
      </c>
      <c r="AH2418" s="1" t="s">
        <v>193</v>
      </c>
      <c r="AI2418" s="1" t="s">
        <v>8527</v>
      </c>
      <c r="AK2418" s="1" t="s">
        <v>150</v>
      </c>
      <c r="AO2418" s="1" t="s">
        <v>237</v>
      </c>
      <c r="AS2418" s="1" t="s">
        <v>272</v>
      </c>
      <c r="BA2418" s="1">
        <v>0</v>
      </c>
      <c r="BJ2418" s="1" t="s">
        <v>112</v>
      </c>
      <c r="BK2418" s="1" t="s">
        <v>112</v>
      </c>
      <c r="BQ2418" s="1" t="s">
        <v>121</v>
      </c>
      <c r="BR2418" s="1" t="s">
        <v>122</v>
      </c>
      <c r="BS2418" s="1" t="s">
        <v>111</v>
      </c>
      <c r="BT2418" s="34" t="s">
        <v>3268</v>
      </c>
      <c r="BU2418" s="34" t="s">
        <v>8528</v>
      </c>
      <c r="BV2418" s="9">
        <v>44477</v>
      </c>
      <c r="BW2418" s="34" t="s">
        <v>8529</v>
      </c>
      <c r="BY2418" s="2" t="s">
        <v>156</v>
      </c>
      <c r="BZ2418" s="2" t="s">
        <v>232</v>
      </c>
      <c r="CB2418" s="1" t="s">
        <v>417</v>
      </c>
      <c r="CD2418" s="1" t="b">
        <f t="shared" si="1298"/>
        <v>0</v>
      </c>
      <c r="CE2418" s="1" t="b">
        <f t="shared" si="1276"/>
        <v>0</v>
      </c>
      <c r="CF2418" s="1" t="b">
        <f t="shared" si="1281"/>
        <v>0</v>
      </c>
      <c r="CG2418" s="1" t="b">
        <f t="shared" si="1282"/>
        <v>0</v>
      </c>
      <c r="CH2418" s="1" t="b">
        <f t="shared" si="1283"/>
        <v>0</v>
      </c>
      <c r="CI2418" s="1" t="b">
        <f t="shared" si="1284"/>
        <v>0</v>
      </c>
      <c r="CJ2418" s="1" t="b">
        <f t="shared" si="1285"/>
        <v>0</v>
      </c>
      <c r="CK2418" s="1" t="b">
        <f t="shared" si="1286"/>
        <v>1</v>
      </c>
      <c r="CL2418" s="1" t="b">
        <f t="shared" si="1287"/>
        <v>0</v>
      </c>
      <c r="CM2418" s="1" t="b">
        <f t="shared" si="1288"/>
        <v>0</v>
      </c>
      <c r="CN2418" s="1" t="b">
        <f t="shared" si="1289"/>
        <v>0</v>
      </c>
      <c r="CO2418" s="2" t="b">
        <f t="shared" si="1290"/>
        <v>1</v>
      </c>
      <c r="CP2418" s="2" t="b">
        <f t="shared" si="1291"/>
        <v>1</v>
      </c>
      <c r="CQ2418" s="2" t="b">
        <f t="shared" si="1292"/>
        <v>0</v>
      </c>
      <c r="CR2418" s="6" t="str">
        <f t="shared" si="1293"/>
        <v>Female</v>
      </c>
      <c r="CS2418" s="7">
        <f t="shared" si="1294"/>
        <v>0</v>
      </c>
      <c r="CT2418" s="7">
        <f t="shared" si="1295"/>
        <v>0</v>
      </c>
      <c r="CU2418" s="7">
        <f t="shared" si="1296"/>
        <v>0</v>
      </c>
      <c r="CV2418" s="7">
        <f t="shared" si="1297"/>
        <v>0</v>
      </c>
    </row>
    <row r="2419" spans="2:111" ht="406" x14ac:dyDescent="0.35">
      <c r="B2419" s="1" t="s">
        <v>13809</v>
      </c>
      <c r="C2419" s="9">
        <v>44472</v>
      </c>
      <c r="D2419" s="10" t="s">
        <v>13809</v>
      </c>
      <c r="E2419" s="1">
        <v>36</v>
      </c>
      <c r="F2419" s="1" t="s">
        <v>127</v>
      </c>
      <c r="G2419" s="1" t="s">
        <v>13809</v>
      </c>
      <c r="H2419" s="1" t="s">
        <v>13809</v>
      </c>
      <c r="I2419" s="9">
        <v>44449</v>
      </c>
      <c r="J2419" s="2" t="s">
        <v>109</v>
      </c>
      <c r="K2419" s="2" t="s">
        <v>13809</v>
      </c>
      <c r="L2419" s="9">
        <v>44470</v>
      </c>
      <c r="M2419" s="2" t="s">
        <v>109</v>
      </c>
      <c r="N2419" s="2" t="s">
        <v>13809</v>
      </c>
      <c r="O2419" s="2" t="s">
        <v>110</v>
      </c>
      <c r="P2419" s="2" t="s">
        <v>111</v>
      </c>
      <c r="S2419" s="2" t="s">
        <v>112</v>
      </c>
      <c r="T2419" s="2" t="s">
        <v>112</v>
      </c>
      <c r="U2419" s="2" t="b">
        <v>1</v>
      </c>
      <c r="V2419" s="2" t="s">
        <v>113</v>
      </c>
      <c r="W2419" s="1" t="s">
        <v>112</v>
      </c>
      <c r="X2419" s="1" t="s">
        <v>138</v>
      </c>
      <c r="Y2419" s="2" t="s">
        <v>112</v>
      </c>
      <c r="Z2419" s="2" t="s">
        <v>111</v>
      </c>
      <c r="AA2419" s="2" t="s">
        <v>112</v>
      </c>
      <c r="AB2419" s="2">
        <v>1</v>
      </c>
      <c r="AC2419" s="1" t="s">
        <v>111</v>
      </c>
      <c r="AF2419" s="1" t="s">
        <v>111</v>
      </c>
      <c r="AH2419" s="1" t="s">
        <v>193</v>
      </c>
      <c r="AI2419" s="1" t="s">
        <v>8530</v>
      </c>
      <c r="AJ2419" s="1" t="s">
        <v>115</v>
      </c>
      <c r="AK2419" s="1" t="s">
        <v>150</v>
      </c>
      <c r="AO2419" s="1" t="s">
        <v>117</v>
      </c>
      <c r="AZ2419" s="1" t="s">
        <v>222</v>
      </c>
      <c r="BC2419" s="1" t="s">
        <v>8531</v>
      </c>
      <c r="BJ2419" s="1" t="s">
        <v>111</v>
      </c>
      <c r="BN2419" s="1" t="s">
        <v>112</v>
      </c>
      <c r="BO2419" s="1" t="s">
        <v>2403</v>
      </c>
      <c r="BP2419" s="1" t="s">
        <v>8532</v>
      </c>
      <c r="BU2419" s="34" t="s">
        <v>8533</v>
      </c>
      <c r="BV2419" s="9">
        <v>44546</v>
      </c>
      <c r="BW2419" s="34" t="s">
        <v>14755</v>
      </c>
      <c r="BY2419" s="2" t="s">
        <v>153</v>
      </c>
      <c r="BZ2419" s="2" t="s">
        <v>124</v>
      </c>
      <c r="CA2419" s="2">
        <v>2</v>
      </c>
      <c r="CB2419" s="1" t="s">
        <v>169</v>
      </c>
      <c r="CC2419" s="2" t="s">
        <v>126</v>
      </c>
      <c r="CD2419" s="1" t="b">
        <f t="shared" si="1298"/>
        <v>0</v>
      </c>
      <c r="CE2419" s="1" t="b">
        <f t="shared" si="1276"/>
        <v>0</v>
      </c>
      <c r="CF2419" s="1" t="b">
        <f t="shared" si="1281"/>
        <v>0</v>
      </c>
      <c r="CG2419" s="1" t="b">
        <f t="shared" si="1282"/>
        <v>0</v>
      </c>
      <c r="CH2419" s="1" t="b">
        <f t="shared" si="1283"/>
        <v>0</v>
      </c>
      <c r="CI2419" s="1" t="b">
        <f t="shared" si="1284"/>
        <v>0</v>
      </c>
      <c r="CJ2419" s="1" t="b">
        <f t="shared" si="1285"/>
        <v>0</v>
      </c>
      <c r="CK2419" s="1" t="b">
        <f t="shared" si="1286"/>
        <v>1</v>
      </c>
      <c r="CL2419" s="1" t="b">
        <f t="shared" si="1287"/>
        <v>0</v>
      </c>
      <c r="CM2419" s="1" t="b">
        <f t="shared" si="1288"/>
        <v>0</v>
      </c>
      <c r="CN2419" s="1" t="b">
        <f t="shared" si="1289"/>
        <v>0</v>
      </c>
      <c r="CO2419" s="2" t="b">
        <f t="shared" si="1290"/>
        <v>1</v>
      </c>
      <c r="CP2419" s="2" t="b">
        <f t="shared" si="1291"/>
        <v>1</v>
      </c>
      <c r="CQ2419" s="2" t="b">
        <f t="shared" si="1292"/>
        <v>0</v>
      </c>
      <c r="CR2419" s="6" t="str">
        <f t="shared" si="1293"/>
        <v>Male</v>
      </c>
      <c r="CS2419" s="7">
        <f t="shared" si="1294"/>
        <v>1</v>
      </c>
      <c r="CT2419" s="7">
        <f t="shared" si="1295"/>
        <v>0</v>
      </c>
      <c r="CU2419" s="7">
        <f t="shared" si="1296"/>
        <v>0</v>
      </c>
      <c r="CV2419" s="7">
        <f t="shared" si="1297"/>
        <v>1</v>
      </c>
      <c r="CW2419" s="7">
        <f>COUNTIF(M2419,"=*moderna*")</f>
        <v>0</v>
      </c>
      <c r="CX2419" s="1" t="b">
        <f>AND(E2419&lt;30,NOT(E2419="."),NOT(E2419=""))</f>
        <v>0</v>
      </c>
      <c r="CY2419" s="1" t="b">
        <f>AND(E2419&gt;17,E2419&lt;41,NOT(E2419="."),NOT(E2419=""))</f>
        <v>1</v>
      </c>
      <c r="DG2419" s="1" t="b">
        <f>AND(E2419&gt;4,E2419&lt;18,NOT(E2419=""),NOT(E2419="."))</f>
        <v>0</v>
      </c>
    </row>
    <row r="2420" spans="2:111" ht="72.5" x14ac:dyDescent="0.35">
      <c r="B2420" s="1" t="s">
        <v>13809</v>
      </c>
      <c r="C2420" s="9">
        <v>44472</v>
      </c>
      <c r="D2420" s="10" t="s">
        <v>13809</v>
      </c>
      <c r="E2420" s="1">
        <v>22</v>
      </c>
      <c r="F2420" s="1" t="s">
        <v>127</v>
      </c>
      <c r="G2420" s="1" t="s">
        <v>13809</v>
      </c>
      <c r="H2420" s="1" t="s">
        <v>13809</v>
      </c>
      <c r="I2420" s="9">
        <v>44433</v>
      </c>
      <c r="J2420" s="2" t="s">
        <v>109</v>
      </c>
      <c r="K2420" s="2" t="s">
        <v>13809</v>
      </c>
      <c r="L2420" s="9">
        <v>44456</v>
      </c>
      <c r="M2420" s="2" t="s">
        <v>109</v>
      </c>
      <c r="N2420" s="2" t="s">
        <v>13809</v>
      </c>
      <c r="O2420" s="2" t="s">
        <v>110</v>
      </c>
      <c r="P2420" s="2" t="s">
        <v>111</v>
      </c>
      <c r="S2420" s="2" t="s">
        <v>112</v>
      </c>
      <c r="T2420" s="2" t="s">
        <v>111</v>
      </c>
      <c r="U2420" s="2" t="b">
        <f>OR(S2420="yes",T2420="yes")</f>
        <v>1</v>
      </c>
      <c r="V2420" s="2" t="s">
        <v>113</v>
      </c>
      <c r="W2420" s="1" t="s">
        <v>112</v>
      </c>
      <c r="X2420" s="1" t="s">
        <v>114</v>
      </c>
      <c r="Y2420" s="2" t="s">
        <v>112</v>
      </c>
      <c r="Z2420" s="2" t="s">
        <v>111</v>
      </c>
      <c r="AA2420" s="2" t="s">
        <v>112</v>
      </c>
      <c r="AB2420" s="2">
        <v>0</v>
      </c>
      <c r="AC2420" s="1" t="s">
        <v>112</v>
      </c>
      <c r="AD2420" s="1" t="s">
        <v>192</v>
      </c>
      <c r="AE2420" s="1" t="s">
        <v>13398</v>
      </c>
      <c r="AF2420" s="1" t="s">
        <v>111</v>
      </c>
      <c r="AJ2420" s="1" t="s">
        <v>418</v>
      </c>
      <c r="AK2420" s="1" t="s">
        <v>185</v>
      </c>
      <c r="AO2420" s="1" t="s">
        <v>166</v>
      </c>
      <c r="AS2420" s="1" t="s">
        <v>229</v>
      </c>
      <c r="AU2420" s="1" t="s">
        <v>132</v>
      </c>
      <c r="AZ2420" s="1" t="s">
        <v>222</v>
      </c>
      <c r="BC2420" s="1">
        <v>74</v>
      </c>
      <c r="BJ2420" s="1" t="s">
        <v>112</v>
      </c>
      <c r="BK2420" s="1" t="s">
        <v>112</v>
      </c>
      <c r="BL2420" s="1" t="s">
        <v>142</v>
      </c>
      <c r="BQ2420" s="1" t="s">
        <v>121</v>
      </c>
      <c r="BR2420" s="1" t="s">
        <v>122</v>
      </c>
      <c r="BS2420" s="1" t="s">
        <v>112</v>
      </c>
      <c r="BU2420" s="34" t="s">
        <v>13399</v>
      </c>
      <c r="BV2420" s="9">
        <v>44945</v>
      </c>
      <c r="BW2420" s="34" t="s">
        <v>13400</v>
      </c>
      <c r="BZ2420" s="2" t="s">
        <v>124</v>
      </c>
      <c r="CA2420" s="2">
        <v>2</v>
      </c>
      <c r="CB2420" s="1" t="s">
        <v>307</v>
      </c>
      <c r="CC2420" s="2" t="s">
        <v>126</v>
      </c>
      <c r="CD2420" s="1" t="b">
        <f t="shared" si="1298"/>
        <v>1</v>
      </c>
      <c r="CE2420" s="1" t="b">
        <f t="shared" si="1276"/>
        <v>0</v>
      </c>
      <c r="CF2420" s="1" t="b">
        <f t="shared" si="1281"/>
        <v>0</v>
      </c>
      <c r="CG2420" s="1" t="b">
        <f t="shared" si="1282"/>
        <v>0</v>
      </c>
      <c r="CH2420" s="1" t="b">
        <f t="shared" si="1283"/>
        <v>0</v>
      </c>
      <c r="CI2420" s="1" t="b">
        <f t="shared" si="1284"/>
        <v>1</v>
      </c>
      <c r="CJ2420" s="1" t="b">
        <f t="shared" si="1285"/>
        <v>0</v>
      </c>
      <c r="CK2420" s="1" t="b">
        <f t="shared" si="1286"/>
        <v>0</v>
      </c>
      <c r="CL2420" s="1" t="b">
        <f t="shared" si="1287"/>
        <v>0</v>
      </c>
      <c r="CM2420" s="1" t="b">
        <f t="shared" si="1288"/>
        <v>0</v>
      </c>
      <c r="CN2420" s="1" t="b">
        <f t="shared" si="1289"/>
        <v>0</v>
      </c>
      <c r="CO2420" s="2" t="b">
        <f t="shared" si="1290"/>
        <v>1</v>
      </c>
      <c r="CP2420" s="2" t="b">
        <f t="shared" si="1291"/>
        <v>1</v>
      </c>
      <c r="CQ2420" s="2" t="b">
        <f t="shared" si="1292"/>
        <v>0</v>
      </c>
      <c r="CR2420" s="6" t="str">
        <f t="shared" si="1293"/>
        <v>Male</v>
      </c>
      <c r="CS2420" s="7">
        <f t="shared" si="1294"/>
        <v>1</v>
      </c>
      <c r="CT2420" s="7">
        <f t="shared" si="1295"/>
        <v>0</v>
      </c>
      <c r="CU2420" s="7">
        <f t="shared" si="1296"/>
        <v>0</v>
      </c>
      <c r="CV2420" s="7">
        <f t="shared" si="1297"/>
        <v>1</v>
      </c>
    </row>
    <row r="2421" spans="2:111" ht="72.5" x14ac:dyDescent="0.35">
      <c r="B2421" s="1" t="s">
        <v>13809</v>
      </c>
      <c r="C2421" s="9">
        <v>44472</v>
      </c>
      <c r="D2421" s="10" t="s">
        <v>13809</v>
      </c>
      <c r="E2421" s="1">
        <v>22</v>
      </c>
      <c r="F2421" s="1" t="s">
        <v>108</v>
      </c>
      <c r="G2421" s="1" t="s">
        <v>13809</v>
      </c>
      <c r="H2421" s="1" t="s">
        <v>13809</v>
      </c>
      <c r="I2421" s="2" t="s">
        <v>183</v>
      </c>
      <c r="K2421" s="2" t="s">
        <v>13809</v>
      </c>
      <c r="L2421" s="9">
        <v>44468</v>
      </c>
      <c r="M2421" s="2" t="s">
        <v>109</v>
      </c>
      <c r="N2421" s="2" t="s">
        <v>13809</v>
      </c>
      <c r="O2421" s="2" t="s">
        <v>110</v>
      </c>
      <c r="P2421" s="2" t="s">
        <v>111</v>
      </c>
      <c r="S2421" s="2" t="s">
        <v>112</v>
      </c>
      <c r="T2421" s="2" t="s">
        <v>111</v>
      </c>
      <c r="U2421" s="2" t="b">
        <v>1</v>
      </c>
      <c r="V2421" s="2" t="s">
        <v>113</v>
      </c>
      <c r="W2421" s="1" t="s">
        <v>112</v>
      </c>
      <c r="X2421" s="1" t="s">
        <v>114</v>
      </c>
      <c r="Y2421" s="2" t="s">
        <v>112</v>
      </c>
      <c r="Z2421" s="2" t="s">
        <v>111</v>
      </c>
      <c r="AA2421" s="2" t="s">
        <v>112</v>
      </c>
      <c r="AB2421" s="2">
        <v>2</v>
      </c>
      <c r="AC2421" s="1" t="s">
        <v>111</v>
      </c>
      <c r="AF2421" s="1" t="s">
        <v>111</v>
      </c>
      <c r="AJ2421" s="1" t="s">
        <v>115</v>
      </c>
      <c r="AK2421" s="1" t="s">
        <v>129</v>
      </c>
      <c r="AO2421" s="1" t="s">
        <v>221</v>
      </c>
      <c r="AZ2421" s="1" t="s">
        <v>665</v>
      </c>
      <c r="BC2421" s="1" t="s">
        <v>8534</v>
      </c>
      <c r="BE2421" s="1">
        <v>251</v>
      </c>
      <c r="BG2421" s="1" t="s">
        <v>8535</v>
      </c>
      <c r="BJ2421" s="1" t="s">
        <v>112</v>
      </c>
      <c r="BK2421" s="1" t="s">
        <v>112</v>
      </c>
      <c r="BL2421" s="1" t="s">
        <v>142</v>
      </c>
      <c r="BQ2421" s="1" t="s">
        <v>121</v>
      </c>
      <c r="BR2421" s="1" t="s">
        <v>122</v>
      </c>
      <c r="BU2421" s="34" t="s">
        <v>8536</v>
      </c>
      <c r="BV2421" s="9">
        <v>44472</v>
      </c>
      <c r="BW2421" s="34" t="s">
        <v>8537</v>
      </c>
      <c r="BY2421" s="2" t="s">
        <v>156</v>
      </c>
      <c r="BZ2421" s="2" t="s">
        <v>124</v>
      </c>
      <c r="CA2421" s="2">
        <v>2</v>
      </c>
      <c r="CB2421" s="1" t="s">
        <v>1596</v>
      </c>
      <c r="CC2421" s="2" t="s">
        <v>126</v>
      </c>
      <c r="CD2421" s="1" t="b">
        <f t="shared" si="1298"/>
        <v>1</v>
      </c>
      <c r="CE2421" s="1" t="b">
        <f t="shared" si="1276"/>
        <v>0</v>
      </c>
      <c r="CF2421" s="1" t="b">
        <f t="shared" si="1281"/>
        <v>0</v>
      </c>
      <c r="CG2421" s="1" t="b">
        <f t="shared" si="1282"/>
        <v>0</v>
      </c>
      <c r="CH2421" s="1" t="b">
        <f t="shared" si="1283"/>
        <v>0</v>
      </c>
      <c r="CI2421" s="1" t="b">
        <f t="shared" si="1284"/>
        <v>1</v>
      </c>
      <c r="CJ2421" s="1" t="b">
        <f t="shared" si="1285"/>
        <v>0</v>
      </c>
      <c r="CK2421" s="1" t="b">
        <f t="shared" si="1286"/>
        <v>0</v>
      </c>
      <c r="CL2421" s="1" t="b">
        <f t="shared" si="1287"/>
        <v>0</v>
      </c>
      <c r="CM2421" s="1" t="b">
        <f t="shared" si="1288"/>
        <v>0</v>
      </c>
      <c r="CN2421" s="1" t="b">
        <f t="shared" si="1289"/>
        <v>0</v>
      </c>
      <c r="CO2421" s="2" t="b">
        <f t="shared" si="1290"/>
        <v>1</v>
      </c>
      <c r="CP2421" s="2" t="b">
        <f t="shared" si="1291"/>
        <v>1</v>
      </c>
      <c r="CQ2421" s="2" t="b">
        <f t="shared" si="1292"/>
        <v>0</v>
      </c>
      <c r="CR2421" s="6" t="str">
        <f t="shared" si="1293"/>
        <v>Female</v>
      </c>
      <c r="CS2421" s="7">
        <f t="shared" si="1294"/>
        <v>0</v>
      </c>
      <c r="CT2421" s="7">
        <f t="shared" si="1295"/>
        <v>0</v>
      </c>
      <c r="CU2421" s="7">
        <f t="shared" si="1296"/>
        <v>0</v>
      </c>
      <c r="CV2421" s="7">
        <f t="shared" si="1297"/>
        <v>1</v>
      </c>
      <c r="CW2421" s="7">
        <f>COUNTIF(M2421,"=*moderna*")</f>
        <v>0</v>
      </c>
      <c r="CX2421" s="1" t="b">
        <f>AND(E2421&lt;30,NOT(E2421="."),NOT(E2421=""))</f>
        <v>1</v>
      </c>
      <c r="CY2421" s="1" t="b">
        <f>AND(E2421&gt;17,E2421&lt;41,NOT(E2421="."),NOT(E2421=""))</f>
        <v>1</v>
      </c>
      <c r="DG2421" s="1" t="b">
        <f>AND(E2421&gt;4,E2421&lt;18,NOT(E2421=""),NOT(E2421="."))</f>
        <v>0</v>
      </c>
    </row>
    <row r="2422" spans="2:111" ht="174" x14ac:dyDescent="0.35">
      <c r="B2422" s="1" t="s">
        <v>13809</v>
      </c>
      <c r="C2422" s="9">
        <v>44472</v>
      </c>
      <c r="D2422" s="10" t="s">
        <v>13809</v>
      </c>
      <c r="E2422" s="1">
        <v>20</v>
      </c>
      <c r="F2422" s="1" t="s">
        <v>127</v>
      </c>
      <c r="G2422" s="1" t="s">
        <v>13809</v>
      </c>
      <c r="H2422" s="1" t="s">
        <v>13809</v>
      </c>
      <c r="I2422" s="9">
        <v>44447</v>
      </c>
      <c r="J2422" s="2" t="s">
        <v>109</v>
      </c>
      <c r="K2422" s="2" t="s">
        <v>13809</v>
      </c>
      <c r="N2422" s="2" t="s">
        <v>13809</v>
      </c>
      <c r="O2422" s="2" t="s">
        <v>110</v>
      </c>
      <c r="P2422" s="2" t="s">
        <v>111</v>
      </c>
      <c r="S2422" s="2" t="s">
        <v>112</v>
      </c>
      <c r="T2422" s="2" t="s">
        <v>111</v>
      </c>
      <c r="U2422" s="2" t="b">
        <f>OR(S2422="yes",T2422="yes")</f>
        <v>1</v>
      </c>
      <c r="V2422" s="2" t="s">
        <v>126</v>
      </c>
      <c r="Y2422" s="2" t="s">
        <v>112</v>
      </c>
      <c r="Z2422" s="2" t="s">
        <v>112</v>
      </c>
      <c r="AB2422" s="2">
        <v>5</v>
      </c>
      <c r="AC2422" s="1" t="s">
        <v>112</v>
      </c>
      <c r="AD2422" s="1" t="s">
        <v>192</v>
      </c>
      <c r="AE2422" s="1" t="s">
        <v>8538</v>
      </c>
      <c r="AH2422" s="1" t="s">
        <v>193</v>
      </c>
      <c r="AI2422" s="1" t="s">
        <v>8539</v>
      </c>
      <c r="AJ2422" s="1" t="s">
        <v>115</v>
      </c>
      <c r="AK2422" s="1" t="s">
        <v>150</v>
      </c>
      <c r="AO2422" s="1" t="s">
        <v>117</v>
      </c>
      <c r="AU2422" s="1" t="s">
        <v>132</v>
      </c>
      <c r="AZ2422" s="1" t="s">
        <v>1463</v>
      </c>
      <c r="BC2422" s="1" t="s">
        <v>8540</v>
      </c>
      <c r="BE2422" s="1" t="s">
        <v>8541</v>
      </c>
      <c r="BJ2422" s="1" t="s">
        <v>111</v>
      </c>
      <c r="BN2422" s="1" t="s">
        <v>112</v>
      </c>
      <c r="BO2422" s="1" t="s">
        <v>148</v>
      </c>
      <c r="BP2422" s="1" t="s">
        <v>7832</v>
      </c>
      <c r="BQ2422" s="1" t="s">
        <v>121</v>
      </c>
      <c r="BR2422" s="1" t="s">
        <v>122</v>
      </c>
      <c r="BS2422" s="1" t="s">
        <v>112</v>
      </c>
      <c r="BU2422" s="34" t="s">
        <v>8542</v>
      </c>
      <c r="BV2422" s="9">
        <v>44629</v>
      </c>
      <c r="BW2422" s="34" t="s">
        <v>8543</v>
      </c>
      <c r="BY2422" s="2" t="s">
        <v>153</v>
      </c>
      <c r="BZ2422" s="2" t="s">
        <v>124</v>
      </c>
      <c r="CB2422" s="1" t="s">
        <v>482</v>
      </c>
      <c r="CD2422" s="1" t="b">
        <f t="shared" si="1298"/>
        <v>1</v>
      </c>
      <c r="CE2422" s="1" t="b">
        <f t="shared" si="1276"/>
        <v>0</v>
      </c>
      <c r="CF2422" s="1" t="b">
        <f t="shared" si="1281"/>
        <v>0</v>
      </c>
      <c r="CG2422" s="1" t="b">
        <f t="shared" si="1282"/>
        <v>0</v>
      </c>
      <c r="CH2422" s="1" t="b">
        <f t="shared" si="1283"/>
        <v>0</v>
      </c>
      <c r="CI2422" s="1" t="b">
        <f t="shared" si="1284"/>
        <v>1</v>
      </c>
      <c r="CJ2422" s="1" t="b">
        <f t="shared" si="1285"/>
        <v>0</v>
      </c>
      <c r="CK2422" s="1" t="b">
        <f t="shared" si="1286"/>
        <v>0</v>
      </c>
      <c r="CL2422" s="1" t="b">
        <f t="shared" si="1287"/>
        <v>0</v>
      </c>
      <c r="CM2422" s="1" t="b">
        <f t="shared" si="1288"/>
        <v>0</v>
      </c>
      <c r="CN2422" s="1" t="b">
        <f t="shared" si="1289"/>
        <v>0</v>
      </c>
      <c r="CO2422" s="2" t="b">
        <f t="shared" si="1290"/>
        <v>1</v>
      </c>
      <c r="CP2422" s="2" t="b">
        <f t="shared" si="1291"/>
        <v>1</v>
      </c>
      <c r="CQ2422" s="2" t="b">
        <f t="shared" si="1292"/>
        <v>0</v>
      </c>
      <c r="CR2422" s="6" t="str">
        <f t="shared" si="1293"/>
        <v>Male</v>
      </c>
      <c r="CS2422" s="7">
        <f t="shared" si="1294"/>
        <v>1</v>
      </c>
      <c r="CT2422" s="7">
        <f t="shared" si="1295"/>
        <v>0</v>
      </c>
      <c r="CU2422" s="7">
        <f t="shared" si="1296"/>
        <v>0</v>
      </c>
      <c r="CV2422" s="7">
        <f t="shared" si="1297"/>
        <v>0</v>
      </c>
      <c r="CW2422" s="7">
        <f>COUNTIF(M2422,"=*moderna*")</f>
        <v>0</v>
      </c>
      <c r="CX2422" s="1" t="b">
        <f>AND(E2422&lt;30,NOT(E2422="."),NOT(E2422=""))</f>
        <v>1</v>
      </c>
      <c r="CY2422" s="1" t="b">
        <f>AND(E2422&gt;17,E2422&lt;41,NOT(E2422="."),NOT(E2422=""))</f>
        <v>1</v>
      </c>
      <c r="DG2422" s="1" t="b">
        <f>AND(E2422&gt;4,E2422&lt;18,NOT(E2422=""),NOT(E2422="."))</f>
        <v>0</v>
      </c>
    </row>
    <row r="2423" spans="2:111" ht="130.5" x14ac:dyDescent="0.35">
      <c r="B2423" s="1" t="s">
        <v>13809</v>
      </c>
      <c r="C2423" s="9">
        <v>44473</v>
      </c>
      <c r="D2423" s="10" t="s">
        <v>13809</v>
      </c>
      <c r="E2423" s="1">
        <v>27</v>
      </c>
      <c r="F2423" s="1" t="s">
        <v>108</v>
      </c>
      <c r="G2423" s="1" t="s">
        <v>13809</v>
      </c>
      <c r="H2423" s="1" t="s">
        <v>13809</v>
      </c>
      <c r="I2423" s="9">
        <v>44194</v>
      </c>
      <c r="J2423" s="2" t="s">
        <v>128</v>
      </c>
      <c r="K2423" s="2" t="s">
        <v>13809</v>
      </c>
      <c r="N2423" s="2" t="s">
        <v>13809</v>
      </c>
      <c r="O2423" s="2" t="s">
        <v>110</v>
      </c>
      <c r="P2423" s="2" t="s">
        <v>111</v>
      </c>
      <c r="S2423" s="2" t="s">
        <v>112</v>
      </c>
      <c r="T2423" s="2" t="s">
        <v>111</v>
      </c>
      <c r="U2423" s="2" t="b">
        <f>OR(S2423="yes",T2423="yes")</f>
        <v>1</v>
      </c>
      <c r="V2423" s="2" t="s">
        <v>126</v>
      </c>
      <c r="W2423" s="1" t="s">
        <v>112</v>
      </c>
      <c r="X2423" s="1" t="s">
        <v>138</v>
      </c>
      <c r="Y2423" s="2" t="s">
        <v>112</v>
      </c>
      <c r="Z2423" s="2" t="s">
        <v>112</v>
      </c>
      <c r="AB2423" s="2">
        <v>1</v>
      </c>
      <c r="AC2423" s="1" t="s">
        <v>111</v>
      </c>
      <c r="AF2423" s="1" t="s">
        <v>111</v>
      </c>
      <c r="AJ2423" s="1" t="s">
        <v>115</v>
      </c>
      <c r="AK2423" s="1" t="s">
        <v>116</v>
      </c>
      <c r="AN2423" s="1" t="s">
        <v>266</v>
      </c>
      <c r="AO2423" s="1" t="s">
        <v>117</v>
      </c>
      <c r="AS2423" s="1" t="s">
        <v>229</v>
      </c>
      <c r="AU2423" s="1" t="s">
        <v>197</v>
      </c>
      <c r="AZ2423" s="1" t="s">
        <v>320</v>
      </c>
      <c r="BJ2423" s="1" t="s">
        <v>111</v>
      </c>
      <c r="BN2423" s="1" t="s">
        <v>112</v>
      </c>
      <c r="BO2423" s="1" t="s">
        <v>148</v>
      </c>
      <c r="BP2423" s="1" t="s">
        <v>8544</v>
      </c>
      <c r="BQ2423" s="1" t="s">
        <v>121</v>
      </c>
      <c r="BR2423" s="1" t="s">
        <v>122</v>
      </c>
      <c r="BS2423" s="1" t="s">
        <v>112</v>
      </c>
      <c r="BU2423" s="34" t="s">
        <v>8545</v>
      </c>
      <c r="BV2423" s="9">
        <v>44735</v>
      </c>
      <c r="BW2423" s="34" t="s">
        <v>14756</v>
      </c>
      <c r="BY2423" s="2" t="s">
        <v>174</v>
      </c>
      <c r="BZ2423" s="2" t="s">
        <v>124</v>
      </c>
      <c r="CB2423" s="1" t="s">
        <v>5619</v>
      </c>
      <c r="CD2423" s="1" t="b">
        <f t="shared" si="1298"/>
        <v>1</v>
      </c>
      <c r="CE2423" s="1" t="b">
        <f t="shared" si="1276"/>
        <v>0</v>
      </c>
      <c r="CF2423" s="1" t="b">
        <f t="shared" si="1281"/>
        <v>0</v>
      </c>
      <c r="CG2423" s="1" t="b">
        <f t="shared" si="1282"/>
        <v>0</v>
      </c>
      <c r="CH2423" s="1" t="b">
        <f t="shared" si="1283"/>
        <v>0</v>
      </c>
      <c r="CI2423" s="1" t="b">
        <f t="shared" si="1284"/>
        <v>0</v>
      </c>
      <c r="CJ2423" s="1" t="b">
        <f t="shared" si="1285"/>
        <v>1</v>
      </c>
      <c r="CK2423" s="1" t="b">
        <f t="shared" si="1286"/>
        <v>0</v>
      </c>
      <c r="CL2423" s="1" t="b">
        <f t="shared" si="1287"/>
        <v>0</v>
      </c>
      <c r="CM2423" s="1" t="b">
        <f t="shared" si="1288"/>
        <v>0</v>
      </c>
      <c r="CN2423" s="1" t="b">
        <f t="shared" si="1289"/>
        <v>0</v>
      </c>
      <c r="CO2423" s="2" t="b">
        <f t="shared" si="1290"/>
        <v>1</v>
      </c>
      <c r="CP2423" s="2" t="b">
        <f t="shared" si="1291"/>
        <v>1</v>
      </c>
      <c r="CQ2423" s="2" t="b">
        <f t="shared" si="1292"/>
        <v>0</v>
      </c>
      <c r="CR2423" s="6" t="str">
        <f t="shared" si="1293"/>
        <v>Female</v>
      </c>
      <c r="CS2423" s="7">
        <f t="shared" si="1294"/>
        <v>0</v>
      </c>
      <c r="CT2423" s="7">
        <f t="shared" si="1295"/>
        <v>1</v>
      </c>
      <c r="CU2423" s="7">
        <f t="shared" si="1296"/>
        <v>0</v>
      </c>
      <c r="CV2423" s="7">
        <f t="shared" si="1297"/>
        <v>0</v>
      </c>
    </row>
    <row r="2424" spans="2:111" ht="101.5" x14ac:dyDescent="0.35">
      <c r="B2424" s="1" t="s">
        <v>13809</v>
      </c>
      <c r="C2424" s="9">
        <v>44481</v>
      </c>
      <c r="D2424" s="10" t="s">
        <v>13809</v>
      </c>
      <c r="E2424" s="1">
        <v>20</v>
      </c>
      <c r="F2424" s="1" t="s">
        <v>127</v>
      </c>
      <c r="G2424" s="1" t="s">
        <v>13809</v>
      </c>
      <c r="H2424" s="1" t="s">
        <v>13809</v>
      </c>
      <c r="I2424" s="9">
        <v>44442</v>
      </c>
      <c r="J2424" s="2" t="s">
        <v>109</v>
      </c>
      <c r="K2424" s="2" t="s">
        <v>13809</v>
      </c>
      <c r="L2424" s="9">
        <v>44469</v>
      </c>
      <c r="M2424" s="2" t="s">
        <v>109</v>
      </c>
      <c r="N2424" s="2" t="s">
        <v>13809</v>
      </c>
      <c r="O2424" s="2" t="s">
        <v>110</v>
      </c>
      <c r="P2424" s="2" t="s">
        <v>111</v>
      </c>
      <c r="S2424" s="2" t="s">
        <v>111</v>
      </c>
      <c r="T2424" s="2" t="s">
        <v>112</v>
      </c>
      <c r="U2424" s="2" t="b">
        <v>1</v>
      </c>
      <c r="V2424" s="2" t="s">
        <v>113</v>
      </c>
      <c r="W2424" s="1" t="s">
        <v>112</v>
      </c>
      <c r="X2424" s="1" t="s">
        <v>110</v>
      </c>
      <c r="Y2424" s="2" t="s">
        <v>112</v>
      </c>
      <c r="Z2424" s="2" t="s">
        <v>111</v>
      </c>
      <c r="AA2424" s="2" t="s">
        <v>112</v>
      </c>
      <c r="AB2424" s="2">
        <v>2</v>
      </c>
      <c r="AC2424" s="1" t="s">
        <v>112</v>
      </c>
      <c r="AD2424" s="1" t="s">
        <v>192</v>
      </c>
      <c r="AE2424" s="1" t="s">
        <v>8546</v>
      </c>
      <c r="AF2424" s="1" t="s">
        <v>111</v>
      </c>
      <c r="AJ2424" s="1" t="s">
        <v>115</v>
      </c>
      <c r="AK2424" s="1" t="s">
        <v>201</v>
      </c>
      <c r="AN2424" s="1" t="s">
        <v>8547</v>
      </c>
      <c r="AO2424" s="1" t="s">
        <v>117</v>
      </c>
      <c r="AS2424" s="1" t="s">
        <v>118</v>
      </c>
      <c r="AU2424" s="1" t="s">
        <v>238</v>
      </c>
      <c r="AX2424" s="1">
        <v>64</v>
      </c>
      <c r="AZ2424" s="1" t="s">
        <v>292</v>
      </c>
      <c r="BC2424" s="1" t="s">
        <v>8548</v>
      </c>
      <c r="BD2424" s="1" t="s">
        <v>8549</v>
      </c>
      <c r="BJ2424" s="1" t="s">
        <v>112</v>
      </c>
      <c r="BK2424" s="1" t="s">
        <v>112</v>
      </c>
      <c r="BL2424" s="1" t="s">
        <v>206</v>
      </c>
      <c r="BM2424" s="1" t="s">
        <v>3182</v>
      </c>
      <c r="BQ2424" s="1" t="s">
        <v>121</v>
      </c>
      <c r="BR2424" s="1" t="s">
        <v>122</v>
      </c>
      <c r="BS2424" s="1" t="s">
        <v>112</v>
      </c>
      <c r="BU2424" s="34" t="s">
        <v>8550</v>
      </c>
      <c r="BV2424" s="9">
        <v>44489</v>
      </c>
      <c r="BW2424" s="34" t="s">
        <v>8551</v>
      </c>
      <c r="BX2424" s="2" t="s">
        <v>111</v>
      </c>
      <c r="BY2424" s="2" t="s">
        <v>123</v>
      </c>
      <c r="BZ2424" s="2" t="s">
        <v>124</v>
      </c>
      <c r="CA2424" s="2">
        <v>2</v>
      </c>
      <c r="CB2424" s="1" t="s">
        <v>649</v>
      </c>
      <c r="CC2424" s="2" t="s">
        <v>126</v>
      </c>
      <c r="CD2424" s="1" t="b">
        <v>1</v>
      </c>
      <c r="CE2424" s="1" t="b">
        <v>0</v>
      </c>
      <c r="CF2424" s="1" t="b">
        <f t="shared" si="1281"/>
        <v>0</v>
      </c>
      <c r="CG2424" s="1" t="b">
        <f t="shared" si="1282"/>
        <v>0</v>
      </c>
      <c r="CH2424" s="1" t="b">
        <f t="shared" si="1283"/>
        <v>0</v>
      </c>
      <c r="CI2424" s="1" t="b">
        <f t="shared" si="1284"/>
        <v>1</v>
      </c>
      <c r="CJ2424" s="1" t="b">
        <f t="shared" si="1285"/>
        <v>0</v>
      </c>
      <c r="CK2424" s="1" t="b">
        <f t="shared" si="1286"/>
        <v>0</v>
      </c>
      <c r="CL2424" s="1" t="b">
        <f t="shared" si="1287"/>
        <v>0</v>
      </c>
      <c r="CM2424" s="1" t="b">
        <f t="shared" si="1288"/>
        <v>0</v>
      </c>
      <c r="CN2424" s="1" t="b">
        <f t="shared" si="1289"/>
        <v>0</v>
      </c>
      <c r="CO2424" s="2" t="b">
        <f t="shared" si="1290"/>
        <v>1</v>
      </c>
      <c r="CP2424" s="2" t="b">
        <f t="shared" si="1291"/>
        <v>1</v>
      </c>
      <c r="CQ2424" s="2" t="b">
        <f t="shared" si="1292"/>
        <v>0</v>
      </c>
      <c r="CR2424" s="6" t="str">
        <f t="shared" si="1293"/>
        <v>Male</v>
      </c>
      <c r="CS2424" s="7">
        <f t="shared" si="1294"/>
        <v>1</v>
      </c>
      <c r="CT2424" s="7">
        <f t="shared" si="1295"/>
        <v>0</v>
      </c>
      <c r="CU2424" s="7">
        <f t="shared" si="1296"/>
        <v>0</v>
      </c>
      <c r="CV2424" s="7">
        <f t="shared" si="1297"/>
        <v>1</v>
      </c>
      <c r="CW2424" s="7">
        <f t="shared" ref="CW2424:CW2435" si="1303">COUNTIF(M2424,"=*moderna*")</f>
        <v>0</v>
      </c>
      <c r="CX2424" s="1" t="b">
        <f t="shared" ref="CX2424:CX2435" si="1304">AND(E2424&lt;30,NOT(E2424="."),NOT(E2424=""))</f>
        <v>1</v>
      </c>
      <c r="CY2424" s="1" t="b">
        <f t="shared" ref="CY2424:CY2435" si="1305">AND(E2424&gt;17,E2424&lt;41,NOT(E2424="."),NOT(E2424=""))</f>
        <v>1</v>
      </c>
      <c r="DG2424" s="1" t="b">
        <f t="shared" ref="DG2424:DG2432" si="1306">AND(E2424&gt;4,E2424&lt;18,NOT(E2424=""),NOT(E2424="."))</f>
        <v>0</v>
      </c>
    </row>
    <row r="2425" spans="2:111" ht="29" x14ac:dyDescent="0.35">
      <c r="B2425" s="1" t="s">
        <v>13809</v>
      </c>
      <c r="C2425" s="9">
        <v>44473</v>
      </c>
      <c r="D2425" s="10" t="s">
        <v>13809</v>
      </c>
      <c r="E2425" s="1">
        <v>23</v>
      </c>
      <c r="F2425" s="1" t="s">
        <v>108</v>
      </c>
      <c r="G2425" s="1" t="s">
        <v>13809</v>
      </c>
      <c r="H2425" s="1" t="s">
        <v>13809</v>
      </c>
      <c r="K2425" s="2" t="s">
        <v>13809</v>
      </c>
      <c r="L2425" s="9">
        <v>44448</v>
      </c>
      <c r="M2425" s="2" t="s">
        <v>109</v>
      </c>
      <c r="N2425" s="2" t="s">
        <v>13809</v>
      </c>
      <c r="O2425" s="2" t="s">
        <v>110</v>
      </c>
      <c r="P2425" s="2" t="s">
        <v>111</v>
      </c>
      <c r="T2425" s="2" t="s">
        <v>112</v>
      </c>
      <c r="U2425" s="2" t="b">
        <v>1</v>
      </c>
      <c r="V2425" s="2" t="s">
        <v>113</v>
      </c>
      <c r="W2425" s="1" t="s">
        <v>112</v>
      </c>
      <c r="X2425" s="1" t="s">
        <v>114</v>
      </c>
      <c r="Y2425" s="2" t="s">
        <v>112</v>
      </c>
      <c r="Z2425" s="2" t="s">
        <v>111</v>
      </c>
      <c r="AA2425" s="2" t="s">
        <v>112</v>
      </c>
      <c r="AB2425" s="2">
        <v>24</v>
      </c>
      <c r="AF2425" s="1" t="s">
        <v>111</v>
      </c>
      <c r="AJ2425" s="1" t="s">
        <v>115</v>
      </c>
      <c r="AK2425" s="1" t="s">
        <v>150</v>
      </c>
      <c r="AO2425" s="1" t="s">
        <v>117</v>
      </c>
      <c r="AU2425" s="1" t="s">
        <v>132</v>
      </c>
      <c r="AZ2425" s="1" t="s">
        <v>155</v>
      </c>
      <c r="BA2425" s="1" t="s">
        <v>8552</v>
      </c>
      <c r="BJ2425" s="1" t="s">
        <v>112</v>
      </c>
      <c r="BK2425" s="1" t="s">
        <v>112</v>
      </c>
      <c r="BL2425" s="1" t="s">
        <v>1693</v>
      </c>
      <c r="BQ2425" s="1" t="s">
        <v>121</v>
      </c>
      <c r="BR2425" s="1" t="s">
        <v>275</v>
      </c>
      <c r="BS2425" s="1" t="s">
        <v>111</v>
      </c>
      <c r="BT2425" s="34" t="s">
        <v>13837</v>
      </c>
      <c r="BU2425" s="34" t="s">
        <v>8553</v>
      </c>
      <c r="BV2425" s="9">
        <v>44476</v>
      </c>
      <c r="BX2425" s="2" t="s">
        <v>111</v>
      </c>
      <c r="BY2425" s="2" t="s">
        <v>156</v>
      </c>
      <c r="BZ2425" s="2" t="s">
        <v>124</v>
      </c>
      <c r="CA2425" s="2">
        <v>2</v>
      </c>
      <c r="CB2425" s="1" t="s">
        <v>199</v>
      </c>
      <c r="CC2425" s="2" t="s">
        <v>126</v>
      </c>
      <c r="CD2425" s="1" t="b">
        <f t="shared" ref="CD2425:CD2437" si="1307">AND(E2425&lt;30,NOT(E2425="."),NOT(E2425=""))</f>
        <v>1</v>
      </c>
      <c r="CE2425" s="1" t="b">
        <f t="shared" ref="CE2425:CE2437" si="1308">AND(E2425&lt;18,NOT(E2425="."),NOT(E2425=""))</f>
        <v>0</v>
      </c>
      <c r="CF2425" s="1" t="b">
        <f t="shared" si="1281"/>
        <v>0</v>
      </c>
      <c r="CG2425" s="1" t="b">
        <f t="shared" si="1282"/>
        <v>0</v>
      </c>
      <c r="CH2425" s="1" t="b">
        <f t="shared" si="1283"/>
        <v>0</v>
      </c>
      <c r="CI2425" s="1" t="b">
        <f t="shared" si="1284"/>
        <v>1</v>
      </c>
      <c r="CJ2425" s="1" t="b">
        <f t="shared" si="1285"/>
        <v>0</v>
      </c>
      <c r="CK2425" s="1" t="b">
        <f t="shared" si="1286"/>
        <v>0</v>
      </c>
      <c r="CL2425" s="1" t="b">
        <f t="shared" si="1287"/>
        <v>0</v>
      </c>
      <c r="CM2425" s="1" t="b">
        <f t="shared" si="1288"/>
        <v>0</v>
      </c>
      <c r="CN2425" s="1" t="b">
        <f t="shared" si="1289"/>
        <v>0</v>
      </c>
      <c r="CO2425" s="2" t="b">
        <f t="shared" si="1290"/>
        <v>0</v>
      </c>
      <c r="CP2425" s="2" t="b">
        <f t="shared" si="1291"/>
        <v>0</v>
      </c>
      <c r="CQ2425" s="2" t="b">
        <f t="shared" si="1292"/>
        <v>0</v>
      </c>
      <c r="CR2425" s="6" t="str">
        <f t="shared" si="1293"/>
        <v>Female</v>
      </c>
      <c r="CS2425" s="7">
        <f t="shared" si="1294"/>
        <v>0</v>
      </c>
      <c r="CT2425" s="7">
        <f t="shared" si="1295"/>
        <v>0</v>
      </c>
      <c r="CU2425" s="7">
        <f t="shared" si="1296"/>
        <v>0</v>
      </c>
      <c r="CV2425" s="7">
        <f t="shared" si="1297"/>
        <v>1</v>
      </c>
      <c r="CW2425" s="7">
        <f t="shared" si="1303"/>
        <v>0</v>
      </c>
      <c r="CX2425" s="1" t="b">
        <f t="shared" si="1304"/>
        <v>1</v>
      </c>
      <c r="CY2425" s="1" t="b">
        <f t="shared" si="1305"/>
        <v>1</v>
      </c>
      <c r="DG2425" s="1" t="b">
        <f t="shared" si="1306"/>
        <v>0</v>
      </c>
    </row>
    <row r="2426" spans="2:111" ht="174" x14ac:dyDescent="0.35">
      <c r="B2426" s="1" t="s">
        <v>13809</v>
      </c>
      <c r="C2426" s="9">
        <v>44473</v>
      </c>
      <c r="D2426" s="10" t="s">
        <v>13809</v>
      </c>
      <c r="E2426" s="1">
        <v>19</v>
      </c>
      <c r="F2426" s="1" t="s">
        <v>127</v>
      </c>
      <c r="G2426" s="1" t="s">
        <v>13809</v>
      </c>
      <c r="H2426" s="1" t="s">
        <v>13809</v>
      </c>
      <c r="I2426" s="9">
        <v>44428</v>
      </c>
      <c r="J2426" s="2" t="s">
        <v>128</v>
      </c>
      <c r="K2426" s="2" t="s">
        <v>13809</v>
      </c>
      <c r="N2426" s="2" t="s">
        <v>13809</v>
      </c>
      <c r="O2426" s="2" t="s">
        <v>110</v>
      </c>
      <c r="P2426" s="2" t="s">
        <v>111</v>
      </c>
      <c r="S2426" s="2" t="s">
        <v>112</v>
      </c>
      <c r="T2426" s="2" t="s">
        <v>111</v>
      </c>
      <c r="U2426" s="2" t="b">
        <f>OR(S2426="yes",T2426="yes")</f>
        <v>1</v>
      </c>
      <c r="V2426" s="2" t="s">
        <v>113</v>
      </c>
      <c r="W2426" s="1" t="s">
        <v>112</v>
      </c>
      <c r="X2426" s="1" t="s">
        <v>110</v>
      </c>
      <c r="Y2426" s="2" t="s">
        <v>112</v>
      </c>
      <c r="Z2426" s="2" t="s">
        <v>112</v>
      </c>
      <c r="AB2426" s="2">
        <v>24</v>
      </c>
      <c r="AC2426" s="1" t="s">
        <v>111</v>
      </c>
      <c r="AF2426" s="1" t="s">
        <v>111</v>
      </c>
      <c r="AJ2426" s="1" t="s">
        <v>115</v>
      </c>
      <c r="AK2426" s="1" t="s">
        <v>129</v>
      </c>
      <c r="AO2426" s="1" t="s">
        <v>255</v>
      </c>
      <c r="AZ2426" s="1" t="s">
        <v>155</v>
      </c>
      <c r="BJ2426" s="1" t="s">
        <v>111</v>
      </c>
      <c r="BN2426" s="1" t="s">
        <v>112</v>
      </c>
      <c r="BO2426" s="1" t="s">
        <v>148</v>
      </c>
      <c r="BP2426" s="1" t="s">
        <v>8554</v>
      </c>
      <c r="BQ2426" s="1" t="s">
        <v>121</v>
      </c>
      <c r="BR2426" s="1" t="s">
        <v>122</v>
      </c>
      <c r="BU2426" s="34" t="s">
        <v>8555</v>
      </c>
      <c r="BV2426" s="9">
        <v>44473</v>
      </c>
      <c r="BW2426" s="34" t="s">
        <v>14757</v>
      </c>
      <c r="BY2426" s="2" t="s">
        <v>123</v>
      </c>
      <c r="BZ2426" s="2" t="s">
        <v>232</v>
      </c>
      <c r="CA2426" s="2">
        <v>1</v>
      </c>
      <c r="CB2426" s="1" t="s">
        <v>4465</v>
      </c>
      <c r="CC2426" s="2" t="s">
        <v>126</v>
      </c>
      <c r="CD2426" s="1" t="b">
        <f t="shared" si="1307"/>
        <v>1</v>
      </c>
      <c r="CE2426" s="1" t="b">
        <f t="shared" si="1308"/>
        <v>0</v>
      </c>
      <c r="CF2426" s="1" t="b">
        <f t="shared" si="1281"/>
        <v>0</v>
      </c>
      <c r="CG2426" s="1" t="b">
        <f t="shared" si="1282"/>
        <v>0</v>
      </c>
      <c r="CH2426" s="1" t="b">
        <f t="shared" si="1283"/>
        <v>0</v>
      </c>
      <c r="CI2426" s="1" t="b">
        <f t="shared" si="1284"/>
        <v>1</v>
      </c>
      <c r="CJ2426" s="1" t="b">
        <f t="shared" si="1285"/>
        <v>0</v>
      </c>
      <c r="CK2426" s="1" t="b">
        <f t="shared" si="1286"/>
        <v>0</v>
      </c>
      <c r="CL2426" s="1" t="b">
        <f t="shared" si="1287"/>
        <v>0</v>
      </c>
      <c r="CM2426" s="1" t="b">
        <f t="shared" si="1288"/>
        <v>0</v>
      </c>
      <c r="CN2426" s="1" t="b">
        <f t="shared" si="1289"/>
        <v>0</v>
      </c>
      <c r="CO2426" s="2" t="b">
        <f t="shared" si="1290"/>
        <v>0</v>
      </c>
      <c r="CP2426" s="2" t="b">
        <f t="shared" si="1291"/>
        <v>0</v>
      </c>
      <c r="CQ2426" s="2" t="b">
        <f t="shared" si="1292"/>
        <v>0</v>
      </c>
      <c r="CR2426" s="6" t="str">
        <f t="shared" si="1293"/>
        <v>Male</v>
      </c>
      <c r="CS2426" s="7">
        <f t="shared" si="1294"/>
        <v>0</v>
      </c>
      <c r="CT2426" s="7">
        <f t="shared" si="1295"/>
        <v>1</v>
      </c>
      <c r="CU2426" s="7">
        <f t="shared" si="1296"/>
        <v>0</v>
      </c>
      <c r="CV2426" s="7">
        <f t="shared" si="1297"/>
        <v>0</v>
      </c>
      <c r="CW2426" s="7">
        <f t="shared" si="1303"/>
        <v>0</v>
      </c>
      <c r="CX2426" s="1" t="b">
        <f t="shared" si="1304"/>
        <v>1</v>
      </c>
      <c r="CY2426" s="1" t="b">
        <f t="shared" si="1305"/>
        <v>1</v>
      </c>
      <c r="DG2426" s="1" t="b">
        <f t="shared" si="1306"/>
        <v>0</v>
      </c>
    </row>
    <row r="2427" spans="2:111" ht="116" x14ac:dyDescent="0.35">
      <c r="B2427" s="1" t="s">
        <v>13809</v>
      </c>
      <c r="C2427" s="9">
        <v>44473</v>
      </c>
      <c r="D2427" s="10" t="s">
        <v>13809</v>
      </c>
      <c r="E2427" s="1">
        <v>13</v>
      </c>
      <c r="F2427" s="1" t="s">
        <v>127</v>
      </c>
      <c r="G2427" s="1" t="s">
        <v>13809</v>
      </c>
      <c r="H2427" s="1" t="s">
        <v>13809</v>
      </c>
      <c r="I2427" s="9">
        <v>44454</v>
      </c>
      <c r="J2427" s="2" t="s">
        <v>109</v>
      </c>
      <c r="K2427" s="2" t="s">
        <v>13809</v>
      </c>
      <c r="N2427" s="2" t="s">
        <v>13809</v>
      </c>
      <c r="O2427" s="2" t="s">
        <v>110</v>
      </c>
      <c r="P2427" s="2" t="s">
        <v>111</v>
      </c>
      <c r="S2427" s="2" t="s">
        <v>111</v>
      </c>
      <c r="T2427" s="2" t="s">
        <v>112</v>
      </c>
      <c r="U2427" s="2" t="b">
        <v>1</v>
      </c>
      <c r="V2427" s="2" t="s">
        <v>113</v>
      </c>
      <c r="W2427" s="1" t="s">
        <v>112</v>
      </c>
      <c r="X2427" s="1" t="s">
        <v>114</v>
      </c>
      <c r="Y2427" s="2" t="s">
        <v>112</v>
      </c>
      <c r="Z2427" s="2" t="s">
        <v>112</v>
      </c>
      <c r="AA2427" s="2" t="s">
        <v>111</v>
      </c>
      <c r="AB2427" s="2">
        <v>14</v>
      </c>
      <c r="AC2427" s="1" t="s">
        <v>111</v>
      </c>
      <c r="AF2427" s="1" t="s">
        <v>111</v>
      </c>
      <c r="AJ2427" s="1" t="s">
        <v>115</v>
      </c>
      <c r="AK2427" s="1" t="s">
        <v>201</v>
      </c>
      <c r="AN2427" s="1" t="s">
        <v>8556</v>
      </c>
      <c r="AO2427" s="1" t="s">
        <v>130</v>
      </c>
      <c r="AS2427" s="1" t="s">
        <v>118</v>
      </c>
      <c r="AU2427" s="1" t="s">
        <v>132</v>
      </c>
      <c r="AZ2427" s="1" t="s">
        <v>155</v>
      </c>
      <c r="BA2427" s="1" t="s">
        <v>8557</v>
      </c>
      <c r="BJ2427" s="1" t="s">
        <v>112</v>
      </c>
      <c r="BK2427" s="1" t="s">
        <v>112</v>
      </c>
      <c r="BL2427" s="1" t="s">
        <v>142</v>
      </c>
      <c r="BQ2427" s="1" t="s">
        <v>121</v>
      </c>
      <c r="BR2427" s="1" t="s">
        <v>122</v>
      </c>
      <c r="BU2427" s="34" t="s">
        <v>8558</v>
      </c>
      <c r="BV2427" s="9">
        <v>44476</v>
      </c>
      <c r="BW2427" s="34" t="s">
        <v>8559</v>
      </c>
      <c r="BY2427" s="2" t="s">
        <v>136</v>
      </c>
      <c r="BZ2427" s="2" t="s">
        <v>124</v>
      </c>
      <c r="CA2427" s="2">
        <v>1</v>
      </c>
      <c r="CB2427" s="1" t="s">
        <v>247</v>
      </c>
      <c r="CC2427" s="2" t="s">
        <v>126</v>
      </c>
      <c r="CD2427" s="1" t="b">
        <f t="shared" si="1307"/>
        <v>1</v>
      </c>
      <c r="CE2427" s="1" t="b">
        <f t="shared" si="1308"/>
        <v>1</v>
      </c>
      <c r="CF2427" s="1" t="b">
        <f t="shared" si="1281"/>
        <v>0</v>
      </c>
      <c r="CG2427" s="1" t="b">
        <f t="shared" si="1282"/>
        <v>1</v>
      </c>
      <c r="CH2427" s="1" t="b">
        <f t="shared" si="1283"/>
        <v>0</v>
      </c>
      <c r="CI2427" s="1" t="b">
        <f t="shared" si="1284"/>
        <v>0</v>
      </c>
      <c r="CJ2427" s="1" t="b">
        <f t="shared" si="1285"/>
        <v>0</v>
      </c>
      <c r="CK2427" s="1" t="b">
        <f t="shared" si="1286"/>
        <v>0</v>
      </c>
      <c r="CL2427" s="1" t="b">
        <f t="shared" si="1287"/>
        <v>0</v>
      </c>
      <c r="CM2427" s="1" t="b">
        <f t="shared" si="1288"/>
        <v>0</v>
      </c>
      <c r="CN2427" s="1" t="b">
        <f t="shared" si="1289"/>
        <v>0</v>
      </c>
      <c r="CO2427" s="2" t="b">
        <f t="shared" si="1290"/>
        <v>0</v>
      </c>
      <c r="CP2427" s="2" t="b">
        <f t="shared" si="1291"/>
        <v>0</v>
      </c>
      <c r="CQ2427" s="2" t="b">
        <f t="shared" si="1292"/>
        <v>1</v>
      </c>
      <c r="CR2427" s="6" t="str">
        <f t="shared" si="1293"/>
        <v>Male</v>
      </c>
      <c r="CS2427" s="7">
        <f t="shared" si="1294"/>
        <v>1</v>
      </c>
      <c r="CT2427" s="7">
        <f t="shared" si="1295"/>
        <v>0</v>
      </c>
      <c r="CU2427" s="7">
        <f t="shared" si="1296"/>
        <v>0</v>
      </c>
      <c r="CV2427" s="7">
        <f t="shared" si="1297"/>
        <v>0</v>
      </c>
      <c r="CW2427" s="7">
        <f t="shared" si="1303"/>
        <v>0</v>
      </c>
      <c r="CX2427" s="1" t="b">
        <f t="shared" si="1304"/>
        <v>1</v>
      </c>
      <c r="CY2427" s="1" t="b">
        <f t="shared" si="1305"/>
        <v>0</v>
      </c>
      <c r="DG2427" s="1" t="b">
        <f t="shared" si="1306"/>
        <v>1</v>
      </c>
    </row>
    <row r="2428" spans="2:111" ht="130.5" x14ac:dyDescent="0.35">
      <c r="B2428" s="1" t="s">
        <v>13809</v>
      </c>
      <c r="C2428" s="9">
        <v>44473</v>
      </c>
      <c r="D2428" s="10" t="s">
        <v>13809</v>
      </c>
      <c r="E2428" s="1">
        <v>66</v>
      </c>
      <c r="F2428" s="1" t="s">
        <v>127</v>
      </c>
      <c r="G2428" s="1" t="s">
        <v>13809</v>
      </c>
      <c r="H2428" s="1" t="s">
        <v>13809</v>
      </c>
      <c r="I2428" s="2" t="s">
        <v>183</v>
      </c>
      <c r="J2428" s="2" t="s">
        <v>109</v>
      </c>
      <c r="K2428" s="2" t="s">
        <v>13809</v>
      </c>
      <c r="L2428" s="2" t="s">
        <v>183</v>
      </c>
      <c r="M2428" s="2" t="s">
        <v>109</v>
      </c>
      <c r="N2428" s="2" t="s">
        <v>13809</v>
      </c>
      <c r="O2428" s="2" t="s">
        <v>110</v>
      </c>
      <c r="P2428" s="2" t="s">
        <v>111</v>
      </c>
      <c r="S2428" s="2" t="s">
        <v>112</v>
      </c>
      <c r="T2428" s="2" t="s">
        <v>111</v>
      </c>
      <c r="U2428" s="2" t="b">
        <v>1</v>
      </c>
      <c r="V2428" s="2" t="s">
        <v>113</v>
      </c>
      <c r="W2428" s="1" t="s">
        <v>112</v>
      </c>
      <c r="X2428" s="1" t="s">
        <v>110</v>
      </c>
      <c r="Y2428" s="2" t="s">
        <v>112</v>
      </c>
      <c r="Z2428" s="2" t="s">
        <v>111</v>
      </c>
      <c r="AA2428" s="2" t="s">
        <v>111</v>
      </c>
      <c r="AB2428" s="5">
        <v>4</v>
      </c>
      <c r="AC2428" s="1" t="s">
        <v>111</v>
      </c>
      <c r="AF2428" s="1" t="s">
        <v>111</v>
      </c>
      <c r="AJ2428" s="1" t="s">
        <v>115</v>
      </c>
      <c r="AK2428" s="1" t="s">
        <v>194</v>
      </c>
      <c r="AN2428" s="1" t="s">
        <v>8560</v>
      </c>
      <c r="AO2428" s="1" t="s">
        <v>117</v>
      </c>
      <c r="AS2428" s="1" t="s">
        <v>118</v>
      </c>
      <c r="AU2428" s="1" t="s">
        <v>238</v>
      </c>
      <c r="AX2428" s="1">
        <v>60</v>
      </c>
      <c r="AZ2428" s="1" t="s">
        <v>402</v>
      </c>
      <c r="BA2428" s="1">
        <v>2.08</v>
      </c>
      <c r="BE2428" s="1">
        <v>49</v>
      </c>
      <c r="BJ2428" s="1" t="s">
        <v>112</v>
      </c>
      <c r="BK2428" s="1" t="s">
        <v>112</v>
      </c>
      <c r="BL2428" s="1" t="s">
        <v>142</v>
      </c>
      <c r="BQ2428" s="1" t="s">
        <v>121</v>
      </c>
      <c r="BR2428" s="1" t="s">
        <v>122</v>
      </c>
      <c r="BS2428" s="1" t="s">
        <v>112</v>
      </c>
      <c r="BU2428" s="34" t="s">
        <v>8561</v>
      </c>
      <c r="BV2428" s="9">
        <v>44473</v>
      </c>
      <c r="BW2428" s="34" t="s">
        <v>8562</v>
      </c>
      <c r="BY2428" s="2" t="s">
        <v>156</v>
      </c>
      <c r="BZ2428" s="2" t="s">
        <v>124</v>
      </c>
      <c r="CA2428" s="2">
        <v>3</v>
      </c>
      <c r="CB2428" s="1" t="s">
        <v>199</v>
      </c>
      <c r="CC2428" s="2" t="s">
        <v>126</v>
      </c>
      <c r="CD2428" s="1" t="b">
        <f t="shared" si="1307"/>
        <v>0</v>
      </c>
      <c r="CE2428" s="1" t="b">
        <f t="shared" si="1308"/>
        <v>0</v>
      </c>
      <c r="CF2428" s="1" t="b">
        <f t="shared" si="1281"/>
        <v>0</v>
      </c>
      <c r="CG2428" s="1" t="b">
        <f t="shared" si="1282"/>
        <v>0</v>
      </c>
      <c r="CH2428" s="1" t="b">
        <f t="shared" si="1283"/>
        <v>0</v>
      </c>
      <c r="CI2428" s="1" t="b">
        <f t="shared" si="1284"/>
        <v>0</v>
      </c>
      <c r="CJ2428" s="1" t="b">
        <f t="shared" si="1285"/>
        <v>0</v>
      </c>
      <c r="CK2428" s="1" t="b">
        <f t="shared" si="1286"/>
        <v>0</v>
      </c>
      <c r="CL2428" s="1" t="b">
        <f t="shared" si="1287"/>
        <v>0</v>
      </c>
      <c r="CM2428" s="1" t="b">
        <f t="shared" si="1288"/>
        <v>0</v>
      </c>
      <c r="CN2428" s="1" t="b">
        <f t="shared" si="1289"/>
        <v>1</v>
      </c>
      <c r="CO2428" s="2" t="b">
        <f t="shared" si="1290"/>
        <v>1</v>
      </c>
      <c r="CP2428" s="2" t="b">
        <f t="shared" si="1291"/>
        <v>1</v>
      </c>
      <c r="CQ2428" s="2" t="b">
        <f t="shared" si="1292"/>
        <v>0</v>
      </c>
      <c r="CR2428" s="6" t="str">
        <f t="shared" si="1293"/>
        <v>Male</v>
      </c>
      <c r="CS2428" s="7">
        <f t="shared" si="1294"/>
        <v>1</v>
      </c>
      <c r="CT2428" s="7">
        <f t="shared" si="1295"/>
        <v>0</v>
      </c>
      <c r="CU2428" s="7">
        <f t="shared" si="1296"/>
        <v>0</v>
      </c>
      <c r="CV2428" s="7">
        <f t="shared" si="1297"/>
        <v>1</v>
      </c>
      <c r="CW2428" s="7">
        <f t="shared" si="1303"/>
        <v>0</v>
      </c>
      <c r="CX2428" s="1" t="b">
        <f t="shared" si="1304"/>
        <v>0</v>
      </c>
      <c r="CY2428" s="1" t="b">
        <f t="shared" si="1305"/>
        <v>0</v>
      </c>
      <c r="DG2428" s="1" t="b">
        <f t="shared" si="1306"/>
        <v>0</v>
      </c>
    </row>
    <row r="2429" spans="2:111" ht="130.5" x14ac:dyDescent="0.35">
      <c r="B2429" s="1" t="s">
        <v>13809</v>
      </c>
      <c r="C2429" s="9">
        <v>44473</v>
      </c>
      <c r="D2429" s="10" t="s">
        <v>13809</v>
      </c>
      <c r="E2429" s="1">
        <v>44</v>
      </c>
      <c r="F2429" s="1" t="s">
        <v>127</v>
      </c>
      <c r="G2429" s="1" t="s">
        <v>13809</v>
      </c>
      <c r="H2429" s="1" t="s">
        <v>13809</v>
      </c>
      <c r="I2429" s="9">
        <v>44451</v>
      </c>
      <c r="J2429" s="2" t="s">
        <v>128</v>
      </c>
      <c r="K2429" s="2" t="s">
        <v>13809</v>
      </c>
      <c r="N2429" s="2" t="s">
        <v>13809</v>
      </c>
      <c r="O2429" s="2" t="s">
        <v>110</v>
      </c>
      <c r="P2429" s="2" t="s">
        <v>111</v>
      </c>
      <c r="S2429" s="2" t="s">
        <v>112</v>
      </c>
      <c r="T2429" s="2" t="s">
        <v>111</v>
      </c>
      <c r="U2429" s="2" t="b">
        <v>1</v>
      </c>
      <c r="V2429" s="2" t="s">
        <v>126</v>
      </c>
      <c r="Y2429" s="2" t="s">
        <v>112</v>
      </c>
      <c r="Z2429" s="2" t="s">
        <v>112</v>
      </c>
      <c r="AB2429" s="2">
        <v>4</v>
      </c>
      <c r="AC2429" s="1" t="s">
        <v>111</v>
      </c>
      <c r="AF2429" s="1" t="s">
        <v>111</v>
      </c>
      <c r="AH2429" s="1" t="s">
        <v>193</v>
      </c>
      <c r="AI2429" s="1" t="s">
        <v>8563</v>
      </c>
      <c r="AK2429" s="1" t="s">
        <v>129</v>
      </c>
      <c r="AO2429" s="1" t="s">
        <v>117</v>
      </c>
      <c r="AU2429" s="1" t="s">
        <v>132</v>
      </c>
      <c r="AZ2429" s="1" t="s">
        <v>155</v>
      </c>
      <c r="BA2429" s="1">
        <v>0</v>
      </c>
      <c r="BJ2429" s="1" t="s">
        <v>111</v>
      </c>
      <c r="BU2429" s="34" t="s">
        <v>8564</v>
      </c>
      <c r="BV2429" s="9">
        <v>44547</v>
      </c>
      <c r="BW2429" s="34" t="s">
        <v>14758</v>
      </c>
      <c r="BY2429" s="2" t="s">
        <v>153</v>
      </c>
      <c r="BZ2429" s="2" t="s">
        <v>124</v>
      </c>
      <c r="CB2429" s="1" t="s">
        <v>259</v>
      </c>
      <c r="CD2429" s="1" t="b">
        <f t="shared" si="1307"/>
        <v>0</v>
      </c>
      <c r="CE2429" s="1" t="b">
        <f t="shared" si="1308"/>
        <v>0</v>
      </c>
      <c r="CF2429" s="1" t="b">
        <f t="shared" si="1281"/>
        <v>0</v>
      </c>
      <c r="CG2429" s="1" t="b">
        <f t="shared" si="1282"/>
        <v>0</v>
      </c>
      <c r="CH2429" s="1" t="b">
        <f t="shared" si="1283"/>
        <v>0</v>
      </c>
      <c r="CI2429" s="1" t="b">
        <f t="shared" si="1284"/>
        <v>0</v>
      </c>
      <c r="CJ2429" s="1" t="b">
        <f t="shared" si="1285"/>
        <v>0</v>
      </c>
      <c r="CK2429" s="1" t="b">
        <f t="shared" si="1286"/>
        <v>0</v>
      </c>
      <c r="CL2429" s="1" t="b">
        <f t="shared" si="1287"/>
        <v>1</v>
      </c>
      <c r="CM2429" s="1" t="b">
        <f t="shared" si="1288"/>
        <v>0</v>
      </c>
      <c r="CN2429" s="1" t="b">
        <f t="shared" si="1289"/>
        <v>0</v>
      </c>
      <c r="CO2429" s="2" t="b">
        <f t="shared" si="1290"/>
        <v>1</v>
      </c>
      <c r="CP2429" s="2" t="b">
        <f t="shared" si="1291"/>
        <v>1</v>
      </c>
      <c r="CQ2429" s="2" t="b">
        <f t="shared" si="1292"/>
        <v>0</v>
      </c>
      <c r="CR2429" s="6" t="str">
        <f t="shared" si="1293"/>
        <v>Male</v>
      </c>
      <c r="CS2429" s="7">
        <f t="shared" si="1294"/>
        <v>0</v>
      </c>
      <c r="CT2429" s="7">
        <f t="shared" si="1295"/>
        <v>1</v>
      </c>
      <c r="CU2429" s="7">
        <f t="shared" si="1296"/>
        <v>0</v>
      </c>
      <c r="CV2429" s="7">
        <f t="shared" si="1297"/>
        <v>0</v>
      </c>
      <c r="CW2429" s="7">
        <f t="shared" si="1303"/>
        <v>0</v>
      </c>
      <c r="CX2429" s="1" t="b">
        <f t="shared" si="1304"/>
        <v>0</v>
      </c>
      <c r="CY2429" s="1" t="b">
        <f t="shared" si="1305"/>
        <v>0</v>
      </c>
      <c r="DG2429" s="1" t="b">
        <f t="shared" si="1306"/>
        <v>0</v>
      </c>
    </row>
    <row r="2430" spans="2:111" ht="58" x14ac:dyDescent="0.35">
      <c r="B2430" s="1" t="s">
        <v>13809</v>
      </c>
      <c r="C2430" s="9">
        <v>44473</v>
      </c>
      <c r="D2430" s="10" t="s">
        <v>13809</v>
      </c>
      <c r="E2430" s="1">
        <v>14</v>
      </c>
      <c r="F2430" s="1" t="s">
        <v>127</v>
      </c>
      <c r="G2430" s="1" t="s">
        <v>13809</v>
      </c>
      <c r="H2430" s="1" t="s">
        <v>13809</v>
      </c>
      <c r="I2430" s="2" t="s">
        <v>183</v>
      </c>
      <c r="J2430" s="2" t="s">
        <v>109</v>
      </c>
      <c r="K2430" s="2" t="s">
        <v>13809</v>
      </c>
      <c r="L2430" s="9">
        <v>44450</v>
      </c>
      <c r="M2430" s="2" t="s">
        <v>109</v>
      </c>
      <c r="N2430" s="2" t="s">
        <v>13809</v>
      </c>
      <c r="O2430" s="2" t="s">
        <v>110</v>
      </c>
      <c r="P2430" s="2" t="s">
        <v>111</v>
      </c>
      <c r="S2430" s="2" t="s">
        <v>112</v>
      </c>
      <c r="T2430" s="2" t="s">
        <v>111</v>
      </c>
      <c r="U2430" s="2" t="b">
        <v>1</v>
      </c>
      <c r="V2430" s="2" t="s">
        <v>113</v>
      </c>
      <c r="W2430" s="1" t="s">
        <v>112</v>
      </c>
      <c r="X2430" s="1" t="s">
        <v>114</v>
      </c>
      <c r="Y2430" s="2" t="s">
        <v>112</v>
      </c>
      <c r="Z2430" s="2" t="s">
        <v>111</v>
      </c>
      <c r="AA2430" s="2" t="s">
        <v>112</v>
      </c>
      <c r="AB2430" s="2">
        <v>5</v>
      </c>
      <c r="AC2430" s="1" t="s">
        <v>112</v>
      </c>
      <c r="AD2430" s="1" t="s">
        <v>192</v>
      </c>
      <c r="AE2430" s="1" t="s">
        <v>8565</v>
      </c>
      <c r="AF2430" s="1" t="s">
        <v>111</v>
      </c>
      <c r="AJ2430" s="1" t="s">
        <v>115</v>
      </c>
      <c r="AK2430" s="1" t="s">
        <v>150</v>
      </c>
      <c r="AO2430" s="1" t="s">
        <v>117</v>
      </c>
      <c r="AU2430" s="1" t="s">
        <v>132</v>
      </c>
      <c r="AZ2430" s="1" t="s">
        <v>179</v>
      </c>
      <c r="BA2430" s="1" t="s">
        <v>8566</v>
      </c>
      <c r="BG2430" s="1" t="s">
        <v>8567</v>
      </c>
      <c r="BJ2430" s="1" t="s">
        <v>112</v>
      </c>
      <c r="BK2430" s="1" t="s">
        <v>112</v>
      </c>
      <c r="BL2430" s="1" t="s">
        <v>161</v>
      </c>
      <c r="BM2430" s="1" t="s">
        <v>8568</v>
      </c>
      <c r="BQ2430" s="1" t="s">
        <v>121</v>
      </c>
      <c r="BR2430" s="1" t="s">
        <v>122</v>
      </c>
      <c r="BS2430" s="1" t="s">
        <v>112</v>
      </c>
      <c r="BU2430" s="34" t="s">
        <v>8569</v>
      </c>
      <c r="BV2430" s="9">
        <v>44473</v>
      </c>
      <c r="BW2430" s="34" t="s">
        <v>8570</v>
      </c>
      <c r="BY2430" s="2" t="s">
        <v>156</v>
      </c>
      <c r="BZ2430" s="2" t="s">
        <v>124</v>
      </c>
      <c r="CA2430" s="2">
        <v>2</v>
      </c>
      <c r="CB2430" s="1" t="s">
        <v>149</v>
      </c>
      <c r="CC2430" s="2" t="s">
        <v>126</v>
      </c>
      <c r="CD2430" s="1" t="b">
        <f t="shared" si="1307"/>
        <v>1</v>
      </c>
      <c r="CE2430" s="1" t="b">
        <f t="shared" si="1308"/>
        <v>1</v>
      </c>
      <c r="CF2430" s="1" t="b">
        <f t="shared" si="1281"/>
        <v>0</v>
      </c>
      <c r="CG2430" s="1" t="b">
        <f t="shared" si="1282"/>
        <v>1</v>
      </c>
      <c r="CH2430" s="1" t="b">
        <f t="shared" si="1283"/>
        <v>0</v>
      </c>
      <c r="CI2430" s="1" t="b">
        <f t="shared" si="1284"/>
        <v>0</v>
      </c>
      <c r="CJ2430" s="1" t="b">
        <f t="shared" si="1285"/>
        <v>0</v>
      </c>
      <c r="CK2430" s="1" t="b">
        <f t="shared" si="1286"/>
        <v>0</v>
      </c>
      <c r="CL2430" s="1" t="b">
        <f t="shared" si="1287"/>
        <v>0</v>
      </c>
      <c r="CM2430" s="1" t="b">
        <f t="shared" si="1288"/>
        <v>0</v>
      </c>
      <c r="CN2430" s="1" t="b">
        <f t="shared" si="1289"/>
        <v>0</v>
      </c>
      <c r="CO2430" s="2" t="b">
        <f t="shared" si="1290"/>
        <v>1</v>
      </c>
      <c r="CP2430" s="2" t="b">
        <f t="shared" si="1291"/>
        <v>1</v>
      </c>
      <c r="CQ2430" s="2" t="b">
        <f t="shared" si="1292"/>
        <v>0</v>
      </c>
      <c r="CR2430" s="6" t="str">
        <f t="shared" si="1293"/>
        <v>Male</v>
      </c>
      <c r="CS2430" s="7">
        <f t="shared" si="1294"/>
        <v>1</v>
      </c>
      <c r="CT2430" s="7">
        <f t="shared" si="1295"/>
        <v>0</v>
      </c>
      <c r="CU2430" s="7">
        <f t="shared" si="1296"/>
        <v>0</v>
      </c>
      <c r="CV2430" s="7">
        <f t="shared" si="1297"/>
        <v>1</v>
      </c>
      <c r="CW2430" s="7">
        <f t="shared" si="1303"/>
        <v>0</v>
      </c>
      <c r="CX2430" s="1" t="b">
        <f t="shared" si="1304"/>
        <v>1</v>
      </c>
      <c r="CY2430" s="1" t="b">
        <f t="shared" si="1305"/>
        <v>0</v>
      </c>
      <c r="DG2430" s="1" t="b">
        <f t="shared" si="1306"/>
        <v>1</v>
      </c>
    </row>
    <row r="2431" spans="2:111" ht="116" x14ac:dyDescent="0.35">
      <c r="B2431" s="1" t="s">
        <v>13809</v>
      </c>
      <c r="C2431" s="9">
        <v>44473</v>
      </c>
      <c r="D2431" s="10" t="s">
        <v>13809</v>
      </c>
      <c r="E2431" s="1">
        <v>41</v>
      </c>
      <c r="F2431" s="1" t="s">
        <v>127</v>
      </c>
      <c r="G2431" s="1" t="s">
        <v>13809</v>
      </c>
      <c r="H2431" s="1" t="s">
        <v>13809</v>
      </c>
      <c r="I2431" s="9">
        <v>44428</v>
      </c>
      <c r="J2431" s="2" t="s">
        <v>128</v>
      </c>
      <c r="K2431" s="2" t="s">
        <v>13809</v>
      </c>
      <c r="N2431" s="2" t="s">
        <v>13809</v>
      </c>
      <c r="O2431" s="2" t="s">
        <v>110</v>
      </c>
      <c r="P2431" s="2" t="s">
        <v>111</v>
      </c>
      <c r="S2431" s="2" t="s">
        <v>112</v>
      </c>
      <c r="T2431" s="2" t="s">
        <v>112</v>
      </c>
      <c r="U2431" s="2" t="b">
        <v>1</v>
      </c>
      <c r="V2431" s="2" t="s">
        <v>126</v>
      </c>
      <c r="W2431" s="1" t="s">
        <v>111</v>
      </c>
      <c r="Y2431" s="2" t="s">
        <v>112</v>
      </c>
      <c r="Z2431" s="2" t="s">
        <v>112</v>
      </c>
      <c r="AB2431" s="2">
        <v>3</v>
      </c>
      <c r="AC2431" s="1" t="s">
        <v>111</v>
      </c>
      <c r="AF2431" s="1" t="s">
        <v>111</v>
      </c>
      <c r="AJ2431" s="1" t="s">
        <v>115</v>
      </c>
      <c r="AK2431" s="1" t="s">
        <v>185</v>
      </c>
      <c r="AO2431" s="1" t="s">
        <v>237</v>
      </c>
      <c r="AU2431" s="1" t="s">
        <v>132</v>
      </c>
      <c r="BJ2431" s="1" t="s">
        <v>111</v>
      </c>
      <c r="BN2431" s="1" t="s">
        <v>112</v>
      </c>
      <c r="BO2431" s="1" t="s">
        <v>148</v>
      </c>
      <c r="BP2431" s="1" t="s">
        <v>8571</v>
      </c>
      <c r="BU2431" s="34" t="s">
        <v>8572</v>
      </c>
      <c r="BV2431" s="9">
        <v>44497</v>
      </c>
      <c r="BW2431" s="34" t="s">
        <v>8573</v>
      </c>
      <c r="BY2431" s="2" t="s">
        <v>153</v>
      </c>
      <c r="BZ2431" s="2" t="s">
        <v>124</v>
      </c>
      <c r="CB2431" s="1" t="s">
        <v>279</v>
      </c>
      <c r="CD2431" s="1" t="b">
        <f t="shared" si="1307"/>
        <v>0</v>
      </c>
      <c r="CE2431" s="1" t="b">
        <f t="shared" si="1308"/>
        <v>0</v>
      </c>
      <c r="CF2431" s="1" t="b">
        <f t="shared" si="1281"/>
        <v>0</v>
      </c>
      <c r="CG2431" s="1" t="b">
        <f t="shared" si="1282"/>
        <v>0</v>
      </c>
      <c r="CH2431" s="1" t="b">
        <f t="shared" si="1283"/>
        <v>0</v>
      </c>
      <c r="CI2431" s="1" t="b">
        <f t="shared" si="1284"/>
        <v>0</v>
      </c>
      <c r="CJ2431" s="1" t="b">
        <f t="shared" si="1285"/>
        <v>0</v>
      </c>
      <c r="CK2431" s="1" t="b">
        <f t="shared" si="1286"/>
        <v>0</v>
      </c>
      <c r="CL2431" s="1" t="b">
        <f t="shared" si="1287"/>
        <v>1</v>
      </c>
      <c r="CM2431" s="1" t="b">
        <f t="shared" si="1288"/>
        <v>0</v>
      </c>
      <c r="CN2431" s="1" t="b">
        <f t="shared" si="1289"/>
        <v>0</v>
      </c>
      <c r="CO2431" s="2" t="b">
        <f t="shared" si="1290"/>
        <v>1</v>
      </c>
      <c r="CP2431" s="2" t="b">
        <f t="shared" si="1291"/>
        <v>1</v>
      </c>
      <c r="CQ2431" s="2" t="b">
        <f t="shared" si="1292"/>
        <v>0</v>
      </c>
      <c r="CR2431" s="6" t="str">
        <f t="shared" si="1293"/>
        <v>Male</v>
      </c>
      <c r="CS2431" s="7">
        <f t="shared" si="1294"/>
        <v>0</v>
      </c>
      <c r="CT2431" s="7">
        <f t="shared" si="1295"/>
        <v>1</v>
      </c>
      <c r="CU2431" s="7">
        <f t="shared" si="1296"/>
        <v>0</v>
      </c>
      <c r="CV2431" s="7">
        <f t="shared" si="1297"/>
        <v>0</v>
      </c>
      <c r="CW2431" s="7">
        <f t="shared" si="1303"/>
        <v>0</v>
      </c>
      <c r="CX2431" s="1" t="b">
        <f t="shared" si="1304"/>
        <v>0</v>
      </c>
      <c r="CY2431" s="1" t="b">
        <f t="shared" si="1305"/>
        <v>0</v>
      </c>
      <c r="DG2431" s="1" t="b">
        <f t="shared" si="1306"/>
        <v>0</v>
      </c>
    </row>
    <row r="2432" spans="2:111" ht="43.5" x14ac:dyDescent="0.35">
      <c r="B2432" s="1" t="s">
        <v>13809</v>
      </c>
      <c r="C2432" s="9">
        <v>44473</v>
      </c>
      <c r="D2432" s="10" t="s">
        <v>13809</v>
      </c>
      <c r="E2432" s="1">
        <v>35</v>
      </c>
      <c r="F2432" s="1" t="s">
        <v>127</v>
      </c>
      <c r="G2432" s="1" t="s">
        <v>13809</v>
      </c>
      <c r="H2432" s="1" t="s">
        <v>13809</v>
      </c>
      <c r="I2432" s="2" t="s">
        <v>183</v>
      </c>
      <c r="K2432" s="2" t="s">
        <v>13809</v>
      </c>
      <c r="L2432" s="9">
        <v>44316</v>
      </c>
      <c r="M2432" s="2" t="s">
        <v>128</v>
      </c>
      <c r="N2432" s="2" t="s">
        <v>13809</v>
      </c>
      <c r="O2432" s="2" t="s">
        <v>110</v>
      </c>
      <c r="P2432" s="2" t="s">
        <v>111</v>
      </c>
      <c r="S2432" s="2" t="s">
        <v>111</v>
      </c>
      <c r="T2432" s="2" t="s">
        <v>112</v>
      </c>
      <c r="U2432" s="2" t="b">
        <v>1</v>
      </c>
      <c r="V2432" s="2" t="s">
        <v>126</v>
      </c>
      <c r="W2432" s="1" t="s">
        <v>111</v>
      </c>
      <c r="Y2432" s="2" t="s">
        <v>112</v>
      </c>
      <c r="Z2432" s="2" t="s">
        <v>111</v>
      </c>
      <c r="AA2432" s="2" t="s">
        <v>112</v>
      </c>
      <c r="AB2432" s="2">
        <v>3</v>
      </c>
      <c r="AC2432" s="1" t="s">
        <v>111</v>
      </c>
      <c r="AF2432" s="1" t="s">
        <v>111</v>
      </c>
      <c r="AJ2432" s="1" t="s">
        <v>115</v>
      </c>
      <c r="AK2432" s="1" t="s">
        <v>189</v>
      </c>
      <c r="AO2432" s="1" t="s">
        <v>117</v>
      </c>
      <c r="AU2432" s="1" t="s">
        <v>132</v>
      </c>
      <c r="AZ2432" s="1" t="s">
        <v>217</v>
      </c>
      <c r="BG2432" s="1" t="s">
        <v>272</v>
      </c>
      <c r="BJ2432" s="1" t="s">
        <v>111</v>
      </c>
      <c r="BN2432" s="1" t="s">
        <v>112</v>
      </c>
      <c r="BO2432" s="1" t="s">
        <v>148</v>
      </c>
      <c r="BP2432" s="1" t="s">
        <v>8574</v>
      </c>
      <c r="BQ2432" s="1" t="s">
        <v>121</v>
      </c>
      <c r="BR2432" s="1" t="s">
        <v>122</v>
      </c>
      <c r="BS2432" s="1" t="s">
        <v>111</v>
      </c>
      <c r="BT2432" s="34" t="s">
        <v>8575</v>
      </c>
      <c r="BU2432" s="34" t="s">
        <v>8576</v>
      </c>
      <c r="BV2432" s="9">
        <v>44456</v>
      </c>
      <c r="BW2432" s="34" t="s">
        <v>8577</v>
      </c>
      <c r="BY2432" s="2" t="s">
        <v>153</v>
      </c>
      <c r="BZ2432" s="2" t="s">
        <v>124</v>
      </c>
      <c r="CA2432" s="2">
        <v>2</v>
      </c>
      <c r="CB2432" s="1" t="s">
        <v>224</v>
      </c>
      <c r="CD2432" s="1" t="b">
        <f t="shared" si="1307"/>
        <v>0</v>
      </c>
      <c r="CE2432" s="1" t="b">
        <f t="shared" si="1308"/>
        <v>0</v>
      </c>
      <c r="CF2432" s="1" t="b">
        <f t="shared" si="1281"/>
        <v>0</v>
      </c>
      <c r="CG2432" s="1" t="b">
        <f t="shared" si="1282"/>
        <v>0</v>
      </c>
      <c r="CH2432" s="1" t="b">
        <f t="shared" si="1283"/>
        <v>0</v>
      </c>
      <c r="CI2432" s="1" t="b">
        <f t="shared" si="1284"/>
        <v>0</v>
      </c>
      <c r="CJ2432" s="1" t="b">
        <f t="shared" si="1285"/>
        <v>0</v>
      </c>
      <c r="CK2432" s="1" t="b">
        <f t="shared" si="1286"/>
        <v>1</v>
      </c>
      <c r="CL2432" s="1" t="b">
        <f t="shared" si="1287"/>
        <v>0</v>
      </c>
      <c r="CM2432" s="1" t="b">
        <f t="shared" si="1288"/>
        <v>0</v>
      </c>
      <c r="CN2432" s="1" t="b">
        <f t="shared" si="1289"/>
        <v>0</v>
      </c>
      <c r="CO2432" s="2" t="b">
        <f t="shared" si="1290"/>
        <v>1</v>
      </c>
      <c r="CP2432" s="2" t="b">
        <f t="shared" si="1291"/>
        <v>1</v>
      </c>
      <c r="CQ2432" s="2" t="b">
        <f t="shared" si="1292"/>
        <v>0</v>
      </c>
      <c r="CR2432" s="6" t="str">
        <f t="shared" si="1293"/>
        <v>Male</v>
      </c>
      <c r="CS2432" s="7">
        <f t="shared" si="1294"/>
        <v>0</v>
      </c>
      <c r="CT2432" s="7">
        <f t="shared" si="1295"/>
        <v>0</v>
      </c>
      <c r="CU2432" s="7">
        <f t="shared" si="1296"/>
        <v>0</v>
      </c>
      <c r="CV2432" s="7">
        <f t="shared" si="1297"/>
        <v>0</v>
      </c>
      <c r="CW2432" s="7">
        <f t="shared" si="1303"/>
        <v>1</v>
      </c>
      <c r="CX2432" s="1" t="b">
        <f t="shared" si="1304"/>
        <v>0</v>
      </c>
      <c r="CY2432" s="1" t="b">
        <f t="shared" si="1305"/>
        <v>1</v>
      </c>
      <c r="DG2432" s="1" t="b">
        <f t="shared" si="1306"/>
        <v>0</v>
      </c>
    </row>
    <row r="2433" spans="2:111" ht="130.5" x14ac:dyDescent="0.35">
      <c r="B2433" s="1" t="s">
        <v>13809</v>
      </c>
      <c r="C2433" s="9">
        <v>44473</v>
      </c>
      <c r="D2433" s="10" t="s">
        <v>13809</v>
      </c>
      <c r="E2433" s="1">
        <v>23</v>
      </c>
      <c r="F2433" s="1" t="s">
        <v>108</v>
      </c>
      <c r="G2433" s="1" t="s">
        <v>13809</v>
      </c>
      <c r="H2433" s="1" t="s">
        <v>13809</v>
      </c>
      <c r="I2433" s="9">
        <v>44404</v>
      </c>
      <c r="J2433" s="2" t="s">
        <v>109</v>
      </c>
      <c r="K2433" s="2" t="s">
        <v>13809</v>
      </c>
      <c r="L2433" s="9">
        <v>44425</v>
      </c>
      <c r="M2433" s="2" t="s">
        <v>109</v>
      </c>
      <c r="N2433" s="2" t="s">
        <v>13809</v>
      </c>
      <c r="O2433" s="2" t="s">
        <v>110</v>
      </c>
      <c r="P2433" s="2" t="s">
        <v>111</v>
      </c>
      <c r="S2433" s="2" t="s">
        <v>112</v>
      </c>
      <c r="T2433" s="2" t="s">
        <v>111</v>
      </c>
      <c r="U2433" s="2" t="b">
        <f>OR(S2433="yes",T2433="yes")</f>
        <v>1</v>
      </c>
      <c r="V2433" s="2" t="s">
        <v>126</v>
      </c>
      <c r="W2433" s="1" t="s">
        <v>111</v>
      </c>
      <c r="Y2433" s="2" t="s">
        <v>112</v>
      </c>
      <c r="Z2433" s="2" t="s">
        <v>111</v>
      </c>
      <c r="AA2433" s="2" t="s">
        <v>112</v>
      </c>
      <c r="AB2433" s="2">
        <v>3</v>
      </c>
      <c r="AC2433" s="1" t="s">
        <v>111</v>
      </c>
      <c r="AF2433" s="1" t="s">
        <v>111</v>
      </c>
      <c r="AJ2433" s="1" t="s">
        <v>115</v>
      </c>
      <c r="AK2433" s="1" t="s">
        <v>294</v>
      </c>
      <c r="AN2433" s="1" t="s">
        <v>8578</v>
      </c>
      <c r="AO2433" s="1" t="s">
        <v>151</v>
      </c>
      <c r="BJ2433" s="1" t="s">
        <v>111</v>
      </c>
      <c r="BN2433" s="1" t="s">
        <v>111</v>
      </c>
      <c r="BQ2433" s="1" t="s">
        <v>121</v>
      </c>
      <c r="BR2433" s="1" t="s">
        <v>122</v>
      </c>
      <c r="BS2433" s="1" t="s">
        <v>111</v>
      </c>
      <c r="BT2433" s="34" t="s">
        <v>8579</v>
      </c>
      <c r="BU2433" s="34" t="s">
        <v>8580</v>
      </c>
      <c r="BV2433" s="9">
        <v>44473</v>
      </c>
      <c r="BW2433" s="34" t="s">
        <v>8581</v>
      </c>
      <c r="BY2433" s="2" t="s">
        <v>153</v>
      </c>
      <c r="BZ2433" s="2" t="s">
        <v>124</v>
      </c>
      <c r="CB2433" s="1" t="s">
        <v>4935</v>
      </c>
      <c r="CD2433" s="1" t="b">
        <f t="shared" si="1307"/>
        <v>1</v>
      </c>
      <c r="CE2433" s="1" t="b">
        <f t="shared" si="1308"/>
        <v>0</v>
      </c>
      <c r="CF2433" s="1" t="b">
        <f t="shared" si="1281"/>
        <v>0</v>
      </c>
      <c r="CG2433" s="1" t="b">
        <f t="shared" si="1282"/>
        <v>0</v>
      </c>
      <c r="CH2433" s="1" t="b">
        <f t="shared" si="1283"/>
        <v>0</v>
      </c>
      <c r="CI2433" s="1" t="b">
        <f t="shared" si="1284"/>
        <v>1</v>
      </c>
      <c r="CJ2433" s="1" t="b">
        <f t="shared" si="1285"/>
        <v>0</v>
      </c>
      <c r="CK2433" s="1" t="b">
        <f t="shared" si="1286"/>
        <v>0</v>
      </c>
      <c r="CL2433" s="1" t="b">
        <f t="shared" si="1287"/>
        <v>0</v>
      </c>
      <c r="CM2433" s="1" t="b">
        <f t="shared" si="1288"/>
        <v>0</v>
      </c>
      <c r="CN2433" s="1" t="b">
        <f t="shared" si="1289"/>
        <v>0</v>
      </c>
      <c r="CO2433" s="2" t="b">
        <f t="shared" si="1290"/>
        <v>1</v>
      </c>
      <c r="CP2433" s="2" t="b">
        <f t="shared" si="1291"/>
        <v>1</v>
      </c>
      <c r="CQ2433" s="2" t="b">
        <f t="shared" si="1292"/>
        <v>0</v>
      </c>
      <c r="CR2433" s="6" t="str">
        <f t="shared" si="1293"/>
        <v>Female</v>
      </c>
      <c r="CS2433" s="7">
        <f t="shared" si="1294"/>
        <v>1</v>
      </c>
      <c r="CT2433" s="7">
        <f t="shared" si="1295"/>
        <v>0</v>
      </c>
      <c r="CU2433" s="7">
        <f t="shared" si="1296"/>
        <v>0</v>
      </c>
      <c r="CV2433" s="7">
        <f t="shared" si="1297"/>
        <v>1</v>
      </c>
      <c r="CW2433" s="7">
        <f t="shared" si="1303"/>
        <v>0</v>
      </c>
      <c r="CX2433" s="1" t="b">
        <f t="shared" si="1304"/>
        <v>1</v>
      </c>
      <c r="CY2433" s="1" t="b">
        <f t="shared" si="1305"/>
        <v>1</v>
      </c>
    </row>
    <row r="2434" spans="2:111" ht="72.5" x14ac:dyDescent="0.35">
      <c r="B2434" s="1" t="s">
        <v>13809</v>
      </c>
      <c r="C2434" s="9">
        <v>44473</v>
      </c>
      <c r="D2434" s="10" t="s">
        <v>13809</v>
      </c>
      <c r="E2434" s="1">
        <v>18</v>
      </c>
      <c r="F2434" s="1" t="s">
        <v>127</v>
      </c>
      <c r="G2434" s="1" t="s">
        <v>13809</v>
      </c>
      <c r="H2434" s="1" t="s">
        <v>13809</v>
      </c>
      <c r="I2434" s="2" t="s">
        <v>183</v>
      </c>
      <c r="J2434" s="2" t="s">
        <v>109</v>
      </c>
      <c r="K2434" s="2" t="s">
        <v>13809</v>
      </c>
      <c r="N2434" s="2" t="s">
        <v>13809</v>
      </c>
      <c r="O2434" s="2" t="s">
        <v>110</v>
      </c>
      <c r="P2434" s="2" t="s">
        <v>111</v>
      </c>
      <c r="S2434" s="2" t="s">
        <v>112</v>
      </c>
      <c r="T2434" s="2" t="s">
        <v>111</v>
      </c>
      <c r="U2434" s="2" t="b">
        <v>1</v>
      </c>
      <c r="V2434" s="2" t="s">
        <v>113</v>
      </c>
      <c r="W2434" s="1" t="s">
        <v>112</v>
      </c>
      <c r="X2434" s="1" t="s">
        <v>110</v>
      </c>
      <c r="Y2434" s="2" t="s">
        <v>112</v>
      </c>
      <c r="Z2434" s="2" t="s">
        <v>112</v>
      </c>
      <c r="AA2434" s="2" t="s">
        <v>111</v>
      </c>
      <c r="AB2434" s="2">
        <v>10</v>
      </c>
      <c r="AC2434" s="1" t="s">
        <v>111</v>
      </c>
      <c r="AF2434" s="1" t="s">
        <v>111</v>
      </c>
      <c r="AJ2434" s="1" t="s">
        <v>115</v>
      </c>
      <c r="AK2434" s="1" t="s">
        <v>215</v>
      </c>
      <c r="AO2434" s="1" t="s">
        <v>117</v>
      </c>
      <c r="AS2434" s="1" t="s">
        <v>229</v>
      </c>
      <c r="AU2434" s="1" t="s">
        <v>132</v>
      </c>
      <c r="AZ2434" s="1" t="s">
        <v>310</v>
      </c>
      <c r="BA2434" s="1" t="s">
        <v>8582</v>
      </c>
      <c r="BE2434" s="1">
        <v>181</v>
      </c>
      <c r="BG2434" s="1">
        <v>12</v>
      </c>
      <c r="BJ2434" s="1" t="s">
        <v>112</v>
      </c>
      <c r="BK2434" s="1" t="s">
        <v>112</v>
      </c>
      <c r="BL2434" s="1" t="s">
        <v>142</v>
      </c>
      <c r="BQ2434" s="1" t="s">
        <v>121</v>
      </c>
      <c r="BR2434" s="1" t="s">
        <v>122</v>
      </c>
      <c r="BS2434" s="1" t="s">
        <v>112</v>
      </c>
      <c r="BU2434" s="34" t="s">
        <v>8583</v>
      </c>
      <c r="BV2434" s="9">
        <v>44473</v>
      </c>
      <c r="BW2434" s="34" t="s">
        <v>8584</v>
      </c>
      <c r="BY2434" s="2" t="s">
        <v>156</v>
      </c>
      <c r="BZ2434" s="2" t="s">
        <v>124</v>
      </c>
      <c r="CA2434" s="2">
        <v>1</v>
      </c>
      <c r="CB2434" s="1" t="s">
        <v>169</v>
      </c>
      <c r="CC2434" s="2" t="s">
        <v>126</v>
      </c>
      <c r="CD2434" s="1" t="b">
        <f t="shared" si="1307"/>
        <v>1</v>
      </c>
      <c r="CE2434" s="1" t="b">
        <f t="shared" si="1308"/>
        <v>0</v>
      </c>
      <c r="CF2434" s="1" t="b">
        <f t="shared" si="1281"/>
        <v>0</v>
      </c>
      <c r="CG2434" s="1" t="b">
        <f t="shared" si="1282"/>
        <v>0</v>
      </c>
      <c r="CH2434" s="1" t="b">
        <f t="shared" si="1283"/>
        <v>0</v>
      </c>
      <c r="CI2434" s="1" t="b">
        <f t="shared" si="1284"/>
        <v>1</v>
      </c>
      <c r="CJ2434" s="1" t="b">
        <f t="shared" si="1285"/>
        <v>0</v>
      </c>
      <c r="CK2434" s="1" t="b">
        <f t="shared" si="1286"/>
        <v>0</v>
      </c>
      <c r="CL2434" s="1" t="b">
        <f t="shared" si="1287"/>
        <v>0</v>
      </c>
      <c r="CM2434" s="1" t="b">
        <f t="shared" si="1288"/>
        <v>0</v>
      </c>
      <c r="CN2434" s="1" t="b">
        <f t="shared" si="1289"/>
        <v>0</v>
      </c>
      <c r="CO2434" s="2" t="b">
        <f t="shared" si="1290"/>
        <v>0</v>
      </c>
      <c r="CP2434" s="2" t="b">
        <f t="shared" si="1291"/>
        <v>0</v>
      </c>
      <c r="CQ2434" s="2" t="b">
        <f t="shared" si="1292"/>
        <v>1</v>
      </c>
      <c r="CR2434" s="6" t="str">
        <f t="shared" si="1293"/>
        <v>Male</v>
      </c>
      <c r="CS2434" s="7">
        <f t="shared" si="1294"/>
        <v>1</v>
      </c>
      <c r="CT2434" s="7">
        <f t="shared" si="1295"/>
        <v>0</v>
      </c>
      <c r="CU2434" s="7">
        <f t="shared" si="1296"/>
        <v>0</v>
      </c>
      <c r="CV2434" s="7">
        <f t="shared" si="1297"/>
        <v>0</v>
      </c>
      <c r="CW2434" s="7">
        <f t="shared" si="1303"/>
        <v>0</v>
      </c>
      <c r="CX2434" s="1" t="b">
        <f t="shared" si="1304"/>
        <v>1</v>
      </c>
      <c r="CY2434" s="1" t="b">
        <f t="shared" si="1305"/>
        <v>1</v>
      </c>
      <c r="DG2434" s="1" t="b">
        <f>AND(E2434&gt;4,E2434&lt;18,NOT(E2434=""),NOT(E2434="."))</f>
        <v>0</v>
      </c>
    </row>
    <row r="2435" spans="2:111" ht="29" x14ac:dyDescent="0.35">
      <c r="B2435" s="1" t="s">
        <v>13809</v>
      </c>
      <c r="C2435" s="9">
        <v>44473</v>
      </c>
      <c r="D2435" s="10" t="s">
        <v>13809</v>
      </c>
      <c r="E2435" s="1">
        <v>56</v>
      </c>
      <c r="F2435" s="1" t="s">
        <v>108</v>
      </c>
      <c r="G2435" s="1" t="s">
        <v>13809</v>
      </c>
      <c r="H2435" s="1" t="s">
        <v>13809</v>
      </c>
      <c r="I2435" s="9">
        <v>44310</v>
      </c>
      <c r="J2435" s="2" t="s">
        <v>109</v>
      </c>
      <c r="K2435" s="2" t="s">
        <v>13809</v>
      </c>
      <c r="L2435" s="9">
        <v>44331</v>
      </c>
      <c r="M2435" s="2" t="s">
        <v>109</v>
      </c>
      <c r="N2435" s="2" t="s">
        <v>13809</v>
      </c>
      <c r="O2435" s="2" t="s">
        <v>110</v>
      </c>
      <c r="P2435" s="2" t="s">
        <v>111</v>
      </c>
      <c r="S2435" s="2" t="s">
        <v>112</v>
      </c>
      <c r="T2435" s="2" t="s">
        <v>112</v>
      </c>
      <c r="U2435" s="2" t="b">
        <v>1</v>
      </c>
      <c r="V2435" s="2" t="s">
        <v>113</v>
      </c>
      <c r="W2435" s="1" t="s">
        <v>112</v>
      </c>
      <c r="X2435" s="1" t="s">
        <v>138</v>
      </c>
      <c r="Y2435" s="2" t="s">
        <v>111</v>
      </c>
      <c r="AF2435" s="1" t="s">
        <v>111</v>
      </c>
      <c r="AJ2435" s="1" t="s">
        <v>115</v>
      </c>
      <c r="AK2435" s="1" t="s">
        <v>291</v>
      </c>
      <c r="AN2435" s="1" t="s">
        <v>8585</v>
      </c>
      <c r="AO2435" s="1" t="s">
        <v>117</v>
      </c>
      <c r="AS2435" s="1" t="s">
        <v>190</v>
      </c>
      <c r="AU2435" s="1" t="s">
        <v>197</v>
      </c>
      <c r="AZ2435" s="1" t="s">
        <v>208</v>
      </c>
      <c r="BA2435" s="1" t="s">
        <v>8586</v>
      </c>
      <c r="BD2435" s="1">
        <v>52</v>
      </c>
      <c r="BG2435" s="1">
        <v>64.3</v>
      </c>
      <c r="BJ2435" s="1" t="s">
        <v>112</v>
      </c>
      <c r="BK2435" s="1" t="s">
        <v>111</v>
      </c>
      <c r="BQ2435" s="1" t="s">
        <v>121</v>
      </c>
      <c r="BR2435" s="1" t="s">
        <v>122</v>
      </c>
      <c r="BS2435" s="1" t="s">
        <v>112</v>
      </c>
      <c r="BV2435" s="9">
        <v>44491</v>
      </c>
      <c r="BW2435" s="34" t="s">
        <v>8587</v>
      </c>
      <c r="BX2435" s="2" t="s">
        <v>111</v>
      </c>
      <c r="BY2435" s="2" t="s">
        <v>174</v>
      </c>
      <c r="BZ2435" s="2" t="s">
        <v>124</v>
      </c>
      <c r="CA2435" s="2">
        <v>2</v>
      </c>
      <c r="CB2435" s="1" t="s">
        <v>188</v>
      </c>
      <c r="CC2435" s="2" t="s">
        <v>126</v>
      </c>
      <c r="CD2435" s="1" t="b">
        <f t="shared" si="1307"/>
        <v>0</v>
      </c>
      <c r="CE2435" s="1" t="b">
        <f t="shared" si="1308"/>
        <v>0</v>
      </c>
      <c r="CF2435" s="1" t="b">
        <f t="shared" si="1281"/>
        <v>0</v>
      </c>
      <c r="CG2435" s="1" t="b">
        <f t="shared" si="1282"/>
        <v>0</v>
      </c>
      <c r="CH2435" s="1" t="b">
        <f t="shared" si="1283"/>
        <v>0</v>
      </c>
      <c r="CI2435" s="1" t="b">
        <f t="shared" si="1284"/>
        <v>0</v>
      </c>
      <c r="CJ2435" s="1" t="b">
        <f t="shared" si="1285"/>
        <v>0</v>
      </c>
      <c r="CK2435" s="1" t="b">
        <f t="shared" si="1286"/>
        <v>0</v>
      </c>
      <c r="CL2435" s="1" t="b">
        <f t="shared" si="1287"/>
        <v>0</v>
      </c>
      <c r="CM2435" s="1" t="b">
        <f t="shared" si="1288"/>
        <v>1</v>
      </c>
      <c r="CN2435" s="1" t="b">
        <f t="shared" si="1289"/>
        <v>0</v>
      </c>
      <c r="CO2435" s="2" t="b">
        <f t="shared" si="1290"/>
        <v>0</v>
      </c>
      <c r="CP2435" s="2" t="b">
        <f t="shared" si="1291"/>
        <v>0</v>
      </c>
      <c r="CQ2435" s="2" t="b">
        <f t="shared" si="1292"/>
        <v>0</v>
      </c>
      <c r="CR2435" s="6" t="str">
        <f t="shared" si="1293"/>
        <v>Female</v>
      </c>
      <c r="CS2435" s="7">
        <f t="shared" si="1294"/>
        <v>1</v>
      </c>
      <c r="CT2435" s="7">
        <f t="shared" si="1295"/>
        <v>0</v>
      </c>
      <c r="CU2435" s="7">
        <f t="shared" si="1296"/>
        <v>0</v>
      </c>
      <c r="CV2435" s="7">
        <f t="shared" si="1297"/>
        <v>1</v>
      </c>
      <c r="CW2435" s="7">
        <f t="shared" si="1303"/>
        <v>0</v>
      </c>
      <c r="CX2435" s="1" t="b">
        <f t="shared" si="1304"/>
        <v>0</v>
      </c>
      <c r="CY2435" s="1" t="b">
        <f t="shared" si="1305"/>
        <v>0</v>
      </c>
      <c r="DG2435" s="1" t="b">
        <f>AND(E2435&gt;4,E2435&lt;18,NOT(E2435=""),NOT(E2435="."))</f>
        <v>0</v>
      </c>
    </row>
    <row r="2436" spans="2:111" ht="145" x14ac:dyDescent="0.35">
      <c r="B2436" s="1" t="s">
        <v>13809</v>
      </c>
      <c r="C2436" s="9">
        <v>44474</v>
      </c>
      <c r="D2436" s="10" t="s">
        <v>13809</v>
      </c>
      <c r="E2436" s="1">
        <v>15</v>
      </c>
      <c r="F2436" s="1" t="s">
        <v>127</v>
      </c>
      <c r="G2436" s="1" t="s">
        <v>13809</v>
      </c>
      <c r="H2436" s="1" t="s">
        <v>13809</v>
      </c>
      <c r="I2436" s="2" t="s">
        <v>183</v>
      </c>
      <c r="J2436" s="2" t="s">
        <v>163</v>
      </c>
      <c r="K2436" s="2" t="s">
        <v>13809</v>
      </c>
      <c r="L2436" s="9">
        <v>44470</v>
      </c>
      <c r="M2436" s="2" t="s">
        <v>109</v>
      </c>
      <c r="N2436" s="2" t="s">
        <v>13809</v>
      </c>
      <c r="O2436" s="2" t="s">
        <v>110</v>
      </c>
      <c r="P2436" s="2" t="s">
        <v>111</v>
      </c>
      <c r="S2436" s="2" t="s">
        <v>112</v>
      </c>
      <c r="T2436" s="2" t="s">
        <v>111</v>
      </c>
      <c r="U2436" s="2" t="b">
        <f>OR(S2436="yes",T2436="yes")</f>
        <v>1</v>
      </c>
      <c r="V2436" s="2" t="s">
        <v>113</v>
      </c>
      <c r="W2436" s="1" t="s">
        <v>112</v>
      </c>
      <c r="X2436" s="1" t="s">
        <v>110</v>
      </c>
      <c r="Y2436" s="2" t="s">
        <v>112</v>
      </c>
      <c r="Z2436" s="2" t="s">
        <v>111</v>
      </c>
      <c r="AA2436" s="2" t="s">
        <v>112</v>
      </c>
      <c r="AB2436" s="2">
        <v>1</v>
      </c>
      <c r="AC2436" s="1" t="s">
        <v>111</v>
      </c>
      <c r="AF2436" s="1" t="s">
        <v>111</v>
      </c>
      <c r="AJ2436" s="1" t="s">
        <v>115</v>
      </c>
      <c r="AK2436" s="1" t="s">
        <v>194</v>
      </c>
      <c r="AN2436" s="1" t="s">
        <v>8588</v>
      </c>
      <c r="AO2436" s="1" t="s">
        <v>195</v>
      </c>
      <c r="AS2436" s="1" t="s">
        <v>118</v>
      </c>
      <c r="AU2436" s="1" t="s">
        <v>132</v>
      </c>
      <c r="AZ2436" s="1" t="s">
        <v>371</v>
      </c>
      <c r="BA2436" s="1" t="s">
        <v>8589</v>
      </c>
      <c r="BD2436" s="1" t="s">
        <v>8590</v>
      </c>
      <c r="BE2436" s="1" t="s">
        <v>8591</v>
      </c>
      <c r="BG2436" s="1" t="s">
        <v>8592</v>
      </c>
      <c r="BJ2436" s="1" t="s">
        <v>112</v>
      </c>
      <c r="BK2436" s="1" t="s">
        <v>112</v>
      </c>
      <c r="BL2436" s="1" t="s">
        <v>8593</v>
      </c>
      <c r="BQ2436" s="1" t="s">
        <v>121</v>
      </c>
      <c r="BR2436" s="1" t="s">
        <v>122</v>
      </c>
      <c r="BS2436" s="1" t="s">
        <v>112</v>
      </c>
      <c r="BU2436" s="34" t="s">
        <v>6997</v>
      </c>
      <c r="BV2436" s="9">
        <v>44748</v>
      </c>
      <c r="BW2436" s="34" t="s">
        <v>8594</v>
      </c>
      <c r="BY2436" s="2" t="s">
        <v>123</v>
      </c>
      <c r="BZ2436" s="2" t="s">
        <v>124</v>
      </c>
      <c r="CA2436" s="2">
        <v>2</v>
      </c>
      <c r="CB2436" s="1" t="s">
        <v>246</v>
      </c>
      <c r="CC2436" s="2" t="s">
        <v>126</v>
      </c>
      <c r="CD2436" s="1" t="b">
        <f t="shared" si="1307"/>
        <v>1</v>
      </c>
      <c r="CE2436" s="1" t="b">
        <f t="shared" si="1308"/>
        <v>1</v>
      </c>
      <c r="CF2436" s="1" t="b">
        <f t="shared" si="1281"/>
        <v>0</v>
      </c>
      <c r="CG2436" s="1" t="b">
        <f t="shared" si="1282"/>
        <v>1</v>
      </c>
      <c r="CH2436" s="1" t="b">
        <f t="shared" si="1283"/>
        <v>0</v>
      </c>
      <c r="CI2436" s="1" t="b">
        <f t="shared" si="1284"/>
        <v>0</v>
      </c>
      <c r="CJ2436" s="1" t="b">
        <f t="shared" si="1285"/>
        <v>0</v>
      </c>
      <c r="CK2436" s="1" t="b">
        <f t="shared" si="1286"/>
        <v>0</v>
      </c>
      <c r="CL2436" s="1" t="b">
        <f t="shared" si="1287"/>
        <v>0</v>
      </c>
      <c r="CM2436" s="1" t="b">
        <f t="shared" si="1288"/>
        <v>0</v>
      </c>
      <c r="CN2436" s="1" t="b">
        <f t="shared" si="1289"/>
        <v>0</v>
      </c>
      <c r="CO2436" s="2" t="b">
        <f t="shared" si="1290"/>
        <v>1</v>
      </c>
      <c r="CP2436" s="2" t="b">
        <f t="shared" si="1291"/>
        <v>1</v>
      </c>
      <c r="CQ2436" s="2" t="b">
        <f t="shared" si="1292"/>
        <v>0</v>
      </c>
      <c r="CR2436" s="6" t="str">
        <f t="shared" si="1293"/>
        <v>Male</v>
      </c>
      <c r="CS2436" s="7">
        <f t="shared" si="1294"/>
        <v>0</v>
      </c>
      <c r="CT2436" s="7">
        <f t="shared" si="1295"/>
        <v>0</v>
      </c>
      <c r="CU2436" s="7">
        <f t="shared" si="1296"/>
        <v>0</v>
      </c>
      <c r="CV2436" s="7">
        <f t="shared" si="1297"/>
        <v>1</v>
      </c>
    </row>
    <row r="2437" spans="2:111" ht="409.5" x14ac:dyDescent="0.35">
      <c r="B2437" s="1" t="s">
        <v>13809</v>
      </c>
      <c r="C2437" s="9">
        <v>44474</v>
      </c>
      <c r="D2437" s="10" t="s">
        <v>13809</v>
      </c>
      <c r="E2437" s="1">
        <v>38</v>
      </c>
      <c r="F2437" s="1" t="s">
        <v>108</v>
      </c>
      <c r="G2437" s="1" t="s">
        <v>13809</v>
      </c>
      <c r="H2437" s="1" t="s">
        <v>13809</v>
      </c>
      <c r="I2437" s="9">
        <v>44425</v>
      </c>
      <c r="J2437" s="2" t="s">
        <v>109</v>
      </c>
      <c r="K2437" s="2" t="s">
        <v>13809</v>
      </c>
      <c r="N2437" s="2" t="s">
        <v>13809</v>
      </c>
      <c r="O2437" s="2" t="s">
        <v>110</v>
      </c>
      <c r="P2437" s="2" t="s">
        <v>111</v>
      </c>
      <c r="S2437" s="2" t="s">
        <v>112</v>
      </c>
      <c r="T2437" s="2" t="s">
        <v>112</v>
      </c>
      <c r="U2437" s="2" t="b">
        <v>1</v>
      </c>
      <c r="V2437" s="2" t="s">
        <v>126</v>
      </c>
      <c r="W2437" s="1" t="s">
        <v>111</v>
      </c>
      <c r="Y2437" s="2" t="s">
        <v>112</v>
      </c>
      <c r="Z2437" s="2" t="s">
        <v>112</v>
      </c>
      <c r="AB2437" s="2">
        <v>1</v>
      </c>
      <c r="AC2437" s="1" t="s">
        <v>111</v>
      </c>
      <c r="AF2437" s="1" t="s">
        <v>111</v>
      </c>
      <c r="AK2437" s="1" t="s">
        <v>116</v>
      </c>
      <c r="AN2437" s="1" t="s">
        <v>8595</v>
      </c>
      <c r="AO2437" s="1" t="s">
        <v>117</v>
      </c>
      <c r="AU2437" s="1" t="s">
        <v>132</v>
      </c>
      <c r="AZ2437" s="1" t="s">
        <v>1463</v>
      </c>
      <c r="BC2437" s="1">
        <v>0.03</v>
      </c>
      <c r="BE2437" s="1">
        <v>142</v>
      </c>
      <c r="BJ2437" s="1" t="s">
        <v>111</v>
      </c>
      <c r="BN2437" s="1" t="s">
        <v>112</v>
      </c>
      <c r="BO2437" s="1" t="s">
        <v>148</v>
      </c>
      <c r="BP2437" s="1" t="s">
        <v>8596</v>
      </c>
      <c r="BQ2437" s="1" t="s">
        <v>121</v>
      </c>
      <c r="BR2437" s="1" t="s">
        <v>122</v>
      </c>
      <c r="BS2437" s="1" t="s">
        <v>112</v>
      </c>
      <c r="BV2437" s="9">
        <v>44510</v>
      </c>
      <c r="BW2437" s="34" t="s">
        <v>14759</v>
      </c>
      <c r="BX2437" s="2" t="s">
        <v>112</v>
      </c>
      <c r="BY2437" s="2" t="s">
        <v>153</v>
      </c>
      <c r="BZ2437" s="2" t="s">
        <v>124</v>
      </c>
      <c r="CB2437" s="1" t="s">
        <v>330</v>
      </c>
      <c r="CD2437" s="1" t="b">
        <f t="shared" si="1307"/>
        <v>0</v>
      </c>
      <c r="CE2437" s="1" t="b">
        <f t="shared" si="1308"/>
        <v>0</v>
      </c>
      <c r="CF2437" s="1" t="b">
        <f t="shared" si="1281"/>
        <v>0</v>
      </c>
      <c r="CG2437" s="1" t="b">
        <f t="shared" si="1282"/>
        <v>0</v>
      </c>
      <c r="CH2437" s="1" t="b">
        <f t="shared" si="1283"/>
        <v>0</v>
      </c>
      <c r="CI2437" s="1" t="b">
        <f t="shared" si="1284"/>
        <v>0</v>
      </c>
      <c r="CJ2437" s="1" t="b">
        <f t="shared" si="1285"/>
        <v>0</v>
      </c>
      <c r="CK2437" s="1" t="b">
        <f t="shared" si="1286"/>
        <v>1</v>
      </c>
      <c r="CL2437" s="1" t="b">
        <f t="shared" si="1287"/>
        <v>0</v>
      </c>
      <c r="CM2437" s="1" t="b">
        <f t="shared" si="1288"/>
        <v>0</v>
      </c>
      <c r="CN2437" s="1" t="b">
        <f t="shared" si="1289"/>
        <v>0</v>
      </c>
      <c r="CO2437" s="2" t="b">
        <f t="shared" si="1290"/>
        <v>1</v>
      </c>
      <c r="CP2437" s="2" t="b">
        <f t="shared" si="1291"/>
        <v>1</v>
      </c>
      <c r="CQ2437" s="2" t="b">
        <f t="shared" si="1292"/>
        <v>0</v>
      </c>
      <c r="CR2437" s="6" t="str">
        <f t="shared" si="1293"/>
        <v>Female</v>
      </c>
      <c r="CS2437" s="7">
        <f t="shared" si="1294"/>
        <v>1</v>
      </c>
      <c r="CT2437" s="7">
        <f t="shared" si="1295"/>
        <v>0</v>
      </c>
      <c r="CU2437" s="7">
        <f t="shared" si="1296"/>
        <v>0</v>
      </c>
      <c r="CV2437" s="7">
        <f t="shared" si="1297"/>
        <v>0</v>
      </c>
      <c r="CW2437" s="7">
        <f>COUNTIF(M2437,"=*moderna*")</f>
        <v>0</v>
      </c>
      <c r="CX2437" s="1" t="b">
        <f>AND(E2437&lt;30,NOT(E2437="."),NOT(E2437=""))</f>
        <v>0</v>
      </c>
      <c r="CY2437" s="1" t="b">
        <f>AND(E2437&gt;17,E2437&lt;41,NOT(E2437="."),NOT(E2437=""))</f>
        <v>1</v>
      </c>
      <c r="DG2437" s="1" t="b">
        <f>AND(E2437&gt;4,E2437&lt;18,NOT(E2437=""),NOT(E2437="."))</f>
        <v>0</v>
      </c>
    </row>
    <row r="2438" spans="2:111" ht="145" x14ac:dyDescent="0.35">
      <c r="B2438" s="1" t="s">
        <v>13809</v>
      </c>
      <c r="C2438" s="9">
        <v>44474</v>
      </c>
      <c r="D2438" s="10" t="s">
        <v>13809</v>
      </c>
      <c r="E2438" s="1">
        <v>62</v>
      </c>
      <c r="F2438" s="1" t="s">
        <v>127</v>
      </c>
      <c r="G2438" s="1" t="s">
        <v>13809</v>
      </c>
      <c r="H2438" s="1" t="s">
        <v>13809</v>
      </c>
      <c r="I2438" s="2" t="s">
        <v>183</v>
      </c>
      <c r="J2438" s="2" t="s">
        <v>163</v>
      </c>
      <c r="K2438" s="2" t="s">
        <v>13809</v>
      </c>
      <c r="L2438" s="9">
        <v>44230</v>
      </c>
      <c r="M2438" s="2" t="s">
        <v>128</v>
      </c>
      <c r="N2438" s="2" t="s">
        <v>13809</v>
      </c>
      <c r="O2438" s="2" t="s">
        <v>315</v>
      </c>
      <c r="P2438" s="2" t="s">
        <v>112</v>
      </c>
      <c r="Q2438" s="2" t="s">
        <v>277</v>
      </c>
      <c r="S2438" s="2" t="s">
        <v>112</v>
      </c>
      <c r="T2438" s="2" t="s">
        <v>111</v>
      </c>
      <c r="U2438" s="2" t="b">
        <v>1</v>
      </c>
      <c r="V2438" s="2" t="s">
        <v>126</v>
      </c>
      <c r="W2438" s="1" t="s">
        <v>111</v>
      </c>
      <c r="Y2438" s="2" t="s">
        <v>111</v>
      </c>
      <c r="AJ2438" s="1" t="s">
        <v>115</v>
      </c>
      <c r="AK2438" s="1" t="s">
        <v>2277</v>
      </c>
      <c r="BJ2438" s="1" t="s">
        <v>112</v>
      </c>
      <c r="BK2438" s="1" t="s">
        <v>111</v>
      </c>
      <c r="BU2438" s="34" t="s">
        <v>8597</v>
      </c>
      <c r="BV2438" s="9">
        <v>44699</v>
      </c>
      <c r="BW2438" s="34" t="s">
        <v>8598</v>
      </c>
      <c r="BY2438" s="2" t="s">
        <v>136</v>
      </c>
      <c r="BZ2438" s="2" t="s">
        <v>162</v>
      </c>
      <c r="CB2438" s="1" t="s">
        <v>224</v>
      </c>
      <c r="CD2438" s="1" t="b">
        <v>0</v>
      </c>
      <c r="CE2438" s="1" t="b">
        <v>0</v>
      </c>
      <c r="CF2438" s="1" t="b">
        <f t="shared" si="1281"/>
        <v>0</v>
      </c>
      <c r="CG2438" s="1" t="b">
        <f t="shared" si="1282"/>
        <v>0</v>
      </c>
      <c r="CH2438" s="1" t="b">
        <f t="shared" si="1283"/>
        <v>0</v>
      </c>
      <c r="CI2438" s="1" t="b">
        <f t="shared" si="1284"/>
        <v>0</v>
      </c>
      <c r="CJ2438" s="1" t="b">
        <f t="shared" si="1285"/>
        <v>0</v>
      </c>
      <c r="CK2438" s="1" t="b">
        <f t="shared" si="1286"/>
        <v>0</v>
      </c>
      <c r="CL2438" s="1" t="b">
        <f t="shared" si="1287"/>
        <v>0</v>
      </c>
      <c r="CM2438" s="1" t="b">
        <f t="shared" si="1288"/>
        <v>1</v>
      </c>
      <c r="CN2438" s="1" t="b">
        <f t="shared" si="1289"/>
        <v>0</v>
      </c>
      <c r="CO2438" s="2" t="b">
        <f t="shared" si="1290"/>
        <v>0</v>
      </c>
      <c r="CP2438" s="2" t="b">
        <f t="shared" si="1291"/>
        <v>0</v>
      </c>
      <c r="CQ2438" s="2" t="b">
        <f t="shared" si="1292"/>
        <v>0</v>
      </c>
      <c r="CR2438" s="6" t="str">
        <f t="shared" si="1293"/>
        <v>Male</v>
      </c>
      <c r="CS2438" s="7">
        <f t="shared" si="1294"/>
        <v>0</v>
      </c>
      <c r="CT2438" s="7">
        <f t="shared" si="1295"/>
        <v>0</v>
      </c>
      <c r="CU2438" s="7">
        <f t="shared" si="1296"/>
        <v>0</v>
      </c>
      <c r="CV2438" s="7">
        <f t="shared" si="1297"/>
        <v>0</v>
      </c>
      <c r="CW2438" s="7">
        <f>COUNTIF(M2438,"=*moderna*")</f>
        <v>1</v>
      </c>
      <c r="CX2438" s="1" t="b">
        <f>AND(E2438&lt;30,NOT(E2438="."),NOT(E2438=""))</f>
        <v>0</v>
      </c>
      <c r="CY2438" s="1" t="b">
        <f>AND(E2438&gt;17,E2438&lt;41,NOT(E2438="."),NOT(E2438=""))</f>
        <v>0</v>
      </c>
      <c r="DG2438" s="1" t="b">
        <f>AND(E2438&gt;4,E2438&lt;18,NOT(E2438=""),NOT(E2438="."))</f>
        <v>0</v>
      </c>
    </row>
    <row r="2439" spans="2:111" ht="43.5" x14ac:dyDescent="0.35">
      <c r="B2439" s="1" t="s">
        <v>13809</v>
      </c>
      <c r="C2439" s="9">
        <v>44474</v>
      </c>
      <c r="D2439" s="10" t="s">
        <v>13809</v>
      </c>
      <c r="E2439" s="1">
        <v>22</v>
      </c>
      <c r="F2439" s="1" t="s">
        <v>108</v>
      </c>
      <c r="G2439" s="1" t="s">
        <v>13809</v>
      </c>
      <c r="H2439" s="1" t="s">
        <v>13809</v>
      </c>
      <c r="I2439" s="9">
        <v>44442</v>
      </c>
      <c r="J2439" s="2" t="s">
        <v>109</v>
      </c>
      <c r="K2439" s="2" t="s">
        <v>13809</v>
      </c>
      <c r="N2439" s="2" t="s">
        <v>13809</v>
      </c>
      <c r="O2439" s="2" t="s">
        <v>110</v>
      </c>
      <c r="P2439" s="2" t="s">
        <v>111</v>
      </c>
      <c r="T2439" s="2" t="s">
        <v>112</v>
      </c>
      <c r="U2439" s="2" t="b">
        <v>1</v>
      </c>
      <c r="V2439" s="2" t="s">
        <v>113</v>
      </c>
      <c r="W2439" s="1" t="s">
        <v>112</v>
      </c>
      <c r="X2439" s="1" t="s">
        <v>114</v>
      </c>
      <c r="Y2439" s="2" t="s">
        <v>112</v>
      </c>
      <c r="Z2439" s="2" t="s">
        <v>112</v>
      </c>
      <c r="AA2439" s="2" t="s">
        <v>111</v>
      </c>
      <c r="AB2439" s="2">
        <v>2</v>
      </c>
      <c r="AF2439" s="1" t="s">
        <v>111</v>
      </c>
      <c r="AJ2439" s="1" t="s">
        <v>115</v>
      </c>
      <c r="AK2439" s="1" t="s">
        <v>194</v>
      </c>
      <c r="AN2439" s="1" t="s">
        <v>8599</v>
      </c>
      <c r="AO2439" s="1" t="s">
        <v>117</v>
      </c>
      <c r="AU2439" s="1" t="s">
        <v>191</v>
      </c>
      <c r="AX2439" s="12">
        <v>0.4</v>
      </c>
      <c r="AZ2439" s="1" t="s">
        <v>155</v>
      </c>
      <c r="BA2439" s="1">
        <v>1.92</v>
      </c>
      <c r="BJ2439" s="1" t="s">
        <v>112</v>
      </c>
      <c r="BK2439" s="1" t="s">
        <v>112</v>
      </c>
      <c r="BL2439" s="1" t="s">
        <v>8600</v>
      </c>
      <c r="BQ2439" s="1" t="s">
        <v>121</v>
      </c>
      <c r="BR2439" s="1" t="s">
        <v>122</v>
      </c>
      <c r="BS2439" s="1" t="s">
        <v>111</v>
      </c>
      <c r="BT2439" s="34" t="s">
        <v>8601</v>
      </c>
      <c r="BU2439" s="34" t="s">
        <v>8602</v>
      </c>
      <c r="BV2439" s="9">
        <v>44477</v>
      </c>
      <c r="BW2439" s="34" t="s">
        <v>8603</v>
      </c>
      <c r="BX2439" s="2" t="s">
        <v>111</v>
      </c>
      <c r="BY2439" s="2" t="s">
        <v>156</v>
      </c>
      <c r="BZ2439" s="2" t="s">
        <v>232</v>
      </c>
      <c r="CA2439" s="2">
        <v>1</v>
      </c>
      <c r="CB2439" s="1" t="s">
        <v>253</v>
      </c>
      <c r="CC2439" s="2" t="s">
        <v>126</v>
      </c>
      <c r="CD2439" s="1" t="b">
        <f t="shared" ref="CD2439:CD2452" si="1309">AND(E2439&lt;30,NOT(E2439="."),NOT(E2439=""))</f>
        <v>1</v>
      </c>
      <c r="CE2439" s="1" t="b">
        <f t="shared" ref="CE2439:CE2452" si="1310">AND(E2439&lt;18,NOT(E2439="."),NOT(E2439=""))</f>
        <v>0</v>
      </c>
      <c r="CF2439" s="1" t="b">
        <f t="shared" si="1281"/>
        <v>0</v>
      </c>
      <c r="CG2439" s="1" t="b">
        <f t="shared" si="1282"/>
        <v>0</v>
      </c>
      <c r="CH2439" s="1" t="b">
        <f t="shared" si="1283"/>
        <v>0</v>
      </c>
      <c r="CI2439" s="1" t="b">
        <f t="shared" si="1284"/>
        <v>1</v>
      </c>
      <c r="CJ2439" s="1" t="b">
        <f t="shared" si="1285"/>
        <v>0</v>
      </c>
      <c r="CK2439" s="1" t="b">
        <f t="shared" si="1286"/>
        <v>0</v>
      </c>
      <c r="CL2439" s="1" t="b">
        <f t="shared" si="1287"/>
        <v>0</v>
      </c>
      <c r="CM2439" s="1" t="b">
        <f t="shared" si="1288"/>
        <v>0</v>
      </c>
      <c r="CN2439" s="1" t="b">
        <f t="shared" si="1289"/>
        <v>0</v>
      </c>
      <c r="CO2439" s="2" t="b">
        <f t="shared" si="1290"/>
        <v>1</v>
      </c>
      <c r="CP2439" s="2" t="b">
        <f t="shared" si="1291"/>
        <v>1</v>
      </c>
      <c r="CQ2439" s="2" t="b">
        <f t="shared" si="1292"/>
        <v>0</v>
      </c>
      <c r="CR2439" s="6" t="str">
        <f t="shared" si="1293"/>
        <v>Female</v>
      </c>
      <c r="CS2439" s="7">
        <f t="shared" si="1294"/>
        <v>1</v>
      </c>
      <c r="CT2439" s="7">
        <f t="shared" si="1295"/>
        <v>0</v>
      </c>
      <c r="CU2439" s="7">
        <f t="shared" si="1296"/>
        <v>0</v>
      </c>
      <c r="CV2439" s="7">
        <f t="shared" si="1297"/>
        <v>0</v>
      </c>
      <c r="CW2439" s="7">
        <f>COUNTIF(M2439,"=*moderna*")</f>
        <v>0</v>
      </c>
      <c r="CX2439" s="1" t="b">
        <f>AND(E2439&lt;30,NOT(E2439="."),NOT(E2439=""))</f>
        <v>1</v>
      </c>
      <c r="CY2439" s="1" t="b">
        <f>AND(E2439&gt;17,E2439&lt;41,NOT(E2439="."),NOT(E2439=""))</f>
        <v>1</v>
      </c>
      <c r="DG2439" s="1" t="b">
        <f>AND(E2439&gt;4,E2439&lt;18,NOT(E2439=""),NOT(E2439="."))</f>
        <v>0</v>
      </c>
    </row>
    <row r="2440" spans="2:111" ht="130.5" x14ac:dyDescent="0.35">
      <c r="B2440" s="1" t="s">
        <v>13809</v>
      </c>
      <c r="C2440" s="9">
        <v>44474</v>
      </c>
      <c r="D2440" s="10" t="s">
        <v>13809</v>
      </c>
      <c r="E2440" s="1">
        <v>23</v>
      </c>
      <c r="F2440" s="1" t="s">
        <v>127</v>
      </c>
      <c r="G2440" s="1" t="s">
        <v>13809</v>
      </c>
      <c r="H2440" s="1" t="s">
        <v>13809</v>
      </c>
      <c r="I2440" s="9">
        <v>44440</v>
      </c>
      <c r="J2440" s="2" t="s">
        <v>109</v>
      </c>
      <c r="K2440" s="2" t="s">
        <v>13809</v>
      </c>
      <c r="L2440" s="9">
        <v>44461</v>
      </c>
      <c r="M2440" s="2" t="s">
        <v>109</v>
      </c>
      <c r="N2440" s="2" t="s">
        <v>13809</v>
      </c>
      <c r="O2440" s="2" t="s">
        <v>110</v>
      </c>
      <c r="P2440" s="2" t="s">
        <v>111</v>
      </c>
      <c r="S2440" s="2" t="s">
        <v>111</v>
      </c>
      <c r="T2440" s="2" t="s">
        <v>112</v>
      </c>
      <c r="U2440" s="2" t="b">
        <v>1</v>
      </c>
      <c r="V2440" s="2" t="s">
        <v>113</v>
      </c>
      <c r="W2440" s="1" t="s">
        <v>112</v>
      </c>
      <c r="X2440" s="1" t="s">
        <v>114</v>
      </c>
      <c r="Y2440" s="2" t="s">
        <v>112</v>
      </c>
      <c r="Z2440" s="2" t="s">
        <v>111</v>
      </c>
      <c r="AA2440" s="2" t="s">
        <v>112</v>
      </c>
      <c r="AB2440" s="2">
        <v>3</v>
      </c>
      <c r="AC2440" s="1" t="s">
        <v>111</v>
      </c>
      <c r="AF2440" s="1" t="s">
        <v>111</v>
      </c>
      <c r="AJ2440" s="1" t="s">
        <v>115</v>
      </c>
      <c r="AK2440" s="1" t="s">
        <v>129</v>
      </c>
      <c r="AO2440" s="1" t="s">
        <v>117</v>
      </c>
      <c r="AS2440" s="1" t="s">
        <v>118</v>
      </c>
      <c r="AU2440" s="1" t="s">
        <v>177</v>
      </c>
      <c r="AX2440" s="1">
        <v>50</v>
      </c>
      <c r="AZ2440" s="1" t="s">
        <v>155</v>
      </c>
      <c r="BA2440" s="1" t="s">
        <v>8604</v>
      </c>
      <c r="BJ2440" s="1" t="s">
        <v>112</v>
      </c>
      <c r="BK2440" s="1" t="s">
        <v>111</v>
      </c>
      <c r="BQ2440" s="1" t="s">
        <v>121</v>
      </c>
      <c r="BR2440" s="1" t="s">
        <v>122</v>
      </c>
      <c r="BS2440" s="1" t="s">
        <v>112</v>
      </c>
      <c r="BU2440" s="34" t="s">
        <v>8605</v>
      </c>
      <c r="BV2440" s="9">
        <v>44483</v>
      </c>
      <c r="BW2440" s="34" t="s">
        <v>8606</v>
      </c>
      <c r="BY2440" s="2" t="s">
        <v>123</v>
      </c>
      <c r="BZ2440" s="2" t="s">
        <v>124</v>
      </c>
      <c r="CA2440" s="2">
        <v>2</v>
      </c>
      <c r="CB2440" s="1" t="s">
        <v>253</v>
      </c>
      <c r="CC2440" s="2" t="s">
        <v>126</v>
      </c>
      <c r="CD2440" s="1" t="b">
        <f t="shared" si="1309"/>
        <v>1</v>
      </c>
      <c r="CE2440" s="1" t="b">
        <f t="shared" si="1310"/>
        <v>0</v>
      </c>
      <c r="CF2440" s="1" t="b">
        <f t="shared" si="1281"/>
        <v>0</v>
      </c>
      <c r="CG2440" s="1" t="b">
        <f t="shared" si="1282"/>
        <v>0</v>
      </c>
      <c r="CH2440" s="1" t="b">
        <f t="shared" si="1283"/>
        <v>0</v>
      </c>
      <c r="CI2440" s="1" t="b">
        <f t="shared" si="1284"/>
        <v>1</v>
      </c>
      <c r="CJ2440" s="1" t="b">
        <f t="shared" si="1285"/>
        <v>0</v>
      </c>
      <c r="CK2440" s="1" t="b">
        <f t="shared" si="1286"/>
        <v>0</v>
      </c>
      <c r="CL2440" s="1" t="b">
        <f t="shared" si="1287"/>
        <v>0</v>
      </c>
      <c r="CM2440" s="1" t="b">
        <f t="shared" si="1288"/>
        <v>0</v>
      </c>
      <c r="CN2440" s="1" t="b">
        <f t="shared" si="1289"/>
        <v>0</v>
      </c>
      <c r="CO2440" s="2" t="b">
        <f t="shared" si="1290"/>
        <v>1</v>
      </c>
      <c r="CP2440" s="2" t="b">
        <f t="shared" si="1291"/>
        <v>1</v>
      </c>
      <c r="CQ2440" s="2" t="b">
        <f t="shared" si="1292"/>
        <v>0</v>
      </c>
      <c r="CR2440" s="6" t="str">
        <f t="shared" si="1293"/>
        <v>Male</v>
      </c>
      <c r="CS2440" s="7">
        <f t="shared" si="1294"/>
        <v>1</v>
      </c>
      <c r="CT2440" s="7">
        <f t="shared" si="1295"/>
        <v>0</v>
      </c>
      <c r="CU2440" s="7">
        <f t="shared" si="1296"/>
        <v>0</v>
      </c>
      <c r="CV2440" s="7">
        <f t="shared" si="1297"/>
        <v>1</v>
      </c>
      <c r="CW2440" s="7">
        <f>COUNTIF(M2440,"=*moderna*")</f>
        <v>0</v>
      </c>
      <c r="CX2440" s="1" t="b">
        <f>AND(E2440&lt;30,NOT(E2440="."),NOT(E2440=""))</f>
        <v>1</v>
      </c>
      <c r="CY2440" s="1" t="b">
        <f>AND(E2440&gt;17,E2440&lt;41,NOT(E2440="."),NOT(E2440=""))</f>
        <v>1</v>
      </c>
      <c r="DG2440" s="1" t="b">
        <f>AND(E2440&gt;4,E2440&lt;18,NOT(E2440=""),NOT(E2440="."))</f>
        <v>0</v>
      </c>
    </row>
    <row r="2441" spans="2:111" ht="101.5" x14ac:dyDescent="0.35">
      <c r="B2441" s="1" t="s">
        <v>13809</v>
      </c>
      <c r="C2441" s="9">
        <v>44474</v>
      </c>
      <c r="D2441" s="10" t="s">
        <v>13809</v>
      </c>
      <c r="E2441" s="1">
        <v>18</v>
      </c>
      <c r="F2441" s="1" t="s">
        <v>127</v>
      </c>
      <c r="G2441" s="1" t="s">
        <v>13809</v>
      </c>
      <c r="H2441" s="1" t="s">
        <v>13809</v>
      </c>
      <c r="I2441" s="2" t="s">
        <v>183</v>
      </c>
      <c r="J2441" s="2" t="s">
        <v>109</v>
      </c>
      <c r="K2441" s="2" t="s">
        <v>13809</v>
      </c>
      <c r="L2441" s="9">
        <v>44451</v>
      </c>
      <c r="M2441" s="2" t="s">
        <v>109</v>
      </c>
      <c r="N2441" s="2" t="s">
        <v>13809</v>
      </c>
      <c r="O2441" s="2" t="s">
        <v>110</v>
      </c>
      <c r="P2441" s="2" t="s">
        <v>111</v>
      </c>
      <c r="S2441" s="2" t="s">
        <v>112</v>
      </c>
      <c r="T2441" s="2" t="s">
        <v>111</v>
      </c>
      <c r="U2441" s="2" t="b">
        <f>OR(S2441="yes",T2441="yes")</f>
        <v>1</v>
      </c>
      <c r="V2441" s="2" t="s">
        <v>113</v>
      </c>
      <c r="W2441" s="1" t="s">
        <v>112</v>
      </c>
      <c r="X2441" s="1" t="s">
        <v>114</v>
      </c>
      <c r="Y2441" s="2" t="s">
        <v>112</v>
      </c>
      <c r="Z2441" s="2" t="s">
        <v>111</v>
      </c>
      <c r="AA2441" s="2" t="s">
        <v>112</v>
      </c>
      <c r="AB2441" s="2">
        <v>3</v>
      </c>
      <c r="AC2441" s="1" t="s">
        <v>111</v>
      </c>
      <c r="AF2441" s="1" t="s">
        <v>111</v>
      </c>
      <c r="AJ2441" s="1" t="s">
        <v>115</v>
      </c>
      <c r="AK2441" s="1" t="s">
        <v>129</v>
      </c>
      <c r="AO2441" s="1" t="s">
        <v>117</v>
      </c>
      <c r="AU2441" s="1" t="s">
        <v>132</v>
      </c>
      <c r="AZ2441" s="1" t="s">
        <v>155</v>
      </c>
      <c r="BA2441" s="1" t="s">
        <v>8607</v>
      </c>
      <c r="BJ2441" s="1" t="s">
        <v>111</v>
      </c>
      <c r="BN2441" s="1" t="s">
        <v>112</v>
      </c>
      <c r="BO2441" s="1" t="s">
        <v>148</v>
      </c>
      <c r="BP2441" s="1" t="s">
        <v>8608</v>
      </c>
      <c r="BQ2441" s="1" t="s">
        <v>121</v>
      </c>
      <c r="BR2441" s="1" t="s">
        <v>122</v>
      </c>
      <c r="BS2441" s="1" t="s">
        <v>112</v>
      </c>
      <c r="BU2441" s="34" t="s">
        <v>8609</v>
      </c>
      <c r="BV2441" s="9">
        <v>44474</v>
      </c>
      <c r="BW2441" s="34" t="s">
        <v>8610</v>
      </c>
      <c r="BY2441" s="2" t="s">
        <v>156</v>
      </c>
      <c r="BZ2441" s="2" t="s">
        <v>124</v>
      </c>
      <c r="CA2441" s="2">
        <v>2</v>
      </c>
      <c r="CB2441" s="1" t="s">
        <v>8611</v>
      </c>
      <c r="CC2441" s="2" t="s">
        <v>126</v>
      </c>
      <c r="CD2441" s="1" t="b">
        <f t="shared" si="1309"/>
        <v>1</v>
      </c>
      <c r="CE2441" s="1" t="b">
        <f t="shared" si="1310"/>
        <v>0</v>
      </c>
      <c r="CF2441" s="1" t="b">
        <f t="shared" si="1281"/>
        <v>0</v>
      </c>
      <c r="CG2441" s="1" t="b">
        <f t="shared" si="1282"/>
        <v>0</v>
      </c>
      <c r="CH2441" s="1" t="b">
        <f t="shared" si="1283"/>
        <v>0</v>
      </c>
      <c r="CI2441" s="1" t="b">
        <f t="shared" si="1284"/>
        <v>1</v>
      </c>
      <c r="CJ2441" s="1" t="b">
        <f t="shared" si="1285"/>
        <v>0</v>
      </c>
      <c r="CK2441" s="1" t="b">
        <f t="shared" si="1286"/>
        <v>0</v>
      </c>
      <c r="CL2441" s="1" t="b">
        <f t="shared" si="1287"/>
        <v>0</v>
      </c>
      <c r="CM2441" s="1" t="b">
        <f t="shared" si="1288"/>
        <v>0</v>
      </c>
      <c r="CN2441" s="1" t="b">
        <f t="shared" si="1289"/>
        <v>0</v>
      </c>
      <c r="CO2441" s="2" t="b">
        <f t="shared" si="1290"/>
        <v>1</v>
      </c>
      <c r="CP2441" s="2" t="b">
        <f t="shared" si="1291"/>
        <v>1</v>
      </c>
      <c r="CQ2441" s="2" t="b">
        <f t="shared" si="1292"/>
        <v>0</v>
      </c>
      <c r="CR2441" s="6" t="str">
        <f t="shared" si="1293"/>
        <v>Male</v>
      </c>
      <c r="CS2441" s="7">
        <f t="shared" si="1294"/>
        <v>1</v>
      </c>
      <c r="CT2441" s="7">
        <f t="shared" si="1295"/>
        <v>0</v>
      </c>
      <c r="CU2441" s="7">
        <f t="shared" si="1296"/>
        <v>0</v>
      </c>
      <c r="CV2441" s="7">
        <f t="shared" si="1297"/>
        <v>1</v>
      </c>
    </row>
    <row r="2442" spans="2:111" ht="116" x14ac:dyDescent="0.35">
      <c r="B2442" s="1" t="s">
        <v>13809</v>
      </c>
      <c r="C2442" s="9">
        <v>44479</v>
      </c>
      <c r="D2442" s="10" t="s">
        <v>13809</v>
      </c>
      <c r="E2442" s="1">
        <v>52</v>
      </c>
      <c r="F2442" s="1" t="s">
        <v>127</v>
      </c>
      <c r="G2442" s="1" t="s">
        <v>13809</v>
      </c>
      <c r="H2442" s="1" t="s">
        <v>13809</v>
      </c>
      <c r="I2442" s="2" t="s">
        <v>183</v>
      </c>
      <c r="J2442" s="2" t="s">
        <v>163</v>
      </c>
      <c r="K2442" s="2" t="s">
        <v>13809</v>
      </c>
      <c r="L2442" s="9">
        <v>44223</v>
      </c>
      <c r="M2442" s="2" t="s">
        <v>128</v>
      </c>
      <c r="N2442" s="2" t="s">
        <v>13809</v>
      </c>
      <c r="O2442" s="2" t="s">
        <v>110</v>
      </c>
      <c r="P2442" s="2" t="s">
        <v>111</v>
      </c>
      <c r="S2442" s="2" t="s">
        <v>112</v>
      </c>
      <c r="T2442" s="2" t="s">
        <v>111</v>
      </c>
      <c r="U2442" s="2" t="b">
        <f>OR(S2442="yes",T2442="yes")</f>
        <v>1</v>
      </c>
      <c r="V2442" s="2" t="s">
        <v>126</v>
      </c>
      <c r="W2442" s="1" t="s">
        <v>111</v>
      </c>
      <c r="Y2442" s="2" t="s">
        <v>111</v>
      </c>
      <c r="AF2442" s="1" t="s">
        <v>111</v>
      </c>
      <c r="AJ2442" s="1" t="s">
        <v>115</v>
      </c>
      <c r="AK2442" s="1" t="s">
        <v>150</v>
      </c>
      <c r="AO2442" s="1" t="s">
        <v>285</v>
      </c>
      <c r="AU2442" s="1" t="s">
        <v>132</v>
      </c>
      <c r="BQ2442" s="1" t="s">
        <v>121</v>
      </c>
      <c r="BR2442" s="1" t="s">
        <v>122</v>
      </c>
      <c r="BS2442" s="1" t="s">
        <v>112</v>
      </c>
      <c r="BU2442" s="34" t="s">
        <v>8612</v>
      </c>
      <c r="BV2442" s="9">
        <v>44477</v>
      </c>
      <c r="BW2442" s="34" t="s">
        <v>14760</v>
      </c>
      <c r="BY2442" s="2" t="s">
        <v>153</v>
      </c>
      <c r="BZ2442" s="2" t="s">
        <v>124</v>
      </c>
      <c r="CB2442" s="1" t="s">
        <v>352</v>
      </c>
      <c r="CD2442" s="1" t="b">
        <f t="shared" si="1309"/>
        <v>0</v>
      </c>
      <c r="CE2442" s="1" t="b">
        <f t="shared" si="1310"/>
        <v>0</v>
      </c>
      <c r="CF2442" s="1" t="b">
        <f t="shared" si="1281"/>
        <v>0</v>
      </c>
      <c r="CG2442" s="1" t="b">
        <f t="shared" si="1282"/>
        <v>0</v>
      </c>
      <c r="CH2442" s="1" t="b">
        <f t="shared" si="1283"/>
        <v>0</v>
      </c>
      <c r="CI2442" s="1" t="b">
        <f t="shared" si="1284"/>
        <v>0</v>
      </c>
      <c r="CJ2442" s="1" t="b">
        <f t="shared" si="1285"/>
        <v>0</v>
      </c>
      <c r="CK2442" s="1" t="b">
        <f t="shared" si="1286"/>
        <v>0</v>
      </c>
      <c r="CL2442" s="1" t="b">
        <f t="shared" si="1287"/>
        <v>0</v>
      </c>
      <c r="CM2442" s="1" t="b">
        <f t="shared" si="1288"/>
        <v>1</v>
      </c>
      <c r="CN2442" s="1" t="b">
        <f t="shared" si="1289"/>
        <v>0</v>
      </c>
      <c r="CO2442" s="2" t="b">
        <f t="shared" si="1290"/>
        <v>0</v>
      </c>
      <c r="CP2442" s="2" t="b">
        <f t="shared" si="1291"/>
        <v>0</v>
      </c>
      <c r="CQ2442" s="2" t="b">
        <f t="shared" si="1292"/>
        <v>0</v>
      </c>
      <c r="CR2442" s="6" t="str">
        <f t="shared" si="1293"/>
        <v>Male</v>
      </c>
      <c r="CS2442" s="7">
        <f t="shared" si="1294"/>
        <v>0</v>
      </c>
      <c r="CT2442" s="7">
        <f t="shared" si="1295"/>
        <v>0</v>
      </c>
      <c r="CU2442" s="7">
        <f t="shared" si="1296"/>
        <v>0</v>
      </c>
      <c r="CV2442" s="7">
        <f t="shared" si="1297"/>
        <v>0</v>
      </c>
    </row>
    <row r="2443" spans="2:111" ht="72.5" x14ac:dyDescent="0.35">
      <c r="B2443" s="1" t="s">
        <v>13809</v>
      </c>
      <c r="C2443" s="9">
        <v>44474</v>
      </c>
      <c r="D2443" s="10" t="s">
        <v>13809</v>
      </c>
      <c r="E2443" s="1">
        <v>31</v>
      </c>
      <c r="F2443" s="1" t="s">
        <v>108</v>
      </c>
      <c r="G2443" s="1" t="s">
        <v>13809</v>
      </c>
      <c r="H2443" s="1" t="s">
        <v>13809</v>
      </c>
      <c r="I2443" s="9">
        <v>44238</v>
      </c>
      <c r="J2443" s="2" t="s">
        <v>109</v>
      </c>
      <c r="K2443" s="2" t="s">
        <v>13809</v>
      </c>
      <c r="L2443" s="9">
        <v>44259</v>
      </c>
      <c r="M2443" s="2" t="s">
        <v>109</v>
      </c>
      <c r="N2443" s="2" t="s">
        <v>13809</v>
      </c>
      <c r="O2443" s="2" t="s">
        <v>110</v>
      </c>
      <c r="P2443" s="2" t="s">
        <v>111</v>
      </c>
      <c r="S2443" s="2" t="s">
        <v>111</v>
      </c>
      <c r="T2443" s="2" t="s">
        <v>112</v>
      </c>
      <c r="U2443" s="2" t="b">
        <v>1</v>
      </c>
      <c r="V2443" s="2" t="s">
        <v>113</v>
      </c>
      <c r="W2443" s="1" t="s">
        <v>112</v>
      </c>
      <c r="X2443" s="1" t="s">
        <v>114</v>
      </c>
      <c r="Y2443" s="2" t="s">
        <v>111</v>
      </c>
      <c r="AF2443" s="1" t="s">
        <v>111</v>
      </c>
      <c r="AO2443" s="1" t="s">
        <v>213</v>
      </c>
      <c r="AS2443" s="1" t="s">
        <v>118</v>
      </c>
      <c r="BJ2443" s="1" t="s">
        <v>112</v>
      </c>
      <c r="BK2443" s="1" t="s">
        <v>112</v>
      </c>
      <c r="BL2443" s="1" t="s">
        <v>180</v>
      </c>
      <c r="BM2443" s="1" t="s">
        <v>8613</v>
      </c>
      <c r="BQ2443" s="1" t="s">
        <v>121</v>
      </c>
      <c r="BR2443" s="1" t="s">
        <v>122</v>
      </c>
      <c r="BS2443" s="1" t="s">
        <v>112</v>
      </c>
      <c r="BU2443" s="34" t="s">
        <v>8614</v>
      </c>
      <c r="BV2443" s="9">
        <v>44474</v>
      </c>
      <c r="BW2443" s="34" t="s">
        <v>8615</v>
      </c>
      <c r="BZ2443" s="2" t="s">
        <v>162</v>
      </c>
      <c r="CA2443" s="2">
        <v>2</v>
      </c>
      <c r="CB2443" s="1" t="s">
        <v>233</v>
      </c>
      <c r="CC2443" s="2" t="s">
        <v>113</v>
      </c>
      <c r="CD2443" s="1" t="b">
        <f t="shared" si="1309"/>
        <v>0</v>
      </c>
      <c r="CE2443" s="1" t="b">
        <f t="shared" si="1310"/>
        <v>0</v>
      </c>
      <c r="CF2443" s="1" t="b">
        <f t="shared" si="1281"/>
        <v>0</v>
      </c>
      <c r="CG2443" s="1" t="b">
        <f t="shared" si="1282"/>
        <v>0</v>
      </c>
      <c r="CH2443" s="1" t="b">
        <f t="shared" si="1283"/>
        <v>0</v>
      </c>
      <c r="CI2443" s="1" t="b">
        <f t="shared" si="1284"/>
        <v>0</v>
      </c>
      <c r="CJ2443" s="1" t="b">
        <f t="shared" si="1285"/>
        <v>0</v>
      </c>
      <c r="CK2443" s="1" t="b">
        <f t="shared" si="1286"/>
        <v>1</v>
      </c>
      <c r="CL2443" s="1" t="b">
        <f t="shared" si="1287"/>
        <v>0</v>
      </c>
      <c r="CM2443" s="1" t="b">
        <f t="shared" si="1288"/>
        <v>0</v>
      </c>
      <c r="CN2443" s="1" t="b">
        <f t="shared" si="1289"/>
        <v>0</v>
      </c>
      <c r="CO2443" s="2" t="b">
        <f t="shared" si="1290"/>
        <v>0</v>
      </c>
      <c r="CP2443" s="2" t="b">
        <f t="shared" si="1291"/>
        <v>0</v>
      </c>
      <c r="CQ2443" s="2" t="b">
        <f t="shared" si="1292"/>
        <v>0</v>
      </c>
      <c r="CR2443" s="6" t="str">
        <f t="shared" si="1293"/>
        <v>Female</v>
      </c>
      <c r="CS2443" s="7">
        <f t="shared" si="1294"/>
        <v>1</v>
      </c>
      <c r="CT2443" s="7">
        <f t="shared" si="1295"/>
        <v>0</v>
      </c>
      <c r="CU2443" s="7">
        <f t="shared" si="1296"/>
        <v>0</v>
      </c>
      <c r="CV2443" s="7">
        <f t="shared" si="1297"/>
        <v>1</v>
      </c>
      <c r="CW2443" s="7">
        <f t="shared" ref="CW2443:CW2450" si="1311">COUNTIF(M2443,"=*moderna*")</f>
        <v>0</v>
      </c>
      <c r="CX2443" s="1" t="b">
        <f t="shared" ref="CX2443:CX2450" si="1312">AND(E2443&lt;30,NOT(E2443="."),NOT(E2443=""))</f>
        <v>0</v>
      </c>
      <c r="CY2443" s="1" t="b">
        <f t="shared" ref="CY2443:CY2450" si="1313">AND(E2443&gt;17,E2443&lt;41,NOT(E2443="."),NOT(E2443=""))</f>
        <v>1</v>
      </c>
      <c r="DG2443" s="1" t="b">
        <f t="shared" ref="DG2443:DG2450" si="1314">AND(E2443&gt;4,E2443&lt;18,NOT(E2443=""),NOT(E2443="."))</f>
        <v>0</v>
      </c>
    </row>
    <row r="2444" spans="2:111" ht="58" x14ac:dyDescent="0.35">
      <c r="B2444" s="1" t="s">
        <v>13809</v>
      </c>
      <c r="C2444" s="9">
        <v>44474</v>
      </c>
      <c r="D2444" s="10" t="s">
        <v>13809</v>
      </c>
      <c r="E2444" s="1">
        <v>19</v>
      </c>
      <c r="F2444" s="1" t="s">
        <v>127</v>
      </c>
      <c r="G2444" s="1" t="s">
        <v>13809</v>
      </c>
      <c r="H2444" s="1" t="s">
        <v>13809</v>
      </c>
      <c r="I2444" s="9">
        <v>44311</v>
      </c>
      <c r="J2444" s="2" t="s">
        <v>109</v>
      </c>
      <c r="K2444" s="2" t="s">
        <v>13809</v>
      </c>
      <c r="L2444" s="9">
        <v>44332</v>
      </c>
      <c r="M2444" s="2" t="s">
        <v>109</v>
      </c>
      <c r="N2444" s="2" t="s">
        <v>13809</v>
      </c>
      <c r="O2444" s="2" t="s">
        <v>110</v>
      </c>
      <c r="P2444" s="2" t="s">
        <v>111</v>
      </c>
      <c r="S2444" s="2" t="s">
        <v>112</v>
      </c>
      <c r="T2444" s="2" t="s">
        <v>111</v>
      </c>
      <c r="U2444" s="2" t="b">
        <v>1</v>
      </c>
      <c r="V2444" s="2" t="s">
        <v>113</v>
      </c>
      <c r="W2444" s="1" t="s">
        <v>112</v>
      </c>
      <c r="X2444" s="1" t="s">
        <v>114</v>
      </c>
      <c r="Y2444" s="2" t="s">
        <v>112</v>
      </c>
      <c r="Z2444" s="2" t="s">
        <v>111</v>
      </c>
      <c r="AA2444" s="2" t="s">
        <v>112</v>
      </c>
      <c r="AB2444" s="2">
        <v>9</v>
      </c>
      <c r="AC2444" s="1" t="s">
        <v>111</v>
      </c>
      <c r="AK2444" s="1" t="s">
        <v>3925</v>
      </c>
      <c r="AN2444" s="1" t="s">
        <v>647</v>
      </c>
      <c r="AO2444" s="1" t="s">
        <v>117</v>
      </c>
      <c r="AS2444" s="1" t="s">
        <v>1628</v>
      </c>
      <c r="AU2444" s="1" t="s">
        <v>132</v>
      </c>
      <c r="AZ2444" s="1" t="s">
        <v>155</v>
      </c>
      <c r="BA2444" s="1" t="s">
        <v>8616</v>
      </c>
      <c r="BJ2444" s="1" t="s">
        <v>112</v>
      </c>
      <c r="BK2444" s="1" t="s">
        <v>112</v>
      </c>
      <c r="BL2444" s="1" t="s">
        <v>3033</v>
      </c>
      <c r="BQ2444" s="1" t="s">
        <v>121</v>
      </c>
      <c r="BR2444" s="1" t="s">
        <v>275</v>
      </c>
      <c r="BU2444" s="34" t="s">
        <v>8617</v>
      </c>
      <c r="BV2444" s="9">
        <v>44574</v>
      </c>
      <c r="BW2444" s="34" t="s">
        <v>8618</v>
      </c>
      <c r="BX2444" s="2" t="s">
        <v>112</v>
      </c>
      <c r="BZ2444" s="2" t="s">
        <v>162</v>
      </c>
      <c r="CA2444" s="2">
        <v>2</v>
      </c>
      <c r="CB2444" s="1" t="s">
        <v>219</v>
      </c>
      <c r="CC2444" s="2" t="s">
        <v>126</v>
      </c>
      <c r="CD2444" s="1" t="b">
        <f t="shared" si="1309"/>
        <v>1</v>
      </c>
      <c r="CE2444" s="1" t="b">
        <f t="shared" si="1310"/>
        <v>0</v>
      </c>
      <c r="CF2444" s="1" t="b">
        <f t="shared" si="1281"/>
        <v>0</v>
      </c>
      <c r="CG2444" s="1" t="b">
        <f t="shared" si="1282"/>
        <v>0</v>
      </c>
      <c r="CH2444" s="1" t="b">
        <f t="shared" si="1283"/>
        <v>0</v>
      </c>
      <c r="CI2444" s="1" t="b">
        <f t="shared" si="1284"/>
        <v>1</v>
      </c>
      <c r="CJ2444" s="1" t="b">
        <f t="shared" si="1285"/>
        <v>0</v>
      </c>
      <c r="CK2444" s="1" t="b">
        <f t="shared" si="1286"/>
        <v>0</v>
      </c>
      <c r="CL2444" s="1" t="b">
        <f t="shared" si="1287"/>
        <v>0</v>
      </c>
      <c r="CM2444" s="1" t="b">
        <f t="shared" si="1288"/>
        <v>0</v>
      </c>
      <c r="CN2444" s="1" t="b">
        <f t="shared" si="1289"/>
        <v>0</v>
      </c>
      <c r="CO2444" s="2" t="b">
        <f t="shared" si="1290"/>
        <v>0</v>
      </c>
      <c r="CP2444" s="2" t="b">
        <f t="shared" si="1291"/>
        <v>0</v>
      </c>
      <c r="CQ2444" s="2" t="b">
        <f t="shared" si="1292"/>
        <v>1</v>
      </c>
      <c r="CR2444" s="6" t="str">
        <f t="shared" si="1293"/>
        <v>Male</v>
      </c>
      <c r="CS2444" s="7">
        <f t="shared" si="1294"/>
        <v>1</v>
      </c>
      <c r="CT2444" s="7">
        <f t="shared" si="1295"/>
        <v>0</v>
      </c>
      <c r="CU2444" s="7">
        <f t="shared" si="1296"/>
        <v>0</v>
      </c>
      <c r="CV2444" s="7">
        <f t="shared" si="1297"/>
        <v>1</v>
      </c>
      <c r="CW2444" s="7">
        <f t="shared" si="1311"/>
        <v>0</v>
      </c>
      <c r="CX2444" s="1" t="b">
        <f t="shared" si="1312"/>
        <v>1</v>
      </c>
      <c r="CY2444" s="1" t="b">
        <f t="shared" si="1313"/>
        <v>1</v>
      </c>
      <c r="DG2444" s="1" t="b">
        <f t="shared" si="1314"/>
        <v>0</v>
      </c>
    </row>
    <row r="2445" spans="2:111" ht="101.5" x14ac:dyDescent="0.35">
      <c r="B2445" s="1" t="s">
        <v>13809</v>
      </c>
      <c r="C2445" s="9">
        <v>44474</v>
      </c>
      <c r="D2445" s="10" t="s">
        <v>13809</v>
      </c>
      <c r="E2445" s="1">
        <v>64</v>
      </c>
      <c r="F2445" s="1" t="s">
        <v>127</v>
      </c>
      <c r="G2445" s="1" t="s">
        <v>13809</v>
      </c>
      <c r="H2445" s="1" t="s">
        <v>13809</v>
      </c>
      <c r="I2445" s="9">
        <v>44280</v>
      </c>
      <c r="J2445" s="2" t="s">
        <v>409</v>
      </c>
      <c r="K2445" s="2" t="s">
        <v>13809</v>
      </c>
      <c r="N2445" s="2" t="s">
        <v>13809</v>
      </c>
      <c r="O2445" s="2" t="s">
        <v>110</v>
      </c>
      <c r="P2445" s="2" t="s">
        <v>111</v>
      </c>
      <c r="S2445" s="2" t="s">
        <v>111</v>
      </c>
      <c r="T2445" s="2" t="s">
        <v>112</v>
      </c>
      <c r="U2445" s="2" t="b">
        <v>1</v>
      </c>
      <c r="V2445" s="2" t="s">
        <v>126</v>
      </c>
      <c r="W2445" s="1" t="s">
        <v>111</v>
      </c>
      <c r="Y2445" s="2" t="s">
        <v>111</v>
      </c>
      <c r="AF2445" s="1" t="s">
        <v>111</v>
      </c>
      <c r="AJ2445" s="1" t="s">
        <v>115</v>
      </c>
      <c r="AK2445" s="1" t="s">
        <v>349</v>
      </c>
      <c r="AN2445" s="1" t="s">
        <v>8619</v>
      </c>
      <c r="AO2445" s="1" t="s">
        <v>117</v>
      </c>
      <c r="AU2445" s="1" t="s">
        <v>132</v>
      </c>
      <c r="AZ2445" s="1" t="s">
        <v>155</v>
      </c>
      <c r="BA2445" s="1">
        <v>0</v>
      </c>
      <c r="BJ2445" s="1" t="s">
        <v>111</v>
      </c>
      <c r="BN2445" s="1" t="s">
        <v>112</v>
      </c>
      <c r="BO2445" s="1" t="s">
        <v>148</v>
      </c>
      <c r="BP2445" s="1" t="s">
        <v>8620</v>
      </c>
      <c r="BQ2445" s="1" t="s">
        <v>121</v>
      </c>
      <c r="BR2445" s="1" t="s">
        <v>122</v>
      </c>
      <c r="BS2445" s="1" t="s">
        <v>112</v>
      </c>
      <c r="BU2445" s="34" t="s">
        <v>8621</v>
      </c>
      <c r="BV2445" s="9">
        <v>44476</v>
      </c>
      <c r="BW2445" s="34" t="s">
        <v>14761</v>
      </c>
      <c r="BY2445" s="2" t="s">
        <v>153</v>
      </c>
      <c r="BZ2445" s="2" t="s">
        <v>124</v>
      </c>
      <c r="CA2445" s="2">
        <v>1</v>
      </c>
      <c r="CB2445" s="1" t="s">
        <v>253</v>
      </c>
      <c r="CD2445" s="1" t="b">
        <f t="shared" si="1309"/>
        <v>0</v>
      </c>
      <c r="CE2445" s="1" t="b">
        <f t="shared" si="1310"/>
        <v>0</v>
      </c>
      <c r="CF2445" s="1" t="b">
        <f t="shared" si="1281"/>
        <v>0</v>
      </c>
      <c r="CG2445" s="1" t="b">
        <f t="shared" si="1282"/>
        <v>0</v>
      </c>
      <c r="CH2445" s="1" t="b">
        <f t="shared" si="1283"/>
        <v>0</v>
      </c>
      <c r="CI2445" s="1" t="b">
        <f t="shared" si="1284"/>
        <v>0</v>
      </c>
      <c r="CJ2445" s="1" t="b">
        <f t="shared" si="1285"/>
        <v>0</v>
      </c>
      <c r="CK2445" s="1" t="b">
        <f t="shared" si="1286"/>
        <v>0</v>
      </c>
      <c r="CL2445" s="1" t="b">
        <f t="shared" si="1287"/>
        <v>0</v>
      </c>
      <c r="CM2445" s="1" t="b">
        <f t="shared" si="1288"/>
        <v>1</v>
      </c>
      <c r="CN2445" s="1" t="b">
        <f t="shared" si="1289"/>
        <v>0</v>
      </c>
      <c r="CO2445" s="2" t="b">
        <f t="shared" si="1290"/>
        <v>0</v>
      </c>
      <c r="CP2445" s="2" t="b">
        <f t="shared" si="1291"/>
        <v>0</v>
      </c>
      <c r="CQ2445" s="2" t="b">
        <f t="shared" si="1292"/>
        <v>0</v>
      </c>
      <c r="CR2445" s="6" t="str">
        <f t="shared" si="1293"/>
        <v>Male</v>
      </c>
      <c r="CS2445" s="7">
        <f t="shared" si="1294"/>
        <v>0</v>
      </c>
      <c r="CT2445" s="7">
        <f t="shared" si="1295"/>
        <v>0</v>
      </c>
      <c r="CU2445" s="7">
        <f t="shared" si="1296"/>
        <v>1</v>
      </c>
      <c r="CV2445" s="7">
        <f t="shared" si="1297"/>
        <v>0</v>
      </c>
      <c r="CW2445" s="7">
        <f t="shared" si="1311"/>
        <v>0</v>
      </c>
      <c r="CX2445" s="1" t="b">
        <f t="shared" si="1312"/>
        <v>0</v>
      </c>
      <c r="CY2445" s="1" t="b">
        <f t="shared" si="1313"/>
        <v>0</v>
      </c>
      <c r="DG2445" s="1" t="b">
        <f t="shared" si="1314"/>
        <v>0</v>
      </c>
    </row>
    <row r="2446" spans="2:111" ht="246.5" x14ac:dyDescent="0.35">
      <c r="B2446" s="1" t="s">
        <v>13809</v>
      </c>
      <c r="C2446" s="9">
        <v>44474</v>
      </c>
      <c r="D2446" s="10" t="s">
        <v>13809</v>
      </c>
      <c r="E2446" s="1">
        <v>14</v>
      </c>
      <c r="F2446" s="1" t="s">
        <v>108</v>
      </c>
      <c r="G2446" s="1" t="s">
        <v>13809</v>
      </c>
      <c r="H2446" s="1" t="s">
        <v>13809</v>
      </c>
      <c r="I2446" s="9">
        <v>44331</v>
      </c>
      <c r="J2446" s="2" t="s">
        <v>109</v>
      </c>
      <c r="K2446" s="2" t="s">
        <v>13809</v>
      </c>
      <c r="L2446" s="9">
        <v>44368</v>
      </c>
      <c r="M2446" s="2" t="s">
        <v>109</v>
      </c>
      <c r="N2446" s="2" t="s">
        <v>13809</v>
      </c>
      <c r="O2446" s="2" t="s">
        <v>110</v>
      </c>
      <c r="P2446" s="2" t="s">
        <v>111</v>
      </c>
      <c r="S2446" s="2" t="s">
        <v>111</v>
      </c>
      <c r="T2446" s="2" t="s">
        <v>112</v>
      </c>
      <c r="U2446" s="2" t="b">
        <v>1</v>
      </c>
      <c r="V2446" s="2" t="s">
        <v>126</v>
      </c>
      <c r="W2446" s="1" t="s">
        <v>112</v>
      </c>
      <c r="X2446" s="1" t="s">
        <v>138</v>
      </c>
      <c r="Y2446" s="2" t="s">
        <v>112</v>
      </c>
      <c r="Z2446" s="2" t="s">
        <v>112</v>
      </c>
      <c r="AB2446" s="2">
        <v>10</v>
      </c>
      <c r="AC2446" s="1" t="s">
        <v>111</v>
      </c>
      <c r="AF2446" s="1" t="s">
        <v>112</v>
      </c>
      <c r="AG2446" s="1" t="s">
        <v>138</v>
      </c>
      <c r="AJ2446" s="1" t="s">
        <v>115</v>
      </c>
      <c r="AK2446" s="1" t="s">
        <v>129</v>
      </c>
      <c r="AO2446" s="1" t="s">
        <v>130</v>
      </c>
      <c r="AU2446" s="1" t="s">
        <v>132</v>
      </c>
      <c r="BJ2446" s="1" t="s">
        <v>111</v>
      </c>
      <c r="BU2446" s="34" t="s">
        <v>8622</v>
      </c>
      <c r="BV2446" s="9">
        <v>44510</v>
      </c>
      <c r="BW2446" s="34" t="s">
        <v>8623</v>
      </c>
      <c r="BZ2446" s="2" t="s">
        <v>162</v>
      </c>
      <c r="CB2446" s="1" t="s">
        <v>417</v>
      </c>
      <c r="CD2446" s="1" t="b">
        <f t="shared" si="1309"/>
        <v>1</v>
      </c>
      <c r="CE2446" s="1" t="b">
        <f t="shared" si="1310"/>
        <v>1</v>
      </c>
      <c r="CF2446" s="1" t="b">
        <f t="shared" si="1281"/>
        <v>0</v>
      </c>
      <c r="CG2446" s="1" t="b">
        <f t="shared" si="1282"/>
        <v>1</v>
      </c>
      <c r="CH2446" s="1" t="b">
        <f t="shared" si="1283"/>
        <v>0</v>
      </c>
      <c r="CI2446" s="1" t="b">
        <f t="shared" si="1284"/>
        <v>0</v>
      </c>
      <c r="CJ2446" s="1" t="b">
        <f t="shared" si="1285"/>
        <v>0</v>
      </c>
      <c r="CK2446" s="1" t="b">
        <f t="shared" si="1286"/>
        <v>0</v>
      </c>
      <c r="CL2446" s="1" t="b">
        <f t="shared" si="1287"/>
        <v>0</v>
      </c>
      <c r="CM2446" s="1" t="b">
        <f t="shared" si="1288"/>
        <v>0</v>
      </c>
      <c r="CN2446" s="1" t="b">
        <f t="shared" si="1289"/>
        <v>0</v>
      </c>
      <c r="CO2446" s="2" t="b">
        <f t="shared" si="1290"/>
        <v>0</v>
      </c>
      <c r="CP2446" s="2" t="b">
        <f t="shared" si="1291"/>
        <v>0</v>
      </c>
      <c r="CQ2446" s="2" t="b">
        <f t="shared" si="1292"/>
        <v>1</v>
      </c>
      <c r="CR2446" s="6" t="str">
        <f t="shared" si="1293"/>
        <v>Female</v>
      </c>
      <c r="CS2446" s="7">
        <f t="shared" si="1294"/>
        <v>1</v>
      </c>
      <c r="CT2446" s="7">
        <f t="shared" si="1295"/>
        <v>0</v>
      </c>
      <c r="CU2446" s="7">
        <f t="shared" si="1296"/>
        <v>0</v>
      </c>
      <c r="CV2446" s="7">
        <f t="shared" si="1297"/>
        <v>1</v>
      </c>
      <c r="CW2446" s="7">
        <f t="shared" si="1311"/>
        <v>0</v>
      </c>
      <c r="CX2446" s="1" t="b">
        <f t="shared" si="1312"/>
        <v>1</v>
      </c>
      <c r="CY2446" s="1" t="b">
        <f t="shared" si="1313"/>
        <v>0</v>
      </c>
      <c r="DG2446" s="1" t="b">
        <f t="shared" si="1314"/>
        <v>1</v>
      </c>
    </row>
    <row r="2447" spans="2:111" ht="101.5" x14ac:dyDescent="0.35">
      <c r="B2447" s="1" t="s">
        <v>13809</v>
      </c>
      <c r="C2447" s="9">
        <v>44474</v>
      </c>
      <c r="D2447" s="10" t="s">
        <v>13809</v>
      </c>
      <c r="E2447" s="1">
        <v>23</v>
      </c>
      <c r="F2447" s="1" t="s">
        <v>127</v>
      </c>
      <c r="G2447" s="1" t="s">
        <v>13809</v>
      </c>
      <c r="H2447" s="1" t="s">
        <v>13809</v>
      </c>
      <c r="I2447" s="2" t="s">
        <v>183</v>
      </c>
      <c r="J2447" s="2" t="s">
        <v>163</v>
      </c>
      <c r="K2447" s="2" t="s">
        <v>13809</v>
      </c>
      <c r="L2447" s="9">
        <v>44471</v>
      </c>
      <c r="M2447" s="2" t="s">
        <v>109</v>
      </c>
      <c r="N2447" s="2" t="s">
        <v>13809</v>
      </c>
      <c r="O2447" s="2" t="s">
        <v>110</v>
      </c>
      <c r="P2447" s="2" t="s">
        <v>111</v>
      </c>
      <c r="S2447" s="2" t="s">
        <v>112</v>
      </c>
      <c r="T2447" s="2" t="s">
        <v>111</v>
      </c>
      <c r="U2447" s="2" t="b">
        <v>1</v>
      </c>
      <c r="V2447" s="2" t="s">
        <v>113</v>
      </c>
      <c r="W2447" s="1" t="s">
        <v>112</v>
      </c>
      <c r="X2447" s="1" t="s">
        <v>114</v>
      </c>
      <c r="Y2447" s="2" t="s">
        <v>112</v>
      </c>
      <c r="Z2447" s="2" t="s">
        <v>111</v>
      </c>
      <c r="AA2447" s="2" t="s">
        <v>112</v>
      </c>
      <c r="AB2447" s="2">
        <v>3</v>
      </c>
      <c r="AC2447" s="1" t="s">
        <v>111</v>
      </c>
      <c r="AF2447" s="1" t="s">
        <v>111</v>
      </c>
      <c r="AJ2447" s="1" t="s">
        <v>115</v>
      </c>
      <c r="AK2447" s="1" t="s">
        <v>201</v>
      </c>
      <c r="AN2447" s="1" t="s">
        <v>8624</v>
      </c>
      <c r="AO2447" s="1" t="s">
        <v>130</v>
      </c>
      <c r="AS2447" s="1" t="s">
        <v>118</v>
      </c>
      <c r="AU2447" s="1" t="s">
        <v>132</v>
      </c>
      <c r="AZ2447" s="1" t="s">
        <v>251</v>
      </c>
      <c r="BA2447" s="1" t="s">
        <v>8625</v>
      </c>
      <c r="BD2447" s="1" t="s">
        <v>8626</v>
      </c>
      <c r="BE2447" s="1" t="s">
        <v>8627</v>
      </c>
      <c r="BG2447" s="1" t="s">
        <v>8628</v>
      </c>
      <c r="BH2447" s="1" t="s">
        <v>8629</v>
      </c>
      <c r="BJ2447" s="1" t="s">
        <v>112</v>
      </c>
      <c r="BK2447" s="1" t="s">
        <v>112</v>
      </c>
      <c r="BL2447" s="1" t="s">
        <v>2025</v>
      </c>
      <c r="BQ2447" s="1" t="s">
        <v>121</v>
      </c>
      <c r="BR2447" s="1" t="s">
        <v>122</v>
      </c>
      <c r="BS2447" s="1" t="s">
        <v>112</v>
      </c>
      <c r="BU2447" s="34" t="s">
        <v>8630</v>
      </c>
      <c r="BV2447" s="9">
        <v>44475</v>
      </c>
      <c r="BW2447" s="34" t="s">
        <v>8631</v>
      </c>
      <c r="BY2447" s="2" t="s">
        <v>123</v>
      </c>
      <c r="BZ2447" s="2" t="s">
        <v>124</v>
      </c>
      <c r="CA2447" s="2">
        <v>2</v>
      </c>
      <c r="CB2447" s="1" t="s">
        <v>199</v>
      </c>
      <c r="CC2447" s="2" t="s">
        <v>126</v>
      </c>
      <c r="CD2447" s="1" t="b">
        <f t="shared" si="1309"/>
        <v>1</v>
      </c>
      <c r="CE2447" s="1" t="b">
        <f t="shared" si="1310"/>
        <v>0</v>
      </c>
      <c r="CF2447" s="1" t="b">
        <f t="shared" si="1281"/>
        <v>0</v>
      </c>
      <c r="CG2447" s="1" t="b">
        <f t="shared" si="1282"/>
        <v>0</v>
      </c>
      <c r="CH2447" s="1" t="b">
        <f t="shared" si="1283"/>
        <v>0</v>
      </c>
      <c r="CI2447" s="1" t="b">
        <f t="shared" si="1284"/>
        <v>1</v>
      </c>
      <c r="CJ2447" s="1" t="b">
        <f t="shared" si="1285"/>
        <v>0</v>
      </c>
      <c r="CK2447" s="1" t="b">
        <f t="shared" si="1286"/>
        <v>0</v>
      </c>
      <c r="CL2447" s="1" t="b">
        <f t="shared" si="1287"/>
        <v>0</v>
      </c>
      <c r="CM2447" s="1" t="b">
        <f t="shared" si="1288"/>
        <v>0</v>
      </c>
      <c r="CN2447" s="1" t="b">
        <f t="shared" si="1289"/>
        <v>0</v>
      </c>
      <c r="CO2447" s="2" t="b">
        <f t="shared" si="1290"/>
        <v>1</v>
      </c>
      <c r="CP2447" s="2" t="b">
        <f t="shared" si="1291"/>
        <v>1</v>
      </c>
      <c r="CQ2447" s="2" t="b">
        <f t="shared" si="1292"/>
        <v>0</v>
      </c>
      <c r="CR2447" s="6" t="str">
        <f t="shared" si="1293"/>
        <v>Male</v>
      </c>
      <c r="CS2447" s="7">
        <f t="shared" si="1294"/>
        <v>0</v>
      </c>
      <c r="CT2447" s="7">
        <f t="shared" si="1295"/>
        <v>0</v>
      </c>
      <c r="CU2447" s="7">
        <f t="shared" si="1296"/>
        <v>0</v>
      </c>
      <c r="CV2447" s="7">
        <f t="shared" si="1297"/>
        <v>1</v>
      </c>
      <c r="CW2447" s="7">
        <f t="shared" si="1311"/>
        <v>0</v>
      </c>
      <c r="CX2447" s="1" t="b">
        <f t="shared" si="1312"/>
        <v>1</v>
      </c>
      <c r="CY2447" s="1" t="b">
        <f t="shared" si="1313"/>
        <v>1</v>
      </c>
      <c r="DG2447" s="1" t="b">
        <f t="shared" si="1314"/>
        <v>0</v>
      </c>
    </row>
    <row r="2448" spans="2:111" ht="87" x14ac:dyDescent="0.35">
      <c r="B2448" s="1" t="s">
        <v>13809</v>
      </c>
      <c r="C2448" s="9">
        <v>44474</v>
      </c>
      <c r="D2448" s="10" t="s">
        <v>13809</v>
      </c>
      <c r="E2448" s="1">
        <v>42</v>
      </c>
      <c r="F2448" s="1" t="s">
        <v>108</v>
      </c>
      <c r="G2448" s="1" t="s">
        <v>13809</v>
      </c>
      <c r="H2448" s="1" t="s">
        <v>13809</v>
      </c>
      <c r="I2448" s="2" t="s">
        <v>183</v>
      </c>
      <c r="J2448" s="2" t="s">
        <v>128</v>
      </c>
      <c r="K2448" s="2" t="s">
        <v>13809</v>
      </c>
      <c r="L2448" s="9">
        <v>44448</v>
      </c>
      <c r="M2448" s="2" t="s">
        <v>128</v>
      </c>
      <c r="N2448" s="2" t="s">
        <v>13809</v>
      </c>
      <c r="O2448" s="2" t="s">
        <v>110</v>
      </c>
      <c r="P2448" s="2" t="s">
        <v>111</v>
      </c>
      <c r="S2448" s="2" t="s">
        <v>112</v>
      </c>
      <c r="T2448" s="2" t="s">
        <v>111</v>
      </c>
      <c r="U2448" s="2" t="b">
        <v>1</v>
      </c>
      <c r="V2448" s="2" t="s">
        <v>113</v>
      </c>
      <c r="W2448" s="1" t="s">
        <v>111</v>
      </c>
      <c r="Y2448" s="2" t="s">
        <v>112</v>
      </c>
      <c r="AA2448" s="2" t="s">
        <v>112</v>
      </c>
      <c r="AB2448" s="2">
        <v>21</v>
      </c>
      <c r="AC2448" s="1" t="s">
        <v>111</v>
      </c>
      <c r="AF2448" s="1" t="s">
        <v>112</v>
      </c>
      <c r="AG2448" s="1" t="s">
        <v>114</v>
      </c>
      <c r="AJ2448" s="1" t="s">
        <v>115</v>
      </c>
      <c r="AK2448" s="1" t="s">
        <v>129</v>
      </c>
      <c r="AO2448" s="1" t="s">
        <v>221</v>
      </c>
      <c r="AZ2448" s="1" t="s">
        <v>155</v>
      </c>
      <c r="BA2448" s="1" t="s">
        <v>8632</v>
      </c>
      <c r="BJ2448" s="1" t="s">
        <v>112</v>
      </c>
      <c r="BK2448" s="1" t="s">
        <v>111</v>
      </c>
      <c r="BQ2448" s="1" t="s">
        <v>121</v>
      </c>
      <c r="BR2448" s="1" t="s">
        <v>122</v>
      </c>
      <c r="BV2448" s="9">
        <v>44565</v>
      </c>
      <c r="BW2448" s="34" t="s">
        <v>8633</v>
      </c>
      <c r="BX2448" s="2" t="s">
        <v>111</v>
      </c>
      <c r="BY2448" s="2" t="s">
        <v>156</v>
      </c>
      <c r="BZ2448" s="2" t="s">
        <v>124</v>
      </c>
      <c r="CA2448" s="2">
        <v>2</v>
      </c>
      <c r="CB2448" s="1" t="s">
        <v>399</v>
      </c>
      <c r="CC2448" s="2" t="s">
        <v>126</v>
      </c>
      <c r="CD2448" s="1" t="b">
        <f t="shared" si="1309"/>
        <v>0</v>
      </c>
      <c r="CE2448" s="1" t="b">
        <f t="shared" si="1310"/>
        <v>0</v>
      </c>
      <c r="CF2448" s="1" t="b">
        <f t="shared" si="1281"/>
        <v>0</v>
      </c>
      <c r="CG2448" s="1" t="b">
        <f t="shared" si="1282"/>
        <v>0</v>
      </c>
      <c r="CH2448" s="1" t="b">
        <f t="shared" si="1283"/>
        <v>0</v>
      </c>
      <c r="CI2448" s="1" t="b">
        <f t="shared" si="1284"/>
        <v>0</v>
      </c>
      <c r="CJ2448" s="1" t="b">
        <f t="shared" si="1285"/>
        <v>0</v>
      </c>
      <c r="CK2448" s="1" t="b">
        <f t="shared" si="1286"/>
        <v>0</v>
      </c>
      <c r="CL2448" s="1" t="b">
        <f t="shared" si="1287"/>
        <v>1</v>
      </c>
      <c r="CM2448" s="1" t="b">
        <f t="shared" si="1288"/>
        <v>0</v>
      </c>
      <c r="CN2448" s="1" t="b">
        <f t="shared" si="1289"/>
        <v>0</v>
      </c>
      <c r="CO2448" s="2" t="b">
        <f t="shared" si="1290"/>
        <v>0</v>
      </c>
      <c r="CP2448" s="2" t="b">
        <f t="shared" si="1291"/>
        <v>0</v>
      </c>
      <c r="CQ2448" s="2" t="b">
        <f t="shared" si="1292"/>
        <v>1</v>
      </c>
      <c r="CR2448" s="6" t="str">
        <f t="shared" si="1293"/>
        <v>Female</v>
      </c>
      <c r="CS2448" s="7">
        <f t="shared" si="1294"/>
        <v>0</v>
      </c>
      <c r="CT2448" s="7">
        <f t="shared" si="1295"/>
        <v>1</v>
      </c>
      <c r="CU2448" s="7">
        <f t="shared" si="1296"/>
        <v>0</v>
      </c>
      <c r="CV2448" s="7">
        <f t="shared" si="1297"/>
        <v>0</v>
      </c>
      <c r="CW2448" s="7">
        <f t="shared" si="1311"/>
        <v>1</v>
      </c>
      <c r="CX2448" s="1" t="b">
        <f t="shared" si="1312"/>
        <v>0</v>
      </c>
      <c r="CY2448" s="1" t="b">
        <f t="shared" si="1313"/>
        <v>0</v>
      </c>
      <c r="DG2448" s="1" t="b">
        <f t="shared" si="1314"/>
        <v>0</v>
      </c>
    </row>
    <row r="2449" spans="2:111" ht="87" x14ac:dyDescent="0.35">
      <c r="B2449" s="1" t="s">
        <v>13809</v>
      </c>
      <c r="C2449" s="9">
        <v>44474</v>
      </c>
      <c r="D2449" s="10" t="s">
        <v>13809</v>
      </c>
      <c r="E2449" s="1">
        <v>23</v>
      </c>
      <c r="F2449" s="1" t="s">
        <v>127</v>
      </c>
      <c r="G2449" s="1" t="s">
        <v>13809</v>
      </c>
      <c r="H2449" s="1" t="s">
        <v>13809</v>
      </c>
      <c r="I2449" s="9">
        <v>44444</v>
      </c>
      <c r="J2449" s="2" t="s">
        <v>128</v>
      </c>
      <c r="K2449" s="2" t="s">
        <v>13809</v>
      </c>
      <c r="L2449" s="9">
        <v>44472</v>
      </c>
      <c r="M2449" s="2" t="s">
        <v>128</v>
      </c>
      <c r="N2449" s="2" t="s">
        <v>13809</v>
      </c>
      <c r="O2449" s="2" t="s">
        <v>110</v>
      </c>
      <c r="P2449" s="2" t="s">
        <v>111</v>
      </c>
      <c r="S2449" s="2" t="s">
        <v>111</v>
      </c>
      <c r="T2449" s="2" t="s">
        <v>112</v>
      </c>
      <c r="U2449" s="2" t="b">
        <v>1</v>
      </c>
      <c r="V2449" s="2" t="s">
        <v>113</v>
      </c>
      <c r="W2449" s="1" t="s">
        <v>112</v>
      </c>
      <c r="X2449" s="1" t="s">
        <v>114</v>
      </c>
      <c r="Y2449" s="2" t="s">
        <v>112</v>
      </c>
      <c r="Z2449" s="2" t="s">
        <v>111</v>
      </c>
      <c r="AA2449" s="2" t="s">
        <v>112</v>
      </c>
      <c r="AB2449" s="2">
        <v>2</v>
      </c>
      <c r="AC2449" s="1" t="s">
        <v>111</v>
      </c>
      <c r="AF2449" s="1" t="s">
        <v>111</v>
      </c>
      <c r="AJ2449" s="1" t="s">
        <v>115</v>
      </c>
      <c r="AK2449" s="1" t="s">
        <v>150</v>
      </c>
      <c r="AO2449" s="1" t="s">
        <v>117</v>
      </c>
      <c r="AU2449" s="1" t="s">
        <v>132</v>
      </c>
      <c r="AZ2449" s="1" t="s">
        <v>120</v>
      </c>
      <c r="BA2449" s="1" t="s">
        <v>8634</v>
      </c>
      <c r="BG2449" s="1" t="s">
        <v>8635</v>
      </c>
      <c r="BH2449" s="1" t="s">
        <v>8636</v>
      </c>
      <c r="BJ2449" s="1" t="s">
        <v>112</v>
      </c>
      <c r="BK2449" s="1" t="s">
        <v>112</v>
      </c>
      <c r="BL2449" s="1" t="s">
        <v>142</v>
      </c>
      <c r="BQ2449" s="1" t="s">
        <v>121</v>
      </c>
      <c r="BR2449" s="1" t="s">
        <v>122</v>
      </c>
      <c r="BU2449" s="34" t="s">
        <v>8637</v>
      </c>
      <c r="BV2449" s="9">
        <v>44483</v>
      </c>
      <c r="BW2449" s="34" t="s">
        <v>8638</v>
      </c>
      <c r="BY2449" s="2" t="s">
        <v>156</v>
      </c>
      <c r="BZ2449" s="2" t="s">
        <v>124</v>
      </c>
      <c r="CA2449" s="2">
        <v>2</v>
      </c>
      <c r="CB2449" s="1" t="s">
        <v>224</v>
      </c>
      <c r="CC2449" s="2" t="s">
        <v>126</v>
      </c>
      <c r="CD2449" s="1" t="b">
        <f t="shared" si="1309"/>
        <v>1</v>
      </c>
      <c r="CE2449" s="1" t="b">
        <f t="shared" si="1310"/>
        <v>0</v>
      </c>
      <c r="CF2449" s="1" t="b">
        <f t="shared" si="1281"/>
        <v>0</v>
      </c>
      <c r="CG2449" s="1" t="b">
        <f t="shared" si="1282"/>
        <v>0</v>
      </c>
      <c r="CH2449" s="1" t="b">
        <f t="shared" si="1283"/>
        <v>0</v>
      </c>
      <c r="CI2449" s="1" t="b">
        <f t="shared" si="1284"/>
        <v>1</v>
      </c>
      <c r="CJ2449" s="1" t="b">
        <f t="shared" si="1285"/>
        <v>0</v>
      </c>
      <c r="CK2449" s="1" t="b">
        <f t="shared" si="1286"/>
        <v>0</v>
      </c>
      <c r="CL2449" s="1" t="b">
        <f t="shared" si="1287"/>
        <v>0</v>
      </c>
      <c r="CM2449" s="1" t="b">
        <f t="shared" si="1288"/>
        <v>0</v>
      </c>
      <c r="CN2449" s="1" t="b">
        <f t="shared" si="1289"/>
        <v>0</v>
      </c>
      <c r="CO2449" s="2" t="b">
        <f t="shared" si="1290"/>
        <v>1</v>
      </c>
      <c r="CP2449" s="2" t="b">
        <f t="shared" si="1291"/>
        <v>1</v>
      </c>
      <c r="CQ2449" s="2" t="b">
        <f t="shared" si="1292"/>
        <v>0</v>
      </c>
      <c r="CR2449" s="6" t="str">
        <f t="shared" si="1293"/>
        <v>Male</v>
      </c>
      <c r="CS2449" s="7">
        <f t="shared" si="1294"/>
        <v>0</v>
      </c>
      <c r="CT2449" s="7">
        <f t="shared" si="1295"/>
        <v>1</v>
      </c>
      <c r="CU2449" s="7">
        <f t="shared" si="1296"/>
        <v>0</v>
      </c>
      <c r="CV2449" s="7">
        <f t="shared" si="1297"/>
        <v>0</v>
      </c>
      <c r="CW2449" s="7">
        <f t="shared" si="1311"/>
        <v>1</v>
      </c>
      <c r="CX2449" s="1" t="b">
        <f t="shared" si="1312"/>
        <v>1</v>
      </c>
      <c r="CY2449" s="1" t="b">
        <f t="shared" si="1313"/>
        <v>1</v>
      </c>
      <c r="DG2449" s="1" t="b">
        <f t="shared" si="1314"/>
        <v>0</v>
      </c>
    </row>
    <row r="2450" spans="2:111" x14ac:dyDescent="0.35">
      <c r="B2450" s="1" t="s">
        <v>13809</v>
      </c>
      <c r="C2450" s="9">
        <v>44475</v>
      </c>
      <c r="D2450" s="10" t="s">
        <v>13809</v>
      </c>
      <c r="E2450" s="1">
        <v>72</v>
      </c>
      <c r="F2450" s="1" t="s">
        <v>108</v>
      </c>
      <c r="G2450" s="1" t="s">
        <v>13809</v>
      </c>
      <c r="H2450" s="1" t="s">
        <v>13809</v>
      </c>
      <c r="I2450" s="2" t="s">
        <v>183</v>
      </c>
      <c r="J2450" s="2" t="s">
        <v>163</v>
      </c>
      <c r="K2450" s="2" t="s">
        <v>13809</v>
      </c>
      <c r="L2450" s="9">
        <v>44225</v>
      </c>
      <c r="M2450" s="2" t="s">
        <v>109</v>
      </c>
      <c r="N2450" s="2" t="s">
        <v>13809</v>
      </c>
      <c r="O2450" s="2" t="s">
        <v>110</v>
      </c>
      <c r="P2450" s="2" t="s">
        <v>111</v>
      </c>
      <c r="S2450" s="2" t="s">
        <v>112</v>
      </c>
      <c r="T2450" s="2" t="s">
        <v>111</v>
      </c>
      <c r="U2450" s="2" t="b">
        <v>1</v>
      </c>
      <c r="V2450" s="2" t="s">
        <v>113</v>
      </c>
      <c r="W2450" s="1" t="s">
        <v>112</v>
      </c>
      <c r="X2450" s="1" t="s">
        <v>138</v>
      </c>
      <c r="Y2450" s="2" t="s">
        <v>111</v>
      </c>
      <c r="AF2450" s="1" t="s">
        <v>111</v>
      </c>
      <c r="AJ2450" s="1" t="s">
        <v>115</v>
      </c>
      <c r="AK2450" s="1" t="s">
        <v>150</v>
      </c>
      <c r="AO2450" s="1" t="s">
        <v>221</v>
      </c>
      <c r="AS2450" s="1" t="s">
        <v>684</v>
      </c>
      <c r="AZ2450" s="1" t="s">
        <v>179</v>
      </c>
      <c r="BA2450" s="1">
        <v>34.4</v>
      </c>
      <c r="BG2450" s="1">
        <v>6.2</v>
      </c>
      <c r="BJ2450" s="1" t="s">
        <v>112</v>
      </c>
      <c r="BK2450" s="1" t="s">
        <v>112</v>
      </c>
      <c r="BL2450" s="1" t="s">
        <v>241</v>
      </c>
      <c r="BM2450" s="1" t="s">
        <v>8639</v>
      </c>
      <c r="BQ2450" s="1" t="s">
        <v>121</v>
      </c>
      <c r="BR2450" s="1" t="s">
        <v>122</v>
      </c>
      <c r="BS2450" s="1" t="s">
        <v>111</v>
      </c>
      <c r="BT2450" s="34" t="s">
        <v>8640</v>
      </c>
      <c r="BU2450" s="34" t="s">
        <v>8641</v>
      </c>
      <c r="BV2450" s="9">
        <v>44475</v>
      </c>
      <c r="BW2450" s="34" t="s">
        <v>8642</v>
      </c>
      <c r="BX2450" s="2" t="s">
        <v>111</v>
      </c>
      <c r="BY2450" s="2" t="s">
        <v>123</v>
      </c>
      <c r="BZ2450" s="2" t="s">
        <v>124</v>
      </c>
      <c r="CA2450" s="2">
        <v>2</v>
      </c>
      <c r="CB2450" s="1" t="s">
        <v>169</v>
      </c>
      <c r="CC2450" s="2" t="s">
        <v>126</v>
      </c>
      <c r="CD2450" s="1" t="b">
        <f t="shared" si="1309"/>
        <v>0</v>
      </c>
      <c r="CE2450" s="1" t="b">
        <f t="shared" si="1310"/>
        <v>0</v>
      </c>
      <c r="CF2450" s="1" t="b">
        <f t="shared" si="1281"/>
        <v>0</v>
      </c>
      <c r="CG2450" s="1" t="b">
        <f t="shared" si="1282"/>
        <v>0</v>
      </c>
      <c r="CH2450" s="1" t="b">
        <f t="shared" si="1283"/>
        <v>0</v>
      </c>
      <c r="CI2450" s="1" t="b">
        <f t="shared" si="1284"/>
        <v>0</v>
      </c>
      <c r="CJ2450" s="1" t="b">
        <f t="shared" si="1285"/>
        <v>0</v>
      </c>
      <c r="CK2450" s="1" t="b">
        <f t="shared" si="1286"/>
        <v>0</v>
      </c>
      <c r="CL2450" s="1" t="b">
        <f t="shared" si="1287"/>
        <v>0</v>
      </c>
      <c r="CM2450" s="1" t="b">
        <f t="shared" si="1288"/>
        <v>0</v>
      </c>
      <c r="CN2450" s="1" t="b">
        <f t="shared" si="1289"/>
        <v>1</v>
      </c>
      <c r="CO2450" s="2" t="b">
        <f t="shared" si="1290"/>
        <v>0</v>
      </c>
      <c r="CP2450" s="2" t="b">
        <f t="shared" si="1291"/>
        <v>0</v>
      </c>
      <c r="CQ2450" s="2" t="b">
        <f t="shared" si="1292"/>
        <v>0</v>
      </c>
      <c r="CR2450" s="6" t="str">
        <f t="shared" si="1293"/>
        <v>Female</v>
      </c>
      <c r="CS2450" s="7">
        <f t="shared" si="1294"/>
        <v>0</v>
      </c>
      <c r="CT2450" s="7">
        <f t="shared" si="1295"/>
        <v>0</v>
      </c>
      <c r="CU2450" s="7">
        <f t="shared" si="1296"/>
        <v>0</v>
      </c>
      <c r="CV2450" s="7">
        <f t="shared" si="1297"/>
        <v>1</v>
      </c>
      <c r="CW2450" s="7">
        <f t="shared" si="1311"/>
        <v>0</v>
      </c>
      <c r="CX2450" s="1" t="b">
        <f t="shared" si="1312"/>
        <v>0</v>
      </c>
      <c r="CY2450" s="1" t="b">
        <f t="shared" si="1313"/>
        <v>0</v>
      </c>
      <c r="DG2450" s="1" t="b">
        <f t="shared" si="1314"/>
        <v>0</v>
      </c>
    </row>
    <row r="2451" spans="2:111" ht="217.5" x14ac:dyDescent="0.35">
      <c r="B2451" s="1" t="s">
        <v>13809</v>
      </c>
      <c r="C2451" s="9">
        <v>44475</v>
      </c>
      <c r="D2451" s="10" t="s">
        <v>13809</v>
      </c>
      <c r="E2451" s="1">
        <v>45</v>
      </c>
      <c r="F2451" s="1" t="s">
        <v>108</v>
      </c>
      <c r="G2451" s="1" t="s">
        <v>13809</v>
      </c>
      <c r="H2451" s="1" t="s">
        <v>13809</v>
      </c>
      <c r="I2451" s="9">
        <v>44393</v>
      </c>
      <c r="J2451" s="2" t="s">
        <v>109</v>
      </c>
      <c r="K2451" s="2" t="s">
        <v>13809</v>
      </c>
      <c r="N2451" s="2" t="s">
        <v>13809</v>
      </c>
      <c r="O2451" s="2" t="s">
        <v>110</v>
      </c>
      <c r="P2451" s="2" t="s">
        <v>111</v>
      </c>
      <c r="S2451" s="2" t="s">
        <v>112</v>
      </c>
      <c r="T2451" s="2" t="s">
        <v>111</v>
      </c>
      <c r="U2451" s="2" t="b">
        <f>OR(S2451="yes",T2451="yes")</f>
        <v>1</v>
      </c>
      <c r="V2451" s="2" t="s">
        <v>126</v>
      </c>
      <c r="W2451" s="1" t="s">
        <v>111</v>
      </c>
      <c r="AJ2451" s="1" t="s">
        <v>115</v>
      </c>
      <c r="AK2451" s="1" t="s">
        <v>129</v>
      </c>
      <c r="AO2451" s="1" t="s">
        <v>237</v>
      </c>
      <c r="AU2451" s="1" t="s">
        <v>132</v>
      </c>
      <c r="BJ2451" s="1" t="s">
        <v>111</v>
      </c>
      <c r="BN2451" s="1" t="s">
        <v>112</v>
      </c>
      <c r="BO2451" s="1" t="s">
        <v>148</v>
      </c>
      <c r="BP2451" s="1" t="s">
        <v>8643</v>
      </c>
      <c r="BQ2451" s="1" t="s">
        <v>121</v>
      </c>
      <c r="BR2451" s="1" t="s">
        <v>122</v>
      </c>
      <c r="BS2451" s="1" t="s">
        <v>111</v>
      </c>
      <c r="BT2451" s="34" t="s">
        <v>8644</v>
      </c>
      <c r="BU2451" s="34" t="s">
        <v>8645</v>
      </c>
      <c r="BV2451" s="9">
        <v>44477</v>
      </c>
      <c r="BW2451" s="34" t="s">
        <v>14762</v>
      </c>
      <c r="BY2451" s="2" t="s">
        <v>153</v>
      </c>
      <c r="BZ2451" s="2" t="s">
        <v>124</v>
      </c>
      <c r="CB2451" s="1" t="s">
        <v>649</v>
      </c>
      <c r="CD2451" s="1" t="b">
        <f t="shared" si="1309"/>
        <v>0</v>
      </c>
      <c r="CE2451" s="1" t="b">
        <f t="shared" si="1310"/>
        <v>0</v>
      </c>
      <c r="CF2451" s="1" t="b">
        <f t="shared" si="1281"/>
        <v>0</v>
      </c>
      <c r="CG2451" s="1" t="b">
        <f t="shared" si="1282"/>
        <v>0</v>
      </c>
      <c r="CH2451" s="1" t="b">
        <f t="shared" si="1283"/>
        <v>0</v>
      </c>
      <c r="CI2451" s="1" t="b">
        <f t="shared" si="1284"/>
        <v>0</v>
      </c>
      <c r="CJ2451" s="1" t="b">
        <f t="shared" si="1285"/>
        <v>0</v>
      </c>
      <c r="CK2451" s="1" t="b">
        <f t="shared" si="1286"/>
        <v>0</v>
      </c>
      <c r="CL2451" s="1" t="b">
        <f t="shared" si="1287"/>
        <v>1</v>
      </c>
      <c r="CM2451" s="1" t="b">
        <f t="shared" si="1288"/>
        <v>0</v>
      </c>
      <c r="CN2451" s="1" t="b">
        <f t="shared" si="1289"/>
        <v>0</v>
      </c>
      <c r="CO2451" s="2" t="b">
        <f t="shared" si="1290"/>
        <v>0</v>
      </c>
      <c r="CP2451" s="2" t="b">
        <f t="shared" si="1291"/>
        <v>0</v>
      </c>
      <c r="CQ2451" s="2" t="b">
        <f t="shared" si="1292"/>
        <v>0</v>
      </c>
      <c r="CR2451" s="6" t="str">
        <f t="shared" si="1293"/>
        <v>Female</v>
      </c>
      <c r="CS2451" s="7">
        <f t="shared" si="1294"/>
        <v>1</v>
      </c>
      <c r="CT2451" s="7">
        <f t="shared" si="1295"/>
        <v>0</v>
      </c>
      <c r="CU2451" s="7">
        <f t="shared" si="1296"/>
        <v>0</v>
      </c>
      <c r="CV2451" s="7">
        <f t="shared" si="1297"/>
        <v>0</v>
      </c>
    </row>
    <row r="2452" spans="2:111" ht="159.5" x14ac:dyDescent="0.35">
      <c r="B2452" s="1" t="s">
        <v>13809</v>
      </c>
      <c r="C2452" s="9">
        <v>44475</v>
      </c>
      <c r="D2452" s="10" t="s">
        <v>13809</v>
      </c>
      <c r="E2452" s="1">
        <v>15</v>
      </c>
      <c r="F2452" s="1" t="s">
        <v>127</v>
      </c>
      <c r="G2452" s="1" t="s">
        <v>13809</v>
      </c>
      <c r="H2452" s="1" t="s">
        <v>13809</v>
      </c>
      <c r="I2452" s="2" t="s">
        <v>183</v>
      </c>
      <c r="J2452" s="2" t="s">
        <v>109</v>
      </c>
      <c r="K2452" s="2" t="s">
        <v>13809</v>
      </c>
      <c r="L2452" s="9">
        <v>44361</v>
      </c>
      <c r="M2452" s="2" t="s">
        <v>109</v>
      </c>
      <c r="N2452" s="2" t="s">
        <v>13809</v>
      </c>
      <c r="O2452" s="2" t="s">
        <v>315</v>
      </c>
      <c r="P2452" s="2" t="s">
        <v>111</v>
      </c>
      <c r="S2452" s="2" t="s">
        <v>112</v>
      </c>
      <c r="T2452" s="2" t="s">
        <v>111</v>
      </c>
      <c r="U2452" s="2" t="b">
        <v>1</v>
      </c>
      <c r="V2452" s="2" t="s">
        <v>113</v>
      </c>
      <c r="W2452" s="1" t="s">
        <v>112</v>
      </c>
      <c r="X2452" s="1" t="s">
        <v>114</v>
      </c>
      <c r="AB2452" s="5">
        <v>6</v>
      </c>
      <c r="AF2452" s="1" t="s">
        <v>111</v>
      </c>
      <c r="AJ2452" s="1" t="s">
        <v>115</v>
      </c>
      <c r="AK2452" s="1" t="s">
        <v>2277</v>
      </c>
      <c r="AO2452" s="1" t="s">
        <v>316</v>
      </c>
      <c r="BJ2452" s="1" t="s">
        <v>111</v>
      </c>
      <c r="BN2452" s="1" t="s">
        <v>111</v>
      </c>
      <c r="BU2452" s="34" t="s">
        <v>8646</v>
      </c>
      <c r="BV2452" s="9">
        <v>44475</v>
      </c>
      <c r="BW2452" s="34" t="s">
        <v>8647</v>
      </c>
      <c r="BY2452" s="2" t="s">
        <v>136</v>
      </c>
      <c r="BZ2452" s="2" t="s">
        <v>124</v>
      </c>
      <c r="CA2452" s="2">
        <v>2</v>
      </c>
      <c r="CB2452" s="1" t="s">
        <v>290</v>
      </c>
      <c r="CC2452" s="2" t="s">
        <v>126</v>
      </c>
      <c r="CD2452" s="1" t="b">
        <f t="shared" si="1309"/>
        <v>1</v>
      </c>
      <c r="CE2452" s="1" t="b">
        <f t="shared" si="1310"/>
        <v>1</v>
      </c>
      <c r="CF2452" s="1" t="b">
        <f t="shared" si="1281"/>
        <v>0</v>
      </c>
      <c r="CG2452" s="1" t="b">
        <f t="shared" si="1282"/>
        <v>1</v>
      </c>
      <c r="CH2452" s="1" t="b">
        <f t="shared" si="1283"/>
        <v>0</v>
      </c>
      <c r="CI2452" s="1" t="b">
        <f t="shared" si="1284"/>
        <v>0</v>
      </c>
      <c r="CJ2452" s="1" t="b">
        <f t="shared" si="1285"/>
        <v>0</v>
      </c>
      <c r="CK2452" s="1" t="b">
        <f t="shared" si="1286"/>
        <v>0</v>
      </c>
      <c r="CL2452" s="1" t="b">
        <f t="shared" si="1287"/>
        <v>0</v>
      </c>
      <c r="CM2452" s="1" t="b">
        <f t="shared" si="1288"/>
        <v>0</v>
      </c>
      <c r="CN2452" s="1" t="b">
        <f t="shared" si="1289"/>
        <v>0</v>
      </c>
      <c r="CO2452" s="2" t="b">
        <f t="shared" si="1290"/>
        <v>1</v>
      </c>
      <c r="CP2452" s="2" t="b">
        <f t="shared" si="1291"/>
        <v>1</v>
      </c>
      <c r="CQ2452" s="2" t="b">
        <f t="shared" si="1292"/>
        <v>0</v>
      </c>
      <c r="CR2452" s="6" t="str">
        <f t="shared" si="1293"/>
        <v>Male</v>
      </c>
      <c r="CS2452" s="7">
        <f t="shared" si="1294"/>
        <v>1</v>
      </c>
      <c r="CT2452" s="7">
        <f t="shared" si="1295"/>
        <v>0</v>
      </c>
      <c r="CU2452" s="7">
        <f t="shared" si="1296"/>
        <v>0</v>
      </c>
      <c r="CV2452" s="7">
        <f t="shared" si="1297"/>
        <v>1</v>
      </c>
      <c r="CW2452" s="7">
        <f>COUNTIF(M2452,"=*moderna*")</f>
        <v>0</v>
      </c>
      <c r="CX2452" s="1" t="b">
        <f>AND(E2452&lt;30,NOT(E2452="."),NOT(E2452=""))</f>
        <v>1</v>
      </c>
      <c r="CY2452" s="1" t="b">
        <f>AND(E2452&gt;17,E2452&lt;41,NOT(E2452="."),NOT(E2452=""))</f>
        <v>0</v>
      </c>
      <c r="DG2452" s="1" t="b">
        <f>AND(E2452&gt;4,E2452&lt;18,NOT(E2452=""),NOT(E2452="."))</f>
        <v>1</v>
      </c>
    </row>
    <row r="2453" spans="2:111" ht="275.5" x14ac:dyDescent="0.35">
      <c r="B2453" s="1" t="s">
        <v>13809</v>
      </c>
      <c r="C2453" s="9">
        <v>44526</v>
      </c>
      <c r="D2453" s="10" t="s">
        <v>13809</v>
      </c>
      <c r="E2453" s="1">
        <v>38</v>
      </c>
      <c r="F2453" s="1" t="s">
        <v>127</v>
      </c>
      <c r="G2453" s="1" t="s">
        <v>13809</v>
      </c>
      <c r="H2453" s="1" t="s">
        <v>13809</v>
      </c>
      <c r="I2453" s="9">
        <v>44447</v>
      </c>
      <c r="J2453" s="2" t="s">
        <v>109</v>
      </c>
      <c r="K2453" s="2" t="s">
        <v>13809</v>
      </c>
      <c r="L2453" s="9">
        <v>44471</v>
      </c>
      <c r="M2453" s="2" t="s">
        <v>109</v>
      </c>
      <c r="N2453" s="2" t="s">
        <v>13809</v>
      </c>
      <c r="O2453" s="2" t="s">
        <v>110</v>
      </c>
      <c r="P2453" s="2" t="s">
        <v>111</v>
      </c>
      <c r="S2453" s="2" t="s">
        <v>111</v>
      </c>
      <c r="T2453" s="2" t="s">
        <v>112</v>
      </c>
      <c r="U2453" s="2" t="b">
        <v>1</v>
      </c>
      <c r="V2453" s="2" t="s">
        <v>126</v>
      </c>
      <c r="W2453" s="1" t="s">
        <v>112</v>
      </c>
      <c r="X2453" s="1" t="s">
        <v>114</v>
      </c>
      <c r="Y2453" s="2" t="s">
        <v>112</v>
      </c>
      <c r="Z2453" s="2" t="s">
        <v>111</v>
      </c>
      <c r="AA2453" s="2" t="s">
        <v>112</v>
      </c>
      <c r="AB2453" s="2">
        <v>1</v>
      </c>
      <c r="AC2453" s="1" t="s">
        <v>111</v>
      </c>
      <c r="AF2453" s="1" t="s">
        <v>111</v>
      </c>
      <c r="AJ2453" s="1" t="s">
        <v>115</v>
      </c>
      <c r="AK2453" s="1" t="s">
        <v>164</v>
      </c>
      <c r="AN2453" s="1" t="s">
        <v>8648</v>
      </c>
      <c r="AO2453" s="1" t="s">
        <v>130</v>
      </c>
      <c r="AS2453" s="1" t="s">
        <v>196</v>
      </c>
      <c r="AU2453" s="1" t="s">
        <v>243</v>
      </c>
      <c r="AZ2453" s="1" t="s">
        <v>402</v>
      </c>
      <c r="BA2453" s="1" t="s">
        <v>8649</v>
      </c>
      <c r="BE2453" s="1" t="s">
        <v>8650</v>
      </c>
      <c r="BJ2453" s="1" t="s">
        <v>112</v>
      </c>
      <c r="BK2453" s="1" t="s">
        <v>112</v>
      </c>
      <c r="BL2453" s="1" t="s">
        <v>8651</v>
      </c>
      <c r="BM2453" s="1" t="s">
        <v>5449</v>
      </c>
      <c r="BQ2453" s="1" t="s">
        <v>121</v>
      </c>
      <c r="BR2453" s="1" t="s">
        <v>122</v>
      </c>
      <c r="BS2453" s="1" t="s">
        <v>112</v>
      </c>
      <c r="BU2453" s="34" t="s">
        <v>8652</v>
      </c>
      <c r="BV2453" s="9">
        <v>44575</v>
      </c>
      <c r="BW2453" s="34" t="s">
        <v>14763</v>
      </c>
      <c r="BX2453" s="2" t="s">
        <v>111</v>
      </c>
      <c r="BY2453" s="2" t="s">
        <v>153</v>
      </c>
      <c r="BZ2453" s="2" t="s">
        <v>124</v>
      </c>
      <c r="CA2453" s="2">
        <v>2</v>
      </c>
      <c r="CB2453" s="1" t="s">
        <v>3242</v>
      </c>
      <c r="CC2453" s="2" t="s">
        <v>126</v>
      </c>
      <c r="CD2453" s="1" t="b">
        <v>0</v>
      </c>
      <c r="CE2453" s="1" t="b">
        <v>0</v>
      </c>
      <c r="CF2453" s="1" t="b">
        <f t="shared" si="1281"/>
        <v>0</v>
      </c>
      <c r="CG2453" s="1" t="b">
        <f t="shared" si="1282"/>
        <v>0</v>
      </c>
      <c r="CH2453" s="1" t="b">
        <f t="shared" si="1283"/>
        <v>0</v>
      </c>
      <c r="CI2453" s="1" t="b">
        <f t="shared" si="1284"/>
        <v>0</v>
      </c>
      <c r="CJ2453" s="1" t="b">
        <f t="shared" si="1285"/>
        <v>0</v>
      </c>
      <c r="CK2453" s="1" t="b">
        <f t="shared" si="1286"/>
        <v>1</v>
      </c>
      <c r="CL2453" s="1" t="b">
        <f t="shared" si="1287"/>
        <v>0</v>
      </c>
      <c r="CM2453" s="1" t="b">
        <f t="shared" si="1288"/>
        <v>0</v>
      </c>
      <c r="CN2453" s="1" t="b">
        <f t="shared" si="1289"/>
        <v>0</v>
      </c>
      <c r="CO2453" s="2" t="b">
        <f t="shared" si="1290"/>
        <v>1</v>
      </c>
      <c r="CP2453" s="2" t="b">
        <f t="shared" si="1291"/>
        <v>1</v>
      </c>
      <c r="CQ2453" s="2" t="b">
        <f t="shared" si="1292"/>
        <v>0</v>
      </c>
      <c r="CR2453" s="6" t="str">
        <f t="shared" si="1293"/>
        <v>Male</v>
      </c>
      <c r="CS2453" s="7">
        <f t="shared" si="1294"/>
        <v>1</v>
      </c>
      <c r="CT2453" s="7">
        <f t="shared" si="1295"/>
        <v>0</v>
      </c>
      <c r="CU2453" s="7">
        <f t="shared" si="1296"/>
        <v>0</v>
      </c>
      <c r="CV2453" s="7">
        <f t="shared" si="1297"/>
        <v>1</v>
      </c>
      <c r="CW2453" s="7">
        <f>COUNTIF(M2453,"=*moderna*")</f>
        <v>0</v>
      </c>
      <c r="CX2453" s="1" t="b">
        <f>AND(E2453&lt;30,NOT(E2453="."),NOT(E2453=""))</f>
        <v>0</v>
      </c>
      <c r="CY2453" s="1" t="b">
        <f>AND(E2453&gt;17,E2453&lt;41,NOT(E2453="."),NOT(E2453=""))</f>
        <v>1</v>
      </c>
      <c r="DG2453" s="1" t="b">
        <f>AND(E2453&gt;4,E2453&lt;18,NOT(E2453=""),NOT(E2453="."))</f>
        <v>0</v>
      </c>
    </row>
    <row r="2454" spans="2:111" x14ac:dyDescent="0.35">
      <c r="B2454" s="1" t="s">
        <v>13809</v>
      </c>
      <c r="C2454" s="9">
        <v>44475</v>
      </c>
      <c r="D2454" s="10" t="s">
        <v>13809</v>
      </c>
      <c r="E2454" s="1">
        <v>24</v>
      </c>
      <c r="F2454" s="1" t="s">
        <v>127</v>
      </c>
      <c r="G2454" s="1" t="s">
        <v>13809</v>
      </c>
      <c r="H2454" s="1" t="s">
        <v>13809</v>
      </c>
      <c r="I2454" s="9">
        <v>44453</v>
      </c>
      <c r="J2454" s="2" t="s">
        <v>109</v>
      </c>
      <c r="K2454" s="2" t="s">
        <v>13809</v>
      </c>
      <c r="N2454" s="2" t="s">
        <v>13809</v>
      </c>
      <c r="O2454" s="2" t="s">
        <v>110</v>
      </c>
      <c r="P2454" s="2" t="s">
        <v>111</v>
      </c>
      <c r="T2454" s="2" t="s">
        <v>112</v>
      </c>
      <c r="U2454" s="2" t="b">
        <v>1</v>
      </c>
      <c r="V2454" s="2" t="s">
        <v>113</v>
      </c>
      <c r="W2454" s="1" t="s">
        <v>112</v>
      </c>
      <c r="X2454" s="1" t="s">
        <v>138</v>
      </c>
      <c r="Y2454" s="2" t="s">
        <v>112</v>
      </c>
      <c r="Z2454" s="2" t="s">
        <v>112</v>
      </c>
      <c r="AA2454" s="2" t="s">
        <v>111</v>
      </c>
      <c r="AB2454" s="2">
        <v>22</v>
      </c>
      <c r="AF2454" s="1" t="s">
        <v>111</v>
      </c>
      <c r="AJ2454" s="1" t="s">
        <v>115</v>
      </c>
      <c r="AK2454" s="1" t="s">
        <v>150</v>
      </c>
      <c r="AO2454" s="1" t="s">
        <v>221</v>
      </c>
      <c r="AS2454" s="1" t="s">
        <v>118</v>
      </c>
      <c r="AZ2454" s="1" t="s">
        <v>155</v>
      </c>
      <c r="BA2454" s="1" t="s">
        <v>1842</v>
      </c>
      <c r="BJ2454" s="1" t="s">
        <v>111</v>
      </c>
      <c r="BN2454" s="1" t="s">
        <v>112</v>
      </c>
      <c r="BO2454" s="1" t="s">
        <v>148</v>
      </c>
      <c r="BP2454" s="1" t="s">
        <v>8653</v>
      </c>
      <c r="BQ2454" s="1" t="s">
        <v>121</v>
      </c>
      <c r="BR2454" s="1" t="s">
        <v>122</v>
      </c>
      <c r="BS2454" s="1" t="s">
        <v>112</v>
      </c>
      <c r="BU2454" s="34" t="s">
        <v>8654</v>
      </c>
      <c r="BV2454" s="9">
        <v>44477</v>
      </c>
      <c r="BX2454" s="2" t="s">
        <v>111</v>
      </c>
      <c r="BY2454" s="2" t="s">
        <v>174</v>
      </c>
      <c r="BZ2454" s="2" t="s">
        <v>124</v>
      </c>
      <c r="CA2454" s="2">
        <v>1</v>
      </c>
      <c r="CB2454" s="1" t="s">
        <v>256</v>
      </c>
      <c r="CC2454" s="2" t="s">
        <v>113</v>
      </c>
      <c r="CD2454" s="1" t="b">
        <f t="shared" ref="CD2454:CD2488" si="1315">AND(E2454&lt;30,NOT(E2454="."),NOT(E2454=""))</f>
        <v>1</v>
      </c>
      <c r="CE2454" s="1" t="b">
        <f t="shared" ref="CE2454:CE2496" si="1316">AND(E2454&lt;18,NOT(E2454="."),NOT(E2454=""))</f>
        <v>0</v>
      </c>
      <c r="CF2454" s="1" t="b">
        <f t="shared" si="1281"/>
        <v>0</v>
      </c>
      <c r="CG2454" s="1" t="b">
        <f t="shared" si="1282"/>
        <v>0</v>
      </c>
      <c r="CH2454" s="1" t="b">
        <f t="shared" si="1283"/>
        <v>0</v>
      </c>
      <c r="CI2454" s="1" t="b">
        <f t="shared" si="1284"/>
        <v>1</v>
      </c>
      <c r="CJ2454" s="1" t="b">
        <f t="shared" si="1285"/>
        <v>0</v>
      </c>
      <c r="CK2454" s="1" t="b">
        <f t="shared" si="1286"/>
        <v>0</v>
      </c>
      <c r="CL2454" s="1" t="b">
        <f t="shared" si="1287"/>
        <v>0</v>
      </c>
      <c r="CM2454" s="1" t="b">
        <f t="shared" si="1288"/>
        <v>0</v>
      </c>
      <c r="CN2454" s="1" t="b">
        <f t="shared" si="1289"/>
        <v>0</v>
      </c>
      <c r="CO2454" s="2" t="b">
        <f t="shared" si="1290"/>
        <v>0</v>
      </c>
      <c r="CP2454" s="2" t="b">
        <f t="shared" si="1291"/>
        <v>0</v>
      </c>
      <c r="CQ2454" s="2" t="b">
        <f t="shared" si="1292"/>
        <v>0</v>
      </c>
      <c r="CR2454" s="6" t="str">
        <f t="shared" si="1293"/>
        <v>Male</v>
      </c>
      <c r="CS2454" s="7">
        <f t="shared" si="1294"/>
        <v>1</v>
      </c>
      <c r="CT2454" s="7">
        <f t="shared" si="1295"/>
        <v>0</v>
      </c>
      <c r="CU2454" s="7">
        <f t="shared" si="1296"/>
        <v>0</v>
      </c>
      <c r="CV2454" s="7">
        <f t="shared" si="1297"/>
        <v>0</v>
      </c>
      <c r="CW2454" s="7">
        <f>COUNTIF(M2454,"=*moderna*")</f>
        <v>0</v>
      </c>
      <c r="CX2454" s="1" t="b">
        <f>AND(E2454&lt;30,NOT(E2454="."),NOT(E2454=""))</f>
        <v>1</v>
      </c>
      <c r="CY2454" s="1" t="b">
        <f>AND(E2454&gt;17,E2454&lt;41,NOT(E2454="."),NOT(E2454=""))</f>
        <v>1</v>
      </c>
      <c r="DG2454" s="1" t="b">
        <f>AND(E2454&gt;4,E2454&lt;18,NOT(E2454=""),NOT(E2454="."))</f>
        <v>0</v>
      </c>
    </row>
    <row r="2455" spans="2:111" ht="145" x14ac:dyDescent="0.35">
      <c r="B2455" s="1" t="s">
        <v>13809</v>
      </c>
      <c r="C2455" s="9">
        <v>44475</v>
      </c>
      <c r="D2455" s="10" t="s">
        <v>13809</v>
      </c>
      <c r="E2455" s="1">
        <v>51</v>
      </c>
      <c r="F2455" s="1" t="s">
        <v>108</v>
      </c>
      <c r="G2455" s="1" t="s">
        <v>13809</v>
      </c>
      <c r="H2455" s="1" t="s">
        <v>13809</v>
      </c>
      <c r="I2455" s="9">
        <v>44469</v>
      </c>
      <c r="J2455" s="2" t="s">
        <v>409</v>
      </c>
      <c r="K2455" s="2" t="s">
        <v>13809</v>
      </c>
      <c r="M2455" s="2" t="s">
        <v>163</v>
      </c>
      <c r="N2455" s="2" t="s">
        <v>13809</v>
      </c>
      <c r="O2455" s="2" t="s">
        <v>110</v>
      </c>
      <c r="P2455" s="2" t="s">
        <v>111</v>
      </c>
      <c r="S2455" s="2" t="s">
        <v>112</v>
      </c>
      <c r="T2455" s="2" t="s">
        <v>112</v>
      </c>
      <c r="U2455" s="2" t="b">
        <v>1</v>
      </c>
      <c r="V2455" s="2" t="s">
        <v>113</v>
      </c>
      <c r="W2455" s="1" t="s">
        <v>111</v>
      </c>
      <c r="Y2455" s="2" t="s">
        <v>112</v>
      </c>
      <c r="Z2455" s="2" t="s">
        <v>112</v>
      </c>
      <c r="AB2455" s="2">
        <v>1</v>
      </c>
      <c r="AC2455" s="1" t="s">
        <v>111</v>
      </c>
      <c r="AJ2455" s="1" t="s">
        <v>115</v>
      </c>
      <c r="AK2455" s="1" t="s">
        <v>185</v>
      </c>
      <c r="AO2455" s="1" t="s">
        <v>3069</v>
      </c>
      <c r="AS2455" s="1" t="s">
        <v>140</v>
      </c>
      <c r="BA2455" s="11">
        <v>0.45</v>
      </c>
      <c r="BJ2455" s="1" t="s">
        <v>112</v>
      </c>
      <c r="BK2455" s="1" t="s">
        <v>111</v>
      </c>
      <c r="BQ2455" s="1" t="s">
        <v>121</v>
      </c>
      <c r="BR2455" s="1" t="s">
        <v>122</v>
      </c>
      <c r="BS2455" s="1" t="s">
        <v>111</v>
      </c>
      <c r="BT2455" s="34" t="s">
        <v>8655</v>
      </c>
      <c r="BU2455" s="34" t="s">
        <v>13968</v>
      </c>
      <c r="BV2455" s="9">
        <v>44505</v>
      </c>
      <c r="BW2455" s="34" t="s">
        <v>14764</v>
      </c>
      <c r="BY2455" s="2" t="s">
        <v>156</v>
      </c>
      <c r="BZ2455" s="2" t="s">
        <v>124</v>
      </c>
      <c r="CA2455" s="2">
        <v>1</v>
      </c>
      <c r="CB2455" s="1" t="s">
        <v>199</v>
      </c>
      <c r="CC2455" s="2" t="s">
        <v>126</v>
      </c>
      <c r="CD2455" s="1" t="b">
        <f t="shared" si="1315"/>
        <v>0</v>
      </c>
      <c r="CE2455" s="1" t="b">
        <f t="shared" si="1316"/>
        <v>0</v>
      </c>
      <c r="CF2455" s="1" t="b">
        <f t="shared" si="1281"/>
        <v>0</v>
      </c>
      <c r="CG2455" s="1" t="b">
        <f t="shared" si="1282"/>
        <v>0</v>
      </c>
      <c r="CH2455" s="1" t="b">
        <f t="shared" si="1283"/>
        <v>0</v>
      </c>
      <c r="CI2455" s="1" t="b">
        <f t="shared" si="1284"/>
        <v>0</v>
      </c>
      <c r="CJ2455" s="1" t="b">
        <f t="shared" si="1285"/>
        <v>0</v>
      </c>
      <c r="CK2455" s="1" t="b">
        <f t="shared" si="1286"/>
        <v>0</v>
      </c>
      <c r="CL2455" s="1" t="b">
        <f t="shared" si="1287"/>
        <v>0</v>
      </c>
      <c r="CM2455" s="1" t="b">
        <f t="shared" si="1288"/>
        <v>1</v>
      </c>
      <c r="CN2455" s="1" t="b">
        <f t="shared" si="1289"/>
        <v>0</v>
      </c>
      <c r="CO2455" s="2" t="b">
        <f t="shared" si="1290"/>
        <v>1</v>
      </c>
      <c r="CP2455" s="2" t="b">
        <f t="shared" si="1291"/>
        <v>1</v>
      </c>
      <c r="CQ2455" s="2" t="b">
        <f t="shared" si="1292"/>
        <v>0</v>
      </c>
      <c r="CR2455" s="6" t="str">
        <f t="shared" si="1293"/>
        <v>Female</v>
      </c>
      <c r="CS2455" s="7">
        <f t="shared" si="1294"/>
        <v>0</v>
      </c>
      <c r="CT2455" s="7">
        <f t="shared" si="1295"/>
        <v>0</v>
      </c>
      <c r="CU2455" s="7">
        <f t="shared" si="1296"/>
        <v>1</v>
      </c>
      <c r="CV2455" s="7">
        <f t="shared" si="1297"/>
        <v>0</v>
      </c>
      <c r="CW2455" s="7">
        <f>COUNTIF(M2455,"=*moderna*")</f>
        <v>0</v>
      </c>
      <c r="CX2455" s="1" t="b">
        <f>AND(E2455&lt;30,NOT(E2455="."),NOT(E2455=""))</f>
        <v>0</v>
      </c>
      <c r="CY2455" s="1" t="b">
        <f>AND(E2455&gt;17,E2455&lt;41,NOT(E2455="."),NOT(E2455=""))</f>
        <v>0</v>
      </c>
      <c r="DG2455" s="1" t="b">
        <f>AND(E2455&gt;4,E2455&lt;18,NOT(E2455=""),NOT(E2455="."))</f>
        <v>0</v>
      </c>
    </row>
    <row r="2456" spans="2:111" ht="203" x14ac:dyDescent="0.35">
      <c r="B2456" s="1" t="s">
        <v>13809</v>
      </c>
      <c r="C2456" s="9">
        <v>44475</v>
      </c>
      <c r="D2456" s="10" t="s">
        <v>13809</v>
      </c>
      <c r="E2456" s="1">
        <v>16</v>
      </c>
      <c r="F2456" s="1" t="s">
        <v>127</v>
      </c>
      <c r="G2456" s="1" t="s">
        <v>13809</v>
      </c>
      <c r="H2456" s="1" t="s">
        <v>13809</v>
      </c>
      <c r="I2456" s="9">
        <v>44447</v>
      </c>
      <c r="J2456" s="2" t="s">
        <v>109</v>
      </c>
      <c r="K2456" s="2" t="s">
        <v>13809</v>
      </c>
      <c r="L2456" s="9">
        <v>44468</v>
      </c>
      <c r="M2456" s="2" t="s">
        <v>109</v>
      </c>
      <c r="N2456" s="2" t="s">
        <v>13809</v>
      </c>
      <c r="O2456" s="2" t="s">
        <v>110</v>
      </c>
      <c r="P2456" s="2" t="s">
        <v>111</v>
      </c>
      <c r="S2456" s="2" t="s">
        <v>111</v>
      </c>
      <c r="T2456" s="2" t="s">
        <v>112</v>
      </c>
      <c r="U2456" s="2" t="b">
        <v>1</v>
      </c>
      <c r="V2456" s="2" t="s">
        <v>113</v>
      </c>
      <c r="W2456" s="1" t="s">
        <v>112</v>
      </c>
      <c r="X2456" s="1" t="s">
        <v>110</v>
      </c>
      <c r="Y2456" s="2" t="s">
        <v>112</v>
      </c>
      <c r="Z2456" s="2" t="s">
        <v>111</v>
      </c>
      <c r="AA2456" s="2" t="s">
        <v>112</v>
      </c>
      <c r="AB2456" s="2">
        <v>2</v>
      </c>
      <c r="AC2456" s="1" t="s">
        <v>112</v>
      </c>
      <c r="AD2456" s="1" t="s">
        <v>1045</v>
      </c>
      <c r="AF2456" s="1" t="s">
        <v>111</v>
      </c>
      <c r="AJ2456" s="1" t="s">
        <v>115</v>
      </c>
      <c r="AK2456" s="1" t="s">
        <v>201</v>
      </c>
      <c r="AN2456" s="1" t="s">
        <v>8656</v>
      </c>
      <c r="AO2456" s="1" t="s">
        <v>117</v>
      </c>
      <c r="AS2456" s="1" t="s">
        <v>145</v>
      </c>
      <c r="AU2456" s="1" t="s">
        <v>132</v>
      </c>
      <c r="AZ2456" s="1" t="s">
        <v>155</v>
      </c>
      <c r="BA2456" s="1" t="s">
        <v>8657</v>
      </c>
      <c r="BJ2456" s="1" t="s">
        <v>112</v>
      </c>
      <c r="BK2456" s="1" t="s">
        <v>112</v>
      </c>
      <c r="BL2456" s="1" t="s">
        <v>2300</v>
      </c>
      <c r="BQ2456" s="1" t="s">
        <v>121</v>
      </c>
      <c r="BR2456" s="1" t="s">
        <v>122</v>
      </c>
      <c r="BS2456" s="1" t="s">
        <v>112</v>
      </c>
      <c r="BU2456" s="34" t="s">
        <v>8658</v>
      </c>
      <c r="BV2456" s="9">
        <v>44482</v>
      </c>
      <c r="BW2456" s="34" t="s">
        <v>14765</v>
      </c>
      <c r="BY2456" s="2" t="s">
        <v>123</v>
      </c>
      <c r="BZ2456" s="2" t="s">
        <v>124</v>
      </c>
      <c r="CA2456" s="2">
        <v>2</v>
      </c>
      <c r="CB2456" s="1" t="s">
        <v>1076</v>
      </c>
      <c r="CC2456" s="2" t="s">
        <v>126</v>
      </c>
      <c r="CD2456" s="1" t="b">
        <f t="shared" si="1315"/>
        <v>1</v>
      </c>
      <c r="CE2456" s="1" t="b">
        <f t="shared" si="1316"/>
        <v>1</v>
      </c>
      <c r="CF2456" s="1" t="b">
        <f t="shared" ref="CF2456:CF2496" si="1317">AND(E2456&gt;4,E2456&lt;12,NOT(E2456=""),NOT(E2456="."))</f>
        <v>0</v>
      </c>
      <c r="CG2456" s="1" t="b">
        <f t="shared" ref="CG2456:CG2496" si="1318">AND(E2456&gt;11,E2456&lt;16,NOT(E2456=""),NOT(E2456="."))</f>
        <v>0</v>
      </c>
      <c r="CH2456" s="1" t="b">
        <f t="shared" ref="CH2456:CH2496" si="1319">AND(E2456&gt;15,E2456&lt;18)</f>
        <v>1</v>
      </c>
      <c r="CI2456" s="1" t="b">
        <f t="shared" ref="CI2456:CI2496" si="1320">AND(E2456&gt;17,E2456&lt;25)</f>
        <v>0</v>
      </c>
      <c r="CJ2456" s="1" t="b">
        <f t="shared" ref="CJ2456:CJ2496" si="1321">AND(E2456&gt;24,E2456&lt;30)</f>
        <v>0</v>
      </c>
      <c r="CK2456" s="1" t="b">
        <f t="shared" ref="CK2456:CK2496" si="1322">AND(E2456&gt;29,E2456&lt;40)</f>
        <v>0</v>
      </c>
      <c r="CL2456" s="1" t="b">
        <f t="shared" ref="CL2456:CL2496" si="1323">AND(E2456&gt;39,E2456&lt;50)</f>
        <v>0</v>
      </c>
      <c r="CM2456" s="1" t="b">
        <f t="shared" ref="CM2456:CM2496" si="1324">AND(E2456&gt;49,E2456&lt;65)</f>
        <v>0</v>
      </c>
      <c r="CN2456" s="1" t="b">
        <f t="shared" ref="CN2456:CN2496" si="1325">AND(E2456&gt;64,NOT(E2456="."),NOT(E2456=""))</f>
        <v>0</v>
      </c>
      <c r="CO2456" s="2" t="b">
        <f t="shared" ref="CO2456:CO2496" si="1326">AND(AB2456&lt;7,NOT(AB2456="."),NOT(AB2456=""))</f>
        <v>1</v>
      </c>
      <c r="CP2456" s="2" t="b">
        <f t="shared" ref="CP2456:CP2496" si="1327">AND(AB2456&lt;8,NOT(AB2456="."),NOT(AB2456=""))</f>
        <v>1</v>
      </c>
      <c r="CQ2456" s="2" t="b">
        <f t="shared" ref="CQ2456:CQ2496" si="1328">AND(AB2456&gt;7,AB2456&lt;22,NOT(AB2456=""),NOT(AB2456="."))</f>
        <v>0</v>
      </c>
      <c r="CR2456" s="6" t="str">
        <f t="shared" ref="CR2456:CR2496" si="1329">F2456</f>
        <v>Male</v>
      </c>
      <c r="CS2456" s="7">
        <f t="shared" ref="CS2456:CS2496" si="1330">COUNTIF(J2456,"=*pfizer*")</f>
        <v>1</v>
      </c>
      <c r="CT2456" s="7">
        <f t="shared" ref="CT2456:CT2496" si="1331">COUNTIF(J2456,"=*moderna*")</f>
        <v>0</v>
      </c>
      <c r="CU2456" s="7">
        <f t="shared" ref="CU2456:CU2496" si="1332">COUNTIF(J2456,"=*janssen*")</f>
        <v>0</v>
      </c>
      <c r="CV2456" s="7">
        <f t="shared" ref="CV2456:CV2496" si="1333">COUNTIF(M2456,"=*pfizer*")</f>
        <v>1</v>
      </c>
      <c r="CW2456" s="7">
        <f>COUNTIF(M2456,"=*moderna*")</f>
        <v>0</v>
      </c>
      <c r="CX2456" s="1" t="b">
        <f>AND(E2456&lt;30,NOT(E2456="."),NOT(E2456=""))</f>
        <v>1</v>
      </c>
      <c r="CY2456" s="1" t="b">
        <f>AND(E2456&gt;17,E2456&lt;41,NOT(E2456="."),NOT(E2456=""))</f>
        <v>0</v>
      </c>
      <c r="DG2456" s="1" t="b">
        <f>AND(E2456&gt;4,E2456&lt;18,NOT(E2456=""),NOT(E2456="."))</f>
        <v>1</v>
      </c>
    </row>
    <row r="2457" spans="2:111" ht="304.5" x14ac:dyDescent="0.35">
      <c r="B2457" s="1" t="s">
        <v>13809</v>
      </c>
      <c r="C2457" s="9">
        <v>44475</v>
      </c>
      <c r="D2457" s="10" t="s">
        <v>13809</v>
      </c>
      <c r="E2457" s="1">
        <v>67</v>
      </c>
      <c r="F2457" s="1" t="s">
        <v>127</v>
      </c>
      <c r="G2457" s="1" t="s">
        <v>13809</v>
      </c>
      <c r="H2457" s="1" t="s">
        <v>13809</v>
      </c>
      <c r="I2457" s="9">
        <v>44266</v>
      </c>
      <c r="J2457" s="2" t="s">
        <v>109</v>
      </c>
      <c r="K2457" s="2" t="s">
        <v>13809</v>
      </c>
      <c r="L2457" s="9">
        <v>44287</v>
      </c>
      <c r="M2457" s="2" t="s">
        <v>109</v>
      </c>
      <c r="N2457" s="2" t="s">
        <v>13809</v>
      </c>
      <c r="O2457" s="2" t="s">
        <v>315</v>
      </c>
      <c r="P2457" s="2" t="s">
        <v>111</v>
      </c>
      <c r="S2457" s="2" t="s">
        <v>112</v>
      </c>
      <c r="T2457" s="2" t="s">
        <v>112</v>
      </c>
      <c r="U2457" s="2" t="b">
        <f>OR(S2457="yes",T2457="yes")</f>
        <v>1</v>
      </c>
      <c r="V2457" s="2" t="s">
        <v>126</v>
      </c>
      <c r="W2457" s="1" t="s">
        <v>112</v>
      </c>
      <c r="Y2457" s="2" t="s">
        <v>112</v>
      </c>
      <c r="Z2457" s="2" t="s">
        <v>111</v>
      </c>
      <c r="AA2457" s="2" t="s">
        <v>112</v>
      </c>
      <c r="AB2457" s="2">
        <v>1</v>
      </c>
      <c r="AC2457" s="1" t="s">
        <v>112</v>
      </c>
      <c r="AD2457" s="1" t="s">
        <v>192</v>
      </c>
      <c r="AE2457" s="1" t="s">
        <v>8659</v>
      </c>
      <c r="AH2457" s="1" t="s">
        <v>193</v>
      </c>
      <c r="AI2457" s="1" t="s">
        <v>8660</v>
      </c>
      <c r="BJ2457" s="1" t="s">
        <v>111</v>
      </c>
      <c r="BN2457" s="1" t="s">
        <v>111</v>
      </c>
      <c r="BU2457" s="34" t="s">
        <v>8661</v>
      </c>
      <c r="BV2457" s="9">
        <v>44859</v>
      </c>
      <c r="BW2457" s="34" t="s">
        <v>8662</v>
      </c>
      <c r="BY2457" s="2" t="s">
        <v>153</v>
      </c>
      <c r="BZ2457" s="2" t="s">
        <v>124</v>
      </c>
      <c r="CB2457" s="1" t="s">
        <v>270</v>
      </c>
      <c r="CD2457" s="1" t="b">
        <f t="shared" si="1315"/>
        <v>0</v>
      </c>
      <c r="CE2457" s="1" t="b">
        <f t="shared" si="1316"/>
        <v>0</v>
      </c>
      <c r="CF2457" s="1" t="b">
        <f t="shared" si="1317"/>
        <v>0</v>
      </c>
      <c r="CG2457" s="1" t="b">
        <f t="shared" si="1318"/>
        <v>0</v>
      </c>
      <c r="CH2457" s="1" t="b">
        <f t="shared" si="1319"/>
        <v>0</v>
      </c>
      <c r="CI2457" s="1" t="b">
        <f t="shared" si="1320"/>
        <v>0</v>
      </c>
      <c r="CJ2457" s="1" t="b">
        <f t="shared" si="1321"/>
        <v>0</v>
      </c>
      <c r="CK2457" s="1" t="b">
        <f t="shared" si="1322"/>
        <v>0</v>
      </c>
      <c r="CL2457" s="1" t="b">
        <f t="shared" si="1323"/>
        <v>0</v>
      </c>
      <c r="CM2457" s="1" t="b">
        <f t="shared" si="1324"/>
        <v>0</v>
      </c>
      <c r="CN2457" s="1" t="b">
        <f t="shared" si="1325"/>
        <v>1</v>
      </c>
      <c r="CO2457" s="2" t="b">
        <f t="shared" si="1326"/>
        <v>1</v>
      </c>
      <c r="CP2457" s="2" t="b">
        <f t="shared" si="1327"/>
        <v>1</v>
      </c>
      <c r="CQ2457" s="2" t="b">
        <f t="shared" si="1328"/>
        <v>0</v>
      </c>
      <c r="CR2457" s="6" t="str">
        <f t="shared" si="1329"/>
        <v>Male</v>
      </c>
      <c r="CS2457" s="7">
        <f t="shared" si="1330"/>
        <v>1</v>
      </c>
      <c r="CT2457" s="7">
        <f t="shared" si="1331"/>
        <v>0</v>
      </c>
      <c r="CU2457" s="7">
        <f t="shared" si="1332"/>
        <v>0</v>
      </c>
      <c r="CV2457" s="7">
        <f t="shared" si="1333"/>
        <v>1</v>
      </c>
    </row>
    <row r="2458" spans="2:111" ht="116" x14ac:dyDescent="0.35">
      <c r="B2458" s="1" t="s">
        <v>13809</v>
      </c>
      <c r="C2458" s="9">
        <v>44475</v>
      </c>
      <c r="D2458" s="10" t="s">
        <v>13809</v>
      </c>
      <c r="E2458" s="1">
        <v>57</v>
      </c>
      <c r="F2458" s="1" t="s">
        <v>127</v>
      </c>
      <c r="G2458" s="1" t="s">
        <v>13809</v>
      </c>
      <c r="H2458" s="1" t="s">
        <v>13809</v>
      </c>
      <c r="I2458" s="9">
        <v>44386</v>
      </c>
      <c r="J2458" s="2" t="s">
        <v>109</v>
      </c>
      <c r="K2458" s="2" t="s">
        <v>13809</v>
      </c>
      <c r="N2458" s="2" t="s">
        <v>13809</v>
      </c>
      <c r="O2458" s="2" t="s">
        <v>110</v>
      </c>
      <c r="P2458" s="2" t="s">
        <v>111</v>
      </c>
      <c r="S2458" s="2" t="s">
        <v>111</v>
      </c>
      <c r="T2458" s="2" t="s">
        <v>112</v>
      </c>
      <c r="U2458" s="2" t="b">
        <v>1</v>
      </c>
      <c r="V2458" s="2" t="s">
        <v>113</v>
      </c>
      <c r="W2458" s="1" t="s">
        <v>112</v>
      </c>
      <c r="X2458" s="1" t="s">
        <v>138</v>
      </c>
      <c r="Y2458" s="2" t="s">
        <v>112</v>
      </c>
      <c r="Z2458" s="2" t="s">
        <v>112</v>
      </c>
      <c r="AB2458" s="2">
        <v>18</v>
      </c>
      <c r="AC2458" s="1" t="s">
        <v>111</v>
      </c>
      <c r="AF2458" s="1" t="s">
        <v>111</v>
      </c>
      <c r="AJ2458" s="1" t="s">
        <v>115</v>
      </c>
      <c r="AK2458" s="1" t="s">
        <v>150</v>
      </c>
      <c r="AO2458" s="1" t="s">
        <v>117</v>
      </c>
      <c r="AU2458" s="1" t="s">
        <v>197</v>
      </c>
      <c r="AZ2458" s="1" t="s">
        <v>4065</v>
      </c>
      <c r="BH2458" s="1">
        <v>48</v>
      </c>
      <c r="BJ2458" s="1" t="s">
        <v>112</v>
      </c>
      <c r="BK2458" s="1" t="s">
        <v>111</v>
      </c>
      <c r="BQ2458" s="1" t="s">
        <v>121</v>
      </c>
      <c r="BR2458" s="1" t="s">
        <v>122</v>
      </c>
      <c r="BS2458" s="1" t="s">
        <v>112</v>
      </c>
      <c r="BU2458" s="34" t="s">
        <v>8663</v>
      </c>
      <c r="BV2458" s="9">
        <v>44475</v>
      </c>
      <c r="BW2458" s="34" t="s">
        <v>14766</v>
      </c>
      <c r="BY2458" s="2" t="s">
        <v>174</v>
      </c>
      <c r="BZ2458" s="2" t="s">
        <v>124</v>
      </c>
      <c r="CA2458" s="2">
        <v>1</v>
      </c>
      <c r="CB2458" s="1" t="s">
        <v>199</v>
      </c>
      <c r="CC2458" s="2" t="s">
        <v>113</v>
      </c>
      <c r="CD2458" s="1" t="b">
        <f t="shared" si="1315"/>
        <v>0</v>
      </c>
      <c r="CE2458" s="1" t="b">
        <f t="shared" si="1316"/>
        <v>0</v>
      </c>
      <c r="CF2458" s="1" t="b">
        <f t="shared" si="1317"/>
        <v>0</v>
      </c>
      <c r="CG2458" s="1" t="b">
        <f t="shared" si="1318"/>
        <v>0</v>
      </c>
      <c r="CH2458" s="1" t="b">
        <f t="shared" si="1319"/>
        <v>0</v>
      </c>
      <c r="CI2458" s="1" t="b">
        <f t="shared" si="1320"/>
        <v>0</v>
      </c>
      <c r="CJ2458" s="1" t="b">
        <f t="shared" si="1321"/>
        <v>0</v>
      </c>
      <c r="CK2458" s="1" t="b">
        <f t="shared" si="1322"/>
        <v>0</v>
      </c>
      <c r="CL2458" s="1" t="b">
        <f t="shared" si="1323"/>
        <v>0</v>
      </c>
      <c r="CM2458" s="1" t="b">
        <f t="shared" si="1324"/>
        <v>1</v>
      </c>
      <c r="CN2458" s="1" t="b">
        <f t="shared" si="1325"/>
        <v>0</v>
      </c>
      <c r="CO2458" s="2" t="b">
        <f t="shared" si="1326"/>
        <v>0</v>
      </c>
      <c r="CP2458" s="2" t="b">
        <f t="shared" si="1327"/>
        <v>0</v>
      </c>
      <c r="CQ2458" s="2" t="b">
        <f t="shared" si="1328"/>
        <v>1</v>
      </c>
      <c r="CR2458" s="6" t="str">
        <f t="shared" si="1329"/>
        <v>Male</v>
      </c>
      <c r="CS2458" s="7">
        <f t="shared" si="1330"/>
        <v>1</v>
      </c>
      <c r="CT2458" s="7">
        <f t="shared" si="1331"/>
        <v>0</v>
      </c>
      <c r="CU2458" s="7">
        <f t="shared" si="1332"/>
        <v>0</v>
      </c>
      <c r="CV2458" s="7">
        <f t="shared" si="1333"/>
        <v>0</v>
      </c>
      <c r="CW2458" s="7">
        <f t="shared" ref="CW2458:CW2463" si="1334">COUNTIF(M2458,"=*moderna*")</f>
        <v>0</v>
      </c>
      <c r="CX2458" s="1" t="b">
        <f t="shared" ref="CX2458:CX2463" si="1335">AND(E2458&lt;30,NOT(E2458="."),NOT(E2458=""))</f>
        <v>0</v>
      </c>
      <c r="CY2458" s="1" t="b">
        <f t="shared" ref="CY2458:CY2463" si="1336">AND(E2458&gt;17,E2458&lt;41,NOT(E2458="."),NOT(E2458=""))</f>
        <v>0</v>
      </c>
      <c r="DG2458" s="1" t="b">
        <f t="shared" ref="DG2458:DG2463" si="1337">AND(E2458&gt;4,E2458&lt;18,NOT(E2458=""),NOT(E2458="."))</f>
        <v>0</v>
      </c>
    </row>
    <row r="2459" spans="2:111" ht="409.5" x14ac:dyDescent="0.35">
      <c r="B2459" s="1" t="s">
        <v>13809</v>
      </c>
      <c r="C2459" s="9">
        <v>44477</v>
      </c>
      <c r="D2459" s="10" t="s">
        <v>13809</v>
      </c>
      <c r="E2459" s="1">
        <v>52</v>
      </c>
      <c r="F2459" s="1" t="s">
        <v>108</v>
      </c>
      <c r="G2459" s="1" t="s">
        <v>13809</v>
      </c>
      <c r="H2459" s="1" t="s">
        <v>13809</v>
      </c>
      <c r="I2459" s="9">
        <v>44264</v>
      </c>
      <c r="J2459" s="2" t="s">
        <v>109</v>
      </c>
      <c r="K2459" s="2" t="s">
        <v>13809</v>
      </c>
      <c r="L2459" s="9">
        <v>44285</v>
      </c>
      <c r="M2459" s="2" t="s">
        <v>109</v>
      </c>
      <c r="N2459" s="2" t="s">
        <v>13809</v>
      </c>
      <c r="O2459" s="2" t="s">
        <v>110</v>
      </c>
      <c r="P2459" s="2" t="s">
        <v>111</v>
      </c>
      <c r="S2459" s="2" t="s">
        <v>112</v>
      </c>
      <c r="T2459" s="2" t="s">
        <v>112</v>
      </c>
      <c r="U2459" s="2" t="b">
        <v>1</v>
      </c>
      <c r="V2459" s="2" t="s">
        <v>113</v>
      </c>
      <c r="W2459" s="1" t="s">
        <v>112</v>
      </c>
      <c r="X2459" s="1" t="s">
        <v>138</v>
      </c>
      <c r="Y2459" s="2" t="s">
        <v>112</v>
      </c>
      <c r="Z2459" s="2" t="s">
        <v>112</v>
      </c>
      <c r="AA2459" s="2" t="s">
        <v>111</v>
      </c>
      <c r="AB2459" s="2">
        <v>2</v>
      </c>
      <c r="AC2459" s="1" t="s">
        <v>111</v>
      </c>
      <c r="AF2459" s="1" t="s">
        <v>111</v>
      </c>
      <c r="AH2459" s="1" t="s">
        <v>193</v>
      </c>
      <c r="AI2459" s="1" t="s">
        <v>8664</v>
      </c>
      <c r="AJ2459" s="1" t="s">
        <v>115</v>
      </c>
      <c r="AK2459" s="1" t="s">
        <v>358</v>
      </c>
      <c r="AO2459" s="1" t="s">
        <v>117</v>
      </c>
      <c r="AS2459" s="1" t="s">
        <v>118</v>
      </c>
      <c r="AU2459" s="1" t="s">
        <v>197</v>
      </c>
      <c r="AZ2459" s="1" t="s">
        <v>120</v>
      </c>
      <c r="BA2459" s="1">
        <v>0</v>
      </c>
      <c r="BG2459" s="1" t="s">
        <v>272</v>
      </c>
      <c r="BH2459" s="1" t="s">
        <v>272</v>
      </c>
      <c r="BJ2459" s="1" t="s">
        <v>112</v>
      </c>
      <c r="BK2459" s="1" t="s">
        <v>112</v>
      </c>
      <c r="BL2459" s="1" t="s">
        <v>203</v>
      </c>
      <c r="BM2459" s="1" t="s">
        <v>8665</v>
      </c>
      <c r="BQ2459" s="1" t="s">
        <v>121</v>
      </c>
      <c r="BR2459" s="1" t="s">
        <v>122</v>
      </c>
      <c r="BS2459" s="1" t="s">
        <v>111</v>
      </c>
      <c r="BT2459" s="34" t="s">
        <v>13969</v>
      </c>
      <c r="BU2459" s="34" t="s">
        <v>8666</v>
      </c>
      <c r="BV2459" s="9">
        <v>44518</v>
      </c>
      <c r="BW2459" s="34" t="s">
        <v>8667</v>
      </c>
      <c r="BY2459" s="2" t="s">
        <v>174</v>
      </c>
      <c r="BZ2459" s="2" t="s">
        <v>124</v>
      </c>
      <c r="CA2459" s="2">
        <v>1</v>
      </c>
      <c r="CB2459" s="1" t="s">
        <v>649</v>
      </c>
      <c r="CC2459" s="2" t="s">
        <v>113</v>
      </c>
      <c r="CD2459" s="1" t="b">
        <f t="shared" si="1315"/>
        <v>0</v>
      </c>
      <c r="CE2459" s="1" t="b">
        <f t="shared" si="1316"/>
        <v>0</v>
      </c>
      <c r="CF2459" s="1" t="b">
        <f t="shared" si="1317"/>
        <v>0</v>
      </c>
      <c r="CG2459" s="1" t="b">
        <f t="shared" si="1318"/>
        <v>0</v>
      </c>
      <c r="CH2459" s="1" t="b">
        <f t="shared" si="1319"/>
        <v>0</v>
      </c>
      <c r="CI2459" s="1" t="b">
        <f t="shared" si="1320"/>
        <v>0</v>
      </c>
      <c r="CJ2459" s="1" t="b">
        <f t="shared" si="1321"/>
        <v>0</v>
      </c>
      <c r="CK2459" s="1" t="b">
        <f t="shared" si="1322"/>
        <v>0</v>
      </c>
      <c r="CL2459" s="1" t="b">
        <f t="shared" si="1323"/>
        <v>0</v>
      </c>
      <c r="CM2459" s="1" t="b">
        <f t="shared" si="1324"/>
        <v>1</v>
      </c>
      <c r="CN2459" s="1" t="b">
        <f t="shared" si="1325"/>
        <v>0</v>
      </c>
      <c r="CO2459" s="2" t="b">
        <f t="shared" si="1326"/>
        <v>1</v>
      </c>
      <c r="CP2459" s="2" t="b">
        <f t="shared" si="1327"/>
        <v>1</v>
      </c>
      <c r="CQ2459" s="2" t="b">
        <f t="shared" si="1328"/>
        <v>0</v>
      </c>
      <c r="CR2459" s="6" t="str">
        <f t="shared" si="1329"/>
        <v>Female</v>
      </c>
      <c r="CS2459" s="7">
        <f t="shared" si="1330"/>
        <v>1</v>
      </c>
      <c r="CT2459" s="7">
        <f t="shared" si="1331"/>
        <v>0</v>
      </c>
      <c r="CU2459" s="7">
        <f t="shared" si="1332"/>
        <v>0</v>
      </c>
      <c r="CV2459" s="7">
        <f t="shared" si="1333"/>
        <v>1</v>
      </c>
      <c r="CW2459" s="7">
        <f t="shared" si="1334"/>
        <v>0</v>
      </c>
      <c r="CX2459" s="1" t="b">
        <f t="shared" si="1335"/>
        <v>0</v>
      </c>
      <c r="CY2459" s="1" t="b">
        <f t="shared" si="1336"/>
        <v>0</v>
      </c>
      <c r="DG2459" s="1" t="b">
        <f t="shared" si="1337"/>
        <v>0</v>
      </c>
    </row>
    <row r="2460" spans="2:111" ht="116" x14ac:dyDescent="0.35">
      <c r="B2460" s="1" t="s">
        <v>13809</v>
      </c>
      <c r="C2460" s="9">
        <v>44476</v>
      </c>
      <c r="D2460" s="10" t="s">
        <v>13809</v>
      </c>
      <c r="E2460" s="1">
        <v>37</v>
      </c>
      <c r="F2460" s="1" t="s">
        <v>127</v>
      </c>
      <c r="G2460" s="1" t="s">
        <v>13809</v>
      </c>
      <c r="H2460" s="1" t="s">
        <v>13809</v>
      </c>
      <c r="I2460" s="9">
        <v>44200</v>
      </c>
      <c r="J2460" s="2" t="s">
        <v>128</v>
      </c>
      <c r="K2460" s="2" t="s">
        <v>13809</v>
      </c>
      <c r="L2460" s="9">
        <v>44228</v>
      </c>
      <c r="M2460" s="2" t="s">
        <v>128</v>
      </c>
      <c r="N2460" s="2" t="s">
        <v>13809</v>
      </c>
      <c r="O2460" s="2" t="s">
        <v>110</v>
      </c>
      <c r="P2460" s="2" t="s">
        <v>111</v>
      </c>
      <c r="S2460" s="2" t="s">
        <v>112</v>
      </c>
      <c r="T2460" s="2" t="s">
        <v>111</v>
      </c>
      <c r="U2460" s="2" t="b">
        <v>1</v>
      </c>
      <c r="V2460" s="2" t="s">
        <v>113</v>
      </c>
      <c r="W2460" s="1" t="s">
        <v>112</v>
      </c>
      <c r="X2460" s="1" t="s">
        <v>114</v>
      </c>
      <c r="Y2460" s="2" t="s">
        <v>111</v>
      </c>
      <c r="AF2460" s="1" t="s">
        <v>111</v>
      </c>
      <c r="AJ2460" s="1" t="s">
        <v>115</v>
      </c>
      <c r="AK2460" s="1" t="s">
        <v>129</v>
      </c>
      <c r="AO2460" s="1" t="s">
        <v>117</v>
      </c>
      <c r="AS2460" s="1" t="s">
        <v>118</v>
      </c>
      <c r="AU2460" s="1" t="s">
        <v>238</v>
      </c>
      <c r="AX2460" s="1" t="s">
        <v>373</v>
      </c>
      <c r="AZ2460" s="1" t="s">
        <v>155</v>
      </c>
      <c r="BA2460" s="1" t="s">
        <v>8668</v>
      </c>
      <c r="BJ2460" s="1" t="s">
        <v>112</v>
      </c>
      <c r="BK2460" s="1" t="s">
        <v>112</v>
      </c>
      <c r="BL2460" s="1" t="s">
        <v>187</v>
      </c>
      <c r="BQ2460" s="1" t="s">
        <v>121</v>
      </c>
      <c r="BR2460" s="1" t="s">
        <v>122</v>
      </c>
      <c r="BU2460" s="34" t="s">
        <v>8669</v>
      </c>
      <c r="BV2460" s="9">
        <v>44476</v>
      </c>
      <c r="BW2460" s="34" t="s">
        <v>8670</v>
      </c>
      <c r="BY2460" s="2" t="s">
        <v>123</v>
      </c>
      <c r="BZ2460" s="2" t="s">
        <v>124</v>
      </c>
      <c r="CA2460" s="2">
        <v>2</v>
      </c>
      <c r="CB2460" s="1" t="s">
        <v>207</v>
      </c>
      <c r="CC2460" s="2" t="s">
        <v>126</v>
      </c>
      <c r="CD2460" s="1" t="b">
        <f t="shared" si="1315"/>
        <v>0</v>
      </c>
      <c r="CE2460" s="1" t="b">
        <f t="shared" si="1316"/>
        <v>0</v>
      </c>
      <c r="CF2460" s="1" t="b">
        <f t="shared" si="1317"/>
        <v>0</v>
      </c>
      <c r="CG2460" s="1" t="b">
        <f t="shared" si="1318"/>
        <v>0</v>
      </c>
      <c r="CH2460" s="1" t="b">
        <f t="shared" si="1319"/>
        <v>0</v>
      </c>
      <c r="CI2460" s="1" t="b">
        <f t="shared" si="1320"/>
        <v>0</v>
      </c>
      <c r="CJ2460" s="1" t="b">
        <f t="shared" si="1321"/>
        <v>0</v>
      </c>
      <c r="CK2460" s="1" t="b">
        <f t="shared" si="1322"/>
        <v>1</v>
      </c>
      <c r="CL2460" s="1" t="b">
        <f t="shared" si="1323"/>
        <v>0</v>
      </c>
      <c r="CM2460" s="1" t="b">
        <f t="shared" si="1324"/>
        <v>0</v>
      </c>
      <c r="CN2460" s="1" t="b">
        <f t="shared" si="1325"/>
        <v>0</v>
      </c>
      <c r="CO2460" s="2" t="b">
        <f t="shared" si="1326"/>
        <v>0</v>
      </c>
      <c r="CP2460" s="2" t="b">
        <f t="shared" si="1327"/>
        <v>0</v>
      </c>
      <c r="CQ2460" s="2" t="b">
        <f t="shared" si="1328"/>
        <v>0</v>
      </c>
      <c r="CR2460" s="6" t="str">
        <f t="shared" si="1329"/>
        <v>Male</v>
      </c>
      <c r="CS2460" s="7">
        <f t="shared" si="1330"/>
        <v>0</v>
      </c>
      <c r="CT2460" s="7">
        <f t="shared" si="1331"/>
        <v>1</v>
      </c>
      <c r="CU2460" s="7">
        <f t="shared" si="1332"/>
        <v>0</v>
      </c>
      <c r="CV2460" s="7">
        <f t="shared" si="1333"/>
        <v>0</v>
      </c>
      <c r="CW2460" s="7">
        <f t="shared" si="1334"/>
        <v>1</v>
      </c>
      <c r="CX2460" s="1" t="b">
        <f t="shared" si="1335"/>
        <v>0</v>
      </c>
      <c r="CY2460" s="1" t="b">
        <f t="shared" si="1336"/>
        <v>1</v>
      </c>
      <c r="DG2460" s="1" t="b">
        <f t="shared" si="1337"/>
        <v>0</v>
      </c>
    </row>
    <row r="2461" spans="2:111" ht="409.5" x14ac:dyDescent="0.35">
      <c r="B2461" s="1" t="s">
        <v>13809</v>
      </c>
      <c r="C2461" s="9">
        <v>44476</v>
      </c>
      <c r="D2461" s="10" t="s">
        <v>13809</v>
      </c>
      <c r="E2461" s="1">
        <v>58</v>
      </c>
      <c r="F2461" s="1" t="s">
        <v>108</v>
      </c>
      <c r="G2461" s="1" t="s">
        <v>13809</v>
      </c>
      <c r="H2461" s="1" t="s">
        <v>13809</v>
      </c>
      <c r="I2461" s="9">
        <v>44289</v>
      </c>
      <c r="J2461" s="2" t="s">
        <v>128</v>
      </c>
      <c r="K2461" s="2" t="s">
        <v>13809</v>
      </c>
      <c r="L2461" s="9">
        <v>44317</v>
      </c>
      <c r="M2461" s="2" t="s">
        <v>128</v>
      </c>
      <c r="N2461" s="2" t="s">
        <v>13809</v>
      </c>
      <c r="O2461" s="2" t="s">
        <v>110</v>
      </c>
      <c r="P2461" s="2" t="s">
        <v>111</v>
      </c>
      <c r="S2461" s="2" t="s">
        <v>112</v>
      </c>
      <c r="T2461" s="2" t="s">
        <v>111</v>
      </c>
      <c r="U2461" s="2" t="b">
        <v>1</v>
      </c>
      <c r="V2461" s="2" t="s">
        <v>126</v>
      </c>
      <c r="W2461" s="1" t="s">
        <v>111</v>
      </c>
      <c r="Y2461" s="2" t="s">
        <v>112</v>
      </c>
      <c r="Z2461" s="2" t="s">
        <v>112</v>
      </c>
      <c r="AA2461" s="2" t="s">
        <v>112</v>
      </c>
      <c r="AB2461" s="2">
        <v>3</v>
      </c>
      <c r="AC2461" s="1" t="s">
        <v>111</v>
      </c>
      <c r="AF2461" s="1" t="s">
        <v>111</v>
      </c>
      <c r="AH2461" s="1" t="s">
        <v>193</v>
      </c>
      <c r="AI2461" s="1" t="s">
        <v>858</v>
      </c>
      <c r="AJ2461" s="1" t="s">
        <v>115</v>
      </c>
      <c r="AK2461" s="1" t="s">
        <v>189</v>
      </c>
      <c r="AO2461" s="1" t="s">
        <v>221</v>
      </c>
      <c r="AZ2461" s="1" t="s">
        <v>155</v>
      </c>
      <c r="BA2461" s="1">
        <v>0</v>
      </c>
      <c r="BJ2461" s="1" t="s">
        <v>111</v>
      </c>
      <c r="BN2461" s="1" t="s">
        <v>111</v>
      </c>
      <c r="BU2461" s="34" t="s">
        <v>8671</v>
      </c>
      <c r="BV2461" s="9">
        <v>44540</v>
      </c>
      <c r="BW2461" s="34" t="s">
        <v>14767</v>
      </c>
      <c r="BY2461" s="2" t="s">
        <v>153</v>
      </c>
      <c r="BZ2461" s="2" t="s">
        <v>124</v>
      </c>
      <c r="CB2461" s="1" t="s">
        <v>295</v>
      </c>
      <c r="CD2461" s="1" t="b">
        <f t="shared" si="1315"/>
        <v>0</v>
      </c>
      <c r="CE2461" s="1" t="b">
        <f t="shared" si="1316"/>
        <v>0</v>
      </c>
      <c r="CF2461" s="1" t="b">
        <f t="shared" si="1317"/>
        <v>0</v>
      </c>
      <c r="CG2461" s="1" t="b">
        <f t="shared" si="1318"/>
        <v>0</v>
      </c>
      <c r="CH2461" s="1" t="b">
        <f t="shared" si="1319"/>
        <v>0</v>
      </c>
      <c r="CI2461" s="1" t="b">
        <f t="shared" si="1320"/>
        <v>0</v>
      </c>
      <c r="CJ2461" s="1" t="b">
        <f t="shared" si="1321"/>
        <v>0</v>
      </c>
      <c r="CK2461" s="1" t="b">
        <f t="shared" si="1322"/>
        <v>0</v>
      </c>
      <c r="CL2461" s="1" t="b">
        <f t="shared" si="1323"/>
        <v>0</v>
      </c>
      <c r="CM2461" s="1" t="b">
        <f t="shared" si="1324"/>
        <v>1</v>
      </c>
      <c r="CN2461" s="1" t="b">
        <f t="shared" si="1325"/>
        <v>0</v>
      </c>
      <c r="CO2461" s="2" t="b">
        <f t="shared" si="1326"/>
        <v>1</v>
      </c>
      <c r="CP2461" s="2" t="b">
        <f t="shared" si="1327"/>
        <v>1</v>
      </c>
      <c r="CQ2461" s="2" t="b">
        <f t="shared" si="1328"/>
        <v>0</v>
      </c>
      <c r="CR2461" s="6" t="str">
        <f t="shared" si="1329"/>
        <v>Female</v>
      </c>
      <c r="CS2461" s="7">
        <f t="shared" si="1330"/>
        <v>0</v>
      </c>
      <c r="CT2461" s="7">
        <f t="shared" si="1331"/>
        <v>1</v>
      </c>
      <c r="CU2461" s="7">
        <f t="shared" si="1332"/>
        <v>0</v>
      </c>
      <c r="CV2461" s="7">
        <f t="shared" si="1333"/>
        <v>0</v>
      </c>
      <c r="CW2461" s="7">
        <f t="shared" si="1334"/>
        <v>1</v>
      </c>
      <c r="CX2461" s="1" t="b">
        <f t="shared" si="1335"/>
        <v>0</v>
      </c>
      <c r="CY2461" s="1" t="b">
        <f t="shared" si="1336"/>
        <v>0</v>
      </c>
      <c r="DG2461" s="1" t="b">
        <f t="shared" si="1337"/>
        <v>0</v>
      </c>
    </row>
    <row r="2462" spans="2:111" ht="203" x14ac:dyDescent="0.35">
      <c r="B2462" s="1" t="s">
        <v>13809</v>
      </c>
      <c r="C2462" s="9">
        <v>44476</v>
      </c>
      <c r="D2462" s="10" t="s">
        <v>13809</v>
      </c>
      <c r="E2462" s="1">
        <v>17</v>
      </c>
      <c r="F2462" s="1" t="s">
        <v>127</v>
      </c>
      <c r="G2462" s="1" t="s">
        <v>13809</v>
      </c>
      <c r="H2462" s="1" t="s">
        <v>13809</v>
      </c>
      <c r="I2462" s="2" t="s">
        <v>183</v>
      </c>
      <c r="J2462" s="2" t="s">
        <v>163</v>
      </c>
      <c r="K2462" s="2" t="s">
        <v>13809</v>
      </c>
      <c r="L2462" s="9">
        <v>44469</v>
      </c>
      <c r="M2462" s="2" t="s">
        <v>109</v>
      </c>
      <c r="N2462" s="2" t="s">
        <v>13809</v>
      </c>
      <c r="O2462" s="2" t="s">
        <v>110</v>
      </c>
      <c r="P2462" s="2" t="s">
        <v>111</v>
      </c>
      <c r="S2462" s="2" t="s">
        <v>112</v>
      </c>
      <c r="T2462" s="2" t="s">
        <v>111</v>
      </c>
      <c r="U2462" s="2" t="b">
        <v>1</v>
      </c>
      <c r="V2462" s="2" t="s">
        <v>113</v>
      </c>
      <c r="W2462" s="1" t="s">
        <v>112</v>
      </c>
      <c r="X2462" s="1" t="s">
        <v>114</v>
      </c>
      <c r="Y2462" s="2" t="s">
        <v>112</v>
      </c>
      <c r="AA2462" s="2" t="s">
        <v>112</v>
      </c>
      <c r="AB2462" s="2">
        <v>5</v>
      </c>
      <c r="AC2462" s="1" t="s">
        <v>111</v>
      </c>
      <c r="AF2462" s="1" t="s">
        <v>111</v>
      </c>
      <c r="AJ2462" s="1" t="s">
        <v>115</v>
      </c>
      <c r="AK2462" s="1" t="s">
        <v>194</v>
      </c>
      <c r="AN2462" s="1" t="s">
        <v>8672</v>
      </c>
      <c r="AO2462" s="1" t="s">
        <v>8673</v>
      </c>
      <c r="AS2462" s="1" t="s">
        <v>118</v>
      </c>
      <c r="AU2462" s="1" t="s">
        <v>238</v>
      </c>
      <c r="AX2462" s="1">
        <v>56</v>
      </c>
      <c r="BJ2462" s="1" t="s">
        <v>112</v>
      </c>
      <c r="BK2462" s="1" t="s">
        <v>112</v>
      </c>
      <c r="BL2462" s="1" t="s">
        <v>161</v>
      </c>
      <c r="BM2462" s="1" t="s">
        <v>8674</v>
      </c>
      <c r="BQ2462" s="1" t="s">
        <v>121</v>
      </c>
      <c r="BR2462" s="1" t="s">
        <v>122</v>
      </c>
      <c r="BS2462" s="1" t="s">
        <v>112</v>
      </c>
      <c r="BU2462" s="34" t="s">
        <v>7908</v>
      </c>
      <c r="BV2462" s="9">
        <v>44476</v>
      </c>
      <c r="BW2462" s="34" t="s">
        <v>14768</v>
      </c>
      <c r="BY2462" s="2" t="s">
        <v>136</v>
      </c>
      <c r="BZ2462" s="2" t="s">
        <v>124</v>
      </c>
      <c r="CA2462" s="2">
        <v>2</v>
      </c>
      <c r="CB2462" s="1" t="s">
        <v>8675</v>
      </c>
      <c r="CC2462" s="2" t="s">
        <v>126</v>
      </c>
      <c r="CD2462" s="1" t="b">
        <f t="shared" si="1315"/>
        <v>1</v>
      </c>
      <c r="CE2462" s="1" t="b">
        <f t="shared" si="1316"/>
        <v>1</v>
      </c>
      <c r="CF2462" s="1" t="b">
        <f t="shared" si="1317"/>
        <v>0</v>
      </c>
      <c r="CG2462" s="1" t="b">
        <f t="shared" si="1318"/>
        <v>0</v>
      </c>
      <c r="CH2462" s="1" t="b">
        <f t="shared" si="1319"/>
        <v>1</v>
      </c>
      <c r="CI2462" s="1" t="b">
        <f t="shared" si="1320"/>
        <v>0</v>
      </c>
      <c r="CJ2462" s="1" t="b">
        <f t="shared" si="1321"/>
        <v>0</v>
      </c>
      <c r="CK2462" s="1" t="b">
        <f t="shared" si="1322"/>
        <v>0</v>
      </c>
      <c r="CL2462" s="1" t="b">
        <f t="shared" si="1323"/>
        <v>0</v>
      </c>
      <c r="CM2462" s="1" t="b">
        <f t="shared" si="1324"/>
        <v>0</v>
      </c>
      <c r="CN2462" s="1" t="b">
        <f t="shared" si="1325"/>
        <v>0</v>
      </c>
      <c r="CO2462" s="2" t="b">
        <f t="shared" si="1326"/>
        <v>1</v>
      </c>
      <c r="CP2462" s="2" t="b">
        <f t="shared" si="1327"/>
        <v>1</v>
      </c>
      <c r="CQ2462" s="2" t="b">
        <f t="shared" si="1328"/>
        <v>0</v>
      </c>
      <c r="CR2462" s="6" t="str">
        <f t="shared" si="1329"/>
        <v>Male</v>
      </c>
      <c r="CS2462" s="7">
        <f t="shared" si="1330"/>
        <v>0</v>
      </c>
      <c r="CT2462" s="7">
        <f t="shared" si="1331"/>
        <v>0</v>
      </c>
      <c r="CU2462" s="7">
        <f t="shared" si="1332"/>
        <v>0</v>
      </c>
      <c r="CV2462" s="7">
        <f t="shared" si="1333"/>
        <v>1</v>
      </c>
      <c r="CW2462" s="7">
        <f t="shared" si="1334"/>
        <v>0</v>
      </c>
      <c r="CX2462" s="1" t="b">
        <f t="shared" si="1335"/>
        <v>1</v>
      </c>
      <c r="CY2462" s="1" t="b">
        <f t="shared" si="1336"/>
        <v>0</v>
      </c>
      <c r="DG2462" s="1" t="b">
        <f t="shared" si="1337"/>
        <v>1</v>
      </c>
    </row>
    <row r="2463" spans="2:111" x14ac:dyDescent="0.35">
      <c r="B2463" s="1" t="s">
        <v>13809</v>
      </c>
      <c r="C2463" s="9">
        <v>44476</v>
      </c>
      <c r="D2463" s="10" t="s">
        <v>13809</v>
      </c>
      <c r="E2463" s="1">
        <v>22</v>
      </c>
      <c r="F2463" s="1" t="s">
        <v>127</v>
      </c>
      <c r="G2463" s="1" t="s">
        <v>13809</v>
      </c>
      <c r="H2463" s="1" t="s">
        <v>13809</v>
      </c>
      <c r="K2463" s="2" t="s">
        <v>13809</v>
      </c>
      <c r="L2463" s="9">
        <v>44469</v>
      </c>
      <c r="M2463" s="2" t="s">
        <v>128</v>
      </c>
      <c r="N2463" s="2" t="s">
        <v>13809</v>
      </c>
      <c r="O2463" s="2" t="s">
        <v>110</v>
      </c>
      <c r="P2463" s="2" t="s">
        <v>111</v>
      </c>
      <c r="T2463" s="2" t="s">
        <v>112</v>
      </c>
      <c r="U2463" s="2" t="b">
        <v>1</v>
      </c>
      <c r="V2463" s="2" t="s">
        <v>113</v>
      </c>
      <c r="W2463" s="1" t="s">
        <v>112</v>
      </c>
      <c r="X2463" s="1" t="s">
        <v>110</v>
      </c>
      <c r="Y2463" s="2" t="s">
        <v>112</v>
      </c>
      <c r="Z2463" s="2" t="s">
        <v>111</v>
      </c>
      <c r="AA2463" s="2" t="s">
        <v>112</v>
      </c>
      <c r="AB2463" s="2">
        <v>2</v>
      </c>
      <c r="AF2463" s="1" t="s">
        <v>111</v>
      </c>
      <c r="AJ2463" s="1" t="s">
        <v>115</v>
      </c>
      <c r="AK2463" s="1" t="s">
        <v>2277</v>
      </c>
      <c r="AO2463" s="1" t="s">
        <v>117</v>
      </c>
      <c r="AS2463" s="1" t="s">
        <v>145</v>
      </c>
      <c r="AU2463" s="1" t="s">
        <v>132</v>
      </c>
      <c r="AZ2463" s="1" t="s">
        <v>155</v>
      </c>
      <c r="BA2463" s="1">
        <v>0.46</v>
      </c>
      <c r="BJ2463" s="1" t="s">
        <v>112</v>
      </c>
      <c r="BK2463" s="1" t="s">
        <v>112</v>
      </c>
      <c r="BL2463" s="1" t="s">
        <v>142</v>
      </c>
      <c r="BQ2463" s="1" t="s">
        <v>121</v>
      </c>
      <c r="BR2463" s="1" t="s">
        <v>122</v>
      </c>
      <c r="BS2463" s="1" t="s">
        <v>112</v>
      </c>
      <c r="BV2463" s="9">
        <v>44484</v>
      </c>
      <c r="BX2463" s="2" t="s">
        <v>111</v>
      </c>
      <c r="BY2463" s="2" t="s">
        <v>123</v>
      </c>
      <c r="BZ2463" s="2" t="s">
        <v>124</v>
      </c>
      <c r="CA2463" s="2">
        <v>2</v>
      </c>
      <c r="CB2463" s="1" t="s">
        <v>253</v>
      </c>
      <c r="CC2463" s="2" t="s">
        <v>126</v>
      </c>
      <c r="CD2463" s="1" t="b">
        <f t="shared" si="1315"/>
        <v>1</v>
      </c>
      <c r="CE2463" s="1" t="b">
        <f t="shared" si="1316"/>
        <v>0</v>
      </c>
      <c r="CF2463" s="1" t="b">
        <f t="shared" si="1317"/>
        <v>0</v>
      </c>
      <c r="CG2463" s="1" t="b">
        <f t="shared" si="1318"/>
        <v>0</v>
      </c>
      <c r="CH2463" s="1" t="b">
        <f t="shared" si="1319"/>
        <v>0</v>
      </c>
      <c r="CI2463" s="1" t="b">
        <f t="shared" si="1320"/>
        <v>1</v>
      </c>
      <c r="CJ2463" s="1" t="b">
        <f t="shared" si="1321"/>
        <v>0</v>
      </c>
      <c r="CK2463" s="1" t="b">
        <f t="shared" si="1322"/>
        <v>0</v>
      </c>
      <c r="CL2463" s="1" t="b">
        <f t="shared" si="1323"/>
        <v>0</v>
      </c>
      <c r="CM2463" s="1" t="b">
        <f t="shared" si="1324"/>
        <v>0</v>
      </c>
      <c r="CN2463" s="1" t="b">
        <f t="shared" si="1325"/>
        <v>0</v>
      </c>
      <c r="CO2463" s="2" t="b">
        <f t="shared" si="1326"/>
        <v>1</v>
      </c>
      <c r="CP2463" s="2" t="b">
        <f t="shared" si="1327"/>
        <v>1</v>
      </c>
      <c r="CQ2463" s="2" t="b">
        <f t="shared" si="1328"/>
        <v>0</v>
      </c>
      <c r="CR2463" s="6" t="str">
        <f t="shared" si="1329"/>
        <v>Male</v>
      </c>
      <c r="CS2463" s="7">
        <f t="shared" si="1330"/>
        <v>0</v>
      </c>
      <c r="CT2463" s="7">
        <f t="shared" si="1331"/>
        <v>0</v>
      </c>
      <c r="CU2463" s="7">
        <f t="shared" si="1332"/>
        <v>0</v>
      </c>
      <c r="CV2463" s="7">
        <f t="shared" si="1333"/>
        <v>0</v>
      </c>
      <c r="CW2463" s="7">
        <f t="shared" si="1334"/>
        <v>1</v>
      </c>
      <c r="CX2463" s="1" t="b">
        <f t="shared" si="1335"/>
        <v>1</v>
      </c>
      <c r="CY2463" s="1" t="b">
        <f t="shared" si="1336"/>
        <v>1</v>
      </c>
      <c r="DG2463" s="1" t="b">
        <f t="shared" si="1337"/>
        <v>0</v>
      </c>
    </row>
    <row r="2464" spans="2:111" ht="87" x14ac:dyDescent="0.35">
      <c r="B2464" s="1" t="s">
        <v>13809</v>
      </c>
      <c r="C2464" s="9">
        <v>44476</v>
      </c>
      <c r="D2464" s="10" t="s">
        <v>13809</v>
      </c>
      <c r="E2464" s="1">
        <v>19</v>
      </c>
      <c r="F2464" s="1" t="s">
        <v>127</v>
      </c>
      <c r="G2464" s="1" t="s">
        <v>13809</v>
      </c>
      <c r="H2464" s="1" t="s">
        <v>13809</v>
      </c>
      <c r="I2464" s="2" t="s">
        <v>183</v>
      </c>
      <c r="J2464" s="2" t="s">
        <v>109</v>
      </c>
      <c r="K2464" s="2" t="s">
        <v>13809</v>
      </c>
      <c r="L2464" s="9">
        <v>44456</v>
      </c>
      <c r="M2464" s="2" t="s">
        <v>109</v>
      </c>
      <c r="N2464" s="2" t="s">
        <v>13809</v>
      </c>
      <c r="O2464" s="2" t="s">
        <v>110</v>
      </c>
      <c r="P2464" s="2" t="s">
        <v>111</v>
      </c>
      <c r="S2464" s="2" t="s">
        <v>112</v>
      </c>
      <c r="T2464" s="2" t="s">
        <v>111</v>
      </c>
      <c r="U2464" s="2" t="b">
        <f>OR(S2464="yes",T2464="yes")</f>
        <v>1</v>
      </c>
      <c r="V2464" s="2" t="s">
        <v>113</v>
      </c>
      <c r="W2464" s="1" t="s">
        <v>112</v>
      </c>
      <c r="X2464" s="1" t="s">
        <v>138</v>
      </c>
      <c r="Y2464" s="2" t="s">
        <v>112</v>
      </c>
      <c r="Z2464" s="2" t="s">
        <v>111</v>
      </c>
      <c r="AA2464" s="2" t="s">
        <v>112</v>
      </c>
      <c r="AB2464" s="2">
        <v>7</v>
      </c>
      <c r="AC2464" s="1" t="s">
        <v>112</v>
      </c>
      <c r="AD2464" s="1" t="s">
        <v>8676</v>
      </c>
      <c r="AE2464" s="1" t="s">
        <v>8677</v>
      </c>
      <c r="AF2464" s="1" t="s">
        <v>111</v>
      </c>
      <c r="AJ2464" s="1" t="s">
        <v>115</v>
      </c>
      <c r="AK2464" s="1" t="s">
        <v>129</v>
      </c>
      <c r="AO2464" s="1" t="s">
        <v>117</v>
      </c>
      <c r="AS2464" s="1" t="s">
        <v>118</v>
      </c>
      <c r="AU2464" s="1" t="s">
        <v>132</v>
      </c>
      <c r="AZ2464" s="1" t="s">
        <v>179</v>
      </c>
      <c r="BA2464" s="1" t="s">
        <v>8678</v>
      </c>
      <c r="BG2464" s="1" t="s">
        <v>8679</v>
      </c>
      <c r="BJ2464" s="1" t="s">
        <v>111</v>
      </c>
      <c r="BN2464" s="1" t="s">
        <v>112</v>
      </c>
      <c r="BO2464" s="1" t="s">
        <v>148</v>
      </c>
      <c r="BP2464" s="1" t="s">
        <v>8680</v>
      </c>
      <c r="BU2464" s="34" t="s">
        <v>8681</v>
      </c>
      <c r="BV2464" s="9">
        <v>44476</v>
      </c>
      <c r="BW2464" s="34" t="s">
        <v>8682</v>
      </c>
      <c r="BY2464" s="2" t="s">
        <v>174</v>
      </c>
      <c r="BZ2464" s="2" t="s">
        <v>124</v>
      </c>
      <c r="CA2464" s="2">
        <v>2</v>
      </c>
      <c r="CB2464" s="1" t="s">
        <v>742</v>
      </c>
      <c r="CC2464" s="2" t="s">
        <v>126</v>
      </c>
      <c r="CD2464" s="1" t="b">
        <f t="shared" si="1315"/>
        <v>1</v>
      </c>
      <c r="CE2464" s="1" t="b">
        <f t="shared" si="1316"/>
        <v>0</v>
      </c>
      <c r="CF2464" s="1" t="b">
        <f t="shared" si="1317"/>
        <v>0</v>
      </c>
      <c r="CG2464" s="1" t="b">
        <f t="shared" si="1318"/>
        <v>0</v>
      </c>
      <c r="CH2464" s="1" t="b">
        <f t="shared" si="1319"/>
        <v>0</v>
      </c>
      <c r="CI2464" s="1" t="b">
        <f t="shared" si="1320"/>
        <v>1</v>
      </c>
      <c r="CJ2464" s="1" t="b">
        <f t="shared" si="1321"/>
        <v>0</v>
      </c>
      <c r="CK2464" s="1" t="b">
        <f t="shared" si="1322"/>
        <v>0</v>
      </c>
      <c r="CL2464" s="1" t="b">
        <f t="shared" si="1323"/>
        <v>0</v>
      </c>
      <c r="CM2464" s="1" t="b">
        <f t="shared" si="1324"/>
        <v>0</v>
      </c>
      <c r="CN2464" s="1" t="b">
        <f t="shared" si="1325"/>
        <v>0</v>
      </c>
      <c r="CO2464" s="2" t="b">
        <f t="shared" si="1326"/>
        <v>0</v>
      </c>
      <c r="CP2464" s="2" t="b">
        <f t="shared" si="1327"/>
        <v>1</v>
      </c>
      <c r="CQ2464" s="2" t="b">
        <f t="shared" si="1328"/>
        <v>0</v>
      </c>
      <c r="CR2464" s="6" t="str">
        <f t="shared" si="1329"/>
        <v>Male</v>
      </c>
      <c r="CS2464" s="7">
        <f t="shared" si="1330"/>
        <v>1</v>
      </c>
      <c r="CT2464" s="7">
        <f t="shared" si="1331"/>
        <v>0</v>
      </c>
      <c r="CU2464" s="7">
        <f t="shared" si="1332"/>
        <v>0</v>
      </c>
      <c r="CV2464" s="7">
        <f t="shared" si="1333"/>
        <v>1</v>
      </c>
    </row>
    <row r="2465" spans="2:111" ht="304.5" x14ac:dyDescent="0.35">
      <c r="B2465" s="1" t="s">
        <v>13809</v>
      </c>
      <c r="C2465" s="9">
        <v>44476</v>
      </c>
      <c r="D2465" s="10" t="s">
        <v>13809</v>
      </c>
      <c r="E2465" s="1">
        <v>74</v>
      </c>
      <c r="F2465" s="1" t="s">
        <v>127</v>
      </c>
      <c r="G2465" s="1" t="s">
        <v>13809</v>
      </c>
      <c r="H2465" s="1" t="s">
        <v>13809</v>
      </c>
      <c r="I2465" s="9">
        <v>44223</v>
      </c>
      <c r="J2465" s="2" t="s">
        <v>109</v>
      </c>
      <c r="K2465" s="2" t="s">
        <v>13809</v>
      </c>
      <c r="L2465" s="9">
        <v>44245</v>
      </c>
      <c r="M2465" s="2" t="s">
        <v>109</v>
      </c>
      <c r="N2465" s="2" t="s">
        <v>13809</v>
      </c>
      <c r="O2465" s="2" t="s">
        <v>110</v>
      </c>
      <c r="P2465" s="2" t="s">
        <v>111</v>
      </c>
      <c r="S2465" s="2" t="s">
        <v>112</v>
      </c>
      <c r="T2465" s="2" t="s">
        <v>111</v>
      </c>
      <c r="U2465" s="2" t="b">
        <f>OR(S2465="yes",T2465="yes")</f>
        <v>1</v>
      </c>
      <c r="V2465" s="2" t="s">
        <v>126</v>
      </c>
      <c r="W2465" s="1" t="s">
        <v>111</v>
      </c>
      <c r="Y2465" s="2" t="s">
        <v>112</v>
      </c>
      <c r="Z2465" s="2" t="s">
        <v>111</v>
      </c>
      <c r="AA2465" s="2" t="s">
        <v>111</v>
      </c>
      <c r="AB2465" s="2">
        <v>2</v>
      </c>
      <c r="AC2465" s="1" t="s">
        <v>111</v>
      </c>
      <c r="AF2465" s="1" t="s">
        <v>111</v>
      </c>
      <c r="AH2465" s="1" t="s">
        <v>193</v>
      </c>
      <c r="AI2465" s="1" t="s">
        <v>8683</v>
      </c>
      <c r="AJ2465" s="1" t="s">
        <v>418</v>
      </c>
      <c r="AK2465" s="1" t="s">
        <v>189</v>
      </c>
      <c r="AO2465" s="1" t="s">
        <v>117</v>
      </c>
      <c r="AS2465" s="1" t="s">
        <v>2325</v>
      </c>
      <c r="AU2465" s="1" t="s">
        <v>132</v>
      </c>
      <c r="AZ2465" s="1" t="s">
        <v>2359</v>
      </c>
      <c r="BC2465" s="1" t="s">
        <v>8684</v>
      </c>
      <c r="BF2465" s="1" t="s">
        <v>8685</v>
      </c>
      <c r="BJ2465" s="1" t="s">
        <v>112</v>
      </c>
      <c r="BK2465" s="1" t="s">
        <v>111</v>
      </c>
      <c r="BQ2465" s="1" t="s">
        <v>121</v>
      </c>
      <c r="BR2465" s="1" t="s">
        <v>122</v>
      </c>
      <c r="BS2465" s="1" t="s">
        <v>112</v>
      </c>
      <c r="BU2465" s="34" t="s">
        <v>13970</v>
      </c>
      <c r="BV2465" s="9">
        <v>44743</v>
      </c>
      <c r="BW2465" s="34" t="s">
        <v>8686</v>
      </c>
      <c r="BY2465" s="2" t="s">
        <v>153</v>
      </c>
      <c r="BZ2465" s="2" t="s">
        <v>124</v>
      </c>
      <c r="CB2465" s="1" t="s">
        <v>258</v>
      </c>
      <c r="CD2465" s="1" t="b">
        <f t="shared" si="1315"/>
        <v>0</v>
      </c>
      <c r="CE2465" s="1" t="b">
        <f t="shared" si="1316"/>
        <v>0</v>
      </c>
      <c r="CF2465" s="1" t="b">
        <f t="shared" si="1317"/>
        <v>0</v>
      </c>
      <c r="CG2465" s="1" t="b">
        <f t="shared" si="1318"/>
        <v>0</v>
      </c>
      <c r="CH2465" s="1" t="b">
        <f t="shared" si="1319"/>
        <v>0</v>
      </c>
      <c r="CI2465" s="1" t="b">
        <f t="shared" si="1320"/>
        <v>0</v>
      </c>
      <c r="CJ2465" s="1" t="b">
        <f t="shared" si="1321"/>
        <v>0</v>
      </c>
      <c r="CK2465" s="1" t="b">
        <f t="shared" si="1322"/>
        <v>0</v>
      </c>
      <c r="CL2465" s="1" t="b">
        <f t="shared" si="1323"/>
        <v>0</v>
      </c>
      <c r="CM2465" s="1" t="b">
        <f t="shared" si="1324"/>
        <v>0</v>
      </c>
      <c r="CN2465" s="1" t="b">
        <f t="shared" si="1325"/>
        <v>1</v>
      </c>
      <c r="CO2465" s="2" t="b">
        <f t="shared" si="1326"/>
        <v>1</v>
      </c>
      <c r="CP2465" s="2" t="b">
        <f t="shared" si="1327"/>
        <v>1</v>
      </c>
      <c r="CQ2465" s="2" t="b">
        <f t="shared" si="1328"/>
        <v>0</v>
      </c>
      <c r="CR2465" s="6" t="str">
        <f t="shared" si="1329"/>
        <v>Male</v>
      </c>
      <c r="CS2465" s="7">
        <f t="shared" si="1330"/>
        <v>1</v>
      </c>
      <c r="CT2465" s="7">
        <f t="shared" si="1331"/>
        <v>0</v>
      </c>
      <c r="CU2465" s="7">
        <f t="shared" si="1332"/>
        <v>0</v>
      </c>
      <c r="CV2465" s="7">
        <f t="shared" si="1333"/>
        <v>1</v>
      </c>
    </row>
    <row r="2466" spans="2:111" ht="159.5" x14ac:dyDescent="0.35">
      <c r="B2466" s="1" t="s">
        <v>13809</v>
      </c>
      <c r="C2466" s="9">
        <v>44476</v>
      </c>
      <c r="D2466" s="10" t="s">
        <v>13809</v>
      </c>
      <c r="E2466" s="1">
        <v>39</v>
      </c>
      <c r="F2466" s="1" t="s">
        <v>127</v>
      </c>
      <c r="G2466" s="1" t="s">
        <v>13809</v>
      </c>
      <c r="H2466" s="1" t="s">
        <v>13809</v>
      </c>
      <c r="I2466" s="9">
        <v>44435</v>
      </c>
      <c r="J2466" s="2" t="s">
        <v>109</v>
      </c>
      <c r="K2466" s="2" t="s">
        <v>13809</v>
      </c>
      <c r="L2466" s="2" t="s">
        <v>183</v>
      </c>
      <c r="M2466" s="2" t="s">
        <v>163</v>
      </c>
      <c r="N2466" s="2" t="s">
        <v>13809</v>
      </c>
      <c r="O2466" s="2" t="s">
        <v>110</v>
      </c>
      <c r="P2466" s="2" t="s">
        <v>111</v>
      </c>
      <c r="S2466" s="2" t="s">
        <v>112</v>
      </c>
      <c r="T2466" s="2" t="s">
        <v>112</v>
      </c>
      <c r="U2466" s="2" t="b">
        <v>1</v>
      </c>
      <c r="V2466" s="2" t="s">
        <v>126</v>
      </c>
      <c r="W2466" s="1" t="s">
        <v>112</v>
      </c>
      <c r="X2466" s="1" t="s">
        <v>138</v>
      </c>
      <c r="Y2466" s="2" t="s">
        <v>112</v>
      </c>
      <c r="Z2466" s="2" t="s">
        <v>112</v>
      </c>
      <c r="AA2466" s="2" t="s">
        <v>111</v>
      </c>
      <c r="AB2466" s="2">
        <v>15</v>
      </c>
      <c r="AC2466" s="1" t="s">
        <v>111</v>
      </c>
      <c r="AF2466" s="1" t="s">
        <v>111</v>
      </c>
      <c r="AJ2466" s="1" t="s">
        <v>115</v>
      </c>
      <c r="AK2466" s="1" t="s">
        <v>129</v>
      </c>
      <c r="AO2466" s="1" t="s">
        <v>166</v>
      </c>
      <c r="AU2466" s="1" t="s">
        <v>238</v>
      </c>
      <c r="AX2466" s="12">
        <v>0.54</v>
      </c>
      <c r="AZ2466" s="1" t="s">
        <v>402</v>
      </c>
      <c r="BA2466" s="32">
        <v>44322</v>
      </c>
      <c r="BE2466" s="1">
        <v>29</v>
      </c>
      <c r="BJ2466" s="1" t="s">
        <v>111</v>
      </c>
      <c r="BN2466" s="1" t="s">
        <v>112</v>
      </c>
      <c r="BO2466" s="1" t="s">
        <v>148</v>
      </c>
      <c r="BP2466" s="1" t="s">
        <v>8687</v>
      </c>
      <c r="BQ2466" s="1" t="s">
        <v>121</v>
      </c>
      <c r="BR2466" s="1" t="s">
        <v>122</v>
      </c>
      <c r="BU2466" s="34" t="s">
        <v>8688</v>
      </c>
      <c r="BV2466" s="9">
        <v>44557</v>
      </c>
      <c r="BW2466" s="34" t="s">
        <v>14769</v>
      </c>
      <c r="BY2466" s="2" t="s">
        <v>174</v>
      </c>
      <c r="BZ2466" s="2" t="s">
        <v>124</v>
      </c>
      <c r="CB2466" s="1" t="s">
        <v>227</v>
      </c>
      <c r="CD2466" s="1" t="b">
        <f t="shared" si="1315"/>
        <v>0</v>
      </c>
      <c r="CE2466" s="1" t="b">
        <f t="shared" si="1316"/>
        <v>0</v>
      </c>
      <c r="CF2466" s="1" t="b">
        <f t="shared" si="1317"/>
        <v>0</v>
      </c>
      <c r="CG2466" s="1" t="b">
        <f t="shared" si="1318"/>
        <v>0</v>
      </c>
      <c r="CH2466" s="1" t="b">
        <f t="shared" si="1319"/>
        <v>0</v>
      </c>
      <c r="CI2466" s="1" t="b">
        <f t="shared" si="1320"/>
        <v>0</v>
      </c>
      <c r="CJ2466" s="1" t="b">
        <f t="shared" si="1321"/>
        <v>0</v>
      </c>
      <c r="CK2466" s="1" t="b">
        <f t="shared" si="1322"/>
        <v>1</v>
      </c>
      <c r="CL2466" s="1" t="b">
        <f t="shared" si="1323"/>
        <v>0</v>
      </c>
      <c r="CM2466" s="1" t="b">
        <f t="shared" si="1324"/>
        <v>0</v>
      </c>
      <c r="CN2466" s="1" t="b">
        <f t="shared" si="1325"/>
        <v>0</v>
      </c>
      <c r="CO2466" s="2" t="b">
        <f t="shared" si="1326"/>
        <v>0</v>
      </c>
      <c r="CP2466" s="2" t="b">
        <f t="shared" si="1327"/>
        <v>0</v>
      </c>
      <c r="CQ2466" s="2" t="b">
        <f t="shared" si="1328"/>
        <v>1</v>
      </c>
      <c r="CR2466" s="6" t="str">
        <f t="shared" si="1329"/>
        <v>Male</v>
      </c>
      <c r="CS2466" s="7">
        <f t="shared" si="1330"/>
        <v>1</v>
      </c>
      <c r="CT2466" s="7">
        <f t="shared" si="1331"/>
        <v>0</v>
      </c>
      <c r="CU2466" s="7">
        <f t="shared" si="1332"/>
        <v>0</v>
      </c>
      <c r="CV2466" s="7">
        <f t="shared" si="1333"/>
        <v>0</v>
      </c>
      <c r="CW2466" s="7">
        <f t="shared" ref="CW2466:CW2471" si="1338">COUNTIF(M2466,"=*moderna*")</f>
        <v>0</v>
      </c>
      <c r="CX2466" s="1" t="b">
        <f t="shared" ref="CX2466:CX2471" si="1339">AND(E2466&lt;30,NOT(E2466="."),NOT(E2466=""))</f>
        <v>0</v>
      </c>
      <c r="CY2466" s="1" t="b">
        <f t="shared" ref="CY2466:CY2471" si="1340">AND(E2466&gt;17,E2466&lt;41,NOT(E2466="."),NOT(E2466=""))</f>
        <v>1</v>
      </c>
      <c r="DG2466" s="1" t="b">
        <f t="shared" ref="DG2466:DG2471" si="1341">AND(E2466&gt;4,E2466&lt;18,NOT(E2466=""),NOT(E2466="."))</f>
        <v>0</v>
      </c>
    </row>
    <row r="2467" spans="2:111" ht="409.5" x14ac:dyDescent="0.35">
      <c r="B2467" s="1" t="s">
        <v>13809</v>
      </c>
      <c r="C2467" s="9">
        <v>44477</v>
      </c>
      <c r="D2467" s="10" t="s">
        <v>13809</v>
      </c>
      <c r="E2467" s="1">
        <v>52</v>
      </c>
      <c r="F2467" s="1" t="s">
        <v>108</v>
      </c>
      <c r="G2467" s="1" t="s">
        <v>13809</v>
      </c>
      <c r="H2467" s="1" t="s">
        <v>13809</v>
      </c>
      <c r="I2467" s="9">
        <v>44264</v>
      </c>
      <c r="J2467" s="2" t="s">
        <v>109</v>
      </c>
      <c r="K2467" s="2" t="s">
        <v>13809</v>
      </c>
      <c r="L2467" s="9">
        <v>44285</v>
      </c>
      <c r="M2467" s="2" t="s">
        <v>109</v>
      </c>
      <c r="N2467" s="2" t="s">
        <v>13809</v>
      </c>
      <c r="O2467" s="2" t="s">
        <v>110</v>
      </c>
      <c r="P2467" s="2" t="s">
        <v>111</v>
      </c>
      <c r="S2467" s="2" t="s">
        <v>112</v>
      </c>
      <c r="U2467" s="2" t="b">
        <v>1</v>
      </c>
      <c r="V2467" s="2" t="s">
        <v>113</v>
      </c>
      <c r="W2467" s="1" t="s">
        <v>112</v>
      </c>
      <c r="X2467" s="1" t="s">
        <v>138</v>
      </c>
      <c r="Y2467" s="2" t="s">
        <v>112</v>
      </c>
      <c r="Z2467" s="2" t="s">
        <v>112</v>
      </c>
      <c r="AA2467" s="2" t="s">
        <v>111</v>
      </c>
      <c r="AB2467" s="2">
        <v>2</v>
      </c>
      <c r="AC2467" s="1" t="s">
        <v>111</v>
      </c>
      <c r="AF2467" s="1" t="s">
        <v>111</v>
      </c>
      <c r="AJ2467" s="1" t="s">
        <v>115</v>
      </c>
      <c r="AK2467" s="1" t="s">
        <v>358</v>
      </c>
      <c r="AO2467" s="1" t="s">
        <v>130</v>
      </c>
      <c r="AU2467" s="1" t="s">
        <v>197</v>
      </c>
      <c r="BJ2467" s="1" t="s">
        <v>112</v>
      </c>
      <c r="BK2467" s="1" t="s">
        <v>112</v>
      </c>
      <c r="BQ2467" s="1" t="s">
        <v>121</v>
      </c>
      <c r="BR2467" s="1" t="s">
        <v>122</v>
      </c>
      <c r="BS2467" s="1" t="s">
        <v>112</v>
      </c>
      <c r="BU2467" s="34" t="s">
        <v>8689</v>
      </c>
      <c r="BV2467" s="9">
        <v>44481</v>
      </c>
      <c r="BW2467" s="34" t="s">
        <v>8690</v>
      </c>
      <c r="BY2467" s="2" t="s">
        <v>174</v>
      </c>
      <c r="BZ2467" s="2" t="s">
        <v>162</v>
      </c>
      <c r="CA2467" s="2">
        <v>1</v>
      </c>
      <c r="CB2467" s="1" t="s">
        <v>175</v>
      </c>
      <c r="CC2467" s="2" t="s">
        <v>113</v>
      </c>
      <c r="CD2467" s="1" t="b">
        <f t="shared" si="1315"/>
        <v>0</v>
      </c>
      <c r="CE2467" s="1" t="b">
        <f t="shared" si="1316"/>
        <v>0</v>
      </c>
      <c r="CF2467" s="1" t="b">
        <f t="shared" si="1317"/>
        <v>0</v>
      </c>
      <c r="CG2467" s="1" t="b">
        <f t="shared" si="1318"/>
        <v>0</v>
      </c>
      <c r="CH2467" s="1" t="b">
        <f t="shared" si="1319"/>
        <v>0</v>
      </c>
      <c r="CI2467" s="1" t="b">
        <f t="shared" si="1320"/>
        <v>0</v>
      </c>
      <c r="CJ2467" s="1" t="b">
        <f t="shared" si="1321"/>
        <v>0</v>
      </c>
      <c r="CK2467" s="1" t="b">
        <f t="shared" si="1322"/>
        <v>0</v>
      </c>
      <c r="CL2467" s="1" t="b">
        <f t="shared" si="1323"/>
        <v>0</v>
      </c>
      <c r="CM2467" s="1" t="b">
        <f t="shared" si="1324"/>
        <v>1</v>
      </c>
      <c r="CN2467" s="1" t="b">
        <f t="shared" si="1325"/>
        <v>0</v>
      </c>
      <c r="CO2467" s="2" t="b">
        <f t="shared" si="1326"/>
        <v>1</v>
      </c>
      <c r="CP2467" s="2" t="b">
        <f t="shared" si="1327"/>
        <v>1</v>
      </c>
      <c r="CQ2467" s="2" t="b">
        <f t="shared" si="1328"/>
        <v>0</v>
      </c>
      <c r="CR2467" s="6" t="str">
        <f t="shared" si="1329"/>
        <v>Female</v>
      </c>
      <c r="CS2467" s="7">
        <f t="shared" si="1330"/>
        <v>1</v>
      </c>
      <c r="CT2467" s="7">
        <f t="shared" si="1331"/>
        <v>0</v>
      </c>
      <c r="CU2467" s="7">
        <f t="shared" si="1332"/>
        <v>0</v>
      </c>
      <c r="CV2467" s="7">
        <f t="shared" si="1333"/>
        <v>1</v>
      </c>
      <c r="CW2467" s="7">
        <f t="shared" si="1338"/>
        <v>0</v>
      </c>
      <c r="CX2467" s="1" t="b">
        <f t="shared" si="1339"/>
        <v>0</v>
      </c>
      <c r="CY2467" s="1" t="b">
        <f t="shared" si="1340"/>
        <v>0</v>
      </c>
      <c r="DG2467" s="1" t="b">
        <f t="shared" si="1341"/>
        <v>0</v>
      </c>
    </row>
    <row r="2468" spans="2:111" ht="145" x14ac:dyDescent="0.35">
      <c r="B2468" s="1" t="s">
        <v>13809</v>
      </c>
      <c r="C2468" s="9">
        <v>44477</v>
      </c>
      <c r="D2468" s="10" t="s">
        <v>13809</v>
      </c>
      <c r="E2468" s="1">
        <v>43</v>
      </c>
      <c r="F2468" s="1" t="s">
        <v>108</v>
      </c>
      <c r="G2468" s="1" t="s">
        <v>13809</v>
      </c>
      <c r="H2468" s="1" t="s">
        <v>13809</v>
      </c>
      <c r="I2468" s="9">
        <v>44472</v>
      </c>
      <c r="J2468" s="2" t="s">
        <v>109</v>
      </c>
      <c r="K2468" s="2" t="s">
        <v>13809</v>
      </c>
      <c r="M2468" s="2" t="s">
        <v>163</v>
      </c>
      <c r="N2468" s="2" t="s">
        <v>13809</v>
      </c>
      <c r="O2468" s="2" t="s">
        <v>110</v>
      </c>
      <c r="P2468" s="2" t="s">
        <v>111</v>
      </c>
      <c r="S2468" s="2" t="s">
        <v>112</v>
      </c>
      <c r="T2468" s="2" t="s">
        <v>112</v>
      </c>
      <c r="U2468" s="2" t="b">
        <v>1</v>
      </c>
      <c r="V2468" s="2" t="s">
        <v>126</v>
      </c>
      <c r="Y2468" s="2" t="s">
        <v>112</v>
      </c>
      <c r="Z2468" s="2" t="s">
        <v>112</v>
      </c>
      <c r="AA2468" s="2" t="s">
        <v>111</v>
      </c>
      <c r="AB2468" s="2">
        <v>1</v>
      </c>
      <c r="AK2468" s="1" t="s">
        <v>194</v>
      </c>
      <c r="AN2468" s="1" t="s">
        <v>8691</v>
      </c>
      <c r="AO2468" s="1" t="s">
        <v>117</v>
      </c>
      <c r="BJ2468" s="1" t="s">
        <v>112</v>
      </c>
      <c r="BK2468" s="1" t="s">
        <v>112</v>
      </c>
      <c r="BL2468" s="1" t="s">
        <v>203</v>
      </c>
      <c r="BM2468" s="1" t="s">
        <v>8692</v>
      </c>
      <c r="BU2468" s="34" t="s">
        <v>13971</v>
      </c>
      <c r="BV2468" s="9">
        <v>44510</v>
      </c>
      <c r="BW2468" s="34" t="s">
        <v>8693</v>
      </c>
      <c r="BX2468" s="2" t="s">
        <v>112</v>
      </c>
      <c r="BY2468" s="5" t="s">
        <v>153</v>
      </c>
      <c r="BZ2468" s="2" t="s">
        <v>162</v>
      </c>
      <c r="CB2468" s="1" t="s">
        <v>246</v>
      </c>
      <c r="CD2468" s="1" t="b">
        <f t="shared" si="1315"/>
        <v>0</v>
      </c>
      <c r="CE2468" s="1" t="b">
        <f t="shared" si="1316"/>
        <v>0</v>
      </c>
      <c r="CF2468" s="1" t="b">
        <f t="shared" si="1317"/>
        <v>0</v>
      </c>
      <c r="CG2468" s="1" t="b">
        <f t="shared" si="1318"/>
        <v>0</v>
      </c>
      <c r="CH2468" s="1" t="b">
        <f t="shared" si="1319"/>
        <v>0</v>
      </c>
      <c r="CI2468" s="1" t="b">
        <f t="shared" si="1320"/>
        <v>0</v>
      </c>
      <c r="CJ2468" s="1" t="b">
        <f t="shared" si="1321"/>
        <v>0</v>
      </c>
      <c r="CK2468" s="1" t="b">
        <f t="shared" si="1322"/>
        <v>0</v>
      </c>
      <c r="CL2468" s="1" t="b">
        <f t="shared" si="1323"/>
        <v>1</v>
      </c>
      <c r="CM2468" s="1" t="b">
        <f t="shared" si="1324"/>
        <v>0</v>
      </c>
      <c r="CN2468" s="1" t="b">
        <f t="shared" si="1325"/>
        <v>0</v>
      </c>
      <c r="CO2468" s="2" t="b">
        <f t="shared" si="1326"/>
        <v>1</v>
      </c>
      <c r="CP2468" s="2" t="b">
        <f t="shared" si="1327"/>
        <v>1</v>
      </c>
      <c r="CQ2468" s="2" t="b">
        <f t="shared" si="1328"/>
        <v>0</v>
      </c>
      <c r="CR2468" s="6" t="str">
        <f t="shared" si="1329"/>
        <v>Female</v>
      </c>
      <c r="CS2468" s="7">
        <f t="shared" si="1330"/>
        <v>1</v>
      </c>
      <c r="CT2468" s="7">
        <f t="shared" si="1331"/>
        <v>0</v>
      </c>
      <c r="CU2468" s="7">
        <f t="shared" si="1332"/>
        <v>0</v>
      </c>
      <c r="CV2468" s="7">
        <f t="shared" si="1333"/>
        <v>0</v>
      </c>
      <c r="CW2468" s="7">
        <f t="shared" si="1338"/>
        <v>0</v>
      </c>
      <c r="CX2468" s="1" t="b">
        <f t="shared" si="1339"/>
        <v>0</v>
      </c>
      <c r="CY2468" s="1" t="b">
        <f t="shared" si="1340"/>
        <v>0</v>
      </c>
      <c r="DG2468" s="1" t="b">
        <f t="shared" si="1341"/>
        <v>0</v>
      </c>
    </row>
    <row r="2469" spans="2:111" ht="130.5" x14ac:dyDescent="0.35">
      <c r="B2469" s="1" t="s">
        <v>13809</v>
      </c>
      <c r="C2469" s="9">
        <v>44477</v>
      </c>
      <c r="D2469" s="10" t="s">
        <v>13809</v>
      </c>
      <c r="E2469" s="1">
        <v>17</v>
      </c>
      <c r="F2469" s="1" t="s">
        <v>127</v>
      </c>
      <c r="G2469" s="1" t="s">
        <v>13809</v>
      </c>
      <c r="H2469" s="1" t="s">
        <v>13809</v>
      </c>
      <c r="I2469" s="9">
        <v>44474</v>
      </c>
      <c r="J2469" s="2" t="s">
        <v>109</v>
      </c>
      <c r="K2469" s="2" t="s">
        <v>13809</v>
      </c>
      <c r="N2469" s="2" t="s">
        <v>13809</v>
      </c>
      <c r="O2469" s="2" t="s">
        <v>110</v>
      </c>
      <c r="P2469" s="2" t="s">
        <v>111</v>
      </c>
      <c r="S2469" s="2" t="s">
        <v>112</v>
      </c>
      <c r="T2469" s="2" t="s">
        <v>111</v>
      </c>
      <c r="U2469" s="2" t="b">
        <v>1</v>
      </c>
      <c r="V2469" s="2" t="s">
        <v>113</v>
      </c>
      <c r="W2469" s="1" t="s">
        <v>112</v>
      </c>
      <c r="X2469" s="1" t="s">
        <v>110</v>
      </c>
      <c r="Y2469" s="2" t="s">
        <v>112</v>
      </c>
      <c r="Z2469" s="2" t="s">
        <v>112</v>
      </c>
      <c r="AA2469" s="2" t="s">
        <v>111</v>
      </c>
      <c r="AB2469" s="2">
        <v>3</v>
      </c>
      <c r="AC2469" s="1" t="s">
        <v>111</v>
      </c>
      <c r="AF2469" s="1" t="s">
        <v>111</v>
      </c>
      <c r="AJ2469" s="1" t="s">
        <v>115</v>
      </c>
      <c r="AK2469" s="1" t="s">
        <v>129</v>
      </c>
      <c r="AO2469" s="1" t="s">
        <v>117</v>
      </c>
      <c r="AS2469" s="1" t="s">
        <v>118</v>
      </c>
      <c r="AU2469" s="1" t="s">
        <v>132</v>
      </c>
      <c r="AZ2469" s="1" t="s">
        <v>421</v>
      </c>
      <c r="BC2469" s="1" t="s">
        <v>8694</v>
      </c>
      <c r="BD2469" s="1" t="s">
        <v>8695</v>
      </c>
      <c r="BF2469" s="1" t="s">
        <v>8696</v>
      </c>
      <c r="BG2469" s="1" t="s">
        <v>8697</v>
      </c>
      <c r="BH2469" s="1" t="s">
        <v>8698</v>
      </c>
      <c r="BJ2469" s="1" t="s">
        <v>112</v>
      </c>
      <c r="BK2469" s="1" t="s">
        <v>112</v>
      </c>
      <c r="BL2469" s="1" t="s">
        <v>142</v>
      </c>
      <c r="BQ2469" s="1" t="s">
        <v>121</v>
      </c>
      <c r="BR2469" s="1" t="s">
        <v>122</v>
      </c>
      <c r="BU2469" s="34" t="s">
        <v>8699</v>
      </c>
      <c r="BV2469" s="9">
        <v>44480</v>
      </c>
      <c r="BW2469" s="34" t="s">
        <v>8700</v>
      </c>
      <c r="BY2469" s="2" t="s">
        <v>123</v>
      </c>
      <c r="BZ2469" s="2" t="s">
        <v>124</v>
      </c>
      <c r="CA2469" s="2">
        <v>1</v>
      </c>
      <c r="CB2469" s="1" t="s">
        <v>149</v>
      </c>
      <c r="CC2469" s="2" t="s">
        <v>126</v>
      </c>
      <c r="CD2469" s="1" t="b">
        <f t="shared" si="1315"/>
        <v>1</v>
      </c>
      <c r="CE2469" s="1" t="b">
        <f t="shared" si="1316"/>
        <v>1</v>
      </c>
      <c r="CF2469" s="1" t="b">
        <f t="shared" si="1317"/>
        <v>0</v>
      </c>
      <c r="CG2469" s="1" t="b">
        <f t="shared" si="1318"/>
        <v>0</v>
      </c>
      <c r="CH2469" s="1" t="b">
        <f t="shared" si="1319"/>
        <v>1</v>
      </c>
      <c r="CI2469" s="1" t="b">
        <f t="shared" si="1320"/>
        <v>0</v>
      </c>
      <c r="CJ2469" s="1" t="b">
        <f t="shared" si="1321"/>
        <v>0</v>
      </c>
      <c r="CK2469" s="1" t="b">
        <f t="shared" si="1322"/>
        <v>0</v>
      </c>
      <c r="CL2469" s="1" t="b">
        <f t="shared" si="1323"/>
        <v>0</v>
      </c>
      <c r="CM2469" s="1" t="b">
        <f t="shared" si="1324"/>
        <v>0</v>
      </c>
      <c r="CN2469" s="1" t="b">
        <f t="shared" si="1325"/>
        <v>0</v>
      </c>
      <c r="CO2469" s="2" t="b">
        <f t="shared" si="1326"/>
        <v>1</v>
      </c>
      <c r="CP2469" s="2" t="b">
        <f t="shared" si="1327"/>
        <v>1</v>
      </c>
      <c r="CQ2469" s="2" t="b">
        <f t="shared" si="1328"/>
        <v>0</v>
      </c>
      <c r="CR2469" s="6" t="str">
        <f t="shared" si="1329"/>
        <v>Male</v>
      </c>
      <c r="CS2469" s="7">
        <f t="shared" si="1330"/>
        <v>1</v>
      </c>
      <c r="CT2469" s="7">
        <f t="shared" si="1331"/>
        <v>0</v>
      </c>
      <c r="CU2469" s="7">
        <f t="shared" si="1332"/>
        <v>0</v>
      </c>
      <c r="CV2469" s="7">
        <f t="shared" si="1333"/>
        <v>0</v>
      </c>
      <c r="CW2469" s="7">
        <f t="shared" si="1338"/>
        <v>0</v>
      </c>
      <c r="CX2469" s="1" t="b">
        <f t="shared" si="1339"/>
        <v>1</v>
      </c>
      <c r="CY2469" s="1" t="b">
        <f t="shared" si="1340"/>
        <v>0</v>
      </c>
      <c r="DG2469" s="1" t="b">
        <f t="shared" si="1341"/>
        <v>1</v>
      </c>
    </row>
    <row r="2470" spans="2:111" ht="188.5" x14ac:dyDescent="0.35">
      <c r="B2470" s="1" t="s">
        <v>13809</v>
      </c>
      <c r="C2470" s="9">
        <v>44477</v>
      </c>
      <c r="D2470" s="10" t="s">
        <v>13809</v>
      </c>
      <c r="E2470" s="1">
        <v>37</v>
      </c>
      <c r="F2470" s="1" t="s">
        <v>108</v>
      </c>
      <c r="G2470" s="1" t="s">
        <v>13809</v>
      </c>
      <c r="H2470" s="1" t="s">
        <v>13809</v>
      </c>
      <c r="I2470" s="9">
        <v>44413</v>
      </c>
      <c r="J2470" s="2" t="s">
        <v>128</v>
      </c>
      <c r="K2470" s="2" t="s">
        <v>13809</v>
      </c>
      <c r="L2470" s="2" t="s">
        <v>183</v>
      </c>
      <c r="M2470" s="2" t="s">
        <v>163</v>
      </c>
      <c r="N2470" s="2" t="s">
        <v>13809</v>
      </c>
      <c r="O2470" s="2" t="s">
        <v>110</v>
      </c>
      <c r="P2470" s="2" t="s">
        <v>111</v>
      </c>
      <c r="S2470" s="2" t="s">
        <v>112</v>
      </c>
      <c r="T2470" s="2" t="s">
        <v>111</v>
      </c>
      <c r="U2470" s="2" t="b">
        <f>OR(S2470="yes",T2470="yes")</f>
        <v>1</v>
      </c>
      <c r="V2470" s="2" t="s">
        <v>113</v>
      </c>
      <c r="W2470" s="1" t="s">
        <v>112</v>
      </c>
      <c r="X2470" s="1" t="s">
        <v>114</v>
      </c>
      <c r="Y2470" s="2" t="s">
        <v>112</v>
      </c>
      <c r="Z2470" s="2" t="s">
        <v>112</v>
      </c>
      <c r="AA2470" s="2" t="s">
        <v>111</v>
      </c>
      <c r="AB2470" s="2">
        <v>3</v>
      </c>
      <c r="AC2470" s="1" t="s">
        <v>111</v>
      </c>
      <c r="AF2470" s="1" t="s">
        <v>111</v>
      </c>
      <c r="AK2470" s="1" t="s">
        <v>129</v>
      </c>
      <c r="AO2470" s="1" t="s">
        <v>2598</v>
      </c>
      <c r="AZ2470" s="1" t="s">
        <v>402</v>
      </c>
      <c r="BA2470" s="1" t="s">
        <v>8701</v>
      </c>
      <c r="BE2470" s="1" t="s">
        <v>1097</v>
      </c>
      <c r="BJ2470" s="1" t="s">
        <v>111</v>
      </c>
      <c r="BN2470" s="1" t="s">
        <v>111</v>
      </c>
      <c r="BQ2470" s="1" t="s">
        <v>121</v>
      </c>
      <c r="BR2470" s="1" t="s">
        <v>122</v>
      </c>
      <c r="BS2470" s="1" t="s">
        <v>112</v>
      </c>
      <c r="BU2470" s="34" t="s">
        <v>8702</v>
      </c>
      <c r="BV2470" s="9">
        <v>44659</v>
      </c>
      <c r="BW2470" s="34" t="s">
        <v>14770</v>
      </c>
      <c r="BY2470" s="2" t="s">
        <v>136</v>
      </c>
      <c r="BZ2470" s="2" t="s">
        <v>124</v>
      </c>
      <c r="CA2470" s="2">
        <v>1</v>
      </c>
      <c r="CB2470" s="1" t="s">
        <v>256</v>
      </c>
      <c r="CC2470" s="2" t="s">
        <v>126</v>
      </c>
      <c r="CD2470" s="1" t="b">
        <f t="shared" si="1315"/>
        <v>0</v>
      </c>
      <c r="CE2470" s="1" t="b">
        <f t="shared" si="1316"/>
        <v>0</v>
      </c>
      <c r="CF2470" s="1" t="b">
        <f t="shared" si="1317"/>
        <v>0</v>
      </c>
      <c r="CG2470" s="1" t="b">
        <f t="shared" si="1318"/>
        <v>0</v>
      </c>
      <c r="CH2470" s="1" t="b">
        <f t="shared" si="1319"/>
        <v>0</v>
      </c>
      <c r="CI2470" s="1" t="b">
        <f t="shared" si="1320"/>
        <v>0</v>
      </c>
      <c r="CJ2470" s="1" t="b">
        <f t="shared" si="1321"/>
        <v>0</v>
      </c>
      <c r="CK2470" s="1" t="b">
        <f t="shared" si="1322"/>
        <v>1</v>
      </c>
      <c r="CL2470" s="1" t="b">
        <f t="shared" si="1323"/>
        <v>0</v>
      </c>
      <c r="CM2470" s="1" t="b">
        <f t="shared" si="1324"/>
        <v>0</v>
      </c>
      <c r="CN2470" s="1" t="b">
        <f t="shared" si="1325"/>
        <v>0</v>
      </c>
      <c r="CO2470" s="2" t="b">
        <f t="shared" si="1326"/>
        <v>1</v>
      </c>
      <c r="CP2470" s="2" t="b">
        <f t="shared" si="1327"/>
        <v>1</v>
      </c>
      <c r="CQ2470" s="2" t="b">
        <f t="shared" si="1328"/>
        <v>0</v>
      </c>
      <c r="CR2470" s="6" t="str">
        <f t="shared" si="1329"/>
        <v>Female</v>
      </c>
      <c r="CS2470" s="7">
        <f t="shared" si="1330"/>
        <v>0</v>
      </c>
      <c r="CT2470" s="7">
        <f t="shared" si="1331"/>
        <v>1</v>
      </c>
      <c r="CU2470" s="7">
        <f t="shared" si="1332"/>
        <v>0</v>
      </c>
      <c r="CV2470" s="7">
        <f t="shared" si="1333"/>
        <v>0</v>
      </c>
      <c r="CW2470" s="7">
        <f t="shared" si="1338"/>
        <v>0</v>
      </c>
      <c r="CX2470" s="1" t="b">
        <f t="shared" si="1339"/>
        <v>0</v>
      </c>
      <c r="CY2470" s="1" t="b">
        <f t="shared" si="1340"/>
        <v>1</v>
      </c>
      <c r="DG2470" s="1" t="b">
        <f t="shared" si="1341"/>
        <v>0</v>
      </c>
    </row>
    <row r="2471" spans="2:111" ht="145" x14ac:dyDescent="0.35">
      <c r="B2471" s="1" t="s">
        <v>13809</v>
      </c>
      <c r="C2471" s="9">
        <v>44477</v>
      </c>
      <c r="D2471" s="10" t="s">
        <v>13809</v>
      </c>
      <c r="E2471" s="1">
        <v>44</v>
      </c>
      <c r="F2471" s="1" t="s">
        <v>127</v>
      </c>
      <c r="G2471" s="1" t="s">
        <v>13809</v>
      </c>
      <c r="H2471" s="1" t="s">
        <v>13809</v>
      </c>
      <c r="J2471" s="2" t="s">
        <v>128</v>
      </c>
      <c r="K2471" s="2" t="s">
        <v>13809</v>
      </c>
      <c r="L2471" s="9">
        <v>44456</v>
      </c>
      <c r="M2471" s="2" t="s">
        <v>128</v>
      </c>
      <c r="N2471" s="2" t="s">
        <v>13809</v>
      </c>
      <c r="O2471" s="2" t="s">
        <v>110</v>
      </c>
      <c r="P2471" s="2" t="s">
        <v>111</v>
      </c>
      <c r="S2471" s="2" t="s">
        <v>112</v>
      </c>
      <c r="T2471" s="2" t="s">
        <v>112</v>
      </c>
      <c r="U2471" s="2" t="b">
        <v>1</v>
      </c>
      <c r="V2471" s="2" t="s">
        <v>126</v>
      </c>
      <c r="Y2471" s="2" t="s">
        <v>112</v>
      </c>
      <c r="Z2471" s="2" t="s">
        <v>111</v>
      </c>
      <c r="AA2471" s="2" t="s">
        <v>112</v>
      </c>
      <c r="AB2471" s="2">
        <v>0</v>
      </c>
      <c r="AC2471" s="1" t="s">
        <v>111</v>
      </c>
      <c r="AF2471" s="1" t="s">
        <v>111</v>
      </c>
      <c r="AJ2471" s="1" t="s">
        <v>115</v>
      </c>
      <c r="AK2471" s="1" t="s">
        <v>358</v>
      </c>
      <c r="BQ2471" s="1" t="s">
        <v>121</v>
      </c>
      <c r="BS2471" s="1" t="s">
        <v>111</v>
      </c>
      <c r="BT2471" s="34" t="s">
        <v>8199</v>
      </c>
      <c r="BV2471" s="9">
        <v>44496</v>
      </c>
      <c r="BW2471" s="34" t="s">
        <v>14771</v>
      </c>
      <c r="BX2471" s="2" t="s">
        <v>111</v>
      </c>
      <c r="BZ2471" s="2" t="s">
        <v>124</v>
      </c>
      <c r="CB2471" s="1" t="s">
        <v>199</v>
      </c>
      <c r="CD2471" s="1" t="b">
        <f t="shared" si="1315"/>
        <v>0</v>
      </c>
      <c r="CE2471" s="1" t="b">
        <f t="shared" si="1316"/>
        <v>0</v>
      </c>
      <c r="CF2471" s="1" t="b">
        <f t="shared" si="1317"/>
        <v>0</v>
      </c>
      <c r="CG2471" s="1" t="b">
        <f t="shared" si="1318"/>
        <v>0</v>
      </c>
      <c r="CH2471" s="1" t="b">
        <f t="shared" si="1319"/>
        <v>0</v>
      </c>
      <c r="CI2471" s="1" t="b">
        <f t="shared" si="1320"/>
        <v>0</v>
      </c>
      <c r="CJ2471" s="1" t="b">
        <f t="shared" si="1321"/>
        <v>0</v>
      </c>
      <c r="CK2471" s="1" t="b">
        <f t="shared" si="1322"/>
        <v>0</v>
      </c>
      <c r="CL2471" s="1" t="b">
        <f t="shared" si="1323"/>
        <v>1</v>
      </c>
      <c r="CM2471" s="1" t="b">
        <f t="shared" si="1324"/>
        <v>0</v>
      </c>
      <c r="CN2471" s="1" t="b">
        <f t="shared" si="1325"/>
        <v>0</v>
      </c>
      <c r="CO2471" s="2" t="b">
        <f t="shared" si="1326"/>
        <v>1</v>
      </c>
      <c r="CP2471" s="2" t="b">
        <f t="shared" si="1327"/>
        <v>1</v>
      </c>
      <c r="CQ2471" s="2" t="b">
        <f t="shared" si="1328"/>
        <v>0</v>
      </c>
      <c r="CR2471" s="6" t="str">
        <f t="shared" si="1329"/>
        <v>Male</v>
      </c>
      <c r="CS2471" s="7">
        <f t="shared" si="1330"/>
        <v>0</v>
      </c>
      <c r="CT2471" s="7">
        <f t="shared" si="1331"/>
        <v>1</v>
      </c>
      <c r="CU2471" s="7">
        <f t="shared" si="1332"/>
        <v>0</v>
      </c>
      <c r="CV2471" s="7">
        <f t="shared" si="1333"/>
        <v>0</v>
      </c>
      <c r="CW2471" s="7">
        <f t="shared" si="1338"/>
        <v>1</v>
      </c>
      <c r="CX2471" s="1" t="b">
        <f t="shared" si="1339"/>
        <v>0</v>
      </c>
      <c r="CY2471" s="1" t="b">
        <f t="shared" si="1340"/>
        <v>0</v>
      </c>
      <c r="DG2471" s="1" t="b">
        <f t="shared" si="1341"/>
        <v>0</v>
      </c>
    </row>
    <row r="2472" spans="2:111" ht="217.5" x14ac:dyDescent="0.35">
      <c r="B2472" s="1" t="s">
        <v>13809</v>
      </c>
      <c r="C2472" s="9">
        <v>44477</v>
      </c>
      <c r="D2472" s="10" t="s">
        <v>13809</v>
      </c>
      <c r="E2472" s="1">
        <v>37</v>
      </c>
      <c r="F2472" s="1" t="s">
        <v>127</v>
      </c>
      <c r="G2472" s="1" t="s">
        <v>13809</v>
      </c>
      <c r="H2472" s="1" t="s">
        <v>13809</v>
      </c>
      <c r="I2472" s="9">
        <v>44353</v>
      </c>
      <c r="J2472" s="2" t="s">
        <v>409</v>
      </c>
      <c r="K2472" s="2" t="s">
        <v>13809</v>
      </c>
      <c r="N2472" s="2" t="s">
        <v>13809</v>
      </c>
      <c r="O2472" s="2" t="s">
        <v>110</v>
      </c>
      <c r="P2472" s="2" t="s">
        <v>111</v>
      </c>
      <c r="S2472" s="2" t="s">
        <v>112</v>
      </c>
      <c r="T2472" s="2" t="s">
        <v>112</v>
      </c>
      <c r="U2472" s="2" t="b">
        <f>OR(S2472="yes",T2472="yes")</f>
        <v>1</v>
      </c>
      <c r="V2472" s="2" t="s">
        <v>126</v>
      </c>
      <c r="W2472" s="1" t="s">
        <v>111</v>
      </c>
      <c r="Y2472" s="2" t="s">
        <v>112</v>
      </c>
      <c r="Z2472" s="2" t="s">
        <v>112</v>
      </c>
      <c r="AB2472" s="2">
        <v>1</v>
      </c>
      <c r="AC2472" s="1" t="s">
        <v>111</v>
      </c>
      <c r="AF2472" s="1" t="s">
        <v>111</v>
      </c>
      <c r="AJ2472" s="1" t="s">
        <v>115</v>
      </c>
      <c r="AK2472" s="1" t="s">
        <v>150</v>
      </c>
      <c r="AO2472" s="1" t="s">
        <v>117</v>
      </c>
      <c r="AU2472" s="1" t="s">
        <v>132</v>
      </c>
      <c r="AZ2472" s="1" t="s">
        <v>629</v>
      </c>
      <c r="BA2472" s="1" t="s">
        <v>3091</v>
      </c>
      <c r="BD2472" s="1">
        <v>339</v>
      </c>
      <c r="BV2472" s="9">
        <v>44488</v>
      </c>
      <c r="BW2472" s="34" t="s">
        <v>14772</v>
      </c>
      <c r="BY2472" s="2" t="s">
        <v>153</v>
      </c>
      <c r="BZ2472" s="2" t="s">
        <v>124</v>
      </c>
      <c r="CB2472" s="1" t="s">
        <v>8703</v>
      </c>
      <c r="CD2472" s="1" t="b">
        <f t="shared" si="1315"/>
        <v>0</v>
      </c>
      <c r="CE2472" s="1" t="b">
        <f t="shared" si="1316"/>
        <v>0</v>
      </c>
      <c r="CF2472" s="1" t="b">
        <f t="shared" si="1317"/>
        <v>0</v>
      </c>
      <c r="CG2472" s="1" t="b">
        <f t="shared" si="1318"/>
        <v>0</v>
      </c>
      <c r="CH2472" s="1" t="b">
        <f t="shared" si="1319"/>
        <v>0</v>
      </c>
      <c r="CI2472" s="1" t="b">
        <f t="shared" si="1320"/>
        <v>0</v>
      </c>
      <c r="CJ2472" s="1" t="b">
        <f t="shared" si="1321"/>
        <v>0</v>
      </c>
      <c r="CK2472" s="1" t="b">
        <f t="shared" si="1322"/>
        <v>1</v>
      </c>
      <c r="CL2472" s="1" t="b">
        <f t="shared" si="1323"/>
        <v>0</v>
      </c>
      <c r="CM2472" s="1" t="b">
        <f t="shared" si="1324"/>
        <v>0</v>
      </c>
      <c r="CN2472" s="1" t="b">
        <f t="shared" si="1325"/>
        <v>0</v>
      </c>
      <c r="CO2472" s="2" t="b">
        <f t="shared" si="1326"/>
        <v>1</v>
      </c>
      <c r="CP2472" s="2" t="b">
        <f t="shared" si="1327"/>
        <v>1</v>
      </c>
      <c r="CQ2472" s="2" t="b">
        <f t="shared" si="1328"/>
        <v>0</v>
      </c>
      <c r="CR2472" s="6" t="str">
        <f t="shared" si="1329"/>
        <v>Male</v>
      </c>
      <c r="CS2472" s="7">
        <f t="shared" si="1330"/>
        <v>0</v>
      </c>
      <c r="CT2472" s="7">
        <f t="shared" si="1331"/>
        <v>0</v>
      </c>
      <c r="CU2472" s="7">
        <f t="shared" si="1332"/>
        <v>1</v>
      </c>
      <c r="CV2472" s="7">
        <f t="shared" si="1333"/>
        <v>0</v>
      </c>
    </row>
    <row r="2473" spans="2:111" ht="275.5" x14ac:dyDescent="0.35">
      <c r="B2473" s="1" t="s">
        <v>13809</v>
      </c>
      <c r="C2473" s="9">
        <v>44477</v>
      </c>
      <c r="D2473" s="10" t="s">
        <v>13809</v>
      </c>
      <c r="E2473" s="1">
        <v>33</v>
      </c>
      <c r="F2473" s="1" t="s">
        <v>108</v>
      </c>
      <c r="G2473" s="1" t="s">
        <v>13809</v>
      </c>
      <c r="H2473" s="1" t="s">
        <v>13809</v>
      </c>
      <c r="I2473" s="9">
        <v>44438</v>
      </c>
      <c r="J2473" s="2" t="s">
        <v>128</v>
      </c>
      <c r="K2473" s="2" t="s">
        <v>13809</v>
      </c>
      <c r="M2473" s="2" t="s">
        <v>163</v>
      </c>
      <c r="N2473" s="2" t="s">
        <v>13809</v>
      </c>
      <c r="O2473" s="2" t="s">
        <v>110</v>
      </c>
      <c r="P2473" s="2" t="s">
        <v>111</v>
      </c>
      <c r="S2473" s="2" t="s">
        <v>112</v>
      </c>
      <c r="T2473" s="2" t="s">
        <v>112</v>
      </c>
      <c r="U2473" s="2" t="b">
        <v>1</v>
      </c>
      <c r="V2473" s="2" t="s">
        <v>126</v>
      </c>
      <c r="W2473" s="1" t="s">
        <v>111</v>
      </c>
      <c r="Y2473" s="2" t="s">
        <v>112</v>
      </c>
      <c r="Z2473" s="2" t="s">
        <v>112</v>
      </c>
      <c r="AA2473" s="2" t="s">
        <v>111</v>
      </c>
      <c r="AB2473" s="2">
        <v>14</v>
      </c>
      <c r="AC2473" s="1" t="s">
        <v>111</v>
      </c>
      <c r="AF2473" s="1" t="s">
        <v>111</v>
      </c>
      <c r="AH2473" s="1" t="s">
        <v>193</v>
      </c>
      <c r="AI2473" s="1" t="s">
        <v>8704</v>
      </c>
      <c r="AJ2473" s="1" t="s">
        <v>115</v>
      </c>
      <c r="AK2473" s="1" t="s">
        <v>2277</v>
      </c>
      <c r="AO2473" s="1" t="s">
        <v>407</v>
      </c>
      <c r="BJ2473" s="1" t="s">
        <v>112</v>
      </c>
      <c r="BK2473" s="1" t="s">
        <v>111</v>
      </c>
      <c r="BQ2473" s="1" t="s">
        <v>121</v>
      </c>
      <c r="BR2473" s="1" t="s">
        <v>122</v>
      </c>
      <c r="BS2473" s="1" t="s">
        <v>112</v>
      </c>
      <c r="BU2473" s="34" t="s">
        <v>8705</v>
      </c>
      <c r="BV2473" s="9">
        <v>44481</v>
      </c>
      <c r="BW2473" s="34" t="s">
        <v>14773</v>
      </c>
      <c r="BY2473" s="2" t="s">
        <v>153</v>
      </c>
      <c r="BZ2473" s="2" t="s">
        <v>124</v>
      </c>
      <c r="CA2473" s="2">
        <v>1</v>
      </c>
      <c r="CB2473" s="1" t="s">
        <v>207</v>
      </c>
      <c r="CD2473" s="1" t="b">
        <f t="shared" si="1315"/>
        <v>0</v>
      </c>
      <c r="CE2473" s="1" t="b">
        <f t="shared" si="1316"/>
        <v>0</v>
      </c>
      <c r="CF2473" s="1" t="b">
        <f t="shared" si="1317"/>
        <v>0</v>
      </c>
      <c r="CG2473" s="1" t="b">
        <f t="shared" si="1318"/>
        <v>0</v>
      </c>
      <c r="CH2473" s="1" t="b">
        <f t="shared" si="1319"/>
        <v>0</v>
      </c>
      <c r="CI2473" s="1" t="b">
        <f t="shared" si="1320"/>
        <v>0</v>
      </c>
      <c r="CJ2473" s="1" t="b">
        <f t="shared" si="1321"/>
        <v>0</v>
      </c>
      <c r="CK2473" s="1" t="b">
        <f t="shared" si="1322"/>
        <v>1</v>
      </c>
      <c r="CL2473" s="1" t="b">
        <f t="shared" si="1323"/>
        <v>0</v>
      </c>
      <c r="CM2473" s="1" t="b">
        <f t="shared" si="1324"/>
        <v>0</v>
      </c>
      <c r="CN2473" s="1" t="b">
        <f t="shared" si="1325"/>
        <v>0</v>
      </c>
      <c r="CO2473" s="2" t="b">
        <f t="shared" si="1326"/>
        <v>0</v>
      </c>
      <c r="CP2473" s="2" t="b">
        <f t="shared" si="1327"/>
        <v>0</v>
      </c>
      <c r="CQ2473" s="2" t="b">
        <f t="shared" si="1328"/>
        <v>1</v>
      </c>
      <c r="CR2473" s="6" t="str">
        <f t="shared" si="1329"/>
        <v>Female</v>
      </c>
      <c r="CS2473" s="7">
        <f t="shared" si="1330"/>
        <v>0</v>
      </c>
      <c r="CT2473" s="7">
        <f t="shared" si="1331"/>
        <v>1</v>
      </c>
      <c r="CU2473" s="7">
        <f t="shared" si="1332"/>
        <v>0</v>
      </c>
      <c r="CV2473" s="7">
        <f t="shared" si="1333"/>
        <v>0</v>
      </c>
      <c r="CW2473" s="7">
        <f t="shared" ref="CW2473:CW2489" si="1342">COUNTIF(M2473,"=*moderna*")</f>
        <v>0</v>
      </c>
      <c r="CX2473" s="1" t="b">
        <f t="shared" ref="CX2473:CX2489" si="1343">AND(E2473&lt;30,NOT(E2473="."),NOT(E2473=""))</f>
        <v>0</v>
      </c>
      <c r="CY2473" s="1" t="b">
        <f t="shared" ref="CY2473:CY2489" si="1344">AND(E2473&gt;17,E2473&lt;41,NOT(E2473="."),NOT(E2473=""))</f>
        <v>1</v>
      </c>
      <c r="DG2473" s="1" t="b">
        <f t="shared" ref="DG2473:DG2489" si="1345">AND(E2473&gt;4,E2473&lt;18,NOT(E2473=""),NOT(E2473="."))</f>
        <v>0</v>
      </c>
    </row>
    <row r="2474" spans="2:111" ht="130.5" x14ac:dyDescent="0.35">
      <c r="B2474" s="1" t="s">
        <v>13809</v>
      </c>
      <c r="C2474" s="9">
        <v>44477</v>
      </c>
      <c r="D2474" s="10" t="s">
        <v>13809</v>
      </c>
      <c r="E2474" s="1">
        <v>36</v>
      </c>
      <c r="F2474" s="1" t="s">
        <v>127</v>
      </c>
      <c r="G2474" s="1" t="s">
        <v>13809</v>
      </c>
      <c r="H2474" s="1" t="s">
        <v>13809</v>
      </c>
      <c r="I2474" s="2" t="s">
        <v>183</v>
      </c>
      <c r="J2474" s="2" t="s">
        <v>128</v>
      </c>
      <c r="K2474" s="2" t="s">
        <v>13809</v>
      </c>
      <c r="L2474" s="9">
        <v>44465</v>
      </c>
      <c r="M2474" s="2" t="s">
        <v>128</v>
      </c>
      <c r="N2474" s="2" t="s">
        <v>13809</v>
      </c>
      <c r="O2474" s="2" t="s">
        <v>110</v>
      </c>
      <c r="P2474" s="2" t="s">
        <v>111</v>
      </c>
      <c r="S2474" s="2" t="s">
        <v>111</v>
      </c>
      <c r="T2474" s="2" t="s">
        <v>112</v>
      </c>
      <c r="U2474" s="2" t="b">
        <f>OR(S2474="yes",T2474="yes")</f>
        <v>1</v>
      </c>
      <c r="V2474" s="2" t="s">
        <v>126</v>
      </c>
      <c r="W2474" s="1" t="s">
        <v>111</v>
      </c>
      <c r="Y2474" s="2" t="s">
        <v>112</v>
      </c>
      <c r="Z2474" s="2" t="s">
        <v>111</v>
      </c>
      <c r="AA2474" s="2" t="s">
        <v>112</v>
      </c>
      <c r="AB2474" s="2">
        <v>4</v>
      </c>
      <c r="AC2474" s="1" t="s">
        <v>111</v>
      </c>
      <c r="AF2474" s="1" t="s">
        <v>111</v>
      </c>
      <c r="AJ2474" s="1" t="s">
        <v>115</v>
      </c>
      <c r="AK2474" s="1" t="s">
        <v>242</v>
      </c>
      <c r="AO2474" s="1" t="s">
        <v>3818</v>
      </c>
      <c r="BJ2474" s="1" t="s">
        <v>111</v>
      </c>
      <c r="BN2474" s="1" t="s">
        <v>112</v>
      </c>
      <c r="BO2474" s="1" t="s">
        <v>148</v>
      </c>
      <c r="BP2474" s="1" t="s">
        <v>8706</v>
      </c>
      <c r="BQ2474" s="1" t="s">
        <v>121</v>
      </c>
      <c r="BR2474" s="1" t="s">
        <v>122</v>
      </c>
      <c r="BS2474" s="1" t="s">
        <v>112</v>
      </c>
      <c r="BU2474" s="34" t="s">
        <v>8707</v>
      </c>
      <c r="BV2474" s="9">
        <v>44602</v>
      </c>
      <c r="BW2474" s="34" t="s">
        <v>14774</v>
      </c>
      <c r="BY2474" s="2" t="s">
        <v>153</v>
      </c>
      <c r="BZ2474" s="2" t="s">
        <v>124</v>
      </c>
      <c r="CB2474" s="1" t="s">
        <v>295</v>
      </c>
      <c r="CD2474" s="1" t="b">
        <f t="shared" si="1315"/>
        <v>0</v>
      </c>
      <c r="CE2474" s="1" t="b">
        <f t="shared" si="1316"/>
        <v>0</v>
      </c>
      <c r="CF2474" s="1" t="b">
        <f t="shared" si="1317"/>
        <v>0</v>
      </c>
      <c r="CG2474" s="1" t="b">
        <f t="shared" si="1318"/>
        <v>0</v>
      </c>
      <c r="CH2474" s="1" t="b">
        <f t="shared" si="1319"/>
        <v>0</v>
      </c>
      <c r="CI2474" s="1" t="b">
        <f t="shared" si="1320"/>
        <v>0</v>
      </c>
      <c r="CJ2474" s="1" t="b">
        <f t="shared" si="1321"/>
        <v>0</v>
      </c>
      <c r="CK2474" s="1" t="b">
        <f t="shared" si="1322"/>
        <v>1</v>
      </c>
      <c r="CL2474" s="1" t="b">
        <f t="shared" si="1323"/>
        <v>0</v>
      </c>
      <c r="CM2474" s="1" t="b">
        <f t="shared" si="1324"/>
        <v>0</v>
      </c>
      <c r="CN2474" s="1" t="b">
        <f t="shared" si="1325"/>
        <v>0</v>
      </c>
      <c r="CO2474" s="2" t="b">
        <f t="shared" si="1326"/>
        <v>1</v>
      </c>
      <c r="CP2474" s="2" t="b">
        <f t="shared" si="1327"/>
        <v>1</v>
      </c>
      <c r="CQ2474" s="2" t="b">
        <f t="shared" si="1328"/>
        <v>0</v>
      </c>
      <c r="CR2474" s="6" t="str">
        <f t="shared" si="1329"/>
        <v>Male</v>
      </c>
      <c r="CS2474" s="7">
        <f t="shared" si="1330"/>
        <v>0</v>
      </c>
      <c r="CT2474" s="7">
        <f t="shared" si="1331"/>
        <v>1</v>
      </c>
      <c r="CU2474" s="7">
        <f t="shared" si="1332"/>
        <v>0</v>
      </c>
      <c r="CV2474" s="7">
        <f t="shared" si="1333"/>
        <v>0</v>
      </c>
      <c r="CW2474" s="7">
        <f t="shared" si="1342"/>
        <v>1</v>
      </c>
      <c r="CX2474" s="1" t="b">
        <f t="shared" si="1343"/>
        <v>0</v>
      </c>
      <c r="CY2474" s="1" t="b">
        <f t="shared" si="1344"/>
        <v>1</v>
      </c>
      <c r="DG2474" s="1" t="b">
        <f t="shared" si="1345"/>
        <v>0</v>
      </c>
    </row>
    <row r="2475" spans="2:111" ht="43.5" x14ac:dyDescent="0.35">
      <c r="B2475" s="1" t="s">
        <v>13809</v>
      </c>
      <c r="C2475" s="9">
        <v>44477</v>
      </c>
      <c r="D2475" s="10" t="s">
        <v>13809</v>
      </c>
      <c r="E2475" s="1">
        <v>65</v>
      </c>
      <c r="F2475" s="1" t="s">
        <v>108</v>
      </c>
      <c r="G2475" s="1" t="s">
        <v>13809</v>
      </c>
      <c r="H2475" s="1" t="s">
        <v>13809</v>
      </c>
      <c r="K2475" s="2" t="s">
        <v>13809</v>
      </c>
      <c r="L2475" s="9">
        <v>44291</v>
      </c>
      <c r="M2475" s="2" t="s">
        <v>128</v>
      </c>
      <c r="N2475" s="2" t="s">
        <v>13809</v>
      </c>
      <c r="O2475" s="2" t="s">
        <v>110</v>
      </c>
      <c r="S2475" s="2" t="s">
        <v>111</v>
      </c>
      <c r="T2475" s="2" t="s">
        <v>112</v>
      </c>
      <c r="U2475" s="2" t="b">
        <v>1</v>
      </c>
      <c r="V2475" s="2" t="s">
        <v>113</v>
      </c>
      <c r="W2475" s="1" t="s">
        <v>111</v>
      </c>
      <c r="Y2475" s="2" t="s">
        <v>111</v>
      </c>
      <c r="AF2475" s="1" t="s">
        <v>111</v>
      </c>
      <c r="AJ2475" s="1" t="s">
        <v>418</v>
      </c>
      <c r="AK2475" s="1" t="s">
        <v>189</v>
      </c>
      <c r="AO2475" s="1" t="s">
        <v>117</v>
      </c>
      <c r="AS2475" s="1" t="s">
        <v>118</v>
      </c>
      <c r="AU2475" s="1" t="s">
        <v>132</v>
      </c>
      <c r="AZ2475" s="1" t="s">
        <v>155</v>
      </c>
      <c r="BA2475" s="1" t="s">
        <v>8708</v>
      </c>
      <c r="BJ2475" s="1" t="s">
        <v>112</v>
      </c>
      <c r="BK2475" s="1" t="s">
        <v>112</v>
      </c>
      <c r="BL2475" s="1" t="s">
        <v>142</v>
      </c>
      <c r="BQ2475" s="1" t="s">
        <v>121</v>
      </c>
      <c r="BR2475" s="1" t="s">
        <v>122</v>
      </c>
      <c r="BS2475" s="1" t="s">
        <v>112</v>
      </c>
      <c r="BU2475" s="34" t="s">
        <v>8709</v>
      </c>
      <c r="BV2475" s="9">
        <v>44481</v>
      </c>
      <c r="BW2475" s="34" t="s">
        <v>14775</v>
      </c>
      <c r="BY2475" s="2" t="s">
        <v>174</v>
      </c>
      <c r="BZ2475" s="2" t="s">
        <v>124</v>
      </c>
      <c r="CA2475" s="2">
        <v>2</v>
      </c>
      <c r="CB2475" s="1" t="s">
        <v>253</v>
      </c>
      <c r="CC2475" s="2" t="s">
        <v>126</v>
      </c>
      <c r="CD2475" s="1" t="b">
        <f t="shared" si="1315"/>
        <v>0</v>
      </c>
      <c r="CE2475" s="1" t="b">
        <f t="shared" si="1316"/>
        <v>0</v>
      </c>
      <c r="CF2475" s="1" t="b">
        <f t="shared" si="1317"/>
        <v>0</v>
      </c>
      <c r="CG2475" s="1" t="b">
        <f t="shared" si="1318"/>
        <v>0</v>
      </c>
      <c r="CH2475" s="1" t="b">
        <f t="shared" si="1319"/>
        <v>0</v>
      </c>
      <c r="CI2475" s="1" t="b">
        <f t="shared" si="1320"/>
        <v>0</v>
      </c>
      <c r="CJ2475" s="1" t="b">
        <f t="shared" si="1321"/>
        <v>0</v>
      </c>
      <c r="CK2475" s="1" t="b">
        <f t="shared" si="1322"/>
        <v>0</v>
      </c>
      <c r="CL2475" s="1" t="b">
        <f t="shared" si="1323"/>
        <v>0</v>
      </c>
      <c r="CM2475" s="1" t="b">
        <f t="shared" si="1324"/>
        <v>0</v>
      </c>
      <c r="CN2475" s="1" t="b">
        <f t="shared" si="1325"/>
        <v>1</v>
      </c>
      <c r="CO2475" s="2" t="b">
        <f t="shared" si="1326"/>
        <v>0</v>
      </c>
      <c r="CP2475" s="2" t="b">
        <f t="shared" si="1327"/>
        <v>0</v>
      </c>
      <c r="CQ2475" s="2" t="b">
        <f t="shared" si="1328"/>
        <v>0</v>
      </c>
      <c r="CR2475" s="6" t="str">
        <f t="shared" si="1329"/>
        <v>Female</v>
      </c>
      <c r="CS2475" s="7">
        <f t="shared" si="1330"/>
        <v>0</v>
      </c>
      <c r="CT2475" s="7">
        <f t="shared" si="1331"/>
        <v>0</v>
      </c>
      <c r="CU2475" s="7">
        <f t="shared" si="1332"/>
        <v>0</v>
      </c>
      <c r="CV2475" s="7">
        <f t="shared" si="1333"/>
        <v>0</v>
      </c>
      <c r="CW2475" s="7">
        <f t="shared" si="1342"/>
        <v>1</v>
      </c>
      <c r="CX2475" s="1" t="b">
        <f t="shared" si="1343"/>
        <v>0</v>
      </c>
      <c r="CY2475" s="1" t="b">
        <f t="shared" si="1344"/>
        <v>0</v>
      </c>
      <c r="DG2475" s="1" t="b">
        <f t="shared" si="1345"/>
        <v>0</v>
      </c>
    </row>
    <row r="2476" spans="2:111" x14ac:dyDescent="0.35">
      <c r="B2476" s="1" t="s">
        <v>13809</v>
      </c>
      <c r="C2476" s="9">
        <v>44477</v>
      </c>
      <c r="D2476" s="10" t="s">
        <v>13809</v>
      </c>
      <c r="E2476" s="1">
        <v>14</v>
      </c>
      <c r="F2476" s="1" t="s">
        <v>127</v>
      </c>
      <c r="G2476" s="1" t="s">
        <v>13809</v>
      </c>
      <c r="H2476" s="1" t="s">
        <v>13809</v>
      </c>
      <c r="K2476" s="2" t="s">
        <v>13809</v>
      </c>
      <c r="L2476" s="9">
        <v>44473</v>
      </c>
      <c r="M2476" s="2" t="s">
        <v>109</v>
      </c>
      <c r="N2476" s="2" t="s">
        <v>13809</v>
      </c>
      <c r="O2476" s="2" t="s">
        <v>110</v>
      </c>
      <c r="P2476" s="2" t="s">
        <v>111</v>
      </c>
      <c r="T2476" s="2" t="s">
        <v>112</v>
      </c>
      <c r="U2476" s="2" t="b">
        <v>1</v>
      </c>
      <c r="V2476" s="2" t="s">
        <v>113</v>
      </c>
      <c r="Y2476" s="2" t="s">
        <v>112</v>
      </c>
      <c r="Z2476" s="2" t="s">
        <v>111</v>
      </c>
      <c r="AA2476" s="2" t="s">
        <v>112</v>
      </c>
      <c r="AB2476" s="2">
        <v>2</v>
      </c>
      <c r="AC2476" s="1" t="s">
        <v>111</v>
      </c>
      <c r="AF2476" s="1" t="s">
        <v>111</v>
      </c>
      <c r="AJ2476" s="1" t="s">
        <v>115</v>
      </c>
      <c r="AK2476" s="1" t="s">
        <v>185</v>
      </c>
      <c r="AO2476" s="1" t="s">
        <v>117</v>
      </c>
      <c r="AU2476" s="1" t="s">
        <v>132</v>
      </c>
      <c r="AZ2476" s="1" t="s">
        <v>155</v>
      </c>
      <c r="BA2476" s="20">
        <v>14382</v>
      </c>
      <c r="BJ2476" s="1" t="s">
        <v>112</v>
      </c>
      <c r="BK2476" s="1" t="s">
        <v>112</v>
      </c>
      <c r="BL2476" s="1" t="s">
        <v>142</v>
      </c>
      <c r="BQ2476" s="1" t="s">
        <v>121</v>
      </c>
      <c r="BR2476" s="1" t="s">
        <v>122</v>
      </c>
      <c r="BS2476" s="1" t="s">
        <v>112</v>
      </c>
      <c r="BV2476" s="9">
        <v>44484</v>
      </c>
      <c r="BX2476" s="2" t="s">
        <v>111</v>
      </c>
      <c r="BY2476" s="2" t="s">
        <v>156</v>
      </c>
      <c r="BZ2476" s="2" t="s">
        <v>124</v>
      </c>
      <c r="CA2476" s="2">
        <v>2</v>
      </c>
      <c r="CB2476" s="1" t="s">
        <v>253</v>
      </c>
      <c r="CC2476" s="2" t="s">
        <v>126</v>
      </c>
      <c r="CD2476" s="1" t="b">
        <f t="shared" si="1315"/>
        <v>1</v>
      </c>
      <c r="CE2476" s="1" t="b">
        <f t="shared" si="1316"/>
        <v>1</v>
      </c>
      <c r="CF2476" s="1" t="b">
        <f t="shared" si="1317"/>
        <v>0</v>
      </c>
      <c r="CG2476" s="1" t="b">
        <f t="shared" si="1318"/>
        <v>1</v>
      </c>
      <c r="CH2476" s="1" t="b">
        <f t="shared" si="1319"/>
        <v>0</v>
      </c>
      <c r="CI2476" s="1" t="b">
        <f t="shared" si="1320"/>
        <v>0</v>
      </c>
      <c r="CJ2476" s="1" t="b">
        <f t="shared" si="1321"/>
        <v>0</v>
      </c>
      <c r="CK2476" s="1" t="b">
        <f t="shared" si="1322"/>
        <v>0</v>
      </c>
      <c r="CL2476" s="1" t="b">
        <f t="shared" si="1323"/>
        <v>0</v>
      </c>
      <c r="CM2476" s="1" t="b">
        <f t="shared" si="1324"/>
        <v>0</v>
      </c>
      <c r="CN2476" s="1" t="b">
        <f t="shared" si="1325"/>
        <v>0</v>
      </c>
      <c r="CO2476" s="2" t="b">
        <f t="shared" si="1326"/>
        <v>1</v>
      </c>
      <c r="CP2476" s="2" t="b">
        <f t="shared" si="1327"/>
        <v>1</v>
      </c>
      <c r="CQ2476" s="2" t="b">
        <f t="shared" si="1328"/>
        <v>0</v>
      </c>
      <c r="CR2476" s="6" t="str">
        <f t="shared" si="1329"/>
        <v>Male</v>
      </c>
      <c r="CS2476" s="7">
        <f t="shared" si="1330"/>
        <v>0</v>
      </c>
      <c r="CT2476" s="7">
        <f t="shared" si="1331"/>
        <v>0</v>
      </c>
      <c r="CU2476" s="7">
        <f t="shared" si="1332"/>
        <v>0</v>
      </c>
      <c r="CV2476" s="7">
        <f t="shared" si="1333"/>
        <v>1</v>
      </c>
      <c r="CW2476" s="7">
        <f t="shared" si="1342"/>
        <v>0</v>
      </c>
      <c r="CX2476" s="1" t="b">
        <f t="shared" si="1343"/>
        <v>1</v>
      </c>
      <c r="CY2476" s="1" t="b">
        <f t="shared" si="1344"/>
        <v>0</v>
      </c>
      <c r="DG2476" s="1" t="b">
        <f t="shared" si="1345"/>
        <v>1</v>
      </c>
    </row>
    <row r="2477" spans="2:111" ht="58" x14ac:dyDescent="0.35">
      <c r="B2477" s="1" t="s">
        <v>13809</v>
      </c>
      <c r="C2477" s="9">
        <v>44477</v>
      </c>
      <c r="D2477" s="10" t="s">
        <v>13809</v>
      </c>
      <c r="E2477" s="1">
        <v>32</v>
      </c>
      <c r="F2477" s="1" t="s">
        <v>127</v>
      </c>
      <c r="G2477" s="1" t="s">
        <v>13809</v>
      </c>
      <c r="H2477" s="1" t="s">
        <v>13809</v>
      </c>
      <c r="I2477" s="2" t="s">
        <v>183</v>
      </c>
      <c r="J2477" s="2" t="s">
        <v>109</v>
      </c>
      <c r="K2477" s="2" t="s">
        <v>13809</v>
      </c>
      <c r="L2477" s="9">
        <v>44473</v>
      </c>
      <c r="M2477" s="2" t="s">
        <v>109</v>
      </c>
      <c r="N2477" s="2" t="s">
        <v>13809</v>
      </c>
      <c r="O2477" s="2" t="s">
        <v>110</v>
      </c>
      <c r="P2477" s="2" t="s">
        <v>111</v>
      </c>
      <c r="S2477" s="2" t="s">
        <v>111</v>
      </c>
      <c r="T2477" s="2" t="s">
        <v>112</v>
      </c>
      <c r="U2477" s="2" t="b">
        <v>1</v>
      </c>
      <c r="V2477" s="2" t="s">
        <v>113</v>
      </c>
      <c r="W2477" s="1" t="s">
        <v>112</v>
      </c>
      <c r="X2477" s="1" t="s">
        <v>110</v>
      </c>
      <c r="Y2477" s="2" t="s">
        <v>112</v>
      </c>
      <c r="Z2477" s="2" t="s">
        <v>111</v>
      </c>
      <c r="AA2477" s="2" t="s">
        <v>112</v>
      </c>
      <c r="AB2477" s="2">
        <v>3</v>
      </c>
      <c r="AC2477" s="1" t="s">
        <v>111</v>
      </c>
      <c r="AF2477" s="1" t="s">
        <v>111</v>
      </c>
      <c r="AJ2477" s="1" t="s">
        <v>115</v>
      </c>
      <c r="AK2477" s="1" t="s">
        <v>194</v>
      </c>
      <c r="AN2477" s="1" t="s">
        <v>8710</v>
      </c>
      <c r="AO2477" s="1" t="s">
        <v>117</v>
      </c>
      <c r="AU2477" s="1" t="s">
        <v>132</v>
      </c>
      <c r="AZ2477" s="1" t="s">
        <v>120</v>
      </c>
      <c r="BA2477" s="1" t="s">
        <v>8711</v>
      </c>
      <c r="BG2477" s="1" t="s">
        <v>8712</v>
      </c>
      <c r="BH2477" s="1" t="s">
        <v>8713</v>
      </c>
      <c r="BJ2477" s="1" t="s">
        <v>112</v>
      </c>
      <c r="BK2477" s="1" t="s">
        <v>112</v>
      </c>
      <c r="BL2477" s="1" t="s">
        <v>142</v>
      </c>
      <c r="BQ2477" s="1" t="s">
        <v>121</v>
      </c>
      <c r="BR2477" s="1" t="s">
        <v>122</v>
      </c>
      <c r="BS2477" s="1" t="s">
        <v>112</v>
      </c>
      <c r="BU2477" s="34" t="s">
        <v>8714</v>
      </c>
      <c r="BV2477" s="9">
        <v>44477</v>
      </c>
      <c r="BW2477" s="34" t="s">
        <v>8715</v>
      </c>
      <c r="BY2477" s="2" t="s">
        <v>156</v>
      </c>
      <c r="BZ2477" s="2" t="s">
        <v>124</v>
      </c>
      <c r="CA2477" s="2">
        <v>2</v>
      </c>
      <c r="CB2477" s="1" t="s">
        <v>253</v>
      </c>
      <c r="CC2477" s="2" t="s">
        <v>126</v>
      </c>
      <c r="CD2477" s="1" t="b">
        <f t="shared" si="1315"/>
        <v>0</v>
      </c>
      <c r="CE2477" s="1" t="b">
        <f t="shared" si="1316"/>
        <v>0</v>
      </c>
      <c r="CF2477" s="1" t="b">
        <f t="shared" si="1317"/>
        <v>0</v>
      </c>
      <c r="CG2477" s="1" t="b">
        <f t="shared" si="1318"/>
        <v>0</v>
      </c>
      <c r="CH2477" s="1" t="b">
        <f t="shared" si="1319"/>
        <v>0</v>
      </c>
      <c r="CI2477" s="1" t="b">
        <f t="shared" si="1320"/>
        <v>0</v>
      </c>
      <c r="CJ2477" s="1" t="b">
        <f t="shared" si="1321"/>
        <v>0</v>
      </c>
      <c r="CK2477" s="1" t="b">
        <f t="shared" si="1322"/>
        <v>1</v>
      </c>
      <c r="CL2477" s="1" t="b">
        <f t="shared" si="1323"/>
        <v>0</v>
      </c>
      <c r="CM2477" s="1" t="b">
        <f t="shared" si="1324"/>
        <v>0</v>
      </c>
      <c r="CN2477" s="1" t="b">
        <f t="shared" si="1325"/>
        <v>0</v>
      </c>
      <c r="CO2477" s="2" t="b">
        <f t="shared" si="1326"/>
        <v>1</v>
      </c>
      <c r="CP2477" s="2" t="b">
        <f t="shared" si="1327"/>
        <v>1</v>
      </c>
      <c r="CQ2477" s="2" t="b">
        <f t="shared" si="1328"/>
        <v>0</v>
      </c>
      <c r="CR2477" s="6" t="str">
        <f t="shared" si="1329"/>
        <v>Male</v>
      </c>
      <c r="CS2477" s="7">
        <f t="shared" si="1330"/>
        <v>1</v>
      </c>
      <c r="CT2477" s="7">
        <f t="shared" si="1331"/>
        <v>0</v>
      </c>
      <c r="CU2477" s="7">
        <f t="shared" si="1332"/>
        <v>0</v>
      </c>
      <c r="CV2477" s="7">
        <f t="shared" si="1333"/>
        <v>1</v>
      </c>
      <c r="CW2477" s="7">
        <f t="shared" si="1342"/>
        <v>0</v>
      </c>
      <c r="CX2477" s="1" t="b">
        <f t="shared" si="1343"/>
        <v>0</v>
      </c>
      <c r="CY2477" s="1" t="b">
        <f t="shared" si="1344"/>
        <v>1</v>
      </c>
      <c r="DG2477" s="1" t="b">
        <f t="shared" si="1345"/>
        <v>0</v>
      </c>
    </row>
    <row r="2478" spans="2:111" ht="72.5" x14ac:dyDescent="0.35">
      <c r="B2478" s="1" t="s">
        <v>13809</v>
      </c>
      <c r="C2478" s="9">
        <v>44478</v>
      </c>
      <c r="D2478" s="10" t="s">
        <v>13809</v>
      </c>
      <c r="E2478" s="1">
        <v>35</v>
      </c>
      <c r="F2478" s="1" t="s">
        <v>127</v>
      </c>
      <c r="G2478" s="1" t="s">
        <v>13809</v>
      </c>
      <c r="H2478" s="1" t="s">
        <v>13809</v>
      </c>
      <c r="I2478" s="9">
        <v>44187</v>
      </c>
      <c r="J2478" s="2" t="s">
        <v>128</v>
      </c>
      <c r="K2478" s="2" t="s">
        <v>13809</v>
      </c>
      <c r="L2478" s="9">
        <v>44215</v>
      </c>
      <c r="M2478" s="2" t="s">
        <v>128</v>
      </c>
      <c r="N2478" s="2" t="s">
        <v>13809</v>
      </c>
      <c r="O2478" s="2" t="s">
        <v>110</v>
      </c>
      <c r="P2478" s="2" t="s">
        <v>111</v>
      </c>
      <c r="S2478" s="2" t="s">
        <v>111</v>
      </c>
      <c r="T2478" s="2" t="s">
        <v>112</v>
      </c>
      <c r="U2478" s="2" t="b">
        <v>1</v>
      </c>
      <c r="V2478" s="2" t="s">
        <v>126</v>
      </c>
      <c r="W2478" s="1" t="s">
        <v>111</v>
      </c>
      <c r="Y2478" s="2" t="s">
        <v>112</v>
      </c>
      <c r="Z2478" s="2" t="s">
        <v>112</v>
      </c>
      <c r="AA2478" s="2" t="s">
        <v>112</v>
      </c>
      <c r="AB2478" s="2">
        <v>5</v>
      </c>
      <c r="AC2478" s="1" t="s">
        <v>111</v>
      </c>
      <c r="AF2478" s="1" t="s">
        <v>111</v>
      </c>
      <c r="AJ2478" s="1" t="s">
        <v>115</v>
      </c>
      <c r="AK2478" s="1" t="s">
        <v>294</v>
      </c>
      <c r="AN2478" s="1" t="s">
        <v>647</v>
      </c>
      <c r="BJ2478" s="1" t="s">
        <v>111</v>
      </c>
      <c r="BN2478" s="1" t="s">
        <v>111</v>
      </c>
      <c r="BQ2478" s="1" t="s">
        <v>121</v>
      </c>
      <c r="BR2478" s="1" t="s">
        <v>122</v>
      </c>
      <c r="BS2478" s="1" t="s">
        <v>112</v>
      </c>
      <c r="BU2478" s="34" t="s">
        <v>8716</v>
      </c>
      <c r="BV2478" s="9">
        <v>44488</v>
      </c>
      <c r="BW2478" s="34" t="s">
        <v>8717</v>
      </c>
      <c r="BY2478" s="2" t="s">
        <v>153</v>
      </c>
      <c r="BZ2478" s="2" t="s">
        <v>124</v>
      </c>
      <c r="CA2478" s="2">
        <v>2</v>
      </c>
      <c r="CB2478" s="1" t="s">
        <v>169</v>
      </c>
      <c r="CD2478" s="1" t="b">
        <f t="shared" si="1315"/>
        <v>0</v>
      </c>
      <c r="CE2478" s="1" t="b">
        <f t="shared" si="1316"/>
        <v>0</v>
      </c>
      <c r="CF2478" s="1" t="b">
        <f t="shared" si="1317"/>
        <v>0</v>
      </c>
      <c r="CG2478" s="1" t="b">
        <f t="shared" si="1318"/>
        <v>0</v>
      </c>
      <c r="CH2478" s="1" t="b">
        <f t="shared" si="1319"/>
        <v>0</v>
      </c>
      <c r="CI2478" s="1" t="b">
        <f t="shared" si="1320"/>
        <v>0</v>
      </c>
      <c r="CJ2478" s="1" t="b">
        <f t="shared" si="1321"/>
        <v>0</v>
      </c>
      <c r="CK2478" s="1" t="b">
        <f t="shared" si="1322"/>
        <v>1</v>
      </c>
      <c r="CL2478" s="1" t="b">
        <f t="shared" si="1323"/>
        <v>0</v>
      </c>
      <c r="CM2478" s="1" t="b">
        <f t="shared" si="1324"/>
        <v>0</v>
      </c>
      <c r="CN2478" s="1" t="b">
        <f t="shared" si="1325"/>
        <v>0</v>
      </c>
      <c r="CO2478" s="2" t="b">
        <f t="shared" si="1326"/>
        <v>1</v>
      </c>
      <c r="CP2478" s="2" t="b">
        <f t="shared" si="1327"/>
        <v>1</v>
      </c>
      <c r="CQ2478" s="2" t="b">
        <f t="shared" si="1328"/>
        <v>0</v>
      </c>
      <c r="CR2478" s="6" t="str">
        <f t="shared" si="1329"/>
        <v>Male</v>
      </c>
      <c r="CS2478" s="7">
        <f t="shared" si="1330"/>
        <v>0</v>
      </c>
      <c r="CT2478" s="7">
        <f t="shared" si="1331"/>
        <v>1</v>
      </c>
      <c r="CU2478" s="7">
        <f t="shared" si="1332"/>
        <v>0</v>
      </c>
      <c r="CV2478" s="7">
        <f t="shared" si="1333"/>
        <v>0</v>
      </c>
      <c r="CW2478" s="7">
        <f t="shared" si="1342"/>
        <v>1</v>
      </c>
      <c r="CX2478" s="1" t="b">
        <f t="shared" si="1343"/>
        <v>0</v>
      </c>
      <c r="CY2478" s="1" t="b">
        <f t="shared" si="1344"/>
        <v>1</v>
      </c>
      <c r="DG2478" s="1" t="b">
        <f t="shared" si="1345"/>
        <v>0</v>
      </c>
    </row>
    <row r="2479" spans="2:111" ht="203" x14ac:dyDescent="0.35">
      <c r="B2479" s="1" t="s">
        <v>13809</v>
      </c>
      <c r="C2479" s="9">
        <v>44478</v>
      </c>
      <c r="D2479" s="10" t="s">
        <v>13809</v>
      </c>
      <c r="E2479" s="1">
        <v>21</v>
      </c>
      <c r="F2479" s="1" t="s">
        <v>127</v>
      </c>
      <c r="G2479" s="1" t="s">
        <v>13809</v>
      </c>
      <c r="H2479" s="1" t="s">
        <v>13809</v>
      </c>
      <c r="I2479" s="9">
        <v>44340</v>
      </c>
      <c r="J2479" s="2" t="s">
        <v>128</v>
      </c>
      <c r="K2479" s="2" t="s">
        <v>13809</v>
      </c>
      <c r="N2479" s="2" t="s">
        <v>13809</v>
      </c>
      <c r="O2479" s="2" t="s">
        <v>110</v>
      </c>
      <c r="P2479" s="2" t="s">
        <v>111</v>
      </c>
      <c r="S2479" s="2" t="s">
        <v>111</v>
      </c>
      <c r="T2479" s="2" t="s">
        <v>112</v>
      </c>
      <c r="U2479" s="2" t="b">
        <f>OR(S2479="yes",T2479="yes")</f>
        <v>1</v>
      </c>
      <c r="V2479" s="2" t="s">
        <v>126</v>
      </c>
      <c r="Y2479" s="2" t="s">
        <v>112</v>
      </c>
      <c r="Z2479" s="2" t="s">
        <v>112</v>
      </c>
      <c r="AA2479" s="2" t="s">
        <v>111</v>
      </c>
      <c r="AB2479" s="2">
        <v>3</v>
      </c>
      <c r="AC2479" s="1" t="s">
        <v>111</v>
      </c>
      <c r="AJ2479" s="1" t="s">
        <v>115</v>
      </c>
      <c r="AK2479" s="1" t="s">
        <v>116</v>
      </c>
      <c r="AN2479" s="1" t="s">
        <v>8718</v>
      </c>
      <c r="AO2479" s="1" t="s">
        <v>237</v>
      </c>
      <c r="BJ2479" s="1" t="s">
        <v>111</v>
      </c>
      <c r="BQ2479" s="1" t="s">
        <v>121</v>
      </c>
      <c r="BR2479" s="1" t="s">
        <v>122</v>
      </c>
      <c r="BV2479" s="9">
        <v>44524</v>
      </c>
      <c r="BW2479" s="34" t="s">
        <v>8719</v>
      </c>
      <c r="BZ2479" s="2" t="s">
        <v>124</v>
      </c>
      <c r="CB2479" s="1" t="s">
        <v>505</v>
      </c>
      <c r="CD2479" s="1" t="b">
        <f t="shared" si="1315"/>
        <v>1</v>
      </c>
      <c r="CE2479" s="1" t="b">
        <f t="shared" si="1316"/>
        <v>0</v>
      </c>
      <c r="CF2479" s="1" t="b">
        <f t="shared" si="1317"/>
        <v>0</v>
      </c>
      <c r="CG2479" s="1" t="b">
        <f t="shared" si="1318"/>
        <v>0</v>
      </c>
      <c r="CH2479" s="1" t="b">
        <f t="shared" si="1319"/>
        <v>0</v>
      </c>
      <c r="CI2479" s="1" t="b">
        <f t="shared" si="1320"/>
        <v>1</v>
      </c>
      <c r="CJ2479" s="1" t="b">
        <f t="shared" si="1321"/>
        <v>0</v>
      </c>
      <c r="CK2479" s="1" t="b">
        <f t="shared" si="1322"/>
        <v>0</v>
      </c>
      <c r="CL2479" s="1" t="b">
        <f t="shared" si="1323"/>
        <v>0</v>
      </c>
      <c r="CM2479" s="1" t="b">
        <f t="shared" si="1324"/>
        <v>0</v>
      </c>
      <c r="CN2479" s="1" t="b">
        <f t="shared" si="1325"/>
        <v>0</v>
      </c>
      <c r="CO2479" s="2" t="b">
        <f t="shared" si="1326"/>
        <v>1</v>
      </c>
      <c r="CP2479" s="2" t="b">
        <f t="shared" si="1327"/>
        <v>1</v>
      </c>
      <c r="CQ2479" s="2" t="b">
        <f t="shared" si="1328"/>
        <v>0</v>
      </c>
      <c r="CR2479" s="6" t="str">
        <f t="shared" si="1329"/>
        <v>Male</v>
      </c>
      <c r="CS2479" s="7">
        <f t="shared" si="1330"/>
        <v>0</v>
      </c>
      <c r="CT2479" s="7">
        <f t="shared" si="1331"/>
        <v>1</v>
      </c>
      <c r="CU2479" s="7">
        <f t="shared" si="1332"/>
        <v>0</v>
      </c>
      <c r="CV2479" s="7">
        <f t="shared" si="1333"/>
        <v>0</v>
      </c>
      <c r="CW2479" s="7">
        <f t="shared" si="1342"/>
        <v>0</v>
      </c>
      <c r="CX2479" s="1" t="b">
        <f t="shared" si="1343"/>
        <v>1</v>
      </c>
      <c r="CY2479" s="1" t="b">
        <f t="shared" si="1344"/>
        <v>1</v>
      </c>
      <c r="DG2479" s="1" t="b">
        <f t="shared" si="1345"/>
        <v>0</v>
      </c>
    </row>
    <row r="2480" spans="2:111" ht="101.5" x14ac:dyDescent="0.35">
      <c r="B2480" s="1" t="s">
        <v>13809</v>
      </c>
      <c r="C2480" s="9">
        <v>44478</v>
      </c>
      <c r="D2480" s="10" t="s">
        <v>13809</v>
      </c>
      <c r="E2480" s="1">
        <v>35</v>
      </c>
      <c r="F2480" s="1" t="s">
        <v>127</v>
      </c>
      <c r="G2480" s="1" t="s">
        <v>13809</v>
      </c>
      <c r="H2480" s="1" t="s">
        <v>13809</v>
      </c>
      <c r="I2480" s="9">
        <v>44472</v>
      </c>
      <c r="J2480" s="2" t="s">
        <v>109</v>
      </c>
      <c r="K2480" s="2" t="s">
        <v>13809</v>
      </c>
      <c r="N2480" s="2" t="s">
        <v>13809</v>
      </c>
      <c r="O2480" s="2" t="s">
        <v>110</v>
      </c>
      <c r="P2480" s="2" t="s">
        <v>111</v>
      </c>
      <c r="S2480" s="2" t="s">
        <v>112</v>
      </c>
      <c r="T2480" s="2" t="s">
        <v>111</v>
      </c>
      <c r="U2480" s="2" t="b">
        <v>1</v>
      </c>
      <c r="V2480" s="2" t="s">
        <v>126</v>
      </c>
      <c r="W2480" s="1" t="s">
        <v>112</v>
      </c>
      <c r="X2480" s="1" t="s">
        <v>138</v>
      </c>
      <c r="Y2480" s="2" t="s">
        <v>112</v>
      </c>
      <c r="Z2480" s="2" t="s">
        <v>112</v>
      </c>
      <c r="AB2480" s="2">
        <v>2</v>
      </c>
      <c r="AC2480" s="1" t="s">
        <v>111</v>
      </c>
      <c r="AF2480" s="1" t="s">
        <v>111</v>
      </c>
      <c r="AJ2480" s="1" t="s">
        <v>115</v>
      </c>
      <c r="AK2480" s="1" t="s">
        <v>150</v>
      </c>
      <c r="AO2480" s="1" t="s">
        <v>237</v>
      </c>
      <c r="AU2480" s="1" t="s">
        <v>238</v>
      </c>
      <c r="AX2480" s="1">
        <v>60</v>
      </c>
      <c r="BJ2480" s="1" t="s">
        <v>111</v>
      </c>
      <c r="BN2480" s="1" t="s">
        <v>112</v>
      </c>
      <c r="BO2480" s="1" t="s">
        <v>148</v>
      </c>
      <c r="BP2480" s="1" t="s">
        <v>8720</v>
      </c>
      <c r="BQ2480" s="1" t="s">
        <v>121</v>
      </c>
      <c r="BR2480" s="1" t="s">
        <v>122</v>
      </c>
      <c r="BS2480" s="1" t="s">
        <v>111</v>
      </c>
      <c r="BT2480" s="34" t="s">
        <v>8721</v>
      </c>
      <c r="BV2480" s="9">
        <v>44481</v>
      </c>
      <c r="BW2480" s="34" t="s">
        <v>14776</v>
      </c>
      <c r="BY2480" s="2" t="s">
        <v>153</v>
      </c>
      <c r="BZ2480" s="2" t="s">
        <v>124</v>
      </c>
      <c r="CA2480" s="2">
        <v>1</v>
      </c>
      <c r="CB2480" s="1" t="s">
        <v>154</v>
      </c>
      <c r="CD2480" s="1" t="b">
        <f t="shared" si="1315"/>
        <v>0</v>
      </c>
      <c r="CE2480" s="1" t="b">
        <f t="shared" si="1316"/>
        <v>0</v>
      </c>
      <c r="CF2480" s="1" t="b">
        <f t="shared" si="1317"/>
        <v>0</v>
      </c>
      <c r="CG2480" s="1" t="b">
        <f t="shared" si="1318"/>
        <v>0</v>
      </c>
      <c r="CH2480" s="1" t="b">
        <f t="shared" si="1319"/>
        <v>0</v>
      </c>
      <c r="CI2480" s="1" t="b">
        <f t="shared" si="1320"/>
        <v>0</v>
      </c>
      <c r="CJ2480" s="1" t="b">
        <f t="shared" si="1321"/>
        <v>0</v>
      </c>
      <c r="CK2480" s="1" t="b">
        <f t="shared" si="1322"/>
        <v>1</v>
      </c>
      <c r="CL2480" s="1" t="b">
        <f t="shared" si="1323"/>
        <v>0</v>
      </c>
      <c r="CM2480" s="1" t="b">
        <f t="shared" si="1324"/>
        <v>0</v>
      </c>
      <c r="CN2480" s="1" t="b">
        <f t="shared" si="1325"/>
        <v>0</v>
      </c>
      <c r="CO2480" s="2" t="b">
        <f t="shared" si="1326"/>
        <v>1</v>
      </c>
      <c r="CP2480" s="2" t="b">
        <f t="shared" si="1327"/>
        <v>1</v>
      </c>
      <c r="CQ2480" s="2" t="b">
        <f t="shared" si="1328"/>
        <v>0</v>
      </c>
      <c r="CR2480" s="6" t="str">
        <f t="shared" si="1329"/>
        <v>Male</v>
      </c>
      <c r="CS2480" s="7">
        <f t="shared" si="1330"/>
        <v>1</v>
      </c>
      <c r="CT2480" s="7">
        <f t="shared" si="1331"/>
        <v>0</v>
      </c>
      <c r="CU2480" s="7">
        <f t="shared" si="1332"/>
        <v>0</v>
      </c>
      <c r="CV2480" s="7">
        <f t="shared" si="1333"/>
        <v>0</v>
      </c>
      <c r="CW2480" s="7">
        <f t="shared" si="1342"/>
        <v>0</v>
      </c>
      <c r="CX2480" s="1" t="b">
        <f t="shared" si="1343"/>
        <v>0</v>
      </c>
      <c r="CY2480" s="1" t="b">
        <f t="shared" si="1344"/>
        <v>1</v>
      </c>
      <c r="DG2480" s="1" t="b">
        <f t="shared" si="1345"/>
        <v>0</v>
      </c>
    </row>
    <row r="2481" spans="2:111" ht="43.5" x14ac:dyDescent="0.35">
      <c r="B2481" s="1" t="s">
        <v>13809</v>
      </c>
      <c r="C2481" s="9">
        <v>44478</v>
      </c>
      <c r="D2481" s="10" t="s">
        <v>13809</v>
      </c>
      <c r="E2481" s="1">
        <v>69</v>
      </c>
      <c r="F2481" s="1" t="s">
        <v>108</v>
      </c>
      <c r="G2481" s="1" t="s">
        <v>13809</v>
      </c>
      <c r="H2481" s="1" t="s">
        <v>13809</v>
      </c>
      <c r="I2481" s="9">
        <v>44238</v>
      </c>
      <c r="J2481" s="2" t="s">
        <v>109</v>
      </c>
      <c r="K2481" s="2" t="s">
        <v>13809</v>
      </c>
      <c r="L2481" s="9">
        <v>44259</v>
      </c>
      <c r="M2481" s="2" t="s">
        <v>109</v>
      </c>
      <c r="N2481" s="2" t="s">
        <v>13809</v>
      </c>
      <c r="O2481" s="2" t="s">
        <v>110</v>
      </c>
      <c r="P2481" s="2" t="s">
        <v>111</v>
      </c>
      <c r="S2481" s="2" t="s">
        <v>112</v>
      </c>
      <c r="T2481" s="2" t="s">
        <v>111</v>
      </c>
      <c r="U2481" s="2" t="b">
        <v>1</v>
      </c>
      <c r="V2481" s="2" t="s">
        <v>113</v>
      </c>
      <c r="W2481" s="1" t="s">
        <v>111</v>
      </c>
      <c r="Y2481" s="2" t="s">
        <v>111</v>
      </c>
      <c r="AF2481" s="1" t="s">
        <v>111</v>
      </c>
      <c r="AK2481" s="1" t="s">
        <v>150</v>
      </c>
      <c r="AO2481" s="1" t="s">
        <v>221</v>
      </c>
      <c r="AZ2481" s="1" t="s">
        <v>402</v>
      </c>
      <c r="BA2481" s="1">
        <v>17.5</v>
      </c>
      <c r="BE2481" s="1">
        <v>51</v>
      </c>
      <c r="BJ2481" s="1" t="s">
        <v>111</v>
      </c>
      <c r="BN2481" s="1" t="s">
        <v>112</v>
      </c>
      <c r="BO2481" s="1" t="s">
        <v>148</v>
      </c>
      <c r="BP2481" s="1" t="s">
        <v>235</v>
      </c>
      <c r="BQ2481" s="1" t="s">
        <v>121</v>
      </c>
      <c r="BR2481" s="1" t="s">
        <v>122</v>
      </c>
      <c r="BS2481" s="1" t="s">
        <v>111</v>
      </c>
      <c r="BT2481" s="34" t="s">
        <v>8722</v>
      </c>
      <c r="BU2481" s="34" t="s">
        <v>8723</v>
      </c>
      <c r="BV2481" s="9">
        <v>44478</v>
      </c>
      <c r="BW2481" s="34" t="s">
        <v>8724</v>
      </c>
      <c r="BX2481" s="2" t="s">
        <v>111</v>
      </c>
      <c r="BY2481" s="2" t="s">
        <v>156</v>
      </c>
      <c r="BZ2481" s="2" t="s">
        <v>124</v>
      </c>
      <c r="CA2481" s="2">
        <v>2</v>
      </c>
      <c r="CB2481" s="1" t="s">
        <v>199</v>
      </c>
      <c r="CC2481" s="2" t="s">
        <v>126</v>
      </c>
      <c r="CD2481" s="1" t="b">
        <f t="shared" si="1315"/>
        <v>0</v>
      </c>
      <c r="CE2481" s="1" t="b">
        <f t="shared" si="1316"/>
        <v>0</v>
      </c>
      <c r="CF2481" s="1" t="b">
        <f t="shared" si="1317"/>
        <v>0</v>
      </c>
      <c r="CG2481" s="1" t="b">
        <f t="shared" si="1318"/>
        <v>0</v>
      </c>
      <c r="CH2481" s="1" t="b">
        <f t="shared" si="1319"/>
        <v>0</v>
      </c>
      <c r="CI2481" s="1" t="b">
        <f t="shared" si="1320"/>
        <v>0</v>
      </c>
      <c r="CJ2481" s="1" t="b">
        <f t="shared" si="1321"/>
        <v>0</v>
      </c>
      <c r="CK2481" s="1" t="b">
        <f t="shared" si="1322"/>
        <v>0</v>
      </c>
      <c r="CL2481" s="1" t="b">
        <f t="shared" si="1323"/>
        <v>0</v>
      </c>
      <c r="CM2481" s="1" t="b">
        <f t="shared" si="1324"/>
        <v>0</v>
      </c>
      <c r="CN2481" s="1" t="b">
        <f t="shared" si="1325"/>
        <v>1</v>
      </c>
      <c r="CO2481" s="2" t="b">
        <f t="shared" si="1326"/>
        <v>0</v>
      </c>
      <c r="CP2481" s="2" t="b">
        <f t="shared" si="1327"/>
        <v>0</v>
      </c>
      <c r="CQ2481" s="2" t="b">
        <f t="shared" si="1328"/>
        <v>0</v>
      </c>
      <c r="CR2481" s="6" t="str">
        <f t="shared" si="1329"/>
        <v>Female</v>
      </c>
      <c r="CS2481" s="7">
        <f t="shared" si="1330"/>
        <v>1</v>
      </c>
      <c r="CT2481" s="7">
        <f t="shared" si="1331"/>
        <v>0</v>
      </c>
      <c r="CU2481" s="7">
        <f t="shared" si="1332"/>
        <v>0</v>
      </c>
      <c r="CV2481" s="7">
        <f t="shared" si="1333"/>
        <v>1</v>
      </c>
      <c r="CW2481" s="7">
        <f t="shared" si="1342"/>
        <v>0</v>
      </c>
      <c r="CX2481" s="1" t="b">
        <f t="shared" si="1343"/>
        <v>0</v>
      </c>
      <c r="CY2481" s="1" t="b">
        <f t="shared" si="1344"/>
        <v>0</v>
      </c>
      <c r="DG2481" s="1" t="b">
        <f t="shared" si="1345"/>
        <v>0</v>
      </c>
    </row>
    <row r="2482" spans="2:111" ht="43.5" x14ac:dyDescent="0.35">
      <c r="B2482" s="1" t="s">
        <v>13809</v>
      </c>
      <c r="C2482" s="9">
        <v>44479</v>
      </c>
      <c r="D2482" s="10" t="s">
        <v>13809</v>
      </c>
      <c r="E2482" s="1">
        <v>44</v>
      </c>
      <c r="F2482" s="1" t="s">
        <v>127</v>
      </c>
      <c r="G2482" s="1" t="s">
        <v>13809</v>
      </c>
      <c r="H2482" s="1" t="s">
        <v>13809</v>
      </c>
      <c r="J2482" s="2" t="s">
        <v>163</v>
      </c>
      <c r="K2482" s="2" t="s">
        <v>13809</v>
      </c>
      <c r="M2482" s="2" t="s">
        <v>163</v>
      </c>
      <c r="N2482" s="2" t="s">
        <v>13809</v>
      </c>
      <c r="O2482" s="2" t="s">
        <v>110</v>
      </c>
      <c r="P2482" s="2" t="s">
        <v>111</v>
      </c>
      <c r="S2482" s="2" t="s">
        <v>111</v>
      </c>
      <c r="T2482" s="2" t="s">
        <v>112</v>
      </c>
      <c r="U2482" s="2" t="b">
        <v>1</v>
      </c>
      <c r="V2482" s="2" t="s">
        <v>126</v>
      </c>
      <c r="W2482" s="1" t="s">
        <v>111</v>
      </c>
      <c r="AF2482" s="1" t="s">
        <v>111</v>
      </c>
      <c r="AH2482" s="1" t="s">
        <v>193</v>
      </c>
      <c r="AI2482" s="1" t="s">
        <v>7393</v>
      </c>
      <c r="AJ2482" s="1" t="s">
        <v>115</v>
      </c>
      <c r="AK2482" s="1" t="s">
        <v>201</v>
      </c>
      <c r="AN2482" s="1" t="s">
        <v>8725</v>
      </c>
      <c r="BJ2482" s="1" t="s">
        <v>111</v>
      </c>
      <c r="BU2482" s="34" t="s">
        <v>8726</v>
      </c>
      <c r="BV2482" s="9">
        <v>44545</v>
      </c>
      <c r="BW2482" s="34" t="s">
        <v>8727</v>
      </c>
      <c r="BY2482" s="2" t="s">
        <v>153</v>
      </c>
      <c r="BZ2482" s="2" t="s">
        <v>162</v>
      </c>
      <c r="CB2482" s="1" t="s">
        <v>188</v>
      </c>
      <c r="CD2482" s="1" t="b">
        <f t="shared" si="1315"/>
        <v>0</v>
      </c>
      <c r="CE2482" s="1" t="b">
        <f t="shared" si="1316"/>
        <v>0</v>
      </c>
      <c r="CF2482" s="1" t="b">
        <f t="shared" si="1317"/>
        <v>0</v>
      </c>
      <c r="CG2482" s="1" t="b">
        <f t="shared" si="1318"/>
        <v>0</v>
      </c>
      <c r="CH2482" s="1" t="b">
        <f t="shared" si="1319"/>
        <v>0</v>
      </c>
      <c r="CI2482" s="1" t="b">
        <f t="shared" si="1320"/>
        <v>0</v>
      </c>
      <c r="CJ2482" s="1" t="b">
        <f t="shared" si="1321"/>
        <v>0</v>
      </c>
      <c r="CK2482" s="1" t="b">
        <f t="shared" si="1322"/>
        <v>0</v>
      </c>
      <c r="CL2482" s="1" t="b">
        <f t="shared" si="1323"/>
        <v>1</v>
      </c>
      <c r="CM2482" s="1" t="b">
        <f t="shared" si="1324"/>
        <v>0</v>
      </c>
      <c r="CN2482" s="1" t="b">
        <f t="shared" si="1325"/>
        <v>0</v>
      </c>
      <c r="CO2482" s="2" t="b">
        <f t="shared" si="1326"/>
        <v>0</v>
      </c>
      <c r="CP2482" s="2" t="b">
        <f t="shared" si="1327"/>
        <v>0</v>
      </c>
      <c r="CQ2482" s="2" t="b">
        <f t="shared" si="1328"/>
        <v>0</v>
      </c>
      <c r="CR2482" s="6" t="str">
        <f t="shared" si="1329"/>
        <v>Male</v>
      </c>
      <c r="CS2482" s="7">
        <f t="shared" si="1330"/>
        <v>0</v>
      </c>
      <c r="CT2482" s="7">
        <f t="shared" si="1331"/>
        <v>0</v>
      </c>
      <c r="CU2482" s="7">
        <f t="shared" si="1332"/>
        <v>0</v>
      </c>
      <c r="CV2482" s="7">
        <f t="shared" si="1333"/>
        <v>0</v>
      </c>
      <c r="CW2482" s="7">
        <f t="shared" si="1342"/>
        <v>0</v>
      </c>
      <c r="CX2482" s="1" t="b">
        <f t="shared" si="1343"/>
        <v>0</v>
      </c>
      <c r="CY2482" s="1" t="b">
        <f t="shared" si="1344"/>
        <v>0</v>
      </c>
      <c r="DG2482" s="1" t="b">
        <f t="shared" si="1345"/>
        <v>0</v>
      </c>
    </row>
    <row r="2483" spans="2:111" ht="130.5" x14ac:dyDescent="0.35">
      <c r="B2483" s="1" t="s">
        <v>13809</v>
      </c>
      <c r="C2483" s="9">
        <v>44479</v>
      </c>
      <c r="D2483" s="10" t="s">
        <v>13809</v>
      </c>
      <c r="E2483" s="1">
        <v>73</v>
      </c>
      <c r="F2483" s="1" t="s">
        <v>127</v>
      </c>
      <c r="G2483" s="1" t="s">
        <v>13809</v>
      </c>
      <c r="H2483" s="1" t="s">
        <v>13809</v>
      </c>
      <c r="I2483" s="2" t="s">
        <v>183</v>
      </c>
      <c r="J2483" s="2" t="s">
        <v>163</v>
      </c>
      <c r="K2483" s="2" t="s">
        <v>13809</v>
      </c>
      <c r="L2483" s="2" t="s">
        <v>183</v>
      </c>
      <c r="M2483" s="2" t="s">
        <v>163</v>
      </c>
      <c r="N2483" s="2" t="s">
        <v>13809</v>
      </c>
      <c r="O2483" s="2" t="s">
        <v>110</v>
      </c>
      <c r="P2483" s="2" t="s">
        <v>111</v>
      </c>
      <c r="S2483" s="2" t="s">
        <v>112</v>
      </c>
      <c r="T2483" s="2" t="s">
        <v>111</v>
      </c>
      <c r="U2483" s="2" t="b">
        <v>1</v>
      </c>
      <c r="V2483" s="2" t="s">
        <v>113</v>
      </c>
      <c r="W2483" s="1" t="s">
        <v>112</v>
      </c>
      <c r="X2483" s="1" t="s">
        <v>110</v>
      </c>
      <c r="Y2483" s="2" t="s">
        <v>112</v>
      </c>
      <c r="Z2483" s="2" t="s">
        <v>111</v>
      </c>
      <c r="AA2483" s="2" t="s">
        <v>111</v>
      </c>
      <c r="AB2483" s="5">
        <v>7</v>
      </c>
      <c r="AC2483" s="1" t="s">
        <v>111</v>
      </c>
      <c r="AF2483" s="1" t="s">
        <v>111</v>
      </c>
      <c r="AJ2483" s="1" t="s">
        <v>115</v>
      </c>
      <c r="AK2483" s="1" t="s">
        <v>129</v>
      </c>
      <c r="AO2483" s="1" t="s">
        <v>117</v>
      </c>
      <c r="AS2483" s="1" t="s">
        <v>118</v>
      </c>
      <c r="AU2483" s="1" t="s">
        <v>132</v>
      </c>
      <c r="AZ2483" s="1" t="s">
        <v>299</v>
      </c>
      <c r="BA2483" s="1" t="s">
        <v>8728</v>
      </c>
      <c r="BF2483" s="1" t="s">
        <v>8729</v>
      </c>
      <c r="BJ2483" s="1" t="s">
        <v>112</v>
      </c>
      <c r="BK2483" s="1" t="s">
        <v>112</v>
      </c>
      <c r="BL2483" s="1" t="s">
        <v>268</v>
      </c>
      <c r="BM2483" s="1" t="s">
        <v>8730</v>
      </c>
      <c r="BQ2483" s="1" t="s">
        <v>121</v>
      </c>
      <c r="BR2483" s="1" t="s">
        <v>122</v>
      </c>
      <c r="BS2483" s="1" t="s">
        <v>112</v>
      </c>
      <c r="BU2483" s="34" t="s">
        <v>8731</v>
      </c>
      <c r="BV2483" s="9">
        <v>44479</v>
      </c>
      <c r="BW2483" s="34" t="s">
        <v>8732</v>
      </c>
      <c r="BY2483" s="2" t="s">
        <v>123</v>
      </c>
      <c r="BZ2483" s="2" t="s">
        <v>162</v>
      </c>
      <c r="CA2483" s="2">
        <v>3</v>
      </c>
      <c r="CB2483" s="1" t="s">
        <v>1596</v>
      </c>
      <c r="CC2483" s="2" t="s">
        <v>126</v>
      </c>
      <c r="CD2483" s="1" t="b">
        <f t="shared" si="1315"/>
        <v>0</v>
      </c>
      <c r="CE2483" s="1" t="b">
        <f t="shared" si="1316"/>
        <v>0</v>
      </c>
      <c r="CF2483" s="1" t="b">
        <f t="shared" si="1317"/>
        <v>0</v>
      </c>
      <c r="CG2483" s="1" t="b">
        <f t="shared" si="1318"/>
        <v>0</v>
      </c>
      <c r="CH2483" s="1" t="b">
        <f t="shared" si="1319"/>
        <v>0</v>
      </c>
      <c r="CI2483" s="1" t="b">
        <f t="shared" si="1320"/>
        <v>0</v>
      </c>
      <c r="CJ2483" s="1" t="b">
        <f t="shared" si="1321"/>
        <v>0</v>
      </c>
      <c r="CK2483" s="1" t="b">
        <f t="shared" si="1322"/>
        <v>0</v>
      </c>
      <c r="CL2483" s="1" t="b">
        <f t="shared" si="1323"/>
        <v>0</v>
      </c>
      <c r="CM2483" s="1" t="b">
        <f t="shared" si="1324"/>
        <v>0</v>
      </c>
      <c r="CN2483" s="1" t="b">
        <f t="shared" si="1325"/>
        <v>1</v>
      </c>
      <c r="CO2483" s="2" t="b">
        <f t="shared" si="1326"/>
        <v>0</v>
      </c>
      <c r="CP2483" s="2" t="b">
        <f t="shared" si="1327"/>
        <v>1</v>
      </c>
      <c r="CQ2483" s="2" t="b">
        <f t="shared" si="1328"/>
        <v>0</v>
      </c>
      <c r="CR2483" s="6" t="str">
        <f t="shared" si="1329"/>
        <v>Male</v>
      </c>
      <c r="CS2483" s="7">
        <f t="shared" si="1330"/>
        <v>0</v>
      </c>
      <c r="CT2483" s="7">
        <f t="shared" si="1331"/>
        <v>0</v>
      </c>
      <c r="CU2483" s="7">
        <f t="shared" si="1332"/>
        <v>0</v>
      </c>
      <c r="CV2483" s="7">
        <f t="shared" si="1333"/>
        <v>0</v>
      </c>
      <c r="CW2483" s="7">
        <f t="shared" si="1342"/>
        <v>0</v>
      </c>
      <c r="CX2483" s="1" t="b">
        <f t="shared" si="1343"/>
        <v>0</v>
      </c>
      <c r="CY2483" s="1" t="b">
        <f t="shared" si="1344"/>
        <v>0</v>
      </c>
      <c r="DG2483" s="1" t="b">
        <f t="shared" si="1345"/>
        <v>0</v>
      </c>
    </row>
    <row r="2484" spans="2:111" ht="101.5" x14ac:dyDescent="0.35">
      <c r="B2484" s="1" t="s">
        <v>13809</v>
      </c>
      <c r="C2484" s="9">
        <v>44479</v>
      </c>
      <c r="D2484" s="10" t="s">
        <v>13809</v>
      </c>
      <c r="E2484" s="1">
        <v>32</v>
      </c>
      <c r="F2484" s="1" t="s">
        <v>127</v>
      </c>
      <c r="G2484" s="1" t="s">
        <v>13809</v>
      </c>
      <c r="H2484" s="1" t="s">
        <v>13809</v>
      </c>
      <c r="I2484" s="9">
        <v>44442</v>
      </c>
      <c r="J2484" s="2" t="s">
        <v>128</v>
      </c>
      <c r="K2484" s="2" t="s">
        <v>13809</v>
      </c>
      <c r="L2484" s="9">
        <v>44472</v>
      </c>
      <c r="M2484" s="2" t="s">
        <v>128</v>
      </c>
      <c r="N2484" s="2" t="s">
        <v>13809</v>
      </c>
      <c r="O2484" s="2" t="s">
        <v>110</v>
      </c>
      <c r="P2484" s="2" t="s">
        <v>111</v>
      </c>
      <c r="S2484" s="2" t="s">
        <v>112</v>
      </c>
      <c r="U2484" s="2" t="b">
        <v>1</v>
      </c>
      <c r="V2484" s="2" t="s">
        <v>113</v>
      </c>
      <c r="W2484" s="1" t="s">
        <v>112</v>
      </c>
      <c r="X2484" s="1" t="s">
        <v>110</v>
      </c>
      <c r="Y2484" s="2" t="s">
        <v>112</v>
      </c>
      <c r="Z2484" s="2" t="s">
        <v>112</v>
      </c>
      <c r="AA2484" s="2" t="s">
        <v>111</v>
      </c>
      <c r="AB2484" s="2">
        <v>4</v>
      </c>
      <c r="AC2484" s="1" t="s">
        <v>111</v>
      </c>
      <c r="AF2484" s="1" t="s">
        <v>111</v>
      </c>
      <c r="AJ2484" s="1" t="s">
        <v>115</v>
      </c>
      <c r="AK2484" s="1" t="s">
        <v>129</v>
      </c>
      <c r="AO2484" s="1" t="s">
        <v>130</v>
      </c>
      <c r="AS2484" s="1" t="s">
        <v>118</v>
      </c>
      <c r="AU2484" s="1" t="s">
        <v>243</v>
      </c>
      <c r="AZ2484" s="1" t="s">
        <v>155</v>
      </c>
      <c r="BA2484" s="1">
        <v>1.31</v>
      </c>
      <c r="BJ2484" s="1" t="s">
        <v>112</v>
      </c>
      <c r="BK2484" s="1" t="s">
        <v>112</v>
      </c>
      <c r="BL2484" s="1" t="s">
        <v>142</v>
      </c>
      <c r="BQ2484" s="1" t="s">
        <v>121</v>
      </c>
      <c r="BR2484" s="1" t="s">
        <v>122</v>
      </c>
      <c r="BS2484" s="1" t="s">
        <v>112</v>
      </c>
      <c r="BU2484" s="34" t="s">
        <v>13972</v>
      </c>
      <c r="BV2484" s="9">
        <v>44481</v>
      </c>
      <c r="BW2484" s="34" t="s">
        <v>8733</v>
      </c>
      <c r="BY2484" s="2" t="s">
        <v>123</v>
      </c>
      <c r="BZ2484" s="2" t="s">
        <v>162</v>
      </c>
      <c r="CA2484" s="2">
        <v>2</v>
      </c>
      <c r="CB2484" s="1" t="s">
        <v>233</v>
      </c>
      <c r="CC2484" s="2" t="s">
        <v>126</v>
      </c>
      <c r="CD2484" s="1" t="b">
        <f t="shared" si="1315"/>
        <v>0</v>
      </c>
      <c r="CE2484" s="1" t="b">
        <f t="shared" si="1316"/>
        <v>0</v>
      </c>
      <c r="CF2484" s="1" t="b">
        <f t="shared" si="1317"/>
        <v>0</v>
      </c>
      <c r="CG2484" s="1" t="b">
        <f t="shared" si="1318"/>
        <v>0</v>
      </c>
      <c r="CH2484" s="1" t="b">
        <f t="shared" si="1319"/>
        <v>0</v>
      </c>
      <c r="CI2484" s="1" t="b">
        <f t="shared" si="1320"/>
        <v>0</v>
      </c>
      <c r="CJ2484" s="1" t="b">
        <f t="shared" si="1321"/>
        <v>0</v>
      </c>
      <c r="CK2484" s="1" t="b">
        <f t="shared" si="1322"/>
        <v>1</v>
      </c>
      <c r="CL2484" s="1" t="b">
        <f t="shared" si="1323"/>
        <v>0</v>
      </c>
      <c r="CM2484" s="1" t="b">
        <f t="shared" si="1324"/>
        <v>0</v>
      </c>
      <c r="CN2484" s="1" t="b">
        <f t="shared" si="1325"/>
        <v>0</v>
      </c>
      <c r="CO2484" s="2" t="b">
        <f t="shared" si="1326"/>
        <v>1</v>
      </c>
      <c r="CP2484" s="2" t="b">
        <f t="shared" si="1327"/>
        <v>1</v>
      </c>
      <c r="CQ2484" s="2" t="b">
        <f t="shared" si="1328"/>
        <v>0</v>
      </c>
      <c r="CR2484" s="6" t="str">
        <f t="shared" si="1329"/>
        <v>Male</v>
      </c>
      <c r="CS2484" s="7">
        <f t="shared" si="1330"/>
        <v>0</v>
      </c>
      <c r="CT2484" s="7">
        <f t="shared" si="1331"/>
        <v>1</v>
      </c>
      <c r="CU2484" s="7">
        <f t="shared" si="1332"/>
        <v>0</v>
      </c>
      <c r="CV2484" s="7">
        <f t="shared" si="1333"/>
        <v>0</v>
      </c>
      <c r="CW2484" s="7">
        <f t="shared" si="1342"/>
        <v>1</v>
      </c>
      <c r="CX2484" s="1" t="b">
        <f t="shared" si="1343"/>
        <v>0</v>
      </c>
      <c r="CY2484" s="1" t="b">
        <f t="shared" si="1344"/>
        <v>1</v>
      </c>
      <c r="DG2484" s="1" t="b">
        <f t="shared" si="1345"/>
        <v>0</v>
      </c>
    </row>
    <row r="2485" spans="2:111" ht="87" x14ac:dyDescent="0.35">
      <c r="B2485" s="1" t="s">
        <v>13809</v>
      </c>
      <c r="C2485" s="9">
        <v>44480</v>
      </c>
      <c r="D2485" s="10" t="s">
        <v>13809</v>
      </c>
      <c r="E2485" s="1">
        <v>81</v>
      </c>
      <c r="F2485" s="1" t="s">
        <v>108</v>
      </c>
      <c r="G2485" s="1" t="s">
        <v>13809</v>
      </c>
      <c r="H2485" s="1" t="s">
        <v>13809</v>
      </c>
      <c r="I2485" s="2" t="s">
        <v>183</v>
      </c>
      <c r="J2485" s="2" t="s">
        <v>109</v>
      </c>
      <c r="K2485" s="2" t="s">
        <v>13809</v>
      </c>
      <c r="L2485" s="2" t="s">
        <v>183</v>
      </c>
      <c r="N2485" s="2" t="s">
        <v>13809</v>
      </c>
      <c r="O2485" s="2" t="s">
        <v>110</v>
      </c>
      <c r="P2485" s="2" t="s">
        <v>111</v>
      </c>
      <c r="S2485" s="2" t="s">
        <v>111</v>
      </c>
      <c r="T2485" s="2" t="s">
        <v>112</v>
      </c>
      <c r="U2485" s="2" t="b">
        <v>1</v>
      </c>
      <c r="V2485" s="2" t="s">
        <v>113</v>
      </c>
      <c r="W2485" s="1" t="s">
        <v>112</v>
      </c>
      <c r="X2485" s="1" t="s">
        <v>138</v>
      </c>
      <c r="Y2485" s="2" t="s">
        <v>112</v>
      </c>
      <c r="Z2485" s="2" t="s">
        <v>111</v>
      </c>
      <c r="AA2485" s="2" t="s">
        <v>111</v>
      </c>
      <c r="AB2485" s="5">
        <v>1</v>
      </c>
      <c r="AC2485" s="1" t="s">
        <v>111</v>
      </c>
      <c r="AF2485" s="1" t="s">
        <v>111</v>
      </c>
      <c r="AJ2485" s="1" t="s">
        <v>115</v>
      </c>
      <c r="AK2485" s="1" t="s">
        <v>349</v>
      </c>
      <c r="AN2485" s="1" t="s">
        <v>8734</v>
      </c>
      <c r="AO2485" s="1" t="s">
        <v>237</v>
      </c>
      <c r="AS2485" s="1" t="s">
        <v>767</v>
      </c>
      <c r="AU2485" s="1" t="s">
        <v>197</v>
      </c>
      <c r="BJ2485" s="1" t="s">
        <v>112</v>
      </c>
      <c r="BK2485" s="1" t="s">
        <v>112</v>
      </c>
      <c r="BL2485" s="1" t="s">
        <v>161</v>
      </c>
      <c r="BM2485" s="1" t="s">
        <v>8735</v>
      </c>
      <c r="BQ2485" s="1" t="s">
        <v>121</v>
      </c>
      <c r="BR2485" s="1" t="s">
        <v>122</v>
      </c>
      <c r="BS2485" s="1" t="s">
        <v>111</v>
      </c>
      <c r="BT2485" s="34" t="s">
        <v>8736</v>
      </c>
      <c r="BU2485" s="34" t="s">
        <v>8737</v>
      </c>
      <c r="BV2485" s="9">
        <v>44516</v>
      </c>
      <c r="BW2485" s="34" t="s">
        <v>8738</v>
      </c>
      <c r="BX2485" s="2" t="s">
        <v>112</v>
      </c>
      <c r="BY2485" s="2" t="s">
        <v>174</v>
      </c>
      <c r="BZ2485" s="2" t="s">
        <v>124</v>
      </c>
      <c r="CA2485" s="2">
        <v>3</v>
      </c>
      <c r="CB2485" s="1" t="s">
        <v>137</v>
      </c>
      <c r="CC2485" s="5" t="s">
        <v>113</v>
      </c>
      <c r="CD2485" s="1" t="b">
        <f t="shared" si="1315"/>
        <v>0</v>
      </c>
      <c r="CE2485" s="1" t="b">
        <f t="shared" si="1316"/>
        <v>0</v>
      </c>
      <c r="CF2485" s="1" t="b">
        <f t="shared" si="1317"/>
        <v>0</v>
      </c>
      <c r="CG2485" s="1" t="b">
        <f t="shared" si="1318"/>
        <v>0</v>
      </c>
      <c r="CH2485" s="1" t="b">
        <f t="shared" si="1319"/>
        <v>0</v>
      </c>
      <c r="CI2485" s="1" t="b">
        <f t="shared" si="1320"/>
        <v>0</v>
      </c>
      <c r="CJ2485" s="1" t="b">
        <f t="shared" si="1321"/>
        <v>0</v>
      </c>
      <c r="CK2485" s="1" t="b">
        <f t="shared" si="1322"/>
        <v>0</v>
      </c>
      <c r="CL2485" s="1" t="b">
        <f t="shared" si="1323"/>
        <v>0</v>
      </c>
      <c r="CM2485" s="1" t="b">
        <f t="shared" si="1324"/>
        <v>0</v>
      </c>
      <c r="CN2485" s="1" t="b">
        <f t="shared" si="1325"/>
        <v>1</v>
      </c>
      <c r="CO2485" s="2" t="b">
        <f t="shared" si="1326"/>
        <v>1</v>
      </c>
      <c r="CP2485" s="2" t="b">
        <f t="shared" si="1327"/>
        <v>1</v>
      </c>
      <c r="CQ2485" s="2" t="b">
        <f t="shared" si="1328"/>
        <v>0</v>
      </c>
      <c r="CR2485" s="6" t="str">
        <f t="shared" si="1329"/>
        <v>Female</v>
      </c>
      <c r="CS2485" s="7">
        <f t="shared" si="1330"/>
        <v>1</v>
      </c>
      <c r="CT2485" s="7">
        <f t="shared" si="1331"/>
        <v>0</v>
      </c>
      <c r="CU2485" s="7">
        <f t="shared" si="1332"/>
        <v>0</v>
      </c>
      <c r="CV2485" s="7">
        <f t="shared" si="1333"/>
        <v>0</v>
      </c>
      <c r="CW2485" s="7">
        <f t="shared" si="1342"/>
        <v>0</v>
      </c>
      <c r="CX2485" s="1" t="b">
        <f t="shared" si="1343"/>
        <v>0</v>
      </c>
      <c r="CY2485" s="1" t="b">
        <f t="shared" si="1344"/>
        <v>0</v>
      </c>
      <c r="DG2485" s="1" t="b">
        <f t="shared" si="1345"/>
        <v>0</v>
      </c>
    </row>
    <row r="2486" spans="2:111" ht="362.5" x14ac:dyDescent="0.35">
      <c r="B2486" s="1" t="s">
        <v>13809</v>
      </c>
      <c r="C2486" s="9">
        <v>44480</v>
      </c>
      <c r="D2486" s="10" t="s">
        <v>13809</v>
      </c>
      <c r="E2486" s="1">
        <v>59</v>
      </c>
      <c r="F2486" s="1" t="s">
        <v>127</v>
      </c>
      <c r="G2486" s="1" t="s">
        <v>13809</v>
      </c>
      <c r="H2486" s="1" t="s">
        <v>13809</v>
      </c>
      <c r="I2486" s="9">
        <v>44419</v>
      </c>
      <c r="J2486" s="2" t="s">
        <v>128</v>
      </c>
      <c r="K2486" s="2" t="s">
        <v>13809</v>
      </c>
      <c r="L2486" s="9">
        <v>44447</v>
      </c>
      <c r="M2486" s="2" t="s">
        <v>128</v>
      </c>
      <c r="N2486" s="2" t="s">
        <v>13809</v>
      </c>
      <c r="O2486" s="2" t="s">
        <v>110</v>
      </c>
      <c r="P2486" s="2" t="s">
        <v>111</v>
      </c>
      <c r="S2486" s="2" t="s">
        <v>112</v>
      </c>
      <c r="U2486" s="2" t="b">
        <v>1</v>
      </c>
      <c r="V2486" s="2" t="s">
        <v>126</v>
      </c>
      <c r="W2486" s="1" t="s">
        <v>112</v>
      </c>
      <c r="X2486" s="1" t="s">
        <v>138</v>
      </c>
      <c r="Y2486" s="2" t="s">
        <v>112</v>
      </c>
      <c r="Z2486" s="2" t="s">
        <v>111</v>
      </c>
      <c r="AA2486" s="2" t="s">
        <v>112</v>
      </c>
      <c r="AB2486" s="2">
        <v>33</v>
      </c>
      <c r="AC2486" s="1" t="s">
        <v>111</v>
      </c>
      <c r="AF2486" s="1" t="s">
        <v>111</v>
      </c>
      <c r="AH2486" s="1" t="s">
        <v>193</v>
      </c>
      <c r="AI2486" s="1" t="s">
        <v>400</v>
      </c>
      <c r="AJ2486" s="1" t="s">
        <v>115</v>
      </c>
      <c r="AK2486" s="1" t="s">
        <v>129</v>
      </c>
      <c r="AO2486" s="1" t="s">
        <v>221</v>
      </c>
      <c r="AZ2486" s="1" t="s">
        <v>299</v>
      </c>
      <c r="BJ2486" s="1" t="s">
        <v>111</v>
      </c>
      <c r="BN2486" s="1" t="s">
        <v>112</v>
      </c>
      <c r="BO2486" s="1" t="s">
        <v>148</v>
      </c>
      <c r="BU2486" s="34" t="s">
        <v>8739</v>
      </c>
      <c r="BV2486" s="9">
        <v>44498</v>
      </c>
      <c r="BW2486" s="34" t="s">
        <v>14777</v>
      </c>
      <c r="BX2486" s="2" t="s">
        <v>111</v>
      </c>
      <c r="BY2486" s="5" t="s">
        <v>153</v>
      </c>
      <c r="BZ2486" s="2" t="s">
        <v>124</v>
      </c>
      <c r="CB2486" s="1" t="s">
        <v>540</v>
      </c>
      <c r="CD2486" s="1" t="b">
        <f t="shared" si="1315"/>
        <v>0</v>
      </c>
      <c r="CE2486" s="1" t="b">
        <f t="shared" si="1316"/>
        <v>0</v>
      </c>
      <c r="CF2486" s="1" t="b">
        <f t="shared" si="1317"/>
        <v>0</v>
      </c>
      <c r="CG2486" s="1" t="b">
        <f t="shared" si="1318"/>
        <v>0</v>
      </c>
      <c r="CH2486" s="1" t="b">
        <f t="shared" si="1319"/>
        <v>0</v>
      </c>
      <c r="CI2486" s="1" t="b">
        <f t="shared" si="1320"/>
        <v>0</v>
      </c>
      <c r="CJ2486" s="1" t="b">
        <f t="shared" si="1321"/>
        <v>0</v>
      </c>
      <c r="CK2486" s="1" t="b">
        <f t="shared" si="1322"/>
        <v>0</v>
      </c>
      <c r="CL2486" s="1" t="b">
        <f t="shared" si="1323"/>
        <v>0</v>
      </c>
      <c r="CM2486" s="1" t="b">
        <f t="shared" si="1324"/>
        <v>1</v>
      </c>
      <c r="CN2486" s="1" t="b">
        <f t="shared" si="1325"/>
        <v>0</v>
      </c>
      <c r="CO2486" s="2" t="b">
        <f t="shared" si="1326"/>
        <v>0</v>
      </c>
      <c r="CP2486" s="2" t="b">
        <f t="shared" si="1327"/>
        <v>0</v>
      </c>
      <c r="CQ2486" s="2" t="b">
        <f t="shared" si="1328"/>
        <v>0</v>
      </c>
      <c r="CR2486" s="6" t="str">
        <f t="shared" si="1329"/>
        <v>Male</v>
      </c>
      <c r="CS2486" s="7">
        <f t="shared" si="1330"/>
        <v>0</v>
      </c>
      <c r="CT2486" s="7">
        <f t="shared" si="1331"/>
        <v>1</v>
      </c>
      <c r="CU2486" s="7">
        <f t="shared" si="1332"/>
        <v>0</v>
      </c>
      <c r="CV2486" s="7">
        <f t="shared" si="1333"/>
        <v>0</v>
      </c>
      <c r="CW2486" s="7">
        <f t="shared" si="1342"/>
        <v>1</v>
      </c>
      <c r="CX2486" s="1" t="b">
        <f t="shared" si="1343"/>
        <v>0</v>
      </c>
      <c r="CY2486" s="1" t="b">
        <f t="shared" si="1344"/>
        <v>0</v>
      </c>
      <c r="DG2486" s="1" t="b">
        <f t="shared" si="1345"/>
        <v>0</v>
      </c>
    </row>
    <row r="2487" spans="2:111" ht="130.5" x14ac:dyDescent="0.35">
      <c r="B2487" s="1" t="s">
        <v>13809</v>
      </c>
      <c r="C2487" s="9">
        <v>44480</v>
      </c>
      <c r="D2487" s="10" t="s">
        <v>13809</v>
      </c>
      <c r="E2487" s="1">
        <v>33</v>
      </c>
      <c r="F2487" s="1" t="s">
        <v>127</v>
      </c>
      <c r="G2487" s="1" t="s">
        <v>13809</v>
      </c>
      <c r="H2487" s="1" t="s">
        <v>13809</v>
      </c>
      <c r="I2487" s="9">
        <v>44291</v>
      </c>
      <c r="J2487" s="2" t="s">
        <v>109</v>
      </c>
      <c r="K2487" s="2" t="s">
        <v>13809</v>
      </c>
      <c r="L2487" s="9">
        <v>44313</v>
      </c>
      <c r="M2487" s="2" t="s">
        <v>109</v>
      </c>
      <c r="N2487" s="2" t="s">
        <v>13809</v>
      </c>
      <c r="O2487" s="2" t="s">
        <v>110</v>
      </c>
      <c r="P2487" s="2" t="s">
        <v>111</v>
      </c>
      <c r="S2487" s="2" t="s">
        <v>112</v>
      </c>
      <c r="T2487" s="2" t="s">
        <v>111</v>
      </c>
      <c r="U2487" s="2" t="b">
        <v>1</v>
      </c>
      <c r="V2487" s="2" t="s">
        <v>126</v>
      </c>
      <c r="W2487" s="1" t="s">
        <v>111</v>
      </c>
      <c r="Y2487" s="2" t="s">
        <v>111</v>
      </c>
      <c r="AF2487" s="1" t="s">
        <v>111</v>
      </c>
      <c r="AJ2487" s="1" t="s">
        <v>115</v>
      </c>
      <c r="AK2487" s="1" t="s">
        <v>358</v>
      </c>
      <c r="AO2487" s="1" t="s">
        <v>221</v>
      </c>
      <c r="AZ2487" s="1" t="s">
        <v>299</v>
      </c>
      <c r="BA2487" s="1" t="s">
        <v>8740</v>
      </c>
      <c r="BF2487" s="1" t="s">
        <v>8741</v>
      </c>
      <c r="BJ2487" s="1" t="s">
        <v>111</v>
      </c>
      <c r="BN2487" s="1" t="s">
        <v>111</v>
      </c>
      <c r="BQ2487" s="1" t="s">
        <v>121</v>
      </c>
      <c r="BR2487" s="1" t="s">
        <v>122</v>
      </c>
      <c r="BS2487" s="1" t="s">
        <v>111</v>
      </c>
      <c r="BT2487" s="34" t="s">
        <v>8742</v>
      </c>
      <c r="BU2487" s="34" t="s">
        <v>8743</v>
      </c>
      <c r="BV2487" s="9">
        <v>44480</v>
      </c>
      <c r="BW2487" s="34" t="s">
        <v>14778</v>
      </c>
      <c r="BY2487" s="2" t="s">
        <v>153</v>
      </c>
      <c r="BZ2487" s="2" t="s">
        <v>124</v>
      </c>
      <c r="CB2487" s="1" t="s">
        <v>649</v>
      </c>
      <c r="CD2487" s="1" t="b">
        <f t="shared" si="1315"/>
        <v>0</v>
      </c>
      <c r="CE2487" s="1" t="b">
        <f t="shared" si="1316"/>
        <v>0</v>
      </c>
      <c r="CF2487" s="1" t="b">
        <f t="shared" si="1317"/>
        <v>0</v>
      </c>
      <c r="CG2487" s="1" t="b">
        <f t="shared" si="1318"/>
        <v>0</v>
      </c>
      <c r="CH2487" s="1" t="b">
        <f t="shared" si="1319"/>
        <v>0</v>
      </c>
      <c r="CI2487" s="1" t="b">
        <f t="shared" si="1320"/>
        <v>0</v>
      </c>
      <c r="CJ2487" s="1" t="b">
        <f t="shared" si="1321"/>
        <v>0</v>
      </c>
      <c r="CK2487" s="1" t="b">
        <f t="shared" si="1322"/>
        <v>1</v>
      </c>
      <c r="CL2487" s="1" t="b">
        <f t="shared" si="1323"/>
        <v>0</v>
      </c>
      <c r="CM2487" s="1" t="b">
        <f t="shared" si="1324"/>
        <v>0</v>
      </c>
      <c r="CN2487" s="1" t="b">
        <f t="shared" si="1325"/>
        <v>0</v>
      </c>
      <c r="CO2487" s="2" t="b">
        <f t="shared" si="1326"/>
        <v>0</v>
      </c>
      <c r="CP2487" s="2" t="b">
        <f t="shared" si="1327"/>
        <v>0</v>
      </c>
      <c r="CQ2487" s="2" t="b">
        <f t="shared" si="1328"/>
        <v>0</v>
      </c>
      <c r="CR2487" s="6" t="str">
        <f t="shared" si="1329"/>
        <v>Male</v>
      </c>
      <c r="CS2487" s="7">
        <f t="shared" si="1330"/>
        <v>1</v>
      </c>
      <c r="CT2487" s="7">
        <f t="shared" si="1331"/>
        <v>0</v>
      </c>
      <c r="CU2487" s="7">
        <f t="shared" si="1332"/>
        <v>0</v>
      </c>
      <c r="CV2487" s="7">
        <f t="shared" si="1333"/>
        <v>1</v>
      </c>
      <c r="CW2487" s="7">
        <f t="shared" si="1342"/>
        <v>0</v>
      </c>
      <c r="CX2487" s="1" t="b">
        <f t="shared" si="1343"/>
        <v>0</v>
      </c>
      <c r="CY2487" s="1" t="b">
        <f t="shared" si="1344"/>
        <v>1</v>
      </c>
      <c r="DG2487" s="1" t="b">
        <f t="shared" si="1345"/>
        <v>0</v>
      </c>
    </row>
    <row r="2488" spans="2:111" ht="58" x14ac:dyDescent="0.35">
      <c r="B2488" s="1" t="s">
        <v>13809</v>
      </c>
      <c r="C2488" s="9">
        <v>44480</v>
      </c>
      <c r="D2488" s="10" t="s">
        <v>13809</v>
      </c>
      <c r="E2488" s="1">
        <v>14</v>
      </c>
      <c r="F2488" s="1" t="s">
        <v>127</v>
      </c>
      <c r="G2488" s="1" t="s">
        <v>13809</v>
      </c>
      <c r="H2488" s="1" t="s">
        <v>13809</v>
      </c>
      <c r="I2488" s="9">
        <v>44434</v>
      </c>
      <c r="J2488" s="2" t="s">
        <v>109</v>
      </c>
      <c r="K2488" s="2" t="s">
        <v>13809</v>
      </c>
      <c r="L2488" s="9">
        <v>44464</v>
      </c>
      <c r="M2488" s="2" t="s">
        <v>109</v>
      </c>
      <c r="N2488" s="2" t="s">
        <v>13809</v>
      </c>
      <c r="O2488" s="2" t="s">
        <v>110</v>
      </c>
      <c r="P2488" s="2" t="s">
        <v>111</v>
      </c>
      <c r="S2488" s="2" t="s">
        <v>112</v>
      </c>
      <c r="T2488" s="2" t="s">
        <v>111</v>
      </c>
      <c r="U2488" s="2" t="b">
        <v>1</v>
      </c>
      <c r="V2488" s="2" t="s">
        <v>126</v>
      </c>
      <c r="W2488" s="1" t="s">
        <v>112</v>
      </c>
      <c r="X2488" s="1" t="s">
        <v>138</v>
      </c>
      <c r="Y2488" s="2" t="s">
        <v>112</v>
      </c>
      <c r="Z2488" s="2" t="s">
        <v>111</v>
      </c>
      <c r="AA2488" s="2" t="s">
        <v>112</v>
      </c>
      <c r="AB2488" s="2" t="s">
        <v>8744</v>
      </c>
      <c r="AH2488" s="1" t="s">
        <v>193</v>
      </c>
      <c r="AI2488" s="1" t="s">
        <v>8745</v>
      </c>
      <c r="AJ2488" s="1" t="s">
        <v>115</v>
      </c>
      <c r="AK2488" s="1" t="s">
        <v>150</v>
      </c>
      <c r="AO2488" s="1" t="s">
        <v>117</v>
      </c>
      <c r="AU2488" s="1" t="s">
        <v>132</v>
      </c>
      <c r="AZ2488" s="1" t="s">
        <v>155</v>
      </c>
      <c r="BA2488" s="1" t="s">
        <v>8746</v>
      </c>
      <c r="BJ2488" s="1" t="s">
        <v>111</v>
      </c>
      <c r="BN2488" s="1" t="s">
        <v>112</v>
      </c>
      <c r="BO2488" s="1" t="s">
        <v>2412</v>
      </c>
      <c r="BQ2488" s="1" t="s">
        <v>121</v>
      </c>
      <c r="BR2488" s="1" t="s">
        <v>122</v>
      </c>
      <c r="BS2488" s="1" t="s">
        <v>112</v>
      </c>
      <c r="BU2488" s="34" t="s">
        <v>8747</v>
      </c>
      <c r="BV2488" s="9">
        <v>44480</v>
      </c>
      <c r="BW2488" s="34" t="s">
        <v>8748</v>
      </c>
      <c r="BY2488" s="2" t="s">
        <v>153</v>
      </c>
      <c r="BZ2488" s="2" t="s">
        <v>124</v>
      </c>
      <c r="CB2488" s="1" t="s">
        <v>295</v>
      </c>
      <c r="CD2488" s="1" t="b">
        <f t="shared" si="1315"/>
        <v>1</v>
      </c>
      <c r="CE2488" s="1" t="b">
        <f t="shared" si="1316"/>
        <v>1</v>
      </c>
      <c r="CF2488" s="1" t="b">
        <f t="shared" si="1317"/>
        <v>0</v>
      </c>
      <c r="CG2488" s="1" t="b">
        <f t="shared" si="1318"/>
        <v>1</v>
      </c>
      <c r="CH2488" s="1" t="b">
        <f t="shared" si="1319"/>
        <v>0</v>
      </c>
      <c r="CI2488" s="1" t="b">
        <f t="shared" si="1320"/>
        <v>0</v>
      </c>
      <c r="CJ2488" s="1" t="b">
        <f t="shared" si="1321"/>
        <v>0</v>
      </c>
      <c r="CK2488" s="1" t="b">
        <f t="shared" si="1322"/>
        <v>0</v>
      </c>
      <c r="CL2488" s="1" t="b">
        <f t="shared" si="1323"/>
        <v>0</v>
      </c>
      <c r="CM2488" s="1" t="b">
        <f t="shared" si="1324"/>
        <v>0</v>
      </c>
      <c r="CN2488" s="1" t="b">
        <f t="shared" si="1325"/>
        <v>0</v>
      </c>
      <c r="CO2488" s="2" t="b">
        <f t="shared" si="1326"/>
        <v>0</v>
      </c>
      <c r="CP2488" s="2" t="b">
        <f t="shared" si="1327"/>
        <v>0</v>
      </c>
      <c r="CQ2488" s="2" t="b">
        <f t="shared" si="1328"/>
        <v>0</v>
      </c>
      <c r="CR2488" s="6" t="str">
        <f t="shared" si="1329"/>
        <v>Male</v>
      </c>
      <c r="CS2488" s="7">
        <f t="shared" si="1330"/>
        <v>1</v>
      </c>
      <c r="CT2488" s="7">
        <f t="shared" si="1331"/>
        <v>0</v>
      </c>
      <c r="CU2488" s="7">
        <f t="shared" si="1332"/>
        <v>0</v>
      </c>
      <c r="CV2488" s="7">
        <f t="shared" si="1333"/>
        <v>1</v>
      </c>
      <c r="CW2488" s="7">
        <f t="shared" si="1342"/>
        <v>0</v>
      </c>
      <c r="CX2488" s="1" t="b">
        <f t="shared" si="1343"/>
        <v>1</v>
      </c>
      <c r="CY2488" s="1" t="b">
        <f t="shared" si="1344"/>
        <v>0</v>
      </c>
      <c r="DG2488" s="1" t="b">
        <f t="shared" si="1345"/>
        <v>1</v>
      </c>
    </row>
    <row r="2489" spans="2:111" ht="116" x14ac:dyDescent="0.35">
      <c r="B2489" s="1" t="s">
        <v>13809</v>
      </c>
      <c r="C2489" s="9">
        <v>44480</v>
      </c>
      <c r="D2489" s="10" t="s">
        <v>13809</v>
      </c>
      <c r="E2489" s="1">
        <v>56</v>
      </c>
      <c r="F2489" s="1" t="s">
        <v>108</v>
      </c>
      <c r="G2489" s="1" t="s">
        <v>13809</v>
      </c>
      <c r="H2489" s="1" t="s">
        <v>13809</v>
      </c>
      <c r="I2489" s="9">
        <v>44257</v>
      </c>
      <c r="J2489" s="2" t="s">
        <v>128</v>
      </c>
      <c r="K2489" s="2" t="s">
        <v>13809</v>
      </c>
      <c r="L2489" s="9">
        <v>44285</v>
      </c>
      <c r="M2489" s="2" t="s">
        <v>128</v>
      </c>
      <c r="N2489" s="2" t="s">
        <v>13809</v>
      </c>
      <c r="O2489" s="2" t="s">
        <v>110</v>
      </c>
      <c r="P2489" s="2" t="s">
        <v>111</v>
      </c>
      <c r="S2489" s="2" t="s">
        <v>112</v>
      </c>
      <c r="T2489" s="2" t="s">
        <v>111</v>
      </c>
      <c r="U2489" s="2" t="b">
        <v>1</v>
      </c>
      <c r="V2489" s="2" t="s">
        <v>126</v>
      </c>
      <c r="W2489" s="1" t="s">
        <v>111</v>
      </c>
      <c r="Y2489" s="2" t="s">
        <v>112</v>
      </c>
      <c r="Z2489" s="2" t="s">
        <v>111</v>
      </c>
      <c r="AA2489" s="2" t="s">
        <v>112</v>
      </c>
      <c r="AB2489" s="2" t="s">
        <v>8749</v>
      </c>
      <c r="AC2489" s="1" t="s">
        <v>111</v>
      </c>
      <c r="AF2489" s="1" t="s">
        <v>111</v>
      </c>
      <c r="AJ2489" s="1" t="s">
        <v>115</v>
      </c>
      <c r="AK2489" s="1" t="s">
        <v>2847</v>
      </c>
      <c r="AO2489" s="1" t="s">
        <v>130</v>
      </c>
      <c r="AU2489" s="1" t="s">
        <v>132</v>
      </c>
      <c r="AZ2489" s="1" t="s">
        <v>629</v>
      </c>
      <c r="BA2489" s="1" t="s">
        <v>8750</v>
      </c>
      <c r="BD2489" s="1" t="s">
        <v>8751</v>
      </c>
      <c r="BJ2489" s="1" t="s">
        <v>111</v>
      </c>
      <c r="BN2489" s="1" t="s">
        <v>111</v>
      </c>
      <c r="BU2489" s="34" t="s">
        <v>8752</v>
      </c>
      <c r="BV2489" s="9">
        <v>44594</v>
      </c>
      <c r="BW2489" s="34" t="s">
        <v>8753</v>
      </c>
      <c r="BY2489" s="2" t="s">
        <v>153</v>
      </c>
      <c r="BZ2489" s="2" t="s">
        <v>124</v>
      </c>
      <c r="CB2489" s="1" t="s">
        <v>3242</v>
      </c>
      <c r="CD2489" s="1" t="b">
        <v>0</v>
      </c>
      <c r="CE2489" s="1" t="b">
        <f t="shared" si="1316"/>
        <v>0</v>
      </c>
      <c r="CF2489" s="1" t="b">
        <f t="shared" si="1317"/>
        <v>0</v>
      </c>
      <c r="CG2489" s="1" t="b">
        <f t="shared" si="1318"/>
        <v>0</v>
      </c>
      <c r="CH2489" s="1" t="b">
        <f t="shared" si="1319"/>
        <v>0</v>
      </c>
      <c r="CI2489" s="1" t="b">
        <f t="shared" si="1320"/>
        <v>0</v>
      </c>
      <c r="CJ2489" s="1" t="b">
        <f t="shared" si="1321"/>
        <v>0</v>
      </c>
      <c r="CK2489" s="1" t="b">
        <f t="shared" si="1322"/>
        <v>0</v>
      </c>
      <c r="CL2489" s="1" t="b">
        <f t="shared" si="1323"/>
        <v>0</v>
      </c>
      <c r="CM2489" s="1" t="b">
        <f t="shared" si="1324"/>
        <v>1</v>
      </c>
      <c r="CN2489" s="1" t="b">
        <f t="shared" si="1325"/>
        <v>0</v>
      </c>
      <c r="CO2489" s="2" t="b">
        <f t="shared" si="1326"/>
        <v>0</v>
      </c>
      <c r="CP2489" s="2" t="b">
        <f t="shared" si="1327"/>
        <v>0</v>
      </c>
      <c r="CQ2489" s="2" t="b">
        <f t="shared" si="1328"/>
        <v>0</v>
      </c>
      <c r="CR2489" s="6" t="str">
        <f t="shared" si="1329"/>
        <v>Female</v>
      </c>
      <c r="CS2489" s="7">
        <f t="shared" si="1330"/>
        <v>0</v>
      </c>
      <c r="CT2489" s="7">
        <f t="shared" si="1331"/>
        <v>1</v>
      </c>
      <c r="CU2489" s="7">
        <f t="shared" si="1332"/>
        <v>0</v>
      </c>
      <c r="CV2489" s="7">
        <f t="shared" si="1333"/>
        <v>0</v>
      </c>
      <c r="CW2489" s="7">
        <f t="shared" si="1342"/>
        <v>1</v>
      </c>
      <c r="CX2489" s="1" t="b">
        <f t="shared" si="1343"/>
        <v>0</v>
      </c>
      <c r="CY2489" s="1" t="b">
        <f t="shared" si="1344"/>
        <v>0</v>
      </c>
      <c r="DG2489" s="1" t="b">
        <f t="shared" si="1345"/>
        <v>0</v>
      </c>
    </row>
    <row r="2490" spans="2:111" ht="232" x14ac:dyDescent="0.35">
      <c r="B2490" s="1" t="s">
        <v>13809</v>
      </c>
      <c r="C2490" s="9">
        <v>44480</v>
      </c>
      <c r="D2490" s="10" t="s">
        <v>13809</v>
      </c>
      <c r="E2490" s="1">
        <v>43</v>
      </c>
      <c r="F2490" s="1" t="s">
        <v>108</v>
      </c>
      <c r="G2490" s="1" t="s">
        <v>13809</v>
      </c>
      <c r="H2490" s="1" t="s">
        <v>13809</v>
      </c>
      <c r="I2490" s="2" t="s">
        <v>183</v>
      </c>
      <c r="J2490" s="2" t="s">
        <v>109</v>
      </c>
      <c r="K2490" s="2" t="s">
        <v>13809</v>
      </c>
      <c r="L2490" s="9">
        <v>44449</v>
      </c>
      <c r="M2490" s="2" t="s">
        <v>109</v>
      </c>
      <c r="N2490" s="2" t="s">
        <v>13809</v>
      </c>
      <c r="O2490" s="2" t="s">
        <v>110</v>
      </c>
      <c r="P2490" s="2" t="s">
        <v>111</v>
      </c>
      <c r="S2490" s="2" t="s">
        <v>112</v>
      </c>
      <c r="T2490" s="2" t="s">
        <v>111</v>
      </c>
      <c r="U2490" s="2" t="b">
        <f>OR(S2490="yes",T2490="yes")</f>
        <v>1</v>
      </c>
      <c r="V2490" s="2" t="s">
        <v>126</v>
      </c>
      <c r="W2490" s="1" t="s">
        <v>112</v>
      </c>
      <c r="X2490" s="1" t="s">
        <v>138</v>
      </c>
      <c r="Y2490" s="2" t="s">
        <v>111</v>
      </c>
      <c r="AF2490" s="1" t="s">
        <v>111</v>
      </c>
      <c r="AJ2490" s="1" t="s">
        <v>115</v>
      </c>
      <c r="AK2490" s="1" t="s">
        <v>129</v>
      </c>
      <c r="AO2490" s="1" t="s">
        <v>117</v>
      </c>
      <c r="AU2490" s="1" t="s">
        <v>191</v>
      </c>
      <c r="AX2490" s="1">
        <v>55</v>
      </c>
      <c r="AZ2490" s="1" t="s">
        <v>402</v>
      </c>
      <c r="BA2490" s="1" t="s">
        <v>8754</v>
      </c>
      <c r="BE2490" s="1">
        <v>2300</v>
      </c>
      <c r="BJ2490" s="1" t="s">
        <v>112</v>
      </c>
      <c r="BK2490" s="1" t="s">
        <v>112</v>
      </c>
      <c r="BL2490" s="1" t="s">
        <v>301</v>
      </c>
      <c r="BQ2490" s="1" t="s">
        <v>121</v>
      </c>
      <c r="BR2490" s="1" t="s">
        <v>122</v>
      </c>
      <c r="BS2490" s="1" t="s">
        <v>112</v>
      </c>
      <c r="BU2490" s="34" t="s">
        <v>8755</v>
      </c>
      <c r="BV2490" s="9">
        <v>44483</v>
      </c>
      <c r="BW2490" s="34" t="s">
        <v>8756</v>
      </c>
      <c r="BY2490" s="2" t="s">
        <v>174</v>
      </c>
      <c r="BZ2490" s="2" t="s">
        <v>124</v>
      </c>
      <c r="CB2490" s="1" t="s">
        <v>389</v>
      </c>
      <c r="CD2490" s="1" t="b">
        <f t="shared" ref="CD2490:CD2496" si="1346">AND(E2490&lt;30,NOT(E2490="."),NOT(E2490=""))</f>
        <v>0</v>
      </c>
      <c r="CE2490" s="1" t="b">
        <f t="shared" si="1316"/>
        <v>0</v>
      </c>
      <c r="CF2490" s="1" t="b">
        <f t="shared" si="1317"/>
        <v>0</v>
      </c>
      <c r="CG2490" s="1" t="b">
        <f t="shared" si="1318"/>
        <v>0</v>
      </c>
      <c r="CH2490" s="1" t="b">
        <f t="shared" si="1319"/>
        <v>0</v>
      </c>
      <c r="CI2490" s="1" t="b">
        <f t="shared" si="1320"/>
        <v>0</v>
      </c>
      <c r="CJ2490" s="1" t="b">
        <f t="shared" si="1321"/>
        <v>0</v>
      </c>
      <c r="CK2490" s="1" t="b">
        <f t="shared" si="1322"/>
        <v>0</v>
      </c>
      <c r="CL2490" s="1" t="b">
        <f t="shared" si="1323"/>
        <v>1</v>
      </c>
      <c r="CM2490" s="1" t="b">
        <f t="shared" si="1324"/>
        <v>0</v>
      </c>
      <c r="CN2490" s="1" t="b">
        <f t="shared" si="1325"/>
        <v>0</v>
      </c>
      <c r="CO2490" s="2" t="b">
        <f t="shared" si="1326"/>
        <v>0</v>
      </c>
      <c r="CP2490" s="2" t="b">
        <f t="shared" si="1327"/>
        <v>0</v>
      </c>
      <c r="CQ2490" s="2" t="b">
        <f t="shared" si="1328"/>
        <v>0</v>
      </c>
      <c r="CR2490" s="6" t="str">
        <f t="shared" si="1329"/>
        <v>Female</v>
      </c>
      <c r="CS2490" s="7">
        <f t="shared" si="1330"/>
        <v>1</v>
      </c>
      <c r="CT2490" s="7">
        <f t="shared" si="1331"/>
        <v>0</v>
      </c>
      <c r="CU2490" s="7">
        <f t="shared" si="1332"/>
        <v>0</v>
      </c>
      <c r="CV2490" s="7">
        <f t="shared" si="1333"/>
        <v>1</v>
      </c>
    </row>
    <row r="2491" spans="2:111" ht="409.5" x14ac:dyDescent="0.35">
      <c r="B2491" s="1" t="s">
        <v>13809</v>
      </c>
      <c r="C2491" s="9">
        <v>44480</v>
      </c>
      <c r="D2491" s="10" t="s">
        <v>13809</v>
      </c>
      <c r="E2491" s="1">
        <v>81</v>
      </c>
      <c r="F2491" s="1" t="s">
        <v>127</v>
      </c>
      <c r="G2491" s="1" t="s">
        <v>13809</v>
      </c>
      <c r="H2491" s="1" t="s">
        <v>13809</v>
      </c>
      <c r="I2491" s="9">
        <v>44238</v>
      </c>
      <c r="J2491" s="2" t="s">
        <v>128</v>
      </c>
      <c r="K2491" s="2" t="s">
        <v>13809</v>
      </c>
      <c r="L2491" s="9">
        <v>44266</v>
      </c>
      <c r="M2491" s="2" t="s">
        <v>128</v>
      </c>
      <c r="N2491" s="2" t="s">
        <v>13809</v>
      </c>
      <c r="O2491" s="2" t="s">
        <v>110</v>
      </c>
      <c r="P2491" s="2" t="s">
        <v>111</v>
      </c>
      <c r="S2491" s="2" t="s">
        <v>112</v>
      </c>
      <c r="T2491" s="2" t="s">
        <v>111</v>
      </c>
      <c r="U2491" s="2" t="b">
        <v>1</v>
      </c>
      <c r="V2491" s="3" t="s">
        <v>113</v>
      </c>
      <c r="W2491" s="1" t="s">
        <v>112</v>
      </c>
      <c r="X2491" s="1" t="s">
        <v>138</v>
      </c>
      <c r="Y2491" s="2" t="s">
        <v>112</v>
      </c>
      <c r="Z2491" s="2" t="s">
        <v>111</v>
      </c>
      <c r="AA2491" s="2" t="s">
        <v>112</v>
      </c>
      <c r="AB2491" s="2">
        <v>20</v>
      </c>
      <c r="AC2491" s="1" t="s">
        <v>112</v>
      </c>
      <c r="AD2491" s="1" t="s">
        <v>192</v>
      </c>
      <c r="AE2491" s="1" t="s">
        <v>8757</v>
      </c>
      <c r="AF2491" s="1" t="s">
        <v>111</v>
      </c>
      <c r="AH2491" s="1" t="s">
        <v>193</v>
      </c>
      <c r="AI2491" s="1" t="s">
        <v>8758</v>
      </c>
      <c r="AJ2491" s="1" t="s">
        <v>115</v>
      </c>
      <c r="AK2491" s="1" t="s">
        <v>201</v>
      </c>
      <c r="AN2491" s="1" t="s">
        <v>8759</v>
      </c>
      <c r="AO2491" s="1" t="s">
        <v>117</v>
      </c>
      <c r="AS2491" s="1" t="s">
        <v>196</v>
      </c>
      <c r="AU2491" s="1" t="s">
        <v>197</v>
      </c>
      <c r="AZ2491" s="1" t="s">
        <v>198</v>
      </c>
      <c r="BA2491" s="21" t="s">
        <v>8760</v>
      </c>
      <c r="BF2491" s="1" t="s">
        <v>8761</v>
      </c>
      <c r="BG2491" s="1" t="s">
        <v>8762</v>
      </c>
      <c r="BH2491" s="1" t="s">
        <v>8763</v>
      </c>
      <c r="BJ2491" s="1" t="s">
        <v>112</v>
      </c>
      <c r="BK2491" s="1" t="s">
        <v>112</v>
      </c>
      <c r="BL2491" s="1" t="s">
        <v>268</v>
      </c>
      <c r="BM2491" s="1" t="s">
        <v>8764</v>
      </c>
      <c r="BQ2491" s="1" t="s">
        <v>121</v>
      </c>
      <c r="BR2491" s="1" t="s">
        <v>122</v>
      </c>
      <c r="BS2491" s="1" t="s">
        <v>112</v>
      </c>
      <c r="BU2491" s="34" t="s">
        <v>8765</v>
      </c>
      <c r="BV2491" s="9">
        <v>44544</v>
      </c>
      <c r="BW2491" s="34" t="s">
        <v>8766</v>
      </c>
      <c r="BY2491" s="2" t="s">
        <v>481</v>
      </c>
      <c r="BZ2491" s="2" t="s">
        <v>124</v>
      </c>
      <c r="CA2491" s="2">
        <v>2</v>
      </c>
      <c r="CB2491" s="1" t="s">
        <v>290</v>
      </c>
      <c r="CC2491" s="2" t="s">
        <v>113</v>
      </c>
      <c r="CD2491" s="1" t="b">
        <f t="shared" si="1346"/>
        <v>0</v>
      </c>
      <c r="CE2491" s="1" t="b">
        <f t="shared" si="1316"/>
        <v>0</v>
      </c>
      <c r="CF2491" s="1" t="b">
        <f t="shared" si="1317"/>
        <v>0</v>
      </c>
      <c r="CG2491" s="1" t="b">
        <f t="shared" si="1318"/>
        <v>0</v>
      </c>
      <c r="CH2491" s="1" t="b">
        <f t="shared" si="1319"/>
        <v>0</v>
      </c>
      <c r="CI2491" s="1" t="b">
        <f t="shared" si="1320"/>
        <v>0</v>
      </c>
      <c r="CJ2491" s="1" t="b">
        <f t="shared" si="1321"/>
        <v>0</v>
      </c>
      <c r="CK2491" s="1" t="b">
        <f t="shared" si="1322"/>
        <v>0</v>
      </c>
      <c r="CL2491" s="1" t="b">
        <f t="shared" si="1323"/>
        <v>0</v>
      </c>
      <c r="CM2491" s="1" t="b">
        <f t="shared" si="1324"/>
        <v>0</v>
      </c>
      <c r="CN2491" s="1" t="b">
        <f t="shared" si="1325"/>
        <v>1</v>
      </c>
      <c r="CO2491" s="2" t="b">
        <f t="shared" si="1326"/>
        <v>0</v>
      </c>
      <c r="CP2491" s="2" t="b">
        <f t="shared" si="1327"/>
        <v>0</v>
      </c>
      <c r="CQ2491" s="2" t="b">
        <f t="shared" si="1328"/>
        <v>1</v>
      </c>
      <c r="CR2491" s="6" t="str">
        <f t="shared" si="1329"/>
        <v>Male</v>
      </c>
      <c r="CS2491" s="7">
        <f t="shared" si="1330"/>
        <v>0</v>
      </c>
      <c r="CT2491" s="7">
        <f t="shared" si="1331"/>
        <v>1</v>
      </c>
      <c r="CU2491" s="7">
        <f t="shared" si="1332"/>
        <v>0</v>
      </c>
      <c r="CV2491" s="7">
        <f t="shared" si="1333"/>
        <v>0</v>
      </c>
      <c r="CW2491" s="7">
        <f t="shared" ref="CW2491:CW2496" si="1347">COUNTIF(M2491,"=*moderna*")</f>
        <v>1</v>
      </c>
      <c r="CX2491" s="1" t="b">
        <f t="shared" ref="CX2491:CX2496" si="1348">AND(E2491&lt;30,NOT(E2491="."),NOT(E2491=""))</f>
        <v>0</v>
      </c>
      <c r="CY2491" s="1" t="b">
        <f t="shared" ref="CY2491:CY2496" si="1349">AND(E2491&gt;17,E2491&lt;41,NOT(E2491="."),NOT(E2491=""))</f>
        <v>0</v>
      </c>
      <c r="DG2491" s="1" t="b">
        <f t="shared" ref="DG2491:DG2496" si="1350">AND(E2491&gt;4,E2491&lt;18,NOT(E2491=""),NOT(E2491="."))</f>
        <v>0</v>
      </c>
    </row>
    <row r="2492" spans="2:111" ht="72.5" x14ac:dyDescent="0.35">
      <c r="B2492" s="1" t="s">
        <v>13809</v>
      </c>
      <c r="C2492" s="9">
        <v>44481</v>
      </c>
      <c r="D2492" s="10" t="s">
        <v>13809</v>
      </c>
      <c r="E2492" s="1">
        <v>65</v>
      </c>
      <c r="F2492" s="1" t="s">
        <v>127</v>
      </c>
      <c r="G2492" s="1" t="s">
        <v>13809</v>
      </c>
      <c r="H2492" s="1" t="s">
        <v>13809</v>
      </c>
      <c r="I2492" s="9">
        <v>44229</v>
      </c>
      <c r="J2492" s="2" t="s">
        <v>109</v>
      </c>
      <c r="K2492" s="2" t="s">
        <v>13809</v>
      </c>
      <c r="L2492" s="9">
        <v>44250</v>
      </c>
      <c r="M2492" s="2" t="s">
        <v>109</v>
      </c>
      <c r="N2492" s="2" t="s">
        <v>13809</v>
      </c>
      <c r="O2492" s="2" t="s">
        <v>110</v>
      </c>
      <c r="P2492" s="2" t="s">
        <v>111</v>
      </c>
      <c r="S2492" s="2" t="s">
        <v>111</v>
      </c>
      <c r="T2492" s="2" t="s">
        <v>112</v>
      </c>
      <c r="U2492" s="2" t="b">
        <v>1</v>
      </c>
      <c r="V2492" s="2" t="s">
        <v>113</v>
      </c>
      <c r="W2492" s="1" t="s">
        <v>112</v>
      </c>
      <c r="X2492" s="1" t="s">
        <v>114</v>
      </c>
      <c r="Y2492" s="2" t="s">
        <v>112</v>
      </c>
      <c r="Z2492" s="2" t="s">
        <v>111</v>
      </c>
      <c r="AA2492" s="2" t="s">
        <v>111</v>
      </c>
      <c r="AB2492" s="2">
        <v>2</v>
      </c>
      <c r="AC2492" s="1" t="s">
        <v>111</v>
      </c>
      <c r="AF2492" s="1" t="s">
        <v>111</v>
      </c>
      <c r="AJ2492" s="1" t="s">
        <v>115</v>
      </c>
      <c r="AK2492" s="1" t="s">
        <v>201</v>
      </c>
      <c r="AN2492" s="1" t="s">
        <v>8767</v>
      </c>
      <c r="AO2492" s="1" t="s">
        <v>117</v>
      </c>
      <c r="AS2492" s="1" t="s">
        <v>4682</v>
      </c>
      <c r="AU2492" s="1" t="s">
        <v>177</v>
      </c>
      <c r="AX2492" s="1" t="s">
        <v>798</v>
      </c>
      <c r="AZ2492" s="1" t="s">
        <v>155</v>
      </c>
      <c r="BA2492" s="1" t="s">
        <v>8768</v>
      </c>
      <c r="BJ2492" s="1" t="s">
        <v>112</v>
      </c>
      <c r="BK2492" s="1" t="s">
        <v>112</v>
      </c>
      <c r="BL2492" s="1" t="s">
        <v>6344</v>
      </c>
      <c r="BQ2492" s="1" t="s">
        <v>121</v>
      </c>
      <c r="BR2492" s="1" t="s">
        <v>122</v>
      </c>
      <c r="BS2492" s="1" t="s">
        <v>111</v>
      </c>
      <c r="BT2492" s="34" t="s">
        <v>8769</v>
      </c>
      <c r="BU2492" s="34" t="s">
        <v>8770</v>
      </c>
      <c r="BV2492" s="9">
        <v>44483</v>
      </c>
      <c r="BW2492" s="34" t="s">
        <v>8771</v>
      </c>
      <c r="BY2492" s="2" t="s">
        <v>156</v>
      </c>
      <c r="BZ2492" s="2" t="s">
        <v>124</v>
      </c>
      <c r="CA2492" s="2">
        <v>3</v>
      </c>
      <c r="CB2492" s="1" t="s">
        <v>246</v>
      </c>
      <c r="CC2492" s="2" t="s">
        <v>126</v>
      </c>
      <c r="CD2492" s="1" t="b">
        <f t="shared" si="1346"/>
        <v>0</v>
      </c>
      <c r="CE2492" s="1" t="b">
        <f t="shared" si="1316"/>
        <v>0</v>
      </c>
      <c r="CF2492" s="1" t="b">
        <f t="shared" si="1317"/>
        <v>0</v>
      </c>
      <c r="CG2492" s="1" t="b">
        <f t="shared" si="1318"/>
        <v>0</v>
      </c>
      <c r="CH2492" s="1" t="b">
        <f t="shared" si="1319"/>
        <v>0</v>
      </c>
      <c r="CI2492" s="1" t="b">
        <f t="shared" si="1320"/>
        <v>0</v>
      </c>
      <c r="CJ2492" s="1" t="b">
        <f t="shared" si="1321"/>
        <v>0</v>
      </c>
      <c r="CK2492" s="1" t="b">
        <f t="shared" si="1322"/>
        <v>0</v>
      </c>
      <c r="CL2492" s="1" t="b">
        <f t="shared" si="1323"/>
        <v>0</v>
      </c>
      <c r="CM2492" s="1" t="b">
        <f t="shared" si="1324"/>
        <v>0</v>
      </c>
      <c r="CN2492" s="1" t="b">
        <f t="shared" si="1325"/>
        <v>1</v>
      </c>
      <c r="CO2492" s="2" t="b">
        <f t="shared" si="1326"/>
        <v>1</v>
      </c>
      <c r="CP2492" s="2" t="b">
        <f t="shared" si="1327"/>
        <v>1</v>
      </c>
      <c r="CQ2492" s="2" t="b">
        <f t="shared" si="1328"/>
        <v>0</v>
      </c>
      <c r="CR2492" s="6" t="str">
        <f t="shared" si="1329"/>
        <v>Male</v>
      </c>
      <c r="CS2492" s="7">
        <f t="shared" si="1330"/>
        <v>1</v>
      </c>
      <c r="CT2492" s="7">
        <f t="shared" si="1331"/>
        <v>0</v>
      </c>
      <c r="CU2492" s="7">
        <f t="shared" si="1332"/>
        <v>0</v>
      </c>
      <c r="CV2492" s="7">
        <f t="shared" si="1333"/>
        <v>1</v>
      </c>
      <c r="CW2492" s="7">
        <f t="shared" si="1347"/>
        <v>0</v>
      </c>
      <c r="CX2492" s="1" t="b">
        <f t="shared" si="1348"/>
        <v>0</v>
      </c>
      <c r="CY2492" s="1" t="b">
        <f t="shared" si="1349"/>
        <v>0</v>
      </c>
      <c r="DG2492" s="1" t="b">
        <f t="shared" si="1350"/>
        <v>0</v>
      </c>
    </row>
    <row r="2493" spans="2:111" ht="72.5" x14ac:dyDescent="0.35">
      <c r="B2493" s="1" t="s">
        <v>13809</v>
      </c>
      <c r="C2493" s="9">
        <v>44481</v>
      </c>
      <c r="D2493" s="10" t="s">
        <v>13809</v>
      </c>
      <c r="E2493" s="1">
        <v>51</v>
      </c>
      <c r="F2493" s="1" t="s">
        <v>127</v>
      </c>
      <c r="G2493" s="1" t="s">
        <v>13809</v>
      </c>
      <c r="H2493" s="1" t="s">
        <v>13809</v>
      </c>
      <c r="I2493" s="9">
        <v>44411</v>
      </c>
      <c r="J2493" s="2" t="s">
        <v>128</v>
      </c>
      <c r="K2493" s="2" t="s">
        <v>13809</v>
      </c>
      <c r="L2493" s="9">
        <v>44460</v>
      </c>
      <c r="M2493" s="2" t="s">
        <v>128</v>
      </c>
      <c r="N2493" s="2" t="s">
        <v>13809</v>
      </c>
      <c r="O2493" s="2" t="s">
        <v>110</v>
      </c>
      <c r="P2493" s="2" t="s">
        <v>111</v>
      </c>
      <c r="S2493" s="2" t="s">
        <v>111</v>
      </c>
      <c r="T2493" s="2" t="s">
        <v>112</v>
      </c>
      <c r="U2493" s="2" t="b">
        <v>1</v>
      </c>
      <c r="V2493" s="2" t="s">
        <v>126</v>
      </c>
      <c r="W2493" s="1" t="s">
        <v>111</v>
      </c>
      <c r="Y2493" s="2" t="s">
        <v>112</v>
      </c>
      <c r="Z2493" s="2" t="s">
        <v>111</v>
      </c>
      <c r="AA2493" s="2" t="s">
        <v>112</v>
      </c>
      <c r="AB2493" s="2">
        <v>4</v>
      </c>
      <c r="AC2493" s="1" t="s">
        <v>111</v>
      </c>
      <c r="AF2493" s="1" t="s">
        <v>111</v>
      </c>
      <c r="AJ2493" s="1" t="s">
        <v>115</v>
      </c>
      <c r="AK2493" s="1" t="s">
        <v>129</v>
      </c>
      <c r="AO2493" s="1" t="s">
        <v>221</v>
      </c>
      <c r="AZ2493" s="1" t="s">
        <v>179</v>
      </c>
      <c r="BA2493" s="1" t="s">
        <v>8772</v>
      </c>
      <c r="BG2493" s="1" t="s">
        <v>8773</v>
      </c>
      <c r="BJ2493" s="1" t="s">
        <v>112</v>
      </c>
      <c r="BK2493" s="1" t="s">
        <v>111</v>
      </c>
      <c r="BQ2493" s="1" t="s">
        <v>121</v>
      </c>
      <c r="BR2493" s="1" t="s">
        <v>122</v>
      </c>
      <c r="BS2493" s="1" t="s">
        <v>111</v>
      </c>
      <c r="BT2493" s="34" t="s">
        <v>8774</v>
      </c>
      <c r="BU2493" s="34" t="s">
        <v>8775</v>
      </c>
      <c r="BV2493" s="9">
        <v>44483</v>
      </c>
      <c r="BW2493" s="34" t="s">
        <v>8776</v>
      </c>
      <c r="BY2493" s="2" t="s">
        <v>153</v>
      </c>
      <c r="BZ2493" s="2" t="s">
        <v>124</v>
      </c>
      <c r="CA2493" s="2">
        <v>2</v>
      </c>
      <c r="CB2493" s="1" t="s">
        <v>188</v>
      </c>
      <c r="CD2493" s="1" t="b">
        <f t="shared" si="1346"/>
        <v>0</v>
      </c>
      <c r="CE2493" s="1" t="b">
        <f t="shared" si="1316"/>
        <v>0</v>
      </c>
      <c r="CF2493" s="1" t="b">
        <f t="shared" si="1317"/>
        <v>0</v>
      </c>
      <c r="CG2493" s="1" t="b">
        <f t="shared" si="1318"/>
        <v>0</v>
      </c>
      <c r="CH2493" s="1" t="b">
        <f t="shared" si="1319"/>
        <v>0</v>
      </c>
      <c r="CI2493" s="1" t="b">
        <f t="shared" si="1320"/>
        <v>0</v>
      </c>
      <c r="CJ2493" s="1" t="b">
        <f t="shared" si="1321"/>
        <v>0</v>
      </c>
      <c r="CK2493" s="1" t="b">
        <f t="shared" si="1322"/>
        <v>0</v>
      </c>
      <c r="CL2493" s="1" t="b">
        <f t="shared" si="1323"/>
        <v>0</v>
      </c>
      <c r="CM2493" s="1" t="b">
        <f t="shared" si="1324"/>
        <v>1</v>
      </c>
      <c r="CN2493" s="1" t="b">
        <f t="shared" si="1325"/>
        <v>0</v>
      </c>
      <c r="CO2493" s="2" t="b">
        <f t="shared" si="1326"/>
        <v>1</v>
      </c>
      <c r="CP2493" s="2" t="b">
        <f t="shared" si="1327"/>
        <v>1</v>
      </c>
      <c r="CQ2493" s="2" t="b">
        <f t="shared" si="1328"/>
        <v>0</v>
      </c>
      <c r="CR2493" s="6" t="str">
        <f t="shared" si="1329"/>
        <v>Male</v>
      </c>
      <c r="CS2493" s="7">
        <f t="shared" si="1330"/>
        <v>0</v>
      </c>
      <c r="CT2493" s="7">
        <f t="shared" si="1331"/>
        <v>1</v>
      </c>
      <c r="CU2493" s="7">
        <f t="shared" si="1332"/>
        <v>0</v>
      </c>
      <c r="CV2493" s="7">
        <f t="shared" si="1333"/>
        <v>0</v>
      </c>
      <c r="CW2493" s="7">
        <f t="shared" si="1347"/>
        <v>1</v>
      </c>
      <c r="CX2493" s="1" t="b">
        <f t="shared" si="1348"/>
        <v>0</v>
      </c>
      <c r="CY2493" s="1" t="b">
        <f t="shared" si="1349"/>
        <v>0</v>
      </c>
      <c r="DG2493" s="1" t="b">
        <f t="shared" si="1350"/>
        <v>0</v>
      </c>
    </row>
    <row r="2494" spans="2:111" ht="409.5" x14ac:dyDescent="0.35">
      <c r="B2494" s="1" t="s">
        <v>13809</v>
      </c>
      <c r="C2494" s="9">
        <v>44481</v>
      </c>
      <c r="D2494" s="10" t="s">
        <v>13809</v>
      </c>
      <c r="E2494" s="1">
        <v>60</v>
      </c>
      <c r="F2494" s="1" t="s">
        <v>127</v>
      </c>
      <c r="G2494" s="1" t="s">
        <v>13809</v>
      </c>
      <c r="H2494" s="1" t="s">
        <v>13809</v>
      </c>
      <c r="I2494" s="9">
        <v>44272</v>
      </c>
      <c r="J2494" s="2" t="s">
        <v>109</v>
      </c>
      <c r="K2494" s="2" t="s">
        <v>13809</v>
      </c>
      <c r="L2494" s="9">
        <v>44289</v>
      </c>
      <c r="M2494" s="2" t="s">
        <v>109</v>
      </c>
      <c r="N2494" s="2" t="s">
        <v>13809</v>
      </c>
      <c r="O2494" s="2" t="s">
        <v>110</v>
      </c>
      <c r="P2494" s="2" t="s">
        <v>111</v>
      </c>
      <c r="S2494" s="2" t="s">
        <v>112</v>
      </c>
      <c r="T2494" s="2" t="s">
        <v>112</v>
      </c>
      <c r="U2494" s="2" t="b">
        <v>1</v>
      </c>
      <c r="V2494" s="2" t="s">
        <v>113</v>
      </c>
      <c r="W2494" s="1" t="s">
        <v>112</v>
      </c>
      <c r="X2494" s="1" t="s">
        <v>138</v>
      </c>
      <c r="Y2494" s="2" t="s">
        <v>112</v>
      </c>
      <c r="Z2494" s="2" t="s">
        <v>111</v>
      </c>
      <c r="AA2494" s="2" t="s">
        <v>112</v>
      </c>
      <c r="AB2494" s="2">
        <v>36</v>
      </c>
      <c r="AF2494" s="1" t="s">
        <v>111</v>
      </c>
      <c r="AJ2494" s="1" t="s">
        <v>115</v>
      </c>
      <c r="AK2494" s="1" t="s">
        <v>150</v>
      </c>
      <c r="AO2494" s="1" t="s">
        <v>130</v>
      </c>
      <c r="AS2494" s="1" t="s">
        <v>767</v>
      </c>
      <c r="AU2494" s="1" t="s">
        <v>119</v>
      </c>
      <c r="AX2494" s="1">
        <v>40</v>
      </c>
      <c r="AZ2494" s="1" t="s">
        <v>217</v>
      </c>
      <c r="BG2494" s="1">
        <v>5.6</v>
      </c>
      <c r="BJ2494" s="1" t="s">
        <v>112</v>
      </c>
      <c r="BK2494" s="1" t="s">
        <v>111</v>
      </c>
      <c r="BQ2494" s="1" t="s">
        <v>121</v>
      </c>
      <c r="BR2494" s="1" t="s">
        <v>122</v>
      </c>
      <c r="BS2494" s="1" t="s">
        <v>112</v>
      </c>
      <c r="BV2494" s="9">
        <v>44490</v>
      </c>
      <c r="BW2494" s="34" t="s">
        <v>8777</v>
      </c>
      <c r="BX2494" s="2" t="s">
        <v>111</v>
      </c>
      <c r="BY2494" s="2" t="s">
        <v>174</v>
      </c>
      <c r="BZ2494" s="2" t="s">
        <v>124</v>
      </c>
      <c r="CA2494" s="2">
        <v>2</v>
      </c>
      <c r="CB2494" s="1" t="s">
        <v>493</v>
      </c>
      <c r="CC2494" s="2" t="s">
        <v>126</v>
      </c>
      <c r="CD2494" s="1" t="b">
        <f t="shared" si="1346"/>
        <v>0</v>
      </c>
      <c r="CE2494" s="1" t="b">
        <f t="shared" si="1316"/>
        <v>0</v>
      </c>
      <c r="CF2494" s="1" t="b">
        <f t="shared" si="1317"/>
        <v>0</v>
      </c>
      <c r="CG2494" s="1" t="b">
        <f t="shared" si="1318"/>
        <v>0</v>
      </c>
      <c r="CH2494" s="1" t="b">
        <f t="shared" si="1319"/>
        <v>0</v>
      </c>
      <c r="CI2494" s="1" t="b">
        <f t="shared" si="1320"/>
        <v>0</v>
      </c>
      <c r="CJ2494" s="1" t="b">
        <f t="shared" si="1321"/>
        <v>0</v>
      </c>
      <c r="CK2494" s="1" t="b">
        <f t="shared" si="1322"/>
        <v>0</v>
      </c>
      <c r="CL2494" s="1" t="b">
        <f t="shared" si="1323"/>
        <v>0</v>
      </c>
      <c r="CM2494" s="1" t="b">
        <f t="shared" si="1324"/>
        <v>1</v>
      </c>
      <c r="CN2494" s="1" t="b">
        <f t="shared" si="1325"/>
        <v>0</v>
      </c>
      <c r="CO2494" s="2" t="b">
        <f t="shared" si="1326"/>
        <v>0</v>
      </c>
      <c r="CP2494" s="2" t="b">
        <f t="shared" si="1327"/>
        <v>0</v>
      </c>
      <c r="CQ2494" s="2" t="b">
        <f t="shared" si="1328"/>
        <v>0</v>
      </c>
      <c r="CR2494" s="6" t="str">
        <f t="shared" si="1329"/>
        <v>Male</v>
      </c>
      <c r="CS2494" s="7">
        <f t="shared" si="1330"/>
        <v>1</v>
      </c>
      <c r="CT2494" s="7">
        <f t="shared" si="1331"/>
        <v>0</v>
      </c>
      <c r="CU2494" s="7">
        <f t="shared" si="1332"/>
        <v>0</v>
      </c>
      <c r="CV2494" s="7">
        <f t="shared" si="1333"/>
        <v>1</v>
      </c>
      <c r="CW2494" s="7">
        <f t="shared" si="1347"/>
        <v>0</v>
      </c>
      <c r="CX2494" s="1" t="b">
        <f t="shared" si="1348"/>
        <v>0</v>
      </c>
      <c r="CY2494" s="1" t="b">
        <f t="shared" si="1349"/>
        <v>0</v>
      </c>
      <c r="DG2494" s="1" t="b">
        <f t="shared" si="1350"/>
        <v>0</v>
      </c>
    </row>
    <row r="2495" spans="2:111" ht="72.5" x14ac:dyDescent="0.35">
      <c r="B2495" s="1" t="s">
        <v>13809</v>
      </c>
      <c r="C2495" s="9">
        <v>44481</v>
      </c>
      <c r="D2495" s="10" t="s">
        <v>13809</v>
      </c>
      <c r="E2495" s="1">
        <v>42</v>
      </c>
      <c r="F2495" s="1" t="s">
        <v>108</v>
      </c>
      <c r="G2495" s="1" t="s">
        <v>13809</v>
      </c>
      <c r="H2495" s="1" t="s">
        <v>13809</v>
      </c>
      <c r="I2495" s="2" t="s">
        <v>183</v>
      </c>
      <c r="K2495" s="2" t="s">
        <v>13809</v>
      </c>
      <c r="L2495" s="9">
        <v>44468</v>
      </c>
      <c r="M2495" s="2" t="s">
        <v>128</v>
      </c>
      <c r="N2495" s="2" t="s">
        <v>13809</v>
      </c>
      <c r="O2495" s="2" t="s">
        <v>110</v>
      </c>
      <c r="P2495" s="2" t="s">
        <v>111</v>
      </c>
      <c r="S2495" s="2" t="s">
        <v>111</v>
      </c>
      <c r="T2495" s="2" t="s">
        <v>112</v>
      </c>
      <c r="U2495" s="2" t="b">
        <v>1</v>
      </c>
      <c r="V2495" s="2" t="s">
        <v>126</v>
      </c>
      <c r="W2495" s="1" t="s">
        <v>111</v>
      </c>
      <c r="Y2495" s="2" t="s">
        <v>112</v>
      </c>
      <c r="Z2495" s="2" t="s">
        <v>111</v>
      </c>
      <c r="AA2495" s="2" t="s">
        <v>112</v>
      </c>
      <c r="AB2495" s="2">
        <v>4</v>
      </c>
      <c r="AC2495" s="1" t="s">
        <v>111</v>
      </c>
      <c r="AF2495" s="1" t="s">
        <v>111</v>
      </c>
      <c r="AK2495" s="1" t="s">
        <v>215</v>
      </c>
      <c r="AO2495" s="1" t="s">
        <v>221</v>
      </c>
      <c r="AZ2495" s="1" t="s">
        <v>155</v>
      </c>
      <c r="BA2495" s="1">
        <v>2E-3</v>
      </c>
      <c r="BJ2495" s="1" t="s">
        <v>111</v>
      </c>
      <c r="BN2495" s="1" t="s">
        <v>112</v>
      </c>
      <c r="BO2495" s="1" t="s">
        <v>148</v>
      </c>
      <c r="BP2495" s="1" t="s">
        <v>8778</v>
      </c>
      <c r="BU2495" s="34" t="s">
        <v>8779</v>
      </c>
      <c r="BV2495" s="9">
        <v>44481</v>
      </c>
      <c r="BW2495" s="34" t="s">
        <v>8780</v>
      </c>
      <c r="BX2495" s="2" t="s">
        <v>111</v>
      </c>
      <c r="BY2495" s="2" t="s">
        <v>153</v>
      </c>
      <c r="BZ2495" s="2" t="s">
        <v>124</v>
      </c>
      <c r="CA2495" s="2">
        <v>2</v>
      </c>
      <c r="CB2495" s="1" t="s">
        <v>256</v>
      </c>
      <c r="CD2495" s="1" t="b">
        <f t="shared" si="1346"/>
        <v>0</v>
      </c>
      <c r="CE2495" s="1" t="b">
        <f t="shared" si="1316"/>
        <v>0</v>
      </c>
      <c r="CF2495" s="1" t="b">
        <f t="shared" si="1317"/>
        <v>0</v>
      </c>
      <c r="CG2495" s="1" t="b">
        <f t="shared" si="1318"/>
        <v>0</v>
      </c>
      <c r="CH2495" s="1" t="b">
        <f t="shared" si="1319"/>
        <v>0</v>
      </c>
      <c r="CI2495" s="1" t="b">
        <f t="shared" si="1320"/>
        <v>0</v>
      </c>
      <c r="CJ2495" s="1" t="b">
        <f t="shared" si="1321"/>
        <v>0</v>
      </c>
      <c r="CK2495" s="1" t="b">
        <f t="shared" si="1322"/>
        <v>0</v>
      </c>
      <c r="CL2495" s="1" t="b">
        <f t="shared" si="1323"/>
        <v>1</v>
      </c>
      <c r="CM2495" s="1" t="b">
        <f t="shared" si="1324"/>
        <v>0</v>
      </c>
      <c r="CN2495" s="1" t="b">
        <f t="shared" si="1325"/>
        <v>0</v>
      </c>
      <c r="CO2495" s="2" t="b">
        <f t="shared" si="1326"/>
        <v>1</v>
      </c>
      <c r="CP2495" s="2" t="b">
        <f t="shared" si="1327"/>
        <v>1</v>
      </c>
      <c r="CQ2495" s="2" t="b">
        <f t="shared" si="1328"/>
        <v>0</v>
      </c>
      <c r="CR2495" s="6" t="str">
        <f t="shared" si="1329"/>
        <v>Female</v>
      </c>
      <c r="CS2495" s="7">
        <f t="shared" si="1330"/>
        <v>0</v>
      </c>
      <c r="CT2495" s="7">
        <f t="shared" si="1331"/>
        <v>0</v>
      </c>
      <c r="CU2495" s="7">
        <f t="shared" si="1332"/>
        <v>0</v>
      </c>
      <c r="CV2495" s="7">
        <f t="shared" si="1333"/>
        <v>0</v>
      </c>
      <c r="CW2495" s="7">
        <f t="shared" si="1347"/>
        <v>1</v>
      </c>
      <c r="CX2495" s="1" t="b">
        <f t="shared" si="1348"/>
        <v>0</v>
      </c>
      <c r="CY2495" s="1" t="b">
        <f t="shared" si="1349"/>
        <v>0</v>
      </c>
      <c r="DG2495" s="1" t="b">
        <f t="shared" si="1350"/>
        <v>0</v>
      </c>
    </row>
    <row r="2496" spans="2:111" ht="203" x14ac:dyDescent="0.35">
      <c r="B2496" s="1" t="s">
        <v>13809</v>
      </c>
      <c r="C2496" s="9">
        <v>44481</v>
      </c>
      <c r="D2496" s="10" t="s">
        <v>13809</v>
      </c>
      <c r="E2496" s="1">
        <v>55</v>
      </c>
      <c r="F2496" s="1" t="s">
        <v>108</v>
      </c>
      <c r="G2496" s="1" t="s">
        <v>13809</v>
      </c>
      <c r="H2496" s="1" t="s">
        <v>13809</v>
      </c>
      <c r="I2496" s="9">
        <v>44341</v>
      </c>
      <c r="J2496" s="2" t="s">
        <v>409</v>
      </c>
      <c r="K2496" s="2" t="s">
        <v>13809</v>
      </c>
      <c r="L2496" s="2" t="s">
        <v>183</v>
      </c>
      <c r="M2496" s="2" t="s">
        <v>163</v>
      </c>
      <c r="N2496" s="2" t="s">
        <v>13809</v>
      </c>
      <c r="O2496" s="2" t="s">
        <v>110</v>
      </c>
      <c r="P2496" s="2" t="s">
        <v>111</v>
      </c>
      <c r="S2496" s="2" t="s">
        <v>111</v>
      </c>
      <c r="T2496" s="2" t="s">
        <v>112</v>
      </c>
      <c r="U2496" s="2" t="b">
        <v>1</v>
      </c>
      <c r="V2496" s="2" t="s">
        <v>126</v>
      </c>
      <c r="W2496" s="1" t="s">
        <v>112</v>
      </c>
      <c r="X2496" s="1" t="s">
        <v>114</v>
      </c>
      <c r="Y2496" s="2" t="s">
        <v>112</v>
      </c>
      <c r="Z2496" s="2" t="s">
        <v>112</v>
      </c>
      <c r="AA2496" s="2" t="s">
        <v>111</v>
      </c>
      <c r="AB2496" s="2">
        <v>6</v>
      </c>
      <c r="AC2496" s="1" t="s">
        <v>111</v>
      </c>
      <c r="AF2496" s="1" t="s">
        <v>111</v>
      </c>
      <c r="AJ2496" s="1" t="s">
        <v>115</v>
      </c>
      <c r="BJ2496" s="1" t="s">
        <v>111</v>
      </c>
      <c r="BN2496" s="1" t="s">
        <v>111</v>
      </c>
      <c r="BU2496" s="34" t="s">
        <v>8781</v>
      </c>
      <c r="BV2496" s="9">
        <v>44557</v>
      </c>
      <c r="BW2496" s="34" t="s">
        <v>8782</v>
      </c>
      <c r="BY2496" s="2" t="s">
        <v>153</v>
      </c>
      <c r="BZ2496" s="2" t="s">
        <v>124</v>
      </c>
      <c r="CB2496" s="1" t="s">
        <v>154</v>
      </c>
      <c r="CD2496" s="1" t="b">
        <f t="shared" si="1346"/>
        <v>0</v>
      </c>
      <c r="CE2496" s="1" t="b">
        <f t="shared" si="1316"/>
        <v>0</v>
      </c>
      <c r="CF2496" s="1" t="b">
        <f t="shared" si="1317"/>
        <v>0</v>
      </c>
      <c r="CG2496" s="1" t="b">
        <f t="shared" si="1318"/>
        <v>0</v>
      </c>
      <c r="CH2496" s="1" t="b">
        <f t="shared" si="1319"/>
        <v>0</v>
      </c>
      <c r="CI2496" s="1" t="b">
        <f t="shared" si="1320"/>
        <v>0</v>
      </c>
      <c r="CJ2496" s="1" t="b">
        <f t="shared" si="1321"/>
        <v>0</v>
      </c>
      <c r="CK2496" s="1" t="b">
        <f t="shared" si="1322"/>
        <v>0</v>
      </c>
      <c r="CL2496" s="1" t="b">
        <f t="shared" si="1323"/>
        <v>0</v>
      </c>
      <c r="CM2496" s="1" t="b">
        <f t="shared" si="1324"/>
        <v>1</v>
      </c>
      <c r="CN2496" s="1" t="b">
        <f t="shared" si="1325"/>
        <v>0</v>
      </c>
      <c r="CO2496" s="2" t="b">
        <f t="shared" si="1326"/>
        <v>1</v>
      </c>
      <c r="CP2496" s="2" t="b">
        <f t="shared" si="1327"/>
        <v>1</v>
      </c>
      <c r="CQ2496" s="2" t="b">
        <f t="shared" si="1328"/>
        <v>0</v>
      </c>
      <c r="CR2496" s="6" t="str">
        <f t="shared" si="1329"/>
        <v>Female</v>
      </c>
      <c r="CS2496" s="7">
        <f t="shared" si="1330"/>
        <v>0</v>
      </c>
      <c r="CT2496" s="7">
        <f t="shared" si="1331"/>
        <v>0</v>
      </c>
      <c r="CU2496" s="7">
        <f t="shared" si="1332"/>
        <v>1</v>
      </c>
      <c r="CV2496" s="7">
        <f t="shared" si="1333"/>
        <v>0</v>
      </c>
      <c r="CW2496" s="7">
        <f t="shared" si="1347"/>
        <v>0</v>
      </c>
      <c r="CX2496" s="1" t="b">
        <f t="shared" si="1348"/>
        <v>0</v>
      </c>
      <c r="CY2496" s="1" t="b">
        <f t="shared" si="1349"/>
        <v>0</v>
      </c>
      <c r="DG2496" s="1" t="b">
        <f t="shared" si="1350"/>
        <v>0</v>
      </c>
    </row>
    <row r="2497" spans="2:111" ht="319" x14ac:dyDescent="0.35">
      <c r="B2497" s="1" t="s">
        <v>13809</v>
      </c>
      <c r="C2497" s="9">
        <v>44481</v>
      </c>
      <c r="D2497" s="10" t="s">
        <v>13809</v>
      </c>
      <c r="E2497" s="1">
        <v>55</v>
      </c>
      <c r="F2497" s="1" t="s">
        <v>108</v>
      </c>
      <c r="G2497" s="1" t="s">
        <v>13809</v>
      </c>
      <c r="H2497" s="1" t="s">
        <v>13809</v>
      </c>
      <c r="I2497" s="9">
        <v>44341</v>
      </c>
      <c r="J2497" s="2" t="s">
        <v>409</v>
      </c>
      <c r="K2497" s="2" t="s">
        <v>13809</v>
      </c>
      <c r="L2497" s="2" t="s">
        <v>183</v>
      </c>
      <c r="M2497" s="2" t="s">
        <v>163</v>
      </c>
      <c r="N2497" s="2" t="s">
        <v>13809</v>
      </c>
      <c r="O2497" s="2" t="s">
        <v>315</v>
      </c>
      <c r="P2497" s="2" t="s">
        <v>111</v>
      </c>
      <c r="S2497" s="2" t="s">
        <v>112</v>
      </c>
      <c r="T2497" s="2" t="s">
        <v>112</v>
      </c>
      <c r="U2497" s="2" t="b">
        <f>OR(S2497="yes",T2497="yes")</f>
        <v>1</v>
      </c>
      <c r="V2497" s="2" t="s">
        <v>113</v>
      </c>
      <c r="W2497" s="1" t="s">
        <v>112</v>
      </c>
      <c r="X2497" s="1" t="s">
        <v>114</v>
      </c>
      <c r="Y2497" s="2" t="s">
        <v>112</v>
      </c>
      <c r="Z2497" s="2" t="s">
        <v>112</v>
      </c>
      <c r="AA2497" s="2" t="s">
        <v>111</v>
      </c>
      <c r="AB2497" s="2">
        <v>6</v>
      </c>
      <c r="AC2497" s="1" t="s">
        <v>111</v>
      </c>
      <c r="AF2497" s="1" t="s">
        <v>111</v>
      </c>
      <c r="AJ2497" s="1" t="s">
        <v>115</v>
      </c>
      <c r="AK2497" s="1" t="s">
        <v>291</v>
      </c>
      <c r="AN2497" s="1" t="s">
        <v>8783</v>
      </c>
      <c r="AO2497" s="1" t="s">
        <v>3818</v>
      </c>
      <c r="BJ2497" s="1" t="s">
        <v>111</v>
      </c>
      <c r="BN2497" s="1" t="s">
        <v>111</v>
      </c>
      <c r="BU2497" s="34" t="s">
        <v>8781</v>
      </c>
      <c r="BV2497" s="9">
        <v>44691</v>
      </c>
      <c r="BW2497" s="34" t="s">
        <v>8784</v>
      </c>
      <c r="BY2497" s="2" t="s">
        <v>136</v>
      </c>
      <c r="BZ2497" s="2" t="s">
        <v>124</v>
      </c>
      <c r="CA2497" s="2">
        <v>1</v>
      </c>
      <c r="CB2497" s="1" t="s">
        <v>2482</v>
      </c>
    </row>
    <row r="2498" spans="2:111" ht="188.5" x14ac:dyDescent="0.35">
      <c r="B2498" s="1" t="s">
        <v>13809</v>
      </c>
      <c r="C2498" s="9">
        <v>44481</v>
      </c>
      <c r="D2498" s="10" t="s">
        <v>13809</v>
      </c>
      <c r="E2498" s="1">
        <v>43</v>
      </c>
      <c r="F2498" s="1" t="s">
        <v>108</v>
      </c>
      <c r="G2498" s="1" t="s">
        <v>13809</v>
      </c>
      <c r="H2498" s="1" t="s">
        <v>13809</v>
      </c>
      <c r="I2498" s="2" t="s">
        <v>183</v>
      </c>
      <c r="J2498" s="2" t="s">
        <v>109</v>
      </c>
      <c r="K2498" s="2" t="s">
        <v>13809</v>
      </c>
      <c r="L2498" s="2" t="s">
        <v>183</v>
      </c>
      <c r="N2498" s="2" t="s">
        <v>13809</v>
      </c>
      <c r="O2498" s="2" t="s">
        <v>110</v>
      </c>
      <c r="P2498" s="2" t="s">
        <v>111</v>
      </c>
      <c r="S2498" s="2" t="s">
        <v>112</v>
      </c>
      <c r="T2498" s="2" t="s">
        <v>111</v>
      </c>
      <c r="U2498" s="2" t="b">
        <f>OR(S2498="yes",T2498="yes")</f>
        <v>1</v>
      </c>
      <c r="V2498" s="2" t="s">
        <v>113</v>
      </c>
      <c r="W2498" s="1" t="s">
        <v>112</v>
      </c>
      <c r="X2498" s="1" t="s">
        <v>138</v>
      </c>
      <c r="Y2498" s="2" t="s">
        <v>112</v>
      </c>
      <c r="Z2498" s="2" t="s">
        <v>111</v>
      </c>
      <c r="AA2498" s="2" t="s">
        <v>111</v>
      </c>
      <c r="AB2498" s="2">
        <v>3</v>
      </c>
      <c r="AC2498" s="1" t="s">
        <v>111</v>
      </c>
      <c r="AF2498" s="1" t="s">
        <v>111</v>
      </c>
      <c r="AJ2498" s="1" t="s">
        <v>115</v>
      </c>
      <c r="AK2498" s="1" t="s">
        <v>150</v>
      </c>
      <c r="AO2498" s="1" t="s">
        <v>117</v>
      </c>
      <c r="AS2498" s="1" t="s">
        <v>140</v>
      </c>
      <c r="AU2498" s="1" t="s">
        <v>132</v>
      </c>
      <c r="AZ2498" s="1" t="s">
        <v>120</v>
      </c>
      <c r="BA2498" s="1" t="s">
        <v>8785</v>
      </c>
      <c r="BG2498" s="1">
        <v>5.2</v>
      </c>
      <c r="BH2498" s="1">
        <v>41</v>
      </c>
      <c r="BJ2498" s="1" t="s">
        <v>111</v>
      </c>
      <c r="BN2498" s="1" t="s">
        <v>112</v>
      </c>
      <c r="BO2498" s="1" t="s">
        <v>148</v>
      </c>
      <c r="BP2498" s="1" t="s">
        <v>6654</v>
      </c>
      <c r="BQ2498" s="1" t="s">
        <v>121</v>
      </c>
      <c r="BR2498" s="1" t="s">
        <v>122</v>
      </c>
      <c r="BS2498" s="1" t="s">
        <v>112</v>
      </c>
      <c r="BU2498" s="34" t="s">
        <v>7268</v>
      </c>
      <c r="BV2498" s="9">
        <v>44851</v>
      </c>
      <c r="BW2498" s="34" t="s">
        <v>14779</v>
      </c>
      <c r="BY2498" s="2" t="s">
        <v>156</v>
      </c>
      <c r="BZ2498" s="2" t="s">
        <v>124</v>
      </c>
      <c r="CA2498" s="2">
        <v>3</v>
      </c>
      <c r="CB2498" s="1" t="s">
        <v>269</v>
      </c>
      <c r="CC2498" s="2" t="s">
        <v>113</v>
      </c>
      <c r="CD2498" s="1" t="b">
        <f t="shared" ref="CD2498:CD2521" si="1351">AND(E2498&lt;30,NOT(E2498="."),NOT(E2498=""))</f>
        <v>0</v>
      </c>
      <c r="CE2498" s="1" t="b">
        <f t="shared" ref="CE2498:CE2521" si="1352">AND(E2498&lt;18,NOT(E2498="."),NOT(E2498=""))</f>
        <v>0</v>
      </c>
      <c r="CF2498" s="1" t="b">
        <f t="shared" ref="CF2498:CF2561" si="1353">AND(E2498&gt;4,E2498&lt;12,NOT(E2498=""),NOT(E2498="."))</f>
        <v>0</v>
      </c>
      <c r="CG2498" s="1" t="b">
        <f t="shared" ref="CG2498:CG2561" si="1354">AND(E2498&gt;11,E2498&lt;16,NOT(E2498=""),NOT(E2498="."))</f>
        <v>0</v>
      </c>
      <c r="CH2498" s="1" t="b">
        <f t="shared" ref="CH2498:CH2561" si="1355">AND(E2498&gt;15,E2498&lt;18)</f>
        <v>0</v>
      </c>
      <c r="CI2498" s="1" t="b">
        <f t="shared" ref="CI2498:CI2561" si="1356">AND(E2498&gt;17,E2498&lt;25)</f>
        <v>0</v>
      </c>
      <c r="CJ2498" s="1" t="b">
        <f t="shared" ref="CJ2498:CJ2561" si="1357">AND(E2498&gt;24,E2498&lt;30)</f>
        <v>0</v>
      </c>
      <c r="CK2498" s="1" t="b">
        <f t="shared" ref="CK2498:CK2561" si="1358">AND(E2498&gt;29,E2498&lt;40)</f>
        <v>0</v>
      </c>
      <c r="CL2498" s="1" t="b">
        <f t="shared" ref="CL2498:CL2561" si="1359">AND(E2498&gt;39,E2498&lt;50)</f>
        <v>1</v>
      </c>
      <c r="CM2498" s="1" t="b">
        <f t="shared" ref="CM2498:CM2561" si="1360">AND(E2498&gt;49,E2498&lt;65)</f>
        <v>0</v>
      </c>
      <c r="CN2498" s="1" t="b">
        <f t="shared" ref="CN2498:CN2561" si="1361">AND(E2498&gt;64,NOT(E2498="."),NOT(E2498=""))</f>
        <v>0</v>
      </c>
      <c r="CO2498" s="2" t="b">
        <f t="shared" ref="CO2498:CO2561" si="1362">AND(AB2498&lt;7,NOT(AB2498="."),NOT(AB2498=""))</f>
        <v>1</v>
      </c>
      <c r="CP2498" s="2" t="b">
        <f t="shared" ref="CP2498:CP2561" si="1363">AND(AB2498&lt;8,NOT(AB2498="."),NOT(AB2498=""))</f>
        <v>1</v>
      </c>
      <c r="CQ2498" s="2" t="b">
        <f t="shared" ref="CQ2498:CQ2561" si="1364">AND(AB2498&gt;7,AB2498&lt;22,NOT(AB2498=""),NOT(AB2498="."))</f>
        <v>0</v>
      </c>
      <c r="CR2498" s="6" t="str">
        <f t="shared" ref="CR2498:CR2561" si="1365">F2498</f>
        <v>Female</v>
      </c>
      <c r="CS2498" s="7">
        <f t="shared" ref="CS2498:CS2561" si="1366">COUNTIF(J2498,"=*pfizer*")</f>
        <v>1</v>
      </c>
      <c r="CT2498" s="7">
        <f t="shared" ref="CT2498:CT2561" si="1367">COUNTIF(J2498,"=*moderna*")</f>
        <v>0</v>
      </c>
      <c r="CU2498" s="7">
        <f t="shared" ref="CU2498:CU2561" si="1368">COUNTIF(J2498,"=*janssen*")</f>
        <v>0</v>
      </c>
      <c r="CV2498" s="7">
        <f t="shared" ref="CV2498:CV2561" si="1369">COUNTIF(M2498,"=*pfizer*")</f>
        <v>0</v>
      </c>
    </row>
    <row r="2499" spans="2:111" ht="101.5" x14ac:dyDescent="0.35">
      <c r="B2499" s="1" t="s">
        <v>13809</v>
      </c>
      <c r="C2499" s="9">
        <v>44481</v>
      </c>
      <c r="D2499" s="10" t="s">
        <v>13809</v>
      </c>
      <c r="E2499" s="1">
        <v>20</v>
      </c>
      <c r="F2499" s="1" t="s">
        <v>127</v>
      </c>
      <c r="G2499" s="1" t="s">
        <v>13809</v>
      </c>
      <c r="H2499" s="1" t="s">
        <v>13809</v>
      </c>
      <c r="I2499" s="9">
        <v>44442</v>
      </c>
      <c r="J2499" s="2" t="s">
        <v>109</v>
      </c>
      <c r="K2499" s="2" t="s">
        <v>13809</v>
      </c>
      <c r="L2499" s="9">
        <v>44469</v>
      </c>
      <c r="M2499" s="2" t="s">
        <v>109</v>
      </c>
      <c r="N2499" s="2" t="s">
        <v>13809</v>
      </c>
      <c r="O2499" s="2" t="s">
        <v>110</v>
      </c>
      <c r="P2499" s="2" t="s">
        <v>111</v>
      </c>
      <c r="S2499" s="2" t="s">
        <v>111</v>
      </c>
      <c r="T2499" s="2" t="s">
        <v>112</v>
      </c>
      <c r="U2499" s="2" t="b">
        <v>1</v>
      </c>
      <c r="V2499" s="2" t="s">
        <v>113</v>
      </c>
      <c r="W2499" s="1" t="s">
        <v>112</v>
      </c>
      <c r="X2499" s="1" t="s">
        <v>110</v>
      </c>
      <c r="Y2499" s="2" t="s">
        <v>112</v>
      </c>
      <c r="Z2499" s="2" t="s">
        <v>111</v>
      </c>
      <c r="AA2499" s="2" t="s">
        <v>112</v>
      </c>
      <c r="AB2499" s="2">
        <v>2</v>
      </c>
      <c r="AC2499" s="1" t="s">
        <v>112</v>
      </c>
      <c r="AD2499" s="1" t="s">
        <v>192</v>
      </c>
      <c r="AE2499" s="1" t="s">
        <v>8546</v>
      </c>
      <c r="AF2499" s="1" t="s">
        <v>111</v>
      </c>
      <c r="AJ2499" s="1" t="s">
        <v>115</v>
      </c>
      <c r="AK2499" s="1" t="s">
        <v>201</v>
      </c>
      <c r="AN2499" s="1" t="s">
        <v>8547</v>
      </c>
      <c r="AO2499" s="1" t="s">
        <v>117</v>
      </c>
      <c r="AS2499" s="1" t="s">
        <v>118</v>
      </c>
      <c r="AU2499" s="1" t="s">
        <v>238</v>
      </c>
      <c r="AX2499" s="1">
        <v>64</v>
      </c>
      <c r="AZ2499" s="1" t="s">
        <v>292</v>
      </c>
      <c r="BC2499" s="1" t="s">
        <v>8548</v>
      </c>
      <c r="BD2499" s="1" t="s">
        <v>8549</v>
      </c>
      <c r="BJ2499" s="1" t="s">
        <v>112</v>
      </c>
      <c r="BK2499" s="1" t="s">
        <v>112</v>
      </c>
      <c r="BL2499" s="1" t="s">
        <v>206</v>
      </c>
      <c r="BM2499" s="1" t="s">
        <v>3182</v>
      </c>
      <c r="BQ2499" s="1" t="s">
        <v>121</v>
      </c>
      <c r="BR2499" s="1" t="s">
        <v>122</v>
      </c>
      <c r="BS2499" s="1" t="s">
        <v>112</v>
      </c>
      <c r="BU2499" s="34" t="s">
        <v>8550</v>
      </c>
      <c r="BV2499" s="9">
        <v>44489</v>
      </c>
      <c r="BW2499" s="34" t="s">
        <v>8551</v>
      </c>
      <c r="BX2499" s="2" t="s">
        <v>111</v>
      </c>
      <c r="BY2499" s="2" t="s">
        <v>123</v>
      </c>
      <c r="BZ2499" s="2" t="s">
        <v>124</v>
      </c>
      <c r="CA2499" s="2">
        <v>2</v>
      </c>
      <c r="CB2499" s="1" t="s">
        <v>175</v>
      </c>
      <c r="CC2499" s="2" t="s">
        <v>126</v>
      </c>
      <c r="CD2499" s="1" t="b">
        <f t="shared" si="1351"/>
        <v>1</v>
      </c>
      <c r="CE2499" s="1" t="b">
        <f t="shared" si="1352"/>
        <v>0</v>
      </c>
      <c r="CF2499" s="1" t="b">
        <f t="shared" si="1353"/>
        <v>0</v>
      </c>
      <c r="CG2499" s="1" t="b">
        <f t="shared" si="1354"/>
        <v>0</v>
      </c>
      <c r="CH2499" s="1" t="b">
        <f t="shared" si="1355"/>
        <v>0</v>
      </c>
      <c r="CI2499" s="1" t="b">
        <f t="shared" si="1356"/>
        <v>1</v>
      </c>
      <c r="CJ2499" s="1" t="b">
        <f t="shared" si="1357"/>
        <v>0</v>
      </c>
      <c r="CK2499" s="1" t="b">
        <f t="shared" si="1358"/>
        <v>0</v>
      </c>
      <c r="CL2499" s="1" t="b">
        <f t="shared" si="1359"/>
        <v>0</v>
      </c>
      <c r="CM2499" s="1" t="b">
        <f t="shared" si="1360"/>
        <v>0</v>
      </c>
      <c r="CN2499" s="1" t="b">
        <f t="shared" si="1361"/>
        <v>0</v>
      </c>
      <c r="CO2499" s="2" t="b">
        <f t="shared" si="1362"/>
        <v>1</v>
      </c>
      <c r="CP2499" s="2" t="b">
        <f t="shared" si="1363"/>
        <v>1</v>
      </c>
      <c r="CQ2499" s="2" t="b">
        <f t="shared" si="1364"/>
        <v>0</v>
      </c>
      <c r="CR2499" s="6" t="str">
        <f t="shared" si="1365"/>
        <v>Male</v>
      </c>
      <c r="CS2499" s="7">
        <f t="shared" si="1366"/>
        <v>1</v>
      </c>
      <c r="CT2499" s="7">
        <f t="shared" si="1367"/>
        <v>0</v>
      </c>
      <c r="CU2499" s="7">
        <f t="shared" si="1368"/>
        <v>0</v>
      </c>
      <c r="CV2499" s="7">
        <f t="shared" si="1369"/>
        <v>1</v>
      </c>
      <c r="CW2499" s="7">
        <f>COUNTIF(M2499,"=*moderna*")</f>
        <v>0</v>
      </c>
      <c r="CX2499" s="1" t="b">
        <f>AND(E2499&lt;30,NOT(E2499="."),NOT(E2499=""))</f>
        <v>1</v>
      </c>
      <c r="CY2499" s="1" t="b">
        <f>AND(E2499&gt;17,E2499&lt;41,NOT(E2499="."),NOT(E2499=""))</f>
        <v>1</v>
      </c>
      <c r="DG2499" s="1" t="b">
        <f>AND(E2499&gt;4,E2499&lt;18,NOT(E2499=""),NOT(E2499="."))</f>
        <v>0</v>
      </c>
    </row>
    <row r="2500" spans="2:111" ht="87" x14ac:dyDescent="0.35">
      <c r="B2500" s="1" t="s">
        <v>13809</v>
      </c>
      <c r="C2500" s="9">
        <v>44482</v>
      </c>
      <c r="D2500" s="10" t="s">
        <v>13809</v>
      </c>
      <c r="E2500" s="1">
        <v>36</v>
      </c>
      <c r="F2500" s="1" t="s">
        <v>127</v>
      </c>
      <c r="G2500" s="1" t="s">
        <v>13809</v>
      </c>
      <c r="H2500" s="1" t="s">
        <v>13809</v>
      </c>
      <c r="I2500" s="9">
        <v>44182</v>
      </c>
      <c r="J2500" s="2" t="s">
        <v>109</v>
      </c>
      <c r="K2500" s="2" t="s">
        <v>13809</v>
      </c>
      <c r="L2500" s="9">
        <v>44204</v>
      </c>
      <c r="M2500" s="2" t="s">
        <v>109</v>
      </c>
      <c r="N2500" s="2" t="s">
        <v>13809</v>
      </c>
      <c r="O2500" s="2" t="s">
        <v>110</v>
      </c>
      <c r="P2500" s="2" t="s">
        <v>111</v>
      </c>
      <c r="S2500" s="2" t="s">
        <v>111</v>
      </c>
      <c r="T2500" s="2" t="s">
        <v>112</v>
      </c>
      <c r="U2500" s="2" t="b">
        <v>1</v>
      </c>
      <c r="V2500" s="2" t="s">
        <v>113</v>
      </c>
      <c r="W2500" s="1" t="s">
        <v>112</v>
      </c>
      <c r="X2500" s="1" t="s">
        <v>110</v>
      </c>
      <c r="Y2500" s="2" t="s">
        <v>112</v>
      </c>
      <c r="Z2500" s="2" t="s">
        <v>111</v>
      </c>
      <c r="AA2500" s="2" t="s">
        <v>111</v>
      </c>
      <c r="AB2500" s="2">
        <v>4</v>
      </c>
      <c r="AC2500" s="1" t="s">
        <v>111</v>
      </c>
      <c r="AF2500" s="1" t="s">
        <v>111</v>
      </c>
      <c r="AJ2500" s="1" t="s">
        <v>115</v>
      </c>
      <c r="AK2500" s="1" t="s">
        <v>129</v>
      </c>
      <c r="AO2500" s="1" t="s">
        <v>130</v>
      </c>
      <c r="AS2500" s="1" t="s">
        <v>118</v>
      </c>
      <c r="AU2500" s="1" t="s">
        <v>132</v>
      </c>
      <c r="AZ2500" s="1" t="s">
        <v>222</v>
      </c>
      <c r="BC2500" s="1">
        <v>2293</v>
      </c>
      <c r="BJ2500" s="1" t="s">
        <v>112</v>
      </c>
      <c r="BK2500" s="1" t="s">
        <v>112</v>
      </c>
      <c r="BL2500" s="1" t="s">
        <v>142</v>
      </c>
      <c r="BQ2500" s="1" t="s">
        <v>121</v>
      </c>
      <c r="BR2500" s="1" t="s">
        <v>122</v>
      </c>
      <c r="BU2500" s="34" t="s">
        <v>8786</v>
      </c>
      <c r="BV2500" s="9">
        <v>44482</v>
      </c>
      <c r="BW2500" s="34" t="s">
        <v>8787</v>
      </c>
      <c r="BY2500" s="2" t="s">
        <v>123</v>
      </c>
      <c r="BZ2500" s="2" t="s">
        <v>124</v>
      </c>
      <c r="CA2500" s="2">
        <v>3</v>
      </c>
      <c r="CB2500" s="1" t="s">
        <v>330</v>
      </c>
      <c r="CC2500" s="2" t="s">
        <v>126</v>
      </c>
      <c r="CD2500" s="1" t="b">
        <f t="shared" si="1351"/>
        <v>0</v>
      </c>
      <c r="CE2500" s="1" t="b">
        <f t="shared" si="1352"/>
        <v>0</v>
      </c>
      <c r="CF2500" s="1" t="b">
        <f t="shared" si="1353"/>
        <v>0</v>
      </c>
      <c r="CG2500" s="1" t="b">
        <f t="shared" si="1354"/>
        <v>0</v>
      </c>
      <c r="CH2500" s="1" t="b">
        <f t="shared" si="1355"/>
        <v>0</v>
      </c>
      <c r="CI2500" s="1" t="b">
        <f t="shared" si="1356"/>
        <v>0</v>
      </c>
      <c r="CJ2500" s="1" t="b">
        <f t="shared" si="1357"/>
        <v>0</v>
      </c>
      <c r="CK2500" s="1" t="b">
        <f t="shared" si="1358"/>
        <v>1</v>
      </c>
      <c r="CL2500" s="1" t="b">
        <f t="shared" si="1359"/>
        <v>0</v>
      </c>
      <c r="CM2500" s="1" t="b">
        <f t="shared" si="1360"/>
        <v>0</v>
      </c>
      <c r="CN2500" s="1" t="b">
        <f t="shared" si="1361"/>
        <v>0</v>
      </c>
      <c r="CO2500" s="2" t="b">
        <f t="shared" si="1362"/>
        <v>1</v>
      </c>
      <c r="CP2500" s="2" t="b">
        <f t="shared" si="1363"/>
        <v>1</v>
      </c>
      <c r="CQ2500" s="2" t="b">
        <f t="shared" si="1364"/>
        <v>0</v>
      </c>
      <c r="CR2500" s="6" t="str">
        <f t="shared" si="1365"/>
        <v>Male</v>
      </c>
      <c r="CS2500" s="7">
        <f t="shared" si="1366"/>
        <v>1</v>
      </c>
      <c r="CT2500" s="7">
        <f t="shared" si="1367"/>
        <v>0</v>
      </c>
      <c r="CU2500" s="7">
        <f t="shared" si="1368"/>
        <v>0</v>
      </c>
      <c r="CV2500" s="7">
        <f t="shared" si="1369"/>
        <v>1</v>
      </c>
      <c r="CW2500" s="7">
        <f>COUNTIF(M2500,"=*moderna*")</f>
        <v>0</v>
      </c>
      <c r="CX2500" s="1" t="b">
        <f>AND(E2500&lt;30,NOT(E2500="."),NOT(E2500=""))</f>
        <v>0</v>
      </c>
      <c r="CY2500" s="1" t="b">
        <f>AND(E2500&gt;17,E2500&lt;41,NOT(E2500="."),NOT(E2500=""))</f>
        <v>1</v>
      </c>
      <c r="DG2500" s="1" t="b">
        <f>AND(E2500&gt;4,E2500&lt;18,NOT(E2500=""),NOT(E2500="."))</f>
        <v>0</v>
      </c>
    </row>
    <row r="2501" spans="2:111" ht="58" x14ac:dyDescent="0.35">
      <c r="B2501" s="1" t="s">
        <v>13809</v>
      </c>
      <c r="C2501" s="9">
        <v>44482</v>
      </c>
      <c r="D2501" s="10" t="s">
        <v>13809</v>
      </c>
      <c r="E2501" s="1">
        <v>15</v>
      </c>
      <c r="F2501" s="1" t="s">
        <v>127</v>
      </c>
      <c r="G2501" s="1" t="s">
        <v>13809</v>
      </c>
      <c r="H2501" s="1" t="s">
        <v>13809</v>
      </c>
      <c r="I2501" s="9">
        <v>44417</v>
      </c>
      <c r="J2501" s="2" t="s">
        <v>109</v>
      </c>
      <c r="K2501" s="2" t="s">
        <v>13809</v>
      </c>
      <c r="L2501" s="9">
        <v>44438</v>
      </c>
      <c r="M2501" s="2" t="s">
        <v>109</v>
      </c>
      <c r="N2501" s="2" t="s">
        <v>13809</v>
      </c>
      <c r="O2501" s="2" t="s">
        <v>110</v>
      </c>
      <c r="P2501" s="2" t="s">
        <v>111</v>
      </c>
      <c r="S2501" s="2" t="s">
        <v>111</v>
      </c>
      <c r="T2501" s="2" t="s">
        <v>112</v>
      </c>
      <c r="U2501" s="2" t="b">
        <v>1</v>
      </c>
      <c r="V2501" s="2" t="s">
        <v>113</v>
      </c>
      <c r="W2501" s="1" t="s">
        <v>112</v>
      </c>
      <c r="X2501" s="1" t="s">
        <v>114</v>
      </c>
      <c r="Y2501" s="2" t="s">
        <v>112</v>
      </c>
      <c r="Z2501" s="2" t="s">
        <v>111</v>
      </c>
      <c r="AA2501" s="2" t="s">
        <v>112</v>
      </c>
      <c r="AB2501" s="2">
        <v>4</v>
      </c>
      <c r="AC2501" s="1" t="s">
        <v>111</v>
      </c>
      <c r="AF2501" s="1" t="s">
        <v>111</v>
      </c>
      <c r="AJ2501" s="1" t="s">
        <v>115</v>
      </c>
      <c r="AK2501" s="1" t="s">
        <v>294</v>
      </c>
      <c r="AN2501" s="1" t="s">
        <v>8788</v>
      </c>
      <c r="AO2501" s="1" t="s">
        <v>130</v>
      </c>
      <c r="AS2501" s="1" t="s">
        <v>767</v>
      </c>
      <c r="AZ2501" s="1" t="s">
        <v>133</v>
      </c>
      <c r="BA2501" s="1" t="s">
        <v>8789</v>
      </c>
      <c r="BE2501" s="1" t="s">
        <v>2545</v>
      </c>
      <c r="BG2501" s="1" t="s">
        <v>8790</v>
      </c>
      <c r="BH2501" s="1" t="s">
        <v>240</v>
      </c>
      <c r="BJ2501" s="1" t="s">
        <v>112</v>
      </c>
      <c r="BK2501" s="1" t="s">
        <v>112</v>
      </c>
      <c r="BL2501" s="1" t="s">
        <v>8791</v>
      </c>
      <c r="BM2501" s="1" t="s">
        <v>8792</v>
      </c>
      <c r="BQ2501" s="1" t="s">
        <v>121</v>
      </c>
      <c r="BR2501" s="1" t="s">
        <v>122</v>
      </c>
      <c r="BS2501" s="1" t="s">
        <v>112</v>
      </c>
      <c r="BU2501" s="34" t="s">
        <v>8793</v>
      </c>
      <c r="BV2501" s="9">
        <v>44484</v>
      </c>
      <c r="BW2501" s="34" t="s">
        <v>8794</v>
      </c>
      <c r="BX2501" s="2" t="s">
        <v>111</v>
      </c>
      <c r="BY2501" s="2" t="s">
        <v>123</v>
      </c>
      <c r="BZ2501" s="2" t="s">
        <v>124</v>
      </c>
      <c r="CA2501" s="2">
        <v>2</v>
      </c>
      <c r="CB2501" s="1" t="s">
        <v>199</v>
      </c>
      <c r="CC2501" s="2" t="s">
        <v>126</v>
      </c>
      <c r="CD2501" s="1" t="b">
        <f t="shared" si="1351"/>
        <v>1</v>
      </c>
      <c r="CE2501" s="1" t="b">
        <f t="shared" si="1352"/>
        <v>1</v>
      </c>
      <c r="CF2501" s="1" t="b">
        <f t="shared" si="1353"/>
        <v>0</v>
      </c>
      <c r="CG2501" s="1" t="b">
        <f t="shared" si="1354"/>
        <v>1</v>
      </c>
      <c r="CH2501" s="1" t="b">
        <f t="shared" si="1355"/>
        <v>0</v>
      </c>
      <c r="CI2501" s="1" t="b">
        <f t="shared" si="1356"/>
        <v>0</v>
      </c>
      <c r="CJ2501" s="1" t="b">
        <f t="shared" si="1357"/>
        <v>0</v>
      </c>
      <c r="CK2501" s="1" t="b">
        <f t="shared" si="1358"/>
        <v>0</v>
      </c>
      <c r="CL2501" s="1" t="b">
        <f t="shared" si="1359"/>
        <v>0</v>
      </c>
      <c r="CM2501" s="1" t="b">
        <f t="shared" si="1360"/>
        <v>0</v>
      </c>
      <c r="CN2501" s="1" t="b">
        <f t="shared" si="1361"/>
        <v>0</v>
      </c>
      <c r="CO2501" s="2" t="b">
        <f t="shared" si="1362"/>
        <v>1</v>
      </c>
      <c r="CP2501" s="2" t="b">
        <f t="shared" si="1363"/>
        <v>1</v>
      </c>
      <c r="CQ2501" s="2" t="b">
        <f t="shared" si="1364"/>
        <v>0</v>
      </c>
      <c r="CR2501" s="6" t="str">
        <f t="shared" si="1365"/>
        <v>Male</v>
      </c>
      <c r="CS2501" s="7">
        <f t="shared" si="1366"/>
        <v>1</v>
      </c>
      <c r="CT2501" s="7">
        <f t="shared" si="1367"/>
        <v>0</v>
      </c>
      <c r="CU2501" s="7">
        <f t="shared" si="1368"/>
        <v>0</v>
      </c>
      <c r="CV2501" s="7">
        <f t="shared" si="1369"/>
        <v>1</v>
      </c>
      <c r="CW2501" s="7">
        <f>COUNTIF(M2501,"=*moderna*")</f>
        <v>0</v>
      </c>
      <c r="CX2501" s="1" t="b">
        <f>AND(E2501&lt;30,NOT(E2501="."),NOT(E2501=""))</f>
        <v>1</v>
      </c>
      <c r="CY2501" s="1" t="b">
        <f>AND(E2501&gt;17,E2501&lt;41,NOT(E2501="."),NOT(E2501=""))</f>
        <v>0</v>
      </c>
      <c r="DG2501" s="1" t="b">
        <f>AND(E2501&gt;4,E2501&lt;18,NOT(E2501=""),NOT(E2501="."))</f>
        <v>1</v>
      </c>
    </row>
    <row r="2502" spans="2:111" ht="261" x14ac:dyDescent="0.35">
      <c r="B2502" s="1" t="s">
        <v>13809</v>
      </c>
      <c r="C2502" s="9">
        <v>44482</v>
      </c>
      <c r="D2502" s="10" t="s">
        <v>13809</v>
      </c>
      <c r="E2502" s="1">
        <v>37</v>
      </c>
      <c r="F2502" s="1" t="s">
        <v>127</v>
      </c>
      <c r="G2502" s="1" t="s">
        <v>13809</v>
      </c>
      <c r="H2502" s="1" t="s">
        <v>13809</v>
      </c>
      <c r="I2502" s="9">
        <v>44299</v>
      </c>
      <c r="J2502" s="2" t="s">
        <v>109</v>
      </c>
      <c r="K2502" s="2" t="s">
        <v>13809</v>
      </c>
      <c r="L2502" s="9">
        <v>44321</v>
      </c>
      <c r="M2502" s="2" t="s">
        <v>109</v>
      </c>
      <c r="N2502" s="2" t="s">
        <v>13809</v>
      </c>
      <c r="O2502" s="2" t="s">
        <v>110</v>
      </c>
      <c r="P2502" s="2" t="s">
        <v>111</v>
      </c>
      <c r="S2502" s="2" t="s">
        <v>112</v>
      </c>
      <c r="T2502" s="2" t="s">
        <v>111</v>
      </c>
      <c r="U2502" s="2" t="b">
        <f>OR(S2502="yes",T2502="yes")</f>
        <v>1</v>
      </c>
      <c r="V2502" s="2" t="s">
        <v>113</v>
      </c>
      <c r="W2502" s="1" t="s">
        <v>112</v>
      </c>
      <c r="X2502" s="1" t="s">
        <v>110</v>
      </c>
      <c r="Y2502" s="2" t="s">
        <v>112</v>
      </c>
      <c r="Z2502" s="2" t="s">
        <v>111</v>
      </c>
      <c r="AA2502" s="2" t="s">
        <v>112</v>
      </c>
      <c r="AB2502" s="2">
        <v>35</v>
      </c>
      <c r="AC2502" s="1" t="s">
        <v>111</v>
      </c>
      <c r="AF2502" s="1" t="s">
        <v>111</v>
      </c>
      <c r="AJ2502" s="1" t="s">
        <v>115</v>
      </c>
      <c r="AK2502" s="1" t="s">
        <v>194</v>
      </c>
      <c r="AN2502" s="1" t="s">
        <v>1991</v>
      </c>
      <c r="AO2502" s="1" t="s">
        <v>130</v>
      </c>
      <c r="AS2502" s="1" t="s">
        <v>118</v>
      </c>
      <c r="AU2502" s="1" t="s">
        <v>238</v>
      </c>
      <c r="AX2502" s="1">
        <v>60</v>
      </c>
      <c r="AZ2502" s="1" t="s">
        <v>120</v>
      </c>
      <c r="BA2502" s="1" t="s">
        <v>8795</v>
      </c>
      <c r="BG2502" s="1">
        <v>42.3</v>
      </c>
      <c r="BH2502" s="1">
        <v>50</v>
      </c>
      <c r="BJ2502" s="1" t="s">
        <v>112</v>
      </c>
      <c r="BK2502" s="1" t="s">
        <v>112</v>
      </c>
      <c r="BL2502" s="1" t="s">
        <v>142</v>
      </c>
      <c r="BQ2502" s="1" t="s">
        <v>121</v>
      </c>
      <c r="BR2502" s="1" t="s">
        <v>122</v>
      </c>
      <c r="BS2502" s="1" t="s">
        <v>111</v>
      </c>
      <c r="BT2502" s="34" t="s">
        <v>8796</v>
      </c>
      <c r="BU2502" s="34" t="s">
        <v>8797</v>
      </c>
      <c r="BV2502" s="9">
        <v>44492</v>
      </c>
      <c r="BW2502" s="34" t="s">
        <v>8798</v>
      </c>
      <c r="BY2502" s="2" t="s">
        <v>123</v>
      </c>
      <c r="BZ2502" s="2" t="s">
        <v>124</v>
      </c>
      <c r="CA2502" s="2">
        <v>2</v>
      </c>
      <c r="CB2502" s="1" t="s">
        <v>4045</v>
      </c>
      <c r="CC2502" s="2" t="s">
        <v>126</v>
      </c>
      <c r="CD2502" s="1" t="b">
        <f t="shared" si="1351"/>
        <v>0</v>
      </c>
      <c r="CE2502" s="1" t="b">
        <f t="shared" si="1352"/>
        <v>0</v>
      </c>
      <c r="CF2502" s="1" t="b">
        <f t="shared" si="1353"/>
        <v>0</v>
      </c>
      <c r="CG2502" s="1" t="b">
        <f t="shared" si="1354"/>
        <v>0</v>
      </c>
      <c r="CH2502" s="1" t="b">
        <f t="shared" si="1355"/>
        <v>0</v>
      </c>
      <c r="CI2502" s="1" t="b">
        <f t="shared" si="1356"/>
        <v>0</v>
      </c>
      <c r="CJ2502" s="1" t="b">
        <f t="shared" si="1357"/>
        <v>0</v>
      </c>
      <c r="CK2502" s="1" t="b">
        <f t="shared" si="1358"/>
        <v>1</v>
      </c>
      <c r="CL2502" s="1" t="b">
        <f t="shared" si="1359"/>
        <v>0</v>
      </c>
      <c r="CM2502" s="1" t="b">
        <f t="shared" si="1360"/>
        <v>0</v>
      </c>
      <c r="CN2502" s="1" t="b">
        <f t="shared" si="1361"/>
        <v>0</v>
      </c>
      <c r="CO2502" s="2" t="b">
        <f t="shared" si="1362"/>
        <v>0</v>
      </c>
      <c r="CP2502" s="2" t="b">
        <f t="shared" si="1363"/>
        <v>0</v>
      </c>
      <c r="CQ2502" s="2" t="b">
        <f t="shared" si="1364"/>
        <v>0</v>
      </c>
      <c r="CR2502" s="6" t="str">
        <f t="shared" si="1365"/>
        <v>Male</v>
      </c>
      <c r="CS2502" s="7">
        <f t="shared" si="1366"/>
        <v>1</v>
      </c>
      <c r="CT2502" s="7">
        <f t="shared" si="1367"/>
        <v>0</v>
      </c>
      <c r="CU2502" s="7">
        <f t="shared" si="1368"/>
        <v>0</v>
      </c>
      <c r="CV2502" s="7">
        <f t="shared" si="1369"/>
        <v>1</v>
      </c>
    </row>
    <row r="2503" spans="2:111" ht="174" x14ac:dyDescent="0.35">
      <c r="B2503" s="1" t="s">
        <v>13809</v>
      </c>
      <c r="C2503" s="9">
        <v>44482</v>
      </c>
      <c r="D2503" s="10" t="s">
        <v>13809</v>
      </c>
      <c r="E2503" s="1">
        <v>53</v>
      </c>
      <c r="F2503" s="1" t="s">
        <v>127</v>
      </c>
      <c r="G2503" s="1" t="s">
        <v>13809</v>
      </c>
      <c r="H2503" s="1" t="s">
        <v>13809</v>
      </c>
      <c r="I2503" s="9">
        <v>44273</v>
      </c>
      <c r="J2503" s="2" t="s">
        <v>109</v>
      </c>
      <c r="K2503" s="2" t="s">
        <v>13809</v>
      </c>
      <c r="L2503" s="9">
        <v>44295</v>
      </c>
      <c r="M2503" s="2" t="s">
        <v>109</v>
      </c>
      <c r="N2503" s="2" t="s">
        <v>13809</v>
      </c>
      <c r="O2503" s="2" t="s">
        <v>110</v>
      </c>
      <c r="P2503" s="2" t="s">
        <v>111</v>
      </c>
      <c r="S2503" s="2" t="s">
        <v>112</v>
      </c>
      <c r="T2503" s="2" t="s">
        <v>112</v>
      </c>
      <c r="U2503" s="2" t="b">
        <v>1</v>
      </c>
      <c r="V2503" s="2" t="s">
        <v>126</v>
      </c>
      <c r="W2503" s="1" t="s">
        <v>112</v>
      </c>
      <c r="X2503" s="1" t="s">
        <v>138</v>
      </c>
      <c r="Y2503" s="2" t="s">
        <v>112</v>
      </c>
      <c r="Z2503" s="2" t="s">
        <v>111</v>
      </c>
      <c r="AA2503" s="2" t="s">
        <v>112</v>
      </c>
      <c r="AF2503" s="1" t="s">
        <v>111</v>
      </c>
      <c r="AJ2503" s="1" t="s">
        <v>115</v>
      </c>
      <c r="AK2503" s="1" t="s">
        <v>150</v>
      </c>
      <c r="BJ2503" s="1" t="s">
        <v>111</v>
      </c>
      <c r="BU2503" s="34" t="s">
        <v>618</v>
      </c>
      <c r="BV2503" s="9">
        <v>44495</v>
      </c>
      <c r="BW2503" s="34" t="s">
        <v>14780</v>
      </c>
      <c r="BX2503" s="2" t="s">
        <v>111</v>
      </c>
      <c r="BY2503" s="2" t="s">
        <v>153</v>
      </c>
      <c r="BZ2503" s="2" t="s">
        <v>124</v>
      </c>
      <c r="CB2503" s="1" t="s">
        <v>227</v>
      </c>
      <c r="CD2503" s="1" t="b">
        <f t="shared" si="1351"/>
        <v>0</v>
      </c>
      <c r="CE2503" s="1" t="b">
        <f t="shared" si="1352"/>
        <v>0</v>
      </c>
      <c r="CF2503" s="1" t="b">
        <f t="shared" si="1353"/>
        <v>0</v>
      </c>
      <c r="CG2503" s="1" t="b">
        <f t="shared" si="1354"/>
        <v>0</v>
      </c>
      <c r="CH2503" s="1" t="b">
        <f t="shared" si="1355"/>
        <v>0</v>
      </c>
      <c r="CI2503" s="1" t="b">
        <f t="shared" si="1356"/>
        <v>0</v>
      </c>
      <c r="CJ2503" s="1" t="b">
        <f t="shared" si="1357"/>
        <v>0</v>
      </c>
      <c r="CK2503" s="1" t="b">
        <f t="shared" si="1358"/>
        <v>0</v>
      </c>
      <c r="CL2503" s="1" t="b">
        <f t="shared" si="1359"/>
        <v>0</v>
      </c>
      <c r="CM2503" s="1" t="b">
        <f t="shared" si="1360"/>
        <v>1</v>
      </c>
      <c r="CN2503" s="1" t="b">
        <f t="shared" si="1361"/>
        <v>0</v>
      </c>
      <c r="CO2503" s="2" t="b">
        <f t="shared" si="1362"/>
        <v>0</v>
      </c>
      <c r="CP2503" s="2" t="b">
        <f t="shared" si="1363"/>
        <v>0</v>
      </c>
      <c r="CQ2503" s="2" t="b">
        <f t="shared" si="1364"/>
        <v>0</v>
      </c>
      <c r="CR2503" s="6" t="str">
        <f t="shared" si="1365"/>
        <v>Male</v>
      </c>
      <c r="CS2503" s="7">
        <f t="shared" si="1366"/>
        <v>1</v>
      </c>
      <c r="CT2503" s="7">
        <f t="shared" si="1367"/>
        <v>0</v>
      </c>
      <c r="CU2503" s="7">
        <f t="shared" si="1368"/>
        <v>0</v>
      </c>
      <c r="CV2503" s="7">
        <f t="shared" si="1369"/>
        <v>1</v>
      </c>
      <c r="CW2503" s="7">
        <f t="shared" ref="CW2503:CW2509" si="1370">COUNTIF(M2503,"=*moderna*")</f>
        <v>0</v>
      </c>
      <c r="CX2503" s="1" t="b">
        <f t="shared" ref="CX2503:CX2509" si="1371">AND(E2503&lt;30,NOT(E2503="."),NOT(E2503=""))</f>
        <v>0</v>
      </c>
      <c r="CY2503" s="1" t="b">
        <f t="shared" ref="CY2503:CY2509" si="1372">AND(E2503&gt;17,E2503&lt;41,NOT(E2503="."),NOT(E2503=""))</f>
        <v>0</v>
      </c>
      <c r="DG2503" s="1" t="b">
        <f t="shared" ref="DG2503:DG2509" si="1373">AND(E2503&gt;4,E2503&lt;18,NOT(E2503=""),NOT(E2503="."))</f>
        <v>0</v>
      </c>
    </row>
    <row r="2504" spans="2:111" ht="87" x14ac:dyDescent="0.35">
      <c r="B2504" s="1" t="s">
        <v>13809</v>
      </c>
      <c r="C2504" s="9">
        <v>44482</v>
      </c>
      <c r="D2504" s="10" t="s">
        <v>13809</v>
      </c>
      <c r="E2504" s="1">
        <v>20</v>
      </c>
      <c r="F2504" s="1" t="s">
        <v>108</v>
      </c>
      <c r="G2504" s="1" t="s">
        <v>13809</v>
      </c>
      <c r="H2504" s="1" t="s">
        <v>13809</v>
      </c>
      <c r="I2504" s="9">
        <v>44476</v>
      </c>
      <c r="J2504" s="2" t="s">
        <v>109</v>
      </c>
      <c r="K2504" s="2" t="s">
        <v>13809</v>
      </c>
      <c r="N2504" s="2" t="s">
        <v>13809</v>
      </c>
      <c r="O2504" s="2" t="s">
        <v>110</v>
      </c>
      <c r="P2504" s="2" t="s">
        <v>111</v>
      </c>
      <c r="S2504" s="2" t="s">
        <v>111</v>
      </c>
      <c r="T2504" s="2" t="s">
        <v>112</v>
      </c>
      <c r="U2504" s="2" t="b">
        <v>1</v>
      </c>
      <c r="V2504" s="2" t="s">
        <v>113</v>
      </c>
      <c r="W2504" s="1" t="s">
        <v>112</v>
      </c>
      <c r="X2504" s="1" t="s">
        <v>138</v>
      </c>
      <c r="Y2504" s="2" t="s">
        <v>112</v>
      </c>
      <c r="Z2504" s="2" t="s">
        <v>112</v>
      </c>
      <c r="AA2504" s="2" t="s">
        <v>111</v>
      </c>
      <c r="AB2504" s="2">
        <v>4</v>
      </c>
      <c r="AC2504" s="1" t="s">
        <v>111</v>
      </c>
      <c r="AF2504" s="1" t="s">
        <v>111</v>
      </c>
      <c r="AJ2504" s="1" t="s">
        <v>115</v>
      </c>
      <c r="AK2504" s="1" t="s">
        <v>201</v>
      </c>
      <c r="AN2504" s="1" t="s">
        <v>8799</v>
      </c>
      <c r="AO2504" s="1" t="s">
        <v>221</v>
      </c>
      <c r="AS2504" s="1" t="s">
        <v>229</v>
      </c>
      <c r="AZ2504" s="1" t="s">
        <v>155</v>
      </c>
      <c r="BA2504" s="1" t="s">
        <v>321</v>
      </c>
      <c r="BJ2504" s="1" t="s">
        <v>111</v>
      </c>
      <c r="BN2504" s="1" t="s">
        <v>111</v>
      </c>
      <c r="BQ2504" s="1" t="s">
        <v>121</v>
      </c>
      <c r="BR2504" s="1" t="s">
        <v>122</v>
      </c>
      <c r="BS2504" s="1" t="s">
        <v>111</v>
      </c>
      <c r="BT2504" s="34" t="s">
        <v>8800</v>
      </c>
      <c r="BU2504" s="34" t="s">
        <v>8801</v>
      </c>
      <c r="BV2504" s="9">
        <v>44484</v>
      </c>
      <c r="BW2504" s="34" t="s">
        <v>8802</v>
      </c>
      <c r="BX2504" s="2" t="s">
        <v>111</v>
      </c>
      <c r="BY2504" s="2" t="s">
        <v>153</v>
      </c>
      <c r="BZ2504" s="2" t="s">
        <v>124</v>
      </c>
      <c r="CA2504" s="2">
        <v>1</v>
      </c>
      <c r="CB2504" s="1" t="s">
        <v>137</v>
      </c>
      <c r="CC2504" s="2" t="s">
        <v>126</v>
      </c>
      <c r="CD2504" s="1" t="b">
        <f t="shared" si="1351"/>
        <v>1</v>
      </c>
      <c r="CE2504" s="1" t="b">
        <f t="shared" si="1352"/>
        <v>0</v>
      </c>
      <c r="CF2504" s="1" t="b">
        <f t="shared" si="1353"/>
        <v>0</v>
      </c>
      <c r="CG2504" s="1" t="b">
        <f t="shared" si="1354"/>
        <v>0</v>
      </c>
      <c r="CH2504" s="1" t="b">
        <f t="shared" si="1355"/>
        <v>0</v>
      </c>
      <c r="CI2504" s="1" t="b">
        <f t="shared" si="1356"/>
        <v>1</v>
      </c>
      <c r="CJ2504" s="1" t="b">
        <f t="shared" si="1357"/>
        <v>0</v>
      </c>
      <c r="CK2504" s="1" t="b">
        <f t="shared" si="1358"/>
        <v>0</v>
      </c>
      <c r="CL2504" s="1" t="b">
        <f t="shared" si="1359"/>
        <v>0</v>
      </c>
      <c r="CM2504" s="1" t="b">
        <f t="shared" si="1360"/>
        <v>0</v>
      </c>
      <c r="CN2504" s="1" t="b">
        <f t="shared" si="1361"/>
        <v>0</v>
      </c>
      <c r="CO2504" s="2" t="b">
        <f t="shared" si="1362"/>
        <v>1</v>
      </c>
      <c r="CP2504" s="2" t="b">
        <f t="shared" si="1363"/>
        <v>1</v>
      </c>
      <c r="CQ2504" s="2" t="b">
        <f t="shared" si="1364"/>
        <v>0</v>
      </c>
      <c r="CR2504" s="6" t="str">
        <f t="shared" si="1365"/>
        <v>Female</v>
      </c>
      <c r="CS2504" s="7">
        <f t="shared" si="1366"/>
        <v>1</v>
      </c>
      <c r="CT2504" s="7">
        <f t="shared" si="1367"/>
        <v>0</v>
      </c>
      <c r="CU2504" s="7">
        <f t="shared" si="1368"/>
        <v>0</v>
      </c>
      <c r="CV2504" s="7">
        <f t="shared" si="1369"/>
        <v>0</v>
      </c>
      <c r="CW2504" s="7">
        <f t="shared" si="1370"/>
        <v>0</v>
      </c>
      <c r="CX2504" s="1" t="b">
        <f t="shared" si="1371"/>
        <v>1</v>
      </c>
      <c r="CY2504" s="1" t="b">
        <f t="shared" si="1372"/>
        <v>1</v>
      </c>
      <c r="DG2504" s="1" t="b">
        <f t="shared" si="1373"/>
        <v>0</v>
      </c>
    </row>
    <row r="2505" spans="2:111" ht="217.5" x14ac:dyDescent="0.35">
      <c r="B2505" s="1" t="s">
        <v>13809</v>
      </c>
      <c r="C2505" s="9">
        <v>44483</v>
      </c>
      <c r="D2505" s="10" t="s">
        <v>13809</v>
      </c>
      <c r="E2505" s="1">
        <v>25</v>
      </c>
      <c r="F2505" s="1" t="s">
        <v>127</v>
      </c>
      <c r="G2505" s="1" t="s">
        <v>13809</v>
      </c>
      <c r="H2505" s="1" t="s">
        <v>13809</v>
      </c>
      <c r="I2505" s="2" t="s">
        <v>183</v>
      </c>
      <c r="J2505" s="2" t="s">
        <v>163</v>
      </c>
      <c r="K2505" s="2" t="s">
        <v>13809</v>
      </c>
      <c r="L2505" s="9">
        <v>44479</v>
      </c>
      <c r="M2505" s="2" t="s">
        <v>128</v>
      </c>
      <c r="N2505" s="2" t="s">
        <v>13809</v>
      </c>
      <c r="O2505" s="2" t="s">
        <v>110</v>
      </c>
      <c r="P2505" s="2" t="s">
        <v>111</v>
      </c>
      <c r="S2505" s="2" t="s">
        <v>112</v>
      </c>
      <c r="T2505" s="2" t="s">
        <v>111</v>
      </c>
      <c r="U2505" s="2" t="b">
        <f>OR(S2505="yes",T2505="yes")</f>
        <v>1</v>
      </c>
      <c r="V2505" s="2" t="s">
        <v>113</v>
      </c>
      <c r="W2505" s="1" t="s">
        <v>112</v>
      </c>
      <c r="X2505" s="1" t="s">
        <v>114</v>
      </c>
      <c r="Y2505" s="2" t="s">
        <v>112</v>
      </c>
      <c r="Z2505" s="2" t="s">
        <v>111</v>
      </c>
      <c r="AA2505" s="2" t="s">
        <v>112</v>
      </c>
      <c r="AB2505" s="2">
        <v>3</v>
      </c>
      <c r="AC2505" s="1" t="s">
        <v>111</v>
      </c>
      <c r="AF2505" s="1" t="s">
        <v>111</v>
      </c>
      <c r="AJ2505" s="1" t="s">
        <v>115</v>
      </c>
      <c r="AK2505" s="1" t="s">
        <v>201</v>
      </c>
      <c r="AN2505" s="1" t="s">
        <v>8803</v>
      </c>
      <c r="AO2505" s="1" t="s">
        <v>166</v>
      </c>
      <c r="AS2505" s="1" t="s">
        <v>767</v>
      </c>
      <c r="AU2505" s="1" t="s">
        <v>177</v>
      </c>
      <c r="AX2505" s="1">
        <v>54</v>
      </c>
      <c r="AZ2505" s="1" t="s">
        <v>179</v>
      </c>
      <c r="BA2505" s="1" t="s">
        <v>8804</v>
      </c>
      <c r="BG2505" s="1">
        <v>21.3</v>
      </c>
      <c r="BJ2505" s="1" t="s">
        <v>112</v>
      </c>
      <c r="BK2505" s="1" t="s">
        <v>112</v>
      </c>
      <c r="BL2505" s="1" t="s">
        <v>241</v>
      </c>
      <c r="BM2505" s="1" t="s">
        <v>478</v>
      </c>
      <c r="BQ2505" s="1" t="s">
        <v>121</v>
      </c>
      <c r="BR2505" s="1" t="s">
        <v>122</v>
      </c>
      <c r="BS2505" s="1" t="s">
        <v>111</v>
      </c>
      <c r="BT2505" s="34" t="s">
        <v>8805</v>
      </c>
      <c r="BU2505" s="34" t="s">
        <v>8806</v>
      </c>
      <c r="BV2505" s="9">
        <v>44483</v>
      </c>
      <c r="BW2505" s="34" t="s">
        <v>14781</v>
      </c>
      <c r="BY2505" s="2" t="s">
        <v>123</v>
      </c>
      <c r="BZ2505" s="2" t="s">
        <v>124</v>
      </c>
      <c r="CA2505" s="2">
        <v>2</v>
      </c>
      <c r="CB2505" s="1" t="s">
        <v>7540</v>
      </c>
      <c r="CC2505" s="2" t="s">
        <v>126</v>
      </c>
      <c r="CD2505" s="1" t="b">
        <f t="shared" si="1351"/>
        <v>1</v>
      </c>
      <c r="CE2505" s="1" t="b">
        <f t="shared" si="1352"/>
        <v>0</v>
      </c>
      <c r="CF2505" s="1" t="b">
        <f t="shared" si="1353"/>
        <v>0</v>
      </c>
      <c r="CG2505" s="1" t="b">
        <f t="shared" si="1354"/>
        <v>0</v>
      </c>
      <c r="CH2505" s="1" t="b">
        <f t="shared" si="1355"/>
        <v>0</v>
      </c>
      <c r="CI2505" s="1" t="b">
        <f t="shared" si="1356"/>
        <v>0</v>
      </c>
      <c r="CJ2505" s="1" t="b">
        <f t="shared" si="1357"/>
        <v>1</v>
      </c>
      <c r="CK2505" s="1" t="b">
        <f t="shared" si="1358"/>
        <v>0</v>
      </c>
      <c r="CL2505" s="1" t="b">
        <f t="shared" si="1359"/>
        <v>0</v>
      </c>
      <c r="CM2505" s="1" t="b">
        <f t="shared" si="1360"/>
        <v>0</v>
      </c>
      <c r="CN2505" s="1" t="b">
        <f t="shared" si="1361"/>
        <v>0</v>
      </c>
      <c r="CO2505" s="2" t="b">
        <f t="shared" si="1362"/>
        <v>1</v>
      </c>
      <c r="CP2505" s="2" t="b">
        <f t="shared" si="1363"/>
        <v>1</v>
      </c>
      <c r="CQ2505" s="2" t="b">
        <f t="shared" si="1364"/>
        <v>0</v>
      </c>
      <c r="CR2505" s="6" t="str">
        <f t="shared" si="1365"/>
        <v>Male</v>
      </c>
      <c r="CS2505" s="7">
        <f t="shared" si="1366"/>
        <v>0</v>
      </c>
      <c r="CT2505" s="7">
        <f t="shared" si="1367"/>
        <v>0</v>
      </c>
      <c r="CU2505" s="7">
        <f t="shared" si="1368"/>
        <v>0</v>
      </c>
      <c r="CV2505" s="7">
        <f t="shared" si="1369"/>
        <v>0</v>
      </c>
      <c r="CW2505" s="7">
        <f t="shared" si="1370"/>
        <v>1</v>
      </c>
      <c r="CX2505" s="1" t="b">
        <f t="shared" si="1371"/>
        <v>1</v>
      </c>
      <c r="CY2505" s="1" t="b">
        <f t="shared" si="1372"/>
        <v>1</v>
      </c>
      <c r="DG2505" s="1" t="b">
        <f t="shared" si="1373"/>
        <v>0</v>
      </c>
    </row>
    <row r="2506" spans="2:111" ht="159.5" x14ac:dyDescent="0.35">
      <c r="B2506" s="1" t="s">
        <v>13809</v>
      </c>
      <c r="C2506" s="9">
        <v>44483</v>
      </c>
      <c r="D2506" s="10" t="s">
        <v>13809</v>
      </c>
      <c r="E2506" s="1">
        <v>68</v>
      </c>
      <c r="F2506" s="1" t="s">
        <v>127</v>
      </c>
      <c r="G2506" s="1" t="s">
        <v>13809</v>
      </c>
      <c r="H2506" s="1" t="s">
        <v>13809</v>
      </c>
      <c r="I2506" s="9">
        <v>44399</v>
      </c>
      <c r="J2506" s="2" t="s">
        <v>109</v>
      </c>
      <c r="K2506" s="2" t="s">
        <v>13809</v>
      </c>
      <c r="L2506" s="9">
        <v>44426</v>
      </c>
      <c r="M2506" s="2" t="s">
        <v>109</v>
      </c>
      <c r="N2506" s="2" t="s">
        <v>13809</v>
      </c>
      <c r="O2506" s="2" t="s">
        <v>110</v>
      </c>
      <c r="P2506" s="2" t="s">
        <v>111</v>
      </c>
      <c r="S2506" s="2" t="s">
        <v>112</v>
      </c>
      <c r="T2506" s="2" t="s">
        <v>111</v>
      </c>
      <c r="U2506" s="2" t="b">
        <v>1</v>
      </c>
      <c r="V2506" s="2" t="s">
        <v>126</v>
      </c>
      <c r="W2506" s="1" t="s">
        <v>111</v>
      </c>
      <c r="Y2506" s="2" t="s">
        <v>112</v>
      </c>
      <c r="Z2506" s="2" t="s">
        <v>112</v>
      </c>
      <c r="AA2506" s="2" t="s">
        <v>112</v>
      </c>
      <c r="AB2506" s="2">
        <v>24</v>
      </c>
      <c r="AF2506" s="1" t="s">
        <v>111</v>
      </c>
      <c r="AJ2506" s="1" t="s">
        <v>115</v>
      </c>
      <c r="AK2506" s="1" t="s">
        <v>194</v>
      </c>
      <c r="AN2506" s="1" t="s">
        <v>8807</v>
      </c>
      <c r="AO2506" s="1" t="s">
        <v>237</v>
      </c>
      <c r="BJ2506" s="1" t="s">
        <v>111</v>
      </c>
      <c r="BN2506" s="1" t="s">
        <v>112</v>
      </c>
      <c r="BO2506" s="1" t="s">
        <v>148</v>
      </c>
      <c r="BP2506" s="1" t="s">
        <v>8808</v>
      </c>
      <c r="BQ2506" s="1" t="s">
        <v>121</v>
      </c>
      <c r="BR2506" s="1" t="s">
        <v>122</v>
      </c>
      <c r="BS2506" s="1" t="s">
        <v>111</v>
      </c>
      <c r="BT2506" s="34" t="s">
        <v>8809</v>
      </c>
      <c r="BU2506" s="34" t="s">
        <v>13973</v>
      </c>
      <c r="BV2506" s="9">
        <v>44489</v>
      </c>
      <c r="BW2506" s="34" t="s">
        <v>8810</v>
      </c>
      <c r="BY2506" s="2" t="s">
        <v>153</v>
      </c>
      <c r="BZ2506" s="2" t="s">
        <v>124</v>
      </c>
      <c r="CA2506" s="2" t="s">
        <v>257</v>
      </c>
      <c r="CB2506" s="1" t="s">
        <v>259</v>
      </c>
      <c r="CD2506" s="1" t="b">
        <f t="shared" si="1351"/>
        <v>0</v>
      </c>
      <c r="CE2506" s="1" t="b">
        <f t="shared" si="1352"/>
        <v>0</v>
      </c>
      <c r="CF2506" s="1" t="b">
        <f t="shared" si="1353"/>
        <v>0</v>
      </c>
      <c r="CG2506" s="1" t="b">
        <f t="shared" si="1354"/>
        <v>0</v>
      </c>
      <c r="CH2506" s="1" t="b">
        <f t="shared" si="1355"/>
        <v>0</v>
      </c>
      <c r="CI2506" s="1" t="b">
        <f t="shared" si="1356"/>
        <v>0</v>
      </c>
      <c r="CJ2506" s="1" t="b">
        <f t="shared" si="1357"/>
        <v>0</v>
      </c>
      <c r="CK2506" s="1" t="b">
        <f t="shared" si="1358"/>
        <v>0</v>
      </c>
      <c r="CL2506" s="1" t="b">
        <f t="shared" si="1359"/>
        <v>0</v>
      </c>
      <c r="CM2506" s="1" t="b">
        <f t="shared" si="1360"/>
        <v>0</v>
      </c>
      <c r="CN2506" s="1" t="b">
        <f t="shared" si="1361"/>
        <v>1</v>
      </c>
      <c r="CO2506" s="2" t="b">
        <f t="shared" si="1362"/>
        <v>0</v>
      </c>
      <c r="CP2506" s="2" t="b">
        <f t="shared" si="1363"/>
        <v>0</v>
      </c>
      <c r="CQ2506" s="2" t="b">
        <f t="shared" si="1364"/>
        <v>0</v>
      </c>
      <c r="CR2506" s="6" t="str">
        <f t="shared" si="1365"/>
        <v>Male</v>
      </c>
      <c r="CS2506" s="7">
        <f t="shared" si="1366"/>
        <v>1</v>
      </c>
      <c r="CT2506" s="7">
        <f t="shared" si="1367"/>
        <v>0</v>
      </c>
      <c r="CU2506" s="7">
        <f t="shared" si="1368"/>
        <v>0</v>
      </c>
      <c r="CV2506" s="7">
        <f t="shared" si="1369"/>
        <v>1</v>
      </c>
      <c r="CW2506" s="7">
        <f t="shared" si="1370"/>
        <v>0</v>
      </c>
      <c r="CX2506" s="1" t="b">
        <f t="shared" si="1371"/>
        <v>0</v>
      </c>
      <c r="CY2506" s="1" t="b">
        <f t="shared" si="1372"/>
        <v>0</v>
      </c>
      <c r="DG2506" s="1" t="b">
        <f t="shared" si="1373"/>
        <v>0</v>
      </c>
    </row>
    <row r="2507" spans="2:111" ht="101.5" x14ac:dyDescent="0.35">
      <c r="B2507" s="1" t="s">
        <v>13809</v>
      </c>
      <c r="C2507" s="9">
        <v>44483</v>
      </c>
      <c r="D2507" s="10" t="s">
        <v>13809</v>
      </c>
      <c r="E2507" s="1">
        <v>57</v>
      </c>
      <c r="F2507" s="1" t="s">
        <v>108</v>
      </c>
      <c r="G2507" s="1" t="s">
        <v>13809</v>
      </c>
      <c r="H2507" s="1" t="s">
        <v>13809</v>
      </c>
      <c r="I2507" s="2" t="s">
        <v>8811</v>
      </c>
      <c r="J2507" s="2" t="s">
        <v>128</v>
      </c>
      <c r="K2507" s="2" t="s">
        <v>13809</v>
      </c>
      <c r="L2507" s="9">
        <v>44204</v>
      </c>
      <c r="M2507" s="2" t="s">
        <v>128</v>
      </c>
      <c r="N2507" s="2" t="s">
        <v>13809</v>
      </c>
      <c r="O2507" s="2" t="s">
        <v>110</v>
      </c>
      <c r="P2507" s="2" t="s">
        <v>111</v>
      </c>
      <c r="S2507" s="2" t="s">
        <v>112</v>
      </c>
      <c r="T2507" s="2" t="s">
        <v>112</v>
      </c>
      <c r="U2507" s="2" t="b">
        <v>1</v>
      </c>
      <c r="V2507" s="2" t="s">
        <v>113</v>
      </c>
      <c r="AK2507" s="1" t="s">
        <v>294</v>
      </c>
      <c r="AN2507" s="1" t="s">
        <v>647</v>
      </c>
      <c r="AO2507" s="1" t="s">
        <v>130</v>
      </c>
      <c r="AS2507" s="1" t="s">
        <v>2848</v>
      </c>
      <c r="BJ2507" s="1" t="s">
        <v>111</v>
      </c>
      <c r="BN2507" s="1" t="s">
        <v>112</v>
      </c>
      <c r="BO2507" s="1" t="s">
        <v>148</v>
      </c>
      <c r="BP2507" s="1" t="s">
        <v>8812</v>
      </c>
      <c r="BV2507" s="9">
        <v>44489</v>
      </c>
      <c r="BW2507" s="34" t="s">
        <v>14782</v>
      </c>
      <c r="BY2507" s="2" t="s">
        <v>123</v>
      </c>
      <c r="BZ2507" s="2" t="s">
        <v>162</v>
      </c>
      <c r="CA2507" s="2">
        <v>2</v>
      </c>
      <c r="CB2507" s="1" t="s">
        <v>236</v>
      </c>
      <c r="CC2507" s="2" t="s">
        <v>126</v>
      </c>
      <c r="CD2507" s="1" t="b">
        <f t="shared" si="1351"/>
        <v>0</v>
      </c>
      <c r="CE2507" s="1" t="b">
        <f t="shared" si="1352"/>
        <v>0</v>
      </c>
      <c r="CF2507" s="1" t="b">
        <f t="shared" si="1353"/>
        <v>0</v>
      </c>
      <c r="CG2507" s="1" t="b">
        <f t="shared" si="1354"/>
        <v>0</v>
      </c>
      <c r="CH2507" s="1" t="b">
        <f t="shared" si="1355"/>
        <v>0</v>
      </c>
      <c r="CI2507" s="1" t="b">
        <f t="shared" si="1356"/>
        <v>0</v>
      </c>
      <c r="CJ2507" s="1" t="b">
        <f t="shared" si="1357"/>
        <v>0</v>
      </c>
      <c r="CK2507" s="1" t="b">
        <f t="shared" si="1358"/>
        <v>0</v>
      </c>
      <c r="CL2507" s="1" t="b">
        <f t="shared" si="1359"/>
        <v>0</v>
      </c>
      <c r="CM2507" s="1" t="b">
        <f t="shared" si="1360"/>
        <v>1</v>
      </c>
      <c r="CN2507" s="1" t="b">
        <f t="shared" si="1361"/>
        <v>0</v>
      </c>
      <c r="CO2507" s="2" t="b">
        <f t="shared" si="1362"/>
        <v>0</v>
      </c>
      <c r="CP2507" s="2" t="b">
        <f t="shared" si="1363"/>
        <v>0</v>
      </c>
      <c r="CQ2507" s="2" t="b">
        <f t="shared" si="1364"/>
        <v>0</v>
      </c>
      <c r="CR2507" s="6" t="str">
        <f t="shared" si="1365"/>
        <v>Female</v>
      </c>
      <c r="CS2507" s="7">
        <f t="shared" si="1366"/>
        <v>0</v>
      </c>
      <c r="CT2507" s="7">
        <f t="shared" si="1367"/>
        <v>1</v>
      </c>
      <c r="CU2507" s="7">
        <f t="shared" si="1368"/>
        <v>0</v>
      </c>
      <c r="CV2507" s="7">
        <f t="shared" si="1369"/>
        <v>0</v>
      </c>
      <c r="CW2507" s="7">
        <f t="shared" si="1370"/>
        <v>1</v>
      </c>
      <c r="CX2507" s="1" t="b">
        <f t="shared" si="1371"/>
        <v>0</v>
      </c>
      <c r="CY2507" s="1" t="b">
        <f t="shared" si="1372"/>
        <v>0</v>
      </c>
      <c r="DG2507" s="1" t="b">
        <f t="shared" si="1373"/>
        <v>0</v>
      </c>
    </row>
    <row r="2508" spans="2:111" ht="72.5" x14ac:dyDescent="0.35">
      <c r="B2508" s="1" t="s">
        <v>13809</v>
      </c>
      <c r="C2508" s="9">
        <v>44483</v>
      </c>
      <c r="D2508" s="10" t="s">
        <v>13809</v>
      </c>
      <c r="E2508" s="1">
        <v>65</v>
      </c>
      <c r="F2508" s="1" t="s">
        <v>108</v>
      </c>
      <c r="G2508" s="1" t="s">
        <v>13809</v>
      </c>
      <c r="H2508" s="1" t="s">
        <v>13809</v>
      </c>
      <c r="I2508" s="9">
        <v>44425</v>
      </c>
      <c r="J2508" s="2" t="s">
        <v>128</v>
      </c>
      <c r="K2508" s="2" t="s">
        <v>13809</v>
      </c>
      <c r="L2508" s="9">
        <v>44456</v>
      </c>
      <c r="M2508" s="2" t="s">
        <v>128</v>
      </c>
      <c r="N2508" s="2" t="s">
        <v>13809</v>
      </c>
      <c r="O2508" s="2" t="s">
        <v>110</v>
      </c>
      <c r="P2508" s="2" t="s">
        <v>111</v>
      </c>
      <c r="S2508" s="2" t="s">
        <v>111</v>
      </c>
      <c r="T2508" s="2" t="s">
        <v>112</v>
      </c>
      <c r="U2508" s="2" t="b">
        <v>1</v>
      </c>
      <c r="V2508" s="2" t="s">
        <v>113</v>
      </c>
      <c r="W2508" s="1" t="s">
        <v>112</v>
      </c>
      <c r="X2508" s="1" t="s">
        <v>114</v>
      </c>
      <c r="Y2508" s="2" t="s">
        <v>112</v>
      </c>
      <c r="Z2508" s="2" t="s">
        <v>111</v>
      </c>
      <c r="AA2508" s="2" t="s">
        <v>112</v>
      </c>
      <c r="AB2508" s="2">
        <v>2</v>
      </c>
      <c r="AC2508" s="1" t="s">
        <v>111</v>
      </c>
      <c r="AF2508" s="1" t="s">
        <v>111</v>
      </c>
      <c r="AJ2508" s="1" t="s">
        <v>115</v>
      </c>
      <c r="AK2508" s="1" t="s">
        <v>129</v>
      </c>
      <c r="AO2508" s="1" t="s">
        <v>117</v>
      </c>
      <c r="AU2508" s="1" t="s">
        <v>238</v>
      </c>
      <c r="AX2508" s="1">
        <v>59</v>
      </c>
      <c r="AZ2508" s="1" t="s">
        <v>310</v>
      </c>
      <c r="BA2508" s="1" t="s">
        <v>8813</v>
      </c>
      <c r="BE2508" s="1" t="s">
        <v>8814</v>
      </c>
      <c r="BG2508" s="1" t="s">
        <v>8815</v>
      </c>
      <c r="BJ2508" s="1" t="s">
        <v>112</v>
      </c>
      <c r="BK2508" s="1" t="s">
        <v>112</v>
      </c>
      <c r="BL2508" s="1" t="s">
        <v>8816</v>
      </c>
      <c r="BQ2508" s="1" t="s">
        <v>121</v>
      </c>
      <c r="BR2508" s="1" t="s">
        <v>122</v>
      </c>
      <c r="BS2508" s="1" t="s">
        <v>112</v>
      </c>
      <c r="BU2508" s="34" t="s">
        <v>8817</v>
      </c>
      <c r="BV2508" s="9">
        <v>44491</v>
      </c>
      <c r="BW2508" s="34" t="s">
        <v>8818</v>
      </c>
      <c r="BY2508" s="2" t="s">
        <v>156</v>
      </c>
      <c r="BZ2508" s="2" t="s">
        <v>124</v>
      </c>
      <c r="CA2508" s="2">
        <v>2</v>
      </c>
      <c r="CB2508" s="1" t="s">
        <v>1076</v>
      </c>
      <c r="CC2508" s="2" t="s">
        <v>126</v>
      </c>
      <c r="CD2508" s="1" t="b">
        <f t="shared" si="1351"/>
        <v>0</v>
      </c>
      <c r="CE2508" s="1" t="b">
        <f t="shared" si="1352"/>
        <v>0</v>
      </c>
      <c r="CF2508" s="1" t="b">
        <f t="shared" si="1353"/>
        <v>0</v>
      </c>
      <c r="CG2508" s="1" t="b">
        <f t="shared" si="1354"/>
        <v>0</v>
      </c>
      <c r="CH2508" s="1" t="b">
        <f t="shared" si="1355"/>
        <v>0</v>
      </c>
      <c r="CI2508" s="1" t="b">
        <f t="shared" si="1356"/>
        <v>0</v>
      </c>
      <c r="CJ2508" s="1" t="b">
        <f t="shared" si="1357"/>
        <v>0</v>
      </c>
      <c r="CK2508" s="1" t="b">
        <f t="shared" si="1358"/>
        <v>0</v>
      </c>
      <c r="CL2508" s="1" t="b">
        <f t="shared" si="1359"/>
        <v>0</v>
      </c>
      <c r="CM2508" s="1" t="b">
        <f t="shared" si="1360"/>
        <v>0</v>
      </c>
      <c r="CN2508" s="1" t="b">
        <f t="shared" si="1361"/>
        <v>1</v>
      </c>
      <c r="CO2508" s="2" t="b">
        <f t="shared" si="1362"/>
        <v>1</v>
      </c>
      <c r="CP2508" s="2" t="b">
        <f t="shared" si="1363"/>
        <v>1</v>
      </c>
      <c r="CQ2508" s="2" t="b">
        <f t="shared" si="1364"/>
        <v>0</v>
      </c>
      <c r="CR2508" s="6" t="str">
        <f t="shared" si="1365"/>
        <v>Female</v>
      </c>
      <c r="CS2508" s="7">
        <f t="shared" si="1366"/>
        <v>0</v>
      </c>
      <c r="CT2508" s="7">
        <f t="shared" si="1367"/>
        <v>1</v>
      </c>
      <c r="CU2508" s="7">
        <f t="shared" si="1368"/>
        <v>0</v>
      </c>
      <c r="CV2508" s="7">
        <f t="shared" si="1369"/>
        <v>0</v>
      </c>
      <c r="CW2508" s="7">
        <f t="shared" si="1370"/>
        <v>1</v>
      </c>
      <c r="CX2508" s="1" t="b">
        <f t="shared" si="1371"/>
        <v>0</v>
      </c>
      <c r="CY2508" s="1" t="b">
        <f t="shared" si="1372"/>
        <v>0</v>
      </c>
      <c r="DG2508" s="1" t="b">
        <f t="shared" si="1373"/>
        <v>0</v>
      </c>
    </row>
    <row r="2509" spans="2:111" ht="174" x14ac:dyDescent="0.35">
      <c r="B2509" s="1" t="s">
        <v>13809</v>
      </c>
      <c r="C2509" s="9">
        <v>44483</v>
      </c>
      <c r="D2509" s="10" t="s">
        <v>13809</v>
      </c>
      <c r="E2509" s="1">
        <v>19</v>
      </c>
      <c r="F2509" s="1" t="s">
        <v>127</v>
      </c>
      <c r="G2509" s="1" t="s">
        <v>13809</v>
      </c>
      <c r="H2509" s="1" t="s">
        <v>13809</v>
      </c>
      <c r="I2509" s="2" t="s">
        <v>183</v>
      </c>
      <c r="J2509" s="2" t="s">
        <v>128</v>
      </c>
      <c r="K2509" s="2" t="s">
        <v>13809</v>
      </c>
      <c r="N2509" s="2" t="s">
        <v>13809</v>
      </c>
      <c r="O2509" s="2" t="s">
        <v>110</v>
      </c>
      <c r="P2509" s="2" t="s">
        <v>111</v>
      </c>
      <c r="S2509" s="2" t="s">
        <v>112</v>
      </c>
      <c r="T2509" s="2" t="s">
        <v>111</v>
      </c>
      <c r="U2509" s="2" t="b">
        <f t="shared" ref="U2509:U2517" si="1374">OR(S2509="yes",T2509="yes")</f>
        <v>1</v>
      </c>
      <c r="V2509" s="2" t="s">
        <v>113</v>
      </c>
      <c r="W2509" s="1" t="s">
        <v>111</v>
      </c>
      <c r="Y2509" s="2" t="s">
        <v>112</v>
      </c>
      <c r="Z2509" s="2" t="s">
        <v>112</v>
      </c>
      <c r="AB2509" s="2">
        <v>2</v>
      </c>
      <c r="AC2509" s="1" t="s">
        <v>111</v>
      </c>
      <c r="AF2509" s="1" t="s">
        <v>111</v>
      </c>
      <c r="AJ2509" s="1" t="s">
        <v>115</v>
      </c>
      <c r="AK2509" s="1" t="s">
        <v>201</v>
      </c>
      <c r="AN2509" s="1" t="s">
        <v>8819</v>
      </c>
      <c r="AO2509" s="1" t="s">
        <v>166</v>
      </c>
      <c r="AS2509" s="1" t="s">
        <v>118</v>
      </c>
      <c r="AU2509" s="1" t="s">
        <v>132</v>
      </c>
      <c r="AZ2509" s="1" t="s">
        <v>310</v>
      </c>
      <c r="BA2509" s="1">
        <v>0</v>
      </c>
      <c r="BE2509" s="1" t="s">
        <v>1097</v>
      </c>
      <c r="BG2509" s="1">
        <v>1.3</v>
      </c>
      <c r="BJ2509" s="1" t="s">
        <v>111</v>
      </c>
      <c r="BN2509" s="1" t="s">
        <v>112</v>
      </c>
      <c r="BO2509" s="1" t="s">
        <v>148</v>
      </c>
      <c r="BP2509" s="1" t="s">
        <v>8820</v>
      </c>
      <c r="BQ2509" s="1" t="s">
        <v>121</v>
      </c>
      <c r="BR2509" s="1" t="s">
        <v>122</v>
      </c>
      <c r="BU2509" s="34" t="s">
        <v>8821</v>
      </c>
      <c r="BV2509" s="9">
        <v>44483</v>
      </c>
      <c r="BW2509" s="34" t="s">
        <v>14783</v>
      </c>
      <c r="BY2509" s="2" t="s">
        <v>174</v>
      </c>
      <c r="BZ2509" s="2" t="s">
        <v>124</v>
      </c>
      <c r="CA2509" s="2">
        <v>1</v>
      </c>
      <c r="CB2509" s="1" t="s">
        <v>5825</v>
      </c>
      <c r="CC2509" s="2" t="s">
        <v>113</v>
      </c>
      <c r="CD2509" s="1" t="b">
        <f t="shared" si="1351"/>
        <v>1</v>
      </c>
      <c r="CE2509" s="1" t="b">
        <f t="shared" si="1352"/>
        <v>0</v>
      </c>
      <c r="CF2509" s="1" t="b">
        <f t="shared" si="1353"/>
        <v>0</v>
      </c>
      <c r="CG2509" s="1" t="b">
        <f t="shared" si="1354"/>
        <v>0</v>
      </c>
      <c r="CH2509" s="1" t="b">
        <f t="shared" si="1355"/>
        <v>0</v>
      </c>
      <c r="CI2509" s="1" t="b">
        <f t="shared" si="1356"/>
        <v>1</v>
      </c>
      <c r="CJ2509" s="1" t="b">
        <f t="shared" si="1357"/>
        <v>0</v>
      </c>
      <c r="CK2509" s="1" t="b">
        <f t="shared" si="1358"/>
        <v>0</v>
      </c>
      <c r="CL2509" s="1" t="b">
        <f t="shared" si="1359"/>
        <v>0</v>
      </c>
      <c r="CM2509" s="1" t="b">
        <f t="shared" si="1360"/>
        <v>0</v>
      </c>
      <c r="CN2509" s="1" t="b">
        <f t="shared" si="1361"/>
        <v>0</v>
      </c>
      <c r="CO2509" s="2" t="b">
        <f t="shared" si="1362"/>
        <v>1</v>
      </c>
      <c r="CP2509" s="2" t="b">
        <f t="shared" si="1363"/>
        <v>1</v>
      </c>
      <c r="CQ2509" s="2" t="b">
        <f t="shared" si="1364"/>
        <v>0</v>
      </c>
      <c r="CR2509" s="6" t="str">
        <f t="shared" si="1365"/>
        <v>Male</v>
      </c>
      <c r="CS2509" s="7">
        <f t="shared" si="1366"/>
        <v>0</v>
      </c>
      <c r="CT2509" s="7">
        <f t="shared" si="1367"/>
        <v>1</v>
      </c>
      <c r="CU2509" s="7">
        <f t="shared" si="1368"/>
        <v>0</v>
      </c>
      <c r="CV2509" s="7">
        <f t="shared" si="1369"/>
        <v>0</v>
      </c>
      <c r="CW2509" s="7">
        <f t="shared" si="1370"/>
        <v>0</v>
      </c>
      <c r="CX2509" s="1" t="b">
        <f t="shared" si="1371"/>
        <v>1</v>
      </c>
      <c r="CY2509" s="1" t="b">
        <f t="shared" si="1372"/>
        <v>1</v>
      </c>
      <c r="DG2509" s="1" t="b">
        <f t="shared" si="1373"/>
        <v>0</v>
      </c>
    </row>
    <row r="2510" spans="2:111" ht="348" x14ac:dyDescent="0.35">
      <c r="B2510" s="1" t="s">
        <v>13809</v>
      </c>
      <c r="C2510" s="9">
        <v>44483</v>
      </c>
      <c r="D2510" s="10" t="s">
        <v>13809</v>
      </c>
      <c r="E2510" s="1">
        <v>55</v>
      </c>
      <c r="F2510" s="1" t="s">
        <v>108</v>
      </c>
      <c r="G2510" s="1" t="s">
        <v>13809</v>
      </c>
      <c r="H2510" s="1" t="s">
        <v>13809</v>
      </c>
      <c r="I2510" s="9">
        <v>44279</v>
      </c>
      <c r="J2510" s="2" t="s">
        <v>128</v>
      </c>
      <c r="K2510" s="2" t="s">
        <v>13809</v>
      </c>
      <c r="L2510" s="9">
        <v>44307</v>
      </c>
      <c r="M2510" s="2" t="s">
        <v>128</v>
      </c>
      <c r="N2510" s="2" t="s">
        <v>13809</v>
      </c>
      <c r="O2510" s="2" t="s">
        <v>110</v>
      </c>
      <c r="P2510" s="2" t="s">
        <v>111</v>
      </c>
      <c r="S2510" s="2" t="s">
        <v>112</v>
      </c>
      <c r="T2510" s="2" t="s">
        <v>111</v>
      </c>
      <c r="U2510" s="2" t="b">
        <f t="shared" si="1374"/>
        <v>1</v>
      </c>
      <c r="V2510" s="2" t="s">
        <v>126</v>
      </c>
      <c r="W2510" s="1" t="s">
        <v>112</v>
      </c>
      <c r="X2510" s="1" t="s">
        <v>110</v>
      </c>
      <c r="Y2510" s="2" t="s">
        <v>112</v>
      </c>
      <c r="Z2510" s="2" t="s">
        <v>111</v>
      </c>
      <c r="AA2510" s="2" t="s">
        <v>112</v>
      </c>
      <c r="AC2510" s="1" t="s">
        <v>111</v>
      </c>
      <c r="AF2510" s="1" t="s">
        <v>111</v>
      </c>
      <c r="AJ2510" s="1" t="s">
        <v>115</v>
      </c>
      <c r="AK2510" s="1" t="s">
        <v>129</v>
      </c>
      <c r="AO2510" s="1" t="s">
        <v>117</v>
      </c>
      <c r="AU2510" s="1" t="s">
        <v>132</v>
      </c>
      <c r="AZ2510" s="1" t="s">
        <v>155</v>
      </c>
      <c r="BA2510" s="1" t="s">
        <v>3091</v>
      </c>
      <c r="BJ2510" s="1" t="s">
        <v>112</v>
      </c>
      <c r="BK2510" s="1" t="s">
        <v>112</v>
      </c>
      <c r="BL2510" s="1" t="s">
        <v>142</v>
      </c>
      <c r="BQ2510" s="1" t="s">
        <v>121</v>
      </c>
      <c r="BR2510" s="1" t="s">
        <v>122</v>
      </c>
      <c r="BS2510" s="1" t="s">
        <v>111</v>
      </c>
      <c r="BT2510" s="34" t="s">
        <v>8822</v>
      </c>
      <c r="BU2510" s="34" t="s">
        <v>8823</v>
      </c>
      <c r="BV2510" s="9">
        <v>44487</v>
      </c>
      <c r="BW2510" s="34" t="s">
        <v>8824</v>
      </c>
      <c r="BY2510" s="2" t="s">
        <v>174</v>
      </c>
      <c r="BZ2510" s="2" t="s">
        <v>124</v>
      </c>
      <c r="CB2510" s="1" t="s">
        <v>8825</v>
      </c>
      <c r="CD2510" s="1" t="b">
        <f t="shared" si="1351"/>
        <v>0</v>
      </c>
      <c r="CE2510" s="1" t="b">
        <f t="shared" si="1352"/>
        <v>0</v>
      </c>
      <c r="CF2510" s="1" t="b">
        <f t="shared" si="1353"/>
        <v>0</v>
      </c>
      <c r="CG2510" s="1" t="b">
        <f t="shared" si="1354"/>
        <v>0</v>
      </c>
      <c r="CH2510" s="1" t="b">
        <f t="shared" si="1355"/>
        <v>0</v>
      </c>
      <c r="CI2510" s="1" t="b">
        <f t="shared" si="1356"/>
        <v>0</v>
      </c>
      <c r="CJ2510" s="1" t="b">
        <f t="shared" si="1357"/>
        <v>0</v>
      </c>
      <c r="CK2510" s="1" t="b">
        <f t="shared" si="1358"/>
        <v>0</v>
      </c>
      <c r="CL2510" s="1" t="b">
        <f t="shared" si="1359"/>
        <v>0</v>
      </c>
      <c r="CM2510" s="1" t="b">
        <f t="shared" si="1360"/>
        <v>1</v>
      </c>
      <c r="CN2510" s="1" t="b">
        <f t="shared" si="1361"/>
        <v>0</v>
      </c>
      <c r="CO2510" s="2" t="b">
        <f t="shared" si="1362"/>
        <v>0</v>
      </c>
      <c r="CP2510" s="2" t="b">
        <f t="shared" si="1363"/>
        <v>0</v>
      </c>
      <c r="CQ2510" s="2" t="b">
        <f t="shared" si="1364"/>
        <v>0</v>
      </c>
      <c r="CR2510" s="6" t="str">
        <f t="shared" si="1365"/>
        <v>Female</v>
      </c>
      <c r="CS2510" s="7">
        <f t="shared" si="1366"/>
        <v>0</v>
      </c>
      <c r="CT2510" s="7">
        <f t="shared" si="1367"/>
        <v>1</v>
      </c>
      <c r="CU2510" s="7">
        <f t="shared" si="1368"/>
        <v>0</v>
      </c>
      <c r="CV2510" s="7">
        <f t="shared" si="1369"/>
        <v>0</v>
      </c>
    </row>
    <row r="2511" spans="2:111" ht="29" x14ac:dyDescent="0.35">
      <c r="B2511" s="1" t="s">
        <v>13809</v>
      </c>
      <c r="C2511" s="9">
        <v>44483</v>
      </c>
      <c r="D2511" s="10" t="s">
        <v>13809</v>
      </c>
      <c r="E2511" s="1">
        <v>25</v>
      </c>
      <c r="F2511" s="1" t="s">
        <v>108</v>
      </c>
      <c r="G2511" s="1" t="s">
        <v>13809</v>
      </c>
      <c r="H2511" s="1" t="s">
        <v>13809</v>
      </c>
      <c r="I2511" s="9">
        <v>44441</v>
      </c>
      <c r="J2511" s="2" t="s">
        <v>109</v>
      </c>
      <c r="K2511" s="2" t="s">
        <v>13809</v>
      </c>
      <c r="N2511" s="2" t="s">
        <v>13809</v>
      </c>
      <c r="O2511" s="2" t="s">
        <v>110</v>
      </c>
      <c r="P2511" s="2" t="s">
        <v>111</v>
      </c>
      <c r="S2511" s="2" t="s">
        <v>112</v>
      </c>
      <c r="T2511" s="2" t="s">
        <v>111</v>
      </c>
      <c r="U2511" s="2" t="b">
        <f t="shared" si="1374"/>
        <v>1</v>
      </c>
      <c r="V2511" s="2" t="s">
        <v>113</v>
      </c>
      <c r="W2511" s="1" t="s">
        <v>112</v>
      </c>
      <c r="X2511" s="1" t="s">
        <v>138</v>
      </c>
      <c r="Y2511" s="2" t="s">
        <v>112</v>
      </c>
      <c r="Z2511" s="2" t="s">
        <v>112</v>
      </c>
      <c r="AB2511" s="2">
        <v>18</v>
      </c>
      <c r="AC2511" s="1" t="s">
        <v>112</v>
      </c>
      <c r="AD2511" s="1" t="s">
        <v>192</v>
      </c>
      <c r="AE2511" s="1" t="s">
        <v>13352</v>
      </c>
      <c r="AF2511" s="1" t="s">
        <v>112</v>
      </c>
      <c r="AG2511" s="1" t="s">
        <v>138</v>
      </c>
      <c r="AJ2511" s="1" t="s">
        <v>115</v>
      </c>
      <c r="AK2511" s="1" t="s">
        <v>185</v>
      </c>
      <c r="AO2511" s="1" t="s">
        <v>117</v>
      </c>
      <c r="AS2511" s="1" t="s">
        <v>145</v>
      </c>
      <c r="AU2511" s="1" t="s">
        <v>132</v>
      </c>
      <c r="AZ2511" s="1" t="s">
        <v>133</v>
      </c>
      <c r="BA2511" s="1" t="s">
        <v>13353</v>
      </c>
      <c r="BE2511" s="1" t="s">
        <v>13354</v>
      </c>
      <c r="BG2511" s="1" t="s">
        <v>13355</v>
      </c>
      <c r="BH2511" s="1" t="s">
        <v>13356</v>
      </c>
      <c r="BJ2511" s="1" t="s">
        <v>111</v>
      </c>
      <c r="BN2511" s="1" t="s">
        <v>112</v>
      </c>
      <c r="BO2511" s="1" t="s">
        <v>148</v>
      </c>
      <c r="BP2511" s="1" t="s">
        <v>13357</v>
      </c>
      <c r="BQ2511" s="1" t="s">
        <v>121</v>
      </c>
      <c r="BR2511" s="1" t="s">
        <v>122</v>
      </c>
      <c r="BS2511" s="1" t="s">
        <v>111</v>
      </c>
      <c r="BT2511" s="34" t="s">
        <v>13358</v>
      </c>
      <c r="BU2511" s="34" t="s">
        <v>13359</v>
      </c>
      <c r="BV2511" s="9">
        <v>44932</v>
      </c>
      <c r="BW2511" s="34" t="s">
        <v>13360</v>
      </c>
      <c r="BY2511" s="2" t="s">
        <v>123</v>
      </c>
      <c r="BZ2511" s="2" t="s">
        <v>124</v>
      </c>
      <c r="CA2511" s="2">
        <v>1</v>
      </c>
      <c r="CB2511" s="1" t="s">
        <v>2482</v>
      </c>
      <c r="CC2511" s="2" t="s">
        <v>113</v>
      </c>
      <c r="CD2511" s="1" t="b">
        <f t="shared" si="1351"/>
        <v>1</v>
      </c>
      <c r="CE2511" s="1" t="b">
        <f t="shared" si="1352"/>
        <v>0</v>
      </c>
      <c r="CF2511" s="1" t="b">
        <f t="shared" si="1353"/>
        <v>0</v>
      </c>
      <c r="CG2511" s="1" t="b">
        <f t="shared" si="1354"/>
        <v>0</v>
      </c>
      <c r="CH2511" s="1" t="b">
        <f t="shared" si="1355"/>
        <v>0</v>
      </c>
      <c r="CI2511" s="1" t="b">
        <f t="shared" si="1356"/>
        <v>0</v>
      </c>
      <c r="CJ2511" s="1" t="b">
        <f t="shared" si="1357"/>
        <v>1</v>
      </c>
      <c r="CK2511" s="1" t="b">
        <f t="shared" si="1358"/>
        <v>0</v>
      </c>
      <c r="CL2511" s="1" t="b">
        <f t="shared" si="1359"/>
        <v>0</v>
      </c>
      <c r="CM2511" s="1" t="b">
        <f t="shared" si="1360"/>
        <v>0</v>
      </c>
      <c r="CN2511" s="1" t="b">
        <f t="shared" si="1361"/>
        <v>0</v>
      </c>
      <c r="CO2511" s="2" t="b">
        <f t="shared" si="1362"/>
        <v>0</v>
      </c>
      <c r="CP2511" s="2" t="b">
        <f t="shared" si="1363"/>
        <v>0</v>
      </c>
      <c r="CQ2511" s="2" t="b">
        <f t="shared" si="1364"/>
        <v>1</v>
      </c>
      <c r="CR2511" s="6" t="str">
        <f t="shared" si="1365"/>
        <v>Female</v>
      </c>
      <c r="CS2511" s="7">
        <f t="shared" si="1366"/>
        <v>1</v>
      </c>
      <c r="CT2511" s="7">
        <f t="shared" si="1367"/>
        <v>0</v>
      </c>
      <c r="CU2511" s="7">
        <f t="shared" si="1368"/>
        <v>0</v>
      </c>
      <c r="CV2511" s="7">
        <f t="shared" si="1369"/>
        <v>0</v>
      </c>
    </row>
    <row r="2512" spans="2:111" ht="29" x14ac:dyDescent="0.35">
      <c r="B2512" s="1" t="s">
        <v>13809</v>
      </c>
      <c r="C2512" s="9">
        <v>44483</v>
      </c>
      <c r="D2512" s="10" t="s">
        <v>13809</v>
      </c>
      <c r="E2512" s="1">
        <v>14</v>
      </c>
      <c r="F2512" s="1" t="s">
        <v>127</v>
      </c>
      <c r="G2512" s="1" t="s">
        <v>13809</v>
      </c>
      <c r="H2512" s="1" t="s">
        <v>13809</v>
      </c>
      <c r="I2512" s="9">
        <v>44480</v>
      </c>
      <c r="J2512" s="2" t="s">
        <v>109</v>
      </c>
      <c r="K2512" s="2" t="s">
        <v>13809</v>
      </c>
      <c r="N2512" s="2" t="s">
        <v>13809</v>
      </c>
      <c r="O2512" s="2" t="s">
        <v>110</v>
      </c>
      <c r="P2512" s="2" t="s">
        <v>111</v>
      </c>
      <c r="S2512" s="2" t="s">
        <v>112</v>
      </c>
      <c r="T2512" s="2" t="s">
        <v>111</v>
      </c>
      <c r="U2512" s="2" t="b">
        <f t="shared" si="1374"/>
        <v>1</v>
      </c>
      <c r="V2512" s="2" t="s">
        <v>113</v>
      </c>
      <c r="W2512" s="1" t="s">
        <v>111</v>
      </c>
      <c r="Y2512" s="2" t="s">
        <v>112</v>
      </c>
      <c r="Z2512" s="2" t="s">
        <v>112</v>
      </c>
      <c r="AB2512" s="2">
        <v>1</v>
      </c>
      <c r="AC2512" s="1" t="s">
        <v>111</v>
      </c>
      <c r="AF2512" s="1" t="s">
        <v>111</v>
      </c>
      <c r="AJ2512" s="1" t="s">
        <v>115</v>
      </c>
      <c r="AK2512" s="1" t="s">
        <v>129</v>
      </c>
      <c r="AO2512" s="1" t="s">
        <v>4739</v>
      </c>
      <c r="AS2512" s="1" t="s">
        <v>118</v>
      </c>
      <c r="BA2512" s="1" t="s">
        <v>13361</v>
      </c>
      <c r="BJ2512" s="1" t="s">
        <v>111</v>
      </c>
      <c r="BN2512" s="1" t="s">
        <v>111</v>
      </c>
      <c r="BQ2512" s="1" t="s">
        <v>121</v>
      </c>
      <c r="BR2512" s="1" t="s">
        <v>122</v>
      </c>
      <c r="BS2512" s="1" t="s">
        <v>112</v>
      </c>
      <c r="BV2512" s="9">
        <v>44932</v>
      </c>
      <c r="BW2512" s="34" t="s">
        <v>13362</v>
      </c>
      <c r="BY2512" s="2" t="s">
        <v>136</v>
      </c>
      <c r="BZ2512" s="2" t="s">
        <v>124</v>
      </c>
      <c r="CA2512" s="2">
        <v>1</v>
      </c>
      <c r="CB2512" s="1" t="s">
        <v>505</v>
      </c>
      <c r="CC2512" s="2" t="s">
        <v>126</v>
      </c>
      <c r="CD2512" s="1" t="b">
        <f t="shared" si="1351"/>
        <v>1</v>
      </c>
      <c r="CE2512" s="1" t="b">
        <f t="shared" si="1352"/>
        <v>1</v>
      </c>
      <c r="CF2512" s="1" t="b">
        <f t="shared" si="1353"/>
        <v>0</v>
      </c>
      <c r="CG2512" s="1" t="b">
        <f t="shared" si="1354"/>
        <v>1</v>
      </c>
      <c r="CH2512" s="1" t="b">
        <f t="shared" si="1355"/>
        <v>0</v>
      </c>
      <c r="CI2512" s="1" t="b">
        <f t="shared" si="1356"/>
        <v>0</v>
      </c>
      <c r="CJ2512" s="1" t="b">
        <f t="shared" si="1357"/>
        <v>0</v>
      </c>
      <c r="CK2512" s="1" t="b">
        <f t="shared" si="1358"/>
        <v>0</v>
      </c>
      <c r="CL2512" s="1" t="b">
        <f t="shared" si="1359"/>
        <v>0</v>
      </c>
      <c r="CM2512" s="1" t="b">
        <f t="shared" si="1360"/>
        <v>0</v>
      </c>
      <c r="CN2512" s="1" t="b">
        <f t="shared" si="1361"/>
        <v>0</v>
      </c>
      <c r="CO2512" s="2" t="b">
        <f t="shared" si="1362"/>
        <v>1</v>
      </c>
      <c r="CP2512" s="2" t="b">
        <f t="shared" si="1363"/>
        <v>1</v>
      </c>
      <c r="CQ2512" s="2" t="b">
        <f t="shared" si="1364"/>
        <v>0</v>
      </c>
      <c r="CR2512" s="6" t="str">
        <f t="shared" si="1365"/>
        <v>Male</v>
      </c>
      <c r="CS2512" s="7">
        <f t="shared" si="1366"/>
        <v>1</v>
      </c>
      <c r="CT2512" s="7">
        <f t="shared" si="1367"/>
        <v>0</v>
      </c>
      <c r="CU2512" s="7">
        <f t="shared" si="1368"/>
        <v>0</v>
      </c>
      <c r="CV2512" s="7">
        <f t="shared" si="1369"/>
        <v>0</v>
      </c>
    </row>
    <row r="2513" spans="2:111" ht="319" x14ac:dyDescent="0.35">
      <c r="B2513" s="1" t="s">
        <v>13809</v>
      </c>
      <c r="C2513" s="9">
        <v>44483</v>
      </c>
      <c r="D2513" s="10" t="s">
        <v>13809</v>
      </c>
      <c r="E2513" s="1">
        <v>54</v>
      </c>
      <c r="F2513" s="1" t="s">
        <v>108</v>
      </c>
      <c r="G2513" s="1" t="s">
        <v>13809</v>
      </c>
      <c r="H2513" s="1" t="s">
        <v>13809</v>
      </c>
      <c r="I2513" s="9">
        <v>44266</v>
      </c>
      <c r="J2513" s="2" t="s">
        <v>109</v>
      </c>
      <c r="K2513" s="2" t="s">
        <v>13809</v>
      </c>
      <c r="L2513" s="9">
        <v>44302</v>
      </c>
      <c r="M2513" s="2" t="s">
        <v>109</v>
      </c>
      <c r="N2513" s="2" t="s">
        <v>13809</v>
      </c>
      <c r="O2513" s="2" t="s">
        <v>110</v>
      </c>
      <c r="P2513" s="2" t="s">
        <v>111</v>
      </c>
      <c r="S2513" s="2" t="s">
        <v>112</v>
      </c>
      <c r="T2513" s="2" t="s">
        <v>111</v>
      </c>
      <c r="U2513" s="2" t="b">
        <f t="shared" si="1374"/>
        <v>1</v>
      </c>
      <c r="V2513" s="2" t="s">
        <v>126</v>
      </c>
      <c r="W2513" s="1" t="s">
        <v>111</v>
      </c>
      <c r="Y2513" s="2" t="s">
        <v>111</v>
      </c>
      <c r="AF2513" s="1" t="s">
        <v>111</v>
      </c>
      <c r="AJ2513" s="1" t="s">
        <v>418</v>
      </c>
      <c r="AK2513" s="1" t="s">
        <v>291</v>
      </c>
      <c r="AN2513" s="1" t="s">
        <v>8826</v>
      </c>
      <c r="AO2513" s="1" t="s">
        <v>166</v>
      </c>
      <c r="AS2513" s="1" t="s">
        <v>118</v>
      </c>
      <c r="AU2513" s="1" t="s">
        <v>238</v>
      </c>
      <c r="AX2513" s="1">
        <v>54.9</v>
      </c>
      <c r="AZ2513" s="1" t="s">
        <v>179</v>
      </c>
      <c r="BA2513" s="1" t="s">
        <v>8827</v>
      </c>
      <c r="BG2513" s="1" t="s">
        <v>8828</v>
      </c>
      <c r="BJ2513" s="1" t="s">
        <v>112</v>
      </c>
      <c r="BK2513" s="1" t="s">
        <v>111</v>
      </c>
      <c r="BQ2513" s="1" t="s">
        <v>121</v>
      </c>
      <c r="BR2513" s="1" t="s">
        <v>122</v>
      </c>
      <c r="BS2513" s="1" t="s">
        <v>111</v>
      </c>
      <c r="BT2513" s="34" t="s">
        <v>184</v>
      </c>
      <c r="BU2513" s="34" t="s">
        <v>8829</v>
      </c>
      <c r="BV2513" s="9">
        <v>44483</v>
      </c>
      <c r="BW2513" s="34" t="s">
        <v>14784</v>
      </c>
      <c r="BY2513" s="2" t="s">
        <v>153</v>
      </c>
      <c r="BZ2513" s="2" t="s">
        <v>124</v>
      </c>
      <c r="CB2513" s="1" t="s">
        <v>5825</v>
      </c>
      <c r="CD2513" s="1" t="b">
        <f t="shared" si="1351"/>
        <v>0</v>
      </c>
      <c r="CE2513" s="1" t="b">
        <f t="shared" si="1352"/>
        <v>0</v>
      </c>
      <c r="CF2513" s="1" t="b">
        <f t="shared" si="1353"/>
        <v>0</v>
      </c>
      <c r="CG2513" s="1" t="b">
        <f t="shared" si="1354"/>
        <v>0</v>
      </c>
      <c r="CH2513" s="1" t="b">
        <f t="shared" si="1355"/>
        <v>0</v>
      </c>
      <c r="CI2513" s="1" t="b">
        <f t="shared" si="1356"/>
        <v>0</v>
      </c>
      <c r="CJ2513" s="1" t="b">
        <f t="shared" si="1357"/>
        <v>0</v>
      </c>
      <c r="CK2513" s="1" t="b">
        <f t="shared" si="1358"/>
        <v>0</v>
      </c>
      <c r="CL2513" s="1" t="b">
        <f t="shared" si="1359"/>
        <v>0</v>
      </c>
      <c r="CM2513" s="1" t="b">
        <f t="shared" si="1360"/>
        <v>1</v>
      </c>
      <c r="CN2513" s="1" t="b">
        <f t="shared" si="1361"/>
        <v>0</v>
      </c>
      <c r="CO2513" s="2" t="b">
        <f t="shared" si="1362"/>
        <v>0</v>
      </c>
      <c r="CP2513" s="2" t="b">
        <f t="shared" si="1363"/>
        <v>0</v>
      </c>
      <c r="CQ2513" s="2" t="b">
        <f t="shared" si="1364"/>
        <v>0</v>
      </c>
      <c r="CR2513" s="6" t="str">
        <f t="shared" si="1365"/>
        <v>Female</v>
      </c>
      <c r="CS2513" s="7">
        <f t="shared" si="1366"/>
        <v>1</v>
      </c>
      <c r="CT2513" s="7">
        <f t="shared" si="1367"/>
        <v>0</v>
      </c>
      <c r="CU2513" s="7">
        <f t="shared" si="1368"/>
        <v>0</v>
      </c>
      <c r="CV2513" s="7">
        <f t="shared" si="1369"/>
        <v>1</v>
      </c>
    </row>
    <row r="2514" spans="2:111" ht="232" x14ac:dyDescent="0.35">
      <c r="B2514" s="1" t="s">
        <v>13809</v>
      </c>
      <c r="C2514" s="9">
        <v>44483</v>
      </c>
      <c r="D2514" s="10" t="s">
        <v>13809</v>
      </c>
      <c r="E2514" s="1">
        <v>37</v>
      </c>
      <c r="F2514" s="1" t="s">
        <v>127</v>
      </c>
      <c r="G2514" s="1" t="s">
        <v>13809</v>
      </c>
      <c r="H2514" s="1" t="s">
        <v>13809</v>
      </c>
      <c r="I2514" s="9">
        <v>44440</v>
      </c>
      <c r="J2514" s="2" t="s">
        <v>409</v>
      </c>
      <c r="K2514" s="2" t="s">
        <v>13809</v>
      </c>
      <c r="M2514" s="2" t="s">
        <v>163</v>
      </c>
      <c r="N2514" s="2" t="s">
        <v>13809</v>
      </c>
      <c r="O2514" s="2" t="s">
        <v>110</v>
      </c>
      <c r="P2514" s="2" t="s">
        <v>111</v>
      </c>
      <c r="S2514" s="2" t="s">
        <v>112</v>
      </c>
      <c r="T2514" s="2" t="s">
        <v>111</v>
      </c>
      <c r="U2514" s="2" t="b">
        <f t="shared" si="1374"/>
        <v>1</v>
      </c>
      <c r="V2514" s="2" t="s">
        <v>113</v>
      </c>
      <c r="Y2514" s="2" t="s">
        <v>112</v>
      </c>
      <c r="Z2514" s="2" t="s">
        <v>112</v>
      </c>
      <c r="AB2514" s="2">
        <v>40</v>
      </c>
      <c r="AF2514" s="1" t="s">
        <v>111</v>
      </c>
      <c r="AJ2514" s="1" t="s">
        <v>115</v>
      </c>
      <c r="AK2514" s="1" t="s">
        <v>129</v>
      </c>
      <c r="AO2514" s="1" t="s">
        <v>166</v>
      </c>
      <c r="AS2514" s="1" t="s">
        <v>190</v>
      </c>
      <c r="AZ2514" s="1" t="s">
        <v>222</v>
      </c>
      <c r="BC2514" s="1" t="s">
        <v>8830</v>
      </c>
      <c r="BJ2514" s="1" t="s">
        <v>111</v>
      </c>
      <c r="BN2514" s="1" t="s">
        <v>112</v>
      </c>
      <c r="BO2514" s="1" t="s">
        <v>148</v>
      </c>
      <c r="BP2514" s="1" t="s">
        <v>8831</v>
      </c>
      <c r="BQ2514" s="1" t="s">
        <v>121</v>
      </c>
      <c r="BR2514" s="1" t="s">
        <v>122</v>
      </c>
      <c r="BS2514" s="1" t="s">
        <v>112</v>
      </c>
      <c r="BU2514" s="34" t="s">
        <v>8832</v>
      </c>
      <c r="BV2514" s="9">
        <v>44663</v>
      </c>
      <c r="BW2514" s="34" t="s">
        <v>8833</v>
      </c>
      <c r="BY2514" s="2" t="s">
        <v>174</v>
      </c>
      <c r="BZ2514" s="2" t="s">
        <v>124</v>
      </c>
      <c r="CA2514" s="2">
        <v>1</v>
      </c>
      <c r="CB2514" s="1" t="s">
        <v>482</v>
      </c>
      <c r="CC2514" s="2" t="s">
        <v>113</v>
      </c>
      <c r="CD2514" s="1" t="b">
        <f t="shared" si="1351"/>
        <v>0</v>
      </c>
      <c r="CE2514" s="1" t="b">
        <f t="shared" si="1352"/>
        <v>0</v>
      </c>
      <c r="CF2514" s="1" t="b">
        <f t="shared" si="1353"/>
        <v>0</v>
      </c>
      <c r="CG2514" s="1" t="b">
        <f t="shared" si="1354"/>
        <v>0</v>
      </c>
      <c r="CH2514" s="1" t="b">
        <f t="shared" si="1355"/>
        <v>0</v>
      </c>
      <c r="CI2514" s="1" t="b">
        <f t="shared" si="1356"/>
        <v>0</v>
      </c>
      <c r="CJ2514" s="1" t="b">
        <f t="shared" si="1357"/>
        <v>0</v>
      </c>
      <c r="CK2514" s="1" t="b">
        <f t="shared" si="1358"/>
        <v>1</v>
      </c>
      <c r="CL2514" s="1" t="b">
        <f t="shared" si="1359"/>
        <v>0</v>
      </c>
      <c r="CM2514" s="1" t="b">
        <f t="shared" si="1360"/>
        <v>0</v>
      </c>
      <c r="CN2514" s="1" t="b">
        <f t="shared" si="1361"/>
        <v>0</v>
      </c>
      <c r="CO2514" s="2" t="b">
        <f t="shared" si="1362"/>
        <v>0</v>
      </c>
      <c r="CP2514" s="2" t="b">
        <f t="shared" si="1363"/>
        <v>0</v>
      </c>
      <c r="CQ2514" s="2" t="b">
        <f t="shared" si="1364"/>
        <v>0</v>
      </c>
      <c r="CR2514" s="6" t="str">
        <f t="shared" si="1365"/>
        <v>Male</v>
      </c>
      <c r="CS2514" s="7">
        <f t="shared" si="1366"/>
        <v>0</v>
      </c>
      <c r="CT2514" s="7">
        <f t="shared" si="1367"/>
        <v>0</v>
      </c>
      <c r="CU2514" s="7">
        <f t="shared" si="1368"/>
        <v>1</v>
      </c>
      <c r="CV2514" s="7">
        <f t="shared" si="1369"/>
        <v>0</v>
      </c>
      <c r="CW2514" s="7">
        <f t="shared" ref="CW2514:CW2531" si="1375">COUNTIF(M2514,"=*moderna*")</f>
        <v>0</v>
      </c>
      <c r="CX2514" s="1" t="b">
        <f t="shared" ref="CX2514:CX2531" si="1376">AND(E2514&lt;30,NOT(E2514="."),NOT(E2514=""))</f>
        <v>0</v>
      </c>
      <c r="CY2514" s="1" t="b">
        <f t="shared" ref="CY2514:CY2531" si="1377">AND(E2514&gt;17,E2514&lt;41,NOT(E2514="."),NOT(E2514=""))</f>
        <v>1</v>
      </c>
      <c r="DG2514" s="1" t="b">
        <f>AND(E2514&gt;4,E2514&lt;18,NOT(E2514=""),NOT(E2514="."))</f>
        <v>0</v>
      </c>
    </row>
    <row r="2515" spans="2:111" ht="72.5" x14ac:dyDescent="0.35">
      <c r="B2515" s="1" t="s">
        <v>13809</v>
      </c>
      <c r="C2515" s="9">
        <v>44483</v>
      </c>
      <c r="D2515" s="10" t="s">
        <v>13809</v>
      </c>
      <c r="E2515" s="1">
        <v>34</v>
      </c>
      <c r="F2515" s="1" t="s">
        <v>108</v>
      </c>
      <c r="G2515" s="1" t="s">
        <v>13809</v>
      </c>
      <c r="H2515" s="1" t="s">
        <v>13809</v>
      </c>
      <c r="I2515" s="9">
        <v>44448</v>
      </c>
      <c r="J2515" s="2" t="s">
        <v>128</v>
      </c>
      <c r="K2515" s="2" t="s">
        <v>13809</v>
      </c>
      <c r="N2515" s="2" t="s">
        <v>13809</v>
      </c>
      <c r="O2515" s="2" t="s">
        <v>110</v>
      </c>
      <c r="P2515" s="2" t="s">
        <v>111</v>
      </c>
      <c r="S2515" s="2" t="s">
        <v>112</v>
      </c>
      <c r="T2515" s="2" t="s">
        <v>111</v>
      </c>
      <c r="U2515" s="2" t="b">
        <f t="shared" si="1374"/>
        <v>1</v>
      </c>
      <c r="V2515" s="2" t="s">
        <v>126</v>
      </c>
      <c r="W2515" s="1" t="s">
        <v>111</v>
      </c>
      <c r="Y2515" s="2" t="s">
        <v>112</v>
      </c>
      <c r="Z2515" s="2" t="s">
        <v>112</v>
      </c>
      <c r="AB2515" s="2" t="s">
        <v>8834</v>
      </c>
      <c r="AC2515" s="1" t="s">
        <v>111</v>
      </c>
      <c r="AF2515" s="1" t="s">
        <v>111</v>
      </c>
      <c r="AJ2515" s="1" t="s">
        <v>115</v>
      </c>
      <c r="AK2515" s="1" t="s">
        <v>150</v>
      </c>
      <c r="AO2515" s="1" t="s">
        <v>237</v>
      </c>
      <c r="AU2515" s="1" t="s">
        <v>132</v>
      </c>
      <c r="BJ2515" s="1" t="s">
        <v>111</v>
      </c>
      <c r="BV2515" s="9">
        <v>44567</v>
      </c>
      <c r="BW2515" s="34" t="s">
        <v>14785</v>
      </c>
      <c r="BX2515" s="2" t="s">
        <v>111</v>
      </c>
      <c r="BY2515" s="2" t="s">
        <v>153</v>
      </c>
      <c r="BZ2515" s="2" t="s">
        <v>124</v>
      </c>
      <c r="CB2515" s="1" t="s">
        <v>295</v>
      </c>
      <c r="CD2515" s="1" t="b">
        <f t="shared" si="1351"/>
        <v>0</v>
      </c>
      <c r="CE2515" s="1" t="b">
        <f t="shared" si="1352"/>
        <v>0</v>
      </c>
      <c r="CF2515" s="1" t="b">
        <f t="shared" si="1353"/>
        <v>0</v>
      </c>
      <c r="CG2515" s="1" t="b">
        <f t="shared" si="1354"/>
        <v>0</v>
      </c>
      <c r="CH2515" s="1" t="b">
        <f t="shared" si="1355"/>
        <v>0</v>
      </c>
      <c r="CI2515" s="1" t="b">
        <f t="shared" si="1356"/>
        <v>0</v>
      </c>
      <c r="CJ2515" s="1" t="b">
        <f t="shared" si="1357"/>
        <v>0</v>
      </c>
      <c r="CK2515" s="1" t="b">
        <f t="shared" si="1358"/>
        <v>1</v>
      </c>
      <c r="CL2515" s="1" t="b">
        <f t="shared" si="1359"/>
        <v>0</v>
      </c>
      <c r="CM2515" s="1" t="b">
        <f t="shared" si="1360"/>
        <v>0</v>
      </c>
      <c r="CN2515" s="1" t="b">
        <f t="shared" si="1361"/>
        <v>0</v>
      </c>
      <c r="CO2515" s="2" t="b">
        <f t="shared" si="1362"/>
        <v>0</v>
      </c>
      <c r="CP2515" s="2" t="b">
        <f t="shared" si="1363"/>
        <v>0</v>
      </c>
      <c r="CQ2515" s="2" t="b">
        <f t="shared" si="1364"/>
        <v>0</v>
      </c>
      <c r="CR2515" s="6" t="str">
        <f t="shared" si="1365"/>
        <v>Female</v>
      </c>
      <c r="CS2515" s="7">
        <f t="shared" si="1366"/>
        <v>0</v>
      </c>
      <c r="CT2515" s="7">
        <f t="shared" si="1367"/>
        <v>1</v>
      </c>
      <c r="CU2515" s="7">
        <f t="shared" si="1368"/>
        <v>0</v>
      </c>
      <c r="CV2515" s="7">
        <f t="shared" si="1369"/>
        <v>0</v>
      </c>
      <c r="CW2515" s="7">
        <f t="shared" si="1375"/>
        <v>0</v>
      </c>
      <c r="CX2515" s="1" t="b">
        <f t="shared" si="1376"/>
        <v>0</v>
      </c>
      <c r="CY2515" s="1" t="b">
        <f t="shared" si="1377"/>
        <v>1</v>
      </c>
      <c r="DG2515" s="1" t="b">
        <f>AND(E2515&gt;4,E2515&lt;18,NOT(E2515=""),NOT(E2515="."))</f>
        <v>0</v>
      </c>
    </row>
    <row r="2516" spans="2:111" ht="72.5" x14ac:dyDescent="0.35">
      <c r="B2516" s="1" t="s">
        <v>13809</v>
      </c>
      <c r="C2516" s="9">
        <v>44484</v>
      </c>
      <c r="D2516" s="10" t="s">
        <v>13809</v>
      </c>
      <c r="E2516" s="1">
        <v>54</v>
      </c>
      <c r="F2516" s="1" t="s">
        <v>108</v>
      </c>
      <c r="G2516" s="1" t="s">
        <v>13809</v>
      </c>
      <c r="H2516" s="1" t="s">
        <v>13809</v>
      </c>
      <c r="I2516" s="9">
        <v>44307</v>
      </c>
      <c r="J2516" s="2" t="s">
        <v>109</v>
      </c>
      <c r="K2516" s="2" t="s">
        <v>13809</v>
      </c>
      <c r="L2516" s="9">
        <v>44328</v>
      </c>
      <c r="M2516" s="2" t="s">
        <v>109</v>
      </c>
      <c r="N2516" s="2" t="s">
        <v>13809</v>
      </c>
      <c r="O2516" s="2" t="s">
        <v>110</v>
      </c>
      <c r="P2516" s="2" t="s">
        <v>111</v>
      </c>
      <c r="S2516" s="2" t="s">
        <v>112</v>
      </c>
      <c r="T2516" s="2" t="s">
        <v>111</v>
      </c>
      <c r="U2516" s="2" t="b">
        <f t="shared" si="1374"/>
        <v>1</v>
      </c>
      <c r="V2516" s="2" t="s">
        <v>126</v>
      </c>
      <c r="W2516" s="1" t="s">
        <v>111</v>
      </c>
      <c r="Y2516" s="2" t="s">
        <v>112</v>
      </c>
      <c r="Z2516" s="2" t="s">
        <v>112</v>
      </c>
      <c r="AA2516" s="2" t="s">
        <v>111</v>
      </c>
      <c r="AB2516" s="2">
        <v>10</v>
      </c>
      <c r="AC2516" s="1" t="s">
        <v>111</v>
      </c>
      <c r="AF2516" s="1" t="s">
        <v>111</v>
      </c>
      <c r="AJ2516" s="1" t="s">
        <v>115</v>
      </c>
      <c r="AK2516" s="1" t="s">
        <v>242</v>
      </c>
      <c r="AO2516" s="1" t="s">
        <v>117</v>
      </c>
      <c r="AS2516" s="1" t="s">
        <v>196</v>
      </c>
      <c r="AU2516" s="1" t="s">
        <v>238</v>
      </c>
      <c r="AX2516" s="1">
        <v>25</v>
      </c>
      <c r="AZ2516" s="1" t="s">
        <v>2359</v>
      </c>
      <c r="BC2516" s="1" t="s">
        <v>8835</v>
      </c>
      <c r="BF2516" s="1" t="s">
        <v>8836</v>
      </c>
      <c r="BJ2516" s="1" t="s">
        <v>112</v>
      </c>
      <c r="BK2516" s="1" t="s">
        <v>112</v>
      </c>
      <c r="BL2516" s="1" t="s">
        <v>2868</v>
      </c>
      <c r="BQ2516" s="1" t="s">
        <v>121</v>
      </c>
      <c r="BR2516" s="1" t="s">
        <v>122</v>
      </c>
      <c r="BS2516" s="1" t="s">
        <v>111</v>
      </c>
      <c r="BT2516" s="34" t="s">
        <v>184</v>
      </c>
      <c r="BU2516" s="34" t="s">
        <v>8837</v>
      </c>
      <c r="BV2516" s="9">
        <v>44484</v>
      </c>
      <c r="BW2516" s="34" t="s">
        <v>8838</v>
      </c>
      <c r="BY2516" s="2" t="s">
        <v>153</v>
      </c>
      <c r="BZ2516" s="2" t="s">
        <v>124</v>
      </c>
      <c r="CB2516" s="1" t="s">
        <v>8839</v>
      </c>
      <c r="CD2516" s="1" t="b">
        <f t="shared" si="1351"/>
        <v>0</v>
      </c>
      <c r="CE2516" s="1" t="b">
        <f t="shared" si="1352"/>
        <v>0</v>
      </c>
      <c r="CF2516" s="1" t="b">
        <f t="shared" si="1353"/>
        <v>0</v>
      </c>
      <c r="CG2516" s="1" t="b">
        <f t="shared" si="1354"/>
        <v>0</v>
      </c>
      <c r="CH2516" s="1" t="b">
        <f t="shared" si="1355"/>
        <v>0</v>
      </c>
      <c r="CI2516" s="1" t="b">
        <f t="shared" si="1356"/>
        <v>0</v>
      </c>
      <c r="CJ2516" s="1" t="b">
        <f t="shared" si="1357"/>
        <v>0</v>
      </c>
      <c r="CK2516" s="1" t="b">
        <f t="shared" si="1358"/>
        <v>0</v>
      </c>
      <c r="CL2516" s="1" t="b">
        <f t="shared" si="1359"/>
        <v>0</v>
      </c>
      <c r="CM2516" s="1" t="b">
        <f t="shared" si="1360"/>
        <v>1</v>
      </c>
      <c r="CN2516" s="1" t="b">
        <f t="shared" si="1361"/>
        <v>0</v>
      </c>
      <c r="CO2516" s="2" t="b">
        <f t="shared" si="1362"/>
        <v>0</v>
      </c>
      <c r="CP2516" s="2" t="b">
        <f t="shared" si="1363"/>
        <v>0</v>
      </c>
      <c r="CQ2516" s="2" t="b">
        <f t="shared" si="1364"/>
        <v>1</v>
      </c>
      <c r="CR2516" s="6" t="str">
        <f t="shared" si="1365"/>
        <v>Female</v>
      </c>
      <c r="CS2516" s="7">
        <f t="shared" si="1366"/>
        <v>1</v>
      </c>
      <c r="CT2516" s="7">
        <f t="shared" si="1367"/>
        <v>0</v>
      </c>
      <c r="CU2516" s="7">
        <f t="shared" si="1368"/>
        <v>0</v>
      </c>
      <c r="CV2516" s="7">
        <f t="shared" si="1369"/>
        <v>1</v>
      </c>
      <c r="CW2516" s="7">
        <f t="shared" si="1375"/>
        <v>0</v>
      </c>
      <c r="CX2516" s="1" t="b">
        <f t="shared" si="1376"/>
        <v>0</v>
      </c>
      <c r="CY2516" s="1" t="b">
        <f t="shared" si="1377"/>
        <v>0</v>
      </c>
    </row>
    <row r="2517" spans="2:111" ht="409.5" x14ac:dyDescent="0.35">
      <c r="B2517" s="1" t="s">
        <v>13809</v>
      </c>
      <c r="C2517" s="9">
        <v>44484</v>
      </c>
      <c r="D2517" s="10" t="s">
        <v>13809</v>
      </c>
      <c r="E2517" s="1">
        <v>34</v>
      </c>
      <c r="F2517" s="1" t="s">
        <v>108</v>
      </c>
      <c r="G2517" s="1" t="s">
        <v>13809</v>
      </c>
      <c r="H2517" s="1" t="s">
        <v>13809</v>
      </c>
      <c r="I2517" s="9">
        <v>44216</v>
      </c>
      <c r="J2517" s="2" t="s">
        <v>109</v>
      </c>
      <c r="K2517" s="2" t="s">
        <v>13809</v>
      </c>
      <c r="L2517" s="9">
        <v>44237</v>
      </c>
      <c r="M2517" s="2" t="s">
        <v>163</v>
      </c>
      <c r="N2517" s="2" t="s">
        <v>13809</v>
      </c>
      <c r="O2517" s="2" t="s">
        <v>110</v>
      </c>
      <c r="P2517" s="2" t="s">
        <v>111</v>
      </c>
      <c r="S2517" s="2" t="s">
        <v>112</v>
      </c>
      <c r="T2517" s="2" t="s">
        <v>112</v>
      </c>
      <c r="U2517" s="2" t="b">
        <f t="shared" si="1374"/>
        <v>1</v>
      </c>
      <c r="V2517" s="2" t="s">
        <v>126</v>
      </c>
      <c r="W2517" s="1" t="s">
        <v>112</v>
      </c>
      <c r="X2517" s="1" t="s">
        <v>138</v>
      </c>
      <c r="Y2517" s="2" t="s">
        <v>112</v>
      </c>
      <c r="Z2517" s="2" t="s">
        <v>111</v>
      </c>
      <c r="AA2517" s="2" t="s">
        <v>112</v>
      </c>
      <c r="AB2517" s="2">
        <v>45</v>
      </c>
      <c r="AC2517" s="1" t="s">
        <v>112</v>
      </c>
      <c r="AD2517" s="1" t="s">
        <v>192</v>
      </c>
      <c r="AE2517" s="1" t="s">
        <v>8840</v>
      </c>
      <c r="AF2517" s="1" t="s">
        <v>112</v>
      </c>
      <c r="AG2517" s="1" t="s">
        <v>138</v>
      </c>
      <c r="AH2517" s="1" t="s">
        <v>193</v>
      </c>
      <c r="AI2517" s="1" t="s">
        <v>8841</v>
      </c>
      <c r="AJ2517" s="1" t="s">
        <v>115</v>
      </c>
      <c r="AK2517" s="1" t="s">
        <v>349</v>
      </c>
      <c r="AN2517" s="1" t="s">
        <v>8842</v>
      </c>
      <c r="AO2517" s="1" t="s">
        <v>195</v>
      </c>
      <c r="AS2517" s="1" t="s">
        <v>401</v>
      </c>
      <c r="AU2517" s="1" t="s">
        <v>177</v>
      </c>
      <c r="AX2517" s="1">
        <v>37</v>
      </c>
      <c r="AZ2517" s="1" t="s">
        <v>133</v>
      </c>
      <c r="BA2517" s="1" t="s">
        <v>328</v>
      </c>
      <c r="BE2517" s="1" t="s">
        <v>8843</v>
      </c>
      <c r="BG2517" s="1" t="s">
        <v>8844</v>
      </c>
      <c r="BH2517" s="1" t="s">
        <v>8845</v>
      </c>
      <c r="BJ2517" s="1" t="s">
        <v>112</v>
      </c>
      <c r="BK2517" s="1" t="s">
        <v>111</v>
      </c>
      <c r="BQ2517" s="1" t="s">
        <v>121</v>
      </c>
      <c r="BR2517" s="1" t="s">
        <v>122</v>
      </c>
      <c r="BS2517" s="1" t="s">
        <v>112</v>
      </c>
      <c r="BU2517" s="34" t="s">
        <v>8846</v>
      </c>
      <c r="BV2517" s="9">
        <v>44612</v>
      </c>
      <c r="BW2517" s="34" t="s">
        <v>14786</v>
      </c>
      <c r="BY2517" s="2" t="s">
        <v>153</v>
      </c>
      <c r="BZ2517" s="2" t="s">
        <v>124</v>
      </c>
      <c r="CB2517" s="1" t="s">
        <v>505</v>
      </c>
      <c r="CD2517" s="1" t="b">
        <f t="shared" si="1351"/>
        <v>0</v>
      </c>
      <c r="CE2517" s="1" t="b">
        <f t="shared" si="1352"/>
        <v>0</v>
      </c>
      <c r="CF2517" s="1" t="b">
        <f t="shared" si="1353"/>
        <v>0</v>
      </c>
      <c r="CG2517" s="1" t="b">
        <f t="shared" si="1354"/>
        <v>0</v>
      </c>
      <c r="CH2517" s="1" t="b">
        <f t="shared" si="1355"/>
        <v>0</v>
      </c>
      <c r="CI2517" s="1" t="b">
        <f t="shared" si="1356"/>
        <v>0</v>
      </c>
      <c r="CJ2517" s="1" t="b">
        <f t="shared" si="1357"/>
        <v>0</v>
      </c>
      <c r="CK2517" s="1" t="b">
        <f t="shared" si="1358"/>
        <v>1</v>
      </c>
      <c r="CL2517" s="1" t="b">
        <f t="shared" si="1359"/>
        <v>0</v>
      </c>
      <c r="CM2517" s="1" t="b">
        <f t="shared" si="1360"/>
        <v>0</v>
      </c>
      <c r="CN2517" s="1" t="b">
        <f t="shared" si="1361"/>
        <v>0</v>
      </c>
      <c r="CO2517" s="2" t="b">
        <f t="shared" si="1362"/>
        <v>0</v>
      </c>
      <c r="CP2517" s="2" t="b">
        <f t="shared" si="1363"/>
        <v>0</v>
      </c>
      <c r="CQ2517" s="2" t="b">
        <f t="shared" si="1364"/>
        <v>0</v>
      </c>
      <c r="CR2517" s="6" t="str">
        <f t="shared" si="1365"/>
        <v>Female</v>
      </c>
      <c r="CS2517" s="7">
        <f t="shared" si="1366"/>
        <v>1</v>
      </c>
      <c r="CT2517" s="7">
        <f t="shared" si="1367"/>
        <v>0</v>
      </c>
      <c r="CU2517" s="7">
        <f t="shared" si="1368"/>
        <v>0</v>
      </c>
      <c r="CV2517" s="7">
        <f t="shared" si="1369"/>
        <v>0</v>
      </c>
      <c r="CW2517" s="7">
        <f t="shared" si="1375"/>
        <v>0</v>
      </c>
      <c r="CX2517" s="1" t="b">
        <f t="shared" si="1376"/>
        <v>0</v>
      </c>
      <c r="CY2517" s="1" t="b">
        <f t="shared" si="1377"/>
        <v>1</v>
      </c>
      <c r="DG2517" s="1" t="b">
        <f t="shared" ref="DG2517:DG2531" si="1378">AND(E2517&gt;4,E2517&lt;18,NOT(E2517=""),NOT(E2517="."))</f>
        <v>0</v>
      </c>
    </row>
    <row r="2518" spans="2:111" ht="130.5" x14ac:dyDescent="0.35">
      <c r="B2518" s="1" t="s">
        <v>13809</v>
      </c>
      <c r="C2518" s="9">
        <v>44484</v>
      </c>
      <c r="D2518" s="10" t="s">
        <v>13809</v>
      </c>
      <c r="E2518" s="1">
        <v>22</v>
      </c>
      <c r="F2518" s="1" t="s">
        <v>127</v>
      </c>
      <c r="G2518" s="1" t="s">
        <v>13809</v>
      </c>
      <c r="H2518" s="1" t="s">
        <v>13809</v>
      </c>
      <c r="I2518" s="2" t="s">
        <v>183</v>
      </c>
      <c r="J2518" s="2" t="s">
        <v>109</v>
      </c>
      <c r="K2518" s="2" t="s">
        <v>13809</v>
      </c>
      <c r="L2518" s="9">
        <v>44470</v>
      </c>
      <c r="M2518" s="2" t="s">
        <v>109</v>
      </c>
      <c r="N2518" s="2" t="s">
        <v>13809</v>
      </c>
      <c r="O2518" s="2" t="s">
        <v>110</v>
      </c>
      <c r="P2518" s="2" t="s">
        <v>111</v>
      </c>
      <c r="S2518" s="2" t="s">
        <v>111</v>
      </c>
      <c r="T2518" s="2" t="s">
        <v>112</v>
      </c>
      <c r="U2518" s="2" t="b">
        <v>1</v>
      </c>
      <c r="V2518" s="2" t="s">
        <v>113</v>
      </c>
      <c r="W2518" s="1" t="s">
        <v>112</v>
      </c>
      <c r="X2518" s="1" t="s">
        <v>114</v>
      </c>
      <c r="Y2518" s="2" t="s">
        <v>112</v>
      </c>
      <c r="Z2518" s="2" t="s">
        <v>111</v>
      </c>
      <c r="AA2518" s="2" t="s">
        <v>112</v>
      </c>
      <c r="AB2518" s="2">
        <v>7</v>
      </c>
      <c r="AC2518" s="1" t="s">
        <v>112</v>
      </c>
      <c r="AD2518" s="1" t="s">
        <v>192</v>
      </c>
      <c r="AE2518" s="1" t="s">
        <v>8847</v>
      </c>
      <c r="AF2518" s="1" t="s">
        <v>111</v>
      </c>
      <c r="AJ2518" s="1" t="s">
        <v>115</v>
      </c>
      <c r="AK2518" s="1" t="s">
        <v>201</v>
      </c>
      <c r="AN2518" s="1" t="s">
        <v>8848</v>
      </c>
      <c r="AO2518" s="1" t="s">
        <v>117</v>
      </c>
      <c r="AS2518" s="1" t="s">
        <v>190</v>
      </c>
      <c r="AU2518" s="1" t="s">
        <v>177</v>
      </c>
      <c r="AX2518" s="1" t="s">
        <v>8849</v>
      </c>
      <c r="AZ2518" s="1" t="s">
        <v>707</v>
      </c>
      <c r="BC2518" s="1" t="s">
        <v>8850</v>
      </c>
      <c r="BF2518" s="1">
        <v>1600</v>
      </c>
      <c r="BG2518" s="1">
        <v>29</v>
      </c>
      <c r="BJ2518" s="1" t="s">
        <v>112</v>
      </c>
      <c r="BK2518" s="1" t="s">
        <v>112</v>
      </c>
      <c r="BL2518" s="1" t="s">
        <v>273</v>
      </c>
      <c r="BM2518" s="1" t="s">
        <v>8851</v>
      </c>
      <c r="BQ2518" s="1" t="s">
        <v>121</v>
      </c>
      <c r="BR2518" s="1" t="s">
        <v>122</v>
      </c>
      <c r="BS2518" s="1" t="s">
        <v>111</v>
      </c>
      <c r="BT2518" s="34" t="s">
        <v>8852</v>
      </c>
      <c r="BU2518" s="34" t="s">
        <v>8853</v>
      </c>
      <c r="BV2518" s="9">
        <v>44495</v>
      </c>
      <c r="BW2518" s="34" t="s">
        <v>8854</v>
      </c>
      <c r="BX2518" s="2" t="s">
        <v>111</v>
      </c>
      <c r="BY2518" s="2" t="s">
        <v>153</v>
      </c>
      <c r="BZ2518" s="2" t="s">
        <v>124</v>
      </c>
      <c r="CA2518" s="2">
        <v>2</v>
      </c>
      <c r="CB2518" s="1" t="s">
        <v>181</v>
      </c>
      <c r="CC2518" s="2" t="s">
        <v>126</v>
      </c>
      <c r="CD2518" s="1" t="b">
        <f t="shared" si="1351"/>
        <v>1</v>
      </c>
      <c r="CE2518" s="1" t="b">
        <f t="shared" si="1352"/>
        <v>0</v>
      </c>
      <c r="CF2518" s="1" t="b">
        <f t="shared" si="1353"/>
        <v>0</v>
      </c>
      <c r="CG2518" s="1" t="b">
        <f t="shared" si="1354"/>
        <v>0</v>
      </c>
      <c r="CH2518" s="1" t="b">
        <f t="shared" si="1355"/>
        <v>0</v>
      </c>
      <c r="CI2518" s="1" t="b">
        <f t="shared" si="1356"/>
        <v>1</v>
      </c>
      <c r="CJ2518" s="1" t="b">
        <f t="shared" si="1357"/>
        <v>0</v>
      </c>
      <c r="CK2518" s="1" t="b">
        <f t="shared" si="1358"/>
        <v>0</v>
      </c>
      <c r="CL2518" s="1" t="b">
        <f t="shared" si="1359"/>
        <v>0</v>
      </c>
      <c r="CM2518" s="1" t="b">
        <f t="shared" si="1360"/>
        <v>0</v>
      </c>
      <c r="CN2518" s="1" t="b">
        <f t="shared" si="1361"/>
        <v>0</v>
      </c>
      <c r="CO2518" s="2" t="b">
        <f t="shared" si="1362"/>
        <v>0</v>
      </c>
      <c r="CP2518" s="2" t="b">
        <f t="shared" si="1363"/>
        <v>1</v>
      </c>
      <c r="CQ2518" s="2" t="b">
        <f t="shared" si="1364"/>
        <v>0</v>
      </c>
      <c r="CR2518" s="6" t="str">
        <f t="shared" si="1365"/>
        <v>Male</v>
      </c>
      <c r="CS2518" s="7">
        <f t="shared" si="1366"/>
        <v>1</v>
      </c>
      <c r="CT2518" s="7">
        <f t="shared" si="1367"/>
        <v>0</v>
      </c>
      <c r="CU2518" s="7">
        <f t="shared" si="1368"/>
        <v>0</v>
      </c>
      <c r="CV2518" s="7">
        <f t="shared" si="1369"/>
        <v>1</v>
      </c>
      <c r="CW2518" s="7">
        <f t="shared" si="1375"/>
        <v>0</v>
      </c>
      <c r="CX2518" s="1" t="b">
        <f t="shared" si="1376"/>
        <v>1</v>
      </c>
      <c r="CY2518" s="1" t="b">
        <f t="shared" si="1377"/>
        <v>1</v>
      </c>
      <c r="DG2518" s="1" t="b">
        <f t="shared" si="1378"/>
        <v>0</v>
      </c>
    </row>
    <row r="2519" spans="2:111" ht="188.5" x14ac:dyDescent="0.35">
      <c r="B2519" s="1" t="s">
        <v>13809</v>
      </c>
      <c r="C2519" s="9">
        <v>44484</v>
      </c>
      <c r="D2519" s="10" t="s">
        <v>13809</v>
      </c>
      <c r="E2519" s="1">
        <v>13</v>
      </c>
      <c r="F2519" s="1" t="s">
        <v>127</v>
      </c>
      <c r="G2519" s="1" t="s">
        <v>13809</v>
      </c>
      <c r="H2519" s="1" t="s">
        <v>13809</v>
      </c>
      <c r="I2519" s="9">
        <v>39505</v>
      </c>
      <c r="J2519" s="2" t="s">
        <v>109</v>
      </c>
      <c r="K2519" s="2" t="s">
        <v>13809</v>
      </c>
      <c r="L2519" s="9">
        <v>44479</v>
      </c>
      <c r="M2519" s="2" t="s">
        <v>109</v>
      </c>
      <c r="N2519" s="2" t="s">
        <v>13809</v>
      </c>
      <c r="O2519" s="2" t="s">
        <v>110</v>
      </c>
      <c r="P2519" s="2" t="s">
        <v>111</v>
      </c>
      <c r="S2519" s="2" t="s">
        <v>111</v>
      </c>
      <c r="T2519" s="2" t="s">
        <v>112</v>
      </c>
      <c r="U2519" s="2" t="b">
        <v>1</v>
      </c>
      <c r="V2519" s="2" t="s">
        <v>113</v>
      </c>
      <c r="W2519" s="1" t="s">
        <v>112</v>
      </c>
      <c r="X2519" s="1" t="s">
        <v>110</v>
      </c>
      <c r="Y2519" s="2" t="s">
        <v>112</v>
      </c>
      <c r="Z2519" s="2" t="s">
        <v>111</v>
      </c>
      <c r="AA2519" s="2" t="s">
        <v>112</v>
      </c>
      <c r="AB2519" s="2">
        <v>2</v>
      </c>
      <c r="AC2519" s="1" t="s">
        <v>111</v>
      </c>
      <c r="AF2519" s="1" t="s">
        <v>111</v>
      </c>
      <c r="AJ2519" s="1" t="s">
        <v>115</v>
      </c>
      <c r="AK2519" s="1" t="s">
        <v>201</v>
      </c>
      <c r="AN2519" s="1" t="s">
        <v>8855</v>
      </c>
      <c r="AO2519" s="1" t="s">
        <v>117</v>
      </c>
      <c r="AS2519" s="1" t="s">
        <v>118</v>
      </c>
      <c r="AU2519" s="1" t="s">
        <v>132</v>
      </c>
      <c r="AZ2519" s="1" t="s">
        <v>402</v>
      </c>
      <c r="BA2519" s="1" t="s">
        <v>8856</v>
      </c>
      <c r="BE2519" s="1" t="s">
        <v>8857</v>
      </c>
      <c r="BJ2519" s="1" t="s">
        <v>112</v>
      </c>
      <c r="BK2519" s="1" t="s">
        <v>112</v>
      </c>
      <c r="BL2519" s="1" t="s">
        <v>135</v>
      </c>
      <c r="BQ2519" s="1" t="s">
        <v>121</v>
      </c>
      <c r="BR2519" s="1" t="s">
        <v>122</v>
      </c>
      <c r="BS2519" s="1" t="s">
        <v>112</v>
      </c>
      <c r="BU2519" s="34" t="s">
        <v>8858</v>
      </c>
      <c r="BV2519" s="9">
        <v>44489</v>
      </c>
      <c r="BW2519" s="34" t="s">
        <v>14787</v>
      </c>
      <c r="BY2519" s="2" t="s">
        <v>123</v>
      </c>
      <c r="BZ2519" s="2" t="s">
        <v>124</v>
      </c>
      <c r="CA2519" s="2">
        <v>2</v>
      </c>
      <c r="CB2519" s="1" t="s">
        <v>175</v>
      </c>
      <c r="CC2519" s="2" t="s">
        <v>126</v>
      </c>
      <c r="CD2519" s="1" t="b">
        <f t="shared" si="1351"/>
        <v>1</v>
      </c>
      <c r="CE2519" s="1" t="b">
        <f t="shared" si="1352"/>
        <v>1</v>
      </c>
      <c r="CF2519" s="1" t="b">
        <f t="shared" si="1353"/>
        <v>0</v>
      </c>
      <c r="CG2519" s="1" t="b">
        <f t="shared" si="1354"/>
        <v>1</v>
      </c>
      <c r="CH2519" s="1" t="b">
        <f t="shared" si="1355"/>
        <v>0</v>
      </c>
      <c r="CI2519" s="1" t="b">
        <f t="shared" si="1356"/>
        <v>0</v>
      </c>
      <c r="CJ2519" s="1" t="b">
        <f t="shared" si="1357"/>
        <v>0</v>
      </c>
      <c r="CK2519" s="1" t="b">
        <f t="shared" si="1358"/>
        <v>0</v>
      </c>
      <c r="CL2519" s="1" t="b">
        <f t="shared" si="1359"/>
        <v>0</v>
      </c>
      <c r="CM2519" s="1" t="b">
        <f t="shared" si="1360"/>
        <v>0</v>
      </c>
      <c r="CN2519" s="1" t="b">
        <f t="shared" si="1361"/>
        <v>0</v>
      </c>
      <c r="CO2519" s="2" t="b">
        <f t="shared" si="1362"/>
        <v>1</v>
      </c>
      <c r="CP2519" s="2" t="b">
        <f t="shared" si="1363"/>
        <v>1</v>
      </c>
      <c r="CQ2519" s="2" t="b">
        <f t="shared" si="1364"/>
        <v>0</v>
      </c>
      <c r="CR2519" s="6" t="str">
        <f t="shared" si="1365"/>
        <v>Male</v>
      </c>
      <c r="CS2519" s="7">
        <f t="shared" si="1366"/>
        <v>1</v>
      </c>
      <c r="CT2519" s="7">
        <f t="shared" si="1367"/>
        <v>0</v>
      </c>
      <c r="CU2519" s="7">
        <f t="shared" si="1368"/>
        <v>0</v>
      </c>
      <c r="CV2519" s="7">
        <f t="shared" si="1369"/>
        <v>1</v>
      </c>
      <c r="CW2519" s="7">
        <f t="shared" si="1375"/>
        <v>0</v>
      </c>
      <c r="CX2519" s="1" t="b">
        <f t="shared" si="1376"/>
        <v>1</v>
      </c>
      <c r="CY2519" s="1" t="b">
        <f t="shared" si="1377"/>
        <v>0</v>
      </c>
      <c r="DG2519" s="1" t="b">
        <f t="shared" si="1378"/>
        <v>1</v>
      </c>
    </row>
    <row r="2520" spans="2:111" ht="130.5" x14ac:dyDescent="0.35">
      <c r="B2520" s="1" t="s">
        <v>13809</v>
      </c>
      <c r="C2520" s="9">
        <v>44484</v>
      </c>
      <c r="D2520" s="10" t="s">
        <v>13809</v>
      </c>
      <c r="E2520" s="1">
        <v>50</v>
      </c>
      <c r="F2520" s="1" t="s">
        <v>108</v>
      </c>
      <c r="G2520" s="1" t="s">
        <v>13809</v>
      </c>
      <c r="H2520" s="1" t="s">
        <v>13809</v>
      </c>
      <c r="I2520" s="9">
        <v>44409</v>
      </c>
      <c r="J2520" s="2" t="s">
        <v>128</v>
      </c>
      <c r="K2520" s="2" t="s">
        <v>13809</v>
      </c>
      <c r="N2520" s="2" t="s">
        <v>13809</v>
      </c>
      <c r="O2520" s="2" t="s">
        <v>110</v>
      </c>
      <c r="P2520" s="2" t="s">
        <v>111</v>
      </c>
      <c r="S2520" s="2" t="s">
        <v>111</v>
      </c>
      <c r="T2520" s="2" t="s">
        <v>112</v>
      </c>
      <c r="U2520" s="2" t="b">
        <v>1</v>
      </c>
      <c r="V2520" s="2" t="s">
        <v>113</v>
      </c>
      <c r="W2520" s="1" t="s">
        <v>112</v>
      </c>
      <c r="X2520" s="1" t="s">
        <v>138</v>
      </c>
      <c r="Y2520" s="2" t="s">
        <v>112</v>
      </c>
      <c r="Z2520" s="2" t="s">
        <v>112</v>
      </c>
      <c r="AB2520" s="2">
        <v>14</v>
      </c>
      <c r="AC2520" s="1" t="s">
        <v>111</v>
      </c>
      <c r="AF2520" s="1" t="s">
        <v>111</v>
      </c>
      <c r="AJ2520" s="1" t="s">
        <v>115</v>
      </c>
      <c r="AK2520" s="1" t="s">
        <v>150</v>
      </c>
      <c r="AO2520" s="1" t="s">
        <v>117</v>
      </c>
      <c r="AS2520" s="1" t="s">
        <v>118</v>
      </c>
      <c r="AU2520" s="1" t="s">
        <v>132</v>
      </c>
      <c r="AZ2520" s="1" t="s">
        <v>414</v>
      </c>
      <c r="BA2520" s="1" t="s">
        <v>3028</v>
      </c>
      <c r="BH2520" s="1" t="s">
        <v>8859</v>
      </c>
      <c r="BJ2520" s="1" t="s">
        <v>111</v>
      </c>
      <c r="BN2520" s="1" t="s">
        <v>112</v>
      </c>
      <c r="BO2520" s="1" t="s">
        <v>148</v>
      </c>
      <c r="BP2520" s="1" t="s">
        <v>235</v>
      </c>
      <c r="BU2520" s="34" t="s">
        <v>8860</v>
      </c>
      <c r="BV2520" s="9">
        <v>44505</v>
      </c>
      <c r="BW2520" s="34" t="s">
        <v>8861</v>
      </c>
      <c r="BY2520" s="2" t="s">
        <v>174</v>
      </c>
      <c r="BZ2520" s="2" t="s">
        <v>124</v>
      </c>
      <c r="CA2520" s="2">
        <v>1</v>
      </c>
      <c r="CB2520" s="1" t="s">
        <v>8862</v>
      </c>
      <c r="CC2520" s="2" t="s">
        <v>113</v>
      </c>
      <c r="CD2520" s="1" t="b">
        <f t="shared" si="1351"/>
        <v>0</v>
      </c>
      <c r="CE2520" s="1" t="b">
        <f t="shared" si="1352"/>
        <v>0</v>
      </c>
      <c r="CF2520" s="1" t="b">
        <f t="shared" si="1353"/>
        <v>0</v>
      </c>
      <c r="CG2520" s="1" t="b">
        <f t="shared" si="1354"/>
        <v>0</v>
      </c>
      <c r="CH2520" s="1" t="b">
        <f t="shared" si="1355"/>
        <v>0</v>
      </c>
      <c r="CI2520" s="1" t="b">
        <f t="shared" si="1356"/>
        <v>0</v>
      </c>
      <c r="CJ2520" s="1" t="b">
        <f t="shared" si="1357"/>
        <v>0</v>
      </c>
      <c r="CK2520" s="1" t="b">
        <f t="shared" si="1358"/>
        <v>0</v>
      </c>
      <c r="CL2520" s="1" t="b">
        <f t="shared" si="1359"/>
        <v>0</v>
      </c>
      <c r="CM2520" s="1" t="b">
        <f t="shared" si="1360"/>
        <v>1</v>
      </c>
      <c r="CN2520" s="1" t="b">
        <f t="shared" si="1361"/>
        <v>0</v>
      </c>
      <c r="CO2520" s="2" t="b">
        <f t="shared" si="1362"/>
        <v>0</v>
      </c>
      <c r="CP2520" s="2" t="b">
        <f t="shared" si="1363"/>
        <v>0</v>
      </c>
      <c r="CQ2520" s="2" t="b">
        <f t="shared" si="1364"/>
        <v>1</v>
      </c>
      <c r="CR2520" s="6" t="str">
        <f t="shared" si="1365"/>
        <v>Female</v>
      </c>
      <c r="CS2520" s="7">
        <f t="shared" si="1366"/>
        <v>0</v>
      </c>
      <c r="CT2520" s="7">
        <f t="shared" si="1367"/>
        <v>1</v>
      </c>
      <c r="CU2520" s="7">
        <f t="shared" si="1368"/>
        <v>0</v>
      </c>
      <c r="CV2520" s="7">
        <f t="shared" si="1369"/>
        <v>0</v>
      </c>
      <c r="CW2520" s="7">
        <f t="shared" si="1375"/>
        <v>0</v>
      </c>
      <c r="CX2520" s="1" t="b">
        <f t="shared" si="1376"/>
        <v>0</v>
      </c>
      <c r="CY2520" s="1" t="b">
        <f t="shared" si="1377"/>
        <v>0</v>
      </c>
      <c r="DG2520" s="1" t="b">
        <f t="shared" si="1378"/>
        <v>0</v>
      </c>
    </row>
    <row r="2521" spans="2:111" ht="101.5" x14ac:dyDescent="0.35">
      <c r="B2521" s="1" t="s">
        <v>13809</v>
      </c>
      <c r="C2521" s="9">
        <v>44484</v>
      </c>
      <c r="D2521" s="10" t="s">
        <v>13809</v>
      </c>
      <c r="E2521" s="1">
        <v>67</v>
      </c>
      <c r="F2521" s="1" t="s">
        <v>127</v>
      </c>
      <c r="G2521" s="1" t="s">
        <v>13809</v>
      </c>
      <c r="H2521" s="1" t="s">
        <v>13809</v>
      </c>
      <c r="I2521" s="2" t="s">
        <v>183</v>
      </c>
      <c r="K2521" s="2" t="s">
        <v>13809</v>
      </c>
      <c r="L2521" s="2" t="s">
        <v>183</v>
      </c>
      <c r="N2521" s="2" t="s">
        <v>13809</v>
      </c>
      <c r="O2521" s="2" t="s">
        <v>110</v>
      </c>
      <c r="P2521" s="2" t="s">
        <v>111</v>
      </c>
      <c r="S2521" s="2" t="s">
        <v>111</v>
      </c>
      <c r="T2521" s="2" t="s">
        <v>112</v>
      </c>
      <c r="U2521" s="2" t="b">
        <v>1</v>
      </c>
      <c r="V2521" s="2" t="s">
        <v>126</v>
      </c>
      <c r="W2521" s="1" t="s">
        <v>112</v>
      </c>
      <c r="X2521" s="1" t="s">
        <v>114</v>
      </c>
      <c r="Y2521" s="2" t="s">
        <v>112</v>
      </c>
      <c r="Z2521" s="2" t="s">
        <v>111</v>
      </c>
      <c r="AA2521" s="2" t="s">
        <v>111</v>
      </c>
      <c r="AC2521" s="1" t="s">
        <v>111</v>
      </c>
      <c r="AF2521" s="1" t="s">
        <v>111</v>
      </c>
      <c r="AK2521" s="1" t="s">
        <v>242</v>
      </c>
      <c r="AO2521" s="1" t="s">
        <v>221</v>
      </c>
      <c r="AZ2521" s="1" t="s">
        <v>217</v>
      </c>
      <c r="BG2521" s="1" t="s">
        <v>8863</v>
      </c>
      <c r="BJ2521" s="1" t="s">
        <v>111</v>
      </c>
      <c r="BN2521" s="1" t="s">
        <v>111</v>
      </c>
      <c r="BU2521" s="34" t="s">
        <v>8864</v>
      </c>
      <c r="BV2521" s="9">
        <v>44488</v>
      </c>
      <c r="BW2521" s="34" t="s">
        <v>8865</v>
      </c>
      <c r="BX2521" s="2" t="s">
        <v>111</v>
      </c>
      <c r="BY2521" s="2" t="s">
        <v>153</v>
      </c>
      <c r="BZ2521" s="2" t="s">
        <v>124</v>
      </c>
      <c r="CA2521" s="2" t="s">
        <v>257</v>
      </c>
      <c r="CB2521" s="1" t="s">
        <v>233</v>
      </c>
      <c r="CD2521" s="1" t="b">
        <f t="shared" si="1351"/>
        <v>0</v>
      </c>
      <c r="CE2521" s="1" t="b">
        <f t="shared" si="1352"/>
        <v>0</v>
      </c>
      <c r="CF2521" s="1" t="b">
        <f t="shared" si="1353"/>
        <v>0</v>
      </c>
      <c r="CG2521" s="1" t="b">
        <f t="shared" si="1354"/>
        <v>0</v>
      </c>
      <c r="CH2521" s="1" t="b">
        <f t="shared" si="1355"/>
        <v>0</v>
      </c>
      <c r="CI2521" s="1" t="b">
        <f t="shared" si="1356"/>
        <v>0</v>
      </c>
      <c r="CJ2521" s="1" t="b">
        <f t="shared" si="1357"/>
        <v>0</v>
      </c>
      <c r="CK2521" s="1" t="b">
        <f t="shared" si="1358"/>
        <v>0</v>
      </c>
      <c r="CL2521" s="1" t="b">
        <f t="shared" si="1359"/>
        <v>0</v>
      </c>
      <c r="CM2521" s="1" t="b">
        <f t="shared" si="1360"/>
        <v>0</v>
      </c>
      <c r="CN2521" s="1" t="b">
        <f t="shared" si="1361"/>
        <v>1</v>
      </c>
      <c r="CO2521" s="2" t="b">
        <f t="shared" si="1362"/>
        <v>0</v>
      </c>
      <c r="CP2521" s="2" t="b">
        <f t="shared" si="1363"/>
        <v>0</v>
      </c>
      <c r="CQ2521" s="2" t="b">
        <f t="shared" si="1364"/>
        <v>0</v>
      </c>
      <c r="CR2521" s="6" t="str">
        <f t="shared" si="1365"/>
        <v>Male</v>
      </c>
      <c r="CS2521" s="7">
        <f t="shared" si="1366"/>
        <v>0</v>
      </c>
      <c r="CT2521" s="7">
        <f t="shared" si="1367"/>
        <v>0</v>
      </c>
      <c r="CU2521" s="7">
        <f t="shared" si="1368"/>
        <v>0</v>
      </c>
      <c r="CV2521" s="7">
        <f t="shared" si="1369"/>
        <v>0</v>
      </c>
      <c r="CW2521" s="7">
        <f t="shared" si="1375"/>
        <v>0</v>
      </c>
      <c r="CX2521" s="1" t="b">
        <f t="shared" si="1376"/>
        <v>0</v>
      </c>
      <c r="CY2521" s="1" t="b">
        <f t="shared" si="1377"/>
        <v>0</v>
      </c>
      <c r="DG2521" s="1" t="b">
        <f t="shared" si="1378"/>
        <v>0</v>
      </c>
    </row>
    <row r="2522" spans="2:111" ht="362.5" x14ac:dyDescent="0.35">
      <c r="B2522" s="1" t="s">
        <v>13809</v>
      </c>
      <c r="C2522" s="9">
        <v>44498</v>
      </c>
      <c r="D2522" s="10" t="s">
        <v>13809</v>
      </c>
      <c r="E2522" s="1">
        <v>73</v>
      </c>
      <c r="F2522" s="1" t="s">
        <v>108</v>
      </c>
      <c r="G2522" s="1" t="s">
        <v>13809</v>
      </c>
      <c r="H2522" s="1" t="s">
        <v>13809</v>
      </c>
      <c r="I2522" s="9">
        <v>44233</v>
      </c>
      <c r="J2522" s="2" t="s">
        <v>109</v>
      </c>
      <c r="K2522" s="2" t="s">
        <v>13809</v>
      </c>
      <c r="L2522" s="9">
        <v>44254</v>
      </c>
      <c r="M2522" s="2" t="s">
        <v>109</v>
      </c>
      <c r="N2522" s="2" t="s">
        <v>13809</v>
      </c>
      <c r="O2522" s="2" t="s">
        <v>110</v>
      </c>
      <c r="P2522" s="2" t="s">
        <v>111</v>
      </c>
      <c r="S2522" s="2" t="s">
        <v>112</v>
      </c>
      <c r="T2522" s="2" t="s">
        <v>112</v>
      </c>
      <c r="U2522" s="2" t="b">
        <v>1</v>
      </c>
      <c r="V2522" s="2" t="s">
        <v>126</v>
      </c>
      <c r="W2522" s="1" t="s">
        <v>112</v>
      </c>
      <c r="X2522" s="1" t="s">
        <v>114</v>
      </c>
      <c r="Y2522" s="2" t="s">
        <v>112</v>
      </c>
      <c r="Z2522" s="2" t="s">
        <v>112</v>
      </c>
      <c r="AA2522" s="2" t="s">
        <v>112</v>
      </c>
      <c r="AB2522" s="2">
        <v>1</v>
      </c>
      <c r="AC2522" s="1" t="s">
        <v>111</v>
      </c>
      <c r="AF2522" s="1" t="s">
        <v>111</v>
      </c>
      <c r="AJ2522" s="1" t="s">
        <v>115</v>
      </c>
      <c r="AK2522" s="1" t="s">
        <v>164</v>
      </c>
      <c r="AN2522" s="1" t="s">
        <v>8866</v>
      </c>
      <c r="AO2522" s="1" t="s">
        <v>171</v>
      </c>
      <c r="BQ2522" s="1" t="s">
        <v>121</v>
      </c>
      <c r="BR2522" s="1" t="s">
        <v>122</v>
      </c>
      <c r="BS2522" s="1" t="s">
        <v>111</v>
      </c>
      <c r="BT2522" s="34" t="s">
        <v>8867</v>
      </c>
      <c r="BU2522" s="34" t="s">
        <v>13975</v>
      </c>
      <c r="BV2522" s="9">
        <v>44517</v>
      </c>
      <c r="BW2522" s="34" t="s">
        <v>14788</v>
      </c>
      <c r="BX2522" s="2" t="s">
        <v>111</v>
      </c>
      <c r="BY2522" s="2" t="s">
        <v>136</v>
      </c>
      <c r="BZ2522" s="2" t="s">
        <v>124</v>
      </c>
      <c r="CB2522" s="1" t="s">
        <v>5841</v>
      </c>
      <c r="CD2522" s="1" t="b">
        <v>0</v>
      </c>
      <c r="CE2522" s="1" t="b">
        <v>0</v>
      </c>
      <c r="CF2522" s="1" t="b">
        <f t="shared" si="1353"/>
        <v>0</v>
      </c>
      <c r="CG2522" s="1" t="b">
        <f t="shared" si="1354"/>
        <v>0</v>
      </c>
      <c r="CH2522" s="1" t="b">
        <f t="shared" si="1355"/>
        <v>0</v>
      </c>
      <c r="CI2522" s="1" t="b">
        <f t="shared" si="1356"/>
        <v>0</v>
      </c>
      <c r="CJ2522" s="1" t="b">
        <f t="shared" si="1357"/>
        <v>0</v>
      </c>
      <c r="CK2522" s="1" t="b">
        <f t="shared" si="1358"/>
        <v>0</v>
      </c>
      <c r="CL2522" s="1" t="b">
        <f t="shared" si="1359"/>
        <v>0</v>
      </c>
      <c r="CM2522" s="1" t="b">
        <f t="shared" si="1360"/>
        <v>0</v>
      </c>
      <c r="CN2522" s="1" t="b">
        <f t="shared" si="1361"/>
        <v>1</v>
      </c>
      <c r="CO2522" s="2" t="b">
        <f t="shared" si="1362"/>
        <v>1</v>
      </c>
      <c r="CP2522" s="2" t="b">
        <f t="shared" si="1363"/>
        <v>1</v>
      </c>
      <c r="CQ2522" s="2" t="b">
        <f t="shared" si="1364"/>
        <v>0</v>
      </c>
      <c r="CR2522" s="6" t="str">
        <f t="shared" si="1365"/>
        <v>Female</v>
      </c>
      <c r="CS2522" s="7">
        <f t="shared" si="1366"/>
        <v>1</v>
      </c>
      <c r="CT2522" s="7">
        <f t="shared" si="1367"/>
        <v>0</v>
      </c>
      <c r="CU2522" s="7">
        <f t="shared" si="1368"/>
        <v>0</v>
      </c>
      <c r="CV2522" s="7">
        <f t="shared" si="1369"/>
        <v>1</v>
      </c>
      <c r="CW2522" s="7">
        <f t="shared" si="1375"/>
        <v>0</v>
      </c>
      <c r="CX2522" s="1" t="b">
        <f t="shared" si="1376"/>
        <v>0</v>
      </c>
      <c r="CY2522" s="1" t="b">
        <f t="shared" si="1377"/>
        <v>0</v>
      </c>
      <c r="DG2522" s="1" t="b">
        <f t="shared" si="1378"/>
        <v>0</v>
      </c>
    </row>
    <row r="2523" spans="2:111" ht="159.5" x14ac:dyDescent="0.35">
      <c r="B2523" s="1" t="s">
        <v>13809</v>
      </c>
      <c r="C2523" s="9">
        <v>44579</v>
      </c>
      <c r="D2523" s="10" t="s">
        <v>13809</v>
      </c>
      <c r="E2523" s="1">
        <v>39</v>
      </c>
      <c r="F2523" s="1" t="s">
        <v>127</v>
      </c>
      <c r="G2523" s="1" t="s">
        <v>13809</v>
      </c>
      <c r="H2523" s="1" t="s">
        <v>13809</v>
      </c>
      <c r="J2523" s="2" t="s">
        <v>163</v>
      </c>
      <c r="K2523" s="2" t="s">
        <v>13809</v>
      </c>
      <c r="M2523" s="2" t="s">
        <v>163</v>
      </c>
      <c r="N2523" s="2" t="s">
        <v>13809</v>
      </c>
      <c r="O2523" s="2" t="s">
        <v>110</v>
      </c>
      <c r="P2523" s="2" t="s">
        <v>111</v>
      </c>
      <c r="S2523" s="2" t="s">
        <v>112</v>
      </c>
      <c r="T2523" s="2" t="s">
        <v>111</v>
      </c>
      <c r="U2523" s="2" t="b">
        <f>OR(S2523="yes",T2523="yes")</f>
        <v>1</v>
      </c>
      <c r="V2523" s="2" t="s">
        <v>113</v>
      </c>
      <c r="W2523" s="1" t="s">
        <v>112</v>
      </c>
      <c r="X2523" s="1" t="s">
        <v>114</v>
      </c>
      <c r="Y2523" s="2" t="s">
        <v>112</v>
      </c>
      <c r="AB2523" s="2">
        <v>4</v>
      </c>
      <c r="AF2523" s="1" t="s">
        <v>111</v>
      </c>
      <c r="AJ2523" s="1" t="s">
        <v>115</v>
      </c>
      <c r="AK2523" s="1" t="s">
        <v>201</v>
      </c>
      <c r="AN2523" s="1" t="s">
        <v>8869</v>
      </c>
      <c r="AO2523" s="1" t="s">
        <v>2598</v>
      </c>
      <c r="AS2523" s="1" t="s">
        <v>118</v>
      </c>
      <c r="AZ2523" s="1" t="s">
        <v>155</v>
      </c>
      <c r="BA2523" s="1" t="s">
        <v>8870</v>
      </c>
      <c r="BJ2523" s="1" t="s">
        <v>112</v>
      </c>
      <c r="BK2523" s="1" t="s">
        <v>112</v>
      </c>
      <c r="BL2523" s="1" t="s">
        <v>268</v>
      </c>
      <c r="BM2523" s="1" t="s">
        <v>8871</v>
      </c>
      <c r="BQ2523" s="1" t="s">
        <v>121</v>
      </c>
      <c r="BR2523" s="1" t="s">
        <v>122</v>
      </c>
      <c r="BS2523" s="1" t="s">
        <v>112</v>
      </c>
      <c r="BU2523" s="34" t="s">
        <v>13974</v>
      </c>
      <c r="BV2523" s="9">
        <v>44663</v>
      </c>
      <c r="BW2523" s="34" t="s">
        <v>14789</v>
      </c>
      <c r="BY2523" s="2" t="s">
        <v>156</v>
      </c>
      <c r="BZ2523" s="2" t="s">
        <v>124</v>
      </c>
      <c r="CA2523" s="2">
        <v>3</v>
      </c>
      <c r="CB2523" s="1" t="s">
        <v>319</v>
      </c>
      <c r="CC2523" s="2" t="s">
        <v>126</v>
      </c>
      <c r="CD2523" s="1" t="b">
        <f t="shared" ref="CD2523:CD2539" si="1379">AND(E2523&lt;30,NOT(E2523="."),NOT(E2523=""))</f>
        <v>0</v>
      </c>
      <c r="CE2523" s="1" t="b">
        <f t="shared" ref="CE2523:CE2539" si="1380">AND(E2523&lt;18,NOT(E2523="."),NOT(E2523=""))</f>
        <v>0</v>
      </c>
      <c r="CF2523" s="1" t="b">
        <f t="shared" si="1353"/>
        <v>0</v>
      </c>
      <c r="CG2523" s="1" t="b">
        <f t="shared" si="1354"/>
        <v>0</v>
      </c>
      <c r="CH2523" s="1" t="b">
        <f t="shared" si="1355"/>
        <v>0</v>
      </c>
      <c r="CI2523" s="1" t="b">
        <f t="shared" si="1356"/>
        <v>0</v>
      </c>
      <c r="CJ2523" s="1" t="b">
        <f t="shared" si="1357"/>
        <v>0</v>
      </c>
      <c r="CK2523" s="1" t="b">
        <f t="shared" si="1358"/>
        <v>1</v>
      </c>
      <c r="CL2523" s="1" t="b">
        <f t="shared" si="1359"/>
        <v>0</v>
      </c>
      <c r="CM2523" s="1" t="b">
        <f t="shared" si="1360"/>
        <v>0</v>
      </c>
      <c r="CN2523" s="1" t="b">
        <f t="shared" si="1361"/>
        <v>0</v>
      </c>
      <c r="CO2523" s="2" t="b">
        <f t="shared" si="1362"/>
        <v>1</v>
      </c>
      <c r="CP2523" s="2" t="b">
        <f t="shared" si="1363"/>
        <v>1</v>
      </c>
      <c r="CQ2523" s="2" t="b">
        <f t="shared" si="1364"/>
        <v>0</v>
      </c>
      <c r="CR2523" s="6" t="str">
        <f t="shared" si="1365"/>
        <v>Male</v>
      </c>
      <c r="CS2523" s="7">
        <f t="shared" si="1366"/>
        <v>0</v>
      </c>
      <c r="CT2523" s="7">
        <f t="shared" si="1367"/>
        <v>0</v>
      </c>
      <c r="CU2523" s="7">
        <f t="shared" si="1368"/>
        <v>0</v>
      </c>
      <c r="CV2523" s="7">
        <f t="shared" si="1369"/>
        <v>0</v>
      </c>
      <c r="CW2523" s="7">
        <f t="shared" si="1375"/>
        <v>0</v>
      </c>
      <c r="CX2523" s="1" t="b">
        <f t="shared" si="1376"/>
        <v>0</v>
      </c>
      <c r="CY2523" s="1" t="b">
        <f t="shared" si="1377"/>
        <v>1</v>
      </c>
      <c r="DG2523" s="1" t="b">
        <f t="shared" si="1378"/>
        <v>0</v>
      </c>
    </row>
    <row r="2524" spans="2:111" ht="232" x14ac:dyDescent="0.35">
      <c r="B2524" s="1" t="s">
        <v>13809</v>
      </c>
      <c r="C2524" s="9">
        <v>44484</v>
      </c>
      <c r="D2524" s="10" t="s">
        <v>13809</v>
      </c>
      <c r="E2524" s="1">
        <v>35</v>
      </c>
      <c r="F2524" s="1" t="s">
        <v>127</v>
      </c>
      <c r="G2524" s="1" t="s">
        <v>13809</v>
      </c>
      <c r="H2524" s="1" t="s">
        <v>13809</v>
      </c>
      <c r="I2524" s="9">
        <v>44469</v>
      </c>
      <c r="J2524" s="2" t="s">
        <v>128</v>
      </c>
      <c r="K2524" s="2" t="s">
        <v>13809</v>
      </c>
      <c r="N2524" s="2" t="s">
        <v>13809</v>
      </c>
      <c r="O2524" s="2" t="s">
        <v>110</v>
      </c>
      <c r="P2524" s="2" t="s">
        <v>111</v>
      </c>
      <c r="S2524" s="2" t="s">
        <v>112</v>
      </c>
      <c r="T2524" s="2" t="s">
        <v>112</v>
      </c>
      <c r="U2524" s="2" t="b">
        <v>1</v>
      </c>
      <c r="V2524" s="2" t="s">
        <v>113</v>
      </c>
      <c r="W2524" s="1" t="s">
        <v>112</v>
      </c>
      <c r="X2524" s="1" t="s">
        <v>114</v>
      </c>
      <c r="Y2524" s="2" t="s">
        <v>112</v>
      </c>
      <c r="Z2524" s="2" t="s">
        <v>112</v>
      </c>
      <c r="AB2524" s="2">
        <v>1</v>
      </c>
      <c r="AF2524" s="1" t="s">
        <v>111</v>
      </c>
      <c r="AJ2524" s="1" t="s">
        <v>115</v>
      </c>
      <c r="AK2524" s="1" t="s">
        <v>129</v>
      </c>
      <c r="AO2524" s="1" t="s">
        <v>117</v>
      </c>
      <c r="AU2524" s="1" t="s">
        <v>132</v>
      </c>
      <c r="BC2524" s="11">
        <v>2923</v>
      </c>
      <c r="BJ2524" s="1" t="s">
        <v>112</v>
      </c>
      <c r="BK2524" s="1" t="s">
        <v>112</v>
      </c>
      <c r="BL2524" s="1" t="s">
        <v>142</v>
      </c>
      <c r="BQ2524" s="1" t="s">
        <v>121</v>
      </c>
      <c r="BR2524" s="1" t="s">
        <v>122</v>
      </c>
      <c r="BS2524" s="1" t="s">
        <v>112</v>
      </c>
      <c r="BU2524" s="34" t="s">
        <v>8872</v>
      </c>
      <c r="BV2524" s="9">
        <v>44490</v>
      </c>
      <c r="BW2524" s="34" t="s">
        <v>14790</v>
      </c>
      <c r="BX2524" s="2" t="s">
        <v>111</v>
      </c>
      <c r="BY2524" s="2" t="s">
        <v>136</v>
      </c>
      <c r="BZ2524" s="2" t="s">
        <v>124</v>
      </c>
      <c r="CA2524" s="2">
        <v>1</v>
      </c>
      <c r="CB2524" s="1" t="s">
        <v>149</v>
      </c>
      <c r="CC2524" s="2" t="s">
        <v>126</v>
      </c>
      <c r="CD2524" s="1" t="b">
        <f t="shared" si="1379"/>
        <v>0</v>
      </c>
      <c r="CE2524" s="1" t="b">
        <f t="shared" si="1380"/>
        <v>0</v>
      </c>
      <c r="CF2524" s="1" t="b">
        <f t="shared" si="1353"/>
        <v>0</v>
      </c>
      <c r="CG2524" s="1" t="b">
        <f t="shared" si="1354"/>
        <v>0</v>
      </c>
      <c r="CH2524" s="1" t="b">
        <f t="shared" si="1355"/>
        <v>0</v>
      </c>
      <c r="CI2524" s="1" t="b">
        <f t="shared" si="1356"/>
        <v>0</v>
      </c>
      <c r="CJ2524" s="1" t="b">
        <f t="shared" si="1357"/>
        <v>0</v>
      </c>
      <c r="CK2524" s="1" t="b">
        <f t="shared" si="1358"/>
        <v>1</v>
      </c>
      <c r="CL2524" s="1" t="b">
        <f t="shared" si="1359"/>
        <v>0</v>
      </c>
      <c r="CM2524" s="1" t="b">
        <f t="shared" si="1360"/>
        <v>0</v>
      </c>
      <c r="CN2524" s="1" t="b">
        <f t="shared" si="1361"/>
        <v>0</v>
      </c>
      <c r="CO2524" s="2" t="b">
        <f t="shared" si="1362"/>
        <v>1</v>
      </c>
      <c r="CP2524" s="2" t="b">
        <f t="shared" si="1363"/>
        <v>1</v>
      </c>
      <c r="CQ2524" s="2" t="b">
        <f t="shared" si="1364"/>
        <v>0</v>
      </c>
      <c r="CR2524" s="6" t="str">
        <f t="shared" si="1365"/>
        <v>Male</v>
      </c>
      <c r="CS2524" s="7">
        <f t="shared" si="1366"/>
        <v>0</v>
      </c>
      <c r="CT2524" s="7">
        <f t="shared" si="1367"/>
        <v>1</v>
      </c>
      <c r="CU2524" s="7">
        <f t="shared" si="1368"/>
        <v>0</v>
      </c>
      <c r="CV2524" s="7">
        <f t="shared" si="1369"/>
        <v>0</v>
      </c>
      <c r="CW2524" s="7">
        <f t="shared" si="1375"/>
        <v>0</v>
      </c>
      <c r="CX2524" s="1" t="b">
        <f t="shared" si="1376"/>
        <v>0</v>
      </c>
      <c r="CY2524" s="1" t="b">
        <f t="shared" si="1377"/>
        <v>1</v>
      </c>
      <c r="DG2524" s="1" t="b">
        <f t="shared" si="1378"/>
        <v>0</v>
      </c>
    </row>
    <row r="2525" spans="2:111" ht="87" x14ac:dyDescent="0.35">
      <c r="B2525" s="1" t="s">
        <v>13809</v>
      </c>
      <c r="C2525" s="9">
        <v>44484</v>
      </c>
      <c r="D2525" s="10" t="s">
        <v>13809</v>
      </c>
      <c r="E2525" s="1">
        <v>36</v>
      </c>
      <c r="F2525" s="1" t="s">
        <v>127</v>
      </c>
      <c r="G2525" s="1" t="s">
        <v>13809</v>
      </c>
      <c r="H2525" s="1" t="s">
        <v>13809</v>
      </c>
      <c r="I2525" s="9">
        <v>44299</v>
      </c>
      <c r="J2525" s="2" t="s">
        <v>109</v>
      </c>
      <c r="K2525" s="2" t="s">
        <v>13809</v>
      </c>
      <c r="L2525" s="9">
        <v>44320</v>
      </c>
      <c r="M2525" s="2" t="s">
        <v>109</v>
      </c>
      <c r="N2525" s="2" t="s">
        <v>13809</v>
      </c>
      <c r="O2525" s="2" t="s">
        <v>110</v>
      </c>
      <c r="P2525" s="2" t="s">
        <v>111</v>
      </c>
      <c r="S2525" s="2" t="s">
        <v>111</v>
      </c>
      <c r="T2525" s="2" t="s">
        <v>112</v>
      </c>
      <c r="U2525" s="2" t="b">
        <v>1</v>
      </c>
      <c r="V2525" s="2" t="s">
        <v>113</v>
      </c>
      <c r="W2525" s="1" t="s">
        <v>112</v>
      </c>
      <c r="X2525" s="1" t="s">
        <v>138</v>
      </c>
      <c r="Y2525" s="2" t="s">
        <v>111</v>
      </c>
      <c r="AF2525" s="1" t="s">
        <v>111</v>
      </c>
      <c r="AJ2525" s="1" t="s">
        <v>115</v>
      </c>
      <c r="AK2525" s="1" t="s">
        <v>201</v>
      </c>
      <c r="AN2525" s="1" t="s">
        <v>8873</v>
      </c>
      <c r="AO2525" s="1" t="s">
        <v>117</v>
      </c>
      <c r="AU2525" s="1" t="s">
        <v>197</v>
      </c>
      <c r="AZ2525" s="1" t="s">
        <v>120</v>
      </c>
      <c r="BA2525" s="1" t="s">
        <v>8874</v>
      </c>
      <c r="BG2525" s="1" t="s">
        <v>8875</v>
      </c>
      <c r="BH2525" s="1">
        <v>20</v>
      </c>
      <c r="BJ2525" s="1" t="s">
        <v>112</v>
      </c>
      <c r="BK2525" s="1" t="s">
        <v>112</v>
      </c>
      <c r="BL2525" s="1" t="s">
        <v>161</v>
      </c>
      <c r="BM2525" s="1" t="s">
        <v>5449</v>
      </c>
      <c r="BQ2525" s="1" t="s">
        <v>121</v>
      </c>
      <c r="BR2525" s="1" t="s">
        <v>122</v>
      </c>
      <c r="BS2525" s="1" t="s">
        <v>111</v>
      </c>
      <c r="BT2525" s="34" t="s">
        <v>8876</v>
      </c>
      <c r="BU2525" s="34" t="s">
        <v>8877</v>
      </c>
      <c r="BV2525" s="9">
        <v>44494</v>
      </c>
      <c r="BW2525" s="34" t="s">
        <v>8878</v>
      </c>
      <c r="BY2525" s="2" t="s">
        <v>174</v>
      </c>
      <c r="BZ2525" s="2" t="s">
        <v>124</v>
      </c>
      <c r="CA2525" s="2">
        <v>2</v>
      </c>
      <c r="CB2525" s="1" t="s">
        <v>1076</v>
      </c>
      <c r="CC2525" s="2" t="s">
        <v>126</v>
      </c>
      <c r="CD2525" s="1" t="b">
        <f t="shared" si="1379"/>
        <v>0</v>
      </c>
      <c r="CE2525" s="1" t="b">
        <f t="shared" si="1380"/>
        <v>0</v>
      </c>
      <c r="CF2525" s="1" t="b">
        <f t="shared" si="1353"/>
        <v>0</v>
      </c>
      <c r="CG2525" s="1" t="b">
        <f t="shared" si="1354"/>
        <v>0</v>
      </c>
      <c r="CH2525" s="1" t="b">
        <f t="shared" si="1355"/>
        <v>0</v>
      </c>
      <c r="CI2525" s="1" t="b">
        <f t="shared" si="1356"/>
        <v>0</v>
      </c>
      <c r="CJ2525" s="1" t="b">
        <f t="shared" si="1357"/>
        <v>0</v>
      </c>
      <c r="CK2525" s="1" t="b">
        <f t="shared" si="1358"/>
        <v>1</v>
      </c>
      <c r="CL2525" s="1" t="b">
        <f t="shared" si="1359"/>
        <v>0</v>
      </c>
      <c r="CM2525" s="1" t="b">
        <f t="shared" si="1360"/>
        <v>0</v>
      </c>
      <c r="CN2525" s="1" t="b">
        <f t="shared" si="1361"/>
        <v>0</v>
      </c>
      <c r="CO2525" s="2" t="b">
        <f t="shared" si="1362"/>
        <v>0</v>
      </c>
      <c r="CP2525" s="2" t="b">
        <f t="shared" si="1363"/>
        <v>0</v>
      </c>
      <c r="CQ2525" s="2" t="b">
        <f t="shared" si="1364"/>
        <v>0</v>
      </c>
      <c r="CR2525" s="6" t="str">
        <f t="shared" si="1365"/>
        <v>Male</v>
      </c>
      <c r="CS2525" s="7">
        <f t="shared" si="1366"/>
        <v>1</v>
      </c>
      <c r="CT2525" s="7">
        <f t="shared" si="1367"/>
        <v>0</v>
      </c>
      <c r="CU2525" s="7">
        <f t="shared" si="1368"/>
        <v>0</v>
      </c>
      <c r="CV2525" s="7">
        <f t="shared" si="1369"/>
        <v>1</v>
      </c>
      <c r="CW2525" s="7">
        <f t="shared" si="1375"/>
        <v>0</v>
      </c>
      <c r="CX2525" s="1" t="b">
        <f t="shared" si="1376"/>
        <v>0</v>
      </c>
      <c r="CY2525" s="1" t="b">
        <f t="shared" si="1377"/>
        <v>1</v>
      </c>
      <c r="DG2525" s="1" t="b">
        <f t="shared" si="1378"/>
        <v>0</v>
      </c>
    </row>
    <row r="2526" spans="2:111" ht="246.5" x14ac:dyDescent="0.35">
      <c r="B2526" s="1" t="s">
        <v>13809</v>
      </c>
      <c r="C2526" s="9">
        <v>44485</v>
      </c>
      <c r="D2526" s="10" t="s">
        <v>13809</v>
      </c>
      <c r="E2526" s="1">
        <v>65</v>
      </c>
      <c r="F2526" s="1" t="s">
        <v>127</v>
      </c>
      <c r="G2526" s="1" t="s">
        <v>13809</v>
      </c>
      <c r="H2526" s="1" t="s">
        <v>13809</v>
      </c>
      <c r="I2526" s="9">
        <v>44328</v>
      </c>
      <c r="J2526" s="2" t="s">
        <v>109</v>
      </c>
      <c r="K2526" s="2" t="s">
        <v>13809</v>
      </c>
      <c r="L2526" s="2" t="s">
        <v>183</v>
      </c>
      <c r="M2526" s="2" t="s">
        <v>163</v>
      </c>
      <c r="N2526" s="2" t="s">
        <v>13809</v>
      </c>
      <c r="O2526" s="2" t="s">
        <v>110</v>
      </c>
      <c r="P2526" s="2" t="s">
        <v>111</v>
      </c>
      <c r="S2526" s="2" t="s">
        <v>112</v>
      </c>
      <c r="T2526" s="2" t="s">
        <v>111</v>
      </c>
      <c r="U2526" s="2" t="b">
        <f>OR(S2526="yes",T2526="yes")</f>
        <v>1</v>
      </c>
      <c r="V2526" s="2" t="s">
        <v>113</v>
      </c>
      <c r="W2526" s="1" t="s">
        <v>112</v>
      </c>
      <c r="X2526" s="1" t="s">
        <v>138</v>
      </c>
      <c r="Y2526" s="2" t="s">
        <v>112</v>
      </c>
      <c r="Z2526" s="2" t="s">
        <v>112</v>
      </c>
      <c r="AA2526" s="2" t="s">
        <v>111</v>
      </c>
      <c r="AB2526" s="2">
        <v>9</v>
      </c>
      <c r="AC2526" s="1" t="s">
        <v>111</v>
      </c>
      <c r="AF2526" s="1" t="s">
        <v>111</v>
      </c>
      <c r="AH2526" s="1" t="s">
        <v>193</v>
      </c>
      <c r="AI2526" s="1" t="s">
        <v>8879</v>
      </c>
      <c r="AJ2526" s="1" t="s">
        <v>115</v>
      </c>
      <c r="AK2526" s="1" t="s">
        <v>185</v>
      </c>
      <c r="AO2526" s="1" t="s">
        <v>7136</v>
      </c>
      <c r="AS2526" s="1" t="s">
        <v>611</v>
      </c>
      <c r="AU2526" s="1" t="s">
        <v>238</v>
      </c>
      <c r="AX2526" s="1" t="s">
        <v>805</v>
      </c>
      <c r="BJ2526" s="1" t="s">
        <v>112</v>
      </c>
      <c r="BK2526" s="1" t="s">
        <v>112</v>
      </c>
      <c r="BL2526" s="1" t="s">
        <v>206</v>
      </c>
      <c r="BM2526" s="1" t="s">
        <v>8880</v>
      </c>
      <c r="BQ2526" s="1" t="s">
        <v>121</v>
      </c>
      <c r="BR2526" s="1" t="s">
        <v>122</v>
      </c>
      <c r="BS2526" s="1" t="s">
        <v>111</v>
      </c>
      <c r="BT2526" s="34" t="s">
        <v>8881</v>
      </c>
      <c r="BU2526" s="34" t="s">
        <v>8882</v>
      </c>
      <c r="BV2526" s="9">
        <v>44621</v>
      </c>
      <c r="BW2526" s="34" t="s">
        <v>14791</v>
      </c>
      <c r="BX2526" s="2" t="s">
        <v>111</v>
      </c>
      <c r="BY2526" s="2" t="s">
        <v>174</v>
      </c>
      <c r="BZ2526" s="2" t="s">
        <v>124</v>
      </c>
      <c r="CA2526" s="2">
        <v>1</v>
      </c>
      <c r="CB2526" s="1" t="s">
        <v>326</v>
      </c>
      <c r="CC2526" s="2" t="s">
        <v>113</v>
      </c>
      <c r="CD2526" s="1" t="b">
        <f t="shared" si="1379"/>
        <v>0</v>
      </c>
      <c r="CE2526" s="1" t="b">
        <f t="shared" si="1380"/>
        <v>0</v>
      </c>
      <c r="CF2526" s="1" t="b">
        <f t="shared" si="1353"/>
        <v>0</v>
      </c>
      <c r="CG2526" s="1" t="b">
        <f t="shared" si="1354"/>
        <v>0</v>
      </c>
      <c r="CH2526" s="1" t="b">
        <f t="shared" si="1355"/>
        <v>0</v>
      </c>
      <c r="CI2526" s="1" t="b">
        <f t="shared" si="1356"/>
        <v>0</v>
      </c>
      <c r="CJ2526" s="1" t="b">
        <f t="shared" si="1357"/>
        <v>0</v>
      </c>
      <c r="CK2526" s="1" t="b">
        <f t="shared" si="1358"/>
        <v>0</v>
      </c>
      <c r="CL2526" s="1" t="b">
        <f t="shared" si="1359"/>
        <v>0</v>
      </c>
      <c r="CM2526" s="1" t="b">
        <f t="shared" si="1360"/>
        <v>0</v>
      </c>
      <c r="CN2526" s="1" t="b">
        <f t="shared" si="1361"/>
        <v>1</v>
      </c>
      <c r="CO2526" s="2" t="b">
        <f t="shared" si="1362"/>
        <v>0</v>
      </c>
      <c r="CP2526" s="2" t="b">
        <f t="shared" si="1363"/>
        <v>0</v>
      </c>
      <c r="CQ2526" s="2" t="b">
        <f t="shared" si="1364"/>
        <v>1</v>
      </c>
      <c r="CR2526" s="6" t="str">
        <f t="shared" si="1365"/>
        <v>Male</v>
      </c>
      <c r="CS2526" s="7">
        <f t="shared" si="1366"/>
        <v>1</v>
      </c>
      <c r="CT2526" s="7">
        <f t="shared" si="1367"/>
        <v>0</v>
      </c>
      <c r="CU2526" s="7">
        <f t="shared" si="1368"/>
        <v>0</v>
      </c>
      <c r="CV2526" s="7">
        <f t="shared" si="1369"/>
        <v>0</v>
      </c>
      <c r="CW2526" s="7">
        <f t="shared" si="1375"/>
        <v>0</v>
      </c>
      <c r="CX2526" s="1" t="b">
        <f t="shared" si="1376"/>
        <v>0</v>
      </c>
      <c r="CY2526" s="1" t="b">
        <f t="shared" si="1377"/>
        <v>0</v>
      </c>
      <c r="DG2526" s="1" t="b">
        <f t="shared" si="1378"/>
        <v>0</v>
      </c>
    </row>
    <row r="2527" spans="2:111" ht="29" x14ac:dyDescent="0.35">
      <c r="B2527" s="1" t="s">
        <v>13809</v>
      </c>
      <c r="C2527" s="9">
        <v>44485</v>
      </c>
      <c r="D2527" s="10" t="s">
        <v>13809</v>
      </c>
      <c r="E2527" s="1">
        <v>37</v>
      </c>
      <c r="F2527" s="1" t="s">
        <v>127</v>
      </c>
      <c r="G2527" s="1" t="s">
        <v>13809</v>
      </c>
      <c r="H2527" s="1" t="s">
        <v>13809</v>
      </c>
      <c r="I2527" s="9">
        <v>44479</v>
      </c>
      <c r="J2527" s="2" t="s">
        <v>128</v>
      </c>
      <c r="K2527" s="2" t="s">
        <v>13809</v>
      </c>
      <c r="N2527" s="2" t="s">
        <v>13809</v>
      </c>
      <c r="O2527" s="2" t="s">
        <v>110</v>
      </c>
      <c r="P2527" s="2" t="s">
        <v>111</v>
      </c>
      <c r="S2527" s="2" t="s">
        <v>111</v>
      </c>
      <c r="T2527" s="2" t="s">
        <v>112</v>
      </c>
      <c r="U2527" s="2" t="b">
        <v>1</v>
      </c>
      <c r="V2527" s="2" t="s">
        <v>113</v>
      </c>
      <c r="W2527" s="1" t="s">
        <v>112</v>
      </c>
      <c r="X2527" s="1" t="s">
        <v>114</v>
      </c>
      <c r="Y2527" s="2" t="s">
        <v>112</v>
      </c>
      <c r="Z2527" s="2" t="s">
        <v>112</v>
      </c>
      <c r="AB2527" s="2">
        <v>1</v>
      </c>
      <c r="AC2527" s="1" t="s">
        <v>111</v>
      </c>
      <c r="AF2527" s="1" t="s">
        <v>111</v>
      </c>
      <c r="AJ2527" s="1" t="s">
        <v>115</v>
      </c>
      <c r="AK2527" s="1" t="s">
        <v>194</v>
      </c>
      <c r="AN2527" s="1" t="s">
        <v>8883</v>
      </c>
      <c r="AO2527" s="1" t="s">
        <v>117</v>
      </c>
      <c r="AU2527" s="1" t="s">
        <v>238</v>
      </c>
      <c r="AX2527" s="12">
        <v>0.4</v>
      </c>
      <c r="AZ2527" s="1" t="s">
        <v>120</v>
      </c>
      <c r="BA2527" s="1" t="s">
        <v>8884</v>
      </c>
      <c r="BG2527" s="1" t="s">
        <v>8885</v>
      </c>
      <c r="BH2527" s="1" t="s">
        <v>7543</v>
      </c>
      <c r="BJ2527" s="1" t="s">
        <v>112</v>
      </c>
      <c r="BK2527" s="1" t="s">
        <v>112</v>
      </c>
      <c r="BL2527" s="1" t="s">
        <v>180</v>
      </c>
      <c r="BM2527" s="1" t="s">
        <v>8886</v>
      </c>
      <c r="BQ2527" s="1" t="s">
        <v>121</v>
      </c>
      <c r="BR2527" s="1" t="s">
        <v>122</v>
      </c>
      <c r="BU2527" s="34" t="s">
        <v>8887</v>
      </c>
      <c r="BV2527" s="9">
        <v>44489</v>
      </c>
      <c r="BW2527" s="34" t="s">
        <v>8888</v>
      </c>
      <c r="BY2527" s="2" t="s">
        <v>156</v>
      </c>
      <c r="BZ2527" s="2" t="s">
        <v>124</v>
      </c>
      <c r="CA2527" s="2">
        <v>1</v>
      </c>
      <c r="CB2527" s="1" t="s">
        <v>256</v>
      </c>
      <c r="CC2527" s="2" t="s">
        <v>126</v>
      </c>
      <c r="CD2527" s="1" t="b">
        <f t="shared" si="1379"/>
        <v>0</v>
      </c>
      <c r="CE2527" s="1" t="b">
        <f t="shared" si="1380"/>
        <v>0</v>
      </c>
      <c r="CF2527" s="1" t="b">
        <f t="shared" si="1353"/>
        <v>0</v>
      </c>
      <c r="CG2527" s="1" t="b">
        <f t="shared" si="1354"/>
        <v>0</v>
      </c>
      <c r="CH2527" s="1" t="b">
        <f t="shared" si="1355"/>
        <v>0</v>
      </c>
      <c r="CI2527" s="1" t="b">
        <f t="shared" si="1356"/>
        <v>0</v>
      </c>
      <c r="CJ2527" s="1" t="b">
        <f t="shared" si="1357"/>
        <v>0</v>
      </c>
      <c r="CK2527" s="1" t="b">
        <f t="shared" si="1358"/>
        <v>1</v>
      </c>
      <c r="CL2527" s="1" t="b">
        <f t="shared" si="1359"/>
        <v>0</v>
      </c>
      <c r="CM2527" s="1" t="b">
        <f t="shared" si="1360"/>
        <v>0</v>
      </c>
      <c r="CN2527" s="1" t="b">
        <f t="shared" si="1361"/>
        <v>0</v>
      </c>
      <c r="CO2527" s="2" t="b">
        <f t="shared" si="1362"/>
        <v>1</v>
      </c>
      <c r="CP2527" s="2" t="b">
        <f t="shared" si="1363"/>
        <v>1</v>
      </c>
      <c r="CQ2527" s="2" t="b">
        <f t="shared" si="1364"/>
        <v>0</v>
      </c>
      <c r="CR2527" s="6" t="str">
        <f t="shared" si="1365"/>
        <v>Male</v>
      </c>
      <c r="CS2527" s="7">
        <f t="shared" si="1366"/>
        <v>0</v>
      </c>
      <c r="CT2527" s="7">
        <f t="shared" si="1367"/>
        <v>1</v>
      </c>
      <c r="CU2527" s="7">
        <f t="shared" si="1368"/>
        <v>0</v>
      </c>
      <c r="CV2527" s="7">
        <f t="shared" si="1369"/>
        <v>0</v>
      </c>
      <c r="CW2527" s="7">
        <f t="shared" si="1375"/>
        <v>0</v>
      </c>
      <c r="CX2527" s="1" t="b">
        <f t="shared" si="1376"/>
        <v>0</v>
      </c>
      <c r="CY2527" s="1" t="b">
        <f t="shared" si="1377"/>
        <v>1</v>
      </c>
      <c r="DG2527" s="1" t="b">
        <f t="shared" si="1378"/>
        <v>0</v>
      </c>
    </row>
    <row r="2528" spans="2:111" ht="203" x14ac:dyDescent="0.35">
      <c r="B2528" s="1" t="s">
        <v>13809</v>
      </c>
      <c r="C2528" s="9">
        <v>44485</v>
      </c>
      <c r="D2528" s="10" t="s">
        <v>13809</v>
      </c>
      <c r="E2528" s="1">
        <v>51</v>
      </c>
      <c r="F2528" s="1" t="s">
        <v>108</v>
      </c>
      <c r="G2528" s="1" t="s">
        <v>13809</v>
      </c>
      <c r="H2528" s="1" t="s">
        <v>13809</v>
      </c>
      <c r="I2528" s="9">
        <v>44453</v>
      </c>
      <c r="J2528" s="2" t="s">
        <v>109</v>
      </c>
      <c r="K2528" s="2" t="s">
        <v>13809</v>
      </c>
      <c r="L2528" s="9">
        <v>44257</v>
      </c>
      <c r="M2528" s="2" t="s">
        <v>109</v>
      </c>
      <c r="N2528" s="2" t="s">
        <v>13809</v>
      </c>
      <c r="O2528" s="2" t="s">
        <v>110</v>
      </c>
      <c r="P2528" s="2" t="s">
        <v>111</v>
      </c>
      <c r="S2528" s="2" t="s">
        <v>111</v>
      </c>
      <c r="T2528" s="2" t="s">
        <v>112</v>
      </c>
      <c r="U2528" s="2" t="b">
        <v>1</v>
      </c>
      <c r="V2528" s="2" t="s">
        <v>113</v>
      </c>
      <c r="W2528" s="1" t="s">
        <v>112</v>
      </c>
      <c r="X2528" s="1" t="s">
        <v>138</v>
      </c>
      <c r="Y2528" s="2" t="s">
        <v>112</v>
      </c>
      <c r="Z2528" s="2" t="s">
        <v>111</v>
      </c>
      <c r="AA2528" s="2" t="s">
        <v>111</v>
      </c>
      <c r="AC2528" s="1" t="s">
        <v>111</v>
      </c>
      <c r="AF2528" s="1" t="s">
        <v>111</v>
      </c>
      <c r="AH2528" s="1" t="s">
        <v>193</v>
      </c>
      <c r="AI2528" s="1" t="s">
        <v>7100</v>
      </c>
      <c r="AJ2528" s="1" t="s">
        <v>115</v>
      </c>
      <c r="AK2528" s="1" t="s">
        <v>150</v>
      </c>
      <c r="AO2528" s="1" t="s">
        <v>237</v>
      </c>
      <c r="AS2528" s="1" t="s">
        <v>118</v>
      </c>
      <c r="AU2528" s="1" t="s">
        <v>238</v>
      </c>
      <c r="AX2528" s="1" t="s">
        <v>798</v>
      </c>
      <c r="BJ2528" s="1" t="s">
        <v>112</v>
      </c>
      <c r="BK2528" s="1" t="s">
        <v>112</v>
      </c>
      <c r="BL2528" s="1" t="s">
        <v>161</v>
      </c>
      <c r="BM2528" s="1" t="s">
        <v>8889</v>
      </c>
      <c r="BQ2528" s="1" t="s">
        <v>121</v>
      </c>
      <c r="BR2528" s="1" t="s">
        <v>122</v>
      </c>
      <c r="BS2528" s="1" t="s">
        <v>111</v>
      </c>
      <c r="BT2528" s="34" t="s">
        <v>8890</v>
      </c>
      <c r="BU2528" s="34" t="s">
        <v>8139</v>
      </c>
      <c r="BV2528" s="9">
        <v>44544</v>
      </c>
      <c r="BW2528" s="34" t="s">
        <v>14792</v>
      </c>
      <c r="BY2528" s="2" t="s">
        <v>174</v>
      </c>
      <c r="BZ2528" s="2" t="s">
        <v>124</v>
      </c>
      <c r="CA2528" s="2">
        <v>1</v>
      </c>
      <c r="CB2528" s="1" t="s">
        <v>246</v>
      </c>
      <c r="CC2528" s="2" t="s">
        <v>113</v>
      </c>
      <c r="CD2528" s="1" t="b">
        <f t="shared" si="1379"/>
        <v>0</v>
      </c>
      <c r="CE2528" s="1" t="b">
        <f t="shared" si="1380"/>
        <v>0</v>
      </c>
      <c r="CF2528" s="1" t="b">
        <f t="shared" si="1353"/>
        <v>0</v>
      </c>
      <c r="CG2528" s="1" t="b">
        <f t="shared" si="1354"/>
        <v>0</v>
      </c>
      <c r="CH2528" s="1" t="b">
        <f t="shared" si="1355"/>
        <v>0</v>
      </c>
      <c r="CI2528" s="1" t="b">
        <f t="shared" si="1356"/>
        <v>0</v>
      </c>
      <c r="CJ2528" s="1" t="b">
        <f t="shared" si="1357"/>
        <v>0</v>
      </c>
      <c r="CK2528" s="1" t="b">
        <f t="shared" si="1358"/>
        <v>0</v>
      </c>
      <c r="CL2528" s="1" t="b">
        <f t="shared" si="1359"/>
        <v>0</v>
      </c>
      <c r="CM2528" s="1" t="b">
        <f t="shared" si="1360"/>
        <v>1</v>
      </c>
      <c r="CN2528" s="1" t="b">
        <f t="shared" si="1361"/>
        <v>0</v>
      </c>
      <c r="CO2528" s="2" t="b">
        <f t="shared" si="1362"/>
        <v>0</v>
      </c>
      <c r="CP2528" s="2" t="b">
        <f t="shared" si="1363"/>
        <v>0</v>
      </c>
      <c r="CQ2528" s="2" t="b">
        <f t="shared" si="1364"/>
        <v>0</v>
      </c>
      <c r="CR2528" s="6" t="str">
        <f t="shared" si="1365"/>
        <v>Female</v>
      </c>
      <c r="CS2528" s="7">
        <f t="shared" si="1366"/>
        <v>1</v>
      </c>
      <c r="CT2528" s="7">
        <f t="shared" si="1367"/>
        <v>0</v>
      </c>
      <c r="CU2528" s="7">
        <f t="shared" si="1368"/>
        <v>0</v>
      </c>
      <c r="CV2528" s="7">
        <f t="shared" si="1369"/>
        <v>1</v>
      </c>
      <c r="CW2528" s="7">
        <f t="shared" si="1375"/>
        <v>0</v>
      </c>
      <c r="CX2528" s="1" t="b">
        <f t="shared" si="1376"/>
        <v>0</v>
      </c>
      <c r="CY2528" s="1" t="b">
        <f t="shared" si="1377"/>
        <v>0</v>
      </c>
      <c r="DG2528" s="1" t="b">
        <f t="shared" si="1378"/>
        <v>0</v>
      </c>
    </row>
    <row r="2529" spans="2:111" ht="72.5" x14ac:dyDescent="0.35">
      <c r="B2529" s="1" t="s">
        <v>13809</v>
      </c>
      <c r="C2529" s="9">
        <v>44485</v>
      </c>
      <c r="D2529" s="10" t="s">
        <v>13809</v>
      </c>
      <c r="E2529" s="1">
        <v>12</v>
      </c>
      <c r="F2529" s="1" t="s">
        <v>108</v>
      </c>
      <c r="G2529" s="1" t="s">
        <v>13809</v>
      </c>
      <c r="H2529" s="1" t="s">
        <v>13809</v>
      </c>
      <c r="I2529" s="9">
        <v>44477</v>
      </c>
      <c r="J2529" s="2" t="s">
        <v>109</v>
      </c>
      <c r="K2529" s="2" t="s">
        <v>13809</v>
      </c>
      <c r="N2529" s="2" t="s">
        <v>13809</v>
      </c>
      <c r="O2529" s="2" t="s">
        <v>110</v>
      </c>
      <c r="P2529" s="2" t="s">
        <v>111</v>
      </c>
      <c r="S2529" s="2" t="s">
        <v>112</v>
      </c>
      <c r="T2529" s="2" t="s">
        <v>111</v>
      </c>
      <c r="U2529" s="2" t="b">
        <v>1</v>
      </c>
      <c r="V2529" s="2" t="s">
        <v>113</v>
      </c>
      <c r="Y2529" s="2" t="s">
        <v>112</v>
      </c>
      <c r="Z2529" s="2" t="s">
        <v>112</v>
      </c>
      <c r="AB2529" s="2">
        <v>3</v>
      </c>
      <c r="AC2529" s="1" t="s">
        <v>111</v>
      </c>
      <c r="AF2529" s="1" t="s">
        <v>111</v>
      </c>
      <c r="AJ2529" s="1" t="s">
        <v>115</v>
      </c>
      <c r="AK2529" s="1" t="s">
        <v>129</v>
      </c>
      <c r="AO2529" s="1" t="s">
        <v>117</v>
      </c>
      <c r="AS2529" s="1" t="s">
        <v>190</v>
      </c>
      <c r="AU2529" s="1" t="s">
        <v>238</v>
      </c>
      <c r="AX2529" s="1">
        <v>67</v>
      </c>
      <c r="AZ2529" s="1" t="s">
        <v>248</v>
      </c>
      <c r="BA2529" s="1" t="s">
        <v>8892</v>
      </c>
      <c r="BD2529" s="1">
        <v>19.600000000000001</v>
      </c>
      <c r="BG2529" s="1" t="s">
        <v>8893</v>
      </c>
      <c r="BH2529" s="1">
        <v>4</v>
      </c>
      <c r="BJ2529" s="1" t="s">
        <v>112</v>
      </c>
      <c r="BK2529" s="1" t="s">
        <v>112</v>
      </c>
      <c r="BL2529" s="1" t="s">
        <v>161</v>
      </c>
      <c r="BM2529" s="1" t="s">
        <v>8894</v>
      </c>
      <c r="BQ2529" s="1" t="s">
        <v>121</v>
      </c>
      <c r="BR2529" s="1" t="s">
        <v>122</v>
      </c>
      <c r="BS2529" s="1" t="s">
        <v>112</v>
      </c>
      <c r="BU2529" s="34" t="s">
        <v>8895</v>
      </c>
      <c r="BV2529" s="9">
        <v>44485</v>
      </c>
      <c r="BW2529" s="34" t="s">
        <v>14793</v>
      </c>
      <c r="BY2529" s="2" t="s">
        <v>156</v>
      </c>
      <c r="BZ2529" s="2" t="s">
        <v>124</v>
      </c>
      <c r="CA2529" s="2">
        <v>1</v>
      </c>
      <c r="CB2529" s="1" t="s">
        <v>493</v>
      </c>
      <c r="CC2529" s="2" t="s">
        <v>126</v>
      </c>
      <c r="CD2529" s="1" t="b">
        <f t="shared" si="1379"/>
        <v>1</v>
      </c>
      <c r="CE2529" s="1" t="b">
        <f t="shared" si="1380"/>
        <v>1</v>
      </c>
      <c r="CF2529" s="1" t="b">
        <f t="shared" si="1353"/>
        <v>0</v>
      </c>
      <c r="CG2529" s="1" t="b">
        <f t="shared" si="1354"/>
        <v>1</v>
      </c>
      <c r="CH2529" s="1" t="b">
        <f t="shared" si="1355"/>
        <v>0</v>
      </c>
      <c r="CI2529" s="1" t="b">
        <f t="shared" si="1356"/>
        <v>0</v>
      </c>
      <c r="CJ2529" s="1" t="b">
        <f t="shared" si="1357"/>
        <v>0</v>
      </c>
      <c r="CK2529" s="1" t="b">
        <f t="shared" si="1358"/>
        <v>0</v>
      </c>
      <c r="CL2529" s="1" t="b">
        <f t="shared" si="1359"/>
        <v>0</v>
      </c>
      <c r="CM2529" s="1" t="b">
        <f t="shared" si="1360"/>
        <v>0</v>
      </c>
      <c r="CN2529" s="1" t="b">
        <f t="shared" si="1361"/>
        <v>0</v>
      </c>
      <c r="CO2529" s="2" t="b">
        <f t="shared" si="1362"/>
        <v>1</v>
      </c>
      <c r="CP2529" s="2" t="b">
        <f t="shared" si="1363"/>
        <v>1</v>
      </c>
      <c r="CQ2529" s="2" t="b">
        <f t="shared" si="1364"/>
        <v>0</v>
      </c>
      <c r="CR2529" s="6" t="str">
        <f t="shared" si="1365"/>
        <v>Female</v>
      </c>
      <c r="CS2529" s="7">
        <f t="shared" si="1366"/>
        <v>1</v>
      </c>
      <c r="CT2529" s="7">
        <f t="shared" si="1367"/>
        <v>0</v>
      </c>
      <c r="CU2529" s="7">
        <f t="shared" si="1368"/>
        <v>0</v>
      </c>
      <c r="CV2529" s="7">
        <f t="shared" si="1369"/>
        <v>0</v>
      </c>
      <c r="CW2529" s="7">
        <f t="shared" si="1375"/>
        <v>0</v>
      </c>
      <c r="CX2529" s="1" t="b">
        <f t="shared" si="1376"/>
        <v>1</v>
      </c>
      <c r="CY2529" s="1" t="b">
        <f t="shared" si="1377"/>
        <v>0</v>
      </c>
      <c r="DG2529" s="1" t="b">
        <f t="shared" si="1378"/>
        <v>1</v>
      </c>
    </row>
    <row r="2530" spans="2:111" ht="87" x14ac:dyDescent="0.35">
      <c r="B2530" s="1" t="s">
        <v>13809</v>
      </c>
      <c r="C2530" s="9">
        <v>44485</v>
      </c>
      <c r="D2530" s="10" t="s">
        <v>13809</v>
      </c>
      <c r="E2530" s="1">
        <v>18</v>
      </c>
      <c r="F2530" s="1" t="s">
        <v>127</v>
      </c>
      <c r="G2530" s="1" t="s">
        <v>13809</v>
      </c>
      <c r="H2530" s="1" t="s">
        <v>13809</v>
      </c>
      <c r="I2530" s="2" t="s">
        <v>183</v>
      </c>
      <c r="J2530" s="2" t="s">
        <v>163</v>
      </c>
      <c r="K2530" s="2" t="s">
        <v>13809</v>
      </c>
      <c r="L2530" s="9">
        <v>44479</v>
      </c>
      <c r="M2530" s="2" t="s">
        <v>109</v>
      </c>
      <c r="N2530" s="2" t="s">
        <v>13809</v>
      </c>
      <c r="O2530" s="2" t="s">
        <v>110</v>
      </c>
      <c r="P2530" s="2" t="s">
        <v>111</v>
      </c>
      <c r="S2530" s="2" t="s">
        <v>111</v>
      </c>
      <c r="T2530" s="2" t="s">
        <v>112</v>
      </c>
      <c r="U2530" s="2" t="b">
        <v>1</v>
      </c>
      <c r="V2530" s="2" t="s">
        <v>113</v>
      </c>
      <c r="W2530" s="1" t="s">
        <v>112</v>
      </c>
      <c r="X2530" s="1" t="s">
        <v>114</v>
      </c>
      <c r="Y2530" s="2" t="s">
        <v>112</v>
      </c>
      <c r="Z2530" s="2" t="s">
        <v>112</v>
      </c>
      <c r="AA2530" s="2" t="s">
        <v>111</v>
      </c>
      <c r="AB2530" s="2">
        <v>3</v>
      </c>
      <c r="AC2530" s="1" t="s">
        <v>111</v>
      </c>
      <c r="AF2530" s="1" t="s">
        <v>111</v>
      </c>
      <c r="AJ2530" s="1" t="s">
        <v>115</v>
      </c>
      <c r="AK2530" s="1" t="s">
        <v>129</v>
      </c>
      <c r="AO2530" s="1" t="s">
        <v>117</v>
      </c>
      <c r="AS2530" s="1" t="s">
        <v>118</v>
      </c>
      <c r="BJ2530" s="1" t="s">
        <v>112</v>
      </c>
      <c r="BK2530" s="1" t="s">
        <v>112</v>
      </c>
      <c r="BL2530" s="1" t="s">
        <v>142</v>
      </c>
      <c r="BQ2530" s="1" t="s">
        <v>121</v>
      </c>
      <c r="BR2530" s="1" t="s">
        <v>122</v>
      </c>
      <c r="BS2530" s="1" t="s">
        <v>112</v>
      </c>
      <c r="BU2530" s="34" t="s">
        <v>8896</v>
      </c>
      <c r="BV2530" s="9">
        <v>44505</v>
      </c>
      <c r="BW2530" s="34" t="s">
        <v>8897</v>
      </c>
      <c r="BY2530" s="2" t="s">
        <v>123</v>
      </c>
      <c r="BZ2530" s="2" t="s">
        <v>124</v>
      </c>
      <c r="CA2530" s="2">
        <v>1</v>
      </c>
      <c r="CB2530" s="1" t="s">
        <v>233</v>
      </c>
      <c r="CC2530" s="2" t="s">
        <v>126</v>
      </c>
      <c r="CD2530" s="1" t="b">
        <f t="shared" si="1379"/>
        <v>1</v>
      </c>
      <c r="CE2530" s="1" t="b">
        <f t="shared" si="1380"/>
        <v>0</v>
      </c>
      <c r="CF2530" s="1" t="b">
        <f t="shared" si="1353"/>
        <v>0</v>
      </c>
      <c r="CG2530" s="1" t="b">
        <f t="shared" si="1354"/>
        <v>0</v>
      </c>
      <c r="CH2530" s="1" t="b">
        <f t="shared" si="1355"/>
        <v>0</v>
      </c>
      <c r="CI2530" s="1" t="b">
        <f t="shared" si="1356"/>
        <v>1</v>
      </c>
      <c r="CJ2530" s="1" t="b">
        <f t="shared" si="1357"/>
        <v>0</v>
      </c>
      <c r="CK2530" s="1" t="b">
        <f t="shared" si="1358"/>
        <v>0</v>
      </c>
      <c r="CL2530" s="1" t="b">
        <f t="shared" si="1359"/>
        <v>0</v>
      </c>
      <c r="CM2530" s="1" t="b">
        <f t="shared" si="1360"/>
        <v>0</v>
      </c>
      <c r="CN2530" s="1" t="b">
        <f t="shared" si="1361"/>
        <v>0</v>
      </c>
      <c r="CO2530" s="2" t="b">
        <f t="shared" si="1362"/>
        <v>1</v>
      </c>
      <c r="CP2530" s="2" t="b">
        <f t="shared" si="1363"/>
        <v>1</v>
      </c>
      <c r="CQ2530" s="2" t="b">
        <f t="shared" si="1364"/>
        <v>0</v>
      </c>
      <c r="CR2530" s="6" t="str">
        <f t="shared" si="1365"/>
        <v>Male</v>
      </c>
      <c r="CS2530" s="7">
        <f t="shared" si="1366"/>
        <v>0</v>
      </c>
      <c r="CT2530" s="7">
        <f t="shared" si="1367"/>
        <v>0</v>
      </c>
      <c r="CU2530" s="7">
        <f t="shared" si="1368"/>
        <v>0</v>
      </c>
      <c r="CV2530" s="7">
        <f t="shared" si="1369"/>
        <v>1</v>
      </c>
      <c r="CW2530" s="7">
        <f t="shared" si="1375"/>
        <v>0</v>
      </c>
      <c r="CX2530" s="1" t="b">
        <f t="shared" si="1376"/>
        <v>1</v>
      </c>
      <c r="CY2530" s="1" t="b">
        <f t="shared" si="1377"/>
        <v>1</v>
      </c>
      <c r="DG2530" s="1" t="b">
        <f t="shared" si="1378"/>
        <v>0</v>
      </c>
    </row>
    <row r="2531" spans="2:111" ht="72.5" x14ac:dyDescent="0.35">
      <c r="B2531" s="1" t="s">
        <v>13809</v>
      </c>
      <c r="C2531" s="9">
        <v>44485</v>
      </c>
      <c r="D2531" s="10" t="s">
        <v>13809</v>
      </c>
      <c r="E2531" s="1">
        <v>27</v>
      </c>
      <c r="F2531" s="1" t="s">
        <v>108</v>
      </c>
      <c r="G2531" s="1" t="s">
        <v>13809</v>
      </c>
      <c r="H2531" s="1" t="s">
        <v>13809</v>
      </c>
      <c r="I2531" s="9">
        <v>44474</v>
      </c>
      <c r="J2531" s="2" t="s">
        <v>128</v>
      </c>
      <c r="K2531" s="2" t="s">
        <v>13809</v>
      </c>
      <c r="N2531" s="2" t="s">
        <v>13809</v>
      </c>
      <c r="O2531" s="2" t="s">
        <v>110</v>
      </c>
      <c r="P2531" s="2" t="s">
        <v>111</v>
      </c>
      <c r="S2531" s="2" t="s">
        <v>112</v>
      </c>
      <c r="T2531" s="2" t="s">
        <v>111</v>
      </c>
      <c r="U2531" s="2" t="b">
        <f>OR(S2531="yes",T2531="yes")</f>
        <v>1</v>
      </c>
      <c r="V2531" s="2" t="s">
        <v>113</v>
      </c>
      <c r="W2531" s="1" t="s">
        <v>111</v>
      </c>
      <c r="Y2531" s="2" t="s">
        <v>112</v>
      </c>
      <c r="Z2531" s="2" t="s">
        <v>112</v>
      </c>
      <c r="AB2531" s="2">
        <v>1</v>
      </c>
      <c r="AC2531" s="1" t="s">
        <v>111</v>
      </c>
      <c r="AF2531" s="1" t="s">
        <v>111</v>
      </c>
      <c r="AJ2531" s="1" t="s">
        <v>115</v>
      </c>
      <c r="AK2531" s="1" t="s">
        <v>150</v>
      </c>
      <c r="AO2531" s="1" t="s">
        <v>221</v>
      </c>
      <c r="AZ2531" s="1" t="s">
        <v>179</v>
      </c>
      <c r="BA2531" s="1" t="s">
        <v>8898</v>
      </c>
      <c r="BG2531" s="1">
        <v>2</v>
      </c>
      <c r="BJ2531" s="1" t="s">
        <v>111</v>
      </c>
      <c r="BN2531" s="1" t="s">
        <v>112</v>
      </c>
      <c r="BO2531" s="1" t="s">
        <v>148</v>
      </c>
      <c r="BP2531" s="1" t="s">
        <v>348</v>
      </c>
      <c r="BQ2531" s="1" t="s">
        <v>121</v>
      </c>
      <c r="BR2531" s="1" t="s">
        <v>122</v>
      </c>
      <c r="BS2531" s="1" t="s">
        <v>111</v>
      </c>
      <c r="BT2531" s="34" t="s">
        <v>8899</v>
      </c>
      <c r="BU2531" s="34" t="s">
        <v>8900</v>
      </c>
      <c r="BV2531" s="9">
        <v>44485</v>
      </c>
      <c r="BW2531" s="34" t="s">
        <v>8901</v>
      </c>
      <c r="BY2531" s="2" t="s">
        <v>123</v>
      </c>
      <c r="BZ2531" s="2" t="s">
        <v>124</v>
      </c>
      <c r="CA2531" s="2">
        <v>1</v>
      </c>
      <c r="CB2531" s="1" t="s">
        <v>1260</v>
      </c>
      <c r="CC2531" s="2" t="s">
        <v>126</v>
      </c>
      <c r="CD2531" s="1" t="b">
        <f t="shared" si="1379"/>
        <v>1</v>
      </c>
      <c r="CE2531" s="1" t="b">
        <f t="shared" si="1380"/>
        <v>0</v>
      </c>
      <c r="CF2531" s="1" t="b">
        <f t="shared" si="1353"/>
        <v>0</v>
      </c>
      <c r="CG2531" s="1" t="b">
        <f t="shared" si="1354"/>
        <v>0</v>
      </c>
      <c r="CH2531" s="1" t="b">
        <f t="shared" si="1355"/>
        <v>0</v>
      </c>
      <c r="CI2531" s="1" t="b">
        <f t="shared" si="1356"/>
        <v>0</v>
      </c>
      <c r="CJ2531" s="1" t="b">
        <f t="shared" si="1357"/>
        <v>1</v>
      </c>
      <c r="CK2531" s="1" t="b">
        <f t="shared" si="1358"/>
        <v>0</v>
      </c>
      <c r="CL2531" s="1" t="b">
        <f t="shared" si="1359"/>
        <v>0</v>
      </c>
      <c r="CM2531" s="1" t="b">
        <f t="shared" si="1360"/>
        <v>0</v>
      </c>
      <c r="CN2531" s="1" t="b">
        <f t="shared" si="1361"/>
        <v>0</v>
      </c>
      <c r="CO2531" s="2" t="b">
        <f t="shared" si="1362"/>
        <v>1</v>
      </c>
      <c r="CP2531" s="2" t="b">
        <f t="shared" si="1363"/>
        <v>1</v>
      </c>
      <c r="CQ2531" s="2" t="b">
        <f t="shared" si="1364"/>
        <v>0</v>
      </c>
      <c r="CR2531" s="6" t="str">
        <f t="shared" si="1365"/>
        <v>Female</v>
      </c>
      <c r="CS2531" s="7">
        <f t="shared" si="1366"/>
        <v>0</v>
      </c>
      <c r="CT2531" s="7">
        <f t="shared" si="1367"/>
        <v>1</v>
      </c>
      <c r="CU2531" s="7">
        <f t="shared" si="1368"/>
        <v>0</v>
      </c>
      <c r="CV2531" s="7">
        <f t="shared" si="1369"/>
        <v>0</v>
      </c>
      <c r="CW2531" s="7">
        <f t="shared" si="1375"/>
        <v>0</v>
      </c>
      <c r="CX2531" s="1" t="b">
        <f t="shared" si="1376"/>
        <v>1</v>
      </c>
      <c r="CY2531" s="1" t="b">
        <f t="shared" si="1377"/>
        <v>1</v>
      </c>
      <c r="DG2531" s="1" t="b">
        <f t="shared" si="1378"/>
        <v>0</v>
      </c>
    </row>
    <row r="2532" spans="2:111" ht="116" x14ac:dyDescent="0.35">
      <c r="B2532" s="1" t="s">
        <v>13809</v>
      </c>
      <c r="C2532" s="9">
        <v>44486</v>
      </c>
      <c r="D2532" s="10" t="s">
        <v>13809</v>
      </c>
      <c r="E2532" s="1">
        <v>49</v>
      </c>
      <c r="F2532" s="1" t="s">
        <v>127</v>
      </c>
      <c r="G2532" s="1" t="s">
        <v>13809</v>
      </c>
      <c r="H2532" s="1" t="s">
        <v>13809</v>
      </c>
      <c r="I2532" s="9">
        <v>44247</v>
      </c>
      <c r="J2532" s="2" t="s">
        <v>109</v>
      </c>
      <c r="K2532" s="2" t="s">
        <v>13809</v>
      </c>
      <c r="L2532" s="9">
        <v>44272</v>
      </c>
      <c r="M2532" s="2" t="s">
        <v>109</v>
      </c>
      <c r="N2532" s="2" t="s">
        <v>13809</v>
      </c>
      <c r="O2532" s="2" t="s">
        <v>110</v>
      </c>
      <c r="P2532" s="2" t="s">
        <v>111</v>
      </c>
      <c r="S2532" s="2" t="s">
        <v>112</v>
      </c>
      <c r="T2532" s="2" t="s">
        <v>111</v>
      </c>
      <c r="U2532" s="2" t="b">
        <f>OR(S2532="yes",T2532="yes")</f>
        <v>1</v>
      </c>
      <c r="V2532" s="2" t="s">
        <v>126</v>
      </c>
      <c r="Y2532" s="2" t="s">
        <v>112</v>
      </c>
      <c r="Z2532" s="2" t="s">
        <v>111</v>
      </c>
      <c r="AA2532" s="2" t="s">
        <v>112</v>
      </c>
      <c r="AB2532" s="2">
        <v>10</v>
      </c>
      <c r="AC2532" s="1" t="s">
        <v>111</v>
      </c>
      <c r="AF2532" s="1" t="s">
        <v>111</v>
      </c>
      <c r="AJ2532" s="1" t="s">
        <v>115</v>
      </c>
      <c r="AK2532" s="1" t="s">
        <v>150</v>
      </c>
      <c r="AO2532" s="1" t="s">
        <v>221</v>
      </c>
      <c r="AZ2532" s="1" t="s">
        <v>179</v>
      </c>
      <c r="BA2532" s="1" t="s">
        <v>8902</v>
      </c>
      <c r="BG2532" s="1" t="s">
        <v>8903</v>
      </c>
      <c r="BJ2532" s="1" t="s">
        <v>112</v>
      </c>
      <c r="BK2532" s="1" t="s">
        <v>111</v>
      </c>
      <c r="BQ2532" s="1" t="s">
        <v>121</v>
      </c>
      <c r="BR2532" s="1" t="s">
        <v>122</v>
      </c>
      <c r="BS2532" s="1" t="s">
        <v>111</v>
      </c>
      <c r="BT2532" s="34" t="s">
        <v>158</v>
      </c>
      <c r="BU2532" s="34" t="s">
        <v>8904</v>
      </c>
      <c r="BV2532" s="9">
        <v>44736</v>
      </c>
      <c r="BW2532" s="34" t="s">
        <v>8905</v>
      </c>
      <c r="BZ2532" s="2" t="s">
        <v>232</v>
      </c>
      <c r="CA2532" s="2">
        <v>2</v>
      </c>
      <c r="CB2532" s="1" t="s">
        <v>2439</v>
      </c>
      <c r="CC2532" s="2" t="s">
        <v>126</v>
      </c>
      <c r="CD2532" s="1" t="b">
        <f t="shared" si="1379"/>
        <v>0</v>
      </c>
      <c r="CE2532" s="1" t="b">
        <f t="shared" si="1380"/>
        <v>0</v>
      </c>
      <c r="CF2532" s="1" t="b">
        <f t="shared" si="1353"/>
        <v>0</v>
      </c>
      <c r="CG2532" s="1" t="b">
        <f t="shared" si="1354"/>
        <v>0</v>
      </c>
      <c r="CH2532" s="1" t="b">
        <f t="shared" si="1355"/>
        <v>0</v>
      </c>
      <c r="CI2532" s="1" t="b">
        <f t="shared" si="1356"/>
        <v>0</v>
      </c>
      <c r="CJ2532" s="1" t="b">
        <f t="shared" si="1357"/>
        <v>0</v>
      </c>
      <c r="CK2532" s="1" t="b">
        <f t="shared" si="1358"/>
        <v>0</v>
      </c>
      <c r="CL2532" s="1" t="b">
        <f t="shared" si="1359"/>
        <v>1</v>
      </c>
      <c r="CM2532" s="1" t="b">
        <f t="shared" si="1360"/>
        <v>0</v>
      </c>
      <c r="CN2532" s="1" t="b">
        <f t="shared" si="1361"/>
        <v>0</v>
      </c>
      <c r="CO2532" s="2" t="b">
        <f t="shared" si="1362"/>
        <v>0</v>
      </c>
      <c r="CP2532" s="2" t="b">
        <f t="shared" si="1363"/>
        <v>0</v>
      </c>
      <c r="CQ2532" s="2" t="b">
        <f t="shared" si="1364"/>
        <v>1</v>
      </c>
      <c r="CR2532" s="6" t="str">
        <f t="shared" si="1365"/>
        <v>Male</v>
      </c>
      <c r="CS2532" s="7">
        <f t="shared" si="1366"/>
        <v>1</v>
      </c>
      <c r="CT2532" s="7">
        <f t="shared" si="1367"/>
        <v>0</v>
      </c>
      <c r="CU2532" s="7">
        <f t="shared" si="1368"/>
        <v>0</v>
      </c>
      <c r="CV2532" s="7">
        <f t="shared" si="1369"/>
        <v>1</v>
      </c>
    </row>
    <row r="2533" spans="2:111" ht="348" x14ac:dyDescent="0.35">
      <c r="B2533" s="1" t="s">
        <v>13809</v>
      </c>
      <c r="C2533" s="9">
        <v>44486</v>
      </c>
      <c r="D2533" s="10" t="s">
        <v>13809</v>
      </c>
      <c r="E2533" s="1">
        <v>56</v>
      </c>
      <c r="F2533" s="1" t="s">
        <v>108</v>
      </c>
      <c r="G2533" s="1" t="s">
        <v>13809</v>
      </c>
      <c r="H2533" s="1" t="s">
        <v>13809</v>
      </c>
      <c r="I2533" s="9">
        <v>44293</v>
      </c>
      <c r="J2533" s="2" t="s">
        <v>409</v>
      </c>
      <c r="K2533" s="2" t="s">
        <v>13809</v>
      </c>
      <c r="N2533" s="2" t="s">
        <v>13809</v>
      </c>
      <c r="O2533" s="2" t="s">
        <v>110</v>
      </c>
      <c r="P2533" s="2" t="s">
        <v>111</v>
      </c>
      <c r="S2533" s="2" t="s">
        <v>112</v>
      </c>
      <c r="T2533" s="2" t="s">
        <v>112</v>
      </c>
      <c r="U2533" s="2" t="b">
        <v>1</v>
      </c>
      <c r="V2533" s="2" t="s">
        <v>113</v>
      </c>
      <c r="W2533" s="1" t="s">
        <v>112</v>
      </c>
      <c r="X2533" s="1" t="s">
        <v>138</v>
      </c>
      <c r="Y2533" s="2" t="s">
        <v>112</v>
      </c>
      <c r="Z2533" s="2" t="s">
        <v>112</v>
      </c>
      <c r="AB2533" s="2">
        <v>1</v>
      </c>
      <c r="AC2533" s="1" t="s">
        <v>111</v>
      </c>
      <c r="AF2533" s="1" t="s">
        <v>111</v>
      </c>
      <c r="AJ2533" s="1" t="s">
        <v>115</v>
      </c>
      <c r="AK2533" s="1" t="s">
        <v>349</v>
      </c>
      <c r="AN2533" s="1" t="s">
        <v>8906</v>
      </c>
      <c r="AO2533" s="1" t="s">
        <v>117</v>
      </c>
      <c r="AU2533" s="1" t="s">
        <v>6269</v>
      </c>
      <c r="AZ2533" s="1" t="s">
        <v>402</v>
      </c>
      <c r="BA2533" s="1" t="s">
        <v>276</v>
      </c>
      <c r="BE2533" s="1" t="s">
        <v>8586</v>
      </c>
      <c r="BJ2533" s="1" t="s">
        <v>112</v>
      </c>
      <c r="BK2533" s="1" t="s">
        <v>111</v>
      </c>
      <c r="BQ2533" s="11" t="s">
        <v>8907</v>
      </c>
      <c r="BU2533" s="34" t="s">
        <v>8908</v>
      </c>
      <c r="BV2533" s="9">
        <v>44494</v>
      </c>
      <c r="BW2533" s="34" t="s">
        <v>8909</v>
      </c>
      <c r="BX2533" s="2" t="s">
        <v>111</v>
      </c>
      <c r="BY2533" s="2" t="s">
        <v>174</v>
      </c>
      <c r="BZ2533" s="2" t="s">
        <v>124</v>
      </c>
      <c r="CA2533" s="2">
        <v>1</v>
      </c>
      <c r="CB2533" s="1" t="s">
        <v>199</v>
      </c>
      <c r="CC2533" s="2" t="s">
        <v>113</v>
      </c>
      <c r="CD2533" s="1" t="b">
        <f t="shared" si="1379"/>
        <v>0</v>
      </c>
      <c r="CE2533" s="1" t="b">
        <f t="shared" si="1380"/>
        <v>0</v>
      </c>
      <c r="CF2533" s="1" t="b">
        <f t="shared" si="1353"/>
        <v>0</v>
      </c>
      <c r="CG2533" s="1" t="b">
        <f t="shared" si="1354"/>
        <v>0</v>
      </c>
      <c r="CH2533" s="1" t="b">
        <f t="shared" si="1355"/>
        <v>0</v>
      </c>
      <c r="CI2533" s="1" t="b">
        <f t="shared" si="1356"/>
        <v>0</v>
      </c>
      <c r="CJ2533" s="1" t="b">
        <f t="shared" si="1357"/>
        <v>0</v>
      </c>
      <c r="CK2533" s="1" t="b">
        <f t="shared" si="1358"/>
        <v>0</v>
      </c>
      <c r="CL2533" s="1" t="b">
        <f t="shared" si="1359"/>
        <v>0</v>
      </c>
      <c r="CM2533" s="1" t="b">
        <f t="shared" si="1360"/>
        <v>1</v>
      </c>
      <c r="CN2533" s="1" t="b">
        <f t="shared" si="1361"/>
        <v>0</v>
      </c>
      <c r="CO2533" s="2" t="b">
        <f t="shared" si="1362"/>
        <v>1</v>
      </c>
      <c r="CP2533" s="2" t="b">
        <f t="shared" si="1363"/>
        <v>1</v>
      </c>
      <c r="CQ2533" s="2" t="b">
        <f t="shared" si="1364"/>
        <v>0</v>
      </c>
      <c r="CR2533" s="6" t="str">
        <f t="shared" si="1365"/>
        <v>Female</v>
      </c>
      <c r="CS2533" s="7">
        <f t="shared" si="1366"/>
        <v>0</v>
      </c>
      <c r="CT2533" s="7">
        <f t="shared" si="1367"/>
        <v>0</v>
      </c>
      <c r="CU2533" s="7">
        <f t="shared" si="1368"/>
        <v>1</v>
      </c>
      <c r="CV2533" s="7">
        <f t="shared" si="1369"/>
        <v>0</v>
      </c>
      <c r="CW2533" s="7">
        <f>COUNTIF(M2533,"=*moderna*")</f>
        <v>0</v>
      </c>
      <c r="CX2533" s="1" t="b">
        <f>AND(E2533&lt;30,NOT(E2533="."),NOT(E2533=""))</f>
        <v>0</v>
      </c>
      <c r="CY2533" s="1" t="b">
        <f>AND(E2533&gt;17,E2533&lt;41,NOT(E2533="."),NOT(E2533=""))</f>
        <v>0</v>
      </c>
      <c r="DG2533" s="1" t="b">
        <f>AND(E2533&gt;4,E2533&lt;18,NOT(E2533=""),NOT(E2533="."))</f>
        <v>0</v>
      </c>
    </row>
    <row r="2534" spans="2:111" ht="29" x14ac:dyDescent="0.35">
      <c r="B2534" s="1" t="s">
        <v>13809</v>
      </c>
      <c r="C2534" s="9">
        <v>44486</v>
      </c>
      <c r="D2534" s="10" t="s">
        <v>13809</v>
      </c>
      <c r="E2534" s="1">
        <v>41</v>
      </c>
      <c r="F2534" s="1" t="s">
        <v>108</v>
      </c>
      <c r="G2534" s="1" t="s">
        <v>13809</v>
      </c>
      <c r="H2534" s="1" t="s">
        <v>13809</v>
      </c>
      <c r="K2534" s="2" t="s">
        <v>13809</v>
      </c>
      <c r="L2534" s="9">
        <v>44228</v>
      </c>
      <c r="M2534" s="2" t="s">
        <v>109</v>
      </c>
      <c r="N2534" s="2" t="s">
        <v>13809</v>
      </c>
      <c r="O2534" s="2" t="s">
        <v>110</v>
      </c>
      <c r="S2534" s="2" t="s">
        <v>111</v>
      </c>
      <c r="T2534" s="2" t="s">
        <v>112</v>
      </c>
      <c r="U2534" s="2" t="b">
        <v>1</v>
      </c>
      <c r="V2534" s="2" t="s">
        <v>113</v>
      </c>
      <c r="W2534" s="1" t="s">
        <v>112</v>
      </c>
      <c r="X2534" s="1" t="s">
        <v>138</v>
      </c>
      <c r="Y2534" s="2" t="s">
        <v>112</v>
      </c>
      <c r="AA2534" s="2" t="s">
        <v>112</v>
      </c>
      <c r="AC2534" s="1" t="s">
        <v>111</v>
      </c>
      <c r="AF2534" s="1" t="s">
        <v>111</v>
      </c>
      <c r="AJ2534" s="1" t="s">
        <v>115</v>
      </c>
      <c r="AK2534" s="1" t="s">
        <v>189</v>
      </c>
      <c r="AO2534" s="1" t="s">
        <v>221</v>
      </c>
      <c r="AS2534" s="1" t="s">
        <v>190</v>
      </c>
      <c r="AZ2534" s="1" t="s">
        <v>155</v>
      </c>
      <c r="BA2534" s="1" t="s">
        <v>884</v>
      </c>
      <c r="BJ2534" s="1" t="s">
        <v>111</v>
      </c>
      <c r="BU2534" s="34" t="s">
        <v>8609</v>
      </c>
      <c r="BV2534" s="9">
        <v>44491</v>
      </c>
      <c r="BW2534" s="34" t="s">
        <v>8910</v>
      </c>
      <c r="BY2534" s="2" t="s">
        <v>153</v>
      </c>
      <c r="BZ2534" s="2" t="s">
        <v>124</v>
      </c>
      <c r="CA2534" s="2">
        <v>2</v>
      </c>
      <c r="CB2534" s="1" t="s">
        <v>253</v>
      </c>
      <c r="CC2534" s="2" t="s">
        <v>126</v>
      </c>
      <c r="CD2534" s="1" t="b">
        <f t="shared" si="1379"/>
        <v>0</v>
      </c>
      <c r="CE2534" s="1" t="b">
        <f t="shared" si="1380"/>
        <v>0</v>
      </c>
      <c r="CF2534" s="1" t="b">
        <f t="shared" si="1353"/>
        <v>0</v>
      </c>
      <c r="CG2534" s="1" t="b">
        <f t="shared" si="1354"/>
        <v>0</v>
      </c>
      <c r="CH2534" s="1" t="b">
        <f t="shared" si="1355"/>
        <v>0</v>
      </c>
      <c r="CI2534" s="1" t="b">
        <f t="shared" si="1356"/>
        <v>0</v>
      </c>
      <c r="CJ2534" s="1" t="b">
        <f t="shared" si="1357"/>
        <v>0</v>
      </c>
      <c r="CK2534" s="1" t="b">
        <f t="shared" si="1358"/>
        <v>0</v>
      </c>
      <c r="CL2534" s="1" t="b">
        <f t="shared" si="1359"/>
        <v>1</v>
      </c>
      <c r="CM2534" s="1" t="b">
        <f t="shared" si="1360"/>
        <v>0</v>
      </c>
      <c r="CN2534" s="1" t="b">
        <f t="shared" si="1361"/>
        <v>0</v>
      </c>
      <c r="CO2534" s="2" t="b">
        <f t="shared" si="1362"/>
        <v>0</v>
      </c>
      <c r="CP2534" s="2" t="b">
        <f t="shared" si="1363"/>
        <v>0</v>
      </c>
      <c r="CQ2534" s="2" t="b">
        <f t="shared" si="1364"/>
        <v>0</v>
      </c>
      <c r="CR2534" s="6" t="str">
        <f t="shared" si="1365"/>
        <v>Female</v>
      </c>
      <c r="CS2534" s="7">
        <f t="shared" si="1366"/>
        <v>0</v>
      </c>
      <c r="CT2534" s="7">
        <f t="shared" si="1367"/>
        <v>0</v>
      </c>
      <c r="CU2534" s="7">
        <f t="shared" si="1368"/>
        <v>0</v>
      </c>
      <c r="CV2534" s="7">
        <f t="shared" si="1369"/>
        <v>1</v>
      </c>
      <c r="CW2534" s="7">
        <f>COUNTIF(M2534,"=*moderna*")</f>
        <v>0</v>
      </c>
      <c r="CX2534" s="1" t="b">
        <f>AND(E2534&lt;30,NOT(E2534="."),NOT(E2534=""))</f>
        <v>0</v>
      </c>
      <c r="CY2534" s="1" t="b">
        <f>AND(E2534&gt;17,E2534&lt;41,NOT(E2534="."),NOT(E2534=""))</f>
        <v>0</v>
      </c>
      <c r="DG2534" s="1" t="b">
        <f>AND(E2534&gt;4,E2534&lt;18,NOT(E2534=""),NOT(E2534="."))</f>
        <v>0</v>
      </c>
    </row>
    <row r="2535" spans="2:111" ht="72.5" x14ac:dyDescent="0.35">
      <c r="B2535" s="1" t="s">
        <v>13809</v>
      </c>
      <c r="C2535" s="9">
        <v>44486</v>
      </c>
      <c r="D2535" s="10" t="s">
        <v>13809</v>
      </c>
      <c r="E2535" s="1">
        <v>20</v>
      </c>
      <c r="F2535" s="1" t="s">
        <v>127</v>
      </c>
      <c r="G2535" s="1" t="s">
        <v>13809</v>
      </c>
      <c r="H2535" s="1" t="s">
        <v>13809</v>
      </c>
      <c r="I2535" s="9">
        <v>44484</v>
      </c>
      <c r="J2535" s="2" t="s">
        <v>109</v>
      </c>
      <c r="K2535" s="2" t="s">
        <v>13809</v>
      </c>
      <c r="N2535" s="2" t="s">
        <v>13809</v>
      </c>
      <c r="O2535" s="2" t="s">
        <v>110</v>
      </c>
      <c r="P2535" s="2" t="s">
        <v>111</v>
      </c>
      <c r="S2535" s="2" t="s">
        <v>111</v>
      </c>
      <c r="T2535" s="2" t="s">
        <v>112</v>
      </c>
      <c r="U2535" s="2" t="b">
        <v>1</v>
      </c>
      <c r="V2535" s="2" t="s">
        <v>113</v>
      </c>
      <c r="W2535" s="1" t="s">
        <v>112</v>
      </c>
      <c r="X2535" s="1" t="s">
        <v>138</v>
      </c>
      <c r="Y2535" s="2" t="s">
        <v>112</v>
      </c>
      <c r="Z2535" s="2" t="s">
        <v>112</v>
      </c>
      <c r="AA2535" s="2" t="s">
        <v>111</v>
      </c>
      <c r="AB2535" s="2">
        <v>2</v>
      </c>
      <c r="AC2535" s="1" t="s">
        <v>111</v>
      </c>
      <c r="AF2535" s="1" t="s">
        <v>111</v>
      </c>
      <c r="AJ2535" s="1" t="s">
        <v>115</v>
      </c>
      <c r="AK2535" s="1" t="s">
        <v>194</v>
      </c>
      <c r="AN2535" s="1" t="s">
        <v>8911</v>
      </c>
      <c r="AO2535" s="1" t="s">
        <v>117</v>
      </c>
      <c r="AS2535" s="1" t="s">
        <v>118</v>
      </c>
      <c r="AU2535" s="1" t="s">
        <v>197</v>
      </c>
      <c r="AZ2535" s="1" t="s">
        <v>155</v>
      </c>
      <c r="BA2535" s="1" t="s">
        <v>670</v>
      </c>
      <c r="BJ2535" s="1" t="s">
        <v>111</v>
      </c>
      <c r="BN2535" s="1" t="s">
        <v>112</v>
      </c>
      <c r="BO2535" s="1" t="s">
        <v>148</v>
      </c>
      <c r="BP2535" s="1" t="s">
        <v>8912</v>
      </c>
      <c r="BQ2535" s="1" t="s">
        <v>121</v>
      </c>
      <c r="BR2535" s="1" t="s">
        <v>122</v>
      </c>
      <c r="BS2535" s="1" t="s">
        <v>111</v>
      </c>
      <c r="BT2535" s="34" t="s">
        <v>8913</v>
      </c>
      <c r="BU2535" s="34" t="s">
        <v>8914</v>
      </c>
      <c r="BV2535" s="9">
        <v>44488</v>
      </c>
      <c r="BW2535" s="34" t="s">
        <v>8915</v>
      </c>
      <c r="BX2535" s="2" t="s">
        <v>111</v>
      </c>
      <c r="BY2535" s="2" t="s">
        <v>174</v>
      </c>
      <c r="BZ2535" s="2" t="s">
        <v>124</v>
      </c>
      <c r="CA2535" s="2" t="s">
        <v>257</v>
      </c>
      <c r="CB2535" s="1" t="s">
        <v>265</v>
      </c>
      <c r="CC2535" s="2" t="s">
        <v>113</v>
      </c>
      <c r="CD2535" s="1" t="b">
        <f t="shared" si="1379"/>
        <v>1</v>
      </c>
      <c r="CE2535" s="1" t="b">
        <f t="shared" si="1380"/>
        <v>0</v>
      </c>
      <c r="CF2535" s="1" t="b">
        <f t="shared" si="1353"/>
        <v>0</v>
      </c>
      <c r="CG2535" s="1" t="b">
        <f t="shared" si="1354"/>
        <v>0</v>
      </c>
      <c r="CH2535" s="1" t="b">
        <f t="shared" si="1355"/>
        <v>0</v>
      </c>
      <c r="CI2535" s="1" t="b">
        <f t="shared" si="1356"/>
        <v>1</v>
      </c>
      <c r="CJ2535" s="1" t="b">
        <f t="shared" si="1357"/>
        <v>0</v>
      </c>
      <c r="CK2535" s="1" t="b">
        <f t="shared" si="1358"/>
        <v>0</v>
      </c>
      <c r="CL2535" s="1" t="b">
        <f t="shared" si="1359"/>
        <v>0</v>
      </c>
      <c r="CM2535" s="1" t="b">
        <f t="shared" si="1360"/>
        <v>0</v>
      </c>
      <c r="CN2535" s="1" t="b">
        <f t="shared" si="1361"/>
        <v>0</v>
      </c>
      <c r="CO2535" s="2" t="b">
        <f t="shared" si="1362"/>
        <v>1</v>
      </c>
      <c r="CP2535" s="2" t="b">
        <f t="shared" si="1363"/>
        <v>1</v>
      </c>
      <c r="CQ2535" s="2" t="b">
        <f t="shared" si="1364"/>
        <v>0</v>
      </c>
      <c r="CR2535" s="6" t="str">
        <f t="shared" si="1365"/>
        <v>Male</v>
      </c>
      <c r="CS2535" s="7">
        <f t="shared" si="1366"/>
        <v>1</v>
      </c>
      <c r="CT2535" s="7">
        <f t="shared" si="1367"/>
        <v>0</v>
      </c>
      <c r="CU2535" s="7">
        <f t="shared" si="1368"/>
        <v>0</v>
      </c>
      <c r="CV2535" s="7">
        <f t="shared" si="1369"/>
        <v>0</v>
      </c>
      <c r="CW2535" s="7">
        <f>COUNTIF(M2535,"=*moderna*")</f>
        <v>0</v>
      </c>
      <c r="CX2535" s="1" t="b">
        <f>AND(E2535&lt;30,NOT(E2535="."),NOT(E2535=""))</f>
        <v>1</v>
      </c>
      <c r="CY2535" s="1" t="b">
        <f>AND(E2535&gt;17,E2535&lt;41,NOT(E2535="."),NOT(E2535=""))</f>
        <v>1</v>
      </c>
      <c r="DG2535" s="1" t="b">
        <f>AND(E2535&gt;4,E2535&lt;18,NOT(E2535=""),NOT(E2535="."))</f>
        <v>0</v>
      </c>
    </row>
    <row r="2536" spans="2:111" ht="203" x14ac:dyDescent="0.35">
      <c r="B2536" s="1" t="s">
        <v>13809</v>
      </c>
      <c r="C2536" s="9">
        <v>44487</v>
      </c>
      <c r="D2536" s="10" t="s">
        <v>13809</v>
      </c>
      <c r="E2536" s="1">
        <v>18</v>
      </c>
      <c r="F2536" s="1" t="s">
        <v>127</v>
      </c>
      <c r="G2536" s="1" t="s">
        <v>13809</v>
      </c>
      <c r="H2536" s="1" t="s">
        <v>13809</v>
      </c>
      <c r="I2536" s="2" t="s">
        <v>183</v>
      </c>
      <c r="J2536" s="2" t="s">
        <v>128</v>
      </c>
      <c r="K2536" s="2" t="s">
        <v>13809</v>
      </c>
      <c r="L2536" s="9">
        <v>44285</v>
      </c>
      <c r="M2536" s="2" t="s">
        <v>128</v>
      </c>
      <c r="N2536" s="2" t="s">
        <v>13809</v>
      </c>
      <c r="O2536" s="2" t="s">
        <v>110</v>
      </c>
      <c r="P2536" s="2" t="s">
        <v>111</v>
      </c>
      <c r="S2536" s="2" t="s">
        <v>112</v>
      </c>
      <c r="T2536" s="2" t="s">
        <v>112</v>
      </c>
      <c r="U2536" s="2" t="b">
        <v>1</v>
      </c>
      <c r="V2536" s="2" t="s">
        <v>126</v>
      </c>
      <c r="W2536" s="1" t="s">
        <v>111</v>
      </c>
      <c r="Y2536" s="2" t="s">
        <v>111</v>
      </c>
      <c r="AF2536" s="1" t="s">
        <v>111</v>
      </c>
      <c r="AJ2536" s="1" t="s">
        <v>115</v>
      </c>
      <c r="AK2536" s="1" t="s">
        <v>2990</v>
      </c>
      <c r="AN2536" s="1" t="s">
        <v>2764</v>
      </c>
      <c r="AO2536" s="1" t="s">
        <v>151</v>
      </c>
      <c r="BJ2536" s="1" t="s">
        <v>111</v>
      </c>
      <c r="BQ2536" s="1" t="s">
        <v>121</v>
      </c>
      <c r="BR2536" s="1" t="s">
        <v>122</v>
      </c>
      <c r="BS2536" s="1" t="s">
        <v>112</v>
      </c>
      <c r="BU2536" s="34" t="s">
        <v>8916</v>
      </c>
      <c r="BV2536" s="9">
        <v>44515</v>
      </c>
      <c r="BW2536" s="34" t="s">
        <v>8917</v>
      </c>
      <c r="BX2536" s="2" t="s">
        <v>111</v>
      </c>
      <c r="BY2536" s="2" t="s">
        <v>153</v>
      </c>
      <c r="BZ2536" s="2" t="s">
        <v>124</v>
      </c>
      <c r="CB2536" s="1" t="s">
        <v>154</v>
      </c>
      <c r="CD2536" s="1" t="b">
        <f t="shared" si="1379"/>
        <v>1</v>
      </c>
      <c r="CE2536" s="1" t="b">
        <f t="shared" si="1380"/>
        <v>0</v>
      </c>
      <c r="CF2536" s="1" t="b">
        <f t="shared" si="1353"/>
        <v>0</v>
      </c>
      <c r="CG2536" s="1" t="b">
        <f t="shared" si="1354"/>
        <v>0</v>
      </c>
      <c r="CH2536" s="1" t="b">
        <f t="shared" si="1355"/>
        <v>0</v>
      </c>
      <c r="CI2536" s="1" t="b">
        <f t="shared" si="1356"/>
        <v>1</v>
      </c>
      <c r="CJ2536" s="1" t="b">
        <f t="shared" si="1357"/>
        <v>0</v>
      </c>
      <c r="CK2536" s="1" t="b">
        <f t="shared" si="1358"/>
        <v>0</v>
      </c>
      <c r="CL2536" s="1" t="b">
        <f t="shared" si="1359"/>
        <v>0</v>
      </c>
      <c r="CM2536" s="1" t="b">
        <f t="shared" si="1360"/>
        <v>0</v>
      </c>
      <c r="CN2536" s="1" t="b">
        <f t="shared" si="1361"/>
        <v>0</v>
      </c>
      <c r="CO2536" s="2" t="b">
        <f t="shared" si="1362"/>
        <v>0</v>
      </c>
      <c r="CP2536" s="2" t="b">
        <f t="shared" si="1363"/>
        <v>0</v>
      </c>
      <c r="CQ2536" s="2" t="b">
        <f t="shared" si="1364"/>
        <v>0</v>
      </c>
      <c r="CR2536" s="6" t="str">
        <f t="shared" si="1365"/>
        <v>Male</v>
      </c>
      <c r="CS2536" s="7">
        <f t="shared" si="1366"/>
        <v>0</v>
      </c>
      <c r="CT2536" s="7">
        <f t="shared" si="1367"/>
        <v>1</v>
      </c>
      <c r="CU2536" s="7">
        <f t="shared" si="1368"/>
        <v>0</v>
      </c>
      <c r="CV2536" s="7">
        <f t="shared" si="1369"/>
        <v>0</v>
      </c>
      <c r="CW2536" s="7">
        <f>COUNTIF(M2536,"=*moderna*")</f>
        <v>1</v>
      </c>
      <c r="CX2536" s="1" t="b">
        <f>AND(E2536&lt;30,NOT(E2536="."),NOT(E2536=""))</f>
        <v>1</v>
      </c>
      <c r="CY2536" s="1" t="b">
        <f>AND(E2536&gt;17,E2536&lt;41,NOT(E2536="."),NOT(E2536=""))</f>
        <v>1</v>
      </c>
      <c r="DG2536" s="1" t="b">
        <f>AND(E2536&gt;4,E2536&lt;18,NOT(E2536=""),NOT(E2536="."))</f>
        <v>0</v>
      </c>
    </row>
    <row r="2537" spans="2:111" ht="116" x14ac:dyDescent="0.35">
      <c r="B2537" s="1" t="s">
        <v>13809</v>
      </c>
      <c r="C2537" s="9">
        <v>44487</v>
      </c>
      <c r="D2537" s="10" t="s">
        <v>13809</v>
      </c>
      <c r="E2537" s="1">
        <v>29</v>
      </c>
      <c r="F2537" s="1" t="s">
        <v>108</v>
      </c>
      <c r="G2537" s="1" t="s">
        <v>13809</v>
      </c>
      <c r="H2537" s="1" t="s">
        <v>13809</v>
      </c>
      <c r="I2537" s="2" t="s">
        <v>183</v>
      </c>
      <c r="J2537" s="2" t="s">
        <v>163</v>
      </c>
      <c r="K2537" s="2" t="s">
        <v>13809</v>
      </c>
      <c r="L2537" s="9">
        <v>44253</v>
      </c>
      <c r="M2537" s="2" t="s">
        <v>128</v>
      </c>
      <c r="N2537" s="2" t="s">
        <v>13809</v>
      </c>
      <c r="O2537" s="2" t="s">
        <v>110</v>
      </c>
      <c r="P2537" s="2" t="s">
        <v>111</v>
      </c>
      <c r="S2537" s="2" t="s">
        <v>112</v>
      </c>
      <c r="T2537" s="2" t="s">
        <v>111</v>
      </c>
      <c r="U2537" s="2" t="b">
        <f>OR(S2537="yes",T2537="yes")</f>
        <v>1</v>
      </c>
      <c r="V2537" s="2" t="s">
        <v>126</v>
      </c>
      <c r="Y2537" s="2" t="s">
        <v>112</v>
      </c>
      <c r="Z2537" s="2" t="s">
        <v>111</v>
      </c>
      <c r="AA2537" s="2" t="s">
        <v>112</v>
      </c>
      <c r="AB2537" s="2">
        <v>26</v>
      </c>
      <c r="AC2537" s="1" t="s">
        <v>111</v>
      </c>
      <c r="AF2537" s="1" t="s">
        <v>111</v>
      </c>
      <c r="AJ2537" s="1" t="s">
        <v>115</v>
      </c>
      <c r="AK2537" s="1" t="s">
        <v>189</v>
      </c>
      <c r="AO2537" s="1" t="s">
        <v>221</v>
      </c>
      <c r="AS2537" s="1" t="s">
        <v>8918</v>
      </c>
      <c r="AZ2537" s="1" t="s">
        <v>155</v>
      </c>
      <c r="BA2537" s="1" t="s">
        <v>8919</v>
      </c>
      <c r="BJ2537" s="1" t="s">
        <v>111</v>
      </c>
      <c r="BN2537" s="1" t="s">
        <v>112</v>
      </c>
      <c r="BO2537" s="1" t="s">
        <v>148</v>
      </c>
      <c r="BP2537" s="1" t="s">
        <v>8920</v>
      </c>
      <c r="BQ2537" s="1" t="s">
        <v>121</v>
      </c>
      <c r="BR2537" s="1" t="s">
        <v>122</v>
      </c>
      <c r="BU2537" s="34" t="s">
        <v>8921</v>
      </c>
      <c r="BV2537" s="9">
        <v>44655</v>
      </c>
      <c r="BW2537" s="34" t="s">
        <v>14794</v>
      </c>
      <c r="BZ2537" s="2" t="s">
        <v>162</v>
      </c>
      <c r="CB2537" s="1" t="s">
        <v>1994</v>
      </c>
      <c r="CD2537" s="1" t="b">
        <f t="shared" si="1379"/>
        <v>1</v>
      </c>
      <c r="CE2537" s="1" t="b">
        <f t="shared" si="1380"/>
        <v>0</v>
      </c>
      <c r="CF2537" s="1" t="b">
        <f t="shared" si="1353"/>
        <v>0</v>
      </c>
      <c r="CG2537" s="1" t="b">
        <f t="shared" si="1354"/>
        <v>0</v>
      </c>
      <c r="CH2537" s="1" t="b">
        <f t="shared" si="1355"/>
        <v>0</v>
      </c>
      <c r="CI2537" s="1" t="b">
        <f t="shared" si="1356"/>
        <v>0</v>
      </c>
      <c r="CJ2537" s="1" t="b">
        <f t="shared" si="1357"/>
        <v>1</v>
      </c>
      <c r="CK2537" s="1" t="b">
        <f t="shared" si="1358"/>
        <v>0</v>
      </c>
      <c r="CL2537" s="1" t="b">
        <f t="shared" si="1359"/>
        <v>0</v>
      </c>
      <c r="CM2537" s="1" t="b">
        <f t="shared" si="1360"/>
        <v>0</v>
      </c>
      <c r="CN2537" s="1" t="b">
        <f t="shared" si="1361"/>
        <v>0</v>
      </c>
      <c r="CO2537" s="2" t="b">
        <f t="shared" si="1362"/>
        <v>0</v>
      </c>
      <c r="CP2537" s="2" t="b">
        <f t="shared" si="1363"/>
        <v>0</v>
      </c>
      <c r="CQ2537" s="2" t="b">
        <f t="shared" si="1364"/>
        <v>0</v>
      </c>
      <c r="CR2537" s="6" t="str">
        <f t="shared" si="1365"/>
        <v>Female</v>
      </c>
      <c r="CS2537" s="7">
        <f t="shared" si="1366"/>
        <v>0</v>
      </c>
      <c r="CT2537" s="7">
        <f t="shared" si="1367"/>
        <v>0</v>
      </c>
      <c r="CU2537" s="7">
        <f t="shared" si="1368"/>
        <v>0</v>
      </c>
      <c r="CV2537" s="7">
        <f t="shared" si="1369"/>
        <v>0</v>
      </c>
      <c r="CW2537" s="7">
        <f>COUNTIF(M2537,"=*moderna*")</f>
        <v>1</v>
      </c>
      <c r="CX2537" s="1" t="b">
        <f>AND(E2537&lt;30,NOT(E2537="."),NOT(E2537=""))</f>
        <v>1</v>
      </c>
      <c r="CY2537" s="1" t="b">
        <f>AND(E2537&gt;17,E2537&lt;41,NOT(E2537="."),NOT(E2537=""))</f>
        <v>1</v>
      </c>
      <c r="DG2537" s="1" t="b">
        <f>AND(E2537&gt;4,E2537&lt;18,NOT(E2537=""),NOT(E2537="."))</f>
        <v>0</v>
      </c>
    </row>
    <row r="2538" spans="2:111" ht="275.5" x14ac:dyDescent="0.35">
      <c r="B2538" s="1" t="s">
        <v>13809</v>
      </c>
      <c r="C2538" s="9">
        <v>44487</v>
      </c>
      <c r="D2538" s="10" t="s">
        <v>13809</v>
      </c>
      <c r="E2538" s="1">
        <v>17</v>
      </c>
      <c r="F2538" s="1" t="s">
        <v>127</v>
      </c>
      <c r="G2538" s="1" t="s">
        <v>13809</v>
      </c>
      <c r="H2538" s="1" t="s">
        <v>13809</v>
      </c>
      <c r="I2538" s="2" t="s">
        <v>183</v>
      </c>
      <c r="J2538" s="2" t="s">
        <v>163</v>
      </c>
      <c r="K2538" s="2" t="s">
        <v>13809</v>
      </c>
      <c r="L2538" s="9">
        <v>44482</v>
      </c>
      <c r="M2538" s="2" t="s">
        <v>109</v>
      </c>
      <c r="N2538" s="2" t="s">
        <v>13809</v>
      </c>
      <c r="O2538" s="2" t="s">
        <v>110</v>
      </c>
      <c r="P2538" s="2" t="s">
        <v>111</v>
      </c>
      <c r="S2538" s="2" t="s">
        <v>112</v>
      </c>
      <c r="T2538" s="2" t="s">
        <v>111</v>
      </c>
      <c r="U2538" s="2" t="b">
        <f>OR(S2538="yes",T2538="yes")</f>
        <v>1</v>
      </c>
      <c r="V2538" s="2" t="s">
        <v>113</v>
      </c>
      <c r="W2538" s="1" t="s">
        <v>111</v>
      </c>
      <c r="Y2538" s="2" t="s">
        <v>112</v>
      </c>
      <c r="Z2538" s="2" t="s">
        <v>111</v>
      </c>
      <c r="AA2538" s="2" t="s">
        <v>112</v>
      </c>
      <c r="AB2538" s="2">
        <v>3</v>
      </c>
      <c r="AC2538" s="1" t="s">
        <v>111</v>
      </c>
      <c r="AF2538" s="1" t="s">
        <v>111</v>
      </c>
      <c r="AK2538" s="1" t="s">
        <v>201</v>
      </c>
      <c r="AN2538" s="1" t="s">
        <v>12950</v>
      </c>
      <c r="AO2538" s="1" t="s">
        <v>166</v>
      </c>
      <c r="AS2538" s="1" t="s">
        <v>118</v>
      </c>
      <c r="AU2538" s="1" t="s">
        <v>197</v>
      </c>
      <c r="AZ2538" s="1" t="s">
        <v>292</v>
      </c>
      <c r="BC2538" s="1" t="s">
        <v>4247</v>
      </c>
      <c r="BD2538" s="1">
        <v>6.8</v>
      </c>
      <c r="BJ2538" s="1" t="s">
        <v>112</v>
      </c>
      <c r="BK2538" s="1" t="s">
        <v>112</v>
      </c>
      <c r="BL2538" s="1" t="s">
        <v>180</v>
      </c>
      <c r="BM2538" s="1" t="s">
        <v>4643</v>
      </c>
      <c r="BQ2538" s="1" t="s">
        <v>121</v>
      </c>
      <c r="BR2538" s="1" t="s">
        <v>122</v>
      </c>
      <c r="BS2538" s="1" t="s">
        <v>112</v>
      </c>
      <c r="BU2538" s="34" t="s">
        <v>12951</v>
      </c>
      <c r="BV2538" s="9">
        <v>44487</v>
      </c>
      <c r="BW2538" s="34" t="s">
        <v>14795</v>
      </c>
      <c r="BY2538" s="2" t="s">
        <v>174</v>
      </c>
      <c r="BZ2538" s="2" t="s">
        <v>124</v>
      </c>
      <c r="CA2538" s="2">
        <v>2</v>
      </c>
      <c r="CB2538" s="1" t="s">
        <v>7540</v>
      </c>
      <c r="CC2538" s="2" t="s">
        <v>113</v>
      </c>
      <c r="CD2538" s="1" t="b">
        <f t="shared" si="1379"/>
        <v>1</v>
      </c>
      <c r="CE2538" s="1" t="b">
        <f t="shared" si="1380"/>
        <v>1</v>
      </c>
      <c r="CF2538" s="1" t="b">
        <f t="shared" si="1353"/>
        <v>0</v>
      </c>
      <c r="CG2538" s="1" t="b">
        <f t="shared" si="1354"/>
        <v>0</v>
      </c>
      <c r="CH2538" s="1" t="b">
        <f t="shared" si="1355"/>
        <v>1</v>
      </c>
      <c r="CI2538" s="1" t="b">
        <f t="shared" si="1356"/>
        <v>0</v>
      </c>
      <c r="CJ2538" s="1" t="b">
        <f t="shared" si="1357"/>
        <v>0</v>
      </c>
      <c r="CK2538" s="1" t="b">
        <f t="shared" si="1358"/>
        <v>0</v>
      </c>
      <c r="CL2538" s="1" t="b">
        <f t="shared" si="1359"/>
        <v>0</v>
      </c>
      <c r="CM2538" s="1" t="b">
        <f t="shared" si="1360"/>
        <v>0</v>
      </c>
      <c r="CN2538" s="1" t="b">
        <f t="shared" si="1361"/>
        <v>0</v>
      </c>
      <c r="CO2538" s="2" t="b">
        <f t="shared" si="1362"/>
        <v>1</v>
      </c>
      <c r="CP2538" s="2" t="b">
        <f t="shared" si="1363"/>
        <v>1</v>
      </c>
      <c r="CQ2538" s="2" t="b">
        <f t="shared" si="1364"/>
        <v>0</v>
      </c>
      <c r="CR2538" s="6" t="str">
        <f t="shared" si="1365"/>
        <v>Male</v>
      </c>
      <c r="CS2538" s="7">
        <f t="shared" si="1366"/>
        <v>0</v>
      </c>
      <c r="CT2538" s="7">
        <f t="shared" si="1367"/>
        <v>0</v>
      </c>
      <c r="CU2538" s="7">
        <f t="shared" si="1368"/>
        <v>0</v>
      </c>
      <c r="CV2538" s="7">
        <f t="shared" si="1369"/>
        <v>1</v>
      </c>
    </row>
    <row r="2539" spans="2:111" ht="87" x14ac:dyDescent="0.35">
      <c r="B2539" s="1" t="s">
        <v>13809</v>
      </c>
      <c r="C2539" s="9">
        <v>44487</v>
      </c>
      <c r="D2539" s="10" t="s">
        <v>13809</v>
      </c>
      <c r="E2539" s="1">
        <v>25</v>
      </c>
      <c r="F2539" s="1" t="s">
        <v>108</v>
      </c>
      <c r="G2539" s="1" t="s">
        <v>13809</v>
      </c>
      <c r="H2539" s="1" t="s">
        <v>13809</v>
      </c>
      <c r="I2539" s="2" t="s">
        <v>183</v>
      </c>
      <c r="J2539" s="2" t="s">
        <v>109</v>
      </c>
      <c r="K2539" s="2" t="s">
        <v>13809</v>
      </c>
      <c r="L2539" s="9">
        <v>44237</v>
      </c>
      <c r="M2539" s="2" t="s">
        <v>109</v>
      </c>
      <c r="N2539" s="2" t="s">
        <v>13809</v>
      </c>
      <c r="O2539" s="2" t="s">
        <v>110</v>
      </c>
      <c r="P2539" s="2" t="s">
        <v>111</v>
      </c>
      <c r="S2539" s="2" t="s">
        <v>112</v>
      </c>
      <c r="T2539" s="2" t="s">
        <v>111</v>
      </c>
      <c r="U2539" s="2" t="b">
        <f>OR(S2539="yes",T2539="yes")</f>
        <v>1</v>
      </c>
      <c r="V2539" s="2" t="s">
        <v>126</v>
      </c>
      <c r="W2539" s="1" t="s">
        <v>112</v>
      </c>
      <c r="X2539" s="1" t="s">
        <v>138</v>
      </c>
      <c r="Y2539" s="2" t="s">
        <v>111</v>
      </c>
      <c r="AF2539" s="1" t="s">
        <v>111</v>
      </c>
      <c r="AJ2539" s="1" t="s">
        <v>115</v>
      </c>
      <c r="AK2539" s="1" t="s">
        <v>215</v>
      </c>
      <c r="AO2539" s="1" t="s">
        <v>117</v>
      </c>
      <c r="AZ2539" s="1" t="s">
        <v>155</v>
      </c>
      <c r="BA2539" s="1" t="s">
        <v>4878</v>
      </c>
      <c r="BJ2539" s="1" t="s">
        <v>112</v>
      </c>
      <c r="BK2539" s="1" t="s">
        <v>112</v>
      </c>
      <c r="BL2539" s="1" t="s">
        <v>301</v>
      </c>
      <c r="BQ2539" s="1" t="s">
        <v>121</v>
      </c>
      <c r="BR2539" s="1" t="s">
        <v>122</v>
      </c>
      <c r="BS2539" s="1" t="s">
        <v>112</v>
      </c>
      <c r="BU2539" s="34" t="s">
        <v>8922</v>
      </c>
      <c r="BW2539" s="34" t="s">
        <v>8923</v>
      </c>
      <c r="BY2539" s="2" t="s">
        <v>153</v>
      </c>
      <c r="BZ2539" s="2" t="s">
        <v>124</v>
      </c>
      <c r="CB2539" s="1" t="s">
        <v>8839</v>
      </c>
      <c r="CD2539" s="1" t="b">
        <f t="shared" si="1379"/>
        <v>1</v>
      </c>
      <c r="CE2539" s="1" t="b">
        <f t="shared" si="1380"/>
        <v>0</v>
      </c>
      <c r="CF2539" s="1" t="b">
        <f t="shared" si="1353"/>
        <v>0</v>
      </c>
      <c r="CG2539" s="1" t="b">
        <f t="shared" si="1354"/>
        <v>0</v>
      </c>
      <c r="CH2539" s="1" t="b">
        <f t="shared" si="1355"/>
        <v>0</v>
      </c>
      <c r="CI2539" s="1" t="b">
        <f t="shared" si="1356"/>
        <v>0</v>
      </c>
      <c r="CJ2539" s="1" t="b">
        <f t="shared" si="1357"/>
        <v>1</v>
      </c>
      <c r="CK2539" s="1" t="b">
        <f t="shared" si="1358"/>
        <v>0</v>
      </c>
      <c r="CL2539" s="1" t="b">
        <f t="shared" si="1359"/>
        <v>0</v>
      </c>
      <c r="CM2539" s="1" t="b">
        <f t="shared" si="1360"/>
        <v>0</v>
      </c>
      <c r="CN2539" s="1" t="b">
        <f t="shared" si="1361"/>
        <v>0</v>
      </c>
      <c r="CO2539" s="2" t="b">
        <f t="shared" si="1362"/>
        <v>0</v>
      </c>
      <c r="CP2539" s="2" t="b">
        <f t="shared" si="1363"/>
        <v>0</v>
      </c>
      <c r="CQ2539" s="2" t="b">
        <f t="shared" si="1364"/>
        <v>0</v>
      </c>
      <c r="CR2539" s="6" t="str">
        <f t="shared" si="1365"/>
        <v>Female</v>
      </c>
      <c r="CS2539" s="7">
        <f t="shared" si="1366"/>
        <v>1</v>
      </c>
      <c r="CT2539" s="7">
        <f t="shared" si="1367"/>
        <v>0</v>
      </c>
      <c r="CU2539" s="7">
        <f t="shared" si="1368"/>
        <v>0</v>
      </c>
      <c r="CV2539" s="7">
        <f t="shared" si="1369"/>
        <v>1</v>
      </c>
      <c r="CW2539" s="7">
        <f t="shared" ref="CW2539:CW2544" si="1381">COUNTIF(M2539,"=*moderna*")</f>
        <v>0</v>
      </c>
      <c r="CX2539" s="1" t="b">
        <f t="shared" ref="CX2539:CX2544" si="1382">AND(E2539&lt;30,NOT(E2539="."),NOT(E2539=""))</f>
        <v>1</v>
      </c>
      <c r="CY2539" s="1" t="b">
        <f t="shared" ref="CY2539:CY2544" si="1383">AND(E2539&gt;17,E2539&lt;41,NOT(E2539="."),NOT(E2539=""))</f>
        <v>1</v>
      </c>
      <c r="DG2539" s="1" t="b">
        <f>AND(E2539&gt;4,E2539&lt;18,NOT(E2539=""),NOT(E2539="."))</f>
        <v>0</v>
      </c>
    </row>
    <row r="2540" spans="2:111" ht="174" x14ac:dyDescent="0.35">
      <c r="B2540" s="1" t="s">
        <v>13809</v>
      </c>
      <c r="C2540" s="9">
        <v>44487</v>
      </c>
      <c r="D2540" s="10" t="s">
        <v>13809</v>
      </c>
      <c r="E2540" s="1">
        <v>20</v>
      </c>
      <c r="F2540" s="1" t="s">
        <v>127</v>
      </c>
      <c r="G2540" s="1" t="s">
        <v>13809</v>
      </c>
      <c r="H2540" s="1" t="s">
        <v>13809</v>
      </c>
      <c r="I2540" s="2" t="s">
        <v>183</v>
      </c>
      <c r="J2540" s="2" t="s">
        <v>163</v>
      </c>
      <c r="K2540" s="2" t="s">
        <v>13809</v>
      </c>
      <c r="L2540" s="9">
        <v>44473</v>
      </c>
      <c r="M2540" s="2" t="s">
        <v>109</v>
      </c>
      <c r="N2540" s="2" t="s">
        <v>13809</v>
      </c>
      <c r="O2540" s="2" t="s">
        <v>110</v>
      </c>
      <c r="P2540" s="2" t="s">
        <v>111</v>
      </c>
      <c r="S2540" s="2" t="s">
        <v>112</v>
      </c>
      <c r="T2540" s="2" t="s">
        <v>111</v>
      </c>
      <c r="U2540" s="2" t="b">
        <v>1</v>
      </c>
      <c r="V2540" s="2" t="s">
        <v>113</v>
      </c>
      <c r="W2540" s="1" t="s">
        <v>112</v>
      </c>
      <c r="X2540" s="1" t="s">
        <v>114</v>
      </c>
      <c r="Y2540" s="2" t="s">
        <v>112</v>
      </c>
      <c r="Z2540" s="2" t="s">
        <v>111</v>
      </c>
      <c r="AA2540" s="2" t="s">
        <v>112</v>
      </c>
      <c r="AB2540" s="2">
        <v>14</v>
      </c>
      <c r="AC2540" s="1" t="s">
        <v>111</v>
      </c>
      <c r="AF2540" s="1" t="s">
        <v>111</v>
      </c>
      <c r="AJ2540" s="1" t="s">
        <v>115</v>
      </c>
      <c r="AK2540" s="1" t="s">
        <v>129</v>
      </c>
      <c r="AO2540" s="1" t="s">
        <v>166</v>
      </c>
      <c r="AS2540" s="1" t="s">
        <v>118</v>
      </c>
      <c r="AU2540" s="1" t="s">
        <v>132</v>
      </c>
      <c r="AZ2540" s="1" t="s">
        <v>402</v>
      </c>
      <c r="BA2540" s="1" t="s">
        <v>8924</v>
      </c>
      <c r="BE2540" s="1">
        <v>9</v>
      </c>
      <c r="BJ2540" s="1" t="s">
        <v>112</v>
      </c>
      <c r="BK2540" s="1" t="s">
        <v>112</v>
      </c>
      <c r="BL2540" s="1" t="s">
        <v>142</v>
      </c>
      <c r="BQ2540" s="1" t="s">
        <v>121</v>
      </c>
      <c r="BR2540" s="1" t="s">
        <v>122</v>
      </c>
      <c r="BU2540" s="34" t="s">
        <v>8925</v>
      </c>
      <c r="BV2540" s="9">
        <v>44487</v>
      </c>
      <c r="BW2540" s="34" t="s">
        <v>14796</v>
      </c>
      <c r="BY2540" s="2" t="s">
        <v>156</v>
      </c>
      <c r="BZ2540" s="2" t="s">
        <v>124</v>
      </c>
      <c r="CA2540" s="2">
        <v>2</v>
      </c>
      <c r="CB2540" s="1" t="s">
        <v>4106</v>
      </c>
      <c r="CC2540" s="2" t="s">
        <v>126</v>
      </c>
      <c r="CD2540" s="1" t="b">
        <v>1</v>
      </c>
      <c r="CE2540" s="1" t="b">
        <v>0</v>
      </c>
      <c r="CF2540" s="1" t="b">
        <f t="shared" si="1353"/>
        <v>0</v>
      </c>
      <c r="CG2540" s="1" t="b">
        <f t="shared" si="1354"/>
        <v>0</v>
      </c>
      <c r="CH2540" s="1" t="b">
        <f t="shared" si="1355"/>
        <v>0</v>
      </c>
      <c r="CI2540" s="1" t="b">
        <f t="shared" si="1356"/>
        <v>1</v>
      </c>
      <c r="CJ2540" s="1" t="b">
        <f t="shared" si="1357"/>
        <v>0</v>
      </c>
      <c r="CK2540" s="1" t="b">
        <f t="shared" si="1358"/>
        <v>0</v>
      </c>
      <c r="CL2540" s="1" t="b">
        <f t="shared" si="1359"/>
        <v>0</v>
      </c>
      <c r="CM2540" s="1" t="b">
        <f t="shared" si="1360"/>
        <v>0</v>
      </c>
      <c r="CN2540" s="1" t="b">
        <f t="shared" si="1361"/>
        <v>0</v>
      </c>
      <c r="CO2540" s="2" t="b">
        <f t="shared" si="1362"/>
        <v>0</v>
      </c>
      <c r="CP2540" s="2" t="b">
        <f t="shared" si="1363"/>
        <v>0</v>
      </c>
      <c r="CQ2540" s="2" t="b">
        <f t="shared" si="1364"/>
        <v>1</v>
      </c>
      <c r="CR2540" s="6" t="str">
        <f t="shared" si="1365"/>
        <v>Male</v>
      </c>
      <c r="CS2540" s="7">
        <f t="shared" si="1366"/>
        <v>0</v>
      </c>
      <c r="CT2540" s="7">
        <f t="shared" si="1367"/>
        <v>0</v>
      </c>
      <c r="CU2540" s="7">
        <f t="shared" si="1368"/>
        <v>0</v>
      </c>
      <c r="CV2540" s="7">
        <f t="shared" si="1369"/>
        <v>1</v>
      </c>
      <c r="CW2540" s="7">
        <f t="shared" si="1381"/>
        <v>0</v>
      </c>
      <c r="CX2540" s="1" t="b">
        <f t="shared" si="1382"/>
        <v>1</v>
      </c>
      <c r="CY2540" s="1" t="b">
        <f t="shared" si="1383"/>
        <v>1</v>
      </c>
      <c r="DG2540" s="1" t="b">
        <f>AND(E2540&gt;4,E2540&lt;18,NOT(E2540=""),NOT(E2540="."))</f>
        <v>0</v>
      </c>
    </row>
    <row r="2541" spans="2:111" ht="406" x14ac:dyDescent="0.35">
      <c r="B2541" s="1" t="s">
        <v>13809</v>
      </c>
      <c r="C2541" s="9">
        <v>44487</v>
      </c>
      <c r="D2541" s="10" t="s">
        <v>13809</v>
      </c>
      <c r="E2541" s="1">
        <v>63</v>
      </c>
      <c r="F2541" s="1" t="s">
        <v>108</v>
      </c>
      <c r="G2541" s="1" t="s">
        <v>13809</v>
      </c>
      <c r="H2541" s="1" t="s">
        <v>13809</v>
      </c>
      <c r="I2541" s="9">
        <v>44464</v>
      </c>
      <c r="J2541" s="2" t="s">
        <v>128</v>
      </c>
      <c r="K2541" s="2" t="s">
        <v>13809</v>
      </c>
      <c r="M2541" s="2" t="s">
        <v>163</v>
      </c>
      <c r="N2541" s="2" t="s">
        <v>13809</v>
      </c>
      <c r="O2541" s="2" t="s">
        <v>110</v>
      </c>
      <c r="P2541" s="2" t="s">
        <v>111</v>
      </c>
      <c r="S2541" s="2" t="s">
        <v>112</v>
      </c>
      <c r="T2541" s="2" t="s">
        <v>112</v>
      </c>
      <c r="U2541" s="2" t="b">
        <v>1</v>
      </c>
      <c r="V2541" s="2" t="s">
        <v>113</v>
      </c>
      <c r="W2541" s="1" t="s">
        <v>111</v>
      </c>
      <c r="Y2541" s="2" t="s">
        <v>112</v>
      </c>
      <c r="Z2541" s="2" t="s">
        <v>112</v>
      </c>
      <c r="AB2541" s="2">
        <v>3</v>
      </c>
      <c r="AF2541" s="1" t="s">
        <v>111</v>
      </c>
      <c r="AJ2541" s="1" t="s">
        <v>115</v>
      </c>
      <c r="AK2541" s="1" t="s">
        <v>349</v>
      </c>
      <c r="AN2541" s="1" t="s">
        <v>8926</v>
      </c>
      <c r="AO2541" s="1" t="s">
        <v>151</v>
      </c>
      <c r="AS2541" s="1" t="s">
        <v>229</v>
      </c>
      <c r="BJ2541" s="1" t="s">
        <v>112</v>
      </c>
      <c r="BK2541" s="1" t="s">
        <v>111</v>
      </c>
      <c r="BQ2541" s="1" t="s">
        <v>121</v>
      </c>
      <c r="BR2541" s="1" t="s">
        <v>122</v>
      </c>
      <c r="BU2541" s="34" t="s">
        <v>13976</v>
      </c>
      <c r="BV2541" s="9">
        <v>44494</v>
      </c>
      <c r="BW2541" s="34" t="s">
        <v>14797</v>
      </c>
      <c r="BY2541" s="2" t="s">
        <v>153</v>
      </c>
      <c r="BZ2541" s="2" t="s">
        <v>124</v>
      </c>
      <c r="CA2541" s="2">
        <v>1</v>
      </c>
      <c r="CB2541" s="1" t="s">
        <v>279</v>
      </c>
      <c r="CC2541" s="2" t="s">
        <v>126</v>
      </c>
      <c r="CD2541" s="1" t="b">
        <f>AND(E2541&lt;30,NOT(E2541="."),NOT(E2541=""))</f>
        <v>0</v>
      </c>
      <c r="CE2541" s="1" t="b">
        <f>AND(E2541&lt;18,NOT(E2541="."),NOT(E2541=""))</f>
        <v>0</v>
      </c>
      <c r="CF2541" s="1" t="b">
        <f t="shared" si="1353"/>
        <v>0</v>
      </c>
      <c r="CG2541" s="1" t="b">
        <f t="shared" si="1354"/>
        <v>0</v>
      </c>
      <c r="CH2541" s="1" t="b">
        <f t="shared" si="1355"/>
        <v>0</v>
      </c>
      <c r="CI2541" s="1" t="b">
        <f t="shared" si="1356"/>
        <v>0</v>
      </c>
      <c r="CJ2541" s="1" t="b">
        <f t="shared" si="1357"/>
        <v>0</v>
      </c>
      <c r="CK2541" s="1" t="b">
        <f t="shared" si="1358"/>
        <v>0</v>
      </c>
      <c r="CL2541" s="1" t="b">
        <f t="shared" si="1359"/>
        <v>0</v>
      </c>
      <c r="CM2541" s="1" t="b">
        <f t="shared" si="1360"/>
        <v>1</v>
      </c>
      <c r="CN2541" s="1" t="b">
        <f t="shared" si="1361"/>
        <v>0</v>
      </c>
      <c r="CO2541" s="2" t="b">
        <f t="shared" si="1362"/>
        <v>1</v>
      </c>
      <c r="CP2541" s="2" t="b">
        <f t="shared" si="1363"/>
        <v>1</v>
      </c>
      <c r="CQ2541" s="2" t="b">
        <f t="shared" si="1364"/>
        <v>0</v>
      </c>
      <c r="CR2541" s="6" t="str">
        <f t="shared" si="1365"/>
        <v>Female</v>
      </c>
      <c r="CS2541" s="7">
        <f t="shared" si="1366"/>
        <v>0</v>
      </c>
      <c r="CT2541" s="7">
        <f t="shared" si="1367"/>
        <v>1</v>
      </c>
      <c r="CU2541" s="7">
        <f t="shared" si="1368"/>
        <v>0</v>
      </c>
      <c r="CV2541" s="7">
        <f t="shared" si="1369"/>
        <v>0</v>
      </c>
      <c r="CW2541" s="7">
        <f t="shared" si="1381"/>
        <v>0</v>
      </c>
      <c r="CX2541" s="1" t="b">
        <f t="shared" si="1382"/>
        <v>0</v>
      </c>
      <c r="CY2541" s="1" t="b">
        <f t="shared" si="1383"/>
        <v>0</v>
      </c>
      <c r="DG2541" s="1" t="b">
        <f>AND(E2541&gt;4,E2541&lt;18,NOT(E2541=""),NOT(E2541="."))</f>
        <v>0</v>
      </c>
    </row>
    <row r="2542" spans="2:111" ht="377" x14ac:dyDescent="0.35">
      <c r="B2542" s="1" t="s">
        <v>13809</v>
      </c>
      <c r="C2542" s="9">
        <v>44487</v>
      </c>
      <c r="D2542" s="10" t="s">
        <v>13809</v>
      </c>
      <c r="E2542" s="1">
        <v>70</v>
      </c>
      <c r="F2542" s="1" t="s">
        <v>108</v>
      </c>
      <c r="G2542" s="1" t="s">
        <v>13809</v>
      </c>
      <c r="H2542" s="1" t="s">
        <v>13809</v>
      </c>
      <c r="I2542" s="2" t="s">
        <v>183</v>
      </c>
      <c r="K2542" s="2" t="s">
        <v>13809</v>
      </c>
      <c r="L2542" s="9">
        <v>44258</v>
      </c>
      <c r="M2542" s="2" t="s">
        <v>128</v>
      </c>
      <c r="N2542" s="2" t="s">
        <v>13809</v>
      </c>
      <c r="O2542" s="2" t="s">
        <v>110</v>
      </c>
      <c r="P2542" s="2" t="s">
        <v>111</v>
      </c>
      <c r="S2542" s="2" t="s">
        <v>112</v>
      </c>
      <c r="T2542" s="2" t="s">
        <v>111</v>
      </c>
      <c r="U2542" s="2" t="b">
        <f>OR(S2542="yes",T2542="yes")</f>
        <v>1</v>
      </c>
      <c r="V2542" s="2" t="s">
        <v>126</v>
      </c>
      <c r="W2542" s="1" t="s">
        <v>111</v>
      </c>
      <c r="Y2542" s="2" t="s">
        <v>111</v>
      </c>
      <c r="AF2542" s="1" t="s">
        <v>111</v>
      </c>
      <c r="AH2542" s="1" t="s">
        <v>193</v>
      </c>
      <c r="AI2542" s="1" t="s">
        <v>8927</v>
      </c>
      <c r="AJ2542" s="1" t="s">
        <v>115</v>
      </c>
      <c r="AK2542" s="1" t="s">
        <v>129</v>
      </c>
      <c r="AO2542" s="1" t="s">
        <v>166</v>
      </c>
      <c r="AS2542" s="1" t="s">
        <v>190</v>
      </c>
      <c r="AU2542" s="1" t="s">
        <v>197</v>
      </c>
      <c r="AZ2542" s="1" t="s">
        <v>120</v>
      </c>
      <c r="BA2542" s="1" t="s">
        <v>670</v>
      </c>
      <c r="BG2542" s="1" t="s">
        <v>8928</v>
      </c>
      <c r="BH2542" s="1" t="s">
        <v>8929</v>
      </c>
      <c r="BJ2542" s="1" t="s">
        <v>112</v>
      </c>
      <c r="BK2542" s="1" t="s">
        <v>111</v>
      </c>
      <c r="BQ2542" s="1" t="s">
        <v>121</v>
      </c>
      <c r="BR2542" s="1" t="s">
        <v>122</v>
      </c>
      <c r="BS2542" s="1" t="s">
        <v>111</v>
      </c>
      <c r="BT2542" s="34" t="s">
        <v>8930</v>
      </c>
      <c r="BU2542" s="34" t="s">
        <v>13977</v>
      </c>
      <c r="BV2542" s="9">
        <v>44648</v>
      </c>
      <c r="BW2542" s="34" t="s">
        <v>8931</v>
      </c>
      <c r="BY2542" s="2" t="s">
        <v>153</v>
      </c>
      <c r="BZ2542" s="2" t="s">
        <v>124</v>
      </c>
      <c r="CB2542" s="1" t="s">
        <v>295</v>
      </c>
      <c r="CD2542" s="1" t="b">
        <f>AND(E2542&lt;30,NOT(E2542="."),NOT(E2542=""))</f>
        <v>0</v>
      </c>
      <c r="CE2542" s="1" t="b">
        <f>AND(E2542&lt;18,NOT(E2542="."),NOT(E2542=""))</f>
        <v>0</v>
      </c>
      <c r="CF2542" s="1" t="b">
        <f t="shared" si="1353"/>
        <v>0</v>
      </c>
      <c r="CG2542" s="1" t="b">
        <f t="shared" si="1354"/>
        <v>0</v>
      </c>
      <c r="CH2542" s="1" t="b">
        <f t="shared" si="1355"/>
        <v>0</v>
      </c>
      <c r="CI2542" s="1" t="b">
        <f t="shared" si="1356"/>
        <v>0</v>
      </c>
      <c r="CJ2542" s="1" t="b">
        <f t="shared" si="1357"/>
        <v>0</v>
      </c>
      <c r="CK2542" s="1" t="b">
        <f t="shared" si="1358"/>
        <v>0</v>
      </c>
      <c r="CL2542" s="1" t="b">
        <f t="shared" si="1359"/>
        <v>0</v>
      </c>
      <c r="CM2542" s="1" t="b">
        <f t="shared" si="1360"/>
        <v>0</v>
      </c>
      <c r="CN2542" s="1" t="b">
        <f t="shared" si="1361"/>
        <v>1</v>
      </c>
      <c r="CO2542" s="2" t="b">
        <f t="shared" si="1362"/>
        <v>0</v>
      </c>
      <c r="CP2542" s="2" t="b">
        <f t="shared" si="1363"/>
        <v>0</v>
      </c>
      <c r="CQ2542" s="2" t="b">
        <f t="shared" si="1364"/>
        <v>0</v>
      </c>
      <c r="CR2542" s="6" t="str">
        <f t="shared" si="1365"/>
        <v>Female</v>
      </c>
      <c r="CS2542" s="7">
        <f t="shared" si="1366"/>
        <v>0</v>
      </c>
      <c r="CT2542" s="7">
        <f t="shared" si="1367"/>
        <v>0</v>
      </c>
      <c r="CU2542" s="7">
        <f t="shared" si="1368"/>
        <v>0</v>
      </c>
      <c r="CV2542" s="7">
        <f t="shared" si="1369"/>
        <v>0</v>
      </c>
      <c r="CW2542" s="7">
        <f t="shared" si="1381"/>
        <v>1</v>
      </c>
      <c r="CX2542" s="1" t="b">
        <f t="shared" si="1382"/>
        <v>0</v>
      </c>
      <c r="CY2542" s="1" t="b">
        <f t="shared" si="1383"/>
        <v>0</v>
      </c>
      <c r="DG2542" s="1" t="b">
        <f>AND(E2542&gt;4,E2542&lt;18,NOT(E2542=""),NOT(E2542="."))</f>
        <v>0</v>
      </c>
    </row>
    <row r="2543" spans="2:111" ht="116" x14ac:dyDescent="0.35">
      <c r="B2543" s="1" t="s">
        <v>13809</v>
      </c>
      <c r="C2543" s="9">
        <v>44487</v>
      </c>
      <c r="D2543" s="10" t="s">
        <v>13809</v>
      </c>
      <c r="E2543" s="1">
        <v>35</v>
      </c>
      <c r="F2543" s="1" t="s">
        <v>127</v>
      </c>
      <c r="G2543" s="1" t="s">
        <v>13809</v>
      </c>
      <c r="H2543" s="1" t="s">
        <v>13809</v>
      </c>
      <c r="I2543" s="9">
        <v>44447</v>
      </c>
      <c r="J2543" s="2" t="s">
        <v>128</v>
      </c>
      <c r="K2543" s="2" t="s">
        <v>13809</v>
      </c>
      <c r="N2543" s="2" t="s">
        <v>13809</v>
      </c>
      <c r="O2543" s="2" t="s">
        <v>110</v>
      </c>
      <c r="P2543" s="2" t="s">
        <v>111</v>
      </c>
      <c r="S2543" s="2" t="s">
        <v>112</v>
      </c>
      <c r="T2543" s="2" t="s">
        <v>111</v>
      </c>
      <c r="U2543" s="2" t="b">
        <f>OR(S2543="yes",T2543="yes")</f>
        <v>1</v>
      </c>
      <c r="V2543" s="2" t="s">
        <v>113</v>
      </c>
      <c r="W2543" s="1" t="s">
        <v>112</v>
      </c>
      <c r="X2543" s="1" t="s">
        <v>110</v>
      </c>
      <c r="Y2543" s="2" t="s">
        <v>112</v>
      </c>
      <c r="Z2543" s="2" t="s">
        <v>112</v>
      </c>
      <c r="AA2543" s="2" t="s">
        <v>111</v>
      </c>
      <c r="AB2543" s="2">
        <v>2</v>
      </c>
      <c r="AC2543" s="1" t="s">
        <v>111</v>
      </c>
      <c r="AF2543" s="1" t="s">
        <v>111</v>
      </c>
      <c r="AJ2543" s="1" t="s">
        <v>115</v>
      </c>
      <c r="AK2543" s="1" t="s">
        <v>194</v>
      </c>
      <c r="AN2543" s="1" t="s">
        <v>8932</v>
      </c>
      <c r="AO2543" s="1" t="s">
        <v>117</v>
      </c>
      <c r="AU2543" s="1" t="s">
        <v>132</v>
      </c>
      <c r="AZ2543" s="1" t="s">
        <v>338</v>
      </c>
      <c r="BA2543" s="1" t="s">
        <v>8933</v>
      </c>
      <c r="BD2543" s="1" t="s">
        <v>8934</v>
      </c>
      <c r="BF2543" s="1" t="s">
        <v>8935</v>
      </c>
      <c r="BG2543" s="1" t="s">
        <v>8936</v>
      </c>
      <c r="BH2543" s="1" t="s">
        <v>8937</v>
      </c>
      <c r="BJ2543" s="1" t="s">
        <v>112</v>
      </c>
      <c r="BK2543" s="1" t="s">
        <v>112</v>
      </c>
      <c r="BL2543" s="1" t="s">
        <v>206</v>
      </c>
      <c r="BM2543" s="1" t="s">
        <v>422</v>
      </c>
      <c r="BQ2543" s="1" t="s">
        <v>121</v>
      </c>
      <c r="BR2543" s="1" t="s">
        <v>122</v>
      </c>
      <c r="BS2543" s="1" t="s">
        <v>111</v>
      </c>
      <c r="BT2543" s="34" t="s">
        <v>158</v>
      </c>
      <c r="BU2543" s="34" t="s">
        <v>8938</v>
      </c>
      <c r="BV2543" s="9">
        <v>44487</v>
      </c>
      <c r="BW2543" s="34" t="s">
        <v>8939</v>
      </c>
      <c r="BY2543" s="2" t="s">
        <v>156</v>
      </c>
      <c r="BZ2543" s="2" t="s">
        <v>124</v>
      </c>
      <c r="CA2543" s="2">
        <v>1</v>
      </c>
      <c r="CB2543" s="1" t="s">
        <v>2768</v>
      </c>
      <c r="CC2543" s="2" t="s">
        <v>126</v>
      </c>
      <c r="CD2543" s="1" t="b">
        <f>AND(E2543&lt;30,NOT(E2543="."),NOT(E2543=""))</f>
        <v>0</v>
      </c>
      <c r="CE2543" s="1" t="b">
        <f>AND(E2543&lt;18,NOT(E2543="."),NOT(E2543=""))</f>
        <v>0</v>
      </c>
      <c r="CF2543" s="1" t="b">
        <f t="shared" si="1353"/>
        <v>0</v>
      </c>
      <c r="CG2543" s="1" t="b">
        <f t="shared" si="1354"/>
        <v>0</v>
      </c>
      <c r="CH2543" s="1" t="b">
        <f t="shared" si="1355"/>
        <v>0</v>
      </c>
      <c r="CI2543" s="1" t="b">
        <f t="shared" si="1356"/>
        <v>0</v>
      </c>
      <c r="CJ2543" s="1" t="b">
        <f t="shared" si="1357"/>
        <v>0</v>
      </c>
      <c r="CK2543" s="1" t="b">
        <f t="shared" si="1358"/>
        <v>1</v>
      </c>
      <c r="CL2543" s="1" t="b">
        <f t="shared" si="1359"/>
        <v>0</v>
      </c>
      <c r="CM2543" s="1" t="b">
        <f t="shared" si="1360"/>
        <v>0</v>
      </c>
      <c r="CN2543" s="1" t="b">
        <f t="shared" si="1361"/>
        <v>0</v>
      </c>
      <c r="CO2543" s="2" t="b">
        <f t="shared" si="1362"/>
        <v>1</v>
      </c>
      <c r="CP2543" s="2" t="b">
        <f t="shared" si="1363"/>
        <v>1</v>
      </c>
      <c r="CQ2543" s="2" t="b">
        <f t="shared" si="1364"/>
        <v>0</v>
      </c>
      <c r="CR2543" s="6" t="str">
        <f t="shared" si="1365"/>
        <v>Male</v>
      </c>
      <c r="CS2543" s="7">
        <f t="shared" si="1366"/>
        <v>0</v>
      </c>
      <c r="CT2543" s="7">
        <f t="shared" si="1367"/>
        <v>1</v>
      </c>
      <c r="CU2543" s="7">
        <f t="shared" si="1368"/>
        <v>0</v>
      </c>
      <c r="CV2543" s="7">
        <f t="shared" si="1369"/>
        <v>0</v>
      </c>
      <c r="CW2543" s="7">
        <f t="shared" si="1381"/>
        <v>0</v>
      </c>
      <c r="CX2543" s="1" t="b">
        <f t="shared" si="1382"/>
        <v>0</v>
      </c>
      <c r="CY2543" s="1" t="b">
        <f t="shared" si="1383"/>
        <v>1</v>
      </c>
    </row>
    <row r="2544" spans="2:111" ht="58" x14ac:dyDescent="0.35">
      <c r="B2544" s="1" t="s">
        <v>13809</v>
      </c>
      <c r="C2544" s="9">
        <v>44487</v>
      </c>
      <c r="D2544" s="10" t="s">
        <v>13809</v>
      </c>
      <c r="E2544" s="1">
        <v>74</v>
      </c>
      <c r="F2544" s="1" t="s">
        <v>127</v>
      </c>
      <c r="G2544" s="1" t="s">
        <v>13809</v>
      </c>
      <c r="H2544" s="1" t="s">
        <v>13809</v>
      </c>
      <c r="I2544" s="9">
        <v>44288</v>
      </c>
      <c r="J2544" s="2" t="s">
        <v>409</v>
      </c>
      <c r="K2544" s="2" t="s">
        <v>13809</v>
      </c>
      <c r="N2544" s="2" t="s">
        <v>13809</v>
      </c>
      <c r="O2544" s="2" t="s">
        <v>110</v>
      </c>
      <c r="P2544" s="2" t="s">
        <v>111</v>
      </c>
      <c r="S2544" s="2" t="s">
        <v>111</v>
      </c>
      <c r="T2544" s="2" t="s">
        <v>112</v>
      </c>
      <c r="U2544" s="2" t="b">
        <v>1</v>
      </c>
      <c r="V2544" s="2" t="s">
        <v>113</v>
      </c>
      <c r="W2544" s="1" t="s">
        <v>112</v>
      </c>
      <c r="X2544" s="1" t="s">
        <v>138</v>
      </c>
      <c r="Y2544" s="2" t="s">
        <v>111</v>
      </c>
      <c r="AB2544" s="2">
        <v>180</v>
      </c>
      <c r="AF2544" s="1" t="s">
        <v>111</v>
      </c>
      <c r="AJ2544" s="1" t="s">
        <v>115</v>
      </c>
      <c r="AK2544" s="1" t="s">
        <v>144</v>
      </c>
      <c r="AO2544" s="1" t="s">
        <v>117</v>
      </c>
      <c r="AS2544" s="1" t="s">
        <v>118</v>
      </c>
      <c r="AU2544" s="1" t="s">
        <v>243</v>
      </c>
      <c r="AZ2544" s="1" t="s">
        <v>414</v>
      </c>
      <c r="BA2544" s="1" t="s">
        <v>272</v>
      </c>
      <c r="BH2544" s="1">
        <v>25</v>
      </c>
      <c r="BJ2544" s="1" t="s">
        <v>112</v>
      </c>
      <c r="BK2544" s="1" t="s">
        <v>112</v>
      </c>
      <c r="BL2544" s="1" t="s">
        <v>142</v>
      </c>
      <c r="BQ2544" s="1" t="s">
        <v>121</v>
      </c>
      <c r="BR2544" s="1" t="s">
        <v>122</v>
      </c>
      <c r="BS2544" s="1" t="s">
        <v>112</v>
      </c>
      <c r="BU2544" s="34" t="s">
        <v>8940</v>
      </c>
      <c r="BV2544" s="9">
        <v>44491</v>
      </c>
      <c r="BW2544" s="34" t="s">
        <v>8941</v>
      </c>
      <c r="BY2544" s="2" t="s">
        <v>123</v>
      </c>
      <c r="BZ2544" s="2" t="s">
        <v>124</v>
      </c>
      <c r="CA2544" s="2">
        <v>1</v>
      </c>
      <c r="CB2544" s="1" t="s">
        <v>1002</v>
      </c>
      <c r="CC2544" s="2" t="s">
        <v>126</v>
      </c>
      <c r="CD2544" s="1" t="b">
        <f>AND(E2544&lt;30,NOT(E2544="."),NOT(E2544=""))</f>
        <v>0</v>
      </c>
      <c r="CE2544" s="1" t="b">
        <f>AND(E2544&lt;18,NOT(E2544="."),NOT(E2544=""))</f>
        <v>0</v>
      </c>
      <c r="CF2544" s="1" t="b">
        <f t="shared" si="1353"/>
        <v>0</v>
      </c>
      <c r="CG2544" s="1" t="b">
        <f t="shared" si="1354"/>
        <v>0</v>
      </c>
      <c r="CH2544" s="1" t="b">
        <f t="shared" si="1355"/>
        <v>0</v>
      </c>
      <c r="CI2544" s="1" t="b">
        <f t="shared" si="1356"/>
        <v>0</v>
      </c>
      <c r="CJ2544" s="1" t="b">
        <f t="shared" si="1357"/>
        <v>0</v>
      </c>
      <c r="CK2544" s="1" t="b">
        <f t="shared" si="1358"/>
        <v>0</v>
      </c>
      <c r="CL2544" s="1" t="b">
        <f t="shared" si="1359"/>
        <v>0</v>
      </c>
      <c r="CM2544" s="1" t="b">
        <f t="shared" si="1360"/>
        <v>0</v>
      </c>
      <c r="CN2544" s="1" t="b">
        <f t="shared" si="1361"/>
        <v>1</v>
      </c>
      <c r="CO2544" s="2" t="b">
        <f t="shared" si="1362"/>
        <v>0</v>
      </c>
      <c r="CP2544" s="2" t="b">
        <f t="shared" si="1363"/>
        <v>0</v>
      </c>
      <c r="CQ2544" s="2" t="b">
        <f t="shared" si="1364"/>
        <v>0</v>
      </c>
      <c r="CR2544" s="6" t="str">
        <f t="shared" si="1365"/>
        <v>Male</v>
      </c>
      <c r="CS2544" s="7">
        <f t="shared" si="1366"/>
        <v>0</v>
      </c>
      <c r="CT2544" s="7">
        <f t="shared" si="1367"/>
        <v>0</v>
      </c>
      <c r="CU2544" s="7">
        <f t="shared" si="1368"/>
        <v>1</v>
      </c>
      <c r="CV2544" s="7">
        <f t="shared" si="1369"/>
        <v>0</v>
      </c>
      <c r="CW2544" s="7">
        <f t="shared" si="1381"/>
        <v>0</v>
      </c>
      <c r="CX2544" s="1" t="b">
        <f t="shared" si="1382"/>
        <v>0</v>
      </c>
      <c r="CY2544" s="1" t="b">
        <f t="shared" si="1383"/>
        <v>0</v>
      </c>
      <c r="DG2544" s="1" t="b">
        <f>AND(E2544&gt;4,E2544&lt;18,NOT(E2544=""),NOT(E2544="."))</f>
        <v>0</v>
      </c>
    </row>
    <row r="2545" spans="2:111" ht="275.5" x14ac:dyDescent="0.35">
      <c r="B2545" s="1" t="s">
        <v>13809</v>
      </c>
      <c r="C2545" s="9">
        <v>44487</v>
      </c>
      <c r="D2545" s="10" t="s">
        <v>13809</v>
      </c>
      <c r="E2545" s="1">
        <v>31</v>
      </c>
      <c r="F2545" s="1" t="s">
        <v>127</v>
      </c>
      <c r="G2545" s="1" t="s">
        <v>13809</v>
      </c>
      <c r="H2545" s="1" t="s">
        <v>13809</v>
      </c>
      <c r="I2545" s="2" t="s">
        <v>183</v>
      </c>
      <c r="J2545" s="2" t="s">
        <v>109</v>
      </c>
      <c r="K2545" s="2" t="s">
        <v>13809</v>
      </c>
      <c r="L2545" s="2" t="s">
        <v>183</v>
      </c>
      <c r="M2545" s="2" t="s">
        <v>109</v>
      </c>
      <c r="N2545" s="2" t="s">
        <v>13809</v>
      </c>
      <c r="O2545" s="2" t="s">
        <v>110</v>
      </c>
      <c r="P2545" s="2" t="s">
        <v>111</v>
      </c>
      <c r="S2545" s="2" t="s">
        <v>112</v>
      </c>
      <c r="T2545" s="2" t="s">
        <v>111</v>
      </c>
      <c r="U2545" s="2" t="b">
        <f>OR(S2545="yes",T2545="yes")</f>
        <v>1</v>
      </c>
      <c r="V2545" s="2" t="s">
        <v>113</v>
      </c>
      <c r="W2545" s="1" t="s">
        <v>112</v>
      </c>
      <c r="X2545" s="1" t="s">
        <v>110</v>
      </c>
      <c r="Y2545" s="2" t="s">
        <v>112</v>
      </c>
      <c r="Z2545" s="2" t="s">
        <v>111</v>
      </c>
      <c r="AA2545" s="2" t="s">
        <v>111</v>
      </c>
      <c r="AB2545" s="2">
        <v>1</v>
      </c>
      <c r="AC2545" s="1" t="s">
        <v>111</v>
      </c>
      <c r="AF2545" s="1" t="s">
        <v>111</v>
      </c>
      <c r="AJ2545" s="1" t="s">
        <v>115</v>
      </c>
      <c r="AK2545" s="1" t="s">
        <v>129</v>
      </c>
      <c r="AO2545" s="1" t="s">
        <v>117</v>
      </c>
      <c r="AS2545" s="1" t="s">
        <v>118</v>
      </c>
      <c r="AZ2545" s="1" t="s">
        <v>310</v>
      </c>
      <c r="BA2545" s="1" t="s">
        <v>8942</v>
      </c>
      <c r="BE2545" s="1">
        <v>108</v>
      </c>
      <c r="BG2545" s="1">
        <v>1.73</v>
      </c>
      <c r="BJ2545" s="1" t="s">
        <v>112</v>
      </c>
      <c r="BK2545" s="1" t="s">
        <v>112</v>
      </c>
      <c r="BL2545" s="1" t="s">
        <v>301</v>
      </c>
      <c r="BQ2545" s="1" t="s">
        <v>121</v>
      </c>
      <c r="BR2545" s="1" t="s">
        <v>122</v>
      </c>
      <c r="BS2545" s="1" t="s">
        <v>112</v>
      </c>
      <c r="BU2545" s="34" t="s">
        <v>8943</v>
      </c>
      <c r="BV2545" s="9">
        <v>44495</v>
      </c>
      <c r="BW2545" s="34" t="s">
        <v>8944</v>
      </c>
      <c r="BY2545" s="2" t="s">
        <v>174</v>
      </c>
      <c r="BZ2545" s="2" t="s">
        <v>124</v>
      </c>
      <c r="CA2545" s="2">
        <v>3</v>
      </c>
      <c r="CB2545" s="1" t="s">
        <v>1123</v>
      </c>
      <c r="CC2545" s="2" t="s">
        <v>126</v>
      </c>
      <c r="CD2545" s="1" t="b">
        <f>AND(E2545&lt;30,NOT(E2545="."),NOT(E2545=""))</f>
        <v>0</v>
      </c>
      <c r="CE2545" s="1" t="b">
        <f>AND(E2545&lt;18,NOT(E2545="."),NOT(E2545=""))</f>
        <v>0</v>
      </c>
      <c r="CF2545" s="1" t="b">
        <f t="shared" si="1353"/>
        <v>0</v>
      </c>
      <c r="CG2545" s="1" t="b">
        <f t="shared" si="1354"/>
        <v>0</v>
      </c>
      <c r="CH2545" s="1" t="b">
        <f t="shared" si="1355"/>
        <v>0</v>
      </c>
      <c r="CI2545" s="1" t="b">
        <f t="shared" si="1356"/>
        <v>0</v>
      </c>
      <c r="CJ2545" s="1" t="b">
        <f t="shared" si="1357"/>
        <v>0</v>
      </c>
      <c r="CK2545" s="1" t="b">
        <f t="shared" si="1358"/>
        <v>1</v>
      </c>
      <c r="CL2545" s="1" t="b">
        <f t="shared" si="1359"/>
        <v>0</v>
      </c>
      <c r="CM2545" s="1" t="b">
        <f t="shared" si="1360"/>
        <v>0</v>
      </c>
      <c r="CN2545" s="1" t="b">
        <f t="shared" si="1361"/>
        <v>0</v>
      </c>
      <c r="CO2545" s="2" t="b">
        <f t="shared" si="1362"/>
        <v>1</v>
      </c>
      <c r="CP2545" s="2" t="b">
        <f t="shared" si="1363"/>
        <v>1</v>
      </c>
      <c r="CQ2545" s="2" t="b">
        <f t="shared" si="1364"/>
        <v>0</v>
      </c>
      <c r="CR2545" s="6" t="str">
        <f t="shared" si="1365"/>
        <v>Male</v>
      </c>
      <c r="CS2545" s="7">
        <f t="shared" si="1366"/>
        <v>1</v>
      </c>
      <c r="CT2545" s="7">
        <f t="shared" si="1367"/>
        <v>0</v>
      </c>
      <c r="CU2545" s="7">
        <f t="shared" si="1368"/>
        <v>0</v>
      </c>
      <c r="CV2545" s="7">
        <f t="shared" si="1369"/>
        <v>1</v>
      </c>
    </row>
    <row r="2546" spans="2:111" ht="87" x14ac:dyDescent="0.35">
      <c r="B2546" s="1" t="s">
        <v>13809</v>
      </c>
      <c r="C2546" s="9">
        <v>44498</v>
      </c>
      <c r="D2546" s="10" t="s">
        <v>13809</v>
      </c>
      <c r="E2546" s="1">
        <v>30</v>
      </c>
      <c r="F2546" s="1" t="s">
        <v>127</v>
      </c>
      <c r="G2546" s="1" t="s">
        <v>13809</v>
      </c>
      <c r="H2546" s="1" t="s">
        <v>13809</v>
      </c>
      <c r="I2546" s="9">
        <v>44476</v>
      </c>
      <c r="J2546" s="2" t="s">
        <v>409</v>
      </c>
      <c r="K2546" s="2" t="s">
        <v>13809</v>
      </c>
      <c r="N2546" s="2" t="s">
        <v>13809</v>
      </c>
      <c r="O2546" s="2" t="s">
        <v>110</v>
      </c>
      <c r="P2546" s="2" t="s">
        <v>111</v>
      </c>
      <c r="S2546" s="2" t="s">
        <v>112</v>
      </c>
      <c r="T2546" s="2" t="s">
        <v>111</v>
      </c>
      <c r="U2546" s="2" t="b">
        <v>1</v>
      </c>
      <c r="V2546" s="2" t="s">
        <v>126</v>
      </c>
      <c r="W2546" s="1" t="s">
        <v>112</v>
      </c>
      <c r="X2546" s="1" t="s">
        <v>138</v>
      </c>
      <c r="Y2546" s="2" t="s">
        <v>112</v>
      </c>
      <c r="Z2546" s="2" t="s">
        <v>112</v>
      </c>
      <c r="AB2546" s="2">
        <v>1</v>
      </c>
      <c r="AC2546" s="1" t="s">
        <v>112</v>
      </c>
      <c r="AD2546" s="1" t="s">
        <v>192</v>
      </c>
      <c r="AE2546" s="1" t="s">
        <v>8945</v>
      </c>
      <c r="AF2546" s="1" t="s">
        <v>111</v>
      </c>
      <c r="AJ2546" s="1" t="s">
        <v>115</v>
      </c>
      <c r="AK2546" s="1" t="s">
        <v>129</v>
      </c>
      <c r="AO2546" s="1" t="s">
        <v>221</v>
      </c>
      <c r="AZ2546" s="1" t="s">
        <v>155</v>
      </c>
      <c r="BA2546" s="1" t="s">
        <v>8946</v>
      </c>
      <c r="BJ2546" s="1" t="s">
        <v>111</v>
      </c>
      <c r="BN2546" s="1" t="s">
        <v>112</v>
      </c>
      <c r="BO2546" s="1" t="s">
        <v>148</v>
      </c>
      <c r="BP2546" s="1" t="s">
        <v>8947</v>
      </c>
      <c r="BU2546" s="34" t="s">
        <v>8948</v>
      </c>
      <c r="BV2546" s="9">
        <v>44498</v>
      </c>
      <c r="BW2546" s="34" t="s">
        <v>8949</v>
      </c>
      <c r="BY2546" s="2" t="s">
        <v>153</v>
      </c>
      <c r="BZ2546" s="2" t="s">
        <v>124</v>
      </c>
      <c r="CB2546" s="1" t="s">
        <v>8093</v>
      </c>
      <c r="CD2546" s="1" t="b">
        <v>0</v>
      </c>
      <c r="CE2546" s="1" t="b">
        <v>0</v>
      </c>
      <c r="CF2546" s="1" t="b">
        <f t="shared" si="1353"/>
        <v>0</v>
      </c>
      <c r="CG2546" s="1" t="b">
        <f t="shared" si="1354"/>
        <v>0</v>
      </c>
      <c r="CH2546" s="1" t="b">
        <f t="shared" si="1355"/>
        <v>0</v>
      </c>
      <c r="CI2546" s="1" t="b">
        <f t="shared" si="1356"/>
        <v>0</v>
      </c>
      <c r="CJ2546" s="1" t="b">
        <f t="shared" si="1357"/>
        <v>0</v>
      </c>
      <c r="CK2546" s="1" t="b">
        <f t="shared" si="1358"/>
        <v>1</v>
      </c>
      <c r="CL2546" s="1" t="b">
        <f t="shared" si="1359"/>
        <v>0</v>
      </c>
      <c r="CM2546" s="1" t="b">
        <f t="shared" si="1360"/>
        <v>0</v>
      </c>
      <c r="CN2546" s="1" t="b">
        <f t="shared" si="1361"/>
        <v>0</v>
      </c>
      <c r="CO2546" s="2" t="b">
        <f t="shared" si="1362"/>
        <v>1</v>
      </c>
      <c r="CP2546" s="2" t="b">
        <f t="shared" si="1363"/>
        <v>1</v>
      </c>
      <c r="CQ2546" s="2" t="b">
        <f t="shared" si="1364"/>
        <v>0</v>
      </c>
      <c r="CR2546" s="6" t="str">
        <f t="shared" si="1365"/>
        <v>Male</v>
      </c>
      <c r="CS2546" s="7">
        <f t="shared" si="1366"/>
        <v>0</v>
      </c>
      <c r="CT2546" s="7">
        <f t="shared" si="1367"/>
        <v>0</v>
      </c>
      <c r="CU2546" s="7">
        <f t="shared" si="1368"/>
        <v>1</v>
      </c>
      <c r="CV2546" s="7">
        <f t="shared" si="1369"/>
        <v>0</v>
      </c>
      <c r="CW2546" s="7">
        <f t="shared" ref="CW2546:CW2560" si="1384">COUNTIF(M2546,"=*moderna*")</f>
        <v>0</v>
      </c>
      <c r="CX2546" s="1" t="b">
        <f t="shared" ref="CX2546:CX2560" si="1385">AND(E2546&lt;30,NOT(E2546="."),NOT(E2546=""))</f>
        <v>0</v>
      </c>
      <c r="CY2546" s="1" t="b">
        <f t="shared" ref="CY2546:CY2560" si="1386">AND(E2546&gt;17,E2546&lt;41,NOT(E2546="."),NOT(E2546=""))</f>
        <v>1</v>
      </c>
      <c r="DG2546" s="1" t="b">
        <f t="shared" ref="DG2546:DG2560" si="1387">AND(E2546&gt;4,E2546&lt;18,NOT(E2546=""),NOT(E2546="."))</f>
        <v>0</v>
      </c>
    </row>
    <row r="2547" spans="2:111" ht="116" x14ac:dyDescent="0.35">
      <c r="B2547" s="1" t="s">
        <v>13809</v>
      </c>
      <c r="C2547" s="9">
        <v>44488</v>
      </c>
      <c r="D2547" s="10" t="s">
        <v>13809</v>
      </c>
      <c r="E2547" s="1">
        <v>24</v>
      </c>
      <c r="F2547" s="1" t="s">
        <v>127</v>
      </c>
      <c r="G2547" s="1" t="s">
        <v>13809</v>
      </c>
      <c r="H2547" s="1" t="s">
        <v>13809</v>
      </c>
      <c r="I2547" s="2" t="s">
        <v>183</v>
      </c>
      <c r="J2547" s="2" t="s">
        <v>163</v>
      </c>
      <c r="K2547" s="2" t="s">
        <v>13809</v>
      </c>
      <c r="L2547" s="9">
        <v>44482</v>
      </c>
      <c r="M2547" s="2" t="s">
        <v>109</v>
      </c>
      <c r="N2547" s="2" t="s">
        <v>13809</v>
      </c>
      <c r="O2547" s="2" t="s">
        <v>110</v>
      </c>
      <c r="P2547" s="2" t="s">
        <v>111</v>
      </c>
      <c r="S2547" s="2" t="s">
        <v>111</v>
      </c>
      <c r="T2547" s="2" t="s">
        <v>112</v>
      </c>
      <c r="U2547" s="2" t="b">
        <v>1</v>
      </c>
      <c r="V2547" s="2" t="s">
        <v>113</v>
      </c>
      <c r="W2547" s="1" t="s">
        <v>112</v>
      </c>
      <c r="X2547" s="1" t="s">
        <v>114</v>
      </c>
      <c r="Y2547" s="2" t="s">
        <v>112</v>
      </c>
      <c r="AA2547" s="2" t="s">
        <v>112</v>
      </c>
      <c r="AB2547" s="2">
        <v>2</v>
      </c>
      <c r="AF2547" s="1" t="s">
        <v>111</v>
      </c>
      <c r="AK2547" s="1" t="s">
        <v>129</v>
      </c>
      <c r="AO2547" s="1" t="s">
        <v>117</v>
      </c>
      <c r="AU2547" s="1" t="s">
        <v>132</v>
      </c>
      <c r="AZ2547" s="1" t="s">
        <v>155</v>
      </c>
      <c r="BA2547" s="1">
        <v>0.25</v>
      </c>
      <c r="BJ2547" s="1" t="s">
        <v>112</v>
      </c>
      <c r="BK2547" s="1" t="s">
        <v>111</v>
      </c>
      <c r="BQ2547" s="1" t="s">
        <v>121</v>
      </c>
      <c r="BR2547" s="1" t="s">
        <v>122</v>
      </c>
      <c r="BS2547" s="1" t="s">
        <v>112</v>
      </c>
      <c r="BU2547" s="34" t="s">
        <v>7908</v>
      </c>
      <c r="BV2547" s="9">
        <v>44488</v>
      </c>
      <c r="BW2547" s="34" t="s">
        <v>14798</v>
      </c>
      <c r="BY2547" s="2" t="s">
        <v>156</v>
      </c>
      <c r="BZ2547" s="2" t="s">
        <v>124</v>
      </c>
      <c r="CA2547" s="2">
        <v>2</v>
      </c>
      <c r="CB2547" s="1" t="s">
        <v>207</v>
      </c>
      <c r="CC2547" s="2" t="s">
        <v>126</v>
      </c>
      <c r="CD2547" s="1" t="b">
        <f t="shared" ref="CD2547:CD2569" si="1388">AND(E2547&lt;30,NOT(E2547="."),NOT(E2547=""))</f>
        <v>1</v>
      </c>
      <c r="CE2547" s="1" t="b">
        <f t="shared" ref="CE2547:CE2569" si="1389">AND(E2547&lt;18,NOT(E2547="."),NOT(E2547=""))</f>
        <v>0</v>
      </c>
      <c r="CF2547" s="1" t="b">
        <f t="shared" si="1353"/>
        <v>0</v>
      </c>
      <c r="CG2547" s="1" t="b">
        <f t="shared" si="1354"/>
        <v>0</v>
      </c>
      <c r="CH2547" s="1" t="b">
        <f t="shared" si="1355"/>
        <v>0</v>
      </c>
      <c r="CI2547" s="1" t="b">
        <f t="shared" si="1356"/>
        <v>1</v>
      </c>
      <c r="CJ2547" s="1" t="b">
        <f t="shared" si="1357"/>
        <v>0</v>
      </c>
      <c r="CK2547" s="1" t="b">
        <f t="shared" si="1358"/>
        <v>0</v>
      </c>
      <c r="CL2547" s="1" t="b">
        <f t="shared" si="1359"/>
        <v>0</v>
      </c>
      <c r="CM2547" s="1" t="b">
        <f t="shared" si="1360"/>
        <v>0</v>
      </c>
      <c r="CN2547" s="1" t="b">
        <f t="shared" si="1361"/>
        <v>0</v>
      </c>
      <c r="CO2547" s="2" t="b">
        <f t="shared" si="1362"/>
        <v>1</v>
      </c>
      <c r="CP2547" s="2" t="b">
        <f t="shared" si="1363"/>
        <v>1</v>
      </c>
      <c r="CQ2547" s="2" t="b">
        <f t="shared" si="1364"/>
        <v>0</v>
      </c>
      <c r="CR2547" s="6" t="str">
        <f t="shared" si="1365"/>
        <v>Male</v>
      </c>
      <c r="CS2547" s="7">
        <f t="shared" si="1366"/>
        <v>0</v>
      </c>
      <c r="CT2547" s="7">
        <f t="shared" si="1367"/>
        <v>0</v>
      </c>
      <c r="CU2547" s="7">
        <f t="shared" si="1368"/>
        <v>0</v>
      </c>
      <c r="CV2547" s="7">
        <f t="shared" si="1369"/>
        <v>1</v>
      </c>
      <c r="CW2547" s="7">
        <f t="shared" si="1384"/>
        <v>0</v>
      </c>
      <c r="CX2547" s="1" t="b">
        <f t="shared" si="1385"/>
        <v>1</v>
      </c>
      <c r="CY2547" s="1" t="b">
        <f t="shared" si="1386"/>
        <v>1</v>
      </c>
      <c r="DG2547" s="1" t="b">
        <f t="shared" si="1387"/>
        <v>0</v>
      </c>
    </row>
    <row r="2548" spans="2:111" ht="87" x14ac:dyDescent="0.35">
      <c r="B2548" s="1" t="s">
        <v>13809</v>
      </c>
      <c r="C2548" s="9">
        <v>44488</v>
      </c>
      <c r="D2548" s="10" t="s">
        <v>13809</v>
      </c>
      <c r="E2548" s="1">
        <v>52</v>
      </c>
      <c r="F2548" s="1" t="s">
        <v>108</v>
      </c>
      <c r="G2548" s="1" t="s">
        <v>13809</v>
      </c>
      <c r="H2548" s="1" t="s">
        <v>13809</v>
      </c>
      <c r="I2548" s="9">
        <v>44253</v>
      </c>
      <c r="J2548" s="2" t="s">
        <v>128</v>
      </c>
      <c r="K2548" s="2" t="s">
        <v>13809</v>
      </c>
      <c r="L2548" s="9">
        <v>44281</v>
      </c>
      <c r="N2548" s="2" t="s">
        <v>13809</v>
      </c>
      <c r="O2548" s="2" t="s">
        <v>110</v>
      </c>
      <c r="P2548" s="2" t="s">
        <v>111</v>
      </c>
      <c r="S2548" s="2" t="s">
        <v>111</v>
      </c>
      <c r="T2548" s="2" t="s">
        <v>112</v>
      </c>
      <c r="U2548" s="2" t="b">
        <v>1</v>
      </c>
      <c r="V2548" s="2" t="s">
        <v>113</v>
      </c>
      <c r="W2548" s="1" t="s">
        <v>111</v>
      </c>
      <c r="Y2548" s="2" t="s">
        <v>112</v>
      </c>
      <c r="Z2548" s="2" t="s">
        <v>112</v>
      </c>
      <c r="AA2548" s="2" t="s">
        <v>111</v>
      </c>
      <c r="AB2548" s="2">
        <v>5</v>
      </c>
      <c r="AC2548" s="1" t="s">
        <v>111</v>
      </c>
      <c r="AF2548" s="1" t="s">
        <v>111</v>
      </c>
      <c r="AJ2548" s="1" t="s">
        <v>115</v>
      </c>
      <c r="AK2548" s="1" t="s">
        <v>2277</v>
      </c>
      <c r="AO2548" s="1" t="s">
        <v>393</v>
      </c>
      <c r="AZ2548" s="1" t="s">
        <v>697</v>
      </c>
      <c r="BA2548" s="1" t="s">
        <v>8950</v>
      </c>
      <c r="BC2548" s="1" t="s">
        <v>8951</v>
      </c>
      <c r="BG2548" s="1" t="s">
        <v>8952</v>
      </c>
      <c r="BH2548" s="1" t="s">
        <v>8953</v>
      </c>
      <c r="BJ2548" s="1" t="s">
        <v>111</v>
      </c>
      <c r="BN2548" s="1" t="s">
        <v>111</v>
      </c>
      <c r="BQ2548" s="1" t="s">
        <v>121</v>
      </c>
      <c r="BR2548" s="1" t="s">
        <v>122</v>
      </c>
      <c r="BS2548" s="1" t="s">
        <v>112</v>
      </c>
      <c r="BU2548" s="34" t="s">
        <v>8954</v>
      </c>
      <c r="BV2548" s="9">
        <v>44491</v>
      </c>
      <c r="BW2548" s="34" t="s">
        <v>14799</v>
      </c>
      <c r="BY2548" s="2" t="s">
        <v>153</v>
      </c>
      <c r="BZ2548" s="2" t="s">
        <v>124</v>
      </c>
      <c r="CA2548" s="2">
        <v>1</v>
      </c>
      <c r="CB2548" s="1" t="s">
        <v>188</v>
      </c>
      <c r="CC2548" s="2" t="s">
        <v>126</v>
      </c>
      <c r="CD2548" s="1" t="b">
        <f t="shared" si="1388"/>
        <v>0</v>
      </c>
      <c r="CE2548" s="1" t="b">
        <f t="shared" si="1389"/>
        <v>0</v>
      </c>
      <c r="CF2548" s="1" t="b">
        <f t="shared" si="1353"/>
        <v>0</v>
      </c>
      <c r="CG2548" s="1" t="b">
        <f t="shared" si="1354"/>
        <v>0</v>
      </c>
      <c r="CH2548" s="1" t="b">
        <f t="shared" si="1355"/>
        <v>0</v>
      </c>
      <c r="CI2548" s="1" t="b">
        <f t="shared" si="1356"/>
        <v>0</v>
      </c>
      <c r="CJ2548" s="1" t="b">
        <f t="shared" si="1357"/>
        <v>0</v>
      </c>
      <c r="CK2548" s="1" t="b">
        <f t="shared" si="1358"/>
        <v>0</v>
      </c>
      <c r="CL2548" s="1" t="b">
        <f t="shared" si="1359"/>
        <v>0</v>
      </c>
      <c r="CM2548" s="1" t="b">
        <f t="shared" si="1360"/>
        <v>1</v>
      </c>
      <c r="CN2548" s="1" t="b">
        <f t="shared" si="1361"/>
        <v>0</v>
      </c>
      <c r="CO2548" s="2" t="b">
        <f t="shared" si="1362"/>
        <v>1</v>
      </c>
      <c r="CP2548" s="2" t="b">
        <f t="shared" si="1363"/>
        <v>1</v>
      </c>
      <c r="CQ2548" s="2" t="b">
        <f t="shared" si="1364"/>
        <v>0</v>
      </c>
      <c r="CR2548" s="6" t="str">
        <f t="shared" si="1365"/>
        <v>Female</v>
      </c>
      <c r="CS2548" s="7">
        <f t="shared" si="1366"/>
        <v>0</v>
      </c>
      <c r="CT2548" s="7">
        <f t="shared" si="1367"/>
        <v>1</v>
      </c>
      <c r="CU2548" s="7">
        <f t="shared" si="1368"/>
        <v>0</v>
      </c>
      <c r="CV2548" s="7">
        <f t="shared" si="1369"/>
        <v>0</v>
      </c>
      <c r="CW2548" s="7">
        <f t="shared" si="1384"/>
        <v>0</v>
      </c>
      <c r="CX2548" s="1" t="b">
        <f t="shared" si="1385"/>
        <v>0</v>
      </c>
      <c r="CY2548" s="1" t="b">
        <f t="shared" si="1386"/>
        <v>0</v>
      </c>
      <c r="DG2548" s="1" t="b">
        <f t="shared" si="1387"/>
        <v>0</v>
      </c>
    </row>
    <row r="2549" spans="2:111" ht="391.5" x14ac:dyDescent="0.35">
      <c r="B2549" s="1" t="s">
        <v>13809</v>
      </c>
      <c r="C2549" s="9">
        <v>44488</v>
      </c>
      <c r="D2549" s="10" t="s">
        <v>13809</v>
      </c>
      <c r="E2549" s="1">
        <v>36</v>
      </c>
      <c r="F2549" s="1" t="s">
        <v>127</v>
      </c>
      <c r="G2549" s="1" t="s">
        <v>13809</v>
      </c>
      <c r="H2549" s="1" t="s">
        <v>13809</v>
      </c>
      <c r="I2549" s="9">
        <v>44198</v>
      </c>
      <c r="J2549" s="2" t="s">
        <v>109</v>
      </c>
      <c r="K2549" s="2" t="s">
        <v>13809</v>
      </c>
      <c r="L2549" s="9">
        <v>44219</v>
      </c>
      <c r="M2549" s="2" t="s">
        <v>109</v>
      </c>
      <c r="N2549" s="2" t="s">
        <v>13809</v>
      </c>
      <c r="O2549" s="2" t="s">
        <v>110</v>
      </c>
      <c r="P2549" s="2" t="s">
        <v>111</v>
      </c>
      <c r="S2549" s="2" t="s">
        <v>112</v>
      </c>
      <c r="T2549" s="2" t="s">
        <v>112</v>
      </c>
      <c r="U2549" s="2" t="b">
        <v>1</v>
      </c>
      <c r="V2549" s="2" t="s">
        <v>380</v>
      </c>
      <c r="W2549" s="1" t="s">
        <v>112</v>
      </c>
      <c r="X2549" s="1" t="s">
        <v>138</v>
      </c>
      <c r="Y2549" s="2" t="s">
        <v>112</v>
      </c>
      <c r="Z2549" s="2" t="s">
        <v>111</v>
      </c>
      <c r="AA2549" s="2" t="s">
        <v>111</v>
      </c>
      <c r="AC2549" s="1" t="s">
        <v>111</v>
      </c>
      <c r="AF2549" s="1" t="s">
        <v>111</v>
      </c>
      <c r="AJ2549" s="1" t="s">
        <v>115</v>
      </c>
      <c r="AK2549" s="1" t="s">
        <v>194</v>
      </c>
      <c r="AN2549" s="1" t="s">
        <v>8955</v>
      </c>
      <c r="AO2549" s="1" t="s">
        <v>117</v>
      </c>
      <c r="AS2549" s="1" t="s">
        <v>145</v>
      </c>
      <c r="AU2549" s="1" t="s">
        <v>238</v>
      </c>
      <c r="AX2549" s="1">
        <v>55</v>
      </c>
      <c r="AZ2549" s="1" t="s">
        <v>120</v>
      </c>
      <c r="BA2549" s="1" t="s">
        <v>8586</v>
      </c>
      <c r="BG2549" s="1">
        <v>52.9</v>
      </c>
      <c r="BH2549" s="1">
        <v>21</v>
      </c>
      <c r="BJ2549" s="1" t="s">
        <v>111</v>
      </c>
      <c r="BN2549" s="1" t="s">
        <v>112</v>
      </c>
      <c r="BO2549" s="1" t="s">
        <v>148</v>
      </c>
      <c r="BP2549" s="1" t="s">
        <v>8956</v>
      </c>
      <c r="BQ2549" s="1" t="s">
        <v>121</v>
      </c>
      <c r="BR2549" s="1" t="s">
        <v>122</v>
      </c>
      <c r="BS2549" s="1" t="s">
        <v>111</v>
      </c>
      <c r="BT2549" s="34" t="s">
        <v>8957</v>
      </c>
      <c r="BU2549" s="34" t="s">
        <v>13978</v>
      </c>
      <c r="BV2549" s="9">
        <v>44498</v>
      </c>
      <c r="BW2549" s="34" t="s">
        <v>14800</v>
      </c>
      <c r="BX2549" s="2" t="s">
        <v>111</v>
      </c>
      <c r="BY2549" s="2" t="s">
        <v>174</v>
      </c>
      <c r="BZ2549" s="2" t="s">
        <v>124</v>
      </c>
      <c r="CA2549" s="2">
        <v>3</v>
      </c>
      <c r="CB2549" s="1" t="s">
        <v>149</v>
      </c>
      <c r="CD2549" s="1" t="b">
        <f t="shared" si="1388"/>
        <v>0</v>
      </c>
      <c r="CE2549" s="1" t="b">
        <f t="shared" si="1389"/>
        <v>0</v>
      </c>
      <c r="CF2549" s="1" t="b">
        <f t="shared" si="1353"/>
        <v>0</v>
      </c>
      <c r="CG2549" s="1" t="b">
        <f t="shared" si="1354"/>
        <v>0</v>
      </c>
      <c r="CH2549" s="1" t="b">
        <f t="shared" si="1355"/>
        <v>0</v>
      </c>
      <c r="CI2549" s="1" t="b">
        <f t="shared" si="1356"/>
        <v>0</v>
      </c>
      <c r="CJ2549" s="1" t="b">
        <f t="shared" si="1357"/>
        <v>0</v>
      </c>
      <c r="CK2549" s="1" t="b">
        <f t="shared" si="1358"/>
        <v>1</v>
      </c>
      <c r="CL2549" s="1" t="b">
        <f t="shared" si="1359"/>
        <v>0</v>
      </c>
      <c r="CM2549" s="1" t="b">
        <f t="shared" si="1360"/>
        <v>0</v>
      </c>
      <c r="CN2549" s="1" t="b">
        <f t="shared" si="1361"/>
        <v>0</v>
      </c>
      <c r="CO2549" s="2" t="b">
        <f t="shared" si="1362"/>
        <v>0</v>
      </c>
      <c r="CP2549" s="2" t="b">
        <f t="shared" si="1363"/>
        <v>0</v>
      </c>
      <c r="CQ2549" s="2" t="b">
        <f t="shared" si="1364"/>
        <v>0</v>
      </c>
      <c r="CR2549" s="6" t="str">
        <f t="shared" si="1365"/>
        <v>Male</v>
      </c>
      <c r="CS2549" s="7">
        <f t="shared" si="1366"/>
        <v>1</v>
      </c>
      <c r="CT2549" s="7">
        <f t="shared" si="1367"/>
        <v>0</v>
      </c>
      <c r="CU2549" s="7">
        <f t="shared" si="1368"/>
        <v>0</v>
      </c>
      <c r="CV2549" s="7">
        <f t="shared" si="1369"/>
        <v>1</v>
      </c>
      <c r="CW2549" s="7">
        <f t="shared" si="1384"/>
        <v>0</v>
      </c>
      <c r="CX2549" s="1" t="b">
        <f t="shared" si="1385"/>
        <v>0</v>
      </c>
      <c r="CY2549" s="1" t="b">
        <f t="shared" si="1386"/>
        <v>1</v>
      </c>
      <c r="DG2549" s="1" t="b">
        <f t="shared" si="1387"/>
        <v>0</v>
      </c>
    </row>
    <row r="2550" spans="2:111" ht="116" x14ac:dyDescent="0.35">
      <c r="B2550" s="1" t="s">
        <v>13809</v>
      </c>
      <c r="C2550" s="9">
        <v>44488</v>
      </c>
      <c r="D2550" s="10" t="s">
        <v>13809</v>
      </c>
      <c r="E2550" s="1">
        <v>62</v>
      </c>
      <c r="F2550" s="1" t="s">
        <v>127</v>
      </c>
      <c r="G2550" s="1" t="s">
        <v>13809</v>
      </c>
      <c r="H2550" s="1" t="s">
        <v>13809</v>
      </c>
      <c r="I2550" s="9">
        <v>44259</v>
      </c>
      <c r="J2550" s="2" t="s">
        <v>128</v>
      </c>
      <c r="K2550" s="2" t="s">
        <v>13809</v>
      </c>
      <c r="L2550" s="9">
        <v>44287</v>
      </c>
      <c r="M2550" s="2" t="s">
        <v>128</v>
      </c>
      <c r="N2550" s="2" t="s">
        <v>13809</v>
      </c>
      <c r="O2550" s="2" t="s">
        <v>110</v>
      </c>
      <c r="P2550" s="2" t="s">
        <v>111</v>
      </c>
      <c r="S2550" s="2" t="s">
        <v>111</v>
      </c>
      <c r="T2550" s="2" t="s">
        <v>112</v>
      </c>
      <c r="U2550" s="2" t="b">
        <v>1</v>
      </c>
      <c r="V2550" s="2" t="s">
        <v>113</v>
      </c>
      <c r="W2550" s="1" t="s">
        <v>111</v>
      </c>
      <c r="Y2550" s="2" t="s">
        <v>112</v>
      </c>
      <c r="Z2550" s="2" t="s">
        <v>111</v>
      </c>
      <c r="AA2550" s="2" t="s">
        <v>112</v>
      </c>
      <c r="AB2550" s="2">
        <v>30</v>
      </c>
      <c r="AC2550" s="1" t="s">
        <v>111</v>
      </c>
      <c r="AF2550" s="1" t="s">
        <v>111</v>
      </c>
      <c r="AK2550" s="1" t="s">
        <v>291</v>
      </c>
      <c r="AN2550" s="1" t="s">
        <v>8958</v>
      </c>
      <c r="AO2550" s="1" t="s">
        <v>171</v>
      </c>
      <c r="AS2550" s="1" t="s">
        <v>190</v>
      </c>
      <c r="AU2550" s="1" t="s">
        <v>238</v>
      </c>
      <c r="AX2550" s="1" t="s">
        <v>178</v>
      </c>
      <c r="BJ2550" s="1" t="s">
        <v>111</v>
      </c>
      <c r="BN2550" s="1" t="s">
        <v>111</v>
      </c>
      <c r="BU2550" s="34" t="s">
        <v>8959</v>
      </c>
      <c r="BV2550" s="9">
        <v>44498</v>
      </c>
      <c r="BW2550" s="34" t="s">
        <v>14801</v>
      </c>
      <c r="BY2550" s="2" t="s">
        <v>153</v>
      </c>
      <c r="BZ2550" s="2" t="s">
        <v>124</v>
      </c>
      <c r="CA2550" s="2">
        <v>2</v>
      </c>
      <c r="CB2550" s="1" t="s">
        <v>175</v>
      </c>
      <c r="CC2550" s="2" t="s">
        <v>126</v>
      </c>
      <c r="CD2550" s="1" t="b">
        <f t="shared" si="1388"/>
        <v>0</v>
      </c>
      <c r="CE2550" s="1" t="b">
        <f t="shared" si="1389"/>
        <v>0</v>
      </c>
      <c r="CF2550" s="1" t="b">
        <f t="shared" si="1353"/>
        <v>0</v>
      </c>
      <c r="CG2550" s="1" t="b">
        <f t="shared" si="1354"/>
        <v>0</v>
      </c>
      <c r="CH2550" s="1" t="b">
        <f t="shared" si="1355"/>
        <v>0</v>
      </c>
      <c r="CI2550" s="1" t="b">
        <f t="shared" si="1356"/>
        <v>0</v>
      </c>
      <c r="CJ2550" s="1" t="b">
        <f t="shared" si="1357"/>
        <v>0</v>
      </c>
      <c r="CK2550" s="1" t="b">
        <f t="shared" si="1358"/>
        <v>0</v>
      </c>
      <c r="CL2550" s="1" t="b">
        <f t="shared" si="1359"/>
        <v>0</v>
      </c>
      <c r="CM2550" s="1" t="b">
        <f t="shared" si="1360"/>
        <v>1</v>
      </c>
      <c r="CN2550" s="1" t="b">
        <f t="shared" si="1361"/>
        <v>0</v>
      </c>
      <c r="CO2550" s="2" t="b">
        <f t="shared" si="1362"/>
        <v>0</v>
      </c>
      <c r="CP2550" s="2" t="b">
        <f t="shared" si="1363"/>
        <v>0</v>
      </c>
      <c r="CQ2550" s="2" t="b">
        <f t="shared" si="1364"/>
        <v>0</v>
      </c>
      <c r="CR2550" s="6" t="str">
        <f t="shared" si="1365"/>
        <v>Male</v>
      </c>
      <c r="CS2550" s="7">
        <f t="shared" si="1366"/>
        <v>0</v>
      </c>
      <c r="CT2550" s="7">
        <f t="shared" si="1367"/>
        <v>1</v>
      </c>
      <c r="CU2550" s="7">
        <f t="shared" si="1368"/>
        <v>0</v>
      </c>
      <c r="CV2550" s="7">
        <f t="shared" si="1369"/>
        <v>0</v>
      </c>
      <c r="CW2550" s="7">
        <f t="shared" si="1384"/>
        <v>1</v>
      </c>
      <c r="CX2550" s="1" t="b">
        <f t="shared" si="1385"/>
        <v>0</v>
      </c>
      <c r="CY2550" s="1" t="b">
        <f t="shared" si="1386"/>
        <v>0</v>
      </c>
      <c r="DG2550" s="1" t="b">
        <f t="shared" si="1387"/>
        <v>0</v>
      </c>
    </row>
    <row r="2551" spans="2:111" ht="58" x14ac:dyDescent="0.35">
      <c r="B2551" s="1" t="s">
        <v>13809</v>
      </c>
      <c r="C2551" s="9">
        <v>44488</v>
      </c>
      <c r="D2551" s="10" t="s">
        <v>13809</v>
      </c>
      <c r="E2551" s="1">
        <v>16</v>
      </c>
      <c r="F2551" s="1" t="s">
        <v>127</v>
      </c>
      <c r="G2551" s="1" t="s">
        <v>13809</v>
      </c>
      <c r="H2551" s="1" t="s">
        <v>13809</v>
      </c>
      <c r="I2551" s="2" t="s">
        <v>183</v>
      </c>
      <c r="J2551" s="2" t="s">
        <v>109</v>
      </c>
      <c r="K2551" s="2" t="s">
        <v>13809</v>
      </c>
      <c r="L2551" s="9">
        <v>44485</v>
      </c>
      <c r="M2551" s="2" t="s">
        <v>109</v>
      </c>
      <c r="N2551" s="2" t="s">
        <v>13809</v>
      </c>
      <c r="O2551" s="2" t="s">
        <v>110</v>
      </c>
      <c r="P2551" s="2" t="s">
        <v>111</v>
      </c>
      <c r="S2551" s="2" t="s">
        <v>112</v>
      </c>
      <c r="T2551" s="2" t="s">
        <v>111</v>
      </c>
      <c r="U2551" s="2" t="b">
        <f>OR(S2551="yes",T2551="yes")</f>
        <v>1</v>
      </c>
      <c r="V2551" s="2" t="s">
        <v>113</v>
      </c>
      <c r="W2551" s="1" t="s">
        <v>112</v>
      </c>
      <c r="X2551" s="1" t="s">
        <v>110</v>
      </c>
      <c r="Y2551" s="2" t="s">
        <v>112</v>
      </c>
      <c r="Z2551" s="2" t="s">
        <v>111</v>
      </c>
      <c r="AA2551" s="2" t="s">
        <v>112</v>
      </c>
      <c r="AB2551" s="2">
        <v>2</v>
      </c>
      <c r="AC2551" s="1" t="s">
        <v>111</v>
      </c>
      <c r="AF2551" s="1" t="s">
        <v>111</v>
      </c>
      <c r="AJ2551" s="1" t="s">
        <v>115</v>
      </c>
      <c r="AK2551" s="1" t="s">
        <v>129</v>
      </c>
      <c r="AO2551" s="1" t="s">
        <v>130</v>
      </c>
      <c r="AS2551" s="1" t="s">
        <v>118</v>
      </c>
      <c r="AU2551" s="1" t="s">
        <v>132</v>
      </c>
      <c r="AZ2551" s="1" t="s">
        <v>208</v>
      </c>
      <c r="BA2551" s="1" t="s">
        <v>8960</v>
      </c>
      <c r="BD2551" s="1">
        <v>1342</v>
      </c>
      <c r="BG2551" s="1">
        <v>2.89</v>
      </c>
      <c r="BJ2551" s="1" t="s">
        <v>112</v>
      </c>
      <c r="BK2551" s="1" t="s">
        <v>112</v>
      </c>
      <c r="BL2551" s="1" t="s">
        <v>142</v>
      </c>
      <c r="BQ2551" s="1" t="s">
        <v>121</v>
      </c>
      <c r="BR2551" s="1" t="s">
        <v>122</v>
      </c>
      <c r="BS2551" s="1" t="s">
        <v>112</v>
      </c>
      <c r="BU2551" s="34" t="s">
        <v>8961</v>
      </c>
      <c r="BV2551" s="9">
        <v>44491</v>
      </c>
      <c r="BW2551" s="34" t="s">
        <v>8962</v>
      </c>
      <c r="BY2551" s="2" t="s">
        <v>123</v>
      </c>
      <c r="BZ2551" s="2" t="s">
        <v>124</v>
      </c>
      <c r="CA2551" s="2">
        <v>2</v>
      </c>
      <c r="CB2551" s="1" t="s">
        <v>1099</v>
      </c>
      <c r="CC2551" s="2" t="s">
        <v>126</v>
      </c>
      <c r="CD2551" s="1" t="b">
        <f t="shared" si="1388"/>
        <v>1</v>
      </c>
      <c r="CE2551" s="1" t="b">
        <f t="shared" si="1389"/>
        <v>1</v>
      </c>
      <c r="CF2551" s="1" t="b">
        <f t="shared" si="1353"/>
        <v>0</v>
      </c>
      <c r="CG2551" s="1" t="b">
        <f t="shared" si="1354"/>
        <v>0</v>
      </c>
      <c r="CH2551" s="1" t="b">
        <f t="shared" si="1355"/>
        <v>1</v>
      </c>
      <c r="CI2551" s="1" t="b">
        <f t="shared" si="1356"/>
        <v>0</v>
      </c>
      <c r="CJ2551" s="1" t="b">
        <f t="shared" si="1357"/>
        <v>0</v>
      </c>
      <c r="CK2551" s="1" t="b">
        <f t="shared" si="1358"/>
        <v>0</v>
      </c>
      <c r="CL2551" s="1" t="b">
        <f t="shared" si="1359"/>
        <v>0</v>
      </c>
      <c r="CM2551" s="1" t="b">
        <f t="shared" si="1360"/>
        <v>0</v>
      </c>
      <c r="CN2551" s="1" t="b">
        <f t="shared" si="1361"/>
        <v>0</v>
      </c>
      <c r="CO2551" s="2" t="b">
        <f t="shared" si="1362"/>
        <v>1</v>
      </c>
      <c r="CP2551" s="2" t="b">
        <f t="shared" si="1363"/>
        <v>1</v>
      </c>
      <c r="CQ2551" s="2" t="b">
        <f t="shared" si="1364"/>
        <v>0</v>
      </c>
      <c r="CR2551" s="6" t="str">
        <f t="shared" si="1365"/>
        <v>Male</v>
      </c>
      <c r="CS2551" s="7">
        <f t="shared" si="1366"/>
        <v>1</v>
      </c>
      <c r="CT2551" s="7">
        <f t="shared" si="1367"/>
        <v>0</v>
      </c>
      <c r="CU2551" s="7">
        <f t="shared" si="1368"/>
        <v>0</v>
      </c>
      <c r="CV2551" s="7">
        <f t="shared" si="1369"/>
        <v>1</v>
      </c>
      <c r="CW2551" s="7">
        <f t="shared" si="1384"/>
        <v>0</v>
      </c>
      <c r="CX2551" s="1" t="b">
        <f t="shared" si="1385"/>
        <v>1</v>
      </c>
      <c r="CY2551" s="1" t="b">
        <f t="shared" si="1386"/>
        <v>0</v>
      </c>
      <c r="DG2551" s="1" t="b">
        <f t="shared" si="1387"/>
        <v>1</v>
      </c>
    </row>
    <row r="2552" spans="2:111" ht="130.5" x14ac:dyDescent="0.35">
      <c r="B2552" s="1" t="s">
        <v>13809</v>
      </c>
      <c r="C2552" s="9">
        <v>44488</v>
      </c>
      <c r="D2552" s="10" t="s">
        <v>13809</v>
      </c>
      <c r="E2552" s="1">
        <v>41</v>
      </c>
      <c r="F2552" s="1" t="s">
        <v>127</v>
      </c>
      <c r="G2552" s="1" t="s">
        <v>13809</v>
      </c>
      <c r="H2552" s="1" t="s">
        <v>13809</v>
      </c>
      <c r="I2552" s="9">
        <v>44272</v>
      </c>
      <c r="J2552" s="2" t="s">
        <v>128</v>
      </c>
      <c r="K2552" s="2" t="s">
        <v>13809</v>
      </c>
      <c r="L2552" s="9">
        <v>44211</v>
      </c>
      <c r="M2552" s="2" t="s">
        <v>128</v>
      </c>
      <c r="N2552" s="2" t="s">
        <v>13809</v>
      </c>
      <c r="O2552" s="2" t="s">
        <v>110</v>
      </c>
      <c r="P2552" s="2" t="s">
        <v>111</v>
      </c>
      <c r="S2552" s="2" t="s">
        <v>111</v>
      </c>
      <c r="T2552" s="2" t="s">
        <v>112</v>
      </c>
      <c r="U2552" s="2" t="b">
        <v>1</v>
      </c>
      <c r="V2552" s="2" t="s">
        <v>113</v>
      </c>
      <c r="W2552" s="1" t="s">
        <v>112</v>
      </c>
      <c r="X2552" s="1" t="s">
        <v>138</v>
      </c>
      <c r="Y2552" s="2" t="s">
        <v>112</v>
      </c>
      <c r="Z2552" s="2" t="s">
        <v>112</v>
      </c>
      <c r="AA2552" s="2" t="s">
        <v>112</v>
      </c>
      <c r="AB2552" s="2">
        <v>58</v>
      </c>
      <c r="AC2552" s="1" t="s">
        <v>112</v>
      </c>
      <c r="AD2552" s="1" t="s">
        <v>192</v>
      </c>
      <c r="AE2552" s="1" t="s">
        <v>8963</v>
      </c>
      <c r="AF2552" s="1" t="s">
        <v>111</v>
      </c>
      <c r="AJ2552" s="1" t="s">
        <v>115</v>
      </c>
      <c r="AK2552" s="1" t="s">
        <v>144</v>
      </c>
      <c r="AO2552" s="1" t="s">
        <v>117</v>
      </c>
      <c r="AS2552" s="1" t="s">
        <v>229</v>
      </c>
      <c r="AU2552" s="1" t="s">
        <v>238</v>
      </c>
      <c r="AX2552" s="1" t="s">
        <v>798</v>
      </c>
      <c r="AZ2552" s="1" t="s">
        <v>4065</v>
      </c>
      <c r="BH2552" s="1">
        <v>11</v>
      </c>
      <c r="BJ2552" s="1" t="s">
        <v>112</v>
      </c>
      <c r="BK2552" s="1" t="s">
        <v>112</v>
      </c>
      <c r="BL2552" s="1" t="s">
        <v>142</v>
      </c>
      <c r="BQ2552" s="1" t="s">
        <v>121</v>
      </c>
      <c r="BR2552" s="1" t="s">
        <v>122</v>
      </c>
      <c r="BS2552" s="1" t="s">
        <v>112</v>
      </c>
      <c r="BU2552" s="34" t="s">
        <v>8964</v>
      </c>
      <c r="BV2552" s="9">
        <v>44504</v>
      </c>
      <c r="BW2552" s="34" t="s">
        <v>8965</v>
      </c>
      <c r="BY2552" s="2" t="s">
        <v>174</v>
      </c>
      <c r="BZ2552" s="2" t="s">
        <v>124</v>
      </c>
      <c r="CA2552" s="2">
        <v>1</v>
      </c>
      <c r="CB2552" s="1" t="s">
        <v>199</v>
      </c>
      <c r="CC2552" s="2" t="s">
        <v>126</v>
      </c>
      <c r="CD2552" s="1" t="b">
        <f t="shared" si="1388"/>
        <v>0</v>
      </c>
      <c r="CE2552" s="1" t="b">
        <f t="shared" si="1389"/>
        <v>0</v>
      </c>
      <c r="CF2552" s="1" t="b">
        <f t="shared" si="1353"/>
        <v>0</v>
      </c>
      <c r="CG2552" s="1" t="b">
        <f t="shared" si="1354"/>
        <v>0</v>
      </c>
      <c r="CH2552" s="1" t="b">
        <f t="shared" si="1355"/>
        <v>0</v>
      </c>
      <c r="CI2552" s="1" t="b">
        <f t="shared" si="1356"/>
        <v>0</v>
      </c>
      <c r="CJ2552" s="1" t="b">
        <f t="shared" si="1357"/>
        <v>0</v>
      </c>
      <c r="CK2552" s="1" t="b">
        <f t="shared" si="1358"/>
        <v>0</v>
      </c>
      <c r="CL2552" s="1" t="b">
        <f t="shared" si="1359"/>
        <v>1</v>
      </c>
      <c r="CM2552" s="1" t="b">
        <f t="shared" si="1360"/>
        <v>0</v>
      </c>
      <c r="CN2552" s="1" t="b">
        <f t="shared" si="1361"/>
        <v>0</v>
      </c>
      <c r="CO2552" s="2" t="b">
        <f t="shared" si="1362"/>
        <v>0</v>
      </c>
      <c r="CP2552" s="2" t="b">
        <f t="shared" si="1363"/>
        <v>0</v>
      </c>
      <c r="CQ2552" s="2" t="b">
        <f t="shared" si="1364"/>
        <v>0</v>
      </c>
      <c r="CR2552" s="6" t="str">
        <f t="shared" si="1365"/>
        <v>Male</v>
      </c>
      <c r="CS2552" s="7">
        <f t="shared" si="1366"/>
        <v>0</v>
      </c>
      <c r="CT2552" s="7">
        <f t="shared" si="1367"/>
        <v>1</v>
      </c>
      <c r="CU2552" s="7">
        <f t="shared" si="1368"/>
        <v>0</v>
      </c>
      <c r="CV2552" s="7">
        <f t="shared" si="1369"/>
        <v>0</v>
      </c>
      <c r="CW2552" s="7">
        <f t="shared" si="1384"/>
        <v>1</v>
      </c>
      <c r="CX2552" s="1" t="b">
        <f t="shared" si="1385"/>
        <v>0</v>
      </c>
      <c r="CY2552" s="1" t="b">
        <f t="shared" si="1386"/>
        <v>0</v>
      </c>
      <c r="DG2552" s="1" t="b">
        <f t="shared" si="1387"/>
        <v>0</v>
      </c>
    </row>
    <row r="2553" spans="2:111" ht="87" x14ac:dyDescent="0.35">
      <c r="B2553" s="1" t="s">
        <v>13809</v>
      </c>
      <c r="C2553" s="9">
        <v>44488</v>
      </c>
      <c r="D2553" s="10" t="s">
        <v>13809</v>
      </c>
      <c r="E2553" s="1">
        <v>20</v>
      </c>
      <c r="F2553" s="1" t="s">
        <v>108</v>
      </c>
      <c r="G2553" s="1" t="s">
        <v>13809</v>
      </c>
      <c r="H2553" s="1" t="s">
        <v>13809</v>
      </c>
      <c r="I2553" s="2" t="s">
        <v>183</v>
      </c>
      <c r="J2553" s="2" t="s">
        <v>128</v>
      </c>
      <c r="K2553" s="2" t="s">
        <v>13809</v>
      </c>
      <c r="L2553" s="9">
        <v>44469</v>
      </c>
      <c r="M2553" s="2" t="s">
        <v>128</v>
      </c>
      <c r="N2553" s="2" t="s">
        <v>13809</v>
      </c>
      <c r="O2553" s="2" t="s">
        <v>110</v>
      </c>
      <c r="P2553" s="2" t="s">
        <v>111</v>
      </c>
      <c r="S2553" s="2" t="s">
        <v>111</v>
      </c>
      <c r="T2553" s="2" t="s">
        <v>112</v>
      </c>
      <c r="U2553" s="2" t="b">
        <v>1</v>
      </c>
      <c r="V2553" s="2" t="s">
        <v>113</v>
      </c>
      <c r="W2553" s="1" t="s">
        <v>112</v>
      </c>
      <c r="X2553" s="1" t="s">
        <v>138</v>
      </c>
      <c r="Y2553" s="2" t="s">
        <v>112</v>
      </c>
      <c r="Z2553" s="2" t="s">
        <v>111</v>
      </c>
      <c r="AA2553" s="2" t="s">
        <v>112</v>
      </c>
      <c r="AB2553" s="2">
        <v>1</v>
      </c>
      <c r="AC2553" s="1" t="s">
        <v>111</v>
      </c>
      <c r="AF2553" s="1" t="s">
        <v>111</v>
      </c>
      <c r="AH2553" s="1" t="s">
        <v>1082</v>
      </c>
      <c r="AJ2553" s="1" t="s">
        <v>115</v>
      </c>
      <c r="AK2553" s="1" t="s">
        <v>215</v>
      </c>
      <c r="AO2553" s="1" t="s">
        <v>652</v>
      </c>
      <c r="AP2553" s="11" t="s">
        <v>8966</v>
      </c>
      <c r="AU2553" s="1" t="s">
        <v>132</v>
      </c>
      <c r="AZ2553" s="1" t="s">
        <v>155</v>
      </c>
      <c r="BJ2553" s="1" t="s">
        <v>111</v>
      </c>
      <c r="BN2553" s="1" t="s">
        <v>112</v>
      </c>
      <c r="BO2553" s="1" t="s">
        <v>148</v>
      </c>
      <c r="BP2553" s="1" t="s">
        <v>348</v>
      </c>
      <c r="BU2553" s="34" t="s">
        <v>8967</v>
      </c>
      <c r="BV2553" s="9">
        <v>44505</v>
      </c>
      <c r="BW2553" s="34" t="s">
        <v>14802</v>
      </c>
      <c r="BY2553" s="2" t="s">
        <v>174</v>
      </c>
      <c r="BZ2553" s="2" t="s">
        <v>124</v>
      </c>
      <c r="CA2553" s="2">
        <v>2</v>
      </c>
      <c r="CB2553" s="1" t="s">
        <v>169</v>
      </c>
      <c r="CC2553" s="2" t="s">
        <v>113</v>
      </c>
      <c r="CD2553" s="1" t="b">
        <f t="shared" si="1388"/>
        <v>1</v>
      </c>
      <c r="CE2553" s="1" t="b">
        <f t="shared" si="1389"/>
        <v>0</v>
      </c>
      <c r="CF2553" s="1" t="b">
        <f t="shared" si="1353"/>
        <v>0</v>
      </c>
      <c r="CG2553" s="1" t="b">
        <f t="shared" si="1354"/>
        <v>0</v>
      </c>
      <c r="CH2553" s="1" t="b">
        <f t="shared" si="1355"/>
        <v>0</v>
      </c>
      <c r="CI2553" s="1" t="b">
        <f t="shared" si="1356"/>
        <v>1</v>
      </c>
      <c r="CJ2553" s="1" t="b">
        <f t="shared" si="1357"/>
        <v>0</v>
      </c>
      <c r="CK2553" s="1" t="b">
        <f t="shared" si="1358"/>
        <v>0</v>
      </c>
      <c r="CL2553" s="1" t="b">
        <f t="shared" si="1359"/>
        <v>0</v>
      </c>
      <c r="CM2553" s="1" t="b">
        <f t="shared" si="1360"/>
        <v>0</v>
      </c>
      <c r="CN2553" s="1" t="b">
        <f t="shared" si="1361"/>
        <v>0</v>
      </c>
      <c r="CO2553" s="2" t="b">
        <f t="shared" si="1362"/>
        <v>1</v>
      </c>
      <c r="CP2553" s="2" t="b">
        <f t="shared" si="1363"/>
        <v>1</v>
      </c>
      <c r="CQ2553" s="2" t="b">
        <f t="shared" si="1364"/>
        <v>0</v>
      </c>
      <c r="CR2553" s="6" t="str">
        <f t="shared" si="1365"/>
        <v>Female</v>
      </c>
      <c r="CS2553" s="7">
        <f t="shared" si="1366"/>
        <v>0</v>
      </c>
      <c r="CT2553" s="7">
        <f t="shared" si="1367"/>
        <v>1</v>
      </c>
      <c r="CU2553" s="7">
        <f t="shared" si="1368"/>
        <v>0</v>
      </c>
      <c r="CV2553" s="7">
        <f t="shared" si="1369"/>
        <v>0</v>
      </c>
      <c r="CW2553" s="7">
        <f t="shared" si="1384"/>
        <v>1</v>
      </c>
      <c r="CX2553" s="1" t="b">
        <f t="shared" si="1385"/>
        <v>1</v>
      </c>
      <c r="CY2553" s="1" t="b">
        <f t="shared" si="1386"/>
        <v>1</v>
      </c>
      <c r="DG2553" s="1" t="b">
        <f t="shared" si="1387"/>
        <v>0</v>
      </c>
    </row>
    <row r="2554" spans="2:111" ht="29" x14ac:dyDescent="0.35">
      <c r="B2554" s="1" t="s">
        <v>13809</v>
      </c>
      <c r="C2554" s="9">
        <v>44488</v>
      </c>
      <c r="D2554" s="10" t="s">
        <v>13809</v>
      </c>
      <c r="E2554" s="1">
        <v>20</v>
      </c>
      <c r="F2554" s="1" t="s">
        <v>108</v>
      </c>
      <c r="G2554" s="1" t="s">
        <v>13809</v>
      </c>
      <c r="H2554" s="1" t="s">
        <v>13809</v>
      </c>
      <c r="I2554" s="9">
        <v>44347</v>
      </c>
      <c r="J2554" s="2" t="s">
        <v>109</v>
      </c>
      <c r="K2554" s="2" t="s">
        <v>13809</v>
      </c>
      <c r="N2554" s="2" t="s">
        <v>13809</v>
      </c>
      <c r="O2554" s="2" t="s">
        <v>110</v>
      </c>
      <c r="P2554" s="2" t="s">
        <v>111</v>
      </c>
      <c r="T2554" s="2" t="s">
        <v>112</v>
      </c>
      <c r="U2554" s="2" t="b">
        <v>1</v>
      </c>
      <c r="V2554" s="2" t="s">
        <v>113</v>
      </c>
      <c r="W2554" s="1" t="s">
        <v>112</v>
      </c>
      <c r="X2554" s="1" t="s">
        <v>138</v>
      </c>
      <c r="Y2554" s="2" t="s">
        <v>112</v>
      </c>
      <c r="Z2554" s="2" t="s">
        <v>112</v>
      </c>
      <c r="AA2554" s="2" t="s">
        <v>111</v>
      </c>
      <c r="AB2554" s="2">
        <v>136</v>
      </c>
      <c r="AF2554" s="1" t="s">
        <v>111</v>
      </c>
      <c r="AJ2554" s="1" t="s">
        <v>115</v>
      </c>
      <c r="AK2554" s="1" t="s">
        <v>291</v>
      </c>
      <c r="AN2554" s="1" t="s">
        <v>8968</v>
      </c>
      <c r="AO2554" s="1" t="s">
        <v>117</v>
      </c>
      <c r="AU2554" s="1" t="s">
        <v>197</v>
      </c>
      <c r="AZ2554" s="1" t="s">
        <v>155</v>
      </c>
      <c r="BA2554" s="1">
        <v>7</v>
      </c>
      <c r="BJ2554" s="1" t="s">
        <v>112</v>
      </c>
      <c r="BK2554" s="1" t="s">
        <v>112</v>
      </c>
      <c r="BL2554" s="1" t="s">
        <v>142</v>
      </c>
      <c r="BQ2554" s="1" t="s">
        <v>121</v>
      </c>
      <c r="BR2554" s="1" t="s">
        <v>122</v>
      </c>
      <c r="BS2554" s="1" t="s">
        <v>112</v>
      </c>
      <c r="BU2554" s="34" t="s">
        <v>8969</v>
      </c>
      <c r="BV2554" s="9">
        <v>44494</v>
      </c>
      <c r="BX2554" s="2" t="s">
        <v>111</v>
      </c>
      <c r="BY2554" s="2" t="s">
        <v>174</v>
      </c>
      <c r="BZ2554" s="2" t="s">
        <v>124</v>
      </c>
      <c r="CA2554" s="2">
        <v>1</v>
      </c>
      <c r="CB2554" s="1" t="s">
        <v>319</v>
      </c>
      <c r="CC2554" s="2" t="s">
        <v>126</v>
      </c>
      <c r="CD2554" s="1" t="b">
        <f t="shared" si="1388"/>
        <v>1</v>
      </c>
      <c r="CE2554" s="1" t="b">
        <f t="shared" si="1389"/>
        <v>0</v>
      </c>
      <c r="CF2554" s="1" t="b">
        <f t="shared" si="1353"/>
        <v>0</v>
      </c>
      <c r="CG2554" s="1" t="b">
        <f t="shared" si="1354"/>
        <v>0</v>
      </c>
      <c r="CH2554" s="1" t="b">
        <f t="shared" si="1355"/>
        <v>0</v>
      </c>
      <c r="CI2554" s="1" t="b">
        <f t="shared" si="1356"/>
        <v>1</v>
      </c>
      <c r="CJ2554" s="1" t="b">
        <f t="shared" si="1357"/>
        <v>0</v>
      </c>
      <c r="CK2554" s="1" t="b">
        <f t="shared" si="1358"/>
        <v>0</v>
      </c>
      <c r="CL2554" s="1" t="b">
        <f t="shared" si="1359"/>
        <v>0</v>
      </c>
      <c r="CM2554" s="1" t="b">
        <f t="shared" si="1360"/>
        <v>0</v>
      </c>
      <c r="CN2554" s="1" t="b">
        <f t="shared" si="1361"/>
        <v>0</v>
      </c>
      <c r="CO2554" s="2" t="b">
        <f t="shared" si="1362"/>
        <v>0</v>
      </c>
      <c r="CP2554" s="2" t="b">
        <f t="shared" si="1363"/>
        <v>0</v>
      </c>
      <c r="CQ2554" s="2" t="b">
        <f t="shared" si="1364"/>
        <v>0</v>
      </c>
      <c r="CR2554" s="6" t="str">
        <f t="shared" si="1365"/>
        <v>Female</v>
      </c>
      <c r="CS2554" s="7">
        <f t="shared" si="1366"/>
        <v>1</v>
      </c>
      <c r="CT2554" s="7">
        <f t="shared" si="1367"/>
        <v>0</v>
      </c>
      <c r="CU2554" s="7">
        <f t="shared" si="1368"/>
        <v>0</v>
      </c>
      <c r="CV2554" s="7">
        <f t="shared" si="1369"/>
        <v>0</v>
      </c>
      <c r="CW2554" s="7">
        <f t="shared" si="1384"/>
        <v>0</v>
      </c>
      <c r="CX2554" s="1" t="b">
        <f t="shared" si="1385"/>
        <v>1</v>
      </c>
      <c r="CY2554" s="1" t="b">
        <f t="shared" si="1386"/>
        <v>1</v>
      </c>
      <c r="DG2554" s="1" t="b">
        <f t="shared" si="1387"/>
        <v>0</v>
      </c>
    </row>
    <row r="2555" spans="2:111" ht="116" x14ac:dyDescent="0.35">
      <c r="B2555" s="1" t="s">
        <v>13809</v>
      </c>
      <c r="C2555" s="9">
        <v>44488</v>
      </c>
      <c r="D2555" s="10" t="s">
        <v>13809</v>
      </c>
      <c r="E2555" s="1">
        <v>27</v>
      </c>
      <c r="F2555" s="1" t="s">
        <v>127</v>
      </c>
      <c r="G2555" s="1" t="s">
        <v>13809</v>
      </c>
      <c r="H2555" s="1" t="s">
        <v>13809</v>
      </c>
      <c r="I2555" s="9">
        <v>44459</v>
      </c>
      <c r="J2555" s="2" t="s">
        <v>109</v>
      </c>
      <c r="K2555" s="2" t="s">
        <v>13809</v>
      </c>
      <c r="N2555" s="2" t="s">
        <v>13809</v>
      </c>
      <c r="O2555" s="2" t="s">
        <v>110</v>
      </c>
      <c r="P2555" s="2" t="s">
        <v>111</v>
      </c>
      <c r="S2555" s="2" t="s">
        <v>111</v>
      </c>
      <c r="T2555" s="2" t="s">
        <v>112</v>
      </c>
      <c r="U2555" s="2" t="b">
        <v>1</v>
      </c>
      <c r="V2555" s="2" t="s">
        <v>113</v>
      </c>
      <c r="Y2555" s="2" t="s">
        <v>112</v>
      </c>
      <c r="Z2555" s="2" t="s">
        <v>112</v>
      </c>
      <c r="AB2555" s="2">
        <v>1</v>
      </c>
      <c r="AF2555" s="1" t="s">
        <v>111</v>
      </c>
      <c r="AJ2555" s="1" t="s">
        <v>115</v>
      </c>
      <c r="AK2555" s="1" t="s">
        <v>291</v>
      </c>
      <c r="AN2555" s="1" t="s">
        <v>8970</v>
      </c>
      <c r="AO2555" s="1" t="s">
        <v>221</v>
      </c>
      <c r="AS2555" s="1" t="s">
        <v>118</v>
      </c>
      <c r="AZ2555" s="1" t="s">
        <v>120</v>
      </c>
      <c r="BA2555" s="1" t="s">
        <v>1535</v>
      </c>
      <c r="BG2555" s="1" t="s">
        <v>8971</v>
      </c>
      <c r="BH2555" s="1" t="s">
        <v>8972</v>
      </c>
      <c r="BJ2555" s="1" t="s">
        <v>111</v>
      </c>
      <c r="BQ2555" s="1" t="s">
        <v>121</v>
      </c>
      <c r="BR2555" s="1" t="s">
        <v>122</v>
      </c>
      <c r="BS2555" s="1" t="s">
        <v>111</v>
      </c>
      <c r="BT2555" s="34" t="s">
        <v>1184</v>
      </c>
      <c r="BU2555" s="34" t="s">
        <v>8973</v>
      </c>
      <c r="BV2555" s="9">
        <v>44488</v>
      </c>
      <c r="BW2555" s="34" t="s">
        <v>14803</v>
      </c>
      <c r="BY2555" s="2" t="s">
        <v>174</v>
      </c>
      <c r="BZ2555" s="2" t="s">
        <v>124</v>
      </c>
      <c r="CA2555" s="2">
        <v>1</v>
      </c>
      <c r="CB2555" s="1" t="s">
        <v>8974</v>
      </c>
      <c r="CC2555" s="2" t="s">
        <v>113</v>
      </c>
      <c r="CD2555" s="1" t="b">
        <f t="shared" si="1388"/>
        <v>1</v>
      </c>
      <c r="CE2555" s="1" t="b">
        <f t="shared" si="1389"/>
        <v>0</v>
      </c>
      <c r="CF2555" s="1" t="b">
        <f t="shared" si="1353"/>
        <v>0</v>
      </c>
      <c r="CG2555" s="1" t="b">
        <f t="shared" si="1354"/>
        <v>0</v>
      </c>
      <c r="CH2555" s="1" t="b">
        <f t="shared" si="1355"/>
        <v>0</v>
      </c>
      <c r="CI2555" s="1" t="b">
        <f t="shared" si="1356"/>
        <v>0</v>
      </c>
      <c r="CJ2555" s="1" t="b">
        <f t="shared" si="1357"/>
        <v>1</v>
      </c>
      <c r="CK2555" s="1" t="b">
        <f t="shared" si="1358"/>
        <v>0</v>
      </c>
      <c r="CL2555" s="1" t="b">
        <f t="shared" si="1359"/>
        <v>0</v>
      </c>
      <c r="CM2555" s="1" t="b">
        <f t="shared" si="1360"/>
        <v>0</v>
      </c>
      <c r="CN2555" s="1" t="b">
        <f t="shared" si="1361"/>
        <v>0</v>
      </c>
      <c r="CO2555" s="2" t="b">
        <f t="shared" si="1362"/>
        <v>1</v>
      </c>
      <c r="CP2555" s="2" t="b">
        <f t="shared" si="1363"/>
        <v>1</v>
      </c>
      <c r="CQ2555" s="2" t="b">
        <f t="shared" si="1364"/>
        <v>0</v>
      </c>
      <c r="CR2555" s="6" t="str">
        <f t="shared" si="1365"/>
        <v>Male</v>
      </c>
      <c r="CS2555" s="7">
        <f t="shared" si="1366"/>
        <v>1</v>
      </c>
      <c r="CT2555" s="7">
        <f t="shared" si="1367"/>
        <v>0</v>
      </c>
      <c r="CU2555" s="7">
        <f t="shared" si="1368"/>
        <v>0</v>
      </c>
      <c r="CV2555" s="7">
        <f t="shared" si="1369"/>
        <v>0</v>
      </c>
      <c r="CW2555" s="7">
        <f t="shared" si="1384"/>
        <v>0</v>
      </c>
      <c r="CX2555" s="1" t="b">
        <f t="shared" si="1385"/>
        <v>1</v>
      </c>
      <c r="CY2555" s="1" t="b">
        <f t="shared" si="1386"/>
        <v>1</v>
      </c>
      <c r="DG2555" s="1" t="b">
        <f t="shared" si="1387"/>
        <v>0</v>
      </c>
    </row>
    <row r="2556" spans="2:111" ht="72.5" x14ac:dyDescent="0.35">
      <c r="B2556" s="1" t="s">
        <v>13809</v>
      </c>
      <c r="C2556" s="9">
        <v>44489</v>
      </c>
      <c r="D2556" s="10" t="s">
        <v>13809</v>
      </c>
      <c r="E2556" s="1">
        <v>22</v>
      </c>
      <c r="F2556" s="1" t="s">
        <v>127</v>
      </c>
      <c r="G2556" s="1" t="s">
        <v>13809</v>
      </c>
      <c r="H2556" s="1" t="s">
        <v>13809</v>
      </c>
      <c r="I2556" s="9">
        <v>44461</v>
      </c>
      <c r="J2556" s="2" t="s">
        <v>109</v>
      </c>
      <c r="K2556" s="2" t="s">
        <v>13809</v>
      </c>
      <c r="L2556" s="9">
        <v>44482</v>
      </c>
      <c r="M2556" s="2" t="s">
        <v>109</v>
      </c>
      <c r="N2556" s="2" t="s">
        <v>13809</v>
      </c>
      <c r="O2556" s="2" t="s">
        <v>110</v>
      </c>
      <c r="P2556" s="2" t="s">
        <v>111</v>
      </c>
      <c r="S2556" s="2" t="s">
        <v>112</v>
      </c>
      <c r="T2556" s="2" t="s">
        <v>111</v>
      </c>
      <c r="U2556" s="2" t="b">
        <f>OR(S2556="yes",T2556="yes")</f>
        <v>1</v>
      </c>
      <c r="V2556" s="2" t="s">
        <v>126</v>
      </c>
      <c r="W2556" s="1" t="s">
        <v>112</v>
      </c>
      <c r="X2556" s="1" t="s">
        <v>138</v>
      </c>
      <c r="Y2556" s="2" t="s">
        <v>112</v>
      </c>
      <c r="Z2556" s="2" t="s">
        <v>111</v>
      </c>
      <c r="AA2556" s="2" t="s">
        <v>112</v>
      </c>
      <c r="AB2556" s="2" t="s">
        <v>5500</v>
      </c>
      <c r="AC2556" s="1" t="s">
        <v>111</v>
      </c>
      <c r="AF2556" s="1" t="s">
        <v>111</v>
      </c>
      <c r="AJ2556" s="1" t="s">
        <v>115</v>
      </c>
      <c r="AK2556" s="1" t="s">
        <v>150</v>
      </c>
      <c r="AO2556" s="1" t="s">
        <v>221</v>
      </c>
      <c r="AZ2556" s="1" t="s">
        <v>222</v>
      </c>
      <c r="BC2556" s="1" t="s">
        <v>8975</v>
      </c>
      <c r="BJ2556" s="1" t="s">
        <v>111</v>
      </c>
      <c r="BN2556" s="1" t="s">
        <v>112</v>
      </c>
      <c r="BO2556" s="1" t="s">
        <v>148</v>
      </c>
      <c r="BP2556" s="1" t="s">
        <v>8976</v>
      </c>
      <c r="BQ2556" s="1" t="s">
        <v>121</v>
      </c>
      <c r="BR2556" s="1" t="s">
        <v>122</v>
      </c>
      <c r="BS2556" s="1" t="s">
        <v>112</v>
      </c>
      <c r="BU2556" s="34" t="s">
        <v>8977</v>
      </c>
      <c r="BV2556" s="9">
        <v>44489</v>
      </c>
      <c r="BW2556" s="34" t="s">
        <v>8978</v>
      </c>
      <c r="BY2556" s="2" t="s">
        <v>153</v>
      </c>
      <c r="BZ2556" s="2" t="s">
        <v>124</v>
      </c>
      <c r="CD2556" s="1" t="b">
        <f t="shared" si="1388"/>
        <v>1</v>
      </c>
      <c r="CE2556" s="1" t="b">
        <f t="shared" si="1389"/>
        <v>0</v>
      </c>
      <c r="CF2556" s="1" t="b">
        <f t="shared" si="1353"/>
        <v>0</v>
      </c>
      <c r="CG2556" s="1" t="b">
        <f t="shared" si="1354"/>
        <v>0</v>
      </c>
      <c r="CH2556" s="1" t="b">
        <f t="shared" si="1355"/>
        <v>0</v>
      </c>
      <c r="CI2556" s="1" t="b">
        <f t="shared" si="1356"/>
        <v>1</v>
      </c>
      <c r="CJ2556" s="1" t="b">
        <f t="shared" si="1357"/>
        <v>0</v>
      </c>
      <c r="CK2556" s="1" t="b">
        <f t="shared" si="1358"/>
        <v>0</v>
      </c>
      <c r="CL2556" s="1" t="b">
        <f t="shared" si="1359"/>
        <v>0</v>
      </c>
      <c r="CM2556" s="1" t="b">
        <f t="shared" si="1360"/>
        <v>0</v>
      </c>
      <c r="CN2556" s="1" t="b">
        <f t="shared" si="1361"/>
        <v>0</v>
      </c>
      <c r="CO2556" s="2" t="b">
        <f t="shared" si="1362"/>
        <v>0</v>
      </c>
      <c r="CP2556" s="2" t="b">
        <f t="shared" si="1363"/>
        <v>0</v>
      </c>
      <c r="CQ2556" s="2" t="b">
        <f t="shared" si="1364"/>
        <v>0</v>
      </c>
      <c r="CR2556" s="6" t="str">
        <f t="shared" si="1365"/>
        <v>Male</v>
      </c>
      <c r="CS2556" s="7">
        <f t="shared" si="1366"/>
        <v>1</v>
      </c>
      <c r="CT2556" s="7">
        <f t="shared" si="1367"/>
        <v>0</v>
      </c>
      <c r="CU2556" s="7">
        <f t="shared" si="1368"/>
        <v>0</v>
      </c>
      <c r="CV2556" s="7">
        <f t="shared" si="1369"/>
        <v>1</v>
      </c>
      <c r="CW2556" s="7">
        <f t="shared" si="1384"/>
        <v>0</v>
      </c>
      <c r="CX2556" s="1" t="b">
        <f t="shared" si="1385"/>
        <v>1</v>
      </c>
      <c r="CY2556" s="1" t="b">
        <f t="shared" si="1386"/>
        <v>1</v>
      </c>
      <c r="DG2556" s="1" t="b">
        <f t="shared" si="1387"/>
        <v>0</v>
      </c>
    </row>
    <row r="2557" spans="2:111" ht="246.5" x14ac:dyDescent="0.35">
      <c r="B2557" s="1" t="s">
        <v>13809</v>
      </c>
      <c r="C2557" s="9">
        <v>44489</v>
      </c>
      <c r="D2557" s="10" t="s">
        <v>13809</v>
      </c>
      <c r="E2557" s="1">
        <v>22</v>
      </c>
      <c r="F2557" s="1" t="s">
        <v>108</v>
      </c>
      <c r="G2557" s="1" t="s">
        <v>13809</v>
      </c>
      <c r="H2557" s="1" t="s">
        <v>13809</v>
      </c>
      <c r="K2557" s="2" t="s">
        <v>13809</v>
      </c>
      <c r="M2557" s="2" t="s">
        <v>128</v>
      </c>
      <c r="N2557" s="2" t="s">
        <v>13809</v>
      </c>
      <c r="O2557" s="2" t="s">
        <v>110</v>
      </c>
      <c r="P2557" s="2" t="s">
        <v>111</v>
      </c>
      <c r="S2557" s="2" t="s">
        <v>112</v>
      </c>
      <c r="U2557" s="2" t="b">
        <v>1</v>
      </c>
      <c r="V2557" s="2" t="s">
        <v>113</v>
      </c>
      <c r="W2557" s="1" t="s">
        <v>112</v>
      </c>
      <c r="X2557" s="1" t="s">
        <v>110</v>
      </c>
      <c r="Y2557" s="2" t="s">
        <v>112</v>
      </c>
      <c r="Z2557" s="2" t="s">
        <v>111</v>
      </c>
      <c r="AA2557" s="2" t="s">
        <v>112</v>
      </c>
      <c r="AB2557" s="2">
        <v>2</v>
      </c>
      <c r="AF2557" s="1" t="s">
        <v>111</v>
      </c>
      <c r="AH2557" s="1" t="s">
        <v>193</v>
      </c>
      <c r="AI2557" s="1" t="s">
        <v>8979</v>
      </c>
      <c r="AJ2557" s="1" t="s">
        <v>115</v>
      </c>
      <c r="AK2557" s="1" t="s">
        <v>194</v>
      </c>
      <c r="AN2557" s="1" t="s">
        <v>8980</v>
      </c>
      <c r="AO2557" s="1" t="s">
        <v>195</v>
      </c>
      <c r="AS2557" s="1" t="s">
        <v>229</v>
      </c>
      <c r="AZ2557" s="1" t="s">
        <v>120</v>
      </c>
      <c r="BA2557" s="1" t="s">
        <v>8981</v>
      </c>
      <c r="BG2557" s="1" t="s">
        <v>8982</v>
      </c>
      <c r="BH2557" s="1" t="s">
        <v>8983</v>
      </c>
      <c r="BJ2557" s="1" t="s">
        <v>112</v>
      </c>
      <c r="BK2557" s="1" t="s">
        <v>112</v>
      </c>
      <c r="BL2557" s="1" t="s">
        <v>142</v>
      </c>
      <c r="BQ2557" s="1" t="s">
        <v>121</v>
      </c>
      <c r="BR2557" s="1" t="s">
        <v>122</v>
      </c>
      <c r="BS2557" s="1" t="s">
        <v>112</v>
      </c>
      <c r="BU2557" s="34" t="s">
        <v>8984</v>
      </c>
      <c r="BV2557" s="9">
        <v>44573</v>
      </c>
      <c r="BW2557" s="34" t="s">
        <v>8985</v>
      </c>
      <c r="BY2557" s="2" t="s">
        <v>123</v>
      </c>
      <c r="BZ2557" s="2" t="s">
        <v>124</v>
      </c>
      <c r="CA2557" s="2">
        <v>2</v>
      </c>
      <c r="CB2557" s="1" t="s">
        <v>1840</v>
      </c>
      <c r="CC2557" s="2" t="s">
        <v>126</v>
      </c>
      <c r="CD2557" s="1" t="b">
        <f t="shared" si="1388"/>
        <v>1</v>
      </c>
      <c r="CE2557" s="1" t="b">
        <f t="shared" si="1389"/>
        <v>0</v>
      </c>
      <c r="CF2557" s="1" t="b">
        <f t="shared" si="1353"/>
        <v>0</v>
      </c>
      <c r="CG2557" s="1" t="b">
        <f t="shared" si="1354"/>
        <v>0</v>
      </c>
      <c r="CH2557" s="1" t="b">
        <f t="shared" si="1355"/>
        <v>0</v>
      </c>
      <c r="CI2557" s="1" t="b">
        <f t="shared" si="1356"/>
        <v>1</v>
      </c>
      <c r="CJ2557" s="1" t="b">
        <f t="shared" si="1357"/>
        <v>0</v>
      </c>
      <c r="CK2557" s="1" t="b">
        <f t="shared" si="1358"/>
        <v>0</v>
      </c>
      <c r="CL2557" s="1" t="b">
        <f t="shared" si="1359"/>
        <v>0</v>
      </c>
      <c r="CM2557" s="1" t="b">
        <f t="shared" si="1360"/>
        <v>0</v>
      </c>
      <c r="CN2557" s="1" t="b">
        <f t="shared" si="1361"/>
        <v>0</v>
      </c>
      <c r="CO2557" s="2" t="b">
        <f t="shared" si="1362"/>
        <v>1</v>
      </c>
      <c r="CP2557" s="2" t="b">
        <f t="shared" si="1363"/>
        <v>1</v>
      </c>
      <c r="CQ2557" s="2" t="b">
        <f t="shared" si="1364"/>
        <v>0</v>
      </c>
      <c r="CR2557" s="6" t="str">
        <f t="shared" si="1365"/>
        <v>Female</v>
      </c>
      <c r="CS2557" s="7">
        <f t="shared" si="1366"/>
        <v>0</v>
      </c>
      <c r="CT2557" s="7">
        <f t="shared" si="1367"/>
        <v>0</v>
      </c>
      <c r="CU2557" s="7">
        <f t="shared" si="1368"/>
        <v>0</v>
      </c>
      <c r="CV2557" s="7">
        <f t="shared" si="1369"/>
        <v>0</v>
      </c>
      <c r="CW2557" s="7">
        <f t="shared" si="1384"/>
        <v>1</v>
      </c>
      <c r="CX2557" s="1" t="b">
        <f t="shared" si="1385"/>
        <v>1</v>
      </c>
      <c r="CY2557" s="1" t="b">
        <f t="shared" si="1386"/>
        <v>1</v>
      </c>
      <c r="DG2557" s="1" t="b">
        <f t="shared" si="1387"/>
        <v>0</v>
      </c>
    </row>
    <row r="2558" spans="2:111" ht="116" x14ac:dyDescent="0.35">
      <c r="B2558" s="1" t="s">
        <v>13809</v>
      </c>
      <c r="C2558" s="9">
        <v>44489</v>
      </c>
      <c r="D2558" s="10" t="s">
        <v>13809</v>
      </c>
      <c r="E2558" s="1">
        <v>33</v>
      </c>
      <c r="F2558" s="1" t="s">
        <v>127</v>
      </c>
      <c r="G2558" s="1" t="s">
        <v>13809</v>
      </c>
      <c r="H2558" s="1" t="s">
        <v>13809</v>
      </c>
      <c r="I2558" s="9">
        <v>44441</v>
      </c>
      <c r="J2558" s="2" t="s">
        <v>109</v>
      </c>
      <c r="K2558" s="2" t="s">
        <v>13809</v>
      </c>
      <c r="L2558" s="9">
        <v>44488</v>
      </c>
      <c r="M2558" s="2" t="s">
        <v>109</v>
      </c>
      <c r="N2558" s="2" t="s">
        <v>13809</v>
      </c>
      <c r="O2558" s="2" t="s">
        <v>110</v>
      </c>
      <c r="P2558" s="2" t="s">
        <v>111</v>
      </c>
      <c r="S2558" s="2" t="s">
        <v>111</v>
      </c>
      <c r="T2558" s="2" t="s">
        <v>112</v>
      </c>
      <c r="U2558" s="2" t="b">
        <v>1</v>
      </c>
      <c r="V2558" s="2" t="s">
        <v>113</v>
      </c>
      <c r="W2558" s="1" t="s">
        <v>112</v>
      </c>
      <c r="X2558" s="1" t="s">
        <v>138</v>
      </c>
      <c r="Y2558" s="2" t="s">
        <v>112</v>
      </c>
      <c r="Z2558" s="2" t="s">
        <v>112</v>
      </c>
      <c r="AB2558" s="2">
        <v>2</v>
      </c>
      <c r="AC2558" s="1" t="s">
        <v>111</v>
      </c>
      <c r="AF2558" s="1" t="s">
        <v>111</v>
      </c>
      <c r="AJ2558" s="1" t="s">
        <v>115</v>
      </c>
      <c r="AK2558" s="1" t="s">
        <v>2277</v>
      </c>
      <c r="AO2558" s="1" t="s">
        <v>151</v>
      </c>
      <c r="BA2558" s="11" t="s">
        <v>423</v>
      </c>
      <c r="BJ2558" s="1" t="s">
        <v>111</v>
      </c>
      <c r="BN2558" s="1" t="s">
        <v>111</v>
      </c>
      <c r="BQ2558" s="1" t="s">
        <v>121</v>
      </c>
      <c r="BR2558" s="1" t="s">
        <v>122</v>
      </c>
      <c r="BS2558" s="1" t="s">
        <v>112</v>
      </c>
      <c r="BU2558" s="34" t="s">
        <v>8986</v>
      </c>
      <c r="BV2558" s="9">
        <v>44495</v>
      </c>
      <c r="BW2558" s="34" t="s">
        <v>8987</v>
      </c>
      <c r="BY2558" s="2" t="s">
        <v>174</v>
      </c>
      <c r="BZ2558" s="2" t="s">
        <v>124</v>
      </c>
      <c r="CA2558" s="2">
        <v>1</v>
      </c>
      <c r="CB2558" s="1" t="s">
        <v>149</v>
      </c>
      <c r="CC2558" s="2" t="s">
        <v>126</v>
      </c>
      <c r="CD2558" s="1" t="b">
        <f t="shared" si="1388"/>
        <v>0</v>
      </c>
      <c r="CE2558" s="1" t="b">
        <f t="shared" si="1389"/>
        <v>0</v>
      </c>
      <c r="CF2558" s="1" t="b">
        <f t="shared" si="1353"/>
        <v>0</v>
      </c>
      <c r="CG2558" s="1" t="b">
        <f t="shared" si="1354"/>
        <v>0</v>
      </c>
      <c r="CH2558" s="1" t="b">
        <f t="shared" si="1355"/>
        <v>0</v>
      </c>
      <c r="CI2558" s="1" t="b">
        <f t="shared" si="1356"/>
        <v>0</v>
      </c>
      <c r="CJ2558" s="1" t="b">
        <f t="shared" si="1357"/>
        <v>0</v>
      </c>
      <c r="CK2558" s="1" t="b">
        <f t="shared" si="1358"/>
        <v>1</v>
      </c>
      <c r="CL2558" s="1" t="b">
        <f t="shared" si="1359"/>
        <v>0</v>
      </c>
      <c r="CM2558" s="1" t="b">
        <f t="shared" si="1360"/>
        <v>0</v>
      </c>
      <c r="CN2558" s="1" t="b">
        <f t="shared" si="1361"/>
        <v>0</v>
      </c>
      <c r="CO2558" s="2" t="b">
        <f t="shared" si="1362"/>
        <v>1</v>
      </c>
      <c r="CP2558" s="2" t="b">
        <f t="shared" si="1363"/>
        <v>1</v>
      </c>
      <c r="CQ2558" s="2" t="b">
        <f t="shared" si="1364"/>
        <v>0</v>
      </c>
      <c r="CR2558" s="6" t="str">
        <f t="shared" si="1365"/>
        <v>Male</v>
      </c>
      <c r="CS2558" s="7">
        <f t="shared" si="1366"/>
        <v>1</v>
      </c>
      <c r="CT2558" s="7">
        <f t="shared" si="1367"/>
        <v>0</v>
      </c>
      <c r="CU2558" s="7">
        <f t="shared" si="1368"/>
        <v>0</v>
      </c>
      <c r="CV2558" s="7">
        <f t="shared" si="1369"/>
        <v>1</v>
      </c>
      <c r="CW2558" s="7">
        <f t="shared" si="1384"/>
        <v>0</v>
      </c>
      <c r="CX2558" s="1" t="b">
        <f t="shared" si="1385"/>
        <v>0</v>
      </c>
      <c r="CY2558" s="1" t="b">
        <f t="shared" si="1386"/>
        <v>1</v>
      </c>
      <c r="DG2558" s="1" t="b">
        <f t="shared" si="1387"/>
        <v>0</v>
      </c>
    </row>
    <row r="2559" spans="2:111" ht="87" x14ac:dyDescent="0.35">
      <c r="B2559" s="1" t="s">
        <v>13809</v>
      </c>
      <c r="C2559" s="9">
        <v>44489</v>
      </c>
      <c r="D2559" s="10" t="s">
        <v>13809</v>
      </c>
      <c r="E2559" s="1">
        <v>24</v>
      </c>
      <c r="F2559" s="1" t="s">
        <v>127</v>
      </c>
      <c r="G2559" s="1" t="s">
        <v>13809</v>
      </c>
      <c r="H2559" s="1" t="s">
        <v>13809</v>
      </c>
      <c r="I2559" s="9">
        <v>44462</v>
      </c>
      <c r="J2559" s="2" t="s">
        <v>109</v>
      </c>
      <c r="K2559" s="2" t="s">
        <v>13809</v>
      </c>
      <c r="L2559" s="9">
        <v>44483</v>
      </c>
      <c r="M2559" s="2" t="s">
        <v>109</v>
      </c>
      <c r="N2559" s="2" t="s">
        <v>13809</v>
      </c>
      <c r="O2559" s="2" t="s">
        <v>110</v>
      </c>
      <c r="P2559" s="2" t="s">
        <v>111</v>
      </c>
      <c r="S2559" s="2" t="s">
        <v>111</v>
      </c>
      <c r="T2559" s="2" t="s">
        <v>112</v>
      </c>
      <c r="U2559" s="2" t="b">
        <v>1</v>
      </c>
      <c r="V2559" s="2" t="s">
        <v>113</v>
      </c>
      <c r="W2559" s="1" t="s">
        <v>112</v>
      </c>
      <c r="X2559" s="1" t="s">
        <v>114</v>
      </c>
      <c r="Y2559" s="2" t="s">
        <v>112</v>
      </c>
      <c r="Z2559" s="2" t="s">
        <v>111</v>
      </c>
      <c r="AA2559" s="2" t="s">
        <v>112</v>
      </c>
      <c r="AB2559" s="2">
        <v>2</v>
      </c>
      <c r="AC2559" s="1" t="s">
        <v>111</v>
      </c>
      <c r="AF2559" s="1" t="s">
        <v>111</v>
      </c>
      <c r="AJ2559" s="1" t="s">
        <v>115</v>
      </c>
      <c r="AK2559" s="1" t="s">
        <v>194</v>
      </c>
      <c r="AN2559" s="1" t="s">
        <v>8988</v>
      </c>
      <c r="AO2559" s="1" t="s">
        <v>130</v>
      </c>
      <c r="AS2559" s="1" t="s">
        <v>118</v>
      </c>
      <c r="AU2559" s="1" t="s">
        <v>132</v>
      </c>
      <c r="AZ2559" s="1" t="s">
        <v>120</v>
      </c>
      <c r="BA2559" s="1" t="s">
        <v>8989</v>
      </c>
      <c r="BG2559" s="1" t="s">
        <v>8990</v>
      </c>
      <c r="BH2559" s="1" t="s">
        <v>147</v>
      </c>
      <c r="BJ2559" s="1" t="s">
        <v>112</v>
      </c>
      <c r="BK2559" s="1" t="s">
        <v>112</v>
      </c>
      <c r="BL2559" s="1" t="s">
        <v>142</v>
      </c>
      <c r="BQ2559" s="1" t="s">
        <v>121</v>
      </c>
      <c r="BR2559" s="1" t="s">
        <v>122</v>
      </c>
      <c r="BS2559" s="1" t="s">
        <v>112</v>
      </c>
      <c r="BU2559" s="34" t="s">
        <v>8991</v>
      </c>
      <c r="BV2559" s="9">
        <v>44494</v>
      </c>
      <c r="BW2559" s="34" t="s">
        <v>8992</v>
      </c>
      <c r="BX2559" s="2" t="s">
        <v>111</v>
      </c>
      <c r="BY2559" s="2" t="s">
        <v>136</v>
      </c>
      <c r="BZ2559" s="2" t="s">
        <v>124</v>
      </c>
      <c r="CA2559" s="2">
        <v>2</v>
      </c>
      <c r="CB2559" s="1" t="s">
        <v>175</v>
      </c>
      <c r="CC2559" s="2" t="s">
        <v>126</v>
      </c>
      <c r="CD2559" s="1" t="b">
        <f t="shared" si="1388"/>
        <v>1</v>
      </c>
      <c r="CE2559" s="1" t="b">
        <f t="shared" si="1389"/>
        <v>0</v>
      </c>
      <c r="CF2559" s="1" t="b">
        <f t="shared" si="1353"/>
        <v>0</v>
      </c>
      <c r="CG2559" s="1" t="b">
        <f t="shared" si="1354"/>
        <v>0</v>
      </c>
      <c r="CH2559" s="1" t="b">
        <f t="shared" si="1355"/>
        <v>0</v>
      </c>
      <c r="CI2559" s="1" t="b">
        <f t="shared" si="1356"/>
        <v>1</v>
      </c>
      <c r="CJ2559" s="1" t="b">
        <f t="shared" si="1357"/>
        <v>0</v>
      </c>
      <c r="CK2559" s="1" t="b">
        <f t="shared" si="1358"/>
        <v>0</v>
      </c>
      <c r="CL2559" s="1" t="b">
        <f t="shared" si="1359"/>
        <v>0</v>
      </c>
      <c r="CM2559" s="1" t="b">
        <f t="shared" si="1360"/>
        <v>0</v>
      </c>
      <c r="CN2559" s="1" t="b">
        <f t="shared" si="1361"/>
        <v>0</v>
      </c>
      <c r="CO2559" s="2" t="b">
        <f t="shared" si="1362"/>
        <v>1</v>
      </c>
      <c r="CP2559" s="2" t="b">
        <f t="shared" si="1363"/>
        <v>1</v>
      </c>
      <c r="CQ2559" s="2" t="b">
        <f t="shared" si="1364"/>
        <v>0</v>
      </c>
      <c r="CR2559" s="6" t="str">
        <f t="shared" si="1365"/>
        <v>Male</v>
      </c>
      <c r="CS2559" s="7">
        <f t="shared" si="1366"/>
        <v>1</v>
      </c>
      <c r="CT2559" s="7">
        <f t="shared" si="1367"/>
        <v>0</v>
      </c>
      <c r="CU2559" s="7">
        <f t="shared" si="1368"/>
        <v>0</v>
      </c>
      <c r="CV2559" s="7">
        <f t="shared" si="1369"/>
        <v>1</v>
      </c>
      <c r="CW2559" s="7">
        <f t="shared" si="1384"/>
        <v>0</v>
      </c>
      <c r="CX2559" s="1" t="b">
        <f t="shared" si="1385"/>
        <v>1</v>
      </c>
      <c r="CY2559" s="1" t="b">
        <f t="shared" si="1386"/>
        <v>1</v>
      </c>
      <c r="DG2559" s="1" t="b">
        <f t="shared" si="1387"/>
        <v>0</v>
      </c>
    </row>
    <row r="2560" spans="2:111" ht="203" x14ac:dyDescent="0.35">
      <c r="B2560" s="1" t="s">
        <v>13809</v>
      </c>
      <c r="C2560" s="9">
        <v>44489</v>
      </c>
      <c r="D2560" s="10" t="s">
        <v>13809</v>
      </c>
      <c r="E2560" s="1">
        <v>30</v>
      </c>
      <c r="F2560" s="1" t="s">
        <v>127</v>
      </c>
      <c r="G2560" s="1" t="s">
        <v>13809</v>
      </c>
      <c r="H2560" s="1" t="s">
        <v>13809</v>
      </c>
      <c r="I2560" s="9">
        <v>44447</v>
      </c>
      <c r="J2560" s="2" t="s">
        <v>109</v>
      </c>
      <c r="K2560" s="2" t="s">
        <v>13809</v>
      </c>
      <c r="L2560" s="9">
        <v>44468</v>
      </c>
      <c r="M2560" s="2" t="s">
        <v>109</v>
      </c>
      <c r="N2560" s="2" t="s">
        <v>13809</v>
      </c>
      <c r="O2560" s="2" t="s">
        <v>110</v>
      </c>
      <c r="P2560" s="2" t="s">
        <v>111</v>
      </c>
      <c r="S2560" s="2" t="s">
        <v>112</v>
      </c>
      <c r="T2560" s="2" t="s">
        <v>111</v>
      </c>
      <c r="U2560" s="2" t="b">
        <f>OR(S2560="yes",T2560="yes")</f>
        <v>1</v>
      </c>
      <c r="V2560" s="2" t="s">
        <v>113</v>
      </c>
      <c r="W2560" s="1" t="s">
        <v>112</v>
      </c>
      <c r="X2560" s="1" t="s">
        <v>138</v>
      </c>
      <c r="Y2560" s="2" t="s">
        <v>112</v>
      </c>
      <c r="Z2560" s="2" t="s">
        <v>111</v>
      </c>
      <c r="AA2560" s="2" t="s">
        <v>112</v>
      </c>
      <c r="AB2560" s="2">
        <v>1</v>
      </c>
      <c r="AC2560" s="1" t="s">
        <v>111</v>
      </c>
      <c r="AF2560" s="1" t="s">
        <v>111</v>
      </c>
      <c r="AJ2560" s="1" t="s">
        <v>115</v>
      </c>
      <c r="AK2560" s="1" t="s">
        <v>201</v>
      </c>
      <c r="AN2560" s="1" t="s">
        <v>8993</v>
      </c>
      <c r="AO2560" s="1" t="s">
        <v>166</v>
      </c>
      <c r="AS2560" s="1" t="s">
        <v>118</v>
      </c>
      <c r="AU2560" s="1" t="s">
        <v>132</v>
      </c>
      <c r="AZ2560" s="1" t="s">
        <v>155</v>
      </c>
      <c r="BA2560" s="1">
        <v>2E-3</v>
      </c>
      <c r="BJ2560" s="1" t="s">
        <v>111</v>
      </c>
      <c r="BN2560" s="1" t="s">
        <v>112</v>
      </c>
      <c r="BO2560" s="1" t="s">
        <v>148</v>
      </c>
      <c r="BP2560" s="1" t="s">
        <v>3095</v>
      </c>
      <c r="BQ2560" s="1" t="s">
        <v>121</v>
      </c>
      <c r="BR2560" s="1" t="s">
        <v>122</v>
      </c>
      <c r="BS2560" s="1" t="s">
        <v>111</v>
      </c>
      <c r="BT2560" s="34" t="s">
        <v>8994</v>
      </c>
      <c r="BU2560" s="34" t="s">
        <v>8995</v>
      </c>
      <c r="BV2560" s="9">
        <v>44497</v>
      </c>
      <c r="BW2560" s="34" t="s">
        <v>14804</v>
      </c>
      <c r="BY2560" s="2" t="s">
        <v>174</v>
      </c>
      <c r="BZ2560" s="2" t="s">
        <v>124</v>
      </c>
      <c r="CA2560" s="2">
        <v>2</v>
      </c>
      <c r="CB2560" s="1" t="s">
        <v>8996</v>
      </c>
      <c r="CC2560" s="2" t="s">
        <v>113</v>
      </c>
      <c r="CD2560" s="1" t="b">
        <f t="shared" si="1388"/>
        <v>0</v>
      </c>
      <c r="CE2560" s="1" t="b">
        <f t="shared" si="1389"/>
        <v>0</v>
      </c>
      <c r="CF2560" s="1" t="b">
        <f t="shared" si="1353"/>
        <v>0</v>
      </c>
      <c r="CG2560" s="1" t="b">
        <f t="shared" si="1354"/>
        <v>0</v>
      </c>
      <c r="CH2560" s="1" t="b">
        <f t="shared" si="1355"/>
        <v>0</v>
      </c>
      <c r="CI2560" s="1" t="b">
        <f t="shared" si="1356"/>
        <v>0</v>
      </c>
      <c r="CJ2560" s="1" t="b">
        <f t="shared" si="1357"/>
        <v>0</v>
      </c>
      <c r="CK2560" s="1" t="b">
        <f t="shared" si="1358"/>
        <v>1</v>
      </c>
      <c r="CL2560" s="1" t="b">
        <f t="shared" si="1359"/>
        <v>0</v>
      </c>
      <c r="CM2560" s="1" t="b">
        <f t="shared" si="1360"/>
        <v>0</v>
      </c>
      <c r="CN2560" s="1" t="b">
        <f t="shared" si="1361"/>
        <v>0</v>
      </c>
      <c r="CO2560" s="2" t="b">
        <f t="shared" si="1362"/>
        <v>1</v>
      </c>
      <c r="CP2560" s="2" t="b">
        <f t="shared" si="1363"/>
        <v>1</v>
      </c>
      <c r="CQ2560" s="2" t="b">
        <f t="shared" si="1364"/>
        <v>0</v>
      </c>
      <c r="CR2560" s="6" t="str">
        <f t="shared" si="1365"/>
        <v>Male</v>
      </c>
      <c r="CS2560" s="7">
        <f t="shared" si="1366"/>
        <v>1</v>
      </c>
      <c r="CT2560" s="7">
        <f t="shared" si="1367"/>
        <v>0</v>
      </c>
      <c r="CU2560" s="7">
        <f t="shared" si="1368"/>
        <v>0</v>
      </c>
      <c r="CV2560" s="7">
        <f t="shared" si="1369"/>
        <v>1</v>
      </c>
      <c r="CW2560" s="7">
        <f t="shared" si="1384"/>
        <v>0</v>
      </c>
      <c r="CX2560" s="1" t="b">
        <f t="shared" si="1385"/>
        <v>0</v>
      </c>
      <c r="CY2560" s="1" t="b">
        <f t="shared" si="1386"/>
        <v>1</v>
      </c>
      <c r="DG2560" s="1" t="b">
        <f t="shared" si="1387"/>
        <v>0</v>
      </c>
    </row>
    <row r="2561" spans="2:111" ht="319" x14ac:dyDescent="0.35">
      <c r="B2561" s="1" t="s">
        <v>13809</v>
      </c>
      <c r="C2561" s="9">
        <v>44489</v>
      </c>
      <c r="D2561" s="10" t="s">
        <v>13809</v>
      </c>
      <c r="E2561" s="1">
        <v>76</v>
      </c>
      <c r="F2561" s="1" t="s">
        <v>127</v>
      </c>
      <c r="G2561" s="1" t="s">
        <v>13809</v>
      </c>
      <c r="H2561" s="1" t="s">
        <v>13809</v>
      </c>
      <c r="K2561" s="2" t="s">
        <v>13809</v>
      </c>
      <c r="L2561" s="9">
        <v>44277</v>
      </c>
      <c r="M2561" s="2" t="s">
        <v>109</v>
      </c>
      <c r="N2561" s="2" t="s">
        <v>13809</v>
      </c>
      <c r="O2561" s="2" t="s">
        <v>110</v>
      </c>
      <c r="P2561" s="2" t="s">
        <v>111</v>
      </c>
      <c r="S2561" s="2" t="s">
        <v>112</v>
      </c>
      <c r="T2561" s="2" t="s">
        <v>111</v>
      </c>
      <c r="U2561" s="2" t="b">
        <f>OR(S2561="yes",T2561="yes")</f>
        <v>1</v>
      </c>
      <c r="V2561" s="2" t="s">
        <v>126</v>
      </c>
      <c r="W2561" s="1" t="s">
        <v>112</v>
      </c>
      <c r="X2561" s="1" t="s">
        <v>114</v>
      </c>
      <c r="Y2561" s="2" t="s">
        <v>111</v>
      </c>
      <c r="AF2561" s="1" t="s">
        <v>111</v>
      </c>
      <c r="AJ2561" s="1" t="s">
        <v>115</v>
      </c>
      <c r="AK2561" s="1" t="s">
        <v>291</v>
      </c>
      <c r="AN2561" s="1" t="s">
        <v>13627</v>
      </c>
      <c r="AO2561" s="1" t="s">
        <v>166</v>
      </c>
      <c r="AS2561" s="1" t="s">
        <v>118</v>
      </c>
      <c r="AU2561" s="1" t="s">
        <v>238</v>
      </c>
      <c r="AX2561" s="1">
        <v>30</v>
      </c>
      <c r="AZ2561" s="1" t="s">
        <v>179</v>
      </c>
      <c r="BA2561" s="1" t="s">
        <v>13628</v>
      </c>
      <c r="BG2561" s="1" t="s">
        <v>13629</v>
      </c>
      <c r="BJ2561" s="1" t="s">
        <v>112</v>
      </c>
      <c r="BK2561" s="1" t="s">
        <v>112</v>
      </c>
      <c r="BL2561" s="1" t="s">
        <v>13630</v>
      </c>
      <c r="BM2561" s="1" t="s">
        <v>13631</v>
      </c>
      <c r="BQ2561" s="1" t="s">
        <v>1667</v>
      </c>
      <c r="BU2561" s="34" t="s">
        <v>13632</v>
      </c>
      <c r="BV2561" s="9">
        <v>44978</v>
      </c>
      <c r="BW2561" s="34" t="s">
        <v>13633</v>
      </c>
      <c r="BY2561" s="2" t="s">
        <v>153</v>
      </c>
      <c r="BZ2561" s="2" t="s">
        <v>124</v>
      </c>
      <c r="CB2561" s="1" t="s">
        <v>1477</v>
      </c>
      <c r="CD2561" s="1" t="b">
        <f t="shared" si="1388"/>
        <v>0</v>
      </c>
      <c r="CE2561" s="1" t="b">
        <f t="shared" si="1389"/>
        <v>0</v>
      </c>
      <c r="CF2561" s="1" t="b">
        <f t="shared" si="1353"/>
        <v>0</v>
      </c>
      <c r="CG2561" s="1" t="b">
        <f t="shared" si="1354"/>
        <v>0</v>
      </c>
      <c r="CH2561" s="1" t="b">
        <f t="shared" si="1355"/>
        <v>0</v>
      </c>
      <c r="CI2561" s="1" t="b">
        <f t="shared" si="1356"/>
        <v>0</v>
      </c>
      <c r="CJ2561" s="1" t="b">
        <f t="shared" si="1357"/>
        <v>0</v>
      </c>
      <c r="CK2561" s="1" t="b">
        <f t="shared" si="1358"/>
        <v>0</v>
      </c>
      <c r="CL2561" s="1" t="b">
        <f t="shared" si="1359"/>
        <v>0</v>
      </c>
      <c r="CM2561" s="1" t="b">
        <f t="shared" si="1360"/>
        <v>0</v>
      </c>
      <c r="CN2561" s="1" t="b">
        <f t="shared" si="1361"/>
        <v>1</v>
      </c>
      <c r="CO2561" s="2" t="b">
        <f t="shared" si="1362"/>
        <v>0</v>
      </c>
      <c r="CP2561" s="2" t="b">
        <f t="shared" si="1363"/>
        <v>0</v>
      </c>
      <c r="CQ2561" s="2" t="b">
        <f t="shared" si="1364"/>
        <v>0</v>
      </c>
      <c r="CR2561" s="6" t="str">
        <f t="shared" si="1365"/>
        <v>Male</v>
      </c>
      <c r="CS2561" s="7">
        <f t="shared" si="1366"/>
        <v>0</v>
      </c>
      <c r="CT2561" s="7">
        <f t="shared" si="1367"/>
        <v>0</v>
      </c>
      <c r="CU2561" s="7">
        <f t="shared" si="1368"/>
        <v>0</v>
      </c>
      <c r="CV2561" s="7">
        <f t="shared" si="1369"/>
        <v>1</v>
      </c>
    </row>
    <row r="2562" spans="2:111" ht="116" x14ac:dyDescent="0.35">
      <c r="B2562" s="1" t="s">
        <v>13809</v>
      </c>
      <c r="C2562" s="9">
        <v>44489</v>
      </c>
      <c r="D2562" s="10" t="s">
        <v>13809</v>
      </c>
      <c r="E2562" s="1">
        <v>69</v>
      </c>
      <c r="F2562" s="1" t="s">
        <v>108</v>
      </c>
      <c r="G2562" s="1" t="s">
        <v>13809</v>
      </c>
      <c r="H2562" s="1" t="s">
        <v>13809</v>
      </c>
      <c r="I2562" s="9">
        <v>44466</v>
      </c>
      <c r="J2562" s="2" t="s">
        <v>109</v>
      </c>
      <c r="K2562" s="2" t="s">
        <v>13809</v>
      </c>
      <c r="N2562" s="2" t="s">
        <v>13809</v>
      </c>
      <c r="O2562" s="2" t="s">
        <v>110</v>
      </c>
      <c r="P2562" s="2" t="s">
        <v>111</v>
      </c>
      <c r="S2562" s="2" t="s">
        <v>111</v>
      </c>
      <c r="T2562" s="2" t="s">
        <v>112</v>
      </c>
      <c r="U2562" s="2" t="b">
        <v>1</v>
      </c>
      <c r="V2562" s="2" t="s">
        <v>113</v>
      </c>
      <c r="W2562" s="1" t="s">
        <v>112</v>
      </c>
      <c r="X2562" s="1" t="s">
        <v>138</v>
      </c>
      <c r="Y2562" s="2" t="s">
        <v>112</v>
      </c>
      <c r="AC2562" s="1" t="s">
        <v>111</v>
      </c>
      <c r="AF2562" s="1" t="s">
        <v>111</v>
      </c>
      <c r="AH2562" s="1" t="s">
        <v>193</v>
      </c>
      <c r="AI2562" s="1" t="s">
        <v>8997</v>
      </c>
      <c r="AJ2562" s="1" t="s">
        <v>115</v>
      </c>
      <c r="AK2562" s="1" t="s">
        <v>129</v>
      </c>
      <c r="AO2562" s="1" t="s">
        <v>237</v>
      </c>
      <c r="AS2562" s="1" t="s">
        <v>271</v>
      </c>
      <c r="AU2562" s="1" t="s">
        <v>197</v>
      </c>
      <c r="BJ2562" s="1" t="s">
        <v>112</v>
      </c>
      <c r="BK2562" s="1" t="s">
        <v>112</v>
      </c>
      <c r="BL2562" s="1" t="s">
        <v>142</v>
      </c>
      <c r="BQ2562" s="1" t="s">
        <v>121</v>
      </c>
      <c r="BR2562" s="1" t="s">
        <v>122</v>
      </c>
      <c r="BU2562" s="34" t="s">
        <v>8998</v>
      </c>
      <c r="BV2562" s="9">
        <v>44512</v>
      </c>
      <c r="BW2562" s="34" t="s">
        <v>8999</v>
      </c>
      <c r="BY2562" s="2" t="s">
        <v>123</v>
      </c>
      <c r="BZ2562" s="2" t="s">
        <v>232</v>
      </c>
      <c r="CA2562" s="2">
        <v>3</v>
      </c>
      <c r="CB2562" s="1" t="s">
        <v>311</v>
      </c>
      <c r="CC2562" s="2" t="s">
        <v>113</v>
      </c>
      <c r="CD2562" s="1" t="b">
        <f t="shared" si="1388"/>
        <v>0</v>
      </c>
      <c r="CE2562" s="1" t="b">
        <f t="shared" si="1389"/>
        <v>0</v>
      </c>
      <c r="CF2562" s="1" t="b">
        <f t="shared" ref="CF2562:CF2625" si="1390">AND(E2562&gt;4,E2562&lt;12,NOT(E2562=""),NOT(E2562="."))</f>
        <v>0</v>
      </c>
      <c r="CG2562" s="1" t="b">
        <f t="shared" ref="CG2562:CG2625" si="1391">AND(E2562&gt;11,E2562&lt;16,NOT(E2562=""),NOT(E2562="."))</f>
        <v>0</v>
      </c>
      <c r="CH2562" s="1" t="b">
        <f t="shared" ref="CH2562:CH2625" si="1392">AND(E2562&gt;15,E2562&lt;18)</f>
        <v>0</v>
      </c>
      <c r="CI2562" s="1" t="b">
        <f t="shared" ref="CI2562:CI2625" si="1393">AND(E2562&gt;17,E2562&lt;25)</f>
        <v>0</v>
      </c>
      <c r="CJ2562" s="1" t="b">
        <f t="shared" ref="CJ2562:CJ2625" si="1394">AND(E2562&gt;24,E2562&lt;30)</f>
        <v>0</v>
      </c>
      <c r="CK2562" s="1" t="b">
        <f t="shared" ref="CK2562:CK2625" si="1395">AND(E2562&gt;29,E2562&lt;40)</f>
        <v>0</v>
      </c>
      <c r="CL2562" s="1" t="b">
        <f t="shared" ref="CL2562:CL2625" si="1396">AND(E2562&gt;39,E2562&lt;50)</f>
        <v>0</v>
      </c>
      <c r="CM2562" s="1" t="b">
        <f t="shared" ref="CM2562:CM2625" si="1397">AND(E2562&gt;49,E2562&lt;65)</f>
        <v>0</v>
      </c>
      <c r="CN2562" s="1" t="b">
        <f t="shared" ref="CN2562:CN2625" si="1398">AND(E2562&gt;64,NOT(E2562="."),NOT(E2562=""))</f>
        <v>1</v>
      </c>
      <c r="CO2562" s="2" t="b">
        <f t="shared" ref="CO2562:CO2625" si="1399">AND(AB2562&lt;7,NOT(AB2562="."),NOT(AB2562=""))</f>
        <v>0</v>
      </c>
      <c r="CP2562" s="2" t="b">
        <f t="shared" ref="CP2562:CP2625" si="1400">AND(AB2562&lt;8,NOT(AB2562="."),NOT(AB2562=""))</f>
        <v>0</v>
      </c>
      <c r="CQ2562" s="2" t="b">
        <f t="shared" ref="CQ2562:CQ2625" si="1401">AND(AB2562&gt;7,AB2562&lt;22,NOT(AB2562=""),NOT(AB2562="."))</f>
        <v>0</v>
      </c>
      <c r="CR2562" s="6" t="str">
        <f t="shared" ref="CR2562:CR2625" si="1402">F2562</f>
        <v>Female</v>
      </c>
      <c r="CS2562" s="7">
        <f t="shared" ref="CS2562:CS2625" si="1403">COUNTIF(J2562,"=*pfizer*")</f>
        <v>1</v>
      </c>
      <c r="CT2562" s="7">
        <f t="shared" ref="CT2562:CT2625" si="1404">COUNTIF(J2562,"=*moderna*")</f>
        <v>0</v>
      </c>
      <c r="CU2562" s="7">
        <f t="shared" ref="CU2562:CU2625" si="1405">COUNTIF(J2562,"=*janssen*")</f>
        <v>0</v>
      </c>
      <c r="CV2562" s="7">
        <f t="shared" ref="CV2562:CV2625" si="1406">COUNTIF(M2562,"=*pfizer*")</f>
        <v>0</v>
      </c>
      <c r="CW2562" s="7">
        <f>COUNTIF(M2562,"=*moderna*")</f>
        <v>0</v>
      </c>
      <c r="CX2562" s="1" t="b">
        <f>AND(E2562&lt;30,NOT(E2562="."),NOT(E2562=""))</f>
        <v>0</v>
      </c>
      <c r="CY2562" s="1" t="b">
        <f>AND(E2562&gt;17,E2562&lt;41,NOT(E2562="."),NOT(E2562=""))</f>
        <v>0</v>
      </c>
      <c r="DG2562" s="1" t="b">
        <f>AND(E2562&gt;4,E2562&lt;18,NOT(E2562=""),NOT(E2562="."))</f>
        <v>0</v>
      </c>
    </row>
    <row r="2563" spans="2:111" ht="87" x14ac:dyDescent="0.35">
      <c r="B2563" s="1" t="s">
        <v>13809</v>
      </c>
      <c r="C2563" s="9">
        <v>44489</v>
      </c>
      <c r="D2563" s="10" t="s">
        <v>13809</v>
      </c>
      <c r="E2563" s="1">
        <v>45</v>
      </c>
      <c r="F2563" s="1" t="s">
        <v>127</v>
      </c>
      <c r="G2563" s="1" t="s">
        <v>13809</v>
      </c>
      <c r="H2563" s="1" t="s">
        <v>13809</v>
      </c>
      <c r="I2563" s="9">
        <v>44476</v>
      </c>
      <c r="J2563" s="2" t="s">
        <v>109</v>
      </c>
      <c r="K2563" s="2" t="s">
        <v>13809</v>
      </c>
      <c r="N2563" s="2" t="s">
        <v>13809</v>
      </c>
      <c r="O2563" s="2" t="s">
        <v>110</v>
      </c>
      <c r="P2563" s="2" t="s">
        <v>111</v>
      </c>
      <c r="S2563" s="2" t="s">
        <v>111</v>
      </c>
      <c r="T2563" s="2" t="s">
        <v>112</v>
      </c>
      <c r="U2563" s="2" t="b">
        <v>1</v>
      </c>
      <c r="V2563" s="2" t="s">
        <v>113</v>
      </c>
      <c r="W2563" s="1" t="s">
        <v>112</v>
      </c>
      <c r="X2563" s="1" t="s">
        <v>138</v>
      </c>
      <c r="Y2563" s="2" t="s">
        <v>112</v>
      </c>
      <c r="Z2563" s="2" t="s">
        <v>112</v>
      </c>
      <c r="AB2563" s="2">
        <v>5</v>
      </c>
      <c r="AC2563" s="1" t="s">
        <v>111</v>
      </c>
      <c r="AF2563" s="1" t="s">
        <v>111</v>
      </c>
      <c r="AJ2563" s="1" t="s">
        <v>115</v>
      </c>
      <c r="AK2563" s="1" t="s">
        <v>144</v>
      </c>
      <c r="AO2563" s="1" t="s">
        <v>117</v>
      </c>
      <c r="AS2563" s="1" t="s">
        <v>118</v>
      </c>
      <c r="AU2563" s="1" t="s">
        <v>197</v>
      </c>
      <c r="AZ2563" s="1" t="s">
        <v>120</v>
      </c>
      <c r="BA2563" s="1" t="s">
        <v>1622</v>
      </c>
      <c r="BG2563" s="1">
        <v>260</v>
      </c>
      <c r="BH2563" s="1">
        <v>111</v>
      </c>
      <c r="BJ2563" s="1" t="s">
        <v>112</v>
      </c>
      <c r="BK2563" s="1" t="s">
        <v>112</v>
      </c>
      <c r="BL2563" s="1" t="s">
        <v>297</v>
      </c>
      <c r="BQ2563" s="1" t="s">
        <v>121</v>
      </c>
      <c r="BR2563" s="1" t="s">
        <v>122</v>
      </c>
      <c r="BS2563" s="1" t="s">
        <v>111</v>
      </c>
      <c r="BT2563" s="34" t="s">
        <v>158</v>
      </c>
      <c r="BU2563" s="34" t="s">
        <v>9000</v>
      </c>
      <c r="BV2563" s="9">
        <v>44489</v>
      </c>
      <c r="BW2563" s="34" t="s">
        <v>9001</v>
      </c>
      <c r="BY2563" s="2" t="s">
        <v>123</v>
      </c>
      <c r="BZ2563" s="2" t="s">
        <v>232</v>
      </c>
      <c r="CA2563" s="2">
        <v>1</v>
      </c>
      <c r="CB2563" s="1" t="s">
        <v>137</v>
      </c>
      <c r="CC2563" s="2" t="s">
        <v>113</v>
      </c>
      <c r="CD2563" s="1" t="b">
        <f t="shared" si="1388"/>
        <v>0</v>
      </c>
      <c r="CE2563" s="1" t="b">
        <f t="shared" si="1389"/>
        <v>0</v>
      </c>
      <c r="CF2563" s="1" t="b">
        <f t="shared" si="1390"/>
        <v>0</v>
      </c>
      <c r="CG2563" s="1" t="b">
        <f t="shared" si="1391"/>
        <v>0</v>
      </c>
      <c r="CH2563" s="1" t="b">
        <f t="shared" si="1392"/>
        <v>0</v>
      </c>
      <c r="CI2563" s="1" t="b">
        <f t="shared" si="1393"/>
        <v>0</v>
      </c>
      <c r="CJ2563" s="1" t="b">
        <f t="shared" si="1394"/>
        <v>0</v>
      </c>
      <c r="CK2563" s="1" t="b">
        <f t="shared" si="1395"/>
        <v>0</v>
      </c>
      <c r="CL2563" s="1" t="b">
        <f t="shared" si="1396"/>
        <v>1</v>
      </c>
      <c r="CM2563" s="1" t="b">
        <f t="shared" si="1397"/>
        <v>0</v>
      </c>
      <c r="CN2563" s="1" t="b">
        <f t="shared" si="1398"/>
        <v>0</v>
      </c>
      <c r="CO2563" s="2" t="b">
        <f t="shared" si="1399"/>
        <v>1</v>
      </c>
      <c r="CP2563" s="2" t="b">
        <f t="shared" si="1400"/>
        <v>1</v>
      </c>
      <c r="CQ2563" s="2" t="b">
        <f t="shared" si="1401"/>
        <v>0</v>
      </c>
      <c r="CR2563" s="6" t="str">
        <f t="shared" si="1402"/>
        <v>Male</v>
      </c>
      <c r="CS2563" s="7">
        <f t="shared" si="1403"/>
        <v>1</v>
      </c>
      <c r="CT2563" s="7">
        <f t="shared" si="1404"/>
        <v>0</v>
      </c>
      <c r="CU2563" s="7">
        <f t="shared" si="1405"/>
        <v>0</v>
      </c>
      <c r="CV2563" s="7">
        <f t="shared" si="1406"/>
        <v>0</v>
      </c>
      <c r="CW2563" s="7">
        <f>COUNTIF(M2563,"=*moderna*")</f>
        <v>0</v>
      </c>
      <c r="CX2563" s="1" t="b">
        <f>AND(E2563&lt;30,NOT(E2563="."),NOT(E2563=""))</f>
        <v>0</v>
      </c>
      <c r="CY2563" s="1" t="b">
        <f>AND(E2563&gt;17,E2563&lt;41,NOT(E2563="."),NOT(E2563=""))</f>
        <v>0</v>
      </c>
      <c r="DG2563" s="1" t="b">
        <f>AND(E2563&gt;4,E2563&lt;18,NOT(E2563=""),NOT(E2563="."))</f>
        <v>0</v>
      </c>
    </row>
    <row r="2564" spans="2:111" ht="159.5" x14ac:dyDescent="0.35">
      <c r="B2564" s="1" t="s">
        <v>13809</v>
      </c>
      <c r="C2564" s="9">
        <v>44489</v>
      </c>
      <c r="D2564" s="10" t="s">
        <v>13809</v>
      </c>
      <c r="E2564" s="1">
        <v>18</v>
      </c>
      <c r="F2564" s="1" t="s">
        <v>108</v>
      </c>
      <c r="G2564" s="1" t="s">
        <v>13809</v>
      </c>
      <c r="H2564" s="1" t="s">
        <v>13809</v>
      </c>
      <c r="I2564" s="9">
        <v>44224</v>
      </c>
      <c r="J2564" s="2" t="s">
        <v>128</v>
      </c>
      <c r="K2564" s="2" t="s">
        <v>13809</v>
      </c>
      <c r="L2564" s="9">
        <v>44252</v>
      </c>
      <c r="M2564" s="2" t="s">
        <v>128</v>
      </c>
      <c r="N2564" s="2" t="s">
        <v>13809</v>
      </c>
      <c r="O2564" s="2" t="s">
        <v>110</v>
      </c>
      <c r="P2564" s="2" t="s">
        <v>111</v>
      </c>
      <c r="S2564" s="2" t="s">
        <v>111</v>
      </c>
      <c r="T2564" s="2" t="s">
        <v>112</v>
      </c>
      <c r="U2564" s="2" t="b">
        <v>1</v>
      </c>
      <c r="V2564" s="2" t="s">
        <v>113</v>
      </c>
      <c r="W2564" s="1" t="s">
        <v>112</v>
      </c>
      <c r="X2564" s="1" t="s">
        <v>114</v>
      </c>
      <c r="Y2564" s="2" t="s">
        <v>112</v>
      </c>
      <c r="Z2564" s="2" t="s">
        <v>111</v>
      </c>
      <c r="AA2564" s="2" t="s">
        <v>112</v>
      </c>
      <c r="AB2564" s="2">
        <v>25</v>
      </c>
      <c r="AC2564" s="1" t="s">
        <v>111</v>
      </c>
      <c r="AF2564" s="1" t="s">
        <v>111</v>
      </c>
      <c r="AJ2564" s="1" t="s">
        <v>115</v>
      </c>
      <c r="AK2564" s="1" t="s">
        <v>201</v>
      </c>
      <c r="AN2564" s="1" t="s">
        <v>813</v>
      </c>
      <c r="AO2564" s="1" t="s">
        <v>130</v>
      </c>
      <c r="AU2564" s="1" t="s">
        <v>132</v>
      </c>
      <c r="AZ2564" s="1" t="s">
        <v>835</v>
      </c>
      <c r="BA2564" s="1" t="s">
        <v>9002</v>
      </c>
      <c r="BC2564" s="1" t="s">
        <v>9003</v>
      </c>
      <c r="BD2564" s="1" t="s">
        <v>9004</v>
      </c>
      <c r="BF2564" s="1" t="s">
        <v>9005</v>
      </c>
      <c r="BG2564" s="1" t="s">
        <v>7010</v>
      </c>
      <c r="BH2564" s="1" t="s">
        <v>1998</v>
      </c>
      <c r="BJ2564" s="1" t="s">
        <v>112</v>
      </c>
      <c r="BK2564" s="1" t="s">
        <v>111</v>
      </c>
      <c r="BQ2564" s="1" t="s">
        <v>121</v>
      </c>
      <c r="BR2564" s="1" t="s">
        <v>122</v>
      </c>
      <c r="BS2564" s="1" t="s">
        <v>112</v>
      </c>
      <c r="BU2564" s="34" t="s">
        <v>9006</v>
      </c>
      <c r="BV2564" s="9">
        <v>44503</v>
      </c>
      <c r="BW2564" s="34" t="s">
        <v>9007</v>
      </c>
      <c r="BX2564" s="2" t="s">
        <v>111</v>
      </c>
      <c r="BY2564" s="2" t="s">
        <v>136</v>
      </c>
      <c r="BZ2564" s="2" t="s">
        <v>124</v>
      </c>
      <c r="CA2564" s="2">
        <v>2</v>
      </c>
      <c r="CB2564" s="1" t="s">
        <v>253</v>
      </c>
      <c r="CC2564" s="2" t="s">
        <v>126</v>
      </c>
      <c r="CD2564" s="1" t="b">
        <f t="shared" si="1388"/>
        <v>1</v>
      </c>
      <c r="CE2564" s="1" t="b">
        <f t="shared" si="1389"/>
        <v>0</v>
      </c>
      <c r="CF2564" s="1" t="b">
        <f t="shared" si="1390"/>
        <v>0</v>
      </c>
      <c r="CG2564" s="1" t="b">
        <f t="shared" si="1391"/>
        <v>0</v>
      </c>
      <c r="CH2564" s="1" t="b">
        <f t="shared" si="1392"/>
        <v>0</v>
      </c>
      <c r="CI2564" s="1" t="b">
        <f t="shared" si="1393"/>
        <v>1</v>
      </c>
      <c r="CJ2564" s="1" t="b">
        <f t="shared" si="1394"/>
        <v>0</v>
      </c>
      <c r="CK2564" s="1" t="b">
        <f t="shared" si="1395"/>
        <v>0</v>
      </c>
      <c r="CL2564" s="1" t="b">
        <f t="shared" si="1396"/>
        <v>0</v>
      </c>
      <c r="CM2564" s="1" t="b">
        <f t="shared" si="1397"/>
        <v>0</v>
      </c>
      <c r="CN2564" s="1" t="b">
        <f t="shared" si="1398"/>
        <v>0</v>
      </c>
      <c r="CO2564" s="2" t="b">
        <f t="shared" si="1399"/>
        <v>0</v>
      </c>
      <c r="CP2564" s="2" t="b">
        <f t="shared" si="1400"/>
        <v>0</v>
      </c>
      <c r="CQ2564" s="2" t="b">
        <f t="shared" si="1401"/>
        <v>0</v>
      </c>
      <c r="CR2564" s="6" t="str">
        <f t="shared" si="1402"/>
        <v>Female</v>
      </c>
      <c r="CS2564" s="7">
        <f t="shared" si="1403"/>
        <v>0</v>
      </c>
      <c r="CT2564" s="7">
        <f t="shared" si="1404"/>
        <v>1</v>
      </c>
      <c r="CU2564" s="7">
        <f t="shared" si="1405"/>
        <v>0</v>
      </c>
      <c r="CV2564" s="7">
        <f t="shared" si="1406"/>
        <v>0</v>
      </c>
      <c r="CW2564" s="7">
        <f>COUNTIF(M2564,"=*moderna*")</f>
        <v>1</v>
      </c>
      <c r="CX2564" s="1" t="b">
        <f>AND(E2564&lt;30,NOT(E2564="."),NOT(E2564=""))</f>
        <v>1</v>
      </c>
      <c r="CY2564" s="1" t="b">
        <f>AND(E2564&gt;17,E2564&lt;41,NOT(E2564="."),NOT(E2564=""))</f>
        <v>1</v>
      </c>
      <c r="DG2564" s="1" t="b">
        <f>AND(E2564&gt;4,E2564&lt;18,NOT(E2564=""),NOT(E2564="."))</f>
        <v>0</v>
      </c>
    </row>
    <row r="2565" spans="2:111" ht="130.5" x14ac:dyDescent="0.35">
      <c r="B2565" s="1" t="s">
        <v>13809</v>
      </c>
      <c r="C2565" s="9">
        <v>44489</v>
      </c>
      <c r="D2565" s="10" t="s">
        <v>13809</v>
      </c>
      <c r="E2565" s="1">
        <v>67</v>
      </c>
      <c r="F2565" s="1" t="s">
        <v>108</v>
      </c>
      <c r="G2565" s="1" t="s">
        <v>13809</v>
      </c>
      <c r="H2565" s="1" t="s">
        <v>13809</v>
      </c>
      <c r="I2565" s="9">
        <v>44550</v>
      </c>
      <c r="J2565" s="2" t="s">
        <v>109</v>
      </c>
      <c r="K2565" s="2" t="s">
        <v>13809</v>
      </c>
      <c r="L2565" s="9">
        <v>44208</v>
      </c>
      <c r="M2565" s="2" t="s">
        <v>109</v>
      </c>
      <c r="N2565" s="2" t="s">
        <v>13809</v>
      </c>
      <c r="O2565" s="2" t="s">
        <v>110</v>
      </c>
      <c r="P2565" s="2" t="s">
        <v>111</v>
      </c>
      <c r="S2565" s="2" t="s">
        <v>111</v>
      </c>
      <c r="T2565" s="2" t="s">
        <v>112</v>
      </c>
      <c r="U2565" s="2" t="b">
        <v>1</v>
      </c>
      <c r="V2565" s="2" t="s">
        <v>113</v>
      </c>
      <c r="W2565" s="1" t="s">
        <v>112</v>
      </c>
      <c r="X2565" s="1" t="s">
        <v>138</v>
      </c>
      <c r="Y2565" s="2" t="s">
        <v>112</v>
      </c>
      <c r="Z2565" s="2" t="s">
        <v>111</v>
      </c>
      <c r="AA2565" s="2" t="s">
        <v>111</v>
      </c>
      <c r="AC2565" s="1" t="s">
        <v>111</v>
      </c>
      <c r="AF2565" s="1" t="s">
        <v>111</v>
      </c>
      <c r="AJ2565" s="1" t="s">
        <v>115</v>
      </c>
      <c r="AK2565" s="1" t="s">
        <v>150</v>
      </c>
      <c r="AO2565" s="1" t="s">
        <v>4064</v>
      </c>
      <c r="AU2565" s="1" t="s">
        <v>191</v>
      </c>
      <c r="AX2565" s="12">
        <v>0.67</v>
      </c>
      <c r="AZ2565" s="1" t="s">
        <v>155</v>
      </c>
      <c r="BA2565" s="1" t="s">
        <v>9008</v>
      </c>
      <c r="BJ2565" s="1" t="s">
        <v>112</v>
      </c>
      <c r="BK2565" s="1" t="s">
        <v>112</v>
      </c>
      <c r="BL2565" s="1" t="s">
        <v>161</v>
      </c>
      <c r="BM2565" s="1" t="s">
        <v>355</v>
      </c>
      <c r="BQ2565" s="1" t="s">
        <v>121</v>
      </c>
      <c r="BR2565" s="1" t="s">
        <v>122</v>
      </c>
      <c r="BS2565" s="1" t="s">
        <v>111</v>
      </c>
      <c r="BT2565" s="34" t="s">
        <v>9009</v>
      </c>
      <c r="BU2565" s="34" t="s">
        <v>9010</v>
      </c>
      <c r="BV2565" s="9">
        <v>44557</v>
      </c>
      <c r="BW2565" s="34" t="s">
        <v>9011</v>
      </c>
      <c r="BY2565" s="2" t="s">
        <v>174</v>
      </c>
      <c r="BZ2565" s="2" t="s">
        <v>124</v>
      </c>
      <c r="CA2565" s="2">
        <v>3</v>
      </c>
      <c r="CB2565" s="1" t="s">
        <v>2023</v>
      </c>
      <c r="CC2565" s="2" t="s">
        <v>113</v>
      </c>
      <c r="CD2565" s="1" t="b">
        <f t="shared" si="1388"/>
        <v>0</v>
      </c>
      <c r="CE2565" s="1" t="b">
        <f t="shared" si="1389"/>
        <v>0</v>
      </c>
      <c r="CF2565" s="1" t="b">
        <f t="shared" si="1390"/>
        <v>0</v>
      </c>
      <c r="CG2565" s="1" t="b">
        <f t="shared" si="1391"/>
        <v>0</v>
      </c>
      <c r="CH2565" s="1" t="b">
        <f t="shared" si="1392"/>
        <v>0</v>
      </c>
      <c r="CI2565" s="1" t="b">
        <f t="shared" si="1393"/>
        <v>0</v>
      </c>
      <c r="CJ2565" s="1" t="b">
        <f t="shared" si="1394"/>
        <v>0</v>
      </c>
      <c r="CK2565" s="1" t="b">
        <f t="shared" si="1395"/>
        <v>0</v>
      </c>
      <c r="CL2565" s="1" t="b">
        <f t="shared" si="1396"/>
        <v>0</v>
      </c>
      <c r="CM2565" s="1" t="b">
        <f t="shared" si="1397"/>
        <v>0</v>
      </c>
      <c r="CN2565" s="1" t="b">
        <f t="shared" si="1398"/>
        <v>1</v>
      </c>
      <c r="CO2565" s="2" t="b">
        <f t="shared" si="1399"/>
        <v>0</v>
      </c>
      <c r="CP2565" s="2" t="b">
        <f t="shared" si="1400"/>
        <v>0</v>
      </c>
      <c r="CQ2565" s="2" t="b">
        <f t="shared" si="1401"/>
        <v>0</v>
      </c>
      <c r="CR2565" s="6" t="str">
        <f t="shared" si="1402"/>
        <v>Female</v>
      </c>
      <c r="CS2565" s="7">
        <f t="shared" si="1403"/>
        <v>1</v>
      </c>
      <c r="CT2565" s="7">
        <f t="shared" si="1404"/>
        <v>0</v>
      </c>
      <c r="CU2565" s="7">
        <f t="shared" si="1405"/>
        <v>0</v>
      </c>
      <c r="CV2565" s="7">
        <f t="shared" si="1406"/>
        <v>1</v>
      </c>
      <c r="CW2565" s="7">
        <f>COUNTIF(M2565,"=*moderna*")</f>
        <v>0</v>
      </c>
      <c r="CX2565" s="1" t="b">
        <f>AND(E2565&lt;30,NOT(E2565="."),NOT(E2565=""))</f>
        <v>0</v>
      </c>
      <c r="CY2565" s="1" t="b">
        <f>AND(E2565&gt;17,E2565&lt;41,NOT(E2565="."),NOT(E2565=""))</f>
        <v>0</v>
      </c>
      <c r="DG2565" s="1" t="b">
        <f>AND(E2565&gt;4,E2565&lt;18,NOT(E2565=""),NOT(E2565="."))</f>
        <v>0</v>
      </c>
    </row>
    <row r="2566" spans="2:111" ht="348" x14ac:dyDescent="0.35">
      <c r="B2566" s="1" t="s">
        <v>13809</v>
      </c>
      <c r="C2566" s="9">
        <v>44489</v>
      </c>
      <c r="D2566" s="10" t="s">
        <v>13809</v>
      </c>
      <c r="E2566" s="1">
        <v>75</v>
      </c>
      <c r="F2566" s="1" t="s">
        <v>127</v>
      </c>
      <c r="G2566" s="1" t="s">
        <v>13809</v>
      </c>
      <c r="H2566" s="1" t="s">
        <v>13809</v>
      </c>
      <c r="I2566" s="9">
        <v>44247</v>
      </c>
      <c r="J2566" s="2" t="s">
        <v>109</v>
      </c>
      <c r="K2566" s="2" t="s">
        <v>13809</v>
      </c>
      <c r="L2566" s="9">
        <v>44268</v>
      </c>
      <c r="M2566" s="2" t="s">
        <v>109</v>
      </c>
      <c r="N2566" s="2" t="s">
        <v>13809</v>
      </c>
      <c r="O2566" s="2" t="s">
        <v>110</v>
      </c>
      <c r="P2566" s="2" t="s">
        <v>111</v>
      </c>
      <c r="S2566" s="2" t="s">
        <v>112</v>
      </c>
      <c r="T2566" s="2" t="s">
        <v>111</v>
      </c>
      <c r="U2566" s="2" t="b">
        <f>OR(S2566="yes",T2566="yes")</f>
        <v>1</v>
      </c>
      <c r="V2566" s="2" t="s">
        <v>113</v>
      </c>
      <c r="W2566" s="1" t="s">
        <v>111</v>
      </c>
      <c r="Y2566" s="2" t="s">
        <v>112</v>
      </c>
      <c r="Z2566" s="2" t="s">
        <v>111</v>
      </c>
      <c r="AA2566" s="2" t="s">
        <v>111</v>
      </c>
      <c r="AB2566" s="2">
        <v>11</v>
      </c>
      <c r="AC2566" s="1" t="s">
        <v>111</v>
      </c>
      <c r="AF2566" s="1" t="s">
        <v>111</v>
      </c>
      <c r="AH2566" s="1" t="s">
        <v>193</v>
      </c>
      <c r="AI2566" s="1" t="s">
        <v>9012</v>
      </c>
      <c r="AJ2566" s="1" t="s">
        <v>115</v>
      </c>
      <c r="AK2566" s="1" t="s">
        <v>150</v>
      </c>
      <c r="AO2566" s="1" t="s">
        <v>130</v>
      </c>
      <c r="AS2566" s="1" t="s">
        <v>190</v>
      </c>
      <c r="AU2566" s="1" t="s">
        <v>238</v>
      </c>
      <c r="AX2566" s="12">
        <v>0.39</v>
      </c>
      <c r="AZ2566" s="1" t="s">
        <v>402</v>
      </c>
      <c r="BA2566" s="1" t="s">
        <v>9013</v>
      </c>
      <c r="BE2566" s="1">
        <v>816</v>
      </c>
      <c r="BJ2566" s="1" t="s">
        <v>112</v>
      </c>
      <c r="BK2566" s="1" t="s">
        <v>112</v>
      </c>
      <c r="BL2566" s="1" t="s">
        <v>9014</v>
      </c>
      <c r="BM2566" s="1" t="s">
        <v>9015</v>
      </c>
      <c r="BQ2566" s="1" t="s">
        <v>121</v>
      </c>
      <c r="BR2566" s="1" t="s">
        <v>122</v>
      </c>
      <c r="BS2566" s="1" t="s">
        <v>112</v>
      </c>
      <c r="BU2566" s="34" t="s">
        <v>9016</v>
      </c>
      <c r="BV2566" s="9">
        <v>44490</v>
      </c>
      <c r="BW2566" s="34" t="s">
        <v>9017</v>
      </c>
      <c r="BY2566" s="2" t="s">
        <v>136</v>
      </c>
      <c r="BZ2566" s="2" t="s">
        <v>124</v>
      </c>
      <c r="CA2566" s="2">
        <v>3</v>
      </c>
      <c r="CB2566" s="1" t="s">
        <v>267</v>
      </c>
      <c r="CC2566" s="2" t="s">
        <v>126</v>
      </c>
      <c r="CD2566" s="1" t="b">
        <f t="shared" si="1388"/>
        <v>0</v>
      </c>
      <c r="CE2566" s="1" t="b">
        <f t="shared" si="1389"/>
        <v>0</v>
      </c>
      <c r="CF2566" s="1" t="b">
        <f t="shared" si="1390"/>
        <v>0</v>
      </c>
      <c r="CG2566" s="1" t="b">
        <f t="shared" si="1391"/>
        <v>0</v>
      </c>
      <c r="CH2566" s="1" t="b">
        <f t="shared" si="1392"/>
        <v>0</v>
      </c>
      <c r="CI2566" s="1" t="b">
        <f t="shared" si="1393"/>
        <v>0</v>
      </c>
      <c r="CJ2566" s="1" t="b">
        <f t="shared" si="1394"/>
        <v>0</v>
      </c>
      <c r="CK2566" s="1" t="b">
        <f t="shared" si="1395"/>
        <v>0</v>
      </c>
      <c r="CL2566" s="1" t="b">
        <f t="shared" si="1396"/>
        <v>0</v>
      </c>
      <c r="CM2566" s="1" t="b">
        <f t="shared" si="1397"/>
        <v>0</v>
      </c>
      <c r="CN2566" s="1" t="b">
        <f t="shared" si="1398"/>
        <v>1</v>
      </c>
      <c r="CO2566" s="2" t="b">
        <f t="shared" si="1399"/>
        <v>0</v>
      </c>
      <c r="CP2566" s="2" t="b">
        <f t="shared" si="1400"/>
        <v>0</v>
      </c>
      <c r="CQ2566" s="2" t="b">
        <f t="shared" si="1401"/>
        <v>1</v>
      </c>
      <c r="CR2566" s="6" t="str">
        <f t="shared" si="1402"/>
        <v>Male</v>
      </c>
      <c r="CS2566" s="7">
        <f t="shared" si="1403"/>
        <v>1</v>
      </c>
      <c r="CT2566" s="7">
        <f t="shared" si="1404"/>
        <v>0</v>
      </c>
      <c r="CU2566" s="7">
        <f t="shared" si="1405"/>
        <v>0</v>
      </c>
      <c r="CV2566" s="7">
        <f t="shared" si="1406"/>
        <v>1</v>
      </c>
    </row>
    <row r="2567" spans="2:111" ht="261" x14ac:dyDescent="0.35">
      <c r="B2567" s="1" t="s">
        <v>13809</v>
      </c>
      <c r="C2567" s="9">
        <v>44489</v>
      </c>
      <c r="D2567" s="10" t="s">
        <v>13809</v>
      </c>
      <c r="E2567" s="1">
        <v>54</v>
      </c>
      <c r="F2567" s="1" t="s">
        <v>108</v>
      </c>
      <c r="G2567" s="1" t="s">
        <v>13809</v>
      </c>
      <c r="H2567" s="1" t="s">
        <v>13809</v>
      </c>
      <c r="I2567" s="9">
        <v>44202</v>
      </c>
      <c r="J2567" s="2" t="s">
        <v>128</v>
      </c>
      <c r="K2567" s="2" t="s">
        <v>13809</v>
      </c>
      <c r="L2567" s="9">
        <v>44241</v>
      </c>
      <c r="M2567" s="2" t="s">
        <v>128</v>
      </c>
      <c r="N2567" s="2" t="s">
        <v>13809</v>
      </c>
      <c r="O2567" s="2" t="s">
        <v>110</v>
      </c>
      <c r="P2567" s="2" t="s">
        <v>111</v>
      </c>
      <c r="S2567" s="2" t="s">
        <v>111</v>
      </c>
      <c r="T2567" s="2" t="s">
        <v>112</v>
      </c>
      <c r="U2567" s="2" t="b">
        <f>OR(S2567="yes",T2567="yes")</f>
        <v>1</v>
      </c>
      <c r="V2567" s="2" t="s">
        <v>113</v>
      </c>
      <c r="Y2567" s="2" t="s">
        <v>112</v>
      </c>
      <c r="Z2567" s="2" t="s">
        <v>111</v>
      </c>
      <c r="AA2567" s="2" t="s">
        <v>112</v>
      </c>
      <c r="AB2567" s="2">
        <v>2</v>
      </c>
      <c r="AF2567" s="1" t="s">
        <v>111</v>
      </c>
      <c r="AK2567" s="1" t="s">
        <v>150</v>
      </c>
      <c r="AO2567" s="1" t="s">
        <v>8673</v>
      </c>
      <c r="AS2567" s="21" t="s">
        <v>9018</v>
      </c>
      <c r="BA2567" s="21" t="s">
        <v>9019</v>
      </c>
      <c r="BJ2567" s="1" t="s">
        <v>112</v>
      </c>
      <c r="BQ2567" s="1" t="s">
        <v>121</v>
      </c>
      <c r="BR2567" s="1" t="s">
        <v>122</v>
      </c>
      <c r="BS2567" s="1" t="s">
        <v>111</v>
      </c>
      <c r="BT2567" s="34" t="s">
        <v>9020</v>
      </c>
      <c r="BU2567" s="34" t="s">
        <v>9021</v>
      </c>
      <c r="BV2567" s="9">
        <v>44489</v>
      </c>
      <c r="BW2567" s="34" t="s">
        <v>14805</v>
      </c>
      <c r="BZ2567" s="2" t="s">
        <v>162</v>
      </c>
      <c r="CA2567" s="2">
        <v>3</v>
      </c>
      <c r="CB2567" s="1" t="s">
        <v>742</v>
      </c>
      <c r="CC2567" s="2" t="s">
        <v>113</v>
      </c>
      <c r="CD2567" s="1" t="b">
        <f t="shared" si="1388"/>
        <v>0</v>
      </c>
      <c r="CE2567" s="1" t="b">
        <f t="shared" si="1389"/>
        <v>0</v>
      </c>
      <c r="CF2567" s="1" t="b">
        <f t="shared" si="1390"/>
        <v>0</v>
      </c>
      <c r="CG2567" s="1" t="b">
        <f t="shared" si="1391"/>
        <v>0</v>
      </c>
      <c r="CH2567" s="1" t="b">
        <f t="shared" si="1392"/>
        <v>0</v>
      </c>
      <c r="CI2567" s="1" t="b">
        <f t="shared" si="1393"/>
        <v>0</v>
      </c>
      <c r="CJ2567" s="1" t="b">
        <f t="shared" si="1394"/>
        <v>0</v>
      </c>
      <c r="CK2567" s="1" t="b">
        <f t="shared" si="1395"/>
        <v>0</v>
      </c>
      <c r="CL2567" s="1" t="b">
        <f t="shared" si="1396"/>
        <v>0</v>
      </c>
      <c r="CM2567" s="1" t="b">
        <f t="shared" si="1397"/>
        <v>1</v>
      </c>
      <c r="CN2567" s="1" t="b">
        <f t="shared" si="1398"/>
        <v>0</v>
      </c>
      <c r="CO2567" s="2" t="b">
        <f t="shared" si="1399"/>
        <v>1</v>
      </c>
      <c r="CP2567" s="2" t="b">
        <f t="shared" si="1400"/>
        <v>1</v>
      </c>
      <c r="CQ2567" s="2" t="b">
        <f t="shared" si="1401"/>
        <v>0</v>
      </c>
      <c r="CR2567" s="6" t="str">
        <f t="shared" si="1402"/>
        <v>Female</v>
      </c>
      <c r="CS2567" s="7">
        <f t="shared" si="1403"/>
        <v>0</v>
      </c>
      <c r="CT2567" s="7">
        <f t="shared" si="1404"/>
        <v>1</v>
      </c>
      <c r="CU2567" s="7">
        <f t="shared" si="1405"/>
        <v>0</v>
      </c>
      <c r="CV2567" s="7">
        <f t="shared" si="1406"/>
        <v>0</v>
      </c>
      <c r="CW2567" s="7">
        <f>COUNTIF(M2567,"=*moderna*")</f>
        <v>1</v>
      </c>
      <c r="CX2567" s="1" t="b">
        <f>AND(E2567&lt;30,NOT(E2567="."),NOT(E2567=""))</f>
        <v>0</v>
      </c>
      <c r="CY2567" s="1" t="b">
        <f>AND(E2567&gt;17,E2567&lt;41,NOT(E2567="."),NOT(E2567=""))</f>
        <v>0</v>
      </c>
    </row>
    <row r="2568" spans="2:111" ht="72.5" x14ac:dyDescent="0.35">
      <c r="B2568" s="1" t="s">
        <v>13809</v>
      </c>
      <c r="C2568" s="9">
        <v>44490</v>
      </c>
      <c r="D2568" s="10" t="s">
        <v>13809</v>
      </c>
      <c r="E2568" s="1">
        <v>31</v>
      </c>
      <c r="F2568" s="1" t="s">
        <v>108</v>
      </c>
      <c r="G2568" s="1" t="s">
        <v>13809</v>
      </c>
      <c r="H2568" s="1" t="s">
        <v>13809</v>
      </c>
      <c r="I2568" s="2" t="s">
        <v>183</v>
      </c>
      <c r="J2568" s="2" t="s">
        <v>109</v>
      </c>
      <c r="K2568" s="2" t="s">
        <v>13809</v>
      </c>
      <c r="L2568" s="9">
        <v>44439</v>
      </c>
      <c r="M2568" s="2" t="s">
        <v>109</v>
      </c>
      <c r="N2568" s="2" t="s">
        <v>13809</v>
      </c>
      <c r="O2568" s="2" t="s">
        <v>110</v>
      </c>
      <c r="P2568" s="2" t="s">
        <v>111</v>
      </c>
      <c r="S2568" s="2" t="s">
        <v>111</v>
      </c>
      <c r="T2568" s="2" t="s">
        <v>112</v>
      </c>
      <c r="U2568" s="2" t="b">
        <v>1</v>
      </c>
      <c r="V2568" s="2" t="s">
        <v>126</v>
      </c>
      <c r="W2568" s="1" t="s">
        <v>112</v>
      </c>
      <c r="X2568" s="1" t="s">
        <v>138</v>
      </c>
      <c r="Y2568" s="2" t="s">
        <v>112</v>
      </c>
      <c r="AA2568" s="2" t="s">
        <v>112</v>
      </c>
      <c r="AB2568" s="2">
        <v>1</v>
      </c>
      <c r="AC2568" s="1" t="s">
        <v>112</v>
      </c>
      <c r="AD2568" s="1" t="s">
        <v>192</v>
      </c>
      <c r="AE2568" s="1" t="s">
        <v>9022</v>
      </c>
      <c r="AF2568" s="1" t="s">
        <v>111</v>
      </c>
      <c r="AJ2568" s="1" t="s">
        <v>115</v>
      </c>
      <c r="AK2568" s="1" t="s">
        <v>201</v>
      </c>
      <c r="AN2568" s="1" t="s">
        <v>9023</v>
      </c>
      <c r="AO2568" s="1" t="s">
        <v>221</v>
      </c>
      <c r="AZ2568" s="1" t="s">
        <v>155</v>
      </c>
      <c r="BA2568" s="1" t="s">
        <v>630</v>
      </c>
      <c r="BJ2568" s="1" t="s">
        <v>111</v>
      </c>
      <c r="BN2568" s="1" t="s">
        <v>112</v>
      </c>
      <c r="BO2568" s="1" t="s">
        <v>148</v>
      </c>
      <c r="BP2568" s="1" t="s">
        <v>9024</v>
      </c>
      <c r="BQ2568" s="1" t="s">
        <v>121</v>
      </c>
      <c r="BR2568" s="1" t="s">
        <v>122</v>
      </c>
      <c r="BS2568" s="1" t="s">
        <v>112</v>
      </c>
      <c r="BU2568" s="34" t="s">
        <v>9025</v>
      </c>
      <c r="BV2568" s="9">
        <v>44496</v>
      </c>
      <c r="BW2568" s="34" t="s">
        <v>9026</v>
      </c>
      <c r="BY2568" s="2" t="s">
        <v>153</v>
      </c>
      <c r="BZ2568" s="2" t="s">
        <v>124</v>
      </c>
      <c r="CB2568" s="1" t="s">
        <v>253</v>
      </c>
      <c r="CD2568" s="1" t="b">
        <f t="shared" si="1388"/>
        <v>0</v>
      </c>
      <c r="CE2568" s="1" t="b">
        <f t="shared" si="1389"/>
        <v>0</v>
      </c>
      <c r="CF2568" s="1" t="b">
        <f t="shared" si="1390"/>
        <v>0</v>
      </c>
      <c r="CG2568" s="1" t="b">
        <f t="shared" si="1391"/>
        <v>0</v>
      </c>
      <c r="CH2568" s="1" t="b">
        <f t="shared" si="1392"/>
        <v>0</v>
      </c>
      <c r="CI2568" s="1" t="b">
        <f t="shared" si="1393"/>
        <v>0</v>
      </c>
      <c r="CJ2568" s="1" t="b">
        <f t="shared" si="1394"/>
        <v>0</v>
      </c>
      <c r="CK2568" s="1" t="b">
        <f t="shared" si="1395"/>
        <v>1</v>
      </c>
      <c r="CL2568" s="1" t="b">
        <f t="shared" si="1396"/>
        <v>0</v>
      </c>
      <c r="CM2568" s="1" t="b">
        <f t="shared" si="1397"/>
        <v>0</v>
      </c>
      <c r="CN2568" s="1" t="b">
        <f t="shared" si="1398"/>
        <v>0</v>
      </c>
      <c r="CO2568" s="2" t="b">
        <f t="shared" si="1399"/>
        <v>1</v>
      </c>
      <c r="CP2568" s="2" t="b">
        <f t="shared" si="1400"/>
        <v>1</v>
      </c>
      <c r="CQ2568" s="2" t="b">
        <f t="shared" si="1401"/>
        <v>0</v>
      </c>
      <c r="CR2568" s="6" t="str">
        <f t="shared" si="1402"/>
        <v>Female</v>
      </c>
      <c r="CS2568" s="7">
        <f t="shared" si="1403"/>
        <v>1</v>
      </c>
      <c r="CT2568" s="7">
        <f t="shared" si="1404"/>
        <v>0</v>
      </c>
      <c r="CU2568" s="7">
        <f t="shared" si="1405"/>
        <v>0</v>
      </c>
      <c r="CV2568" s="7">
        <f t="shared" si="1406"/>
        <v>1</v>
      </c>
      <c r="CW2568" s="7">
        <f>COUNTIF(M2568,"=*moderna*")</f>
        <v>0</v>
      </c>
      <c r="CX2568" s="1" t="b">
        <f>AND(E2568&lt;30,NOT(E2568="."),NOT(E2568=""))</f>
        <v>0</v>
      </c>
      <c r="CY2568" s="1" t="b">
        <f>AND(E2568&gt;17,E2568&lt;41,NOT(E2568="."),NOT(E2568=""))</f>
        <v>1</v>
      </c>
      <c r="DG2568" s="1" t="b">
        <f>AND(E2568&gt;4,E2568&lt;18,NOT(E2568=""),NOT(E2568="."))</f>
        <v>0</v>
      </c>
    </row>
    <row r="2569" spans="2:111" ht="87" x14ac:dyDescent="0.35">
      <c r="B2569" s="1" t="s">
        <v>13809</v>
      </c>
      <c r="C2569" s="9">
        <v>44490</v>
      </c>
      <c r="D2569" s="10" t="s">
        <v>13809</v>
      </c>
      <c r="E2569" s="1">
        <v>37</v>
      </c>
      <c r="F2569" s="1" t="s">
        <v>127</v>
      </c>
      <c r="G2569" s="1" t="s">
        <v>13809</v>
      </c>
      <c r="H2569" s="1" t="s">
        <v>13809</v>
      </c>
      <c r="I2569" s="9">
        <v>44469</v>
      </c>
      <c r="J2569" s="2" t="s">
        <v>409</v>
      </c>
      <c r="K2569" s="2" t="s">
        <v>13809</v>
      </c>
      <c r="N2569" s="2" t="s">
        <v>13809</v>
      </c>
      <c r="O2569" s="2" t="s">
        <v>110</v>
      </c>
      <c r="P2569" s="2" t="s">
        <v>111</v>
      </c>
      <c r="S2569" s="2" t="s">
        <v>112</v>
      </c>
      <c r="T2569" s="2" t="s">
        <v>111</v>
      </c>
      <c r="U2569" s="2" t="b">
        <f>OR(S2569="yes",T2569="yes")</f>
        <v>1</v>
      </c>
      <c r="V2569" s="2" t="s">
        <v>113</v>
      </c>
      <c r="W2569" s="1" t="s">
        <v>112</v>
      </c>
      <c r="X2569" s="1" t="s">
        <v>138</v>
      </c>
      <c r="Y2569" s="2" t="s">
        <v>112</v>
      </c>
      <c r="Z2569" s="2" t="s">
        <v>112</v>
      </c>
      <c r="AB2569" s="2">
        <v>5</v>
      </c>
      <c r="AC2569" s="1" t="s">
        <v>111</v>
      </c>
      <c r="AF2569" s="1" t="s">
        <v>111</v>
      </c>
      <c r="AH2569" s="1" t="s">
        <v>1082</v>
      </c>
      <c r="AJ2569" s="1" t="s">
        <v>115</v>
      </c>
      <c r="AK2569" s="1" t="s">
        <v>160</v>
      </c>
      <c r="AN2569" s="1" t="s">
        <v>9027</v>
      </c>
      <c r="AO2569" s="1" t="s">
        <v>166</v>
      </c>
      <c r="AS2569" s="1" t="s">
        <v>401</v>
      </c>
      <c r="AU2569" s="1" t="s">
        <v>191</v>
      </c>
      <c r="AX2569" s="1">
        <v>40</v>
      </c>
      <c r="AZ2569" s="1" t="s">
        <v>421</v>
      </c>
      <c r="BC2569" s="1" t="s">
        <v>9028</v>
      </c>
      <c r="BD2569" s="1" t="s">
        <v>9029</v>
      </c>
      <c r="BF2569" s="1" t="s">
        <v>9030</v>
      </c>
      <c r="BG2569" s="1" t="s">
        <v>9031</v>
      </c>
      <c r="BH2569" s="1" t="s">
        <v>9032</v>
      </c>
      <c r="BJ2569" s="1" t="s">
        <v>112</v>
      </c>
      <c r="BK2569" s="1" t="s">
        <v>112</v>
      </c>
      <c r="BL2569" s="1" t="s">
        <v>161</v>
      </c>
      <c r="BM2569" s="1" t="s">
        <v>9033</v>
      </c>
      <c r="BQ2569" s="1" t="s">
        <v>121</v>
      </c>
      <c r="BR2569" s="1" t="s">
        <v>275</v>
      </c>
      <c r="BS2569" s="1" t="s">
        <v>112</v>
      </c>
      <c r="BU2569" s="34" t="s">
        <v>9034</v>
      </c>
      <c r="BV2569" s="9">
        <v>44538</v>
      </c>
      <c r="BW2569" s="34" t="s">
        <v>9035</v>
      </c>
      <c r="BY2569" s="2" t="s">
        <v>174</v>
      </c>
      <c r="BZ2569" s="2" t="s">
        <v>124</v>
      </c>
      <c r="CA2569" s="2">
        <v>1</v>
      </c>
      <c r="CB2569" s="1" t="s">
        <v>1596</v>
      </c>
      <c r="CC2569" s="2" t="s">
        <v>113</v>
      </c>
      <c r="CD2569" s="1" t="b">
        <f t="shared" si="1388"/>
        <v>0</v>
      </c>
      <c r="CE2569" s="1" t="b">
        <f t="shared" si="1389"/>
        <v>0</v>
      </c>
      <c r="CF2569" s="1" t="b">
        <f t="shared" si="1390"/>
        <v>0</v>
      </c>
      <c r="CG2569" s="1" t="b">
        <f t="shared" si="1391"/>
        <v>0</v>
      </c>
      <c r="CH2569" s="1" t="b">
        <f t="shared" si="1392"/>
        <v>0</v>
      </c>
      <c r="CI2569" s="1" t="b">
        <f t="shared" si="1393"/>
        <v>0</v>
      </c>
      <c r="CJ2569" s="1" t="b">
        <f t="shared" si="1394"/>
        <v>0</v>
      </c>
      <c r="CK2569" s="1" t="b">
        <f t="shared" si="1395"/>
        <v>1</v>
      </c>
      <c r="CL2569" s="1" t="b">
        <f t="shared" si="1396"/>
        <v>0</v>
      </c>
      <c r="CM2569" s="1" t="b">
        <f t="shared" si="1397"/>
        <v>0</v>
      </c>
      <c r="CN2569" s="1" t="b">
        <f t="shared" si="1398"/>
        <v>0</v>
      </c>
      <c r="CO2569" s="2" t="b">
        <f t="shared" si="1399"/>
        <v>1</v>
      </c>
      <c r="CP2569" s="2" t="b">
        <f t="shared" si="1400"/>
        <v>1</v>
      </c>
      <c r="CQ2569" s="2" t="b">
        <f t="shared" si="1401"/>
        <v>0</v>
      </c>
      <c r="CR2569" s="6" t="str">
        <f t="shared" si="1402"/>
        <v>Male</v>
      </c>
      <c r="CS2569" s="7">
        <f t="shared" si="1403"/>
        <v>0</v>
      </c>
      <c r="CT2569" s="7">
        <f t="shared" si="1404"/>
        <v>0</v>
      </c>
      <c r="CU2569" s="7">
        <f t="shared" si="1405"/>
        <v>1</v>
      </c>
      <c r="CV2569" s="7">
        <f t="shared" si="1406"/>
        <v>0</v>
      </c>
    </row>
    <row r="2570" spans="2:111" ht="174" x14ac:dyDescent="0.35">
      <c r="B2570" s="1" t="s">
        <v>13809</v>
      </c>
      <c r="C2570" s="9">
        <v>44490</v>
      </c>
      <c r="D2570" s="10" t="s">
        <v>13809</v>
      </c>
      <c r="E2570" s="1">
        <v>74</v>
      </c>
      <c r="F2570" s="1" t="s">
        <v>127</v>
      </c>
      <c r="G2570" s="1" t="s">
        <v>13809</v>
      </c>
      <c r="H2570" s="1" t="s">
        <v>13809</v>
      </c>
      <c r="J2570" s="2" t="s">
        <v>163</v>
      </c>
      <c r="K2570" s="2" t="s">
        <v>13809</v>
      </c>
      <c r="M2570" s="2" t="s">
        <v>163</v>
      </c>
      <c r="N2570" s="2" t="s">
        <v>13809</v>
      </c>
      <c r="O2570" s="2" t="s">
        <v>110</v>
      </c>
      <c r="P2570" s="2" t="s">
        <v>111</v>
      </c>
      <c r="S2570" s="2" t="s">
        <v>112</v>
      </c>
      <c r="T2570" s="2" t="s">
        <v>111</v>
      </c>
      <c r="U2570" s="2" t="b">
        <v>1</v>
      </c>
      <c r="V2570" s="2" t="s">
        <v>113</v>
      </c>
      <c r="Y2570" s="2" t="s">
        <v>112</v>
      </c>
      <c r="Z2570" s="2" t="s">
        <v>111</v>
      </c>
      <c r="AA2570" s="2" t="s">
        <v>111</v>
      </c>
      <c r="AC2570" s="1" t="s">
        <v>111</v>
      </c>
      <c r="AF2570" s="1" t="s">
        <v>111</v>
      </c>
      <c r="AJ2570" s="1" t="s">
        <v>115</v>
      </c>
      <c r="AK2570" s="1" t="s">
        <v>201</v>
      </c>
      <c r="AN2570" s="1" t="s">
        <v>9036</v>
      </c>
      <c r="AO2570" s="1" t="s">
        <v>130</v>
      </c>
      <c r="AS2570" s="1" t="s">
        <v>9037</v>
      </c>
      <c r="BJ2570" s="1" t="s">
        <v>112</v>
      </c>
      <c r="BQ2570" s="1" t="s">
        <v>121</v>
      </c>
      <c r="BR2570" s="1" t="s">
        <v>122</v>
      </c>
      <c r="BS2570" s="1" t="s">
        <v>112</v>
      </c>
      <c r="BU2570" s="34" t="s">
        <v>13979</v>
      </c>
      <c r="BV2570" s="9">
        <v>44496</v>
      </c>
      <c r="BW2570" s="34" t="s">
        <v>9038</v>
      </c>
      <c r="BY2570" s="2" t="s">
        <v>156</v>
      </c>
      <c r="BZ2570" s="2" t="s">
        <v>162</v>
      </c>
      <c r="CA2570" s="2">
        <v>3</v>
      </c>
      <c r="CB2570" s="1" t="s">
        <v>295</v>
      </c>
      <c r="CC2570" s="2" t="s">
        <v>113</v>
      </c>
      <c r="CD2570" s="1" t="b">
        <v>0</v>
      </c>
      <c r="CE2570" s="1" t="b">
        <v>0</v>
      </c>
      <c r="CF2570" s="1" t="b">
        <f t="shared" si="1390"/>
        <v>0</v>
      </c>
      <c r="CG2570" s="1" t="b">
        <f t="shared" si="1391"/>
        <v>0</v>
      </c>
      <c r="CH2570" s="1" t="b">
        <f t="shared" si="1392"/>
        <v>0</v>
      </c>
      <c r="CI2570" s="1" t="b">
        <f t="shared" si="1393"/>
        <v>0</v>
      </c>
      <c r="CJ2570" s="1" t="b">
        <f t="shared" si="1394"/>
        <v>0</v>
      </c>
      <c r="CK2570" s="1" t="b">
        <f t="shared" si="1395"/>
        <v>0</v>
      </c>
      <c r="CL2570" s="1" t="b">
        <f t="shared" si="1396"/>
        <v>0</v>
      </c>
      <c r="CM2570" s="1" t="b">
        <f t="shared" si="1397"/>
        <v>0</v>
      </c>
      <c r="CN2570" s="1" t="b">
        <f t="shared" si="1398"/>
        <v>1</v>
      </c>
      <c r="CO2570" s="2" t="b">
        <f t="shared" si="1399"/>
        <v>0</v>
      </c>
      <c r="CP2570" s="2" t="b">
        <f t="shared" si="1400"/>
        <v>0</v>
      </c>
      <c r="CQ2570" s="2" t="b">
        <f t="shared" si="1401"/>
        <v>0</v>
      </c>
      <c r="CR2570" s="6" t="str">
        <f t="shared" si="1402"/>
        <v>Male</v>
      </c>
      <c r="CS2570" s="7">
        <f t="shared" si="1403"/>
        <v>0</v>
      </c>
      <c r="CT2570" s="7">
        <f t="shared" si="1404"/>
        <v>0</v>
      </c>
      <c r="CU2570" s="7">
        <f t="shared" si="1405"/>
        <v>0</v>
      </c>
      <c r="CV2570" s="7">
        <f t="shared" si="1406"/>
        <v>0</v>
      </c>
      <c r="CW2570" s="7">
        <f>COUNTIF(M2570,"=*moderna*")</f>
        <v>0</v>
      </c>
      <c r="CX2570" s="1" t="b">
        <f>AND(E2570&lt;30,NOT(E2570="."),NOT(E2570=""))</f>
        <v>0</v>
      </c>
      <c r="CY2570" s="1" t="b">
        <f>AND(E2570&gt;17,E2570&lt;41,NOT(E2570="."),NOT(E2570=""))</f>
        <v>0</v>
      </c>
      <c r="DG2570" s="1" t="b">
        <f>AND(E2570&gt;4,E2570&lt;18,NOT(E2570=""),NOT(E2570="."))</f>
        <v>0</v>
      </c>
    </row>
    <row r="2571" spans="2:111" ht="58" x14ac:dyDescent="0.35">
      <c r="B2571" s="1" t="s">
        <v>13809</v>
      </c>
      <c r="C2571" s="9">
        <v>44490</v>
      </c>
      <c r="D2571" s="10" t="s">
        <v>13809</v>
      </c>
      <c r="E2571" s="1">
        <v>38</v>
      </c>
      <c r="F2571" s="1" t="s">
        <v>127</v>
      </c>
      <c r="G2571" s="1" t="s">
        <v>13809</v>
      </c>
      <c r="H2571" s="1" t="s">
        <v>13809</v>
      </c>
      <c r="I2571" s="2" t="s">
        <v>183</v>
      </c>
      <c r="J2571" s="2" t="s">
        <v>163</v>
      </c>
      <c r="K2571" s="2" t="s">
        <v>13809</v>
      </c>
      <c r="L2571" s="9">
        <v>44297</v>
      </c>
      <c r="M2571" s="2" t="s">
        <v>109</v>
      </c>
      <c r="N2571" s="2" t="s">
        <v>13809</v>
      </c>
      <c r="O2571" s="2" t="s">
        <v>110</v>
      </c>
      <c r="P2571" s="2" t="s">
        <v>111</v>
      </c>
      <c r="S2571" s="2" t="s">
        <v>111</v>
      </c>
      <c r="T2571" s="2" t="s">
        <v>112</v>
      </c>
      <c r="U2571" s="2" t="b">
        <v>1</v>
      </c>
      <c r="V2571" s="2" t="s">
        <v>113</v>
      </c>
      <c r="W2571" s="1" t="s">
        <v>112</v>
      </c>
      <c r="X2571" s="1" t="s">
        <v>138</v>
      </c>
      <c r="Y2571" s="2" t="s">
        <v>111</v>
      </c>
      <c r="AF2571" s="1" t="s">
        <v>111</v>
      </c>
      <c r="AJ2571" s="1" t="s">
        <v>115</v>
      </c>
      <c r="AK2571" s="1" t="s">
        <v>215</v>
      </c>
      <c r="AO2571" s="1" t="s">
        <v>117</v>
      </c>
      <c r="AU2571" s="1" t="s">
        <v>132</v>
      </c>
      <c r="AZ2571" s="1" t="s">
        <v>120</v>
      </c>
      <c r="BA2571" s="1" t="s">
        <v>9039</v>
      </c>
      <c r="BG2571" s="1" t="s">
        <v>9040</v>
      </c>
      <c r="BH2571" s="1">
        <v>8</v>
      </c>
      <c r="BJ2571" s="1" t="s">
        <v>112</v>
      </c>
      <c r="BK2571" s="1" t="s">
        <v>112</v>
      </c>
      <c r="BL2571" s="1" t="s">
        <v>142</v>
      </c>
      <c r="BQ2571" s="1" t="s">
        <v>121</v>
      </c>
      <c r="BR2571" s="1" t="s">
        <v>122</v>
      </c>
      <c r="BS2571" s="1" t="s">
        <v>112</v>
      </c>
      <c r="BU2571" s="34" t="s">
        <v>9041</v>
      </c>
      <c r="BV2571" s="9">
        <v>44496</v>
      </c>
      <c r="BW2571" s="34" t="s">
        <v>9042</v>
      </c>
      <c r="BY2571" s="2" t="s">
        <v>123</v>
      </c>
      <c r="BZ2571" s="2" t="s">
        <v>124</v>
      </c>
      <c r="CA2571" s="2">
        <v>2</v>
      </c>
      <c r="CB2571" s="1" t="s">
        <v>199</v>
      </c>
      <c r="CC2571" s="2" t="s">
        <v>126</v>
      </c>
      <c r="CD2571" s="1" t="b">
        <f t="shared" ref="CD2571:CD2577" si="1407">AND(E2571&lt;30,NOT(E2571="."),NOT(E2571=""))</f>
        <v>0</v>
      </c>
      <c r="CE2571" s="1" t="b">
        <f t="shared" ref="CE2571:CE2602" si="1408">AND(E2571&lt;18,NOT(E2571="."),NOT(E2571=""))</f>
        <v>0</v>
      </c>
      <c r="CF2571" s="1" t="b">
        <f t="shared" si="1390"/>
        <v>0</v>
      </c>
      <c r="CG2571" s="1" t="b">
        <f t="shared" si="1391"/>
        <v>0</v>
      </c>
      <c r="CH2571" s="1" t="b">
        <f t="shared" si="1392"/>
        <v>0</v>
      </c>
      <c r="CI2571" s="1" t="b">
        <f t="shared" si="1393"/>
        <v>0</v>
      </c>
      <c r="CJ2571" s="1" t="b">
        <f t="shared" si="1394"/>
        <v>0</v>
      </c>
      <c r="CK2571" s="1" t="b">
        <f t="shared" si="1395"/>
        <v>1</v>
      </c>
      <c r="CL2571" s="1" t="b">
        <f t="shared" si="1396"/>
        <v>0</v>
      </c>
      <c r="CM2571" s="1" t="b">
        <f t="shared" si="1397"/>
        <v>0</v>
      </c>
      <c r="CN2571" s="1" t="b">
        <f t="shared" si="1398"/>
        <v>0</v>
      </c>
      <c r="CO2571" s="2" t="b">
        <f t="shared" si="1399"/>
        <v>0</v>
      </c>
      <c r="CP2571" s="2" t="b">
        <f t="shared" si="1400"/>
        <v>0</v>
      </c>
      <c r="CQ2571" s="2" t="b">
        <f t="shared" si="1401"/>
        <v>0</v>
      </c>
      <c r="CR2571" s="6" t="str">
        <f t="shared" si="1402"/>
        <v>Male</v>
      </c>
      <c r="CS2571" s="7">
        <f t="shared" si="1403"/>
        <v>0</v>
      </c>
      <c r="CT2571" s="7">
        <f t="shared" si="1404"/>
        <v>0</v>
      </c>
      <c r="CU2571" s="7">
        <f t="shared" si="1405"/>
        <v>0</v>
      </c>
      <c r="CV2571" s="7">
        <f t="shared" si="1406"/>
        <v>1</v>
      </c>
      <c r="CW2571" s="7">
        <f>COUNTIF(M2571,"=*moderna*")</f>
        <v>0</v>
      </c>
      <c r="CX2571" s="1" t="b">
        <f>AND(E2571&lt;30,NOT(E2571="."),NOT(E2571=""))</f>
        <v>0</v>
      </c>
      <c r="CY2571" s="1" t="b">
        <f>AND(E2571&gt;17,E2571&lt;41,NOT(E2571="."),NOT(E2571=""))</f>
        <v>1</v>
      </c>
      <c r="DG2571" s="1" t="b">
        <f>AND(E2571&gt;4,E2571&lt;18,NOT(E2571=""),NOT(E2571="."))</f>
        <v>0</v>
      </c>
    </row>
    <row r="2572" spans="2:111" ht="116" x14ac:dyDescent="0.35">
      <c r="B2572" s="1" t="s">
        <v>13809</v>
      </c>
      <c r="C2572" s="9">
        <v>44490</v>
      </c>
      <c r="D2572" s="10" t="s">
        <v>13809</v>
      </c>
      <c r="E2572" s="1">
        <v>74</v>
      </c>
      <c r="F2572" s="1" t="s">
        <v>127</v>
      </c>
      <c r="G2572" s="1" t="s">
        <v>13809</v>
      </c>
      <c r="H2572" s="1" t="s">
        <v>13809</v>
      </c>
      <c r="I2572" s="2" t="s">
        <v>183</v>
      </c>
      <c r="J2572" s="2" t="s">
        <v>109</v>
      </c>
      <c r="K2572" s="2" t="s">
        <v>13809</v>
      </c>
      <c r="L2572" s="9">
        <v>44267</v>
      </c>
      <c r="M2572" s="2" t="s">
        <v>109</v>
      </c>
      <c r="N2572" s="2" t="s">
        <v>13809</v>
      </c>
      <c r="O2572" s="2" t="s">
        <v>110</v>
      </c>
      <c r="P2572" s="2" t="s">
        <v>111</v>
      </c>
      <c r="S2572" s="2" t="s">
        <v>112</v>
      </c>
      <c r="T2572" s="2" t="s">
        <v>111</v>
      </c>
      <c r="U2572" s="2" t="b">
        <f>OR(S2572="yes",T2572="yes")</f>
        <v>1</v>
      </c>
      <c r="V2572" s="2" t="s">
        <v>113</v>
      </c>
      <c r="W2572" s="1" t="s">
        <v>112</v>
      </c>
      <c r="X2572" s="1" t="s">
        <v>138</v>
      </c>
      <c r="Y2572" s="2" t="s">
        <v>111</v>
      </c>
      <c r="AF2572" s="1" t="s">
        <v>111</v>
      </c>
      <c r="AJ2572" s="1" t="s">
        <v>115</v>
      </c>
      <c r="AK2572" s="1" t="s">
        <v>211</v>
      </c>
      <c r="AN2572" s="1" t="s">
        <v>9043</v>
      </c>
      <c r="AO2572" s="1" t="s">
        <v>117</v>
      </c>
      <c r="AS2572" s="1" t="s">
        <v>190</v>
      </c>
      <c r="AU2572" s="1" t="s">
        <v>119</v>
      </c>
      <c r="AX2572" s="1">
        <v>50</v>
      </c>
      <c r="AZ2572" s="1" t="s">
        <v>120</v>
      </c>
      <c r="BA2572" s="1" t="s">
        <v>9044</v>
      </c>
      <c r="BG2572" s="1" t="s">
        <v>9045</v>
      </c>
      <c r="BH2572" s="1" t="s">
        <v>9046</v>
      </c>
      <c r="BJ2572" s="1" t="s">
        <v>112</v>
      </c>
      <c r="BK2572" s="1" t="s">
        <v>112</v>
      </c>
      <c r="BL2572" s="1" t="s">
        <v>241</v>
      </c>
      <c r="BM2572" s="1" t="s">
        <v>422</v>
      </c>
      <c r="BQ2572" s="1" t="s">
        <v>121</v>
      </c>
      <c r="BR2572" s="1" t="s">
        <v>122</v>
      </c>
      <c r="BS2572" s="1" t="s">
        <v>111</v>
      </c>
      <c r="BT2572" s="34" t="s">
        <v>184</v>
      </c>
      <c r="BU2572" s="34" t="s">
        <v>9047</v>
      </c>
      <c r="BV2572" s="9">
        <v>44490</v>
      </c>
      <c r="BW2572" s="34" t="s">
        <v>14806</v>
      </c>
      <c r="BY2572" s="2" t="s">
        <v>174</v>
      </c>
      <c r="BZ2572" s="2" t="s">
        <v>124</v>
      </c>
      <c r="CB2572" s="1" t="s">
        <v>482</v>
      </c>
      <c r="CD2572" s="1" t="b">
        <f t="shared" si="1407"/>
        <v>0</v>
      </c>
      <c r="CE2572" s="1" t="b">
        <f t="shared" si="1408"/>
        <v>0</v>
      </c>
      <c r="CF2572" s="1" t="b">
        <f t="shared" si="1390"/>
        <v>0</v>
      </c>
      <c r="CG2572" s="1" t="b">
        <f t="shared" si="1391"/>
        <v>0</v>
      </c>
      <c r="CH2572" s="1" t="b">
        <f t="shared" si="1392"/>
        <v>0</v>
      </c>
      <c r="CI2572" s="1" t="b">
        <f t="shared" si="1393"/>
        <v>0</v>
      </c>
      <c r="CJ2572" s="1" t="b">
        <f t="shared" si="1394"/>
        <v>0</v>
      </c>
      <c r="CK2572" s="1" t="b">
        <f t="shared" si="1395"/>
        <v>0</v>
      </c>
      <c r="CL2572" s="1" t="b">
        <f t="shared" si="1396"/>
        <v>0</v>
      </c>
      <c r="CM2572" s="1" t="b">
        <f t="shared" si="1397"/>
        <v>0</v>
      </c>
      <c r="CN2572" s="1" t="b">
        <f t="shared" si="1398"/>
        <v>1</v>
      </c>
      <c r="CO2572" s="2" t="b">
        <f t="shared" si="1399"/>
        <v>0</v>
      </c>
      <c r="CP2572" s="2" t="b">
        <f t="shared" si="1400"/>
        <v>0</v>
      </c>
      <c r="CQ2572" s="2" t="b">
        <f t="shared" si="1401"/>
        <v>0</v>
      </c>
      <c r="CR2572" s="6" t="str">
        <f t="shared" si="1402"/>
        <v>Male</v>
      </c>
      <c r="CS2572" s="7">
        <f t="shared" si="1403"/>
        <v>1</v>
      </c>
      <c r="CT2572" s="7">
        <f t="shared" si="1404"/>
        <v>0</v>
      </c>
      <c r="CU2572" s="7">
        <f t="shared" si="1405"/>
        <v>0</v>
      </c>
      <c r="CV2572" s="7">
        <f t="shared" si="1406"/>
        <v>1</v>
      </c>
    </row>
    <row r="2573" spans="2:111" ht="409.5" x14ac:dyDescent="0.35">
      <c r="B2573" s="1" t="s">
        <v>13809</v>
      </c>
      <c r="C2573" s="9">
        <v>44490</v>
      </c>
      <c r="D2573" s="10" t="s">
        <v>13809</v>
      </c>
      <c r="E2573" s="1">
        <v>55</v>
      </c>
      <c r="F2573" s="1" t="s">
        <v>127</v>
      </c>
      <c r="G2573" s="1" t="s">
        <v>13809</v>
      </c>
      <c r="H2573" s="1" t="s">
        <v>13809</v>
      </c>
      <c r="I2573" s="9">
        <v>44283</v>
      </c>
      <c r="J2573" s="2" t="s">
        <v>109</v>
      </c>
      <c r="K2573" s="2" t="s">
        <v>13809</v>
      </c>
      <c r="L2573" s="9">
        <v>44310</v>
      </c>
      <c r="M2573" s="2" t="s">
        <v>109</v>
      </c>
      <c r="N2573" s="2" t="s">
        <v>13809</v>
      </c>
      <c r="O2573" s="2" t="s">
        <v>110</v>
      </c>
      <c r="P2573" s="2" t="s">
        <v>111</v>
      </c>
      <c r="S2573" s="2" t="s">
        <v>112</v>
      </c>
      <c r="T2573" s="2" t="s">
        <v>112</v>
      </c>
      <c r="U2573" s="2" t="b">
        <f>OR(S2573="yes",T2573="yes")</f>
        <v>1</v>
      </c>
      <c r="V2573" s="2" t="s">
        <v>126</v>
      </c>
      <c r="Y2573" s="2" t="s">
        <v>112</v>
      </c>
      <c r="AA2573" s="2" t="s">
        <v>112</v>
      </c>
      <c r="AB2573" s="2">
        <v>15</v>
      </c>
      <c r="AJ2573" s="1" t="s">
        <v>115</v>
      </c>
      <c r="AK2573" s="1" t="s">
        <v>194</v>
      </c>
      <c r="AN2573" s="1" t="s">
        <v>9048</v>
      </c>
      <c r="AO2573" s="1" t="s">
        <v>2364</v>
      </c>
      <c r="BJ2573" s="1" t="s">
        <v>111</v>
      </c>
      <c r="BN2573" s="1" t="s">
        <v>112</v>
      </c>
      <c r="BO2573" s="1" t="s">
        <v>234</v>
      </c>
      <c r="BP2573" s="1" t="s">
        <v>9049</v>
      </c>
      <c r="BU2573" s="34" t="s">
        <v>9050</v>
      </c>
      <c r="BV2573" s="9">
        <v>44607</v>
      </c>
      <c r="BW2573" s="34" t="s">
        <v>14807</v>
      </c>
      <c r="BY2573" s="2" t="s">
        <v>153</v>
      </c>
      <c r="BZ2573" s="2" t="s">
        <v>124</v>
      </c>
      <c r="CB2573" s="1" t="s">
        <v>6546</v>
      </c>
      <c r="CD2573" s="1" t="b">
        <f t="shared" si="1407"/>
        <v>0</v>
      </c>
      <c r="CE2573" s="1" t="b">
        <f t="shared" si="1408"/>
        <v>0</v>
      </c>
      <c r="CF2573" s="1" t="b">
        <f t="shared" si="1390"/>
        <v>0</v>
      </c>
      <c r="CG2573" s="1" t="b">
        <f t="shared" si="1391"/>
        <v>0</v>
      </c>
      <c r="CH2573" s="1" t="b">
        <f t="shared" si="1392"/>
        <v>0</v>
      </c>
      <c r="CI2573" s="1" t="b">
        <f t="shared" si="1393"/>
        <v>0</v>
      </c>
      <c r="CJ2573" s="1" t="b">
        <f t="shared" si="1394"/>
        <v>0</v>
      </c>
      <c r="CK2573" s="1" t="b">
        <f t="shared" si="1395"/>
        <v>0</v>
      </c>
      <c r="CL2573" s="1" t="b">
        <f t="shared" si="1396"/>
        <v>0</v>
      </c>
      <c r="CM2573" s="1" t="b">
        <f t="shared" si="1397"/>
        <v>1</v>
      </c>
      <c r="CN2573" s="1" t="b">
        <f t="shared" si="1398"/>
        <v>0</v>
      </c>
      <c r="CO2573" s="2" t="b">
        <f t="shared" si="1399"/>
        <v>0</v>
      </c>
      <c r="CP2573" s="2" t="b">
        <f t="shared" si="1400"/>
        <v>0</v>
      </c>
      <c r="CQ2573" s="2" t="b">
        <f t="shared" si="1401"/>
        <v>1</v>
      </c>
      <c r="CR2573" s="6" t="str">
        <f t="shared" si="1402"/>
        <v>Male</v>
      </c>
      <c r="CS2573" s="7">
        <f t="shared" si="1403"/>
        <v>1</v>
      </c>
      <c r="CT2573" s="7">
        <f t="shared" si="1404"/>
        <v>0</v>
      </c>
      <c r="CU2573" s="7">
        <f t="shared" si="1405"/>
        <v>0</v>
      </c>
      <c r="CV2573" s="7">
        <f t="shared" si="1406"/>
        <v>1</v>
      </c>
      <c r="CW2573" s="7">
        <f>COUNTIF(M2573,"=*moderna*")</f>
        <v>0</v>
      </c>
      <c r="CX2573" s="1" t="b">
        <f>AND(E2573&lt;30,NOT(E2573="."),NOT(E2573=""))</f>
        <v>0</v>
      </c>
      <c r="CY2573" s="1" t="b">
        <f>AND(E2573&gt;17,E2573&lt;41,NOT(E2573="."),NOT(E2573=""))</f>
        <v>0</v>
      </c>
      <c r="DG2573" s="1" t="b">
        <f>AND(E2573&gt;4,E2573&lt;18,NOT(E2573=""),NOT(E2573="."))</f>
        <v>0</v>
      </c>
    </row>
    <row r="2574" spans="2:111" ht="217.5" x14ac:dyDescent="0.35">
      <c r="B2574" s="1" t="s">
        <v>13809</v>
      </c>
      <c r="C2574" s="9">
        <v>44538</v>
      </c>
      <c r="D2574" s="10" t="s">
        <v>13809</v>
      </c>
      <c r="E2574" s="1">
        <v>41</v>
      </c>
      <c r="F2574" s="1" t="s">
        <v>127</v>
      </c>
      <c r="G2574" s="1" t="s">
        <v>13809</v>
      </c>
      <c r="H2574" s="1" t="s">
        <v>13809</v>
      </c>
      <c r="I2574" s="2" t="s">
        <v>183</v>
      </c>
      <c r="J2574" s="2" t="s">
        <v>163</v>
      </c>
      <c r="K2574" s="2" t="s">
        <v>13809</v>
      </c>
      <c r="L2574" s="2" t="s">
        <v>183</v>
      </c>
      <c r="M2574" s="2" t="s">
        <v>163</v>
      </c>
      <c r="N2574" s="2" t="s">
        <v>13809</v>
      </c>
      <c r="O2574" s="2" t="s">
        <v>110</v>
      </c>
      <c r="P2574" s="2" t="s">
        <v>111</v>
      </c>
      <c r="S2574" s="2" t="s">
        <v>112</v>
      </c>
      <c r="T2574" s="2" t="s">
        <v>111</v>
      </c>
      <c r="U2574" s="2" t="b">
        <f>OR(S2574="yes",T2574="yes")</f>
        <v>1</v>
      </c>
      <c r="V2574" s="2" t="s">
        <v>113</v>
      </c>
      <c r="W2574" s="1" t="s">
        <v>112</v>
      </c>
      <c r="X2574" s="1" t="s">
        <v>138</v>
      </c>
      <c r="Y2574" s="2" t="s">
        <v>112</v>
      </c>
      <c r="Z2574" s="2" t="s">
        <v>111</v>
      </c>
      <c r="AA2574" s="2" t="s">
        <v>111</v>
      </c>
      <c r="AB2574" s="2">
        <v>4</v>
      </c>
      <c r="AF2574" s="1" t="s">
        <v>111</v>
      </c>
      <c r="AK2574" s="1" t="s">
        <v>189</v>
      </c>
      <c r="AO2574" s="1" t="s">
        <v>117</v>
      </c>
      <c r="AS2574" s="1" t="s">
        <v>9051</v>
      </c>
      <c r="AU2574" s="1" t="s">
        <v>238</v>
      </c>
      <c r="AX2574" s="12">
        <v>0.56000000000000005</v>
      </c>
      <c r="AZ2574" s="1" t="s">
        <v>217</v>
      </c>
      <c r="BA2574" s="1" t="s">
        <v>9052</v>
      </c>
      <c r="BG2574" s="1" t="s">
        <v>423</v>
      </c>
      <c r="BJ2574" s="1" t="s">
        <v>111</v>
      </c>
      <c r="BQ2574" s="1" t="s">
        <v>121</v>
      </c>
      <c r="BR2574" s="1" t="s">
        <v>122</v>
      </c>
      <c r="BS2574" s="1" t="s">
        <v>112</v>
      </c>
      <c r="BU2574" s="34" t="s">
        <v>9053</v>
      </c>
      <c r="BV2574" s="9">
        <v>44776</v>
      </c>
      <c r="BW2574" s="34" t="s">
        <v>14808</v>
      </c>
      <c r="BY2574" s="2" t="s">
        <v>174</v>
      </c>
      <c r="BZ2574" s="2" t="s">
        <v>124</v>
      </c>
      <c r="CA2574" s="2">
        <v>3</v>
      </c>
      <c r="CB2574" s="1" t="s">
        <v>258</v>
      </c>
      <c r="CC2574" s="2" t="s">
        <v>113</v>
      </c>
      <c r="CD2574" s="1" t="b">
        <f t="shared" si="1407"/>
        <v>0</v>
      </c>
      <c r="CE2574" s="1" t="b">
        <f t="shared" si="1408"/>
        <v>0</v>
      </c>
      <c r="CF2574" s="1" t="b">
        <f t="shared" si="1390"/>
        <v>0</v>
      </c>
      <c r="CG2574" s="1" t="b">
        <f t="shared" si="1391"/>
        <v>0</v>
      </c>
      <c r="CH2574" s="1" t="b">
        <f t="shared" si="1392"/>
        <v>0</v>
      </c>
      <c r="CI2574" s="1" t="b">
        <f t="shared" si="1393"/>
        <v>0</v>
      </c>
      <c r="CJ2574" s="1" t="b">
        <f t="shared" si="1394"/>
        <v>0</v>
      </c>
      <c r="CK2574" s="1" t="b">
        <f t="shared" si="1395"/>
        <v>0</v>
      </c>
      <c r="CL2574" s="1" t="b">
        <f t="shared" si="1396"/>
        <v>1</v>
      </c>
      <c r="CM2574" s="1" t="b">
        <f t="shared" si="1397"/>
        <v>0</v>
      </c>
      <c r="CN2574" s="1" t="b">
        <f t="shared" si="1398"/>
        <v>0</v>
      </c>
      <c r="CO2574" s="2" t="b">
        <f t="shared" si="1399"/>
        <v>1</v>
      </c>
      <c r="CP2574" s="2" t="b">
        <f t="shared" si="1400"/>
        <v>1</v>
      </c>
      <c r="CQ2574" s="2" t="b">
        <f t="shared" si="1401"/>
        <v>0</v>
      </c>
      <c r="CR2574" s="6" t="str">
        <f t="shared" si="1402"/>
        <v>Male</v>
      </c>
      <c r="CS2574" s="7">
        <f t="shared" si="1403"/>
        <v>0</v>
      </c>
      <c r="CT2574" s="7">
        <f t="shared" si="1404"/>
        <v>0</v>
      </c>
      <c r="CU2574" s="7">
        <f t="shared" si="1405"/>
        <v>0</v>
      </c>
      <c r="CV2574" s="7">
        <f t="shared" si="1406"/>
        <v>0</v>
      </c>
    </row>
    <row r="2575" spans="2:111" ht="72.5" x14ac:dyDescent="0.35">
      <c r="B2575" s="1" t="s">
        <v>13809</v>
      </c>
      <c r="C2575" s="9">
        <v>44490</v>
      </c>
      <c r="D2575" s="10" t="s">
        <v>13809</v>
      </c>
      <c r="E2575" s="1">
        <v>29</v>
      </c>
      <c r="F2575" s="1" t="s">
        <v>127</v>
      </c>
      <c r="G2575" s="1" t="s">
        <v>13809</v>
      </c>
      <c r="H2575" s="1" t="s">
        <v>13809</v>
      </c>
      <c r="I2575" s="2" t="s">
        <v>183</v>
      </c>
      <c r="J2575" s="2" t="s">
        <v>163</v>
      </c>
      <c r="K2575" s="2" t="s">
        <v>13809</v>
      </c>
      <c r="L2575" s="2" t="s">
        <v>183</v>
      </c>
      <c r="M2575" s="2" t="s">
        <v>163</v>
      </c>
      <c r="N2575" s="2" t="s">
        <v>13809</v>
      </c>
      <c r="O2575" s="2" t="s">
        <v>110</v>
      </c>
      <c r="P2575" s="2" t="s">
        <v>111</v>
      </c>
      <c r="S2575" s="2" t="s">
        <v>112</v>
      </c>
      <c r="T2575" s="2" t="s">
        <v>111</v>
      </c>
      <c r="U2575" s="2" t="b">
        <f>OR(S2575="yes",T2575="yes")</f>
        <v>1</v>
      </c>
      <c r="V2575" s="2" t="s">
        <v>113</v>
      </c>
      <c r="W2575" s="1" t="s">
        <v>112</v>
      </c>
      <c r="X2575" s="1" t="s">
        <v>110</v>
      </c>
      <c r="Y2575" s="2" t="s">
        <v>112</v>
      </c>
      <c r="Z2575" s="2" t="s">
        <v>111</v>
      </c>
      <c r="AA2575" s="2" t="s">
        <v>111</v>
      </c>
      <c r="AB2575" s="2">
        <v>4</v>
      </c>
      <c r="AC2575" s="1" t="s">
        <v>111</v>
      </c>
      <c r="AJ2575" s="1" t="s">
        <v>115</v>
      </c>
      <c r="AK2575" s="1" t="s">
        <v>129</v>
      </c>
      <c r="AO2575" s="1" t="s">
        <v>117</v>
      </c>
      <c r="AS2575" s="1" t="s">
        <v>118</v>
      </c>
      <c r="AU2575" s="1" t="s">
        <v>132</v>
      </c>
      <c r="AZ2575" s="1" t="s">
        <v>222</v>
      </c>
      <c r="BC2575" s="1" t="s">
        <v>9054</v>
      </c>
      <c r="BJ2575" s="1" t="s">
        <v>112</v>
      </c>
      <c r="BK2575" s="1" t="s">
        <v>112</v>
      </c>
      <c r="BL2575" s="1" t="s">
        <v>273</v>
      </c>
      <c r="BM2575" s="1" t="s">
        <v>9055</v>
      </c>
      <c r="BQ2575" s="1" t="s">
        <v>121</v>
      </c>
      <c r="BR2575" s="1" t="s">
        <v>122</v>
      </c>
      <c r="BS2575" s="1" t="s">
        <v>112</v>
      </c>
      <c r="BU2575" s="34" t="s">
        <v>9056</v>
      </c>
      <c r="BV2575" s="9">
        <v>44630</v>
      </c>
      <c r="BW2575" s="34" t="s">
        <v>9057</v>
      </c>
      <c r="BY2575" s="2" t="s">
        <v>123</v>
      </c>
      <c r="BZ2575" s="2" t="s">
        <v>124</v>
      </c>
      <c r="CA2575" s="2">
        <v>3</v>
      </c>
      <c r="CB2575" s="1" t="s">
        <v>1123</v>
      </c>
      <c r="CC2575" s="2" t="s">
        <v>126</v>
      </c>
      <c r="CD2575" s="1" t="b">
        <f t="shared" si="1407"/>
        <v>1</v>
      </c>
      <c r="CE2575" s="1" t="b">
        <f t="shared" si="1408"/>
        <v>0</v>
      </c>
      <c r="CF2575" s="1" t="b">
        <f t="shared" si="1390"/>
        <v>0</v>
      </c>
      <c r="CG2575" s="1" t="b">
        <f t="shared" si="1391"/>
        <v>0</v>
      </c>
      <c r="CH2575" s="1" t="b">
        <f t="shared" si="1392"/>
        <v>0</v>
      </c>
      <c r="CI2575" s="1" t="b">
        <f t="shared" si="1393"/>
        <v>0</v>
      </c>
      <c r="CJ2575" s="1" t="b">
        <f t="shared" si="1394"/>
        <v>1</v>
      </c>
      <c r="CK2575" s="1" t="b">
        <f t="shared" si="1395"/>
        <v>0</v>
      </c>
      <c r="CL2575" s="1" t="b">
        <f t="shared" si="1396"/>
        <v>0</v>
      </c>
      <c r="CM2575" s="1" t="b">
        <f t="shared" si="1397"/>
        <v>0</v>
      </c>
      <c r="CN2575" s="1" t="b">
        <f t="shared" si="1398"/>
        <v>0</v>
      </c>
      <c r="CO2575" s="2" t="b">
        <f t="shared" si="1399"/>
        <v>1</v>
      </c>
      <c r="CP2575" s="2" t="b">
        <f t="shared" si="1400"/>
        <v>1</v>
      </c>
      <c r="CQ2575" s="2" t="b">
        <f t="shared" si="1401"/>
        <v>0</v>
      </c>
      <c r="CR2575" s="6" t="str">
        <f t="shared" si="1402"/>
        <v>Male</v>
      </c>
      <c r="CS2575" s="7">
        <f t="shared" si="1403"/>
        <v>0</v>
      </c>
      <c r="CT2575" s="7">
        <f t="shared" si="1404"/>
        <v>0</v>
      </c>
      <c r="CU2575" s="7">
        <f t="shared" si="1405"/>
        <v>0</v>
      </c>
      <c r="CV2575" s="7">
        <f t="shared" si="1406"/>
        <v>0</v>
      </c>
      <c r="CW2575" s="7">
        <f>COUNTIF(M2575,"=*moderna*")</f>
        <v>0</v>
      </c>
      <c r="CX2575" s="1" t="b">
        <f>AND(E2575&lt;30,NOT(E2575="."),NOT(E2575=""))</f>
        <v>1</v>
      </c>
      <c r="CY2575" s="1" t="b">
        <f>AND(E2575&gt;17,E2575&lt;41,NOT(E2575="."),NOT(E2575=""))</f>
        <v>1</v>
      </c>
      <c r="DG2575" s="1" t="b">
        <f>AND(E2575&gt;4,E2575&lt;18,NOT(E2575=""),NOT(E2575="."))</f>
        <v>0</v>
      </c>
    </row>
    <row r="2576" spans="2:111" ht="58" x14ac:dyDescent="0.35">
      <c r="B2576" s="1" t="s">
        <v>13809</v>
      </c>
      <c r="C2576" s="9">
        <v>44490</v>
      </c>
      <c r="D2576" s="10" t="s">
        <v>13809</v>
      </c>
      <c r="E2576" s="1">
        <v>39</v>
      </c>
      <c r="F2576" s="1" t="s">
        <v>127</v>
      </c>
      <c r="G2576" s="1" t="s">
        <v>13809</v>
      </c>
      <c r="H2576" s="1" t="s">
        <v>13809</v>
      </c>
      <c r="I2576" s="9">
        <v>44307</v>
      </c>
      <c r="J2576" s="2" t="s">
        <v>109</v>
      </c>
      <c r="K2576" s="2" t="s">
        <v>13809</v>
      </c>
      <c r="L2576" s="9">
        <v>44328</v>
      </c>
      <c r="M2576" s="2" t="s">
        <v>109</v>
      </c>
      <c r="N2576" s="2" t="s">
        <v>13809</v>
      </c>
      <c r="O2576" s="2" t="s">
        <v>110</v>
      </c>
      <c r="P2576" s="2" t="s">
        <v>111</v>
      </c>
      <c r="S2576" s="2" t="s">
        <v>111</v>
      </c>
      <c r="T2576" s="2" t="s">
        <v>112</v>
      </c>
      <c r="U2576" s="2" t="b">
        <v>1</v>
      </c>
      <c r="V2576" s="2" t="s">
        <v>113</v>
      </c>
      <c r="W2576" s="1" t="s">
        <v>112</v>
      </c>
      <c r="X2576" s="1" t="s">
        <v>110</v>
      </c>
      <c r="Y2576" s="2" t="s">
        <v>112</v>
      </c>
      <c r="Z2576" s="2" t="s">
        <v>111</v>
      </c>
      <c r="AA2576" s="2" t="s">
        <v>112</v>
      </c>
      <c r="AB2576" s="2">
        <v>3</v>
      </c>
      <c r="AC2576" s="1" t="s">
        <v>111</v>
      </c>
      <c r="AF2576" s="1" t="s">
        <v>111</v>
      </c>
      <c r="AJ2576" s="1" t="s">
        <v>115</v>
      </c>
      <c r="AK2576" s="1" t="s">
        <v>129</v>
      </c>
      <c r="AO2576" s="1" t="s">
        <v>130</v>
      </c>
      <c r="AS2576" s="1" t="s">
        <v>118</v>
      </c>
      <c r="AU2576" s="1" t="s">
        <v>132</v>
      </c>
      <c r="AZ2576" s="1" t="s">
        <v>120</v>
      </c>
      <c r="BA2576" s="1" t="s">
        <v>9058</v>
      </c>
      <c r="BG2576" s="1" t="s">
        <v>9059</v>
      </c>
      <c r="BH2576" s="1" t="s">
        <v>9060</v>
      </c>
      <c r="BJ2576" s="1" t="s">
        <v>112</v>
      </c>
      <c r="BK2576" s="1" t="s">
        <v>112</v>
      </c>
      <c r="BL2576" s="1" t="s">
        <v>142</v>
      </c>
      <c r="BQ2576" s="1" t="s">
        <v>121</v>
      </c>
      <c r="BR2576" s="1" t="s">
        <v>122</v>
      </c>
      <c r="BS2576" s="1" t="s">
        <v>112</v>
      </c>
      <c r="BU2576" s="34" t="s">
        <v>9061</v>
      </c>
      <c r="BV2576" s="9">
        <v>44501</v>
      </c>
      <c r="BW2576" s="34" t="s">
        <v>9062</v>
      </c>
      <c r="BY2576" s="2" t="s">
        <v>123</v>
      </c>
      <c r="BZ2576" s="2" t="s">
        <v>124</v>
      </c>
      <c r="CA2576" s="2">
        <v>2</v>
      </c>
      <c r="CB2576" s="1" t="s">
        <v>137</v>
      </c>
      <c r="CC2576" s="2" t="s">
        <v>126</v>
      </c>
      <c r="CD2576" s="1" t="b">
        <f t="shared" si="1407"/>
        <v>0</v>
      </c>
      <c r="CE2576" s="1" t="b">
        <f t="shared" si="1408"/>
        <v>0</v>
      </c>
      <c r="CF2576" s="1" t="b">
        <f t="shared" si="1390"/>
        <v>0</v>
      </c>
      <c r="CG2576" s="1" t="b">
        <f t="shared" si="1391"/>
        <v>0</v>
      </c>
      <c r="CH2576" s="1" t="b">
        <f t="shared" si="1392"/>
        <v>0</v>
      </c>
      <c r="CI2576" s="1" t="b">
        <f t="shared" si="1393"/>
        <v>0</v>
      </c>
      <c r="CJ2576" s="1" t="b">
        <f t="shared" si="1394"/>
        <v>0</v>
      </c>
      <c r="CK2576" s="1" t="b">
        <f t="shared" si="1395"/>
        <v>1</v>
      </c>
      <c r="CL2576" s="1" t="b">
        <f t="shared" si="1396"/>
        <v>0</v>
      </c>
      <c r="CM2576" s="1" t="b">
        <f t="shared" si="1397"/>
        <v>0</v>
      </c>
      <c r="CN2576" s="1" t="b">
        <f t="shared" si="1398"/>
        <v>0</v>
      </c>
      <c r="CO2576" s="2" t="b">
        <f t="shared" si="1399"/>
        <v>1</v>
      </c>
      <c r="CP2576" s="2" t="b">
        <f t="shared" si="1400"/>
        <v>1</v>
      </c>
      <c r="CQ2576" s="2" t="b">
        <f t="shared" si="1401"/>
        <v>0</v>
      </c>
      <c r="CR2576" s="6" t="str">
        <f t="shared" si="1402"/>
        <v>Male</v>
      </c>
      <c r="CS2576" s="7">
        <f t="shared" si="1403"/>
        <v>1</v>
      </c>
      <c r="CT2576" s="7">
        <f t="shared" si="1404"/>
        <v>0</v>
      </c>
      <c r="CU2576" s="7">
        <f t="shared" si="1405"/>
        <v>0</v>
      </c>
      <c r="CV2576" s="7">
        <f t="shared" si="1406"/>
        <v>1</v>
      </c>
      <c r="CW2576" s="7">
        <f>COUNTIF(M2576,"=*moderna*")</f>
        <v>0</v>
      </c>
      <c r="CX2576" s="1" t="b">
        <f>AND(E2576&lt;30,NOT(E2576="."),NOT(E2576=""))</f>
        <v>0</v>
      </c>
      <c r="CY2576" s="1" t="b">
        <f>AND(E2576&gt;17,E2576&lt;41,NOT(E2576="."),NOT(E2576=""))</f>
        <v>1</v>
      </c>
      <c r="DG2576" s="1" t="b">
        <f>AND(E2576&gt;4,E2576&lt;18,NOT(E2576=""),NOT(E2576="."))</f>
        <v>0</v>
      </c>
    </row>
    <row r="2577" spans="2:111" ht="261" x14ac:dyDescent="0.35">
      <c r="B2577" s="1" t="s">
        <v>13809</v>
      </c>
      <c r="C2577" s="9">
        <v>44490</v>
      </c>
      <c r="D2577" s="10" t="s">
        <v>13809</v>
      </c>
      <c r="E2577" s="1">
        <v>55</v>
      </c>
      <c r="F2577" s="1" t="s">
        <v>108</v>
      </c>
      <c r="G2577" s="1" t="s">
        <v>13809</v>
      </c>
      <c r="H2577" s="1" t="s">
        <v>13809</v>
      </c>
      <c r="I2577" s="9">
        <v>44273</v>
      </c>
      <c r="J2577" s="2" t="s">
        <v>128</v>
      </c>
      <c r="K2577" s="2" t="s">
        <v>13809</v>
      </c>
      <c r="L2577" s="9">
        <v>44301</v>
      </c>
      <c r="M2577" s="2" t="s">
        <v>128</v>
      </c>
      <c r="N2577" s="2" t="s">
        <v>13809</v>
      </c>
      <c r="O2577" s="2" t="s">
        <v>110</v>
      </c>
      <c r="P2577" s="2" t="s">
        <v>111</v>
      </c>
      <c r="S2577" s="2" t="s">
        <v>112</v>
      </c>
      <c r="T2577" s="2" t="s">
        <v>111</v>
      </c>
      <c r="U2577" s="2" t="b">
        <f>OR(S2577="yes",T2577="yes")</f>
        <v>1</v>
      </c>
      <c r="V2577" s="2" t="s">
        <v>113</v>
      </c>
      <c r="W2577" s="1" t="s">
        <v>112</v>
      </c>
      <c r="X2577" s="1" t="s">
        <v>138</v>
      </c>
      <c r="Y2577" s="2" t="s">
        <v>112</v>
      </c>
      <c r="Z2577" s="2" t="s">
        <v>111</v>
      </c>
      <c r="AA2577" s="2" t="s">
        <v>112</v>
      </c>
      <c r="AB2577" s="2">
        <v>28</v>
      </c>
      <c r="AC2577" s="1" t="s">
        <v>111</v>
      </c>
      <c r="AF2577" s="1" t="s">
        <v>111</v>
      </c>
      <c r="AJ2577" s="1" t="s">
        <v>115</v>
      </c>
      <c r="AK2577" s="1" t="s">
        <v>185</v>
      </c>
      <c r="AO2577" s="1" t="s">
        <v>117</v>
      </c>
      <c r="AS2577" s="1" t="s">
        <v>229</v>
      </c>
      <c r="AU2577" s="1" t="s">
        <v>191</v>
      </c>
      <c r="AX2577" s="1" t="s">
        <v>805</v>
      </c>
      <c r="AZ2577" s="1" t="s">
        <v>198</v>
      </c>
      <c r="BA2577" s="1" t="s">
        <v>9063</v>
      </c>
      <c r="BF2577" s="1">
        <v>165</v>
      </c>
      <c r="BG2577" s="1">
        <v>18</v>
      </c>
      <c r="BH2577" s="1">
        <v>60</v>
      </c>
      <c r="BJ2577" s="1" t="s">
        <v>112</v>
      </c>
      <c r="BK2577" s="1" t="s">
        <v>112</v>
      </c>
      <c r="BL2577" s="1" t="s">
        <v>226</v>
      </c>
      <c r="BQ2577" s="1" t="s">
        <v>121</v>
      </c>
      <c r="BR2577" s="1" t="s">
        <v>122</v>
      </c>
      <c r="BS2577" s="1" t="s">
        <v>111</v>
      </c>
      <c r="BT2577" s="34" t="s">
        <v>9064</v>
      </c>
      <c r="BU2577" s="34" t="s">
        <v>9065</v>
      </c>
      <c r="BV2577" s="9">
        <v>44498</v>
      </c>
      <c r="BW2577" s="34" t="s">
        <v>9066</v>
      </c>
      <c r="BY2577" s="2" t="s">
        <v>174</v>
      </c>
      <c r="BZ2577" s="2" t="s">
        <v>124</v>
      </c>
      <c r="CA2577" s="2">
        <v>2</v>
      </c>
      <c r="CB2577" s="1" t="s">
        <v>399</v>
      </c>
      <c r="CC2577" s="2" t="s">
        <v>113</v>
      </c>
      <c r="CD2577" s="1" t="b">
        <f t="shared" si="1407"/>
        <v>0</v>
      </c>
      <c r="CE2577" s="1" t="b">
        <f t="shared" si="1408"/>
        <v>0</v>
      </c>
      <c r="CF2577" s="1" t="b">
        <f t="shared" si="1390"/>
        <v>0</v>
      </c>
      <c r="CG2577" s="1" t="b">
        <f t="shared" si="1391"/>
        <v>0</v>
      </c>
      <c r="CH2577" s="1" t="b">
        <f t="shared" si="1392"/>
        <v>0</v>
      </c>
      <c r="CI2577" s="1" t="b">
        <f t="shared" si="1393"/>
        <v>0</v>
      </c>
      <c r="CJ2577" s="1" t="b">
        <f t="shared" si="1394"/>
        <v>0</v>
      </c>
      <c r="CK2577" s="1" t="b">
        <f t="shared" si="1395"/>
        <v>0</v>
      </c>
      <c r="CL2577" s="1" t="b">
        <f t="shared" si="1396"/>
        <v>0</v>
      </c>
      <c r="CM2577" s="1" t="b">
        <f t="shared" si="1397"/>
        <v>1</v>
      </c>
      <c r="CN2577" s="1" t="b">
        <f t="shared" si="1398"/>
        <v>0</v>
      </c>
      <c r="CO2577" s="2" t="b">
        <f t="shared" si="1399"/>
        <v>0</v>
      </c>
      <c r="CP2577" s="2" t="b">
        <f t="shared" si="1400"/>
        <v>0</v>
      </c>
      <c r="CQ2577" s="2" t="b">
        <f t="shared" si="1401"/>
        <v>0</v>
      </c>
      <c r="CR2577" s="6" t="str">
        <f t="shared" si="1402"/>
        <v>Female</v>
      </c>
      <c r="CS2577" s="7">
        <f t="shared" si="1403"/>
        <v>0</v>
      </c>
      <c r="CT2577" s="7">
        <f t="shared" si="1404"/>
        <v>1</v>
      </c>
      <c r="CU2577" s="7">
        <f t="shared" si="1405"/>
        <v>0</v>
      </c>
      <c r="CV2577" s="7">
        <f t="shared" si="1406"/>
        <v>0</v>
      </c>
    </row>
    <row r="2578" spans="2:111" ht="304.5" x14ac:dyDescent="0.35">
      <c r="B2578" s="1" t="s">
        <v>13809</v>
      </c>
      <c r="C2578" s="9">
        <v>44490</v>
      </c>
      <c r="D2578" s="10" t="s">
        <v>13809</v>
      </c>
      <c r="E2578" s="1">
        <v>41</v>
      </c>
      <c r="F2578" s="1" t="s">
        <v>127</v>
      </c>
      <c r="G2578" s="1" t="s">
        <v>13809</v>
      </c>
      <c r="H2578" s="1" t="s">
        <v>13809</v>
      </c>
      <c r="I2578" s="9">
        <v>44413</v>
      </c>
      <c r="J2578" s="2" t="s">
        <v>109</v>
      </c>
      <c r="K2578" s="2" t="s">
        <v>13809</v>
      </c>
      <c r="N2578" s="2" t="s">
        <v>13809</v>
      </c>
      <c r="O2578" s="2" t="s">
        <v>110</v>
      </c>
      <c r="P2578" s="2" t="s">
        <v>111</v>
      </c>
      <c r="S2578" s="2" t="s">
        <v>112</v>
      </c>
      <c r="T2578" s="2" t="s">
        <v>111</v>
      </c>
      <c r="U2578" s="2" t="b">
        <v>1</v>
      </c>
      <c r="V2578" s="2" t="s">
        <v>113</v>
      </c>
      <c r="W2578" s="1" t="s">
        <v>111</v>
      </c>
      <c r="Y2578" s="2" t="s">
        <v>111</v>
      </c>
      <c r="AF2578" s="1" t="s">
        <v>111</v>
      </c>
      <c r="AJ2578" s="1" t="s">
        <v>115</v>
      </c>
      <c r="AK2578" s="1" t="s">
        <v>242</v>
      </c>
      <c r="AO2578" s="1" t="s">
        <v>117</v>
      </c>
      <c r="AS2578" s="1" t="s">
        <v>140</v>
      </c>
      <c r="AU2578" s="1" t="s">
        <v>177</v>
      </c>
      <c r="AX2578" s="1">
        <v>30</v>
      </c>
      <c r="AZ2578" s="1" t="s">
        <v>402</v>
      </c>
      <c r="BA2578" s="1" t="s">
        <v>9067</v>
      </c>
      <c r="BE2578" s="1" t="s">
        <v>9068</v>
      </c>
      <c r="BJ2578" s="1" t="s">
        <v>112</v>
      </c>
      <c r="BK2578" s="1" t="s">
        <v>111</v>
      </c>
      <c r="BQ2578" s="1" t="s">
        <v>121</v>
      </c>
      <c r="BR2578" s="1" t="s">
        <v>122</v>
      </c>
      <c r="BU2578" s="34" t="s">
        <v>9069</v>
      </c>
      <c r="BV2578" s="9">
        <v>44490</v>
      </c>
      <c r="BW2578" s="34" t="s">
        <v>9070</v>
      </c>
      <c r="BY2578" s="2" t="s">
        <v>156</v>
      </c>
      <c r="BZ2578" s="2" t="s">
        <v>124</v>
      </c>
      <c r="CA2578" s="2">
        <v>1</v>
      </c>
      <c r="CB2578" s="1" t="s">
        <v>567</v>
      </c>
      <c r="CC2578" s="2" t="s">
        <v>126</v>
      </c>
      <c r="CD2578" s="1" t="b">
        <v>0</v>
      </c>
      <c r="CE2578" s="1" t="b">
        <f t="shared" si="1408"/>
        <v>0</v>
      </c>
      <c r="CF2578" s="1" t="b">
        <f t="shared" si="1390"/>
        <v>0</v>
      </c>
      <c r="CG2578" s="1" t="b">
        <f t="shared" si="1391"/>
        <v>0</v>
      </c>
      <c r="CH2578" s="1" t="b">
        <f t="shared" si="1392"/>
        <v>0</v>
      </c>
      <c r="CI2578" s="1" t="b">
        <f t="shared" si="1393"/>
        <v>0</v>
      </c>
      <c r="CJ2578" s="1" t="b">
        <f t="shared" si="1394"/>
        <v>0</v>
      </c>
      <c r="CK2578" s="1" t="b">
        <f t="shared" si="1395"/>
        <v>0</v>
      </c>
      <c r="CL2578" s="1" t="b">
        <f t="shared" si="1396"/>
        <v>1</v>
      </c>
      <c r="CM2578" s="1" t="b">
        <f t="shared" si="1397"/>
        <v>0</v>
      </c>
      <c r="CN2578" s="1" t="b">
        <f t="shared" si="1398"/>
        <v>0</v>
      </c>
      <c r="CO2578" s="2" t="b">
        <f t="shared" si="1399"/>
        <v>0</v>
      </c>
      <c r="CP2578" s="2" t="b">
        <f t="shared" si="1400"/>
        <v>0</v>
      </c>
      <c r="CQ2578" s="2" t="b">
        <f t="shared" si="1401"/>
        <v>0</v>
      </c>
      <c r="CR2578" s="6" t="str">
        <f t="shared" si="1402"/>
        <v>Male</v>
      </c>
      <c r="CS2578" s="7">
        <f t="shared" si="1403"/>
        <v>1</v>
      </c>
      <c r="CT2578" s="7">
        <f t="shared" si="1404"/>
        <v>0</v>
      </c>
      <c r="CU2578" s="7">
        <f t="shared" si="1405"/>
        <v>0</v>
      </c>
      <c r="CV2578" s="7">
        <f t="shared" si="1406"/>
        <v>0</v>
      </c>
      <c r="CW2578" s="7">
        <f>COUNTIF(M2578,"=*moderna*")</f>
        <v>0</v>
      </c>
      <c r="CX2578" s="1" t="b">
        <f>AND(E2578&lt;30,NOT(E2578="."),NOT(E2578=""))</f>
        <v>0</v>
      </c>
      <c r="CY2578" s="1" t="b">
        <f>AND(E2578&gt;17,E2578&lt;41,NOT(E2578="."),NOT(E2578=""))</f>
        <v>0</v>
      </c>
      <c r="DG2578" s="1" t="b">
        <f>AND(E2578&gt;4,E2578&lt;18,NOT(E2578=""),NOT(E2578="."))</f>
        <v>0</v>
      </c>
    </row>
    <row r="2579" spans="2:111" ht="304.5" x14ac:dyDescent="0.35">
      <c r="B2579" s="1" t="s">
        <v>13809</v>
      </c>
      <c r="C2579" s="9">
        <v>44491</v>
      </c>
      <c r="D2579" s="10" t="s">
        <v>13809</v>
      </c>
      <c r="E2579" s="1">
        <v>21</v>
      </c>
      <c r="F2579" s="1" t="s">
        <v>127</v>
      </c>
      <c r="G2579" s="1" t="s">
        <v>13809</v>
      </c>
      <c r="H2579" s="1" t="s">
        <v>13809</v>
      </c>
      <c r="I2579" s="2" t="s">
        <v>183</v>
      </c>
      <c r="J2579" s="2" t="s">
        <v>109</v>
      </c>
      <c r="K2579" s="2" t="s">
        <v>13809</v>
      </c>
      <c r="L2579" s="9">
        <v>44473</v>
      </c>
      <c r="M2579" s="2" t="s">
        <v>109</v>
      </c>
      <c r="N2579" s="2" t="s">
        <v>13809</v>
      </c>
      <c r="O2579" s="2" t="s">
        <v>110</v>
      </c>
      <c r="P2579" s="2" t="s">
        <v>111</v>
      </c>
      <c r="S2579" s="2" t="s">
        <v>112</v>
      </c>
      <c r="T2579" s="2" t="s">
        <v>111</v>
      </c>
      <c r="U2579" s="2" t="b">
        <f>OR(S2579="yes",T2579="yes")</f>
        <v>1</v>
      </c>
      <c r="V2579" s="2" t="s">
        <v>113</v>
      </c>
      <c r="W2579" s="1" t="s">
        <v>112</v>
      </c>
      <c r="X2579" s="1" t="s">
        <v>110</v>
      </c>
      <c r="Y2579" s="2" t="s">
        <v>112</v>
      </c>
      <c r="Z2579" s="2" t="s">
        <v>111</v>
      </c>
      <c r="AA2579" s="2" t="s">
        <v>112</v>
      </c>
      <c r="AB2579" s="2">
        <v>3</v>
      </c>
      <c r="AC2579" s="1" t="s">
        <v>111</v>
      </c>
      <c r="AF2579" s="1" t="s">
        <v>111</v>
      </c>
      <c r="AJ2579" s="1" t="s">
        <v>115</v>
      </c>
      <c r="AK2579" s="1" t="s">
        <v>201</v>
      </c>
      <c r="AN2579" s="1" t="s">
        <v>9071</v>
      </c>
      <c r="AO2579" s="1" t="s">
        <v>166</v>
      </c>
      <c r="AS2579" s="1" t="s">
        <v>118</v>
      </c>
      <c r="AU2579" s="1" t="s">
        <v>177</v>
      </c>
      <c r="AX2579" s="1">
        <v>40</v>
      </c>
      <c r="AZ2579" s="1" t="s">
        <v>299</v>
      </c>
      <c r="BA2579" s="1" t="s">
        <v>9072</v>
      </c>
      <c r="BF2579" s="1">
        <v>700</v>
      </c>
      <c r="BJ2579" s="1" t="s">
        <v>112</v>
      </c>
      <c r="BK2579" s="1" t="s">
        <v>112</v>
      </c>
      <c r="BL2579" s="1" t="s">
        <v>161</v>
      </c>
      <c r="BM2579" s="1" t="s">
        <v>9073</v>
      </c>
      <c r="BQ2579" s="1" t="s">
        <v>121</v>
      </c>
      <c r="BR2579" s="1" t="s">
        <v>122</v>
      </c>
      <c r="BS2579" s="1" t="s">
        <v>111</v>
      </c>
      <c r="BT2579" s="34" t="s">
        <v>9074</v>
      </c>
      <c r="BU2579" s="34" t="s">
        <v>9075</v>
      </c>
      <c r="BV2579" s="9">
        <v>44497</v>
      </c>
      <c r="BW2579" s="34" t="s">
        <v>14809</v>
      </c>
      <c r="BY2579" s="2" t="s">
        <v>123</v>
      </c>
      <c r="BZ2579" s="2" t="s">
        <v>124</v>
      </c>
      <c r="CA2579" s="2">
        <v>2</v>
      </c>
      <c r="CB2579" s="1" t="s">
        <v>742</v>
      </c>
      <c r="CC2579" s="2" t="s">
        <v>126</v>
      </c>
      <c r="CD2579" s="1" t="b">
        <f t="shared" ref="CD2579:CD2594" si="1409">AND(E2579&lt;30,NOT(E2579="."),NOT(E2579=""))</f>
        <v>1</v>
      </c>
      <c r="CE2579" s="1" t="b">
        <f t="shared" si="1408"/>
        <v>0</v>
      </c>
      <c r="CF2579" s="1" t="b">
        <f t="shared" si="1390"/>
        <v>0</v>
      </c>
      <c r="CG2579" s="1" t="b">
        <f t="shared" si="1391"/>
        <v>0</v>
      </c>
      <c r="CH2579" s="1" t="b">
        <f t="shared" si="1392"/>
        <v>0</v>
      </c>
      <c r="CI2579" s="1" t="b">
        <f t="shared" si="1393"/>
        <v>1</v>
      </c>
      <c r="CJ2579" s="1" t="b">
        <f t="shared" si="1394"/>
        <v>0</v>
      </c>
      <c r="CK2579" s="1" t="b">
        <f t="shared" si="1395"/>
        <v>0</v>
      </c>
      <c r="CL2579" s="1" t="b">
        <f t="shared" si="1396"/>
        <v>0</v>
      </c>
      <c r="CM2579" s="1" t="b">
        <f t="shared" si="1397"/>
        <v>0</v>
      </c>
      <c r="CN2579" s="1" t="b">
        <f t="shared" si="1398"/>
        <v>0</v>
      </c>
      <c r="CO2579" s="2" t="b">
        <f t="shared" si="1399"/>
        <v>1</v>
      </c>
      <c r="CP2579" s="2" t="b">
        <f t="shared" si="1400"/>
        <v>1</v>
      </c>
      <c r="CQ2579" s="2" t="b">
        <f t="shared" si="1401"/>
        <v>0</v>
      </c>
      <c r="CR2579" s="6" t="str">
        <f t="shared" si="1402"/>
        <v>Male</v>
      </c>
      <c r="CS2579" s="7">
        <f t="shared" si="1403"/>
        <v>1</v>
      </c>
      <c r="CT2579" s="7">
        <f t="shared" si="1404"/>
        <v>0</v>
      </c>
      <c r="CU2579" s="7">
        <f t="shared" si="1405"/>
        <v>0</v>
      </c>
      <c r="CV2579" s="7">
        <f t="shared" si="1406"/>
        <v>1</v>
      </c>
    </row>
    <row r="2580" spans="2:111" ht="246.5" x14ac:dyDescent="0.35">
      <c r="B2580" s="1" t="s">
        <v>13809</v>
      </c>
      <c r="C2580" s="9">
        <v>44491</v>
      </c>
      <c r="D2580" s="10" t="s">
        <v>13809</v>
      </c>
      <c r="E2580" s="1">
        <v>34</v>
      </c>
      <c r="F2580" s="1" t="s">
        <v>127</v>
      </c>
      <c r="G2580" s="1" t="s">
        <v>13809</v>
      </c>
      <c r="H2580" s="1" t="s">
        <v>13809</v>
      </c>
      <c r="I2580" s="9">
        <v>44392</v>
      </c>
      <c r="J2580" s="2" t="s">
        <v>128</v>
      </c>
      <c r="K2580" s="2" t="s">
        <v>13809</v>
      </c>
      <c r="L2580" s="9">
        <v>44417</v>
      </c>
      <c r="M2580" s="2" t="s">
        <v>128</v>
      </c>
      <c r="N2580" s="2" t="s">
        <v>13809</v>
      </c>
      <c r="O2580" s="2" t="s">
        <v>110</v>
      </c>
      <c r="P2580" s="2" t="s">
        <v>111</v>
      </c>
      <c r="S2580" s="2" t="s">
        <v>112</v>
      </c>
      <c r="T2580" s="2" t="s">
        <v>112</v>
      </c>
      <c r="U2580" s="2" t="b">
        <v>1</v>
      </c>
      <c r="V2580" s="2" t="s">
        <v>113</v>
      </c>
      <c r="W2580" s="1" t="s">
        <v>111</v>
      </c>
      <c r="Y2580" s="2" t="s">
        <v>112</v>
      </c>
      <c r="Z2580" s="2" t="s">
        <v>111</v>
      </c>
      <c r="AA2580" s="2" t="s">
        <v>112</v>
      </c>
      <c r="AB2580" s="2">
        <v>25</v>
      </c>
      <c r="AF2580" s="1" t="s">
        <v>111</v>
      </c>
      <c r="AH2580" s="1" t="s">
        <v>193</v>
      </c>
      <c r="AI2580" s="1" t="s">
        <v>9076</v>
      </c>
      <c r="AK2580" s="1" t="s">
        <v>129</v>
      </c>
      <c r="AO2580" s="1" t="s">
        <v>151</v>
      </c>
      <c r="AS2580" s="1" t="s">
        <v>118</v>
      </c>
      <c r="BJ2580" s="1" t="s">
        <v>111</v>
      </c>
      <c r="BN2580" s="1" t="s">
        <v>112</v>
      </c>
      <c r="BO2580" s="1" t="s">
        <v>148</v>
      </c>
      <c r="BP2580" s="1" t="s">
        <v>235</v>
      </c>
      <c r="BU2580" s="34" t="s">
        <v>9077</v>
      </c>
      <c r="BV2580" s="9">
        <v>44510</v>
      </c>
      <c r="BW2580" s="34" t="s">
        <v>14810</v>
      </c>
      <c r="BX2580" s="2" t="s">
        <v>111</v>
      </c>
      <c r="BY2580" s="2" t="s">
        <v>153</v>
      </c>
      <c r="BZ2580" s="2" t="s">
        <v>124</v>
      </c>
      <c r="CA2580" s="2">
        <v>2</v>
      </c>
      <c r="CB2580" s="1" t="s">
        <v>188</v>
      </c>
      <c r="CC2580" s="2" t="s">
        <v>113</v>
      </c>
      <c r="CD2580" s="1" t="b">
        <f t="shared" si="1409"/>
        <v>0</v>
      </c>
      <c r="CE2580" s="1" t="b">
        <f t="shared" si="1408"/>
        <v>0</v>
      </c>
      <c r="CF2580" s="1" t="b">
        <f t="shared" si="1390"/>
        <v>0</v>
      </c>
      <c r="CG2580" s="1" t="b">
        <f t="shared" si="1391"/>
        <v>0</v>
      </c>
      <c r="CH2580" s="1" t="b">
        <f t="shared" si="1392"/>
        <v>0</v>
      </c>
      <c r="CI2580" s="1" t="b">
        <f t="shared" si="1393"/>
        <v>0</v>
      </c>
      <c r="CJ2580" s="1" t="b">
        <f t="shared" si="1394"/>
        <v>0</v>
      </c>
      <c r="CK2580" s="1" t="b">
        <f t="shared" si="1395"/>
        <v>1</v>
      </c>
      <c r="CL2580" s="1" t="b">
        <f t="shared" si="1396"/>
        <v>0</v>
      </c>
      <c r="CM2580" s="1" t="b">
        <f t="shared" si="1397"/>
        <v>0</v>
      </c>
      <c r="CN2580" s="1" t="b">
        <f t="shared" si="1398"/>
        <v>0</v>
      </c>
      <c r="CO2580" s="2" t="b">
        <f t="shared" si="1399"/>
        <v>0</v>
      </c>
      <c r="CP2580" s="2" t="b">
        <f t="shared" si="1400"/>
        <v>0</v>
      </c>
      <c r="CQ2580" s="2" t="b">
        <f t="shared" si="1401"/>
        <v>0</v>
      </c>
      <c r="CR2580" s="6" t="str">
        <f t="shared" si="1402"/>
        <v>Male</v>
      </c>
      <c r="CS2580" s="7">
        <f t="shared" si="1403"/>
        <v>0</v>
      </c>
      <c r="CT2580" s="7">
        <f t="shared" si="1404"/>
        <v>1</v>
      </c>
      <c r="CU2580" s="7">
        <f t="shared" si="1405"/>
        <v>0</v>
      </c>
      <c r="CV2580" s="7">
        <f t="shared" si="1406"/>
        <v>0</v>
      </c>
      <c r="CW2580" s="7">
        <f>COUNTIF(M2580,"=*moderna*")</f>
        <v>1</v>
      </c>
      <c r="CX2580" s="1" t="b">
        <f>AND(E2580&lt;30,NOT(E2580="."),NOT(E2580=""))</f>
        <v>0</v>
      </c>
      <c r="CY2580" s="1" t="b">
        <f>AND(E2580&gt;17,E2580&lt;41,NOT(E2580="."),NOT(E2580=""))</f>
        <v>1</v>
      </c>
      <c r="DG2580" s="1" t="b">
        <f>AND(E2580&gt;4,E2580&lt;18,NOT(E2580=""),NOT(E2580="."))</f>
        <v>0</v>
      </c>
    </row>
    <row r="2581" spans="2:111" ht="304.5" x14ac:dyDescent="0.35">
      <c r="B2581" s="1" t="s">
        <v>13809</v>
      </c>
      <c r="C2581" s="9">
        <v>44491</v>
      </c>
      <c r="D2581" s="10" t="s">
        <v>13809</v>
      </c>
      <c r="E2581" s="1">
        <v>35</v>
      </c>
      <c r="F2581" s="1" t="s">
        <v>127</v>
      </c>
      <c r="G2581" s="1" t="s">
        <v>13809</v>
      </c>
      <c r="H2581" s="1" t="s">
        <v>13809</v>
      </c>
      <c r="I2581" s="9">
        <v>44467</v>
      </c>
      <c r="J2581" s="2" t="s">
        <v>109</v>
      </c>
      <c r="K2581" s="2" t="s">
        <v>13809</v>
      </c>
      <c r="L2581" s="9">
        <v>44488</v>
      </c>
      <c r="M2581" s="2" t="s">
        <v>109</v>
      </c>
      <c r="N2581" s="2" t="s">
        <v>13809</v>
      </c>
      <c r="O2581" s="2" t="s">
        <v>110</v>
      </c>
      <c r="P2581" s="2" t="s">
        <v>111</v>
      </c>
      <c r="S2581" s="2" t="s">
        <v>112</v>
      </c>
      <c r="T2581" s="2" t="s">
        <v>112</v>
      </c>
      <c r="U2581" s="2" t="b">
        <v>1</v>
      </c>
      <c r="V2581" s="2" t="s">
        <v>113</v>
      </c>
      <c r="W2581" s="1" t="s">
        <v>112</v>
      </c>
      <c r="X2581" s="1" t="s">
        <v>110</v>
      </c>
      <c r="Y2581" s="2" t="s">
        <v>112</v>
      </c>
      <c r="Z2581" s="2" t="s">
        <v>111</v>
      </c>
      <c r="AA2581" s="2" t="s">
        <v>112</v>
      </c>
      <c r="AB2581" s="2">
        <v>2</v>
      </c>
      <c r="AC2581" s="1" t="s">
        <v>111</v>
      </c>
      <c r="AF2581" s="1" t="s">
        <v>111</v>
      </c>
      <c r="AJ2581" s="1" t="s">
        <v>115</v>
      </c>
      <c r="AK2581" s="1" t="s">
        <v>129</v>
      </c>
      <c r="AO2581" s="1" t="s">
        <v>117</v>
      </c>
      <c r="AS2581" s="1" t="s">
        <v>196</v>
      </c>
      <c r="AU2581" s="1" t="s">
        <v>191</v>
      </c>
      <c r="AX2581" s="1">
        <v>55</v>
      </c>
      <c r="AZ2581" s="1" t="s">
        <v>155</v>
      </c>
      <c r="BA2581" s="1">
        <v>24.8</v>
      </c>
      <c r="BJ2581" s="1" t="s">
        <v>112</v>
      </c>
      <c r="BK2581" s="1" t="s">
        <v>112</v>
      </c>
      <c r="BL2581" s="1" t="s">
        <v>9078</v>
      </c>
      <c r="BM2581" s="1" t="s">
        <v>9079</v>
      </c>
      <c r="BQ2581" s="1" t="s">
        <v>121</v>
      </c>
      <c r="BR2581" s="1" t="s">
        <v>122</v>
      </c>
      <c r="BS2581" s="1" t="s">
        <v>112</v>
      </c>
      <c r="BU2581" s="34" t="s">
        <v>13980</v>
      </c>
      <c r="BV2581" s="9">
        <v>44512</v>
      </c>
      <c r="BW2581" s="34" t="s">
        <v>14811</v>
      </c>
      <c r="BY2581" s="2" t="s">
        <v>123</v>
      </c>
      <c r="BZ2581" s="2" t="s">
        <v>124</v>
      </c>
      <c r="CA2581" s="2">
        <v>2</v>
      </c>
      <c r="CB2581" s="1" t="s">
        <v>227</v>
      </c>
      <c r="CC2581" s="2" t="s">
        <v>126</v>
      </c>
      <c r="CD2581" s="1" t="b">
        <f t="shared" si="1409"/>
        <v>0</v>
      </c>
      <c r="CE2581" s="1" t="b">
        <f t="shared" si="1408"/>
        <v>0</v>
      </c>
      <c r="CF2581" s="1" t="b">
        <f t="shared" si="1390"/>
        <v>0</v>
      </c>
      <c r="CG2581" s="1" t="b">
        <f t="shared" si="1391"/>
        <v>0</v>
      </c>
      <c r="CH2581" s="1" t="b">
        <f t="shared" si="1392"/>
        <v>0</v>
      </c>
      <c r="CI2581" s="1" t="b">
        <f t="shared" si="1393"/>
        <v>0</v>
      </c>
      <c r="CJ2581" s="1" t="b">
        <f t="shared" si="1394"/>
        <v>0</v>
      </c>
      <c r="CK2581" s="1" t="b">
        <f t="shared" si="1395"/>
        <v>1</v>
      </c>
      <c r="CL2581" s="1" t="b">
        <f t="shared" si="1396"/>
        <v>0</v>
      </c>
      <c r="CM2581" s="1" t="b">
        <f t="shared" si="1397"/>
        <v>0</v>
      </c>
      <c r="CN2581" s="1" t="b">
        <f t="shared" si="1398"/>
        <v>0</v>
      </c>
      <c r="CO2581" s="2" t="b">
        <f t="shared" si="1399"/>
        <v>1</v>
      </c>
      <c r="CP2581" s="2" t="b">
        <f t="shared" si="1400"/>
        <v>1</v>
      </c>
      <c r="CQ2581" s="2" t="b">
        <f t="shared" si="1401"/>
        <v>0</v>
      </c>
      <c r="CR2581" s="6" t="str">
        <f t="shared" si="1402"/>
        <v>Male</v>
      </c>
      <c r="CS2581" s="7">
        <f t="shared" si="1403"/>
        <v>1</v>
      </c>
      <c r="CT2581" s="7">
        <f t="shared" si="1404"/>
        <v>0</v>
      </c>
      <c r="CU2581" s="7">
        <f t="shared" si="1405"/>
        <v>0</v>
      </c>
      <c r="CV2581" s="7">
        <f t="shared" si="1406"/>
        <v>1</v>
      </c>
      <c r="CW2581" s="7">
        <f>COUNTIF(M2581,"=*moderna*")</f>
        <v>0</v>
      </c>
      <c r="CX2581" s="1" t="b">
        <f>AND(E2581&lt;30,NOT(E2581="."),NOT(E2581=""))</f>
        <v>0</v>
      </c>
      <c r="CY2581" s="1" t="b">
        <f>AND(E2581&gt;17,E2581&lt;41,NOT(E2581="."),NOT(E2581=""))</f>
        <v>1</v>
      </c>
      <c r="DG2581" s="1" t="b">
        <f>AND(E2581&gt;4,E2581&lt;18,NOT(E2581=""),NOT(E2581="."))</f>
        <v>0</v>
      </c>
    </row>
    <row r="2582" spans="2:111" ht="159.5" x14ac:dyDescent="0.35">
      <c r="B2582" s="1" t="s">
        <v>13809</v>
      </c>
      <c r="C2582" s="9">
        <v>44491</v>
      </c>
      <c r="D2582" s="10" t="s">
        <v>13809</v>
      </c>
      <c r="E2582" s="1">
        <v>37</v>
      </c>
      <c r="F2582" s="1" t="s">
        <v>127</v>
      </c>
      <c r="G2582" s="1" t="s">
        <v>13809</v>
      </c>
      <c r="H2582" s="1" t="s">
        <v>13809</v>
      </c>
      <c r="I2582" s="9">
        <v>44487</v>
      </c>
      <c r="J2582" s="2" t="s">
        <v>128</v>
      </c>
      <c r="K2582" s="2" t="s">
        <v>13809</v>
      </c>
      <c r="N2582" s="2" t="s">
        <v>13809</v>
      </c>
      <c r="O2582" s="2" t="s">
        <v>110</v>
      </c>
      <c r="P2582" s="2" t="s">
        <v>111</v>
      </c>
      <c r="S2582" s="2" t="s">
        <v>112</v>
      </c>
      <c r="T2582" s="2" t="s">
        <v>111</v>
      </c>
      <c r="U2582" s="2" t="b">
        <f>OR(S2582="yes",T2582="yes")</f>
        <v>1</v>
      </c>
      <c r="V2582" s="2" t="s">
        <v>113</v>
      </c>
      <c r="W2582" s="1" t="s">
        <v>112</v>
      </c>
      <c r="X2582" s="1" t="s">
        <v>110</v>
      </c>
      <c r="Y2582" s="2" t="s">
        <v>112</v>
      </c>
      <c r="Z2582" s="2" t="s">
        <v>112</v>
      </c>
      <c r="AB2582" s="2">
        <v>3</v>
      </c>
      <c r="AC2582" s="1" t="s">
        <v>111</v>
      </c>
      <c r="AF2582" s="1" t="s">
        <v>112</v>
      </c>
      <c r="AG2582" s="1" t="s">
        <v>138</v>
      </c>
      <c r="AH2582" s="1" t="s">
        <v>193</v>
      </c>
      <c r="AI2582" s="1" t="s">
        <v>9080</v>
      </c>
      <c r="AJ2582" s="1" t="s">
        <v>115</v>
      </c>
      <c r="AK2582" s="1" t="s">
        <v>129</v>
      </c>
      <c r="AO2582" s="1" t="s">
        <v>130</v>
      </c>
      <c r="AS2582" s="1" t="s">
        <v>140</v>
      </c>
      <c r="AZ2582" s="1" t="s">
        <v>208</v>
      </c>
      <c r="BA2582" s="1" t="s">
        <v>9081</v>
      </c>
      <c r="BD2582" s="1" t="s">
        <v>9082</v>
      </c>
      <c r="BG2582" s="1" t="s">
        <v>9083</v>
      </c>
      <c r="BJ2582" s="1" t="s">
        <v>112</v>
      </c>
      <c r="BK2582" s="1" t="s">
        <v>112</v>
      </c>
      <c r="BL2582" s="1" t="s">
        <v>325</v>
      </c>
      <c r="BQ2582" s="1" t="s">
        <v>121</v>
      </c>
      <c r="BR2582" s="1" t="s">
        <v>122</v>
      </c>
      <c r="BS2582" s="1" t="s">
        <v>111</v>
      </c>
      <c r="BT2582" s="34" t="s">
        <v>9084</v>
      </c>
      <c r="BU2582" s="34" t="s">
        <v>9085</v>
      </c>
      <c r="BV2582" s="9">
        <v>44493</v>
      </c>
      <c r="BW2582" s="34" t="s">
        <v>9086</v>
      </c>
      <c r="BY2582" s="2" t="s">
        <v>123</v>
      </c>
      <c r="BZ2582" s="2" t="s">
        <v>124</v>
      </c>
      <c r="CA2582" s="2">
        <v>1</v>
      </c>
      <c r="CB2582" s="1" t="s">
        <v>6162</v>
      </c>
      <c r="CC2582" s="2" t="s">
        <v>126</v>
      </c>
      <c r="CD2582" s="1" t="b">
        <f t="shared" si="1409"/>
        <v>0</v>
      </c>
      <c r="CE2582" s="1" t="b">
        <f t="shared" si="1408"/>
        <v>0</v>
      </c>
      <c r="CF2582" s="1" t="b">
        <f t="shared" si="1390"/>
        <v>0</v>
      </c>
      <c r="CG2582" s="1" t="b">
        <f t="shared" si="1391"/>
        <v>0</v>
      </c>
      <c r="CH2582" s="1" t="b">
        <f t="shared" si="1392"/>
        <v>0</v>
      </c>
      <c r="CI2582" s="1" t="b">
        <f t="shared" si="1393"/>
        <v>0</v>
      </c>
      <c r="CJ2582" s="1" t="b">
        <f t="shared" si="1394"/>
        <v>0</v>
      </c>
      <c r="CK2582" s="1" t="b">
        <f t="shared" si="1395"/>
        <v>1</v>
      </c>
      <c r="CL2582" s="1" t="b">
        <f t="shared" si="1396"/>
        <v>0</v>
      </c>
      <c r="CM2582" s="1" t="b">
        <f t="shared" si="1397"/>
        <v>0</v>
      </c>
      <c r="CN2582" s="1" t="b">
        <f t="shared" si="1398"/>
        <v>0</v>
      </c>
      <c r="CO2582" s="2" t="b">
        <f t="shared" si="1399"/>
        <v>1</v>
      </c>
      <c r="CP2582" s="2" t="b">
        <f t="shared" si="1400"/>
        <v>1</v>
      </c>
      <c r="CQ2582" s="2" t="b">
        <f t="shared" si="1401"/>
        <v>0</v>
      </c>
      <c r="CR2582" s="6" t="str">
        <f t="shared" si="1402"/>
        <v>Male</v>
      </c>
      <c r="CS2582" s="7">
        <f t="shared" si="1403"/>
        <v>0</v>
      </c>
      <c r="CT2582" s="7">
        <f t="shared" si="1404"/>
        <v>1</v>
      </c>
      <c r="CU2582" s="7">
        <f t="shared" si="1405"/>
        <v>0</v>
      </c>
      <c r="CV2582" s="7">
        <f t="shared" si="1406"/>
        <v>0</v>
      </c>
      <c r="CW2582" s="7">
        <f>COUNTIF(M2582,"=*moderna*")</f>
        <v>0</v>
      </c>
      <c r="CX2582" s="1" t="b">
        <f>AND(E2582&lt;30,NOT(E2582="."),NOT(E2582=""))</f>
        <v>0</v>
      </c>
      <c r="CY2582" s="1" t="b">
        <f>AND(E2582&gt;17,E2582&lt;41,NOT(E2582="."),NOT(E2582=""))</f>
        <v>1</v>
      </c>
      <c r="DG2582" s="1" t="b">
        <f>AND(E2582&gt;4,E2582&lt;18,NOT(E2582=""),NOT(E2582="."))</f>
        <v>0</v>
      </c>
    </row>
    <row r="2583" spans="2:111" ht="406" x14ac:dyDescent="0.35">
      <c r="B2583" s="1" t="s">
        <v>13809</v>
      </c>
      <c r="C2583" s="9">
        <v>44491</v>
      </c>
      <c r="D2583" s="10" t="s">
        <v>13809</v>
      </c>
      <c r="E2583" s="1">
        <v>17</v>
      </c>
      <c r="F2583" s="1" t="s">
        <v>127</v>
      </c>
      <c r="G2583" s="1" t="s">
        <v>13809</v>
      </c>
      <c r="H2583" s="1" t="s">
        <v>13809</v>
      </c>
      <c r="I2583" s="9">
        <v>44413</v>
      </c>
      <c r="J2583" s="2" t="s">
        <v>109</v>
      </c>
      <c r="K2583" s="2" t="s">
        <v>13809</v>
      </c>
      <c r="N2583" s="2" t="s">
        <v>13809</v>
      </c>
      <c r="O2583" s="2" t="s">
        <v>110</v>
      </c>
      <c r="P2583" s="2" t="s">
        <v>111</v>
      </c>
      <c r="S2583" s="2" t="s">
        <v>112</v>
      </c>
      <c r="T2583" s="2" t="s">
        <v>111</v>
      </c>
      <c r="U2583" s="2" t="b">
        <f>OR(S2583="yes",T2583="yes")</f>
        <v>1</v>
      </c>
      <c r="V2583" s="2" t="s">
        <v>113</v>
      </c>
      <c r="W2583" s="1" t="s">
        <v>112</v>
      </c>
      <c r="X2583" s="1" t="s">
        <v>114</v>
      </c>
      <c r="Y2583" s="2" t="s">
        <v>112</v>
      </c>
      <c r="Z2583" s="2" t="s">
        <v>112</v>
      </c>
      <c r="AB2583" s="2">
        <v>37</v>
      </c>
      <c r="AC2583" s="1" t="s">
        <v>111</v>
      </c>
      <c r="AF2583" s="1" t="s">
        <v>111</v>
      </c>
      <c r="AJ2583" s="1" t="s">
        <v>115</v>
      </c>
      <c r="AK2583" s="1" t="s">
        <v>291</v>
      </c>
      <c r="AN2583" s="1" t="s">
        <v>9087</v>
      </c>
      <c r="AO2583" s="1" t="s">
        <v>195</v>
      </c>
      <c r="AS2583" s="1" t="s">
        <v>118</v>
      </c>
      <c r="AU2583" s="1" t="s">
        <v>177</v>
      </c>
      <c r="AX2583" s="1">
        <v>40</v>
      </c>
      <c r="AZ2583" s="1" t="s">
        <v>205</v>
      </c>
      <c r="BJ2583" s="1" t="s">
        <v>112</v>
      </c>
      <c r="BK2583" s="1" t="s">
        <v>112</v>
      </c>
      <c r="BL2583" s="1" t="s">
        <v>7675</v>
      </c>
      <c r="BM2583" s="1" t="s">
        <v>9088</v>
      </c>
      <c r="BQ2583" s="1" t="s">
        <v>121</v>
      </c>
      <c r="BR2583" s="1" t="s">
        <v>122</v>
      </c>
      <c r="BS2583" s="1" t="s">
        <v>112</v>
      </c>
      <c r="BU2583" s="34" t="s">
        <v>9089</v>
      </c>
      <c r="BV2583" s="9">
        <v>44600</v>
      </c>
      <c r="BW2583" s="34" t="s">
        <v>14812</v>
      </c>
      <c r="BY2583" s="2" t="s">
        <v>136</v>
      </c>
      <c r="BZ2583" s="2" t="s">
        <v>232</v>
      </c>
      <c r="CA2583" s="2">
        <v>1</v>
      </c>
      <c r="CB2583" s="1" t="s">
        <v>5240</v>
      </c>
      <c r="CC2583" s="2" t="s">
        <v>126</v>
      </c>
      <c r="CD2583" s="1" t="b">
        <f t="shared" si="1409"/>
        <v>1</v>
      </c>
      <c r="CE2583" s="1" t="b">
        <f t="shared" si="1408"/>
        <v>1</v>
      </c>
      <c r="CF2583" s="1" t="b">
        <f t="shared" si="1390"/>
        <v>0</v>
      </c>
      <c r="CG2583" s="1" t="b">
        <f t="shared" si="1391"/>
        <v>0</v>
      </c>
      <c r="CH2583" s="1" t="b">
        <f t="shared" si="1392"/>
        <v>1</v>
      </c>
      <c r="CI2583" s="1" t="b">
        <f t="shared" si="1393"/>
        <v>0</v>
      </c>
      <c r="CJ2583" s="1" t="b">
        <f t="shared" si="1394"/>
        <v>0</v>
      </c>
      <c r="CK2583" s="1" t="b">
        <f t="shared" si="1395"/>
        <v>0</v>
      </c>
      <c r="CL2583" s="1" t="b">
        <f t="shared" si="1396"/>
        <v>0</v>
      </c>
      <c r="CM2583" s="1" t="b">
        <f t="shared" si="1397"/>
        <v>0</v>
      </c>
      <c r="CN2583" s="1" t="b">
        <f t="shared" si="1398"/>
        <v>0</v>
      </c>
      <c r="CO2583" s="2" t="b">
        <f t="shared" si="1399"/>
        <v>0</v>
      </c>
      <c r="CP2583" s="2" t="b">
        <f t="shared" si="1400"/>
        <v>0</v>
      </c>
      <c r="CQ2583" s="2" t="b">
        <f t="shared" si="1401"/>
        <v>0</v>
      </c>
      <c r="CR2583" s="6" t="str">
        <f t="shared" si="1402"/>
        <v>Male</v>
      </c>
      <c r="CS2583" s="7">
        <f t="shared" si="1403"/>
        <v>1</v>
      </c>
      <c r="CT2583" s="7">
        <f t="shared" si="1404"/>
        <v>0</v>
      </c>
      <c r="CU2583" s="7">
        <f t="shared" si="1405"/>
        <v>0</v>
      </c>
      <c r="CV2583" s="7">
        <f t="shared" si="1406"/>
        <v>0</v>
      </c>
      <c r="CW2583" s="7">
        <f>COUNTIF(M2583,"=*moderna*")</f>
        <v>0</v>
      </c>
      <c r="CX2583" s="1" t="b">
        <f>AND(E2583&lt;30,NOT(E2583="."),NOT(E2583=""))</f>
        <v>1</v>
      </c>
      <c r="CY2583" s="1" t="b">
        <f>AND(E2583&gt;17,E2583&lt;41,NOT(E2583="."),NOT(E2583=""))</f>
        <v>0</v>
      </c>
      <c r="DG2583" s="1" t="b">
        <f>AND(E2583&gt;4,E2583&lt;18,NOT(E2583=""),NOT(E2583="."))</f>
        <v>1</v>
      </c>
    </row>
    <row r="2584" spans="2:111" ht="116" x14ac:dyDescent="0.35">
      <c r="B2584" s="1" t="s">
        <v>13809</v>
      </c>
      <c r="C2584" s="9">
        <v>44491</v>
      </c>
      <c r="D2584" s="10" t="s">
        <v>13809</v>
      </c>
      <c r="E2584" s="1">
        <v>35</v>
      </c>
      <c r="F2584" s="1" t="s">
        <v>127</v>
      </c>
      <c r="G2584" s="1" t="s">
        <v>13809</v>
      </c>
      <c r="H2584" s="1" t="s">
        <v>13809</v>
      </c>
      <c r="I2584" s="9">
        <v>44321</v>
      </c>
      <c r="J2584" s="2" t="s">
        <v>109</v>
      </c>
      <c r="K2584" s="2" t="s">
        <v>13809</v>
      </c>
      <c r="L2584" s="9">
        <v>44342</v>
      </c>
      <c r="M2584" s="2" t="s">
        <v>109</v>
      </c>
      <c r="N2584" s="2" t="s">
        <v>13809</v>
      </c>
      <c r="O2584" s="2" t="s">
        <v>110</v>
      </c>
      <c r="P2584" s="2" t="s">
        <v>111</v>
      </c>
      <c r="S2584" s="2" t="s">
        <v>111</v>
      </c>
      <c r="T2584" s="2" t="s">
        <v>112</v>
      </c>
      <c r="U2584" s="2" t="b">
        <v>1</v>
      </c>
      <c r="V2584" s="2" t="s">
        <v>113</v>
      </c>
      <c r="W2584" s="1" t="s">
        <v>112</v>
      </c>
      <c r="X2584" s="1" t="s">
        <v>114</v>
      </c>
      <c r="Y2584" s="2" t="s">
        <v>112</v>
      </c>
      <c r="Z2584" s="2" t="s">
        <v>111</v>
      </c>
      <c r="AA2584" s="2" t="s">
        <v>112</v>
      </c>
      <c r="AB2584" s="2">
        <v>14</v>
      </c>
      <c r="AC2584" s="1" t="s">
        <v>111</v>
      </c>
      <c r="AF2584" s="1" t="s">
        <v>111</v>
      </c>
      <c r="AJ2584" s="1" t="s">
        <v>115</v>
      </c>
      <c r="AK2584" s="1" t="s">
        <v>294</v>
      </c>
      <c r="AN2584" s="1" t="s">
        <v>9090</v>
      </c>
      <c r="AO2584" s="1" t="s">
        <v>237</v>
      </c>
      <c r="AS2584" s="1" t="s">
        <v>196</v>
      </c>
      <c r="AU2584" s="1" t="s">
        <v>132</v>
      </c>
      <c r="BJ2584" s="1" t="s">
        <v>111</v>
      </c>
      <c r="BN2584" s="1" t="s">
        <v>112</v>
      </c>
      <c r="BO2584" s="1" t="s">
        <v>148</v>
      </c>
      <c r="BP2584" s="1" t="s">
        <v>9091</v>
      </c>
      <c r="BU2584" s="34" t="s">
        <v>9092</v>
      </c>
      <c r="BV2584" s="9">
        <v>44501</v>
      </c>
      <c r="BW2584" s="34" t="s">
        <v>9093</v>
      </c>
      <c r="BY2584" s="2" t="s">
        <v>156</v>
      </c>
      <c r="BZ2584" s="2" t="s">
        <v>124</v>
      </c>
      <c r="CA2584" s="2">
        <v>2</v>
      </c>
      <c r="CB2584" s="1" t="s">
        <v>246</v>
      </c>
      <c r="CC2584" s="2" t="s">
        <v>126</v>
      </c>
      <c r="CD2584" s="1" t="b">
        <f t="shared" si="1409"/>
        <v>0</v>
      </c>
      <c r="CE2584" s="1" t="b">
        <f t="shared" si="1408"/>
        <v>0</v>
      </c>
      <c r="CF2584" s="1" t="b">
        <f t="shared" si="1390"/>
        <v>0</v>
      </c>
      <c r="CG2584" s="1" t="b">
        <f t="shared" si="1391"/>
        <v>0</v>
      </c>
      <c r="CH2584" s="1" t="b">
        <f t="shared" si="1392"/>
        <v>0</v>
      </c>
      <c r="CI2584" s="1" t="b">
        <f t="shared" si="1393"/>
        <v>0</v>
      </c>
      <c r="CJ2584" s="1" t="b">
        <f t="shared" si="1394"/>
        <v>0</v>
      </c>
      <c r="CK2584" s="1" t="b">
        <f t="shared" si="1395"/>
        <v>1</v>
      </c>
      <c r="CL2584" s="1" t="b">
        <f t="shared" si="1396"/>
        <v>0</v>
      </c>
      <c r="CM2584" s="1" t="b">
        <f t="shared" si="1397"/>
        <v>0</v>
      </c>
      <c r="CN2584" s="1" t="b">
        <f t="shared" si="1398"/>
        <v>0</v>
      </c>
      <c r="CO2584" s="2" t="b">
        <f t="shared" si="1399"/>
        <v>0</v>
      </c>
      <c r="CP2584" s="2" t="b">
        <f t="shared" si="1400"/>
        <v>0</v>
      </c>
      <c r="CQ2584" s="2" t="b">
        <f t="shared" si="1401"/>
        <v>1</v>
      </c>
      <c r="CR2584" s="6" t="str">
        <f t="shared" si="1402"/>
        <v>Male</v>
      </c>
      <c r="CS2584" s="7">
        <f t="shared" si="1403"/>
        <v>1</v>
      </c>
      <c r="CT2584" s="7">
        <f t="shared" si="1404"/>
        <v>0</v>
      </c>
      <c r="CU2584" s="7">
        <f t="shared" si="1405"/>
        <v>0</v>
      </c>
      <c r="CV2584" s="7">
        <f t="shared" si="1406"/>
        <v>1</v>
      </c>
      <c r="CW2584" s="7">
        <f>COUNTIF(M2584,"=*moderna*")</f>
        <v>0</v>
      </c>
      <c r="CX2584" s="1" t="b">
        <f>AND(E2584&lt;30,NOT(E2584="."),NOT(E2584=""))</f>
        <v>0</v>
      </c>
      <c r="CY2584" s="1" t="b">
        <f>AND(E2584&gt;17,E2584&lt;41,NOT(E2584="."),NOT(E2584=""))</f>
        <v>1</v>
      </c>
      <c r="DG2584" s="1" t="b">
        <f>AND(E2584&gt;4,E2584&lt;18,NOT(E2584=""),NOT(E2584="."))</f>
        <v>0</v>
      </c>
    </row>
    <row r="2585" spans="2:111" ht="116" x14ac:dyDescent="0.35">
      <c r="B2585" s="1" t="s">
        <v>13809</v>
      </c>
      <c r="C2585" s="9">
        <v>44491</v>
      </c>
      <c r="D2585" s="10" t="s">
        <v>13809</v>
      </c>
      <c r="E2585" s="1">
        <v>16</v>
      </c>
      <c r="F2585" s="1" t="s">
        <v>108</v>
      </c>
      <c r="G2585" s="1" t="s">
        <v>13809</v>
      </c>
      <c r="H2585" s="1" t="s">
        <v>13809</v>
      </c>
      <c r="K2585" s="2" t="s">
        <v>13809</v>
      </c>
      <c r="L2585" s="9">
        <v>44484</v>
      </c>
      <c r="M2585" s="2" t="s">
        <v>109</v>
      </c>
      <c r="N2585" s="2" t="s">
        <v>13809</v>
      </c>
      <c r="O2585" s="2" t="s">
        <v>110</v>
      </c>
      <c r="P2585" s="2" t="s">
        <v>111</v>
      </c>
      <c r="S2585" s="2" t="s">
        <v>112</v>
      </c>
      <c r="T2585" s="2" t="s">
        <v>111</v>
      </c>
      <c r="U2585" s="2" t="b">
        <f>OR(S2585="yes",T2585="yes")</f>
        <v>1</v>
      </c>
      <c r="V2585" s="2" t="s">
        <v>113</v>
      </c>
      <c r="W2585" s="1" t="s">
        <v>112</v>
      </c>
      <c r="X2585" s="1" t="s">
        <v>114</v>
      </c>
      <c r="Y2585" s="2" t="s">
        <v>112</v>
      </c>
      <c r="Z2585" s="2" t="s">
        <v>111</v>
      </c>
      <c r="AA2585" s="2" t="s">
        <v>112</v>
      </c>
      <c r="AB2585" s="2">
        <v>2</v>
      </c>
      <c r="AC2585" s="1" t="s">
        <v>111</v>
      </c>
      <c r="AF2585" s="1" t="s">
        <v>111</v>
      </c>
      <c r="AJ2585" s="1" t="s">
        <v>115</v>
      </c>
      <c r="AK2585" s="1" t="s">
        <v>194</v>
      </c>
      <c r="AN2585" s="1" t="s">
        <v>13684</v>
      </c>
      <c r="AO2585" s="1" t="s">
        <v>166</v>
      </c>
      <c r="AS2585" s="1" t="s">
        <v>401</v>
      </c>
      <c r="AU2585" s="1" t="s">
        <v>1255</v>
      </c>
      <c r="AX2585" s="1">
        <v>58</v>
      </c>
      <c r="AZ2585" s="1" t="s">
        <v>1764</v>
      </c>
      <c r="BC2585" s="1" t="s">
        <v>13685</v>
      </c>
      <c r="BE2585" s="1" t="s">
        <v>13686</v>
      </c>
      <c r="BG2585" s="1" t="s">
        <v>13687</v>
      </c>
      <c r="BH2585" s="1" t="s">
        <v>13688</v>
      </c>
      <c r="BJ2585" s="1" t="s">
        <v>112</v>
      </c>
      <c r="BK2585" s="1" t="s">
        <v>112</v>
      </c>
      <c r="BL2585" s="1" t="s">
        <v>142</v>
      </c>
      <c r="BQ2585" s="1" t="s">
        <v>121</v>
      </c>
      <c r="BR2585" s="1" t="s">
        <v>122</v>
      </c>
      <c r="BS2585" s="1" t="s">
        <v>111</v>
      </c>
      <c r="BT2585" s="34" t="s">
        <v>184</v>
      </c>
      <c r="BU2585" s="34" t="s">
        <v>13689</v>
      </c>
      <c r="BV2585" s="9">
        <v>44988</v>
      </c>
      <c r="BW2585" s="34" t="s">
        <v>13690</v>
      </c>
      <c r="BY2585" s="2" t="s">
        <v>156</v>
      </c>
      <c r="BZ2585" s="2" t="s">
        <v>124</v>
      </c>
      <c r="CA2585" s="2">
        <v>2</v>
      </c>
      <c r="CB2585" s="1" t="s">
        <v>267</v>
      </c>
      <c r="CC2585" s="2" t="s">
        <v>126</v>
      </c>
      <c r="CD2585" s="1" t="b">
        <f t="shared" si="1409"/>
        <v>1</v>
      </c>
      <c r="CE2585" s="1" t="b">
        <f t="shared" si="1408"/>
        <v>1</v>
      </c>
      <c r="CF2585" s="1" t="b">
        <f t="shared" si="1390"/>
        <v>0</v>
      </c>
      <c r="CG2585" s="1" t="b">
        <f t="shared" si="1391"/>
        <v>0</v>
      </c>
      <c r="CH2585" s="1" t="b">
        <f t="shared" si="1392"/>
        <v>1</v>
      </c>
      <c r="CI2585" s="1" t="b">
        <f t="shared" si="1393"/>
        <v>0</v>
      </c>
      <c r="CJ2585" s="1" t="b">
        <f t="shared" si="1394"/>
        <v>0</v>
      </c>
      <c r="CK2585" s="1" t="b">
        <f t="shared" si="1395"/>
        <v>0</v>
      </c>
      <c r="CL2585" s="1" t="b">
        <f t="shared" si="1396"/>
        <v>0</v>
      </c>
      <c r="CM2585" s="1" t="b">
        <f t="shared" si="1397"/>
        <v>0</v>
      </c>
      <c r="CN2585" s="1" t="b">
        <f t="shared" si="1398"/>
        <v>0</v>
      </c>
      <c r="CO2585" s="2" t="b">
        <f t="shared" si="1399"/>
        <v>1</v>
      </c>
      <c r="CP2585" s="2" t="b">
        <f t="shared" si="1400"/>
        <v>1</v>
      </c>
      <c r="CQ2585" s="2" t="b">
        <f t="shared" si="1401"/>
        <v>0</v>
      </c>
      <c r="CR2585" s="6" t="str">
        <f t="shared" si="1402"/>
        <v>Female</v>
      </c>
      <c r="CS2585" s="7">
        <f t="shared" si="1403"/>
        <v>0</v>
      </c>
      <c r="CT2585" s="7">
        <f t="shared" si="1404"/>
        <v>0</v>
      </c>
      <c r="CU2585" s="7">
        <f t="shared" si="1405"/>
        <v>0</v>
      </c>
      <c r="CV2585" s="7">
        <f t="shared" si="1406"/>
        <v>1</v>
      </c>
    </row>
    <row r="2586" spans="2:111" ht="87" x14ac:dyDescent="0.35">
      <c r="B2586" s="1" t="s">
        <v>13809</v>
      </c>
      <c r="C2586" s="9">
        <v>44492</v>
      </c>
      <c r="D2586" s="10" t="s">
        <v>13809</v>
      </c>
      <c r="E2586" s="1">
        <v>74</v>
      </c>
      <c r="F2586" s="1" t="s">
        <v>108</v>
      </c>
      <c r="G2586" s="1" t="s">
        <v>13809</v>
      </c>
      <c r="H2586" s="1" t="s">
        <v>13809</v>
      </c>
      <c r="I2586" s="9">
        <v>44425</v>
      </c>
      <c r="J2586" s="2" t="s">
        <v>409</v>
      </c>
      <c r="K2586" s="2" t="s">
        <v>13809</v>
      </c>
      <c r="L2586" s="9">
        <v>44456</v>
      </c>
      <c r="M2586" s="2" t="s">
        <v>109</v>
      </c>
      <c r="N2586" s="2" t="s">
        <v>13809</v>
      </c>
      <c r="O2586" s="2" t="s">
        <v>110</v>
      </c>
      <c r="P2586" s="2" t="s">
        <v>111</v>
      </c>
      <c r="S2586" s="2" t="s">
        <v>112</v>
      </c>
      <c r="T2586" s="2" t="s">
        <v>111</v>
      </c>
      <c r="U2586" s="2" t="b">
        <f>OR(S2586="yes",T2586="yes")</f>
        <v>1</v>
      </c>
      <c r="V2586" s="2" t="s">
        <v>126</v>
      </c>
      <c r="Y2586" s="2" t="s">
        <v>112</v>
      </c>
      <c r="Z2586" s="2" t="s">
        <v>111</v>
      </c>
      <c r="AA2586" s="2" t="s">
        <v>112</v>
      </c>
      <c r="AB2586" s="2">
        <v>3</v>
      </c>
      <c r="AC2586" s="1" t="s">
        <v>111</v>
      </c>
      <c r="AF2586" s="1" t="s">
        <v>111</v>
      </c>
      <c r="AJ2586" s="1" t="s">
        <v>7831</v>
      </c>
      <c r="AK2586" s="1" t="s">
        <v>2847</v>
      </c>
      <c r="AO2586" s="1" t="s">
        <v>7136</v>
      </c>
      <c r="AS2586" s="1" t="s">
        <v>190</v>
      </c>
      <c r="AU2586" s="1" t="s">
        <v>132</v>
      </c>
      <c r="BJ2586" s="1" t="s">
        <v>111</v>
      </c>
      <c r="BN2586" s="1" t="s">
        <v>111</v>
      </c>
      <c r="BQ2586" s="1" t="s">
        <v>121</v>
      </c>
      <c r="BR2586" s="1" t="s">
        <v>122</v>
      </c>
      <c r="BS2586" s="1" t="s">
        <v>111</v>
      </c>
      <c r="BT2586" s="34" t="s">
        <v>9094</v>
      </c>
      <c r="BU2586" s="34" t="s">
        <v>9095</v>
      </c>
      <c r="BV2586" s="9">
        <v>44617</v>
      </c>
      <c r="BW2586" s="34" t="s">
        <v>9096</v>
      </c>
      <c r="BY2586" s="2" t="s">
        <v>153</v>
      </c>
      <c r="BZ2586" s="2" t="s">
        <v>124</v>
      </c>
      <c r="CB2586" s="1" t="s">
        <v>505</v>
      </c>
      <c r="CD2586" s="1" t="b">
        <f t="shared" si="1409"/>
        <v>0</v>
      </c>
      <c r="CE2586" s="1" t="b">
        <f t="shared" si="1408"/>
        <v>0</v>
      </c>
      <c r="CF2586" s="1" t="b">
        <f t="shared" si="1390"/>
        <v>0</v>
      </c>
      <c r="CG2586" s="1" t="b">
        <f t="shared" si="1391"/>
        <v>0</v>
      </c>
      <c r="CH2586" s="1" t="b">
        <f t="shared" si="1392"/>
        <v>0</v>
      </c>
      <c r="CI2586" s="1" t="b">
        <f t="shared" si="1393"/>
        <v>0</v>
      </c>
      <c r="CJ2586" s="1" t="b">
        <f t="shared" si="1394"/>
        <v>0</v>
      </c>
      <c r="CK2586" s="1" t="b">
        <f t="shared" si="1395"/>
        <v>0</v>
      </c>
      <c r="CL2586" s="1" t="b">
        <f t="shared" si="1396"/>
        <v>0</v>
      </c>
      <c r="CM2586" s="1" t="b">
        <f t="shared" si="1397"/>
        <v>0</v>
      </c>
      <c r="CN2586" s="1" t="b">
        <f t="shared" si="1398"/>
        <v>1</v>
      </c>
      <c r="CO2586" s="2" t="b">
        <f t="shared" si="1399"/>
        <v>1</v>
      </c>
      <c r="CP2586" s="2" t="b">
        <f t="shared" si="1400"/>
        <v>1</v>
      </c>
      <c r="CQ2586" s="2" t="b">
        <f t="shared" si="1401"/>
        <v>0</v>
      </c>
      <c r="CR2586" s="6" t="str">
        <f t="shared" si="1402"/>
        <v>Female</v>
      </c>
      <c r="CS2586" s="7">
        <f t="shared" si="1403"/>
        <v>0</v>
      </c>
      <c r="CT2586" s="7">
        <f t="shared" si="1404"/>
        <v>0</v>
      </c>
      <c r="CU2586" s="7">
        <f t="shared" si="1405"/>
        <v>1</v>
      </c>
      <c r="CV2586" s="7">
        <f t="shared" si="1406"/>
        <v>1</v>
      </c>
      <c r="CW2586" s="7">
        <f t="shared" ref="CW2586:CW2591" si="1410">COUNTIF(M2586,"=*moderna*")</f>
        <v>0</v>
      </c>
      <c r="CX2586" s="1" t="b">
        <f t="shared" ref="CX2586:CX2591" si="1411">AND(E2586&lt;30,NOT(E2586="."),NOT(E2586=""))</f>
        <v>0</v>
      </c>
      <c r="CY2586" s="1" t="b">
        <f t="shared" ref="CY2586:CY2591" si="1412">AND(E2586&gt;17,E2586&lt;41,NOT(E2586="."),NOT(E2586=""))</f>
        <v>0</v>
      </c>
      <c r="DG2586" s="1" t="b">
        <f t="shared" ref="DG2586:DG2591" si="1413">AND(E2586&gt;4,E2586&lt;18,NOT(E2586=""),NOT(E2586="."))</f>
        <v>0</v>
      </c>
    </row>
    <row r="2587" spans="2:111" ht="130.5" x14ac:dyDescent="0.35">
      <c r="B2587" s="1" t="s">
        <v>13809</v>
      </c>
      <c r="C2587" s="9">
        <v>44492</v>
      </c>
      <c r="D2587" s="10" t="s">
        <v>13809</v>
      </c>
      <c r="E2587" s="1">
        <v>38</v>
      </c>
      <c r="F2587" s="1" t="s">
        <v>108</v>
      </c>
      <c r="G2587" s="1" t="s">
        <v>13809</v>
      </c>
      <c r="H2587" s="1" t="s">
        <v>13809</v>
      </c>
      <c r="I2587" s="2" t="s">
        <v>183</v>
      </c>
      <c r="J2587" s="2" t="s">
        <v>109</v>
      </c>
      <c r="K2587" s="2" t="s">
        <v>13809</v>
      </c>
      <c r="L2587" s="9">
        <v>44246</v>
      </c>
      <c r="M2587" s="2" t="s">
        <v>109</v>
      </c>
      <c r="N2587" s="2" t="s">
        <v>13809</v>
      </c>
      <c r="O2587" s="2" t="s">
        <v>110</v>
      </c>
      <c r="P2587" s="2" t="s">
        <v>111</v>
      </c>
      <c r="S2587" s="2" t="s">
        <v>111</v>
      </c>
      <c r="T2587" s="2" t="s">
        <v>112</v>
      </c>
      <c r="U2587" s="2" t="b">
        <v>1</v>
      </c>
      <c r="V2587" s="2" t="s">
        <v>126</v>
      </c>
      <c r="W2587" s="1" t="s">
        <v>111</v>
      </c>
      <c r="Y2587" s="2" t="s">
        <v>112</v>
      </c>
      <c r="Z2587" s="2" t="s">
        <v>111</v>
      </c>
      <c r="AA2587" s="2" t="s">
        <v>112</v>
      </c>
      <c r="AB2587" s="2">
        <v>2</v>
      </c>
      <c r="AC2587" s="1" t="s">
        <v>111</v>
      </c>
      <c r="AF2587" s="1" t="s">
        <v>112</v>
      </c>
      <c r="AG2587" s="1" t="s">
        <v>138</v>
      </c>
      <c r="AH2587" s="1" t="s">
        <v>193</v>
      </c>
      <c r="AI2587" s="1" t="s">
        <v>9097</v>
      </c>
      <c r="AJ2587" s="1" t="s">
        <v>115</v>
      </c>
      <c r="AK2587" s="1" t="s">
        <v>291</v>
      </c>
      <c r="AN2587" s="1" t="s">
        <v>2708</v>
      </c>
      <c r="AO2587" s="1" t="s">
        <v>117</v>
      </c>
      <c r="AU2587" s="1" t="s">
        <v>132</v>
      </c>
      <c r="AZ2587" s="1" t="s">
        <v>4253</v>
      </c>
      <c r="BF2587" s="1" t="s">
        <v>1597</v>
      </c>
      <c r="BG2587" s="1">
        <v>12.8</v>
      </c>
      <c r="BH2587" s="1">
        <v>25</v>
      </c>
      <c r="BJ2587" s="1" t="s">
        <v>111</v>
      </c>
      <c r="BN2587" s="1" t="s">
        <v>112</v>
      </c>
      <c r="BO2587" s="1" t="s">
        <v>148</v>
      </c>
      <c r="BP2587" s="1" t="s">
        <v>9098</v>
      </c>
      <c r="BU2587" s="34" t="s">
        <v>9099</v>
      </c>
      <c r="BV2587" s="9">
        <v>44492</v>
      </c>
      <c r="BW2587" s="34" t="s">
        <v>14813</v>
      </c>
      <c r="BY2587" s="2" t="s">
        <v>153</v>
      </c>
      <c r="BZ2587" s="2" t="s">
        <v>124</v>
      </c>
      <c r="CB2587" s="1" t="s">
        <v>233</v>
      </c>
      <c r="CD2587" s="1" t="b">
        <f t="shared" si="1409"/>
        <v>0</v>
      </c>
      <c r="CE2587" s="1" t="b">
        <f t="shared" si="1408"/>
        <v>0</v>
      </c>
      <c r="CF2587" s="1" t="b">
        <f t="shared" si="1390"/>
        <v>0</v>
      </c>
      <c r="CG2587" s="1" t="b">
        <f t="shared" si="1391"/>
        <v>0</v>
      </c>
      <c r="CH2587" s="1" t="b">
        <f t="shared" si="1392"/>
        <v>0</v>
      </c>
      <c r="CI2587" s="1" t="b">
        <f t="shared" si="1393"/>
        <v>0</v>
      </c>
      <c r="CJ2587" s="1" t="b">
        <f t="shared" si="1394"/>
        <v>0</v>
      </c>
      <c r="CK2587" s="1" t="b">
        <f t="shared" si="1395"/>
        <v>1</v>
      </c>
      <c r="CL2587" s="1" t="b">
        <f t="shared" si="1396"/>
        <v>0</v>
      </c>
      <c r="CM2587" s="1" t="b">
        <f t="shared" si="1397"/>
        <v>0</v>
      </c>
      <c r="CN2587" s="1" t="b">
        <f t="shared" si="1398"/>
        <v>0</v>
      </c>
      <c r="CO2587" s="2" t="b">
        <f t="shared" si="1399"/>
        <v>1</v>
      </c>
      <c r="CP2587" s="2" t="b">
        <f t="shared" si="1400"/>
        <v>1</v>
      </c>
      <c r="CQ2587" s="2" t="b">
        <f t="shared" si="1401"/>
        <v>0</v>
      </c>
      <c r="CR2587" s="6" t="str">
        <f t="shared" si="1402"/>
        <v>Female</v>
      </c>
      <c r="CS2587" s="7">
        <f t="shared" si="1403"/>
        <v>1</v>
      </c>
      <c r="CT2587" s="7">
        <f t="shared" si="1404"/>
        <v>0</v>
      </c>
      <c r="CU2587" s="7">
        <f t="shared" si="1405"/>
        <v>0</v>
      </c>
      <c r="CV2587" s="7">
        <f t="shared" si="1406"/>
        <v>1</v>
      </c>
      <c r="CW2587" s="7">
        <f t="shared" si="1410"/>
        <v>0</v>
      </c>
      <c r="CX2587" s="1" t="b">
        <f t="shared" si="1411"/>
        <v>0</v>
      </c>
      <c r="CY2587" s="1" t="b">
        <f t="shared" si="1412"/>
        <v>1</v>
      </c>
      <c r="DG2587" s="1" t="b">
        <f t="shared" si="1413"/>
        <v>0</v>
      </c>
    </row>
    <row r="2588" spans="2:111" ht="116" x14ac:dyDescent="0.35">
      <c r="B2588" s="1" t="s">
        <v>13809</v>
      </c>
      <c r="C2588" s="9">
        <v>44492</v>
      </c>
      <c r="D2588" s="10" t="s">
        <v>13809</v>
      </c>
      <c r="E2588" s="1">
        <v>28</v>
      </c>
      <c r="F2588" s="1" t="s">
        <v>127</v>
      </c>
      <c r="G2588" s="1" t="s">
        <v>13809</v>
      </c>
      <c r="H2588" s="1" t="s">
        <v>13809</v>
      </c>
      <c r="I2588" s="9">
        <v>44466</v>
      </c>
      <c r="J2588" s="2" t="s">
        <v>409</v>
      </c>
      <c r="K2588" s="2" t="s">
        <v>13809</v>
      </c>
      <c r="N2588" s="2" t="s">
        <v>13809</v>
      </c>
      <c r="O2588" s="2" t="s">
        <v>110</v>
      </c>
      <c r="P2588" s="2" t="s">
        <v>111</v>
      </c>
      <c r="S2588" s="2" t="s">
        <v>111</v>
      </c>
      <c r="T2588" s="2" t="s">
        <v>112</v>
      </c>
      <c r="U2588" s="2" t="b">
        <v>1</v>
      </c>
      <c r="V2588" s="2" t="s">
        <v>113</v>
      </c>
      <c r="W2588" s="1" t="s">
        <v>112</v>
      </c>
      <c r="X2588" s="1" t="s">
        <v>138</v>
      </c>
      <c r="Y2588" s="2" t="s">
        <v>112</v>
      </c>
      <c r="Z2588" s="2" t="s">
        <v>112</v>
      </c>
      <c r="AB2588" s="2">
        <v>1</v>
      </c>
      <c r="AC2588" s="1" t="s">
        <v>111</v>
      </c>
      <c r="AF2588" s="1" t="s">
        <v>111</v>
      </c>
      <c r="AJ2588" s="1" t="s">
        <v>115</v>
      </c>
      <c r="AK2588" s="1" t="s">
        <v>129</v>
      </c>
      <c r="AO2588" s="1" t="s">
        <v>117</v>
      </c>
      <c r="AS2588" s="1" t="s">
        <v>118</v>
      </c>
      <c r="AU2588" s="1" t="s">
        <v>132</v>
      </c>
      <c r="AZ2588" s="1" t="s">
        <v>155</v>
      </c>
      <c r="BA2588" s="1" t="s">
        <v>9100</v>
      </c>
      <c r="BJ2588" s="1" t="s">
        <v>111</v>
      </c>
      <c r="BN2588" s="1" t="s">
        <v>112</v>
      </c>
      <c r="BO2588" s="1" t="s">
        <v>148</v>
      </c>
      <c r="BP2588" s="1" t="s">
        <v>9101</v>
      </c>
      <c r="BQ2588" s="1" t="s">
        <v>121</v>
      </c>
      <c r="BR2588" s="1" t="s">
        <v>122</v>
      </c>
      <c r="BS2588" s="1" t="s">
        <v>112</v>
      </c>
      <c r="BU2588" s="34" t="s">
        <v>9102</v>
      </c>
      <c r="BV2588" s="9">
        <v>44498</v>
      </c>
      <c r="BW2588" s="34" t="s">
        <v>14814</v>
      </c>
      <c r="BX2588" s="2" t="s">
        <v>111</v>
      </c>
      <c r="BY2588" s="2" t="s">
        <v>123</v>
      </c>
      <c r="BZ2588" s="2" t="s">
        <v>124</v>
      </c>
      <c r="CA2588" s="2">
        <v>1</v>
      </c>
      <c r="CB2588" s="1" t="s">
        <v>227</v>
      </c>
      <c r="CC2588" s="2" t="s">
        <v>126</v>
      </c>
      <c r="CD2588" s="1" t="b">
        <f t="shared" si="1409"/>
        <v>1</v>
      </c>
      <c r="CE2588" s="1" t="b">
        <f t="shared" si="1408"/>
        <v>0</v>
      </c>
      <c r="CF2588" s="1" t="b">
        <f t="shared" si="1390"/>
        <v>0</v>
      </c>
      <c r="CG2588" s="1" t="b">
        <f t="shared" si="1391"/>
        <v>0</v>
      </c>
      <c r="CH2588" s="1" t="b">
        <f t="shared" si="1392"/>
        <v>0</v>
      </c>
      <c r="CI2588" s="1" t="b">
        <f t="shared" si="1393"/>
        <v>0</v>
      </c>
      <c r="CJ2588" s="1" t="b">
        <f t="shared" si="1394"/>
        <v>1</v>
      </c>
      <c r="CK2588" s="1" t="b">
        <f t="shared" si="1395"/>
        <v>0</v>
      </c>
      <c r="CL2588" s="1" t="b">
        <f t="shared" si="1396"/>
        <v>0</v>
      </c>
      <c r="CM2588" s="1" t="b">
        <f t="shared" si="1397"/>
        <v>0</v>
      </c>
      <c r="CN2588" s="1" t="b">
        <f t="shared" si="1398"/>
        <v>0</v>
      </c>
      <c r="CO2588" s="2" t="b">
        <f t="shared" si="1399"/>
        <v>1</v>
      </c>
      <c r="CP2588" s="2" t="b">
        <f t="shared" si="1400"/>
        <v>1</v>
      </c>
      <c r="CQ2588" s="2" t="b">
        <f t="shared" si="1401"/>
        <v>0</v>
      </c>
      <c r="CR2588" s="6" t="str">
        <f t="shared" si="1402"/>
        <v>Male</v>
      </c>
      <c r="CS2588" s="7">
        <f t="shared" si="1403"/>
        <v>0</v>
      </c>
      <c r="CT2588" s="7">
        <f t="shared" si="1404"/>
        <v>0</v>
      </c>
      <c r="CU2588" s="7">
        <f t="shared" si="1405"/>
        <v>1</v>
      </c>
      <c r="CV2588" s="7">
        <f t="shared" si="1406"/>
        <v>0</v>
      </c>
      <c r="CW2588" s="7">
        <f t="shared" si="1410"/>
        <v>0</v>
      </c>
      <c r="CX2588" s="1" t="b">
        <f t="shared" si="1411"/>
        <v>1</v>
      </c>
      <c r="CY2588" s="1" t="b">
        <f t="shared" si="1412"/>
        <v>1</v>
      </c>
      <c r="DG2588" s="1" t="b">
        <f t="shared" si="1413"/>
        <v>0</v>
      </c>
    </row>
    <row r="2589" spans="2:111" ht="58" x14ac:dyDescent="0.35">
      <c r="B2589" s="1" t="s">
        <v>13809</v>
      </c>
      <c r="C2589" s="9">
        <v>44492</v>
      </c>
      <c r="D2589" s="10" t="s">
        <v>13809</v>
      </c>
      <c r="E2589" s="1">
        <v>19</v>
      </c>
      <c r="F2589" s="1" t="s">
        <v>127</v>
      </c>
      <c r="G2589" s="1" t="s">
        <v>13809</v>
      </c>
      <c r="H2589" s="1" t="s">
        <v>13809</v>
      </c>
      <c r="I2589" s="2" t="s">
        <v>183</v>
      </c>
      <c r="J2589" s="2" t="s">
        <v>109</v>
      </c>
      <c r="K2589" s="2" t="s">
        <v>13809</v>
      </c>
      <c r="L2589" s="9">
        <v>44484</v>
      </c>
      <c r="M2589" s="2" t="s">
        <v>109</v>
      </c>
      <c r="N2589" s="2" t="s">
        <v>13809</v>
      </c>
      <c r="O2589" s="2" t="s">
        <v>110</v>
      </c>
      <c r="P2589" s="2" t="s">
        <v>111</v>
      </c>
      <c r="S2589" s="2" t="s">
        <v>112</v>
      </c>
      <c r="T2589" s="2" t="s">
        <v>111</v>
      </c>
      <c r="U2589" s="2" t="b">
        <f>OR(S2589="yes",T2589="yes")</f>
        <v>1</v>
      </c>
      <c r="V2589" s="2" t="s">
        <v>113</v>
      </c>
      <c r="W2589" s="1" t="s">
        <v>112</v>
      </c>
      <c r="X2589" s="1" t="s">
        <v>110</v>
      </c>
      <c r="Y2589" s="2" t="s">
        <v>112</v>
      </c>
      <c r="Z2589" s="2" t="s">
        <v>111</v>
      </c>
      <c r="AA2589" s="2" t="s">
        <v>112</v>
      </c>
      <c r="AB2589" s="2">
        <v>1</v>
      </c>
      <c r="AC2589" s="1" t="s">
        <v>111</v>
      </c>
      <c r="AF2589" s="1" t="s">
        <v>111</v>
      </c>
      <c r="AJ2589" s="1" t="s">
        <v>115</v>
      </c>
      <c r="AK2589" s="1" t="s">
        <v>129</v>
      </c>
      <c r="AO2589" s="1" t="s">
        <v>130</v>
      </c>
      <c r="AS2589" s="1" t="s">
        <v>118</v>
      </c>
      <c r="AU2589" s="1" t="s">
        <v>238</v>
      </c>
      <c r="AX2589" s="12">
        <v>0.25</v>
      </c>
      <c r="AZ2589" s="1" t="s">
        <v>292</v>
      </c>
      <c r="BC2589" s="1" t="s">
        <v>9103</v>
      </c>
      <c r="BD2589" s="1" t="s">
        <v>9104</v>
      </c>
      <c r="BJ2589" s="1" t="s">
        <v>112</v>
      </c>
      <c r="BK2589" s="1" t="s">
        <v>112</v>
      </c>
      <c r="BL2589" s="1" t="s">
        <v>161</v>
      </c>
      <c r="BM2589" s="1" t="s">
        <v>1196</v>
      </c>
      <c r="BQ2589" s="1" t="s">
        <v>121</v>
      </c>
      <c r="BR2589" s="1" t="s">
        <v>122</v>
      </c>
      <c r="BS2589" s="1" t="s">
        <v>112</v>
      </c>
      <c r="BU2589" s="34" t="s">
        <v>9105</v>
      </c>
      <c r="BV2589" s="9">
        <v>44490</v>
      </c>
      <c r="BW2589" s="34" t="s">
        <v>9106</v>
      </c>
      <c r="BY2589" s="2" t="s">
        <v>123</v>
      </c>
      <c r="BZ2589" s="2" t="s">
        <v>124</v>
      </c>
      <c r="CA2589" s="2">
        <v>2</v>
      </c>
      <c r="CB2589" s="1" t="s">
        <v>1099</v>
      </c>
      <c r="CC2589" s="2" t="s">
        <v>126</v>
      </c>
      <c r="CD2589" s="1" t="b">
        <f t="shared" si="1409"/>
        <v>1</v>
      </c>
      <c r="CE2589" s="1" t="b">
        <f t="shared" si="1408"/>
        <v>0</v>
      </c>
      <c r="CF2589" s="1" t="b">
        <f t="shared" si="1390"/>
        <v>0</v>
      </c>
      <c r="CG2589" s="1" t="b">
        <f t="shared" si="1391"/>
        <v>0</v>
      </c>
      <c r="CH2589" s="1" t="b">
        <f t="shared" si="1392"/>
        <v>0</v>
      </c>
      <c r="CI2589" s="1" t="b">
        <f t="shared" si="1393"/>
        <v>1</v>
      </c>
      <c r="CJ2589" s="1" t="b">
        <f t="shared" si="1394"/>
        <v>0</v>
      </c>
      <c r="CK2589" s="1" t="b">
        <f t="shared" si="1395"/>
        <v>0</v>
      </c>
      <c r="CL2589" s="1" t="b">
        <f t="shared" si="1396"/>
        <v>0</v>
      </c>
      <c r="CM2589" s="1" t="b">
        <f t="shared" si="1397"/>
        <v>0</v>
      </c>
      <c r="CN2589" s="1" t="b">
        <f t="shared" si="1398"/>
        <v>0</v>
      </c>
      <c r="CO2589" s="2" t="b">
        <f t="shared" si="1399"/>
        <v>1</v>
      </c>
      <c r="CP2589" s="2" t="b">
        <f t="shared" si="1400"/>
        <v>1</v>
      </c>
      <c r="CQ2589" s="2" t="b">
        <f t="shared" si="1401"/>
        <v>0</v>
      </c>
      <c r="CR2589" s="6" t="str">
        <f t="shared" si="1402"/>
        <v>Male</v>
      </c>
      <c r="CS2589" s="7">
        <f t="shared" si="1403"/>
        <v>1</v>
      </c>
      <c r="CT2589" s="7">
        <f t="shared" si="1404"/>
        <v>0</v>
      </c>
      <c r="CU2589" s="7">
        <f t="shared" si="1405"/>
        <v>0</v>
      </c>
      <c r="CV2589" s="7">
        <f t="shared" si="1406"/>
        <v>1</v>
      </c>
      <c r="CW2589" s="7">
        <f t="shared" si="1410"/>
        <v>0</v>
      </c>
      <c r="CX2589" s="1" t="b">
        <f t="shared" si="1411"/>
        <v>1</v>
      </c>
      <c r="CY2589" s="1" t="b">
        <f t="shared" si="1412"/>
        <v>1</v>
      </c>
      <c r="DG2589" s="1" t="b">
        <f t="shared" si="1413"/>
        <v>0</v>
      </c>
    </row>
    <row r="2590" spans="2:111" ht="188.5" x14ac:dyDescent="0.35">
      <c r="B2590" s="1" t="s">
        <v>13809</v>
      </c>
      <c r="C2590" s="9">
        <v>44492</v>
      </c>
      <c r="D2590" s="10" t="s">
        <v>13809</v>
      </c>
      <c r="E2590" s="1">
        <v>41</v>
      </c>
      <c r="F2590" s="1" t="s">
        <v>108</v>
      </c>
      <c r="G2590" s="1" t="s">
        <v>13809</v>
      </c>
      <c r="H2590" s="1" t="s">
        <v>13809</v>
      </c>
      <c r="I2590" s="9">
        <v>44435</v>
      </c>
      <c r="J2590" s="2" t="s">
        <v>128</v>
      </c>
      <c r="K2590" s="2" t="s">
        <v>13809</v>
      </c>
      <c r="N2590" s="2" t="s">
        <v>13809</v>
      </c>
      <c r="O2590" s="2" t="s">
        <v>110</v>
      </c>
      <c r="P2590" s="2" t="s">
        <v>111</v>
      </c>
      <c r="S2590" s="2" t="s">
        <v>111</v>
      </c>
      <c r="T2590" s="2" t="s">
        <v>112</v>
      </c>
      <c r="U2590" s="2" t="b">
        <v>1</v>
      </c>
      <c r="V2590" s="2" t="s">
        <v>113</v>
      </c>
      <c r="W2590" s="1" t="s">
        <v>112</v>
      </c>
      <c r="X2590" s="1" t="s">
        <v>138</v>
      </c>
      <c r="Y2590" s="2" t="s">
        <v>112</v>
      </c>
      <c r="Z2590" s="2" t="s">
        <v>112</v>
      </c>
      <c r="AB2590" s="2">
        <v>2</v>
      </c>
      <c r="AC2590" s="1" t="s">
        <v>111</v>
      </c>
      <c r="AF2590" s="1" t="s">
        <v>111</v>
      </c>
      <c r="AJ2590" s="1" t="s">
        <v>115</v>
      </c>
      <c r="AK2590" s="1" t="s">
        <v>160</v>
      </c>
      <c r="AN2590" s="1" t="s">
        <v>9107</v>
      </c>
      <c r="AO2590" s="1" t="s">
        <v>117</v>
      </c>
      <c r="AS2590" s="1" t="s">
        <v>229</v>
      </c>
      <c r="AU2590" s="1" t="s">
        <v>132</v>
      </c>
      <c r="AZ2590" s="1" t="s">
        <v>120</v>
      </c>
      <c r="BA2590" s="1" t="s">
        <v>9108</v>
      </c>
      <c r="BG2590" s="1" t="s">
        <v>9109</v>
      </c>
      <c r="BH2590" s="1" t="s">
        <v>9110</v>
      </c>
      <c r="BJ2590" s="1" t="s">
        <v>111</v>
      </c>
      <c r="BN2590" s="1" t="s">
        <v>112</v>
      </c>
      <c r="BO2590" s="1" t="s">
        <v>148</v>
      </c>
      <c r="BP2590" s="1" t="s">
        <v>218</v>
      </c>
      <c r="BU2590" s="34" t="s">
        <v>9111</v>
      </c>
      <c r="BV2590" s="9">
        <v>44498</v>
      </c>
      <c r="BW2590" s="34" t="s">
        <v>9112</v>
      </c>
      <c r="BY2590" s="2" t="s">
        <v>153</v>
      </c>
      <c r="BZ2590" s="2" t="s">
        <v>124</v>
      </c>
      <c r="CA2590" s="2">
        <v>1</v>
      </c>
      <c r="CB2590" s="1" t="s">
        <v>253</v>
      </c>
      <c r="CC2590" s="2" t="s">
        <v>126</v>
      </c>
      <c r="CD2590" s="1" t="b">
        <f t="shared" si="1409"/>
        <v>0</v>
      </c>
      <c r="CE2590" s="1" t="b">
        <f t="shared" si="1408"/>
        <v>0</v>
      </c>
      <c r="CF2590" s="1" t="b">
        <f t="shared" si="1390"/>
        <v>0</v>
      </c>
      <c r="CG2590" s="1" t="b">
        <f t="shared" si="1391"/>
        <v>0</v>
      </c>
      <c r="CH2590" s="1" t="b">
        <f t="shared" si="1392"/>
        <v>0</v>
      </c>
      <c r="CI2590" s="1" t="b">
        <f t="shared" si="1393"/>
        <v>0</v>
      </c>
      <c r="CJ2590" s="1" t="b">
        <f t="shared" si="1394"/>
        <v>0</v>
      </c>
      <c r="CK2590" s="1" t="b">
        <f t="shared" si="1395"/>
        <v>0</v>
      </c>
      <c r="CL2590" s="1" t="b">
        <f t="shared" si="1396"/>
        <v>1</v>
      </c>
      <c r="CM2590" s="1" t="b">
        <f t="shared" si="1397"/>
        <v>0</v>
      </c>
      <c r="CN2590" s="1" t="b">
        <f t="shared" si="1398"/>
        <v>0</v>
      </c>
      <c r="CO2590" s="2" t="b">
        <f t="shared" si="1399"/>
        <v>1</v>
      </c>
      <c r="CP2590" s="2" t="b">
        <f t="shared" si="1400"/>
        <v>1</v>
      </c>
      <c r="CQ2590" s="2" t="b">
        <f t="shared" si="1401"/>
        <v>0</v>
      </c>
      <c r="CR2590" s="6" t="str">
        <f t="shared" si="1402"/>
        <v>Female</v>
      </c>
      <c r="CS2590" s="7">
        <f t="shared" si="1403"/>
        <v>0</v>
      </c>
      <c r="CT2590" s="7">
        <f t="shared" si="1404"/>
        <v>1</v>
      </c>
      <c r="CU2590" s="7">
        <f t="shared" si="1405"/>
        <v>0</v>
      </c>
      <c r="CV2590" s="7">
        <f t="shared" si="1406"/>
        <v>0</v>
      </c>
      <c r="CW2590" s="7">
        <f t="shared" si="1410"/>
        <v>0</v>
      </c>
      <c r="CX2590" s="1" t="b">
        <f t="shared" si="1411"/>
        <v>0</v>
      </c>
      <c r="CY2590" s="1" t="b">
        <f t="shared" si="1412"/>
        <v>0</v>
      </c>
      <c r="DG2590" s="1" t="b">
        <f t="shared" si="1413"/>
        <v>0</v>
      </c>
    </row>
    <row r="2591" spans="2:111" ht="159.5" x14ac:dyDescent="0.35">
      <c r="B2591" s="1" t="s">
        <v>13809</v>
      </c>
      <c r="C2591" s="9">
        <v>44492</v>
      </c>
      <c r="D2591" s="10" t="s">
        <v>13809</v>
      </c>
      <c r="E2591" s="1">
        <v>38</v>
      </c>
      <c r="F2591" s="1" t="s">
        <v>127</v>
      </c>
      <c r="G2591" s="1" t="s">
        <v>13809</v>
      </c>
      <c r="H2591" s="1" t="s">
        <v>13809</v>
      </c>
      <c r="I2591" s="9">
        <v>44466</v>
      </c>
      <c r="J2591" s="2" t="s">
        <v>109</v>
      </c>
      <c r="K2591" s="2" t="s">
        <v>13809</v>
      </c>
      <c r="N2591" s="2" t="s">
        <v>13809</v>
      </c>
      <c r="O2591" s="2" t="s">
        <v>110</v>
      </c>
      <c r="P2591" s="2" t="s">
        <v>111</v>
      </c>
      <c r="S2591" s="2" t="s">
        <v>112</v>
      </c>
      <c r="T2591" s="2" t="s">
        <v>112</v>
      </c>
      <c r="U2591" s="2" t="b">
        <v>1</v>
      </c>
      <c r="V2591" s="2" t="s">
        <v>113</v>
      </c>
      <c r="W2591" s="1" t="s">
        <v>112</v>
      </c>
      <c r="X2591" s="1" t="s">
        <v>138</v>
      </c>
      <c r="Y2591" s="2" t="s">
        <v>112</v>
      </c>
      <c r="Z2591" s="2" t="s">
        <v>112</v>
      </c>
      <c r="AB2591" s="2">
        <v>0</v>
      </c>
      <c r="BJ2591" s="1" t="s">
        <v>112</v>
      </c>
      <c r="BQ2591" s="1" t="s">
        <v>121</v>
      </c>
      <c r="BR2591" s="1" t="s">
        <v>122</v>
      </c>
      <c r="BU2591" s="34" t="s">
        <v>9113</v>
      </c>
      <c r="BV2591" s="9">
        <v>44497</v>
      </c>
      <c r="BW2591" s="34" t="s">
        <v>14815</v>
      </c>
      <c r="BY2591" s="2" t="s">
        <v>174</v>
      </c>
      <c r="BZ2591" s="2" t="s">
        <v>162</v>
      </c>
      <c r="CA2591" s="2">
        <v>1</v>
      </c>
      <c r="CB2591" s="1" t="s">
        <v>256</v>
      </c>
      <c r="CC2591" s="2" t="s">
        <v>113</v>
      </c>
      <c r="CD2591" s="1" t="b">
        <f t="shared" si="1409"/>
        <v>0</v>
      </c>
      <c r="CE2591" s="1" t="b">
        <f t="shared" si="1408"/>
        <v>0</v>
      </c>
      <c r="CF2591" s="1" t="b">
        <f t="shared" si="1390"/>
        <v>0</v>
      </c>
      <c r="CG2591" s="1" t="b">
        <f t="shared" si="1391"/>
        <v>0</v>
      </c>
      <c r="CH2591" s="1" t="b">
        <f t="shared" si="1392"/>
        <v>0</v>
      </c>
      <c r="CI2591" s="1" t="b">
        <f t="shared" si="1393"/>
        <v>0</v>
      </c>
      <c r="CJ2591" s="1" t="b">
        <f t="shared" si="1394"/>
        <v>0</v>
      </c>
      <c r="CK2591" s="1" t="b">
        <f t="shared" si="1395"/>
        <v>1</v>
      </c>
      <c r="CL2591" s="1" t="b">
        <f t="shared" si="1396"/>
        <v>0</v>
      </c>
      <c r="CM2591" s="1" t="b">
        <f t="shared" si="1397"/>
        <v>0</v>
      </c>
      <c r="CN2591" s="1" t="b">
        <f t="shared" si="1398"/>
        <v>0</v>
      </c>
      <c r="CO2591" s="2" t="b">
        <f t="shared" si="1399"/>
        <v>1</v>
      </c>
      <c r="CP2591" s="2" t="b">
        <f t="shared" si="1400"/>
        <v>1</v>
      </c>
      <c r="CQ2591" s="2" t="b">
        <f t="shared" si="1401"/>
        <v>0</v>
      </c>
      <c r="CR2591" s="6" t="str">
        <f t="shared" si="1402"/>
        <v>Male</v>
      </c>
      <c r="CS2591" s="7">
        <f t="shared" si="1403"/>
        <v>1</v>
      </c>
      <c r="CT2591" s="7">
        <f t="shared" si="1404"/>
        <v>0</v>
      </c>
      <c r="CU2591" s="7">
        <f t="shared" si="1405"/>
        <v>0</v>
      </c>
      <c r="CV2591" s="7">
        <f t="shared" si="1406"/>
        <v>0</v>
      </c>
      <c r="CW2591" s="7">
        <f t="shared" si="1410"/>
        <v>0</v>
      </c>
      <c r="CX2591" s="1" t="b">
        <f t="shared" si="1411"/>
        <v>0</v>
      </c>
      <c r="CY2591" s="1" t="b">
        <f t="shared" si="1412"/>
        <v>1</v>
      </c>
      <c r="DG2591" s="1" t="b">
        <f t="shared" si="1413"/>
        <v>0</v>
      </c>
    </row>
    <row r="2592" spans="2:111" ht="87" x14ac:dyDescent="0.35">
      <c r="B2592" s="1" t="s">
        <v>13809</v>
      </c>
      <c r="C2592" s="9">
        <v>44493</v>
      </c>
      <c r="D2592" s="10" t="s">
        <v>13809</v>
      </c>
      <c r="E2592" s="1">
        <v>27</v>
      </c>
      <c r="F2592" s="1" t="s">
        <v>127</v>
      </c>
      <c r="G2592" s="1" t="s">
        <v>13809</v>
      </c>
      <c r="H2592" s="1" t="s">
        <v>13809</v>
      </c>
      <c r="I2592" s="2" t="s">
        <v>183</v>
      </c>
      <c r="J2592" s="2" t="s">
        <v>109</v>
      </c>
      <c r="K2592" s="2" t="s">
        <v>13809</v>
      </c>
      <c r="L2592" s="9">
        <v>44490</v>
      </c>
      <c r="M2592" s="2" t="s">
        <v>109</v>
      </c>
      <c r="N2592" s="2" t="s">
        <v>13809</v>
      </c>
      <c r="O2592" s="2" t="s">
        <v>110</v>
      </c>
      <c r="P2592" s="2" t="s">
        <v>111</v>
      </c>
      <c r="S2592" s="2" t="s">
        <v>112</v>
      </c>
      <c r="T2592" s="2" t="s">
        <v>111</v>
      </c>
      <c r="U2592" s="2" t="b">
        <f>OR(S2592="yes",T2592="yes")</f>
        <v>1</v>
      </c>
      <c r="V2592" s="2" t="s">
        <v>113</v>
      </c>
      <c r="W2592" s="1" t="s">
        <v>112</v>
      </c>
      <c r="X2592" s="1" t="s">
        <v>138</v>
      </c>
      <c r="Y2592" s="2" t="s">
        <v>112</v>
      </c>
      <c r="Z2592" s="2" t="s">
        <v>111</v>
      </c>
      <c r="AA2592" s="2" t="s">
        <v>112</v>
      </c>
      <c r="AB2592" s="2" t="s">
        <v>6671</v>
      </c>
      <c r="AC2592" s="1" t="s">
        <v>111</v>
      </c>
      <c r="AF2592" s="1" t="s">
        <v>111</v>
      </c>
      <c r="AJ2592" s="1" t="s">
        <v>115</v>
      </c>
      <c r="AK2592" s="1" t="s">
        <v>606</v>
      </c>
      <c r="AO2592" s="1" t="s">
        <v>117</v>
      </c>
      <c r="AS2592" s="1" t="s">
        <v>145</v>
      </c>
      <c r="AU2592" s="1" t="s">
        <v>132</v>
      </c>
      <c r="AZ2592" s="1" t="s">
        <v>155</v>
      </c>
      <c r="BA2592" s="1" t="s">
        <v>9114</v>
      </c>
      <c r="BJ2592" s="1" t="s">
        <v>111</v>
      </c>
      <c r="BN2592" s="1" t="s">
        <v>112</v>
      </c>
      <c r="BO2592" s="1" t="s">
        <v>2403</v>
      </c>
      <c r="BP2592" s="1" t="s">
        <v>348</v>
      </c>
      <c r="BQ2592" s="1" t="s">
        <v>121</v>
      </c>
      <c r="BR2592" s="1" t="s">
        <v>122</v>
      </c>
      <c r="BS2592" s="1" t="s">
        <v>111</v>
      </c>
      <c r="BT2592" s="34" t="s">
        <v>9115</v>
      </c>
      <c r="BU2592" s="34" t="s">
        <v>9116</v>
      </c>
      <c r="BV2592" s="9">
        <v>44783</v>
      </c>
      <c r="BW2592" s="34" t="s">
        <v>9117</v>
      </c>
      <c r="BY2592" s="2" t="s">
        <v>174</v>
      </c>
      <c r="BZ2592" s="2" t="s">
        <v>124</v>
      </c>
      <c r="CA2592" s="2">
        <v>2</v>
      </c>
      <c r="CB2592" s="1" t="s">
        <v>3242</v>
      </c>
      <c r="CC2592" s="2" t="s">
        <v>113</v>
      </c>
      <c r="CD2592" s="1" t="b">
        <f t="shared" si="1409"/>
        <v>1</v>
      </c>
      <c r="CE2592" s="1" t="b">
        <f t="shared" si="1408"/>
        <v>0</v>
      </c>
      <c r="CF2592" s="1" t="b">
        <f t="shared" si="1390"/>
        <v>0</v>
      </c>
      <c r="CG2592" s="1" t="b">
        <f t="shared" si="1391"/>
        <v>0</v>
      </c>
      <c r="CH2592" s="1" t="b">
        <f t="shared" si="1392"/>
        <v>0</v>
      </c>
      <c r="CI2592" s="1" t="b">
        <f t="shared" si="1393"/>
        <v>0</v>
      </c>
      <c r="CJ2592" s="1" t="b">
        <f t="shared" si="1394"/>
        <v>1</v>
      </c>
      <c r="CK2592" s="1" t="b">
        <f t="shared" si="1395"/>
        <v>0</v>
      </c>
      <c r="CL2592" s="1" t="b">
        <f t="shared" si="1396"/>
        <v>0</v>
      </c>
      <c r="CM2592" s="1" t="b">
        <f t="shared" si="1397"/>
        <v>0</v>
      </c>
      <c r="CN2592" s="1" t="b">
        <f t="shared" si="1398"/>
        <v>0</v>
      </c>
      <c r="CO2592" s="2" t="b">
        <f t="shared" si="1399"/>
        <v>0</v>
      </c>
      <c r="CP2592" s="2" t="b">
        <f t="shared" si="1400"/>
        <v>0</v>
      </c>
      <c r="CQ2592" s="2" t="b">
        <f t="shared" si="1401"/>
        <v>0</v>
      </c>
      <c r="CR2592" s="6" t="str">
        <f t="shared" si="1402"/>
        <v>Male</v>
      </c>
      <c r="CS2592" s="7">
        <f t="shared" si="1403"/>
        <v>1</v>
      </c>
      <c r="CT2592" s="7">
        <f t="shared" si="1404"/>
        <v>0</v>
      </c>
      <c r="CU2592" s="7">
        <f t="shared" si="1405"/>
        <v>0</v>
      </c>
      <c r="CV2592" s="7">
        <f t="shared" si="1406"/>
        <v>1</v>
      </c>
    </row>
    <row r="2593" spans="2:111" ht="101.5" x14ac:dyDescent="0.35">
      <c r="B2593" s="1" t="s">
        <v>13809</v>
      </c>
      <c r="C2593" s="9">
        <v>44493</v>
      </c>
      <c r="D2593" s="10" t="s">
        <v>13809</v>
      </c>
      <c r="E2593" s="1">
        <v>38</v>
      </c>
      <c r="F2593" s="1" t="s">
        <v>108</v>
      </c>
      <c r="G2593" s="1" t="s">
        <v>13809</v>
      </c>
      <c r="H2593" s="1" t="s">
        <v>13809</v>
      </c>
      <c r="I2593" s="9">
        <v>44264</v>
      </c>
      <c r="J2593" s="2" t="s">
        <v>128</v>
      </c>
      <c r="K2593" s="2" t="s">
        <v>13809</v>
      </c>
      <c r="L2593" s="9">
        <v>44292</v>
      </c>
      <c r="M2593" s="2" t="s">
        <v>128</v>
      </c>
      <c r="N2593" s="2" t="s">
        <v>13809</v>
      </c>
      <c r="O2593" s="2" t="s">
        <v>110</v>
      </c>
      <c r="P2593" s="2" t="s">
        <v>111</v>
      </c>
      <c r="S2593" s="2" t="s">
        <v>111</v>
      </c>
      <c r="T2593" s="2" t="s">
        <v>112</v>
      </c>
      <c r="U2593" s="2" t="b">
        <v>1</v>
      </c>
      <c r="V2593" s="2" t="s">
        <v>113</v>
      </c>
      <c r="W2593" s="1" t="s">
        <v>111</v>
      </c>
      <c r="Y2593" s="2" t="s">
        <v>111</v>
      </c>
      <c r="AF2593" s="1" t="s">
        <v>111</v>
      </c>
      <c r="AJ2593" s="1" t="s">
        <v>115</v>
      </c>
      <c r="AK2593" s="1" t="s">
        <v>129</v>
      </c>
      <c r="AO2593" s="1" t="s">
        <v>130</v>
      </c>
      <c r="AU2593" s="1" t="s">
        <v>132</v>
      </c>
      <c r="AZ2593" s="1" t="s">
        <v>120</v>
      </c>
      <c r="BA2593" s="1" t="s">
        <v>9118</v>
      </c>
      <c r="BG2593" s="1" t="s">
        <v>9119</v>
      </c>
      <c r="BH2593" s="1" t="s">
        <v>9120</v>
      </c>
      <c r="BJ2593" s="1" t="s">
        <v>112</v>
      </c>
      <c r="BK2593" s="1" t="s">
        <v>112</v>
      </c>
      <c r="BQ2593" s="1" t="s">
        <v>121</v>
      </c>
      <c r="BR2593" s="1" t="s">
        <v>122</v>
      </c>
      <c r="BS2593" s="1" t="s">
        <v>111</v>
      </c>
      <c r="BT2593" s="34" t="s">
        <v>9121</v>
      </c>
      <c r="BU2593" s="34" t="s">
        <v>9122</v>
      </c>
      <c r="BV2593" s="9">
        <v>44516</v>
      </c>
      <c r="BW2593" s="34" t="s">
        <v>9123</v>
      </c>
      <c r="BY2593" s="2" t="s">
        <v>156</v>
      </c>
      <c r="BZ2593" s="2" t="s">
        <v>124</v>
      </c>
      <c r="CA2593" s="2">
        <v>2</v>
      </c>
      <c r="CB2593" s="1" t="s">
        <v>311</v>
      </c>
      <c r="CC2593" s="2" t="s">
        <v>126</v>
      </c>
      <c r="CD2593" s="1" t="b">
        <f t="shared" si="1409"/>
        <v>0</v>
      </c>
      <c r="CE2593" s="1" t="b">
        <f t="shared" si="1408"/>
        <v>0</v>
      </c>
      <c r="CF2593" s="1" t="b">
        <f t="shared" si="1390"/>
        <v>0</v>
      </c>
      <c r="CG2593" s="1" t="b">
        <f t="shared" si="1391"/>
        <v>0</v>
      </c>
      <c r="CH2593" s="1" t="b">
        <f t="shared" si="1392"/>
        <v>0</v>
      </c>
      <c r="CI2593" s="1" t="b">
        <f t="shared" si="1393"/>
        <v>0</v>
      </c>
      <c r="CJ2593" s="1" t="b">
        <f t="shared" si="1394"/>
        <v>0</v>
      </c>
      <c r="CK2593" s="1" t="b">
        <f t="shared" si="1395"/>
        <v>1</v>
      </c>
      <c r="CL2593" s="1" t="b">
        <f t="shared" si="1396"/>
        <v>0</v>
      </c>
      <c r="CM2593" s="1" t="b">
        <f t="shared" si="1397"/>
        <v>0</v>
      </c>
      <c r="CN2593" s="1" t="b">
        <f t="shared" si="1398"/>
        <v>0</v>
      </c>
      <c r="CO2593" s="2" t="b">
        <f t="shared" si="1399"/>
        <v>0</v>
      </c>
      <c r="CP2593" s="2" t="b">
        <f t="shared" si="1400"/>
        <v>0</v>
      </c>
      <c r="CQ2593" s="2" t="b">
        <f t="shared" si="1401"/>
        <v>0</v>
      </c>
      <c r="CR2593" s="6" t="str">
        <f t="shared" si="1402"/>
        <v>Female</v>
      </c>
      <c r="CS2593" s="7">
        <f t="shared" si="1403"/>
        <v>0</v>
      </c>
      <c r="CT2593" s="7">
        <f t="shared" si="1404"/>
        <v>1</v>
      </c>
      <c r="CU2593" s="7">
        <f t="shared" si="1405"/>
        <v>0</v>
      </c>
      <c r="CV2593" s="7">
        <f t="shared" si="1406"/>
        <v>0</v>
      </c>
      <c r="CW2593" s="7">
        <f>COUNTIF(M2593,"=*moderna*")</f>
        <v>1</v>
      </c>
      <c r="CX2593" s="1" t="b">
        <f>AND(E2593&lt;30,NOT(E2593="."),NOT(E2593=""))</f>
        <v>0</v>
      </c>
      <c r="CY2593" s="1" t="b">
        <f>AND(E2593&gt;17,E2593&lt;41,NOT(E2593="."),NOT(E2593=""))</f>
        <v>1</v>
      </c>
      <c r="DG2593" s="1" t="b">
        <f>AND(E2593&gt;4,E2593&lt;18,NOT(E2593=""),NOT(E2593="."))</f>
        <v>0</v>
      </c>
    </row>
    <row r="2594" spans="2:111" ht="72.5" x14ac:dyDescent="0.35">
      <c r="B2594" s="1" t="s">
        <v>13809</v>
      </c>
      <c r="C2594" s="9">
        <v>44493</v>
      </c>
      <c r="D2594" s="10" t="s">
        <v>13809</v>
      </c>
      <c r="E2594" s="1">
        <v>44</v>
      </c>
      <c r="F2594" s="1" t="s">
        <v>108</v>
      </c>
      <c r="G2594" s="1" t="s">
        <v>13809</v>
      </c>
      <c r="H2594" s="1" t="s">
        <v>13809</v>
      </c>
      <c r="K2594" s="2" t="s">
        <v>13809</v>
      </c>
      <c r="N2594" s="2" t="s">
        <v>13809</v>
      </c>
      <c r="O2594" s="2" t="s">
        <v>110</v>
      </c>
      <c r="P2594" s="2" t="s">
        <v>111</v>
      </c>
      <c r="S2594" s="2" t="s">
        <v>112</v>
      </c>
      <c r="T2594" s="2" t="s">
        <v>111</v>
      </c>
      <c r="U2594" s="2" t="b">
        <f>OR(S2594="yes",T2594="yes")</f>
        <v>1</v>
      </c>
      <c r="V2594" s="2" t="s">
        <v>126</v>
      </c>
      <c r="W2594" s="1" t="s">
        <v>111</v>
      </c>
      <c r="Y2594" s="2" t="s">
        <v>112</v>
      </c>
      <c r="Z2594" s="2" t="s">
        <v>111</v>
      </c>
      <c r="AA2594" s="2" t="s">
        <v>111</v>
      </c>
      <c r="AC2594" s="1" t="s">
        <v>111</v>
      </c>
      <c r="AF2594" s="1" t="s">
        <v>111</v>
      </c>
      <c r="AJ2594" s="1" t="s">
        <v>115</v>
      </c>
      <c r="AK2594" s="1" t="s">
        <v>150</v>
      </c>
      <c r="AO2594" s="1" t="s">
        <v>117</v>
      </c>
      <c r="AS2594" s="1" t="s">
        <v>229</v>
      </c>
      <c r="AU2594" s="1" t="s">
        <v>238</v>
      </c>
      <c r="AX2594" s="1">
        <v>55</v>
      </c>
      <c r="AZ2594" s="1" t="s">
        <v>120</v>
      </c>
      <c r="BA2594" s="1" t="s">
        <v>3283</v>
      </c>
      <c r="BG2594" s="1" t="s">
        <v>9124</v>
      </c>
      <c r="BH2594" s="1" t="s">
        <v>9125</v>
      </c>
      <c r="BJ2594" s="1" t="s">
        <v>111</v>
      </c>
      <c r="BN2594" s="1" t="s">
        <v>112</v>
      </c>
      <c r="BO2594" s="1" t="s">
        <v>148</v>
      </c>
      <c r="BP2594" s="1" t="s">
        <v>7359</v>
      </c>
      <c r="BQ2594" s="1" t="s">
        <v>121</v>
      </c>
      <c r="BR2594" s="1" t="s">
        <v>122</v>
      </c>
      <c r="BS2594" s="1" t="s">
        <v>111</v>
      </c>
      <c r="BT2594" s="34" t="s">
        <v>184</v>
      </c>
      <c r="BU2594" s="34" t="s">
        <v>9126</v>
      </c>
      <c r="BV2594" s="9">
        <v>44493</v>
      </c>
      <c r="BW2594" s="34" t="s">
        <v>9127</v>
      </c>
      <c r="BY2594" s="2" t="s">
        <v>153</v>
      </c>
      <c r="BZ2594" s="2" t="s">
        <v>124</v>
      </c>
      <c r="CB2594" s="1" t="s">
        <v>3242</v>
      </c>
      <c r="CD2594" s="1" t="b">
        <f t="shared" si="1409"/>
        <v>0</v>
      </c>
      <c r="CE2594" s="1" t="b">
        <f t="shared" si="1408"/>
        <v>0</v>
      </c>
      <c r="CF2594" s="1" t="b">
        <f t="shared" si="1390"/>
        <v>0</v>
      </c>
      <c r="CG2594" s="1" t="b">
        <f t="shared" si="1391"/>
        <v>0</v>
      </c>
      <c r="CH2594" s="1" t="b">
        <f t="shared" si="1392"/>
        <v>0</v>
      </c>
      <c r="CI2594" s="1" t="b">
        <f t="shared" si="1393"/>
        <v>0</v>
      </c>
      <c r="CJ2594" s="1" t="b">
        <f t="shared" si="1394"/>
        <v>0</v>
      </c>
      <c r="CK2594" s="1" t="b">
        <f t="shared" si="1395"/>
        <v>0</v>
      </c>
      <c r="CL2594" s="1" t="b">
        <f t="shared" si="1396"/>
        <v>1</v>
      </c>
      <c r="CM2594" s="1" t="b">
        <f t="shared" si="1397"/>
        <v>0</v>
      </c>
      <c r="CN2594" s="1" t="b">
        <f t="shared" si="1398"/>
        <v>0</v>
      </c>
      <c r="CO2594" s="2" t="b">
        <f t="shared" si="1399"/>
        <v>0</v>
      </c>
      <c r="CP2594" s="2" t="b">
        <f t="shared" si="1400"/>
        <v>0</v>
      </c>
      <c r="CQ2594" s="2" t="b">
        <f t="shared" si="1401"/>
        <v>0</v>
      </c>
      <c r="CR2594" s="6" t="str">
        <f t="shared" si="1402"/>
        <v>Female</v>
      </c>
      <c r="CS2594" s="7">
        <f t="shared" si="1403"/>
        <v>0</v>
      </c>
      <c r="CT2594" s="7">
        <f t="shared" si="1404"/>
        <v>0</v>
      </c>
      <c r="CU2594" s="7">
        <f t="shared" si="1405"/>
        <v>0</v>
      </c>
      <c r="CV2594" s="7">
        <f t="shared" si="1406"/>
        <v>0</v>
      </c>
    </row>
    <row r="2595" spans="2:111" ht="87" x14ac:dyDescent="0.35">
      <c r="B2595" s="1" t="s">
        <v>13809</v>
      </c>
      <c r="C2595" s="9">
        <v>44493</v>
      </c>
      <c r="D2595" s="10" t="s">
        <v>13809</v>
      </c>
      <c r="E2595" s="1">
        <v>87</v>
      </c>
      <c r="F2595" s="1" t="s">
        <v>108</v>
      </c>
      <c r="G2595" s="1" t="s">
        <v>13809</v>
      </c>
      <c r="H2595" s="1" t="s">
        <v>13809</v>
      </c>
      <c r="I2595" s="9">
        <v>44427</v>
      </c>
      <c r="J2595" s="2" t="s">
        <v>109</v>
      </c>
      <c r="K2595" s="2" t="s">
        <v>13809</v>
      </c>
      <c r="N2595" s="2" t="s">
        <v>13809</v>
      </c>
      <c r="O2595" s="2" t="s">
        <v>110</v>
      </c>
      <c r="P2595" s="2" t="s">
        <v>111</v>
      </c>
      <c r="S2595" s="2" t="s">
        <v>112</v>
      </c>
      <c r="T2595" s="2" t="s">
        <v>111</v>
      </c>
      <c r="U2595" s="2" t="b">
        <v>1</v>
      </c>
      <c r="V2595" s="2" t="s">
        <v>113</v>
      </c>
      <c r="W2595" s="1" t="s">
        <v>111</v>
      </c>
      <c r="Y2595" s="2" t="s">
        <v>112</v>
      </c>
      <c r="Z2595" s="2" t="s">
        <v>111</v>
      </c>
      <c r="AA2595" s="2" t="s">
        <v>111</v>
      </c>
      <c r="AC2595" s="1" t="s">
        <v>111</v>
      </c>
      <c r="AF2595" s="1" t="s">
        <v>111</v>
      </c>
      <c r="AK2595" s="1" t="s">
        <v>201</v>
      </c>
      <c r="AN2595" s="1" t="s">
        <v>9128</v>
      </c>
      <c r="AO2595" s="1" t="s">
        <v>166</v>
      </c>
      <c r="AS2595" s="1" t="s">
        <v>569</v>
      </c>
      <c r="AU2595" s="1" t="s">
        <v>191</v>
      </c>
      <c r="AX2595" s="1" t="s">
        <v>2814</v>
      </c>
      <c r="AZ2595" s="1" t="s">
        <v>1862</v>
      </c>
      <c r="BA2595" s="1" t="s">
        <v>9129</v>
      </c>
      <c r="BE2595" s="1" t="s">
        <v>9130</v>
      </c>
      <c r="BF2595" s="1" t="s">
        <v>9131</v>
      </c>
      <c r="BG2595" s="1" t="s">
        <v>9132</v>
      </c>
      <c r="BH2595" s="1" t="s">
        <v>9133</v>
      </c>
      <c r="BJ2595" s="1" t="s">
        <v>112</v>
      </c>
      <c r="BK2595" s="1" t="s">
        <v>112</v>
      </c>
      <c r="BL2595" s="1" t="s">
        <v>301</v>
      </c>
      <c r="BQ2595" s="1" t="s">
        <v>121</v>
      </c>
      <c r="BR2595" s="1" t="s">
        <v>122</v>
      </c>
      <c r="BS2595" s="1" t="s">
        <v>111</v>
      </c>
      <c r="BT2595" s="34" t="s">
        <v>9134</v>
      </c>
      <c r="BU2595" s="34" t="s">
        <v>9135</v>
      </c>
      <c r="BV2595" s="9">
        <v>44595</v>
      </c>
      <c r="BW2595" s="34" t="s">
        <v>9136</v>
      </c>
      <c r="BY2595" s="2" t="s">
        <v>123</v>
      </c>
      <c r="BZ2595" s="2" t="s">
        <v>124</v>
      </c>
      <c r="CA2595" s="2">
        <v>2</v>
      </c>
      <c r="CB2595" s="1" t="s">
        <v>219</v>
      </c>
      <c r="CC2595" s="2" t="s">
        <v>126</v>
      </c>
      <c r="CD2595" s="1" t="b">
        <v>0</v>
      </c>
      <c r="CE2595" s="1" t="b">
        <f t="shared" si="1408"/>
        <v>0</v>
      </c>
      <c r="CF2595" s="1" t="b">
        <f t="shared" si="1390"/>
        <v>0</v>
      </c>
      <c r="CG2595" s="1" t="b">
        <f t="shared" si="1391"/>
        <v>0</v>
      </c>
      <c r="CH2595" s="1" t="b">
        <f t="shared" si="1392"/>
        <v>0</v>
      </c>
      <c r="CI2595" s="1" t="b">
        <f t="shared" si="1393"/>
        <v>0</v>
      </c>
      <c r="CJ2595" s="1" t="b">
        <f t="shared" si="1394"/>
        <v>0</v>
      </c>
      <c r="CK2595" s="1" t="b">
        <f t="shared" si="1395"/>
        <v>0</v>
      </c>
      <c r="CL2595" s="1" t="b">
        <f t="shared" si="1396"/>
        <v>0</v>
      </c>
      <c r="CM2595" s="1" t="b">
        <f t="shared" si="1397"/>
        <v>0</v>
      </c>
      <c r="CN2595" s="1" t="b">
        <f t="shared" si="1398"/>
        <v>1</v>
      </c>
      <c r="CO2595" s="2" t="b">
        <f t="shared" si="1399"/>
        <v>0</v>
      </c>
      <c r="CP2595" s="2" t="b">
        <f t="shared" si="1400"/>
        <v>0</v>
      </c>
      <c r="CQ2595" s="2" t="b">
        <f t="shared" si="1401"/>
        <v>0</v>
      </c>
      <c r="CR2595" s="6" t="str">
        <f t="shared" si="1402"/>
        <v>Female</v>
      </c>
      <c r="CS2595" s="7">
        <f t="shared" si="1403"/>
        <v>1</v>
      </c>
      <c r="CT2595" s="7">
        <f t="shared" si="1404"/>
        <v>0</v>
      </c>
      <c r="CU2595" s="7">
        <f t="shared" si="1405"/>
        <v>0</v>
      </c>
      <c r="CV2595" s="7">
        <f t="shared" si="1406"/>
        <v>0</v>
      </c>
      <c r="CW2595" s="7">
        <f>COUNTIF(M2595,"=*moderna*")</f>
        <v>0</v>
      </c>
      <c r="CX2595" s="1" t="b">
        <f>AND(E2595&lt;30,NOT(E2595="."),NOT(E2595=""))</f>
        <v>0</v>
      </c>
      <c r="CY2595" s="1" t="b">
        <f>AND(E2595&gt;17,E2595&lt;41,NOT(E2595="."),NOT(E2595=""))</f>
        <v>0</v>
      </c>
      <c r="DG2595" s="1" t="b">
        <f>AND(E2595&gt;4,E2595&lt;18,NOT(E2595=""),NOT(E2595="."))</f>
        <v>0</v>
      </c>
    </row>
    <row r="2596" spans="2:111" ht="29" x14ac:dyDescent="0.35">
      <c r="B2596" s="1" t="s">
        <v>13809</v>
      </c>
      <c r="C2596" s="9">
        <v>44493</v>
      </c>
      <c r="D2596" s="10" t="s">
        <v>13809</v>
      </c>
      <c r="E2596" s="1">
        <v>27</v>
      </c>
      <c r="F2596" s="1" t="s">
        <v>108</v>
      </c>
      <c r="G2596" s="1" t="s">
        <v>13809</v>
      </c>
      <c r="H2596" s="1" t="s">
        <v>13809</v>
      </c>
      <c r="K2596" s="2" t="s">
        <v>13809</v>
      </c>
      <c r="L2596" s="9">
        <v>44484</v>
      </c>
      <c r="M2596" s="2" t="s">
        <v>109</v>
      </c>
      <c r="N2596" s="2" t="s">
        <v>13809</v>
      </c>
      <c r="O2596" s="2" t="s">
        <v>110</v>
      </c>
      <c r="P2596" s="2" t="s">
        <v>111</v>
      </c>
      <c r="S2596" s="2" t="s">
        <v>112</v>
      </c>
      <c r="U2596" s="2" t="b">
        <v>1</v>
      </c>
      <c r="V2596" s="2" t="s">
        <v>113</v>
      </c>
      <c r="W2596" s="1" t="s">
        <v>112</v>
      </c>
      <c r="X2596" s="1" t="s">
        <v>114</v>
      </c>
      <c r="Y2596" s="2" t="s">
        <v>112</v>
      </c>
      <c r="Z2596" s="2" t="s">
        <v>111</v>
      </c>
      <c r="AA2596" s="2" t="s">
        <v>112</v>
      </c>
      <c r="AB2596" s="2">
        <v>3</v>
      </c>
      <c r="AF2596" s="1" t="s">
        <v>111</v>
      </c>
      <c r="AJ2596" s="1" t="s">
        <v>115</v>
      </c>
      <c r="AK2596" s="1" t="s">
        <v>194</v>
      </c>
      <c r="AN2596" s="1" t="s">
        <v>647</v>
      </c>
      <c r="AO2596" s="1" t="s">
        <v>221</v>
      </c>
      <c r="AZ2596" s="1" t="s">
        <v>155</v>
      </c>
      <c r="BA2596" s="1">
        <v>4.5999999999999999E-2</v>
      </c>
      <c r="BJ2596" s="1" t="s">
        <v>112</v>
      </c>
      <c r="BK2596" s="1" t="s">
        <v>112</v>
      </c>
      <c r="BL2596" s="1" t="s">
        <v>200</v>
      </c>
      <c r="BQ2596" s="1" t="s">
        <v>121</v>
      </c>
      <c r="BR2596" s="1" t="s">
        <v>122</v>
      </c>
      <c r="BS2596" s="1" t="s">
        <v>111</v>
      </c>
      <c r="BT2596" s="34" t="s">
        <v>9137</v>
      </c>
      <c r="BV2596" s="9">
        <v>44497</v>
      </c>
      <c r="BX2596" s="2" t="s">
        <v>111</v>
      </c>
      <c r="BY2596" s="2" t="s">
        <v>156</v>
      </c>
      <c r="BZ2596" s="2" t="s">
        <v>124</v>
      </c>
      <c r="CA2596" s="2">
        <v>2</v>
      </c>
      <c r="CB2596" s="1" t="s">
        <v>256</v>
      </c>
      <c r="CC2596" s="2" t="s">
        <v>126</v>
      </c>
      <c r="CD2596" s="1" t="b">
        <f t="shared" ref="CD2596:CD2631" si="1414">AND(E2596&lt;30,NOT(E2596="."),NOT(E2596=""))</f>
        <v>1</v>
      </c>
      <c r="CE2596" s="1" t="b">
        <f t="shared" si="1408"/>
        <v>0</v>
      </c>
      <c r="CF2596" s="1" t="b">
        <f t="shared" si="1390"/>
        <v>0</v>
      </c>
      <c r="CG2596" s="1" t="b">
        <f t="shared" si="1391"/>
        <v>0</v>
      </c>
      <c r="CH2596" s="1" t="b">
        <f t="shared" si="1392"/>
        <v>0</v>
      </c>
      <c r="CI2596" s="1" t="b">
        <f t="shared" si="1393"/>
        <v>0</v>
      </c>
      <c r="CJ2596" s="1" t="b">
        <f t="shared" si="1394"/>
        <v>1</v>
      </c>
      <c r="CK2596" s="1" t="b">
        <f t="shared" si="1395"/>
        <v>0</v>
      </c>
      <c r="CL2596" s="1" t="b">
        <f t="shared" si="1396"/>
        <v>0</v>
      </c>
      <c r="CM2596" s="1" t="b">
        <f t="shared" si="1397"/>
        <v>0</v>
      </c>
      <c r="CN2596" s="1" t="b">
        <f t="shared" si="1398"/>
        <v>0</v>
      </c>
      <c r="CO2596" s="2" t="b">
        <f t="shared" si="1399"/>
        <v>1</v>
      </c>
      <c r="CP2596" s="2" t="b">
        <f t="shared" si="1400"/>
        <v>1</v>
      </c>
      <c r="CQ2596" s="2" t="b">
        <f t="shared" si="1401"/>
        <v>0</v>
      </c>
      <c r="CR2596" s="6" t="str">
        <f t="shared" si="1402"/>
        <v>Female</v>
      </c>
      <c r="CS2596" s="7">
        <f t="shared" si="1403"/>
        <v>0</v>
      </c>
      <c r="CT2596" s="7">
        <f t="shared" si="1404"/>
        <v>0</v>
      </c>
      <c r="CU2596" s="7">
        <f t="shared" si="1405"/>
        <v>0</v>
      </c>
      <c r="CV2596" s="7">
        <f t="shared" si="1406"/>
        <v>1</v>
      </c>
      <c r="CW2596" s="7">
        <f>COUNTIF(M2596,"=*moderna*")</f>
        <v>0</v>
      </c>
      <c r="CX2596" s="1" t="b">
        <f>AND(E2596&lt;30,NOT(E2596="."),NOT(E2596=""))</f>
        <v>1</v>
      </c>
      <c r="CY2596" s="1" t="b">
        <f>AND(E2596&gt;17,E2596&lt;41,NOT(E2596="."),NOT(E2596=""))</f>
        <v>1</v>
      </c>
      <c r="DG2596" s="1" t="b">
        <f>AND(E2596&gt;4,E2596&lt;18,NOT(E2596=""),NOT(E2596="."))</f>
        <v>0</v>
      </c>
    </row>
    <row r="2597" spans="2:111" ht="159.5" x14ac:dyDescent="0.35">
      <c r="B2597" s="1" t="s">
        <v>13809</v>
      </c>
      <c r="C2597" s="9">
        <v>44624</v>
      </c>
      <c r="D2597" s="10" t="s">
        <v>13809</v>
      </c>
      <c r="E2597" s="1">
        <v>21</v>
      </c>
      <c r="F2597" s="1" t="s">
        <v>108</v>
      </c>
      <c r="G2597" s="1" t="s">
        <v>13809</v>
      </c>
      <c r="H2597" s="1" t="s">
        <v>13809</v>
      </c>
      <c r="I2597" s="9">
        <v>44448</v>
      </c>
      <c r="J2597" s="2" t="s">
        <v>128</v>
      </c>
      <c r="K2597" s="2" t="s">
        <v>13809</v>
      </c>
      <c r="L2597" s="9">
        <v>44476</v>
      </c>
      <c r="M2597" s="2" t="s">
        <v>128</v>
      </c>
      <c r="N2597" s="2" t="s">
        <v>13809</v>
      </c>
      <c r="O2597" s="2" t="s">
        <v>110</v>
      </c>
      <c r="P2597" s="2" t="s">
        <v>111</v>
      </c>
      <c r="S2597" s="2" t="s">
        <v>111</v>
      </c>
      <c r="T2597" s="2" t="s">
        <v>112</v>
      </c>
      <c r="U2597" s="2" t="b">
        <f>OR(S2597="yes",T2597="yes")</f>
        <v>1</v>
      </c>
      <c r="V2597" s="2" t="s">
        <v>126</v>
      </c>
      <c r="W2597" s="1" t="s">
        <v>112</v>
      </c>
      <c r="X2597" s="1" t="s">
        <v>138</v>
      </c>
      <c r="Y2597" s="2" t="s">
        <v>112</v>
      </c>
      <c r="Z2597" s="2" t="s">
        <v>111</v>
      </c>
      <c r="AA2597" s="2" t="s">
        <v>112</v>
      </c>
      <c r="AB2597" s="2">
        <v>10</v>
      </c>
      <c r="AC2597" s="1" t="s">
        <v>111</v>
      </c>
      <c r="AF2597" s="1" t="s">
        <v>111</v>
      </c>
      <c r="AJ2597" s="1" t="s">
        <v>115</v>
      </c>
      <c r="AK2597" s="1" t="s">
        <v>150</v>
      </c>
      <c r="AO2597" s="1" t="s">
        <v>130</v>
      </c>
      <c r="AU2597" s="1" t="s">
        <v>132</v>
      </c>
      <c r="AZ2597" s="1" t="s">
        <v>155</v>
      </c>
      <c r="BA2597" s="1" t="s">
        <v>272</v>
      </c>
      <c r="BJ2597" s="1" t="s">
        <v>111</v>
      </c>
      <c r="BN2597" s="1" t="s">
        <v>112</v>
      </c>
      <c r="BO2597" s="1" t="s">
        <v>234</v>
      </c>
      <c r="BP2597" s="1" t="s">
        <v>348</v>
      </c>
      <c r="BW2597" s="34" t="s">
        <v>14816</v>
      </c>
      <c r="BY2597" s="2" t="s">
        <v>153</v>
      </c>
      <c r="BZ2597" s="2" t="s">
        <v>124</v>
      </c>
      <c r="CB2597" s="1" t="s">
        <v>181</v>
      </c>
      <c r="CD2597" s="1" t="b">
        <f t="shared" si="1414"/>
        <v>1</v>
      </c>
      <c r="CE2597" s="1" t="b">
        <f t="shared" si="1408"/>
        <v>0</v>
      </c>
      <c r="CF2597" s="1" t="b">
        <f t="shared" si="1390"/>
        <v>0</v>
      </c>
      <c r="CG2597" s="1" t="b">
        <f t="shared" si="1391"/>
        <v>0</v>
      </c>
      <c r="CH2597" s="1" t="b">
        <f t="shared" si="1392"/>
        <v>0</v>
      </c>
      <c r="CI2597" s="1" t="b">
        <f t="shared" si="1393"/>
        <v>1</v>
      </c>
      <c r="CJ2597" s="1" t="b">
        <f t="shared" si="1394"/>
        <v>0</v>
      </c>
      <c r="CK2597" s="1" t="b">
        <f t="shared" si="1395"/>
        <v>0</v>
      </c>
      <c r="CL2597" s="1" t="b">
        <f t="shared" si="1396"/>
        <v>0</v>
      </c>
      <c r="CM2597" s="1" t="b">
        <f t="shared" si="1397"/>
        <v>0</v>
      </c>
      <c r="CN2597" s="1" t="b">
        <f t="shared" si="1398"/>
        <v>0</v>
      </c>
      <c r="CO2597" s="2" t="b">
        <f t="shared" si="1399"/>
        <v>0</v>
      </c>
      <c r="CP2597" s="2" t="b">
        <f t="shared" si="1400"/>
        <v>0</v>
      </c>
      <c r="CQ2597" s="2" t="b">
        <f t="shared" si="1401"/>
        <v>1</v>
      </c>
      <c r="CR2597" s="6" t="str">
        <f t="shared" si="1402"/>
        <v>Female</v>
      </c>
      <c r="CS2597" s="7">
        <f t="shared" si="1403"/>
        <v>0</v>
      </c>
      <c r="CT2597" s="7">
        <f t="shared" si="1404"/>
        <v>1</v>
      </c>
      <c r="CU2597" s="7">
        <f t="shared" si="1405"/>
        <v>0</v>
      </c>
      <c r="CV2597" s="7">
        <f t="shared" si="1406"/>
        <v>0</v>
      </c>
    </row>
    <row r="2598" spans="2:111" ht="72.5" x14ac:dyDescent="0.35">
      <c r="B2598" s="1" t="s">
        <v>13809</v>
      </c>
      <c r="C2598" s="9">
        <v>44494</v>
      </c>
      <c r="D2598" s="10" t="s">
        <v>13809</v>
      </c>
      <c r="E2598" s="1">
        <v>66</v>
      </c>
      <c r="F2598" s="1" t="s">
        <v>108</v>
      </c>
      <c r="G2598" s="1" t="s">
        <v>13809</v>
      </c>
      <c r="H2598" s="1" t="s">
        <v>13809</v>
      </c>
      <c r="I2598" s="2" t="s">
        <v>183</v>
      </c>
      <c r="J2598" s="2" t="s">
        <v>109</v>
      </c>
      <c r="K2598" s="2" t="s">
        <v>13809</v>
      </c>
      <c r="L2598" s="9">
        <v>44278</v>
      </c>
      <c r="M2598" s="2" t="s">
        <v>109</v>
      </c>
      <c r="N2598" s="2" t="s">
        <v>13809</v>
      </c>
      <c r="O2598" s="2" t="s">
        <v>110</v>
      </c>
      <c r="P2598" s="2" t="s">
        <v>111</v>
      </c>
      <c r="S2598" s="2" t="s">
        <v>111</v>
      </c>
      <c r="T2598" s="2" t="s">
        <v>112</v>
      </c>
      <c r="U2598" s="2" t="b">
        <v>1</v>
      </c>
      <c r="V2598" s="2" t="s">
        <v>126</v>
      </c>
      <c r="W2598" s="1" t="s">
        <v>111</v>
      </c>
      <c r="Y2598" s="2" t="s">
        <v>112</v>
      </c>
      <c r="Z2598" s="2" t="s">
        <v>111</v>
      </c>
      <c r="AA2598" s="2" t="s">
        <v>112</v>
      </c>
      <c r="AB2598" s="2">
        <v>1</v>
      </c>
      <c r="AC2598" s="1" t="s">
        <v>111</v>
      </c>
      <c r="AF2598" s="1" t="s">
        <v>111</v>
      </c>
      <c r="AJ2598" s="1" t="s">
        <v>115</v>
      </c>
      <c r="AK2598" s="1" t="s">
        <v>194</v>
      </c>
      <c r="AN2598" s="1" t="s">
        <v>9138</v>
      </c>
      <c r="BJ2598" s="1" t="s">
        <v>111</v>
      </c>
      <c r="BN2598" s="1" t="s">
        <v>111</v>
      </c>
      <c r="BU2598" s="34" t="s">
        <v>9139</v>
      </c>
      <c r="BV2598" s="9">
        <v>44497</v>
      </c>
      <c r="BW2598" s="34" t="s">
        <v>14817</v>
      </c>
      <c r="BY2598" s="2" t="s">
        <v>153</v>
      </c>
      <c r="BZ2598" s="2" t="s">
        <v>124</v>
      </c>
      <c r="CB2598" s="1" t="s">
        <v>326</v>
      </c>
      <c r="CD2598" s="1" t="b">
        <f t="shared" si="1414"/>
        <v>0</v>
      </c>
      <c r="CE2598" s="1" t="b">
        <f t="shared" si="1408"/>
        <v>0</v>
      </c>
      <c r="CF2598" s="1" t="b">
        <f t="shared" si="1390"/>
        <v>0</v>
      </c>
      <c r="CG2598" s="1" t="b">
        <f t="shared" si="1391"/>
        <v>0</v>
      </c>
      <c r="CH2598" s="1" t="b">
        <f t="shared" si="1392"/>
        <v>0</v>
      </c>
      <c r="CI2598" s="1" t="b">
        <f t="shared" si="1393"/>
        <v>0</v>
      </c>
      <c r="CJ2598" s="1" t="b">
        <f t="shared" si="1394"/>
        <v>0</v>
      </c>
      <c r="CK2598" s="1" t="b">
        <f t="shared" si="1395"/>
        <v>0</v>
      </c>
      <c r="CL2598" s="1" t="b">
        <f t="shared" si="1396"/>
        <v>0</v>
      </c>
      <c r="CM2598" s="1" t="b">
        <f t="shared" si="1397"/>
        <v>0</v>
      </c>
      <c r="CN2598" s="1" t="b">
        <f t="shared" si="1398"/>
        <v>1</v>
      </c>
      <c r="CO2598" s="2" t="b">
        <f t="shared" si="1399"/>
        <v>1</v>
      </c>
      <c r="CP2598" s="2" t="b">
        <f t="shared" si="1400"/>
        <v>1</v>
      </c>
      <c r="CQ2598" s="2" t="b">
        <f t="shared" si="1401"/>
        <v>0</v>
      </c>
      <c r="CR2598" s="6" t="str">
        <f t="shared" si="1402"/>
        <v>Female</v>
      </c>
      <c r="CS2598" s="7">
        <f t="shared" si="1403"/>
        <v>1</v>
      </c>
      <c r="CT2598" s="7">
        <f t="shared" si="1404"/>
        <v>0</v>
      </c>
      <c r="CU2598" s="7">
        <f t="shared" si="1405"/>
        <v>0</v>
      </c>
      <c r="CV2598" s="7">
        <f t="shared" si="1406"/>
        <v>1</v>
      </c>
      <c r="CW2598" s="7">
        <f t="shared" ref="CW2598:CW2605" si="1415">COUNTIF(M2598,"=*moderna*")</f>
        <v>0</v>
      </c>
      <c r="CX2598" s="1" t="b">
        <f t="shared" ref="CX2598:CX2605" si="1416">AND(E2598&lt;30,NOT(E2598="."),NOT(E2598=""))</f>
        <v>0</v>
      </c>
      <c r="CY2598" s="1" t="b">
        <f t="shared" ref="CY2598:CY2605" si="1417">AND(E2598&gt;17,E2598&lt;41,NOT(E2598="."),NOT(E2598=""))</f>
        <v>0</v>
      </c>
      <c r="DG2598" s="1" t="b">
        <f t="shared" ref="DG2598:DG2605" si="1418">AND(E2598&gt;4,E2598&lt;18,NOT(E2598=""),NOT(E2598="."))</f>
        <v>0</v>
      </c>
    </row>
    <row r="2599" spans="2:111" ht="87" x14ac:dyDescent="0.35">
      <c r="B2599" s="1" t="s">
        <v>13809</v>
      </c>
      <c r="C2599" s="9">
        <v>44494</v>
      </c>
      <c r="D2599" s="10" t="s">
        <v>13809</v>
      </c>
      <c r="E2599" s="1">
        <v>57</v>
      </c>
      <c r="F2599" s="1" t="s">
        <v>127</v>
      </c>
      <c r="G2599" s="1" t="s">
        <v>13809</v>
      </c>
      <c r="H2599" s="1" t="s">
        <v>13809</v>
      </c>
      <c r="I2599" s="9">
        <v>44272</v>
      </c>
      <c r="J2599" s="2" t="s">
        <v>109</v>
      </c>
      <c r="K2599" s="2" t="s">
        <v>13809</v>
      </c>
      <c r="L2599" s="9">
        <v>44293</v>
      </c>
      <c r="M2599" s="2" t="s">
        <v>109</v>
      </c>
      <c r="N2599" s="2" t="s">
        <v>13809</v>
      </c>
      <c r="O2599" s="2" t="s">
        <v>110</v>
      </c>
      <c r="P2599" s="2" t="s">
        <v>111</v>
      </c>
      <c r="S2599" s="2" t="s">
        <v>111</v>
      </c>
      <c r="T2599" s="2" t="s">
        <v>112</v>
      </c>
      <c r="U2599" s="2" t="b">
        <v>1</v>
      </c>
      <c r="V2599" s="2" t="s">
        <v>113</v>
      </c>
      <c r="W2599" s="1" t="s">
        <v>112</v>
      </c>
      <c r="X2599" s="1" t="s">
        <v>138</v>
      </c>
      <c r="Y2599" s="2" t="s">
        <v>112</v>
      </c>
      <c r="Z2599" s="2" t="s">
        <v>111</v>
      </c>
      <c r="AA2599" s="2" t="s">
        <v>111</v>
      </c>
      <c r="AB2599" s="2">
        <v>13</v>
      </c>
      <c r="AC2599" s="1" t="s">
        <v>111</v>
      </c>
      <c r="AF2599" s="1" t="s">
        <v>111</v>
      </c>
      <c r="AJ2599" s="1" t="s">
        <v>115</v>
      </c>
      <c r="AK2599" s="1" t="s">
        <v>194</v>
      </c>
      <c r="AN2599" s="1" t="s">
        <v>9140</v>
      </c>
      <c r="AO2599" s="1" t="s">
        <v>117</v>
      </c>
      <c r="AS2599" s="1" t="s">
        <v>271</v>
      </c>
      <c r="AU2599" s="1" t="s">
        <v>191</v>
      </c>
      <c r="AX2599" s="1" t="s">
        <v>3091</v>
      </c>
      <c r="AZ2599" s="1" t="s">
        <v>120</v>
      </c>
      <c r="BA2599" s="1" t="s">
        <v>3091</v>
      </c>
      <c r="BG2599" s="1" t="s">
        <v>3091</v>
      </c>
      <c r="BH2599" s="1">
        <v>10</v>
      </c>
      <c r="BJ2599" s="1" t="s">
        <v>111</v>
      </c>
      <c r="BU2599" s="34" t="s">
        <v>2341</v>
      </c>
      <c r="BV2599" s="9">
        <v>44575</v>
      </c>
      <c r="BW2599" s="34" t="s">
        <v>9141</v>
      </c>
      <c r="BY2599" s="2" t="s">
        <v>174</v>
      </c>
      <c r="BZ2599" s="2" t="s">
        <v>124</v>
      </c>
      <c r="CA2599" s="2">
        <v>3</v>
      </c>
      <c r="CB2599" s="1" t="s">
        <v>199</v>
      </c>
      <c r="CC2599" s="2" t="s">
        <v>113</v>
      </c>
      <c r="CD2599" s="1" t="b">
        <f t="shared" si="1414"/>
        <v>0</v>
      </c>
      <c r="CE2599" s="1" t="b">
        <f t="shared" si="1408"/>
        <v>0</v>
      </c>
      <c r="CF2599" s="1" t="b">
        <f t="shared" si="1390"/>
        <v>0</v>
      </c>
      <c r="CG2599" s="1" t="b">
        <f t="shared" si="1391"/>
        <v>0</v>
      </c>
      <c r="CH2599" s="1" t="b">
        <f t="shared" si="1392"/>
        <v>0</v>
      </c>
      <c r="CI2599" s="1" t="b">
        <f t="shared" si="1393"/>
        <v>0</v>
      </c>
      <c r="CJ2599" s="1" t="b">
        <f t="shared" si="1394"/>
        <v>0</v>
      </c>
      <c r="CK2599" s="1" t="b">
        <f t="shared" si="1395"/>
        <v>0</v>
      </c>
      <c r="CL2599" s="1" t="b">
        <f t="shared" si="1396"/>
        <v>0</v>
      </c>
      <c r="CM2599" s="1" t="b">
        <f t="shared" si="1397"/>
        <v>1</v>
      </c>
      <c r="CN2599" s="1" t="b">
        <f t="shared" si="1398"/>
        <v>0</v>
      </c>
      <c r="CO2599" s="2" t="b">
        <f t="shared" si="1399"/>
        <v>0</v>
      </c>
      <c r="CP2599" s="2" t="b">
        <f t="shared" si="1400"/>
        <v>0</v>
      </c>
      <c r="CQ2599" s="2" t="b">
        <f t="shared" si="1401"/>
        <v>1</v>
      </c>
      <c r="CR2599" s="6" t="str">
        <f t="shared" si="1402"/>
        <v>Male</v>
      </c>
      <c r="CS2599" s="7">
        <f t="shared" si="1403"/>
        <v>1</v>
      </c>
      <c r="CT2599" s="7">
        <f t="shared" si="1404"/>
        <v>0</v>
      </c>
      <c r="CU2599" s="7">
        <f t="shared" si="1405"/>
        <v>0</v>
      </c>
      <c r="CV2599" s="7">
        <f t="shared" si="1406"/>
        <v>1</v>
      </c>
      <c r="CW2599" s="7">
        <f t="shared" si="1415"/>
        <v>0</v>
      </c>
      <c r="CX2599" s="1" t="b">
        <f t="shared" si="1416"/>
        <v>0</v>
      </c>
      <c r="CY2599" s="1" t="b">
        <f t="shared" si="1417"/>
        <v>0</v>
      </c>
      <c r="DG2599" s="1" t="b">
        <f t="shared" si="1418"/>
        <v>0</v>
      </c>
    </row>
    <row r="2600" spans="2:111" ht="333.5" x14ac:dyDescent="0.35">
      <c r="B2600" s="1" t="s">
        <v>13809</v>
      </c>
      <c r="C2600" s="9">
        <v>44494</v>
      </c>
      <c r="D2600" s="10" t="s">
        <v>13809</v>
      </c>
      <c r="E2600" s="1">
        <v>51</v>
      </c>
      <c r="F2600" s="1" t="s">
        <v>108</v>
      </c>
      <c r="G2600" s="1" t="s">
        <v>13809</v>
      </c>
      <c r="H2600" s="1" t="s">
        <v>13809</v>
      </c>
      <c r="J2600" s="2" t="s">
        <v>163</v>
      </c>
      <c r="K2600" s="2" t="s">
        <v>13809</v>
      </c>
      <c r="M2600" s="2" t="s">
        <v>163</v>
      </c>
      <c r="N2600" s="2" t="s">
        <v>13809</v>
      </c>
      <c r="O2600" s="2" t="s">
        <v>110</v>
      </c>
      <c r="P2600" s="2" t="s">
        <v>111</v>
      </c>
      <c r="S2600" s="2" t="s">
        <v>112</v>
      </c>
      <c r="T2600" s="2" t="s">
        <v>112</v>
      </c>
      <c r="U2600" s="2" t="b">
        <f>OR(S2600="yes",T2600="yes")</f>
        <v>1</v>
      </c>
      <c r="V2600" s="2" t="s">
        <v>113</v>
      </c>
      <c r="W2600" s="1" t="s">
        <v>112</v>
      </c>
      <c r="X2600" s="1" t="s">
        <v>138</v>
      </c>
      <c r="Y2600" s="2" t="s">
        <v>112</v>
      </c>
      <c r="Z2600" s="2" t="s">
        <v>111</v>
      </c>
      <c r="AA2600" s="2" t="s">
        <v>111</v>
      </c>
      <c r="AB2600" s="2">
        <v>7</v>
      </c>
      <c r="AC2600" s="1" t="s">
        <v>111</v>
      </c>
      <c r="AF2600" s="1" t="s">
        <v>111</v>
      </c>
      <c r="AH2600" s="1" t="s">
        <v>193</v>
      </c>
      <c r="AI2600" s="1" t="s">
        <v>9142</v>
      </c>
      <c r="AJ2600" s="1" t="s">
        <v>115</v>
      </c>
      <c r="AK2600" s="1" t="s">
        <v>129</v>
      </c>
      <c r="AO2600" s="1" t="s">
        <v>117</v>
      </c>
      <c r="BJ2600" s="1" t="s">
        <v>112</v>
      </c>
      <c r="BK2600" s="1" t="s">
        <v>112</v>
      </c>
      <c r="BL2600" s="1" t="s">
        <v>142</v>
      </c>
      <c r="BQ2600" s="1" t="s">
        <v>121</v>
      </c>
      <c r="BR2600" s="1" t="s">
        <v>122</v>
      </c>
      <c r="BS2600" s="1" t="s">
        <v>112</v>
      </c>
      <c r="BU2600" s="34" t="s">
        <v>9143</v>
      </c>
      <c r="BV2600" s="9">
        <v>44657</v>
      </c>
      <c r="BW2600" s="34" t="s">
        <v>14818</v>
      </c>
      <c r="BY2600" s="2" t="s">
        <v>174</v>
      </c>
      <c r="BZ2600" s="2" t="s">
        <v>124</v>
      </c>
      <c r="CA2600" s="2">
        <v>3</v>
      </c>
      <c r="CB2600" s="1" t="s">
        <v>259</v>
      </c>
      <c r="CC2600" s="2" t="s">
        <v>113</v>
      </c>
      <c r="CD2600" s="1" t="b">
        <f t="shared" si="1414"/>
        <v>0</v>
      </c>
      <c r="CE2600" s="1" t="b">
        <f t="shared" si="1408"/>
        <v>0</v>
      </c>
      <c r="CF2600" s="1" t="b">
        <f t="shared" si="1390"/>
        <v>0</v>
      </c>
      <c r="CG2600" s="1" t="b">
        <f t="shared" si="1391"/>
        <v>0</v>
      </c>
      <c r="CH2600" s="1" t="b">
        <f t="shared" si="1392"/>
        <v>0</v>
      </c>
      <c r="CI2600" s="1" t="b">
        <f t="shared" si="1393"/>
        <v>0</v>
      </c>
      <c r="CJ2600" s="1" t="b">
        <f t="shared" si="1394"/>
        <v>0</v>
      </c>
      <c r="CK2600" s="1" t="b">
        <f t="shared" si="1395"/>
        <v>0</v>
      </c>
      <c r="CL2600" s="1" t="b">
        <f t="shared" si="1396"/>
        <v>0</v>
      </c>
      <c r="CM2600" s="1" t="b">
        <f t="shared" si="1397"/>
        <v>1</v>
      </c>
      <c r="CN2600" s="1" t="b">
        <f t="shared" si="1398"/>
        <v>0</v>
      </c>
      <c r="CO2600" s="2" t="b">
        <f t="shared" si="1399"/>
        <v>0</v>
      </c>
      <c r="CP2600" s="2" t="b">
        <f t="shared" si="1400"/>
        <v>1</v>
      </c>
      <c r="CQ2600" s="2" t="b">
        <f t="shared" si="1401"/>
        <v>0</v>
      </c>
      <c r="CR2600" s="6" t="str">
        <f t="shared" si="1402"/>
        <v>Female</v>
      </c>
      <c r="CS2600" s="7">
        <f t="shared" si="1403"/>
        <v>0</v>
      </c>
      <c r="CT2600" s="7">
        <f t="shared" si="1404"/>
        <v>0</v>
      </c>
      <c r="CU2600" s="7">
        <f t="shared" si="1405"/>
        <v>0</v>
      </c>
      <c r="CV2600" s="7">
        <f t="shared" si="1406"/>
        <v>0</v>
      </c>
      <c r="CW2600" s="7">
        <f t="shared" si="1415"/>
        <v>0</v>
      </c>
      <c r="CX2600" s="1" t="b">
        <f t="shared" si="1416"/>
        <v>0</v>
      </c>
      <c r="CY2600" s="1" t="b">
        <f t="shared" si="1417"/>
        <v>0</v>
      </c>
      <c r="DG2600" s="1" t="b">
        <f t="shared" si="1418"/>
        <v>0</v>
      </c>
    </row>
    <row r="2601" spans="2:111" ht="29" x14ac:dyDescent="0.35">
      <c r="B2601" s="1" t="s">
        <v>13809</v>
      </c>
      <c r="C2601" s="9">
        <v>44494</v>
      </c>
      <c r="D2601" s="10" t="s">
        <v>13809</v>
      </c>
      <c r="E2601" s="1">
        <v>80</v>
      </c>
      <c r="F2601" s="1" t="s">
        <v>108</v>
      </c>
      <c r="G2601" s="1" t="s">
        <v>13809</v>
      </c>
      <c r="H2601" s="1" t="s">
        <v>13809</v>
      </c>
      <c r="I2601" s="9">
        <v>44230</v>
      </c>
      <c r="J2601" s="2" t="s">
        <v>128</v>
      </c>
      <c r="K2601" s="2" t="s">
        <v>13809</v>
      </c>
      <c r="L2601" s="9">
        <v>44251</v>
      </c>
      <c r="M2601" s="2" t="s">
        <v>128</v>
      </c>
      <c r="N2601" s="2" t="s">
        <v>13809</v>
      </c>
      <c r="O2601" s="2" t="s">
        <v>110</v>
      </c>
      <c r="P2601" s="2" t="s">
        <v>111</v>
      </c>
      <c r="S2601" s="2" t="s">
        <v>112</v>
      </c>
      <c r="T2601" s="2" t="s">
        <v>112</v>
      </c>
      <c r="U2601" s="2" t="b">
        <v>1</v>
      </c>
      <c r="V2601" s="2" t="s">
        <v>126</v>
      </c>
      <c r="W2601" s="1" t="s">
        <v>112</v>
      </c>
      <c r="X2601" s="1" t="s">
        <v>114</v>
      </c>
      <c r="Y2601" s="2" t="s">
        <v>111</v>
      </c>
      <c r="AF2601" s="1" t="s">
        <v>111</v>
      </c>
      <c r="AH2601" s="1" t="s">
        <v>193</v>
      </c>
      <c r="AI2601" s="1" t="s">
        <v>9144</v>
      </c>
      <c r="AJ2601" s="1" t="s">
        <v>115</v>
      </c>
      <c r="AK2601" s="1" t="s">
        <v>291</v>
      </c>
      <c r="AN2601" s="1" t="s">
        <v>9145</v>
      </c>
      <c r="AO2601" s="1" t="s">
        <v>221</v>
      </c>
      <c r="BA2601" s="21" t="s">
        <v>9146</v>
      </c>
      <c r="BU2601" s="34" t="s">
        <v>13981</v>
      </c>
      <c r="BV2601" s="9">
        <v>44539</v>
      </c>
      <c r="BW2601" s="37" t="s">
        <v>9147</v>
      </c>
      <c r="BZ2601" s="2" t="s">
        <v>162</v>
      </c>
      <c r="CB2601" s="1" t="s">
        <v>236</v>
      </c>
      <c r="CD2601" s="1" t="b">
        <f t="shared" si="1414"/>
        <v>0</v>
      </c>
      <c r="CE2601" s="1" t="b">
        <f t="shared" si="1408"/>
        <v>0</v>
      </c>
      <c r="CF2601" s="1" t="b">
        <f t="shared" si="1390"/>
        <v>0</v>
      </c>
      <c r="CG2601" s="1" t="b">
        <f t="shared" si="1391"/>
        <v>0</v>
      </c>
      <c r="CH2601" s="1" t="b">
        <f t="shared" si="1392"/>
        <v>0</v>
      </c>
      <c r="CI2601" s="1" t="b">
        <f t="shared" si="1393"/>
        <v>0</v>
      </c>
      <c r="CJ2601" s="1" t="b">
        <f t="shared" si="1394"/>
        <v>0</v>
      </c>
      <c r="CK2601" s="1" t="b">
        <f t="shared" si="1395"/>
        <v>0</v>
      </c>
      <c r="CL2601" s="1" t="b">
        <f t="shared" si="1396"/>
        <v>0</v>
      </c>
      <c r="CM2601" s="1" t="b">
        <f t="shared" si="1397"/>
        <v>0</v>
      </c>
      <c r="CN2601" s="1" t="b">
        <f t="shared" si="1398"/>
        <v>1</v>
      </c>
      <c r="CO2601" s="2" t="b">
        <f t="shared" si="1399"/>
        <v>0</v>
      </c>
      <c r="CP2601" s="2" t="b">
        <f t="shared" si="1400"/>
        <v>0</v>
      </c>
      <c r="CQ2601" s="2" t="b">
        <f t="shared" si="1401"/>
        <v>0</v>
      </c>
      <c r="CR2601" s="6" t="str">
        <f t="shared" si="1402"/>
        <v>Female</v>
      </c>
      <c r="CS2601" s="7">
        <f t="shared" si="1403"/>
        <v>0</v>
      </c>
      <c r="CT2601" s="7">
        <f t="shared" si="1404"/>
        <v>1</v>
      </c>
      <c r="CU2601" s="7">
        <f t="shared" si="1405"/>
        <v>0</v>
      </c>
      <c r="CV2601" s="7">
        <f t="shared" si="1406"/>
        <v>0</v>
      </c>
      <c r="CW2601" s="7">
        <f t="shared" si="1415"/>
        <v>1</v>
      </c>
      <c r="CX2601" s="1" t="b">
        <f t="shared" si="1416"/>
        <v>0</v>
      </c>
      <c r="CY2601" s="1" t="b">
        <f t="shared" si="1417"/>
        <v>0</v>
      </c>
      <c r="DG2601" s="1" t="b">
        <f t="shared" si="1418"/>
        <v>0</v>
      </c>
    </row>
    <row r="2602" spans="2:111" ht="290" x14ac:dyDescent="0.35">
      <c r="B2602" s="1" t="s">
        <v>13809</v>
      </c>
      <c r="C2602" s="9">
        <v>44494</v>
      </c>
      <c r="D2602" s="10" t="s">
        <v>13809</v>
      </c>
      <c r="E2602" s="1">
        <v>19</v>
      </c>
      <c r="F2602" s="1" t="s">
        <v>127</v>
      </c>
      <c r="G2602" s="1" t="s">
        <v>13809</v>
      </c>
      <c r="H2602" s="1" t="s">
        <v>13809</v>
      </c>
      <c r="I2602" s="9">
        <v>44464</v>
      </c>
      <c r="J2602" s="2" t="s">
        <v>109</v>
      </c>
      <c r="K2602" s="2" t="s">
        <v>13809</v>
      </c>
      <c r="L2602" s="9">
        <v>44488</v>
      </c>
      <c r="M2602" s="2" t="s">
        <v>109</v>
      </c>
      <c r="N2602" s="2" t="s">
        <v>13809</v>
      </c>
      <c r="O2602" s="2" t="s">
        <v>110</v>
      </c>
      <c r="P2602" s="2" t="s">
        <v>111</v>
      </c>
      <c r="S2602" s="2" t="s">
        <v>112</v>
      </c>
      <c r="U2602" s="2" t="b">
        <f>OR(S2602="yes",T2602="yes")</f>
        <v>1</v>
      </c>
      <c r="V2602" s="2" t="s">
        <v>113</v>
      </c>
      <c r="W2602" s="1" t="s">
        <v>112</v>
      </c>
      <c r="X2602" s="1" t="s">
        <v>110</v>
      </c>
      <c r="Y2602" s="2" t="s">
        <v>112</v>
      </c>
      <c r="AA2602" s="2" t="s">
        <v>112</v>
      </c>
      <c r="AB2602" s="2">
        <v>4</v>
      </c>
      <c r="AC2602" s="1" t="s">
        <v>111</v>
      </c>
      <c r="AF2602" s="1" t="s">
        <v>111</v>
      </c>
      <c r="AJ2602" s="1" t="s">
        <v>115</v>
      </c>
      <c r="AK2602" s="1" t="s">
        <v>150</v>
      </c>
      <c r="AO2602" s="1" t="s">
        <v>195</v>
      </c>
      <c r="AS2602" s="1" t="s">
        <v>118</v>
      </c>
      <c r="AU2602" s="1" t="s">
        <v>132</v>
      </c>
      <c r="AZ2602" s="1" t="s">
        <v>133</v>
      </c>
      <c r="BA2602" s="1" t="s">
        <v>9148</v>
      </c>
      <c r="BE2602" s="1" t="s">
        <v>9149</v>
      </c>
      <c r="BG2602" s="1">
        <v>9.1</v>
      </c>
      <c r="BH2602" s="1">
        <v>9</v>
      </c>
      <c r="BJ2602" s="1" t="s">
        <v>112</v>
      </c>
      <c r="BK2602" s="1" t="s">
        <v>112</v>
      </c>
      <c r="BL2602" s="1" t="s">
        <v>3568</v>
      </c>
      <c r="BM2602" s="1" t="s">
        <v>9150</v>
      </c>
      <c r="BQ2602" s="1" t="s">
        <v>121</v>
      </c>
      <c r="BR2602" s="1" t="s">
        <v>122</v>
      </c>
      <c r="BS2602" s="1" t="s">
        <v>111</v>
      </c>
      <c r="BT2602" s="34" t="s">
        <v>5641</v>
      </c>
      <c r="BU2602" s="34" t="s">
        <v>9151</v>
      </c>
      <c r="BV2602" s="9">
        <v>44494</v>
      </c>
      <c r="BW2602" s="34" t="s">
        <v>14819</v>
      </c>
      <c r="BY2602" s="2" t="s">
        <v>123</v>
      </c>
      <c r="BZ2602" s="2" t="s">
        <v>124</v>
      </c>
      <c r="CA2602" s="2">
        <v>2</v>
      </c>
      <c r="CB2602" s="1" t="s">
        <v>4465</v>
      </c>
      <c r="CC2602" s="2" t="s">
        <v>126</v>
      </c>
      <c r="CD2602" s="1" t="b">
        <f t="shared" si="1414"/>
        <v>1</v>
      </c>
      <c r="CE2602" s="1" t="b">
        <f t="shared" si="1408"/>
        <v>0</v>
      </c>
      <c r="CF2602" s="1" t="b">
        <f t="shared" si="1390"/>
        <v>0</v>
      </c>
      <c r="CG2602" s="1" t="b">
        <f t="shared" si="1391"/>
        <v>0</v>
      </c>
      <c r="CH2602" s="1" t="b">
        <f t="shared" si="1392"/>
        <v>0</v>
      </c>
      <c r="CI2602" s="1" t="b">
        <f t="shared" si="1393"/>
        <v>1</v>
      </c>
      <c r="CJ2602" s="1" t="b">
        <f t="shared" si="1394"/>
        <v>0</v>
      </c>
      <c r="CK2602" s="1" t="b">
        <f t="shared" si="1395"/>
        <v>0</v>
      </c>
      <c r="CL2602" s="1" t="b">
        <f t="shared" si="1396"/>
        <v>0</v>
      </c>
      <c r="CM2602" s="1" t="b">
        <f t="shared" si="1397"/>
        <v>0</v>
      </c>
      <c r="CN2602" s="1" t="b">
        <f t="shared" si="1398"/>
        <v>0</v>
      </c>
      <c r="CO2602" s="2" t="b">
        <f t="shared" si="1399"/>
        <v>1</v>
      </c>
      <c r="CP2602" s="2" t="b">
        <f t="shared" si="1400"/>
        <v>1</v>
      </c>
      <c r="CQ2602" s="2" t="b">
        <f t="shared" si="1401"/>
        <v>0</v>
      </c>
      <c r="CR2602" s="6" t="str">
        <f t="shared" si="1402"/>
        <v>Male</v>
      </c>
      <c r="CS2602" s="7">
        <f t="shared" si="1403"/>
        <v>1</v>
      </c>
      <c r="CT2602" s="7">
        <f t="shared" si="1404"/>
        <v>0</v>
      </c>
      <c r="CU2602" s="7">
        <f t="shared" si="1405"/>
        <v>0</v>
      </c>
      <c r="CV2602" s="7">
        <f t="shared" si="1406"/>
        <v>1</v>
      </c>
      <c r="CW2602" s="7">
        <f t="shared" si="1415"/>
        <v>0</v>
      </c>
      <c r="CX2602" s="1" t="b">
        <f t="shared" si="1416"/>
        <v>1</v>
      </c>
      <c r="CY2602" s="1" t="b">
        <f t="shared" si="1417"/>
        <v>1</v>
      </c>
      <c r="DG2602" s="1" t="b">
        <f t="shared" si="1418"/>
        <v>0</v>
      </c>
    </row>
    <row r="2603" spans="2:111" ht="116" x14ac:dyDescent="0.35">
      <c r="B2603" s="1" t="s">
        <v>13809</v>
      </c>
      <c r="C2603" s="9">
        <v>44495</v>
      </c>
      <c r="D2603" s="10" t="s">
        <v>13809</v>
      </c>
      <c r="E2603" s="1">
        <v>34</v>
      </c>
      <c r="F2603" s="1" t="s">
        <v>127</v>
      </c>
      <c r="G2603" s="1" t="s">
        <v>13809</v>
      </c>
      <c r="H2603" s="1" t="s">
        <v>13809</v>
      </c>
      <c r="K2603" s="2" t="s">
        <v>13809</v>
      </c>
      <c r="L2603" s="9">
        <v>44491</v>
      </c>
      <c r="N2603" s="2" t="s">
        <v>13809</v>
      </c>
      <c r="O2603" s="2" t="s">
        <v>110</v>
      </c>
      <c r="P2603" s="2" t="s">
        <v>111</v>
      </c>
      <c r="S2603" s="2" t="s">
        <v>111</v>
      </c>
      <c r="T2603" s="2" t="s">
        <v>112</v>
      </c>
      <c r="U2603" s="2" t="b">
        <v>1</v>
      </c>
      <c r="V2603" s="2" t="s">
        <v>113</v>
      </c>
      <c r="W2603" s="1" t="s">
        <v>111</v>
      </c>
      <c r="Y2603" s="2" t="s">
        <v>112</v>
      </c>
      <c r="AA2603" s="2" t="s">
        <v>112</v>
      </c>
      <c r="AB2603" s="2">
        <v>1</v>
      </c>
      <c r="AC2603" s="1" t="s">
        <v>112</v>
      </c>
      <c r="AD2603" s="1" t="s">
        <v>192</v>
      </c>
      <c r="AE2603" s="1" t="s">
        <v>9152</v>
      </c>
      <c r="AF2603" s="1" t="s">
        <v>111</v>
      </c>
      <c r="AJ2603" s="1" t="s">
        <v>115</v>
      </c>
      <c r="AK2603" s="1" t="s">
        <v>150</v>
      </c>
      <c r="AO2603" s="1" t="s">
        <v>117</v>
      </c>
      <c r="AS2603" s="1" t="s">
        <v>190</v>
      </c>
      <c r="AU2603" s="1" t="s">
        <v>238</v>
      </c>
      <c r="AX2603" s="1" t="s">
        <v>9153</v>
      </c>
      <c r="AZ2603" s="1" t="s">
        <v>310</v>
      </c>
      <c r="BA2603" s="1" t="s">
        <v>9154</v>
      </c>
      <c r="BE2603" s="1">
        <v>745</v>
      </c>
      <c r="BG2603" s="1" t="s">
        <v>9155</v>
      </c>
      <c r="BJ2603" s="1" t="s">
        <v>112</v>
      </c>
      <c r="BK2603" s="1" t="s">
        <v>111</v>
      </c>
      <c r="BQ2603" s="1" t="s">
        <v>1667</v>
      </c>
      <c r="BU2603" s="34" t="s">
        <v>13982</v>
      </c>
      <c r="BV2603" s="9">
        <v>44498</v>
      </c>
      <c r="BW2603" s="34" t="s">
        <v>14820</v>
      </c>
      <c r="BY2603" s="2" t="s">
        <v>153</v>
      </c>
      <c r="BZ2603" s="2" t="s">
        <v>162</v>
      </c>
      <c r="CA2603" s="2">
        <v>2</v>
      </c>
      <c r="CB2603" s="1" t="s">
        <v>169</v>
      </c>
      <c r="CC2603" s="2" t="s">
        <v>126</v>
      </c>
      <c r="CD2603" s="1" t="b">
        <f t="shared" si="1414"/>
        <v>0</v>
      </c>
      <c r="CE2603" s="1" t="b">
        <f t="shared" ref="CE2603:CE2631" si="1419">AND(E2603&lt;18,NOT(E2603="."),NOT(E2603=""))</f>
        <v>0</v>
      </c>
      <c r="CF2603" s="1" t="b">
        <f t="shared" si="1390"/>
        <v>0</v>
      </c>
      <c r="CG2603" s="1" t="b">
        <f t="shared" si="1391"/>
        <v>0</v>
      </c>
      <c r="CH2603" s="1" t="b">
        <f t="shared" si="1392"/>
        <v>0</v>
      </c>
      <c r="CI2603" s="1" t="b">
        <f t="shared" si="1393"/>
        <v>0</v>
      </c>
      <c r="CJ2603" s="1" t="b">
        <f t="shared" si="1394"/>
        <v>0</v>
      </c>
      <c r="CK2603" s="1" t="b">
        <f t="shared" si="1395"/>
        <v>1</v>
      </c>
      <c r="CL2603" s="1" t="b">
        <f t="shared" si="1396"/>
        <v>0</v>
      </c>
      <c r="CM2603" s="1" t="b">
        <f t="shared" si="1397"/>
        <v>0</v>
      </c>
      <c r="CN2603" s="1" t="b">
        <f t="shared" si="1398"/>
        <v>0</v>
      </c>
      <c r="CO2603" s="2" t="b">
        <f t="shared" si="1399"/>
        <v>1</v>
      </c>
      <c r="CP2603" s="2" t="b">
        <f t="shared" si="1400"/>
        <v>1</v>
      </c>
      <c r="CQ2603" s="2" t="b">
        <f t="shared" si="1401"/>
        <v>0</v>
      </c>
      <c r="CR2603" s="6" t="str">
        <f t="shared" si="1402"/>
        <v>Male</v>
      </c>
      <c r="CS2603" s="7">
        <f t="shared" si="1403"/>
        <v>0</v>
      </c>
      <c r="CT2603" s="7">
        <f t="shared" si="1404"/>
        <v>0</v>
      </c>
      <c r="CU2603" s="7">
        <f t="shared" si="1405"/>
        <v>0</v>
      </c>
      <c r="CV2603" s="7">
        <f t="shared" si="1406"/>
        <v>0</v>
      </c>
      <c r="CW2603" s="7">
        <f t="shared" si="1415"/>
        <v>0</v>
      </c>
      <c r="CX2603" s="1" t="b">
        <f t="shared" si="1416"/>
        <v>0</v>
      </c>
      <c r="CY2603" s="1" t="b">
        <f t="shared" si="1417"/>
        <v>1</v>
      </c>
      <c r="DG2603" s="1" t="b">
        <f t="shared" si="1418"/>
        <v>0</v>
      </c>
    </row>
    <row r="2604" spans="2:111" ht="203" x14ac:dyDescent="0.35">
      <c r="B2604" s="1" t="s">
        <v>13809</v>
      </c>
      <c r="C2604" s="9">
        <v>44495</v>
      </c>
      <c r="D2604" s="10" t="s">
        <v>13809</v>
      </c>
      <c r="E2604" s="1">
        <v>38</v>
      </c>
      <c r="F2604" s="1" t="s">
        <v>108</v>
      </c>
      <c r="G2604" s="1" t="s">
        <v>13809</v>
      </c>
      <c r="H2604" s="1" t="s">
        <v>13809</v>
      </c>
      <c r="I2604" s="9">
        <v>44262</v>
      </c>
      <c r="J2604" s="2" t="s">
        <v>109</v>
      </c>
      <c r="K2604" s="2" t="s">
        <v>13809</v>
      </c>
      <c r="L2604" s="9">
        <v>44281</v>
      </c>
      <c r="M2604" s="2" t="s">
        <v>109</v>
      </c>
      <c r="N2604" s="2" t="s">
        <v>13809</v>
      </c>
      <c r="O2604" s="2" t="s">
        <v>110</v>
      </c>
      <c r="P2604" s="2" t="s">
        <v>111</v>
      </c>
      <c r="S2604" s="2" t="s">
        <v>111</v>
      </c>
      <c r="T2604" s="2" t="s">
        <v>112</v>
      </c>
      <c r="U2604" s="2" t="b">
        <v>1</v>
      </c>
      <c r="V2604" s="2" t="s">
        <v>113</v>
      </c>
      <c r="W2604" s="1" t="s">
        <v>112</v>
      </c>
      <c r="X2604" s="1" t="s">
        <v>110</v>
      </c>
      <c r="Y2604" s="2" t="s">
        <v>112</v>
      </c>
      <c r="Z2604" s="2" t="s">
        <v>111</v>
      </c>
      <c r="AA2604" s="2" t="s">
        <v>112</v>
      </c>
      <c r="AB2604" s="2">
        <v>15</v>
      </c>
      <c r="AC2604" s="1" t="s">
        <v>111</v>
      </c>
      <c r="AF2604" s="1" t="s">
        <v>111</v>
      </c>
      <c r="AJ2604" s="1" t="s">
        <v>115</v>
      </c>
      <c r="AK2604" s="1" t="s">
        <v>194</v>
      </c>
      <c r="AN2604" s="1" t="s">
        <v>9156</v>
      </c>
      <c r="AO2604" s="1" t="s">
        <v>7136</v>
      </c>
      <c r="AS2604" s="1" t="s">
        <v>196</v>
      </c>
      <c r="AU2604" s="1" t="s">
        <v>191</v>
      </c>
      <c r="AX2604" s="1" t="s">
        <v>424</v>
      </c>
      <c r="BJ2604" s="1" t="s">
        <v>112</v>
      </c>
      <c r="BK2604" s="1" t="s">
        <v>112</v>
      </c>
      <c r="BL2604" s="1" t="s">
        <v>925</v>
      </c>
      <c r="BM2604" s="1" t="s">
        <v>9157</v>
      </c>
      <c r="BQ2604" s="1" t="s">
        <v>121</v>
      </c>
      <c r="BR2604" s="1" t="s">
        <v>275</v>
      </c>
      <c r="BS2604" s="1" t="s">
        <v>111</v>
      </c>
      <c r="BT2604" s="34" t="s">
        <v>9158</v>
      </c>
      <c r="BU2604" s="34" t="s">
        <v>9159</v>
      </c>
      <c r="BV2604" s="9">
        <v>44575</v>
      </c>
      <c r="BW2604" s="34" t="s">
        <v>9160</v>
      </c>
      <c r="BY2604" s="2" t="s">
        <v>123</v>
      </c>
      <c r="BZ2604" s="2" t="s">
        <v>124</v>
      </c>
      <c r="CA2604" s="2">
        <v>2</v>
      </c>
      <c r="CB2604" s="1" t="s">
        <v>4569</v>
      </c>
      <c r="CC2604" s="2" t="s">
        <v>126</v>
      </c>
      <c r="CD2604" s="1" t="b">
        <f t="shared" si="1414"/>
        <v>0</v>
      </c>
      <c r="CE2604" s="1" t="b">
        <f t="shared" si="1419"/>
        <v>0</v>
      </c>
      <c r="CF2604" s="1" t="b">
        <f t="shared" si="1390"/>
        <v>0</v>
      </c>
      <c r="CG2604" s="1" t="b">
        <f t="shared" si="1391"/>
        <v>0</v>
      </c>
      <c r="CH2604" s="1" t="b">
        <f t="shared" si="1392"/>
        <v>0</v>
      </c>
      <c r="CI2604" s="1" t="b">
        <f t="shared" si="1393"/>
        <v>0</v>
      </c>
      <c r="CJ2604" s="1" t="b">
        <f t="shared" si="1394"/>
        <v>0</v>
      </c>
      <c r="CK2604" s="1" t="b">
        <f t="shared" si="1395"/>
        <v>1</v>
      </c>
      <c r="CL2604" s="1" t="b">
        <f t="shared" si="1396"/>
        <v>0</v>
      </c>
      <c r="CM2604" s="1" t="b">
        <f t="shared" si="1397"/>
        <v>0</v>
      </c>
      <c r="CN2604" s="1" t="b">
        <f t="shared" si="1398"/>
        <v>0</v>
      </c>
      <c r="CO2604" s="2" t="b">
        <f t="shared" si="1399"/>
        <v>0</v>
      </c>
      <c r="CP2604" s="2" t="b">
        <f t="shared" si="1400"/>
        <v>0</v>
      </c>
      <c r="CQ2604" s="2" t="b">
        <f t="shared" si="1401"/>
        <v>1</v>
      </c>
      <c r="CR2604" s="6" t="str">
        <f t="shared" si="1402"/>
        <v>Female</v>
      </c>
      <c r="CS2604" s="7">
        <f t="shared" si="1403"/>
        <v>1</v>
      </c>
      <c r="CT2604" s="7">
        <f t="shared" si="1404"/>
        <v>0</v>
      </c>
      <c r="CU2604" s="7">
        <f t="shared" si="1405"/>
        <v>0</v>
      </c>
      <c r="CV2604" s="7">
        <f t="shared" si="1406"/>
        <v>1</v>
      </c>
      <c r="CW2604" s="7">
        <f t="shared" si="1415"/>
        <v>0</v>
      </c>
      <c r="CX2604" s="1" t="b">
        <f t="shared" si="1416"/>
        <v>0</v>
      </c>
      <c r="CY2604" s="1" t="b">
        <f t="shared" si="1417"/>
        <v>1</v>
      </c>
      <c r="DG2604" s="1" t="b">
        <f t="shared" si="1418"/>
        <v>0</v>
      </c>
    </row>
    <row r="2605" spans="2:111" ht="391.5" x14ac:dyDescent="0.35">
      <c r="B2605" s="1" t="s">
        <v>13809</v>
      </c>
      <c r="C2605" s="9">
        <v>44495</v>
      </c>
      <c r="D2605" s="10" t="s">
        <v>13809</v>
      </c>
      <c r="E2605" s="1">
        <v>33</v>
      </c>
      <c r="F2605" s="1" t="s">
        <v>108</v>
      </c>
      <c r="G2605" s="1" t="s">
        <v>13809</v>
      </c>
      <c r="H2605" s="1" t="s">
        <v>13809</v>
      </c>
      <c r="I2605" s="9">
        <v>44259</v>
      </c>
      <c r="J2605" s="2" t="s">
        <v>128</v>
      </c>
      <c r="K2605" s="2" t="s">
        <v>13809</v>
      </c>
      <c r="L2605" s="9">
        <v>44287</v>
      </c>
      <c r="M2605" s="2" t="s">
        <v>128</v>
      </c>
      <c r="N2605" s="2" t="s">
        <v>13809</v>
      </c>
      <c r="O2605" s="2" t="s">
        <v>315</v>
      </c>
      <c r="P2605" s="2" t="s">
        <v>111</v>
      </c>
      <c r="S2605" s="2" t="s">
        <v>112</v>
      </c>
      <c r="T2605" s="2" t="s">
        <v>111</v>
      </c>
      <c r="U2605" s="2" t="b">
        <f>OR(S2605="yes",T2605="yes")</f>
        <v>1</v>
      </c>
      <c r="V2605" s="2" t="s">
        <v>113</v>
      </c>
      <c r="W2605" s="1" t="s">
        <v>112</v>
      </c>
      <c r="X2605" s="1" t="s">
        <v>110</v>
      </c>
      <c r="Y2605" s="2" t="s">
        <v>111</v>
      </c>
      <c r="AF2605" s="1" t="s">
        <v>111</v>
      </c>
      <c r="AH2605" s="1" t="s">
        <v>193</v>
      </c>
      <c r="AI2605" s="1" t="s">
        <v>9161</v>
      </c>
      <c r="AJ2605" s="1" t="s">
        <v>115</v>
      </c>
      <c r="AK2605" s="1" t="s">
        <v>349</v>
      </c>
      <c r="AN2605" s="1" t="s">
        <v>9162</v>
      </c>
      <c r="AO2605" s="1" t="s">
        <v>4064</v>
      </c>
      <c r="AU2605" s="1" t="s">
        <v>238</v>
      </c>
      <c r="AX2605" s="1" t="s">
        <v>9163</v>
      </c>
      <c r="AZ2605" s="1" t="s">
        <v>2024</v>
      </c>
      <c r="BA2605" s="1" t="s">
        <v>9164</v>
      </c>
      <c r="BD2605" s="1" t="s">
        <v>9165</v>
      </c>
      <c r="BH2605" s="1">
        <v>20</v>
      </c>
      <c r="BJ2605" s="1" t="s">
        <v>112</v>
      </c>
      <c r="BK2605" s="1" t="s">
        <v>112</v>
      </c>
      <c r="BL2605" s="1" t="s">
        <v>3290</v>
      </c>
      <c r="BM2605" s="1" t="s">
        <v>9166</v>
      </c>
      <c r="BU2605" s="34" t="s">
        <v>9167</v>
      </c>
      <c r="BV2605" s="9">
        <v>44691</v>
      </c>
      <c r="BW2605" s="34" t="s">
        <v>14821</v>
      </c>
      <c r="BY2605" s="2" t="s">
        <v>136</v>
      </c>
      <c r="BZ2605" s="2" t="s">
        <v>124</v>
      </c>
      <c r="CA2605" s="2">
        <v>2</v>
      </c>
      <c r="CB2605" s="1" t="s">
        <v>9168</v>
      </c>
      <c r="CC2605" s="2" t="s">
        <v>126</v>
      </c>
      <c r="CD2605" s="1" t="b">
        <f t="shared" si="1414"/>
        <v>0</v>
      </c>
      <c r="CE2605" s="1" t="b">
        <f t="shared" si="1419"/>
        <v>0</v>
      </c>
      <c r="CF2605" s="1" t="b">
        <f t="shared" si="1390"/>
        <v>0</v>
      </c>
      <c r="CG2605" s="1" t="b">
        <f t="shared" si="1391"/>
        <v>0</v>
      </c>
      <c r="CH2605" s="1" t="b">
        <f t="shared" si="1392"/>
        <v>0</v>
      </c>
      <c r="CI2605" s="1" t="b">
        <f t="shared" si="1393"/>
        <v>0</v>
      </c>
      <c r="CJ2605" s="1" t="b">
        <f t="shared" si="1394"/>
        <v>0</v>
      </c>
      <c r="CK2605" s="1" t="b">
        <f t="shared" si="1395"/>
        <v>1</v>
      </c>
      <c r="CL2605" s="1" t="b">
        <f t="shared" si="1396"/>
        <v>0</v>
      </c>
      <c r="CM2605" s="1" t="b">
        <f t="shared" si="1397"/>
        <v>0</v>
      </c>
      <c r="CN2605" s="1" t="b">
        <f t="shared" si="1398"/>
        <v>0</v>
      </c>
      <c r="CO2605" s="2" t="b">
        <f t="shared" si="1399"/>
        <v>0</v>
      </c>
      <c r="CP2605" s="2" t="b">
        <f t="shared" si="1400"/>
        <v>0</v>
      </c>
      <c r="CQ2605" s="2" t="b">
        <f t="shared" si="1401"/>
        <v>0</v>
      </c>
      <c r="CR2605" s="6" t="str">
        <f t="shared" si="1402"/>
        <v>Female</v>
      </c>
      <c r="CS2605" s="7">
        <f t="shared" si="1403"/>
        <v>0</v>
      </c>
      <c r="CT2605" s="7">
        <f t="shared" si="1404"/>
        <v>1</v>
      </c>
      <c r="CU2605" s="7">
        <f t="shared" si="1405"/>
        <v>0</v>
      </c>
      <c r="CV2605" s="7">
        <f t="shared" si="1406"/>
        <v>0</v>
      </c>
      <c r="CW2605" s="7">
        <f t="shared" si="1415"/>
        <v>1</v>
      </c>
      <c r="CX2605" s="1" t="b">
        <f t="shared" si="1416"/>
        <v>0</v>
      </c>
      <c r="CY2605" s="1" t="b">
        <f t="shared" si="1417"/>
        <v>1</v>
      </c>
      <c r="DG2605" s="1" t="b">
        <f t="shared" si="1418"/>
        <v>0</v>
      </c>
    </row>
    <row r="2606" spans="2:111" ht="377" x14ac:dyDescent="0.35">
      <c r="B2606" s="1" t="s">
        <v>13809</v>
      </c>
      <c r="C2606" s="9">
        <v>44495</v>
      </c>
      <c r="D2606" s="10" t="s">
        <v>13809</v>
      </c>
      <c r="E2606" s="1">
        <v>27</v>
      </c>
      <c r="F2606" s="1" t="s">
        <v>127</v>
      </c>
      <c r="G2606" s="1" t="s">
        <v>13809</v>
      </c>
      <c r="H2606" s="1" t="s">
        <v>13809</v>
      </c>
      <c r="I2606" s="2" t="s">
        <v>183</v>
      </c>
      <c r="J2606" s="2" t="s">
        <v>163</v>
      </c>
      <c r="K2606" s="2" t="s">
        <v>13809</v>
      </c>
      <c r="L2606" s="9">
        <v>44486</v>
      </c>
      <c r="M2606" s="2" t="s">
        <v>128</v>
      </c>
      <c r="N2606" s="2" t="s">
        <v>13809</v>
      </c>
      <c r="O2606" s="2" t="s">
        <v>110</v>
      </c>
      <c r="P2606" s="2" t="s">
        <v>111</v>
      </c>
      <c r="S2606" s="2" t="s">
        <v>112</v>
      </c>
      <c r="T2606" s="2" t="s">
        <v>111</v>
      </c>
      <c r="U2606" s="2" t="b">
        <f>OR(S2606="yes",T2606="yes")</f>
        <v>1</v>
      </c>
      <c r="V2606" s="2" t="s">
        <v>126</v>
      </c>
      <c r="W2606" s="1" t="s">
        <v>111</v>
      </c>
      <c r="Y2606" s="2" t="s">
        <v>112</v>
      </c>
      <c r="Z2606" s="2" t="s">
        <v>111</v>
      </c>
      <c r="AA2606" s="2" t="s">
        <v>112</v>
      </c>
      <c r="AB2606" s="2">
        <v>1</v>
      </c>
      <c r="AC2606" s="1" t="s">
        <v>111</v>
      </c>
      <c r="AF2606" s="1" t="s">
        <v>111</v>
      </c>
      <c r="AJ2606" s="1" t="s">
        <v>115</v>
      </c>
      <c r="AK2606" s="1" t="s">
        <v>164</v>
      </c>
      <c r="AN2606" s="1" t="s">
        <v>13363</v>
      </c>
      <c r="AO2606" s="1" t="s">
        <v>4739</v>
      </c>
      <c r="BJ2606" s="1" t="s">
        <v>111</v>
      </c>
      <c r="BN2606" s="1" t="s">
        <v>112</v>
      </c>
      <c r="BO2606" s="1" t="s">
        <v>148</v>
      </c>
      <c r="BP2606" s="1" t="s">
        <v>12225</v>
      </c>
      <c r="BQ2606" s="1" t="s">
        <v>121</v>
      </c>
      <c r="BR2606" s="1" t="s">
        <v>122</v>
      </c>
      <c r="BS2606" s="1" t="s">
        <v>111</v>
      </c>
      <c r="BT2606" s="34" t="s">
        <v>13364</v>
      </c>
      <c r="BU2606" s="34" t="s">
        <v>13365</v>
      </c>
      <c r="BV2606" s="9">
        <v>44495</v>
      </c>
      <c r="BW2606" s="34" t="s">
        <v>14822</v>
      </c>
      <c r="BY2606" s="2" t="s">
        <v>153</v>
      </c>
      <c r="BZ2606" s="2" t="s">
        <v>124</v>
      </c>
      <c r="CB2606" s="1" t="s">
        <v>11960</v>
      </c>
      <c r="CD2606" s="1" t="b">
        <f t="shared" si="1414"/>
        <v>1</v>
      </c>
      <c r="CE2606" s="1" t="b">
        <f t="shared" si="1419"/>
        <v>0</v>
      </c>
      <c r="CF2606" s="1" t="b">
        <f t="shared" si="1390"/>
        <v>0</v>
      </c>
      <c r="CG2606" s="1" t="b">
        <f t="shared" si="1391"/>
        <v>0</v>
      </c>
      <c r="CH2606" s="1" t="b">
        <f t="shared" si="1392"/>
        <v>0</v>
      </c>
      <c r="CI2606" s="1" t="b">
        <f t="shared" si="1393"/>
        <v>0</v>
      </c>
      <c r="CJ2606" s="1" t="b">
        <f t="shared" si="1394"/>
        <v>1</v>
      </c>
      <c r="CK2606" s="1" t="b">
        <f t="shared" si="1395"/>
        <v>0</v>
      </c>
      <c r="CL2606" s="1" t="b">
        <f t="shared" si="1396"/>
        <v>0</v>
      </c>
      <c r="CM2606" s="1" t="b">
        <f t="shared" si="1397"/>
        <v>0</v>
      </c>
      <c r="CN2606" s="1" t="b">
        <f t="shared" si="1398"/>
        <v>0</v>
      </c>
      <c r="CO2606" s="2" t="b">
        <f t="shared" si="1399"/>
        <v>1</v>
      </c>
      <c r="CP2606" s="2" t="b">
        <f t="shared" si="1400"/>
        <v>1</v>
      </c>
      <c r="CQ2606" s="2" t="b">
        <f t="shared" si="1401"/>
        <v>0</v>
      </c>
      <c r="CR2606" s="6" t="str">
        <f t="shared" si="1402"/>
        <v>Male</v>
      </c>
      <c r="CS2606" s="7">
        <f t="shared" si="1403"/>
        <v>0</v>
      </c>
      <c r="CT2606" s="7">
        <f t="shared" si="1404"/>
        <v>0</v>
      </c>
      <c r="CU2606" s="7">
        <f t="shared" si="1405"/>
        <v>0</v>
      </c>
      <c r="CV2606" s="7">
        <f t="shared" si="1406"/>
        <v>0</v>
      </c>
    </row>
    <row r="2607" spans="2:111" ht="58" x14ac:dyDescent="0.35">
      <c r="B2607" s="1" t="s">
        <v>13809</v>
      </c>
      <c r="C2607" s="9">
        <v>44495</v>
      </c>
      <c r="D2607" s="10" t="s">
        <v>13809</v>
      </c>
      <c r="E2607" s="1">
        <v>73</v>
      </c>
      <c r="F2607" s="1" t="s">
        <v>127</v>
      </c>
      <c r="G2607" s="1" t="s">
        <v>13809</v>
      </c>
      <c r="H2607" s="1" t="s">
        <v>13809</v>
      </c>
      <c r="I2607" s="9">
        <v>44246</v>
      </c>
      <c r="J2607" s="2" t="s">
        <v>128</v>
      </c>
      <c r="K2607" s="2" t="s">
        <v>13809</v>
      </c>
      <c r="N2607" s="2" t="s">
        <v>13809</v>
      </c>
      <c r="O2607" s="2" t="s">
        <v>110</v>
      </c>
      <c r="P2607" s="2" t="s">
        <v>111</v>
      </c>
      <c r="S2607" s="2" t="s">
        <v>111</v>
      </c>
      <c r="T2607" s="2" t="s">
        <v>112</v>
      </c>
      <c r="U2607" s="2" t="b">
        <v>1</v>
      </c>
      <c r="V2607" s="2" t="s">
        <v>113</v>
      </c>
      <c r="W2607" s="1" t="s">
        <v>112</v>
      </c>
      <c r="X2607" s="1" t="s">
        <v>138</v>
      </c>
      <c r="Y2607" s="2" t="s">
        <v>112</v>
      </c>
      <c r="Z2607" s="2" t="s">
        <v>112</v>
      </c>
      <c r="AA2607" s="2" t="s">
        <v>111</v>
      </c>
      <c r="AB2607" s="2">
        <v>5</v>
      </c>
      <c r="AC2607" s="1" t="s">
        <v>111</v>
      </c>
      <c r="AF2607" s="1" t="s">
        <v>111</v>
      </c>
      <c r="AJ2607" s="1" t="s">
        <v>115</v>
      </c>
      <c r="AK2607" s="1" t="s">
        <v>215</v>
      </c>
      <c r="AO2607" s="1" t="s">
        <v>221</v>
      </c>
      <c r="AS2607" s="1" t="s">
        <v>118</v>
      </c>
      <c r="AZ2607" s="1" t="s">
        <v>1516</v>
      </c>
      <c r="BC2607" s="1" t="s">
        <v>9169</v>
      </c>
      <c r="BH2607" s="1" t="s">
        <v>9170</v>
      </c>
      <c r="BJ2607" s="1" t="s">
        <v>111</v>
      </c>
      <c r="BN2607" s="1" t="s">
        <v>112</v>
      </c>
      <c r="BO2607" s="1" t="s">
        <v>148</v>
      </c>
      <c r="BP2607" s="1" t="s">
        <v>6049</v>
      </c>
      <c r="BQ2607" s="1" t="s">
        <v>121</v>
      </c>
      <c r="BR2607" s="1" t="s">
        <v>122</v>
      </c>
      <c r="BS2607" s="1" t="s">
        <v>112</v>
      </c>
      <c r="BU2607" s="34" t="s">
        <v>9171</v>
      </c>
      <c r="BV2607" s="9">
        <v>44497</v>
      </c>
      <c r="BW2607" s="34" t="s">
        <v>14823</v>
      </c>
      <c r="BY2607" s="2" t="s">
        <v>123</v>
      </c>
      <c r="BZ2607" s="2" t="s">
        <v>124</v>
      </c>
      <c r="CA2607" s="2">
        <v>1</v>
      </c>
      <c r="CB2607" s="1" t="s">
        <v>311</v>
      </c>
      <c r="CC2607" s="2" t="s">
        <v>126</v>
      </c>
      <c r="CD2607" s="1" t="b">
        <f t="shared" si="1414"/>
        <v>0</v>
      </c>
      <c r="CE2607" s="1" t="b">
        <f t="shared" si="1419"/>
        <v>0</v>
      </c>
      <c r="CF2607" s="1" t="b">
        <f t="shared" si="1390"/>
        <v>0</v>
      </c>
      <c r="CG2607" s="1" t="b">
        <f t="shared" si="1391"/>
        <v>0</v>
      </c>
      <c r="CH2607" s="1" t="b">
        <f t="shared" si="1392"/>
        <v>0</v>
      </c>
      <c r="CI2607" s="1" t="b">
        <f t="shared" si="1393"/>
        <v>0</v>
      </c>
      <c r="CJ2607" s="1" t="b">
        <f t="shared" si="1394"/>
        <v>0</v>
      </c>
      <c r="CK2607" s="1" t="b">
        <f t="shared" si="1395"/>
        <v>0</v>
      </c>
      <c r="CL2607" s="1" t="b">
        <f t="shared" si="1396"/>
        <v>0</v>
      </c>
      <c r="CM2607" s="1" t="b">
        <f t="shared" si="1397"/>
        <v>0</v>
      </c>
      <c r="CN2607" s="1" t="b">
        <f t="shared" si="1398"/>
        <v>1</v>
      </c>
      <c r="CO2607" s="2" t="b">
        <f t="shared" si="1399"/>
        <v>1</v>
      </c>
      <c r="CP2607" s="2" t="b">
        <f t="shared" si="1400"/>
        <v>1</v>
      </c>
      <c r="CQ2607" s="2" t="b">
        <f t="shared" si="1401"/>
        <v>0</v>
      </c>
      <c r="CR2607" s="6" t="str">
        <f t="shared" si="1402"/>
        <v>Male</v>
      </c>
      <c r="CS2607" s="7">
        <f t="shared" si="1403"/>
        <v>0</v>
      </c>
      <c r="CT2607" s="7">
        <f t="shared" si="1404"/>
        <v>1</v>
      </c>
      <c r="CU2607" s="7">
        <f t="shared" si="1405"/>
        <v>0</v>
      </c>
      <c r="CV2607" s="7">
        <f t="shared" si="1406"/>
        <v>0</v>
      </c>
      <c r="CW2607" s="7">
        <f t="shared" ref="CW2607:CW2614" si="1420">COUNTIF(M2607,"=*moderna*")</f>
        <v>0</v>
      </c>
      <c r="CX2607" s="1" t="b">
        <f t="shared" ref="CX2607:CX2614" si="1421">AND(E2607&lt;30,NOT(E2607="."),NOT(E2607=""))</f>
        <v>0</v>
      </c>
      <c r="CY2607" s="1" t="b">
        <f t="shared" ref="CY2607:CY2614" si="1422">AND(E2607&gt;17,E2607&lt;41,NOT(E2607="."),NOT(E2607=""))</f>
        <v>0</v>
      </c>
      <c r="DG2607" s="1" t="b">
        <f t="shared" ref="DG2607:DG2614" si="1423">AND(E2607&gt;4,E2607&lt;18,NOT(E2607=""),NOT(E2607="."))</f>
        <v>0</v>
      </c>
    </row>
    <row r="2608" spans="2:111" ht="275.5" x14ac:dyDescent="0.35">
      <c r="B2608" s="1" t="s">
        <v>13809</v>
      </c>
      <c r="C2608" s="9">
        <v>44495</v>
      </c>
      <c r="D2608" s="10" t="s">
        <v>13809</v>
      </c>
      <c r="E2608" s="1">
        <v>52</v>
      </c>
      <c r="F2608" s="1" t="s">
        <v>108</v>
      </c>
      <c r="G2608" s="1" t="s">
        <v>13809</v>
      </c>
      <c r="H2608" s="1" t="s">
        <v>13809</v>
      </c>
      <c r="I2608" s="9">
        <v>44397</v>
      </c>
      <c r="J2608" s="2" t="s">
        <v>128</v>
      </c>
      <c r="K2608" s="2" t="s">
        <v>13809</v>
      </c>
      <c r="L2608" s="9">
        <v>44425</v>
      </c>
      <c r="M2608" s="2" t="s">
        <v>128</v>
      </c>
      <c r="N2608" s="2" t="s">
        <v>13809</v>
      </c>
      <c r="O2608" s="2" t="s">
        <v>110</v>
      </c>
      <c r="P2608" s="2" t="s">
        <v>111</v>
      </c>
      <c r="S2608" s="2" t="s">
        <v>111</v>
      </c>
      <c r="T2608" s="2" t="s">
        <v>112</v>
      </c>
      <c r="U2608" s="2" t="b">
        <v>1</v>
      </c>
      <c r="V2608" s="2" t="s">
        <v>126</v>
      </c>
      <c r="W2608" s="1" t="s">
        <v>111</v>
      </c>
      <c r="Y2608" s="2" t="s">
        <v>112</v>
      </c>
      <c r="Z2608" s="2" t="s">
        <v>112</v>
      </c>
      <c r="AA2608" s="2" t="s">
        <v>111</v>
      </c>
      <c r="AB2608" s="2">
        <v>7</v>
      </c>
      <c r="AC2608" s="1" t="s">
        <v>111</v>
      </c>
      <c r="AF2608" s="1" t="s">
        <v>111</v>
      </c>
      <c r="AH2608" s="1" t="s">
        <v>193</v>
      </c>
      <c r="AI2608" s="1" t="s">
        <v>9172</v>
      </c>
      <c r="AK2608" s="1" t="s">
        <v>294</v>
      </c>
      <c r="AN2608" s="1" t="s">
        <v>9173</v>
      </c>
      <c r="AO2608" s="1" t="s">
        <v>117</v>
      </c>
      <c r="AU2608" s="1" t="s">
        <v>132</v>
      </c>
      <c r="AZ2608" s="1" t="s">
        <v>402</v>
      </c>
      <c r="BA2608" s="1">
        <v>0</v>
      </c>
      <c r="BE2608" s="1" t="s">
        <v>670</v>
      </c>
      <c r="BJ2608" s="1" t="s">
        <v>111</v>
      </c>
      <c r="BN2608" s="1" t="s">
        <v>111</v>
      </c>
      <c r="BU2608" s="34" t="s">
        <v>9174</v>
      </c>
      <c r="BV2608" s="9">
        <v>44559</v>
      </c>
      <c r="BW2608" s="34" t="s">
        <v>14824</v>
      </c>
      <c r="BY2608" s="2" t="s">
        <v>153</v>
      </c>
      <c r="BZ2608" s="2" t="s">
        <v>124</v>
      </c>
      <c r="CB2608" s="1" t="s">
        <v>4251</v>
      </c>
      <c r="CD2608" s="1" t="b">
        <f t="shared" si="1414"/>
        <v>0</v>
      </c>
      <c r="CE2608" s="1" t="b">
        <f t="shared" si="1419"/>
        <v>0</v>
      </c>
      <c r="CF2608" s="1" t="b">
        <f t="shared" si="1390"/>
        <v>0</v>
      </c>
      <c r="CG2608" s="1" t="b">
        <f t="shared" si="1391"/>
        <v>0</v>
      </c>
      <c r="CH2608" s="1" t="b">
        <f t="shared" si="1392"/>
        <v>0</v>
      </c>
      <c r="CI2608" s="1" t="b">
        <f t="shared" si="1393"/>
        <v>0</v>
      </c>
      <c r="CJ2608" s="1" t="b">
        <f t="shared" si="1394"/>
        <v>0</v>
      </c>
      <c r="CK2608" s="1" t="b">
        <f t="shared" si="1395"/>
        <v>0</v>
      </c>
      <c r="CL2608" s="1" t="b">
        <f t="shared" si="1396"/>
        <v>0</v>
      </c>
      <c r="CM2608" s="1" t="b">
        <f t="shared" si="1397"/>
        <v>1</v>
      </c>
      <c r="CN2608" s="1" t="b">
        <f t="shared" si="1398"/>
        <v>0</v>
      </c>
      <c r="CO2608" s="2" t="b">
        <f t="shared" si="1399"/>
        <v>0</v>
      </c>
      <c r="CP2608" s="2" t="b">
        <f t="shared" si="1400"/>
        <v>1</v>
      </c>
      <c r="CQ2608" s="2" t="b">
        <f t="shared" si="1401"/>
        <v>0</v>
      </c>
      <c r="CR2608" s="6" t="str">
        <f t="shared" si="1402"/>
        <v>Female</v>
      </c>
      <c r="CS2608" s="7">
        <f t="shared" si="1403"/>
        <v>0</v>
      </c>
      <c r="CT2608" s="7">
        <f t="shared" si="1404"/>
        <v>1</v>
      </c>
      <c r="CU2608" s="7">
        <f t="shared" si="1405"/>
        <v>0</v>
      </c>
      <c r="CV2608" s="7">
        <f t="shared" si="1406"/>
        <v>0</v>
      </c>
      <c r="CW2608" s="7">
        <f t="shared" si="1420"/>
        <v>1</v>
      </c>
      <c r="CX2608" s="1" t="b">
        <f t="shared" si="1421"/>
        <v>0</v>
      </c>
      <c r="CY2608" s="1" t="b">
        <f t="shared" si="1422"/>
        <v>0</v>
      </c>
      <c r="DG2608" s="1" t="b">
        <f t="shared" si="1423"/>
        <v>0</v>
      </c>
    </row>
    <row r="2609" spans="2:111" ht="87" x14ac:dyDescent="0.35">
      <c r="B2609" s="1" t="s">
        <v>13809</v>
      </c>
      <c r="C2609" s="9">
        <v>44495</v>
      </c>
      <c r="D2609" s="10" t="s">
        <v>13809</v>
      </c>
      <c r="E2609" s="1">
        <v>67</v>
      </c>
      <c r="F2609" s="1" t="s">
        <v>108</v>
      </c>
      <c r="G2609" s="1" t="s">
        <v>13809</v>
      </c>
      <c r="H2609" s="1" t="s">
        <v>13809</v>
      </c>
      <c r="I2609" s="2" t="s">
        <v>183</v>
      </c>
      <c r="K2609" s="2" t="s">
        <v>13809</v>
      </c>
      <c r="L2609" s="2" t="s">
        <v>183</v>
      </c>
      <c r="N2609" s="2" t="s">
        <v>13809</v>
      </c>
      <c r="O2609" s="2" t="s">
        <v>110</v>
      </c>
      <c r="P2609" s="2" t="s">
        <v>111</v>
      </c>
      <c r="S2609" s="2" t="s">
        <v>112</v>
      </c>
      <c r="T2609" s="2" t="s">
        <v>111</v>
      </c>
      <c r="U2609" s="2" t="b">
        <v>1</v>
      </c>
      <c r="V2609" s="2" t="s">
        <v>113</v>
      </c>
      <c r="W2609" s="1" t="s">
        <v>112</v>
      </c>
      <c r="X2609" s="1" t="s">
        <v>138</v>
      </c>
      <c r="Y2609" s="2" t="s">
        <v>112</v>
      </c>
      <c r="Z2609" s="2" t="s">
        <v>111</v>
      </c>
      <c r="AA2609" s="2" t="s">
        <v>111</v>
      </c>
      <c r="AB2609" s="2">
        <v>22</v>
      </c>
      <c r="AC2609" s="1" t="s">
        <v>111</v>
      </c>
      <c r="AF2609" s="1" t="s">
        <v>111</v>
      </c>
      <c r="AJ2609" s="1" t="s">
        <v>115</v>
      </c>
      <c r="AK2609" s="1" t="s">
        <v>194</v>
      </c>
      <c r="AN2609" s="1" t="s">
        <v>9175</v>
      </c>
      <c r="AO2609" s="1" t="s">
        <v>166</v>
      </c>
      <c r="AS2609" s="1" t="s">
        <v>249</v>
      </c>
      <c r="AU2609" s="1" t="s">
        <v>191</v>
      </c>
      <c r="AX2609" s="1" t="s">
        <v>805</v>
      </c>
      <c r="AZ2609" s="1" t="s">
        <v>120</v>
      </c>
      <c r="BA2609" s="1" t="s">
        <v>9176</v>
      </c>
      <c r="BG2609" s="1" t="s">
        <v>9177</v>
      </c>
      <c r="BH2609" s="1" t="s">
        <v>9178</v>
      </c>
      <c r="BJ2609" s="1" t="s">
        <v>112</v>
      </c>
      <c r="BK2609" s="1" t="s">
        <v>112</v>
      </c>
      <c r="BL2609" s="1" t="s">
        <v>142</v>
      </c>
      <c r="BQ2609" s="1" t="s">
        <v>121</v>
      </c>
      <c r="BR2609" s="1" t="s">
        <v>122</v>
      </c>
      <c r="BS2609" s="1" t="s">
        <v>111</v>
      </c>
      <c r="BT2609" s="34" t="s">
        <v>158</v>
      </c>
      <c r="BU2609" s="34" t="s">
        <v>158</v>
      </c>
      <c r="BV2609" s="9">
        <v>44580</v>
      </c>
      <c r="BW2609" s="34" t="s">
        <v>9179</v>
      </c>
      <c r="BY2609" s="2" t="s">
        <v>123</v>
      </c>
      <c r="BZ2609" s="2" t="s">
        <v>124</v>
      </c>
      <c r="CA2609" s="2">
        <v>3</v>
      </c>
      <c r="CB2609" s="1" t="s">
        <v>417</v>
      </c>
      <c r="CC2609" s="2" t="s">
        <v>113</v>
      </c>
      <c r="CD2609" s="1" t="b">
        <f t="shared" si="1414"/>
        <v>0</v>
      </c>
      <c r="CE2609" s="1" t="b">
        <f t="shared" si="1419"/>
        <v>0</v>
      </c>
      <c r="CF2609" s="1" t="b">
        <f t="shared" si="1390"/>
        <v>0</v>
      </c>
      <c r="CG2609" s="1" t="b">
        <f t="shared" si="1391"/>
        <v>0</v>
      </c>
      <c r="CH2609" s="1" t="b">
        <f t="shared" si="1392"/>
        <v>0</v>
      </c>
      <c r="CI2609" s="1" t="b">
        <f t="shared" si="1393"/>
        <v>0</v>
      </c>
      <c r="CJ2609" s="1" t="b">
        <f t="shared" si="1394"/>
        <v>0</v>
      </c>
      <c r="CK2609" s="1" t="b">
        <f t="shared" si="1395"/>
        <v>0</v>
      </c>
      <c r="CL2609" s="1" t="b">
        <f t="shared" si="1396"/>
        <v>0</v>
      </c>
      <c r="CM2609" s="1" t="b">
        <f t="shared" si="1397"/>
        <v>0</v>
      </c>
      <c r="CN2609" s="1" t="b">
        <f t="shared" si="1398"/>
        <v>1</v>
      </c>
      <c r="CO2609" s="2" t="b">
        <f t="shared" si="1399"/>
        <v>0</v>
      </c>
      <c r="CP2609" s="2" t="b">
        <f t="shared" si="1400"/>
        <v>0</v>
      </c>
      <c r="CQ2609" s="2" t="b">
        <f t="shared" si="1401"/>
        <v>0</v>
      </c>
      <c r="CR2609" s="6" t="str">
        <f t="shared" si="1402"/>
        <v>Female</v>
      </c>
      <c r="CS2609" s="7">
        <f t="shared" si="1403"/>
        <v>0</v>
      </c>
      <c r="CT2609" s="7">
        <f t="shared" si="1404"/>
        <v>0</v>
      </c>
      <c r="CU2609" s="7">
        <f t="shared" si="1405"/>
        <v>0</v>
      </c>
      <c r="CV2609" s="7">
        <f t="shared" si="1406"/>
        <v>0</v>
      </c>
      <c r="CW2609" s="7">
        <f t="shared" si="1420"/>
        <v>0</v>
      </c>
      <c r="CX2609" s="1" t="b">
        <f t="shared" si="1421"/>
        <v>0</v>
      </c>
      <c r="CY2609" s="1" t="b">
        <f t="shared" si="1422"/>
        <v>0</v>
      </c>
      <c r="DG2609" s="1" t="b">
        <f t="shared" si="1423"/>
        <v>0</v>
      </c>
    </row>
    <row r="2610" spans="2:111" ht="217.5" x14ac:dyDescent="0.35">
      <c r="B2610" s="1" t="s">
        <v>13809</v>
      </c>
      <c r="C2610" s="9">
        <v>44495</v>
      </c>
      <c r="D2610" s="10" t="s">
        <v>13809</v>
      </c>
      <c r="E2610" s="1">
        <v>12</v>
      </c>
      <c r="F2610" s="1" t="s">
        <v>127</v>
      </c>
      <c r="G2610" s="1" t="s">
        <v>13809</v>
      </c>
      <c r="H2610" s="1" t="s">
        <v>13809</v>
      </c>
      <c r="I2610" s="9">
        <v>44411</v>
      </c>
      <c r="J2610" s="2" t="s">
        <v>109</v>
      </c>
      <c r="K2610" s="2" t="s">
        <v>13809</v>
      </c>
      <c r="L2610" s="9">
        <v>44432</v>
      </c>
      <c r="M2610" s="2" t="s">
        <v>109</v>
      </c>
      <c r="N2610" s="2" t="s">
        <v>13809</v>
      </c>
      <c r="O2610" s="2" t="s">
        <v>110</v>
      </c>
      <c r="P2610" s="2" t="s">
        <v>111</v>
      </c>
      <c r="S2610" s="2" t="s">
        <v>111</v>
      </c>
      <c r="T2610" s="2" t="s">
        <v>112</v>
      </c>
      <c r="U2610" s="2" t="b">
        <f>OR(S2610="yes",T2610="yes")</f>
        <v>1</v>
      </c>
      <c r="V2610" s="2" t="s">
        <v>113</v>
      </c>
      <c r="W2610" s="1" t="s">
        <v>112</v>
      </c>
      <c r="X2610" s="1" t="s">
        <v>114</v>
      </c>
      <c r="Y2610" s="2" t="s">
        <v>112</v>
      </c>
      <c r="Z2610" s="2" t="s">
        <v>111</v>
      </c>
      <c r="AA2610" s="2" t="s">
        <v>112</v>
      </c>
      <c r="AB2610" s="2">
        <v>31</v>
      </c>
      <c r="AH2610" s="1" t="s">
        <v>193</v>
      </c>
      <c r="AI2610" s="1" t="s">
        <v>9180</v>
      </c>
      <c r="AJ2610" s="1" t="s">
        <v>115</v>
      </c>
      <c r="AK2610" s="1" t="s">
        <v>185</v>
      </c>
      <c r="AO2610" s="1" t="s">
        <v>130</v>
      </c>
      <c r="AZ2610" s="1" t="s">
        <v>402</v>
      </c>
      <c r="BA2610" s="1" t="s">
        <v>9181</v>
      </c>
      <c r="BE2610" s="1" t="s">
        <v>9182</v>
      </c>
      <c r="BJ2610" s="1" t="s">
        <v>112</v>
      </c>
      <c r="BK2610" s="1" t="s">
        <v>112</v>
      </c>
      <c r="BQ2610" s="1" t="s">
        <v>121</v>
      </c>
      <c r="BR2610" s="1" t="s">
        <v>122</v>
      </c>
      <c r="BS2610" s="1" t="s">
        <v>112</v>
      </c>
      <c r="BU2610" s="34" t="s">
        <v>13983</v>
      </c>
      <c r="BV2610" s="9">
        <v>44585</v>
      </c>
      <c r="BW2610" s="34" t="s">
        <v>9183</v>
      </c>
      <c r="BY2610" s="2" t="s">
        <v>156</v>
      </c>
      <c r="BZ2610" s="2" t="s">
        <v>124</v>
      </c>
      <c r="CA2610" s="2">
        <v>2</v>
      </c>
      <c r="CB2610" s="1" t="s">
        <v>188</v>
      </c>
      <c r="CC2610" s="2" t="s">
        <v>126</v>
      </c>
      <c r="CD2610" s="1" t="b">
        <f t="shared" si="1414"/>
        <v>1</v>
      </c>
      <c r="CE2610" s="1" t="b">
        <f t="shared" si="1419"/>
        <v>1</v>
      </c>
      <c r="CF2610" s="1" t="b">
        <f t="shared" si="1390"/>
        <v>0</v>
      </c>
      <c r="CG2610" s="1" t="b">
        <f t="shared" si="1391"/>
        <v>1</v>
      </c>
      <c r="CH2610" s="1" t="b">
        <f t="shared" si="1392"/>
        <v>0</v>
      </c>
      <c r="CI2610" s="1" t="b">
        <f t="shared" si="1393"/>
        <v>0</v>
      </c>
      <c r="CJ2610" s="1" t="b">
        <f t="shared" si="1394"/>
        <v>0</v>
      </c>
      <c r="CK2610" s="1" t="b">
        <f t="shared" si="1395"/>
        <v>0</v>
      </c>
      <c r="CL2610" s="1" t="b">
        <f t="shared" si="1396"/>
        <v>0</v>
      </c>
      <c r="CM2610" s="1" t="b">
        <f t="shared" si="1397"/>
        <v>0</v>
      </c>
      <c r="CN2610" s="1" t="b">
        <f t="shared" si="1398"/>
        <v>0</v>
      </c>
      <c r="CO2610" s="2" t="b">
        <f t="shared" si="1399"/>
        <v>0</v>
      </c>
      <c r="CP2610" s="2" t="b">
        <f t="shared" si="1400"/>
        <v>0</v>
      </c>
      <c r="CQ2610" s="2" t="b">
        <f t="shared" si="1401"/>
        <v>0</v>
      </c>
      <c r="CR2610" s="6" t="str">
        <f t="shared" si="1402"/>
        <v>Male</v>
      </c>
      <c r="CS2610" s="7">
        <f t="shared" si="1403"/>
        <v>1</v>
      </c>
      <c r="CT2610" s="7">
        <f t="shared" si="1404"/>
        <v>0</v>
      </c>
      <c r="CU2610" s="7">
        <f t="shared" si="1405"/>
        <v>0</v>
      </c>
      <c r="CV2610" s="7">
        <f t="shared" si="1406"/>
        <v>1</v>
      </c>
      <c r="CW2610" s="7">
        <f t="shared" si="1420"/>
        <v>0</v>
      </c>
      <c r="CX2610" s="1" t="b">
        <f t="shared" si="1421"/>
        <v>1</v>
      </c>
      <c r="CY2610" s="1" t="b">
        <f t="shared" si="1422"/>
        <v>0</v>
      </c>
      <c r="DG2610" s="1" t="b">
        <f t="shared" si="1423"/>
        <v>1</v>
      </c>
    </row>
    <row r="2611" spans="2:111" ht="290" x14ac:dyDescent="0.35">
      <c r="B2611" s="1" t="s">
        <v>13809</v>
      </c>
      <c r="C2611" s="9">
        <v>44495</v>
      </c>
      <c r="D2611" s="10" t="s">
        <v>13809</v>
      </c>
      <c r="E2611" s="1">
        <v>23</v>
      </c>
      <c r="F2611" s="1" t="s">
        <v>127</v>
      </c>
      <c r="G2611" s="1" t="s">
        <v>13809</v>
      </c>
      <c r="H2611" s="1" t="s">
        <v>13809</v>
      </c>
      <c r="I2611" s="9">
        <v>44489</v>
      </c>
      <c r="J2611" s="2" t="s">
        <v>109</v>
      </c>
      <c r="K2611" s="2" t="s">
        <v>13809</v>
      </c>
      <c r="N2611" s="2" t="s">
        <v>13809</v>
      </c>
      <c r="O2611" s="2" t="s">
        <v>110</v>
      </c>
      <c r="P2611" s="2" t="s">
        <v>111</v>
      </c>
      <c r="S2611" s="2" t="s">
        <v>112</v>
      </c>
      <c r="T2611" s="2" t="s">
        <v>111</v>
      </c>
      <c r="U2611" s="2" t="b">
        <f>OR(S2611="yes",T2611="yes")</f>
        <v>1</v>
      </c>
      <c r="V2611" s="2" t="s">
        <v>113</v>
      </c>
      <c r="W2611" s="1" t="s">
        <v>112</v>
      </c>
      <c r="X2611" s="1" t="s">
        <v>138</v>
      </c>
      <c r="Y2611" s="2" t="s">
        <v>112</v>
      </c>
      <c r="Z2611" s="2" t="s">
        <v>112</v>
      </c>
      <c r="AB2611" s="2">
        <v>3</v>
      </c>
      <c r="AC2611" s="1" t="s">
        <v>111</v>
      </c>
      <c r="AF2611" s="1" t="s">
        <v>111</v>
      </c>
      <c r="AJ2611" s="1" t="s">
        <v>115</v>
      </c>
      <c r="AK2611" s="1" t="s">
        <v>129</v>
      </c>
      <c r="AO2611" s="1" t="s">
        <v>166</v>
      </c>
      <c r="AS2611" s="1" t="s">
        <v>118</v>
      </c>
      <c r="AU2611" s="1" t="s">
        <v>132</v>
      </c>
      <c r="AZ2611" s="1" t="s">
        <v>155</v>
      </c>
      <c r="BA2611" s="1" t="s">
        <v>334</v>
      </c>
      <c r="BJ2611" s="1" t="s">
        <v>112</v>
      </c>
      <c r="BK2611" s="1" t="s">
        <v>112</v>
      </c>
      <c r="BL2611" s="1" t="s">
        <v>9184</v>
      </c>
      <c r="BM2611" s="1" t="s">
        <v>2667</v>
      </c>
      <c r="BQ2611" s="1" t="s">
        <v>121</v>
      </c>
      <c r="BR2611" s="1" t="s">
        <v>122</v>
      </c>
      <c r="BU2611" s="34" t="s">
        <v>9185</v>
      </c>
      <c r="BV2611" s="9">
        <v>44495</v>
      </c>
      <c r="BW2611" s="34" t="s">
        <v>14825</v>
      </c>
      <c r="BY2611" s="2" t="s">
        <v>174</v>
      </c>
      <c r="BZ2611" s="2" t="s">
        <v>124</v>
      </c>
      <c r="CA2611" s="2">
        <v>1</v>
      </c>
      <c r="CB2611" s="1" t="s">
        <v>505</v>
      </c>
      <c r="CC2611" s="2" t="s">
        <v>113</v>
      </c>
      <c r="CD2611" s="1" t="b">
        <f t="shared" si="1414"/>
        <v>1</v>
      </c>
      <c r="CE2611" s="1" t="b">
        <f t="shared" si="1419"/>
        <v>0</v>
      </c>
      <c r="CF2611" s="1" t="b">
        <f t="shared" si="1390"/>
        <v>0</v>
      </c>
      <c r="CG2611" s="1" t="b">
        <f t="shared" si="1391"/>
        <v>0</v>
      </c>
      <c r="CH2611" s="1" t="b">
        <f t="shared" si="1392"/>
        <v>0</v>
      </c>
      <c r="CI2611" s="1" t="b">
        <f t="shared" si="1393"/>
        <v>1</v>
      </c>
      <c r="CJ2611" s="1" t="b">
        <f t="shared" si="1394"/>
        <v>0</v>
      </c>
      <c r="CK2611" s="1" t="b">
        <f t="shared" si="1395"/>
        <v>0</v>
      </c>
      <c r="CL2611" s="1" t="b">
        <f t="shared" si="1396"/>
        <v>0</v>
      </c>
      <c r="CM2611" s="1" t="b">
        <f t="shared" si="1397"/>
        <v>0</v>
      </c>
      <c r="CN2611" s="1" t="b">
        <f t="shared" si="1398"/>
        <v>0</v>
      </c>
      <c r="CO2611" s="2" t="b">
        <f t="shared" si="1399"/>
        <v>1</v>
      </c>
      <c r="CP2611" s="2" t="b">
        <f t="shared" si="1400"/>
        <v>1</v>
      </c>
      <c r="CQ2611" s="2" t="b">
        <f t="shared" si="1401"/>
        <v>0</v>
      </c>
      <c r="CR2611" s="6" t="str">
        <f t="shared" si="1402"/>
        <v>Male</v>
      </c>
      <c r="CS2611" s="7">
        <f t="shared" si="1403"/>
        <v>1</v>
      </c>
      <c r="CT2611" s="7">
        <f t="shared" si="1404"/>
        <v>0</v>
      </c>
      <c r="CU2611" s="7">
        <f t="shared" si="1405"/>
        <v>0</v>
      </c>
      <c r="CV2611" s="7">
        <f t="shared" si="1406"/>
        <v>0</v>
      </c>
      <c r="CW2611" s="7">
        <f t="shared" si="1420"/>
        <v>0</v>
      </c>
      <c r="CX2611" s="1" t="b">
        <f t="shared" si="1421"/>
        <v>1</v>
      </c>
      <c r="CY2611" s="1" t="b">
        <f t="shared" si="1422"/>
        <v>1</v>
      </c>
      <c r="DG2611" s="1" t="b">
        <f t="shared" si="1423"/>
        <v>0</v>
      </c>
    </row>
    <row r="2612" spans="2:111" ht="145" x14ac:dyDescent="0.35">
      <c r="B2612" s="1" t="s">
        <v>13809</v>
      </c>
      <c r="C2612" s="9">
        <v>44495</v>
      </c>
      <c r="D2612" s="10" t="s">
        <v>13809</v>
      </c>
      <c r="E2612" s="1">
        <v>13</v>
      </c>
      <c r="F2612" s="1" t="s">
        <v>108</v>
      </c>
      <c r="G2612" s="1" t="s">
        <v>13809</v>
      </c>
      <c r="H2612" s="1" t="s">
        <v>13809</v>
      </c>
      <c r="I2612" s="2" t="s">
        <v>183</v>
      </c>
      <c r="J2612" s="2" t="s">
        <v>109</v>
      </c>
      <c r="K2612" s="2" t="s">
        <v>13809</v>
      </c>
      <c r="L2612" s="9">
        <v>44426</v>
      </c>
      <c r="M2612" s="2" t="s">
        <v>109</v>
      </c>
      <c r="N2612" s="2" t="s">
        <v>13809</v>
      </c>
      <c r="O2612" s="2" t="s">
        <v>110</v>
      </c>
      <c r="P2612" s="2" t="s">
        <v>111</v>
      </c>
      <c r="S2612" s="2" t="s">
        <v>112</v>
      </c>
      <c r="T2612" s="2" t="s">
        <v>111</v>
      </c>
      <c r="U2612" s="2" t="b">
        <f>OR(S2612="yes",T2612="yes")</f>
        <v>1</v>
      </c>
      <c r="V2612" s="2" t="s">
        <v>113</v>
      </c>
      <c r="W2612" s="1" t="s">
        <v>112</v>
      </c>
      <c r="X2612" s="1" t="s">
        <v>114</v>
      </c>
      <c r="Y2612" s="2" t="s">
        <v>112</v>
      </c>
      <c r="Z2612" s="2" t="s">
        <v>111</v>
      </c>
      <c r="AA2612" s="2" t="s">
        <v>112</v>
      </c>
      <c r="AB2612" s="2">
        <v>2</v>
      </c>
      <c r="AC2612" s="1" t="s">
        <v>111</v>
      </c>
      <c r="AF2612" s="1" t="s">
        <v>111</v>
      </c>
      <c r="AJ2612" s="1" t="s">
        <v>115</v>
      </c>
      <c r="AK2612" s="1" t="s">
        <v>129</v>
      </c>
      <c r="AO2612" s="1" t="s">
        <v>117</v>
      </c>
      <c r="AZ2612" s="1" t="s">
        <v>133</v>
      </c>
      <c r="BA2612" s="1" t="s">
        <v>9186</v>
      </c>
      <c r="BE2612" s="1" t="s">
        <v>9187</v>
      </c>
      <c r="BG2612" s="1" t="s">
        <v>9188</v>
      </c>
      <c r="BH2612" s="1">
        <v>10</v>
      </c>
      <c r="BJ2612" s="1" t="s">
        <v>112</v>
      </c>
      <c r="BK2612" s="1" t="s">
        <v>112</v>
      </c>
      <c r="BL2612" s="1" t="s">
        <v>135</v>
      </c>
      <c r="BQ2612" s="1" t="s">
        <v>121</v>
      </c>
      <c r="BR2612" s="1" t="s">
        <v>122</v>
      </c>
      <c r="BS2612" s="1" t="s">
        <v>112</v>
      </c>
      <c r="BU2612" s="34" t="s">
        <v>1339</v>
      </c>
      <c r="BV2612" s="9">
        <v>44628</v>
      </c>
      <c r="BW2612" s="34" t="s">
        <v>9189</v>
      </c>
      <c r="BY2612" s="2" t="s">
        <v>156</v>
      </c>
      <c r="BZ2612" s="2" t="s">
        <v>124</v>
      </c>
      <c r="CA2612" s="2">
        <v>2</v>
      </c>
      <c r="CB2612" s="1" t="s">
        <v>3271</v>
      </c>
      <c r="CC2612" s="2" t="s">
        <v>126</v>
      </c>
      <c r="CD2612" s="1" t="b">
        <f t="shared" si="1414"/>
        <v>1</v>
      </c>
      <c r="CE2612" s="1" t="b">
        <f t="shared" si="1419"/>
        <v>1</v>
      </c>
      <c r="CF2612" s="1" t="b">
        <f t="shared" si="1390"/>
        <v>0</v>
      </c>
      <c r="CG2612" s="1" t="b">
        <f t="shared" si="1391"/>
        <v>1</v>
      </c>
      <c r="CH2612" s="1" t="b">
        <f t="shared" si="1392"/>
        <v>0</v>
      </c>
      <c r="CI2612" s="1" t="b">
        <f t="shared" si="1393"/>
        <v>0</v>
      </c>
      <c r="CJ2612" s="1" t="b">
        <f t="shared" si="1394"/>
        <v>0</v>
      </c>
      <c r="CK2612" s="1" t="b">
        <f t="shared" si="1395"/>
        <v>0</v>
      </c>
      <c r="CL2612" s="1" t="b">
        <f t="shared" si="1396"/>
        <v>0</v>
      </c>
      <c r="CM2612" s="1" t="b">
        <f t="shared" si="1397"/>
        <v>0</v>
      </c>
      <c r="CN2612" s="1" t="b">
        <f t="shared" si="1398"/>
        <v>0</v>
      </c>
      <c r="CO2612" s="2" t="b">
        <f t="shared" si="1399"/>
        <v>1</v>
      </c>
      <c r="CP2612" s="2" t="b">
        <f t="shared" si="1400"/>
        <v>1</v>
      </c>
      <c r="CQ2612" s="2" t="b">
        <f t="shared" si="1401"/>
        <v>0</v>
      </c>
      <c r="CR2612" s="6" t="str">
        <f t="shared" si="1402"/>
        <v>Female</v>
      </c>
      <c r="CS2612" s="7">
        <f t="shared" si="1403"/>
        <v>1</v>
      </c>
      <c r="CT2612" s="7">
        <f t="shared" si="1404"/>
        <v>0</v>
      </c>
      <c r="CU2612" s="7">
        <f t="shared" si="1405"/>
        <v>0</v>
      </c>
      <c r="CV2612" s="7">
        <f t="shared" si="1406"/>
        <v>1</v>
      </c>
      <c r="CW2612" s="7">
        <f t="shared" si="1420"/>
        <v>0</v>
      </c>
      <c r="CX2612" s="1" t="b">
        <f t="shared" si="1421"/>
        <v>1</v>
      </c>
      <c r="CY2612" s="1" t="b">
        <f t="shared" si="1422"/>
        <v>0</v>
      </c>
      <c r="DG2612" s="1" t="b">
        <f t="shared" si="1423"/>
        <v>1</v>
      </c>
    </row>
    <row r="2613" spans="2:111" ht="145" x14ac:dyDescent="0.35">
      <c r="B2613" s="1" t="s">
        <v>13809</v>
      </c>
      <c r="C2613" s="9">
        <v>44496</v>
      </c>
      <c r="D2613" s="10" t="s">
        <v>13809</v>
      </c>
      <c r="E2613" s="1">
        <v>20</v>
      </c>
      <c r="F2613" s="1" t="s">
        <v>108</v>
      </c>
      <c r="G2613" s="1" t="s">
        <v>13809</v>
      </c>
      <c r="H2613" s="1" t="s">
        <v>13809</v>
      </c>
      <c r="I2613" s="9">
        <v>44405</v>
      </c>
      <c r="J2613" s="2" t="s">
        <v>109</v>
      </c>
      <c r="K2613" s="2" t="s">
        <v>13809</v>
      </c>
      <c r="N2613" s="2" t="s">
        <v>13809</v>
      </c>
      <c r="O2613" s="2" t="s">
        <v>110</v>
      </c>
      <c r="P2613" s="2" t="s">
        <v>111</v>
      </c>
      <c r="S2613" s="2" t="s">
        <v>112</v>
      </c>
      <c r="T2613" s="2" t="s">
        <v>111</v>
      </c>
      <c r="U2613" s="2" t="b">
        <f>OR(S2613="yes",T2613="yes")</f>
        <v>1</v>
      </c>
      <c r="V2613" s="2" t="s">
        <v>113</v>
      </c>
      <c r="W2613" s="1" t="s">
        <v>112</v>
      </c>
      <c r="X2613" s="1" t="s">
        <v>138</v>
      </c>
      <c r="Y2613" s="2" t="s">
        <v>112</v>
      </c>
      <c r="Z2613" s="2" t="s">
        <v>112</v>
      </c>
      <c r="AA2613" s="2" t="s">
        <v>111</v>
      </c>
      <c r="AB2613" s="2">
        <v>28</v>
      </c>
      <c r="AC2613" s="1" t="s">
        <v>111</v>
      </c>
      <c r="AF2613" s="1" t="s">
        <v>111</v>
      </c>
      <c r="AJ2613" s="1" t="s">
        <v>115</v>
      </c>
      <c r="AK2613" s="1" t="s">
        <v>201</v>
      </c>
      <c r="AN2613" s="1" t="s">
        <v>9190</v>
      </c>
      <c r="AO2613" s="1" t="s">
        <v>117</v>
      </c>
      <c r="AU2613" s="1" t="s">
        <v>197</v>
      </c>
      <c r="AZ2613" s="1" t="s">
        <v>665</v>
      </c>
      <c r="BC2613" s="1" t="s">
        <v>9191</v>
      </c>
      <c r="BE2613" s="1" t="s">
        <v>9192</v>
      </c>
      <c r="BG2613" s="1" t="s">
        <v>9193</v>
      </c>
      <c r="BJ2613" s="1" t="s">
        <v>112</v>
      </c>
      <c r="BK2613" s="1" t="s">
        <v>112</v>
      </c>
      <c r="BL2613" s="1" t="s">
        <v>142</v>
      </c>
      <c r="BQ2613" s="1" t="s">
        <v>121</v>
      </c>
      <c r="BR2613" s="1" t="s">
        <v>122</v>
      </c>
      <c r="BS2613" s="1" t="s">
        <v>111</v>
      </c>
      <c r="BT2613" s="34" t="s">
        <v>9194</v>
      </c>
      <c r="BV2613" s="9">
        <v>44628</v>
      </c>
      <c r="BW2613" s="34" t="s">
        <v>9195</v>
      </c>
      <c r="BY2613" s="2" t="s">
        <v>174</v>
      </c>
      <c r="BZ2613" s="2" t="s">
        <v>124</v>
      </c>
      <c r="CA2613" s="2">
        <v>1</v>
      </c>
      <c r="CB2613" s="1" t="s">
        <v>417</v>
      </c>
      <c r="CC2613" s="2" t="s">
        <v>113</v>
      </c>
      <c r="CD2613" s="1" t="b">
        <f t="shared" si="1414"/>
        <v>1</v>
      </c>
      <c r="CE2613" s="1" t="b">
        <f t="shared" si="1419"/>
        <v>0</v>
      </c>
      <c r="CF2613" s="1" t="b">
        <f t="shared" si="1390"/>
        <v>0</v>
      </c>
      <c r="CG2613" s="1" t="b">
        <f t="shared" si="1391"/>
        <v>0</v>
      </c>
      <c r="CH2613" s="1" t="b">
        <f t="shared" si="1392"/>
        <v>0</v>
      </c>
      <c r="CI2613" s="1" t="b">
        <f t="shared" si="1393"/>
        <v>1</v>
      </c>
      <c r="CJ2613" s="1" t="b">
        <f t="shared" si="1394"/>
        <v>0</v>
      </c>
      <c r="CK2613" s="1" t="b">
        <f t="shared" si="1395"/>
        <v>0</v>
      </c>
      <c r="CL2613" s="1" t="b">
        <f t="shared" si="1396"/>
        <v>0</v>
      </c>
      <c r="CM2613" s="1" t="b">
        <f t="shared" si="1397"/>
        <v>0</v>
      </c>
      <c r="CN2613" s="1" t="b">
        <f t="shared" si="1398"/>
        <v>0</v>
      </c>
      <c r="CO2613" s="2" t="b">
        <f t="shared" si="1399"/>
        <v>0</v>
      </c>
      <c r="CP2613" s="2" t="b">
        <f t="shared" si="1400"/>
        <v>0</v>
      </c>
      <c r="CQ2613" s="2" t="b">
        <f t="shared" si="1401"/>
        <v>0</v>
      </c>
      <c r="CR2613" s="6" t="str">
        <f t="shared" si="1402"/>
        <v>Female</v>
      </c>
      <c r="CS2613" s="7">
        <f t="shared" si="1403"/>
        <v>1</v>
      </c>
      <c r="CT2613" s="7">
        <f t="shared" si="1404"/>
        <v>0</v>
      </c>
      <c r="CU2613" s="7">
        <f t="shared" si="1405"/>
        <v>0</v>
      </c>
      <c r="CV2613" s="7">
        <f t="shared" si="1406"/>
        <v>0</v>
      </c>
      <c r="CW2613" s="7">
        <f t="shared" si="1420"/>
        <v>0</v>
      </c>
      <c r="CX2613" s="1" t="b">
        <f t="shared" si="1421"/>
        <v>1</v>
      </c>
      <c r="CY2613" s="1" t="b">
        <f t="shared" si="1422"/>
        <v>1</v>
      </c>
      <c r="DG2613" s="1" t="b">
        <f t="shared" si="1423"/>
        <v>0</v>
      </c>
    </row>
    <row r="2614" spans="2:111" ht="87" x14ac:dyDescent="0.35">
      <c r="B2614" s="1" t="s">
        <v>13809</v>
      </c>
      <c r="C2614" s="9">
        <v>44496</v>
      </c>
      <c r="D2614" s="10" t="s">
        <v>13809</v>
      </c>
      <c r="E2614" s="1">
        <v>23</v>
      </c>
      <c r="F2614" s="1" t="s">
        <v>108</v>
      </c>
      <c r="G2614" s="1" t="s">
        <v>13809</v>
      </c>
      <c r="H2614" s="1" t="s">
        <v>13809</v>
      </c>
      <c r="I2614" s="2" t="s">
        <v>183</v>
      </c>
      <c r="J2614" s="2" t="s">
        <v>109</v>
      </c>
      <c r="K2614" s="2" t="s">
        <v>13809</v>
      </c>
      <c r="L2614" s="9">
        <v>44342</v>
      </c>
      <c r="M2614" s="2" t="s">
        <v>109</v>
      </c>
      <c r="N2614" s="2" t="s">
        <v>13809</v>
      </c>
      <c r="O2614" s="2" t="s">
        <v>110</v>
      </c>
      <c r="P2614" s="2" t="s">
        <v>111</v>
      </c>
      <c r="S2614" s="2" t="s">
        <v>112</v>
      </c>
      <c r="T2614" s="2" t="s">
        <v>111</v>
      </c>
      <c r="U2614" s="2" t="b">
        <v>1</v>
      </c>
      <c r="V2614" s="2" t="s">
        <v>113</v>
      </c>
      <c r="W2614" s="1" t="s">
        <v>112</v>
      </c>
      <c r="X2614" s="1" t="s">
        <v>110</v>
      </c>
      <c r="Y2614" s="2" t="s">
        <v>112</v>
      </c>
      <c r="Z2614" s="2" t="s">
        <v>111</v>
      </c>
      <c r="AA2614" s="2" t="s">
        <v>112</v>
      </c>
      <c r="AB2614" s="5">
        <v>4</v>
      </c>
      <c r="AC2614" s="1" t="s">
        <v>112</v>
      </c>
      <c r="AD2614" s="1" t="s">
        <v>1507</v>
      </c>
      <c r="AE2614" s="1" t="s">
        <v>9196</v>
      </c>
      <c r="AF2614" s="1" t="s">
        <v>111</v>
      </c>
      <c r="AH2614" s="1" t="s">
        <v>1082</v>
      </c>
      <c r="AJ2614" s="1" t="s">
        <v>115</v>
      </c>
      <c r="AK2614" s="1" t="s">
        <v>129</v>
      </c>
      <c r="AO2614" s="1" t="s">
        <v>130</v>
      </c>
      <c r="AU2614" s="1" t="s">
        <v>132</v>
      </c>
      <c r="AZ2614" s="1" t="s">
        <v>155</v>
      </c>
      <c r="BA2614" s="1" t="s">
        <v>9197</v>
      </c>
      <c r="BJ2614" s="1" t="s">
        <v>112</v>
      </c>
      <c r="BK2614" s="1" t="s">
        <v>112</v>
      </c>
      <c r="BL2614" s="1" t="s">
        <v>142</v>
      </c>
      <c r="BQ2614" s="1" t="s">
        <v>121</v>
      </c>
      <c r="BR2614" s="1" t="s">
        <v>122</v>
      </c>
      <c r="BS2614" s="1" t="s">
        <v>112</v>
      </c>
      <c r="BU2614" s="34" t="s">
        <v>9198</v>
      </c>
      <c r="BV2614" s="9">
        <v>44496</v>
      </c>
      <c r="BW2614" s="34" t="s">
        <v>9199</v>
      </c>
      <c r="BY2614" s="2" t="s">
        <v>123</v>
      </c>
      <c r="BZ2614" s="2" t="s">
        <v>124</v>
      </c>
      <c r="CA2614" s="2">
        <v>2</v>
      </c>
      <c r="CB2614" s="1" t="s">
        <v>649</v>
      </c>
      <c r="CC2614" s="2" t="s">
        <v>126</v>
      </c>
      <c r="CD2614" s="1" t="b">
        <f t="shared" si="1414"/>
        <v>1</v>
      </c>
      <c r="CE2614" s="1" t="b">
        <f t="shared" si="1419"/>
        <v>0</v>
      </c>
      <c r="CF2614" s="1" t="b">
        <f t="shared" si="1390"/>
        <v>0</v>
      </c>
      <c r="CG2614" s="1" t="b">
        <f t="shared" si="1391"/>
        <v>0</v>
      </c>
      <c r="CH2614" s="1" t="b">
        <f t="shared" si="1392"/>
        <v>0</v>
      </c>
      <c r="CI2614" s="1" t="b">
        <f t="shared" si="1393"/>
        <v>1</v>
      </c>
      <c r="CJ2614" s="1" t="b">
        <f t="shared" si="1394"/>
        <v>0</v>
      </c>
      <c r="CK2614" s="1" t="b">
        <f t="shared" si="1395"/>
        <v>0</v>
      </c>
      <c r="CL2614" s="1" t="b">
        <f t="shared" si="1396"/>
        <v>0</v>
      </c>
      <c r="CM2614" s="1" t="b">
        <f t="shared" si="1397"/>
        <v>0</v>
      </c>
      <c r="CN2614" s="1" t="b">
        <f t="shared" si="1398"/>
        <v>0</v>
      </c>
      <c r="CO2614" s="2" t="b">
        <f t="shared" si="1399"/>
        <v>1</v>
      </c>
      <c r="CP2614" s="2" t="b">
        <f t="shared" si="1400"/>
        <v>1</v>
      </c>
      <c r="CQ2614" s="2" t="b">
        <f t="shared" si="1401"/>
        <v>0</v>
      </c>
      <c r="CR2614" s="6" t="str">
        <f t="shared" si="1402"/>
        <v>Female</v>
      </c>
      <c r="CS2614" s="7">
        <f t="shared" si="1403"/>
        <v>1</v>
      </c>
      <c r="CT2614" s="7">
        <f t="shared" si="1404"/>
        <v>0</v>
      </c>
      <c r="CU2614" s="7">
        <f t="shared" si="1405"/>
        <v>0</v>
      </c>
      <c r="CV2614" s="7">
        <f t="shared" si="1406"/>
        <v>1</v>
      </c>
      <c r="CW2614" s="7">
        <f t="shared" si="1420"/>
        <v>0</v>
      </c>
      <c r="CX2614" s="1" t="b">
        <f t="shared" si="1421"/>
        <v>1</v>
      </c>
      <c r="CY2614" s="1" t="b">
        <f t="shared" si="1422"/>
        <v>1</v>
      </c>
      <c r="DG2614" s="1" t="b">
        <f t="shared" si="1423"/>
        <v>0</v>
      </c>
    </row>
    <row r="2615" spans="2:111" ht="409.5" x14ac:dyDescent="0.35">
      <c r="B2615" s="1" t="s">
        <v>13809</v>
      </c>
      <c r="C2615" s="9">
        <v>44496</v>
      </c>
      <c r="D2615" s="10" t="s">
        <v>13809</v>
      </c>
      <c r="E2615" s="1">
        <v>89</v>
      </c>
      <c r="F2615" s="1" t="s">
        <v>127</v>
      </c>
      <c r="G2615" s="1" t="s">
        <v>13809</v>
      </c>
      <c r="H2615" s="1" t="s">
        <v>13809</v>
      </c>
      <c r="I2615" s="9">
        <v>44201</v>
      </c>
      <c r="J2615" s="2" t="s">
        <v>128</v>
      </c>
      <c r="K2615" s="2" t="s">
        <v>13809</v>
      </c>
      <c r="L2615" s="9">
        <v>44228</v>
      </c>
      <c r="M2615" s="2" t="s">
        <v>128</v>
      </c>
      <c r="N2615" s="2" t="s">
        <v>13809</v>
      </c>
      <c r="O2615" s="2" t="s">
        <v>315</v>
      </c>
      <c r="P2615" s="2" t="s">
        <v>111</v>
      </c>
      <c r="S2615" s="5" t="s">
        <v>112</v>
      </c>
      <c r="T2615" s="2" t="s">
        <v>111</v>
      </c>
      <c r="U2615" s="2" t="b">
        <f>OR(S2615="yes",T2615="yes")</f>
        <v>1</v>
      </c>
      <c r="V2615" s="2" t="s">
        <v>126</v>
      </c>
      <c r="W2615" s="1" t="s">
        <v>112</v>
      </c>
      <c r="Y2615" s="2" t="s">
        <v>111</v>
      </c>
      <c r="AA2615" s="2" t="s">
        <v>111</v>
      </c>
      <c r="AB2615" s="2">
        <v>11</v>
      </c>
      <c r="AC2615" s="1" t="s">
        <v>111</v>
      </c>
      <c r="AF2615" s="1" t="s">
        <v>111</v>
      </c>
      <c r="AJ2615" s="1" t="s">
        <v>115</v>
      </c>
      <c r="AK2615" s="1" t="s">
        <v>194</v>
      </c>
      <c r="AN2615" s="1" t="s">
        <v>9200</v>
      </c>
      <c r="AO2615" s="1" t="s">
        <v>117</v>
      </c>
      <c r="AS2615" s="1" t="s">
        <v>229</v>
      </c>
      <c r="AU2615" s="1" t="s">
        <v>191</v>
      </c>
      <c r="AX2615" s="1" t="s">
        <v>9201</v>
      </c>
      <c r="AZ2615" s="1" t="s">
        <v>245</v>
      </c>
      <c r="BA2615" s="1" t="s">
        <v>300</v>
      </c>
      <c r="BE2615" s="1">
        <v>104</v>
      </c>
      <c r="BH2615" s="1">
        <v>75</v>
      </c>
      <c r="BJ2615" s="1" t="s">
        <v>112</v>
      </c>
      <c r="BK2615" s="1" t="s">
        <v>112</v>
      </c>
      <c r="BL2615" s="1" t="s">
        <v>9202</v>
      </c>
      <c r="BM2615" s="1" t="s">
        <v>9203</v>
      </c>
      <c r="BU2615" s="34" t="s">
        <v>9204</v>
      </c>
      <c r="BV2615" s="9">
        <v>44691</v>
      </c>
      <c r="BW2615" s="34" t="s">
        <v>9205</v>
      </c>
      <c r="BY2615" s="2" t="s">
        <v>174</v>
      </c>
      <c r="BZ2615" s="2" t="s">
        <v>124</v>
      </c>
      <c r="CA2615" s="2">
        <v>2</v>
      </c>
      <c r="CB2615" s="1" t="s">
        <v>330</v>
      </c>
      <c r="CC2615" s="2" t="s">
        <v>113</v>
      </c>
      <c r="CD2615" s="1" t="b">
        <f t="shared" si="1414"/>
        <v>0</v>
      </c>
      <c r="CE2615" s="1" t="b">
        <f t="shared" si="1419"/>
        <v>0</v>
      </c>
      <c r="CF2615" s="1" t="b">
        <f t="shared" si="1390"/>
        <v>0</v>
      </c>
      <c r="CG2615" s="1" t="b">
        <f t="shared" si="1391"/>
        <v>0</v>
      </c>
      <c r="CH2615" s="1" t="b">
        <f t="shared" si="1392"/>
        <v>0</v>
      </c>
      <c r="CI2615" s="1" t="b">
        <f t="shared" si="1393"/>
        <v>0</v>
      </c>
      <c r="CJ2615" s="1" t="b">
        <f t="shared" si="1394"/>
        <v>0</v>
      </c>
      <c r="CK2615" s="1" t="b">
        <f t="shared" si="1395"/>
        <v>0</v>
      </c>
      <c r="CL2615" s="1" t="b">
        <f t="shared" si="1396"/>
        <v>0</v>
      </c>
      <c r="CM2615" s="1" t="b">
        <f t="shared" si="1397"/>
        <v>0</v>
      </c>
      <c r="CN2615" s="1" t="b">
        <f t="shared" si="1398"/>
        <v>1</v>
      </c>
      <c r="CO2615" s="2" t="b">
        <f t="shared" si="1399"/>
        <v>0</v>
      </c>
      <c r="CP2615" s="2" t="b">
        <f t="shared" si="1400"/>
        <v>0</v>
      </c>
      <c r="CQ2615" s="2" t="b">
        <f t="shared" si="1401"/>
        <v>1</v>
      </c>
      <c r="CR2615" s="6" t="str">
        <f t="shared" si="1402"/>
        <v>Male</v>
      </c>
      <c r="CS2615" s="7">
        <f t="shared" si="1403"/>
        <v>0</v>
      </c>
      <c r="CT2615" s="7">
        <f t="shared" si="1404"/>
        <v>1</v>
      </c>
      <c r="CU2615" s="7">
        <f t="shared" si="1405"/>
        <v>0</v>
      </c>
      <c r="CV2615" s="7">
        <f t="shared" si="1406"/>
        <v>0</v>
      </c>
    </row>
    <row r="2616" spans="2:111" ht="130.5" x14ac:dyDescent="0.35">
      <c r="B2616" s="1" t="s">
        <v>13809</v>
      </c>
      <c r="C2616" s="9">
        <v>44496</v>
      </c>
      <c r="D2616" s="10" t="s">
        <v>13809</v>
      </c>
      <c r="E2616" s="1">
        <v>75</v>
      </c>
      <c r="F2616" s="1" t="s">
        <v>108</v>
      </c>
      <c r="G2616" s="1" t="s">
        <v>13809</v>
      </c>
      <c r="H2616" s="1" t="s">
        <v>13809</v>
      </c>
      <c r="I2616" s="9">
        <v>44420</v>
      </c>
      <c r="J2616" s="2" t="s">
        <v>409</v>
      </c>
      <c r="K2616" s="2" t="s">
        <v>13809</v>
      </c>
      <c r="N2616" s="2" t="s">
        <v>13809</v>
      </c>
      <c r="O2616" s="2" t="s">
        <v>110</v>
      </c>
      <c r="P2616" s="2" t="s">
        <v>111</v>
      </c>
      <c r="S2616" s="2" t="s">
        <v>111</v>
      </c>
      <c r="T2616" s="2" t="s">
        <v>112</v>
      </c>
      <c r="U2616" s="2" t="b">
        <v>1</v>
      </c>
      <c r="V2616" s="2" t="s">
        <v>113</v>
      </c>
      <c r="W2616" s="1" t="s">
        <v>112</v>
      </c>
      <c r="X2616" s="1" t="s">
        <v>138</v>
      </c>
      <c r="Y2616" s="2" t="s">
        <v>112</v>
      </c>
      <c r="Z2616" s="2" t="s">
        <v>112</v>
      </c>
      <c r="AB2616" s="2">
        <v>10</v>
      </c>
      <c r="AC2616" s="1" t="s">
        <v>111</v>
      </c>
      <c r="AF2616" s="1" t="s">
        <v>111</v>
      </c>
      <c r="AJ2616" s="1" t="s">
        <v>115</v>
      </c>
      <c r="AK2616" s="1" t="s">
        <v>201</v>
      </c>
      <c r="AN2616" s="1" t="s">
        <v>9206</v>
      </c>
      <c r="AO2616" s="1" t="s">
        <v>117</v>
      </c>
      <c r="AS2616" s="1" t="s">
        <v>9207</v>
      </c>
      <c r="AU2616" s="1" t="s">
        <v>197</v>
      </c>
      <c r="AZ2616" s="1" t="s">
        <v>697</v>
      </c>
      <c r="BA2616" s="1" t="s">
        <v>9208</v>
      </c>
      <c r="BC2616" s="1" t="s">
        <v>9209</v>
      </c>
      <c r="BG2616" s="1" t="s">
        <v>9210</v>
      </c>
      <c r="BH2616" s="1" t="s">
        <v>9211</v>
      </c>
      <c r="BJ2616" s="1" t="s">
        <v>112</v>
      </c>
      <c r="BK2616" s="1" t="s">
        <v>112</v>
      </c>
      <c r="BL2616" s="1" t="s">
        <v>325</v>
      </c>
      <c r="BQ2616" s="1" t="s">
        <v>121</v>
      </c>
      <c r="BR2616" s="1" t="s">
        <v>122</v>
      </c>
      <c r="BU2616" s="34" t="s">
        <v>9212</v>
      </c>
      <c r="BV2616" s="9">
        <v>44501</v>
      </c>
      <c r="BW2616" s="34" t="s">
        <v>9213</v>
      </c>
      <c r="BY2616" s="2" t="s">
        <v>174</v>
      </c>
      <c r="BZ2616" s="2" t="s">
        <v>124</v>
      </c>
      <c r="CA2616" s="2">
        <v>1</v>
      </c>
      <c r="CB2616" s="1" t="s">
        <v>335</v>
      </c>
      <c r="CC2616" s="2" t="s">
        <v>113</v>
      </c>
      <c r="CD2616" s="1" t="b">
        <f t="shared" si="1414"/>
        <v>0</v>
      </c>
      <c r="CE2616" s="1" t="b">
        <f t="shared" si="1419"/>
        <v>0</v>
      </c>
      <c r="CF2616" s="1" t="b">
        <f t="shared" si="1390"/>
        <v>0</v>
      </c>
      <c r="CG2616" s="1" t="b">
        <f t="shared" si="1391"/>
        <v>0</v>
      </c>
      <c r="CH2616" s="1" t="b">
        <f t="shared" si="1392"/>
        <v>0</v>
      </c>
      <c r="CI2616" s="1" t="b">
        <f t="shared" si="1393"/>
        <v>0</v>
      </c>
      <c r="CJ2616" s="1" t="b">
        <f t="shared" si="1394"/>
        <v>0</v>
      </c>
      <c r="CK2616" s="1" t="b">
        <f t="shared" si="1395"/>
        <v>0</v>
      </c>
      <c r="CL2616" s="1" t="b">
        <f t="shared" si="1396"/>
        <v>0</v>
      </c>
      <c r="CM2616" s="1" t="b">
        <f t="shared" si="1397"/>
        <v>0</v>
      </c>
      <c r="CN2616" s="1" t="b">
        <f t="shared" si="1398"/>
        <v>1</v>
      </c>
      <c r="CO2616" s="2" t="b">
        <f t="shared" si="1399"/>
        <v>0</v>
      </c>
      <c r="CP2616" s="2" t="b">
        <f t="shared" si="1400"/>
        <v>0</v>
      </c>
      <c r="CQ2616" s="2" t="b">
        <f t="shared" si="1401"/>
        <v>1</v>
      </c>
      <c r="CR2616" s="6" t="str">
        <f t="shared" si="1402"/>
        <v>Female</v>
      </c>
      <c r="CS2616" s="7">
        <f t="shared" si="1403"/>
        <v>0</v>
      </c>
      <c r="CT2616" s="7">
        <f t="shared" si="1404"/>
        <v>0</v>
      </c>
      <c r="CU2616" s="7">
        <f t="shared" si="1405"/>
        <v>1</v>
      </c>
      <c r="CV2616" s="7">
        <f t="shared" si="1406"/>
        <v>0</v>
      </c>
      <c r="CW2616" s="7">
        <f t="shared" ref="CW2616:CW2625" si="1424">COUNTIF(M2616,"=*moderna*")</f>
        <v>0</v>
      </c>
      <c r="CX2616" s="1" t="b">
        <f t="shared" ref="CX2616:CX2625" si="1425">AND(E2616&lt;30,NOT(E2616="."),NOT(E2616=""))</f>
        <v>0</v>
      </c>
      <c r="CY2616" s="1" t="b">
        <f t="shared" ref="CY2616:CY2625" si="1426">AND(E2616&gt;17,E2616&lt;41,NOT(E2616="."),NOT(E2616=""))</f>
        <v>0</v>
      </c>
      <c r="DG2616" s="1" t="b">
        <f t="shared" ref="DG2616:DG2625" si="1427">AND(E2616&gt;4,E2616&lt;18,NOT(E2616=""),NOT(E2616="."))</f>
        <v>0</v>
      </c>
    </row>
    <row r="2617" spans="2:111" ht="116" x14ac:dyDescent="0.35">
      <c r="B2617" s="1" t="s">
        <v>13809</v>
      </c>
      <c r="C2617" s="9">
        <v>44497</v>
      </c>
      <c r="D2617" s="10" t="s">
        <v>13809</v>
      </c>
      <c r="E2617" s="1">
        <v>28</v>
      </c>
      <c r="F2617" s="1" t="s">
        <v>127</v>
      </c>
      <c r="G2617" s="1" t="s">
        <v>13809</v>
      </c>
      <c r="H2617" s="1" t="s">
        <v>13809</v>
      </c>
      <c r="I2617" s="9">
        <v>44484</v>
      </c>
      <c r="J2617" s="2" t="s">
        <v>109</v>
      </c>
      <c r="K2617" s="2" t="s">
        <v>13809</v>
      </c>
      <c r="N2617" s="2" t="s">
        <v>13809</v>
      </c>
      <c r="O2617" s="2" t="s">
        <v>110</v>
      </c>
      <c r="P2617" s="2" t="s">
        <v>111</v>
      </c>
      <c r="S2617" s="2" t="s">
        <v>111</v>
      </c>
      <c r="T2617" s="2" t="s">
        <v>112</v>
      </c>
      <c r="U2617" s="2" t="b">
        <v>1</v>
      </c>
      <c r="V2617" s="2" t="s">
        <v>126</v>
      </c>
      <c r="W2617" s="1" t="s">
        <v>112</v>
      </c>
      <c r="X2617" s="1" t="s">
        <v>114</v>
      </c>
      <c r="Y2617" s="2" t="s">
        <v>112</v>
      </c>
      <c r="Z2617" s="2" t="s">
        <v>112</v>
      </c>
      <c r="AB2617" s="2">
        <v>4</v>
      </c>
      <c r="AC2617" s="1" t="s">
        <v>111</v>
      </c>
      <c r="AF2617" s="1" t="s">
        <v>111</v>
      </c>
      <c r="AJ2617" s="1" t="s">
        <v>115</v>
      </c>
      <c r="AK2617" s="1" t="s">
        <v>150</v>
      </c>
      <c r="AO2617" s="1" t="s">
        <v>255</v>
      </c>
      <c r="AU2617" s="1" t="s">
        <v>132</v>
      </c>
      <c r="AZ2617" s="1" t="s">
        <v>320</v>
      </c>
      <c r="BG2617" s="1" t="s">
        <v>8302</v>
      </c>
      <c r="BH2617" s="1" t="s">
        <v>134</v>
      </c>
      <c r="BJ2617" s="1" t="s">
        <v>111</v>
      </c>
      <c r="BN2617" s="1" t="s">
        <v>112</v>
      </c>
      <c r="BO2617" s="1" t="s">
        <v>148</v>
      </c>
      <c r="BP2617" s="1" t="s">
        <v>9214</v>
      </c>
      <c r="BQ2617" s="1" t="s">
        <v>121</v>
      </c>
      <c r="BR2617" s="1" t="s">
        <v>122</v>
      </c>
      <c r="BS2617" s="1" t="s">
        <v>111</v>
      </c>
      <c r="BT2617" s="34" t="s">
        <v>9215</v>
      </c>
      <c r="BU2617" s="34" t="s">
        <v>9216</v>
      </c>
      <c r="BV2617" s="9">
        <v>44502</v>
      </c>
      <c r="BW2617" s="34" t="s">
        <v>14826</v>
      </c>
      <c r="BX2617" s="2" t="s">
        <v>111</v>
      </c>
      <c r="BY2617" s="2" t="s">
        <v>153</v>
      </c>
      <c r="BZ2617" s="2" t="s">
        <v>124</v>
      </c>
      <c r="CB2617" s="1" t="s">
        <v>181</v>
      </c>
      <c r="CD2617" s="1" t="b">
        <f t="shared" si="1414"/>
        <v>1</v>
      </c>
      <c r="CE2617" s="1" t="b">
        <f t="shared" si="1419"/>
        <v>0</v>
      </c>
      <c r="CF2617" s="1" t="b">
        <f t="shared" si="1390"/>
        <v>0</v>
      </c>
      <c r="CG2617" s="1" t="b">
        <f t="shared" si="1391"/>
        <v>0</v>
      </c>
      <c r="CH2617" s="1" t="b">
        <f t="shared" si="1392"/>
        <v>0</v>
      </c>
      <c r="CI2617" s="1" t="b">
        <f t="shared" si="1393"/>
        <v>0</v>
      </c>
      <c r="CJ2617" s="1" t="b">
        <f t="shared" si="1394"/>
        <v>1</v>
      </c>
      <c r="CK2617" s="1" t="b">
        <f t="shared" si="1395"/>
        <v>0</v>
      </c>
      <c r="CL2617" s="1" t="b">
        <f t="shared" si="1396"/>
        <v>0</v>
      </c>
      <c r="CM2617" s="1" t="b">
        <f t="shared" si="1397"/>
        <v>0</v>
      </c>
      <c r="CN2617" s="1" t="b">
        <f t="shared" si="1398"/>
        <v>0</v>
      </c>
      <c r="CO2617" s="2" t="b">
        <f t="shared" si="1399"/>
        <v>1</v>
      </c>
      <c r="CP2617" s="2" t="b">
        <f t="shared" si="1400"/>
        <v>1</v>
      </c>
      <c r="CQ2617" s="2" t="b">
        <f t="shared" si="1401"/>
        <v>0</v>
      </c>
      <c r="CR2617" s="6" t="str">
        <f t="shared" si="1402"/>
        <v>Male</v>
      </c>
      <c r="CS2617" s="7">
        <f t="shared" si="1403"/>
        <v>1</v>
      </c>
      <c r="CT2617" s="7">
        <f t="shared" si="1404"/>
        <v>0</v>
      </c>
      <c r="CU2617" s="7">
        <f t="shared" si="1405"/>
        <v>0</v>
      </c>
      <c r="CV2617" s="7">
        <f t="shared" si="1406"/>
        <v>0</v>
      </c>
      <c r="CW2617" s="7">
        <f t="shared" si="1424"/>
        <v>0</v>
      </c>
      <c r="CX2617" s="1" t="b">
        <f t="shared" si="1425"/>
        <v>1</v>
      </c>
      <c r="CY2617" s="1" t="b">
        <f t="shared" si="1426"/>
        <v>1</v>
      </c>
      <c r="DG2617" s="1" t="b">
        <f t="shared" si="1427"/>
        <v>0</v>
      </c>
    </row>
    <row r="2618" spans="2:111" ht="203" x14ac:dyDescent="0.35">
      <c r="B2618" s="1" t="s">
        <v>13809</v>
      </c>
      <c r="C2618" s="9">
        <v>44497</v>
      </c>
      <c r="D2618" s="10" t="s">
        <v>13809</v>
      </c>
      <c r="E2618" s="1">
        <v>51</v>
      </c>
      <c r="F2618" s="1" t="s">
        <v>108</v>
      </c>
      <c r="G2618" s="1" t="s">
        <v>13809</v>
      </c>
      <c r="H2618" s="1" t="s">
        <v>13809</v>
      </c>
      <c r="I2618" s="9">
        <v>73596</v>
      </c>
      <c r="J2618" s="2" t="s">
        <v>109</v>
      </c>
      <c r="K2618" s="2" t="s">
        <v>13809</v>
      </c>
      <c r="N2618" s="2" t="s">
        <v>13809</v>
      </c>
      <c r="O2618" s="2" t="s">
        <v>110</v>
      </c>
      <c r="P2618" s="2" t="s">
        <v>111</v>
      </c>
      <c r="S2618" s="2" t="s">
        <v>111</v>
      </c>
      <c r="T2618" s="2" t="s">
        <v>112</v>
      </c>
      <c r="U2618" s="2" t="b">
        <v>1</v>
      </c>
      <c r="V2618" s="2" t="s">
        <v>113</v>
      </c>
      <c r="W2618" s="1" t="s">
        <v>112</v>
      </c>
      <c r="X2618" s="1" t="s">
        <v>138</v>
      </c>
      <c r="Y2618" s="2" t="s">
        <v>112</v>
      </c>
      <c r="Z2618" s="2" t="s">
        <v>112</v>
      </c>
      <c r="AA2618" s="2" t="s">
        <v>111</v>
      </c>
      <c r="AB2618" s="2">
        <v>3</v>
      </c>
      <c r="AC2618" s="1" t="s">
        <v>111</v>
      </c>
      <c r="AF2618" s="1" t="s">
        <v>111</v>
      </c>
      <c r="AJ2618" s="1" t="s">
        <v>115</v>
      </c>
      <c r="AK2618" s="1" t="s">
        <v>164</v>
      </c>
      <c r="AN2618" s="1" t="s">
        <v>1300</v>
      </c>
      <c r="AO2618" s="1" t="s">
        <v>285</v>
      </c>
      <c r="AP2618" s="11" t="s">
        <v>8966</v>
      </c>
      <c r="AU2618" s="1" t="s">
        <v>238</v>
      </c>
      <c r="AX2618" s="12">
        <v>0.68</v>
      </c>
      <c r="BJ2618" s="1" t="s">
        <v>111</v>
      </c>
      <c r="BN2618" s="1" t="s">
        <v>112</v>
      </c>
      <c r="BO2618" s="1" t="s">
        <v>148</v>
      </c>
      <c r="BP2618" s="1" t="s">
        <v>9217</v>
      </c>
      <c r="BQ2618" s="1" t="s">
        <v>121</v>
      </c>
      <c r="BR2618" s="1" t="s">
        <v>122</v>
      </c>
      <c r="BS2618" s="1" t="s">
        <v>111</v>
      </c>
      <c r="BT2618" s="34" t="s">
        <v>9218</v>
      </c>
      <c r="BU2618" s="34" t="s">
        <v>9219</v>
      </c>
      <c r="BV2618" s="9">
        <v>44502</v>
      </c>
      <c r="BW2618" s="34" t="s">
        <v>9220</v>
      </c>
      <c r="BY2618" s="2" t="s">
        <v>174</v>
      </c>
      <c r="BZ2618" s="2" t="s">
        <v>124</v>
      </c>
      <c r="CA2618" s="2">
        <v>1</v>
      </c>
      <c r="CB2618" s="1" t="s">
        <v>258</v>
      </c>
      <c r="CC2618" s="2" t="s">
        <v>113</v>
      </c>
      <c r="CD2618" s="1" t="b">
        <f t="shared" si="1414"/>
        <v>0</v>
      </c>
      <c r="CE2618" s="1" t="b">
        <f t="shared" si="1419"/>
        <v>0</v>
      </c>
      <c r="CF2618" s="1" t="b">
        <f t="shared" si="1390"/>
        <v>0</v>
      </c>
      <c r="CG2618" s="1" t="b">
        <f t="shared" si="1391"/>
        <v>0</v>
      </c>
      <c r="CH2618" s="1" t="b">
        <f t="shared" si="1392"/>
        <v>0</v>
      </c>
      <c r="CI2618" s="1" t="b">
        <f t="shared" si="1393"/>
        <v>0</v>
      </c>
      <c r="CJ2618" s="1" t="b">
        <f t="shared" si="1394"/>
        <v>0</v>
      </c>
      <c r="CK2618" s="1" t="b">
        <f t="shared" si="1395"/>
        <v>0</v>
      </c>
      <c r="CL2618" s="1" t="b">
        <f t="shared" si="1396"/>
        <v>0</v>
      </c>
      <c r="CM2618" s="1" t="b">
        <f t="shared" si="1397"/>
        <v>1</v>
      </c>
      <c r="CN2618" s="1" t="b">
        <f t="shared" si="1398"/>
        <v>0</v>
      </c>
      <c r="CO2618" s="2" t="b">
        <f t="shared" si="1399"/>
        <v>1</v>
      </c>
      <c r="CP2618" s="2" t="b">
        <f t="shared" si="1400"/>
        <v>1</v>
      </c>
      <c r="CQ2618" s="2" t="b">
        <f t="shared" si="1401"/>
        <v>0</v>
      </c>
      <c r="CR2618" s="6" t="str">
        <f t="shared" si="1402"/>
        <v>Female</v>
      </c>
      <c r="CS2618" s="7">
        <f t="shared" si="1403"/>
        <v>1</v>
      </c>
      <c r="CT2618" s="7">
        <f t="shared" si="1404"/>
        <v>0</v>
      </c>
      <c r="CU2618" s="7">
        <f t="shared" si="1405"/>
        <v>0</v>
      </c>
      <c r="CV2618" s="7">
        <f t="shared" si="1406"/>
        <v>0</v>
      </c>
      <c r="CW2618" s="7">
        <f t="shared" si="1424"/>
        <v>0</v>
      </c>
      <c r="CX2618" s="1" t="b">
        <f t="shared" si="1425"/>
        <v>0</v>
      </c>
      <c r="CY2618" s="1" t="b">
        <f t="shared" si="1426"/>
        <v>0</v>
      </c>
      <c r="DG2618" s="1" t="b">
        <f t="shared" si="1427"/>
        <v>0</v>
      </c>
    </row>
    <row r="2619" spans="2:111" ht="319" x14ac:dyDescent="0.35">
      <c r="B2619" s="1" t="s">
        <v>13809</v>
      </c>
      <c r="C2619" s="9">
        <v>44497</v>
      </c>
      <c r="D2619" s="10" t="s">
        <v>13809</v>
      </c>
      <c r="E2619" s="1">
        <v>22</v>
      </c>
      <c r="F2619" s="1" t="s">
        <v>127</v>
      </c>
      <c r="G2619" s="1" t="s">
        <v>13809</v>
      </c>
      <c r="H2619" s="1" t="s">
        <v>13809</v>
      </c>
      <c r="I2619" s="9">
        <v>44270</v>
      </c>
      <c r="J2619" s="2" t="s">
        <v>128</v>
      </c>
      <c r="K2619" s="2" t="s">
        <v>13809</v>
      </c>
      <c r="L2619" s="9">
        <v>44298</v>
      </c>
      <c r="M2619" s="2" t="s">
        <v>128</v>
      </c>
      <c r="N2619" s="2" t="s">
        <v>13809</v>
      </c>
      <c r="O2619" s="2" t="s">
        <v>110</v>
      </c>
      <c r="P2619" s="2" t="s">
        <v>111</v>
      </c>
      <c r="S2619" s="2" t="s">
        <v>112</v>
      </c>
      <c r="T2619" s="2" t="s">
        <v>111</v>
      </c>
      <c r="U2619" s="2" t="b">
        <f>OR(S2619="yes",T2619="yes")</f>
        <v>1</v>
      </c>
      <c r="V2619" s="2" t="s">
        <v>113</v>
      </c>
      <c r="W2619" s="1" t="s">
        <v>112</v>
      </c>
      <c r="X2619" s="1" t="s">
        <v>114</v>
      </c>
      <c r="Y2619" s="2" t="s">
        <v>112</v>
      </c>
      <c r="Z2619" s="2" t="s">
        <v>111</v>
      </c>
      <c r="AA2619" s="2" t="s">
        <v>111</v>
      </c>
      <c r="AB2619" s="2">
        <v>3</v>
      </c>
      <c r="AC2619" s="1" t="s">
        <v>111</v>
      </c>
      <c r="AF2619" s="1" t="s">
        <v>111</v>
      </c>
      <c r="AK2619" s="1" t="s">
        <v>129</v>
      </c>
      <c r="AO2619" s="1" t="s">
        <v>195</v>
      </c>
      <c r="AU2619" s="1" t="s">
        <v>177</v>
      </c>
      <c r="AX2619" s="1">
        <v>59</v>
      </c>
      <c r="AZ2619" s="1" t="s">
        <v>697</v>
      </c>
      <c r="BA2619" s="1" t="s">
        <v>9221</v>
      </c>
      <c r="BC2619" s="1" t="s">
        <v>9222</v>
      </c>
      <c r="BG2619" s="1">
        <v>1.71</v>
      </c>
      <c r="BH2619" s="1">
        <v>7</v>
      </c>
      <c r="BJ2619" s="1" t="s">
        <v>112</v>
      </c>
      <c r="BK2619" s="1" t="s">
        <v>112</v>
      </c>
      <c r="BL2619" s="1" t="s">
        <v>161</v>
      </c>
      <c r="BM2619" s="1" t="s">
        <v>478</v>
      </c>
      <c r="BQ2619" s="1" t="s">
        <v>121</v>
      </c>
      <c r="BR2619" s="1" t="s">
        <v>122</v>
      </c>
      <c r="BU2619" s="34" t="s">
        <v>9223</v>
      </c>
      <c r="BV2619" s="9">
        <v>44497</v>
      </c>
      <c r="BW2619" s="34" t="s">
        <v>14827</v>
      </c>
      <c r="BY2619" s="2" t="s">
        <v>136</v>
      </c>
      <c r="BZ2619" s="2" t="s">
        <v>124</v>
      </c>
      <c r="CA2619" s="2">
        <v>3</v>
      </c>
      <c r="CB2619" s="1" t="s">
        <v>365</v>
      </c>
      <c r="CC2619" s="2" t="s">
        <v>126</v>
      </c>
      <c r="CD2619" s="1" t="b">
        <f t="shared" si="1414"/>
        <v>1</v>
      </c>
      <c r="CE2619" s="1" t="b">
        <f t="shared" si="1419"/>
        <v>0</v>
      </c>
      <c r="CF2619" s="1" t="b">
        <f t="shared" si="1390"/>
        <v>0</v>
      </c>
      <c r="CG2619" s="1" t="b">
        <f t="shared" si="1391"/>
        <v>0</v>
      </c>
      <c r="CH2619" s="1" t="b">
        <f t="shared" si="1392"/>
        <v>0</v>
      </c>
      <c r="CI2619" s="1" t="b">
        <f t="shared" si="1393"/>
        <v>1</v>
      </c>
      <c r="CJ2619" s="1" t="b">
        <f t="shared" si="1394"/>
        <v>0</v>
      </c>
      <c r="CK2619" s="1" t="b">
        <f t="shared" si="1395"/>
        <v>0</v>
      </c>
      <c r="CL2619" s="1" t="b">
        <f t="shared" si="1396"/>
        <v>0</v>
      </c>
      <c r="CM2619" s="1" t="b">
        <f t="shared" si="1397"/>
        <v>0</v>
      </c>
      <c r="CN2619" s="1" t="b">
        <f t="shared" si="1398"/>
        <v>0</v>
      </c>
      <c r="CO2619" s="2" t="b">
        <f t="shared" si="1399"/>
        <v>1</v>
      </c>
      <c r="CP2619" s="2" t="b">
        <f t="shared" si="1400"/>
        <v>1</v>
      </c>
      <c r="CQ2619" s="2" t="b">
        <f t="shared" si="1401"/>
        <v>0</v>
      </c>
      <c r="CR2619" s="6" t="str">
        <f t="shared" si="1402"/>
        <v>Male</v>
      </c>
      <c r="CS2619" s="7">
        <f t="shared" si="1403"/>
        <v>0</v>
      </c>
      <c r="CT2619" s="7">
        <f t="shared" si="1404"/>
        <v>1</v>
      </c>
      <c r="CU2619" s="7">
        <f t="shared" si="1405"/>
        <v>0</v>
      </c>
      <c r="CV2619" s="7">
        <f t="shared" si="1406"/>
        <v>0</v>
      </c>
      <c r="CW2619" s="7">
        <f t="shared" si="1424"/>
        <v>1</v>
      </c>
      <c r="CX2619" s="1" t="b">
        <f t="shared" si="1425"/>
        <v>1</v>
      </c>
      <c r="CY2619" s="1" t="b">
        <f t="shared" si="1426"/>
        <v>1</v>
      </c>
      <c r="DG2619" s="1" t="b">
        <f t="shared" si="1427"/>
        <v>0</v>
      </c>
    </row>
    <row r="2620" spans="2:111" ht="72.5" x14ac:dyDescent="0.35">
      <c r="B2620" s="1" t="s">
        <v>13809</v>
      </c>
      <c r="C2620" s="9">
        <v>44497</v>
      </c>
      <c r="D2620" s="10" t="s">
        <v>13809</v>
      </c>
      <c r="E2620" s="1">
        <v>17</v>
      </c>
      <c r="F2620" s="1" t="s">
        <v>127</v>
      </c>
      <c r="G2620" s="1" t="s">
        <v>13809</v>
      </c>
      <c r="H2620" s="1" t="s">
        <v>13809</v>
      </c>
      <c r="K2620" s="2" t="s">
        <v>13809</v>
      </c>
      <c r="N2620" s="2" t="s">
        <v>13809</v>
      </c>
      <c r="O2620" s="2" t="s">
        <v>110</v>
      </c>
      <c r="P2620" s="2" t="s">
        <v>111</v>
      </c>
      <c r="T2620" s="2" t="s">
        <v>112</v>
      </c>
      <c r="U2620" s="2" t="b">
        <v>1</v>
      </c>
      <c r="V2620" s="2" t="s">
        <v>113</v>
      </c>
      <c r="W2620" s="1" t="s">
        <v>112</v>
      </c>
      <c r="X2620" s="1" t="s">
        <v>114</v>
      </c>
      <c r="Y2620" s="2" t="s">
        <v>112</v>
      </c>
      <c r="Z2620" s="2" t="s">
        <v>111</v>
      </c>
      <c r="AA2620" s="2" t="s">
        <v>111</v>
      </c>
      <c r="AB2620" s="2">
        <v>0</v>
      </c>
      <c r="AF2620" s="1" t="s">
        <v>111</v>
      </c>
      <c r="AJ2620" s="1" t="s">
        <v>115</v>
      </c>
      <c r="AK2620" s="1" t="s">
        <v>150</v>
      </c>
      <c r="AO2620" s="1" t="s">
        <v>117</v>
      </c>
      <c r="AS2620" s="1" t="s">
        <v>118</v>
      </c>
      <c r="AU2620" s="1" t="s">
        <v>132</v>
      </c>
      <c r="AZ2620" s="1" t="s">
        <v>155</v>
      </c>
      <c r="BA2620" s="1">
        <v>1813</v>
      </c>
      <c r="BJ2620" s="1" t="s">
        <v>112</v>
      </c>
      <c r="BK2620" s="1" t="s">
        <v>112</v>
      </c>
      <c r="BL2620" s="1" t="s">
        <v>142</v>
      </c>
      <c r="BQ2620" s="1" t="s">
        <v>121</v>
      </c>
      <c r="BR2620" s="1" t="s">
        <v>122</v>
      </c>
      <c r="BS2620" s="1" t="s">
        <v>112</v>
      </c>
      <c r="BU2620" s="34" t="s">
        <v>9224</v>
      </c>
      <c r="BV2620" s="9">
        <v>44503</v>
      </c>
      <c r="BW2620" s="34" t="s">
        <v>9225</v>
      </c>
      <c r="BX2620" s="2" t="s">
        <v>111</v>
      </c>
      <c r="BY2620" s="2" t="s">
        <v>156</v>
      </c>
      <c r="BZ2620" s="2" t="s">
        <v>124</v>
      </c>
      <c r="CA2620" s="2">
        <v>3</v>
      </c>
      <c r="CB2620" s="1" t="s">
        <v>253</v>
      </c>
      <c r="CC2620" s="2" t="s">
        <v>126</v>
      </c>
      <c r="CD2620" s="1" t="b">
        <f t="shared" si="1414"/>
        <v>1</v>
      </c>
      <c r="CE2620" s="1" t="b">
        <f t="shared" si="1419"/>
        <v>1</v>
      </c>
      <c r="CF2620" s="1" t="b">
        <f t="shared" si="1390"/>
        <v>0</v>
      </c>
      <c r="CG2620" s="1" t="b">
        <f t="shared" si="1391"/>
        <v>0</v>
      </c>
      <c r="CH2620" s="1" t="b">
        <f t="shared" si="1392"/>
        <v>1</v>
      </c>
      <c r="CI2620" s="1" t="b">
        <f t="shared" si="1393"/>
        <v>0</v>
      </c>
      <c r="CJ2620" s="1" t="b">
        <f t="shared" si="1394"/>
        <v>0</v>
      </c>
      <c r="CK2620" s="1" t="b">
        <f t="shared" si="1395"/>
        <v>0</v>
      </c>
      <c r="CL2620" s="1" t="b">
        <f t="shared" si="1396"/>
        <v>0</v>
      </c>
      <c r="CM2620" s="1" t="b">
        <f t="shared" si="1397"/>
        <v>0</v>
      </c>
      <c r="CN2620" s="1" t="b">
        <f t="shared" si="1398"/>
        <v>0</v>
      </c>
      <c r="CO2620" s="2" t="b">
        <f t="shared" si="1399"/>
        <v>1</v>
      </c>
      <c r="CP2620" s="2" t="b">
        <f t="shared" si="1400"/>
        <v>1</v>
      </c>
      <c r="CQ2620" s="2" t="b">
        <f t="shared" si="1401"/>
        <v>0</v>
      </c>
      <c r="CR2620" s="6" t="str">
        <f t="shared" si="1402"/>
        <v>Male</v>
      </c>
      <c r="CS2620" s="7">
        <f t="shared" si="1403"/>
        <v>0</v>
      </c>
      <c r="CT2620" s="7">
        <f t="shared" si="1404"/>
        <v>0</v>
      </c>
      <c r="CU2620" s="7">
        <f t="shared" si="1405"/>
        <v>0</v>
      </c>
      <c r="CV2620" s="7">
        <f t="shared" si="1406"/>
        <v>0</v>
      </c>
      <c r="CW2620" s="7">
        <f t="shared" si="1424"/>
        <v>0</v>
      </c>
      <c r="CX2620" s="1" t="b">
        <f t="shared" si="1425"/>
        <v>1</v>
      </c>
      <c r="CY2620" s="1" t="b">
        <f t="shared" si="1426"/>
        <v>0</v>
      </c>
      <c r="DG2620" s="1" t="b">
        <f t="shared" si="1427"/>
        <v>1</v>
      </c>
    </row>
    <row r="2621" spans="2:111" ht="362.5" x14ac:dyDescent="0.35">
      <c r="B2621" s="1" t="s">
        <v>13809</v>
      </c>
      <c r="C2621" s="9">
        <v>44498</v>
      </c>
      <c r="D2621" s="10" t="s">
        <v>13809</v>
      </c>
      <c r="E2621" s="1">
        <v>43</v>
      </c>
      <c r="F2621" s="1" t="s">
        <v>108</v>
      </c>
      <c r="G2621" s="1" t="s">
        <v>13809</v>
      </c>
      <c r="H2621" s="1" t="s">
        <v>13809</v>
      </c>
      <c r="I2621" s="9">
        <v>44434</v>
      </c>
      <c r="J2621" s="2" t="s">
        <v>128</v>
      </c>
      <c r="K2621" s="2" t="s">
        <v>13809</v>
      </c>
      <c r="M2621" s="2" t="s">
        <v>163</v>
      </c>
      <c r="N2621" s="2" t="s">
        <v>13809</v>
      </c>
      <c r="O2621" s="2" t="s">
        <v>110</v>
      </c>
      <c r="P2621" s="2" t="s">
        <v>111</v>
      </c>
      <c r="S2621" s="2" t="s">
        <v>112</v>
      </c>
      <c r="T2621" s="2" t="s">
        <v>112</v>
      </c>
      <c r="U2621" s="2" t="b">
        <v>1</v>
      </c>
      <c r="V2621" s="2" t="s">
        <v>126</v>
      </c>
      <c r="W2621" s="1" t="s">
        <v>111</v>
      </c>
      <c r="Y2621" s="2" t="s">
        <v>112</v>
      </c>
      <c r="Z2621" s="2" t="s">
        <v>112</v>
      </c>
      <c r="AB2621" s="2">
        <v>7</v>
      </c>
      <c r="AC2621" s="1" t="s">
        <v>112</v>
      </c>
      <c r="AD2621" s="1" t="s">
        <v>192</v>
      </c>
      <c r="AE2621" s="1" t="s">
        <v>184</v>
      </c>
      <c r="AF2621" s="1" t="s">
        <v>111</v>
      </c>
      <c r="AH2621" s="1" t="s">
        <v>193</v>
      </c>
      <c r="AI2621" s="1" t="s">
        <v>9226</v>
      </c>
      <c r="AK2621" s="1" t="s">
        <v>291</v>
      </c>
      <c r="AN2621" s="1" t="s">
        <v>9227</v>
      </c>
      <c r="AO2621" s="1" t="s">
        <v>237</v>
      </c>
      <c r="AU2621" s="1" t="s">
        <v>132</v>
      </c>
      <c r="BJ2621" s="1" t="s">
        <v>112</v>
      </c>
      <c r="BK2621" s="1" t="s">
        <v>111</v>
      </c>
      <c r="BQ2621" s="1" t="s">
        <v>121</v>
      </c>
      <c r="BR2621" s="1" t="s">
        <v>122</v>
      </c>
      <c r="BS2621" s="1" t="s">
        <v>111</v>
      </c>
      <c r="BT2621" s="34" t="s">
        <v>9228</v>
      </c>
      <c r="BU2621" s="34" t="s">
        <v>9229</v>
      </c>
      <c r="BV2621" s="9">
        <v>44505</v>
      </c>
      <c r="BW2621" s="34" t="s">
        <v>14828</v>
      </c>
      <c r="BY2621" s="2" t="s">
        <v>153</v>
      </c>
      <c r="BZ2621" s="2" t="s">
        <v>124</v>
      </c>
      <c r="CB2621" s="1" t="s">
        <v>207</v>
      </c>
      <c r="CD2621" s="1" t="b">
        <f t="shared" si="1414"/>
        <v>0</v>
      </c>
      <c r="CE2621" s="1" t="b">
        <f t="shared" si="1419"/>
        <v>0</v>
      </c>
      <c r="CF2621" s="1" t="b">
        <f t="shared" si="1390"/>
        <v>0</v>
      </c>
      <c r="CG2621" s="1" t="b">
        <f t="shared" si="1391"/>
        <v>0</v>
      </c>
      <c r="CH2621" s="1" t="b">
        <f t="shared" si="1392"/>
        <v>0</v>
      </c>
      <c r="CI2621" s="1" t="b">
        <f t="shared" si="1393"/>
        <v>0</v>
      </c>
      <c r="CJ2621" s="1" t="b">
        <f t="shared" si="1394"/>
        <v>0</v>
      </c>
      <c r="CK2621" s="1" t="b">
        <f t="shared" si="1395"/>
        <v>0</v>
      </c>
      <c r="CL2621" s="1" t="b">
        <f t="shared" si="1396"/>
        <v>1</v>
      </c>
      <c r="CM2621" s="1" t="b">
        <f t="shared" si="1397"/>
        <v>0</v>
      </c>
      <c r="CN2621" s="1" t="b">
        <f t="shared" si="1398"/>
        <v>0</v>
      </c>
      <c r="CO2621" s="2" t="b">
        <f t="shared" si="1399"/>
        <v>0</v>
      </c>
      <c r="CP2621" s="2" t="b">
        <f t="shared" si="1400"/>
        <v>1</v>
      </c>
      <c r="CQ2621" s="2" t="b">
        <f t="shared" si="1401"/>
        <v>0</v>
      </c>
      <c r="CR2621" s="6" t="str">
        <f t="shared" si="1402"/>
        <v>Female</v>
      </c>
      <c r="CS2621" s="7">
        <f t="shared" si="1403"/>
        <v>0</v>
      </c>
      <c r="CT2621" s="7">
        <f t="shared" si="1404"/>
        <v>1</v>
      </c>
      <c r="CU2621" s="7">
        <f t="shared" si="1405"/>
        <v>0</v>
      </c>
      <c r="CV2621" s="7">
        <f t="shared" si="1406"/>
        <v>0</v>
      </c>
      <c r="CW2621" s="7">
        <f t="shared" si="1424"/>
        <v>0</v>
      </c>
      <c r="CX2621" s="1" t="b">
        <f t="shared" si="1425"/>
        <v>0</v>
      </c>
      <c r="CY2621" s="1" t="b">
        <f t="shared" si="1426"/>
        <v>0</v>
      </c>
      <c r="DG2621" s="1" t="b">
        <f t="shared" si="1427"/>
        <v>0</v>
      </c>
    </row>
    <row r="2622" spans="2:111" ht="362.5" x14ac:dyDescent="0.35">
      <c r="B2622" s="1" t="s">
        <v>13809</v>
      </c>
      <c r="C2622" s="9">
        <v>44498</v>
      </c>
      <c r="D2622" s="10" t="s">
        <v>13809</v>
      </c>
      <c r="E2622" s="1">
        <v>73</v>
      </c>
      <c r="F2622" s="1" t="s">
        <v>108</v>
      </c>
      <c r="G2622" s="1" t="s">
        <v>13809</v>
      </c>
      <c r="H2622" s="1" t="s">
        <v>13809</v>
      </c>
      <c r="I2622" s="9">
        <v>44233</v>
      </c>
      <c r="J2622" s="2" t="s">
        <v>109</v>
      </c>
      <c r="K2622" s="2" t="s">
        <v>13809</v>
      </c>
      <c r="L2622" s="9">
        <v>44254</v>
      </c>
      <c r="M2622" s="2" t="s">
        <v>109</v>
      </c>
      <c r="N2622" s="2" t="s">
        <v>13809</v>
      </c>
      <c r="O2622" s="2" t="s">
        <v>110</v>
      </c>
      <c r="P2622" s="2" t="s">
        <v>111</v>
      </c>
      <c r="S2622" s="2" t="s">
        <v>112</v>
      </c>
      <c r="T2622" s="2" t="s">
        <v>112</v>
      </c>
      <c r="U2622" s="2" t="b">
        <v>1</v>
      </c>
      <c r="V2622" s="2" t="s">
        <v>113</v>
      </c>
      <c r="W2622" s="1" t="s">
        <v>112</v>
      </c>
      <c r="X2622" s="1" t="s">
        <v>114</v>
      </c>
      <c r="Y2622" s="2" t="s">
        <v>112</v>
      </c>
      <c r="Z2622" s="2" t="s">
        <v>112</v>
      </c>
      <c r="AA2622" s="2" t="s">
        <v>112</v>
      </c>
      <c r="AB2622" s="2">
        <v>1</v>
      </c>
      <c r="AC2622" s="1" t="s">
        <v>111</v>
      </c>
      <c r="AF2622" s="1" t="s">
        <v>111</v>
      </c>
      <c r="AJ2622" s="1" t="s">
        <v>115</v>
      </c>
      <c r="AK2622" s="1" t="s">
        <v>164</v>
      </c>
      <c r="AN2622" s="1" t="s">
        <v>8866</v>
      </c>
      <c r="AO2622" s="1" t="s">
        <v>171</v>
      </c>
      <c r="AP2622" s="11" t="s">
        <v>382</v>
      </c>
      <c r="AS2622" s="11" t="s">
        <v>9230</v>
      </c>
      <c r="BJ2622" s="11" t="s">
        <v>112</v>
      </c>
      <c r="BQ2622" s="1" t="s">
        <v>121</v>
      </c>
      <c r="BR2622" s="1" t="s">
        <v>122</v>
      </c>
      <c r="BS2622" s="1" t="s">
        <v>111</v>
      </c>
      <c r="BT2622" s="34" t="s">
        <v>8867</v>
      </c>
      <c r="BU2622" s="34" t="s">
        <v>8868</v>
      </c>
      <c r="BV2622" s="9">
        <v>44517</v>
      </c>
      <c r="BW2622" s="34" t="s">
        <v>14829</v>
      </c>
      <c r="BX2622" s="2" t="s">
        <v>111</v>
      </c>
      <c r="BY2622" s="2" t="s">
        <v>136</v>
      </c>
      <c r="BZ2622" s="2" t="s">
        <v>124</v>
      </c>
      <c r="CA2622" s="2">
        <v>1</v>
      </c>
      <c r="CB2622" s="1" t="s">
        <v>326</v>
      </c>
      <c r="CC2622" s="2" t="s">
        <v>126</v>
      </c>
      <c r="CD2622" s="1" t="b">
        <f t="shared" si="1414"/>
        <v>0</v>
      </c>
      <c r="CE2622" s="1" t="b">
        <f t="shared" si="1419"/>
        <v>0</v>
      </c>
      <c r="CF2622" s="1" t="b">
        <f t="shared" si="1390"/>
        <v>0</v>
      </c>
      <c r="CG2622" s="1" t="b">
        <f t="shared" si="1391"/>
        <v>0</v>
      </c>
      <c r="CH2622" s="1" t="b">
        <f t="shared" si="1392"/>
        <v>0</v>
      </c>
      <c r="CI2622" s="1" t="b">
        <f t="shared" si="1393"/>
        <v>0</v>
      </c>
      <c r="CJ2622" s="1" t="b">
        <f t="shared" si="1394"/>
        <v>0</v>
      </c>
      <c r="CK2622" s="1" t="b">
        <f t="shared" si="1395"/>
        <v>0</v>
      </c>
      <c r="CL2622" s="1" t="b">
        <f t="shared" si="1396"/>
        <v>0</v>
      </c>
      <c r="CM2622" s="1" t="b">
        <f t="shared" si="1397"/>
        <v>0</v>
      </c>
      <c r="CN2622" s="1" t="b">
        <f t="shared" si="1398"/>
        <v>1</v>
      </c>
      <c r="CO2622" s="2" t="b">
        <f t="shared" si="1399"/>
        <v>1</v>
      </c>
      <c r="CP2622" s="2" t="b">
        <f t="shared" si="1400"/>
        <v>1</v>
      </c>
      <c r="CQ2622" s="2" t="b">
        <f t="shared" si="1401"/>
        <v>0</v>
      </c>
      <c r="CR2622" s="6" t="str">
        <f t="shared" si="1402"/>
        <v>Female</v>
      </c>
      <c r="CS2622" s="7">
        <f t="shared" si="1403"/>
        <v>1</v>
      </c>
      <c r="CT2622" s="7">
        <f t="shared" si="1404"/>
        <v>0</v>
      </c>
      <c r="CU2622" s="7">
        <f t="shared" si="1405"/>
        <v>0</v>
      </c>
      <c r="CV2622" s="7">
        <f t="shared" si="1406"/>
        <v>1</v>
      </c>
      <c r="CW2622" s="7">
        <f t="shared" si="1424"/>
        <v>0</v>
      </c>
      <c r="CX2622" s="1" t="b">
        <f t="shared" si="1425"/>
        <v>0</v>
      </c>
      <c r="CY2622" s="1" t="b">
        <f t="shared" si="1426"/>
        <v>0</v>
      </c>
      <c r="DG2622" s="1" t="b">
        <f t="shared" si="1427"/>
        <v>0</v>
      </c>
    </row>
    <row r="2623" spans="2:111" ht="43.5" x14ac:dyDescent="0.35">
      <c r="B2623" s="1" t="s">
        <v>13809</v>
      </c>
      <c r="C2623" s="9">
        <v>44498</v>
      </c>
      <c r="D2623" s="10" t="s">
        <v>13809</v>
      </c>
      <c r="E2623" s="1">
        <v>77</v>
      </c>
      <c r="F2623" s="1" t="s">
        <v>127</v>
      </c>
      <c r="G2623" s="1" t="s">
        <v>13809</v>
      </c>
      <c r="H2623" s="1" t="s">
        <v>13809</v>
      </c>
      <c r="I2623" s="2" t="s">
        <v>183</v>
      </c>
      <c r="J2623" s="2" t="s">
        <v>128</v>
      </c>
      <c r="K2623" s="2" t="s">
        <v>13809</v>
      </c>
      <c r="L2623" s="2" t="s">
        <v>183</v>
      </c>
      <c r="M2623" s="2" t="s">
        <v>128</v>
      </c>
      <c r="N2623" s="2" t="s">
        <v>13809</v>
      </c>
      <c r="O2623" s="2" t="s">
        <v>110</v>
      </c>
      <c r="P2623" s="2" t="s">
        <v>111</v>
      </c>
      <c r="S2623" s="2" t="s">
        <v>111</v>
      </c>
      <c r="T2623" s="2" t="s">
        <v>112</v>
      </c>
      <c r="U2623" s="2" t="b">
        <f>OR(S2623="yes",T2623="yes")</f>
        <v>1</v>
      </c>
      <c r="V2623" s="2" t="s">
        <v>126</v>
      </c>
      <c r="Y2623" s="2" t="s">
        <v>112</v>
      </c>
      <c r="Z2623" s="2" t="s">
        <v>111</v>
      </c>
      <c r="AA2623" s="2" t="s">
        <v>111</v>
      </c>
      <c r="AC2623" s="1" t="s">
        <v>111</v>
      </c>
      <c r="AF2623" s="1" t="s">
        <v>112</v>
      </c>
      <c r="AG2623" s="1" t="s">
        <v>138</v>
      </c>
      <c r="AJ2623" s="1" t="s">
        <v>115</v>
      </c>
      <c r="AK2623" s="1" t="s">
        <v>129</v>
      </c>
      <c r="AO2623" s="1" t="s">
        <v>151</v>
      </c>
      <c r="BJ2623" s="1" t="s">
        <v>111</v>
      </c>
      <c r="BN2623" s="1" t="s">
        <v>112</v>
      </c>
      <c r="BO2623" s="1" t="s">
        <v>148</v>
      </c>
      <c r="BP2623" s="1" t="s">
        <v>348</v>
      </c>
      <c r="BQ2623" s="1" t="s">
        <v>121</v>
      </c>
      <c r="BR2623" s="1" t="s">
        <v>122</v>
      </c>
      <c r="BW2623" s="34" t="s">
        <v>9231</v>
      </c>
      <c r="BZ2623" s="2" t="s">
        <v>162</v>
      </c>
      <c r="CB2623" s="1" t="s">
        <v>505</v>
      </c>
      <c r="CD2623" s="1" t="b">
        <f t="shared" si="1414"/>
        <v>0</v>
      </c>
      <c r="CE2623" s="1" t="b">
        <f t="shared" si="1419"/>
        <v>0</v>
      </c>
      <c r="CF2623" s="1" t="b">
        <f t="shared" si="1390"/>
        <v>0</v>
      </c>
      <c r="CG2623" s="1" t="b">
        <f t="shared" si="1391"/>
        <v>0</v>
      </c>
      <c r="CH2623" s="1" t="b">
        <f t="shared" si="1392"/>
        <v>0</v>
      </c>
      <c r="CI2623" s="1" t="b">
        <f t="shared" si="1393"/>
        <v>0</v>
      </c>
      <c r="CJ2623" s="1" t="b">
        <f t="shared" si="1394"/>
        <v>0</v>
      </c>
      <c r="CK2623" s="1" t="b">
        <f t="shared" si="1395"/>
        <v>0</v>
      </c>
      <c r="CL2623" s="1" t="b">
        <f t="shared" si="1396"/>
        <v>0</v>
      </c>
      <c r="CM2623" s="1" t="b">
        <f t="shared" si="1397"/>
        <v>0</v>
      </c>
      <c r="CN2623" s="1" t="b">
        <f t="shared" si="1398"/>
        <v>1</v>
      </c>
      <c r="CO2623" s="2" t="b">
        <f t="shared" si="1399"/>
        <v>0</v>
      </c>
      <c r="CP2623" s="2" t="b">
        <f t="shared" si="1400"/>
        <v>0</v>
      </c>
      <c r="CQ2623" s="2" t="b">
        <f t="shared" si="1401"/>
        <v>0</v>
      </c>
      <c r="CR2623" s="6" t="str">
        <f t="shared" si="1402"/>
        <v>Male</v>
      </c>
      <c r="CS2623" s="7">
        <f t="shared" si="1403"/>
        <v>0</v>
      </c>
      <c r="CT2623" s="7">
        <f t="shared" si="1404"/>
        <v>1</v>
      </c>
      <c r="CU2623" s="7">
        <f t="shared" si="1405"/>
        <v>0</v>
      </c>
      <c r="CV2623" s="7">
        <f t="shared" si="1406"/>
        <v>0</v>
      </c>
      <c r="CW2623" s="7">
        <f t="shared" si="1424"/>
        <v>1</v>
      </c>
      <c r="CX2623" s="1" t="b">
        <f t="shared" si="1425"/>
        <v>0</v>
      </c>
      <c r="CY2623" s="1" t="b">
        <f t="shared" si="1426"/>
        <v>0</v>
      </c>
      <c r="DG2623" s="1" t="b">
        <f t="shared" si="1427"/>
        <v>0</v>
      </c>
    </row>
    <row r="2624" spans="2:111" ht="130.5" x14ac:dyDescent="0.35">
      <c r="B2624" s="1" t="s">
        <v>13809</v>
      </c>
      <c r="C2624" s="9">
        <v>44498</v>
      </c>
      <c r="D2624" s="10" t="s">
        <v>13809</v>
      </c>
      <c r="E2624" s="1">
        <v>17</v>
      </c>
      <c r="F2624" s="1" t="s">
        <v>108</v>
      </c>
      <c r="G2624" s="1" t="s">
        <v>13809</v>
      </c>
      <c r="H2624" s="1" t="s">
        <v>13809</v>
      </c>
      <c r="I2624" s="9">
        <v>44442</v>
      </c>
      <c r="J2624" s="2" t="s">
        <v>109</v>
      </c>
      <c r="K2624" s="2" t="s">
        <v>13809</v>
      </c>
      <c r="L2624" s="9">
        <v>44454</v>
      </c>
      <c r="M2624" s="2" t="s">
        <v>109</v>
      </c>
      <c r="N2624" s="2" t="s">
        <v>13809</v>
      </c>
      <c r="O2624" s="2" t="s">
        <v>1034</v>
      </c>
      <c r="P2624" s="2" t="s">
        <v>111</v>
      </c>
      <c r="S2624" s="2" t="s">
        <v>112</v>
      </c>
      <c r="T2624" s="2" t="s">
        <v>111</v>
      </c>
      <c r="U2624" s="2" t="b">
        <v>1</v>
      </c>
      <c r="V2624" s="2" t="s">
        <v>113</v>
      </c>
      <c r="W2624" s="1" t="s">
        <v>112</v>
      </c>
      <c r="X2624" s="1" t="s">
        <v>114</v>
      </c>
      <c r="Y2624" s="2" t="s">
        <v>112</v>
      </c>
      <c r="Z2624" s="2" t="s">
        <v>111</v>
      </c>
      <c r="AA2624" s="2" t="s">
        <v>112</v>
      </c>
      <c r="AB2624" s="2">
        <v>36</v>
      </c>
      <c r="AC2624" s="1" t="s">
        <v>112</v>
      </c>
      <c r="AD2624" s="1" t="s">
        <v>192</v>
      </c>
      <c r="AE2624" s="1" t="s">
        <v>9232</v>
      </c>
      <c r="AF2624" s="1" t="s">
        <v>111</v>
      </c>
      <c r="AJ2624" s="1" t="s">
        <v>115</v>
      </c>
      <c r="AK2624" s="1" t="s">
        <v>194</v>
      </c>
      <c r="AN2624" s="1" t="s">
        <v>9233</v>
      </c>
      <c r="AO2624" s="1" t="s">
        <v>166</v>
      </c>
      <c r="AS2624" s="1" t="s">
        <v>9234</v>
      </c>
      <c r="AU2624" s="1" t="s">
        <v>177</v>
      </c>
      <c r="AX2624" s="1">
        <v>40</v>
      </c>
      <c r="AZ2624" s="1" t="s">
        <v>1161</v>
      </c>
      <c r="BA2624" s="1" t="s">
        <v>9235</v>
      </c>
      <c r="BD2624" s="1">
        <v>50.4</v>
      </c>
      <c r="BF2624" s="1">
        <v>5556</v>
      </c>
      <c r="BG2624" s="1">
        <v>61.6</v>
      </c>
      <c r="BJ2624" s="1" t="s">
        <v>112</v>
      </c>
      <c r="BK2624" s="1" t="s">
        <v>112</v>
      </c>
      <c r="BL2624" s="1" t="s">
        <v>9236</v>
      </c>
      <c r="BM2624" s="1" t="s">
        <v>9237</v>
      </c>
      <c r="BQ2624" s="1" t="s">
        <v>121</v>
      </c>
      <c r="BS2624" s="1" t="s">
        <v>111</v>
      </c>
      <c r="BT2624" s="34" t="s">
        <v>9238</v>
      </c>
      <c r="BU2624" s="34" t="s">
        <v>693</v>
      </c>
      <c r="BV2624" s="9">
        <v>44498</v>
      </c>
      <c r="BW2624" s="34" t="s">
        <v>14830</v>
      </c>
      <c r="BY2624" s="2" t="s">
        <v>156</v>
      </c>
      <c r="BZ2624" s="2" t="s">
        <v>124</v>
      </c>
      <c r="CA2624" s="2">
        <v>2</v>
      </c>
      <c r="CB2624" s="1" t="s">
        <v>210</v>
      </c>
      <c r="CC2624" s="2" t="s">
        <v>126</v>
      </c>
      <c r="CD2624" s="1" t="b">
        <f t="shared" si="1414"/>
        <v>1</v>
      </c>
      <c r="CE2624" s="1" t="b">
        <f t="shared" si="1419"/>
        <v>1</v>
      </c>
      <c r="CF2624" s="1" t="b">
        <f t="shared" si="1390"/>
        <v>0</v>
      </c>
      <c r="CG2624" s="1" t="b">
        <f t="shared" si="1391"/>
        <v>0</v>
      </c>
      <c r="CH2624" s="1" t="b">
        <f t="shared" si="1392"/>
        <v>1</v>
      </c>
      <c r="CI2624" s="1" t="b">
        <f t="shared" si="1393"/>
        <v>0</v>
      </c>
      <c r="CJ2624" s="1" t="b">
        <f t="shared" si="1394"/>
        <v>0</v>
      </c>
      <c r="CK2624" s="1" t="b">
        <f t="shared" si="1395"/>
        <v>0</v>
      </c>
      <c r="CL2624" s="1" t="b">
        <f t="shared" si="1396"/>
        <v>0</v>
      </c>
      <c r="CM2624" s="1" t="b">
        <f t="shared" si="1397"/>
        <v>0</v>
      </c>
      <c r="CN2624" s="1" t="b">
        <f t="shared" si="1398"/>
        <v>0</v>
      </c>
      <c r="CO2624" s="2" t="b">
        <f t="shared" si="1399"/>
        <v>0</v>
      </c>
      <c r="CP2624" s="2" t="b">
        <f t="shared" si="1400"/>
        <v>0</v>
      </c>
      <c r="CQ2624" s="2" t="b">
        <f t="shared" si="1401"/>
        <v>0</v>
      </c>
      <c r="CR2624" s="6" t="str">
        <f t="shared" si="1402"/>
        <v>Female</v>
      </c>
      <c r="CS2624" s="7">
        <f t="shared" si="1403"/>
        <v>1</v>
      </c>
      <c r="CT2624" s="7">
        <f t="shared" si="1404"/>
        <v>0</v>
      </c>
      <c r="CU2624" s="7">
        <f t="shared" si="1405"/>
        <v>0</v>
      </c>
      <c r="CV2624" s="7">
        <f t="shared" si="1406"/>
        <v>1</v>
      </c>
      <c r="CW2624" s="7">
        <f t="shared" si="1424"/>
        <v>0</v>
      </c>
      <c r="CX2624" s="1" t="b">
        <f t="shared" si="1425"/>
        <v>1</v>
      </c>
      <c r="CY2624" s="1" t="b">
        <f t="shared" si="1426"/>
        <v>0</v>
      </c>
      <c r="DG2624" s="1" t="b">
        <f t="shared" si="1427"/>
        <v>1</v>
      </c>
    </row>
    <row r="2625" spans="2:111" ht="333.5" x14ac:dyDescent="0.35">
      <c r="B2625" s="1" t="s">
        <v>13809</v>
      </c>
      <c r="C2625" s="9">
        <v>44498</v>
      </c>
      <c r="D2625" s="10" t="s">
        <v>13809</v>
      </c>
      <c r="E2625" s="1">
        <v>42</v>
      </c>
      <c r="F2625" s="1" t="s">
        <v>108</v>
      </c>
      <c r="G2625" s="1" t="s">
        <v>13809</v>
      </c>
      <c r="H2625" s="1" t="s">
        <v>13809</v>
      </c>
      <c r="K2625" s="2" t="s">
        <v>13809</v>
      </c>
      <c r="L2625" s="9">
        <v>44345</v>
      </c>
      <c r="M2625" s="2" t="s">
        <v>128</v>
      </c>
      <c r="N2625" s="2" t="s">
        <v>13809</v>
      </c>
      <c r="O2625" s="2" t="s">
        <v>110</v>
      </c>
      <c r="P2625" s="2" t="s">
        <v>111</v>
      </c>
      <c r="S2625" s="2" t="s">
        <v>112</v>
      </c>
      <c r="T2625" s="2" t="s">
        <v>111</v>
      </c>
      <c r="U2625" s="2" t="b">
        <f>OR(S2625="yes",T2625="yes")</f>
        <v>1</v>
      </c>
      <c r="V2625" s="2" t="s">
        <v>126</v>
      </c>
      <c r="W2625" s="1" t="s">
        <v>111</v>
      </c>
      <c r="Y2625" s="2" t="s">
        <v>112</v>
      </c>
      <c r="AA2625" s="2" t="s">
        <v>112</v>
      </c>
      <c r="AB2625" s="2">
        <v>10</v>
      </c>
      <c r="AC2625" s="1" t="s">
        <v>111</v>
      </c>
      <c r="AF2625" s="1" t="s">
        <v>111</v>
      </c>
      <c r="AH2625" s="1" t="s">
        <v>193</v>
      </c>
      <c r="AI2625" s="1" t="s">
        <v>9239</v>
      </c>
      <c r="AK2625" s="1" t="s">
        <v>129</v>
      </c>
      <c r="AO2625" s="1" t="s">
        <v>117</v>
      </c>
      <c r="AS2625" s="1" t="s">
        <v>271</v>
      </c>
      <c r="AU2625" s="1" t="s">
        <v>132</v>
      </c>
      <c r="AZ2625" s="1" t="s">
        <v>155</v>
      </c>
      <c r="BA2625" s="1" t="s">
        <v>2643</v>
      </c>
      <c r="BJ2625" s="1" t="s">
        <v>112</v>
      </c>
      <c r="BK2625" s="1" t="s">
        <v>111</v>
      </c>
      <c r="BQ2625" s="1" t="s">
        <v>121</v>
      </c>
      <c r="BR2625" s="1" t="s">
        <v>122</v>
      </c>
      <c r="BS2625" s="1" t="s">
        <v>112</v>
      </c>
      <c r="BU2625" s="34" t="s">
        <v>13984</v>
      </c>
      <c r="BV2625" s="9">
        <v>44679</v>
      </c>
      <c r="BW2625" s="34" t="s">
        <v>9240</v>
      </c>
      <c r="BY2625" s="2" t="s">
        <v>153</v>
      </c>
      <c r="BZ2625" s="2" t="s">
        <v>124</v>
      </c>
      <c r="CB2625" s="1" t="s">
        <v>346</v>
      </c>
      <c r="CD2625" s="1" t="b">
        <f t="shared" si="1414"/>
        <v>0</v>
      </c>
      <c r="CE2625" s="1" t="b">
        <f t="shared" si="1419"/>
        <v>0</v>
      </c>
      <c r="CF2625" s="1" t="b">
        <f t="shared" si="1390"/>
        <v>0</v>
      </c>
      <c r="CG2625" s="1" t="b">
        <f t="shared" si="1391"/>
        <v>0</v>
      </c>
      <c r="CH2625" s="1" t="b">
        <f t="shared" si="1392"/>
        <v>0</v>
      </c>
      <c r="CI2625" s="1" t="b">
        <f t="shared" si="1393"/>
        <v>0</v>
      </c>
      <c r="CJ2625" s="1" t="b">
        <f t="shared" si="1394"/>
        <v>0</v>
      </c>
      <c r="CK2625" s="1" t="b">
        <f t="shared" si="1395"/>
        <v>0</v>
      </c>
      <c r="CL2625" s="1" t="b">
        <f t="shared" si="1396"/>
        <v>1</v>
      </c>
      <c r="CM2625" s="1" t="b">
        <f t="shared" si="1397"/>
        <v>0</v>
      </c>
      <c r="CN2625" s="1" t="b">
        <f t="shared" si="1398"/>
        <v>0</v>
      </c>
      <c r="CO2625" s="2" t="b">
        <f t="shared" si="1399"/>
        <v>0</v>
      </c>
      <c r="CP2625" s="2" t="b">
        <f t="shared" si="1400"/>
        <v>0</v>
      </c>
      <c r="CQ2625" s="2" t="b">
        <f t="shared" si="1401"/>
        <v>1</v>
      </c>
      <c r="CR2625" s="6" t="str">
        <f t="shared" si="1402"/>
        <v>Female</v>
      </c>
      <c r="CS2625" s="7">
        <f t="shared" si="1403"/>
        <v>0</v>
      </c>
      <c r="CT2625" s="7">
        <f t="shared" si="1404"/>
        <v>0</v>
      </c>
      <c r="CU2625" s="7">
        <f t="shared" si="1405"/>
        <v>0</v>
      </c>
      <c r="CV2625" s="7">
        <f t="shared" si="1406"/>
        <v>0</v>
      </c>
      <c r="CW2625" s="7">
        <f t="shared" si="1424"/>
        <v>1</v>
      </c>
      <c r="CX2625" s="1" t="b">
        <f t="shared" si="1425"/>
        <v>0</v>
      </c>
      <c r="CY2625" s="1" t="b">
        <f t="shared" si="1426"/>
        <v>0</v>
      </c>
      <c r="DG2625" s="1" t="b">
        <f t="shared" si="1427"/>
        <v>0</v>
      </c>
    </row>
    <row r="2626" spans="2:111" ht="130.5" x14ac:dyDescent="0.35">
      <c r="B2626" s="1" t="s">
        <v>13809</v>
      </c>
      <c r="C2626" s="9">
        <v>44498</v>
      </c>
      <c r="D2626" s="10" t="s">
        <v>13809</v>
      </c>
      <c r="E2626" s="1">
        <v>95</v>
      </c>
      <c r="F2626" s="1" t="s">
        <v>108</v>
      </c>
      <c r="G2626" s="1" t="s">
        <v>13809</v>
      </c>
      <c r="H2626" s="1" t="s">
        <v>13809</v>
      </c>
      <c r="I2626" s="9">
        <v>44237</v>
      </c>
      <c r="J2626" s="2" t="s">
        <v>109</v>
      </c>
      <c r="K2626" s="2" t="s">
        <v>13809</v>
      </c>
      <c r="L2626" s="9">
        <v>44267</v>
      </c>
      <c r="M2626" s="2" t="s">
        <v>109</v>
      </c>
      <c r="N2626" s="2" t="s">
        <v>13809</v>
      </c>
      <c r="O2626" s="2" t="s">
        <v>315</v>
      </c>
      <c r="P2626" s="2" t="s">
        <v>112</v>
      </c>
      <c r="Q2626" s="2" t="s">
        <v>277</v>
      </c>
      <c r="S2626" s="2" t="s">
        <v>112</v>
      </c>
      <c r="T2626" s="2" t="s">
        <v>111</v>
      </c>
      <c r="U2626" s="2" t="b">
        <f>OR(S2626="yes",T2626="yes")</f>
        <v>1</v>
      </c>
      <c r="V2626" s="2" t="s">
        <v>126</v>
      </c>
      <c r="W2626" s="1" t="s">
        <v>112</v>
      </c>
      <c r="X2626" s="1" t="s">
        <v>114</v>
      </c>
      <c r="Y2626" s="2" t="s">
        <v>111</v>
      </c>
      <c r="AF2626" s="1" t="s">
        <v>111</v>
      </c>
      <c r="AH2626" s="1" t="s">
        <v>193</v>
      </c>
      <c r="AI2626" s="1" t="s">
        <v>9241</v>
      </c>
      <c r="AJ2626" s="1" t="s">
        <v>115</v>
      </c>
      <c r="AK2626" s="1" t="s">
        <v>291</v>
      </c>
      <c r="AN2626" s="1" t="s">
        <v>9242</v>
      </c>
      <c r="AO2626" s="1" t="s">
        <v>2598</v>
      </c>
      <c r="AS2626" s="1" t="s">
        <v>229</v>
      </c>
      <c r="AZ2626" s="1" t="s">
        <v>310</v>
      </c>
      <c r="BA2626" s="1" t="s">
        <v>9243</v>
      </c>
      <c r="BE2626" s="1" t="s">
        <v>9244</v>
      </c>
      <c r="BG2626" s="1" t="s">
        <v>9245</v>
      </c>
      <c r="BJ2626" s="1" t="s">
        <v>112</v>
      </c>
      <c r="BK2626" s="1" t="s">
        <v>111</v>
      </c>
      <c r="BQ2626" s="1" t="s">
        <v>1495</v>
      </c>
      <c r="BU2626" s="34" t="s">
        <v>9246</v>
      </c>
      <c r="BV2626" s="9">
        <v>44855</v>
      </c>
      <c r="BW2626" s="34" t="s">
        <v>9247</v>
      </c>
      <c r="BY2626" s="2" t="s">
        <v>153</v>
      </c>
      <c r="BZ2626" s="2" t="s">
        <v>124</v>
      </c>
      <c r="CB2626" s="1" t="s">
        <v>308</v>
      </c>
      <c r="CD2626" s="1" t="b">
        <f t="shared" si="1414"/>
        <v>0</v>
      </c>
      <c r="CE2626" s="1" t="b">
        <f t="shared" si="1419"/>
        <v>0</v>
      </c>
      <c r="CF2626" s="1" t="b">
        <f t="shared" ref="CF2626:CF2689" si="1428">AND(E2626&gt;4,E2626&lt;12,NOT(E2626=""),NOT(E2626="."))</f>
        <v>0</v>
      </c>
      <c r="CG2626" s="1" t="b">
        <f t="shared" ref="CG2626:CG2689" si="1429">AND(E2626&gt;11,E2626&lt;16,NOT(E2626=""),NOT(E2626="."))</f>
        <v>0</v>
      </c>
      <c r="CH2626" s="1" t="b">
        <f t="shared" ref="CH2626:CH2689" si="1430">AND(E2626&gt;15,E2626&lt;18)</f>
        <v>0</v>
      </c>
      <c r="CI2626" s="1" t="b">
        <f t="shared" ref="CI2626:CI2689" si="1431">AND(E2626&gt;17,E2626&lt;25)</f>
        <v>0</v>
      </c>
      <c r="CJ2626" s="1" t="b">
        <f t="shared" ref="CJ2626:CJ2689" si="1432">AND(E2626&gt;24,E2626&lt;30)</f>
        <v>0</v>
      </c>
      <c r="CK2626" s="1" t="b">
        <f t="shared" ref="CK2626:CK2689" si="1433">AND(E2626&gt;29,E2626&lt;40)</f>
        <v>0</v>
      </c>
      <c r="CL2626" s="1" t="b">
        <f t="shared" ref="CL2626:CL2689" si="1434">AND(E2626&gt;39,E2626&lt;50)</f>
        <v>0</v>
      </c>
      <c r="CM2626" s="1" t="b">
        <f t="shared" ref="CM2626:CM2689" si="1435">AND(E2626&gt;49,E2626&lt;65)</f>
        <v>0</v>
      </c>
      <c r="CN2626" s="1" t="b">
        <f t="shared" ref="CN2626:CN2689" si="1436">AND(E2626&gt;64,NOT(E2626="."),NOT(E2626=""))</f>
        <v>1</v>
      </c>
      <c r="CO2626" s="2" t="b">
        <f t="shared" ref="CO2626:CO2689" si="1437">AND(AB2626&lt;7,NOT(AB2626="."),NOT(AB2626=""))</f>
        <v>0</v>
      </c>
      <c r="CP2626" s="2" t="b">
        <f t="shared" ref="CP2626:CP2689" si="1438">AND(AB2626&lt;8,NOT(AB2626="."),NOT(AB2626=""))</f>
        <v>0</v>
      </c>
      <c r="CQ2626" s="2" t="b">
        <f t="shared" ref="CQ2626:CQ2689" si="1439">AND(AB2626&gt;7,AB2626&lt;22,NOT(AB2626=""),NOT(AB2626="."))</f>
        <v>0</v>
      </c>
      <c r="CR2626" s="6" t="str">
        <f t="shared" ref="CR2626:CR2689" si="1440">F2626</f>
        <v>Female</v>
      </c>
      <c r="CS2626" s="7">
        <f t="shared" ref="CS2626:CS2689" si="1441">COUNTIF(J2626,"=*pfizer*")</f>
        <v>1</v>
      </c>
      <c r="CT2626" s="7">
        <f t="shared" ref="CT2626:CT2689" si="1442">COUNTIF(J2626,"=*moderna*")</f>
        <v>0</v>
      </c>
      <c r="CU2626" s="7">
        <f t="shared" ref="CU2626:CU2689" si="1443">COUNTIF(J2626,"=*janssen*")</f>
        <v>0</v>
      </c>
      <c r="CV2626" s="7">
        <f t="shared" ref="CV2626:CV2689" si="1444">COUNTIF(M2626,"=*pfizer*")</f>
        <v>1</v>
      </c>
    </row>
    <row r="2627" spans="2:111" ht="116" x14ac:dyDescent="0.35">
      <c r="B2627" s="1" t="s">
        <v>13809</v>
      </c>
      <c r="C2627" s="9">
        <v>44498</v>
      </c>
      <c r="D2627" s="10" t="s">
        <v>13809</v>
      </c>
      <c r="E2627" s="1">
        <v>40</v>
      </c>
      <c r="F2627" s="1" t="s">
        <v>127</v>
      </c>
      <c r="G2627" s="1" t="s">
        <v>13809</v>
      </c>
      <c r="H2627" s="1" t="s">
        <v>13809</v>
      </c>
      <c r="I2627" s="2" t="s">
        <v>183</v>
      </c>
      <c r="J2627" s="2" t="s">
        <v>109</v>
      </c>
      <c r="K2627" s="2" t="s">
        <v>13809</v>
      </c>
      <c r="L2627" s="9">
        <v>44477</v>
      </c>
      <c r="M2627" s="2" t="s">
        <v>109</v>
      </c>
      <c r="N2627" s="2" t="s">
        <v>13809</v>
      </c>
      <c r="O2627" s="2" t="s">
        <v>110</v>
      </c>
      <c r="S2627" s="2" t="s">
        <v>112</v>
      </c>
      <c r="T2627" s="2" t="s">
        <v>112</v>
      </c>
      <c r="U2627" s="2" t="b">
        <v>1</v>
      </c>
      <c r="V2627" s="2" t="s">
        <v>113</v>
      </c>
      <c r="AF2627" s="1" t="s">
        <v>111</v>
      </c>
      <c r="AK2627" s="1" t="s">
        <v>291</v>
      </c>
      <c r="AN2627" s="1" t="s">
        <v>9248</v>
      </c>
      <c r="AO2627" s="1" t="s">
        <v>237</v>
      </c>
      <c r="AS2627" s="1" t="s">
        <v>249</v>
      </c>
      <c r="AU2627" s="1" t="s">
        <v>238</v>
      </c>
      <c r="AX2627" s="1">
        <v>40</v>
      </c>
      <c r="BV2627" s="9">
        <v>44511</v>
      </c>
      <c r="BW2627" s="34" t="s">
        <v>9249</v>
      </c>
      <c r="BZ2627" s="2" t="s">
        <v>162</v>
      </c>
      <c r="CA2627" s="2">
        <v>2</v>
      </c>
      <c r="CB2627" s="1" t="s">
        <v>154</v>
      </c>
      <c r="CC2627" s="2" t="s">
        <v>126</v>
      </c>
      <c r="CD2627" s="1" t="b">
        <f t="shared" si="1414"/>
        <v>0</v>
      </c>
      <c r="CE2627" s="1" t="b">
        <f t="shared" si="1419"/>
        <v>0</v>
      </c>
      <c r="CF2627" s="1" t="b">
        <f t="shared" si="1428"/>
        <v>0</v>
      </c>
      <c r="CG2627" s="1" t="b">
        <f t="shared" si="1429"/>
        <v>0</v>
      </c>
      <c r="CH2627" s="1" t="b">
        <f t="shared" si="1430"/>
        <v>0</v>
      </c>
      <c r="CI2627" s="1" t="b">
        <f t="shared" si="1431"/>
        <v>0</v>
      </c>
      <c r="CJ2627" s="1" t="b">
        <f t="shared" si="1432"/>
        <v>0</v>
      </c>
      <c r="CK2627" s="1" t="b">
        <f t="shared" si="1433"/>
        <v>0</v>
      </c>
      <c r="CL2627" s="1" t="b">
        <f t="shared" si="1434"/>
        <v>1</v>
      </c>
      <c r="CM2627" s="1" t="b">
        <f t="shared" si="1435"/>
        <v>0</v>
      </c>
      <c r="CN2627" s="1" t="b">
        <f t="shared" si="1436"/>
        <v>0</v>
      </c>
      <c r="CO2627" s="2" t="b">
        <f t="shared" si="1437"/>
        <v>0</v>
      </c>
      <c r="CP2627" s="2" t="b">
        <f t="shared" si="1438"/>
        <v>0</v>
      </c>
      <c r="CQ2627" s="2" t="b">
        <f t="shared" si="1439"/>
        <v>0</v>
      </c>
      <c r="CR2627" s="6" t="str">
        <f t="shared" si="1440"/>
        <v>Male</v>
      </c>
      <c r="CS2627" s="7">
        <f t="shared" si="1441"/>
        <v>1</v>
      </c>
      <c r="CT2627" s="7">
        <f t="shared" si="1442"/>
        <v>0</v>
      </c>
      <c r="CU2627" s="7">
        <f t="shared" si="1443"/>
        <v>0</v>
      </c>
      <c r="CV2627" s="7">
        <f t="shared" si="1444"/>
        <v>1</v>
      </c>
      <c r="CW2627" s="7">
        <f>COUNTIF(M2627,"=*moderna*")</f>
        <v>0</v>
      </c>
      <c r="CX2627" s="1" t="b">
        <f>AND(E2627&lt;30,NOT(E2627="."),NOT(E2627=""))</f>
        <v>0</v>
      </c>
      <c r="CY2627" s="1" t="b">
        <f>AND(E2627&gt;17,E2627&lt;41,NOT(E2627="."),NOT(E2627=""))</f>
        <v>1</v>
      </c>
      <c r="DG2627" s="1" t="b">
        <f>AND(E2627&gt;4,E2627&lt;18,NOT(E2627=""),NOT(E2627="."))</f>
        <v>0</v>
      </c>
    </row>
    <row r="2628" spans="2:111" ht="275.5" x14ac:dyDescent="0.35">
      <c r="B2628" s="1" t="s">
        <v>13809</v>
      </c>
      <c r="C2628" s="9">
        <v>44498</v>
      </c>
      <c r="D2628" s="10" t="s">
        <v>13809</v>
      </c>
      <c r="E2628" s="1">
        <v>18</v>
      </c>
      <c r="F2628" s="1" t="s">
        <v>127</v>
      </c>
      <c r="G2628" s="1" t="s">
        <v>13809</v>
      </c>
      <c r="H2628" s="1" t="s">
        <v>13809</v>
      </c>
      <c r="I2628" s="2" t="s">
        <v>183</v>
      </c>
      <c r="J2628" s="2" t="s">
        <v>109</v>
      </c>
      <c r="K2628" s="2" t="s">
        <v>13809</v>
      </c>
      <c r="L2628" s="9">
        <v>44494</v>
      </c>
      <c r="M2628" s="2" t="s">
        <v>109</v>
      </c>
      <c r="N2628" s="2" t="s">
        <v>13809</v>
      </c>
      <c r="O2628" s="2" t="s">
        <v>110</v>
      </c>
      <c r="P2628" s="2" t="s">
        <v>111</v>
      </c>
      <c r="S2628" s="2" t="s">
        <v>112</v>
      </c>
      <c r="T2628" s="2" t="s">
        <v>111</v>
      </c>
      <c r="U2628" s="2" t="b">
        <v>1</v>
      </c>
      <c r="V2628" s="2" t="s">
        <v>113</v>
      </c>
      <c r="W2628" s="1" t="s">
        <v>112</v>
      </c>
      <c r="X2628" s="1" t="s">
        <v>114</v>
      </c>
      <c r="Y2628" s="2" t="s">
        <v>112</v>
      </c>
      <c r="Z2628" s="2" t="s">
        <v>111</v>
      </c>
      <c r="AA2628" s="2" t="s">
        <v>112</v>
      </c>
      <c r="AB2628" s="2">
        <v>3</v>
      </c>
      <c r="AC2628" s="1" t="s">
        <v>111</v>
      </c>
      <c r="AF2628" s="1" t="s">
        <v>111</v>
      </c>
      <c r="AJ2628" s="1" t="s">
        <v>115</v>
      </c>
      <c r="AK2628" s="1" t="s">
        <v>201</v>
      </c>
      <c r="AN2628" s="1" t="s">
        <v>9250</v>
      </c>
      <c r="AO2628" s="1" t="s">
        <v>117</v>
      </c>
      <c r="AZ2628" s="1" t="s">
        <v>120</v>
      </c>
      <c r="BA2628" s="1" t="s">
        <v>9251</v>
      </c>
      <c r="BG2628" s="1" t="s">
        <v>9252</v>
      </c>
      <c r="BH2628" s="1" t="s">
        <v>9253</v>
      </c>
      <c r="BJ2628" s="1" t="s">
        <v>112</v>
      </c>
      <c r="BQ2628" s="1" t="s">
        <v>121</v>
      </c>
      <c r="BR2628" s="1" t="s">
        <v>122</v>
      </c>
      <c r="BW2628" s="34" t="s">
        <v>14831</v>
      </c>
      <c r="BZ2628" s="2" t="s">
        <v>162</v>
      </c>
      <c r="CA2628" s="2">
        <v>2</v>
      </c>
      <c r="CB2628" s="1" t="s">
        <v>219</v>
      </c>
      <c r="CC2628" s="2" t="s">
        <v>126</v>
      </c>
      <c r="CD2628" s="1" t="b">
        <f t="shared" si="1414"/>
        <v>1</v>
      </c>
      <c r="CE2628" s="1" t="b">
        <f t="shared" si="1419"/>
        <v>0</v>
      </c>
      <c r="CF2628" s="1" t="b">
        <f t="shared" si="1428"/>
        <v>0</v>
      </c>
      <c r="CG2628" s="1" t="b">
        <f t="shared" si="1429"/>
        <v>0</v>
      </c>
      <c r="CH2628" s="1" t="b">
        <f t="shared" si="1430"/>
        <v>0</v>
      </c>
      <c r="CI2628" s="1" t="b">
        <f t="shared" si="1431"/>
        <v>1</v>
      </c>
      <c r="CJ2628" s="1" t="b">
        <f t="shared" si="1432"/>
        <v>0</v>
      </c>
      <c r="CK2628" s="1" t="b">
        <f t="shared" si="1433"/>
        <v>0</v>
      </c>
      <c r="CL2628" s="1" t="b">
        <f t="shared" si="1434"/>
        <v>0</v>
      </c>
      <c r="CM2628" s="1" t="b">
        <f t="shared" si="1435"/>
        <v>0</v>
      </c>
      <c r="CN2628" s="1" t="b">
        <f t="shared" si="1436"/>
        <v>0</v>
      </c>
      <c r="CO2628" s="2" t="b">
        <f t="shared" si="1437"/>
        <v>1</v>
      </c>
      <c r="CP2628" s="2" t="b">
        <f t="shared" si="1438"/>
        <v>1</v>
      </c>
      <c r="CQ2628" s="2" t="b">
        <f t="shared" si="1439"/>
        <v>0</v>
      </c>
      <c r="CR2628" s="6" t="str">
        <f t="shared" si="1440"/>
        <v>Male</v>
      </c>
      <c r="CS2628" s="7">
        <f t="shared" si="1441"/>
        <v>1</v>
      </c>
      <c r="CT2628" s="7">
        <f t="shared" si="1442"/>
        <v>0</v>
      </c>
      <c r="CU2628" s="7">
        <f t="shared" si="1443"/>
        <v>0</v>
      </c>
      <c r="CV2628" s="7">
        <f t="shared" si="1444"/>
        <v>1</v>
      </c>
      <c r="CW2628" s="7">
        <f>COUNTIF(M2628,"=*moderna*")</f>
        <v>0</v>
      </c>
      <c r="CX2628" s="1" t="b">
        <f>AND(E2628&lt;30,NOT(E2628="."),NOT(E2628=""))</f>
        <v>1</v>
      </c>
      <c r="CY2628" s="1" t="b">
        <f>AND(E2628&gt;17,E2628&lt;41,NOT(E2628="."),NOT(E2628=""))</f>
        <v>1</v>
      </c>
      <c r="DG2628" s="1" t="b">
        <f>AND(E2628&gt;4,E2628&lt;18,NOT(E2628=""),NOT(E2628="."))</f>
        <v>0</v>
      </c>
    </row>
    <row r="2629" spans="2:111" ht="101.5" x14ac:dyDescent="0.35">
      <c r="B2629" s="1" t="s">
        <v>13809</v>
      </c>
      <c r="C2629" s="9">
        <v>44498</v>
      </c>
      <c r="D2629" s="10" t="s">
        <v>13809</v>
      </c>
      <c r="E2629" s="1">
        <v>43</v>
      </c>
      <c r="F2629" s="1" t="s">
        <v>108</v>
      </c>
      <c r="G2629" s="1" t="s">
        <v>13809</v>
      </c>
      <c r="H2629" s="1" t="s">
        <v>13809</v>
      </c>
      <c r="I2629" s="9">
        <v>44457</v>
      </c>
      <c r="J2629" s="2" t="s">
        <v>109</v>
      </c>
      <c r="K2629" s="2" t="s">
        <v>13809</v>
      </c>
      <c r="N2629" s="2" t="s">
        <v>13809</v>
      </c>
      <c r="O2629" s="2" t="s">
        <v>110</v>
      </c>
      <c r="P2629" s="2" t="s">
        <v>111</v>
      </c>
      <c r="S2629" s="2" t="s">
        <v>112</v>
      </c>
      <c r="T2629" s="2" t="s">
        <v>111</v>
      </c>
      <c r="U2629" s="2" t="b">
        <f>OR(S2629="yes",T2629="yes")</f>
        <v>1</v>
      </c>
      <c r="V2629" s="2" t="s">
        <v>126</v>
      </c>
      <c r="W2629" s="1" t="s">
        <v>111</v>
      </c>
      <c r="Y2629" s="2" t="s">
        <v>112</v>
      </c>
      <c r="Z2629" s="2" t="s">
        <v>112</v>
      </c>
      <c r="AA2629" s="2" t="s">
        <v>111</v>
      </c>
      <c r="AB2629" s="2">
        <v>7</v>
      </c>
      <c r="AC2629" s="1" t="s">
        <v>111</v>
      </c>
      <c r="AF2629" s="1" t="s">
        <v>111</v>
      </c>
      <c r="AJ2629" s="1" t="s">
        <v>115</v>
      </c>
      <c r="AK2629" s="1" t="s">
        <v>294</v>
      </c>
      <c r="AN2629" s="1" t="s">
        <v>2764</v>
      </c>
      <c r="AO2629" s="1" t="s">
        <v>117</v>
      </c>
      <c r="AU2629" s="1" t="s">
        <v>132</v>
      </c>
      <c r="AZ2629" s="1" t="s">
        <v>414</v>
      </c>
      <c r="BA2629" s="1" t="s">
        <v>9254</v>
      </c>
      <c r="BH2629" s="1" t="s">
        <v>9255</v>
      </c>
      <c r="BJ2629" s="1" t="s">
        <v>111</v>
      </c>
      <c r="BN2629" s="1" t="s">
        <v>112</v>
      </c>
      <c r="BO2629" s="1" t="s">
        <v>148</v>
      </c>
      <c r="BP2629" s="1" t="s">
        <v>348</v>
      </c>
      <c r="BQ2629" s="1" t="s">
        <v>121</v>
      </c>
      <c r="BR2629" s="1" t="s">
        <v>122</v>
      </c>
      <c r="BS2629" s="1" t="s">
        <v>112</v>
      </c>
      <c r="BU2629" s="34" t="s">
        <v>9256</v>
      </c>
      <c r="BV2629" s="9">
        <v>44498</v>
      </c>
      <c r="BW2629" s="34" t="s">
        <v>9257</v>
      </c>
      <c r="BY2629" s="2" t="s">
        <v>153</v>
      </c>
      <c r="BZ2629" s="2" t="s">
        <v>124</v>
      </c>
      <c r="CB2629" s="1" t="s">
        <v>1596</v>
      </c>
      <c r="CD2629" s="1" t="b">
        <f t="shared" si="1414"/>
        <v>0</v>
      </c>
      <c r="CE2629" s="1" t="b">
        <f t="shared" si="1419"/>
        <v>0</v>
      </c>
      <c r="CF2629" s="1" t="b">
        <f t="shared" si="1428"/>
        <v>0</v>
      </c>
      <c r="CG2629" s="1" t="b">
        <f t="shared" si="1429"/>
        <v>0</v>
      </c>
      <c r="CH2629" s="1" t="b">
        <f t="shared" si="1430"/>
        <v>0</v>
      </c>
      <c r="CI2629" s="1" t="b">
        <f t="shared" si="1431"/>
        <v>0</v>
      </c>
      <c r="CJ2629" s="1" t="b">
        <f t="shared" si="1432"/>
        <v>0</v>
      </c>
      <c r="CK2629" s="1" t="b">
        <f t="shared" si="1433"/>
        <v>0</v>
      </c>
      <c r="CL2629" s="1" t="b">
        <f t="shared" si="1434"/>
        <v>1</v>
      </c>
      <c r="CM2629" s="1" t="b">
        <f t="shared" si="1435"/>
        <v>0</v>
      </c>
      <c r="CN2629" s="1" t="b">
        <f t="shared" si="1436"/>
        <v>0</v>
      </c>
      <c r="CO2629" s="2" t="b">
        <f t="shared" si="1437"/>
        <v>0</v>
      </c>
      <c r="CP2629" s="2" t="b">
        <f t="shared" si="1438"/>
        <v>1</v>
      </c>
      <c r="CQ2629" s="2" t="b">
        <f t="shared" si="1439"/>
        <v>0</v>
      </c>
      <c r="CR2629" s="6" t="str">
        <f t="shared" si="1440"/>
        <v>Female</v>
      </c>
      <c r="CS2629" s="7">
        <f t="shared" si="1441"/>
        <v>1</v>
      </c>
      <c r="CT2629" s="7">
        <f t="shared" si="1442"/>
        <v>0</v>
      </c>
      <c r="CU2629" s="7">
        <f t="shared" si="1443"/>
        <v>0</v>
      </c>
      <c r="CV2629" s="7">
        <f t="shared" si="1444"/>
        <v>0</v>
      </c>
    </row>
    <row r="2630" spans="2:111" ht="409.5" x14ac:dyDescent="0.35">
      <c r="B2630" s="1" t="s">
        <v>13809</v>
      </c>
      <c r="C2630" s="9">
        <v>44498</v>
      </c>
      <c r="D2630" s="10" t="s">
        <v>13809</v>
      </c>
      <c r="E2630" s="1">
        <v>63</v>
      </c>
      <c r="F2630" s="1" t="s">
        <v>127</v>
      </c>
      <c r="G2630" s="1" t="s">
        <v>13809</v>
      </c>
      <c r="H2630" s="1" t="s">
        <v>13809</v>
      </c>
      <c r="I2630" s="9">
        <v>44213</v>
      </c>
      <c r="J2630" s="2" t="s">
        <v>109</v>
      </c>
      <c r="K2630" s="2" t="s">
        <v>13809</v>
      </c>
      <c r="L2630" s="9">
        <v>44234</v>
      </c>
      <c r="M2630" s="2" t="s">
        <v>109</v>
      </c>
      <c r="N2630" s="2" t="s">
        <v>13809</v>
      </c>
      <c r="O2630" s="2" t="s">
        <v>110</v>
      </c>
      <c r="P2630" s="2" t="s">
        <v>111</v>
      </c>
      <c r="S2630" s="2" t="s">
        <v>112</v>
      </c>
      <c r="U2630" s="2" t="b">
        <v>1</v>
      </c>
      <c r="V2630" s="2" t="s">
        <v>113</v>
      </c>
      <c r="AH2630" s="1" t="s">
        <v>193</v>
      </c>
      <c r="AI2630" s="1" t="s">
        <v>9258</v>
      </c>
      <c r="AK2630" s="1" t="s">
        <v>349</v>
      </c>
      <c r="AN2630" s="1" t="s">
        <v>9259</v>
      </c>
      <c r="AO2630" s="1" t="s">
        <v>864</v>
      </c>
      <c r="AS2630" s="1" t="s">
        <v>118</v>
      </c>
      <c r="AU2630" s="1" t="s">
        <v>238</v>
      </c>
      <c r="AX2630" s="1">
        <v>35</v>
      </c>
      <c r="AZ2630" s="1" t="s">
        <v>299</v>
      </c>
      <c r="BA2630" s="1" t="s">
        <v>9260</v>
      </c>
      <c r="BF2630" s="1" t="s">
        <v>9261</v>
      </c>
      <c r="BJ2630" s="1" t="s">
        <v>112</v>
      </c>
      <c r="BK2630" s="1" t="s">
        <v>112</v>
      </c>
      <c r="BL2630" s="1" t="s">
        <v>9262</v>
      </c>
      <c r="BQ2630" s="1" t="s">
        <v>121</v>
      </c>
      <c r="BR2630" s="1" t="s">
        <v>122</v>
      </c>
      <c r="BS2630" s="1" t="s">
        <v>111</v>
      </c>
      <c r="BT2630" s="34" t="s">
        <v>9263</v>
      </c>
      <c r="BU2630" s="34" t="s">
        <v>13985</v>
      </c>
      <c r="BV2630" s="9">
        <v>44502</v>
      </c>
      <c r="BW2630" s="34" t="s">
        <v>9264</v>
      </c>
      <c r="BY2630" s="2" t="s">
        <v>136</v>
      </c>
      <c r="BZ2630" s="2" t="s">
        <v>162</v>
      </c>
      <c r="CA2630" s="2">
        <v>2</v>
      </c>
      <c r="CB2630" s="1" t="s">
        <v>199</v>
      </c>
      <c r="CC2630" s="2" t="s">
        <v>126</v>
      </c>
      <c r="CD2630" s="1" t="b">
        <f t="shared" si="1414"/>
        <v>0</v>
      </c>
      <c r="CE2630" s="1" t="b">
        <f t="shared" si="1419"/>
        <v>0</v>
      </c>
      <c r="CF2630" s="1" t="b">
        <f t="shared" si="1428"/>
        <v>0</v>
      </c>
      <c r="CG2630" s="1" t="b">
        <f t="shared" si="1429"/>
        <v>0</v>
      </c>
      <c r="CH2630" s="1" t="b">
        <f t="shared" si="1430"/>
        <v>0</v>
      </c>
      <c r="CI2630" s="1" t="b">
        <f t="shared" si="1431"/>
        <v>0</v>
      </c>
      <c r="CJ2630" s="1" t="b">
        <f t="shared" si="1432"/>
        <v>0</v>
      </c>
      <c r="CK2630" s="1" t="b">
        <f t="shared" si="1433"/>
        <v>0</v>
      </c>
      <c r="CL2630" s="1" t="b">
        <f t="shared" si="1434"/>
        <v>0</v>
      </c>
      <c r="CM2630" s="1" t="b">
        <f t="shared" si="1435"/>
        <v>1</v>
      </c>
      <c r="CN2630" s="1" t="b">
        <f t="shared" si="1436"/>
        <v>0</v>
      </c>
      <c r="CO2630" s="2" t="b">
        <f t="shared" si="1437"/>
        <v>0</v>
      </c>
      <c r="CP2630" s="2" t="b">
        <f t="shared" si="1438"/>
        <v>0</v>
      </c>
      <c r="CQ2630" s="2" t="b">
        <f t="shared" si="1439"/>
        <v>0</v>
      </c>
      <c r="CR2630" s="6" t="str">
        <f t="shared" si="1440"/>
        <v>Male</v>
      </c>
      <c r="CS2630" s="7">
        <f t="shared" si="1441"/>
        <v>1</v>
      </c>
      <c r="CT2630" s="7">
        <f t="shared" si="1442"/>
        <v>0</v>
      </c>
      <c r="CU2630" s="7">
        <f t="shared" si="1443"/>
        <v>0</v>
      </c>
      <c r="CV2630" s="7">
        <f t="shared" si="1444"/>
        <v>1</v>
      </c>
      <c r="CW2630" s="7">
        <f>COUNTIF(M2630,"=*moderna*")</f>
        <v>0</v>
      </c>
      <c r="CX2630" s="1" t="b">
        <f>AND(E2630&lt;30,NOT(E2630="."),NOT(E2630=""))</f>
        <v>0</v>
      </c>
      <c r="CY2630" s="1" t="b">
        <f>AND(E2630&gt;17,E2630&lt;41,NOT(E2630="."),NOT(E2630=""))</f>
        <v>0</v>
      </c>
      <c r="DG2630" s="1" t="b">
        <f>AND(E2630&gt;4,E2630&lt;18,NOT(E2630=""),NOT(E2630="."))</f>
        <v>0</v>
      </c>
    </row>
    <row r="2631" spans="2:111" ht="101.5" x14ac:dyDescent="0.35">
      <c r="B2631" s="1" t="s">
        <v>13809</v>
      </c>
      <c r="C2631" s="9">
        <v>44498</v>
      </c>
      <c r="D2631" s="10" t="s">
        <v>13809</v>
      </c>
      <c r="E2631" s="1">
        <v>76</v>
      </c>
      <c r="F2631" s="1" t="s">
        <v>127</v>
      </c>
      <c r="G2631" s="1" t="s">
        <v>13809</v>
      </c>
      <c r="H2631" s="1" t="s">
        <v>13809</v>
      </c>
      <c r="I2631" s="9">
        <v>44236</v>
      </c>
      <c r="J2631" s="2" t="s">
        <v>109</v>
      </c>
      <c r="K2631" s="2" t="s">
        <v>13809</v>
      </c>
      <c r="L2631" s="9">
        <v>44257</v>
      </c>
      <c r="M2631" s="2" t="s">
        <v>109</v>
      </c>
      <c r="N2631" s="2" t="s">
        <v>13809</v>
      </c>
      <c r="O2631" s="2" t="s">
        <v>110</v>
      </c>
      <c r="P2631" s="2" t="s">
        <v>111</v>
      </c>
      <c r="S2631" s="2" t="s">
        <v>111</v>
      </c>
      <c r="T2631" s="2" t="s">
        <v>112</v>
      </c>
      <c r="U2631" s="2" t="b">
        <v>1</v>
      </c>
      <c r="V2631" s="2" t="s">
        <v>113</v>
      </c>
      <c r="W2631" s="1" t="s">
        <v>111</v>
      </c>
      <c r="Y2631" s="2" t="s">
        <v>112</v>
      </c>
      <c r="Z2631" s="2" t="s">
        <v>111</v>
      </c>
      <c r="AA2631" s="2" t="s">
        <v>111</v>
      </c>
      <c r="AB2631" s="2">
        <v>1</v>
      </c>
      <c r="AC2631" s="1" t="s">
        <v>111</v>
      </c>
      <c r="AF2631" s="1" t="s">
        <v>111</v>
      </c>
      <c r="AJ2631" s="1" t="s">
        <v>115</v>
      </c>
      <c r="AK2631" s="1" t="s">
        <v>291</v>
      </c>
      <c r="AN2631" s="1" t="s">
        <v>9265</v>
      </c>
      <c r="AO2631" s="1" t="s">
        <v>221</v>
      </c>
      <c r="AZ2631" s="1" t="s">
        <v>155</v>
      </c>
      <c r="BA2631" s="1">
        <v>484</v>
      </c>
      <c r="BJ2631" s="1" t="s">
        <v>112</v>
      </c>
      <c r="BK2631" s="1" t="s">
        <v>112</v>
      </c>
      <c r="BL2631" s="1" t="s">
        <v>203</v>
      </c>
      <c r="BM2631" s="1" t="s">
        <v>9266</v>
      </c>
      <c r="BQ2631" s="1" t="s">
        <v>121</v>
      </c>
      <c r="BR2631" s="1" t="s">
        <v>122</v>
      </c>
      <c r="BS2631" s="1" t="s">
        <v>112</v>
      </c>
      <c r="BT2631" s="34" t="s">
        <v>9267</v>
      </c>
      <c r="BU2631" s="34" t="s">
        <v>9268</v>
      </c>
      <c r="BV2631" s="9">
        <v>44502</v>
      </c>
      <c r="BW2631" s="34" t="s">
        <v>9269</v>
      </c>
      <c r="BY2631" s="2" t="s">
        <v>153</v>
      </c>
      <c r="BZ2631" s="2" t="s">
        <v>124</v>
      </c>
      <c r="CA2631" s="2">
        <v>3</v>
      </c>
      <c r="CB2631" s="1" t="s">
        <v>394</v>
      </c>
      <c r="CC2631" s="2" t="s">
        <v>126</v>
      </c>
      <c r="CD2631" s="1" t="b">
        <f t="shared" si="1414"/>
        <v>0</v>
      </c>
      <c r="CE2631" s="1" t="b">
        <f t="shared" si="1419"/>
        <v>0</v>
      </c>
      <c r="CF2631" s="1" t="b">
        <f t="shared" si="1428"/>
        <v>0</v>
      </c>
      <c r="CG2631" s="1" t="b">
        <f t="shared" si="1429"/>
        <v>0</v>
      </c>
      <c r="CH2631" s="1" t="b">
        <f t="shared" si="1430"/>
        <v>0</v>
      </c>
      <c r="CI2631" s="1" t="b">
        <f t="shared" si="1431"/>
        <v>0</v>
      </c>
      <c r="CJ2631" s="1" t="b">
        <f t="shared" si="1432"/>
        <v>0</v>
      </c>
      <c r="CK2631" s="1" t="b">
        <f t="shared" si="1433"/>
        <v>0</v>
      </c>
      <c r="CL2631" s="1" t="b">
        <f t="shared" si="1434"/>
        <v>0</v>
      </c>
      <c r="CM2631" s="1" t="b">
        <f t="shared" si="1435"/>
        <v>0</v>
      </c>
      <c r="CN2631" s="1" t="b">
        <f t="shared" si="1436"/>
        <v>1</v>
      </c>
      <c r="CO2631" s="2" t="b">
        <f t="shared" si="1437"/>
        <v>1</v>
      </c>
      <c r="CP2631" s="2" t="b">
        <f t="shared" si="1438"/>
        <v>1</v>
      </c>
      <c r="CQ2631" s="2" t="b">
        <f t="shared" si="1439"/>
        <v>0</v>
      </c>
      <c r="CR2631" s="6" t="str">
        <f t="shared" si="1440"/>
        <v>Male</v>
      </c>
      <c r="CS2631" s="7">
        <f t="shared" si="1441"/>
        <v>1</v>
      </c>
      <c r="CT2631" s="7">
        <f t="shared" si="1442"/>
        <v>0</v>
      </c>
      <c r="CU2631" s="7">
        <f t="shared" si="1443"/>
        <v>0</v>
      </c>
      <c r="CV2631" s="7">
        <f t="shared" si="1444"/>
        <v>1</v>
      </c>
      <c r="CW2631" s="7">
        <f>COUNTIF(M2631,"=*moderna*")</f>
        <v>0</v>
      </c>
      <c r="CX2631" s="1" t="b">
        <f>AND(E2631&lt;30,NOT(E2631="."),NOT(E2631=""))</f>
        <v>0</v>
      </c>
      <c r="CY2631" s="1" t="b">
        <f>AND(E2631&gt;17,E2631&lt;41,NOT(E2631="."),NOT(E2631=""))</f>
        <v>0</v>
      </c>
      <c r="DG2631" s="1" t="b">
        <f>AND(E2631&gt;4,E2631&lt;18,NOT(E2631=""),NOT(E2631="."))</f>
        <v>0</v>
      </c>
    </row>
    <row r="2632" spans="2:111" ht="188.5" x14ac:dyDescent="0.35">
      <c r="B2632" s="1" t="s">
        <v>13809</v>
      </c>
      <c r="C2632" s="9">
        <v>44498</v>
      </c>
      <c r="D2632" s="10" t="s">
        <v>13809</v>
      </c>
      <c r="E2632" s="1">
        <v>24</v>
      </c>
      <c r="F2632" s="1" t="s">
        <v>127</v>
      </c>
      <c r="G2632" s="1" t="s">
        <v>13809</v>
      </c>
      <c r="H2632" s="1" t="s">
        <v>13809</v>
      </c>
      <c r="I2632" s="9">
        <v>44439</v>
      </c>
      <c r="J2632" s="2" t="s">
        <v>109</v>
      </c>
      <c r="K2632" s="2" t="s">
        <v>13809</v>
      </c>
      <c r="L2632" s="9">
        <v>44463</v>
      </c>
      <c r="M2632" s="2" t="s">
        <v>109</v>
      </c>
      <c r="N2632" s="2" t="s">
        <v>13809</v>
      </c>
      <c r="O2632" s="2" t="s">
        <v>110</v>
      </c>
      <c r="P2632" s="2" t="s">
        <v>111</v>
      </c>
      <c r="S2632" s="2" t="s">
        <v>112</v>
      </c>
      <c r="T2632" s="2" t="s">
        <v>111</v>
      </c>
      <c r="U2632" s="2" t="b">
        <v>1</v>
      </c>
      <c r="V2632" s="2" t="s">
        <v>113</v>
      </c>
      <c r="W2632" s="1" t="s">
        <v>112</v>
      </c>
      <c r="X2632" s="1" t="s">
        <v>138</v>
      </c>
      <c r="Y2632" s="2" t="s">
        <v>112</v>
      </c>
      <c r="Z2632" s="2" t="s">
        <v>111</v>
      </c>
      <c r="AA2632" s="2" t="s">
        <v>112</v>
      </c>
      <c r="AB2632" s="2">
        <v>14</v>
      </c>
      <c r="AC2632" s="1" t="s">
        <v>111</v>
      </c>
      <c r="AF2632" s="1" t="s">
        <v>111</v>
      </c>
      <c r="AJ2632" s="1" t="s">
        <v>115</v>
      </c>
      <c r="AK2632" s="1" t="s">
        <v>129</v>
      </c>
      <c r="AO2632" s="1" t="s">
        <v>2598</v>
      </c>
      <c r="AS2632" s="1" t="s">
        <v>118</v>
      </c>
      <c r="AZ2632" s="1" t="s">
        <v>141</v>
      </c>
      <c r="BC2632" s="1" t="s">
        <v>4247</v>
      </c>
      <c r="BG2632" s="1" t="s">
        <v>4109</v>
      </c>
      <c r="BJ2632" s="1" t="s">
        <v>111</v>
      </c>
      <c r="BN2632" s="1" t="s">
        <v>112</v>
      </c>
      <c r="BO2632" s="1" t="s">
        <v>148</v>
      </c>
      <c r="BP2632" s="1" t="s">
        <v>9270</v>
      </c>
      <c r="BQ2632" s="1" t="s">
        <v>121</v>
      </c>
      <c r="BR2632" s="1" t="s">
        <v>122</v>
      </c>
      <c r="BU2632" s="34" t="s">
        <v>9271</v>
      </c>
      <c r="BV2632" s="9">
        <v>44502</v>
      </c>
      <c r="BW2632" s="34" t="s">
        <v>14832</v>
      </c>
      <c r="BY2632" s="2" t="s">
        <v>174</v>
      </c>
      <c r="BZ2632" s="2" t="s">
        <v>124</v>
      </c>
      <c r="CA2632" s="2">
        <v>2</v>
      </c>
      <c r="CB2632" s="1" t="s">
        <v>742</v>
      </c>
      <c r="CC2632" s="2" t="s">
        <v>113</v>
      </c>
      <c r="CD2632" s="1" t="b">
        <v>1</v>
      </c>
      <c r="CE2632" s="1" t="b">
        <v>0</v>
      </c>
      <c r="CF2632" s="1" t="b">
        <f t="shared" si="1428"/>
        <v>0</v>
      </c>
      <c r="CG2632" s="1" t="b">
        <f t="shared" si="1429"/>
        <v>0</v>
      </c>
      <c r="CH2632" s="1" t="b">
        <f t="shared" si="1430"/>
        <v>0</v>
      </c>
      <c r="CI2632" s="1" t="b">
        <f t="shared" si="1431"/>
        <v>1</v>
      </c>
      <c r="CJ2632" s="1" t="b">
        <f t="shared" si="1432"/>
        <v>0</v>
      </c>
      <c r="CK2632" s="1" t="b">
        <f t="shared" si="1433"/>
        <v>0</v>
      </c>
      <c r="CL2632" s="1" t="b">
        <f t="shared" si="1434"/>
        <v>0</v>
      </c>
      <c r="CM2632" s="1" t="b">
        <f t="shared" si="1435"/>
        <v>0</v>
      </c>
      <c r="CN2632" s="1" t="b">
        <f t="shared" si="1436"/>
        <v>0</v>
      </c>
      <c r="CO2632" s="2" t="b">
        <f t="shared" si="1437"/>
        <v>0</v>
      </c>
      <c r="CP2632" s="2" t="b">
        <f t="shared" si="1438"/>
        <v>0</v>
      </c>
      <c r="CQ2632" s="2" t="b">
        <f t="shared" si="1439"/>
        <v>1</v>
      </c>
      <c r="CR2632" s="6" t="str">
        <f t="shared" si="1440"/>
        <v>Male</v>
      </c>
      <c r="CS2632" s="7">
        <f t="shared" si="1441"/>
        <v>1</v>
      </c>
      <c r="CT2632" s="7">
        <f t="shared" si="1442"/>
        <v>0</v>
      </c>
      <c r="CU2632" s="7">
        <f t="shared" si="1443"/>
        <v>0</v>
      </c>
      <c r="CV2632" s="7">
        <f t="shared" si="1444"/>
        <v>1</v>
      </c>
      <c r="CW2632" s="7">
        <f>COUNTIF(M2632,"=*moderna*")</f>
        <v>0</v>
      </c>
      <c r="CX2632" s="1" t="b">
        <f>AND(E2632&lt;30,NOT(E2632="."),NOT(E2632=""))</f>
        <v>1</v>
      </c>
      <c r="CY2632" s="1" t="b">
        <f>AND(E2632&gt;17,E2632&lt;41,NOT(E2632="."),NOT(E2632=""))</f>
        <v>1</v>
      </c>
      <c r="DG2632" s="1" t="b">
        <f>AND(E2632&gt;4,E2632&lt;18,NOT(E2632=""),NOT(E2632="."))</f>
        <v>0</v>
      </c>
    </row>
    <row r="2633" spans="2:111" ht="87" x14ac:dyDescent="0.35">
      <c r="B2633" s="1" t="s">
        <v>13809</v>
      </c>
      <c r="C2633" s="9">
        <v>44498</v>
      </c>
      <c r="D2633" s="10" t="s">
        <v>13809</v>
      </c>
      <c r="E2633" s="1">
        <v>30</v>
      </c>
      <c r="F2633" s="1" t="s">
        <v>127</v>
      </c>
      <c r="G2633" s="1" t="s">
        <v>13809</v>
      </c>
      <c r="H2633" s="1" t="s">
        <v>13809</v>
      </c>
      <c r="I2633" s="9">
        <v>44476</v>
      </c>
      <c r="J2633" s="2" t="s">
        <v>409</v>
      </c>
      <c r="K2633" s="2" t="s">
        <v>13809</v>
      </c>
      <c r="N2633" s="2" t="s">
        <v>13809</v>
      </c>
      <c r="O2633" s="2" t="s">
        <v>110</v>
      </c>
      <c r="P2633" s="2" t="s">
        <v>111</v>
      </c>
      <c r="S2633" s="2" t="s">
        <v>112</v>
      </c>
      <c r="T2633" s="2" t="s">
        <v>111</v>
      </c>
      <c r="U2633" s="2" t="b">
        <f>OR(S2633="yes",T2633="yes")</f>
        <v>1</v>
      </c>
      <c r="V2633" s="2" t="s">
        <v>126</v>
      </c>
      <c r="W2633" s="1" t="s">
        <v>112</v>
      </c>
      <c r="X2633" s="1" t="s">
        <v>138</v>
      </c>
      <c r="Y2633" s="2" t="s">
        <v>112</v>
      </c>
      <c r="Z2633" s="2" t="s">
        <v>112</v>
      </c>
      <c r="AB2633" s="2">
        <v>1</v>
      </c>
      <c r="AC2633" s="1" t="s">
        <v>112</v>
      </c>
      <c r="AD2633" s="1" t="s">
        <v>192</v>
      </c>
      <c r="AE2633" s="1" t="s">
        <v>8945</v>
      </c>
      <c r="AF2633" s="1" t="s">
        <v>111</v>
      </c>
      <c r="AJ2633" s="1" t="s">
        <v>115</v>
      </c>
      <c r="AK2633" s="1" t="s">
        <v>129</v>
      </c>
      <c r="AO2633" s="1" t="s">
        <v>221</v>
      </c>
      <c r="AZ2633" s="1" t="s">
        <v>155</v>
      </c>
      <c r="BA2633" s="1" t="s">
        <v>8946</v>
      </c>
      <c r="BJ2633" s="1" t="s">
        <v>111</v>
      </c>
      <c r="BN2633" s="1" t="s">
        <v>112</v>
      </c>
      <c r="BO2633" s="1" t="s">
        <v>148</v>
      </c>
      <c r="BP2633" s="1" t="s">
        <v>8947</v>
      </c>
      <c r="BU2633" s="34" t="s">
        <v>8948</v>
      </c>
      <c r="BV2633" s="9">
        <v>44498</v>
      </c>
      <c r="BW2633" s="34" t="s">
        <v>8949</v>
      </c>
      <c r="BY2633" s="2" t="s">
        <v>153</v>
      </c>
      <c r="BZ2633" s="2" t="s">
        <v>124</v>
      </c>
      <c r="CB2633" s="1" t="s">
        <v>8093</v>
      </c>
      <c r="CD2633" s="1" t="b">
        <f t="shared" ref="CD2633:CD2641" si="1445">AND(E2633&lt;30,NOT(E2633="."),NOT(E2633=""))</f>
        <v>0</v>
      </c>
      <c r="CE2633" s="1" t="b">
        <f t="shared" ref="CE2633:CE2648" si="1446">AND(E2633&lt;18,NOT(E2633="."),NOT(E2633=""))</f>
        <v>0</v>
      </c>
      <c r="CF2633" s="1" t="b">
        <f t="shared" si="1428"/>
        <v>0</v>
      </c>
      <c r="CG2633" s="1" t="b">
        <f t="shared" si="1429"/>
        <v>0</v>
      </c>
      <c r="CH2633" s="1" t="b">
        <f t="shared" si="1430"/>
        <v>0</v>
      </c>
      <c r="CI2633" s="1" t="b">
        <f t="shared" si="1431"/>
        <v>0</v>
      </c>
      <c r="CJ2633" s="1" t="b">
        <f t="shared" si="1432"/>
        <v>0</v>
      </c>
      <c r="CK2633" s="1" t="b">
        <f t="shared" si="1433"/>
        <v>1</v>
      </c>
      <c r="CL2633" s="1" t="b">
        <f t="shared" si="1434"/>
        <v>0</v>
      </c>
      <c r="CM2633" s="1" t="b">
        <f t="shared" si="1435"/>
        <v>0</v>
      </c>
      <c r="CN2633" s="1" t="b">
        <f t="shared" si="1436"/>
        <v>0</v>
      </c>
      <c r="CO2633" s="2" t="b">
        <f t="shared" si="1437"/>
        <v>1</v>
      </c>
      <c r="CP2633" s="2" t="b">
        <f t="shared" si="1438"/>
        <v>1</v>
      </c>
      <c r="CQ2633" s="2" t="b">
        <f t="shared" si="1439"/>
        <v>0</v>
      </c>
      <c r="CR2633" s="6" t="str">
        <f t="shared" si="1440"/>
        <v>Male</v>
      </c>
      <c r="CS2633" s="7">
        <f t="shared" si="1441"/>
        <v>0</v>
      </c>
      <c r="CT2633" s="7">
        <f t="shared" si="1442"/>
        <v>0</v>
      </c>
      <c r="CU2633" s="7">
        <f t="shared" si="1443"/>
        <v>1</v>
      </c>
      <c r="CV2633" s="7">
        <f t="shared" si="1444"/>
        <v>0</v>
      </c>
      <c r="CW2633" s="7">
        <f>COUNTIF(M2633,"=*moderna*")</f>
        <v>0</v>
      </c>
      <c r="CX2633" s="1" t="b">
        <f>AND(E2633&lt;30,NOT(E2633="."),NOT(E2633=""))</f>
        <v>0</v>
      </c>
      <c r="CY2633" s="1" t="b">
        <f>AND(E2633&gt;17,E2633&lt;41,NOT(E2633="."),NOT(E2633=""))</f>
        <v>1</v>
      </c>
      <c r="DG2633" s="1" t="b">
        <f>AND(E2633&gt;4,E2633&lt;18,NOT(E2633=""),NOT(E2633="."))</f>
        <v>0</v>
      </c>
    </row>
    <row r="2634" spans="2:111" ht="275.5" x14ac:dyDescent="0.35">
      <c r="B2634" s="1" t="s">
        <v>13809</v>
      </c>
      <c r="C2634" s="9">
        <v>44547</v>
      </c>
      <c r="D2634" s="10" t="s">
        <v>13809</v>
      </c>
      <c r="E2634" s="1">
        <v>27</v>
      </c>
      <c r="F2634" s="1" t="s">
        <v>108</v>
      </c>
      <c r="G2634" s="1" t="s">
        <v>13809</v>
      </c>
      <c r="H2634" s="1" t="s">
        <v>13809</v>
      </c>
      <c r="I2634" s="9">
        <v>44460</v>
      </c>
      <c r="J2634" s="2" t="s">
        <v>109</v>
      </c>
      <c r="K2634" s="2" t="s">
        <v>13809</v>
      </c>
      <c r="N2634" s="2" t="s">
        <v>13809</v>
      </c>
      <c r="O2634" s="2" t="s">
        <v>110</v>
      </c>
      <c r="P2634" s="2" t="s">
        <v>111</v>
      </c>
      <c r="S2634" s="2" t="s">
        <v>112</v>
      </c>
      <c r="T2634" s="2" t="s">
        <v>111</v>
      </c>
      <c r="U2634" s="2" t="b">
        <f>OR(S2634="yes",T2634="yes")</f>
        <v>1</v>
      </c>
      <c r="V2634" s="2" t="s">
        <v>126</v>
      </c>
      <c r="W2634" s="1" t="s">
        <v>111</v>
      </c>
      <c r="Y2634" s="2" t="s">
        <v>112</v>
      </c>
      <c r="Z2634" s="2" t="s">
        <v>112</v>
      </c>
      <c r="AB2634" s="2">
        <v>3</v>
      </c>
      <c r="AC2634" s="1" t="s">
        <v>111</v>
      </c>
      <c r="AF2634" s="1" t="s">
        <v>111</v>
      </c>
      <c r="AJ2634" s="1" t="s">
        <v>115</v>
      </c>
      <c r="AK2634" s="1" t="s">
        <v>116</v>
      </c>
      <c r="AN2634" s="1" t="s">
        <v>9272</v>
      </c>
      <c r="AO2634" s="1" t="s">
        <v>166</v>
      </c>
      <c r="AS2634" s="1" t="s">
        <v>190</v>
      </c>
      <c r="AU2634" s="1" t="s">
        <v>132</v>
      </c>
      <c r="AZ2634" s="1" t="s">
        <v>561</v>
      </c>
      <c r="BC2634" s="1" t="s">
        <v>300</v>
      </c>
      <c r="BD2634" s="1" t="s">
        <v>5243</v>
      </c>
      <c r="BG2634" s="1" t="s">
        <v>9273</v>
      </c>
      <c r="BH2634" s="1">
        <v>0</v>
      </c>
      <c r="BJ2634" s="1" t="s">
        <v>112</v>
      </c>
      <c r="BK2634" s="1" t="s">
        <v>112</v>
      </c>
      <c r="BL2634" s="1" t="s">
        <v>700</v>
      </c>
      <c r="BM2634" s="1" t="s">
        <v>4643</v>
      </c>
      <c r="BQ2634" s="1" t="s">
        <v>121</v>
      </c>
      <c r="BR2634" s="1" t="s">
        <v>122</v>
      </c>
      <c r="BS2634" s="1" t="s">
        <v>111</v>
      </c>
      <c r="BT2634" s="34" t="s">
        <v>9274</v>
      </c>
      <c r="BU2634" s="34" t="s">
        <v>9275</v>
      </c>
      <c r="BV2634" s="9">
        <v>44547</v>
      </c>
      <c r="BW2634" s="34" t="s">
        <v>14833</v>
      </c>
      <c r="BY2634" s="2" t="s">
        <v>153</v>
      </c>
      <c r="BZ2634" s="2" t="s">
        <v>124</v>
      </c>
      <c r="CB2634" s="1" t="s">
        <v>8825</v>
      </c>
      <c r="CD2634" s="1" t="b">
        <f t="shared" si="1445"/>
        <v>1</v>
      </c>
      <c r="CE2634" s="1" t="b">
        <f t="shared" si="1446"/>
        <v>0</v>
      </c>
      <c r="CF2634" s="1" t="b">
        <f t="shared" si="1428"/>
        <v>0</v>
      </c>
      <c r="CG2634" s="1" t="b">
        <f t="shared" si="1429"/>
        <v>0</v>
      </c>
      <c r="CH2634" s="1" t="b">
        <f t="shared" si="1430"/>
        <v>0</v>
      </c>
      <c r="CI2634" s="1" t="b">
        <f t="shared" si="1431"/>
        <v>0</v>
      </c>
      <c r="CJ2634" s="1" t="b">
        <f t="shared" si="1432"/>
        <v>1</v>
      </c>
      <c r="CK2634" s="1" t="b">
        <f t="shared" si="1433"/>
        <v>0</v>
      </c>
      <c r="CL2634" s="1" t="b">
        <f t="shared" si="1434"/>
        <v>0</v>
      </c>
      <c r="CM2634" s="1" t="b">
        <f t="shared" si="1435"/>
        <v>0</v>
      </c>
      <c r="CN2634" s="1" t="b">
        <f t="shared" si="1436"/>
        <v>0</v>
      </c>
      <c r="CO2634" s="2" t="b">
        <f t="shared" si="1437"/>
        <v>1</v>
      </c>
      <c r="CP2634" s="2" t="b">
        <f t="shared" si="1438"/>
        <v>1</v>
      </c>
      <c r="CQ2634" s="2" t="b">
        <f t="shared" si="1439"/>
        <v>0</v>
      </c>
      <c r="CR2634" s="6" t="str">
        <f t="shared" si="1440"/>
        <v>Female</v>
      </c>
      <c r="CS2634" s="7">
        <f t="shared" si="1441"/>
        <v>1</v>
      </c>
      <c r="CT2634" s="7">
        <f t="shared" si="1442"/>
        <v>0</v>
      </c>
      <c r="CU2634" s="7">
        <f t="shared" si="1443"/>
        <v>0</v>
      </c>
      <c r="CV2634" s="7">
        <f t="shared" si="1444"/>
        <v>0</v>
      </c>
    </row>
    <row r="2635" spans="2:111" ht="58" x14ac:dyDescent="0.35">
      <c r="B2635" s="1" t="s">
        <v>13809</v>
      </c>
      <c r="C2635" s="9">
        <v>44500</v>
      </c>
      <c r="D2635" s="10" t="s">
        <v>13809</v>
      </c>
      <c r="E2635" s="1">
        <v>25</v>
      </c>
      <c r="F2635" s="1" t="s">
        <v>127</v>
      </c>
      <c r="G2635" s="1" t="s">
        <v>13809</v>
      </c>
      <c r="H2635" s="1" t="s">
        <v>13809</v>
      </c>
      <c r="I2635" s="2" t="s">
        <v>183</v>
      </c>
      <c r="J2635" s="2" t="s">
        <v>128</v>
      </c>
      <c r="K2635" s="2" t="s">
        <v>13809</v>
      </c>
      <c r="L2635" s="9">
        <v>44497</v>
      </c>
      <c r="M2635" s="2" t="s">
        <v>128</v>
      </c>
      <c r="N2635" s="2" t="s">
        <v>13809</v>
      </c>
      <c r="O2635" s="2" t="s">
        <v>110</v>
      </c>
      <c r="P2635" s="2" t="s">
        <v>111</v>
      </c>
      <c r="S2635" s="2" t="s">
        <v>112</v>
      </c>
      <c r="T2635" s="2" t="s">
        <v>111</v>
      </c>
      <c r="U2635" s="2" t="b">
        <v>1</v>
      </c>
      <c r="V2635" s="2" t="s">
        <v>113</v>
      </c>
      <c r="W2635" s="1" t="s">
        <v>112</v>
      </c>
      <c r="X2635" s="1" t="s">
        <v>110</v>
      </c>
      <c r="Y2635" s="2" t="s">
        <v>112</v>
      </c>
      <c r="Z2635" s="2" t="s">
        <v>111</v>
      </c>
      <c r="AA2635" s="2" t="s">
        <v>112</v>
      </c>
      <c r="AB2635" s="2">
        <v>2</v>
      </c>
      <c r="AC2635" s="1" t="s">
        <v>111</v>
      </c>
      <c r="AF2635" s="1" t="s">
        <v>111</v>
      </c>
      <c r="AJ2635" s="1" t="s">
        <v>115</v>
      </c>
      <c r="AK2635" s="1" t="s">
        <v>215</v>
      </c>
      <c r="AO2635" s="1" t="s">
        <v>117</v>
      </c>
      <c r="AS2635" s="1" t="s">
        <v>271</v>
      </c>
      <c r="AU2635" s="1" t="s">
        <v>238</v>
      </c>
      <c r="AX2635" s="1">
        <v>55</v>
      </c>
      <c r="AZ2635" s="1" t="s">
        <v>222</v>
      </c>
      <c r="BC2635" s="1" t="s">
        <v>9276</v>
      </c>
      <c r="BJ2635" s="1" t="s">
        <v>112</v>
      </c>
      <c r="BK2635" s="1" t="s">
        <v>112</v>
      </c>
      <c r="BL2635" s="1" t="s">
        <v>361</v>
      </c>
      <c r="BM2635" s="1" t="s">
        <v>9277</v>
      </c>
      <c r="BQ2635" s="1" t="s">
        <v>1460</v>
      </c>
      <c r="BR2635" s="1" t="s">
        <v>122</v>
      </c>
      <c r="BS2635" s="1" t="s">
        <v>112</v>
      </c>
      <c r="BU2635" s="34" t="s">
        <v>9278</v>
      </c>
      <c r="BV2635" s="9">
        <v>44500</v>
      </c>
      <c r="BW2635" s="34" t="s">
        <v>9279</v>
      </c>
      <c r="BZ2635" s="2" t="s">
        <v>124</v>
      </c>
      <c r="CA2635" s="2">
        <v>2</v>
      </c>
      <c r="CB2635" s="1" t="s">
        <v>267</v>
      </c>
      <c r="CC2635" s="2" t="s">
        <v>126</v>
      </c>
      <c r="CD2635" s="1" t="b">
        <f t="shared" si="1445"/>
        <v>1</v>
      </c>
      <c r="CE2635" s="1" t="b">
        <f t="shared" si="1446"/>
        <v>0</v>
      </c>
      <c r="CF2635" s="1" t="b">
        <f t="shared" si="1428"/>
        <v>0</v>
      </c>
      <c r="CG2635" s="1" t="b">
        <f t="shared" si="1429"/>
        <v>0</v>
      </c>
      <c r="CH2635" s="1" t="b">
        <f t="shared" si="1430"/>
        <v>0</v>
      </c>
      <c r="CI2635" s="1" t="b">
        <f t="shared" si="1431"/>
        <v>0</v>
      </c>
      <c r="CJ2635" s="1" t="b">
        <f t="shared" si="1432"/>
        <v>1</v>
      </c>
      <c r="CK2635" s="1" t="b">
        <f t="shared" si="1433"/>
        <v>0</v>
      </c>
      <c r="CL2635" s="1" t="b">
        <f t="shared" si="1434"/>
        <v>0</v>
      </c>
      <c r="CM2635" s="1" t="b">
        <f t="shared" si="1435"/>
        <v>0</v>
      </c>
      <c r="CN2635" s="1" t="b">
        <f t="shared" si="1436"/>
        <v>0</v>
      </c>
      <c r="CO2635" s="2" t="b">
        <f t="shared" si="1437"/>
        <v>1</v>
      </c>
      <c r="CP2635" s="2" t="b">
        <f t="shared" si="1438"/>
        <v>1</v>
      </c>
      <c r="CQ2635" s="2" t="b">
        <f t="shared" si="1439"/>
        <v>0</v>
      </c>
      <c r="CR2635" s="6" t="str">
        <f t="shared" si="1440"/>
        <v>Male</v>
      </c>
      <c r="CS2635" s="7">
        <f t="shared" si="1441"/>
        <v>0</v>
      </c>
      <c r="CT2635" s="7">
        <f t="shared" si="1442"/>
        <v>1</v>
      </c>
      <c r="CU2635" s="7">
        <f t="shared" si="1443"/>
        <v>0</v>
      </c>
      <c r="CV2635" s="7">
        <f t="shared" si="1444"/>
        <v>0</v>
      </c>
      <c r="CW2635" s="7">
        <f>COUNTIF(M2635,"=*moderna*")</f>
        <v>1</v>
      </c>
      <c r="CX2635" s="1" t="b">
        <f>AND(E2635&lt;30,NOT(E2635="."),NOT(E2635=""))</f>
        <v>1</v>
      </c>
      <c r="CY2635" s="1" t="b">
        <f>AND(E2635&gt;17,E2635&lt;41,NOT(E2635="."),NOT(E2635=""))</f>
        <v>1</v>
      </c>
      <c r="DG2635" s="1" t="b">
        <f>AND(E2635&gt;4,E2635&lt;18,NOT(E2635=""),NOT(E2635="."))</f>
        <v>0</v>
      </c>
    </row>
    <row r="2636" spans="2:111" ht="261" x14ac:dyDescent="0.35">
      <c r="B2636" s="1" t="s">
        <v>13809</v>
      </c>
      <c r="C2636" s="9">
        <v>44500</v>
      </c>
      <c r="D2636" s="10" t="s">
        <v>13809</v>
      </c>
      <c r="E2636" s="1">
        <v>35</v>
      </c>
      <c r="F2636" s="1" t="s">
        <v>127</v>
      </c>
      <c r="G2636" s="1" t="s">
        <v>13809</v>
      </c>
      <c r="H2636" s="1" t="s">
        <v>13809</v>
      </c>
      <c r="K2636" s="2" t="s">
        <v>13809</v>
      </c>
      <c r="N2636" s="2" t="s">
        <v>13809</v>
      </c>
      <c r="O2636" s="2" t="s">
        <v>110</v>
      </c>
      <c r="P2636" s="2" t="s">
        <v>111</v>
      </c>
      <c r="S2636" s="2" t="s">
        <v>112</v>
      </c>
      <c r="T2636" s="2" t="s">
        <v>112</v>
      </c>
      <c r="U2636" s="2" t="b">
        <v>1</v>
      </c>
      <c r="V2636" s="2" t="s">
        <v>126</v>
      </c>
      <c r="W2636" s="1" t="s">
        <v>111</v>
      </c>
      <c r="Y2636" s="2" t="s">
        <v>112</v>
      </c>
      <c r="Z2636" s="2" t="s">
        <v>111</v>
      </c>
      <c r="AA2636" s="2" t="s">
        <v>111</v>
      </c>
      <c r="AC2636" s="1" t="s">
        <v>111</v>
      </c>
      <c r="AF2636" s="1" t="s">
        <v>111</v>
      </c>
      <c r="AJ2636" s="1" t="s">
        <v>115</v>
      </c>
      <c r="AK2636" s="1" t="s">
        <v>150</v>
      </c>
      <c r="AO2636" s="1" t="s">
        <v>171</v>
      </c>
      <c r="AS2636" s="1" t="s">
        <v>190</v>
      </c>
      <c r="AU2636" s="1" t="s">
        <v>132</v>
      </c>
      <c r="BJ2636" s="1" t="s">
        <v>111</v>
      </c>
      <c r="BN2636" s="1" t="s">
        <v>111</v>
      </c>
      <c r="BQ2636" s="1" t="s">
        <v>121</v>
      </c>
      <c r="BR2636" s="1" t="s">
        <v>122</v>
      </c>
      <c r="BS2636" s="1" t="s">
        <v>112</v>
      </c>
      <c r="BV2636" s="9">
        <v>44532</v>
      </c>
      <c r="BW2636" s="34" t="s">
        <v>14834</v>
      </c>
      <c r="BX2636" s="2" t="s">
        <v>111</v>
      </c>
      <c r="BY2636" s="2" t="s">
        <v>153</v>
      </c>
      <c r="BZ2636" s="2" t="s">
        <v>124</v>
      </c>
      <c r="CA2636" s="2">
        <v>3</v>
      </c>
      <c r="CB2636" s="1" t="s">
        <v>175</v>
      </c>
      <c r="CC2636" s="2" t="s">
        <v>126</v>
      </c>
      <c r="CD2636" s="1" t="b">
        <f t="shared" si="1445"/>
        <v>0</v>
      </c>
      <c r="CE2636" s="1" t="b">
        <f t="shared" si="1446"/>
        <v>0</v>
      </c>
      <c r="CF2636" s="1" t="b">
        <f t="shared" si="1428"/>
        <v>0</v>
      </c>
      <c r="CG2636" s="1" t="b">
        <f t="shared" si="1429"/>
        <v>0</v>
      </c>
      <c r="CH2636" s="1" t="b">
        <f t="shared" si="1430"/>
        <v>0</v>
      </c>
      <c r="CI2636" s="1" t="b">
        <f t="shared" si="1431"/>
        <v>0</v>
      </c>
      <c r="CJ2636" s="1" t="b">
        <f t="shared" si="1432"/>
        <v>0</v>
      </c>
      <c r="CK2636" s="1" t="b">
        <f t="shared" si="1433"/>
        <v>1</v>
      </c>
      <c r="CL2636" s="1" t="b">
        <f t="shared" si="1434"/>
        <v>0</v>
      </c>
      <c r="CM2636" s="1" t="b">
        <f t="shared" si="1435"/>
        <v>0</v>
      </c>
      <c r="CN2636" s="1" t="b">
        <f t="shared" si="1436"/>
        <v>0</v>
      </c>
      <c r="CO2636" s="2" t="b">
        <f t="shared" si="1437"/>
        <v>0</v>
      </c>
      <c r="CP2636" s="2" t="b">
        <f t="shared" si="1438"/>
        <v>0</v>
      </c>
      <c r="CQ2636" s="2" t="b">
        <f t="shared" si="1439"/>
        <v>0</v>
      </c>
      <c r="CR2636" s="6" t="str">
        <f t="shared" si="1440"/>
        <v>Male</v>
      </c>
      <c r="CS2636" s="7">
        <f t="shared" si="1441"/>
        <v>0</v>
      </c>
      <c r="CT2636" s="7">
        <f t="shared" si="1442"/>
        <v>0</v>
      </c>
      <c r="CU2636" s="7">
        <f t="shared" si="1443"/>
        <v>0</v>
      </c>
      <c r="CV2636" s="7">
        <f t="shared" si="1444"/>
        <v>0</v>
      </c>
      <c r="CW2636" s="7">
        <f>COUNTIF(M2636,"=*moderna*")</f>
        <v>0</v>
      </c>
      <c r="CX2636" s="1" t="b">
        <f>AND(E2636&lt;30,NOT(E2636="."),NOT(E2636=""))</f>
        <v>0</v>
      </c>
      <c r="CY2636" s="1" t="b">
        <f>AND(E2636&gt;17,E2636&lt;41,NOT(E2636="."),NOT(E2636=""))</f>
        <v>1</v>
      </c>
      <c r="DG2636" s="1" t="b">
        <f>AND(E2636&gt;4,E2636&lt;18,NOT(E2636=""),NOT(E2636="."))</f>
        <v>0</v>
      </c>
    </row>
    <row r="2637" spans="2:111" ht="72.5" x14ac:dyDescent="0.35">
      <c r="B2637" s="1" t="s">
        <v>13809</v>
      </c>
      <c r="C2637" s="9">
        <v>44500</v>
      </c>
      <c r="D2637" s="10" t="s">
        <v>13809</v>
      </c>
      <c r="E2637" s="1">
        <v>49</v>
      </c>
      <c r="F2637" s="1" t="s">
        <v>108</v>
      </c>
      <c r="G2637" s="1" t="s">
        <v>13809</v>
      </c>
      <c r="H2637" s="1" t="s">
        <v>13809</v>
      </c>
      <c r="I2637" s="9">
        <v>44481</v>
      </c>
      <c r="J2637" s="2" t="s">
        <v>109</v>
      </c>
      <c r="K2637" s="2" t="s">
        <v>13809</v>
      </c>
      <c r="N2637" s="2" t="s">
        <v>13809</v>
      </c>
      <c r="O2637" s="2" t="s">
        <v>110</v>
      </c>
      <c r="P2637" s="2" t="s">
        <v>111</v>
      </c>
      <c r="S2637" s="2" t="s">
        <v>111</v>
      </c>
      <c r="T2637" s="2" t="s">
        <v>112</v>
      </c>
      <c r="U2637" s="2" t="b">
        <v>1</v>
      </c>
      <c r="V2637" s="2" t="s">
        <v>113</v>
      </c>
      <c r="W2637" s="1" t="s">
        <v>112</v>
      </c>
      <c r="X2637" s="1" t="s">
        <v>138</v>
      </c>
      <c r="Y2637" s="2" t="s">
        <v>112</v>
      </c>
      <c r="Z2637" s="2" t="s">
        <v>112</v>
      </c>
      <c r="AB2637" s="2">
        <v>12</v>
      </c>
      <c r="AC2637" s="1" t="s">
        <v>111</v>
      </c>
      <c r="AF2637" s="1" t="s">
        <v>111</v>
      </c>
      <c r="AJ2637" s="1" t="s">
        <v>115</v>
      </c>
      <c r="AK2637" s="1" t="s">
        <v>129</v>
      </c>
      <c r="AO2637" s="1" t="s">
        <v>221</v>
      </c>
      <c r="AZ2637" s="1" t="s">
        <v>222</v>
      </c>
      <c r="BC2637" s="1">
        <v>282</v>
      </c>
      <c r="BJ2637" s="1" t="s">
        <v>111</v>
      </c>
      <c r="BN2637" s="1" t="s">
        <v>112</v>
      </c>
      <c r="BO2637" s="1" t="s">
        <v>148</v>
      </c>
      <c r="BP2637" s="1" t="s">
        <v>9280</v>
      </c>
      <c r="BQ2637" s="1" t="s">
        <v>121</v>
      </c>
      <c r="BR2637" s="1" t="s">
        <v>122</v>
      </c>
      <c r="BS2637" s="1" t="s">
        <v>111</v>
      </c>
      <c r="BT2637" s="34" t="s">
        <v>9281</v>
      </c>
      <c r="BU2637" s="34" t="s">
        <v>9282</v>
      </c>
      <c r="BV2637" s="9">
        <v>44515</v>
      </c>
      <c r="BW2637" s="34" t="s">
        <v>9283</v>
      </c>
      <c r="BY2637" s="2" t="s">
        <v>156</v>
      </c>
      <c r="BZ2637" s="2" t="s">
        <v>124</v>
      </c>
      <c r="CA2637" s="2">
        <v>1</v>
      </c>
      <c r="CB2637" s="1" t="s">
        <v>493</v>
      </c>
      <c r="CC2637" s="2" t="s">
        <v>126</v>
      </c>
      <c r="CD2637" s="1" t="b">
        <f t="shared" si="1445"/>
        <v>0</v>
      </c>
      <c r="CE2637" s="1" t="b">
        <f t="shared" si="1446"/>
        <v>0</v>
      </c>
      <c r="CF2637" s="1" t="b">
        <f t="shared" si="1428"/>
        <v>0</v>
      </c>
      <c r="CG2637" s="1" t="b">
        <f t="shared" si="1429"/>
        <v>0</v>
      </c>
      <c r="CH2637" s="1" t="b">
        <f t="shared" si="1430"/>
        <v>0</v>
      </c>
      <c r="CI2637" s="1" t="b">
        <f t="shared" si="1431"/>
        <v>0</v>
      </c>
      <c r="CJ2637" s="1" t="b">
        <f t="shared" si="1432"/>
        <v>0</v>
      </c>
      <c r="CK2637" s="1" t="b">
        <f t="shared" si="1433"/>
        <v>0</v>
      </c>
      <c r="CL2637" s="1" t="b">
        <f t="shared" si="1434"/>
        <v>1</v>
      </c>
      <c r="CM2637" s="1" t="b">
        <f t="shared" si="1435"/>
        <v>0</v>
      </c>
      <c r="CN2637" s="1" t="b">
        <f t="shared" si="1436"/>
        <v>0</v>
      </c>
      <c r="CO2637" s="2" t="b">
        <f t="shared" si="1437"/>
        <v>0</v>
      </c>
      <c r="CP2637" s="2" t="b">
        <f t="shared" si="1438"/>
        <v>0</v>
      </c>
      <c r="CQ2637" s="2" t="b">
        <f t="shared" si="1439"/>
        <v>1</v>
      </c>
      <c r="CR2637" s="6" t="str">
        <f t="shared" si="1440"/>
        <v>Female</v>
      </c>
      <c r="CS2637" s="7">
        <f t="shared" si="1441"/>
        <v>1</v>
      </c>
      <c r="CT2637" s="7">
        <f t="shared" si="1442"/>
        <v>0</v>
      </c>
      <c r="CU2637" s="7">
        <f t="shared" si="1443"/>
        <v>0</v>
      </c>
      <c r="CV2637" s="7">
        <f t="shared" si="1444"/>
        <v>0</v>
      </c>
      <c r="CW2637" s="7">
        <f>COUNTIF(M2637,"=*moderna*")</f>
        <v>0</v>
      </c>
      <c r="CX2637" s="1" t="b">
        <f>AND(E2637&lt;30,NOT(E2637="."),NOT(E2637=""))</f>
        <v>0</v>
      </c>
      <c r="CY2637" s="1" t="b">
        <f>AND(E2637&gt;17,E2637&lt;41,NOT(E2637="."),NOT(E2637=""))</f>
        <v>0</v>
      </c>
      <c r="DG2637" s="1" t="b">
        <f>AND(E2637&gt;4,E2637&lt;18,NOT(E2637=""),NOT(E2637="."))</f>
        <v>0</v>
      </c>
    </row>
    <row r="2638" spans="2:111" ht="159.5" x14ac:dyDescent="0.35">
      <c r="B2638" s="1" t="s">
        <v>13809</v>
      </c>
      <c r="C2638" s="9">
        <v>44500</v>
      </c>
      <c r="D2638" s="10" t="s">
        <v>13809</v>
      </c>
      <c r="E2638" s="1">
        <v>50</v>
      </c>
      <c r="F2638" s="1" t="s">
        <v>127</v>
      </c>
      <c r="G2638" s="1" t="s">
        <v>13809</v>
      </c>
      <c r="H2638" s="1" t="s">
        <v>13809</v>
      </c>
      <c r="I2638" s="9">
        <v>44292</v>
      </c>
      <c r="J2638" s="2" t="s">
        <v>128</v>
      </c>
      <c r="K2638" s="2" t="s">
        <v>13809</v>
      </c>
      <c r="L2638" s="9">
        <v>44321</v>
      </c>
      <c r="M2638" s="2" t="s">
        <v>128</v>
      </c>
      <c r="N2638" s="2" t="s">
        <v>13809</v>
      </c>
      <c r="O2638" s="2" t="s">
        <v>110</v>
      </c>
      <c r="P2638" s="2" t="s">
        <v>111</v>
      </c>
      <c r="S2638" s="2" t="s">
        <v>112</v>
      </c>
      <c r="T2638" s="2" t="s">
        <v>111</v>
      </c>
      <c r="U2638" s="2" t="b">
        <f>OR(S2638="yes",T2638="yes")</f>
        <v>1</v>
      </c>
      <c r="V2638" s="2" t="s">
        <v>113</v>
      </c>
      <c r="W2638" s="1" t="s">
        <v>112</v>
      </c>
      <c r="X2638" s="1" t="s">
        <v>138</v>
      </c>
      <c r="Y2638" s="2" t="s">
        <v>111</v>
      </c>
      <c r="AF2638" s="1" t="s">
        <v>111</v>
      </c>
      <c r="AJ2638" s="1" t="s">
        <v>115</v>
      </c>
      <c r="AK2638" s="1" t="s">
        <v>185</v>
      </c>
      <c r="AO2638" s="1" t="s">
        <v>166</v>
      </c>
      <c r="AS2638" s="1" t="s">
        <v>229</v>
      </c>
      <c r="AU2638" s="1" t="s">
        <v>191</v>
      </c>
      <c r="AX2638" s="1">
        <v>60</v>
      </c>
      <c r="AZ2638" s="1" t="s">
        <v>120</v>
      </c>
      <c r="BA2638" s="1" t="s">
        <v>9284</v>
      </c>
      <c r="BG2638" s="1" t="s">
        <v>9285</v>
      </c>
      <c r="BH2638" s="1" t="s">
        <v>6436</v>
      </c>
      <c r="BJ2638" s="1" t="s">
        <v>112</v>
      </c>
      <c r="BK2638" s="1" t="s">
        <v>112</v>
      </c>
      <c r="BL2638" s="1" t="s">
        <v>161</v>
      </c>
      <c r="BM2638" s="1" t="s">
        <v>216</v>
      </c>
      <c r="BQ2638" s="1" t="s">
        <v>121</v>
      </c>
      <c r="BR2638" s="1" t="s">
        <v>122</v>
      </c>
      <c r="BS2638" s="1" t="s">
        <v>111</v>
      </c>
      <c r="BT2638" s="34" t="s">
        <v>9286</v>
      </c>
      <c r="BU2638" s="34" t="s">
        <v>9287</v>
      </c>
      <c r="BV2638" s="9">
        <v>44763</v>
      </c>
      <c r="BW2638" s="34" t="s">
        <v>9288</v>
      </c>
      <c r="BY2638" s="2" t="s">
        <v>174</v>
      </c>
      <c r="BZ2638" s="2" t="s">
        <v>124</v>
      </c>
      <c r="CB2638" s="1" t="s">
        <v>505</v>
      </c>
      <c r="CD2638" s="1" t="b">
        <f t="shared" si="1445"/>
        <v>0</v>
      </c>
      <c r="CE2638" s="1" t="b">
        <f t="shared" si="1446"/>
        <v>0</v>
      </c>
      <c r="CF2638" s="1" t="b">
        <f t="shared" si="1428"/>
        <v>0</v>
      </c>
      <c r="CG2638" s="1" t="b">
        <f t="shared" si="1429"/>
        <v>0</v>
      </c>
      <c r="CH2638" s="1" t="b">
        <f t="shared" si="1430"/>
        <v>0</v>
      </c>
      <c r="CI2638" s="1" t="b">
        <f t="shared" si="1431"/>
        <v>0</v>
      </c>
      <c r="CJ2638" s="1" t="b">
        <f t="shared" si="1432"/>
        <v>0</v>
      </c>
      <c r="CK2638" s="1" t="b">
        <f t="shared" si="1433"/>
        <v>0</v>
      </c>
      <c r="CL2638" s="1" t="b">
        <f t="shared" si="1434"/>
        <v>0</v>
      </c>
      <c r="CM2638" s="1" t="b">
        <f t="shared" si="1435"/>
        <v>1</v>
      </c>
      <c r="CN2638" s="1" t="b">
        <f t="shared" si="1436"/>
        <v>0</v>
      </c>
      <c r="CO2638" s="2" t="b">
        <f t="shared" si="1437"/>
        <v>0</v>
      </c>
      <c r="CP2638" s="2" t="b">
        <f t="shared" si="1438"/>
        <v>0</v>
      </c>
      <c r="CQ2638" s="2" t="b">
        <f t="shared" si="1439"/>
        <v>0</v>
      </c>
      <c r="CR2638" s="6" t="str">
        <f t="shared" si="1440"/>
        <v>Male</v>
      </c>
      <c r="CS2638" s="7">
        <f t="shared" si="1441"/>
        <v>0</v>
      </c>
      <c r="CT2638" s="7">
        <f t="shared" si="1442"/>
        <v>1</v>
      </c>
      <c r="CU2638" s="7">
        <f t="shared" si="1443"/>
        <v>0</v>
      </c>
      <c r="CV2638" s="7">
        <f t="shared" si="1444"/>
        <v>0</v>
      </c>
    </row>
    <row r="2639" spans="2:111" ht="304.5" x14ac:dyDescent="0.35">
      <c r="B2639" s="1" t="s">
        <v>13809</v>
      </c>
      <c r="C2639" s="9">
        <v>44500</v>
      </c>
      <c r="D2639" s="10" t="s">
        <v>13809</v>
      </c>
      <c r="E2639" s="1">
        <v>38</v>
      </c>
      <c r="F2639" s="1" t="s">
        <v>127</v>
      </c>
      <c r="G2639" s="1" t="s">
        <v>13809</v>
      </c>
      <c r="H2639" s="1" t="s">
        <v>13809</v>
      </c>
      <c r="I2639" s="9">
        <v>44266</v>
      </c>
      <c r="J2639" s="2" t="s">
        <v>128</v>
      </c>
      <c r="K2639" s="2" t="s">
        <v>13809</v>
      </c>
      <c r="L2639" s="9">
        <v>44294</v>
      </c>
      <c r="M2639" s="2" t="s">
        <v>128</v>
      </c>
      <c r="N2639" s="2" t="s">
        <v>13809</v>
      </c>
      <c r="O2639" s="2" t="s">
        <v>110</v>
      </c>
      <c r="P2639" s="2" t="s">
        <v>111</v>
      </c>
      <c r="S2639" s="2" t="s">
        <v>111</v>
      </c>
      <c r="T2639" s="2" t="s">
        <v>112</v>
      </c>
      <c r="U2639" s="2" t="b">
        <v>1</v>
      </c>
      <c r="V2639" s="2" t="s">
        <v>126</v>
      </c>
      <c r="W2639" s="1" t="s">
        <v>111</v>
      </c>
      <c r="Y2639" s="2" t="s">
        <v>112</v>
      </c>
      <c r="Z2639" s="2" t="s">
        <v>111</v>
      </c>
      <c r="AA2639" s="2" t="s">
        <v>112</v>
      </c>
      <c r="AB2639" s="2" t="s">
        <v>3054</v>
      </c>
      <c r="AC2639" s="1" t="s">
        <v>111</v>
      </c>
      <c r="AF2639" s="1" t="s">
        <v>111</v>
      </c>
      <c r="AJ2639" s="1" t="s">
        <v>115</v>
      </c>
      <c r="AK2639" s="1" t="s">
        <v>228</v>
      </c>
      <c r="AN2639" s="1" t="s">
        <v>9289</v>
      </c>
      <c r="BJ2639" s="1" t="s">
        <v>111</v>
      </c>
      <c r="BN2639" s="1" t="s">
        <v>111</v>
      </c>
      <c r="BQ2639" s="1" t="s">
        <v>121</v>
      </c>
      <c r="BR2639" s="1" t="s">
        <v>122</v>
      </c>
      <c r="BS2639" s="1" t="s">
        <v>112</v>
      </c>
      <c r="BU2639" s="34" t="s">
        <v>9290</v>
      </c>
      <c r="BV2639" s="9">
        <v>44516</v>
      </c>
      <c r="BW2639" s="34" t="s">
        <v>14835</v>
      </c>
      <c r="BX2639" s="2" t="s">
        <v>111</v>
      </c>
      <c r="BY2639" s="2" t="s">
        <v>153</v>
      </c>
      <c r="BZ2639" s="2" t="s">
        <v>124</v>
      </c>
      <c r="CB2639" s="1" t="s">
        <v>330</v>
      </c>
      <c r="CD2639" s="1" t="b">
        <f t="shared" si="1445"/>
        <v>0</v>
      </c>
      <c r="CE2639" s="1" t="b">
        <f t="shared" si="1446"/>
        <v>0</v>
      </c>
      <c r="CF2639" s="1" t="b">
        <f t="shared" si="1428"/>
        <v>0</v>
      </c>
      <c r="CG2639" s="1" t="b">
        <f t="shared" si="1429"/>
        <v>0</v>
      </c>
      <c r="CH2639" s="1" t="b">
        <f t="shared" si="1430"/>
        <v>0</v>
      </c>
      <c r="CI2639" s="1" t="b">
        <f t="shared" si="1431"/>
        <v>0</v>
      </c>
      <c r="CJ2639" s="1" t="b">
        <f t="shared" si="1432"/>
        <v>0</v>
      </c>
      <c r="CK2639" s="1" t="b">
        <f t="shared" si="1433"/>
        <v>1</v>
      </c>
      <c r="CL2639" s="1" t="b">
        <f t="shared" si="1434"/>
        <v>0</v>
      </c>
      <c r="CM2639" s="1" t="b">
        <f t="shared" si="1435"/>
        <v>0</v>
      </c>
      <c r="CN2639" s="1" t="b">
        <f t="shared" si="1436"/>
        <v>0</v>
      </c>
      <c r="CO2639" s="2" t="b">
        <f t="shared" si="1437"/>
        <v>0</v>
      </c>
      <c r="CP2639" s="2" t="b">
        <f t="shared" si="1438"/>
        <v>0</v>
      </c>
      <c r="CQ2639" s="2" t="b">
        <f t="shared" si="1439"/>
        <v>0</v>
      </c>
      <c r="CR2639" s="6" t="str">
        <f t="shared" si="1440"/>
        <v>Male</v>
      </c>
      <c r="CS2639" s="7">
        <f t="shared" si="1441"/>
        <v>0</v>
      </c>
      <c r="CT2639" s="7">
        <f t="shared" si="1442"/>
        <v>1</v>
      </c>
      <c r="CU2639" s="7">
        <f t="shared" si="1443"/>
        <v>0</v>
      </c>
      <c r="CV2639" s="7">
        <f t="shared" si="1444"/>
        <v>0</v>
      </c>
      <c r="CW2639" s="7">
        <f>COUNTIF(M2639,"=*moderna*")</f>
        <v>1</v>
      </c>
      <c r="CX2639" s="1" t="b">
        <f>AND(E2639&lt;30,NOT(E2639="."),NOT(E2639=""))</f>
        <v>0</v>
      </c>
      <c r="CY2639" s="1" t="b">
        <f>AND(E2639&gt;17,E2639&lt;41,NOT(E2639="."),NOT(E2639=""))</f>
        <v>1</v>
      </c>
      <c r="DG2639" s="1" t="b">
        <f>AND(E2639&gt;4,E2639&lt;18,NOT(E2639=""),NOT(E2639="."))</f>
        <v>0</v>
      </c>
    </row>
    <row r="2640" spans="2:111" ht="130.5" x14ac:dyDescent="0.35">
      <c r="B2640" s="1" t="s">
        <v>13809</v>
      </c>
      <c r="C2640" s="9">
        <v>44500</v>
      </c>
      <c r="D2640" s="10" t="s">
        <v>13809</v>
      </c>
      <c r="E2640" s="1">
        <v>67</v>
      </c>
      <c r="F2640" s="1" t="s">
        <v>127</v>
      </c>
      <c r="G2640" s="1" t="s">
        <v>13809</v>
      </c>
      <c r="H2640" s="1" t="s">
        <v>13809</v>
      </c>
      <c r="I2640" s="9">
        <v>44266</v>
      </c>
      <c r="J2640" s="2" t="s">
        <v>409</v>
      </c>
      <c r="K2640" s="2" t="s">
        <v>13809</v>
      </c>
      <c r="L2640" s="9">
        <v>44498</v>
      </c>
      <c r="M2640" s="2" t="s">
        <v>109</v>
      </c>
      <c r="N2640" s="2" t="s">
        <v>13809</v>
      </c>
      <c r="O2640" s="2" t="s">
        <v>110</v>
      </c>
      <c r="P2640" s="2" t="s">
        <v>112</v>
      </c>
      <c r="Q2640" s="2" t="s">
        <v>277</v>
      </c>
      <c r="S2640" s="2" t="s">
        <v>111</v>
      </c>
      <c r="T2640" s="2" t="s">
        <v>112</v>
      </c>
      <c r="U2640" s="2" t="b">
        <v>1</v>
      </c>
      <c r="V2640" s="2" t="s">
        <v>126</v>
      </c>
      <c r="W2640" s="1" t="s">
        <v>111</v>
      </c>
      <c r="Y2640" s="2" t="s">
        <v>112</v>
      </c>
      <c r="Z2640" s="2" t="s">
        <v>111</v>
      </c>
      <c r="AA2640" s="2" t="s">
        <v>112</v>
      </c>
      <c r="AB2640" s="2">
        <v>2</v>
      </c>
      <c r="AC2640" s="1" t="s">
        <v>111</v>
      </c>
      <c r="AF2640" s="1" t="s">
        <v>111</v>
      </c>
      <c r="AJ2640" s="1" t="s">
        <v>115</v>
      </c>
      <c r="AK2640" s="1" t="s">
        <v>194</v>
      </c>
      <c r="AN2640" s="1" t="s">
        <v>9291</v>
      </c>
      <c r="BJ2640" s="1" t="s">
        <v>111</v>
      </c>
      <c r="BN2640" s="1" t="s">
        <v>111</v>
      </c>
      <c r="BU2640" s="34" t="s">
        <v>9292</v>
      </c>
      <c r="BV2640" s="9">
        <v>44509</v>
      </c>
      <c r="BW2640" s="34" t="s">
        <v>9293</v>
      </c>
      <c r="BY2640" s="2" t="s">
        <v>153</v>
      </c>
      <c r="BZ2640" s="2" t="s">
        <v>124</v>
      </c>
      <c r="CB2640" s="1" t="s">
        <v>207</v>
      </c>
      <c r="CD2640" s="1" t="b">
        <f t="shared" si="1445"/>
        <v>0</v>
      </c>
      <c r="CE2640" s="1" t="b">
        <f t="shared" si="1446"/>
        <v>0</v>
      </c>
      <c r="CF2640" s="1" t="b">
        <f t="shared" si="1428"/>
        <v>0</v>
      </c>
      <c r="CG2640" s="1" t="b">
        <f t="shared" si="1429"/>
        <v>0</v>
      </c>
      <c r="CH2640" s="1" t="b">
        <f t="shared" si="1430"/>
        <v>0</v>
      </c>
      <c r="CI2640" s="1" t="b">
        <f t="shared" si="1431"/>
        <v>0</v>
      </c>
      <c r="CJ2640" s="1" t="b">
        <f t="shared" si="1432"/>
        <v>0</v>
      </c>
      <c r="CK2640" s="1" t="b">
        <f t="shared" si="1433"/>
        <v>0</v>
      </c>
      <c r="CL2640" s="1" t="b">
        <f t="shared" si="1434"/>
        <v>0</v>
      </c>
      <c r="CM2640" s="1" t="b">
        <f t="shared" si="1435"/>
        <v>0</v>
      </c>
      <c r="CN2640" s="1" t="b">
        <f t="shared" si="1436"/>
        <v>1</v>
      </c>
      <c r="CO2640" s="2" t="b">
        <f t="shared" si="1437"/>
        <v>1</v>
      </c>
      <c r="CP2640" s="2" t="b">
        <f t="shared" si="1438"/>
        <v>1</v>
      </c>
      <c r="CQ2640" s="2" t="b">
        <f t="shared" si="1439"/>
        <v>0</v>
      </c>
      <c r="CR2640" s="6" t="str">
        <f t="shared" si="1440"/>
        <v>Male</v>
      </c>
      <c r="CS2640" s="7">
        <f t="shared" si="1441"/>
        <v>0</v>
      </c>
      <c r="CT2640" s="7">
        <f t="shared" si="1442"/>
        <v>0</v>
      </c>
      <c r="CU2640" s="7">
        <f t="shared" si="1443"/>
        <v>1</v>
      </c>
      <c r="CV2640" s="7">
        <f t="shared" si="1444"/>
        <v>1</v>
      </c>
      <c r="CW2640" s="7">
        <f>COUNTIF(M2640,"=*moderna*")</f>
        <v>0</v>
      </c>
      <c r="CX2640" s="1" t="b">
        <f>AND(E2640&lt;30,NOT(E2640="."),NOT(E2640=""))</f>
        <v>0</v>
      </c>
      <c r="CY2640" s="1" t="b">
        <f>AND(E2640&gt;17,E2640&lt;41,NOT(E2640="."),NOT(E2640=""))</f>
        <v>0</v>
      </c>
      <c r="DG2640" s="1" t="b">
        <f>AND(E2640&gt;4,E2640&lt;18,NOT(E2640=""),NOT(E2640="."))</f>
        <v>0</v>
      </c>
    </row>
    <row r="2641" spans="2:111" ht="246.5" x14ac:dyDescent="0.35">
      <c r="B2641" s="1" t="s">
        <v>13809</v>
      </c>
      <c r="C2641" s="9">
        <v>44501</v>
      </c>
      <c r="D2641" s="10" t="s">
        <v>13809</v>
      </c>
      <c r="E2641" s="1">
        <v>70</v>
      </c>
      <c r="F2641" s="1" t="s">
        <v>108</v>
      </c>
      <c r="G2641" s="1" t="s">
        <v>13809</v>
      </c>
      <c r="H2641" s="1" t="s">
        <v>13809</v>
      </c>
      <c r="J2641" s="2" t="s">
        <v>163</v>
      </c>
      <c r="K2641" s="2" t="s">
        <v>13809</v>
      </c>
      <c r="M2641" s="2" t="s">
        <v>163</v>
      </c>
      <c r="N2641" s="2" t="s">
        <v>13809</v>
      </c>
      <c r="O2641" s="2" t="s">
        <v>110</v>
      </c>
      <c r="P2641" s="2" t="s">
        <v>111</v>
      </c>
      <c r="S2641" s="2" t="s">
        <v>112</v>
      </c>
      <c r="T2641" s="2" t="s">
        <v>112</v>
      </c>
      <c r="U2641" s="2" t="b">
        <v>1</v>
      </c>
      <c r="V2641" s="2" t="s">
        <v>126</v>
      </c>
      <c r="W2641" s="1" t="s">
        <v>112</v>
      </c>
      <c r="X2641" s="1" t="s">
        <v>138</v>
      </c>
      <c r="Y2641" s="2" t="s">
        <v>112</v>
      </c>
      <c r="Z2641" s="2" t="s">
        <v>111</v>
      </c>
      <c r="AA2641" s="2" t="s">
        <v>111</v>
      </c>
      <c r="AC2641" s="1" t="s">
        <v>111</v>
      </c>
      <c r="AF2641" s="1" t="s">
        <v>111</v>
      </c>
      <c r="AJ2641" s="1" t="s">
        <v>115</v>
      </c>
      <c r="AK2641" s="1" t="s">
        <v>129</v>
      </c>
      <c r="BJ2641" s="1" t="s">
        <v>111</v>
      </c>
      <c r="BN2641" s="1" t="s">
        <v>111</v>
      </c>
      <c r="BQ2641" s="1" t="s">
        <v>121</v>
      </c>
      <c r="BR2641" s="1" t="s">
        <v>122</v>
      </c>
      <c r="BS2641" s="1" t="s">
        <v>112</v>
      </c>
      <c r="BU2641" s="34" t="s">
        <v>9294</v>
      </c>
      <c r="BV2641" s="9">
        <v>44516</v>
      </c>
      <c r="BW2641" s="34" t="s">
        <v>14836</v>
      </c>
      <c r="BX2641" s="2" t="s">
        <v>111</v>
      </c>
      <c r="BY2641" s="2" t="s">
        <v>153</v>
      </c>
      <c r="BZ2641" s="2" t="s">
        <v>124</v>
      </c>
      <c r="CB2641" s="1" t="s">
        <v>207</v>
      </c>
      <c r="CD2641" s="1" t="b">
        <f t="shared" si="1445"/>
        <v>0</v>
      </c>
      <c r="CE2641" s="1" t="b">
        <f t="shared" si="1446"/>
        <v>0</v>
      </c>
      <c r="CF2641" s="1" t="b">
        <f t="shared" si="1428"/>
        <v>0</v>
      </c>
      <c r="CG2641" s="1" t="b">
        <f t="shared" si="1429"/>
        <v>0</v>
      </c>
      <c r="CH2641" s="1" t="b">
        <f t="shared" si="1430"/>
        <v>0</v>
      </c>
      <c r="CI2641" s="1" t="b">
        <f t="shared" si="1431"/>
        <v>0</v>
      </c>
      <c r="CJ2641" s="1" t="b">
        <f t="shared" si="1432"/>
        <v>0</v>
      </c>
      <c r="CK2641" s="1" t="b">
        <f t="shared" si="1433"/>
        <v>0</v>
      </c>
      <c r="CL2641" s="1" t="b">
        <f t="shared" si="1434"/>
        <v>0</v>
      </c>
      <c r="CM2641" s="1" t="b">
        <f t="shared" si="1435"/>
        <v>0</v>
      </c>
      <c r="CN2641" s="1" t="b">
        <f t="shared" si="1436"/>
        <v>1</v>
      </c>
      <c r="CO2641" s="2" t="b">
        <f t="shared" si="1437"/>
        <v>0</v>
      </c>
      <c r="CP2641" s="2" t="b">
        <f t="shared" si="1438"/>
        <v>0</v>
      </c>
      <c r="CQ2641" s="2" t="b">
        <f t="shared" si="1439"/>
        <v>0</v>
      </c>
      <c r="CR2641" s="6" t="str">
        <f t="shared" si="1440"/>
        <v>Female</v>
      </c>
      <c r="CS2641" s="7">
        <f t="shared" si="1441"/>
        <v>0</v>
      </c>
      <c r="CT2641" s="7">
        <f t="shared" si="1442"/>
        <v>0</v>
      </c>
      <c r="CU2641" s="7">
        <f t="shared" si="1443"/>
        <v>0</v>
      </c>
      <c r="CV2641" s="7">
        <f t="shared" si="1444"/>
        <v>0</v>
      </c>
      <c r="CW2641" s="7">
        <f>COUNTIF(M2641,"=*moderna*")</f>
        <v>0</v>
      </c>
      <c r="CX2641" s="1" t="b">
        <f>AND(E2641&lt;30,NOT(E2641="."),NOT(E2641=""))</f>
        <v>0</v>
      </c>
      <c r="CY2641" s="1" t="b">
        <f>AND(E2641&gt;17,E2641&lt;41,NOT(E2641="."),NOT(E2641=""))</f>
        <v>0</v>
      </c>
      <c r="DG2641" s="1" t="b">
        <f>AND(E2641&gt;4,E2641&lt;18,NOT(E2641=""),NOT(E2641="."))</f>
        <v>0</v>
      </c>
    </row>
    <row r="2642" spans="2:111" ht="72.5" x14ac:dyDescent="0.35">
      <c r="B2642" s="1" t="s">
        <v>13809</v>
      </c>
      <c r="C2642" s="9">
        <v>44501</v>
      </c>
      <c r="D2642" s="10" t="s">
        <v>13809</v>
      </c>
      <c r="E2642" s="1">
        <v>40</v>
      </c>
      <c r="F2642" s="1" t="s">
        <v>108</v>
      </c>
      <c r="G2642" s="1" t="s">
        <v>13809</v>
      </c>
      <c r="H2642" s="1" t="s">
        <v>13809</v>
      </c>
      <c r="I2642" s="2" t="s">
        <v>183</v>
      </c>
      <c r="J2642" s="2" t="s">
        <v>109</v>
      </c>
      <c r="K2642" s="2" t="s">
        <v>13809</v>
      </c>
      <c r="L2642" s="9">
        <v>44317</v>
      </c>
      <c r="M2642" s="2" t="s">
        <v>109</v>
      </c>
      <c r="N2642" s="2" t="s">
        <v>13809</v>
      </c>
      <c r="O2642" s="2" t="s">
        <v>110</v>
      </c>
      <c r="P2642" s="2" t="s">
        <v>111</v>
      </c>
      <c r="S2642" s="2" t="s">
        <v>112</v>
      </c>
      <c r="T2642" s="2" t="s">
        <v>111</v>
      </c>
      <c r="U2642" s="2" t="b">
        <v>1</v>
      </c>
      <c r="V2642" s="2" t="s">
        <v>113</v>
      </c>
      <c r="W2642" s="1" t="s">
        <v>111</v>
      </c>
      <c r="Y2642" s="2" t="s">
        <v>111</v>
      </c>
      <c r="AF2642" s="1" t="s">
        <v>111</v>
      </c>
      <c r="AJ2642" s="1" t="s">
        <v>115</v>
      </c>
      <c r="AK2642" s="1" t="s">
        <v>185</v>
      </c>
      <c r="AO2642" s="1" t="s">
        <v>2598</v>
      </c>
      <c r="AS2642" s="1" t="s">
        <v>229</v>
      </c>
      <c r="AZ2642" s="1" t="s">
        <v>402</v>
      </c>
      <c r="BA2642" s="1" t="s">
        <v>9295</v>
      </c>
      <c r="BE2642" s="1" t="s">
        <v>9296</v>
      </c>
      <c r="BJ2642" s="1" t="s">
        <v>111</v>
      </c>
      <c r="BN2642" s="1" t="s">
        <v>111</v>
      </c>
      <c r="BQ2642" s="1" t="s">
        <v>121</v>
      </c>
      <c r="BR2642" s="1" t="s">
        <v>122</v>
      </c>
      <c r="BS2642" s="1" t="s">
        <v>111</v>
      </c>
      <c r="BT2642" s="34" t="s">
        <v>9297</v>
      </c>
      <c r="BU2642" s="34" t="s">
        <v>9298</v>
      </c>
      <c r="BV2642" s="9">
        <v>44593</v>
      </c>
      <c r="BW2642" s="34" t="s">
        <v>9299</v>
      </c>
      <c r="BY2642" s="2" t="s">
        <v>174</v>
      </c>
      <c r="BZ2642" s="2" t="s">
        <v>124</v>
      </c>
      <c r="CA2642" s="2">
        <v>2</v>
      </c>
      <c r="CB2642" s="1" t="s">
        <v>505</v>
      </c>
      <c r="CC2642" s="2" t="s">
        <v>113</v>
      </c>
      <c r="CD2642" s="1" t="b">
        <v>0</v>
      </c>
      <c r="CE2642" s="1" t="b">
        <f t="shared" si="1446"/>
        <v>0</v>
      </c>
      <c r="CF2642" s="1" t="b">
        <f t="shared" si="1428"/>
        <v>0</v>
      </c>
      <c r="CG2642" s="1" t="b">
        <f t="shared" si="1429"/>
        <v>0</v>
      </c>
      <c r="CH2642" s="1" t="b">
        <f t="shared" si="1430"/>
        <v>0</v>
      </c>
      <c r="CI2642" s="1" t="b">
        <f t="shared" si="1431"/>
        <v>0</v>
      </c>
      <c r="CJ2642" s="1" t="b">
        <f t="shared" si="1432"/>
        <v>0</v>
      </c>
      <c r="CK2642" s="1" t="b">
        <f t="shared" si="1433"/>
        <v>0</v>
      </c>
      <c r="CL2642" s="1" t="b">
        <f t="shared" si="1434"/>
        <v>1</v>
      </c>
      <c r="CM2642" s="1" t="b">
        <f t="shared" si="1435"/>
        <v>0</v>
      </c>
      <c r="CN2642" s="1" t="b">
        <f t="shared" si="1436"/>
        <v>0</v>
      </c>
      <c r="CO2642" s="2" t="b">
        <f t="shared" si="1437"/>
        <v>0</v>
      </c>
      <c r="CP2642" s="2" t="b">
        <f t="shared" si="1438"/>
        <v>0</v>
      </c>
      <c r="CQ2642" s="2" t="b">
        <f t="shared" si="1439"/>
        <v>0</v>
      </c>
      <c r="CR2642" s="6" t="str">
        <f t="shared" si="1440"/>
        <v>Female</v>
      </c>
      <c r="CS2642" s="7">
        <f t="shared" si="1441"/>
        <v>1</v>
      </c>
      <c r="CT2642" s="7">
        <f t="shared" si="1442"/>
        <v>0</v>
      </c>
      <c r="CU2642" s="7">
        <f t="shared" si="1443"/>
        <v>0</v>
      </c>
      <c r="CV2642" s="7">
        <f t="shared" si="1444"/>
        <v>1</v>
      </c>
      <c r="CW2642" s="7">
        <f>COUNTIF(M2642,"=*moderna*")</f>
        <v>0</v>
      </c>
      <c r="CX2642" s="1" t="b">
        <f>AND(E2642&lt;30,NOT(E2642="."),NOT(E2642=""))</f>
        <v>0</v>
      </c>
      <c r="CY2642" s="1" t="b">
        <f>AND(E2642&gt;17,E2642&lt;41,NOT(E2642="."),NOT(E2642=""))</f>
        <v>1</v>
      </c>
      <c r="DG2642" s="1" t="b">
        <f>AND(E2642&gt;4,E2642&lt;18,NOT(E2642=""),NOT(E2642="."))</f>
        <v>0</v>
      </c>
    </row>
    <row r="2643" spans="2:111" ht="87" x14ac:dyDescent="0.35">
      <c r="B2643" s="1" t="s">
        <v>13809</v>
      </c>
      <c r="C2643" s="9">
        <v>44501</v>
      </c>
      <c r="D2643" s="10" t="s">
        <v>13809</v>
      </c>
      <c r="E2643" s="1">
        <v>18</v>
      </c>
      <c r="F2643" s="1" t="s">
        <v>127</v>
      </c>
      <c r="G2643" s="1" t="s">
        <v>13809</v>
      </c>
      <c r="H2643" s="1" t="s">
        <v>13809</v>
      </c>
      <c r="I2643" s="2" t="s">
        <v>183</v>
      </c>
      <c r="J2643" s="2" t="s">
        <v>109</v>
      </c>
      <c r="K2643" s="2" t="s">
        <v>13809</v>
      </c>
      <c r="L2643" s="9">
        <v>44376</v>
      </c>
      <c r="M2643" s="2" t="s">
        <v>109</v>
      </c>
      <c r="N2643" s="2" t="s">
        <v>13809</v>
      </c>
      <c r="O2643" s="2" t="s">
        <v>110</v>
      </c>
      <c r="P2643" s="2" t="s">
        <v>111</v>
      </c>
      <c r="S2643" s="2" t="s">
        <v>112</v>
      </c>
      <c r="T2643" s="2" t="s">
        <v>111</v>
      </c>
      <c r="U2643" s="2" t="b">
        <f>OR(S2643="yes",T2643="yes")</f>
        <v>1</v>
      </c>
      <c r="V2643" s="2" t="s">
        <v>126</v>
      </c>
      <c r="W2643" s="1" t="s">
        <v>112</v>
      </c>
      <c r="X2643" s="1" t="s">
        <v>138</v>
      </c>
      <c r="Y2643" s="2" t="s">
        <v>111</v>
      </c>
      <c r="AF2643" s="1" t="s">
        <v>111</v>
      </c>
      <c r="AJ2643" s="1" t="s">
        <v>115</v>
      </c>
      <c r="AK2643" s="1" t="s">
        <v>129</v>
      </c>
      <c r="AO2643" s="1" t="s">
        <v>117</v>
      </c>
      <c r="AS2643" s="1" t="s">
        <v>118</v>
      </c>
      <c r="AU2643" s="1" t="s">
        <v>238</v>
      </c>
      <c r="AX2643" s="1">
        <v>55</v>
      </c>
      <c r="AZ2643" s="1" t="s">
        <v>155</v>
      </c>
      <c r="BA2643" s="1" t="s">
        <v>9300</v>
      </c>
      <c r="BJ2643" s="1" t="s">
        <v>112</v>
      </c>
      <c r="BK2643" s="1" t="s">
        <v>112</v>
      </c>
      <c r="BL2643" s="1" t="s">
        <v>301</v>
      </c>
      <c r="BQ2643" s="1" t="s">
        <v>121</v>
      </c>
      <c r="BR2643" s="1" t="s">
        <v>122</v>
      </c>
      <c r="BS2643" s="1" t="s">
        <v>112</v>
      </c>
      <c r="BU2643" s="34" t="s">
        <v>9301</v>
      </c>
      <c r="BV2643" s="9">
        <v>44501</v>
      </c>
      <c r="BW2643" s="34" t="s">
        <v>9302</v>
      </c>
      <c r="BY2643" s="2" t="s">
        <v>153</v>
      </c>
      <c r="BZ2643" s="2" t="s">
        <v>124</v>
      </c>
      <c r="CB2643" s="1" t="s">
        <v>1596</v>
      </c>
      <c r="CD2643" s="1" t="b">
        <f t="shared" ref="CD2643:CD2648" si="1447">AND(E2643&lt;30,NOT(E2643="."),NOT(E2643=""))</f>
        <v>1</v>
      </c>
      <c r="CE2643" s="1" t="b">
        <f t="shared" si="1446"/>
        <v>0</v>
      </c>
      <c r="CF2643" s="1" t="b">
        <f t="shared" si="1428"/>
        <v>0</v>
      </c>
      <c r="CG2643" s="1" t="b">
        <f t="shared" si="1429"/>
        <v>0</v>
      </c>
      <c r="CH2643" s="1" t="b">
        <f t="shared" si="1430"/>
        <v>0</v>
      </c>
      <c r="CI2643" s="1" t="b">
        <f t="shared" si="1431"/>
        <v>1</v>
      </c>
      <c r="CJ2643" s="1" t="b">
        <f t="shared" si="1432"/>
        <v>0</v>
      </c>
      <c r="CK2643" s="1" t="b">
        <f t="shared" si="1433"/>
        <v>0</v>
      </c>
      <c r="CL2643" s="1" t="b">
        <f t="shared" si="1434"/>
        <v>0</v>
      </c>
      <c r="CM2643" s="1" t="b">
        <f t="shared" si="1435"/>
        <v>0</v>
      </c>
      <c r="CN2643" s="1" t="b">
        <f t="shared" si="1436"/>
        <v>0</v>
      </c>
      <c r="CO2643" s="2" t="b">
        <f t="shared" si="1437"/>
        <v>0</v>
      </c>
      <c r="CP2643" s="2" t="b">
        <f t="shared" si="1438"/>
        <v>0</v>
      </c>
      <c r="CQ2643" s="2" t="b">
        <f t="shared" si="1439"/>
        <v>0</v>
      </c>
      <c r="CR2643" s="6" t="str">
        <f t="shared" si="1440"/>
        <v>Male</v>
      </c>
      <c r="CS2643" s="7">
        <f t="shared" si="1441"/>
        <v>1</v>
      </c>
      <c r="CT2643" s="7">
        <f t="shared" si="1442"/>
        <v>0</v>
      </c>
      <c r="CU2643" s="7">
        <f t="shared" si="1443"/>
        <v>0</v>
      </c>
      <c r="CV2643" s="7">
        <f t="shared" si="1444"/>
        <v>1</v>
      </c>
      <c r="CW2643" s="7">
        <f>COUNTIF(M2643,"=*moderna*")</f>
        <v>0</v>
      </c>
      <c r="CX2643" s="1" t="b">
        <f>AND(E2643&lt;30,NOT(E2643="."),NOT(E2643=""))</f>
        <v>1</v>
      </c>
      <c r="CY2643" s="1" t="b">
        <f>AND(E2643&gt;17,E2643&lt;41,NOT(E2643="."),NOT(E2643=""))</f>
        <v>1</v>
      </c>
      <c r="DG2643" s="1" t="b">
        <f>AND(E2643&gt;4,E2643&lt;18,NOT(E2643=""),NOT(E2643="."))</f>
        <v>0</v>
      </c>
    </row>
    <row r="2644" spans="2:111" ht="58" x14ac:dyDescent="0.35">
      <c r="B2644" s="1" t="s">
        <v>13809</v>
      </c>
      <c r="C2644" s="9">
        <v>44501</v>
      </c>
      <c r="D2644" s="10" t="s">
        <v>13809</v>
      </c>
      <c r="E2644" s="1">
        <v>23</v>
      </c>
      <c r="F2644" s="1" t="s">
        <v>127</v>
      </c>
      <c r="G2644" s="1" t="s">
        <v>13809</v>
      </c>
      <c r="H2644" s="1" t="s">
        <v>13809</v>
      </c>
      <c r="I2644" s="9">
        <v>44494</v>
      </c>
      <c r="J2644" s="2" t="s">
        <v>109</v>
      </c>
      <c r="K2644" s="2" t="s">
        <v>13809</v>
      </c>
      <c r="N2644" s="2" t="s">
        <v>13809</v>
      </c>
      <c r="O2644" s="2" t="s">
        <v>110</v>
      </c>
      <c r="P2644" s="2" t="s">
        <v>111</v>
      </c>
      <c r="S2644" s="2" t="s">
        <v>112</v>
      </c>
      <c r="T2644" s="2" t="s">
        <v>111</v>
      </c>
      <c r="U2644" s="2" t="b">
        <f>OR(S2644="yes",T2644="yes")</f>
        <v>1</v>
      </c>
      <c r="V2644" s="2" t="s">
        <v>126</v>
      </c>
      <c r="W2644" s="1" t="s">
        <v>111</v>
      </c>
      <c r="Y2644" s="2" t="s">
        <v>112</v>
      </c>
      <c r="Z2644" s="2" t="s">
        <v>112</v>
      </c>
      <c r="AB2644" s="2">
        <v>0</v>
      </c>
      <c r="AC2644" s="1" t="s">
        <v>111</v>
      </c>
      <c r="AF2644" s="1" t="s">
        <v>111</v>
      </c>
      <c r="AJ2644" s="1" t="s">
        <v>115</v>
      </c>
      <c r="AK2644" s="1" t="s">
        <v>150</v>
      </c>
      <c r="AO2644" s="1" t="s">
        <v>2598</v>
      </c>
      <c r="AZ2644" s="1" t="s">
        <v>155</v>
      </c>
      <c r="BA2644" s="1" t="s">
        <v>13179</v>
      </c>
      <c r="BJ2644" s="1" t="s">
        <v>111</v>
      </c>
      <c r="BN2644" s="1" t="s">
        <v>112</v>
      </c>
      <c r="BO2644" s="1" t="s">
        <v>148</v>
      </c>
      <c r="BP2644" s="1" t="s">
        <v>13180</v>
      </c>
      <c r="BQ2644" s="1" t="s">
        <v>121</v>
      </c>
      <c r="BR2644" s="1" t="s">
        <v>122</v>
      </c>
      <c r="BS2644" s="1" t="s">
        <v>112</v>
      </c>
      <c r="BU2644" s="34" t="s">
        <v>13181</v>
      </c>
      <c r="BV2644" s="9">
        <v>44904</v>
      </c>
      <c r="BW2644" s="34" t="s">
        <v>13182</v>
      </c>
      <c r="BY2644" s="2" t="s">
        <v>153</v>
      </c>
      <c r="BZ2644" s="2" t="s">
        <v>124</v>
      </c>
      <c r="CB2644" s="1" t="s">
        <v>1297</v>
      </c>
      <c r="CD2644" s="1" t="b">
        <f t="shared" si="1447"/>
        <v>1</v>
      </c>
      <c r="CE2644" s="1" t="b">
        <f t="shared" si="1446"/>
        <v>0</v>
      </c>
      <c r="CF2644" s="1" t="b">
        <f t="shared" si="1428"/>
        <v>0</v>
      </c>
      <c r="CG2644" s="1" t="b">
        <f t="shared" si="1429"/>
        <v>0</v>
      </c>
      <c r="CH2644" s="1" t="b">
        <f t="shared" si="1430"/>
        <v>0</v>
      </c>
      <c r="CI2644" s="1" t="b">
        <f t="shared" si="1431"/>
        <v>1</v>
      </c>
      <c r="CJ2644" s="1" t="b">
        <f t="shared" si="1432"/>
        <v>0</v>
      </c>
      <c r="CK2644" s="1" t="b">
        <f t="shared" si="1433"/>
        <v>0</v>
      </c>
      <c r="CL2644" s="1" t="b">
        <f t="shared" si="1434"/>
        <v>0</v>
      </c>
      <c r="CM2644" s="1" t="b">
        <f t="shared" si="1435"/>
        <v>0</v>
      </c>
      <c r="CN2644" s="1" t="b">
        <f t="shared" si="1436"/>
        <v>0</v>
      </c>
      <c r="CO2644" s="2" t="b">
        <f t="shared" si="1437"/>
        <v>1</v>
      </c>
      <c r="CP2644" s="2" t="b">
        <f t="shared" si="1438"/>
        <v>1</v>
      </c>
      <c r="CQ2644" s="2" t="b">
        <f t="shared" si="1439"/>
        <v>0</v>
      </c>
      <c r="CR2644" s="6" t="str">
        <f t="shared" si="1440"/>
        <v>Male</v>
      </c>
      <c r="CS2644" s="7">
        <f t="shared" si="1441"/>
        <v>1</v>
      </c>
      <c r="CT2644" s="7">
        <f t="shared" si="1442"/>
        <v>0</v>
      </c>
      <c r="CU2644" s="7">
        <f t="shared" si="1443"/>
        <v>0</v>
      </c>
      <c r="CV2644" s="7">
        <f t="shared" si="1444"/>
        <v>0</v>
      </c>
    </row>
    <row r="2645" spans="2:111" ht="159.5" x14ac:dyDescent="0.35">
      <c r="B2645" s="1" t="s">
        <v>13809</v>
      </c>
      <c r="C2645" s="9">
        <v>44501</v>
      </c>
      <c r="D2645" s="10" t="s">
        <v>13809</v>
      </c>
      <c r="E2645" s="1">
        <v>35</v>
      </c>
      <c r="F2645" s="1" t="s">
        <v>127</v>
      </c>
      <c r="G2645" s="1" t="s">
        <v>13809</v>
      </c>
      <c r="H2645" s="1" t="s">
        <v>13809</v>
      </c>
      <c r="I2645" s="9">
        <v>44208</v>
      </c>
      <c r="J2645" s="2" t="s">
        <v>128</v>
      </c>
      <c r="K2645" s="2" t="s">
        <v>13809</v>
      </c>
      <c r="L2645" s="9">
        <v>44221</v>
      </c>
      <c r="M2645" s="2" t="s">
        <v>109</v>
      </c>
      <c r="N2645" s="2" t="s">
        <v>13809</v>
      </c>
      <c r="O2645" s="2" t="s">
        <v>110</v>
      </c>
      <c r="P2645" s="2" t="s">
        <v>111</v>
      </c>
      <c r="S2645" s="2" t="s">
        <v>112</v>
      </c>
      <c r="T2645" s="2" t="s">
        <v>112</v>
      </c>
      <c r="U2645" s="2" t="b">
        <v>1</v>
      </c>
      <c r="V2645" s="2" t="s">
        <v>113</v>
      </c>
      <c r="W2645" s="1" t="s">
        <v>112</v>
      </c>
      <c r="X2645" s="1" t="s">
        <v>138</v>
      </c>
      <c r="Y2645" s="2" t="s">
        <v>112</v>
      </c>
      <c r="Z2645" s="2" t="s">
        <v>111</v>
      </c>
      <c r="AA2645" s="2" t="s">
        <v>111</v>
      </c>
      <c r="AC2645" s="1" t="s">
        <v>112</v>
      </c>
      <c r="AD2645" s="1" t="s">
        <v>192</v>
      </c>
      <c r="AE2645" s="1" t="s">
        <v>9303</v>
      </c>
      <c r="AF2645" s="1" t="s">
        <v>111</v>
      </c>
      <c r="AH2645" s="1" t="s">
        <v>193</v>
      </c>
      <c r="AI2645" s="1" t="s">
        <v>9304</v>
      </c>
      <c r="AJ2645" s="1" t="s">
        <v>115</v>
      </c>
      <c r="AK2645" s="1" t="s">
        <v>201</v>
      </c>
      <c r="AN2645" s="1" t="s">
        <v>9305</v>
      </c>
      <c r="AO2645" s="1" t="s">
        <v>130</v>
      </c>
      <c r="AS2645" s="1" t="s">
        <v>140</v>
      </c>
      <c r="AU2645" s="1" t="s">
        <v>197</v>
      </c>
      <c r="AZ2645" s="1" t="s">
        <v>120</v>
      </c>
      <c r="BA2645" s="1">
        <v>0</v>
      </c>
      <c r="BG2645" s="1" t="s">
        <v>272</v>
      </c>
      <c r="BH2645" s="1" t="s">
        <v>272</v>
      </c>
      <c r="BJ2645" s="1" t="s">
        <v>112</v>
      </c>
      <c r="BK2645" s="1" t="s">
        <v>112</v>
      </c>
      <c r="BL2645" s="1" t="s">
        <v>142</v>
      </c>
      <c r="BQ2645" s="1" t="s">
        <v>121</v>
      </c>
      <c r="BR2645" s="1" t="s">
        <v>122</v>
      </c>
      <c r="BS2645" s="1" t="s">
        <v>112</v>
      </c>
      <c r="BU2645" s="34" t="s">
        <v>13986</v>
      </c>
      <c r="BV2645" s="9">
        <v>44503</v>
      </c>
      <c r="BW2645" s="34" t="s">
        <v>14837</v>
      </c>
      <c r="BY2645" s="2" t="s">
        <v>174</v>
      </c>
      <c r="BZ2645" s="2" t="s">
        <v>124</v>
      </c>
      <c r="CA2645" s="2">
        <v>3</v>
      </c>
      <c r="CB2645" s="1" t="s">
        <v>169</v>
      </c>
      <c r="CC2645" s="2" t="s">
        <v>113</v>
      </c>
      <c r="CD2645" s="1" t="b">
        <f t="shared" si="1447"/>
        <v>0</v>
      </c>
      <c r="CE2645" s="1" t="b">
        <f t="shared" si="1446"/>
        <v>0</v>
      </c>
      <c r="CF2645" s="1" t="b">
        <f t="shared" si="1428"/>
        <v>0</v>
      </c>
      <c r="CG2645" s="1" t="b">
        <f t="shared" si="1429"/>
        <v>0</v>
      </c>
      <c r="CH2645" s="1" t="b">
        <f t="shared" si="1430"/>
        <v>0</v>
      </c>
      <c r="CI2645" s="1" t="b">
        <f t="shared" si="1431"/>
        <v>0</v>
      </c>
      <c r="CJ2645" s="1" t="b">
        <f t="shared" si="1432"/>
        <v>0</v>
      </c>
      <c r="CK2645" s="1" t="b">
        <f t="shared" si="1433"/>
        <v>1</v>
      </c>
      <c r="CL2645" s="1" t="b">
        <f t="shared" si="1434"/>
        <v>0</v>
      </c>
      <c r="CM2645" s="1" t="b">
        <f t="shared" si="1435"/>
        <v>0</v>
      </c>
      <c r="CN2645" s="1" t="b">
        <f t="shared" si="1436"/>
        <v>0</v>
      </c>
      <c r="CO2645" s="2" t="b">
        <f t="shared" si="1437"/>
        <v>0</v>
      </c>
      <c r="CP2645" s="2" t="b">
        <f t="shared" si="1438"/>
        <v>0</v>
      </c>
      <c r="CQ2645" s="2" t="b">
        <f t="shared" si="1439"/>
        <v>0</v>
      </c>
      <c r="CR2645" s="6" t="str">
        <f t="shared" si="1440"/>
        <v>Male</v>
      </c>
      <c r="CS2645" s="7">
        <f t="shared" si="1441"/>
        <v>0</v>
      </c>
      <c r="CT2645" s="7">
        <f t="shared" si="1442"/>
        <v>1</v>
      </c>
      <c r="CU2645" s="7">
        <f t="shared" si="1443"/>
        <v>0</v>
      </c>
      <c r="CV2645" s="7">
        <f t="shared" si="1444"/>
        <v>1</v>
      </c>
      <c r="CW2645" s="7">
        <f t="shared" ref="CW2645:CW2651" si="1448">COUNTIF(M2645,"=*moderna*")</f>
        <v>0</v>
      </c>
      <c r="CX2645" s="1" t="b">
        <f t="shared" ref="CX2645:CX2651" si="1449">AND(E2645&lt;30,NOT(E2645="."),NOT(E2645=""))</f>
        <v>0</v>
      </c>
      <c r="CY2645" s="1" t="b">
        <f t="shared" ref="CY2645:CY2651" si="1450">AND(E2645&gt;17,E2645&lt;41,NOT(E2645="."),NOT(E2645=""))</f>
        <v>1</v>
      </c>
      <c r="DG2645" s="1" t="b">
        <f t="shared" ref="DG2645:DG2651" si="1451">AND(E2645&gt;4,E2645&lt;18,NOT(E2645=""),NOT(E2645="."))</f>
        <v>0</v>
      </c>
    </row>
    <row r="2646" spans="2:111" ht="174" x14ac:dyDescent="0.35">
      <c r="B2646" s="1" t="s">
        <v>13809</v>
      </c>
      <c r="C2646" s="9">
        <v>44501</v>
      </c>
      <c r="D2646" s="10" t="s">
        <v>13809</v>
      </c>
      <c r="E2646" s="1">
        <v>20</v>
      </c>
      <c r="F2646" s="1" t="s">
        <v>127</v>
      </c>
      <c r="G2646" s="1" t="s">
        <v>13809</v>
      </c>
      <c r="H2646" s="1" t="s">
        <v>13809</v>
      </c>
      <c r="I2646" s="9">
        <v>44458</v>
      </c>
      <c r="J2646" s="2" t="s">
        <v>109</v>
      </c>
      <c r="K2646" s="2" t="s">
        <v>13809</v>
      </c>
      <c r="L2646" s="9">
        <v>44483</v>
      </c>
      <c r="M2646" s="2" t="s">
        <v>109</v>
      </c>
      <c r="N2646" s="2" t="s">
        <v>13809</v>
      </c>
      <c r="O2646" s="2" t="s">
        <v>110</v>
      </c>
      <c r="P2646" s="2" t="s">
        <v>111</v>
      </c>
      <c r="S2646" s="2" t="s">
        <v>112</v>
      </c>
      <c r="T2646" s="2" t="s">
        <v>111</v>
      </c>
      <c r="U2646" s="2" t="b">
        <f>OR(S2646="yes",T2646="yes")</f>
        <v>1</v>
      </c>
      <c r="V2646" s="2" t="s">
        <v>113</v>
      </c>
      <c r="W2646" s="1" t="s">
        <v>112</v>
      </c>
      <c r="X2646" s="1" t="s">
        <v>138</v>
      </c>
      <c r="Y2646" s="2" t="s">
        <v>112</v>
      </c>
      <c r="Z2646" s="2" t="s">
        <v>111</v>
      </c>
      <c r="AA2646" s="2" t="s">
        <v>112</v>
      </c>
      <c r="AB2646" s="2">
        <v>3</v>
      </c>
      <c r="AC2646" s="1" t="s">
        <v>111</v>
      </c>
      <c r="AF2646" s="1" t="s">
        <v>111</v>
      </c>
      <c r="AJ2646" s="1" t="s">
        <v>115</v>
      </c>
      <c r="AK2646" s="1" t="s">
        <v>129</v>
      </c>
      <c r="AO2646" s="1" t="s">
        <v>117</v>
      </c>
      <c r="AS2646" s="1" t="s">
        <v>145</v>
      </c>
      <c r="AU2646" s="1" t="s">
        <v>238</v>
      </c>
      <c r="AX2646" s="1">
        <v>57</v>
      </c>
      <c r="AZ2646" s="1" t="s">
        <v>198</v>
      </c>
      <c r="BA2646" s="1" t="s">
        <v>9306</v>
      </c>
      <c r="BF2646" s="1" t="s">
        <v>9307</v>
      </c>
      <c r="BG2646" s="1" t="s">
        <v>9308</v>
      </c>
      <c r="BH2646" s="1" t="s">
        <v>9309</v>
      </c>
      <c r="BJ2646" s="1" t="s">
        <v>112</v>
      </c>
      <c r="BK2646" s="1" t="s">
        <v>112</v>
      </c>
      <c r="BL2646" s="1" t="s">
        <v>206</v>
      </c>
      <c r="BM2646" s="1" t="s">
        <v>9310</v>
      </c>
      <c r="BQ2646" s="1" t="s">
        <v>121</v>
      </c>
      <c r="BR2646" s="1" t="s">
        <v>122</v>
      </c>
      <c r="BS2646" s="1" t="s">
        <v>111</v>
      </c>
      <c r="BT2646" s="34" t="s">
        <v>9311</v>
      </c>
      <c r="BU2646" s="34" t="s">
        <v>9312</v>
      </c>
      <c r="BV2646" s="9">
        <v>44574</v>
      </c>
      <c r="BW2646" s="34" t="s">
        <v>14838</v>
      </c>
      <c r="BY2646" s="2" t="s">
        <v>123</v>
      </c>
      <c r="BZ2646" s="2" t="s">
        <v>162</v>
      </c>
      <c r="CA2646" s="2">
        <v>2</v>
      </c>
      <c r="CB2646" s="1" t="s">
        <v>482</v>
      </c>
      <c r="CC2646" s="2" t="s">
        <v>126</v>
      </c>
      <c r="CD2646" s="1" t="b">
        <f t="shared" si="1447"/>
        <v>1</v>
      </c>
      <c r="CE2646" s="1" t="b">
        <f t="shared" si="1446"/>
        <v>0</v>
      </c>
      <c r="CF2646" s="1" t="b">
        <f t="shared" si="1428"/>
        <v>0</v>
      </c>
      <c r="CG2646" s="1" t="b">
        <f t="shared" si="1429"/>
        <v>0</v>
      </c>
      <c r="CH2646" s="1" t="b">
        <f t="shared" si="1430"/>
        <v>0</v>
      </c>
      <c r="CI2646" s="1" t="b">
        <f t="shared" si="1431"/>
        <v>1</v>
      </c>
      <c r="CJ2646" s="1" t="b">
        <f t="shared" si="1432"/>
        <v>0</v>
      </c>
      <c r="CK2646" s="1" t="b">
        <f t="shared" si="1433"/>
        <v>0</v>
      </c>
      <c r="CL2646" s="1" t="b">
        <f t="shared" si="1434"/>
        <v>0</v>
      </c>
      <c r="CM2646" s="1" t="b">
        <f t="shared" si="1435"/>
        <v>0</v>
      </c>
      <c r="CN2646" s="1" t="b">
        <f t="shared" si="1436"/>
        <v>0</v>
      </c>
      <c r="CO2646" s="2" t="b">
        <f t="shared" si="1437"/>
        <v>1</v>
      </c>
      <c r="CP2646" s="2" t="b">
        <f t="shared" si="1438"/>
        <v>1</v>
      </c>
      <c r="CQ2646" s="2" t="b">
        <f t="shared" si="1439"/>
        <v>0</v>
      </c>
      <c r="CR2646" s="6" t="str">
        <f t="shared" si="1440"/>
        <v>Male</v>
      </c>
      <c r="CS2646" s="7">
        <f t="shared" si="1441"/>
        <v>1</v>
      </c>
      <c r="CT2646" s="7">
        <f t="shared" si="1442"/>
        <v>0</v>
      </c>
      <c r="CU2646" s="7">
        <f t="shared" si="1443"/>
        <v>0</v>
      </c>
      <c r="CV2646" s="7">
        <f t="shared" si="1444"/>
        <v>1</v>
      </c>
      <c r="CW2646" s="7">
        <f t="shared" si="1448"/>
        <v>0</v>
      </c>
      <c r="CX2646" s="1" t="b">
        <f t="shared" si="1449"/>
        <v>1</v>
      </c>
      <c r="CY2646" s="1" t="b">
        <f t="shared" si="1450"/>
        <v>1</v>
      </c>
      <c r="DG2646" s="1" t="b">
        <f t="shared" si="1451"/>
        <v>0</v>
      </c>
    </row>
    <row r="2647" spans="2:111" ht="203" x14ac:dyDescent="0.35">
      <c r="B2647" s="1" t="s">
        <v>13809</v>
      </c>
      <c r="C2647" s="9">
        <v>44502</v>
      </c>
      <c r="D2647" s="10" t="s">
        <v>13809</v>
      </c>
      <c r="E2647" s="1">
        <v>17</v>
      </c>
      <c r="F2647" s="1" t="s">
        <v>127</v>
      </c>
      <c r="G2647" s="1" t="s">
        <v>13809</v>
      </c>
      <c r="H2647" s="1" t="s">
        <v>13809</v>
      </c>
      <c r="I2647" s="9">
        <v>44471</v>
      </c>
      <c r="J2647" s="2" t="s">
        <v>109</v>
      </c>
      <c r="K2647" s="2" t="s">
        <v>13809</v>
      </c>
      <c r="M2647" s="2" t="s">
        <v>163</v>
      </c>
      <c r="N2647" s="2" t="s">
        <v>13809</v>
      </c>
      <c r="O2647" s="2" t="s">
        <v>110</v>
      </c>
      <c r="P2647" s="2" t="s">
        <v>111</v>
      </c>
      <c r="S2647" s="2" t="s">
        <v>112</v>
      </c>
      <c r="T2647" s="2" t="s">
        <v>111</v>
      </c>
      <c r="U2647" s="2" t="b">
        <f>OR(S2647="yes",T2647="yes")</f>
        <v>1</v>
      </c>
      <c r="V2647" s="2" t="s">
        <v>126</v>
      </c>
      <c r="W2647" s="1" t="s">
        <v>112</v>
      </c>
      <c r="X2647" s="1" t="s">
        <v>114</v>
      </c>
      <c r="Y2647" s="2" t="s">
        <v>112</v>
      </c>
      <c r="Z2647" s="2" t="s">
        <v>112</v>
      </c>
      <c r="AB2647" s="2">
        <v>12</v>
      </c>
      <c r="AC2647" s="1" t="s">
        <v>112</v>
      </c>
      <c r="AD2647" s="1" t="s">
        <v>192</v>
      </c>
      <c r="AE2647" s="1" t="s">
        <v>9313</v>
      </c>
      <c r="AF2647" s="1" t="s">
        <v>111</v>
      </c>
      <c r="AH2647" s="1" t="s">
        <v>193</v>
      </c>
      <c r="AI2647" s="1" t="s">
        <v>9314</v>
      </c>
      <c r="AK2647" s="1" t="s">
        <v>129</v>
      </c>
      <c r="AO2647" s="1" t="s">
        <v>195</v>
      </c>
      <c r="AU2647" s="1" t="s">
        <v>132</v>
      </c>
      <c r="AZ2647" s="1" t="s">
        <v>133</v>
      </c>
      <c r="BA2647" s="1" t="s">
        <v>9315</v>
      </c>
      <c r="BE2647" s="1" t="s">
        <v>4180</v>
      </c>
      <c r="BG2647" s="1" t="s">
        <v>8928</v>
      </c>
      <c r="BH2647" s="1" t="s">
        <v>9316</v>
      </c>
      <c r="BJ2647" s="1" t="s">
        <v>112</v>
      </c>
      <c r="BK2647" s="1" t="s">
        <v>112</v>
      </c>
      <c r="BL2647" s="1" t="s">
        <v>9317</v>
      </c>
      <c r="BM2647" s="1" t="s">
        <v>9318</v>
      </c>
      <c r="BQ2647" s="1" t="s">
        <v>121</v>
      </c>
      <c r="BR2647" s="1" t="s">
        <v>122</v>
      </c>
      <c r="BS2647" s="1" t="s">
        <v>112</v>
      </c>
      <c r="BU2647" s="34" t="s">
        <v>13987</v>
      </c>
      <c r="BV2647" s="9">
        <v>44574</v>
      </c>
      <c r="BW2647" s="34" t="s">
        <v>14839</v>
      </c>
      <c r="BY2647" s="2" t="s">
        <v>153</v>
      </c>
      <c r="BZ2647" s="2" t="s">
        <v>124</v>
      </c>
      <c r="CB2647" s="1" t="s">
        <v>505</v>
      </c>
      <c r="CD2647" s="1" t="b">
        <f t="shared" si="1447"/>
        <v>1</v>
      </c>
      <c r="CE2647" s="1" t="b">
        <f t="shared" si="1446"/>
        <v>1</v>
      </c>
      <c r="CF2647" s="1" t="b">
        <f t="shared" si="1428"/>
        <v>0</v>
      </c>
      <c r="CG2647" s="1" t="b">
        <f t="shared" si="1429"/>
        <v>0</v>
      </c>
      <c r="CH2647" s="1" t="b">
        <f t="shared" si="1430"/>
        <v>1</v>
      </c>
      <c r="CI2647" s="1" t="b">
        <f t="shared" si="1431"/>
        <v>0</v>
      </c>
      <c r="CJ2647" s="1" t="b">
        <f t="shared" si="1432"/>
        <v>0</v>
      </c>
      <c r="CK2647" s="1" t="b">
        <f t="shared" si="1433"/>
        <v>0</v>
      </c>
      <c r="CL2647" s="1" t="b">
        <f t="shared" si="1434"/>
        <v>0</v>
      </c>
      <c r="CM2647" s="1" t="b">
        <f t="shared" si="1435"/>
        <v>0</v>
      </c>
      <c r="CN2647" s="1" t="b">
        <f t="shared" si="1436"/>
        <v>0</v>
      </c>
      <c r="CO2647" s="2" t="b">
        <f t="shared" si="1437"/>
        <v>0</v>
      </c>
      <c r="CP2647" s="2" t="b">
        <f t="shared" si="1438"/>
        <v>0</v>
      </c>
      <c r="CQ2647" s="2" t="b">
        <f t="shared" si="1439"/>
        <v>1</v>
      </c>
      <c r="CR2647" s="6" t="str">
        <f t="shared" si="1440"/>
        <v>Male</v>
      </c>
      <c r="CS2647" s="7">
        <f t="shared" si="1441"/>
        <v>1</v>
      </c>
      <c r="CT2647" s="7">
        <f t="shared" si="1442"/>
        <v>0</v>
      </c>
      <c r="CU2647" s="7">
        <f t="shared" si="1443"/>
        <v>0</v>
      </c>
      <c r="CV2647" s="7">
        <f t="shared" si="1444"/>
        <v>0</v>
      </c>
      <c r="CW2647" s="7">
        <f t="shared" si="1448"/>
        <v>0</v>
      </c>
      <c r="CX2647" s="1" t="b">
        <f t="shared" si="1449"/>
        <v>1</v>
      </c>
      <c r="CY2647" s="1" t="b">
        <f t="shared" si="1450"/>
        <v>0</v>
      </c>
      <c r="DG2647" s="1" t="b">
        <f t="shared" si="1451"/>
        <v>1</v>
      </c>
    </row>
    <row r="2648" spans="2:111" ht="409.5" x14ac:dyDescent="0.35">
      <c r="B2648" s="1" t="s">
        <v>13809</v>
      </c>
      <c r="C2648" s="9">
        <v>44502</v>
      </c>
      <c r="D2648" s="10" t="s">
        <v>13809</v>
      </c>
      <c r="E2648" s="1">
        <v>47</v>
      </c>
      <c r="F2648" s="1" t="s">
        <v>108</v>
      </c>
      <c r="G2648" s="1" t="s">
        <v>13809</v>
      </c>
      <c r="H2648" s="1" t="s">
        <v>13809</v>
      </c>
      <c r="I2648" s="9">
        <v>44203</v>
      </c>
      <c r="J2648" s="2" t="s">
        <v>109</v>
      </c>
      <c r="K2648" s="2" t="s">
        <v>13809</v>
      </c>
      <c r="L2648" s="9">
        <v>44224</v>
      </c>
      <c r="M2648" s="2" t="s">
        <v>109</v>
      </c>
      <c r="N2648" s="2" t="s">
        <v>13809</v>
      </c>
      <c r="O2648" s="2" t="s">
        <v>110</v>
      </c>
      <c r="P2648" s="2" t="s">
        <v>111</v>
      </c>
      <c r="S2648" s="2" t="s">
        <v>112</v>
      </c>
      <c r="T2648" s="2" t="s">
        <v>112</v>
      </c>
      <c r="U2648" s="2" t="b">
        <v>1</v>
      </c>
      <c r="V2648" s="2" t="s">
        <v>113</v>
      </c>
      <c r="W2648" s="1" t="s">
        <v>112</v>
      </c>
      <c r="X2648" s="1" t="s">
        <v>114</v>
      </c>
      <c r="Y2648" s="2" t="s">
        <v>111</v>
      </c>
      <c r="AF2648" s="1" t="s">
        <v>111</v>
      </c>
      <c r="AH2648" s="1" t="s">
        <v>193</v>
      </c>
      <c r="AI2648" s="1" t="s">
        <v>9319</v>
      </c>
      <c r="AJ2648" s="1" t="s">
        <v>115</v>
      </c>
      <c r="AK2648" s="1" t="s">
        <v>189</v>
      </c>
      <c r="AO2648" s="1" t="s">
        <v>171</v>
      </c>
      <c r="AS2648" s="1" t="s">
        <v>229</v>
      </c>
      <c r="AU2648" s="1" t="s">
        <v>132</v>
      </c>
      <c r="BJ2648" s="1" t="s">
        <v>111</v>
      </c>
      <c r="BN2648" s="1" t="s">
        <v>111</v>
      </c>
      <c r="BU2648" s="34" t="s">
        <v>13988</v>
      </c>
      <c r="BV2648" s="9">
        <v>44505</v>
      </c>
      <c r="BW2648" s="34" t="s">
        <v>14840</v>
      </c>
      <c r="BY2648" s="2" t="s">
        <v>156</v>
      </c>
      <c r="BZ2648" s="2" t="s">
        <v>124</v>
      </c>
      <c r="CA2648" s="2">
        <v>2</v>
      </c>
      <c r="CB2648" s="1" t="s">
        <v>207</v>
      </c>
      <c r="CC2648" s="2" t="s">
        <v>126</v>
      </c>
      <c r="CD2648" s="1" t="b">
        <f t="shared" si="1447"/>
        <v>0</v>
      </c>
      <c r="CE2648" s="1" t="b">
        <f t="shared" si="1446"/>
        <v>0</v>
      </c>
      <c r="CF2648" s="1" t="b">
        <f t="shared" si="1428"/>
        <v>0</v>
      </c>
      <c r="CG2648" s="1" t="b">
        <f t="shared" si="1429"/>
        <v>0</v>
      </c>
      <c r="CH2648" s="1" t="b">
        <f t="shared" si="1430"/>
        <v>0</v>
      </c>
      <c r="CI2648" s="1" t="b">
        <f t="shared" si="1431"/>
        <v>0</v>
      </c>
      <c r="CJ2648" s="1" t="b">
        <f t="shared" si="1432"/>
        <v>0</v>
      </c>
      <c r="CK2648" s="1" t="b">
        <f t="shared" si="1433"/>
        <v>0</v>
      </c>
      <c r="CL2648" s="1" t="b">
        <f t="shared" si="1434"/>
        <v>1</v>
      </c>
      <c r="CM2648" s="1" t="b">
        <f t="shared" si="1435"/>
        <v>0</v>
      </c>
      <c r="CN2648" s="1" t="b">
        <f t="shared" si="1436"/>
        <v>0</v>
      </c>
      <c r="CO2648" s="2" t="b">
        <f t="shared" si="1437"/>
        <v>0</v>
      </c>
      <c r="CP2648" s="2" t="b">
        <f t="shared" si="1438"/>
        <v>0</v>
      </c>
      <c r="CQ2648" s="2" t="b">
        <f t="shared" si="1439"/>
        <v>0</v>
      </c>
      <c r="CR2648" s="6" t="str">
        <f t="shared" si="1440"/>
        <v>Female</v>
      </c>
      <c r="CS2648" s="7">
        <f t="shared" si="1441"/>
        <v>1</v>
      </c>
      <c r="CT2648" s="7">
        <f t="shared" si="1442"/>
        <v>0</v>
      </c>
      <c r="CU2648" s="7">
        <f t="shared" si="1443"/>
        <v>0</v>
      </c>
      <c r="CV2648" s="7">
        <f t="shared" si="1444"/>
        <v>1</v>
      </c>
      <c r="CW2648" s="7">
        <f t="shared" si="1448"/>
        <v>0</v>
      </c>
      <c r="CX2648" s="1" t="b">
        <f t="shared" si="1449"/>
        <v>0</v>
      </c>
      <c r="CY2648" s="1" t="b">
        <f t="shared" si="1450"/>
        <v>0</v>
      </c>
      <c r="DG2648" s="1" t="b">
        <f t="shared" si="1451"/>
        <v>0</v>
      </c>
    </row>
    <row r="2649" spans="2:111" ht="261" x14ac:dyDescent="0.35">
      <c r="B2649" s="1" t="s">
        <v>13809</v>
      </c>
      <c r="C2649" s="9">
        <v>44502</v>
      </c>
      <c r="D2649" s="10" t="s">
        <v>13809</v>
      </c>
      <c r="E2649" s="1">
        <v>14</v>
      </c>
      <c r="F2649" s="1" t="s">
        <v>127</v>
      </c>
      <c r="G2649" s="1" t="s">
        <v>13809</v>
      </c>
      <c r="H2649" s="1" t="s">
        <v>13809</v>
      </c>
      <c r="I2649" s="2" t="s">
        <v>183</v>
      </c>
      <c r="J2649" s="2" t="s">
        <v>109</v>
      </c>
      <c r="K2649" s="2" t="s">
        <v>13809</v>
      </c>
      <c r="L2649" s="9">
        <v>44359</v>
      </c>
      <c r="M2649" s="2" t="s">
        <v>109</v>
      </c>
      <c r="N2649" s="2" t="s">
        <v>13809</v>
      </c>
      <c r="O2649" s="2" t="s">
        <v>110</v>
      </c>
      <c r="P2649" s="2" t="s">
        <v>111</v>
      </c>
      <c r="S2649" s="2" t="s">
        <v>112</v>
      </c>
      <c r="T2649" s="2" t="s">
        <v>111</v>
      </c>
      <c r="U2649" s="2" t="b">
        <v>1</v>
      </c>
      <c r="V2649" s="2" t="s">
        <v>113</v>
      </c>
      <c r="W2649" s="1" t="s">
        <v>112</v>
      </c>
      <c r="X2649" s="1" t="s">
        <v>114</v>
      </c>
      <c r="Y2649" s="2" t="s">
        <v>112</v>
      </c>
      <c r="Z2649" s="2" t="s">
        <v>111</v>
      </c>
      <c r="AA2649" s="2" t="s">
        <v>112</v>
      </c>
      <c r="AB2649" s="2">
        <v>1</v>
      </c>
      <c r="AC2649" s="1" t="s">
        <v>111</v>
      </c>
      <c r="AF2649" s="1" t="s">
        <v>111</v>
      </c>
      <c r="AJ2649" s="1" t="s">
        <v>115</v>
      </c>
      <c r="AK2649" s="1" t="s">
        <v>194</v>
      </c>
      <c r="AN2649" s="1" t="s">
        <v>9320</v>
      </c>
      <c r="AO2649" s="1" t="s">
        <v>130</v>
      </c>
      <c r="AS2649" s="1" t="s">
        <v>229</v>
      </c>
      <c r="AU2649" s="1" t="s">
        <v>132</v>
      </c>
      <c r="AZ2649" s="1" t="s">
        <v>155</v>
      </c>
      <c r="BA2649" s="1" t="s">
        <v>9321</v>
      </c>
      <c r="BJ2649" s="1" t="s">
        <v>111</v>
      </c>
      <c r="BN2649" s="1" t="s">
        <v>111</v>
      </c>
      <c r="BQ2649" s="1" t="s">
        <v>121</v>
      </c>
      <c r="BR2649" s="1" t="s">
        <v>122</v>
      </c>
      <c r="BS2649" s="1" t="s">
        <v>112</v>
      </c>
      <c r="BU2649" s="34" t="s">
        <v>9322</v>
      </c>
      <c r="BV2649" s="9">
        <v>44509</v>
      </c>
      <c r="BW2649" s="34" t="s">
        <v>14841</v>
      </c>
      <c r="BY2649" s="2" t="s">
        <v>123</v>
      </c>
      <c r="BZ2649" s="2" t="s">
        <v>124</v>
      </c>
      <c r="CA2649" s="2">
        <v>2</v>
      </c>
      <c r="CB2649" s="1" t="s">
        <v>742</v>
      </c>
      <c r="CC2649" s="2" t="s">
        <v>113</v>
      </c>
      <c r="CD2649" s="1" t="b">
        <v>1</v>
      </c>
      <c r="CE2649" s="1" t="b">
        <v>1</v>
      </c>
      <c r="CF2649" s="1" t="b">
        <f t="shared" si="1428"/>
        <v>0</v>
      </c>
      <c r="CG2649" s="1" t="b">
        <f t="shared" si="1429"/>
        <v>1</v>
      </c>
      <c r="CH2649" s="1" t="b">
        <f t="shared" si="1430"/>
        <v>0</v>
      </c>
      <c r="CI2649" s="1" t="b">
        <f t="shared" si="1431"/>
        <v>0</v>
      </c>
      <c r="CJ2649" s="1" t="b">
        <f t="shared" si="1432"/>
        <v>0</v>
      </c>
      <c r="CK2649" s="1" t="b">
        <f t="shared" si="1433"/>
        <v>0</v>
      </c>
      <c r="CL2649" s="1" t="b">
        <f t="shared" si="1434"/>
        <v>0</v>
      </c>
      <c r="CM2649" s="1" t="b">
        <f t="shared" si="1435"/>
        <v>0</v>
      </c>
      <c r="CN2649" s="1" t="b">
        <f t="shared" si="1436"/>
        <v>0</v>
      </c>
      <c r="CO2649" s="2" t="b">
        <f t="shared" si="1437"/>
        <v>1</v>
      </c>
      <c r="CP2649" s="2" t="b">
        <f t="shared" si="1438"/>
        <v>1</v>
      </c>
      <c r="CQ2649" s="2" t="b">
        <f t="shared" si="1439"/>
        <v>0</v>
      </c>
      <c r="CR2649" s="6" t="str">
        <f t="shared" si="1440"/>
        <v>Male</v>
      </c>
      <c r="CS2649" s="7">
        <f t="shared" si="1441"/>
        <v>1</v>
      </c>
      <c r="CT2649" s="7">
        <f t="shared" si="1442"/>
        <v>0</v>
      </c>
      <c r="CU2649" s="7">
        <f t="shared" si="1443"/>
        <v>0</v>
      </c>
      <c r="CV2649" s="7">
        <f t="shared" si="1444"/>
        <v>1</v>
      </c>
      <c r="CW2649" s="7">
        <f t="shared" si="1448"/>
        <v>0</v>
      </c>
      <c r="CX2649" s="1" t="b">
        <f t="shared" si="1449"/>
        <v>1</v>
      </c>
      <c r="CY2649" s="1" t="b">
        <f t="shared" si="1450"/>
        <v>0</v>
      </c>
      <c r="DG2649" s="1" t="b">
        <f t="shared" si="1451"/>
        <v>1</v>
      </c>
    </row>
    <row r="2650" spans="2:111" ht="130.5" x14ac:dyDescent="0.35">
      <c r="B2650" s="1" t="s">
        <v>13809</v>
      </c>
      <c r="C2650" s="9">
        <v>44502</v>
      </c>
      <c r="D2650" s="10" t="s">
        <v>13809</v>
      </c>
      <c r="E2650" s="1">
        <v>50</v>
      </c>
      <c r="F2650" s="1" t="s">
        <v>108</v>
      </c>
      <c r="G2650" s="1" t="s">
        <v>13809</v>
      </c>
      <c r="H2650" s="1" t="s">
        <v>13809</v>
      </c>
      <c r="I2650" s="9">
        <v>44456</v>
      </c>
      <c r="J2650" s="2" t="s">
        <v>128</v>
      </c>
      <c r="K2650" s="2" t="s">
        <v>13809</v>
      </c>
      <c r="L2650" s="9">
        <v>44483</v>
      </c>
      <c r="M2650" s="2" t="s">
        <v>128</v>
      </c>
      <c r="N2650" s="2" t="s">
        <v>13809</v>
      </c>
      <c r="O2650" s="2" t="s">
        <v>110</v>
      </c>
      <c r="P2650" s="2" t="s">
        <v>111</v>
      </c>
      <c r="S2650" s="2" t="s">
        <v>112</v>
      </c>
      <c r="T2650" s="2" t="s">
        <v>111</v>
      </c>
      <c r="U2650" s="2" t="b">
        <v>1</v>
      </c>
      <c r="V2650" s="2" t="s">
        <v>126</v>
      </c>
      <c r="W2650" s="1" t="s">
        <v>112</v>
      </c>
      <c r="X2650" s="1" t="s">
        <v>138</v>
      </c>
      <c r="Y2650" s="2" t="s">
        <v>112</v>
      </c>
      <c r="Z2650" s="2" t="s">
        <v>112</v>
      </c>
      <c r="AA2650" s="2" t="s">
        <v>111</v>
      </c>
      <c r="AB2650" s="2">
        <v>1</v>
      </c>
      <c r="AF2650" s="1" t="s">
        <v>111</v>
      </c>
      <c r="AJ2650" s="1" t="s">
        <v>115</v>
      </c>
      <c r="AK2650" s="1" t="s">
        <v>144</v>
      </c>
      <c r="AO2650" s="1" t="s">
        <v>151</v>
      </c>
      <c r="BJ2650" s="1" t="s">
        <v>111</v>
      </c>
      <c r="BN2650" s="1" t="s">
        <v>112</v>
      </c>
      <c r="BO2650" s="1" t="s">
        <v>148</v>
      </c>
      <c r="BP2650" s="1" t="s">
        <v>9323</v>
      </c>
      <c r="BQ2650" s="1" t="s">
        <v>121</v>
      </c>
      <c r="BR2650" s="1" t="s">
        <v>122</v>
      </c>
      <c r="BS2650" s="1" t="s">
        <v>111</v>
      </c>
      <c r="BT2650" s="34" t="s">
        <v>9324</v>
      </c>
      <c r="BU2650" s="34" t="s">
        <v>9325</v>
      </c>
      <c r="BV2650" s="9">
        <v>44508</v>
      </c>
      <c r="BW2650" s="34" t="s">
        <v>9326</v>
      </c>
      <c r="BY2650" s="2" t="s">
        <v>153</v>
      </c>
      <c r="BZ2650" s="2" t="s">
        <v>124</v>
      </c>
      <c r="CB2650" s="1" t="s">
        <v>199</v>
      </c>
      <c r="CD2650" s="1" t="b">
        <f t="shared" ref="CD2650:CD2659" si="1452">AND(E2650&lt;30,NOT(E2650="."),NOT(E2650=""))</f>
        <v>0</v>
      </c>
      <c r="CE2650" s="1" t="b">
        <f t="shared" ref="CE2650:CE2659" si="1453">AND(E2650&lt;18,NOT(E2650="."),NOT(E2650=""))</f>
        <v>0</v>
      </c>
      <c r="CF2650" s="1" t="b">
        <f t="shared" si="1428"/>
        <v>0</v>
      </c>
      <c r="CG2650" s="1" t="b">
        <f t="shared" si="1429"/>
        <v>0</v>
      </c>
      <c r="CH2650" s="1" t="b">
        <f t="shared" si="1430"/>
        <v>0</v>
      </c>
      <c r="CI2650" s="1" t="b">
        <f t="shared" si="1431"/>
        <v>0</v>
      </c>
      <c r="CJ2650" s="1" t="b">
        <f t="shared" si="1432"/>
        <v>0</v>
      </c>
      <c r="CK2650" s="1" t="b">
        <f t="shared" si="1433"/>
        <v>0</v>
      </c>
      <c r="CL2650" s="1" t="b">
        <f t="shared" si="1434"/>
        <v>0</v>
      </c>
      <c r="CM2650" s="1" t="b">
        <f t="shared" si="1435"/>
        <v>1</v>
      </c>
      <c r="CN2650" s="1" t="b">
        <f t="shared" si="1436"/>
        <v>0</v>
      </c>
      <c r="CO2650" s="2" t="b">
        <f t="shared" si="1437"/>
        <v>1</v>
      </c>
      <c r="CP2650" s="2" t="b">
        <f t="shared" si="1438"/>
        <v>1</v>
      </c>
      <c r="CQ2650" s="2" t="b">
        <f t="shared" si="1439"/>
        <v>0</v>
      </c>
      <c r="CR2650" s="6" t="str">
        <f t="shared" si="1440"/>
        <v>Female</v>
      </c>
      <c r="CS2650" s="7">
        <f t="shared" si="1441"/>
        <v>0</v>
      </c>
      <c r="CT2650" s="7">
        <f t="shared" si="1442"/>
        <v>1</v>
      </c>
      <c r="CU2650" s="7">
        <f t="shared" si="1443"/>
        <v>0</v>
      </c>
      <c r="CV2650" s="7">
        <f t="shared" si="1444"/>
        <v>0</v>
      </c>
      <c r="CW2650" s="7">
        <f t="shared" si="1448"/>
        <v>1</v>
      </c>
      <c r="CX2650" s="1" t="b">
        <f t="shared" si="1449"/>
        <v>0</v>
      </c>
      <c r="CY2650" s="1" t="b">
        <f t="shared" si="1450"/>
        <v>0</v>
      </c>
      <c r="DG2650" s="1" t="b">
        <f t="shared" si="1451"/>
        <v>0</v>
      </c>
    </row>
    <row r="2651" spans="2:111" ht="304.5" x14ac:dyDescent="0.35">
      <c r="B2651" s="1" t="s">
        <v>13809</v>
      </c>
      <c r="C2651" s="9">
        <v>44502</v>
      </c>
      <c r="D2651" s="10" t="s">
        <v>13809</v>
      </c>
      <c r="E2651" s="1">
        <v>58</v>
      </c>
      <c r="F2651" s="1" t="s">
        <v>108</v>
      </c>
      <c r="G2651" s="1" t="s">
        <v>13809</v>
      </c>
      <c r="H2651" s="1" t="s">
        <v>13809</v>
      </c>
      <c r="I2651" s="2" t="s">
        <v>183</v>
      </c>
      <c r="J2651" s="2" t="s">
        <v>109</v>
      </c>
      <c r="K2651" s="2" t="s">
        <v>13809</v>
      </c>
      <c r="L2651" s="9">
        <v>44216</v>
      </c>
      <c r="M2651" s="2" t="s">
        <v>109</v>
      </c>
      <c r="N2651" s="2" t="s">
        <v>13809</v>
      </c>
      <c r="O2651" s="2" t="s">
        <v>110</v>
      </c>
      <c r="P2651" s="2" t="s">
        <v>111</v>
      </c>
      <c r="S2651" s="2" t="s">
        <v>112</v>
      </c>
      <c r="T2651" s="2" t="s">
        <v>111</v>
      </c>
      <c r="U2651" s="2" t="b">
        <f>OR(S2651="yes",T2651="yes")</f>
        <v>1</v>
      </c>
      <c r="V2651" s="2" t="s">
        <v>126</v>
      </c>
      <c r="W2651" s="1" t="s">
        <v>112</v>
      </c>
      <c r="X2651" s="1" t="s">
        <v>138</v>
      </c>
      <c r="Y2651" s="2" t="s">
        <v>111</v>
      </c>
      <c r="AF2651" s="1" t="s">
        <v>111</v>
      </c>
      <c r="AH2651" s="1" t="s">
        <v>193</v>
      </c>
      <c r="AI2651" s="1" t="s">
        <v>9327</v>
      </c>
      <c r="AJ2651" s="1" t="s">
        <v>115</v>
      </c>
      <c r="AK2651" s="1" t="s">
        <v>349</v>
      </c>
      <c r="AN2651" s="1" t="s">
        <v>9328</v>
      </c>
      <c r="AO2651" s="1" t="s">
        <v>166</v>
      </c>
      <c r="AU2651" s="1" t="s">
        <v>197</v>
      </c>
      <c r="BJ2651" s="1" t="s">
        <v>112</v>
      </c>
      <c r="BK2651" s="1" t="s">
        <v>112</v>
      </c>
      <c r="BL2651" s="1" t="s">
        <v>268</v>
      </c>
      <c r="BM2651" s="1" t="s">
        <v>9329</v>
      </c>
      <c r="BQ2651" s="1" t="s">
        <v>121</v>
      </c>
      <c r="BR2651" s="1" t="s">
        <v>122</v>
      </c>
      <c r="BS2651" s="1" t="s">
        <v>112</v>
      </c>
      <c r="BU2651" s="34" t="s">
        <v>9330</v>
      </c>
      <c r="BV2651" s="9">
        <v>44631</v>
      </c>
      <c r="BW2651" s="34" t="s">
        <v>14842</v>
      </c>
      <c r="BY2651" s="2" t="s">
        <v>153</v>
      </c>
      <c r="BZ2651" s="2" t="s">
        <v>124</v>
      </c>
      <c r="CB2651" s="1" t="s">
        <v>7636</v>
      </c>
      <c r="CD2651" s="1" t="b">
        <f t="shared" si="1452"/>
        <v>0</v>
      </c>
      <c r="CE2651" s="1" t="b">
        <f t="shared" si="1453"/>
        <v>0</v>
      </c>
      <c r="CF2651" s="1" t="b">
        <f t="shared" si="1428"/>
        <v>0</v>
      </c>
      <c r="CG2651" s="1" t="b">
        <f t="shared" si="1429"/>
        <v>0</v>
      </c>
      <c r="CH2651" s="1" t="b">
        <f t="shared" si="1430"/>
        <v>0</v>
      </c>
      <c r="CI2651" s="1" t="b">
        <f t="shared" si="1431"/>
        <v>0</v>
      </c>
      <c r="CJ2651" s="1" t="b">
        <f t="shared" si="1432"/>
        <v>0</v>
      </c>
      <c r="CK2651" s="1" t="b">
        <f t="shared" si="1433"/>
        <v>0</v>
      </c>
      <c r="CL2651" s="1" t="b">
        <f t="shared" si="1434"/>
        <v>0</v>
      </c>
      <c r="CM2651" s="1" t="b">
        <f t="shared" si="1435"/>
        <v>1</v>
      </c>
      <c r="CN2651" s="1" t="b">
        <f t="shared" si="1436"/>
        <v>0</v>
      </c>
      <c r="CO2651" s="2" t="b">
        <f t="shared" si="1437"/>
        <v>0</v>
      </c>
      <c r="CP2651" s="2" t="b">
        <f t="shared" si="1438"/>
        <v>0</v>
      </c>
      <c r="CQ2651" s="2" t="b">
        <f t="shared" si="1439"/>
        <v>0</v>
      </c>
      <c r="CR2651" s="6" t="str">
        <f t="shared" si="1440"/>
        <v>Female</v>
      </c>
      <c r="CS2651" s="7">
        <f t="shared" si="1441"/>
        <v>1</v>
      </c>
      <c r="CT2651" s="7">
        <f t="shared" si="1442"/>
        <v>0</v>
      </c>
      <c r="CU2651" s="7">
        <f t="shared" si="1443"/>
        <v>0</v>
      </c>
      <c r="CV2651" s="7">
        <f t="shared" si="1444"/>
        <v>1</v>
      </c>
      <c r="CW2651" s="7">
        <f t="shared" si="1448"/>
        <v>0</v>
      </c>
      <c r="CX2651" s="1" t="b">
        <f t="shared" si="1449"/>
        <v>0</v>
      </c>
      <c r="CY2651" s="1" t="b">
        <f t="shared" si="1450"/>
        <v>0</v>
      </c>
      <c r="DG2651" s="1" t="b">
        <f t="shared" si="1451"/>
        <v>0</v>
      </c>
    </row>
    <row r="2652" spans="2:111" ht="29" x14ac:dyDescent="0.35">
      <c r="B2652" s="1" t="s">
        <v>13809</v>
      </c>
      <c r="C2652" s="9">
        <v>44503</v>
      </c>
      <c r="D2652" s="10" t="s">
        <v>13809</v>
      </c>
      <c r="E2652" s="1">
        <v>16</v>
      </c>
      <c r="F2652" s="1" t="s">
        <v>127</v>
      </c>
      <c r="G2652" s="1" t="s">
        <v>13809</v>
      </c>
      <c r="H2652" s="1" t="s">
        <v>13809</v>
      </c>
      <c r="I2652" s="9">
        <v>44293</v>
      </c>
      <c r="J2652" s="2" t="s">
        <v>109</v>
      </c>
      <c r="K2652" s="2" t="s">
        <v>13809</v>
      </c>
      <c r="L2652" s="9">
        <v>44316</v>
      </c>
      <c r="M2652" s="2" t="s">
        <v>109</v>
      </c>
      <c r="N2652" s="2" t="s">
        <v>13809</v>
      </c>
      <c r="O2652" s="2" t="s">
        <v>110</v>
      </c>
      <c r="P2652" s="2" t="s">
        <v>112</v>
      </c>
      <c r="Q2652" s="2" t="s">
        <v>277</v>
      </c>
      <c r="S2652" s="2" t="s">
        <v>112</v>
      </c>
      <c r="T2652" s="2" t="s">
        <v>111</v>
      </c>
      <c r="U2652" s="2" t="b">
        <f>OR(S2652="yes",T2652="yes")</f>
        <v>1</v>
      </c>
      <c r="V2652" s="2" t="s">
        <v>126</v>
      </c>
      <c r="W2652" s="1" t="s">
        <v>112</v>
      </c>
      <c r="X2652" s="1" t="s">
        <v>114</v>
      </c>
      <c r="Y2652" s="2" t="s">
        <v>111</v>
      </c>
      <c r="AF2652" s="1" t="s">
        <v>111</v>
      </c>
      <c r="BW2652" s="34" t="s">
        <v>13401</v>
      </c>
      <c r="BY2652" s="2" t="s">
        <v>153</v>
      </c>
      <c r="BZ2652" s="2" t="s">
        <v>124</v>
      </c>
      <c r="CB2652" s="1" t="s">
        <v>311</v>
      </c>
      <c r="CD2652" s="1" t="b">
        <f t="shared" si="1452"/>
        <v>1</v>
      </c>
      <c r="CE2652" s="1" t="b">
        <f t="shared" si="1453"/>
        <v>1</v>
      </c>
      <c r="CF2652" s="1" t="b">
        <f t="shared" si="1428"/>
        <v>0</v>
      </c>
      <c r="CG2652" s="1" t="b">
        <f t="shared" si="1429"/>
        <v>0</v>
      </c>
      <c r="CH2652" s="1" t="b">
        <f t="shared" si="1430"/>
        <v>1</v>
      </c>
      <c r="CI2652" s="1" t="b">
        <f t="shared" si="1431"/>
        <v>0</v>
      </c>
      <c r="CJ2652" s="1" t="b">
        <f t="shared" si="1432"/>
        <v>0</v>
      </c>
      <c r="CK2652" s="1" t="b">
        <f t="shared" si="1433"/>
        <v>0</v>
      </c>
      <c r="CL2652" s="1" t="b">
        <f t="shared" si="1434"/>
        <v>0</v>
      </c>
      <c r="CM2652" s="1" t="b">
        <f t="shared" si="1435"/>
        <v>0</v>
      </c>
      <c r="CN2652" s="1" t="b">
        <f t="shared" si="1436"/>
        <v>0</v>
      </c>
      <c r="CO2652" s="2" t="b">
        <f t="shared" si="1437"/>
        <v>0</v>
      </c>
      <c r="CP2652" s="2" t="b">
        <f t="shared" si="1438"/>
        <v>0</v>
      </c>
      <c r="CQ2652" s="2" t="b">
        <f t="shared" si="1439"/>
        <v>0</v>
      </c>
      <c r="CR2652" s="6" t="str">
        <f t="shared" si="1440"/>
        <v>Male</v>
      </c>
      <c r="CS2652" s="7">
        <f t="shared" si="1441"/>
        <v>1</v>
      </c>
      <c r="CT2652" s="7">
        <f t="shared" si="1442"/>
        <v>0</v>
      </c>
      <c r="CU2652" s="7">
        <f t="shared" si="1443"/>
        <v>0</v>
      </c>
      <c r="CV2652" s="7">
        <f t="shared" si="1444"/>
        <v>1</v>
      </c>
    </row>
    <row r="2653" spans="2:111" ht="409.5" x14ac:dyDescent="0.35">
      <c r="B2653" s="1" t="s">
        <v>13809</v>
      </c>
      <c r="C2653" s="9">
        <v>44503</v>
      </c>
      <c r="D2653" s="10" t="s">
        <v>13809</v>
      </c>
      <c r="E2653" s="1">
        <v>36</v>
      </c>
      <c r="F2653" s="1" t="s">
        <v>127</v>
      </c>
      <c r="G2653" s="1" t="s">
        <v>13809</v>
      </c>
      <c r="H2653" s="1" t="s">
        <v>13809</v>
      </c>
      <c r="I2653" s="9">
        <v>44182</v>
      </c>
      <c r="J2653" s="2" t="s">
        <v>109</v>
      </c>
      <c r="K2653" s="2" t="s">
        <v>13809</v>
      </c>
      <c r="L2653" s="9">
        <v>44235</v>
      </c>
      <c r="M2653" s="2" t="s">
        <v>109</v>
      </c>
      <c r="N2653" s="2" t="s">
        <v>13809</v>
      </c>
      <c r="O2653" s="2" t="s">
        <v>110</v>
      </c>
      <c r="P2653" s="2" t="s">
        <v>111</v>
      </c>
      <c r="S2653" s="2" t="s">
        <v>112</v>
      </c>
      <c r="T2653" s="2" t="s">
        <v>112</v>
      </c>
      <c r="U2653" s="2" t="b">
        <v>1</v>
      </c>
      <c r="V2653" s="2" t="s">
        <v>113</v>
      </c>
      <c r="W2653" s="1" t="s">
        <v>112</v>
      </c>
      <c r="X2653" s="1" t="s">
        <v>114</v>
      </c>
      <c r="Y2653" s="2" t="s">
        <v>112</v>
      </c>
      <c r="Z2653" s="2" t="s">
        <v>111</v>
      </c>
      <c r="AA2653" s="2" t="s">
        <v>112</v>
      </c>
      <c r="AB2653" s="2">
        <v>1</v>
      </c>
      <c r="AC2653" s="1" t="s">
        <v>111</v>
      </c>
      <c r="AF2653" s="1" t="s">
        <v>111</v>
      </c>
      <c r="AJ2653" s="1" t="s">
        <v>115</v>
      </c>
      <c r="AK2653" s="1" t="s">
        <v>211</v>
      </c>
      <c r="AN2653" s="1" t="s">
        <v>9331</v>
      </c>
      <c r="AO2653" s="1" t="s">
        <v>117</v>
      </c>
      <c r="AU2653" s="1" t="s">
        <v>238</v>
      </c>
      <c r="AX2653" s="12">
        <v>0.6</v>
      </c>
      <c r="AZ2653" s="1" t="s">
        <v>120</v>
      </c>
      <c r="BA2653" s="1">
        <v>2293</v>
      </c>
      <c r="BG2653" s="1">
        <v>67</v>
      </c>
      <c r="BH2653" s="1">
        <v>29</v>
      </c>
      <c r="BJ2653" s="1" t="s">
        <v>112</v>
      </c>
      <c r="BK2653" s="1" t="s">
        <v>112</v>
      </c>
      <c r="BL2653" s="1" t="s">
        <v>161</v>
      </c>
      <c r="BM2653" s="1" t="s">
        <v>348</v>
      </c>
      <c r="BQ2653" s="1" t="s">
        <v>121</v>
      </c>
      <c r="BR2653" s="1" t="s">
        <v>122</v>
      </c>
      <c r="BS2653" s="1" t="s">
        <v>112</v>
      </c>
      <c r="BU2653" s="34" t="s">
        <v>9332</v>
      </c>
      <c r="BV2653" s="9">
        <v>44517</v>
      </c>
      <c r="BW2653" s="34" t="s">
        <v>14843</v>
      </c>
      <c r="BY2653" s="2" t="s">
        <v>156</v>
      </c>
      <c r="BZ2653" s="2" t="s">
        <v>162</v>
      </c>
      <c r="CA2653" s="2">
        <v>2</v>
      </c>
      <c r="CB2653" s="1" t="s">
        <v>330</v>
      </c>
      <c r="CC2653" s="2" t="s">
        <v>126</v>
      </c>
      <c r="CD2653" s="1" t="b">
        <f t="shared" si="1452"/>
        <v>0</v>
      </c>
      <c r="CE2653" s="1" t="b">
        <f t="shared" si="1453"/>
        <v>0</v>
      </c>
      <c r="CF2653" s="1" t="b">
        <f t="shared" si="1428"/>
        <v>0</v>
      </c>
      <c r="CG2653" s="1" t="b">
        <f t="shared" si="1429"/>
        <v>0</v>
      </c>
      <c r="CH2653" s="1" t="b">
        <f t="shared" si="1430"/>
        <v>0</v>
      </c>
      <c r="CI2653" s="1" t="b">
        <f t="shared" si="1431"/>
        <v>0</v>
      </c>
      <c r="CJ2653" s="1" t="b">
        <f t="shared" si="1432"/>
        <v>0</v>
      </c>
      <c r="CK2653" s="1" t="b">
        <f t="shared" si="1433"/>
        <v>1</v>
      </c>
      <c r="CL2653" s="1" t="b">
        <f t="shared" si="1434"/>
        <v>0</v>
      </c>
      <c r="CM2653" s="1" t="b">
        <f t="shared" si="1435"/>
        <v>0</v>
      </c>
      <c r="CN2653" s="1" t="b">
        <f t="shared" si="1436"/>
        <v>0</v>
      </c>
      <c r="CO2653" s="2" t="b">
        <f t="shared" si="1437"/>
        <v>1</v>
      </c>
      <c r="CP2653" s="2" t="b">
        <f t="shared" si="1438"/>
        <v>1</v>
      </c>
      <c r="CQ2653" s="2" t="b">
        <f t="shared" si="1439"/>
        <v>0</v>
      </c>
      <c r="CR2653" s="6" t="str">
        <f t="shared" si="1440"/>
        <v>Male</v>
      </c>
      <c r="CS2653" s="7">
        <f t="shared" si="1441"/>
        <v>1</v>
      </c>
      <c r="CT2653" s="7">
        <f t="shared" si="1442"/>
        <v>0</v>
      </c>
      <c r="CU2653" s="7">
        <f t="shared" si="1443"/>
        <v>0</v>
      </c>
      <c r="CV2653" s="7">
        <f t="shared" si="1444"/>
        <v>1</v>
      </c>
      <c r="CW2653" s="7">
        <f>COUNTIF(M2653,"=*moderna*")</f>
        <v>0</v>
      </c>
      <c r="CX2653" s="1" t="b">
        <f>AND(E2653&lt;30,NOT(E2653="."),NOT(E2653=""))</f>
        <v>0</v>
      </c>
      <c r="CY2653" s="1" t="b">
        <f>AND(E2653&gt;17,E2653&lt;41,NOT(E2653="."),NOT(E2653=""))</f>
        <v>1</v>
      </c>
      <c r="DG2653" s="1" t="b">
        <f>AND(E2653&gt;4,E2653&lt;18,NOT(E2653=""),NOT(E2653="."))</f>
        <v>0</v>
      </c>
    </row>
    <row r="2654" spans="2:111" ht="72.5" x14ac:dyDescent="0.35">
      <c r="B2654" s="1" t="s">
        <v>13809</v>
      </c>
      <c r="C2654" s="9">
        <v>44503</v>
      </c>
      <c r="D2654" s="10" t="s">
        <v>13809</v>
      </c>
      <c r="E2654" s="1">
        <v>54</v>
      </c>
      <c r="F2654" s="1" t="s">
        <v>127</v>
      </c>
      <c r="G2654" s="1" t="s">
        <v>13809</v>
      </c>
      <c r="H2654" s="1" t="s">
        <v>13809</v>
      </c>
      <c r="I2654" s="2" t="s">
        <v>183</v>
      </c>
      <c r="J2654" s="2" t="s">
        <v>109</v>
      </c>
      <c r="K2654" s="2" t="s">
        <v>13809</v>
      </c>
      <c r="L2654" s="9">
        <v>44487</v>
      </c>
      <c r="M2654" s="2" t="s">
        <v>109</v>
      </c>
      <c r="N2654" s="2" t="s">
        <v>13809</v>
      </c>
      <c r="O2654" s="2" t="s">
        <v>110</v>
      </c>
      <c r="P2654" s="2" t="s">
        <v>111</v>
      </c>
      <c r="S2654" s="2" t="s">
        <v>111</v>
      </c>
      <c r="T2654" s="2" t="s">
        <v>112</v>
      </c>
      <c r="U2654" s="2" t="b">
        <v>1</v>
      </c>
      <c r="V2654" s="2" t="s">
        <v>113</v>
      </c>
      <c r="W2654" s="1" t="s">
        <v>112</v>
      </c>
      <c r="X2654" s="1" t="s">
        <v>114</v>
      </c>
      <c r="Y2654" s="2" t="s">
        <v>112</v>
      </c>
      <c r="Z2654" s="2" t="s">
        <v>111</v>
      </c>
      <c r="AA2654" s="2" t="s">
        <v>112</v>
      </c>
      <c r="AB2654" s="2">
        <v>3</v>
      </c>
      <c r="AC2654" s="1" t="s">
        <v>111</v>
      </c>
      <c r="AF2654" s="1" t="s">
        <v>111</v>
      </c>
      <c r="AJ2654" s="1" t="s">
        <v>115</v>
      </c>
      <c r="AK2654" s="1" t="s">
        <v>349</v>
      </c>
      <c r="AN2654" s="1" t="s">
        <v>9333</v>
      </c>
      <c r="AO2654" s="1" t="s">
        <v>130</v>
      </c>
      <c r="AU2654" s="1" t="s">
        <v>177</v>
      </c>
      <c r="AX2654" s="1" t="s">
        <v>9334</v>
      </c>
      <c r="AZ2654" s="1" t="s">
        <v>2359</v>
      </c>
      <c r="BC2654" s="1" t="s">
        <v>9335</v>
      </c>
      <c r="BF2654" s="1" t="s">
        <v>9336</v>
      </c>
      <c r="BJ2654" s="1" t="s">
        <v>112</v>
      </c>
      <c r="BK2654" s="1" t="s">
        <v>112</v>
      </c>
      <c r="BL2654" s="1" t="s">
        <v>9337</v>
      </c>
      <c r="BM2654" s="1" t="s">
        <v>9338</v>
      </c>
      <c r="BQ2654" s="11" t="s">
        <v>121</v>
      </c>
      <c r="BR2654" s="11" t="s">
        <v>122</v>
      </c>
      <c r="BS2654" s="11" t="s">
        <v>111</v>
      </c>
      <c r="BU2654" s="34" t="s">
        <v>9339</v>
      </c>
      <c r="BV2654" s="9">
        <v>44505</v>
      </c>
      <c r="BW2654" s="34" t="s">
        <v>9340</v>
      </c>
      <c r="BY2654" s="2" t="s">
        <v>136</v>
      </c>
      <c r="BZ2654" s="2" t="s">
        <v>124</v>
      </c>
      <c r="CA2654" s="2">
        <v>2</v>
      </c>
      <c r="CB2654" s="1" t="s">
        <v>246</v>
      </c>
      <c r="CC2654" s="2" t="s">
        <v>126</v>
      </c>
      <c r="CD2654" s="1" t="b">
        <f t="shared" si="1452"/>
        <v>0</v>
      </c>
      <c r="CE2654" s="1" t="b">
        <f t="shared" si="1453"/>
        <v>0</v>
      </c>
      <c r="CF2654" s="1" t="b">
        <f t="shared" si="1428"/>
        <v>0</v>
      </c>
      <c r="CG2654" s="1" t="b">
        <f t="shared" si="1429"/>
        <v>0</v>
      </c>
      <c r="CH2654" s="1" t="b">
        <f t="shared" si="1430"/>
        <v>0</v>
      </c>
      <c r="CI2654" s="1" t="b">
        <f t="shared" si="1431"/>
        <v>0</v>
      </c>
      <c r="CJ2654" s="1" t="b">
        <f t="shared" si="1432"/>
        <v>0</v>
      </c>
      <c r="CK2654" s="1" t="b">
        <f t="shared" si="1433"/>
        <v>0</v>
      </c>
      <c r="CL2654" s="1" t="b">
        <f t="shared" si="1434"/>
        <v>0</v>
      </c>
      <c r="CM2654" s="1" t="b">
        <f t="shared" si="1435"/>
        <v>1</v>
      </c>
      <c r="CN2654" s="1" t="b">
        <f t="shared" si="1436"/>
        <v>0</v>
      </c>
      <c r="CO2654" s="2" t="b">
        <f t="shared" si="1437"/>
        <v>1</v>
      </c>
      <c r="CP2654" s="2" t="b">
        <f t="shared" si="1438"/>
        <v>1</v>
      </c>
      <c r="CQ2654" s="2" t="b">
        <f t="shared" si="1439"/>
        <v>0</v>
      </c>
      <c r="CR2654" s="6" t="str">
        <f t="shared" si="1440"/>
        <v>Male</v>
      </c>
      <c r="CS2654" s="7">
        <f t="shared" si="1441"/>
        <v>1</v>
      </c>
      <c r="CT2654" s="7">
        <f t="shared" si="1442"/>
        <v>0</v>
      </c>
      <c r="CU2654" s="7">
        <f t="shared" si="1443"/>
        <v>0</v>
      </c>
      <c r="CV2654" s="7">
        <f t="shared" si="1444"/>
        <v>1</v>
      </c>
      <c r="CW2654" s="7">
        <f>COUNTIF(M2654,"=*moderna*")</f>
        <v>0</v>
      </c>
      <c r="CX2654" s="1" t="b">
        <f>AND(E2654&lt;30,NOT(E2654="."),NOT(E2654=""))</f>
        <v>0</v>
      </c>
      <c r="CY2654" s="1" t="b">
        <f>AND(E2654&gt;17,E2654&lt;41,NOT(E2654="."),NOT(E2654=""))</f>
        <v>0</v>
      </c>
      <c r="DG2654" s="1" t="b">
        <f>AND(E2654&gt;4,E2654&lt;18,NOT(E2654=""),NOT(E2654="."))</f>
        <v>0</v>
      </c>
    </row>
    <row r="2655" spans="2:111" ht="58" x14ac:dyDescent="0.35">
      <c r="B2655" s="1" t="s">
        <v>13809</v>
      </c>
      <c r="C2655" s="9">
        <v>44503</v>
      </c>
      <c r="D2655" s="10" t="s">
        <v>13809</v>
      </c>
      <c r="E2655" s="1">
        <v>77</v>
      </c>
      <c r="F2655" s="1" t="s">
        <v>127</v>
      </c>
      <c r="G2655" s="1" t="s">
        <v>13809</v>
      </c>
      <c r="H2655" s="1" t="s">
        <v>13809</v>
      </c>
      <c r="K2655" s="2" t="s">
        <v>13809</v>
      </c>
      <c r="N2655" s="2" t="s">
        <v>13809</v>
      </c>
      <c r="O2655" s="2" t="s">
        <v>110</v>
      </c>
      <c r="P2655" s="2" t="s">
        <v>111</v>
      </c>
      <c r="S2655" s="2" t="s">
        <v>112</v>
      </c>
      <c r="T2655" s="2" t="s">
        <v>112</v>
      </c>
      <c r="U2655" s="2" t="b">
        <v>1</v>
      </c>
      <c r="V2655" s="2" t="s">
        <v>126</v>
      </c>
      <c r="W2655" s="1" t="s">
        <v>112</v>
      </c>
      <c r="X2655" s="1" t="s">
        <v>138</v>
      </c>
      <c r="Y2655" s="2" t="s">
        <v>112</v>
      </c>
      <c r="Z2655" s="2" t="s">
        <v>111</v>
      </c>
      <c r="AA2655" s="2" t="s">
        <v>111</v>
      </c>
      <c r="AC2655" s="1" t="s">
        <v>112</v>
      </c>
      <c r="AD2655" s="1" t="s">
        <v>192</v>
      </c>
      <c r="AE2655" s="1" t="s">
        <v>9341</v>
      </c>
      <c r="AH2655" s="1" t="s">
        <v>193</v>
      </c>
      <c r="AI2655" s="1" t="s">
        <v>1239</v>
      </c>
      <c r="AK2655" s="1" t="s">
        <v>201</v>
      </c>
      <c r="AN2655" s="1" t="s">
        <v>9342</v>
      </c>
      <c r="AO2655" s="1" t="s">
        <v>117</v>
      </c>
      <c r="AU2655" s="1" t="s">
        <v>132</v>
      </c>
      <c r="AZ2655" s="1" t="s">
        <v>155</v>
      </c>
      <c r="BA2655" s="1">
        <v>0</v>
      </c>
      <c r="BJ2655" s="1" t="s">
        <v>112</v>
      </c>
      <c r="BK2655" s="1" t="s">
        <v>112</v>
      </c>
      <c r="BL2655" s="1" t="s">
        <v>161</v>
      </c>
      <c r="BM2655" s="1" t="s">
        <v>1850</v>
      </c>
      <c r="BQ2655" s="1" t="s">
        <v>121</v>
      </c>
      <c r="BR2655" s="1" t="s">
        <v>122</v>
      </c>
      <c r="BS2655" s="1" t="s">
        <v>112</v>
      </c>
      <c r="BU2655" s="34" t="s">
        <v>13989</v>
      </c>
      <c r="BV2655" s="9">
        <v>44505</v>
      </c>
      <c r="BW2655" s="34" t="s">
        <v>9343</v>
      </c>
      <c r="BY2655" s="2" t="s">
        <v>153</v>
      </c>
      <c r="BZ2655" s="2" t="s">
        <v>124</v>
      </c>
      <c r="CB2655" s="1" t="s">
        <v>188</v>
      </c>
      <c r="CD2655" s="1" t="b">
        <f t="shared" si="1452"/>
        <v>0</v>
      </c>
      <c r="CE2655" s="1" t="b">
        <f t="shared" si="1453"/>
        <v>0</v>
      </c>
      <c r="CF2655" s="1" t="b">
        <f t="shared" si="1428"/>
        <v>0</v>
      </c>
      <c r="CG2655" s="1" t="b">
        <f t="shared" si="1429"/>
        <v>0</v>
      </c>
      <c r="CH2655" s="1" t="b">
        <f t="shared" si="1430"/>
        <v>0</v>
      </c>
      <c r="CI2655" s="1" t="b">
        <f t="shared" si="1431"/>
        <v>0</v>
      </c>
      <c r="CJ2655" s="1" t="b">
        <f t="shared" si="1432"/>
        <v>0</v>
      </c>
      <c r="CK2655" s="1" t="b">
        <f t="shared" si="1433"/>
        <v>0</v>
      </c>
      <c r="CL2655" s="1" t="b">
        <f t="shared" si="1434"/>
        <v>0</v>
      </c>
      <c r="CM2655" s="1" t="b">
        <f t="shared" si="1435"/>
        <v>0</v>
      </c>
      <c r="CN2655" s="1" t="b">
        <f t="shared" si="1436"/>
        <v>1</v>
      </c>
      <c r="CO2655" s="2" t="b">
        <f t="shared" si="1437"/>
        <v>0</v>
      </c>
      <c r="CP2655" s="2" t="b">
        <f t="shared" si="1438"/>
        <v>0</v>
      </c>
      <c r="CQ2655" s="2" t="b">
        <f t="shared" si="1439"/>
        <v>0</v>
      </c>
      <c r="CR2655" s="6" t="str">
        <f t="shared" si="1440"/>
        <v>Male</v>
      </c>
      <c r="CS2655" s="7">
        <f t="shared" si="1441"/>
        <v>0</v>
      </c>
      <c r="CT2655" s="7">
        <f t="shared" si="1442"/>
        <v>0</v>
      </c>
      <c r="CU2655" s="7">
        <f t="shared" si="1443"/>
        <v>0</v>
      </c>
      <c r="CV2655" s="7">
        <f t="shared" si="1444"/>
        <v>0</v>
      </c>
      <c r="CW2655" s="7">
        <f>COUNTIF(M2655,"=*moderna*")</f>
        <v>0</v>
      </c>
      <c r="CX2655" s="1" t="b">
        <f>AND(E2655&lt;30,NOT(E2655="."),NOT(E2655=""))</f>
        <v>0</v>
      </c>
      <c r="CY2655" s="1" t="b">
        <f>AND(E2655&gt;17,E2655&lt;41,NOT(E2655="."),NOT(E2655=""))</f>
        <v>0</v>
      </c>
      <c r="DG2655" s="1" t="b">
        <f>AND(E2655&gt;4,E2655&lt;18,NOT(E2655=""),NOT(E2655="."))</f>
        <v>0</v>
      </c>
    </row>
    <row r="2656" spans="2:111" ht="261" x14ac:dyDescent="0.35">
      <c r="B2656" s="1" t="s">
        <v>13809</v>
      </c>
      <c r="C2656" s="9">
        <v>44503</v>
      </c>
      <c r="D2656" s="10" t="s">
        <v>13809</v>
      </c>
      <c r="E2656" s="1">
        <v>69</v>
      </c>
      <c r="F2656" s="1" t="s">
        <v>108</v>
      </c>
      <c r="G2656" s="1" t="s">
        <v>13809</v>
      </c>
      <c r="H2656" s="1" t="s">
        <v>13809</v>
      </c>
      <c r="I2656" s="9">
        <v>44258</v>
      </c>
      <c r="J2656" s="2" t="s">
        <v>109</v>
      </c>
      <c r="K2656" s="2" t="s">
        <v>13809</v>
      </c>
      <c r="L2656" s="9">
        <v>44279</v>
      </c>
      <c r="M2656" s="2" t="s">
        <v>109</v>
      </c>
      <c r="N2656" s="2" t="s">
        <v>13809</v>
      </c>
      <c r="O2656" s="2" t="s">
        <v>110</v>
      </c>
      <c r="P2656" s="2" t="s">
        <v>111</v>
      </c>
      <c r="S2656" s="2" t="s">
        <v>112</v>
      </c>
      <c r="T2656" s="2" t="s">
        <v>111</v>
      </c>
      <c r="U2656" s="2" t="b">
        <v>1</v>
      </c>
      <c r="V2656" s="2" t="s">
        <v>113</v>
      </c>
      <c r="W2656" s="1" t="s">
        <v>112</v>
      </c>
      <c r="X2656" s="1" t="s">
        <v>138</v>
      </c>
      <c r="Y2656" s="2" t="s">
        <v>111</v>
      </c>
      <c r="AF2656" s="1" t="s">
        <v>111</v>
      </c>
      <c r="AJ2656" s="1" t="s">
        <v>115</v>
      </c>
      <c r="AK2656" s="1" t="s">
        <v>144</v>
      </c>
      <c r="AO2656" s="1" t="s">
        <v>117</v>
      </c>
      <c r="AS2656" s="1" t="s">
        <v>190</v>
      </c>
      <c r="AU2656" s="1" t="s">
        <v>238</v>
      </c>
      <c r="AX2656" s="1" t="s">
        <v>805</v>
      </c>
      <c r="AZ2656" s="1" t="s">
        <v>155</v>
      </c>
      <c r="BA2656" s="1">
        <v>0</v>
      </c>
      <c r="BJ2656" s="1" t="s">
        <v>112</v>
      </c>
      <c r="BK2656" s="1" t="s">
        <v>112</v>
      </c>
      <c r="BL2656" s="1" t="s">
        <v>9344</v>
      </c>
      <c r="BM2656" s="1" t="s">
        <v>9345</v>
      </c>
      <c r="BQ2656" s="1" t="s">
        <v>121</v>
      </c>
      <c r="BR2656" s="1" t="s">
        <v>122</v>
      </c>
      <c r="BS2656" s="1" t="s">
        <v>112</v>
      </c>
      <c r="BU2656" s="34" t="s">
        <v>9346</v>
      </c>
      <c r="BV2656" s="9">
        <v>44508</v>
      </c>
      <c r="BW2656" s="34" t="s">
        <v>9347</v>
      </c>
      <c r="BY2656" s="2" t="s">
        <v>153</v>
      </c>
      <c r="BZ2656" s="2" t="s">
        <v>124</v>
      </c>
      <c r="CA2656" s="2">
        <v>2</v>
      </c>
      <c r="CB2656" s="1" t="s">
        <v>253</v>
      </c>
      <c r="CC2656" s="2" t="s">
        <v>126</v>
      </c>
      <c r="CD2656" s="1" t="b">
        <f t="shared" si="1452"/>
        <v>0</v>
      </c>
      <c r="CE2656" s="1" t="b">
        <f t="shared" si="1453"/>
        <v>0</v>
      </c>
      <c r="CF2656" s="1" t="b">
        <f t="shared" si="1428"/>
        <v>0</v>
      </c>
      <c r="CG2656" s="1" t="b">
        <f t="shared" si="1429"/>
        <v>0</v>
      </c>
      <c r="CH2656" s="1" t="b">
        <f t="shared" si="1430"/>
        <v>0</v>
      </c>
      <c r="CI2656" s="1" t="b">
        <f t="shared" si="1431"/>
        <v>0</v>
      </c>
      <c r="CJ2656" s="1" t="b">
        <f t="shared" si="1432"/>
        <v>0</v>
      </c>
      <c r="CK2656" s="1" t="b">
        <f t="shared" si="1433"/>
        <v>0</v>
      </c>
      <c r="CL2656" s="1" t="b">
        <f t="shared" si="1434"/>
        <v>0</v>
      </c>
      <c r="CM2656" s="1" t="b">
        <f t="shared" si="1435"/>
        <v>0</v>
      </c>
      <c r="CN2656" s="1" t="b">
        <f t="shared" si="1436"/>
        <v>1</v>
      </c>
      <c r="CO2656" s="2" t="b">
        <f t="shared" si="1437"/>
        <v>0</v>
      </c>
      <c r="CP2656" s="2" t="b">
        <f t="shared" si="1438"/>
        <v>0</v>
      </c>
      <c r="CQ2656" s="2" t="b">
        <f t="shared" si="1439"/>
        <v>0</v>
      </c>
      <c r="CR2656" s="6" t="str">
        <f t="shared" si="1440"/>
        <v>Female</v>
      </c>
      <c r="CS2656" s="7">
        <f t="shared" si="1441"/>
        <v>1</v>
      </c>
      <c r="CT2656" s="7">
        <f t="shared" si="1442"/>
        <v>0</v>
      </c>
      <c r="CU2656" s="7">
        <f t="shared" si="1443"/>
        <v>0</v>
      </c>
      <c r="CV2656" s="7">
        <f t="shared" si="1444"/>
        <v>1</v>
      </c>
      <c r="CW2656" s="7">
        <f>COUNTIF(M2656,"=*moderna*")</f>
        <v>0</v>
      </c>
      <c r="CX2656" s="1" t="b">
        <f>AND(E2656&lt;30,NOT(E2656="."),NOT(E2656=""))</f>
        <v>0</v>
      </c>
      <c r="CY2656" s="1" t="b">
        <f>AND(E2656&gt;17,E2656&lt;41,NOT(E2656="."),NOT(E2656=""))</f>
        <v>0</v>
      </c>
      <c r="DG2656" s="1" t="b">
        <f>AND(E2656&gt;4,E2656&lt;18,NOT(E2656=""),NOT(E2656="."))</f>
        <v>0</v>
      </c>
    </row>
    <row r="2657" spans="2:111" ht="261" x14ac:dyDescent="0.35">
      <c r="B2657" s="1" t="s">
        <v>13809</v>
      </c>
      <c r="C2657" s="9">
        <v>44503</v>
      </c>
      <c r="D2657" s="10" t="s">
        <v>13809</v>
      </c>
      <c r="E2657" s="1">
        <v>14</v>
      </c>
      <c r="F2657" s="1" t="s">
        <v>127</v>
      </c>
      <c r="G2657" s="1" t="s">
        <v>13809</v>
      </c>
      <c r="H2657" s="1" t="s">
        <v>13809</v>
      </c>
      <c r="I2657" s="9">
        <v>44446</v>
      </c>
      <c r="J2657" s="2" t="s">
        <v>109</v>
      </c>
      <c r="K2657" s="2" t="s">
        <v>13809</v>
      </c>
      <c r="L2657" s="9">
        <v>44496</v>
      </c>
      <c r="M2657" s="2" t="s">
        <v>109</v>
      </c>
      <c r="N2657" s="2" t="s">
        <v>13809</v>
      </c>
      <c r="O2657" s="2" t="s">
        <v>110</v>
      </c>
      <c r="P2657" s="2" t="s">
        <v>111</v>
      </c>
      <c r="S2657" s="2" t="s">
        <v>112</v>
      </c>
      <c r="T2657" s="2" t="s">
        <v>111</v>
      </c>
      <c r="U2657" s="2" t="b">
        <f>OR(S2657="yes",T2657="yes")</f>
        <v>1</v>
      </c>
      <c r="V2657" s="2" t="s">
        <v>113</v>
      </c>
      <c r="W2657" s="1" t="s">
        <v>112</v>
      </c>
      <c r="X2657" s="1" t="s">
        <v>114</v>
      </c>
      <c r="Y2657" s="2" t="s">
        <v>112</v>
      </c>
      <c r="Z2657" s="2" t="s">
        <v>111</v>
      </c>
      <c r="AA2657" s="2" t="s">
        <v>112</v>
      </c>
      <c r="AB2657" s="2">
        <v>1</v>
      </c>
      <c r="AC2657" s="1" t="s">
        <v>111</v>
      </c>
      <c r="AF2657" s="1" t="s">
        <v>111</v>
      </c>
      <c r="AJ2657" s="1" t="s">
        <v>115</v>
      </c>
      <c r="AK2657" s="1" t="s">
        <v>129</v>
      </c>
      <c r="AO2657" s="1" t="s">
        <v>117</v>
      </c>
      <c r="AU2657" s="1" t="s">
        <v>132</v>
      </c>
      <c r="AZ2657" s="1" t="s">
        <v>402</v>
      </c>
      <c r="BA2657" s="1" t="s">
        <v>9348</v>
      </c>
      <c r="BE2657" s="1" t="s">
        <v>9349</v>
      </c>
      <c r="BJ2657" s="1" t="s">
        <v>111</v>
      </c>
      <c r="BN2657" s="1" t="s">
        <v>112</v>
      </c>
      <c r="BO2657" s="1" t="s">
        <v>2412</v>
      </c>
      <c r="BQ2657" s="1" t="s">
        <v>121</v>
      </c>
      <c r="BR2657" s="1" t="s">
        <v>122</v>
      </c>
      <c r="BS2657" s="1" t="s">
        <v>112</v>
      </c>
      <c r="BU2657" s="34" t="s">
        <v>9350</v>
      </c>
      <c r="BV2657" s="9">
        <v>44503</v>
      </c>
      <c r="BW2657" s="34" t="s">
        <v>14844</v>
      </c>
      <c r="BY2657" s="2" t="s">
        <v>153</v>
      </c>
      <c r="BZ2657" s="2" t="s">
        <v>124</v>
      </c>
      <c r="CA2657" s="2">
        <v>2</v>
      </c>
      <c r="CB2657" s="1" t="s">
        <v>269</v>
      </c>
      <c r="CC2657" s="2" t="s">
        <v>126</v>
      </c>
      <c r="CD2657" s="1" t="b">
        <f t="shared" si="1452"/>
        <v>1</v>
      </c>
      <c r="CE2657" s="1" t="b">
        <f t="shared" si="1453"/>
        <v>1</v>
      </c>
      <c r="CF2657" s="1" t="b">
        <f t="shared" si="1428"/>
        <v>0</v>
      </c>
      <c r="CG2657" s="1" t="b">
        <f t="shared" si="1429"/>
        <v>1</v>
      </c>
      <c r="CH2657" s="1" t="b">
        <f t="shared" si="1430"/>
        <v>0</v>
      </c>
      <c r="CI2657" s="1" t="b">
        <f t="shared" si="1431"/>
        <v>0</v>
      </c>
      <c r="CJ2657" s="1" t="b">
        <f t="shared" si="1432"/>
        <v>0</v>
      </c>
      <c r="CK2657" s="1" t="b">
        <f t="shared" si="1433"/>
        <v>0</v>
      </c>
      <c r="CL2657" s="1" t="b">
        <f t="shared" si="1434"/>
        <v>0</v>
      </c>
      <c r="CM2657" s="1" t="b">
        <f t="shared" si="1435"/>
        <v>0</v>
      </c>
      <c r="CN2657" s="1" t="b">
        <f t="shared" si="1436"/>
        <v>0</v>
      </c>
      <c r="CO2657" s="2" t="b">
        <f t="shared" si="1437"/>
        <v>1</v>
      </c>
      <c r="CP2657" s="2" t="b">
        <f t="shared" si="1438"/>
        <v>1</v>
      </c>
      <c r="CQ2657" s="2" t="b">
        <f t="shared" si="1439"/>
        <v>0</v>
      </c>
      <c r="CR2657" s="6" t="str">
        <f t="shared" si="1440"/>
        <v>Male</v>
      </c>
      <c r="CS2657" s="7">
        <f t="shared" si="1441"/>
        <v>1</v>
      </c>
      <c r="CT2657" s="7">
        <f t="shared" si="1442"/>
        <v>0</v>
      </c>
      <c r="CU2657" s="7">
        <f t="shared" si="1443"/>
        <v>0</v>
      </c>
      <c r="CV2657" s="7">
        <f t="shared" si="1444"/>
        <v>1</v>
      </c>
    </row>
    <row r="2658" spans="2:111" ht="130.5" x14ac:dyDescent="0.35">
      <c r="B2658" s="1" t="s">
        <v>13809</v>
      </c>
      <c r="C2658" s="9">
        <v>44504</v>
      </c>
      <c r="D2658" s="10" t="s">
        <v>13809</v>
      </c>
      <c r="E2658" s="1">
        <v>36</v>
      </c>
      <c r="F2658" s="1" t="s">
        <v>108</v>
      </c>
      <c r="G2658" s="1" t="s">
        <v>13809</v>
      </c>
      <c r="H2658" s="1" t="s">
        <v>13809</v>
      </c>
      <c r="I2658" s="9">
        <v>44195</v>
      </c>
      <c r="J2658" s="2" t="s">
        <v>128</v>
      </c>
      <c r="K2658" s="2" t="s">
        <v>13809</v>
      </c>
      <c r="L2658" s="9">
        <v>44217</v>
      </c>
      <c r="M2658" s="2" t="s">
        <v>128</v>
      </c>
      <c r="N2658" s="2" t="s">
        <v>13809</v>
      </c>
      <c r="O2658" s="2" t="s">
        <v>110</v>
      </c>
      <c r="P2658" s="2" t="s">
        <v>111</v>
      </c>
      <c r="S2658" s="2" t="s">
        <v>111</v>
      </c>
      <c r="T2658" s="2" t="s">
        <v>112</v>
      </c>
      <c r="U2658" s="2" t="b">
        <f>OR(S2658="yes",T2658="yes")</f>
        <v>1</v>
      </c>
      <c r="V2658" s="2" t="s">
        <v>126</v>
      </c>
      <c r="W2658" s="1" t="s">
        <v>111</v>
      </c>
      <c r="Y2658" s="2" t="s">
        <v>112</v>
      </c>
      <c r="Z2658" s="2" t="s">
        <v>111</v>
      </c>
      <c r="AA2658" s="2" t="s">
        <v>111</v>
      </c>
      <c r="AB2658" s="2">
        <v>2</v>
      </c>
      <c r="AC2658" s="1" t="s">
        <v>111</v>
      </c>
      <c r="AF2658" s="1" t="s">
        <v>111</v>
      </c>
      <c r="AJ2658" s="1" t="s">
        <v>115</v>
      </c>
      <c r="AK2658" s="1" t="s">
        <v>129</v>
      </c>
      <c r="AO2658" s="1" t="s">
        <v>117</v>
      </c>
      <c r="AS2658" s="1" t="s">
        <v>2848</v>
      </c>
      <c r="AU2658" s="1" t="s">
        <v>132</v>
      </c>
      <c r="AZ2658" s="1" t="s">
        <v>179</v>
      </c>
      <c r="BA2658" s="1" t="s">
        <v>884</v>
      </c>
      <c r="BG2658" s="1" t="s">
        <v>9351</v>
      </c>
      <c r="BJ2658" s="1" t="s">
        <v>111</v>
      </c>
      <c r="BN2658" s="1" t="s">
        <v>112</v>
      </c>
      <c r="BO2658" s="1" t="s">
        <v>148</v>
      </c>
      <c r="BP2658" s="1" t="s">
        <v>235</v>
      </c>
      <c r="BQ2658" s="1" t="s">
        <v>121</v>
      </c>
      <c r="BR2658" s="1" t="s">
        <v>122</v>
      </c>
      <c r="BS2658" s="1" t="s">
        <v>111</v>
      </c>
      <c r="BT2658" s="34" t="s">
        <v>9352</v>
      </c>
      <c r="BU2658" s="34" t="s">
        <v>9353</v>
      </c>
      <c r="BV2658" s="9">
        <v>44629</v>
      </c>
      <c r="BW2658" s="34" t="s">
        <v>14845</v>
      </c>
      <c r="BY2658" s="2" t="s">
        <v>153</v>
      </c>
      <c r="BZ2658" s="2" t="s">
        <v>124</v>
      </c>
      <c r="CB2658" s="1" t="s">
        <v>3574</v>
      </c>
      <c r="CD2658" s="1" t="b">
        <f t="shared" si="1452"/>
        <v>0</v>
      </c>
      <c r="CE2658" s="1" t="b">
        <f t="shared" si="1453"/>
        <v>0</v>
      </c>
      <c r="CF2658" s="1" t="b">
        <f t="shared" si="1428"/>
        <v>0</v>
      </c>
      <c r="CG2658" s="1" t="b">
        <f t="shared" si="1429"/>
        <v>0</v>
      </c>
      <c r="CH2658" s="1" t="b">
        <f t="shared" si="1430"/>
        <v>0</v>
      </c>
      <c r="CI2658" s="1" t="b">
        <f t="shared" si="1431"/>
        <v>0</v>
      </c>
      <c r="CJ2658" s="1" t="b">
        <f t="shared" si="1432"/>
        <v>0</v>
      </c>
      <c r="CK2658" s="1" t="b">
        <f t="shared" si="1433"/>
        <v>1</v>
      </c>
      <c r="CL2658" s="1" t="b">
        <f t="shared" si="1434"/>
        <v>0</v>
      </c>
      <c r="CM2658" s="1" t="b">
        <f t="shared" si="1435"/>
        <v>0</v>
      </c>
      <c r="CN2658" s="1" t="b">
        <f t="shared" si="1436"/>
        <v>0</v>
      </c>
      <c r="CO2658" s="2" t="b">
        <f t="shared" si="1437"/>
        <v>1</v>
      </c>
      <c r="CP2658" s="2" t="b">
        <f t="shared" si="1438"/>
        <v>1</v>
      </c>
      <c r="CQ2658" s="2" t="b">
        <f t="shared" si="1439"/>
        <v>0</v>
      </c>
      <c r="CR2658" s="6" t="str">
        <f t="shared" si="1440"/>
        <v>Female</v>
      </c>
      <c r="CS2658" s="7">
        <f t="shared" si="1441"/>
        <v>0</v>
      </c>
      <c r="CT2658" s="7">
        <f t="shared" si="1442"/>
        <v>1</v>
      </c>
      <c r="CU2658" s="7">
        <f t="shared" si="1443"/>
        <v>0</v>
      </c>
      <c r="CV2658" s="7">
        <f t="shared" si="1444"/>
        <v>0</v>
      </c>
      <c r="CW2658" s="7">
        <f t="shared" ref="CW2658:CW2670" si="1454">COUNTIF(M2658,"=*moderna*")</f>
        <v>1</v>
      </c>
      <c r="CX2658" s="1" t="b">
        <f t="shared" ref="CX2658:CX2670" si="1455">AND(E2658&lt;30,NOT(E2658="."),NOT(E2658=""))</f>
        <v>0</v>
      </c>
      <c r="CY2658" s="1" t="b">
        <f t="shared" ref="CY2658:CY2670" si="1456">AND(E2658&gt;17,E2658&lt;41,NOT(E2658="."),NOT(E2658=""))</f>
        <v>1</v>
      </c>
      <c r="DG2658" s="1" t="b">
        <f t="shared" ref="DG2658:DG2670" si="1457">AND(E2658&gt;4,E2658&lt;18,NOT(E2658=""),NOT(E2658="."))</f>
        <v>0</v>
      </c>
    </row>
    <row r="2659" spans="2:111" ht="72.5" x14ac:dyDescent="0.35">
      <c r="B2659" s="1" t="s">
        <v>13809</v>
      </c>
      <c r="C2659" s="9">
        <v>44504</v>
      </c>
      <c r="D2659" s="10" t="s">
        <v>13809</v>
      </c>
      <c r="E2659" s="1">
        <v>21</v>
      </c>
      <c r="F2659" s="1" t="s">
        <v>127</v>
      </c>
      <c r="G2659" s="1" t="s">
        <v>13809</v>
      </c>
      <c r="H2659" s="1" t="s">
        <v>13809</v>
      </c>
      <c r="I2659" s="2" t="s">
        <v>183</v>
      </c>
      <c r="J2659" s="2" t="s">
        <v>128</v>
      </c>
      <c r="K2659" s="2" t="s">
        <v>13809</v>
      </c>
      <c r="L2659" s="9">
        <v>44501</v>
      </c>
      <c r="M2659" s="2" t="s">
        <v>128</v>
      </c>
      <c r="N2659" s="2" t="s">
        <v>13809</v>
      </c>
      <c r="O2659" s="2" t="s">
        <v>110</v>
      </c>
      <c r="P2659" s="2" t="s">
        <v>111</v>
      </c>
      <c r="S2659" s="2" t="s">
        <v>112</v>
      </c>
      <c r="T2659" s="2" t="s">
        <v>111</v>
      </c>
      <c r="U2659" s="2" t="b">
        <f>OR(S2659="yes",T2659="yes")</f>
        <v>1</v>
      </c>
      <c r="V2659" s="2" t="s">
        <v>113</v>
      </c>
      <c r="W2659" s="1" t="s">
        <v>112</v>
      </c>
      <c r="X2659" s="1" t="s">
        <v>114</v>
      </c>
      <c r="Y2659" s="2" t="s">
        <v>112</v>
      </c>
      <c r="Z2659" s="2" t="s">
        <v>111</v>
      </c>
      <c r="AA2659" s="2" t="s">
        <v>112</v>
      </c>
      <c r="AB2659" s="2">
        <v>2</v>
      </c>
      <c r="AC2659" s="1" t="s">
        <v>111</v>
      </c>
      <c r="AF2659" s="1" t="s">
        <v>111</v>
      </c>
      <c r="AJ2659" s="1" t="s">
        <v>115</v>
      </c>
      <c r="AK2659" s="1" t="s">
        <v>129</v>
      </c>
      <c r="AO2659" s="1" t="s">
        <v>117</v>
      </c>
      <c r="AU2659" s="1" t="s">
        <v>132</v>
      </c>
      <c r="AZ2659" s="1" t="s">
        <v>155</v>
      </c>
      <c r="BA2659" s="1" t="s">
        <v>9354</v>
      </c>
      <c r="BJ2659" s="1" t="s">
        <v>112</v>
      </c>
      <c r="BK2659" s="1" t="s">
        <v>112</v>
      </c>
      <c r="BL2659" s="1" t="s">
        <v>301</v>
      </c>
      <c r="BQ2659" s="1" t="s">
        <v>121</v>
      </c>
      <c r="BR2659" s="1" t="s">
        <v>122</v>
      </c>
      <c r="BS2659" s="1" t="s">
        <v>112</v>
      </c>
      <c r="BU2659" s="34" t="s">
        <v>9355</v>
      </c>
      <c r="BV2659" s="9">
        <v>44504</v>
      </c>
      <c r="BW2659" s="34" t="s">
        <v>9356</v>
      </c>
      <c r="BY2659" s="2" t="s">
        <v>156</v>
      </c>
      <c r="BZ2659" s="2" t="s">
        <v>124</v>
      </c>
      <c r="CA2659" s="2">
        <v>2</v>
      </c>
      <c r="CB2659" s="1" t="s">
        <v>394</v>
      </c>
      <c r="CC2659" s="2" t="s">
        <v>126</v>
      </c>
      <c r="CD2659" s="1" t="b">
        <f t="shared" si="1452"/>
        <v>1</v>
      </c>
      <c r="CE2659" s="1" t="b">
        <f t="shared" si="1453"/>
        <v>0</v>
      </c>
      <c r="CF2659" s="1" t="b">
        <f t="shared" si="1428"/>
        <v>0</v>
      </c>
      <c r="CG2659" s="1" t="b">
        <f t="shared" si="1429"/>
        <v>0</v>
      </c>
      <c r="CH2659" s="1" t="b">
        <f t="shared" si="1430"/>
        <v>0</v>
      </c>
      <c r="CI2659" s="1" t="b">
        <f t="shared" si="1431"/>
        <v>1</v>
      </c>
      <c r="CJ2659" s="1" t="b">
        <f t="shared" si="1432"/>
        <v>0</v>
      </c>
      <c r="CK2659" s="1" t="b">
        <f t="shared" si="1433"/>
        <v>0</v>
      </c>
      <c r="CL2659" s="1" t="b">
        <f t="shared" si="1434"/>
        <v>0</v>
      </c>
      <c r="CM2659" s="1" t="b">
        <f t="shared" si="1435"/>
        <v>0</v>
      </c>
      <c r="CN2659" s="1" t="b">
        <f t="shared" si="1436"/>
        <v>0</v>
      </c>
      <c r="CO2659" s="2" t="b">
        <f t="shared" si="1437"/>
        <v>1</v>
      </c>
      <c r="CP2659" s="2" t="b">
        <f t="shared" si="1438"/>
        <v>1</v>
      </c>
      <c r="CQ2659" s="2" t="b">
        <f t="shared" si="1439"/>
        <v>0</v>
      </c>
      <c r="CR2659" s="6" t="str">
        <f t="shared" si="1440"/>
        <v>Male</v>
      </c>
      <c r="CS2659" s="7">
        <f t="shared" si="1441"/>
        <v>0</v>
      </c>
      <c r="CT2659" s="7">
        <f t="shared" si="1442"/>
        <v>1</v>
      </c>
      <c r="CU2659" s="7">
        <f t="shared" si="1443"/>
        <v>0</v>
      </c>
      <c r="CV2659" s="7">
        <f t="shared" si="1444"/>
        <v>0</v>
      </c>
      <c r="CW2659" s="7">
        <f t="shared" si="1454"/>
        <v>1</v>
      </c>
      <c r="CX2659" s="1" t="b">
        <f t="shared" si="1455"/>
        <v>1</v>
      </c>
      <c r="CY2659" s="1" t="b">
        <f t="shared" si="1456"/>
        <v>1</v>
      </c>
      <c r="DG2659" s="1" t="b">
        <f t="shared" si="1457"/>
        <v>0</v>
      </c>
    </row>
    <row r="2660" spans="2:111" ht="58" x14ac:dyDescent="0.35">
      <c r="B2660" s="1" t="s">
        <v>13809</v>
      </c>
      <c r="C2660" s="9">
        <v>44504</v>
      </c>
      <c r="D2660" s="10" t="s">
        <v>13809</v>
      </c>
      <c r="E2660" s="1">
        <v>25</v>
      </c>
      <c r="F2660" s="1" t="s">
        <v>127</v>
      </c>
      <c r="G2660" s="1" t="s">
        <v>13809</v>
      </c>
      <c r="H2660" s="1" t="s">
        <v>13809</v>
      </c>
      <c r="I2660" s="9">
        <v>44286</v>
      </c>
      <c r="J2660" s="2" t="s">
        <v>109</v>
      </c>
      <c r="K2660" s="2" t="s">
        <v>13809</v>
      </c>
      <c r="L2660" s="9">
        <v>44308</v>
      </c>
      <c r="M2660" s="2" t="s">
        <v>109</v>
      </c>
      <c r="N2660" s="2" t="s">
        <v>13809</v>
      </c>
      <c r="O2660" s="2" t="s">
        <v>110</v>
      </c>
      <c r="P2660" s="2" t="s">
        <v>111</v>
      </c>
      <c r="S2660" s="2" t="s">
        <v>112</v>
      </c>
      <c r="T2660" s="2" t="s">
        <v>111</v>
      </c>
      <c r="U2660" s="2" t="b">
        <v>1</v>
      </c>
      <c r="V2660" s="2" t="s">
        <v>113</v>
      </c>
      <c r="W2660" s="1" t="s">
        <v>111</v>
      </c>
      <c r="Y2660" s="2" t="s">
        <v>112</v>
      </c>
      <c r="Z2660" s="2" t="s">
        <v>111</v>
      </c>
      <c r="AA2660" s="2" t="s">
        <v>111</v>
      </c>
      <c r="AH2660" s="1" t="s">
        <v>193</v>
      </c>
      <c r="AI2660" s="1" t="s">
        <v>9357</v>
      </c>
      <c r="AO2660" s="1" t="s">
        <v>237</v>
      </c>
      <c r="AS2660" s="1" t="s">
        <v>9358</v>
      </c>
      <c r="BJ2660" s="1" t="s">
        <v>112</v>
      </c>
      <c r="BQ2660" s="1" t="s">
        <v>121</v>
      </c>
      <c r="BR2660" s="1" t="s">
        <v>122</v>
      </c>
      <c r="BS2660" s="1" t="s">
        <v>112</v>
      </c>
      <c r="BV2660" s="9">
        <v>44504</v>
      </c>
      <c r="BW2660" s="34" t="s">
        <v>14846</v>
      </c>
      <c r="BY2660" s="2" t="s">
        <v>156</v>
      </c>
      <c r="BZ2660" s="2" t="s">
        <v>232</v>
      </c>
      <c r="CA2660" s="2">
        <v>3</v>
      </c>
      <c r="CB2660" s="1" t="s">
        <v>356</v>
      </c>
      <c r="CC2660" s="2" t="s">
        <v>113</v>
      </c>
      <c r="CD2660" s="1" t="b">
        <v>1</v>
      </c>
      <c r="CE2660" s="1" t="b">
        <v>0</v>
      </c>
      <c r="CF2660" s="1" t="b">
        <f t="shared" si="1428"/>
        <v>0</v>
      </c>
      <c r="CG2660" s="1" t="b">
        <f t="shared" si="1429"/>
        <v>0</v>
      </c>
      <c r="CH2660" s="1" t="b">
        <f t="shared" si="1430"/>
        <v>0</v>
      </c>
      <c r="CI2660" s="1" t="b">
        <f t="shared" si="1431"/>
        <v>0</v>
      </c>
      <c r="CJ2660" s="1" t="b">
        <f t="shared" si="1432"/>
        <v>1</v>
      </c>
      <c r="CK2660" s="1" t="b">
        <f t="shared" si="1433"/>
        <v>0</v>
      </c>
      <c r="CL2660" s="1" t="b">
        <f t="shared" si="1434"/>
        <v>0</v>
      </c>
      <c r="CM2660" s="1" t="b">
        <f t="shared" si="1435"/>
        <v>0</v>
      </c>
      <c r="CN2660" s="1" t="b">
        <f t="shared" si="1436"/>
        <v>0</v>
      </c>
      <c r="CO2660" s="2" t="b">
        <f t="shared" si="1437"/>
        <v>0</v>
      </c>
      <c r="CP2660" s="2" t="b">
        <f t="shared" si="1438"/>
        <v>0</v>
      </c>
      <c r="CQ2660" s="2" t="b">
        <f t="shared" si="1439"/>
        <v>0</v>
      </c>
      <c r="CR2660" s="6" t="str">
        <f t="shared" si="1440"/>
        <v>Male</v>
      </c>
      <c r="CS2660" s="7">
        <f t="shared" si="1441"/>
        <v>1</v>
      </c>
      <c r="CT2660" s="7">
        <f t="shared" si="1442"/>
        <v>0</v>
      </c>
      <c r="CU2660" s="7">
        <f t="shared" si="1443"/>
        <v>0</v>
      </c>
      <c r="CV2660" s="7">
        <f t="shared" si="1444"/>
        <v>1</v>
      </c>
      <c r="CW2660" s="7">
        <f t="shared" si="1454"/>
        <v>0</v>
      </c>
      <c r="CX2660" s="1" t="b">
        <f t="shared" si="1455"/>
        <v>1</v>
      </c>
      <c r="CY2660" s="1" t="b">
        <f t="shared" si="1456"/>
        <v>1</v>
      </c>
      <c r="DG2660" s="1" t="b">
        <f t="shared" si="1457"/>
        <v>0</v>
      </c>
    </row>
    <row r="2661" spans="2:111" ht="304.5" x14ac:dyDescent="0.35">
      <c r="B2661" s="1" t="s">
        <v>13809</v>
      </c>
      <c r="C2661" s="9">
        <v>44504</v>
      </c>
      <c r="D2661" s="10" t="s">
        <v>13809</v>
      </c>
      <c r="E2661" s="1">
        <v>40</v>
      </c>
      <c r="F2661" s="1" t="s">
        <v>108</v>
      </c>
      <c r="G2661" s="1" t="s">
        <v>13809</v>
      </c>
      <c r="H2661" s="1" t="s">
        <v>13809</v>
      </c>
      <c r="I2661" s="9">
        <v>44496</v>
      </c>
      <c r="J2661" s="2" t="s">
        <v>109</v>
      </c>
      <c r="K2661" s="2" t="s">
        <v>13809</v>
      </c>
      <c r="M2661" s="2" t="s">
        <v>163</v>
      </c>
      <c r="N2661" s="2" t="s">
        <v>13809</v>
      </c>
      <c r="O2661" s="2" t="s">
        <v>110</v>
      </c>
      <c r="P2661" s="2" t="s">
        <v>111</v>
      </c>
      <c r="S2661" s="2" t="s">
        <v>112</v>
      </c>
      <c r="T2661" s="2" t="s">
        <v>112</v>
      </c>
      <c r="U2661" s="2" t="b">
        <v>1</v>
      </c>
      <c r="V2661" s="2" t="s">
        <v>126</v>
      </c>
      <c r="W2661" s="1" t="s">
        <v>111</v>
      </c>
      <c r="Y2661" s="2" t="s">
        <v>112</v>
      </c>
      <c r="Z2661" s="2" t="s">
        <v>112</v>
      </c>
      <c r="AA2661" s="2" t="s">
        <v>111</v>
      </c>
      <c r="AB2661" s="2">
        <v>5</v>
      </c>
      <c r="AH2661" s="1" t="s">
        <v>193</v>
      </c>
      <c r="AI2661" s="1" t="s">
        <v>9359</v>
      </c>
      <c r="AJ2661" s="1" t="s">
        <v>115</v>
      </c>
      <c r="AK2661" s="1" t="s">
        <v>150</v>
      </c>
      <c r="AO2661" s="1" t="s">
        <v>213</v>
      </c>
      <c r="BJ2661" s="1" t="s">
        <v>111</v>
      </c>
      <c r="BN2661" s="1" t="s">
        <v>111</v>
      </c>
      <c r="BU2661" s="34" t="s">
        <v>9360</v>
      </c>
      <c r="BV2661" s="9">
        <v>44510</v>
      </c>
      <c r="BW2661" s="34" t="s">
        <v>14847</v>
      </c>
      <c r="BY2661" s="2" t="s">
        <v>153</v>
      </c>
      <c r="BZ2661" s="2" t="s">
        <v>124</v>
      </c>
      <c r="CB2661" s="1" t="s">
        <v>188</v>
      </c>
      <c r="CD2661" s="1" t="b">
        <f t="shared" ref="CD2661:CD2672" si="1458">AND(E2661&lt;30,NOT(E2661="."),NOT(E2661=""))</f>
        <v>0</v>
      </c>
      <c r="CE2661" s="1" t="b">
        <f t="shared" ref="CE2661:CE2688" si="1459">AND(E2661&lt;18,NOT(E2661="."),NOT(E2661=""))</f>
        <v>0</v>
      </c>
      <c r="CF2661" s="1" t="b">
        <f t="shared" si="1428"/>
        <v>0</v>
      </c>
      <c r="CG2661" s="1" t="b">
        <f t="shared" si="1429"/>
        <v>0</v>
      </c>
      <c r="CH2661" s="1" t="b">
        <f t="shared" si="1430"/>
        <v>0</v>
      </c>
      <c r="CI2661" s="1" t="b">
        <f t="shared" si="1431"/>
        <v>0</v>
      </c>
      <c r="CJ2661" s="1" t="b">
        <f t="shared" si="1432"/>
        <v>0</v>
      </c>
      <c r="CK2661" s="1" t="b">
        <f t="shared" si="1433"/>
        <v>0</v>
      </c>
      <c r="CL2661" s="1" t="b">
        <f t="shared" si="1434"/>
        <v>1</v>
      </c>
      <c r="CM2661" s="1" t="b">
        <f t="shared" si="1435"/>
        <v>0</v>
      </c>
      <c r="CN2661" s="1" t="b">
        <f t="shared" si="1436"/>
        <v>0</v>
      </c>
      <c r="CO2661" s="2" t="b">
        <f t="shared" si="1437"/>
        <v>1</v>
      </c>
      <c r="CP2661" s="2" t="b">
        <f t="shared" si="1438"/>
        <v>1</v>
      </c>
      <c r="CQ2661" s="2" t="b">
        <f t="shared" si="1439"/>
        <v>0</v>
      </c>
      <c r="CR2661" s="6" t="str">
        <f t="shared" si="1440"/>
        <v>Female</v>
      </c>
      <c r="CS2661" s="7">
        <f t="shared" si="1441"/>
        <v>1</v>
      </c>
      <c r="CT2661" s="7">
        <f t="shared" si="1442"/>
        <v>0</v>
      </c>
      <c r="CU2661" s="7">
        <f t="shared" si="1443"/>
        <v>0</v>
      </c>
      <c r="CV2661" s="7">
        <f t="shared" si="1444"/>
        <v>0</v>
      </c>
      <c r="CW2661" s="7">
        <f t="shared" si="1454"/>
        <v>0</v>
      </c>
      <c r="CX2661" s="1" t="b">
        <f t="shared" si="1455"/>
        <v>0</v>
      </c>
      <c r="CY2661" s="1" t="b">
        <f t="shared" si="1456"/>
        <v>1</v>
      </c>
      <c r="DG2661" s="1" t="b">
        <f t="shared" si="1457"/>
        <v>0</v>
      </c>
    </row>
    <row r="2662" spans="2:111" ht="87" x14ac:dyDescent="0.35">
      <c r="B2662" s="1" t="s">
        <v>13809</v>
      </c>
      <c r="C2662" s="9">
        <v>44504</v>
      </c>
      <c r="D2662" s="10" t="s">
        <v>13809</v>
      </c>
      <c r="E2662" s="1">
        <v>41</v>
      </c>
      <c r="F2662" s="1" t="s">
        <v>108</v>
      </c>
      <c r="G2662" s="1" t="s">
        <v>13809</v>
      </c>
      <c r="H2662" s="1" t="s">
        <v>13809</v>
      </c>
      <c r="I2662" s="9">
        <v>44450</v>
      </c>
      <c r="J2662" s="2" t="s">
        <v>109</v>
      </c>
      <c r="K2662" s="2" t="s">
        <v>13809</v>
      </c>
      <c r="L2662" s="2" t="s">
        <v>183</v>
      </c>
      <c r="M2662" s="2" t="s">
        <v>163</v>
      </c>
      <c r="N2662" s="2" t="s">
        <v>13809</v>
      </c>
      <c r="O2662" s="2" t="s">
        <v>110</v>
      </c>
      <c r="P2662" s="2" t="s">
        <v>111</v>
      </c>
      <c r="S2662" s="2" t="s">
        <v>111</v>
      </c>
      <c r="T2662" s="2" t="s">
        <v>112</v>
      </c>
      <c r="U2662" s="2" t="b">
        <f>OR(S2662="yes",T2662="yes")</f>
        <v>1</v>
      </c>
      <c r="V2662" s="2" t="s">
        <v>126</v>
      </c>
      <c r="W2662" s="1" t="s">
        <v>112</v>
      </c>
      <c r="X2662" s="1" t="s">
        <v>138</v>
      </c>
      <c r="Y2662" s="2" t="s">
        <v>112</v>
      </c>
      <c r="Z2662" s="2" t="s">
        <v>112</v>
      </c>
      <c r="AA2662" s="2" t="s">
        <v>111</v>
      </c>
      <c r="AB2662" s="2">
        <v>4</v>
      </c>
      <c r="AF2662" s="1" t="s">
        <v>111</v>
      </c>
      <c r="AJ2662" s="1" t="s">
        <v>115</v>
      </c>
      <c r="AK2662" s="1" t="s">
        <v>150</v>
      </c>
      <c r="AO2662" s="1" t="s">
        <v>221</v>
      </c>
      <c r="AZ2662" s="1" t="s">
        <v>155</v>
      </c>
      <c r="BA2662" s="1" t="s">
        <v>8586</v>
      </c>
      <c r="BJ2662" s="1" t="s">
        <v>111</v>
      </c>
      <c r="BN2662" s="1" t="s">
        <v>112</v>
      </c>
      <c r="BO2662" s="1" t="s">
        <v>148</v>
      </c>
      <c r="BP2662" s="1" t="s">
        <v>9361</v>
      </c>
      <c r="BQ2662" s="1" t="s">
        <v>121</v>
      </c>
      <c r="BR2662" s="1" t="s">
        <v>122</v>
      </c>
      <c r="BS2662" s="1" t="s">
        <v>111</v>
      </c>
      <c r="BT2662" s="34" t="s">
        <v>9362</v>
      </c>
      <c r="BU2662" s="34" t="s">
        <v>9363</v>
      </c>
      <c r="BV2662" s="9">
        <v>44629</v>
      </c>
      <c r="BW2662" s="34" t="s">
        <v>14848</v>
      </c>
      <c r="BY2662" s="2" t="s">
        <v>174</v>
      </c>
      <c r="BZ2662" s="2" t="s">
        <v>124</v>
      </c>
      <c r="CB2662" s="1" t="s">
        <v>1477</v>
      </c>
      <c r="CD2662" s="1" t="b">
        <f t="shared" si="1458"/>
        <v>0</v>
      </c>
      <c r="CE2662" s="1" t="b">
        <f t="shared" si="1459"/>
        <v>0</v>
      </c>
      <c r="CF2662" s="1" t="b">
        <f t="shared" si="1428"/>
        <v>0</v>
      </c>
      <c r="CG2662" s="1" t="b">
        <f t="shared" si="1429"/>
        <v>0</v>
      </c>
      <c r="CH2662" s="1" t="b">
        <f t="shared" si="1430"/>
        <v>0</v>
      </c>
      <c r="CI2662" s="1" t="b">
        <f t="shared" si="1431"/>
        <v>0</v>
      </c>
      <c r="CJ2662" s="1" t="b">
        <f t="shared" si="1432"/>
        <v>0</v>
      </c>
      <c r="CK2662" s="1" t="b">
        <f t="shared" si="1433"/>
        <v>0</v>
      </c>
      <c r="CL2662" s="1" t="b">
        <f t="shared" si="1434"/>
        <v>1</v>
      </c>
      <c r="CM2662" s="1" t="b">
        <f t="shared" si="1435"/>
        <v>0</v>
      </c>
      <c r="CN2662" s="1" t="b">
        <f t="shared" si="1436"/>
        <v>0</v>
      </c>
      <c r="CO2662" s="2" t="b">
        <f t="shared" si="1437"/>
        <v>1</v>
      </c>
      <c r="CP2662" s="2" t="b">
        <f t="shared" si="1438"/>
        <v>1</v>
      </c>
      <c r="CQ2662" s="2" t="b">
        <f t="shared" si="1439"/>
        <v>0</v>
      </c>
      <c r="CR2662" s="6" t="str">
        <f t="shared" si="1440"/>
        <v>Female</v>
      </c>
      <c r="CS2662" s="7">
        <f t="shared" si="1441"/>
        <v>1</v>
      </c>
      <c r="CT2662" s="7">
        <f t="shared" si="1442"/>
        <v>0</v>
      </c>
      <c r="CU2662" s="7">
        <f t="shared" si="1443"/>
        <v>0</v>
      </c>
      <c r="CV2662" s="7">
        <f t="shared" si="1444"/>
        <v>0</v>
      </c>
      <c r="CW2662" s="7">
        <f t="shared" si="1454"/>
        <v>0</v>
      </c>
      <c r="CX2662" s="1" t="b">
        <f t="shared" si="1455"/>
        <v>0</v>
      </c>
      <c r="CY2662" s="1" t="b">
        <f t="shared" si="1456"/>
        <v>0</v>
      </c>
      <c r="DG2662" s="1" t="b">
        <f t="shared" si="1457"/>
        <v>0</v>
      </c>
    </row>
    <row r="2663" spans="2:111" ht="87" x14ac:dyDescent="0.35">
      <c r="B2663" s="1" t="s">
        <v>13809</v>
      </c>
      <c r="C2663" s="9">
        <v>44504</v>
      </c>
      <c r="D2663" s="10" t="s">
        <v>13809</v>
      </c>
      <c r="E2663" s="1">
        <v>55</v>
      </c>
      <c r="F2663" s="1" t="s">
        <v>127</v>
      </c>
      <c r="G2663" s="1" t="s">
        <v>13809</v>
      </c>
      <c r="H2663" s="1" t="s">
        <v>13809</v>
      </c>
      <c r="I2663" s="2" t="s">
        <v>183</v>
      </c>
      <c r="J2663" s="2" t="s">
        <v>128</v>
      </c>
      <c r="K2663" s="2" t="s">
        <v>13809</v>
      </c>
      <c r="L2663" s="9">
        <v>44297</v>
      </c>
      <c r="M2663" s="2" t="s">
        <v>128</v>
      </c>
      <c r="N2663" s="2" t="s">
        <v>13809</v>
      </c>
      <c r="O2663" s="2" t="s">
        <v>110</v>
      </c>
      <c r="P2663" s="2" t="s">
        <v>111</v>
      </c>
      <c r="S2663" s="2" t="s">
        <v>111</v>
      </c>
      <c r="T2663" s="2" t="s">
        <v>112</v>
      </c>
      <c r="U2663" s="2" t="b">
        <v>1</v>
      </c>
      <c r="V2663" s="2" t="s">
        <v>113</v>
      </c>
      <c r="W2663" s="1" t="s">
        <v>112</v>
      </c>
      <c r="X2663" s="1" t="s">
        <v>138</v>
      </c>
      <c r="Y2663" s="2" t="s">
        <v>112</v>
      </c>
      <c r="Z2663" s="2" t="s">
        <v>111</v>
      </c>
      <c r="AA2663" s="2" t="s">
        <v>112</v>
      </c>
      <c r="AB2663" s="2">
        <v>6</v>
      </c>
      <c r="AC2663" s="1" t="s">
        <v>111</v>
      </c>
      <c r="AF2663" s="1" t="s">
        <v>111</v>
      </c>
      <c r="AJ2663" s="1" t="s">
        <v>115</v>
      </c>
      <c r="AK2663" s="1" t="s">
        <v>144</v>
      </c>
      <c r="AO2663" s="1" t="s">
        <v>117</v>
      </c>
      <c r="AS2663" s="1" t="s">
        <v>118</v>
      </c>
      <c r="AU2663" s="1" t="s">
        <v>132</v>
      </c>
      <c r="AZ2663" s="1" t="s">
        <v>414</v>
      </c>
      <c r="BA2663" s="1" t="s">
        <v>9364</v>
      </c>
      <c r="BH2663" s="1" t="s">
        <v>9365</v>
      </c>
      <c r="BJ2663" s="1" t="s">
        <v>112</v>
      </c>
      <c r="BK2663" s="1" t="s">
        <v>112</v>
      </c>
      <c r="BL2663" s="1" t="s">
        <v>142</v>
      </c>
      <c r="BQ2663" s="1" t="s">
        <v>121</v>
      </c>
      <c r="BR2663" s="1" t="s">
        <v>122</v>
      </c>
      <c r="BS2663" s="1" t="s">
        <v>112</v>
      </c>
      <c r="BU2663" s="34" t="s">
        <v>9366</v>
      </c>
      <c r="BV2663" s="9">
        <v>44515</v>
      </c>
      <c r="BW2663" s="34" t="s">
        <v>9367</v>
      </c>
      <c r="BY2663" s="2" t="s">
        <v>174</v>
      </c>
      <c r="BZ2663" s="2" t="s">
        <v>124</v>
      </c>
      <c r="CA2663" s="2">
        <v>2</v>
      </c>
      <c r="CB2663" s="1" t="s">
        <v>4569</v>
      </c>
      <c r="CC2663" s="2" t="s">
        <v>113</v>
      </c>
      <c r="CD2663" s="1" t="b">
        <f t="shared" si="1458"/>
        <v>0</v>
      </c>
      <c r="CE2663" s="1" t="b">
        <f t="shared" si="1459"/>
        <v>0</v>
      </c>
      <c r="CF2663" s="1" t="b">
        <f t="shared" si="1428"/>
        <v>0</v>
      </c>
      <c r="CG2663" s="1" t="b">
        <f t="shared" si="1429"/>
        <v>0</v>
      </c>
      <c r="CH2663" s="1" t="b">
        <f t="shared" si="1430"/>
        <v>0</v>
      </c>
      <c r="CI2663" s="1" t="b">
        <f t="shared" si="1431"/>
        <v>0</v>
      </c>
      <c r="CJ2663" s="1" t="b">
        <f t="shared" si="1432"/>
        <v>0</v>
      </c>
      <c r="CK2663" s="1" t="b">
        <f t="shared" si="1433"/>
        <v>0</v>
      </c>
      <c r="CL2663" s="1" t="b">
        <f t="shared" si="1434"/>
        <v>0</v>
      </c>
      <c r="CM2663" s="1" t="b">
        <f t="shared" si="1435"/>
        <v>1</v>
      </c>
      <c r="CN2663" s="1" t="b">
        <f t="shared" si="1436"/>
        <v>0</v>
      </c>
      <c r="CO2663" s="2" t="b">
        <f t="shared" si="1437"/>
        <v>1</v>
      </c>
      <c r="CP2663" s="2" t="b">
        <f t="shared" si="1438"/>
        <v>1</v>
      </c>
      <c r="CQ2663" s="2" t="b">
        <f t="shared" si="1439"/>
        <v>0</v>
      </c>
      <c r="CR2663" s="6" t="str">
        <f t="shared" si="1440"/>
        <v>Male</v>
      </c>
      <c r="CS2663" s="7">
        <f t="shared" si="1441"/>
        <v>0</v>
      </c>
      <c r="CT2663" s="7">
        <f t="shared" si="1442"/>
        <v>1</v>
      </c>
      <c r="CU2663" s="7">
        <f t="shared" si="1443"/>
        <v>0</v>
      </c>
      <c r="CV2663" s="7">
        <f t="shared" si="1444"/>
        <v>0</v>
      </c>
      <c r="CW2663" s="7">
        <f t="shared" si="1454"/>
        <v>1</v>
      </c>
      <c r="CX2663" s="1" t="b">
        <f t="shared" si="1455"/>
        <v>0</v>
      </c>
      <c r="CY2663" s="1" t="b">
        <f t="shared" si="1456"/>
        <v>0</v>
      </c>
      <c r="DG2663" s="1" t="b">
        <f t="shared" si="1457"/>
        <v>0</v>
      </c>
    </row>
    <row r="2664" spans="2:111" ht="101.5" x14ac:dyDescent="0.35">
      <c r="B2664" s="1" t="s">
        <v>13809</v>
      </c>
      <c r="C2664" s="9">
        <v>44504</v>
      </c>
      <c r="D2664" s="10" t="s">
        <v>13809</v>
      </c>
      <c r="E2664" s="1">
        <v>78</v>
      </c>
      <c r="F2664" s="1" t="s">
        <v>108</v>
      </c>
      <c r="G2664" s="1" t="s">
        <v>13809</v>
      </c>
      <c r="H2664" s="1" t="s">
        <v>13809</v>
      </c>
      <c r="J2664" s="2" t="s">
        <v>128</v>
      </c>
      <c r="K2664" s="2" t="s">
        <v>13809</v>
      </c>
      <c r="M2664" s="2" t="s">
        <v>128</v>
      </c>
      <c r="N2664" s="2" t="s">
        <v>13809</v>
      </c>
      <c r="O2664" s="2" t="s">
        <v>110</v>
      </c>
      <c r="P2664" s="2" t="s">
        <v>111</v>
      </c>
      <c r="S2664" s="2" t="s">
        <v>112</v>
      </c>
      <c r="T2664" s="2" t="s">
        <v>111</v>
      </c>
      <c r="U2664" s="2" t="b">
        <f>OR(S2664="yes",T2664="yes")</f>
        <v>1</v>
      </c>
      <c r="V2664" s="2" t="s">
        <v>113</v>
      </c>
      <c r="W2664" s="1" t="s">
        <v>112</v>
      </c>
      <c r="X2664" s="1" t="s">
        <v>138</v>
      </c>
      <c r="Y2664" s="2" t="s">
        <v>112</v>
      </c>
      <c r="Z2664" s="2" t="s">
        <v>111</v>
      </c>
      <c r="AA2664" s="2" t="s">
        <v>111</v>
      </c>
      <c r="AC2664" s="1" t="s">
        <v>111</v>
      </c>
      <c r="AF2664" s="1" t="s">
        <v>111</v>
      </c>
      <c r="AJ2664" s="1" t="s">
        <v>115</v>
      </c>
      <c r="AK2664" s="1" t="s">
        <v>150</v>
      </c>
      <c r="AO2664" s="1" t="s">
        <v>117</v>
      </c>
      <c r="AU2664" s="1" t="s">
        <v>132</v>
      </c>
      <c r="AZ2664" s="1" t="s">
        <v>6371</v>
      </c>
      <c r="BF2664" s="1">
        <v>44</v>
      </c>
      <c r="BJ2664" s="1" t="s">
        <v>111</v>
      </c>
      <c r="BN2664" s="1" t="s">
        <v>112</v>
      </c>
      <c r="BO2664" s="1" t="s">
        <v>148</v>
      </c>
      <c r="BP2664" s="1" t="s">
        <v>235</v>
      </c>
      <c r="BU2664" s="34" t="s">
        <v>9368</v>
      </c>
      <c r="BV2664" s="9">
        <v>44530</v>
      </c>
      <c r="BW2664" s="34" t="s">
        <v>14849</v>
      </c>
      <c r="BX2664" s="2" t="s">
        <v>111</v>
      </c>
      <c r="BY2664" s="2" t="s">
        <v>174</v>
      </c>
      <c r="BZ2664" s="2" t="s">
        <v>124</v>
      </c>
      <c r="CA2664" s="2">
        <v>3</v>
      </c>
      <c r="CB2664" s="1" t="s">
        <v>149</v>
      </c>
      <c r="CC2664" s="2" t="s">
        <v>113</v>
      </c>
      <c r="CD2664" s="1" t="b">
        <f t="shared" si="1458"/>
        <v>0</v>
      </c>
      <c r="CE2664" s="1" t="b">
        <f t="shared" si="1459"/>
        <v>0</v>
      </c>
      <c r="CF2664" s="1" t="b">
        <f t="shared" si="1428"/>
        <v>0</v>
      </c>
      <c r="CG2664" s="1" t="b">
        <f t="shared" si="1429"/>
        <v>0</v>
      </c>
      <c r="CH2664" s="1" t="b">
        <f t="shared" si="1430"/>
        <v>0</v>
      </c>
      <c r="CI2664" s="1" t="b">
        <f t="shared" si="1431"/>
        <v>0</v>
      </c>
      <c r="CJ2664" s="1" t="b">
        <f t="shared" si="1432"/>
        <v>0</v>
      </c>
      <c r="CK2664" s="1" t="b">
        <f t="shared" si="1433"/>
        <v>0</v>
      </c>
      <c r="CL2664" s="1" t="b">
        <f t="shared" si="1434"/>
        <v>0</v>
      </c>
      <c r="CM2664" s="1" t="b">
        <f t="shared" si="1435"/>
        <v>0</v>
      </c>
      <c r="CN2664" s="1" t="b">
        <f t="shared" si="1436"/>
        <v>1</v>
      </c>
      <c r="CO2664" s="2" t="b">
        <f t="shared" si="1437"/>
        <v>0</v>
      </c>
      <c r="CP2664" s="2" t="b">
        <f t="shared" si="1438"/>
        <v>0</v>
      </c>
      <c r="CQ2664" s="2" t="b">
        <f t="shared" si="1439"/>
        <v>0</v>
      </c>
      <c r="CR2664" s="6" t="str">
        <f t="shared" si="1440"/>
        <v>Female</v>
      </c>
      <c r="CS2664" s="7">
        <f t="shared" si="1441"/>
        <v>0</v>
      </c>
      <c r="CT2664" s="7">
        <f t="shared" si="1442"/>
        <v>1</v>
      </c>
      <c r="CU2664" s="7">
        <f t="shared" si="1443"/>
        <v>0</v>
      </c>
      <c r="CV2664" s="7">
        <f t="shared" si="1444"/>
        <v>0</v>
      </c>
      <c r="CW2664" s="7">
        <f t="shared" si="1454"/>
        <v>1</v>
      </c>
      <c r="CX2664" s="1" t="b">
        <f t="shared" si="1455"/>
        <v>0</v>
      </c>
      <c r="CY2664" s="1" t="b">
        <f t="shared" si="1456"/>
        <v>0</v>
      </c>
      <c r="DG2664" s="1" t="b">
        <f t="shared" si="1457"/>
        <v>0</v>
      </c>
    </row>
    <row r="2665" spans="2:111" ht="116" x14ac:dyDescent="0.35">
      <c r="B2665" s="1" t="s">
        <v>13809</v>
      </c>
      <c r="C2665" s="9">
        <v>44504</v>
      </c>
      <c r="D2665" s="10" t="s">
        <v>13809</v>
      </c>
      <c r="E2665" s="1">
        <v>12</v>
      </c>
      <c r="F2665" s="1" t="s">
        <v>127</v>
      </c>
      <c r="G2665" s="1" t="s">
        <v>13809</v>
      </c>
      <c r="H2665" s="1" t="s">
        <v>13809</v>
      </c>
      <c r="I2665" s="9">
        <v>44502</v>
      </c>
      <c r="J2665" s="2" t="s">
        <v>109</v>
      </c>
      <c r="K2665" s="2" t="s">
        <v>13809</v>
      </c>
      <c r="N2665" s="2" t="s">
        <v>13809</v>
      </c>
      <c r="O2665" s="2" t="s">
        <v>110</v>
      </c>
      <c r="P2665" s="2" t="s">
        <v>111</v>
      </c>
      <c r="S2665" s="2" t="s">
        <v>111</v>
      </c>
      <c r="T2665" s="2" t="s">
        <v>112</v>
      </c>
      <c r="U2665" s="2" t="b">
        <v>1</v>
      </c>
      <c r="V2665" s="2" t="s">
        <v>126</v>
      </c>
      <c r="W2665" s="1" t="s">
        <v>111</v>
      </c>
      <c r="Y2665" s="2" t="s">
        <v>112</v>
      </c>
      <c r="Z2665" s="2" t="s">
        <v>112</v>
      </c>
      <c r="AA2665" s="2" t="s">
        <v>111</v>
      </c>
      <c r="AB2665" s="2">
        <v>1</v>
      </c>
      <c r="AF2665" s="1" t="s">
        <v>111</v>
      </c>
      <c r="AK2665" s="1" t="s">
        <v>129</v>
      </c>
      <c r="AO2665" s="1" t="s">
        <v>151</v>
      </c>
      <c r="BJ2665" s="1" t="s">
        <v>111</v>
      </c>
      <c r="BU2665" s="34" t="s">
        <v>9370</v>
      </c>
      <c r="BV2665" s="9">
        <v>44510</v>
      </c>
      <c r="BX2665" s="2" t="s">
        <v>111</v>
      </c>
      <c r="BY2665" s="2" t="s">
        <v>153</v>
      </c>
      <c r="BZ2665" s="2" t="s">
        <v>124</v>
      </c>
      <c r="CB2665" s="1" t="s">
        <v>137</v>
      </c>
      <c r="CD2665" s="1" t="b">
        <f t="shared" si="1458"/>
        <v>1</v>
      </c>
      <c r="CE2665" s="1" t="b">
        <f t="shared" si="1459"/>
        <v>1</v>
      </c>
      <c r="CF2665" s="1" t="b">
        <f t="shared" si="1428"/>
        <v>0</v>
      </c>
      <c r="CG2665" s="1" t="b">
        <f t="shared" si="1429"/>
        <v>1</v>
      </c>
      <c r="CH2665" s="1" t="b">
        <f t="shared" si="1430"/>
        <v>0</v>
      </c>
      <c r="CI2665" s="1" t="b">
        <f t="shared" si="1431"/>
        <v>0</v>
      </c>
      <c r="CJ2665" s="1" t="b">
        <f t="shared" si="1432"/>
        <v>0</v>
      </c>
      <c r="CK2665" s="1" t="b">
        <f t="shared" si="1433"/>
        <v>0</v>
      </c>
      <c r="CL2665" s="1" t="b">
        <f t="shared" si="1434"/>
        <v>0</v>
      </c>
      <c r="CM2665" s="1" t="b">
        <f t="shared" si="1435"/>
        <v>0</v>
      </c>
      <c r="CN2665" s="1" t="b">
        <f t="shared" si="1436"/>
        <v>0</v>
      </c>
      <c r="CO2665" s="2" t="b">
        <f t="shared" si="1437"/>
        <v>1</v>
      </c>
      <c r="CP2665" s="2" t="b">
        <f t="shared" si="1438"/>
        <v>1</v>
      </c>
      <c r="CQ2665" s="2" t="b">
        <f t="shared" si="1439"/>
        <v>0</v>
      </c>
      <c r="CR2665" s="6" t="str">
        <f t="shared" si="1440"/>
        <v>Male</v>
      </c>
      <c r="CS2665" s="7">
        <f t="shared" si="1441"/>
        <v>1</v>
      </c>
      <c r="CT2665" s="7">
        <f t="shared" si="1442"/>
        <v>0</v>
      </c>
      <c r="CU2665" s="7">
        <f t="shared" si="1443"/>
        <v>0</v>
      </c>
      <c r="CV2665" s="7">
        <f t="shared" si="1444"/>
        <v>0</v>
      </c>
      <c r="CW2665" s="7">
        <f t="shared" si="1454"/>
        <v>0</v>
      </c>
      <c r="CX2665" s="1" t="b">
        <f t="shared" si="1455"/>
        <v>1</v>
      </c>
      <c r="CY2665" s="1" t="b">
        <f t="shared" si="1456"/>
        <v>0</v>
      </c>
      <c r="DG2665" s="1" t="b">
        <f t="shared" si="1457"/>
        <v>1</v>
      </c>
    </row>
    <row r="2666" spans="2:111" ht="145" x14ac:dyDescent="0.35">
      <c r="B2666" s="1" t="s">
        <v>13809</v>
      </c>
      <c r="C2666" s="9">
        <v>44504</v>
      </c>
      <c r="D2666" s="10" t="s">
        <v>13809</v>
      </c>
      <c r="E2666" s="1">
        <v>31</v>
      </c>
      <c r="F2666" s="1" t="s">
        <v>127</v>
      </c>
      <c r="G2666" s="1" t="s">
        <v>13809</v>
      </c>
      <c r="H2666" s="1" t="s">
        <v>13809</v>
      </c>
      <c r="I2666" s="9">
        <v>44451</v>
      </c>
      <c r="J2666" s="2" t="s">
        <v>109</v>
      </c>
      <c r="K2666" s="2" t="s">
        <v>13809</v>
      </c>
      <c r="M2666" s="2" t="s">
        <v>163</v>
      </c>
      <c r="N2666" s="2" t="s">
        <v>13809</v>
      </c>
      <c r="O2666" s="2" t="s">
        <v>110</v>
      </c>
      <c r="P2666" s="2" t="s">
        <v>111</v>
      </c>
      <c r="S2666" s="2" t="s">
        <v>112</v>
      </c>
      <c r="T2666" s="2" t="s">
        <v>112</v>
      </c>
      <c r="U2666" s="2" t="b">
        <v>1</v>
      </c>
      <c r="V2666" s="2" t="s">
        <v>126</v>
      </c>
      <c r="W2666" s="1" t="s">
        <v>111</v>
      </c>
      <c r="Y2666" s="2" t="s">
        <v>112</v>
      </c>
      <c r="Z2666" s="2" t="s">
        <v>112</v>
      </c>
      <c r="AA2666" s="2" t="s">
        <v>111</v>
      </c>
      <c r="AB2666" s="2">
        <v>12</v>
      </c>
      <c r="AC2666" s="1" t="s">
        <v>111</v>
      </c>
      <c r="AF2666" s="1" t="s">
        <v>111</v>
      </c>
      <c r="AJ2666" s="1" t="s">
        <v>115</v>
      </c>
      <c r="AK2666" s="1" t="s">
        <v>150</v>
      </c>
      <c r="AO2666" s="1" t="s">
        <v>237</v>
      </c>
      <c r="AU2666" s="1" t="s">
        <v>132</v>
      </c>
      <c r="BJ2666" s="1" t="s">
        <v>111</v>
      </c>
      <c r="BN2666" s="1" t="s">
        <v>111</v>
      </c>
      <c r="BU2666" s="34" t="s">
        <v>9371</v>
      </c>
      <c r="BV2666" s="9">
        <v>44509</v>
      </c>
      <c r="BW2666" s="34" t="s">
        <v>14850</v>
      </c>
      <c r="BY2666" s="2" t="s">
        <v>153</v>
      </c>
      <c r="BZ2666" s="2" t="s">
        <v>124</v>
      </c>
      <c r="CB2666" s="1" t="s">
        <v>319</v>
      </c>
      <c r="CD2666" s="1" t="b">
        <f t="shared" si="1458"/>
        <v>0</v>
      </c>
      <c r="CE2666" s="1" t="b">
        <f t="shared" si="1459"/>
        <v>0</v>
      </c>
      <c r="CF2666" s="1" t="b">
        <f t="shared" si="1428"/>
        <v>0</v>
      </c>
      <c r="CG2666" s="1" t="b">
        <f t="shared" si="1429"/>
        <v>0</v>
      </c>
      <c r="CH2666" s="1" t="b">
        <f t="shared" si="1430"/>
        <v>0</v>
      </c>
      <c r="CI2666" s="1" t="b">
        <f t="shared" si="1431"/>
        <v>0</v>
      </c>
      <c r="CJ2666" s="1" t="b">
        <f t="shared" si="1432"/>
        <v>0</v>
      </c>
      <c r="CK2666" s="1" t="b">
        <f t="shared" si="1433"/>
        <v>1</v>
      </c>
      <c r="CL2666" s="1" t="b">
        <f t="shared" si="1434"/>
        <v>0</v>
      </c>
      <c r="CM2666" s="1" t="b">
        <f t="shared" si="1435"/>
        <v>0</v>
      </c>
      <c r="CN2666" s="1" t="b">
        <f t="shared" si="1436"/>
        <v>0</v>
      </c>
      <c r="CO2666" s="2" t="b">
        <f t="shared" si="1437"/>
        <v>0</v>
      </c>
      <c r="CP2666" s="2" t="b">
        <f t="shared" si="1438"/>
        <v>0</v>
      </c>
      <c r="CQ2666" s="2" t="b">
        <f t="shared" si="1439"/>
        <v>1</v>
      </c>
      <c r="CR2666" s="6" t="str">
        <f t="shared" si="1440"/>
        <v>Male</v>
      </c>
      <c r="CS2666" s="7">
        <f t="shared" si="1441"/>
        <v>1</v>
      </c>
      <c r="CT2666" s="7">
        <f t="shared" si="1442"/>
        <v>0</v>
      </c>
      <c r="CU2666" s="7">
        <f t="shared" si="1443"/>
        <v>0</v>
      </c>
      <c r="CV2666" s="7">
        <f t="shared" si="1444"/>
        <v>0</v>
      </c>
      <c r="CW2666" s="7">
        <f t="shared" si="1454"/>
        <v>0</v>
      </c>
      <c r="CX2666" s="1" t="b">
        <f t="shared" si="1455"/>
        <v>0</v>
      </c>
      <c r="CY2666" s="1" t="b">
        <f t="shared" si="1456"/>
        <v>1</v>
      </c>
      <c r="DG2666" s="1" t="b">
        <f t="shared" si="1457"/>
        <v>0</v>
      </c>
    </row>
    <row r="2667" spans="2:111" ht="409.5" x14ac:dyDescent="0.35">
      <c r="B2667" s="1" t="s">
        <v>13809</v>
      </c>
      <c r="C2667" s="9">
        <v>44505</v>
      </c>
      <c r="D2667" s="10" t="s">
        <v>13809</v>
      </c>
      <c r="E2667" s="1">
        <v>45</v>
      </c>
      <c r="F2667" s="1" t="s">
        <v>127</v>
      </c>
      <c r="G2667" s="1" t="s">
        <v>13809</v>
      </c>
      <c r="H2667" s="1" t="s">
        <v>13809</v>
      </c>
      <c r="I2667" s="9">
        <v>44293</v>
      </c>
      <c r="J2667" s="2" t="s">
        <v>109</v>
      </c>
      <c r="K2667" s="2" t="s">
        <v>13809</v>
      </c>
      <c r="L2667" s="9">
        <v>44314</v>
      </c>
      <c r="M2667" s="2" t="s">
        <v>109</v>
      </c>
      <c r="N2667" s="2" t="s">
        <v>13809</v>
      </c>
      <c r="O2667" s="2" t="s">
        <v>110</v>
      </c>
      <c r="P2667" s="2" t="s">
        <v>111</v>
      </c>
      <c r="S2667" s="2" t="s">
        <v>112</v>
      </c>
      <c r="T2667" s="2" t="s">
        <v>112</v>
      </c>
      <c r="U2667" s="2" t="b">
        <v>1</v>
      </c>
      <c r="V2667" s="2" t="s">
        <v>113</v>
      </c>
      <c r="W2667" s="1" t="s">
        <v>112</v>
      </c>
      <c r="X2667" s="1" t="s">
        <v>110</v>
      </c>
      <c r="Y2667" s="2" t="s">
        <v>112</v>
      </c>
      <c r="Z2667" s="2" t="s">
        <v>111</v>
      </c>
      <c r="AA2667" s="2" t="s">
        <v>112</v>
      </c>
      <c r="AB2667" s="2">
        <v>3</v>
      </c>
      <c r="AC2667" s="1" t="s">
        <v>111</v>
      </c>
      <c r="AF2667" s="1" t="s">
        <v>111</v>
      </c>
      <c r="AH2667" s="1" t="s">
        <v>193</v>
      </c>
      <c r="AI2667" s="1" t="s">
        <v>9372</v>
      </c>
      <c r="AJ2667" s="1" t="s">
        <v>115</v>
      </c>
      <c r="AK2667" s="1" t="s">
        <v>201</v>
      </c>
      <c r="AN2667" s="1" t="s">
        <v>9373</v>
      </c>
      <c r="AO2667" s="1" t="s">
        <v>213</v>
      </c>
      <c r="AZ2667" s="1" t="s">
        <v>251</v>
      </c>
      <c r="BA2667" s="1" t="s">
        <v>9374</v>
      </c>
      <c r="BD2667" s="1" t="s">
        <v>9375</v>
      </c>
      <c r="BE2667" s="1" t="s">
        <v>9376</v>
      </c>
      <c r="BG2667" s="1" t="s">
        <v>9377</v>
      </c>
      <c r="BH2667" s="1" t="s">
        <v>8845</v>
      </c>
      <c r="BJ2667" s="1" t="s">
        <v>112</v>
      </c>
      <c r="BK2667" s="1" t="s">
        <v>112</v>
      </c>
      <c r="BL2667" s="1" t="s">
        <v>268</v>
      </c>
      <c r="BM2667" s="1" t="s">
        <v>9378</v>
      </c>
      <c r="BQ2667" s="1" t="s">
        <v>121</v>
      </c>
      <c r="BR2667" s="1" t="s">
        <v>122</v>
      </c>
      <c r="BU2667" s="34" t="s">
        <v>13990</v>
      </c>
      <c r="BV2667" s="9">
        <v>44509</v>
      </c>
      <c r="BW2667" s="34" t="s">
        <v>14851</v>
      </c>
      <c r="BY2667" s="2" t="s">
        <v>123</v>
      </c>
      <c r="BZ2667" s="2" t="s">
        <v>124</v>
      </c>
      <c r="CA2667" s="2">
        <v>2</v>
      </c>
      <c r="CB2667" s="1" t="s">
        <v>233</v>
      </c>
      <c r="CC2667" s="2" t="s">
        <v>126</v>
      </c>
      <c r="CD2667" s="1" t="b">
        <f t="shared" si="1458"/>
        <v>0</v>
      </c>
      <c r="CE2667" s="1" t="b">
        <f t="shared" si="1459"/>
        <v>0</v>
      </c>
      <c r="CF2667" s="1" t="b">
        <f t="shared" si="1428"/>
        <v>0</v>
      </c>
      <c r="CG2667" s="1" t="b">
        <f t="shared" si="1429"/>
        <v>0</v>
      </c>
      <c r="CH2667" s="1" t="b">
        <f t="shared" si="1430"/>
        <v>0</v>
      </c>
      <c r="CI2667" s="1" t="b">
        <f t="shared" si="1431"/>
        <v>0</v>
      </c>
      <c r="CJ2667" s="1" t="b">
        <f t="shared" si="1432"/>
        <v>0</v>
      </c>
      <c r="CK2667" s="1" t="b">
        <f t="shared" si="1433"/>
        <v>0</v>
      </c>
      <c r="CL2667" s="1" t="b">
        <f t="shared" si="1434"/>
        <v>1</v>
      </c>
      <c r="CM2667" s="1" t="b">
        <f t="shared" si="1435"/>
        <v>0</v>
      </c>
      <c r="CN2667" s="1" t="b">
        <f t="shared" si="1436"/>
        <v>0</v>
      </c>
      <c r="CO2667" s="2" t="b">
        <f t="shared" si="1437"/>
        <v>1</v>
      </c>
      <c r="CP2667" s="2" t="b">
        <f t="shared" si="1438"/>
        <v>1</v>
      </c>
      <c r="CQ2667" s="2" t="b">
        <f t="shared" si="1439"/>
        <v>0</v>
      </c>
      <c r="CR2667" s="6" t="str">
        <f t="shared" si="1440"/>
        <v>Male</v>
      </c>
      <c r="CS2667" s="7">
        <f t="shared" si="1441"/>
        <v>1</v>
      </c>
      <c r="CT2667" s="7">
        <f t="shared" si="1442"/>
        <v>0</v>
      </c>
      <c r="CU2667" s="7">
        <f t="shared" si="1443"/>
        <v>0</v>
      </c>
      <c r="CV2667" s="7">
        <f t="shared" si="1444"/>
        <v>1</v>
      </c>
      <c r="CW2667" s="7">
        <f t="shared" si="1454"/>
        <v>0</v>
      </c>
      <c r="CX2667" s="1" t="b">
        <f t="shared" si="1455"/>
        <v>0</v>
      </c>
      <c r="CY2667" s="1" t="b">
        <f t="shared" si="1456"/>
        <v>0</v>
      </c>
      <c r="DG2667" s="1" t="b">
        <f t="shared" si="1457"/>
        <v>0</v>
      </c>
    </row>
    <row r="2668" spans="2:111" ht="72.5" x14ac:dyDescent="0.35">
      <c r="B2668" s="1" t="s">
        <v>13809</v>
      </c>
      <c r="C2668" s="9">
        <v>44505</v>
      </c>
      <c r="D2668" s="10" t="s">
        <v>13809</v>
      </c>
      <c r="E2668" s="1">
        <v>42</v>
      </c>
      <c r="F2668" s="1" t="s">
        <v>108</v>
      </c>
      <c r="G2668" s="1" t="s">
        <v>13809</v>
      </c>
      <c r="H2668" s="1" t="s">
        <v>13809</v>
      </c>
      <c r="I2668" s="9">
        <v>44340</v>
      </c>
      <c r="J2668" s="2" t="s">
        <v>409</v>
      </c>
      <c r="K2668" s="2" t="s">
        <v>13809</v>
      </c>
      <c r="N2668" s="2" t="s">
        <v>13809</v>
      </c>
      <c r="O2668" s="2" t="s">
        <v>110</v>
      </c>
      <c r="P2668" s="2" t="s">
        <v>111</v>
      </c>
      <c r="S2668" s="2" t="s">
        <v>111</v>
      </c>
      <c r="T2668" s="2" t="s">
        <v>112</v>
      </c>
      <c r="U2668" s="2" t="b">
        <v>1</v>
      </c>
      <c r="V2668" s="2" t="s">
        <v>113</v>
      </c>
      <c r="W2668" s="1" t="s">
        <v>111</v>
      </c>
      <c r="Y2668" s="2" t="s">
        <v>112</v>
      </c>
      <c r="Z2668" s="2" t="s">
        <v>112</v>
      </c>
      <c r="AB2668" s="2">
        <v>8</v>
      </c>
      <c r="AC2668" s="1" t="s">
        <v>111</v>
      </c>
      <c r="AF2668" s="1" t="s">
        <v>111</v>
      </c>
      <c r="AJ2668" s="1" t="s">
        <v>115</v>
      </c>
      <c r="AK2668" s="1" t="s">
        <v>129</v>
      </c>
      <c r="AO2668" s="1" t="s">
        <v>117</v>
      </c>
      <c r="AU2668" s="1" t="s">
        <v>132</v>
      </c>
      <c r="BJ2668" s="1" t="s">
        <v>111</v>
      </c>
      <c r="BN2668" s="1" t="s">
        <v>111</v>
      </c>
      <c r="BQ2668" s="1" t="s">
        <v>121</v>
      </c>
      <c r="BR2668" s="1" t="s">
        <v>122</v>
      </c>
      <c r="BS2668" s="1" t="s">
        <v>111</v>
      </c>
      <c r="BT2668" s="34" t="s">
        <v>9379</v>
      </c>
      <c r="BU2668" s="34" t="s">
        <v>9380</v>
      </c>
      <c r="BV2668" s="9">
        <v>44510</v>
      </c>
      <c r="BW2668" s="34" t="s">
        <v>9381</v>
      </c>
      <c r="BY2668" s="2" t="s">
        <v>156</v>
      </c>
      <c r="BZ2668" s="2" t="s">
        <v>124</v>
      </c>
      <c r="CA2668" s="2">
        <v>1</v>
      </c>
      <c r="CB2668" s="1" t="s">
        <v>326</v>
      </c>
      <c r="CC2668" s="2" t="s">
        <v>126</v>
      </c>
      <c r="CD2668" s="1" t="b">
        <f t="shared" si="1458"/>
        <v>0</v>
      </c>
      <c r="CE2668" s="1" t="b">
        <f t="shared" si="1459"/>
        <v>0</v>
      </c>
      <c r="CF2668" s="1" t="b">
        <f t="shared" si="1428"/>
        <v>0</v>
      </c>
      <c r="CG2668" s="1" t="b">
        <f t="shared" si="1429"/>
        <v>0</v>
      </c>
      <c r="CH2668" s="1" t="b">
        <f t="shared" si="1430"/>
        <v>0</v>
      </c>
      <c r="CI2668" s="1" t="b">
        <f t="shared" si="1431"/>
        <v>0</v>
      </c>
      <c r="CJ2668" s="1" t="b">
        <f t="shared" si="1432"/>
        <v>0</v>
      </c>
      <c r="CK2668" s="1" t="b">
        <f t="shared" si="1433"/>
        <v>0</v>
      </c>
      <c r="CL2668" s="1" t="b">
        <f t="shared" si="1434"/>
        <v>1</v>
      </c>
      <c r="CM2668" s="1" t="b">
        <f t="shared" si="1435"/>
        <v>0</v>
      </c>
      <c r="CN2668" s="1" t="b">
        <f t="shared" si="1436"/>
        <v>0</v>
      </c>
      <c r="CO2668" s="2" t="b">
        <f t="shared" si="1437"/>
        <v>0</v>
      </c>
      <c r="CP2668" s="2" t="b">
        <f t="shared" si="1438"/>
        <v>0</v>
      </c>
      <c r="CQ2668" s="2" t="b">
        <f t="shared" si="1439"/>
        <v>1</v>
      </c>
      <c r="CR2668" s="6" t="str">
        <f t="shared" si="1440"/>
        <v>Female</v>
      </c>
      <c r="CS2668" s="7">
        <f t="shared" si="1441"/>
        <v>0</v>
      </c>
      <c r="CT2668" s="7">
        <f t="shared" si="1442"/>
        <v>0</v>
      </c>
      <c r="CU2668" s="7">
        <f t="shared" si="1443"/>
        <v>1</v>
      </c>
      <c r="CV2668" s="7">
        <f t="shared" si="1444"/>
        <v>0</v>
      </c>
      <c r="CW2668" s="7">
        <f t="shared" si="1454"/>
        <v>0</v>
      </c>
      <c r="CX2668" s="1" t="b">
        <f t="shared" si="1455"/>
        <v>0</v>
      </c>
      <c r="CY2668" s="1" t="b">
        <f t="shared" si="1456"/>
        <v>0</v>
      </c>
      <c r="DG2668" s="1" t="b">
        <f t="shared" si="1457"/>
        <v>0</v>
      </c>
    </row>
    <row r="2669" spans="2:111" ht="232" x14ac:dyDescent="0.35">
      <c r="B2669" s="1" t="s">
        <v>13809</v>
      </c>
      <c r="C2669" s="9">
        <v>44505</v>
      </c>
      <c r="D2669" s="10" t="s">
        <v>13809</v>
      </c>
      <c r="E2669" s="1">
        <v>82</v>
      </c>
      <c r="F2669" s="1" t="s">
        <v>127</v>
      </c>
      <c r="G2669" s="1" t="s">
        <v>13809</v>
      </c>
      <c r="H2669" s="1" t="s">
        <v>13809</v>
      </c>
      <c r="K2669" s="2" t="s">
        <v>13809</v>
      </c>
      <c r="N2669" s="2" t="s">
        <v>13809</v>
      </c>
      <c r="O2669" s="2" t="s">
        <v>110</v>
      </c>
      <c r="P2669" s="2" t="s">
        <v>111</v>
      </c>
      <c r="S2669" s="2" t="s">
        <v>112</v>
      </c>
      <c r="T2669" s="2" t="s">
        <v>112</v>
      </c>
      <c r="U2669" s="2" t="b">
        <f>OR(S2669="yes",T2669="yes")</f>
        <v>1</v>
      </c>
      <c r="V2669" s="2" t="s">
        <v>126</v>
      </c>
      <c r="W2669" s="1" t="s">
        <v>112</v>
      </c>
      <c r="X2669" s="1" t="s">
        <v>138</v>
      </c>
      <c r="Y2669" s="2" t="s">
        <v>112</v>
      </c>
      <c r="Z2669" s="2" t="s">
        <v>111</v>
      </c>
      <c r="AA2669" s="2" t="s">
        <v>111</v>
      </c>
      <c r="AB2669" s="2">
        <v>28</v>
      </c>
      <c r="AF2669" s="1" t="s">
        <v>111</v>
      </c>
      <c r="AH2669" s="1" t="s">
        <v>193</v>
      </c>
      <c r="AI2669" s="1" t="s">
        <v>9382</v>
      </c>
      <c r="AJ2669" s="1" t="s">
        <v>115</v>
      </c>
      <c r="AK2669" s="1" t="s">
        <v>129</v>
      </c>
      <c r="AO2669" s="1" t="s">
        <v>117</v>
      </c>
      <c r="AS2669" s="1" t="s">
        <v>249</v>
      </c>
      <c r="AU2669" s="1" t="s">
        <v>132</v>
      </c>
      <c r="AZ2669" s="1" t="s">
        <v>208</v>
      </c>
      <c r="BA2669" s="1" t="s">
        <v>272</v>
      </c>
      <c r="BD2669" s="1" t="s">
        <v>272</v>
      </c>
      <c r="BG2669" s="1" t="s">
        <v>9383</v>
      </c>
      <c r="BJ2669" s="1" t="s">
        <v>111</v>
      </c>
      <c r="BN2669" s="1" t="s">
        <v>112</v>
      </c>
      <c r="BO2669" s="1" t="s">
        <v>234</v>
      </c>
      <c r="BP2669" s="1" t="s">
        <v>355</v>
      </c>
      <c r="BU2669" s="34" t="s">
        <v>13991</v>
      </c>
      <c r="BV2669" s="9">
        <v>44610</v>
      </c>
      <c r="BW2669" s="34" t="s">
        <v>14852</v>
      </c>
      <c r="BY2669" s="2" t="s">
        <v>153</v>
      </c>
      <c r="BZ2669" s="2" t="s">
        <v>124</v>
      </c>
      <c r="CB2669" s="1" t="s">
        <v>270</v>
      </c>
      <c r="CD2669" s="1" t="b">
        <f t="shared" si="1458"/>
        <v>0</v>
      </c>
      <c r="CE2669" s="1" t="b">
        <f t="shared" si="1459"/>
        <v>0</v>
      </c>
      <c r="CF2669" s="1" t="b">
        <f t="shared" si="1428"/>
        <v>0</v>
      </c>
      <c r="CG2669" s="1" t="b">
        <f t="shared" si="1429"/>
        <v>0</v>
      </c>
      <c r="CH2669" s="1" t="b">
        <f t="shared" si="1430"/>
        <v>0</v>
      </c>
      <c r="CI2669" s="1" t="b">
        <f t="shared" si="1431"/>
        <v>0</v>
      </c>
      <c r="CJ2669" s="1" t="b">
        <f t="shared" si="1432"/>
        <v>0</v>
      </c>
      <c r="CK2669" s="1" t="b">
        <f t="shared" si="1433"/>
        <v>0</v>
      </c>
      <c r="CL2669" s="1" t="b">
        <f t="shared" si="1434"/>
        <v>0</v>
      </c>
      <c r="CM2669" s="1" t="b">
        <f t="shared" si="1435"/>
        <v>0</v>
      </c>
      <c r="CN2669" s="1" t="b">
        <f t="shared" si="1436"/>
        <v>1</v>
      </c>
      <c r="CO2669" s="2" t="b">
        <f t="shared" si="1437"/>
        <v>0</v>
      </c>
      <c r="CP2669" s="2" t="b">
        <f t="shared" si="1438"/>
        <v>0</v>
      </c>
      <c r="CQ2669" s="2" t="b">
        <f t="shared" si="1439"/>
        <v>0</v>
      </c>
      <c r="CR2669" s="6" t="str">
        <f t="shared" si="1440"/>
        <v>Male</v>
      </c>
      <c r="CS2669" s="7">
        <f t="shared" si="1441"/>
        <v>0</v>
      </c>
      <c r="CT2669" s="7">
        <f t="shared" si="1442"/>
        <v>0</v>
      </c>
      <c r="CU2669" s="7">
        <f t="shared" si="1443"/>
        <v>0</v>
      </c>
      <c r="CV2669" s="7">
        <f t="shared" si="1444"/>
        <v>0</v>
      </c>
      <c r="CW2669" s="7">
        <f t="shared" si="1454"/>
        <v>0</v>
      </c>
      <c r="CX2669" s="1" t="b">
        <f t="shared" si="1455"/>
        <v>0</v>
      </c>
      <c r="CY2669" s="1" t="b">
        <f t="shared" si="1456"/>
        <v>0</v>
      </c>
      <c r="DG2669" s="1" t="b">
        <f t="shared" si="1457"/>
        <v>0</v>
      </c>
    </row>
    <row r="2670" spans="2:111" ht="145" x14ac:dyDescent="0.35">
      <c r="B2670" s="1" t="s">
        <v>13809</v>
      </c>
      <c r="C2670" s="9">
        <v>44505</v>
      </c>
      <c r="D2670" s="10" t="s">
        <v>13809</v>
      </c>
      <c r="E2670" s="1">
        <v>39</v>
      </c>
      <c r="F2670" s="1" t="s">
        <v>108</v>
      </c>
      <c r="G2670" s="1" t="s">
        <v>13809</v>
      </c>
      <c r="H2670" s="1" t="s">
        <v>13809</v>
      </c>
      <c r="I2670" s="2" t="s">
        <v>183</v>
      </c>
      <c r="J2670" s="2" t="s">
        <v>163</v>
      </c>
      <c r="K2670" s="2" t="s">
        <v>13809</v>
      </c>
      <c r="L2670" s="2" t="s">
        <v>183</v>
      </c>
      <c r="M2670" s="2" t="s">
        <v>163</v>
      </c>
      <c r="N2670" s="2" t="s">
        <v>13809</v>
      </c>
      <c r="O2670" s="2" t="s">
        <v>110</v>
      </c>
      <c r="P2670" s="2" t="s">
        <v>111</v>
      </c>
      <c r="S2670" s="2" t="s">
        <v>111</v>
      </c>
      <c r="T2670" s="2" t="s">
        <v>112</v>
      </c>
      <c r="U2670" s="2" t="b">
        <v>1</v>
      </c>
      <c r="V2670" s="2" t="s">
        <v>113</v>
      </c>
      <c r="W2670" s="1" t="s">
        <v>112</v>
      </c>
      <c r="X2670" s="1" t="s">
        <v>138</v>
      </c>
      <c r="Y2670" s="2" t="s">
        <v>112</v>
      </c>
      <c r="Z2670" s="2" t="s">
        <v>111</v>
      </c>
      <c r="AA2670" s="2" t="s">
        <v>111</v>
      </c>
      <c r="AB2670" s="2">
        <v>30</v>
      </c>
      <c r="AC2670" s="1" t="s">
        <v>111</v>
      </c>
      <c r="AF2670" s="1" t="s">
        <v>111</v>
      </c>
      <c r="AJ2670" s="1" t="s">
        <v>115</v>
      </c>
      <c r="AK2670" s="1" t="s">
        <v>201</v>
      </c>
      <c r="AN2670" s="1" t="s">
        <v>9384</v>
      </c>
      <c r="AO2670" s="1" t="s">
        <v>117</v>
      </c>
      <c r="AU2670" s="1" t="s">
        <v>132</v>
      </c>
      <c r="AZ2670" s="1" t="s">
        <v>179</v>
      </c>
      <c r="BA2670" s="1" t="s">
        <v>4247</v>
      </c>
      <c r="BG2670" s="1">
        <v>0.79</v>
      </c>
      <c r="BJ2670" s="1" t="s">
        <v>111</v>
      </c>
      <c r="BN2670" s="1" t="s">
        <v>112</v>
      </c>
      <c r="BO2670" s="1" t="s">
        <v>148</v>
      </c>
      <c r="BP2670" s="1" t="s">
        <v>9385</v>
      </c>
      <c r="BQ2670" s="1" t="s">
        <v>121</v>
      </c>
      <c r="BR2670" s="1" t="s">
        <v>122</v>
      </c>
      <c r="BS2670" s="1" t="s">
        <v>111</v>
      </c>
      <c r="BT2670" s="34" t="s">
        <v>9386</v>
      </c>
      <c r="BU2670" s="34" t="s">
        <v>4745</v>
      </c>
      <c r="BV2670" s="9">
        <v>44588</v>
      </c>
      <c r="BW2670" s="34" t="s">
        <v>14853</v>
      </c>
      <c r="BY2670" s="2" t="s">
        <v>174</v>
      </c>
      <c r="BZ2670" s="2" t="s">
        <v>124</v>
      </c>
      <c r="CA2670" s="2">
        <v>3</v>
      </c>
      <c r="CB2670" s="1" t="s">
        <v>199</v>
      </c>
      <c r="CC2670" s="2" t="s">
        <v>126</v>
      </c>
      <c r="CD2670" s="1" t="b">
        <f t="shared" si="1458"/>
        <v>0</v>
      </c>
      <c r="CE2670" s="1" t="b">
        <f t="shared" si="1459"/>
        <v>0</v>
      </c>
      <c r="CF2670" s="1" t="b">
        <f t="shared" si="1428"/>
        <v>0</v>
      </c>
      <c r="CG2670" s="1" t="b">
        <f t="shared" si="1429"/>
        <v>0</v>
      </c>
      <c r="CH2670" s="1" t="b">
        <f t="shared" si="1430"/>
        <v>0</v>
      </c>
      <c r="CI2670" s="1" t="b">
        <f t="shared" si="1431"/>
        <v>0</v>
      </c>
      <c r="CJ2670" s="1" t="b">
        <f t="shared" si="1432"/>
        <v>0</v>
      </c>
      <c r="CK2670" s="1" t="b">
        <f t="shared" si="1433"/>
        <v>1</v>
      </c>
      <c r="CL2670" s="1" t="b">
        <f t="shared" si="1434"/>
        <v>0</v>
      </c>
      <c r="CM2670" s="1" t="b">
        <f t="shared" si="1435"/>
        <v>0</v>
      </c>
      <c r="CN2670" s="1" t="b">
        <f t="shared" si="1436"/>
        <v>0</v>
      </c>
      <c r="CO2670" s="2" t="b">
        <f t="shared" si="1437"/>
        <v>0</v>
      </c>
      <c r="CP2670" s="2" t="b">
        <f t="shared" si="1438"/>
        <v>0</v>
      </c>
      <c r="CQ2670" s="2" t="b">
        <f t="shared" si="1439"/>
        <v>0</v>
      </c>
      <c r="CR2670" s="6" t="str">
        <f t="shared" si="1440"/>
        <v>Female</v>
      </c>
      <c r="CS2670" s="7">
        <f t="shared" si="1441"/>
        <v>0</v>
      </c>
      <c r="CT2670" s="7">
        <f t="shared" si="1442"/>
        <v>0</v>
      </c>
      <c r="CU2670" s="7">
        <f t="shared" si="1443"/>
        <v>0</v>
      </c>
      <c r="CV2670" s="7">
        <f t="shared" si="1444"/>
        <v>0</v>
      </c>
      <c r="CW2670" s="7">
        <f t="shared" si="1454"/>
        <v>0</v>
      </c>
      <c r="CX2670" s="1" t="b">
        <f t="shared" si="1455"/>
        <v>0</v>
      </c>
      <c r="CY2670" s="1" t="b">
        <f t="shared" si="1456"/>
        <v>1</v>
      </c>
      <c r="DG2670" s="1" t="b">
        <f t="shared" si="1457"/>
        <v>0</v>
      </c>
    </row>
    <row r="2671" spans="2:111" ht="116" x14ac:dyDescent="0.35">
      <c r="B2671" s="1" t="s">
        <v>13809</v>
      </c>
      <c r="C2671" s="9">
        <v>44505</v>
      </c>
      <c r="D2671" s="10" t="s">
        <v>13809</v>
      </c>
      <c r="E2671" s="1">
        <v>21</v>
      </c>
      <c r="F2671" s="1" t="s">
        <v>108</v>
      </c>
      <c r="G2671" s="1" t="s">
        <v>13809</v>
      </c>
      <c r="H2671" s="1" t="s">
        <v>13809</v>
      </c>
      <c r="I2671" s="9">
        <v>44538</v>
      </c>
      <c r="J2671" s="2" t="s">
        <v>109</v>
      </c>
      <c r="K2671" s="2" t="s">
        <v>13809</v>
      </c>
      <c r="L2671" s="9">
        <v>44300</v>
      </c>
      <c r="M2671" s="2" t="s">
        <v>109</v>
      </c>
      <c r="N2671" s="2" t="s">
        <v>13809</v>
      </c>
      <c r="O2671" s="2" t="s">
        <v>110</v>
      </c>
      <c r="P2671" s="2" t="s">
        <v>111</v>
      </c>
      <c r="S2671" s="2" t="s">
        <v>112</v>
      </c>
      <c r="T2671" s="2" t="s">
        <v>111</v>
      </c>
      <c r="U2671" s="2" t="b">
        <f>OR(S2671="yes",T2671="yes")</f>
        <v>1</v>
      </c>
      <c r="V2671" s="2" t="s">
        <v>113</v>
      </c>
      <c r="W2671" s="1" t="s">
        <v>112</v>
      </c>
      <c r="X2671" s="1" t="s">
        <v>138</v>
      </c>
      <c r="Y2671" s="2" t="s">
        <v>111</v>
      </c>
      <c r="AF2671" s="1" t="s">
        <v>111</v>
      </c>
      <c r="AJ2671" s="1" t="s">
        <v>115</v>
      </c>
      <c r="AK2671" s="1" t="s">
        <v>144</v>
      </c>
      <c r="AO2671" s="1" t="s">
        <v>117</v>
      </c>
      <c r="AS2671" s="1" t="s">
        <v>229</v>
      </c>
      <c r="AU2671" s="1" t="s">
        <v>132</v>
      </c>
      <c r="AZ2671" s="1" t="s">
        <v>133</v>
      </c>
      <c r="BA2671" s="1" t="s">
        <v>9387</v>
      </c>
      <c r="BE2671" s="1" t="s">
        <v>9388</v>
      </c>
      <c r="BG2671" s="1" t="s">
        <v>9389</v>
      </c>
      <c r="BH2671" s="1" t="s">
        <v>9390</v>
      </c>
      <c r="BJ2671" s="1" t="s">
        <v>112</v>
      </c>
      <c r="BK2671" s="1" t="s">
        <v>112</v>
      </c>
      <c r="BL2671" s="1" t="s">
        <v>142</v>
      </c>
      <c r="BQ2671" s="1" t="s">
        <v>121</v>
      </c>
      <c r="BR2671" s="1" t="s">
        <v>122</v>
      </c>
      <c r="BS2671" s="1" t="s">
        <v>111</v>
      </c>
      <c r="BT2671" s="34" t="s">
        <v>184</v>
      </c>
      <c r="BU2671" s="34" t="s">
        <v>9391</v>
      </c>
      <c r="BV2671" s="9">
        <v>44505</v>
      </c>
      <c r="BW2671" s="34" t="s">
        <v>9392</v>
      </c>
      <c r="BY2671" s="2" t="s">
        <v>174</v>
      </c>
      <c r="BZ2671" s="2" t="s">
        <v>124</v>
      </c>
      <c r="CA2671" s="2">
        <v>2</v>
      </c>
      <c r="CB2671" s="1" t="s">
        <v>1076</v>
      </c>
      <c r="CC2671" s="2" t="s">
        <v>113</v>
      </c>
      <c r="CD2671" s="1" t="b">
        <f t="shared" si="1458"/>
        <v>1</v>
      </c>
      <c r="CE2671" s="1" t="b">
        <f t="shared" si="1459"/>
        <v>0</v>
      </c>
      <c r="CF2671" s="1" t="b">
        <f t="shared" si="1428"/>
        <v>0</v>
      </c>
      <c r="CG2671" s="1" t="b">
        <f t="shared" si="1429"/>
        <v>0</v>
      </c>
      <c r="CH2671" s="1" t="b">
        <f t="shared" si="1430"/>
        <v>0</v>
      </c>
      <c r="CI2671" s="1" t="b">
        <f t="shared" si="1431"/>
        <v>1</v>
      </c>
      <c r="CJ2671" s="1" t="b">
        <f t="shared" si="1432"/>
        <v>0</v>
      </c>
      <c r="CK2671" s="1" t="b">
        <f t="shared" si="1433"/>
        <v>0</v>
      </c>
      <c r="CL2671" s="1" t="b">
        <f t="shared" si="1434"/>
        <v>0</v>
      </c>
      <c r="CM2671" s="1" t="b">
        <f t="shared" si="1435"/>
        <v>0</v>
      </c>
      <c r="CN2671" s="1" t="b">
        <f t="shared" si="1436"/>
        <v>0</v>
      </c>
      <c r="CO2671" s="2" t="b">
        <f t="shared" si="1437"/>
        <v>0</v>
      </c>
      <c r="CP2671" s="2" t="b">
        <f t="shared" si="1438"/>
        <v>0</v>
      </c>
      <c r="CQ2671" s="2" t="b">
        <f t="shared" si="1439"/>
        <v>0</v>
      </c>
      <c r="CR2671" s="6" t="str">
        <f t="shared" si="1440"/>
        <v>Female</v>
      </c>
      <c r="CS2671" s="7">
        <f t="shared" si="1441"/>
        <v>1</v>
      </c>
      <c r="CT2671" s="7">
        <f t="shared" si="1442"/>
        <v>0</v>
      </c>
      <c r="CU2671" s="7">
        <f t="shared" si="1443"/>
        <v>0</v>
      </c>
      <c r="CV2671" s="7">
        <f t="shared" si="1444"/>
        <v>1</v>
      </c>
    </row>
    <row r="2672" spans="2:111" ht="203" x14ac:dyDescent="0.35">
      <c r="B2672" s="1" t="s">
        <v>13809</v>
      </c>
      <c r="C2672" s="9">
        <v>44506</v>
      </c>
      <c r="D2672" s="10" t="s">
        <v>13809</v>
      </c>
      <c r="E2672" s="1">
        <v>23</v>
      </c>
      <c r="F2672" s="1" t="s">
        <v>108</v>
      </c>
      <c r="G2672" s="1" t="s">
        <v>13809</v>
      </c>
      <c r="H2672" s="1" t="s">
        <v>13809</v>
      </c>
      <c r="I2672" s="9">
        <v>44452</v>
      </c>
      <c r="J2672" s="2" t="s">
        <v>109</v>
      </c>
      <c r="K2672" s="2" t="s">
        <v>13809</v>
      </c>
      <c r="N2672" s="2" t="s">
        <v>13809</v>
      </c>
      <c r="O2672" s="2" t="s">
        <v>110</v>
      </c>
      <c r="P2672" s="2" t="s">
        <v>111</v>
      </c>
      <c r="S2672" s="2" t="s">
        <v>111</v>
      </c>
      <c r="T2672" s="2" t="s">
        <v>112</v>
      </c>
      <c r="U2672" s="2" t="b">
        <v>1</v>
      </c>
      <c r="V2672" s="2" t="s">
        <v>113</v>
      </c>
      <c r="W2672" s="1" t="s">
        <v>112</v>
      </c>
      <c r="X2672" s="1" t="s">
        <v>138</v>
      </c>
      <c r="Y2672" s="2" t="s">
        <v>112</v>
      </c>
      <c r="Z2672" s="2" t="s">
        <v>112</v>
      </c>
      <c r="AB2672" s="2">
        <v>1</v>
      </c>
      <c r="AC2672" s="1" t="s">
        <v>111</v>
      </c>
      <c r="AF2672" s="1" t="s">
        <v>111</v>
      </c>
      <c r="AJ2672" s="1" t="s">
        <v>115</v>
      </c>
      <c r="AK2672" s="1" t="s">
        <v>294</v>
      </c>
      <c r="AO2672" s="1" t="s">
        <v>117</v>
      </c>
      <c r="AS2672" s="1" t="s">
        <v>190</v>
      </c>
      <c r="AU2672" s="1" t="s">
        <v>197</v>
      </c>
      <c r="BJ2672" s="1" t="s">
        <v>111</v>
      </c>
      <c r="BN2672" s="1" t="s">
        <v>112</v>
      </c>
      <c r="BO2672" s="1" t="s">
        <v>148</v>
      </c>
      <c r="BP2672" s="1" t="s">
        <v>172</v>
      </c>
      <c r="BQ2672" s="1" t="s">
        <v>121</v>
      </c>
      <c r="BR2672" s="1" t="s">
        <v>122</v>
      </c>
      <c r="BS2672" s="1" t="s">
        <v>111</v>
      </c>
      <c r="BT2672" s="34" t="s">
        <v>9393</v>
      </c>
      <c r="BU2672" s="34" t="s">
        <v>9394</v>
      </c>
      <c r="BV2672" s="9">
        <v>44574</v>
      </c>
      <c r="BW2672" s="34" t="s">
        <v>14854</v>
      </c>
      <c r="BX2672" s="2" t="s">
        <v>111</v>
      </c>
      <c r="BZ2672" s="2" t="s">
        <v>124</v>
      </c>
      <c r="CA2672" s="2">
        <v>1</v>
      </c>
      <c r="CB2672" s="1" t="s">
        <v>505</v>
      </c>
      <c r="CC2672" s="2" t="s">
        <v>113</v>
      </c>
      <c r="CD2672" s="1" t="b">
        <f t="shared" si="1458"/>
        <v>1</v>
      </c>
      <c r="CE2672" s="1" t="b">
        <f t="shared" si="1459"/>
        <v>0</v>
      </c>
      <c r="CF2672" s="1" t="b">
        <f t="shared" si="1428"/>
        <v>0</v>
      </c>
      <c r="CG2672" s="1" t="b">
        <f t="shared" si="1429"/>
        <v>0</v>
      </c>
      <c r="CH2672" s="1" t="b">
        <f t="shared" si="1430"/>
        <v>0</v>
      </c>
      <c r="CI2672" s="1" t="b">
        <f t="shared" si="1431"/>
        <v>1</v>
      </c>
      <c r="CJ2672" s="1" t="b">
        <f t="shared" si="1432"/>
        <v>0</v>
      </c>
      <c r="CK2672" s="1" t="b">
        <f t="shared" si="1433"/>
        <v>0</v>
      </c>
      <c r="CL2672" s="1" t="b">
        <f t="shared" si="1434"/>
        <v>0</v>
      </c>
      <c r="CM2672" s="1" t="b">
        <f t="shared" si="1435"/>
        <v>0</v>
      </c>
      <c r="CN2672" s="1" t="b">
        <f t="shared" si="1436"/>
        <v>0</v>
      </c>
      <c r="CO2672" s="2" t="b">
        <f t="shared" si="1437"/>
        <v>1</v>
      </c>
      <c r="CP2672" s="2" t="b">
        <f t="shared" si="1438"/>
        <v>1</v>
      </c>
      <c r="CQ2672" s="2" t="b">
        <f t="shared" si="1439"/>
        <v>0</v>
      </c>
      <c r="CR2672" s="6" t="str">
        <f t="shared" si="1440"/>
        <v>Female</v>
      </c>
      <c r="CS2672" s="7">
        <f t="shared" si="1441"/>
        <v>1</v>
      </c>
      <c r="CT2672" s="7">
        <f t="shared" si="1442"/>
        <v>0</v>
      </c>
      <c r="CU2672" s="7">
        <f t="shared" si="1443"/>
        <v>0</v>
      </c>
      <c r="CV2672" s="7">
        <f t="shared" si="1444"/>
        <v>0</v>
      </c>
      <c r="CW2672" s="7">
        <f t="shared" ref="CW2672:CW2692" si="1460">COUNTIF(M2672,"=*moderna*")</f>
        <v>0</v>
      </c>
      <c r="CX2672" s="1" t="b">
        <f t="shared" ref="CX2672:CX2692" si="1461">AND(E2672&lt;30,NOT(E2672="."),NOT(E2672=""))</f>
        <v>1</v>
      </c>
      <c r="CY2672" s="1" t="b">
        <f t="shared" ref="CY2672:CY2692" si="1462">AND(E2672&gt;17,E2672&lt;41,NOT(E2672="."),NOT(E2672=""))</f>
        <v>1</v>
      </c>
      <c r="DG2672" s="1" t="b">
        <f t="shared" ref="DG2672:DG2692" si="1463">AND(E2672&gt;4,E2672&lt;18,NOT(E2672=""),NOT(E2672="."))</f>
        <v>0</v>
      </c>
    </row>
    <row r="2673" spans="2:111" ht="145" x14ac:dyDescent="0.35">
      <c r="B2673" s="1" t="s">
        <v>13809</v>
      </c>
      <c r="C2673" s="9">
        <v>44506</v>
      </c>
      <c r="D2673" s="10" t="s">
        <v>13809</v>
      </c>
      <c r="E2673" s="1">
        <v>53</v>
      </c>
      <c r="F2673" s="1" t="s">
        <v>108</v>
      </c>
      <c r="G2673" s="1" t="s">
        <v>13809</v>
      </c>
      <c r="H2673" s="1" t="s">
        <v>13809</v>
      </c>
      <c r="I2673" s="9">
        <v>44389</v>
      </c>
      <c r="J2673" s="2" t="s">
        <v>128</v>
      </c>
      <c r="K2673" s="2" t="s">
        <v>13809</v>
      </c>
      <c r="M2673" s="2" t="s">
        <v>163</v>
      </c>
      <c r="N2673" s="2" t="s">
        <v>13809</v>
      </c>
      <c r="O2673" s="2" t="s">
        <v>315</v>
      </c>
      <c r="P2673" s="2" t="s">
        <v>111</v>
      </c>
      <c r="S2673" s="2" t="s">
        <v>112</v>
      </c>
      <c r="T2673" s="2" t="s">
        <v>112</v>
      </c>
      <c r="U2673" s="2" t="b">
        <v>1</v>
      </c>
      <c r="V2673" s="2" t="s">
        <v>126</v>
      </c>
      <c r="W2673" s="1" t="s">
        <v>111</v>
      </c>
      <c r="Y2673" s="2" t="s">
        <v>112</v>
      </c>
      <c r="Z2673" s="2" t="s">
        <v>112</v>
      </c>
      <c r="AB2673" s="2">
        <v>1</v>
      </c>
      <c r="AC2673" s="1" t="s">
        <v>112</v>
      </c>
      <c r="AD2673" s="1" t="s">
        <v>192</v>
      </c>
      <c r="AE2673" s="1" t="s">
        <v>9395</v>
      </c>
      <c r="AH2673" s="1" t="s">
        <v>193</v>
      </c>
      <c r="AI2673" s="1" t="s">
        <v>9396</v>
      </c>
      <c r="BJ2673" s="1" t="s">
        <v>111</v>
      </c>
      <c r="BN2673" s="1" t="s">
        <v>111</v>
      </c>
      <c r="BU2673" s="34" t="s">
        <v>9397</v>
      </c>
      <c r="BV2673" s="9">
        <v>44589</v>
      </c>
      <c r="BW2673" s="34" t="s">
        <v>9398</v>
      </c>
      <c r="BY2673" s="2" t="s">
        <v>153</v>
      </c>
      <c r="BZ2673" s="2" t="s">
        <v>124</v>
      </c>
      <c r="CB2673" s="1" t="s">
        <v>1076</v>
      </c>
      <c r="CD2673" s="1" t="b">
        <v>0</v>
      </c>
      <c r="CE2673" s="1" t="b">
        <f t="shared" si="1459"/>
        <v>0</v>
      </c>
      <c r="CF2673" s="1" t="b">
        <f t="shared" si="1428"/>
        <v>0</v>
      </c>
      <c r="CG2673" s="1" t="b">
        <f t="shared" si="1429"/>
        <v>0</v>
      </c>
      <c r="CH2673" s="1" t="b">
        <f t="shared" si="1430"/>
        <v>0</v>
      </c>
      <c r="CI2673" s="1" t="b">
        <f t="shared" si="1431"/>
        <v>0</v>
      </c>
      <c r="CJ2673" s="1" t="b">
        <f t="shared" si="1432"/>
        <v>0</v>
      </c>
      <c r="CK2673" s="1" t="b">
        <f t="shared" si="1433"/>
        <v>0</v>
      </c>
      <c r="CL2673" s="1" t="b">
        <f t="shared" si="1434"/>
        <v>0</v>
      </c>
      <c r="CM2673" s="1" t="b">
        <f t="shared" si="1435"/>
        <v>1</v>
      </c>
      <c r="CN2673" s="1" t="b">
        <f t="shared" si="1436"/>
        <v>0</v>
      </c>
      <c r="CO2673" s="2" t="b">
        <f t="shared" si="1437"/>
        <v>1</v>
      </c>
      <c r="CP2673" s="2" t="b">
        <f t="shared" si="1438"/>
        <v>1</v>
      </c>
      <c r="CQ2673" s="2" t="b">
        <f t="shared" si="1439"/>
        <v>0</v>
      </c>
      <c r="CR2673" s="6" t="str">
        <f t="shared" si="1440"/>
        <v>Female</v>
      </c>
      <c r="CS2673" s="7">
        <f t="shared" si="1441"/>
        <v>0</v>
      </c>
      <c r="CT2673" s="7">
        <f t="shared" si="1442"/>
        <v>1</v>
      </c>
      <c r="CU2673" s="7">
        <f t="shared" si="1443"/>
        <v>0</v>
      </c>
      <c r="CV2673" s="7">
        <f t="shared" si="1444"/>
        <v>0</v>
      </c>
      <c r="CW2673" s="7">
        <f t="shared" si="1460"/>
        <v>0</v>
      </c>
      <c r="CX2673" s="1" t="b">
        <f t="shared" si="1461"/>
        <v>0</v>
      </c>
      <c r="CY2673" s="1" t="b">
        <f t="shared" si="1462"/>
        <v>0</v>
      </c>
      <c r="DG2673" s="1" t="b">
        <f t="shared" si="1463"/>
        <v>0</v>
      </c>
    </row>
    <row r="2674" spans="2:111" ht="130.5" x14ac:dyDescent="0.35">
      <c r="B2674" s="1" t="s">
        <v>13809</v>
      </c>
      <c r="C2674" s="9">
        <v>44506</v>
      </c>
      <c r="D2674" s="10" t="s">
        <v>13809</v>
      </c>
      <c r="E2674" s="1">
        <v>79</v>
      </c>
      <c r="F2674" s="1" t="s">
        <v>127</v>
      </c>
      <c r="G2674" s="1" t="s">
        <v>13809</v>
      </c>
      <c r="H2674" s="1" t="s">
        <v>13809</v>
      </c>
      <c r="I2674" s="9">
        <v>44234</v>
      </c>
      <c r="J2674" s="2" t="s">
        <v>128</v>
      </c>
      <c r="K2674" s="2" t="s">
        <v>13809</v>
      </c>
      <c r="L2674" s="9">
        <v>44266</v>
      </c>
      <c r="M2674" s="2" t="s">
        <v>128</v>
      </c>
      <c r="N2674" s="2" t="s">
        <v>13809</v>
      </c>
      <c r="O2674" s="2" t="s">
        <v>110</v>
      </c>
      <c r="P2674" s="2" t="s">
        <v>111</v>
      </c>
      <c r="S2674" s="2" t="s">
        <v>111</v>
      </c>
      <c r="T2674" s="2" t="s">
        <v>112</v>
      </c>
      <c r="U2674" s="2" t="b">
        <v>1</v>
      </c>
      <c r="V2674" s="2" t="s">
        <v>113</v>
      </c>
      <c r="W2674" s="1" t="s">
        <v>112</v>
      </c>
      <c r="X2674" s="1" t="s">
        <v>138</v>
      </c>
      <c r="Y2674" s="2" t="s">
        <v>112</v>
      </c>
      <c r="Z2674" s="2" t="s">
        <v>111</v>
      </c>
      <c r="AA2674" s="2" t="s">
        <v>112</v>
      </c>
      <c r="AB2674" s="2">
        <v>8</v>
      </c>
      <c r="AC2674" s="1" t="s">
        <v>111</v>
      </c>
      <c r="AF2674" s="1" t="s">
        <v>111</v>
      </c>
      <c r="AJ2674" s="1" t="s">
        <v>115</v>
      </c>
      <c r="AK2674" s="1" t="s">
        <v>150</v>
      </c>
      <c r="AO2674" s="1" t="s">
        <v>117</v>
      </c>
      <c r="AS2674" s="1" t="s">
        <v>118</v>
      </c>
      <c r="AU2674" s="1" t="s">
        <v>238</v>
      </c>
      <c r="AX2674" s="25">
        <v>0.61199999999999999</v>
      </c>
      <c r="AZ2674" s="1" t="s">
        <v>155</v>
      </c>
      <c r="BA2674" s="1" t="s">
        <v>334</v>
      </c>
      <c r="BJ2674" s="1" t="s">
        <v>112</v>
      </c>
      <c r="BK2674" s="1" t="s">
        <v>112</v>
      </c>
      <c r="BL2674" s="1" t="s">
        <v>322</v>
      </c>
      <c r="BQ2674" s="1" t="s">
        <v>121</v>
      </c>
      <c r="BR2674" s="1" t="s">
        <v>122</v>
      </c>
      <c r="BS2674" s="1" t="s">
        <v>112</v>
      </c>
      <c r="BU2674" s="34" t="s">
        <v>9399</v>
      </c>
      <c r="BV2674" s="9">
        <v>44510</v>
      </c>
      <c r="BW2674" s="34" t="s">
        <v>9400</v>
      </c>
      <c r="BY2674" s="2" t="s">
        <v>174</v>
      </c>
      <c r="BZ2674" s="2" t="s">
        <v>124</v>
      </c>
      <c r="CA2674" s="2">
        <v>2</v>
      </c>
      <c r="CB2674" s="1" t="s">
        <v>199</v>
      </c>
      <c r="CC2674" s="2" t="s">
        <v>113</v>
      </c>
      <c r="CD2674" s="1" t="b">
        <f t="shared" ref="CD2674:CD2688" si="1464">AND(E2674&lt;30,NOT(E2674="."),NOT(E2674=""))</f>
        <v>0</v>
      </c>
      <c r="CE2674" s="1" t="b">
        <f t="shared" si="1459"/>
        <v>0</v>
      </c>
      <c r="CF2674" s="1" t="b">
        <f t="shared" si="1428"/>
        <v>0</v>
      </c>
      <c r="CG2674" s="1" t="b">
        <f t="shared" si="1429"/>
        <v>0</v>
      </c>
      <c r="CH2674" s="1" t="b">
        <f t="shared" si="1430"/>
        <v>0</v>
      </c>
      <c r="CI2674" s="1" t="b">
        <f t="shared" si="1431"/>
        <v>0</v>
      </c>
      <c r="CJ2674" s="1" t="b">
        <f t="shared" si="1432"/>
        <v>0</v>
      </c>
      <c r="CK2674" s="1" t="b">
        <f t="shared" si="1433"/>
        <v>0</v>
      </c>
      <c r="CL2674" s="1" t="b">
        <f t="shared" si="1434"/>
        <v>0</v>
      </c>
      <c r="CM2674" s="1" t="b">
        <f t="shared" si="1435"/>
        <v>0</v>
      </c>
      <c r="CN2674" s="1" t="b">
        <f t="shared" si="1436"/>
        <v>1</v>
      </c>
      <c r="CO2674" s="2" t="b">
        <f t="shared" si="1437"/>
        <v>0</v>
      </c>
      <c r="CP2674" s="2" t="b">
        <f t="shared" si="1438"/>
        <v>0</v>
      </c>
      <c r="CQ2674" s="2" t="b">
        <f t="shared" si="1439"/>
        <v>1</v>
      </c>
      <c r="CR2674" s="6" t="str">
        <f t="shared" si="1440"/>
        <v>Male</v>
      </c>
      <c r="CS2674" s="7">
        <f t="shared" si="1441"/>
        <v>0</v>
      </c>
      <c r="CT2674" s="7">
        <f t="shared" si="1442"/>
        <v>1</v>
      </c>
      <c r="CU2674" s="7">
        <f t="shared" si="1443"/>
        <v>0</v>
      </c>
      <c r="CV2674" s="7">
        <f t="shared" si="1444"/>
        <v>0</v>
      </c>
      <c r="CW2674" s="7">
        <f t="shared" si="1460"/>
        <v>1</v>
      </c>
      <c r="CX2674" s="1" t="b">
        <f t="shared" si="1461"/>
        <v>0</v>
      </c>
      <c r="CY2674" s="1" t="b">
        <f t="shared" si="1462"/>
        <v>0</v>
      </c>
      <c r="DG2674" s="1" t="b">
        <f t="shared" si="1463"/>
        <v>0</v>
      </c>
    </row>
    <row r="2675" spans="2:111" ht="217.5" x14ac:dyDescent="0.35">
      <c r="B2675" s="1" t="s">
        <v>13809</v>
      </c>
      <c r="C2675" s="9">
        <v>44506</v>
      </c>
      <c r="D2675" s="10" t="s">
        <v>13809</v>
      </c>
      <c r="E2675" s="1">
        <v>49</v>
      </c>
      <c r="F2675" s="1" t="s">
        <v>127</v>
      </c>
      <c r="G2675" s="1" t="s">
        <v>13809</v>
      </c>
      <c r="H2675" s="1" t="s">
        <v>13809</v>
      </c>
      <c r="I2675" s="9">
        <v>44388</v>
      </c>
      <c r="J2675" s="2" t="s">
        <v>109</v>
      </c>
      <c r="K2675" s="2" t="s">
        <v>13809</v>
      </c>
      <c r="L2675" s="9">
        <v>44409</v>
      </c>
      <c r="M2675" s="2" t="s">
        <v>109</v>
      </c>
      <c r="N2675" s="2" t="s">
        <v>13809</v>
      </c>
      <c r="O2675" s="2" t="s">
        <v>110</v>
      </c>
      <c r="P2675" s="2" t="s">
        <v>111</v>
      </c>
      <c r="S2675" s="2" t="s">
        <v>112</v>
      </c>
      <c r="T2675" s="2" t="s">
        <v>111</v>
      </c>
      <c r="U2675" s="2" t="b">
        <f>OR(S2675="yes",T2675="yes")</f>
        <v>1</v>
      </c>
      <c r="V2675" s="2" t="s">
        <v>126</v>
      </c>
      <c r="Y2675" s="2" t="s">
        <v>112</v>
      </c>
      <c r="Z2675" s="2" t="s">
        <v>111</v>
      </c>
      <c r="AA2675" s="2" t="s">
        <v>112</v>
      </c>
      <c r="AB2675" s="2">
        <v>8</v>
      </c>
      <c r="AK2675" s="1" t="s">
        <v>194</v>
      </c>
      <c r="AN2675" s="1" t="s">
        <v>9401</v>
      </c>
      <c r="AO2675" s="1" t="s">
        <v>285</v>
      </c>
      <c r="BV2675" s="9">
        <v>44509</v>
      </c>
      <c r="BW2675" s="34" t="s">
        <v>14855</v>
      </c>
      <c r="BZ2675" s="2" t="s">
        <v>162</v>
      </c>
      <c r="CB2675" s="1" t="s">
        <v>207</v>
      </c>
      <c r="CD2675" s="1" t="b">
        <f t="shared" si="1464"/>
        <v>0</v>
      </c>
      <c r="CE2675" s="1" t="b">
        <f t="shared" si="1459"/>
        <v>0</v>
      </c>
      <c r="CF2675" s="1" t="b">
        <f t="shared" si="1428"/>
        <v>0</v>
      </c>
      <c r="CG2675" s="1" t="b">
        <f t="shared" si="1429"/>
        <v>0</v>
      </c>
      <c r="CH2675" s="1" t="b">
        <f t="shared" si="1430"/>
        <v>0</v>
      </c>
      <c r="CI2675" s="1" t="b">
        <f t="shared" si="1431"/>
        <v>0</v>
      </c>
      <c r="CJ2675" s="1" t="b">
        <f t="shared" si="1432"/>
        <v>0</v>
      </c>
      <c r="CK2675" s="1" t="b">
        <f t="shared" si="1433"/>
        <v>0</v>
      </c>
      <c r="CL2675" s="1" t="b">
        <f t="shared" si="1434"/>
        <v>1</v>
      </c>
      <c r="CM2675" s="1" t="b">
        <f t="shared" si="1435"/>
        <v>0</v>
      </c>
      <c r="CN2675" s="1" t="b">
        <f t="shared" si="1436"/>
        <v>0</v>
      </c>
      <c r="CO2675" s="2" t="b">
        <f t="shared" si="1437"/>
        <v>0</v>
      </c>
      <c r="CP2675" s="2" t="b">
        <f t="shared" si="1438"/>
        <v>0</v>
      </c>
      <c r="CQ2675" s="2" t="b">
        <f t="shared" si="1439"/>
        <v>1</v>
      </c>
      <c r="CR2675" s="6" t="str">
        <f t="shared" si="1440"/>
        <v>Male</v>
      </c>
      <c r="CS2675" s="7">
        <f t="shared" si="1441"/>
        <v>1</v>
      </c>
      <c r="CT2675" s="7">
        <f t="shared" si="1442"/>
        <v>0</v>
      </c>
      <c r="CU2675" s="7">
        <f t="shared" si="1443"/>
        <v>0</v>
      </c>
      <c r="CV2675" s="7">
        <f t="shared" si="1444"/>
        <v>1</v>
      </c>
      <c r="CW2675" s="7">
        <f t="shared" si="1460"/>
        <v>0</v>
      </c>
      <c r="CX2675" s="1" t="b">
        <f t="shared" si="1461"/>
        <v>0</v>
      </c>
      <c r="CY2675" s="1" t="b">
        <f t="shared" si="1462"/>
        <v>0</v>
      </c>
      <c r="DG2675" s="1" t="b">
        <f t="shared" si="1463"/>
        <v>0</v>
      </c>
    </row>
    <row r="2676" spans="2:111" ht="72.5" x14ac:dyDescent="0.35">
      <c r="B2676" s="1" t="s">
        <v>13809</v>
      </c>
      <c r="C2676" s="9">
        <v>44506</v>
      </c>
      <c r="D2676" s="10" t="s">
        <v>13809</v>
      </c>
      <c r="E2676" s="1">
        <v>15</v>
      </c>
      <c r="F2676" s="1" t="s">
        <v>127</v>
      </c>
      <c r="G2676" s="1" t="s">
        <v>13809</v>
      </c>
      <c r="H2676" s="1" t="s">
        <v>13809</v>
      </c>
      <c r="I2676" s="2" t="s">
        <v>183</v>
      </c>
      <c r="J2676" s="2" t="s">
        <v>109</v>
      </c>
      <c r="K2676" s="2" t="s">
        <v>13809</v>
      </c>
      <c r="L2676" s="9">
        <v>44362</v>
      </c>
      <c r="M2676" s="2" t="s">
        <v>109</v>
      </c>
      <c r="N2676" s="2" t="s">
        <v>13809</v>
      </c>
      <c r="O2676" s="2" t="s">
        <v>110</v>
      </c>
      <c r="P2676" s="2" t="s">
        <v>111</v>
      </c>
      <c r="S2676" s="2" t="s">
        <v>112</v>
      </c>
      <c r="T2676" s="2" t="s">
        <v>111</v>
      </c>
      <c r="U2676" s="2" t="b">
        <v>1</v>
      </c>
      <c r="V2676" s="2" t="s">
        <v>113</v>
      </c>
      <c r="W2676" s="1" t="s">
        <v>112</v>
      </c>
      <c r="X2676" s="1" t="s">
        <v>114</v>
      </c>
      <c r="Y2676" s="2" t="s">
        <v>112</v>
      </c>
      <c r="Z2676" s="2" t="s">
        <v>111</v>
      </c>
      <c r="AA2676" s="2" t="s">
        <v>112</v>
      </c>
      <c r="AB2676" s="2">
        <v>3</v>
      </c>
      <c r="AC2676" s="1" t="s">
        <v>111</v>
      </c>
      <c r="AF2676" s="1" t="s">
        <v>111</v>
      </c>
      <c r="AJ2676" s="1" t="s">
        <v>115</v>
      </c>
      <c r="AK2676" s="1" t="s">
        <v>294</v>
      </c>
      <c r="AN2676" s="1" t="s">
        <v>9402</v>
      </c>
      <c r="AO2676" s="1" t="s">
        <v>130</v>
      </c>
      <c r="AS2676" s="1" t="s">
        <v>118</v>
      </c>
      <c r="AU2676" s="1" t="s">
        <v>132</v>
      </c>
      <c r="AZ2676" s="1" t="s">
        <v>155</v>
      </c>
      <c r="BA2676" s="1">
        <v>6400</v>
      </c>
      <c r="BJ2676" s="1" t="s">
        <v>112</v>
      </c>
      <c r="BK2676" s="1" t="s">
        <v>112</v>
      </c>
      <c r="BL2676" s="1" t="s">
        <v>4871</v>
      </c>
      <c r="BQ2676" s="1" t="s">
        <v>121</v>
      </c>
      <c r="BR2676" s="1" t="s">
        <v>122</v>
      </c>
      <c r="BS2676" s="1" t="s">
        <v>111</v>
      </c>
      <c r="BT2676" s="34" t="s">
        <v>9403</v>
      </c>
      <c r="BU2676" s="34" t="s">
        <v>9403</v>
      </c>
      <c r="BV2676" s="9">
        <v>44512</v>
      </c>
      <c r="BW2676" s="34" t="s">
        <v>9404</v>
      </c>
      <c r="BX2676" s="2" t="s">
        <v>111</v>
      </c>
      <c r="BY2676" s="2" t="s">
        <v>136</v>
      </c>
      <c r="BZ2676" s="2" t="s">
        <v>124</v>
      </c>
      <c r="CA2676" s="2">
        <v>2</v>
      </c>
      <c r="CB2676" s="1" t="s">
        <v>258</v>
      </c>
      <c r="CC2676" s="2" t="s">
        <v>126</v>
      </c>
      <c r="CD2676" s="1" t="b">
        <f t="shared" si="1464"/>
        <v>1</v>
      </c>
      <c r="CE2676" s="1" t="b">
        <f t="shared" si="1459"/>
        <v>1</v>
      </c>
      <c r="CF2676" s="1" t="b">
        <f t="shared" si="1428"/>
        <v>0</v>
      </c>
      <c r="CG2676" s="1" t="b">
        <f t="shared" si="1429"/>
        <v>1</v>
      </c>
      <c r="CH2676" s="1" t="b">
        <f t="shared" si="1430"/>
        <v>0</v>
      </c>
      <c r="CI2676" s="1" t="b">
        <f t="shared" si="1431"/>
        <v>0</v>
      </c>
      <c r="CJ2676" s="1" t="b">
        <f t="shared" si="1432"/>
        <v>0</v>
      </c>
      <c r="CK2676" s="1" t="b">
        <f t="shared" si="1433"/>
        <v>0</v>
      </c>
      <c r="CL2676" s="1" t="b">
        <f t="shared" si="1434"/>
        <v>0</v>
      </c>
      <c r="CM2676" s="1" t="b">
        <f t="shared" si="1435"/>
        <v>0</v>
      </c>
      <c r="CN2676" s="1" t="b">
        <f t="shared" si="1436"/>
        <v>0</v>
      </c>
      <c r="CO2676" s="2" t="b">
        <f t="shared" si="1437"/>
        <v>1</v>
      </c>
      <c r="CP2676" s="2" t="b">
        <f t="shared" si="1438"/>
        <v>1</v>
      </c>
      <c r="CQ2676" s="2" t="b">
        <f t="shared" si="1439"/>
        <v>0</v>
      </c>
      <c r="CR2676" s="6" t="str">
        <f t="shared" si="1440"/>
        <v>Male</v>
      </c>
      <c r="CS2676" s="7">
        <f t="shared" si="1441"/>
        <v>1</v>
      </c>
      <c r="CT2676" s="7">
        <f t="shared" si="1442"/>
        <v>0</v>
      </c>
      <c r="CU2676" s="7">
        <f t="shared" si="1443"/>
        <v>0</v>
      </c>
      <c r="CV2676" s="7">
        <f t="shared" si="1444"/>
        <v>1</v>
      </c>
      <c r="CW2676" s="7">
        <f t="shared" si="1460"/>
        <v>0</v>
      </c>
      <c r="CX2676" s="1" t="b">
        <f t="shared" si="1461"/>
        <v>1</v>
      </c>
      <c r="CY2676" s="1" t="b">
        <f t="shared" si="1462"/>
        <v>0</v>
      </c>
      <c r="DG2676" s="1" t="b">
        <f t="shared" si="1463"/>
        <v>1</v>
      </c>
    </row>
    <row r="2677" spans="2:111" ht="362.5" x14ac:dyDescent="0.35">
      <c r="B2677" s="1" t="s">
        <v>13809</v>
      </c>
      <c r="C2677" s="9">
        <v>44506</v>
      </c>
      <c r="D2677" s="10" t="s">
        <v>13809</v>
      </c>
      <c r="E2677" s="1">
        <v>45</v>
      </c>
      <c r="F2677" s="1" t="s">
        <v>108</v>
      </c>
      <c r="G2677" s="1" t="s">
        <v>13809</v>
      </c>
      <c r="H2677" s="1" t="s">
        <v>13809</v>
      </c>
      <c r="I2677" s="9">
        <v>44207</v>
      </c>
      <c r="J2677" s="2" t="s">
        <v>128</v>
      </c>
      <c r="K2677" s="2" t="s">
        <v>13809</v>
      </c>
      <c r="N2677" s="2" t="s">
        <v>13809</v>
      </c>
      <c r="O2677" s="2" t="s">
        <v>110</v>
      </c>
      <c r="P2677" s="2" t="s">
        <v>111</v>
      </c>
      <c r="S2677" s="2" t="s">
        <v>111</v>
      </c>
      <c r="T2677" s="2" t="s">
        <v>112</v>
      </c>
      <c r="U2677" s="2" t="b">
        <v>1</v>
      </c>
      <c r="V2677" s="2" t="s">
        <v>113</v>
      </c>
      <c r="W2677" s="1" t="s">
        <v>111</v>
      </c>
      <c r="Y2677" s="2" t="s">
        <v>111</v>
      </c>
      <c r="AH2677" s="1" t="s">
        <v>193</v>
      </c>
      <c r="AI2677" s="1" t="s">
        <v>252</v>
      </c>
      <c r="AK2677" s="1" t="s">
        <v>150</v>
      </c>
      <c r="AO2677" s="1" t="s">
        <v>117</v>
      </c>
      <c r="AU2677" s="1" t="s">
        <v>197</v>
      </c>
      <c r="AZ2677" s="1" t="s">
        <v>155</v>
      </c>
      <c r="BA2677" s="1">
        <v>0</v>
      </c>
      <c r="BJ2677" s="1" t="s">
        <v>111</v>
      </c>
      <c r="BN2677" s="1" t="s">
        <v>111</v>
      </c>
      <c r="BU2677" s="34" t="s">
        <v>13992</v>
      </c>
      <c r="BV2677" s="9">
        <v>44544</v>
      </c>
      <c r="BW2677" s="34" t="s">
        <v>14856</v>
      </c>
      <c r="BY2677" s="2" t="s">
        <v>153</v>
      </c>
      <c r="BZ2677" s="2" t="s">
        <v>124</v>
      </c>
      <c r="CA2677" s="2">
        <v>1</v>
      </c>
      <c r="CB2677" s="1" t="s">
        <v>253</v>
      </c>
      <c r="CC2677" s="2" t="s">
        <v>113</v>
      </c>
      <c r="CD2677" s="1" t="b">
        <f t="shared" si="1464"/>
        <v>0</v>
      </c>
      <c r="CE2677" s="1" t="b">
        <f t="shared" si="1459"/>
        <v>0</v>
      </c>
      <c r="CF2677" s="1" t="b">
        <f t="shared" si="1428"/>
        <v>0</v>
      </c>
      <c r="CG2677" s="1" t="b">
        <f t="shared" si="1429"/>
        <v>0</v>
      </c>
      <c r="CH2677" s="1" t="b">
        <f t="shared" si="1430"/>
        <v>0</v>
      </c>
      <c r="CI2677" s="1" t="b">
        <f t="shared" si="1431"/>
        <v>0</v>
      </c>
      <c r="CJ2677" s="1" t="b">
        <f t="shared" si="1432"/>
        <v>0</v>
      </c>
      <c r="CK2677" s="1" t="b">
        <f t="shared" si="1433"/>
        <v>0</v>
      </c>
      <c r="CL2677" s="1" t="b">
        <f t="shared" si="1434"/>
        <v>1</v>
      </c>
      <c r="CM2677" s="1" t="b">
        <f t="shared" si="1435"/>
        <v>0</v>
      </c>
      <c r="CN2677" s="1" t="b">
        <f t="shared" si="1436"/>
        <v>0</v>
      </c>
      <c r="CO2677" s="2" t="b">
        <f t="shared" si="1437"/>
        <v>0</v>
      </c>
      <c r="CP2677" s="2" t="b">
        <f t="shared" si="1438"/>
        <v>0</v>
      </c>
      <c r="CQ2677" s="2" t="b">
        <f t="shared" si="1439"/>
        <v>0</v>
      </c>
      <c r="CR2677" s="6" t="str">
        <f t="shared" si="1440"/>
        <v>Female</v>
      </c>
      <c r="CS2677" s="7">
        <f t="shared" si="1441"/>
        <v>0</v>
      </c>
      <c r="CT2677" s="7">
        <f t="shared" si="1442"/>
        <v>1</v>
      </c>
      <c r="CU2677" s="7">
        <f t="shared" si="1443"/>
        <v>0</v>
      </c>
      <c r="CV2677" s="7">
        <f t="shared" si="1444"/>
        <v>0</v>
      </c>
      <c r="CW2677" s="7">
        <f t="shared" si="1460"/>
        <v>0</v>
      </c>
      <c r="CX2677" s="1" t="b">
        <f t="shared" si="1461"/>
        <v>0</v>
      </c>
      <c r="CY2677" s="1" t="b">
        <f t="shared" si="1462"/>
        <v>0</v>
      </c>
      <c r="DG2677" s="1" t="b">
        <f t="shared" si="1463"/>
        <v>0</v>
      </c>
    </row>
    <row r="2678" spans="2:111" ht="130.5" x14ac:dyDescent="0.35">
      <c r="B2678" s="1" t="s">
        <v>13809</v>
      </c>
      <c r="C2678" s="9">
        <v>44652</v>
      </c>
      <c r="D2678" s="10" t="s">
        <v>13809</v>
      </c>
      <c r="E2678" s="1">
        <v>66</v>
      </c>
      <c r="F2678" s="1" t="s">
        <v>127</v>
      </c>
      <c r="G2678" s="1" t="s">
        <v>13809</v>
      </c>
      <c r="H2678" s="1" t="s">
        <v>13809</v>
      </c>
      <c r="I2678" s="2" t="s">
        <v>183</v>
      </c>
      <c r="J2678" s="2" t="s">
        <v>109</v>
      </c>
      <c r="K2678" s="2" t="s">
        <v>13809</v>
      </c>
      <c r="L2678" s="2" t="s">
        <v>183</v>
      </c>
      <c r="M2678" s="2" t="s">
        <v>109</v>
      </c>
      <c r="N2678" s="2" t="s">
        <v>13809</v>
      </c>
      <c r="O2678" s="2" t="s">
        <v>110</v>
      </c>
      <c r="P2678" s="2" t="s">
        <v>111</v>
      </c>
      <c r="S2678" s="2" t="s">
        <v>112</v>
      </c>
      <c r="T2678" s="2" t="s">
        <v>111</v>
      </c>
      <c r="U2678" s="2" t="b">
        <f>OR(S2678="yes",T2678="yes")</f>
        <v>1</v>
      </c>
      <c r="V2678" s="2" t="s">
        <v>113</v>
      </c>
      <c r="W2678" s="1" t="s">
        <v>112</v>
      </c>
      <c r="X2678" s="1" t="s">
        <v>114</v>
      </c>
      <c r="Y2678" s="2" t="s">
        <v>112</v>
      </c>
      <c r="Z2678" s="2" t="s">
        <v>111</v>
      </c>
      <c r="AA2678" s="2" t="s">
        <v>111</v>
      </c>
      <c r="AB2678" s="2">
        <v>1</v>
      </c>
      <c r="AC2678" s="1" t="s">
        <v>111</v>
      </c>
      <c r="AF2678" s="1" t="s">
        <v>111</v>
      </c>
      <c r="AJ2678" s="1" t="s">
        <v>115</v>
      </c>
      <c r="AK2678" s="1" t="s">
        <v>291</v>
      </c>
      <c r="AN2678" s="1" t="s">
        <v>9405</v>
      </c>
      <c r="AO2678" s="1" t="s">
        <v>195</v>
      </c>
      <c r="AS2678" s="1" t="s">
        <v>190</v>
      </c>
      <c r="AU2678" s="1" t="s">
        <v>132</v>
      </c>
      <c r="AZ2678" s="1" t="s">
        <v>310</v>
      </c>
      <c r="BA2678" s="1" t="s">
        <v>9406</v>
      </c>
      <c r="BE2678" s="1" t="s">
        <v>9407</v>
      </c>
      <c r="BG2678" s="1" t="s">
        <v>9408</v>
      </c>
      <c r="BJ2678" s="1" t="s">
        <v>112</v>
      </c>
      <c r="BK2678" s="1" t="s">
        <v>112</v>
      </c>
      <c r="BL2678" s="1" t="s">
        <v>9409</v>
      </c>
      <c r="BQ2678" s="1" t="s">
        <v>121</v>
      </c>
      <c r="BR2678" s="1" t="s">
        <v>122</v>
      </c>
      <c r="BS2678" s="1" t="s">
        <v>111</v>
      </c>
      <c r="BT2678" s="34" t="s">
        <v>9410</v>
      </c>
      <c r="BU2678" s="34" t="s">
        <v>9411</v>
      </c>
      <c r="BV2678" s="9">
        <v>44652</v>
      </c>
      <c r="BW2678" s="34" t="s">
        <v>9412</v>
      </c>
      <c r="BY2678" s="2" t="s">
        <v>123</v>
      </c>
      <c r="BZ2678" s="2" t="s">
        <v>124</v>
      </c>
      <c r="CA2678" s="2">
        <v>3</v>
      </c>
      <c r="CB2678" s="1" t="s">
        <v>258</v>
      </c>
      <c r="CC2678" s="2" t="s">
        <v>126</v>
      </c>
      <c r="CD2678" s="1" t="b">
        <f t="shared" si="1464"/>
        <v>0</v>
      </c>
      <c r="CE2678" s="1" t="b">
        <f t="shared" si="1459"/>
        <v>0</v>
      </c>
      <c r="CF2678" s="1" t="b">
        <f t="shared" si="1428"/>
        <v>0</v>
      </c>
      <c r="CG2678" s="1" t="b">
        <f t="shared" si="1429"/>
        <v>0</v>
      </c>
      <c r="CH2678" s="1" t="b">
        <f t="shared" si="1430"/>
        <v>0</v>
      </c>
      <c r="CI2678" s="1" t="b">
        <f t="shared" si="1431"/>
        <v>0</v>
      </c>
      <c r="CJ2678" s="1" t="b">
        <f t="shared" si="1432"/>
        <v>0</v>
      </c>
      <c r="CK2678" s="1" t="b">
        <f t="shared" si="1433"/>
        <v>0</v>
      </c>
      <c r="CL2678" s="1" t="b">
        <f t="shared" si="1434"/>
        <v>0</v>
      </c>
      <c r="CM2678" s="1" t="b">
        <f t="shared" si="1435"/>
        <v>0</v>
      </c>
      <c r="CN2678" s="1" t="b">
        <f t="shared" si="1436"/>
        <v>1</v>
      </c>
      <c r="CO2678" s="2" t="b">
        <f t="shared" si="1437"/>
        <v>1</v>
      </c>
      <c r="CP2678" s="2" t="b">
        <f t="shared" si="1438"/>
        <v>1</v>
      </c>
      <c r="CQ2678" s="2" t="b">
        <f t="shared" si="1439"/>
        <v>0</v>
      </c>
      <c r="CR2678" s="6" t="str">
        <f t="shared" si="1440"/>
        <v>Male</v>
      </c>
      <c r="CS2678" s="7">
        <f t="shared" si="1441"/>
        <v>1</v>
      </c>
      <c r="CT2678" s="7">
        <f t="shared" si="1442"/>
        <v>0</v>
      </c>
      <c r="CU2678" s="7">
        <f t="shared" si="1443"/>
        <v>0</v>
      </c>
      <c r="CV2678" s="7">
        <f t="shared" si="1444"/>
        <v>1</v>
      </c>
      <c r="CW2678" s="7">
        <f t="shared" si="1460"/>
        <v>0</v>
      </c>
      <c r="CX2678" s="1" t="b">
        <f t="shared" si="1461"/>
        <v>0</v>
      </c>
      <c r="CY2678" s="1" t="b">
        <f t="shared" si="1462"/>
        <v>0</v>
      </c>
      <c r="DG2678" s="1" t="b">
        <f t="shared" si="1463"/>
        <v>0</v>
      </c>
    </row>
    <row r="2679" spans="2:111" ht="87" x14ac:dyDescent="0.35">
      <c r="B2679" s="1" t="s">
        <v>13809</v>
      </c>
      <c r="C2679" s="9">
        <v>44506</v>
      </c>
      <c r="D2679" s="10" t="s">
        <v>13809</v>
      </c>
      <c r="E2679" s="1">
        <v>15</v>
      </c>
      <c r="F2679" s="1" t="s">
        <v>127</v>
      </c>
      <c r="G2679" s="1" t="s">
        <v>13809</v>
      </c>
      <c r="H2679" s="1" t="s">
        <v>13809</v>
      </c>
      <c r="I2679" s="9">
        <v>44503</v>
      </c>
      <c r="J2679" s="2" t="s">
        <v>109</v>
      </c>
      <c r="K2679" s="2" t="s">
        <v>13809</v>
      </c>
      <c r="N2679" s="2" t="s">
        <v>13809</v>
      </c>
      <c r="O2679" s="2" t="s">
        <v>110</v>
      </c>
      <c r="P2679" s="2" t="s">
        <v>111</v>
      </c>
      <c r="S2679" s="2" t="s">
        <v>112</v>
      </c>
      <c r="T2679" s="2" t="s">
        <v>111</v>
      </c>
      <c r="U2679" s="2" t="b">
        <v>1</v>
      </c>
      <c r="V2679" s="2" t="s">
        <v>113</v>
      </c>
      <c r="W2679" s="1" t="s">
        <v>112</v>
      </c>
      <c r="X2679" s="1" t="s">
        <v>114</v>
      </c>
      <c r="Y2679" s="2" t="s">
        <v>112</v>
      </c>
      <c r="Z2679" s="2" t="s">
        <v>112</v>
      </c>
      <c r="AB2679" s="2">
        <v>2</v>
      </c>
      <c r="AC2679" s="1" t="s">
        <v>111</v>
      </c>
      <c r="AF2679" s="1" t="s">
        <v>111</v>
      </c>
      <c r="AJ2679" s="1" t="s">
        <v>115</v>
      </c>
      <c r="AK2679" s="1" t="s">
        <v>194</v>
      </c>
      <c r="AN2679" s="1" t="s">
        <v>9413</v>
      </c>
      <c r="AO2679" s="1" t="s">
        <v>117</v>
      </c>
      <c r="AS2679" s="1" t="s">
        <v>140</v>
      </c>
      <c r="AU2679" s="1" t="s">
        <v>132</v>
      </c>
      <c r="AZ2679" s="1" t="s">
        <v>120</v>
      </c>
      <c r="BA2679" s="1" t="s">
        <v>9414</v>
      </c>
      <c r="BG2679" s="1" t="s">
        <v>9415</v>
      </c>
      <c r="BH2679" s="1">
        <v>9</v>
      </c>
      <c r="BJ2679" s="1" t="s">
        <v>112</v>
      </c>
      <c r="BK2679" s="1" t="s">
        <v>112</v>
      </c>
      <c r="BL2679" s="1" t="s">
        <v>161</v>
      </c>
      <c r="BM2679" s="1" t="s">
        <v>9416</v>
      </c>
      <c r="BQ2679" s="1" t="s">
        <v>121</v>
      </c>
      <c r="BR2679" s="1" t="s">
        <v>122</v>
      </c>
      <c r="BS2679" s="1" t="s">
        <v>111</v>
      </c>
      <c r="BT2679" s="34" t="s">
        <v>9417</v>
      </c>
      <c r="BU2679" s="34" t="s">
        <v>9418</v>
      </c>
      <c r="BV2679" s="9">
        <v>44508</v>
      </c>
      <c r="BW2679" s="34" t="s">
        <v>14857</v>
      </c>
      <c r="BY2679" s="2" t="s">
        <v>156</v>
      </c>
      <c r="BZ2679" s="2" t="s">
        <v>124</v>
      </c>
      <c r="CA2679" s="2">
        <v>1</v>
      </c>
      <c r="CB2679" s="1" t="s">
        <v>335</v>
      </c>
      <c r="CC2679" s="2" t="s">
        <v>126</v>
      </c>
      <c r="CD2679" s="1" t="b">
        <f t="shared" si="1464"/>
        <v>1</v>
      </c>
      <c r="CE2679" s="1" t="b">
        <f t="shared" si="1459"/>
        <v>1</v>
      </c>
      <c r="CF2679" s="1" t="b">
        <f t="shared" si="1428"/>
        <v>0</v>
      </c>
      <c r="CG2679" s="1" t="b">
        <f t="shared" si="1429"/>
        <v>1</v>
      </c>
      <c r="CH2679" s="1" t="b">
        <f t="shared" si="1430"/>
        <v>0</v>
      </c>
      <c r="CI2679" s="1" t="b">
        <f t="shared" si="1431"/>
        <v>0</v>
      </c>
      <c r="CJ2679" s="1" t="b">
        <f t="shared" si="1432"/>
        <v>0</v>
      </c>
      <c r="CK2679" s="1" t="b">
        <f t="shared" si="1433"/>
        <v>0</v>
      </c>
      <c r="CL2679" s="1" t="b">
        <f t="shared" si="1434"/>
        <v>0</v>
      </c>
      <c r="CM2679" s="1" t="b">
        <f t="shared" si="1435"/>
        <v>0</v>
      </c>
      <c r="CN2679" s="1" t="b">
        <f t="shared" si="1436"/>
        <v>0</v>
      </c>
      <c r="CO2679" s="2" t="b">
        <f t="shared" si="1437"/>
        <v>1</v>
      </c>
      <c r="CP2679" s="2" t="b">
        <f t="shared" si="1438"/>
        <v>1</v>
      </c>
      <c r="CQ2679" s="2" t="b">
        <f t="shared" si="1439"/>
        <v>0</v>
      </c>
      <c r="CR2679" s="6" t="str">
        <f t="shared" si="1440"/>
        <v>Male</v>
      </c>
      <c r="CS2679" s="7">
        <f t="shared" si="1441"/>
        <v>1</v>
      </c>
      <c r="CT2679" s="7">
        <f t="shared" si="1442"/>
        <v>0</v>
      </c>
      <c r="CU2679" s="7">
        <f t="shared" si="1443"/>
        <v>0</v>
      </c>
      <c r="CV2679" s="7">
        <f t="shared" si="1444"/>
        <v>0</v>
      </c>
      <c r="CW2679" s="7">
        <f t="shared" si="1460"/>
        <v>0</v>
      </c>
      <c r="CX2679" s="1" t="b">
        <f t="shared" si="1461"/>
        <v>1</v>
      </c>
      <c r="CY2679" s="1" t="b">
        <f t="shared" si="1462"/>
        <v>0</v>
      </c>
      <c r="DG2679" s="1" t="b">
        <f t="shared" si="1463"/>
        <v>1</v>
      </c>
    </row>
    <row r="2680" spans="2:111" ht="145" x14ac:dyDescent="0.35">
      <c r="B2680" s="1" t="s">
        <v>13809</v>
      </c>
      <c r="C2680" s="9">
        <v>44507</v>
      </c>
      <c r="D2680" s="10" t="s">
        <v>13809</v>
      </c>
      <c r="E2680" s="1">
        <v>63</v>
      </c>
      <c r="F2680" s="1" t="s">
        <v>127</v>
      </c>
      <c r="G2680" s="1" t="s">
        <v>13809</v>
      </c>
      <c r="H2680" s="1" t="s">
        <v>13809</v>
      </c>
      <c r="I2680" s="9">
        <v>44299</v>
      </c>
      <c r="J2680" s="2" t="s">
        <v>109</v>
      </c>
      <c r="K2680" s="2" t="s">
        <v>13809</v>
      </c>
      <c r="L2680" s="9">
        <v>44321</v>
      </c>
      <c r="M2680" s="2" t="s">
        <v>109</v>
      </c>
      <c r="N2680" s="2" t="s">
        <v>13809</v>
      </c>
      <c r="O2680" s="2" t="s">
        <v>110</v>
      </c>
      <c r="P2680" s="2" t="s">
        <v>111</v>
      </c>
      <c r="S2680" s="2" t="s">
        <v>112</v>
      </c>
      <c r="T2680" s="2" t="s">
        <v>111</v>
      </c>
      <c r="U2680" s="2" t="b">
        <f>OR(S2680="yes",T2680="yes")</f>
        <v>1</v>
      </c>
      <c r="V2680" s="2" t="s">
        <v>126</v>
      </c>
      <c r="W2680" s="1" t="s">
        <v>112</v>
      </c>
      <c r="X2680" s="1" t="s">
        <v>138</v>
      </c>
      <c r="Y2680" s="2" t="s">
        <v>112</v>
      </c>
      <c r="Z2680" s="2" t="s">
        <v>112</v>
      </c>
      <c r="AA2680" s="2" t="s">
        <v>111</v>
      </c>
      <c r="AB2680" s="2">
        <v>5</v>
      </c>
      <c r="AC2680" s="1" t="s">
        <v>111</v>
      </c>
      <c r="AF2680" s="1" t="s">
        <v>111</v>
      </c>
      <c r="AJ2680" s="1" t="s">
        <v>115</v>
      </c>
      <c r="AK2680" s="1" t="s">
        <v>150</v>
      </c>
      <c r="AO2680" s="1" t="s">
        <v>4064</v>
      </c>
      <c r="AU2680" s="1" t="s">
        <v>132</v>
      </c>
      <c r="AZ2680" s="1" t="s">
        <v>155</v>
      </c>
      <c r="BA2680" s="1" t="s">
        <v>8586</v>
      </c>
      <c r="BJ2680" s="1" t="s">
        <v>112</v>
      </c>
      <c r="BK2680" s="1" t="s">
        <v>112</v>
      </c>
      <c r="BL2680" s="1" t="s">
        <v>268</v>
      </c>
      <c r="BM2680" s="1" t="s">
        <v>9419</v>
      </c>
      <c r="BQ2680" s="1" t="s">
        <v>121</v>
      </c>
      <c r="BR2680" s="1" t="s">
        <v>122</v>
      </c>
      <c r="BS2680" s="1" t="s">
        <v>112</v>
      </c>
      <c r="BU2680" s="34" t="s">
        <v>9420</v>
      </c>
      <c r="BV2680" s="9">
        <v>44662</v>
      </c>
      <c r="BW2680" s="34" t="s">
        <v>14858</v>
      </c>
      <c r="BY2680" s="2" t="s">
        <v>174</v>
      </c>
      <c r="BZ2680" s="2" t="s">
        <v>124</v>
      </c>
      <c r="CB2680" s="1" t="s">
        <v>326</v>
      </c>
      <c r="CD2680" s="1" t="b">
        <f t="shared" si="1464"/>
        <v>0</v>
      </c>
      <c r="CE2680" s="1" t="b">
        <f t="shared" si="1459"/>
        <v>0</v>
      </c>
      <c r="CF2680" s="1" t="b">
        <f t="shared" si="1428"/>
        <v>0</v>
      </c>
      <c r="CG2680" s="1" t="b">
        <f t="shared" si="1429"/>
        <v>0</v>
      </c>
      <c r="CH2680" s="1" t="b">
        <f t="shared" si="1430"/>
        <v>0</v>
      </c>
      <c r="CI2680" s="1" t="b">
        <f t="shared" si="1431"/>
        <v>0</v>
      </c>
      <c r="CJ2680" s="1" t="b">
        <f t="shared" si="1432"/>
        <v>0</v>
      </c>
      <c r="CK2680" s="1" t="b">
        <f t="shared" si="1433"/>
        <v>0</v>
      </c>
      <c r="CL2680" s="1" t="b">
        <f t="shared" si="1434"/>
        <v>0</v>
      </c>
      <c r="CM2680" s="1" t="b">
        <f t="shared" si="1435"/>
        <v>1</v>
      </c>
      <c r="CN2680" s="1" t="b">
        <f t="shared" si="1436"/>
        <v>0</v>
      </c>
      <c r="CO2680" s="2" t="b">
        <f t="shared" si="1437"/>
        <v>1</v>
      </c>
      <c r="CP2680" s="2" t="b">
        <f t="shared" si="1438"/>
        <v>1</v>
      </c>
      <c r="CQ2680" s="2" t="b">
        <f t="shared" si="1439"/>
        <v>0</v>
      </c>
      <c r="CR2680" s="6" t="str">
        <f t="shared" si="1440"/>
        <v>Male</v>
      </c>
      <c r="CS2680" s="7">
        <f t="shared" si="1441"/>
        <v>1</v>
      </c>
      <c r="CT2680" s="7">
        <f t="shared" si="1442"/>
        <v>0</v>
      </c>
      <c r="CU2680" s="7">
        <f t="shared" si="1443"/>
        <v>0</v>
      </c>
      <c r="CV2680" s="7">
        <f t="shared" si="1444"/>
        <v>1</v>
      </c>
      <c r="CW2680" s="7">
        <f t="shared" si="1460"/>
        <v>0</v>
      </c>
      <c r="CX2680" s="1" t="b">
        <f t="shared" si="1461"/>
        <v>0</v>
      </c>
      <c r="CY2680" s="1" t="b">
        <f t="shared" si="1462"/>
        <v>0</v>
      </c>
      <c r="DG2680" s="1" t="b">
        <f t="shared" si="1463"/>
        <v>0</v>
      </c>
    </row>
    <row r="2681" spans="2:111" ht="217.5" x14ac:dyDescent="0.35">
      <c r="B2681" s="1" t="s">
        <v>13809</v>
      </c>
      <c r="C2681" s="9">
        <v>44507</v>
      </c>
      <c r="D2681" s="10" t="s">
        <v>13809</v>
      </c>
      <c r="E2681" s="1">
        <v>45</v>
      </c>
      <c r="F2681" s="1" t="s">
        <v>108</v>
      </c>
      <c r="G2681" s="1" t="s">
        <v>13809</v>
      </c>
      <c r="H2681" s="1" t="s">
        <v>13809</v>
      </c>
      <c r="I2681" s="9">
        <v>44237</v>
      </c>
      <c r="J2681" s="2" t="s">
        <v>109</v>
      </c>
      <c r="K2681" s="2" t="s">
        <v>13809</v>
      </c>
      <c r="L2681" s="9">
        <v>44258</v>
      </c>
      <c r="M2681" s="2" t="s">
        <v>109</v>
      </c>
      <c r="N2681" s="2" t="s">
        <v>13809</v>
      </c>
      <c r="O2681" s="2" t="s">
        <v>110</v>
      </c>
      <c r="P2681" s="2" t="s">
        <v>111</v>
      </c>
      <c r="S2681" s="2" t="s">
        <v>112</v>
      </c>
      <c r="T2681" s="2" t="s">
        <v>112</v>
      </c>
      <c r="U2681" s="2" t="b">
        <v>1</v>
      </c>
      <c r="V2681" s="2" t="s">
        <v>113</v>
      </c>
      <c r="W2681" s="1" t="s">
        <v>112</v>
      </c>
      <c r="X2681" s="1" t="s">
        <v>138</v>
      </c>
      <c r="Y2681" s="2" t="s">
        <v>112</v>
      </c>
      <c r="Z2681" s="2" t="s">
        <v>111</v>
      </c>
      <c r="AA2681" s="2" t="s">
        <v>111</v>
      </c>
      <c r="AC2681" s="1" t="s">
        <v>112</v>
      </c>
      <c r="AF2681" s="1" t="s">
        <v>111</v>
      </c>
      <c r="AJ2681" s="1" t="s">
        <v>115</v>
      </c>
      <c r="AK2681" s="1" t="s">
        <v>150</v>
      </c>
      <c r="AO2681" s="1" t="s">
        <v>117</v>
      </c>
      <c r="AU2681" s="1" t="s">
        <v>197</v>
      </c>
      <c r="BJ2681" s="1" t="s">
        <v>111</v>
      </c>
      <c r="BN2681" s="1" t="s">
        <v>112</v>
      </c>
      <c r="BO2681" s="1" t="s">
        <v>148</v>
      </c>
      <c r="BP2681" s="1" t="s">
        <v>9421</v>
      </c>
      <c r="BQ2681" s="1" t="s">
        <v>121</v>
      </c>
      <c r="BR2681" s="1" t="s">
        <v>122</v>
      </c>
      <c r="BS2681" s="1" t="s">
        <v>111</v>
      </c>
      <c r="BT2681" s="34" t="s">
        <v>9422</v>
      </c>
      <c r="BU2681" s="34" t="s">
        <v>9423</v>
      </c>
      <c r="BV2681" s="9">
        <v>44516</v>
      </c>
      <c r="BW2681" s="34" t="s">
        <v>14859</v>
      </c>
      <c r="BY2681" s="2" t="s">
        <v>174</v>
      </c>
      <c r="BZ2681" s="2" t="s">
        <v>162</v>
      </c>
      <c r="CA2681" s="2">
        <v>3</v>
      </c>
      <c r="CB2681" s="1" t="s">
        <v>137</v>
      </c>
      <c r="CC2681" s="2" t="s">
        <v>113</v>
      </c>
      <c r="CD2681" s="1" t="b">
        <f t="shared" si="1464"/>
        <v>0</v>
      </c>
      <c r="CE2681" s="1" t="b">
        <f t="shared" si="1459"/>
        <v>0</v>
      </c>
      <c r="CF2681" s="1" t="b">
        <f t="shared" si="1428"/>
        <v>0</v>
      </c>
      <c r="CG2681" s="1" t="b">
        <f t="shared" si="1429"/>
        <v>0</v>
      </c>
      <c r="CH2681" s="1" t="b">
        <f t="shared" si="1430"/>
        <v>0</v>
      </c>
      <c r="CI2681" s="1" t="b">
        <f t="shared" si="1431"/>
        <v>0</v>
      </c>
      <c r="CJ2681" s="1" t="b">
        <f t="shared" si="1432"/>
        <v>0</v>
      </c>
      <c r="CK2681" s="1" t="b">
        <f t="shared" si="1433"/>
        <v>0</v>
      </c>
      <c r="CL2681" s="1" t="b">
        <f t="shared" si="1434"/>
        <v>1</v>
      </c>
      <c r="CM2681" s="1" t="b">
        <f t="shared" si="1435"/>
        <v>0</v>
      </c>
      <c r="CN2681" s="1" t="b">
        <f t="shared" si="1436"/>
        <v>0</v>
      </c>
      <c r="CO2681" s="2" t="b">
        <f t="shared" si="1437"/>
        <v>0</v>
      </c>
      <c r="CP2681" s="2" t="b">
        <f t="shared" si="1438"/>
        <v>0</v>
      </c>
      <c r="CQ2681" s="2" t="b">
        <f t="shared" si="1439"/>
        <v>0</v>
      </c>
      <c r="CR2681" s="6" t="str">
        <f t="shared" si="1440"/>
        <v>Female</v>
      </c>
      <c r="CS2681" s="7">
        <f t="shared" si="1441"/>
        <v>1</v>
      </c>
      <c r="CT2681" s="7">
        <f t="shared" si="1442"/>
        <v>0</v>
      </c>
      <c r="CU2681" s="7">
        <f t="shared" si="1443"/>
        <v>0</v>
      </c>
      <c r="CV2681" s="7">
        <f t="shared" si="1444"/>
        <v>1</v>
      </c>
      <c r="CW2681" s="7">
        <f t="shared" si="1460"/>
        <v>0</v>
      </c>
      <c r="CX2681" s="1" t="b">
        <f t="shared" si="1461"/>
        <v>0</v>
      </c>
      <c r="CY2681" s="1" t="b">
        <f t="shared" si="1462"/>
        <v>0</v>
      </c>
      <c r="DG2681" s="1" t="b">
        <f t="shared" si="1463"/>
        <v>0</v>
      </c>
    </row>
    <row r="2682" spans="2:111" ht="130.5" x14ac:dyDescent="0.35">
      <c r="B2682" s="1" t="s">
        <v>13809</v>
      </c>
      <c r="C2682" s="9">
        <v>44507</v>
      </c>
      <c r="D2682" s="10" t="s">
        <v>13809</v>
      </c>
      <c r="E2682" s="1">
        <v>34</v>
      </c>
      <c r="F2682" s="1" t="s">
        <v>127</v>
      </c>
      <c r="G2682" s="1" t="s">
        <v>13809</v>
      </c>
      <c r="H2682" s="1" t="s">
        <v>13809</v>
      </c>
      <c r="I2682" s="9">
        <v>44466</v>
      </c>
      <c r="J2682" s="2" t="s">
        <v>109</v>
      </c>
      <c r="K2682" s="2" t="s">
        <v>13809</v>
      </c>
      <c r="N2682" s="2" t="s">
        <v>13809</v>
      </c>
      <c r="O2682" s="2" t="s">
        <v>110</v>
      </c>
      <c r="P2682" s="2" t="s">
        <v>111</v>
      </c>
      <c r="S2682" s="2" t="s">
        <v>112</v>
      </c>
      <c r="T2682" s="2" t="s">
        <v>111</v>
      </c>
      <c r="U2682" s="2" t="b">
        <f>OR(S2682="yes",T2682="yes")</f>
        <v>1</v>
      </c>
      <c r="V2682" s="2" t="s">
        <v>126</v>
      </c>
      <c r="W2682" s="1" t="s">
        <v>112</v>
      </c>
      <c r="X2682" s="1" t="s">
        <v>114</v>
      </c>
      <c r="Y2682" s="2" t="s">
        <v>112</v>
      </c>
      <c r="Z2682" s="2" t="s">
        <v>112</v>
      </c>
      <c r="AB2682" s="2">
        <v>32</v>
      </c>
      <c r="AC2682" s="1" t="s">
        <v>111</v>
      </c>
      <c r="AF2682" s="1" t="s">
        <v>111</v>
      </c>
      <c r="AJ2682" s="1" t="s">
        <v>115</v>
      </c>
      <c r="AK2682" s="1" t="s">
        <v>291</v>
      </c>
      <c r="AN2682" s="1" t="s">
        <v>9424</v>
      </c>
      <c r="AO2682" s="1" t="s">
        <v>285</v>
      </c>
      <c r="BJ2682" s="1" t="s">
        <v>112</v>
      </c>
      <c r="BU2682" s="34" t="s">
        <v>9425</v>
      </c>
      <c r="BV2682" s="9">
        <v>44571</v>
      </c>
      <c r="BW2682" s="34" t="s">
        <v>9426</v>
      </c>
      <c r="BZ2682" s="2" t="s">
        <v>162</v>
      </c>
      <c r="CB2682" s="1" t="s">
        <v>319</v>
      </c>
      <c r="CD2682" s="1" t="b">
        <f t="shared" si="1464"/>
        <v>0</v>
      </c>
      <c r="CE2682" s="1" t="b">
        <f t="shared" si="1459"/>
        <v>0</v>
      </c>
      <c r="CF2682" s="1" t="b">
        <f t="shared" si="1428"/>
        <v>0</v>
      </c>
      <c r="CG2682" s="1" t="b">
        <f t="shared" si="1429"/>
        <v>0</v>
      </c>
      <c r="CH2682" s="1" t="b">
        <f t="shared" si="1430"/>
        <v>0</v>
      </c>
      <c r="CI2682" s="1" t="b">
        <f t="shared" si="1431"/>
        <v>0</v>
      </c>
      <c r="CJ2682" s="1" t="b">
        <f t="shared" si="1432"/>
        <v>0</v>
      </c>
      <c r="CK2682" s="1" t="b">
        <f t="shared" si="1433"/>
        <v>1</v>
      </c>
      <c r="CL2682" s="1" t="b">
        <f t="shared" si="1434"/>
        <v>0</v>
      </c>
      <c r="CM2682" s="1" t="b">
        <f t="shared" si="1435"/>
        <v>0</v>
      </c>
      <c r="CN2682" s="1" t="b">
        <f t="shared" si="1436"/>
        <v>0</v>
      </c>
      <c r="CO2682" s="2" t="b">
        <f t="shared" si="1437"/>
        <v>0</v>
      </c>
      <c r="CP2682" s="2" t="b">
        <f t="shared" si="1438"/>
        <v>0</v>
      </c>
      <c r="CQ2682" s="2" t="b">
        <f t="shared" si="1439"/>
        <v>0</v>
      </c>
      <c r="CR2682" s="6" t="str">
        <f t="shared" si="1440"/>
        <v>Male</v>
      </c>
      <c r="CS2682" s="7">
        <f t="shared" si="1441"/>
        <v>1</v>
      </c>
      <c r="CT2682" s="7">
        <f t="shared" si="1442"/>
        <v>0</v>
      </c>
      <c r="CU2682" s="7">
        <f t="shared" si="1443"/>
        <v>0</v>
      </c>
      <c r="CV2682" s="7">
        <f t="shared" si="1444"/>
        <v>0</v>
      </c>
      <c r="CW2682" s="7">
        <f t="shared" si="1460"/>
        <v>0</v>
      </c>
      <c r="CX2682" s="1" t="b">
        <f t="shared" si="1461"/>
        <v>0</v>
      </c>
      <c r="CY2682" s="1" t="b">
        <f t="shared" si="1462"/>
        <v>1</v>
      </c>
      <c r="DG2682" s="1" t="b">
        <f t="shared" si="1463"/>
        <v>0</v>
      </c>
    </row>
    <row r="2683" spans="2:111" ht="130.5" x14ac:dyDescent="0.35">
      <c r="B2683" s="1" t="s">
        <v>13809</v>
      </c>
      <c r="C2683" s="9">
        <v>44508</v>
      </c>
      <c r="D2683" s="10" t="s">
        <v>13809</v>
      </c>
      <c r="E2683" s="1">
        <v>22</v>
      </c>
      <c r="F2683" s="1" t="s">
        <v>127</v>
      </c>
      <c r="G2683" s="1" t="s">
        <v>13809</v>
      </c>
      <c r="H2683" s="1" t="s">
        <v>13809</v>
      </c>
      <c r="I2683" s="9">
        <v>44449</v>
      </c>
      <c r="J2683" s="2" t="s">
        <v>109</v>
      </c>
      <c r="K2683" s="2" t="s">
        <v>13809</v>
      </c>
      <c r="N2683" s="2" t="s">
        <v>13809</v>
      </c>
      <c r="O2683" s="2" t="s">
        <v>110</v>
      </c>
      <c r="P2683" s="2" t="s">
        <v>111</v>
      </c>
      <c r="S2683" s="2" t="s">
        <v>112</v>
      </c>
      <c r="T2683" s="2" t="s">
        <v>112</v>
      </c>
      <c r="U2683" s="2" t="b">
        <v>1</v>
      </c>
      <c r="V2683" s="2" t="s">
        <v>126</v>
      </c>
      <c r="W2683" s="1" t="s">
        <v>112</v>
      </c>
      <c r="X2683" s="1" t="s">
        <v>138</v>
      </c>
      <c r="Y2683" s="2" t="s">
        <v>112</v>
      </c>
      <c r="Z2683" s="2" t="s">
        <v>112</v>
      </c>
      <c r="AB2683" s="2">
        <v>4</v>
      </c>
      <c r="AC2683" s="1" t="s">
        <v>111</v>
      </c>
      <c r="AF2683" s="1" t="s">
        <v>111</v>
      </c>
      <c r="AJ2683" s="1" t="s">
        <v>115</v>
      </c>
      <c r="AK2683" s="1" t="s">
        <v>129</v>
      </c>
      <c r="AO2683" s="1" t="s">
        <v>237</v>
      </c>
      <c r="AU2683" s="1" t="s">
        <v>132</v>
      </c>
      <c r="BJ2683" s="1" t="s">
        <v>111</v>
      </c>
      <c r="BN2683" s="1" t="s">
        <v>112</v>
      </c>
      <c r="BO2683" s="1" t="s">
        <v>148</v>
      </c>
      <c r="BP2683" s="1" t="s">
        <v>355</v>
      </c>
      <c r="BU2683" s="34" t="s">
        <v>9427</v>
      </c>
      <c r="BV2683" s="9">
        <v>44515</v>
      </c>
      <c r="BW2683" s="34" t="s">
        <v>14860</v>
      </c>
      <c r="BY2683" s="2" t="s">
        <v>153</v>
      </c>
      <c r="BZ2683" s="2" t="s">
        <v>124</v>
      </c>
      <c r="CB2683" s="1" t="s">
        <v>224</v>
      </c>
      <c r="CD2683" s="1" t="b">
        <f t="shared" si="1464"/>
        <v>1</v>
      </c>
      <c r="CE2683" s="1" t="b">
        <f t="shared" si="1459"/>
        <v>0</v>
      </c>
      <c r="CF2683" s="1" t="b">
        <f t="shared" si="1428"/>
        <v>0</v>
      </c>
      <c r="CG2683" s="1" t="b">
        <f t="shared" si="1429"/>
        <v>0</v>
      </c>
      <c r="CH2683" s="1" t="b">
        <f t="shared" si="1430"/>
        <v>0</v>
      </c>
      <c r="CI2683" s="1" t="b">
        <f t="shared" si="1431"/>
        <v>1</v>
      </c>
      <c r="CJ2683" s="1" t="b">
        <f t="shared" si="1432"/>
        <v>0</v>
      </c>
      <c r="CK2683" s="1" t="b">
        <f t="shared" si="1433"/>
        <v>0</v>
      </c>
      <c r="CL2683" s="1" t="b">
        <f t="shared" si="1434"/>
        <v>0</v>
      </c>
      <c r="CM2683" s="1" t="b">
        <f t="shared" si="1435"/>
        <v>0</v>
      </c>
      <c r="CN2683" s="1" t="b">
        <f t="shared" si="1436"/>
        <v>0</v>
      </c>
      <c r="CO2683" s="2" t="b">
        <f t="shared" si="1437"/>
        <v>1</v>
      </c>
      <c r="CP2683" s="2" t="b">
        <f t="shared" si="1438"/>
        <v>1</v>
      </c>
      <c r="CQ2683" s="2" t="b">
        <f t="shared" si="1439"/>
        <v>0</v>
      </c>
      <c r="CR2683" s="6" t="str">
        <f t="shared" si="1440"/>
        <v>Male</v>
      </c>
      <c r="CS2683" s="7">
        <f t="shared" si="1441"/>
        <v>1</v>
      </c>
      <c r="CT2683" s="7">
        <f t="shared" si="1442"/>
        <v>0</v>
      </c>
      <c r="CU2683" s="7">
        <f t="shared" si="1443"/>
        <v>0</v>
      </c>
      <c r="CV2683" s="7">
        <f t="shared" si="1444"/>
        <v>0</v>
      </c>
      <c r="CW2683" s="7">
        <f t="shared" si="1460"/>
        <v>0</v>
      </c>
      <c r="CX2683" s="1" t="b">
        <f t="shared" si="1461"/>
        <v>1</v>
      </c>
      <c r="CY2683" s="1" t="b">
        <f t="shared" si="1462"/>
        <v>1</v>
      </c>
      <c r="DG2683" s="1" t="b">
        <f t="shared" si="1463"/>
        <v>0</v>
      </c>
    </row>
    <row r="2684" spans="2:111" ht="362.5" x14ac:dyDescent="0.35">
      <c r="B2684" s="1" t="s">
        <v>13809</v>
      </c>
      <c r="C2684" s="9">
        <v>44508</v>
      </c>
      <c r="D2684" s="10" t="s">
        <v>13809</v>
      </c>
      <c r="E2684" s="1">
        <v>59</v>
      </c>
      <c r="F2684" s="1" t="s">
        <v>108</v>
      </c>
      <c r="G2684" s="1" t="s">
        <v>13809</v>
      </c>
      <c r="H2684" s="1" t="s">
        <v>13809</v>
      </c>
      <c r="I2684" s="9">
        <v>44298</v>
      </c>
      <c r="J2684" s="2" t="s">
        <v>409</v>
      </c>
      <c r="K2684" s="2" t="s">
        <v>13809</v>
      </c>
      <c r="M2684" s="2" t="s">
        <v>163</v>
      </c>
      <c r="N2684" s="2" t="s">
        <v>13809</v>
      </c>
      <c r="O2684" s="2" t="s">
        <v>110</v>
      </c>
      <c r="P2684" s="2" t="s">
        <v>111</v>
      </c>
      <c r="S2684" s="2" t="s">
        <v>112</v>
      </c>
      <c r="T2684" s="2" t="s">
        <v>112</v>
      </c>
      <c r="U2684" s="2" t="b">
        <v>1</v>
      </c>
      <c r="V2684" s="2" t="s">
        <v>126</v>
      </c>
      <c r="Y2684" s="2" t="s">
        <v>112</v>
      </c>
      <c r="Z2684" s="2" t="s">
        <v>111</v>
      </c>
      <c r="AC2684" s="1" t="s">
        <v>112</v>
      </c>
      <c r="AF2684" s="1" t="s">
        <v>111</v>
      </c>
      <c r="AH2684" s="1" t="s">
        <v>9428</v>
      </c>
      <c r="AJ2684" s="1" t="s">
        <v>115</v>
      </c>
      <c r="AK2684" s="1" t="s">
        <v>194</v>
      </c>
      <c r="AN2684" s="1" t="s">
        <v>9429</v>
      </c>
      <c r="AO2684" s="1" t="s">
        <v>117</v>
      </c>
      <c r="AU2684" s="1" t="s">
        <v>132</v>
      </c>
      <c r="AZ2684" s="1" t="s">
        <v>120</v>
      </c>
      <c r="BA2684" s="1">
        <v>0</v>
      </c>
      <c r="BG2684" s="1" t="s">
        <v>272</v>
      </c>
      <c r="BH2684" s="1" t="s">
        <v>272</v>
      </c>
      <c r="BJ2684" s="1" t="s">
        <v>111</v>
      </c>
      <c r="BN2684" s="1" t="s">
        <v>111</v>
      </c>
      <c r="BU2684" s="34" t="s">
        <v>9430</v>
      </c>
      <c r="BV2684" s="9">
        <v>44530</v>
      </c>
      <c r="BW2684" s="34" t="s">
        <v>14861</v>
      </c>
      <c r="BY2684" s="2" t="s">
        <v>153</v>
      </c>
      <c r="BZ2684" s="2" t="s">
        <v>124</v>
      </c>
      <c r="CB2684" s="1" t="s">
        <v>154</v>
      </c>
      <c r="CD2684" s="1" t="b">
        <f t="shared" si="1464"/>
        <v>0</v>
      </c>
      <c r="CE2684" s="1" t="b">
        <f t="shared" si="1459"/>
        <v>0</v>
      </c>
      <c r="CF2684" s="1" t="b">
        <f t="shared" si="1428"/>
        <v>0</v>
      </c>
      <c r="CG2684" s="1" t="b">
        <f t="shared" si="1429"/>
        <v>0</v>
      </c>
      <c r="CH2684" s="1" t="b">
        <f t="shared" si="1430"/>
        <v>0</v>
      </c>
      <c r="CI2684" s="1" t="b">
        <f t="shared" si="1431"/>
        <v>0</v>
      </c>
      <c r="CJ2684" s="1" t="b">
        <f t="shared" si="1432"/>
        <v>0</v>
      </c>
      <c r="CK2684" s="1" t="b">
        <f t="shared" si="1433"/>
        <v>0</v>
      </c>
      <c r="CL2684" s="1" t="b">
        <f t="shared" si="1434"/>
        <v>0</v>
      </c>
      <c r="CM2684" s="1" t="b">
        <f t="shared" si="1435"/>
        <v>1</v>
      </c>
      <c r="CN2684" s="1" t="b">
        <f t="shared" si="1436"/>
        <v>0</v>
      </c>
      <c r="CO2684" s="2" t="b">
        <f t="shared" si="1437"/>
        <v>0</v>
      </c>
      <c r="CP2684" s="2" t="b">
        <f t="shared" si="1438"/>
        <v>0</v>
      </c>
      <c r="CQ2684" s="2" t="b">
        <f t="shared" si="1439"/>
        <v>0</v>
      </c>
      <c r="CR2684" s="6" t="str">
        <f t="shared" si="1440"/>
        <v>Female</v>
      </c>
      <c r="CS2684" s="7">
        <f t="shared" si="1441"/>
        <v>0</v>
      </c>
      <c r="CT2684" s="7">
        <f t="shared" si="1442"/>
        <v>0</v>
      </c>
      <c r="CU2684" s="7">
        <f t="shared" si="1443"/>
        <v>1</v>
      </c>
      <c r="CV2684" s="7">
        <f t="shared" si="1444"/>
        <v>0</v>
      </c>
      <c r="CW2684" s="7">
        <f t="shared" si="1460"/>
        <v>0</v>
      </c>
      <c r="CX2684" s="1" t="b">
        <f t="shared" si="1461"/>
        <v>0</v>
      </c>
      <c r="CY2684" s="1" t="b">
        <f t="shared" si="1462"/>
        <v>0</v>
      </c>
      <c r="DG2684" s="1" t="b">
        <f t="shared" si="1463"/>
        <v>0</v>
      </c>
    </row>
    <row r="2685" spans="2:111" ht="87" x14ac:dyDescent="0.35">
      <c r="B2685" s="1" t="s">
        <v>13809</v>
      </c>
      <c r="C2685" s="9">
        <v>44508</v>
      </c>
      <c r="D2685" s="10" t="s">
        <v>13809</v>
      </c>
      <c r="E2685" s="1">
        <v>15</v>
      </c>
      <c r="F2685" s="1" t="s">
        <v>127</v>
      </c>
      <c r="G2685" s="1" t="s">
        <v>13809</v>
      </c>
      <c r="H2685" s="1" t="s">
        <v>13809</v>
      </c>
      <c r="I2685" s="9">
        <v>44503</v>
      </c>
      <c r="J2685" s="2" t="s">
        <v>109</v>
      </c>
      <c r="K2685" s="2" t="s">
        <v>13809</v>
      </c>
      <c r="N2685" s="2" t="s">
        <v>13809</v>
      </c>
      <c r="O2685" s="2" t="s">
        <v>110</v>
      </c>
      <c r="P2685" s="2" t="s">
        <v>111</v>
      </c>
      <c r="S2685" s="2" t="s">
        <v>111</v>
      </c>
      <c r="T2685" s="2" t="s">
        <v>112</v>
      </c>
      <c r="U2685" s="2" t="b">
        <v>1</v>
      </c>
      <c r="V2685" s="2" t="s">
        <v>113</v>
      </c>
      <c r="W2685" s="1" t="s">
        <v>112</v>
      </c>
      <c r="X2685" s="1" t="s">
        <v>114</v>
      </c>
      <c r="Y2685" s="2" t="s">
        <v>112</v>
      </c>
      <c r="Z2685" s="2" t="s">
        <v>112</v>
      </c>
      <c r="AB2685" s="2">
        <v>2</v>
      </c>
      <c r="AC2685" s="1" t="s">
        <v>111</v>
      </c>
      <c r="AF2685" s="1" t="s">
        <v>111</v>
      </c>
      <c r="AJ2685" s="1" t="s">
        <v>115</v>
      </c>
      <c r="AK2685" s="1" t="s">
        <v>150</v>
      </c>
      <c r="AO2685" s="1" t="s">
        <v>117</v>
      </c>
      <c r="AS2685" s="1" t="s">
        <v>145</v>
      </c>
      <c r="AU2685" s="1" t="s">
        <v>132</v>
      </c>
      <c r="AZ2685" s="1" t="s">
        <v>179</v>
      </c>
      <c r="BA2685" s="1" t="s">
        <v>5684</v>
      </c>
      <c r="BG2685" s="1" t="s">
        <v>6884</v>
      </c>
      <c r="BJ2685" s="1" t="s">
        <v>112</v>
      </c>
      <c r="BK2685" s="1" t="s">
        <v>112</v>
      </c>
      <c r="BL2685" s="1" t="s">
        <v>161</v>
      </c>
      <c r="BM2685" s="1" t="s">
        <v>9431</v>
      </c>
      <c r="BQ2685" s="1" t="s">
        <v>121</v>
      </c>
      <c r="BR2685" s="1" t="s">
        <v>122</v>
      </c>
      <c r="BS2685" s="1" t="s">
        <v>112</v>
      </c>
      <c r="BU2685" s="34" t="s">
        <v>9432</v>
      </c>
      <c r="BV2685" s="9">
        <v>44518</v>
      </c>
      <c r="BW2685" s="34" t="s">
        <v>9433</v>
      </c>
      <c r="BX2685" s="2" t="s">
        <v>111</v>
      </c>
      <c r="BY2685" s="2" t="s">
        <v>123</v>
      </c>
      <c r="BZ2685" s="2" t="s">
        <v>124</v>
      </c>
      <c r="CA2685" s="2">
        <v>1</v>
      </c>
      <c r="CB2685" s="1" t="s">
        <v>335</v>
      </c>
      <c r="CC2685" s="2" t="s">
        <v>126</v>
      </c>
      <c r="CD2685" s="1" t="b">
        <f t="shared" si="1464"/>
        <v>1</v>
      </c>
      <c r="CE2685" s="1" t="b">
        <f t="shared" si="1459"/>
        <v>1</v>
      </c>
      <c r="CF2685" s="1" t="b">
        <f t="shared" si="1428"/>
        <v>0</v>
      </c>
      <c r="CG2685" s="1" t="b">
        <f t="shared" si="1429"/>
        <v>1</v>
      </c>
      <c r="CH2685" s="1" t="b">
        <f t="shared" si="1430"/>
        <v>0</v>
      </c>
      <c r="CI2685" s="1" t="b">
        <f t="shared" si="1431"/>
        <v>0</v>
      </c>
      <c r="CJ2685" s="1" t="b">
        <f t="shared" si="1432"/>
        <v>0</v>
      </c>
      <c r="CK2685" s="1" t="b">
        <f t="shared" si="1433"/>
        <v>0</v>
      </c>
      <c r="CL2685" s="1" t="b">
        <f t="shared" si="1434"/>
        <v>0</v>
      </c>
      <c r="CM2685" s="1" t="b">
        <f t="shared" si="1435"/>
        <v>0</v>
      </c>
      <c r="CN2685" s="1" t="b">
        <f t="shared" si="1436"/>
        <v>0</v>
      </c>
      <c r="CO2685" s="2" t="b">
        <f t="shared" si="1437"/>
        <v>1</v>
      </c>
      <c r="CP2685" s="2" t="b">
        <f t="shared" si="1438"/>
        <v>1</v>
      </c>
      <c r="CQ2685" s="2" t="b">
        <f t="shared" si="1439"/>
        <v>0</v>
      </c>
      <c r="CR2685" s="6" t="str">
        <f t="shared" si="1440"/>
        <v>Male</v>
      </c>
      <c r="CS2685" s="7">
        <f t="shared" si="1441"/>
        <v>1</v>
      </c>
      <c r="CT2685" s="7">
        <f t="shared" si="1442"/>
        <v>0</v>
      </c>
      <c r="CU2685" s="7">
        <f t="shared" si="1443"/>
        <v>0</v>
      </c>
      <c r="CV2685" s="7">
        <f t="shared" si="1444"/>
        <v>0</v>
      </c>
      <c r="CW2685" s="7">
        <f t="shared" si="1460"/>
        <v>0</v>
      </c>
      <c r="CX2685" s="1" t="b">
        <f t="shared" si="1461"/>
        <v>1</v>
      </c>
      <c r="CY2685" s="1" t="b">
        <f t="shared" si="1462"/>
        <v>0</v>
      </c>
      <c r="DG2685" s="1" t="b">
        <f t="shared" si="1463"/>
        <v>1</v>
      </c>
    </row>
    <row r="2686" spans="2:111" ht="130.5" x14ac:dyDescent="0.35">
      <c r="B2686" s="1" t="s">
        <v>13809</v>
      </c>
      <c r="C2686" s="9">
        <v>44508</v>
      </c>
      <c r="D2686" s="10" t="s">
        <v>13809</v>
      </c>
      <c r="E2686" s="1">
        <v>86</v>
      </c>
      <c r="F2686" s="1" t="s">
        <v>127</v>
      </c>
      <c r="G2686" s="1" t="s">
        <v>13809</v>
      </c>
      <c r="H2686" s="1" t="s">
        <v>13809</v>
      </c>
      <c r="I2686" s="9">
        <v>44267</v>
      </c>
      <c r="J2686" s="2" t="s">
        <v>109</v>
      </c>
      <c r="K2686" s="2" t="s">
        <v>13809</v>
      </c>
      <c r="L2686" s="9">
        <v>44295</v>
      </c>
      <c r="M2686" s="2" t="s">
        <v>109</v>
      </c>
      <c r="N2686" s="2" t="s">
        <v>13809</v>
      </c>
      <c r="O2686" s="2" t="s">
        <v>110</v>
      </c>
      <c r="P2686" s="2" t="s">
        <v>111</v>
      </c>
      <c r="S2686" s="2" t="s">
        <v>111</v>
      </c>
      <c r="T2686" s="2" t="s">
        <v>112</v>
      </c>
      <c r="U2686" s="2" t="b">
        <v>1</v>
      </c>
      <c r="V2686" s="2" t="s">
        <v>113</v>
      </c>
      <c r="W2686" s="1" t="s">
        <v>112</v>
      </c>
      <c r="X2686" s="1" t="s">
        <v>114</v>
      </c>
      <c r="Y2686" s="2" t="s">
        <v>112</v>
      </c>
      <c r="Z2686" s="2" t="s">
        <v>111</v>
      </c>
      <c r="AA2686" s="2" t="s">
        <v>111</v>
      </c>
      <c r="AB2686" s="5">
        <v>6</v>
      </c>
      <c r="AC2686" s="1" t="s">
        <v>111</v>
      </c>
      <c r="AF2686" s="1" t="s">
        <v>111</v>
      </c>
      <c r="AH2686" s="1" t="s">
        <v>193</v>
      </c>
      <c r="AI2686" s="1" t="s">
        <v>7145</v>
      </c>
      <c r="AJ2686" s="1" t="s">
        <v>115</v>
      </c>
      <c r="AK2686" s="1" t="s">
        <v>150</v>
      </c>
      <c r="AO2686" s="1" t="s">
        <v>255</v>
      </c>
      <c r="AU2686" s="1" t="s">
        <v>238</v>
      </c>
      <c r="AX2686" s="12">
        <v>0.5</v>
      </c>
      <c r="AZ2686" s="1" t="s">
        <v>254</v>
      </c>
      <c r="BC2686" s="20">
        <v>162414961652</v>
      </c>
      <c r="BG2686" s="1">
        <v>12.63</v>
      </c>
      <c r="BH2686" s="1">
        <v>38</v>
      </c>
      <c r="BJ2686" s="1" t="s">
        <v>112</v>
      </c>
      <c r="BK2686" s="1" t="s">
        <v>112</v>
      </c>
      <c r="BL2686" s="1" t="s">
        <v>9434</v>
      </c>
      <c r="BQ2686" s="1" t="s">
        <v>121</v>
      </c>
      <c r="BR2686" s="1" t="s">
        <v>122</v>
      </c>
      <c r="BS2686" s="1" t="s">
        <v>112</v>
      </c>
      <c r="BU2686" s="34" t="s">
        <v>9435</v>
      </c>
      <c r="BV2686" s="9">
        <v>44512</v>
      </c>
      <c r="BW2686" s="34" t="s">
        <v>9436</v>
      </c>
      <c r="BY2686" s="2" t="s">
        <v>136</v>
      </c>
      <c r="BZ2686" s="2" t="s">
        <v>124</v>
      </c>
      <c r="CA2686" s="2">
        <v>3</v>
      </c>
      <c r="CB2686" s="1" t="s">
        <v>149</v>
      </c>
      <c r="CC2686" s="2" t="s">
        <v>126</v>
      </c>
      <c r="CD2686" s="1" t="b">
        <f t="shared" si="1464"/>
        <v>0</v>
      </c>
      <c r="CE2686" s="1" t="b">
        <f t="shared" si="1459"/>
        <v>0</v>
      </c>
      <c r="CF2686" s="1" t="b">
        <f t="shared" si="1428"/>
        <v>0</v>
      </c>
      <c r="CG2686" s="1" t="b">
        <f t="shared" si="1429"/>
        <v>0</v>
      </c>
      <c r="CH2686" s="1" t="b">
        <f t="shared" si="1430"/>
        <v>0</v>
      </c>
      <c r="CI2686" s="1" t="b">
        <f t="shared" si="1431"/>
        <v>0</v>
      </c>
      <c r="CJ2686" s="1" t="b">
        <f t="shared" si="1432"/>
        <v>0</v>
      </c>
      <c r="CK2686" s="1" t="b">
        <f t="shared" si="1433"/>
        <v>0</v>
      </c>
      <c r="CL2686" s="1" t="b">
        <f t="shared" si="1434"/>
        <v>0</v>
      </c>
      <c r="CM2686" s="1" t="b">
        <f t="shared" si="1435"/>
        <v>0</v>
      </c>
      <c r="CN2686" s="1" t="b">
        <f t="shared" si="1436"/>
        <v>1</v>
      </c>
      <c r="CO2686" s="2" t="b">
        <f t="shared" si="1437"/>
        <v>1</v>
      </c>
      <c r="CP2686" s="2" t="b">
        <f t="shared" si="1438"/>
        <v>1</v>
      </c>
      <c r="CQ2686" s="2" t="b">
        <f t="shared" si="1439"/>
        <v>0</v>
      </c>
      <c r="CR2686" s="6" t="str">
        <f t="shared" si="1440"/>
        <v>Male</v>
      </c>
      <c r="CS2686" s="7">
        <f t="shared" si="1441"/>
        <v>1</v>
      </c>
      <c r="CT2686" s="7">
        <f t="shared" si="1442"/>
        <v>0</v>
      </c>
      <c r="CU2686" s="7">
        <f t="shared" si="1443"/>
        <v>0</v>
      </c>
      <c r="CV2686" s="7">
        <f t="shared" si="1444"/>
        <v>1</v>
      </c>
      <c r="CW2686" s="7">
        <f t="shared" si="1460"/>
        <v>0</v>
      </c>
      <c r="CX2686" s="1" t="b">
        <f t="shared" si="1461"/>
        <v>0</v>
      </c>
      <c r="CY2686" s="1" t="b">
        <f t="shared" si="1462"/>
        <v>0</v>
      </c>
      <c r="DG2686" s="1" t="b">
        <f t="shared" si="1463"/>
        <v>0</v>
      </c>
    </row>
    <row r="2687" spans="2:111" ht="409.5" x14ac:dyDescent="0.35">
      <c r="B2687" s="1" t="s">
        <v>13809</v>
      </c>
      <c r="C2687" s="9">
        <v>44508</v>
      </c>
      <c r="D2687" s="10" t="s">
        <v>13809</v>
      </c>
      <c r="E2687" s="1">
        <v>60</v>
      </c>
      <c r="F2687" s="1" t="s">
        <v>127</v>
      </c>
      <c r="G2687" s="1" t="s">
        <v>13809</v>
      </c>
      <c r="H2687" s="1" t="s">
        <v>13809</v>
      </c>
      <c r="I2687" s="9">
        <v>44217</v>
      </c>
      <c r="J2687" s="2" t="s">
        <v>128</v>
      </c>
      <c r="K2687" s="2" t="s">
        <v>13809</v>
      </c>
      <c r="L2687" s="9">
        <v>44250</v>
      </c>
      <c r="M2687" s="2" t="s">
        <v>128</v>
      </c>
      <c r="N2687" s="2" t="s">
        <v>13809</v>
      </c>
      <c r="O2687" s="2" t="s">
        <v>110</v>
      </c>
      <c r="P2687" s="2" t="s">
        <v>111</v>
      </c>
      <c r="S2687" s="2" t="s">
        <v>112</v>
      </c>
      <c r="T2687" s="2" t="s">
        <v>111</v>
      </c>
      <c r="U2687" s="2" t="b">
        <f>OR(S2687="yes",T2687="yes")</f>
        <v>1</v>
      </c>
      <c r="V2687" s="2" t="s">
        <v>126</v>
      </c>
      <c r="W2687" s="1" t="s">
        <v>111</v>
      </c>
      <c r="Y2687" s="2" t="s">
        <v>111</v>
      </c>
      <c r="AF2687" s="1" t="s">
        <v>111</v>
      </c>
      <c r="AH2687" s="1" t="s">
        <v>193</v>
      </c>
      <c r="AI2687" s="1" t="s">
        <v>9437</v>
      </c>
      <c r="AK2687" s="1" t="s">
        <v>201</v>
      </c>
      <c r="AN2687" s="1" t="s">
        <v>9438</v>
      </c>
      <c r="AO2687" s="1" t="s">
        <v>166</v>
      </c>
      <c r="AU2687" s="1" t="s">
        <v>132</v>
      </c>
      <c r="AZ2687" s="1" t="s">
        <v>133</v>
      </c>
      <c r="BA2687" s="1" t="s">
        <v>9439</v>
      </c>
      <c r="BE2687" s="1" t="s">
        <v>9440</v>
      </c>
      <c r="BG2687" s="1" t="s">
        <v>9441</v>
      </c>
      <c r="BH2687" s="1" t="s">
        <v>9442</v>
      </c>
      <c r="BJ2687" s="1" t="s">
        <v>112</v>
      </c>
      <c r="BK2687" s="1" t="s">
        <v>111</v>
      </c>
      <c r="BQ2687" s="1" t="s">
        <v>121</v>
      </c>
      <c r="BR2687" s="1" t="s">
        <v>122</v>
      </c>
      <c r="BU2687" s="34" t="s">
        <v>13993</v>
      </c>
      <c r="BV2687" s="9">
        <v>44664</v>
      </c>
      <c r="BW2687" s="34" t="s">
        <v>9443</v>
      </c>
      <c r="BY2687" s="2" t="s">
        <v>153</v>
      </c>
      <c r="BZ2687" s="2" t="s">
        <v>124</v>
      </c>
      <c r="CB2687" s="1" t="s">
        <v>199</v>
      </c>
      <c r="CD2687" s="1" t="b">
        <f t="shared" si="1464"/>
        <v>0</v>
      </c>
      <c r="CE2687" s="1" t="b">
        <f t="shared" si="1459"/>
        <v>0</v>
      </c>
      <c r="CF2687" s="1" t="b">
        <f t="shared" si="1428"/>
        <v>0</v>
      </c>
      <c r="CG2687" s="1" t="b">
        <f t="shared" si="1429"/>
        <v>0</v>
      </c>
      <c r="CH2687" s="1" t="b">
        <f t="shared" si="1430"/>
        <v>0</v>
      </c>
      <c r="CI2687" s="1" t="b">
        <f t="shared" si="1431"/>
        <v>0</v>
      </c>
      <c r="CJ2687" s="1" t="b">
        <f t="shared" si="1432"/>
        <v>0</v>
      </c>
      <c r="CK2687" s="1" t="b">
        <f t="shared" si="1433"/>
        <v>0</v>
      </c>
      <c r="CL2687" s="1" t="b">
        <f t="shared" si="1434"/>
        <v>0</v>
      </c>
      <c r="CM2687" s="1" t="b">
        <f t="shared" si="1435"/>
        <v>1</v>
      </c>
      <c r="CN2687" s="1" t="b">
        <f t="shared" si="1436"/>
        <v>0</v>
      </c>
      <c r="CO2687" s="2" t="b">
        <f t="shared" si="1437"/>
        <v>0</v>
      </c>
      <c r="CP2687" s="2" t="b">
        <f t="shared" si="1438"/>
        <v>0</v>
      </c>
      <c r="CQ2687" s="2" t="b">
        <f t="shared" si="1439"/>
        <v>0</v>
      </c>
      <c r="CR2687" s="6" t="str">
        <f t="shared" si="1440"/>
        <v>Male</v>
      </c>
      <c r="CS2687" s="7">
        <f t="shared" si="1441"/>
        <v>0</v>
      </c>
      <c r="CT2687" s="7">
        <f t="shared" si="1442"/>
        <v>1</v>
      </c>
      <c r="CU2687" s="7">
        <f t="shared" si="1443"/>
        <v>0</v>
      </c>
      <c r="CV2687" s="7">
        <f t="shared" si="1444"/>
        <v>0</v>
      </c>
      <c r="CW2687" s="7">
        <f t="shared" si="1460"/>
        <v>1</v>
      </c>
      <c r="CX2687" s="1" t="b">
        <f t="shared" si="1461"/>
        <v>0</v>
      </c>
      <c r="CY2687" s="1" t="b">
        <f t="shared" si="1462"/>
        <v>0</v>
      </c>
      <c r="DG2687" s="1" t="b">
        <f t="shared" si="1463"/>
        <v>0</v>
      </c>
    </row>
    <row r="2688" spans="2:111" ht="188.5" x14ac:dyDescent="0.35">
      <c r="B2688" s="1" t="s">
        <v>13809</v>
      </c>
      <c r="C2688" s="9">
        <v>44508</v>
      </c>
      <c r="D2688" s="10" t="s">
        <v>13809</v>
      </c>
      <c r="E2688" s="1">
        <v>47</v>
      </c>
      <c r="F2688" s="1" t="s">
        <v>127</v>
      </c>
      <c r="G2688" s="1" t="s">
        <v>13809</v>
      </c>
      <c r="H2688" s="1" t="s">
        <v>13809</v>
      </c>
      <c r="I2688" s="2" t="s">
        <v>183</v>
      </c>
      <c r="J2688" s="2" t="s">
        <v>163</v>
      </c>
      <c r="K2688" s="2" t="s">
        <v>13809</v>
      </c>
      <c r="L2688" s="2" t="s">
        <v>183</v>
      </c>
      <c r="M2688" s="2" t="s">
        <v>163</v>
      </c>
      <c r="N2688" s="2" t="s">
        <v>13809</v>
      </c>
      <c r="O2688" s="2" t="s">
        <v>110</v>
      </c>
      <c r="P2688" s="2" t="s">
        <v>111</v>
      </c>
      <c r="S2688" s="2" t="s">
        <v>112</v>
      </c>
      <c r="T2688" s="2" t="s">
        <v>112</v>
      </c>
      <c r="U2688" s="2" t="b">
        <v>1</v>
      </c>
      <c r="V2688" s="2" t="s">
        <v>113</v>
      </c>
      <c r="W2688" s="1" t="s">
        <v>112</v>
      </c>
      <c r="X2688" s="1" t="s">
        <v>138</v>
      </c>
      <c r="Y2688" s="2" t="s">
        <v>112</v>
      </c>
      <c r="Z2688" s="2" t="s">
        <v>111</v>
      </c>
      <c r="AA2688" s="2" t="s">
        <v>111</v>
      </c>
      <c r="AC2688" s="1" t="s">
        <v>111</v>
      </c>
      <c r="AF2688" s="1" t="s">
        <v>111</v>
      </c>
      <c r="AJ2688" s="1" t="s">
        <v>115</v>
      </c>
      <c r="AK2688" s="1" t="s">
        <v>215</v>
      </c>
      <c r="AO2688" s="1" t="s">
        <v>117</v>
      </c>
      <c r="AS2688" s="1" t="s">
        <v>145</v>
      </c>
      <c r="AU2688" s="1" t="s">
        <v>132</v>
      </c>
      <c r="AZ2688" s="1" t="s">
        <v>1764</v>
      </c>
      <c r="BC2688" s="1">
        <v>0</v>
      </c>
      <c r="BE2688" s="1">
        <v>31</v>
      </c>
      <c r="BG2688" s="1">
        <v>10.6</v>
      </c>
      <c r="BH2688" s="1">
        <v>4</v>
      </c>
      <c r="BJ2688" s="1" t="s">
        <v>112</v>
      </c>
      <c r="BK2688" s="1" t="s">
        <v>112</v>
      </c>
      <c r="BL2688" s="1" t="s">
        <v>161</v>
      </c>
      <c r="BM2688" s="1" t="s">
        <v>348</v>
      </c>
      <c r="BQ2688" s="1" t="s">
        <v>121</v>
      </c>
      <c r="BR2688" s="1" t="s">
        <v>122</v>
      </c>
      <c r="BS2688" s="1" t="s">
        <v>112</v>
      </c>
      <c r="BU2688" s="34" t="s">
        <v>9444</v>
      </c>
      <c r="BV2688" s="9">
        <v>44512</v>
      </c>
      <c r="BW2688" s="34" t="s">
        <v>14862</v>
      </c>
      <c r="BY2688" s="2" t="s">
        <v>174</v>
      </c>
      <c r="BZ2688" s="2" t="s">
        <v>162</v>
      </c>
      <c r="CA2688" s="2">
        <v>3</v>
      </c>
      <c r="CB2688" s="1" t="s">
        <v>224</v>
      </c>
      <c r="CC2688" s="2" t="s">
        <v>113</v>
      </c>
      <c r="CD2688" s="1" t="b">
        <f t="shared" si="1464"/>
        <v>0</v>
      </c>
      <c r="CE2688" s="1" t="b">
        <f t="shared" si="1459"/>
        <v>0</v>
      </c>
      <c r="CF2688" s="1" t="b">
        <f t="shared" si="1428"/>
        <v>0</v>
      </c>
      <c r="CG2688" s="1" t="b">
        <f t="shared" si="1429"/>
        <v>0</v>
      </c>
      <c r="CH2688" s="1" t="b">
        <f t="shared" si="1430"/>
        <v>0</v>
      </c>
      <c r="CI2688" s="1" t="b">
        <f t="shared" si="1431"/>
        <v>0</v>
      </c>
      <c r="CJ2688" s="1" t="b">
        <f t="shared" si="1432"/>
        <v>0</v>
      </c>
      <c r="CK2688" s="1" t="b">
        <f t="shared" si="1433"/>
        <v>0</v>
      </c>
      <c r="CL2688" s="1" t="b">
        <f t="shared" si="1434"/>
        <v>1</v>
      </c>
      <c r="CM2688" s="1" t="b">
        <f t="shared" si="1435"/>
        <v>0</v>
      </c>
      <c r="CN2688" s="1" t="b">
        <f t="shared" si="1436"/>
        <v>0</v>
      </c>
      <c r="CO2688" s="2" t="b">
        <f t="shared" si="1437"/>
        <v>0</v>
      </c>
      <c r="CP2688" s="2" t="b">
        <f t="shared" si="1438"/>
        <v>0</v>
      </c>
      <c r="CQ2688" s="2" t="b">
        <f t="shared" si="1439"/>
        <v>0</v>
      </c>
      <c r="CR2688" s="6" t="str">
        <f t="shared" si="1440"/>
        <v>Male</v>
      </c>
      <c r="CS2688" s="7">
        <f t="shared" si="1441"/>
        <v>0</v>
      </c>
      <c r="CT2688" s="7">
        <f t="shared" si="1442"/>
        <v>0</v>
      </c>
      <c r="CU2688" s="7">
        <f t="shared" si="1443"/>
        <v>0</v>
      </c>
      <c r="CV2688" s="7">
        <f t="shared" si="1444"/>
        <v>0</v>
      </c>
      <c r="CW2688" s="7">
        <f t="shared" si="1460"/>
        <v>0</v>
      </c>
      <c r="CX2688" s="1" t="b">
        <f t="shared" si="1461"/>
        <v>0</v>
      </c>
      <c r="CY2688" s="1" t="b">
        <f t="shared" si="1462"/>
        <v>0</v>
      </c>
      <c r="DG2688" s="1" t="b">
        <f t="shared" si="1463"/>
        <v>0</v>
      </c>
    </row>
    <row r="2689" spans="2:111" ht="188.5" x14ac:dyDescent="0.35">
      <c r="B2689" s="1" t="s">
        <v>13809</v>
      </c>
      <c r="C2689" s="9">
        <v>44508</v>
      </c>
      <c r="D2689" s="10" t="s">
        <v>13809</v>
      </c>
      <c r="E2689" s="1">
        <v>27</v>
      </c>
      <c r="F2689" s="1" t="s">
        <v>127</v>
      </c>
      <c r="G2689" s="1" t="s">
        <v>13809</v>
      </c>
      <c r="H2689" s="1" t="s">
        <v>13809</v>
      </c>
      <c r="I2689" s="9">
        <v>44265</v>
      </c>
      <c r="J2689" s="2" t="s">
        <v>109</v>
      </c>
      <c r="K2689" s="2" t="s">
        <v>13809</v>
      </c>
      <c r="L2689" s="9">
        <v>44287</v>
      </c>
      <c r="M2689" s="2" t="s">
        <v>109</v>
      </c>
      <c r="N2689" s="2" t="s">
        <v>13809</v>
      </c>
      <c r="O2689" s="2" t="s">
        <v>110</v>
      </c>
      <c r="P2689" s="2" t="s">
        <v>111</v>
      </c>
      <c r="S2689" s="2" t="s">
        <v>112</v>
      </c>
      <c r="T2689" s="2" t="s">
        <v>111</v>
      </c>
      <c r="U2689" s="2" t="b">
        <f>OR(S2689="yes",T2689="yes")</f>
        <v>1</v>
      </c>
      <c r="V2689" s="2" t="s">
        <v>113</v>
      </c>
      <c r="W2689" s="1" t="s">
        <v>112</v>
      </c>
      <c r="X2689" s="1" t="s">
        <v>138</v>
      </c>
      <c r="Y2689" s="2" t="s">
        <v>112</v>
      </c>
      <c r="AA2689" s="2" t="s">
        <v>112</v>
      </c>
      <c r="AB2689" s="2">
        <v>39</v>
      </c>
      <c r="AC2689" s="1" t="s">
        <v>112</v>
      </c>
      <c r="AD2689" s="1" t="s">
        <v>1045</v>
      </c>
      <c r="AF2689" s="1" t="s">
        <v>112</v>
      </c>
      <c r="AG2689" s="1" t="s">
        <v>138</v>
      </c>
      <c r="AH2689" s="1" t="s">
        <v>193</v>
      </c>
      <c r="AI2689" s="1" t="s">
        <v>9445</v>
      </c>
      <c r="AK2689" s="1" t="s">
        <v>194</v>
      </c>
      <c r="AN2689" s="1" t="s">
        <v>9446</v>
      </c>
      <c r="AO2689" s="1" t="s">
        <v>166</v>
      </c>
      <c r="AS2689" s="1" t="s">
        <v>229</v>
      </c>
      <c r="AU2689" s="1" t="s">
        <v>197</v>
      </c>
      <c r="AZ2689" s="1" t="s">
        <v>133</v>
      </c>
      <c r="BA2689" s="1" t="s">
        <v>300</v>
      </c>
      <c r="BE2689" s="1" t="s">
        <v>9447</v>
      </c>
      <c r="BG2689" s="1" t="s">
        <v>9448</v>
      </c>
      <c r="BH2689" s="1" t="s">
        <v>9449</v>
      </c>
      <c r="BJ2689" s="1" t="s">
        <v>112</v>
      </c>
      <c r="BK2689" s="1" t="s">
        <v>111</v>
      </c>
      <c r="BQ2689" s="1" t="s">
        <v>121</v>
      </c>
      <c r="BR2689" s="1" t="s">
        <v>122</v>
      </c>
      <c r="BS2689" s="1" t="s">
        <v>112</v>
      </c>
      <c r="BU2689" s="34" t="s">
        <v>9450</v>
      </c>
      <c r="BV2689" s="9">
        <v>44706</v>
      </c>
      <c r="BW2689" s="34" t="s">
        <v>9451</v>
      </c>
      <c r="BY2689" s="2" t="s">
        <v>153</v>
      </c>
      <c r="BZ2689" s="2" t="s">
        <v>124</v>
      </c>
      <c r="CA2689" s="2">
        <v>2</v>
      </c>
      <c r="CB2689" s="1" t="s">
        <v>4776</v>
      </c>
      <c r="CC2689" s="2" t="s">
        <v>126</v>
      </c>
      <c r="CD2689" s="1" t="b">
        <v>1</v>
      </c>
      <c r="CE2689" s="1" t="b">
        <v>0</v>
      </c>
      <c r="CF2689" s="1" t="b">
        <f t="shared" si="1428"/>
        <v>0</v>
      </c>
      <c r="CG2689" s="1" t="b">
        <f t="shared" si="1429"/>
        <v>0</v>
      </c>
      <c r="CH2689" s="1" t="b">
        <f t="shared" si="1430"/>
        <v>0</v>
      </c>
      <c r="CI2689" s="1" t="b">
        <f t="shared" si="1431"/>
        <v>0</v>
      </c>
      <c r="CJ2689" s="1" t="b">
        <f t="shared" si="1432"/>
        <v>1</v>
      </c>
      <c r="CK2689" s="1" t="b">
        <f t="shared" si="1433"/>
        <v>0</v>
      </c>
      <c r="CL2689" s="1" t="b">
        <f t="shared" si="1434"/>
        <v>0</v>
      </c>
      <c r="CM2689" s="1" t="b">
        <f t="shared" si="1435"/>
        <v>0</v>
      </c>
      <c r="CN2689" s="1" t="b">
        <f t="shared" si="1436"/>
        <v>0</v>
      </c>
      <c r="CO2689" s="2" t="b">
        <f t="shared" si="1437"/>
        <v>0</v>
      </c>
      <c r="CP2689" s="2" t="b">
        <f t="shared" si="1438"/>
        <v>0</v>
      </c>
      <c r="CQ2689" s="2" t="b">
        <f t="shared" si="1439"/>
        <v>0</v>
      </c>
      <c r="CR2689" s="6" t="str">
        <f t="shared" si="1440"/>
        <v>Male</v>
      </c>
      <c r="CS2689" s="7">
        <f t="shared" si="1441"/>
        <v>1</v>
      </c>
      <c r="CT2689" s="7">
        <f t="shared" si="1442"/>
        <v>0</v>
      </c>
      <c r="CU2689" s="7">
        <f t="shared" si="1443"/>
        <v>0</v>
      </c>
      <c r="CV2689" s="7">
        <f t="shared" si="1444"/>
        <v>1</v>
      </c>
      <c r="CW2689" s="7">
        <f t="shared" si="1460"/>
        <v>0</v>
      </c>
      <c r="CX2689" s="1" t="b">
        <f t="shared" si="1461"/>
        <v>1</v>
      </c>
      <c r="CY2689" s="1" t="b">
        <f t="shared" si="1462"/>
        <v>1</v>
      </c>
      <c r="CZ2689" s="2">
        <v>5214</v>
      </c>
      <c r="DB2689" s="2" t="s">
        <v>163</v>
      </c>
      <c r="DG2689" s="1" t="b">
        <f t="shared" si="1463"/>
        <v>0</v>
      </c>
    </row>
    <row r="2690" spans="2:111" ht="87" x14ac:dyDescent="0.35">
      <c r="B2690" s="1" t="s">
        <v>13809</v>
      </c>
      <c r="C2690" s="9">
        <v>44508</v>
      </c>
      <c r="D2690" s="10" t="s">
        <v>13809</v>
      </c>
      <c r="E2690" s="1">
        <v>41</v>
      </c>
      <c r="F2690" s="1" t="s">
        <v>108</v>
      </c>
      <c r="G2690" s="1" t="s">
        <v>13809</v>
      </c>
      <c r="H2690" s="1" t="s">
        <v>13809</v>
      </c>
      <c r="I2690" s="9">
        <v>44386</v>
      </c>
      <c r="J2690" s="2" t="s">
        <v>128</v>
      </c>
      <c r="K2690" s="2" t="s">
        <v>13809</v>
      </c>
      <c r="L2690" s="9">
        <v>44398</v>
      </c>
      <c r="M2690" s="2" t="s">
        <v>128</v>
      </c>
      <c r="N2690" s="2" t="s">
        <v>13809</v>
      </c>
      <c r="O2690" s="2" t="s">
        <v>110</v>
      </c>
      <c r="P2690" s="2" t="s">
        <v>111</v>
      </c>
      <c r="S2690" s="2" t="s">
        <v>111</v>
      </c>
      <c r="T2690" s="2" t="s">
        <v>112</v>
      </c>
      <c r="U2690" s="2" t="b">
        <f>OR(S2690="yes",T2690="yes")</f>
        <v>1</v>
      </c>
      <c r="V2690" s="2" t="s">
        <v>126</v>
      </c>
      <c r="W2690" s="1" t="s">
        <v>111</v>
      </c>
      <c r="Y2690" s="2" t="s">
        <v>112</v>
      </c>
      <c r="Z2690" s="2" t="s">
        <v>111</v>
      </c>
      <c r="AA2690" s="2" t="s">
        <v>111</v>
      </c>
      <c r="AB2690" s="2">
        <v>2</v>
      </c>
      <c r="AC2690" s="1" t="s">
        <v>111</v>
      </c>
      <c r="AF2690" s="1" t="s">
        <v>111</v>
      </c>
      <c r="AJ2690" s="1" t="s">
        <v>115</v>
      </c>
      <c r="AK2690" s="1" t="s">
        <v>349</v>
      </c>
      <c r="AN2690" s="1" t="s">
        <v>284</v>
      </c>
      <c r="AO2690" s="1" t="s">
        <v>237</v>
      </c>
      <c r="AU2690" s="1" t="s">
        <v>132</v>
      </c>
      <c r="BJ2690" s="1" t="s">
        <v>111</v>
      </c>
      <c r="BN2690" s="1" t="s">
        <v>112</v>
      </c>
      <c r="BO2690" s="1" t="s">
        <v>148</v>
      </c>
      <c r="BP2690" s="1" t="s">
        <v>9452</v>
      </c>
      <c r="BQ2690" s="1" t="s">
        <v>121</v>
      </c>
      <c r="BR2690" s="1" t="s">
        <v>122</v>
      </c>
      <c r="BS2690" s="1" t="s">
        <v>112</v>
      </c>
      <c r="BU2690" s="34" t="s">
        <v>9453</v>
      </c>
      <c r="BV2690" s="9">
        <v>44582</v>
      </c>
      <c r="BW2690" s="34" t="s">
        <v>9454</v>
      </c>
      <c r="BY2690" s="2" t="s">
        <v>153</v>
      </c>
      <c r="BZ2690" s="2" t="s">
        <v>124</v>
      </c>
      <c r="CB2690" s="1" t="s">
        <v>227</v>
      </c>
      <c r="CD2690" s="1" t="b">
        <f t="shared" ref="CD2690:CD2702" si="1465">AND(E2690&lt;30,NOT(E2690="."),NOT(E2690=""))</f>
        <v>0</v>
      </c>
      <c r="CE2690" s="1" t="b">
        <f t="shared" ref="CE2690:CE2702" si="1466">AND(E2690&lt;18,NOT(E2690="."),NOT(E2690=""))</f>
        <v>0</v>
      </c>
      <c r="CF2690" s="1" t="b">
        <f t="shared" ref="CF2690:CF2753" si="1467">AND(E2690&gt;4,E2690&lt;12,NOT(E2690=""),NOT(E2690="."))</f>
        <v>0</v>
      </c>
      <c r="CG2690" s="1" t="b">
        <f t="shared" ref="CG2690:CG2753" si="1468">AND(E2690&gt;11,E2690&lt;16,NOT(E2690=""),NOT(E2690="."))</f>
        <v>0</v>
      </c>
      <c r="CH2690" s="1" t="b">
        <f t="shared" ref="CH2690:CH2753" si="1469">AND(E2690&gt;15,E2690&lt;18)</f>
        <v>0</v>
      </c>
      <c r="CI2690" s="1" t="b">
        <f t="shared" ref="CI2690:CI2753" si="1470">AND(E2690&gt;17,E2690&lt;25)</f>
        <v>0</v>
      </c>
      <c r="CJ2690" s="1" t="b">
        <f t="shared" ref="CJ2690:CJ2753" si="1471">AND(E2690&gt;24,E2690&lt;30)</f>
        <v>0</v>
      </c>
      <c r="CK2690" s="1" t="b">
        <f t="shared" ref="CK2690:CK2753" si="1472">AND(E2690&gt;29,E2690&lt;40)</f>
        <v>0</v>
      </c>
      <c r="CL2690" s="1" t="b">
        <f t="shared" ref="CL2690:CL2753" si="1473">AND(E2690&gt;39,E2690&lt;50)</f>
        <v>1</v>
      </c>
      <c r="CM2690" s="1" t="b">
        <f t="shared" ref="CM2690:CM2753" si="1474">AND(E2690&gt;49,E2690&lt;65)</f>
        <v>0</v>
      </c>
      <c r="CN2690" s="1" t="b">
        <f t="shared" ref="CN2690:CN2753" si="1475">AND(E2690&gt;64,NOT(E2690="."),NOT(E2690=""))</f>
        <v>0</v>
      </c>
      <c r="CO2690" s="2" t="b">
        <f t="shared" ref="CO2690:CO2753" si="1476">AND(AB2690&lt;7,NOT(AB2690="."),NOT(AB2690=""))</f>
        <v>1</v>
      </c>
      <c r="CP2690" s="2" t="b">
        <f t="shared" ref="CP2690:CP2753" si="1477">AND(AB2690&lt;8,NOT(AB2690="."),NOT(AB2690=""))</f>
        <v>1</v>
      </c>
      <c r="CQ2690" s="2" t="b">
        <f t="shared" ref="CQ2690:CQ2753" si="1478">AND(AB2690&gt;7,AB2690&lt;22,NOT(AB2690=""),NOT(AB2690="."))</f>
        <v>0</v>
      </c>
      <c r="CR2690" s="6" t="str">
        <f t="shared" ref="CR2690:CR2753" si="1479">F2690</f>
        <v>Female</v>
      </c>
      <c r="CS2690" s="7">
        <f t="shared" ref="CS2690:CS2753" si="1480">COUNTIF(J2690,"=*pfizer*")</f>
        <v>0</v>
      </c>
      <c r="CT2690" s="7">
        <f t="shared" ref="CT2690:CT2753" si="1481">COUNTIF(J2690,"=*moderna*")</f>
        <v>1</v>
      </c>
      <c r="CU2690" s="7">
        <f t="shared" ref="CU2690:CU2753" si="1482">COUNTIF(J2690,"=*janssen*")</f>
        <v>0</v>
      </c>
      <c r="CV2690" s="7">
        <f t="shared" ref="CV2690:CV2753" si="1483">COUNTIF(M2690,"=*pfizer*")</f>
        <v>0</v>
      </c>
      <c r="CW2690" s="7">
        <f t="shared" si="1460"/>
        <v>1</v>
      </c>
      <c r="CX2690" s="1" t="b">
        <f t="shared" si="1461"/>
        <v>0</v>
      </c>
      <c r="CY2690" s="1" t="b">
        <f t="shared" si="1462"/>
        <v>0</v>
      </c>
      <c r="DG2690" s="1" t="b">
        <f t="shared" si="1463"/>
        <v>0</v>
      </c>
    </row>
    <row r="2691" spans="2:111" ht="29" x14ac:dyDescent="0.35">
      <c r="B2691" s="1" t="s">
        <v>13809</v>
      </c>
      <c r="C2691" s="9">
        <v>44508</v>
      </c>
      <c r="D2691" s="10" t="s">
        <v>13809</v>
      </c>
      <c r="E2691" s="1">
        <v>44</v>
      </c>
      <c r="F2691" s="1" t="s">
        <v>108</v>
      </c>
      <c r="G2691" s="1" t="s">
        <v>13809</v>
      </c>
      <c r="H2691" s="1" t="s">
        <v>13809</v>
      </c>
      <c r="J2691" s="2" t="s">
        <v>163</v>
      </c>
      <c r="K2691" s="2" t="s">
        <v>13809</v>
      </c>
      <c r="M2691" s="2" t="s">
        <v>163</v>
      </c>
      <c r="N2691" s="2" t="s">
        <v>13809</v>
      </c>
      <c r="O2691" s="2" t="s">
        <v>110</v>
      </c>
      <c r="P2691" s="2" t="s">
        <v>111</v>
      </c>
      <c r="S2691" s="5" t="s">
        <v>111</v>
      </c>
      <c r="T2691" s="2" t="s">
        <v>112</v>
      </c>
      <c r="U2691" s="2" t="b">
        <v>1</v>
      </c>
      <c r="V2691" s="2" t="s">
        <v>113</v>
      </c>
      <c r="W2691" s="11" t="s">
        <v>112</v>
      </c>
      <c r="Y2691" s="2" t="s">
        <v>112</v>
      </c>
      <c r="Z2691" s="2" t="s">
        <v>111</v>
      </c>
      <c r="AA2691" s="2" t="s">
        <v>111</v>
      </c>
      <c r="AC2691" s="1" t="s">
        <v>111</v>
      </c>
      <c r="AF2691" s="1" t="s">
        <v>111</v>
      </c>
      <c r="AO2691" s="1" t="s">
        <v>117</v>
      </c>
      <c r="AS2691" s="1" t="s">
        <v>118</v>
      </c>
      <c r="AU2691" s="1" t="s">
        <v>132</v>
      </c>
      <c r="AZ2691" s="1" t="s">
        <v>155</v>
      </c>
      <c r="BA2691" s="1">
        <v>0</v>
      </c>
      <c r="BU2691" s="34" t="s">
        <v>13994</v>
      </c>
      <c r="BW2691" s="34" t="s">
        <v>9455</v>
      </c>
      <c r="BZ2691" s="2" t="s">
        <v>162</v>
      </c>
      <c r="CA2691" s="2">
        <v>3</v>
      </c>
      <c r="CB2691" s="1" t="s">
        <v>394</v>
      </c>
      <c r="CC2691" s="2" t="s">
        <v>113</v>
      </c>
      <c r="CD2691" s="1" t="b">
        <f t="shared" si="1465"/>
        <v>0</v>
      </c>
      <c r="CE2691" s="1" t="b">
        <f t="shared" si="1466"/>
        <v>0</v>
      </c>
      <c r="CF2691" s="1" t="b">
        <f t="shared" si="1467"/>
        <v>0</v>
      </c>
      <c r="CG2691" s="1" t="b">
        <f t="shared" si="1468"/>
        <v>0</v>
      </c>
      <c r="CH2691" s="1" t="b">
        <f t="shared" si="1469"/>
        <v>0</v>
      </c>
      <c r="CI2691" s="1" t="b">
        <f t="shared" si="1470"/>
        <v>0</v>
      </c>
      <c r="CJ2691" s="1" t="b">
        <f t="shared" si="1471"/>
        <v>0</v>
      </c>
      <c r="CK2691" s="1" t="b">
        <f t="shared" si="1472"/>
        <v>0</v>
      </c>
      <c r="CL2691" s="1" t="b">
        <f t="shared" si="1473"/>
        <v>1</v>
      </c>
      <c r="CM2691" s="1" t="b">
        <f t="shared" si="1474"/>
        <v>0</v>
      </c>
      <c r="CN2691" s="1" t="b">
        <f t="shared" si="1475"/>
        <v>0</v>
      </c>
      <c r="CO2691" s="2" t="b">
        <f t="shared" si="1476"/>
        <v>0</v>
      </c>
      <c r="CP2691" s="2" t="b">
        <f t="shared" si="1477"/>
        <v>0</v>
      </c>
      <c r="CQ2691" s="2" t="b">
        <f t="shared" si="1478"/>
        <v>0</v>
      </c>
      <c r="CR2691" s="6" t="str">
        <f t="shared" si="1479"/>
        <v>Female</v>
      </c>
      <c r="CS2691" s="7">
        <f t="shared" si="1480"/>
        <v>0</v>
      </c>
      <c r="CT2691" s="7">
        <f t="shared" si="1481"/>
        <v>0</v>
      </c>
      <c r="CU2691" s="7">
        <f t="shared" si="1482"/>
        <v>0</v>
      </c>
      <c r="CV2691" s="7">
        <f t="shared" si="1483"/>
        <v>0</v>
      </c>
      <c r="CW2691" s="7">
        <f t="shared" si="1460"/>
        <v>0</v>
      </c>
      <c r="CX2691" s="1" t="b">
        <f t="shared" si="1461"/>
        <v>0</v>
      </c>
      <c r="CY2691" s="1" t="b">
        <f t="shared" si="1462"/>
        <v>0</v>
      </c>
      <c r="DG2691" s="1" t="b">
        <f t="shared" si="1463"/>
        <v>0</v>
      </c>
    </row>
    <row r="2692" spans="2:111" ht="261" x14ac:dyDescent="0.35">
      <c r="B2692" s="1" t="s">
        <v>13809</v>
      </c>
      <c r="C2692" s="9">
        <v>44509</v>
      </c>
      <c r="D2692" s="10" t="s">
        <v>13809</v>
      </c>
      <c r="E2692" s="1">
        <v>36</v>
      </c>
      <c r="F2692" s="1" t="s">
        <v>127</v>
      </c>
      <c r="G2692" s="1" t="s">
        <v>13809</v>
      </c>
      <c r="H2692" s="1" t="s">
        <v>13809</v>
      </c>
      <c r="J2692" s="2" t="s">
        <v>163</v>
      </c>
      <c r="K2692" s="2" t="s">
        <v>13809</v>
      </c>
      <c r="L2692" s="2" t="s">
        <v>183</v>
      </c>
      <c r="M2692" s="2" t="s">
        <v>128</v>
      </c>
      <c r="N2692" s="2" t="s">
        <v>13809</v>
      </c>
      <c r="O2692" s="2" t="s">
        <v>110</v>
      </c>
      <c r="P2692" s="2" t="s">
        <v>111</v>
      </c>
      <c r="S2692" s="2" t="s">
        <v>112</v>
      </c>
      <c r="T2692" s="2" t="s">
        <v>111</v>
      </c>
      <c r="U2692" s="2" t="b">
        <v>1</v>
      </c>
      <c r="V2692" s="2" t="s">
        <v>113</v>
      </c>
      <c r="W2692" s="1" t="s">
        <v>112</v>
      </c>
      <c r="X2692" s="1" t="s">
        <v>114</v>
      </c>
      <c r="Y2692" s="2" t="s">
        <v>112</v>
      </c>
      <c r="Z2692" s="2" t="s">
        <v>111</v>
      </c>
      <c r="AA2692" s="2" t="s">
        <v>112</v>
      </c>
      <c r="AB2692" s="2">
        <v>2</v>
      </c>
      <c r="AC2692" s="1" t="s">
        <v>111</v>
      </c>
      <c r="AF2692" s="1" t="s">
        <v>111</v>
      </c>
      <c r="AH2692" s="1" t="s">
        <v>193</v>
      </c>
      <c r="AI2692" s="1" t="s">
        <v>4408</v>
      </c>
      <c r="AK2692" s="1" t="s">
        <v>129</v>
      </c>
      <c r="AO2692" s="1" t="s">
        <v>130</v>
      </c>
      <c r="AS2692" s="1" t="s">
        <v>118</v>
      </c>
      <c r="AU2692" s="1" t="s">
        <v>132</v>
      </c>
      <c r="AZ2692" s="1" t="s">
        <v>254</v>
      </c>
      <c r="BC2692" s="1" t="s">
        <v>9456</v>
      </c>
      <c r="BG2692" s="1" t="s">
        <v>9457</v>
      </c>
      <c r="BH2692" s="1" t="s">
        <v>5944</v>
      </c>
      <c r="BJ2692" s="1" t="s">
        <v>112</v>
      </c>
      <c r="BK2692" s="1" t="s">
        <v>112</v>
      </c>
      <c r="BL2692" s="1" t="s">
        <v>161</v>
      </c>
      <c r="BM2692" s="1" t="s">
        <v>9458</v>
      </c>
      <c r="BQ2692" s="1" t="s">
        <v>121</v>
      </c>
      <c r="BR2692" s="1" t="s">
        <v>122</v>
      </c>
      <c r="BS2692" s="1" t="s">
        <v>112</v>
      </c>
      <c r="BU2692" s="34" t="s">
        <v>9459</v>
      </c>
      <c r="BV2692" s="9">
        <v>44510</v>
      </c>
      <c r="BW2692" s="34" t="s">
        <v>9460</v>
      </c>
      <c r="BY2692" s="2" t="s">
        <v>136</v>
      </c>
      <c r="BZ2692" s="2" t="s">
        <v>124</v>
      </c>
      <c r="CA2692" s="2">
        <v>2</v>
      </c>
      <c r="CB2692" s="1" t="s">
        <v>1477</v>
      </c>
      <c r="CC2692" s="2" t="s">
        <v>126</v>
      </c>
      <c r="CD2692" s="1" t="b">
        <f t="shared" si="1465"/>
        <v>0</v>
      </c>
      <c r="CE2692" s="1" t="b">
        <f t="shared" si="1466"/>
        <v>0</v>
      </c>
      <c r="CF2692" s="1" t="b">
        <f t="shared" si="1467"/>
        <v>0</v>
      </c>
      <c r="CG2692" s="1" t="b">
        <f t="shared" si="1468"/>
        <v>0</v>
      </c>
      <c r="CH2692" s="1" t="b">
        <f t="shared" si="1469"/>
        <v>0</v>
      </c>
      <c r="CI2692" s="1" t="b">
        <f t="shared" si="1470"/>
        <v>0</v>
      </c>
      <c r="CJ2692" s="1" t="b">
        <f t="shared" si="1471"/>
        <v>0</v>
      </c>
      <c r="CK2692" s="1" t="b">
        <f t="shared" si="1472"/>
        <v>1</v>
      </c>
      <c r="CL2692" s="1" t="b">
        <f t="shared" si="1473"/>
        <v>0</v>
      </c>
      <c r="CM2692" s="1" t="b">
        <f t="shared" si="1474"/>
        <v>0</v>
      </c>
      <c r="CN2692" s="1" t="b">
        <f t="shared" si="1475"/>
        <v>0</v>
      </c>
      <c r="CO2692" s="2" t="b">
        <f t="shared" si="1476"/>
        <v>1</v>
      </c>
      <c r="CP2692" s="2" t="b">
        <f t="shared" si="1477"/>
        <v>1</v>
      </c>
      <c r="CQ2692" s="2" t="b">
        <f t="shared" si="1478"/>
        <v>0</v>
      </c>
      <c r="CR2692" s="6" t="str">
        <f t="shared" si="1479"/>
        <v>Male</v>
      </c>
      <c r="CS2692" s="7">
        <f t="shared" si="1480"/>
        <v>0</v>
      </c>
      <c r="CT2692" s="7">
        <f t="shared" si="1481"/>
        <v>0</v>
      </c>
      <c r="CU2692" s="7">
        <f t="shared" si="1482"/>
        <v>0</v>
      </c>
      <c r="CV2692" s="7">
        <f t="shared" si="1483"/>
        <v>0</v>
      </c>
      <c r="CW2692" s="7">
        <f t="shared" si="1460"/>
        <v>1</v>
      </c>
      <c r="CX2692" s="1" t="b">
        <f t="shared" si="1461"/>
        <v>0</v>
      </c>
      <c r="CY2692" s="1" t="b">
        <f t="shared" si="1462"/>
        <v>1</v>
      </c>
      <c r="DG2692" s="1" t="b">
        <f t="shared" si="1463"/>
        <v>0</v>
      </c>
    </row>
    <row r="2693" spans="2:111" ht="246.5" x14ac:dyDescent="0.35">
      <c r="B2693" s="1" t="s">
        <v>13809</v>
      </c>
      <c r="C2693" s="9">
        <v>44509</v>
      </c>
      <c r="D2693" s="10" t="s">
        <v>13809</v>
      </c>
      <c r="E2693" s="1">
        <v>34</v>
      </c>
      <c r="F2693" s="1" t="s">
        <v>108</v>
      </c>
      <c r="G2693" s="1" t="s">
        <v>13809</v>
      </c>
      <c r="H2693" s="1" t="s">
        <v>13809</v>
      </c>
      <c r="I2693" s="9">
        <v>44220</v>
      </c>
      <c r="J2693" s="2" t="s">
        <v>109</v>
      </c>
      <c r="K2693" s="2" t="s">
        <v>13809</v>
      </c>
      <c r="L2693" s="9">
        <v>44240</v>
      </c>
      <c r="M2693" s="2" t="s">
        <v>109</v>
      </c>
      <c r="N2693" s="2" t="s">
        <v>13809</v>
      </c>
      <c r="O2693" s="2" t="s">
        <v>110</v>
      </c>
      <c r="P2693" s="2" t="s">
        <v>111</v>
      </c>
      <c r="S2693" s="2" t="s">
        <v>112</v>
      </c>
      <c r="T2693" s="2" t="s">
        <v>111</v>
      </c>
      <c r="U2693" s="2" t="b">
        <f>OR(S2693="yes",T2693="yes")</f>
        <v>1</v>
      </c>
      <c r="V2693" s="2" t="s">
        <v>113</v>
      </c>
      <c r="W2693" s="1" t="s">
        <v>112</v>
      </c>
      <c r="X2693" s="1" t="s">
        <v>138</v>
      </c>
      <c r="Y2693" s="2" t="s">
        <v>112</v>
      </c>
      <c r="Z2693" s="2" t="s">
        <v>111</v>
      </c>
      <c r="AA2693" s="2" t="s">
        <v>111</v>
      </c>
      <c r="AB2693" s="2">
        <v>1</v>
      </c>
      <c r="AC2693" s="1" t="s">
        <v>111</v>
      </c>
      <c r="AF2693" s="1" t="s">
        <v>112</v>
      </c>
      <c r="AG2693" s="1" t="s">
        <v>138</v>
      </c>
      <c r="AJ2693" s="1" t="s">
        <v>115</v>
      </c>
      <c r="AK2693" s="1" t="s">
        <v>201</v>
      </c>
      <c r="AN2693" s="1" t="s">
        <v>9461</v>
      </c>
      <c r="AO2693" s="1" t="s">
        <v>4739</v>
      </c>
      <c r="AS2693" s="1" t="s">
        <v>9462</v>
      </c>
      <c r="BJ2693" s="1" t="s">
        <v>111</v>
      </c>
      <c r="BN2693" s="1" t="s">
        <v>112</v>
      </c>
      <c r="BO2693" s="1" t="s">
        <v>148</v>
      </c>
      <c r="BP2693" s="1" t="s">
        <v>355</v>
      </c>
      <c r="BQ2693" s="1" t="s">
        <v>121</v>
      </c>
      <c r="BR2693" s="1" t="s">
        <v>122</v>
      </c>
      <c r="BS2693" s="1" t="s">
        <v>112</v>
      </c>
      <c r="BU2693" s="34" t="s">
        <v>9463</v>
      </c>
      <c r="BV2693" s="9">
        <v>44775</v>
      </c>
      <c r="BW2693" s="34" t="s">
        <v>14863</v>
      </c>
      <c r="BY2693" s="2" t="s">
        <v>174</v>
      </c>
      <c r="BZ2693" s="2" t="s">
        <v>124</v>
      </c>
      <c r="CA2693" s="2">
        <v>3</v>
      </c>
      <c r="CB2693" s="1" t="s">
        <v>330</v>
      </c>
      <c r="CC2693" s="2" t="s">
        <v>113</v>
      </c>
      <c r="CD2693" s="1" t="b">
        <f t="shared" si="1465"/>
        <v>0</v>
      </c>
      <c r="CE2693" s="1" t="b">
        <f t="shared" si="1466"/>
        <v>0</v>
      </c>
      <c r="CF2693" s="1" t="b">
        <f t="shared" si="1467"/>
        <v>0</v>
      </c>
      <c r="CG2693" s="1" t="b">
        <f t="shared" si="1468"/>
        <v>0</v>
      </c>
      <c r="CH2693" s="1" t="b">
        <f t="shared" si="1469"/>
        <v>0</v>
      </c>
      <c r="CI2693" s="1" t="b">
        <f t="shared" si="1470"/>
        <v>0</v>
      </c>
      <c r="CJ2693" s="1" t="b">
        <f t="shared" si="1471"/>
        <v>0</v>
      </c>
      <c r="CK2693" s="1" t="b">
        <f t="shared" si="1472"/>
        <v>1</v>
      </c>
      <c r="CL2693" s="1" t="b">
        <f t="shared" si="1473"/>
        <v>0</v>
      </c>
      <c r="CM2693" s="1" t="b">
        <f t="shared" si="1474"/>
        <v>0</v>
      </c>
      <c r="CN2693" s="1" t="b">
        <f t="shared" si="1475"/>
        <v>0</v>
      </c>
      <c r="CO2693" s="2" t="b">
        <f t="shared" si="1476"/>
        <v>1</v>
      </c>
      <c r="CP2693" s="2" t="b">
        <f t="shared" si="1477"/>
        <v>1</v>
      </c>
      <c r="CQ2693" s="2" t="b">
        <f t="shared" si="1478"/>
        <v>0</v>
      </c>
      <c r="CR2693" s="6" t="str">
        <f t="shared" si="1479"/>
        <v>Female</v>
      </c>
      <c r="CS2693" s="7">
        <f t="shared" si="1480"/>
        <v>1</v>
      </c>
      <c r="CT2693" s="7">
        <f t="shared" si="1481"/>
        <v>0</v>
      </c>
      <c r="CU2693" s="7">
        <f t="shared" si="1482"/>
        <v>0</v>
      </c>
      <c r="CV2693" s="7">
        <f t="shared" si="1483"/>
        <v>1</v>
      </c>
    </row>
    <row r="2694" spans="2:111" ht="116" x14ac:dyDescent="0.35">
      <c r="B2694" s="1" t="s">
        <v>13809</v>
      </c>
      <c r="C2694" s="9">
        <v>44509</v>
      </c>
      <c r="D2694" s="10" t="s">
        <v>13809</v>
      </c>
      <c r="E2694" s="1">
        <v>49</v>
      </c>
      <c r="F2694" s="1" t="s">
        <v>127</v>
      </c>
      <c r="G2694" s="1" t="s">
        <v>13809</v>
      </c>
      <c r="H2694" s="1" t="s">
        <v>13809</v>
      </c>
      <c r="I2694" s="2" t="s">
        <v>183</v>
      </c>
      <c r="J2694" s="2" t="s">
        <v>109</v>
      </c>
      <c r="K2694" s="2" t="s">
        <v>13809</v>
      </c>
      <c r="L2694" s="9">
        <v>44313</v>
      </c>
      <c r="M2694" s="2" t="s">
        <v>109</v>
      </c>
      <c r="N2694" s="2" t="s">
        <v>13809</v>
      </c>
      <c r="O2694" s="2" t="s">
        <v>110</v>
      </c>
      <c r="P2694" s="2" t="s">
        <v>111</v>
      </c>
      <c r="S2694" s="2" t="s">
        <v>112</v>
      </c>
      <c r="T2694" s="2" t="s">
        <v>111</v>
      </c>
      <c r="U2694" s="2" t="b">
        <f>OR(S2694="yes",T2694="yes")</f>
        <v>1</v>
      </c>
      <c r="V2694" s="2" t="s">
        <v>126</v>
      </c>
      <c r="W2694" s="1" t="s">
        <v>112</v>
      </c>
      <c r="X2694" s="1" t="s">
        <v>114</v>
      </c>
      <c r="Y2694" s="2" t="s">
        <v>112</v>
      </c>
      <c r="Z2694" s="2" t="s">
        <v>111</v>
      </c>
      <c r="AA2694" s="2" t="s">
        <v>112</v>
      </c>
      <c r="AB2694" s="2">
        <v>17</v>
      </c>
      <c r="AC2694" s="1" t="s">
        <v>111</v>
      </c>
      <c r="AF2694" s="1" t="s">
        <v>111</v>
      </c>
      <c r="AJ2694" s="1" t="s">
        <v>418</v>
      </c>
      <c r="AK2694" s="1" t="s">
        <v>3925</v>
      </c>
      <c r="AN2694" s="1" t="s">
        <v>9464</v>
      </c>
      <c r="AO2694" s="1" t="s">
        <v>237</v>
      </c>
      <c r="AU2694" s="1" t="s">
        <v>177</v>
      </c>
      <c r="AX2694" s="1">
        <v>48</v>
      </c>
      <c r="BJ2694" s="1" t="s">
        <v>111</v>
      </c>
      <c r="BN2694" s="1" t="s">
        <v>111</v>
      </c>
      <c r="BQ2694" s="1" t="s">
        <v>121</v>
      </c>
      <c r="BR2694" s="1" t="s">
        <v>122</v>
      </c>
      <c r="BS2694" s="1" t="s">
        <v>111</v>
      </c>
      <c r="BT2694" s="34" t="s">
        <v>184</v>
      </c>
      <c r="BU2694" s="34" t="s">
        <v>9465</v>
      </c>
      <c r="BV2694" s="9">
        <v>44509</v>
      </c>
      <c r="BW2694" s="34" t="s">
        <v>9466</v>
      </c>
      <c r="BY2694" s="2" t="s">
        <v>153</v>
      </c>
      <c r="BZ2694" s="2" t="s">
        <v>124</v>
      </c>
      <c r="CB2694" s="1" t="s">
        <v>326</v>
      </c>
      <c r="CD2694" s="1" t="b">
        <f t="shared" si="1465"/>
        <v>0</v>
      </c>
      <c r="CE2694" s="1" t="b">
        <f t="shared" si="1466"/>
        <v>0</v>
      </c>
      <c r="CF2694" s="1" t="b">
        <f t="shared" si="1467"/>
        <v>0</v>
      </c>
      <c r="CG2694" s="1" t="b">
        <f t="shared" si="1468"/>
        <v>0</v>
      </c>
      <c r="CH2694" s="1" t="b">
        <f t="shared" si="1469"/>
        <v>0</v>
      </c>
      <c r="CI2694" s="1" t="b">
        <f t="shared" si="1470"/>
        <v>0</v>
      </c>
      <c r="CJ2694" s="1" t="b">
        <f t="shared" si="1471"/>
        <v>0</v>
      </c>
      <c r="CK2694" s="1" t="b">
        <f t="shared" si="1472"/>
        <v>0</v>
      </c>
      <c r="CL2694" s="1" t="b">
        <f t="shared" si="1473"/>
        <v>1</v>
      </c>
      <c r="CM2694" s="1" t="b">
        <f t="shared" si="1474"/>
        <v>0</v>
      </c>
      <c r="CN2694" s="1" t="b">
        <f t="shared" si="1475"/>
        <v>0</v>
      </c>
      <c r="CO2694" s="2" t="b">
        <f t="shared" si="1476"/>
        <v>0</v>
      </c>
      <c r="CP2694" s="2" t="b">
        <f t="shared" si="1477"/>
        <v>0</v>
      </c>
      <c r="CQ2694" s="2" t="b">
        <f t="shared" si="1478"/>
        <v>1</v>
      </c>
      <c r="CR2694" s="6" t="str">
        <f t="shared" si="1479"/>
        <v>Male</v>
      </c>
      <c r="CS2694" s="7">
        <f t="shared" si="1480"/>
        <v>1</v>
      </c>
      <c r="CT2694" s="7">
        <f t="shared" si="1481"/>
        <v>0</v>
      </c>
      <c r="CU2694" s="7">
        <f t="shared" si="1482"/>
        <v>0</v>
      </c>
      <c r="CV2694" s="7">
        <f t="shared" si="1483"/>
        <v>1</v>
      </c>
    </row>
    <row r="2695" spans="2:111" ht="130.5" x14ac:dyDescent="0.35">
      <c r="B2695" s="1" t="s">
        <v>13809</v>
      </c>
      <c r="C2695" s="9">
        <v>44509</v>
      </c>
      <c r="D2695" s="10" t="s">
        <v>13809</v>
      </c>
      <c r="E2695" s="1">
        <v>87</v>
      </c>
      <c r="F2695" s="1" t="s">
        <v>108</v>
      </c>
      <c r="G2695" s="1" t="s">
        <v>13809</v>
      </c>
      <c r="H2695" s="1" t="s">
        <v>13809</v>
      </c>
      <c r="I2695" s="9">
        <v>44225</v>
      </c>
      <c r="J2695" s="2" t="s">
        <v>109</v>
      </c>
      <c r="K2695" s="2" t="s">
        <v>13809</v>
      </c>
      <c r="L2695" s="9">
        <v>44246</v>
      </c>
      <c r="M2695" s="2" t="s">
        <v>109</v>
      </c>
      <c r="N2695" s="2" t="s">
        <v>13809</v>
      </c>
      <c r="O2695" s="2" t="s">
        <v>110</v>
      </c>
      <c r="P2695" s="2" t="s">
        <v>111</v>
      </c>
      <c r="S2695" s="2" t="s">
        <v>112</v>
      </c>
      <c r="T2695" s="2" t="s">
        <v>111</v>
      </c>
      <c r="U2695" s="2" t="b">
        <f>OR(S2695="yes",T2695="yes")</f>
        <v>1</v>
      </c>
      <c r="V2695" s="2" t="s">
        <v>126</v>
      </c>
      <c r="W2695" s="1" t="s">
        <v>111</v>
      </c>
      <c r="Y2695" s="2" t="s">
        <v>112</v>
      </c>
      <c r="Z2695" s="2" t="s">
        <v>111</v>
      </c>
      <c r="AA2695" s="2" t="s">
        <v>111</v>
      </c>
      <c r="AB2695" s="2">
        <v>0</v>
      </c>
      <c r="AC2695" s="1" t="s">
        <v>111</v>
      </c>
      <c r="AF2695" s="1" t="s">
        <v>111</v>
      </c>
      <c r="AJ2695" s="1" t="s">
        <v>115</v>
      </c>
      <c r="AK2695" s="1" t="s">
        <v>164</v>
      </c>
      <c r="AN2695" s="1" t="s">
        <v>9467</v>
      </c>
      <c r="AO2695" s="1" t="s">
        <v>117</v>
      </c>
      <c r="AS2695" s="1" t="s">
        <v>190</v>
      </c>
      <c r="AU2695" s="1" t="s">
        <v>197</v>
      </c>
      <c r="AZ2695" s="1" t="s">
        <v>251</v>
      </c>
      <c r="BA2695" s="1" t="s">
        <v>9468</v>
      </c>
      <c r="BD2695" s="1" t="s">
        <v>9469</v>
      </c>
      <c r="BE2695" s="1" t="s">
        <v>9470</v>
      </c>
      <c r="BG2695" s="1" t="s">
        <v>9471</v>
      </c>
      <c r="BH2695" s="1" t="s">
        <v>9472</v>
      </c>
      <c r="BJ2695" s="1" t="s">
        <v>112</v>
      </c>
      <c r="BK2695" s="1" t="s">
        <v>112</v>
      </c>
      <c r="BL2695" s="1" t="s">
        <v>180</v>
      </c>
      <c r="BM2695" s="1" t="s">
        <v>422</v>
      </c>
      <c r="BQ2695" s="1" t="s">
        <v>121</v>
      </c>
      <c r="BR2695" s="1" t="s">
        <v>275</v>
      </c>
      <c r="BS2695" s="1" t="s">
        <v>111</v>
      </c>
      <c r="BT2695" s="34" t="s">
        <v>184</v>
      </c>
      <c r="BU2695" s="34" t="s">
        <v>9473</v>
      </c>
      <c r="BV2695" s="9">
        <v>44734</v>
      </c>
      <c r="BW2695" s="34" t="s">
        <v>9474</v>
      </c>
      <c r="BY2695" s="2" t="s">
        <v>153</v>
      </c>
      <c r="BZ2695" s="2" t="s">
        <v>124</v>
      </c>
      <c r="CB2695" s="1" t="s">
        <v>175</v>
      </c>
      <c r="CD2695" s="1" t="b">
        <f t="shared" si="1465"/>
        <v>0</v>
      </c>
      <c r="CE2695" s="1" t="b">
        <f t="shared" si="1466"/>
        <v>0</v>
      </c>
      <c r="CF2695" s="1" t="b">
        <f t="shared" si="1467"/>
        <v>0</v>
      </c>
      <c r="CG2695" s="1" t="b">
        <f t="shared" si="1468"/>
        <v>0</v>
      </c>
      <c r="CH2695" s="1" t="b">
        <f t="shared" si="1469"/>
        <v>0</v>
      </c>
      <c r="CI2695" s="1" t="b">
        <f t="shared" si="1470"/>
        <v>0</v>
      </c>
      <c r="CJ2695" s="1" t="b">
        <f t="shared" si="1471"/>
        <v>0</v>
      </c>
      <c r="CK2695" s="1" t="b">
        <f t="shared" si="1472"/>
        <v>0</v>
      </c>
      <c r="CL2695" s="1" t="b">
        <f t="shared" si="1473"/>
        <v>0</v>
      </c>
      <c r="CM2695" s="1" t="b">
        <f t="shared" si="1474"/>
        <v>0</v>
      </c>
      <c r="CN2695" s="1" t="b">
        <f t="shared" si="1475"/>
        <v>1</v>
      </c>
      <c r="CO2695" s="2" t="b">
        <f t="shared" si="1476"/>
        <v>1</v>
      </c>
      <c r="CP2695" s="2" t="b">
        <f t="shared" si="1477"/>
        <v>1</v>
      </c>
      <c r="CQ2695" s="2" t="b">
        <f t="shared" si="1478"/>
        <v>0</v>
      </c>
      <c r="CR2695" s="6" t="str">
        <f t="shared" si="1479"/>
        <v>Female</v>
      </c>
      <c r="CS2695" s="7">
        <f t="shared" si="1480"/>
        <v>1</v>
      </c>
      <c r="CT2695" s="7">
        <f t="shared" si="1481"/>
        <v>0</v>
      </c>
      <c r="CU2695" s="7">
        <f t="shared" si="1482"/>
        <v>0</v>
      </c>
      <c r="CV2695" s="7">
        <f t="shared" si="1483"/>
        <v>1</v>
      </c>
    </row>
    <row r="2696" spans="2:111" ht="87" x14ac:dyDescent="0.35">
      <c r="B2696" s="1" t="s">
        <v>13809</v>
      </c>
      <c r="C2696" s="9">
        <v>44509</v>
      </c>
      <c r="D2696" s="10" t="s">
        <v>13809</v>
      </c>
      <c r="E2696" s="1">
        <v>57</v>
      </c>
      <c r="F2696" s="1" t="s">
        <v>127</v>
      </c>
      <c r="G2696" s="1" t="s">
        <v>13809</v>
      </c>
      <c r="H2696" s="1" t="s">
        <v>13809</v>
      </c>
      <c r="I2696" s="2" t="s">
        <v>183</v>
      </c>
      <c r="K2696" s="2" t="s">
        <v>13809</v>
      </c>
      <c r="L2696" s="2" t="s">
        <v>183</v>
      </c>
      <c r="N2696" s="2" t="s">
        <v>13809</v>
      </c>
      <c r="O2696" s="2" t="s">
        <v>110</v>
      </c>
      <c r="P2696" s="2" t="s">
        <v>111</v>
      </c>
      <c r="S2696" s="2" t="s">
        <v>111</v>
      </c>
      <c r="T2696" s="2" t="s">
        <v>112</v>
      </c>
      <c r="U2696" s="2" t="b">
        <v>1</v>
      </c>
      <c r="V2696" s="2" t="s">
        <v>113</v>
      </c>
      <c r="W2696" s="1" t="s">
        <v>112</v>
      </c>
      <c r="X2696" s="1" t="s">
        <v>138</v>
      </c>
      <c r="Y2696" s="2" t="s">
        <v>112</v>
      </c>
      <c r="Z2696" s="2" t="s">
        <v>111</v>
      </c>
      <c r="AA2696" s="2" t="s">
        <v>111</v>
      </c>
      <c r="AC2696" s="1" t="s">
        <v>111</v>
      </c>
      <c r="AF2696" s="1" t="s">
        <v>111</v>
      </c>
      <c r="AK2696" s="1" t="s">
        <v>287</v>
      </c>
      <c r="AO2696" s="1" t="s">
        <v>221</v>
      </c>
      <c r="AS2696" s="1" t="s">
        <v>118</v>
      </c>
      <c r="BJ2696" s="1" t="s">
        <v>111</v>
      </c>
      <c r="BU2696" s="34" t="s">
        <v>9475</v>
      </c>
      <c r="BV2696" s="9">
        <v>44509</v>
      </c>
      <c r="BW2696" s="34" t="s">
        <v>9476</v>
      </c>
      <c r="BX2696" s="2" t="s">
        <v>111</v>
      </c>
      <c r="BY2696" s="2" t="s">
        <v>174</v>
      </c>
      <c r="BZ2696" s="2" t="s">
        <v>124</v>
      </c>
      <c r="CA2696" s="2">
        <v>3</v>
      </c>
      <c r="CB2696" s="1" t="s">
        <v>290</v>
      </c>
      <c r="CC2696" s="2" t="s">
        <v>113</v>
      </c>
      <c r="CD2696" s="1" t="b">
        <f t="shared" si="1465"/>
        <v>0</v>
      </c>
      <c r="CE2696" s="1" t="b">
        <f t="shared" si="1466"/>
        <v>0</v>
      </c>
      <c r="CF2696" s="1" t="b">
        <f t="shared" si="1467"/>
        <v>0</v>
      </c>
      <c r="CG2696" s="1" t="b">
        <f t="shared" si="1468"/>
        <v>0</v>
      </c>
      <c r="CH2696" s="1" t="b">
        <f t="shared" si="1469"/>
        <v>0</v>
      </c>
      <c r="CI2696" s="1" t="b">
        <f t="shared" si="1470"/>
        <v>0</v>
      </c>
      <c r="CJ2696" s="1" t="b">
        <f t="shared" si="1471"/>
        <v>0</v>
      </c>
      <c r="CK2696" s="1" t="b">
        <f t="shared" si="1472"/>
        <v>0</v>
      </c>
      <c r="CL2696" s="1" t="b">
        <f t="shared" si="1473"/>
        <v>0</v>
      </c>
      <c r="CM2696" s="1" t="b">
        <f t="shared" si="1474"/>
        <v>1</v>
      </c>
      <c r="CN2696" s="1" t="b">
        <f t="shared" si="1475"/>
        <v>0</v>
      </c>
      <c r="CO2696" s="2" t="b">
        <f t="shared" si="1476"/>
        <v>0</v>
      </c>
      <c r="CP2696" s="2" t="b">
        <f t="shared" si="1477"/>
        <v>0</v>
      </c>
      <c r="CQ2696" s="2" t="b">
        <f t="shared" si="1478"/>
        <v>0</v>
      </c>
      <c r="CR2696" s="6" t="str">
        <f t="shared" si="1479"/>
        <v>Male</v>
      </c>
      <c r="CS2696" s="7">
        <f t="shared" si="1480"/>
        <v>0</v>
      </c>
      <c r="CT2696" s="7">
        <f t="shared" si="1481"/>
        <v>0</v>
      </c>
      <c r="CU2696" s="7">
        <f t="shared" si="1482"/>
        <v>0</v>
      </c>
      <c r="CV2696" s="7">
        <f t="shared" si="1483"/>
        <v>0</v>
      </c>
      <c r="CW2696" s="7">
        <f>COUNTIF(M2696,"=*moderna*")</f>
        <v>0</v>
      </c>
      <c r="CX2696" s="1" t="b">
        <f>AND(E2696&lt;30,NOT(E2696="."),NOT(E2696=""))</f>
        <v>0</v>
      </c>
      <c r="CY2696" s="1" t="b">
        <f>AND(E2696&gt;17,E2696&lt;41,NOT(E2696="."),NOT(E2696=""))</f>
        <v>0</v>
      </c>
      <c r="DG2696" s="1" t="b">
        <f>AND(E2696&gt;4,E2696&lt;18,NOT(E2696=""),NOT(E2696="."))</f>
        <v>0</v>
      </c>
    </row>
    <row r="2697" spans="2:111" ht="101.5" x14ac:dyDescent="0.35">
      <c r="B2697" s="1" t="s">
        <v>13809</v>
      </c>
      <c r="C2697" s="9">
        <v>44509</v>
      </c>
      <c r="D2697" s="10" t="s">
        <v>13809</v>
      </c>
      <c r="E2697" s="1">
        <v>30</v>
      </c>
      <c r="F2697" s="1" t="s">
        <v>108</v>
      </c>
      <c r="G2697" s="1" t="s">
        <v>13809</v>
      </c>
      <c r="H2697" s="1" t="s">
        <v>13809</v>
      </c>
      <c r="I2697" s="9">
        <v>44462</v>
      </c>
      <c r="J2697" s="2" t="s">
        <v>109</v>
      </c>
      <c r="K2697" s="2" t="s">
        <v>13809</v>
      </c>
      <c r="N2697" s="2" t="s">
        <v>13809</v>
      </c>
      <c r="O2697" s="2" t="s">
        <v>110</v>
      </c>
      <c r="P2697" s="2" t="s">
        <v>111</v>
      </c>
      <c r="S2697" s="2" t="s">
        <v>112</v>
      </c>
      <c r="T2697" s="2" t="s">
        <v>111</v>
      </c>
      <c r="U2697" s="2" t="b">
        <f t="shared" ref="U2697:U2702" si="1484">OR(S2697="yes",T2697="yes")</f>
        <v>1</v>
      </c>
      <c r="V2697" s="2" t="s">
        <v>113</v>
      </c>
      <c r="W2697" s="1" t="s">
        <v>112</v>
      </c>
      <c r="X2697" s="1" t="s">
        <v>110</v>
      </c>
      <c r="Y2697" s="2" t="s">
        <v>112</v>
      </c>
      <c r="Z2697" s="2" t="s">
        <v>112</v>
      </c>
      <c r="AB2697" s="2">
        <v>13</v>
      </c>
      <c r="AC2697" s="1" t="s">
        <v>112</v>
      </c>
      <c r="AD2697" s="1" t="s">
        <v>192</v>
      </c>
      <c r="AE2697" s="1" t="s">
        <v>9477</v>
      </c>
      <c r="AF2697" s="1" t="s">
        <v>111</v>
      </c>
      <c r="AJ2697" s="1" t="s">
        <v>418</v>
      </c>
      <c r="AK2697" s="1" t="s">
        <v>150</v>
      </c>
      <c r="AO2697" s="1" t="s">
        <v>117</v>
      </c>
      <c r="AU2697" s="1" t="s">
        <v>191</v>
      </c>
      <c r="AX2697" s="1">
        <v>60</v>
      </c>
      <c r="AZ2697" s="1" t="s">
        <v>629</v>
      </c>
      <c r="BA2697" s="1">
        <v>0.11</v>
      </c>
      <c r="BD2697" s="1">
        <v>0.8</v>
      </c>
      <c r="BJ2697" s="1" t="s">
        <v>112</v>
      </c>
      <c r="BK2697" s="1" t="s">
        <v>112</v>
      </c>
      <c r="BL2697" s="1" t="s">
        <v>142</v>
      </c>
      <c r="BQ2697" s="1" t="s">
        <v>121</v>
      </c>
      <c r="BR2697" s="1" t="s">
        <v>122</v>
      </c>
      <c r="BU2697" s="34" t="s">
        <v>9478</v>
      </c>
      <c r="BV2697" s="9">
        <v>44509</v>
      </c>
      <c r="BW2697" s="34" t="s">
        <v>9479</v>
      </c>
      <c r="BY2697" s="2" t="s">
        <v>123</v>
      </c>
      <c r="BZ2697" s="2" t="s">
        <v>124</v>
      </c>
      <c r="CA2697" s="2">
        <v>1</v>
      </c>
      <c r="CB2697" s="1" t="s">
        <v>259</v>
      </c>
      <c r="CC2697" s="2" t="s">
        <v>126</v>
      </c>
      <c r="CD2697" s="1" t="b">
        <f t="shared" si="1465"/>
        <v>0</v>
      </c>
      <c r="CE2697" s="1" t="b">
        <f t="shared" si="1466"/>
        <v>0</v>
      </c>
      <c r="CF2697" s="1" t="b">
        <f t="shared" si="1467"/>
        <v>0</v>
      </c>
      <c r="CG2697" s="1" t="b">
        <f t="shared" si="1468"/>
        <v>0</v>
      </c>
      <c r="CH2697" s="1" t="b">
        <f t="shared" si="1469"/>
        <v>0</v>
      </c>
      <c r="CI2697" s="1" t="b">
        <f t="shared" si="1470"/>
        <v>0</v>
      </c>
      <c r="CJ2697" s="1" t="b">
        <f t="shared" si="1471"/>
        <v>0</v>
      </c>
      <c r="CK2697" s="1" t="b">
        <f t="shared" si="1472"/>
        <v>1</v>
      </c>
      <c r="CL2697" s="1" t="b">
        <f t="shared" si="1473"/>
        <v>0</v>
      </c>
      <c r="CM2697" s="1" t="b">
        <f t="shared" si="1474"/>
        <v>0</v>
      </c>
      <c r="CN2697" s="1" t="b">
        <f t="shared" si="1475"/>
        <v>0</v>
      </c>
      <c r="CO2697" s="2" t="b">
        <f t="shared" si="1476"/>
        <v>0</v>
      </c>
      <c r="CP2697" s="2" t="b">
        <f t="shared" si="1477"/>
        <v>0</v>
      </c>
      <c r="CQ2697" s="2" t="b">
        <f t="shared" si="1478"/>
        <v>1</v>
      </c>
      <c r="CR2697" s="6" t="str">
        <f t="shared" si="1479"/>
        <v>Female</v>
      </c>
      <c r="CS2697" s="7">
        <f t="shared" si="1480"/>
        <v>1</v>
      </c>
      <c r="CT2697" s="7">
        <f t="shared" si="1481"/>
        <v>0</v>
      </c>
      <c r="CU2697" s="7">
        <f t="shared" si="1482"/>
        <v>0</v>
      </c>
      <c r="CV2697" s="7">
        <f t="shared" si="1483"/>
        <v>0</v>
      </c>
      <c r="CW2697" s="7">
        <f>COUNTIF(M2697,"=*moderna*")</f>
        <v>0</v>
      </c>
      <c r="CX2697" s="1" t="b">
        <f>AND(E2697&lt;30,NOT(E2697="."),NOT(E2697=""))</f>
        <v>0</v>
      </c>
      <c r="CY2697" s="1" t="b">
        <f>AND(E2697&gt;17,E2697&lt;41,NOT(E2697="."),NOT(E2697=""))</f>
        <v>1</v>
      </c>
      <c r="DG2697" s="1" t="b">
        <f>AND(E2697&gt;4,E2697&lt;18,NOT(E2697=""),NOT(E2697="."))</f>
        <v>0</v>
      </c>
    </row>
    <row r="2698" spans="2:111" ht="275.5" x14ac:dyDescent="0.35">
      <c r="B2698" s="1" t="s">
        <v>13809</v>
      </c>
      <c r="C2698" s="9">
        <v>44509</v>
      </c>
      <c r="D2698" s="10" t="s">
        <v>13809</v>
      </c>
      <c r="E2698" s="1">
        <v>93</v>
      </c>
      <c r="F2698" s="1" t="s">
        <v>127</v>
      </c>
      <c r="G2698" s="1" t="s">
        <v>13809</v>
      </c>
      <c r="H2698" s="1" t="s">
        <v>13809</v>
      </c>
      <c r="I2698" s="9">
        <v>44267</v>
      </c>
      <c r="J2698" s="2" t="s">
        <v>128</v>
      </c>
      <c r="K2698" s="2" t="s">
        <v>13809</v>
      </c>
      <c r="L2698" s="9">
        <v>44295</v>
      </c>
      <c r="M2698" s="2" t="s">
        <v>128</v>
      </c>
      <c r="N2698" s="2" t="s">
        <v>13809</v>
      </c>
      <c r="O2698" s="2" t="s">
        <v>315</v>
      </c>
      <c r="P2698" s="2" t="s">
        <v>112</v>
      </c>
      <c r="Q2698" s="2" t="s">
        <v>1731</v>
      </c>
      <c r="R2698" s="2" t="s">
        <v>9480</v>
      </c>
      <c r="S2698" s="2" t="s">
        <v>112</v>
      </c>
      <c r="T2698" s="2" t="s">
        <v>111</v>
      </c>
      <c r="U2698" s="2" t="b">
        <f t="shared" si="1484"/>
        <v>1</v>
      </c>
      <c r="V2698" s="2" t="s">
        <v>126</v>
      </c>
      <c r="W2698" s="1" t="s">
        <v>111</v>
      </c>
      <c r="Y2698" s="2" t="s">
        <v>111</v>
      </c>
      <c r="AF2698" s="1" t="s">
        <v>111</v>
      </c>
      <c r="AH2698" s="1" t="s">
        <v>193</v>
      </c>
      <c r="AI2698" s="1" t="s">
        <v>9481</v>
      </c>
      <c r="AJ2698" s="1" t="s">
        <v>115</v>
      </c>
      <c r="AK2698" s="1" t="s">
        <v>291</v>
      </c>
      <c r="AN2698" s="1" t="s">
        <v>9482</v>
      </c>
      <c r="AO2698" s="1" t="s">
        <v>166</v>
      </c>
      <c r="AU2698" s="1" t="s">
        <v>177</v>
      </c>
      <c r="AX2698" s="1">
        <v>15</v>
      </c>
      <c r="AZ2698" s="1" t="s">
        <v>155</v>
      </c>
      <c r="BA2698" s="1" t="s">
        <v>9483</v>
      </c>
      <c r="BJ2698" s="1" t="s">
        <v>112</v>
      </c>
      <c r="BK2698" s="1" t="s">
        <v>111</v>
      </c>
      <c r="BU2698" s="34" t="s">
        <v>9484</v>
      </c>
      <c r="BV2698" s="9">
        <v>44869</v>
      </c>
      <c r="BW2698" s="34" t="s">
        <v>9485</v>
      </c>
      <c r="BY2698" s="2" t="s">
        <v>153</v>
      </c>
      <c r="BZ2698" s="2" t="s">
        <v>124</v>
      </c>
      <c r="CB2698" s="1" t="s">
        <v>1297</v>
      </c>
      <c r="CD2698" s="1" t="b">
        <f t="shared" si="1465"/>
        <v>0</v>
      </c>
      <c r="CE2698" s="1" t="b">
        <f t="shared" si="1466"/>
        <v>0</v>
      </c>
      <c r="CF2698" s="1" t="b">
        <f t="shared" si="1467"/>
        <v>0</v>
      </c>
      <c r="CG2698" s="1" t="b">
        <f t="shared" si="1468"/>
        <v>0</v>
      </c>
      <c r="CH2698" s="1" t="b">
        <f t="shared" si="1469"/>
        <v>0</v>
      </c>
      <c r="CI2698" s="1" t="b">
        <f t="shared" si="1470"/>
        <v>0</v>
      </c>
      <c r="CJ2698" s="1" t="b">
        <f t="shared" si="1471"/>
        <v>0</v>
      </c>
      <c r="CK2698" s="1" t="b">
        <f t="shared" si="1472"/>
        <v>0</v>
      </c>
      <c r="CL2698" s="1" t="b">
        <f t="shared" si="1473"/>
        <v>0</v>
      </c>
      <c r="CM2698" s="1" t="b">
        <f t="shared" si="1474"/>
        <v>0</v>
      </c>
      <c r="CN2698" s="1" t="b">
        <f t="shared" si="1475"/>
        <v>1</v>
      </c>
      <c r="CO2698" s="2" t="b">
        <f t="shared" si="1476"/>
        <v>0</v>
      </c>
      <c r="CP2698" s="2" t="b">
        <f t="shared" si="1477"/>
        <v>0</v>
      </c>
      <c r="CQ2698" s="2" t="b">
        <f t="shared" si="1478"/>
        <v>0</v>
      </c>
      <c r="CR2698" s="6" t="str">
        <f t="shared" si="1479"/>
        <v>Male</v>
      </c>
      <c r="CS2698" s="7">
        <f t="shared" si="1480"/>
        <v>0</v>
      </c>
      <c r="CT2698" s="7">
        <f t="shared" si="1481"/>
        <v>1</v>
      </c>
      <c r="CU2698" s="7">
        <f t="shared" si="1482"/>
        <v>0</v>
      </c>
      <c r="CV2698" s="7">
        <f t="shared" si="1483"/>
        <v>0</v>
      </c>
    </row>
    <row r="2699" spans="2:111" ht="101.5" x14ac:dyDescent="0.35">
      <c r="B2699" s="1" t="s">
        <v>13809</v>
      </c>
      <c r="C2699" s="9">
        <v>44509</v>
      </c>
      <c r="D2699" s="10" t="s">
        <v>13809</v>
      </c>
      <c r="E2699" s="1">
        <v>43</v>
      </c>
      <c r="F2699" s="1" t="s">
        <v>127</v>
      </c>
      <c r="G2699" s="1" t="s">
        <v>13809</v>
      </c>
      <c r="H2699" s="1" t="s">
        <v>13809</v>
      </c>
      <c r="I2699" s="9">
        <v>44417</v>
      </c>
      <c r="J2699" s="2" t="s">
        <v>128</v>
      </c>
      <c r="K2699" s="2" t="s">
        <v>13809</v>
      </c>
      <c r="N2699" s="2" t="s">
        <v>13809</v>
      </c>
      <c r="O2699" s="2" t="s">
        <v>110</v>
      </c>
      <c r="P2699" s="2" t="s">
        <v>111</v>
      </c>
      <c r="S2699" s="2" t="s">
        <v>112</v>
      </c>
      <c r="T2699" s="2" t="s">
        <v>111</v>
      </c>
      <c r="U2699" s="2" t="b">
        <f t="shared" si="1484"/>
        <v>1</v>
      </c>
      <c r="V2699" s="2" t="s">
        <v>126</v>
      </c>
      <c r="W2699" s="1" t="s">
        <v>111</v>
      </c>
      <c r="Y2699" s="2" t="s">
        <v>112</v>
      </c>
      <c r="Z2699" s="2" t="s">
        <v>112</v>
      </c>
      <c r="AB2699" s="2">
        <v>7</v>
      </c>
      <c r="AC2699" s="1" t="s">
        <v>111</v>
      </c>
      <c r="AF2699" s="1" t="s">
        <v>111</v>
      </c>
      <c r="AJ2699" s="1" t="s">
        <v>115</v>
      </c>
      <c r="AK2699" s="1" t="s">
        <v>201</v>
      </c>
      <c r="AN2699" s="1" t="s">
        <v>9486</v>
      </c>
      <c r="BJ2699" s="1" t="s">
        <v>111</v>
      </c>
      <c r="BN2699" s="1" t="s">
        <v>111</v>
      </c>
      <c r="BQ2699" s="1" t="s">
        <v>121</v>
      </c>
      <c r="BR2699" s="1" t="s">
        <v>122</v>
      </c>
      <c r="BS2699" s="1" t="s">
        <v>111</v>
      </c>
      <c r="BT2699" s="34" t="s">
        <v>9487</v>
      </c>
      <c r="BU2699" s="34" t="s">
        <v>9488</v>
      </c>
      <c r="BV2699" s="9">
        <v>44509</v>
      </c>
      <c r="BW2699" s="34" t="s">
        <v>9489</v>
      </c>
      <c r="BY2699" s="2" t="s">
        <v>153</v>
      </c>
      <c r="BZ2699" s="2" t="s">
        <v>124</v>
      </c>
      <c r="CB2699" s="1" t="s">
        <v>246</v>
      </c>
      <c r="CD2699" s="1" t="b">
        <f t="shared" si="1465"/>
        <v>0</v>
      </c>
      <c r="CE2699" s="1" t="b">
        <f t="shared" si="1466"/>
        <v>0</v>
      </c>
      <c r="CF2699" s="1" t="b">
        <f t="shared" si="1467"/>
        <v>0</v>
      </c>
      <c r="CG2699" s="1" t="b">
        <f t="shared" si="1468"/>
        <v>0</v>
      </c>
      <c r="CH2699" s="1" t="b">
        <f t="shared" si="1469"/>
        <v>0</v>
      </c>
      <c r="CI2699" s="1" t="b">
        <f t="shared" si="1470"/>
        <v>0</v>
      </c>
      <c r="CJ2699" s="1" t="b">
        <f t="shared" si="1471"/>
        <v>0</v>
      </c>
      <c r="CK2699" s="1" t="b">
        <f t="shared" si="1472"/>
        <v>0</v>
      </c>
      <c r="CL2699" s="1" t="b">
        <f t="shared" si="1473"/>
        <v>1</v>
      </c>
      <c r="CM2699" s="1" t="b">
        <f t="shared" si="1474"/>
        <v>0</v>
      </c>
      <c r="CN2699" s="1" t="b">
        <f t="shared" si="1475"/>
        <v>0</v>
      </c>
      <c r="CO2699" s="2" t="b">
        <f t="shared" si="1476"/>
        <v>0</v>
      </c>
      <c r="CP2699" s="2" t="b">
        <f t="shared" si="1477"/>
        <v>1</v>
      </c>
      <c r="CQ2699" s="2" t="b">
        <f t="shared" si="1478"/>
        <v>0</v>
      </c>
      <c r="CR2699" s="6" t="str">
        <f t="shared" si="1479"/>
        <v>Male</v>
      </c>
      <c r="CS2699" s="7">
        <f t="shared" si="1480"/>
        <v>0</v>
      </c>
      <c r="CT2699" s="7">
        <f t="shared" si="1481"/>
        <v>1</v>
      </c>
      <c r="CU2699" s="7">
        <f t="shared" si="1482"/>
        <v>0</v>
      </c>
      <c r="CV2699" s="7">
        <f t="shared" si="1483"/>
        <v>0</v>
      </c>
    </row>
    <row r="2700" spans="2:111" ht="174" x14ac:dyDescent="0.35">
      <c r="B2700" s="1" t="s">
        <v>13809</v>
      </c>
      <c r="C2700" s="9">
        <v>44509</v>
      </c>
      <c r="D2700" s="10" t="s">
        <v>13809</v>
      </c>
      <c r="E2700" s="1">
        <v>35</v>
      </c>
      <c r="F2700" s="1" t="s">
        <v>108</v>
      </c>
      <c r="G2700" s="1" t="s">
        <v>13809</v>
      </c>
      <c r="H2700" s="1" t="s">
        <v>13809</v>
      </c>
      <c r="I2700" s="9">
        <v>44481</v>
      </c>
      <c r="J2700" s="2" t="s">
        <v>109</v>
      </c>
      <c r="K2700" s="2" t="s">
        <v>13809</v>
      </c>
      <c r="L2700" s="9">
        <v>44503</v>
      </c>
      <c r="M2700" s="2" t="s">
        <v>109</v>
      </c>
      <c r="N2700" s="2" t="s">
        <v>13809</v>
      </c>
      <c r="O2700" s="2" t="s">
        <v>110</v>
      </c>
      <c r="P2700" s="2" t="s">
        <v>111</v>
      </c>
      <c r="S2700" s="2" t="s">
        <v>112</v>
      </c>
      <c r="T2700" s="2" t="s">
        <v>111</v>
      </c>
      <c r="U2700" s="2" t="b">
        <f t="shared" si="1484"/>
        <v>1</v>
      </c>
      <c r="V2700" s="2" t="s">
        <v>113</v>
      </c>
      <c r="W2700" s="1" t="s">
        <v>112</v>
      </c>
      <c r="X2700" s="1" t="s">
        <v>114</v>
      </c>
      <c r="Y2700" s="2" t="s">
        <v>112</v>
      </c>
      <c r="AA2700" s="2" t="s">
        <v>112</v>
      </c>
      <c r="AB2700" s="2">
        <v>2</v>
      </c>
      <c r="AF2700" s="1" t="s">
        <v>111</v>
      </c>
      <c r="AH2700" s="1" t="s">
        <v>193</v>
      </c>
      <c r="AI2700" s="1" t="s">
        <v>6914</v>
      </c>
      <c r="AJ2700" s="1" t="s">
        <v>418</v>
      </c>
      <c r="AK2700" s="1" t="s">
        <v>150</v>
      </c>
      <c r="AO2700" s="1" t="s">
        <v>166</v>
      </c>
      <c r="AS2700" s="1" t="s">
        <v>145</v>
      </c>
      <c r="AU2700" s="1" t="s">
        <v>132</v>
      </c>
      <c r="AZ2700" s="1" t="s">
        <v>208</v>
      </c>
      <c r="BA2700" s="1" t="s">
        <v>9490</v>
      </c>
      <c r="BD2700" s="1" t="s">
        <v>9491</v>
      </c>
      <c r="BG2700" s="1" t="s">
        <v>9492</v>
      </c>
      <c r="BJ2700" s="1" t="s">
        <v>112</v>
      </c>
      <c r="BK2700" s="1" t="s">
        <v>112</v>
      </c>
      <c r="BL2700" s="1" t="s">
        <v>142</v>
      </c>
      <c r="BQ2700" s="1" t="s">
        <v>121</v>
      </c>
      <c r="BR2700" s="1" t="s">
        <v>122</v>
      </c>
      <c r="BS2700" s="1" t="s">
        <v>112</v>
      </c>
      <c r="BU2700" s="34" t="s">
        <v>9493</v>
      </c>
      <c r="BV2700" s="9">
        <v>44628</v>
      </c>
      <c r="BW2700" s="34" t="s">
        <v>9494</v>
      </c>
      <c r="BY2700" s="2" t="s">
        <v>156</v>
      </c>
      <c r="BZ2700" s="2" t="s">
        <v>124</v>
      </c>
      <c r="CA2700" s="2">
        <v>2</v>
      </c>
      <c r="CB2700" s="1" t="s">
        <v>188</v>
      </c>
      <c r="CC2700" s="2" t="s">
        <v>126</v>
      </c>
      <c r="CD2700" s="1" t="b">
        <f t="shared" si="1465"/>
        <v>0</v>
      </c>
      <c r="CE2700" s="1" t="b">
        <f t="shared" si="1466"/>
        <v>0</v>
      </c>
      <c r="CF2700" s="1" t="b">
        <f t="shared" si="1467"/>
        <v>0</v>
      </c>
      <c r="CG2700" s="1" t="b">
        <f t="shared" si="1468"/>
        <v>0</v>
      </c>
      <c r="CH2700" s="1" t="b">
        <f t="shared" si="1469"/>
        <v>0</v>
      </c>
      <c r="CI2700" s="1" t="b">
        <f t="shared" si="1470"/>
        <v>0</v>
      </c>
      <c r="CJ2700" s="1" t="b">
        <f t="shared" si="1471"/>
        <v>0</v>
      </c>
      <c r="CK2700" s="1" t="b">
        <f t="shared" si="1472"/>
        <v>1</v>
      </c>
      <c r="CL2700" s="1" t="b">
        <f t="shared" si="1473"/>
        <v>0</v>
      </c>
      <c r="CM2700" s="1" t="b">
        <f t="shared" si="1474"/>
        <v>0</v>
      </c>
      <c r="CN2700" s="1" t="b">
        <f t="shared" si="1475"/>
        <v>0</v>
      </c>
      <c r="CO2700" s="2" t="b">
        <f t="shared" si="1476"/>
        <v>1</v>
      </c>
      <c r="CP2700" s="2" t="b">
        <f t="shared" si="1477"/>
        <v>1</v>
      </c>
      <c r="CQ2700" s="2" t="b">
        <f t="shared" si="1478"/>
        <v>0</v>
      </c>
      <c r="CR2700" s="6" t="str">
        <f t="shared" si="1479"/>
        <v>Female</v>
      </c>
      <c r="CS2700" s="7">
        <f t="shared" si="1480"/>
        <v>1</v>
      </c>
      <c r="CT2700" s="7">
        <f t="shared" si="1481"/>
        <v>0</v>
      </c>
      <c r="CU2700" s="7">
        <f t="shared" si="1482"/>
        <v>0</v>
      </c>
      <c r="CV2700" s="7">
        <f t="shared" si="1483"/>
        <v>1</v>
      </c>
      <c r="CW2700" s="7">
        <f>COUNTIF(M2700,"=*moderna*")</f>
        <v>0</v>
      </c>
      <c r="CX2700" s="1" t="b">
        <f>AND(E2700&lt;30,NOT(E2700="."),NOT(E2700=""))</f>
        <v>0</v>
      </c>
      <c r="CY2700" s="1" t="b">
        <f>AND(E2700&gt;17,E2700&lt;41,NOT(E2700="."),NOT(E2700=""))</f>
        <v>1</v>
      </c>
      <c r="DG2700" s="1" t="b">
        <f>AND(E2700&gt;4,E2700&lt;18,NOT(E2700=""),NOT(E2700="."))</f>
        <v>0</v>
      </c>
    </row>
    <row r="2701" spans="2:111" ht="87" x14ac:dyDescent="0.35">
      <c r="B2701" s="1" t="s">
        <v>13809</v>
      </c>
      <c r="C2701" s="9">
        <v>44509</v>
      </c>
      <c r="D2701" s="10" t="s">
        <v>13809</v>
      </c>
      <c r="E2701" s="1">
        <v>30</v>
      </c>
      <c r="F2701" s="1" t="s">
        <v>127</v>
      </c>
      <c r="G2701" s="1" t="s">
        <v>13809</v>
      </c>
      <c r="H2701" s="1" t="s">
        <v>13809</v>
      </c>
      <c r="I2701" s="9">
        <v>44501</v>
      </c>
      <c r="J2701" s="2" t="s">
        <v>409</v>
      </c>
      <c r="K2701" s="2" t="s">
        <v>13809</v>
      </c>
      <c r="N2701" s="2" t="s">
        <v>13809</v>
      </c>
      <c r="O2701" s="2" t="s">
        <v>110</v>
      </c>
      <c r="P2701" s="2" t="s">
        <v>111</v>
      </c>
      <c r="S2701" s="2" t="s">
        <v>112</v>
      </c>
      <c r="T2701" s="2" t="s">
        <v>111</v>
      </c>
      <c r="U2701" s="2" t="b">
        <f t="shared" si="1484"/>
        <v>1</v>
      </c>
      <c r="V2701" s="2" t="s">
        <v>113</v>
      </c>
      <c r="W2701" s="1" t="s">
        <v>112</v>
      </c>
      <c r="X2701" s="1" t="s">
        <v>138</v>
      </c>
      <c r="Y2701" s="2" t="s">
        <v>112</v>
      </c>
      <c r="Z2701" s="2" t="s">
        <v>112</v>
      </c>
      <c r="AB2701" s="2">
        <v>0</v>
      </c>
      <c r="AC2701" s="1" t="s">
        <v>111</v>
      </c>
      <c r="AF2701" s="1" t="s">
        <v>111</v>
      </c>
      <c r="AJ2701" s="1" t="s">
        <v>115</v>
      </c>
      <c r="AK2701" s="1" t="s">
        <v>201</v>
      </c>
      <c r="AN2701" s="1" t="s">
        <v>9495</v>
      </c>
      <c r="AO2701" s="1" t="s">
        <v>221</v>
      </c>
      <c r="AS2701" s="1" t="s">
        <v>118</v>
      </c>
      <c r="AZ2701" s="1" t="s">
        <v>120</v>
      </c>
      <c r="BA2701" s="1" t="s">
        <v>9496</v>
      </c>
      <c r="BG2701" s="1" t="s">
        <v>9497</v>
      </c>
      <c r="BH2701" s="1" t="s">
        <v>9498</v>
      </c>
      <c r="BJ2701" s="1" t="s">
        <v>111</v>
      </c>
      <c r="BN2701" s="1" t="s">
        <v>112</v>
      </c>
      <c r="BO2701" s="1" t="s">
        <v>148</v>
      </c>
      <c r="BP2701" s="1" t="s">
        <v>9499</v>
      </c>
      <c r="BU2701" s="34" t="s">
        <v>9500</v>
      </c>
      <c r="BV2701" s="9">
        <v>44509</v>
      </c>
      <c r="BW2701" s="34" t="s">
        <v>9501</v>
      </c>
      <c r="BY2701" s="2" t="s">
        <v>174</v>
      </c>
      <c r="BZ2701" s="2" t="s">
        <v>124</v>
      </c>
      <c r="CA2701" s="2">
        <v>1</v>
      </c>
      <c r="CB2701" s="1" t="s">
        <v>199</v>
      </c>
      <c r="CC2701" s="2" t="s">
        <v>113</v>
      </c>
      <c r="CD2701" s="1" t="b">
        <f t="shared" si="1465"/>
        <v>0</v>
      </c>
      <c r="CE2701" s="1" t="b">
        <f t="shared" si="1466"/>
        <v>0</v>
      </c>
      <c r="CF2701" s="1" t="b">
        <f t="shared" si="1467"/>
        <v>0</v>
      </c>
      <c r="CG2701" s="1" t="b">
        <f t="shared" si="1468"/>
        <v>0</v>
      </c>
      <c r="CH2701" s="1" t="b">
        <f t="shared" si="1469"/>
        <v>0</v>
      </c>
      <c r="CI2701" s="1" t="b">
        <f t="shared" si="1470"/>
        <v>0</v>
      </c>
      <c r="CJ2701" s="1" t="b">
        <f t="shared" si="1471"/>
        <v>0</v>
      </c>
      <c r="CK2701" s="1" t="b">
        <f t="shared" si="1472"/>
        <v>1</v>
      </c>
      <c r="CL2701" s="1" t="b">
        <f t="shared" si="1473"/>
        <v>0</v>
      </c>
      <c r="CM2701" s="1" t="b">
        <f t="shared" si="1474"/>
        <v>0</v>
      </c>
      <c r="CN2701" s="1" t="b">
        <f t="shared" si="1475"/>
        <v>0</v>
      </c>
      <c r="CO2701" s="2" t="b">
        <f t="shared" si="1476"/>
        <v>1</v>
      </c>
      <c r="CP2701" s="2" t="b">
        <f t="shared" si="1477"/>
        <v>1</v>
      </c>
      <c r="CQ2701" s="2" t="b">
        <f t="shared" si="1478"/>
        <v>0</v>
      </c>
      <c r="CR2701" s="6" t="str">
        <f t="shared" si="1479"/>
        <v>Male</v>
      </c>
      <c r="CS2701" s="7">
        <f t="shared" si="1480"/>
        <v>0</v>
      </c>
      <c r="CT2701" s="7">
        <f t="shared" si="1481"/>
        <v>0</v>
      </c>
      <c r="CU2701" s="7">
        <f t="shared" si="1482"/>
        <v>1</v>
      </c>
      <c r="CV2701" s="7">
        <f t="shared" si="1483"/>
        <v>0</v>
      </c>
      <c r="CW2701" s="7">
        <f>COUNTIF(M2701,"=*moderna*")</f>
        <v>0</v>
      </c>
      <c r="CX2701" s="1" t="b">
        <f>AND(E2701&lt;30,NOT(E2701="."),NOT(E2701=""))</f>
        <v>0</v>
      </c>
      <c r="CY2701" s="1" t="b">
        <f>AND(E2701&gt;17,E2701&lt;41,NOT(E2701="."),NOT(E2701=""))</f>
        <v>1</v>
      </c>
      <c r="DG2701" s="1" t="b">
        <f>AND(E2701&gt;4,E2701&lt;18,NOT(E2701=""),NOT(E2701="."))</f>
        <v>0</v>
      </c>
    </row>
    <row r="2702" spans="2:111" ht="275.5" x14ac:dyDescent="0.35">
      <c r="B2702" s="1" t="s">
        <v>13809</v>
      </c>
      <c r="C2702" s="9">
        <v>44509</v>
      </c>
      <c r="D2702" s="10" t="s">
        <v>13809</v>
      </c>
      <c r="E2702" s="1">
        <v>13</v>
      </c>
      <c r="F2702" s="1" t="s">
        <v>127</v>
      </c>
      <c r="G2702" s="1" t="s">
        <v>13809</v>
      </c>
      <c r="H2702" s="1" t="s">
        <v>13809</v>
      </c>
      <c r="I2702" s="9">
        <v>44368</v>
      </c>
      <c r="J2702" s="2" t="s">
        <v>109</v>
      </c>
      <c r="K2702" s="2" t="s">
        <v>13809</v>
      </c>
      <c r="L2702" s="9">
        <v>44396</v>
      </c>
      <c r="M2702" s="2" t="s">
        <v>109</v>
      </c>
      <c r="N2702" s="2" t="s">
        <v>13809</v>
      </c>
      <c r="O2702" s="2" t="s">
        <v>110</v>
      </c>
      <c r="P2702" s="2" t="s">
        <v>111</v>
      </c>
      <c r="S2702" s="2" t="s">
        <v>112</v>
      </c>
      <c r="T2702" s="2" t="s">
        <v>111</v>
      </c>
      <c r="U2702" s="2" t="b">
        <f t="shared" si="1484"/>
        <v>1</v>
      </c>
      <c r="V2702" s="2" t="s">
        <v>113</v>
      </c>
      <c r="W2702" s="1" t="s">
        <v>112</v>
      </c>
      <c r="X2702" s="1" t="s">
        <v>110</v>
      </c>
      <c r="Y2702" s="2" t="s">
        <v>112</v>
      </c>
      <c r="Z2702" s="2" t="s">
        <v>111</v>
      </c>
      <c r="AA2702" s="2" t="s">
        <v>112</v>
      </c>
      <c r="AB2702" s="2">
        <v>1</v>
      </c>
      <c r="AK2702" s="1" t="s">
        <v>150</v>
      </c>
      <c r="AO2702" s="1" t="s">
        <v>166</v>
      </c>
      <c r="AS2702" s="1" t="s">
        <v>118</v>
      </c>
      <c r="AU2702" s="1" t="s">
        <v>132</v>
      </c>
      <c r="AZ2702" s="1" t="s">
        <v>1463</v>
      </c>
      <c r="BC2702" s="1" t="s">
        <v>9502</v>
      </c>
      <c r="BE2702" s="1" t="s">
        <v>9503</v>
      </c>
      <c r="BJ2702" s="1" t="s">
        <v>111</v>
      </c>
      <c r="BN2702" s="1" t="s">
        <v>112</v>
      </c>
      <c r="BO2702" s="1" t="s">
        <v>148</v>
      </c>
      <c r="BP2702" s="1" t="s">
        <v>9504</v>
      </c>
      <c r="BQ2702" s="1" t="s">
        <v>121</v>
      </c>
      <c r="BR2702" s="1" t="s">
        <v>122</v>
      </c>
      <c r="BS2702" s="1" t="s">
        <v>112</v>
      </c>
      <c r="BU2702" s="34" t="s">
        <v>9505</v>
      </c>
      <c r="BV2702" s="9">
        <v>44509</v>
      </c>
      <c r="BW2702" s="34" t="s">
        <v>14864</v>
      </c>
      <c r="BY2702" s="2" t="s">
        <v>123</v>
      </c>
      <c r="BZ2702" s="2" t="s">
        <v>124</v>
      </c>
      <c r="CA2702" s="2">
        <v>2</v>
      </c>
      <c r="CB2702" s="1" t="s">
        <v>210</v>
      </c>
      <c r="CC2702" s="2" t="s">
        <v>113</v>
      </c>
      <c r="CD2702" s="1" t="b">
        <f t="shared" si="1465"/>
        <v>1</v>
      </c>
      <c r="CE2702" s="1" t="b">
        <f t="shared" si="1466"/>
        <v>1</v>
      </c>
      <c r="CF2702" s="1" t="b">
        <f t="shared" si="1467"/>
        <v>0</v>
      </c>
      <c r="CG2702" s="1" t="b">
        <f t="shared" si="1468"/>
        <v>1</v>
      </c>
      <c r="CH2702" s="1" t="b">
        <f t="shared" si="1469"/>
        <v>0</v>
      </c>
      <c r="CI2702" s="1" t="b">
        <f t="shared" si="1470"/>
        <v>0</v>
      </c>
      <c r="CJ2702" s="1" t="b">
        <f t="shared" si="1471"/>
        <v>0</v>
      </c>
      <c r="CK2702" s="1" t="b">
        <f t="shared" si="1472"/>
        <v>0</v>
      </c>
      <c r="CL2702" s="1" t="b">
        <f t="shared" si="1473"/>
        <v>0</v>
      </c>
      <c r="CM2702" s="1" t="b">
        <f t="shared" si="1474"/>
        <v>0</v>
      </c>
      <c r="CN2702" s="1" t="b">
        <f t="shared" si="1475"/>
        <v>0</v>
      </c>
      <c r="CO2702" s="2" t="b">
        <f t="shared" si="1476"/>
        <v>1</v>
      </c>
      <c r="CP2702" s="2" t="b">
        <f t="shared" si="1477"/>
        <v>1</v>
      </c>
      <c r="CQ2702" s="2" t="b">
        <f t="shared" si="1478"/>
        <v>0</v>
      </c>
      <c r="CR2702" s="6" t="str">
        <f t="shared" si="1479"/>
        <v>Male</v>
      </c>
      <c r="CS2702" s="7">
        <f t="shared" si="1480"/>
        <v>1</v>
      </c>
      <c r="CT2702" s="7">
        <f t="shared" si="1481"/>
        <v>0</v>
      </c>
      <c r="CU2702" s="7">
        <f t="shared" si="1482"/>
        <v>0</v>
      </c>
      <c r="CV2702" s="7">
        <f t="shared" si="1483"/>
        <v>1</v>
      </c>
    </row>
    <row r="2703" spans="2:111" ht="333.5" x14ac:dyDescent="0.35">
      <c r="B2703" s="1" t="s">
        <v>13809</v>
      </c>
      <c r="C2703" s="9">
        <v>44509</v>
      </c>
      <c r="D2703" s="10" t="s">
        <v>13809</v>
      </c>
      <c r="E2703" s="1">
        <v>15</v>
      </c>
      <c r="F2703" s="1" t="s">
        <v>127</v>
      </c>
      <c r="G2703" s="1" t="s">
        <v>13809</v>
      </c>
      <c r="H2703" s="1" t="s">
        <v>13809</v>
      </c>
      <c r="I2703" s="2" t="s">
        <v>183</v>
      </c>
      <c r="J2703" s="2" t="s">
        <v>163</v>
      </c>
      <c r="K2703" s="2" t="s">
        <v>13809</v>
      </c>
      <c r="L2703" s="9">
        <v>44401</v>
      </c>
      <c r="M2703" s="2" t="s">
        <v>109</v>
      </c>
      <c r="N2703" s="2" t="s">
        <v>13809</v>
      </c>
      <c r="O2703" s="2" t="s">
        <v>110</v>
      </c>
      <c r="P2703" s="2" t="s">
        <v>111</v>
      </c>
      <c r="S2703" s="2" t="s">
        <v>112</v>
      </c>
      <c r="T2703" s="2" t="s">
        <v>111</v>
      </c>
      <c r="U2703" s="2" t="b">
        <v>1</v>
      </c>
      <c r="V2703" s="2" t="s">
        <v>113</v>
      </c>
      <c r="W2703" s="1" t="s">
        <v>112</v>
      </c>
      <c r="X2703" s="1" t="s">
        <v>114</v>
      </c>
      <c r="Y2703" s="2" t="s">
        <v>112</v>
      </c>
      <c r="Z2703" s="2" t="s">
        <v>111</v>
      </c>
      <c r="AA2703" s="2" t="s">
        <v>112</v>
      </c>
      <c r="AB2703" s="2">
        <v>3</v>
      </c>
      <c r="AC2703" s="1" t="s">
        <v>111</v>
      </c>
      <c r="AF2703" s="1" t="s">
        <v>111</v>
      </c>
      <c r="AJ2703" s="1" t="s">
        <v>115</v>
      </c>
      <c r="AK2703" s="1" t="s">
        <v>201</v>
      </c>
      <c r="AN2703" s="1" t="s">
        <v>8803</v>
      </c>
      <c r="AO2703" s="1" t="s">
        <v>8673</v>
      </c>
      <c r="AS2703" s="1" t="s">
        <v>118</v>
      </c>
      <c r="AU2703" s="1" t="s">
        <v>132</v>
      </c>
      <c r="BJ2703" s="1" t="s">
        <v>112</v>
      </c>
      <c r="BK2703" s="1" t="s">
        <v>112</v>
      </c>
      <c r="BL2703" s="1" t="s">
        <v>142</v>
      </c>
      <c r="BQ2703" s="1" t="s">
        <v>121</v>
      </c>
      <c r="BR2703" s="1" t="s">
        <v>122</v>
      </c>
      <c r="BS2703" s="1" t="s">
        <v>111</v>
      </c>
      <c r="BT2703" s="34" t="s">
        <v>3630</v>
      </c>
      <c r="BU2703" s="34" t="s">
        <v>9506</v>
      </c>
      <c r="BV2703" s="9">
        <v>44509</v>
      </c>
      <c r="BW2703" s="34" t="s">
        <v>14865</v>
      </c>
      <c r="BY2703" s="2" t="s">
        <v>136</v>
      </c>
      <c r="BZ2703" s="2" t="s">
        <v>124</v>
      </c>
      <c r="CA2703" s="2">
        <v>2</v>
      </c>
      <c r="CB2703" s="1" t="s">
        <v>210</v>
      </c>
      <c r="CC2703" s="2" t="s">
        <v>126</v>
      </c>
      <c r="CD2703" s="1" t="b">
        <v>1</v>
      </c>
      <c r="CE2703" s="1" t="b">
        <v>1</v>
      </c>
      <c r="CF2703" s="1" t="b">
        <f t="shared" si="1467"/>
        <v>0</v>
      </c>
      <c r="CG2703" s="1" t="b">
        <f t="shared" si="1468"/>
        <v>1</v>
      </c>
      <c r="CH2703" s="1" t="b">
        <f t="shared" si="1469"/>
        <v>0</v>
      </c>
      <c r="CI2703" s="1" t="b">
        <f t="shared" si="1470"/>
        <v>0</v>
      </c>
      <c r="CJ2703" s="1" t="b">
        <f t="shared" si="1471"/>
        <v>0</v>
      </c>
      <c r="CK2703" s="1" t="b">
        <f t="shared" si="1472"/>
        <v>0</v>
      </c>
      <c r="CL2703" s="1" t="b">
        <f t="shared" si="1473"/>
        <v>0</v>
      </c>
      <c r="CM2703" s="1" t="b">
        <f t="shared" si="1474"/>
        <v>0</v>
      </c>
      <c r="CN2703" s="1" t="b">
        <f t="shared" si="1475"/>
        <v>0</v>
      </c>
      <c r="CO2703" s="2" t="b">
        <f t="shared" si="1476"/>
        <v>1</v>
      </c>
      <c r="CP2703" s="2" t="b">
        <f t="shared" si="1477"/>
        <v>1</v>
      </c>
      <c r="CQ2703" s="2" t="b">
        <f t="shared" si="1478"/>
        <v>0</v>
      </c>
      <c r="CR2703" s="6" t="str">
        <f t="shared" si="1479"/>
        <v>Male</v>
      </c>
      <c r="CS2703" s="7">
        <f t="shared" si="1480"/>
        <v>0</v>
      </c>
      <c r="CT2703" s="7">
        <f t="shared" si="1481"/>
        <v>0</v>
      </c>
      <c r="CU2703" s="7">
        <f t="shared" si="1482"/>
        <v>0</v>
      </c>
      <c r="CV2703" s="7">
        <f t="shared" si="1483"/>
        <v>1</v>
      </c>
      <c r="CW2703" s="7">
        <f t="shared" ref="CW2703:CW2727" si="1485">COUNTIF(M2703,"=*moderna*")</f>
        <v>0</v>
      </c>
      <c r="CX2703" s="1" t="b">
        <f t="shared" ref="CX2703:CX2727" si="1486">AND(E2703&lt;30,NOT(E2703="."),NOT(E2703=""))</f>
        <v>1</v>
      </c>
      <c r="CY2703" s="1" t="b">
        <f t="shared" ref="CY2703:CY2727" si="1487">AND(E2703&gt;17,E2703&lt;41,NOT(E2703="."),NOT(E2703=""))</f>
        <v>0</v>
      </c>
      <c r="DG2703" s="1" t="b">
        <f t="shared" ref="DG2703:DG2712" si="1488">AND(E2703&gt;4,E2703&lt;18,NOT(E2703=""),NOT(E2703="."))</f>
        <v>1</v>
      </c>
    </row>
    <row r="2704" spans="2:111" ht="116" x14ac:dyDescent="0.35">
      <c r="B2704" s="1" t="s">
        <v>13809</v>
      </c>
      <c r="C2704" s="9">
        <v>44509</v>
      </c>
      <c r="D2704" s="10" t="s">
        <v>13809</v>
      </c>
      <c r="E2704" s="1">
        <v>12</v>
      </c>
      <c r="F2704" s="1" t="s">
        <v>127</v>
      </c>
      <c r="G2704" s="1" t="s">
        <v>13809</v>
      </c>
      <c r="H2704" s="1" t="s">
        <v>13809</v>
      </c>
      <c r="I2704" s="2" t="s">
        <v>183</v>
      </c>
      <c r="J2704" s="2" t="s">
        <v>109</v>
      </c>
      <c r="K2704" s="2" t="s">
        <v>13809</v>
      </c>
      <c r="L2704" s="9">
        <v>44393</v>
      </c>
      <c r="M2704" s="2" t="s">
        <v>109</v>
      </c>
      <c r="N2704" s="2" t="s">
        <v>13809</v>
      </c>
      <c r="O2704" s="2" t="s">
        <v>110</v>
      </c>
      <c r="P2704" s="2" t="s">
        <v>111</v>
      </c>
      <c r="S2704" s="2" t="s">
        <v>112</v>
      </c>
      <c r="T2704" s="2" t="s">
        <v>111</v>
      </c>
      <c r="U2704" s="2" t="b">
        <v>1</v>
      </c>
      <c r="V2704" s="2" t="s">
        <v>113</v>
      </c>
      <c r="W2704" s="1" t="s">
        <v>112</v>
      </c>
      <c r="X2704" s="1" t="s">
        <v>114</v>
      </c>
      <c r="Y2704" s="2" t="s">
        <v>112</v>
      </c>
      <c r="Z2704" s="2" t="s">
        <v>111</v>
      </c>
      <c r="AA2704" s="2" t="s">
        <v>112</v>
      </c>
      <c r="AB2704" s="2">
        <v>3</v>
      </c>
      <c r="AC2704" s="1" t="s">
        <v>111</v>
      </c>
      <c r="AF2704" s="1" t="s">
        <v>111</v>
      </c>
      <c r="AJ2704" s="1" t="s">
        <v>115</v>
      </c>
      <c r="AK2704" s="1" t="s">
        <v>129</v>
      </c>
      <c r="AO2704" s="1" t="s">
        <v>130</v>
      </c>
      <c r="AU2704" s="1" t="s">
        <v>132</v>
      </c>
      <c r="AZ2704" s="1" t="s">
        <v>402</v>
      </c>
      <c r="BA2704" s="1" t="s">
        <v>9507</v>
      </c>
      <c r="BE2704" s="1" t="s">
        <v>9508</v>
      </c>
      <c r="BJ2704" s="1" t="s">
        <v>112</v>
      </c>
      <c r="BK2704" s="1" t="s">
        <v>112</v>
      </c>
      <c r="BL2704" s="1" t="s">
        <v>142</v>
      </c>
      <c r="BQ2704" s="1" t="s">
        <v>121</v>
      </c>
      <c r="BR2704" s="1" t="s">
        <v>122</v>
      </c>
      <c r="BS2704" s="1" t="s">
        <v>112</v>
      </c>
      <c r="BU2704" s="34" t="s">
        <v>9509</v>
      </c>
      <c r="BV2704" s="9">
        <v>44509</v>
      </c>
      <c r="BW2704" s="34" t="s">
        <v>9510</v>
      </c>
      <c r="BY2704" s="2" t="s">
        <v>136</v>
      </c>
      <c r="BZ2704" s="2" t="s">
        <v>124</v>
      </c>
      <c r="CA2704" s="2">
        <v>2</v>
      </c>
      <c r="CB2704" s="1" t="s">
        <v>256</v>
      </c>
      <c r="CC2704" s="2" t="s">
        <v>126</v>
      </c>
      <c r="CD2704" s="1" t="b">
        <v>1</v>
      </c>
      <c r="CE2704" s="1" t="b">
        <f t="shared" ref="CE2704:CE2709" si="1489">AND(E2704&lt;18,NOT(E2704="."),NOT(E2704=""))</f>
        <v>1</v>
      </c>
      <c r="CF2704" s="1" t="b">
        <f t="shared" si="1467"/>
        <v>0</v>
      </c>
      <c r="CG2704" s="1" t="b">
        <f t="shared" si="1468"/>
        <v>1</v>
      </c>
      <c r="CH2704" s="1" t="b">
        <f t="shared" si="1469"/>
        <v>0</v>
      </c>
      <c r="CI2704" s="1" t="b">
        <f t="shared" si="1470"/>
        <v>0</v>
      </c>
      <c r="CJ2704" s="1" t="b">
        <f t="shared" si="1471"/>
        <v>0</v>
      </c>
      <c r="CK2704" s="1" t="b">
        <f t="shared" si="1472"/>
        <v>0</v>
      </c>
      <c r="CL2704" s="1" t="b">
        <f t="shared" si="1473"/>
        <v>0</v>
      </c>
      <c r="CM2704" s="1" t="b">
        <f t="shared" si="1474"/>
        <v>0</v>
      </c>
      <c r="CN2704" s="1" t="b">
        <f t="shared" si="1475"/>
        <v>0</v>
      </c>
      <c r="CO2704" s="2" t="b">
        <f t="shared" si="1476"/>
        <v>1</v>
      </c>
      <c r="CP2704" s="2" t="b">
        <f t="shared" si="1477"/>
        <v>1</v>
      </c>
      <c r="CQ2704" s="2" t="b">
        <f t="shared" si="1478"/>
        <v>0</v>
      </c>
      <c r="CR2704" s="6" t="str">
        <f t="shared" si="1479"/>
        <v>Male</v>
      </c>
      <c r="CS2704" s="7">
        <f t="shared" si="1480"/>
        <v>1</v>
      </c>
      <c r="CT2704" s="7">
        <f t="shared" si="1481"/>
        <v>0</v>
      </c>
      <c r="CU2704" s="7">
        <f t="shared" si="1482"/>
        <v>0</v>
      </c>
      <c r="CV2704" s="7">
        <f t="shared" si="1483"/>
        <v>1</v>
      </c>
      <c r="CW2704" s="7">
        <f t="shared" si="1485"/>
        <v>0</v>
      </c>
      <c r="CX2704" s="1" t="b">
        <f t="shared" si="1486"/>
        <v>1</v>
      </c>
      <c r="CY2704" s="1" t="b">
        <f t="shared" si="1487"/>
        <v>0</v>
      </c>
      <c r="DG2704" s="1" t="b">
        <f t="shared" si="1488"/>
        <v>1</v>
      </c>
    </row>
    <row r="2705" spans="2:111" ht="145" x14ac:dyDescent="0.35">
      <c r="B2705" s="1" t="s">
        <v>13809</v>
      </c>
      <c r="C2705" s="9">
        <v>44509</v>
      </c>
      <c r="D2705" s="10" t="s">
        <v>13809</v>
      </c>
      <c r="E2705" s="1">
        <v>13</v>
      </c>
      <c r="F2705" s="1" t="s">
        <v>127</v>
      </c>
      <c r="G2705" s="1" t="s">
        <v>13809</v>
      </c>
      <c r="H2705" s="1" t="s">
        <v>13809</v>
      </c>
      <c r="I2705" s="2" t="s">
        <v>183</v>
      </c>
      <c r="J2705" s="2" t="s">
        <v>163</v>
      </c>
      <c r="K2705" s="2" t="s">
        <v>13809</v>
      </c>
      <c r="L2705" s="9">
        <v>44498</v>
      </c>
      <c r="M2705" s="2" t="s">
        <v>109</v>
      </c>
      <c r="N2705" s="2" t="s">
        <v>13809</v>
      </c>
      <c r="O2705" s="2" t="s">
        <v>110</v>
      </c>
      <c r="P2705" s="2" t="s">
        <v>111</v>
      </c>
      <c r="S2705" s="2" t="s">
        <v>112</v>
      </c>
      <c r="T2705" s="2" t="s">
        <v>111</v>
      </c>
      <c r="U2705" s="2" t="b">
        <v>1</v>
      </c>
      <c r="V2705" s="2" t="s">
        <v>113</v>
      </c>
      <c r="W2705" s="1" t="s">
        <v>112</v>
      </c>
      <c r="X2705" s="1" t="s">
        <v>114</v>
      </c>
      <c r="Y2705" s="2" t="s">
        <v>112</v>
      </c>
      <c r="Z2705" s="2" t="s">
        <v>111</v>
      </c>
      <c r="AA2705" s="2" t="s">
        <v>112</v>
      </c>
      <c r="AB2705" s="2">
        <v>9</v>
      </c>
      <c r="AC2705" s="1" t="s">
        <v>112</v>
      </c>
      <c r="AD2705" s="1" t="s">
        <v>192</v>
      </c>
      <c r="AE2705" s="1" t="s">
        <v>9511</v>
      </c>
      <c r="AF2705" s="1" t="s">
        <v>111</v>
      </c>
      <c r="AJ2705" s="1" t="s">
        <v>115</v>
      </c>
      <c r="AK2705" s="1" t="s">
        <v>194</v>
      </c>
      <c r="AN2705" s="1" t="s">
        <v>225</v>
      </c>
      <c r="AO2705" s="1" t="s">
        <v>166</v>
      </c>
      <c r="AS2705" s="1" t="s">
        <v>118</v>
      </c>
      <c r="AU2705" s="1" t="s">
        <v>132</v>
      </c>
      <c r="AZ2705" s="1" t="s">
        <v>133</v>
      </c>
      <c r="BA2705" s="1" t="s">
        <v>9512</v>
      </c>
      <c r="BE2705" s="1" t="s">
        <v>9513</v>
      </c>
      <c r="BG2705" s="1" t="s">
        <v>9514</v>
      </c>
      <c r="BH2705" s="1">
        <v>68</v>
      </c>
      <c r="BJ2705" s="1" t="s">
        <v>112</v>
      </c>
      <c r="BK2705" s="1" t="s">
        <v>112</v>
      </c>
      <c r="BL2705" s="1" t="s">
        <v>161</v>
      </c>
      <c r="BM2705" s="1" t="s">
        <v>9515</v>
      </c>
      <c r="BQ2705" s="1" t="s">
        <v>1667</v>
      </c>
      <c r="BU2705" s="34" t="s">
        <v>4244</v>
      </c>
      <c r="BV2705" s="9">
        <v>44509</v>
      </c>
      <c r="BW2705" s="34" t="s">
        <v>14866</v>
      </c>
      <c r="BY2705" s="2" t="s">
        <v>123</v>
      </c>
      <c r="BZ2705" s="2" t="s">
        <v>232</v>
      </c>
      <c r="CA2705" s="2">
        <v>2</v>
      </c>
      <c r="CB2705" s="1" t="s">
        <v>9168</v>
      </c>
      <c r="CC2705" s="2" t="s">
        <v>126</v>
      </c>
      <c r="CD2705" s="1" t="b">
        <v>1</v>
      </c>
      <c r="CE2705" s="1" t="b">
        <f t="shared" si="1489"/>
        <v>1</v>
      </c>
      <c r="CF2705" s="1" t="b">
        <f t="shared" si="1467"/>
        <v>0</v>
      </c>
      <c r="CG2705" s="1" t="b">
        <f t="shared" si="1468"/>
        <v>1</v>
      </c>
      <c r="CH2705" s="1" t="b">
        <f t="shared" si="1469"/>
        <v>0</v>
      </c>
      <c r="CI2705" s="1" t="b">
        <f t="shared" si="1470"/>
        <v>0</v>
      </c>
      <c r="CJ2705" s="1" t="b">
        <f t="shared" si="1471"/>
        <v>0</v>
      </c>
      <c r="CK2705" s="1" t="b">
        <f t="shared" si="1472"/>
        <v>0</v>
      </c>
      <c r="CL2705" s="1" t="b">
        <f t="shared" si="1473"/>
        <v>0</v>
      </c>
      <c r="CM2705" s="1" t="b">
        <f t="shared" si="1474"/>
        <v>0</v>
      </c>
      <c r="CN2705" s="1" t="b">
        <f t="shared" si="1475"/>
        <v>0</v>
      </c>
      <c r="CO2705" s="2" t="b">
        <f t="shared" si="1476"/>
        <v>0</v>
      </c>
      <c r="CP2705" s="2" t="b">
        <f t="shared" si="1477"/>
        <v>0</v>
      </c>
      <c r="CQ2705" s="2" t="b">
        <f t="shared" si="1478"/>
        <v>1</v>
      </c>
      <c r="CR2705" s="6" t="str">
        <f t="shared" si="1479"/>
        <v>Male</v>
      </c>
      <c r="CS2705" s="7">
        <f t="shared" si="1480"/>
        <v>0</v>
      </c>
      <c r="CT2705" s="7">
        <f t="shared" si="1481"/>
        <v>0</v>
      </c>
      <c r="CU2705" s="7">
        <f t="shared" si="1482"/>
        <v>0</v>
      </c>
      <c r="CV2705" s="7">
        <f t="shared" si="1483"/>
        <v>1</v>
      </c>
      <c r="CW2705" s="7">
        <f t="shared" si="1485"/>
        <v>0</v>
      </c>
      <c r="CX2705" s="1" t="b">
        <f t="shared" si="1486"/>
        <v>1</v>
      </c>
      <c r="CY2705" s="1" t="b">
        <f t="shared" si="1487"/>
        <v>0</v>
      </c>
      <c r="DG2705" s="1" t="b">
        <f t="shared" si="1488"/>
        <v>1</v>
      </c>
    </row>
    <row r="2706" spans="2:111" ht="159.5" x14ac:dyDescent="0.35">
      <c r="B2706" s="1" t="s">
        <v>13809</v>
      </c>
      <c r="C2706" s="9">
        <v>44510</v>
      </c>
      <c r="D2706" s="10" t="s">
        <v>13809</v>
      </c>
      <c r="E2706" s="1">
        <v>31</v>
      </c>
      <c r="F2706" s="1" t="s">
        <v>108</v>
      </c>
      <c r="G2706" s="1" t="s">
        <v>13809</v>
      </c>
      <c r="H2706" s="1" t="s">
        <v>13809</v>
      </c>
      <c r="I2706" s="9">
        <v>44296</v>
      </c>
      <c r="J2706" s="2" t="s">
        <v>109</v>
      </c>
      <c r="K2706" s="2" t="s">
        <v>13809</v>
      </c>
      <c r="L2706" s="9">
        <v>44323</v>
      </c>
      <c r="M2706" s="2" t="s">
        <v>109</v>
      </c>
      <c r="N2706" s="2" t="s">
        <v>13809</v>
      </c>
      <c r="O2706" s="2" t="s">
        <v>110</v>
      </c>
      <c r="P2706" s="2" t="s">
        <v>111</v>
      </c>
      <c r="S2706" s="2" t="s">
        <v>111</v>
      </c>
      <c r="T2706" s="2" t="s">
        <v>112</v>
      </c>
      <c r="U2706" s="2" t="b">
        <v>1</v>
      </c>
      <c r="V2706" s="2" t="s">
        <v>113</v>
      </c>
      <c r="W2706" s="1" t="s">
        <v>112</v>
      </c>
      <c r="X2706" s="1" t="s">
        <v>138</v>
      </c>
      <c r="Y2706" s="2" t="s">
        <v>112</v>
      </c>
      <c r="Z2706" s="2" t="s">
        <v>111</v>
      </c>
      <c r="AA2706" s="2" t="s">
        <v>112</v>
      </c>
      <c r="AB2706" s="2">
        <v>107</v>
      </c>
      <c r="AC2706" s="1" t="s">
        <v>111</v>
      </c>
      <c r="AF2706" s="1" t="s">
        <v>111</v>
      </c>
      <c r="AH2706" s="1" t="s">
        <v>193</v>
      </c>
      <c r="AI2706" s="1" t="s">
        <v>9516</v>
      </c>
      <c r="AJ2706" s="1" t="s">
        <v>115</v>
      </c>
      <c r="AK2706" s="1" t="s">
        <v>194</v>
      </c>
      <c r="AN2706" s="1" t="s">
        <v>7815</v>
      </c>
      <c r="AO2706" s="1" t="s">
        <v>117</v>
      </c>
      <c r="AU2706" s="1" t="s">
        <v>238</v>
      </c>
      <c r="AX2706" s="1" t="s">
        <v>805</v>
      </c>
      <c r="AZ2706" s="1" t="s">
        <v>217</v>
      </c>
      <c r="BG2706" s="1" t="s">
        <v>9517</v>
      </c>
      <c r="BJ2706" s="1" t="s">
        <v>112</v>
      </c>
      <c r="BK2706" s="1" t="s">
        <v>112</v>
      </c>
      <c r="BL2706" s="1" t="s">
        <v>6081</v>
      </c>
      <c r="BM2706" s="1" t="s">
        <v>9518</v>
      </c>
      <c r="BQ2706" s="1" t="s">
        <v>121</v>
      </c>
      <c r="BR2706" s="1" t="s">
        <v>122</v>
      </c>
      <c r="BS2706" s="1" t="s">
        <v>111</v>
      </c>
      <c r="BT2706" s="34" t="s">
        <v>9519</v>
      </c>
      <c r="BU2706" s="34" t="s">
        <v>9520</v>
      </c>
      <c r="BV2706" s="9">
        <v>44512</v>
      </c>
      <c r="BW2706" s="34" t="s">
        <v>9521</v>
      </c>
      <c r="BY2706" s="2" t="s">
        <v>174</v>
      </c>
      <c r="BZ2706" s="2" t="s">
        <v>124</v>
      </c>
      <c r="CA2706" s="2">
        <v>2</v>
      </c>
      <c r="CB2706" s="1" t="s">
        <v>598</v>
      </c>
      <c r="CC2706" s="2" t="s">
        <v>113</v>
      </c>
      <c r="CD2706" s="1" t="b">
        <f>AND(E2706&lt;30,NOT(E2706="."),NOT(E2706=""))</f>
        <v>0</v>
      </c>
      <c r="CE2706" s="1" t="b">
        <f t="shared" si="1489"/>
        <v>0</v>
      </c>
      <c r="CF2706" s="1" t="b">
        <f t="shared" si="1467"/>
        <v>0</v>
      </c>
      <c r="CG2706" s="1" t="b">
        <f t="shared" si="1468"/>
        <v>0</v>
      </c>
      <c r="CH2706" s="1" t="b">
        <f t="shared" si="1469"/>
        <v>0</v>
      </c>
      <c r="CI2706" s="1" t="b">
        <f t="shared" si="1470"/>
        <v>0</v>
      </c>
      <c r="CJ2706" s="1" t="b">
        <f t="shared" si="1471"/>
        <v>0</v>
      </c>
      <c r="CK2706" s="1" t="b">
        <f t="shared" si="1472"/>
        <v>1</v>
      </c>
      <c r="CL2706" s="1" t="b">
        <f t="shared" si="1473"/>
        <v>0</v>
      </c>
      <c r="CM2706" s="1" t="b">
        <f t="shared" si="1474"/>
        <v>0</v>
      </c>
      <c r="CN2706" s="1" t="b">
        <f t="shared" si="1475"/>
        <v>0</v>
      </c>
      <c r="CO2706" s="2" t="b">
        <f t="shared" si="1476"/>
        <v>0</v>
      </c>
      <c r="CP2706" s="2" t="b">
        <f t="shared" si="1477"/>
        <v>0</v>
      </c>
      <c r="CQ2706" s="2" t="b">
        <f t="shared" si="1478"/>
        <v>0</v>
      </c>
      <c r="CR2706" s="6" t="str">
        <f t="shared" si="1479"/>
        <v>Female</v>
      </c>
      <c r="CS2706" s="7">
        <f t="shared" si="1480"/>
        <v>1</v>
      </c>
      <c r="CT2706" s="7">
        <f t="shared" si="1481"/>
        <v>0</v>
      </c>
      <c r="CU2706" s="7">
        <f t="shared" si="1482"/>
        <v>0</v>
      </c>
      <c r="CV2706" s="7">
        <f t="shared" si="1483"/>
        <v>1</v>
      </c>
      <c r="CW2706" s="7">
        <f t="shared" si="1485"/>
        <v>0</v>
      </c>
      <c r="CX2706" s="1" t="b">
        <f t="shared" si="1486"/>
        <v>0</v>
      </c>
      <c r="CY2706" s="1" t="b">
        <f t="shared" si="1487"/>
        <v>1</v>
      </c>
      <c r="DG2706" s="1" t="b">
        <f t="shared" si="1488"/>
        <v>0</v>
      </c>
    </row>
    <row r="2707" spans="2:111" ht="217.5" x14ac:dyDescent="0.35">
      <c r="B2707" s="1" t="s">
        <v>13809</v>
      </c>
      <c r="C2707" s="9">
        <v>44510</v>
      </c>
      <c r="D2707" s="10" t="s">
        <v>13809</v>
      </c>
      <c r="E2707" s="1">
        <v>35</v>
      </c>
      <c r="F2707" s="1" t="s">
        <v>108</v>
      </c>
      <c r="G2707" s="1" t="s">
        <v>13809</v>
      </c>
      <c r="H2707" s="1" t="s">
        <v>13809</v>
      </c>
      <c r="I2707" s="9">
        <v>44194</v>
      </c>
      <c r="J2707" s="2" t="s">
        <v>128</v>
      </c>
      <c r="K2707" s="2" t="s">
        <v>13809</v>
      </c>
      <c r="N2707" s="2" t="s">
        <v>13809</v>
      </c>
      <c r="O2707" s="2" t="s">
        <v>110</v>
      </c>
      <c r="P2707" s="2" t="s">
        <v>111</v>
      </c>
      <c r="S2707" s="2" t="s">
        <v>112</v>
      </c>
      <c r="T2707" s="2" t="s">
        <v>111</v>
      </c>
      <c r="U2707" s="2" t="b">
        <f>OR(S2707="yes",T2707="yes")</f>
        <v>1</v>
      </c>
      <c r="V2707" s="2" t="s">
        <v>113</v>
      </c>
      <c r="W2707" s="1" t="s">
        <v>112</v>
      </c>
      <c r="X2707" s="1" t="s">
        <v>138</v>
      </c>
      <c r="Y2707" s="2" t="s">
        <v>111</v>
      </c>
      <c r="AF2707" s="1" t="s">
        <v>111</v>
      </c>
      <c r="AJ2707" s="1" t="s">
        <v>115</v>
      </c>
      <c r="AK2707" s="1" t="s">
        <v>7898</v>
      </c>
      <c r="AN2707" s="1" t="s">
        <v>9522</v>
      </c>
      <c r="AO2707" s="1" t="s">
        <v>166</v>
      </c>
      <c r="AS2707" s="1" t="s">
        <v>118</v>
      </c>
      <c r="AU2707" s="1" t="s">
        <v>119</v>
      </c>
      <c r="AX2707" s="12">
        <v>0.28000000000000003</v>
      </c>
      <c r="AZ2707" s="1" t="s">
        <v>707</v>
      </c>
      <c r="BC2707" s="1" t="s">
        <v>9523</v>
      </c>
      <c r="BF2707" s="1" t="s">
        <v>9524</v>
      </c>
      <c r="BG2707" s="1" t="s">
        <v>9525</v>
      </c>
      <c r="BJ2707" s="1" t="s">
        <v>112</v>
      </c>
      <c r="BK2707" s="1" t="s">
        <v>112</v>
      </c>
      <c r="BL2707" s="1" t="s">
        <v>9526</v>
      </c>
      <c r="BQ2707" s="1" t="s">
        <v>1153</v>
      </c>
      <c r="BR2707" s="1" t="s">
        <v>122</v>
      </c>
      <c r="BS2707" s="1" t="s">
        <v>111</v>
      </c>
      <c r="BT2707" s="34" t="s">
        <v>9527</v>
      </c>
      <c r="BU2707" s="34" t="s">
        <v>9528</v>
      </c>
      <c r="BV2707" s="9">
        <v>44671</v>
      </c>
      <c r="BW2707" s="34" t="s">
        <v>9529</v>
      </c>
      <c r="BY2707" s="2" t="s">
        <v>174</v>
      </c>
      <c r="BZ2707" s="2" t="s">
        <v>124</v>
      </c>
      <c r="CA2707" s="2">
        <v>1</v>
      </c>
      <c r="CB2707" s="1" t="s">
        <v>1596</v>
      </c>
      <c r="CC2707" s="2" t="s">
        <v>126</v>
      </c>
      <c r="CD2707" s="1" t="b">
        <f>AND(E2707&lt;30,NOT(E2707="."),NOT(E2707=""))</f>
        <v>0</v>
      </c>
      <c r="CE2707" s="1" t="b">
        <f t="shared" si="1489"/>
        <v>0</v>
      </c>
      <c r="CF2707" s="1" t="b">
        <f t="shared" si="1467"/>
        <v>0</v>
      </c>
      <c r="CG2707" s="1" t="b">
        <f t="shared" si="1468"/>
        <v>0</v>
      </c>
      <c r="CH2707" s="1" t="b">
        <f t="shared" si="1469"/>
        <v>0</v>
      </c>
      <c r="CI2707" s="1" t="b">
        <f t="shared" si="1470"/>
        <v>0</v>
      </c>
      <c r="CJ2707" s="1" t="b">
        <f t="shared" si="1471"/>
        <v>0</v>
      </c>
      <c r="CK2707" s="1" t="b">
        <f t="shared" si="1472"/>
        <v>1</v>
      </c>
      <c r="CL2707" s="1" t="b">
        <f t="shared" si="1473"/>
        <v>0</v>
      </c>
      <c r="CM2707" s="1" t="b">
        <f t="shared" si="1474"/>
        <v>0</v>
      </c>
      <c r="CN2707" s="1" t="b">
        <f t="shared" si="1475"/>
        <v>0</v>
      </c>
      <c r="CO2707" s="2" t="b">
        <f t="shared" si="1476"/>
        <v>0</v>
      </c>
      <c r="CP2707" s="2" t="b">
        <f t="shared" si="1477"/>
        <v>0</v>
      </c>
      <c r="CQ2707" s="2" t="b">
        <f t="shared" si="1478"/>
        <v>0</v>
      </c>
      <c r="CR2707" s="6" t="str">
        <f t="shared" si="1479"/>
        <v>Female</v>
      </c>
      <c r="CS2707" s="7">
        <f t="shared" si="1480"/>
        <v>0</v>
      </c>
      <c r="CT2707" s="7">
        <f t="shared" si="1481"/>
        <v>1</v>
      </c>
      <c r="CU2707" s="7">
        <f t="shared" si="1482"/>
        <v>0</v>
      </c>
      <c r="CV2707" s="7">
        <f t="shared" si="1483"/>
        <v>0</v>
      </c>
      <c r="CW2707" s="7">
        <f t="shared" si="1485"/>
        <v>0</v>
      </c>
      <c r="CX2707" s="1" t="b">
        <f t="shared" si="1486"/>
        <v>0</v>
      </c>
      <c r="CY2707" s="1" t="b">
        <f t="shared" si="1487"/>
        <v>1</v>
      </c>
      <c r="DG2707" s="1" t="b">
        <f t="shared" si="1488"/>
        <v>0</v>
      </c>
    </row>
    <row r="2708" spans="2:111" ht="159.5" x14ac:dyDescent="0.35">
      <c r="B2708" s="1" t="s">
        <v>13809</v>
      </c>
      <c r="C2708" s="9">
        <v>44510</v>
      </c>
      <c r="D2708" s="10" t="s">
        <v>13809</v>
      </c>
      <c r="E2708" s="1">
        <v>44</v>
      </c>
      <c r="F2708" s="1" t="s">
        <v>127</v>
      </c>
      <c r="G2708" s="1" t="s">
        <v>13809</v>
      </c>
      <c r="H2708" s="1" t="s">
        <v>13809</v>
      </c>
      <c r="I2708" s="9">
        <v>44183</v>
      </c>
      <c r="J2708" s="2" t="s">
        <v>109</v>
      </c>
      <c r="K2708" s="2" t="s">
        <v>13809</v>
      </c>
      <c r="L2708" s="9">
        <v>44205</v>
      </c>
      <c r="M2708" s="2" t="s">
        <v>109</v>
      </c>
      <c r="N2708" s="2" t="s">
        <v>13809</v>
      </c>
      <c r="O2708" s="2" t="s">
        <v>110</v>
      </c>
      <c r="P2708" s="2" t="s">
        <v>111</v>
      </c>
      <c r="S2708" s="2" t="s">
        <v>112</v>
      </c>
      <c r="T2708" s="2" t="s">
        <v>112</v>
      </c>
      <c r="U2708" s="2" t="b">
        <v>1</v>
      </c>
      <c r="V2708" s="2" t="s">
        <v>126</v>
      </c>
      <c r="W2708" s="1" t="s">
        <v>112</v>
      </c>
      <c r="X2708" s="1" t="s">
        <v>138</v>
      </c>
      <c r="AF2708" s="1" t="s">
        <v>111</v>
      </c>
      <c r="AJ2708" s="1" t="s">
        <v>115</v>
      </c>
      <c r="AK2708" s="1" t="s">
        <v>150</v>
      </c>
      <c r="AO2708" s="1" t="s">
        <v>117</v>
      </c>
      <c r="AU2708" s="1" t="s">
        <v>132</v>
      </c>
      <c r="AZ2708" s="1" t="s">
        <v>155</v>
      </c>
      <c r="BA2708" s="1">
        <v>0</v>
      </c>
      <c r="BJ2708" s="1" t="s">
        <v>111</v>
      </c>
      <c r="BN2708" s="1" t="s">
        <v>112</v>
      </c>
      <c r="BO2708" s="1" t="s">
        <v>148</v>
      </c>
      <c r="BP2708" s="1" t="s">
        <v>9530</v>
      </c>
      <c r="BU2708" s="34" t="s">
        <v>13995</v>
      </c>
      <c r="BV2708" s="9">
        <v>44512</v>
      </c>
      <c r="BW2708" s="34" t="s">
        <v>14867</v>
      </c>
      <c r="BY2708" s="2" t="s">
        <v>153</v>
      </c>
      <c r="BZ2708" s="2" t="s">
        <v>124</v>
      </c>
      <c r="CB2708" s="1" t="s">
        <v>188</v>
      </c>
      <c r="CD2708" s="1" t="b">
        <f>AND(E2708&lt;30,NOT(E2708="."),NOT(E2708=""))</f>
        <v>0</v>
      </c>
      <c r="CE2708" s="1" t="b">
        <f t="shared" si="1489"/>
        <v>0</v>
      </c>
      <c r="CF2708" s="1" t="b">
        <f t="shared" si="1467"/>
        <v>0</v>
      </c>
      <c r="CG2708" s="1" t="b">
        <f t="shared" si="1468"/>
        <v>0</v>
      </c>
      <c r="CH2708" s="1" t="b">
        <f t="shared" si="1469"/>
        <v>0</v>
      </c>
      <c r="CI2708" s="1" t="b">
        <f t="shared" si="1470"/>
        <v>0</v>
      </c>
      <c r="CJ2708" s="1" t="b">
        <f t="shared" si="1471"/>
        <v>0</v>
      </c>
      <c r="CK2708" s="1" t="b">
        <f t="shared" si="1472"/>
        <v>0</v>
      </c>
      <c r="CL2708" s="1" t="b">
        <f t="shared" si="1473"/>
        <v>1</v>
      </c>
      <c r="CM2708" s="1" t="b">
        <f t="shared" si="1474"/>
        <v>0</v>
      </c>
      <c r="CN2708" s="1" t="b">
        <f t="shared" si="1475"/>
        <v>0</v>
      </c>
      <c r="CO2708" s="2" t="b">
        <f t="shared" si="1476"/>
        <v>0</v>
      </c>
      <c r="CP2708" s="2" t="b">
        <f t="shared" si="1477"/>
        <v>0</v>
      </c>
      <c r="CQ2708" s="2" t="b">
        <f t="shared" si="1478"/>
        <v>0</v>
      </c>
      <c r="CR2708" s="6" t="str">
        <f t="shared" si="1479"/>
        <v>Male</v>
      </c>
      <c r="CS2708" s="7">
        <f t="shared" si="1480"/>
        <v>1</v>
      </c>
      <c r="CT2708" s="7">
        <f t="shared" si="1481"/>
        <v>0</v>
      </c>
      <c r="CU2708" s="7">
        <f t="shared" si="1482"/>
        <v>0</v>
      </c>
      <c r="CV2708" s="7">
        <f t="shared" si="1483"/>
        <v>1</v>
      </c>
      <c r="CW2708" s="7">
        <f t="shared" si="1485"/>
        <v>0</v>
      </c>
      <c r="CX2708" s="1" t="b">
        <f t="shared" si="1486"/>
        <v>0</v>
      </c>
      <c r="CY2708" s="1" t="b">
        <f t="shared" si="1487"/>
        <v>0</v>
      </c>
      <c r="DG2708" s="1" t="b">
        <f t="shared" si="1488"/>
        <v>0</v>
      </c>
    </row>
    <row r="2709" spans="2:111" ht="145" x14ac:dyDescent="0.35">
      <c r="B2709" s="1" t="s">
        <v>13809</v>
      </c>
      <c r="C2709" s="9">
        <v>44510</v>
      </c>
      <c r="D2709" s="10" t="s">
        <v>13809</v>
      </c>
      <c r="E2709" s="1">
        <v>61</v>
      </c>
      <c r="F2709" s="1" t="s">
        <v>108</v>
      </c>
      <c r="G2709" s="1" t="s">
        <v>13809</v>
      </c>
      <c r="H2709" s="1" t="s">
        <v>13809</v>
      </c>
      <c r="K2709" s="2" t="s">
        <v>13809</v>
      </c>
      <c r="N2709" s="2" t="s">
        <v>13809</v>
      </c>
      <c r="O2709" s="2" t="s">
        <v>110</v>
      </c>
      <c r="P2709" s="2" t="s">
        <v>111</v>
      </c>
      <c r="S2709" s="2" t="s">
        <v>111</v>
      </c>
      <c r="T2709" s="2" t="s">
        <v>112</v>
      </c>
      <c r="U2709" s="2" t="b">
        <v>1</v>
      </c>
      <c r="V2709" s="2" t="s">
        <v>113</v>
      </c>
      <c r="W2709" s="1" t="s">
        <v>112</v>
      </c>
      <c r="X2709" s="1" t="s">
        <v>138</v>
      </c>
      <c r="Y2709" s="2" t="s">
        <v>112</v>
      </c>
      <c r="Z2709" s="2" t="s">
        <v>111</v>
      </c>
      <c r="AA2709" s="2" t="s">
        <v>111</v>
      </c>
      <c r="AC2709" s="1" t="s">
        <v>111</v>
      </c>
      <c r="AF2709" s="1" t="s">
        <v>111</v>
      </c>
      <c r="AJ2709" s="1" t="s">
        <v>115</v>
      </c>
      <c r="AK2709" s="1" t="s">
        <v>129</v>
      </c>
      <c r="AO2709" s="1" t="s">
        <v>117</v>
      </c>
      <c r="AS2709" s="1" t="s">
        <v>118</v>
      </c>
      <c r="AU2709" s="1" t="s">
        <v>238</v>
      </c>
      <c r="AX2709" s="12">
        <v>0.63</v>
      </c>
      <c r="AZ2709" s="1" t="s">
        <v>179</v>
      </c>
      <c r="BA2709" s="1">
        <v>0.01</v>
      </c>
      <c r="BG2709" s="1">
        <v>7.89</v>
      </c>
      <c r="BJ2709" s="1" t="s">
        <v>112</v>
      </c>
      <c r="BK2709" s="1" t="s">
        <v>112</v>
      </c>
      <c r="BL2709" s="1" t="s">
        <v>241</v>
      </c>
      <c r="BM2709" s="1" t="s">
        <v>9531</v>
      </c>
      <c r="BQ2709" s="1" t="s">
        <v>121</v>
      </c>
      <c r="BR2709" s="1" t="s">
        <v>122</v>
      </c>
      <c r="BS2709" s="1" t="s">
        <v>112</v>
      </c>
      <c r="BU2709" s="34" t="s">
        <v>4745</v>
      </c>
      <c r="BV2709" s="9">
        <v>44515</v>
      </c>
      <c r="BW2709" s="34" t="s">
        <v>9532</v>
      </c>
      <c r="BY2709" s="2" t="s">
        <v>174</v>
      </c>
      <c r="BZ2709" s="2" t="s">
        <v>124</v>
      </c>
      <c r="CA2709" s="2">
        <v>3</v>
      </c>
      <c r="CB2709" s="1" t="s">
        <v>154</v>
      </c>
      <c r="CC2709" s="2" t="s">
        <v>113</v>
      </c>
      <c r="CD2709" s="1" t="b">
        <f>AND(E2709&lt;30,NOT(E2709="."),NOT(E2709=""))</f>
        <v>0</v>
      </c>
      <c r="CE2709" s="1" t="b">
        <f t="shared" si="1489"/>
        <v>0</v>
      </c>
      <c r="CF2709" s="1" t="b">
        <f t="shared" si="1467"/>
        <v>0</v>
      </c>
      <c r="CG2709" s="1" t="b">
        <f t="shared" si="1468"/>
        <v>0</v>
      </c>
      <c r="CH2709" s="1" t="b">
        <f t="shared" si="1469"/>
        <v>0</v>
      </c>
      <c r="CI2709" s="1" t="b">
        <f t="shared" si="1470"/>
        <v>0</v>
      </c>
      <c r="CJ2709" s="1" t="b">
        <f t="shared" si="1471"/>
        <v>0</v>
      </c>
      <c r="CK2709" s="1" t="b">
        <f t="shared" si="1472"/>
        <v>0</v>
      </c>
      <c r="CL2709" s="1" t="b">
        <f t="shared" si="1473"/>
        <v>0</v>
      </c>
      <c r="CM2709" s="1" t="b">
        <f t="shared" si="1474"/>
        <v>1</v>
      </c>
      <c r="CN2709" s="1" t="b">
        <f t="shared" si="1475"/>
        <v>0</v>
      </c>
      <c r="CO2709" s="2" t="b">
        <f t="shared" si="1476"/>
        <v>0</v>
      </c>
      <c r="CP2709" s="2" t="b">
        <f t="shared" si="1477"/>
        <v>0</v>
      </c>
      <c r="CQ2709" s="2" t="b">
        <f t="shared" si="1478"/>
        <v>0</v>
      </c>
      <c r="CR2709" s="6" t="str">
        <f t="shared" si="1479"/>
        <v>Female</v>
      </c>
      <c r="CS2709" s="7">
        <f t="shared" si="1480"/>
        <v>0</v>
      </c>
      <c r="CT2709" s="7">
        <f t="shared" si="1481"/>
        <v>0</v>
      </c>
      <c r="CU2709" s="7">
        <f t="shared" si="1482"/>
        <v>0</v>
      </c>
      <c r="CV2709" s="7">
        <f t="shared" si="1483"/>
        <v>0</v>
      </c>
      <c r="CW2709" s="7">
        <f t="shared" si="1485"/>
        <v>0</v>
      </c>
      <c r="CX2709" s="1" t="b">
        <f t="shared" si="1486"/>
        <v>0</v>
      </c>
      <c r="CY2709" s="1" t="b">
        <f t="shared" si="1487"/>
        <v>0</v>
      </c>
      <c r="DG2709" s="1" t="b">
        <f t="shared" si="1488"/>
        <v>0</v>
      </c>
    </row>
    <row r="2710" spans="2:111" ht="333.5" x14ac:dyDescent="0.35">
      <c r="B2710" s="1" t="s">
        <v>13809</v>
      </c>
      <c r="C2710" s="9">
        <v>44510</v>
      </c>
      <c r="D2710" s="10" t="s">
        <v>13809</v>
      </c>
      <c r="E2710" s="1">
        <v>24</v>
      </c>
      <c r="F2710" s="1" t="s">
        <v>127</v>
      </c>
      <c r="G2710" s="1" t="s">
        <v>13809</v>
      </c>
      <c r="H2710" s="1" t="s">
        <v>13809</v>
      </c>
      <c r="I2710" s="9">
        <v>44418</v>
      </c>
      <c r="J2710" s="2" t="s">
        <v>128</v>
      </c>
      <c r="K2710" s="2" t="s">
        <v>13809</v>
      </c>
      <c r="N2710" s="2" t="s">
        <v>13809</v>
      </c>
      <c r="O2710" s="2" t="s">
        <v>1034</v>
      </c>
      <c r="P2710" s="2" t="s">
        <v>111</v>
      </c>
      <c r="S2710" s="2" t="s">
        <v>112</v>
      </c>
      <c r="T2710" s="2" t="s">
        <v>111</v>
      </c>
      <c r="U2710" s="2" t="b">
        <f>OR(S2710="yes",T2710="yes")</f>
        <v>1</v>
      </c>
      <c r="V2710" s="2" t="s">
        <v>113</v>
      </c>
      <c r="W2710" s="1" t="s">
        <v>111</v>
      </c>
      <c r="Y2710" s="2" t="s">
        <v>112</v>
      </c>
      <c r="Z2710" s="2" t="s">
        <v>112</v>
      </c>
      <c r="AB2710" s="2">
        <v>3</v>
      </c>
      <c r="AC2710" s="1" t="s">
        <v>111</v>
      </c>
      <c r="AF2710" s="1" t="s">
        <v>111</v>
      </c>
      <c r="AJ2710" s="1" t="s">
        <v>115</v>
      </c>
      <c r="AK2710" s="1" t="s">
        <v>194</v>
      </c>
      <c r="AN2710" s="1" t="s">
        <v>9533</v>
      </c>
      <c r="AO2710" s="1" t="s">
        <v>117</v>
      </c>
      <c r="AS2710" s="1" t="s">
        <v>118</v>
      </c>
      <c r="AU2710" s="1" t="s">
        <v>132</v>
      </c>
      <c r="AZ2710" s="1" t="s">
        <v>155</v>
      </c>
      <c r="BA2710" s="1" t="s">
        <v>9534</v>
      </c>
      <c r="BJ2710" s="1" t="s">
        <v>112</v>
      </c>
      <c r="BK2710" s="1" t="s">
        <v>112</v>
      </c>
      <c r="BL2710" s="1" t="s">
        <v>289</v>
      </c>
      <c r="BM2710" s="1" t="s">
        <v>9535</v>
      </c>
      <c r="BU2710" s="34" t="s">
        <v>9536</v>
      </c>
      <c r="BV2710" s="9">
        <v>44512</v>
      </c>
      <c r="BW2710" s="34" t="s">
        <v>14868</v>
      </c>
      <c r="BY2710" s="2" t="s">
        <v>156</v>
      </c>
      <c r="BZ2710" s="2" t="s">
        <v>232</v>
      </c>
      <c r="CA2710" s="2">
        <v>1</v>
      </c>
      <c r="CB2710" s="1" t="s">
        <v>7540</v>
      </c>
      <c r="CC2710" s="2" t="s">
        <v>126</v>
      </c>
      <c r="CD2710" s="1" t="b">
        <v>1</v>
      </c>
      <c r="CE2710" s="1" t="b">
        <v>0</v>
      </c>
      <c r="CF2710" s="1" t="b">
        <f t="shared" si="1467"/>
        <v>0</v>
      </c>
      <c r="CG2710" s="1" t="b">
        <f t="shared" si="1468"/>
        <v>0</v>
      </c>
      <c r="CH2710" s="1" t="b">
        <f t="shared" si="1469"/>
        <v>0</v>
      </c>
      <c r="CI2710" s="1" t="b">
        <f t="shared" si="1470"/>
        <v>1</v>
      </c>
      <c r="CJ2710" s="1" t="b">
        <f t="shared" si="1471"/>
        <v>0</v>
      </c>
      <c r="CK2710" s="1" t="b">
        <f t="shared" si="1472"/>
        <v>0</v>
      </c>
      <c r="CL2710" s="1" t="b">
        <f t="shared" si="1473"/>
        <v>0</v>
      </c>
      <c r="CM2710" s="1" t="b">
        <f t="shared" si="1474"/>
        <v>0</v>
      </c>
      <c r="CN2710" s="1" t="b">
        <f t="shared" si="1475"/>
        <v>0</v>
      </c>
      <c r="CO2710" s="2" t="b">
        <f t="shared" si="1476"/>
        <v>1</v>
      </c>
      <c r="CP2710" s="2" t="b">
        <f t="shared" si="1477"/>
        <v>1</v>
      </c>
      <c r="CQ2710" s="2" t="b">
        <f t="shared" si="1478"/>
        <v>0</v>
      </c>
      <c r="CR2710" s="6" t="str">
        <f t="shared" si="1479"/>
        <v>Male</v>
      </c>
      <c r="CS2710" s="7">
        <f t="shared" si="1480"/>
        <v>0</v>
      </c>
      <c r="CT2710" s="7">
        <f t="shared" si="1481"/>
        <v>1</v>
      </c>
      <c r="CU2710" s="7">
        <f t="shared" si="1482"/>
        <v>0</v>
      </c>
      <c r="CV2710" s="7">
        <f t="shared" si="1483"/>
        <v>0</v>
      </c>
      <c r="CW2710" s="7">
        <f t="shared" si="1485"/>
        <v>0</v>
      </c>
      <c r="CX2710" s="1" t="b">
        <f t="shared" si="1486"/>
        <v>1</v>
      </c>
      <c r="CY2710" s="1" t="b">
        <f t="shared" si="1487"/>
        <v>1</v>
      </c>
      <c r="CZ2710" s="2">
        <v>5322</v>
      </c>
      <c r="DG2710" s="1" t="b">
        <f t="shared" si="1488"/>
        <v>0</v>
      </c>
    </row>
    <row r="2711" spans="2:111" ht="58" x14ac:dyDescent="0.35">
      <c r="B2711" s="1" t="s">
        <v>13809</v>
      </c>
      <c r="C2711" s="9">
        <v>44510</v>
      </c>
      <c r="D2711" s="10" t="s">
        <v>13809</v>
      </c>
      <c r="E2711" s="1">
        <v>15</v>
      </c>
      <c r="F2711" s="1" t="s">
        <v>127</v>
      </c>
      <c r="G2711" s="1" t="s">
        <v>13809</v>
      </c>
      <c r="H2711" s="1" t="s">
        <v>13809</v>
      </c>
      <c r="I2711" s="9">
        <v>44483</v>
      </c>
      <c r="J2711" s="2" t="s">
        <v>109</v>
      </c>
      <c r="K2711" s="2" t="s">
        <v>13809</v>
      </c>
      <c r="L2711" s="9">
        <v>44504</v>
      </c>
      <c r="M2711" s="2" t="s">
        <v>109</v>
      </c>
      <c r="N2711" s="2" t="s">
        <v>13809</v>
      </c>
      <c r="O2711" s="2" t="s">
        <v>110</v>
      </c>
      <c r="P2711" s="2" t="s">
        <v>111</v>
      </c>
      <c r="S2711" s="2" t="s">
        <v>112</v>
      </c>
      <c r="T2711" s="2" t="s">
        <v>111</v>
      </c>
      <c r="U2711" s="2" t="b">
        <v>1</v>
      </c>
      <c r="V2711" s="2" t="s">
        <v>113</v>
      </c>
      <c r="W2711" s="1" t="s">
        <v>112</v>
      </c>
      <c r="X2711" s="1" t="s">
        <v>114</v>
      </c>
      <c r="Y2711" s="2" t="s">
        <v>112</v>
      </c>
      <c r="Z2711" s="2" t="s">
        <v>111</v>
      </c>
      <c r="AA2711" s="2" t="s">
        <v>112</v>
      </c>
      <c r="AB2711" s="2">
        <v>5</v>
      </c>
      <c r="AC2711" s="1" t="s">
        <v>111</v>
      </c>
      <c r="AF2711" s="1" t="s">
        <v>111</v>
      </c>
      <c r="AJ2711" s="1" t="s">
        <v>115</v>
      </c>
      <c r="AK2711" s="1" t="s">
        <v>129</v>
      </c>
      <c r="AO2711" s="1" t="s">
        <v>117</v>
      </c>
      <c r="AU2711" s="1" t="s">
        <v>132</v>
      </c>
      <c r="AZ2711" s="1" t="s">
        <v>155</v>
      </c>
      <c r="BA2711" s="1" t="s">
        <v>9537</v>
      </c>
      <c r="BJ2711" s="1" t="s">
        <v>112</v>
      </c>
      <c r="BK2711" s="1" t="s">
        <v>112</v>
      </c>
      <c r="BL2711" s="1" t="s">
        <v>142</v>
      </c>
      <c r="BQ2711" s="1" t="s">
        <v>121</v>
      </c>
      <c r="BR2711" s="1" t="s">
        <v>122</v>
      </c>
      <c r="BS2711" s="1" t="s">
        <v>112</v>
      </c>
      <c r="BU2711" s="34" t="s">
        <v>9538</v>
      </c>
      <c r="BV2711" s="9">
        <v>44510</v>
      </c>
      <c r="BW2711" s="34" t="s">
        <v>9539</v>
      </c>
      <c r="BY2711" s="2" t="s">
        <v>156</v>
      </c>
      <c r="BZ2711" s="2" t="s">
        <v>124</v>
      </c>
      <c r="CA2711" s="2">
        <v>2</v>
      </c>
      <c r="CB2711" s="1" t="s">
        <v>199</v>
      </c>
      <c r="CC2711" s="2" t="s">
        <v>126</v>
      </c>
      <c r="CD2711" s="1" t="b">
        <f t="shared" ref="CD2711:CD2739" si="1490">AND(E2711&lt;30,NOT(E2711="."),NOT(E2711=""))</f>
        <v>1</v>
      </c>
      <c r="CE2711" s="1" t="b">
        <f t="shared" ref="CE2711:CE2739" si="1491">AND(E2711&lt;18,NOT(E2711="."),NOT(E2711=""))</f>
        <v>1</v>
      </c>
      <c r="CF2711" s="1" t="b">
        <f t="shared" si="1467"/>
        <v>0</v>
      </c>
      <c r="CG2711" s="1" t="b">
        <f t="shared" si="1468"/>
        <v>1</v>
      </c>
      <c r="CH2711" s="1" t="b">
        <f t="shared" si="1469"/>
        <v>0</v>
      </c>
      <c r="CI2711" s="1" t="b">
        <f t="shared" si="1470"/>
        <v>0</v>
      </c>
      <c r="CJ2711" s="1" t="b">
        <f t="shared" si="1471"/>
        <v>0</v>
      </c>
      <c r="CK2711" s="1" t="b">
        <f t="shared" si="1472"/>
        <v>0</v>
      </c>
      <c r="CL2711" s="1" t="b">
        <f t="shared" si="1473"/>
        <v>0</v>
      </c>
      <c r="CM2711" s="1" t="b">
        <f t="shared" si="1474"/>
        <v>0</v>
      </c>
      <c r="CN2711" s="1" t="b">
        <f t="shared" si="1475"/>
        <v>0</v>
      </c>
      <c r="CO2711" s="2" t="b">
        <f t="shared" si="1476"/>
        <v>1</v>
      </c>
      <c r="CP2711" s="2" t="b">
        <f t="shared" si="1477"/>
        <v>1</v>
      </c>
      <c r="CQ2711" s="2" t="b">
        <f t="shared" si="1478"/>
        <v>0</v>
      </c>
      <c r="CR2711" s="6" t="str">
        <f t="shared" si="1479"/>
        <v>Male</v>
      </c>
      <c r="CS2711" s="7">
        <f t="shared" si="1480"/>
        <v>1</v>
      </c>
      <c r="CT2711" s="7">
        <f t="shared" si="1481"/>
        <v>0</v>
      </c>
      <c r="CU2711" s="7">
        <f t="shared" si="1482"/>
        <v>0</v>
      </c>
      <c r="CV2711" s="7">
        <f t="shared" si="1483"/>
        <v>1</v>
      </c>
      <c r="CW2711" s="7">
        <f t="shared" si="1485"/>
        <v>0</v>
      </c>
      <c r="CX2711" s="1" t="b">
        <f t="shared" si="1486"/>
        <v>1</v>
      </c>
      <c r="CY2711" s="1" t="b">
        <f t="shared" si="1487"/>
        <v>0</v>
      </c>
      <c r="DG2711" s="1" t="b">
        <f t="shared" si="1488"/>
        <v>1</v>
      </c>
    </row>
    <row r="2712" spans="2:111" ht="406" x14ac:dyDescent="0.35">
      <c r="B2712" s="1" t="s">
        <v>13809</v>
      </c>
      <c r="C2712" s="9">
        <v>44510</v>
      </c>
      <c r="D2712" s="10" t="s">
        <v>13809</v>
      </c>
      <c r="E2712" s="1">
        <v>39</v>
      </c>
      <c r="F2712" s="1" t="s">
        <v>108</v>
      </c>
      <c r="G2712" s="1" t="s">
        <v>13809</v>
      </c>
      <c r="H2712" s="1" t="s">
        <v>13809</v>
      </c>
      <c r="I2712" s="9">
        <v>44195</v>
      </c>
      <c r="J2712" s="2" t="s">
        <v>128</v>
      </c>
      <c r="K2712" s="2" t="s">
        <v>13809</v>
      </c>
      <c r="L2712" s="9">
        <v>44222</v>
      </c>
      <c r="M2712" s="2" t="s">
        <v>128</v>
      </c>
      <c r="N2712" s="2" t="s">
        <v>13809</v>
      </c>
      <c r="O2712" s="2" t="s">
        <v>110</v>
      </c>
      <c r="P2712" s="2" t="s">
        <v>111</v>
      </c>
      <c r="S2712" s="2" t="s">
        <v>112</v>
      </c>
      <c r="T2712" s="2" t="s">
        <v>112</v>
      </c>
      <c r="U2712" s="2" t="b">
        <v>1</v>
      </c>
      <c r="V2712" s="2" t="s">
        <v>113</v>
      </c>
      <c r="W2712" s="1" t="s">
        <v>112</v>
      </c>
      <c r="X2712" s="1" t="s">
        <v>110</v>
      </c>
      <c r="Y2712" s="2" t="s">
        <v>112</v>
      </c>
      <c r="Z2712" s="2" t="s">
        <v>111</v>
      </c>
      <c r="AA2712" s="2" t="s">
        <v>111</v>
      </c>
      <c r="AB2712" s="5">
        <v>2</v>
      </c>
      <c r="AC2712" s="1" t="s">
        <v>111</v>
      </c>
      <c r="AF2712" s="1" t="s">
        <v>111</v>
      </c>
      <c r="AH2712" s="1" t="s">
        <v>193</v>
      </c>
      <c r="AI2712" s="1" t="s">
        <v>9540</v>
      </c>
      <c r="AJ2712" s="1" t="s">
        <v>115</v>
      </c>
      <c r="AK2712" s="1" t="s">
        <v>201</v>
      </c>
      <c r="AN2712" s="1" t="s">
        <v>9541</v>
      </c>
      <c r="AO2712" s="1" t="s">
        <v>130</v>
      </c>
      <c r="AS2712" s="1" t="s">
        <v>229</v>
      </c>
      <c r="AU2712" s="1" t="s">
        <v>132</v>
      </c>
      <c r="AZ2712" s="1" t="s">
        <v>198</v>
      </c>
      <c r="BA2712" s="1">
        <v>352</v>
      </c>
      <c r="BF2712" s="1">
        <v>657</v>
      </c>
      <c r="BG2712" s="1">
        <v>29.9</v>
      </c>
      <c r="BH2712" s="1">
        <v>65</v>
      </c>
      <c r="BJ2712" s="1" t="s">
        <v>112</v>
      </c>
      <c r="BK2712" s="1" t="s">
        <v>112</v>
      </c>
      <c r="BL2712" s="1" t="s">
        <v>226</v>
      </c>
      <c r="BQ2712" s="1" t="s">
        <v>121</v>
      </c>
      <c r="BR2712" s="1" t="s">
        <v>122</v>
      </c>
      <c r="BS2712" s="1" t="s">
        <v>111</v>
      </c>
      <c r="BT2712" s="34" t="s">
        <v>9542</v>
      </c>
      <c r="BU2712" s="34" t="s">
        <v>13996</v>
      </c>
      <c r="BV2712" s="9">
        <v>44512</v>
      </c>
      <c r="BW2712" s="34" t="s">
        <v>14869</v>
      </c>
      <c r="BY2712" s="2" t="s">
        <v>123</v>
      </c>
      <c r="BZ2712" s="2" t="s">
        <v>124</v>
      </c>
      <c r="CA2712" s="2">
        <v>3</v>
      </c>
      <c r="CB2712" s="1" t="s">
        <v>233</v>
      </c>
      <c r="CC2712" s="2" t="s">
        <v>126</v>
      </c>
      <c r="CD2712" s="1" t="b">
        <f t="shared" si="1490"/>
        <v>0</v>
      </c>
      <c r="CE2712" s="1" t="b">
        <f t="shared" si="1491"/>
        <v>0</v>
      </c>
      <c r="CF2712" s="1" t="b">
        <f t="shared" si="1467"/>
        <v>0</v>
      </c>
      <c r="CG2712" s="1" t="b">
        <f t="shared" si="1468"/>
        <v>0</v>
      </c>
      <c r="CH2712" s="1" t="b">
        <f t="shared" si="1469"/>
        <v>0</v>
      </c>
      <c r="CI2712" s="1" t="b">
        <f t="shared" si="1470"/>
        <v>0</v>
      </c>
      <c r="CJ2712" s="1" t="b">
        <f t="shared" si="1471"/>
        <v>0</v>
      </c>
      <c r="CK2712" s="1" t="b">
        <f t="shared" si="1472"/>
        <v>1</v>
      </c>
      <c r="CL2712" s="1" t="b">
        <f t="shared" si="1473"/>
        <v>0</v>
      </c>
      <c r="CM2712" s="1" t="b">
        <f t="shared" si="1474"/>
        <v>0</v>
      </c>
      <c r="CN2712" s="1" t="b">
        <f t="shared" si="1475"/>
        <v>0</v>
      </c>
      <c r="CO2712" s="2" t="b">
        <f t="shared" si="1476"/>
        <v>1</v>
      </c>
      <c r="CP2712" s="2" t="b">
        <f t="shared" si="1477"/>
        <v>1</v>
      </c>
      <c r="CQ2712" s="2" t="b">
        <f t="shared" si="1478"/>
        <v>0</v>
      </c>
      <c r="CR2712" s="6" t="str">
        <f t="shared" si="1479"/>
        <v>Female</v>
      </c>
      <c r="CS2712" s="7">
        <f t="shared" si="1480"/>
        <v>0</v>
      </c>
      <c r="CT2712" s="7">
        <f t="shared" si="1481"/>
        <v>1</v>
      </c>
      <c r="CU2712" s="7">
        <f t="shared" si="1482"/>
        <v>0</v>
      </c>
      <c r="CV2712" s="7">
        <f t="shared" si="1483"/>
        <v>0</v>
      </c>
      <c r="CW2712" s="7">
        <f t="shared" si="1485"/>
        <v>1</v>
      </c>
      <c r="CX2712" s="1" t="b">
        <f t="shared" si="1486"/>
        <v>0</v>
      </c>
      <c r="CY2712" s="1" t="b">
        <f t="shared" si="1487"/>
        <v>1</v>
      </c>
      <c r="DG2712" s="1" t="b">
        <f t="shared" si="1488"/>
        <v>0</v>
      </c>
    </row>
    <row r="2713" spans="2:111" ht="174" x14ac:dyDescent="0.35">
      <c r="B2713" s="1" t="s">
        <v>13809</v>
      </c>
      <c r="C2713" s="9">
        <v>44510</v>
      </c>
      <c r="D2713" s="10" t="s">
        <v>13809</v>
      </c>
      <c r="E2713" s="1">
        <v>81</v>
      </c>
      <c r="F2713" s="1" t="s">
        <v>108</v>
      </c>
      <c r="G2713" s="1" t="s">
        <v>13809</v>
      </c>
      <c r="H2713" s="1" t="s">
        <v>13809</v>
      </c>
      <c r="I2713" s="9">
        <v>44225</v>
      </c>
      <c r="J2713" s="2" t="s">
        <v>128</v>
      </c>
      <c r="K2713" s="2" t="s">
        <v>13809</v>
      </c>
      <c r="L2713" s="9">
        <v>44251</v>
      </c>
      <c r="M2713" s="2" t="s">
        <v>128</v>
      </c>
      <c r="N2713" s="2" t="s">
        <v>13809</v>
      </c>
      <c r="O2713" s="2" t="s">
        <v>110</v>
      </c>
      <c r="P2713" s="2" t="s">
        <v>111</v>
      </c>
      <c r="S2713" s="2" t="s">
        <v>112</v>
      </c>
      <c r="T2713" s="2" t="s">
        <v>111</v>
      </c>
      <c r="U2713" s="2" t="b">
        <f>OR(S2713="yes",T2713="yes")</f>
        <v>1</v>
      </c>
      <c r="V2713" s="2" t="s">
        <v>113</v>
      </c>
      <c r="W2713" s="1" t="s">
        <v>112</v>
      </c>
      <c r="X2713" s="1" t="s">
        <v>138</v>
      </c>
      <c r="Y2713" s="2" t="s">
        <v>111</v>
      </c>
      <c r="AF2713" s="1" t="s">
        <v>111</v>
      </c>
      <c r="AJ2713" s="1" t="s">
        <v>115</v>
      </c>
      <c r="AK2713" s="1" t="s">
        <v>129</v>
      </c>
      <c r="AO2713" s="1" t="s">
        <v>285</v>
      </c>
      <c r="AS2713" s="21" t="s">
        <v>9543</v>
      </c>
      <c r="BA2713" s="21" t="s">
        <v>9544</v>
      </c>
      <c r="BJ2713" s="1" t="s">
        <v>112</v>
      </c>
      <c r="BK2713" s="1" t="s">
        <v>112</v>
      </c>
      <c r="BL2713" s="1" t="s">
        <v>161</v>
      </c>
      <c r="BM2713" s="1" t="s">
        <v>9545</v>
      </c>
      <c r="BQ2713" s="1" t="s">
        <v>121</v>
      </c>
      <c r="BR2713" s="1" t="s">
        <v>122</v>
      </c>
      <c r="BS2713" s="1" t="s">
        <v>111</v>
      </c>
      <c r="BT2713" s="34" t="s">
        <v>9546</v>
      </c>
      <c r="BU2713" s="34" t="s">
        <v>9547</v>
      </c>
      <c r="BV2713" s="9">
        <v>44725</v>
      </c>
      <c r="BW2713" s="34" t="s">
        <v>14870</v>
      </c>
      <c r="BY2713" s="2" t="s">
        <v>174</v>
      </c>
      <c r="BZ2713" s="2" t="s">
        <v>124</v>
      </c>
      <c r="CA2713" s="2">
        <v>1</v>
      </c>
      <c r="CB2713" s="1" t="s">
        <v>207</v>
      </c>
      <c r="CC2713" s="2" t="s">
        <v>113</v>
      </c>
      <c r="CD2713" s="1" t="b">
        <f t="shared" si="1490"/>
        <v>0</v>
      </c>
      <c r="CE2713" s="1" t="b">
        <f t="shared" si="1491"/>
        <v>0</v>
      </c>
      <c r="CF2713" s="1" t="b">
        <f t="shared" si="1467"/>
        <v>0</v>
      </c>
      <c r="CG2713" s="1" t="b">
        <f t="shared" si="1468"/>
        <v>0</v>
      </c>
      <c r="CH2713" s="1" t="b">
        <f t="shared" si="1469"/>
        <v>0</v>
      </c>
      <c r="CI2713" s="1" t="b">
        <f t="shared" si="1470"/>
        <v>0</v>
      </c>
      <c r="CJ2713" s="1" t="b">
        <f t="shared" si="1471"/>
        <v>0</v>
      </c>
      <c r="CK2713" s="1" t="b">
        <f t="shared" si="1472"/>
        <v>0</v>
      </c>
      <c r="CL2713" s="1" t="b">
        <f t="shared" si="1473"/>
        <v>0</v>
      </c>
      <c r="CM2713" s="1" t="b">
        <f t="shared" si="1474"/>
        <v>0</v>
      </c>
      <c r="CN2713" s="1" t="b">
        <f t="shared" si="1475"/>
        <v>1</v>
      </c>
      <c r="CO2713" s="2" t="b">
        <f t="shared" si="1476"/>
        <v>0</v>
      </c>
      <c r="CP2713" s="2" t="b">
        <f t="shared" si="1477"/>
        <v>0</v>
      </c>
      <c r="CQ2713" s="2" t="b">
        <f t="shared" si="1478"/>
        <v>0</v>
      </c>
      <c r="CR2713" s="6" t="str">
        <f t="shared" si="1479"/>
        <v>Female</v>
      </c>
      <c r="CS2713" s="7">
        <f t="shared" si="1480"/>
        <v>0</v>
      </c>
      <c r="CT2713" s="7">
        <f t="shared" si="1481"/>
        <v>1</v>
      </c>
      <c r="CU2713" s="7">
        <f t="shared" si="1482"/>
        <v>0</v>
      </c>
      <c r="CV2713" s="7">
        <f t="shared" si="1483"/>
        <v>0</v>
      </c>
      <c r="CW2713" s="7">
        <f t="shared" si="1485"/>
        <v>1</v>
      </c>
      <c r="CX2713" s="1" t="b">
        <f t="shared" si="1486"/>
        <v>0</v>
      </c>
      <c r="CY2713" s="1" t="b">
        <f t="shared" si="1487"/>
        <v>0</v>
      </c>
    </row>
    <row r="2714" spans="2:111" ht="290" x14ac:dyDescent="0.35">
      <c r="B2714" s="1" t="s">
        <v>13809</v>
      </c>
      <c r="C2714" s="9">
        <v>44510</v>
      </c>
      <c r="D2714" s="10" t="s">
        <v>13809</v>
      </c>
      <c r="E2714" s="1">
        <v>15</v>
      </c>
      <c r="F2714" s="1" t="s">
        <v>127</v>
      </c>
      <c r="G2714" s="1" t="s">
        <v>13809</v>
      </c>
      <c r="H2714" s="1" t="s">
        <v>13809</v>
      </c>
      <c r="I2714" s="9">
        <v>44354</v>
      </c>
      <c r="J2714" s="2" t="s">
        <v>109</v>
      </c>
      <c r="K2714" s="2" t="s">
        <v>13809</v>
      </c>
      <c r="N2714" s="2" t="s">
        <v>13809</v>
      </c>
      <c r="O2714" s="2" t="s">
        <v>110</v>
      </c>
      <c r="P2714" s="2" t="s">
        <v>111</v>
      </c>
      <c r="S2714" s="2" t="s">
        <v>112</v>
      </c>
      <c r="T2714" s="2" t="s">
        <v>111</v>
      </c>
      <c r="U2714" s="2" t="b">
        <f>OR(S2714="yes",T2714="yes")</f>
        <v>1</v>
      </c>
      <c r="V2714" s="2" t="s">
        <v>113</v>
      </c>
      <c r="W2714" s="1" t="s">
        <v>112</v>
      </c>
      <c r="X2714" s="1" t="s">
        <v>110</v>
      </c>
      <c r="Y2714" s="2" t="s">
        <v>112</v>
      </c>
      <c r="Z2714" s="2" t="s">
        <v>112</v>
      </c>
      <c r="AB2714" s="2">
        <v>3</v>
      </c>
      <c r="AC2714" s="1" t="s">
        <v>111</v>
      </c>
      <c r="AF2714" s="1" t="s">
        <v>111</v>
      </c>
      <c r="AJ2714" s="1" t="s">
        <v>115</v>
      </c>
      <c r="AK2714" s="1" t="s">
        <v>129</v>
      </c>
      <c r="AO2714" s="1" t="s">
        <v>130</v>
      </c>
      <c r="AS2714" s="1" t="s">
        <v>118</v>
      </c>
      <c r="AU2714" s="1" t="s">
        <v>177</v>
      </c>
      <c r="AX2714" s="1">
        <v>45</v>
      </c>
      <c r="AZ2714" s="1" t="s">
        <v>310</v>
      </c>
      <c r="BA2714" s="1" t="s">
        <v>9548</v>
      </c>
      <c r="BE2714" s="1" t="s">
        <v>9549</v>
      </c>
      <c r="BG2714" s="1">
        <v>6.2</v>
      </c>
      <c r="BJ2714" s="1" t="s">
        <v>112</v>
      </c>
      <c r="BK2714" s="1" t="s">
        <v>112</v>
      </c>
      <c r="BL2714" s="1" t="s">
        <v>2055</v>
      </c>
      <c r="BM2714" s="1" t="s">
        <v>9550</v>
      </c>
      <c r="BQ2714" s="1" t="s">
        <v>121</v>
      </c>
      <c r="BR2714" s="1" t="s">
        <v>122</v>
      </c>
      <c r="BS2714" s="1" t="s">
        <v>111</v>
      </c>
      <c r="BT2714" s="34" t="s">
        <v>9551</v>
      </c>
      <c r="BU2714" s="34" t="s">
        <v>9552</v>
      </c>
      <c r="BV2714" s="9">
        <v>44510</v>
      </c>
      <c r="BW2714" s="34" t="s">
        <v>14871</v>
      </c>
      <c r="BY2714" s="2" t="s">
        <v>156</v>
      </c>
      <c r="BZ2714" s="2" t="s">
        <v>124</v>
      </c>
      <c r="CA2714" s="2">
        <v>1</v>
      </c>
      <c r="CB2714" s="1" t="s">
        <v>210</v>
      </c>
      <c r="CC2714" s="2" t="s">
        <v>126</v>
      </c>
      <c r="CD2714" s="1" t="b">
        <f t="shared" si="1490"/>
        <v>1</v>
      </c>
      <c r="CE2714" s="1" t="b">
        <f t="shared" si="1491"/>
        <v>1</v>
      </c>
      <c r="CF2714" s="1" t="b">
        <f t="shared" si="1467"/>
        <v>0</v>
      </c>
      <c r="CG2714" s="1" t="b">
        <f t="shared" si="1468"/>
        <v>1</v>
      </c>
      <c r="CH2714" s="1" t="b">
        <f t="shared" si="1469"/>
        <v>0</v>
      </c>
      <c r="CI2714" s="1" t="b">
        <f t="shared" si="1470"/>
        <v>0</v>
      </c>
      <c r="CJ2714" s="1" t="b">
        <f t="shared" si="1471"/>
        <v>0</v>
      </c>
      <c r="CK2714" s="1" t="b">
        <f t="shared" si="1472"/>
        <v>0</v>
      </c>
      <c r="CL2714" s="1" t="b">
        <f t="shared" si="1473"/>
        <v>0</v>
      </c>
      <c r="CM2714" s="1" t="b">
        <f t="shared" si="1474"/>
        <v>0</v>
      </c>
      <c r="CN2714" s="1" t="b">
        <f t="shared" si="1475"/>
        <v>0</v>
      </c>
      <c r="CO2714" s="2" t="b">
        <f t="shared" si="1476"/>
        <v>1</v>
      </c>
      <c r="CP2714" s="2" t="b">
        <f t="shared" si="1477"/>
        <v>1</v>
      </c>
      <c r="CQ2714" s="2" t="b">
        <f t="shared" si="1478"/>
        <v>0</v>
      </c>
      <c r="CR2714" s="6" t="str">
        <f t="shared" si="1479"/>
        <v>Male</v>
      </c>
      <c r="CS2714" s="7">
        <f t="shared" si="1480"/>
        <v>1</v>
      </c>
      <c r="CT2714" s="7">
        <f t="shared" si="1481"/>
        <v>0</v>
      </c>
      <c r="CU2714" s="7">
        <f t="shared" si="1482"/>
        <v>0</v>
      </c>
      <c r="CV2714" s="7">
        <f t="shared" si="1483"/>
        <v>0</v>
      </c>
      <c r="CW2714" s="7">
        <f t="shared" si="1485"/>
        <v>0</v>
      </c>
      <c r="CX2714" s="1" t="b">
        <f t="shared" si="1486"/>
        <v>1</v>
      </c>
      <c r="CY2714" s="1" t="b">
        <f t="shared" si="1487"/>
        <v>0</v>
      </c>
      <c r="DG2714" s="1" t="b">
        <f t="shared" ref="DG2714:DG2727" si="1492">AND(E2714&gt;4,E2714&lt;18,NOT(E2714=""),NOT(E2714="."))</f>
        <v>1</v>
      </c>
    </row>
    <row r="2715" spans="2:111" ht="43.5" x14ac:dyDescent="0.35">
      <c r="B2715" s="1" t="s">
        <v>13809</v>
      </c>
      <c r="C2715" s="9">
        <v>44510</v>
      </c>
      <c r="D2715" s="10" t="s">
        <v>13809</v>
      </c>
      <c r="E2715" s="1">
        <v>87</v>
      </c>
      <c r="F2715" s="1" t="s">
        <v>127</v>
      </c>
      <c r="G2715" s="1" t="s">
        <v>13809</v>
      </c>
      <c r="H2715" s="1" t="s">
        <v>13809</v>
      </c>
      <c r="J2715" s="2" t="s">
        <v>109</v>
      </c>
      <c r="K2715" s="2" t="s">
        <v>13809</v>
      </c>
      <c r="L2715" s="9">
        <v>44214</v>
      </c>
      <c r="M2715" s="2" t="s">
        <v>109</v>
      </c>
      <c r="N2715" s="2" t="s">
        <v>13809</v>
      </c>
      <c r="O2715" s="2" t="s">
        <v>110</v>
      </c>
      <c r="P2715" s="2" t="s">
        <v>111</v>
      </c>
      <c r="S2715" s="2" t="s">
        <v>112</v>
      </c>
      <c r="T2715" s="2" t="s">
        <v>111</v>
      </c>
      <c r="U2715" s="2" t="b">
        <f>OR(S2715="yes",T2715="yes")</f>
        <v>1</v>
      </c>
      <c r="V2715" s="2" t="s">
        <v>126</v>
      </c>
      <c r="W2715" s="1" t="s">
        <v>111</v>
      </c>
      <c r="Y2715" s="2" t="s">
        <v>112</v>
      </c>
      <c r="Z2715" s="2" t="s">
        <v>112</v>
      </c>
      <c r="AA2715" s="2" t="s">
        <v>112</v>
      </c>
      <c r="AB2715" s="2">
        <v>11</v>
      </c>
      <c r="AC2715" s="1" t="s">
        <v>112</v>
      </c>
      <c r="AD2715" s="1" t="s">
        <v>192</v>
      </c>
      <c r="AE2715" s="1" t="s">
        <v>9553</v>
      </c>
      <c r="AO2715" s="1" t="s">
        <v>151</v>
      </c>
      <c r="BJ2715" s="1" t="s">
        <v>112</v>
      </c>
      <c r="BU2715" s="34" t="s">
        <v>9554</v>
      </c>
      <c r="BV2715" s="9">
        <v>44508</v>
      </c>
      <c r="BW2715" s="34" t="s">
        <v>9555</v>
      </c>
      <c r="BX2715" s="2" t="s">
        <v>111</v>
      </c>
      <c r="BY2715" s="2" t="s">
        <v>153</v>
      </c>
      <c r="BZ2715" s="2" t="s">
        <v>124</v>
      </c>
      <c r="CB2715" s="1" t="s">
        <v>199</v>
      </c>
      <c r="CD2715" s="1" t="b">
        <f t="shared" si="1490"/>
        <v>0</v>
      </c>
      <c r="CE2715" s="1" t="b">
        <f t="shared" si="1491"/>
        <v>0</v>
      </c>
      <c r="CF2715" s="1" t="b">
        <f t="shared" si="1467"/>
        <v>0</v>
      </c>
      <c r="CG2715" s="1" t="b">
        <f t="shared" si="1468"/>
        <v>0</v>
      </c>
      <c r="CH2715" s="1" t="b">
        <f t="shared" si="1469"/>
        <v>0</v>
      </c>
      <c r="CI2715" s="1" t="b">
        <f t="shared" si="1470"/>
        <v>0</v>
      </c>
      <c r="CJ2715" s="1" t="b">
        <f t="shared" si="1471"/>
        <v>0</v>
      </c>
      <c r="CK2715" s="1" t="b">
        <f t="shared" si="1472"/>
        <v>0</v>
      </c>
      <c r="CL2715" s="1" t="b">
        <f t="shared" si="1473"/>
        <v>0</v>
      </c>
      <c r="CM2715" s="1" t="b">
        <f t="shared" si="1474"/>
        <v>0</v>
      </c>
      <c r="CN2715" s="1" t="b">
        <f t="shared" si="1475"/>
        <v>1</v>
      </c>
      <c r="CO2715" s="2" t="b">
        <f t="shared" si="1476"/>
        <v>0</v>
      </c>
      <c r="CP2715" s="2" t="b">
        <f t="shared" si="1477"/>
        <v>0</v>
      </c>
      <c r="CQ2715" s="2" t="b">
        <f t="shared" si="1478"/>
        <v>1</v>
      </c>
      <c r="CR2715" s="6" t="str">
        <f t="shared" si="1479"/>
        <v>Male</v>
      </c>
      <c r="CS2715" s="7">
        <f t="shared" si="1480"/>
        <v>1</v>
      </c>
      <c r="CT2715" s="7">
        <f t="shared" si="1481"/>
        <v>0</v>
      </c>
      <c r="CU2715" s="7">
        <f t="shared" si="1482"/>
        <v>0</v>
      </c>
      <c r="CV2715" s="7">
        <f t="shared" si="1483"/>
        <v>1</v>
      </c>
      <c r="CW2715" s="7">
        <f t="shared" si="1485"/>
        <v>0</v>
      </c>
      <c r="CX2715" s="1" t="b">
        <f t="shared" si="1486"/>
        <v>0</v>
      </c>
      <c r="CY2715" s="1" t="b">
        <f t="shared" si="1487"/>
        <v>0</v>
      </c>
      <c r="DG2715" s="1" t="b">
        <f t="shared" si="1492"/>
        <v>0</v>
      </c>
    </row>
    <row r="2716" spans="2:111" x14ac:dyDescent="0.35">
      <c r="B2716" s="1" t="s">
        <v>13809</v>
      </c>
      <c r="C2716" s="9">
        <v>44510</v>
      </c>
      <c r="D2716" s="10" t="s">
        <v>13809</v>
      </c>
      <c r="E2716" s="1">
        <v>36</v>
      </c>
      <c r="F2716" s="1" t="s">
        <v>127</v>
      </c>
      <c r="G2716" s="1" t="s">
        <v>13809</v>
      </c>
      <c r="H2716" s="1" t="s">
        <v>13809</v>
      </c>
      <c r="I2716" s="9">
        <v>44440</v>
      </c>
      <c r="J2716" s="2" t="s">
        <v>409</v>
      </c>
      <c r="K2716" s="2" t="s">
        <v>13809</v>
      </c>
      <c r="N2716" s="2" t="s">
        <v>13809</v>
      </c>
      <c r="O2716" s="2" t="s">
        <v>110</v>
      </c>
      <c r="P2716" s="2" t="s">
        <v>111</v>
      </c>
      <c r="S2716" s="2" t="s">
        <v>112</v>
      </c>
      <c r="T2716" s="2" t="s">
        <v>111</v>
      </c>
      <c r="U2716" s="2" t="b">
        <v>1</v>
      </c>
      <c r="V2716" s="2" t="s">
        <v>113</v>
      </c>
      <c r="W2716" s="1" t="s">
        <v>112</v>
      </c>
      <c r="X2716" s="1" t="s">
        <v>138</v>
      </c>
      <c r="Y2716" s="2" t="s">
        <v>111</v>
      </c>
      <c r="AF2716" s="1" t="s">
        <v>111</v>
      </c>
      <c r="AJ2716" s="1" t="s">
        <v>115</v>
      </c>
      <c r="AK2716" s="1" t="s">
        <v>2981</v>
      </c>
      <c r="AO2716" s="1" t="s">
        <v>117</v>
      </c>
      <c r="AS2716" s="1" t="s">
        <v>145</v>
      </c>
      <c r="AU2716" s="1" t="s">
        <v>191</v>
      </c>
      <c r="AX2716" s="1">
        <v>55</v>
      </c>
      <c r="AZ2716" s="1" t="s">
        <v>120</v>
      </c>
      <c r="BA2716" s="1" t="s">
        <v>7753</v>
      </c>
      <c r="BG2716" s="1">
        <v>8.57</v>
      </c>
      <c r="BH2716" s="1">
        <v>16</v>
      </c>
      <c r="BJ2716" s="1" t="s">
        <v>112</v>
      </c>
      <c r="BK2716" s="1" t="s">
        <v>112</v>
      </c>
      <c r="BL2716" s="1" t="s">
        <v>241</v>
      </c>
      <c r="BM2716" s="1" t="s">
        <v>9556</v>
      </c>
      <c r="BQ2716" s="11" t="s">
        <v>121</v>
      </c>
      <c r="BU2716" s="34" t="s">
        <v>9557</v>
      </c>
      <c r="BV2716" s="9">
        <v>44510</v>
      </c>
      <c r="BW2716" s="34" t="s">
        <v>9558</v>
      </c>
      <c r="BX2716" s="2" t="s">
        <v>111</v>
      </c>
      <c r="BY2716" s="2" t="s">
        <v>174</v>
      </c>
      <c r="BZ2716" s="2" t="s">
        <v>124</v>
      </c>
      <c r="CA2716" s="2">
        <v>1</v>
      </c>
      <c r="CB2716" s="1" t="s">
        <v>265</v>
      </c>
      <c r="CC2716" s="2" t="s">
        <v>113</v>
      </c>
      <c r="CD2716" s="1" t="b">
        <f t="shared" si="1490"/>
        <v>0</v>
      </c>
      <c r="CE2716" s="1" t="b">
        <f t="shared" si="1491"/>
        <v>0</v>
      </c>
      <c r="CF2716" s="1" t="b">
        <f t="shared" si="1467"/>
        <v>0</v>
      </c>
      <c r="CG2716" s="1" t="b">
        <f t="shared" si="1468"/>
        <v>0</v>
      </c>
      <c r="CH2716" s="1" t="b">
        <f t="shared" si="1469"/>
        <v>0</v>
      </c>
      <c r="CI2716" s="1" t="b">
        <f t="shared" si="1470"/>
        <v>0</v>
      </c>
      <c r="CJ2716" s="1" t="b">
        <f t="shared" si="1471"/>
        <v>0</v>
      </c>
      <c r="CK2716" s="1" t="b">
        <f t="shared" si="1472"/>
        <v>1</v>
      </c>
      <c r="CL2716" s="1" t="b">
        <f t="shared" si="1473"/>
        <v>0</v>
      </c>
      <c r="CM2716" s="1" t="b">
        <f t="shared" si="1474"/>
        <v>0</v>
      </c>
      <c r="CN2716" s="1" t="b">
        <f t="shared" si="1475"/>
        <v>0</v>
      </c>
      <c r="CO2716" s="2" t="b">
        <f t="shared" si="1476"/>
        <v>0</v>
      </c>
      <c r="CP2716" s="2" t="b">
        <f t="shared" si="1477"/>
        <v>0</v>
      </c>
      <c r="CQ2716" s="2" t="b">
        <f t="shared" si="1478"/>
        <v>0</v>
      </c>
      <c r="CR2716" s="6" t="str">
        <f t="shared" si="1479"/>
        <v>Male</v>
      </c>
      <c r="CS2716" s="7">
        <f t="shared" si="1480"/>
        <v>0</v>
      </c>
      <c r="CT2716" s="7">
        <f t="shared" si="1481"/>
        <v>0</v>
      </c>
      <c r="CU2716" s="7">
        <f t="shared" si="1482"/>
        <v>1</v>
      </c>
      <c r="CV2716" s="7">
        <f t="shared" si="1483"/>
        <v>0</v>
      </c>
      <c r="CW2716" s="7">
        <f t="shared" si="1485"/>
        <v>0</v>
      </c>
      <c r="CX2716" s="1" t="b">
        <f t="shared" si="1486"/>
        <v>0</v>
      </c>
      <c r="CY2716" s="1" t="b">
        <f t="shared" si="1487"/>
        <v>1</v>
      </c>
      <c r="DG2716" s="1" t="b">
        <f t="shared" si="1492"/>
        <v>0</v>
      </c>
    </row>
    <row r="2717" spans="2:111" x14ac:dyDescent="0.35">
      <c r="B2717" s="1" t="s">
        <v>13809</v>
      </c>
      <c r="C2717" s="9">
        <v>44511</v>
      </c>
      <c r="D2717" s="10" t="s">
        <v>13809</v>
      </c>
      <c r="E2717" s="1">
        <v>19</v>
      </c>
      <c r="F2717" s="1" t="s">
        <v>127</v>
      </c>
      <c r="G2717" s="1" t="s">
        <v>13809</v>
      </c>
      <c r="H2717" s="1" t="s">
        <v>13809</v>
      </c>
      <c r="I2717" s="9">
        <v>44422</v>
      </c>
      <c r="J2717" s="2" t="s">
        <v>109</v>
      </c>
      <c r="K2717" s="2" t="s">
        <v>13809</v>
      </c>
      <c r="L2717" s="9">
        <v>44452</v>
      </c>
      <c r="M2717" s="2" t="s">
        <v>109</v>
      </c>
      <c r="N2717" s="2" t="s">
        <v>13809</v>
      </c>
      <c r="O2717" s="2" t="s">
        <v>110</v>
      </c>
      <c r="P2717" s="2" t="s">
        <v>111</v>
      </c>
      <c r="T2717" s="2" t="s">
        <v>112</v>
      </c>
      <c r="U2717" s="2" t="b">
        <v>1</v>
      </c>
      <c r="V2717" s="2" t="s">
        <v>113</v>
      </c>
      <c r="W2717" s="1" t="s">
        <v>112</v>
      </c>
      <c r="X2717" s="1" t="s">
        <v>110</v>
      </c>
      <c r="Y2717" s="2" t="s">
        <v>111</v>
      </c>
      <c r="AF2717" s="1" t="s">
        <v>111</v>
      </c>
      <c r="AJ2717" s="1" t="s">
        <v>115</v>
      </c>
      <c r="AK2717" s="1" t="s">
        <v>129</v>
      </c>
      <c r="AO2717" s="1" t="s">
        <v>117</v>
      </c>
      <c r="AU2717" s="1" t="s">
        <v>132</v>
      </c>
      <c r="AZ2717" s="1" t="s">
        <v>155</v>
      </c>
      <c r="BA2717" s="1">
        <v>4300</v>
      </c>
      <c r="BJ2717" s="1" t="s">
        <v>112</v>
      </c>
      <c r="BK2717" s="1" t="s">
        <v>112</v>
      </c>
      <c r="BL2717" s="1" t="s">
        <v>142</v>
      </c>
      <c r="BQ2717" s="1" t="s">
        <v>121</v>
      </c>
      <c r="BR2717" s="1" t="s">
        <v>122</v>
      </c>
      <c r="BS2717" s="1" t="s">
        <v>112</v>
      </c>
      <c r="BV2717" s="9">
        <v>44515</v>
      </c>
      <c r="BX2717" s="2" t="s">
        <v>111</v>
      </c>
      <c r="BY2717" s="2" t="s">
        <v>123</v>
      </c>
      <c r="BZ2717" s="2" t="s">
        <v>124</v>
      </c>
      <c r="CA2717" s="2">
        <v>2</v>
      </c>
      <c r="CB2717" s="1" t="s">
        <v>227</v>
      </c>
      <c r="CC2717" s="2" t="s">
        <v>126</v>
      </c>
      <c r="CD2717" s="1" t="b">
        <f t="shared" si="1490"/>
        <v>1</v>
      </c>
      <c r="CE2717" s="1" t="b">
        <f t="shared" si="1491"/>
        <v>0</v>
      </c>
      <c r="CF2717" s="1" t="b">
        <f t="shared" si="1467"/>
        <v>0</v>
      </c>
      <c r="CG2717" s="1" t="b">
        <f t="shared" si="1468"/>
        <v>0</v>
      </c>
      <c r="CH2717" s="1" t="b">
        <f t="shared" si="1469"/>
        <v>0</v>
      </c>
      <c r="CI2717" s="1" t="b">
        <f t="shared" si="1470"/>
        <v>1</v>
      </c>
      <c r="CJ2717" s="1" t="b">
        <f t="shared" si="1471"/>
        <v>0</v>
      </c>
      <c r="CK2717" s="1" t="b">
        <f t="shared" si="1472"/>
        <v>0</v>
      </c>
      <c r="CL2717" s="1" t="b">
        <f t="shared" si="1473"/>
        <v>0</v>
      </c>
      <c r="CM2717" s="1" t="b">
        <f t="shared" si="1474"/>
        <v>0</v>
      </c>
      <c r="CN2717" s="1" t="b">
        <f t="shared" si="1475"/>
        <v>0</v>
      </c>
      <c r="CO2717" s="2" t="b">
        <f t="shared" si="1476"/>
        <v>0</v>
      </c>
      <c r="CP2717" s="2" t="b">
        <f t="shared" si="1477"/>
        <v>0</v>
      </c>
      <c r="CQ2717" s="2" t="b">
        <f t="shared" si="1478"/>
        <v>0</v>
      </c>
      <c r="CR2717" s="6" t="str">
        <f t="shared" si="1479"/>
        <v>Male</v>
      </c>
      <c r="CS2717" s="7">
        <f t="shared" si="1480"/>
        <v>1</v>
      </c>
      <c r="CT2717" s="7">
        <f t="shared" si="1481"/>
        <v>0</v>
      </c>
      <c r="CU2717" s="7">
        <f t="shared" si="1482"/>
        <v>0</v>
      </c>
      <c r="CV2717" s="7">
        <f t="shared" si="1483"/>
        <v>1</v>
      </c>
      <c r="CW2717" s="7">
        <f t="shared" si="1485"/>
        <v>0</v>
      </c>
      <c r="CX2717" s="1" t="b">
        <f t="shared" si="1486"/>
        <v>1</v>
      </c>
      <c r="CY2717" s="1" t="b">
        <f t="shared" si="1487"/>
        <v>1</v>
      </c>
      <c r="DG2717" s="1" t="b">
        <f t="shared" si="1492"/>
        <v>0</v>
      </c>
    </row>
    <row r="2718" spans="2:111" ht="87" x14ac:dyDescent="0.35">
      <c r="B2718" s="1" t="s">
        <v>13809</v>
      </c>
      <c r="C2718" s="9">
        <v>44378</v>
      </c>
      <c r="D2718" s="10" t="s">
        <v>13809</v>
      </c>
      <c r="E2718" s="1">
        <v>40</v>
      </c>
      <c r="F2718" s="1" t="s">
        <v>127</v>
      </c>
      <c r="G2718" s="1" t="s">
        <v>13809</v>
      </c>
      <c r="H2718" s="1" t="s">
        <v>13809</v>
      </c>
      <c r="I2718" s="9">
        <v>44295</v>
      </c>
      <c r="J2718" s="2" t="s">
        <v>128</v>
      </c>
      <c r="K2718" s="2" t="s">
        <v>13809</v>
      </c>
      <c r="L2718" s="9">
        <v>44323</v>
      </c>
      <c r="M2718" s="2" t="s">
        <v>128</v>
      </c>
      <c r="N2718" s="2" t="s">
        <v>13809</v>
      </c>
      <c r="O2718" s="2" t="s">
        <v>110</v>
      </c>
      <c r="P2718" s="2" t="s">
        <v>111</v>
      </c>
      <c r="S2718" s="2" t="s">
        <v>111</v>
      </c>
      <c r="T2718" s="2" t="s">
        <v>112</v>
      </c>
      <c r="U2718" s="2" t="b">
        <v>1</v>
      </c>
      <c r="V2718" s="2" t="s">
        <v>113</v>
      </c>
      <c r="W2718" s="1" t="s">
        <v>112</v>
      </c>
      <c r="X2718" s="1" t="s">
        <v>138</v>
      </c>
      <c r="Y2718" s="2" t="s">
        <v>112</v>
      </c>
      <c r="Z2718" s="2" t="s">
        <v>112</v>
      </c>
      <c r="AA2718" s="2" t="s">
        <v>111</v>
      </c>
      <c r="AB2718" s="2">
        <v>28</v>
      </c>
      <c r="AC2718" s="1" t="s">
        <v>111</v>
      </c>
      <c r="AF2718" s="1" t="s">
        <v>111</v>
      </c>
      <c r="AJ2718" s="1" t="s">
        <v>115</v>
      </c>
      <c r="AK2718" s="1" t="s">
        <v>150</v>
      </c>
      <c r="AO2718" s="1" t="s">
        <v>117</v>
      </c>
      <c r="AU2718" s="1" t="s">
        <v>197</v>
      </c>
      <c r="AZ2718" s="1" t="s">
        <v>120</v>
      </c>
      <c r="BA2718" s="1">
        <v>8.3000000000000007</v>
      </c>
      <c r="BG2718" s="1">
        <v>14.3</v>
      </c>
      <c r="BH2718" s="1">
        <v>63</v>
      </c>
      <c r="BJ2718" s="1" t="s">
        <v>112</v>
      </c>
      <c r="BK2718" s="1" t="s">
        <v>112</v>
      </c>
      <c r="BL2718" s="1" t="s">
        <v>301</v>
      </c>
      <c r="BQ2718" s="1" t="s">
        <v>121</v>
      </c>
      <c r="BR2718" s="1" t="s">
        <v>122</v>
      </c>
      <c r="BS2718" s="1" t="s">
        <v>112</v>
      </c>
      <c r="BU2718" s="34" t="s">
        <v>9559</v>
      </c>
      <c r="BV2718" s="9">
        <v>44533</v>
      </c>
      <c r="BW2718" s="34" t="s">
        <v>9560</v>
      </c>
      <c r="BY2718" s="2" t="s">
        <v>174</v>
      </c>
      <c r="BZ2718" s="2" t="s">
        <v>124</v>
      </c>
      <c r="CA2718" s="2">
        <v>1</v>
      </c>
      <c r="CB2718" s="1" t="s">
        <v>169</v>
      </c>
      <c r="CC2718" s="2" t="s">
        <v>126</v>
      </c>
      <c r="CD2718" s="1" t="b">
        <f t="shared" si="1490"/>
        <v>0</v>
      </c>
      <c r="CE2718" s="1" t="b">
        <f t="shared" si="1491"/>
        <v>0</v>
      </c>
      <c r="CF2718" s="1" t="b">
        <f t="shared" si="1467"/>
        <v>0</v>
      </c>
      <c r="CG2718" s="1" t="b">
        <f t="shared" si="1468"/>
        <v>0</v>
      </c>
      <c r="CH2718" s="1" t="b">
        <f t="shared" si="1469"/>
        <v>0</v>
      </c>
      <c r="CI2718" s="1" t="b">
        <f t="shared" si="1470"/>
        <v>0</v>
      </c>
      <c r="CJ2718" s="1" t="b">
        <f t="shared" si="1471"/>
        <v>0</v>
      </c>
      <c r="CK2718" s="1" t="b">
        <f t="shared" si="1472"/>
        <v>0</v>
      </c>
      <c r="CL2718" s="1" t="b">
        <f t="shared" si="1473"/>
        <v>1</v>
      </c>
      <c r="CM2718" s="1" t="b">
        <f t="shared" si="1474"/>
        <v>0</v>
      </c>
      <c r="CN2718" s="1" t="b">
        <f t="shared" si="1475"/>
        <v>0</v>
      </c>
      <c r="CO2718" s="2" t="b">
        <f t="shared" si="1476"/>
        <v>0</v>
      </c>
      <c r="CP2718" s="2" t="b">
        <f t="shared" si="1477"/>
        <v>0</v>
      </c>
      <c r="CQ2718" s="2" t="b">
        <f t="shared" si="1478"/>
        <v>0</v>
      </c>
      <c r="CR2718" s="6" t="str">
        <f t="shared" si="1479"/>
        <v>Male</v>
      </c>
      <c r="CS2718" s="7">
        <f t="shared" si="1480"/>
        <v>0</v>
      </c>
      <c r="CT2718" s="7">
        <f t="shared" si="1481"/>
        <v>1</v>
      </c>
      <c r="CU2718" s="7">
        <f t="shared" si="1482"/>
        <v>0</v>
      </c>
      <c r="CV2718" s="7">
        <f t="shared" si="1483"/>
        <v>0</v>
      </c>
      <c r="CW2718" s="7">
        <f t="shared" si="1485"/>
        <v>1</v>
      </c>
      <c r="CX2718" s="1" t="b">
        <f t="shared" si="1486"/>
        <v>0</v>
      </c>
      <c r="CY2718" s="1" t="b">
        <f t="shared" si="1487"/>
        <v>1</v>
      </c>
      <c r="DG2718" s="1" t="b">
        <f t="shared" si="1492"/>
        <v>0</v>
      </c>
    </row>
    <row r="2719" spans="2:111" ht="203" x14ac:dyDescent="0.35">
      <c r="B2719" s="1" t="s">
        <v>13809</v>
      </c>
      <c r="C2719" s="9">
        <v>44511</v>
      </c>
      <c r="D2719" s="10" t="s">
        <v>13809</v>
      </c>
      <c r="E2719" s="1">
        <v>67</v>
      </c>
      <c r="F2719" s="1" t="s">
        <v>108</v>
      </c>
      <c r="G2719" s="1" t="s">
        <v>13809</v>
      </c>
      <c r="H2719" s="1" t="s">
        <v>13809</v>
      </c>
      <c r="I2719" s="9">
        <v>44284</v>
      </c>
      <c r="J2719" s="2" t="s">
        <v>109</v>
      </c>
      <c r="K2719" s="2" t="s">
        <v>13809</v>
      </c>
      <c r="L2719" s="9">
        <v>44305</v>
      </c>
      <c r="M2719" s="2" t="s">
        <v>109</v>
      </c>
      <c r="N2719" s="2" t="s">
        <v>13809</v>
      </c>
      <c r="O2719" s="2" t="s">
        <v>110</v>
      </c>
      <c r="P2719" s="2" t="s">
        <v>111</v>
      </c>
      <c r="S2719" s="2" t="s">
        <v>112</v>
      </c>
      <c r="T2719" s="2" t="s">
        <v>112</v>
      </c>
      <c r="U2719" s="2" t="b">
        <v>1</v>
      </c>
      <c r="V2719" s="2" t="s">
        <v>113</v>
      </c>
      <c r="W2719" s="1" t="s">
        <v>112</v>
      </c>
      <c r="X2719" s="1" t="s">
        <v>110</v>
      </c>
      <c r="Y2719" s="2" t="s">
        <v>112</v>
      </c>
      <c r="Z2719" s="2" t="s">
        <v>111</v>
      </c>
      <c r="AA2719" s="2" t="s">
        <v>111</v>
      </c>
      <c r="AC2719" s="1" t="s">
        <v>111</v>
      </c>
      <c r="AF2719" s="1" t="s">
        <v>111</v>
      </c>
      <c r="AH2719" s="1" t="s">
        <v>3623</v>
      </c>
      <c r="AI2719" s="1" t="s">
        <v>9561</v>
      </c>
      <c r="AK2719" s="1" t="s">
        <v>194</v>
      </c>
      <c r="AN2719" s="1" t="s">
        <v>9562</v>
      </c>
      <c r="AO2719" s="1" t="s">
        <v>117</v>
      </c>
      <c r="AS2719" s="1" t="s">
        <v>271</v>
      </c>
      <c r="AU2719" s="1" t="s">
        <v>197</v>
      </c>
      <c r="AZ2719" s="1" t="s">
        <v>120</v>
      </c>
      <c r="BA2719" s="1">
        <v>3965</v>
      </c>
      <c r="BG2719" s="1">
        <v>250</v>
      </c>
      <c r="BH2719" s="1">
        <v>101</v>
      </c>
      <c r="BJ2719" s="1" t="s">
        <v>112</v>
      </c>
      <c r="BK2719" s="1" t="s">
        <v>112</v>
      </c>
      <c r="BL2719" s="1" t="s">
        <v>361</v>
      </c>
      <c r="BM2719" s="1" t="s">
        <v>9563</v>
      </c>
      <c r="BQ2719" s="1" t="s">
        <v>121</v>
      </c>
      <c r="BR2719" s="1" t="s">
        <v>122</v>
      </c>
      <c r="BS2719" s="1" t="s">
        <v>111</v>
      </c>
      <c r="BT2719" s="34" t="s">
        <v>9564</v>
      </c>
      <c r="BU2719" s="34" t="s">
        <v>13997</v>
      </c>
      <c r="BV2719" s="9">
        <v>44516</v>
      </c>
      <c r="BW2719" s="34" t="s">
        <v>14872</v>
      </c>
      <c r="BY2719" s="2" t="s">
        <v>123</v>
      </c>
      <c r="BZ2719" s="2" t="s">
        <v>124</v>
      </c>
      <c r="CA2719" s="2" t="s">
        <v>257</v>
      </c>
      <c r="CB2719" s="1" t="s">
        <v>175</v>
      </c>
      <c r="CC2719" s="2" t="s">
        <v>126</v>
      </c>
      <c r="CD2719" s="1" t="b">
        <f t="shared" si="1490"/>
        <v>0</v>
      </c>
      <c r="CE2719" s="1" t="b">
        <f t="shared" si="1491"/>
        <v>0</v>
      </c>
      <c r="CF2719" s="1" t="b">
        <f t="shared" si="1467"/>
        <v>0</v>
      </c>
      <c r="CG2719" s="1" t="b">
        <f t="shared" si="1468"/>
        <v>0</v>
      </c>
      <c r="CH2719" s="1" t="b">
        <f t="shared" si="1469"/>
        <v>0</v>
      </c>
      <c r="CI2719" s="1" t="b">
        <f t="shared" si="1470"/>
        <v>0</v>
      </c>
      <c r="CJ2719" s="1" t="b">
        <f t="shared" si="1471"/>
        <v>0</v>
      </c>
      <c r="CK2719" s="1" t="b">
        <f t="shared" si="1472"/>
        <v>0</v>
      </c>
      <c r="CL2719" s="1" t="b">
        <f t="shared" si="1473"/>
        <v>0</v>
      </c>
      <c r="CM2719" s="1" t="b">
        <f t="shared" si="1474"/>
        <v>0</v>
      </c>
      <c r="CN2719" s="1" t="b">
        <f t="shared" si="1475"/>
        <v>1</v>
      </c>
      <c r="CO2719" s="2" t="b">
        <f t="shared" si="1476"/>
        <v>0</v>
      </c>
      <c r="CP2719" s="2" t="b">
        <f t="shared" si="1477"/>
        <v>0</v>
      </c>
      <c r="CQ2719" s="2" t="b">
        <f t="shared" si="1478"/>
        <v>0</v>
      </c>
      <c r="CR2719" s="6" t="str">
        <f t="shared" si="1479"/>
        <v>Female</v>
      </c>
      <c r="CS2719" s="7">
        <f t="shared" si="1480"/>
        <v>1</v>
      </c>
      <c r="CT2719" s="7">
        <f t="shared" si="1481"/>
        <v>0</v>
      </c>
      <c r="CU2719" s="7">
        <f t="shared" si="1482"/>
        <v>0</v>
      </c>
      <c r="CV2719" s="7">
        <f t="shared" si="1483"/>
        <v>1</v>
      </c>
      <c r="CW2719" s="7">
        <f t="shared" si="1485"/>
        <v>0</v>
      </c>
      <c r="CX2719" s="1" t="b">
        <f t="shared" si="1486"/>
        <v>0</v>
      </c>
      <c r="CY2719" s="1" t="b">
        <f t="shared" si="1487"/>
        <v>0</v>
      </c>
      <c r="DG2719" s="1" t="b">
        <f t="shared" si="1492"/>
        <v>0</v>
      </c>
    </row>
    <row r="2720" spans="2:111" ht="130.5" x14ac:dyDescent="0.35">
      <c r="B2720" s="1" t="s">
        <v>13809</v>
      </c>
      <c r="C2720" s="9">
        <v>44511</v>
      </c>
      <c r="D2720" s="10" t="s">
        <v>13809</v>
      </c>
      <c r="E2720" s="1">
        <v>23</v>
      </c>
      <c r="F2720" s="1" t="s">
        <v>127</v>
      </c>
      <c r="G2720" s="1" t="s">
        <v>13809</v>
      </c>
      <c r="H2720" s="1" t="s">
        <v>13809</v>
      </c>
      <c r="I2720" s="9">
        <v>44433</v>
      </c>
      <c r="J2720" s="2" t="s">
        <v>128</v>
      </c>
      <c r="K2720" s="2" t="s">
        <v>13809</v>
      </c>
      <c r="N2720" s="2" t="s">
        <v>13809</v>
      </c>
      <c r="O2720" s="2" t="s">
        <v>110</v>
      </c>
      <c r="P2720" s="2" t="s">
        <v>111</v>
      </c>
      <c r="S2720" s="2" t="s">
        <v>111</v>
      </c>
      <c r="T2720" s="2" t="s">
        <v>112</v>
      </c>
      <c r="U2720" s="2" t="b">
        <v>1</v>
      </c>
      <c r="V2720" s="2" t="s">
        <v>113</v>
      </c>
      <c r="W2720" s="1" t="s">
        <v>112</v>
      </c>
      <c r="X2720" s="1" t="s">
        <v>138</v>
      </c>
      <c r="Y2720" s="2" t="s">
        <v>112</v>
      </c>
      <c r="Z2720" s="2" t="s">
        <v>112</v>
      </c>
      <c r="AB2720" s="2">
        <v>26</v>
      </c>
      <c r="AC2720" s="1" t="s">
        <v>111</v>
      </c>
      <c r="AF2720" s="1" t="s">
        <v>111</v>
      </c>
      <c r="AJ2720" s="1" t="s">
        <v>115</v>
      </c>
      <c r="AK2720" s="1" t="s">
        <v>150</v>
      </c>
      <c r="AO2720" s="1" t="s">
        <v>117</v>
      </c>
      <c r="AU2720" s="1" t="s">
        <v>197</v>
      </c>
      <c r="AZ2720" s="1" t="s">
        <v>665</v>
      </c>
      <c r="BC2720" s="1">
        <v>11</v>
      </c>
      <c r="BE2720" s="1" t="s">
        <v>3774</v>
      </c>
      <c r="BG2720" s="1" t="s">
        <v>9565</v>
      </c>
      <c r="BJ2720" s="1" t="s">
        <v>112</v>
      </c>
      <c r="BK2720" s="1" t="s">
        <v>112</v>
      </c>
      <c r="BL2720" s="1" t="s">
        <v>161</v>
      </c>
      <c r="BM2720" s="1" t="s">
        <v>9566</v>
      </c>
      <c r="BQ2720" s="1" t="s">
        <v>121</v>
      </c>
      <c r="BR2720" s="1" t="s">
        <v>122</v>
      </c>
      <c r="BS2720" s="1" t="s">
        <v>111</v>
      </c>
      <c r="BT2720" s="34" t="s">
        <v>9567</v>
      </c>
      <c r="BU2720" s="34" t="s">
        <v>9568</v>
      </c>
      <c r="BV2720" s="9">
        <v>44516</v>
      </c>
      <c r="BW2720" s="34" t="s">
        <v>9569</v>
      </c>
      <c r="BX2720" s="2" t="s">
        <v>111</v>
      </c>
      <c r="BY2720" s="2" t="s">
        <v>174</v>
      </c>
      <c r="BZ2720" s="2" t="s">
        <v>124</v>
      </c>
      <c r="CA2720" s="2">
        <v>1</v>
      </c>
      <c r="CB2720" s="1" t="s">
        <v>224</v>
      </c>
      <c r="CC2720" s="2" t="s">
        <v>126</v>
      </c>
      <c r="CD2720" s="1" t="b">
        <f t="shared" si="1490"/>
        <v>1</v>
      </c>
      <c r="CE2720" s="1" t="b">
        <f t="shared" si="1491"/>
        <v>0</v>
      </c>
      <c r="CF2720" s="1" t="b">
        <f t="shared" si="1467"/>
        <v>0</v>
      </c>
      <c r="CG2720" s="1" t="b">
        <f t="shared" si="1468"/>
        <v>0</v>
      </c>
      <c r="CH2720" s="1" t="b">
        <f t="shared" si="1469"/>
        <v>0</v>
      </c>
      <c r="CI2720" s="1" t="b">
        <f t="shared" si="1470"/>
        <v>1</v>
      </c>
      <c r="CJ2720" s="1" t="b">
        <f t="shared" si="1471"/>
        <v>0</v>
      </c>
      <c r="CK2720" s="1" t="b">
        <f t="shared" si="1472"/>
        <v>0</v>
      </c>
      <c r="CL2720" s="1" t="b">
        <f t="shared" si="1473"/>
        <v>0</v>
      </c>
      <c r="CM2720" s="1" t="b">
        <f t="shared" si="1474"/>
        <v>0</v>
      </c>
      <c r="CN2720" s="1" t="b">
        <f t="shared" si="1475"/>
        <v>0</v>
      </c>
      <c r="CO2720" s="2" t="b">
        <f t="shared" si="1476"/>
        <v>0</v>
      </c>
      <c r="CP2720" s="2" t="b">
        <f t="shared" si="1477"/>
        <v>0</v>
      </c>
      <c r="CQ2720" s="2" t="b">
        <f t="shared" si="1478"/>
        <v>0</v>
      </c>
      <c r="CR2720" s="6" t="str">
        <f t="shared" si="1479"/>
        <v>Male</v>
      </c>
      <c r="CS2720" s="7">
        <f t="shared" si="1480"/>
        <v>0</v>
      </c>
      <c r="CT2720" s="7">
        <f t="shared" si="1481"/>
        <v>1</v>
      </c>
      <c r="CU2720" s="7">
        <f t="shared" si="1482"/>
        <v>0</v>
      </c>
      <c r="CV2720" s="7">
        <f t="shared" si="1483"/>
        <v>0</v>
      </c>
      <c r="CW2720" s="7">
        <f t="shared" si="1485"/>
        <v>0</v>
      </c>
      <c r="CX2720" s="1" t="b">
        <f t="shared" si="1486"/>
        <v>1</v>
      </c>
      <c r="CY2720" s="1" t="b">
        <f t="shared" si="1487"/>
        <v>1</v>
      </c>
      <c r="DG2720" s="1" t="b">
        <f t="shared" si="1492"/>
        <v>0</v>
      </c>
    </row>
    <row r="2721" spans="2:111" ht="72.5" x14ac:dyDescent="0.35">
      <c r="B2721" s="1" t="s">
        <v>13809</v>
      </c>
      <c r="C2721" s="9">
        <v>44511</v>
      </c>
      <c r="D2721" s="10" t="s">
        <v>13809</v>
      </c>
      <c r="E2721" s="1">
        <v>27</v>
      </c>
      <c r="F2721" s="1" t="s">
        <v>108</v>
      </c>
      <c r="G2721" s="1" t="s">
        <v>13809</v>
      </c>
      <c r="H2721" s="1" t="s">
        <v>13809</v>
      </c>
      <c r="I2721" s="9">
        <v>44419</v>
      </c>
      <c r="J2721" s="2" t="s">
        <v>109</v>
      </c>
      <c r="K2721" s="2" t="s">
        <v>13809</v>
      </c>
      <c r="L2721" s="9">
        <v>44440</v>
      </c>
      <c r="M2721" s="2" t="s">
        <v>109</v>
      </c>
      <c r="N2721" s="2" t="s">
        <v>13809</v>
      </c>
      <c r="O2721" s="2" t="s">
        <v>110</v>
      </c>
      <c r="P2721" s="2" t="s">
        <v>111</v>
      </c>
      <c r="S2721" s="2" t="s">
        <v>112</v>
      </c>
      <c r="T2721" s="2" t="s">
        <v>111</v>
      </c>
      <c r="U2721" s="2" t="b">
        <v>1</v>
      </c>
      <c r="V2721" s="2" t="s">
        <v>113</v>
      </c>
      <c r="W2721" s="1" t="s">
        <v>112</v>
      </c>
      <c r="X2721" s="1" t="s">
        <v>138</v>
      </c>
      <c r="Y2721" s="2" t="s">
        <v>112</v>
      </c>
      <c r="Z2721" s="2" t="s">
        <v>111</v>
      </c>
      <c r="AA2721" s="2" t="s">
        <v>112</v>
      </c>
      <c r="AB2721" s="2">
        <v>9</v>
      </c>
      <c r="AC2721" s="1" t="s">
        <v>111</v>
      </c>
      <c r="AF2721" s="1" t="s">
        <v>111</v>
      </c>
      <c r="AJ2721" s="1" t="s">
        <v>115</v>
      </c>
      <c r="AK2721" s="1" t="s">
        <v>129</v>
      </c>
      <c r="AO2721" s="1" t="s">
        <v>237</v>
      </c>
      <c r="AU2721" s="1" t="s">
        <v>197</v>
      </c>
      <c r="BJ2721" s="1" t="s">
        <v>111</v>
      </c>
      <c r="BN2721" s="1" t="s">
        <v>112</v>
      </c>
      <c r="BO2721" s="1" t="s">
        <v>148</v>
      </c>
      <c r="BP2721" s="1" t="s">
        <v>348</v>
      </c>
      <c r="BU2721" s="34" t="s">
        <v>9570</v>
      </c>
      <c r="BV2721" s="9">
        <v>44511</v>
      </c>
      <c r="BW2721" s="34" t="s">
        <v>9571</v>
      </c>
      <c r="BY2721" s="2" t="s">
        <v>174</v>
      </c>
      <c r="BZ2721" s="2" t="s">
        <v>232</v>
      </c>
      <c r="CA2721" s="2">
        <v>2</v>
      </c>
      <c r="CB2721" s="1" t="s">
        <v>256</v>
      </c>
      <c r="CC2721" s="2" t="s">
        <v>113</v>
      </c>
      <c r="CD2721" s="1" t="b">
        <f t="shared" si="1490"/>
        <v>1</v>
      </c>
      <c r="CE2721" s="1" t="b">
        <f t="shared" si="1491"/>
        <v>0</v>
      </c>
      <c r="CF2721" s="1" t="b">
        <f t="shared" si="1467"/>
        <v>0</v>
      </c>
      <c r="CG2721" s="1" t="b">
        <f t="shared" si="1468"/>
        <v>0</v>
      </c>
      <c r="CH2721" s="1" t="b">
        <f t="shared" si="1469"/>
        <v>0</v>
      </c>
      <c r="CI2721" s="1" t="b">
        <f t="shared" si="1470"/>
        <v>0</v>
      </c>
      <c r="CJ2721" s="1" t="b">
        <f t="shared" si="1471"/>
        <v>1</v>
      </c>
      <c r="CK2721" s="1" t="b">
        <f t="shared" si="1472"/>
        <v>0</v>
      </c>
      <c r="CL2721" s="1" t="b">
        <f t="shared" si="1473"/>
        <v>0</v>
      </c>
      <c r="CM2721" s="1" t="b">
        <f t="shared" si="1474"/>
        <v>0</v>
      </c>
      <c r="CN2721" s="1" t="b">
        <f t="shared" si="1475"/>
        <v>0</v>
      </c>
      <c r="CO2721" s="2" t="b">
        <f t="shared" si="1476"/>
        <v>0</v>
      </c>
      <c r="CP2721" s="2" t="b">
        <f t="shared" si="1477"/>
        <v>0</v>
      </c>
      <c r="CQ2721" s="2" t="b">
        <f t="shared" si="1478"/>
        <v>1</v>
      </c>
      <c r="CR2721" s="6" t="str">
        <f t="shared" si="1479"/>
        <v>Female</v>
      </c>
      <c r="CS2721" s="7">
        <f t="shared" si="1480"/>
        <v>1</v>
      </c>
      <c r="CT2721" s="7">
        <f t="shared" si="1481"/>
        <v>0</v>
      </c>
      <c r="CU2721" s="7">
        <f t="shared" si="1482"/>
        <v>0</v>
      </c>
      <c r="CV2721" s="7">
        <f t="shared" si="1483"/>
        <v>1</v>
      </c>
      <c r="CW2721" s="7">
        <f t="shared" si="1485"/>
        <v>0</v>
      </c>
      <c r="CX2721" s="1" t="b">
        <f t="shared" si="1486"/>
        <v>1</v>
      </c>
      <c r="CY2721" s="1" t="b">
        <f t="shared" si="1487"/>
        <v>1</v>
      </c>
      <c r="DG2721" s="1" t="b">
        <f t="shared" si="1492"/>
        <v>0</v>
      </c>
    </row>
    <row r="2722" spans="2:111" ht="58" x14ac:dyDescent="0.35">
      <c r="B2722" s="1" t="s">
        <v>13809</v>
      </c>
      <c r="C2722" s="9">
        <v>44511</v>
      </c>
      <c r="D2722" s="10" t="s">
        <v>13809</v>
      </c>
      <c r="E2722" s="1">
        <v>70</v>
      </c>
      <c r="F2722" s="1" t="s">
        <v>108</v>
      </c>
      <c r="G2722" s="1" t="s">
        <v>13809</v>
      </c>
      <c r="H2722" s="1" t="s">
        <v>13809</v>
      </c>
      <c r="I2722" s="2" t="s">
        <v>183</v>
      </c>
      <c r="J2722" s="2" t="s">
        <v>128</v>
      </c>
      <c r="K2722" s="2" t="s">
        <v>13809</v>
      </c>
      <c r="L2722" s="9">
        <v>44288</v>
      </c>
      <c r="M2722" s="2" t="s">
        <v>128</v>
      </c>
      <c r="N2722" s="2" t="s">
        <v>13809</v>
      </c>
      <c r="O2722" s="2" t="s">
        <v>110</v>
      </c>
      <c r="P2722" s="2" t="s">
        <v>111</v>
      </c>
      <c r="S2722" s="2" t="s">
        <v>111</v>
      </c>
      <c r="T2722" s="2" t="s">
        <v>112</v>
      </c>
      <c r="U2722" s="2" t="b">
        <v>1</v>
      </c>
      <c r="V2722" s="2" t="s">
        <v>113</v>
      </c>
      <c r="W2722" s="1" t="s">
        <v>112</v>
      </c>
      <c r="X2722" s="1" t="s">
        <v>138</v>
      </c>
      <c r="Y2722" s="2" t="s">
        <v>112</v>
      </c>
      <c r="Z2722" s="2" t="s">
        <v>111</v>
      </c>
      <c r="AA2722" s="2" t="s">
        <v>112</v>
      </c>
      <c r="AB2722" s="2">
        <v>42</v>
      </c>
      <c r="AC2722" s="1" t="s">
        <v>111</v>
      </c>
      <c r="AF2722" s="1" t="s">
        <v>111</v>
      </c>
      <c r="AJ2722" s="1" t="s">
        <v>115</v>
      </c>
      <c r="AK2722" s="1" t="s">
        <v>201</v>
      </c>
      <c r="AN2722" s="1" t="s">
        <v>726</v>
      </c>
      <c r="AO2722" s="1" t="s">
        <v>3508</v>
      </c>
      <c r="AS2722" s="1" t="s">
        <v>118</v>
      </c>
      <c r="AU2722" s="1" t="s">
        <v>132</v>
      </c>
      <c r="AZ2722" s="1" t="s">
        <v>155</v>
      </c>
      <c r="BA2722" s="1" t="s">
        <v>728</v>
      </c>
      <c r="BJ2722" s="1" t="s">
        <v>112</v>
      </c>
      <c r="BK2722" s="1" t="s">
        <v>112</v>
      </c>
      <c r="BL2722" s="1" t="s">
        <v>142</v>
      </c>
      <c r="BQ2722" s="1" t="s">
        <v>121</v>
      </c>
      <c r="BR2722" s="1" t="s">
        <v>122</v>
      </c>
      <c r="BS2722" s="1" t="s">
        <v>112</v>
      </c>
      <c r="BU2722" s="34" t="s">
        <v>9572</v>
      </c>
      <c r="BV2722" s="9">
        <v>44515</v>
      </c>
      <c r="BW2722" s="34" t="s">
        <v>730</v>
      </c>
      <c r="BY2722" s="2" t="s">
        <v>123</v>
      </c>
      <c r="BZ2722" s="2" t="s">
        <v>124</v>
      </c>
      <c r="CA2722" s="2">
        <v>2</v>
      </c>
      <c r="CB2722" s="1" t="s">
        <v>256</v>
      </c>
      <c r="CC2722" s="2" t="s">
        <v>126</v>
      </c>
      <c r="CD2722" s="1" t="b">
        <f t="shared" si="1490"/>
        <v>0</v>
      </c>
      <c r="CE2722" s="1" t="b">
        <f t="shared" si="1491"/>
        <v>0</v>
      </c>
      <c r="CF2722" s="1" t="b">
        <f t="shared" si="1467"/>
        <v>0</v>
      </c>
      <c r="CG2722" s="1" t="b">
        <f t="shared" si="1468"/>
        <v>0</v>
      </c>
      <c r="CH2722" s="1" t="b">
        <f t="shared" si="1469"/>
        <v>0</v>
      </c>
      <c r="CI2722" s="1" t="b">
        <f t="shared" si="1470"/>
        <v>0</v>
      </c>
      <c r="CJ2722" s="1" t="b">
        <f t="shared" si="1471"/>
        <v>0</v>
      </c>
      <c r="CK2722" s="1" t="b">
        <f t="shared" si="1472"/>
        <v>0</v>
      </c>
      <c r="CL2722" s="1" t="b">
        <f t="shared" si="1473"/>
        <v>0</v>
      </c>
      <c r="CM2722" s="1" t="b">
        <f t="shared" si="1474"/>
        <v>0</v>
      </c>
      <c r="CN2722" s="1" t="b">
        <f t="shared" si="1475"/>
        <v>1</v>
      </c>
      <c r="CO2722" s="2" t="b">
        <f t="shared" si="1476"/>
        <v>0</v>
      </c>
      <c r="CP2722" s="2" t="b">
        <f t="shared" si="1477"/>
        <v>0</v>
      </c>
      <c r="CQ2722" s="2" t="b">
        <f t="shared" si="1478"/>
        <v>0</v>
      </c>
      <c r="CR2722" s="6" t="str">
        <f t="shared" si="1479"/>
        <v>Female</v>
      </c>
      <c r="CS2722" s="7">
        <f t="shared" si="1480"/>
        <v>0</v>
      </c>
      <c r="CT2722" s="7">
        <f t="shared" si="1481"/>
        <v>1</v>
      </c>
      <c r="CU2722" s="7">
        <f t="shared" si="1482"/>
        <v>0</v>
      </c>
      <c r="CV2722" s="7">
        <f t="shared" si="1483"/>
        <v>0</v>
      </c>
      <c r="CW2722" s="7">
        <f t="shared" si="1485"/>
        <v>1</v>
      </c>
      <c r="CX2722" s="1" t="b">
        <f t="shared" si="1486"/>
        <v>0</v>
      </c>
      <c r="CY2722" s="1" t="b">
        <f t="shared" si="1487"/>
        <v>0</v>
      </c>
      <c r="DG2722" s="1" t="b">
        <f t="shared" si="1492"/>
        <v>0</v>
      </c>
    </row>
    <row r="2723" spans="2:111" ht="261" x14ac:dyDescent="0.35">
      <c r="B2723" s="1" t="s">
        <v>13809</v>
      </c>
      <c r="C2723" s="9">
        <v>44511</v>
      </c>
      <c r="D2723" s="10" t="s">
        <v>13809</v>
      </c>
      <c r="E2723" s="1">
        <v>60</v>
      </c>
      <c r="F2723" s="1" t="s">
        <v>108</v>
      </c>
      <c r="G2723" s="1" t="s">
        <v>13809</v>
      </c>
      <c r="H2723" s="1" t="s">
        <v>13809</v>
      </c>
      <c r="I2723" s="9">
        <v>44460</v>
      </c>
      <c r="J2723" s="2" t="s">
        <v>109</v>
      </c>
      <c r="K2723" s="2" t="s">
        <v>13809</v>
      </c>
      <c r="M2723" s="2" t="s">
        <v>163</v>
      </c>
      <c r="N2723" s="2" t="s">
        <v>13809</v>
      </c>
      <c r="O2723" s="2" t="s">
        <v>110</v>
      </c>
      <c r="P2723" s="2" t="s">
        <v>111</v>
      </c>
      <c r="S2723" s="2" t="s">
        <v>112</v>
      </c>
      <c r="T2723" s="2" t="s">
        <v>112</v>
      </c>
      <c r="U2723" s="2" t="b">
        <v>1</v>
      </c>
      <c r="V2723" s="2" t="s">
        <v>113</v>
      </c>
      <c r="W2723" s="1" t="s">
        <v>111</v>
      </c>
      <c r="Y2723" s="2" t="s">
        <v>112</v>
      </c>
      <c r="Z2723" s="2" t="s">
        <v>112</v>
      </c>
      <c r="AA2723" s="2" t="s">
        <v>111</v>
      </c>
      <c r="AB2723" s="2">
        <v>34</v>
      </c>
      <c r="AC2723" s="1" t="s">
        <v>111</v>
      </c>
      <c r="AF2723" s="1" t="s">
        <v>111</v>
      </c>
      <c r="AH2723" s="1" t="s">
        <v>1351</v>
      </c>
      <c r="AJ2723" s="1" t="s">
        <v>115</v>
      </c>
      <c r="AK2723" s="1" t="s">
        <v>129</v>
      </c>
      <c r="AO2723" s="1" t="s">
        <v>130</v>
      </c>
      <c r="AS2723" s="1" t="s">
        <v>271</v>
      </c>
      <c r="AU2723" s="1" t="s">
        <v>238</v>
      </c>
      <c r="AX2723" s="1">
        <v>35</v>
      </c>
      <c r="AZ2723" s="1" t="s">
        <v>155</v>
      </c>
      <c r="BA2723" s="1">
        <v>2689</v>
      </c>
      <c r="BJ2723" s="1" t="s">
        <v>112</v>
      </c>
      <c r="BK2723" s="1" t="s">
        <v>112</v>
      </c>
      <c r="BL2723" s="1" t="s">
        <v>203</v>
      </c>
      <c r="BM2723" s="1" t="s">
        <v>9573</v>
      </c>
      <c r="BQ2723" s="1" t="s">
        <v>121</v>
      </c>
      <c r="BR2723" s="1" t="s">
        <v>122</v>
      </c>
      <c r="BS2723" s="1" t="s">
        <v>112</v>
      </c>
      <c r="BU2723" s="34" t="s">
        <v>13998</v>
      </c>
      <c r="BV2723" s="9">
        <v>44516</v>
      </c>
      <c r="BW2723" s="34" t="s">
        <v>14873</v>
      </c>
      <c r="BY2723" s="2" t="s">
        <v>153</v>
      </c>
      <c r="BZ2723" s="2" t="s">
        <v>124</v>
      </c>
      <c r="CA2723" s="2">
        <v>1</v>
      </c>
      <c r="CB2723" s="1" t="s">
        <v>224</v>
      </c>
      <c r="CC2723" s="2" t="s">
        <v>126</v>
      </c>
      <c r="CD2723" s="1" t="b">
        <f t="shared" si="1490"/>
        <v>0</v>
      </c>
      <c r="CE2723" s="1" t="b">
        <f t="shared" si="1491"/>
        <v>0</v>
      </c>
      <c r="CF2723" s="1" t="b">
        <f t="shared" si="1467"/>
        <v>0</v>
      </c>
      <c r="CG2723" s="1" t="b">
        <f t="shared" si="1468"/>
        <v>0</v>
      </c>
      <c r="CH2723" s="1" t="b">
        <f t="shared" si="1469"/>
        <v>0</v>
      </c>
      <c r="CI2723" s="1" t="b">
        <f t="shared" si="1470"/>
        <v>0</v>
      </c>
      <c r="CJ2723" s="1" t="b">
        <f t="shared" si="1471"/>
        <v>0</v>
      </c>
      <c r="CK2723" s="1" t="b">
        <f t="shared" si="1472"/>
        <v>0</v>
      </c>
      <c r="CL2723" s="1" t="b">
        <f t="shared" si="1473"/>
        <v>0</v>
      </c>
      <c r="CM2723" s="1" t="b">
        <f t="shared" si="1474"/>
        <v>1</v>
      </c>
      <c r="CN2723" s="1" t="b">
        <f t="shared" si="1475"/>
        <v>0</v>
      </c>
      <c r="CO2723" s="2" t="b">
        <f t="shared" si="1476"/>
        <v>0</v>
      </c>
      <c r="CP2723" s="2" t="b">
        <f t="shared" si="1477"/>
        <v>0</v>
      </c>
      <c r="CQ2723" s="2" t="b">
        <f t="shared" si="1478"/>
        <v>0</v>
      </c>
      <c r="CR2723" s="6" t="str">
        <f t="shared" si="1479"/>
        <v>Female</v>
      </c>
      <c r="CS2723" s="7">
        <f t="shared" si="1480"/>
        <v>1</v>
      </c>
      <c r="CT2723" s="7">
        <f t="shared" si="1481"/>
        <v>0</v>
      </c>
      <c r="CU2723" s="7">
        <f t="shared" si="1482"/>
        <v>0</v>
      </c>
      <c r="CV2723" s="7">
        <f t="shared" si="1483"/>
        <v>0</v>
      </c>
      <c r="CW2723" s="7">
        <f t="shared" si="1485"/>
        <v>0</v>
      </c>
      <c r="CX2723" s="1" t="b">
        <f t="shared" si="1486"/>
        <v>0</v>
      </c>
      <c r="CY2723" s="1" t="b">
        <f t="shared" si="1487"/>
        <v>0</v>
      </c>
      <c r="DG2723" s="1" t="b">
        <f t="shared" si="1492"/>
        <v>0</v>
      </c>
    </row>
    <row r="2724" spans="2:111" ht="174" x14ac:dyDescent="0.35">
      <c r="B2724" s="1" t="s">
        <v>13809</v>
      </c>
      <c r="C2724" s="9">
        <v>44511</v>
      </c>
      <c r="D2724" s="10" t="s">
        <v>13809</v>
      </c>
      <c r="E2724" s="1">
        <v>40</v>
      </c>
      <c r="F2724" s="1" t="s">
        <v>127</v>
      </c>
      <c r="G2724" s="1" t="s">
        <v>13809</v>
      </c>
      <c r="H2724" s="1" t="s">
        <v>13809</v>
      </c>
      <c r="I2724" s="9">
        <v>44316</v>
      </c>
      <c r="J2724" s="2" t="s">
        <v>128</v>
      </c>
      <c r="K2724" s="2" t="s">
        <v>13809</v>
      </c>
      <c r="L2724" s="9">
        <v>44349</v>
      </c>
      <c r="M2724" s="2" t="s">
        <v>128</v>
      </c>
      <c r="N2724" s="2" t="s">
        <v>13809</v>
      </c>
      <c r="O2724" s="2" t="s">
        <v>110</v>
      </c>
      <c r="P2724" s="2" t="s">
        <v>111</v>
      </c>
      <c r="S2724" s="2" t="s">
        <v>111</v>
      </c>
      <c r="T2724" s="2" t="s">
        <v>112</v>
      </c>
      <c r="U2724" s="2" t="b">
        <v>1</v>
      </c>
      <c r="V2724" s="2" t="s">
        <v>126</v>
      </c>
      <c r="W2724" s="1" t="s">
        <v>111</v>
      </c>
      <c r="Y2724" s="2" t="s">
        <v>112</v>
      </c>
      <c r="Z2724" s="2" t="s">
        <v>111</v>
      </c>
      <c r="AA2724" s="2" t="s">
        <v>112</v>
      </c>
      <c r="AB2724" s="2" t="s">
        <v>9574</v>
      </c>
      <c r="AC2724" s="1" t="s">
        <v>111</v>
      </c>
      <c r="AF2724" s="1" t="s">
        <v>111</v>
      </c>
      <c r="AJ2724" s="1" t="s">
        <v>115</v>
      </c>
      <c r="AK2724" s="1" t="s">
        <v>291</v>
      </c>
      <c r="AN2724" s="1" t="s">
        <v>9575</v>
      </c>
      <c r="BJ2724" s="1" t="s">
        <v>111</v>
      </c>
      <c r="BN2724" s="1" t="s">
        <v>112</v>
      </c>
      <c r="BO2724" s="1" t="s">
        <v>148</v>
      </c>
      <c r="BP2724" s="1" t="s">
        <v>9576</v>
      </c>
      <c r="BU2724" s="34" t="s">
        <v>9577</v>
      </c>
      <c r="BV2724" s="9">
        <v>44546</v>
      </c>
      <c r="BW2724" s="34" t="s">
        <v>9578</v>
      </c>
      <c r="BY2724" s="2" t="s">
        <v>153</v>
      </c>
      <c r="BZ2724" s="2" t="s">
        <v>124</v>
      </c>
      <c r="CB2724" s="1" t="s">
        <v>169</v>
      </c>
      <c r="CD2724" s="1" t="b">
        <f t="shared" si="1490"/>
        <v>0</v>
      </c>
      <c r="CE2724" s="1" t="b">
        <f t="shared" si="1491"/>
        <v>0</v>
      </c>
      <c r="CF2724" s="1" t="b">
        <f t="shared" si="1467"/>
        <v>0</v>
      </c>
      <c r="CG2724" s="1" t="b">
        <f t="shared" si="1468"/>
        <v>0</v>
      </c>
      <c r="CH2724" s="1" t="b">
        <f t="shared" si="1469"/>
        <v>0</v>
      </c>
      <c r="CI2724" s="1" t="b">
        <f t="shared" si="1470"/>
        <v>0</v>
      </c>
      <c r="CJ2724" s="1" t="b">
        <f t="shared" si="1471"/>
        <v>0</v>
      </c>
      <c r="CK2724" s="1" t="b">
        <f t="shared" si="1472"/>
        <v>0</v>
      </c>
      <c r="CL2724" s="1" t="b">
        <f t="shared" si="1473"/>
        <v>1</v>
      </c>
      <c r="CM2724" s="1" t="b">
        <f t="shared" si="1474"/>
        <v>0</v>
      </c>
      <c r="CN2724" s="1" t="b">
        <f t="shared" si="1475"/>
        <v>0</v>
      </c>
      <c r="CO2724" s="2" t="b">
        <f t="shared" si="1476"/>
        <v>0</v>
      </c>
      <c r="CP2724" s="2" t="b">
        <f t="shared" si="1477"/>
        <v>0</v>
      </c>
      <c r="CQ2724" s="2" t="b">
        <f t="shared" si="1478"/>
        <v>0</v>
      </c>
      <c r="CR2724" s="6" t="str">
        <f t="shared" si="1479"/>
        <v>Male</v>
      </c>
      <c r="CS2724" s="7">
        <f t="shared" si="1480"/>
        <v>0</v>
      </c>
      <c r="CT2724" s="7">
        <f t="shared" si="1481"/>
        <v>1</v>
      </c>
      <c r="CU2724" s="7">
        <f t="shared" si="1482"/>
        <v>0</v>
      </c>
      <c r="CV2724" s="7">
        <f t="shared" si="1483"/>
        <v>0</v>
      </c>
      <c r="CW2724" s="7">
        <f t="shared" si="1485"/>
        <v>1</v>
      </c>
      <c r="CX2724" s="1" t="b">
        <f t="shared" si="1486"/>
        <v>0</v>
      </c>
      <c r="CY2724" s="1" t="b">
        <f t="shared" si="1487"/>
        <v>1</v>
      </c>
      <c r="DG2724" s="1" t="b">
        <f t="shared" si="1492"/>
        <v>0</v>
      </c>
    </row>
    <row r="2725" spans="2:111" ht="87" x14ac:dyDescent="0.35">
      <c r="B2725" s="1" t="s">
        <v>13809</v>
      </c>
      <c r="C2725" s="9">
        <v>44512</v>
      </c>
      <c r="D2725" s="10" t="s">
        <v>13809</v>
      </c>
      <c r="E2725" s="1">
        <v>24</v>
      </c>
      <c r="F2725" s="1" t="s">
        <v>127</v>
      </c>
      <c r="G2725" s="1" t="s">
        <v>13809</v>
      </c>
      <c r="H2725" s="1" t="s">
        <v>13809</v>
      </c>
      <c r="I2725" s="2" t="s">
        <v>183</v>
      </c>
      <c r="J2725" s="2" t="s">
        <v>109</v>
      </c>
      <c r="K2725" s="2" t="s">
        <v>13809</v>
      </c>
      <c r="L2725" s="9">
        <v>44333</v>
      </c>
      <c r="M2725" s="2" t="s">
        <v>109</v>
      </c>
      <c r="N2725" s="2" t="s">
        <v>13809</v>
      </c>
      <c r="O2725" s="2" t="s">
        <v>110</v>
      </c>
      <c r="P2725" s="2" t="s">
        <v>111</v>
      </c>
      <c r="S2725" s="2" t="s">
        <v>112</v>
      </c>
      <c r="T2725" s="2" t="s">
        <v>111</v>
      </c>
      <c r="U2725" s="2" t="b">
        <f t="shared" ref="U2725:U2730" si="1493">OR(S2725="yes",T2725="yes")</f>
        <v>1</v>
      </c>
      <c r="V2725" s="2" t="s">
        <v>113</v>
      </c>
      <c r="W2725" s="1" t="s">
        <v>112</v>
      </c>
      <c r="X2725" s="1" t="s">
        <v>110</v>
      </c>
      <c r="Y2725" s="2" t="s">
        <v>112</v>
      </c>
      <c r="Z2725" s="2" t="s">
        <v>111</v>
      </c>
      <c r="AA2725" s="2" t="s">
        <v>112</v>
      </c>
      <c r="AB2725" s="2">
        <v>3</v>
      </c>
      <c r="AC2725" s="1" t="s">
        <v>112</v>
      </c>
      <c r="AD2725" s="1" t="s">
        <v>192</v>
      </c>
      <c r="AE2725" s="1" t="s">
        <v>9579</v>
      </c>
      <c r="AF2725" s="1" t="s">
        <v>111</v>
      </c>
      <c r="AJ2725" s="1" t="s">
        <v>115</v>
      </c>
      <c r="AK2725" s="1" t="s">
        <v>144</v>
      </c>
      <c r="AO2725" s="1" t="s">
        <v>117</v>
      </c>
      <c r="AS2725" s="1" t="s">
        <v>118</v>
      </c>
      <c r="AU2725" s="1" t="s">
        <v>132</v>
      </c>
      <c r="AZ2725" s="1" t="s">
        <v>179</v>
      </c>
      <c r="BA2725" s="1" t="s">
        <v>9580</v>
      </c>
      <c r="BG2725" s="1" t="s">
        <v>9581</v>
      </c>
      <c r="BJ2725" s="1" t="s">
        <v>112</v>
      </c>
      <c r="BK2725" s="1" t="s">
        <v>112</v>
      </c>
      <c r="BL2725" s="1" t="s">
        <v>142</v>
      </c>
      <c r="BQ2725" s="1" t="s">
        <v>121</v>
      </c>
      <c r="BR2725" s="1" t="s">
        <v>122</v>
      </c>
      <c r="BS2725" s="1" t="s">
        <v>112</v>
      </c>
      <c r="BV2725" s="9">
        <v>44498</v>
      </c>
      <c r="BW2725" s="34" t="s">
        <v>9582</v>
      </c>
      <c r="BY2725" s="2" t="s">
        <v>156</v>
      </c>
      <c r="BZ2725" s="2" t="s">
        <v>124</v>
      </c>
      <c r="CA2725" s="2">
        <v>2</v>
      </c>
      <c r="CB2725" s="1" t="s">
        <v>188</v>
      </c>
      <c r="CC2725" s="2" t="s">
        <v>126</v>
      </c>
      <c r="CD2725" s="1" t="b">
        <f t="shared" si="1490"/>
        <v>1</v>
      </c>
      <c r="CE2725" s="1" t="b">
        <f t="shared" si="1491"/>
        <v>0</v>
      </c>
      <c r="CF2725" s="1" t="b">
        <f t="shared" si="1467"/>
        <v>0</v>
      </c>
      <c r="CG2725" s="1" t="b">
        <f t="shared" si="1468"/>
        <v>0</v>
      </c>
      <c r="CH2725" s="1" t="b">
        <f t="shared" si="1469"/>
        <v>0</v>
      </c>
      <c r="CI2725" s="1" t="b">
        <f t="shared" si="1470"/>
        <v>1</v>
      </c>
      <c r="CJ2725" s="1" t="b">
        <f t="shared" si="1471"/>
        <v>0</v>
      </c>
      <c r="CK2725" s="1" t="b">
        <f t="shared" si="1472"/>
        <v>0</v>
      </c>
      <c r="CL2725" s="1" t="b">
        <f t="shared" si="1473"/>
        <v>0</v>
      </c>
      <c r="CM2725" s="1" t="b">
        <f t="shared" si="1474"/>
        <v>0</v>
      </c>
      <c r="CN2725" s="1" t="b">
        <f t="shared" si="1475"/>
        <v>0</v>
      </c>
      <c r="CO2725" s="2" t="b">
        <f t="shared" si="1476"/>
        <v>1</v>
      </c>
      <c r="CP2725" s="2" t="b">
        <f t="shared" si="1477"/>
        <v>1</v>
      </c>
      <c r="CQ2725" s="2" t="b">
        <f t="shared" si="1478"/>
        <v>0</v>
      </c>
      <c r="CR2725" s="6" t="str">
        <f t="shared" si="1479"/>
        <v>Male</v>
      </c>
      <c r="CS2725" s="7">
        <f t="shared" si="1480"/>
        <v>1</v>
      </c>
      <c r="CT2725" s="7">
        <f t="shared" si="1481"/>
        <v>0</v>
      </c>
      <c r="CU2725" s="7">
        <f t="shared" si="1482"/>
        <v>0</v>
      </c>
      <c r="CV2725" s="7">
        <f t="shared" si="1483"/>
        <v>1</v>
      </c>
      <c r="CW2725" s="7">
        <f t="shared" si="1485"/>
        <v>0</v>
      </c>
      <c r="CX2725" s="1" t="b">
        <f t="shared" si="1486"/>
        <v>1</v>
      </c>
      <c r="CY2725" s="1" t="b">
        <f t="shared" si="1487"/>
        <v>1</v>
      </c>
      <c r="DG2725" s="1" t="b">
        <f t="shared" si="1492"/>
        <v>0</v>
      </c>
    </row>
    <row r="2726" spans="2:111" ht="87" x14ac:dyDescent="0.35">
      <c r="B2726" s="1" t="s">
        <v>13809</v>
      </c>
      <c r="C2726" s="9">
        <v>44512</v>
      </c>
      <c r="D2726" s="10" t="s">
        <v>13809</v>
      </c>
      <c r="E2726" s="1">
        <v>77</v>
      </c>
      <c r="F2726" s="1" t="s">
        <v>127</v>
      </c>
      <c r="G2726" s="1" t="s">
        <v>13809</v>
      </c>
      <c r="H2726" s="1" t="s">
        <v>13809</v>
      </c>
      <c r="I2726" s="9">
        <v>44208</v>
      </c>
      <c r="J2726" s="2" t="s">
        <v>109</v>
      </c>
      <c r="K2726" s="2" t="s">
        <v>13809</v>
      </c>
      <c r="L2726" s="9">
        <v>44231</v>
      </c>
      <c r="M2726" s="2" t="s">
        <v>109</v>
      </c>
      <c r="N2726" s="2" t="s">
        <v>13809</v>
      </c>
      <c r="O2726" s="2" t="s">
        <v>110</v>
      </c>
      <c r="P2726" s="2" t="s">
        <v>111</v>
      </c>
      <c r="S2726" s="2" t="s">
        <v>112</v>
      </c>
      <c r="T2726" s="2" t="s">
        <v>111</v>
      </c>
      <c r="U2726" s="2" t="b">
        <f t="shared" si="1493"/>
        <v>1</v>
      </c>
      <c r="V2726" s="2" t="s">
        <v>126</v>
      </c>
      <c r="W2726" s="1" t="s">
        <v>112</v>
      </c>
      <c r="X2726" s="1" t="s">
        <v>138</v>
      </c>
      <c r="Y2726" s="2" t="s">
        <v>112</v>
      </c>
      <c r="Z2726" s="2" t="s">
        <v>111</v>
      </c>
      <c r="AA2726" s="2" t="s">
        <v>111</v>
      </c>
      <c r="AC2726" s="1" t="s">
        <v>111</v>
      </c>
      <c r="AF2726" s="1" t="s">
        <v>111</v>
      </c>
      <c r="AJ2726" s="1" t="s">
        <v>115</v>
      </c>
      <c r="AK2726" s="1" t="s">
        <v>129</v>
      </c>
      <c r="AO2726" s="1" t="s">
        <v>166</v>
      </c>
      <c r="AS2726" s="1" t="s">
        <v>196</v>
      </c>
      <c r="AU2726" s="1" t="s">
        <v>243</v>
      </c>
      <c r="AZ2726" s="1" t="s">
        <v>120</v>
      </c>
      <c r="BA2726" s="1" t="s">
        <v>9583</v>
      </c>
      <c r="BG2726" s="1" t="s">
        <v>9584</v>
      </c>
      <c r="BH2726" s="1" t="s">
        <v>9585</v>
      </c>
      <c r="BJ2726" s="1" t="s">
        <v>112</v>
      </c>
      <c r="BK2726" s="1" t="s">
        <v>112</v>
      </c>
      <c r="BL2726" s="1" t="s">
        <v>142</v>
      </c>
      <c r="BQ2726" s="1" t="s">
        <v>121</v>
      </c>
      <c r="BR2726" s="1" t="s">
        <v>122</v>
      </c>
      <c r="BS2726" s="1" t="s">
        <v>112</v>
      </c>
      <c r="BU2726" s="34" t="s">
        <v>9586</v>
      </c>
      <c r="BV2726" s="9">
        <v>44636</v>
      </c>
      <c r="BW2726" s="34" t="s">
        <v>9587</v>
      </c>
      <c r="BY2726" s="2" t="s">
        <v>153</v>
      </c>
      <c r="BZ2726" s="2" t="s">
        <v>124</v>
      </c>
      <c r="CB2726" s="1" t="s">
        <v>188</v>
      </c>
      <c r="CD2726" s="1" t="b">
        <f t="shared" si="1490"/>
        <v>0</v>
      </c>
      <c r="CE2726" s="1" t="b">
        <f t="shared" si="1491"/>
        <v>0</v>
      </c>
      <c r="CF2726" s="1" t="b">
        <f t="shared" si="1467"/>
        <v>0</v>
      </c>
      <c r="CG2726" s="1" t="b">
        <f t="shared" si="1468"/>
        <v>0</v>
      </c>
      <c r="CH2726" s="1" t="b">
        <f t="shared" si="1469"/>
        <v>0</v>
      </c>
      <c r="CI2726" s="1" t="b">
        <f t="shared" si="1470"/>
        <v>0</v>
      </c>
      <c r="CJ2726" s="1" t="b">
        <f t="shared" si="1471"/>
        <v>0</v>
      </c>
      <c r="CK2726" s="1" t="b">
        <f t="shared" si="1472"/>
        <v>0</v>
      </c>
      <c r="CL2726" s="1" t="b">
        <f t="shared" si="1473"/>
        <v>0</v>
      </c>
      <c r="CM2726" s="1" t="b">
        <f t="shared" si="1474"/>
        <v>0</v>
      </c>
      <c r="CN2726" s="1" t="b">
        <f t="shared" si="1475"/>
        <v>1</v>
      </c>
      <c r="CO2726" s="2" t="b">
        <f t="shared" si="1476"/>
        <v>0</v>
      </c>
      <c r="CP2726" s="2" t="b">
        <f t="shared" si="1477"/>
        <v>0</v>
      </c>
      <c r="CQ2726" s="2" t="b">
        <f t="shared" si="1478"/>
        <v>0</v>
      </c>
      <c r="CR2726" s="6" t="str">
        <f t="shared" si="1479"/>
        <v>Male</v>
      </c>
      <c r="CS2726" s="7">
        <f t="shared" si="1480"/>
        <v>1</v>
      </c>
      <c r="CT2726" s="7">
        <f t="shared" si="1481"/>
        <v>0</v>
      </c>
      <c r="CU2726" s="7">
        <f t="shared" si="1482"/>
        <v>0</v>
      </c>
      <c r="CV2726" s="7">
        <f t="shared" si="1483"/>
        <v>1</v>
      </c>
      <c r="CW2726" s="7">
        <f t="shared" si="1485"/>
        <v>0</v>
      </c>
      <c r="CX2726" s="1" t="b">
        <f t="shared" si="1486"/>
        <v>0</v>
      </c>
      <c r="CY2726" s="1" t="b">
        <f t="shared" si="1487"/>
        <v>0</v>
      </c>
      <c r="DG2726" s="1" t="b">
        <f t="shared" si="1492"/>
        <v>0</v>
      </c>
    </row>
    <row r="2727" spans="2:111" ht="261" x14ac:dyDescent="0.35">
      <c r="B2727" s="1" t="s">
        <v>13809</v>
      </c>
      <c r="C2727" s="9">
        <v>44512</v>
      </c>
      <c r="D2727" s="10" t="s">
        <v>13809</v>
      </c>
      <c r="E2727" s="1">
        <v>35</v>
      </c>
      <c r="F2727" s="1" t="s">
        <v>108</v>
      </c>
      <c r="G2727" s="1" t="s">
        <v>13809</v>
      </c>
      <c r="H2727" s="1" t="s">
        <v>13809</v>
      </c>
      <c r="I2727" s="9">
        <v>44437</v>
      </c>
      <c r="J2727" s="2" t="s">
        <v>109</v>
      </c>
      <c r="K2727" s="2" t="s">
        <v>13809</v>
      </c>
      <c r="N2727" s="2" t="s">
        <v>13809</v>
      </c>
      <c r="O2727" s="2" t="s">
        <v>110</v>
      </c>
      <c r="P2727" s="2" t="s">
        <v>111</v>
      </c>
      <c r="S2727" s="2" t="s">
        <v>112</v>
      </c>
      <c r="T2727" s="2" t="s">
        <v>111</v>
      </c>
      <c r="U2727" s="2" t="b">
        <f t="shared" si="1493"/>
        <v>1</v>
      </c>
      <c r="V2727" s="2" t="s">
        <v>126</v>
      </c>
      <c r="W2727" s="1" t="s">
        <v>112</v>
      </c>
      <c r="X2727" s="1" t="s">
        <v>138</v>
      </c>
      <c r="Y2727" s="2" t="s">
        <v>112</v>
      </c>
      <c r="Z2727" s="2" t="s">
        <v>112</v>
      </c>
      <c r="AB2727" s="2">
        <v>12</v>
      </c>
      <c r="AF2727" s="1" t="s">
        <v>112</v>
      </c>
      <c r="AG2727" s="1" t="s">
        <v>138</v>
      </c>
      <c r="AH2727" s="1" t="s">
        <v>3623</v>
      </c>
      <c r="AI2727" s="1" t="s">
        <v>8194</v>
      </c>
      <c r="AK2727" s="1" t="s">
        <v>150</v>
      </c>
      <c r="AO2727" s="1" t="s">
        <v>195</v>
      </c>
      <c r="AS2727" s="1" t="s">
        <v>196</v>
      </c>
      <c r="AU2727" s="1" t="s">
        <v>132</v>
      </c>
      <c r="AZ2727" s="1" t="s">
        <v>120</v>
      </c>
      <c r="BA2727" s="1" t="s">
        <v>167</v>
      </c>
      <c r="BG2727" s="1" t="s">
        <v>8195</v>
      </c>
      <c r="BH2727" s="1" t="s">
        <v>8196</v>
      </c>
      <c r="BJ2727" s="1" t="s">
        <v>111</v>
      </c>
      <c r="BN2727" s="1" t="s">
        <v>112</v>
      </c>
      <c r="BO2727" s="1" t="s">
        <v>148</v>
      </c>
      <c r="BP2727" s="1" t="s">
        <v>8197</v>
      </c>
      <c r="BU2727" s="34" t="s">
        <v>8198</v>
      </c>
      <c r="BV2727" s="9">
        <v>44609</v>
      </c>
      <c r="BW2727" s="34" t="s">
        <v>14874</v>
      </c>
      <c r="BY2727" s="2" t="s">
        <v>153</v>
      </c>
      <c r="BZ2727" s="2" t="s">
        <v>162</v>
      </c>
      <c r="CB2727" s="1" t="s">
        <v>1002</v>
      </c>
      <c r="CD2727" s="1" t="b">
        <f t="shared" si="1490"/>
        <v>0</v>
      </c>
      <c r="CE2727" s="1" t="b">
        <f t="shared" si="1491"/>
        <v>0</v>
      </c>
      <c r="CF2727" s="1" t="b">
        <f t="shared" si="1467"/>
        <v>0</v>
      </c>
      <c r="CG2727" s="1" t="b">
        <f t="shared" si="1468"/>
        <v>0</v>
      </c>
      <c r="CH2727" s="1" t="b">
        <f t="shared" si="1469"/>
        <v>0</v>
      </c>
      <c r="CI2727" s="1" t="b">
        <f t="shared" si="1470"/>
        <v>0</v>
      </c>
      <c r="CJ2727" s="1" t="b">
        <f t="shared" si="1471"/>
        <v>0</v>
      </c>
      <c r="CK2727" s="1" t="b">
        <f t="shared" si="1472"/>
        <v>1</v>
      </c>
      <c r="CL2727" s="1" t="b">
        <f t="shared" si="1473"/>
        <v>0</v>
      </c>
      <c r="CM2727" s="1" t="b">
        <f t="shared" si="1474"/>
        <v>0</v>
      </c>
      <c r="CN2727" s="1" t="b">
        <f t="shared" si="1475"/>
        <v>0</v>
      </c>
      <c r="CO2727" s="2" t="b">
        <f t="shared" si="1476"/>
        <v>0</v>
      </c>
      <c r="CP2727" s="2" t="b">
        <f t="shared" si="1477"/>
        <v>0</v>
      </c>
      <c r="CQ2727" s="2" t="b">
        <f t="shared" si="1478"/>
        <v>1</v>
      </c>
      <c r="CR2727" s="6" t="str">
        <f t="shared" si="1479"/>
        <v>Female</v>
      </c>
      <c r="CS2727" s="7">
        <f t="shared" si="1480"/>
        <v>1</v>
      </c>
      <c r="CT2727" s="7">
        <f t="shared" si="1481"/>
        <v>0</v>
      </c>
      <c r="CU2727" s="7">
        <f t="shared" si="1482"/>
        <v>0</v>
      </c>
      <c r="CV2727" s="7">
        <f t="shared" si="1483"/>
        <v>0</v>
      </c>
      <c r="CW2727" s="7">
        <f t="shared" si="1485"/>
        <v>0</v>
      </c>
      <c r="CX2727" s="1" t="b">
        <f t="shared" si="1486"/>
        <v>0</v>
      </c>
      <c r="CY2727" s="1" t="b">
        <f t="shared" si="1487"/>
        <v>1</v>
      </c>
      <c r="DG2727" s="1" t="b">
        <f t="shared" si="1492"/>
        <v>0</v>
      </c>
    </row>
    <row r="2728" spans="2:111" ht="348" x14ac:dyDescent="0.35">
      <c r="B2728" s="1" t="s">
        <v>13809</v>
      </c>
      <c r="C2728" s="9">
        <v>44512</v>
      </c>
      <c r="D2728" s="10" t="s">
        <v>13809</v>
      </c>
      <c r="E2728" s="1">
        <v>59</v>
      </c>
      <c r="F2728" s="1" t="s">
        <v>108</v>
      </c>
      <c r="G2728" s="1" t="s">
        <v>13809</v>
      </c>
      <c r="H2728" s="1" t="s">
        <v>13809</v>
      </c>
      <c r="I2728" s="9">
        <v>44056</v>
      </c>
      <c r="J2728" s="2" t="s">
        <v>128</v>
      </c>
      <c r="K2728" s="2" t="s">
        <v>13809</v>
      </c>
      <c r="L2728" s="9">
        <v>44084</v>
      </c>
      <c r="M2728" s="2" t="s">
        <v>128</v>
      </c>
      <c r="N2728" s="2" t="s">
        <v>13809</v>
      </c>
      <c r="O2728" s="2" t="s">
        <v>110</v>
      </c>
      <c r="P2728" s="2" t="s">
        <v>111</v>
      </c>
      <c r="S2728" s="2" t="s">
        <v>112</v>
      </c>
      <c r="T2728" s="2" t="s">
        <v>111</v>
      </c>
      <c r="U2728" s="2" t="b">
        <f t="shared" si="1493"/>
        <v>1</v>
      </c>
      <c r="V2728" s="2" t="s">
        <v>113</v>
      </c>
      <c r="W2728" s="1" t="s">
        <v>112</v>
      </c>
      <c r="X2728" s="1" t="s">
        <v>138</v>
      </c>
      <c r="Y2728" s="2" t="s">
        <v>112</v>
      </c>
      <c r="Z2728" s="2" t="s">
        <v>111</v>
      </c>
      <c r="AA2728" s="2" t="s">
        <v>112</v>
      </c>
      <c r="AB2728" s="2">
        <v>5</v>
      </c>
      <c r="AC2728" s="1" t="s">
        <v>111</v>
      </c>
      <c r="AF2728" s="1" t="s">
        <v>111</v>
      </c>
      <c r="AJ2728" s="1" t="s">
        <v>115</v>
      </c>
      <c r="AK2728" s="1" t="s">
        <v>194</v>
      </c>
      <c r="AN2728" s="1" t="s">
        <v>13570</v>
      </c>
      <c r="AO2728" s="1" t="s">
        <v>166</v>
      </c>
      <c r="AS2728" s="1" t="s">
        <v>706</v>
      </c>
      <c r="AU2728" s="1" t="s">
        <v>191</v>
      </c>
      <c r="AX2728" s="1">
        <v>60</v>
      </c>
      <c r="AZ2728" s="1" t="s">
        <v>133</v>
      </c>
      <c r="BA2728" s="1" t="s">
        <v>13571</v>
      </c>
      <c r="BE2728" s="1" t="s">
        <v>13572</v>
      </c>
      <c r="BG2728" s="1" t="s">
        <v>13573</v>
      </c>
      <c r="BH2728" s="1" t="s">
        <v>13574</v>
      </c>
      <c r="BJ2728" s="1" t="s">
        <v>112</v>
      </c>
      <c r="BK2728" s="1" t="s">
        <v>112</v>
      </c>
      <c r="BL2728" s="1" t="s">
        <v>209</v>
      </c>
      <c r="BM2728" s="1" t="s">
        <v>13575</v>
      </c>
      <c r="BQ2728" s="1" t="s">
        <v>121</v>
      </c>
      <c r="BR2728" s="1" t="s">
        <v>122</v>
      </c>
      <c r="BS2728" s="1" t="s">
        <v>111</v>
      </c>
      <c r="BT2728" s="34" t="s">
        <v>184</v>
      </c>
      <c r="BU2728" s="34" t="s">
        <v>13576</v>
      </c>
      <c r="BV2728" s="9">
        <v>44972</v>
      </c>
      <c r="BW2728" s="34" t="s">
        <v>13577</v>
      </c>
      <c r="BY2728" s="2" t="s">
        <v>174</v>
      </c>
      <c r="BZ2728" s="2" t="s">
        <v>124</v>
      </c>
      <c r="CA2728" s="2">
        <v>2</v>
      </c>
      <c r="CB2728" s="1" t="s">
        <v>258</v>
      </c>
      <c r="CC2728" s="2" t="s">
        <v>113</v>
      </c>
      <c r="CD2728" s="1" t="b">
        <f t="shared" si="1490"/>
        <v>0</v>
      </c>
      <c r="CE2728" s="1" t="b">
        <f t="shared" si="1491"/>
        <v>0</v>
      </c>
      <c r="CF2728" s="1" t="b">
        <f t="shared" si="1467"/>
        <v>0</v>
      </c>
      <c r="CG2728" s="1" t="b">
        <f t="shared" si="1468"/>
        <v>0</v>
      </c>
      <c r="CH2728" s="1" t="b">
        <f t="shared" si="1469"/>
        <v>0</v>
      </c>
      <c r="CI2728" s="1" t="b">
        <f t="shared" si="1470"/>
        <v>0</v>
      </c>
      <c r="CJ2728" s="1" t="b">
        <f t="shared" si="1471"/>
        <v>0</v>
      </c>
      <c r="CK2728" s="1" t="b">
        <f t="shared" si="1472"/>
        <v>0</v>
      </c>
      <c r="CL2728" s="1" t="b">
        <f t="shared" si="1473"/>
        <v>0</v>
      </c>
      <c r="CM2728" s="1" t="b">
        <f t="shared" si="1474"/>
        <v>1</v>
      </c>
      <c r="CN2728" s="1" t="b">
        <f t="shared" si="1475"/>
        <v>0</v>
      </c>
      <c r="CO2728" s="2" t="b">
        <f t="shared" si="1476"/>
        <v>1</v>
      </c>
      <c r="CP2728" s="2" t="b">
        <f t="shared" si="1477"/>
        <v>1</v>
      </c>
      <c r="CQ2728" s="2" t="b">
        <f t="shared" si="1478"/>
        <v>0</v>
      </c>
      <c r="CR2728" s="6" t="str">
        <f t="shared" si="1479"/>
        <v>Female</v>
      </c>
      <c r="CS2728" s="7">
        <f t="shared" si="1480"/>
        <v>0</v>
      </c>
      <c r="CT2728" s="7">
        <f t="shared" si="1481"/>
        <v>1</v>
      </c>
      <c r="CU2728" s="7">
        <f t="shared" si="1482"/>
        <v>0</v>
      </c>
      <c r="CV2728" s="7">
        <f t="shared" si="1483"/>
        <v>0</v>
      </c>
    </row>
    <row r="2729" spans="2:111" ht="275.5" x14ac:dyDescent="0.35">
      <c r="B2729" s="1" t="s">
        <v>13809</v>
      </c>
      <c r="C2729" s="9">
        <v>44512</v>
      </c>
      <c r="D2729" s="10" t="s">
        <v>13809</v>
      </c>
      <c r="E2729" s="1">
        <v>55</v>
      </c>
      <c r="F2729" s="1" t="s">
        <v>108</v>
      </c>
      <c r="G2729" s="1" t="s">
        <v>13809</v>
      </c>
      <c r="H2729" s="1" t="s">
        <v>13809</v>
      </c>
      <c r="I2729" s="9">
        <v>44498</v>
      </c>
      <c r="J2729" s="2" t="s">
        <v>109</v>
      </c>
      <c r="K2729" s="2" t="s">
        <v>13809</v>
      </c>
      <c r="N2729" s="2" t="s">
        <v>13809</v>
      </c>
      <c r="O2729" s="2" t="s">
        <v>110</v>
      </c>
      <c r="P2729" s="2" t="s">
        <v>111</v>
      </c>
      <c r="S2729" s="2" t="s">
        <v>112</v>
      </c>
      <c r="T2729" s="2" t="s">
        <v>112</v>
      </c>
      <c r="U2729" s="2" t="b">
        <f t="shared" si="1493"/>
        <v>1</v>
      </c>
      <c r="V2729" s="2" t="s">
        <v>126</v>
      </c>
      <c r="Y2729" s="2" t="s">
        <v>112</v>
      </c>
      <c r="Z2729" s="2" t="s">
        <v>112</v>
      </c>
      <c r="AB2729" s="2">
        <v>5</v>
      </c>
      <c r="AC2729" s="1" t="s">
        <v>112</v>
      </c>
      <c r="AD2729" s="1" t="s">
        <v>192</v>
      </c>
      <c r="AE2729" s="1" t="s">
        <v>9588</v>
      </c>
      <c r="AH2729" s="1" t="s">
        <v>193</v>
      </c>
      <c r="AI2729" s="1" t="s">
        <v>9589</v>
      </c>
      <c r="AK2729" s="1" t="s">
        <v>116</v>
      </c>
      <c r="AN2729" s="1" t="s">
        <v>9590</v>
      </c>
      <c r="AO2729" s="1" t="s">
        <v>166</v>
      </c>
      <c r="AS2729" s="1" t="s">
        <v>196</v>
      </c>
      <c r="AU2729" s="1" t="s">
        <v>238</v>
      </c>
      <c r="AX2729" s="1">
        <v>50</v>
      </c>
      <c r="AZ2729" s="1" t="s">
        <v>155</v>
      </c>
      <c r="BA2729" s="1" t="s">
        <v>9591</v>
      </c>
      <c r="BJ2729" s="1" t="s">
        <v>112</v>
      </c>
      <c r="BK2729" s="1" t="s">
        <v>112</v>
      </c>
      <c r="BL2729" s="1" t="s">
        <v>289</v>
      </c>
      <c r="BM2729" s="1" t="s">
        <v>9592</v>
      </c>
      <c r="BQ2729" s="1" t="s">
        <v>121</v>
      </c>
      <c r="BR2729" s="1" t="s">
        <v>122</v>
      </c>
      <c r="BU2729" s="34" t="s">
        <v>13999</v>
      </c>
      <c r="BV2729" s="9">
        <v>44603</v>
      </c>
      <c r="BW2729" s="34" t="s">
        <v>14875</v>
      </c>
      <c r="BY2729" s="2" t="s">
        <v>153</v>
      </c>
      <c r="BZ2729" s="2" t="s">
        <v>124</v>
      </c>
      <c r="CB2729" s="1" t="s">
        <v>149</v>
      </c>
      <c r="CD2729" s="1" t="b">
        <f t="shared" si="1490"/>
        <v>0</v>
      </c>
      <c r="CE2729" s="1" t="b">
        <f t="shared" si="1491"/>
        <v>0</v>
      </c>
      <c r="CF2729" s="1" t="b">
        <f t="shared" si="1467"/>
        <v>0</v>
      </c>
      <c r="CG2729" s="1" t="b">
        <f t="shared" si="1468"/>
        <v>0</v>
      </c>
      <c r="CH2729" s="1" t="b">
        <f t="shared" si="1469"/>
        <v>0</v>
      </c>
      <c r="CI2729" s="1" t="b">
        <f t="shared" si="1470"/>
        <v>0</v>
      </c>
      <c r="CJ2729" s="1" t="b">
        <f t="shared" si="1471"/>
        <v>0</v>
      </c>
      <c r="CK2729" s="1" t="b">
        <f t="shared" si="1472"/>
        <v>0</v>
      </c>
      <c r="CL2729" s="1" t="b">
        <f t="shared" si="1473"/>
        <v>0</v>
      </c>
      <c r="CM2729" s="1" t="b">
        <f t="shared" si="1474"/>
        <v>1</v>
      </c>
      <c r="CN2729" s="1" t="b">
        <f t="shared" si="1475"/>
        <v>0</v>
      </c>
      <c r="CO2729" s="2" t="b">
        <f t="shared" si="1476"/>
        <v>1</v>
      </c>
      <c r="CP2729" s="2" t="b">
        <f t="shared" si="1477"/>
        <v>1</v>
      </c>
      <c r="CQ2729" s="2" t="b">
        <f t="shared" si="1478"/>
        <v>0</v>
      </c>
      <c r="CR2729" s="6" t="str">
        <f t="shared" si="1479"/>
        <v>Female</v>
      </c>
      <c r="CS2729" s="7">
        <f t="shared" si="1480"/>
        <v>1</v>
      </c>
      <c r="CT2729" s="7">
        <f t="shared" si="1481"/>
        <v>0</v>
      </c>
      <c r="CU2729" s="7">
        <f t="shared" si="1482"/>
        <v>0</v>
      </c>
      <c r="CV2729" s="7">
        <f t="shared" si="1483"/>
        <v>0</v>
      </c>
      <c r="CW2729" s="7">
        <f>COUNTIF(M2729,"=*moderna*")</f>
        <v>0</v>
      </c>
      <c r="CX2729" s="1" t="b">
        <f>AND(E2729&lt;30,NOT(E2729="."),NOT(E2729=""))</f>
        <v>0</v>
      </c>
      <c r="CY2729" s="1" t="b">
        <f>AND(E2729&gt;17,E2729&lt;41,NOT(E2729="."),NOT(E2729=""))</f>
        <v>0</v>
      </c>
      <c r="DG2729" s="1" t="b">
        <f>AND(E2729&gt;4,E2729&lt;18,NOT(E2729=""),NOT(E2729="."))</f>
        <v>0</v>
      </c>
    </row>
    <row r="2730" spans="2:111" ht="101.5" x14ac:dyDescent="0.35">
      <c r="B2730" s="1" t="s">
        <v>13809</v>
      </c>
      <c r="C2730" s="9">
        <v>44512</v>
      </c>
      <c r="D2730" s="10" t="s">
        <v>13809</v>
      </c>
      <c r="E2730" s="1">
        <v>79</v>
      </c>
      <c r="F2730" s="1" t="s">
        <v>127</v>
      </c>
      <c r="G2730" s="1" t="s">
        <v>13809</v>
      </c>
      <c r="H2730" s="1" t="s">
        <v>13809</v>
      </c>
      <c r="I2730" s="2" t="s">
        <v>183</v>
      </c>
      <c r="J2730" s="2" t="s">
        <v>128</v>
      </c>
      <c r="K2730" s="2" t="s">
        <v>13809</v>
      </c>
      <c r="L2730" s="2" t="s">
        <v>183</v>
      </c>
      <c r="M2730" s="2" t="s">
        <v>128</v>
      </c>
      <c r="N2730" s="2" t="s">
        <v>13809</v>
      </c>
      <c r="O2730" s="2" t="s">
        <v>110</v>
      </c>
      <c r="P2730" s="2" t="s">
        <v>111</v>
      </c>
      <c r="S2730" s="2" t="s">
        <v>112</v>
      </c>
      <c r="T2730" s="2" t="s">
        <v>111</v>
      </c>
      <c r="U2730" s="2" t="b">
        <f t="shared" si="1493"/>
        <v>1</v>
      </c>
      <c r="V2730" s="2" t="s">
        <v>113</v>
      </c>
      <c r="W2730" s="1" t="s">
        <v>112</v>
      </c>
      <c r="X2730" s="1" t="s">
        <v>114</v>
      </c>
      <c r="Y2730" s="2" t="s">
        <v>112</v>
      </c>
      <c r="Z2730" s="2" t="s">
        <v>111</v>
      </c>
      <c r="AA2730" s="2" t="s">
        <v>111</v>
      </c>
      <c r="AB2730" s="2">
        <v>3</v>
      </c>
      <c r="AC2730" s="1" t="s">
        <v>111</v>
      </c>
      <c r="AF2730" s="1" t="s">
        <v>111</v>
      </c>
      <c r="AJ2730" s="1" t="s">
        <v>115</v>
      </c>
      <c r="AK2730" s="1" t="s">
        <v>349</v>
      </c>
      <c r="AN2730" s="1" t="s">
        <v>9593</v>
      </c>
      <c r="AO2730" s="1" t="s">
        <v>166</v>
      </c>
      <c r="AS2730" s="1" t="s">
        <v>706</v>
      </c>
      <c r="AU2730" s="1" t="s">
        <v>238</v>
      </c>
      <c r="AX2730" s="1" t="s">
        <v>408</v>
      </c>
      <c r="AZ2730" s="1" t="s">
        <v>133</v>
      </c>
      <c r="BA2730" s="1" t="s">
        <v>9594</v>
      </c>
      <c r="BE2730" s="1" t="s">
        <v>9595</v>
      </c>
      <c r="BG2730" s="1" t="s">
        <v>9596</v>
      </c>
      <c r="BH2730" s="1" t="s">
        <v>9596</v>
      </c>
      <c r="BJ2730" s="1" t="s">
        <v>112</v>
      </c>
      <c r="BK2730" s="1" t="s">
        <v>112</v>
      </c>
      <c r="BL2730" s="1" t="s">
        <v>9597</v>
      </c>
      <c r="BM2730" s="1" t="s">
        <v>9598</v>
      </c>
      <c r="BQ2730" s="1" t="s">
        <v>121</v>
      </c>
      <c r="BR2730" s="1" t="s">
        <v>122</v>
      </c>
      <c r="BS2730" s="1" t="s">
        <v>111</v>
      </c>
      <c r="BT2730" s="34" t="s">
        <v>9599</v>
      </c>
      <c r="BU2730" s="34" t="s">
        <v>9600</v>
      </c>
      <c r="BV2730" s="9">
        <v>44636</v>
      </c>
      <c r="BW2730" s="34" t="s">
        <v>9601</v>
      </c>
      <c r="BY2730" s="2" t="s">
        <v>156</v>
      </c>
      <c r="BZ2730" s="2" t="s">
        <v>124</v>
      </c>
      <c r="CA2730" s="2">
        <v>3</v>
      </c>
      <c r="CB2730" s="1" t="s">
        <v>1477</v>
      </c>
      <c r="CC2730" s="2" t="s">
        <v>126</v>
      </c>
      <c r="CD2730" s="1" t="b">
        <f t="shared" si="1490"/>
        <v>0</v>
      </c>
      <c r="CE2730" s="1" t="b">
        <f t="shared" si="1491"/>
        <v>0</v>
      </c>
      <c r="CF2730" s="1" t="b">
        <f t="shared" si="1467"/>
        <v>0</v>
      </c>
      <c r="CG2730" s="1" t="b">
        <f t="shared" si="1468"/>
        <v>0</v>
      </c>
      <c r="CH2730" s="1" t="b">
        <f t="shared" si="1469"/>
        <v>0</v>
      </c>
      <c r="CI2730" s="1" t="b">
        <f t="shared" si="1470"/>
        <v>0</v>
      </c>
      <c r="CJ2730" s="1" t="b">
        <f t="shared" si="1471"/>
        <v>0</v>
      </c>
      <c r="CK2730" s="1" t="b">
        <f t="shared" si="1472"/>
        <v>0</v>
      </c>
      <c r="CL2730" s="1" t="b">
        <f t="shared" si="1473"/>
        <v>0</v>
      </c>
      <c r="CM2730" s="1" t="b">
        <f t="shared" si="1474"/>
        <v>0</v>
      </c>
      <c r="CN2730" s="1" t="b">
        <f t="shared" si="1475"/>
        <v>1</v>
      </c>
      <c r="CO2730" s="2" t="b">
        <f t="shared" si="1476"/>
        <v>1</v>
      </c>
      <c r="CP2730" s="2" t="b">
        <f t="shared" si="1477"/>
        <v>1</v>
      </c>
      <c r="CQ2730" s="2" t="b">
        <f t="shared" si="1478"/>
        <v>0</v>
      </c>
      <c r="CR2730" s="6" t="str">
        <f t="shared" si="1479"/>
        <v>Male</v>
      </c>
      <c r="CS2730" s="7">
        <f t="shared" si="1480"/>
        <v>0</v>
      </c>
      <c r="CT2730" s="7">
        <f t="shared" si="1481"/>
        <v>1</v>
      </c>
      <c r="CU2730" s="7">
        <f t="shared" si="1482"/>
        <v>0</v>
      </c>
      <c r="CV2730" s="7">
        <f t="shared" si="1483"/>
        <v>0</v>
      </c>
      <c r="CW2730" s="7">
        <f>COUNTIF(M2730,"=*moderna*")</f>
        <v>1</v>
      </c>
      <c r="CX2730" s="1" t="b">
        <f>AND(E2730&lt;30,NOT(E2730="."),NOT(E2730=""))</f>
        <v>0</v>
      </c>
      <c r="CY2730" s="1" t="b">
        <f>AND(E2730&gt;17,E2730&lt;41,NOT(E2730="."),NOT(E2730=""))</f>
        <v>0</v>
      </c>
      <c r="DG2730" s="1" t="b">
        <f>AND(E2730&gt;4,E2730&lt;18,NOT(E2730=""),NOT(E2730="."))</f>
        <v>0</v>
      </c>
    </row>
    <row r="2731" spans="2:111" ht="72.5" x14ac:dyDescent="0.35">
      <c r="B2731" s="1" t="s">
        <v>13809</v>
      </c>
      <c r="C2731" s="9">
        <v>44512</v>
      </c>
      <c r="D2731" s="10" t="s">
        <v>13809</v>
      </c>
      <c r="E2731" s="1">
        <v>62</v>
      </c>
      <c r="F2731" s="1" t="s">
        <v>127</v>
      </c>
      <c r="G2731" s="1" t="s">
        <v>13809</v>
      </c>
      <c r="H2731" s="1" t="s">
        <v>13809</v>
      </c>
      <c r="I2731" s="9">
        <v>44281</v>
      </c>
      <c r="J2731" s="2" t="s">
        <v>109</v>
      </c>
      <c r="K2731" s="2" t="s">
        <v>13809</v>
      </c>
      <c r="L2731" s="9">
        <v>44302</v>
      </c>
      <c r="M2731" s="2" t="s">
        <v>109</v>
      </c>
      <c r="N2731" s="2" t="s">
        <v>13809</v>
      </c>
      <c r="O2731" s="2" t="s">
        <v>110</v>
      </c>
      <c r="P2731" s="2" t="s">
        <v>111</v>
      </c>
      <c r="S2731" s="2" t="s">
        <v>111</v>
      </c>
      <c r="T2731" s="2" t="s">
        <v>112</v>
      </c>
      <c r="U2731" s="2" t="b">
        <v>1</v>
      </c>
      <c r="V2731" s="2" t="s">
        <v>113</v>
      </c>
      <c r="W2731" s="1" t="s">
        <v>111</v>
      </c>
      <c r="Y2731" s="2" t="s">
        <v>112</v>
      </c>
      <c r="Z2731" s="2" t="s">
        <v>111</v>
      </c>
      <c r="AA2731" s="2" t="s">
        <v>111</v>
      </c>
      <c r="AC2731" s="1" t="s">
        <v>111</v>
      </c>
      <c r="AF2731" s="1" t="s">
        <v>111</v>
      </c>
      <c r="AK2731" s="1" t="s">
        <v>349</v>
      </c>
      <c r="AN2731" s="1" t="s">
        <v>9602</v>
      </c>
      <c r="AO2731" s="1" t="s">
        <v>117</v>
      </c>
      <c r="AU2731" s="1" t="s">
        <v>197</v>
      </c>
      <c r="AZ2731" s="1" t="s">
        <v>2359</v>
      </c>
      <c r="BC2731" s="1" t="s">
        <v>9603</v>
      </c>
      <c r="BF2731" s="1" t="s">
        <v>9604</v>
      </c>
      <c r="BJ2731" s="1" t="s">
        <v>112</v>
      </c>
      <c r="BK2731" s="1" t="s">
        <v>112</v>
      </c>
      <c r="BL2731" s="1" t="s">
        <v>2868</v>
      </c>
      <c r="BQ2731" s="1" t="s">
        <v>121</v>
      </c>
      <c r="BR2731" s="1" t="s">
        <v>122</v>
      </c>
      <c r="BS2731" s="1" t="s">
        <v>112</v>
      </c>
      <c r="BU2731" s="34" t="s">
        <v>9605</v>
      </c>
      <c r="BV2731" s="9">
        <v>44517</v>
      </c>
      <c r="BW2731" s="34" t="s">
        <v>9606</v>
      </c>
      <c r="BY2731" s="2" t="s">
        <v>123</v>
      </c>
      <c r="BZ2731" s="2" t="s">
        <v>124</v>
      </c>
      <c r="CA2731" s="2">
        <v>3</v>
      </c>
      <c r="CB2731" s="1" t="s">
        <v>1477</v>
      </c>
      <c r="CC2731" s="2" t="s">
        <v>113</v>
      </c>
      <c r="CD2731" s="1" t="b">
        <f t="shared" si="1490"/>
        <v>0</v>
      </c>
      <c r="CE2731" s="1" t="b">
        <f t="shared" si="1491"/>
        <v>0</v>
      </c>
      <c r="CF2731" s="1" t="b">
        <f t="shared" si="1467"/>
        <v>0</v>
      </c>
      <c r="CG2731" s="1" t="b">
        <f t="shared" si="1468"/>
        <v>0</v>
      </c>
      <c r="CH2731" s="1" t="b">
        <f t="shared" si="1469"/>
        <v>0</v>
      </c>
      <c r="CI2731" s="1" t="b">
        <f t="shared" si="1470"/>
        <v>0</v>
      </c>
      <c r="CJ2731" s="1" t="b">
        <f t="shared" si="1471"/>
        <v>0</v>
      </c>
      <c r="CK2731" s="1" t="b">
        <f t="shared" si="1472"/>
        <v>0</v>
      </c>
      <c r="CL2731" s="1" t="b">
        <f t="shared" si="1473"/>
        <v>0</v>
      </c>
      <c r="CM2731" s="1" t="b">
        <f t="shared" si="1474"/>
        <v>1</v>
      </c>
      <c r="CN2731" s="1" t="b">
        <f t="shared" si="1475"/>
        <v>0</v>
      </c>
      <c r="CO2731" s="2" t="b">
        <f t="shared" si="1476"/>
        <v>0</v>
      </c>
      <c r="CP2731" s="2" t="b">
        <f t="shared" si="1477"/>
        <v>0</v>
      </c>
      <c r="CQ2731" s="2" t="b">
        <f t="shared" si="1478"/>
        <v>0</v>
      </c>
      <c r="CR2731" s="6" t="str">
        <f t="shared" si="1479"/>
        <v>Male</v>
      </c>
      <c r="CS2731" s="7">
        <f t="shared" si="1480"/>
        <v>1</v>
      </c>
      <c r="CT2731" s="7">
        <f t="shared" si="1481"/>
        <v>0</v>
      </c>
      <c r="CU2731" s="7">
        <f t="shared" si="1482"/>
        <v>0</v>
      </c>
      <c r="CV2731" s="7">
        <f t="shared" si="1483"/>
        <v>1</v>
      </c>
      <c r="CW2731" s="7">
        <f>COUNTIF(M2731,"=*moderna*")</f>
        <v>0</v>
      </c>
      <c r="CX2731" s="1" t="b">
        <f>AND(E2731&lt;30,NOT(E2731="."),NOT(E2731=""))</f>
        <v>0</v>
      </c>
      <c r="CY2731" s="1" t="b">
        <f>AND(E2731&gt;17,E2731&lt;41,NOT(E2731="."),NOT(E2731=""))</f>
        <v>0</v>
      </c>
      <c r="DG2731" s="1" t="b">
        <f>AND(E2731&gt;4,E2731&lt;18,NOT(E2731=""),NOT(E2731="."))</f>
        <v>0</v>
      </c>
    </row>
    <row r="2732" spans="2:111" ht="261" x14ac:dyDescent="0.35">
      <c r="B2732" s="1" t="s">
        <v>13809</v>
      </c>
      <c r="C2732" s="9">
        <v>44512</v>
      </c>
      <c r="D2732" s="10" t="s">
        <v>13809</v>
      </c>
      <c r="E2732" s="1">
        <v>53</v>
      </c>
      <c r="F2732" s="1" t="s">
        <v>108</v>
      </c>
      <c r="G2732" s="1" t="s">
        <v>13809</v>
      </c>
      <c r="H2732" s="1" t="s">
        <v>13809</v>
      </c>
      <c r="I2732" s="9">
        <v>44449</v>
      </c>
      <c r="J2732" s="2" t="s">
        <v>109</v>
      </c>
      <c r="K2732" s="2" t="s">
        <v>13809</v>
      </c>
      <c r="M2732" s="2" t="s">
        <v>163</v>
      </c>
      <c r="N2732" s="2" t="s">
        <v>13809</v>
      </c>
      <c r="O2732" s="2" t="s">
        <v>110</v>
      </c>
      <c r="P2732" s="2" t="s">
        <v>111</v>
      </c>
      <c r="S2732" s="2" t="s">
        <v>111</v>
      </c>
      <c r="T2732" s="2" t="s">
        <v>112</v>
      </c>
      <c r="U2732" s="2" t="b">
        <v>1</v>
      </c>
      <c r="V2732" s="2" t="s">
        <v>126</v>
      </c>
      <c r="W2732" s="1" t="s">
        <v>111</v>
      </c>
      <c r="Y2732" s="2" t="s">
        <v>112</v>
      </c>
      <c r="Z2732" s="2" t="s">
        <v>112</v>
      </c>
      <c r="AB2732" s="2">
        <v>24</v>
      </c>
      <c r="AC2732" s="1" t="s">
        <v>111</v>
      </c>
      <c r="AF2732" s="1" t="s">
        <v>111</v>
      </c>
      <c r="AJ2732" s="1" t="s">
        <v>115</v>
      </c>
      <c r="AK2732" s="1" t="s">
        <v>201</v>
      </c>
      <c r="AN2732" s="1" t="s">
        <v>9607</v>
      </c>
      <c r="AO2732" s="1" t="s">
        <v>117</v>
      </c>
      <c r="AU2732" s="1" t="s">
        <v>132</v>
      </c>
      <c r="AZ2732" s="1" t="s">
        <v>414</v>
      </c>
      <c r="BA2732" s="1" t="s">
        <v>9608</v>
      </c>
      <c r="BH2732" s="1" t="s">
        <v>9609</v>
      </c>
      <c r="BJ2732" s="1" t="s">
        <v>111</v>
      </c>
      <c r="BN2732" s="1" t="s">
        <v>112</v>
      </c>
      <c r="BO2732" s="1" t="s">
        <v>148</v>
      </c>
      <c r="BP2732" s="1" t="s">
        <v>9610</v>
      </c>
      <c r="BU2732" s="34" t="s">
        <v>14000</v>
      </c>
      <c r="BV2732" s="9">
        <v>44540</v>
      </c>
      <c r="BW2732" s="34" t="s">
        <v>14876</v>
      </c>
      <c r="BY2732" s="2" t="s">
        <v>153</v>
      </c>
      <c r="BZ2732" s="2" t="s">
        <v>124</v>
      </c>
      <c r="CB2732" s="1" t="s">
        <v>137</v>
      </c>
      <c r="CD2732" s="1" t="b">
        <f t="shared" si="1490"/>
        <v>0</v>
      </c>
      <c r="CE2732" s="1" t="b">
        <f t="shared" si="1491"/>
        <v>0</v>
      </c>
      <c r="CF2732" s="1" t="b">
        <f t="shared" si="1467"/>
        <v>0</v>
      </c>
      <c r="CG2732" s="1" t="b">
        <f t="shared" si="1468"/>
        <v>0</v>
      </c>
      <c r="CH2732" s="1" t="b">
        <f t="shared" si="1469"/>
        <v>0</v>
      </c>
      <c r="CI2732" s="1" t="b">
        <f t="shared" si="1470"/>
        <v>0</v>
      </c>
      <c r="CJ2732" s="1" t="b">
        <f t="shared" si="1471"/>
        <v>0</v>
      </c>
      <c r="CK2732" s="1" t="b">
        <f t="shared" si="1472"/>
        <v>0</v>
      </c>
      <c r="CL2732" s="1" t="b">
        <f t="shared" si="1473"/>
        <v>0</v>
      </c>
      <c r="CM2732" s="1" t="b">
        <f t="shared" si="1474"/>
        <v>1</v>
      </c>
      <c r="CN2732" s="1" t="b">
        <f t="shared" si="1475"/>
        <v>0</v>
      </c>
      <c r="CO2732" s="2" t="b">
        <f t="shared" si="1476"/>
        <v>0</v>
      </c>
      <c r="CP2732" s="2" t="b">
        <f t="shared" si="1477"/>
        <v>0</v>
      </c>
      <c r="CQ2732" s="2" t="b">
        <f t="shared" si="1478"/>
        <v>0</v>
      </c>
      <c r="CR2732" s="6" t="str">
        <f t="shared" si="1479"/>
        <v>Female</v>
      </c>
      <c r="CS2732" s="7">
        <f t="shared" si="1480"/>
        <v>1</v>
      </c>
      <c r="CT2732" s="7">
        <f t="shared" si="1481"/>
        <v>0</v>
      </c>
      <c r="CU2732" s="7">
        <f t="shared" si="1482"/>
        <v>0</v>
      </c>
      <c r="CV2732" s="7">
        <f t="shared" si="1483"/>
        <v>0</v>
      </c>
      <c r="CW2732" s="7">
        <f>COUNTIF(M2732,"=*moderna*")</f>
        <v>0</v>
      </c>
      <c r="CX2732" s="1" t="b">
        <f>AND(E2732&lt;30,NOT(E2732="."),NOT(E2732=""))</f>
        <v>0</v>
      </c>
      <c r="CY2732" s="1" t="b">
        <f>AND(E2732&gt;17,E2732&lt;41,NOT(E2732="."),NOT(E2732=""))</f>
        <v>0</v>
      </c>
      <c r="DG2732" s="1" t="b">
        <f>AND(E2732&gt;4,E2732&lt;18,NOT(E2732=""),NOT(E2732="."))</f>
        <v>0</v>
      </c>
    </row>
    <row r="2733" spans="2:111" ht="72.5" x14ac:dyDescent="0.35">
      <c r="B2733" s="1" t="s">
        <v>13809</v>
      </c>
      <c r="C2733" s="9">
        <v>44512</v>
      </c>
      <c r="D2733" s="10" t="s">
        <v>13809</v>
      </c>
      <c r="E2733" s="1">
        <v>16</v>
      </c>
      <c r="F2733" s="1" t="s">
        <v>127</v>
      </c>
      <c r="G2733" s="1" t="s">
        <v>13809</v>
      </c>
      <c r="H2733" s="1" t="s">
        <v>13809</v>
      </c>
      <c r="I2733" s="9">
        <v>44334</v>
      </c>
      <c r="J2733" s="2" t="s">
        <v>109</v>
      </c>
      <c r="K2733" s="2" t="s">
        <v>13809</v>
      </c>
      <c r="L2733" s="9">
        <v>44362</v>
      </c>
      <c r="M2733" s="2" t="s">
        <v>109</v>
      </c>
      <c r="N2733" s="2" t="s">
        <v>13809</v>
      </c>
      <c r="O2733" s="2" t="s">
        <v>110</v>
      </c>
      <c r="P2733" s="2" t="s">
        <v>111</v>
      </c>
      <c r="S2733" s="2" t="s">
        <v>112</v>
      </c>
      <c r="T2733" s="2" t="s">
        <v>111</v>
      </c>
      <c r="U2733" s="2" t="b">
        <f>OR(S2733="yes",T2733="yes")</f>
        <v>1</v>
      </c>
      <c r="V2733" s="2" t="s">
        <v>113</v>
      </c>
      <c r="W2733" s="1" t="s">
        <v>112</v>
      </c>
      <c r="X2733" s="1" t="s">
        <v>110</v>
      </c>
      <c r="Y2733" s="2" t="s">
        <v>112</v>
      </c>
      <c r="Z2733" s="2" t="s">
        <v>111</v>
      </c>
      <c r="AA2733" s="2" t="s">
        <v>112</v>
      </c>
      <c r="AB2733" s="2">
        <v>1</v>
      </c>
      <c r="AC2733" s="1" t="s">
        <v>111</v>
      </c>
      <c r="AF2733" s="1" t="s">
        <v>111</v>
      </c>
      <c r="AJ2733" s="1" t="s">
        <v>115</v>
      </c>
      <c r="AK2733" s="1" t="s">
        <v>185</v>
      </c>
      <c r="AO2733" s="1" t="s">
        <v>195</v>
      </c>
      <c r="AS2733" s="1" t="s">
        <v>9207</v>
      </c>
      <c r="AU2733" s="1" t="s">
        <v>177</v>
      </c>
      <c r="AX2733" s="1" t="s">
        <v>13441</v>
      </c>
      <c r="AZ2733" s="1" t="s">
        <v>133</v>
      </c>
      <c r="BA2733" s="1" t="s">
        <v>13442</v>
      </c>
      <c r="BE2733" s="1" t="s">
        <v>13443</v>
      </c>
      <c r="BG2733" s="1" t="s">
        <v>13444</v>
      </c>
      <c r="BH2733" s="1" t="s">
        <v>4161</v>
      </c>
      <c r="BJ2733" s="1" t="s">
        <v>112</v>
      </c>
      <c r="BK2733" s="1" t="s">
        <v>112</v>
      </c>
      <c r="BL2733" s="1" t="s">
        <v>1028</v>
      </c>
      <c r="BQ2733" s="1" t="s">
        <v>121</v>
      </c>
      <c r="BR2733" s="1" t="s">
        <v>122</v>
      </c>
      <c r="BS2733" s="1" t="s">
        <v>112</v>
      </c>
      <c r="BU2733" s="34" t="s">
        <v>13445</v>
      </c>
      <c r="BV2733" s="9">
        <v>44946</v>
      </c>
      <c r="BW2733" s="34" t="s">
        <v>13446</v>
      </c>
      <c r="BY2733" s="2" t="s">
        <v>123</v>
      </c>
      <c r="BZ2733" s="2" t="s">
        <v>124</v>
      </c>
      <c r="CA2733" s="2">
        <v>2</v>
      </c>
      <c r="CB2733" s="1" t="s">
        <v>742</v>
      </c>
      <c r="CC2733" s="2" t="s">
        <v>126</v>
      </c>
      <c r="CD2733" s="1" t="b">
        <f t="shared" si="1490"/>
        <v>1</v>
      </c>
      <c r="CE2733" s="1" t="b">
        <f t="shared" si="1491"/>
        <v>1</v>
      </c>
      <c r="CF2733" s="1" t="b">
        <f t="shared" si="1467"/>
        <v>0</v>
      </c>
      <c r="CG2733" s="1" t="b">
        <f t="shared" si="1468"/>
        <v>0</v>
      </c>
      <c r="CH2733" s="1" t="b">
        <f t="shared" si="1469"/>
        <v>1</v>
      </c>
      <c r="CI2733" s="1" t="b">
        <f t="shared" si="1470"/>
        <v>0</v>
      </c>
      <c r="CJ2733" s="1" t="b">
        <f t="shared" si="1471"/>
        <v>0</v>
      </c>
      <c r="CK2733" s="1" t="b">
        <f t="shared" si="1472"/>
        <v>0</v>
      </c>
      <c r="CL2733" s="1" t="b">
        <f t="shared" si="1473"/>
        <v>0</v>
      </c>
      <c r="CM2733" s="1" t="b">
        <f t="shared" si="1474"/>
        <v>0</v>
      </c>
      <c r="CN2733" s="1" t="b">
        <f t="shared" si="1475"/>
        <v>0</v>
      </c>
      <c r="CO2733" s="2" t="b">
        <f t="shared" si="1476"/>
        <v>1</v>
      </c>
      <c r="CP2733" s="2" t="b">
        <f t="shared" si="1477"/>
        <v>1</v>
      </c>
      <c r="CQ2733" s="2" t="b">
        <f t="shared" si="1478"/>
        <v>0</v>
      </c>
      <c r="CR2733" s="6" t="str">
        <f t="shared" si="1479"/>
        <v>Male</v>
      </c>
      <c r="CS2733" s="7">
        <f t="shared" si="1480"/>
        <v>1</v>
      </c>
      <c r="CT2733" s="7">
        <f t="shared" si="1481"/>
        <v>0</v>
      </c>
      <c r="CU2733" s="7">
        <f t="shared" si="1482"/>
        <v>0</v>
      </c>
      <c r="CV2733" s="7">
        <f t="shared" si="1483"/>
        <v>1</v>
      </c>
    </row>
    <row r="2734" spans="2:111" ht="101.5" x14ac:dyDescent="0.35">
      <c r="B2734" s="1" t="s">
        <v>13809</v>
      </c>
      <c r="C2734" s="9">
        <v>44512</v>
      </c>
      <c r="D2734" s="10" t="s">
        <v>13809</v>
      </c>
      <c r="E2734" s="1">
        <v>25</v>
      </c>
      <c r="F2734" s="1" t="s">
        <v>108</v>
      </c>
      <c r="G2734" s="1" t="s">
        <v>13809</v>
      </c>
      <c r="H2734" s="1" t="s">
        <v>13809</v>
      </c>
      <c r="I2734" s="9">
        <v>44503</v>
      </c>
      <c r="J2734" s="2" t="s">
        <v>409</v>
      </c>
      <c r="K2734" s="2" t="s">
        <v>13809</v>
      </c>
      <c r="N2734" s="2" t="s">
        <v>13809</v>
      </c>
      <c r="O2734" s="2" t="s">
        <v>110</v>
      </c>
      <c r="P2734" s="2" t="s">
        <v>111</v>
      </c>
      <c r="S2734" s="2" t="s">
        <v>111</v>
      </c>
      <c r="T2734" s="2" t="s">
        <v>112</v>
      </c>
      <c r="U2734" s="2" t="b">
        <f>OR(S2734="yes",T2734="yes")</f>
        <v>1</v>
      </c>
      <c r="V2734" s="2" t="s">
        <v>126</v>
      </c>
      <c r="W2734" s="1" t="s">
        <v>111</v>
      </c>
      <c r="Y2734" s="2" t="s">
        <v>112</v>
      </c>
      <c r="Z2734" s="2" t="s">
        <v>112</v>
      </c>
      <c r="AB2734" s="2">
        <v>1</v>
      </c>
      <c r="AF2734" s="1" t="s">
        <v>111</v>
      </c>
      <c r="AJ2734" s="1" t="s">
        <v>115</v>
      </c>
      <c r="AK2734" s="1" t="s">
        <v>189</v>
      </c>
      <c r="AO2734" s="1" t="s">
        <v>237</v>
      </c>
      <c r="AU2734" s="1" t="s">
        <v>132</v>
      </c>
      <c r="BJ2734" s="1" t="s">
        <v>111</v>
      </c>
      <c r="BN2734" s="1" t="s">
        <v>111</v>
      </c>
      <c r="BU2734" s="34" t="s">
        <v>9611</v>
      </c>
      <c r="BV2734" s="9">
        <v>44588</v>
      </c>
      <c r="BW2734" s="34" t="s">
        <v>14877</v>
      </c>
      <c r="BX2734" s="2" t="s">
        <v>112</v>
      </c>
      <c r="BY2734" s="2" t="s">
        <v>153</v>
      </c>
      <c r="BZ2734" s="2" t="s">
        <v>124</v>
      </c>
      <c r="CB2734" s="1" t="s">
        <v>1076</v>
      </c>
      <c r="CD2734" s="1" t="b">
        <f t="shared" si="1490"/>
        <v>1</v>
      </c>
      <c r="CE2734" s="1" t="b">
        <f t="shared" si="1491"/>
        <v>0</v>
      </c>
      <c r="CF2734" s="1" t="b">
        <f t="shared" si="1467"/>
        <v>0</v>
      </c>
      <c r="CG2734" s="1" t="b">
        <f t="shared" si="1468"/>
        <v>0</v>
      </c>
      <c r="CH2734" s="1" t="b">
        <f t="shared" si="1469"/>
        <v>0</v>
      </c>
      <c r="CI2734" s="1" t="b">
        <f t="shared" si="1470"/>
        <v>0</v>
      </c>
      <c r="CJ2734" s="1" t="b">
        <f t="shared" si="1471"/>
        <v>1</v>
      </c>
      <c r="CK2734" s="1" t="b">
        <f t="shared" si="1472"/>
        <v>0</v>
      </c>
      <c r="CL2734" s="1" t="b">
        <f t="shared" si="1473"/>
        <v>0</v>
      </c>
      <c r="CM2734" s="1" t="b">
        <f t="shared" si="1474"/>
        <v>0</v>
      </c>
      <c r="CN2734" s="1" t="b">
        <f t="shared" si="1475"/>
        <v>0</v>
      </c>
      <c r="CO2734" s="2" t="b">
        <f t="shared" si="1476"/>
        <v>1</v>
      </c>
      <c r="CP2734" s="2" t="b">
        <f t="shared" si="1477"/>
        <v>1</v>
      </c>
      <c r="CQ2734" s="2" t="b">
        <f t="shared" si="1478"/>
        <v>0</v>
      </c>
      <c r="CR2734" s="6" t="str">
        <f t="shared" si="1479"/>
        <v>Female</v>
      </c>
      <c r="CS2734" s="7">
        <f t="shared" si="1480"/>
        <v>0</v>
      </c>
      <c r="CT2734" s="7">
        <f t="shared" si="1481"/>
        <v>0</v>
      </c>
      <c r="CU2734" s="7">
        <f t="shared" si="1482"/>
        <v>1</v>
      </c>
      <c r="CV2734" s="7">
        <f t="shared" si="1483"/>
        <v>0</v>
      </c>
      <c r="CW2734" s="7">
        <f>COUNTIF(M2734,"=*moderna*")</f>
        <v>0</v>
      </c>
      <c r="CX2734" s="1" t="b">
        <f>AND(E2734&lt;30,NOT(E2734="."),NOT(E2734=""))</f>
        <v>1</v>
      </c>
      <c r="CY2734" s="1" t="b">
        <f>AND(E2734&gt;17,E2734&lt;41,NOT(E2734="."),NOT(E2734=""))</f>
        <v>1</v>
      </c>
      <c r="DG2734" s="1" t="b">
        <f>AND(E2734&gt;4,E2734&lt;18,NOT(E2734=""),NOT(E2734="."))</f>
        <v>0</v>
      </c>
    </row>
    <row r="2735" spans="2:111" ht="348" x14ac:dyDescent="0.35">
      <c r="B2735" s="1" t="s">
        <v>13809</v>
      </c>
      <c r="C2735" s="9">
        <v>44512</v>
      </c>
      <c r="D2735" s="10" t="s">
        <v>13809</v>
      </c>
      <c r="E2735" s="1">
        <v>37</v>
      </c>
      <c r="F2735" s="1" t="s">
        <v>127</v>
      </c>
      <c r="G2735" s="1" t="s">
        <v>13809</v>
      </c>
      <c r="H2735" s="1" t="s">
        <v>13809</v>
      </c>
      <c r="I2735" s="2" t="s">
        <v>183</v>
      </c>
      <c r="J2735" s="2" t="s">
        <v>109</v>
      </c>
      <c r="K2735" s="2" t="s">
        <v>13809</v>
      </c>
      <c r="L2735" s="9">
        <v>44248</v>
      </c>
      <c r="N2735" s="2" t="s">
        <v>13809</v>
      </c>
      <c r="O2735" s="2" t="s">
        <v>110</v>
      </c>
      <c r="P2735" s="2" t="s">
        <v>111</v>
      </c>
      <c r="S2735" s="2" t="s">
        <v>112</v>
      </c>
      <c r="T2735" s="2" t="s">
        <v>112</v>
      </c>
      <c r="U2735" s="2" t="b">
        <v>1</v>
      </c>
      <c r="V2735" s="2" t="s">
        <v>113</v>
      </c>
      <c r="W2735" s="1" t="s">
        <v>112</v>
      </c>
      <c r="X2735" s="1" t="s">
        <v>114</v>
      </c>
      <c r="Y2735" s="2" t="s">
        <v>112</v>
      </c>
      <c r="Z2735" s="2" t="s">
        <v>111</v>
      </c>
      <c r="AA2735" s="2" t="s">
        <v>112</v>
      </c>
      <c r="AB2735" s="2">
        <v>14</v>
      </c>
      <c r="AC2735" s="1" t="s">
        <v>111</v>
      </c>
      <c r="AF2735" s="1" t="s">
        <v>112</v>
      </c>
      <c r="AG2735" s="1" t="s">
        <v>114</v>
      </c>
      <c r="AJ2735" s="1" t="s">
        <v>115</v>
      </c>
      <c r="AK2735" s="1" t="s">
        <v>129</v>
      </c>
      <c r="AO2735" s="1" t="s">
        <v>130</v>
      </c>
      <c r="AU2735" s="1" t="s">
        <v>177</v>
      </c>
      <c r="AX2735" s="1">
        <v>35</v>
      </c>
      <c r="AZ2735" s="1" t="s">
        <v>120</v>
      </c>
      <c r="BA2735" s="1">
        <v>0.09</v>
      </c>
      <c r="BG2735" s="1" t="s">
        <v>8586</v>
      </c>
      <c r="BH2735" s="1" t="s">
        <v>8586</v>
      </c>
      <c r="BJ2735" s="1" t="s">
        <v>112</v>
      </c>
      <c r="BK2735" s="1" t="s">
        <v>112</v>
      </c>
      <c r="BL2735" s="1" t="s">
        <v>9612</v>
      </c>
      <c r="BM2735" s="1" t="s">
        <v>9613</v>
      </c>
      <c r="BQ2735" s="1" t="s">
        <v>121</v>
      </c>
      <c r="BR2735" s="1" t="s">
        <v>122</v>
      </c>
      <c r="BS2735" s="1" t="s">
        <v>111</v>
      </c>
      <c r="BV2735" s="9">
        <v>44519</v>
      </c>
      <c r="BW2735" s="34" t="s">
        <v>14878</v>
      </c>
      <c r="BX2735" s="2" t="s">
        <v>111</v>
      </c>
      <c r="BY2735" s="2" t="s">
        <v>136</v>
      </c>
      <c r="BZ2735" s="2" t="s">
        <v>124</v>
      </c>
      <c r="CA2735" s="2">
        <v>2</v>
      </c>
      <c r="CB2735" s="1" t="s">
        <v>319</v>
      </c>
      <c r="CC2735" s="2" t="s">
        <v>126</v>
      </c>
      <c r="CD2735" s="1" t="b">
        <f t="shared" si="1490"/>
        <v>0</v>
      </c>
      <c r="CE2735" s="1" t="b">
        <f t="shared" si="1491"/>
        <v>0</v>
      </c>
      <c r="CF2735" s="1" t="b">
        <f t="shared" si="1467"/>
        <v>0</v>
      </c>
      <c r="CG2735" s="1" t="b">
        <f t="shared" si="1468"/>
        <v>0</v>
      </c>
      <c r="CH2735" s="1" t="b">
        <f t="shared" si="1469"/>
        <v>0</v>
      </c>
      <c r="CI2735" s="1" t="b">
        <f t="shared" si="1470"/>
        <v>0</v>
      </c>
      <c r="CJ2735" s="1" t="b">
        <f t="shared" si="1471"/>
        <v>0</v>
      </c>
      <c r="CK2735" s="1" t="b">
        <f t="shared" si="1472"/>
        <v>1</v>
      </c>
      <c r="CL2735" s="1" t="b">
        <f t="shared" si="1473"/>
        <v>0</v>
      </c>
      <c r="CM2735" s="1" t="b">
        <f t="shared" si="1474"/>
        <v>0</v>
      </c>
      <c r="CN2735" s="1" t="b">
        <f t="shared" si="1475"/>
        <v>0</v>
      </c>
      <c r="CO2735" s="2" t="b">
        <f t="shared" si="1476"/>
        <v>0</v>
      </c>
      <c r="CP2735" s="2" t="b">
        <f t="shared" si="1477"/>
        <v>0</v>
      </c>
      <c r="CQ2735" s="2" t="b">
        <f t="shared" si="1478"/>
        <v>1</v>
      </c>
      <c r="CR2735" s="6" t="str">
        <f t="shared" si="1479"/>
        <v>Male</v>
      </c>
      <c r="CS2735" s="7">
        <f t="shared" si="1480"/>
        <v>1</v>
      </c>
      <c r="CT2735" s="7">
        <f t="shared" si="1481"/>
        <v>0</v>
      </c>
      <c r="CU2735" s="7">
        <f t="shared" si="1482"/>
        <v>0</v>
      </c>
      <c r="CV2735" s="7">
        <f t="shared" si="1483"/>
        <v>0</v>
      </c>
      <c r="CW2735" s="7">
        <f>COUNTIF(M2735,"=*moderna*")</f>
        <v>0</v>
      </c>
      <c r="CX2735" s="1" t="b">
        <f>AND(E2735&lt;30,NOT(E2735="."),NOT(E2735=""))</f>
        <v>0</v>
      </c>
      <c r="CY2735" s="1" t="b">
        <f>AND(E2735&gt;17,E2735&lt;41,NOT(E2735="."),NOT(E2735=""))</f>
        <v>1</v>
      </c>
      <c r="DG2735" s="1" t="b">
        <f>AND(E2735&gt;4,E2735&lt;18,NOT(E2735=""),NOT(E2735="."))</f>
        <v>0</v>
      </c>
    </row>
    <row r="2736" spans="2:111" ht="217.5" x14ac:dyDescent="0.35">
      <c r="B2736" s="1" t="s">
        <v>13809</v>
      </c>
      <c r="C2736" s="9">
        <v>44513</v>
      </c>
      <c r="D2736" s="10" t="s">
        <v>13809</v>
      </c>
      <c r="E2736" s="1">
        <v>46</v>
      </c>
      <c r="F2736" s="1" t="s">
        <v>108</v>
      </c>
      <c r="G2736" s="1" t="s">
        <v>13809</v>
      </c>
      <c r="H2736" s="1" t="s">
        <v>13809</v>
      </c>
      <c r="K2736" s="2" t="s">
        <v>13809</v>
      </c>
      <c r="N2736" s="2" t="s">
        <v>13809</v>
      </c>
      <c r="O2736" s="2" t="s">
        <v>110</v>
      </c>
      <c r="P2736" s="2" t="s">
        <v>111</v>
      </c>
      <c r="S2736" s="2" t="s">
        <v>112</v>
      </c>
      <c r="T2736" s="2" t="s">
        <v>111</v>
      </c>
      <c r="U2736" s="2" t="b">
        <f>OR(S2736="yes",T2736="yes")</f>
        <v>1</v>
      </c>
      <c r="V2736" s="2" t="s">
        <v>126</v>
      </c>
      <c r="W2736" s="1" t="s">
        <v>111</v>
      </c>
      <c r="Y2736" s="2" t="s">
        <v>112</v>
      </c>
      <c r="Z2736" s="2" t="s">
        <v>111</v>
      </c>
      <c r="AA2736" s="2" t="s">
        <v>111</v>
      </c>
      <c r="AB2736" s="2">
        <v>7</v>
      </c>
      <c r="AC2736" s="1" t="s">
        <v>111</v>
      </c>
      <c r="AF2736" s="1" t="s">
        <v>111</v>
      </c>
      <c r="AJ2736" s="1" t="s">
        <v>115</v>
      </c>
      <c r="AK2736" s="1" t="s">
        <v>185</v>
      </c>
      <c r="AO2736" s="1" t="s">
        <v>117</v>
      </c>
      <c r="AU2736" s="1" t="s">
        <v>238</v>
      </c>
      <c r="AX2736" s="1">
        <v>60</v>
      </c>
      <c r="AZ2736" s="1" t="s">
        <v>198</v>
      </c>
      <c r="BA2736" s="1" t="s">
        <v>9614</v>
      </c>
      <c r="BF2736" s="1" t="s">
        <v>9615</v>
      </c>
      <c r="BG2736" s="1" t="s">
        <v>9616</v>
      </c>
      <c r="BH2736" s="1" t="s">
        <v>9617</v>
      </c>
      <c r="BJ2736" s="1" t="s">
        <v>112</v>
      </c>
      <c r="BK2736" s="1" t="s">
        <v>112</v>
      </c>
      <c r="BL2736" s="1" t="s">
        <v>206</v>
      </c>
      <c r="BM2736" s="1" t="s">
        <v>9618</v>
      </c>
      <c r="BQ2736" s="1" t="s">
        <v>121</v>
      </c>
      <c r="BR2736" s="1" t="s">
        <v>122</v>
      </c>
      <c r="BS2736" s="1" t="s">
        <v>111</v>
      </c>
      <c r="BT2736" s="34" t="s">
        <v>184</v>
      </c>
      <c r="BU2736" s="34" t="s">
        <v>9619</v>
      </c>
      <c r="BV2736" s="9">
        <v>44513</v>
      </c>
      <c r="BW2736" s="34" t="s">
        <v>9620</v>
      </c>
      <c r="BY2736" s="2" t="s">
        <v>153</v>
      </c>
      <c r="BZ2736" s="2" t="s">
        <v>124</v>
      </c>
      <c r="CB2736" s="1" t="s">
        <v>181</v>
      </c>
      <c r="CD2736" s="1" t="b">
        <f t="shared" si="1490"/>
        <v>0</v>
      </c>
      <c r="CE2736" s="1" t="b">
        <f t="shared" si="1491"/>
        <v>0</v>
      </c>
      <c r="CF2736" s="1" t="b">
        <f t="shared" si="1467"/>
        <v>0</v>
      </c>
      <c r="CG2736" s="1" t="b">
        <f t="shared" si="1468"/>
        <v>0</v>
      </c>
      <c r="CH2736" s="1" t="b">
        <f t="shared" si="1469"/>
        <v>0</v>
      </c>
      <c r="CI2736" s="1" t="b">
        <f t="shared" si="1470"/>
        <v>0</v>
      </c>
      <c r="CJ2736" s="1" t="b">
        <f t="shared" si="1471"/>
        <v>0</v>
      </c>
      <c r="CK2736" s="1" t="b">
        <f t="shared" si="1472"/>
        <v>0</v>
      </c>
      <c r="CL2736" s="1" t="b">
        <f t="shared" si="1473"/>
        <v>1</v>
      </c>
      <c r="CM2736" s="1" t="b">
        <f t="shared" si="1474"/>
        <v>0</v>
      </c>
      <c r="CN2736" s="1" t="b">
        <f t="shared" si="1475"/>
        <v>0</v>
      </c>
      <c r="CO2736" s="2" t="b">
        <f t="shared" si="1476"/>
        <v>0</v>
      </c>
      <c r="CP2736" s="2" t="b">
        <f t="shared" si="1477"/>
        <v>1</v>
      </c>
      <c r="CQ2736" s="2" t="b">
        <f t="shared" si="1478"/>
        <v>0</v>
      </c>
      <c r="CR2736" s="6" t="str">
        <f t="shared" si="1479"/>
        <v>Female</v>
      </c>
      <c r="CS2736" s="7">
        <f t="shared" si="1480"/>
        <v>0</v>
      </c>
      <c r="CT2736" s="7">
        <f t="shared" si="1481"/>
        <v>0</v>
      </c>
      <c r="CU2736" s="7">
        <f t="shared" si="1482"/>
        <v>0</v>
      </c>
      <c r="CV2736" s="7">
        <f t="shared" si="1483"/>
        <v>0</v>
      </c>
      <c r="CW2736" s="7">
        <f>COUNTIF(M2736,"=*moderna*")</f>
        <v>0</v>
      </c>
      <c r="CX2736" s="1" t="b">
        <f>AND(E2736&lt;30,NOT(E2736="."),NOT(E2736=""))</f>
        <v>0</v>
      </c>
      <c r="CY2736" s="1" t="b">
        <f>AND(E2736&gt;17,E2736&lt;41,NOT(E2736="."),NOT(E2736=""))</f>
        <v>0</v>
      </c>
      <c r="DG2736" s="1" t="b">
        <f>AND(E2736&gt;4,E2736&lt;18,NOT(E2736=""),NOT(E2736="."))</f>
        <v>0</v>
      </c>
    </row>
    <row r="2737" spans="2:111" ht="409.5" x14ac:dyDescent="0.35">
      <c r="B2737" s="1" t="s">
        <v>13809</v>
      </c>
      <c r="C2737" s="9">
        <v>44513</v>
      </c>
      <c r="D2737" s="10" t="s">
        <v>13809</v>
      </c>
      <c r="E2737" s="1">
        <v>27</v>
      </c>
      <c r="F2737" s="1" t="s">
        <v>108</v>
      </c>
      <c r="G2737" s="1" t="s">
        <v>13809</v>
      </c>
      <c r="H2737" s="1" t="s">
        <v>13809</v>
      </c>
      <c r="I2737" s="9">
        <v>44424</v>
      </c>
      <c r="J2737" s="2" t="s">
        <v>128</v>
      </c>
      <c r="K2737" s="2" t="s">
        <v>13809</v>
      </c>
      <c r="L2737" s="9">
        <v>44449</v>
      </c>
      <c r="M2737" s="2" t="s">
        <v>128</v>
      </c>
      <c r="N2737" s="2" t="s">
        <v>13809</v>
      </c>
      <c r="O2737" s="2" t="s">
        <v>110</v>
      </c>
      <c r="P2737" s="2" t="s">
        <v>111</v>
      </c>
      <c r="S2737" s="2" t="s">
        <v>112</v>
      </c>
      <c r="T2737" s="2" t="s">
        <v>111</v>
      </c>
      <c r="U2737" s="2" t="b">
        <f>OR(S2737="yes",T2737="yes")</f>
        <v>1</v>
      </c>
      <c r="V2737" s="2" t="s">
        <v>113</v>
      </c>
      <c r="W2737" s="1" t="s">
        <v>112</v>
      </c>
      <c r="X2737" s="1" t="s">
        <v>138</v>
      </c>
      <c r="Y2737" s="2" t="s">
        <v>112</v>
      </c>
      <c r="Z2737" s="2" t="s">
        <v>111</v>
      </c>
      <c r="AA2737" s="2" t="s">
        <v>112</v>
      </c>
      <c r="AB2737" s="2">
        <v>0</v>
      </c>
      <c r="AC2737" s="1" t="s">
        <v>111</v>
      </c>
      <c r="AF2737" s="1" t="s">
        <v>111</v>
      </c>
      <c r="AJ2737" s="1" t="s">
        <v>115</v>
      </c>
      <c r="AK2737" s="1" t="s">
        <v>116</v>
      </c>
      <c r="AN2737" s="1" t="s">
        <v>9621</v>
      </c>
      <c r="AO2737" s="1" t="s">
        <v>7893</v>
      </c>
      <c r="AZ2737" s="1" t="s">
        <v>120</v>
      </c>
      <c r="BA2737" s="1" t="s">
        <v>9622</v>
      </c>
      <c r="BG2737" s="1" t="s">
        <v>9623</v>
      </c>
      <c r="BH2737" s="1" t="s">
        <v>5243</v>
      </c>
      <c r="BJ2737" s="1" t="s">
        <v>111</v>
      </c>
      <c r="BN2737" s="1" t="s">
        <v>112</v>
      </c>
      <c r="BO2737" s="1" t="s">
        <v>148</v>
      </c>
      <c r="BP2737" s="1" t="s">
        <v>9624</v>
      </c>
      <c r="BQ2737" s="1" t="s">
        <v>121</v>
      </c>
      <c r="BR2737" s="1" t="s">
        <v>122</v>
      </c>
      <c r="BS2737" s="1" t="s">
        <v>111</v>
      </c>
      <c r="BT2737" s="34" t="s">
        <v>9625</v>
      </c>
      <c r="BU2737" s="34" t="s">
        <v>9626</v>
      </c>
      <c r="BV2737" s="9">
        <v>44616</v>
      </c>
      <c r="BW2737" s="34" t="s">
        <v>14879</v>
      </c>
      <c r="BY2737" s="2" t="s">
        <v>174</v>
      </c>
      <c r="BZ2737" s="2" t="s">
        <v>124</v>
      </c>
      <c r="CA2737" s="2">
        <v>2</v>
      </c>
      <c r="CB2737" s="1" t="s">
        <v>365</v>
      </c>
      <c r="CC2737" s="2" t="s">
        <v>113</v>
      </c>
      <c r="CD2737" s="1" t="b">
        <f t="shared" si="1490"/>
        <v>1</v>
      </c>
      <c r="CE2737" s="1" t="b">
        <f t="shared" si="1491"/>
        <v>0</v>
      </c>
      <c r="CF2737" s="1" t="b">
        <f t="shared" si="1467"/>
        <v>0</v>
      </c>
      <c r="CG2737" s="1" t="b">
        <f t="shared" si="1468"/>
        <v>0</v>
      </c>
      <c r="CH2737" s="1" t="b">
        <f t="shared" si="1469"/>
        <v>0</v>
      </c>
      <c r="CI2737" s="1" t="b">
        <f t="shared" si="1470"/>
        <v>0</v>
      </c>
      <c r="CJ2737" s="1" t="b">
        <f t="shared" si="1471"/>
        <v>1</v>
      </c>
      <c r="CK2737" s="1" t="b">
        <f t="shared" si="1472"/>
        <v>0</v>
      </c>
      <c r="CL2737" s="1" t="b">
        <f t="shared" si="1473"/>
        <v>0</v>
      </c>
      <c r="CM2737" s="1" t="b">
        <f t="shared" si="1474"/>
        <v>0</v>
      </c>
      <c r="CN2737" s="1" t="b">
        <f t="shared" si="1475"/>
        <v>0</v>
      </c>
      <c r="CO2737" s="2" t="b">
        <f t="shared" si="1476"/>
        <v>1</v>
      </c>
      <c r="CP2737" s="2" t="b">
        <f t="shared" si="1477"/>
        <v>1</v>
      </c>
      <c r="CQ2737" s="2" t="b">
        <f t="shared" si="1478"/>
        <v>0</v>
      </c>
      <c r="CR2737" s="6" t="str">
        <f t="shared" si="1479"/>
        <v>Female</v>
      </c>
      <c r="CS2737" s="7">
        <f t="shared" si="1480"/>
        <v>0</v>
      </c>
      <c r="CT2737" s="7">
        <f t="shared" si="1481"/>
        <v>1</v>
      </c>
      <c r="CU2737" s="7">
        <f t="shared" si="1482"/>
        <v>0</v>
      </c>
      <c r="CV2737" s="7">
        <f t="shared" si="1483"/>
        <v>0</v>
      </c>
    </row>
    <row r="2738" spans="2:111" ht="406" x14ac:dyDescent="0.35">
      <c r="B2738" s="1" t="s">
        <v>13809</v>
      </c>
      <c r="C2738" s="9">
        <v>44514</v>
      </c>
      <c r="D2738" s="10" t="s">
        <v>13809</v>
      </c>
      <c r="E2738" s="1">
        <v>39</v>
      </c>
      <c r="F2738" s="1" t="s">
        <v>108</v>
      </c>
      <c r="G2738" s="1" t="s">
        <v>13809</v>
      </c>
      <c r="H2738" s="1" t="s">
        <v>13809</v>
      </c>
      <c r="I2738" s="9">
        <v>44475</v>
      </c>
      <c r="J2738" s="2" t="s">
        <v>109</v>
      </c>
      <c r="K2738" s="2" t="s">
        <v>13809</v>
      </c>
      <c r="L2738" s="9">
        <v>44496</v>
      </c>
      <c r="M2738" s="2" t="s">
        <v>109</v>
      </c>
      <c r="N2738" s="2" t="s">
        <v>13809</v>
      </c>
      <c r="O2738" s="2" t="s">
        <v>110</v>
      </c>
      <c r="P2738" s="2" t="s">
        <v>111</v>
      </c>
      <c r="S2738" s="2" t="s">
        <v>112</v>
      </c>
      <c r="T2738" s="2" t="s">
        <v>112</v>
      </c>
      <c r="U2738" s="2" t="b">
        <v>1</v>
      </c>
      <c r="V2738" s="2" t="s">
        <v>113</v>
      </c>
      <c r="W2738" s="1" t="s">
        <v>112</v>
      </c>
      <c r="X2738" s="1" t="s">
        <v>138</v>
      </c>
      <c r="Y2738" s="2" t="s">
        <v>112</v>
      </c>
      <c r="Z2738" s="2" t="s">
        <v>111</v>
      </c>
      <c r="AA2738" s="2" t="s">
        <v>112</v>
      </c>
      <c r="AB2738" s="2">
        <v>4</v>
      </c>
      <c r="AC2738" s="1" t="s">
        <v>111</v>
      </c>
      <c r="AF2738" s="1" t="s">
        <v>111</v>
      </c>
      <c r="AJ2738" s="1" t="s">
        <v>115</v>
      </c>
      <c r="AK2738" s="1" t="s">
        <v>150</v>
      </c>
      <c r="AO2738" s="1" t="s">
        <v>117</v>
      </c>
      <c r="AS2738" s="1" t="s">
        <v>229</v>
      </c>
      <c r="AU2738" s="1" t="s">
        <v>132</v>
      </c>
      <c r="AZ2738" s="1" t="s">
        <v>155</v>
      </c>
      <c r="BA2738" s="1">
        <v>159</v>
      </c>
      <c r="BJ2738" s="1" t="s">
        <v>112</v>
      </c>
      <c r="BK2738" s="1" t="s">
        <v>112</v>
      </c>
      <c r="BL2738" s="1" t="s">
        <v>241</v>
      </c>
      <c r="BM2738" s="1" t="s">
        <v>9627</v>
      </c>
      <c r="BQ2738" s="1" t="s">
        <v>1460</v>
      </c>
      <c r="BR2738" s="1" t="s">
        <v>122</v>
      </c>
      <c r="BS2738" s="1" t="s">
        <v>111</v>
      </c>
      <c r="BT2738" s="34" t="s">
        <v>9628</v>
      </c>
      <c r="BU2738" s="34" t="s">
        <v>9629</v>
      </c>
      <c r="BV2738" s="9">
        <v>44516</v>
      </c>
      <c r="BW2738" s="34" t="s">
        <v>14880</v>
      </c>
      <c r="BY2738" s="2" t="s">
        <v>153</v>
      </c>
      <c r="BZ2738" s="2" t="s">
        <v>124</v>
      </c>
      <c r="CA2738" s="2">
        <v>2</v>
      </c>
      <c r="CB2738" s="1" t="s">
        <v>199</v>
      </c>
      <c r="CC2738" s="2" t="s">
        <v>126</v>
      </c>
      <c r="CD2738" s="1" t="b">
        <f t="shared" si="1490"/>
        <v>0</v>
      </c>
      <c r="CE2738" s="1" t="b">
        <f t="shared" si="1491"/>
        <v>0</v>
      </c>
      <c r="CF2738" s="1" t="b">
        <f t="shared" si="1467"/>
        <v>0</v>
      </c>
      <c r="CG2738" s="1" t="b">
        <f t="shared" si="1468"/>
        <v>0</v>
      </c>
      <c r="CH2738" s="1" t="b">
        <f t="shared" si="1469"/>
        <v>0</v>
      </c>
      <c r="CI2738" s="1" t="b">
        <f t="shared" si="1470"/>
        <v>0</v>
      </c>
      <c r="CJ2738" s="1" t="b">
        <f t="shared" si="1471"/>
        <v>0</v>
      </c>
      <c r="CK2738" s="1" t="b">
        <f t="shared" si="1472"/>
        <v>1</v>
      </c>
      <c r="CL2738" s="1" t="b">
        <f t="shared" si="1473"/>
        <v>0</v>
      </c>
      <c r="CM2738" s="1" t="b">
        <f t="shared" si="1474"/>
        <v>0</v>
      </c>
      <c r="CN2738" s="1" t="b">
        <f t="shared" si="1475"/>
        <v>0</v>
      </c>
      <c r="CO2738" s="2" t="b">
        <f t="shared" si="1476"/>
        <v>1</v>
      </c>
      <c r="CP2738" s="2" t="b">
        <f t="shared" si="1477"/>
        <v>1</v>
      </c>
      <c r="CQ2738" s="2" t="b">
        <f t="shared" si="1478"/>
        <v>0</v>
      </c>
      <c r="CR2738" s="6" t="str">
        <f t="shared" si="1479"/>
        <v>Female</v>
      </c>
      <c r="CS2738" s="7">
        <f t="shared" si="1480"/>
        <v>1</v>
      </c>
      <c r="CT2738" s="7">
        <f t="shared" si="1481"/>
        <v>0</v>
      </c>
      <c r="CU2738" s="7">
        <f t="shared" si="1482"/>
        <v>0</v>
      </c>
      <c r="CV2738" s="7">
        <f t="shared" si="1483"/>
        <v>1</v>
      </c>
      <c r="CW2738" s="7">
        <f>COUNTIF(M2738,"=*moderna*")</f>
        <v>0</v>
      </c>
      <c r="CX2738" s="1" t="b">
        <f>AND(E2738&lt;30,NOT(E2738="."),NOT(E2738=""))</f>
        <v>0</v>
      </c>
      <c r="CY2738" s="1" t="b">
        <f>AND(E2738&gt;17,E2738&lt;41,NOT(E2738="."),NOT(E2738=""))</f>
        <v>1</v>
      </c>
      <c r="DG2738" s="1" t="b">
        <f>AND(E2738&gt;4,E2738&lt;18,NOT(E2738=""),NOT(E2738="."))</f>
        <v>0</v>
      </c>
    </row>
    <row r="2739" spans="2:111" ht="188.5" x14ac:dyDescent="0.35">
      <c r="B2739" s="1" t="s">
        <v>13809</v>
      </c>
      <c r="C2739" s="9">
        <v>44514</v>
      </c>
      <c r="D2739" s="10" t="s">
        <v>13809</v>
      </c>
      <c r="E2739" s="1">
        <v>49</v>
      </c>
      <c r="F2739" s="1" t="s">
        <v>127</v>
      </c>
      <c r="G2739" s="1" t="s">
        <v>13809</v>
      </c>
      <c r="H2739" s="1" t="s">
        <v>13809</v>
      </c>
      <c r="K2739" s="2" t="s">
        <v>13809</v>
      </c>
      <c r="L2739" s="9">
        <v>44451</v>
      </c>
      <c r="M2739" s="2" t="s">
        <v>109</v>
      </c>
      <c r="N2739" s="2" t="s">
        <v>13809</v>
      </c>
      <c r="O2739" s="2" t="s">
        <v>110</v>
      </c>
      <c r="P2739" s="2" t="s">
        <v>111</v>
      </c>
      <c r="S2739" s="2" t="s">
        <v>112</v>
      </c>
      <c r="T2739" s="2" t="s">
        <v>112</v>
      </c>
      <c r="U2739" s="2" t="b">
        <v>1</v>
      </c>
      <c r="V2739" s="2" t="s">
        <v>126</v>
      </c>
      <c r="W2739" s="1" t="s">
        <v>111</v>
      </c>
      <c r="Y2739" s="2" t="s">
        <v>112</v>
      </c>
      <c r="Z2739" s="2" t="s">
        <v>111</v>
      </c>
      <c r="AA2739" s="2" t="s">
        <v>112</v>
      </c>
      <c r="AB2739" s="2">
        <v>30</v>
      </c>
      <c r="AF2739" s="1" t="s">
        <v>111</v>
      </c>
      <c r="AJ2739" s="1" t="s">
        <v>115</v>
      </c>
      <c r="AK2739" s="1" t="s">
        <v>189</v>
      </c>
      <c r="AO2739" s="1" t="s">
        <v>117</v>
      </c>
      <c r="AU2739" s="1" t="s">
        <v>132</v>
      </c>
      <c r="AZ2739" s="1" t="s">
        <v>120</v>
      </c>
      <c r="BA2739" s="1">
        <v>0</v>
      </c>
      <c r="BG2739" s="1" t="s">
        <v>670</v>
      </c>
      <c r="BH2739" s="1" t="s">
        <v>670</v>
      </c>
      <c r="BJ2739" s="1" t="s">
        <v>111</v>
      </c>
      <c r="BN2739" s="1" t="s">
        <v>112</v>
      </c>
      <c r="BO2739" s="1" t="s">
        <v>148</v>
      </c>
      <c r="BP2739" s="1" t="s">
        <v>9630</v>
      </c>
      <c r="BU2739" s="34" t="s">
        <v>9631</v>
      </c>
      <c r="BV2739" s="9">
        <v>44517</v>
      </c>
      <c r="BW2739" s="34" t="s">
        <v>14881</v>
      </c>
      <c r="BY2739" s="2" t="s">
        <v>153</v>
      </c>
      <c r="BZ2739" s="2" t="s">
        <v>124</v>
      </c>
      <c r="CB2739" s="1" t="s">
        <v>259</v>
      </c>
      <c r="CD2739" s="1" t="b">
        <f t="shared" si="1490"/>
        <v>0</v>
      </c>
      <c r="CE2739" s="1" t="b">
        <f t="shared" si="1491"/>
        <v>0</v>
      </c>
      <c r="CF2739" s="1" t="b">
        <f t="shared" si="1467"/>
        <v>0</v>
      </c>
      <c r="CG2739" s="1" t="b">
        <f t="shared" si="1468"/>
        <v>0</v>
      </c>
      <c r="CH2739" s="1" t="b">
        <f t="shared" si="1469"/>
        <v>0</v>
      </c>
      <c r="CI2739" s="1" t="b">
        <f t="shared" si="1470"/>
        <v>0</v>
      </c>
      <c r="CJ2739" s="1" t="b">
        <f t="shared" si="1471"/>
        <v>0</v>
      </c>
      <c r="CK2739" s="1" t="b">
        <f t="shared" si="1472"/>
        <v>0</v>
      </c>
      <c r="CL2739" s="1" t="b">
        <f t="shared" si="1473"/>
        <v>1</v>
      </c>
      <c r="CM2739" s="1" t="b">
        <f t="shared" si="1474"/>
        <v>0</v>
      </c>
      <c r="CN2739" s="1" t="b">
        <f t="shared" si="1475"/>
        <v>0</v>
      </c>
      <c r="CO2739" s="2" t="b">
        <f t="shared" si="1476"/>
        <v>0</v>
      </c>
      <c r="CP2739" s="2" t="b">
        <f t="shared" si="1477"/>
        <v>0</v>
      </c>
      <c r="CQ2739" s="2" t="b">
        <f t="shared" si="1478"/>
        <v>0</v>
      </c>
      <c r="CR2739" s="6" t="str">
        <f t="shared" si="1479"/>
        <v>Male</v>
      </c>
      <c r="CS2739" s="7">
        <f t="shared" si="1480"/>
        <v>0</v>
      </c>
      <c r="CT2739" s="7">
        <f t="shared" si="1481"/>
        <v>0</v>
      </c>
      <c r="CU2739" s="7">
        <f t="shared" si="1482"/>
        <v>0</v>
      </c>
      <c r="CV2739" s="7">
        <f t="shared" si="1483"/>
        <v>1</v>
      </c>
      <c r="CW2739" s="7">
        <f>COUNTIF(M2739,"=*moderna*")</f>
        <v>0</v>
      </c>
      <c r="CX2739" s="1" t="b">
        <f>AND(E2739&lt;30,NOT(E2739="."),NOT(E2739=""))</f>
        <v>0</v>
      </c>
      <c r="CY2739" s="1" t="b">
        <f>AND(E2739&gt;17,E2739&lt;41,NOT(E2739="."),NOT(E2739=""))</f>
        <v>0</v>
      </c>
      <c r="DG2739" s="1" t="b">
        <f>AND(E2739&gt;4,E2739&lt;18,NOT(E2739=""),NOT(E2739="."))</f>
        <v>0</v>
      </c>
    </row>
    <row r="2740" spans="2:111" ht="203" x14ac:dyDescent="0.35">
      <c r="B2740" s="1" t="s">
        <v>13809</v>
      </c>
      <c r="C2740" s="9">
        <v>44514</v>
      </c>
      <c r="D2740" s="10" t="s">
        <v>13809</v>
      </c>
      <c r="E2740" s="1">
        <v>36</v>
      </c>
      <c r="F2740" s="1" t="s">
        <v>127</v>
      </c>
      <c r="G2740" s="1" t="s">
        <v>13809</v>
      </c>
      <c r="H2740" s="1" t="s">
        <v>13809</v>
      </c>
      <c r="I2740" s="9">
        <v>44490</v>
      </c>
      <c r="J2740" s="2" t="s">
        <v>128</v>
      </c>
      <c r="K2740" s="2" t="s">
        <v>13809</v>
      </c>
      <c r="L2740" s="2" t="s">
        <v>183</v>
      </c>
      <c r="M2740" s="2" t="s">
        <v>163</v>
      </c>
      <c r="N2740" s="2" t="s">
        <v>13809</v>
      </c>
      <c r="O2740" s="2" t="s">
        <v>110</v>
      </c>
      <c r="P2740" s="2" t="s">
        <v>111</v>
      </c>
      <c r="S2740" s="2" t="s">
        <v>112</v>
      </c>
      <c r="T2740" s="2" t="s">
        <v>111</v>
      </c>
      <c r="U2740" s="2" t="b">
        <f>OR(S2740="yes",T2740="yes")</f>
        <v>1</v>
      </c>
      <c r="V2740" s="2" t="s">
        <v>126</v>
      </c>
      <c r="W2740" s="1" t="s">
        <v>111</v>
      </c>
      <c r="Y2740" s="2" t="s">
        <v>112</v>
      </c>
      <c r="Z2740" s="2" t="s">
        <v>112</v>
      </c>
      <c r="AA2740" s="2" t="s">
        <v>111</v>
      </c>
      <c r="AB2740" s="2">
        <v>3</v>
      </c>
      <c r="AC2740" s="1" t="s">
        <v>111</v>
      </c>
      <c r="AF2740" s="1" t="s">
        <v>111</v>
      </c>
      <c r="AJ2740" s="1" t="s">
        <v>115</v>
      </c>
      <c r="AK2740" s="1" t="s">
        <v>358</v>
      </c>
      <c r="AO2740" s="1" t="s">
        <v>8673</v>
      </c>
      <c r="AU2740" s="1" t="s">
        <v>132</v>
      </c>
      <c r="BU2740" s="34" t="s">
        <v>9632</v>
      </c>
      <c r="BV2740" s="9">
        <v>44700</v>
      </c>
      <c r="BW2740" s="34" t="s">
        <v>9633</v>
      </c>
      <c r="BY2740" s="2" t="s">
        <v>153</v>
      </c>
      <c r="BZ2740" s="2" t="s">
        <v>124</v>
      </c>
      <c r="CB2740" s="1" t="s">
        <v>394</v>
      </c>
      <c r="CF2740" s="1" t="b">
        <f t="shared" si="1467"/>
        <v>0</v>
      </c>
      <c r="CG2740" s="1" t="b">
        <f t="shared" si="1468"/>
        <v>0</v>
      </c>
      <c r="CH2740" s="1" t="b">
        <f t="shared" si="1469"/>
        <v>0</v>
      </c>
      <c r="CI2740" s="1" t="b">
        <f t="shared" si="1470"/>
        <v>0</v>
      </c>
      <c r="CJ2740" s="1" t="b">
        <f t="shared" si="1471"/>
        <v>0</v>
      </c>
      <c r="CK2740" s="1" t="b">
        <f t="shared" si="1472"/>
        <v>1</v>
      </c>
      <c r="CL2740" s="1" t="b">
        <f t="shared" si="1473"/>
        <v>0</v>
      </c>
      <c r="CM2740" s="1" t="b">
        <f t="shared" si="1474"/>
        <v>0</v>
      </c>
      <c r="CN2740" s="1" t="b">
        <f t="shared" si="1475"/>
        <v>0</v>
      </c>
      <c r="CO2740" s="2" t="b">
        <f t="shared" si="1476"/>
        <v>1</v>
      </c>
      <c r="CP2740" s="2" t="b">
        <f t="shared" si="1477"/>
        <v>1</v>
      </c>
      <c r="CQ2740" s="2" t="b">
        <f t="shared" si="1478"/>
        <v>0</v>
      </c>
      <c r="CR2740" s="6" t="str">
        <f t="shared" si="1479"/>
        <v>Male</v>
      </c>
      <c r="CS2740" s="7">
        <f t="shared" si="1480"/>
        <v>0</v>
      </c>
      <c r="CT2740" s="7">
        <f t="shared" si="1481"/>
        <v>1</v>
      </c>
      <c r="CU2740" s="7">
        <f t="shared" si="1482"/>
        <v>0</v>
      </c>
      <c r="CV2740" s="7">
        <f t="shared" si="1483"/>
        <v>0</v>
      </c>
      <c r="CW2740" s="7">
        <f>COUNTIF(M2740,"=*moderna*")</f>
        <v>0</v>
      </c>
      <c r="CX2740" s="1" t="b">
        <f>AND(E2740&lt;30,NOT(E2740="."),NOT(E2740=""))</f>
        <v>0</v>
      </c>
      <c r="CY2740" s="1" t="b">
        <f>AND(E2740&gt;17,E2740&lt;41,NOT(E2740="."),NOT(E2740=""))</f>
        <v>1</v>
      </c>
      <c r="CZ2740" s="2">
        <v>5808</v>
      </c>
      <c r="DA2740" s="2" t="s">
        <v>183</v>
      </c>
      <c r="DB2740" s="2" t="s">
        <v>163</v>
      </c>
      <c r="DD2740" s="2" t="s">
        <v>183</v>
      </c>
      <c r="DE2740" s="2" t="s">
        <v>163</v>
      </c>
      <c r="DG2740" s="1" t="b">
        <f>AND(E2740&gt;4,E2740&lt;18,NOT(E2740=""),NOT(E2740="."))</f>
        <v>0</v>
      </c>
    </row>
    <row r="2741" spans="2:111" ht="409.5" x14ac:dyDescent="0.35">
      <c r="B2741" s="1" t="s">
        <v>13809</v>
      </c>
      <c r="C2741" s="9">
        <v>44514</v>
      </c>
      <c r="D2741" s="10" t="s">
        <v>13809</v>
      </c>
      <c r="E2741" s="1">
        <v>77</v>
      </c>
      <c r="F2741" s="1" t="s">
        <v>127</v>
      </c>
      <c r="G2741" s="1" t="s">
        <v>13809</v>
      </c>
      <c r="H2741" s="1" t="s">
        <v>13809</v>
      </c>
      <c r="I2741" s="9">
        <v>44249</v>
      </c>
      <c r="J2741" s="2" t="s">
        <v>109</v>
      </c>
      <c r="K2741" s="2" t="s">
        <v>13809</v>
      </c>
      <c r="L2741" s="9">
        <v>44269</v>
      </c>
      <c r="M2741" s="2" t="s">
        <v>109</v>
      </c>
      <c r="N2741" s="2" t="s">
        <v>13809</v>
      </c>
      <c r="O2741" s="2" t="s">
        <v>110</v>
      </c>
      <c r="P2741" s="2" t="s">
        <v>111</v>
      </c>
      <c r="S2741" s="2" t="s">
        <v>112</v>
      </c>
      <c r="T2741" s="2" t="s">
        <v>111</v>
      </c>
      <c r="U2741" s="2" t="b">
        <v>1</v>
      </c>
      <c r="V2741" s="2" t="s">
        <v>113</v>
      </c>
      <c r="W2741" s="1" t="s">
        <v>112</v>
      </c>
      <c r="X2741" s="1" t="s">
        <v>138</v>
      </c>
      <c r="Y2741" s="2" t="s">
        <v>112</v>
      </c>
      <c r="AB2741" s="2">
        <v>3</v>
      </c>
      <c r="AC2741" s="1" t="s">
        <v>111</v>
      </c>
      <c r="AH2741" s="1" t="s">
        <v>193</v>
      </c>
      <c r="AI2741" s="1" t="s">
        <v>9634</v>
      </c>
      <c r="AJ2741" s="1" t="s">
        <v>115</v>
      </c>
      <c r="BJ2741" s="1" t="s">
        <v>111</v>
      </c>
      <c r="BN2741" s="1" t="s">
        <v>111</v>
      </c>
      <c r="BU2741" s="34" t="s">
        <v>9635</v>
      </c>
      <c r="BV2741" s="9">
        <v>44673</v>
      </c>
      <c r="BW2741" s="34" t="s">
        <v>14882</v>
      </c>
      <c r="BY2741" s="2" t="s">
        <v>174</v>
      </c>
      <c r="BZ2741" s="2" t="s">
        <v>124</v>
      </c>
      <c r="CA2741" s="2">
        <v>3</v>
      </c>
      <c r="CB2741" s="1" t="s">
        <v>199</v>
      </c>
      <c r="CC2741" s="2" t="s">
        <v>113</v>
      </c>
      <c r="CD2741" s="1" t="b">
        <v>0</v>
      </c>
      <c r="CE2741" s="1" t="b">
        <v>0</v>
      </c>
      <c r="CF2741" s="1" t="b">
        <f t="shared" si="1467"/>
        <v>0</v>
      </c>
      <c r="CG2741" s="1" t="b">
        <f t="shared" si="1468"/>
        <v>0</v>
      </c>
      <c r="CH2741" s="1" t="b">
        <f t="shared" si="1469"/>
        <v>0</v>
      </c>
      <c r="CI2741" s="1" t="b">
        <f t="shared" si="1470"/>
        <v>0</v>
      </c>
      <c r="CJ2741" s="1" t="b">
        <f t="shared" si="1471"/>
        <v>0</v>
      </c>
      <c r="CK2741" s="1" t="b">
        <f t="shared" si="1472"/>
        <v>0</v>
      </c>
      <c r="CL2741" s="1" t="b">
        <f t="shared" si="1473"/>
        <v>0</v>
      </c>
      <c r="CM2741" s="1" t="b">
        <f t="shared" si="1474"/>
        <v>0</v>
      </c>
      <c r="CN2741" s="1" t="b">
        <f t="shared" si="1475"/>
        <v>1</v>
      </c>
      <c r="CO2741" s="2" t="b">
        <f t="shared" si="1476"/>
        <v>1</v>
      </c>
      <c r="CP2741" s="2" t="b">
        <f t="shared" si="1477"/>
        <v>1</v>
      </c>
      <c r="CQ2741" s="2" t="b">
        <f t="shared" si="1478"/>
        <v>0</v>
      </c>
      <c r="CR2741" s="6" t="str">
        <f t="shared" si="1479"/>
        <v>Male</v>
      </c>
      <c r="CS2741" s="7">
        <f t="shared" si="1480"/>
        <v>1</v>
      </c>
      <c r="CT2741" s="7">
        <f t="shared" si="1481"/>
        <v>0</v>
      </c>
      <c r="CU2741" s="7">
        <f t="shared" si="1482"/>
        <v>0</v>
      </c>
      <c r="CV2741" s="7">
        <f t="shared" si="1483"/>
        <v>1</v>
      </c>
      <c r="CW2741" s="7">
        <f>COUNTIF(M2741,"=*moderna*")</f>
        <v>0</v>
      </c>
      <c r="CX2741" s="1" t="b">
        <f>AND(E2741&lt;30,NOT(E2741="."),NOT(E2741=""))</f>
        <v>0</v>
      </c>
      <c r="CY2741" s="1" t="b">
        <f>AND(E2741&gt;17,E2741&lt;41,NOT(E2741="."),NOT(E2741=""))</f>
        <v>0</v>
      </c>
      <c r="DG2741" s="1" t="b">
        <f>AND(E2741&gt;4,E2741&lt;18,NOT(E2741=""),NOT(E2741="."))</f>
        <v>0</v>
      </c>
    </row>
    <row r="2742" spans="2:111" ht="87" x14ac:dyDescent="0.35">
      <c r="B2742" s="1" t="s">
        <v>13809</v>
      </c>
      <c r="C2742" s="9">
        <v>44515</v>
      </c>
      <c r="D2742" s="10" t="s">
        <v>13809</v>
      </c>
      <c r="E2742" s="1">
        <v>26</v>
      </c>
      <c r="F2742" s="1" t="s">
        <v>127</v>
      </c>
      <c r="G2742" s="1" t="s">
        <v>13809</v>
      </c>
      <c r="H2742" s="1" t="s">
        <v>13809</v>
      </c>
      <c r="I2742" s="2" t="s">
        <v>183</v>
      </c>
      <c r="J2742" s="2" t="s">
        <v>109</v>
      </c>
      <c r="K2742" s="2" t="s">
        <v>13809</v>
      </c>
      <c r="L2742" s="9">
        <v>44498</v>
      </c>
      <c r="M2742" s="2" t="s">
        <v>109</v>
      </c>
      <c r="N2742" s="2" t="s">
        <v>13809</v>
      </c>
      <c r="O2742" s="2" t="s">
        <v>110</v>
      </c>
      <c r="P2742" s="2" t="s">
        <v>111</v>
      </c>
      <c r="S2742" s="2" t="s">
        <v>112</v>
      </c>
      <c r="T2742" s="2" t="s">
        <v>111</v>
      </c>
      <c r="U2742" s="2" t="b">
        <v>1</v>
      </c>
      <c r="V2742" s="2" t="s">
        <v>113</v>
      </c>
      <c r="W2742" s="1" t="s">
        <v>112</v>
      </c>
      <c r="X2742" s="1" t="s">
        <v>114</v>
      </c>
      <c r="Y2742" s="2" t="s">
        <v>112</v>
      </c>
      <c r="Z2742" s="2" t="s">
        <v>111</v>
      </c>
      <c r="AA2742" s="2" t="s">
        <v>112</v>
      </c>
      <c r="AB2742" s="2">
        <v>5</v>
      </c>
      <c r="AC2742" s="1" t="s">
        <v>111</v>
      </c>
      <c r="AF2742" s="1" t="s">
        <v>111</v>
      </c>
      <c r="AJ2742" s="1" t="s">
        <v>115</v>
      </c>
      <c r="AK2742" s="1" t="s">
        <v>291</v>
      </c>
      <c r="AN2742" s="1" t="s">
        <v>9636</v>
      </c>
      <c r="AO2742" s="1" t="s">
        <v>117</v>
      </c>
      <c r="AS2742" s="1" t="s">
        <v>190</v>
      </c>
      <c r="AU2742" s="1" t="s">
        <v>1255</v>
      </c>
      <c r="AX2742" s="1">
        <v>15</v>
      </c>
      <c r="AZ2742" s="1" t="s">
        <v>155</v>
      </c>
      <c r="BA2742" s="1" t="s">
        <v>9637</v>
      </c>
      <c r="BJ2742" s="1" t="s">
        <v>112</v>
      </c>
      <c r="BK2742" s="1" t="s">
        <v>112</v>
      </c>
      <c r="BL2742" s="1" t="s">
        <v>4217</v>
      </c>
      <c r="BM2742" s="1" t="s">
        <v>9638</v>
      </c>
      <c r="BQ2742" s="1" t="s">
        <v>121</v>
      </c>
      <c r="BR2742" s="1" t="s">
        <v>122</v>
      </c>
      <c r="BS2742" s="1" t="s">
        <v>111</v>
      </c>
      <c r="BT2742" s="34" t="s">
        <v>9639</v>
      </c>
      <c r="BU2742" s="34" t="s">
        <v>9640</v>
      </c>
      <c r="BV2742" s="9">
        <v>44515</v>
      </c>
      <c r="BW2742" s="34" t="s">
        <v>9641</v>
      </c>
      <c r="BY2742" s="2" t="s">
        <v>156</v>
      </c>
      <c r="BZ2742" s="2" t="s">
        <v>124</v>
      </c>
      <c r="CA2742" s="2">
        <v>2</v>
      </c>
      <c r="CB2742" s="1" t="s">
        <v>246</v>
      </c>
      <c r="CC2742" s="2" t="s">
        <v>126</v>
      </c>
      <c r="CD2742" s="1" t="b">
        <f t="shared" ref="CD2742:CD2781" si="1494">AND(E2742&lt;30,NOT(E2742="."),NOT(E2742=""))</f>
        <v>1</v>
      </c>
      <c r="CE2742" s="1" t="b">
        <f t="shared" ref="CE2742:CE2781" si="1495">AND(E2742&lt;18,NOT(E2742="."),NOT(E2742=""))</f>
        <v>0</v>
      </c>
      <c r="CF2742" s="1" t="b">
        <f t="shared" si="1467"/>
        <v>0</v>
      </c>
      <c r="CG2742" s="1" t="b">
        <f t="shared" si="1468"/>
        <v>0</v>
      </c>
      <c r="CH2742" s="1" t="b">
        <f t="shared" si="1469"/>
        <v>0</v>
      </c>
      <c r="CI2742" s="1" t="b">
        <f t="shared" si="1470"/>
        <v>0</v>
      </c>
      <c r="CJ2742" s="1" t="b">
        <f t="shared" si="1471"/>
        <v>1</v>
      </c>
      <c r="CK2742" s="1" t="b">
        <f t="shared" si="1472"/>
        <v>0</v>
      </c>
      <c r="CL2742" s="1" t="b">
        <f t="shared" si="1473"/>
        <v>0</v>
      </c>
      <c r="CM2742" s="1" t="b">
        <f t="shared" si="1474"/>
        <v>0</v>
      </c>
      <c r="CN2742" s="1" t="b">
        <f t="shared" si="1475"/>
        <v>0</v>
      </c>
      <c r="CO2742" s="2" t="b">
        <f t="shared" si="1476"/>
        <v>1</v>
      </c>
      <c r="CP2742" s="2" t="b">
        <f t="shared" si="1477"/>
        <v>1</v>
      </c>
      <c r="CQ2742" s="2" t="b">
        <f t="shared" si="1478"/>
        <v>0</v>
      </c>
      <c r="CR2742" s="6" t="str">
        <f t="shared" si="1479"/>
        <v>Male</v>
      </c>
      <c r="CS2742" s="7">
        <f t="shared" si="1480"/>
        <v>1</v>
      </c>
      <c r="CT2742" s="7">
        <f t="shared" si="1481"/>
        <v>0</v>
      </c>
      <c r="CU2742" s="7">
        <f t="shared" si="1482"/>
        <v>0</v>
      </c>
      <c r="CV2742" s="7">
        <f t="shared" si="1483"/>
        <v>1</v>
      </c>
      <c r="CW2742" s="7">
        <f>COUNTIF(M2742,"=*moderna*")</f>
        <v>0</v>
      </c>
      <c r="CX2742" s="1" t="b">
        <f>AND(E2742&lt;30,NOT(E2742="."),NOT(E2742=""))</f>
        <v>1</v>
      </c>
      <c r="CY2742" s="1" t="b">
        <f>AND(E2742&gt;17,E2742&lt;41,NOT(E2742="."),NOT(E2742=""))</f>
        <v>1</v>
      </c>
      <c r="DG2742" s="1" t="b">
        <f>AND(E2742&gt;4,E2742&lt;18,NOT(E2742=""),NOT(E2742="."))</f>
        <v>0</v>
      </c>
    </row>
    <row r="2743" spans="2:111" ht="58" x14ac:dyDescent="0.35">
      <c r="B2743" s="1" t="s">
        <v>13809</v>
      </c>
      <c r="C2743" s="9">
        <v>44515</v>
      </c>
      <c r="D2743" s="10" t="s">
        <v>13809</v>
      </c>
      <c r="E2743" s="1">
        <v>30</v>
      </c>
      <c r="F2743" s="1" t="s">
        <v>127</v>
      </c>
      <c r="G2743" s="1" t="s">
        <v>13809</v>
      </c>
      <c r="H2743" s="1" t="s">
        <v>13809</v>
      </c>
      <c r="I2743" s="2" t="s">
        <v>183</v>
      </c>
      <c r="J2743" s="2" t="s">
        <v>109</v>
      </c>
      <c r="K2743" s="2" t="s">
        <v>13809</v>
      </c>
      <c r="L2743" s="9">
        <v>33423</v>
      </c>
      <c r="M2743" s="2" t="s">
        <v>109</v>
      </c>
      <c r="N2743" s="2" t="s">
        <v>13809</v>
      </c>
      <c r="O2743" s="2" t="s">
        <v>110</v>
      </c>
      <c r="P2743" s="2" t="s">
        <v>111</v>
      </c>
      <c r="S2743" s="2" t="s">
        <v>112</v>
      </c>
      <c r="T2743" s="2" t="s">
        <v>111</v>
      </c>
      <c r="U2743" s="2" t="b">
        <f>OR(S2743="yes",T2743="yes")</f>
        <v>1</v>
      </c>
      <c r="V2743" s="2" t="s">
        <v>113</v>
      </c>
      <c r="W2743" s="1" t="s">
        <v>112</v>
      </c>
      <c r="X2743" s="1" t="s">
        <v>110</v>
      </c>
      <c r="Y2743" s="2" t="s">
        <v>112</v>
      </c>
      <c r="Z2743" s="2" t="s">
        <v>111</v>
      </c>
      <c r="AA2743" s="2" t="s">
        <v>112</v>
      </c>
      <c r="AB2743" s="2">
        <v>4</v>
      </c>
      <c r="AC2743" s="1" t="s">
        <v>111</v>
      </c>
      <c r="AF2743" s="1" t="s">
        <v>111</v>
      </c>
      <c r="AJ2743" s="1" t="s">
        <v>115</v>
      </c>
      <c r="AK2743" s="1" t="s">
        <v>201</v>
      </c>
      <c r="AN2743" s="1" t="s">
        <v>9642</v>
      </c>
      <c r="AO2743" s="1" t="s">
        <v>166</v>
      </c>
      <c r="AS2743" s="1" t="s">
        <v>145</v>
      </c>
      <c r="AU2743" s="1" t="s">
        <v>177</v>
      </c>
      <c r="AX2743" s="1">
        <v>47</v>
      </c>
      <c r="AZ2743" s="1" t="s">
        <v>120</v>
      </c>
      <c r="BA2743" s="1" t="s">
        <v>9643</v>
      </c>
      <c r="BG2743" s="1">
        <v>27</v>
      </c>
      <c r="BH2743" s="1">
        <v>10</v>
      </c>
      <c r="BJ2743" s="1" t="s">
        <v>112</v>
      </c>
      <c r="BK2743" s="1" t="s">
        <v>112</v>
      </c>
      <c r="BL2743" s="1" t="s">
        <v>268</v>
      </c>
      <c r="BM2743" s="1" t="s">
        <v>7202</v>
      </c>
      <c r="BQ2743" s="1" t="s">
        <v>121</v>
      </c>
      <c r="BR2743" s="1" t="s">
        <v>122</v>
      </c>
      <c r="BS2743" s="1" t="s">
        <v>112</v>
      </c>
      <c r="BU2743" s="34" t="s">
        <v>9644</v>
      </c>
      <c r="BV2743" s="9">
        <v>44531</v>
      </c>
      <c r="BW2743" s="34" t="s">
        <v>14883</v>
      </c>
      <c r="BY2743" s="2" t="s">
        <v>123</v>
      </c>
      <c r="BZ2743" s="2" t="s">
        <v>124</v>
      </c>
      <c r="CA2743" s="2">
        <v>2</v>
      </c>
      <c r="CB2743" s="1" t="s">
        <v>7540</v>
      </c>
      <c r="CC2743" s="2" t="s">
        <v>126</v>
      </c>
      <c r="CD2743" s="1" t="b">
        <f t="shared" si="1494"/>
        <v>0</v>
      </c>
      <c r="CE2743" s="1" t="b">
        <f t="shared" si="1495"/>
        <v>0</v>
      </c>
      <c r="CF2743" s="1" t="b">
        <f t="shared" si="1467"/>
        <v>0</v>
      </c>
      <c r="CG2743" s="1" t="b">
        <f t="shared" si="1468"/>
        <v>0</v>
      </c>
      <c r="CH2743" s="1" t="b">
        <f t="shared" si="1469"/>
        <v>0</v>
      </c>
      <c r="CI2743" s="1" t="b">
        <f t="shared" si="1470"/>
        <v>0</v>
      </c>
      <c r="CJ2743" s="1" t="b">
        <f t="shared" si="1471"/>
        <v>0</v>
      </c>
      <c r="CK2743" s="1" t="b">
        <f t="shared" si="1472"/>
        <v>1</v>
      </c>
      <c r="CL2743" s="1" t="b">
        <f t="shared" si="1473"/>
        <v>0</v>
      </c>
      <c r="CM2743" s="1" t="b">
        <f t="shared" si="1474"/>
        <v>0</v>
      </c>
      <c r="CN2743" s="1" t="b">
        <f t="shared" si="1475"/>
        <v>0</v>
      </c>
      <c r="CO2743" s="2" t="b">
        <f t="shared" si="1476"/>
        <v>1</v>
      </c>
      <c r="CP2743" s="2" t="b">
        <f t="shared" si="1477"/>
        <v>1</v>
      </c>
      <c r="CQ2743" s="2" t="b">
        <f t="shared" si="1478"/>
        <v>0</v>
      </c>
      <c r="CR2743" s="6" t="str">
        <f t="shared" si="1479"/>
        <v>Male</v>
      </c>
      <c r="CS2743" s="7">
        <f t="shared" si="1480"/>
        <v>1</v>
      </c>
      <c r="CT2743" s="7">
        <f t="shared" si="1481"/>
        <v>0</v>
      </c>
      <c r="CU2743" s="7">
        <f t="shared" si="1482"/>
        <v>0</v>
      </c>
      <c r="CV2743" s="7">
        <f t="shared" si="1483"/>
        <v>1</v>
      </c>
    </row>
    <row r="2744" spans="2:111" ht="217.5" x14ac:dyDescent="0.35">
      <c r="B2744" s="1" t="s">
        <v>13809</v>
      </c>
      <c r="C2744" s="9">
        <v>44515</v>
      </c>
      <c r="D2744" s="10" t="s">
        <v>13809</v>
      </c>
      <c r="E2744" s="1">
        <v>34</v>
      </c>
      <c r="F2744" s="1" t="s">
        <v>108</v>
      </c>
      <c r="G2744" s="1" t="s">
        <v>13809</v>
      </c>
      <c r="H2744" s="1" t="s">
        <v>13809</v>
      </c>
      <c r="I2744" s="9">
        <v>44205</v>
      </c>
      <c r="J2744" s="2" t="s">
        <v>128</v>
      </c>
      <c r="K2744" s="2" t="s">
        <v>13809</v>
      </c>
      <c r="L2744" s="9">
        <v>44233</v>
      </c>
      <c r="M2744" s="2" t="s">
        <v>128</v>
      </c>
      <c r="N2744" s="2" t="s">
        <v>13809</v>
      </c>
      <c r="O2744" s="2" t="s">
        <v>110</v>
      </c>
      <c r="P2744" s="2" t="s">
        <v>111</v>
      </c>
      <c r="S2744" s="2" t="s">
        <v>111</v>
      </c>
      <c r="T2744" s="2" t="s">
        <v>112</v>
      </c>
      <c r="U2744" s="2" t="b">
        <v>1</v>
      </c>
      <c r="V2744" s="2" t="s">
        <v>113</v>
      </c>
      <c r="W2744" s="1" t="s">
        <v>112</v>
      </c>
      <c r="X2744" s="1" t="s">
        <v>138</v>
      </c>
      <c r="Y2744" s="2" t="s">
        <v>112</v>
      </c>
      <c r="Z2744" s="2" t="s">
        <v>111</v>
      </c>
      <c r="AA2744" s="2" t="s">
        <v>111</v>
      </c>
      <c r="AC2744" s="1" t="s">
        <v>111</v>
      </c>
      <c r="AF2744" s="1" t="s">
        <v>111</v>
      </c>
      <c r="AJ2744" s="1" t="s">
        <v>115</v>
      </c>
      <c r="AK2744" s="1" t="s">
        <v>150</v>
      </c>
      <c r="AO2744" s="1" t="s">
        <v>117</v>
      </c>
      <c r="AS2744" s="1" t="s">
        <v>118</v>
      </c>
      <c r="AU2744" s="1" t="s">
        <v>132</v>
      </c>
      <c r="AZ2744" s="1" t="s">
        <v>179</v>
      </c>
      <c r="BA2744" s="1" t="s">
        <v>8586</v>
      </c>
      <c r="BG2744" s="1" t="s">
        <v>3091</v>
      </c>
      <c r="BJ2744" s="1" t="s">
        <v>111</v>
      </c>
      <c r="BN2744" s="1" t="s">
        <v>112</v>
      </c>
      <c r="BO2744" s="1" t="s">
        <v>148</v>
      </c>
      <c r="BP2744" s="1" t="s">
        <v>9645</v>
      </c>
      <c r="BQ2744" s="1" t="s">
        <v>121</v>
      </c>
      <c r="BR2744" s="1" t="s">
        <v>122</v>
      </c>
      <c r="BS2744" s="1" t="s">
        <v>111</v>
      </c>
      <c r="BT2744" s="34" t="s">
        <v>9646</v>
      </c>
      <c r="BU2744" s="34" t="s">
        <v>9647</v>
      </c>
      <c r="BV2744" s="9">
        <v>44519</v>
      </c>
      <c r="BW2744" s="34" t="s">
        <v>9648</v>
      </c>
      <c r="BY2744" s="2" t="s">
        <v>174</v>
      </c>
      <c r="BZ2744" s="2" t="s">
        <v>124</v>
      </c>
      <c r="CA2744" s="2">
        <v>3</v>
      </c>
      <c r="CB2744" s="1" t="s">
        <v>204</v>
      </c>
      <c r="CC2744" s="2" t="s">
        <v>113</v>
      </c>
      <c r="CD2744" s="1" t="b">
        <f t="shared" si="1494"/>
        <v>0</v>
      </c>
      <c r="CE2744" s="1" t="b">
        <f t="shared" si="1495"/>
        <v>0</v>
      </c>
      <c r="CF2744" s="1" t="b">
        <f t="shared" si="1467"/>
        <v>0</v>
      </c>
      <c r="CG2744" s="1" t="b">
        <f t="shared" si="1468"/>
        <v>0</v>
      </c>
      <c r="CH2744" s="1" t="b">
        <f t="shared" si="1469"/>
        <v>0</v>
      </c>
      <c r="CI2744" s="1" t="b">
        <f t="shared" si="1470"/>
        <v>0</v>
      </c>
      <c r="CJ2744" s="1" t="b">
        <f t="shared" si="1471"/>
        <v>0</v>
      </c>
      <c r="CK2744" s="1" t="b">
        <f t="shared" si="1472"/>
        <v>1</v>
      </c>
      <c r="CL2744" s="1" t="b">
        <f t="shared" si="1473"/>
        <v>0</v>
      </c>
      <c r="CM2744" s="1" t="b">
        <f t="shared" si="1474"/>
        <v>0</v>
      </c>
      <c r="CN2744" s="1" t="b">
        <f t="shared" si="1475"/>
        <v>0</v>
      </c>
      <c r="CO2744" s="2" t="b">
        <f t="shared" si="1476"/>
        <v>0</v>
      </c>
      <c r="CP2744" s="2" t="b">
        <f t="shared" si="1477"/>
        <v>0</v>
      </c>
      <c r="CQ2744" s="2" t="b">
        <f t="shared" si="1478"/>
        <v>0</v>
      </c>
      <c r="CR2744" s="6" t="str">
        <f t="shared" si="1479"/>
        <v>Female</v>
      </c>
      <c r="CS2744" s="7">
        <f t="shared" si="1480"/>
        <v>0</v>
      </c>
      <c r="CT2744" s="7">
        <f t="shared" si="1481"/>
        <v>1</v>
      </c>
      <c r="CU2744" s="7">
        <f t="shared" si="1482"/>
        <v>0</v>
      </c>
      <c r="CV2744" s="7">
        <f t="shared" si="1483"/>
        <v>0</v>
      </c>
      <c r="CW2744" s="7">
        <f t="shared" ref="CW2744:CW2758" si="1496">COUNTIF(M2744,"=*moderna*")</f>
        <v>1</v>
      </c>
      <c r="CX2744" s="1" t="b">
        <f t="shared" ref="CX2744:CX2758" si="1497">AND(E2744&lt;30,NOT(E2744="."),NOT(E2744=""))</f>
        <v>0</v>
      </c>
      <c r="CY2744" s="1" t="b">
        <f t="shared" ref="CY2744:CY2758" si="1498">AND(E2744&gt;17,E2744&lt;41,NOT(E2744="."),NOT(E2744=""))</f>
        <v>1</v>
      </c>
      <c r="DG2744" s="1" t="b">
        <f t="shared" ref="DG2744:DG2758" si="1499">AND(E2744&gt;4,E2744&lt;18,NOT(E2744=""),NOT(E2744="."))</f>
        <v>0</v>
      </c>
    </row>
    <row r="2745" spans="2:111" ht="43.5" x14ac:dyDescent="0.35">
      <c r="B2745" s="1" t="s">
        <v>13809</v>
      </c>
      <c r="C2745" s="9">
        <v>44515</v>
      </c>
      <c r="D2745" s="10" t="s">
        <v>13809</v>
      </c>
      <c r="E2745" s="1">
        <v>75</v>
      </c>
      <c r="F2745" s="1" t="s">
        <v>108</v>
      </c>
      <c r="G2745" s="1" t="s">
        <v>13809</v>
      </c>
      <c r="H2745" s="1" t="s">
        <v>13809</v>
      </c>
      <c r="I2745" s="9">
        <v>44278</v>
      </c>
      <c r="J2745" s="2" t="s">
        <v>128</v>
      </c>
      <c r="K2745" s="2" t="s">
        <v>13809</v>
      </c>
      <c r="N2745" s="2" t="s">
        <v>13809</v>
      </c>
      <c r="O2745" s="2" t="s">
        <v>110</v>
      </c>
      <c r="P2745" s="2" t="s">
        <v>111</v>
      </c>
      <c r="S2745" s="2" t="s">
        <v>111</v>
      </c>
      <c r="T2745" s="2" t="s">
        <v>112</v>
      </c>
      <c r="U2745" s="2" t="b">
        <v>1</v>
      </c>
      <c r="V2745" s="2" t="s">
        <v>126</v>
      </c>
      <c r="W2745" s="1" t="s">
        <v>112</v>
      </c>
      <c r="X2745" s="1" t="s">
        <v>138</v>
      </c>
      <c r="Y2745" s="2" t="s">
        <v>112</v>
      </c>
      <c r="Z2745" s="2" t="s">
        <v>112</v>
      </c>
      <c r="AB2745" s="2">
        <v>13</v>
      </c>
      <c r="AC2745" s="1" t="s">
        <v>111</v>
      </c>
      <c r="AF2745" s="1" t="s">
        <v>111</v>
      </c>
      <c r="AH2745" s="1" t="s">
        <v>193</v>
      </c>
      <c r="AI2745" s="1" t="s">
        <v>9649</v>
      </c>
      <c r="AJ2745" s="1" t="s">
        <v>115</v>
      </c>
      <c r="AK2745" s="1" t="s">
        <v>242</v>
      </c>
      <c r="AO2745" s="1" t="s">
        <v>255</v>
      </c>
      <c r="AU2745" s="1" t="s">
        <v>132</v>
      </c>
      <c r="AZ2745" s="1" t="s">
        <v>179</v>
      </c>
      <c r="BA2745" s="1" t="s">
        <v>670</v>
      </c>
      <c r="BG2745" s="1" t="s">
        <v>9650</v>
      </c>
      <c r="BJ2745" s="1" t="s">
        <v>112</v>
      </c>
      <c r="BQ2745" s="1" t="s">
        <v>121</v>
      </c>
      <c r="BR2745" s="1" t="s">
        <v>122</v>
      </c>
      <c r="BS2745" s="1" t="s">
        <v>112</v>
      </c>
      <c r="BU2745" s="34" t="s">
        <v>9651</v>
      </c>
      <c r="BV2745" s="9">
        <v>44515</v>
      </c>
      <c r="BW2745" s="34" t="s">
        <v>9652</v>
      </c>
      <c r="BX2745" s="2" t="s">
        <v>111</v>
      </c>
      <c r="BY2745" s="2" t="s">
        <v>153</v>
      </c>
      <c r="BZ2745" s="2" t="s">
        <v>124</v>
      </c>
      <c r="CB2745" s="1" t="s">
        <v>181</v>
      </c>
      <c r="CD2745" s="1" t="b">
        <f t="shared" si="1494"/>
        <v>0</v>
      </c>
      <c r="CE2745" s="1" t="b">
        <f t="shared" si="1495"/>
        <v>0</v>
      </c>
      <c r="CF2745" s="1" t="b">
        <f t="shared" si="1467"/>
        <v>0</v>
      </c>
      <c r="CG2745" s="1" t="b">
        <f t="shared" si="1468"/>
        <v>0</v>
      </c>
      <c r="CH2745" s="1" t="b">
        <f t="shared" si="1469"/>
        <v>0</v>
      </c>
      <c r="CI2745" s="1" t="b">
        <f t="shared" si="1470"/>
        <v>0</v>
      </c>
      <c r="CJ2745" s="1" t="b">
        <f t="shared" si="1471"/>
        <v>0</v>
      </c>
      <c r="CK2745" s="1" t="b">
        <f t="shared" si="1472"/>
        <v>0</v>
      </c>
      <c r="CL2745" s="1" t="b">
        <f t="shared" si="1473"/>
        <v>0</v>
      </c>
      <c r="CM2745" s="1" t="b">
        <f t="shared" si="1474"/>
        <v>0</v>
      </c>
      <c r="CN2745" s="1" t="b">
        <f t="shared" si="1475"/>
        <v>1</v>
      </c>
      <c r="CO2745" s="2" t="b">
        <f t="shared" si="1476"/>
        <v>0</v>
      </c>
      <c r="CP2745" s="2" t="b">
        <f t="shared" si="1477"/>
        <v>0</v>
      </c>
      <c r="CQ2745" s="2" t="b">
        <f t="shared" si="1478"/>
        <v>1</v>
      </c>
      <c r="CR2745" s="6" t="str">
        <f t="shared" si="1479"/>
        <v>Female</v>
      </c>
      <c r="CS2745" s="7">
        <f t="shared" si="1480"/>
        <v>0</v>
      </c>
      <c r="CT2745" s="7">
        <f t="shared" si="1481"/>
        <v>1</v>
      </c>
      <c r="CU2745" s="7">
        <f t="shared" si="1482"/>
        <v>0</v>
      </c>
      <c r="CV2745" s="7">
        <f t="shared" si="1483"/>
        <v>0</v>
      </c>
      <c r="CW2745" s="7">
        <f t="shared" si="1496"/>
        <v>0</v>
      </c>
      <c r="CX2745" s="1" t="b">
        <f t="shared" si="1497"/>
        <v>0</v>
      </c>
      <c r="CY2745" s="1" t="b">
        <f t="shared" si="1498"/>
        <v>0</v>
      </c>
      <c r="DG2745" s="1" t="b">
        <f t="shared" si="1499"/>
        <v>0</v>
      </c>
    </row>
    <row r="2746" spans="2:111" ht="72.5" x14ac:dyDescent="0.35">
      <c r="B2746" s="1" t="s">
        <v>13809</v>
      </c>
      <c r="C2746" s="9">
        <v>44515</v>
      </c>
      <c r="D2746" s="10" t="s">
        <v>13809</v>
      </c>
      <c r="E2746" s="1">
        <v>24</v>
      </c>
      <c r="F2746" s="1" t="s">
        <v>108</v>
      </c>
      <c r="G2746" s="1" t="s">
        <v>13809</v>
      </c>
      <c r="H2746" s="1" t="s">
        <v>13809</v>
      </c>
      <c r="I2746" s="9">
        <v>44266</v>
      </c>
      <c r="J2746" s="2" t="s">
        <v>128</v>
      </c>
      <c r="K2746" s="2" t="s">
        <v>13809</v>
      </c>
      <c r="L2746" s="9">
        <v>44294</v>
      </c>
      <c r="M2746" s="2" t="s">
        <v>128</v>
      </c>
      <c r="N2746" s="2" t="s">
        <v>13809</v>
      </c>
      <c r="O2746" s="2" t="s">
        <v>110</v>
      </c>
      <c r="P2746" s="2" t="s">
        <v>111</v>
      </c>
      <c r="S2746" s="2" t="s">
        <v>112</v>
      </c>
      <c r="T2746" s="2" t="s">
        <v>111</v>
      </c>
      <c r="U2746" s="2" t="b">
        <f>OR(S2746="yes",T2746="yes")</f>
        <v>1</v>
      </c>
      <c r="V2746" s="2" t="s">
        <v>126</v>
      </c>
      <c r="W2746" s="1" t="s">
        <v>112</v>
      </c>
      <c r="X2746" s="1" t="s">
        <v>138</v>
      </c>
      <c r="Y2746" s="2" t="s">
        <v>111</v>
      </c>
      <c r="AF2746" s="1" t="s">
        <v>111</v>
      </c>
      <c r="AJ2746" s="1" t="s">
        <v>115</v>
      </c>
      <c r="AK2746" s="1" t="s">
        <v>129</v>
      </c>
      <c r="AO2746" s="1" t="s">
        <v>117</v>
      </c>
      <c r="AU2746" s="1" t="s">
        <v>132</v>
      </c>
      <c r="AZ2746" s="1" t="s">
        <v>217</v>
      </c>
      <c r="BG2746" s="1" t="s">
        <v>9653</v>
      </c>
      <c r="BJ2746" s="1" t="s">
        <v>111</v>
      </c>
      <c r="BN2746" s="1" t="s">
        <v>112</v>
      </c>
      <c r="BO2746" s="1" t="s">
        <v>148</v>
      </c>
      <c r="BP2746" s="1" t="s">
        <v>9654</v>
      </c>
      <c r="BQ2746" s="1" t="s">
        <v>121</v>
      </c>
      <c r="BR2746" s="1" t="s">
        <v>122</v>
      </c>
      <c r="BS2746" s="1" t="s">
        <v>112</v>
      </c>
      <c r="BU2746" s="34" t="s">
        <v>9655</v>
      </c>
      <c r="BV2746" s="9">
        <v>44515</v>
      </c>
      <c r="BW2746" s="34" t="s">
        <v>9656</v>
      </c>
      <c r="BY2746" s="2" t="s">
        <v>153</v>
      </c>
      <c r="BZ2746" s="2" t="s">
        <v>124</v>
      </c>
      <c r="CB2746" s="1" t="s">
        <v>256</v>
      </c>
      <c r="CD2746" s="1" t="b">
        <f t="shared" si="1494"/>
        <v>1</v>
      </c>
      <c r="CE2746" s="1" t="b">
        <f t="shared" si="1495"/>
        <v>0</v>
      </c>
      <c r="CF2746" s="1" t="b">
        <f t="shared" si="1467"/>
        <v>0</v>
      </c>
      <c r="CG2746" s="1" t="b">
        <f t="shared" si="1468"/>
        <v>0</v>
      </c>
      <c r="CH2746" s="1" t="b">
        <f t="shared" si="1469"/>
        <v>0</v>
      </c>
      <c r="CI2746" s="1" t="b">
        <f t="shared" si="1470"/>
        <v>1</v>
      </c>
      <c r="CJ2746" s="1" t="b">
        <f t="shared" si="1471"/>
        <v>0</v>
      </c>
      <c r="CK2746" s="1" t="b">
        <f t="shared" si="1472"/>
        <v>0</v>
      </c>
      <c r="CL2746" s="1" t="b">
        <f t="shared" si="1473"/>
        <v>0</v>
      </c>
      <c r="CM2746" s="1" t="b">
        <f t="shared" si="1474"/>
        <v>0</v>
      </c>
      <c r="CN2746" s="1" t="b">
        <f t="shared" si="1475"/>
        <v>0</v>
      </c>
      <c r="CO2746" s="2" t="b">
        <f t="shared" si="1476"/>
        <v>0</v>
      </c>
      <c r="CP2746" s="2" t="b">
        <f t="shared" si="1477"/>
        <v>0</v>
      </c>
      <c r="CQ2746" s="2" t="b">
        <f t="shared" si="1478"/>
        <v>0</v>
      </c>
      <c r="CR2746" s="6" t="str">
        <f t="shared" si="1479"/>
        <v>Female</v>
      </c>
      <c r="CS2746" s="7">
        <f t="shared" si="1480"/>
        <v>0</v>
      </c>
      <c r="CT2746" s="7">
        <f t="shared" si="1481"/>
        <v>1</v>
      </c>
      <c r="CU2746" s="7">
        <f t="shared" si="1482"/>
        <v>0</v>
      </c>
      <c r="CV2746" s="7">
        <f t="shared" si="1483"/>
        <v>0</v>
      </c>
      <c r="CW2746" s="7">
        <f t="shared" si="1496"/>
        <v>1</v>
      </c>
      <c r="CX2746" s="1" t="b">
        <f t="shared" si="1497"/>
        <v>1</v>
      </c>
      <c r="CY2746" s="1" t="b">
        <f t="shared" si="1498"/>
        <v>1</v>
      </c>
      <c r="DG2746" s="1" t="b">
        <f t="shared" si="1499"/>
        <v>0</v>
      </c>
    </row>
    <row r="2747" spans="2:111" ht="58" x14ac:dyDescent="0.35">
      <c r="B2747" s="1" t="s">
        <v>13809</v>
      </c>
      <c r="C2747" s="9">
        <v>44515</v>
      </c>
      <c r="D2747" s="10" t="s">
        <v>13809</v>
      </c>
      <c r="E2747" s="1">
        <v>39</v>
      </c>
      <c r="F2747" s="1" t="s">
        <v>127</v>
      </c>
      <c r="G2747" s="1" t="s">
        <v>13809</v>
      </c>
      <c r="H2747" s="1" t="s">
        <v>13809</v>
      </c>
      <c r="I2747" s="2" t="s">
        <v>183</v>
      </c>
      <c r="J2747" s="2" t="s">
        <v>109</v>
      </c>
      <c r="K2747" s="2" t="s">
        <v>13809</v>
      </c>
      <c r="L2747" s="9">
        <v>44471</v>
      </c>
      <c r="M2747" s="2" t="s">
        <v>109</v>
      </c>
      <c r="N2747" s="2" t="s">
        <v>13809</v>
      </c>
      <c r="O2747" s="2" t="s">
        <v>110</v>
      </c>
      <c r="P2747" s="2" t="s">
        <v>111</v>
      </c>
      <c r="S2747" s="2" t="s">
        <v>111</v>
      </c>
      <c r="T2747" s="2" t="s">
        <v>112</v>
      </c>
      <c r="U2747" s="2" t="b">
        <v>1</v>
      </c>
      <c r="V2747" s="2" t="s">
        <v>113</v>
      </c>
      <c r="W2747" s="1" t="s">
        <v>112</v>
      </c>
      <c r="X2747" s="1" t="s">
        <v>114</v>
      </c>
      <c r="Y2747" s="2" t="s">
        <v>112</v>
      </c>
      <c r="Z2747" s="2" t="s">
        <v>111</v>
      </c>
      <c r="AA2747" s="2" t="s">
        <v>112</v>
      </c>
      <c r="AB2747" s="2">
        <v>6</v>
      </c>
      <c r="AC2747" s="1" t="s">
        <v>111</v>
      </c>
      <c r="AF2747" s="1" t="s">
        <v>111</v>
      </c>
      <c r="AJ2747" s="1" t="s">
        <v>115</v>
      </c>
      <c r="AK2747" s="1" t="s">
        <v>201</v>
      </c>
      <c r="AN2747" s="1" t="s">
        <v>9657</v>
      </c>
      <c r="AO2747" s="1" t="s">
        <v>130</v>
      </c>
      <c r="AS2747" s="1" t="s">
        <v>140</v>
      </c>
      <c r="AU2747" s="1" t="s">
        <v>177</v>
      </c>
      <c r="AX2747" s="12">
        <v>0.4</v>
      </c>
      <c r="AZ2747" s="1" t="s">
        <v>371</v>
      </c>
      <c r="BA2747" s="1" t="s">
        <v>9658</v>
      </c>
      <c r="BD2747" s="1" t="s">
        <v>9659</v>
      </c>
      <c r="BE2747" s="1" t="s">
        <v>9660</v>
      </c>
      <c r="BG2747" s="1" t="s">
        <v>9661</v>
      </c>
      <c r="BJ2747" s="1" t="s">
        <v>112</v>
      </c>
      <c r="BK2747" s="1" t="s">
        <v>112</v>
      </c>
      <c r="BL2747" s="1" t="s">
        <v>354</v>
      </c>
      <c r="BM2747" s="1" t="s">
        <v>9662</v>
      </c>
      <c r="BQ2747" s="1" t="s">
        <v>121</v>
      </c>
      <c r="BR2747" s="1" t="s">
        <v>122</v>
      </c>
      <c r="BS2747" s="1" t="s">
        <v>111</v>
      </c>
      <c r="BT2747" s="34" t="s">
        <v>9663</v>
      </c>
      <c r="BU2747" s="34" t="s">
        <v>9664</v>
      </c>
      <c r="BV2747" s="9">
        <v>44517</v>
      </c>
      <c r="BW2747" s="34" t="s">
        <v>9665</v>
      </c>
      <c r="BY2747" s="2" t="s">
        <v>136</v>
      </c>
      <c r="BZ2747" s="2" t="s">
        <v>124</v>
      </c>
      <c r="CA2747" s="2">
        <v>2</v>
      </c>
      <c r="CB2747" s="1" t="s">
        <v>175</v>
      </c>
      <c r="CC2747" s="2" t="s">
        <v>126</v>
      </c>
      <c r="CD2747" s="1" t="b">
        <f t="shared" si="1494"/>
        <v>0</v>
      </c>
      <c r="CE2747" s="1" t="b">
        <f t="shared" si="1495"/>
        <v>0</v>
      </c>
      <c r="CF2747" s="1" t="b">
        <f t="shared" si="1467"/>
        <v>0</v>
      </c>
      <c r="CG2747" s="1" t="b">
        <f t="shared" si="1468"/>
        <v>0</v>
      </c>
      <c r="CH2747" s="1" t="b">
        <f t="shared" si="1469"/>
        <v>0</v>
      </c>
      <c r="CI2747" s="1" t="b">
        <f t="shared" si="1470"/>
        <v>0</v>
      </c>
      <c r="CJ2747" s="1" t="b">
        <f t="shared" si="1471"/>
        <v>0</v>
      </c>
      <c r="CK2747" s="1" t="b">
        <f t="shared" si="1472"/>
        <v>1</v>
      </c>
      <c r="CL2747" s="1" t="b">
        <f t="shared" si="1473"/>
        <v>0</v>
      </c>
      <c r="CM2747" s="1" t="b">
        <f t="shared" si="1474"/>
        <v>0</v>
      </c>
      <c r="CN2747" s="1" t="b">
        <f t="shared" si="1475"/>
        <v>0</v>
      </c>
      <c r="CO2747" s="2" t="b">
        <f t="shared" si="1476"/>
        <v>1</v>
      </c>
      <c r="CP2747" s="2" t="b">
        <f t="shared" si="1477"/>
        <v>1</v>
      </c>
      <c r="CQ2747" s="2" t="b">
        <f t="shared" si="1478"/>
        <v>0</v>
      </c>
      <c r="CR2747" s="6" t="str">
        <f t="shared" si="1479"/>
        <v>Male</v>
      </c>
      <c r="CS2747" s="7">
        <f t="shared" si="1480"/>
        <v>1</v>
      </c>
      <c r="CT2747" s="7">
        <f t="shared" si="1481"/>
        <v>0</v>
      </c>
      <c r="CU2747" s="7">
        <f t="shared" si="1482"/>
        <v>0</v>
      </c>
      <c r="CV2747" s="7">
        <f t="shared" si="1483"/>
        <v>1</v>
      </c>
      <c r="CW2747" s="7">
        <f t="shared" si="1496"/>
        <v>0</v>
      </c>
      <c r="CX2747" s="1" t="b">
        <f t="shared" si="1497"/>
        <v>0</v>
      </c>
      <c r="CY2747" s="1" t="b">
        <f t="shared" si="1498"/>
        <v>1</v>
      </c>
      <c r="DG2747" s="1" t="b">
        <f t="shared" si="1499"/>
        <v>0</v>
      </c>
    </row>
    <row r="2748" spans="2:111" ht="43.5" x14ac:dyDescent="0.35">
      <c r="B2748" s="1" t="s">
        <v>13809</v>
      </c>
      <c r="C2748" s="9">
        <v>44515</v>
      </c>
      <c r="D2748" s="10" t="s">
        <v>13809</v>
      </c>
      <c r="E2748" s="1">
        <v>17</v>
      </c>
      <c r="F2748" s="1" t="s">
        <v>127</v>
      </c>
      <c r="G2748" s="1" t="s">
        <v>13809</v>
      </c>
      <c r="H2748" s="1" t="s">
        <v>13809</v>
      </c>
      <c r="I2748" s="9">
        <v>44471</v>
      </c>
      <c r="J2748" s="2" t="s">
        <v>109</v>
      </c>
      <c r="K2748" s="2" t="s">
        <v>13809</v>
      </c>
      <c r="N2748" s="2" t="s">
        <v>13809</v>
      </c>
      <c r="O2748" s="2" t="s">
        <v>110</v>
      </c>
      <c r="P2748" s="2" t="s">
        <v>111</v>
      </c>
      <c r="S2748" s="2" t="s">
        <v>112</v>
      </c>
      <c r="T2748" s="2" t="s">
        <v>111</v>
      </c>
      <c r="U2748" s="2" t="b">
        <v>1</v>
      </c>
      <c r="V2748" s="2" t="s">
        <v>113</v>
      </c>
      <c r="W2748" s="1" t="s">
        <v>112</v>
      </c>
      <c r="X2748" s="1" t="s">
        <v>114</v>
      </c>
      <c r="Y2748" s="2" t="s">
        <v>112</v>
      </c>
      <c r="Z2748" s="2" t="s">
        <v>112</v>
      </c>
      <c r="AB2748" s="2">
        <v>12</v>
      </c>
      <c r="AC2748" s="1" t="s">
        <v>112</v>
      </c>
      <c r="AD2748" s="1" t="s">
        <v>192</v>
      </c>
      <c r="AE2748" s="1" t="s">
        <v>9666</v>
      </c>
      <c r="AF2748" s="1" t="s">
        <v>111</v>
      </c>
      <c r="AJ2748" s="1" t="s">
        <v>115</v>
      </c>
      <c r="AK2748" s="1" t="s">
        <v>129</v>
      </c>
      <c r="AO2748" s="1" t="s">
        <v>130</v>
      </c>
      <c r="AU2748" s="1" t="s">
        <v>132</v>
      </c>
      <c r="AZ2748" s="1" t="s">
        <v>155</v>
      </c>
      <c r="BA2748" s="1" t="s">
        <v>9667</v>
      </c>
      <c r="BJ2748" s="1" t="s">
        <v>112</v>
      </c>
      <c r="BK2748" s="1" t="s">
        <v>112</v>
      </c>
      <c r="BL2748" s="1" t="s">
        <v>142</v>
      </c>
      <c r="BQ2748" s="1" t="s">
        <v>121</v>
      </c>
      <c r="BR2748" s="1" t="s">
        <v>122</v>
      </c>
      <c r="BS2748" s="1" t="s">
        <v>112</v>
      </c>
      <c r="BV2748" s="9">
        <v>44515</v>
      </c>
      <c r="BW2748" s="34" t="s">
        <v>9668</v>
      </c>
      <c r="BY2748" s="2" t="s">
        <v>136</v>
      </c>
      <c r="BZ2748" s="2" t="s">
        <v>124</v>
      </c>
      <c r="CA2748" s="2">
        <v>1</v>
      </c>
      <c r="CB2748" s="1" t="s">
        <v>199</v>
      </c>
      <c r="CC2748" s="2" t="s">
        <v>126</v>
      </c>
      <c r="CD2748" s="1" t="b">
        <f t="shared" si="1494"/>
        <v>1</v>
      </c>
      <c r="CE2748" s="1" t="b">
        <f t="shared" si="1495"/>
        <v>1</v>
      </c>
      <c r="CF2748" s="1" t="b">
        <f t="shared" si="1467"/>
        <v>0</v>
      </c>
      <c r="CG2748" s="1" t="b">
        <f t="shared" si="1468"/>
        <v>0</v>
      </c>
      <c r="CH2748" s="1" t="b">
        <f t="shared" si="1469"/>
        <v>1</v>
      </c>
      <c r="CI2748" s="1" t="b">
        <f t="shared" si="1470"/>
        <v>0</v>
      </c>
      <c r="CJ2748" s="1" t="b">
        <f t="shared" si="1471"/>
        <v>0</v>
      </c>
      <c r="CK2748" s="1" t="b">
        <f t="shared" si="1472"/>
        <v>0</v>
      </c>
      <c r="CL2748" s="1" t="b">
        <f t="shared" si="1473"/>
        <v>0</v>
      </c>
      <c r="CM2748" s="1" t="b">
        <f t="shared" si="1474"/>
        <v>0</v>
      </c>
      <c r="CN2748" s="1" t="b">
        <f t="shared" si="1475"/>
        <v>0</v>
      </c>
      <c r="CO2748" s="2" t="b">
        <f t="shared" si="1476"/>
        <v>0</v>
      </c>
      <c r="CP2748" s="2" t="b">
        <f t="shared" si="1477"/>
        <v>0</v>
      </c>
      <c r="CQ2748" s="2" t="b">
        <f t="shared" si="1478"/>
        <v>1</v>
      </c>
      <c r="CR2748" s="6" t="str">
        <f t="shared" si="1479"/>
        <v>Male</v>
      </c>
      <c r="CS2748" s="7">
        <f t="shared" si="1480"/>
        <v>1</v>
      </c>
      <c r="CT2748" s="7">
        <f t="shared" si="1481"/>
        <v>0</v>
      </c>
      <c r="CU2748" s="7">
        <f t="shared" si="1482"/>
        <v>0</v>
      </c>
      <c r="CV2748" s="7">
        <f t="shared" si="1483"/>
        <v>0</v>
      </c>
      <c r="CW2748" s="7">
        <f t="shared" si="1496"/>
        <v>0</v>
      </c>
      <c r="CX2748" s="1" t="b">
        <f t="shared" si="1497"/>
        <v>1</v>
      </c>
      <c r="CY2748" s="1" t="b">
        <f t="shared" si="1498"/>
        <v>0</v>
      </c>
      <c r="DG2748" s="1" t="b">
        <f t="shared" si="1499"/>
        <v>1</v>
      </c>
    </row>
    <row r="2749" spans="2:111" ht="409.5" x14ac:dyDescent="0.35">
      <c r="B2749" s="1" t="s">
        <v>13809</v>
      </c>
      <c r="C2749" s="9">
        <v>44515</v>
      </c>
      <c r="D2749" s="10" t="s">
        <v>13809</v>
      </c>
      <c r="E2749" s="1">
        <v>35</v>
      </c>
      <c r="F2749" s="1" t="s">
        <v>127</v>
      </c>
      <c r="G2749" s="1" t="s">
        <v>13809</v>
      </c>
      <c r="H2749" s="1" t="s">
        <v>13809</v>
      </c>
      <c r="I2749" s="9">
        <v>44250</v>
      </c>
      <c r="J2749" s="2" t="s">
        <v>109</v>
      </c>
      <c r="K2749" s="2" t="s">
        <v>13809</v>
      </c>
      <c r="L2749" s="9">
        <v>44271</v>
      </c>
      <c r="M2749" s="2" t="s">
        <v>109</v>
      </c>
      <c r="N2749" s="2" t="s">
        <v>13809</v>
      </c>
      <c r="O2749" s="2" t="s">
        <v>110</v>
      </c>
      <c r="P2749" s="2" t="s">
        <v>111</v>
      </c>
      <c r="S2749" s="2" t="s">
        <v>112</v>
      </c>
      <c r="T2749" s="2" t="s">
        <v>112</v>
      </c>
      <c r="U2749" s="2" t="b">
        <v>1</v>
      </c>
      <c r="V2749" s="2" t="s">
        <v>113</v>
      </c>
      <c r="W2749" s="1" t="s">
        <v>112</v>
      </c>
      <c r="X2749" s="1" t="s">
        <v>114</v>
      </c>
      <c r="Y2749" s="2" t="s">
        <v>112</v>
      </c>
      <c r="Z2749" s="2" t="s">
        <v>111</v>
      </c>
      <c r="AA2749" s="2" t="s">
        <v>111</v>
      </c>
      <c r="AB2749" s="5">
        <v>1</v>
      </c>
      <c r="AC2749" s="1" t="s">
        <v>111</v>
      </c>
      <c r="AF2749" s="1" t="s">
        <v>111</v>
      </c>
      <c r="AJ2749" s="1" t="s">
        <v>115</v>
      </c>
      <c r="AK2749" s="1" t="s">
        <v>116</v>
      </c>
      <c r="AN2749" s="1" t="s">
        <v>9669</v>
      </c>
      <c r="AO2749" s="1" t="s">
        <v>117</v>
      </c>
      <c r="AS2749" s="1" t="s">
        <v>196</v>
      </c>
      <c r="AU2749" s="1" t="s">
        <v>132</v>
      </c>
      <c r="AZ2749" s="1" t="s">
        <v>155</v>
      </c>
      <c r="BA2749" s="1">
        <v>0</v>
      </c>
      <c r="BJ2749" s="1" t="s">
        <v>111</v>
      </c>
      <c r="BN2749" s="1" t="s">
        <v>112</v>
      </c>
      <c r="BO2749" s="1" t="s">
        <v>148</v>
      </c>
      <c r="BP2749" s="1" t="s">
        <v>8912</v>
      </c>
      <c r="BU2749" s="34" t="s">
        <v>9670</v>
      </c>
      <c r="BV2749" s="9">
        <v>44547</v>
      </c>
      <c r="BW2749" s="34" t="s">
        <v>14884</v>
      </c>
      <c r="BY2749" s="2" t="s">
        <v>153</v>
      </c>
      <c r="BZ2749" s="2" t="s">
        <v>124</v>
      </c>
      <c r="CA2749" s="2">
        <v>3</v>
      </c>
      <c r="CB2749" s="1" t="s">
        <v>199</v>
      </c>
      <c r="CC2749" s="2" t="s">
        <v>126</v>
      </c>
      <c r="CD2749" s="1" t="b">
        <f t="shared" si="1494"/>
        <v>0</v>
      </c>
      <c r="CE2749" s="1" t="b">
        <f t="shared" si="1495"/>
        <v>0</v>
      </c>
      <c r="CF2749" s="1" t="b">
        <f t="shared" si="1467"/>
        <v>0</v>
      </c>
      <c r="CG2749" s="1" t="b">
        <f t="shared" si="1468"/>
        <v>0</v>
      </c>
      <c r="CH2749" s="1" t="b">
        <f t="shared" si="1469"/>
        <v>0</v>
      </c>
      <c r="CI2749" s="1" t="b">
        <f t="shared" si="1470"/>
        <v>0</v>
      </c>
      <c r="CJ2749" s="1" t="b">
        <f t="shared" si="1471"/>
        <v>0</v>
      </c>
      <c r="CK2749" s="1" t="b">
        <f t="shared" si="1472"/>
        <v>1</v>
      </c>
      <c r="CL2749" s="1" t="b">
        <f t="shared" si="1473"/>
        <v>0</v>
      </c>
      <c r="CM2749" s="1" t="b">
        <f t="shared" si="1474"/>
        <v>0</v>
      </c>
      <c r="CN2749" s="1" t="b">
        <f t="shared" si="1475"/>
        <v>0</v>
      </c>
      <c r="CO2749" s="2" t="b">
        <f t="shared" si="1476"/>
        <v>1</v>
      </c>
      <c r="CP2749" s="2" t="b">
        <f t="shared" si="1477"/>
        <v>1</v>
      </c>
      <c r="CQ2749" s="2" t="b">
        <f t="shared" si="1478"/>
        <v>0</v>
      </c>
      <c r="CR2749" s="6" t="str">
        <f t="shared" si="1479"/>
        <v>Male</v>
      </c>
      <c r="CS2749" s="7">
        <f t="shared" si="1480"/>
        <v>1</v>
      </c>
      <c r="CT2749" s="7">
        <f t="shared" si="1481"/>
        <v>0</v>
      </c>
      <c r="CU2749" s="7">
        <f t="shared" si="1482"/>
        <v>0</v>
      </c>
      <c r="CV2749" s="7">
        <f t="shared" si="1483"/>
        <v>1</v>
      </c>
      <c r="CW2749" s="7">
        <f t="shared" si="1496"/>
        <v>0</v>
      </c>
      <c r="CX2749" s="1" t="b">
        <f t="shared" si="1497"/>
        <v>0</v>
      </c>
      <c r="CY2749" s="1" t="b">
        <f t="shared" si="1498"/>
        <v>1</v>
      </c>
      <c r="DG2749" s="1" t="b">
        <f t="shared" si="1499"/>
        <v>0</v>
      </c>
    </row>
    <row r="2750" spans="2:111" ht="159.5" x14ac:dyDescent="0.35">
      <c r="B2750" s="1" t="s">
        <v>13809</v>
      </c>
      <c r="C2750" s="9">
        <v>44516</v>
      </c>
      <c r="D2750" s="10" t="s">
        <v>13809</v>
      </c>
      <c r="E2750" s="1">
        <v>48</v>
      </c>
      <c r="F2750" s="1" t="s">
        <v>108</v>
      </c>
      <c r="G2750" s="1" t="s">
        <v>13809</v>
      </c>
      <c r="H2750" s="1" t="s">
        <v>13809</v>
      </c>
      <c r="K2750" s="2" t="s">
        <v>13809</v>
      </c>
      <c r="N2750" s="2" t="s">
        <v>13809</v>
      </c>
      <c r="O2750" s="2" t="s">
        <v>110</v>
      </c>
      <c r="P2750" s="2" t="s">
        <v>111</v>
      </c>
      <c r="S2750" s="2" t="s">
        <v>112</v>
      </c>
      <c r="T2750" s="2" t="s">
        <v>112</v>
      </c>
      <c r="U2750" s="2" t="b">
        <v>1</v>
      </c>
      <c r="V2750" s="2" t="s">
        <v>113</v>
      </c>
      <c r="W2750" s="1" t="s">
        <v>112</v>
      </c>
      <c r="X2750" s="1" t="s">
        <v>114</v>
      </c>
      <c r="Y2750" s="2" t="s">
        <v>112</v>
      </c>
      <c r="Z2750" s="2" t="s">
        <v>111</v>
      </c>
      <c r="AA2750" s="2" t="s">
        <v>111</v>
      </c>
      <c r="AB2750" s="5">
        <v>2</v>
      </c>
      <c r="AC2750" s="1" t="s">
        <v>111</v>
      </c>
      <c r="AF2750" s="1" t="s">
        <v>111</v>
      </c>
      <c r="AH2750" s="1" t="s">
        <v>3623</v>
      </c>
      <c r="AI2750" s="1" t="s">
        <v>9671</v>
      </c>
      <c r="AJ2750" s="1" t="s">
        <v>115</v>
      </c>
      <c r="AK2750" s="1" t="s">
        <v>194</v>
      </c>
      <c r="AN2750" s="1" t="s">
        <v>9672</v>
      </c>
      <c r="AO2750" s="1" t="s">
        <v>117</v>
      </c>
      <c r="AZ2750" s="1" t="s">
        <v>179</v>
      </c>
      <c r="BA2750" s="1">
        <v>0.24</v>
      </c>
      <c r="BG2750" s="1">
        <v>3.7</v>
      </c>
      <c r="BJ2750" s="1" t="s">
        <v>112</v>
      </c>
      <c r="BK2750" s="1" t="s">
        <v>112</v>
      </c>
      <c r="BL2750" s="1" t="s">
        <v>180</v>
      </c>
      <c r="BM2750" s="1" t="s">
        <v>9673</v>
      </c>
      <c r="BQ2750" s="1" t="s">
        <v>121</v>
      </c>
      <c r="BR2750" s="1" t="s">
        <v>122</v>
      </c>
      <c r="BU2750" s="34" t="s">
        <v>14001</v>
      </c>
      <c r="BV2750" s="9">
        <v>44518</v>
      </c>
      <c r="BW2750" s="34" t="s">
        <v>9674</v>
      </c>
      <c r="BY2750" s="2" t="s">
        <v>156</v>
      </c>
      <c r="BZ2750" s="2" t="s">
        <v>162</v>
      </c>
      <c r="CA2750" s="2">
        <v>3</v>
      </c>
      <c r="CB2750" s="1" t="s">
        <v>493</v>
      </c>
      <c r="CC2750" s="2" t="s">
        <v>126</v>
      </c>
      <c r="CD2750" s="1" t="b">
        <f t="shared" si="1494"/>
        <v>0</v>
      </c>
      <c r="CE2750" s="1" t="b">
        <f t="shared" si="1495"/>
        <v>0</v>
      </c>
      <c r="CF2750" s="1" t="b">
        <f t="shared" si="1467"/>
        <v>0</v>
      </c>
      <c r="CG2750" s="1" t="b">
        <f t="shared" si="1468"/>
        <v>0</v>
      </c>
      <c r="CH2750" s="1" t="b">
        <f t="shared" si="1469"/>
        <v>0</v>
      </c>
      <c r="CI2750" s="1" t="b">
        <f t="shared" si="1470"/>
        <v>0</v>
      </c>
      <c r="CJ2750" s="1" t="b">
        <f t="shared" si="1471"/>
        <v>0</v>
      </c>
      <c r="CK2750" s="1" t="b">
        <f t="shared" si="1472"/>
        <v>0</v>
      </c>
      <c r="CL2750" s="1" t="b">
        <f t="shared" si="1473"/>
        <v>1</v>
      </c>
      <c r="CM2750" s="1" t="b">
        <f t="shared" si="1474"/>
        <v>0</v>
      </c>
      <c r="CN2750" s="1" t="b">
        <f t="shared" si="1475"/>
        <v>0</v>
      </c>
      <c r="CO2750" s="2" t="b">
        <f t="shared" si="1476"/>
        <v>1</v>
      </c>
      <c r="CP2750" s="2" t="b">
        <f t="shared" si="1477"/>
        <v>1</v>
      </c>
      <c r="CQ2750" s="2" t="b">
        <f t="shared" si="1478"/>
        <v>0</v>
      </c>
      <c r="CR2750" s="6" t="str">
        <f t="shared" si="1479"/>
        <v>Female</v>
      </c>
      <c r="CS2750" s="7">
        <f t="shared" si="1480"/>
        <v>0</v>
      </c>
      <c r="CT2750" s="7">
        <f t="shared" si="1481"/>
        <v>0</v>
      </c>
      <c r="CU2750" s="7">
        <f t="shared" si="1482"/>
        <v>0</v>
      </c>
      <c r="CV2750" s="7">
        <f t="shared" si="1483"/>
        <v>0</v>
      </c>
      <c r="CW2750" s="7">
        <f t="shared" si="1496"/>
        <v>0</v>
      </c>
      <c r="CX2750" s="1" t="b">
        <f t="shared" si="1497"/>
        <v>0</v>
      </c>
      <c r="CY2750" s="1" t="b">
        <f t="shared" si="1498"/>
        <v>0</v>
      </c>
      <c r="DG2750" s="1" t="b">
        <f t="shared" si="1499"/>
        <v>0</v>
      </c>
    </row>
    <row r="2751" spans="2:111" ht="87" x14ac:dyDescent="0.35">
      <c r="B2751" s="1" t="s">
        <v>13809</v>
      </c>
      <c r="C2751" s="9">
        <v>44516</v>
      </c>
      <c r="D2751" s="10" t="s">
        <v>13809</v>
      </c>
      <c r="E2751" s="1">
        <v>37</v>
      </c>
      <c r="F2751" s="1" t="s">
        <v>108</v>
      </c>
      <c r="G2751" s="1" t="s">
        <v>13809</v>
      </c>
      <c r="H2751" s="1" t="s">
        <v>13809</v>
      </c>
      <c r="I2751" s="2" t="s">
        <v>183</v>
      </c>
      <c r="J2751" s="2" t="s">
        <v>109</v>
      </c>
      <c r="K2751" s="2" t="s">
        <v>13809</v>
      </c>
      <c r="L2751" s="9">
        <v>44308</v>
      </c>
      <c r="M2751" s="2" t="s">
        <v>109</v>
      </c>
      <c r="N2751" s="2" t="s">
        <v>13809</v>
      </c>
      <c r="O2751" s="2" t="s">
        <v>110</v>
      </c>
      <c r="P2751" s="2" t="s">
        <v>111</v>
      </c>
      <c r="S2751" s="2" t="s">
        <v>112</v>
      </c>
      <c r="T2751" s="2" t="s">
        <v>111</v>
      </c>
      <c r="U2751" s="2" t="b">
        <f>OR(S2751="yes",T2751="yes")</f>
        <v>1</v>
      </c>
      <c r="V2751" s="2" t="s">
        <v>126</v>
      </c>
      <c r="W2751" s="1" t="s">
        <v>111</v>
      </c>
      <c r="Y2751" s="2" t="s">
        <v>111</v>
      </c>
      <c r="AF2751" s="1" t="s">
        <v>111</v>
      </c>
      <c r="AJ2751" s="1" t="s">
        <v>115</v>
      </c>
      <c r="AK2751" s="1" t="s">
        <v>150</v>
      </c>
      <c r="AO2751" s="1" t="s">
        <v>195</v>
      </c>
      <c r="AS2751" s="1" t="s">
        <v>196</v>
      </c>
      <c r="AU2751" s="1" t="s">
        <v>177</v>
      </c>
      <c r="AX2751" s="12">
        <v>0.28999999999999998</v>
      </c>
      <c r="AZ2751" s="1" t="s">
        <v>402</v>
      </c>
      <c r="BA2751" s="1" t="s">
        <v>9675</v>
      </c>
      <c r="BE2751" s="1" t="s">
        <v>9676</v>
      </c>
      <c r="BJ2751" s="1" t="s">
        <v>112</v>
      </c>
      <c r="BQ2751" s="1" t="s">
        <v>121</v>
      </c>
      <c r="BR2751" s="1" t="s">
        <v>122</v>
      </c>
      <c r="BS2751" s="1" t="s">
        <v>111</v>
      </c>
      <c r="BT2751" s="34" t="s">
        <v>9677</v>
      </c>
      <c r="BU2751" s="34" t="s">
        <v>9678</v>
      </c>
      <c r="BV2751" s="9">
        <v>44659</v>
      </c>
      <c r="BW2751" s="34" t="s">
        <v>9679</v>
      </c>
      <c r="BY2751" s="2" t="s">
        <v>153</v>
      </c>
      <c r="BZ2751" s="2" t="s">
        <v>124</v>
      </c>
      <c r="CB2751" s="1" t="s">
        <v>383</v>
      </c>
      <c r="CD2751" s="1" t="b">
        <f t="shared" si="1494"/>
        <v>0</v>
      </c>
      <c r="CE2751" s="1" t="b">
        <f t="shared" si="1495"/>
        <v>0</v>
      </c>
      <c r="CF2751" s="1" t="b">
        <f t="shared" si="1467"/>
        <v>0</v>
      </c>
      <c r="CG2751" s="1" t="b">
        <f t="shared" si="1468"/>
        <v>0</v>
      </c>
      <c r="CH2751" s="1" t="b">
        <f t="shared" si="1469"/>
        <v>0</v>
      </c>
      <c r="CI2751" s="1" t="b">
        <f t="shared" si="1470"/>
        <v>0</v>
      </c>
      <c r="CJ2751" s="1" t="b">
        <f t="shared" si="1471"/>
        <v>0</v>
      </c>
      <c r="CK2751" s="1" t="b">
        <f t="shared" si="1472"/>
        <v>1</v>
      </c>
      <c r="CL2751" s="1" t="b">
        <f t="shared" si="1473"/>
        <v>0</v>
      </c>
      <c r="CM2751" s="1" t="b">
        <f t="shared" si="1474"/>
        <v>0</v>
      </c>
      <c r="CN2751" s="1" t="b">
        <f t="shared" si="1475"/>
        <v>0</v>
      </c>
      <c r="CO2751" s="2" t="b">
        <f t="shared" si="1476"/>
        <v>0</v>
      </c>
      <c r="CP2751" s="2" t="b">
        <f t="shared" si="1477"/>
        <v>0</v>
      </c>
      <c r="CQ2751" s="2" t="b">
        <f t="shared" si="1478"/>
        <v>0</v>
      </c>
      <c r="CR2751" s="6" t="str">
        <f t="shared" si="1479"/>
        <v>Female</v>
      </c>
      <c r="CS2751" s="7">
        <f t="shared" si="1480"/>
        <v>1</v>
      </c>
      <c r="CT2751" s="7">
        <f t="shared" si="1481"/>
        <v>0</v>
      </c>
      <c r="CU2751" s="7">
        <f t="shared" si="1482"/>
        <v>0</v>
      </c>
      <c r="CV2751" s="7">
        <f t="shared" si="1483"/>
        <v>1</v>
      </c>
      <c r="CW2751" s="7">
        <f t="shared" si="1496"/>
        <v>0</v>
      </c>
      <c r="CX2751" s="1" t="b">
        <f t="shared" si="1497"/>
        <v>0</v>
      </c>
      <c r="CY2751" s="1" t="b">
        <f t="shared" si="1498"/>
        <v>1</v>
      </c>
      <c r="DG2751" s="1" t="b">
        <f t="shared" si="1499"/>
        <v>0</v>
      </c>
    </row>
    <row r="2752" spans="2:111" ht="145" x14ac:dyDescent="0.35">
      <c r="B2752" s="1" t="s">
        <v>13809</v>
      </c>
      <c r="C2752" s="9">
        <v>44516</v>
      </c>
      <c r="D2752" s="10" t="s">
        <v>13809</v>
      </c>
      <c r="E2752" s="1">
        <v>48</v>
      </c>
      <c r="F2752" s="1" t="s">
        <v>108</v>
      </c>
      <c r="G2752" s="1" t="s">
        <v>13809</v>
      </c>
      <c r="H2752" s="1" t="s">
        <v>13809</v>
      </c>
      <c r="I2752" s="9">
        <v>44433</v>
      </c>
      <c r="J2752" s="2" t="s">
        <v>128</v>
      </c>
      <c r="K2752" s="2" t="s">
        <v>13809</v>
      </c>
      <c r="L2752" s="9">
        <v>44461</v>
      </c>
      <c r="M2752" s="2" t="s">
        <v>128</v>
      </c>
      <c r="N2752" s="2" t="s">
        <v>13809</v>
      </c>
      <c r="O2752" s="2" t="s">
        <v>110</v>
      </c>
      <c r="P2752" s="2" t="s">
        <v>111</v>
      </c>
      <c r="S2752" s="2" t="s">
        <v>111</v>
      </c>
      <c r="T2752" s="2" t="s">
        <v>112</v>
      </c>
      <c r="U2752" s="2" t="b">
        <v>1</v>
      </c>
      <c r="V2752" s="2" t="s">
        <v>113</v>
      </c>
      <c r="W2752" s="1" t="s">
        <v>112</v>
      </c>
      <c r="X2752" s="1" t="s">
        <v>110</v>
      </c>
      <c r="Y2752" s="2" t="s">
        <v>112</v>
      </c>
      <c r="Z2752" s="2" t="s">
        <v>111</v>
      </c>
      <c r="AA2752" s="2" t="s">
        <v>112</v>
      </c>
      <c r="AB2752" s="2">
        <v>23</v>
      </c>
      <c r="AC2752" s="1" t="s">
        <v>111</v>
      </c>
      <c r="AF2752" s="1" t="s">
        <v>111</v>
      </c>
      <c r="AJ2752" s="1" t="s">
        <v>115</v>
      </c>
      <c r="AK2752" s="1" t="s">
        <v>160</v>
      </c>
      <c r="AN2752" s="1" t="s">
        <v>9680</v>
      </c>
      <c r="AO2752" s="1" t="s">
        <v>2598</v>
      </c>
      <c r="AZ2752" s="1" t="s">
        <v>155</v>
      </c>
      <c r="BA2752" s="1">
        <v>2.31</v>
      </c>
      <c r="BJ2752" s="1" t="s">
        <v>112</v>
      </c>
      <c r="BK2752" s="1" t="s">
        <v>112</v>
      </c>
      <c r="BL2752" s="1" t="s">
        <v>161</v>
      </c>
      <c r="BM2752" s="1" t="s">
        <v>9681</v>
      </c>
      <c r="BQ2752" s="1" t="s">
        <v>121</v>
      </c>
      <c r="BR2752" s="1" t="s">
        <v>275</v>
      </c>
      <c r="BS2752" s="1" t="s">
        <v>111</v>
      </c>
      <c r="BT2752" s="34" t="s">
        <v>9682</v>
      </c>
      <c r="BU2752" s="34" t="s">
        <v>9683</v>
      </c>
      <c r="BV2752" s="9">
        <v>44558</v>
      </c>
      <c r="BW2752" s="34" t="s">
        <v>9684</v>
      </c>
      <c r="BY2752" s="2" t="s">
        <v>123</v>
      </c>
      <c r="BZ2752" s="2" t="s">
        <v>124</v>
      </c>
      <c r="CA2752" s="2">
        <v>2</v>
      </c>
      <c r="CB2752" s="1" t="s">
        <v>319</v>
      </c>
      <c r="CC2752" s="2" t="s">
        <v>126</v>
      </c>
      <c r="CD2752" s="1" t="b">
        <f t="shared" si="1494"/>
        <v>0</v>
      </c>
      <c r="CE2752" s="1" t="b">
        <f t="shared" si="1495"/>
        <v>0</v>
      </c>
      <c r="CF2752" s="1" t="b">
        <f t="shared" si="1467"/>
        <v>0</v>
      </c>
      <c r="CG2752" s="1" t="b">
        <f t="shared" si="1468"/>
        <v>0</v>
      </c>
      <c r="CH2752" s="1" t="b">
        <f t="shared" si="1469"/>
        <v>0</v>
      </c>
      <c r="CI2752" s="1" t="b">
        <f t="shared" si="1470"/>
        <v>0</v>
      </c>
      <c r="CJ2752" s="1" t="b">
        <f t="shared" si="1471"/>
        <v>0</v>
      </c>
      <c r="CK2752" s="1" t="b">
        <f t="shared" si="1472"/>
        <v>0</v>
      </c>
      <c r="CL2752" s="1" t="b">
        <f t="shared" si="1473"/>
        <v>1</v>
      </c>
      <c r="CM2752" s="1" t="b">
        <f t="shared" si="1474"/>
        <v>0</v>
      </c>
      <c r="CN2752" s="1" t="b">
        <f t="shared" si="1475"/>
        <v>0</v>
      </c>
      <c r="CO2752" s="2" t="b">
        <f t="shared" si="1476"/>
        <v>0</v>
      </c>
      <c r="CP2752" s="2" t="b">
        <f t="shared" si="1477"/>
        <v>0</v>
      </c>
      <c r="CQ2752" s="2" t="b">
        <f t="shared" si="1478"/>
        <v>0</v>
      </c>
      <c r="CR2752" s="6" t="str">
        <f t="shared" si="1479"/>
        <v>Female</v>
      </c>
      <c r="CS2752" s="7">
        <f t="shared" si="1480"/>
        <v>0</v>
      </c>
      <c r="CT2752" s="7">
        <f t="shared" si="1481"/>
        <v>1</v>
      </c>
      <c r="CU2752" s="7">
        <f t="shared" si="1482"/>
        <v>0</v>
      </c>
      <c r="CV2752" s="7">
        <f t="shared" si="1483"/>
        <v>0</v>
      </c>
      <c r="CW2752" s="7">
        <f t="shared" si="1496"/>
        <v>1</v>
      </c>
      <c r="CX2752" s="1" t="b">
        <f t="shared" si="1497"/>
        <v>0</v>
      </c>
      <c r="CY2752" s="1" t="b">
        <f t="shared" si="1498"/>
        <v>0</v>
      </c>
      <c r="DG2752" s="1" t="b">
        <f t="shared" si="1499"/>
        <v>0</v>
      </c>
    </row>
    <row r="2753" spans="2:111" ht="188.5" x14ac:dyDescent="0.35">
      <c r="B2753" s="1" t="s">
        <v>13809</v>
      </c>
      <c r="C2753" s="9">
        <v>44516</v>
      </c>
      <c r="D2753" s="10" t="s">
        <v>13809</v>
      </c>
      <c r="E2753" s="1">
        <v>65</v>
      </c>
      <c r="F2753" s="1" t="s">
        <v>127</v>
      </c>
      <c r="G2753" s="1" t="s">
        <v>13809</v>
      </c>
      <c r="H2753" s="1" t="s">
        <v>13809</v>
      </c>
      <c r="I2753" s="2" t="s">
        <v>183</v>
      </c>
      <c r="J2753" s="2" t="s">
        <v>109</v>
      </c>
      <c r="K2753" s="2" t="s">
        <v>13809</v>
      </c>
      <c r="L2753" s="9">
        <v>44216</v>
      </c>
      <c r="M2753" s="2" t="s">
        <v>109</v>
      </c>
      <c r="N2753" s="2" t="s">
        <v>13809</v>
      </c>
      <c r="O2753" s="2" t="s">
        <v>110</v>
      </c>
      <c r="P2753" s="2" t="s">
        <v>111</v>
      </c>
      <c r="S2753" s="2" t="s">
        <v>112</v>
      </c>
      <c r="T2753" s="2" t="s">
        <v>112</v>
      </c>
      <c r="U2753" s="2" t="b">
        <v>1</v>
      </c>
      <c r="V2753" s="2" t="s">
        <v>126</v>
      </c>
      <c r="W2753" s="1" t="s">
        <v>112</v>
      </c>
      <c r="X2753" s="1" t="s">
        <v>138</v>
      </c>
      <c r="Y2753" s="2" t="s">
        <v>111</v>
      </c>
      <c r="AJ2753" s="1" t="s">
        <v>115</v>
      </c>
      <c r="AK2753" s="1" t="s">
        <v>201</v>
      </c>
      <c r="AN2753" s="1" t="s">
        <v>5412</v>
      </c>
      <c r="AO2753" s="1" t="s">
        <v>237</v>
      </c>
      <c r="AS2753" s="1" t="s">
        <v>190</v>
      </c>
      <c r="BJ2753" s="1" t="s">
        <v>112</v>
      </c>
      <c r="BK2753" s="1" t="s">
        <v>111</v>
      </c>
      <c r="BQ2753" s="1" t="s">
        <v>121</v>
      </c>
      <c r="BR2753" s="1" t="s">
        <v>122</v>
      </c>
      <c r="BS2753" s="1" t="s">
        <v>112</v>
      </c>
      <c r="BU2753" s="34" t="s">
        <v>9685</v>
      </c>
      <c r="BV2753" s="9">
        <v>44544</v>
      </c>
      <c r="BW2753" s="34" t="s">
        <v>14885</v>
      </c>
      <c r="BY2753" s="2" t="s">
        <v>174</v>
      </c>
      <c r="BZ2753" s="2" t="s">
        <v>162</v>
      </c>
      <c r="CA2753" s="2">
        <v>2</v>
      </c>
      <c r="CB2753" s="1" t="s">
        <v>259</v>
      </c>
      <c r="CC2753" s="2" t="s">
        <v>126</v>
      </c>
      <c r="CD2753" s="1" t="b">
        <f t="shared" si="1494"/>
        <v>0</v>
      </c>
      <c r="CE2753" s="1" t="b">
        <f t="shared" si="1495"/>
        <v>0</v>
      </c>
      <c r="CF2753" s="1" t="b">
        <f t="shared" si="1467"/>
        <v>0</v>
      </c>
      <c r="CG2753" s="1" t="b">
        <f t="shared" si="1468"/>
        <v>0</v>
      </c>
      <c r="CH2753" s="1" t="b">
        <f t="shared" si="1469"/>
        <v>0</v>
      </c>
      <c r="CI2753" s="1" t="b">
        <f t="shared" si="1470"/>
        <v>0</v>
      </c>
      <c r="CJ2753" s="1" t="b">
        <f t="shared" si="1471"/>
        <v>0</v>
      </c>
      <c r="CK2753" s="1" t="b">
        <f t="shared" si="1472"/>
        <v>0</v>
      </c>
      <c r="CL2753" s="1" t="b">
        <f t="shared" si="1473"/>
        <v>0</v>
      </c>
      <c r="CM2753" s="1" t="b">
        <f t="shared" si="1474"/>
        <v>0</v>
      </c>
      <c r="CN2753" s="1" t="b">
        <f t="shared" si="1475"/>
        <v>1</v>
      </c>
      <c r="CO2753" s="2" t="b">
        <f t="shared" si="1476"/>
        <v>0</v>
      </c>
      <c r="CP2753" s="2" t="b">
        <f t="shared" si="1477"/>
        <v>0</v>
      </c>
      <c r="CQ2753" s="2" t="b">
        <f t="shared" si="1478"/>
        <v>0</v>
      </c>
      <c r="CR2753" s="6" t="str">
        <f t="shared" si="1479"/>
        <v>Male</v>
      </c>
      <c r="CS2753" s="7">
        <f t="shared" si="1480"/>
        <v>1</v>
      </c>
      <c r="CT2753" s="7">
        <f t="shared" si="1481"/>
        <v>0</v>
      </c>
      <c r="CU2753" s="7">
        <f t="shared" si="1482"/>
        <v>0</v>
      </c>
      <c r="CV2753" s="7">
        <f t="shared" si="1483"/>
        <v>1</v>
      </c>
      <c r="CW2753" s="7">
        <f t="shared" si="1496"/>
        <v>0</v>
      </c>
      <c r="CX2753" s="1" t="b">
        <f t="shared" si="1497"/>
        <v>0</v>
      </c>
      <c r="CY2753" s="1" t="b">
        <f t="shared" si="1498"/>
        <v>0</v>
      </c>
      <c r="DG2753" s="1" t="b">
        <f t="shared" si="1499"/>
        <v>0</v>
      </c>
    </row>
    <row r="2754" spans="2:111" ht="246.5" x14ac:dyDescent="0.35">
      <c r="B2754" s="1" t="s">
        <v>13809</v>
      </c>
      <c r="C2754" s="9">
        <v>44517</v>
      </c>
      <c r="D2754" s="10" t="s">
        <v>13809</v>
      </c>
      <c r="E2754" s="1">
        <v>19</v>
      </c>
      <c r="F2754" s="1" t="s">
        <v>127</v>
      </c>
      <c r="G2754" s="1" t="s">
        <v>13809</v>
      </c>
      <c r="H2754" s="1" t="s">
        <v>13809</v>
      </c>
      <c r="J2754" s="2" t="s">
        <v>163</v>
      </c>
      <c r="K2754" s="2" t="s">
        <v>13809</v>
      </c>
      <c r="M2754" s="2" t="s">
        <v>109</v>
      </c>
      <c r="N2754" s="2" t="s">
        <v>13809</v>
      </c>
      <c r="O2754" s="2" t="s">
        <v>110</v>
      </c>
      <c r="P2754" s="2" t="s">
        <v>111</v>
      </c>
      <c r="S2754" s="2" t="s">
        <v>112</v>
      </c>
      <c r="U2754" s="2" t="b">
        <v>1</v>
      </c>
      <c r="V2754" s="2" t="s">
        <v>113</v>
      </c>
      <c r="W2754" s="1" t="s">
        <v>112</v>
      </c>
      <c r="X2754" s="1" t="s">
        <v>114</v>
      </c>
      <c r="AF2754" s="1" t="s">
        <v>111</v>
      </c>
      <c r="AJ2754" s="1" t="s">
        <v>115</v>
      </c>
      <c r="AK2754" s="1" t="s">
        <v>150</v>
      </c>
      <c r="AO2754" s="1" t="s">
        <v>130</v>
      </c>
      <c r="AS2754" s="1" t="s">
        <v>118</v>
      </c>
      <c r="AU2754" s="1" t="s">
        <v>1255</v>
      </c>
      <c r="AX2754" s="1">
        <v>47</v>
      </c>
      <c r="AZ2754" s="1" t="s">
        <v>120</v>
      </c>
      <c r="BA2754" s="1">
        <v>1.37</v>
      </c>
      <c r="BG2754" s="1">
        <v>1.8</v>
      </c>
      <c r="BH2754" s="1">
        <v>26</v>
      </c>
      <c r="BJ2754" s="1" t="s">
        <v>112</v>
      </c>
      <c r="BK2754" s="1" t="s">
        <v>112</v>
      </c>
      <c r="BL2754" s="1" t="s">
        <v>180</v>
      </c>
      <c r="BM2754" s="1" t="s">
        <v>9686</v>
      </c>
      <c r="BQ2754" s="1" t="s">
        <v>121</v>
      </c>
      <c r="BR2754" s="1" t="s">
        <v>122</v>
      </c>
      <c r="BS2754" s="1" t="s">
        <v>112</v>
      </c>
      <c r="BU2754" s="34" t="s">
        <v>9687</v>
      </c>
      <c r="BV2754" s="9">
        <v>44518</v>
      </c>
      <c r="BW2754" s="34" t="s">
        <v>9688</v>
      </c>
      <c r="BY2754" s="2" t="s">
        <v>136</v>
      </c>
      <c r="BZ2754" s="2" t="s">
        <v>124</v>
      </c>
      <c r="CA2754" s="2">
        <v>2</v>
      </c>
      <c r="CB2754" s="1" t="s">
        <v>188</v>
      </c>
      <c r="CC2754" s="2" t="s">
        <v>126</v>
      </c>
      <c r="CD2754" s="1" t="b">
        <f t="shared" si="1494"/>
        <v>1</v>
      </c>
      <c r="CE2754" s="1" t="b">
        <f t="shared" si="1495"/>
        <v>0</v>
      </c>
      <c r="CF2754" s="1" t="b">
        <f t="shared" ref="CF2754:CF2817" si="1500">AND(E2754&gt;4,E2754&lt;12,NOT(E2754=""),NOT(E2754="."))</f>
        <v>0</v>
      </c>
      <c r="CG2754" s="1" t="b">
        <f t="shared" ref="CG2754:CG2817" si="1501">AND(E2754&gt;11,E2754&lt;16,NOT(E2754=""),NOT(E2754="."))</f>
        <v>0</v>
      </c>
      <c r="CH2754" s="1" t="b">
        <f t="shared" ref="CH2754:CH2817" si="1502">AND(E2754&gt;15,E2754&lt;18)</f>
        <v>0</v>
      </c>
      <c r="CI2754" s="1" t="b">
        <f t="shared" ref="CI2754:CI2817" si="1503">AND(E2754&gt;17,E2754&lt;25)</f>
        <v>1</v>
      </c>
      <c r="CJ2754" s="1" t="b">
        <f t="shared" ref="CJ2754:CJ2817" si="1504">AND(E2754&gt;24,E2754&lt;30)</f>
        <v>0</v>
      </c>
      <c r="CK2754" s="1" t="b">
        <f t="shared" ref="CK2754:CK2817" si="1505">AND(E2754&gt;29,E2754&lt;40)</f>
        <v>0</v>
      </c>
      <c r="CL2754" s="1" t="b">
        <f t="shared" ref="CL2754:CL2817" si="1506">AND(E2754&gt;39,E2754&lt;50)</f>
        <v>0</v>
      </c>
      <c r="CM2754" s="1" t="b">
        <f t="shared" ref="CM2754:CM2817" si="1507">AND(E2754&gt;49,E2754&lt;65)</f>
        <v>0</v>
      </c>
      <c r="CN2754" s="1" t="b">
        <f t="shared" ref="CN2754:CN2817" si="1508">AND(E2754&gt;64,NOT(E2754="."),NOT(E2754=""))</f>
        <v>0</v>
      </c>
      <c r="CO2754" s="2" t="b">
        <f t="shared" ref="CO2754:CO2817" si="1509">AND(AB2754&lt;7,NOT(AB2754="."),NOT(AB2754=""))</f>
        <v>0</v>
      </c>
      <c r="CP2754" s="2" t="b">
        <f t="shared" ref="CP2754:CP2817" si="1510">AND(AB2754&lt;8,NOT(AB2754="."),NOT(AB2754=""))</f>
        <v>0</v>
      </c>
      <c r="CQ2754" s="2" t="b">
        <f t="shared" ref="CQ2754:CQ2817" si="1511">AND(AB2754&gt;7,AB2754&lt;22,NOT(AB2754=""),NOT(AB2754="."))</f>
        <v>0</v>
      </c>
      <c r="CR2754" s="6" t="str">
        <f t="shared" ref="CR2754:CR2817" si="1512">F2754</f>
        <v>Male</v>
      </c>
      <c r="CS2754" s="7">
        <f t="shared" ref="CS2754:CS2817" si="1513">COUNTIF(J2754,"=*pfizer*")</f>
        <v>0</v>
      </c>
      <c r="CT2754" s="7">
        <f t="shared" ref="CT2754:CT2817" si="1514">COUNTIF(J2754,"=*moderna*")</f>
        <v>0</v>
      </c>
      <c r="CU2754" s="7">
        <f t="shared" ref="CU2754:CU2817" si="1515">COUNTIF(J2754,"=*janssen*")</f>
        <v>0</v>
      </c>
      <c r="CV2754" s="7">
        <f t="shared" ref="CV2754:CV2817" si="1516">COUNTIF(M2754,"=*pfizer*")</f>
        <v>1</v>
      </c>
      <c r="CW2754" s="7">
        <f t="shared" si="1496"/>
        <v>0</v>
      </c>
      <c r="CX2754" s="1" t="b">
        <f t="shared" si="1497"/>
        <v>1</v>
      </c>
      <c r="CY2754" s="1" t="b">
        <f t="shared" si="1498"/>
        <v>1</v>
      </c>
      <c r="DG2754" s="1" t="b">
        <f t="shared" si="1499"/>
        <v>0</v>
      </c>
    </row>
    <row r="2755" spans="2:111" ht="130.5" x14ac:dyDescent="0.35">
      <c r="B2755" s="1" t="s">
        <v>13809</v>
      </c>
      <c r="C2755" s="9">
        <v>44517</v>
      </c>
      <c r="D2755" s="10" t="s">
        <v>13809</v>
      </c>
      <c r="E2755" s="1">
        <v>21</v>
      </c>
      <c r="F2755" s="1" t="s">
        <v>108</v>
      </c>
      <c r="G2755" s="1" t="s">
        <v>13809</v>
      </c>
      <c r="H2755" s="1" t="s">
        <v>13809</v>
      </c>
      <c r="I2755" s="9">
        <v>44197</v>
      </c>
      <c r="J2755" s="2" t="s">
        <v>163</v>
      </c>
      <c r="K2755" s="2" t="s">
        <v>13809</v>
      </c>
      <c r="N2755" s="2" t="s">
        <v>13809</v>
      </c>
      <c r="O2755" s="2" t="s">
        <v>110</v>
      </c>
      <c r="P2755" s="2" t="s">
        <v>111</v>
      </c>
      <c r="S2755" s="2" t="s">
        <v>112</v>
      </c>
      <c r="T2755" s="2" t="s">
        <v>111</v>
      </c>
      <c r="U2755" s="2" t="b">
        <v>1</v>
      </c>
      <c r="V2755" s="2" t="s">
        <v>113</v>
      </c>
      <c r="W2755" s="1" t="s">
        <v>112</v>
      </c>
      <c r="X2755" s="1" t="s">
        <v>138</v>
      </c>
      <c r="Y2755" s="2" t="s">
        <v>112</v>
      </c>
      <c r="Z2755" s="2" t="s">
        <v>112</v>
      </c>
      <c r="AB2755" s="2">
        <v>21</v>
      </c>
      <c r="AF2755" s="1" t="s">
        <v>111</v>
      </c>
      <c r="AK2755" s="1" t="s">
        <v>129</v>
      </c>
      <c r="AO2755" s="1" t="s">
        <v>237</v>
      </c>
      <c r="AU2755" s="1" t="s">
        <v>9689</v>
      </c>
      <c r="AX2755" s="12">
        <v>0.6</v>
      </c>
      <c r="BU2755" s="34" t="s">
        <v>158</v>
      </c>
      <c r="BV2755" s="9">
        <v>44536</v>
      </c>
      <c r="BW2755" s="34" t="s">
        <v>14886</v>
      </c>
      <c r="BY2755" s="2" t="s">
        <v>123</v>
      </c>
      <c r="BZ2755" s="2" t="s">
        <v>232</v>
      </c>
      <c r="CA2755" s="2">
        <v>1</v>
      </c>
      <c r="CB2755" s="1" t="s">
        <v>1477</v>
      </c>
      <c r="CC2755" s="2" t="s">
        <v>113</v>
      </c>
      <c r="CD2755" s="1" t="b">
        <f t="shared" si="1494"/>
        <v>1</v>
      </c>
      <c r="CE2755" s="1" t="b">
        <f t="shared" si="1495"/>
        <v>0</v>
      </c>
      <c r="CF2755" s="1" t="b">
        <f t="shared" si="1500"/>
        <v>0</v>
      </c>
      <c r="CG2755" s="1" t="b">
        <f t="shared" si="1501"/>
        <v>0</v>
      </c>
      <c r="CH2755" s="1" t="b">
        <f t="shared" si="1502"/>
        <v>0</v>
      </c>
      <c r="CI2755" s="1" t="b">
        <f t="shared" si="1503"/>
        <v>1</v>
      </c>
      <c r="CJ2755" s="1" t="b">
        <f t="shared" si="1504"/>
        <v>0</v>
      </c>
      <c r="CK2755" s="1" t="b">
        <f t="shared" si="1505"/>
        <v>0</v>
      </c>
      <c r="CL2755" s="1" t="b">
        <f t="shared" si="1506"/>
        <v>0</v>
      </c>
      <c r="CM2755" s="1" t="b">
        <f t="shared" si="1507"/>
        <v>0</v>
      </c>
      <c r="CN2755" s="1" t="b">
        <f t="shared" si="1508"/>
        <v>0</v>
      </c>
      <c r="CO2755" s="2" t="b">
        <f t="shared" si="1509"/>
        <v>0</v>
      </c>
      <c r="CP2755" s="2" t="b">
        <f t="shared" si="1510"/>
        <v>0</v>
      </c>
      <c r="CQ2755" s="2" t="b">
        <f t="shared" si="1511"/>
        <v>1</v>
      </c>
      <c r="CR2755" s="6" t="str">
        <f t="shared" si="1512"/>
        <v>Female</v>
      </c>
      <c r="CS2755" s="7">
        <f t="shared" si="1513"/>
        <v>0</v>
      </c>
      <c r="CT2755" s="7">
        <f t="shared" si="1514"/>
        <v>0</v>
      </c>
      <c r="CU2755" s="7">
        <f t="shared" si="1515"/>
        <v>0</v>
      </c>
      <c r="CV2755" s="7">
        <f t="shared" si="1516"/>
        <v>0</v>
      </c>
      <c r="CW2755" s="7">
        <f t="shared" si="1496"/>
        <v>0</v>
      </c>
      <c r="CX2755" s="1" t="b">
        <f t="shared" si="1497"/>
        <v>1</v>
      </c>
      <c r="CY2755" s="1" t="b">
        <f t="shared" si="1498"/>
        <v>1</v>
      </c>
      <c r="DG2755" s="1" t="b">
        <f t="shared" si="1499"/>
        <v>0</v>
      </c>
    </row>
    <row r="2756" spans="2:111" ht="87" x14ac:dyDescent="0.35">
      <c r="B2756" s="1" t="s">
        <v>13809</v>
      </c>
      <c r="C2756" s="9">
        <v>44517</v>
      </c>
      <c r="D2756" s="10" t="s">
        <v>13809</v>
      </c>
      <c r="E2756" s="1">
        <v>76</v>
      </c>
      <c r="F2756" s="1" t="s">
        <v>108</v>
      </c>
      <c r="G2756" s="1" t="s">
        <v>13809</v>
      </c>
      <c r="H2756" s="1" t="s">
        <v>13809</v>
      </c>
      <c r="I2756" s="2" t="s">
        <v>183</v>
      </c>
      <c r="J2756" s="2" t="s">
        <v>163</v>
      </c>
      <c r="K2756" s="2" t="s">
        <v>13809</v>
      </c>
      <c r="L2756" s="9">
        <v>44247</v>
      </c>
      <c r="M2756" s="2" t="s">
        <v>128</v>
      </c>
      <c r="N2756" s="2" t="s">
        <v>13809</v>
      </c>
      <c r="O2756" s="2" t="s">
        <v>110</v>
      </c>
      <c r="P2756" s="2" t="s">
        <v>111</v>
      </c>
      <c r="S2756" s="2" t="s">
        <v>111</v>
      </c>
      <c r="T2756" s="2" t="s">
        <v>112</v>
      </c>
      <c r="U2756" s="2" t="b">
        <v>1</v>
      </c>
      <c r="V2756" s="2" t="s">
        <v>113</v>
      </c>
      <c r="W2756" s="1" t="s">
        <v>112</v>
      </c>
      <c r="X2756" s="1" t="s">
        <v>138</v>
      </c>
      <c r="Y2756" s="2" t="s">
        <v>112</v>
      </c>
      <c r="Z2756" s="2" t="s">
        <v>111</v>
      </c>
      <c r="AA2756" s="2" t="s">
        <v>112</v>
      </c>
      <c r="AB2756" s="2">
        <v>5</v>
      </c>
      <c r="AC2756" s="1" t="s">
        <v>111</v>
      </c>
      <c r="AF2756" s="1" t="s">
        <v>111</v>
      </c>
      <c r="AJ2756" s="1" t="s">
        <v>115</v>
      </c>
      <c r="AK2756" s="1" t="s">
        <v>129</v>
      </c>
      <c r="AO2756" s="1" t="s">
        <v>117</v>
      </c>
      <c r="AS2756" s="1" t="s">
        <v>145</v>
      </c>
      <c r="AU2756" s="1" t="s">
        <v>238</v>
      </c>
      <c r="AX2756" s="1" t="s">
        <v>9690</v>
      </c>
      <c r="AZ2756" s="1" t="s">
        <v>155</v>
      </c>
      <c r="BA2756" s="1" t="s">
        <v>9691</v>
      </c>
      <c r="BJ2756" s="1" t="s">
        <v>111</v>
      </c>
      <c r="BN2756" s="1" t="s">
        <v>112</v>
      </c>
      <c r="BO2756" s="1" t="s">
        <v>148</v>
      </c>
      <c r="BP2756" s="1" t="s">
        <v>355</v>
      </c>
      <c r="BQ2756" s="1" t="s">
        <v>121</v>
      </c>
      <c r="BR2756" s="1" t="s">
        <v>122</v>
      </c>
      <c r="BS2756" s="1" t="s">
        <v>112</v>
      </c>
      <c r="BU2756" s="34" t="s">
        <v>9692</v>
      </c>
      <c r="BV2756" s="9">
        <v>44523</v>
      </c>
      <c r="BW2756" s="34" t="s">
        <v>9693</v>
      </c>
      <c r="BY2756" s="2" t="s">
        <v>174</v>
      </c>
      <c r="BZ2756" s="2" t="s">
        <v>124</v>
      </c>
      <c r="CA2756" s="2">
        <v>2</v>
      </c>
      <c r="CB2756" s="1" t="s">
        <v>149</v>
      </c>
      <c r="CC2756" s="2" t="s">
        <v>113</v>
      </c>
      <c r="CD2756" s="1" t="b">
        <f t="shared" si="1494"/>
        <v>0</v>
      </c>
      <c r="CE2756" s="1" t="b">
        <f t="shared" si="1495"/>
        <v>0</v>
      </c>
      <c r="CF2756" s="1" t="b">
        <f t="shared" si="1500"/>
        <v>0</v>
      </c>
      <c r="CG2756" s="1" t="b">
        <f t="shared" si="1501"/>
        <v>0</v>
      </c>
      <c r="CH2756" s="1" t="b">
        <f t="shared" si="1502"/>
        <v>0</v>
      </c>
      <c r="CI2756" s="1" t="b">
        <f t="shared" si="1503"/>
        <v>0</v>
      </c>
      <c r="CJ2756" s="1" t="b">
        <f t="shared" si="1504"/>
        <v>0</v>
      </c>
      <c r="CK2756" s="1" t="b">
        <f t="shared" si="1505"/>
        <v>0</v>
      </c>
      <c r="CL2756" s="1" t="b">
        <f t="shared" si="1506"/>
        <v>0</v>
      </c>
      <c r="CM2756" s="1" t="b">
        <f t="shared" si="1507"/>
        <v>0</v>
      </c>
      <c r="CN2756" s="1" t="b">
        <f t="shared" si="1508"/>
        <v>1</v>
      </c>
      <c r="CO2756" s="2" t="b">
        <f t="shared" si="1509"/>
        <v>1</v>
      </c>
      <c r="CP2756" s="2" t="b">
        <f t="shared" si="1510"/>
        <v>1</v>
      </c>
      <c r="CQ2756" s="2" t="b">
        <f t="shared" si="1511"/>
        <v>0</v>
      </c>
      <c r="CR2756" s="6" t="str">
        <f t="shared" si="1512"/>
        <v>Female</v>
      </c>
      <c r="CS2756" s="7">
        <f t="shared" si="1513"/>
        <v>0</v>
      </c>
      <c r="CT2756" s="7">
        <f t="shared" si="1514"/>
        <v>0</v>
      </c>
      <c r="CU2756" s="7">
        <f t="shared" si="1515"/>
        <v>0</v>
      </c>
      <c r="CV2756" s="7">
        <f t="shared" si="1516"/>
        <v>0</v>
      </c>
      <c r="CW2756" s="7">
        <f t="shared" si="1496"/>
        <v>1</v>
      </c>
      <c r="CX2756" s="1" t="b">
        <f t="shared" si="1497"/>
        <v>0</v>
      </c>
      <c r="CY2756" s="1" t="b">
        <f t="shared" si="1498"/>
        <v>0</v>
      </c>
      <c r="DG2756" s="1" t="b">
        <f t="shared" si="1499"/>
        <v>0</v>
      </c>
    </row>
    <row r="2757" spans="2:111" ht="101.5" x14ac:dyDescent="0.35">
      <c r="B2757" s="1" t="s">
        <v>13809</v>
      </c>
      <c r="C2757" s="9">
        <v>44517</v>
      </c>
      <c r="D2757" s="10" t="s">
        <v>13809</v>
      </c>
      <c r="E2757" s="1">
        <v>69</v>
      </c>
      <c r="F2757" s="1" t="s">
        <v>108</v>
      </c>
      <c r="G2757" s="1" t="s">
        <v>13809</v>
      </c>
      <c r="H2757" s="1" t="s">
        <v>13809</v>
      </c>
      <c r="I2757" s="9">
        <v>44265</v>
      </c>
      <c r="J2757" s="2" t="s">
        <v>409</v>
      </c>
      <c r="K2757" s="2" t="s">
        <v>13809</v>
      </c>
      <c r="N2757" s="2" t="s">
        <v>13809</v>
      </c>
      <c r="O2757" s="2" t="s">
        <v>110</v>
      </c>
      <c r="P2757" s="2" t="s">
        <v>111</v>
      </c>
      <c r="S2757" s="2" t="s">
        <v>112</v>
      </c>
      <c r="T2757" s="2" t="s">
        <v>111</v>
      </c>
      <c r="U2757" s="2" t="b">
        <v>1</v>
      </c>
      <c r="V2757" s="2" t="s">
        <v>113</v>
      </c>
      <c r="W2757" s="1" t="s">
        <v>111</v>
      </c>
      <c r="Y2757" s="2" t="s">
        <v>111</v>
      </c>
      <c r="AB2757" s="5">
        <v>37</v>
      </c>
      <c r="AF2757" s="1" t="s">
        <v>111</v>
      </c>
      <c r="AH2757" s="1" t="s">
        <v>193</v>
      </c>
      <c r="AI2757" s="1" t="s">
        <v>9694</v>
      </c>
      <c r="AK2757" s="1" t="s">
        <v>2277</v>
      </c>
      <c r="AO2757" s="1" t="s">
        <v>237</v>
      </c>
      <c r="AU2757" s="1" t="s">
        <v>238</v>
      </c>
      <c r="AX2757" s="1">
        <v>48</v>
      </c>
      <c r="BJ2757" s="1" t="s">
        <v>111</v>
      </c>
      <c r="BN2757" s="1" t="s">
        <v>112</v>
      </c>
      <c r="BO2757" s="1" t="s">
        <v>148</v>
      </c>
      <c r="BP2757" s="1" t="s">
        <v>988</v>
      </c>
      <c r="BU2757" s="34" t="s">
        <v>9695</v>
      </c>
      <c r="BV2757" s="9">
        <v>44519</v>
      </c>
      <c r="BW2757" s="34" t="s">
        <v>14887</v>
      </c>
      <c r="BY2757" s="2" t="s">
        <v>153</v>
      </c>
      <c r="BZ2757" s="2" t="s">
        <v>124</v>
      </c>
      <c r="CA2757" s="2">
        <v>1</v>
      </c>
      <c r="CB2757" s="1" t="s">
        <v>227</v>
      </c>
      <c r="CC2757" s="2" t="s">
        <v>126</v>
      </c>
      <c r="CD2757" s="1" t="b">
        <f t="shared" si="1494"/>
        <v>0</v>
      </c>
      <c r="CE2757" s="1" t="b">
        <f t="shared" si="1495"/>
        <v>0</v>
      </c>
      <c r="CF2757" s="1" t="b">
        <f t="shared" si="1500"/>
        <v>0</v>
      </c>
      <c r="CG2757" s="1" t="b">
        <f t="shared" si="1501"/>
        <v>0</v>
      </c>
      <c r="CH2757" s="1" t="b">
        <f t="shared" si="1502"/>
        <v>0</v>
      </c>
      <c r="CI2757" s="1" t="b">
        <f t="shared" si="1503"/>
        <v>0</v>
      </c>
      <c r="CJ2757" s="1" t="b">
        <f t="shared" si="1504"/>
        <v>0</v>
      </c>
      <c r="CK2757" s="1" t="b">
        <f t="shared" si="1505"/>
        <v>0</v>
      </c>
      <c r="CL2757" s="1" t="b">
        <f t="shared" si="1506"/>
        <v>0</v>
      </c>
      <c r="CM2757" s="1" t="b">
        <f t="shared" si="1507"/>
        <v>0</v>
      </c>
      <c r="CN2757" s="1" t="b">
        <f t="shared" si="1508"/>
        <v>1</v>
      </c>
      <c r="CO2757" s="2" t="b">
        <f t="shared" si="1509"/>
        <v>0</v>
      </c>
      <c r="CP2757" s="2" t="b">
        <f t="shared" si="1510"/>
        <v>0</v>
      </c>
      <c r="CQ2757" s="2" t="b">
        <f t="shared" si="1511"/>
        <v>0</v>
      </c>
      <c r="CR2757" s="6" t="str">
        <f t="shared" si="1512"/>
        <v>Female</v>
      </c>
      <c r="CS2757" s="7">
        <f t="shared" si="1513"/>
        <v>0</v>
      </c>
      <c r="CT2757" s="7">
        <f t="shared" si="1514"/>
        <v>0</v>
      </c>
      <c r="CU2757" s="7">
        <f t="shared" si="1515"/>
        <v>1</v>
      </c>
      <c r="CV2757" s="7">
        <f t="shared" si="1516"/>
        <v>0</v>
      </c>
      <c r="CW2757" s="7">
        <f t="shared" si="1496"/>
        <v>0</v>
      </c>
      <c r="CX2757" s="1" t="b">
        <f t="shared" si="1497"/>
        <v>0</v>
      </c>
      <c r="CY2757" s="1" t="b">
        <f t="shared" si="1498"/>
        <v>0</v>
      </c>
      <c r="DG2757" s="1" t="b">
        <f t="shared" si="1499"/>
        <v>0</v>
      </c>
    </row>
    <row r="2758" spans="2:111" ht="174" x14ac:dyDescent="0.35">
      <c r="B2758" s="1" t="s">
        <v>13809</v>
      </c>
      <c r="C2758" s="9">
        <v>44517</v>
      </c>
      <c r="D2758" s="10" t="s">
        <v>13809</v>
      </c>
      <c r="E2758" s="1">
        <v>61</v>
      </c>
      <c r="F2758" s="1" t="s">
        <v>108</v>
      </c>
      <c r="G2758" s="1" t="s">
        <v>13809</v>
      </c>
      <c r="H2758" s="1" t="s">
        <v>13809</v>
      </c>
      <c r="K2758" s="2" t="s">
        <v>13809</v>
      </c>
      <c r="N2758" s="2" t="s">
        <v>13809</v>
      </c>
      <c r="O2758" s="2" t="s">
        <v>110</v>
      </c>
      <c r="P2758" s="2" t="s">
        <v>111</v>
      </c>
      <c r="S2758" s="2" t="s">
        <v>112</v>
      </c>
      <c r="T2758" s="2" t="s">
        <v>111</v>
      </c>
      <c r="U2758" s="2" t="b">
        <f>OR(S2758="yes",T2758="yes")</f>
        <v>1</v>
      </c>
      <c r="V2758" s="2" t="s">
        <v>159</v>
      </c>
      <c r="W2758" s="1" t="s">
        <v>112</v>
      </c>
      <c r="X2758" s="1" t="s">
        <v>138</v>
      </c>
      <c r="Y2758" s="2" t="s">
        <v>112</v>
      </c>
      <c r="Z2758" s="2" t="s">
        <v>111</v>
      </c>
      <c r="AA2758" s="2" t="s">
        <v>111</v>
      </c>
      <c r="AB2758" s="2">
        <v>11</v>
      </c>
      <c r="AH2758" s="1" t="s">
        <v>193</v>
      </c>
      <c r="AI2758" s="1" t="s">
        <v>9696</v>
      </c>
      <c r="AK2758" s="1" t="s">
        <v>201</v>
      </c>
      <c r="AN2758" s="1" t="s">
        <v>9697</v>
      </c>
      <c r="AO2758" s="1" t="s">
        <v>166</v>
      </c>
      <c r="AS2758" s="1" t="s">
        <v>118</v>
      </c>
      <c r="AU2758" s="1" t="s">
        <v>132</v>
      </c>
      <c r="AZ2758" s="1" t="s">
        <v>120</v>
      </c>
      <c r="BA2758" s="1" t="s">
        <v>9698</v>
      </c>
      <c r="BG2758" s="1" t="s">
        <v>9699</v>
      </c>
      <c r="BH2758" s="1" t="s">
        <v>9700</v>
      </c>
      <c r="BJ2758" s="1" t="s">
        <v>112</v>
      </c>
      <c r="BK2758" s="1" t="s">
        <v>112</v>
      </c>
      <c r="BL2758" s="1" t="s">
        <v>268</v>
      </c>
      <c r="BM2758" s="1" t="s">
        <v>9701</v>
      </c>
      <c r="BQ2758" s="1" t="s">
        <v>121</v>
      </c>
      <c r="BR2758" s="1" t="s">
        <v>122</v>
      </c>
      <c r="BS2758" s="1" t="s">
        <v>112</v>
      </c>
      <c r="BU2758" s="34" t="s">
        <v>14002</v>
      </c>
      <c r="BV2758" s="9">
        <v>44616</v>
      </c>
      <c r="BW2758" s="34" t="s">
        <v>14888</v>
      </c>
      <c r="BY2758" s="2" t="s">
        <v>174</v>
      </c>
      <c r="BZ2758" s="2" t="s">
        <v>124</v>
      </c>
      <c r="CA2758" s="2">
        <v>3</v>
      </c>
      <c r="CB2758" s="1" t="s">
        <v>154</v>
      </c>
      <c r="CC2758" s="2" t="s">
        <v>113</v>
      </c>
      <c r="CD2758" s="1" t="b">
        <f t="shared" si="1494"/>
        <v>0</v>
      </c>
      <c r="CE2758" s="1" t="b">
        <f t="shared" si="1495"/>
        <v>0</v>
      </c>
      <c r="CF2758" s="1" t="b">
        <f t="shared" si="1500"/>
        <v>0</v>
      </c>
      <c r="CG2758" s="1" t="b">
        <f t="shared" si="1501"/>
        <v>0</v>
      </c>
      <c r="CH2758" s="1" t="b">
        <f t="shared" si="1502"/>
        <v>0</v>
      </c>
      <c r="CI2758" s="1" t="b">
        <f t="shared" si="1503"/>
        <v>0</v>
      </c>
      <c r="CJ2758" s="1" t="b">
        <f t="shared" si="1504"/>
        <v>0</v>
      </c>
      <c r="CK2758" s="1" t="b">
        <f t="shared" si="1505"/>
        <v>0</v>
      </c>
      <c r="CL2758" s="1" t="b">
        <f t="shared" si="1506"/>
        <v>0</v>
      </c>
      <c r="CM2758" s="1" t="b">
        <f t="shared" si="1507"/>
        <v>1</v>
      </c>
      <c r="CN2758" s="1" t="b">
        <f t="shared" si="1508"/>
        <v>0</v>
      </c>
      <c r="CO2758" s="2" t="b">
        <f t="shared" si="1509"/>
        <v>0</v>
      </c>
      <c r="CP2758" s="2" t="b">
        <f t="shared" si="1510"/>
        <v>0</v>
      </c>
      <c r="CQ2758" s="2" t="b">
        <f t="shared" si="1511"/>
        <v>1</v>
      </c>
      <c r="CR2758" s="6" t="str">
        <f t="shared" si="1512"/>
        <v>Female</v>
      </c>
      <c r="CS2758" s="7">
        <f t="shared" si="1513"/>
        <v>0</v>
      </c>
      <c r="CT2758" s="7">
        <f t="shared" si="1514"/>
        <v>0</v>
      </c>
      <c r="CU2758" s="7">
        <f t="shared" si="1515"/>
        <v>0</v>
      </c>
      <c r="CV2758" s="7">
        <f t="shared" si="1516"/>
        <v>0</v>
      </c>
      <c r="CW2758" s="7">
        <f t="shared" si="1496"/>
        <v>0</v>
      </c>
      <c r="CX2758" s="1" t="b">
        <f t="shared" si="1497"/>
        <v>0</v>
      </c>
      <c r="CY2758" s="1" t="b">
        <f t="shared" si="1498"/>
        <v>0</v>
      </c>
      <c r="DG2758" s="1" t="b">
        <f t="shared" si="1499"/>
        <v>0</v>
      </c>
    </row>
    <row r="2759" spans="2:111" ht="409.5" x14ac:dyDescent="0.35">
      <c r="B2759" s="1" t="s">
        <v>13809</v>
      </c>
      <c r="C2759" s="9">
        <v>44517</v>
      </c>
      <c r="D2759" s="10" t="s">
        <v>13809</v>
      </c>
      <c r="E2759" s="1">
        <v>22</v>
      </c>
      <c r="F2759" s="1" t="s">
        <v>127</v>
      </c>
      <c r="G2759" s="1" t="s">
        <v>13809</v>
      </c>
      <c r="H2759" s="1" t="s">
        <v>13809</v>
      </c>
      <c r="I2759" s="2" t="s">
        <v>183</v>
      </c>
      <c r="J2759" s="2" t="s">
        <v>163</v>
      </c>
      <c r="K2759" s="2" t="s">
        <v>13809</v>
      </c>
      <c r="L2759" s="2" t="s">
        <v>183</v>
      </c>
      <c r="N2759" s="2" t="s">
        <v>13809</v>
      </c>
      <c r="O2759" s="2" t="s">
        <v>110</v>
      </c>
      <c r="P2759" s="2" t="s">
        <v>111</v>
      </c>
      <c r="S2759" s="2" t="s">
        <v>112</v>
      </c>
      <c r="T2759" s="2" t="s">
        <v>112</v>
      </c>
      <c r="U2759" s="2" t="b">
        <f>OR(S2759="yes",T2759="yes")</f>
        <v>1</v>
      </c>
      <c r="V2759" s="2" t="s">
        <v>113</v>
      </c>
      <c r="W2759" s="1" t="s">
        <v>112</v>
      </c>
      <c r="X2759" s="1" t="s">
        <v>138</v>
      </c>
      <c r="Y2759" s="2" t="s">
        <v>112</v>
      </c>
      <c r="Z2759" s="2" t="s">
        <v>111</v>
      </c>
      <c r="AA2759" s="2" t="s">
        <v>111</v>
      </c>
      <c r="AB2759" s="2">
        <v>2</v>
      </c>
      <c r="AC2759" s="1" t="s">
        <v>111</v>
      </c>
      <c r="AF2759" s="1" t="s">
        <v>111</v>
      </c>
      <c r="AJ2759" s="1" t="s">
        <v>115</v>
      </c>
      <c r="AK2759" s="1" t="s">
        <v>129</v>
      </c>
      <c r="AO2759" s="1" t="s">
        <v>166</v>
      </c>
      <c r="AS2759" s="1" t="s">
        <v>140</v>
      </c>
      <c r="AU2759" s="1" t="s">
        <v>132</v>
      </c>
      <c r="AZ2759" s="1" t="s">
        <v>120</v>
      </c>
      <c r="BA2759" s="1">
        <v>7</v>
      </c>
      <c r="BG2759" s="1">
        <v>10.7</v>
      </c>
      <c r="BH2759" s="1">
        <v>6</v>
      </c>
      <c r="BJ2759" s="1" t="s">
        <v>111</v>
      </c>
      <c r="BN2759" s="1" t="s">
        <v>112</v>
      </c>
      <c r="BO2759" s="1" t="s">
        <v>148</v>
      </c>
      <c r="BP2759" s="1" t="s">
        <v>9702</v>
      </c>
      <c r="BQ2759" s="1" t="s">
        <v>121</v>
      </c>
      <c r="BR2759" s="1" t="s">
        <v>122</v>
      </c>
      <c r="BS2759" s="1" t="s">
        <v>111</v>
      </c>
      <c r="BT2759" s="34" t="s">
        <v>9703</v>
      </c>
      <c r="BU2759" s="34" t="s">
        <v>9704</v>
      </c>
      <c r="BV2759" s="9">
        <v>44529</v>
      </c>
      <c r="BW2759" s="34" t="s">
        <v>14889</v>
      </c>
      <c r="BY2759" s="2" t="s">
        <v>174</v>
      </c>
      <c r="BZ2759" s="2" t="s">
        <v>124</v>
      </c>
      <c r="CA2759" s="2">
        <v>3</v>
      </c>
      <c r="CB2759" s="1" t="s">
        <v>9705</v>
      </c>
      <c r="CC2759" s="2" t="s">
        <v>126</v>
      </c>
      <c r="CD2759" s="1" t="b">
        <f t="shared" si="1494"/>
        <v>1</v>
      </c>
      <c r="CE2759" s="1" t="b">
        <f t="shared" si="1495"/>
        <v>0</v>
      </c>
      <c r="CF2759" s="1" t="b">
        <f t="shared" si="1500"/>
        <v>0</v>
      </c>
      <c r="CG2759" s="1" t="b">
        <f t="shared" si="1501"/>
        <v>0</v>
      </c>
      <c r="CH2759" s="1" t="b">
        <f t="shared" si="1502"/>
        <v>0</v>
      </c>
      <c r="CI2759" s="1" t="b">
        <f t="shared" si="1503"/>
        <v>1</v>
      </c>
      <c r="CJ2759" s="1" t="b">
        <f t="shared" si="1504"/>
        <v>0</v>
      </c>
      <c r="CK2759" s="1" t="b">
        <f t="shared" si="1505"/>
        <v>0</v>
      </c>
      <c r="CL2759" s="1" t="b">
        <f t="shared" si="1506"/>
        <v>0</v>
      </c>
      <c r="CM2759" s="1" t="b">
        <f t="shared" si="1507"/>
        <v>0</v>
      </c>
      <c r="CN2759" s="1" t="b">
        <f t="shared" si="1508"/>
        <v>0</v>
      </c>
      <c r="CO2759" s="2" t="b">
        <f t="shared" si="1509"/>
        <v>1</v>
      </c>
      <c r="CP2759" s="2" t="b">
        <f t="shared" si="1510"/>
        <v>1</v>
      </c>
      <c r="CQ2759" s="2" t="b">
        <f t="shared" si="1511"/>
        <v>0</v>
      </c>
      <c r="CR2759" s="6" t="str">
        <f t="shared" si="1512"/>
        <v>Male</v>
      </c>
      <c r="CS2759" s="7">
        <f t="shared" si="1513"/>
        <v>0</v>
      </c>
      <c r="CT2759" s="7">
        <f t="shared" si="1514"/>
        <v>0</v>
      </c>
      <c r="CU2759" s="7">
        <f t="shared" si="1515"/>
        <v>0</v>
      </c>
      <c r="CV2759" s="7">
        <f t="shared" si="1516"/>
        <v>0</v>
      </c>
    </row>
    <row r="2760" spans="2:111" ht="72.5" x14ac:dyDescent="0.35">
      <c r="B2760" s="1" t="s">
        <v>13809</v>
      </c>
      <c r="C2760" s="9">
        <v>44517</v>
      </c>
      <c r="D2760" s="10" t="s">
        <v>13809</v>
      </c>
      <c r="E2760" s="1">
        <v>28</v>
      </c>
      <c r="F2760" s="1" t="s">
        <v>127</v>
      </c>
      <c r="G2760" s="1" t="s">
        <v>13809</v>
      </c>
      <c r="H2760" s="1" t="s">
        <v>13809</v>
      </c>
      <c r="I2760" s="2" t="s">
        <v>183</v>
      </c>
      <c r="J2760" s="2" t="s">
        <v>109</v>
      </c>
      <c r="K2760" s="2" t="s">
        <v>13809</v>
      </c>
      <c r="L2760" s="9">
        <v>44501</v>
      </c>
      <c r="M2760" s="2" t="s">
        <v>109</v>
      </c>
      <c r="N2760" s="2" t="s">
        <v>13809</v>
      </c>
      <c r="O2760" s="2" t="s">
        <v>110</v>
      </c>
      <c r="P2760" s="2" t="s">
        <v>111</v>
      </c>
      <c r="S2760" s="2" t="s">
        <v>111</v>
      </c>
      <c r="T2760" s="2" t="s">
        <v>112</v>
      </c>
      <c r="U2760" s="2" t="b">
        <v>1</v>
      </c>
      <c r="V2760" s="2" t="s">
        <v>113</v>
      </c>
      <c r="W2760" s="1" t="s">
        <v>112</v>
      </c>
      <c r="X2760" s="1" t="s">
        <v>114</v>
      </c>
      <c r="Y2760" s="2" t="s">
        <v>112</v>
      </c>
      <c r="Z2760" s="2" t="s">
        <v>111</v>
      </c>
      <c r="AA2760" s="2" t="s">
        <v>112</v>
      </c>
      <c r="AB2760" s="2">
        <v>2</v>
      </c>
      <c r="AC2760" s="1" t="s">
        <v>111</v>
      </c>
      <c r="AF2760" s="1" t="s">
        <v>111</v>
      </c>
      <c r="AJ2760" s="1" t="s">
        <v>115</v>
      </c>
      <c r="AK2760" s="1" t="s">
        <v>150</v>
      </c>
      <c r="AO2760" s="1" t="s">
        <v>221</v>
      </c>
      <c r="AZ2760" s="1" t="s">
        <v>254</v>
      </c>
      <c r="BC2760" s="1" t="s">
        <v>9706</v>
      </c>
      <c r="BG2760" s="1" t="s">
        <v>9707</v>
      </c>
      <c r="BH2760" s="1" t="s">
        <v>9708</v>
      </c>
      <c r="BJ2760" s="1" t="s">
        <v>111</v>
      </c>
      <c r="BN2760" s="1" t="s">
        <v>112</v>
      </c>
      <c r="BO2760" s="1" t="s">
        <v>148</v>
      </c>
      <c r="BP2760" s="1" t="s">
        <v>355</v>
      </c>
      <c r="BU2760" s="34" t="s">
        <v>9427</v>
      </c>
      <c r="BV2760" s="9">
        <v>44568</v>
      </c>
      <c r="BW2760" s="34" t="s">
        <v>9709</v>
      </c>
      <c r="BY2760" s="2" t="s">
        <v>156</v>
      </c>
      <c r="BZ2760" s="2" t="s">
        <v>124</v>
      </c>
      <c r="CA2760" s="2">
        <v>2</v>
      </c>
      <c r="CB2760" s="1" t="s">
        <v>330</v>
      </c>
      <c r="CC2760" s="2" t="s">
        <v>126</v>
      </c>
      <c r="CD2760" s="1" t="b">
        <f t="shared" si="1494"/>
        <v>1</v>
      </c>
      <c r="CE2760" s="1" t="b">
        <f t="shared" si="1495"/>
        <v>0</v>
      </c>
      <c r="CF2760" s="1" t="b">
        <f t="shared" si="1500"/>
        <v>0</v>
      </c>
      <c r="CG2760" s="1" t="b">
        <f t="shared" si="1501"/>
        <v>0</v>
      </c>
      <c r="CH2760" s="1" t="b">
        <f t="shared" si="1502"/>
        <v>0</v>
      </c>
      <c r="CI2760" s="1" t="b">
        <f t="shared" si="1503"/>
        <v>0</v>
      </c>
      <c r="CJ2760" s="1" t="b">
        <f t="shared" si="1504"/>
        <v>1</v>
      </c>
      <c r="CK2760" s="1" t="b">
        <f t="shared" si="1505"/>
        <v>0</v>
      </c>
      <c r="CL2760" s="1" t="b">
        <f t="shared" si="1506"/>
        <v>0</v>
      </c>
      <c r="CM2760" s="1" t="b">
        <f t="shared" si="1507"/>
        <v>0</v>
      </c>
      <c r="CN2760" s="1" t="b">
        <f t="shared" si="1508"/>
        <v>0</v>
      </c>
      <c r="CO2760" s="2" t="b">
        <f t="shared" si="1509"/>
        <v>1</v>
      </c>
      <c r="CP2760" s="2" t="b">
        <f t="shared" si="1510"/>
        <v>1</v>
      </c>
      <c r="CQ2760" s="2" t="b">
        <f t="shared" si="1511"/>
        <v>0</v>
      </c>
      <c r="CR2760" s="6" t="str">
        <f t="shared" si="1512"/>
        <v>Male</v>
      </c>
      <c r="CS2760" s="7">
        <f t="shared" si="1513"/>
        <v>1</v>
      </c>
      <c r="CT2760" s="7">
        <f t="shared" si="1514"/>
        <v>0</v>
      </c>
      <c r="CU2760" s="7">
        <f t="shared" si="1515"/>
        <v>0</v>
      </c>
      <c r="CV2760" s="7">
        <f t="shared" si="1516"/>
        <v>1</v>
      </c>
      <c r="CW2760" s="7">
        <f>COUNTIF(M2760,"=*moderna*")</f>
        <v>0</v>
      </c>
      <c r="CX2760" s="1" t="b">
        <f>AND(E2760&lt;30,NOT(E2760="."),NOT(E2760=""))</f>
        <v>1</v>
      </c>
      <c r="CY2760" s="1" t="b">
        <f>AND(E2760&gt;17,E2760&lt;41,NOT(E2760="."),NOT(E2760=""))</f>
        <v>1</v>
      </c>
      <c r="DG2760" s="1" t="b">
        <f>AND(E2760&gt;4,E2760&lt;18,NOT(E2760=""),NOT(E2760="."))</f>
        <v>0</v>
      </c>
    </row>
    <row r="2761" spans="2:111" ht="87" x14ac:dyDescent="0.35">
      <c r="B2761" s="1" t="s">
        <v>13809</v>
      </c>
      <c r="C2761" s="9">
        <v>44517</v>
      </c>
      <c r="D2761" s="10" t="s">
        <v>13809</v>
      </c>
      <c r="E2761" s="1">
        <v>67</v>
      </c>
      <c r="F2761" s="1" t="s">
        <v>127</v>
      </c>
      <c r="G2761" s="1" t="s">
        <v>13809</v>
      </c>
      <c r="H2761" s="1" t="s">
        <v>13809</v>
      </c>
      <c r="I2761" s="2" t="s">
        <v>183</v>
      </c>
      <c r="J2761" s="2" t="s">
        <v>128</v>
      </c>
      <c r="K2761" s="2" t="s">
        <v>13809</v>
      </c>
      <c r="L2761" s="2" t="s">
        <v>183</v>
      </c>
      <c r="M2761" s="2" t="s">
        <v>128</v>
      </c>
      <c r="N2761" s="2" t="s">
        <v>13809</v>
      </c>
      <c r="O2761" s="2" t="s">
        <v>110</v>
      </c>
      <c r="P2761" s="2" t="s">
        <v>111</v>
      </c>
      <c r="S2761" s="2" t="s">
        <v>111</v>
      </c>
      <c r="T2761" s="2" t="s">
        <v>112</v>
      </c>
      <c r="U2761" s="2" t="b">
        <v>1</v>
      </c>
      <c r="V2761" s="2" t="s">
        <v>113</v>
      </c>
      <c r="W2761" s="1" t="s">
        <v>112</v>
      </c>
      <c r="X2761" s="1" t="s">
        <v>138</v>
      </c>
      <c r="Y2761" s="2" t="s">
        <v>112</v>
      </c>
      <c r="Z2761" s="2" t="s">
        <v>111</v>
      </c>
      <c r="AA2761" s="2" t="s">
        <v>111</v>
      </c>
      <c r="AB2761" s="5">
        <v>3</v>
      </c>
      <c r="AC2761" s="1" t="s">
        <v>111</v>
      </c>
      <c r="AF2761" s="1" t="s">
        <v>111</v>
      </c>
      <c r="AJ2761" s="1" t="s">
        <v>418</v>
      </c>
      <c r="AK2761" s="1" t="s">
        <v>201</v>
      </c>
      <c r="AN2761" s="1" t="s">
        <v>9710</v>
      </c>
      <c r="AO2761" s="1" t="s">
        <v>117</v>
      </c>
      <c r="AS2761" s="1" t="s">
        <v>767</v>
      </c>
      <c r="AU2761" s="1" t="s">
        <v>132</v>
      </c>
      <c r="AZ2761" s="1" t="s">
        <v>402</v>
      </c>
      <c r="BA2761" s="1" t="s">
        <v>9711</v>
      </c>
      <c r="BE2761" s="1" t="s">
        <v>9712</v>
      </c>
      <c r="BJ2761" s="1" t="s">
        <v>112</v>
      </c>
      <c r="BK2761" s="1" t="s">
        <v>112</v>
      </c>
      <c r="BL2761" s="1" t="s">
        <v>363</v>
      </c>
      <c r="BQ2761" s="1" t="s">
        <v>121</v>
      </c>
      <c r="BR2761" s="1" t="s">
        <v>122</v>
      </c>
      <c r="BS2761" s="1" t="s">
        <v>112</v>
      </c>
      <c r="BU2761" s="34" t="s">
        <v>9713</v>
      </c>
      <c r="BV2761" s="9">
        <v>44519</v>
      </c>
      <c r="BW2761" s="34" t="s">
        <v>14890</v>
      </c>
      <c r="BY2761" s="2" t="s">
        <v>153</v>
      </c>
      <c r="BZ2761" s="2" t="s">
        <v>124</v>
      </c>
      <c r="CA2761" s="2">
        <v>3</v>
      </c>
      <c r="CB2761" s="1" t="s">
        <v>247</v>
      </c>
      <c r="CC2761" s="5" t="s">
        <v>113</v>
      </c>
      <c r="CD2761" s="1" t="b">
        <f t="shared" si="1494"/>
        <v>0</v>
      </c>
      <c r="CE2761" s="1" t="b">
        <f t="shared" si="1495"/>
        <v>0</v>
      </c>
      <c r="CF2761" s="1" t="b">
        <f t="shared" si="1500"/>
        <v>0</v>
      </c>
      <c r="CG2761" s="1" t="b">
        <f t="shared" si="1501"/>
        <v>0</v>
      </c>
      <c r="CH2761" s="1" t="b">
        <f t="shared" si="1502"/>
        <v>0</v>
      </c>
      <c r="CI2761" s="1" t="b">
        <f t="shared" si="1503"/>
        <v>0</v>
      </c>
      <c r="CJ2761" s="1" t="b">
        <f t="shared" si="1504"/>
        <v>0</v>
      </c>
      <c r="CK2761" s="1" t="b">
        <f t="shared" si="1505"/>
        <v>0</v>
      </c>
      <c r="CL2761" s="1" t="b">
        <f t="shared" si="1506"/>
        <v>0</v>
      </c>
      <c r="CM2761" s="1" t="b">
        <f t="shared" si="1507"/>
        <v>0</v>
      </c>
      <c r="CN2761" s="1" t="b">
        <f t="shared" si="1508"/>
        <v>1</v>
      </c>
      <c r="CO2761" s="2" t="b">
        <f t="shared" si="1509"/>
        <v>1</v>
      </c>
      <c r="CP2761" s="2" t="b">
        <f t="shared" si="1510"/>
        <v>1</v>
      </c>
      <c r="CQ2761" s="2" t="b">
        <f t="shared" si="1511"/>
        <v>0</v>
      </c>
      <c r="CR2761" s="6" t="str">
        <f t="shared" si="1512"/>
        <v>Male</v>
      </c>
      <c r="CS2761" s="7">
        <f t="shared" si="1513"/>
        <v>0</v>
      </c>
      <c r="CT2761" s="7">
        <f t="shared" si="1514"/>
        <v>1</v>
      </c>
      <c r="CU2761" s="7">
        <f t="shared" si="1515"/>
        <v>0</v>
      </c>
      <c r="CV2761" s="7">
        <f t="shared" si="1516"/>
        <v>0</v>
      </c>
      <c r="CW2761" s="7">
        <f>COUNTIF(M2761,"=*moderna*")</f>
        <v>1</v>
      </c>
      <c r="CX2761" s="1" t="b">
        <f>AND(E2761&lt;30,NOT(E2761="."),NOT(E2761=""))</f>
        <v>0</v>
      </c>
      <c r="CY2761" s="1" t="b">
        <f>AND(E2761&gt;17,E2761&lt;41,NOT(E2761="."),NOT(E2761=""))</f>
        <v>0</v>
      </c>
      <c r="DG2761" s="1" t="b">
        <f>AND(E2761&gt;4,E2761&lt;18,NOT(E2761=""),NOT(E2761="."))</f>
        <v>0</v>
      </c>
    </row>
    <row r="2762" spans="2:111" ht="217.5" x14ac:dyDescent="0.35">
      <c r="B2762" s="1" t="s">
        <v>13809</v>
      </c>
      <c r="C2762" s="9">
        <v>44517</v>
      </c>
      <c r="D2762" s="10" t="s">
        <v>13809</v>
      </c>
      <c r="E2762" s="1">
        <v>9</v>
      </c>
      <c r="F2762" s="1" t="s">
        <v>127</v>
      </c>
      <c r="G2762" s="1" t="s">
        <v>13809</v>
      </c>
      <c r="H2762" s="1" t="s">
        <v>13809</v>
      </c>
      <c r="I2762" s="9">
        <v>44513</v>
      </c>
      <c r="J2762" s="5" t="s">
        <v>109</v>
      </c>
      <c r="K2762" s="2" t="s">
        <v>13809</v>
      </c>
      <c r="N2762" s="2" t="s">
        <v>13809</v>
      </c>
      <c r="O2762" s="2" t="s">
        <v>110</v>
      </c>
      <c r="P2762" s="2" t="s">
        <v>111</v>
      </c>
      <c r="S2762" s="2" t="s">
        <v>112</v>
      </c>
      <c r="T2762" s="2" t="s">
        <v>111</v>
      </c>
      <c r="U2762" s="2" t="b">
        <f>OR(S2762="yes",T2762="yes")</f>
        <v>1</v>
      </c>
      <c r="V2762" s="2" t="s">
        <v>113</v>
      </c>
      <c r="Y2762" s="2" t="s">
        <v>112</v>
      </c>
      <c r="Z2762" s="2" t="s">
        <v>112</v>
      </c>
      <c r="AB2762" s="2">
        <v>1</v>
      </c>
      <c r="AC2762" s="1" t="s">
        <v>111</v>
      </c>
      <c r="AF2762" s="1" t="s">
        <v>111</v>
      </c>
      <c r="AJ2762" s="1" t="s">
        <v>115</v>
      </c>
      <c r="AK2762" s="1" t="s">
        <v>194</v>
      </c>
      <c r="AN2762" s="1" t="s">
        <v>9714</v>
      </c>
      <c r="AO2762" s="1" t="s">
        <v>166</v>
      </c>
      <c r="AU2762" s="1" t="s">
        <v>132</v>
      </c>
      <c r="AZ2762" s="1" t="s">
        <v>179</v>
      </c>
      <c r="BA2762" s="1" t="s">
        <v>9715</v>
      </c>
      <c r="BG2762" s="1">
        <v>4.0999999999999996</v>
      </c>
      <c r="BJ2762" s="1" t="s">
        <v>112</v>
      </c>
      <c r="BK2762" s="1" t="s">
        <v>112</v>
      </c>
      <c r="BL2762" s="1" t="s">
        <v>2508</v>
      </c>
      <c r="BM2762" s="1" t="s">
        <v>9716</v>
      </c>
      <c r="BQ2762" s="1" t="s">
        <v>121</v>
      </c>
      <c r="BR2762" s="1" t="s">
        <v>122</v>
      </c>
      <c r="BS2762" s="1" t="s">
        <v>112</v>
      </c>
      <c r="BU2762" s="34" t="s">
        <v>14003</v>
      </c>
      <c r="BV2762" s="9">
        <v>44517</v>
      </c>
      <c r="BW2762" s="34" t="s">
        <v>14891</v>
      </c>
      <c r="BY2762" s="2" t="s">
        <v>156</v>
      </c>
      <c r="BZ2762" s="2" t="s">
        <v>124</v>
      </c>
      <c r="CA2762" s="2">
        <v>1</v>
      </c>
      <c r="CB2762" s="1" t="s">
        <v>7866</v>
      </c>
      <c r="CC2762" s="2" t="s">
        <v>126</v>
      </c>
      <c r="CD2762" s="1" t="b">
        <f t="shared" si="1494"/>
        <v>1</v>
      </c>
      <c r="CE2762" s="1" t="b">
        <f t="shared" si="1495"/>
        <v>1</v>
      </c>
      <c r="CF2762" s="1" t="b">
        <f t="shared" si="1500"/>
        <v>1</v>
      </c>
      <c r="CG2762" s="1" t="b">
        <f t="shared" si="1501"/>
        <v>0</v>
      </c>
      <c r="CH2762" s="1" t="b">
        <f t="shared" si="1502"/>
        <v>0</v>
      </c>
      <c r="CI2762" s="1" t="b">
        <f t="shared" si="1503"/>
        <v>0</v>
      </c>
      <c r="CJ2762" s="1" t="b">
        <f t="shared" si="1504"/>
        <v>0</v>
      </c>
      <c r="CK2762" s="1" t="b">
        <f t="shared" si="1505"/>
        <v>0</v>
      </c>
      <c r="CL2762" s="1" t="b">
        <f t="shared" si="1506"/>
        <v>0</v>
      </c>
      <c r="CM2762" s="1" t="b">
        <f t="shared" si="1507"/>
        <v>0</v>
      </c>
      <c r="CN2762" s="1" t="b">
        <f t="shared" si="1508"/>
        <v>0</v>
      </c>
      <c r="CO2762" s="2" t="b">
        <f t="shared" si="1509"/>
        <v>1</v>
      </c>
      <c r="CP2762" s="2" t="b">
        <f t="shared" si="1510"/>
        <v>1</v>
      </c>
      <c r="CQ2762" s="2" t="b">
        <f t="shared" si="1511"/>
        <v>0</v>
      </c>
      <c r="CR2762" s="6" t="str">
        <f t="shared" si="1512"/>
        <v>Male</v>
      </c>
      <c r="CS2762" s="7">
        <f t="shared" si="1513"/>
        <v>1</v>
      </c>
      <c r="CT2762" s="7">
        <f t="shared" si="1514"/>
        <v>0</v>
      </c>
      <c r="CU2762" s="7">
        <f t="shared" si="1515"/>
        <v>0</v>
      </c>
      <c r="CV2762" s="7">
        <f t="shared" si="1516"/>
        <v>0</v>
      </c>
      <c r="CW2762" s="7">
        <f>COUNTIF(M2762,"=*moderna*")</f>
        <v>0</v>
      </c>
      <c r="CX2762" s="1" t="b">
        <f>AND(E2762&lt;30,NOT(E2762="."),NOT(E2762=""))</f>
        <v>1</v>
      </c>
      <c r="CY2762" s="1" t="b">
        <f>AND(E2762&gt;17,E2762&lt;41,NOT(E2762="."),NOT(E2762=""))</f>
        <v>0</v>
      </c>
      <c r="DG2762" s="1" t="b">
        <f>AND(E2762&gt;4,E2762&lt;18,NOT(E2762=""),NOT(E2762="."))</f>
        <v>1</v>
      </c>
    </row>
    <row r="2763" spans="2:111" ht="159.5" x14ac:dyDescent="0.35">
      <c r="B2763" s="1" t="s">
        <v>13809</v>
      </c>
      <c r="C2763" s="9">
        <v>44517</v>
      </c>
      <c r="D2763" s="10" t="s">
        <v>13809</v>
      </c>
      <c r="E2763" s="1">
        <v>43</v>
      </c>
      <c r="F2763" s="1" t="s">
        <v>127</v>
      </c>
      <c r="G2763" s="1" t="s">
        <v>13809</v>
      </c>
      <c r="H2763" s="1" t="s">
        <v>13809</v>
      </c>
      <c r="I2763" s="9">
        <v>44426</v>
      </c>
      <c r="J2763" s="2" t="s">
        <v>109</v>
      </c>
      <c r="K2763" s="2" t="s">
        <v>13809</v>
      </c>
      <c r="L2763" s="9">
        <v>44448</v>
      </c>
      <c r="M2763" s="2" t="s">
        <v>109</v>
      </c>
      <c r="N2763" s="2" t="s">
        <v>13809</v>
      </c>
      <c r="O2763" s="2" t="s">
        <v>110</v>
      </c>
      <c r="P2763" s="2" t="s">
        <v>111</v>
      </c>
      <c r="S2763" s="2" t="s">
        <v>112</v>
      </c>
      <c r="T2763" s="2" t="s">
        <v>111</v>
      </c>
      <c r="U2763" s="2" t="b">
        <f>OR(S2763="yes",T2763="yes")</f>
        <v>1</v>
      </c>
      <c r="V2763" s="2" t="s">
        <v>126</v>
      </c>
      <c r="W2763" s="1" t="s">
        <v>112</v>
      </c>
      <c r="X2763" s="1" t="s">
        <v>114</v>
      </c>
      <c r="Y2763" s="2" t="s">
        <v>112</v>
      </c>
      <c r="Z2763" s="2" t="s">
        <v>111</v>
      </c>
      <c r="AA2763" s="2" t="s">
        <v>112</v>
      </c>
      <c r="AB2763" s="2">
        <v>21</v>
      </c>
      <c r="AC2763" s="1" t="s">
        <v>111</v>
      </c>
      <c r="AF2763" s="1" t="s">
        <v>112</v>
      </c>
      <c r="AG2763" s="1" t="s">
        <v>114</v>
      </c>
      <c r="AJ2763" s="1" t="s">
        <v>115</v>
      </c>
      <c r="AK2763" s="1" t="s">
        <v>194</v>
      </c>
      <c r="AN2763" s="1" t="s">
        <v>9717</v>
      </c>
      <c r="AO2763" s="1" t="s">
        <v>166</v>
      </c>
      <c r="AU2763" s="1" t="s">
        <v>238</v>
      </c>
      <c r="AX2763" s="1">
        <v>55</v>
      </c>
      <c r="AZ2763" s="1" t="s">
        <v>251</v>
      </c>
      <c r="BA2763" s="1" t="s">
        <v>9718</v>
      </c>
      <c r="BD2763" s="1" t="s">
        <v>9719</v>
      </c>
      <c r="BE2763" s="1" t="s">
        <v>9720</v>
      </c>
      <c r="BG2763" s="1" t="s">
        <v>9721</v>
      </c>
      <c r="BH2763" s="1" t="s">
        <v>9722</v>
      </c>
      <c r="BJ2763" s="1" t="s">
        <v>112</v>
      </c>
      <c r="BK2763" s="1" t="s">
        <v>112</v>
      </c>
      <c r="BL2763" s="1" t="s">
        <v>289</v>
      </c>
      <c r="BM2763" s="1" t="s">
        <v>9723</v>
      </c>
      <c r="BQ2763" s="1" t="s">
        <v>121</v>
      </c>
      <c r="BR2763" s="1" t="s">
        <v>122</v>
      </c>
      <c r="BS2763" s="1" t="s">
        <v>111</v>
      </c>
      <c r="BT2763" s="34" t="s">
        <v>184</v>
      </c>
      <c r="BU2763" s="34" t="s">
        <v>9724</v>
      </c>
      <c r="BV2763" s="9">
        <v>44517</v>
      </c>
      <c r="BW2763" s="34" t="s">
        <v>14892</v>
      </c>
      <c r="BY2763" s="2" t="s">
        <v>153</v>
      </c>
      <c r="BZ2763" s="2" t="s">
        <v>124</v>
      </c>
      <c r="CB2763" s="1" t="s">
        <v>199</v>
      </c>
      <c r="CD2763" s="1" t="b">
        <f t="shared" si="1494"/>
        <v>0</v>
      </c>
      <c r="CE2763" s="1" t="b">
        <f t="shared" si="1495"/>
        <v>0</v>
      </c>
      <c r="CF2763" s="1" t="b">
        <f t="shared" si="1500"/>
        <v>0</v>
      </c>
      <c r="CG2763" s="1" t="b">
        <f t="shared" si="1501"/>
        <v>0</v>
      </c>
      <c r="CH2763" s="1" t="b">
        <f t="shared" si="1502"/>
        <v>0</v>
      </c>
      <c r="CI2763" s="1" t="b">
        <f t="shared" si="1503"/>
        <v>0</v>
      </c>
      <c r="CJ2763" s="1" t="b">
        <f t="shared" si="1504"/>
        <v>0</v>
      </c>
      <c r="CK2763" s="1" t="b">
        <f t="shared" si="1505"/>
        <v>0</v>
      </c>
      <c r="CL2763" s="1" t="b">
        <f t="shared" si="1506"/>
        <v>1</v>
      </c>
      <c r="CM2763" s="1" t="b">
        <f t="shared" si="1507"/>
        <v>0</v>
      </c>
      <c r="CN2763" s="1" t="b">
        <f t="shared" si="1508"/>
        <v>0</v>
      </c>
      <c r="CO2763" s="2" t="b">
        <f t="shared" si="1509"/>
        <v>0</v>
      </c>
      <c r="CP2763" s="2" t="b">
        <f t="shared" si="1510"/>
        <v>0</v>
      </c>
      <c r="CQ2763" s="2" t="b">
        <f t="shared" si="1511"/>
        <v>1</v>
      </c>
      <c r="CR2763" s="6" t="str">
        <f t="shared" si="1512"/>
        <v>Male</v>
      </c>
      <c r="CS2763" s="7">
        <f t="shared" si="1513"/>
        <v>1</v>
      </c>
      <c r="CT2763" s="7">
        <f t="shared" si="1514"/>
        <v>0</v>
      </c>
      <c r="CU2763" s="7">
        <f t="shared" si="1515"/>
        <v>0</v>
      </c>
      <c r="CV2763" s="7">
        <f t="shared" si="1516"/>
        <v>1</v>
      </c>
    </row>
    <row r="2764" spans="2:111" ht="87" x14ac:dyDescent="0.35">
      <c r="B2764" s="1" t="s">
        <v>13809</v>
      </c>
      <c r="C2764" s="9">
        <v>44517</v>
      </c>
      <c r="D2764" s="10" t="s">
        <v>13809</v>
      </c>
      <c r="E2764" s="1">
        <v>11</v>
      </c>
      <c r="F2764" s="1" t="s">
        <v>108</v>
      </c>
      <c r="G2764" s="1" t="s">
        <v>13809</v>
      </c>
      <c r="H2764" s="1" t="s">
        <v>13809</v>
      </c>
      <c r="I2764" s="9">
        <v>44504</v>
      </c>
      <c r="J2764" s="2" t="s">
        <v>109</v>
      </c>
      <c r="K2764" s="2" t="s">
        <v>13809</v>
      </c>
      <c r="N2764" s="2" t="s">
        <v>13809</v>
      </c>
      <c r="O2764" s="2" t="s">
        <v>110</v>
      </c>
      <c r="P2764" s="2" t="s">
        <v>111</v>
      </c>
      <c r="S2764" s="2" t="s">
        <v>112</v>
      </c>
      <c r="T2764" s="2" t="s">
        <v>111</v>
      </c>
      <c r="U2764" s="2" t="b">
        <f>OR(S2764="yes",T2764="yes")</f>
        <v>1</v>
      </c>
      <c r="V2764" s="2" t="s">
        <v>113</v>
      </c>
      <c r="W2764" s="1" t="s">
        <v>112</v>
      </c>
      <c r="X2764" s="1" t="s">
        <v>114</v>
      </c>
      <c r="Y2764" s="2" t="s">
        <v>112</v>
      </c>
      <c r="Z2764" s="2" t="s">
        <v>112</v>
      </c>
      <c r="AB2764" s="2">
        <v>12</v>
      </c>
      <c r="AC2764" s="1" t="s">
        <v>112</v>
      </c>
      <c r="AF2764" s="1" t="s">
        <v>111</v>
      </c>
      <c r="AJ2764" s="1" t="s">
        <v>115</v>
      </c>
      <c r="AK2764" s="1" t="s">
        <v>150</v>
      </c>
      <c r="AO2764" s="1" t="s">
        <v>117</v>
      </c>
      <c r="AS2764" s="1" t="s">
        <v>140</v>
      </c>
      <c r="AU2764" s="1" t="s">
        <v>132</v>
      </c>
      <c r="AZ2764" s="1" t="s">
        <v>310</v>
      </c>
      <c r="BA2764" s="1" t="s">
        <v>9725</v>
      </c>
      <c r="BE2764" s="1" t="s">
        <v>9726</v>
      </c>
      <c r="BG2764" s="1">
        <v>16.420000000000002</v>
      </c>
      <c r="BJ2764" s="1" t="s">
        <v>112</v>
      </c>
      <c r="BK2764" s="1" t="s">
        <v>111</v>
      </c>
      <c r="BQ2764" s="1" t="s">
        <v>121</v>
      </c>
      <c r="BR2764" s="1" t="s">
        <v>122</v>
      </c>
      <c r="BS2764" s="1" t="s">
        <v>112</v>
      </c>
      <c r="BU2764" s="34" t="s">
        <v>9727</v>
      </c>
      <c r="BV2764" s="9">
        <v>44517</v>
      </c>
      <c r="BW2764" s="34" t="s">
        <v>9728</v>
      </c>
      <c r="BY2764" s="2" t="s">
        <v>123</v>
      </c>
      <c r="BZ2764" s="2" t="s">
        <v>124</v>
      </c>
      <c r="CA2764" s="2">
        <v>1</v>
      </c>
      <c r="CB2764" s="1" t="s">
        <v>199</v>
      </c>
      <c r="CC2764" s="2" t="s">
        <v>126</v>
      </c>
      <c r="CD2764" s="1" t="b">
        <f t="shared" si="1494"/>
        <v>1</v>
      </c>
      <c r="CE2764" s="1" t="b">
        <f t="shared" si="1495"/>
        <v>1</v>
      </c>
      <c r="CF2764" s="1" t="b">
        <f t="shared" si="1500"/>
        <v>1</v>
      </c>
      <c r="CG2764" s="1" t="b">
        <f t="shared" si="1501"/>
        <v>0</v>
      </c>
      <c r="CH2764" s="1" t="b">
        <f t="shared" si="1502"/>
        <v>0</v>
      </c>
      <c r="CI2764" s="1" t="b">
        <f t="shared" si="1503"/>
        <v>0</v>
      </c>
      <c r="CJ2764" s="1" t="b">
        <f t="shared" si="1504"/>
        <v>0</v>
      </c>
      <c r="CK2764" s="1" t="b">
        <f t="shared" si="1505"/>
        <v>0</v>
      </c>
      <c r="CL2764" s="1" t="b">
        <f t="shared" si="1506"/>
        <v>0</v>
      </c>
      <c r="CM2764" s="1" t="b">
        <f t="shared" si="1507"/>
        <v>0</v>
      </c>
      <c r="CN2764" s="1" t="b">
        <f t="shared" si="1508"/>
        <v>0</v>
      </c>
      <c r="CO2764" s="2" t="b">
        <f t="shared" si="1509"/>
        <v>0</v>
      </c>
      <c r="CP2764" s="2" t="b">
        <f t="shared" si="1510"/>
        <v>0</v>
      </c>
      <c r="CQ2764" s="2" t="b">
        <f t="shared" si="1511"/>
        <v>1</v>
      </c>
      <c r="CR2764" s="6" t="str">
        <f t="shared" si="1512"/>
        <v>Female</v>
      </c>
      <c r="CS2764" s="7">
        <f t="shared" si="1513"/>
        <v>1</v>
      </c>
      <c r="CT2764" s="7">
        <f t="shared" si="1514"/>
        <v>0</v>
      </c>
      <c r="CU2764" s="7">
        <f t="shared" si="1515"/>
        <v>0</v>
      </c>
      <c r="CV2764" s="7">
        <f t="shared" si="1516"/>
        <v>0</v>
      </c>
      <c r="CW2764" s="7">
        <f t="shared" ref="CW2764:CW2774" si="1517">COUNTIF(M2764,"=*moderna*")</f>
        <v>0</v>
      </c>
      <c r="CX2764" s="1" t="b">
        <f t="shared" ref="CX2764:CX2774" si="1518">AND(E2764&lt;30,NOT(E2764="."),NOT(E2764=""))</f>
        <v>1</v>
      </c>
      <c r="CY2764" s="1" t="b">
        <f t="shared" ref="CY2764:CY2774" si="1519">AND(E2764&gt;17,E2764&lt;41,NOT(E2764="."),NOT(E2764=""))</f>
        <v>0</v>
      </c>
      <c r="DG2764" s="1" t="b">
        <f t="shared" ref="DG2764:DG2774" si="1520">AND(E2764&gt;4,E2764&lt;18,NOT(E2764=""),NOT(E2764="."))</f>
        <v>1</v>
      </c>
    </row>
    <row r="2765" spans="2:111" ht="72.5" x14ac:dyDescent="0.35">
      <c r="B2765" s="1" t="s">
        <v>13809</v>
      </c>
      <c r="C2765" s="9">
        <v>44517</v>
      </c>
      <c r="D2765" s="10" t="s">
        <v>13809</v>
      </c>
      <c r="E2765" s="1">
        <v>45</v>
      </c>
      <c r="F2765" s="1" t="s">
        <v>108</v>
      </c>
      <c r="G2765" s="1" t="s">
        <v>13809</v>
      </c>
      <c r="H2765" s="1" t="s">
        <v>13809</v>
      </c>
      <c r="I2765" s="2" t="s">
        <v>183</v>
      </c>
      <c r="J2765" s="2" t="s">
        <v>128</v>
      </c>
      <c r="K2765" s="2" t="s">
        <v>13809</v>
      </c>
      <c r="L2765" s="2" t="s">
        <v>183</v>
      </c>
      <c r="M2765" s="2" t="s">
        <v>128</v>
      </c>
      <c r="N2765" s="2" t="s">
        <v>13809</v>
      </c>
      <c r="O2765" s="2" t="s">
        <v>110</v>
      </c>
      <c r="P2765" s="2" t="s">
        <v>111</v>
      </c>
      <c r="S2765" s="2" t="s">
        <v>111</v>
      </c>
      <c r="T2765" s="2" t="s">
        <v>112</v>
      </c>
      <c r="U2765" s="2" t="b">
        <v>1</v>
      </c>
      <c r="V2765" s="2" t="s">
        <v>113</v>
      </c>
      <c r="W2765" s="1" t="s">
        <v>112</v>
      </c>
      <c r="X2765" s="1" t="s">
        <v>138</v>
      </c>
      <c r="Y2765" s="2" t="s">
        <v>112</v>
      </c>
      <c r="Z2765" s="2" t="s">
        <v>111</v>
      </c>
      <c r="AA2765" s="2" t="s">
        <v>111</v>
      </c>
      <c r="AB2765" s="5">
        <v>1</v>
      </c>
      <c r="AC2765" s="1" t="s">
        <v>111</v>
      </c>
      <c r="AF2765" s="1" t="s">
        <v>111</v>
      </c>
      <c r="AJ2765" s="1" t="s">
        <v>115</v>
      </c>
      <c r="AK2765" s="1" t="s">
        <v>291</v>
      </c>
      <c r="AN2765" s="1" t="s">
        <v>9729</v>
      </c>
      <c r="AO2765" s="1" t="s">
        <v>117</v>
      </c>
      <c r="AU2765" s="1" t="s">
        <v>9730</v>
      </c>
      <c r="AZ2765" s="1" t="s">
        <v>155</v>
      </c>
      <c r="BA2765" s="1" t="s">
        <v>9731</v>
      </c>
      <c r="BJ2765" s="1" t="s">
        <v>112</v>
      </c>
      <c r="BK2765" s="1" t="s">
        <v>112</v>
      </c>
      <c r="BL2765" s="1" t="s">
        <v>354</v>
      </c>
      <c r="BM2765" s="1" t="s">
        <v>9732</v>
      </c>
      <c r="BQ2765" s="1" t="s">
        <v>121</v>
      </c>
      <c r="BR2765" s="1" t="s">
        <v>122</v>
      </c>
      <c r="BS2765" s="1" t="s">
        <v>112</v>
      </c>
      <c r="BU2765" s="34" t="s">
        <v>9733</v>
      </c>
      <c r="BV2765" s="9">
        <v>44519</v>
      </c>
      <c r="BW2765" s="34" t="s">
        <v>9734</v>
      </c>
      <c r="BY2765" s="2" t="s">
        <v>123</v>
      </c>
      <c r="BZ2765" s="2" t="s">
        <v>124</v>
      </c>
      <c r="CA2765" s="2">
        <v>3</v>
      </c>
      <c r="CB2765" s="1" t="s">
        <v>199</v>
      </c>
      <c r="CC2765" s="2" t="s">
        <v>126</v>
      </c>
      <c r="CD2765" s="1" t="b">
        <f t="shared" si="1494"/>
        <v>0</v>
      </c>
      <c r="CE2765" s="1" t="b">
        <f t="shared" si="1495"/>
        <v>0</v>
      </c>
      <c r="CF2765" s="1" t="b">
        <f t="shared" si="1500"/>
        <v>0</v>
      </c>
      <c r="CG2765" s="1" t="b">
        <f t="shared" si="1501"/>
        <v>0</v>
      </c>
      <c r="CH2765" s="1" t="b">
        <f t="shared" si="1502"/>
        <v>0</v>
      </c>
      <c r="CI2765" s="1" t="b">
        <f t="shared" si="1503"/>
        <v>0</v>
      </c>
      <c r="CJ2765" s="1" t="b">
        <f t="shared" si="1504"/>
        <v>0</v>
      </c>
      <c r="CK2765" s="1" t="b">
        <f t="shared" si="1505"/>
        <v>0</v>
      </c>
      <c r="CL2765" s="1" t="b">
        <f t="shared" si="1506"/>
        <v>1</v>
      </c>
      <c r="CM2765" s="1" t="b">
        <f t="shared" si="1507"/>
        <v>0</v>
      </c>
      <c r="CN2765" s="1" t="b">
        <f t="shared" si="1508"/>
        <v>0</v>
      </c>
      <c r="CO2765" s="2" t="b">
        <f t="shared" si="1509"/>
        <v>1</v>
      </c>
      <c r="CP2765" s="2" t="b">
        <f t="shared" si="1510"/>
        <v>1</v>
      </c>
      <c r="CQ2765" s="2" t="b">
        <f t="shared" si="1511"/>
        <v>0</v>
      </c>
      <c r="CR2765" s="6" t="str">
        <f t="shared" si="1512"/>
        <v>Female</v>
      </c>
      <c r="CS2765" s="7">
        <f t="shared" si="1513"/>
        <v>0</v>
      </c>
      <c r="CT2765" s="7">
        <f t="shared" si="1514"/>
        <v>1</v>
      </c>
      <c r="CU2765" s="7">
        <f t="shared" si="1515"/>
        <v>0</v>
      </c>
      <c r="CV2765" s="7">
        <f t="shared" si="1516"/>
        <v>0</v>
      </c>
      <c r="CW2765" s="7">
        <f t="shared" si="1517"/>
        <v>1</v>
      </c>
      <c r="CX2765" s="1" t="b">
        <f t="shared" si="1518"/>
        <v>0</v>
      </c>
      <c r="CY2765" s="1" t="b">
        <f t="shared" si="1519"/>
        <v>0</v>
      </c>
      <c r="DG2765" s="1" t="b">
        <f t="shared" si="1520"/>
        <v>0</v>
      </c>
    </row>
    <row r="2766" spans="2:111" ht="72.5" x14ac:dyDescent="0.35">
      <c r="B2766" s="1" t="s">
        <v>13809</v>
      </c>
      <c r="C2766" s="9">
        <v>44517</v>
      </c>
      <c r="D2766" s="10" t="s">
        <v>13809</v>
      </c>
      <c r="E2766" s="1">
        <v>23</v>
      </c>
      <c r="F2766" s="1" t="s">
        <v>127</v>
      </c>
      <c r="G2766" s="1" t="s">
        <v>13809</v>
      </c>
      <c r="H2766" s="1" t="s">
        <v>13809</v>
      </c>
      <c r="I2766" s="9">
        <v>44482</v>
      </c>
      <c r="J2766" s="2" t="s">
        <v>109</v>
      </c>
      <c r="K2766" s="2" t="s">
        <v>13809</v>
      </c>
      <c r="L2766" s="9">
        <v>44503</v>
      </c>
      <c r="M2766" s="2" t="s">
        <v>109</v>
      </c>
      <c r="N2766" s="2" t="s">
        <v>13809</v>
      </c>
      <c r="O2766" s="2" t="s">
        <v>110</v>
      </c>
      <c r="P2766" s="2" t="s">
        <v>111</v>
      </c>
      <c r="S2766" s="2" t="s">
        <v>112</v>
      </c>
      <c r="T2766" s="2" t="s">
        <v>111</v>
      </c>
      <c r="U2766" s="2" t="b">
        <v>1</v>
      </c>
      <c r="V2766" s="2" t="s">
        <v>113</v>
      </c>
      <c r="W2766" s="1" t="s">
        <v>112</v>
      </c>
      <c r="X2766" s="1" t="s">
        <v>110</v>
      </c>
      <c r="Y2766" s="2" t="s">
        <v>112</v>
      </c>
      <c r="Z2766" s="2" t="s">
        <v>111</v>
      </c>
      <c r="AA2766" s="2" t="s">
        <v>112</v>
      </c>
      <c r="AB2766" s="2">
        <v>2</v>
      </c>
      <c r="AC2766" s="1" t="s">
        <v>111</v>
      </c>
      <c r="AF2766" s="1" t="s">
        <v>111</v>
      </c>
      <c r="AJ2766" s="1" t="s">
        <v>115</v>
      </c>
      <c r="AK2766" s="1" t="s">
        <v>129</v>
      </c>
      <c r="AO2766" s="1" t="s">
        <v>117</v>
      </c>
      <c r="AS2766" s="1" t="s">
        <v>118</v>
      </c>
      <c r="AU2766" s="1" t="s">
        <v>197</v>
      </c>
      <c r="AZ2766" s="1" t="s">
        <v>629</v>
      </c>
      <c r="BA2766" s="1" t="s">
        <v>9735</v>
      </c>
      <c r="BD2766" s="1" t="s">
        <v>9736</v>
      </c>
      <c r="BJ2766" s="1" t="s">
        <v>112</v>
      </c>
      <c r="BK2766" s="1" t="s">
        <v>112</v>
      </c>
      <c r="BL2766" s="1" t="s">
        <v>3568</v>
      </c>
      <c r="BM2766" s="1" t="s">
        <v>214</v>
      </c>
      <c r="BQ2766" s="1" t="s">
        <v>121</v>
      </c>
      <c r="BR2766" s="1" t="s">
        <v>122</v>
      </c>
      <c r="BS2766" s="1" t="s">
        <v>112</v>
      </c>
      <c r="BU2766" s="34" t="s">
        <v>9737</v>
      </c>
      <c r="BV2766" s="9">
        <v>44517</v>
      </c>
      <c r="BW2766" s="34" t="s">
        <v>9738</v>
      </c>
      <c r="BY2766" s="2" t="s">
        <v>123</v>
      </c>
      <c r="BZ2766" s="2" t="s">
        <v>124</v>
      </c>
      <c r="CA2766" s="2">
        <v>2</v>
      </c>
      <c r="CB2766" s="1" t="s">
        <v>207</v>
      </c>
      <c r="CC2766" s="2" t="s">
        <v>126</v>
      </c>
      <c r="CD2766" s="1" t="b">
        <f t="shared" si="1494"/>
        <v>1</v>
      </c>
      <c r="CE2766" s="1" t="b">
        <f t="shared" si="1495"/>
        <v>0</v>
      </c>
      <c r="CF2766" s="1" t="b">
        <f t="shared" si="1500"/>
        <v>0</v>
      </c>
      <c r="CG2766" s="1" t="b">
        <f t="shared" si="1501"/>
        <v>0</v>
      </c>
      <c r="CH2766" s="1" t="b">
        <f t="shared" si="1502"/>
        <v>0</v>
      </c>
      <c r="CI2766" s="1" t="b">
        <f t="shared" si="1503"/>
        <v>1</v>
      </c>
      <c r="CJ2766" s="1" t="b">
        <f t="shared" si="1504"/>
        <v>0</v>
      </c>
      <c r="CK2766" s="1" t="b">
        <f t="shared" si="1505"/>
        <v>0</v>
      </c>
      <c r="CL2766" s="1" t="b">
        <f t="shared" si="1506"/>
        <v>0</v>
      </c>
      <c r="CM2766" s="1" t="b">
        <f t="shared" si="1507"/>
        <v>0</v>
      </c>
      <c r="CN2766" s="1" t="b">
        <f t="shared" si="1508"/>
        <v>0</v>
      </c>
      <c r="CO2766" s="2" t="b">
        <f t="shared" si="1509"/>
        <v>1</v>
      </c>
      <c r="CP2766" s="2" t="b">
        <f t="shared" si="1510"/>
        <v>1</v>
      </c>
      <c r="CQ2766" s="2" t="b">
        <f t="shared" si="1511"/>
        <v>0</v>
      </c>
      <c r="CR2766" s="6" t="str">
        <f t="shared" si="1512"/>
        <v>Male</v>
      </c>
      <c r="CS2766" s="7">
        <f t="shared" si="1513"/>
        <v>1</v>
      </c>
      <c r="CT2766" s="7">
        <f t="shared" si="1514"/>
        <v>0</v>
      </c>
      <c r="CU2766" s="7">
        <f t="shared" si="1515"/>
        <v>0</v>
      </c>
      <c r="CV2766" s="7">
        <f t="shared" si="1516"/>
        <v>1</v>
      </c>
      <c r="CW2766" s="7">
        <f t="shared" si="1517"/>
        <v>0</v>
      </c>
      <c r="CX2766" s="1" t="b">
        <f t="shared" si="1518"/>
        <v>1</v>
      </c>
      <c r="CY2766" s="1" t="b">
        <f t="shared" si="1519"/>
        <v>1</v>
      </c>
      <c r="DG2766" s="1" t="b">
        <f t="shared" si="1520"/>
        <v>0</v>
      </c>
    </row>
    <row r="2767" spans="2:111" ht="87" x14ac:dyDescent="0.35">
      <c r="B2767" s="1" t="s">
        <v>13809</v>
      </c>
      <c r="C2767" s="9">
        <v>44517</v>
      </c>
      <c r="D2767" s="10" t="s">
        <v>13809</v>
      </c>
      <c r="E2767" s="1">
        <v>31</v>
      </c>
      <c r="F2767" s="1" t="s">
        <v>127</v>
      </c>
      <c r="G2767" s="1" t="s">
        <v>13809</v>
      </c>
      <c r="H2767" s="1" t="s">
        <v>13809</v>
      </c>
      <c r="K2767" s="2" t="s">
        <v>13809</v>
      </c>
      <c r="L2767" s="9">
        <v>44510</v>
      </c>
      <c r="M2767" s="2" t="s">
        <v>109</v>
      </c>
      <c r="N2767" s="2" t="s">
        <v>13809</v>
      </c>
      <c r="O2767" s="2" t="s">
        <v>110</v>
      </c>
      <c r="P2767" s="2" t="s">
        <v>111</v>
      </c>
      <c r="S2767" s="2" t="s">
        <v>111</v>
      </c>
      <c r="T2767" s="2" t="s">
        <v>112</v>
      </c>
      <c r="U2767" s="2" t="b">
        <v>1</v>
      </c>
      <c r="V2767" s="2" t="s">
        <v>113</v>
      </c>
      <c r="W2767" s="1" t="s">
        <v>112</v>
      </c>
      <c r="X2767" s="1" t="s">
        <v>110</v>
      </c>
      <c r="Y2767" s="2" t="s">
        <v>112</v>
      </c>
      <c r="Z2767" s="2" t="s">
        <v>111</v>
      </c>
      <c r="AA2767" s="2" t="s">
        <v>112</v>
      </c>
      <c r="AB2767" s="2">
        <v>1</v>
      </c>
      <c r="AC2767" s="1" t="s">
        <v>111</v>
      </c>
      <c r="AF2767" s="1" t="s">
        <v>111</v>
      </c>
      <c r="AJ2767" s="1" t="s">
        <v>115</v>
      </c>
      <c r="AK2767" s="1" t="s">
        <v>194</v>
      </c>
      <c r="AN2767" s="1" t="s">
        <v>9739</v>
      </c>
      <c r="AO2767" s="1" t="s">
        <v>117</v>
      </c>
      <c r="AU2767" s="1" t="s">
        <v>238</v>
      </c>
      <c r="AX2767" s="12">
        <v>0.61</v>
      </c>
      <c r="AZ2767" s="1" t="s">
        <v>120</v>
      </c>
      <c r="BA2767" s="1" t="s">
        <v>9740</v>
      </c>
      <c r="BG2767" s="1">
        <v>48.9</v>
      </c>
      <c r="BH2767" s="1" t="s">
        <v>9741</v>
      </c>
      <c r="BJ2767" s="1" t="s">
        <v>112</v>
      </c>
      <c r="BK2767" s="1" t="s">
        <v>112</v>
      </c>
      <c r="BL2767" s="1" t="s">
        <v>268</v>
      </c>
      <c r="BM2767" s="1" t="s">
        <v>9742</v>
      </c>
      <c r="BQ2767" s="1" t="s">
        <v>121</v>
      </c>
      <c r="BR2767" s="1" t="s">
        <v>122</v>
      </c>
      <c r="BS2767" s="1" t="s">
        <v>111</v>
      </c>
      <c r="BT2767" s="34" t="s">
        <v>9743</v>
      </c>
      <c r="BU2767" s="34" t="s">
        <v>4745</v>
      </c>
      <c r="BV2767" s="9">
        <v>44519</v>
      </c>
      <c r="BW2767" s="34" t="s">
        <v>9744</v>
      </c>
      <c r="BY2767" s="2" t="s">
        <v>123</v>
      </c>
      <c r="BZ2767" s="2" t="s">
        <v>124</v>
      </c>
      <c r="CA2767" s="2">
        <v>2</v>
      </c>
      <c r="CB2767" s="1" t="s">
        <v>704</v>
      </c>
      <c r="CC2767" s="2" t="s">
        <v>126</v>
      </c>
      <c r="CD2767" s="1" t="b">
        <f t="shared" si="1494"/>
        <v>0</v>
      </c>
      <c r="CE2767" s="1" t="b">
        <f t="shared" si="1495"/>
        <v>0</v>
      </c>
      <c r="CF2767" s="1" t="b">
        <f t="shared" si="1500"/>
        <v>0</v>
      </c>
      <c r="CG2767" s="1" t="b">
        <f t="shared" si="1501"/>
        <v>0</v>
      </c>
      <c r="CH2767" s="1" t="b">
        <f t="shared" si="1502"/>
        <v>0</v>
      </c>
      <c r="CI2767" s="1" t="b">
        <f t="shared" si="1503"/>
        <v>0</v>
      </c>
      <c r="CJ2767" s="1" t="b">
        <f t="shared" si="1504"/>
        <v>0</v>
      </c>
      <c r="CK2767" s="1" t="b">
        <f t="shared" si="1505"/>
        <v>1</v>
      </c>
      <c r="CL2767" s="1" t="b">
        <f t="shared" si="1506"/>
        <v>0</v>
      </c>
      <c r="CM2767" s="1" t="b">
        <f t="shared" si="1507"/>
        <v>0</v>
      </c>
      <c r="CN2767" s="1" t="b">
        <f t="shared" si="1508"/>
        <v>0</v>
      </c>
      <c r="CO2767" s="2" t="b">
        <f t="shared" si="1509"/>
        <v>1</v>
      </c>
      <c r="CP2767" s="2" t="b">
        <f t="shared" si="1510"/>
        <v>1</v>
      </c>
      <c r="CQ2767" s="2" t="b">
        <f t="shared" si="1511"/>
        <v>0</v>
      </c>
      <c r="CR2767" s="6" t="str">
        <f t="shared" si="1512"/>
        <v>Male</v>
      </c>
      <c r="CS2767" s="7">
        <f t="shared" si="1513"/>
        <v>0</v>
      </c>
      <c r="CT2767" s="7">
        <f t="shared" si="1514"/>
        <v>0</v>
      </c>
      <c r="CU2767" s="7">
        <f t="shared" si="1515"/>
        <v>0</v>
      </c>
      <c r="CV2767" s="7">
        <f t="shared" si="1516"/>
        <v>1</v>
      </c>
      <c r="CW2767" s="7">
        <f t="shared" si="1517"/>
        <v>0</v>
      </c>
      <c r="CX2767" s="1" t="b">
        <f t="shared" si="1518"/>
        <v>0</v>
      </c>
      <c r="CY2767" s="1" t="b">
        <f t="shared" si="1519"/>
        <v>1</v>
      </c>
      <c r="DG2767" s="1" t="b">
        <f t="shared" si="1520"/>
        <v>0</v>
      </c>
    </row>
    <row r="2768" spans="2:111" ht="409.5" x14ac:dyDescent="0.35">
      <c r="B2768" s="1" t="s">
        <v>13809</v>
      </c>
      <c r="C2768" s="9">
        <v>44518</v>
      </c>
      <c r="D2768" s="10" t="s">
        <v>13809</v>
      </c>
      <c r="E2768" s="1">
        <v>85</v>
      </c>
      <c r="F2768" s="1" t="s">
        <v>127</v>
      </c>
      <c r="G2768" s="1" t="s">
        <v>13809</v>
      </c>
      <c r="H2768" s="1" t="s">
        <v>13809</v>
      </c>
      <c r="I2768" s="9">
        <v>44237</v>
      </c>
      <c r="J2768" s="2" t="s">
        <v>109</v>
      </c>
      <c r="K2768" s="2" t="s">
        <v>13809</v>
      </c>
      <c r="L2768" s="9">
        <v>44258</v>
      </c>
      <c r="M2768" s="2" t="s">
        <v>109</v>
      </c>
      <c r="N2768" s="2" t="s">
        <v>13809</v>
      </c>
      <c r="O2768" s="2" t="s">
        <v>110</v>
      </c>
      <c r="P2768" s="2" t="s">
        <v>111</v>
      </c>
      <c r="S2768" s="2" t="s">
        <v>112</v>
      </c>
      <c r="T2768" s="2" t="s">
        <v>111</v>
      </c>
      <c r="U2768" s="2" t="b">
        <f>OR(S2768="yes",T2768="yes")</f>
        <v>1</v>
      </c>
      <c r="V2768" s="2" t="s">
        <v>126</v>
      </c>
      <c r="W2768" s="1" t="s">
        <v>112</v>
      </c>
      <c r="X2768" s="1" t="s">
        <v>138</v>
      </c>
      <c r="Y2768" s="2" t="s">
        <v>112</v>
      </c>
      <c r="Z2768" s="2" t="s">
        <v>111</v>
      </c>
      <c r="AA2768" s="2" t="s">
        <v>112</v>
      </c>
      <c r="AB2768" s="2">
        <v>7</v>
      </c>
      <c r="AC2768" s="1" t="s">
        <v>112</v>
      </c>
      <c r="AD2768" s="1" t="s">
        <v>192</v>
      </c>
      <c r="AE2768" s="1" t="s">
        <v>9745</v>
      </c>
      <c r="AF2768" s="1" t="s">
        <v>111</v>
      </c>
      <c r="AH2768" s="1" t="s">
        <v>193</v>
      </c>
      <c r="AI2768" s="1" t="s">
        <v>9746</v>
      </c>
      <c r="AJ2768" s="1" t="s">
        <v>115</v>
      </c>
      <c r="AK2768" s="1" t="s">
        <v>150</v>
      </c>
      <c r="AO2768" s="1" t="s">
        <v>117</v>
      </c>
      <c r="AS2768" s="1" t="s">
        <v>249</v>
      </c>
      <c r="AU2768" s="1" t="s">
        <v>197</v>
      </c>
      <c r="BJ2768" s="1" t="s">
        <v>112</v>
      </c>
      <c r="BK2768" s="1" t="s">
        <v>111</v>
      </c>
      <c r="BQ2768" s="1" t="s">
        <v>121</v>
      </c>
      <c r="BR2768" s="1" t="s">
        <v>122</v>
      </c>
      <c r="BS2768" s="1" t="s">
        <v>112</v>
      </c>
      <c r="BU2768" s="34" t="s">
        <v>9747</v>
      </c>
      <c r="BV2768" s="9">
        <v>44629</v>
      </c>
      <c r="BW2768" s="34" t="s">
        <v>14893</v>
      </c>
      <c r="BY2768" s="2" t="s">
        <v>153</v>
      </c>
      <c r="BZ2768" s="2" t="s">
        <v>124</v>
      </c>
      <c r="CB2768" s="1" t="s">
        <v>233</v>
      </c>
      <c r="CD2768" s="1" t="b">
        <f t="shared" si="1494"/>
        <v>0</v>
      </c>
      <c r="CE2768" s="1" t="b">
        <f t="shared" si="1495"/>
        <v>0</v>
      </c>
      <c r="CF2768" s="1" t="b">
        <f t="shared" si="1500"/>
        <v>0</v>
      </c>
      <c r="CG2768" s="1" t="b">
        <f t="shared" si="1501"/>
        <v>0</v>
      </c>
      <c r="CH2768" s="1" t="b">
        <f t="shared" si="1502"/>
        <v>0</v>
      </c>
      <c r="CI2768" s="1" t="b">
        <f t="shared" si="1503"/>
        <v>0</v>
      </c>
      <c r="CJ2768" s="1" t="b">
        <f t="shared" si="1504"/>
        <v>0</v>
      </c>
      <c r="CK2768" s="1" t="b">
        <f t="shared" si="1505"/>
        <v>0</v>
      </c>
      <c r="CL2768" s="1" t="b">
        <f t="shared" si="1506"/>
        <v>0</v>
      </c>
      <c r="CM2768" s="1" t="b">
        <f t="shared" si="1507"/>
        <v>0</v>
      </c>
      <c r="CN2768" s="1" t="b">
        <f t="shared" si="1508"/>
        <v>1</v>
      </c>
      <c r="CO2768" s="2" t="b">
        <f t="shared" si="1509"/>
        <v>0</v>
      </c>
      <c r="CP2768" s="2" t="b">
        <f t="shared" si="1510"/>
        <v>1</v>
      </c>
      <c r="CQ2768" s="2" t="b">
        <f t="shared" si="1511"/>
        <v>0</v>
      </c>
      <c r="CR2768" s="6" t="str">
        <f t="shared" si="1512"/>
        <v>Male</v>
      </c>
      <c r="CS2768" s="7">
        <f t="shared" si="1513"/>
        <v>1</v>
      </c>
      <c r="CT2768" s="7">
        <f t="shared" si="1514"/>
        <v>0</v>
      </c>
      <c r="CU2768" s="7">
        <f t="shared" si="1515"/>
        <v>0</v>
      </c>
      <c r="CV2768" s="7">
        <f t="shared" si="1516"/>
        <v>1</v>
      </c>
      <c r="CW2768" s="7">
        <f t="shared" si="1517"/>
        <v>0</v>
      </c>
      <c r="CX2768" s="1" t="b">
        <f t="shared" si="1518"/>
        <v>0</v>
      </c>
      <c r="CY2768" s="1" t="b">
        <f t="shared" si="1519"/>
        <v>0</v>
      </c>
      <c r="DG2768" s="1" t="b">
        <f t="shared" si="1520"/>
        <v>0</v>
      </c>
    </row>
    <row r="2769" spans="2:111" ht="232" x14ac:dyDescent="0.35">
      <c r="B2769" s="1" t="s">
        <v>13809</v>
      </c>
      <c r="C2769" s="9">
        <v>44380</v>
      </c>
      <c r="D2769" s="10" t="s">
        <v>13809</v>
      </c>
      <c r="E2769" s="1">
        <v>61</v>
      </c>
      <c r="F2769" s="1" t="s">
        <v>127</v>
      </c>
      <c r="G2769" s="1" t="s">
        <v>13809</v>
      </c>
      <c r="H2769" s="1" t="s">
        <v>13809</v>
      </c>
      <c r="I2769" s="2" t="s">
        <v>183</v>
      </c>
      <c r="J2769" s="2" t="s">
        <v>128</v>
      </c>
      <c r="K2769" s="2" t="s">
        <v>13809</v>
      </c>
      <c r="L2769" s="2" t="s">
        <v>183</v>
      </c>
      <c r="M2769" s="2" t="s">
        <v>128</v>
      </c>
      <c r="N2769" s="2" t="s">
        <v>13809</v>
      </c>
      <c r="O2769" s="2" t="s">
        <v>110</v>
      </c>
      <c r="P2769" s="2" t="s">
        <v>111</v>
      </c>
      <c r="S2769" s="2" t="s">
        <v>112</v>
      </c>
      <c r="T2769" s="2" t="s">
        <v>112</v>
      </c>
      <c r="U2769" s="2" t="b">
        <v>1</v>
      </c>
      <c r="V2769" s="2" t="s">
        <v>113</v>
      </c>
      <c r="W2769" s="1" t="s">
        <v>111</v>
      </c>
      <c r="Y2769" s="2" t="s">
        <v>111</v>
      </c>
      <c r="AF2769" s="1" t="s">
        <v>111</v>
      </c>
      <c r="AK2769" s="1" t="s">
        <v>349</v>
      </c>
      <c r="AN2769" s="1" t="s">
        <v>9748</v>
      </c>
      <c r="AO2769" s="1" t="s">
        <v>130</v>
      </c>
      <c r="AS2769" s="1" t="s">
        <v>6512</v>
      </c>
      <c r="AU2769" s="1" t="s">
        <v>177</v>
      </c>
      <c r="AX2769" s="1">
        <v>16</v>
      </c>
      <c r="AZ2769" s="1" t="s">
        <v>155</v>
      </c>
      <c r="BA2769" s="1">
        <v>0</v>
      </c>
      <c r="BJ2769" s="1" t="s">
        <v>112</v>
      </c>
      <c r="BK2769" s="1" t="s">
        <v>111</v>
      </c>
      <c r="BQ2769" s="1" t="s">
        <v>121</v>
      </c>
      <c r="BR2769" s="1" t="s">
        <v>122</v>
      </c>
      <c r="BS2769" s="1" t="s">
        <v>112</v>
      </c>
      <c r="BU2769" s="34" t="s">
        <v>9749</v>
      </c>
      <c r="BV2769" s="9">
        <v>44523</v>
      </c>
      <c r="BW2769" s="34" t="s">
        <v>14894</v>
      </c>
      <c r="BX2769" s="2" t="s">
        <v>111</v>
      </c>
      <c r="BY2769" s="2" t="s">
        <v>153</v>
      </c>
      <c r="BZ2769" s="2" t="s">
        <v>124</v>
      </c>
      <c r="CA2769" s="2">
        <v>2</v>
      </c>
      <c r="CB2769" s="1" t="s">
        <v>149</v>
      </c>
      <c r="CC2769" s="2" t="s">
        <v>126</v>
      </c>
      <c r="CD2769" s="1" t="b">
        <f t="shared" si="1494"/>
        <v>0</v>
      </c>
      <c r="CE2769" s="1" t="b">
        <f t="shared" si="1495"/>
        <v>0</v>
      </c>
      <c r="CF2769" s="1" t="b">
        <f t="shared" si="1500"/>
        <v>0</v>
      </c>
      <c r="CG2769" s="1" t="b">
        <f t="shared" si="1501"/>
        <v>0</v>
      </c>
      <c r="CH2769" s="1" t="b">
        <f t="shared" si="1502"/>
        <v>0</v>
      </c>
      <c r="CI2769" s="1" t="b">
        <f t="shared" si="1503"/>
        <v>0</v>
      </c>
      <c r="CJ2769" s="1" t="b">
        <f t="shared" si="1504"/>
        <v>0</v>
      </c>
      <c r="CK2769" s="1" t="b">
        <f t="shared" si="1505"/>
        <v>0</v>
      </c>
      <c r="CL2769" s="1" t="b">
        <f t="shared" si="1506"/>
        <v>0</v>
      </c>
      <c r="CM2769" s="1" t="b">
        <f t="shared" si="1507"/>
        <v>1</v>
      </c>
      <c r="CN2769" s="1" t="b">
        <f t="shared" si="1508"/>
        <v>0</v>
      </c>
      <c r="CO2769" s="2" t="b">
        <f t="shared" si="1509"/>
        <v>0</v>
      </c>
      <c r="CP2769" s="2" t="b">
        <f t="shared" si="1510"/>
        <v>0</v>
      </c>
      <c r="CQ2769" s="2" t="b">
        <f t="shared" si="1511"/>
        <v>0</v>
      </c>
      <c r="CR2769" s="6" t="str">
        <f t="shared" si="1512"/>
        <v>Male</v>
      </c>
      <c r="CS2769" s="7">
        <f t="shared" si="1513"/>
        <v>0</v>
      </c>
      <c r="CT2769" s="7">
        <f t="shared" si="1514"/>
        <v>1</v>
      </c>
      <c r="CU2769" s="7">
        <f t="shared" si="1515"/>
        <v>0</v>
      </c>
      <c r="CV2769" s="7">
        <f t="shared" si="1516"/>
        <v>0</v>
      </c>
      <c r="CW2769" s="7">
        <f t="shared" si="1517"/>
        <v>1</v>
      </c>
      <c r="CX2769" s="1" t="b">
        <f t="shared" si="1518"/>
        <v>0</v>
      </c>
      <c r="CY2769" s="1" t="b">
        <f t="shared" si="1519"/>
        <v>0</v>
      </c>
      <c r="DG2769" s="1" t="b">
        <f t="shared" si="1520"/>
        <v>0</v>
      </c>
    </row>
    <row r="2770" spans="2:111" ht="290" x14ac:dyDescent="0.35">
      <c r="B2770" s="1" t="s">
        <v>13809</v>
      </c>
      <c r="C2770" s="9">
        <v>44518</v>
      </c>
      <c r="D2770" s="10" t="s">
        <v>13809</v>
      </c>
      <c r="E2770" s="1">
        <v>59</v>
      </c>
      <c r="F2770" s="1" t="s">
        <v>127</v>
      </c>
      <c r="G2770" s="1" t="s">
        <v>13809</v>
      </c>
      <c r="H2770" s="1" t="s">
        <v>13809</v>
      </c>
      <c r="I2770" s="9">
        <v>44494</v>
      </c>
      <c r="J2770" s="2" t="s">
        <v>109</v>
      </c>
      <c r="K2770" s="2" t="s">
        <v>13809</v>
      </c>
      <c r="N2770" s="2" t="s">
        <v>13809</v>
      </c>
      <c r="O2770" s="2" t="s">
        <v>110</v>
      </c>
      <c r="P2770" s="2" t="s">
        <v>111</v>
      </c>
      <c r="S2770" s="2" t="s">
        <v>112</v>
      </c>
      <c r="T2770" s="2" t="s">
        <v>112</v>
      </c>
      <c r="U2770" s="2" t="b">
        <v>1</v>
      </c>
      <c r="V2770" s="2" t="s">
        <v>126</v>
      </c>
      <c r="W2770" s="1" t="s">
        <v>112</v>
      </c>
      <c r="X2770" s="1" t="s">
        <v>138</v>
      </c>
      <c r="Y2770" s="2" t="s">
        <v>112</v>
      </c>
      <c r="Z2770" s="2" t="s">
        <v>112</v>
      </c>
      <c r="AB2770" s="2">
        <v>11</v>
      </c>
      <c r="AC2770" s="1" t="s">
        <v>111</v>
      </c>
      <c r="AF2770" s="1" t="s">
        <v>111</v>
      </c>
      <c r="AJ2770" s="1" t="s">
        <v>115</v>
      </c>
      <c r="AK2770" s="1" t="s">
        <v>185</v>
      </c>
      <c r="AO2770" s="1" t="s">
        <v>221</v>
      </c>
      <c r="AZ2770" s="1" t="s">
        <v>155</v>
      </c>
      <c r="BA2770" s="1">
        <v>0</v>
      </c>
      <c r="BJ2770" s="1" t="s">
        <v>111</v>
      </c>
      <c r="BN2770" s="1" t="s">
        <v>112</v>
      </c>
      <c r="BO2770" s="1" t="s">
        <v>148</v>
      </c>
      <c r="BP2770" s="1" t="s">
        <v>8956</v>
      </c>
      <c r="BQ2770" s="1" t="s">
        <v>121</v>
      </c>
      <c r="BR2770" s="1" t="s">
        <v>122</v>
      </c>
      <c r="BS2770" s="1" t="s">
        <v>111</v>
      </c>
      <c r="BT2770" s="34" t="s">
        <v>9750</v>
      </c>
      <c r="BU2770" s="34" t="s">
        <v>9751</v>
      </c>
      <c r="BV2770" s="9">
        <v>44526</v>
      </c>
      <c r="BW2770" s="34" t="s">
        <v>14895</v>
      </c>
      <c r="BX2770" s="2" t="s">
        <v>111</v>
      </c>
      <c r="BY2770" s="2" t="s">
        <v>153</v>
      </c>
      <c r="BZ2770" s="2" t="s">
        <v>124</v>
      </c>
      <c r="CB2770" s="1" t="s">
        <v>1076</v>
      </c>
      <c r="CD2770" s="1" t="b">
        <f t="shared" si="1494"/>
        <v>0</v>
      </c>
      <c r="CE2770" s="1" t="b">
        <f t="shared" si="1495"/>
        <v>0</v>
      </c>
      <c r="CF2770" s="1" t="b">
        <f t="shared" si="1500"/>
        <v>0</v>
      </c>
      <c r="CG2770" s="1" t="b">
        <f t="shared" si="1501"/>
        <v>0</v>
      </c>
      <c r="CH2770" s="1" t="b">
        <f t="shared" si="1502"/>
        <v>0</v>
      </c>
      <c r="CI2770" s="1" t="b">
        <f t="shared" si="1503"/>
        <v>0</v>
      </c>
      <c r="CJ2770" s="1" t="b">
        <f t="shared" si="1504"/>
        <v>0</v>
      </c>
      <c r="CK2770" s="1" t="b">
        <f t="shared" si="1505"/>
        <v>0</v>
      </c>
      <c r="CL2770" s="1" t="b">
        <f t="shared" si="1506"/>
        <v>0</v>
      </c>
      <c r="CM2770" s="1" t="b">
        <f t="shared" si="1507"/>
        <v>1</v>
      </c>
      <c r="CN2770" s="1" t="b">
        <f t="shared" si="1508"/>
        <v>0</v>
      </c>
      <c r="CO2770" s="2" t="b">
        <f t="shared" si="1509"/>
        <v>0</v>
      </c>
      <c r="CP2770" s="2" t="b">
        <f t="shared" si="1510"/>
        <v>0</v>
      </c>
      <c r="CQ2770" s="2" t="b">
        <f t="shared" si="1511"/>
        <v>1</v>
      </c>
      <c r="CR2770" s="6" t="str">
        <f t="shared" si="1512"/>
        <v>Male</v>
      </c>
      <c r="CS2770" s="7">
        <f t="shared" si="1513"/>
        <v>1</v>
      </c>
      <c r="CT2770" s="7">
        <f t="shared" si="1514"/>
        <v>0</v>
      </c>
      <c r="CU2770" s="7">
        <f t="shared" si="1515"/>
        <v>0</v>
      </c>
      <c r="CV2770" s="7">
        <f t="shared" si="1516"/>
        <v>0</v>
      </c>
      <c r="CW2770" s="7">
        <f t="shared" si="1517"/>
        <v>0</v>
      </c>
      <c r="CX2770" s="1" t="b">
        <f t="shared" si="1518"/>
        <v>0</v>
      </c>
      <c r="CY2770" s="1" t="b">
        <f t="shared" si="1519"/>
        <v>0</v>
      </c>
      <c r="DG2770" s="1" t="b">
        <f t="shared" si="1520"/>
        <v>0</v>
      </c>
    </row>
    <row r="2771" spans="2:111" ht="304.5" x14ac:dyDescent="0.35">
      <c r="B2771" s="1" t="s">
        <v>13809</v>
      </c>
      <c r="C2771" s="9">
        <v>44538</v>
      </c>
      <c r="D2771" s="10" t="s">
        <v>13809</v>
      </c>
      <c r="E2771" s="1">
        <v>56</v>
      </c>
      <c r="F2771" s="1" t="s">
        <v>108</v>
      </c>
      <c r="G2771" s="1" t="s">
        <v>13809</v>
      </c>
      <c r="H2771" s="1" t="s">
        <v>13809</v>
      </c>
      <c r="J2771" s="2" t="s">
        <v>163</v>
      </c>
      <c r="K2771" s="2" t="s">
        <v>13809</v>
      </c>
      <c r="L2771" s="9">
        <v>44474</v>
      </c>
      <c r="M2771" s="2" t="s">
        <v>109</v>
      </c>
      <c r="N2771" s="2" t="s">
        <v>13809</v>
      </c>
      <c r="O2771" s="2" t="s">
        <v>110</v>
      </c>
      <c r="P2771" s="2" t="s">
        <v>111</v>
      </c>
      <c r="S2771" s="2" t="s">
        <v>112</v>
      </c>
      <c r="T2771" s="2" t="s">
        <v>112</v>
      </c>
      <c r="U2771" s="2" t="b">
        <f>OR(S2771="yes",T2771="yes")</f>
        <v>1</v>
      </c>
      <c r="V2771" s="2" t="s">
        <v>113</v>
      </c>
      <c r="W2771" s="1" t="s">
        <v>112</v>
      </c>
      <c r="X2771" s="1" t="s">
        <v>114</v>
      </c>
      <c r="Y2771" s="2" t="s">
        <v>112</v>
      </c>
      <c r="AA2771" s="2" t="s">
        <v>112</v>
      </c>
      <c r="AB2771" s="2">
        <v>14</v>
      </c>
      <c r="AH2771" s="1" t="s">
        <v>193</v>
      </c>
      <c r="AI2771" s="1" t="s">
        <v>9752</v>
      </c>
      <c r="AJ2771" s="1" t="s">
        <v>115</v>
      </c>
      <c r="AK2771" s="1" t="s">
        <v>150</v>
      </c>
      <c r="AO2771" s="1" t="s">
        <v>195</v>
      </c>
      <c r="AS2771" s="1" t="s">
        <v>196</v>
      </c>
      <c r="AU2771" s="1" t="s">
        <v>177</v>
      </c>
      <c r="AX2771" s="1" t="s">
        <v>9753</v>
      </c>
      <c r="AZ2771" s="1" t="s">
        <v>198</v>
      </c>
      <c r="BA2771" s="1" t="s">
        <v>9754</v>
      </c>
      <c r="BF2771" s="1" t="s">
        <v>9755</v>
      </c>
      <c r="BG2771" s="1" t="s">
        <v>9756</v>
      </c>
      <c r="BH2771" s="1" t="s">
        <v>6202</v>
      </c>
      <c r="BJ2771" s="1" t="s">
        <v>112</v>
      </c>
      <c r="BK2771" s="1" t="s">
        <v>112</v>
      </c>
      <c r="BL2771" s="1" t="s">
        <v>1508</v>
      </c>
      <c r="BM2771" s="1" t="s">
        <v>9757</v>
      </c>
      <c r="BQ2771" s="1" t="s">
        <v>121</v>
      </c>
      <c r="BR2771" s="1" t="s">
        <v>122</v>
      </c>
      <c r="BS2771" s="1" t="s">
        <v>111</v>
      </c>
      <c r="BT2771" s="34" t="s">
        <v>9758</v>
      </c>
      <c r="BU2771" s="34" t="s">
        <v>14004</v>
      </c>
      <c r="BV2771" s="9">
        <v>44608</v>
      </c>
      <c r="BW2771" s="34" t="s">
        <v>14896</v>
      </c>
      <c r="BY2771" s="2" t="s">
        <v>136</v>
      </c>
      <c r="BZ2771" s="2" t="s">
        <v>124</v>
      </c>
      <c r="CA2771" s="2">
        <v>2</v>
      </c>
      <c r="CB2771" s="1" t="s">
        <v>4569</v>
      </c>
      <c r="CC2771" s="2" t="s">
        <v>126</v>
      </c>
      <c r="CD2771" s="1" t="b">
        <f t="shared" si="1494"/>
        <v>0</v>
      </c>
      <c r="CE2771" s="1" t="b">
        <f t="shared" si="1495"/>
        <v>0</v>
      </c>
      <c r="CF2771" s="1" t="b">
        <f t="shared" si="1500"/>
        <v>0</v>
      </c>
      <c r="CG2771" s="1" t="b">
        <f t="shared" si="1501"/>
        <v>0</v>
      </c>
      <c r="CH2771" s="1" t="b">
        <f t="shared" si="1502"/>
        <v>0</v>
      </c>
      <c r="CI2771" s="1" t="b">
        <f t="shared" si="1503"/>
        <v>0</v>
      </c>
      <c r="CJ2771" s="1" t="b">
        <f t="shared" si="1504"/>
        <v>0</v>
      </c>
      <c r="CK2771" s="1" t="b">
        <f t="shared" si="1505"/>
        <v>0</v>
      </c>
      <c r="CL2771" s="1" t="b">
        <f t="shared" si="1506"/>
        <v>0</v>
      </c>
      <c r="CM2771" s="1" t="b">
        <f t="shared" si="1507"/>
        <v>1</v>
      </c>
      <c r="CN2771" s="1" t="b">
        <f t="shared" si="1508"/>
        <v>0</v>
      </c>
      <c r="CO2771" s="2" t="b">
        <f t="shared" si="1509"/>
        <v>0</v>
      </c>
      <c r="CP2771" s="2" t="b">
        <f t="shared" si="1510"/>
        <v>0</v>
      </c>
      <c r="CQ2771" s="2" t="b">
        <f t="shared" si="1511"/>
        <v>1</v>
      </c>
      <c r="CR2771" s="6" t="str">
        <f t="shared" si="1512"/>
        <v>Female</v>
      </c>
      <c r="CS2771" s="7">
        <f t="shared" si="1513"/>
        <v>0</v>
      </c>
      <c r="CT2771" s="7">
        <f t="shared" si="1514"/>
        <v>0</v>
      </c>
      <c r="CU2771" s="7">
        <f t="shared" si="1515"/>
        <v>0</v>
      </c>
      <c r="CV2771" s="7">
        <f t="shared" si="1516"/>
        <v>1</v>
      </c>
      <c r="CW2771" s="7">
        <f t="shared" si="1517"/>
        <v>0</v>
      </c>
      <c r="CX2771" s="1" t="b">
        <f t="shared" si="1518"/>
        <v>0</v>
      </c>
      <c r="CY2771" s="1" t="b">
        <f t="shared" si="1519"/>
        <v>0</v>
      </c>
      <c r="DG2771" s="1" t="b">
        <f t="shared" si="1520"/>
        <v>0</v>
      </c>
    </row>
    <row r="2772" spans="2:111" ht="87" x14ac:dyDescent="0.35">
      <c r="B2772" s="1" t="s">
        <v>13809</v>
      </c>
      <c r="C2772" s="9">
        <v>44518</v>
      </c>
      <c r="D2772" s="10" t="s">
        <v>13809</v>
      </c>
      <c r="E2772" s="1">
        <v>20</v>
      </c>
      <c r="F2772" s="1" t="s">
        <v>108</v>
      </c>
      <c r="G2772" s="1" t="s">
        <v>13809</v>
      </c>
      <c r="H2772" s="1" t="s">
        <v>13809</v>
      </c>
      <c r="I2772" s="9">
        <v>44480</v>
      </c>
      <c r="J2772" s="2" t="s">
        <v>128</v>
      </c>
      <c r="K2772" s="2" t="s">
        <v>13809</v>
      </c>
      <c r="L2772" s="9">
        <v>44515</v>
      </c>
      <c r="M2772" s="2" t="s">
        <v>128</v>
      </c>
      <c r="N2772" s="2" t="s">
        <v>13809</v>
      </c>
      <c r="O2772" s="2" t="s">
        <v>110</v>
      </c>
      <c r="P2772" s="2" t="s">
        <v>111</v>
      </c>
      <c r="S2772" s="2" t="s">
        <v>112</v>
      </c>
      <c r="T2772" s="2" t="s">
        <v>111</v>
      </c>
      <c r="U2772" s="2" t="b">
        <v>1</v>
      </c>
      <c r="V2772" s="2" t="s">
        <v>113</v>
      </c>
      <c r="W2772" s="1" t="s">
        <v>111</v>
      </c>
      <c r="Y2772" s="2" t="s">
        <v>112</v>
      </c>
      <c r="Z2772" s="2" t="s">
        <v>111</v>
      </c>
      <c r="AA2772" s="2" t="s">
        <v>112</v>
      </c>
      <c r="AB2772" s="2">
        <v>0</v>
      </c>
      <c r="AC2772" s="1" t="s">
        <v>111</v>
      </c>
      <c r="AF2772" s="1" t="s">
        <v>111</v>
      </c>
      <c r="AJ2772" s="1" t="s">
        <v>115</v>
      </c>
      <c r="AK2772" s="1" t="s">
        <v>150</v>
      </c>
      <c r="AO2772" s="1" t="s">
        <v>221</v>
      </c>
      <c r="AS2772" s="1" t="s">
        <v>118</v>
      </c>
      <c r="AZ2772" s="1" t="s">
        <v>179</v>
      </c>
      <c r="BA2772" s="1" t="s">
        <v>9759</v>
      </c>
      <c r="BG2772" s="1" t="s">
        <v>9760</v>
      </c>
      <c r="BJ2772" s="1" t="s">
        <v>111</v>
      </c>
      <c r="BN2772" s="1" t="s">
        <v>112</v>
      </c>
      <c r="BO2772" s="1" t="s">
        <v>148</v>
      </c>
      <c r="BP2772" s="1" t="s">
        <v>7524</v>
      </c>
      <c r="BQ2772" s="1" t="s">
        <v>121</v>
      </c>
      <c r="BR2772" s="1" t="s">
        <v>122</v>
      </c>
      <c r="BS2772" s="1" t="s">
        <v>112</v>
      </c>
      <c r="BU2772" s="34" t="s">
        <v>9761</v>
      </c>
      <c r="BV2772" s="9">
        <v>44518</v>
      </c>
      <c r="BW2772" s="34" t="s">
        <v>9762</v>
      </c>
      <c r="BY2772" s="2" t="s">
        <v>156</v>
      </c>
      <c r="BZ2772" s="2" t="s">
        <v>124</v>
      </c>
      <c r="CA2772" s="2">
        <v>2</v>
      </c>
      <c r="CB2772" s="1" t="s">
        <v>227</v>
      </c>
      <c r="CC2772" s="2" t="s">
        <v>113</v>
      </c>
      <c r="CD2772" s="1" t="b">
        <f t="shared" si="1494"/>
        <v>1</v>
      </c>
      <c r="CE2772" s="1" t="b">
        <f t="shared" si="1495"/>
        <v>0</v>
      </c>
      <c r="CF2772" s="1" t="b">
        <f t="shared" si="1500"/>
        <v>0</v>
      </c>
      <c r="CG2772" s="1" t="b">
        <f t="shared" si="1501"/>
        <v>0</v>
      </c>
      <c r="CH2772" s="1" t="b">
        <f t="shared" si="1502"/>
        <v>0</v>
      </c>
      <c r="CI2772" s="1" t="b">
        <f t="shared" si="1503"/>
        <v>1</v>
      </c>
      <c r="CJ2772" s="1" t="b">
        <f t="shared" si="1504"/>
        <v>0</v>
      </c>
      <c r="CK2772" s="1" t="b">
        <f t="shared" si="1505"/>
        <v>0</v>
      </c>
      <c r="CL2772" s="1" t="b">
        <f t="shared" si="1506"/>
        <v>0</v>
      </c>
      <c r="CM2772" s="1" t="b">
        <f t="shared" si="1507"/>
        <v>0</v>
      </c>
      <c r="CN2772" s="1" t="b">
        <f t="shared" si="1508"/>
        <v>0</v>
      </c>
      <c r="CO2772" s="2" t="b">
        <f t="shared" si="1509"/>
        <v>1</v>
      </c>
      <c r="CP2772" s="2" t="b">
        <f t="shared" si="1510"/>
        <v>1</v>
      </c>
      <c r="CQ2772" s="2" t="b">
        <f t="shared" si="1511"/>
        <v>0</v>
      </c>
      <c r="CR2772" s="6" t="str">
        <f t="shared" si="1512"/>
        <v>Female</v>
      </c>
      <c r="CS2772" s="7">
        <f t="shared" si="1513"/>
        <v>0</v>
      </c>
      <c r="CT2772" s="7">
        <f t="shared" si="1514"/>
        <v>1</v>
      </c>
      <c r="CU2772" s="7">
        <f t="shared" si="1515"/>
        <v>0</v>
      </c>
      <c r="CV2772" s="7">
        <f t="shared" si="1516"/>
        <v>0</v>
      </c>
      <c r="CW2772" s="7">
        <f t="shared" si="1517"/>
        <v>1</v>
      </c>
      <c r="CX2772" s="1" t="b">
        <f t="shared" si="1518"/>
        <v>1</v>
      </c>
      <c r="CY2772" s="1" t="b">
        <f t="shared" si="1519"/>
        <v>1</v>
      </c>
      <c r="DG2772" s="1" t="b">
        <f t="shared" si="1520"/>
        <v>0</v>
      </c>
    </row>
    <row r="2773" spans="2:111" ht="87" x14ac:dyDescent="0.35">
      <c r="B2773" s="1" t="s">
        <v>13809</v>
      </c>
      <c r="C2773" s="9">
        <v>44518</v>
      </c>
      <c r="D2773" s="10" t="s">
        <v>13809</v>
      </c>
      <c r="E2773" s="1">
        <v>32</v>
      </c>
      <c r="F2773" s="1" t="s">
        <v>127</v>
      </c>
      <c r="G2773" s="1" t="s">
        <v>13809</v>
      </c>
      <c r="H2773" s="1" t="s">
        <v>13809</v>
      </c>
      <c r="I2773" s="9">
        <v>44441</v>
      </c>
      <c r="J2773" s="2" t="s">
        <v>109</v>
      </c>
      <c r="K2773" s="2" t="s">
        <v>13809</v>
      </c>
      <c r="L2773" s="9">
        <v>44462</v>
      </c>
      <c r="M2773" s="2" t="s">
        <v>109</v>
      </c>
      <c r="N2773" s="2" t="s">
        <v>13809</v>
      </c>
      <c r="O2773" s="2" t="s">
        <v>110</v>
      </c>
      <c r="P2773" s="2" t="s">
        <v>111</v>
      </c>
      <c r="S2773" s="2" t="s">
        <v>112</v>
      </c>
      <c r="T2773" s="2" t="s">
        <v>112</v>
      </c>
      <c r="U2773" s="2" t="b">
        <v>1</v>
      </c>
      <c r="V2773" s="2" t="s">
        <v>113</v>
      </c>
      <c r="W2773" s="1" t="s">
        <v>112</v>
      </c>
      <c r="X2773" s="1" t="s">
        <v>114</v>
      </c>
      <c r="Y2773" s="2" t="s">
        <v>112</v>
      </c>
      <c r="Z2773" s="2" t="s">
        <v>111</v>
      </c>
      <c r="AA2773" s="2" t="s">
        <v>112</v>
      </c>
      <c r="AB2773" s="2">
        <v>20</v>
      </c>
      <c r="AC2773" s="1" t="s">
        <v>111</v>
      </c>
      <c r="AH2773" s="1" t="s">
        <v>193</v>
      </c>
      <c r="AI2773" s="1" t="s">
        <v>9763</v>
      </c>
      <c r="AJ2773" s="1" t="s">
        <v>115</v>
      </c>
      <c r="AK2773" s="1" t="s">
        <v>150</v>
      </c>
      <c r="AO2773" s="1" t="s">
        <v>130</v>
      </c>
      <c r="AS2773" s="1" t="s">
        <v>118</v>
      </c>
      <c r="AU2773" s="1" t="s">
        <v>132</v>
      </c>
      <c r="AZ2773" s="1" t="s">
        <v>1001</v>
      </c>
      <c r="BA2773" s="1">
        <v>4.7</v>
      </c>
      <c r="BC2773" s="1">
        <v>5000</v>
      </c>
      <c r="BJ2773" s="1" t="s">
        <v>112</v>
      </c>
      <c r="BK2773" s="1" t="s">
        <v>112</v>
      </c>
      <c r="BL2773" s="1" t="s">
        <v>200</v>
      </c>
      <c r="BQ2773" s="1" t="s">
        <v>121</v>
      </c>
      <c r="BR2773" s="1" t="s">
        <v>122</v>
      </c>
      <c r="BS2773" s="1" t="s">
        <v>112</v>
      </c>
      <c r="BU2773" s="34" t="s">
        <v>14005</v>
      </c>
      <c r="BV2773" s="9">
        <v>44522</v>
      </c>
      <c r="BW2773" s="34" t="s">
        <v>14897</v>
      </c>
      <c r="BY2773" s="2" t="s">
        <v>136</v>
      </c>
      <c r="BZ2773" s="2" t="s">
        <v>124</v>
      </c>
      <c r="CA2773" s="2">
        <v>2</v>
      </c>
      <c r="CB2773" s="1" t="s">
        <v>319</v>
      </c>
      <c r="CC2773" s="2" t="s">
        <v>126</v>
      </c>
      <c r="CD2773" s="1" t="b">
        <f t="shared" si="1494"/>
        <v>0</v>
      </c>
      <c r="CE2773" s="1" t="b">
        <f t="shared" si="1495"/>
        <v>0</v>
      </c>
      <c r="CF2773" s="1" t="b">
        <f t="shared" si="1500"/>
        <v>0</v>
      </c>
      <c r="CG2773" s="1" t="b">
        <f t="shared" si="1501"/>
        <v>0</v>
      </c>
      <c r="CH2773" s="1" t="b">
        <f t="shared" si="1502"/>
        <v>0</v>
      </c>
      <c r="CI2773" s="1" t="b">
        <f t="shared" si="1503"/>
        <v>0</v>
      </c>
      <c r="CJ2773" s="1" t="b">
        <f t="shared" si="1504"/>
        <v>0</v>
      </c>
      <c r="CK2773" s="1" t="b">
        <f t="shared" si="1505"/>
        <v>1</v>
      </c>
      <c r="CL2773" s="1" t="b">
        <f t="shared" si="1506"/>
        <v>0</v>
      </c>
      <c r="CM2773" s="1" t="b">
        <f t="shared" si="1507"/>
        <v>0</v>
      </c>
      <c r="CN2773" s="1" t="b">
        <f t="shared" si="1508"/>
        <v>0</v>
      </c>
      <c r="CO2773" s="2" t="b">
        <f t="shared" si="1509"/>
        <v>0</v>
      </c>
      <c r="CP2773" s="2" t="b">
        <f t="shared" si="1510"/>
        <v>0</v>
      </c>
      <c r="CQ2773" s="2" t="b">
        <f t="shared" si="1511"/>
        <v>1</v>
      </c>
      <c r="CR2773" s="6" t="str">
        <f t="shared" si="1512"/>
        <v>Male</v>
      </c>
      <c r="CS2773" s="7">
        <f t="shared" si="1513"/>
        <v>1</v>
      </c>
      <c r="CT2773" s="7">
        <f t="shared" si="1514"/>
        <v>0</v>
      </c>
      <c r="CU2773" s="7">
        <f t="shared" si="1515"/>
        <v>0</v>
      </c>
      <c r="CV2773" s="7">
        <f t="shared" si="1516"/>
        <v>1</v>
      </c>
      <c r="CW2773" s="7">
        <f t="shared" si="1517"/>
        <v>0</v>
      </c>
      <c r="CX2773" s="1" t="b">
        <f t="shared" si="1518"/>
        <v>0</v>
      </c>
      <c r="CY2773" s="1" t="b">
        <f t="shared" si="1519"/>
        <v>1</v>
      </c>
      <c r="DG2773" s="1" t="b">
        <f t="shared" si="1520"/>
        <v>0</v>
      </c>
    </row>
    <row r="2774" spans="2:111" ht="348" x14ac:dyDescent="0.35">
      <c r="B2774" s="1" t="s">
        <v>13809</v>
      </c>
      <c r="C2774" s="9">
        <v>44518</v>
      </c>
      <c r="D2774" s="10" t="s">
        <v>13809</v>
      </c>
      <c r="E2774" s="1">
        <v>55</v>
      </c>
      <c r="F2774" s="1" t="s">
        <v>127</v>
      </c>
      <c r="G2774" s="1" t="s">
        <v>13809</v>
      </c>
      <c r="H2774" s="1" t="s">
        <v>13809</v>
      </c>
      <c r="I2774" s="9">
        <v>44272</v>
      </c>
      <c r="J2774" s="2" t="s">
        <v>409</v>
      </c>
      <c r="K2774" s="2" t="s">
        <v>13809</v>
      </c>
      <c r="L2774" s="9">
        <v>44508</v>
      </c>
      <c r="M2774" s="2" t="s">
        <v>128</v>
      </c>
      <c r="N2774" s="2" t="s">
        <v>13809</v>
      </c>
      <c r="O2774" s="2" t="s">
        <v>110</v>
      </c>
      <c r="P2774" s="2" t="s">
        <v>111</v>
      </c>
      <c r="S2774" s="2" t="s">
        <v>112</v>
      </c>
      <c r="T2774" s="2" t="s">
        <v>112</v>
      </c>
      <c r="U2774" s="2" t="b">
        <v>1</v>
      </c>
      <c r="V2774" s="2" t="s">
        <v>113</v>
      </c>
      <c r="W2774" s="1" t="s">
        <v>112</v>
      </c>
      <c r="X2774" s="1" t="s">
        <v>114</v>
      </c>
      <c r="Y2774" s="2" t="s">
        <v>112</v>
      </c>
      <c r="Z2774" s="2" t="s">
        <v>111</v>
      </c>
      <c r="AA2774" s="2" t="s">
        <v>112</v>
      </c>
      <c r="AB2774" s="2">
        <v>4</v>
      </c>
      <c r="AC2774" s="1" t="s">
        <v>111</v>
      </c>
      <c r="AF2774" s="1" t="s">
        <v>111</v>
      </c>
      <c r="AJ2774" s="1" t="s">
        <v>115</v>
      </c>
      <c r="AK2774" s="1" t="s">
        <v>291</v>
      </c>
      <c r="AN2774" s="1" t="s">
        <v>9764</v>
      </c>
      <c r="AO2774" s="1" t="s">
        <v>117</v>
      </c>
      <c r="AS2774" s="1" t="s">
        <v>767</v>
      </c>
      <c r="AU2774" s="1" t="s">
        <v>238</v>
      </c>
      <c r="AX2774" s="1">
        <v>40</v>
      </c>
      <c r="AZ2774" s="1" t="s">
        <v>179</v>
      </c>
      <c r="BA2774" s="1" t="s">
        <v>9765</v>
      </c>
      <c r="BG2774" s="1">
        <v>11.92</v>
      </c>
      <c r="BJ2774" s="1" t="s">
        <v>112</v>
      </c>
      <c r="BK2774" s="1" t="s">
        <v>112</v>
      </c>
      <c r="BL2774" s="1" t="s">
        <v>297</v>
      </c>
      <c r="BQ2774" s="1" t="s">
        <v>121</v>
      </c>
      <c r="BR2774" s="1" t="s">
        <v>122</v>
      </c>
      <c r="BS2774" s="1" t="s">
        <v>112</v>
      </c>
      <c r="BV2774" s="9">
        <v>44523</v>
      </c>
      <c r="BW2774" s="34" t="s">
        <v>14898</v>
      </c>
      <c r="BX2774" s="2" t="s">
        <v>111</v>
      </c>
      <c r="BZ2774" s="2" t="s">
        <v>124</v>
      </c>
      <c r="CA2774" s="2">
        <v>2</v>
      </c>
      <c r="CB2774" s="1" t="s">
        <v>246</v>
      </c>
      <c r="CC2774" s="2" t="s">
        <v>126</v>
      </c>
      <c r="CD2774" s="1" t="b">
        <f t="shared" si="1494"/>
        <v>0</v>
      </c>
      <c r="CE2774" s="1" t="b">
        <f t="shared" si="1495"/>
        <v>0</v>
      </c>
      <c r="CF2774" s="1" t="b">
        <f t="shared" si="1500"/>
        <v>0</v>
      </c>
      <c r="CG2774" s="1" t="b">
        <f t="shared" si="1501"/>
        <v>0</v>
      </c>
      <c r="CH2774" s="1" t="b">
        <f t="shared" si="1502"/>
        <v>0</v>
      </c>
      <c r="CI2774" s="1" t="b">
        <f t="shared" si="1503"/>
        <v>0</v>
      </c>
      <c r="CJ2774" s="1" t="b">
        <f t="shared" si="1504"/>
        <v>0</v>
      </c>
      <c r="CK2774" s="1" t="b">
        <f t="shared" si="1505"/>
        <v>0</v>
      </c>
      <c r="CL2774" s="1" t="b">
        <f t="shared" si="1506"/>
        <v>0</v>
      </c>
      <c r="CM2774" s="1" t="b">
        <f t="shared" si="1507"/>
        <v>1</v>
      </c>
      <c r="CN2774" s="1" t="b">
        <f t="shared" si="1508"/>
        <v>0</v>
      </c>
      <c r="CO2774" s="2" t="b">
        <f t="shared" si="1509"/>
        <v>1</v>
      </c>
      <c r="CP2774" s="2" t="b">
        <f t="shared" si="1510"/>
        <v>1</v>
      </c>
      <c r="CQ2774" s="2" t="b">
        <f t="shared" si="1511"/>
        <v>0</v>
      </c>
      <c r="CR2774" s="6" t="str">
        <f t="shared" si="1512"/>
        <v>Male</v>
      </c>
      <c r="CS2774" s="7">
        <f t="shared" si="1513"/>
        <v>0</v>
      </c>
      <c r="CT2774" s="7">
        <f t="shared" si="1514"/>
        <v>0</v>
      </c>
      <c r="CU2774" s="7">
        <f t="shared" si="1515"/>
        <v>1</v>
      </c>
      <c r="CV2774" s="7">
        <f t="shared" si="1516"/>
        <v>0</v>
      </c>
      <c r="CW2774" s="7">
        <f t="shared" si="1517"/>
        <v>1</v>
      </c>
      <c r="CX2774" s="1" t="b">
        <f t="shared" si="1518"/>
        <v>0</v>
      </c>
      <c r="CY2774" s="1" t="b">
        <f t="shared" si="1519"/>
        <v>0</v>
      </c>
      <c r="DG2774" s="1" t="b">
        <f t="shared" si="1520"/>
        <v>0</v>
      </c>
    </row>
    <row r="2775" spans="2:111" ht="58" x14ac:dyDescent="0.35">
      <c r="B2775" s="1" t="s">
        <v>13809</v>
      </c>
      <c r="C2775" s="9">
        <v>44518</v>
      </c>
      <c r="D2775" s="10" t="s">
        <v>13809</v>
      </c>
      <c r="E2775" s="1">
        <v>22</v>
      </c>
      <c r="F2775" s="1" t="s">
        <v>127</v>
      </c>
      <c r="G2775" s="1" t="s">
        <v>13809</v>
      </c>
      <c r="H2775" s="1" t="s">
        <v>13809</v>
      </c>
      <c r="I2775" s="2" t="s">
        <v>183</v>
      </c>
      <c r="J2775" s="2" t="s">
        <v>163</v>
      </c>
      <c r="K2775" s="2" t="s">
        <v>13809</v>
      </c>
      <c r="L2775" s="9">
        <v>44237</v>
      </c>
      <c r="M2775" s="2" t="s">
        <v>128</v>
      </c>
      <c r="N2775" s="2" t="s">
        <v>13809</v>
      </c>
      <c r="O2775" s="2" t="s">
        <v>110</v>
      </c>
      <c r="P2775" s="2" t="s">
        <v>111</v>
      </c>
      <c r="S2775" s="2" t="s">
        <v>112</v>
      </c>
      <c r="T2775" s="2" t="s">
        <v>111</v>
      </c>
      <c r="U2775" s="2" t="b">
        <f>OR(S2775="yes",T2775="yes")</f>
        <v>1</v>
      </c>
      <c r="V2775" s="2" t="s">
        <v>113</v>
      </c>
      <c r="W2775" s="1" t="s">
        <v>112</v>
      </c>
      <c r="X2775" s="1" t="s">
        <v>110</v>
      </c>
      <c r="Y2775" s="2" t="s">
        <v>112</v>
      </c>
      <c r="AA2775" s="2" t="s">
        <v>112</v>
      </c>
      <c r="AB2775" s="2">
        <v>3</v>
      </c>
      <c r="AC2775" s="1" t="s">
        <v>111</v>
      </c>
      <c r="AF2775" s="1" t="s">
        <v>111</v>
      </c>
      <c r="AJ2775" s="1" t="s">
        <v>115</v>
      </c>
      <c r="AK2775" s="1" t="s">
        <v>150</v>
      </c>
      <c r="AO2775" s="1" t="s">
        <v>166</v>
      </c>
      <c r="AS2775" s="1" t="s">
        <v>951</v>
      </c>
      <c r="AZ2775" s="1" t="s">
        <v>395</v>
      </c>
      <c r="BA2775" s="1" t="s">
        <v>9766</v>
      </c>
      <c r="BF2775" s="1">
        <v>712</v>
      </c>
      <c r="BG2775" s="1">
        <v>2.6</v>
      </c>
      <c r="BJ2775" s="1" t="s">
        <v>112</v>
      </c>
      <c r="BK2775" s="1" t="s">
        <v>112</v>
      </c>
      <c r="BL2775" s="1" t="s">
        <v>161</v>
      </c>
      <c r="BM2775" s="1" t="s">
        <v>478</v>
      </c>
      <c r="BQ2775" s="1" t="s">
        <v>121</v>
      </c>
      <c r="BR2775" s="1" t="s">
        <v>122</v>
      </c>
      <c r="BS2775" s="1" t="s">
        <v>112</v>
      </c>
      <c r="BU2775" s="34" t="s">
        <v>9767</v>
      </c>
      <c r="BV2775" s="9">
        <v>44518</v>
      </c>
      <c r="BW2775" s="34" t="s">
        <v>14899</v>
      </c>
      <c r="BY2775" s="2" t="s">
        <v>156</v>
      </c>
      <c r="BZ2775" s="2" t="s">
        <v>124</v>
      </c>
      <c r="CA2775" s="2">
        <v>2</v>
      </c>
      <c r="CB2775" s="1" t="s">
        <v>406</v>
      </c>
      <c r="CC2775" s="2" t="s">
        <v>126</v>
      </c>
      <c r="CD2775" s="1" t="b">
        <f t="shared" si="1494"/>
        <v>1</v>
      </c>
      <c r="CE2775" s="1" t="b">
        <f t="shared" si="1495"/>
        <v>0</v>
      </c>
      <c r="CF2775" s="1" t="b">
        <f t="shared" si="1500"/>
        <v>0</v>
      </c>
      <c r="CG2775" s="1" t="b">
        <f t="shared" si="1501"/>
        <v>0</v>
      </c>
      <c r="CH2775" s="1" t="b">
        <f t="shared" si="1502"/>
        <v>0</v>
      </c>
      <c r="CI2775" s="1" t="b">
        <f t="shared" si="1503"/>
        <v>1</v>
      </c>
      <c r="CJ2775" s="1" t="b">
        <f t="shared" si="1504"/>
        <v>0</v>
      </c>
      <c r="CK2775" s="1" t="b">
        <f t="shared" si="1505"/>
        <v>0</v>
      </c>
      <c r="CL2775" s="1" t="b">
        <f t="shared" si="1506"/>
        <v>0</v>
      </c>
      <c r="CM2775" s="1" t="b">
        <f t="shared" si="1507"/>
        <v>0</v>
      </c>
      <c r="CN2775" s="1" t="b">
        <f t="shared" si="1508"/>
        <v>0</v>
      </c>
      <c r="CO2775" s="2" t="b">
        <f t="shared" si="1509"/>
        <v>1</v>
      </c>
      <c r="CP2775" s="2" t="b">
        <f t="shared" si="1510"/>
        <v>1</v>
      </c>
      <c r="CQ2775" s="2" t="b">
        <f t="shared" si="1511"/>
        <v>0</v>
      </c>
      <c r="CR2775" s="6" t="str">
        <f t="shared" si="1512"/>
        <v>Male</v>
      </c>
      <c r="CS2775" s="7">
        <f t="shared" si="1513"/>
        <v>0</v>
      </c>
      <c r="CT2775" s="7">
        <f t="shared" si="1514"/>
        <v>0</v>
      </c>
      <c r="CU2775" s="7">
        <f t="shared" si="1515"/>
        <v>0</v>
      </c>
      <c r="CV2775" s="7">
        <f t="shared" si="1516"/>
        <v>0</v>
      </c>
    </row>
    <row r="2776" spans="2:111" ht="58" x14ac:dyDescent="0.35">
      <c r="B2776" s="1" t="s">
        <v>13809</v>
      </c>
      <c r="C2776" s="9">
        <v>44518</v>
      </c>
      <c r="D2776" s="10" t="s">
        <v>13809</v>
      </c>
      <c r="E2776" s="1">
        <v>56</v>
      </c>
      <c r="F2776" s="1" t="s">
        <v>127</v>
      </c>
      <c r="G2776" s="1" t="s">
        <v>13809</v>
      </c>
      <c r="H2776" s="1" t="s">
        <v>13809</v>
      </c>
      <c r="J2776" s="2" t="s">
        <v>163</v>
      </c>
      <c r="K2776" s="2" t="s">
        <v>13809</v>
      </c>
      <c r="L2776" s="9">
        <v>44253</v>
      </c>
      <c r="M2776" s="2" t="s">
        <v>128</v>
      </c>
      <c r="N2776" s="2" t="s">
        <v>13809</v>
      </c>
      <c r="O2776" s="2" t="s">
        <v>110</v>
      </c>
      <c r="P2776" s="2" t="s">
        <v>111</v>
      </c>
      <c r="S2776" s="2" t="s">
        <v>111</v>
      </c>
      <c r="T2776" s="2" t="s">
        <v>112</v>
      </c>
      <c r="U2776" s="2" t="b">
        <v>1</v>
      </c>
      <c r="V2776" s="2" t="s">
        <v>126</v>
      </c>
      <c r="W2776" s="1" t="s">
        <v>111</v>
      </c>
      <c r="Y2776" s="2" t="s">
        <v>111</v>
      </c>
      <c r="AF2776" s="1" t="s">
        <v>111</v>
      </c>
      <c r="AJ2776" s="1" t="s">
        <v>115</v>
      </c>
      <c r="AK2776" s="1" t="s">
        <v>194</v>
      </c>
      <c r="AN2776" s="1" t="s">
        <v>9768</v>
      </c>
      <c r="AO2776" s="1" t="s">
        <v>117</v>
      </c>
      <c r="AU2776" s="1" t="s">
        <v>132</v>
      </c>
      <c r="AZ2776" s="1" t="s">
        <v>155</v>
      </c>
      <c r="BA2776" s="1">
        <v>0</v>
      </c>
      <c r="BJ2776" s="1" t="s">
        <v>111</v>
      </c>
      <c r="BN2776" s="1" t="s">
        <v>111</v>
      </c>
      <c r="BU2776" s="34" t="s">
        <v>9769</v>
      </c>
      <c r="BV2776" s="9">
        <v>44522</v>
      </c>
      <c r="BW2776" s="34" t="s">
        <v>9770</v>
      </c>
      <c r="BY2776" s="2" t="s">
        <v>153</v>
      </c>
      <c r="BZ2776" s="2" t="s">
        <v>124</v>
      </c>
      <c r="CB2776" s="1" t="s">
        <v>207</v>
      </c>
      <c r="CD2776" s="1" t="b">
        <f t="shared" si="1494"/>
        <v>0</v>
      </c>
      <c r="CE2776" s="1" t="b">
        <f t="shared" si="1495"/>
        <v>0</v>
      </c>
      <c r="CF2776" s="1" t="b">
        <f t="shared" si="1500"/>
        <v>0</v>
      </c>
      <c r="CG2776" s="1" t="b">
        <f t="shared" si="1501"/>
        <v>0</v>
      </c>
      <c r="CH2776" s="1" t="b">
        <f t="shared" si="1502"/>
        <v>0</v>
      </c>
      <c r="CI2776" s="1" t="b">
        <f t="shared" si="1503"/>
        <v>0</v>
      </c>
      <c r="CJ2776" s="1" t="b">
        <f t="shared" si="1504"/>
        <v>0</v>
      </c>
      <c r="CK2776" s="1" t="b">
        <f t="shared" si="1505"/>
        <v>0</v>
      </c>
      <c r="CL2776" s="1" t="b">
        <f t="shared" si="1506"/>
        <v>0</v>
      </c>
      <c r="CM2776" s="1" t="b">
        <f t="shared" si="1507"/>
        <v>1</v>
      </c>
      <c r="CN2776" s="1" t="b">
        <f t="shared" si="1508"/>
        <v>0</v>
      </c>
      <c r="CO2776" s="2" t="b">
        <f t="shared" si="1509"/>
        <v>0</v>
      </c>
      <c r="CP2776" s="2" t="b">
        <f t="shared" si="1510"/>
        <v>0</v>
      </c>
      <c r="CQ2776" s="2" t="b">
        <f t="shared" si="1511"/>
        <v>0</v>
      </c>
      <c r="CR2776" s="6" t="str">
        <f t="shared" si="1512"/>
        <v>Male</v>
      </c>
      <c r="CS2776" s="7">
        <f t="shared" si="1513"/>
        <v>0</v>
      </c>
      <c r="CT2776" s="7">
        <f t="shared" si="1514"/>
        <v>0</v>
      </c>
      <c r="CU2776" s="7">
        <f t="shared" si="1515"/>
        <v>0</v>
      </c>
      <c r="CV2776" s="7">
        <f t="shared" si="1516"/>
        <v>0</v>
      </c>
      <c r="CW2776" s="7">
        <f t="shared" ref="CW2776:CW2792" si="1521">COUNTIF(M2776,"=*moderna*")</f>
        <v>1</v>
      </c>
      <c r="CX2776" s="1" t="b">
        <f t="shared" ref="CX2776:CX2792" si="1522">AND(E2776&lt;30,NOT(E2776="."),NOT(E2776=""))</f>
        <v>0</v>
      </c>
      <c r="CY2776" s="1" t="b">
        <f t="shared" ref="CY2776:CY2792" si="1523">AND(E2776&gt;17,E2776&lt;41,NOT(E2776="."),NOT(E2776=""))</f>
        <v>0</v>
      </c>
      <c r="DG2776" s="1" t="b">
        <f t="shared" ref="DG2776:DG2792" si="1524">AND(E2776&gt;4,E2776&lt;18,NOT(E2776=""),NOT(E2776="."))</f>
        <v>0</v>
      </c>
    </row>
    <row r="2777" spans="2:111" ht="145" x14ac:dyDescent="0.35">
      <c r="B2777" s="1" t="s">
        <v>13809</v>
      </c>
      <c r="C2777" s="9">
        <v>44518</v>
      </c>
      <c r="D2777" s="10" t="s">
        <v>13809</v>
      </c>
      <c r="E2777" s="1">
        <v>54</v>
      </c>
      <c r="F2777" s="1" t="s">
        <v>108</v>
      </c>
      <c r="G2777" s="1" t="s">
        <v>13809</v>
      </c>
      <c r="H2777" s="1" t="s">
        <v>13809</v>
      </c>
      <c r="I2777" s="9">
        <v>44259</v>
      </c>
      <c r="J2777" s="2" t="s">
        <v>109</v>
      </c>
      <c r="K2777" s="2" t="s">
        <v>13809</v>
      </c>
      <c r="L2777" s="9">
        <v>44280</v>
      </c>
      <c r="M2777" s="2" t="s">
        <v>109</v>
      </c>
      <c r="N2777" s="2" t="s">
        <v>13809</v>
      </c>
      <c r="O2777" s="2" t="s">
        <v>110</v>
      </c>
      <c r="P2777" s="2" t="s">
        <v>111</v>
      </c>
      <c r="S2777" s="2" t="s">
        <v>112</v>
      </c>
      <c r="T2777" s="2" t="s">
        <v>112</v>
      </c>
      <c r="U2777" s="2" t="b">
        <v>1</v>
      </c>
      <c r="V2777" s="2" t="s">
        <v>113</v>
      </c>
      <c r="W2777" s="1" t="s">
        <v>112</v>
      </c>
      <c r="X2777" s="1" t="s">
        <v>138</v>
      </c>
      <c r="Y2777" s="2" t="s">
        <v>112</v>
      </c>
      <c r="Z2777" s="2" t="s">
        <v>111</v>
      </c>
      <c r="AA2777" s="2" t="s">
        <v>112</v>
      </c>
      <c r="AB2777" s="2">
        <v>14</v>
      </c>
      <c r="AC2777" s="1" t="s">
        <v>111</v>
      </c>
      <c r="AF2777" s="1" t="s">
        <v>111</v>
      </c>
      <c r="AJ2777" s="1" t="s">
        <v>115</v>
      </c>
      <c r="AK2777" s="1" t="s">
        <v>150</v>
      </c>
      <c r="AO2777" s="1" t="s">
        <v>117</v>
      </c>
      <c r="AS2777" s="1" t="s">
        <v>118</v>
      </c>
      <c r="AU2777" s="1" t="s">
        <v>191</v>
      </c>
      <c r="AX2777" s="1">
        <v>60</v>
      </c>
      <c r="AZ2777" s="1" t="s">
        <v>120</v>
      </c>
      <c r="BA2777" s="1">
        <v>0</v>
      </c>
      <c r="BG2777" s="1">
        <v>3.9</v>
      </c>
      <c r="BH2777" s="1">
        <v>14</v>
      </c>
      <c r="BJ2777" s="1" t="s">
        <v>111</v>
      </c>
      <c r="BN2777" s="1" t="s">
        <v>112</v>
      </c>
      <c r="BO2777" s="1" t="s">
        <v>148</v>
      </c>
      <c r="BP2777" s="1" t="s">
        <v>9771</v>
      </c>
      <c r="BQ2777" s="1" t="s">
        <v>121</v>
      </c>
      <c r="BR2777" s="1" t="s">
        <v>122</v>
      </c>
      <c r="BS2777" s="1" t="s">
        <v>112</v>
      </c>
      <c r="BV2777" s="9">
        <v>44523</v>
      </c>
      <c r="BW2777" s="34" t="s">
        <v>14900</v>
      </c>
      <c r="BX2777" s="2" t="s">
        <v>111</v>
      </c>
      <c r="BY2777" s="2" t="s">
        <v>174</v>
      </c>
      <c r="BZ2777" s="2" t="s">
        <v>124</v>
      </c>
      <c r="CA2777" s="2">
        <v>2</v>
      </c>
      <c r="CB2777" s="1" t="s">
        <v>319</v>
      </c>
      <c r="CC2777" s="2" t="s">
        <v>113</v>
      </c>
      <c r="CD2777" s="1" t="b">
        <f t="shared" si="1494"/>
        <v>0</v>
      </c>
      <c r="CE2777" s="1" t="b">
        <f t="shared" si="1495"/>
        <v>0</v>
      </c>
      <c r="CF2777" s="1" t="b">
        <f t="shared" si="1500"/>
        <v>0</v>
      </c>
      <c r="CG2777" s="1" t="b">
        <f t="shared" si="1501"/>
        <v>0</v>
      </c>
      <c r="CH2777" s="1" t="b">
        <f t="shared" si="1502"/>
        <v>0</v>
      </c>
      <c r="CI2777" s="1" t="b">
        <f t="shared" si="1503"/>
        <v>0</v>
      </c>
      <c r="CJ2777" s="1" t="b">
        <f t="shared" si="1504"/>
        <v>0</v>
      </c>
      <c r="CK2777" s="1" t="b">
        <f t="shared" si="1505"/>
        <v>0</v>
      </c>
      <c r="CL2777" s="1" t="b">
        <f t="shared" si="1506"/>
        <v>0</v>
      </c>
      <c r="CM2777" s="1" t="b">
        <f t="shared" si="1507"/>
        <v>1</v>
      </c>
      <c r="CN2777" s="1" t="b">
        <f t="shared" si="1508"/>
        <v>0</v>
      </c>
      <c r="CO2777" s="2" t="b">
        <f t="shared" si="1509"/>
        <v>0</v>
      </c>
      <c r="CP2777" s="2" t="b">
        <f t="shared" si="1510"/>
        <v>0</v>
      </c>
      <c r="CQ2777" s="2" t="b">
        <f t="shared" si="1511"/>
        <v>1</v>
      </c>
      <c r="CR2777" s="6" t="str">
        <f t="shared" si="1512"/>
        <v>Female</v>
      </c>
      <c r="CS2777" s="7">
        <f t="shared" si="1513"/>
        <v>1</v>
      </c>
      <c r="CT2777" s="7">
        <f t="shared" si="1514"/>
        <v>0</v>
      </c>
      <c r="CU2777" s="7">
        <f t="shared" si="1515"/>
        <v>0</v>
      </c>
      <c r="CV2777" s="7">
        <f t="shared" si="1516"/>
        <v>1</v>
      </c>
      <c r="CW2777" s="7">
        <f t="shared" si="1521"/>
        <v>0</v>
      </c>
      <c r="CX2777" s="1" t="b">
        <f t="shared" si="1522"/>
        <v>0</v>
      </c>
      <c r="CY2777" s="1" t="b">
        <f t="shared" si="1523"/>
        <v>0</v>
      </c>
      <c r="DG2777" s="1" t="b">
        <f t="shared" si="1524"/>
        <v>0</v>
      </c>
    </row>
    <row r="2778" spans="2:111" ht="174" x14ac:dyDescent="0.35">
      <c r="B2778" s="1" t="s">
        <v>13809</v>
      </c>
      <c r="C2778" s="9">
        <v>44518</v>
      </c>
      <c r="D2778" s="10" t="s">
        <v>13809</v>
      </c>
      <c r="E2778" s="1">
        <v>57</v>
      </c>
      <c r="F2778" s="1" t="s">
        <v>127</v>
      </c>
      <c r="G2778" s="1" t="s">
        <v>13809</v>
      </c>
      <c r="H2778" s="1" t="s">
        <v>13809</v>
      </c>
      <c r="J2778" s="2" t="s">
        <v>163</v>
      </c>
      <c r="K2778" s="2" t="s">
        <v>13809</v>
      </c>
      <c r="L2778" s="9">
        <v>44470</v>
      </c>
      <c r="M2778" s="2" t="s">
        <v>109</v>
      </c>
      <c r="N2778" s="2" t="s">
        <v>13809</v>
      </c>
      <c r="O2778" s="2" t="s">
        <v>110</v>
      </c>
      <c r="P2778" s="2" t="s">
        <v>111</v>
      </c>
      <c r="S2778" s="2" t="s">
        <v>112</v>
      </c>
      <c r="T2778" s="2" t="s">
        <v>112</v>
      </c>
      <c r="U2778" s="2" t="b">
        <v>1</v>
      </c>
      <c r="V2778" s="2" t="s">
        <v>126</v>
      </c>
      <c r="W2778" s="1" t="s">
        <v>111</v>
      </c>
      <c r="Y2778" s="2" t="s">
        <v>112</v>
      </c>
      <c r="Z2778" s="2" t="s">
        <v>111</v>
      </c>
      <c r="AA2778" s="2" t="s">
        <v>112</v>
      </c>
      <c r="AB2778" s="2">
        <v>1</v>
      </c>
      <c r="AF2778" s="1" t="s">
        <v>111</v>
      </c>
      <c r="AJ2778" s="1" t="s">
        <v>115</v>
      </c>
      <c r="AK2778" s="1" t="s">
        <v>194</v>
      </c>
      <c r="AN2778" s="1" t="s">
        <v>9772</v>
      </c>
      <c r="AO2778" s="1" t="s">
        <v>117</v>
      </c>
      <c r="AZ2778" s="1" t="s">
        <v>155</v>
      </c>
      <c r="BA2778" s="1">
        <v>0</v>
      </c>
      <c r="BJ2778" s="1" t="s">
        <v>111</v>
      </c>
      <c r="BN2778" s="1" t="s">
        <v>111</v>
      </c>
      <c r="BU2778" s="34" t="s">
        <v>9773</v>
      </c>
      <c r="BV2778" s="9">
        <v>44522</v>
      </c>
      <c r="BW2778" s="34" t="s">
        <v>14901</v>
      </c>
      <c r="BY2778" s="2" t="s">
        <v>153</v>
      </c>
      <c r="BZ2778" s="2" t="s">
        <v>124</v>
      </c>
      <c r="CB2778" s="1" t="s">
        <v>256</v>
      </c>
      <c r="CD2778" s="1" t="b">
        <f t="shared" si="1494"/>
        <v>0</v>
      </c>
      <c r="CE2778" s="1" t="b">
        <f t="shared" si="1495"/>
        <v>0</v>
      </c>
      <c r="CF2778" s="1" t="b">
        <f t="shared" si="1500"/>
        <v>0</v>
      </c>
      <c r="CG2778" s="1" t="b">
        <f t="shared" si="1501"/>
        <v>0</v>
      </c>
      <c r="CH2778" s="1" t="b">
        <f t="shared" si="1502"/>
        <v>0</v>
      </c>
      <c r="CI2778" s="1" t="b">
        <f t="shared" si="1503"/>
        <v>0</v>
      </c>
      <c r="CJ2778" s="1" t="b">
        <f t="shared" si="1504"/>
        <v>0</v>
      </c>
      <c r="CK2778" s="1" t="b">
        <f t="shared" si="1505"/>
        <v>0</v>
      </c>
      <c r="CL2778" s="1" t="b">
        <f t="shared" si="1506"/>
        <v>0</v>
      </c>
      <c r="CM2778" s="1" t="b">
        <f t="shared" si="1507"/>
        <v>1</v>
      </c>
      <c r="CN2778" s="1" t="b">
        <f t="shared" si="1508"/>
        <v>0</v>
      </c>
      <c r="CO2778" s="2" t="b">
        <f t="shared" si="1509"/>
        <v>1</v>
      </c>
      <c r="CP2778" s="2" t="b">
        <f t="shared" si="1510"/>
        <v>1</v>
      </c>
      <c r="CQ2778" s="2" t="b">
        <f t="shared" si="1511"/>
        <v>0</v>
      </c>
      <c r="CR2778" s="6" t="str">
        <f t="shared" si="1512"/>
        <v>Male</v>
      </c>
      <c r="CS2778" s="7">
        <f t="shared" si="1513"/>
        <v>0</v>
      </c>
      <c r="CT2778" s="7">
        <f t="shared" si="1514"/>
        <v>0</v>
      </c>
      <c r="CU2778" s="7">
        <f t="shared" si="1515"/>
        <v>0</v>
      </c>
      <c r="CV2778" s="7">
        <f t="shared" si="1516"/>
        <v>1</v>
      </c>
      <c r="CW2778" s="7">
        <f t="shared" si="1521"/>
        <v>0</v>
      </c>
      <c r="CX2778" s="1" t="b">
        <f t="shared" si="1522"/>
        <v>0</v>
      </c>
      <c r="CY2778" s="1" t="b">
        <f t="shared" si="1523"/>
        <v>0</v>
      </c>
      <c r="DG2778" s="1" t="b">
        <f t="shared" si="1524"/>
        <v>0</v>
      </c>
    </row>
    <row r="2779" spans="2:111" ht="58" x14ac:dyDescent="0.35">
      <c r="B2779" s="1" t="s">
        <v>13809</v>
      </c>
      <c r="C2779" s="9">
        <v>44519</v>
      </c>
      <c r="D2779" s="10" t="s">
        <v>13809</v>
      </c>
      <c r="E2779" s="1">
        <v>37</v>
      </c>
      <c r="F2779" s="1" t="s">
        <v>127</v>
      </c>
      <c r="G2779" s="1" t="s">
        <v>13809</v>
      </c>
      <c r="H2779" s="1" t="s">
        <v>13809</v>
      </c>
      <c r="J2779" s="2" t="s">
        <v>163</v>
      </c>
      <c r="K2779" s="2" t="s">
        <v>13809</v>
      </c>
      <c r="M2779" s="2" t="s">
        <v>163</v>
      </c>
      <c r="N2779" s="2" t="s">
        <v>13809</v>
      </c>
      <c r="O2779" s="2" t="s">
        <v>110</v>
      </c>
      <c r="P2779" s="2" t="s">
        <v>111</v>
      </c>
      <c r="S2779" s="2" t="s">
        <v>112</v>
      </c>
      <c r="T2779" s="2" t="s">
        <v>112</v>
      </c>
      <c r="U2779" s="2" t="b">
        <v>1</v>
      </c>
      <c r="V2779" s="2" t="s">
        <v>113</v>
      </c>
      <c r="W2779" s="1" t="s">
        <v>112</v>
      </c>
      <c r="X2779" s="1" t="s">
        <v>114</v>
      </c>
      <c r="Y2779" s="2" t="s">
        <v>112</v>
      </c>
      <c r="Z2779" s="2" t="s">
        <v>111</v>
      </c>
      <c r="AA2779" s="2" t="s">
        <v>111</v>
      </c>
      <c r="AC2779" s="1" t="s">
        <v>111</v>
      </c>
      <c r="AF2779" s="1" t="s">
        <v>111</v>
      </c>
      <c r="AJ2779" s="1" t="s">
        <v>115</v>
      </c>
      <c r="AK2779" s="1" t="s">
        <v>150</v>
      </c>
      <c r="AO2779" s="1" t="s">
        <v>221</v>
      </c>
      <c r="AS2779" s="1" t="s">
        <v>118</v>
      </c>
      <c r="AZ2779" s="1" t="s">
        <v>155</v>
      </c>
      <c r="BJ2779" s="1" t="s">
        <v>112</v>
      </c>
      <c r="BK2779" s="1" t="s">
        <v>112</v>
      </c>
      <c r="BL2779" s="1" t="s">
        <v>142</v>
      </c>
      <c r="BQ2779" s="1" t="s">
        <v>121</v>
      </c>
      <c r="BR2779" s="1" t="s">
        <v>122</v>
      </c>
      <c r="BS2779" s="1" t="s">
        <v>112</v>
      </c>
      <c r="BU2779" s="34" t="s">
        <v>14006</v>
      </c>
      <c r="BV2779" s="9">
        <v>44522</v>
      </c>
      <c r="BW2779" s="34" t="s">
        <v>9774</v>
      </c>
      <c r="BY2779" s="2" t="s">
        <v>156</v>
      </c>
      <c r="BZ2779" s="2" t="s">
        <v>162</v>
      </c>
      <c r="CA2779" s="2">
        <v>2</v>
      </c>
      <c r="CB2779" s="1" t="s">
        <v>157</v>
      </c>
      <c r="CC2779" s="2" t="s">
        <v>126</v>
      </c>
      <c r="CD2779" s="1" t="b">
        <f t="shared" si="1494"/>
        <v>0</v>
      </c>
      <c r="CE2779" s="1" t="b">
        <f t="shared" si="1495"/>
        <v>0</v>
      </c>
      <c r="CF2779" s="1" t="b">
        <f t="shared" si="1500"/>
        <v>0</v>
      </c>
      <c r="CG2779" s="1" t="b">
        <f t="shared" si="1501"/>
        <v>0</v>
      </c>
      <c r="CH2779" s="1" t="b">
        <f t="shared" si="1502"/>
        <v>0</v>
      </c>
      <c r="CI2779" s="1" t="b">
        <f t="shared" si="1503"/>
        <v>0</v>
      </c>
      <c r="CJ2779" s="1" t="b">
        <f t="shared" si="1504"/>
        <v>0</v>
      </c>
      <c r="CK2779" s="1" t="b">
        <f t="shared" si="1505"/>
        <v>1</v>
      </c>
      <c r="CL2779" s="1" t="b">
        <f t="shared" si="1506"/>
        <v>0</v>
      </c>
      <c r="CM2779" s="1" t="b">
        <f t="shared" si="1507"/>
        <v>0</v>
      </c>
      <c r="CN2779" s="1" t="b">
        <f t="shared" si="1508"/>
        <v>0</v>
      </c>
      <c r="CO2779" s="2" t="b">
        <f t="shared" si="1509"/>
        <v>0</v>
      </c>
      <c r="CP2779" s="2" t="b">
        <f t="shared" si="1510"/>
        <v>0</v>
      </c>
      <c r="CQ2779" s="2" t="b">
        <f t="shared" si="1511"/>
        <v>0</v>
      </c>
      <c r="CR2779" s="6" t="str">
        <f t="shared" si="1512"/>
        <v>Male</v>
      </c>
      <c r="CS2779" s="7">
        <f t="shared" si="1513"/>
        <v>0</v>
      </c>
      <c r="CT2779" s="7">
        <f t="shared" si="1514"/>
        <v>0</v>
      </c>
      <c r="CU2779" s="7">
        <f t="shared" si="1515"/>
        <v>0</v>
      </c>
      <c r="CV2779" s="7">
        <f t="shared" si="1516"/>
        <v>0</v>
      </c>
      <c r="CW2779" s="7">
        <f t="shared" si="1521"/>
        <v>0</v>
      </c>
      <c r="CX2779" s="1" t="b">
        <f t="shared" si="1522"/>
        <v>0</v>
      </c>
      <c r="CY2779" s="1" t="b">
        <f t="shared" si="1523"/>
        <v>1</v>
      </c>
      <c r="DG2779" s="1" t="b">
        <f t="shared" si="1524"/>
        <v>0</v>
      </c>
    </row>
    <row r="2780" spans="2:111" ht="130.5" x14ac:dyDescent="0.35">
      <c r="B2780" s="1" t="s">
        <v>13809</v>
      </c>
      <c r="C2780" s="9">
        <v>44519</v>
      </c>
      <c r="D2780" s="10" t="s">
        <v>13809</v>
      </c>
      <c r="E2780" s="1">
        <v>54</v>
      </c>
      <c r="F2780" s="1" t="s">
        <v>127</v>
      </c>
      <c r="G2780" s="1" t="s">
        <v>13809</v>
      </c>
      <c r="H2780" s="1" t="s">
        <v>13809</v>
      </c>
      <c r="I2780" s="9">
        <v>44195</v>
      </c>
      <c r="J2780" s="2" t="s">
        <v>128</v>
      </c>
      <c r="K2780" s="2" t="s">
        <v>13809</v>
      </c>
      <c r="L2780" s="9">
        <v>44224</v>
      </c>
      <c r="M2780" s="2" t="s">
        <v>128</v>
      </c>
      <c r="N2780" s="2" t="s">
        <v>13809</v>
      </c>
      <c r="O2780" s="2" t="s">
        <v>110</v>
      </c>
      <c r="P2780" s="2" t="s">
        <v>111</v>
      </c>
      <c r="S2780" s="2" t="s">
        <v>112</v>
      </c>
      <c r="T2780" s="2" t="s">
        <v>112</v>
      </c>
      <c r="U2780" s="2" t="b">
        <v>1</v>
      </c>
      <c r="V2780" s="2" t="s">
        <v>113</v>
      </c>
      <c r="W2780" s="1" t="s">
        <v>112</v>
      </c>
      <c r="X2780" s="1" t="s">
        <v>110</v>
      </c>
      <c r="Y2780" s="2" t="s">
        <v>112</v>
      </c>
      <c r="Z2780" s="2" t="s">
        <v>112</v>
      </c>
      <c r="AA2780" s="2" t="s">
        <v>112</v>
      </c>
      <c r="AB2780" s="2">
        <v>3</v>
      </c>
      <c r="AF2780" s="1" t="s">
        <v>111</v>
      </c>
      <c r="AJ2780" s="1" t="s">
        <v>115</v>
      </c>
      <c r="AK2780" s="1" t="s">
        <v>150</v>
      </c>
      <c r="AO2780" s="1" t="s">
        <v>130</v>
      </c>
      <c r="AS2780" s="1" t="s">
        <v>190</v>
      </c>
      <c r="AZ2780" s="1" t="s">
        <v>155</v>
      </c>
      <c r="BA2780" s="1">
        <v>0</v>
      </c>
      <c r="BJ2780" s="1" t="s">
        <v>111</v>
      </c>
      <c r="BN2780" s="1" t="s">
        <v>112</v>
      </c>
      <c r="BO2780" s="1" t="s">
        <v>148</v>
      </c>
      <c r="BP2780" s="1" t="s">
        <v>9775</v>
      </c>
      <c r="BQ2780" s="1" t="s">
        <v>121</v>
      </c>
      <c r="BR2780" s="1" t="s">
        <v>122</v>
      </c>
      <c r="BS2780" s="1" t="s">
        <v>112</v>
      </c>
      <c r="BU2780" s="34" t="s">
        <v>9776</v>
      </c>
      <c r="BV2780" s="9">
        <v>44522</v>
      </c>
      <c r="BW2780" s="34" t="s">
        <v>14902</v>
      </c>
      <c r="BY2780" s="2" t="s">
        <v>123</v>
      </c>
      <c r="BZ2780" s="2" t="s">
        <v>162</v>
      </c>
      <c r="CA2780" s="2">
        <v>1</v>
      </c>
      <c r="CB2780" s="1" t="s">
        <v>3574</v>
      </c>
      <c r="CC2780" s="2" t="s">
        <v>126</v>
      </c>
      <c r="CD2780" s="1" t="b">
        <f t="shared" si="1494"/>
        <v>0</v>
      </c>
      <c r="CE2780" s="1" t="b">
        <f t="shared" si="1495"/>
        <v>0</v>
      </c>
      <c r="CF2780" s="1" t="b">
        <f t="shared" si="1500"/>
        <v>0</v>
      </c>
      <c r="CG2780" s="1" t="b">
        <f t="shared" si="1501"/>
        <v>0</v>
      </c>
      <c r="CH2780" s="1" t="b">
        <f t="shared" si="1502"/>
        <v>0</v>
      </c>
      <c r="CI2780" s="1" t="b">
        <f t="shared" si="1503"/>
        <v>0</v>
      </c>
      <c r="CJ2780" s="1" t="b">
        <f t="shared" si="1504"/>
        <v>0</v>
      </c>
      <c r="CK2780" s="1" t="b">
        <f t="shared" si="1505"/>
        <v>0</v>
      </c>
      <c r="CL2780" s="1" t="b">
        <f t="shared" si="1506"/>
        <v>0</v>
      </c>
      <c r="CM2780" s="1" t="b">
        <f t="shared" si="1507"/>
        <v>1</v>
      </c>
      <c r="CN2780" s="1" t="b">
        <f t="shared" si="1508"/>
        <v>0</v>
      </c>
      <c r="CO2780" s="2" t="b">
        <f t="shared" si="1509"/>
        <v>1</v>
      </c>
      <c r="CP2780" s="2" t="b">
        <f t="shared" si="1510"/>
        <v>1</v>
      </c>
      <c r="CQ2780" s="2" t="b">
        <f t="shared" si="1511"/>
        <v>0</v>
      </c>
      <c r="CR2780" s="6" t="str">
        <f t="shared" si="1512"/>
        <v>Male</v>
      </c>
      <c r="CS2780" s="7">
        <f t="shared" si="1513"/>
        <v>0</v>
      </c>
      <c r="CT2780" s="7">
        <f t="shared" si="1514"/>
        <v>1</v>
      </c>
      <c r="CU2780" s="7">
        <f t="shared" si="1515"/>
        <v>0</v>
      </c>
      <c r="CV2780" s="7">
        <f t="shared" si="1516"/>
        <v>0</v>
      </c>
      <c r="CW2780" s="7">
        <f t="shared" si="1521"/>
        <v>1</v>
      </c>
      <c r="CX2780" s="1" t="b">
        <f t="shared" si="1522"/>
        <v>0</v>
      </c>
      <c r="CY2780" s="1" t="b">
        <f t="shared" si="1523"/>
        <v>0</v>
      </c>
      <c r="DG2780" s="1" t="b">
        <f t="shared" si="1524"/>
        <v>0</v>
      </c>
    </row>
    <row r="2781" spans="2:111" ht="58" x14ac:dyDescent="0.35">
      <c r="B2781" s="1" t="s">
        <v>13809</v>
      </c>
      <c r="C2781" s="9">
        <v>44519</v>
      </c>
      <c r="D2781" s="10" t="s">
        <v>13809</v>
      </c>
      <c r="E2781" s="1">
        <v>14</v>
      </c>
      <c r="F2781" s="1" t="s">
        <v>127</v>
      </c>
      <c r="G2781" s="1" t="s">
        <v>13809</v>
      </c>
      <c r="H2781" s="1" t="s">
        <v>13809</v>
      </c>
      <c r="I2781" s="9">
        <v>44401</v>
      </c>
      <c r="J2781" s="2" t="s">
        <v>109</v>
      </c>
      <c r="K2781" s="2" t="s">
        <v>13809</v>
      </c>
      <c r="L2781" s="9">
        <v>44422</v>
      </c>
      <c r="M2781" s="2" t="s">
        <v>109</v>
      </c>
      <c r="N2781" s="2" t="s">
        <v>13809</v>
      </c>
      <c r="O2781" s="2" t="s">
        <v>110</v>
      </c>
      <c r="P2781" s="2" t="s">
        <v>111</v>
      </c>
      <c r="S2781" s="2" t="s">
        <v>111</v>
      </c>
      <c r="T2781" s="2" t="s">
        <v>112</v>
      </c>
      <c r="U2781" s="2" t="b">
        <v>1</v>
      </c>
      <c r="V2781" s="2" t="s">
        <v>113</v>
      </c>
      <c r="W2781" s="1" t="s">
        <v>112</v>
      </c>
      <c r="X2781" s="1" t="s">
        <v>138</v>
      </c>
      <c r="Y2781" s="2" t="s">
        <v>112</v>
      </c>
      <c r="Z2781" s="2" t="s">
        <v>111</v>
      </c>
      <c r="AA2781" s="2" t="s">
        <v>112</v>
      </c>
      <c r="AB2781" s="2">
        <v>2</v>
      </c>
      <c r="AC2781" s="1" t="s">
        <v>111</v>
      </c>
      <c r="AF2781" s="1" t="s">
        <v>111</v>
      </c>
      <c r="AJ2781" s="1" t="s">
        <v>115</v>
      </c>
      <c r="AK2781" s="1" t="s">
        <v>129</v>
      </c>
      <c r="AO2781" s="1" t="s">
        <v>221</v>
      </c>
      <c r="AS2781" s="1" t="s">
        <v>145</v>
      </c>
      <c r="AZ2781" s="1" t="s">
        <v>222</v>
      </c>
      <c r="BJ2781" s="1" t="s">
        <v>112</v>
      </c>
      <c r="BK2781" s="1" t="s">
        <v>112</v>
      </c>
      <c r="BL2781" s="1" t="s">
        <v>142</v>
      </c>
      <c r="BQ2781" s="1" t="s">
        <v>121</v>
      </c>
      <c r="BR2781" s="1" t="s">
        <v>122</v>
      </c>
      <c r="BS2781" s="1" t="s">
        <v>112</v>
      </c>
      <c r="BU2781" s="34" t="s">
        <v>1339</v>
      </c>
      <c r="BV2781" s="9">
        <v>44533</v>
      </c>
      <c r="BW2781" s="34" t="s">
        <v>9777</v>
      </c>
      <c r="BY2781" s="2" t="s">
        <v>174</v>
      </c>
      <c r="BZ2781" s="2" t="s">
        <v>124</v>
      </c>
      <c r="CA2781" s="2">
        <v>2</v>
      </c>
      <c r="CB2781" s="1" t="s">
        <v>181</v>
      </c>
      <c r="CC2781" s="2" t="s">
        <v>113</v>
      </c>
      <c r="CD2781" s="1" t="b">
        <f t="shared" si="1494"/>
        <v>1</v>
      </c>
      <c r="CE2781" s="1" t="b">
        <f t="shared" si="1495"/>
        <v>1</v>
      </c>
      <c r="CF2781" s="1" t="b">
        <f t="shared" si="1500"/>
        <v>0</v>
      </c>
      <c r="CG2781" s="1" t="b">
        <f t="shared" si="1501"/>
        <v>1</v>
      </c>
      <c r="CH2781" s="1" t="b">
        <f t="shared" si="1502"/>
        <v>0</v>
      </c>
      <c r="CI2781" s="1" t="b">
        <f t="shared" si="1503"/>
        <v>0</v>
      </c>
      <c r="CJ2781" s="1" t="b">
        <f t="shared" si="1504"/>
        <v>0</v>
      </c>
      <c r="CK2781" s="1" t="b">
        <f t="shared" si="1505"/>
        <v>0</v>
      </c>
      <c r="CL2781" s="1" t="b">
        <f t="shared" si="1506"/>
        <v>0</v>
      </c>
      <c r="CM2781" s="1" t="b">
        <f t="shared" si="1507"/>
        <v>0</v>
      </c>
      <c r="CN2781" s="1" t="b">
        <f t="shared" si="1508"/>
        <v>0</v>
      </c>
      <c r="CO2781" s="2" t="b">
        <f t="shared" si="1509"/>
        <v>1</v>
      </c>
      <c r="CP2781" s="2" t="b">
        <f t="shared" si="1510"/>
        <v>1</v>
      </c>
      <c r="CQ2781" s="2" t="b">
        <f t="shared" si="1511"/>
        <v>0</v>
      </c>
      <c r="CR2781" s="6" t="str">
        <f t="shared" si="1512"/>
        <v>Male</v>
      </c>
      <c r="CS2781" s="7">
        <f t="shared" si="1513"/>
        <v>1</v>
      </c>
      <c r="CT2781" s="7">
        <f t="shared" si="1514"/>
        <v>0</v>
      </c>
      <c r="CU2781" s="7">
        <f t="shared" si="1515"/>
        <v>0</v>
      </c>
      <c r="CV2781" s="7">
        <f t="shared" si="1516"/>
        <v>1</v>
      </c>
      <c r="CW2781" s="7">
        <f t="shared" si="1521"/>
        <v>0</v>
      </c>
      <c r="CX2781" s="1" t="b">
        <f t="shared" si="1522"/>
        <v>1</v>
      </c>
      <c r="CY2781" s="1" t="b">
        <f t="shared" si="1523"/>
        <v>0</v>
      </c>
      <c r="DG2781" s="1" t="b">
        <f t="shared" si="1524"/>
        <v>1</v>
      </c>
    </row>
    <row r="2782" spans="2:111" ht="145" x14ac:dyDescent="0.35">
      <c r="B2782" s="1" t="s">
        <v>13809</v>
      </c>
      <c r="C2782" s="9">
        <v>44519</v>
      </c>
      <c r="D2782" s="10" t="s">
        <v>13809</v>
      </c>
      <c r="E2782" s="1">
        <v>28</v>
      </c>
      <c r="F2782" s="1" t="s">
        <v>108</v>
      </c>
      <c r="G2782" s="1" t="s">
        <v>13809</v>
      </c>
      <c r="H2782" s="1" t="s">
        <v>13809</v>
      </c>
      <c r="I2782" s="9">
        <v>44495</v>
      </c>
      <c r="J2782" s="2" t="s">
        <v>109</v>
      </c>
      <c r="K2782" s="2" t="s">
        <v>13809</v>
      </c>
      <c r="N2782" s="2" t="s">
        <v>13809</v>
      </c>
      <c r="O2782" s="2" t="s">
        <v>110</v>
      </c>
      <c r="P2782" s="2" t="s">
        <v>111</v>
      </c>
      <c r="S2782" s="2" t="s">
        <v>112</v>
      </c>
      <c r="T2782" s="2" t="s">
        <v>111</v>
      </c>
      <c r="U2782" s="2" t="b">
        <f>OR(S2782="yes",T2782="yes")</f>
        <v>1</v>
      </c>
      <c r="V2782" s="2" t="s">
        <v>126</v>
      </c>
      <c r="W2782" s="1" t="s">
        <v>111</v>
      </c>
      <c r="Y2782" s="2" t="s">
        <v>112</v>
      </c>
      <c r="AK2782" s="1" t="s">
        <v>116</v>
      </c>
      <c r="AN2782" s="1" t="s">
        <v>9778</v>
      </c>
      <c r="AO2782" s="1" t="s">
        <v>151</v>
      </c>
      <c r="BJ2782" s="1" t="s">
        <v>111</v>
      </c>
      <c r="BW2782" s="34" t="s">
        <v>14903</v>
      </c>
      <c r="BY2782" s="2" t="s">
        <v>153</v>
      </c>
      <c r="BZ2782" s="2" t="s">
        <v>124</v>
      </c>
      <c r="CB2782" s="1" t="s">
        <v>227</v>
      </c>
      <c r="CD2782" s="1" t="b">
        <v>1</v>
      </c>
      <c r="CF2782" s="1" t="b">
        <f t="shared" si="1500"/>
        <v>0</v>
      </c>
      <c r="CG2782" s="1" t="b">
        <f t="shared" si="1501"/>
        <v>0</v>
      </c>
      <c r="CH2782" s="1" t="b">
        <f t="shared" si="1502"/>
        <v>0</v>
      </c>
      <c r="CI2782" s="1" t="b">
        <f t="shared" si="1503"/>
        <v>0</v>
      </c>
      <c r="CJ2782" s="1" t="b">
        <f t="shared" si="1504"/>
        <v>1</v>
      </c>
      <c r="CK2782" s="1" t="b">
        <f t="shared" si="1505"/>
        <v>0</v>
      </c>
      <c r="CL2782" s="1" t="b">
        <f t="shared" si="1506"/>
        <v>0</v>
      </c>
      <c r="CM2782" s="1" t="b">
        <f t="shared" si="1507"/>
        <v>0</v>
      </c>
      <c r="CN2782" s="1" t="b">
        <f t="shared" si="1508"/>
        <v>0</v>
      </c>
      <c r="CO2782" s="2" t="b">
        <f t="shared" si="1509"/>
        <v>0</v>
      </c>
      <c r="CP2782" s="2" t="b">
        <f t="shared" si="1510"/>
        <v>0</v>
      </c>
      <c r="CQ2782" s="2" t="b">
        <f t="shared" si="1511"/>
        <v>0</v>
      </c>
      <c r="CR2782" s="6" t="str">
        <f t="shared" si="1512"/>
        <v>Female</v>
      </c>
      <c r="CS2782" s="7">
        <f t="shared" si="1513"/>
        <v>1</v>
      </c>
      <c r="CT2782" s="7">
        <f t="shared" si="1514"/>
        <v>0</v>
      </c>
      <c r="CU2782" s="7">
        <f t="shared" si="1515"/>
        <v>0</v>
      </c>
      <c r="CV2782" s="7">
        <f t="shared" si="1516"/>
        <v>0</v>
      </c>
      <c r="CW2782" s="7">
        <f t="shared" si="1521"/>
        <v>0</v>
      </c>
      <c r="CX2782" s="1" t="b">
        <f t="shared" si="1522"/>
        <v>1</v>
      </c>
      <c r="CY2782" s="1" t="b">
        <f t="shared" si="1523"/>
        <v>1</v>
      </c>
      <c r="CZ2782" s="2">
        <v>5749</v>
      </c>
      <c r="DG2782" s="1" t="b">
        <f t="shared" si="1524"/>
        <v>0</v>
      </c>
    </row>
    <row r="2783" spans="2:111" ht="261" x14ac:dyDescent="0.35">
      <c r="B2783" s="1" t="s">
        <v>13809</v>
      </c>
      <c r="C2783" s="9">
        <v>44519</v>
      </c>
      <c r="D2783" s="10" t="s">
        <v>13809</v>
      </c>
      <c r="E2783" s="1">
        <v>62</v>
      </c>
      <c r="F2783" s="1" t="s">
        <v>127</v>
      </c>
      <c r="G2783" s="1" t="s">
        <v>13809</v>
      </c>
      <c r="H2783" s="1" t="s">
        <v>13809</v>
      </c>
      <c r="I2783" s="9">
        <v>44223</v>
      </c>
      <c r="J2783" s="2" t="s">
        <v>128</v>
      </c>
      <c r="K2783" s="2" t="s">
        <v>13809</v>
      </c>
      <c r="M2783" s="2" t="s">
        <v>163</v>
      </c>
      <c r="N2783" s="2" t="s">
        <v>13809</v>
      </c>
      <c r="O2783" s="2" t="s">
        <v>110</v>
      </c>
      <c r="P2783" s="2" t="s">
        <v>111</v>
      </c>
      <c r="S2783" s="2" t="s">
        <v>111</v>
      </c>
      <c r="T2783" s="2" t="s">
        <v>112</v>
      </c>
      <c r="U2783" s="2" t="b">
        <v>1</v>
      </c>
      <c r="V2783" s="3" t="s">
        <v>113</v>
      </c>
      <c r="W2783" s="1" t="s">
        <v>112</v>
      </c>
      <c r="X2783" s="1" t="s">
        <v>138</v>
      </c>
      <c r="Y2783" s="2" t="s">
        <v>111</v>
      </c>
      <c r="AH2783" s="1" t="s">
        <v>193</v>
      </c>
      <c r="AI2783" s="1" t="s">
        <v>9779</v>
      </c>
      <c r="AJ2783" s="1" t="s">
        <v>115</v>
      </c>
      <c r="AK2783" s="1" t="s">
        <v>129</v>
      </c>
      <c r="AO2783" s="1" t="s">
        <v>117</v>
      </c>
      <c r="AS2783" s="1" t="s">
        <v>118</v>
      </c>
      <c r="AU2783" s="1" t="s">
        <v>132</v>
      </c>
      <c r="AZ2783" s="1" t="s">
        <v>155</v>
      </c>
      <c r="BA2783" s="1">
        <v>0</v>
      </c>
      <c r="BJ2783" s="1" t="s">
        <v>112</v>
      </c>
      <c r="BK2783" s="1" t="s">
        <v>112</v>
      </c>
      <c r="BL2783" s="1" t="s">
        <v>161</v>
      </c>
      <c r="BM2783" s="1" t="s">
        <v>9780</v>
      </c>
      <c r="BQ2783" s="1" t="s">
        <v>121</v>
      </c>
      <c r="BR2783" s="1" t="s">
        <v>122</v>
      </c>
      <c r="BS2783" s="1" t="s">
        <v>112</v>
      </c>
      <c r="BU2783" s="34" t="s">
        <v>14007</v>
      </c>
      <c r="BV2783" s="9">
        <v>44539</v>
      </c>
      <c r="BW2783" s="34" t="s">
        <v>14904</v>
      </c>
      <c r="BY2783" s="2" t="s">
        <v>481</v>
      </c>
      <c r="BZ2783" s="2" t="s">
        <v>124</v>
      </c>
      <c r="CA2783" s="2">
        <v>1</v>
      </c>
      <c r="CB2783" s="1" t="s">
        <v>246</v>
      </c>
      <c r="CC2783" s="2" t="s">
        <v>113</v>
      </c>
      <c r="CD2783" s="1" t="b">
        <f>AND(E2783&lt;30,NOT(E2783="."),NOT(E2783=""))</f>
        <v>0</v>
      </c>
      <c r="CE2783" s="1" t="b">
        <f>AND(E2783&lt;18,NOT(E2783="."),NOT(E2783=""))</f>
        <v>0</v>
      </c>
      <c r="CF2783" s="1" t="b">
        <f t="shared" si="1500"/>
        <v>0</v>
      </c>
      <c r="CG2783" s="1" t="b">
        <f t="shared" si="1501"/>
        <v>0</v>
      </c>
      <c r="CH2783" s="1" t="b">
        <f t="shared" si="1502"/>
        <v>0</v>
      </c>
      <c r="CI2783" s="1" t="b">
        <f t="shared" si="1503"/>
        <v>0</v>
      </c>
      <c r="CJ2783" s="1" t="b">
        <f t="shared" si="1504"/>
        <v>0</v>
      </c>
      <c r="CK2783" s="1" t="b">
        <f t="shared" si="1505"/>
        <v>0</v>
      </c>
      <c r="CL2783" s="1" t="b">
        <f t="shared" si="1506"/>
        <v>0</v>
      </c>
      <c r="CM2783" s="1" t="b">
        <f t="shared" si="1507"/>
        <v>1</v>
      </c>
      <c r="CN2783" s="1" t="b">
        <f t="shared" si="1508"/>
        <v>0</v>
      </c>
      <c r="CO2783" s="2" t="b">
        <f t="shared" si="1509"/>
        <v>0</v>
      </c>
      <c r="CP2783" s="2" t="b">
        <f t="shared" si="1510"/>
        <v>0</v>
      </c>
      <c r="CQ2783" s="2" t="b">
        <f t="shared" si="1511"/>
        <v>0</v>
      </c>
      <c r="CR2783" s="6" t="str">
        <f t="shared" si="1512"/>
        <v>Male</v>
      </c>
      <c r="CS2783" s="7">
        <f t="shared" si="1513"/>
        <v>0</v>
      </c>
      <c r="CT2783" s="7">
        <f t="shared" si="1514"/>
        <v>1</v>
      </c>
      <c r="CU2783" s="7">
        <f t="shared" si="1515"/>
        <v>0</v>
      </c>
      <c r="CV2783" s="7">
        <f t="shared" si="1516"/>
        <v>0</v>
      </c>
      <c r="CW2783" s="7">
        <f t="shared" si="1521"/>
        <v>0</v>
      </c>
      <c r="CX2783" s="1" t="b">
        <f t="shared" si="1522"/>
        <v>0</v>
      </c>
      <c r="CY2783" s="1" t="b">
        <f t="shared" si="1523"/>
        <v>0</v>
      </c>
      <c r="DG2783" s="1" t="b">
        <f t="shared" si="1524"/>
        <v>0</v>
      </c>
    </row>
    <row r="2784" spans="2:111" ht="72.5" x14ac:dyDescent="0.35">
      <c r="B2784" s="1" t="s">
        <v>13809</v>
      </c>
      <c r="C2784" s="9">
        <v>44519</v>
      </c>
      <c r="D2784" s="10" t="s">
        <v>13809</v>
      </c>
      <c r="E2784" s="1">
        <v>33</v>
      </c>
      <c r="F2784" s="1" t="s">
        <v>127</v>
      </c>
      <c r="G2784" s="1" t="s">
        <v>13809</v>
      </c>
      <c r="H2784" s="1" t="s">
        <v>13809</v>
      </c>
      <c r="I2784" s="9">
        <v>44288</v>
      </c>
      <c r="J2784" s="2" t="s">
        <v>128</v>
      </c>
      <c r="K2784" s="2" t="s">
        <v>13809</v>
      </c>
      <c r="N2784" s="2" t="s">
        <v>13809</v>
      </c>
      <c r="O2784" s="2" t="s">
        <v>110</v>
      </c>
      <c r="P2784" s="2" t="s">
        <v>111</v>
      </c>
      <c r="S2784" s="2" t="s">
        <v>111</v>
      </c>
      <c r="T2784" s="2" t="s">
        <v>112</v>
      </c>
      <c r="U2784" s="2" t="b">
        <v>1</v>
      </c>
      <c r="V2784" s="2" t="s">
        <v>126</v>
      </c>
      <c r="W2784" s="1" t="s">
        <v>112</v>
      </c>
      <c r="X2784" s="1" t="s">
        <v>114</v>
      </c>
      <c r="Y2784" s="2" t="s">
        <v>111</v>
      </c>
      <c r="AF2784" s="1" t="s">
        <v>111</v>
      </c>
      <c r="AJ2784" s="1" t="s">
        <v>115</v>
      </c>
      <c r="AK2784" s="1" t="s">
        <v>150</v>
      </c>
      <c r="AO2784" s="1" t="s">
        <v>285</v>
      </c>
      <c r="AU2784" s="1" t="s">
        <v>238</v>
      </c>
      <c r="AX2784" s="1" t="s">
        <v>805</v>
      </c>
      <c r="BJ2784" s="1" t="s">
        <v>111</v>
      </c>
      <c r="BN2784" s="1" t="s">
        <v>111</v>
      </c>
      <c r="BQ2784" s="1" t="s">
        <v>121</v>
      </c>
      <c r="BR2784" s="1" t="s">
        <v>122</v>
      </c>
      <c r="BS2784" s="1" t="s">
        <v>111</v>
      </c>
      <c r="BT2784" s="34" t="s">
        <v>9781</v>
      </c>
      <c r="BU2784" s="34" t="s">
        <v>9520</v>
      </c>
      <c r="BV2784" s="9">
        <v>44523</v>
      </c>
      <c r="BW2784" s="34" t="s">
        <v>9782</v>
      </c>
      <c r="BY2784" s="2" t="s">
        <v>136</v>
      </c>
      <c r="BZ2784" s="2" t="s">
        <v>124</v>
      </c>
      <c r="CB2784" s="1" t="s">
        <v>199</v>
      </c>
      <c r="CD2784" s="1" t="b">
        <f>AND(E2784&lt;30,NOT(E2784="."),NOT(E2784=""))</f>
        <v>0</v>
      </c>
      <c r="CE2784" s="1" t="b">
        <f>AND(E2784&lt;18,NOT(E2784="."),NOT(E2784=""))</f>
        <v>0</v>
      </c>
      <c r="CF2784" s="1" t="b">
        <f t="shared" si="1500"/>
        <v>0</v>
      </c>
      <c r="CG2784" s="1" t="b">
        <f t="shared" si="1501"/>
        <v>0</v>
      </c>
      <c r="CH2784" s="1" t="b">
        <f t="shared" si="1502"/>
        <v>0</v>
      </c>
      <c r="CI2784" s="1" t="b">
        <f t="shared" si="1503"/>
        <v>0</v>
      </c>
      <c r="CJ2784" s="1" t="b">
        <f t="shared" si="1504"/>
        <v>0</v>
      </c>
      <c r="CK2784" s="1" t="b">
        <f t="shared" si="1505"/>
        <v>1</v>
      </c>
      <c r="CL2784" s="1" t="b">
        <f t="shared" si="1506"/>
        <v>0</v>
      </c>
      <c r="CM2784" s="1" t="b">
        <f t="shared" si="1507"/>
        <v>0</v>
      </c>
      <c r="CN2784" s="1" t="b">
        <f t="shared" si="1508"/>
        <v>0</v>
      </c>
      <c r="CO2784" s="2" t="b">
        <f t="shared" si="1509"/>
        <v>0</v>
      </c>
      <c r="CP2784" s="2" t="b">
        <f t="shared" si="1510"/>
        <v>0</v>
      </c>
      <c r="CQ2784" s="2" t="b">
        <f t="shared" si="1511"/>
        <v>0</v>
      </c>
      <c r="CR2784" s="6" t="str">
        <f t="shared" si="1512"/>
        <v>Male</v>
      </c>
      <c r="CS2784" s="7">
        <f t="shared" si="1513"/>
        <v>0</v>
      </c>
      <c r="CT2784" s="7">
        <f t="shared" si="1514"/>
        <v>1</v>
      </c>
      <c r="CU2784" s="7">
        <f t="shared" si="1515"/>
        <v>0</v>
      </c>
      <c r="CV2784" s="7">
        <f t="shared" si="1516"/>
        <v>0</v>
      </c>
      <c r="CW2784" s="7">
        <f t="shared" si="1521"/>
        <v>0</v>
      </c>
      <c r="CX2784" s="1" t="b">
        <f t="shared" si="1522"/>
        <v>0</v>
      </c>
      <c r="CY2784" s="1" t="b">
        <f t="shared" si="1523"/>
        <v>1</v>
      </c>
      <c r="DG2784" s="1" t="b">
        <f t="shared" si="1524"/>
        <v>0</v>
      </c>
    </row>
    <row r="2785" spans="2:111" ht="87" x14ac:dyDescent="0.35">
      <c r="B2785" s="1" t="s">
        <v>13809</v>
      </c>
      <c r="C2785" s="9">
        <v>44519</v>
      </c>
      <c r="D2785" s="10" t="s">
        <v>13809</v>
      </c>
      <c r="E2785" s="1">
        <v>15</v>
      </c>
      <c r="F2785" s="1" t="s">
        <v>127</v>
      </c>
      <c r="G2785" s="1" t="s">
        <v>13809</v>
      </c>
      <c r="H2785" s="1" t="s">
        <v>13809</v>
      </c>
      <c r="I2785" s="2" t="s">
        <v>183</v>
      </c>
      <c r="J2785" s="2" t="s">
        <v>109</v>
      </c>
      <c r="K2785" s="2" t="s">
        <v>13809</v>
      </c>
      <c r="L2785" s="9">
        <v>44484</v>
      </c>
      <c r="M2785" s="2" t="s">
        <v>109</v>
      </c>
      <c r="N2785" s="2" t="s">
        <v>13809</v>
      </c>
      <c r="O2785" s="2" t="s">
        <v>110</v>
      </c>
      <c r="P2785" s="2" t="s">
        <v>111</v>
      </c>
      <c r="S2785" s="2" t="s">
        <v>111</v>
      </c>
      <c r="T2785" s="2" t="s">
        <v>112</v>
      </c>
      <c r="U2785" s="2" t="b">
        <v>1</v>
      </c>
      <c r="V2785" s="2" t="s">
        <v>113</v>
      </c>
      <c r="W2785" s="1" t="s">
        <v>112</v>
      </c>
      <c r="X2785" s="1" t="s">
        <v>138</v>
      </c>
      <c r="Y2785" s="2" t="s">
        <v>112</v>
      </c>
      <c r="Z2785" s="2" t="s">
        <v>111</v>
      </c>
      <c r="AA2785" s="2" t="s">
        <v>112</v>
      </c>
      <c r="AB2785" s="2">
        <v>26</v>
      </c>
      <c r="AC2785" s="1" t="s">
        <v>111</v>
      </c>
      <c r="AF2785" s="1" t="s">
        <v>111</v>
      </c>
      <c r="AJ2785" s="1" t="s">
        <v>115</v>
      </c>
      <c r="AK2785" s="1" t="s">
        <v>606</v>
      </c>
      <c r="AO2785" s="1" t="s">
        <v>221</v>
      </c>
      <c r="AS2785" s="1" t="s">
        <v>118</v>
      </c>
      <c r="AZ2785" s="1" t="s">
        <v>222</v>
      </c>
      <c r="BC2785" s="1" t="s">
        <v>272</v>
      </c>
      <c r="BJ2785" s="1" t="s">
        <v>111</v>
      </c>
      <c r="BN2785" s="1" t="s">
        <v>112</v>
      </c>
      <c r="BO2785" s="1" t="s">
        <v>148</v>
      </c>
      <c r="BP2785" s="1" t="s">
        <v>9783</v>
      </c>
      <c r="BQ2785" s="1" t="s">
        <v>121</v>
      </c>
      <c r="BR2785" s="1" t="s">
        <v>122</v>
      </c>
      <c r="BS2785" s="1" t="s">
        <v>112</v>
      </c>
      <c r="BU2785" s="34" t="s">
        <v>9784</v>
      </c>
      <c r="BV2785" s="9">
        <v>44533</v>
      </c>
      <c r="BW2785" s="34" t="s">
        <v>9785</v>
      </c>
      <c r="BY2785" s="2" t="s">
        <v>174</v>
      </c>
      <c r="BZ2785" s="2" t="s">
        <v>124</v>
      </c>
      <c r="CA2785" s="2">
        <v>2</v>
      </c>
      <c r="CB2785" s="1" t="s">
        <v>175</v>
      </c>
      <c r="CC2785" s="2" t="s">
        <v>113</v>
      </c>
      <c r="CD2785" s="1" t="b">
        <f>AND(E2785&lt;30,NOT(E2785="."),NOT(E2785=""))</f>
        <v>1</v>
      </c>
      <c r="CE2785" s="1" t="b">
        <f>AND(E2785&lt;18,NOT(E2785="."),NOT(E2785=""))</f>
        <v>1</v>
      </c>
      <c r="CF2785" s="1" t="b">
        <f t="shared" si="1500"/>
        <v>0</v>
      </c>
      <c r="CG2785" s="1" t="b">
        <f t="shared" si="1501"/>
        <v>1</v>
      </c>
      <c r="CH2785" s="1" t="b">
        <f t="shared" si="1502"/>
        <v>0</v>
      </c>
      <c r="CI2785" s="1" t="b">
        <f t="shared" si="1503"/>
        <v>0</v>
      </c>
      <c r="CJ2785" s="1" t="b">
        <f t="shared" si="1504"/>
        <v>0</v>
      </c>
      <c r="CK2785" s="1" t="b">
        <f t="shared" si="1505"/>
        <v>0</v>
      </c>
      <c r="CL2785" s="1" t="b">
        <f t="shared" si="1506"/>
        <v>0</v>
      </c>
      <c r="CM2785" s="1" t="b">
        <f t="shared" si="1507"/>
        <v>0</v>
      </c>
      <c r="CN2785" s="1" t="b">
        <f t="shared" si="1508"/>
        <v>0</v>
      </c>
      <c r="CO2785" s="2" t="b">
        <f t="shared" si="1509"/>
        <v>0</v>
      </c>
      <c r="CP2785" s="2" t="b">
        <f t="shared" si="1510"/>
        <v>0</v>
      </c>
      <c r="CQ2785" s="2" t="b">
        <f t="shared" si="1511"/>
        <v>0</v>
      </c>
      <c r="CR2785" s="6" t="str">
        <f t="shared" si="1512"/>
        <v>Male</v>
      </c>
      <c r="CS2785" s="7">
        <f t="shared" si="1513"/>
        <v>1</v>
      </c>
      <c r="CT2785" s="7">
        <f t="shared" si="1514"/>
        <v>0</v>
      </c>
      <c r="CU2785" s="7">
        <f t="shared" si="1515"/>
        <v>0</v>
      </c>
      <c r="CV2785" s="7">
        <f t="shared" si="1516"/>
        <v>1</v>
      </c>
      <c r="CW2785" s="7">
        <f t="shared" si="1521"/>
        <v>0</v>
      </c>
      <c r="CX2785" s="1" t="b">
        <f t="shared" si="1522"/>
        <v>1</v>
      </c>
      <c r="CY2785" s="1" t="b">
        <f t="shared" si="1523"/>
        <v>0</v>
      </c>
      <c r="DG2785" s="1" t="b">
        <f t="shared" si="1524"/>
        <v>1</v>
      </c>
    </row>
    <row r="2786" spans="2:111" ht="43.5" x14ac:dyDescent="0.35">
      <c r="B2786" s="1" t="s">
        <v>13809</v>
      </c>
      <c r="C2786" s="9">
        <v>44519</v>
      </c>
      <c r="D2786" s="10" t="s">
        <v>13809</v>
      </c>
      <c r="E2786" s="1">
        <v>23</v>
      </c>
      <c r="F2786" s="1" t="s">
        <v>108</v>
      </c>
      <c r="G2786" s="1" t="s">
        <v>13809</v>
      </c>
      <c r="H2786" s="1" t="s">
        <v>13809</v>
      </c>
      <c r="I2786" s="2" t="s">
        <v>183</v>
      </c>
      <c r="J2786" s="2" t="s">
        <v>109</v>
      </c>
      <c r="K2786" s="2" t="s">
        <v>13809</v>
      </c>
      <c r="L2786" s="9">
        <v>44491</v>
      </c>
      <c r="M2786" s="2" t="s">
        <v>109</v>
      </c>
      <c r="N2786" s="2" t="s">
        <v>13809</v>
      </c>
      <c r="O2786" s="2" t="s">
        <v>110</v>
      </c>
      <c r="P2786" s="2" t="s">
        <v>111</v>
      </c>
      <c r="S2786" s="2" t="s">
        <v>111</v>
      </c>
      <c r="T2786" s="2" t="s">
        <v>112</v>
      </c>
      <c r="U2786" s="2" t="b">
        <v>1</v>
      </c>
      <c r="V2786" s="2" t="s">
        <v>113</v>
      </c>
      <c r="W2786" s="1" t="s">
        <v>112</v>
      </c>
      <c r="X2786" s="1" t="s">
        <v>114</v>
      </c>
      <c r="Y2786" s="2" t="s">
        <v>112</v>
      </c>
      <c r="Z2786" s="2" t="s">
        <v>111</v>
      </c>
      <c r="AA2786" s="2" t="s">
        <v>112</v>
      </c>
      <c r="AB2786" s="2">
        <v>3</v>
      </c>
      <c r="AC2786" s="1" t="s">
        <v>111</v>
      </c>
      <c r="AF2786" s="1" t="s">
        <v>111</v>
      </c>
      <c r="AJ2786" s="1" t="s">
        <v>115</v>
      </c>
      <c r="AK2786" s="1" t="s">
        <v>185</v>
      </c>
      <c r="AO2786" s="1" t="s">
        <v>117</v>
      </c>
      <c r="AU2786" s="1" t="s">
        <v>238</v>
      </c>
      <c r="AX2786" s="1" t="s">
        <v>373</v>
      </c>
      <c r="AZ2786" s="1" t="s">
        <v>155</v>
      </c>
      <c r="BA2786" s="1" t="s">
        <v>9786</v>
      </c>
      <c r="BJ2786" s="1" t="s">
        <v>112</v>
      </c>
      <c r="BK2786" s="1" t="s">
        <v>111</v>
      </c>
      <c r="BQ2786" s="1" t="s">
        <v>121</v>
      </c>
      <c r="BR2786" s="1" t="s">
        <v>122</v>
      </c>
      <c r="BS2786" s="1" t="s">
        <v>112</v>
      </c>
      <c r="BU2786" s="34" t="s">
        <v>1339</v>
      </c>
      <c r="BV2786" s="9">
        <v>44545</v>
      </c>
      <c r="BW2786" s="34" t="s">
        <v>9787</v>
      </c>
      <c r="BY2786" s="2" t="s">
        <v>156</v>
      </c>
      <c r="BZ2786" s="2" t="s">
        <v>124</v>
      </c>
      <c r="CA2786" s="2">
        <v>2</v>
      </c>
      <c r="CB2786" s="1" t="s">
        <v>1477</v>
      </c>
      <c r="CC2786" s="2" t="s">
        <v>126</v>
      </c>
      <c r="CD2786" s="1" t="b">
        <f>AND(E2786&lt;30,NOT(E2786="."),NOT(E2786=""))</f>
        <v>1</v>
      </c>
      <c r="CE2786" s="1" t="b">
        <f>AND(E2786&lt;18,NOT(E2786="."),NOT(E2786=""))</f>
        <v>0</v>
      </c>
      <c r="CF2786" s="1" t="b">
        <f t="shared" si="1500"/>
        <v>0</v>
      </c>
      <c r="CG2786" s="1" t="b">
        <f t="shared" si="1501"/>
        <v>0</v>
      </c>
      <c r="CH2786" s="1" t="b">
        <f t="shared" si="1502"/>
        <v>0</v>
      </c>
      <c r="CI2786" s="1" t="b">
        <f t="shared" si="1503"/>
        <v>1</v>
      </c>
      <c r="CJ2786" s="1" t="b">
        <f t="shared" si="1504"/>
        <v>0</v>
      </c>
      <c r="CK2786" s="1" t="b">
        <f t="shared" si="1505"/>
        <v>0</v>
      </c>
      <c r="CL2786" s="1" t="b">
        <f t="shared" si="1506"/>
        <v>0</v>
      </c>
      <c r="CM2786" s="1" t="b">
        <f t="shared" si="1507"/>
        <v>0</v>
      </c>
      <c r="CN2786" s="1" t="b">
        <f t="shared" si="1508"/>
        <v>0</v>
      </c>
      <c r="CO2786" s="2" t="b">
        <f t="shared" si="1509"/>
        <v>1</v>
      </c>
      <c r="CP2786" s="2" t="b">
        <f t="shared" si="1510"/>
        <v>1</v>
      </c>
      <c r="CQ2786" s="2" t="b">
        <f t="shared" si="1511"/>
        <v>0</v>
      </c>
      <c r="CR2786" s="6" t="str">
        <f t="shared" si="1512"/>
        <v>Female</v>
      </c>
      <c r="CS2786" s="7">
        <f t="shared" si="1513"/>
        <v>1</v>
      </c>
      <c r="CT2786" s="7">
        <f t="shared" si="1514"/>
        <v>0</v>
      </c>
      <c r="CU2786" s="7">
        <f t="shared" si="1515"/>
        <v>0</v>
      </c>
      <c r="CV2786" s="7">
        <f t="shared" si="1516"/>
        <v>1</v>
      </c>
      <c r="CW2786" s="7">
        <f t="shared" si="1521"/>
        <v>0</v>
      </c>
      <c r="CX2786" s="1" t="b">
        <f t="shared" si="1522"/>
        <v>1</v>
      </c>
      <c r="CY2786" s="1" t="b">
        <f t="shared" si="1523"/>
        <v>1</v>
      </c>
      <c r="DG2786" s="1" t="b">
        <f t="shared" si="1524"/>
        <v>0</v>
      </c>
    </row>
    <row r="2787" spans="2:111" ht="145" x14ac:dyDescent="0.35">
      <c r="B2787" s="1" t="s">
        <v>13809</v>
      </c>
      <c r="C2787" s="9">
        <v>44519</v>
      </c>
      <c r="D2787" s="10" t="s">
        <v>13809</v>
      </c>
      <c r="E2787" s="1">
        <v>31</v>
      </c>
      <c r="F2787" s="1" t="s">
        <v>127</v>
      </c>
      <c r="G2787" s="1" t="s">
        <v>13809</v>
      </c>
      <c r="H2787" s="1" t="s">
        <v>13809</v>
      </c>
      <c r="K2787" s="2" t="s">
        <v>13809</v>
      </c>
      <c r="N2787" s="2" t="s">
        <v>13809</v>
      </c>
      <c r="O2787" s="2" t="s">
        <v>110</v>
      </c>
      <c r="P2787" s="2" t="s">
        <v>111</v>
      </c>
      <c r="S2787" s="2" t="s">
        <v>112</v>
      </c>
      <c r="T2787" s="2" t="s">
        <v>111</v>
      </c>
      <c r="U2787" s="2" t="b">
        <v>1</v>
      </c>
      <c r="V2787" s="2" t="s">
        <v>113</v>
      </c>
      <c r="W2787" s="1" t="s">
        <v>112</v>
      </c>
      <c r="X2787" s="1" t="s">
        <v>114</v>
      </c>
      <c r="Y2787" s="2" t="s">
        <v>112</v>
      </c>
      <c r="AA2787" s="2" t="s">
        <v>111</v>
      </c>
      <c r="AC2787" s="1" t="s">
        <v>111</v>
      </c>
      <c r="AF2787" s="1" t="s">
        <v>111</v>
      </c>
      <c r="AJ2787" s="1" t="s">
        <v>115</v>
      </c>
      <c r="AK2787" s="1" t="s">
        <v>2277</v>
      </c>
      <c r="BA2787" s="1" t="s">
        <v>9788</v>
      </c>
      <c r="BJ2787" s="1" t="s">
        <v>112</v>
      </c>
      <c r="BQ2787" s="1" t="s">
        <v>121</v>
      </c>
      <c r="BR2787" s="1" t="s">
        <v>122</v>
      </c>
      <c r="BU2787" s="34" t="s">
        <v>14008</v>
      </c>
      <c r="BV2787" s="9">
        <v>44533</v>
      </c>
      <c r="BW2787" s="34" t="s">
        <v>14905</v>
      </c>
      <c r="BZ2787" s="2" t="s">
        <v>232</v>
      </c>
      <c r="CA2787" s="2">
        <v>2</v>
      </c>
      <c r="CB2787" s="1" t="s">
        <v>188</v>
      </c>
      <c r="CC2787" s="2" t="s">
        <v>126</v>
      </c>
      <c r="CD2787" s="1" t="b">
        <v>0</v>
      </c>
      <c r="CE2787" s="1" t="b">
        <v>0</v>
      </c>
      <c r="CF2787" s="1" t="b">
        <f t="shared" si="1500"/>
        <v>0</v>
      </c>
      <c r="CG2787" s="1" t="b">
        <f t="shared" si="1501"/>
        <v>0</v>
      </c>
      <c r="CH2787" s="1" t="b">
        <f t="shared" si="1502"/>
        <v>0</v>
      </c>
      <c r="CI2787" s="1" t="b">
        <f t="shared" si="1503"/>
        <v>0</v>
      </c>
      <c r="CJ2787" s="1" t="b">
        <f t="shared" si="1504"/>
        <v>0</v>
      </c>
      <c r="CK2787" s="1" t="b">
        <f t="shared" si="1505"/>
        <v>1</v>
      </c>
      <c r="CL2787" s="1" t="b">
        <f t="shared" si="1506"/>
        <v>0</v>
      </c>
      <c r="CM2787" s="1" t="b">
        <f t="shared" si="1507"/>
        <v>0</v>
      </c>
      <c r="CN2787" s="1" t="b">
        <f t="shared" si="1508"/>
        <v>0</v>
      </c>
      <c r="CO2787" s="2" t="b">
        <f t="shared" si="1509"/>
        <v>0</v>
      </c>
      <c r="CP2787" s="2" t="b">
        <f t="shared" si="1510"/>
        <v>0</v>
      </c>
      <c r="CQ2787" s="2" t="b">
        <f t="shared" si="1511"/>
        <v>0</v>
      </c>
      <c r="CR2787" s="6" t="str">
        <f t="shared" si="1512"/>
        <v>Male</v>
      </c>
      <c r="CS2787" s="7">
        <f t="shared" si="1513"/>
        <v>0</v>
      </c>
      <c r="CT2787" s="7">
        <f t="shared" si="1514"/>
        <v>0</v>
      </c>
      <c r="CU2787" s="7">
        <f t="shared" si="1515"/>
        <v>0</v>
      </c>
      <c r="CV2787" s="7">
        <f t="shared" si="1516"/>
        <v>0</v>
      </c>
      <c r="CW2787" s="7">
        <f t="shared" si="1521"/>
        <v>0</v>
      </c>
      <c r="CX2787" s="1" t="b">
        <f t="shared" si="1522"/>
        <v>0</v>
      </c>
      <c r="CY2787" s="1" t="b">
        <f t="shared" si="1523"/>
        <v>1</v>
      </c>
      <c r="DG2787" s="1" t="b">
        <f t="shared" si="1524"/>
        <v>0</v>
      </c>
    </row>
    <row r="2788" spans="2:111" ht="58" x14ac:dyDescent="0.35">
      <c r="B2788" s="1" t="s">
        <v>13809</v>
      </c>
      <c r="C2788" s="9">
        <v>44519</v>
      </c>
      <c r="D2788" s="10" t="s">
        <v>13809</v>
      </c>
      <c r="E2788" s="1">
        <v>19</v>
      </c>
      <c r="F2788" s="1" t="s">
        <v>127</v>
      </c>
      <c r="G2788" s="1" t="s">
        <v>13809</v>
      </c>
      <c r="H2788" s="1" t="s">
        <v>13809</v>
      </c>
      <c r="I2788" s="9">
        <v>44348</v>
      </c>
      <c r="J2788" s="2" t="s">
        <v>128</v>
      </c>
      <c r="K2788" s="2" t="s">
        <v>13809</v>
      </c>
      <c r="L2788" s="9">
        <v>44515</v>
      </c>
      <c r="M2788" s="2" t="s">
        <v>128</v>
      </c>
      <c r="N2788" s="2" t="s">
        <v>13809</v>
      </c>
      <c r="O2788" s="2" t="s">
        <v>110</v>
      </c>
      <c r="P2788" s="2" t="s">
        <v>111</v>
      </c>
      <c r="S2788" s="2" t="s">
        <v>111</v>
      </c>
      <c r="T2788" s="2" t="s">
        <v>112</v>
      </c>
      <c r="U2788" s="2" t="b">
        <v>1</v>
      </c>
      <c r="V2788" s="2" t="s">
        <v>113</v>
      </c>
      <c r="W2788" s="1" t="s">
        <v>112</v>
      </c>
      <c r="X2788" s="1" t="s">
        <v>110</v>
      </c>
      <c r="Y2788" s="2" t="s">
        <v>112</v>
      </c>
      <c r="Z2788" s="2" t="s">
        <v>111</v>
      </c>
      <c r="AA2788" s="2" t="s">
        <v>112</v>
      </c>
      <c r="AB2788" s="2">
        <v>3</v>
      </c>
      <c r="AC2788" s="1" t="s">
        <v>111</v>
      </c>
      <c r="AF2788" s="1" t="s">
        <v>111</v>
      </c>
      <c r="AJ2788" s="1" t="s">
        <v>115</v>
      </c>
      <c r="AK2788" s="1" t="s">
        <v>150</v>
      </c>
      <c r="AO2788" s="1" t="s">
        <v>117</v>
      </c>
      <c r="AS2788" s="1" t="s">
        <v>118</v>
      </c>
      <c r="AU2788" s="1" t="s">
        <v>132</v>
      </c>
      <c r="AZ2788" s="1" t="s">
        <v>141</v>
      </c>
      <c r="BC2788" s="1" t="s">
        <v>9789</v>
      </c>
      <c r="BG2788" s="1">
        <v>48.7</v>
      </c>
      <c r="BJ2788" s="1" t="s">
        <v>112</v>
      </c>
      <c r="BK2788" s="1" t="s">
        <v>112</v>
      </c>
      <c r="BL2788" s="1" t="s">
        <v>142</v>
      </c>
      <c r="BQ2788" s="1" t="s">
        <v>121</v>
      </c>
      <c r="BR2788" s="1" t="s">
        <v>122</v>
      </c>
      <c r="BU2788" s="34" t="s">
        <v>9790</v>
      </c>
      <c r="BV2788" s="9">
        <v>44519</v>
      </c>
      <c r="BW2788" s="34" t="s">
        <v>14906</v>
      </c>
      <c r="BY2788" s="2" t="s">
        <v>123</v>
      </c>
      <c r="BZ2788" s="2" t="s">
        <v>124</v>
      </c>
      <c r="CA2788" s="2">
        <v>2</v>
      </c>
      <c r="CB2788" s="1" t="s">
        <v>233</v>
      </c>
      <c r="CC2788" s="2" t="s">
        <v>126</v>
      </c>
      <c r="CD2788" s="1" t="b">
        <f t="shared" ref="CD2788:CD2835" si="1525">AND(E2788&lt;30,NOT(E2788="."),NOT(E2788=""))</f>
        <v>1</v>
      </c>
      <c r="CE2788" s="1" t="b">
        <f t="shared" ref="CE2788:CE2819" si="1526">AND(E2788&lt;18,NOT(E2788="."),NOT(E2788=""))</f>
        <v>0</v>
      </c>
      <c r="CF2788" s="1" t="b">
        <f t="shared" si="1500"/>
        <v>0</v>
      </c>
      <c r="CG2788" s="1" t="b">
        <f t="shared" si="1501"/>
        <v>0</v>
      </c>
      <c r="CH2788" s="1" t="b">
        <f t="shared" si="1502"/>
        <v>0</v>
      </c>
      <c r="CI2788" s="1" t="b">
        <f t="shared" si="1503"/>
        <v>1</v>
      </c>
      <c r="CJ2788" s="1" t="b">
        <f t="shared" si="1504"/>
        <v>0</v>
      </c>
      <c r="CK2788" s="1" t="b">
        <f t="shared" si="1505"/>
        <v>0</v>
      </c>
      <c r="CL2788" s="1" t="b">
        <f t="shared" si="1506"/>
        <v>0</v>
      </c>
      <c r="CM2788" s="1" t="b">
        <f t="shared" si="1507"/>
        <v>0</v>
      </c>
      <c r="CN2788" s="1" t="b">
        <f t="shared" si="1508"/>
        <v>0</v>
      </c>
      <c r="CO2788" s="2" t="b">
        <f t="shared" si="1509"/>
        <v>1</v>
      </c>
      <c r="CP2788" s="2" t="b">
        <f t="shared" si="1510"/>
        <v>1</v>
      </c>
      <c r="CQ2788" s="2" t="b">
        <f t="shared" si="1511"/>
        <v>0</v>
      </c>
      <c r="CR2788" s="6" t="str">
        <f t="shared" si="1512"/>
        <v>Male</v>
      </c>
      <c r="CS2788" s="7">
        <f t="shared" si="1513"/>
        <v>0</v>
      </c>
      <c r="CT2788" s="7">
        <f t="shared" si="1514"/>
        <v>1</v>
      </c>
      <c r="CU2788" s="7">
        <f t="shared" si="1515"/>
        <v>0</v>
      </c>
      <c r="CV2788" s="7">
        <f t="shared" si="1516"/>
        <v>0</v>
      </c>
      <c r="CW2788" s="7">
        <f t="shared" si="1521"/>
        <v>1</v>
      </c>
      <c r="CX2788" s="1" t="b">
        <f t="shared" si="1522"/>
        <v>1</v>
      </c>
      <c r="CY2788" s="1" t="b">
        <f t="shared" si="1523"/>
        <v>1</v>
      </c>
      <c r="DG2788" s="1" t="b">
        <f t="shared" si="1524"/>
        <v>0</v>
      </c>
    </row>
    <row r="2789" spans="2:111" ht="217.5" x14ac:dyDescent="0.35">
      <c r="B2789" s="1" t="s">
        <v>13809</v>
      </c>
      <c r="C2789" s="9">
        <v>44519</v>
      </c>
      <c r="D2789" s="10" t="s">
        <v>13809</v>
      </c>
      <c r="E2789" s="1">
        <v>31</v>
      </c>
      <c r="F2789" s="1" t="s">
        <v>127</v>
      </c>
      <c r="G2789" s="1" t="s">
        <v>13809</v>
      </c>
      <c r="H2789" s="1" t="s">
        <v>13809</v>
      </c>
      <c r="I2789" s="9">
        <v>44412</v>
      </c>
      <c r="J2789" s="2" t="s">
        <v>409</v>
      </c>
      <c r="K2789" s="2" t="s">
        <v>13809</v>
      </c>
      <c r="M2789" s="2" t="s">
        <v>163</v>
      </c>
      <c r="N2789" s="2" t="s">
        <v>13809</v>
      </c>
      <c r="O2789" s="2" t="s">
        <v>110</v>
      </c>
      <c r="P2789" s="2" t="s">
        <v>111</v>
      </c>
      <c r="S2789" s="2" t="s">
        <v>112</v>
      </c>
      <c r="T2789" s="2" t="s">
        <v>112</v>
      </c>
      <c r="U2789" s="2" t="b">
        <v>1</v>
      </c>
      <c r="V2789" s="2" t="s">
        <v>126</v>
      </c>
      <c r="W2789" s="1" t="s">
        <v>112</v>
      </c>
      <c r="X2789" s="1" t="s">
        <v>138</v>
      </c>
      <c r="Y2789" s="2" t="s">
        <v>111</v>
      </c>
      <c r="AF2789" s="1" t="s">
        <v>111</v>
      </c>
      <c r="AH2789" s="1" t="s">
        <v>193</v>
      </c>
      <c r="AI2789" s="1" t="s">
        <v>9791</v>
      </c>
      <c r="AK2789" s="1" t="s">
        <v>194</v>
      </c>
      <c r="AN2789" s="1" t="s">
        <v>9792</v>
      </c>
      <c r="AO2789" s="1" t="s">
        <v>117</v>
      </c>
      <c r="AZ2789" s="1" t="s">
        <v>320</v>
      </c>
      <c r="BG2789" s="1" t="s">
        <v>9793</v>
      </c>
      <c r="BH2789" s="1" t="s">
        <v>9794</v>
      </c>
      <c r="BJ2789" s="1" t="s">
        <v>112</v>
      </c>
      <c r="BK2789" s="1" t="s">
        <v>112</v>
      </c>
      <c r="BL2789" s="1" t="s">
        <v>268</v>
      </c>
      <c r="BM2789" s="1" t="s">
        <v>9795</v>
      </c>
      <c r="BQ2789" s="1" t="s">
        <v>121</v>
      </c>
      <c r="BR2789" s="1" t="s">
        <v>275</v>
      </c>
      <c r="BS2789" s="1" t="s">
        <v>112</v>
      </c>
      <c r="BU2789" s="34" t="s">
        <v>14009</v>
      </c>
      <c r="BV2789" s="9">
        <v>44535</v>
      </c>
      <c r="BW2789" s="34" t="s">
        <v>14907</v>
      </c>
      <c r="BY2789" s="2" t="s">
        <v>174</v>
      </c>
      <c r="BZ2789" s="2" t="s">
        <v>124</v>
      </c>
      <c r="CB2789" s="1" t="s">
        <v>1002</v>
      </c>
      <c r="CD2789" s="1" t="b">
        <f t="shared" si="1525"/>
        <v>0</v>
      </c>
      <c r="CE2789" s="1" t="b">
        <f t="shared" si="1526"/>
        <v>0</v>
      </c>
      <c r="CF2789" s="1" t="b">
        <f t="shared" si="1500"/>
        <v>0</v>
      </c>
      <c r="CG2789" s="1" t="b">
        <f t="shared" si="1501"/>
        <v>0</v>
      </c>
      <c r="CH2789" s="1" t="b">
        <f t="shared" si="1502"/>
        <v>0</v>
      </c>
      <c r="CI2789" s="1" t="b">
        <f t="shared" si="1503"/>
        <v>0</v>
      </c>
      <c r="CJ2789" s="1" t="b">
        <f t="shared" si="1504"/>
        <v>0</v>
      </c>
      <c r="CK2789" s="1" t="b">
        <f t="shared" si="1505"/>
        <v>1</v>
      </c>
      <c r="CL2789" s="1" t="b">
        <f t="shared" si="1506"/>
        <v>0</v>
      </c>
      <c r="CM2789" s="1" t="b">
        <f t="shared" si="1507"/>
        <v>0</v>
      </c>
      <c r="CN2789" s="1" t="b">
        <f t="shared" si="1508"/>
        <v>0</v>
      </c>
      <c r="CO2789" s="2" t="b">
        <f t="shared" si="1509"/>
        <v>0</v>
      </c>
      <c r="CP2789" s="2" t="b">
        <f t="shared" si="1510"/>
        <v>0</v>
      </c>
      <c r="CQ2789" s="2" t="b">
        <f t="shared" si="1511"/>
        <v>0</v>
      </c>
      <c r="CR2789" s="6" t="str">
        <f t="shared" si="1512"/>
        <v>Male</v>
      </c>
      <c r="CS2789" s="7">
        <f t="shared" si="1513"/>
        <v>0</v>
      </c>
      <c r="CT2789" s="7">
        <f t="shared" si="1514"/>
        <v>0</v>
      </c>
      <c r="CU2789" s="7">
        <f t="shared" si="1515"/>
        <v>1</v>
      </c>
      <c r="CV2789" s="7">
        <f t="shared" si="1516"/>
        <v>0</v>
      </c>
      <c r="CW2789" s="7">
        <f t="shared" si="1521"/>
        <v>0</v>
      </c>
      <c r="CX2789" s="1" t="b">
        <f t="shared" si="1522"/>
        <v>0</v>
      </c>
      <c r="CY2789" s="1" t="b">
        <f t="shared" si="1523"/>
        <v>1</v>
      </c>
      <c r="DG2789" s="1" t="b">
        <f t="shared" si="1524"/>
        <v>0</v>
      </c>
    </row>
    <row r="2790" spans="2:111" ht="87" x14ac:dyDescent="0.35">
      <c r="B2790" s="1" t="s">
        <v>13809</v>
      </c>
      <c r="C2790" s="9">
        <v>44519</v>
      </c>
      <c r="D2790" s="10" t="s">
        <v>13809</v>
      </c>
      <c r="E2790" s="1">
        <v>32</v>
      </c>
      <c r="F2790" s="1" t="s">
        <v>127</v>
      </c>
      <c r="G2790" s="1" t="s">
        <v>13809</v>
      </c>
      <c r="H2790" s="1" t="s">
        <v>13809</v>
      </c>
      <c r="I2790" s="9">
        <v>44515</v>
      </c>
      <c r="J2790" s="2" t="s">
        <v>128</v>
      </c>
      <c r="K2790" s="2" t="s">
        <v>13809</v>
      </c>
      <c r="N2790" s="2" t="s">
        <v>13809</v>
      </c>
      <c r="O2790" s="2" t="s">
        <v>110</v>
      </c>
      <c r="P2790" s="2" t="s">
        <v>111</v>
      </c>
      <c r="S2790" s="2" t="s">
        <v>111</v>
      </c>
      <c r="T2790" s="2" t="s">
        <v>112</v>
      </c>
      <c r="U2790" s="2" t="b">
        <v>1</v>
      </c>
      <c r="V2790" s="2" t="s">
        <v>113</v>
      </c>
      <c r="W2790" s="1" t="s">
        <v>112</v>
      </c>
      <c r="X2790" s="1" t="s">
        <v>114</v>
      </c>
      <c r="Y2790" s="2" t="s">
        <v>112</v>
      </c>
      <c r="Z2790" s="2" t="s">
        <v>112</v>
      </c>
      <c r="AB2790" s="2">
        <v>1</v>
      </c>
      <c r="AF2790" s="1" t="s">
        <v>111</v>
      </c>
      <c r="AJ2790" s="1" t="s">
        <v>115</v>
      </c>
      <c r="AK2790" s="1" t="s">
        <v>150</v>
      </c>
      <c r="AO2790" s="1" t="s">
        <v>393</v>
      </c>
      <c r="AZ2790" s="1" t="s">
        <v>155</v>
      </c>
      <c r="BA2790" s="1">
        <v>7.8</v>
      </c>
      <c r="BJ2790" s="1" t="s">
        <v>112</v>
      </c>
      <c r="BK2790" s="1" t="s">
        <v>112</v>
      </c>
      <c r="BL2790" s="1" t="s">
        <v>142</v>
      </c>
      <c r="BQ2790" s="1" t="s">
        <v>121</v>
      </c>
      <c r="BR2790" s="1" t="s">
        <v>122</v>
      </c>
      <c r="BS2790" s="1" t="s">
        <v>112</v>
      </c>
      <c r="BU2790" s="34" t="s">
        <v>9796</v>
      </c>
      <c r="BV2790" s="9">
        <v>44523</v>
      </c>
      <c r="BW2790" s="34" t="s">
        <v>9797</v>
      </c>
      <c r="BY2790" s="2" t="s">
        <v>136</v>
      </c>
      <c r="BZ2790" s="2" t="s">
        <v>124</v>
      </c>
      <c r="CA2790" s="2">
        <v>1</v>
      </c>
      <c r="CB2790" s="1" t="s">
        <v>207</v>
      </c>
      <c r="CC2790" s="2" t="s">
        <v>126</v>
      </c>
      <c r="CD2790" s="1" t="b">
        <f t="shared" si="1525"/>
        <v>0</v>
      </c>
      <c r="CE2790" s="1" t="b">
        <f t="shared" si="1526"/>
        <v>0</v>
      </c>
      <c r="CF2790" s="1" t="b">
        <f t="shared" si="1500"/>
        <v>0</v>
      </c>
      <c r="CG2790" s="1" t="b">
        <f t="shared" si="1501"/>
        <v>0</v>
      </c>
      <c r="CH2790" s="1" t="b">
        <f t="shared" si="1502"/>
        <v>0</v>
      </c>
      <c r="CI2790" s="1" t="b">
        <f t="shared" si="1503"/>
        <v>0</v>
      </c>
      <c r="CJ2790" s="1" t="b">
        <f t="shared" si="1504"/>
        <v>0</v>
      </c>
      <c r="CK2790" s="1" t="b">
        <f t="shared" si="1505"/>
        <v>1</v>
      </c>
      <c r="CL2790" s="1" t="b">
        <f t="shared" si="1506"/>
        <v>0</v>
      </c>
      <c r="CM2790" s="1" t="b">
        <f t="shared" si="1507"/>
        <v>0</v>
      </c>
      <c r="CN2790" s="1" t="b">
        <f t="shared" si="1508"/>
        <v>0</v>
      </c>
      <c r="CO2790" s="2" t="b">
        <f t="shared" si="1509"/>
        <v>1</v>
      </c>
      <c r="CP2790" s="2" t="b">
        <f t="shared" si="1510"/>
        <v>1</v>
      </c>
      <c r="CQ2790" s="2" t="b">
        <f t="shared" si="1511"/>
        <v>0</v>
      </c>
      <c r="CR2790" s="6" t="str">
        <f t="shared" si="1512"/>
        <v>Male</v>
      </c>
      <c r="CS2790" s="7">
        <f t="shared" si="1513"/>
        <v>0</v>
      </c>
      <c r="CT2790" s="7">
        <f t="shared" si="1514"/>
        <v>1</v>
      </c>
      <c r="CU2790" s="7">
        <f t="shared" si="1515"/>
        <v>0</v>
      </c>
      <c r="CV2790" s="7">
        <f t="shared" si="1516"/>
        <v>0</v>
      </c>
      <c r="CW2790" s="7">
        <f t="shared" si="1521"/>
        <v>0</v>
      </c>
      <c r="CX2790" s="1" t="b">
        <f t="shared" si="1522"/>
        <v>0</v>
      </c>
      <c r="CY2790" s="1" t="b">
        <f t="shared" si="1523"/>
        <v>1</v>
      </c>
      <c r="DG2790" s="1" t="b">
        <f t="shared" si="1524"/>
        <v>0</v>
      </c>
    </row>
    <row r="2791" spans="2:111" ht="130.5" x14ac:dyDescent="0.35">
      <c r="B2791" s="1" t="s">
        <v>13809</v>
      </c>
      <c r="C2791" s="9">
        <v>44519</v>
      </c>
      <c r="D2791" s="10" t="s">
        <v>13809</v>
      </c>
      <c r="E2791" s="1">
        <v>46</v>
      </c>
      <c r="F2791" s="1" t="s">
        <v>127</v>
      </c>
      <c r="G2791" s="1" t="s">
        <v>13809</v>
      </c>
      <c r="H2791" s="1" t="s">
        <v>13809</v>
      </c>
      <c r="I2791" s="9">
        <v>44214</v>
      </c>
      <c r="J2791" s="2" t="s">
        <v>109</v>
      </c>
      <c r="K2791" s="2" t="s">
        <v>13809</v>
      </c>
      <c r="L2791" s="9">
        <v>44232</v>
      </c>
      <c r="M2791" s="2" t="s">
        <v>109</v>
      </c>
      <c r="N2791" s="2" t="s">
        <v>13809</v>
      </c>
      <c r="O2791" s="2" t="s">
        <v>110</v>
      </c>
      <c r="P2791" s="2" t="s">
        <v>111</v>
      </c>
      <c r="S2791" s="2" t="s">
        <v>111</v>
      </c>
      <c r="T2791" s="2" t="s">
        <v>112</v>
      </c>
      <c r="U2791" s="2" t="b">
        <f>OR(S2791="yes",T2791="yes")</f>
        <v>1</v>
      </c>
      <c r="V2791" s="2" t="s">
        <v>126</v>
      </c>
      <c r="W2791" s="1" t="s">
        <v>111</v>
      </c>
      <c r="Y2791" s="2" t="s">
        <v>112</v>
      </c>
      <c r="Z2791" s="2" t="s">
        <v>111</v>
      </c>
      <c r="AA2791" s="2" t="s">
        <v>112</v>
      </c>
      <c r="AB2791" s="2">
        <v>4</v>
      </c>
      <c r="AC2791" s="1" t="s">
        <v>111</v>
      </c>
      <c r="AF2791" s="1" t="s">
        <v>111</v>
      </c>
      <c r="AJ2791" s="1" t="s">
        <v>418</v>
      </c>
      <c r="AK2791" s="1" t="s">
        <v>194</v>
      </c>
      <c r="AN2791" s="1" t="s">
        <v>9798</v>
      </c>
      <c r="AO2791" s="1" t="s">
        <v>166</v>
      </c>
      <c r="AU2791" s="1" t="s">
        <v>238</v>
      </c>
      <c r="AX2791" s="1" t="s">
        <v>9799</v>
      </c>
      <c r="AZ2791" s="1" t="s">
        <v>179</v>
      </c>
      <c r="BA2791" s="1">
        <v>12</v>
      </c>
      <c r="BG2791" s="1" t="s">
        <v>3091</v>
      </c>
      <c r="BJ2791" s="1" t="s">
        <v>111</v>
      </c>
      <c r="BN2791" s="1" t="s">
        <v>112</v>
      </c>
      <c r="BO2791" s="1" t="s">
        <v>148</v>
      </c>
      <c r="BP2791" s="1" t="s">
        <v>9800</v>
      </c>
      <c r="BU2791" s="34" t="s">
        <v>9801</v>
      </c>
      <c r="BV2791" s="9">
        <v>44578</v>
      </c>
      <c r="BW2791" s="34" t="s">
        <v>9802</v>
      </c>
      <c r="BY2791" s="2" t="s">
        <v>153</v>
      </c>
      <c r="BZ2791" s="2" t="s">
        <v>124</v>
      </c>
      <c r="CB2791" s="1" t="s">
        <v>256</v>
      </c>
      <c r="CD2791" s="1" t="b">
        <f t="shared" si="1525"/>
        <v>0</v>
      </c>
      <c r="CE2791" s="1" t="b">
        <f t="shared" si="1526"/>
        <v>0</v>
      </c>
      <c r="CF2791" s="1" t="b">
        <f t="shared" si="1500"/>
        <v>0</v>
      </c>
      <c r="CG2791" s="1" t="b">
        <f t="shared" si="1501"/>
        <v>0</v>
      </c>
      <c r="CH2791" s="1" t="b">
        <f t="shared" si="1502"/>
        <v>0</v>
      </c>
      <c r="CI2791" s="1" t="b">
        <f t="shared" si="1503"/>
        <v>0</v>
      </c>
      <c r="CJ2791" s="1" t="b">
        <f t="shared" si="1504"/>
        <v>0</v>
      </c>
      <c r="CK2791" s="1" t="b">
        <f t="shared" si="1505"/>
        <v>0</v>
      </c>
      <c r="CL2791" s="1" t="b">
        <f t="shared" si="1506"/>
        <v>1</v>
      </c>
      <c r="CM2791" s="1" t="b">
        <f t="shared" si="1507"/>
        <v>0</v>
      </c>
      <c r="CN2791" s="1" t="b">
        <f t="shared" si="1508"/>
        <v>0</v>
      </c>
      <c r="CO2791" s="2" t="b">
        <f t="shared" si="1509"/>
        <v>1</v>
      </c>
      <c r="CP2791" s="2" t="b">
        <f t="shared" si="1510"/>
        <v>1</v>
      </c>
      <c r="CQ2791" s="2" t="b">
        <f t="shared" si="1511"/>
        <v>0</v>
      </c>
      <c r="CR2791" s="6" t="str">
        <f t="shared" si="1512"/>
        <v>Male</v>
      </c>
      <c r="CS2791" s="7">
        <f t="shared" si="1513"/>
        <v>1</v>
      </c>
      <c r="CT2791" s="7">
        <f t="shared" si="1514"/>
        <v>0</v>
      </c>
      <c r="CU2791" s="7">
        <f t="shared" si="1515"/>
        <v>0</v>
      </c>
      <c r="CV2791" s="7">
        <f t="shared" si="1516"/>
        <v>1</v>
      </c>
      <c r="CW2791" s="7">
        <f t="shared" si="1521"/>
        <v>0</v>
      </c>
      <c r="CX2791" s="1" t="b">
        <f t="shared" si="1522"/>
        <v>0</v>
      </c>
      <c r="CY2791" s="1" t="b">
        <f t="shared" si="1523"/>
        <v>0</v>
      </c>
      <c r="DG2791" s="1" t="b">
        <f t="shared" si="1524"/>
        <v>0</v>
      </c>
    </row>
    <row r="2792" spans="2:111" ht="101.5" x14ac:dyDescent="0.35">
      <c r="B2792" s="1" t="s">
        <v>13809</v>
      </c>
      <c r="C2792" s="9">
        <v>44520</v>
      </c>
      <c r="D2792" s="10" t="s">
        <v>13809</v>
      </c>
      <c r="E2792" s="1">
        <v>42</v>
      </c>
      <c r="F2792" s="1" t="s">
        <v>108</v>
      </c>
      <c r="G2792" s="1" t="s">
        <v>13809</v>
      </c>
      <c r="H2792" s="1" t="s">
        <v>13809</v>
      </c>
      <c r="I2792" s="9">
        <v>44435</v>
      </c>
      <c r="J2792" s="2" t="s">
        <v>109</v>
      </c>
      <c r="K2792" s="2" t="s">
        <v>13809</v>
      </c>
      <c r="N2792" s="2" t="s">
        <v>13809</v>
      </c>
      <c r="O2792" s="2" t="s">
        <v>110</v>
      </c>
      <c r="P2792" s="2" t="s">
        <v>111</v>
      </c>
      <c r="S2792" s="2" t="s">
        <v>111</v>
      </c>
      <c r="T2792" s="2" t="s">
        <v>112</v>
      </c>
      <c r="U2792" s="2" t="b">
        <f>OR(S2792="yes",T2792="yes")</f>
        <v>1</v>
      </c>
      <c r="V2792" s="2" t="s">
        <v>126</v>
      </c>
      <c r="W2792" s="1" t="s">
        <v>112</v>
      </c>
      <c r="X2792" s="1" t="s">
        <v>138</v>
      </c>
      <c r="Y2792" s="2" t="s">
        <v>112</v>
      </c>
      <c r="Z2792" s="2" t="s">
        <v>112</v>
      </c>
      <c r="AB2792" s="2">
        <v>3</v>
      </c>
      <c r="AC2792" s="1" t="s">
        <v>111</v>
      </c>
      <c r="AF2792" s="1" t="s">
        <v>111</v>
      </c>
      <c r="AJ2792" s="1" t="s">
        <v>115</v>
      </c>
      <c r="AK2792" s="1" t="s">
        <v>294</v>
      </c>
      <c r="AN2792" s="1" t="s">
        <v>6914</v>
      </c>
      <c r="AO2792" s="1" t="s">
        <v>237</v>
      </c>
      <c r="AU2792" s="1" t="s">
        <v>132</v>
      </c>
      <c r="BJ2792" s="1" t="s">
        <v>111</v>
      </c>
      <c r="BN2792" s="1" t="s">
        <v>112</v>
      </c>
      <c r="BO2792" s="1" t="s">
        <v>148</v>
      </c>
      <c r="BP2792" s="1" t="s">
        <v>9803</v>
      </c>
      <c r="BQ2792" s="1" t="s">
        <v>121</v>
      </c>
      <c r="BR2792" s="1" t="s">
        <v>122</v>
      </c>
      <c r="BS2792" s="1" t="s">
        <v>111</v>
      </c>
      <c r="BT2792" s="34" t="s">
        <v>9804</v>
      </c>
      <c r="BU2792" s="34" t="s">
        <v>9805</v>
      </c>
      <c r="BV2792" s="9">
        <v>44532</v>
      </c>
      <c r="BW2792" s="34" t="s">
        <v>9806</v>
      </c>
      <c r="BY2792" s="2" t="s">
        <v>123</v>
      </c>
      <c r="BZ2792" s="2" t="s">
        <v>124</v>
      </c>
      <c r="CB2792" s="1" t="s">
        <v>317</v>
      </c>
      <c r="CD2792" s="1" t="b">
        <f t="shared" si="1525"/>
        <v>0</v>
      </c>
      <c r="CE2792" s="1" t="b">
        <f t="shared" si="1526"/>
        <v>0</v>
      </c>
      <c r="CF2792" s="1" t="b">
        <f t="shared" si="1500"/>
        <v>0</v>
      </c>
      <c r="CG2792" s="1" t="b">
        <f t="shared" si="1501"/>
        <v>0</v>
      </c>
      <c r="CH2792" s="1" t="b">
        <f t="shared" si="1502"/>
        <v>0</v>
      </c>
      <c r="CI2792" s="1" t="b">
        <f t="shared" si="1503"/>
        <v>0</v>
      </c>
      <c r="CJ2792" s="1" t="b">
        <f t="shared" si="1504"/>
        <v>0</v>
      </c>
      <c r="CK2792" s="1" t="b">
        <f t="shared" si="1505"/>
        <v>0</v>
      </c>
      <c r="CL2792" s="1" t="b">
        <f t="shared" si="1506"/>
        <v>1</v>
      </c>
      <c r="CM2792" s="1" t="b">
        <f t="shared" si="1507"/>
        <v>0</v>
      </c>
      <c r="CN2792" s="1" t="b">
        <f t="shared" si="1508"/>
        <v>0</v>
      </c>
      <c r="CO2792" s="2" t="b">
        <f t="shared" si="1509"/>
        <v>1</v>
      </c>
      <c r="CP2792" s="2" t="b">
        <f t="shared" si="1510"/>
        <v>1</v>
      </c>
      <c r="CQ2792" s="2" t="b">
        <f t="shared" si="1511"/>
        <v>0</v>
      </c>
      <c r="CR2792" s="6" t="str">
        <f t="shared" si="1512"/>
        <v>Female</v>
      </c>
      <c r="CS2792" s="7">
        <f t="shared" si="1513"/>
        <v>1</v>
      </c>
      <c r="CT2792" s="7">
        <f t="shared" si="1514"/>
        <v>0</v>
      </c>
      <c r="CU2792" s="7">
        <f t="shared" si="1515"/>
        <v>0</v>
      </c>
      <c r="CV2792" s="7">
        <f t="shared" si="1516"/>
        <v>0</v>
      </c>
      <c r="CW2792" s="7">
        <f t="shared" si="1521"/>
        <v>0</v>
      </c>
      <c r="CX2792" s="1" t="b">
        <f t="shared" si="1522"/>
        <v>0</v>
      </c>
      <c r="CY2792" s="1" t="b">
        <f t="shared" si="1523"/>
        <v>0</v>
      </c>
      <c r="DG2792" s="1" t="b">
        <f t="shared" si="1524"/>
        <v>0</v>
      </c>
    </row>
    <row r="2793" spans="2:111" ht="275.5" x14ac:dyDescent="0.35">
      <c r="B2793" s="1" t="s">
        <v>13809</v>
      </c>
      <c r="C2793" s="9">
        <v>44377</v>
      </c>
      <c r="D2793" s="10" t="s">
        <v>13809</v>
      </c>
      <c r="E2793" s="1">
        <v>22</v>
      </c>
      <c r="F2793" s="1" t="s">
        <v>108</v>
      </c>
      <c r="G2793" s="1" t="s">
        <v>13809</v>
      </c>
      <c r="H2793" s="1" t="s">
        <v>13809</v>
      </c>
      <c r="I2793" s="2" t="s">
        <v>183</v>
      </c>
      <c r="J2793" s="2" t="s">
        <v>109</v>
      </c>
      <c r="K2793" s="2" t="s">
        <v>13809</v>
      </c>
      <c r="L2793" s="9">
        <v>44279</v>
      </c>
      <c r="M2793" s="2" t="s">
        <v>109</v>
      </c>
      <c r="N2793" s="2" t="s">
        <v>13809</v>
      </c>
      <c r="O2793" s="2" t="s">
        <v>110</v>
      </c>
      <c r="P2793" s="2" t="s">
        <v>111</v>
      </c>
      <c r="S2793" s="2" t="s">
        <v>112</v>
      </c>
      <c r="T2793" s="2" t="s">
        <v>111</v>
      </c>
      <c r="U2793" s="2" t="b">
        <f>OR(S2793="yes",T2793="yes")</f>
        <v>1</v>
      </c>
      <c r="V2793" s="2" t="s">
        <v>113</v>
      </c>
      <c r="W2793" s="1" t="s">
        <v>112</v>
      </c>
      <c r="X2793" s="1" t="s">
        <v>138</v>
      </c>
      <c r="Y2793" s="2" t="s">
        <v>112</v>
      </c>
      <c r="Z2793" s="2" t="s">
        <v>111</v>
      </c>
      <c r="AA2793" s="2" t="s">
        <v>112</v>
      </c>
      <c r="AB2793" s="2">
        <v>38</v>
      </c>
      <c r="AC2793" s="1" t="s">
        <v>111</v>
      </c>
      <c r="AF2793" s="1" t="s">
        <v>111</v>
      </c>
      <c r="AJ2793" s="1" t="s">
        <v>115</v>
      </c>
      <c r="AK2793" s="1" t="s">
        <v>194</v>
      </c>
      <c r="AN2793" s="1" t="s">
        <v>9807</v>
      </c>
      <c r="AO2793" s="1" t="s">
        <v>117</v>
      </c>
      <c r="AS2793" s="1" t="s">
        <v>229</v>
      </c>
      <c r="AU2793" s="1" t="s">
        <v>197</v>
      </c>
      <c r="AZ2793" s="1" t="s">
        <v>320</v>
      </c>
      <c r="BG2793" s="1">
        <v>16</v>
      </c>
      <c r="BH2793" s="1">
        <v>20</v>
      </c>
      <c r="BJ2793" s="1" t="s">
        <v>111</v>
      </c>
      <c r="BN2793" s="1" t="s">
        <v>112</v>
      </c>
      <c r="BO2793" s="1" t="s">
        <v>234</v>
      </c>
      <c r="BP2793" s="1" t="s">
        <v>4468</v>
      </c>
      <c r="BQ2793" s="1" t="s">
        <v>121</v>
      </c>
      <c r="BR2793" s="1" t="s">
        <v>122</v>
      </c>
      <c r="BS2793" s="1" t="s">
        <v>112</v>
      </c>
      <c r="BU2793" s="34" t="s">
        <v>9808</v>
      </c>
      <c r="BV2793" s="9">
        <v>44371</v>
      </c>
      <c r="BW2793" s="34" t="s">
        <v>14908</v>
      </c>
      <c r="BY2793" s="2" t="s">
        <v>174</v>
      </c>
      <c r="BZ2793" s="2" t="s">
        <v>124</v>
      </c>
      <c r="CA2793" s="2">
        <v>2</v>
      </c>
      <c r="CB2793" s="1" t="s">
        <v>7540</v>
      </c>
      <c r="CC2793" s="2" t="s">
        <v>113</v>
      </c>
      <c r="CD2793" s="1" t="b">
        <f t="shared" si="1525"/>
        <v>1</v>
      </c>
      <c r="CE2793" s="1" t="b">
        <f t="shared" si="1526"/>
        <v>0</v>
      </c>
      <c r="CF2793" s="1" t="b">
        <f t="shared" si="1500"/>
        <v>0</v>
      </c>
      <c r="CG2793" s="1" t="b">
        <f t="shared" si="1501"/>
        <v>0</v>
      </c>
      <c r="CH2793" s="1" t="b">
        <f t="shared" si="1502"/>
        <v>0</v>
      </c>
      <c r="CI2793" s="1" t="b">
        <f t="shared" si="1503"/>
        <v>1</v>
      </c>
      <c r="CJ2793" s="1" t="b">
        <f t="shared" si="1504"/>
        <v>0</v>
      </c>
      <c r="CK2793" s="1" t="b">
        <f t="shared" si="1505"/>
        <v>0</v>
      </c>
      <c r="CL2793" s="1" t="b">
        <f t="shared" si="1506"/>
        <v>0</v>
      </c>
      <c r="CM2793" s="1" t="b">
        <f t="shared" si="1507"/>
        <v>0</v>
      </c>
      <c r="CN2793" s="1" t="b">
        <f t="shared" si="1508"/>
        <v>0</v>
      </c>
      <c r="CO2793" s="2" t="b">
        <f t="shared" si="1509"/>
        <v>0</v>
      </c>
      <c r="CP2793" s="2" t="b">
        <f t="shared" si="1510"/>
        <v>0</v>
      </c>
      <c r="CQ2793" s="2" t="b">
        <f t="shared" si="1511"/>
        <v>0</v>
      </c>
      <c r="CR2793" s="6" t="str">
        <f t="shared" si="1512"/>
        <v>Female</v>
      </c>
      <c r="CS2793" s="7">
        <f t="shared" si="1513"/>
        <v>1</v>
      </c>
      <c r="CT2793" s="7">
        <f t="shared" si="1514"/>
        <v>0</v>
      </c>
      <c r="CU2793" s="7">
        <f t="shared" si="1515"/>
        <v>0</v>
      </c>
      <c r="CV2793" s="7">
        <f t="shared" si="1516"/>
        <v>1</v>
      </c>
    </row>
    <row r="2794" spans="2:111" ht="116" x14ac:dyDescent="0.35">
      <c r="B2794" s="1" t="s">
        <v>13809</v>
      </c>
      <c r="C2794" s="9">
        <v>44377</v>
      </c>
      <c r="D2794" s="10" t="s">
        <v>13809</v>
      </c>
      <c r="E2794" s="1">
        <v>23</v>
      </c>
      <c r="F2794" s="1" t="s">
        <v>127</v>
      </c>
      <c r="G2794" s="1" t="s">
        <v>13809</v>
      </c>
      <c r="H2794" s="1" t="s">
        <v>13809</v>
      </c>
      <c r="I2794" s="2" t="s">
        <v>183</v>
      </c>
      <c r="J2794" s="2" t="s">
        <v>163</v>
      </c>
      <c r="K2794" s="2" t="s">
        <v>13809</v>
      </c>
      <c r="L2794" s="9">
        <v>44363</v>
      </c>
      <c r="M2794" s="2" t="s">
        <v>109</v>
      </c>
      <c r="N2794" s="2" t="s">
        <v>13809</v>
      </c>
      <c r="O2794" s="2" t="s">
        <v>110</v>
      </c>
      <c r="P2794" s="2" t="s">
        <v>111</v>
      </c>
      <c r="S2794" s="2" t="s">
        <v>112</v>
      </c>
      <c r="T2794" s="2" t="s">
        <v>111</v>
      </c>
      <c r="U2794" s="2" t="b">
        <v>1</v>
      </c>
      <c r="V2794" s="2" t="s">
        <v>113</v>
      </c>
      <c r="W2794" s="1" t="s">
        <v>112</v>
      </c>
      <c r="X2794" s="1" t="s">
        <v>110</v>
      </c>
      <c r="Y2794" s="2" t="s">
        <v>112</v>
      </c>
      <c r="Z2794" s="2" t="s">
        <v>111</v>
      </c>
      <c r="AA2794" s="2" t="s">
        <v>112</v>
      </c>
      <c r="AB2794" s="2">
        <v>1</v>
      </c>
      <c r="AC2794" s="1" t="s">
        <v>111</v>
      </c>
      <c r="AF2794" s="1" t="s">
        <v>112</v>
      </c>
      <c r="AG2794" s="1" t="s">
        <v>110</v>
      </c>
      <c r="AJ2794" s="1" t="s">
        <v>115</v>
      </c>
      <c r="AK2794" s="1" t="s">
        <v>150</v>
      </c>
      <c r="AO2794" s="1" t="s">
        <v>130</v>
      </c>
      <c r="AS2794" s="1" t="s">
        <v>140</v>
      </c>
      <c r="AU2794" s="1" t="s">
        <v>132</v>
      </c>
      <c r="AZ2794" s="1" t="s">
        <v>1862</v>
      </c>
      <c r="BA2794" s="1" t="s">
        <v>9809</v>
      </c>
      <c r="BE2794" s="1" t="s">
        <v>9810</v>
      </c>
      <c r="BF2794" s="1" t="s">
        <v>9811</v>
      </c>
      <c r="BG2794" s="1" t="s">
        <v>9812</v>
      </c>
      <c r="BH2794" s="1" t="s">
        <v>4674</v>
      </c>
      <c r="BJ2794" s="1" t="s">
        <v>112</v>
      </c>
      <c r="BK2794" s="1" t="s">
        <v>112</v>
      </c>
      <c r="BL2794" s="1" t="s">
        <v>142</v>
      </c>
      <c r="BQ2794" s="1" t="s">
        <v>121</v>
      </c>
      <c r="BR2794" s="1" t="s">
        <v>122</v>
      </c>
      <c r="BS2794" s="1" t="s">
        <v>111</v>
      </c>
      <c r="BT2794" s="34" t="s">
        <v>9813</v>
      </c>
      <c r="BU2794" s="34" t="s">
        <v>9814</v>
      </c>
      <c r="BV2794" s="9">
        <v>44377</v>
      </c>
      <c r="BW2794" s="34" t="s">
        <v>9815</v>
      </c>
      <c r="BY2794" s="2" t="s">
        <v>123</v>
      </c>
      <c r="BZ2794" s="2" t="s">
        <v>124</v>
      </c>
      <c r="CA2794" s="2">
        <v>2</v>
      </c>
      <c r="CB2794" s="1" t="s">
        <v>224</v>
      </c>
      <c r="CC2794" s="2" t="s">
        <v>126</v>
      </c>
      <c r="CD2794" s="1" t="b">
        <f t="shared" si="1525"/>
        <v>1</v>
      </c>
      <c r="CE2794" s="1" t="b">
        <f t="shared" si="1526"/>
        <v>0</v>
      </c>
      <c r="CF2794" s="1" t="b">
        <f t="shared" si="1500"/>
        <v>0</v>
      </c>
      <c r="CG2794" s="1" t="b">
        <f t="shared" si="1501"/>
        <v>0</v>
      </c>
      <c r="CH2794" s="1" t="b">
        <f t="shared" si="1502"/>
        <v>0</v>
      </c>
      <c r="CI2794" s="1" t="b">
        <f t="shared" si="1503"/>
        <v>1</v>
      </c>
      <c r="CJ2794" s="1" t="b">
        <f t="shared" si="1504"/>
        <v>0</v>
      </c>
      <c r="CK2794" s="1" t="b">
        <f t="shared" si="1505"/>
        <v>0</v>
      </c>
      <c r="CL2794" s="1" t="b">
        <f t="shared" si="1506"/>
        <v>0</v>
      </c>
      <c r="CM2794" s="1" t="b">
        <f t="shared" si="1507"/>
        <v>0</v>
      </c>
      <c r="CN2794" s="1" t="b">
        <f t="shared" si="1508"/>
        <v>0</v>
      </c>
      <c r="CO2794" s="2" t="b">
        <f t="shared" si="1509"/>
        <v>1</v>
      </c>
      <c r="CP2794" s="2" t="b">
        <f t="shared" si="1510"/>
        <v>1</v>
      </c>
      <c r="CQ2794" s="2" t="b">
        <f t="shared" si="1511"/>
        <v>0</v>
      </c>
      <c r="CR2794" s="6" t="str">
        <f t="shared" si="1512"/>
        <v>Male</v>
      </c>
      <c r="CS2794" s="7">
        <f t="shared" si="1513"/>
        <v>0</v>
      </c>
      <c r="CT2794" s="7">
        <f t="shared" si="1514"/>
        <v>0</v>
      </c>
      <c r="CU2794" s="7">
        <f t="shared" si="1515"/>
        <v>0</v>
      </c>
      <c r="CV2794" s="7">
        <f t="shared" si="1516"/>
        <v>1</v>
      </c>
      <c r="CW2794" s="7">
        <f>COUNTIF(M2794,"=*moderna*")</f>
        <v>0</v>
      </c>
      <c r="CX2794" s="1" t="b">
        <f>AND(E2794&lt;30,NOT(E2794="."),NOT(E2794=""))</f>
        <v>1</v>
      </c>
      <c r="CY2794" s="1" t="b">
        <f>AND(E2794&gt;17,E2794&lt;41,NOT(E2794="."),NOT(E2794=""))</f>
        <v>1</v>
      </c>
      <c r="DG2794" s="1" t="b">
        <f>AND(E2794&gt;4,E2794&lt;18,NOT(E2794=""),NOT(E2794="."))</f>
        <v>0</v>
      </c>
    </row>
    <row r="2795" spans="2:111" ht="72.5" x14ac:dyDescent="0.35">
      <c r="B2795" s="1" t="s">
        <v>13809</v>
      </c>
      <c r="C2795" s="9">
        <v>44520</v>
      </c>
      <c r="D2795" s="10" t="s">
        <v>13809</v>
      </c>
      <c r="E2795" s="1">
        <v>61</v>
      </c>
      <c r="F2795" s="1" t="s">
        <v>108</v>
      </c>
      <c r="G2795" s="1" t="s">
        <v>13809</v>
      </c>
      <c r="H2795" s="1" t="s">
        <v>13809</v>
      </c>
      <c r="I2795" s="9">
        <v>44496</v>
      </c>
      <c r="J2795" s="2" t="s">
        <v>109</v>
      </c>
      <c r="K2795" s="2" t="s">
        <v>13809</v>
      </c>
      <c r="N2795" s="2" t="s">
        <v>13809</v>
      </c>
      <c r="O2795" s="2" t="s">
        <v>110</v>
      </c>
      <c r="P2795" s="2" t="s">
        <v>111</v>
      </c>
      <c r="S2795" s="2" t="s">
        <v>111</v>
      </c>
      <c r="T2795" s="2" t="s">
        <v>112</v>
      </c>
      <c r="U2795" s="2" t="b">
        <v>1</v>
      </c>
      <c r="V2795" s="2" t="s">
        <v>113</v>
      </c>
      <c r="W2795" s="1" t="s">
        <v>112</v>
      </c>
      <c r="X2795" s="1" t="s">
        <v>138</v>
      </c>
      <c r="Y2795" s="2" t="s">
        <v>112</v>
      </c>
      <c r="Z2795" s="2" t="s">
        <v>112</v>
      </c>
      <c r="AB2795" s="2">
        <v>5</v>
      </c>
      <c r="AC2795" s="1" t="s">
        <v>111</v>
      </c>
      <c r="AF2795" s="1" t="s">
        <v>111</v>
      </c>
      <c r="AJ2795" s="1" t="s">
        <v>115</v>
      </c>
      <c r="AK2795" s="1" t="s">
        <v>129</v>
      </c>
      <c r="AO2795" s="1" t="s">
        <v>285</v>
      </c>
      <c r="AU2795" s="1" t="s">
        <v>197</v>
      </c>
      <c r="BJ2795" s="1" t="s">
        <v>112</v>
      </c>
      <c r="BK2795" s="1" t="s">
        <v>112</v>
      </c>
      <c r="BL2795" s="1" t="s">
        <v>161</v>
      </c>
      <c r="BM2795" s="1" t="s">
        <v>9816</v>
      </c>
      <c r="BQ2795" s="1" t="s">
        <v>121</v>
      </c>
      <c r="BR2795" s="1" t="s">
        <v>122</v>
      </c>
      <c r="BS2795" s="1" t="s">
        <v>112</v>
      </c>
      <c r="BU2795" s="34" t="s">
        <v>298</v>
      </c>
      <c r="BV2795" s="9">
        <v>44520</v>
      </c>
      <c r="BW2795" s="34" t="s">
        <v>9817</v>
      </c>
      <c r="BY2795" s="2" t="s">
        <v>174</v>
      </c>
      <c r="BZ2795" s="2" t="s">
        <v>162</v>
      </c>
      <c r="CA2795" s="2">
        <v>1</v>
      </c>
      <c r="CB2795" s="1" t="s">
        <v>207</v>
      </c>
      <c r="CC2795" s="2" t="s">
        <v>113</v>
      </c>
      <c r="CD2795" s="1" t="b">
        <f t="shared" si="1525"/>
        <v>0</v>
      </c>
      <c r="CE2795" s="1" t="b">
        <f t="shared" si="1526"/>
        <v>0</v>
      </c>
      <c r="CF2795" s="1" t="b">
        <f t="shared" si="1500"/>
        <v>0</v>
      </c>
      <c r="CG2795" s="1" t="b">
        <f t="shared" si="1501"/>
        <v>0</v>
      </c>
      <c r="CH2795" s="1" t="b">
        <f t="shared" si="1502"/>
        <v>0</v>
      </c>
      <c r="CI2795" s="1" t="b">
        <f t="shared" si="1503"/>
        <v>0</v>
      </c>
      <c r="CJ2795" s="1" t="b">
        <f t="shared" si="1504"/>
        <v>0</v>
      </c>
      <c r="CK2795" s="1" t="b">
        <f t="shared" si="1505"/>
        <v>0</v>
      </c>
      <c r="CL2795" s="1" t="b">
        <f t="shared" si="1506"/>
        <v>0</v>
      </c>
      <c r="CM2795" s="1" t="b">
        <f t="shared" si="1507"/>
        <v>1</v>
      </c>
      <c r="CN2795" s="1" t="b">
        <f t="shared" si="1508"/>
        <v>0</v>
      </c>
      <c r="CO2795" s="2" t="b">
        <f t="shared" si="1509"/>
        <v>1</v>
      </c>
      <c r="CP2795" s="2" t="b">
        <f t="shared" si="1510"/>
        <v>1</v>
      </c>
      <c r="CQ2795" s="2" t="b">
        <f t="shared" si="1511"/>
        <v>0</v>
      </c>
      <c r="CR2795" s="6" t="str">
        <f t="shared" si="1512"/>
        <v>Female</v>
      </c>
      <c r="CS2795" s="7">
        <f t="shared" si="1513"/>
        <v>1</v>
      </c>
      <c r="CT2795" s="7">
        <f t="shared" si="1514"/>
        <v>0</v>
      </c>
      <c r="CU2795" s="7">
        <f t="shared" si="1515"/>
        <v>0</v>
      </c>
      <c r="CV2795" s="7">
        <f t="shared" si="1516"/>
        <v>0</v>
      </c>
      <c r="CW2795" s="7">
        <f>COUNTIF(M2795,"=*moderna*")</f>
        <v>0</v>
      </c>
      <c r="CX2795" s="1" t="b">
        <f>AND(E2795&lt;30,NOT(E2795="."),NOT(E2795=""))</f>
        <v>0</v>
      </c>
      <c r="CY2795" s="1" t="b">
        <f>AND(E2795&gt;17,E2795&lt;41,NOT(E2795="."),NOT(E2795=""))</f>
        <v>0</v>
      </c>
      <c r="DG2795" s="1" t="b">
        <f>AND(E2795&gt;4,E2795&lt;18,NOT(E2795=""),NOT(E2795="."))</f>
        <v>0</v>
      </c>
    </row>
    <row r="2796" spans="2:111" ht="101.5" x14ac:dyDescent="0.35">
      <c r="B2796" s="1" t="s">
        <v>13809</v>
      </c>
      <c r="C2796" s="9">
        <v>44520</v>
      </c>
      <c r="D2796" s="10" t="s">
        <v>13809</v>
      </c>
      <c r="E2796" s="1">
        <v>40</v>
      </c>
      <c r="F2796" s="1" t="s">
        <v>108</v>
      </c>
      <c r="G2796" s="1" t="s">
        <v>13809</v>
      </c>
      <c r="H2796" s="1" t="s">
        <v>13809</v>
      </c>
      <c r="J2796" s="2" t="s">
        <v>163</v>
      </c>
      <c r="K2796" s="2" t="s">
        <v>13809</v>
      </c>
      <c r="L2796" s="9">
        <v>44293</v>
      </c>
      <c r="M2796" s="2" t="s">
        <v>128</v>
      </c>
      <c r="N2796" s="2" t="s">
        <v>13809</v>
      </c>
      <c r="O2796" s="2" t="s">
        <v>110</v>
      </c>
      <c r="P2796" s="2" t="s">
        <v>111</v>
      </c>
      <c r="S2796" s="2" t="s">
        <v>112</v>
      </c>
      <c r="T2796" s="2" t="s">
        <v>112</v>
      </c>
      <c r="U2796" s="2" t="b">
        <v>1</v>
      </c>
      <c r="V2796" s="2" t="s">
        <v>126</v>
      </c>
      <c r="W2796" s="1" t="s">
        <v>112</v>
      </c>
      <c r="X2796" s="1" t="s">
        <v>138</v>
      </c>
      <c r="Y2796" s="2" t="s">
        <v>112</v>
      </c>
      <c r="Z2796" s="2" t="s">
        <v>111</v>
      </c>
      <c r="AA2796" s="2" t="s">
        <v>112</v>
      </c>
      <c r="AB2796" s="2">
        <v>21</v>
      </c>
      <c r="AF2796" s="1" t="s">
        <v>112</v>
      </c>
      <c r="AG2796" s="1" t="s">
        <v>138</v>
      </c>
      <c r="AH2796" s="1" t="s">
        <v>193</v>
      </c>
      <c r="AI2796" s="1" t="s">
        <v>9818</v>
      </c>
      <c r="AJ2796" s="1" t="s">
        <v>115</v>
      </c>
      <c r="AK2796" s="1" t="s">
        <v>129</v>
      </c>
      <c r="AO2796" s="1" t="s">
        <v>117</v>
      </c>
      <c r="AU2796" s="1" t="s">
        <v>132</v>
      </c>
      <c r="AZ2796" s="1" t="s">
        <v>120</v>
      </c>
      <c r="BA2796" s="1">
        <v>0</v>
      </c>
      <c r="BG2796" s="1">
        <v>23</v>
      </c>
      <c r="BH2796" s="1">
        <v>25</v>
      </c>
      <c r="BJ2796" s="1" t="s">
        <v>112</v>
      </c>
      <c r="BK2796" s="1" t="s">
        <v>112</v>
      </c>
      <c r="BL2796" s="1" t="s">
        <v>161</v>
      </c>
      <c r="BM2796" s="1" t="s">
        <v>2000</v>
      </c>
      <c r="BQ2796" s="1" t="s">
        <v>121</v>
      </c>
      <c r="BR2796" s="1" t="s">
        <v>122</v>
      </c>
      <c r="BS2796" s="1" t="s">
        <v>112</v>
      </c>
      <c r="BU2796" s="34" t="s">
        <v>14010</v>
      </c>
      <c r="BV2796" s="9">
        <v>44523</v>
      </c>
      <c r="BW2796" s="34" t="s">
        <v>14909</v>
      </c>
      <c r="BY2796" s="2" t="s">
        <v>174</v>
      </c>
      <c r="BZ2796" s="2" t="s">
        <v>124</v>
      </c>
      <c r="CB2796" s="1" t="s">
        <v>227</v>
      </c>
      <c r="CD2796" s="1" t="b">
        <f t="shared" si="1525"/>
        <v>0</v>
      </c>
      <c r="CE2796" s="1" t="b">
        <f t="shared" si="1526"/>
        <v>0</v>
      </c>
      <c r="CF2796" s="1" t="b">
        <f t="shared" si="1500"/>
        <v>0</v>
      </c>
      <c r="CG2796" s="1" t="b">
        <f t="shared" si="1501"/>
        <v>0</v>
      </c>
      <c r="CH2796" s="1" t="b">
        <f t="shared" si="1502"/>
        <v>0</v>
      </c>
      <c r="CI2796" s="1" t="b">
        <f t="shared" si="1503"/>
        <v>0</v>
      </c>
      <c r="CJ2796" s="1" t="b">
        <f t="shared" si="1504"/>
        <v>0</v>
      </c>
      <c r="CK2796" s="1" t="b">
        <f t="shared" si="1505"/>
        <v>0</v>
      </c>
      <c r="CL2796" s="1" t="b">
        <f t="shared" si="1506"/>
        <v>1</v>
      </c>
      <c r="CM2796" s="1" t="b">
        <f t="shared" si="1507"/>
        <v>0</v>
      </c>
      <c r="CN2796" s="1" t="b">
        <f t="shared" si="1508"/>
        <v>0</v>
      </c>
      <c r="CO2796" s="2" t="b">
        <f t="shared" si="1509"/>
        <v>0</v>
      </c>
      <c r="CP2796" s="2" t="b">
        <f t="shared" si="1510"/>
        <v>0</v>
      </c>
      <c r="CQ2796" s="2" t="b">
        <f t="shared" si="1511"/>
        <v>1</v>
      </c>
      <c r="CR2796" s="6" t="str">
        <f t="shared" si="1512"/>
        <v>Female</v>
      </c>
      <c r="CS2796" s="7">
        <f t="shared" si="1513"/>
        <v>0</v>
      </c>
      <c r="CT2796" s="7">
        <f t="shared" si="1514"/>
        <v>0</v>
      </c>
      <c r="CU2796" s="7">
        <f t="shared" si="1515"/>
        <v>0</v>
      </c>
      <c r="CV2796" s="7">
        <f t="shared" si="1516"/>
        <v>0</v>
      </c>
      <c r="CW2796" s="7">
        <f>COUNTIF(M2796,"=*moderna*")</f>
        <v>1</v>
      </c>
      <c r="CX2796" s="1" t="b">
        <f>AND(E2796&lt;30,NOT(E2796="."),NOT(E2796=""))</f>
        <v>0</v>
      </c>
      <c r="CY2796" s="1" t="b">
        <f>AND(E2796&gt;17,E2796&lt;41,NOT(E2796="."),NOT(E2796=""))</f>
        <v>1</v>
      </c>
      <c r="DG2796" s="1" t="b">
        <f>AND(E2796&gt;4,E2796&lt;18,NOT(E2796=""),NOT(E2796="."))</f>
        <v>0</v>
      </c>
    </row>
    <row r="2797" spans="2:111" ht="246.5" x14ac:dyDescent="0.35">
      <c r="B2797" s="1" t="s">
        <v>13809</v>
      </c>
      <c r="C2797" s="9">
        <v>44520</v>
      </c>
      <c r="D2797" s="10" t="s">
        <v>13809</v>
      </c>
      <c r="E2797" s="1">
        <v>26</v>
      </c>
      <c r="F2797" s="1" t="s">
        <v>108</v>
      </c>
      <c r="G2797" s="1" t="s">
        <v>13809</v>
      </c>
      <c r="H2797" s="1" t="s">
        <v>13809</v>
      </c>
      <c r="I2797" s="2" t="s">
        <v>183</v>
      </c>
      <c r="J2797" s="2" t="s">
        <v>128</v>
      </c>
      <c r="K2797" s="2" t="s">
        <v>13809</v>
      </c>
      <c r="L2797" s="9">
        <v>44267</v>
      </c>
      <c r="M2797" s="2" t="s">
        <v>128</v>
      </c>
      <c r="N2797" s="2" t="s">
        <v>13809</v>
      </c>
      <c r="O2797" s="2" t="s">
        <v>110</v>
      </c>
      <c r="P2797" s="2" t="s">
        <v>111</v>
      </c>
      <c r="S2797" s="2" t="s">
        <v>112</v>
      </c>
      <c r="T2797" s="2" t="s">
        <v>111</v>
      </c>
      <c r="U2797" s="2" t="b">
        <f>OR(S2797="yes",T2797="yes")</f>
        <v>1</v>
      </c>
      <c r="V2797" s="2" t="s">
        <v>126</v>
      </c>
      <c r="W2797" s="1" t="s">
        <v>112</v>
      </c>
      <c r="X2797" s="1" t="s">
        <v>138</v>
      </c>
      <c r="Y2797" s="2" t="s">
        <v>112</v>
      </c>
      <c r="Z2797" s="2" t="s">
        <v>111</v>
      </c>
      <c r="AA2797" s="2" t="s">
        <v>112</v>
      </c>
      <c r="AB2797" s="2">
        <v>34</v>
      </c>
      <c r="AC2797" s="1" t="s">
        <v>111</v>
      </c>
      <c r="AF2797" s="1" t="s">
        <v>111</v>
      </c>
      <c r="AJ2797" s="1" t="s">
        <v>115</v>
      </c>
      <c r="AK2797" s="1" t="s">
        <v>116</v>
      </c>
      <c r="AN2797" s="1" t="s">
        <v>8186</v>
      </c>
      <c r="AO2797" s="1" t="s">
        <v>117</v>
      </c>
      <c r="AZ2797" s="1" t="s">
        <v>120</v>
      </c>
      <c r="BA2797" s="1" t="s">
        <v>6693</v>
      </c>
      <c r="BG2797" s="1" t="s">
        <v>9819</v>
      </c>
      <c r="BH2797" s="1">
        <v>51</v>
      </c>
      <c r="BJ2797" s="1" t="s">
        <v>111</v>
      </c>
      <c r="BN2797" s="1" t="s">
        <v>112</v>
      </c>
      <c r="BO2797" s="1" t="s">
        <v>148</v>
      </c>
      <c r="BP2797" s="1" t="s">
        <v>7733</v>
      </c>
      <c r="BQ2797" s="1" t="s">
        <v>121</v>
      </c>
      <c r="BR2797" s="1" t="s">
        <v>122</v>
      </c>
      <c r="BU2797" s="34" t="s">
        <v>9820</v>
      </c>
      <c r="BV2797" s="9">
        <v>44520</v>
      </c>
      <c r="BW2797" s="34" t="s">
        <v>14910</v>
      </c>
      <c r="BY2797" s="2" t="s">
        <v>153</v>
      </c>
      <c r="BZ2797" s="2" t="s">
        <v>124</v>
      </c>
      <c r="CB2797" s="1" t="s">
        <v>505</v>
      </c>
      <c r="CD2797" s="1" t="b">
        <f t="shared" si="1525"/>
        <v>1</v>
      </c>
      <c r="CE2797" s="1" t="b">
        <f t="shared" si="1526"/>
        <v>0</v>
      </c>
      <c r="CF2797" s="1" t="b">
        <f t="shared" si="1500"/>
        <v>0</v>
      </c>
      <c r="CG2797" s="1" t="b">
        <f t="shared" si="1501"/>
        <v>0</v>
      </c>
      <c r="CH2797" s="1" t="b">
        <f t="shared" si="1502"/>
        <v>0</v>
      </c>
      <c r="CI2797" s="1" t="b">
        <f t="shared" si="1503"/>
        <v>0</v>
      </c>
      <c r="CJ2797" s="1" t="b">
        <f t="shared" si="1504"/>
        <v>1</v>
      </c>
      <c r="CK2797" s="1" t="b">
        <f t="shared" si="1505"/>
        <v>0</v>
      </c>
      <c r="CL2797" s="1" t="b">
        <f t="shared" si="1506"/>
        <v>0</v>
      </c>
      <c r="CM2797" s="1" t="b">
        <f t="shared" si="1507"/>
        <v>0</v>
      </c>
      <c r="CN2797" s="1" t="b">
        <f t="shared" si="1508"/>
        <v>0</v>
      </c>
      <c r="CO2797" s="2" t="b">
        <f t="shared" si="1509"/>
        <v>0</v>
      </c>
      <c r="CP2797" s="2" t="b">
        <f t="shared" si="1510"/>
        <v>0</v>
      </c>
      <c r="CQ2797" s="2" t="b">
        <f t="shared" si="1511"/>
        <v>0</v>
      </c>
      <c r="CR2797" s="6" t="str">
        <f t="shared" si="1512"/>
        <v>Female</v>
      </c>
      <c r="CS2797" s="7">
        <f t="shared" si="1513"/>
        <v>0</v>
      </c>
      <c r="CT2797" s="7">
        <f t="shared" si="1514"/>
        <v>1</v>
      </c>
      <c r="CU2797" s="7">
        <f t="shared" si="1515"/>
        <v>0</v>
      </c>
      <c r="CV2797" s="7">
        <f t="shared" si="1516"/>
        <v>0</v>
      </c>
    </row>
    <row r="2798" spans="2:111" ht="43.5" x14ac:dyDescent="0.35">
      <c r="B2798" s="1" t="s">
        <v>13809</v>
      </c>
      <c r="C2798" s="9">
        <v>44520</v>
      </c>
      <c r="D2798" s="10" t="s">
        <v>13809</v>
      </c>
      <c r="E2798" s="1">
        <v>21</v>
      </c>
      <c r="F2798" s="1" t="s">
        <v>127</v>
      </c>
      <c r="G2798" s="1" t="s">
        <v>13809</v>
      </c>
      <c r="H2798" s="1" t="s">
        <v>13809</v>
      </c>
      <c r="I2798" s="9">
        <v>44516</v>
      </c>
      <c r="J2798" s="2" t="s">
        <v>128</v>
      </c>
      <c r="K2798" s="2" t="s">
        <v>13809</v>
      </c>
      <c r="N2798" s="2" t="s">
        <v>13809</v>
      </c>
      <c r="O2798" s="2" t="s">
        <v>110</v>
      </c>
      <c r="P2798" s="2" t="s">
        <v>111</v>
      </c>
      <c r="S2798" s="2" t="s">
        <v>112</v>
      </c>
      <c r="U2798" s="2" t="b">
        <f>OR(S2798="yes",T2798="yes")</f>
        <v>1</v>
      </c>
      <c r="V2798" s="2" t="s">
        <v>113</v>
      </c>
      <c r="W2798" s="1" t="s">
        <v>112</v>
      </c>
      <c r="X2798" s="1" t="s">
        <v>114</v>
      </c>
      <c r="Y2798" s="2" t="s">
        <v>112</v>
      </c>
      <c r="Z2798" s="2" t="s">
        <v>112</v>
      </c>
      <c r="AB2798" s="2">
        <v>3</v>
      </c>
      <c r="AC2798" s="1" t="s">
        <v>111</v>
      </c>
      <c r="AF2798" s="1" t="s">
        <v>111</v>
      </c>
      <c r="AJ2798" s="1" t="s">
        <v>115</v>
      </c>
      <c r="AK2798" s="1" t="s">
        <v>129</v>
      </c>
      <c r="AO2798" s="1" t="s">
        <v>117</v>
      </c>
      <c r="AS2798" s="1" t="s">
        <v>118</v>
      </c>
      <c r="AU2798" s="1" t="s">
        <v>132</v>
      </c>
      <c r="AZ2798" s="1" t="s">
        <v>120</v>
      </c>
      <c r="BA2798" s="1">
        <v>0.34</v>
      </c>
      <c r="BG2798" s="1" t="s">
        <v>511</v>
      </c>
      <c r="BH2798" s="1">
        <v>8</v>
      </c>
      <c r="BJ2798" s="1" t="s">
        <v>111</v>
      </c>
      <c r="BN2798" s="1" t="s">
        <v>112</v>
      </c>
      <c r="BO2798" s="1" t="s">
        <v>148</v>
      </c>
      <c r="BP2798" s="1" t="s">
        <v>13524</v>
      </c>
      <c r="BQ2798" s="1" t="s">
        <v>121</v>
      </c>
      <c r="BR2798" s="1" t="s">
        <v>122</v>
      </c>
      <c r="BS2798" s="1" t="s">
        <v>111</v>
      </c>
      <c r="BT2798" s="34" t="s">
        <v>13525</v>
      </c>
      <c r="BU2798" s="34" t="s">
        <v>13526</v>
      </c>
      <c r="BV2798" s="9">
        <v>44536</v>
      </c>
      <c r="BW2798" s="34" t="s">
        <v>14911</v>
      </c>
      <c r="BY2798" s="2" t="s">
        <v>123</v>
      </c>
      <c r="BZ2798" s="2" t="s">
        <v>124</v>
      </c>
      <c r="CA2798" s="2">
        <v>1</v>
      </c>
      <c r="CB2798" s="1" t="s">
        <v>12035</v>
      </c>
      <c r="CC2798" s="2" t="s">
        <v>126</v>
      </c>
      <c r="CD2798" s="1" t="b">
        <f t="shared" si="1525"/>
        <v>1</v>
      </c>
      <c r="CE2798" s="1" t="b">
        <f t="shared" si="1526"/>
        <v>0</v>
      </c>
      <c r="CF2798" s="1" t="b">
        <f t="shared" si="1500"/>
        <v>0</v>
      </c>
      <c r="CG2798" s="1" t="b">
        <f t="shared" si="1501"/>
        <v>0</v>
      </c>
      <c r="CH2798" s="1" t="b">
        <f t="shared" si="1502"/>
        <v>0</v>
      </c>
      <c r="CI2798" s="1" t="b">
        <f t="shared" si="1503"/>
        <v>1</v>
      </c>
      <c r="CJ2798" s="1" t="b">
        <f t="shared" si="1504"/>
        <v>0</v>
      </c>
      <c r="CK2798" s="1" t="b">
        <f t="shared" si="1505"/>
        <v>0</v>
      </c>
      <c r="CL2798" s="1" t="b">
        <f t="shared" si="1506"/>
        <v>0</v>
      </c>
      <c r="CM2798" s="1" t="b">
        <f t="shared" si="1507"/>
        <v>0</v>
      </c>
      <c r="CN2798" s="1" t="b">
        <f t="shared" si="1508"/>
        <v>0</v>
      </c>
      <c r="CO2798" s="2" t="b">
        <f t="shared" si="1509"/>
        <v>1</v>
      </c>
      <c r="CP2798" s="2" t="b">
        <f t="shared" si="1510"/>
        <v>1</v>
      </c>
      <c r="CQ2798" s="2" t="b">
        <f t="shared" si="1511"/>
        <v>0</v>
      </c>
      <c r="CR2798" s="6" t="str">
        <f t="shared" si="1512"/>
        <v>Male</v>
      </c>
      <c r="CS2798" s="7">
        <f t="shared" si="1513"/>
        <v>0</v>
      </c>
      <c r="CT2798" s="7">
        <f t="shared" si="1514"/>
        <v>1</v>
      </c>
      <c r="CU2798" s="7">
        <f t="shared" si="1515"/>
        <v>0</v>
      </c>
      <c r="CV2798" s="7">
        <f t="shared" si="1516"/>
        <v>0</v>
      </c>
    </row>
    <row r="2799" spans="2:111" ht="391.5" x14ac:dyDescent="0.35">
      <c r="B2799" s="1" t="s">
        <v>13809</v>
      </c>
      <c r="C2799" s="9">
        <v>44520</v>
      </c>
      <c r="D2799" s="10" t="s">
        <v>13809</v>
      </c>
      <c r="E2799" s="1">
        <v>28</v>
      </c>
      <c r="F2799" s="1" t="s">
        <v>127</v>
      </c>
      <c r="G2799" s="1" t="s">
        <v>13809</v>
      </c>
      <c r="H2799" s="1" t="s">
        <v>13809</v>
      </c>
      <c r="I2799" s="9">
        <v>44485</v>
      </c>
      <c r="J2799" s="2" t="s">
        <v>109</v>
      </c>
      <c r="K2799" s="2" t="s">
        <v>13809</v>
      </c>
      <c r="L2799" s="9">
        <v>44506</v>
      </c>
      <c r="M2799" s="2" t="s">
        <v>109</v>
      </c>
      <c r="N2799" s="2" t="s">
        <v>13809</v>
      </c>
      <c r="O2799" s="2" t="s">
        <v>110</v>
      </c>
      <c r="P2799" s="2" t="s">
        <v>111</v>
      </c>
      <c r="S2799" s="2" t="s">
        <v>112</v>
      </c>
      <c r="T2799" s="2" t="s">
        <v>111</v>
      </c>
      <c r="U2799" s="2" t="b">
        <f>OR(S2799="yes",T2799="yes")</f>
        <v>1</v>
      </c>
      <c r="V2799" s="2" t="s">
        <v>113</v>
      </c>
      <c r="W2799" s="1" t="s">
        <v>112</v>
      </c>
      <c r="X2799" s="1" t="s">
        <v>114</v>
      </c>
      <c r="Y2799" s="2" t="s">
        <v>112</v>
      </c>
      <c r="Z2799" s="2" t="s">
        <v>111</v>
      </c>
      <c r="AA2799" s="2" t="s">
        <v>112</v>
      </c>
      <c r="AB2799" s="2">
        <v>2</v>
      </c>
      <c r="AC2799" s="1" t="s">
        <v>111</v>
      </c>
      <c r="AF2799" s="1" t="s">
        <v>111</v>
      </c>
      <c r="AJ2799" s="1" t="s">
        <v>115</v>
      </c>
      <c r="AK2799" s="1" t="s">
        <v>116</v>
      </c>
      <c r="AN2799" s="1" t="s">
        <v>9821</v>
      </c>
      <c r="AO2799" s="1" t="s">
        <v>195</v>
      </c>
      <c r="AS2799" s="1" t="s">
        <v>140</v>
      </c>
      <c r="AU2799" s="1" t="s">
        <v>132</v>
      </c>
      <c r="AZ2799" s="1" t="s">
        <v>120</v>
      </c>
      <c r="BA2799" s="1" t="s">
        <v>9822</v>
      </c>
      <c r="BG2799" s="1">
        <v>18</v>
      </c>
      <c r="BH2799" s="1">
        <v>10</v>
      </c>
      <c r="BJ2799" s="1" t="s">
        <v>112</v>
      </c>
      <c r="BK2799" s="1" t="s">
        <v>112</v>
      </c>
      <c r="BL2799" s="1" t="s">
        <v>241</v>
      </c>
      <c r="BM2799" s="1" t="s">
        <v>9823</v>
      </c>
      <c r="BQ2799" s="1" t="s">
        <v>121</v>
      </c>
      <c r="BR2799" s="1" t="s">
        <v>122</v>
      </c>
      <c r="BS2799" s="1" t="s">
        <v>111</v>
      </c>
      <c r="BT2799" s="34" t="s">
        <v>9824</v>
      </c>
      <c r="BU2799" s="34" t="s">
        <v>9825</v>
      </c>
      <c r="BV2799" s="9">
        <v>44561</v>
      </c>
      <c r="BW2799" s="34" t="s">
        <v>14912</v>
      </c>
      <c r="BY2799" s="2" t="s">
        <v>136</v>
      </c>
      <c r="BZ2799" s="2" t="s">
        <v>124</v>
      </c>
      <c r="CA2799" s="2">
        <v>2</v>
      </c>
      <c r="CB2799" s="1" t="s">
        <v>8825</v>
      </c>
      <c r="CC2799" s="2" t="s">
        <v>126</v>
      </c>
      <c r="CD2799" s="1" t="b">
        <f t="shared" si="1525"/>
        <v>1</v>
      </c>
      <c r="CE2799" s="1" t="b">
        <f t="shared" si="1526"/>
        <v>0</v>
      </c>
      <c r="CF2799" s="1" t="b">
        <f t="shared" si="1500"/>
        <v>0</v>
      </c>
      <c r="CG2799" s="1" t="b">
        <f t="shared" si="1501"/>
        <v>0</v>
      </c>
      <c r="CH2799" s="1" t="b">
        <f t="shared" si="1502"/>
        <v>0</v>
      </c>
      <c r="CI2799" s="1" t="b">
        <f t="shared" si="1503"/>
        <v>0</v>
      </c>
      <c r="CJ2799" s="1" t="b">
        <f t="shared" si="1504"/>
        <v>1</v>
      </c>
      <c r="CK2799" s="1" t="b">
        <f t="shared" si="1505"/>
        <v>0</v>
      </c>
      <c r="CL2799" s="1" t="b">
        <f t="shared" si="1506"/>
        <v>0</v>
      </c>
      <c r="CM2799" s="1" t="b">
        <f t="shared" si="1507"/>
        <v>0</v>
      </c>
      <c r="CN2799" s="1" t="b">
        <f t="shared" si="1508"/>
        <v>0</v>
      </c>
      <c r="CO2799" s="2" t="b">
        <f t="shared" si="1509"/>
        <v>1</v>
      </c>
      <c r="CP2799" s="2" t="b">
        <f t="shared" si="1510"/>
        <v>1</v>
      </c>
      <c r="CQ2799" s="2" t="b">
        <f t="shared" si="1511"/>
        <v>0</v>
      </c>
      <c r="CR2799" s="6" t="str">
        <f t="shared" si="1512"/>
        <v>Male</v>
      </c>
      <c r="CS2799" s="7">
        <f t="shared" si="1513"/>
        <v>1</v>
      </c>
      <c r="CT2799" s="7">
        <f t="shared" si="1514"/>
        <v>0</v>
      </c>
      <c r="CU2799" s="7">
        <f t="shared" si="1515"/>
        <v>0</v>
      </c>
      <c r="CV2799" s="7">
        <f t="shared" si="1516"/>
        <v>1</v>
      </c>
    </row>
    <row r="2800" spans="2:111" ht="87" x14ac:dyDescent="0.35">
      <c r="B2800" s="1" t="s">
        <v>13809</v>
      </c>
      <c r="C2800" s="9">
        <v>44521</v>
      </c>
      <c r="D2800" s="10" t="s">
        <v>13809</v>
      </c>
      <c r="E2800" s="1">
        <v>20</v>
      </c>
      <c r="F2800" s="1" t="s">
        <v>127</v>
      </c>
      <c r="G2800" s="1" t="s">
        <v>13809</v>
      </c>
      <c r="H2800" s="1" t="s">
        <v>13809</v>
      </c>
      <c r="I2800" s="2" t="s">
        <v>183</v>
      </c>
      <c r="J2800" s="2" t="s">
        <v>163</v>
      </c>
      <c r="K2800" s="2" t="s">
        <v>13809</v>
      </c>
      <c r="L2800" s="2" t="s">
        <v>183</v>
      </c>
      <c r="M2800" s="2" t="s">
        <v>163</v>
      </c>
      <c r="N2800" s="2" t="s">
        <v>13809</v>
      </c>
      <c r="O2800" s="2" t="s">
        <v>110</v>
      </c>
      <c r="P2800" s="2" t="s">
        <v>111</v>
      </c>
      <c r="S2800" s="2" t="s">
        <v>112</v>
      </c>
      <c r="T2800" s="2" t="s">
        <v>111</v>
      </c>
      <c r="U2800" s="2" t="b">
        <v>1</v>
      </c>
      <c r="V2800" s="2" t="s">
        <v>113</v>
      </c>
      <c r="W2800" s="1" t="s">
        <v>111</v>
      </c>
      <c r="Y2800" s="2" t="s">
        <v>112</v>
      </c>
      <c r="Z2800" s="2" t="s">
        <v>111</v>
      </c>
      <c r="AA2800" s="2" t="s">
        <v>111</v>
      </c>
      <c r="AC2800" s="1" t="s">
        <v>111</v>
      </c>
      <c r="AF2800" s="1" t="s">
        <v>111</v>
      </c>
      <c r="AJ2800" s="1" t="s">
        <v>115</v>
      </c>
      <c r="AK2800" s="1" t="s">
        <v>185</v>
      </c>
      <c r="AO2800" s="1" t="s">
        <v>117</v>
      </c>
      <c r="AS2800" s="1" t="s">
        <v>118</v>
      </c>
      <c r="AU2800" s="1" t="s">
        <v>132</v>
      </c>
      <c r="AZ2800" s="1" t="s">
        <v>133</v>
      </c>
      <c r="BA2800" s="1" t="s">
        <v>8740</v>
      </c>
      <c r="BE2800" s="1" t="s">
        <v>9826</v>
      </c>
      <c r="BG2800" s="1" t="s">
        <v>9827</v>
      </c>
      <c r="BH2800" s="1" t="s">
        <v>1359</v>
      </c>
      <c r="BJ2800" s="1" t="s">
        <v>111</v>
      </c>
      <c r="BN2800" s="1" t="s">
        <v>111</v>
      </c>
      <c r="BQ2800" s="1" t="s">
        <v>121</v>
      </c>
      <c r="BR2800" s="1" t="s">
        <v>122</v>
      </c>
      <c r="BS2800" s="1" t="s">
        <v>111</v>
      </c>
      <c r="BT2800" s="34" t="s">
        <v>9828</v>
      </c>
      <c r="BU2800" s="34" t="s">
        <v>9829</v>
      </c>
      <c r="BV2800" s="9">
        <v>44521</v>
      </c>
      <c r="BW2800" s="34" t="s">
        <v>9830</v>
      </c>
      <c r="BY2800" s="2" t="s">
        <v>123</v>
      </c>
      <c r="BZ2800" s="2" t="s">
        <v>124</v>
      </c>
      <c r="CA2800" s="2">
        <v>3</v>
      </c>
      <c r="CB2800" s="1" t="s">
        <v>169</v>
      </c>
      <c r="CC2800" s="2" t="s">
        <v>113</v>
      </c>
      <c r="CD2800" s="1" t="b">
        <f t="shared" si="1525"/>
        <v>1</v>
      </c>
      <c r="CE2800" s="1" t="b">
        <f t="shared" si="1526"/>
        <v>0</v>
      </c>
      <c r="CF2800" s="1" t="b">
        <f t="shared" si="1500"/>
        <v>0</v>
      </c>
      <c r="CG2800" s="1" t="b">
        <f t="shared" si="1501"/>
        <v>0</v>
      </c>
      <c r="CH2800" s="1" t="b">
        <f t="shared" si="1502"/>
        <v>0</v>
      </c>
      <c r="CI2800" s="1" t="b">
        <f t="shared" si="1503"/>
        <v>1</v>
      </c>
      <c r="CJ2800" s="1" t="b">
        <f t="shared" si="1504"/>
        <v>0</v>
      </c>
      <c r="CK2800" s="1" t="b">
        <f t="shared" si="1505"/>
        <v>0</v>
      </c>
      <c r="CL2800" s="1" t="b">
        <f t="shared" si="1506"/>
        <v>0</v>
      </c>
      <c r="CM2800" s="1" t="b">
        <f t="shared" si="1507"/>
        <v>0</v>
      </c>
      <c r="CN2800" s="1" t="b">
        <f t="shared" si="1508"/>
        <v>0</v>
      </c>
      <c r="CO2800" s="2" t="b">
        <f t="shared" si="1509"/>
        <v>0</v>
      </c>
      <c r="CP2800" s="2" t="b">
        <f t="shared" si="1510"/>
        <v>0</v>
      </c>
      <c r="CQ2800" s="2" t="b">
        <f t="shared" si="1511"/>
        <v>0</v>
      </c>
      <c r="CR2800" s="6" t="str">
        <f t="shared" si="1512"/>
        <v>Male</v>
      </c>
      <c r="CS2800" s="7">
        <f t="shared" si="1513"/>
        <v>0</v>
      </c>
      <c r="CT2800" s="7">
        <f t="shared" si="1514"/>
        <v>0</v>
      </c>
      <c r="CU2800" s="7">
        <f t="shared" si="1515"/>
        <v>0</v>
      </c>
      <c r="CV2800" s="7">
        <f t="shared" si="1516"/>
        <v>0</v>
      </c>
      <c r="CW2800" s="7">
        <f t="shared" ref="CW2800:CW2805" si="1527">COUNTIF(M2800,"=*moderna*")</f>
        <v>0</v>
      </c>
      <c r="CX2800" s="1" t="b">
        <f t="shared" ref="CX2800:CX2805" si="1528">AND(E2800&lt;30,NOT(E2800="."),NOT(E2800=""))</f>
        <v>1</v>
      </c>
      <c r="CY2800" s="1" t="b">
        <f t="shared" ref="CY2800:CY2805" si="1529">AND(E2800&gt;17,E2800&lt;41,NOT(E2800="."),NOT(E2800=""))</f>
        <v>1</v>
      </c>
      <c r="DG2800" s="1" t="b">
        <f t="shared" ref="DG2800:DG2805" si="1530">AND(E2800&gt;4,E2800&lt;18,NOT(E2800=""),NOT(E2800="."))</f>
        <v>0</v>
      </c>
    </row>
    <row r="2801" spans="2:111" ht="203" x14ac:dyDescent="0.35">
      <c r="B2801" s="1" t="s">
        <v>13809</v>
      </c>
      <c r="C2801" s="9">
        <v>44521</v>
      </c>
      <c r="D2801" s="10" t="s">
        <v>13809</v>
      </c>
      <c r="E2801" s="1">
        <v>17</v>
      </c>
      <c r="F2801" s="1" t="s">
        <v>127</v>
      </c>
      <c r="G2801" s="1" t="s">
        <v>13809</v>
      </c>
      <c r="H2801" s="1" t="s">
        <v>13809</v>
      </c>
      <c r="I2801" s="2" t="s">
        <v>183</v>
      </c>
      <c r="J2801" s="2" t="s">
        <v>163</v>
      </c>
      <c r="K2801" s="2" t="s">
        <v>13809</v>
      </c>
      <c r="L2801" s="9">
        <v>44512</v>
      </c>
      <c r="M2801" s="2" t="s">
        <v>109</v>
      </c>
      <c r="N2801" s="2" t="s">
        <v>13809</v>
      </c>
      <c r="O2801" s="2" t="s">
        <v>110</v>
      </c>
      <c r="P2801" s="2" t="s">
        <v>111</v>
      </c>
      <c r="S2801" s="2" t="s">
        <v>112</v>
      </c>
      <c r="T2801" s="2" t="s">
        <v>111</v>
      </c>
      <c r="U2801" s="2" t="b">
        <f>OR(S2801="yes",T2801="yes")</f>
        <v>1</v>
      </c>
      <c r="V2801" s="2" t="s">
        <v>113</v>
      </c>
      <c r="W2801" s="1" t="s">
        <v>112</v>
      </c>
      <c r="X2801" s="1" t="s">
        <v>114</v>
      </c>
      <c r="Y2801" s="2" t="s">
        <v>112</v>
      </c>
      <c r="AA2801" s="2" t="s">
        <v>112</v>
      </c>
      <c r="AB2801" s="2">
        <v>3</v>
      </c>
      <c r="AC2801" s="1" t="s">
        <v>111</v>
      </c>
      <c r="AF2801" s="1" t="s">
        <v>111</v>
      </c>
      <c r="AJ2801" s="1" t="s">
        <v>115</v>
      </c>
      <c r="AK2801" s="1" t="s">
        <v>129</v>
      </c>
      <c r="AO2801" s="1" t="s">
        <v>195</v>
      </c>
      <c r="AU2801" s="1" t="s">
        <v>132</v>
      </c>
      <c r="AZ2801" s="1" t="s">
        <v>179</v>
      </c>
      <c r="BA2801" s="1" t="s">
        <v>9831</v>
      </c>
      <c r="BG2801" s="1">
        <v>8</v>
      </c>
      <c r="BJ2801" s="1" t="s">
        <v>112</v>
      </c>
      <c r="BK2801" s="1" t="s">
        <v>112</v>
      </c>
      <c r="BL2801" s="1" t="s">
        <v>142</v>
      </c>
      <c r="BQ2801" s="1" t="s">
        <v>121</v>
      </c>
      <c r="BR2801" s="1" t="s">
        <v>122</v>
      </c>
      <c r="BS2801" s="1" t="s">
        <v>111</v>
      </c>
      <c r="BT2801" s="34" t="s">
        <v>9832</v>
      </c>
      <c r="BU2801" s="34" t="s">
        <v>9833</v>
      </c>
      <c r="BV2801" s="9">
        <v>44521</v>
      </c>
      <c r="BW2801" s="34" t="s">
        <v>14913</v>
      </c>
      <c r="BY2801" s="2" t="s">
        <v>136</v>
      </c>
      <c r="BZ2801" s="2" t="s">
        <v>124</v>
      </c>
      <c r="CA2801" s="2">
        <v>2</v>
      </c>
      <c r="CB2801" s="1" t="s">
        <v>6132</v>
      </c>
      <c r="CC2801" s="2" t="s">
        <v>126</v>
      </c>
      <c r="CD2801" s="1" t="b">
        <f t="shared" si="1525"/>
        <v>1</v>
      </c>
      <c r="CE2801" s="1" t="b">
        <f t="shared" si="1526"/>
        <v>1</v>
      </c>
      <c r="CF2801" s="1" t="b">
        <f t="shared" si="1500"/>
        <v>0</v>
      </c>
      <c r="CG2801" s="1" t="b">
        <f t="shared" si="1501"/>
        <v>0</v>
      </c>
      <c r="CH2801" s="1" t="b">
        <f t="shared" si="1502"/>
        <v>1</v>
      </c>
      <c r="CI2801" s="1" t="b">
        <f t="shared" si="1503"/>
        <v>0</v>
      </c>
      <c r="CJ2801" s="1" t="b">
        <f t="shared" si="1504"/>
        <v>0</v>
      </c>
      <c r="CK2801" s="1" t="b">
        <f t="shared" si="1505"/>
        <v>0</v>
      </c>
      <c r="CL2801" s="1" t="b">
        <f t="shared" si="1506"/>
        <v>0</v>
      </c>
      <c r="CM2801" s="1" t="b">
        <f t="shared" si="1507"/>
        <v>0</v>
      </c>
      <c r="CN2801" s="1" t="b">
        <f t="shared" si="1508"/>
        <v>0</v>
      </c>
      <c r="CO2801" s="2" t="b">
        <f t="shared" si="1509"/>
        <v>1</v>
      </c>
      <c r="CP2801" s="2" t="b">
        <f t="shared" si="1510"/>
        <v>1</v>
      </c>
      <c r="CQ2801" s="2" t="b">
        <f t="shared" si="1511"/>
        <v>0</v>
      </c>
      <c r="CR2801" s="6" t="str">
        <f t="shared" si="1512"/>
        <v>Male</v>
      </c>
      <c r="CS2801" s="7">
        <f t="shared" si="1513"/>
        <v>0</v>
      </c>
      <c r="CT2801" s="7">
        <f t="shared" si="1514"/>
        <v>0</v>
      </c>
      <c r="CU2801" s="7">
        <f t="shared" si="1515"/>
        <v>0</v>
      </c>
      <c r="CV2801" s="7">
        <f t="shared" si="1516"/>
        <v>1</v>
      </c>
      <c r="CW2801" s="7">
        <f t="shared" si="1527"/>
        <v>0</v>
      </c>
      <c r="CX2801" s="1" t="b">
        <f t="shared" si="1528"/>
        <v>1</v>
      </c>
      <c r="CY2801" s="1" t="b">
        <f t="shared" si="1529"/>
        <v>0</v>
      </c>
      <c r="DG2801" s="1" t="b">
        <f t="shared" si="1530"/>
        <v>1</v>
      </c>
    </row>
    <row r="2802" spans="2:111" ht="87" x14ac:dyDescent="0.35">
      <c r="B2802" s="1" t="s">
        <v>13809</v>
      </c>
      <c r="C2802" s="9">
        <v>44522</v>
      </c>
      <c r="D2802" s="10" t="s">
        <v>13809</v>
      </c>
      <c r="E2802" s="1">
        <v>66</v>
      </c>
      <c r="F2802" s="1" t="s">
        <v>127</v>
      </c>
      <c r="G2802" s="1" t="s">
        <v>13809</v>
      </c>
      <c r="H2802" s="1" t="s">
        <v>13809</v>
      </c>
      <c r="I2802" s="9">
        <v>44215</v>
      </c>
      <c r="J2802" s="2" t="s">
        <v>128</v>
      </c>
      <c r="K2802" s="2" t="s">
        <v>13809</v>
      </c>
      <c r="L2802" s="9">
        <v>44243</v>
      </c>
      <c r="M2802" s="2" t="s">
        <v>128</v>
      </c>
      <c r="N2802" s="2" t="s">
        <v>13809</v>
      </c>
      <c r="O2802" s="2" t="s">
        <v>110</v>
      </c>
      <c r="P2802" s="2" t="s">
        <v>111</v>
      </c>
      <c r="S2802" s="2" t="s">
        <v>111</v>
      </c>
      <c r="T2802" s="2" t="s">
        <v>112</v>
      </c>
      <c r="U2802" s="2" t="b">
        <f>OR(S2802="yes",T2802="yes")</f>
        <v>1</v>
      </c>
      <c r="V2802" s="2" t="s">
        <v>126</v>
      </c>
      <c r="W2802" s="1" t="s">
        <v>112</v>
      </c>
      <c r="X2802" s="1" t="s">
        <v>114</v>
      </c>
      <c r="Y2802" s="2" t="s">
        <v>111</v>
      </c>
      <c r="AF2802" s="1" t="s">
        <v>111</v>
      </c>
      <c r="AJ2802" s="1" t="s">
        <v>115</v>
      </c>
      <c r="AK2802" s="1" t="s">
        <v>150</v>
      </c>
      <c r="AO2802" s="1" t="s">
        <v>117</v>
      </c>
      <c r="AZ2802" s="1" t="s">
        <v>155</v>
      </c>
      <c r="BA2802" s="1" t="s">
        <v>670</v>
      </c>
      <c r="BJ2802" s="1" t="s">
        <v>112</v>
      </c>
      <c r="BQ2802" s="1" t="s">
        <v>121</v>
      </c>
      <c r="BR2802" s="1" t="s">
        <v>122</v>
      </c>
      <c r="BS2802" s="1" t="s">
        <v>112</v>
      </c>
      <c r="BU2802" s="34" t="s">
        <v>9834</v>
      </c>
      <c r="BV2802" s="9">
        <v>44531</v>
      </c>
      <c r="BW2802" s="34" t="s">
        <v>9835</v>
      </c>
      <c r="BX2802" s="2" t="s">
        <v>111</v>
      </c>
      <c r="BY2802" s="2" t="s">
        <v>156</v>
      </c>
      <c r="BZ2802" s="2" t="s">
        <v>124</v>
      </c>
      <c r="CB2802" s="1" t="s">
        <v>330</v>
      </c>
      <c r="CD2802" s="1" t="b">
        <f t="shared" si="1525"/>
        <v>0</v>
      </c>
      <c r="CE2802" s="1" t="b">
        <f t="shared" si="1526"/>
        <v>0</v>
      </c>
      <c r="CF2802" s="1" t="b">
        <f t="shared" si="1500"/>
        <v>0</v>
      </c>
      <c r="CG2802" s="1" t="b">
        <f t="shared" si="1501"/>
        <v>0</v>
      </c>
      <c r="CH2802" s="1" t="b">
        <f t="shared" si="1502"/>
        <v>0</v>
      </c>
      <c r="CI2802" s="1" t="b">
        <f t="shared" si="1503"/>
        <v>0</v>
      </c>
      <c r="CJ2802" s="1" t="b">
        <f t="shared" si="1504"/>
        <v>0</v>
      </c>
      <c r="CK2802" s="1" t="b">
        <f t="shared" si="1505"/>
        <v>0</v>
      </c>
      <c r="CL2802" s="1" t="b">
        <f t="shared" si="1506"/>
        <v>0</v>
      </c>
      <c r="CM2802" s="1" t="b">
        <f t="shared" si="1507"/>
        <v>0</v>
      </c>
      <c r="CN2802" s="1" t="b">
        <f t="shared" si="1508"/>
        <v>1</v>
      </c>
      <c r="CO2802" s="2" t="b">
        <f t="shared" si="1509"/>
        <v>0</v>
      </c>
      <c r="CP2802" s="2" t="b">
        <f t="shared" si="1510"/>
        <v>0</v>
      </c>
      <c r="CQ2802" s="2" t="b">
        <f t="shared" si="1511"/>
        <v>0</v>
      </c>
      <c r="CR2802" s="6" t="str">
        <f t="shared" si="1512"/>
        <v>Male</v>
      </c>
      <c r="CS2802" s="7">
        <f t="shared" si="1513"/>
        <v>0</v>
      </c>
      <c r="CT2802" s="7">
        <f t="shared" si="1514"/>
        <v>1</v>
      </c>
      <c r="CU2802" s="7">
        <f t="shared" si="1515"/>
        <v>0</v>
      </c>
      <c r="CV2802" s="7">
        <f t="shared" si="1516"/>
        <v>0</v>
      </c>
      <c r="CW2802" s="7">
        <f t="shared" si="1527"/>
        <v>1</v>
      </c>
      <c r="CX2802" s="1" t="b">
        <f t="shared" si="1528"/>
        <v>0</v>
      </c>
      <c r="CY2802" s="1" t="b">
        <f t="shared" si="1529"/>
        <v>0</v>
      </c>
      <c r="DG2802" s="1" t="b">
        <f t="shared" si="1530"/>
        <v>0</v>
      </c>
    </row>
    <row r="2803" spans="2:111" ht="275.5" x14ac:dyDescent="0.35">
      <c r="B2803" s="1" t="s">
        <v>13809</v>
      </c>
      <c r="C2803" s="9">
        <v>44522</v>
      </c>
      <c r="D2803" s="10" t="s">
        <v>13809</v>
      </c>
      <c r="E2803" s="1">
        <v>45</v>
      </c>
      <c r="F2803" s="1" t="s">
        <v>127</v>
      </c>
      <c r="G2803" s="1" t="s">
        <v>13809</v>
      </c>
      <c r="H2803" s="1" t="s">
        <v>13809</v>
      </c>
      <c r="I2803" s="2" t="s">
        <v>183</v>
      </c>
      <c r="J2803" s="2" t="s">
        <v>163</v>
      </c>
      <c r="K2803" s="2" t="s">
        <v>13809</v>
      </c>
      <c r="L2803" s="9">
        <v>44439</v>
      </c>
      <c r="M2803" s="2" t="s">
        <v>109</v>
      </c>
      <c r="N2803" s="2" t="s">
        <v>13809</v>
      </c>
      <c r="O2803" s="2" t="s">
        <v>110</v>
      </c>
      <c r="P2803" s="2" t="s">
        <v>111</v>
      </c>
      <c r="S2803" s="2" t="s">
        <v>112</v>
      </c>
      <c r="T2803" s="2" t="s">
        <v>112</v>
      </c>
      <c r="U2803" s="2" t="b">
        <v>1</v>
      </c>
      <c r="V2803" s="2" t="s">
        <v>113</v>
      </c>
      <c r="W2803" s="1" t="s">
        <v>112</v>
      </c>
      <c r="X2803" s="1" t="s">
        <v>138</v>
      </c>
      <c r="Y2803" s="2" t="s">
        <v>111</v>
      </c>
      <c r="AF2803" s="1" t="s">
        <v>111</v>
      </c>
      <c r="AK2803" s="1" t="s">
        <v>201</v>
      </c>
      <c r="AN2803" s="1" t="s">
        <v>9836</v>
      </c>
      <c r="AO2803" s="1" t="s">
        <v>166</v>
      </c>
      <c r="AS2803" s="1" t="s">
        <v>140</v>
      </c>
      <c r="AU2803" s="1" t="s">
        <v>132</v>
      </c>
      <c r="AZ2803" s="1" t="s">
        <v>155</v>
      </c>
      <c r="BA2803" s="1">
        <v>0.49</v>
      </c>
      <c r="BJ2803" s="1" t="s">
        <v>112</v>
      </c>
      <c r="BK2803" s="1" t="s">
        <v>112</v>
      </c>
      <c r="BL2803" s="1" t="s">
        <v>9837</v>
      </c>
      <c r="BM2803" s="1" t="s">
        <v>9838</v>
      </c>
      <c r="BQ2803" s="1" t="s">
        <v>121</v>
      </c>
      <c r="BR2803" s="1" t="s">
        <v>122</v>
      </c>
      <c r="BS2803" s="1" t="s">
        <v>112</v>
      </c>
      <c r="BU2803" s="34" t="s">
        <v>9839</v>
      </c>
      <c r="BV2803" s="9">
        <v>44531</v>
      </c>
      <c r="BW2803" s="34" t="s">
        <v>14914</v>
      </c>
      <c r="BX2803" s="2" t="s">
        <v>111</v>
      </c>
      <c r="BY2803" s="2" t="s">
        <v>123</v>
      </c>
      <c r="BZ2803" s="2" t="s">
        <v>124</v>
      </c>
      <c r="CA2803" s="2">
        <v>2</v>
      </c>
      <c r="CB2803" s="1" t="s">
        <v>279</v>
      </c>
      <c r="CC2803" s="2" t="s">
        <v>126</v>
      </c>
      <c r="CD2803" s="1" t="b">
        <f t="shared" si="1525"/>
        <v>0</v>
      </c>
      <c r="CE2803" s="1" t="b">
        <f t="shared" si="1526"/>
        <v>0</v>
      </c>
      <c r="CF2803" s="1" t="b">
        <f t="shared" si="1500"/>
        <v>0</v>
      </c>
      <c r="CG2803" s="1" t="b">
        <f t="shared" si="1501"/>
        <v>0</v>
      </c>
      <c r="CH2803" s="1" t="b">
        <f t="shared" si="1502"/>
        <v>0</v>
      </c>
      <c r="CI2803" s="1" t="b">
        <f t="shared" si="1503"/>
        <v>0</v>
      </c>
      <c r="CJ2803" s="1" t="b">
        <f t="shared" si="1504"/>
        <v>0</v>
      </c>
      <c r="CK2803" s="1" t="b">
        <f t="shared" si="1505"/>
        <v>0</v>
      </c>
      <c r="CL2803" s="1" t="b">
        <f t="shared" si="1506"/>
        <v>1</v>
      </c>
      <c r="CM2803" s="1" t="b">
        <f t="shared" si="1507"/>
        <v>0</v>
      </c>
      <c r="CN2803" s="1" t="b">
        <f t="shared" si="1508"/>
        <v>0</v>
      </c>
      <c r="CO2803" s="2" t="b">
        <f t="shared" si="1509"/>
        <v>0</v>
      </c>
      <c r="CP2803" s="2" t="b">
        <f t="shared" si="1510"/>
        <v>0</v>
      </c>
      <c r="CQ2803" s="2" t="b">
        <f t="shared" si="1511"/>
        <v>0</v>
      </c>
      <c r="CR2803" s="6" t="str">
        <f t="shared" si="1512"/>
        <v>Male</v>
      </c>
      <c r="CS2803" s="7">
        <f t="shared" si="1513"/>
        <v>0</v>
      </c>
      <c r="CT2803" s="7">
        <f t="shared" si="1514"/>
        <v>0</v>
      </c>
      <c r="CU2803" s="7">
        <f t="shared" si="1515"/>
        <v>0</v>
      </c>
      <c r="CV2803" s="7">
        <f t="shared" si="1516"/>
        <v>1</v>
      </c>
      <c r="CW2803" s="7">
        <f t="shared" si="1527"/>
        <v>0</v>
      </c>
      <c r="CX2803" s="1" t="b">
        <f t="shared" si="1528"/>
        <v>0</v>
      </c>
      <c r="CY2803" s="1" t="b">
        <f t="shared" si="1529"/>
        <v>0</v>
      </c>
      <c r="DG2803" s="1" t="b">
        <f t="shared" si="1530"/>
        <v>0</v>
      </c>
    </row>
    <row r="2804" spans="2:111" ht="159.5" x14ac:dyDescent="0.35">
      <c r="B2804" s="1" t="s">
        <v>13809</v>
      </c>
      <c r="C2804" s="9">
        <v>44522</v>
      </c>
      <c r="D2804" s="10" t="s">
        <v>13809</v>
      </c>
      <c r="E2804" s="1">
        <v>58</v>
      </c>
      <c r="F2804" s="1" t="s">
        <v>127</v>
      </c>
      <c r="G2804" s="1" t="s">
        <v>13809</v>
      </c>
      <c r="H2804" s="1" t="s">
        <v>13809</v>
      </c>
      <c r="J2804" s="2" t="s">
        <v>163</v>
      </c>
      <c r="K2804" s="2" t="s">
        <v>13809</v>
      </c>
      <c r="M2804" s="2" t="s">
        <v>163</v>
      </c>
      <c r="N2804" s="2" t="s">
        <v>13809</v>
      </c>
      <c r="O2804" s="2" t="s">
        <v>110</v>
      </c>
      <c r="P2804" s="2" t="s">
        <v>111</v>
      </c>
      <c r="S2804" s="2" t="s">
        <v>112</v>
      </c>
      <c r="T2804" s="2" t="s">
        <v>112</v>
      </c>
      <c r="U2804" s="2" t="b">
        <v>1</v>
      </c>
      <c r="V2804" s="2" t="s">
        <v>113</v>
      </c>
      <c r="W2804" s="1" t="s">
        <v>112</v>
      </c>
      <c r="X2804" s="1" t="s">
        <v>114</v>
      </c>
      <c r="Y2804" s="2" t="s">
        <v>112</v>
      </c>
      <c r="Z2804" s="2" t="s">
        <v>111</v>
      </c>
      <c r="AA2804" s="2" t="s">
        <v>111</v>
      </c>
      <c r="AB2804" s="5">
        <v>3</v>
      </c>
      <c r="AC2804" s="1" t="s">
        <v>111</v>
      </c>
      <c r="AF2804" s="1" t="s">
        <v>111</v>
      </c>
      <c r="AH2804" s="1" t="s">
        <v>193</v>
      </c>
      <c r="AI2804" s="1" t="s">
        <v>9840</v>
      </c>
      <c r="AJ2804" s="1" t="s">
        <v>115</v>
      </c>
      <c r="AK2804" s="1" t="s">
        <v>129</v>
      </c>
      <c r="AO2804" s="1" t="s">
        <v>130</v>
      </c>
      <c r="AU2804" s="1" t="s">
        <v>132</v>
      </c>
      <c r="AZ2804" s="1" t="s">
        <v>155</v>
      </c>
      <c r="BA2804" s="1">
        <v>1262</v>
      </c>
      <c r="BJ2804" s="1" t="s">
        <v>112</v>
      </c>
      <c r="BK2804" s="1" t="s">
        <v>112</v>
      </c>
      <c r="BL2804" s="1" t="s">
        <v>203</v>
      </c>
      <c r="BM2804" s="1" t="s">
        <v>9841</v>
      </c>
      <c r="BQ2804" s="1" t="s">
        <v>121</v>
      </c>
      <c r="BR2804" s="1" t="s">
        <v>122</v>
      </c>
      <c r="BS2804" s="1" t="s">
        <v>112</v>
      </c>
      <c r="BU2804" s="34" t="s">
        <v>14011</v>
      </c>
      <c r="BV2804" s="9">
        <v>44531</v>
      </c>
      <c r="BW2804" s="34" t="s">
        <v>14915</v>
      </c>
      <c r="BY2804" s="2" t="s">
        <v>156</v>
      </c>
      <c r="BZ2804" s="2" t="s">
        <v>124</v>
      </c>
      <c r="CA2804" s="2">
        <v>3</v>
      </c>
      <c r="CB2804" s="1" t="s">
        <v>330</v>
      </c>
      <c r="CC2804" s="2" t="s">
        <v>126</v>
      </c>
      <c r="CD2804" s="1" t="b">
        <f t="shared" si="1525"/>
        <v>0</v>
      </c>
      <c r="CE2804" s="1" t="b">
        <f t="shared" si="1526"/>
        <v>0</v>
      </c>
      <c r="CF2804" s="1" t="b">
        <f t="shared" si="1500"/>
        <v>0</v>
      </c>
      <c r="CG2804" s="1" t="b">
        <f t="shared" si="1501"/>
        <v>0</v>
      </c>
      <c r="CH2804" s="1" t="b">
        <f t="shared" si="1502"/>
        <v>0</v>
      </c>
      <c r="CI2804" s="1" t="b">
        <f t="shared" si="1503"/>
        <v>0</v>
      </c>
      <c r="CJ2804" s="1" t="b">
        <f t="shared" si="1504"/>
        <v>0</v>
      </c>
      <c r="CK2804" s="1" t="b">
        <f t="shared" si="1505"/>
        <v>0</v>
      </c>
      <c r="CL2804" s="1" t="b">
        <f t="shared" si="1506"/>
        <v>0</v>
      </c>
      <c r="CM2804" s="1" t="b">
        <f t="shared" si="1507"/>
        <v>1</v>
      </c>
      <c r="CN2804" s="1" t="b">
        <f t="shared" si="1508"/>
        <v>0</v>
      </c>
      <c r="CO2804" s="2" t="b">
        <f t="shared" si="1509"/>
        <v>1</v>
      </c>
      <c r="CP2804" s="2" t="b">
        <f t="shared" si="1510"/>
        <v>1</v>
      </c>
      <c r="CQ2804" s="2" t="b">
        <f t="shared" si="1511"/>
        <v>0</v>
      </c>
      <c r="CR2804" s="6" t="str">
        <f t="shared" si="1512"/>
        <v>Male</v>
      </c>
      <c r="CS2804" s="7">
        <f t="shared" si="1513"/>
        <v>0</v>
      </c>
      <c r="CT2804" s="7">
        <f t="shared" si="1514"/>
        <v>0</v>
      </c>
      <c r="CU2804" s="7">
        <f t="shared" si="1515"/>
        <v>0</v>
      </c>
      <c r="CV2804" s="7">
        <f t="shared" si="1516"/>
        <v>0</v>
      </c>
      <c r="CW2804" s="7">
        <f t="shared" si="1527"/>
        <v>0</v>
      </c>
      <c r="CX2804" s="1" t="b">
        <f t="shared" si="1528"/>
        <v>0</v>
      </c>
      <c r="CY2804" s="1" t="b">
        <f t="shared" si="1529"/>
        <v>0</v>
      </c>
      <c r="DG2804" s="1" t="b">
        <f t="shared" si="1530"/>
        <v>0</v>
      </c>
    </row>
    <row r="2805" spans="2:111" ht="174" x14ac:dyDescent="0.35">
      <c r="B2805" s="1" t="s">
        <v>13809</v>
      </c>
      <c r="C2805" s="9">
        <v>44522</v>
      </c>
      <c r="D2805" s="10" t="s">
        <v>13809</v>
      </c>
      <c r="E2805" s="1">
        <v>68</v>
      </c>
      <c r="F2805" s="1" t="s">
        <v>127</v>
      </c>
      <c r="G2805" s="1" t="s">
        <v>13809</v>
      </c>
      <c r="H2805" s="1" t="s">
        <v>13809</v>
      </c>
      <c r="I2805" s="2" t="s">
        <v>183</v>
      </c>
      <c r="J2805" s="2" t="s">
        <v>163</v>
      </c>
      <c r="K2805" s="2" t="s">
        <v>13809</v>
      </c>
      <c r="L2805" s="9">
        <v>44294</v>
      </c>
      <c r="M2805" s="2" t="s">
        <v>109</v>
      </c>
      <c r="N2805" s="2" t="s">
        <v>13809</v>
      </c>
      <c r="O2805" s="2" t="s">
        <v>110</v>
      </c>
      <c r="P2805" s="2" t="s">
        <v>111</v>
      </c>
      <c r="S2805" s="2" t="s">
        <v>112</v>
      </c>
      <c r="T2805" s="2" t="s">
        <v>111</v>
      </c>
      <c r="U2805" s="2" t="b">
        <v>1</v>
      </c>
      <c r="V2805" s="2" t="s">
        <v>113</v>
      </c>
      <c r="W2805" s="1" t="s">
        <v>112</v>
      </c>
      <c r="Y2805" s="2" t="s">
        <v>111</v>
      </c>
      <c r="AF2805" s="1" t="s">
        <v>111</v>
      </c>
      <c r="AJ2805" s="1" t="s">
        <v>115</v>
      </c>
      <c r="AK2805" s="1" t="s">
        <v>242</v>
      </c>
      <c r="AO2805" s="1" t="s">
        <v>285</v>
      </c>
      <c r="AU2805" s="1" t="s">
        <v>177</v>
      </c>
      <c r="AX2805" s="1" t="s">
        <v>7944</v>
      </c>
      <c r="BJ2805" s="1" t="s">
        <v>112</v>
      </c>
      <c r="BK2805" s="1" t="s">
        <v>112</v>
      </c>
      <c r="BL2805" s="1" t="s">
        <v>297</v>
      </c>
      <c r="BQ2805" s="11" t="s">
        <v>9842</v>
      </c>
      <c r="BU2805" s="34" t="s">
        <v>9843</v>
      </c>
      <c r="BV2805" s="9">
        <v>44526</v>
      </c>
      <c r="BW2805" s="34" t="s">
        <v>9844</v>
      </c>
      <c r="BY2805" s="2" t="s">
        <v>136</v>
      </c>
      <c r="BZ2805" s="2" t="s">
        <v>124</v>
      </c>
      <c r="CA2805" s="2">
        <v>2</v>
      </c>
      <c r="CB2805" s="1" t="s">
        <v>227</v>
      </c>
      <c r="CC2805" s="2" t="s">
        <v>126</v>
      </c>
      <c r="CD2805" s="1" t="b">
        <f t="shared" si="1525"/>
        <v>0</v>
      </c>
      <c r="CE2805" s="1" t="b">
        <f t="shared" si="1526"/>
        <v>0</v>
      </c>
      <c r="CF2805" s="1" t="b">
        <f t="shared" si="1500"/>
        <v>0</v>
      </c>
      <c r="CG2805" s="1" t="b">
        <f t="shared" si="1501"/>
        <v>0</v>
      </c>
      <c r="CH2805" s="1" t="b">
        <f t="shared" si="1502"/>
        <v>0</v>
      </c>
      <c r="CI2805" s="1" t="b">
        <f t="shared" si="1503"/>
        <v>0</v>
      </c>
      <c r="CJ2805" s="1" t="b">
        <f t="shared" si="1504"/>
        <v>0</v>
      </c>
      <c r="CK2805" s="1" t="b">
        <f t="shared" si="1505"/>
        <v>0</v>
      </c>
      <c r="CL2805" s="1" t="b">
        <f t="shared" si="1506"/>
        <v>0</v>
      </c>
      <c r="CM2805" s="1" t="b">
        <f t="shared" si="1507"/>
        <v>0</v>
      </c>
      <c r="CN2805" s="1" t="b">
        <f t="shared" si="1508"/>
        <v>1</v>
      </c>
      <c r="CO2805" s="2" t="b">
        <f t="shared" si="1509"/>
        <v>0</v>
      </c>
      <c r="CP2805" s="2" t="b">
        <f t="shared" si="1510"/>
        <v>0</v>
      </c>
      <c r="CQ2805" s="2" t="b">
        <f t="shared" si="1511"/>
        <v>0</v>
      </c>
      <c r="CR2805" s="6" t="str">
        <f t="shared" si="1512"/>
        <v>Male</v>
      </c>
      <c r="CS2805" s="7">
        <f t="shared" si="1513"/>
        <v>0</v>
      </c>
      <c r="CT2805" s="7">
        <f t="shared" si="1514"/>
        <v>0</v>
      </c>
      <c r="CU2805" s="7">
        <f t="shared" si="1515"/>
        <v>0</v>
      </c>
      <c r="CV2805" s="7">
        <f t="shared" si="1516"/>
        <v>1</v>
      </c>
      <c r="CW2805" s="7">
        <f t="shared" si="1527"/>
        <v>0</v>
      </c>
      <c r="CX2805" s="1" t="b">
        <f t="shared" si="1528"/>
        <v>0</v>
      </c>
      <c r="CY2805" s="1" t="b">
        <f t="shared" si="1529"/>
        <v>0</v>
      </c>
      <c r="DG2805" s="1" t="b">
        <f t="shared" si="1530"/>
        <v>0</v>
      </c>
    </row>
    <row r="2806" spans="2:111" ht="174" x14ac:dyDescent="0.35">
      <c r="B2806" s="1" t="s">
        <v>13809</v>
      </c>
      <c r="C2806" s="9">
        <v>44523</v>
      </c>
      <c r="D2806" s="10" t="s">
        <v>13809</v>
      </c>
      <c r="E2806" s="1">
        <v>54</v>
      </c>
      <c r="F2806" s="1" t="s">
        <v>127</v>
      </c>
      <c r="G2806" s="1" t="s">
        <v>13809</v>
      </c>
      <c r="H2806" s="1" t="s">
        <v>13809</v>
      </c>
      <c r="I2806" s="2" t="s">
        <v>183</v>
      </c>
      <c r="J2806" s="2" t="s">
        <v>163</v>
      </c>
      <c r="K2806" s="2" t="s">
        <v>13809</v>
      </c>
      <c r="L2806" s="9">
        <v>44224</v>
      </c>
      <c r="M2806" s="2" t="s">
        <v>128</v>
      </c>
      <c r="N2806" s="2" t="s">
        <v>13809</v>
      </c>
      <c r="O2806" s="2" t="s">
        <v>110</v>
      </c>
      <c r="P2806" s="2" t="s">
        <v>111</v>
      </c>
      <c r="S2806" s="2" t="s">
        <v>111</v>
      </c>
      <c r="T2806" s="2" t="s">
        <v>112</v>
      </c>
      <c r="U2806" s="2" t="b">
        <f>OR(S2806="yes",T2806="yes")</f>
        <v>1</v>
      </c>
      <c r="V2806" s="2" t="s">
        <v>126</v>
      </c>
      <c r="W2806" s="1" t="s">
        <v>112</v>
      </c>
      <c r="X2806" s="1" t="s">
        <v>110</v>
      </c>
      <c r="BU2806" s="34" t="s">
        <v>184</v>
      </c>
      <c r="BV2806" s="9">
        <v>44806</v>
      </c>
      <c r="BW2806" s="34" t="s">
        <v>14916</v>
      </c>
      <c r="BY2806" s="2" t="s">
        <v>123</v>
      </c>
      <c r="BZ2806" s="2" t="s">
        <v>124</v>
      </c>
      <c r="CA2806" s="2">
        <v>2</v>
      </c>
      <c r="CB2806" s="1" t="s">
        <v>3574</v>
      </c>
      <c r="CD2806" s="1" t="b">
        <f t="shared" si="1525"/>
        <v>0</v>
      </c>
      <c r="CE2806" s="1" t="b">
        <f t="shared" si="1526"/>
        <v>0</v>
      </c>
      <c r="CF2806" s="1" t="b">
        <f t="shared" si="1500"/>
        <v>0</v>
      </c>
      <c r="CG2806" s="1" t="b">
        <f t="shared" si="1501"/>
        <v>0</v>
      </c>
      <c r="CH2806" s="1" t="b">
        <f t="shared" si="1502"/>
        <v>0</v>
      </c>
      <c r="CI2806" s="1" t="b">
        <f t="shared" si="1503"/>
        <v>0</v>
      </c>
      <c r="CJ2806" s="1" t="b">
        <f t="shared" si="1504"/>
        <v>0</v>
      </c>
      <c r="CK2806" s="1" t="b">
        <f t="shared" si="1505"/>
        <v>0</v>
      </c>
      <c r="CL2806" s="1" t="b">
        <f t="shared" si="1506"/>
        <v>0</v>
      </c>
      <c r="CM2806" s="1" t="b">
        <f t="shared" si="1507"/>
        <v>1</v>
      </c>
      <c r="CN2806" s="1" t="b">
        <f t="shared" si="1508"/>
        <v>0</v>
      </c>
      <c r="CO2806" s="2" t="b">
        <f t="shared" si="1509"/>
        <v>0</v>
      </c>
      <c r="CP2806" s="2" t="b">
        <f t="shared" si="1510"/>
        <v>0</v>
      </c>
      <c r="CQ2806" s="2" t="b">
        <f t="shared" si="1511"/>
        <v>0</v>
      </c>
      <c r="CR2806" s="6" t="str">
        <f t="shared" si="1512"/>
        <v>Male</v>
      </c>
      <c r="CS2806" s="7">
        <f t="shared" si="1513"/>
        <v>0</v>
      </c>
      <c r="CT2806" s="7">
        <f t="shared" si="1514"/>
        <v>0</v>
      </c>
      <c r="CU2806" s="7">
        <f t="shared" si="1515"/>
        <v>0</v>
      </c>
      <c r="CV2806" s="7">
        <f t="shared" si="1516"/>
        <v>0</v>
      </c>
    </row>
    <row r="2807" spans="2:111" ht="188.5" x14ac:dyDescent="0.35">
      <c r="B2807" s="1" t="s">
        <v>13809</v>
      </c>
      <c r="C2807" s="9">
        <v>44523</v>
      </c>
      <c r="D2807" s="10" t="s">
        <v>13809</v>
      </c>
      <c r="E2807" s="1">
        <v>75</v>
      </c>
      <c r="F2807" s="1" t="s">
        <v>127</v>
      </c>
      <c r="G2807" s="1" t="s">
        <v>13809</v>
      </c>
      <c r="H2807" s="1" t="s">
        <v>13809</v>
      </c>
      <c r="I2807" s="9">
        <v>44284</v>
      </c>
      <c r="J2807" s="2" t="s">
        <v>109</v>
      </c>
      <c r="K2807" s="2" t="s">
        <v>13809</v>
      </c>
      <c r="L2807" s="9">
        <v>44305</v>
      </c>
      <c r="M2807" s="2" t="s">
        <v>109</v>
      </c>
      <c r="N2807" s="2" t="s">
        <v>13809</v>
      </c>
      <c r="O2807" s="2" t="s">
        <v>110</v>
      </c>
      <c r="P2807" s="2" t="s">
        <v>111</v>
      </c>
      <c r="S2807" s="2" t="s">
        <v>112</v>
      </c>
      <c r="T2807" s="2" t="s">
        <v>112</v>
      </c>
      <c r="U2807" s="2" t="b">
        <v>1</v>
      </c>
      <c r="V2807" s="2" t="s">
        <v>113</v>
      </c>
      <c r="W2807" s="1" t="s">
        <v>112</v>
      </c>
      <c r="X2807" s="1" t="s">
        <v>138</v>
      </c>
      <c r="Y2807" s="2" t="s">
        <v>112</v>
      </c>
      <c r="Z2807" s="2" t="s">
        <v>111</v>
      </c>
      <c r="AA2807" s="2" t="s">
        <v>111</v>
      </c>
      <c r="AC2807" s="1" t="s">
        <v>112</v>
      </c>
      <c r="AF2807" s="1" t="s">
        <v>111</v>
      </c>
      <c r="AJ2807" s="1" t="s">
        <v>115</v>
      </c>
      <c r="AK2807" s="1" t="s">
        <v>194</v>
      </c>
      <c r="AN2807" s="1" t="s">
        <v>9845</v>
      </c>
      <c r="AO2807" s="1" t="s">
        <v>117</v>
      </c>
      <c r="AS2807" s="1" t="s">
        <v>767</v>
      </c>
      <c r="AU2807" s="1" t="s">
        <v>191</v>
      </c>
      <c r="AX2807" s="1">
        <v>66</v>
      </c>
      <c r="AZ2807" s="1" t="s">
        <v>395</v>
      </c>
      <c r="BA2807" s="1" t="s">
        <v>276</v>
      </c>
      <c r="BF2807" s="1">
        <v>454</v>
      </c>
      <c r="BG2807" s="1">
        <v>112</v>
      </c>
      <c r="BJ2807" s="1" t="s">
        <v>112</v>
      </c>
      <c r="BK2807" s="1" t="s">
        <v>112</v>
      </c>
      <c r="BL2807" s="1" t="s">
        <v>2552</v>
      </c>
      <c r="BM2807" s="1" t="s">
        <v>9846</v>
      </c>
      <c r="BQ2807" s="1" t="s">
        <v>121</v>
      </c>
      <c r="BR2807" s="1" t="s">
        <v>122</v>
      </c>
      <c r="BS2807" s="1" t="s">
        <v>111</v>
      </c>
      <c r="BT2807" s="34" t="s">
        <v>9847</v>
      </c>
      <c r="BU2807" s="34" t="s">
        <v>9848</v>
      </c>
      <c r="BV2807" s="9">
        <v>44526</v>
      </c>
      <c r="BW2807" s="34" t="s">
        <v>14917</v>
      </c>
      <c r="BX2807" s="2" t="s">
        <v>111</v>
      </c>
      <c r="BY2807" s="2" t="s">
        <v>174</v>
      </c>
      <c r="BZ2807" s="2" t="s">
        <v>124</v>
      </c>
      <c r="CA2807" s="2" t="s">
        <v>257</v>
      </c>
      <c r="CB2807" s="1" t="s">
        <v>233</v>
      </c>
      <c r="CC2807" s="2" t="s">
        <v>113</v>
      </c>
      <c r="CD2807" s="1" t="b">
        <f t="shared" si="1525"/>
        <v>0</v>
      </c>
      <c r="CE2807" s="1" t="b">
        <f t="shared" si="1526"/>
        <v>0</v>
      </c>
      <c r="CF2807" s="1" t="b">
        <f t="shared" si="1500"/>
        <v>0</v>
      </c>
      <c r="CG2807" s="1" t="b">
        <f t="shared" si="1501"/>
        <v>0</v>
      </c>
      <c r="CH2807" s="1" t="b">
        <f t="shared" si="1502"/>
        <v>0</v>
      </c>
      <c r="CI2807" s="1" t="b">
        <f t="shared" si="1503"/>
        <v>0</v>
      </c>
      <c r="CJ2807" s="1" t="b">
        <f t="shared" si="1504"/>
        <v>0</v>
      </c>
      <c r="CK2807" s="1" t="b">
        <f t="shared" si="1505"/>
        <v>0</v>
      </c>
      <c r="CL2807" s="1" t="b">
        <f t="shared" si="1506"/>
        <v>0</v>
      </c>
      <c r="CM2807" s="1" t="b">
        <f t="shared" si="1507"/>
        <v>0</v>
      </c>
      <c r="CN2807" s="1" t="b">
        <f t="shared" si="1508"/>
        <v>1</v>
      </c>
      <c r="CO2807" s="2" t="b">
        <f t="shared" si="1509"/>
        <v>0</v>
      </c>
      <c r="CP2807" s="2" t="b">
        <f t="shared" si="1510"/>
        <v>0</v>
      </c>
      <c r="CQ2807" s="2" t="b">
        <f t="shared" si="1511"/>
        <v>0</v>
      </c>
      <c r="CR2807" s="6" t="str">
        <f t="shared" si="1512"/>
        <v>Male</v>
      </c>
      <c r="CS2807" s="7">
        <f t="shared" si="1513"/>
        <v>1</v>
      </c>
      <c r="CT2807" s="7">
        <f t="shared" si="1514"/>
        <v>0</v>
      </c>
      <c r="CU2807" s="7">
        <f t="shared" si="1515"/>
        <v>0</v>
      </c>
      <c r="CV2807" s="7">
        <f t="shared" si="1516"/>
        <v>1</v>
      </c>
      <c r="CW2807" s="7">
        <f>COUNTIF(M2807,"=*moderna*")</f>
        <v>0</v>
      </c>
      <c r="CX2807" s="1" t="b">
        <f>AND(E2807&lt;30,NOT(E2807="."),NOT(E2807=""))</f>
        <v>0</v>
      </c>
      <c r="CY2807" s="1" t="b">
        <f>AND(E2807&gt;17,E2807&lt;41,NOT(E2807="."),NOT(E2807=""))</f>
        <v>0</v>
      </c>
      <c r="DG2807" s="1" t="b">
        <f>AND(E2807&gt;4,E2807&lt;18,NOT(E2807=""),NOT(E2807="."))</f>
        <v>0</v>
      </c>
    </row>
    <row r="2808" spans="2:111" ht="101.5" x14ac:dyDescent="0.35">
      <c r="B2808" s="1" t="s">
        <v>13809</v>
      </c>
      <c r="C2808" s="9">
        <v>44523</v>
      </c>
      <c r="D2808" s="10" t="s">
        <v>13809</v>
      </c>
      <c r="E2808" s="1">
        <v>67</v>
      </c>
      <c r="F2808" s="1" t="s">
        <v>127</v>
      </c>
      <c r="G2808" s="1" t="s">
        <v>13809</v>
      </c>
      <c r="H2808" s="1" t="s">
        <v>13809</v>
      </c>
      <c r="I2808" s="9">
        <v>44200</v>
      </c>
      <c r="J2808" s="2" t="s">
        <v>109</v>
      </c>
      <c r="K2808" s="2" t="s">
        <v>13809</v>
      </c>
      <c r="L2808" s="9">
        <v>44221</v>
      </c>
      <c r="M2808" s="2" t="s">
        <v>109</v>
      </c>
      <c r="N2808" s="2" t="s">
        <v>13809</v>
      </c>
      <c r="O2808" s="2" t="s">
        <v>110</v>
      </c>
      <c r="P2808" s="2" t="s">
        <v>111</v>
      </c>
      <c r="S2808" s="2" t="s">
        <v>111</v>
      </c>
      <c r="T2808" s="2" t="s">
        <v>112</v>
      </c>
      <c r="U2808" s="2" t="b">
        <v>1</v>
      </c>
      <c r="V2808" s="2" t="s">
        <v>113</v>
      </c>
      <c r="W2808" s="1" t="s">
        <v>112</v>
      </c>
      <c r="X2808" s="1" t="s">
        <v>138</v>
      </c>
      <c r="Y2808" s="2" t="s">
        <v>112</v>
      </c>
      <c r="Z2808" s="2" t="s">
        <v>111</v>
      </c>
      <c r="AA2808" s="2" t="s">
        <v>111</v>
      </c>
      <c r="AB2808" s="5">
        <v>2</v>
      </c>
      <c r="AC2808" s="1" t="s">
        <v>111</v>
      </c>
      <c r="AF2808" s="1" t="s">
        <v>111</v>
      </c>
      <c r="AH2808" s="1" t="s">
        <v>193</v>
      </c>
      <c r="AI2808" s="1" t="s">
        <v>9849</v>
      </c>
      <c r="AJ2808" s="1" t="s">
        <v>418</v>
      </c>
      <c r="AK2808" s="1" t="s">
        <v>201</v>
      </c>
      <c r="AN2808" s="1" t="s">
        <v>9850</v>
      </c>
      <c r="AO2808" s="1" t="s">
        <v>117</v>
      </c>
      <c r="AS2808" s="1" t="s">
        <v>118</v>
      </c>
      <c r="AU2808" s="1" t="s">
        <v>238</v>
      </c>
      <c r="AX2808" s="12">
        <v>0.6</v>
      </c>
      <c r="AZ2808" s="1" t="s">
        <v>254</v>
      </c>
      <c r="BC2808" s="1" t="s">
        <v>9851</v>
      </c>
      <c r="BG2808" s="1" t="s">
        <v>9852</v>
      </c>
      <c r="BH2808" s="1" t="s">
        <v>9853</v>
      </c>
      <c r="BJ2808" s="1" t="s">
        <v>112</v>
      </c>
      <c r="BK2808" s="1" t="s">
        <v>112</v>
      </c>
      <c r="BL2808" s="1" t="s">
        <v>297</v>
      </c>
      <c r="BQ2808" s="1" t="s">
        <v>121</v>
      </c>
      <c r="BR2808" s="1" t="s">
        <v>122</v>
      </c>
      <c r="BS2808" s="1" t="s">
        <v>112</v>
      </c>
      <c r="BU2808" s="34" t="s">
        <v>9854</v>
      </c>
      <c r="BV2808" s="9">
        <v>44529</v>
      </c>
      <c r="BW2808" s="34" t="s">
        <v>9855</v>
      </c>
      <c r="BY2808" s="2" t="s">
        <v>174</v>
      </c>
      <c r="BZ2808" s="2" t="s">
        <v>124</v>
      </c>
      <c r="CA2808" s="2">
        <v>3</v>
      </c>
      <c r="CB2808" s="1" t="s">
        <v>279</v>
      </c>
      <c r="CC2808" s="2" t="s">
        <v>126</v>
      </c>
      <c r="CD2808" s="1" t="b">
        <f t="shared" si="1525"/>
        <v>0</v>
      </c>
      <c r="CE2808" s="1" t="b">
        <f t="shared" si="1526"/>
        <v>0</v>
      </c>
      <c r="CF2808" s="1" t="b">
        <f t="shared" si="1500"/>
        <v>0</v>
      </c>
      <c r="CG2808" s="1" t="b">
        <f t="shared" si="1501"/>
        <v>0</v>
      </c>
      <c r="CH2808" s="1" t="b">
        <f t="shared" si="1502"/>
        <v>0</v>
      </c>
      <c r="CI2808" s="1" t="b">
        <f t="shared" si="1503"/>
        <v>0</v>
      </c>
      <c r="CJ2808" s="1" t="b">
        <f t="shared" si="1504"/>
        <v>0</v>
      </c>
      <c r="CK2808" s="1" t="b">
        <f t="shared" si="1505"/>
        <v>0</v>
      </c>
      <c r="CL2808" s="1" t="b">
        <f t="shared" si="1506"/>
        <v>0</v>
      </c>
      <c r="CM2808" s="1" t="b">
        <f t="shared" si="1507"/>
        <v>0</v>
      </c>
      <c r="CN2808" s="1" t="b">
        <f t="shared" si="1508"/>
        <v>1</v>
      </c>
      <c r="CO2808" s="2" t="b">
        <f t="shared" si="1509"/>
        <v>1</v>
      </c>
      <c r="CP2808" s="2" t="b">
        <f t="shared" si="1510"/>
        <v>1</v>
      </c>
      <c r="CQ2808" s="2" t="b">
        <f t="shared" si="1511"/>
        <v>0</v>
      </c>
      <c r="CR2808" s="6" t="str">
        <f t="shared" si="1512"/>
        <v>Male</v>
      </c>
      <c r="CS2808" s="7">
        <f t="shared" si="1513"/>
        <v>1</v>
      </c>
      <c r="CT2808" s="7">
        <f t="shared" si="1514"/>
        <v>0</v>
      </c>
      <c r="CU2808" s="7">
        <f t="shared" si="1515"/>
        <v>0</v>
      </c>
      <c r="CV2808" s="7">
        <f t="shared" si="1516"/>
        <v>1</v>
      </c>
      <c r="CW2808" s="7">
        <f>COUNTIF(M2808,"=*moderna*")</f>
        <v>0</v>
      </c>
      <c r="CX2808" s="1" t="b">
        <f>AND(E2808&lt;30,NOT(E2808="."),NOT(E2808=""))</f>
        <v>0</v>
      </c>
      <c r="CY2808" s="1" t="b">
        <f>AND(E2808&gt;17,E2808&lt;41,NOT(E2808="."),NOT(E2808=""))</f>
        <v>0</v>
      </c>
      <c r="DG2808" s="1" t="b">
        <f>AND(E2808&gt;4,E2808&lt;18,NOT(E2808=""),NOT(E2808="."))</f>
        <v>0</v>
      </c>
    </row>
    <row r="2809" spans="2:111" ht="246.5" x14ac:dyDescent="0.35">
      <c r="B2809" s="1" t="s">
        <v>13809</v>
      </c>
      <c r="C2809" s="9">
        <v>44523</v>
      </c>
      <c r="D2809" s="10" t="s">
        <v>13809</v>
      </c>
      <c r="E2809" s="1">
        <v>62</v>
      </c>
      <c r="F2809" s="1" t="s">
        <v>108</v>
      </c>
      <c r="G2809" s="1" t="s">
        <v>13809</v>
      </c>
      <c r="H2809" s="1" t="s">
        <v>13809</v>
      </c>
      <c r="K2809" s="2" t="s">
        <v>13809</v>
      </c>
      <c r="N2809" s="2" t="s">
        <v>13809</v>
      </c>
      <c r="O2809" s="2" t="s">
        <v>110</v>
      </c>
      <c r="P2809" s="2" t="s">
        <v>111</v>
      </c>
      <c r="S2809" s="2" t="s">
        <v>112</v>
      </c>
      <c r="T2809" s="2" t="s">
        <v>112</v>
      </c>
      <c r="U2809" s="2" t="b">
        <v>1</v>
      </c>
      <c r="V2809" s="2" t="s">
        <v>113</v>
      </c>
      <c r="W2809" s="1" t="s">
        <v>112</v>
      </c>
      <c r="X2809" s="1" t="s">
        <v>114</v>
      </c>
      <c r="Y2809" s="2" t="s">
        <v>112</v>
      </c>
      <c r="Z2809" s="2" t="s">
        <v>112</v>
      </c>
      <c r="AB2809" s="2">
        <v>4</v>
      </c>
      <c r="AK2809" s="1" t="s">
        <v>129</v>
      </c>
      <c r="AO2809" s="1" t="s">
        <v>130</v>
      </c>
      <c r="AS2809" s="1" t="s">
        <v>118</v>
      </c>
      <c r="AU2809" s="1" t="s">
        <v>132</v>
      </c>
      <c r="AZ2809" s="1" t="s">
        <v>222</v>
      </c>
      <c r="BC2809" s="1">
        <v>29.87</v>
      </c>
      <c r="BJ2809" s="1" t="s">
        <v>112</v>
      </c>
      <c r="BK2809" s="1" t="s">
        <v>112</v>
      </c>
      <c r="BQ2809" s="1" t="s">
        <v>121</v>
      </c>
      <c r="BR2809" s="1" t="s">
        <v>122</v>
      </c>
      <c r="BV2809" s="9">
        <v>44526</v>
      </c>
      <c r="BW2809" s="34" t="s">
        <v>14918</v>
      </c>
      <c r="BY2809" s="2" t="s">
        <v>136</v>
      </c>
      <c r="BZ2809" s="2" t="s">
        <v>162</v>
      </c>
      <c r="CA2809" s="2">
        <v>1</v>
      </c>
      <c r="CB2809" s="1" t="s">
        <v>188</v>
      </c>
      <c r="CC2809" s="2" t="s">
        <v>126</v>
      </c>
      <c r="CD2809" s="1" t="b">
        <f t="shared" si="1525"/>
        <v>0</v>
      </c>
      <c r="CE2809" s="1" t="b">
        <f t="shared" si="1526"/>
        <v>0</v>
      </c>
      <c r="CF2809" s="1" t="b">
        <f t="shared" si="1500"/>
        <v>0</v>
      </c>
      <c r="CG2809" s="1" t="b">
        <f t="shared" si="1501"/>
        <v>0</v>
      </c>
      <c r="CH2809" s="1" t="b">
        <f t="shared" si="1502"/>
        <v>0</v>
      </c>
      <c r="CI2809" s="1" t="b">
        <f t="shared" si="1503"/>
        <v>0</v>
      </c>
      <c r="CJ2809" s="1" t="b">
        <f t="shared" si="1504"/>
        <v>0</v>
      </c>
      <c r="CK2809" s="1" t="b">
        <f t="shared" si="1505"/>
        <v>0</v>
      </c>
      <c r="CL2809" s="1" t="b">
        <f t="shared" si="1506"/>
        <v>0</v>
      </c>
      <c r="CM2809" s="1" t="b">
        <f t="shared" si="1507"/>
        <v>1</v>
      </c>
      <c r="CN2809" s="1" t="b">
        <f t="shared" si="1508"/>
        <v>0</v>
      </c>
      <c r="CO2809" s="2" t="b">
        <f t="shared" si="1509"/>
        <v>1</v>
      </c>
      <c r="CP2809" s="2" t="b">
        <f t="shared" si="1510"/>
        <v>1</v>
      </c>
      <c r="CQ2809" s="2" t="b">
        <f t="shared" si="1511"/>
        <v>0</v>
      </c>
      <c r="CR2809" s="6" t="str">
        <f t="shared" si="1512"/>
        <v>Female</v>
      </c>
      <c r="CS2809" s="7">
        <f t="shared" si="1513"/>
        <v>0</v>
      </c>
      <c r="CT2809" s="7">
        <f t="shared" si="1514"/>
        <v>0</v>
      </c>
      <c r="CU2809" s="7">
        <f t="shared" si="1515"/>
        <v>0</v>
      </c>
      <c r="CV2809" s="7">
        <f t="shared" si="1516"/>
        <v>0</v>
      </c>
      <c r="CW2809" s="7">
        <f>COUNTIF(M2809,"=*moderna*")</f>
        <v>0</v>
      </c>
      <c r="CX2809" s="1" t="b">
        <f>AND(E2809&lt;30,NOT(E2809="."),NOT(E2809=""))</f>
        <v>0</v>
      </c>
      <c r="CY2809" s="1" t="b">
        <f>AND(E2809&gt;17,E2809&lt;41,NOT(E2809="."),NOT(E2809=""))</f>
        <v>0</v>
      </c>
      <c r="DG2809" s="1" t="b">
        <f>AND(E2809&gt;4,E2809&lt;18,NOT(E2809=""),NOT(E2809="."))</f>
        <v>0</v>
      </c>
    </row>
    <row r="2810" spans="2:111" ht="101.5" x14ac:dyDescent="0.35">
      <c r="B2810" s="1" t="s">
        <v>13809</v>
      </c>
      <c r="C2810" s="9">
        <v>44523</v>
      </c>
      <c r="D2810" s="10" t="s">
        <v>13809</v>
      </c>
      <c r="E2810" s="1">
        <v>10</v>
      </c>
      <c r="F2810" s="1" t="s">
        <v>108</v>
      </c>
      <c r="G2810" s="1" t="s">
        <v>13809</v>
      </c>
      <c r="H2810" s="1" t="s">
        <v>13809</v>
      </c>
      <c r="I2810" s="9">
        <v>44518</v>
      </c>
      <c r="J2810" s="2" t="s">
        <v>109</v>
      </c>
      <c r="K2810" s="2" t="s">
        <v>13809</v>
      </c>
      <c r="N2810" s="2" t="s">
        <v>13809</v>
      </c>
      <c r="O2810" s="2" t="s">
        <v>110</v>
      </c>
      <c r="P2810" s="2" t="s">
        <v>111</v>
      </c>
      <c r="S2810" s="2" t="s">
        <v>111</v>
      </c>
      <c r="T2810" s="2" t="s">
        <v>112</v>
      </c>
      <c r="U2810" s="2" t="b">
        <f>OR(S2810="yes",T2810="yes")</f>
        <v>1</v>
      </c>
      <c r="V2810" s="2" t="s">
        <v>113</v>
      </c>
      <c r="W2810" s="1" t="s">
        <v>112</v>
      </c>
      <c r="X2810" s="1" t="s">
        <v>114</v>
      </c>
      <c r="Y2810" s="2" t="s">
        <v>112</v>
      </c>
      <c r="Z2810" s="2" t="s">
        <v>112</v>
      </c>
      <c r="AA2810" s="2" t="s">
        <v>111</v>
      </c>
      <c r="AB2810" s="2">
        <v>5</v>
      </c>
      <c r="AC2810" s="1" t="s">
        <v>111</v>
      </c>
      <c r="AF2810" s="1" t="s">
        <v>111</v>
      </c>
      <c r="AJ2810" s="1" t="s">
        <v>115</v>
      </c>
      <c r="AK2810" s="1" t="s">
        <v>150</v>
      </c>
      <c r="AO2810" s="1" t="s">
        <v>117</v>
      </c>
      <c r="AU2810" s="1" t="s">
        <v>132</v>
      </c>
      <c r="AZ2810" s="1" t="s">
        <v>1001</v>
      </c>
      <c r="BA2810" s="1" t="s">
        <v>9856</v>
      </c>
      <c r="BC2810" s="1">
        <v>6256</v>
      </c>
      <c r="BJ2810" s="1" t="s">
        <v>112</v>
      </c>
      <c r="BK2810" s="1" t="s">
        <v>112</v>
      </c>
      <c r="BL2810" s="1" t="s">
        <v>142</v>
      </c>
      <c r="BQ2810" s="1" t="s">
        <v>121</v>
      </c>
      <c r="BR2810" s="1" t="s">
        <v>122</v>
      </c>
      <c r="BS2810" s="1" t="s">
        <v>112</v>
      </c>
      <c r="BU2810" s="34" t="s">
        <v>9857</v>
      </c>
      <c r="BV2810" s="9">
        <v>44523</v>
      </c>
      <c r="BW2810" s="34" t="s">
        <v>14919</v>
      </c>
      <c r="BY2810" s="2" t="s">
        <v>156</v>
      </c>
      <c r="BZ2810" s="2" t="s">
        <v>124</v>
      </c>
      <c r="CA2810" s="2">
        <v>1</v>
      </c>
      <c r="CB2810" s="1" t="s">
        <v>253</v>
      </c>
      <c r="CC2810" s="2" t="s">
        <v>126</v>
      </c>
      <c r="CD2810" s="1" t="b">
        <f t="shared" si="1525"/>
        <v>1</v>
      </c>
      <c r="CE2810" s="1" t="b">
        <f t="shared" si="1526"/>
        <v>1</v>
      </c>
      <c r="CF2810" s="1" t="b">
        <f t="shared" si="1500"/>
        <v>1</v>
      </c>
      <c r="CG2810" s="1" t="b">
        <f t="shared" si="1501"/>
        <v>0</v>
      </c>
      <c r="CH2810" s="1" t="b">
        <f t="shared" si="1502"/>
        <v>0</v>
      </c>
      <c r="CI2810" s="1" t="b">
        <f t="shared" si="1503"/>
        <v>0</v>
      </c>
      <c r="CJ2810" s="1" t="b">
        <f t="shared" si="1504"/>
        <v>0</v>
      </c>
      <c r="CK2810" s="1" t="b">
        <f t="shared" si="1505"/>
        <v>0</v>
      </c>
      <c r="CL2810" s="1" t="b">
        <f t="shared" si="1506"/>
        <v>0</v>
      </c>
      <c r="CM2810" s="1" t="b">
        <f t="shared" si="1507"/>
        <v>0</v>
      </c>
      <c r="CN2810" s="1" t="b">
        <f t="shared" si="1508"/>
        <v>0</v>
      </c>
      <c r="CO2810" s="2" t="b">
        <f t="shared" si="1509"/>
        <v>1</v>
      </c>
      <c r="CP2810" s="2" t="b">
        <f t="shared" si="1510"/>
        <v>1</v>
      </c>
      <c r="CQ2810" s="2" t="b">
        <f t="shared" si="1511"/>
        <v>0</v>
      </c>
      <c r="CR2810" s="6" t="str">
        <f t="shared" si="1512"/>
        <v>Female</v>
      </c>
      <c r="CS2810" s="7">
        <f t="shared" si="1513"/>
        <v>1</v>
      </c>
      <c r="CT2810" s="7">
        <f t="shared" si="1514"/>
        <v>0</v>
      </c>
      <c r="CU2810" s="7">
        <f t="shared" si="1515"/>
        <v>0</v>
      </c>
      <c r="CV2810" s="7">
        <f t="shared" si="1516"/>
        <v>0</v>
      </c>
      <c r="CW2810" s="7">
        <f>COUNTIF(M2810,"=*moderna*")</f>
        <v>0</v>
      </c>
      <c r="CX2810" s="1" t="b">
        <f>AND(E2810&lt;30,NOT(E2810="."),NOT(E2810=""))</f>
        <v>1</v>
      </c>
      <c r="CY2810" s="1" t="b">
        <f>AND(E2810&gt;17,E2810&lt;41,NOT(E2810="."),NOT(E2810=""))</f>
        <v>0</v>
      </c>
      <c r="DG2810" s="1" t="b">
        <f>AND(E2810&gt;4,E2810&lt;18,NOT(E2810=""),NOT(E2810="."))</f>
        <v>1</v>
      </c>
    </row>
    <row r="2811" spans="2:111" ht="203" x14ac:dyDescent="0.35">
      <c r="B2811" s="1" t="s">
        <v>13809</v>
      </c>
      <c r="C2811" s="9">
        <v>44523</v>
      </c>
      <c r="D2811" s="10" t="s">
        <v>13809</v>
      </c>
      <c r="E2811" s="1">
        <v>21</v>
      </c>
      <c r="F2811" s="1" t="s">
        <v>108</v>
      </c>
      <c r="G2811" s="1" t="s">
        <v>13809</v>
      </c>
      <c r="H2811" s="1" t="s">
        <v>13809</v>
      </c>
      <c r="I2811" s="9">
        <v>44522</v>
      </c>
      <c r="J2811" s="2" t="s">
        <v>128</v>
      </c>
      <c r="K2811" s="2" t="s">
        <v>13809</v>
      </c>
      <c r="N2811" s="2" t="s">
        <v>13809</v>
      </c>
      <c r="O2811" s="2" t="s">
        <v>110</v>
      </c>
      <c r="P2811" s="2" t="s">
        <v>111</v>
      </c>
      <c r="S2811" s="2" t="s">
        <v>112</v>
      </c>
      <c r="T2811" s="2" t="s">
        <v>111</v>
      </c>
      <c r="U2811" s="2" t="b">
        <f>OR(S2811="yes",T2811="yes")</f>
        <v>1</v>
      </c>
      <c r="V2811" s="2" t="s">
        <v>113</v>
      </c>
      <c r="W2811" s="1" t="s">
        <v>112</v>
      </c>
      <c r="X2811" s="1" t="s">
        <v>138</v>
      </c>
      <c r="Y2811" s="2" t="s">
        <v>112</v>
      </c>
      <c r="Z2811" s="2" t="s">
        <v>112</v>
      </c>
      <c r="AB2811" s="2">
        <v>1</v>
      </c>
      <c r="AC2811" s="1" t="s">
        <v>111</v>
      </c>
      <c r="AF2811" s="1" t="s">
        <v>111</v>
      </c>
      <c r="AJ2811" s="1" t="s">
        <v>115</v>
      </c>
      <c r="AK2811" s="1" t="s">
        <v>194</v>
      </c>
      <c r="AN2811" s="1" t="s">
        <v>9858</v>
      </c>
      <c r="AO2811" s="1" t="s">
        <v>2598</v>
      </c>
      <c r="AS2811" s="1" t="s">
        <v>3460</v>
      </c>
      <c r="AZ2811" s="1" t="s">
        <v>299</v>
      </c>
      <c r="BA2811" s="1" t="s">
        <v>9859</v>
      </c>
      <c r="BF2811" s="1">
        <v>64</v>
      </c>
      <c r="BJ2811" s="1" t="s">
        <v>111</v>
      </c>
      <c r="BN2811" s="1" t="s">
        <v>112</v>
      </c>
      <c r="BO2811" s="1" t="s">
        <v>234</v>
      </c>
      <c r="BP2811" s="1" t="s">
        <v>9860</v>
      </c>
      <c r="BQ2811" s="1" t="s">
        <v>121</v>
      </c>
      <c r="BR2811" s="1" t="s">
        <v>122</v>
      </c>
      <c r="BS2811" s="1" t="s">
        <v>111</v>
      </c>
      <c r="BT2811" s="34" t="s">
        <v>9861</v>
      </c>
      <c r="BU2811" s="34" t="s">
        <v>9862</v>
      </c>
      <c r="BV2811" s="9">
        <v>44523</v>
      </c>
      <c r="BW2811" s="34" t="s">
        <v>14920</v>
      </c>
      <c r="BY2811" s="2" t="s">
        <v>174</v>
      </c>
      <c r="BZ2811" s="2" t="s">
        <v>124</v>
      </c>
      <c r="CA2811" s="2">
        <v>1</v>
      </c>
      <c r="CB2811" s="1" t="s">
        <v>5952</v>
      </c>
      <c r="CC2811" s="2" t="s">
        <v>113</v>
      </c>
      <c r="CD2811" s="1" t="b">
        <f t="shared" si="1525"/>
        <v>1</v>
      </c>
      <c r="CE2811" s="1" t="b">
        <f t="shared" si="1526"/>
        <v>0</v>
      </c>
      <c r="CF2811" s="1" t="b">
        <f t="shared" si="1500"/>
        <v>0</v>
      </c>
      <c r="CG2811" s="1" t="b">
        <f t="shared" si="1501"/>
        <v>0</v>
      </c>
      <c r="CH2811" s="1" t="b">
        <f t="shared" si="1502"/>
        <v>0</v>
      </c>
      <c r="CI2811" s="1" t="b">
        <f t="shared" si="1503"/>
        <v>1</v>
      </c>
      <c r="CJ2811" s="1" t="b">
        <f t="shared" si="1504"/>
        <v>0</v>
      </c>
      <c r="CK2811" s="1" t="b">
        <f t="shared" si="1505"/>
        <v>0</v>
      </c>
      <c r="CL2811" s="1" t="b">
        <f t="shared" si="1506"/>
        <v>0</v>
      </c>
      <c r="CM2811" s="1" t="b">
        <f t="shared" si="1507"/>
        <v>0</v>
      </c>
      <c r="CN2811" s="1" t="b">
        <f t="shared" si="1508"/>
        <v>0</v>
      </c>
      <c r="CO2811" s="2" t="b">
        <f t="shared" si="1509"/>
        <v>1</v>
      </c>
      <c r="CP2811" s="2" t="b">
        <f t="shared" si="1510"/>
        <v>1</v>
      </c>
      <c r="CQ2811" s="2" t="b">
        <f t="shared" si="1511"/>
        <v>0</v>
      </c>
      <c r="CR2811" s="6" t="str">
        <f t="shared" si="1512"/>
        <v>Female</v>
      </c>
      <c r="CS2811" s="7">
        <f t="shared" si="1513"/>
        <v>0</v>
      </c>
      <c r="CT2811" s="7">
        <f t="shared" si="1514"/>
        <v>1</v>
      </c>
      <c r="CU2811" s="7">
        <f t="shared" si="1515"/>
        <v>0</v>
      </c>
      <c r="CV2811" s="7">
        <f t="shared" si="1516"/>
        <v>0</v>
      </c>
    </row>
    <row r="2812" spans="2:111" ht="145" x14ac:dyDescent="0.35">
      <c r="B2812" s="1" t="s">
        <v>13809</v>
      </c>
      <c r="C2812" s="9">
        <v>44523</v>
      </c>
      <c r="D2812" s="10" t="s">
        <v>13809</v>
      </c>
      <c r="E2812" s="1">
        <v>41</v>
      </c>
      <c r="F2812" s="1" t="s">
        <v>108</v>
      </c>
      <c r="G2812" s="1" t="s">
        <v>13809</v>
      </c>
      <c r="H2812" s="1" t="s">
        <v>13809</v>
      </c>
      <c r="I2812" s="9">
        <v>44438</v>
      </c>
      <c r="J2812" s="2" t="s">
        <v>109</v>
      </c>
      <c r="K2812" s="2" t="s">
        <v>13809</v>
      </c>
      <c r="L2812" s="2" t="s">
        <v>183</v>
      </c>
      <c r="M2812" s="2" t="s">
        <v>163</v>
      </c>
      <c r="N2812" s="2" t="s">
        <v>13809</v>
      </c>
      <c r="O2812" s="2" t="s">
        <v>110</v>
      </c>
      <c r="P2812" s="2" t="s">
        <v>111</v>
      </c>
      <c r="S2812" s="2" t="s">
        <v>111</v>
      </c>
      <c r="T2812" s="2" t="s">
        <v>112</v>
      </c>
      <c r="U2812" s="2" t="b">
        <v>1</v>
      </c>
      <c r="V2812" s="2" t="s">
        <v>113</v>
      </c>
      <c r="W2812" s="1" t="s">
        <v>112</v>
      </c>
      <c r="X2812" s="1" t="s">
        <v>138</v>
      </c>
      <c r="Y2812" s="2" t="s">
        <v>112</v>
      </c>
      <c r="Z2812" s="2" t="s">
        <v>112</v>
      </c>
      <c r="AA2812" s="2" t="s">
        <v>111</v>
      </c>
      <c r="AB2812" s="2">
        <v>2</v>
      </c>
      <c r="AC2812" s="1" t="s">
        <v>111</v>
      </c>
      <c r="AF2812" s="1" t="s">
        <v>111</v>
      </c>
      <c r="AJ2812" s="1" t="s">
        <v>115</v>
      </c>
      <c r="AO2812" s="1" t="s">
        <v>117</v>
      </c>
      <c r="AS2812" s="1" t="s">
        <v>271</v>
      </c>
      <c r="AU2812" s="1" t="s">
        <v>238</v>
      </c>
      <c r="AX2812" s="12">
        <v>0.6</v>
      </c>
      <c r="AZ2812" s="1" t="s">
        <v>2024</v>
      </c>
      <c r="BA2812" s="1" t="s">
        <v>9863</v>
      </c>
      <c r="BD2812" s="1">
        <v>35</v>
      </c>
      <c r="BH2812" s="32">
        <v>44199</v>
      </c>
      <c r="BJ2812" s="1" t="s">
        <v>111</v>
      </c>
      <c r="BN2812" s="1" t="s">
        <v>112</v>
      </c>
      <c r="BO2812" s="1" t="s">
        <v>148</v>
      </c>
      <c r="BP2812" s="1" t="s">
        <v>9864</v>
      </c>
      <c r="BU2812" s="34" t="s">
        <v>9865</v>
      </c>
      <c r="BV2812" s="9">
        <v>44547</v>
      </c>
      <c r="BW2812" s="34" t="s">
        <v>9866</v>
      </c>
      <c r="BY2812" s="2" t="s">
        <v>174</v>
      </c>
      <c r="BZ2812" s="2" t="s">
        <v>124</v>
      </c>
      <c r="CA2812" s="2">
        <v>1</v>
      </c>
      <c r="CB2812" s="1" t="s">
        <v>149</v>
      </c>
      <c r="CC2812" s="2" t="s">
        <v>113</v>
      </c>
      <c r="CD2812" s="1" t="b">
        <f t="shared" si="1525"/>
        <v>0</v>
      </c>
      <c r="CE2812" s="1" t="b">
        <f t="shared" si="1526"/>
        <v>0</v>
      </c>
      <c r="CF2812" s="1" t="b">
        <f t="shared" si="1500"/>
        <v>0</v>
      </c>
      <c r="CG2812" s="1" t="b">
        <f t="shared" si="1501"/>
        <v>0</v>
      </c>
      <c r="CH2812" s="1" t="b">
        <f t="shared" si="1502"/>
        <v>0</v>
      </c>
      <c r="CI2812" s="1" t="b">
        <f t="shared" si="1503"/>
        <v>0</v>
      </c>
      <c r="CJ2812" s="1" t="b">
        <f t="shared" si="1504"/>
        <v>0</v>
      </c>
      <c r="CK2812" s="1" t="b">
        <f t="shared" si="1505"/>
        <v>0</v>
      </c>
      <c r="CL2812" s="1" t="b">
        <f t="shared" si="1506"/>
        <v>1</v>
      </c>
      <c r="CM2812" s="1" t="b">
        <f t="shared" si="1507"/>
        <v>0</v>
      </c>
      <c r="CN2812" s="1" t="b">
        <f t="shared" si="1508"/>
        <v>0</v>
      </c>
      <c r="CO2812" s="2" t="b">
        <f t="shared" si="1509"/>
        <v>1</v>
      </c>
      <c r="CP2812" s="2" t="b">
        <f t="shared" si="1510"/>
        <v>1</v>
      </c>
      <c r="CQ2812" s="2" t="b">
        <f t="shared" si="1511"/>
        <v>0</v>
      </c>
      <c r="CR2812" s="6" t="str">
        <f t="shared" si="1512"/>
        <v>Female</v>
      </c>
      <c r="CS2812" s="7">
        <f t="shared" si="1513"/>
        <v>1</v>
      </c>
      <c r="CT2812" s="7">
        <f t="shared" si="1514"/>
        <v>0</v>
      </c>
      <c r="CU2812" s="7">
        <f t="shared" si="1515"/>
        <v>0</v>
      </c>
      <c r="CV2812" s="7">
        <f t="shared" si="1516"/>
        <v>0</v>
      </c>
      <c r="CW2812" s="7">
        <f t="shared" ref="CW2812:CW2818" si="1531">COUNTIF(M2812,"=*moderna*")</f>
        <v>0</v>
      </c>
      <c r="CX2812" s="1" t="b">
        <f t="shared" ref="CX2812:CX2818" si="1532">AND(E2812&lt;30,NOT(E2812="."),NOT(E2812=""))</f>
        <v>0</v>
      </c>
      <c r="CY2812" s="1" t="b">
        <f t="shared" ref="CY2812:CY2818" si="1533">AND(E2812&gt;17,E2812&lt;41,NOT(E2812="."),NOT(E2812=""))</f>
        <v>0</v>
      </c>
      <c r="DG2812" s="1" t="b">
        <f t="shared" ref="DG2812:DG2817" si="1534">AND(E2812&gt;4,E2812&lt;18,NOT(E2812=""),NOT(E2812="."))</f>
        <v>0</v>
      </c>
    </row>
    <row r="2813" spans="2:111" ht="409.5" x14ac:dyDescent="0.35">
      <c r="B2813" s="1" t="s">
        <v>13809</v>
      </c>
      <c r="C2813" s="9">
        <v>44524</v>
      </c>
      <c r="D2813" s="10" t="s">
        <v>13809</v>
      </c>
      <c r="E2813" s="1">
        <v>46</v>
      </c>
      <c r="F2813" s="1" t="s">
        <v>108</v>
      </c>
      <c r="G2813" s="1" t="s">
        <v>13809</v>
      </c>
      <c r="H2813" s="1" t="s">
        <v>13809</v>
      </c>
      <c r="I2813" s="9">
        <v>44272</v>
      </c>
      <c r="J2813" s="2" t="s">
        <v>409</v>
      </c>
      <c r="K2813" s="2" t="s">
        <v>13809</v>
      </c>
      <c r="M2813" s="2" t="s">
        <v>163</v>
      </c>
      <c r="N2813" s="2" t="s">
        <v>13809</v>
      </c>
      <c r="O2813" s="2" t="s">
        <v>110</v>
      </c>
      <c r="P2813" s="2" t="s">
        <v>111</v>
      </c>
      <c r="S2813" s="2" t="s">
        <v>112</v>
      </c>
      <c r="T2813" s="2" t="s">
        <v>111</v>
      </c>
      <c r="U2813" s="2" t="b">
        <v>1</v>
      </c>
      <c r="V2813" s="2" t="s">
        <v>126</v>
      </c>
      <c r="W2813" s="1" t="s">
        <v>111</v>
      </c>
      <c r="Y2813" s="2" t="s">
        <v>112</v>
      </c>
      <c r="Z2813" s="2" t="s">
        <v>112</v>
      </c>
      <c r="AA2813" s="2" t="s">
        <v>111</v>
      </c>
      <c r="AB2813" s="2">
        <v>42</v>
      </c>
      <c r="AC2813" s="1" t="s">
        <v>112</v>
      </c>
      <c r="AD2813" s="1" t="s">
        <v>192</v>
      </c>
      <c r="AE2813" s="1" t="s">
        <v>9867</v>
      </c>
      <c r="AH2813" s="1" t="s">
        <v>193</v>
      </c>
      <c r="AI2813" s="1" t="s">
        <v>9868</v>
      </c>
      <c r="AK2813" s="1" t="s">
        <v>129</v>
      </c>
      <c r="BJ2813" s="1" t="s">
        <v>112</v>
      </c>
      <c r="BK2813" s="1" t="s">
        <v>111</v>
      </c>
      <c r="BQ2813" s="1" t="s">
        <v>121</v>
      </c>
      <c r="BR2813" s="1" t="s">
        <v>122</v>
      </c>
      <c r="BS2813" s="1" t="s">
        <v>111</v>
      </c>
      <c r="BT2813" s="34" t="s">
        <v>9869</v>
      </c>
      <c r="BU2813" s="34" t="s">
        <v>9870</v>
      </c>
      <c r="BV2813" s="9">
        <v>44526</v>
      </c>
      <c r="BW2813" s="34" t="s">
        <v>9871</v>
      </c>
      <c r="BY2813" s="2" t="s">
        <v>153</v>
      </c>
      <c r="BZ2813" s="2" t="s">
        <v>124</v>
      </c>
      <c r="CB2813" s="1" t="s">
        <v>207</v>
      </c>
      <c r="CD2813" s="1" t="b">
        <f t="shared" si="1525"/>
        <v>0</v>
      </c>
      <c r="CE2813" s="1" t="b">
        <f t="shared" si="1526"/>
        <v>0</v>
      </c>
      <c r="CF2813" s="1" t="b">
        <f t="shared" si="1500"/>
        <v>0</v>
      </c>
      <c r="CG2813" s="1" t="b">
        <f t="shared" si="1501"/>
        <v>0</v>
      </c>
      <c r="CH2813" s="1" t="b">
        <f t="shared" si="1502"/>
        <v>0</v>
      </c>
      <c r="CI2813" s="1" t="b">
        <f t="shared" si="1503"/>
        <v>0</v>
      </c>
      <c r="CJ2813" s="1" t="b">
        <f t="shared" si="1504"/>
        <v>0</v>
      </c>
      <c r="CK2813" s="1" t="b">
        <f t="shared" si="1505"/>
        <v>0</v>
      </c>
      <c r="CL2813" s="1" t="b">
        <f t="shared" si="1506"/>
        <v>1</v>
      </c>
      <c r="CM2813" s="1" t="b">
        <f t="shared" si="1507"/>
        <v>0</v>
      </c>
      <c r="CN2813" s="1" t="b">
        <f t="shared" si="1508"/>
        <v>0</v>
      </c>
      <c r="CO2813" s="2" t="b">
        <f t="shared" si="1509"/>
        <v>0</v>
      </c>
      <c r="CP2813" s="2" t="b">
        <f t="shared" si="1510"/>
        <v>0</v>
      </c>
      <c r="CQ2813" s="2" t="b">
        <f t="shared" si="1511"/>
        <v>0</v>
      </c>
      <c r="CR2813" s="6" t="str">
        <f t="shared" si="1512"/>
        <v>Female</v>
      </c>
      <c r="CS2813" s="7">
        <f t="shared" si="1513"/>
        <v>0</v>
      </c>
      <c r="CT2813" s="7">
        <f t="shared" si="1514"/>
        <v>0</v>
      </c>
      <c r="CU2813" s="7">
        <f t="shared" si="1515"/>
        <v>1</v>
      </c>
      <c r="CV2813" s="7">
        <f t="shared" si="1516"/>
        <v>0</v>
      </c>
      <c r="CW2813" s="7">
        <f t="shared" si="1531"/>
        <v>0</v>
      </c>
      <c r="CX2813" s="1" t="b">
        <f t="shared" si="1532"/>
        <v>0</v>
      </c>
      <c r="CY2813" s="1" t="b">
        <f t="shared" si="1533"/>
        <v>0</v>
      </c>
      <c r="DG2813" s="1" t="b">
        <f t="shared" si="1534"/>
        <v>0</v>
      </c>
    </row>
    <row r="2814" spans="2:111" ht="87" x14ac:dyDescent="0.35">
      <c r="B2814" s="1" t="s">
        <v>13809</v>
      </c>
      <c r="C2814" s="9">
        <v>44523</v>
      </c>
      <c r="D2814" s="10" t="s">
        <v>13809</v>
      </c>
      <c r="E2814" s="1">
        <v>39</v>
      </c>
      <c r="F2814" s="1" t="s">
        <v>108</v>
      </c>
      <c r="G2814" s="1" t="s">
        <v>13809</v>
      </c>
      <c r="H2814" s="1" t="s">
        <v>13809</v>
      </c>
      <c r="I2814" s="9">
        <v>44464</v>
      </c>
      <c r="J2814" s="2" t="s">
        <v>409</v>
      </c>
      <c r="K2814" s="2" t="s">
        <v>13809</v>
      </c>
      <c r="N2814" s="2" t="s">
        <v>13809</v>
      </c>
      <c r="O2814" s="2" t="s">
        <v>110</v>
      </c>
      <c r="P2814" s="2" t="s">
        <v>111</v>
      </c>
      <c r="S2814" s="2" t="s">
        <v>111</v>
      </c>
      <c r="T2814" s="2" t="s">
        <v>112</v>
      </c>
      <c r="U2814" s="2" t="b">
        <v>1</v>
      </c>
      <c r="V2814" s="2" t="s">
        <v>113</v>
      </c>
      <c r="W2814" s="1" t="s">
        <v>112</v>
      </c>
      <c r="X2814" s="1" t="s">
        <v>114</v>
      </c>
      <c r="Y2814" s="2" t="s">
        <v>112</v>
      </c>
      <c r="Z2814" s="2" t="s">
        <v>112</v>
      </c>
      <c r="AA2814" s="2" t="s">
        <v>111</v>
      </c>
      <c r="AB2814" s="2">
        <v>19</v>
      </c>
      <c r="AC2814" s="1" t="s">
        <v>111</v>
      </c>
      <c r="AF2814" s="1" t="s">
        <v>111</v>
      </c>
      <c r="AJ2814" s="1" t="s">
        <v>115</v>
      </c>
      <c r="AK2814" s="1" t="s">
        <v>116</v>
      </c>
      <c r="AN2814" s="1" t="s">
        <v>284</v>
      </c>
      <c r="AO2814" s="1" t="s">
        <v>117</v>
      </c>
      <c r="AS2814" s="1" t="s">
        <v>190</v>
      </c>
      <c r="AU2814" s="1" t="s">
        <v>238</v>
      </c>
      <c r="AX2814" s="1" t="s">
        <v>798</v>
      </c>
      <c r="AZ2814" s="1" t="s">
        <v>155</v>
      </c>
      <c r="BA2814" s="1" t="s">
        <v>8586</v>
      </c>
      <c r="BJ2814" s="1" t="s">
        <v>111</v>
      </c>
      <c r="BN2814" s="1" t="s">
        <v>112</v>
      </c>
      <c r="BO2814" s="1" t="s">
        <v>148</v>
      </c>
      <c r="BP2814" s="1" t="s">
        <v>9872</v>
      </c>
      <c r="BQ2814" s="1" t="s">
        <v>121</v>
      </c>
      <c r="BR2814" s="1" t="s">
        <v>122</v>
      </c>
      <c r="BS2814" s="1" t="s">
        <v>111</v>
      </c>
      <c r="BT2814" s="34" t="s">
        <v>9873</v>
      </c>
      <c r="BU2814" s="34" t="s">
        <v>9874</v>
      </c>
      <c r="BV2814" s="9">
        <v>44537</v>
      </c>
      <c r="BW2814" s="34" t="s">
        <v>9875</v>
      </c>
      <c r="BY2814" s="2" t="s">
        <v>136</v>
      </c>
      <c r="BZ2814" s="2" t="s">
        <v>124</v>
      </c>
      <c r="CA2814" s="2">
        <v>1</v>
      </c>
      <c r="CB2814" s="1" t="s">
        <v>199</v>
      </c>
      <c r="CC2814" s="2" t="s">
        <v>126</v>
      </c>
      <c r="CD2814" s="1" t="b">
        <f t="shared" si="1525"/>
        <v>0</v>
      </c>
      <c r="CE2814" s="1" t="b">
        <f t="shared" si="1526"/>
        <v>0</v>
      </c>
      <c r="CF2814" s="1" t="b">
        <f t="shared" si="1500"/>
        <v>0</v>
      </c>
      <c r="CG2814" s="1" t="b">
        <f t="shared" si="1501"/>
        <v>0</v>
      </c>
      <c r="CH2814" s="1" t="b">
        <f t="shared" si="1502"/>
        <v>0</v>
      </c>
      <c r="CI2814" s="1" t="b">
        <f t="shared" si="1503"/>
        <v>0</v>
      </c>
      <c r="CJ2814" s="1" t="b">
        <f t="shared" si="1504"/>
        <v>0</v>
      </c>
      <c r="CK2814" s="1" t="b">
        <f t="shared" si="1505"/>
        <v>1</v>
      </c>
      <c r="CL2814" s="1" t="b">
        <f t="shared" si="1506"/>
        <v>0</v>
      </c>
      <c r="CM2814" s="1" t="b">
        <f t="shared" si="1507"/>
        <v>0</v>
      </c>
      <c r="CN2814" s="1" t="b">
        <f t="shared" si="1508"/>
        <v>0</v>
      </c>
      <c r="CO2814" s="2" t="b">
        <f t="shared" si="1509"/>
        <v>0</v>
      </c>
      <c r="CP2814" s="2" t="b">
        <f t="shared" si="1510"/>
        <v>0</v>
      </c>
      <c r="CQ2814" s="2" t="b">
        <f t="shared" si="1511"/>
        <v>1</v>
      </c>
      <c r="CR2814" s="6" t="str">
        <f t="shared" si="1512"/>
        <v>Female</v>
      </c>
      <c r="CS2814" s="7">
        <f t="shared" si="1513"/>
        <v>0</v>
      </c>
      <c r="CT2814" s="7">
        <f t="shared" si="1514"/>
        <v>0</v>
      </c>
      <c r="CU2814" s="7">
        <f t="shared" si="1515"/>
        <v>1</v>
      </c>
      <c r="CV2814" s="7">
        <f t="shared" si="1516"/>
        <v>0</v>
      </c>
      <c r="CW2814" s="7">
        <f t="shared" si="1531"/>
        <v>0</v>
      </c>
      <c r="CX2814" s="1" t="b">
        <f t="shared" si="1532"/>
        <v>0</v>
      </c>
      <c r="CY2814" s="1" t="b">
        <f t="shared" si="1533"/>
        <v>1</v>
      </c>
      <c r="DG2814" s="1" t="b">
        <f t="shared" si="1534"/>
        <v>0</v>
      </c>
    </row>
    <row r="2815" spans="2:111" ht="145" x14ac:dyDescent="0.35">
      <c r="B2815" s="1" t="s">
        <v>13809</v>
      </c>
      <c r="C2815" s="9">
        <v>44524</v>
      </c>
      <c r="D2815" s="10" t="s">
        <v>13809</v>
      </c>
      <c r="E2815" s="1">
        <v>20</v>
      </c>
      <c r="F2815" s="1" t="s">
        <v>127</v>
      </c>
      <c r="G2815" s="1" t="s">
        <v>13809</v>
      </c>
      <c r="H2815" s="1" t="s">
        <v>13809</v>
      </c>
      <c r="I2815" s="9">
        <v>44484</v>
      </c>
      <c r="J2815" s="2" t="s">
        <v>109</v>
      </c>
      <c r="K2815" s="2" t="s">
        <v>13809</v>
      </c>
      <c r="N2815" s="2" t="s">
        <v>13809</v>
      </c>
      <c r="O2815" s="2" t="s">
        <v>110</v>
      </c>
      <c r="P2815" s="2" t="s">
        <v>111</v>
      </c>
      <c r="S2815" s="2" t="s">
        <v>112</v>
      </c>
      <c r="T2815" s="2" t="s">
        <v>111</v>
      </c>
      <c r="U2815" s="2" t="b">
        <f>OR(S2815="yes",T2815="yes")</f>
        <v>1</v>
      </c>
      <c r="V2815" s="2" t="s">
        <v>113</v>
      </c>
      <c r="W2815" s="1" t="s">
        <v>111</v>
      </c>
      <c r="Y2815" s="2" t="s">
        <v>112</v>
      </c>
      <c r="Z2815" s="2" t="s">
        <v>112</v>
      </c>
      <c r="AA2815" s="2" t="s">
        <v>111</v>
      </c>
      <c r="AB2815" s="2">
        <v>4</v>
      </c>
      <c r="AC2815" s="1" t="s">
        <v>111</v>
      </c>
      <c r="AF2815" s="1" t="s">
        <v>111</v>
      </c>
      <c r="AJ2815" s="1" t="s">
        <v>115</v>
      </c>
      <c r="AK2815" s="1" t="s">
        <v>129</v>
      </c>
      <c r="AO2815" s="1" t="s">
        <v>151</v>
      </c>
      <c r="AS2815" s="1" t="s">
        <v>229</v>
      </c>
      <c r="BJ2815" s="1" t="s">
        <v>111</v>
      </c>
      <c r="BN2815" s="1" t="s">
        <v>111</v>
      </c>
      <c r="BU2815" s="34" t="s">
        <v>9876</v>
      </c>
      <c r="BV2815" s="9">
        <v>44629</v>
      </c>
      <c r="BW2815" s="34" t="s">
        <v>9877</v>
      </c>
      <c r="BY2815" s="2" t="s">
        <v>153</v>
      </c>
      <c r="BZ2815" s="2" t="s">
        <v>124</v>
      </c>
      <c r="CA2815" s="2">
        <v>1</v>
      </c>
      <c r="CB2815" s="1" t="s">
        <v>137</v>
      </c>
      <c r="CC2815" s="2" t="s">
        <v>113</v>
      </c>
      <c r="CD2815" s="1" t="b">
        <f t="shared" si="1525"/>
        <v>1</v>
      </c>
      <c r="CE2815" s="1" t="b">
        <f t="shared" si="1526"/>
        <v>0</v>
      </c>
      <c r="CF2815" s="1" t="b">
        <f t="shared" si="1500"/>
        <v>0</v>
      </c>
      <c r="CG2815" s="1" t="b">
        <f t="shared" si="1501"/>
        <v>0</v>
      </c>
      <c r="CH2815" s="1" t="b">
        <f t="shared" si="1502"/>
        <v>0</v>
      </c>
      <c r="CI2815" s="1" t="b">
        <f t="shared" si="1503"/>
        <v>1</v>
      </c>
      <c r="CJ2815" s="1" t="b">
        <f t="shared" si="1504"/>
        <v>0</v>
      </c>
      <c r="CK2815" s="1" t="b">
        <f t="shared" si="1505"/>
        <v>0</v>
      </c>
      <c r="CL2815" s="1" t="b">
        <f t="shared" si="1506"/>
        <v>0</v>
      </c>
      <c r="CM2815" s="1" t="b">
        <f t="shared" si="1507"/>
        <v>0</v>
      </c>
      <c r="CN2815" s="1" t="b">
        <f t="shared" si="1508"/>
        <v>0</v>
      </c>
      <c r="CO2815" s="2" t="b">
        <f t="shared" si="1509"/>
        <v>1</v>
      </c>
      <c r="CP2815" s="2" t="b">
        <f t="shared" si="1510"/>
        <v>1</v>
      </c>
      <c r="CQ2815" s="2" t="b">
        <f t="shared" si="1511"/>
        <v>0</v>
      </c>
      <c r="CR2815" s="6" t="str">
        <f t="shared" si="1512"/>
        <v>Male</v>
      </c>
      <c r="CS2815" s="7">
        <f t="shared" si="1513"/>
        <v>1</v>
      </c>
      <c r="CT2815" s="7">
        <f t="shared" si="1514"/>
        <v>0</v>
      </c>
      <c r="CU2815" s="7">
        <f t="shared" si="1515"/>
        <v>0</v>
      </c>
      <c r="CV2815" s="7">
        <f t="shared" si="1516"/>
        <v>0</v>
      </c>
      <c r="CW2815" s="7">
        <f t="shared" si="1531"/>
        <v>0</v>
      </c>
      <c r="CX2815" s="1" t="b">
        <f t="shared" si="1532"/>
        <v>1</v>
      </c>
      <c r="CY2815" s="1" t="b">
        <f t="shared" si="1533"/>
        <v>1</v>
      </c>
      <c r="DG2815" s="1" t="b">
        <f t="shared" si="1534"/>
        <v>0</v>
      </c>
    </row>
    <row r="2816" spans="2:111" ht="409.5" x14ac:dyDescent="0.35">
      <c r="B2816" s="1" t="s">
        <v>13809</v>
      </c>
      <c r="C2816" s="9">
        <v>44524</v>
      </c>
      <c r="D2816" s="10" t="s">
        <v>13809</v>
      </c>
      <c r="E2816" s="1">
        <v>32</v>
      </c>
      <c r="F2816" s="1" t="s">
        <v>127</v>
      </c>
      <c r="G2816" s="1" t="s">
        <v>13809</v>
      </c>
      <c r="H2816" s="1" t="s">
        <v>13809</v>
      </c>
      <c r="I2816" s="9">
        <v>44488</v>
      </c>
      <c r="J2816" s="2" t="s">
        <v>109</v>
      </c>
      <c r="K2816" s="2" t="s">
        <v>13809</v>
      </c>
      <c r="M2816" s="2" t="s">
        <v>163</v>
      </c>
      <c r="N2816" s="2" t="s">
        <v>13809</v>
      </c>
      <c r="O2816" s="2" t="s">
        <v>110</v>
      </c>
      <c r="P2816" s="2" t="s">
        <v>111</v>
      </c>
      <c r="S2816" s="2" t="s">
        <v>112</v>
      </c>
      <c r="T2816" s="2" t="s">
        <v>112</v>
      </c>
      <c r="U2816" s="2" t="b">
        <v>1</v>
      </c>
      <c r="V2816" s="2" t="s">
        <v>113</v>
      </c>
      <c r="W2816" s="1" t="s">
        <v>112</v>
      </c>
      <c r="X2816" s="1" t="s">
        <v>114</v>
      </c>
      <c r="Y2816" s="2" t="s">
        <v>112</v>
      </c>
      <c r="Z2816" s="2" t="s">
        <v>112</v>
      </c>
      <c r="AB2816" s="2">
        <v>6</v>
      </c>
      <c r="AF2816" s="1" t="s">
        <v>111</v>
      </c>
      <c r="AJ2816" s="1" t="s">
        <v>115</v>
      </c>
      <c r="AK2816" s="1" t="s">
        <v>129</v>
      </c>
      <c r="AO2816" s="1" t="s">
        <v>130</v>
      </c>
      <c r="AS2816" s="1" t="s">
        <v>140</v>
      </c>
      <c r="AU2816" s="1" t="s">
        <v>132</v>
      </c>
      <c r="AZ2816" s="1" t="s">
        <v>120</v>
      </c>
      <c r="BA2816" s="1">
        <v>841</v>
      </c>
      <c r="BG2816" s="1" t="s">
        <v>9878</v>
      </c>
      <c r="BH2816" s="1">
        <v>27</v>
      </c>
      <c r="BJ2816" s="1" t="s">
        <v>112</v>
      </c>
      <c r="BK2816" s="1" t="s">
        <v>112</v>
      </c>
      <c r="BL2816" s="1" t="s">
        <v>226</v>
      </c>
      <c r="BQ2816" s="1" t="s">
        <v>121</v>
      </c>
      <c r="BR2816" s="1" t="s">
        <v>122</v>
      </c>
      <c r="BS2816" s="1" t="s">
        <v>112</v>
      </c>
      <c r="BU2816" s="34" t="s">
        <v>14012</v>
      </c>
      <c r="BV2816" s="9">
        <v>44531</v>
      </c>
      <c r="BW2816" s="34" t="s">
        <v>14921</v>
      </c>
      <c r="BY2816" s="2" t="s">
        <v>136</v>
      </c>
      <c r="BZ2816" s="2" t="s">
        <v>124</v>
      </c>
      <c r="CA2816" s="2">
        <v>1</v>
      </c>
      <c r="CB2816" s="1" t="s">
        <v>137</v>
      </c>
      <c r="CC2816" s="2" t="s">
        <v>126</v>
      </c>
      <c r="CD2816" s="1" t="b">
        <f t="shared" si="1525"/>
        <v>0</v>
      </c>
      <c r="CE2816" s="1" t="b">
        <f t="shared" si="1526"/>
        <v>0</v>
      </c>
      <c r="CF2816" s="1" t="b">
        <f t="shared" si="1500"/>
        <v>0</v>
      </c>
      <c r="CG2816" s="1" t="b">
        <f t="shared" si="1501"/>
        <v>0</v>
      </c>
      <c r="CH2816" s="1" t="b">
        <f t="shared" si="1502"/>
        <v>0</v>
      </c>
      <c r="CI2816" s="1" t="b">
        <f t="shared" si="1503"/>
        <v>0</v>
      </c>
      <c r="CJ2816" s="1" t="b">
        <f t="shared" si="1504"/>
        <v>0</v>
      </c>
      <c r="CK2816" s="1" t="b">
        <f t="shared" si="1505"/>
        <v>1</v>
      </c>
      <c r="CL2816" s="1" t="b">
        <f t="shared" si="1506"/>
        <v>0</v>
      </c>
      <c r="CM2816" s="1" t="b">
        <f t="shared" si="1507"/>
        <v>0</v>
      </c>
      <c r="CN2816" s="1" t="b">
        <f t="shared" si="1508"/>
        <v>0</v>
      </c>
      <c r="CO2816" s="2" t="b">
        <f t="shared" si="1509"/>
        <v>1</v>
      </c>
      <c r="CP2816" s="2" t="b">
        <f t="shared" si="1510"/>
        <v>1</v>
      </c>
      <c r="CQ2816" s="2" t="b">
        <f t="shared" si="1511"/>
        <v>0</v>
      </c>
      <c r="CR2816" s="6" t="str">
        <f t="shared" si="1512"/>
        <v>Male</v>
      </c>
      <c r="CS2816" s="7">
        <f t="shared" si="1513"/>
        <v>1</v>
      </c>
      <c r="CT2816" s="7">
        <f t="shared" si="1514"/>
        <v>0</v>
      </c>
      <c r="CU2816" s="7">
        <f t="shared" si="1515"/>
        <v>0</v>
      </c>
      <c r="CV2816" s="7">
        <f t="shared" si="1516"/>
        <v>0</v>
      </c>
      <c r="CW2816" s="7">
        <f t="shared" si="1531"/>
        <v>0</v>
      </c>
      <c r="CX2816" s="1" t="b">
        <f t="shared" si="1532"/>
        <v>0</v>
      </c>
      <c r="CY2816" s="1" t="b">
        <f t="shared" si="1533"/>
        <v>1</v>
      </c>
      <c r="DG2816" s="1" t="b">
        <f t="shared" si="1534"/>
        <v>0</v>
      </c>
    </row>
    <row r="2817" spans="2:111" ht="101.5" x14ac:dyDescent="0.35">
      <c r="B2817" s="1" t="s">
        <v>13809</v>
      </c>
      <c r="C2817" s="9">
        <v>44524</v>
      </c>
      <c r="D2817" s="10" t="s">
        <v>13809</v>
      </c>
      <c r="E2817" s="1">
        <v>24</v>
      </c>
      <c r="F2817" s="1" t="s">
        <v>108</v>
      </c>
      <c r="G2817" s="1" t="s">
        <v>13809</v>
      </c>
      <c r="H2817" s="1" t="s">
        <v>13809</v>
      </c>
      <c r="I2817" s="9">
        <v>44286</v>
      </c>
      <c r="J2817" s="2" t="s">
        <v>109</v>
      </c>
      <c r="K2817" s="2" t="s">
        <v>13809</v>
      </c>
      <c r="L2817" s="9">
        <v>44307</v>
      </c>
      <c r="M2817" s="2" t="s">
        <v>109</v>
      </c>
      <c r="N2817" s="2" t="s">
        <v>13809</v>
      </c>
      <c r="O2817" s="2" t="s">
        <v>110</v>
      </c>
      <c r="P2817" s="2" t="s">
        <v>111</v>
      </c>
      <c r="S2817" s="2" t="s">
        <v>111</v>
      </c>
      <c r="T2817" s="2" t="s">
        <v>112</v>
      </c>
      <c r="U2817" s="2" t="b">
        <v>1</v>
      </c>
      <c r="V2817" s="2" t="s">
        <v>113</v>
      </c>
      <c r="W2817" s="1" t="s">
        <v>112</v>
      </c>
      <c r="X2817" s="1" t="s">
        <v>138</v>
      </c>
      <c r="Y2817" s="2" t="s">
        <v>112</v>
      </c>
      <c r="Z2817" s="2" t="s">
        <v>111</v>
      </c>
      <c r="AA2817" s="2" t="s">
        <v>111</v>
      </c>
      <c r="AC2817" s="1" t="s">
        <v>111</v>
      </c>
      <c r="AF2817" s="1" t="s">
        <v>111</v>
      </c>
      <c r="AJ2817" s="1" t="s">
        <v>115</v>
      </c>
      <c r="AK2817" s="1" t="s">
        <v>150</v>
      </c>
      <c r="AO2817" s="1" t="s">
        <v>117</v>
      </c>
      <c r="AU2817" s="1" t="s">
        <v>197</v>
      </c>
      <c r="AZ2817" s="1" t="s">
        <v>179</v>
      </c>
      <c r="BA2817" s="1" t="s">
        <v>1597</v>
      </c>
      <c r="BG2817" s="1" t="s">
        <v>9879</v>
      </c>
      <c r="BJ2817" s="1" t="s">
        <v>111</v>
      </c>
      <c r="BN2817" s="1" t="s">
        <v>112</v>
      </c>
      <c r="BO2817" s="1" t="s">
        <v>148</v>
      </c>
      <c r="BP2817" s="1" t="s">
        <v>2155</v>
      </c>
      <c r="BQ2817" s="1" t="s">
        <v>121</v>
      </c>
      <c r="BR2817" s="1" t="s">
        <v>122</v>
      </c>
      <c r="BS2817" s="1" t="s">
        <v>111</v>
      </c>
      <c r="BT2817" s="34" t="s">
        <v>9880</v>
      </c>
      <c r="BU2817" s="34" t="s">
        <v>9881</v>
      </c>
      <c r="BV2817" s="9">
        <v>44533</v>
      </c>
      <c r="BW2817" s="34" t="s">
        <v>14922</v>
      </c>
      <c r="BY2817" s="2" t="s">
        <v>174</v>
      </c>
      <c r="BZ2817" s="2" t="s">
        <v>124</v>
      </c>
      <c r="CA2817" s="2">
        <v>3</v>
      </c>
      <c r="CB2817" s="1" t="s">
        <v>175</v>
      </c>
      <c r="CC2817" s="2" t="s">
        <v>113</v>
      </c>
      <c r="CD2817" s="1" t="b">
        <f t="shared" si="1525"/>
        <v>1</v>
      </c>
      <c r="CE2817" s="1" t="b">
        <f t="shared" si="1526"/>
        <v>0</v>
      </c>
      <c r="CF2817" s="1" t="b">
        <f t="shared" si="1500"/>
        <v>0</v>
      </c>
      <c r="CG2817" s="1" t="b">
        <f t="shared" si="1501"/>
        <v>0</v>
      </c>
      <c r="CH2817" s="1" t="b">
        <f t="shared" si="1502"/>
        <v>0</v>
      </c>
      <c r="CI2817" s="1" t="b">
        <f t="shared" si="1503"/>
        <v>1</v>
      </c>
      <c r="CJ2817" s="1" t="b">
        <f t="shared" si="1504"/>
        <v>0</v>
      </c>
      <c r="CK2817" s="1" t="b">
        <f t="shared" si="1505"/>
        <v>0</v>
      </c>
      <c r="CL2817" s="1" t="b">
        <f t="shared" si="1506"/>
        <v>0</v>
      </c>
      <c r="CM2817" s="1" t="b">
        <f t="shared" si="1507"/>
        <v>0</v>
      </c>
      <c r="CN2817" s="1" t="b">
        <f t="shared" si="1508"/>
        <v>0</v>
      </c>
      <c r="CO2817" s="2" t="b">
        <f t="shared" si="1509"/>
        <v>0</v>
      </c>
      <c r="CP2817" s="2" t="b">
        <f t="shared" si="1510"/>
        <v>0</v>
      </c>
      <c r="CQ2817" s="2" t="b">
        <f t="shared" si="1511"/>
        <v>0</v>
      </c>
      <c r="CR2817" s="6" t="str">
        <f t="shared" si="1512"/>
        <v>Female</v>
      </c>
      <c r="CS2817" s="7">
        <f t="shared" si="1513"/>
        <v>1</v>
      </c>
      <c r="CT2817" s="7">
        <f t="shared" si="1514"/>
        <v>0</v>
      </c>
      <c r="CU2817" s="7">
        <f t="shared" si="1515"/>
        <v>0</v>
      </c>
      <c r="CV2817" s="7">
        <f t="shared" si="1516"/>
        <v>1</v>
      </c>
      <c r="CW2817" s="7">
        <f t="shared" si="1531"/>
        <v>0</v>
      </c>
      <c r="CX2817" s="1" t="b">
        <f t="shared" si="1532"/>
        <v>1</v>
      </c>
      <c r="CY2817" s="1" t="b">
        <f t="shared" si="1533"/>
        <v>1</v>
      </c>
      <c r="DG2817" s="1" t="b">
        <f t="shared" si="1534"/>
        <v>0</v>
      </c>
    </row>
    <row r="2818" spans="2:111" ht="348" x14ac:dyDescent="0.35">
      <c r="B2818" s="1" t="s">
        <v>13809</v>
      </c>
      <c r="C2818" s="9">
        <v>44524</v>
      </c>
      <c r="D2818" s="10" t="s">
        <v>13809</v>
      </c>
      <c r="E2818" s="1">
        <v>23</v>
      </c>
      <c r="F2818" s="1" t="s">
        <v>108</v>
      </c>
      <c r="G2818" s="1" t="s">
        <v>13809</v>
      </c>
      <c r="H2818" s="1" t="s">
        <v>13809</v>
      </c>
      <c r="I2818" s="9">
        <v>44448</v>
      </c>
      <c r="J2818" s="2" t="s">
        <v>109</v>
      </c>
      <c r="K2818" s="2" t="s">
        <v>13809</v>
      </c>
      <c r="L2818" s="9">
        <v>44469</v>
      </c>
      <c r="M2818" s="2" t="s">
        <v>109</v>
      </c>
      <c r="N2818" s="2" t="s">
        <v>13809</v>
      </c>
      <c r="O2818" s="2" t="s">
        <v>110</v>
      </c>
      <c r="P2818" s="2" t="s">
        <v>111</v>
      </c>
      <c r="S2818" s="2" t="s">
        <v>112</v>
      </c>
      <c r="T2818" s="2" t="s">
        <v>111</v>
      </c>
      <c r="U2818" s="2" t="b">
        <f>OR(S2818="yes",T2818="yes")</f>
        <v>1</v>
      </c>
      <c r="V2818" s="2" t="s">
        <v>113</v>
      </c>
      <c r="W2818" s="1" t="s">
        <v>112</v>
      </c>
      <c r="X2818" s="1" t="s">
        <v>110</v>
      </c>
      <c r="Y2818" s="2" t="s">
        <v>112</v>
      </c>
      <c r="Z2818" s="2" t="s">
        <v>111</v>
      </c>
      <c r="AA2818" s="2" t="s">
        <v>112</v>
      </c>
      <c r="AB2818" s="2">
        <v>3</v>
      </c>
      <c r="AC2818" s="1" t="s">
        <v>111</v>
      </c>
      <c r="AF2818" s="1" t="s">
        <v>111</v>
      </c>
      <c r="AJ2818" s="1" t="s">
        <v>115</v>
      </c>
      <c r="AK2818" s="1" t="s">
        <v>150</v>
      </c>
      <c r="AO2818" s="1" t="s">
        <v>130</v>
      </c>
      <c r="AU2818" s="1" t="s">
        <v>132</v>
      </c>
      <c r="AZ2818" s="1" t="s">
        <v>338</v>
      </c>
      <c r="BA2818" s="1" t="s">
        <v>9882</v>
      </c>
      <c r="BD2818" s="1" t="s">
        <v>9883</v>
      </c>
      <c r="BF2818" s="1">
        <v>302.5</v>
      </c>
      <c r="BG2818" s="1" t="s">
        <v>9884</v>
      </c>
      <c r="BH2818" s="1">
        <v>18</v>
      </c>
      <c r="BJ2818" s="1" t="s">
        <v>112</v>
      </c>
      <c r="BK2818" s="1" t="s">
        <v>112</v>
      </c>
      <c r="BL2818" s="1" t="s">
        <v>209</v>
      </c>
      <c r="BM2818" s="1" t="s">
        <v>9885</v>
      </c>
      <c r="BQ2818" s="1" t="s">
        <v>121</v>
      </c>
      <c r="BR2818" s="1" t="s">
        <v>122</v>
      </c>
      <c r="BS2818" s="1" t="s">
        <v>111</v>
      </c>
      <c r="BT2818" s="34" t="s">
        <v>9886</v>
      </c>
      <c r="BU2818" s="34" t="s">
        <v>9887</v>
      </c>
      <c r="BV2818" s="9">
        <v>44524</v>
      </c>
      <c r="BW2818" s="34" t="s">
        <v>14923</v>
      </c>
      <c r="BY2818" s="2" t="s">
        <v>123</v>
      </c>
      <c r="BZ2818" s="2" t="s">
        <v>124</v>
      </c>
      <c r="CA2818" s="2">
        <v>1</v>
      </c>
      <c r="CB2818" s="1" t="s">
        <v>4465</v>
      </c>
      <c r="CC2818" s="2" t="s">
        <v>126</v>
      </c>
      <c r="CD2818" s="1" t="b">
        <f t="shared" si="1525"/>
        <v>1</v>
      </c>
      <c r="CE2818" s="1" t="b">
        <f t="shared" si="1526"/>
        <v>0</v>
      </c>
      <c r="CF2818" s="1" t="b">
        <f t="shared" ref="CF2818:CF2881" si="1535">AND(E2818&gt;4,E2818&lt;12,NOT(E2818=""),NOT(E2818="."))</f>
        <v>0</v>
      </c>
      <c r="CG2818" s="1" t="b">
        <f t="shared" ref="CG2818:CG2881" si="1536">AND(E2818&gt;11,E2818&lt;16,NOT(E2818=""),NOT(E2818="."))</f>
        <v>0</v>
      </c>
      <c r="CH2818" s="1" t="b">
        <f t="shared" ref="CH2818:CH2881" si="1537">AND(E2818&gt;15,E2818&lt;18)</f>
        <v>0</v>
      </c>
      <c r="CI2818" s="1" t="b">
        <f t="shared" ref="CI2818:CI2881" si="1538">AND(E2818&gt;17,E2818&lt;25)</f>
        <v>1</v>
      </c>
      <c r="CJ2818" s="1" t="b">
        <f t="shared" ref="CJ2818:CJ2881" si="1539">AND(E2818&gt;24,E2818&lt;30)</f>
        <v>0</v>
      </c>
      <c r="CK2818" s="1" t="b">
        <f t="shared" ref="CK2818:CK2881" si="1540">AND(E2818&gt;29,E2818&lt;40)</f>
        <v>0</v>
      </c>
      <c r="CL2818" s="1" t="b">
        <f t="shared" ref="CL2818:CL2881" si="1541">AND(E2818&gt;39,E2818&lt;50)</f>
        <v>0</v>
      </c>
      <c r="CM2818" s="1" t="b">
        <f t="shared" ref="CM2818:CM2881" si="1542">AND(E2818&gt;49,E2818&lt;65)</f>
        <v>0</v>
      </c>
      <c r="CN2818" s="1" t="b">
        <f t="shared" ref="CN2818:CN2881" si="1543">AND(E2818&gt;64,NOT(E2818="."),NOT(E2818=""))</f>
        <v>0</v>
      </c>
      <c r="CO2818" s="2" t="b">
        <f t="shared" ref="CO2818:CO2881" si="1544">AND(AB2818&lt;7,NOT(AB2818="."),NOT(AB2818=""))</f>
        <v>1</v>
      </c>
      <c r="CP2818" s="2" t="b">
        <f t="shared" ref="CP2818:CP2881" si="1545">AND(AB2818&lt;8,NOT(AB2818="."),NOT(AB2818=""))</f>
        <v>1</v>
      </c>
      <c r="CQ2818" s="2" t="b">
        <f t="shared" ref="CQ2818:CQ2881" si="1546">AND(AB2818&gt;7,AB2818&lt;22,NOT(AB2818=""),NOT(AB2818="."))</f>
        <v>0</v>
      </c>
      <c r="CR2818" s="6" t="str">
        <f t="shared" ref="CR2818:CR2881" si="1547">F2818</f>
        <v>Female</v>
      </c>
      <c r="CS2818" s="7">
        <f t="shared" ref="CS2818:CS2881" si="1548">COUNTIF(J2818,"=*pfizer*")</f>
        <v>1</v>
      </c>
      <c r="CT2818" s="7">
        <f t="shared" ref="CT2818:CT2881" si="1549">COUNTIF(J2818,"=*moderna*")</f>
        <v>0</v>
      </c>
      <c r="CU2818" s="7">
        <f t="shared" ref="CU2818:CU2881" si="1550">COUNTIF(J2818,"=*janssen*")</f>
        <v>0</v>
      </c>
      <c r="CV2818" s="7">
        <f t="shared" ref="CV2818:CV2881" si="1551">COUNTIF(M2818,"=*pfizer*")</f>
        <v>1</v>
      </c>
      <c r="CW2818" s="7">
        <f t="shared" si="1531"/>
        <v>0</v>
      </c>
      <c r="CX2818" s="1" t="b">
        <f t="shared" si="1532"/>
        <v>1</v>
      </c>
      <c r="CY2818" s="1" t="b">
        <f t="shared" si="1533"/>
        <v>1</v>
      </c>
    </row>
    <row r="2819" spans="2:111" ht="116" x14ac:dyDescent="0.35">
      <c r="B2819" s="1" t="s">
        <v>13809</v>
      </c>
      <c r="C2819" s="9">
        <v>44524</v>
      </c>
      <c r="D2819" s="10" t="s">
        <v>13809</v>
      </c>
      <c r="E2819" s="1">
        <v>35</v>
      </c>
      <c r="F2819" s="1" t="s">
        <v>108</v>
      </c>
      <c r="G2819" s="1" t="s">
        <v>13809</v>
      </c>
      <c r="H2819" s="1" t="s">
        <v>13809</v>
      </c>
      <c r="I2819" s="2" t="s">
        <v>183</v>
      </c>
      <c r="J2819" s="2" t="s">
        <v>128</v>
      </c>
      <c r="K2819" s="2" t="s">
        <v>13809</v>
      </c>
      <c r="L2819" s="2" t="s">
        <v>183</v>
      </c>
      <c r="M2819" s="2" t="s">
        <v>128</v>
      </c>
      <c r="N2819" s="2" t="s">
        <v>13809</v>
      </c>
      <c r="O2819" s="2" t="s">
        <v>110</v>
      </c>
      <c r="P2819" s="2" t="s">
        <v>111</v>
      </c>
      <c r="S2819" s="2" t="s">
        <v>112</v>
      </c>
      <c r="T2819" s="2" t="s">
        <v>111</v>
      </c>
      <c r="U2819" s="2" t="b">
        <f>OR(S2819="yes",T2819="yes")</f>
        <v>1</v>
      </c>
      <c r="V2819" s="2" t="s">
        <v>113</v>
      </c>
      <c r="W2819" s="1" t="s">
        <v>111</v>
      </c>
      <c r="Y2819" s="2" t="s">
        <v>112</v>
      </c>
      <c r="Z2819" s="2" t="s">
        <v>111</v>
      </c>
      <c r="AA2819" s="2" t="s">
        <v>111</v>
      </c>
      <c r="AB2819" s="2">
        <v>1</v>
      </c>
      <c r="AC2819" s="1" t="s">
        <v>111</v>
      </c>
      <c r="AF2819" s="1" t="s">
        <v>111</v>
      </c>
      <c r="AJ2819" s="1" t="s">
        <v>115</v>
      </c>
      <c r="AK2819" s="1" t="s">
        <v>116</v>
      </c>
      <c r="AN2819" s="1" t="s">
        <v>9888</v>
      </c>
      <c r="AO2819" s="1" t="s">
        <v>166</v>
      </c>
      <c r="AS2819" s="1" t="s">
        <v>118</v>
      </c>
      <c r="AU2819" s="1" t="s">
        <v>132</v>
      </c>
      <c r="AZ2819" s="1" t="s">
        <v>133</v>
      </c>
      <c r="BA2819" s="1" t="s">
        <v>9889</v>
      </c>
      <c r="BE2819" s="1" t="s">
        <v>9890</v>
      </c>
      <c r="BG2819" s="1" t="s">
        <v>9891</v>
      </c>
      <c r="BH2819" s="1" t="s">
        <v>9892</v>
      </c>
      <c r="BJ2819" s="1" t="s">
        <v>112</v>
      </c>
      <c r="BK2819" s="1" t="s">
        <v>112</v>
      </c>
      <c r="BL2819" s="1" t="s">
        <v>289</v>
      </c>
      <c r="BM2819" s="1" t="s">
        <v>9893</v>
      </c>
      <c r="BQ2819" s="1" t="s">
        <v>121</v>
      </c>
      <c r="BR2819" s="1" t="s">
        <v>122</v>
      </c>
      <c r="BS2819" s="1" t="s">
        <v>112</v>
      </c>
      <c r="BU2819" s="34" t="s">
        <v>9894</v>
      </c>
      <c r="BV2819" s="9">
        <v>44713</v>
      </c>
      <c r="BW2819" s="34" t="s">
        <v>9895</v>
      </c>
      <c r="BY2819" s="2" t="s">
        <v>156</v>
      </c>
      <c r="BZ2819" s="2" t="s">
        <v>124</v>
      </c>
      <c r="CA2819" s="2">
        <v>3</v>
      </c>
      <c r="CB2819" s="1" t="s">
        <v>554</v>
      </c>
      <c r="CC2819" s="2" t="s">
        <v>126</v>
      </c>
      <c r="CD2819" s="1" t="b">
        <f t="shared" si="1525"/>
        <v>0</v>
      </c>
      <c r="CE2819" s="1" t="b">
        <f t="shared" si="1526"/>
        <v>0</v>
      </c>
      <c r="CF2819" s="1" t="b">
        <f t="shared" si="1535"/>
        <v>0</v>
      </c>
      <c r="CG2819" s="1" t="b">
        <f t="shared" si="1536"/>
        <v>0</v>
      </c>
      <c r="CH2819" s="1" t="b">
        <f t="shared" si="1537"/>
        <v>0</v>
      </c>
      <c r="CI2819" s="1" t="b">
        <f t="shared" si="1538"/>
        <v>0</v>
      </c>
      <c r="CJ2819" s="1" t="b">
        <f t="shared" si="1539"/>
        <v>0</v>
      </c>
      <c r="CK2819" s="1" t="b">
        <f t="shared" si="1540"/>
        <v>1</v>
      </c>
      <c r="CL2819" s="1" t="b">
        <f t="shared" si="1541"/>
        <v>0</v>
      </c>
      <c r="CM2819" s="1" t="b">
        <f t="shared" si="1542"/>
        <v>0</v>
      </c>
      <c r="CN2819" s="1" t="b">
        <f t="shared" si="1543"/>
        <v>0</v>
      </c>
      <c r="CO2819" s="2" t="b">
        <f t="shared" si="1544"/>
        <v>1</v>
      </c>
      <c r="CP2819" s="2" t="b">
        <f t="shared" si="1545"/>
        <v>1</v>
      </c>
      <c r="CQ2819" s="2" t="b">
        <f t="shared" si="1546"/>
        <v>0</v>
      </c>
      <c r="CR2819" s="6" t="str">
        <f t="shared" si="1547"/>
        <v>Female</v>
      </c>
      <c r="CS2819" s="7">
        <f t="shared" si="1548"/>
        <v>0</v>
      </c>
      <c r="CT2819" s="7">
        <f t="shared" si="1549"/>
        <v>1</v>
      </c>
      <c r="CU2819" s="7">
        <f t="shared" si="1550"/>
        <v>0</v>
      </c>
      <c r="CV2819" s="7">
        <f t="shared" si="1551"/>
        <v>0</v>
      </c>
    </row>
    <row r="2820" spans="2:111" ht="159.5" x14ac:dyDescent="0.35">
      <c r="B2820" s="1" t="s">
        <v>13809</v>
      </c>
      <c r="C2820" s="9">
        <v>44524</v>
      </c>
      <c r="D2820" s="10" t="s">
        <v>13809</v>
      </c>
      <c r="E2820" s="1">
        <v>66</v>
      </c>
      <c r="F2820" s="1" t="s">
        <v>127</v>
      </c>
      <c r="G2820" s="1" t="s">
        <v>13809</v>
      </c>
      <c r="H2820" s="1" t="s">
        <v>13809</v>
      </c>
      <c r="I2820" s="2" t="s">
        <v>183</v>
      </c>
      <c r="J2820" s="2" t="s">
        <v>163</v>
      </c>
      <c r="K2820" s="2" t="s">
        <v>13809</v>
      </c>
      <c r="L2820" s="2" t="s">
        <v>183</v>
      </c>
      <c r="M2820" s="2" t="s">
        <v>163</v>
      </c>
      <c r="N2820" s="2" t="s">
        <v>13809</v>
      </c>
      <c r="O2820" s="2" t="s">
        <v>110</v>
      </c>
      <c r="P2820" s="2" t="s">
        <v>111</v>
      </c>
      <c r="S2820" s="2" t="s">
        <v>111</v>
      </c>
      <c r="T2820" s="2" t="s">
        <v>112</v>
      </c>
      <c r="U2820" s="2" t="b">
        <v>1</v>
      </c>
      <c r="V2820" s="2" t="s">
        <v>113</v>
      </c>
      <c r="W2820" s="1" t="s">
        <v>112</v>
      </c>
      <c r="X2820" s="1" t="s">
        <v>114</v>
      </c>
      <c r="Y2820" s="2" t="s">
        <v>112</v>
      </c>
      <c r="Z2820" s="2" t="s">
        <v>111</v>
      </c>
      <c r="AA2820" s="2" t="s">
        <v>111</v>
      </c>
      <c r="AB2820" s="5">
        <v>7</v>
      </c>
      <c r="AC2820" s="1" t="s">
        <v>111</v>
      </c>
      <c r="AF2820" s="1" t="s">
        <v>111</v>
      </c>
      <c r="AJ2820" s="1" t="s">
        <v>115</v>
      </c>
      <c r="AK2820" s="1" t="s">
        <v>242</v>
      </c>
      <c r="AO2820" s="1" t="s">
        <v>117</v>
      </c>
      <c r="AS2820" s="1" t="s">
        <v>118</v>
      </c>
      <c r="AU2820" s="1" t="s">
        <v>238</v>
      </c>
      <c r="AX2820" s="1" t="s">
        <v>9896</v>
      </c>
      <c r="AZ2820" s="1" t="s">
        <v>155</v>
      </c>
      <c r="BA2820" s="1" t="s">
        <v>8586</v>
      </c>
      <c r="BJ2820" s="1" t="s">
        <v>112</v>
      </c>
      <c r="BK2820" s="1" t="s">
        <v>112</v>
      </c>
      <c r="BL2820" s="1" t="s">
        <v>9897</v>
      </c>
      <c r="BM2820" s="1" t="s">
        <v>7545</v>
      </c>
      <c r="BQ2820" s="1" t="s">
        <v>121</v>
      </c>
      <c r="BR2820" s="1" t="s">
        <v>122</v>
      </c>
      <c r="BS2820" s="1" t="s">
        <v>112</v>
      </c>
      <c r="BU2820" s="34" t="s">
        <v>9898</v>
      </c>
      <c r="BV2820" s="9">
        <v>44530</v>
      </c>
      <c r="BW2820" s="34" t="s">
        <v>9899</v>
      </c>
      <c r="BY2820" s="2" t="s">
        <v>136</v>
      </c>
      <c r="BZ2820" s="2" t="s">
        <v>124</v>
      </c>
      <c r="CA2820" s="2">
        <v>3</v>
      </c>
      <c r="CB2820" s="1" t="s">
        <v>259</v>
      </c>
      <c r="CC2820" s="2" t="s">
        <v>126</v>
      </c>
      <c r="CD2820" s="1" t="b">
        <f t="shared" si="1525"/>
        <v>0</v>
      </c>
      <c r="CE2820" s="1" t="b">
        <f t="shared" ref="CE2820:CE2851" si="1552">AND(E2820&lt;18,NOT(E2820="."),NOT(E2820=""))</f>
        <v>0</v>
      </c>
      <c r="CF2820" s="1" t="b">
        <f t="shared" si="1535"/>
        <v>0</v>
      </c>
      <c r="CG2820" s="1" t="b">
        <f t="shared" si="1536"/>
        <v>0</v>
      </c>
      <c r="CH2820" s="1" t="b">
        <f t="shared" si="1537"/>
        <v>0</v>
      </c>
      <c r="CI2820" s="1" t="b">
        <f t="shared" si="1538"/>
        <v>0</v>
      </c>
      <c r="CJ2820" s="1" t="b">
        <f t="shared" si="1539"/>
        <v>0</v>
      </c>
      <c r="CK2820" s="1" t="b">
        <f t="shared" si="1540"/>
        <v>0</v>
      </c>
      <c r="CL2820" s="1" t="b">
        <f t="shared" si="1541"/>
        <v>0</v>
      </c>
      <c r="CM2820" s="1" t="b">
        <f t="shared" si="1542"/>
        <v>0</v>
      </c>
      <c r="CN2820" s="1" t="b">
        <f t="shared" si="1543"/>
        <v>1</v>
      </c>
      <c r="CO2820" s="2" t="b">
        <f t="shared" si="1544"/>
        <v>0</v>
      </c>
      <c r="CP2820" s="2" t="b">
        <f t="shared" si="1545"/>
        <v>1</v>
      </c>
      <c r="CQ2820" s="2" t="b">
        <f t="shared" si="1546"/>
        <v>0</v>
      </c>
      <c r="CR2820" s="6" t="str">
        <f t="shared" si="1547"/>
        <v>Male</v>
      </c>
      <c r="CS2820" s="7">
        <f t="shared" si="1548"/>
        <v>0</v>
      </c>
      <c r="CT2820" s="7">
        <f t="shared" si="1549"/>
        <v>0</v>
      </c>
      <c r="CU2820" s="7">
        <f t="shared" si="1550"/>
        <v>0</v>
      </c>
      <c r="CV2820" s="7">
        <f t="shared" si="1551"/>
        <v>0</v>
      </c>
      <c r="CW2820" s="7">
        <f>COUNTIF(M2820,"=*moderna*")</f>
        <v>0</v>
      </c>
      <c r="CX2820" s="1" t="b">
        <f>AND(E2820&lt;30,NOT(E2820="."),NOT(E2820=""))</f>
        <v>0</v>
      </c>
      <c r="CY2820" s="1" t="b">
        <f>AND(E2820&gt;17,E2820&lt;41,NOT(E2820="."),NOT(E2820=""))</f>
        <v>0</v>
      </c>
      <c r="DG2820" s="1" t="b">
        <f>AND(E2820&gt;4,E2820&lt;18,NOT(E2820=""),NOT(E2820="."))</f>
        <v>0</v>
      </c>
    </row>
    <row r="2821" spans="2:111" ht="101.5" x14ac:dyDescent="0.35">
      <c r="B2821" s="1" t="s">
        <v>13809</v>
      </c>
      <c r="C2821" s="9">
        <v>44525</v>
      </c>
      <c r="D2821" s="10" t="s">
        <v>13809</v>
      </c>
      <c r="E2821" s="1">
        <v>75</v>
      </c>
      <c r="F2821" s="1" t="s">
        <v>127</v>
      </c>
      <c r="G2821" s="1" t="s">
        <v>13809</v>
      </c>
      <c r="H2821" s="1" t="s">
        <v>13809</v>
      </c>
      <c r="I2821" s="9">
        <v>44191</v>
      </c>
      <c r="J2821" s="2" t="s">
        <v>109</v>
      </c>
      <c r="K2821" s="2" t="s">
        <v>13809</v>
      </c>
      <c r="L2821" s="9">
        <v>44215</v>
      </c>
      <c r="M2821" s="2" t="s">
        <v>109</v>
      </c>
      <c r="N2821" s="2" t="s">
        <v>13809</v>
      </c>
      <c r="O2821" s="2" t="s">
        <v>110</v>
      </c>
      <c r="P2821" s="2" t="s">
        <v>111</v>
      </c>
      <c r="S2821" s="2" t="s">
        <v>112</v>
      </c>
      <c r="U2821" s="2" t="b">
        <v>1</v>
      </c>
      <c r="V2821" s="2" t="s">
        <v>380</v>
      </c>
      <c r="Y2821" s="2" t="s">
        <v>112</v>
      </c>
      <c r="Z2821" s="2" t="s">
        <v>111</v>
      </c>
      <c r="AA2821" s="2" t="s">
        <v>111</v>
      </c>
      <c r="AF2821" s="1" t="s">
        <v>111</v>
      </c>
      <c r="AJ2821" s="1" t="s">
        <v>115</v>
      </c>
      <c r="AK2821" s="1" t="s">
        <v>242</v>
      </c>
      <c r="AO2821" s="1" t="s">
        <v>130</v>
      </c>
      <c r="AS2821" s="1" t="s">
        <v>145</v>
      </c>
      <c r="AU2821" s="1" t="s">
        <v>197</v>
      </c>
      <c r="AZ2821" s="1" t="s">
        <v>120</v>
      </c>
      <c r="BA2821" s="1">
        <v>0</v>
      </c>
      <c r="BG2821" s="1">
        <v>189</v>
      </c>
      <c r="BH2821" s="1">
        <v>43</v>
      </c>
      <c r="BJ2821" s="1" t="s">
        <v>112</v>
      </c>
      <c r="BK2821" s="1" t="s">
        <v>112</v>
      </c>
      <c r="BL2821" s="1" t="s">
        <v>301</v>
      </c>
      <c r="BQ2821" s="1" t="s">
        <v>121</v>
      </c>
      <c r="BR2821" s="1" t="s">
        <v>122</v>
      </c>
      <c r="BS2821" s="1" t="s">
        <v>112</v>
      </c>
      <c r="BU2821" s="34" t="s">
        <v>9900</v>
      </c>
      <c r="BV2821" s="9">
        <v>44526</v>
      </c>
      <c r="BW2821" s="34" t="s">
        <v>14924</v>
      </c>
      <c r="BY2821" s="2" t="s">
        <v>174</v>
      </c>
      <c r="BZ2821" s="2" t="s">
        <v>124</v>
      </c>
      <c r="CB2821" s="1" t="s">
        <v>149</v>
      </c>
      <c r="CD2821" s="1" t="b">
        <f t="shared" si="1525"/>
        <v>0</v>
      </c>
      <c r="CE2821" s="1" t="b">
        <f t="shared" si="1552"/>
        <v>0</v>
      </c>
      <c r="CF2821" s="1" t="b">
        <f t="shared" si="1535"/>
        <v>0</v>
      </c>
      <c r="CG2821" s="1" t="b">
        <f t="shared" si="1536"/>
        <v>0</v>
      </c>
      <c r="CH2821" s="1" t="b">
        <f t="shared" si="1537"/>
        <v>0</v>
      </c>
      <c r="CI2821" s="1" t="b">
        <f t="shared" si="1538"/>
        <v>0</v>
      </c>
      <c r="CJ2821" s="1" t="b">
        <f t="shared" si="1539"/>
        <v>0</v>
      </c>
      <c r="CK2821" s="1" t="b">
        <f t="shared" si="1540"/>
        <v>0</v>
      </c>
      <c r="CL2821" s="1" t="b">
        <f t="shared" si="1541"/>
        <v>0</v>
      </c>
      <c r="CM2821" s="1" t="b">
        <f t="shared" si="1542"/>
        <v>0</v>
      </c>
      <c r="CN2821" s="1" t="b">
        <f t="shared" si="1543"/>
        <v>1</v>
      </c>
      <c r="CO2821" s="2" t="b">
        <f t="shared" si="1544"/>
        <v>0</v>
      </c>
      <c r="CP2821" s="2" t="b">
        <f t="shared" si="1545"/>
        <v>0</v>
      </c>
      <c r="CQ2821" s="2" t="b">
        <f t="shared" si="1546"/>
        <v>0</v>
      </c>
      <c r="CR2821" s="6" t="str">
        <f t="shared" si="1547"/>
        <v>Male</v>
      </c>
      <c r="CS2821" s="7">
        <f t="shared" si="1548"/>
        <v>1</v>
      </c>
      <c r="CT2821" s="7">
        <f t="shared" si="1549"/>
        <v>0</v>
      </c>
      <c r="CU2821" s="7">
        <f t="shared" si="1550"/>
        <v>0</v>
      </c>
      <c r="CV2821" s="7">
        <f t="shared" si="1551"/>
        <v>1</v>
      </c>
      <c r="CW2821" s="7">
        <f>COUNTIF(M2821,"=*moderna*")</f>
        <v>0</v>
      </c>
      <c r="CX2821" s="1" t="b">
        <f>AND(E2821&lt;30,NOT(E2821="."),NOT(E2821=""))</f>
        <v>0</v>
      </c>
      <c r="CY2821" s="1" t="b">
        <f>AND(E2821&gt;17,E2821&lt;41,NOT(E2821="."),NOT(E2821=""))</f>
        <v>0</v>
      </c>
      <c r="DG2821" s="1" t="b">
        <f>AND(E2821&gt;4,E2821&lt;18,NOT(E2821=""),NOT(E2821="."))</f>
        <v>0</v>
      </c>
    </row>
    <row r="2822" spans="2:111" ht="72.5" x14ac:dyDescent="0.35">
      <c r="B2822" s="1" t="s">
        <v>13809</v>
      </c>
      <c r="C2822" s="9">
        <v>44525</v>
      </c>
      <c r="D2822" s="10" t="s">
        <v>13809</v>
      </c>
      <c r="E2822" s="1">
        <v>51</v>
      </c>
      <c r="F2822" s="1" t="s">
        <v>127</v>
      </c>
      <c r="G2822" s="1" t="s">
        <v>13809</v>
      </c>
      <c r="H2822" s="1" t="s">
        <v>13809</v>
      </c>
      <c r="I2822" s="2" t="s">
        <v>183</v>
      </c>
      <c r="J2822" s="2" t="s">
        <v>163</v>
      </c>
      <c r="K2822" s="2" t="s">
        <v>13809</v>
      </c>
      <c r="L2822" s="9">
        <v>44310</v>
      </c>
      <c r="M2822" s="2" t="s">
        <v>128</v>
      </c>
      <c r="N2822" s="2" t="s">
        <v>13809</v>
      </c>
      <c r="O2822" s="2" t="s">
        <v>110</v>
      </c>
      <c r="P2822" s="2" t="s">
        <v>111</v>
      </c>
      <c r="S2822" s="2" t="s">
        <v>112</v>
      </c>
      <c r="T2822" s="2" t="s">
        <v>111</v>
      </c>
      <c r="U2822" s="2" t="b">
        <f>OR(S2822="yes",T2822="yes")</f>
        <v>1</v>
      </c>
      <c r="V2822" s="2" t="s">
        <v>126</v>
      </c>
      <c r="W2822" s="1" t="s">
        <v>111</v>
      </c>
      <c r="Y2822" s="2" t="s">
        <v>112</v>
      </c>
      <c r="Z2822" s="2" t="s">
        <v>111</v>
      </c>
      <c r="AA2822" s="2" t="s">
        <v>112</v>
      </c>
      <c r="AB2822" s="2">
        <v>8</v>
      </c>
      <c r="AC2822" s="1" t="s">
        <v>111</v>
      </c>
      <c r="AF2822" s="1" t="s">
        <v>111</v>
      </c>
      <c r="AJ2822" s="1" t="s">
        <v>115</v>
      </c>
      <c r="AK2822" s="1" t="s">
        <v>150</v>
      </c>
      <c r="AO2822" s="1" t="s">
        <v>2598</v>
      </c>
      <c r="AZ2822" s="1" t="s">
        <v>222</v>
      </c>
      <c r="BC2822" s="1" t="s">
        <v>9901</v>
      </c>
      <c r="BJ2822" s="1" t="s">
        <v>111</v>
      </c>
      <c r="BN2822" s="1" t="s">
        <v>112</v>
      </c>
      <c r="BO2822" s="1" t="s">
        <v>200</v>
      </c>
      <c r="BQ2822" s="1" t="s">
        <v>121</v>
      </c>
      <c r="BR2822" s="1" t="s">
        <v>122</v>
      </c>
      <c r="BS2822" s="1" t="s">
        <v>111</v>
      </c>
      <c r="BT2822" s="34" t="s">
        <v>158</v>
      </c>
      <c r="BU2822" s="34" t="s">
        <v>9902</v>
      </c>
      <c r="BV2822" s="9">
        <v>44767</v>
      </c>
      <c r="BW2822" s="34" t="s">
        <v>9903</v>
      </c>
      <c r="BY2822" s="2" t="s">
        <v>153</v>
      </c>
      <c r="BZ2822" s="2" t="s">
        <v>124</v>
      </c>
      <c r="CB2822" s="1" t="s">
        <v>295</v>
      </c>
      <c r="CD2822" s="1" t="b">
        <f t="shared" si="1525"/>
        <v>0</v>
      </c>
      <c r="CE2822" s="1" t="b">
        <f t="shared" si="1552"/>
        <v>0</v>
      </c>
      <c r="CF2822" s="1" t="b">
        <f t="shared" si="1535"/>
        <v>0</v>
      </c>
      <c r="CG2822" s="1" t="b">
        <f t="shared" si="1536"/>
        <v>0</v>
      </c>
      <c r="CH2822" s="1" t="b">
        <f t="shared" si="1537"/>
        <v>0</v>
      </c>
      <c r="CI2822" s="1" t="b">
        <f t="shared" si="1538"/>
        <v>0</v>
      </c>
      <c r="CJ2822" s="1" t="b">
        <f t="shared" si="1539"/>
        <v>0</v>
      </c>
      <c r="CK2822" s="1" t="b">
        <f t="shared" si="1540"/>
        <v>0</v>
      </c>
      <c r="CL2822" s="1" t="b">
        <f t="shared" si="1541"/>
        <v>0</v>
      </c>
      <c r="CM2822" s="1" t="b">
        <f t="shared" si="1542"/>
        <v>1</v>
      </c>
      <c r="CN2822" s="1" t="b">
        <f t="shared" si="1543"/>
        <v>0</v>
      </c>
      <c r="CO2822" s="2" t="b">
        <f t="shared" si="1544"/>
        <v>0</v>
      </c>
      <c r="CP2822" s="2" t="b">
        <f t="shared" si="1545"/>
        <v>0</v>
      </c>
      <c r="CQ2822" s="2" t="b">
        <f t="shared" si="1546"/>
        <v>1</v>
      </c>
      <c r="CR2822" s="6" t="str">
        <f t="shared" si="1547"/>
        <v>Male</v>
      </c>
      <c r="CS2822" s="7">
        <f t="shared" si="1548"/>
        <v>0</v>
      </c>
      <c r="CT2822" s="7">
        <f t="shared" si="1549"/>
        <v>0</v>
      </c>
      <c r="CU2822" s="7">
        <f t="shared" si="1550"/>
        <v>0</v>
      </c>
      <c r="CV2822" s="7">
        <f t="shared" si="1551"/>
        <v>0</v>
      </c>
    </row>
    <row r="2823" spans="2:111" ht="261" x14ac:dyDescent="0.35">
      <c r="B2823" s="1" t="s">
        <v>13809</v>
      </c>
      <c r="C2823" s="9">
        <v>44525</v>
      </c>
      <c r="D2823" s="10" t="s">
        <v>13809</v>
      </c>
      <c r="E2823" s="1">
        <v>31</v>
      </c>
      <c r="F2823" s="1" t="s">
        <v>127</v>
      </c>
      <c r="G2823" s="1" t="s">
        <v>13809</v>
      </c>
      <c r="H2823" s="1" t="s">
        <v>13809</v>
      </c>
      <c r="I2823" s="9">
        <v>44441</v>
      </c>
      <c r="J2823" s="2" t="s">
        <v>109</v>
      </c>
      <c r="K2823" s="2" t="s">
        <v>13809</v>
      </c>
      <c r="L2823" s="9">
        <v>44462</v>
      </c>
      <c r="M2823" s="2" t="s">
        <v>109</v>
      </c>
      <c r="N2823" s="2" t="s">
        <v>13809</v>
      </c>
      <c r="O2823" s="2" t="s">
        <v>110</v>
      </c>
      <c r="P2823" s="2" t="s">
        <v>111</v>
      </c>
      <c r="S2823" s="2" t="s">
        <v>112</v>
      </c>
      <c r="T2823" s="2" t="s">
        <v>111</v>
      </c>
      <c r="U2823" s="2" t="b">
        <f>OR(S2823="yes",T2823="yes")</f>
        <v>1</v>
      </c>
      <c r="V2823" s="2" t="s">
        <v>126</v>
      </c>
      <c r="W2823" s="1" t="s">
        <v>112</v>
      </c>
      <c r="X2823" s="1" t="s">
        <v>138</v>
      </c>
      <c r="Y2823" s="2" t="s">
        <v>112</v>
      </c>
      <c r="Z2823" s="2" t="s">
        <v>111</v>
      </c>
      <c r="AA2823" s="2" t="s">
        <v>112</v>
      </c>
      <c r="AB2823" s="2">
        <v>1</v>
      </c>
      <c r="AC2823" s="1" t="s">
        <v>111</v>
      </c>
      <c r="AF2823" s="1" t="s">
        <v>111</v>
      </c>
      <c r="AH2823" s="1" t="s">
        <v>193</v>
      </c>
      <c r="AI2823" s="1" t="s">
        <v>9904</v>
      </c>
      <c r="AJ2823" s="1" t="s">
        <v>115</v>
      </c>
      <c r="AK2823" s="1" t="s">
        <v>129</v>
      </c>
      <c r="AO2823" s="1" t="s">
        <v>166</v>
      </c>
      <c r="AZ2823" s="1" t="s">
        <v>248</v>
      </c>
      <c r="BA2823" s="1" t="s">
        <v>4179</v>
      </c>
      <c r="BD2823" s="1" t="s">
        <v>9905</v>
      </c>
      <c r="BG2823" s="1" t="s">
        <v>9906</v>
      </c>
      <c r="BH2823" s="1" t="s">
        <v>9907</v>
      </c>
      <c r="BJ2823" s="1" t="s">
        <v>111</v>
      </c>
      <c r="BN2823" s="1" t="s">
        <v>112</v>
      </c>
      <c r="BO2823" s="1" t="s">
        <v>234</v>
      </c>
      <c r="BP2823" s="1" t="s">
        <v>9908</v>
      </c>
      <c r="BU2823" s="34" t="s">
        <v>9909</v>
      </c>
      <c r="BV2823" s="9">
        <v>44624</v>
      </c>
      <c r="BW2823" s="34" t="s">
        <v>14925</v>
      </c>
      <c r="BY2823" s="2" t="s">
        <v>174</v>
      </c>
      <c r="BZ2823" s="2" t="s">
        <v>124</v>
      </c>
      <c r="CB2823" s="1" t="s">
        <v>207</v>
      </c>
      <c r="CD2823" s="1" t="b">
        <f t="shared" si="1525"/>
        <v>0</v>
      </c>
      <c r="CE2823" s="1" t="b">
        <f t="shared" si="1552"/>
        <v>0</v>
      </c>
      <c r="CF2823" s="1" t="b">
        <f t="shared" si="1535"/>
        <v>0</v>
      </c>
      <c r="CG2823" s="1" t="b">
        <f t="shared" si="1536"/>
        <v>0</v>
      </c>
      <c r="CH2823" s="1" t="b">
        <f t="shared" si="1537"/>
        <v>0</v>
      </c>
      <c r="CI2823" s="1" t="b">
        <f t="shared" si="1538"/>
        <v>0</v>
      </c>
      <c r="CJ2823" s="1" t="b">
        <f t="shared" si="1539"/>
        <v>0</v>
      </c>
      <c r="CK2823" s="1" t="b">
        <f t="shared" si="1540"/>
        <v>1</v>
      </c>
      <c r="CL2823" s="1" t="b">
        <f t="shared" si="1541"/>
        <v>0</v>
      </c>
      <c r="CM2823" s="1" t="b">
        <f t="shared" si="1542"/>
        <v>0</v>
      </c>
      <c r="CN2823" s="1" t="b">
        <f t="shared" si="1543"/>
        <v>0</v>
      </c>
      <c r="CO2823" s="2" t="b">
        <f t="shared" si="1544"/>
        <v>1</v>
      </c>
      <c r="CP2823" s="2" t="b">
        <f t="shared" si="1545"/>
        <v>1</v>
      </c>
      <c r="CQ2823" s="2" t="b">
        <f t="shared" si="1546"/>
        <v>0</v>
      </c>
      <c r="CR2823" s="6" t="str">
        <f t="shared" si="1547"/>
        <v>Male</v>
      </c>
      <c r="CS2823" s="7">
        <f t="shared" si="1548"/>
        <v>1</v>
      </c>
      <c r="CT2823" s="7">
        <f t="shared" si="1549"/>
        <v>0</v>
      </c>
      <c r="CU2823" s="7">
        <f t="shared" si="1550"/>
        <v>0</v>
      </c>
      <c r="CV2823" s="7">
        <f t="shared" si="1551"/>
        <v>1</v>
      </c>
      <c r="CW2823" s="7">
        <f>COUNTIF(M2823,"=*moderna*")</f>
        <v>0</v>
      </c>
      <c r="CX2823" s="1" t="b">
        <f>AND(E2823&lt;30,NOT(E2823="."),NOT(E2823=""))</f>
        <v>0</v>
      </c>
      <c r="CY2823" s="1" t="b">
        <f>AND(E2823&gt;17,E2823&lt;41,NOT(E2823="."),NOT(E2823=""))</f>
        <v>1</v>
      </c>
      <c r="DG2823" s="1" t="b">
        <f>AND(E2823&gt;4,E2823&lt;18,NOT(E2823=""),NOT(E2823="."))</f>
        <v>0</v>
      </c>
    </row>
    <row r="2824" spans="2:111" ht="246.5" x14ac:dyDescent="0.35">
      <c r="B2824" s="1" t="s">
        <v>13809</v>
      </c>
      <c r="C2824" s="9">
        <v>44525</v>
      </c>
      <c r="D2824" s="10" t="s">
        <v>13809</v>
      </c>
      <c r="E2824" s="1">
        <v>20</v>
      </c>
      <c r="F2824" s="1" t="s">
        <v>127</v>
      </c>
      <c r="G2824" s="1" t="s">
        <v>13809</v>
      </c>
      <c r="H2824" s="1" t="s">
        <v>13809</v>
      </c>
      <c r="I2824" s="2" t="s">
        <v>183</v>
      </c>
      <c r="J2824" s="2" t="s">
        <v>163</v>
      </c>
      <c r="K2824" s="2" t="s">
        <v>13809</v>
      </c>
      <c r="L2824" s="2" t="s">
        <v>183</v>
      </c>
      <c r="M2824" s="2" t="s">
        <v>163</v>
      </c>
      <c r="N2824" s="2" t="s">
        <v>13809</v>
      </c>
      <c r="O2824" s="2" t="s">
        <v>110</v>
      </c>
      <c r="P2824" s="2" t="s">
        <v>111</v>
      </c>
      <c r="S2824" s="2" t="s">
        <v>112</v>
      </c>
      <c r="T2824" s="2" t="s">
        <v>111</v>
      </c>
      <c r="U2824" s="2" t="b">
        <f>OR(S2824="yes",T2824="yes")</f>
        <v>1</v>
      </c>
      <c r="V2824" s="2" t="s">
        <v>113</v>
      </c>
      <c r="W2824" s="1" t="s">
        <v>112</v>
      </c>
      <c r="X2824" s="1" t="s">
        <v>110</v>
      </c>
      <c r="Y2824" s="2" t="s">
        <v>112</v>
      </c>
      <c r="Z2824" s="2" t="s">
        <v>111</v>
      </c>
      <c r="AA2824" s="2" t="s">
        <v>111</v>
      </c>
      <c r="AB2824" s="2">
        <v>1</v>
      </c>
      <c r="AC2824" s="1" t="s">
        <v>111</v>
      </c>
      <c r="AF2824" s="1" t="s">
        <v>111</v>
      </c>
      <c r="AJ2824" s="1" t="s">
        <v>115</v>
      </c>
      <c r="AK2824" s="1" t="s">
        <v>150</v>
      </c>
      <c r="AO2824" s="1" t="s">
        <v>166</v>
      </c>
      <c r="AS2824" s="1" t="s">
        <v>118</v>
      </c>
      <c r="AU2824" s="1" t="s">
        <v>132</v>
      </c>
      <c r="AZ2824" s="1" t="s">
        <v>120</v>
      </c>
      <c r="BA2824" s="1" t="s">
        <v>9910</v>
      </c>
      <c r="BG2824" s="1">
        <v>7.4</v>
      </c>
      <c r="BH2824" s="1">
        <v>22</v>
      </c>
      <c r="BJ2824" s="1" t="s">
        <v>112</v>
      </c>
      <c r="BK2824" s="1" t="s">
        <v>112</v>
      </c>
      <c r="BL2824" s="1" t="s">
        <v>161</v>
      </c>
      <c r="BM2824" s="1" t="s">
        <v>9911</v>
      </c>
      <c r="BQ2824" s="1" t="s">
        <v>121</v>
      </c>
      <c r="BR2824" s="1" t="s">
        <v>122</v>
      </c>
      <c r="BS2824" s="1" t="s">
        <v>112</v>
      </c>
      <c r="BU2824" s="34" t="s">
        <v>9912</v>
      </c>
      <c r="BV2824" s="9">
        <v>44525</v>
      </c>
      <c r="BW2824" s="34" t="s">
        <v>14926</v>
      </c>
      <c r="BY2824" s="2" t="s">
        <v>123</v>
      </c>
      <c r="BZ2824" s="2" t="s">
        <v>124</v>
      </c>
      <c r="CA2824" s="2">
        <v>3</v>
      </c>
      <c r="CB2824" s="1" t="s">
        <v>4465</v>
      </c>
      <c r="CC2824" s="2" t="s">
        <v>126</v>
      </c>
      <c r="CD2824" s="1" t="b">
        <f t="shared" si="1525"/>
        <v>1</v>
      </c>
      <c r="CE2824" s="1" t="b">
        <f t="shared" si="1552"/>
        <v>0</v>
      </c>
      <c r="CF2824" s="1" t="b">
        <f t="shared" si="1535"/>
        <v>0</v>
      </c>
      <c r="CG2824" s="1" t="b">
        <f t="shared" si="1536"/>
        <v>0</v>
      </c>
      <c r="CH2824" s="1" t="b">
        <f t="shared" si="1537"/>
        <v>0</v>
      </c>
      <c r="CI2824" s="1" t="b">
        <f t="shared" si="1538"/>
        <v>1</v>
      </c>
      <c r="CJ2824" s="1" t="b">
        <f t="shared" si="1539"/>
        <v>0</v>
      </c>
      <c r="CK2824" s="1" t="b">
        <f t="shared" si="1540"/>
        <v>0</v>
      </c>
      <c r="CL2824" s="1" t="b">
        <f t="shared" si="1541"/>
        <v>0</v>
      </c>
      <c r="CM2824" s="1" t="b">
        <f t="shared" si="1542"/>
        <v>0</v>
      </c>
      <c r="CN2824" s="1" t="b">
        <f t="shared" si="1543"/>
        <v>0</v>
      </c>
      <c r="CO2824" s="2" t="b">
        <f t="shared" si="1544"/>
        <v>1</v>
      </c>
      <c r="CP2824" s="2" t="b">
        <f t="shared" si="1545"/>
        <v>1</v>
      </c>
      <c r="CQ2824" s="2" t="b">
        <f t="shared" si="1546"/>
        <v>0</v>
      </c>
      <c r="CR2824" s="6" t="str">
        <f t="shared" si="1547"/>
        <v>Male</v>
      </c>
      <c r="CS2824" s="7">
        <f t="shared" si="1548"/>
        <v>0</v>
      </c>
      <c r="CT2824" s="7">
        <f t="shared" si="1549"/>
        <v>0</v>
      </c>
      <c r="CU2824" s="7">
        <f t="shared" si="1550"/>
        <v>0</v>
      </c>
      <c r="CV2824" s="7">
        <f t="shared" si="1551"/>
        <v>0</v>
      </c>
    </row>
    <row r="2825" spans="2:111" x14ac:dyDescent="0.35">
      <c r="B2825" s="1" t="s">
        <v>13809</v>
      </c>
      <c r="C2825" s="9">
        <v>44525</v>
      </c>
      <c r="D2825" s="10" t="s">
        <v>13809</v>
      </c>
      <c r="E2825" s="1">
        <v>21</v>
      </c>
      <c r="F2825" s="1" t="s">
        <v>108</v>
      </c>
      <c r="G2825" s="1" t="s">
        <v>13809</v>
      </c>
      <c r="H2825" s="1" t="s">
        <v>13809</v>
      </c>
      <c r="I2825" s="2" t="s">
        <v>183</v>
      </c>
      <c r="J2825" s="2" t="s">
        <v>163</v>
      </c>
      <c r="K2825" s="2" t="s">
        <v>13809</v>
      </c>
      <c r="L2825" s="9">
        <v>44523</v>
      </c>
      <c r="M2825" s="2" t="s">
        <v>128</v>
      </c>
      <c r="N2825" s="2" t="s">
        <v>13809</v>
      </c>
      <c r="O2825" s="2" t="s">
        <v>110</v>
      </c>
      <c r="P2825" s="2" t="s">
        <v>111</v>
      </c>
      <c r="S2825" s="2" t="s">
        <v>111</v>
      </c>
      <c r="T2825" s="2" t="s">
        <v>112</v>
      </c>
      <c r="U2825" s="2" t="b">
        <f>OR(S2825="yes",T2825="yes")</f>
        <v>1</v>
      </c>
      <c r="V2825" s="2" t="s">
        <v>113</v>
      </c>
      <c r="W2825" s="1" t="s">
        <v>111</v>
      </c>
      <c r="Y2825" s="2" t="s">
        <v>112</v>
      </c>
      <c r="AA2825" s="2" t="s">
        <v>112</v>
      </c>
      <c r="AB2825" s="2">
        <v>1</v>
      </c>
      <c r="AF2825" s="1" t="s">
        <v>111</v>
      </c>
      <c r="AJ2825" s="1" t="s">
        <v>115</v>
      </c>
      <c r="AK2825" s="1" t="s">
        <v>150</v>
      </c>
      <c r="AO2825" s="1" t="s">
        <v>117</v>
      </c>
      <c r="AS2825" s="21" t="s">
        <v>9913</v>
      </c>
      <c r="BA2825" s="21" t="s">
        <v>276</v>
      </c>
      <c r="BJ2825" s="1" t="s">
        <v>112</v>
      </c>
      <c r="BZ2825" s="2" t="s">
        <v>162</v>
      </c>
      <c r="CA2825" s="2">
        <v>2</v>
      </c>
      <c r="CB2825" s="1" t="s">
        <v>199</v>
      </c>
      <c r="CC2825" s="2" t="s">
        <v>113</v>
      </c>
      <c r="CD2825" s="1" t="b">
        <f t="shared" si="1525"/>
        <v>1</v>
      </c>
      <c r="CE2825" s="1" t="b">
        <f t="shared" si="1552"/>
        <v>0</v>
      </c>
      <c r="CF2825" s="1" t="b">
        <f t="shared" si="1535"/>
        <v>0</v>
      </c>
      <c r="CG2825" s="1" t="b">
        <f t="shared" si="1536"/>
        <v>0</v>
      </c>
      <c r="CH2825" s="1" t="b">
        <f t="shared" si="1537"/>
        <v>0</v>
      </c>
      <c r="CI2825" s="1" t="b">
        <f t="shared" si="1538"/>
        <v>1</v>
      </c>
      <c r="CJ2825" s="1" t="b">
        <f t="shared" si="1539"/>
        <v>0</v>
      </c>
      <c r="CK2825" s="1" t="b">
        <f t="shared" si="1540"/>
        <v>0</v>
      </c>
      <c r="CL2825" s="1" t="b">
        <f t="shared" si="1541"/>
        <v>0</v>
      </c>
      <c r="CM2825" s="1" t="b">
        <f t="shared" si="1542"/>
        <v>0</v>
      </c>
      <c r="CN2825" s="1" t="b">
        <f t="shared" si="1543"/>
        <v>0</v>
      </c>
      <c r="CO2825" s="2" t="b">
        <f t="shared" si="1544"/>
        <v>1</v>
      </c>
      <c r="CP2825" s="2" t="b">
        <f t="shared" si="1545"/>
        <v>1</v>
      </c>
      <c r="CQ2825" s="2" t="b">
        <f t="shared" si="1546"/>
        <v>0</v>
      </c>
      <c r="CR2825" s="6" t="str">
        <f t="shared" si="1547"/>
        <v>Female</v>
      </c>
      <c r="CS2825" s="7">
        <f t="shared" si="1548"/>
        <v>0</v>
      </c>
      <c r="CT2825" s="7">
        <f t="shared" si="1549"/>
        <v>0</v>
      </c>
      <c r="CU2825" s="7">
        <f t="shared" si="1550"/>
        <v>0</v>
      </c>
      <c r="CV2825" s="7">
        <f t="shared" si="1551"/>
        <v>0</v>
      </c>
      <c r="CW2825" s="7">
        <f t="shared" ref="CW2825:CW2832" si="1553">COUNTIF(M2825,"=*moderna*")</f>
        <v>1</v>
      </c>
      <c r="CX2825" s="1" t="b">
        <f t="shared" ref="CX2825:CX2832" si="1554">AND(E2825&lt;30,NOT(E2825="."),NOT(E2825=""))</f>
        <v>1</v>
      </c>
      <c r="CY2825" s="1" t="b">
        <f t="shared" ref="CY2825:CY2832" si="1555">AND(E2825&gt;17,E2825&lt;41,NOT(E2825="."),NOT(E2825=""))</f>
        <v>1</v>
      </c>
      <c r="DG2825" s="1" t="b">
        <f>AND(E2825&gt;4,E2825&lt;18,NOT(E2825=""),NOT(E2825="."))</f>
        <v>0</v>
      </c>
    </row>
    <row r="2826" spans="2:111" ht="87" x14ac:dyDescent="0.35">
      <c r="B2826" s="1" t="s">
        <v>13809</v>
      </c>
      <c r="C2826" s="9">
        <v>44526</v>
      </c>
      <c r="D2826" s="10" t="s">
        <v>13809</v>
      </c>
      <c r="E2826" s="1">
        <v>22</v>
      </c>
      <c r="F2826" s="1" t="s">
        <v>127</v>
      </c>
      <c r="G2826" s="1" t="s">
        <v>13809</v>
      </c>
      <c r="H2826" s="1" t="s">
        <v>13809</v>
      </c>
      <c r="I2826" s="9">
        <v>44288</v>
      </c>
      <c r="J2826" s="2" t="s">
        <v>128</v>
      </c>
      <c r="K2826" s="2" t="s">
        <v>13809</v>
      </c>
      <c r="L2826" s="9">
        <v>44316</v>
      </c>
      <c r="M2826" s="2" t="s">
        <v>128</v>
      </c>
      <c r="N2826" s="2" t="s">
        <v>13809</v>
      </c>
      <c r="O2826" s="2" t="s">
        <v>110</v>
      </c>
      <c r="P2826" s="2" t="s">
        <v>111</v>
      </c>
      <c r="S2826" s="2" t="s">
        <v>111</v>
      </c>
      <c r="T2826" s="2" t="s">
        <v>112</v>
      </c>
      <c r="U2826" s="2" t="b">
        <v>1</v>
      </c>
      <c r="V2826" s="2" t="s">
        <v>113</v>
      </c>
      <c r="W2826" s="1" t="s">
        <v>112</v>
      </c>
      <c r="X2826" s="1" t="s">
        <v>114</v>
      </c>
      <c r="Y2826" s="2" t="s">
        <v>112</v>
      </c>
      <c r="Z2826" s="2" t="s">
        <v>111</v>
      </c>
      <c r="AA2826" s="2" t="s">
        <v>112</v>
      </c>
      <c r="AB2826" s="2">
        <v>2</v>
      </c>
      <c r="AC2826" s="1" t="s">
        <v>111</v>
      </c>
      <c r="AF2826" s="1" t="s">
        <v>111</v>
      </c>
      <c r="AJ2826" s="1" t="s">
        <v>115</v>
      </c>
      <c r="AK2826" s="1" t="s">
        <v>129</v>
      </c>
      <c r="AO2826" s="1" t="s">
        <v>130</v>
      </c>
      <c r="AS2826" s="1" t="s">
        <v>229</v>
      </c>
      <c r="AU2826" s="1" t="s">
        <v>238</v>
      </c>
      <c r="AX2826" s="1">
        <v>57</v>
      </c>
      <c r="AZ2826" s="1" t="s">
        <v>222</v>
      </c>
      <c r="BC2826" s="1" t="s">
        <v>9914</v>
      </c>
      <c r="BJ2826" s="1" t="s">
        <v>112</v>
      </c>
      <c r="BK2826" s="1" t="s">
        <v>112</v>
      </c>
      <c r="BL2826" s="1" t="s">
        <v>226</v>
      </c>
      <c r="BQ2826" s="1" t="s">
        <v>121</v>
      </c>
      <c r="BR2826" s="1" t="s">
        <v>122</v>
      </c>
      <c r="BS2826" s="1" t="s">
        <v>112</v>
      </c>
      <c r="BU2826" s="34" t="s">
        <v>9915</v>
      </c>
      <c r="BV2826" s="9">
        <v>44530</v>
      </c>
      <c r="BW2826" s="34" t="s">
        <v>9916</v>
      </c>
      <c r="BY2826" s="2" t="s">
        <v>136</v>
      </c>
      <c r="BZ2826" s="2" t="s">
        <v>124</v>
      </c>
      <c r="CA2826" s="2">
        <v>2</v>
      </c>
      <c r="CB2826" s="1" t="s">
        <v>175</v>
      </c>
      <c r="CC2826" s="2" t="s">
        <v>126</v>
      </c>
      <c r="CD2826" s="1" t="b">
        <f t="shared" si="1525"/>
        <v>1</v>
      </c>
      <c r="CE2826" s="1" t="b">
        <f t="shared" si="1552"/>
        <v>0</v>
      </c>
      <c r="CF2826" s="1" t="b">
        <f t="shared" si="1535"/>
        <v>0</v>
      </c>
      <c r="CG2826" s="1" t="b">
        <f t="shared" si="1536"/>
        <v>0</v>
      </c>
      <c r="CH2826" s="1" t="b">
        <f t="shared" si="1537"/>
        <v>0</v>
      </c>
      <c r="CI2826" s="1" t="b">
        <f t="shared" si="1538"/>
        <v>1</v>
      </c>
      <c r="CJ2826" s="1" t="b">
        <f t="shared" si="1539"/>
        <v>0</v>
      </c>
      <c r="CK2826" s="1" t="b">
        <f t="shared" si="1540"/>
        <v>0</v>
      </c>
      <c r="CL2826" s="1" t="b">
        <f t="shared" si="1541"/>
        <v>0</v>
      </c>
      <c r="CM2826" s="1" t="b">
        <f t="shared" si="1542"/>
        <v>0</v>
      </c>
      <c r="CN2826" s="1" t="b">
        <f t="shared" si="1543"/>
        <v>0</v>
      </c>
      <c r="CO2826" s="2" t="b">
        <f t="shared" si="1544"/>
        <v>1</v>
      </c>
      <c r="CP2826" s="2" t="b">
        <f t="shared" si="1545"/>
        <v>1</v>
      </c>
      <c r="CQ2826" s="2" t="b">
        <f t="shared" si="1546"/>
        <v>0</v>
      </c>
      <c r="CR2826" s="6" t="str">
        <f t="shared" si="1547"/>
        <v>Male</v>
      </c>
      <c r="CS2826" s="7">
        <f t="shared" si="1548"/>
        <v>0</v>
      </c>
      <c r="CT2826" s="7">
        <f t="shared" si="1549"/>
        <v>1</v>
      </c>
      <c r="CU2826" s="7">
        <f t="shared" si="1550"/>
        <v>0</v>
      </c>
      <c r="CV2826" s="7">
        <f t="shared" si="1551"/>
        <v>0</v>
      </c>
      <c r="CW2826" s="7">
        <f t="shared" si="1553"/>
        <v>1</v>
      </c>
      <c r="CX2826" s="1" t="b">
        <f t="shared" si="1554"/>
        <v>1</v>
      </c>
      <c r="CY2826" s="1" t="b">
        <f t="shared" si="1555"/>
        <v>1</v>
      </c>
      <c r="DG2826" s="1" t="b">
        <f>AND(E2826&gt;4,E2826&lt;18,NOT(E2826=""),NOT(E2826="."))</f>
        <v>0</v>
      </c>
    </row>
    <row r="2827" spans="2:111" ht="174" x14ac:dyDescent="0.35">
      <c r="B2827" s="1" t="s">
        <v>13809</v>
      </c>
      <c r="C2827" s="9">
        <v>44526</v>
      </c>
      <c r="D2827" s="10" t="s">
        <v>13809</v>
      </c>
      <c r="E2827" s="1">
        <v>59</v>
      </c>
      <c r="F2827" s="1" t="s">
        <v>108</v>
      </c>
      <c r="G2827" s="1" t="s">
        <v>13809</v>
      </c>
      <c r="H2827" s="1" t="s">
        <v>13809</v>
      </c>
      <c r="I2827" s="9">
        <v>44181</v>
      </c>
      <c r="J2827" s="2" t="s">
        <v>109</v>
      </c>
      <c r="K2827" s="2" t="s">
        <v>13809</v>
      </c>
      <c r="L2827" s="9">
        <v>44202</v>
      </c>
      <c r="M2827" s="2" t="s">
        <v>109</v>
      </c>
      <c r="N2827" s="2" t="s">
        <v>13809</v>
      </c>
      <c r="O2827" s="2" t="s">
        <v>110</v>
      </c>
      <c r="P2827" s="2" t="s">
        <v>111</v>
      </c>
      <c r="S2827" s="2" t="s">
        <v>112</v>
      </c>
      <c r="T2827" s="2" t="s">
        <v>112</v>
      </c>
      <c r="U2827" s="2" t="b">
        <v>1</v>
      </c>
      <c r="V2827" s="2" t="s">
        <v>113</v>
      </c>
      <c r="W2827" s="1" t="s">
        <v>112</v>
      </c>
      <c r="X2827" s="1" t="s">
        <v>138</v>
      </c>
      <c r="Y2827" s="2" t="s">
        <v>112</v>
      </c>
      <c r="Z2827" s="2" t="s">
        <v>111</v>
      </c>
      <c r="AA2827" s="2" t="s">
        <v>111</v>
      </c>
      <c r="AC2827" s="1" t="s">
        <v>111</v>
      </c>
      <c r="AF2827" s="1" t="s">
        <v>111</v>
      </c>
      <c r="AJ2827" s="1" t="s">
        <v>115</v>
      </c>
      <c r="AK2827" s="1" t="s">
        <v>242</v>
      </c>
      <c r="AO2827" s="1" t="s">
        <v>117</v>
      </c>
      <c r="AU2827" s="1" t="s">
        <v>197</v>
      </c>
      <c r="AZ2827" s="1" t="s">
        <v>155</v>
      </c>
      <c r="BA2827" s="1">
        <v>0</v>
      </c>
      <c r="BJ2827" s="1" t="s">
        <v>112</v>
      </c>
      <c r="BK2827" s="1" t="s">
        <v>112</v>
      </c>
      <c r="BL2827" s="1" t="s">
        <v>161</v>
      </c>
      <c r="BM2827" s="1" t="s">
        <v>9917</v>
      </c>
      <c r="BQ2827" s="1" t="s">
        <v>121</v>
      </c>
      <c r="BR2827" s="1" t="s">
        <v>122</v>
      </c>
      <c r="BS2827" s="1" t="s">
        <v>112</v>
      </c>
      <c r="BU2827" s="34" t="s">
        <v>14013</v>
      </c>
      <c r="BV2827" s="9">
        <v>44530</v>
      </c>
      <c r="BW2827" s="34" t="s">
        <v>14927</v>
      </c>
      <c r="BY2827" s="2" t="s">
        <v>174</v>
      </c>
      <c r="BZ2827" s="2" t="s">
        <v>124</v>
      </c>
      <c r="CA2827" s="2">
        <v>3</v>
      </c>
      <c r="CB2827" s="1" t="s">
        <v>199</v>
      </c>
      <c r="CC2827" s="2" t="s">
        <v>113</v>
      </c>
      <c r="CD2827" s="1" t="b">
        <f t="shared" si="1525"/>
        <v>0</v>
      </c>
      <c r="CE2827" s="1" t="b">
        <f t="shared" si="1552"/>
        <v>0</v>
      </c>
      <c r="CF2827" s="1" t="b">
        <f t="shared" si="1535"/>
        <v>0</v>
      </c>
      <c r="CG2827" s="1" t="b">
        <f t="shared" si="1536"/>
        <v>0</v>
      </c>
      <c r="CH2827" s="1" t="b">
        <f t="shared" si="1537"/>
        <v>0</v>
      </c>
      <c r="CI2827" s="1" t="b">
        <f t="shared" si="1538"/>
        <v>0</v>
      </c>
      <c r="CJ2827" s="1" t="b">
        <f t="shared" si="1539"/>
        <v>0</v>
      </c>
      <c r="CK2827" s="1" t="b">
        <f t="shared" si="1540"/>
        <v>0</v>
      </c>
      <c r="CL2827" s="1" t="b">
        <f t="shared" si="1541"/>
        <v>0</v>
      </c>
      <c r="CM2827" s="1" t="b">
        <f t="shared" si="1542"/>
        <v>1</v>
      </c>
      <c r="CN2827" s="1" t="b">
        <f t="shared" si="1543"/>
        <v>0</v>
      </c>
      <c r="CO2827" s="2" t="b">
        <f t="shared" si="1544"/>
        <v>0</v>
      </c>
      <c r="CP2827" s="2" t="b">
        <f t="shared" si="1545"/>
        <v>0</v>
      </c>
      <c r="CQ2827" s="2" t="b">
        <f t="shared" si="1546"/>
        <v>0</v>
      </c>
      <c r="CR2827" s="6" t="str">
        <f t="shared" si="1547"/>
        <v>Female</v>
      </c>
      <c r="CS2827" s="7">
        <f t="shared" si="1548"/>
        <v>1</v>
      </c>
      <c r="CT2827" s="7">
        <f t="shared" si="1549"/>
        <v>0</v>
      </c>
      <c r="CU2827" s="7">
        <f t="shared" si="1550"/>
        <v>0</v>
      </c>
      <c r="CV2827" s="7">
        <f t="shared" si="1551"/>
        <v>1</v>
      </c>
      <c r="CW2827" s="7">
        <f t="shared" si="1553"/>
        <v>0</v>
      </c>
      <c r="CX2827" s="1" t="b">
        <f t="shared" si="1554"/>
        <v>0</v>
      </c>
      <c r="CY2827" s="1" t="b">
        <f t="shared" si="1555"/>
        <v>0</v>
      </c>
      <c r="DG2827" s="1" t="b">
        <f>AND(E2827&gt;4,E2827&lt;18,NOT(E2827=""),NOT(E2827="."))</f>
        <v>0</v>
      </c>
    </row>
    <row r="2828" spans="2:111" ht="145" x14ac:dyDescent="0.35">
      <c r="B2828" s="1" t="s">
        <v>13809</v>
      </c>
      <c r="C2828" s="9">
        <v>44526</v>
      </c>
      <c r="D2828" s="10" t="s">
        <v>13809</v>
      </c>
      <c r="E2828" s="1">
        <v>38</v>
      </c>
      <c r="F2828" s="1" t="s">
        <v>127</v>
      </c>
      <c r="G2828" s="1" t="s">
        <v>13809</v>
      </c>
      <c r="H2828" s="1" t="s">
        <v>13809</v>
      </c>
      <c r="I2828" s="9">
        <v>44447</v>
      </c>
      <c r="J2828" s="2" t="s">
        <v>109</v>
      </c>
      <c r="K2828" s="2" t="s">
        <v>13809</v>
      </c>
      <c r="L2828" s="9">
        <v>44471</v>
      </c>
      <c r="M2828" s="2" t="s">
        <v>109</v>
      </c>
      <c r="N2828" s="2" t="s">
        <v>13809</v>
      </c>
      <c r="O2828" s="2" t="s">
        <v>110</v>
      </c>
      <c r="P2828" s="2" t="s">
        <v>111</v>
      </c>
      <c r="S2828" s="2" t="s">
        <v>111</v>
      </c>
      <c r="T2828" s="2" t="s">
        <v>112</v>
      </c>
      <c r="U2828" s="2" t="b">
        <v>1</v>
      </c>
      <c r="V2828" s="2" t="s">
        <v>113</v>
      </c>
      <c r="W2828" s="1" t="s">
        <v>112</v>
      </c>
      <c r="X2828" s="1" t="s">
        <v>114</v>
      </c>
      <c r="Y2828" s="2" t="s">
        <v>112</v>
      </c>
      <c r="Z2828" s="2" t="s">
        <v>111</v>
      </c>
      <c r="AA2828" s="2" t="s">
        <v>112</v>
      </c>
      <c r="AB2828" s="2">
        <v>1</v>
      </c>
      <c r="AC2828" s="1" t="s">
        <v>111</v>
      </c>
      <c r="AF2828" s="1" t="s">
        <v>111</v>
      </c>
      <c r="AJ2828" s="1" t="s">
        <v>115</v>
      </c>
      <c r="AK2828" s="1" t="s">
        <v>164</v>
      </c>
      <c r="AN2828" s="1" t="s">
        <v>8648</v>
      </c>
      <c r="AO2828" s="1" t="s">
        <v>130</v>
      </c>
      <c r="AS2828" s="1" t="s">
        <v>196</v>
      </c>
      <c r="AU2828" s="1" t="s">
        <v>243</v>
      </c>
      <c r="AZ2828" s="1" t="s">
        <v>402</v>
      </c>
      <c r="BA2828" s="1" t="s">
        <v>8649</v>
      </c>
      <c r="BE2828" s="1" t="s">
        <v>8650</v>
      </c>
      <c r="BJ2828" s="1" t="s">
        <v>112</v>
      </c>
      <c r="BK2828" s="1" t="s">
        <v>112</v>
      </c>
      <c r="BL2828" s="1" t="s">
        <v>8651</v>
      </c>
      <c r="BM2828" s="1" t="s">
        <v>5449</v>
      </c>
      <c r="BQ2828" s="1" t="s">
        <v>121</v>
      </c>
      <c r="BR2828" s="1" t="s">
        <v>122</v>
      </c>
      <c r="BS2828" s="1" t="s">
        <v>112</v>
      </c>
      <c r="BU2828" s="34" t="s">
        <v>9918</v>
      </c>
      <c r="BV2828" s="9">
        <v>44575</v>
      </c>
      <c r="BW2828" s="34" t="s">
        <v>9919</v>
      </c>
      <c r="BX2828" s="2" t="s">
        <v>111</v>
      </c>
      <c r="BY2828" s="2" t="s">
        <v>6131</v>
      </c>
      <c r="BZ2828" s="2" t="s">
        <v>124</v>
      </c>
      <c r="CA2828" s="2">
        <v>2</v>
      </c>
      <c r="CB2828" s="1" t="s">
        <v>3242</v>
      </c>
      <c r="CC2828" s="2" t="s">
        <v>126</v>
      </c>
      <c r="CD2828" s="1" t="b">
        <f t="shared" si="1525"/>
        <v>0</v>
      </c>
      <c r="CE2828" s="1" t="b">
        <f t="shared" si="1552"/>
        <v>0</v>
      </c>
      <c r="CF2828" s="1" t="b">
        <f t="shared" si="1535"/>
        <v>0</v>
      </c>
      <c r="CG2828" s="1" t="b">
        <f t="shared" si="1536"/>
        <v>0</v>
      </c>
      <c r="CH2828" s="1" t="b">
        <f t="shared" si="1537"/>
        <v>0</v>
      </c>
      <c r="CI2828" s="1" t="b">
        <f t="shared" si="1538"/>
        <v>0</v>
      </c>
      <c r="CJ2828" s="1" t="b">
        <f t="shared" si="1539"/>
        <v>0</v>
      </c>
      <c r="CK2828" s="1" t="b">
        <f t="shared" si="1540"/>
        <v>1</v>
      </c>
      <c r="CL2828" s="1" t="b">
        <f t="shared" si="1541"/>
        <v>0</v>
      </c>
      <c r="CM2828" s="1" t="b">
        <f t="shared" si="1542"/>
        <v>0</v>
      </c>
      <c r="CN2828" s="1" t="b">
        <f t="shared" si="1543"/>
        <v>0</v>
      </c>
      <c r="CO2828" s="2" t="b">
        <f t="shared" si="1544"/>
        <v>1</v>
      </c>
      <c r="CP2828" s="2" t="b">
        <f t="shared" si="1545"/>
        <v>1</v>
      </c>
      <c r="CQ2828" s="2" t="b">
        <f t="shared" si="1546"/>
        <v>0</v>
      </c>
      <c r="CR2828" s="6" t="str">
        <f t="shared" si="1547"/>
        <v>Male</v>
      </c>
      <c r="CS2828" s="7">
        <f t="shared" si="1548"/>
        <v>1</v>
      </c>
      <c r="CT2828" s="7">
        <f t="shared" si="1549"/>
        <v>0</v>
      </c>
      <c r="CU2828" s="7">
        <f t="shared" si="1550"/>
        <v>0</v>
      </c>
      <c r="CV2828" s="7">
        <f t="shared" si="1551"/>
        <v>1</v>
      </c>
      <c r="CW2828" s="7">
        <f t="shared" si="1553"/>
        <v>0</v>
      </c>
      <c r="CX2828" s="1" t="b">
        <f t="shared" si="1554"/>
        <v>0</v>
      </c>
      <c r="CY2828" s="1" t="b">
        <f t="shared" si="1555"/>
        <v>1</v>
      </c>
      <c r="DG2828" s="1" t="b">
        <f>AND(E2828&gt;4,E2828&lt;18,NOT(E2828=""),NOT(E2828="."))</f>
        <v>0</v>
      </c>
    </row>
    <row r="2829" spans="2:111" ht="203" x14ac:dyDescent="0.35">
      <c r="B2829" s="1" t="s">
        <v>13809</v>
      </c>
      <c r="C2829" s="9">
        <v>44526</v>
      </c>
      <c r="D2829" s="10" t="s">
        <v>13809</v>
      </c>
      <c r="E2829" s="1">
        <v>59</v>
      </c>
      <c r="F2829" s="1" t="s">
        <v>127</v>
      </c>
      <c r="G2829" s="1" t="s">
        <v>13809</v>
      </c>
      <c r="H2829" s="1" t="s">
        <v>13809</v>
      </c>
      <c r="I2829" s="2" t="s">
        <v>183</v>
      </c>
      <c r="J2829" s="2" t="s">
        <v>163</v>
      </c>
      <c r="K2829" s="2" t="s">
        <v>13809</v>
      </c>
      <c r="L2829" s="2" t="s">
        <v>183</v>
      </c>
      <c r="M2829" s="2" t="s">
        <v>163</v>
      </c>
      <c r="N2829" s="2" t="s">
        <v>13809</v>
      </c>
      <c r="O2829" s="2" t="s">
        <v>110</v>
      </c>
      <c r="P2829" s="2" t="s">
        <v>111</v>
      </c>
      <c r="S2829" s="2" t="s">
        <v>112</v>
      </c>
      <c r="T2829" s="2" t="s">
        <v>111</v>
      </c>
      <c r="U2829" s="2" t="b">
        <f>OR(S2829="yes",T2829="yes")</f>
        <v>1</v>
      </c>
      <c r="V2829" s="2" t="s">
        <v>113</v>
      </c>
      <c r="W2829" s="1" t="s">
        <v>112</v>
      </c>
      <c r="X2829" s="1" t="s">
        <v>138</v>
      </c>
      <c r="Y2829" s="2" t="s">
        <v>112</v>
      </c>
      <c r="Z2829" s="2" t="s">
        <v>111</v>
      </c>
      <c r="AA2829" s="2" t="s">
        <v>111</v>
      </c>
      <c r="AB2829" s="2">
        <v>21</v>
      </c>
      <c r="AC2829" s="1" t="s">
        <v>111</v>
      </c>
      <c r="AF2829" s="1" t="s">
        <v>111</v>
      </c>
      <c r="AJ2829" s="1" t="s">
        <v>115</v>
      </c>
      <c r="AK2829" s="1" t="s">
        <v>129</v>
      </c>
      <c r="AO2829" s="1" t="s">
        <v>117</v>
      </c>
      <c r="AS2829" s="1" t="s">
        <v>145</v>
      </c>
      <c r="AU2829" s="1" t="s">
        <v>132</v>
      </c>
      <c r="AZ2829" s="1" t="s">
        <v>179</v>
      </c>
      <c r="BA2829" s="1" t="s">
        <v>9920</v>
      </c>
      <c r="BG2829" s="1">
        <v>7.3</v>
      </c>
      <c r="BJ2829" s="1" t="s">
        <v>111</v>
      </c>
      <c r="BN2829" s="1" t="s">
        <v>112</v>
      </c>
      <c r="BO2829" s="1" t="s">
        <v>148</v>
      </c>
      <c r="BP2829" s="1" t="s">
        <v>9921</v>
      </c>
      <c r="BQ2829" s="1" t="s">
        <v>121</v>
      </c>
      <c r="BR2829" s="1" t="s">
        <v>122</v>
      </c>
      <c r="BS2829" s="1" t="s">
        <v>111</v>
      </c>
      <c r="BT2829" s="34" t="s">
        <v>9922</v>
      </c>
      <c r="BU2829" s="34" t="s">
        <v>9923</v>
      </c>
      <c r="BV2829" s="9">
        <v>44726</v>
      </c>
      <c r="BW2829" s="34" t="s">
        <v>14928</v>
      </c>
      <c r="BY2829" s="2" t="s">
        <v>174</v>
      </c>
      <c r="BZ2829" s="2" t="s">
        <v>124</v>
      </c>
      <c r="CA2829" s="2">
        <v>3</v>
      </c>
      <c r="CB2829" s="1" t="s">
        <v>264</v>
      </c>
      <c r="CC2829" s="2" t="s">
        <v>113</v>
      </c>
      <c r="CD2829" s="1" t="b">
        <f t="shared" si="1525"/>
        <v>0</v>
      </c>
      <c r="CE2829" s="1" t="b">
        <f t="shared" si="1552"/>
        <v>0</v>
      </c>
      <c r="CF2829" s="1" t="b">
        <f t="shared" si="1535"/>
        <v>0</v>
      </c>
      <c r="CG2829" s="1" t="b">
        <f t="shared" si="1536"/>
        <v>0</v>
      </c>
      <c r="CH2829" s="1" t="b">
        <f t="shared" si="1537"/>
        <v>0</v>
      </c>
      <c r="CI2829" s="1" t="b">
        <f t="shared" si="1538"/>
        <v>0</v>
      </c>
      <c r="CJ2829" s="1" t="b">
        <f t="shared" si="1539"/>
        <v>0</v>
      </c>
      <c r="CK2829" s="1" t="b">
        <f t="shared" si="1540"/>
        <v>0</v>
      </c>
      <c r="CL2829" s="1" t="b">
        <f t="shared" si="1541"/>
        <v>0</v>
      </c>
      <c r="CM2829" s="1" t="b">
        <f t="shared" si="1542"/>
        <v>1</v>
      </c>
      <c r="CN2829" s="1" t="b">
        <f t="shared" si="1543"/>
        <v>0</v>
      </c>
      <c r="CO2829" s="2" t="b">
        <f t="shared" si="1544"/>
        <v>0</v>
      </c>
      <c r="CP2829" s="2" t="b">
        <f t="shared" si="1545"/>
        <v>0</v>
      </c>
      <c r="CQ2829" s="2" t="b">
        <f t="shared" si="1546"/>
        <v>1</v>
      </c>
      <c r="CR2829" s="6" t="str">
        <f t="shared" si="1547"/>
        <v>Male</v>
      </c>
      <c r="CS2829" s="7">
        <f t="shared" si="1548"/>
        <v>0</v>
      </c>
      <c r="CT2829" s="7">
        <f t="shared" si="1549"/>
        <v>0</v>
      </c>
      <c r="CU2829" s="7">
        <f t="shared" si="1550"/>
        <v>0</v>
      </c>
      <c r="CV2829" s="7">
        <f t="shared" si="1551"/>
        <v>0</v>
      </c>
      <c r="CW2829" s="7">
        <f t="shared" si="1553"/>
        <v>0</v>
      </c>
      <c r="CX2829" s="1" t="b">
        <f t="shared" si="1554"/>
        <v>0</v>
      </c>
      <c r="CY2829" s="1" t="b">
        <f t="shared" si="1555"/>
        <v>0</v>
      </c>
    </row>
    <row r="2830" spans="2:111" ht="174" x14ac:dyDescent="0.35">
      <c r="B2830" s="1" t="s">
        <v>13809</v>
      </c>
      <c r="C2830" s="9">
        <v>44526</v>
      </c>
      <c r="D2830" s="10" t="s">
        <v>13809</v>
      </c>
      <c r="E2830" s="1">
        <v>29</v>
      </c>
      <c r="F2830" s="1" t="s">
        <v>108</v>
      </c>
      <c r="G2830" s="1" t="s">
        <v>13809</v>
      </c>
      <c r="H2830" s="1" t="s">
        <v>13809</v>
      </c>
      <c r="I2830" s="2" t="s">
        <v>183</v>
      </c>
      <c r="J2830" s="2" t="s">
        <v>163</v>
      </c>
      <c r="K2830" s="2" t="s">
        <v>13809</v>
      </c>
      <c r="L2830" s="2" t="s">
        <v>183</v>
      </c>
      <c r="M2830" s="2" t="s">
        <v>163</v>
      </c>
      <c r="N2830" s="2" t="s">
        <v>13809</v>
      </c>
      <c r="O2830" s="2" t="s">
        <v>110</v>
      </c>
      <c r="P2830" s="2" t="s">
        <v>111</v>
      </c>
      <c r="S2830" s="2" t="s">
        <v>112</v>
      </c>
      <c r="T2830" s="2" t="s">
        <v>111</v>
      </c>
      <c r="U2830" s="2" t="b">
        <f>OR(S2830="yes",T2830="yes")</f>
        <v>1</v>
      </c>
      <c r="V2830" s="2" t="s">
        <v>113</v>
      </c>
      <c r="W2830" s="1" t="s">
        <v>112</v>
      </c>
      <c r="X2830" s="1" t="s">
        <v>138</v>
      </c>
      <c r="Y2830" s="2" t="s">
        <v>112</v>
      </c>
      <c r="Z2830" s="2" t="s">
        <v>111</v>
      </c>
      <c r="AA2830" s="2" t="s">
        <v>111</v>
      </c>
      <c r="AB2830" s="2">
        <v>14</v>
      </c>
      <c r="AC2830" s="1" t="s">
        <v>112</v>
      </c>
      <c r="AF2830" s="1" t="s">
        <v>111</v>
      </c>
      <c r="AJ2830" s="1" t="s">
        <v>115</v>
      </c>
      <c r="AK2830" s="1" t="s">
        <v>2981</v>
      </c>
      <c r="AO2830" s="1" t="s">
        <v>130</v>
      </c>
      <c r="AS2830" s="1" t="s">
        <v>767</v>
      </c>
      <c r="AU2830" s="1" t="s">
        <v>132</v>
      </c>
      <c r="AZ2830" s="1" t="s">
        <v>133</v>
      </c>
      <c r="BA2830" s="1" t="s">
        <v>9924</v>
      </c>
      <c r="BE2830" s="1" t="s">
        <v>9925</v>
      </c>
      <c r="BG2830" s="1" t="s">
        <v>9926</v>
      </c>
      <c r="BH2830" s="1" t="s">
        <v>9927</v>
      </c>
      <c r="BJ2830" s="1" t="s">
        <v>112</v>
      </c>
      <c r="BK2830" s="1" t="s">
        <v>112</v>
      </c>
      <c r="BL2830" s="1" t="s">
        <v>226</v>
      </c>
      <c r="BQ2830" s="1" t="s">
        <v>121</v>
      </c>
      <c r="BR2830" s="1" t="s">
        <v>122</v>
      </c>
      <c r="BS2830" s="1" t="s">
        <v>112</v>
      </c>
      <c r="BV2830" s="9">
        <v>44630</v>
      </c>
      <c r="BW2830" s="34" t="s">
        <v>9928</v>
      </c>
      <c r="BY2830" s="2" t="s">
        <v>123</v>
      </c>
      <c r="BZ2830" s="2" t="s">
        <v>124</v>
      </c>
      <c r="CA2830" s="2">
        <v>3</v>
      </c>
      <c r="CB2830" s="1" t="s">
        <v>188</v>
      </c>
      <c r="CC2830" s="2" t="s">
        <v>126</v>
      </c>
      <c r="CD2830" s="1" t="b">
        <f t="shared" si="1525"/>
        <v>1</v>
      </c>
      <c r="CE2830" s="1" t="b">
        <f t="shared" si="1552"/>
        <v>0</v>
      </c>
      <c r="CF2830" s="1" t="b">
        <f t="shared" si="1535"/>
        <v>0</v>
      </c>
      <c r="CG2830" s="1" t="b">
        <f t="shared" si="1536"/>
        <v>0</v>
      </c>
      <c r="CH2830" s="1" t="b">
        <f t="shared" si="1537"/>
        <v>0</v>
      </c>
      <c r="CI2830" s="1" t="b">
        <f t="shared" si="1538"/>
        <v>0</v>
      </c>
      <c r="CJ2830" s="1" t="b">
        <f t="shared" si="1539"/>
        <v>1</v>
      </c>
      <c r="CK2830" s="1" t="b">
        <f t="shared" si="1540"/>
        <v>0</v>
      </c>
      <c r="CL2830" s="1" t="b">
        <f t="shared" si="1541"/>
        <v>0</v>
      </c>
      <c r="CM2830" s="1" t="b">
        <f t="shared" si="1542"/>
        <v>0</v>
      </c>
      <c r="CN2830" s="1" t="b">
        <f t="shared" si="1543"/>
        <v>0</v>
      </c>
      <c r="CO2830" s="2" t="b">
        <f t="shared" si="1544"/>
        <v>0</v>
      </c>
      <c r="CP2830" s="2" t="b">
        <f t="shared" si="1545"/>
        <v>0</v>
      </c>
      <c r="CQ2830" s="2" t="b">
        <f t="shared" si="1546"/>
        <v>1</v>
      </c>
      <c r="CR2830" s="6" t="str">
        <f t="shared" si="1547"/>
        <v>Female</v>
      </c>
      <c r="CS2830" s="7">
        <f t="shared" si="1548"/>
        <v>0</v>
      </c>
      <c r="CT2830" s="7">
        <f t="shared" si="1549"/>
        <v>0</v>
      </c>
      <c r="CU2830" s="7">
        <f t="shared" si="1550"/>
        <v>0</v>
      </c>
      <c r="CV2830" s="7">
        <f t="shared" si="1551"/>
        <v>0</v>
      </c>
      <c r="CW2830" s="7">
        <f t="shared" si="1553"/>
        <v>0</v>
      </c>
      <c r="CX2830" s="1" t="b">
        <f t="shared" si="1554"/>
        <v>1</v>
      </c>
      <c r="CY2830" s="1" t="b">
        <f t="shared" si="1555"/>
        <v>1</v>
      </c>
      <c r="DG2830" s="1" t="b">
        <f>AND(E2830&gt;4,E2830&lt;18,NOT(E2830=""),NOT(E2830="."))</f>
        <v>0</v>
      </c>
    </row>
    <row r="2831" spans="2:111" ht="203" x14ac:dyDescent="0.35">
      <c r="B2831" s="1" t="s">
        <v>13809</v>
      </c>
      <c r="C2831" s="9">
        <v>44527</v>
      </c>
      <c r="D2831" s="10" t="s">
        <v>13809</v>
      </c>
      <c r="E2831" s="1">
        <v>49</v>
      </c>
      <c r="F2831" s="1" t="s">
        <v>127</v>
      </c>
      <c r="G2831" s="1" t="s">
        <v>13809</v>
      </c>
      <c r="H2831" s="1" t="s">
        <v>13809</v>
      </c>
      <c r="I2831" s="9">
        <v>44388</v>
      </c>
      <c r="J2831" s="2" t="s">
        <v>109</v>
      </c>
      <c r="K2831" s="2" t="s">
        <v>13809</v>
      </c>
      <c r="L2831" s="9">
        <v>44409</v>
      </c>
      <c r="M2831" s="2" t="s">
        <v>109</v>
      </c>
      <c r="N2831" s="2" t="s">
        <v>13809</v>
      </c>
      <c r="O2831" s="2" t="s">
        <v>110</v>
      </c>
      <c r="P2831" s="2" t="s">
        <v>111</v>
      </c>
      <c r="S2831" s="2" t="s">
        <v>112</v>
      </c>
      <c r="T2831" s="2" t="s">
        <v>112</v>
      </c>
      <c r="U2831" s="2" t="b">
        <v>1</v>
      </c>
      <c r="V2831" s="2" t="s">
        <v>113</v>
      </c>
      <c r="W2831" s="1" t="s">
        <v>112</v>
      </c>
      <c r="X2831" s="1" t="s">
        <v>114</v>
      </c>
      <c r="Y2831" s="2" t="s">
        <v>112</v>
      </c>
      <c r="Z2831" s="2" t="s">
        <v>111</v>
      </c>
      <c r="AA2831" s="2" t="s">
        <v>112</v>
      </c>
      <c r="AB2831" s="2">
        <v>8</v>
      </c>
      <c r="AC2831" s="1" t="s">
        <v>111</v>
      </c>
      <c r="AF2831" s="1" t="s">
        <v>111</v>
      </c>
      <c r="AJ2831" s="1" t="s">
        <v>115</v>
      </c>
      <c r="AK2831" s="1" t="s">
        <v>116</v>
      </c>
      <c r="AN2831" s="1" t="s">
        <v>9929</v>
      </c>
      <c r="AO2831" s="1" t="s">
        <v>237</v>
      </c>
      <c r="AS2831" s="1" t="s">
        <v>196</v>
      </c>
      <c r="AU2831" s="1" t="s">
        <v>238</v>
      </c>
      <c r="AX2831" s="12">
        <v>0.59</v>
      </c>
      <c r="BJ2831" s="1" t="s">
        <v>111</v>
      </c>
      <c r="BN2831" s="1" t="s">
        <v>112</v>
      </c>
      <c r="BO2831" s="1" t="s">
        <v>148</v>
      </c>
      <c r="BP2831" s="1" t="s">
        <v>9930</v>
      </c>
      <c r="BU2831" s="34" t="s">
        <v>9931</v>
      </c>
      <c r="BV2831" s="9">
        <v>44540</v>
      </c>
      <c r="BW2831" s="34" t="s">
        <v>9932</v>
      </c>
      <c r="BY2831" s="2" t="s">
        <v>136</v>
      </c>
      <c r="BZ2831" s="2" t="s">
        <v>124</v>
      </c>
      <c r="CA2831" s="2">
        <v>2</v>
      </c>
      <c r="CB2831" s="1" t="s">
        <v>207</v>
      </c>
      <c r="CC2831" s="2" t="s">
        <v>126</v>
      </c>
      <c r="CD2831" s="1" t="b">
        <f t="shared" si="1525"/>
        <v>0</v>
      </c>
      <c r="CE2831" s="1" t="b">
        <f t="shared" si="1552"/>
        <v>0</v>
      </c>
      <c r="CF2831" s="1" t="b">
        <f t="shared" si="1535"/>
        <v>0</v>
      </c>
      <c r="CG2831" s="1" t="b">
        <f t="shared" si="1536"/>
        <v>0</v>
      </c>
      <c r="CH2831" s="1" t="b">
        <f t="shared" si="1537"/>
        <v>0</v>
      </c>
      <c r="CI2831" s="1" t="b">
        <f t="shared" si="1538"/>
        <v>0</v>
      </c>
      <c r="CJ2831" s="1" t="b">
        <f t="shared" si="1539"/>
        <v>0</v>
      </c>
      <c r="CK2831" s="1" t="b">
        <f t="shared" si="1540"/>
        <v>0</v>
      </c>
      <c r="CL2831" s="1" t="b">
        <f t="shared" si="1541"/>
        <v>1</v>
      </c>
      <c r="CM2831" s="1" t="b">
        <f t="shared" si="1542"/>
        <v>0</v>
      </c>
      <c r="CN2831" s="1" t="b">
        <f t="shared" si="1543"/>
        <v>0</v>
      </c>
      <c r="CO2831" s="2" t="b">
        <f t="shared" si="1544"/>
        <v>0</v>
      </c>
      <c r="CP2831" s="2" t="b">
        <f t="shared" si="1545"/>
        <v>0</v>
      </c>
      <c r="CQ2831" s="2" t="b">
        <f t="shared" si="1546"/>
        <v>1</v>
      </c>
      <c r="CR2831" s="6" t="str">
        <f t="shared" si="1547"/>
        <v>Male</v>
      </c>
      <c r="CS2831" s="7">
        <f t="shared" si="1548"/>
        <v>1</v>
      </c>
      <c r="CT2831" s="7">
        <f t="shared" si="1549"/>
        <v>0</v>
      </c>
      <c r="CU2831" s="7">
        <f t="shared" si="1550"/>
        <v>0</v>
      </c>
      <c r="CV2831" s="7">
        <f t="shared" si="1551"/>
        <v>1</v>
      </c>
      <c r="CW2831" s="7">
        <f t="shared" si="1553"/>
        <v>0</v>
      </c>
      <c r="CX2831" s="1" t="b">
        <f t="shared" si="1554"/>
        <v>0</v>
      </c>
      <c r="CY2831" s="1" t="b">
        <f t="shared" si="1555"/>
        <v>0</v>
      </c>
      <c r="DG2831" s="1" t="b">
        <f>AND(E2831&gt;4,E2831&lt;18,NOT(E2831=""),NOT(E2831="."))</f>
        <v>0</v>
      </c>
    </row>
    <row r="2832" spans="2:111" ht="72.5" x14ac:dyDescent="0.35">
      <c r="B2832" s="1" t="s">
        <v>13809</v>
      </c>
      <c r="C2832" s="9">
        <v>44527</v>
      </c>
      <c r="D2832" s="10" t="s">
        <v>13809</v>
      </c>
      <c r="E2832" s="1">
        <v>37</v>
      </c>
      <c r="F2832" s="1" t="s">
        <v>127</v>
      </c>
      <c r="G2832" s="1" t="s">
        <v>13809</v>
      </c>
      <c r="H2832" s="1" t="s">
        <v>13809</v>
      </c>
      <c r="I2832" s="2" t="s">
        <v>183</v>
      </c>
      <c r="J2832" s="2" t="s">
        <v>163</v>
      </c>
      <c r="K2832" s="2" t="s">
        <v>13809</v>
      </c>
      <c r="L2832" s="9">
        <v>44522</v>
      </c>
      <c r="M2832" s="2" t="s">
        <v>109</v>
      </c>
      <c r="N2832" s="2" t="s">
        <v>13809</v>
      </c>
      <c r="O2832" s="2" t="s">
        <v>110</v>
      </c>
      <c r="P2832" s="2" t="s">
        <v>111</v>
      </c>
      <c r="S2832" s="2" t="s">
        <v>112</v>
      </c>
      <c r="U2832" s="2" t="b">
        <f>OR(S2832="yes",T2832="yes")</f>
        <v>1</v>
      </c>
      <c r="V2832" s="2" t="s">
        <v>113</v>
      </c>
      <c r="BA2832" s="21" t="s">
        <v>9933</v>
      </c>
      <c r="BW2832" s="34" t="s">
        <v>14929</v>
      </c>
      <c r="BZ2832" s="2" t="s">
        <v>162</v>
      </c>
      <c r="CA2832" s="2">
        <v>2</v>
      </c>
      <c r="CB2832" s="1" t="s">
        <v>269</v>
      </c>
      <c r="CC2832" s="2" t="s">
        <v>126</v>
      </c>
      <c r="CD2832" s="1" t="b">
        <f t="shared" si="1525"/>
        <v>0</v>
      </c>
      <c r="CE2832" s="1" t="b">
        <f t="shared" si="1552"/>
        <v>0</v>
      </c>
      <c r="CF2832" s="1" t="b">
        <f t="shared" si="1535"/>
        <v>0</v>
      </c>
      <c r="CG2832" s="1" t="b">
        <f t="shared" si="1536"/>
        <v>0</v>
      </c>
      <c r="CH2832" s="1" t="b">
        <f t="shared" si="1537"/>
        <v>0</v>
      </c>
      <c r="CI2832" s="1" t="b">
        <f t="shared" si="1538"/>
        <v>0</v>
      </c>
      <c r="CJ2832" s="1" t="b">
        <f t="shared" si="1539"/>
        <v>0</v>
      </c>
      <c r="CK2832" s="1" t="b">
        <f t="shared" si="1540"/>
        <v>1</v>
      </c>
      <c r="CL2832" s="1" t="b">
        <f t="shared" si="1541"/>
        <v>0</v>
      </c>
      <c r="CM2832" s="1" t="b">
        <f t="shared" si="1542"/>
        <v>0</v>
      </c>
      <c r="CN2832" s="1" t="b">
        <f t="shared" si="1543"/>
        <v>0</v>
      </c>
      <c r="CO2832" s="2" t="b">
        <f t="shared" si="1544"/>
        <v>0</v>
      </c>
      <c r="CP2832" s="2" t="b">
        <f t="shared" si="1545"/>
        <v>0</v>
      </c>
      <c r="CQ2832" s="2" t="b">
        <f t="shared" si="1546"/>
        <v>0</v>
      </c>
      <c r="CR2832" s="6" t="str">
        <f t="shared" si="1547"/>
        <v>Male</v>
      </c>
      <c r="CS2832" s="7">
        <f t="shared" si="1548"/>
        <v>0</v>
      </c>
      <c r="CT2832" s="7">
        <f t="shared" si="1549"/>
        <v>0</v>
      </c>
      <c r="CU2832" s="7">
        <f t="shared" si="1550"/>
        <v>0</v>
      </c>
      <c r="CV2832" s="7">
        <f t="shared" si="1551"/>
        <v>1</v>
      </c>
      <c r="CW2832" s="7">
        <f t="shared" si="1553"/>
        <v>0</v>
      </c>
      <c r="CX2832" s="1" t="b">
        <f t="shared" si="1554"/>
        <v>0</v>
      </c>
      <c r="CY2832" s="1" t="b">
        <f t="shared" si="1555"/>
        <v>1</v>
      </c>
      <c r="DG2832" s="1" t="b">
        <f>AND(E2832&gt;4,E2832&lt;18,NOT(E2832=""),NOT(E2832="."))</f>
        <v>0</v>
      </c>
    </row>
    <row r="2833" spans="2:111" ht="406" x14ac:dyDescent="0.35">
      <c r="B2833" s="1" t="s">
        <v>13809</v>
      </c>
      <c r="C2833" s="9">
        <v>44527</v>
      </c>
      <c r="D2833" s="10" t="s">
        <v>13809</v>
      </c>
      <c r="E2833" s="1">
        <v>17</v>
      </c>
      <c r="F2833" s="1" t="s">
        <v>127</v>
      </c>
      <c r="G2833" s="1" t="s">
        <v>13809</v>
      </c>
      <c r="H2833" s="1" t="s">
        <v>13809</v>
      </c>
      <c r="I2833" s="2" t="s">
        <v>183</v>
      </c>
      <c r="J2833" s="2" t="s">
        <v>163</v>
      </c>
      <c r="K2833" s="2" t="s">
        <v>13809</v>
      </c>
      <c r="L2833" s="9">
        <v>44522</v>
      </c>
      <c r="M2833" s="2" t="s">
        <v>109</v>
      </c>
      <c r="N2833" s="2" t="s">
        <v>13809</v>
      </c>
      <c r="O2833" s="2" t="s">
        <v>110</v>
      </c>
      <c r="P2833" s="2" t="s">
        <v>111</v>
      </c>
      <c r="S2833" s="2" t="s">
        <v>112</v>
      </c>
      <c r="T2833" s="2" t="s">
        <v>111</v>
      </c>
      <c r="U2833" s="2" t="b">
        <f>OR(S2833="yes",T2833="yes")</f>
        <v>1</v>
      </c>
      <c r="V2833" s="2" t="s">
        <v>113</v>
      </c>
      <c r="W2833" s="1" t="s">
        <v>112</v>
      </c>
      <c r="X2833" s="1" t="s">
        <v>114</v>
      </c>
      <c r="Y2833" s="2" t="s">
        <v>112</v>
      </c>
      <c r="Z2833" s="2" t="s">
        <v>111</v>
      </c>
      <c r="AA2833" s="2" t="s">
        <v>112</v>
      </c>
      <c r="AB2833" s="2">
        <v>2</v>
      </c>
      <c r="AC2833" s="1" t="s">
        <v>111</v>
      </c>
      <c r="AF2833" s="1" t="s">
        <v>111</v>
      </c>
      <c r="AJ2833" s="1" t="s">
        <v>115</v>
      </c>
      <c r="AK2833" s="1" t="s">
        <v>201</v>
      </c>
      <c r="AN2833" s="1" t="s">
        <v>9934</v>
      </c>
      <c r="AO2833" s="1" t="s">
        <v>166</v>
      </c>
      <c r="AS2833" s="1" t="s">
        <v>118</v>
      </c>
      <c r="AU2833" s="1" t="s">
        <v>132</v>
      </c>
      <c r="AZ2833" s="1" t="s">
        <v>198</v>
      </c>
      <c r="BA2833" s="1" t="s">
        <v>9935</v>
      </c>
      <c r="BF2833" s="1">
        <v>447</v>
      </c>
      <c r="BG2833" s="1" t="s">
        <v>9936</v>
      </c>
      <c r="BH2833" s="1" t="s">
        <v>9937</v>
      </c>
      <c r="BJ2833" s="1" t="s">
        <v>112</v>
      </c>
      <c r="BK2833" s="1" t="s">
        <v>112</v>
      </c>
      <c r="BL2833" s="1" t="s">
        <v>241</v>
      </c>
      <c r="BM2833" s="1" t="s">
        <v>9938</v>
      </c>
      <c r="BQ2833" s="1" t="s">
        <v>121</v>
      </c>
      <c r="BR2833" s="1" t="s">
        <v>122</v>
      </c>
      <c r="BU2833" s="34" t="s">
        <v>9939</v>
      </c>
      <c r="BV2833" s="9">
        <v>44559</v>
      </c>
      <c r="BW2833" s="34" t="s">
        <v>14930</v>
      </c>
      <c r="BY2833" s="2" t="s">
        <v>156</v>
      </c>
      <c r="BZ2833" s="2" t="s">
        <v>124</v>
      </c>
      <c r="CA2833" s="2">
        <v>2</v>
      </c>
      <c r="CB2833" s="1" t="s">
        <v>5952</v>
      </c>
      <c r="CC2833" s="2" t="s">
        <v>126</v>
      </c>
      <c r="CD2833" s="1" t="b">
        <f t="shared" si="1525"/>
        <v>1</v>
      </c>
      <c r="CE2833" s="1" t="b">
        <f t="shared" si="1552"/>
        <v>1</v>
      </c>
      <c r="CF2833" s="1" t="b">
        <f t="shared" si="1535"/>
        <v>0</v>
      </c>
      <c r="CG2833" s="1" t="b">
        <f t="shared" si="1536"/>
        <v>0</v>
      </c>
      <c r="CH2833" s="1" t="b">
        <f t="shared" si="1537"/>
        <v>1</v>
      </c>
      <c r="CI2833" s="1" t="b">
        <f t="shared" si="1538"/>
        <v>0</v>
      </c>
      <c r="CJ2833" s="1" t="b">
        <f t="shared" si="1539"/>
        <v>0</v>
      </c>
      <c r="CK2833" s="1" t="b">
        <f t="shared" si="1540"/>
        <v>0</v>
      </c>
      <c r="CL2833" s="1" t="b">
        <f t="shared" si="1541"/>
        <v>0</v>
      </c>
      <c r="CM2833" s="1" t="b">
        <f t="shared" si="1542"/>
        <v>0</v>
      </c>
      <c r="CN2833" s="1" t="b">
        <f t="shared" si="1543"/>
        <v>0</v>
      </c>
      <c r="CO2833" s="2" t="b">
        <f t="shared" si="1544"/>
        <v>1</v>
      </c>
      <c r="CP2833" s="2" t="b">
        <f t="shared" si="1545"/>
        <v>1</v>
      </c>
      <c r="CQ2833" s="2" t="b">
        <f t="shared" si="1546"/>
        <v>0</v>
      </c>
      <c r="CR2833" s="6" t="str">
        <f t="shared" si="1547"/>
        <v>Male</v>
      </c>
      <c r="CS2833" s="7">
        <f t="shared" si="1548"/>
        <v>0</v>
      </c>
      <c r="CT2833" s="7">
        <f t="shared" si="1549"/>
        <v>0</v>
      </c>
      <c r="CU2833" s="7">
        <f t="shared" si="1550"/>
        <v>0</v>
      </c>
      <c r="CV2833" s="7">
        <f t="shared" si="1551"/>
        <v>1</v>
      </c>
    </row>
    <row r="2834" spans="2:111" ht="348" x14ac:dyDescent="0.35">
      <c r="B2834" s="1" t="s">
        <v>13809</v>
      </c>
      <c r="C2834" s="9">
        <v>44527</v>
      </c>
      <c r="D2834" s="10" t="s">
        <v>13809</v>
      </c>
      <c r="E2834" s="1">
        <v>22</v>
      </c>
      <c r="F2834" s="1" t="s">
        <v>127</v>
      </c>
      <c r="G2834" s="1" t="s">
        <v>13809</v>
      </c>
      <c r="H2834" s="1" t="s">
        <v>13809</v>
      </c>
      <c r="I2834" s="2" t="s">
        <v>183</v>
      </c>
      <c r="J2834" s="2" t="s">
        <v>163</v>
      </c>
      <c r="K2834" s="2" t="s">
        <v>13809</v>
      </c>
      <c r="L2834" s="2" t="s">
        <v>183</v>
      </c>
      <c r="M2834" s="2" t="s">
        <v>163</v>
      </c>
      <c r="N2834" s="2" t="s">
        <v>13809</v>
      </c>
      <c r="O2834" s="2" t="s">
        <v>110</v>
      </c>
      <c r="P2834" s="2" t="s">
        <v>111</v>
      </c>
      <c r="S2834" s="2" t="s">
        <v>112</v>
      </c>
      <c r="T2834" s="2" t="s">
        <v>111</v>
      </c>
      <c r="U2834" s="2" t="b">
        <f>OR(S2834="yes",T2834="yes")</f>
        <v>1</v>
      </c>
      <c r="V2834" s="2" t="s">
        <v>113</v>
      </c>
      <c r="W2834" s="1" t="s">
        <v>112</v>
      </c>
      <c r="X2834" s="1" t="s">
        <v>110</v>
      </c>
      <c r="Y2834" s="2" t="s">
        <v>112</v>
      </c>
      <c r="Z2834" s="2" t="s">
        <v>111</v>
      </c>
      <c r="AA2834" s="2" t="s">
        <v>111</v>
      </c>
      <c r="AB2834" s="2">
        <v>0</v>
      </c>
      <c r="AC2834" s="1" t="s">
        <v>111</v>
      </c>
      <c r="AF2834" s="1" t="s">
        <v>111</v>
      </c>
      <c r="AH2834" s="1" t="s">
        <v>193</v>
      </c>
      <c r="AI2834" s="1" t="s">
        <v>9940</v>
      </c>
      <c r="AJ2834" s="1" t="s">
        <v>115</v>
      </c>
      <c r="AK2834" s="1" t="s">
        <v>194</v>
      </c>
      <c r="AN2834" s="1" t="s">
        <v>9941</v>
      </c>
      <c r="AO2834" s="1" t="s">
        <v>166</v>
      </c>
      <c r="AS2834" s="1" t="s">
        <v>767</v>
      </c>
      <c r="AU2834" s="1" t="s">
        <v>132</v>
      </c>
      <c r="AZ2834" s="1" t="s">
        <v>292</v>
      </c>
      <c r="BC2834" s="1" t="s">
        <v>9942</v>
      </c>
      <c r="BD2834" s="1" t="s">
        <v>9943</v>
      </c>
      <c r="BJ2834" s="1" t="s">
        <v>112</v>
      </c>
      <c r="BK2834" s="1" t="s">
        <v>112</v>
      </c>
      <c r="BL2834" s="1" t="s">
        <v>268</v>
      </c>
      <c r="BM2834" s="1" t="s">
        <v>9944</v>
      </c>
      <c r="BQ2834" s="1" t="s">
        <v>121</v>
      </c>
      <c r="BR2834" s="1" t="s">
        <v>122</v>
      </c>
      <c r="BS2834" s="1" t="s">
        <v>111</v>
      </c>
      <c r="BT2834" s="34" t="s">
        <v>286</v>
      </c>
      <c r="BU2834" s="34" t="s">
        <v>9945</v>
      </c>
      <c r="BV2834" s="9">
        <v>44527</v>
      </c>
      <c r="BW2834" s="34" t="s">
        <v>14931</v>
      </c>
      <c r="BY2834" s="2" t="s">
        <v>123</v>
      </c>
      <c r="BZ2834" s="2" t="s">
        <v>124</v>
      </c>
      <c r="CA2834" s="2">
        <v>3</v>
      </c>
      <c r="CB2834" s="1" t="s">
        <v>9946</v>
      </c>
      <c r="CC2834" s="2" t="s">
        <v>126</v>
      </c>
      <c r="CD2834" s="1" t="b">
        <f t="shared" si="1525"/>
        <v>1</v>
      </c>
      <c r="CE2834" s="1" t="b">
        <f t="shared" si="1552"/>
        <v>0</v>
      </c>
      <c r="CF2834" s="1" t="b">
        <f t="shared" si="1535"/>
        <v>0</v>
      </c>
      <c r="CG2834" s="1" t="b">
        <f t="shared" si="1536"/>
        <v>0</v>
      </c>
      <c r="CH2834" s="1" t="b">
        <f t="shared" si="1537"/>
        <v>0</v>
      </c>
      <c r="CI2834" s="1" t="b">
        <f t="shared" si="1538"/>
        <v>1</v>
      </c>
      <c r="CJ2834" s="1" t="b">
        <f t="shared" si="1539"/>
        <v>0</v>
      </c>
      <c r="CK2834" s="1" t="b">
        <f t="shared" si="1540"/>
        <v>0</v>
      </c>
      <c r="CL2834" s="1" t="b">
        <f t="shared" si="1541"/>
        <v>0</v>
      </c>
      <c r="CM2834" s="1" t="b">
        <f t="shared" si="1542"/>
        <v>0</v>
      </c>
      <c r="CN2834" s="1" t="b">
        <f t="shared" si="1543"/>
        <v>0</v>
      </c>
      <c r="CO2834" s="2" t="b">
        <f t="shared" si="1544"/>
        <v>1</v>
      </c>
      <c r="CP2834" s="2" t="b">
        <f t="shared" si="1545"/>
        <v>1</v>
      </c>
      <c r="CQ2834" s="2" t="b">
        <f t="shared" si="1546"/>
        <v>0</v>
      </c>
      <c r="CR2834" s="6" t="str">
        <f t="shared" si="1547"/>
        <v>Male</v>
      </c>
      <c r="CS2834" s="7">
        <f t="shared" si="1548"/>
        <v>0</v>
      </c>
      <c r="CT2834" s="7">
        <f t="shared" si="1549"/>
        <v>0</v>
      </c>
      <c r="CU2834" s="7">
        <f t="shared" si="1550"/>
        <v>0</v>
      </c>
      <c r="CV2834" s="7">
        <f t="shared" si="1551"/>
        <v>0</v>
      </c>
    </row>
    <row r="2835" spans="2:111" ht="72.5" x14ac:dyDescent="0.35">
      <c r="B2835" s="1" t="s">
        <v>13809</v>
      </c>
      <c r="C2835" s="9">
        <v>44527</v>
      </c>
      <c r="D2835" s="10" t="s">
        <v>13809</v>
      </c>
      <c r="E2835" s="1">
        <v>42</v>
      </c>
      <c r="F2835" s="1" t="s">
        <v>108</v>
      </c>
      <c r="G2835" s="1" t="s">
        <v>13809</v>
      </c>
      <c r="H2835" s="1" t="s">
        <v>13809</v>
      </c>
      <c r="I2835" s="9">
        <v>44279</v>
      </c>
      <c r="J2835" s="2" t="s">
        <v>109</v>
      </c>
      <c r="K2835" s="2" t="s">
        <v>13809</v>
      </c>
      <c r="L2835" s="9">
        <v>44300</v>
      </c>
      <c r="M2835" s="2" t="s">
        <v>109</v>
      </c>
      <c r="N2835" s="2" t="s">
        <v>13809</v>
      </c>
      <c r="O2835" s="2" t="s">
        <v>110</v>
      </c>
      <c r="P2835" s="2" t="s">
        <v>111</v>
      </c>
      <c r="S2835" s="2" t="s">
        <v>112</v>
      </c>
      <c r="T2835" s="2" t="s">
        <v>111</v>
      </c>
      <c r="U2835" s="2" t="b">
        <v>1</v>
      </c>
      <c r="V2835" s="2" t="s">
        <v>126</v>
      </c>
      <c r="W2835" s="1" t="s">
        <v>111</v>
      </c>
      <c r="Y2835" s="2" t="s">
        <v>112</v>
      </c>
      <c r="Z2835" s="2" t="s">
        <v>111</v>
      </c>
      <c r="AA2835" s="2" t="s">
        <v>111</v>
      </c>
      <c r="AC2835" s="1" t="s">
        <v>111</v>
      </c>
      <c r="AF2835" s="1" t="s">
        <v>111</v>
      </c>
      <c r="AJ2835" s="1" t="s">
        <v>115</v>
      </c>
      <c r="AK2835" s="1" t="s">
        <v>294</v>
      </c>
      <c r="AN2835" s="1" t="s">
        <v>9947</v>
      </c>
      <c r="AO2835" s="1" t="s">
        <v>151</v>
      </c>
      <c r="BJ2835" s="1" t="s">
        <v>111</v>
      </c>
      <c r="BN2835" s="1" t="s">
        <v>111</v>
      </c>
      <c r="BQ2835" s="1" t="s">
        <v>121</v>
      </c>
      <c r="BR2835" s="1" t="s">
        <v>275</v>
      </c>
      <c r="BS2835" s="1" t="s">
        <v>111</v>
      </c>
      <c r="BT2835" s="34" t="s">
        <v>9948</v>
      </c>
      <c r="BU2835" s="34" t="s">
        <v>9949</v>
      </c>
      <c r="BV2835" s="9">
        <v>44538</v>
      </c>
      <c r="BW2835" s="34" t="s">
        <v>14932</v>
      </c>
      <c r="BY2835" s="2" t="s">
        <v>156</v>
      </c>
      <c r="BZ2835" s="2" t="s">
        <v>162</v>
      </c>
      <c r="CB2835" s="1" t="s">
        <v>199</v>
      </c>
      <c r="CD2835" s="1" t="b">
        <f t="shared" si="1525"/>
        <v>0</v>
      </c>
      <c r="CE2835" s="1" t="b">
        <f t="shared" si="1552"/>
        <v>0</v>
      </c>
      <c r="CF2835" s="1" t="b">
        <f t="shared" si="1535"/>
        <v>0</v>
      </c>
      <c r="CG2835" s="1" t="b">
        <f t="shared" si="1536"/>
        <v>0</v>
      </c>
      <c r="CH2835" s="1" t="b">
        <f t="shared" si="1537"/>
        <v>0</v>
      </c>
      <c r="CI2835" s="1" t="b">
        <f t="shared" si="1538"/>
        <v>0</v>
      </c>
      <c r="CJ2835" s="1" t="b">
        <f t="shared" si="1539"/>
        <v>0</v>
      </c>
      <c r="CK2835" s="1" t="b">
        <f t="shared" si="1540"/>
        <v>0</v>
      </c>
      <c r="CL2835" s="1" t="b">
        <f t="shared" si="1541"/>
        <v>1</v>
      </c>
      <c r="CM2835" s="1" t="b">
        <f t="shared" si="1542"/>
        <v>0</v>
      </c>
      <c r="CN2835" s="1" t="b">
        <f t="shared" si="1543"/>
        <v>0</v>
      </c>
      <c r="CO2835" s="2" t="b">
        <f t="shared" si="1544"/>
        <v>0</v>
      </c>
      <c r="CP2835" s="2" t="b">
        <f t="shared" si="1545"/>
        <v>0</v>
      </c>
      <c r="CQ2835" s="2" t="b">
        <f t="shared" si="1546"/>
        <v>0</v>
      </c>
      <c r="CR2835" s="6" t="str">
        <f t="shared" si="1547"/>
        <v>Female</v>
      </c>
      <c r="CS2835" s="7">
        <f t="shared" si="1548"/>
        <v>1</v>
      </c>
      <c r="CT2835" s="7">
        <f t="shared" si="1549"/>
        <v>0</v>
      </c>
      <c r="CU2835" s="7">
        <f t="shared" si="1550"/>
        <v>0</v>
      </c>
      <c r="CV2835" s="7">
        <f t="shared" si="1551"/>
        <v>1</v>
      </c>
      <c r="CW2835" s="7">
        <f t="shared" ref="CW2835:CW2843" si="1556">COUNTIF(M2835,"=*moderna*")</f>
        <v>0</v>
      </c>
      <c r="CX2835" s="1" t="b">
        <f t="shared" ref="CX2835:CX2843" si="1557">AND(E2835&lt;30,NOT(E2835="."),NOT(E2835=""))</f>
        <v>0</v>
      </c>
      <c r="CY2835" s="1" t="b">
        <f t="shared" ref="CY2835:CY2843" si="1558">AND(E2835&gt;17,E2835&lt;41,NOT(E2835="."),NOT(E2835=""))</f>
        <v>0</v>
      </c>
      <c r="DG2835" s="1" t="b">
        <f t="shared" ref="DG2835:DG2843" si="1559">AND(E2835&gt;4,E2835&lt;18,NOT(E2835=""),NOT(E2835="."))</f>
        <v>0</v>
      </c>
    </row>
    <row r="2836" spans="2:111" ht="174" x14ac:dyDescent="0.35">
      <c r="B2836" s="1" t="s">
        <v>13809</v>
      </c>
      <c r="C2836" s="9">
        <v>44528</v>
      </c>
      <c r="D2836" s="10" t="s">
        <v>13809</v>
      </c>
      <c r="E2836" s="1">
        <v>18</v>
      </c>
      <c r="F2836" s="1" t="s">
        <v>127</v>
      </c>
      <c r="G2836" s="1" t="s">
        <v>13809</v>
      </c>
      <c r="H2836" s="1" t="s">
        <v>13809</v>
      </c>
      <c r="I2836" s="2" t="s">
        <v>183</v>
      </c>
      <c r="J2836" s="2" t="s">
        <v>163</v>
      </c>
      <c r="K2836" s="2" t="s">
        <v>13809</v>
      </c>
      <c r="L2836" s="2" t="s">
        <v>183</v>
      </c>
      <c r="M2836" s="2" t="s">
        <v>163</v>
      </c>
      <c r="N2836" s="2" t="s">
        <v>13809</v>
      </c>
      <c r="O2836" s="2" t="s">
        <v>110</v>
      </c>
      <c r="P2836" s="2" t="s">
        <v>111</v>
      </c>
      <c r="S2836" s="2" t="s">
        <v>111</v>
      </c>
      <c r="T2836" s="2" t="s">
        <v>112</v>
      </c>
      <c r="U2836" s="2" t="b">
        <v>1</v>
      </c>
      <c r="V2836" s="2" t="s">
        <v>113</v>
      </c>
      <c r="Y2836" s="2" t="s">
        <v>112</v>
      </c>
      <c r="Z2836" s="2" t="s">
        <v>111</v>
      </c>
      <c r="AA2836" s="2" t="s">
        <v>111</v>
      </c>
      <c r="AB2836" s="2">
        <v>2</v>
      </c>
      <c r="AC2836" s="1" t="s">
        <v>111</v>
      </c>
      <c r="AF2836" s="1" t="s">
        <v>111</v>
      </c>
      <c r="AJ2836" s="1" t="s">
        <v>115</v>
      </c>
      <c r="AK2836" s="1" t="s">
        <v>129</v>
      </c>
      <c r="AO2836" s="1" t="s">
        <v>117</v>
      </c>
      <c r="AS2836" s="1" t="s">
        <v>140</v>
      </c>
      <c r="AU2836" s="1" t="s">
        <v>132</v>
      </c>
      <c r="BJ2836" s="1" t="s">
        <v>111</v>
      </c>
      <c r="BN2836" s="1" t="s">
        <v>111</v>
      </c>
      <c r="BQ2836" s="1" t="s">
        <v>121</v>
      </c>
      <c r="BR2836" s="1" t="s">
        <v>122</v>
      </c>
      <c r="BS2836" s="1" t="s">
        <v>111</v>
      </c>
      <c r="BT2836" s="34" t="s">
        <v>9950</v>
      </c>
      <c r="BU2836" s="34" t="s">
        <v>1339</v>
      </c>
      <c r="BV2836" s="9">
        <v>44599</v>
      </c>
      <c r="BW2836" s="34" t="s">
        <v>14933</v>
      </c>
      <c r="BZ2836" s="2" t="s">
        <v>162</v>
      </c>
      <c r="CA2836" s="2">
        <v>3</v>
      </c>
      <c r="CB2836" s="1" t="s">
        <v>246</v>
      </c>
      <c r="CC2836" s="2" t="s">
        <v>113</v>
      </c>
      <c r="CD2836" s="1" t="b">
        <v>1</v>
      </c>
      <c r="CE2836" s="1" t="b">
        <f t="shared" si="1552"/>
        <v>0</v>
      </c>
      <c r="CF2836" s="1" t="b">
        <f t="shared" si="1535"/>
        <v>0</v>
      </c>
      <c r="CG2836" s="1" t="b">
        <f t="shared" si="1536"/>
        <v>0</v>
      </c>
      <c r="CH2836" s="1" t="b">
        <f t="shared" si="1537"/>
        <v>0</v>
      </c>
      <c r="CI2836" s="1" t="b">
        <f t="shared" si="1538"/>
        <v>1</v>
      </c>
      <c r="CJ2836" s="1" t="b">
        <f t="shared" si="1539"/>
        <v>0</v>
      </c>
      <c r="CK2836" s="1" t="b">
        <f t="shared" si="1540"/>
        <v>0</v>
      </c>
      <c r="CL2836" s="1" t="b">
        <f t="shared" si="1541"/>
        <v>0</v>
      </c>
      <c r="CM2836" s="1" t="b">
        <f t="shared" si="1542"/>
        <v>0</v>
      </c>
      <c r="CN2836" s="1" t="b">
        <f t="shared" si="1543"/>
        <v>0</v>
      </c>
      <c r="CO2836" s="2" t="b">
        <f t="shared" si="1544"/>
        <v>1</v>
      </c>
      <c r="CP2836" s="2" t="b">
        <f t="shared" si="1545"/>
        <v>1</v>
      </c>
      <c r="CQ2836" s="2" t="b">
        <f t="shared" si="1546"/>
        <v>0</v>
      </c>
      <c r="CR2836" s="6" t="str">
        <f t="shared" si="1547"/>
        <v>Male</v>
      </c>
      <c r="CS2836" s="7">
        <f t="shared" si="1548"/>
        <v>0</v>
      </c>
      <c r="CT2836" s="7">
        <f t="shared" si="1549"/>
        <v>0</v>
      </c>
      <c r="CU2836" s="7">
        <f t="shared" si="1550"/>
        <v>0</v>
      </c>
      <c r="CV2836" s="7">
        <f t="shared" si="1551"/>
        <v>0</v>
      </c>
      <c r="CW2836" s="7">
        <f t="shared" si="1556"/>
        <v>0</v>
      </c>
      <c r="CX2836" s="1" t="b">
        <f t="shared" si="1557"/>
        <v>1</v>
      </c>
      <c r="CY2836" s="1" t="b">
        <f t="shared" si="1558"/>
        <v>1</v>
      </c>
      <c r="DG2836" s="1" t="b">
        <f t="shared" si="1559"/>
        <v>0</v>
      </c>
    </row>
    <row r="2837" spans="2:111" ht="145" x14ac:dyDescent="0.35">
      <c r="B2837" s="1" t="s">
        <v>13809</v>
      </c>
      <c r="C2837" s="9">
        <v>44528</v>
      </c>
      <c r="D2837" s="10" t="s">
        <v>13809</v>
      </c>
      <c r="E2837" s="1">
        <v>37</v>
      </c>
      <c r="F2837" s="1" t="s">
        <v>127</v>
      </c>
      <c r="G2837" s="1" t="s">
        <v>13809</v>
      </c>
      <c r="H2837" s="1" t="s">
        <v>13809</v>
      </c>
      <c r="I2837" s="9">
        <v>44461</v>
      </c>
      <c r="J2837" s="2" t="s">
        <v>128</v>
      </c>
      <c r="K2837" s="2" t="s">
        <v>13809</v>
      </c>
      <c r="L2837" s="9">
        <v>44491</v>
      </c>
      <c r="M2837" s="2" t="s">
        <v>128</v>
      </c>
      <c r="N2837" s="2" t="s">
        <v>13809</v>
      </c>
      <c r="O2837" s="2" t="s">
        <v>110</v>
      </c>
      <c r="P2837" s="2" t="s">
        <v>111</v>
      </c>
      <c r="S2837" s="2" t="s">
        <v>111</v>
      </c>
      <c r="T2837" s="2" t="s">
        <v>112</v>
      </c>
      <c r="U2837" s="2" t="b">
        <v>1</v>
      </c>
      <c r="V2837" s="2" t="s">
        <v>113</v>
      </c>
      <c r="W2837" s="1" t="s">
        <v>112</v>
      </c>
      <c r="X2837" s="1" t="s">
        <v>114</v>
      </c>
      <c r="Y2837" s="2" t="s">
        <v>112</v>
      </c>
      <c r="Z2837" s="2" t="s">
        <v>112</v>
      </c>
      <c r="AA2837" s="2" t="s">
        <v>112</v>
      </c>
      <c r="AB2837" s="2">
        <v>1</v>
      </c>
      <c r="AF2837" s="1" t="s">
        <v>111</v>
      </c>
      <c r="AH2837" s="1" t="s">
        <v>193</v>
      </c>
      <c r="AI2837" s="1" t="s">
        <v>9951</v>
      </c>
      <c r="AJ2837" s="1" t="s">
        <v>418</v>
      </c>
      <c r="AK2837" s="1" t="s">
        <v>129</v>
      </c>
      <c r="AO2837" s="1" t="s">
        <v>117</v>
      </c>
      <c r="AU2837" s="1" t="s">
        <v>132</v>
      </c>
      <c r="AZ2837" s="1" t="s">
        <v>155</v>
      </c>
      <c r="BA2837" s="1" t="s">
        <v>9952</v>
      </c>
      <c r="BJ2837" s="1" t="s">
        <v>112</v>
      </c>
      <c r="BK2837" s="1" t="s">
        <v>112</v>
      </c>
      <c r="BL2837" s="1" t="s">
        <v>142</v>
      </c>
      <c r="BQ2837" s="1" t="s">
        <v>121</v>
      </c>
      <c r="BR2837" s="1" t="s">
        <v>122</v>
      </c>
      <c r="BS2837" s="1" t="s">
        <v>112</v>
      </c>
      <c r="BU2837" s="34" t="s">
        <v>14014</v>
      </c>
      <c r="BV2837" s="9">
        <v>44558</v>
      </c>
      <c r="BW2837" s="34" t="s">
        <v>14934</v>
      </c>
      <c r="BY2837" s="2" t="s">
        <v>156</v>
      </c>
      <c r="BZ2837" s="2" t="s">
        <v>124</v>
      </c>
      <c r="CA2837" s="2">
        <v>1</v>
      </c>
      <c r="CB2837" s="1" t="s">
        <v>265</v>
      </c>
      <c r="CC2837" s="2" t="s">
        <v>126</v>
      </c>
      <c r="CD2837" s="1" t="b">
        <f t="shared" ref="CD2837:CD2875" si="1560">AND(E2837&lt;30,NOT(E2837="."),NOT(E2837=""))</f>
        <v>0</v>
      </c>
      <c r="CE2837" s="1" t="b">
        <f t="shared" si="1552"/>
        <v>0</v>
      </c>
      <c r="CF2837" s="1" t="b">
        <f t="shared" si="1535"/>
        <v>0</v>
      </c>
      <c r="CG2837" s="1" t="b">
        <f t="shared" si="1536"/>
        <v>0</v>
      </c>
      <c r="CH2837" s="1" t="b">
        <f t="shared" si="1537"/>
        <v>0</v>
      </c>
      <c r="CI2837" s="1" t="b">
        <f t="shared" si="1538"/>
        <v>0</v>
      </c>
      <c r="CJ2837" s="1" t="b">
        <f t="shared" si="1539"/>
        <v>0</v>
      </c>
      <c r="CK2837" s="1" t="b">
        <f t="shared" si="1540"/>
        <v>1</v>
      </c>
      <c r="CL2837" s="1" t="b">
        <f t="shared" si="1541"/>
        <v>0</v>
      </c>
      <c r="CM2837" s="1" t="b">
        <f t="shared" si="1542"/>
        <v>0</v>
      </c>
      <c r="CN2837" s="1" t="b">
        <f t="shared" si="1543"/>
        <v>0</v>
      </c>
      <c r="CO2837" s="2" t="b">
        <f t="shared" si="1544"/>
        <v>1</v>
      </c>
      <c r="CP2837" s="2" t="b">
        <f t="shared" si="1545"/>
        <v>1</v>
      </c>
      <c r="CQ2837" s="2" t="b">
        <f t="shared" si="1546"/>
        <v>0</v>
      </c>
      <c r="CR2837" s="6" t="str">
        <f t="shared" si="1547"/>
        <v>Male</v>
      </c>
      <c r="CS2837" s="7">
        <f t="shared" si="1548"/>
        <v>0</v>
      </c>
      <c r="CT2837" s="7">
        <f t="shared" si="1549"/>
        <v>1</v>
      </c>
      <c r="CU2837" s="7">
        <f t="shared" si="1550"/>
        <v>0</v>
      </c>
      <c r="CV2837" s="7">
        <f t="shared" si="1551"/>
        <v>0</v>
      </c>
      <c r="CW2837" s="7">
        <f t="shared" si="1556"/>
        <v>1</v>
      </c>
      <c r="CX2837" s="1" t="b">
        <f t="shared" si="1557"/>
        <v>0</v>
      </c>
      <c r="CY2837" s="1" t="b">
        <f t="shared" si="1558"/>
        <v>1</v>
      </c>
      <c r="DG2837" s="1" t="b">
        <f t="shared" si="1559"/>
        <v>0</v>
      </c>
    </row>
    <row r="2838" spans="2:111" ht="43.5" x14ac:dyDescent="0.35">
      <c r="B2838" s="1" t="s">
        <v>13809</v>
      </c>
      <c r="C2838" s="9">
        <v>44529</v>
      </c>
      <c r="D2838" s="10" t="s">
        <v>13809</v>
      </c>
      <c r="E2838" s="1">
        <v>40</v>
      </c>
      <c r="F2838" s="1" t="s">
        <v>108</v>
      </c>
      <c r="G2838" s="1" t="s">
        <v>13809</v>
      </c>
      <c r="H2838" s="1" t="s">
        <v>13809</v>
      </c>
      <c r="I2838" s="9">
        <v>44520</v>
      </c>
      <c r="J2838" s="2" t="s">
        <v>109</v>
      </c>
      <c r="K2838" s="2" t="s">
        <v>13809</v>
      </c>
      <c r="N2838" s="2" t="s">
        <v>13809</v>
      </c>
      <c r="O2838" s="2" t="s">
        <v>110</v>
      </c>
      <c r="P2838" s="2" t="s">
        <v>111</v>
      </c>
      <c r="S2838" s="2" t="s">
        <v>111</v>
      </c>
      <c r="T2838" s="2" t="s">
        <v>112</v>
      </c>
      <c r="U2838" s="2" t="b">
        <f>OR(S2838="yes",T2838="yes")</f>
        <v>1</v>
      </c>
      <c r="V2838" s="2" t="s">
        <v>113</v>
      </c>
      <c r="W2838" s="1" t="s">
        <v>111</v>
      </c>
      <c r="Y2838" s="2" t="s">
        <v>112</v>
      </c>
      <c r="Z2838" s="2" t="s">
        <v>112</v>
      </c>
      <c r="AB2838" s="2">
        <v>1</v>
      </c>
      <c r="AC2838" s="1" t="s">
        <v>111</v>
      </c>
      <c r="AF2838" s="1" t="s">
        <v>111</v>
      </c>
      <c r="AJ2838" s="1" t="s">
        <v>115</v>
      </c>
      <c r="AK2838" s="1" t="s">
        <v>150</v>
      </c>
      <c r="AO2838" s="1" t="s">
        <v>117</v>
      </c>
      <c r="AU2838" s="1" t="s">
        <v>132</v>
      </c>
      <c r="AZ2838" s="1" t="s">
        <v>155</v>
      </c>
      <c r="BA2838" s="1" t="s">
        <v>9953</v>
      </c>
      <c r="BJ2838" s="1" t="s">
        <v>111</v>
      </c>
      <c r="BN2838" s="1" t="s">
        <v>112</v>
      </c>
      <c r="BO2838" s="1" t="s">
        <v>148</v>
      </c>
      <c r="BP2838" s="1" t="s">
        <v>235</v>
      </c>
      <c r="BQ2838" s="1" t="s">
        <v>121</v>
      </c>
      <c r="BR2838" s="1" t="s">
        <v>122</v>
      </c>
      <c r="BS2838" s="1" t="s">
        <v>112</v>
      </c>
      <c r="BU2838" s="34" t="s">
        <v>9954</v>
      </c>
      <c r="BV2838" s="9">
        <v>44529</v>
      </c>
      <c r="BW2838" s="34" t="s">
        <v>9955</v>
      </c>
      <c r="BX2838" s="2" t="s">
        <v>111</v>
      </c>
      <c r="BY2838" s="2" t="s">
        <v>156</v>
      </c>
      <c r="BZ2838" s="2" t="s">
        <v>124</v>
      </c>
      <c r="CA2838" s="2">
        <v>1</v>
      </c>
      <c r="CB2838" s="1" t="s">
        <v>188</v>
      </c>
      <c r="CC2838" s="2" t="s">
        <v>126</v>
      </c>
      <c r="CD2838" s="1" t="b">
        <f t="shared" si="1560"/>
        <v>0</v>
      </c>
      <c r="CE2838" s="1" t="b">
        <f t="shared" si="1552"/>
        <v>0</v>
      </c>
      <c r="CF2838" s="1" t="b">
        <f t="shared" si="1535"/>
        <v>0</v>
      </c>
      <c r="CG2838" s="1" t="b">
        <f t="shared" si="1536"/>
        <v>0</v>
      </c>
      <c r="CH2838" s="1" t="b">
        <f t="shared" si="1537"/>
        <v>0</v>
      </c>
      <c r="CI2838" s="1" t="b">
        <f t="shared" si="1538"/>
        <v>0</v>
      </c>
      <c r="CJ2838" s="1" t="b">
        <f t="shared" si="1539"/>
        <v>0</v>
      </c>
      <c r="CK2838" s="1" t="b">
        <f t="shared" si="1540"/>
        <v>0</v>
      </c>
      <c r="CL2838" s="1" t="b">
        <f t="shared" si="1541"/>
        <v>1</v>
      </c>
      <c r="CM2838" s="1" t="b">
        <f t="shared" si="1542"/>
        <v>0</v>
      </c>
      <c r="CN2838" s="1" t="b">
        <f t="shared" si="1543"/>
        <v>0</v>
      </c>
      <c r="CO2838" s="2" t="b">
        <f t="shared" si="1544"/>
        <v>1</v>
      </c>
      <c r="CP2838" s="2" t="b">
        <f t="shared" si="1545"/>
        <v>1</v>
      </c>
      <c r="CQ2838" s="2" t="b">
        <f t="shared" si="1546"/>
        <v>0</v>
      </c>
      <c r="CR2838" s="6" t="str">
        <f t="shared" si="1547"/>
        <v>Female</v>
      </c>
      <c r="CS2838" s="7">
        <f t="shared" si="1548"/>
        <v>1</v>
      </c>
      <c r="CT2838" s="7">
        <f t="shared" si="1549"/>
        <v>0</v>
      </c>
      <c r="CU2838" s="7">
        <f t="shared" si="1550"/>
        <v>0</v>
      </c>
      <c r="CV2838" s="7">
        <f t="shared" si="1551"/>
        <v>0</v>
      </c>
      <c r="CW2838" s="7">
        <f t="shared" si="1556"/>
        <v>0</v>
      </c>
      <c r="CX2838" s="1" t="b">
        <f t="shared" si="1557"/>
        <v>0</v>
      </c>
      <c r="CY2838" s="1" t="b">
        <f t="shared" si="1558"/>
        <v>1</v>
      </c>
      <c r="DG2838" s="1" t="b">
        <f t="shared" si="1559"/>
        <v>0</v>
      </c>
    </row>
    <row r="2839" spans="2:111" ht="261" x14ac:dyDescent="0.35">
      <c r="B2839" s="1" t="s">
        <v>13809</v>
      </c>
      <c r="C2839" s="9">
        <v>44529</v>
      </c>
      <c r="D2839" s="10" t="s">
        <v>13809</v>
      </c>
      <c r="E2839" s="1">
        <v>32</v>
      </c>
      <c r="F2839" s="1" t="s">
        <v>127</v>
      </c>
      <c r="G2839" s="1" t="s">
        <v>13809</v>
      </c>
      <c r="H2839" s="1" t="s">
        <v>13809</v>
      </c>
      <c r="I2839" s="9">
        <v>44461</v>
      </c>
      <c r="J2839" s="2" t="s">
        <v>109</v>
      </c>
      <c r="K2839" s="2" t="s">
        <v>13809</v>
      </c>
      <c r="N2839" s="2" t="s">
        <v>13809</v>
      </c>
      <c r="O2839" s="2" t="s">
        <v>110</v>
      </c>
      <c r="P2839" s="2" t="s">
        <v>111</v>
      </c>
      <c r="S2839" s="2" t="s">
        <v>111</v>
      </c>
      <c r="T2839" s="2" t="s">
        <v>112</v>
      </c>
      <c r="U2839" s="2" t="b">
        <f>OR(S2839="yes",T2839="yes")</f>
        <v>1</v>
      </c>
      <c r="V2839" s="2" t="s">
        <v>126</v>
      </c>
      <c r="W2839" s="1" t="s">
        <v>112</v>
      </c>
      <c r="X2839" s="1" t="s">
        <v>138</v>
      </c>
      <c r="Y2839" s="2" t="s">
        <v>112</v>
      </c>
      <c r="Z2839" s="2" t="s">
        <v>112</v>
      </c>
      <c r="AB2839" s="2">
        <v>3</v>
      </c>
      <c r="AH2839" s="1" t="s">
        <v>193</v>
      </c>
      <c r="AI2839" s="1" t="s">
        <v>9956</v>
      </c>
      <c r="AK2839" s="1" t="s">
        <v>129</v>
      </c>
      <c r="AO2839" s="1" t="s">
        <v>117</v>
      </c>
      <c r="AS2839" s="1" t="s">
        <v>118</v>
      </c>
      <c r="AU2839" s="1" t="s">
        <v>132</v>
      </c>
      <c r="AZ2839" s="1" t="s">
        <v>629</v>
      </c>
      <c r="BA2839" s="1" t="s">
        <v>167</v>
      </c>
      <c r="BD2839" s="1" t="s">
        <v>9957</v>
      </c>
      <c r="BJ2839" s="1" t="s">
        <v>111</v>
      </c>
      <c r="BN2839" s="1" t="s">
        <v>112</v>
      </c>
      <c r="BO2839" s="1" t="s">
        <v>148</v>
      </c>
      <c r="BP2839" s="1" t="s">
        <v>9958</v>
      </c>
      <c r="BU2839" s="34" t="s">
        <v>9959</v>
      </c>
      <c r="BV2839" s="9">
        <v>44606</v>
      </c>
      <c r="BW2839" s="34" t="s">
        <v>14935</v>
      </c>
      <c r="BY2839" s="2" t="s">
        <v>153</v>
      </c>
      <c r="BZ2839" s="2" t="s">
        <v>124</v>
      </c>
      <c r="CB2839" s="1" t="s">
        <v>224</v>
      </c>
      <c r="CD2839" s="1" t="b">
        <f t="shared" si="1560"/>
        <v>0</v>
      </c>
      <c r="CE2839" s="1" t="b">
        <f t="shared" si="1552"/>
        <v>0</v>
      </c>
      <c r="CF2839" s="1" t="b">
        <f t="shared" si="1535"/>
        <v>0</v>
      </c>
      <c r="CG2839" s="1" t="b">
        <f t="shared" si="1536"/>
        <v>0</v>
      </c>
      <c r="CH2839" s="1" t="b">
        <f t="shared" si="1537"/>
        <v>0</v>
      </c>
      <c r="CI2839" s="1" t="b">
        <f t="shared" si="1538"/>
        <v>0</v>
      </c>
      <c r="CJ2839" s="1" t="b">
        <f t="shared" si="1539"/>
        <v>0</v>
      </c>
      <c r="CK2839" s="1" t="b">
        <f t="shared" si="1540"/>
        <v>1</v>
      </c>
      <c r="CL2839" s="1" t="b">
        <f t="shared" si="1541"/>
        <v>0</v>
      </c>
      <c r="CM2839" s="1" t="b">
        <f t="shared" si="1542"/>
        <v>0</v>
      </c>
      <c r="CN2839" s="1" t="b">
        <f t="shared" si="1543"/>
        <v>0</v>
      </c>
      <c r="CO2839" s="2" t="b">
        <f t="shared" si="1544"/>
        <v>1</v>
      </c>
      <c r="CP2839" s="2" t="b">
        <f t="shared" si="1545"/>
        <v>1</v>
      </c>
      <c r="CQ2839" s="2" t="b">
        <f t="shared" si="1546"/>
        <v>0</v>
      </c>
      <c r="CR2839" s="6" t="str">
        <f t="shared" si="1547"/>
        <v>Male</v>
      </c>
      <c r="CS2839" s="7">
        <f t="shared" si="1548"/>
        <v>1</v>
      </c>
      <c r="CT2839" s="7">
        <f t="shared" si="1549"/>
        <v>0</v>
      </c>
      <c r="CU2839" s="7">
        <f t="shared" si="1550"/>
        <v>0</v>
      </c>
      <c r="CV2839" s="7">
        <f t="shared" si="1551"/>
        <v>0</v>
      </c>
      <c r="CW2839" s="7">
        <f t="shared" si="1556"/>
        <v>0</v>
      </c>
      <c r="CX2839" s="1" t="b">
        <f t="shared" si="1557"/>
        <v>0</v>
      </c>
      <c r="CY2839" s="1" t="b">
        <f t="shared" si="1558"/>
        <v>1</v>
      </c>
      <c r="DG2839" s="1" t="b">
        <f t="shared" si="1559"/>
        <v>0</v>
      </c>
    </row>
    <row r="2840" spans="2:111" ht="72.5" x14ac:dyDescent="0.35">
      <c r="B2840" s="1" t="s">
        <v>13809</v>
      </c>
      <c r="C2840" s="9">
        <v>44529</v>
      </c>
      <c r="D2840" s="10" t="s">
        <v>13809</v>
      </c>
      <c r="E2840" s="1">
        <v>24</v>
      </c>
      <c r="F2840" s="1" t="s">
        <v>127</v>
      </c>
      <c r="G2840" s="1" t="s">
        <v>13809</v>
      </c>
      <c r="H2840" s="1" t="s">
        <v>13809</v>
      </c>
      <c r="I2840" s="2" t="s">
        <v>183</v>
      </c>
      <c r="J2840" s="2" t="s">
        <v>163</v>
      </c>
      <c r="K2840" s="2" t="s">
        <v>13809</v>
      </c>
      <c r="L2840" s="9">
        <v>44308</v>
      </c>
      <c r="M2840" s="2" t="s">
        <v>128</v>
      </c>
      <c r="N2840" s="2" t="s">
        <v>13809</v>
      </c>
      <c r="O2840" s="2" t="s">
        <v>110</v>
      </c>
      <c r="P2840" s="2" t="s">
        <v>111</v>
      </c>
      <c r="S2840" s="2" t="s">
        <v>112</v>
      </c>
      <c r="T2840" s="2" t="s">
        <v>111</v>
      </c>
      <c r="U2840" s="2" t="b">
        <f>OR(S2840="yes",T2840="yes")</f>
        <v>1</v>
      </c>
      <c r="V2840" s="2" t="s">
        <v>126</v>
      </c>
      <c r="W2840" s="1" t="s">
        <v>111</v>
      </c>
      <c r="Y2840" s="2" t="s">
        <v>111</v>
      </c>
      <c r="AF2840" s="1" t="s">
        <v>111</v>
      </c>
      <c r="AJ2840" s="1" t="s">
        <v>115</v>
      </c>
      <c r="AK2840" s="1" t="s">
        <v>129</v>
      </c>
      <c r="AO2840" s="1" t="s">
        <v>221</v>
      </c>
      <c r="AZ2840" s="1" t="s">
        <v>155</v>
      </c>
      <c r="BA2840" s="1" t="s">
        <v>9960</v>
      </c>
      <c r="BJ2840" s="1" t="s">
        <v>111</v>
      </c>
      <c r="BN2840" s="1" t="s">
        <v>111</v>
      </c>
      <c r="BQ2840" s="1" t="s">
        <v>121</v>
      </c>
      <c r="BR2840" s="1" t="s">
        <v>122</v>
      </c>
      <c r="BS2840" s="1" t="s">
        <v>112</v>
      </c>
      <c r="BU2840" s="34" t="s">
        <v>9961</v>
      </c>
      <c r="BV2840" s="9">
        <v>44630</v>
      </c>
      <c r="BW2840" s="34" t="s">
        <v>9962</v>
      </c>
      <c r="BY2840" s="2" t="s">
        <v>153</v>
      </c>
      <c r="BZ2840" s="2" t="s">
        <v>124</v>
      </c>
      <c r="CB2840" s="1" t="s">
        <v>1076</v>
      </c>
      <c r="CD2840" s="1" t="b">
        <f t="shared" si="1560"/>
        <v>1</v>
      </c>
      <c r="CE2840" s="1" t="b">
        <f t="shared" si="1552"/>
        <v>0</v>
      </c>
      <c r="CF2840" s="1" t="b">
        <f t="shared" si="1535"/>
        <v>0</v>
      </c>
      <c r="CG2840" s="1" t="b">
        <f t="shared" si="1536"/>
        <v>0</v>
      </c>
      <c r="CH2840" s="1" t="b">
        <f t="shared" si="1537"/>
        <v>0</v>
      </c>
      <c r="CI2840" s="1" t="b">
        <f t="shared" si="1538"/>
        <v>1</v>
      </c>
      <c r="CJ2840" s="1" t="b">
        <f t="shared" si="1539"/>
        <v>0</v>
      </c>
      <c r="CK2840" s="1" t="b">
        <f t="shared" si="1540"/>
        <v>0</v>
      </c>
      <c r="CL2840" s="1" t="b">
        <f t="shared" si="1541"/>
        <v>0</v>
      </c>
      <c r="CM2840" s="1" t="b">
        <f t="shared" si="1542"/>
        <v>0</v>
      </c>
      <c r="CN2840" s="1" t="b">
        <f t="shared" si="1543"/>
        <v>0</v>
      </c>
      <c r="CO2840" s="2" t="b">
        <f t="shared" si="1544"/>
        <v>0</v>
      </c>
      <c r="CP2840" s="2" t="b">
        <f t="shared" si="1545"/>
        <v>0</v>
      </c>
      <c r="CQ2840" s="2" t="b">
        <f t="shared" si="1546"/>
        <v>0</v>
      </c>
      <c r="CR2840" s="6" t="str">
        <f t="shared" si="1547"/>
        <v>Male</v>
      </c>
      <c r="CS2840" s="7">
        <f t="shared" si="1548"/>
        <v>0</v>
      </c>
      <c r="CT2840" s="7">
        <f t="shared" si="1549"/>
        <v>0</v>
      </c>
      <c r="CU2840" s="7">
        <f t="shared" si="1550"/>
        <v>0</v>
      </c>
      <c r="CV2840" s="7">
        <f t="shared" si="1551"/>
        <v>0</v>
      </c>
      <c r="CW2840" s="7">
        <f t="shared" si="1556"/>
        <v>1</v>
      </c>
      <c r="CX2840" s="1" t="b">
        <f t="shared" si="1557"/>
        <v>1</v>
      </c>
      <c r="CY2840" s="1" t="b">
        <f t="shared" si="1558"/>
        <v>1</v>
      </c>
      <c r="DG2840" s="1" t="b">
        <f t="shared" si="1559"/>
        <v>0</v>
      </c>
    </row>
    <row r="2841" spans="2:111" ht="72.5" x14ac:dyDescent="0.35">
      <c r="B2841" s="1" t="s">
        <v>13809</v>
      </c>
      <c r="C2841" s="9">
        <v>44529</v>
      </c>
      <c r="D2841" s="10" t="s">
        <v>13809</v>
      </c>
      <c r="E2841" s="1">
        <v>12</v>
      </c>
      <c r="F2841" s="1" t="s">
        <v>127</v>
      </c>
      <c r="G2841" s="1" t="s">
        <v>13809</v>
      </c>
      <c r="H2841" s="1" t="s">
        <v>13809</v>
      </c>
      <c r="I2841" s="9">
        <v>44504</v>
      </c>
      <c r="J2841" s="2" t="s">
        <v>109</v>
      </c>
      <c r="K2841" s="2" t="s">
        <v>13809</v>
      </c>
      <c r="L2841" s="9">
        <v>44526</v>
      </c>
      <c r="M2841" s="2" t="s">
        <v>109</v>
      </c>
      <c r="N2841" s="2" t="s">
        <v>13809</v>
      </c>
      <c r="O2841" s="2" t="s">
        <v>110</v>
      </c>
      <c r="P2841" s="2" t="s">
        <v>111</v>
      </c>
      <c r="S2841" s="2" t="s">
        <v>111</v>
      </c>
      <c r="T2841" s="2" t="s">
        <v>112</v>
      </c>
      <c r="U2841" s="2" t="b">
        <v>1</v>
      </c>
      <c r="V2841" s="2" t="s">
        <v>113</v>
      </c>
      <c r="W2841" s="1" t="s">
        <v>112</v>
      </c>
      <c r="X2841" s="1" t="s">
        <v>110</v>
      </c>
      <c r="Y2841" s="2" t="s">
        <v>112</v>
      </c>
      <c r="Z2841" s="2" t="s">
        <v>111</v>
      </c>
      <c r="AA2841" s="2" t="s">
        <v>112</v>
      </c>
      <c r="AB2841" s="2">
        <v>2</v>
      </c>
      <c r="AC2841" s="1" t="s">
        <v>111</v>
      </c>
      <c r="AF2841" s="1" t="s">
        <v>111</v>
      </c>
      <c r="AJ2841" s="1" t="s">
        <v>115</v>
      </c>
      <c r="AK2841" s="1" t="s">
        <v>201</v>
      </c>
      <c r="AN2841" s="1" t="s">
        <v>5105</v>
      </c>
      <c r="AO2841" s="1" t="s">
        <v>117</v>
      </c>
      <c r="AS2841" s="1" t="s">
        <v>229</v>
      </c>
      <c r="AU2841" s="1" t="s">
        <v>132</v>
      </c>
      <c r="AZ2841" s="1" t="s">
        <v>155</v>
      </c>
      <c r="BA2841" s="1" t="s">
        <v>8616</v>
      </c>
      <c r="BJ2841" s="1" t="s">
        <v>112</v>
      </c>
      <c r="BK2841" s="1" t="s">
        <v>112</v>
      </c>
      <c r="BL2841" s="1" t="s">
        <v>142</v>
      </c>
      <c r="BQ2841" s="1" t="s">
        <v>121</v>
      </c>
      <c r="BR2841" s="1" t="s">
        <v>122</v>
      </c>
      <c r="BS2841" s="1" t="s">
        <v>112</v>
      </c>
      <c r="BU2841" s="34" t="s">
        <v>9963</v>
      </c>
      <c r="BV2841" s="9">
        <v>44532</v>
      </c>
      <c r="BW2841" s="34" t="s">
        <v>14936</v>
      </c>
      <c r="BY2841" s="2" t="s">
        <v>156</v>
      </c>
      <c r="BZ2841" s="2" t="s">
        <v>124</v>
      </c>
      <c r="CA2841" s="2">
        <v>2</v>
      </c>
      <c r="CB2841" s="1" t="s">
        <v>149</v>
      </c>
      <c r="CC2841" s="2" t="s">
        <v>126</v>
      </c>
      <c r="CD2841" s="1" t="b">
        <f t="shared" si="1560"/>
        <v>1</v>
      </c>
      <c r="CE2841" s="1" t="b">
        <f t="shared" si="1552"/>
        <v>1</v>
      </c>
      <c r="CF2841" s="1" t="b">
        <f t="shared" si="1535"/>
        <v>0</v>
      </c>
      <c r="CG2841" s="1" t="b">
        <f t="shared" si="1536"/>
        <v>1</v>
      </c>
      <c r="CH2841" s="1" t="b">
        <f t="shared" si="1537"/>
        <v>0</v>
      </c>
      <c r="CI2841" s="1" t="b">
        <f t="shared" si="1538"/>
        <v>0</v>
      </c>
      <c r="CJ2841" s="1" t="b">
        <f t="shared" si="1539"/>
        <v>0</v>
      </c>
      <c r="CK2841" s="1" t="b">
        <f t="shared" si="1540"/>
        <v>0</v>
      </c>
      <c r="CL2841" s="1" t="b">
        <f t="shared" si="1541"/>
        <v>0</v>
      </c>
      <c r="CM2841" s="1" t="b">
        <f t="shared" si="1542"/>
        <v>0</v>
      </c>
      <c r="CN2841" s="1" t="b">
        <f t="shared" si="1543"/>
        <v>0</v>
      </c>
      <c r="CO2841" s="2" t="b">
        <f t="shared" si="1544"/>
        <v>1</v>
      </c>
      <c r="CP2841" s="2" t="b">
        <f t="shared" si="1545"/>
        <v>1</v>
      </c>
      <c r="CQ2841" s="2" t="b">
        <f t="shared" si="1546"/>
        <v>0</v>
      </c>
      <c r="CR2841" s="6" t="str">
        <f t="shared" si="1547"/>
        <v>Male</v>
      </c>
      <c r="CS2841" s="7">
        <f t="shared" si="1548"/>
        <v>1</v>
      </c>
      <c r="CT2841" s="7">
        <f t="shared" si="1549"/>
        <v>0</v>
      </c>
      <c r="CU2841" s="7">
        <f t="shared" si="1550"/>
        <v>0</v>
      </c>
      <c r="CV2841" s="7">
        <f t="shared" si="1551"/>
        <v>1</v>
      </c>
      <c r="CW2841" s="7">
        <f t="shared" si="1556"/>
        <v>0</v>
      </c>
      <c r="CX2841" s="1" t="b">
        <f t="shared" si="1557"/>
        <v>1</v>
      </c>
      <c r="CY2841" s="1" t="b">
        <f t="shared" si="1558"/>
        <v>0</v>
      </c>
      <c r="DG2841" s="1" t="b">
        <f t="shared" si="1559"/>
        <v>1</v>
      </c>
    </row>
    <row r="2842" spans="2:111" ht="101.5" x14ac:dyDescent="0.35">
      <c r="B2842" s="1" t="s">
        <v>13809</v>
      </c>
      <c r="C2842" s="9">
        <v>44529</v>
      </c>
      <c r="D2842" s="10" t="s">
        <v>13809</v>
      </c>
      <c r="E2842" s="1">
        <v>48</v>
      </c>
      <c r="F2842" s="1" t="s">
        <v>108</v>
      </c>
      <c r="G2842" s="1" t="s">
        <v>13809</v>
      </c>
      <c r="H2842" s="1" t="s">
        <v>13809</v>
      </c>
      <c r="I2842" s="2" t="s">
        <v>183</v>
      </c>
      <c r="J2842" s="2" t="s">
        <v>109</v>
      </c>
      <c r="K2842" s="2" t="s">
        <v>13809</v>
      </c>
      <c r="L2842" s="2" t="s">
        <v>183</v>
      </c>
      <c r="M2842" s="2" t="s">
        <v>109</v>
      </c>
      <c r="N2842" s="2" t="s">
        <v>13809</v>
      </c>
      <c r="O2842" s="2" t="s">
        <v>110</v>
      </c>
      <c r="P2842" s="2" t="s">
        <v>111</v>
      </c>
      <c r="S2842" s="2" t="s">
        <v>111</v>
      </c>
      <c r="T2842" s="2" t="s">
        <v>112</v>
      </c>
      <c r="U2842" s="2" t="b">
        <v>1</v>
      </c>
      <c r="V2842" s="2" t="s">
        <v>113</v>
      </c>
      <c r="W2842" s="1" t="s">
        <v>112</v>
      </c>
      <c r="X2842" s="1" t="s">
        <v>138</v>
      </c>
      <c r="Y2842" s="2" t="s">
        <v>112</v>
      </c>
      <c r="Z2842" s="2" t="s">
        <v>111</v>
      </c>
      <c r="AA2842" s="2" t="s">
        <v>111</v>
      </c>
      <c r="AC2842" s="1" t="s">
        <v>111</v>
      </c>
      <c r="AF2842" s="1" t="s">
        <v>111</v>
      </c>
      <c r="AJ2842" s="1" t="s">
        <v>115</v>
      </c>
      <c r="AK2842" s="1" t="s">
        <v>194</v>
      </c>
      <c r="AN2842" s="1" t="s">
        <v>9964</v>
      </c>
      <c r="AO2842" s="1" t="s">
        <v>4739</v>
      </c>
      <c r="AS2842" s="1" t="s">
        <v>118</v>
      </c>
      <c r="BJ2842" s="1" t="s">
        <v>111</v>
      </c>
      <c r="BN2842" s="1" t="s">
        <v>112</v>
      </c>
      <c r="BO2842" s="1" t="s">
        <v>2403</v>
      </c>
      <c r="BP2842" s="1" t="s">
        <v>6414</v>
      </c>
      <c r="BQ2842" s="1" t="s">
        <v>121</v>
      </c>
      <c r="BR2842" s="1" t="s">
        <v>122</v>
      </c>
      <c r="BS2842" s="1" t="s">
        <v>111</v>
      </c>
      <c r="BT2842" s="34" t="s">
        <v>9965</v>
      </c>
      <c r="BU2842" s="34" t="s">
        <v>9966</v>
      </c>
      <c r="BV2842" s="9">
        <v>44532</v>
      </c>
      <c r="BW2842" s="34" t="s">
        <v>9967</v>
      </c>
      <c r="BY2842" s="2" t="s">
        <v>174</v>
      </c>
      <c r="BZ2842" s="2" t="s">
        <v>124</v>
      </c>
      <c r="CA2842" s="2">
        <v>3</v>
      </c>
      <c r="CB2842" s="1" t="s">
        <v>224</v>
      </c>
      <c r="CC2842" s="2" t="s">
        <v>113</v>
      </c>
      <c r="CD2842" s="1" t="b">
        <f t="shared" si="1560"/>
        <v>0</v>
      </c>
      <c r="CE2842" s="1" t="b">
        <f t="shared" si="1552"/>
        <v>0</v>
      </c>
      <c r="CF2842" s="1" t="b">
        <f t="shared" si="1535"/>
        <v>0</v>
      </c>
      <c r="CG2842" s="1" t="b">
        <f t="shared" si="1536"/>
        <v>0</v>
      </c>
      <c r="CH2842" s="1" t="b">
        <f t="shared" si="1537"/>
        <v>0</v>
      </c>
      <c r="CI2842" s="1" t="b">
        <f t="shared" si="1538"/>
        <v>0</v>
      </c>
      <c r="CJ2842" s="1" t="b">
        <f t="shared" si="1539"/>
        <v>0</v>
      </c>
      <c r="CK2842" s="1" t="b">
        <f t="shared" si="1540"/>
        <v>0</v>
      </c>
      <c r="CL2842" s="1" t="b">
        <f t="shared" si="1541"/>
        <v>1</v>
      </c>
      <c r="CM2842" s="1" t="b">
        <f t="shared" si="1542"/>
        <v>0</v>
      </c>
      <c r="CN2842" s="1" t="b">
        <f t="shared" si="1543"/>
        <v>0</v>
      </c>
      <c r="CO2842" s="2" t="b">
        <f t="shared" si="1544"/>
        <v>0</v>
      </c>
      <c r="CP2842" s="2" t="b">
        <f t="shared" si="1545"/>
        <v>0</v>
      </c>
      <c r="CQ2842" s="2" t="b">
        <f t="shared" si="1546"/>
        <v>0</v>
      </c>
      <c r="CR2842" s="6" t="str">
        <f t="shared" si="1547"/>
        <v>Female</v>
      </c>
      <c r="CS2842" s="7">
        <f t="shared" si="1548"/>
        <v>1</v>
      </c>
      <c r="CT2842" s="7">
        <f t="shared" si="1549"/>
        <v>0</v>
      </c>
      <c r="CU2842" s="7">
        <f t="shared" si="1550"/>
        <v>0</v>
      </c>
      <c r="CV2842" s="7">
        <f t="shared" si="1551"/>
        <v>1</v>
      </c>
      <c r="CW2842" s="7">
        <f t="shared" si="1556"/>
        <v>0</v>
      </c>
      <c r="CX2842" s="1" t="b">
        <f t="shared" si="1557"/>
        <v>0</v>
      </c>
      <c r="CY2842" s="1" t="b">
        <f t="shared" si="1558"/>
        <v>0</v>
      </c>
      <c r="DG2842" s="1" t="b">
        <f t="shared" si="1559"/>
        <v>0</v>
      </c>
    </row>
    <row r="2843" spans="2:111" ht="188.5" x14ac:dyDescent="0.35">
      <c r="B2843" s="1" t="s">
        <v>13809</v>
      </c>
      <c r="C2843" s="9">
        <v>44530</v>
      </c>
      <c r="D2843" s="10" t="s">
        <v>13809</v>
      </c>
      <c r="E2843" s="1">
        <v>60</v>
      </c>
      <c r="F2843" s="1" t="s">
        <v>127</v>
      </c>
      <c r="G2843" s="1" t="s">
        <v>13809</v>
      </c>
      <c r="H2843" s="1" t="s">
        <v>13809</v>
      </c>
      <c r="I2843" s="9">
        <v>44455</v>
      </c>
      <c r="J2843" s="2" t="s">
        <v>109</v>
      </c>
      <c r="K2843" s="2" t="s">
        <v>13809</v>
      </c>
      <c r="L2843" s="9">
        <v>44476</v>
      </c>
      <c r="M2843" s="2" t="s">
        <v>109</v>
      </c>
      <c r="N2843" s="2" t="s">
        <v>13809</v>
      </c>
      <c r="O2843" s="2" t="s">
        <v>110</v>
      </c>
      <c r="P2843" s="2" t="s">
        <v>111</v>
      </c>
      <c r="S2843" s="2" t="s">
        <v>112</v>
      </c>
      <c r="T2843" s="2" t="s">
        <v>112</v>
      </c>
      <c r="U2843" s="2" t="b">
        <v>1</v>
      </c>
      <c r="V2843" s="2" t="s">
        <v>126</v>
      </c>
      <c r="W2843" s="1" t="s">
        <v>111</v>
      </c>
      <c r="Y2843" s="2" t="s">
        <v>112</v>
      </c>
      <c r="Z2843" s="2" t="s">
        <v>111</v>
      </c>
      <c r="AA2843" s="2" t="s">
        <v>112</v>
      </c>
      <c r="AB2843" s="2">
        <v>15</v>
      </c>
      <c r="AC2843" s="1" t="s">
        <v>111</v>
      </c>
      <c r="AF2843" s="1" t="s">
        <v>112</v>
      </c>
      <c r="AG2843" s="1" t="s">
        <v>138</v>
      </c>
      <c r="AH2843" s="1" t="s">
        <v>193</v>
      </c>
      <c r="AI2843" s="1" t="s">
        <v>9968</v>
      </c>
      <c r="AJ2843" s="1" t="s">
        <v>115</v>
      </c>
      <c r="AK2843" s="1" t="s">
        <v>129</v>
      </c>
      <c r="AO2843" s="1" t="s">
        <v>237</v>
      </c>
      <c r="AU2843" s="1" t="s">
        <v>132</v>
      </c>
      <c r="BJ2843" s="1" t="s">
        <v>111</v>
      </c>
      <c r="BN2843" s="1" t="s">
        <v>112</v>
      </c>
      <c r="BO2843" s="1" t="s">
        <v>148</v>
      </c>
      <c r="BP2843" s="1" t="s">
        <v>9969</v>
      </c>
      <c r="BU2843" s="34" t="s">
        <v>9970</v>
      </c>
      <c r="BV2843" s="9">
        <v>44536</v>
      </c>
      <c r="BW2843" s="34" t="s">
        <v>14937</v>
      </c>
      <c r="BY2843" s="2" t="s">
        <v>153</v>
      </c>
      <c r="BZ2843" s="2" t="s">
        <v>124</v>
      </c>
      <c r="CB2843" s="1" t="s">
        <v>258</v>
      </c>
      <c r="CD2843" s="1" t="b">
        <f t="shared" si="1560"/>
        <v>0</v>
      </c>
      <c r="CE2843" s="1" t="b">
        <f t="shared" si="1552"/>
        <v>0</v>
      </c>
      <c r="CF2843" s="1" t="b">
        <f t="shared" si="1535"/>
        <v>0</v>
      </c>
      <c r="CG2843" s="1" t="b">
        <f t="shared" si="1536"/>
        <v>0</v>
      </c>
      <c r="CH2843" s="1" t="b">
        <f t="shared" si="1537"/>
        <v>0</v>
      </c>
      <c r="CI2843" s="1" t="b">
        <f t="shared" si="1538"/>
        <v>0</v>
      </c>
      <c r="CJ2843" s="1" t="b">
        <f t="shared" si="1539"/>
        <v>0</v>
      </c>
      <c r="CK2843" s="1" t="b">
        <f t="shared" si="1540"/>
        <v>0</v>
      </c>
      <c r="CL2843" s="1" t="b">
        <f t="shared" si="1541"/>
        <v>0</v>
      </c>
      <c r="CM2843" s="1" t="b">
        <f t="shared" si="1542"/>
        <v>1</v>
      </c>
      <c r="CN2843" s="1" t="b">
        <f t="shared" si="1543"/>
        <v>0</v>
      </c>
      <c r="CO2843" s="2" t="b">
        <f t="shared" si="1544"/>
        <v>0</v>
      </c>
      <c r="CP2843" s="2" t="b">
        <f t="shared" si="1545"/>
        <v>0</v>
      </c>
      <c r="CQ2843" s="2" t="b">
        <f t="shared" si="1546"/>
        <v>1</v>
      </c>
      <c r="CR2843" s="6" t="str">
        <f t="shared" si="1547"/>
        <v>Male</v>
      </c>
      <c r="CS2843" s="7">
        <f t="shared" si="1548"/>
        <v>1</v>
      </c>
      <c r="CT2843" s="7">
        <f t="shared" si="1549"/>
        <v>0</v>
      </c>
      <c r="CU2843" s="7">
        <f t="shared" si="1550"/>
        <v>0</v>
      </c>
      <c r="CV2843" s="7">
        <f t="shared" si="1551"/>
        <v>1</v>
      </c>
      <c r="CW2843" s="7">
        <f t="shared" si="1556"/>
        <v>0</v>
      </c>
      <c r="CX2843" s="1" t="b">
        <f t="shared" si="1557"/>
        <v>0</v>
      </c>
      <c r="CY2843" s="1" t="b">
        <f t="shared" si="1558"/>
        <v>0</v>
      </c>
      <c r="DG2843" s="1" t="b">
        <f t="shared" si="1559"/>
        <v>0</v>
      </c>
    </row>
    <row r="2844" spans="2:111" ht="116" x14ac:dyDescent="0.35">
      <c r="B2844" s="1" t="s">
        <v>13809</v>
      </c>
      <c r="C2844" s="9">
        <v>44530</v>
      </c>
      <c r="D2844" s="10" t="s">
        <v>13809</v>
      </c>
      <c r="E2844" s="1">
        <v>60</v>
      </c>
      <c r="F2844" s="1" t="s">
        <v>127</v>
      </c>
      <c r="G2844" s="1" t="s">
        <v>13809</v>
      </c>
      <c r="H2844" s="1" t="s">
        <v>13809</v>
      </c>
      <c r="K2844" s="2" t="s">
        <v>13809</v>
      </c>
      <c r="N2844" s="2" t="s">
        <v>13809</v>
      </c>
      <c r="O2844" s="2" t="s">
        <v>110</v>
      </c>
      <c r="P2844" s="2" t="s">
        <v>111</v>
      </c>
      <c r="S2844" s="2" t="s">
        <v>112</v>
      </c>
      <c r="T2844" s="2" t="s">
        <v>111</v>
      </c>
      <c r="U2844" s="2" t="b">
        <f>OR(S2844="yes",T2844="yes")</f>
        <v>1</v>
      </c>
      <c r="V2844" s="2" t="s">
        <v>113</v>
      </c>
      <c r="W2844" s="1" t="s">
        <v>112</v>
      </c>
      <c r="X2844" s="1" t="s">
        <v>138</v>
      </c>
      <c r="Y2844" s="2" t="s">
        <v>112</v>
      </c>
      <c r="Z2844" s="2" t="s">
        <v>111</v>
      </c>
      <c r="AA2844" s="2" t="s">
        <v>111</v>
      </c>
      <c r="AB2844" s="2">
        <v>3</v>
      </c>
      <c r="AC2844" s="1" t="s">
        <v>111</v>
      </c>
      <c r="AF2844" s="1" t="s">
        <v>111</v>
      </c>
      <c r="AJ2844" s="1" t="s">
        <v>115</v>
      </c>
      <c r="AK2844" s="1" t="s">
        <v>606</v>
      </c>
      <c r="AO2844" s="1" t="s">
        <v>117</v>
      </c>
      <c r="AS2844" s="1" t="s">
        <v>118</v>
      </c>
      <c r="AU2844" s="1" t="s">
        <v>191</v>
      </c>
      <c r="AX2844" s="1">
        <v>65</v>
      </c>
      <c r="AZ2844" s="1" t="s">
        <v>155</v>
      </c>
      <c r="BA2844" s="1" t="s">
        <v>9971</v>
      </c>
      <c r="BJ2844" s="1" t="s">
        <v>112</v>
      </c>
      <c r="BK2844" s="1" t="s">
        <v>112</v>
      </c>
      <c r="BL2844" s="1" t="s">
        <v>268</v>
      </c>
      <c r="BM2844" s="1" t="s">
        <v>9972</v>
      </c>
      <c r="BQ2844" s="1" t="s">
        <v>121</v>
      </c>
      <c r="BR2844" s="1" t="s">
        <v>122</v>
      </c>
      <c r="BS2844" s="1" t="s">
        <v>112</v>
      </c>
      <c r="BU2844" s="34" t="s">
        <v>9973</v>
      </c>
      <c r="BV2844" s="9">
        <v>44532</v>
      </c>
      <c r="BW2844" s="34" t="s">
        <v>9974</v>
      </c>
      <c r="BY2844" s="2" t="s">
        <v>174</v>
      </c>
      <c r="BZ2844" s="2" t="s">
        <v>124</v>
      </c>
      <c r="CA2844" s="2">
        <v>3</v>
      </c>
      <c r="CB2844" s="1" t="s">
        <v>330</v>
      </c>
      <c r="CC2844" s="2" t="s">
        <v>113</v>
      </c>
      <c r="CD2844" s="1" t="b">
        <f t="shared" si="1560"/>
        <v>0</v>
      </c>
      <c r="CE2844" s="1" t="b">
        <f t="shared" si="1552"/>
        <v>0</v>
      </c>
      <c r="CF2844" s="1" t="b">
        <f t="shared" si="1535"/>
        <v>0</v>
      </c>
      <c r="CG2844" s="1" t="b">
        <f t="shared" si="1536"/>
        <v>0</v>
      </c>
      <c r="CH2844" s="1" t="b">
        <f t="shared" si="1537"/>
        <v>0</v>
      </c>
      <c r="CI2844" s="1" t="b">
        <f t="shared" si="1538"/>
        <v>0</v>
      </c>
      <c r="CJ2844" s="1" t="b">
        <f t="shared" si="1539"/>
        <v>0</v>
      </c>
      <c r="CK2844" s="1" t="b">
        <f t="shared" si="1540"/>
        <v>0</v>
      </c>
      <c r="CL2844" s="1" t="b">
        <f t="shared" si="1541"/>
        <v>0</v>
      </c>
      <c r="CM2844" s="1" t="b">
        <f t="shared" si="1542"/>
        <v>1</v>
      </c>
      <c r="CN2844" s="1" t="b">
        <f t="shared" si="1543"/>
        <v>0</v>
      </c>
      <c r="CO2844" s="2" t="b">
        <f t="shared" si="1544"/>
        <v>1</v>
      </c>
      <c r="CP2844" s="2" t="b">
        <f t="shared" si="1545"/>
        <v>1</v>
      </c>
      <c r="CQ2844" s="2" t="b">
        <f t="shared" si="1546"/>
        <v>0</v>
      </c>
      <c r="CR2844" s="6" t="str">
        <f t="shared" si="1547"/>
        <v>Male</v>
      </c>
      <c r="CS2844" s="7">
        <f t="shared" si="1548"/>
        <v>0</v>
      </c>
      <c r="CT2844" s="7">
        <f t="shared" si="1549"/>
        <v>0</v>
      </c>
      <c r="CU2844" s="7">
        <f t="shared" si="1550"/>
        <v>0</v>
      </c>
      <c r="CV2844" s="7">
        <f t="shared" si="1551"/>
        <v>0</v>
      </c>
    </row>
    <row r="2845" spans="2:111" ht="290" x14ac:dyDescent="0.35">
      <c r="B2845" s="1" t="s">
        <v>13809</v>
      </c>
      <c r="C2845" s="9">
        <v>44530</v>
      </c>
      <c r="D2845" s="10" t="s">
        <v>13809</v>
      </c>
      <c r="E2845" s="1">
        <v>9</v>
      </c>
      <c r="F2845" s="1" t="s">
        <v>127</v>
      </c>
      <c r="G2845" s="1" t="s">
        <v>13809</v>
      </c>
      <c r="H2845" s="1" t="s">
        <v>13809</v>
      </c>
      <c r="I2845" s="2" t="s">
        <v>183</v>
      </c>
      <c r="J2845" s="2" t="s">
        <v>163</v>
      </c>
      <c r="K2845" s="2" t="s">
        <v>13809</v>
      </c>
      <c r="L2845" s="9">
        <v>44526</v>
      </c>
      <c r="M2845" s="2" t="s">
        <v>109</v>
      </c>
      <c r="N2845" s="2" t="s">
        <v>13809</v>
      </c>
      <c r="O2845" s="2" t="s">
        <v>110</v>
      </c>
      <c r="P2845" s="2" t="s">
        <v>111</v>
      </c>
      <c r="S2845" s="2" t="s">
        <v>112</v>
      </c>
      <c r="T2845" s="2" t="s">
        <v>112</v>
      </c>
      <c r="U2845" s="2" t="b">
        <f>OR(S2845="yes",T2845="yes")</f>
        <v>1</v>
      </c>
      <c r="V2845" s="2" t="s">
        <v>113</v>
      </c>
      <c r="W2845" s="1" t="s">
        <v>112</v>
      </c>
      <c r="X2845" s="1" t="s">
        <v>114</v>
      </c>
      <c r="Y2845" s="2" t="s">
        <v>112</v>
      </c>
      <c r="Z2845" s="2" t="s">
        <v>111</v>
      </c>
      <c r="AA2845" s="2" t="s">
        <v>112</v>
      </c>
      <c r="AB2845" s="2">
        <v>3</v>
      </c>
      <c r="AC2845" s="1" t="s">
        <v>111</v>
      </c>
      <c r="AF2845" s="1" t="s">
        <v>111</v>
      </c>
      <c r="AJ2845" s="1" t="s">
        <v>115</v>
      </c>
      <c r="AK2845" s="1" t="s">
        <v>201</v>
      </c>
      <c r="AN2845" s="1" t="s">
        <v>9975</v>
      </c>
      <c r="AO2845" s="1" t="s">
        <v>117</v>
      </c>
      <c r="AU2845" s="1" t="s">
        <v>132</v>
      </c>
      <c r="AZ2845" s="1" t="s">
        <v>254</v>
      </c>
      <c r="BC2845" s="1" t="s">
        <v>9976</v>
      </c>
      <c r="BG2845" s="1" t="s">
        <v>6543</v>
      </c>
      <c r="BH2845" s="1" t="s">
        <v>9977</v>
      </c>
      <c r="BJ2845" s="1" t="s">
        <v>112</v>
      </c>
      <c r="BK2845" s="1" t="s">
        <v>111</v>
      </c>
      <c r="BQ2845" s="1" t="s">
        <v>121</v>
      </c>
      <c r="BR2845" s="1" t="s">
        <v>122</v>
      </c>
      <c r="BS2845" s="1" t="s">
        <v>112</v>
      </c>
      <c r="BU2845" s="34" t="s">
        <v>9978</v>
      </c>
      <c r="BV2845" s="9">
        <v>44536</v>
      </c>
      <c r="BW2845" s="34" t="s">
        <v>14938</v>
      </c>
      <c r="BY2845" s="2" t="s">
        <v>156</v>
      </c>
      <c r="BZ2845" s="2" t="s">
        <v>124</v>
      </c>
      <c r="CA2845" s="2">
        <v>2</v>
      </c>
      <c r="CB2845" s="1" t="s">
        <v>267</v>
      </c>
      <c r="CC2845" s="2" t="s">
        <v>126</v>
      </c>
      <c r="CD2845" s="1" t="b">
        <f t="shared" si="1560"/>
        <v>1</v>
      </c>
      <c r="CE2845" s="1" t="b">
        <f t="shared" si="1552"/>
        <v>1</v>
      </c>
      <c r="CF2845" s="1" t="b">
        <f t="shared" si="1535"/>
        <v>1</v>
      </c>
      <c r="CG2845" s="1" t="b">
        <f t="shared" si="1536"/>
        <v>0</v>
      </c>
      <c r="CH2845" s="1" t="b">
        <f t="shared" si="1537"/>
        <v>0</v>
      </c>
      <c r="CI2845" s="1" t="b">
        <f t="shared" si="1538"/>
        <v>0</v>
      </c>
      <c r="CJ2845" s="1" t="b">
        <f t="shared" si="1539"/>
        <v>0</v>
      </c>
      <c r="CK2845" s="1" t="b">
        <f t="shared" si="1540"/>
        <v>0</v>
      </c>
      <c r="CL2845" s="1" t="b">
        <f t="shared" si="1541"/>
        <v>0</v>
      </c>
      <c r="CM2845" s="1" t="b">
        <f t="shared" si="1542"/>
        <v>0</v>
      </c>
      <c r="CN2845" s="1" t="b">
        <f t="shared" si="1543"/>
        <v>0</v>
      </c>
      <c r="CO2845" s="2" t="b">
        <f t="shared" si="1544"/>
        <v>1</v>
      </c>
      <c r="CP2845" s="2" t="b">
        <f t="shared" si="1545"/>
        <v>1</v>
      </c>
      <c r="CQ2845" s="2" t="b">
        <f t="shared" si="1546"/>
        <v>0</v>
      </c>
      <c r="CR2845" s="6" t="str">
        <f t="shared" si="1547"/>
        <v>Male</v>
      </c>
      <c r="CS2845" s="7">
        <f t="shared" si="1548"/>
        <v>0</v>
      </c>
      <c r="CT2845" s="7">
        <f t="shared" si="1549"/>
        <v>0</v>
      </c>
      <c r="CU2845" s="7">
        <f t="shared" si="1550"/>
        <v>0</v>
      </c>
      <c r="CV2845" s="7">
        <f t="shared" si="1551"/>
        <v>1</v>
      </c>
      <c r="CW2845" s="7">
        <f>COUNTIF(M2845,"=*moderna*")</f>
        <v>0</v>
      </c>
      <c r="CX2845" s="1" t="b">
        <f>AND(E2845&lt;30,NOT(E2845="."),NOT(E2845=""))</f>
        <v>1</v>
      </c>
      <c r="CY2845" s="1" t="b">
        <f>AND(E2845&gt;17,E2845&lt;41,NOT(E2845="."),NOT(E2845=""))</f>
        <v>0</v>
      </c>
      <c r="DG2845" s="1" t="b">
        <f>AND(E2845&gt;4,E2845&lt;18,NOT(E2845=""),NOT(E2845="."))</f>
        <v>1</v>
      </c>
    </row>
    <row r="2846" spans="2:111" ht="87" x14ac:dyDescent="0.35">
      <c r="B2846" s="1" t="s">
        <v>13809</v>
      </c>
      <c r="C2846" s="9">
        <v>44530</v>
      </c>
      <c r="D2846" s="10" t="s">
        <v>13809</v>
      </c>
      <c r="E2846" s="1">
        <v>72</v>
      </c>
      <c r="F2846" s="1" t="s">
        <v>127</v>
      </c>
      <c r="G2846" s="1" t="s">
        <v>13809</v>
      </c>
      <c r="H2846" s="1" t="s">
        <v>13809</v>
      </c>
      <c r="I2846" s="2" t="s">
        <v>183</v>
      </c>
      <c r="J2846" s="2" t="s">
        <v>128</v>
      </c>
      <c r="K2846" s="2" t="s">
        <v>13809</v>
      </c>
      <c r="L2846" s="2" t="s">
        <v>183</v>
      </c>
      <c r="M2846" s="2" t="s">
        <v>128</v>
      </c>
      <c r="N2846" s="2" t="s">
        <v>13809</v>
      </c>
      <c r="O2846" s="2" t="s">
        <v>110</v>
      </c>
      <c r="P2846" s="2" t="s">
        <v>111</v>
      </c>
      <c r="S2846" s="2" t="s">
        <v>112</v>
      </c>
      <c r="T2846" s="2" t="s">
        <v>111</v>
      </c>
      <c r="U2846" s="2" t="b">
        <f>OR(S2846="yes",T2846="yes")</f>
        <v>1</v>
      </c>
      <c r="V2846" s="2" t="s">
        <v>113</v>
      </c>
      <c r="W2846" s="1" t="s">
        <v>112</v>
      </c>
      <c r="X2846" s="1" t="s">
        <v>138</v>
      </c>
      <c r="Y2846" s="2" t="s">
        <v>112</v>
      </c>
      <c r="Z2846" s="2" t="s">
        <v>111</v>
      </c>
      <c r="AA2846" s="2" t="s">
        <v>111</v>
      </c>
      <c r="AB2846" s="2">
        <v>3</v>
      </c>
      <c r="AC2846" s="1" t="s">
        <v>111</v>
      </c>
      <c r="AF2846" s="1" t="s">
        <v>111</v>
      </c>
      <c r="AJ2846" s="1" t="s">
        <v>115</v>
      </c>
      <c r="AK2846" s="1" t="s">
        <v>144</v>
      </c>
      <c r="AO2846" s="1" t="s">
        <v>166</v>
      </c>
      <c r="AS2846" s="1" t="s">
        <v>706</v>
      </c>
      <c r="AU2846" s="1" t="s">
        <v>191</v>
      </c>
      <c r="AX2846" s="1">
        <v>55</v>
      </c>
      <c r="AZ2846" s="1" t="s">
        <v>395</v>
      </c>
      <c r="BA2846" s="1" t="s">
        <v>9979</v>
      </c>
      <c r="BF2846" s="1" t="s">
        <v>9980</v>
      </c>
      <c r="BG2846" s="1" t="s">
        <v>9981</v>
      </c>
      <c r="BJ2846" s="1" t="s">
        <v>112</v>
      </c>
      <c r="BK2846" s="1" t="s">
        <v>112</v>
      </c>
      <c r="BL2846" s="1" t="s">
        <v>206</v>
      </c>
      <c r="BM2846" s="1" t="s">
        <v>9982</v>
      </c>
      <c r="BQ2846" s="1" t="s">
        <v>121</v>
      </c>
      <c r="BR2846" s="1" t="s">
        <v>122</v>
      </c>
      <c r="BS2846" s="1" t="s">
        <v>111</v>
      </c>
      <c r="BT2846" s="34" t="s">
        <v>184</v>
      </c>
      <c r="BU2846" s="34" t="s">
        <v>9983</v>
      </c>
      <c r="BV2846" s="9">
        <v>44530</v>
      </c>
      <c r="BW2846" s="34" t="s">
        <v>9984</v>
      </c>
      <c r="BY2846" s="2" t="s">
        <v>123</v>
      </c>
      <c r="BZ2846" s="2" t="s">
        <v>124</v>
      </c>
      <c r="CA2846" s="2">
        <v>3</v>
      </c>
      <c r="CB2846" s="1" t="s">
        <v>169</v>
      </c>
      <c r="CC2846" s="2" t="s">
        <v>126</v>
      </c>
      <c r="CD2846" s="1" t="b">
        <f t="shared" si="1560"/>
        <v>0</v>
      </c>
      <c r="CE2846" s="1" t="b">
        <f t="shared" si="1552"/>
        <v>0</v>
      </c>
      <c r="CF2846" s="1" t="b">
        <f t="shared" si="1535"/>
        <v>0</v>
      </c>
      <c r="CG2846" s="1" t="b">
        <f t="shared" si="1536"/>
        <v>0</v>
      </c>
      <c r="CH2846" s="1" t="b">
        <f t="shared" si="1537"/>
        <v>0</v>
      </c>
      <c r="CI2846" s="1" t="b">
        <f t="shared" si="1538"/>
        <v>0</v>
      </c>
      <c r="CJ2846" s="1" t="b">
        <f t="shared" si="1539"/>
        <v>0</v>
      </c>
      <c r="CK2846" s="1" t="b">
        <f t="shared" si="1540"/>
        <v>0</v>
      </c>
      <c r="CL2846" s="1" t="b">
        <f t="shared" si="1541"/>
        <v>0</v>
      </c>
      <c r="CM2846" s="1" t="b">
        <f t="shared" si="1542"/>
        <v>0</v>
      </c>
      <c r="CN2846" s="1" t="b">
        <f t="shared" si="1543"/>
        <v>1</v>
      </c>
      <c r="CO2846" s="2" t="b">
        <f t="shared" si="1544"/>
        <v>1</v>
      </c>
      <c r="CP2846" s="2" t="b">
        <f t="shared" si="1545"/>
        <v>1</v>
      </c>
      <c r="CQ2846" s="2" t="b">
        <f t="shared" si="1546"/>
        <v>0</v>
      </c>
      <c r="CR2846" s="6" t="str">
        <f t="shared" si="1547"/>
        <v>Male</v>
      </c>
      <c r="CS2846" s="7">
        <f t="shared" si="1548"/>
        <v>0</v>
      </c>
      <c r="CT2846" s="7">
        <f t="shared" si="1549"/>
        <v>1</v>
      </c>
      <c r="CU2846" s="7">
        <f t="shared" si="1550"/>
        <v>0</v>
      </c>
      <c r="CV2846" s="7">
        <f t="shared" si="1551"/>
        <v>0</v>
      </c>
    </row>
    <row r="2847" spans="2:111" ht="159.5" x14ac:dyDescent="0.35">
      <c r="B2847" s="1" t="s">
        <v>13809</v>
      </c>
      <c r="C2847" s="9">
        <v>44540</v>
      </c>
      <c r="D2847" s="10" t="s">
        <v>13809</v>
      </c>
      <c r="E2847" s="1">
        <v>19</v>
      </c>
      <c r="F2847" s="1" t="s">
        <v>108</v>
      </c>
      <c r="G2847" s="1" t="s">
        <v>13809</v>
      </c>
      <c r="H2847" s="1" t="s">
        <v>13809</v>
      </c>
      <c r="I2847" s="9">
        <v>44502</v>
      </c>
      <c r="J2847" s="2" t="s">
        <v>128</v>
      </c>
      <c r="K2847" s="2" t="s">
        <v>13809</v>
      </c>
      <c r="N2847" s="2" t="s">
        <v>13809</v>
      </c>
      <c r="O2847" s="2" t="s">
        <v>110</v>
      </c>
      <c r="P2847" s="2" t="s">
        <v>111</v>
      </c>
      <c r="S2847" s="2" t="s">
        <v>112</v>
      </c>
      <c r="T2847" s="2" t="s">
        <v>112</v>
      </c>
      <c r="U2847" s="2" t="b">
        <f>OR(S2847="yes",T2847="yes")</f>
        <v>1</v>
      </c>
      <c r="V2847" s="2" t="s">
        <v>126</v>
      </c>
      <c r="W2847" s="1" t="s">
        <v>111</v>
      </c>
      <c r="Y2847" s="2" t="s">
        <v>112</v>
      </c>
      <c r="Z2847" s="2" t="s">
        <v>112</v>
      </c>
      <c r="AB2847" s="2">
        <v>2</v>
      </c>
      <c r="AC2847" s="1" t="s">
        <v>111</v>
      </c>
      <c r="AF2847" s="1" t="s">
        <v>111</v>
      </c>
      <c r="AJ2847" s="1" t="s">
        <v>115</v>
      </c>
      <c r="AK2847" s="1" t="s">
        <v>116</v>
      </c>
      <c r="AN2847" s="1" t="s">
        <v>9985</v>
      </c>
      <c r="AO2847" s="1" t="s">
        <v>296</v>
      </c>
      <c r="AZ2847" s="1" t="s">
        <v>222</v>
      </c>
      <c r="BC2847" s="1" t="s">
        <v>9986</v>
      </c>
      <c r="BJ2847" s="1" t="s">
        <v>111</v>
      </c>
      <c r="BN2847" s="1" t="s">
        <v>111</v>
      </c>
      <c r="BU2847" s="34" t="s">
        <v>9987</v>
      </c>
      <c r="BV2847" s="9">
        <v>44545</v>
      </c>
      <c r="BW2847" s="34" t="s">
        <v>14939</v>
      </c>
      <c r="BY2847" s="2" t="s">
        <v>153</v>
      </c>
      <c r="BZ2847" s="2" t="s">
        <v>124</v>
      </c>
      <c r="CB2847" s="1" t="s">
        <v>233</v>
      </c>
      <c r="CD2847" s="1" t="b">
        <f t="shared" si="1560"/>
        <v>1</v>
      </c>
      <c r="CE2847" s="1" t="b">
        <f t="shared" si="1552"/>
        <v>0</v>
      </c>
      <c r="CF2847" s="1" t="b">
        <f t="shared" si="1535"/>
        <v>0</v>
      </c>
      <c r="CG2847" s="1" t="b">
        <f t="shared" si="1536"/>
        <v>0</v>
      </c>
      <c r="CH2847" s="1" t="b">
        <f t="shared" si="1537"/>
        <v>0</v>
      </c>
      <c r="CI2847" s="1" t="b">
        <f t="shared" si="1538"/>
        <v>1</v>
      </c>
      <c r="CJ2847" s="1" t="b">
        <f t="shared" si="1539"/>
        <v>0</v>
      </c>
      <c r="CK2847" s="1" t="b">
        <f t="shared" si="1540"/>
        <v>0</v>
      </c>
      <c r="CL2847" s="1" t="b">
        <f t="shared" si="1541"/>
        <v>0</v>
      </c>
      <c r="CM2847" s="1" t="b">
        <f t="shared" si="1542"/>
        <v>0</v>
      </c>
      <c r="CN2847" s="1" t="b">
        <f t="shared" si="1543"/>
        <v>0</v>
      </c>
      <c r="CO2847" s="2" t="b">
        <f t="shared" si="1544"/>
        <v>1</v>
      </c>
      <c r="CP2847" s="2" t="b">
        <f t="shared" si="1545"/>
        <v>1</v>
      </c>
      <c r="CQ2847" s="2" t="b">
        <f t="shared" si="1546"/>
        <v>0</v>
      </c>
      <c r="CR2847" s="6" t="str">
        <f t="shared" si="1547"/>
        <v>Female</v>
      </c>
      <c r="CS2847" s="7">
        <f t="shared" si="1548"/>
        <v>0</v>
      </c>
      <c r="CT2847" s="7">
        <f t="shared" si="1549"/>
        <v>1</v>
      </c>
      <c r="CU2847" s="7">
        <f t="shared" si="1550"/>
        <v>0</v>
      </c>
      <c r="CV2847" s="7">
        <f t="shared" si="1551"/>
        <v>0</v>
      </c>
      <c r="CW2847" s="7">
        <f>COUNTIF(M2847,"=*moderna*")</f>
        <v>0</v>
      </c>
      <c r="CX2847" s="1" t="b">
        <f>AND(E2847&lt;30,NOT(E2847="."),NOT(E2847=""))</f>
        <v>1</v>
      </c>
      <c r="CY2847" s="1" t="b">
        <f>AND(E2847&gt;17,E2847&lt;41,NOT(E2847="."),NOT(E2847=""))</f>
        <v>1</v>
      </c>
      <c r="DG2847" s="1" t="b">
        <f>AND(E2847&gt;4,E2847&lt;18,NOT(E2847=""),NOT(E2847="."))</f>
        <v>0</v>
      </c>
    </row>
    <row r="2848" spans="2:111" ht="72.5" x14ac:dyDescent="0.35">
      <c r="B2848" s="1" t="s">
        <v>13809</v>
      </c>
      <c r="C2848" s="9">
        <v>44530</v>
      </c>
      <c r="D2848" s="10" t="s">
        <v>13809</v>
      </c>
      <c r="E2848" s="1">
        <v>34</v>
      </c>
      <c r="F2848" s="1" t="s">
        <v>108</v>
      </c>
      <c r="G2848" s="1" t="s">
        <v>13809</v>
      </c>
      <c r="H2848" s="1" t="s">
        <v>13809</v>
      </c>
      <c r="I2848" s="9">
        <v>44448</v>
      </c>
      <c r="J2848" s="2" t="s">
        <v>109</v>
      </c>
      <c r="K2848" s="2" t="s">
        <v>13809</v>
      </c>
      <c r="L2848" s="9">
        <v>44469</v>
      </c>
      <c r="M2848" s="2" t="s">
        <v>109</v>
      </c>
      <c r="N2848" s="2" t="s">
        <v>13809</v>
      </c>
      <c r="O2848" s="2" t="s">
        <v>110</v>
      </c>
      <c r="P2848" s="2" t="s">
        <v>111</v>
      </c>
      <c r="S2848" s="2" t="s">
        <v>111</v>
      </c>
      <c r="T2848" s="2" t="s">
        <v>112</v>
      </c>
      <c r="U2848" s="2" t="b">
        <v>1</v>
      </c>
      <c r="V2848" s="2" t="s">
        <v>126</v>
      </c>
      <c r="W2848" s="1" t="s">
        <v>112</v>
      </c>
      <c r="X2848" s="1" t="s">
        <v>138</v>
      </c>
      <c r="Y2848" s="2" t="s">
        <v>111</v>
      </c>
      <c r="AF2848" s="1" t="s">
        <v>111</v>
      </c>
      <c r="AJ2848" s="1" t="s">
        <v>115</v>
      </c>
      <c r="AK2848" s="1" t="s">
        <v>129</v>
      </c>
      <c r="AO2848" s="1" t="s">
        <v>221</v>
      </c>
      <c r="AZ2848" s="1" t="s">
        <v>120</v>
      </c>
      <c r="BA2848" s="1">
        <v>0</v>
      </c>
      <c r="BG2848" s="1">
        <v>41.9</v>
      </c>
      <c r="BH2848" s="1" t="s">
        <v>9988</v>
      </c>
      <c r="BJ2848" s="1" t="s">
        <v>111</v>
      </c>
      <c r="BN2848" s="1" t="s">
        <v>112</v>
      </c>
      <c r="BO2848" s="1" t="s">
        <v>148</v>
      </c>
      <c r="BP2848" s="1" t="s">
        <v>9989</v>
      </c>
      <c r="BU2848" s="34" t="s">
        <v>9990</v>
      </c>
      <c r="BV2848" s="9">
        <v>44536</v>
      </c>
      <c r="BW2848" s="34" t="s">
        <v>9991</v>
      </c>
      <c r="BX2848" s="2" t="s">
        <v>111</v>
      </c>
      <c r="BY2848" s="2" t="s">
        <v>153</v>
      </c>
      <c r="BZ2848" s="2" t="s">
        <v>124</v>
      </c>
      <c r="CB2848" s="1" t="s">
        <v>256</v>
      </c>
      <c r="CD2848" s="1" t="b">
        <f t="shared" si="1560"/>
        <v>0</v>
      </c>
      <c r="CE2848" s="1" t="b">
        <f t="shared" si="1552"/>
        <v>0</v>
      </c>
      <c r="CF2848" s="1" t="b">
        <f t="shared" si="1535"/>
        <v>0</v>
      </c>
      <c r="CG2848" s="1" t="b">
        <f t="shared" si="1536"/>
        <v>0</v>
      </c>
      <c r="CH2848" s="1" t="b">
        <f t="shared" si="1537"/>
        <v>0</v>
      </c>
      <c r="CI2848" s="1" t="b">
        <f t="shared" si="1538"/>
        <v>0</v>
      </c>
      <c r="CJ2848" s="1" t="b">
        <f t="shared" si="1539"/>
        <v>0</v>
      </c>
      <c r="CK2848" s="1" t="b">
        <f t="shared" si="1540"/>
        <v>1</v>
      </c>
      <c r="CL2848" s="1" t="b">
        <f t="shared" si="1541"/>
        <v>0</v>
      </c>
      <c r="CM2848" s="1" t="b">
        <f t="shared" si="1542"/>
        <v>0</v>
      </c>
      <c r="CN2848" s="1" t="b">
        <f t="shared" si="1543"/>
        <v>0</v>
      </c>
      <c r="CO2848" s="2" t="b">
        <f t="shared" si="1544"/>
        <v>0</v>
      </c>
      <c r="CP2848" s="2" t="b">
        <f t="shared" si="1545"/>
        <v>0</v>
      </c>
      <c r="CQ2848" s="2" t="b">
        <f t="shared" si="1546"/>
        <v>0</v>
      </c>
      <c r="CR2848" s="6" t="str">
        <f t="shared" si="1547"/>
        <v>Female</v>
      </c>
      <c r="CS2848" s="7">
        <f t="shared" si="1548"/>
        <v>1</v>
      </c>
      <c r="CT2848" s="7">
        <f t="shared" si="1549"/>
        <v>0</v>
      </c>
      <c r="CU2848" s="7">
        <f t="shared" si="1550"/>
        <v>0</v>
      </c>
      <c r="CV2848" s="7">
        <f t="shared" si="1551"/>
        <v>1</v>
      </c>
      <c r="CW2848" s="7">
        <f>COUNTIF(M2848,"=*moderna*")</f>
        <v>0</v>
      </c>
      <c r="CX2848" s="1" t="b">
        <f>AND(E2848&lt;30,NOT(E2848="."),NOT(E2848=""))</f>
        <v>0</v>
      </c>
      <c r="CY2848" s="1" t="b">
        <f>AND(E2848&gt;17,E2848&lt;41,NOT(E2848="."),NOT(E2848=""))</f>
        <v>1</v>
      </c>
      <c r="DG2848" s="1" t="b">
        <f>AND(E2848&gt;4,E2848&lt;18,NOT(E2848=""),NOT(E2848="."))</f>
        <v>0</v>
      </c>
    </row>
    <row r="2849" spans="2:111" ht="217.5" x14ac:dyDescent="0.35">
      <c r="B2849" s="1" t="s">
        <v>13809</v>
      </c>
      <c r="C2849" s="9">
        <v>44530</v>
      </c>
      <c r="D2849" s="10" t="s">
        <v>13809</v>
      </c>
      <c r="E2849" s="1">
        <v>6</v>
      </c>
      <c r="F2849" s="1" t="s">
        <v>127</v>
      </c>
      <c r="G2849" s="1" t="s">
        <v>13809</v>
      </c>
      <c r="H2849" s="1" t="s">
        <v>13809</v>
      </c>
      <c r="I2849" s="9">
        <v>44505</v>
      </c>
      <c r="J2849" s="2" t="s">
        <v>109</v>
      </c>
      <c r="K2849" s="2" t="s">
        <v>13809</v>
      </c>
      <c r="L2849" s="9">
        <v>44526</v>
      </c>
      <c r="M2849" s="2" t="s">
        <v>109</v>
      </c>
      <c r="N2849" s="2" t="s">
        <v>13809</v>
      </c>
      <c r="O2849" s="2" t="s">
        <v>110</v>
      </c>
      <c r="P2849" s="2" t="s">
        <v>111</v>
      </c>
      <c r="S2849" s="2" t="s">
        <v>112</v>
      </c>
      <c r="T2849" s="2" t="s">
        <v>112</v>
      </c>
      <c r="U2849" s="2" t="b">
        <f>OR(S2849="yes",T2849="yes")</f>
        <v>1</v>
      </c>
      <c r="V2849" s="2" t="s">
        <v>113</v>
      </c>
      <c r="Y2849" s="2" t="s">
        <v>112</v>
      </c>
      <c r="Z2849" s="2" t="s">
        <v>111</v>
      </c>
      <c r="AA2849" s="2" t="s">
        <v>112</v>
      </c>
      <c r="AB2849" s="2">
        <v>3</v>
      </c>
      <c r="AC2849" s="1" t="s">
        <v>111</v>
      </c>
      <c r="AF2849" s="1" t="s">
        <v>111</v>
      </c>
      <c r="AJ2849" s="1" t="s">
        <v>115</v>
      </c>
      <c r="AK2849" s="1" t="s">
        <v>129</v>
      </c>
      <c r="AO2849" s="1" t="s">
        <v>117</v>
      </c>
      <c r="AU2849" s="1" t="s">
        <v>132</v>
      </c>
      <c r="AZ2849" s="1" t="s">
        <v>155</v>
      </c>
      <c r="BA2849" s="1" t="s">
        <v>9992</v>
      </c>
      <c r="BJ2849" s="1" t="s">
        <v>112</v>
      </c>
      <c r="BK2849" s="1" t="s">
        <v>111</v>
      </c>
      <c r="BQ2849" s="1" t="s">
        <v>121</v>
      </c>
      <c r="BR2849" s="1" t="s">
        <v>122</v>
      </c>
      <c r="BS2849" s="1" t="s">
        <v>112</v>
      </c>
      <c r="BU2849" s="34" t="s">
        <v>9993</v>
      </c>
      <c r="BV2849" s="9">
        <v>44531</v>
      </c>
      <c r="BW2849" s="34" t="s">
        <v>14940</v>
      </c>
      <c r="BY2849" s="2" t="s">
        <v>156</v>
      </c>
      <c r="BZ2849" s="2" t="s">
        <v>124</v>
      </c>
      <c r="CA2849" s="2">
        <v>2</v>
      </c>
      <c r="CB2849" s="1" t="s">
        <v>3242</v>
      </c>
      <c r="CC2849" s="2" t="s">
        <v>126</v>
      </c>
      <c r="CD2849" s="1" t="b">
        <f t="shared" si="1560"/>
        <v>1</v>
      </c>
      <c r="CE2849" s="1" t="b">
        <f t="shared" si="1552"/>
        <v>1</v>
      </c>
      <c r="CF2849" s="1" t="b">
        <f t="shared" si="1535"/>
        <v>1</v>
      </c>
      <c r="CG2849" s="1" t="b">
        <f t="shared" si="1536"/>
        <v>0</v>
      </c>
      <c r="CH2849" s="1" t="b">
        <f t="shared" si="1537"/>
        <v>0</v>
      </c>
      <c r="CI2849" s="1" t="b">
        <f t="shared" si="1538"/>
        <v>0</v>
      </c>
      <c r="CJ2849" s="1" t="b">
        <f t="shared" si="1539"/>
        <v>0</v>
      </c>
      <c r="CK2849" s="1" t="b">
        <f t="shared" si="1540"/>
        <v>0</v>
      </c>
      <c r="CL2849" s="1" t="b">
        <f t="shared" si="1541"/>
        <v>0</v>
      </c>
      <c r="CM2849" s="1" t="b">
        <f t="shared" si="1542"/>
        <v>0</v>
      </c>
      <c r="CN2849" s="1" t="b">
        <f t="shared" si="1543"/>
        <v>0</v>
      </c>
      <c r="CO2849" s="2" t="b">
        <f t="shared" si="1544"/>
        <v>1</v>
      </c>
      <c r="CP2849" s="2" t="b">
        <f t="shared" si="1545"/>
        <v>1</v>
      </c>
      <c r="CQ2849" s="2" t="b">
        <f t="shared" si="1546"/>
        <v>0</v>
      </c>
      <c r="CR2849" s="6" t="str">
        <f t="shared" si="1547"/>
        <v>Male</v>
      </c>
      <c r="CS2849" s="7">
        <f t="shared" si="1548"/>
        <v>1</v>
      </c>
      <c r="CT2849" s="7">
        <f t="shared" si="1549"/>
        <v>0</v>
      </c>
      <c r="CU2849" s="7">
        <f t="shared" si="1550"/>
        <v>0</v>
      </c>
      <c r="CV2849" s="7">
        <f t="shared" si="1551"/>
        <v>1</v>
      </c>
      <c r="CW2849" s="7">
        <f>COUNTIF(M2849,"=*moderna*")</f>
        <v>0</v>
      </c>
      <c r="CX2849" s="1" t="b">
        <f>AND(E2849&lt;30,NOT(E2849="."),NOT(E2849=""))</f>
        <v>1</v>
      </c>
      <c r="CY2849" s="1" t="b">
        <f>AND(E2849&gt;17,E2849&lt;41,NOT(E2849="."),NOT(E2849=""))</f>
        <v>0</v>
      </c>
      <c r="DG2849" s="1" t="b">
        <f>AND(E2849&gt;4,E2849&lt;18,NOT(E2849=""),NOT(E2849="."))</f>
        <v>1</v>
      </c>
    </row>
    <row r="2850" spans="2:111" ht="145" x14ac:dyDescent="0.35">
      <c r="B2850" s="1" t="s">
        <v>13809</v>
      </c>
      <c r="C2850" s="9">
        <v>44530</v>
      </c>
      <c r="D2850" s="10" t="s">
        <v>13809</v>
      </c>
      <c r="E2850" s="1">
        <v>78</v>
      </c>
      <c r="F2850" s="1" t="s">
        <v>108</v>
      </c>
      <c r="G2850" s="1" t="s">
        <v>13809</v>
      </c>
      <c r="H2850" s="1" t="s">
        <v>13809</v>
      </c>
      <c r="I2850" s="2" t="s">
        <v>183</v>
      </c>
      <c r="J2850" s="2" t="s">
        <v>109</v>
      </c>
      <c r="K2850" s="2" t="s">
        <v>13809</v>
      </c>
      <c r="L2850" s="9">
        <v>44237</v>
      </c>
      <c r="M2850" s="2" t="s">
        <v>109</v>
      </c>
      <c r="N2850" s="2" t="s">
        <v>13809</v>
      </c>
      <c r="O2850" s="2" t="s">
        <v>110</v>
      </c>
      <c r="P2850" s="2" t="s">
        <v>111</v>
      </c>
      <c r="S2850" s="2" t="s">
        <v>111</v>
      </c>
      <c r="T2850" s="2" t="s">
        <v>112</v>
      </c>
      <c r="U2850" s="2" t="b">
        <f>OR(S2850="yes",T2850="yes")</f>
        <v>1</v>
      </c>
      <c r="V2850" s="2" t="s">
        <v>113</v>
      </c>
      <c r="W2850" s="1" t="s">
        <v>112</v>
      </c>
      <c r="X2850" s="1" t="s">
        <v>138</v>
      </c>
      <c r="Y2850" s="2" t="s">
        <v>112</v>
      </c>
      <c r="Z2850" s="2" t="s">
        <v>112</v>
      </c>
      <c r="AA2850" s="2" t="s">
        <v>112</v>
      </c>
      <c r="AB2850" s="2">
        <v>9</v>
      </c>
      <c r="AC2850" s="1" t="s">
        <v>111</v>
      </c>
      <c r="AF2850" s="1" t="s">
        <v>111</v>
      </c>
      <c r="AJ2850" s="1" t="s">
        <v>115</v>
      </c>
      <c r="AK2850" s="1" t="s">
        <v>194</v>
      </c>
      <c r="AN2850" s="1" t="s">
        <v>9994</v>
      </c>
      <c r="AO2850" s="1" t="s">
        <v>166</v>
      </c>
      <c r="AS2850" s="1" t="s">
        <v>190</v>
      </c>
      <c r="AU2850" s="1" t="s">
        <v>132</v>
      </c>
      <c r="AZ2850" s="1" t="s">
        <v>155</v>
      </c>
      <c r="BA2850" s="1" t="s">
        <v>9995</v>
      </c>
      <c r="BJ2850" s="1" t="s">
        <v>112</v>
      </c>
      <c r="BK2850" s="1" t="s">
        <v>112</v>
      </c>
      <c r="BL2850" s="1" t="s">
        <v>180</v>
      </c>
      <c r="BM2850" s="1" t="s">
        <v>9996</v>
      </c>
      <c r="BQ2850" s="1" t="s">
        <v>121</v>
      </c>
      <c r="BR2850" s="1" t="s">
        <v>122</v>
      </c>
      <c r="BS2850" s="1" t="s">
        <v>111</v>
      </c>
      <c r="BT2850" s="34" t="s">
        <v>9997</v>
      </c>
      <c r="BU2850" s="34" t="s">
        <v>9998</v>
      </c>
      <c r="BV2850" s="9">
        <v>44635</v>
      </c>
      <c r="BW2850" s="34" t="s">
        <v>14941</v>
      </c>
      <c r="BY2850" s="2" t="s">
        <v>174</v>
      </c>
      <c r="BZ2850" s="2" t="s">
        <v>124</v>
      </c>
      <c r="CA2850" s="2">
        <v>2</v>
      </c>
      <c r="CB2850" s="1" t="s">
        <v>383</v>
      </c>
      <c r="CC2850" s="2" t="s">
        <v>113</v>
      </c>
      <c r="CD2850" s="1" t="b">
        <f t="shared" si="1560"/>
        <v>0</v>
      </c>
      <c r="CE2850" s="1" t="b">
        <f t="shared" si="1552"/>
        <v>0</v>
      </c>
      <c r="CF2850" s="1" t="b">
        <f t="shared" si="1535"/>
        <v>0</v>
      </c>
      <c r="CG2850" s="1" t="b">
        <f t="shared" si="1536"/>
        <v>0</v>
      </c>
      <c r="CH2850" s="1" t="b">
        <f t="shared" si="1537"/>
        <v>0</v>
      </c>
      <c r="CI2850" s="1" t="b">
        <f t="shared" si="1538"/>
        <v>0</v>
      </c>
      <c r="CJ2850" s="1" t="b">
        <f t="shared" si="1539"/>
        <v>0</v>
      </c>
      <c r="CK2850" s="1" t="b">
        <f t="shared" si="1540"/>
        <v>0</v>
      </c>
      <c r="CL2850" s="1" t="b">
        <f t="shared" si="1541"/>
        <v>0</v>
      </c>
      <c r="CM2850" s="1" t="b">
        <f t="shared" si="1542"/>
        <v>0</v>
      </c>
      <c r="CN2850" s="1" t="b">
        <f t="shared" si="1543"/>
        <v>1</v>
      </c>
      <c r="CO2850" s="2" t="b">
        <f t="shared" si="1544"/>
        <v>0</v>
      </c>
      <c r="CP2850" s="2" t="b">
        <f t="shared" si="1545"/>
        <v>0</v>
      </c>
      <c r="CQ2850" s="2" t="b">
        <f t="shared" si="1546"/>
        <v>1</v>
      </c>
      <c r="CR2850" s="6" t="str">
        <f t="shared" si="1547"/>
        <v>Female</v>
      </c>
      <c r="CS2850" s="7">
        <f t="shared" si="1548"/>
        <v>1</v>
      </c>
      <c r="CT2850" s="7">
        <f t="shared" si="1549"/>
        <v>0</v>
      </c>
      <c r="CU2850" s="7">
        <f t="shared" si="1550"/>
        <v>0</v>
      </c>
      <c r="CV2850" s="7">
        <f t="shared" si="1551"/>
        <v>1</v>
      </c>
      <c r="CW2850" s="7">
        <f>COUNTIF(M2850,"=*moderna*")</f>
        <v>0</v>
      </c>
      <c r="CX2850" s="1" t="b">
        <f>AND(E2850&lt;30,NOT(E2850="."),NOT(E2850=""))</f>
        <v>0</v>
      </c>
      <c r="CY2850" s="1" t="b">
        <f>AND(E2850&gt;17,E2850&lt;41,NOT(E2850="."),NOT(E2850=""))</f>
        <v>0</v>
      </c>
      <c r="DG2850" s="1" t="b">
        <f>AND(E2850&gt;4,E2850&lt;18,NOT(E2850=""),NOT(E2850="."))</f>
        <v>0</v>
      </c>
    </row>
    <row r="2851" spans="2:111" ht="130.5" x14ac:dyDescent="0.35">
      <c r="B2851" s="1" t="s">
        <v>13809</v>
      </c>
      <c r="C2851" s="9">
        <v>44530</v>
      </c>
      <c r="D2851" s="10" t="s">
        <v>13809</v>
      </c>
      <c r="E2851" s="1">
        <v>39</v>
      </c>
      <c r="F2851" s="1" t="s">
        <v>127</v>
      </c>
      <c r="G2851" s="1" t="s">
        <v>13809</v>
      </c>
      <c r="H2851" s="1" t="s">
        <v>13809</v>
      </c>
      <c r="K2851" s="2" t="s">
        <v>13809</v>
      </c>
      <c r="L2851" s="9">
        <v>44517</v>
      </c>
      <c r="M2851" s="2" t="s">
        <v>109</v>
      </c>
      <c r="N2851" s="2" t="s">
        <v>13809</v>
      </c>
      <c r="O2851" s="2" t="s">
        <v>110</v>
      </c>
      <c r="P2851" s="2" t="s">
        <v>111</v>
      </c>
      <c r="S2851" s="2" t="s">
        <v>112</v>
      </c>
      <c r="T2851" s="2" t="s">
        <v>112</v>
      </c>
      <c r="U2851" s="2" t="b">
        <v>1</v>
      </c>
      <c r="V2851" s="2" t="s">
        <v>113</v>
      </c>
      <c r="W2851" s="1" t="s">
        <v>112</v>
      </c>
      <c r="X2851" s="1" t="s">
        <v>114</v>
      </c>
      <c r="Y2851" s="2" t="s">
        <v>112</v>
      </c>
      <c r="Z2851" s="2" t="s">
        <v>111</v>
      </c>
      <c r="AA2851" s="2" t="s">
        <v>112</v>
      </c>
      <c r="AB2851" s="2">
        <v>4</v>
      </c>
      <c r="AC2851" s="1" t="s">
        <v>111</v>
      </c>
      <c r="AF2851" s="1" t="s">
        <v>111</v>
      </c>
      <c r="AH2851" s="1" t="s">
        <v>193</v>
      </c>
      <c r="AI2851" s="1" t="s">
        <v>9999</v>
      </c>
      <c r="AJ2851" s="1" t="s">
        <v>115</v>
      </c>
      <c r="AK2851" s="1" t="s">
        <v>129</v>
      </c>
      <c r="AO2851" s="1" t="s">
        <v>117</v>
      </c>
      <c r="AS2851" s="1" t="s">
        <v>6512</v>
      </c>
      <c r="AU2851" s="1" t="s">
        <v>132</v>
      </c>
      <c r="AZ2851" s="1" t="s">
        <v>155</v>
      </c>
      <c r="BA2851" s="1">
        <v>153</v>
      </c>
      <c r="BJ2851" s="1" t="s">
        <v>112</v>
      </c>
      <c r="BK2851" s="1" t="s">
        <v>112</v>
      </c>
      <c r="BL2851" s="1" t="s">
        <v>161</v>
      </c>
      <c r="BM2851" s="1" t="s">
        <v>10000</v>
      </c>
      <c r="BQ2851" s="1" t="s">
        <v>121</v>
      </c>
      <c r="BR2851" s="1" t="s">
        <v>122</v>
      </c>
      <c r="BS2851" s="1" t="s">
        <v>111</v>
      </c>
      <c r="BT2851" s="34" t="s">
        <v>13838</v>
      </c>
      <c r="BU2851" s="34" t="s">
        <v>14015</v>
      </c>
      <c r="BV2851" s="9">
        <v>44532</v>
      </c>
      <c r="BW2851" s="34" t="s">
        <v>14942</v>
      </c>
      <c r="BY2851" s="2" t="s">
        <v>156</v>
      </c>
      <c r="BZ2851" s="2" t="s">
        <v>124</v>
      </c>
      <c r="CA2851" s="2">
        <v>2</v>
      </c>
      <c r="CB2851" s="1" t="s">
        <v>319</v>
      </c>
      <c r="CC2851" s="2" t="s">
        <v>126</v>
      </c>
      <c r="CD2851" s="1" t="b">
        <f t="shared" si="1560"/>
        <v>0</v>
      </c>
      <c r="CE2851" s="1" t="b">
        <f t="shared" si="1552"/>
        <v>0</v>
      </c>
      <c r="CF2851" s="1" t="b">
        <f t="shared" si="1535"/>
        <v>0</v>
      </c>
      <c r="CG2851" s="1" t="b">
        <f t="shared" si="1536"/>
        <v>0</v>
      </c>
      <c r="CH2851" s="1" t="b">
        <f t="shared" si="1537"/>
        <v>0</v>
      </c>
      <c r="CI2851" s="1" t="b">
        <f t="shared" si="1538"/>
        <v>0</v>
      </c>
      <c r="CJ2851" s="1" t="b">
        <f t="shared" si="1539"/>
        <v>0</v>
      </c>
      <c r="CK2851" s="1" t="b">
        <f t="shared" si="1540"/>
        <v>1</v>
      </c>
      <c r="CL2851" s="1" t="b">
        <f t="shared" si="1541"/>
        <v>0</v>
      </c>
      <c r="CM2851" s="1" t="b">
        <f t="shared" si="1542"/>
        <v>0</v>
      </c>
      <c r="CN2851" s="1" t="b">
        <f t="shared" si="1543"/>
        <v>0</v>
      </c>
      <c r="CO2851" s="2" t="b">
        <f t="shared" si="1544"/>
        <v>1</v>
      </c>
      <c r="CP2851" s="2" t="b">
        <f t="shared" si="1545"/>
        <v>1</v>
      </c>
      <c r="CQ2851" s="2" t="b">
        <f t="shared" si="1546"/>
        <v>0</v>
      </c>
      <c r="CR2851" s="6" t="str">
        <f t="shared" si="1547"/>
        <v>Male</v>
      </c>
      <c r="CS2851" s="7">
        <f t="shared" si="1548"/>
        <v>0</v>
      </c>
      <c r="CT2851" s="7">
        <f t="shared" si="1549"/>
        <v>0</v>
      </c>
      <c r="CU2851" s="7">
        <f t="shared" si="1550"/>
        <v>0</v>
      </c>
      <c r="CV2851" s="7">
        <f t="shared" si="1551"/>
        <v>1</v>
      </c>
      <c r="CW2851" s="7">
        <f>COUNTIF(M2851,"=*moderna*")</f>
        <v>0</v>
      </c>
      <c r="CX2851" s="1" t="b">
        <f>AND(E2851&lt;30,NOT(E2851="."),NOT(E2851=""))</f>
        <v>0</v>
      </c>
      <c r="CY2851" s="1" t="b">
        <f>AND(E2851&gt;17,E2851&lt;41,NOT(E2851="."),NOT(E2851=""))</f>
        <v>1</v>
      </c>
      <c r="DG2851" s="1" t="b">
        <f>AND(E2851&gt;4,E2851&lt;18,NOT(E2851=""),NOT(E2851="."))</f>
        <v>0</v>
      </c>
    </row>
    <row r="2852" spans="2:111" ht="116" x14ac:dyDescent="0.35">
      <c r="B2852" s="1" t="s">
        <v>13809</v>
      </c>
      <c r="C2852" s="9">
        <v>44530</v>
      </c>
      <c r="D2852" s="10" t="s">
        <v>13809</v>
      </c>
      <c r="E2852" s="1">
        <v>73</v>
      </c>
      <c r="F2852" s="1" t="s">
        <v>108</v>
      </c>
      <c r="G2852" s="1" t="s">
        <v>13809</v>
      </c>
      <c r="H2852" s="1" t="s">
        <v>13809</v>
      </c>
      <c r="I2852" s="9">
        <v>44257</v>
      </c>
      <c r="J2852" s="2" t="s">
        <v>128</v>
      </c>
      <c r="K2852" s="2" t="s">
        <v>13809</v>
      </c>
      <c r="L2852" s="9">
        <v>44285</v>
      </c>
      <c r="M2852" s="2" t="s">
        <v>128</v>
      </c>
      <c r="N2852" s="2" t="s">
        <v>13809</v>
      </c>
      <c r="O2852" s="2" t="s">
        <v>110</v>
      </c>
      <c r="P2852" s="2" t="s">
        <v>111</v>
      </c>
      <c r="S2852" s="2" t="s">
        <v>112</v>
      </c>
      <c r="T2852" s="2" t="s">
        <v>111</v>
      </c>
      <c r="U2852" s="2" t="b">
        <f>OR(S2852="yes",T2852="yes")</f>
        <v>1</v>
      </c>
      <c r="V2852" s="2" t="s">
        <v>126</v>
      </c>
      <c r="W2852" s="1" t="s">
        <v>112</v>
      </c>
      <c r="X2852" s="1" t="s">
        <v>114</v>
      </c>
      <c r="Y2852" s="2" t="s">
        <v>111</v>
      </c>
      <c r="AF2852" s="1" t="s">
        <v>112</v>
      </c>
      <c r="AG2852" s="1" t="s">
        <v>114</v>
      </c>
      <c r="AJ2852" s="1" t="s">
        <v>115</v>
      </c>
      <c r="AK2852" s="1" t="s">
        <v>194</v>
      </c>
      <c r="AN2852" s="1" t="s">
        <v>10001</v>
      </c>
      <c r="AO2852" s="1" t="s">
        <v>166</v>
      </c>
      <c r="AU2852" s="1" t="s">
        <v>177</v>
      </c>
      <c r="AX2852" s="1">
        <v>18</v>
      </c>
      <c r="AZ2852" s="1" t="s">
        <v>3734</v>
      </c>
      <c r="BA2852" s="1" t="s">
        <v>10002</v>
      </c>
      <c r="BC2852" s="1" t="s">
        <v>10003</v>
      </c>
      <c r="BE2852" s="1" t="s">
        <v>10004</v>
      </c>
      <c r="BF2852" s="1" t="s">
        <v>10005</v>
      </c>
      <c r="BG2852" s="1" t="s">
        <v>10006</v>
      </c>
      <c r="BH2852" s="1" t="s">
        <v>10007</v>
      </c>
      <c r="BJ2852" s="1" t="s">
        <v>112</v>
      </c>
      <c r="BK2852" s="1" t="s">
        <v>112</v>
      </c>
      <c r="BL2852" s="1" t="s">
        <v>10008</v>
      </c>
      <c r="BM2852" s="1" t="s">
        <v>10009</v>
      </c>
      <c r="BQ2852" s="1" t="s">
        <v>1460</v>
      </c>
      <c r="BR2852" s="1" t="s">
        <v>275</v>
      </c>
      <c r="BS2852" s="1" t="s">
        <v>111</v>
      </c>
      <c r="BT2852" s="34" t="s">
        <v>184</v>
      </c>
      <c r="BU2852" s="34" t="s">
        <v>10010</v>
      </c>
      <c r="BV2852" s="9">
        <v>44767</v>
      </c>
      <c r="BW2852" s="34" t="s">
        <v>10011</v>
      </c>
      <c r="BY2852" s="2" t="s">
        <v>153</v>
      </c>
      <c r="BZ2852" s="2" t="s">
        <v>124</v>
      </c>
      <c r="CB2852" s="1" t="s">
        <v>267</v>
      </c>
      <c r="CD2852" s="1" t="b">
        <f t="shared" si="1560"/>
        <v>0</v>
      </c>
      <c r="CE2852" s="1" t="b">
        <f t="shared" ref="CE2852:CE2875" si="1561">AND(E2852&lt;18,NOT(E2852="."),NOT(E2852=""))</f>
        <v>0</v>
      </c>
      <c r="CF2852" s="1" t="b">
        <f t="shared" si="1535"/>
        <v>0</v>
      </c>
      <c r="CG2852" s="1" t="b">
        <f t="shared" si="1536"/>
        <v>0</v>
      </c>
      <c r="CH2852" s="1" t="b">
        <f t="shared" si="1537"/>
        <v>0</v>
      </c>
      <c r="CI2852" s="1" t="b">
        <f t="shared" si="1538"/>
        <v>0</v>
      </c>
      <c r="CJ2852" s="1" t="b">
        <f t="shared" si="1539"/>
        <v>0</v>
      </c>
      <c r="CK2852" s="1" t="b">
        <f t="shared" si="1540"/>
        <v>0</v>
      </c>
      <c r="CL2852" s="1" t="b">
        <f t="shared" si="1541"/>
        <v>0</v>
      </c>
      <c r="CM2852" s="1" t="b">
        <f t="shared" si="1542"/>
        <v>0</v>
      </c>
      <c r="CN2852" s="1" t="b">
        <f t="shared" si="1543"/>
        <v>1</v>
      </c>
      <c r="CO2852" s="2" t="b">
        <f t="shared" si="1544"/>
        <v>0</v>
      </c>
      <c r="CP2852" s="2" t="b">
        <f t="shared" si="1545"/>
        <v>0</v>
      </c>
      <c r="CQ2852" s="2" t="b">
        <f t="shared" si="1546"/>
        <v>0</v>
      </c>
      <c r="CR2852" s="6" t="str">
        <f t="shared" si="1547"/>
        <v>Female</v>
      </c>
      <c r="CS2852" s="7">
        <f t="shared" si="1548"/>
        <v>0</v>
      </c>
      <c r="CT2852" s="7">
        <f t="shared" si="1549"/>
        <v>1</v>
      </c>
      <c r="CU2852" s="7">
        <f t="shared" si="1550"/>
        <v>0</v>
      </c>
      <c r="CV2852" s="7">
        <f t="shared" si="1551"/>
        <v>0</v>
      </c>
    </row>
    <row r="2853" spans="2:111" ht="72.5" x14ac:dyDescent="0.35">
      <c r="B2853" s="1" t="s">
        <v>13809</v>
      </c>
      <c r="C2853" s="9">
        <v>44531</v>
      </c>
      <c r="D2853" s="10" t="s">
        <v>13809</v>
      </c>
      <c r="E2853" s="1">
        <v>12</v>
      </c>
      <c r="F2853" s="1" t="s">
        <v>127</v>
      </c>
      <c r="G2853" s="1" t="s">
        <v>13809</v>
      </c>
      <c r="H2853" s="1" t="s">
        <v>13809</v>
      </c>
      <c r="I2853" s="2" t="s">
        <v>183</v>
      </c>
      <c r="J2853" s="2" t="s">
        <v>109</v>
      </c>
      <c r="K2853" s="2" t="s">
        <v>13809</v>
      </c>
      <c r="L2853" s="9">
        <v>44523</v>
      </c>
      <c r="M2853" s="2" t="s">
        <v>109</v>
      </c>
      <c r="N2853" s="2" t="s">
        <v>13809</v>
      </c>
      <c r="O2853" s="2" t="s">
        <v>110</v>
      </c>
      <c r="P2853" s="2" t="s">
        <v>111</v>
      </c>
      <c r="S2853" s="2" t="s">
        <v>111</v>
      </c>
      <c r="T2853" s="2" t="s">
        <v>112</v>
      </c>
      <c r="U2853" s="2" t="b">
        <v>1</v>
      </c>
      <c r="V2853" s="2" t="s">
        <v>113</v>
      </c>
      <c r="W2853" s="1" t="s">
        <v>112</v>
      </c>
      <c r="X2853" s="1" t="s">
        <v>114</v>
      </c>
      <c r="Y2853" s="2" t="s">
        <v>112</v>
      </c>
      <c r="Z2853" s="2" t="s">
        <v>111</v>
      </c>
      <c r="AA2853" s="2" t="s">
        <v>112</v>
      </c>
      <c r="AB2853" s="2">
        <v>1</v>
      </c>
      <c r="AC2853" s="1" t="s">
        <v>111</v>
      </c>
      <c r="AF2853" s="1" t="s">
        <v>111</v>
      </c>
      <c r="AJ2853" s="1" t="s">
        <v>115</v>
      </c>
      <c r="AK2853" s="1" t="s">
        <v>129</v>
      </c>
      <c r="AO2853" s="1" t="s">
        <v>130</v>
      </c>
      <c r="AU2853" s="1" t="s">
        <v>132</v>
      </c>
      <c r="AZ2853" s="1" t="s">
        <v>222</v>
      </c>
      <c r="BC2853" s="1">
        <v>349</v>
      </c>
      <c r="BJ2853" s="1" t="s">
        <v>112</v>
      </c>
      <c r="BK2853" s="1" t="s">
        <v>112</v>
      </c>
      <c r="BL2853" s="1" t="s">
        <v>142</v>
      </c>
      <c r="BQ2853" s="1" t="s">
        <v>121</v>
      </c>
      <c r="BR2853" s="1" t="s">
        <v>122</v>
      </c>
      <c r="BS2853" s="1" t="s">
        <v>112</v>
      </c>
      <c r="BU2853" s="34" t="s">
        <v>10012</v>
      </c>
      <c r="BV2853" s="9">
        <v>44531</v>
      </c>
      <c r="BW2853" s="34" t="s">
        <v>10013</v>
      </c>
      <c r="BY2853" s="2" t="s">
        <v>136</v>
      </c>
      <c r="BZ2853" s="2" t="s">
        <v>124</v>
      </c>
      <c r="CA2853" s="2">
        <v>2</v>
      </c>
      <c r="CB2853" s="1" t="s">
        <v>175</v>
      </c>
      <c r="CC2853" s="2" t="s">
        <v>126</v>
      </c>
      <c r="CD2853" s="1" t="b">
        <f t="shared" si="1560"/>
        <v>1</v>
      </c>
      <c r="CE2853" s="1" t="b">
        <f t="shared" si="1561"/>
        <v>1</v>
      </c>
      <c r="CF2853" s="1" t="b">
        <f t="shared" si="1535"/>
        <v>0</v>
      </c>
      <c r="CG2853" s="1" t="b">
        <f t="shared" si="1536"/>
        <v>1</v>
      </c>
      <c r="CH2853" s="1" t="b">
        <f t="shared" si="1537"/>
        <v>0</v>
      </c>
      <c r="CI2853" s="1" t="b">
        <f t="shared" si="1538"/>
        <v>0</v>
      </c>
      <c r="CJ2853" s="1" t="b">
        <f t="shared" si="1539"/>
        <v>0</v>
      </c>
      <c r="CK2853" s="1" t="b">
        <f t="shared" si="1540"/>
        <v>0</v>
      </c>
      <c r="CL2853" s="1" t="b">
        <f t="shared" si="1541"/>
        <v>0</v>
      </c>
      <c r="CM2853" s="1" t="b">
        <f t="shared" si="1542"/>
        <v>0</v>
      </c>
      <c r="CN2853" s="1" t="b">
        <f t="shared" si="1543"/>
        <v>0</v>
      </c>
      <c r="CO2853" s="2" t="b">
        <f t="shared" si="1544"/>
        <v>1</v>
      </c>
      <c r="CP2853" s="2" t="b">
        <f t="shared" si="1545"/>
        <v>1</v>
      </c>
      <c r="CQ2853" s="2" t="b">
        <f t="shared" si="1546"/>
        <v>0</v>
      </c>
      <c r="CR2853" s="6" t="str">
        <f t="shared" si="1547"/>
        <v>Male</v>
      </c>
      <c r="CS2853" s="7">
        <f t="shared" si="1548"/>
        <v>1</v>
      </c>
      <c r="CT2853" s="7">
        <f t="shared" si="1549"/>
        <v>0</v>
      </c>
      <c r="CU2853" s="7">
        <f t="shared" si="1550"/>
        <v>0</v>
      </c>
      <c r="CV2853" s="7">
        <f t="shared" si="1551"/>
        <v>1</v>
      </c>
      <c r="CW2853" s="7">
        <f>COUNTIF(M2853,"=*moderna*")</f>
        <v>0</v>
      </c>
      <c r="CX2853" s="1" t="b">
        <f>AND(E2853&lt;30,NOT(E2853="."),NOT(E2853=""))</f>
        <v>1</v>
      </c>
      <c r="CY2853" s="1" t="b">
        <f>AND(E2853&gt;17,E2853&lt;41,NOT(E2853="."),NOT(E2853=""))</f>
        <v>0</v>
      </c>
      <c r="DG2853" s="1" t="b">
        <f>AND(E2853&gt;4,E2853&lt;18,NOT(E2853=""),NOT(E2853="."))</f>
        <v>1</v>
      </c>
    </row>
    <row r="2854" spans="2:111" ht="319" x14ac:dyDescent="0.35">
      <c r="B2854" s="1" t="s">
        <v>13809</v>
      </c>
      <c r="C2854" s="9">
        <v>44531</v>
      </c>
      <c r="D2854" s="10" t="s">
        <v>13809</v>
      </c>
      <c r="E2854" s="1">
        <v>55</v>
      </c>
      <c r="F2854" s="1" t="s">
        <v>127</v>
      </c>
      <c r="G2854" s="1" t="s">
        <v>13809</v>
      </c>
      <c r="H2854" s="1" t="s">
        <v>13809</v>
      </c>
      <c r="I2854" s="9">
        <v>44209</v>
      </c>
      <c r="J2854" s="2" t="s">
        <v>109</v>
      </c>
      <c r="K2854" s="2" t="s">
        <v>13809</v>
      </c>
      <c r="L2854" s="9">
        <v>44230</v>
      </c>
      <c r="M2854" s="2" t="s">
        <v>109</v>
      </c>
      <c r="N2854" s="2" t="s">
        <v>13809</v>
      </c>
      <c r="O2854" s="2" t="s">
        <v>110</v>
      </c>
      <c r="P2854" s="2" t="s">
        <v>111</v>
      </c>
      <c r="S2854" s="2" t="s">
        <v>112</v>
      </c>
      <c r="T2854" s="2" t="s">
        <v>111</v>
      </c>
      <c r="U2854" s="2" t="b">
        <f>OR(S2854="yes",T2854="yes")</f>
        <v>1</v>
      </c>
      <c r="V2854" s="2" t="s">
        <v>126</v>
      </c>
      <c r="W2854" s="1" t="s">
        <v>112</v>
      </c>
      <c r="X2854" s="1" t="s">
        <v>114</v>
      </c>
      <c r="Y2854" s="2" t="s">
        <v>111</v>
      </c>
      <c r="AF2854" s="1" t="s">
        <v>111</v>
      </c>
      <c r="AH2854" s="1" t="s">
        <v>193</v>
      </c>
      <c r="AI2854" s="1" t="s">
        <v>10014</v>
      </c>
      <c r="AK2854" s="1" t="s">
        <v>189</v>
      </c>
      <c r="AO2854" s="1" t="s">
        <v>195</v>
      </c>
      <c r="AS2854" s="1" t="s">
        <v>190</v>
      </c>
      <c r="AU2854" s="1" t="s">
        <v>132</v>
      </c>
      <c r="AZ2854" s="1" t="s">
        <v>155</v>
      </c>
      <c r="BA2854" s="1" t="s">
        <v>10015</v>
      </c>
      <c r="BJ2854" s="1" t="s">
        <v>112</v>
      </c>
      <c r="BK2854" s="1" t="s">
        <v>111</v>
      </c>
      <c r="BQ2854" s="1" t="s">
        <v>121</v>
      </c>
      <c r="BR2854" s="1" t="s">
        <v>122</v>
      </c>
      <c r="BS2854" s="1" t="s">
        <v>112</v>
      </c>
      <c r="BU2854" s="34" t="s">
        <v>14016</v>
      </c>
      <c r="BV2854" s="9">
        <v>44715</v>
      </c>
      <c r="BW2854" s="34" t="s">
        <v>10016</v>
      </c>
      <c r="BY2854" s="2" t="s">
        <v>153</v>
      </c>
      <c r="BZ2854" s="2" t="s">
        <v>124</v>
      </c>
      <c r="CB2854" s="1" t="s">
        <v>264</v>
      </c>
      <c r="CD2854" s="1" t="b">
        <f t="shared" si="1560"/>
        <v>0</v>
      </c>
      <c r="CE2854" s="1" t="b">
        <f t="shared" si="1561"/>
        <v>0</v>
      </c>
      <c r="CF2854" s="1" t="b">
        <f t="shared" si="1535"/>
        <v>0</v>
      </c>
      <c r="CG2854" s="1" t="b">
        <f t="shared" si="1536"/>
        <v>0</v>
      </c>
      <c r="CH2854" s="1" t="b">
        <f t="shared" si="1537"/>
        <v>0</v>
      </c>
      <c r="CI2854" s="1" t="b">
        <f t="shared" si="1538"/>
        <v>0</v>
      </c>
      <c r="CJ2854" s="1" t="b">
        <f t="shared" si="1539"/>
        <v>0</v>
      </c>
      <c r="CK2854" s="1" t="b">
        <f t="shared" si="1540"/>
        <v>0</v>
      </c>
      <c r="CL2854" s="1" t="b">
        <f t="shared" si="1541"/>
        <v>0</v>
      </c>
      <c r="CM2854" s="1" t="b">
        <f t="shared" si="1542"/>
        <v>1</v>
      </c>
      <c r="CN2854" s="1" t="b">
        <f t="shared" si="1543"/>
        <v>0</v>
      </c>
      <c r="CO2854" s="2" t="b">
        <f t="shared" si="1544"/>
        <v>0</v>
      </c>
      <c r="CP2854" s="2" t="b">
        <f t="shared" si="1545"/>
        <v>0</v>
      </c>
      <c r="CQ2854" s="2" t="b">
        <f t="shared" si="1546"/>
        <v>0</v>
      </c>
      <c r="CR2854" s="6" t="str">
        <f t="shared" si="1547"/>
        <v>Male</v>
      </c>
      <c r="CS2854" s="7">
        <f t="shared" si="1548"/>
        <v>1</v>
      </c>
      <c r="CT2854" s="7">
        <f t="shared" si="1549"/>
        <v>0</v>
      </c>
      <c r="CU2854" s="7">
        <f t="shared" si="1550"/>
        <v>0</v>
      </c>
      <c r="CV2854" s="7">
        <f t="shared" si="1551"/>
        <v>1</v>
      </c>
      <c r="CW2854" s="7">
        <f>COUNTIF(M2854,"=*moderna*")</f>
        <v>0</v>
      </c>
      <c r="CX2854" s="1" t="b">
        <f>AND(E2854&lt;30,NOT(E2854="."),NOT(E2854=""))</f>
        <v>0</v>
      </c>
      <c r="CY2854" s="1" t="b">
        <f>AND(E2854&gt;17,E2854&lt;41,NOT(E2854="."),NOT(E2854=""))</f>
        <v>0</v>
      </c>
    </row>
    <row r="2855" spans="2:111" ht="275.5" x14ac:dyDescent="0.35">
      <c r="B2855" s="1" t="s">
        <v>13809</v>
      </c>
      <c r="C2855" s="9">
        <v>44531</v>
      </c>
      <c r="D2855" s="10" t="s">
        <v>13809</v>
      </c>
      <c r="E2855" s="1">
        <v>72</v>
      </c>
      <c r="F2855" s="1" t="s">
        <v>108</v>
      </c>
      <c r="G2855" s="1" t="s">
        <v>13809</v>
      </c>
      <c r="H2855" s="1" t="s">
        <v>13809</v>
      </c>
      <c r="I2855" s="9">
        <v>44251</v>
      </c>
      <c r="J2855" s="2" t="s">
        <v>109</v>
      </c>
      <c r="K2855" s="2" t="s">
        <v>13809</v>
      </c>
      <c r="L2855" s="9">
        <v>44262</v>
      </c>
      <c r="M2855" s="2" t="s">
        <v>109</v>
      </c>
      <c r="N2855" s="2" t="s">
        <v>13809</v>
      </c>
      <c r="O2855" s="2" t="s">
        <v>315</v>
      </c>
      <c r="P2855" s="2" t="s">
        <v>111</v>
      </c>
      <c r="S2855" s="2" t="s">
        <v>112</v>
      </c>
      <c r="T2855" s="2" t="s">
        <v>111</v>
      </c>
      <c r="U2855" s="2" t="b">
        <f>OR(S2855="yes",T2855="yes")</f>
        <v>1</v>
      </c>
      <c r="V2855" s="2" t="s">
        <v>113</v>
      </c>
      <c r="W2855" s="1" t="s">
        <v>112</v>
      </c>
      <c r="X2855" s="1" t="s">
        <v>114</v>
      </c>
      <c r="Y2855" s="2" t="s">
        <v>112</v>
      </c>
      <c r="Z2855" s="2" t="s">
        <v>111</v>
      </c>
      <c r="AA2855" s="2" t="s">
        <v>111</v>
      </c>
      <c r="AB2855" s="2">
        <v>27</v>
      </c>
      <c r="AC2855" s="1" t="s">
        <v>111</v>
      </c>
      <c r="AF2855" s="1" t="s">
        <v>111</v>
      </c>
      <c r="AJ2855" s="1" t="s">
        <v>115</v>
      </c>
      <c r="AK2855" s="1" t="s">
        <v>185</v>
      </c>
      <c r="AO2855" s="1" t="s">
        <v>7893</v>
      </c>
      <c r="AS2855" s="1" t="s">
        <v>10017</v>
      </c>
      <c r="AZ2855" s="1" t="s">
        <v>133</v>
      </c>
      <c r="BA2855" s="1" t="s">
        <v>10018</v>
      </c>
      <c r="BE2855" s="1">
        <v>594</v>
      </c>
      <c r="BG2855" s="1" t="s">
        <v>10019</v>
      </c>
      <c r="BH2855" s="1">
        <v>15</v>
      </c>
      <c r="BJ2855" s="1" t="s">
        <v>112</v>
      </c>
      <c r="BK2855" s="1" t="s">
        <v>112</v>
      </c>
      <c r="BL2855" s="1" t="s">
        <v>688</v>
      </c>
      <c r="BM2855" s="1" t="s">
        <v>10020</v>
      </c>
      <c r="BQ2855" s="1" t="s">
        <v>121</v>
      </c>
      <c r="BR2855" s="1" t="s">
        <v>122</v>
      </c>
      <c r="BS2855" s="1" t="s">
        <v>111</v>
      </c>
      <c r="BT2855" s="34" t="s">
        <v>10021</v>
      </c>
      <c r="BU2855" s="34" t="s">
        <v>10022</v>
      </c>
      <c r="BV2855" s="9">
        <v>44692</v>
      </c>
      <c r="BW2855" s="34" t="s">
        <v>14943</v>
      </c>
      <c r="BY2855" s="2" t="s">
        <v>136</v>
      </c>
      <c r="BZ2855" s="2" t="s">
        <v>124</v>
      </c>
      <c r="CA2855" s="2">
        <v>2</v>
      </c>
      <c r="CB2855" s="1" t="s">
        <v>149</v>
      </c>
      <c r="CC2855" s="2" t="s">
        <v>126</v>
      </c>
      <c r="CD2855" s="1" t="b">
        <f t="shared" si="1560"/>
        <v>0</v>
      </c>
      <c r="CE2855" s="1" t="b">
        <f t="shared" si="1561"/>
        <v>0</v>
      </c>
      <c r="CF2855" s="1" t="b">
        <f t="shared" si="1535"/>
        <v>0</v>
      </c>
      <c r="CG2855" s="1" t="b">
        <f t="shared" si="1536"/>
        <v>0</v>
      </c>
      <c r="CH2855" s="1" t="b">
        <f t="shared" si="1537"/>
        <v>0</v>
      </c>
      <c r="CI2855" s="1" t="b">
        <f t="shared" si="1538"/>
        <v>0</v>
      </c>
      <c r="CJ2855" s="1" t="b">
        <f t="shared" si="1539"/>
        <v>0</v>
      </c>
      <c r="CK2855" s="1" t="b">
        <f t="shared" si="1540"/>
        <v>0</v>
      </c>
      <c r="CL2855" s="1" t="b">
        <f t="shared" si="1541"/>
        <v>0</v>
      </c>
      <c r="CM2855" s="1" t="b">
        <f t="shared" si="1542"/>
        <v>0</v>
      </c>
      <c r="CN2855" s="1" t="b">
        <f t="shared" si="1543"/>
        <v>1</v>
      </c>
      <c r="CO2855" s="2" t="b">
        <f t="shared" si="1544"/>
        <v>0</v>
      </c>
      <c r="CP2855" s="2" t="b">
        <f t="shared" si="1545"/>
        <v>0</v>
      </c>
      <c r="CQ2855" s="2" t="b">
        <f t="shared" si="1546"/>
        <v>0</v>
      </c>
      <c r="CR2855" s="6" t="str">
        <f t="shared" si="1547"/>
        <v>Female</v>
      </c>
      <c r="CS2855" s="7">
        <f t="shared" si="1548"/>
        <v>1</v>
      </c>
      <c r="CT2855" s="7">
        <f t="shared" si="1549"/>
        <v>0</v>
      </c>
      <c r="CU2855" s="7">
        <f t="shared" si="1550"/>
        <v>0</v>
      </c>
      <c r="CV2855" s="7">
        <f t="shared" si="1551"/>
        <v>1</v>
      </c>
      <c r="CW2855" s="7">
        <f>COUNTIF(M2855,"=*moderna*")</f>
        <v>0</v>
      </c>
      <c r="CX2855" s="1" t="b">
        <f>AND(E2855&lt;30,NOT(E2855="."),NOT(E2855=""))</f>
        <v>0</v>
      </c>
      <c r="CY2855" s="1" t="b">
        <f>AND(E2855&gt;17,E2855&lt;41,NOT(E2855="."),NOT(E2855=""))</f>
        <v>0</v>
      </c>
      <c r="DG2855" s="1" t="b">
        <f>AND(E2855&gt;4,E2855&lt;18,NOT(E2855=""),NOT(E2855="."))</f>
        <v>0</v>
      </c>
    </row>
    <row r="2856" spans="2:111" ht="232" x14ac:dyDescent="0.35">
      <c r="B2856" s="1" t="s">
        <v>13809</v>
      </c>
      <c r="C2856" s="9">
        <v>44531</v>
      </c>
      <c r="D2856" s="10" t="s">
        <v>13809</v>
      </c>
      <c r="E2856" s="1">
        <v>47</v>
      </c>
      <c r="F2856" s="1" t="s">
        <v>108</v>
      </c>
      <c r="G2856" s="1" t="s">
        <v>13809</v>
      </c>
      <c r="H2856" s="1" t="s">
        <v>13809</v>
      </c>
      <c r="I2856" s="2" t="s">
        <v>183</v>
      </c>
      <c r="J2856" s="2" t="s">
        <v>128</v>
      </c>
      <c r="K2856" s="2" t="s">
        <v>13809</v>
      </c>
      <c r="L2856" s="9">
        <v>44358</v>
      </c>
      <c r="M2856" s="2" t="s">
        <v>128</v>
      </c>
      <c r="N2856" s="2" t="s">
        <v>13809</v>
      </c>
      <c r="O2856" s="2" t="s">
        <v>110</v>
      </c>
      <c r="P2856" s="2" t="s">
        <v>111</v>
      </c>
      <c r="S2856" s="2" t="s">
        <v>112</v>
      </c>
      <c r="T2856" s="2" t="s">
        <v>111</v>
      </c>
      <c r="U2856" s="2" t="b">
        <f>OR(S2856="yes",T2856="yes")</f>
        <v>1</v>
      </c>
      <c r="V2856" s="2" t="s">
        <v>126</v>
      </c>
      <c r="W2856" s="1" t="s">
        <v>112</v>
      </c>
      <c r="X2856" s="1" t="s">
        <v>138</v>
      </c>
      <c r="Y2856" s="2" t="s">
        <v>112</v>
      </c>
      <c r="Z2856" s="2" t="s">
        <v>111</v>
      </c>
      <c r="AA2856" s="2" t="s">
        <v>112</v>
      </c>
      <c r="AB2856" s="2">
        <v>0</v>
      </c>
      <c r="AC2856" s="1" t="s">
        <v>112</v>
      </c>
      <c r="AD2856" s="1" t="s">
        <v>192</v>
      </c>
      <c r="AE2856" s="1" t="s">
        <v>10023</v>
      </c>
      <c r="AF2856" s="1" t="s">
        <v>111</v>
      </c>
      <c r="AJ2856" s="1" t="s">
        <v>115</v>
      </c>
      <c r="AK2856" s="1" t="s">
        <v>194</v>
      </c>
      <c r="AN2856" s="1" t="s">
        <v>2764</v>
      </c>
      <c r="AO2856" s="1" t="s">
        <v>8673</v>
      </c>
      <c r="AU2856" s="1" t="s">
        <v>238</v>
      </c>
      <c r="AX2856" s="1">
        <v>50</v>
      </c>
      <c r="BJ2856" s="1" t="s">
        <v>111</v>
      </c>
      <c r="BN2856" s="1" t="s">
        <v>112</v>
      </c>
      <c r="BO2856" s="1" t="s">
        <v>148</v>
      </c>
      <c r="BP2856" s="1" t="s">
        <v>10024</v>
      </c>
      <c r="BQ2856" s="1" t="s">
        <v>121</v>
      </c>
      <c r="BR2856" s="1" t="s">
        <v>122</v>
      </c>
      <c r="BS2856" s="1" t="s">
        <v>111</v>
      </c>
      <c r="BT2856" s="34" t="s">
        <v>10025</v>
      </c>
      <c r="BU2856" s="34" t="s">
        <v>10026</v>
      </c>
      <c r="BV2856" s="9">
        <v>44531</v>
      </c>
      <c r="BW2856" s="34" t="s">
        <v>10027</v>
      </c>
      <c r="BY2856" s="2" t="s">
        <v>153</v>
      </c>
      <c r="BZ2856" s="2" t="s">
        <v>124</v>
      </c>
      <c r="CB2856" s="1" t="s">
        <v>175</v>
      </c>
      <c r="CD2856" s="1" t="b">
        <f t="shared" si="1560"/>
        <v>0</v>
      </c>
      <c r="CE2856" s="1" t="b">
        <f t="shared" si="1561"/>
        <v>0</v>
      </c>
      <c r="CF2856" s="1" t="b">
        <f t="shared" si="1535"/>
        <v>0</v>
      </c>
      <c r="CG2856" s="1" t="b">
        <f t="shared" si="1536"/>
        <v>0</v>
      </c>
      <c r="CH2856" s="1" t="b">
        <f t="shared" si="1537"/>
        <v>0</v>
      </c>
      <c r="CI2856" s="1" t="b">
        <f t="shared" si="1538"/>
        <v>0</v>
      </c>
      <c r="CJ2856" s="1" t="b">
        <f t="shared" si="1539"/>
        <v>0</v>
      </c>
      <c r="CK2856" s="1" t="b">
        <f t="shared" si="1540"/>
        <v>0</v>
      </c>
      <c r="CL2856" s="1" t="b">
        <f t="shared" si="1541"/>
        <v>1</v>
      </c>
      <c r="CM2856" s="1" t="b">
        <f t="shared" si="1542"/>
        <v>0</v>
      </c>
      <c r="CN2856" s="1" t="b">
        <f t="shared" si="1543"/>
        <v>0</v>
      </c>
      <c r="CO2856" s="2" t="b">
        <f t="shared" si="1544"/>
        <v>1</v>
      </c>
      <c r="CP2856" s="2" t="b">
        <f t="shared" si="1545"/>
        <v>1</v>
      </c>
      <c r="CQ2856" s="2" t="b">
        <f t="shared" si="1546"/>
        <v>0</v>
      </c>
      <c r="CR2856" s="6" t="str">
        <f t="shared" si="1547"/>
        <v>Female</v>
      </c>
      <c r="CS2856" s="7">
        <f t="shared" si="1548"/>
        <v>0</v>
      </c>
      <c r="CT2856" s="7">
        <f t="shared" si="1549"/>
        <v>1</v>
      </c>
      <c r="CU2856" s="7">
        <f t="shared" si="1550"/>
        <v>0</v>
      </c>
      <c r="CV2856" s="7">
        <f t="shared" si="1551"/>
        <v>0</v>
      </c>
    </row>
    <row r="2857" spans="2:111" ht="145" x14ac:dyDescent="0.35">
      <c r="B2857" s="1" t="s">
        <v>13809</v>
      </c>
      <c r="C2857" s="9">
        <v>44531</v>
      </c>
      <c r="D2857" s="10" t="s">
        <v>13809</v>
      </c>
      <c r="E2857" s="1">
        <v>98</v>
      </c>
      <c r="F2857" s="1" t="s">
        <v>108</v>
      </c>
      <c r="G2857" s="1" t="s">
        <v>13809</v>
      </c>
      <c r="H2857" s="1" t="s">
        <v>13809</v>
      </c>
      <c r="I2857" s="9">
        <v>44383</v>
      </c>
      <c r="J2857" s="2" t="s">
        <v>109</v>
      </c>
      <c r="K2857" s="2" t="s">
        <v>13809</v>
      </c>
      <c r="N2857" s="2" t="s">
        <v>13809</v>
      </c>
      <c r="O2857" s="2" t="s">
        <v>315</v>
      </c>
      <c r="P2857" s="2" t="s">
        <v>111</v>
      </c>
      <c r="S2857" s="2" t="s">
        <v>112</v>
      </c>
      <c r="T2857" s="2" t="s">
        <v>111</v>
      </c>
      <c r="U2857" s="2" t="b">
        <f>OR(S2857="yes",T2857="yes")</f>
        <v>1</v>
      </c>
      <c r="V2857" s="2" t="s">
        <v>126</v>
      </c>
      <c r="W2857" s="1" t="s">
        <v>111</v>
      </c>
      <c r="Y2857" s="2" t="s">
        <v>111</v>
      </c>
      <c r="AF2857" s="1" t="s">
        <v>111</v>
      </c>
      <c r="AJ2857" s="1" t="s">
        <v>115</v>
      </c>
      <c r="AK2857" s="1" t="s">
        <v>349</v>
      </c>
      <c r="AN2857" s="1" t="s">
        <v>10028</v>
      </c>
      <c r="AO2857" s="1" t="s">
        <v>117</v>
      </c>
      <c r="AS2857" s="1" t="s">
        <v>118</v>
      </c>
      <c r="AU2857" s="1" t="s">
        <v>238</v>
      </c>
      <c r="AX2857" s="1">
        <v>30</v>
      </c>
      <c r="AZ2857" s="1" t="s">
        <v>402</v>
      </c>
      <c r="BA2857" s="1" t="s">
        <v>10029</v>
      </c>
      <c r="BE2857" s="1" t="s">
        <v>10030</v>
      </c>
      <c r="BJ2857" s="1" t="s">
        <v>112</v>
      </c>
      <c r="BK2857" s="1" t="s">
        <v>112</v>
      </c>
      <c r="BL2857" s="1" t="s">
        <v>10031</v>
      </c>
      <c r="BM2857" s="1" t="s">
        <v>10032</v>
      </c>
      <c r="BQ2857" s="1" t="s">
        <v>121</v>
      </c>
      <c r="BR2857" s="1" t="s">
        <v>122</v>
      </c>
      <c r="BS2857" s="1" t="s">
        <v>111</v>
      </c>
      <c r="BT2857" s="34" t="s">
        <v>10033</v>
      </c>
      <c r="BU2857" s="34" t="s">
        <v>10034</v>
      </c>
      <c r="BV2857" s="9">
        <v>44530</v>
      </c>
      <c r="BW2857" s="34" t="s">
        <v>10035</v>
      </c>
      <c r="BY2857" s="2" t="s">
        <v>153</v>
      </c>
      <c r="BZ2857" s="2" t="s">
        <v>124</v>
      </c>
      <c r="CB2857" s="1" t="s">
        <v>399</v>
      </c>
      <c r="CD2857" s="1" t="b">
        <f t="shared" si="1560"/>
        <v>0</v>
      </c>
      <c r="CE2857" s="1" t="b">
        <f t="shared" si="1561"/>
        <v>0</v>
      </c>
      <c r="CF2857" s="1" t="b">
        <f t="shared" si="1535"/>
        <v>0</v>
      </c>
      <c r="CG2857" s="1" t="b">
        <f t="shared" si="1536"/>
        <v>0</v>
      </c>
      <c r="CH2857" s="1" t="b">
        <f t="shared" si="1537"/>
        <v>0</v>
      </c>
      <c r="CI2857" s="1" t="b">
        <f t="shared" si="1538"/>
        <v>0</v>
      </c>
      <c r="CJ2857" s="1" t="b">
        <f t="shared" si="1539"/>
        <v>0</v>
      </c>
      <c r="CK2857" s="1" t="b">
        <f t="shared" si="1540"/>
        <v>0</v>
      </c>
      <c r="CL2857" s="1" t="b">
        <f t="shared" si="1541"/>
        <v>0</v>
      </c>
      <c r="CM2857" s="1" t="b">
        <f t="shared" si="1542"/>
        <v>0</v>
      </c>
      <c r="CN2857" s="1" t="b">
        <f t="shared" si="1543"/>
        <v>1</v>
      </c>
      <c r="CO2857" s="2" t="b">
        <f t="shared" si="1544"/>
        <v>0</v>
      </c>
      <c r="CP2857" s="2" t="b">
        <f t="shared" si="1545"/>
        <v>0</v>
      </c>
      <c r="CQ2857" s="2" t="b">
        <f t="shared" si="1546"/>
        <v>0</v>
      </c>
      <c r="CR2857" s="6" t="str">
        <f t="shared" si="1547"/>
        <v>Female</v>
      </c>
      <c r="CS2857" s="7">
        <f t="shared" si="1548"/>
        <v>1</v>
      </c>
      <c r="CT2857" s="7">
        <f t="shared" si="1549"/>
        <v>0</v>
      </c>
      <c r="CU2857" s="7">
        <f t="shared" si="1550"/>
        <v>0</v>
      </c>
      <c r="CV2857" s="7">
        <f t="shared" si="1551"/>
        <v>0</v>
      </c>
      <c r="CW2857" s="7">
        <f t="shared" ref="CW2857:CW2865" si="1562">COUNTIF(M2857,"=*moderna*")</f>
        <v>0</v>
      </c>
      <c r="CX2857" s="1" t="b">
        <f t="shared" ref="CX2857:CX2865" si="1563">AND(E2857&lt;30,NOT(E2857="."),NOT(E2857=""))</f>
        <v>0</v>
      </c>
      <c r="CY2857" s="1" t="b">
        <f t="shared" ref="CY2857:CY2865" si="1564">AND(E2857&gt;17,E2857&lt;41,NOT(E2857="."),NOT(E2857=""))</f>
        <v>0</v>
      </c>
      <c r="DG2857" s="1" t="b">
        <f t="shared" ref="DG2857:DG2865" si="1565">AND(E2857&gt;4,E2857&lt;18,NOT(E2857=""),NOT(E2857="."))</f>
        <v>0</v>
      </c>
    </row>
    <row r="2858" spans="2:111" ht="72.5" x14ac:dyDescent="0.35">
      <c r="B2858" s="1" t="s">
        <v>13809</v>
      </c>
      <c r="C2858" s="9">
        <v>44531</v>
      </c>
      <c r="D2858" s="10" t="s">
        <v>13809</v>
      </c>
      <c r="E2858" s="1">
        <v>37</v>
      </c>
      <c r="F2858" s="1" t="s">
        <v>127</v>
      </c>
      <c r="G2858" s="1" t="s">
        <v>13809</v>
      </c>
      <c r="H2858" s="1" t="s">
        <v>13809</v>
      </c>
      <c r="I2858" s="2" t="s">
        <v>183</v>
      </c>
      <c r="J2858" s="2" t="s">
        <v>109</v>
      </c>
      <c r="K2858" s="2" t="s">
        <v>13809</v>
      </c>
      <c r="L2858" s="9">
        <v>44489</v>
      </c>
      <c r="M2858" s="2" t="s">
        <v>109</v>
      </c>
      <c r="N2858" s="2" t="s">
        <v>13809</v>
      </c>
      <c r="O2858" s="2" t="s">
        <v>110</v>
      </c>
      <c r="P2858" s="2" t="s">
        <v>111</v>
      </c>
      <c r="S2858" s="2" t="s">
        <v>111</v>
      </c>
      <c r="T2858" s="2" t="s">
        <v>112</v>
      </c>
      <c r="U2858" s="2" t="b">
        <v>1</v>
      </c>
      <c r="V2858" s="2" t="s">
        <v>126</v>
      </c>
      <c r="W2858" s="1" t="s">
        <v>112</v>
      </c>
      <c r="X2858" s="1" t="s">
        <v>138</v>
      </c>
      <c r="Y2858" s="2" t="s">
        <v>112</v>
      </c>
      <c r="Z2858" s="2" t="s">
        <v>111</v>
      </c>
      <c r="AA2858" s="2" t="s">
        <v>112</v>
      </c>
      <c r="AB2858" s="2">
        <v>2</v>
      </c>
      <c r="AC2858" s="1" t="s">
        <v>111</v>
      </c>
      <c r="AF2858" s="1" t="s">
        <v>111</v>
      </c>
      <c r="AJ2858" s="1" t="s">
        <v>115</v>
      </c>
      <c r="AK2858" s="1" t="s">
        <v>129</v>
      </c>
      <c r="AO2858" s="1" t="s">
        <v>151</v>
      </c>
      <c r="BJ2858" s="1" t="s">
        <v>111</v>
      </c>
      <c r="BN2858" s="1" t="s">
        <v>112</v>
      </c>
      <c r="BO2858" s="1" t="s">
        <v>148</v>
      </c>
      <c r="BP2858" s="1" t="s">
        <v>235</v>
      </c>
      <c r="BU2858" s="34" t="s">
        <v>10036</v>
      </c>
      <c r="BV2858" s="9">
        <v>44531</v>
      </c>
      <c r="BW2858" s="34" t="s">
        <v>14944</v>
      </c>
      <c r="BX2858" s="2" t="s">
        <v>111</v>
      </c>
      <c r="BY2858" s="2" t="s">
        <v>153</v>
      </c>
      <c r="BZ2858" s="2" t="s">
        <v>124</v>
      </c>
      <c r="CB2858" s="1" t="s">
        <v>319</v>
      </c>
      <c r="CD2858" s="1" t="b">
        <f t="shared" si="1560"/>
        <v>0</v>
      </c>
      <c r="CE2858" s="1" t="b">
        <f t="shared" si="1561"/>
        <v>0</v>
      </c>
      <c r="CF2858" s="1" t="b">
        <f t="shared" si="1535"/>
        <v>0</v>
      </c>
      <c r="CG2858" s="1" t="b">
        <f t="shared" si="1536"/>
        <v>0</v>
      </c>
      <c r="CH2858" s="1" t="b">
        <f t="shared" si="1537"/>
        <v>0</v>
      </c>
      <c r="CI2858" s="1" t="b">
        <f t="shared" si="1538"/>
        <v>0</v>
      </c>
      <c r="CJ2858" s="1" t="b">
        <f t="shared" si="1539"/>
        <v>0</v>
      </c>
      <c r="CK2858" s="1" t="b">
        <f t="shared" si="1540"/>
        <v>1</v>
      </c>
      <c r="CL2858" s="1" t="b">
        <f t="shared" si="1541"/>
        <v>0</v>
      </c>
      <c r="CM2858" s="1" t="b">
        <f t="shared" si="1542"/>
        <v>0</v>
      </c>
      <c r="CN2858" s="1" t="b">
        <f t="shared" si="1543"/>
        <v>0</v>
      </c>
      <c r="CO2858" s="2" t="b">
        <f t="shared" si="1544"/>
        <v>1</v>
      </c>
      <c r="CP2858" s="2" t="b">
        <f t="shared" si="1545"/>
        <v>1</v>
      </c>
      <c r="CQ2858" s="2" t="b">
        <f t="shared" si="1546"/>
        <v>0</v>
      </c>
      <c r="CR2858" s="6" t="str">
        <f t="shared" si="1547"/>
        <v>Male</v>
      </c>
      <c r="CS2858" s="7">
        <f t="shared" si="1548"/>
        <v>1</v>
      </c>
      <c r="CT2858" s="7">
        <f t="shared" si="1549"/>
        <v>0</v>
      </c>
      <c r="CU2858" s="7">
        <f t="shared" si="1550"/>
        <v>0</v>
      </c>
      <c r="CV2858" s="7">
        <f t="shared" si="1551"/>
        <v>1</v>
      </c>
      <c r="CW2858" s="7">
        <f t="shared" si="1562"/>
        <v>0</v>
      </c>
      <c r="CX2858" s="1" t="b">
        <f t="shared" si="1563"/>
        <v>0</v>
      </c>
      <c r="CY2858" s="1" t="b">
        <f t="shared" si="1564"/>
        <v>1</v>
      </c>
      <c r="DG2858" s="1" t="b">
        <f t="shared" si="1565"/>
        <v>0</v>
      </c>
    </row>
    <row r="2859" spans="2:111" ht="116" x14ac:dyDescent="0.35">
      <c r="B2859" s="1" t="s">
        <v>13809</v>
      </c>
      <c r="C2859" s="9">
        <v>44537</v>
      </c>
      <c r="D2859" s="10" t="s">
        <v>13809</v>
      </c>
      <c r="E2859" s="1">
        <v>27</v>
      </c>
      <c r="F2859" s="1" t="s">
        <v>108</v>
      </c>
      <c r="G2859" s="1" t="s">
        <v>13809</v>
      </c>
      <c r="H2859" s="1" t="s">
        <v>13809</v>
      </c>
      <c r="I2859" s="2" t="s">
        <v>183</v>
      </c>
      <c r="J2859" s="2" t="s">
        <v>163</v>
      </c>
      <c r="K2859" s="2" t="s">
        <v>13809</v>
      </c>
      <c r="L2859" s="2" t="s">
        <v>183</v>
      </c>
      <c r="M2859" s="2" t="s">
        <v>163</v>
      </c>
      <c r="N2859" s="2" t="s">
        <v>13809</v>
      </c>
      <c r="O2859" s="2" t="s">
        <v>110</v>
      </c>
      <c r="P2859" s="2" t="s">
        <v>111</v>
      </c>
      <c r="S2859" s="2" t="s">
        <v>112</v>
      </c>
      <c r="T2859" s="2" t="s">
        <v>111</v>
      </c>
      <c r="U2859" s="2" t="b">
        <f>OR(S2859="yes",T2859="yes")</f>
        <v>1</v>
      </c>
      <c r="V2859" s="2" t="s">
        <v>113</v>
      </c>
      <c r="W2859" s="1" t="s">
        <v>112</v>
      </c>
      <c r="X2859" s="1" t="s">
        <v>114</v>
      </c>
      <c r="Y2859" s="2" t="s">
        <v>112</v>
      </c>
      <c r="Z2859" s="2" t="s">
        <v>111</v>
      </c>
      <c r="AA2859" s="2" t="s">
        <v>111</v>
      </c>
      <c r="AB2859" s="2">
        <v>3</v>
      </c>
      <c r="AC2859" s="1" t="s">
        <v>111</v>
      </c>
      <c r="AF2859" s="1" t="s">
        <v>111</v>
      </c>
      <c r="AJ2859" s="1" t="s">
        <v>115</v>
      </c>
      <c r="AK2859" s="1" t="s">
        <v>150</v>
      </c>
      <c r="AO2859" s="1" t="s">
        <v>221</v>
      </c>
      <c r="AS2859" s="1" t="s">
        <v>140</v>
      </c>
      <c r="AZ2859" s="1" t="s">
        <v>141</v>
      </c>
      <c r="BC2859" s="1" t="s">
        <v>10037</v>
      </c>
      <c r="BG2859" s="1" t="s">
        <v>10038</v>
      </c>
      <c r="BJ2859" s="1" t="s">
        <v>112</v>
      </c>
      <c r="BK2859" s="1" t="s">
        <v>112</v>
      </c>
      <c r="BL2859" s="1" t="s">
        <v>297</v>
      </c>
      <c r="BQ2859" s="1" t="s">
        <v>121</v>
      </c>
      <c r="BR2859" s="1" t="s">
        <v>122</v>
      </c>
      <c r="BU2859" s="34" t="s">
        <v>1339</v>
      </c>
      <c r="BV2859" s="9">
        <v>44648</v>
      </c>
      <c r="BW2859" s="34" t="s">
        <v>14945</v>
      </c>
      <c r="BY2859" s="2" t="s">
        <v>156</v>
      </c>
      <c r="BZ2859" s="2" t="s">
        <v>124</v>
      </c>
      <c r="CA2859" s="2">
        <v>3</v>
      </c>
      <c r="CB2859" s="1" t="s">
        <v>149</v>
      </c>
      <c r="CC2859" s="2" t="s">
        <v>126</v>
      </c>
      <c r="CD2859" s="1" t="b">
        <f t="shared" si="1560"/>
        <v>1</v>
      </c>
      <c r="CE2859" s="1" t="b">
        <f t="shared" si="1561"/>
        <v>0</v>
      </c>
      <c r="CF2859" s="1" t="b">
        <f t="shared" si="1535"/>
        <v>0</v>
      </c>
      <c r="CG2859" s="1" t="b">
        <f t="shared" si="1536"/>
        <v>0</v>
      </c>
      <c r="CH2859" s="1" t="b">
        <f t="shared" si="1537"/>
        <v>0</v>
      </c>
      <c r="CI2859" s="1" t="b">
        <f t="shared" si="1538"/>
        <v>0</v>
      </c>
      <c r="CJ2859" s="1" t="b">
        <f t="shared" si="1539"/>
        <v>1</v>
      </c>
      <c r="CK2859" s="1" t="b">
        <f t="shared" si="1540"/>
        <v>0</v>
      </c>
      <c r="CL2859" s="1" t="b">
        <f t="shared" si="1541"/>
        <v>0</v>
      </c>
      <c r="CM2859" s="1" t="b">
        <f t="shared" si="1542"/>
        <v>0</v>
      </c>
      <c r="CN2859" s="1" t="b">
        <f t="shared" si="1543"/>
        <v>0</v>
      </c>
      <c r="CO2859" s="2" t="b">
        <f t="shared" si="1544"/>
        <v>1</v>
      </c>
      <c r="CP2859" s="2" t="b">
        <f t="shared" si="1545"/>
        <v>1</v>
      </c>
      <c r="CQ2859" s="2" t="b">
        <f t="shared" si="1546"/>
        <v>0</v>
      </c>
      <c r="CR2859" s="6" t="str">
        <f t="shared" si="1547"/>
        <v>Female</v>
      </c>
      <c r="CS2859" s="7">
        <f t="shared" si="1548"/>
        <v>0</v>
      </c>
      <c r="CT2859" s="7">
        <f t="shared" si="1549"/>
        <v>0</v>
      </c>
      <c r="CU2859" s="7">
        <f t="shared" si="1550"/>
        <v>0</v>
      </c>
      <c r="CV2859" s="7">
        <f t="shared" si="1551"/>
        <v>0</v>
      </c>
      <c r="CW2859" s="7">
        <f t="shared" si="1562"/>
        <v>0</v>
      </c>
      <c r="CX2859" s="1" t="b">
        <f t="shared" si="1563"/>
        <v>1</v>
      </c>
      <c r="CY2859" s="1" t="b">
        <f t="shared" si="1564"/>
        <v>1</v>
      </c>
      <c r="DG2859" s="1" t="b">
        <f t="shared" si="1565"/>
        <v>0</v>
      </c>
    </row>
    <row r="2860" spans="2:111" ht="188.5" x14ac:dyDescent="0.35">
      <c r="B2860" s="1" t="s">
        <v>13809</v>
      </c>
      <c r="C2860" s="9">
        <v>44531</v>
      </c>
      <c r="D2860" s="10" t="s">
        <v>13809</v>
      </c>
      <c r="E2860" s="1">
        <v>10</v>
      </c>
      <c r="F2860" s="1" t="s">
        <v>127</v>
      </c>
      <c r="G2860" s="1" t="s">
        <v>13809</v>
      </c>
      <c r="H2860" s="1" t="s">
        <v>13809</v>
      </c>
      <c r="I2860" s="2" t="s">
        <v>183</v>
      </c>
      <c r="J2860" s="2" t="s">
        <v>109</v>
      </c>
      <c r="K2860" s="2" t="s">
        <v>13809</v>
      </c>
      <c r="L2860" s="9">
        <v>44528</v>
      </c>
      <c r="M2860" s="2" t="s">
        <v>109</v>
      </c>
      <c r="N2860" s="2" t="s">
        <v>13809</v>
      </c>
      <c r="O2860" s="2" t="s">
        <v>110</v>
      </c>
      <c r="P2860" s="2" t="s">
        <v>111</v>
      </c>
      <c r="S2860" s="2" t="s">
        <v>112</v>
      </c>
      <c r="T2860" s="2" t="s">
        <v>111</v>
      </c>
      <c r="U2860" s="2" t="b">
        <f>OR(S2860="yes",T2860="yes")</f>
        <v>1</v>
      </c>
      <c r="V2860" s="2" t="s">
        <v>113</v>
      </c>
      <c r="W2860" s="1" t="s">
        <v>112</v>
      </c>
      <c r="X2860" s="1" t="s">
        <v>110</v>
      </c>
      <c r="Y2860" s="2" t="s">
        <v>112</v>
      </c>
      <c r="Z2860" s="2" t="s">
        <v>111</v>
      </c>
      <c r="AA2860" s="2" t="s">
        <v>112</v>
      </c>
      <c r="AB2860" s="2">
        <v>1</v>
      </c>
      <c r="AC2860" s="1" t="s">
        <v>111</v>
      </c>
      <c r="AF2860" s="1" t="s">
        <v>111</v>
      </c>
      <c r="AJ2860" s="1" t="s">
        <v>115</v>
      </c>
      <c r="AK2860" s="1" t="s">
        <v>201</v>
      </c>
      <c r="AN2860" s="1" t="s">
        <v>10039</v>
      </c>
      <c r="AO2860" s="1" t="s">
        <v>130</v>
      </c>
      <c r="AS2860" s="1" t="s">
        <v>140</v>
      </c>
      <c r="AU2860" s="1" t="s">
        <v>132</v>
      </c>
      <c r="AZ2860" s="1" t="s">
        <v>198</v>
      </c>
      <c r="BA2860" s="1" t="s">
        <v>10040</v>
      </c>
      <c r="BF2860" s="1">
        <v>1598</v>
      </c>
      <c r="BG2860" s="1">
        <v>6.7</v>
      </c>
      <c r="BH2860" s="1">
        <v>37</v>
      </c>
      <c r="BJ2860" s="1" t="s">
        <v>112</v>
      </c>
      <c r="BK2860" s="1" t="s">
        <v>112</v>
      </c>
      <c r="BL2860" s="1" t="s">
        <v>142</v>
      </c>
      <c r="BQ2860" s="1" t="s">
        <v>121</v>
      </c>
      <c r="BR2860" s="1" t="s">
        <v>122</v>
      </c>
      <c r="BS2860" s="1" t="s">
        <v>111</v>
      </c>
      <c r="BT2860" s="34" t="s">
        <v>10041</v>
      </c>
      <c r="BU2860" s="34" t="s">
        <v>10042</v>
      </c>
      <c r="BV2860" s="9">
        <v>44536</v>
      </c>
      <c r="BW2860" s="34" t="s">
        <v>14946</v>
      </c>
      <c r="BY2860" s="2" t="s">
        <v>123</v>
      </c>
      <c r="BZ2860" s="2" t="s">
        <v>124</v>
      </c>
      <c r="CA2860" s="2">
        <v>2</v>
      </c>
      <c r="CB2860" s="1" t="s">
        <v>157</v>
      </c>
      <c r="CC2860" s="2" t="s">
        <v>126</v>
      </c>
      <c r="CD2860" s="1" t="b">
        <f t="shared" si="1560"/>
        <v>1</v>
      </c>
      <c r="CE2860" s="1" t="b">
        <f t="shared" si="1561"/>
        <v>1</v>
      </c>
      <c r="CF2860" s="1" t="b">
        <f t="shared" si="1535"/>
        <v>1</v>
      </c>
      <c r="CG2860" s="1" t="b">
        <f t="shared" si="1536"/>
        <v>0</v>
      </c>
      <c r="CH2860" s="1" t="b">
        <f t="shared" si="1537"/>
        <v>0</v>
      </c>
      <c r="CI2860" s="1" t="b">
        <f t="shared" si="1538"/>
        <v>0</v>
      </c>
      <c r="CJ2860" s="1" t="b">
        <f t="shared" si="1539"/>
        <v>0</v>
      </c>
      <c r="CK2860" s="1" t="b">
        <f t="shared" si="1540"/>
        <v>0</v>
      </c>
      <c r="CL2860" s="1" t="b">
        <f t="shared" si="1541"/>
        <v>0</v>
      </c>
      <c r="CM2860" s="1" t="b">
        <f t="shared" si="1542"/>
        <v>0</v>
      </c>
      <c r="CN2860" s="1" t="b">
        <f t="shared" si="1543"/>
        <v>0</v>
      </c>
      <c r="CO2860" s="2" t="b">
        <f t="shared" si="1544"/>
        <v>1</v>
      </c>
      <c r="CP2860" s="2" t="b">
        <f t="shared" si="1545"/>
        <v>1</v>
      </c>
      <c r="CQ2860" s="2" t="b">
        <f t="shared" si="1546"/>
        <v>0</v>
      </c>
      <c r="CR2860" s="6" t="str">
        <f t="shared" si="1547"/>
        <v>Male</v>
      </c>
      <c r="CS2860" s="7">
        <f t="shared" si="1548"/>
        <v>1</v>
      </c>
      <c r="CT2860" s="7">
        <f t="shared" si="1549"/>
        <v>0</v>
      </c>
      <c r="CU2860" s="7">
        <f t="shared" si="1550"/>
        <v>0</v>
      </c>
      <c r="CV2860" s="7">
        <f t="shared" si="1551"/>
        <v>1</v>
      </c>
      <c r="CW2860" s="7">
        <f t="shared" si="1562"/>
        <v>0</v>
      </c>
      <c r="CX2860" s="1" t="b">
        <f t="shared" si="1563"/>
        <v>1</v>
      </c>
      <c r="CY2860" s="1" t="b">
        <f t="shared" si="1564"/>
        <v>0</v>
      </c>
      <c r="DG2860" s="1" t="b">
        <f t="shared" si="1565"/>
        <v>1</v>
      </c>
    </row>
    <row r="2861" spans="2:111" ht="409.5" x14ac:dyDescent="0.35">
      <c r="B2861" s="1" t="s">
        <v>13809</v>
      </c>
      <c r="C2861" s="9">
        <v>44531</v>
      </c>
      <c r="D2861" s="10" t="s">
        <v>13809</v>
      </c>
      <c r="E2861" s="1">
        <v>50</v>
      </c>
      <c r="F2861" s="1" t="s">
        <v>108</v>
      </c>
      <c r="G2861" s="1" t="s">
        <v>13809</v>
      </c>
      <c r="H2861" s="1" t="s">
        <v>13809</v>
      </c>
      <c r="I2861" s="9">
        <v>44524</v>
      </c>
      <c r="J2861" s="2" t="s">
        <v>128</v>
      </c>
      <c r="K2861" s="2" t="s">
        <v>13809</v>
      </c>
      <c r="M2861" s="2" t="s">
        <v>163</v>
      </c>
      <c r="N2861" s="2" t="s">
        <v>13809</v>
      </c>
      <c r="O2861" s="2" t="s">
        <v>110</v>
      </c>
      <c r="P2861" s="2" t="s">
        <v>111</v>
      </c>
      <c r="T2861" s="2" t="s">
        <v>112</v>
      </c>
      <c r="U2861" s="2" t="b">
        <v>1</v>
      </c>
      <c r="V2861" s="2" t="s">
        <v>126</v>
      </c>
      <c r="W2861" s="1" t="s">
        <v>111</v>
      </c>
      <c r="Y2861" s="2" t="s">
        <v>112</v>
      </c>
      <c r="Z2861" s="2" t="s">
        <v>112</v>
      </c>
      <c r="AB2861" s="2">
        <v>1</v>
      </c>
      <c r="AF2861" s="1" t="s">
        <v>111</v>
      </c>
      <c r="AJ2861" s="1" t="s">
        <v>115</v>
      </c>
      <c r="AK2861" s="1" t="s">
        <v>201</v>
      </c>
      <c r="AN2861" s="1" t="s">
        <v>10043</v>
      </c>
      <c r="AO2861" s="1" t="s">
        <v>151</v>
      </c>
      <c r="BJ2861" s="1" t="s">
        <v>111</v>
      </c>
      <c r="BN2861" s="1" t="s">
        <v>112</v>
      </c>
      <c r="BO2861" s="1" t="s">
        <v>2403</v>
      </c>
      <c r="BP2861" s="1" t="s">
        <v>10044</v>
      </c>
      <c r="BU2861" s="34" t="s">
        <v>10045</v>
      </c>
      <c r="BV2861" s="9">
        <v>44535</v>
      </c>
      <c r="BW2861" s="34" t="s">
        <v>14947</v>
      </c>
      <c r="BY2861" s="2" t="s">
        <v>153</v>
      </c>
      <c r="BZ2861" s="2" t="s">
        <v>124</v>
      </c>
      <c r="CB2861" s="1" t="s">
        <v>246</v>
      </c>
      <c r="CD2861" s="1" t="b">
        <f t="shared" si="1560"/>
        <v>0</v>
      </c>
      <c r="CE2861" s="1" t="b">
        <f t="shared" si="1561"/>
        <v>0</v>
      </c>
      <c r="CF2861" s="1" t="b">
        <f t="shared" si="1535"/>
        <v>0</v>
      </c>
      <c r="CG2861" s="1" t="b">
        <f t="shared" si="1536"/>
        <v>0</v>
      </c>
      <c r="CH2861" s="1" t="b">
        <f t="shared" si="1537"/>
        <v>0</v>
      </c>
      <c r="CI2861" s="1" t="b">
        <f t="shared" si="1538"/>
        <v>0</v>
      </c>
      <c r="CJ2861" s="1" t="b">
        <f t="shared" si="1539"/>
        <v>0</v>
      </c>
      <c r="CK2861" s="1" t="b">
        <f t="shared" si="1540"/>
        <v>0</v>
      </c>
      <c r="CL2861" s="1" t="b">
        <f t="shared" si="1541"/>
        <v>0</v>
      </c>
      <c r="CM2861" s="1" t="b">
        <f t="shared" si="1542"/>
        <v>1</v>
      </c>
      <c r="CN2861" s="1" t="b">
        <f t="shared" si="1543"/>
        <v>0</v>
      </c>
      <c r="CO2861" s="2" t="b">
        <f t="shared" si="1544"/>
        <v>1</v>
      </c>
      <c r="CP2861" s="2" t="b">
        <f t="shared" si="1545"/>
        <v>1</v>
      </c>
      <c r="CQ2861" s="2" t="b">
        <f t="shared" si="1546"/>
        <v>0</v>
      </c>
      <c r="CR2861" s="6" t="str">
        <f t="shared" si="1547"/>
        <v>Female</v>
      </c>
      <c r="CS2861" s="7">
        <f t="shared" si="1548"/>
        <v>0</v>
      </c>
      <c r="CT2861" s="7">
        <f t="shared" si="1549"/>
        <v>1</v>
      </c>
      <c r="CU2861" s="7">
        <f t="shared" si="1550"/>
        <v>0</v>
      </c>
      <c r="CV2861" s="7">
        <f t="shared" si="1551"/>
        <v>0</v>
      </c>
      <c r="CW2861" s="7">
        <f t="shared" si="1562"/>
        <v>0</v>
      </c>
      <c r="CX2861" s="1" t="b">
        <f t="shared" si="1563"/>
        <v>0</v>
      </c>
      <c r="CY2861" s="1" t="b">
        <f t="shared" si="1564"/>
        <v>0</v>
      </c>
      <c r="DG2861" s="1" t="b">
        <f t="shared" si="1565"/>
        <v>0</v>
      </c>
    </row>
    <row r="2862" spans="2:111" ht="116" x14ac:dyDescent="0.35">
      <c r="B2862" s="1" t="s">
        <v>13809</v>
      </c>
      <c r="C2862" s="9">
        <v>44532</v>
      </c>
      <c r="D2862" s="10" t="s">
        <v>13809</v>
      </c>
      <c r="E2862" s="1">
        <v>18</v>
      </c>
      <c r="F2862" s="1" t="s">
        <v>127</v>
      </c>
      <c r="G2862" s="1" t="s">
        <v>13809</v>
      </c>
      <c r="H2862" s="1" t="s">
        <v>13809</v>
      </c>
      <c r="I2862" s="2" t="s">
        <v>183</v>
      </c>
      <c r="J2862" s="2" t="s">
        <v>163</v>
      </c>
      <c r="K2862" s="2" t="s">
        <v>13809</v>
      </c>
      <c r="L2862" s="9">
        <v>44529</v>
      </c>
      <c r="M2862" s="2" t="s">
        <v>109</v>
      </c>
      <c r="N2862" s="2" t="s">
        <v>13809</v>
      </c>
      <c r="O2862" s="2" t="s">
        <v>110</v>
      </c>
      <c r="P2862" s="2" t="s">
        <v>111</v>
      </c>
      <c r="S2862" s="2" t="s">
        <v>112</v>
      </c>
      <c r="T2862" s="2" t="s">
        <v>112</v>
      </c>
      <c r="U2862" s="2" t="b">
        <f>OR(S2862="yes",T2862="yes")</f>
        <v>1</v>
      </c>
      <c r="V2862" s="2" t="s">
        <v>113</v>
      </c>
      <c r="W2862" s="1" t="s">
        <v>112</v>
      </c>
      <c r="X2862" s="1" t="s">
        <v>114</v>
      </c>
      <c r="Y2862" s="2" t="s">
        <v>112</v>
      </c>
      <c r="Z2862" s="2" t="s">
        <v>111</v>
      </c>
      <c r="AA2862" s="2" t="s">
        <v>112</v>
      </c>
      <c r="AB2862" s="2">
        <v>2</v>
      </c>
      <c r="AC2862" s="1" t="s">
        <v>111</v>
      </c>
      <c r="AF2862" s="1" t="s">
        <v>111</v>
      </c>
      <c r="AJ2862" s="1" t="s">
        <v>115</v>
      </c>
      <c r="AK2862" s="1" t="s">
        <v>129</v>
      </c>
      <c r="AO2862" s="1" t="s">
        <v>117</v>
      </c>
      <c r="AS2862" s="1" t="s">
        <v>118</v>
      </c>
      <c r="AU2862" s="1" t="s">
        <v>132</v>
      </c>
      <c r="AZ2862" s="1" t="s">
        <v>248</v>
      </c>
      <c r="BA2862" s="1" t="s">
        <v>10046</v>
      </c>
      <c r="BD2862" s="1" t="s">
        <v>10047</v>
      </c>
      <c r="BG2862" s="1" t="s">
        <v>10048</v>
      </c>
      <c r="BH2862" s="1" t="s">
        <v>10049</v>
      </c>
      <c r="BJ2862" s="1" t="s">
        <v>112</v>
      </c>
      <c r="BK2862" s="1" t="s">
        <v>112</v>
      </c>
      <c r="BL2862" s="1" t="s">
        <v>200</v>
      </c>
      <c r="BQ2862" s="1" t="s">
        <v>121</v>
      </c>
      <c r="BR2862" s="1" t="s">
        <v>122</v>
      </c>
      <c r="BS2862" s="1" t="s">
        <v>112</v>
      </c>
      <c r="BU2862" s="34" t="s">
        <v>6927</v>
      </c>
      <c r="BV2862" s="9">
        <v>44656</v>
      </c>
      <c r="BW2862" s="34" t="s">
        <v>14948</v>
      </c>
      <c r="BY2862" s="2" t="s">
        <v>123</v>
      </c>
      <c r="BZ2862" s="2" t="s">
        <v>124</v>
      </c>
      <c r="CA2862" s="2">
        <v>2</v>
      </c>
      <c r="CB2862" s="1" t="s">
        <v>149</v>
      </c>
      <c r="CC2862" s="2" t="s">
        <v>126</v>
      </c>
      <c r="CD2862" s="1" t="b">
        <f t="shared" si="1560"/>
        <v>1</v>
      </c>
      <c r="CE2862" s="1" t="b">
        <f t="shared" si="1561"/>
        <v>0</v>
      </c>
      <c r="CF2862" s="1" t="b">
        <f t="shared" si="1535"/>
        <v>0</v>
      </c>
      <c r="CG2862" s="1" t="b">
        <f t="shared" si="1536"/>
        <v>0</v>
      </c>
      <c r="CH2862" s="1" t="b">
        <f t="shared" si="1537"/>
        <v>0</v>
      </c>
      <c r="CI2862" s="1" t="b">
        <f t="shared" si="1538"/>
        <v>1</v>
      </c>
      <c r="CJ2862" s="1" t="b">
        <f t="shared" si="1539"/>
        <v>0</v>
      </c>
      <c r="CK2862" s="1" t="b">
        <f t="shared" si="1540"/>
        <v>0</v>
      </c>
      <c r="CL2862" s="1" t="b">
        <f t="shared" si="1541"/>
        <v>0</v>
      </c>
      <c r="CM2862" s="1" t="b">
        <f t="shared" si="1542"/>
        <v>0</v>
      </c>
      <c r="CN2862" s="1" t="b">
        <f t="shared" si="1543"/>
        <v>0</v>
      </c>
      <c r="CO2862" s="2" t="b">
        <f t="shared" si="1544"/>
        <v>1</v>
      </c>
      <c r="CP2862" s="2" t="b">
        <f t="shared" si="1545"/>
        <v>1</v>
      </c>
      <c r="CQ2862" s="2" t="b">
        <f t="shared" si="1546"/>
        <v>0</v>
      </c>
      <c r="CR2862" s="6" t="str">
        <f t="shared" si="1547"/>
        <v>Male</v>
      </c>
      <c r="CS2862" s="7">
        <f t="shared" si="1548"/>
        <v>0</v>
      </c>
      <c r="CT2862" s="7">
        <f t="shared" si="1549"/>
        <v>0</v>
      </c>
      <c r="CU2862" s="7">
        <f t="shared" si="1550"/>
        <v>0</v>
      </c>
      <c r="CV2862" s="7">
        <f t="shared" si="1551"/>
        <v>1</v>
      </c>
      <c r="CW2862" s="7">
        <f t="shared" si="1562"/>
        <v>0</v>
      </c>
      <c r="CX2862" s="1" t="b">
        <f t="shared" si="1563"/>
        <v>1</v>
      </c>
      <c r="CY2862" s="1" t="b">
        <f t="shared" si="1564"/>
        <v>1</v>
      </c>
      <c r="DG2862" s="1" t="b">
        <f t="shared" si="1565"/>
        <v>0</v>
      </c>
    </row>
    <row r="2863" spans="2:111" ht="409.5" x14ac:dyDescent="0.35">
      <c r="B2863" s="1" t="s">
        <v>13809</v>
      </c>
      <c r="C2863" s="9">
        <v>44438</v>
      </c>
      <c r="D2863" s="10" t="s">
        <v>13809</v>
      </c>
      <c r="E2863" s="1">
        <v>30</v>
      </c>
      <c r="F2863" s="1" t="s">
        <v>127</v>
      </c>
      <c r="G2863" s="1" t="s">
        <v>13809</v>
      </c>
      <c r="H2863" s="1" t="s">
        <v>13809</v>
      </c>
      <c r="I2863" s="9">
        <v>44387</v>
      </c>
      <c r="J2863" s="2" t="s">
        <v>109</v>
      </c>
      <c r="K2863" s="2" t="s">
        <v>13809</v>
      </c>
      <c r="L2863" s="9">
        <v>44408</v>
      </c>
      <c r="M2863" s="2" t="s">
        <v>109</v>
      </c>
      <c r="N2863" s="2" t="s">
        <v>13809</v>
      </c>
      <c r="O2863" s="2" t="s">
        <v>110</v>
      </c>
      <c r="P2863" s="2" t="s">
        <v>111</v>
      </c>
      <c r="S2863" s="2" t="s">
        <v>112</v>
      </c>
      <c r="T2863" s="2" t="s">
        <v>111</v>
      </c>
      <c r="U2863" s="2" t="b">
        <f>OR(S2863="yes",T2863="yes")</f>
        <v>1</v>
      </c>
      <c r="V2863" s="2" t="s">
        <v>113</v>
      </c>
      <c r="W2863" s="1" t="s">
        <v>112</v>
      </c>
      <c r="X2863" s="1" t="s">
        <v>114</v>
      </c>
      <c r="Y2863" s="2" t="s">
        <v>112</v>
      </c>
      <c r="Z2863" s="2" t="s">
        <v>111</v>
      </c>
      <c r="AA2863" s="2" t="s">
        <v>112</v>
      </c>
      <c r="AB2863" s="2">
        <v>1</v>
      </c>
      <c r="AC2863" s="1" t="s">
        <v>111</v>
      </c>
      <c r="AF2863" s="1" t="s">
        <v>111</v>
      </c>
      <c r="AJ2863" s="1" t="s">
        <v>115</v>
      </c>
      <c r="AK2863" s="1" t="s">
        <v>201</v>
      </c>
      <c r="AN2863" s="1" t="s">
        <v>10050</v>
      </c>
      <c r="AO2863" s="1" t="s">
        <v>166</v>
      </c>
      <c r="AU2863" s="1" t="s">
        <v>177</v>
      </c>
      <c r="AX2863" s="1">
        <v>40</v>
      </c>
      <c r="AZ2863" s="1" t="s">
        <v>414</v>
      </c>
      <c r="BA2863" s="1" t="s">
        <v>10051</v>
      </c>
      <c r="BH2863" s="1">
        <v>6</v>
      </c>
      <c r="BJ2863" s="1" t="s">
        <v>112</v>
      </c>
      <c r="BK2863" s="1" t="s">
        <v>112</v>
      </c>
      <c r="BL2863" s="1" t="s">
        <v>10052</v>
      </c>
      <c r="BM2863" s="1" t="s">
        <v>10053</v>
      </c>
      <c r="BQ2863" s="1" t="s">
        <v>121</v>
      </c>
      <c r="BR2863" s="1" t="s">
        <v>122</v>
      </c>
      <c r="BS2863" s="1" t="s">
        <v>111</v>
      </c>
      <c r="BT2863" s="34" t="s">
        <v>10054</v>
      </c>
      <c r="BU2863" s="34" t="s">
        <v>10055</v>
      </c>
      <c r="BV2863" s="9">
        <v>44427</v>
      </c>
      <c r="BW2863" s="34" t="s">
        <v>14949</v>
      </c>
      <c r="BY2863" s="2" t="s">
        <v>156</v>
      </c>
      <c r="BZ2863" s="2" t="s">
        <v>124</v>
      </c>
      <c r="CA2863" s="2">
        <v>2</v>
      </c>
      <c r="CB2863" s="1" t="s">
        <v>8825</v>
      </c>
      <c r="CC2863" s="2" t="s">
        <v>126</v>
      </c>
      <c r="CD2863" s="1" t="b">
        <f t="shared" si="1560"/>
        <v>0</v>
      </c>
      <c r="CE2863" s="1" t="b">
        <f t="shared" si="1561"/>
        <v>0</v>
      </c>
      <c r="CF2863" s="1" t="b">
        <f t="shared" si="1535"/>
        <v>0</v>
      </c>
      <c r="CG2863" s="1" t="b">
        <f t="shared" si="1536"/>
        <v>0</v>
      </c>
      <c r="CH2863" s="1" t="b">
        <f t="shared" si="1537"/>
        <v>0</v>
      </c>
      <c r="CI2863" s="1" t="b">
        <f t="shared" si="1538"/>
        <v>0</v>
      </c>
      <c r="CJ2863" s="1" t="b">
        <f t="shared" si="1539"/>
        <v>0</v>
      </c>
      <c r="CK2863" s="1" t="b">
        <f t="shared" si="1540"/>
        <v>1</v>
      </c>
      <c r="CL2863" s="1" t="b">
        <f t="shared" si="1541"/>
        <v>0</v>
      </c>
      <c r="CM2863" s="1" t="b">
        <f t="shared" si="1542"/>
        <v>0</v>
      </c>
      <c r="CN2863" s="1" t="b">
        <f t="shared" si="1543"/>
        <v>0</v>
      </c>
      <c r="CO2863" s="2" t="b">
        <f t="shared" si="1544"/>
        <v>1</v>
      </c>
      <c r="CP2863" s="2" t="b">
        <f t="shared" si="1545"/>
        <v>1</v>
      </c>
      <c r="CQ2863" s="2" t="b">
        <f t="shared" si="1546"/>
        <v>0</v>
      </c>
      <c r="CR2863" s="6" t="str">
        <f t="shared" si="1547"/>
        <v>Male</v>
      </c>
      <c r="CS2863" s="7">
        <f t="shared" si="1548"/>
        <v>1</v>
      </c>
      <c r="CT2863" s="7">
        <f t="shared" si="1549"/>
        <v>0</v>
      </c>
      <c r="CU2863" s="7">
        <f t="shared" si="1550"/>
        <v>0</v>
      </c>
      <c r="CV2863" s="7">
        <f t="shared" si="1551"/>
        <v>1</v>
      </c>
      <c r="CW2863" s="7">
        <f t="shared" si="1562"/>
        <v>0</v>
      </c>
      <c r="CX2863" s="1" t="b">
        <f t="shared" si="1563"/>
        <v>0</v>
      </c>
      <c r="CY2863" s="1" t="b">
        <f t="shared" si="1564"/>
        <v>1</v>
      </c>
      <c r="DG2863" s="1" t="b">
        <f t="shared" si="1565"/>
        <v>0</v>
      </c>
    </row>
    <row r="2864" spans="2:111" ht="159.5" x14ac:dyDescent="0.35">
      <c r="B2864" s="1" t="s">
        <v>13809</v>
      </c>
      <c r="C2864" s="9">
        <v>44532</v>
      </c>
      <c r="D2864" s="10" t="s">
        <v>13809</v>
      </c>
      <c r="E2864" s="1">
        <v>9</v>
      </c>
      <c r="F2864" s="1" t="s">
        <v>127</v>
      </c>
      <c r="G2864" s="1" t="s">
        <v>13809</v>
      </c>
      <c r="H2864" s="1" t="s">
        <v>13809</v>
      </c>
      <c r="I2864" s="9">
        <v>44515</v>
      </c>
      <c r="J2864" s="2" t="s">
        <v>109</v>
      </c>
      <c r="K2864" s="2" t="s">
        <v>13809</v>
      </c>
      <c r="N2864" s="2" t="s">
        <v>13809</v>
      </c>
      <c r="O2864" s="2" t="s">
        <v>110</v>
      </c>
      <c r="P2864" s="2" t="s">
        <v>111</v>
      </c>
      <c r="S2864" s="2" t="s">
        <v>112</v>
      </c>
      <c r="T2864" s="2" t="s">
        <v>111</v>
      </c>
      <c r="U2864" s="2" t="b">
        <f>OR(S2864="yes",T2864="yes")</f>
        <v>1</v>
      </c>
      <c r="V2864" s="2" t="s">
        <v>113</v>
      </c>
      <c r="W2864" s="1" t="s">
        <v>111</v>
      </c>
      <c r="Y2864" s="2" t="s">
        <v>112</v>
      </c>
      <c r="Z2864" s="2" t="s">
        <v>112</v>
      </c>
      <c r="AA2864" s="2" t="s">
        <v>111</v>
      </c>
      <c r="AB2864" s="2">
        <v>1</v>
      </c>
      <c r="AC2864" s="1" t="s">
        <v>111</v>
      </c>
      <c r="AF2864" s="1" t="s">
        <v>111</v>
      </c>
      <c r="AJ2864" s="1" t="s">
        <v>115</v>
      </c>
      <c r="AK2864" s="1" t="s">
        <v>150</v>
      </c>
      <c r="AO2864" s="1" t="s">
        <v>221</v>
      </c>
      <c r="AS2864" s="1" t="s">
        <v>118</v>
      </c>
      <c r="AZ2864" s="1" t="s">
        <v>179</v>
      </c>
      <c r="BA2864" s="1" t="s">
        <v>10056</v>
      </c>
      <c r="BG2864" s="1" t="s">
        <v>10057</v>
      </c>
      <c r="BJ2864" s="1" t="s">
        <v>111</v>
      </c>
      <c r="BN2864" s="1" t="s">
        <v>111</v>
      </c>
      <c r="BQ2864" s="1" t="s">
        <v>121</v>
      </c>
      <c r="BR2864" s="1" t="s">
        <v>122</v>
      </c>
      <c r="BS2864" s="1" t="s">
        <v>112</v>
      </c>
      <c r="BU2864" s="34" t="s">
        <v>10058</v>
      </c>
      <c r="BV2864" s="9">
        <v>44532</v>
      </c>
      <c r="BW2864" s="34" t="s">
        <v>14950</v>
      </c>
      <c r="BY2864" s="2" t="s">
        <v>174</v>
      </c>
      <c r="BZ2864" s="2" t="s">
        <v>124</v>
      </c>
      <c r="CA2864" s="2">
        <v>1</v>
      </c>
      <c r="CB2864" s="1" t="s">
        <v>265</v>
      </c>
      <c r="CC2864" s="2" t="s">
        <v>113</v>
      </c>
      <c r="CD2864" s="1" t="b">
        <f t="shared" si="1560"/>
        <v>1</v>
      </c>
      <c r="CE2864" s="1" t="b">
        <f t="shared" si="1561"/>
        <v>1</v>
      </c>
      <c r="CF2864" s="1" t="b">
        <f t="shared" si="1535"/>
        <v>1</v>
      </c>
      <c r="CG2864" s="1" t="b">
        <f t="shared" si="1536"/>
        <v>0</v>
      </c>
      <c r="CH2864" s="1" t="b">
        <f t="shared" si="1537"/>
        <v>0</v>
      </c>
      <c r="CI2864" s="1" t="b">
        <f t="shared" si="1538"/>
        <v>0</v>
      </c>
      <c r="CJ2864" s="1" t="b">
        <f t="shared" si="1539"/>
        <v>0</v>
      </c>
      <c r="CK2864" s="1" t="b">
        <f t="shared" si="1540"/>
        <v>0</v>
      </c>
      <c r="CL2864" s="1" t="b">
        <f t="shared" si="1541"/>
        <v>0</v>
      </c>
      <c r="CM2864" s="1" t="b">
        <f t="shared" si="1542"/>
        <v>0</v>
      </c>
      <c r="CN2864" s="1" t="b">
        <f t="shared" si="1543"/>
        <v>0</v>
      </c>
      <c r="CO2864" s="2" t="b">
        <f t="shared" si="1544"/>
        <v>1</v>
      </c>
      <c r="CP2864" s="2" t="b">
        <f t="shared" si="1545"/>
        <v>1</v>
      </c>
      <c r="CQ2864" s="2" t="b">
        <f t="shared" si="1546"/>
        <v>0</v>
      </c>
      <c r="CR2864" s="6" t="str">
        <f t="shared" si="1547"/>
        <v>Male</v>
      </c>
      <c r="CS2864" s="7">
        <f t="shared" si="1548"/>
        <v>1</v>
      </c>
      <c r="CT2864" s="7">
        <f t="shared" si="1549"/>
        <v>0</v>
      </c>
      <c r="CU2864" s="7">
        <f t="shared" si="1550"/>
        <v>0</v>
      </c>
      <c r="CV2864" s="7">
        <f t="shared" si="1551"/>
        <v>0</v>
      </c>
      <c r="CW2864" s="7">
        <f t="shared" si="1562"/>
        <v>0</v>
      </c>
      <c r="CX2864" s="1" t="b">
        <f t="shared" si="1563"/>
        <v>1</v>
      </c>
      <c r="CY2864" s="1" t="b">
        <f t="shared" si="1564"/>
        <v>0</v>
      </c>
      <c r="DG2864" s="1" t="b">
        <f t="shared" si="1565"/>
        <v>1</v>
      </c>
    </row>
    <row r="2865" spans="2:111" ht="174" x14ac:dyDescent="0.35">
      <c r="B2865" s="1" t="s">
        <v>13809</v>
      </c>
      <c r="C2865" s="9">
        <v>44532</v>
      </c>
      <c r="D2865" s="10" t="s">
        <v>13809</v>
      </c>
      <c r="E2865" s="1">
        <v>25</v>
      </c>
      <c r="F2865" s="1" t="s">
        <v>127</v>
      </c>
      <c r="G2865" s="1" t="s">
        <v>13809</v>
      </c>
      <c r="H2865" s="1" t="s">
        <v>13809</v>
      </c>
      <c r="I2865" s="2" t="s">
        <v>183</v>
      </c>
      <c r="J2865" s="2" t="s">
        <v>163</v>
      </c>
      <c r="K2865" s="2" t="s">
        <v>13809</v>
      </c>
      <c r="L2865" s="9">
        <v>44513</v>
      </c>
      <c r="M2865" s="2" t="s">
        <v>109</v>
      </c>
      <c r="N2865" s="2" t="s">
        <v>13809</v>
      </c>
      <c r="O2865" s="2" t="s">
        <v>110</v>
      </c>
      <c r="P2865" s="2" t="s">
        <v>111</v>
      </c>
      <c r="S2865" s="2" t="s">
        <v>112</v>
      </c>
      <c r="T2865" s="2" t="s">
        <v>111</v>
      </c>
      <c r="U2865" s="2" t="b">
        <v>1</v>
      </c>
      <c r="V2865" s="2" t="s">
        <v>113</v>
      </c>
      <c r="W2865" s="1" t="s">
        <v>112</v>
      </c>
      <c r="X2865" s="1" t="s">
        <v>114</v>
      </c>
      <c r="Y2865" s="2" t="s">
        <v>112</v>
      </c>
      <c r="Z2865" s="2" t="s">
        <v>111</v>
      </c>
      <c r="AA2865" s="2" t="s">
        <v>112</v>
      </c>
      <c r="AB2865" s="2">
        <v>1</v>
      </c>
      <c r="AC2865" s="1" t="s">
        <v>112</v>
      </c>
      <c r="AF2865" s="1" t="s">
        <v>111</v>
      </c>
      <c r="AJ2865" s="1" t="s">
        <v>115</v>
      </c>
      <c r="AK2865" s="1" t="s">
        <v>150</v>
      </c>
      <c r="AO2865" s="1" t="s">
        <v>117</v>
      </c>
      <c r="AU2865" s="1" t="s">
        <v>132</v>
      </c>
      <c r="AZ2865" s="1" t="s">
        <v>155</v>
      </c>
      <c r="BA2865" s="1" t="s">
        <v>10059</v>
      </c>
      <c r="BJ2865" s="1" t="s">
        <v>112</v>
      </c>
      <c r="BK2865" s="1" t="s">
        <v>111</v>
      </c>
      <c r="BQ2865" s="1" t="s">
        <v>121</v>
      </c>
      <c r="BR2865" s="1" t="s">
        <v>122</v>
      </c>
      <c r="BS2865" s="1" t="s">
        <v>112</v>
      </c>
      <c r="BU2865" s="34" t="s">
        <v>1339</v>
      </c>
      <c r="BV2865" s="9">
        <v>44575</v>
      </c>
      <c r="BW2865" s="34" t="s">
        <v>10060</v>
      </c>
      <c r="BY2865" s="2" t="s">
        <v>156</v>
      </c>
      <c r="BZ2865" s="2" t="s">
        <v>124</v>
      </c>
      <c r="CA2865" s="2">
        <v>2</v>
      </c>
      <c r="CB2865" s="1" t="s">
        <v>319</v>
      </c>
      <c r="CC2865" s="2" t="s">
        <v>126</v>
      </c>
      <c r="CD2865" s="1" t="b">
        <f t="shared" si="1560"/>
        <v>1</v>
      </c>
      <c r="CE2865" s="1" t="b">
        <f t="shared" si="1561"/>
        <v>0</v>
      </c>
      <c r="CF2865" s="1" t="b">
        <f t="shared" si="1535"/>
        <v>0</v>
      </c>
      <c r="CG2865" s="1" t="b">
        <f t="shared" si="1536"/>
        <v>0</v>
      </c>
      <c r="CH2865" s="1" t="b">
        <f t="shared" si="1537"/>
        <v>0</v>
      </c>
      <c r="CI2865" s="1" t="b">
        <f t="shared" si="1538"/>
        <v>0</v>
      </c>
      <c r="CJ2865" s="1" t="b">
        <f t="shared" si="1539"/>
        <v>1</v>
      </c>
      <c r="CK2865" s="1" t="b">
        <f t="shared" si="1540"/>
        <v>0</v>
      </c>
      <c r="CL2865" s="1" t="b">
        <f t="shared" si="1541"/>
        <v>0</v>
      </c>
      <c r="CM2865" s="1" t="b">
        <f t="shared" si="1542"/>
        <v>0</v>
      </c>
      <c r="CN2865" s="1" t="b">
        <f t="shared" si="1543"/>
        <v>0</v>
      </c>
      <c r="CO2865" s="2" t="b">
        <f t="shared" si="1544"/>
        <v>1</v>
      </c>
      <c r="CP2865" s="2" t="b">
        <f t="shared" si="1545"/>
        <v>1</v>
      </c>
      <c r="CQ2865" s="2" t="b">
        <f t="shared" si="1546"/>
        <v>0</v>
      </c>
      <c r="CR2865" s="6" t="str">
        <f t="shared" si="1547"/>
        <v>Male</v>
      </c>
      <c r="CS2865" s="7">
        <f t="shared" si="1548"/>
        <v>0</v>
      </c>
      <c r="CT2865" s="7">
        <f t="shared" si="1549"/>
        <v>0</v>
      </c>
      <c r="CU2865" s="7">
        <f t="shared" si="1550"/>
        <v>0</v>
      </c>
      <c r="CV2865" s="7">
        <f t="shared" si="1551"/>
        <v>1</v>
      </c>
      <c r="CW2865" s="7">
        <f t="shared" si="1562"/>
        <v>0</v>
      </c>
      <c r="CX2865" s="1" t="b">
        <f t="shared" si="1563"/>
        <v>1</v>
      </c>
      <c r="CY2865" s="1" t="b">
        <f t="shared" si="1564"/>
        <v>1</v>
      </c>
      <c r="DG2865" s="1" t="b">
        <f t="shared" si="1565"/>
        <v>0</v>
      </c>
    </row>
    <row r="2866" spans="2:111" ht="409.5" x14ac:dyDescent="0.35">
      <c r="B2866" s="1" t="s">
        <v>13809</v>
      </c>
      <c r="C2866" s="9">
        <v>44532</v>
      </c>
      <c r="D2866" s="10" t="s">
        <v>13809</v>
      </c>
      <c r="E2866" s="1">
        <v>30</v>
      </c>
      <c r="F2866" s="1" t="s">
        <v>127</v>
      </c>
      <c r="G2866" s="1" t="s">
        <v>13809</v>
      </c>
      <c r="H2866" s="1" t="s">
        <v>13809</v>
      </c>
      <c r="I2866" s="2" t="s">
        <v>183</v>
      </c>
      <c r="J2866" s="2" t="s">
        <v>163</v>
      </c>
      <c r="K2866" s="2" t="s">
        <v>13809</v>
      </c>
      <c r="L2866" s="9">
        <v>44527</v>
      </c>
      <c r="M2866" s="2" t="s">
        <v>128</v>
      </c>
      <c r="N2866" s="2" t="s">
        <v>13809</v>
      </c>
      <c r="O2866" s="2" t="s">
        <v>110</v>
      </c>
      <c r="P2866" s="2" t="s">
        <v>111</v>
      </c>
      <c r="S2866" s="2" t="s">
        <v>112</v>
      </c>
      <c r="T2866" s="2" t="s">
        <v>111</v>
      </c>
      <c r="U2866" s="2" t="b">
        <f>OR(S2866="yes",T2866="yes")</f>
        <v>1</v>
      </c>
      <c r="V2866" s="2" t="s">
        <v>113</v>
      </c>
      <c r="W2866" s="1" t="s">
        <v>112</v>
      </c>
      <c r="X2866" s="1" t="s">
        <v>110</v>
      </c>
      <c r="Y2866" s="2" t="s">
        <v>112</v>
      </c>
      <c r="Z2866" s="2" t="s">
        <v>111</v>
      </c>
      <c r="AA2866" s="2" t="s">
        <v>112</v>
      </c>
      <c r="AB2866" s="2">
        <v>1</v>
      </c>
      <c r="AC2866" s="1" t="s">
        <v>111</v>
      </c>
      <c r="AF2866" s="1" t="s">
        <v>111</v>
      </c>
      <c r="AJ2866" s="1" t="s">
        <v>115</v>
      </c>
      <c r="AK2866" s="1" t="s">
        <v>194</v>
      </c>
      <c r="AN2866" s="1" t="s">
        <v>10061</v>
      </c>
      <c r="AO2866" s="1" t="s">
        <v>166</v>
      </c>
      <c r="AS2866" s="1" t="s">
        <v>569</v>
      </c>
      <c r="AU2866" s="1" t="s">
        <v>132</v>
      </c>
      <c r="AZ2866" s="1" t="s">
        <v>1558</v>
      </c>
      <c r="BC2866" s="1" t="s">
        <v>10062</v>
      </c>
      <c r="BD2866" s="1">
        <v>18</v>
      </c>
      <c r="BF2866" s="1">
        <v>350.4</v>
      </c>
      <c r="BJ2866" s="1" t="s">
        <v>112</v>
      </c>
      <c r="BK2866" s="1" t="s">
        <v>112</v>
      </c>
      <c r="BL2866" s="1" t="s">
        <v>268</v>
      </c>
      <c r="BM2866" s="1" t="s">
        <v>10063</v>
      </c>
      <c r="BQ2866" s="1" t="s">
        <v>121</v>
      </c>
      <c r="BR2866" s="1" t="s">
        <v>122</v>
      </c>
      <c r="BS2866" s="1" t="s">
        <v>112</v>
      </c>
      <c r="BU2866" s="34" t="s">
        <v>10064</v>
      </c>
      <c r="BV2866" s="9">
        <v>44537</v>
      </c>
      <c r="BW2866" s="34" t="s">
        <v>14951</v>
      </c>
      <c r="BY2866" s="2" t="s">
        <v>123</v>
      </c>
      <c r="BZ2866" s="2" t="s">
        <v>124</v>
      </c>
      <c r="CA2866" s="2">
        <v>2</v>
      </c>
      <c r="CB2866" s="1" t="s">
        <v>7540</v>
      </c>
      <c r="CC2866" s="2" t="s">
        <v>126</v>
      </c>
      <c r="CD2866" s="1" t="b">
        <f t="shared" si="1560"/>
        <v>0</v>
      </c>
      <c r="CE2866" s="1" t="b">
        <f t="shared" si="1561"/>
        <v>0</v>
      </c>
      <c r="CF2866" s="1" t="b">
        <f t="shared" si="1535"/>
        <v>0</v>
      </c>
      <c r="CG2866" s="1" t="b">
        <f t="shared" si="1536"/>
        <v>0</v>
      </c>
      <c r="CH2866" s="1" t="b">
        <f t="shared" si="1537"/>
        <v>0</v>
      </c>
      <c r="CI2866" s="1" t="b">
        <f t="shared" si="1538"/>
        <v>0</v>
      </c>
      <c r="CJ2866" s="1" t="b">
        <f t="shared" si="1539"/>
        <v>0</v>
      </c>
      <c r="CK2866" s="1" t="b">
        <f t="shared" si="1540"/>
        <v>1</v>
      </c>
      <c r="CL2866" s="1" t="b">
        <f t="shared" si="1541"/>
        <v>0</v>
      </c>
      <c r="CM2866" s="1" t="b">
        <f t="shared" si="1542"/>
        <v>0</v>
      </c>
      <c r="CN2866" s="1" t="b">
        <f t="shared" si="1543"/>
        <v>0</v>
      </c>
      <c r="CO2866" s="2" t="b">
        <f t="shared" si="1544"/>
        <v>1</v>
      </c>
      <c r="CP2866" s="2" t="b">
        <f t="shared" si="1545"/>
        <v>1</v>
      </c>
      <c r="CQ2866" s="2" t="b">
        <f t="shared" si="1546"/>
        <v>0</v>
      </c>
      <c r="CR2866" s="6" t="str">
        <f t="shared" si="1547"/>
        <v>Male</v>
      </c>
      <c r="CS2866" s="7">
        <f t="shared" si="1548"/>
        <v>0</v>
      </c>
      <c r="CT2866" s="7">
        <f t="shared" si="1549"/>
        <v>0</v>
      </c>
      <c r="CU2866" s="7">
        <f t="shared" si="1550"/>
        <v>0</v>
      </c>
      <c r="CV2866" s="7">
        <f t="shared" si="1551"/>
        <v>0</v>
      </c>
    </row>
    <row r="2867" spans="2:111" ht="159.5" x14ac:dyDescent="0.35">
      <c r="B2867" s="1" t="s">
        <v>13809</v>
      </c>
      <c r="C2867" s="9">
        <v>44532</v>
      </c>
      <c r="D2867" s="10" t="s">
        <v>13809</v>
      </c>
      <c r="E2867" s="1">
        <v>34</v>
      </c>
      <c r="F2867" s="1" t="s">
        <v>127</v>
      </c>
      <c r="G2867" s="1" t="s">
        <v>13809</v>
      </c>
      <c r="H2867" s="1" t="s">
        <v>13809</v>
      </c>
      <c r="I2867" s="9">
        <v>44396</v>
      </c>
      <c r="J2867" s="2" t="s">
        <v>109</v>
      </c>
      <c r="K2867" s="2" t="s">
        <v>13809</v>
      </c>
      <c r="L2867" s="9">
        <v>44425</v>
      </c>
      <c r="M2867" s="2" t="s">
        <v>109</v>
      </c>
      <c r="N2867" s="2" t="s">
        <v>13809</v>
      </c>
      <c r="O2867" s="2" t="s">
        <v>110</v>
      </c>
      <c r="P2867" s="2" t="s">
        <v>111</v>
      </c>
      <c r="S2867" s="2" t="s">
        <v>112</v>
      </c>
      <c r="T2867" s="2" t="s">
        <v>112</v>
      </c>
      <c r="U2867" s="2" t="b">
        <v>1</v>
      </c>
      <c r="V2867" s="2" t="s">
        <v>113</v>
      </c>
      <c r="W2867" s="1" t="s">
        <v>112</v>
      </c>
      <c r="X2867" s="1" t="s">
        <v>138</v>
      </c>
      <c r="Y2867" s="2" t="s">
        <v>111</v>
      </c>
      <c r="AH2867" s="1" t="s">
        <v>193</v>
      </c>
      <c r="AI2867" s="1" t="s">
        <v>10065</v>
      </c>
      <c r="AJ2867" s="1" t="s">
        <v>115</v>
      </c>
      <c r="AK2867" s="1" t="s">
        <v>185</v>
      </c>
      <c r="AO2867" s="1" t="s">
        <v>130</v>
      </c>
      <c r="AS2867" s="1" t="s">
        <v>190</v>
      </c>
      <c r="AU2867" s="1" t="s">
        <v>197</v>
      </c>
      <c r="AZ2867" s="1" t="s">
        <v>155</v>
      </c>
      <c r="BA2867" s="1" t="s">
        <v>10066</v>
      </c>
      <c r="BJ2867" s="1" t="s">
        <v>112</v>
      </c>
      <c r="BK2867" s="1" t="s">
        <v>112</v>
      </c>
      <c r="BL2867" s="1" t="s">
        <v>161</v>
      </c>
      <c r="BM2867" s="1" t="s">
        <v>10067</v>
      </c>
      <c r="BQ2867" s="1" t="s">
        <v>121</v>
      </c>
      <c r="BR2867" s="1" t="s">
        <v>122</v>
      </c>
      <c r="BS2867" s="1" t="s">
        <v>112</v>
      </c>
      <c r="BU2867" s="34" t="s">
        <v>14017</v>
      </c>
      <c r="BV2867" s="9">
        <v>44536</v>
      </c>
      <c r="BW2867" s="34" t="s">
        <v>14952</v>
      </c>
      <c r="BY2867" s="2" t="s">
        <v>174</v>
      </c>
      <c r="BZ2867" s="2" t="s">
        <v>162</v>
      </c>
      <c r="CA2867" s="2">
        <v>2</v>
      </c>
      <c r="CB2867" s="1" t="s">
        <v>4776</v>
      </c>
      <c r="CC2867" s="2" t="s">
        <v>113</v>
      </c>
      <c r="CD2867" s="1" t="b">
        <f t="shared" si="1560"/>
        <v>0</v>
      </c>
      <c r="CE2867" s="1" t="b">
        <f t="shared" si="1561"/>
        <v>0</v>
      </c>
      <c r="CF2867" s="1" t="b">
        <f t="shared" si="1535"/>
        <v>0</v>
      </c>
      <c r="CG2867" s="1" t="b">
        <f t="shared" si="1536"/>
        <v>0</v>
      </c>
      <c r="CH2867" s="1" t="b">
        <f t="shared" si="1537"/>
        <v>0</v>
      </c>
      <c r="CI2867" s="1" t="b">
        <f t="shared" si="1538"/>
        <v>0</v>
      </c>
      <c r="CJ2867" s="1" t="b">
        <f t="shared" si="1539"/>
        <v>0</v>
      </c>
      <c r="CK2867" s="1" t="b">
        <f t="shared" si="1540"/>
        <v>1</v>
      </c>
      <c r="CL2867" s="1" t="b">
        <f t="shared" si="1541"/>
        <v>0</v>
      </c>
      <c r="CM2867" s="1" t="b">
        <f t="shared" si="1542"/>
        <v>0</v>
      </c>
      <c r="CN2867" s="1" t="b">
        <f t="shared" si="1543"/>
        <v>0</v>
      </c>
      <c r="CO2867" s="2" t="b">
        <f t="shared" si="1544"/>
        <v>0</v>
      </c>
      <c r="CP2867" s="2" t="b">
        <f t="shared" si="1545"/>
        <v>0</v>
      </c>
      <c r="CQ2867" s="2" t="b">
        <f t="shared" si="1546"/>
        <v>0</v>
      </c>
      <c r="CR2867" s="6" t="str">
        <f t="shared" si="1547"/>
        <v>Male</v>
      </c>
      <c r="CS2867" s="7">
        <f t="shared" si="1548"/>
        <v>1</v>
      </c>
      <c r="CT2867" s="7">
        <f t="shared" si="1549"/>
        <v>0</v>
      </c>
      <c r="CU2867" s="7">
        <f t="shared" si="1550"/>
        <v>0</v>
      </c>
      <c r="CV2867" s="7">
        <f t="shared" si="1551"/>
        <v>1</v>
      </c>
      <c r="CW2867" s="7">
        <f>COUNTIF(M2867,"=*moderna*")</f>
        <v>0</v>
      </c>
      <c r="CX2867" s="1" t="b">
        <f>AND(E2867&lt;30,NOT(E2867="."),NOT(E2867=""))</f>
        <v>0</v>
      </c>
      <c r="CY2867" s="1" t="b">
        <f>AND(E2867&gt;17,E2867&lt;41,NOT(E2867="."),NOT(E2867=""))</f>
        <v>1</v>
      </c>
      <c r="DG2867" s="1" t="b">
        <f>AND(E2867&gt;4,E2867&lt;18,NOT(E2867=""),NOT(E2867="."))</f>
        <v>0</v>
      </c>
    </row>
    <row r="2868" spans="2:111" ht="159.5" x14ac:dyDescent="0.35">
      <c r="B2868" s="1" t="s">
        <v>13809</v>
      </c>
      <c r="C2868" s="9">
        <v>44532</v>
      </c>
      <c r="D2868" s="10" t="s">
        <v>13809</v>
      </c>
      <c r="E2868" s="1">
        <v>46</v>
      </c>
      <c r="F2868" s="1" t="s">
        <v>127</v>
      </c>
      <c r="G2868" s="1" t="s">
        <v>13809</v>
      </c>
      <c r="H2868" s="1" t="s">
        <v>13809</v>
      </c>
      <c r="I2868" s="2" t="s">
        <v>183</v>
      </c>
      <c r="J2868" s="2" t="s">
        <v>109</v>
      </c>
      <c r="K2868" s="2" t="s">
        <v>13809</v>
      </c>
      <c r="L2868" s="2" t="s">
        <v>183</v>
      </c>
      <c r="M2868" s="2" t="s">
        <v>163</v>
      </c>
      <c r="N2868" s="2" t="s">
        <v>13809</v>
      </c>
      <c r="O2868" s="2" t="s">
        <v>110</v>
      </c>
      <c r="P2868" s="2" t="s">
        <v>111</v>
      </c>
      <c r="S2868" s="2" t="s">
        <v>111</v>
      </c>
      <c r="T2868" s="2" t="s">
        <v>112</v>
      </c>
      <c r="U2868" s="2" t="b">
        <f>OR(S2868="yes",T2868="yes")</f>
        <v>1</v>
      </c>
      <c r="V2868" s="2" t="s">
        <v>126</v>
      </c>
      <c r="W2868" s="1" t="s">
        <v>111</v>
      </c>
      <c r="Y2868" s="2" t="s">
        <v>112</v>
      </c>
      <c r="Z2868" s="2" t="s">
        <v>112</v>
      </c>
      <c r="AA2868" s="2" t="s">
        <v>111</v>
      </c>
      <c r="AB2868" s="2">
        <v>1</v>
      </c>
      <c r="AC2868" s="1" t="s">
        <v>111</v>
      </c>
      <c r="AF2868" s="1" t="s">
        <v>111</v>
      </c>
      <c r="AJ2868" s="1" t="s">
        <v>115</v>
      </c>
      <c r="AK2868" s="1" t="s">
        <v>291</v>
      </c>
      <c r="AN2868" s="1" t="s">
        <v>10068</v>
      </c>
      <c r="BU2868" s="34" t="s">
        <v>158</v>
      </c>
      <c r="BV2868" s="9">
        <v>44644</v>
      </c>
      <c r="BW2868" s="34" t="s">
        <v>14953</v>
      </c>
      <c r="BY2868" s="2" t="s">
        <v>153</v>
      </c>
      <c r="BZ2868" s="2" t="s">
        <v>124</v>
      </c>
      <c r="CB2868" s="1" t="s">
        <v>383</v>
      </c>
      <c r="CD2868" s="1" t="b">
        <f t="shared" si="1560"/>
        <v>0</v>
      </c>
      <c r="CE2868" s="1" t="b">
        <f t="shared" si="1561"/>
        <v>0</v>
      </c>
      <c r="CF2868" s="1" t="b">
        <f t="shared" si="1535"/>
        <v>0</v>
      </c>
      <c r="CG2868" s="1" t="b">
        <f t="shared" si="1536"/>
        <v>0</v>
      </c>
      <c r="CH2868" s="1" t="b">
        <f t="shared" si="1537"/>
        <v>0</v>
      </c>
      <c r="CI2868" s="1" t="b">
        <f t="shared" si="1538"/>
        <v>0</v>
      </c>
      <c r="CJ2868" s="1" t="b">
        <f t="shared" si="1539"/>
        <v>0</v>
      </c>
      <c r="CK2868" s="1" t="b">
        <f t="shared" si="1540"/>
        <v>0</v>
      </c>
      <c r="CL2868" s="1" t="b">
        <f t="shared" si="1541"/>
        <v>1</v>
      </c>
      <c r="CM2868" s="1" t="b">
        <f t="shared" si="1542"/>
        <v>0</v>
      </c>
      <c r="CN2868" s="1" t="b">
        <f t="shared" si="1543"/>
        <v>0</v>
      </c>
      <c r="CO2868" s="2" t="b">
        <f t="shared" si="1544"/>
        <v>1</v>
      </c>
      <c r="CP2868" s="2" t="b">
        <f t="shared" si="1545"/>
        <v>1</v>
      </c>
      <c r="CQ2868" s="2" t="b">
        <f t="shared" si="1546"/>
        <v>0</v>
      </c>
      <c r="CR2868" s="6" t="str">
        <f t="shared" si="1547"/>
        <v>Male</v>
      </c>
      <c r="CS2868" s="7">
        <f t="shared" si="1548"/>
        <v>1</v>
      </c>
      <c r="CT2868" s="7">
        <f t="shared" si="1549"/>
        <v>0</v>
      </c>
      <c r="CU2868" s="7">
        <f t="shared" si="1550"/>
        <v>0</v>
      </c>
      <c r="CV2868" s="7">
        <f t="shared" si="1551"/>
        <v>0</v>
      </c>
      <c r="CW2868" s="7">
        <f>COUNTIF(M2868,"=*moderna*")</f>
        <v>0</v>
      </c>
      <c r="CX2868" s="1" t="b">
        <f>AND(E2868&lt;30,NOT(E2868="."),NOT(E2868=""))</f>
        <v>0</v>
      </c>
      <c r="CY2868" s="1" t="b">
        <f>AND(E2868&gt;17,E2868&lt;41,NOT(E2868="."),NOT(E2868=""))</f>
        <v>0</v>
      </c>
      <c r="DG2868" s="1" t="b">
        <f>AND(E2868&gt;4,E2868&lt;18,NOT(E2868=""),NOT(E2868="."))</f>
        <v>0</v>
      </c>
    </row>
    <row r="2869" spans="2:111" x14ac:dyDescent="0.35">
      <c r="B2869" s="1" t="s">
        <v>13809</v>
      </c>
      <c r="C2869" s="9">
        <v>44532</v>
      </c>
      <c r="D2869" s="10" t="s">
        <v>13809</v>
      </c>
      <c r="E2869" s="1">
        <v>18</v>
      </c>
      <c r="F2869" s="1" t="s">
        <v>127</v>
      </c>
      <c r="G2869" s="1" t="s">
        <v>13809</v>
      </c>
      <c r="H2869" s="1" t="s">
        <v>13809</v>
      </c>
      <c r="I2869" s="2" t="s">
        <v>183</v>
      </c>
      <c r="J2869" s="2" t="s">
        <v>163</v>
      </c>
      <c r="K2869" s="2" t="s">
        <v>13809</v>
      </c>
      <c r="L2869" s="9">
        <v>44529</v>
      </c>
      <c r="M2869" s="2" t="s">
        <v>109</v>
      </c>
      <c r="N2869" s="2" t="s">
        <v>13809</v>
      </c>
      <c r="O2869" s="2" t="s">
        <v>110</v>
      </c>
      <c r="P2869" s="2" t="s">
        <v>111</v>
      </c>
      <c r="S2869" s="2" t="s">
        <v>112</v>
      </c>
      <c r="T2869" s="2" t="s">
        <v>111</v>
      </c>
      <c r="U2869" s="2" t="b">
        <f>OR(S2869="yes",T2869="yes")</f>
        <v>1</v>
      </c>
      <c r="V2869" s="2" t="s">
        <v>113</v>
      </c>
      <c r="W2869" s="1" t="s">
        <v>112</v>
      </c>
      <c r="X2869" s="1" t="s">
        <v>114</v>
      </c>
      <c r="Y2869" s="2" t="s">
        <v>112</v>
      </c>
      <c r="AA2869" s="2" t="s">
        <v>112</v>
      </c>
      <c r="AB2869" s="2">
        <v>3</v>
      </c>
      <c r="AC2869" s="1" t="s">
        <v>111</v>
      </c>
      <c r="AF2869" s="1" t="s">
        <v>111</v>
      </c>
      <c r="AJ2869" s="1" t="s">
        <v>115</v>
      </c>
      <c r="AK2869" s="1" t="s">
        <v>201</v>
      </c>
      <c r="AN2869" s="1" t="s">
        <v>647</v>
      </c>
      <c r="AO2869" s="1" t="s">
        <v>166</v>
      </c>
      <c r="AS2869" s="1" t="s">
        <v>145</v>
      </c>
      <c r="AU2869" s="1" t="s">
        <v>238</v>
      </c>
      <c r="AX2869" s="1">
        <v>65</v>
      </c>
      <c r="AZ2869" s="1" t="s">
        <v>248</v>
      </c>
      <c r="BA2869" s="1">
        <v>15.35</v>
      </c>
      <c r="BD2869" s="1">
        <v>76.900000000000006</v>
      </c>
      <c r="BG2869" s="1">
        <v>2.19</v>
      </c>
      <c r="BH2869" s="1">
        <v>18</v>
      </c>
      <c r="BJ2869" s="1" t="s">
        <v>112</v>
      </c>
      <c r="BK2869" s="1" t="s">
        <v>112</v>
      </c>
      <c r="BL2869" s="1" t="s">
        <v>200</v>
      </c>
      <c r="BQ2869" s="1" t="s">
        <v>121</v>
      </c>
      <c r="BR2869" s="1" t="s">
        <v>122</v>
      </c>
      <c r="BY2869" s="2" t="s">
        <v>156</v>
      </c>
      <c r="BZ2869" s="2" t="s">
        <v>124</v>
      </c>
      <c r="CA2869" s="2">
        <v>2</v>
      </c>
      <c r="CB2869" s="1" t="s">
        <v>149</v>
      </c>
      <c r="CC2869" s="2" t="s">
        <v>126</v>
      </c>
      <c r="CD2869" s="1" t="b">
        <f t="shared" si="1560"/>
        <v>1</v>
      </c>
      <c r="CE2869" s="1" t="b">
        <f t="shared" si="1561"/>
        <v>0</v>
      </c>
      <c r="CF2869" s="1" t="b">
        <f t="shared" si="1535"/>
        <v>0</v>
      </c>
      <c r="CG2869" s="1" t="b">
        <f t="shared" si="1536"/>
        <v>0</v>
      </c>
      <c r="CH2869" s="1" t="b">
        <f t="shared" si="1537"/>
        <v>0</v>
      </c>
      <c r="CI2869" s="1" t="b">
        <f t="shared" si="1538"/>
        <v>1</v>
      </c>
      <c r="CJ2869" s="1" t="b">
        <f t="shared" si="1539"/>
        <v>0</v>
      </c>
      <c r="CK2869" s="1" t="b">
        <f t="shared" si="1540"/>
        <v>0</v>
      </c>
      <c r="CL2869" s="1" t="b">
        <f t="shared" si="1541"/>
        <v>0</v>
      </c>
      <c r="CM2869" s="1" t="b">
        <f t="shared" si="1542"/>
        <v>0</v>
      </c>
      <c r="CN2869" s="1" t="b">
        <f t="shared" si="1543"/>
        <v>0</v>
      </c>
      <c r="CO2869" s="2" t="b">
        <f t="shared" si="1544"/>
        <v>1</v>
      </c>
      <c r="CP2869" s="2" t="b">
        <f t="shared" si="1545"/>
        <v>1</v>
      </c>
      <c r="CQ2869" s="2" t="b">
        <f t="shared" si="1546"/>
        <v>0</v>
      </c>
      <c r="CR2869" s="6" t="str">
        <f t="shared" si="1547"/>
        <v>Male</v>
      </c>
      <c r="CS2869" s="7">
        <f t="shared" si="1548"/>
        <v>0</v>
      </c>
      <c r="CT2869" s="7">
        <f t="shared" si="1549"/>
        <v>0</v>
      </c>
      <c r="CU2869" s="7">
        <f t="shared" si="1550"/>
        <v>0</v>
      </c>
      <c r="CV2869" s="7">
        <f t="shared" si="1551"/>
        <v>1</v>
      </c>
    </row>
    <row r="2870" spans="2:111" ht="159.5" x14ac:dyDescent="0.35">
      <c r="B2870" s="1" t="s">
        <v>13809</v>
      </c>
      <c r="C2870" s="9">
        <v>44532</v>
      </c>
      <c r="D2870" s="10" t="s">
        <v>13809</v>
      </c>
      <c r="E2870" s="1">
        <v>60</v>
      </c>
      <c r="F2870" s="1" t="s">
        <v>108</v>
      </c>
      <c r="G2870" s="1" t="s">
        <v>13809</v>
      </c>
      <c r="H2870" s="1" t="s">
        <v>13809</v>
      </c>
      <c r="I2870" s="9">
        <v>44275</v>
      </c>
      <c r="J2870" s="2" t="s">
        <v>128</v>
      </c>
      <c r="K2870" s="2" t="s">
        <v>13809</v>
      </c>
      <c r="N2870" s="2" t="s">
        <v>13809</v>
      </c>
      <c r="O2870" s="2" t="s">
        <v>110</v>
      </c>
      <c r="P2870" s="2" t="s">
        <v>111</v>
      </c>
      <c r="S2870" s="2" t="s">
        <v>112</v>
      </c>
      <c r="T2870" s="2" t="s">
        <v>111</v>
      </c>
      <c r="U2870" s="2" t="b">
        <f>OR(S2870="yes",T2870="yes")</f>
        <v>1</v>
      </c>
      <c r="V2870" s="2" t="s">
        <v>126</v>
      </c>
      <c r="W2870" s="1" t="s">
        <v>112</v>
      </c>
      <c r="X2870" s="1" t="s">
        <v>138</v>
      </c>
      <c r="Y2870" s="2" t="s">
        <v>112</v>
      </c>
      <c r="Z2870" s="2" t="s">
        <v>112</v>
      </c>
      <c r="AB2870" s="2">
        <v>12</v>
      </c>
      <c r="AC2870" s="1" t="s">
        <v>112</v>
      </c>
      <c r="AD2870" s="1" t="s">
        <v>192</v>
      </c>
      <c r="AE2870" s="1" t="s">
        <v>10069</v>
      </c>
      <c r="AF2870" s="1" t="s">
        <v>111</v>
      </c>
      <c r="AJ2870" s="1" t="s">
        <v>115</v>
      </c>
      <c r="AK2870" s="1" t="s">
        <v>2739</v>
      </c>
      <c r="AN2870" s="1" t="s">
        <v>10070</v>
      </c>
      <c r="AO2870" s="1" t="s">
        <v>166</v>
      </c>
      <c r="AU2870" s="1" t="s">
        <v>238</v>
      </c>
      <c r="AX2870" s="1">
        <v>55</v>
      </c>
      <c r="AZ2870" s="1" t="s">
        <v>133</v>
      </c>
      <c r="BA2870" s="1" t="s">
        <v>10071</v>
      </c>
      <c r="BE2870" s="1" t="s">
        <v>10072</v>
      </c>
      <c r="BG2870" s="1" t="s">
        <v>10073</v>
      </c>
      <c r="BH2870" s="1" t="s">
        <v>10074</v>
      </c>
      <c r="BJ2870" s="1" t="s">
        <v>112</v>
      </c>
      <c r="BK2870" s="1" t="s">
        <v>112</v>
      </c>
      <c r="BL2870" s="1" t="s">
        <v>268</v>
      </c>
      <c r="BM2870" s="1" t="s">
        <v>10075</v>
      </c>
      <c r="BQ2870" s="1" t="s">
        <v>121</v>
      </c>
      <c r="BR2870" s="1" t="s">
        <v>122</v>
      </c>
      <c r="BS2870" s="1" t="s">
        <v>111</v>
      </c>
      <c r="BT2870" s="34" t="s">
        <v>158</v>
      </c>
      <c r="BU2870" s="34" t="s">
        <v>10076</v>
      </c>
      <c r="BV2870" s="9">
        <v>44536</v>
      </c>
      <c r="BW2870" s="34" t="s">
        <v>14954</v>
      </c>
      <c r="BY2870" s="2" t="s">
        <v>153</v>
      </c>
      <c r="BZ2870" s="2" t="s">
        <v>124</v>
      </c>
      <c r="CB2870" s="1" t="s">
        <v>227</v>
      </c>
      <c r="CD2870" s="1" t="b">
        <f t="shared" si="1560"/>
        <v>0</v>
      </c>
      <c r="CE2870" s="1" t="b">
        <f t="shared" si="1561"/>
        <v>0</v>
      </c>
      <c r="CF2870" s="1" t="b">
        <f t="shared" si="1535"/>
        <v>0</v>
      </c>
      <c r="CG2870" s="1" t="b">
        <f t="shared" si="1536"/>
        <v>0</v>
      </c>
      <c r="CH2870" s="1" t="b">
        <f t="shared" si="1537"/>
        <v>0</v>
      </c>
      <c r="CI2870" s="1" t="b">
        <f t="shared" si="1538"/>
        <v>0</v>
      </c>
      <c r="CJ2870" s="1" t="b">
        <f t="shared" si="1539"/>
        <v>0</v>
      </c>
      <c r="CK2870" s="1" t="b">
        <f t="shared" si="1540"/>
        <v>0</v>
      </c>
      <c r="CL2870" s="1" t="b">
        <f t="shared" si="1541"/>
        <v>0</v>
      </c>
      <c r="CM2870" s="1" t="b">
        <f t="shared" si="1542"/>
        <v>1</v>
      </c>
      <c r="CN2870" s="1" t="b">
        <f t="shared" si="1543"/>
        <v>0</v>
      </c>
      <c r="CO2870" s="2" t="b">
        <f t="shared" si="1544"/>
        <v>0</v>
      </c>
      <c r="CP2870" s="2" t="b">
        <f t="shared" si="1545"/>
        <v>0</v>
      </c>
      <c r="CQ2870" s="2" t="b">
        <f t="shared" si="1546"/>
        <v>1</v>
      </c>
      <c r="CR2870" s="6" t="str">
        <f t="shared" si="1547"/>
        <v>Female</v>
      </c>
      <c r="CS2870" s="7">
        <f t="shared" si="1548"/>
        <v>0</v>
      </c>
      <c r="CT2870" s="7">
        <f t="shared" si="1549"/>
        <v>1</v>
      </c>
      <c r="CU2870" s="7">
        <f t="shared" si="1550"/>
        <v>0</v>
      </c>
      <c r="CV2870" s="7">
        <f t="shared" si="1551"/>
        <v>0</v>
      </c>
    </row>
    <row r="2871" spans="2:111" x14ac:dyDescent="0.35">
      <c r="B2871" s="1" t="s">
        <v>13809</v>
      </c>
      <c r="C2871" s="9">
        <v>44532</v>
      </c>
      <c r="D2871" s="10" t="s">
        <v>13809</v>
      </c>
      <c r="E2871" s="1">
        <v>28</v>
      </c>
      <c r="F2871" s="1" t="s">
        <v>108</v>
      </c>
      <c r="G2871" s="1" t="s">
        <v>13809</v>
      </c>
      <c r="H2871" s="1" t="s">
        <v>13809</v>
      </c>
      <c r="I2871" s="9">
        <v>44348</v>
      </c>
      <c r="J2871" s="2" t="s">
        <v>128</v>
      </c>
      <c r="K2871" s="2" t="s">
        <v>13809</v>
      </c>
      <c r="N2871" s="2" t="s">
        <v>13809</v>
      </c>
      <c r="O2871" s="2" t="s">
        <v>110</v>
      </c>
      <c r="P2871" s="2" t="s">
        <v>111</v>
      </c>
      <c r="S2871" s="2" t="s">
        <v>112</v>
      </c>
      <c r="T2871" s="2" t="s">
        <v>111</v>
      </c>
      <c r="U2871" s="2" t="b">
        <f>OR(S2871="yes",T2871="yes")</f>
        <v>1</v>
      </c>
      <c r="V2871" s="2" t="s">
        <v>126</v>
      </c>
      <c r="W2871" s="1" t="s">
        <v>112</v>
      </c>
      <c r="X2871" s="1" t="s">
        <v>138</v>
      </c>
      <c r="Y2871" s="2" t="s">
        <v>111</v>
      </c>
      <c r="AF2871" s="1" t="s">
        <v>111</v>
      </c>
      <c r="AJ2871" s="1" t="s">
        <v>115</v>
      </c>
      <c r="AK2871" s="1" t="s">
        <v>144</v>
      </c>
      <c r="AO2871" s="1" t="s">
        <v>7136</v>
      </c>
      <c r="BJ2871" s="1" t="s">
        <v>112</v>
      </c>
      <c r="BK2871" s="1" t="s">
        <v>111</v>
      </c>
      <c r="BQ2871" s="1" t="s">
        <v>121</v>
      </c>
      <c r="BR2871" s="1" t="s">
        <v>122</v>
      </c>
      <c r="BS2871" s="1" t="s">
        <v>112</v>
      </c>
      <c r="BV2871" s="9">
        <v>44879</v>
      </c>
      <c r="BX2871" s="2" t="s">
        <v>111</v>
      </c>
      <c r="BY2871" s="2" t="s">
        <v>174</v>
      </c>
      <c r="BZ2871" s="2" t="s">
        <v>124</v>
      </c>
      <c r="CB2871" s="1" t="s">
        <v>317</v>
      </c>
      <c r="CD2871" s="1" t="b">
        <f t="shared" si="1560"/>
        <v>1</v>
      </c>
      <c r="CE2871" s="1" t="b">
        <f t="shared" si="1561"/>
        <v>0</v>
      </c>
      <c r="CF2871" s="1" t="b">
        <f t="shared" si="1535"/>
        <v>0</v>
      </c>
      <c r="CG2871" s="1" t="b">
        <f t="shared" si="1536"/>
        <v>0</v>
      </c>
      <c r="CH2871" s="1" t="b">
        <f t="shared" si="1537"/>
        <v>0</v>
      </c>
      <c r="CI2871" s="1" t="b">
        <f t="shared" si="1538"/>
        <v>0</v>
      </c>
      <c r="CJ2871" s="1" t="b">
        <f t="shared" si="1539"/>
        <v>1</v>
      </c>
      <c r="CK2871" s="1" t="b">
        <f t="shared" si="1540"/>
        <v>0</v>
      </c>
      <c r="CL2871" s="1" t="b">
        <f t="shared" si="1541"/>
        <v>0</v>
      </c>
      <c r="CM2871" s="1" t="b">
        <f t="shared" si="1542"/>
        <v>0</v>
      </c>
      <c r="CN2871" s="1" t="b">
        <f t="shared" si="1543"/>
        <v>0</v>
      </c>
      <c r="CO2871" s="2" t="b">
        <f t="shared" si="1544"/>
        <v>0</v>
      </c>
      <c r="CP2871" s="2" t="b">
        <f t="shared" si="1545"/>
        <v>0</v>
      </c>
      <c r="CQ2871" s="2" t="b">
        <f t="shared" si="1546"/>
        <v>0</v>
      </c>
      <c r="CR2871" s="6" t="str">
        <f t="shared" si="1547"/>
        <v>Female</v>
      </c>
      <c r="CS2871" s="7">
        <f t="shared" si="1548"/>
        <v>0</v>
      </c>
      <c r="CT2871" s="7">
        <f t="shared" si="1549"/>
        <v>1</v>
      </c>
      <c r="CU2871" s="7">
        <f t="shared" si="1550"/>
        <v>0</v>
      </c>
      <c r="CV2871" s="7">
        <f t="shared" si="1551"/>
        <v>0</v>
      </c>
    </row>
    <row r="2872" spans="2:111" ht="159.5" x14ac:dyDescent="0.35">
      <c r="B2872" s="1" t="s">
        <v>13809</v>
      </c>
      <c r="C2872" s="9">
        <v>44532</v>
      </c>
      <c r="D2872" s="10" t="s">
        <v>13809</v>
      </c>
      <c r="E2872" s="1">
        <v>38</v>
      </c>
      <c r="F2872" s="1" t="s">
        <v>127</v>
      </c>
      <c r="G2872" s="1" t="s">
        <v>13809</v>
      </c>
      <c r="H2872" s="1" t="s">
        <v>13809</v>
      </c>
      <c r="I2872" s="9">
        <v>44322</v>
      </c>
      <c r="J2872" s="2" t="s">
        <v>128</v>
      </c>
      <c r="K2872" s="2" t="s">
        <v>13809</v>
      </c>
      <c r="L2872" s="2" t="s">
        <v>183</v>
      </c>
      <c r="M2872" s="2" t="s">
        <v>163</v>
      </c>
      <c r="N2872" s="2" t="s">
        <v>13809</v>
      </c>
      <c r="O2872" s="2" t="s">
        <v>110</v>
      </c>
      <c r="P2872" s="2" t="s">
        <v>111</v>
      </c>
      <c r="S2872" s="2" t="s">
        <v>111</v>
      </c>
      <c r="T2872" s="2" t="s">
        <v>112</v>
      </c>
      <c r="U2872" s="2" t="b">
        <v>1</v>
      </c>
      <c r="V2872" s="2" t="s">
        <v>113</v>
      </c>
      <c r="W2872" s="1" t="s">
        <v>112</v>
      </c>
      <c r="X2872" s="1" t="s">
        <v>138</v>
      </c>
      <c r="Y2872" s="2" t="s">
        <v>112</v>
      </c>
      <c r="Z2872" s="2" t="s">
        <v>112</v>
      </c>
      <c r="AA2872" s="2" t="s">
        <v>111</v>
      </c>
      <c r="AB2872" s="2">
        <v>3</v>
      </c>
      <c r="AC2872" s="1" t="s">
        <v>111</v>
      </c>
      <c r="AF2872" s="1" t="s">
        <v>111</v>
      </c>
      <c r="AJ2872" s="1" t="s">
        <v>115</v>
      </c>
      <c r="AK2872" s="1" t="s">
        <v>189</v>
      </c>
      <c r="AO2872" s="1" t="s">
        <v>237</v>
      </c>
      <c r="AS2872" s="1" t="s">
        <v>118</v>
      </c>
      <c r="AU2872" s="1" t="s">
        <v>238</v>
      </c>
      <c r="AX2872" s="1" t="s">
        <v>798</v>
      </c>
      <c r="BJ2872" s="1" t="s">
        <v>111</v>
      </c>
      <c r="BN2872" s="1" t="s">
        <v>112</v>
      </c>
      <c r="BO2872" s="1" t="s">
        <v>148</v>
      </c>
      <c r="BP2872" s="1" t="s">
        <v>355</v>
      </c>
      <c r="BU2872" s="34" t="s">
        <v>10077</v>
      </c>
      <c r="BV2872" s="9">
        <v>44550</v>
      </c>
      <c r="BW2872" s="34" t="s">
        <v>10078</v>
      </c>
      <c r="BY2872" s="2" t="s">
        <v>174</v>
      </c>
      <c r="BZ2872" s="2" t="s">
        <v>124</v>
      </c>
      <c r="CA2872" s="2">
        <v>1</v>
      </c>
      <c r="CB2872" s="1" t="s">
        <v>246</v>
      </c>
      <c r="CC2872" s="2" t="s">
        <v>113</v>
      </c>
      <c r="CD2872" s="1" t="b">
        <f t="shared" si="1560"/>
        <v>0</v>
      </c>
      <c r="CE2872" s="1" t="b">
        <f t="shared" si="1561"/>
        <v>0</v>
      </c>
      <c r="CF2872" s="1" t="b">
        <f t="shared" si="1535"/>
        <v>0</v>
      </c>
      <c r="CG2872" s="1" t="b">
        <f t="shared" si="1536"/>
        <v>0</v>
      </c>
      <c r="CH2872" s="1" t="b">
        <f t="shared" si="1537"/>
        <v>0</v>
      </c>
      <c r="CI2872" s="1" t="b">
        <f t="shared" si="1538"/>
        <v>0</v>
      </c>
      <c r="CJ2872" s="1" t="b">
        <f t="shared" si="1539"/>
        <v>0</v>
      </c>
      <c r="CK2872" s="1" t="b">
        <f t="shared" si="1540"/>
        <v>1</v>
      </c>
      <c r="CL2872" s="1" t="b">
        <f t="shared" si="1541"/>
        <v>0</v>
      </c>
      <c r="CM2872" s="1" t="b">
        <f t="shared" si="1542"/>
        <v>0</v>
      </c>
      <c r="CN2872" s="1" t="b">
        <f t="shared" si="1543"/>
        <v>0</v>
      </c>
      <c r="CO2872" s="2" t="b">
        <f t="shared" si="1544"/>
        <v>1</v>
      </c>
      <c r="CP2872" s="2" t="b">
        <f t="shared" si="1545"/>
        <v>1</v>
      </c>
      <c r="CQ2872" s="2" t="b">
        <f t="shared" si="1546"/>
        <v>0</v>
      </c>
      <c r="CR2872" s="6" t="str">
        <f t="shared" si="1547"/>
        <v>Male</v>
      </c>
      <c r="CS2872" s="7">
        <f t="shared" si="1548"/>
        <v>0</v>
      </c>
      <c r="CT2872" s="7">
        <f t="shared" si="1549"/>
        <v>1</v>
      </c>
      <c r="CU2872" s="7">
        <f t="shared" si="1550"/>
        <v>0</v>
      </c>
      <c r="CV2872" s="7">
        <f t="shared" si="1551"/>
        <v>0</v>
      </c>
      <c r="CW2872" s="7">
        <f t="shared" ref="CW2872:CW2877" si="1566">COUNTIF(M2872,"=*moderna*")</f>
        <v>0</v>
      </c>
      <c r="CX2872" s="1" t="b">
        <f t="shared" ref="CX2872:CX2877" si="1567">AND(E2872&lt;30,NOT(E2872="."),NOT(E2872=""))</f>
        <v>0</v>
      </c>
      <c r="CY2872" s="1" t="b">
        <f t="shared" ref="CY2872:CY2877" si="1568">AND(E2872&gt;17,E2872&lt;41,NOT(E2872="."),NOT(E2872=""))</f>
        <v>1</v>
      </c>
      <c r="DG2872" s="1" t="b">
        <f>AND(E2872&gt;4,E2872&lt;18,NOT(E2872=""),NOT(E2872="."))</f>
        <v>0</v>
      </c>
    </row>
    <row r="2873" spans="2:111" ht="333.5" x14ac:dyDescent="0.35">
      <c r="B2873" s="1" t="s">
        <v>13809</v>
      </c>
      <c r="C2873" s="9">
        <v>44533</v>
      </c>
      <c r="D2873" s="10" t="s">
        <v>13809</v>
      </c>
      <c r="E2873" s="1">
        <v>25</v>
      </c>
      <c r="F2873" s="1" t="s">
        <v>127</v>
      </c>
      <c r="G2873" s="1" t="s">
        <v>13809</v>
      </c>
      <c r="H2873" s="1" t="s">
        <v>13809</v>
      </c>
      <c r="J2873" s="2" t="s">
        <v>163</v>
      </c>
      <c r="K2873" s="2" t="s">
        <v>13809</v>
      </c>
      <c r="M2873" s="2" t="s">
        <v>109</v>
      </c>
      <c r="N2873" s="2" t="s">
        <v>13809</v>
      </c>
      <c r="O2873" s="2" t="s">
        <v>110</v>
      </c>
      <c r="P2873" s="2" t="s">
        <v>111</v>
      </c>
      <c r="S2873" s="2" t="s">
        <v>112</v>
      </c>
      <c r="T2873" s="2" t="s">
        <v>111</v>
      </c>
      <c r="U2873" s="2" t="b">
        <v>1</v>
      </c>
      <c r="V2873" s="2" t="s">
        <v>113</v>
      </c>
      <c r="W2873" s="1" t="s">
        <v>112</v>
      </c>
      <c r="Y2873" s="2" t="s">
        <v>112</v>
      </c>
      <c r="Z2873" s="2" t="s">
        <v>111</v>
      </c>
      <c r="AA2873" s="2" t="s">
        <v>112</v>
      </c>
      <c r="AB2873" s="2">
        <v>3</v>
      </c>
      <c r="AC2873" s="1" t="s">
        <v>111</v>
      </c>
      <c r="AF2873" s="1" t="s">
        <v>111</v>
      </c>
      <c r="AH2873" s="1" t="s">
        <v>193</v>
      </c>
      <c r="AI2873" s="1" t="s">
        <v>10079</v>
      </c>
      <c r="AJ2873" s="1" t="s">
        <v>115</v>
      </c>
      <c r="AK2873" s="1" t="s">
        <v>129</v>
      </c>
      <c r="AO2873" s="1" t="s">
        <v>130</v>
      </c>
      <c r="AU2873" s="1" t="s">
        <v>238</v>
      </c>
      <c r="AX2873" s="1">
        <v>50</v>
      </c>
      <c r="AZ2873" s="1" t="s">
        <v>155</v>
      </c>
      <c r="BA2873" s="1" t="s">
        <v>10080</v>
      </c>
      <c r="BJ2873" s="1" t="s">
        <v>112</v>
      </c>
      <c r="BK2873" s="1" t="s">
        <v>112</v>
      </c>
      <c r="BL2873" s="1" t="s">
        <v>161</v>
      </c>
      <c r="BM2873" s="1" t="s">
        <v>10081</v>
      </c>
      <c r="BQ2873" s="1" t="s">
        <v>121</v>
      </c>
      <c r="BR2873" s="1" t="s">
        <v>122</v>
      </c>
      <c r="BS2873" s="1" t="s">
        <v>112</v>
      </c>
      <c r="BU2873" s="34" t="s">
        <v>10082</v>
      </c>
      <c r="BV2873" s="9">
        <v>44536</v>
      </c>
      <c r="BW2873" s="34" t="s">
        <v>14955</v>
      </c>
      <c r="BY2873" s="2" t="s">
        <v>136</v>
      </c>
      <c r="BZ2873" s="2" t="s">
        <v>124</v>
      </c>
      <c r="CA2873" s="2">
        <v>2</v>
      </c>
      <c r="CB2873" s="1" t="s">
        <v>308</v>
      </c>
      <c r="CC2873" s="2" t="s">
        <v>126</v>
      </c>
      <c r="CD2873" s="1" t="b">
        <f t="shared" si="1560"/>
        <v>1</v>
      </c>
      <c r="CE2873" s="1" t="b">
        <f t="shared" si="1561"/>
        <v>0</v>
      </c>
      <c r="CF2873" s="1" t="b">
        <f t="shared" si="1535"/>
        <v>0</v>
      </c>
      <c r="CG2873" s="1" t="b">
        <f t="shared" si="1536"/>
        <v>0</v>
      </c>
      <c r="CH2873" s="1" t="b">
        <f t="shared" si="1537"/>
        <v>0</v>
      </c>
      <c r="CI2873" s="1" t="b">
        <f t="shared" si="1538"/>
        <v>0</v>
      </c>
      <c r="CJ2873" s="1" t="b">
        <f t="shared" si="1539"/>
        <v>1</v>
      </c>
      <c r="CK2873" s="1" t="b">
        <f t="shared" si="1540"/>
        <v>0</v>
      </c>
      <c r="CL2873" s="1" t="b">
        <f t="shared" si="1541"/>
        <v>0</v>
      </c>
      <c r="CM2873" s="1" t="b">
        <f t="shared" si="1542"/>
        <v>0</v>
      </c>
      <c r="CN2873" s="1" t="b">
        <f t="shared" si="1543"/>
        <v>0</v>
      </c>
      <c r="CO2873" s="2" t="b">
        <f t="shared" si="1544"/>
        <v>1</v>
      </c>
      <c r="CP2873" s="2" t="b">
        <f t="shared" si="1545"/>
        <v>1</v>
      </c>
      <c r="CQ2873" s="2" t="b">
        <f t="shared" si="1546"/>
        <v>0</v>
      </c>
      <c r="CR2873" s="6" t="str">
        <f t="shared" si="1547"/>
        <v>Male</v>
      </c>
      <c r="CS2873" s="7">
        <f t="shared" si="1548"/>
        <v>0</v>
      </c>
      <c r="CT2873" s="7">
        <f t="shared" si="1549"/>
        <v>0</v>
      </c>
      <c r="CU2873" s="7">
        <f t="shared" si="1550"/>
        <v>0</v>
      </c>
      <c r="CV2873" s="7">
        <f t="shared" si="1551"/>
        <v>1</v>
      </c>
      <c r="CW2873" s="7">
        <f t="shared" si="1566"/>
        <v>0</v>
      </c>
      <c r="CX2873" s="1" t="b">
        <f t="shared" si="1567"/>
        <v>1</v>
      </c>
      <c r="CY2873" s="1" t="b">
        <f t="shared" si="1568"/>
        <v>1</v>
      </c>
      <c r="DG2873" s="1" t="b">
        <f>AND(E2873&gt;4,E2873&lt;18,NOT(E2873=""),NOT(E2873="."))</f>
        <v>0</v>
      </c>
    </row>
    <row r="2874" spans="2:111" ht="72.5" x14ac:dyDescent="0.35">
      <c r="B2874" s="1" t="s">
        <v>13809</v>
      </c>
      <c r="C2874" s="9">
        <v>44533</v>
      </c>
      <c r="D2874" s="10" t="s">
        <v>13809</v>
      </c>
      <c r="E2874" s="1">
        <v>28</v>
      </c>
      <c r="F2874" s="1" t="s">
        <v>127</v>
      </c>
      <c r="G2874" s="1" t="s">
        <v>13809</v>
      </c>
      <c r="H2874" s="1" t="s">
        <v>13809</v>
      </c>
      <c r="I2874" s="2" t="s">
        <v>183</v>
      </c>
      <c r="J2874" s="2" t="s">
        <v>163</v>
      </c>
      <c r="K2874" s="2" t="s">
        <v>13809</v>
      </c>
      <c r="L2874" s="2" t="s">
        <v>183</v>
      </c>
      <c r="M2874" s="2" t="s">
        <v>109</v>
      </c>
      <c r="N2874" s="2" t="s">
        <v>13809</v>
      </c>
      <c r="O2874" s="2" t="s">
        <v>110</v>
      </c>
      <c r="P2874" s="2" t="s">
        <v>111</v>
      </c>
      <c r="S2874" s="2" t="s">
        <v>112</v>
      </c>
      <c r="T2874" s="2" t="s">
        <v>111</v>
      </c>
      <c r="U2874" s="2" t="b">
        <v>1</v>
      </c>
      <c r="V2874" s="2" t="s">
        <v>113</v>
      </c>
      <c r="W2874" s="1" t="s">
        <v>112</v>
      </c>
      <c r="X2874" s="1" t="s">
        <v>114</v>
      </c>
      <c r="Y2874" s="2" t="s">
        <v>112</v>
      </c>
      <c r="Z2874" s="2" t="s">
        <v>111</v>
      </c>
      <c r="AA2874" s="2" t="s">
        <v>112</v>
      </c>
      <c r="AB2874" s="2">
        <v>3</v>
      </c>
      <c r="AC2874" s="1" t="s">
        <v>111</v>
      </c>
      <c r="AF2874" s="1" t="s">
        <v>111</v>
      </c>
      <c r="AJ2874" s="1" t="s">
        <v>115</v>
      </c>
      <c r="AK2874" s="1" t="s">
        <v>150</v>
      </c>
      <c r="AO2874" s="1" t="s">
        <v>151</v>
      </c>
      <c r="AP2874" s="11" t="s">
        <v>10083</v>
      </c>
      <c r="AS2874" s="1" t="s">
        <v>118</v>
      </c>
      <c r="BA2874" s="11">
        <v>1.42</v>
      </c>
      <c r="BJ2874" s="1" t="s">
        <v>112</v>
      </c>
      <c r="BK2874" s="1" t="s">
        <v>112</v>
      </c>
      <c r="BL2874" s="1" t="s">
        <v>180</v>
      </c>
      <c r="BM2874" s="1" t="s">
        <v>10084</v>
      </c>
      <c r="BQ2874" s="1" t="s">
        <v>121</v>
      </c>
      <c r="BR2874" s="1" t="s">
        <v>122</v>
      </c>
      <c r="BU2874" s="34" t="s">
        <v>184</v>
      </c>
      <c r="BV2874" s="9">
        <v>44536</v>
      </c>
      <c r="BW2874" s="34" t="s">
        <v>10085</v>
      </c>
      <c r="BY2874" s="2" t="s">
        <v>123</v>
      </c>
      <c r="BZ2874" s="2" t="s">
        <v>124</v>
      </c>
      <c r="CA2874" s="2">
        <v>2</v>
      </c>
      <c r="CB2874" s="1" t="s">
        <v>308</v>
      </c>
      <c r="CC2874" s="2" t="s">
        <v>126</v>
      </c>
      <c r="CD2874" s="1" t="b">
        <f t="shared" si="1560"/>
        <v>1</v>
      </c>
      <c r="CE2874" s="1" t="b">
        <f t="shared" si="1561"/>
        <v>0</v>
      </c>
      <c r="CF2874" s="1" t="b">
        <f t="shared" si="1535"/>
        <v>0</v>
      </c>
      <c r="CG2874" s="1" t="b">
        <f t="shared" si="1536"/>
        <v>0</v>
      </c>
      <c r="CH2874" s="1" t="b">
        <f t="shared" si="1537"/>
        <v>0</v>
      </c>
      <c r="CI2874" s="1" t="b">
        <f t="shared" si="1538"/>
        <v>0</v>
      </c>
      <c r="CJ2874" s="1" t="b">
        <f t="shared" si="1539"/>
        <v>1</v>
      </c>
      <c r="CK2874" s="1" t="b">
        <f t="shared" si="1540"/>
        <v>0</v>
      </c>
      <c r="CL2874" s="1" t="b">
        <f t="shared" si="1541"/>
        <v>0</v>
      </c>
      <c r="CM2874" s="1" t="b">
        <f t="shared" si="1542"/>
        <v>0</v>
      </c>
      <c r="CN2874" s="1" t="b">
        <f t="shared" si="1543"/>
        <v>0</v>
      </c>
      <c r="CO2874" s="2" t="b">
        <f t="shared" si="1544"/>
        <v>1</v>
      </c>
      <c r="CP2874" s="2" t="b">
        <f t="shared" si="1545"/>
        <v>1</v>
      </c>
      <c r="CQ2874" s="2" t="b">
        <f t="shared" si="1546"/>
        <v>0</v>
      </c>
      <c r="CR2874" s="6" t="str">
        <f t="shared" si="1547"/>
        <v>Male</v>
      </c>
      <c r="CS2874" s="7">
        <f t="shared" si="1548"/>
        <v>0</v>
      </c>
      <c r="CT2874" s="7">
        <f t="shared" si="1549"/>
        <v>0</v>
      </c>
      <c r="CU2874" s="7">
        <f t="shared" si="1550"/>
        <v>0</v>
      </c>
      <c r="CV2874" s="7">
        <f t="shared" si="1551"/>
        <v>1</v>
      </c>
      <c r="CW2874" s="7">
        <f t="shared" si="1566"/>
        <v>0</v>
      </c>
      <c r="CX2874" s="1" t="b">
        <f t="shared" si="1567"/>
        <v>1</v>
      </c>
      <c r="CY2874" s="1" t="b">
        <f t="shared" si="1568"/>
        <v>1</v>
      </c>
      <c r="DG2874" s="1" t="b">
        <f>AND(E2874&gt;4,E2874&lt;18,NOT(E2874=""),NOT(E2874="."))</f>
        <v>0</v>
      </c>
    </row>
    <row r="2875" spans="2:111" ht="203" x14ac:dyDescent="0.35">
      <c r="B2875" s="1" t="s">
        <v>13809</v>
      </c>
      <c r="C2875" s="9">
        <v>44533</v>
      </c>
      <c r="D2875" s="10" t="s">
        <v>13809</v>
      </c>
      <c r="E2875" s="1">
        <v>72</v>
      </c>
      <c r="F2875" s="1" t="s">
        <v>127</v>
      </c>
      <c r="G2875" s="1" t="s">
        <v>13809</v>
      </c>
      <c r="H2875" s="1" t="s">
        <v>13809</v>
      </c>
      <c r="I2875" s="9">
        <v>44225</v>
      </c>
      <c r="J2875" s="2" t="s">
        <v>109</v>
      </c>
      <c r="K2875" s="2" t="s">
        <v>13809</v>
      </c>
      <c r="L2875" s="9">
        <v>44249</v>
      </c>
      <c r="M2875" s="2" t="s">
        <v>109</v>
      </c>
      <c r="N2875" s="2" t="s">
        <v>13809</v>
      </c>
      <c r="O2875" s="2" t="s">
        <v>110</v>
      </c>
      <c r="P2875" s="2" t="s">
        <v>111</v>
      </c>
      <c r="S2875" s="2" t="s">
        <v>111</v>
      </c>
      <c r="T2875" s="2" t="s">
        <v>112</v>
      </c>
      <c r="U2875" s="2" t="b">
        <v>1</v>
      </c>
      <c r="V2875" s="2" t="s">
        <v>126</v>
      </c>
      <c r="W2875" s="1" t="s">
        <v>112</v>
      </c>
      <c r="X2875" s="1" t="s">
        <v>114</v>
      </c>
      <c r="Y2875" s="2" t="s">
        <v>112</v>
      </c>
      <c r="Z2875" s="2" t="s">
        <v>111</v>
      </c>
      <c r="AA2875" s="2" t="s">
        <v>112</v>
      </c>
      <c r="AB2875" s="2">
        <v>3</v>
      </c>
      <c r="AC2875" s="1" t="s">
        <v>111</v>
      </c>
      <c r="AF2875" s="1" t="s">
        <v>111</v>
      </c>
      <c r="AJ2875" s="1" t="s">
        <v>115</v>
      </c>
      <c r="AK2875" s="1" t="s">
        <v>129</v>
      </c>
      <c r="AO2875" s="1" t="s">
        <v>117</v>
      </c>
      <c r="AU2875" s="1" t="s">
        <v>191</v>
      </c>
      <c r="AX2875" s="1" t="s">
        <v>805</v>
      </c>
      <c r="AZ2875" s="1" t="s">
        <v>155</v>
      </c>
      <c r="BA2875" s="1">
        <v>0.01</v>
      </c>
      <c r="BJ2875" s="1" t="s">
        <v>112</v>
      </c>
      <c r="BK2875" s="1" t="s">
        <v>112</v>
      </c>
      <c r="BL2875" s="1" t="s">
        <v>142</v>
      </c>
      <c r="BQ2875" s="1" t="s">
        <v>121</v>
      </c>
      <c r="BR2875" s="1" t="s">
        <v>122</v>
      </c>
      <c r="BS2875" s="1" t="s">
        <v>111</v>
      </c>
      <c r="BT2875" s="34" t="s">
        <v>10086</v>
      </c>
      <c r="BU2875" s="34" t="s">
        <v>10087</v>
      </c>
      <c r="BV2875" s="9">
        <v>44546</v>
      </c>
      <c r="BW2875" s="34" t="s">
        <v>10088</v>
      </c>
      <c r="BY2875" s="2" t="s">
        <v>153</v>
      </c>
      <c r="BZ2875" s="2" t="s">
        <v>124</v>
      </c>
      <c r="CA2875" s="2">
        <v>2</v>
      </c>
      <c r="CB2875" s="1" t="s">
        <v>154</v>
      </c>
      <c r="CC2875" s="2" t="s">
        <v>113</v>
      </c>
      <c r="CD2875" s="1" t="b">
        <f t="shared" si="1560"/>
        <v>0</v>
      </c>
      <c r="CE2875" s="1" t="b">
        <f t="shared" si="1561"/>
        <v>0</v>
      </c>
      <c r="CF2875" s="1" t="b">
        <f t="shared" si="1535"/>
        <v>0</v>
      </c>
      <c r="CG2875" s="1" t="b">
        <f t="shared" si="1536"/>
        <v>0</v>
      </c>
      <c r="CH2875" s="1" t="b">
        <f t="shared" si="1537"/>
        <v>0</v>
      </c>
      <c r="CI2875" s="1" t="b">
        <f t="shared" si="1538"/>
        <v>0</v>
      </c>
      <c r="CJ2875" s="1" t="b">
        <f t="shared" si="1539"/>
        <v>0</v>
      </c>
      <c r="CK2875" s="1" t="b">
        <f t="shared" si="1540"/>
        <v>0</v>
      </c>
      <c r="CL2875" s="1" t="b">
        <f t="shared" si="1541"/>
        <v>0</v>
      </c>
      <c r="CM2875" s="1" t="b">
        <f t="shared" si="1542"/>
        <v>0</v>
      </c>
      <c r="CN2875" s="1" t="b">
        <f t="shared" si="1543"/>
        <v>1</v>
      </c>
      <c r="CO2875" s="2" t="b">
        <f t="shared" si="1544"/>
        <v>1</v>
      </c>
      <c r="CP2875" s="2" t="b">
        <f t="shared" si="1545"/>
        <v>1</v>
      </c>
      <c r="CQ2875" s="2" t="b">
        <f t="shared" si="1546"/>
        <v>0</v>
      </c>
      <c r="CR2875" s="6" t="str">
        <f t="shared" si="1547"/>
        <v>Male</v>
      </c>
      <c r="CS2875" s="7">
        <f t="shared" si="1548"/>
        <v>1</v>
      </c>
      <c r="CT2875" s="7">
        <f t="shared" si="1549"/>
        <v>0</v>
      </c>
      <c r="CU2875" s="7">
        <f t="shared" si="1550"/>
        <v>0</v>
      </c>
      <c r="CV2875" s="7">
        <f t="shared" si="1551"/>
        <v>1</v>
      </c>
      <c r="CW2875" s="7">
        <f t="shared" si="1566"/>
        <v>0</v>
      </c>
      <c r="CX2875" s="1" t="b">
        <f t="shared" si="1567"/>
        <v>0</v>
      </c>
      <c r="CY2875" s="1" t="b">
        <f t="shared" si="1568"/>
        <v>0</v>
      </c>
      <c r="DG2875" s="1" t="b">
        <f>AND(E2875&gt;4,E2875&lt;18,NOT(E2875=""),NOT(E2875="."))</f>
        <v>0</v>
      </c>
    </row>
    <row r="2876" spans="2:111" ht="101.5" x14ac:dyDescent="0.35">
      <c r="B2876" s="1" t="s">
        <v>13809</v>
      </c>
      <c r="C2876" s="9">
        <v>44440</v>
      </c>
      <c r="D2876" s="10" t="s">
        <v>13809</v>
      </c>
      <c r="E2876" s="1">
        <v>66</v>
      </c>
      <c r="F2876" s="1" t="s">
        <v>127</v>
      </c>
      <c r="G2876" s="1" t="s">
        <v>13809</v>
      </c>
      <c r="H2876" s="1" t="s">
        <v>13809</v>
      </c>
      <c r="I2876" s="9">
        <v>44216</v>
      </c>
      <c r="J2876" s="2" t="s">
        <v>128</v>
      </c>
      <c r="K2876" s="2" t="s">
        <v>13809</v>
      </c>
      <c r="L2876" s="2" t="s">
        <v>183</v>
      </c>
      <c r="M2876" s="2" t="s">
        <v>128</v>
      </c>
      <c r="N2876" s="2" t="s">
        <v>13809</v>
      </c>
      <c r="O2876" s="2" t="s">
        <v>110</v>
      </c>
      <c r="P2876" s="2" t="s">
        <v>111</v>
      </c>
      <c r="S2876" s="2" t="s">
        <v>112</v>
      </c>
      <c r="U2876" s="2" t="b">
        <v>1</v>
      </c>
      <c r="V2876" s="2" t="s">
        <v>126</v>
      </c>
      <c r="BJ2876" s="1" t="s">
        <v>111</v>
      </c>
      <c r="BW2876" s="34" t="s">
        <v>14956</v>
      </c>
      <c r="BZ2876" s="2" t="s">
        <v>162</v>
      </c>
      <c r="CA2876" s="2">
        <v>2</v>
      </c>
      <c r="CB2876" s="1" t="s">
        <v>3242</v>
      </c>
      <c r="CD2876" s="1" t="b">
        <v>0</v>
      </c>
      <c r="CE2876" s="1" t="b">
        <v>0</v>
      </c>
      <c r="CF2876" s="1" t="b">
        <f t="shared" si="1535"/>
        <v>0</v>
      </c>
      <c r="CG2876" s="1" t="b">
        <f t="shared" si="1536"/>
        <v>0</v>
      </c>
      <c r="CH2876" s="1" t="b">
        <f t="shared" si="1537"/>
        <v>0</v>
      </c>
      <c r="CI2876" s="1" t="b">
        <f t="shared" si="1538"/>
        <v>0</v>
      </c>
      <c r="CJ2876" s="1" t="b">
        <f t="shared" si="1539"/>
        <v>0</v>
      </c>
      <c r="CK2876" s="1" t="b">
        <f t="shared" si="1540"/>
        <v>0</v>
      </c>
      <c r="CL2876" s="1" t="b">
        <f t="shared" si="1541"/>
        <v>0</v>
      </c>
      <c r="CM2876" s="1" t="b">
        <f t="shared" si="1542"/>
        <v>0</v>
      </c>
      <c r="CN2876" s="1" t="b">
        <f t="shared" si="1543"/>
        <v>1</v>
      </c>
      <c r="CO2876" s="2" t="b">
        <f t="shared" si="1544"/>
        <v>0</v>
      </c>
      <c r="CP2876" s="2" t="b">
        <f t="shared" si="1545"/>
        <v>0</v>
      </c>
      <c r="CQ2876" s="2" t="b">
        <f t="shared" si="1546"/>
        <v>0</v>
      </c>
      <c r="CR2876" s="6" t="str">
        <f t="shared" si="1547"/>
        <v>Male</v>
      </c>
      <c r="CS2876" s="7">
        <f t="shared" si="1548"/>
        <v>0</v>
      </c>
      <c r="CT2876" s="7">
        <f t="shared" si="1549"/>
        <v>1</v>
      </c>
      <c r="CU2876" s="7">
        <f t="shared" si="1550"/>
        <v>0</v>
      </c>
      <c r="CV2876" s="7">
        <f t="shared" si="1551"/>
        <v>0</v>
      </c>
      <c r="CW2876" s="7">
        <f t="shared" si="1566"/>
        <v>1</v>
      </c>
      <c r="CX2876" s="1" t="b">
        <f t="shared" si="1567"/>
        <v>0</v>
      </c>
      <c r="CY2876" s="1" t="b">
        <f t="shared" si="1568"/>
        <v>0</v>
      </c>
    </row>
    <row r="2877" spans="2:111" ht="101.5" x14ac:dyDescent="0.35">
      <c r="B2877" s="1" t="s">
        <v>13809</v>
      </c>
      <c r="C2877" s="9">
        <v>44480</v>
      </c>
      <c r="D2877" s="10" t="s">
        <v>13809</v>
      </c>
      <c r="E2877" s="1">
        <v>16</v>
      </c>
      <c r="F2877" s="1" t="s">
        <v>127</v>
      </c>
      <c r="G2877" s="1" t="s">
        <v>13809</v>
      </c>
      <c r="H2877" s="1" t="s">
        <v>13809</v>
      </c>
      <c r="I2877" s="9">
        <v>44452</v>
      </c>
      <c r="J2877" s="2" t="s">
        <v>109</v>
      </c>
      <c r="K2877" s="2" t="s">
        <v>13809</v>
      </c>
      <c r="N2877" s="2" t="s">
        <v>13809</v>
      </c>
      <c r="O2877" s="2" t="s">
        <v>110</v>
      </c>
      <c r="P2877" s="2" t="s">
        <v>111</v>
      </c>
      <c r="S2877" s="2" t="s">
        <v>112</v>
      </c>
      <c r="T2877" s="2" t="s">
        <v>111</v>
      </c>
      <c r="U2877" s="2" t="b">
        <f>OR(S2877="yes",T2877="yes")</f>
        <v>1</v>
      </c>
      <c r="V2877" s="2" t="s">
        <v>113</v>
      </c>
      <c r="W2877" s="1" t="s">
        <v>112</v>
      </c>
      <c r="X2877" s="1" t="s">
        <v>138</v>
      </c>
      <c r="Y2877" s="2" t="s">
        <v>112</v>
      </c>
      <c r="Z2877" s="2" t="s">
        <v>112</v>
      </c>
      <c r="AB2877" s="2">
        <v>10</v>
      </c>
      <c r="AC2877" s="1" t="s">
        <v>112</v>
      </c>
      <c r="AD2877" s="1" t="s">
        <v>192</v>
      </c>
      <c r="AE2877" s="1" t="s">
        <v>10089</v>
      </c>
      <c r="AF2877" s="1" t="s">
        <v>111</v>
      </c>
      <c r="AJ2877" s="1" t="s">
        <v>115</v>
      </c>
      <c r="AK2877" s="1" t="s">
        <v>150</v>
      </c>
      <c r="AO2877" s="1" t="s">
        <v>221</v>
      </c>
      <c r="AS2877" s="1" t="s">
        <v>118</v>
      </c>
      <c r="AZ2877" s="1" t="s">
        <v>120</v>
      </c>
      <c r="BA2877" s="1" t="s">
        <v>8740</v>
      </c>
      <c r="BG2877" s="1" t="s">
        <v>10090</v>
      </c>
      <c r="BH2877" s="1" t="s">
        <v>134</v>
      </c>
      <c r="BJ2877" s="1" t="s">
        <v>111</v>
      </c>
      <c r="BN2877" s="1" t="s">
        <v>112</v>
      </c>
      <c r="BO2877" s="1" t="s">
        <v>148</v>
      </c>
      <c r="BP2877" s="1" t="s">
        <v>10091</v>
      </c>
      <c r="BQ2877" s="1" t="s">
        <v>121</v>
      </c>
      <c r="BR2877" s="1" t="s">
        <v>122</v>
      </c>
      <c r="BS2877" s="1" t="s">
        <v>111</v>
      </c>
      <c r="BT2877" s="34" t="s">
        <v>10092</v>
      </c>
      <c r="BU2877" s="34" t="s">
        <v>10093</v>
      </c>
      <c r="BV2877" s="9">
        <v>44466</v>
      </c>
      <c r="BW2877" s="34" t="s">
        <v>14957</v>
      </c>
      <c r="BY2877" s="2" t="s">
        <v>174</v>
      </c>
      <c r="BZ2877" s="2" t="s">
        <v>124</v>
      </c>
      <c r="CA2877" s="2">
        <v>1</v>
      </c>
      <c r="CB2877" s="1" t="s">
        <v>149</v>
      </c>
      <c r="CC2877" s="2" t="s">
        <v>113</v>
      </c>
      <c r="CD2877" s="1" t="b">
        <f t="shared" ref="CD2877:CD2919" si="1569">AND(E2877&lt;30,NOT(E2877="."),NOT(E2877=""))</f>
        <v>1</v>
      </c>
      <c r="CE2877" s="1" t="b">
        <f t="shared" ref="CE2877:CE2919" si="1570">AND(E2877&lt;18,NOT(E2877="."),NOT(E2877=""))</f>
        <v>1</v>
      </c>
      <c r="CF2877" s="1" t="b">
        <f t="shared" si="1535"/>
        <v>0</v>
      </c>
      <c r="CG2877" s="1" t="b">
        <f t="shared" si="1536"/>
        <v>0</v>
      </c>
      <c r="CH2877" s="1" t="b">
        <f t="shared" si="1537"/>
        <v>1</v>
      </c>
      <c r="CI2877" s="1" t="b">
        <f t="shared" si="1538"/>
        <v>0</v>
      </c>
      <c r="CJ2877" s="1" t="b">
        <f t="shared" si="1539"/>
        <v>0</v>
      </c>
      <c r="CK2877" s="1" t="b">
        <f t="shared" si="1540"/>
        <v>0</v>
      </c>
      <c r="CL2877" s="1" t="b">
        <f t="shared" si="1541"/>
        <v>0</v>
      </c>
      <c r="CM2877" s="1" t="b">
        <f t="shared" si="1542"/>
        <v>0</v>
      </c>
      <c r="CN2877" s="1" t="b">
        <f t="shared" si="1543"/>
        <v>0</v>
      </c>
      <c r="CO2877" s="2" t="b">
        <f t="shared" si="1544"/>
        <v>0</v>
      </c>
      <c r="CP2877" s="2" t="b">
        <f t="shared" si="1545"/>
        <v>0</v>
      </c>
      <c r="CQ2877" s="2" t="b">
        <f t="shared" si="1546"/>
        <v>1</v>
      </c>
      <c r="CR2877" s="6" t="str">
        <f t="shared" si="1547"/>
        <v>Male</v>
      </c>
      <c r="CS2877" s="7">
        <f t="shared" si="1548"/>
        <v>1</v>
      </c>
      <c r="CT2877" s="7">
        <f t="shared" si="1549"/>
        <v>0</v>
      </c>
      <c r="CU2877" s="7">
        <f t="shared" si="1550"/>
        <v>0</v>
      </c>
      <c r="CV2877" s="7">
        <f t="shared" si="1551"/>
        <v>0</v>
      </c>
      <c r="CW2877" s="7">
        <f t="shared" si="1566"/>
        <v>0</v>
      </c>
      <c r="CX2877" s="1" t="b">
        <f t="shared" si="1567"/>
        <v>1</v>
      </c>
      <c r="CY2877" s="1" t="b">
        <f t="shared" si="1568"/>
        <v>0</v>
      </c>
      <c r="DG2877" s="1" t="b">
        <f>AND(E2877&gt;4,E2877&lt;18,NOT(E2877=""),NOT(E2877="."))</f>
        <v>1</v>
      </c>
    </row>
    <row r="2878" spans="2:111" ht="145" x14ac:dyDescent="0.35">
      <c r="B2878" s="1" t="s">
        <v>13809</v>
      </c>
      <c r="C2878" s="9">
        <v>44533</v>
      </c>
      <c r="D2878" s="10" t="s">
        <v>13809</v>
      </c>
      <c r="E2878" s="1">
        <v>58</v>
      </c>
      <c r="F2878" s="1" t="s">
        <v>108</v>
      </c>
      <c r="G2878" s="1" t="s">
        <v>13809</v>
      </c>
      <c r="H2878" s="1" t="s">
        <v>13809</v>
      </c>
      <c r="K2878" s="2" t="s">
        <v>13809</v>
      </c>
      <c r="N2878" s="2" t="s">
        <v>13809</v>
      </c>
      <c r="O2878" s="2" t="s">
        <v>110</v>
      </c>
      <c r="P2878" s="2" t="s">
        <v>111</v>
      </c>
      <c r="S2878" s="2" t="s">
        <v>112</v>
      </c>
      <c r="T2878" s="2" t="s">
        <v>111</v>
      </c>
      <c r="U2878" s="2" t="b">
        <f>OR(S2878="yes",T2878="yes")</f>
        <v>1</v>
      </c>
      <c r="V2878" s="2" t="s">
        <v>126</v>
      </c>
      <c r="W2878" s="1" t="s">
        <v>111</v>
      </c>
      <c r="Y2878" s="2" t="s">
        <v>112</v>
      </c>
      <c r="Z2878" s="2" t="s">
        <v>111</v>
      </c>
      <c r="AA2878" s="2" t="s">
        <v>111</v>
      </c>
      <c r="AB2878" s="2">
        <v>1</v>
      </c>
      <c r="AC2878" s="1" t="s">
        <v>111</v>
      </c>
      <c r="AF2878" s="1" t="s">
        <v>111</v>
      </c>
      <c r="AJ2878" s="1" t="s">
        <v>6615</v>
      </c>
      <c r="AK2878" s="1" t="s">
        <v>242</v>
      </c>
      <c r="AO2878" s="1" t="s">
        <v>166</v>
      </c>
      <c r="AS2878" s="1" t="s">
        <v>3460</v>
      </c>
      <c r="AU2878" s="1" t="s">
        <v>177</v>
      </c>
      <c r="AX2878" s="1">
        <v>40</v>
      </c>
      <c r="AZ2878" s="1" t="s">
        <v>310</v>
      </c>
      <c r="BA2878" s="1" t="s">
        <v>10094</v>
      </c>
      <c r="BE2878" s="1" t="s">
        <v>10095</v>
      </c>
      <c r="BG2878" s="1" t="s">
        <v>10096</v>
      </c>
      <c r="BJ2878" s="1" t="s">
        <v>112</v>
      </c>
      <c r="BK2878" s="1" t="s">
        <v>111</v>
      </c>
      <c r="BQ2878" s="1" t="s">
        <v>121</v>
      </c>
      <c r="BR2878" s="1" t="s">
        <v>122</v>
      </c>
      <c r="BS2878" s="1" t="s">
        <v>112</v>
      </c>
      <c r="BU2878" s="34" t="s">
        <v>10097</v>
      </c>
      <c r="BV2878" s="9">
        <v>44838</v>
      </c>
      <c r="BW2878" s="34" t="s">
        <v>14958</v>
      </c>
      <c r="BY2878" s="2" t="s">
        <v>153</v>
      </c>
      <c r="BZ2878" s="2" t="s">
        <v>124</v>
      </c>
      <c r="CB2878" s="1" t="s">
        <v>269</v>
      </c>
      <c r="CD2878" s="1" t="b">
        <f t="shared" si="1569"/>
        <v>0</v>
      </c>
      <c r="CE2878" s="1" t="b">
        <f t="shared" si="1570"/>
        <v>0</v>
      </c>
      <c r="CF2878" s="1" t="b">
        <f t="shared" si="1535"/>
        <v>0</v>
      </c>
      <c r="CG2878" s="1" t="b">
        <f t="shared" si="1536"/>
        <v>0</v>
      </c>
      <c r="CH2878" s="1" t="b">
        <f t="shared" si="1537"/>
        <v>0</v>
      </c>
      <c r="CI2878" s="1" t="b">
        <f t="shared" si="1538"/>
        <v>0</v>
      </c>
      <c r="CJ2878" s="1" t="b">
        <f t="shared" si="1539"/>
        <v>0</v>
      </c>
      <c r="CK2878" s="1" t="b">
        <f t="shared" si="1540"/>
        <v>0</v>
      </c>
      <c r="CL2878" s="1" t="b">
        <f t="shared" si="1541"/>
        <v>0</v>
      </c>
      <c r="CM2878" s="1" t="b">
        <f t="shared" si="1542"/>
        <v>1</v>
      </c>
      <c r="CN2878" s="1" t="b">
        <f t="shared" si="1543"/>
        <v>0</v>
      </c>
      <c r="CO2878" s="2" t="b">
        <f t="shared" si="1544"/>
        <v>1</v>
      </c>
      <c r="CP2878" s="2" t="b">
        <f t="shared" si="1545"/>
        <v>1</v>
      </c>
      <c r="CQ2878" s="2" t="b">
        <f t="shared" si="1546"/>
        <v>0</v>
      </c>
      <c r="CR2878" s="6" t="str">
        <f t="shared" si="1547"/>
        <v>Female</v>
      </c>
      <c r="CS2878" s="7">
        <f t="shared" si="1548"/>
        <v>0</v>
      </c>
      <c r="CT2878" s="7">
        <f t="shared" si="1549"/>
        <v>0</v>
      </c>
      <c r="CU2878" s="7">
        <f t="shared" si="1550"/>
        <v>0</v>
      </c>
      <c r="CV2878" s="7">
        <f t="shared" si="1551"/>
        <v>0</v>
      </c>
    </row>
    <row r="2879" spans="2:111" ht="275.5" x14ac:dyDescent="0.35">
      <c r="B2879" s="1" t="s">
        <v>13809</v>
      </c>
      <c r="C2879" s="9">
        <v>44533</v>
      </c>
      <c r="D2879" s="10" t="s">
        <v>13809</v>
      </c>
      <c r="E2879" s="1">
        <v>96</v>
      </c>
      <c r="F2879" s="1" t="s">
        <v>127</v>
      </c>
      <c r="G2879" s="1" t="s">
        <v>13809</v>
      </c>
      <c r="H2879" s="1" t="s">
        <v>13809</v>
      </c>
      <c r="K2879" s="2" t="s">
        <v>13809</v>
      </c>
      <c r="N2879" s="2" t="s">
        <v>13809</v>
      </c>
      <c r="O2879" s="2" t="s">
        <v>110</v>
      </c>
      <c r="P2879" s="2" t="s">
        <v>111</v>
      </c>
      <c r="S2879" s="2" t="s">
        <v>112</v>
      </c>
      <c r="T2879" s="2" t="s">
        <v>111</v>
      </c>
      <c r="U2879" s="2" t="b">
        <f>OR(S2879="yes",T2879="yes")</f>
        <v>1</v>
      </c>
      <c r="V2879" s="2" t="s">
        <v>113</v>
      </c>
      <c r="W2879" s="1" t="s">
        <v>112</v>
      </c>
      <c r="X2879" s="1" t="s">
        <v>138</v>
      </c>
      <c r="Y2879" s="2" t="s">
        <v>112</v>
      </c>
      <c r="Z2879" s="2" t="s">
        <v>111</v>
      </c>
      <c r="AA2879" s="2" t="s">
        <v>111</v>
      </c>
      <c r="AB2879" s="2">
        <v>0</v>
      </c>
      <c r="AC2879" s="1" t="s">
        <v>111</v>
      </c>
      <c r="AF2879" s="1" t="s">
        <v>111</v>
      </c>
      <c r="AJ2879" s="1" t="s">
        <v>115</v>
      </c>
      <c r="AK2879" s="1" t="s">
        <v>194</v>
      </c>
      <c r="AN2879" s="1" t="s">
        <v>10098</v>
      </c>
      <c r="AO2879" s="1" t="s">
        <v>117</v>
      </c>
      <c r="AU2879" s="1" t="s">
        <v>197</v>
      </c>
      <c r="AZ2879" s="1" t="s">
        <v>310</v>
      </c>
      <c r="BA2879" s="1" t="s">
        <v>10099</v>
      </c>
      <c r="BE2879" s="1" t="s">
        <v>10100</v>
      </c>
      <c r="BG2879" s="1" t="s">
        <v>10101</v>
      </c>
      <c r="BJ2879" s="1" t="s">
        <v>112</v>
      </c>
      <c r="BK2879" s="1" t="s">
        <v>112</v>
      </c>
      <c r="BL2879" s="1" t="s">
        <v>10102</v>
      </c>
      <c r="BM2879" s="1" t="s">
        <v>10103</v>
      </c>
      <c r="BQ2879" s="1" t="s">
        <v>121</v>
      </c>
      <c r="BR2879" s="1" t="s">
        <v>122</v>
      </c>
      <c r="BS2879" s="1" t="s">
        <v>111</v>
      </c>
      <c r="BT2879" s="34" t="s">
        <v>184</v>
      </c>
      <c r="BU2879" s="34" t="s">
        <v>10104</v>
      </c>
      <c r="BV2879" s="9">
        <v>44533</v>
      </c>
      <c r="BW2879" s="34" t="s">
        <v>10105</v>
      </c>
      <c r="BY2879" s="2" t="s">
        <v>174</v>
      </c>
      <c r="BZ2879" s="2" t="s">
        <v>162</v>
      </c>
      <c r="CA2879" s="2">
        <v>3</v>
      </c>
      <c r="CB2879" s="1" t="s">
        <v>181</v>
      </c>
      <c r="CC2879" s="2" t="s">
        <v>113</v>
      </c>
      <c r="CD2879" s="1" t="b">
        <f t="shared" si="1569"/>
        <v>0</v>
      </c>
      <c r="CE2879" s="1" t="b">
        <f t="shared" si="1570"/>
        <v>0</v>
      </c>
      <c r="CF2879" s="1" t="b">
        <f t="shared" si="1535"/>
        <v>0</v>
      </c>
      <c r="CG2879" s="1" t="b">
        <f t="shared" si="1536"/>
        <v>0</v>
      </c>
      <c r="CH2879" s="1" t="b">
        <f t="shared" si="1537"/>
        <v>0</v>
      </c>
      <c r="CI2879" s="1" t="b">
        <f t="shared" si="1538"/>
        <v>0</v>
      </c>
      <c r="CJ2879" s="1" t="b">
        <f t="shared" si="1539"/>
        <v>0</v>
      </c>
      <c r="CK2879" s="1" t="b">
        <f t="shared" si="1540"/>
        <v>0</v>
      </c>
      <c r="CL2879" s="1" t="b">
        <f t="shared" si="1541"/>
        <v>0</v>
      </c>
      <c r="CM2879" s="1" t="b">
        <f t="shared" si="1542"/>
        <v>0</v>
      </c>
      <c r="CN2879" s="1" t="b">
        <f t="shared" si="1543"/>
        <v>1</v>
      </c>
      <c r="CO2879" s="2" t="b">
        <f t="shared" si="1544"/>
        <v>1</v>
      </c>
      <c r="CP2879" s="2" t="b">
        <f t="shared" si="1545"/>
        <v>1</v>
      </c>
      <c r="CQ2879" s="2" t="b">
        <f t="shared" si="1546"/>
        <v>0</v>
      </c>
      <c r="CR2879" s="6" t="str">
        <f t="shared" si="1547"/>
        <v>Male</v>
      </c>
      <c r="CS2879" s="7">
        <f t="shared" si="1548"/>
        <v>0</v>
      </c>
      <c r="CT2879" s="7">
        <f t="shared" si="1549"/>
        <v>0</v>
      </c>
      <c r="CU2879" s="7">
        <f t="shared" si="1550"/>
        <v>0</v>
      </c>
      <c r="CV2879" s="7">
        <f t="shared" si="1551"/>
        <v>0</v>
      </c>
      <c r="CW2879" s="7">
        <f>COUNTIF(M2879,"=*moderna*")</f>
        <v>0</v>
      </c>
      <c r="CX2879" s="1" t="b">
        <f>AND(E2879&lt;30,NOT(E2879="."),NOT(E2879=""))</f>
        <v>0</v>
      </c>
      <c r="CY2879" s="1" t="b">
        <f>AND(E2879&gt;17,E2879&lt;41,NOT(E2879="."),NOT(E2879=""))</f>
        <v>0</v>
      </c>
      <c r="DG2879" s="1" t="b">
        <f>AND(E2879&gt;4,E2879&lt;18,NOT(E2879=""),NOT(E2879="."))</f>
        <v>0</v>
      </c>
    </row>
    <row r="2880" spans="2:111" ht="43.5" x14ac:dyDescent="0.35">
      <c r="B2880" s="1" t="s">
        <v>13809</v>
      </c>
      <c r="C2880" s="9">
        <v>44533</v>
      </c>
      <c r="D2880" s="10" t="s">
        <v>13809</v>
      </c>
      <c r="E2880" s="1">
        <v>19</v>
      </c>
      <c r="F2880" s="1" t="s">
        <v>108</v>
      </c>
      <c r="G2880" s="1" t="s">
        <v>13809</v>
      </c>
      <c r="H2880" s="1" t="s">
        <v>13809</v>
      </c>
      <c r="I2880" s="2" t="s">
        <v>183</v>
      </c>
      <c r="J2880" s="2" t="s">
        <v>163</v>
      </c>
      <c r="K2880" s="2" t="s">
        <v>13809</v>
      </c>
      <c r="L2880" s="2" t="s">
        <v>183</v>
      </c>
      <c r="M2880" s="2" t="s">
        <v>163</v>
      </c>
      <c r="N2880" s="2" t="s">
        <v>13809</v>
      </c>
      <c r="O2880" s="2" t="s">
        <v>110</v>
      </c>
      <c r="P2880" s="2" t="s">
        <v>111</v>
      </c>
      <c r="S2880" s="2" t="s">
        <v>111</v>
      </c>
      <c r="T2880" s="2" t="s">
        <v>112</v>
      </c>
      <c r="U2880" s="2" t="b">
        <v>1</v>
      </c>
      <c r="V2880" s="2" t="s">
        <v>113</v>
      </c>
      <c r="W2880" s="1" t="s">
        <v>112</v>
      </c>
      <c r="X2880" s="1" t="s">
        <v>114</v>
      </c>
      <c r="Y2880" s="2" t="s">
        <v>112</v>
      </c>
      <c r="Z2880" s="2" t="s">
        <v>111</v>
      </c>
      <c r="AA2880" s="2" t="s">
        <v>111</v>
      </c>
      <c r="AB2880" s="5">
        <v>1</v>
      </c>
      <c r="AC2880" s="1" t="s">
        <v>111</v>
      </c>
      <c r="AF2880" s="1" t="s">
        <v>111</v>
      </c>
      <c r="AJ2880" s="1" t="s">
        <v>115</v>
      </c>
      <c r="AK2880" s="1" t="s">
        <v>129</v>
      </c>
      <c r="AO2880" s="1" t="s">
        <v>130</v>
      </c>
      <c r="AS2880" s="1" t="s">
        <v>196</v>
      </c>
      <c r="AU2880" s="1" t="s">
        <v>132</v>
      </c>
      <c r="AZ2880" s="1" t="s">
        <v>155</v>
      </c>
      <c r="BA2880" s="1" t="s">
        <v>10106</v>
      </c>
      <c r="BJ2880" s="1" t="s">
        <v>112</v>
      </c>
      <c r="BK2880" s="1" t="s">
        <v>111</v>
      </c>
      <c r="BQ2880" s="1" t="s">
        <v>121</v>
      </c>
      <c r="BR2880" s="1" t="s">
        <v>122</v>
      </c>
      <c r="BS2880" s="1" t="s">
        <v>112</v>
      </c>
      <c r="BV2880" s="9">
        <v>44547</v>
      </c>
      <c r="BW2880" s="34" t="s">
        <v>10107</v>
      </c>
      <c r="BY2880" s="2" t="s">
        <v>156</v>
      </c>
      <c r="BZ2880" s="2" t="s">
        <v>124</v>
      </c>
      <c r="CA2880" s="2">
        <v>3</v>
      </c>
      <c r="CB2880" s="1" t="s">
        <v>256</v>
      </c>
      <c r="CC2880" s="2" t="s">
        <v>126</v>
      </c>
      <c r="CD2880" s="1" t="b">
        <f t="shared" si="1569"/>
        <v>1</v>
      </c>
      <c r="CE2880" s="1" t="b">
        <f t="shared" si="1570"/>
        <v>0</v>
      </c>
      <c r="CF2880" s="1" t="b">
        <f t="shared" si="1535"/>
        <v>0</v>
      </c>
      <c r="CG2880" s="1" t="b">
        <f t="shared" si="1536"/>
        <v>0</v>
      </c>
      <c r="CH2880" s="1" t="b">
        <f t="shared" si="1537"/>
        <v>0</v>
      </c>
      <c r="CI2880" s="1" t="b">
        <f t="shared" si="1538"/>
        <v>1</v>
      </c>
      <c r="CJ2880" s="1" t="b">
        <f t="shared" si="1539"/>
        <v>0</v>
      </c>
      <c r="CK2880" s="1" t="b">
        <f t="shared" si="1540"/>
        <v>0</v>
      </c>
      <c r="CL2880" s="1" t="b">
        <f t="shared" si="1541"/>
        <v>0</v>
      </c>
      <c r="CM2880" s="1" t="b">
        <f t="shared" si="1542"/>
        <v>0</v>
      </c>
      <c r="CN2880" s="1" t="b">
        <f t="shared" si="1543"/>
        <v>0</v>
      </c>
      <c r="CO2880" s="2" t="b">
        <f t="shared" si="1544"/>
        <v>1</v>
      </c>
      <c r="CP2880" s="2" t="b">
        <f t="shared" si="1545"/>
        <v>1</v>
      </c>
      <c r="CQ2880" s="2" t="b">
        <f t="shared" si="1546"/>
        <v>0</v>
      </c>
      <c r="CR2880" s="6" t="str">
        <f t="shared" si="1547"/>
        <v>Female</v>
      </c>
      <c r="CS2880" s="7">
        <f t="shared" si="1548"/>
        <v>0</v>
      </c>
      <c r="CT2880" s="7">
        <f t="shared" si="1549"/>
        <v>0</v>
      </c>
      <c r="CU2880" s="7">
        <f t="shared" si="1550"/>
        <v>0</v>
      </c>
      <c r="CV2880" s="7">
        <f t="shared" si="1551"/>
        <v>0</v>
      </c>
      <c r="CW2880" s="7">
        <f>COUNTIF(M2880,"=*moderna*")</f>
        <v>0</v>
      </c>
      <c r="CX2880" s="1" t="b">
        <f>AND(E2880&lt;30,NOT(E2880="."),NOT(E2880=""))</f>
        <v>1</v>
      </c>
      <c r="CY2880" s="1" t="b">
        <f>AND(E2880&gt;17,E2880&lt;41,NOT(E2880="."),NOT(E2880=""))</f>
        <v>1</v>
      </c>
      <c r="DG2880" s="1" t="b">
        <f>AND(E2880&gt;4,E2880&lt;18,NOT(E2880=""),NOT(E2880="."))</f>
        <v>0</v>
      </c>
    </row>
    <row r="2881" spans="2:111" ht="246.5" x14ac:dyDescent="0.35">
      <c r="B2881" s="1" t="s">
        <v>13809</v>
      </c>
      <c r="C2881" s="9">
        <v>44533</v>
      </c>
      <c r="D2881" s="10" t="s">
        <v>13809</v>
      </c>
      <c r="E2881" s="1">
        <v>24</v>
      </c>
      <c r="F2881" s="1" t="s">
        <v>127</v>
      </c>
      <c r="G2881" s="1" t="s">
        <v>13809</v>
      </c>
      <c r="H2881" s="1" t="s">
        <v>13809</v>
      </c>
      <c r="I2881" s="9">
        <v>44513</v>
      </c>
      <c r="J2881" s="2" t="s">
        <v>128</v>
      </c>
      <c r="K2881" s="2" t="s">
        <v>13809</v>
      </c>
      <c r="N2881" s="2" t="s">
        <v>13809</v>
      </c>
      <c r="O2881" s="2" t="s">
        <v>110</v>
      </c>
      <c r="P2881" s="2" t="s">
        <v>111</v>
      </c>
      <c r="S2881" s="2" t="s">
        <v>112</v>
      </c>
      <c r="T2881" s="2" t="s">
        <v>111</v>
      </c>
      <c r="U2881" s="2" t="b">
        <f>OR(S2881="yes",T2881="yes")</f>
        <v>1</v>
      </c>
      <c r="V2881" s="2" t="s">
        <v>113</v>
      </c>
      <c r="W2881" s="1" t="s">
        <v>112</v>
      </c>
      <c r="X2881" s="1" t="s">
        <v>138</v>
      </c>
      <c r="Y2881" s="2" t="s">
        <v>112</v>
      </c>
      <c r="Z2881" s="2" t="s">
        <v>112</v>
      </c>
      <c r="AB2881" s="2">
        <v>6</v>
      </c>
      <c r="AC2881" s="1" t="s">
        <v>111</v>
      </c>
      <c r="AF2881" s="1" t="s">
        <v>111</v>
      </c>
      <c r="AJ2881" s="1" t="s">
        <v>115</v>
      </c>
      <c r="AK2881" s="1" t="s">
        <v>194</v>
      </c>
      <c r="AN2881" s="1" t="s">
        <v>10108</v>
      </c>
      <c r="AO2881" s="1" t="s">
        <v>2598</v>
      </c>
      <c r="AS2881" s="1" t="s">
        <v>118</v>
      </c>
      <c r="AZ2881" s="1" t="s">
        <v>155</v>
      </c>
      <c r="BA2881" s="1" t="s">
        <v>10109</v>
      </c>
      <c r="BJ2881" s="1" t="s">
        <v>111</v>
      </c>
      <c r="BN2881" s="1" t="s">
        <v>112</v>
      </c>
      <c r="BO2881" s="1" t="s">
        <v>234</v>
      </c>
      <c r="BP2881" s="1" t="s">
        <v>10110</v>
      </c>
      <c r="BQ2881" s="1" t="s">
        <v>121</v>
      </c>
      <c r="BR2881" s="1" t="s">
        <v>122</v>
      </c>
      <c r="BU2881" s="34" t="s">
        <v>10111</v>
      </c>
      <c r="BV2881" s="9">
        <v>44533</v>
      </c>
      <c r="BW2881" s="34" t="s">
        <v>10112</v>
      </c>
      <c r="BY2881" s="2" t="s">
        <v>174</v>
      </c>
      <c r="BZ2881" s="2" t="s">
        <v>124</v>
      </c>
      <c r="CA2881" s="2">
        <v>1</v>
      </c>
      <c r="CB2881" s="1" t="s">
        <v>389</v>
      </c>
      <c r="CC2881" s="2" t="s">
        <v>113</v>
      </c>
      <c r="CD2881" s="1" t="b">
        <f t="shared" si="1569"/>
        <v>1</v>
      </c>
      <c r="CE2881" s="1" t="b">
        <f t="shared" si="1570"/>
        <v>0</v>
      </c>
      <c r="CF2881" s="1" t="b">
        <f t="shared" si="1535"/>
        <v>0</v>
      </c>
      <c r="CG2881" s="1" t="b">
        <f t="shared" si="1536"/>
        <v>0</v>
      </c>
      <c r="CH2881" s="1" t="b">
        <f t="shared" si="1537"/>
        <v>0</v>
      </c>
      <c r="CI2881" s="1" t="b">
        <f t="shared" si="1538"/>
        <v>1</v>
      </c>
      <c r="CJ2881" s="1" t="b">
        <f t="shared" si="1539"/>
        <v>0</v>
      </c>
      <c r="CK2881" s="1" t="b">
        <f t="shared" si="1540"/>
        <v>0</v>
      </c>
      <c r="CL2881" s="1" t="b">
        <f t="shared" si="1541"/>
        <v>0</v>
      </c>
      <c r="CM2881" s="1" t="b">
        <f t="shared" si="1542"/>
        <v>0</v>
      </c>
      <c r="CN2881" s="1" t="b">
        <f t="shared" si="1543"/>
        <v>0</v>
      </c>
      <c r="CO2881" s="2" t="b">
        <f t="shared" si="1544"/>
        <v>1</v>
      </c>
      <c r="CP2881" s="2" t="b">
        <f t="shared" si="1545"/>
        <v>1</v>
      </c>
      <c r="CQ2881" s="2" t="b">
        <f t="shared" si="1546"/>
        <v>0</v>
      </c>
      <c r="CR2881" s="6" t="str">
        <f t="shared" si="1547"/>
        <v>Male</v>
      </c>
      <c r="CS2881" s="7">
        <f t="shared" si="1548"/>
        <v>0</v>
      </c>
      <c r="CT2881" s="7">
        <f t="shared" si="1549"/>
        <v>1</v>
      </c>
      <c r="CU2881" s="7">
        <f t="shared" si="1550"/>
        <v>0</v>
      </c>
      <c r="CV2881" s="7">
        <f t="shared" si="1551"/>
        <v>0</v>
      </c>
    </row>
    <row r="2882" spans="2:111" ht="87" x14ac:dyDescent="0.35">
      <c r="B2882" s="1" t="s">
        <v>13809</v>
      </c>
      <c r="C2882" s="9">
        <v>44533</v>
      </c>
      <c r="D2882" s="10" t="s">
        <v>13809</v>
      </c>
      <c r="E2882" s="1">
        <v>33</v>
      </c>
      <c r="F2882" s="1" t="s">
        <v>108</v>
      </c>
      <c r="G2882" s="1" t="s">
        <v>13809</v>
      </c>
      <c r="H2882" s="1" t="s">
        <v>13809</v>
      </c>
      <c r="I2882" s="2" t="s">
        <v>183</v>
      </c>
      <c r="J2882" s="2" t="s">
        <v>109</v>
      </c>
      <c r="K2882" s="2" t="s">
        <v>13809</v>
      </c>
      <c r="L2882" s="9">
        <v>44501</v>
      </c>
      <c r="M2882" s="2" t="s">
        <v>109</v>
      </c>
      <c r="N2882" s="2" t="s">
        <v>13809</v>
      </c>
      <c r="O2882" s="2" t="s">
        <v>110</v>
      </c>
      <c r="P2882" s="2" t="s">
        <v>111</v>
      </c>
      <c r="S2882" s="2" t="s">
        <v>111</v>
      </c>
      <c r="T2882" s="2" t="s">
        <v>112</v>
      </c>
      <c r="U2882" s="2" t="b">
        <v>1</v>
      </c>
      <c r="V2882" s="2" t="s">
        <v>113</v>
      </c>
      <c r="W2882" s="1" t="s">
        <v>112</v>
      </c>
      <c r="X2882" s="1" t="s">
        <v>138</v>
      </c>
      <c r="Y2882" s="2" t="s">
        <v>112</v>
      </c>
      <c r="Z2882" s="2" t="s">
        <v>111</v>
      </c>
      <c r="AA2882" s="2" t="s">
        <v>112</v>
      </c>
      <c r="AB2882" s="2">
        <v>1</v>
      </c>
      <c r="AC2882" s="1" t="s">
        <v>111</v>
      </c>
      <c r="AF2882" s="1" t="s">
        <v>112</v>
      </c>
      <c r="AG2882" s="1" t="s">
        <v>138</v>
      </c>
      <c r="AJ2882" s="1" t="s">
        <v>115</v>
      </c>
      <c r="AK2882" s="1" t="s">
        <v>150</v>
      </c>
      <c r="AO2882" s="1" t="s">
        <v>213</v>
      </c>
      <c r="AS2882" s="1" t="s">
        <v>767</v>
      </c>
      <c r="AZ2882" s="1" t="s">
        <v>155</v>
      </c>
      <c r="BA2882" s="1" t="s">
        <v>276</v>
      </c>
      <c r="BJ2882" s="1" t="s">
        <v>111</v>
      </c>
      <c r="BN2882" s="1" t="s">
        <v>112</v>
      </c>
      <c r="BO2882" s="1" t="s">
        <v>148</v>
      </c>
      <c r="BP2882" s="1" t="s">
        <v>10113</v>
      </c>
      <c r="BQ2882" s="1" t="s">
        <v>121</v>
      </c>
      <c r="BR2882" s="1" t="s">
        <v>122</v>
      </c>
      <c r="BS2882" s="1" t="s">
        <v>111</v>
      </c>
      <c r="BT2882" s="34" t="s">
        <v>10114</v>
      </c>
      <c r="BU2882" s="34" t="s">
        <v>10115</v>
      </c>
      <c r="BV2882" s="9">
        <v>44547</v>
      </c>
      <c r="BW2882" s="34" t="s">
        <v>10116</v>
      </c>
      <c r="BY2882" s="2" t="s">
        <v>174</v>
      </c>
      <c r="BZ2882" s="2" t="s">
        <v>124</v>
      </c>
      <c r="CA2882" s="2">
        <v>2</v>
      </c>
      <c r="CB2882" s="1" t="s">
        <v>4776</v>
      </c>
      <c r="CC2882" s="2" t="s">
        <v>113</v>
      </c>
      <c r="CD2882" s="1" t="b">
        <f t="shared" si="1569"/>
        <v>0</v>
      </c>
      <c r="CE2882" s="1" t="b">
        <f t="shared" si="1570"/>
        <v>0</v>
      </c>
      <c r="CF2882" s="1" t="b">
        <f t="shared" ref="CF2882:CF2945" si="1571">AND(E2882&gt;4,E2882&lt;12,NOT(E2882=""),NOT(E2882="."))</f>
        <v>0</v>
      </c>
      <c r="CG2882" s="1" t="b">
        <f t="shared" ref="CG2882:CG2945" si="1572">AND(E2882&gt;11,E2882&lt;16,NOT(E2882=""),NOT(E2882="."))</f>
        <v>0</v>
      </c>
      <c r="CH2882" s="1" t="b">
        <f t="shared" ref="CH2882:CH2945" si="1573">AND(E2882&gt;15,E2882&lt;18)</f>
        <v>0</v>
      </c>
      <c r="CI2882" s="1" t="b">
        <f t="shared" ref="CI2882:CI2945" si="1574">AND(E2882&gt;17,E2882&lt;25)</f>
        <v>0</v>
      </c>
      <c r="CJ2882" s="1" t="b">
        <f t="shared" ref="CJ2882:CJ2945" si="1575">AND(E2882&gt;24,E2882&lt;30)</f>
        <v>0</v>
      </c>
      <c r="CK2882" s="1" t="b">
        <f t="shared" ref="CK2882:CK2945" si="1576">AND(E2882&gt;29,E2882&lt;40)</f>
        <v>1</v>
      </c>
      <c r="CL2882" s="1" t="b">
        <f t="shared" ref="CL2882:CL2945" si="1577">AND(E2882&gt;39,E2882&lt;50)</f>
        <v>0</v>
      </c>
      <c r="CM2882" s="1" t="b">
        <f t="shared" ref="CM2882:CM2945" si="1578">AND(E2882&gt;49,E2882&lt;65)</f>
        <v>0</v>
      </c>
      <c r="CN2882" s="1" t="b">
        <f t="shared" ref="CN2882:CN2945" si="1579">AND(E2882&gt;64,NOT(E2882="."),NOT(E2882=""))</f>
        <v>0</v>
      </c>
      <c r="CO2882" s="2" t="b">
        <f t="shared" ref="CO2882:CO2945" si="1580">AND(AB2882&lt;7,NOT(AB2882="."),NOT(AB2882=""))</f>
        <v>1</v>
      </c>
      <c r="CP2882" s="2" t="b">
        <f t="shared" ref="CP2882:CP2945" si="1581">AND(AB2882&lt;8,NOT(AB2882="."),NOT(AB2882=""))</f>
        <v>1</v>
      </c>
      <c r="CQ2882" s="2" t="b">
        <f t="shared" ref="CQ2882:CQ2945" si="1582">AND(AB2882&gt;7,AB2882&lt;22,NOT(AB2882=""),NOT(AB2882="."))</f>
        <v>0</v>
      </c>
      <c r="CR2882" s="6" t="str">
        <f t="shared" ref="CR2882:CR2945" si="1583">F2882</f>
        <v>Female</v>
      </c>
      <c r="CS2882" s="7">
        <f t="shared" ref="CS2882:CS2945" si="1584">COUNTIF(J2882,"=*pfizer*")</f>
        <v>1</v>
      </c>
      <c r="CT2882" s="7">
        <f t="shared" ref="CT2882:CT2945" si="1585">COUNTIF(J2882,"=*moderna*")</f>
        <v>0</v>
      </c>
      <c r="CU2882" s="7">
        <f t="shared" ref="CU2882:CU2945" si="1586">COUNTIF(J2882,"=*janssen*")</f>
        <v>0</v>
      </c>
      <c r="CV2882" s="7">
        <f t="shared" ref="CV2882:CV2945" si="1587">COUNTIF(M2882,"=*pfizer*")</f>
        <v>1</v>
      </c>
      <c r="CW2882" s="7">
        <f>COUNTIF(M2882,"=*moderna*")</f>
        <v>0</v>
      </c>
      <c r="CX2882" s="1" t="b">
        <f>AND(E2882&lt;30,NOT(E2882="."),NOT(E2882=""))</f>
        <v>0</v>
      </c>
      <c r="CY2882" s="1" t="b">
        <f>AND(E2882&gt;17,E2882&lt;41,NOT(E2882="."),NOT(E2882=""))</f>
        <v>1</v>
      </c>
      <c r="DG2882" s="1" t="b">
        <f>AND(E2882&gt;4,E2882&lt;18,NOT(E2882=""),NOT(E2882="."))</f>
        <v>0</v>
      </c>
    </row>
    <row r="2883" spans="2:111" ht="159.5" x14ac:dyDescent="0.35">
      <c r="B2883" s="1" t="s">
        <v>13809</v>
      </c>
      <c r="C2883" s="9">
        <v>44533</v>
      </c>
      <c r="D2883" s="10" t="s">
        <v>13809</v>
      </c>
      <c r="E2883" s="1">
        <v>69</v>
      </c>
      <c r="F2883" s="1" t="s">
        <v>108</v>
      </c>
      <c r="G2883" s="1" t="s">
        <v>13809</v>
      </c>
      <c r="H2883" s="1" t="s">
        <v>13809</v>
      </c>
      <c r="I2883" s="9">
        <v>44518</v>
      </c>
      <c r="J2883" s="2" t="s">
        <v>109</v>
      </c>
      <c r="K2883" s="2" t="s">
        <v>13809</v>
      </c>
      <c r="N2883" s="2" t="s">
        <v>13809</v>
      </c>
      <c r="O2883" s="2" t="s">
        <v>110</v>
      </c>
      <c r="P2883" s="2" t="s">
        <v>111</v>
      </c>
      <c r="S2883" s="2" t="s">
        <v>112</v>
      </c>
      <c r="T2883" s="2" t="s">
        <v>111</v>
      </c>
      <c r="U2883" s="2" t="b">
        <f t="shared" ref="U2883:U2888" si="1588">OR(S2883="yes",T2883="yes")</f>
        <v>1</v>
      </c>
      <c r="V2883" s="2" t="s">
        <v>126</v>
      </c>
      <c r="W2883" s="1" t="s">
        <v>111</v>
      </c>
      <c r="Y2883" s="2" t="s">
        <v>112</v>
      </c>
      <c r="Z2883" s="2" t="s">
        <v>112</v>
      </c>
      <c r="AB2883" s="2">
        <v>8</v>
      </c>
      <c r="AC2883" s="1" t="s">
        <v>111</v>
      </c>
      <c r="AF2883" s="1" t="s">
        <v>111</v>
      </c>
      <c r="AH2883" s="1" t="s">
        <v>193</v>
      </c>
      <c r="AI2883" s="1" t="s">
        <v>10117</v>
      </c>
      <c r="AJ2883" s="1" t="s">
        <v>115</v>
      </c>
      <c r="AK2883" s="1" t="s">
        <v>201</v>
      </c>
      <c r="AN2883" s="1" t="s">
        <v>10118</v>
      </c>
      <c r="AO2883" s="1" t="s">
        <v>151</v>
      </c>
      <c r="BJ2883" s="1" t="s">
        <v>111</v>
      </c>
      <c r="BN2883" s="1" t="s">
        <v>111</v>
      </c>
      <c r="BQ2883" s="1" t="s">
        <v>121</v>
      </c>
      <c r="BR2883" s="1" t="s">
        <v>122</v>
      </c>
      <c r="BS2883" s="1" t="s">
        <v>111</v>
      </c>
      <c r="BT2883" s="34" t="s">
        <v>158</v>
      </c>
      <c r="BU2883" s="34" t="s">
        <v>10119</v>
      </c>
      <c r="BV2883" s="9">
        <v>44838</v>
      </c>
      <c r="BW2883" s="34" t="s">
        <v>10120</v>
      </c>
      <c r="BY2883" s="2" t="s">
        <v>153</v>
      </c>
      <c r="BZ2883" s="2" t="s">
        <v>124</v>
      </c>
      <c r="CB2883" s="1" t="s">
        <v>505</v>
      </c>
      <c r="CD2883" s="1" t="b">
        <f t="shared" si="1569"/>
        <v>0</v>
      </c>
      <c r="CE2883" s="1" t="b">
        <f t="shared" si="1570"/>
        <v>0</v>
      </c>
      <c r="CF2883" s="1" t="b">
        <f t="shared" si="1571"/>
        <v>0</v>
      </c>
      <c r="CG2883" s="1" t="b">
        <f t="shared" si="1572"/>
        <v>0</v>
      </c>
      <c r="CH2883" s="1" t="b">
        <f t="shared" si="1573"/>
        <v>0</v>
      </c>
      <c r="CI2883" s="1" t="b">
        <f t="shared" si="1574"/>
        <v>0</v>
      </c>
      <c r="CJ2883" s="1" t="b">
        <f t="shared" si="1575"/>
        <v>0</v>
      </c>
      <c r="CK2883" s="1" t="b">
        <f t="shared" si="1576"/>
        <v>0</v>
      </c>
      <c r="CL2883" s="1" t="b">
        <f t="shared" si="1577"/>
        <v>0</v>
      </c>
      <c r="CM2883" s="1" t="b">
        <f t="shared" si="1578"/>
        <v>0</v>
      </c>
      <c r="CN2883" s="1" t="b">
        <f t="shared" si="1579"/>
        <v>1</v>
      </c>
      <c r="CO2883" s="2" t="b">
        <f t="shared" si="1580"/>
        <v>0</v>
      </c>
      <c r="CP2883" s="2" t="b">
        <f t="shared" si="1581"/>
        <v>0</v>
      </c>
      <c r="CQ2883" s="2" t="b">
        <f t="shared" si="1582"/>
        <v>1</v>
      </c>
      <c r="CR2883" s="6" t="str">
        <f t="shared" si="1583"/>
        <v>Female</v>
      </c>
      <c r="CS2883" s="7">
        <f t="shared" si="1584"/>
        <v>1</v>
      </c>
      <c r="CT2883" s="7">
        <f t="shared" si="1585"/>
        <v>0</v>
      </c>
      <c r="CU2883" s="7">
        <f t="shared" si="1586"/>
        <v>0</v>
      </c>
      <c r="CV2883" s="7">
        <f t="shared" si="1587"/>
        <v>0</v>
      </c>
    </row>
    <row r="2884" spans="2:111" ht="159.5" x14ac:dyDescent="0.35">
      <c r="B2884" s="1" t="s">
        <v>13809</v>
      </c>
      <c r="C2884" s="9">
        <v>44533</v>
      </c>
      <c r="D2884" s="10" t="s">
        <v>13809</v>
      </c>
      <c r="E2884" s="1">
        <v>65</v>
      </c>
      <c r="F2884" s="1" t="s">
        <v>127</v>
      </c>
      <c r="G2884" s="1" t="s">
        <v>13809</v>
      </c>
      <c r="H2884" s="1" t="s">
        <v>13809</v>
      </c>
      <c r="I2884" s="2" t="s">
        <v>183</v>
      </c>
      <c r="J2884" s="2" t="s">
        <v>128</v>
      </c>
      <c r="K2884" s="2" t="s">
        <v>13809</v>
      </c>
      <c r="L2884" s="9">
        <v>44275</v>
      </c>
      <c r="M2884" s="2" t="s">
        <v>128</v>
      </c>
      <c r="N2884" s="2" t="s">
        <v>13809</v>
      </c>
      <c r="O2884" s="2" t="s">
        <v>110</v>
      </c>
      <c r="P2884" s="2" t="s">
        <v>111</v>
      </c>
      <c r="S2884" s="2" t="s">
        <v>112</v>
      </c>
      <c r="T2884" s="2" t="s">
        <v>111</v>
      </c>
      <c r="U2884" s="2" t="b">
        <f t="shared" si="1588"/>
        <v>1</v>
      </c>
      <c r="V2884" s="2" t="s">
        <v>126</v>
      </c>
      <c r="W2884" s="1" t="s">
        <v>111</v>
      </c>
      <c r="Y2884" s="2" t="s">
        <v>112</v>
      </c>
      <c r="Z2884" s="2" t="s">
        <v>111</v>
      </c>
      <c r="AA2884" s="2" t="s">
        <v>112</v>
      </c>
      <c r="AB2884" s="2">
        <v>10</v>
      </c>
      <c r="AC2884" s="1" t="s">
        <v>111</v>
      </c>
      <c r="AF2884" s="1" t="s">
        <v>112</v>
      </c>
      <c r="AG2884" s="1" t="s">
        <v>138</v>
      </c>
      <c r="AJ2884" s="1" t="s">
        <v>115</v>
      </c>
      <c r="AK2884" s="1" t="s">
        <v>194</v>
      </c>
      <c r="AN2884" s="1" t="s">
        <v>10121</v>
      </c>
      <c r="AO2884" s="1" t="s">
        <v>221</v>
      </c>
      <c r="AZ2884" s="1" t="s">
        <v>222</v>
      </c>
      <c r="BC2884" s="1" t="s">
        <v>10122</v>
      </c>
      <c r="BJ2884" s="1" t="s">
        <v>112</v>
      </c>
      <c r="BK2884" s="1" t="s">
        <v>111</v>
      </c>
      <c r="BQ2884" s="1" t="s">
        <v>121</v>
      </c>
      <c r="BR2884" s="1" t="s">
        <v>122</v>
      </c>
      <c r="BS2884" s="1" t="s">
        <v>111</v>
      </c>
      <c r="BT2884" s="34" t="s">
        <v>10123</v>
      </c>
      <c r="BU2884" s="34" t="s">
        <v>10124</v>
      </c>
      <c r="BV2884" s="9">
        <v>44571</v>
      </c>
      <c r="BW2884" s="34" t="s">
        <v>10125</v>
      </c>
      <c r="BY2884" s="2" t="s">
        <v>153</v>
      </c>
      <c r="BZ2884" s="2" t="s">
        <v>124</v>
      </c>
      <c r="CB2884" s="1" t="s">
        <v>154</v>
      </c>
      <c r="CD2884" s="1" t="b">
        <f t="shared" si="1569"/>
        <v>0</v>
      </c>
      <c r="CE2884" s="1" t="b">
        <f t="shared" si="1570"/>
        <v>0</v>
      </c>
      <c r="CF2884" s="1" t="b">
        <f t="shared" si="1571"/>
        <v>0</v>
      </c>
      <c r="CG2884" s="1" t="b">
        <f t="shared" si="1572"/>
        <v>0</v>
      </c>
      <c r="CH2884" s="1" t="b">
        <f t="shared" si="1573"/>
        <v>0</v>
      </c>
      <c r="CI2884" s="1" t="b">
        <f t="shared" si="1574"/>
        <v>0</v>
      </c>
      <c r="CJ2884" s="1" t="b">
        <f t="shared" si="1575"/>
        <v>0</v>
      </c>
      <c r="CK2884" s="1" t="b">
        <f t="shared" si="1576"/>
        <v>0</v>
      </c>
      <c r="CL2884" s="1" t="b">
        <f t="shared" si="1577"/>
        <v>0</v>
      </c>
      <c r="CM2884" s="1" t="b">
        <f t="shared" si="1578"/>
        <v>0</v>
      </c>
      <c r="CN2884" s="1" t="b">
        <f t="shared" si="1579"/>
        <v>1</v>
      </c>
      <c r="CO2884" s="2" t="b">
        <f t="shared" si="1580"/>
        <v>0</v>
      </c>
      <c r="CP2884" s="2" t="b">
        <f t="shared" si="1581"/>
        <v>0</v>
      </c>
      <c r="CQ2884" s="2" t="b">
        <f t="shared" si="1582"/>
        <v>1</v>
      </c>
      <c r="CR2884" s="6" t="str">
        <f t="shared" si="1583"/>
        <v>Male</v>
      </c>
      <c r="CS2884" s="7">
        <f t="shared" si="1584"/>
        <v>0</v>
      </c>
      <c r="CT2884" s="7">
        <f t="shared" si="1585"/>
        <v>1</v>
      </c>
      <c r="CU2884" s="7">
        <f t="shared" si="1586"/>
        <v>0</v>
      </c>
      <c r="CV2884" s="7">
        <f t="shared" si="1587"/>
        <v>0</v>
      </c>
    </row>
    <row r="2885" spans="2:111" ht="406" x14ac:dyDescent="0.35">
      <c r="B2885" s="1" t="s">
        <v>13809</v>
      </c>
      <c r="C2885" s="9">
        <v>44533</v>
      </c>
      <c r="D2885" s="10" t="s">
        <v>13809</v>
      </c>
      <c r="E2885" s="1">
        <v>50</v>
      </c>
      <c r="F2885" s="1" t="s">
        <v>127</v>
      </c>
      <c r="G2885" s="1" t="s">
        <v>13809</v>
      </c>
      <c r="H2885" s="1" t="s">
        <v>13809</v>
      </c>
      <c r="J2885" s="2" t="s">
        <v>163</v>
      </c>
      <c r="K2885" s="2" t="s">
        <v>13809</v>
      </c>
      <c r="L2885" s="9">
        <v>44524</v>
      </c>
      <c r="M2885" s="2" t="s">
        <v>128</v>
      </c>
      <c r="N2885" s="2" t="s">
        <v>13809</v>
      </c>
      <c r="O2885" s="2" t="s">
        <v>110</v>
      </c>
      <c r="P2885" s="2" t="s">
        <v>111</v>
      </c>
      <c r="S2885" s="2" t="s">
        <v>112</v>
      </c>
      <c r="T2885" s="2" t="s">
        <v>112</v>
      </c>
      <c r="U2885" s="2" t="b">
        <f t="shared" si="1588"/>
        <v>1</v>
      </c>
      <c r="V2885" s="2" t="s">
        <v>126</v>
      </c>
      <c r="Y2885" s="2" t="s">
        <v>112</v>
      </c>
      <c r="Z2885" s="2" t="s">
        <v>111</v>
      </c>
      <c r="AA2885" s="2" t="s">
        <v>112</v>
      </c>
      <c r="AB2885" s="2">
        <v>1</v>
      </c>
      <c r="AF2885" s="1" t="s">
        <v>112</v>
      </c>
      <c r="AG2885" s="1" t="s">
        <v>138</v>
      </c>
      <c r="AH2885" s="1" t="s">
        <v>193</v>
      </c>
      <c r="AI2885" s="1" t="s">
        <v>10126</v>
      </c>
      <c r="AK2885" s="1" t="s">
        <v>150</v>
      </c>
      <c r="AO2885" s="1" t="s">
        <v>117</v>
      </c>
      <c r="BJ2885" s="1" t="s">
        <v>111</v>
      </c>
      <c r="BN2885" s="1" t="s">
        <v>112</v>
      </c>
      <c r="BO2885" s="1" t="s">
        <v>234</v>
      </c>
      <c r="BP2885" s="1" t="s">
        <v>10127</v>
      </c>
      <c r="BU2885" s="34" t="s">
        <v>14018</v>
      </c>
      <c r="BV2885" s="9">
        <v>44537</v>
      </c>
      <c r="BW2885" s="34" t="s">
        <v>10128</v>
      </c>
      <c r="BY2885" s="2" t="s">
        <v>153</v>
      </c>
      <c r="BZ2885" s="2" t="s">
        <v>124</v>
      </c>
      <c r="CB2885" s="1" t="s">
        <v>259</v>
      </c>
      <c r="CD2885" s="1" t="b">
        <f t="shared" si="1569"/>
        <v>0</v>
      </c>
      <c r="CE2885" s="1" t="b">
        <f t="shared" si="1570"/>
        <v>0</v>
      </c>
      <c r="CF2885" s="1" t="b">
        <f t="shared" si="1571"/>
        <v>0</v>
      </c>
      <c r="CG2885" s="1" t="b">
        <f t="shared" si="1572"/>
        <v>0</v>
      </c>
      <c r="CH2885" s="1" t="b">
        <f t="shared" si="1573"/>
        <v>0</v>
      </c>
      <c r="CI2885" s="1" t="b">
        <f t="shared" si="1574"/>
        <v>0</v>
      </c>
      <c r="CJ2885" s="1" t="b">
        <f t="shared" si="1575"/>
        <v>0</v>
      </c>
      <c r="CK2885" s="1" t="b">
        <f t="shared" si="1576"/>
        <v>0</v>
      </c>
      <c r="CL2885" s="1" t="b">
        <f t="shared" si="1577"/>
        <v>0</v>
      </c>
      <c r="CM2885" s="1" t="b">
        <f t="shared" si="1578"/>
        <v>1</v>
      </c>
      <c r="CN2885" s="1" t="b">
        <f t="shared" si="1579"/>
        <v>0</v>
      </c>
      <c r="CO2885" s="2" t="b">
        <f t="shared" si="1580"/>
        <v>1</v>
      </c>
      <c r="CP2885" s="2" t="b">
        <f t="shared" si="1581"/>
        <v>1</v>
      </c>
      <c r="CQ2885" s="2" t="b">
        <f t="shared" si="1582"/>
        <v>0</v>
      </c>
      <c r="CR2885" s="6" t="str">
        <f t="shared" si="1583"/>
        <v>Male</v>
      </c>
      <c r="CS2885" s="7">
        <f t="shared" si="1584"/>
        <v>0</v>
      </c>
      <c r="CT2885" s="7">
        <f t="shared" si="1585"/>
        <v>0</v>
      </c>
      <c r="CU2885" s="7">
        <f t="shared" si="1586"/>
        <v>0</v>
      </c>
      <c r="CV2885" s="7">
        <f t="shared" si="1587"/>
        <v>0</v>
      </c>
      <c r="CW2885" s="7">
        <f t="shared" ref="CW2885:CW2893" si="1589">COUNTIF(M2885,"=*moderna*")</f>
        <v>1</v>
      </c>
      <c r="CX2885" s="1" t="b">
        <f t="shared" ref="CX2885:CX2893" si="1590">AND(E2885&lt;30,NOT(E2885="."),NOT(E2885=""))</f>
        <v>0</v>
      </c>
      <c r="CY2885" s="1" t="b">
        <f t="shared" ref="CY2885:CY2893" si="1591">AND(E2885&gt;17,E2885&lt;41,NOT(E2885="."),NOT(E2885=""))</f>
        <v>0</v>
      </c>
      <c r="DG2885" s="1" t="b">
        <f t="shared" ref="DG2885:DG2893" si="1592">AND(E2885&gt;4,E2885&lt;18,NOT(E2885=""),NOT(E2885="."))</f>
        <v>0</v>
      </c>
    </row>
    <row r="2886" spans="2:111" ht="217.5" x14ac:dyDescent="0.35">
      <c r="B2886" s="1" t="s">
        <v>13809</v>
      </c>
      <c r="C2886" s="9">
        <v>44533</v>
      </c>
      <c r="D2886" s="10" t="s">
        <v>13809</v>
      </c>
      <c r="E2886" s="1">
        <v>43</v>
      </c>
      <c r="F2886" s="1" t="s">
        <v>108</v>
      </c>
      <c r="G2886" s="1" t="s">
        <v>13809</v>
      </c>
      <c r="H2886" s="1" t="s">
        <v>13809</v>
      </c>
      <c r="I2886" s="9">
        <v>44307</v>
      </c>
      <c r="J2886" s="2" t="s">
        <v>109</v>
      </c>
      <c r="K2886" s="2" t="s">
        <v>13809</v>
      </c>
      <c r="L2886" s="9">
        <v>44328</v>
      </c>
      <c r="M2886" s="2" t="s">
        <v>109</v>
      </c>
      <c r="N2886" s="2" t="s">
        <v>13809</v>
      </c>
      <c r="O2886" s="2" t="s">
        <v>110</v>
      </c>
      <c r="P2886" s="2" t="s">
        <v>111</v>
      </c>
      <c r="S2886" s="2" t="s">
        <v>112</v>
      </c>
      <c r="T2886" s="2" t="s">
        <v>111</v>
      </c>
      <c r="U2886" s="2" t="b">
        <f t="shared" si="1588"/>
        <v>1</v>
      </c>
      <c r="V2886" s="2" t="s">
        <v>126</v>
      </c>
      <c r="Y2886" s="2" t="s">
        <v>111</v>
      </c>
      <c r="AH2886" s="1" t="s">
        <v>323</v>
      </c>
      <c r="AO2886" s="1" t="s">
        <v>117</v>
      </c>
      <c r="AU2886" s="1" t="s">
        <v>197</v>
      </c>
      <c r="BJ2886" s="1" t="s">
        <v>111</v>
      </c>
      <c r="BN2886" s="1" t="s">
        <v>111</v>
      </c>
      <c r="BU2886" s="34" t="s">
        <v>10129</v>
      </c>
      <c r="BV2886" s="9">
        <v>44629</v>
      </c>
      <c r="BW2886" s="34" t="s">
        <v>10130</v>
      </c>
      <c r="BY2886" s="2" t="s">
        <v>153</v>
      </c>
      <c r="BZ2886" s="2" t="s">
        <v>124</v>
      </c>
      <c r="CB2886" s="1" t="s">
        <v>137</v>
      </c>
      <c r="CD2886" s="1" t="b">
        <f t="shared" si="1569"/>
        <v>0</v>
      </c>
      <c r="CE2886" s="1" t="b">
        <f t="shared" si="1570"/>
        <v>0</v>
      </c>
      <c r="CF2886" s="1" t="b">
        <f t="shared" si="1571"/>
        <v>0</v>
      </c>
      <c r="CG2886" s="1" t="b">
        <f t="shared" si="1572"/>
        <v>0</v>
      </c>
      <c r="CH2886" s="1" t="b">
        <f t="shared" si="1573"/>
        <v>0</v>
      </c>
      <c r="CI2886" s="1" t="b">
        <f t="shared" si="1574"/>
        <v>0</v>
      </c>
      <c r="CJ2886" s="1" t="b">
        <f t="shared" si="1575"/>
        <v>0</v>
      </c>
      <c r="CK2886" s="1" t="b">
        <f t="shared" si="1576"/>
        <v>0</v>
      </c>
      <c r="CL2886" s="1" t="b">
        <f t="shared" si="1577"/>
        <v>1</v>
      </c>
      <c r="CM2886" s="1" t="b">
        <f t="shared" si="1578"/>
        <v>0</v>
      </c>
      <c r="CN2886" s="1" t="b">
        <f t="shared" si="1579"/>
        <v>0</v>
      </c>
      <c r="CO2886" s="2" t="b">
        <f t="shared" si="1580"/>
        <v>0</v>
      </c>
      <c r="CP2886" s="2" t="b">
        <f t="shared" si="1581"/>
        <v>0</v>
      </c>
      <c r="CQ2886" s="2" t="b">
        <f t="shared" si="1582"/>
        <v>0</v>
      </c>
      <c r="CR2886" s="6" t="str">
        <f t="shared" si="1583"/>
        <v>Female</v>
      </c>
      <c r="CS2886" s="7">
        <f t="shared" si="1584"/>
        <v>1</v>
      </c>
      <c r="CT2886" s="7">
        <f t="shared" si="1585"/>
        <v>0</v>
      </c>
      <c r="CU2886" s="7">
        <f t="shared" si="1586"/>
        <v>0</v>
      </c>
      <c r="CV2886" s="7">
        <f t="shared" si="1587"/>
        <v>1</v>
      </c>
      <c r="CW2886" s="7">
        <f t="shared" si="1589"/>
        <v>0</v>
      </c>
      <c r="CX2886" s="1" t="b">
        <f t="shared" si="1590"/>
        <v>0</v>
      </c>
      <c r="CY2886" s="1" t="b">
        <f t="shared" si="1591"/>
        <v>0</v>
      </c>
      <c r="DG2886" s="1" t="b">
        <f t="shared" si="1592"/>
        <v>0</v>
      </c>
    </row>
    <row r="2887" spans="2:111" ht="217.5" x14ac:dyDescent="0.35">
      <c r="B2887" s="1" t="s">
        <v>13809</v>
      </c>
      <c r="C2887" s="9">
        <v>44533</v>
      </c>
      <c r="D2887" s="10" t="s">
        <v>13809</v>
      </c>
      <c r="E2887" s="1">
        <v>46</v>
      </c>
      <c r="F2887" s="1" t="s">
        <v>108</v>
      </c>
      <c r="G2887" s="1" t="s">
        <v>13809</v>
      </c>
      <c r="H2887" s="1" t="s">
        <v>13809</v>
      </c>
      <c r="I2887" s="9">
        <v>44202</v>
      </c>
      <c r="J2887" s="2" t="s">
        <v>128</v>
      </c>
      <c r="K2887" s="2" t="s">
        <v>13809</v>
      </c>
      <c r="L2887" s="9">
        <v>44229</v>
      </c>
      <c r="M2887" s="2" t="s">
        <v>128</v>
      </c>
      <c r="N2887" s="2" t="s">
        <v>13809</v>
      </c>
      <c r="O2887" s="2" t="s">
        <v>110</v>
      </c>
      <c r="P2887" s="2" t="s">
        <v>111</v>
      </c>
      <c r="S2887" s="2" t="s">
        <v>112</v>
      </c>
      <c r="T2887" s="2" t="s">
        <v>112</v>
      </c>
      <c r="U2887" s="2" t="b">
        <f t="shared" si="1588"/>
        <v>1</v>
      </c>
      <c r="V2887" s="2" t="s">
        <v>113</v>
      </c>
      <c r="W2887" s="1" t="s">
        <v>111</v>
      </c>
      <c r="Y2887" s="2" t="s">
        <v>111</v>
      </c>
      <c r="AF2887" s="1" t="s">
        <v>111</v>
      </c>
      <c r="AJ2887" s="1" t="s">
        <v>115</v>
      </c>
      <c r="AK2887" s="1" t="s">
        <v>116</v>
      </c>
      <c r="AN2887" s="1" t="s">
        <v>10131</v>
      </c>
      <c r="AO2887" s="1" t="s">
        <v>166</v>
      </c>
      <c r="AU2887" s="1" t="s">
        <v>132</v>
      </c>
      <c r="AZ2887" s="1" t="s">
        <v>402</v>
      </c>
      <c r="BA2887" s="1">
        <v>68</v>
      </c>
      <c r="BE2887" s="1">
        <v>13</v>
      </c>
      <c r="BJ2887" s="1" t="s">
        <v>112</v>
      </c>
      <c r="BK2887" s="1" t="s">
        <v>112</v>
      </c>
      <c r="BL2887" s="1" t="s">
        <v>203</v>
      </c>
      <c r="BM2887" s="1" t="s">
        <v>10132</v>
      </c>
      <c r="BQ2887" s="1" t="s">
        <v>121</v>
      </c>
      <c r="BR2887" s="1" t="s">
        <v>122</v>
      </c>
      <c r="BS2887" s="1" t="s">
        <v>111</v>
      </c>
      <c r="BT2887" s="34" t="s">
        <v>10133</v>
      </c>
      <c r="BU2887" s="34" t="s">
        <v>10134</v>
      </c>
      <c r="BV2887" s="9">
        <v>44669</v>
      </c>
      <c r="BW2887" s="34" t="s">
        <v>14959</v>
      </c>
      <c r="BY2887" s="2" t="s">
        <v>156</v>
      </c>
      <c r="BZ2887" s="2" t="s">
        <v>124</v>
      </c>
      <c r="CA2887" s="2">
        <v>2</v>
      </c>
      <c r="CB2887" s="1" t="s">
        <v>383</v>
      </c>
      <c r="CC2887" s="2" t="s">
        <v>126</v>
      </c>
      <c r="CD2887" s="1" t="b">
        <f t="shared" si="1569"/>
        <v>0</v>
      </c>
      <c r="CE2887" s="1" t="b">
        <f t="shared" si="1570"/>
        <v>0</v>
      </c>
      <c r="CF2887" s="1" t="b">
        <f t="shared" si="1571"/>
        <v>0</v>
      </c>
      <c r="CG2887" s="1" t="b">
        <f t="shared" si="1572"/>
        <v>0</v>
      </c>
      <c r="CH2887" s="1" t="b">
        <f t="shared" si="1573"/>
        <v>0</v>
      </c>
      <c r="CI2887" s="1" t="b">
        <f t="shared" si="1574"/>
        <v>0</v>
      </c>
      <c r="CJ2887" s="1" t="b">
        <f t="shared" si="1575"/>
        <v>0</v>
      </c>
      <c r="CK2887" s="1" t="b">
        <f t="shared" si="1576"/>
        <v>0</v>
      </c>
      <c r="CL2887" s="1" t="b">
        <f t="shared" si="1577"/>
        <v>1</v>
      </c>
      <c r="CM2887" s="1" t="b">
        <f t="shared" si="1578"/>
        <v>0</v>
      </c>
      <c r="CN2887" s="1" t="b">
        <f t="shared" si="1579"/>
        <v>0</v>
      </c>
      <c r="CO2887" s="2" t="b">
        <f t="shared" si="1580"/>
        <v>0</v>
      </c>
      <c r="CP2887" s="2" t="b">
        <f t="shared" si="1581"/>
        <v>0</v>
      </c>
      <c r="CQ2887" s="2" t="b">
        <f t="shared" si="1582"/>
        <v>0</v>
      </c>
      <c r="CR2887" s="6" t="str">
        <f t="shared" si="1583"/>
        <v>Female</v>
      </c>
      <c r="CS2887" s="7">
        <f t="shared" si="1584"/>
        <v>0</v>
      </c>
      <c r="CT2887" s="7">
        <f t="shared" si="1585"/>
        <v>1</v>
      </c>
      <c r="CU2887" s="7">
        <f t="shared" si="1586"/>
        <v>0</v>
      </c>
      <c r="CV2887" s="7">
        <f t="shared" si="1587"/>
        <v>0</v>
      </c>
      <c r="CW2887" s="7">
        <f t="shared" si="1589"/>
        <v>1</v>
      </c>
      <c r="CX2887" s="1" t="b">
        <f t="shared" si="1590"/>
        <v>0</v>
      </c>
      <c r="CY2887" s="1" t="b">
        <f t="shared" si="1591"/>
        <v>0</v>
      </c>
      <c r="DG2887" s="1" t="b">
        <f t="shared" si="1592"/>
        <v>0</v>
      </c>
    </row>
    <row r="2888" spans="2:111" ht="246.5" x14ac:dyDescent="0.35">
      <c r="B2888" s="1" t="s">
        <v>13809</v>
      </c>
      <c r="C2888" s="9">
        <v>44533</v>
      </c>
      <c r="D2888" s="10" t="s">
        <v>13809</v>
      </c>
      <c r="E2888" s="1">
        <v>40</v>
      </c>
      <c r="F2888" s="1" t="s">
        <v>108</v>
      </c>
      <c r="G2888" s="1" t="s">
        <v>13809</v>
      </c>
      <c r="H2888" s="1" t="s">
        <v>13809</v>
      </c>
      <c r="J2888" s="2" t="s">
        <v>163</v>
      </c>
      <c r="K2888" s="2" t="s">
        <v>13809</v>
      </c>
      <c r="M2888" s="2" t="s">
        <v>163</v>
      </c>
      <c r="N2888" s="2" t="s">
        <v>13809</v>
      </c>
      <c r="O2888" s="2" t="s">
        <v>110</v>
      </c>
      <c r="P2888" s="2" t="s">
        <v>111</v>
      </c>
      <c r="S2888" s="2" t="s">
        <v>112</v>
      </c>
      <c r="T2888" s="2" t="s">
        <v>112</v>
      </c>
      <c r="U2888" s="2" t="b">
        <f t="shared" si="1588"/>
        <v>1</v>
      </c>
      <c r="V2888" s="2" t="s">
        <v>126</v>
      </c>
      <c r="W2888" s="1" t="s">
        <v>112</v>
      </c>
      <c r="X2888" s="1" t="s">
        <v>138</v>
      </c>
      <c r="Y2888" s="2" t="s">
        <v>112</v>
      </c>
      <c r="Z2888" s="2" t="s">
        <v>111</v>
      </c>
      <c r="AA2888" s="2" t="s">
        <v>111</v>
      </c>
      <c r="AB2888" s="2">
        <v>10</v>
      </c>
      <c r="AF2888" s="1" t="s">
        <v>111</v>
      </c>
      <c r="AH2888" s="1" t="s">
        <v>193</v>
      </c>
      <c r="AI2888" s="1" t="s">
        <v>10135</v>
      </c>
      <c r="AJ2888" s="1" t="s">
        <v>115</v>
      </c>
      <c r="AK2888" s="1" t="s">
        <v>150</v>
      </c>
      <c r="AO2888" s="1" t="s">
        <v>166</v>
      </c>
      <c r="AU2888" s="1" t="s">
        <v>132</v>
      </c>
      <c r="AZ2888" s="1" t="s">
        <v>202</v>
      </c>
      <c r="BA2888" s="1" t="s">
        <v>167</v>
      </c>
      <c r="BC2888" s="1" t="s">
        <v>10136</v>
      </c>
      <c r="BH2888" s="1" t="s">
        <v>10137</v>
      </c>
      <c r="BJ2888" s="1" t="s">
        <v>111</v>
      </c>
      <c r="BN2888" s="1" t="s">
        <v>112</v>
      </c>
      <c r="BO2888" s="1" t="s">
        <v>148</v>
      </c>
      <c r="BP2888" s="1" t="s">
        <v>10138</v>
      </c>
      <c r="BU2888" s="34" t="s">
        <v>14019</v>
      </c>
      <c r="BV2888" s="9">
        <v>44629</v>
      </c>
      <c r="BW2888" s="34" t="s">
        <v>14960</v>
      </c>
      <c r="BY2888" s="2" t="s">
        <v>153</v>
      </c>
      <c r="BZ2888" s="2" t="s">
        <v>124</v>
      </c>
      <c r="CB2888" s="1" t="s">
        <v>256</v>
      </c>
      <c r="CD2888" s="1" t="b">
        <f t="shared" si="1569"/>
        <v>0</v>
      </c>
      <c r="CE2888" s="1" t="b">
        <f t="shared" si="1570"/>
        <v>0</v>
      </c>
      <c r="CF2888" s="1" t="b">
        <f t="shared" si="1571"/>
        <v>0</v>
      </c>
      <c r="CG2888" s="1" t="b">
        <f t="shared" si="1572"/>
        <v>0</v>
      </c>
      <c r="CH2888" s="1" t="b">
        <f t="shared" si="1573"/>
        <v>0</v>
      </c>
      <c r="CI2888" s="1" t="b">
        <f t="shared" si="1574"/>
        <v>0</v>
      </c>
      <c r="CJ2888" s="1" t="b">
        <f t="shared" si="1575"/>
        <v>0</v>
      </c>
      <c r="CK2888" s="1" t="b">
        <f t="shared" si="1576"/>
        <v>0</v>
      </c>
      <c r="CL2888" s="1" t="b">
        <f t="shared" si="1577"/>
        <v>1</v>
      </c>
      <c r="CM2888" s="1" t="b">
        <f t="shared" si="1578"/>
        <v>0</v>
      </c>
      <c r="CN2888" s="1" t="b">
        <f t="shared" si="1579"/>
        <v>0</v>
      </c>
      <c r="CO2888" s="2" t="b">
        <f t="shared" si="1580"/>
        <v>0</v>
      </c>
      <c r="CP2888" s="2" t="b">
        <f t="shared" si="1581"/>
        <v>0</v>
      </c>
      <c r="CQ2888" s="2" t="b">
        <f t="shared" si="1582"/>
        <v>1</v>
      </c>
      <c r="CR2888" s="6" t="str">
        <f t="shared" si="1583"/>
        <v>Female</v>
      </c>
      <c r="CS2888" s="7">
        <f t="shared" si="1584"/>
        <v>0</v>
      </c>
      <c r="CT2888" s="7">
        <f t="shared" si="1585"/>
        <v>0</v>
      </c>
      <c r="CU2888" s="7">
        <f t="shared" si="1586"/>
        <v>0</v>
      </c>
      <c r="CV2888" s="7">
        <f t="shared" si="1587"/>
        <v>0</v>
      </c>
      <c r="CW2888" s="7">
        <f t="shared" si="1589"/>
        <v>0</v>
      </c>
      <c r="CX2888" s="1" t="b">
        <f t="shared" si="1590"/>
        <v>0</v>
      </c>
      <c r="CY2888" s="1" t="b">
        <f t="shared" si="1591"/>
        <v>1</v>
      </c>
      <c r="DG2888" s="1" t="b">
        <f t="shared" si="1592"/>
        <v>0</v>
      </c>
    </row>
    <row r="2889" spans="2:111" ht="130.5" x14ac:dyDescent="0.35">
      <c r="B2889" s="1" t="s">
        <v>13809</v>
      </c>
      <c r="C2889" s="9">
        <v>44534</v>
      </c>
      <c r="D2889" s="10" t="s">
        <v>13809</v>
      </c>
      <c r="E2889" s="1">
        <v>18</v>
      </c>
      <c r="F2889" s="1" t="s">
        <v>127</v>
      </c>
      <c r="G2889" s="1" t="s">
        <v>13809</v>
      </c>
      <c r="H2889" s="1" t="s">
        <v>13809</v>
      </c>
      <c r="I2889" s="9">
        <v>44286</v>
      </c>
      <c r="J2889" s="2" t="s">
        <v>128</v>
      </c>
      <c r="K2889" s="2" t="s">
        <v>13809</v>
      </c>
      <c r="N2889" s="2" t="s">
        <v>13809</v>
      </c>
      <c r="O2889" s="2" t="s">
        <v>110</v>
      </c>
      <c r="P2889" s="2" t="s">
        <v>111</v>
      </c>
      <c r="S2889" s="2" t="s">
        <v>111</v>
      </c>
      <c r="T2889" s="2" t="s">
        <v>112</v>
      </c>
      <c r="U2889" s="2" t="b">
        <v>1</v>
      </c>
      <c r="V2889" s="2" t="s">
        <v>113</v>
      </c>
      <c r="W2889" s="1" t="s">
        <v>112</v>
      </c>
      <c r="X2889" s="1" t="s">
        <v>110</v>
      </c>
      <c r="Y2889" s="2" t="s">
        <v>112</v>
      </c>
      <c r="Z2889" s="2" t="s">
        <v>112</v>
      </c>
      <c r="AA2889" s="2" t="s">
        <v>111</v>
      </c>
      <c r="AB2889" s="2">
        <v>3</v>
      </c>
      <c r="AC2889" s="1" t="s">
        <v>111</v>
      </c>
      <c r="AF2889" s="1" t="s">
        <v>111</v>
      </c>
      <c r="AJ2889" s="1" t="s">
        <v>115</v>
      </c>
      <c r="AK2889" s="1" t="s">
        <v>129</v>
      </c>
      <c r="AO2889" s="1" t="s">
        <v>117</v>
      </c>
      <c r="AS2889" s="1" t="s">
        <v>131</v>
      </c>
      <c r="AU2889" s="1" t="s">
        <v>238</v>
      </c>
      <c r="AX2889" s="1">
        <v>50</v>
      </c>
      <c r="AZ2889" s="1" t="s">
        <v>120</v>
      </c>
      <c r="BA2889" s="1" t="s">
        <v>10139</v>
      </c>
      <c r="BG2889" s="1" t="s">
        <v>10140</v>
      </c>
      <c r="BJ2889" s="1" t="s">
        <v>112</v>
      </c>
      <c r="BK2889" s="1" t="s">
        <v>112</v>
      </c>
      <c r="BL2889" s="1" t="s">
        <v>161</v>
      </c>
      <c r="BM2889" s="1" t="s">
        <v>10141</v>
      </c>
      <c r="BQ2889" s="1" t="s">
        <v>121</v>
      </c>
      <c r="BR2889" s="1" t="s">
        <v>122</v>
      </c>
      <c r="BS2889" s="1" t="s">
        <v>112</v>
      </c>
      <c r="BU2889" s="34" t="s">
        <v>10142</v>
      </c>
      <c r="BV2889" s="9">
        <v>44534</v>
      </c>
      <c r="BW2889" s="34" t="s">
        <v>14961</v>
      </c>
      <c r="BY2889" s="2" t="s">
        <v>123</v>
      </c>
      <c r="BZ2889" s="2" t="s">
        <v>124</v>
      </c>
      <c r="CA2889" s="2">
        <v>1</v>
      </c>
      <c r="CB2889" s="1" t="s">
        <v>246</v>
      </c>
      <c r="CC2889" s="2" t="s">
        <v>126</v>
      </c>
      <c r="CD2889" s="1" t="b">
        <f t="shared" si="1569"/>
        <v>1</v>
      </c>
      <c r="CE2889" s="1" t="b">
        <f t="shared" si="1570"/>
        <v>0</v>
      </c>
      <c r="CF2889" s="1" t="b">
        <f t="shared" si="1571"/>
        <v>0</v>
      </c>
      <c r="CG2889" s="1" t="b">
        <f t="shared" si="1572"/>
        <v>0</v>
      </c>
      <c r="CH2889" s="1" t="b">
        <f t="shared" si="1573"/>
        <v>0</v>
      </c>
      <c r="CI2889" s="1" t="b">
        <f t="shared" si="1574"/>
        <v>1</v>
      </c>
      <c r="CJ2889" s="1" t="b">
        <f t="shared" si="1575"/>
        <v>0</v>
      </c>
      <c r="CK2889" s="1" t="b">
        <f t="shared" si="1576"/>
        <v>0</v>
      </c>
      <c r="CL2889" s="1" t="b">
        <f t="shared" si="1577"/>
        <v>0</v>
      </c>
      <c r="CM2889" s="1" t="b">
        <f t="shared" si="1578"/>
        <v>0</v>
      </c>
      <c r="CN2889" s="1" t="b">
        <f t="shared" si="1579"/>
        <v>0</v>
      </c>
      <c r="CO2889" s="2" t="b">
        <f t="shared" si="1580"/>
        <v>1</v>
      </c>
      <c r="CP2889" s="2" t="b">
        <f t="shared" si="1581"/>
        <v>1</v>
      </c>
      <c r="CQ2889" s="2" t="b">
        <f t="shared" si="1582"/>
        <v>0</v>
      </c>
      <c r="CR2889" s="6" t="str">
        <f t="shared" si="1583"/>
        <v>Male</v>
      </c>
      <c r="CS2889" s="7">
        <f t="shared" si="1584"/>
        <v>0</v>
      </c>
      <c r="CT2889" s="7">
        <f t="shared" si="1585"/>
        <v>1</v>
      </c>
      <c r="CU2889" s="7">
        <f t="shared" si="1586"/>
        <v>0</v>
      </c>
      <c r="CV2889" s="7">
        <f t="shared" si="1587"/>
        <v>0</v>
      </c>
      <c r="CW2889" s="7">
        <f t="shared" si="1589"/>
        <v>0</v>
      </c>
      <c r="CX2889" s="1" t="b">
        <f t="shared" si="1590"/>
        <v>1</v>
      </c>
      <c r="CY2889" s="1" t="b">
        <f t="shared" si="1591"/>
        <v>1</v>
      </c>
      <c r="DG2889" s="1" t="b">
        <f t="shared" si="1592"/>
        <v>0</v>
      </c>
    </row>
    <row r="2890" spans="2:111" ht="203" x14ac:dyDescent="0.35">
      <c r="B2890" s="1" t="s">
        <v>13809</v>
      </c>
      <c r="C2890" s="9">
        <v>44534</v>
      </c>
      <c r="D2890" s="10" t="s">
        <v>13809</v>
      </c>
      <c r="E2890" s="1">
        <v>69</v>
      </c>
      <c r="F2890" s="1" t="s">
        <v>127</v>
      </c>
      <c r="G2890" s="1" t="s">
        <v>13809</v>
      </c>
      <c r="H2890" s="1" t="s">
        <v>13809</v>
      </c>
      <c r="I2890" s="9">
        <v>44252</v>
      </c>
      <c r="J2890" s="2" t="s">
        <v>128</v>
      </c>
      <c r="K2890" s="2" t="s">
        <v>13809</v>
      </c>
      <c r="L2890" s="9">
        <v>44280</v>
      </c>
      <c r="M2890" s="2" t="s">
        <v>128</v>
      </c>
      <c r="N2890" s="2" t="s">
        <v>13809</v>
      </c>
      <c r="O2890" s="2" t="s">
        <v>110</v>
      </c>
      <c r="P2890" s="2" t="s">
        <v>111</v>
      </c>
      <c r="S2890" s="2" t="s">
        <v>112</v>
      </c>
      <c r="T2890" s="2" t="s">
        <v>112</v>
      </c>
      <c r="U2890" s="2" t="b">
        <f>OR(S2890="yes",T2890="yes")</f>
        <v>1</v>
      </c>
      <c r="V2890" s="2" t="s">
        <v>113</v>
      </c>
      <c r="W2890" s="1" t="s">
        <v>112</v>
      </c>
      <c r="X2890" s="1" t="s">
        <v>138</v>
      </c>
      <c r="Y2890" s="2" t="s">
        <v>111</v>
      </c>
      <c r="AH2890" s="1" t="s">
        <v>193</v>
      </c>
      <c r="AI2890" s="1" t="s">
        <v>10143</v>
      </c>
      <c r="AJ2890" s="1" t="s">
        <v>115</v>
      </c>
      <c r="AK2890" s="1" t="s">
        <v>129</v>
      </c>
      <c r="AO2890" s="1" t="s">
        <v>117</v>
      </c>
      <c r="AS2890" s="1" t="s">
        <v>118</v>
      </c>
      <c r="AU2890" s="1" t="s">
        <v>132</v>
      </c>
      <c r="AZ2890" s="1" t="s">
        <v>133</v>
      </c>
      <c r="BA2890" s="1" t="s">
        <v>10144</v>
      </c>
      <c r="BE2890" s="1" t="s">
        <v>10145</v>
      </c>
      <c r="BG2890" s="1" t="s">
        <v>10146</v>
      </c>
      <c r="BH2890" s="1" t="s">
        <v>10147</v>
      </c>
      <c r="BJ2890" s="1" t="s">
        <v>112</v>
      </c>
      <c r="BK2890" s="1" t="s">
        <v>112</v>
      </c>
      <c r="BL2890" s="1" t="s">
        <v>142</v>
      </c>
      <c r="BQ2890" s="1" t="s">
        <v>121</v>
      </c>
      <c r="BR2890" s="1" t="s">
        <v>122</v>
      </c>
      <c r="BS2890" s="1" t="s">
        <v>112</v>
      </c>
      <c r="BU2890" s="34" t="s">
        <v>14020</v>
      </c>
      <c r="BV2890" s="9">
        <v>44627</v>
      </c>
      <c r="BW2890" s="34" t="s">
        <v>10148</v>
      </c>
      <c r="BY2890" s="2" t="s">
        <v>174</v>
      </c>
      <c r="BZ2890" s="2" t="s">
        <v>124</v>
      </c>
      <c r="CA2890" s="2">
        <v>2</v>
      </c>
      <c r="CB2890" s="1" t="s">
        <v>199</v>
      </c>
      <c r="CC2890" s="2" t="s">
        <v>113</v>
      </c>
      <c r="CD2890" s="1" t="b">
        <f t="shared" si="1569"/>
        <v>0</v>
      </c>
      <c r="CE2890" s="1" t="b">
        <f t="shared" si="1570"/>
        <v>0</v>
      </c>
      <c r="CF2890" s="1" t="b">
        <f t="shared" si="1571"/>
        <v>0</v>
      </c>
      <c r="CG2890" s="1" t="b">
        <f t="shared" si="1572"/>
        <v>0</v>
      </c>
      <c r="CH2890" s="1" t="b">
        <f t="shared" si="1573"/>
        <v>0</v>
      </c>
      <c r="CI2890" s="1" t="b">
        <f t="shared" si="1574"/>
        <v>0</v>
      </c>
      <c r="CJ2890" s="1" t="b">
        <f t="shared" si="1575"/>
        <v>0</v>
      </c>
      <c r="CK2890" s="1" t="b">
        <f t="shared" si="1576"/>
        <v>0</v>
      </c>
      <c r="CL2890" s="1" t="b">
        <f t="shared" si="1577"/>
        <v>0</v>
      </c>
      <c r="CM2890" s="1" t="b">
        <f t="shared" si="1578"/>
        <v>0</v>
      </c>
      <c r="CN2890" s="1" t="b">
        <f t="shared" si="1579"/>
        <v>1</v>
      </c>
      <c r="CO2890" s="2" t="b">
        <f t="shared" si="1580"/>
        <v>0</v>
      </c>
      <c r="CP2890" s="2" t="b">
        <f t="shared" si="1581"/>
        <v>0</v>
      </c>
      <c r="CQ2890" s="2" t="b">
        <f t="shared" si="1582"/>
        <v>0</v>
      </c>
      <c r="CR2890" s="6" t="str">
        <f t="shared" si="1583"/>
        <v>Male</v>
      </c>
      <c r="CS2890" s="7">
        <f t="shared" si="1584"/>
        <v>0</v>
      </c>
      <c r="CT2890" s="7">
        <f t="shared" si="1585"/>
        <v>1</v>
      </c>
      <c r="CU2890" s="7">
        <f t="shared" si="1586"/>
        <v>0</v>
      </c>
      <c r="CV2890" s="7">
        <f t="shared" si="1587"/>
        <v>0</v>
      </c>
      <c r="CW2890" s="7">
        <f t="shared" si="1589"/>
        <v>1</v>
      </c>
      <c r="CX2890" s="1" t="b">
        <f t="shared" si="1590"/>
        <v>0</v>
      </c>
      <c r="CY2890" s="1" t="b">
        <f t="shared" si="1591"/>
        <v>0</v>
      </c>
      <c r="DG2890" s="1" t="b">
        <f t="shared" si="1592"/>
        <v>0</v>
      </c>
    </row>
    <row r="2891" spans="2:111" ht="101.5" x14ac:dyDescent="0.35">
      <c r="B2891" s="1" t="s">
        <v>13809</v>
      </c>
      <c r="C2891" s="9">
        <v>44534</v>
      </c>
      <c r="D2891" s="10" t="s">
        <v>13809</v>
      </c>
      <c r="E2891" s="1">
        <v>35</v>
      </c>
      <c r="F2891" s="1" t="s">
        <v>127</v>
      </c>
      <c r="G2891" s="1" t="s">
        <v>13809</v>
      </c>
      <c r="H2891" s="1" t="s">
        <v>13809</v>
      </c>
      <c r="I2891" s="2" t="s">
        <v>183</v>
      </c>
      <c r="J2891" s="2" t="s">
        <v>109</v>
      </c>
      <c r="K2891" s="2" t="s">
        <v>13809</v>
      </c>
      <c r="L2891" s="9">
        <v>44503</v>
      </c>
      <c r="M2891" s="2" t="s">
        <v>109</v>
      </c>
      <c r="N2891" s="2" t="s">
        <v>13809</v>
      </c>
      <c r="O2891" s="2" t="s">
        <v>110</v>
      </c>
      <c r="P2891" s="2" t="s">
        <v>111</v>
      </c>
      <c r="S2891" s="2" t="s">
        <v>111</v>
      </c>
      <c r="T2891" s="2" t="s">
        <v>112</v>
      </c>
      <c r="U2891" s="2" t="b">
        <v>1</v>
      </c>
      <c r="V2891" s="2" t="s">
        <v>126</v>
      </c>
      <c r="W2891" s="1" t="s">
        <v>111</v>
      </c>
      <c r="Y2891" s="2" t="s">
        <v>112</v>
      </c>
      <c r="Z2891" s="2" t="s">
        <v>111</v>
      </c>
      <c r="AA2891" s="2" t="s">
        <v>112</v>
      </c>
      <c r="AB2891" s="2">
        <v>27</v>
      </c>
      <c r="BJ2891" s="1" t="s">
        <v>111</v>
      </c>
      <c r="BN2891" s="1" t="s">
        <v>111</v>
      </c>
      <c r="BU2891" s="34" t="s">
        <v>184</v>
      </c>
      <c r="BV2891" s="9">
        <v>44538</v>
      </c>
      <c r="BW2891" s="34" t="s">
        <v>10149</v>
      </c>
      <c r="BY2891" s="2" t="s">
        <v>153</v>
      </c>
      <c r="BZ2891" s="2" t="s">
        <v>124</v>
      </c>
      <c r="CB2891" s="1" t="s">
        <v>256</v>
      </c>
      <c r="CD2891" s="1" t="b">
        <f t="shared" si="1569"/>
        <v>0</v>
      </c>
      <c r="CE2891" s="1" t="b">
        <f t="shared" si="1570"/>
        <v>0</v>
      </c>
      <c r="CF2891" s="1" t="b">
        <f t="shared" si="1571"/>
        <v>0</v>
      </c>
      <c r="CG2891" s="1" t="b">
        <f t="shared" si="1572"/>
        <v>0</v>
      </c>
      <c r="CH2891" s="1" t="b">
        <f t="shared" si="1573"/>
        <v>0</v>
      </c>
      <c r="CI2891" s="1" t="b">
        <f t="shared" si="1574"/>
        <v>0</v>
      </c>
      <c r="CJ2891" s="1" t="b">
        <f t="shared" si="1575"/>
        <v>0</v>
      </c>
      <c r="CK2891" s="1" t="b">
        <f t="shared" si="1576"/>
        <v>1</v>
      </c>
      <c r="CL2891" s="1" t="b">
        <f t="shared" si="1577"/>
        <v>0</v>
      </c>
      <c r="CM2891" s="1" t="b">
        <f t="shared" si="1578"/>
        <v>0</v>
      </c>
      <c r="CN2891" s="1" t="b">
        <f t="shared" si="1579"/>
        <v>0</v>
      </c>
      <c r="CO2891" s="2" t="b">
        <f t="shared" si="1580"/>
        <v>0</v>
      </c>
      <c r="CP2891" s="2" t="b">
        <f t="shared" si="1581"/>
        <v>0</v>
      </c>
      <c r="CQ2891" s="2" t="b">
        <f t="shared" si="1582"/>
        <v>0</v>
      </c>
      <c r="CR2891" s="6" t="str">
        <f t="shared" si="1583"/>
        <v>Male</v>
      </c>
      <c r="CS2891" s="7">
        <f t="shared" si="1584"/>
        <v>1</v>
      </c>
      <c r="CT2891" s="7">
        <f t="shared" si="1585"/>
        <v>0</v>
      </c>
      <c r="CU2891" s="7">
        <f t="shared" si="1586"/>
        <v>0</v>
      </c>
      <c r="CV2891" s="7">
        <f t="shared" si="1587"/>
        <v>1</v>
      </c>
      <c r="CW2891" s="7">
        <f t="shared" si="1589"/>
        <v>0</v>
      </c>
      <c r="CX2891" s="1" t="b">
        <f t="shared" si="1590"/>
        <v>0</v>
      </c>
      <c r="CY2891" s="1" t="b">
        <f t="shared" si="1591"/>
        <v>1</v>
      </c>
      <c r="DG2891" s="1" t="b">
        <f t="shared" si="1592"/>
        <v>0</v>
      </c>
    </row>
    <row r="2892" spans="2:111" ht="145" x14ac:dyDescent="0.35">
      <c r="B2892" s="1" t="s">
        <v>13809</v>
      </c>
      <c r="C2892" s="9">
        <v>44535</v>
      </c>
      <c r="D2892" s="10" t="s">
        <v>13809</v>
      </c>
      <c r="E2892" s="1">
        <v>44</v>
      </c>
      <c r="F2892" s="1" t="s">
        <v>108</v>
      </c>
      <c r="G2892" s="1" t="s">
        <v>13809</v>
      </c>
      <c r="H2892" s="1" t="s">
        <v>13809</v>
      </c>
      <c r="I2892" s="9">
        <v>44280</v>
      </c>
      <c r="J2892" s="2" t="s">
        <v>109</v>
      </c>
      <c r="K2892" s="2" t="s">
        <v>13809</v>
      </c>
      <c r="L2892" s="9">
        <v>44308</v>
      </c>
      <c r="M2892" s="2" t="s">
        <v>109</v>
      </c>
      <c r="N2892" s="2" t="s">
        <v>13809</v>
      </c>
      <c r="O2892" s="2" t="s">
        <v>110</v>
      </c>
      <c r="P2892" s="2" t="s">
        <v>111</v>
      </c>
      <c r="S2892" s="2" t="s">
        <v>111</v>
      </c>
      <c r="T2892" s="2" t="s">
        <v>112</v>
      </c>
      <c r="U2892" s="2" t="b">
        <f>OR(S2892="yes",T2892="yes")</f>
        <v>1</v>
      </c>
      <c r="V2892" s="2" t="s">
        <v>126</v>
      </c>
      <c r="W2892" s="1" t="s">
        <v>111</v>
      </c>
      <c r="Y2892" s="2" t="s">
        <v>112</v>
      </c>
      <c r="Z2892" s="2" t="s">
        <v>111</v>
      </c>
      <c r="AA2892" s="2" t="s">
        <v>112</v>
      </c>
      <c r="AB2892" s="2">
        <v>28</v>
      </c>
      <c r="AC2892" s="1" t="s">
        <v>111</v>
      </c>
      <c r="AF2892" s="1" t="s">
        <v>111</v>
      </c>
      <c r="AJ2892" s="1" t="s">
        <v>115</v>
      </c>
      <c r="AK2892" s="1" t="s">
        <v>291</v>
      </c>
      <c r="AN2892" s="1" t="s">
        <v>10150</v>
      </c>
      <c r="BJ2892" s="1" t="s">
        <v>111</v>
      </c>
      <c r="BN2892" s="1" t="s">
        <v>112</v>
      </c>
      <c r="BO2892" s="1" t="s">
        <v>148</v>
      </c>
      <c r="BP2892" s="1" t="s">
        <v>235</v>
      </c>
      <c r="BU2892" s="34" t="s">
        <v>2341</v>
      </c>
      <c r="BV2892" s="9">
        <v>44628</v>
      </c>
      <c r="BW2892" s="34" t="s">
        <v>14962</v>
      </c>
      <c r="BY2892" s="2" t="s">
        <v>153</v>
      </c>
      <c r="BZ2892" s="2" t="s">
        <v>124</v>
      </c>
      <c r="CB2892" s="1" t="s">
        <v>227</v>
      </c>
      <c r="CD2892" s="1" t="b">
        <f t="shared" si="1569"/>
        <v>0</v>
      </c>
      <c r="CE2892" s="1" t="b">
        <f t="shared" si="1570"/>
        <v>0</v>
      </c>
      <c r="CF2892" s="1" t="b">
        <f t="shared" si="1571"/>
        <v>0</v>
      </c>
      <c r="CG2892" s="1" t="b">
        <f t="shared" si="1572"/>
        <v>0</v>
      </c>
      <c r="CH2892" s="1" t="b">
        <f t="shared" si="1573"/>
        <v>0</v>
      </c>
      <c r="CI2892" s="1" t="b">
        <f t="shared" si="1574"/>
        <v>0</v>
      </c>
      <c r="CJ2892" s="1" t="b">
        <f t="shared" si="1575"/>
        <v>0</v>
      </c>
      <c r="CK2892" s="1" t="b">
        <f t="shared" si="1576"/>
        <v>0</v>
      </c>
      <c r="CL2892" s="1" t="b">
        <f t="shared" si="1577"/>
        <v>1</v>
      </c>
      <c r="CM2892" s="1" t="b">
        <f t="shared" si="1578"/>
        <v>0</v>
      </c>
      <c r="CN2892" s="1" t="b">
        <f t="shared" si="1579"/>
        <v>0</v>
      </c>
      <c r="CO2892" s="2" t="b">
        <f t="shared" si="1580"/>
        <v>0</v>
      </c>
      <c r="CP2892" s="2" t="b">
        <f t="shared" si="1581"/>
        <v>0</v>
      </c>
      <c r="CQ2892" s="2" t="b">
        <f t="shared" si="1582"/>
        <v>0</v>
      </c>
      <c r="CR2892" s="6" t="str">
        <f t="shared" si="1583"/>
        <v>Female</v>
      </c>
      <c r="CS2892" s="7">
        <f t="shared" si="1584"/>
        <v>1</v>
      </c>
      <c r="CT2892" s="7">
        <f t="shared" si="1585"/>
        <v>0</v>
      </c>
      <c r="CU2892" s="7">
        <f t="shared" si="1586"/>
        <v>0</v>
      </c>
      <c r="CV2892" s="7">
        <f t="shared" si="1587"/>
        <v>1</v>
      </c>
      <c r="CW2892" s="7">
        <f t="shared" si="1589"/>
        <v>0</v>
      </c>
      <c r="CX2892" s="1" t="b">
        <f t="shared" si="1590"/>
        <v>0</v>
      </c>
      <c r="CY2892" s="1" t="b">
        <f t="shared" si="1591"/>
        <v>0</v>
      </c>
      <c r="DG2892" s="1" t="b">
        <f t="shared" si="1592"/>
        <v>0</v>
      </c>
    </row>
    <row r="2893" spans="2:111" ht="304.5" x14ac:dyDescent="0.35">
      <c r="B2893" s="1" t="s">
        <v>13809</v>
      </c>
      <c r="C2893" s="9">
        <v>44546</v>
      </c>
      <c r="D2893" s="10" t="s">
        <v>13809</v>
      </c>
      <c r="E2893" s="1">
        <v>23</v>
      </c>
      <c r="F2893" s="1" t="s">
        <v>127</v>
      </c>
      <c r="G2893" s="1" t="s">
        <v>13809</v>
      </c>
      <c r="H2893" s="1" t="s">
        <v>13809</v>
      </c>
      <c r="I2893" s="2" t="s">
        <v>183</v>
      </c>
      <c r="J2893" s="2" t="s">
        <v>163</v>
      </c>
      <c r="K2893" s="2" t="s">
        <v>13809</v>
      </c>
      <c r="L2893" s="2" t="s">
        <v>183</v>
      </c>
      <c r="M2893" s="2" t="s">
        <v>163</v>
      </c>
      <c r="N2893" s="2" t="s">
        <v>13809</v>
      </c>
      <c r="O2893" s="2" t="s">
        <v>110</v>
      </c>
      <c r="P2893" s="2" t="s">
        <v>111</v>
      </c>
      <c r="S2893" s="2" t="s">
        <v>112</v>
      </c>
      <c r="T2893" s="2" t="s">
        <v>111</v>
      </c>
      <c r="U2893" s="2" t="b">
        <f>OR(S2893="yes",T2893="yes")</f>
        <v>1</v>
      </c>
      <c r="V2893" s="2" t="s">
        <v>113</v>
      </c>
      <c r="W2893" s="1" t="s">
        <v>112</v>
      </c>
      <c r="X2893" s="1" t="s">
        <v>114</v>
      </c>
      <c r="Y2893" s="2" t="s">
        <v>112</v>
      </c>
      <c r="Z2893" s="2" t="s">
        <v>111</v>
      </c>
      <c r="AA2893" s="2" t="s">
        <v>111</v>
      </c>
      <c r="AB2893" s="2">
        <v>4</v>
      </c>
      <c r="AC2893" s="1" t="s">
        <v>111</v>
      </c>
      <c r="AF2893" s="1" t="s">
        <v>111</v>
      </c>
      <c r="AJ2893" s="1" t="s">
        <v>115</v>
      </c>
      <c r="AK2893" s="1" t="s">
        <v>116</v>
      </c>
      <c r="AN2893" s="1" t="s">
        <v>10151</v>
      </c>
      <c r="AO2893" s="1" t="s">
        <v>195</v>
      </c>
      <c r="AS2893" s="1" t="s">
        <v>706</v>
      </c>
      <c r="AU2893" s="1" t="s">
        <v>191</v>
      </c>
      <c r="AX2893" s="1">
        <v>50</v>
      </c>
      <c r="AZ2893" s="1" t="s">
        <v>198</v>
      </c>
      <c r="BA2893" s="1" t="s">
        <v>10152</v>
      </c>
      <c r="BF2893" s="1">
        <v>105</v>
      </c>
      <c r="BG2893" s="1" t="s">
        <v>10153</v>
      </c>
      <c r="BH2893" s="1" t="s">
        <v>10154</v>
      </c>
      <c r="BJ2893" s="1" t="s">
        <v>112</v>
      </c>
      <c r="BK2893" s="1" t="s">
        <v>112</v>
      </c>
      <c r="BL2893" s="1" t="s">
        <v>161</v>
      </c>
      <c r="BM2893" s="1" t="s">
        <v>3126</v>
      </c>
      <c r="BQ2893" s="1" t="s">
        <v>121</v>
      </c>
      <c r="BR2893" s="1" t="s">
        <v>122</v>
      </c>
      <c r="BS2893" s="1" t="s">
        <v>111</v>
      </c>
      <c r="BT2893" s="34" t="s">
        <v>10155</v>
      </c>
      <c r="BU2893" s="34" t="s">
        <v>10156</v>
      </c>
      <c r="BV2893" s="9">
        <v>44536</v>
      </c>
      <c r="BW2893" s="34" t="s">
        <v>14963</v>
      </c>
      <c r="BY2893" s="2" t="s">
        <v>123</v>
      </c>
      <c r="BZ2893" s="2" t="s">
        <v>124</v>
      </c>
      <c r="CA2893" s="2">
        <v>3</v>
      </c>
      <c r="CB2893" s="1" t="s">
        <v>4465</v>
      </c>
      <c r="CC2893" s="2" t="s">
        <v>126</v>
      </c>
      <c r="CD2893" s="1" t="b">
        <f t="shared" si="1569"/>
        <v>1</v>
      </c>
      <c r="CE2893" s="1" t="b">
        <f t="shared" si="1570"/>
        <v>0</v>
      </c>
      <c r="CF2893" s="1" t="b">
        <f t="shared" si="1571"/>
        <v>0</v>
      </c>
      <c r="CG2893" s="1" t="b">
        <f t="shared" si="1572"/>
        <v>0</v>
      </c>
      <c r="CH2893" s="1" t="b">
        <f t="shared" si="1573"/>
        <v>0</v>
      </c>
      <c r="CI2893" s="1" t="b">
        <f t="shared" si="1574"/>
        <v>1</v>
      </c>
      <c r="CJ2893" s="1" t="b">
        <f t="shared" si="1575"/>
        <v>0</v>
      </c>
      <c r="CK2893" s="1" t="b">
        <f t="shared" si="1576"/>
        <v>0</v>
      </c>
      <c r="CL2893" s="1" t="b">
        <f t="shared" si="1577"/>
        <v>0</v>
      </c>
      <c r="CM2893" s="1" t="b">
        <f t="shared" si="1578"/>
        <v>0</v>
      </c>
      <c r="CN2893" s="1" t="b">
        <f t="shared" si="1579"/>
        <v>0</v>
      </c>
      <c r="CO2893" s="2" t="b">
        <f t="shared" si="1580"/>
        <v>1</v>
      </c>
      <c r="CP2893" s="2" t="b">
        <f t="shared" si="1581"/>
        <v>1</v>
      </c>
      <c r="CQ2893" s="2" t="b">
        <f t="shared" si="1582"/>
        <v>0</v>
      </c>
      <c r="CR2893" s="6" t="str">
        <f t="shared" si="1583"/>
        <v>Male</v>
      </c>
      <c r="CS2893" s="7">
        <f t="shared" si="1584"/>
        <v>0</v>
      </c>
      <c r="CT2893" s="7">
        <f t="shared" si="1585"/>
        <v>0</v>
      </c>
      <c r="CU2893" s="7">
        <f t="shared" si="1586"/>
        <v>0</v>
      </c>
      <c r="CV2893" s="7">
        <f t="shared" si="1587"/>
        <v>0</v>
      </c>
      <c r="CW2893" s="7">
        <f t="shared" si="1589"/>
        <v>0</v>
      </c>
      <c r="CX2893" s="1" t="b">
        <f t="shared" si="1590"/>
        <v>1</v>
      </c>
      <c r="CY2893" s="1" t="b">
        <f t="shared" si="1591"/>
        <v>1</v>
      </c>
      <c r="DG2893" s="1" t="b">
        <f t="shared" si="1592"/>
        <v>0</v>
      </c>
    </row>
    <row r="2894" spans="2:111" ht="29" x14ac:dyDescent="0.35">
      <c r="B2894" s="1" t="s">
        <v>13809</v>
      </c>
      <c r="C2894" s="9">
        <v>44623</v>
      </c>
      <c r="D2894" s="10" t="s">
        <v>13809</v>
      </c>
      <c r="E2894" s="1">
        <v>65</v>
      </c>
      <c r="F2894" s="1" t="s">
        <v>108</v>
      </c>
      <c r="G2894" s="1" t="s">
        <v>13809</v>
      </c>
      <c r="H2894" s="1" t="s">
        <v>13809</v>
      </c>
      <c r="I2894" s="2" t="s">
        <v>183</v>
      </c>
      <c r="J2894" s="2" t="s">
        <v>163</v>
      </c>
      <c r="K2894" s="2" t="s">
        <v>13809</v>
      </c>
      <c r="L2894" s="9">
        <v>44253</v>
      </c>
      <c r="M2894" s="2" t="s">
        <v>128</v>
      </c>
      <c r="N2894" s="2" t="s">
        <v>13809</v>
      </c>
      <c r="O2894" s="2" t="s">
        <v>110</v>
      </c>
      <c r="P2894" s="2" t="s">
        <v>112</v>
      </c>
      <c r="Q2894" s="2" t="s">
        <v>277</v>
      </c>
      <c r="S2894" s="2" t="s">
        <v>112</v>
      </c>
      <c r="T2894" s="2" t="s">
        <v>111</v>
      </c>
      <c r="U2894" s="2" t="b">
        <f>OR(S2894="yes",T2894="yes")</f>
        <v>1</v>
      </c>
      <c r="V2894" s="2" t="s">
        <v>126</v>
      </c>
      <c r="W2894" s="1" t="s">
        <v>111</v>
      </c>
      <c r="Y2894" s="2" t="s">
        <v>112</v>
      </c>
      <c r="Z2894" s="2" t="s">
        <v>111</v>
      </c>
      <c r="AA2894" s="2" t="s">
        <v>112</v>
      </c>
      <c r="AB2894" s="2">
        <v>42</v>
      </c>
      <c r="AC2894" s="1" t="s">
        <v>111</v>
      </c>
      <c r="AF2894" s="1" t="s">
        <v>111</v>
      </c>
      <c r="AJ2894" s="1" t="s">
        <v>115</v>
      </c>
      <c r="AK2894" s="1" t="s">
        <v>291</v>
      </c>
      <c r="AN2894" s="1" t="s">
        <v>13009</v>
      </c>
      <c r="AO2894" s="1" t="s">
        <v>2598</v>
      </c>
      <c r="AZ2894" s="1" t="s">
        <v>217</v>
      </c>
      <c r="BG2894" s="1" t="s">
        <v>13010</v>
      </c>
      <c r="BJ2894" s="1" t="s">
        <v>112</v>
      </c>
      <c r="BK2894" s="1" t="s">
        <v>111</v>
      </c>
      <c r="BQ2894" s="1" t="s">
        <v>121</v>
      </c>
      <c r="BR2894" s="1" t="s">
        <v>122</v>
      </c>
      <c r="BU2894" s="34" t="s">
        <v>13011</v>
      </c>
      <c r="BV2894" s="9">
        <v>44890</v>
      </c>
      <c r="BW2894" s="34" t="s">
        <v>13012</v>
      </c>
      <c r="BY2894" s="2" t="s">
        <v>153</v>
      </c>
      <c r="BZ2894" s="2" t="s">
        <v>124</v>
      </c>
      <c r="CB2894" s="1" t="s">
        <v>207</v>
      </c>
      <c r="CD2894" s="1" t="b">
        <f t="shared" si="1569"/>
        <v>0</v>
      </c>
      <c r="CE2894" s="1" t="b">
        <f t="shared" si="1570"/>
        <v>0</v>
      </c>
      <c r="CF2894" s="1" t="b">
        <f t="shared" si="1571"/>
        <v>0</v>
      </c>
      <c r="CG2894" s="1" t="b">
        <f t="shared" si="1572"/>
        <v>0</v>
      </c>
      <c r="CH2894" s="1" t="b">
        <f t="shared" si="1573"/>
        <v>0</v>
      </c>
      <c r="CI2894" s="1" t="b">
        <f t="shared" si="1574"/>
        <v>0</v>
      </c>
      <c r="CJ2894" s="1" t="b">
        <f t="shared" si="1575"/>
        <v>0</v>
      </c>
      <c r="CK2894" s="1" t="b">
        <f t="shared" si="1576"/>
        <v>0</v>
      </c>
      <c r="CL2894" s="1" t="b">
        <f t="shared" si="1577"/>
        <v>0</v>
      </c>
      <c r="CM2894" s="1" t="b">
        <f t="shared" si="1578"/>
        <v>0</v>
      </c>
      <c r="CN2894" s="1" t="b">
        <f t="shared" si="1579"/>
        <v>1</v>
      </c>
      <c r="CO2894" s="2" t="b">
        <f t="shared" si="1580"/>
        <v>0</v>
      </c>
      <c r="CP2894" s="2" t="b">
        <f t="shared" si="1581"/>
        <v>0</v>
      </c>
      <c r="CQ2894" s="2" t="b">
        <f t="shared" si="1582"/>
        <v>0</v>
      </c>
      <c r="CR2894" s="6" t="str">
        <f t="shared" si="1583"/>
        <v>Female</v>
      </c>
      <c r="CS2894" s="7">
        <f t="shared" si="1584"/>
        <v>0</v>
      </c>
      <c r="CT2894" s="7">
        <f t="shared" si="1585"/>
        <v>0</v>
      </c>
      <c r="CU2894" s="7">
        <f t="shared" si="1586"/>
        <v>0</v>
      </c>
      <c r="CV2894" s="7">
        <f t="shared" si="1587"/>
        <v>0</v>
      </c>
    </row>
    <row r="2895" spans="2:111" ht="72.5" x14ac:dyDescent="0.35">
      <c r="B2895" s="1" t="s">
        <v>13809</v>
      </c>
      <c r="C2895" s="9">
        <v>44536</v>
      </c>
      <c r="D2895" s="10" t="s">
        <v>13809</v>
      </c>
      <c r="E2895" s="1">
        <v>41</v>
      </c>
      <c r="F2895" s="1" t="s">
        <v>108</v>
      </c>
      <c r="G2895" s="1" t="s">
        <v>13809</v>
      </c>
      <c r="H2895" s="1" t="s">
        <v>13809</v>
      </c>
      <c r="I2895" s="9">
        <v>44295</v>
      </c>
      <c r="J2895" s="2" t="s">
        <v>109</v>
      </c>
      <c r="K2895" s="2" t="s">
        <v>13809</v>
      </c>
      <c r="L2895" s="9">
        <v>44323</v>
      </c>
      <c r="M2895" s="2" t="s">
        <v>109</v>
      </c>
      <c r="N2895" s="2" t="s">
        <v>13809</v>
      </c>
      <c r="O2895" s="2" t="s">
        <v>110</v>
      </c>
      <c r="P2895" s="2" t="s">
        <v>111</v>
      </c>
      <c r="S2895" s="2" t="s">
        <v>112</v>
      </c>
      <c r="T2895" s="2" t="s">
        <v>111</v>
      </c>
      <c r="U2895" s="2" t="b">
        <f>OR(S2895="yes",T2895="yes")</f>
        <v>1</v>
      </c>
      <c r="V2895" s="2" t="s">
        <v>126</v>
      </c>
      <c r="W2895" s="1" t="s">
        <v>112</v>
      </c>
      <c r="X2895" s="1" t="s">
        <v>114</v>
      </c>
      <c r="Y2895" s="2" t="s">
        <v>112</v>
      </c>
      <c r="Z2895" s="2" t="s">
        <v>111</v>
      </c>
      <c r="AA2895" s="2" t="s">
        <v>112</v>
      </c>
      <c r="AB2895" s="2">
        <v>17</v>
      </c>
      <c r="AC2895" s="1" t="s">
        <v>111</v>
      </c>
      <c r="AF2895" s="1" t="s">
        <v>111</v>
      </c>
      <c r="AH2895" s="1" t="s">
        <v>193</v>
      </c>
      <c r="AI2895" s="1" t="s">
        <v>4339</v>
      </c>
      <c r="AJ2895" s="1" t="s">
        <v>115</v>
      </c>
      <c r="AK2895" s="1" t="s">
        <v>194</v>
      </c>
      <c r="AN2895" s="1" t="s">
        <v>10157</v>
      </c>
      <c r="AO2895" s="1" t="s">
        <v>2598</v>
      </c>
      <c r="AZ2895" s="1" t="s">
        <v>217</v>
      </c>
      <c r="BG2895" s="1" t="s">
        <v>8586</v>
      </c>
      <c r="BJ2895" s="1" t="s">
        <v>111</v>
      </c>
      <c r="BN2895" s="1" t="s">
        <v>111</v>
      </c>
      <c r="BU2895" s="34" t="s">
        <v>10158</v>
      </c>
      <c r="BV2895" s="9">
        <v>44664</v>
      </c>
      <c r="BW2895" s="34" t="s">
        <v>14964</v>
      </c>
      <c r="BY2895" s="2" t="s">
        <v>153</v>
      </c>
      <c r="BZ2895" s="2" t="s">
        <v>124</v>
      </c>
      <c r="CB2895" s="1" t="s">
        <v>330</v>
      </c>
      <c r="CD2895" s="1" t="b">
        <f t="shared" si="1569"/>
        <v>0</v>
      </c>
      <c r="CE2895" s="1" t="b">
        <f t="shared" si="1570"/>
        <v>0</v>
      </c>
      <c r="CF2895" s="1" t="b">
        <f t="shared" si="1571"/>
        <v>0</v>
      </c>
      <c r="CG2895" s="1" t="b">
        <f t="shared" si="1572"/>
        <v>0</v>
      </c>
      <c r="CH2895" s="1" t="b">
        <f t="shared" si="1573"/>
        <v>0</v>
      </c>
      <c r="CI2895" s="1" t="b">
        <f t="shared" si="1574"/>
        <v>0</v>
      </c>
      <c r="CJ2895" s="1" t="b">
        <f t="shared" si="1575"/>
        <v>0</v>
      </c>
      <c r="CK2895" s="1" t="b">
        <f t="shared" si="1576"/>
        <v>0</v>
      </c>
      <c r="CL2895" s="1" t="b">
        <f t="shared" si="1577"/>
        <v>1</v>
      </c>
      <c r="CM2895" s="1" t="b">
        <f t="shared" si="1578"/>
        <v>0</v>
      </c>
      <c r="CN2895" s="1" t="b">
        <f t="shared" si="1579"/>
        <v>0</v>
      </c>
      <c r="CO2895" s="2" t="b">
        <f t="shared" si="1580"/>
        <v>0</v>
      </c>
      <c r="CP2895" s="2" t="b">
        <f t="shared" si="1581"/>
        <v>0</v>
      </c>
      <c r="CQ2895" s="2" t="b">
        <f t="shared" si="1582"/>
        <v>1</v>
      </c>
      <c r="CR2895" s="6" t="str">
        <f t="shared" si="1583"/>
        <v>Female</v>
      </c>
      <c r="CS2895" s="7">
        <f t="shared" si="1584"/>
        <v>1</v>
      </c>
      <c r="CT2895" s="7">
        <f t="shared" si="1585"/>
        <v>0</v>
      </c>
      <c r="CU2895" s="7">
        <f t="shared" si="1586"/>
        <v>0</v>
      </c>
      <c r="CV2895" s="7">
        <f t="shared" si="1587"/>
        <v>1</v>
      </c>
      <c r="CW2895" s="7">
        <f>COUNTIF(M2895,"=*moderna*")</f>
        <v>0</v>
      </c>
      <c r="CX2895" s="1" t="b">
        <f>AND(E2895&lt;30,NOT(E2895="."),NOT(E2895=""))</f>
        <v>0</v>
      </c>
      <c r="CY2895" s="1" t="b">
        <f>AND(E2895&gt;17,E2895&lt;41,NOT(E2895="."),NOT(E2895=""))</f>
        <v>0</v>
      </c>
      <c r="DG2895" s="1" t="b">
        <f>AND(E2895&gt;4,E2895&lt;18,NOT(E2895=""),NOT(E2895="."))</f>
        <v>0</v>
      </c>
    </row>
    <row r="2896" spans="2:111" ht="29" x14ac:dyDescent="0.35">
      <c r="B2896" s="1" t="s">
        <v>13809</v>
      </c>
      <c r="C2896" s="9">
        <v>44536</v>
      </c>
      <c r="D2896" s="10" t="s">
        <v>13809</v>
      </c>
      <c r="E2896" s="1">
        <v>41</v>
      </c>
      <c r="F2896" s="1" t="s">
        <v>127</v>
      </c>
      <c r="G2896" s="1" t="s">
        <v>13809</v>
      </c>
      <c r="H2896" s="1" t="s">
        <v>13809</v>
      </c>
      <c r="K2896" s="2" t="s">
        <v>13809</v>
      </c>
      <c r="N2896" s="2" t="s">
        <v>13809</v>
      </c>
      <c r="O2896" s="2" t="s">
        <v>110</v>
      </c>
      <c r="P2896" s="2" t="s">
        <v>111</v>
      </c>
      <c r="S2896" s="2" t="s">
        <v>112</v>
      </c>
      <c r="T2896" s="2" t="s">
        <v>111</v>
      </c>
      <c r="U2896" s="2" t="b">
        <v>1</v>
      </c>
      <c r="V2896" s="2" t="s">
        <v>113</v>
      </c>
      <c r="W2896" s="1" t="s">
        <v>112</v>
      </c>
      <c r="X2896" s="1" t="s">
        <v>138</v>
      </c>
      <c r="Y2896" s="2" t="s">
        <v>112</v>
      </c>
      <c r="AC2896" s="1" t="s">
        <v>111</v>
      </c>
      <c r="AF2896" s="1" t="s">
        <v>111</v>
      </c>
      <c r="AJ2896" s="1" t="s">
        <v>115</v>
      </c>
      <c r="AK2896" s="1" t="s">
        <v>129</v>
      </c>
      <c r="AO2896" s="1" t="s">
        <v>237</v>
      </c>
      <c r="AS2896" s="1" t="s">
        <v>140</v>
      </c>
      <c r="AU2896" s="1" t="s">
        <v>132</v>
      </c>
      <c r="BJ2896" s="1" t="s">
        <v>112</v>
      </c>
      <c r="BK2896" s="1" t="s">
        <v>111</v>
      </c>
      <c r="BQ2896" s="1" t="s">
        <v>121</v>
      </c>
      <c r="BR2896" s="1" t="s">
        <v>122</v>
      </c>
      <c r="BV2896" s="9">
        <v>44567</v>
      </c>
      <c r="BW2896" s="34" t="s">
        <v>10159</v>
      </c>
      <c r="BX2896" s="2" t="s">
        <v>111</v>
      </c>
      <c r="BY2896" s="2" t="s">
        <v>174</v>
      </c>
      <c r="BZ2896" s="2" t="s">
        <v>124</v>
      </c>
      <c r="CA2896" s="2">
        <v>3</v>
      </c>
      <c r="CB2896" s="1" t="s">
        <v>1477</v>
      </c>
      <c r="CC2896" s="2" t="s">
        <v>113</v>
      </c>
      <c r="CD2896" s="1" t="b">
        <f t="shared" si="1569"/>
        <v>0</v>
      </c>
      <c r="CE2896" s="1" t="b">
        <f t="shared" si="1570"/>
        <v>0</v>
      </c>
      <c r="CF2896" s="1" t="b">
        <f t="shared" si="1571"/>
        <v>0</v>
      </c>
      <c r="CG2896" s="1" t="b">
        <f t="shared" si="1572"/>
        <v>0</v>
      </c>
      <c r="CH2896" s="1" t="b">
        <f t="shared" si="1573"/>
        <v>0</v>
      </c>
      <c r="CI2896" s="1" t="b">
        <f t="shared" si="1574"/>
        <v>0</v>
      </c>
      <c r="CJ2896" s="1" t="b">
        <f t="shared" si="1575"/>
        <v>0</v>
      </c>
      <c r="CK2896" s="1" t="b">
        <f t="shared" si="1576"/>
        <v>0</v>
      </c>
      <c r="CL2896" s="1" t="b">
        <f t="shared" si="1577"/>
        <v>1</v>
      </c>
      <c r="CM2896" s="1" t="b">
        <f t="shared" si="1578"/>
        <v>0</v>
      </c>
      <c r="CN2896" s="1" t="b">
        <f t="shared" si="1579"/>
        <v>0</v>
      </c>
      <c r="CO2896" s="2" t="b">
        <f t="shared" si="1580"/>
        <v>0</v>
      </c>
      <c r="CP2896" s="2" t="b">
        <f t="shared" si="1581"/>
        <v>0</v>
      </c>
      <c r="CQ2896" s="2" t="b">
        <f t="shared" si="1582"/>
        <v>0</v>
      </c>
      <c r="CR2896" s="6" t="str">
        <f t="shared" si="1583"/>
        <v>Male</v>
      </c>
      <c r="CS2896" s="7">
        <f t="shared" si="1584"/>
        <v>0</v>
      </c>
      <c r="CT2896" s="7">
        <f t="shared" si="1585"/>
        <v>0</v>
      </c>
      <c r="CU2896" s="7">
        <f t="shared" si="1586"/>
        <v>0</v>
      </c>
      <c r="CV2896" s="7">
        <f t="shared" si="1587"/>
        <v>0</v>
      </c>
      <c r="CW2896" s="7">
        <f>COUNTIF(M2896,"=*moderna*")</f>
        <v>0</v>
      </c>
      <c r="CX2896" s="1" t="b">
        <f>AND(E2896&lt;30,NOT(E2896="."),NOT(E2896=""))</f>
        <v>0</v>
      </c>
      <c r="CY2896" s="1" t="b">
        <f>AND(E2896&gt;17,E2896&lt;41,NOT(E2896="."),NOT(E2896=""))</f>
        <v>0</v>
      </c>
      <c r="DG2896" s="1" t="b">
        <f>AND(E2896&gt;4,E2896&lt;18,NOT(E2896=""),NOT(E2896="."))</f>
        <v>0</v>
      </c>
    </row>
    <row r="2897" spans="2:111" ht="87" x14ac:dyDescent="0.35">
      <c r="B2897" s="1" t="s">
        <v>13809</v>
      </c>
      <c r="C2897" s="9">
        <v>44536</v>
      </c>
      <c r="D2897" s="10" t="s">
        <v>13809</v>
      </c>
      <c r="E2897" s="1">
        <v>69</v>
      </c>
      <c r="F2897" s="1" t="s">
        <v>108</v>
      </c>
      <c r="G2897" s="1" t="s">
        <v>13809</v>
      </c>
      <c r="H2897" s="1" t="s">
        <v>13809</v>
      </c>
      <c r="K2897" s="2" t="s">
        <v>13809</v>
      </c>
      <c r="N2897" s="2" t="s">
        <v>13809</v>
      </c>
      <c r="O2897" s="2" t="s">
        <v>110</v>
      </c>
      <c r="P2897" s="2" t="s">
        <v>111</v>
      </c>
      <c r="S2897" s="2" t="s">
        <v>112</v>
      </c>
      <c r="T2897" s="2" t="s">
        <v>111</v>
      </c>
      <c r="U2897" s="2" t="b">
        <f>OR(S2897="yes",T2897="yes")</f>
        <v>1</v>
      </c>
      <c r="V2897" s="2" t="s">
        <v>113</v>
      </c>
      <c r="W2897" s="1" t="s">
        <v>112</v>
      </c>
      <c r="X2897" s="1" t="s">
        <v>114</v>
      </c>
      <c r="Y2897" s="2" t="s">
        <v>112</v>
      </c>
      <c r="Z2897" s="2" t="s">
        <v>111</v>
      </c>
      <c r="AA2897" s="2" t="s">
        <v>112</v>
      </c>
      <c r="AB2897" s="2">
        <v>1</v>
      </c>
      <c r="AC2897" s="1" t="s">
        <v>111</v>
      </c>
      <c r="AF2897" s="1" t="s">
        <v>111</v>
      </c>
      <c r="AJ2897" s="1" t="s">
        <v>418</v>
      </c>
      <c r="AK2897" s="1" t="s">
        <v>349</v>
      </c>
      <c r="AN2897" s="1" t="s">
        <v>10160</v>
      </c>
      <c r="AO2897" s="1" t="s">
        <v>166</v>
      </c>
      <c r="AS2897" s="1" t="s">
        <v>1628</v>
      </c>
      <c r="AU2897" s="1" t="s">
        <v>238</v>
      </c>
      <c r="AX2897" s="1">
        <v>20</v>
      </c>
      <c r="AZ2897" s="1" t="s">
        <v>205</v>
      </c>
      <c r="BA2897" s="1" t="s">
        <v>10161</v>
      </c>
      <c r="BD2897" s="1" t="s">
        <v>10162</v>
      </c>
      <c r="BE2897" s="1" t="s">
        <v>10163</v>
      </c>
      <c r="BJ2897" s="1" t="s">
        <v>112</v>
      </c>
      <c r="BK2897" s="1" t="s">
        <v>112</v>
      </c>
      <c r="BL2897" s="1" t="s">
        <v>180</v>
      </c>
      <c r="BM2897" s="1" t="s">
        <v>1837</v>
      </c>
      <c r="BQ2897" s="1" t="s">
        <v>121</v>
      </c>
      <c r="BR2897" s="1" t="s">
        <v>275</v>
      </c>
      <c r="BS2897" s="1" t="s">
        <v>111</v>
      </c>
      <c r="BT2897" s="34" t="s">
        <v>10164</v>
      </c>
      <c r="BU2897" s="34" t="s">
        <v>10165</v>
      </c>
      <c r="BV2897" s="9">
        <v>44538</v>
      </c>
      <c r="BW2897" s="34" t="s">
        <v>10166</v>
      </c>
      <c r="BY2897" s="2" t="s">
        <v>156</v>
      </c>
      <c r="BZ2897" s="2" t="s">
        <v>124</v>
      </c>
      <c r="CA2897" s="2">
        <v>3</v>
      </c>
      <c r="CB2897" s="1" t="s">
        <v>505</v>
      </c>
      <c r="CC2897" s="2" t="s">
        <v>126</v>
      </c>
      <c r="CD2897" s="1" t="b">
        <f t="shared" si="1569"/>
        <v>0</v>
      </c>
      <c r="CE2897" s="1" t="b">
        <f t="shared" si="1570"/>
        <v>0</v>
      </c>
      <c r="CF2897" s="1" t="b">
        <f t="shared" si="1571"/>
        <v>0</v>
      </c>
      <c r="CG2897" s="1" t="b">
        <f t="shared" si="1572"/>
        <v>0</v>
      </c>
      <c r="CH2897" s="1" t="b">
        <f t="shared" si="1573"/>
        <v>0</v>
      </c>
      <c r="CI2897" s="1" t="b">
        <f t="shared" si="1574"/>
        <v>0</v>
      </c>
      <c r="CJ2897" s="1" t="b">
        <f t="shared" si="1575"/>
        <v>0</v>
      </c>
      <c r="CK2897" s="1" t="b">
        <f t="shared" si="1576"/>
        <v>0</v>
      </c>
      <c r="CL2897" s="1" t="b">
        <f t="shared" si="1577"/>
        <v>0</v>
      </c>
      <c r="CM2897" s="1" t="b">
        <f t="shared" si="1578"/>
        <v>0</v>
      </c>
      <c r="CN2897" s="1" t="b">
        <f t="shared" si="1579"/>
        <v>1</v>
      </c>
      <c r="CO2897" s="2" t="b">
        <f t="shared" si="1580"/>
        <v>1</v>
      </c>
      <c r="CP2897" s="2" t="b">
        <f t="shared" si="1581"/>
        <v>1</v>
      </c>
      <c r="CQ2897" s="2" t="b">
        <f t="shared" si="1582"/>
        <v>0</v>
      </c>
      <c r="CR2897" s="6" t="str">
        <f t="shared" si="1583"/>
        <v>Female</v>
      </c>
      <c r="CS2897" s="7">
        <f t="shared" si="1584"/>
        <v>0</v>
      </c>
      <c r="CT2897" s="7">
        <f t="shared" si="1585"/>
        <v>0</v>
      </c>
      <c r="CU2897" s="7">
        <f t="shared" si="1586"/>
        <v>0</v>
      </c>
      <c r="CV2897" s="7">
        <f t="shared" si="1587"/>
        <v>0</v>
      </c>
    </row>
    <row r="2898" spans="2:111" ht="409.5" x14ac:dyDescent="0.35">
      <c r="B2898" s="1" t="s">
        <v>13809</v>
      </c>
      <c r="C2898" s="9">
        <v>44536</v>
      </c>
      <c r="D2898" s="10" t="s">
        <v>13809</v>
      </c>
      <c r="E2898" s="1">
        <v>51</v>
      </c>
      <c r="F2898" s="1" t="s">
        <v>108</v>
      </c>
      <c r="G2898" s="1" t="s">
        <v>13809</v>
      </c>
      <c r="H2898" s="1" t="s">
        <v>13809</v>
      </c>
      <c r="I2898" s="9">
        <v>44287</v>
      </c>
      <c r="J2898" s="2" t="s">
        <v>109</v>
      </c>
      <c r="K2898" s="2" t="s">
        <v>13809</v>
      </c>
      <c r="L2898" s="9">
        <v>44308</v>
      </c>
      <c r="M2898" s="2" t="s">
        <v>109</v>
      </c>
      <c r="N2898" s="2" t="s">
        <v>13809</v>
      </c>
      <c r="O2898" s="2" t="s">
        <v>110</v>
      </c>
      <c r="P2898" s="2" t="s">
        <v>111</v>
      </c>
      <c r="S2898" s="2" t="s">
        <v>112</v>
      </c>
      <c r="T2898" s="2" t="s">
        <v>111</v>
      </c>
      <c r="U2898" s="2" t="b">
        <f>OR(S2898="yes",T2898="yes")</f>
        <v>1</v>
      </c>
      <c r="V2898" s="2" t="s">
        <v>126</v>
      </c>
      <c r="W2898" s="1" t="s">
        <v>111</v>
      </c>
      <c r="Y2898" s="2" t="s">
        <v>112</v>
      </c>
      <c r="AA2898" s="2" t="s">
        <v>112</v>
      </c>
      <c r="AB2898" s="2">
        <v>30</v>
      </c>
      <c r="AC2898" s="1" t="s">
        <v>111</v>
      </c>
      <c r="AH2898" s="1" t="s">
        <v>10167</v>
      </c>
      <c r="AI2898" s="1" t="s">
        <v>10168</v>
      </c>
      <c r="AK2898" s="1" t="s">
        <v>129</v>
      </c>
      <c r="AO2898" s="1" t="s">
        <v>117</v>
      </c>
      <c r="AS2898" s="1" t="s">
        <v>190</v>
      </c>
      <c r="AU2898" s="1" t="s">
        <v>132</v>
      </c>
      <c r="BJ2898" s="1" t="s">
        <v>112</v>
      </c>
      <c r="BK2898" s="1" t="s">
        <v>112</v>
      </c>
      <c r="BL2898" s="1" t="s">
        <v>361</v>
      </c>
      <c r="BM2898" s="1" t="s">
        <v>10169</v>
      </c>
      <c r="BQ2898" s="1" t="s">
        <v>121</v>
      </c>
      <c r="BR2898" s="1" t="s">
        <v>122</v>
      </c>
      <c r="BU2898" s="34" t="s">
        <v>10170</v>
      </c>
      <c r="BV2898" s="9">
        <v>44664</v>
      </c>
      <c r="BW2898" s="34" t="s">
        <v>14965</v>
      </c>
      <c r="BY2898" s="2" t="s">
        <v>153</v>
      </c>
      <c r="BZ2898" s="2" t="s">
        <v>124</v>
      </c>
      <c r="CB2898" s="1" t="s">
        <v>493</v>
      </c>
      <c r="CD2898" s="1" t="b">
        <f t="shared" si="1569"/>
        <v>0</v>
      </c>
      <c r="CE2898" s="1" t="b">
        <f t="shared" si="1570"/>
        <v>0</v>
      </c>
      <c r="CF2898" s="1" t="b">
        <f t="shared" si="1571"/>
        <v>0</v>
      </c>
      <c r="CG2898" s="1" t="b">
        <f t="shared" si="1572"/>
        <v>0</v>
      </c>
      <c r="CH2898" s="1" t="b">
        <f t="shared" si="1573"/>
        <v>0</v>
      </c>
      <c r="CI2898" s="1" t="b">
        <f t="shared" si="1574"/>
        <v>0</v>
      </c>
      <c r="CJ2898" s="1" t="b">
        <f t="shared" si="1575"/>
        <v>0</v>
      </c>
      <c r="CK2898" s="1" t="b">
        <f t="shared" si="1576"/>
        <v>0</v>
      </c>
      <c r="CL2898" s="1" t="b">
        <f t="shared" si="1577"/>
        <v>0</v>
      </c>
      <c r="CM2898" s="1" t="b">
        <f t="shared" si="1578"/>
        <v>1</v>
      </c>
      <c r="CN2898" s="1" t="b">
        <f t="shared" si="1579"/>
        <v>0</v>
      </c>
      <c r="CO2898" s="2" t="b">
        <f t="shared" si="1580"/>
        <v>0</v>
      </c>
      <c r="CP2898" s="2" t="b">
        <f t="shared" si="1581"/>
        <v>0</v>
      </c>
      <c r="CQ2898" s="2" t="b">
        <f t="shared" si="1582"/>
        <v>0</v>
      </c>
      <c r="CR2898" s="6" t="str">
        <f t="shared" si="1583"/>
        <v>Female</v>
      </c>
      <c r="CS2898" s="7">
        <f t="shared" si="1584"/>
        <v>1</v>
      </c>
      <c r="CT2898" s="7">
        <f t="shared" si="1585"/>
        <v>0</v>
      </c>
      <c r="CU2898" s="7">
        <f t="shared" si="1586"/>
        <v>0</v>
      </c>
      <c r="CV2898" s="7">
        <f t="shared" si="1587"/>
        <v>1</v>
      </c>
      <c r="CW2898" s="7">
        <f>COUNTIF(M2898,"=*moderna*")</f>
        <v>0</v>
      </c>
      <c r="CX2898" s="1" t="b">
        <f>AND(E2898&lt;30,NOT(E2898="."),NOT(E2898=""))</f>
        <v>0</v>
      </c>
      <c r="CY2898" s="1" t="b">
        <f>AND(E2898&gt;17,E2898&lt;41,NOT(E2898="."),NOT(E2898=""))</f>
        <v>0</v>
      </c>
      <c r="DG2898" s="1" t="b">
        <f>AND(E2898&gt;4,E2898&lt;18,NOT(E2898=""),NOT(E2898="."))</f>
        <v>0</v>
      </c>
    </row>
    <row r="2899" spans="2:111" ht="58" x14ac:dyDescent="0.35">
      <c r="B2899" s="1" t="s">
        <v>13809</v>
      </c>
      <c r="C2899" s="9">
        <v>44536</v>
      </c>
      <c r="D2899" s="10" t="s">
        <v>13809</v>
      </c>
      <c r="E2899" s="1">
        <v>7</v>
      </c>
      <c r="F2899" s="1" t="s">
        <v>108</v>
      </c>
      <c r="G2899" s="1" t="s">
        <v>13809</v>
      </c>
      <c r="H2899" s="1" t="s">
        <v>13809</v>
      </c>
      <c r="I2899" s="9">
        <v>44512</v>
      </c>
      <c r="J2899" s="2" t="s">
        <v>109</v>
      </c>
      <c r="K2899" s="2" t="s">
        <v>13809</v>
      </c>
      <c r="L2899" s="9">
        <v>44533</v>
      </c>
      <c r="M2899" s="2" t="s">
        <v>109</v>
      </c>
      <c r="N2899" s="2" t="s">
        <v>13809</v>
      </c>
      <c r="O2899" s="2" t="s">
        <v>110</v>
      </c>
      <c r="P2899" s="2" t="s">
        <v>111</v>
      </c>
      <c r="S2899" s="2" t="s">
        <v>112</v>
      </c>
      <c r="U2899" s="2" t="b">
        <v>1</v>
      </c>
      <c r="V2899" s="2" t="s">
        <v>113</v>
      </c>
      <c r="Y2899" s="2" t="s">
        <v>112</v>
      </c>
      <c r="Z2899" s="2" t="s">
        <v>111</v>
      </c>
      <c r="AA2899" s="2" t="s">
        <v>112</v>
      </c>
      <c r="AB2899" s="2">
        <v>2</v>
      </c>
      <c r="AC2899" s="1" t="s">
        <v>111</v>
      </c>
      <c r="AF2899" s="1" t="s">
        <v>111</v>
      </c>
      <c r="AJ2899" s="1" t="s">
        <v>115</v>
      </c>
      <c r="AK2899" s="1" t="s">
        <v>129</v>
      </c>
      <c r="AO2899" s="1" t="s">
        <v>117</v>
      </c>
      <c r="AU2899" s="1" t="s">
        <v>132</v>
      </c>
      <c r="AZ2899" s="1" t="s">
        <v>155</v>
      </c>
      <c r="BA2899" s="1">
        <v>5.1139999999999999</v>
      </c>
      <c r="BJ2899" s="1" t="s">
        <v>112</v>
      </c>
      <c r="BK2899" s="1" t="s">
        <v>112</v>
      </c>
      <c r="BL2899" s="1" t="s">
        <v>142</v>
      </c>
      <c r="BQ2899" s="1" t="s">
        <v>121</v>
      </c>
      <c r="BR2899" s="1" t="s">
        <v>122</v>
      </c>
      <c r="BS2899" s="1" t="s">
        <v>112</v>
      </c>
      <c r="BU2899" s="34" t="s">
        <v>14021</v>
      </c>
      <c r="BV2899" s="9">
        <v>44551</v>
      </c>
      <c r="BW2899" s="34" t="s">
        <v>14966</v>
      </c>
      <c r="BY2899" s="2" t="s">
        <v>156</v>
      </c>
      <c r="BZ2899" s="2" t="s">
        <v>124</v>
      </c>
      <c r="CA2899" s="2">
        <v>2</v>
      </c>
      <c r="CB2899" s="1" t="s">
        <v>246</v>
      </c>
      <c r="CC2899" s="2" t="s">
        <v>126</v>
      </c>
      <c r="CD2899" s="1" t="b">
        <f t="shared" si="1569"/>
        <v>1</v>
      </c>
      <c r="CE2899" s="1" t="b">
        <f t="shared" si="1570"/>
        <v>1</v>
      </c>
      <c r="CF2899" s="1" t="b">
        <f t="shared" si="1571"/>
        <v>1</v>
      </c>
      <c r="CG2899" s="1" t="b">
        <f t="shared" si="1572"/>
        <v>0</v>
      </c>
      <c r="CH2899" s="1" t="b">
        <f t="shared" si="1573"/>
        <v>0</v>
      </c>
      <c r="CI2899" s="1" t="b">
        <f t="shared" si="1574"/>
        <v>0</v>
      </c>
      <c r="CJ2899" s="1" t="b">
        <f t="shared" si="1575"/>
        <v>0</v>
      </c>
      <c r="CK2899" s="1" t="b">
        <f t="shared" si="1576"/>
        <v>0</v>
      </c>
      <c r="CL2899" s="1" t="b">
        <f t="shared" si="1577"/>
        <v>0</v>
      </c>
      <c r="CM2899" s="1" t="b">
        <f t="shared" si="1578"/>
        <v>0</v>
      </c>
      <c r="CN2899" s="1" t="b">
        <f t="shared" si="1579"/>
        <v>0</v>
      </c>
      <c r="CO2899" s="2" t="b">
        <f t="shared" si="1580"/>
        <v>1</v>
      </c>
      <c r="CP2899" s="2" t="b">
        <f t="shared" si="1581"/>
        <v>1</v>
      </c>
      <c r="CQ2899" s="2" t="b">
        <f t="shared" si="1582"/>
        <v>0</v>
      </c>
      <c r="CR2899" s="6" t="str">
        <f t="shared" si="1583"/>
        <v>Female</v>
      </c>
      <c r="CS2899" s="7">
        <f t="shared" si="1584"/>
        <v>1</v>
      </c>
      <c r="CT2899" s="7">
        <f t="shared" si="1585"/>
        <v>0</v>
      </c>
      <c r="CU2899" s="7">
        <f t="shared" si="1586"/>
        <v>0</v>
      </c>
      <c r="CV2899" s="7">
        <f t="shared" si="1587"/>
        <v>1</v>
      </c>
      <c r="CW2899" s="7">
        <f>COUNTIF(M2899,"=*moderna*")</f>
        <v>0</v>
      </c>
      <c r="CX2899" s="1" t="b">
        <f>AND(E2899&lt;30,NOT(E2899="."),NOT(E2899=""))</f>
        <v>1</v>
      </c>
      <c r="CY2899" s="1" t="b">
        <f>AND(E2899&gt;17,E2899&lt;41,NOT(E2899="."),NOT(E2899=""))</f>
        <v>0</v>
      </c>
      <c r="DG2899" s="1" t="b">
        <f>AND(E2899&gt;4,E2899&lt;18,NOT(E2899=""),NOT(E2899="."))</f>
        <v>1</v>
      </c>
    </row>
    <row r="2900" spans="2:111" ht="319" x14ac:dyDescent="0.35">
      <c r="B2900" s="1" t="s">
        <v>13809</v>
      </c>
      <c r="C2900" s="9">
        <v>44536</v>
      </c>
      <c r="D2900" s="10" t="s">
        <v>13809</v>
      </c>
      <c r="E2900" s="1">
        <v>19</v>
      </c>
      <c r="F2900" s="1" t="s">
        <v>127</v>
      </c>
      <c r="G2900" s="1" t="s">
        <v>13809</v>
      </c>
      <c r="H2900" s="1" t="s">
        <v>13809</v>
      </c>
      <c r="I2900" s="2" t="s">
        <v>183</v>
      </c>
      <c r="J2900" s="2" t="s">
        <v>109</v>
      </c>
      <c r="K2900" s="2" t="s">
        <v>13809</v>
      </c>
      <c r="L2900" s="2" t="s">
        <v>183</v>
      </c>
      <c r="M2900" s="2" t="s">
        <v>109</v>
      </c>
      <c r="N2900" s="2" t="s">
        <v>13809</v>
      </c>
      <c r="O2900" s="2" t="s">
        <v>110</v>
      </c>
      <c r="P2900" s="2" t="s">
        <v>111</v>
      </c>
      <c r="S2900" s="2" t="s">
        <v>112</v>
      </c>
      <c r="T2900" s="2" t="s">
        <v>111</v>
      </c>
      <c r="U2900" s="2" t="b">
        <f>OR(S2900="yes",T2900="yes")</f>
        <v>1</v>
      </c>
      <c r="V2900" s="2" t="s">
        <v>113</v>
      </c>
      <c r="W2900" s="1" t="s">
        <v>112</v>
      </c>
      <c r="X2900" s="1" t="s">
        <v>114</v>
      </c>
      <c r="Y2900" s="2" t="s">
        <v>112</v>
      </c>
      <c r="Z2900" s="2" t="s">
        <v>111</v>
      </c>
      <c r="AA2900" s="2" t="s">
        <v>112</v>
      </c>
      <c r="AB2900" s="2">
        <v>30</v>
      </c>
      <c r="AC2900" s="1" t="s">
        <v>111</v>
      </c>
      <c r="AF2900" s="1" t="s">
        <v>111</v>
      </c>
      <c r="AJ2900" s="1" t="s">
        <v>115</v>
      </c>
      <c r="AK2900" s="1" t="s">
        <v>150</v>
      </c>
      <c r="AO2900" s="1" t="s">
        <v>117</v>
      </c>
      <c r="AS2900" s="1" t="s">
        <v>118</v>
      </c>
      <c r="AU2900" s="1" t="s">
        <v>132</v>
      </c>
      <c r="AZ2900" s="1" t="s">
        <v>460</v>
      </c>
      <c r="BC2900" s="1" t="s">
        <v>10171</v>
      </c>
      <c r="BD2900" s="1" t="s">
        <v>10172</v>
      </c>
      <c r="BG2900" s="1" t="s">
        <v>10173</v>
      </c>
      <c r="BJ2900" s="1" t="s">
        <v>112</v>
      </c>
      <c r="BK2900" s="1" t="s">
        <v>112</v>
      </c>
      <c r="BL2900" s="1" t="s">
        <v>206</v>
      </c>
      <c r="BM2900" s="1" t="s">
        <v>10174</v>
      </c>
      <c r="BQ2900" s="1" t="s">
        <v>121</v>
      </c>
      <c r="BR2900" s="1" t="s">
        <v>122</v>
      </c>
      <c r="BS2900" s="1" t="s">
        <v>112</v>
      </c>
      <c r="BU2900" s="34" t="s">
        <v>10175</v>
      </c>
      <c r="BV2900" s="9">
        <v>44536</v>
      </c>
      <c r="BW2900" s="34" t="s">
        <v>14967</v>
      </c>
      <c r="BY2900" s="2" t="s">
        <v>156</v>
      </c>
      <c r="BZ2900" s="2" t="s">
        <v>124</v>
      </c>
      <c r="CA2900" s="2">
        <v>2</v>
      </c>
      <c r="CB2900" s="1" t="s">
        <v>5952</v>
      </c>
      <c r="CC2900" s="2" t="s">
        <v>126</v>
      </c>
      <c r="CD2900" s="1" t="b">
        <f t="shared" si="1569"/>
        <v>1</v>
      </c>
      <c r="CE2900" s="1" t="b">
        <f t="shared" si="1570"/>
        <v>0</v>
      </c>
      <c r="CF2900" s="1" t="b">
        <f t="shared" si="1571"/>
        <v>0</v>
      </c>
      <c r="CG2900" s="1" t="b">
        <f t="shared" si="1572"/>
        <v>0</v>
      </c>
      <c r="CH2900" s="1" t="b">
        <f t="shared" si="1573"/>
        <v>0</v>
      </c>
      <c r="CI2900" s="1" t="b">
        <f t="shared" si="1574"/>
        <v>1</v>
      </c>
      <c r="CJ2900" s="1" t="b">
        <f t="shared" si="1575"/>
        <v>0</v>
      </c>
      <c r="CK2900" s="1" t="b">
        <f t="shared" si="1576"/>
        <v>0</v>
      </c>
      <c r="CL2900" s="1" t="b">
        <f t="shared" si="1577"/>
        <v>0</v>
      </c>
      <c r="CM2900" s="1" t="b">
        <f t="shared" si="1578"/>
        <v>0</v>
      </c>
      <c r="CN2900" s="1" t="b">
        <f t="shared" si="1579"/>
        <v>0</v>
      </c>
      <c r="CO2900" s="2" t="b">
        <f t="shared" si="1580"/>
        <v>0</v>
      </c>
      <c r="CP2900" s="2" t="b">
        <f t="shared" si="1581"/>
        <v>0</v>
      </c>
      <c r="CQ2900" s="2" t="b">
        <f t="shared" si="1582"/>
        <v>0</v>
      </c>
      <c r="CR2900" s="6" t="str">
        <f t="shared" si="1583"/>
        <v>Male</v>
      </c>
      <c r="CS2900" s="7">
        <f t="shared" si="1584"/>
        <v>1</v>
      </c>
      <c r="CT2900" s="7">
        <f t="shared" si="1585"/>
        <v>0</v>
      </c>
      <c r="CU2900" s="7">
        <f t="shared" si="1586"/>
        <v>0</v>
      </c>
      <c r="CV2900" s="7">
        <f t="shared" si="1587"/>
        <v>1</v>
      </c>
    </row>
    <row r="2901" spans="2:111" ht="130.5" x14ac:dyDescent="0.35">
      <c r="B2901" s="1" t="s">
        <v>13809</v>
      </c>
      <c r="C2901" s="9">
        <v>44536</v>
      </c>
      <c r="D2901" s="10" t="s">
        <v>13809</v>
      </c>
      <c r="E2901" s="1">
        <v>28</v>
      </c>
      <c r="F2901" s="1" t="s">
        <v>127</v>
      </c>
      <c r="G2901" s="1" t="s">
        <v>13809</v>
      </c>
      <c r="H2901" s="1" t="s">
        <v>13809</v>
      </c>
      <c r="I2901" s="2" t="s">
        <v>183</v>
      </c>
      <c r="J2901" s="2" t="s">
        <v>163</v>
      </c>
      <c r="K2901" s="2" t="s">
        <v>13809</v>
      </c>
      <c r="L2901" s="2" t="s">
        <v>183</v>
      </c>
      <c r="M2901" s="2" t="s">
        <v>163</v>
      </c>
      <c r="N2901" s="2" t="s">
        <v>13809</v>
      </c>
      <c r="O2901" s="2" t="s">
        <v>110</v>
      </c>
      <c r="P2901" s="2" t="s">
        <v>111</v>
      </c>
      <c r="S2901" s="2" t="s">
        <v>112</v>
      </c>
      <c r="T2901" s="2" t="s">
        <v>111</v>
      </c>
      <c r="U2901" s="2" t="b">
        <v>1</v>
      </c>
      <c r="V2901" s="2" t="s">
        <v>113</v>
      </c>
      <c r="W2901" s="1" t="s">
        <v>112</v>
      </c>
      <c r="X2901" s="1" t="s">
        <v>114</v>
      </c>
      <c r="Y2901" s="2" t="s">
        <v>112</v>
      </c>
      <c r="Z2901" s="2" t="s">
        <v>111</v>
      </c>
      <c r="AA2901" s="2" t="s">
        <v>111</v>
      </c>
      <c r="AB2901" s="5">
        <v>1</v>
      </c>
      <c r="AC2901" s="1" t="s">
        <v>111</v>
      </c>
      <c r="AF2901" s="1" t="s">
        <v>111</v>
      </c>
      <c r="AJ2901" s="1" t="s">
        <v>115</v>
      </c>
      <c r="AK2901" s="1" t="s">
        <v>150</v>
      </c>
      <c r="AO2901" s="1" t="s">
        <v>130</v>
      </c>
      <c r="AU2901" s="1" t="s">
        <v>177</v>
      </c>
      <c r="AX2901" s="1">
        <v>50</v>
      </c>
      <c r="AZ2901" s="1" t="s">
        <v>133</v>
      </c>
      <c r="BA2901" s="1" t="s">
        <v>10176</v>
      </c>
      <c r="BE2901" s="1" t="s">
        <v>10177</v>
      </c>
      <c r="BG2901" s="1" t="s">
        <v>10178</v>
      </c>
      <c r="BH2901" s="1" t="s">
        <v>10179</v>
      </c>
      <c r="BJ2901" s="1" t="s">
        <v>112</v>
      </c>
      <c r="BK2901" s="1" t="s">
        <v>112</v>
      </c>
      <c r="BL2901" s="1" t="s">
        <v>363</v>
      </c>
      <c r="BQ2901" s="1" t="s">
        <v>121</v>
      </c>
      <c r="BR2901" s="1" t="s">
        <v>122</v>
      </c>
      <c r="BS2901" s="1" t="s">
        <v>111</v>
      </c>
      <c r="BT2901" s="34" t="s">
        <v>10180</v>
      </c>
      <c r="BU2901" s="34" t="s">
        <v>10181</v>
      </c>
      <c r="BV2901" s="9">
        <v>44536</v>
      </c>
      <c r="BW2901" s="34" t="s">
        <v>10182</v>
      </c>
      <c r="BY2901" s="2" t="s">
        <v>136</v>
      </c>
      <c r="BZ2901" s="2" t="s">
        <v>124</v>
      </c>
      <c r="CA2901" s="2">
        <v>3</v>
      </c>
      <c r="CB2901" s="1" t="s">
        <v>258</v>
      </c>
      <c r="CC2901" s="2" t="s">
        <v>126</v>
      </c>
      <c r="CD2901" s="1" t="b">
        <f t="shared" si="1569"/>
        <v>1</v>
      </c>
      <c r="CE2901" s="1" t="b">
        <f t="shared" si="1570"/>
        <v>0</v>
      </c>
      <c r="CF2901" s="1" t="b">
        <f t="shared" si="1571"/>
        <v>0</v>
      </c>
      <c r="CG2901" s="1" t="b">
        <f t="shared" si="1572"/>
        <v>0</v>
      </c>
      <c r="CH2901" s="1" t="b">
        <f t="shared" si="1573"/>
        <v>0</v>
      </c>
      <c r="CI2901" s="1" t="b">
        <f t="shared" si="1574"/>
        <v>0</v>
      </c>
      <c r="CJ2901" s="1" t="b">
        <f t="shared" si="1575"/>
        <v>1</v>
      </c>
      <c r="CK2901" s="1" t="b">
        <f t="shared" si="1576"/>
        <v>0</v>
      </c>
      <c r="CL2901" s="1" t="b">
        <f t="shared" si="1577"/>
        <v>0</v>
      </c>
      <c r="CM2901" s="1" t="b">
        <f t="shared" si="1578"/>
        <v>0</v>
      </c>
      <c r="CN2901" s="1" t="b">
        <f t="shared" si="1579"/>
        <v>0</v>
      </c>
      <c r="CO2901" s="2" t="b">
        <f t="shared" si="1580"/>
        <v>1</v>
      </c>
      <c r="CP2901" s="2" t="b">
        <f t="shared" si="1581"/>
        <v>1</v>
      </c>
      <c r="CQ2901" s="2" t="b">
        <f t="shared" si="1582"/>
        <v>0</v>
      </c>
      <c r="CR2901" s="6" t="str">
        <f t="shared" si="1583"/>
        <v>Male</v>
      </c>
      <c r="CS2901" s="7">
        <f t="shared" si="1584"/>
        <v>0</v>
      </c>
      <c r="CT2901" s="7">
        <f t="shared" si="1585"/>
        <v>0</v>
      </c>
      <c r="CU2901" s="7">
        <f t="shared" si="1586"/>
        <v>0</v>
      </c>
      <c r="CV2901" s="7">
        <f t="shared" si="1587"/>
        <v>0</v>
      </c>
      <c r="CW2901" s="7">
        <f t="shared" ref="CW2901:CW2908" si="1593">COUNTIF(M2901,"=*moderna*")</f>
        <v>0</v>
      </c>
      <c r="CX2901" s="1" t="b">
        <f t="shared" ref="CX2901:CX2908" si="1594">AND(E2901&lt;30,NOT(E2901="."),NOT(E2901=""))</f>
        <v>1</v>
      </c>
      <c r="CY2901" s="1" t="b">
        <f t="shared" ref="CY2901:CY2908" si="1595">AND(E2901&gt;17,E2901&lt;41,NOT(E2901="."),NOT(E2901=""))</f>
        <v>1</v>
      </c>
      <c r="DG2901" s="1" t="b">
        <f t="shared" ref="DG2901:DG2908" si="1596">AND(E2901&gt;4,E2901&lt;18,NOT(E2901=""),NOT(E2901="."))</f>
        <v>0</v>
      </c>
    </row>
    <row r="2902" spans="2:111" ht="58" x14ac:dyDescent="0.35">
      <c r="B2902" s="1" t="s">
        <v>13809</v>
      </c>
      <c r="C2902" s="9">
        <v>44536</v>
      </c>
      <c r="D2902" s="10" t="s">
        <v>13809</v>
      </c>
      <c r="E2902" s="1">
        <v>24</v>
      </c>
      <c r="F2902" s="1" t="s">
        <v>127</v>
      </c>
      <c r="G2902" s="1" t="s">
        <v>13809</v>
      </c>
      <c r="H2902" s="1" t="s">
        <v>13809</v>
      </c>
      <c r="I2902" s="2" t="s">
        <v>183</v>
      </c>
      <c r="J2902" s="2" t="s">
        <v>163</v>
      </c>
      <c r="K2902" s="2" t="s">
        <v>13809</v>
      </c>
      <c r="L2902" s="2" t="s">
        <v>183</v>
      </c>
      <c r="M2902" s="2" t="s">
        <v>163</v>
      </c>
      <c r="N2902" s="2" t="s">
        <v>13809</v>
      </c>
      <c r="O2902" s="2" t="s">
        <v>110</v>
      </c>
      <c r="P2902" s="2" t="s">
        <v>111</v>
      </c>
      <c r="S2902" s="2" t="s">
        <v>111</v>
      </c>
      <c r="T2902" s="2" t="s">
        <v>112</v>
      </c>
      <c r="U2902" s="2" t="b">
        <v>1</v>
      </c>
      <c r="V2902" s="2" t="s">
        <v>113</v>
      </c>
      <c r="W2902" s="1" t="s">
        <v>112</v>
      </c>
      <c r="X2902" s="1" t="s">
        <v>110</v>
      </c>
      <c r="Y2902" s="2" t="s">
        <v>112</v>
      </c>
      <c r="Z2902" s="2" t="s">
        <v>111</v>
      </c>
      <c r="AA2902" s="2" t="s">
        <v>111</v>
      </c>
      <c r="AB2902" s="5">
        <v>3</v>
      </c>
      <c r="AC2902" s="1" t="s">
        <v>111</v>
      </c>
      <c r="AF2902" s="1" t="s">
        <v>111</v>
      </c>
      <c r="AJ2902" s="1" t="s">
        <v>115</v>
      </c>
      <c r="AK2902" s="1" t="s">
        <v>129</v>
      </c>
      <c r="AO2902" s="1" t="s">
        <v>117</v>
      </c>
      <c r="AS2902" s="1" t="s">
        <v>118</v>
      </c>
      <c r="AU2902" s="1" t="s">
        <v>132</v>
      </c>
      <c r="AZ2902" s="1" t="s">
        <v>179</v>
      </c>
      <c r="BA2902" s="1" t="s">
        <v>10183</v>
      </c>
      <c r="BG2902" s="1" t="s">
        <v>10184</v>
      </c>
      <c r="BJ2902" s="1" t="s">
        <v>111</v>
      </c>
      <c r="BN2902" s="1" t="s">
        <v>112</v>
      </c>
      <c r="BO2902" s="1" t="s">
        <v>148</v>
      </c>
      <c r="BP2902" s="1" t="s">
        <v>10185</v>
      </c>
      <c r="BQ2902" s="1" t="s">
        <v>121</v>
      </c>
      <c r="BR2902" s="1" t="s">
        <v>122</v>
      </c>
      <c r="BS2902" s="1" t="s">
        <v>111</v>
      </c>
      <c r="BT2902" s="34" t="s">
        <v>10186</v>
      </c>
      <c r="BU2902" s="34" t="s">
        <v>10187</v>
      </c>
      <c r="BV2902" s="9">
        <v>44550</v>
      </c>
      <c r="BW2902" s="34" t="s">
        <v>14968</v>
      </c>
      <c r="BZ2902" s="2" t="s">
        <v>124</v>
      </c>
      <c r="CA2902" s="2">
        <v>3</v>
      </c>
      <c r="CB2902" s="1" t="s">
        <v>1076</v>
      </c>
      <c r="CC2902" s="2" t="s">
        <v>126</v>
      </c>
      <c r="CD2902" s="1" t="b">
        <f t="shared" si="1569"/>
        <v>1</v>
      </c>
      <c r="CE2902" s="1" t="b">
        <f t="shared" si="1570"/>
        <v>0</v>
      </c>
      <c r="CF2902" s="1" t="b">
        <f t="shared" si="1571"/>
        <v>0</v>
      </c>
      <c r="CG2902" s="1" t="b">
        <f t="shared" si="1572"/>
        <v>0</v>
      </c>
      <c r="CH2902" s="1" t="b">
        <f t="shared" si="1573"/>
        <v>0</v>
      </c>
      <c r="CI2902" s="1" t="b">
        <f t="shared" si="1574"/>
        <v>1</v>
      </c>
      <c r="CJ2902" s="1" t="b">
        <f t="shared" si="1575"/>
        <v>0</v>
      </c>
      <c r="CK2902" s="1" t="b">
        <f t="shared" si="1576"/>
        <v>0</v>
      </c>
      <c r="CL2902" s="1" t="b">
        <f t="shared" si="1577"/>
        <v>0</v>
      </c>
      <c r="CM2902" s="1" t="b">
        <f t="shared" si="1578"/>
        <v>0</v>
      </c>
      <c r="CN2902" s="1" t="b">
        <f t="shared" si="1579"/>
        <v>0</v>
      </c>
      <c r="CO2902" s="2" t="b">
        <f t="shared" si="1580"/>
        <v>1</v>
      </c>
      <c r="CP2902" s="2" t="b">
        <f t="shared" si="1581"/>
        <v>1</v>
      </c>
      <c r="CQ2902" s="2" t="b">
        <f t="shared" si="1582"/>
        <v>0</v>
      </c>
      <c r="CR2902" s="6" t="str">
        <f t="shared" si="1583"/>
        <v>Male</v>
      </c>
      <c r="CS2902" s="7">
        <f t="shared" si="1584"/>
        <v>0</v>
      </c>
      <c r="CT2902" s="7">
        <f t="shared" si="1585"/>
        <v>0</v>
      </c>
      <c r="CU2902" s="7">
        <f t="shared" si="1586"/>
        <v>0</v>
      </c>
      <c r="CV2902" s="7">
        <f t="shared" si="1587"/>
        <v>0</v>
      </c>
      <c r="CW2902" s="7">
        <f t="shared" si="1593"/>
        <v>0</v>
      </c>
      <c r="CX2902" s="1" t="b">
        <f t="shared" si="1594"/>
        <v>1</v>
      </c>
      <c r="CY2902" s="1" t="b">
        <f t="shared" si="1595"/>
        <v>1</v>
      </c>
      <c r="DG2902" s="1" t="b">
        <f t="shared" si="1596"/>
        <v>0</v>
      </c>
    </row>
    <row r="2903" spans="2:111" ht="203" x14ac:dyDescent="0.35">
      <c r="B2903" s="1" t="s">
        <v>13809</v>
      </c>
      <c r="C2903" s="9">
        <v>44536</v>
      </c>
      <c r="D2903" s="10" t="s">
        <v>13809</v>
      </c>
      <c r="E2903" s="1">
        <v>12</v>
      </c>
      <c r="F2903" s="1" t="s">
        <v>108</v>
      </c>
      <c r="G2903" s="1" t="s">
        <v>13809</v>
      </c>
      <c r="H2903" s="1" t="s">
        <v>13809</v>
      </c>
      <c r="I2903" s="9">
        <v>44407</v>
      </c>
      <c r="J2903" s="2" t="s">
        <v>109</v>
      </c>
      <c r="K2903" s="2" t="s">
        <v>13809</v>
      </c>
      <c r="N2903" s="2" t="s">
        <v>13809</v>
      </c>
      <c r="O2903" s="2" t="s">
        <v>110</v>
      </c>
      <c r="P2903" s="2" t="s">
        <v>111</v>
      </c>
      <c r="S2903" s="2" t="s">
        <v>111</v>
      </c>
      <c r="T2903" s="2" t="s">
        <v>112</v>
      </c>
      <c r="U2903" s="2" t="b">
        <v>1</v>
      </c>
      <c r="V2903" s="2" t="s">
        <v>113</v>
      </c>
      <c r="W2903" s="1" t="s">
        <v>112</v>
      </c>
      <c r="X2903" s="1" t="s">
        <v>138</v>
      </c>
      <c r="Y2903" s="2" t="s">
        <v>112</v>
      </c>
      <c r="Z2903" s="2" t="s">
        <v>112</v>
      </c>
      <c r="AA2903" s="2" t="s">
        <v>111</v>
      </c>
      <c r="AB2903" s="2">
        <v>2</v>
      </c>
      <c r="AC2903" s="1" t="s">
        <v>111</v>
      </c>
      <c r="AF2903" s="1" t="s">
        <v>111</v>
      </c>
      <c r="AJ2903" s="1" t="s">
        <v>115</v>
      </c>
      <c r="AK2903" s="1" t="s">
        <v>129</v>
      </c>
      <c r="AO2903" s="1" t="s">
        <v>117</v>
      </c>
      <c r="AS2903" s="1" t="s">
        <v>271</v>
      </c>
      <c r="AU2903" s="1" t="s">
        <v>132</v>
      </c>
      <c r="BJ2903" s="1" t="s">
        <v>111</v>
      </c>
      <c r="BN2903" s="1" t="s">
        <v>112</v>
      </c>
      <c r="BO2903" s="1" t="s">
        <v>148</v>
      </c>
      <c r="BP2903" s="1" t="s">
        <v>10188</v>
      </c>
      <c r="BQ2903" s="1" t="s">
        <v>121</v>
      </c>
      <c r="BR2903" s="1" t="s">
        <v>122</v>
      </c>
      <c r="BS2903" s="1" t="s">
        <v>111</v>
      </c>
      <c r="BT2903" s="34" t="s">
        <v>10189</v>
      </c>
      <c r="BU2903" s="34" t="s">
        <v>10190</v>
      </c>
      <c r="BV2903" s="9">
        <v>44553</v>
      </c>
      <c r="BW2903" s="34" t="s">
        <v>10191</v>
      </c>
      <c r="BY2903" s="2" t="s">
        <v>174</v>
      </c>
      <c r="BZ2903" s="2" t="s">
        <v>124</v>
      </c>
      <c r="CA2903" s="2">
        <v>1</v>
      </c>
      <c r="CB2903" s="1" t="s">
        <v>256</v>
      </c>
      <c r="CC2903" s="2" t="s">
        <v>113</v>
      </c>
      <c r="CD2903" s="1" t="b">
        <f t="shared" si="1569"/>
        <v>1</v>
      </c>
      <c r="CE2903" s="1" t="b">
        <f t="shared" si="1570"/>
        <v>1</v>
      </c>
      <c r="CF2903" s="1" t="b">
        <f t="shared" si="1571"/>
        <v>0</v>
      </c>
      <c r="CG2903" s="1" t="b">
        <f t="shared" si="1572"/>
        <v>1</v>
      </c>
      <c r="CH2903" s="1" t="b">
        <f t="shared" si="1573"/>
        <v>0</v>
      </c>
      <c r="CI2903" s="1" t="b">
        <f t="shared" si="1574"/>
        <v>0</v>
      </c>
      <c r="CJ2903" s="1" t="b">
        <f t="shared" si="1575"/>
        <v>0</v>
      </c>
      <c r="CK2903" s="1" t="b">
        <f t="shared" si="1576"/>
        <v>0</v>
      </c>
      <c r="CL2903" s="1" t="b">
        <f t="shared" si="1577"/>
        <v>0</v>
      </c>
      <c r="CM2903" s="1" t="b">
        <f t="shared" si="1578"/>
        <v>0</v>
      </c>
      <c r="CN2903" s="1" t="b">
        <f t="shared" si="1579"/>
        <v>0</v>
      </c>
      <c r="CO2903" s="2" t="b">
        <f t="shared" si="1580"/>
        <v>1</v>
      </c>
      <c r="CP2903" s="2" t="b">
        <f t="shared" si="1581"/>
        <v>1</v>
      </c>
      <c r="CQ2903" s="2" t="b">
        <f t="shared" si="1582"/>
        <v>0</v>
      </c>
      <c r="CR2903" s="6" t="str">
        <f t="shared" si="1583"/>
        <v>Female</v>
      </c>
      <c r="CS2903" s="7">
        <f t="shared" si="1584"/>
        <v>1</v>
      </c>
      <c r="CT2903" s="7">
        <f t="shared" si="1585"/>
        <v>0</v>
      </c>
      <c r="CU2903" s="7">
        <f t="shared" si="1586"/>
        <v>0</v>
      </c>
      <c r="CV2903" s="7">
        <f t="shared" si="1587"/>
        <v>0</v>
      </c>
      <c r="CW2903" s="7">
        <f t="shared" si="1593"/>
        <v>0</v>
      </c>
      <c r="CX2903" s="1" t="b">
        <f t="shared" si="1594"/>
        <v>1</v>
      </c>
      <c r="CY2903" s="1" t="b">
        <f t="shared" si="1595"/>
        <v>0</v>
      </c>
      <c r="DG2903" s="1" t="b">
        <f t="shared" si="1596"/>
        <v>1</v>
      </c>
    </row>
    <row r="2904" spans="2:111" ht="72.5" x14ac:dyDescent="0.35">
      <c r="B2904" s="1" t="s">
        <v>13809</v>
      </c>
      <c r="C2904" s="9">
        <v>44537</v>
      </c>
      <c r="D2904" s="10" t="s">
        <v>13809</v>
      </c>
      <c r="E2904" s="1">
        <v>25</v>
      </c>
      <c r="F2904" s="1" t="s">
        <v>127</v>
      </c>
      <c r="G2904" s="1" t="s">
        <v>13809</v>
      </c>
      <c r="H2904" s="1" t="s">
        <v>13809</v>
      </c>
      <c r="I2904" s="2" t="s">
        <v>183</v>
      </c>
      <c r="J2904" s="2" t="s">
        <v>163</v>
      </c>
      <c r="K2904" s="2" t="s">
        <v>13809</v>
      </c>
      <c r="L2904" s="2" t="s">
        <v>183</v>
      </c>
      <c r="M2904" s="2" t="s">
        <v>163</v>
      </c>
      <c r="N2904" s="2" t="s">
        <v>13809</v>
      </c>
      <c r="O2904" s="2" t="s">
        <v>110</v>
      </c>
      <c r="P2904" s="2" t="s">
        <v>111</v>
      </c>
      <c r="S2904" s="2" t="s">
        <v>111</v>
      </c>
      <c r="T2904" s="2" t="s">
        <v>112</v>
      </c>
      <c r="U2904" s="2" t="b">
        <v>1</v>
      </c>
      <c r="V2904" s="2" t="s">
        <v>113</v>
      </c>
      <c r="W2904" s="1" t="s">
        <v>112</v>
      </c>
      <c r="X2904" s="1" t="s">
        <v>114</v>
      </c>
      <c r="Y2904" s="2" t="s">
        <v>112</v>
      </c>
      <c r="Z2904" s="2" t="s">
        <v>111</v>
      </c>
      <c r="AA2904" s="2" t="s">
        <v>111</v>
      </c>
      <c r="AB2904" s="5">
        <v>1</v>
      </c>
      <c r="AC2904" s="1" t="s">
        <v>111</v>
      </c>
      <c r="AF2904" s="1" t="s">
        <v>111</v>
      </c>
      <c r="AJ2904" s="1" t="s">
        <v>115</v>
      </c>
      <c r="AK2904" s="1" t="s">
        <v>129</v>
      </c>
      <c r="AO2904" s="1" t="s">
        <v>117</v>
      </c>
      <c r="AS2904" s="1" t="s">
        <v>611</v>
      </c>
      <c r="AU2904" s="1" t="s">
        <v>132</v>
      </c>
      <c r="AZ2904" s="1" t="s">
        <v>155</v>
      </c>
      <c r="BA2904" s="1" t="s">
        <v>10192</v>
      </c>
      <c r="BJ2904" s="1" t="s">
        <v>112</v>
      </c>
      <c r="BK2904" s="1" t="s">
        <v>112</v>
      </c>
      <c r="BL2904" s="1" t="s">
        <v>180</v>
      </c>
      <c r="BM2904" s="1" t="s">
        <v>478</v>
      </c>
      <c r="BQ2904" s="1" t="s">
        <v>1460</v>
      </c>
      <c r="BR2904" s="1" t="s">
        <v>122</v>
      </c>
      <c r="BU2904" s="34" t="s">
        <v>10193</v>
      </c>
      <c r="BV2904" s="9">
        <v>44538</v>
      </c>
      <c r="BW2904" s="34" t="s">
        <v>14969</v>
      </c>
      <c r="BY2904" s="2" t="s">
        <v>156</v>
      </c>
      <c r="BZ2904" s="2" t="s">
        <v>124</v>
      </c>
      <c r="CA2904" s="2">
        <v>3</v>
      </c>
      <c r="CB2904" s="1" t="s">
        <v>199</v>
      </c>
      <c r="CC2904" s="2" t="s">
        <v>126</v>
      </c>
      <c r="CD2904" s="1" t="b">
        <f t="shared" si="1569"/>
        <v>1</v>
      </c>
      <c r="CE2904" s="1" t="b">
        <f t="shared" si="1570"/>
        <v>0</v>
      </c>
      <c r="CF2904" s="1" t="b">
        <f t="shared" si="1571"/>
        <v>0</v>
      </c>
      <c r="CG2904" s="1" t="b">
        <f t="shared" si="1572"/>
        <v>0</v>
      </c>
      <c r="CH2904" s="1" t="b">
        <f t="shared" si="1573"/>
        <v>0</v>
      </c>
      <c r="CI2904" s="1" t="b">
        <f t="shared" si="1574"/>
        <v>0</v>
      </c>
      <c r="CJ2904" s="1" t="b">
        <f t="shared" si="1575"/>
        <v>1</v>
      </c>
      <c r="CK2904" s="1" t="b">
        <f t="shared" si="1576"/>
        <v>0</v>
      </c>
      <c r="CL2904" s="1" t="b">
        <f t="shared" si="1577"/>
        <v>0</v>
      </c>
      <c r="CM2904" s="1" t="b">
        <f t="shared" si="1578"/>
        <v>0</v>
      </c>
      <c r="CN2904" s="1" t="b">
        <f t="shared" si="1579"/>
        <v>0</v>
      </c>
      <c r="CO2904" s="2" t="b">
        <f t="shared" si="1580"/>
        <v>1</v>
      </c>
      <c r="CP2904" s="2" t="b">
        <f t="shared" si="1581"/>
        <v>1</v>
      </c>
      <c r="CQ2904" s="2" t="b">
        <f t="shared" si="1582"/>
        <v>0</v>
      </c>
      <c r="CR2904" s="6" t="str">
        <f t="shared" si="1583"/>
        <v>Male</v>
      </c>
      <c r="CS2904" s="7">
        <f t="shared" si="1584"/>
        <v>0</v>
      </c>
      <c r="CT2904" s="7">
        <f t="shared" si="1585"/>
        <v>0</v>
      </c>
      <c r="CU2904" s="7">
        <f t="shared" si="1586"/>
        <v>0</v>
      </c>
      <c r="CV2904" s="7">
        <f t="shared" si="1587"/>
        <v>0</v>
      </c>
      <c r="CW2904" s="7">
        <f t="shared" si="1593"/>
        <v>0</v>
      </c>
      <c r="CX2904" s="1" t="b">
        <f t="shared" si="1594"/>
        <v>1</v>
      </c>
      <c r="CY2904" s="1" t="b">
        <f t="shared" si="1595"/>
        <v>1</v>
      </c>
      <c r="DG2904" s="1" t="b">
        <f t="shared" si="1596"/>
        <v>0</v>
      </c>
    </row>
    <row r="2905" spans="2:111" ht="72.5" x14ac:dyDescent="0.35">
      <c r="B2905" s="1" t="s">
        <v>13809</v>
      </c>
      <c r="C2905" s="9">
        <v>44537</v>
      </c>
      <c r="D2905" s="10" t="s">
        <v>13809</v>
      </c>
      <c r="E2905" s="1">
        <v>28</v>
      </c>
      <c r="F2905" s="1" t="s">
        <v>127</v>
      </c>
      <c r="G2905" s="1" t="s">
        <v>13809</v>
      </c>
      <c r="H2905" s="1" t="s">
        <v>13809</v>
      </c>
      <c r="I2905" s="9">
        <v>44497</v>
      </c>
      <c r="J2905" s="2" t="s">
        <v>109</v>
      </c>
      <c r="K2905" s="2" t="s">
        <v>13809</v>
      </c>
      <c r="L2905" s="9">
        <v>44518</v>
      </c>
      <c r="M2905" s="2" t="s">
        <v>109</v>
      </c>
      <c r="N2905" s="2" t="s">
        <v>13809</v>
      </c>
      <c r="O2905" s="2" t="s">
        <v>110</v>
      </c>
      <c r="P2905" s="2" t="s">
        <v>111</v>
      </c>
      <c r="S2905" s="2" t="s">
        <v>112</v>
      </c>
      <c r="T2905" s="2" t="s">
        <v>111</v>
      </c>
      <c r="U2905" s="2" t="b">
        <f>OR(S2905="yes",T2905="yes")</f>
        <v>1</v>
      </c>
      <c r="V2905" s="2" t="s">
        <v>113</v>
      </c>
      <c r="W2905" s="1" t="s">
        <v>112</v>
      </c>
      <c r="X2905" s="1" t="s">
        <v>138</v>
      </c>
      <c r="Y2905" s="2" t="s">
        <v>112</v>
      </c>
      <c r="Z2905" s="2" t="s">
        <v>111</v>
      </c>
      <c r="AA2905" s="2" t="s">
        <v>112</v>
      </c>
      <c r="AB2905" s="2">
        <v>5</v>
      </c>
      <c r="AC2905" s="1" t="s">
        <v>111</v>
      </c>
      <c r="AF2905" s="1" t="s">
        <v>111</v>
      </c>
      <c r="AJ2905" s="1" t="s">
        <v>115</v>
      </c>
      <c r="AK2905" s="1" t="s">
        <v>150</v>
      </c>
      <c r="AO2905" s="1" t="s">
        <v>117</v>
      </c>
      <c r="AS2905" s="1" t="s">
        <v>118</v>
      </c>
      <c r="AU2905" s="1" t="s">
        <v>238</v>
      </c>
      <c r="AX2905" s="1">
        <v>60</v>
      </c>
      <c r="AZ2905" s="1" t="s">
        <v>120</v>
      </c>
      <c r="BA2905" s="1" t="s">
        <v>10194</v>
      </c>
      <c r="BG2905" s="1" t="s">
        <v>10195</v>
      </c>
      <c r="BH2905" s="1" t="s">
        <v>10196</v>
      </c>
      <c r="BJ2905" s="1" t="s">
        <v>112</v>
      </c>
      <c r="BK2905" s="1" t="s">
        <v>112</v>
      </c>
      <c r="BL2905" s="1" t="s">
        <v>142</v>
      </c>
      <c r="BQ2905" s="1" t="s">
        <v>121</v>
      </c>
      <c r="BR2905" s="1" t="s">
        <v>122</v>
      </c>
      <c r="BS2905" s="1" t="s">
        <v>111</v>
      </c>
      <c r="BT2905" s="34" t="s">
        <v>158</v>
      </c>
      <c r="BU2905" s="34" t="s">
        <v>10197</v>
      </c>
      <c r="BV2905" s="9">
        <v>44537</v>
      </c>
      <c r="BW2905" s="34" t="s">
        <v>10198</v>
      </c>
      <c r="BY2905" s="2" t="s">
        <v>123</v>
      </c>
      <c r="BZ2905" s="2" t="s">
        <v>124</v>
      </c>
      <c r="CA2905" s="2">
        <v>2</v>
      </c>
      <c r="CB2905" s="1" t="s">
        <v>169</v>
      </c>
      <c r="CC2905" s="2" t="s">
        <v>126</v>
      </c>
      <c r="CD2905" s="1" t="b">
        <f t="shared" si="1569"/>
        <v>1</v>
      </c>
      <c r="CE2905" s="1" t="b">
        <f t="shared" si="1570"/>
        <v>0</v>
      </c>
      <c r="CF2905" s="1" t="b">
        <f t="shared" si="1571"/>
        <v>0</v>
      </c>
      <c r="CG2905" s="1" t="b">
        <f t="shared" si="1572"/>
        <v>0</v>
      </c>
      <c r="CH2905" s="1" t="b">
        <f t="shared" si="1573"/>
        <v>0</v>
      </c>
      <c r="CI2905" s="1" t="b">
        <f t="shared" si="1574"/>
        <v>0</v>
      </c>
      <c r="CJ2905" s="1" t="b">
        <f t="shared" si="1575"/>
        <v>1</v>
      </c>
      <c r="CK2905" s="1" t="b">
        <f t="shared" si="1576"/>
        <v>0</v>
      </c>
      <c r="CL2905" s="1" t="b">
        <f t="shared" si="1577"/>
        <v>0</v>
      </c>
      <c r="CM2905" s="1" t="b">
        <f t="shared" si="1578"/>
        <v>0</v>
      </c>
      <c r="CN2905" s="1" t="b">
        <f t="shared" si="1579"/>
        <v>0</v>
      </c>
      <c r="CO2905" s="2" t="b">
        <f t="shared" si="1580"/>
        <v>1</v>
      </c>
      <c r="CP2905" s="2" t="b">
        <f t="shared" si="1581"/>
        <v>1</v>
      </c>
      <c r="CQ2905" s="2" t="b">
        <f t="shared" si="1582"/>
        <v>0</v>
      </c>
      <c r="CR2905" s="6" t="str">
        <f t="shared" si="1583"/>
        <v>Male</v>
      </c>
      <c r="CS2905" s="7">
        <f t="shared" si="1584"/>
        <v>1</v>
      </c>
      <c r="CT2905" s="7">
        <f t="shared" si="1585"/>
        <v>0</v>
      </c>
      <c r="CU2905" s="7">
        <f t="shared" si="1586"/>
        <v>0</v>
      </c>
      <c r="CV2905" s="7">
        <f t="shared" si="1587"/>
        <v>1</v>
      </c>
      <c r="CW2905" s="7">
        <f t="shared" si="1593"/>
        <v>0</v>
      </c>
      <c r="CX2905" s="1" t="b">
        <f t="shared" si="1594"/>
        <v>1</v>
      </c>
      <c r="CY2905" s="1" t="b">
        <f t="shared" si="1595"/>
        <v>1</v>
      </c>
      <c r="DG2905" s="1" t="b">
        <f t="shared" si="1596"/>
        <v>0</v>
      </c>
    </row>
    <row r="2906" spans="2:111" ht="116" x14ac:dyDescent="0.35">
      <c r="B2906" s="1" t="s">
        <v>13809</v>
      </c>
      <c r="C2906" s="9">
        <v>44537</v>
      </c>
      <c r="D2906" s="10" t="s">
        <v>13809</v>
      </c>
      <c r="E2906" s="1">
        <v>27</v>
      </c>
      <c r="F2906" s="1" t="s">
        <v>108</v>
      </c>
      <c r="G2906" s="1" t="s">
        <v>13809</v>
      </c>
      <c r="H2906" s="1" t="s">
        <v>13809</v>
      </c>
      <c r="I2906" s="2" t="s">
        <v>183</v>
      </c>
      <c r="J2906" s="2" t="s">
        <v>163</v>
      </c>
      <c r="K2906" s="2" t="s">
        <v>13809</v>
      </c>
      <c r="L2906" s="2" t="s">
        <v>183</v>
      </c>
      <c r="M2906" s="2" t="s">
        <v>163</v>
      </c>
      <c r="N2906" s="2" t="s">
        <v>13809</v>
      </c>
      <c r="O2906" s="2" t="s">
        <v>110</v>
      </c>
      <c r="P2906" s="2" t="s">
        <v>111</v>
      </c>
      <c r="S2906" s="2" t="s">
        <v>112</v>
      </c>
      <c r="T2906" s="2" t="s">
        <v>111</v>
      </c>
      <c r="U2906" s="2" t="b">
        <f>OR(S2906="yes",T2906="yes")</f>
        <v>1</v>
      </c>
      <c r="V2906" s="2" t="s">
        <v>113</v>
      </c>
      <c r="W2906" s="1" t="s">
        <v>112</v>
      </c>
      <c r="X2906" s="1" t="s">
        <v>114</v>
      </c>
      <c r="Y2906" s="2" t="s">
        <v>112</v>
      </c>
      <c r="Z2906" s="2" t="s">
        <v>111</v>
      </c>
      <c r="AA2906" s="2" t="s">
        <v>111</v>
      </c>
      <c r="AB2906" s="2">
        <v>3</v>
      </c>
      <c r="AC2906" s="1" t="s">
        <v>111</v>
      </c>
      <c r="AF2906" s="1" t="s">
        <v>111</v>
      </c>
      <c r="AJ2906" s="1" t="s">
        <v>115</v>
      </c>
      <c r="AK2906" s="1" t="s">
        <v>150</v>
      </c>
      <c r="AO2906" s="1" t="s">
        <v>221</v>
      </c>
      <c r="AS2906" s="1" t="s">
        <v>140</v>
      </c>
      <c r="AZ2906" s="1" t="s">
        <v>141</v>
      </c>
      <c r="BC2906" s="1" t="s">
        <v>10037</v>
      </c>
      <c r="BG2906" s="1" t="s">
        <v>10038</v>
      </c>
      <c r="BJ2906" s="1" t="s">
        <v>112</v>
      </c>
      <c r="BK2906" s="1" t="s">
        <v>112</v>
      </c>
      <c r="BL2906" s="1" t="s">
        <v>297</v>
      </c>
      <c r="BQ2906" s="1" t="s">
        <v>121</v>
      </c>
      <c r="BR2906" s="1" t="s">
        <v>122</v>
      </c>
      <c r="BU2906" s="34" t="s">
        <v>1339</v>
      </c>
      <c r="BV2906" s="9">
        <v>44648</v>
      </c>
      <c r="BW2906" s="34" t="s">
        <v>10199</v>
      </c>
      <c r="BY2906" s="2" t="s">
        <v>156</v>
      </c>
      <c r="BZ2906" s="2" t="s">
        <v>124</v>
      </c>
      <c r="CA2906" s="2">
        <v>3</v>
      </c>
      <c r="CB2906" s="1" t="s">
        <v>149</v>
      </c>
      <c r="CC2906" s="2" t="s">
        <v>126</v>
      </c>
      <c r="CD2906" s="1" t="b">
        <f t="shared" si="1569"/>
        <v>1</v>
      </c>
      <c r="CE2906" s="1" t="b">
        <f t="shared" si="1570"/>
        <v>0</v>
      </c>
      <c r="CF2906" s="1" t="b">
        <f t="shared" si="1571"/>
        <v>0</v>
      </c>
      <c r="CG2906" s="1" t="b">
        <f t="shared" si="1572"/>
        <v>0</v>
      </c>
      <c r="CH2906" s="1" t="b">
        <f t="shared" si="1573"/>
        <v>0</v>
      </c>
      <c r="CI2906" s="1" t="b">
        <f t="shared" si="1574"/>
        <v>0</v>
      </c>
      <c r="CJ2906" s="1" t="b">
        <f t="shared" si="1575"/>
        <v>1</v>
      </c>
      <c r="CK2906" s="1" t="b">
        <f t="shared" si="1576"/>
        <v>0</v>
      </c>
      <c r="CL2906" s="1" t="b">
        <f t="shared" si="1577"/>
        <v>0</v>
      </c>
      <c r="CM2906" s="1" t="b">
        <f t="shared" si="1578"/>
        <v>0</v>
      </c>
      <c r="CN2906" s="1" t="b">
        <f t="shared" si="1579"/>
        <v>0</v>
      </c>
      <c r="CO2906" s="2" t="b">
        <f t="shared" si="1580"/>
        <v>1</v>
      </c>
      <c r="CP2906" s="2" t="b">
        <f t="shared" si="1581"/>
        <v>1</v>
      </c>
      <c r="CQ2906" s="2" t="b">
        <f t="shared" si="1582"/>
        <v>0</v>
      </c>
      <c r="CR2906" s="6" t="str">
        <f t="shared" si="1583"/>
        <v>Female</v>
      </c>
      <c r="CS2906" s="7">
        <f t="shared" si="1584"/>
        <v>0</v>
      </c>
      <c r="CT2906" s="7">
        <f t="shared" si="1585"/>
        <v>0</v>
      </c>
      <c r="CU2906" s="7">
        <f t="shared" si="1586"/>
        <v>0</v>
      </c>
      <c r="CV2906" s="7">
        <f t="shared" si="1587"/>
        <v>0</v>
      </c>
      <c r="CW2906" s="7">
        <f t="shared" si="1593"/>
        <v>0</v>
      </c>
      <c r="CX2906" s="1" t="b">
        <f t="shared" si="1594"/>
        <v>1</v>
      </c>
      <c r="CY2906" s="1" t="b">
        <f t="shared" si="1595"/>
        <v>1</v>
      </c>
      <c r="DG2906" s="1" t="b">
        <f t="shared" si="1596"/>
        <v>0</v>
      </c>
    </row>
    <row r="2907" spans="2:111" ht="290" x14ac:dyDescent="0.35">
      <c r="B2907" s="1" t="s">
        <v>13809</v>
      </c>
      <c r="C2907" s="9">
        <v>44537</v>
      </c>
      <c r="D2907" s="10" t="s">
        <v>13809</v>
      </c>
      <c r="E2907" s="1">
        <v>49</v>
      </c>
      <c r="F2907" s="1" t="s">
        <v>108</v>
      </c>
      <c r="G2907" s="1" t="s">
        <v>13809</v>
      </c>
      <c r="H2907" s="1" t="s">
        <v>13809</v>
      </c>
      <c r="I2907" s="9">
        <v>44228</v>
      </c>
      <c r="J2907" s="2" t="s">
        <v>409</v>
      </c>
      <c r="K2907" s="2" t="s">
        <v>13809</v>
      </c>
      <c r="M2907" s="2" t="s">
        <v>163</v>
      </c>
      <c r="N2907" s="2" t="s">
        <v>13809</v>
      </c>
      <c r="O2907" s="2" t="s">
        <v>110</v>
      </c>
      <c r="P2907" s="2" t="s">
        <v>111</v>
      </c>
      <c r="S2907" s="2" t="s">
        <v>111</v>
      </c>
      <c r="T2907" s="2" t="s">
        <v>112</v>
      </c>
      <c r="U2907" s="2" t="b">
        <v>1</v>
      </c>
      <c r="V2907" s="2" t="s">
        <v>126</v>
      </c>
      <c r="W2907" s="1" t="s">
        <v>111</v>
      </c>
      <c r="Y2907" s="2" t="s">
        <v>112</v>
      </c>
      <c r="Z2907" s="2" t="s">
        <v>111</v>
      </c>
      <c r="AC2907" s="1" t="s">
        <v>112</v>
      </c>
      <c r="AD2907" s="1" t="s">
        <v>192</v>
      </c>
      <c r="AE2907" s="1" t="s">
        <v>10200</v>
      </c>
      <c r="AH2907" s="1" t="s">
        <v>193</v>
      </c>
      <c r="AI2907" s="1" t="s">
        <v>10201</v>
      </c>
      <c r="AJ2907" s="1" t="s">
        <v>115</v>
      </c>
      <c r="AK2907" s="1" t="s">
        <v>129</v>
      </c>
      <c r="AO2907" s="1" t="s">
        <v>221</v>
      </c>
      <c r="AZ2907" s="1" t="s">
        <v>155</v>
      </c>
      <c r="BA2907" s="1">
        <v>0</v>
      </c>
      <c r="BJ2907" s="1" t="s">
        <v>111</v>
      </c>
      <c r="BN2907" s="1" t="s">
        <v>112</v>
      </c>
      <c r="BO2907" s="1" t="s">
        <v>148</v>
      </c>
      <c r="BP2907" s="1" t="s">
        <v>10202</v>
      </c>
      <c r="BU2907" s="34" t="s">
        <v>10203</v>
      </c>
      <c r="BV2907" s="9">
        <v>44539</v>
      </c>
      <c r="BW2907" s="34" t="s">
        <v>14970</v>
      </c>
      <c r="BY2907" s="2" t="s">
        <v>153</v>
      </c>
      <c r="BZ2907" s="2" t="s">
        <v>162</v>
      </c>
      <c r="CB2907" s="1" t="s">
        <v>188</v>
      </c>
      <c r="CD2907" s="1" t="b">
        <f t="shared" si="1569"/>
        <v>0</v>
      </c>
      <c r="CE2907" s="1" t="b">
        <f t="shared" si="1570"/>
        <v>0</v>
      </c>
      <c r="CF2907" s="1" t="b">
        <f t="shared" si="1571"/>
        <v>0</v>
      </c>
      <c r="CG2907" s="1" t="b">
        <f t="shared" si="1572"/>
        <v>0</v>
      </c>
      <c r="CH2907" s="1" t="b">
        <f t="shared" si="1573"/>
        <v>0</v>
      </c>
      <c r="CI2907" s="1" t="b">
        <f t="shared" si="1574"/>
        <v>0</v>
      </c>
      <c r="CJ2907" s="1" t="b">
        <f t="shared" si="1575"/>
        <v>0</v>
      </c>
      <c r="CK2907" s="1" t="b">
        <f t="shared" si="1576"/>
        <v>0</v>
      </c>
      <c r="CL2907" s="1" t="b">
        <f t="shared" si="1577"/>
        <v>1</v>
      </c>
      <c r="CM2907" s="1" t="b">
        <f t="shared" si="1578"/>
        <v>0</v>
      </c>
      <c r="CN2907" s="1" t="b">
        <f t="shared" si="1579"/>
        <v>0</v>
      </c>
      <c r="CO2907" s="2" t="b">
        <f t="shared" si="1580"/>
        <v>0</v>
      </c>
      <c r="CP2907" s="2" t="b">
        <f t="shared" si="1581"/>
        <v>0</v>
      </c>
      <c r="CQ2907" s="2" t="b">
        <f t="shared" si="1582"/>
        <v>0</v>
      </c>
      <c r="CR2907" s="6" t="str">
        <f t="shared" si="1583"/>
        <v>Female</v>
      </c>
      <c r="CS2907" s="7">
        <f t="shared" si="1584"/>
        <v>0</v>
      </c>
      <c r="CT2907" s="7">
        <f t="shared" si="1585"/>
        <v>0</v>
      </c>
      <c r="CU2907" s="7">
        <f t="shared" si="1586"/>
        <v>1</v>
      </c>
      <c r="CV2907" s="7">
        <f t="shared" si="1587"/>
        <v>0</v>
      </c>
      <c r="CW2907" s="7">
        <f t="shared" si="1593"/>
        <v>0</v>
      </c>
      <c r="CX2907" s="1" t="b">
        <f t="shared" si="1594"/>
        <v>0</v>
      </c>
      <c r="CY2907" s="1" t="b">
        <f t="shared" si="1595"/>
        <v>0</v>
      </c>
      <c r="DG2907" s="1" t="b">
        <f t="shared" si="1596"/>
        <v>0</v>
      </c>
    </row>
    <row r="2908" spans="2:111" ht="377" x14ac:dyDescent="0.35">
      <c r="B2908" s="1" t="s">
        <v>13809</v>
      </c>
      <c r="C2908" s="9">
        <v>44537</v>
      </c>
      <c r="D2908" s="10" t="s">
        <v>13809</v>
      </c>
      <c r="E2908" s="1">
        <v>8</v>
      </c>
      <c r="F2908" s="1" t="s">
        <v>108</v>
      </c>
      <c r="G2908" s="1" t="s">
        <v>13809</v>
      </c>
      <c r="H2908" s="1" t="s">
        <v>13809</v>
      </c>
      <c r="I2908" s="2" t="s">
        <v>183</v>
      </c>
      <c r="J2908" s="2" t="s">
        <v>163</v>
      </c>
      <c r="K2908" s="2" t="s">
        <v>13809</v>
      </c>
      <c r="L2908" s="9">
        <v>44529</v>
      </c>
      <c r="M2908" s="2" t="s">
        <v>109</v>
      </c>
      <c r="N2908" s="2" t="s">
        <v>13809</v>
      </c>
      <c r="O2908" s="2" t="s">
        <v>110</v>
      </c>
      <c r="P2908" s="2" t="s">
        <v>111</v>
      </c>
      <c r="S2908" s="2" t="s">
        <v>111</v>
      </c>
      <c r="T2908" s="2" t="s">
        <v>112</v>
      </c>
      <c r="U2908" s="2" t="b">
        <f>OR(S2908="yes",T2908="yes")</f>
        <v>1</v>
      </c>
      <c r="V2908" s="2" t="s">
        <v>113</v>
      </c>
      <c r="W2908" s="1" t="s">
        <v>112</v>
      </c>
      <c r="X2908" s="1" t="s">
        <v>114</v>
      </c>
      <c r="Y2908" s="2" t="s">
        <v>112</v>
      </c>
      <c r="Z2908" s="2" t="s">
        <v>111</v>
      </c>
      <c r="AA2908" s="2" t="s">
        <v>112</v>
      </c>
      <c r="AB2908" s="2">
        <v>2</v>
      </c>
      <c r="AC2908" s="1" t="s">
        <v>112</v>
      </c>
      <c r="AD2908" s="1" t="s">
        <v>332</v>
      </c>
      <c r="AE2908" s="1" t="s">
        <v>10204</v>
      </c>
      <c r="AF2908" s="1" t="s">
        <v>111</v>
      </c>
      <c r="AJ2908" s="1" t="s">
        <v>115</v>
      </c>
      <c r="AK2908" s="1" t="s">
        <v>129</v>
      </c>
      <c r="AO2908" s="1" t="s">
        <v>166</v>
      </c>
      <c r="AS2908" s="1" t="s">
        <v>118</v>
      </c>
      <c r="AU2908" s="1" t="s">
        <v>177</v>
      </c>
      <c r="AX2908" s="1">
        <v>50</v>
      </c>
      <c r="AZ2908" s="1" t="s">
        <v>198</v>
      </c>
      <c r="BA2908" s="1" t="s">
        <v>10205</v>
      </c>
      <c r="BF2908" s="1" t="s">
        <v>6724</v>
      </c>
      <c r="BG2908" s="1" t="s">
        <v>10206</v>
      </c>
      <c r="BH2908" s="1" t="s">
        <v>10207</v>
      </c>
      <c r="BJ2908" s="1" t="s">
        <v>112</v>
      </c>
      <c r="BK2908" s="1" t="s">
        <v>112</v>
      </c>
      <c r="BL2908" s="1" t="s">
        <v>2055</v>
      </c>
      <c r="BM2908" s="1" t="s">
        <v>10208</v>
      </c>
      <c r="BQ2908" s="1" t="s">
        <v>121</v>
      </c>
      <c r="BR2908" s="1" t="s">
        <v>122</v>
      </c>
      <c r="BS2908" s="1" t="s">
        <v>112</v>
      </c>
      <c r="BU2908" s="34" t="s">
        <v>10209</v>
      </c>
      <c r="BV2908" s="9">
        <v>44537</v>
      </c>
      <c r="BW2908" s="34" t="s">
        <v>14971</v>
      </c>
      <c r="BY2908" s="2" t="s">
        <v>156</v>
      </c>
      <c r="BZ2908" s="2" t="s">
        <v>124</v>
      </c>
      <c r="CA2908" s="2">
        <v>2</v>
      </c>
      <c r="CB2908" s="1" t="s">
        <v>5952</v>
      </c>
      <c r="CC2908" s="2" t="s">
        <v>126</v>
      </c>
      <c r="CD2908" s="1" t="b">
        <f t="shared" si="1569"/>
        <v>1</v>
      </c>
      <c r="CE2908" s="1" t="b">
        <f t="shared" si="1570"/>
        <v>1</v>
      </c>
      <c r="CF2908" s="1" t="b">
        <f t="shared" si="1571"/>
        <v>1</v>
      </c>
      <c r="CG2908" s="1" t="b">
        <f t="shared" si="1572"/>
        <v>0</v>
      </c>
      <c r="CH2908" s="1" t="b">
        <f t="shared" si="1573"/>
        <v>0</v>
      </c>
      <c r="CI2908" s="1" t="b">
        <f t="shared" si="1574"/>
        <v>0</v>
      </c>
      <c r="CJ2908" s="1" t="b">
        <f t="shared" si="1575"/>
        <v>0</v>
      </c>
      <c r="CK2908" s="1" t="b">
        <f t="shared" si="1576"/>
        <v>0</v>
      </c>
      <c r="CL2908" s="1" t="b">
        <f t="shared" si="1577"/>
        <v>0</v>
      </c>
      <c r="CM2908" s="1" t="b">
        <f t="shared" si="1578"/>
        <v>0</v>
      </c>
      <c r="CN2908" s="1" t="b">
        <f t="shared" si="1579"/>
        <v>0</v>
      </c>
      <c r="CO2908" s="2" t="b">
        <f t="shared" si="1580"/>
        <v>1</v>
      </c>
      <c r="CP2908" s="2" t="b">
        <f t="shared" si="1581"/>
        <v>1</v>
      </c>
      <c r="CQ2908" s="2" t="b">
        <f t="shared" si="1582"/>
        <v>0</v>
      </c>
      <c r="CR2908" s="6" t="str">
        <f t="shared" si="1583"/>
        <v>Female</v>
      </c>
      <c r="CS2908" s="7">
        <f t="shared" si="1584"/>
        <v>0</v>
      </c>
      <c r="CT2908" s="7">
        <f t="shared" si="1585"/>
        <v>0</v>
      </c>
      <c r="CU2908" s="7">
        <f t="shared" si="1586"/>
        <v>0</v>
      </c>
      <c r="CV2908" s="7">
        <f t="shared" si="1587"/>
        <v>1</v>
      </c>
      <c r="CW2908" s="7">
        <f t="shared" si="1593"/>
        <v>0</v>
      </c>
      <c r="CX2908" s="1" t="b">
        <f t="shared" si="1594"/>
        <v>1</v>
      </c>
      <c r="CY2908" s="1" t="b">
        <f t="shared" si="1595"/>
        <v>0</v>
      </c>
      <c r="DG2908" s="1" t="b">
        <f t="shared" si="1596"/>
        <v>1</v>
      </c>
    </row>
    <row r="2909" spans="2:111" ht="130.5" x14ac:dyDescent="0.35">
      <c r="B2909" s="1" t="s">
        <v>13809</v>
      </c>
      <c r="C2909" s="9">
        <v>44537</v>
      </c>
      <c r="D2909" s="10" t="s">
        <v>13809</v>
      </c>
      <c r="E2909" s="1">
        <v>41</v>
      </c>
      <c r="F2909" s="1" t="s">
        <v>127</v>
      </c>
      <c r="G2909" s="1" t="s">
        <v>13809</v>
      </c>
      <c r="H2909" s="1" t="s">
        <v>13809</v>
      </c>
      <c r="I2909" s="9">
        <v>44300</v>
      </c>
      <c r="J2909" s="2" t="s">
        <v>128</v>
      </c>
      <c r="K2909" s="2" t="s">
        <v>13809</v>
      </c>
      <c r="L2909" s="9">
        <v>44328</v>
      </c>
      <c r="M2909" s="2" t="s">
        <v>128</v>
      </c>
      <c r="N2909" s="2" t="s">
        <v>13809</v>
      </c>
      <c r="O2909" s="2" t="s">
        <v>110</v>
      </c>
      <c r="P2909" s="2" t="s">
        <v>111</v>
      </c>
      <c r="S2909" s="2" t="s">
        <v>112</v>
      </c>
      <c r="T2909" s="2" t="s">
        <v>111</v>
      </c>
      <c r="U2909" s="2" t="b">
        <f>OR(S2909="yes",T2909="yes")</f>
        <v>1</v>
      </c>
      <c r="V2909" s="2" t="s">
        <v>126</v>
      </c>
      <c r="W2909" s="1" t="s">
        <v>111</v>
      </c>
      <c r="Y2909" s="2" t="s">
        <v>112</v>
      </c>
      <c r="Z2909" s="2" t="s">
        <v>112</v>
      </c>
      <c r="AA2909" s="2" t="s">
        <v>111</v>
      </c>
      <c r="AB2909" s="2">
        <v>17</v>
      </c>
      <c r="AC2909" s="1" t="s">
        <v>111</v>
      </c>
      <c r="AF2909" s="1" t="s">
        <v>111</v>
      </c>
      <c r="AJ2909" s="1" t="s">
        <v>115</v>
      </c>
      <c r="AK2909" s="1" t="s">
        <v>291</v>
      </c>
      <c r="AN2909" s="1" t="s">
        <v>10210</v>
      </c>
      <c r="AO2909" s="1" t="s">
        <v>296</v>
      </c>
      <c r="AZ2909" s="1" t="s">
        <v>217</v>
      </c>
      <c r="BG2909" s="1" t="s">
        <v>10211</v>
      </c>
      <c r="BJ2909" s="1" t="s">
        <v>111</v>
      </c>
      <c r="BN2909" s="1" t="s">
        <v>111</v>
      </c>
      <c r="BQ2909" s="1" t="s">
        <v>121</v>
      </c>
      <c r="BR2909" s="1" t="s">
        <v>122</v>
      </c>
      <c r="BS2909" s="1" t="s">
        <v>111</v>
      </c>
      <c r="BT2909" s="34" t="s">
        <v>10212</v>
      </c>
      <c r="BU2909" s="34" t="s">
        <v>10213</v>
      </c>
      <c r="BV2909" s="9">
        <v>44537</v>
      </c>
      <c r="BW2909" s="34" t="s">
        <v>10214</v>
      </c>
      <c r="BY2909" s="2" t="s">
        <v>153</v>
      </c>
      <c r="BZ2909" s="2" t="s">
        <v>124</v>
      </c>
      <c r="CB2909" s="1" t="s">
        <v>175</v>
      </c>
      <c r="CD2909" s="1" t="b">
        <f t="shared" si="1569"/>
        <v>0</v>
      </c>
      <c r="CE2909" s="1" t="b">
        <f t="shared" si="1570"/>
        <v>0</v>
      </c>
      <c r="CF2909" s="1" t="b">
        <f t="shared" si="1571"/>
        <v>0</v>
      </c>
      <c r="CG2909" s="1" t="b">
        <f t="shared" si="1572"/>
        <v>0</v>
      </c>
      <c r="CH2909" s="1" t="b">
        <f t="shared" si="1573"/>
        <v>0</v>
      </c>
      <c r="CI2909" s="1" t="b">
        <f t="shared" si="1574"/>
        <v>0</v>
      </c>
      <c r="CJ2909" s="1" t="b">
        <f t="shared" si="1575"/>
        <v>0</v>
      </c>
      <c r="CK2909" s="1" t="b">
        <f t="shared" si="1576"/>
        <v>0</v>
      </c>
      <c r="CL2909" s="1" t="b">
        <f t="shared" si="1577"/>
        <v>1</v>
      </c>
      <c r="CM2909" s="1" t="b">
        <f t="shared" si="1578"/>
        <v>0</v>
      </c>
      <c r="CN2909" s="1" t="b">
        <f t="shared" si="1579"/>
        <v>0</v>
      </c>
      <c r="CO2909" s="2" t="b">
        <f t="shared" si="1580"/>
        <v>0</v>
      </c>
      <c r="CP2909" s="2" t="b">
        <f t="shared" si="1581"/>
        <v>0</v>
      </c>
      <c r="CQ2909" s="2" t="b">
        <f t="shared" si="1582"/>
        <v>1</v>
      </c>
      <c r="CR2909" s="6" t="str">
        <f t="shared" si="1583"/>
        <v>Male</v>
      </c>
      <c r="CS2909" s="7">
        <f t="shared" si="1584"/>
        <v>0</v>
      </c>
      <c r="CT2909" s="7">
        <f t="shared" si="1585"/>
        <v>1</v>
      </c>
      <c r="CU2909" s="7">
        <f t="shared" si="1586"/>
        <v>0</v>
      </c>
      <c r="CV2909" s="7">
        <f t="shared" si="1587"/>
        <v>0</v>
      </c>
    </row>
    <row r="2910" spans="2:111" ht="159.5" x14ac:dyDescent="0.35">
      <c r="B2910" s="1" t="s">
        <v>13809</v>
      </c>
      <c r="C2910" s="9">
        <v>44537</v>
      </c>
      <c r="D2910" s="10" t="s">
        <v>13809</v>
      </c>
      <c r="E2910" s="1">
        <v>40</v>
      </c>
      <c r="F2910" s="1" t="s">
        <v>108</v>
      </c>
      <c r="G2910" s="1" t="s">
        <v>13809</v>
      </c>
      <c r="H2910" s="1" t="s">
        <v>13809</v>
      </c>
      <c r="I2910" s="9">
        <v>44339</v>
      </c>
      <c r="J2910" s="2" t="s">
        <v>109</v>
      </c>
      <c r="K2910" s="2" t="s">
        <v>13809</v>
      </c>
      <c r="L2910" s="9">
        <v>44471</v>
      </c>
      <c r="M2910" s="2" t="s">
        <v>109</v>
      </c>
      <c r="N2910" s="2" t="s">
        <v>13809</v>
      </c>
      <c r="O2910" s="2" t="s">
        <v>110</v>
      </c>
      <c r="P2910" s="2" t="s">
        <v>111</v>
      </c>
      <c r="S2910" s="2" t="s">
        <v>111</v>
      </c>
      <c r="T2910" s="2" t="s">
        <v>112</v>
      </c>
      <c r="U2910" s="2" t="b">
        <v>1</v>
      </c>
      <c r="V2910" s="2" t="s">
        <v>113</v>
      </c>
      <c r="W2910" s="1" t="s">
        <v>112</v>
      </c>
      <c r="X2910" s="1" t="s">
        <v>114</v>
      </c>
      <c r="Y2910" s="2" t="s">
        <v>112</v>
      </c>
      <c r="Z2910" s="2" t="s">
        <v>112</v>
      </c>
      <c r="AA2910" s="2" t="s">
        <v>112</v>
      </c>
      <c r="AB2910" s="2">
        <v>1</v>
      </c>
      <c r="AC2910" s="1" t="s">
        <v>111</v>
      </c>
      <c r="AF2910" s="1" t="s">
        <v>111</v>
      </c>
      <c r="AJ2910" s="1" t="s">
        <v>115</v>
      </c>
      <c r="AK2910" s="1" t="s">
        <v>194</v>
      </c>
      <c r="AN2910" s="1" t="s">
        <v>10215</v>
      </c>
      <c r="AO2910" s="1" t="s">
        <v>171</v>
      </c>
      <c r="AU2910" s="1" t="s">
        <v>238</v>
      </c>
      <c r="AX2910" s="1" t="s">
        <v>178</v>
      </c>
      <c r="BJ2910" s="1" t="s">
        <v>111</v>
      </c>
      <c r="BN2910" s="1" t="s">
        <v>112</v>
      </c>
      <c r="BO2910" s="1" t="s">
        <v>148</v>
      </c>
      <c r="BP2910" s="1" t="s">
        <v>10216</v>
      </c>
      <c r="BQ2910" s="1" t="s">
        <v>121</v>
      </c>
      <c r="BR2910" s="1" t="s">
        <v>122</v>
      </c>
      <c r="BS2910" s="1" t="s">
        <v>111</v>
      </c>
      <c r="BT2910" s="34" t="s">
        <v>6675</v>
      </c>
      <c r="BU2910" s="34" t="s">
        <v>10217</v>
      </c>
      <c r="BV2910" s="9">
        <v>44582</v>
      </c>
      <c r="BW2910" s="34" t="s">
        <v>10218</v>
      </c>
      <c r="BY2910" s="2" t="s">
        <v>156</v>
      </c>
      <c r="BZ2910" s="2" t="s">
        <v>124</v>
      </c>
      <c r="CA2910" s="2">
        <v>2</v>
      </c>
      <c r="CB2910" s="1" t="s">
        <v>207</v>
      </c>
      <c r="CC2910" s="2" t="s">
        <v>126</v>
      </c>
      <c r="CD2910" s="1" t="b">
        <f t="shared" si="1569"/>
        <v>0</v>
      </c>
      <c r="CE2910" s="1" t="b">
        <f t="shared" si="1570"/>
        <v>0</v>
      </c>
      <c r="CF2910" s="1" t="b">
        <f t="shared" si="1571"/>
        <v>0</v>
      </c>
      <c r="CG2910" s="1" t="b">
        <f t="shared" si="1572"/>
        <v>0</v>
      </c>
      <c r="CH2910" s="1" t="b">
        <f t="shared" si="1573"/>
        <v>0</v>
      </c>
      <c r="CI2910" s="1" t="b">
        <f t="shared" si="1574"/>
        <v>0</v>
      </c>
      <c r="CJ2910" s="1" t="b">
        <f t="shared" si="1575"/>
        <v>0</v>
      </c>
      <c r="CK2910" s="1" t="b">
        <f t="shared" si="1576"/>
        <v>0</v>
      </c>
      <c r="CL2910" s="1" t="b">
        <f t="shared" si="1577"/>
        <v>1</v>
      </c>
      <c r="CM2910" s="1" t="b">
        <f t="shared" si="1578"/>
        <v>0</v>
      </c>
      <c r="CN2910" s="1" t="b">
        <f t="shared" si="1579"/>
        <v>0</v>
      </c>
      <c r="CO2910" s="2" t="b">
        <f t="shared" si="1580"/>
        <v>1</v>
      </c>
      <c r="CP2910" s="2" t="b">
        <f t="shared" si="1581"/>
        <v>1</v>
      </c>
      <c r="CQ2910" s="2" t="b">
        <f t="shared" si="1582"/>
        <v>0</v>
      </c>
      <c r="CR2910" s="6" t="str">
        <f t="shared" si="1583"/>
        <v>Female</v>
      </c>
      <c r="CS2910" s="7">
        <f t="shared" si="1584"/>
        <v>1</v>
      </c>
      <c r="CT2910" s="7">
        <f t="shared" si="1585"/>
        <v>0</v>
      </c>
      <c r="CU2910" s="7">
        <f t="shared" si="1586"/>
        <v>0</v>
      </c>
      <c r="CV2910" s="7">
        <f t="shared" si="1587"/>
        <v>1</v>
      </c>
      <c r="CW2910" s="7">
        <f>COUNTIF(M2910,"=*moderna*")</f>
        <v>0</v>
      </c>
      <c r="CX2910" s="1" t="b">
        <f>AND(E2910&lt;30,NOT(E2910="."),NOT(E2910=""))</f>
        <v>0</v>
      </c>
      <c r="CY2910" s="1" t="b">
        <f>AND(E2910&gt;17,E2910&lt;41,NOT(E2910="."),NOT(E2910=""))</f>
        <v>1</v>
      </c>
      <c r="DG2910" s="1" t="b">
        <f>AND(E2910&gt;4,E2910&lt;18,NOT(E2910=""),NOT(E2910="."))</f>
        <v>0</v>
      </c>
    </row>
    <row r="2911" spans="2:111" ht="72.5" x14ac:dyDescent="0.35">
      <c r="B2911" s="1" t="s">
        <v>13809</v>
      </c>
      <c r="C2911" s="9">
        <v>44537</v>
      </c>
      <c r="D2911" s="10" t="s">
        <v>13809</v>
      </c>
      <c r="E2911" s="1">
        <v>49</v>
      </c>
      <c r="F2911" s="1" t="s">
        <v>108</v>
      </c>
      <c r="G2911" s="1" t="s">
        <v>13809</v>
      </c>
      <c r="H2911" s="1" t="s">
        <v>13809</v>
      </c>
      <c r="I2911" s="9">
        <v>44534</v>
      </c>
      <c r="J2911" s="2" t="s">
        <v>128</v>
      </c>
      <c r="K2911" s="2" t="s">
        <v>13809</v>
      </c>
      <c r="L2911" s="9">
        <v>44303</v>
      </c>
      <c r="M2911" s="2" t="s">
        <v>109</v>
      </c>
      <c r="N2911" s="2" t="s">
        <v>13809</v>
      </c>
      <c r="O2911" s="2" t="s">
        <v>110</v>
      </c>
      <c r="P2911" s="2" t="s">
        <v>111</v>
      </c>
      <c r="S2911" s="2" t="s">
        <v>112</v>
      </c>
      <c r="T2911" s="2" t="s">
        <v>111</v>
      </c>
      <c r="U2911" s="2" t="b">
        <f>OR(S2911="yes",T2911="yes")</f>
        <v>1</v>
      </c>
      <c r="V2911" s="2" t="s">
        <v>126</v>
      </c>
      <c r="W2911" s="1" t="s">
        <v>111</v>
      </c>
      <c r="Y2911" s="2" t="s">
        <v>112</v>
      </c>
      <c r="Z2911" s="2" t="s">
        <v>111</v>
      </c>
      <c r="AA2911" s="2" t="s">
        <v>111</v>
      </c>
      <c r="AB2911" s="2">
        <v>3</v>
      </c>
      <c r="AC2911" s="1" t="s">
        <v>111</v>
      </c>
      <c r="AF2911" s="1" t="s">
        <v>111</v>
      </c>
      <c r="AJ2911" s="1" t="s">
        <v>115</v>
      </c>
      <c r="AK2911" s="1" t="s">
        <v>129</v>
      </c>
      <c r="AO2911" s="1" t="s">
        <v>2598</v>
      </c>
      <c r="AZ2911" s="1" t="s">
        <v>155</v>
      </c>
      <c r="BA2911" s="1" t="s">
        <v>10219</v>
      </c>
      <c r="BJ2911" s="1" t="s">
        <v>111</v>
      </c>
      <c r="BN2911" s="1" t="s">
        <v>111</v>
      </c>
      <c r="BQ2911" s="1" t="s">
        <v>121</v>
      </c>
      <c r="BR2911" s="1" t="s">
        <v>122</v>
      </c>
      <c r="BS2911" s="1" t="s">
        <v>111</v>
      </c>
      <c r="BT2911" s="34" t="s">
        <v>158</v>
      </c>
      <c r="BU2911" s="34" t="s">
        <v>10220</v>
      </c>
      <c r="BV2911" s="9">
        <v>44537</v>
      </c>
      <c r="BW2911" s="34" t="s">
        <v>14972</v>
      </c>
      <c r="BY2911" s="2" t="s">
        <v>153</v>
      </c>
      <c r="BZ2911" s="2" t="s">
        <v>124</v>
      </c>
      <c r="CB2911" s="1" t="s">
        <v>295</v>
      </c>
      <c r="CD2911" s="1" t="b">
        <f t="shared" si="1569"/>
        <v>0</v>
      </c>
      <c r="CE2911" s="1" t="b">
        <f t="shared" si="1570"/>
        <v>0</v>
      </c>
      <c r="CF2911" s="1" t="b">
        <f t="shared" si="1571"/>
        <v>0</v>
      </c>
      <c r="CG2911" s="1" t="b">
        <f t="shared" si="1572"/>
        <v>0</v>
      </c>
      <c r="CH2911" s="1" t="b">
        <f t="shared" si="1573"/>
        <v>0</v>
      </c>
      <c r="CI2911" s="1" t="b">
        <f t="shared" si="1574"/>
        <v>0</v>
      </c>
      <c r="CJ2911" s="1" t="b">
        <f t="shared" si="1575"/>
        <v>0</v>
      </c>
      <c r="CK2911" s="1" t="b">
        <f t="shared" si="1576"/>
        <v>0</v>
      </c>
      <c r="CL2911" s="1" t="b">
        <f t="shared" si="1577"/>
        <v>1</v>
      </c>
      <c r="CM2911" s="1" t="b">
        <f t="shared" si="1578"/>
        <v>0</v>
      </c>
      <c r="CN2911" s="1" t="b">
        <f t="shared" si="1579"/>
        <v>0</v>
      </c>
      <c r="CO2911" s="2" t="b">
        <f t="shared" si="1580"/>
        <v>1</v>
      </c>
      <c r="CP2911" s="2" t="b">
        <f t="shared" si="1581"/>
        <v>1</v>
      </c>
      <c r="CQ2911" s="2" t="b">
        <f t="shared" si="1582"/>
        <v>0</v>
      </c>
      <c r="CR2911" s="6" t="str">
        <f t="shared" si="1583"/>
        <v>Female</v>
      </c>
      <c r="CS2911" s="7">
        <f t="shared" si="1584"/>
        <v>0</v>
      </c>
      <c r="CT2911" s="7">
        <f t="shared" si="1585"/>
        <v>1</v>
      </c>
      <c r="CU2911" s="7">
        <f t="shared" si="1586"/>
        <v>0</v>
      </c>
      <c r="CV2911" s="7">
        <f t="shared" si="1587"/>
        <v>1</v>
      </c>
    </row>
    <row r="2912" spans="2:111" ht="87" x14ac:dyDescent="0.35">
      <c r="B2912" s="1" t="s">
        <v>13809</v>
      </c>
      <c r="C2912" s="9">
        <v>44537</v>
      </c>
      <c r="D2912" s="10" t="s">
        <v>13809</v>
      </c>
      <c r="E2912" s="1">
        <v>22</v>
      </c>
      <c r="F2912" s="1" t="s">
        <v>127</v>
      </c>
      <c r="G2912" s="1" t="s">
        <v>13809</v>
      </c>
      <c r="H2912" s="1" t="s">
        <v>13809</v>
      </c>
      <c r="I2912" s="9">
        <v>44265</v>
      </c>
      <c r="J2912" s="2" t="s">
        <v>109</v>
      </c>
      <c r="K2912" s="2" t="s">
        <v>13809</v>
      </c>
      <c r="L2912" s="9">
        <v>44287</v>
      </c>
      <c r="M2912" s="2" t="s">
        <v>109</v>
      </c>
      <c r="N2912" s="2" t="s">
        <v>13809</v>
      </c>
      <c r="O2912" s="2" t="s">
        <v>110</v>
      </c>
      <c r="P2912" s="2" t="s">
        <v>111</v>
      </c>
      <c r="S2912" s="2" t="s">
        <v>111</v>
      </c>
      <c r="T2912" s="2" t="s">
        <v>112</v>
      </c>
      <c r="U2912" s="2" t="b">
        <v>1</v>
      </c>
      <c r="V2912" s="2" t="s">
        <v>113</v>
      </c>
      <c r="W2912" s="1" t="s">
        <v>112</v>
      </c>
      <c r="X2912" s="1" t="s">
        <v>114</v>
      </c>
      <c r="Y2912" s="2" t="s">
        <v>112</v>
      </c>
      <c r="Z2912" s="2" t="s">
        <v>111</v>
      </c>
      <c r="AA2912" s="2" t="s">
        <v>112</v>
      </c>
      <c r="AB2912" s="2">
        <v>26</v>
      </c>
      <c r="AC2912" s="1" t="s">
        <v>112</v>
      </c>
      <c r="AD2912" s="1" t="s">
        <v>192</v>
      </c>
      <c r="AE2912" s="1" t="s">
        <v>10221</v>
      </c>
      <c r="AF2912" s="1" t="s">
        <v>111</v>
      </c>
      <c r="AJ2912" s="1" t="s">
        <v>115</v>
      </c>
      <c r="AK2912" s="1" t="s">
        <v>201</v>
      </c>
      <c r="AN2912" s="1" t="s">
        <v>10222</v>
      </c>
      <c r="AO2912" s="1" t="s">
        <v>130</v>
      </c>
      <c r="AS2912" s="1" t="s">
        <v>118</v>
      </c>
      <c r="AU2912" s="1" t="s">
        <v>197</v>
      </c>
      <c r="AZ2912" s="1" t="s">
        <v>222</v>
      </c>
      <c r="BC2912" s="1" t="s">
        <v>10223</v>
      </c>
      <c r="BJ2912" s="1" t="s">
        <v>112</v>
      </c>
      <c r="BK2912" s="1" t="s">
        <v>111</v>
      </c>
      <c r="BQ2912" s="1" t="s">
        <v>121</v>
      </c>
      <c r="BR2912" s="1" t="s">
        <v>122</v>
      </c>
      <c r="BS2912" s="1" t="s">
        <v>112</v>
      </c>
      <c r="BU2912" s="34" t="s">
        <v>8921</v>
      </c>
      <c r="BV2912" s="9">
        <v>44539</v>
      </c>
      <c r="BW2912" s="34" t="s">
        <v>10224</v>
      </c>
      <c r="BY2912" s="2" t="s">
        <v>123</v>
      </c>
      <c r="BZ2912" s="2" t="s">
        <v>124</v>
      </c>
      <c r="CA2912" s="2">
        <v>2</v>
      </c>
      <c r="CB2912" s="1" t="s">
        <v>224</v>
      </c>
      <c r="CC2912" s="2" t="s">
        <v>126</v>
      </c>
      <c r="CD2912" s="1" t="b">
        <f t="shared" si="1569"/>
        <v>1</v>
      </c>
      <c r="CE2912" s="1" t="b">
        <f t="shared" si="1570"/>
        <v>0</v>
      </c>
      <c r="CF2912" s="1" t="b">
        <f t="shared" si="1571"/>
        <v>0</v>
      </c>
      <c r="CG2912" s="1" t="b">
        <f t="shared" si="1572"/>
        <v>0</v>
      </c>
      <c r="CH2912" s="1" t="b">
        <f t="shared" si="1573"/>
        <v>0</v>
      </c>
      <c r="CI2912" s="1" t="b">
        <f t="shared" si="1574"/>
        <v>1</v>
      </c>
      <c r="CJ2912" s="1" t="b">
        <f t="shared" si="1575"/>
        <v>0</v>
      </c>
      <c r="CK2912" s="1" t="b">
        <f t="shared" si="1576"/>
        <v>0</v>
      </c>
      <c r="CL2912" s="1" t="b">
        <f t="shared" si="1577"/>
        <v>0</v>
      </c>
      <c r="CM2912" s="1" t="b">
        <f t="shared" si="1578"/>
        <v>0</v>
      </c>
      <c r="CN2912" s="1" t="b">
        <f t="shared" si="1579"/>
        <v>0</v>
      </c>
      <c r="CO2912" s="2" t="b">
        <f t="shared" si="1580"/>
        <v>0</v>
      </c>
      <c r="CP2912" s="2" t="b">
        <f t="shared" si="1581"/>
        <v>0</v>
      </c>
      <c r="CQ2912" s="2" t="b">
        <f t="shared" si="1582"/>
        <v>0</v>
      </c>
      <c r="CR2912" s="6" t="str">
        <f t="shared" si="1583"/>
        <v>Male</v>
      </c>
      <c r="CS2912" s="7">
        <f t="shared" si="1584"/>
        <v>1</v>
      </c>
      <c r="CT2912" s="7">
        <f t="shared" si="1585"/>
        <v>0</v>
      </c>
      <c r="CU2912" s="7">
        <f t="shared" si="1586"/>
        <v>0</v>
      </c>
      <c r="CV2912" s="7">
        <f t="shared" si="1587"/>
        <v>1</v>
      </c>
      <c r="CW2912" s="7">
        <f>COUNTIF(M2912,"=*moderna*")</f>
        <v>0</v>
      </c>
      <c r="CX2912" s="1" t="b">
        <f>AND(E2912&lt;30,NOT(E2912="."),NOT(E2912=""))</f>
        <v>1</v>
      </c>
      <c r="CY2912" s="1" t="b">
        <f>AND(E2912&gt;17,E2912&lt;41,NOT(E2912="."),NOT(E2912=""))</f>
        <v>1</v>
      </c>
      <c r="DG2912" s="1" t="b">
        <f>AND(E2912&gt;4,E2912&lt;18,NOT(E2912=""),NOT(E2912="."))</f>
        <v>0</v>
      </c>
    </row>
    <row r="2913" spans="2:111" ht="130.5" x14ac:dyDescent="0.35">
      <c r="B2913" s="1" t="s">
        <v>13809</v>
      </c>
      <c r="C2913" s="9">
        <v>44537</v>
      </c>
      <c r="D2913" s="10" t="s">
        <v>13809</v>
      </c>
      <c r="E2913" s="1">
        <v>11</v>
      </c>
      <c r="F2913" s="1" t="s">
        <v>127</v>
      </c>
      <c r="G2913" s="1" t="s">
        <v>13809</v>
      </c>
      <c r="H2913" s="1" t="s">
        <v>13809</v>
      </c>
      <c r="I2913" s="2" t="s">
        <v>183</v>
      </c>
      <c r="J2913" s="2" t="s">
        <v>163</v>
      </c>
      <c r="K2913" s="2" t="s">
        <v>13809</v>
      </c>
      <c r="L2913" s="9">
        <v>44533</v>
      </c>
      <c r="M2913" s="2" t="s">
        <v>109</v>
      </c>
      <c r="N2913" s="2" t="s">
        <v>13809</v>
      </c>
      <c r="O2913" s="2" t="s">
        <v>110</v>
      </c>
      <c r="P2913" s="2" t="s">
        <v>111</v>
      </c>
      <c r="S2913" s="2" t="s">
        <v>112</v>
      </c>
      <c r="T2913" s="2" t="s">
        <v>111</v>
      </c>
      <c r="U2913" s="2" t="b">
        <f>OR(S2913="yes",T2913="yes")</f>
        <v>1</v>
      </c>
      <c r="V2913" s="2" t="s">
        <v>113</v>
      </c>
      <c r="W2913" s="1" t="s">
        <v>112</v>
      </c>
      <c r="X2913" s="1" t="s">
        <v>114</v>
      </c>
      <c r="Y2913" s="2" t="s">
        <v>112</v>
      </c>
      <c r="Z2913" s="2" t="s">
        <v>111</v>
      </c>
      <c r="AA2913" s="2" t="s">
        <v>112</v>
      </c>
      <c r="AB2913" s="2">
        <v>2</v>
      </c>
      <c r="AC2913" s="1" t="s">
        <v>111</v>
      </c>
      <c r="AF2913" s="1" t="s">
        <v>111</v>
      </c>
      <c r="AJ2913" s="1" t="s">
        <v>115</v>
      </c>
      <c r="AK2913" s="1" t="s">
        <v>194</v>
      </c>
      <c r="AO2913" s="1" t="s">
        <v>166</v>
      </c>
      <c r="AU2913" s="1" t="s">
        <v>132</v>
      </c>
      <c r="AZ2913" s="1" t="s">
        <v>2543</v>
      </c>
      <c r="BA2913" s="1" t="s">
        <v>10225</v>
      </c>
      <c r="BE2913" s="1">
        <v>250</v>
      </c>
      <c r="BF2913" s="1">
        <v>89</v>
      </c>
      <c r="BG2913" s="1">
        <v>1.1000000000000001</v>
      </c>
      <c r="BJ2913" s="1" t="s">
        <v>112</v>
      </c>
      <c r="BK2913" s="1" t="s">
        <v>111</v>
      </c>
      <c r="BQ2913" s="1" t="s">
        <v>121</v>
      </c>
      <c r="BR2913" s="1" t="s">
        <v>122</v>
      </c>
      <c r="BS2913" s="1" t="s">
        <v>112</v>
      </c>
      <c r="BU2913" s="34" t="s">
        <v>14022</v>
      </c>
      <c r="BV2913" s="9">
        <v>44537</v>
      </c>
      <c r="BW2913" s="34" t="s">
        <v>14973</v>
      </c>
      <c r="BY2913" s="2" t="s">
        <v>156</v>
      </c>
      <c r="BZ2913" s="2" t="s">
        <v>124</v>
      </c>
      <c r="CA2913" s="2">
        <v>2</v>
      </c>
      <c r="CB2913" s="1" t="s">
        <v>4465</v>
      </c>
      <c r="CC2913" s="2" t="s">
        <v>126</v>
      </c>
      <c r="CD2913" s="1" t="b">
        <f t="shared" si="1569"/>
        <v>1</v>
      </c>
      <c r="CE2913" s="1" t="b">
        <f t="shared" si="1570"/>
        <v>1</v>
      </c>
      <c r="CF2913" s="1" t="b">
        <f t="shared" si="1571"/>
        <v>1</v>
      </c>
      <c r="CG2913" s="1" t="b">
        <f t="shared" si="1572"/>
        <v>0</v>
      </c>
      <c r="CH2913" s="1" t="b">
        <f t="shared" si="1573"/>
        <v>0</v>
      </c>
      <c r="CI2913" s="1" t="b">
        <f t="shared" si="1574"/>
        <v>0</v>
      </c>
      <c r="CJ2913" s="1" t="b">
        <f t="shared" si="1575"/>
        <v>0</v>
      </c>
      <c r="CK2913" s="1" t="b">
        <f t="shared" si="1576"/>
        <v>0</v>
      </c>
      <c r="CL2913" s="1" t="b">
        <f t="shared" si="1577"/>
        <v>0</v>
      </c>
      <c r="CM2913" s="1" t="b">
        <f t="shared" si="1578"/>
        <v>0</v>
      </c>
      <c r="CN2913" s="1" t="b">
        <f t="shared" si="1579"/>
        <v>0</v>
      </c>
      <c r="CO2913" s="2" t="b">
        <f t="shared" si="1580"/>
        <v>1</v>
      </c>
      <c r="CP2913" s="2" t="b">
        <f t="shared" si="1581"/>
        <v>1</v>
      </c>
      <c r="CQ2913" s="2" t="b">
        <f t="shared" si="1582"/>
        <v>0</v>
      </c>
      <c r="CR2913" s="6" t="str">
        <f t="shared" si="1583"/>
        <v>Male</v>
      </c>
      <c r="CS2913" s="7">
        <f t="shared" si="1584"/>
        <v>0</v>
      </c>
      <c r="CT2913" s="7">
        <f t="shared" si="1585"/>
        <v>0</v>
      </c>
      <c r="CU2913" s="7">
        <f t="shared" si="1586"/>
        <v>0</v>
      </c>
      <c r="CV2913" s="7">
        <f t="shared" si="1587"/>
        <v>1</v>
      </c>
      <c r="CW2913" s="7">
        <f>COUNTIF(M2913,"=*moderna*")</f>
        <v>0</v>
      </c>
      <c r="CX2913" s="1" t="b">
        <f>AND(E2913&lt;30,NOT(E2913="."),NOT(E2913=""))</f>
        <v>1</v>
      </c>
      <c r="CY2913" s="1" t="b">
        <f>AND(E2913&gt;17,E2913&lt;41,NOT(E2913="."),NOT(E2913=""))</f>
        <v>0</v>
      </c>
      <c r="DG2913" s="1" t="b">
        <f>AND(E2913&gt;4,E2913&lt;18,NOT(E2913=""),NOT(E2913="."))</f>
        <v>1</v>
      </c>
    </row>
    <row r="2914" spans="2:111" ht="116" x14ac:dyDescent="0.35">
      <c r="B2914" s="1" t="s">
        <v>13809</v>
      </c>
      <c r="C2914" s="9">
        <v>44538</v>
      </c>
      <c r="D2914" s="10" t="s">
        <v>13809</v>
      </c>
      <c r="E2914" s="1">
        <v>25</v>
      </c>
      <c r="F2914" s="1" t="s">
        <v>127</v>
      </c>
      <c r="G2914" s="1" t="s">
        <v>13809</v>
      </c>
      <c r="H2914" s="1" t="s">
        <v>13809</v>
      </c>
      <c r="I2914" s="2" t="s">
        <v>183</v>
      </c>
      <c r="J2914" s="2" t="s">
        <v>409</v>
      </c>
      <c r="K2914" s="2" t="s">
        <v>13809</v>
      </c>
      <c r="L2914" s="9">
        <v>44513</v>
      </c>
      <c r="M2914" s="2" t="s">
        <v>109</v>
      </c>
      <c r="N2914" s="2" t="s">
        <v>13809</v>
      </c>
      <c r="O2914" s="2" t="s">
        <v>110</v>
      </c>
      <c r="P2914" s="2" t="s">
        <v>111</v>
      </c>
      <c r="S2914" s="2" t="s">
        <v>111</v>
      </c>
      <c r="T2914" s="2" t="s">
        <v>112</v>
      </c>
      <c r="U2914" s="2" t="b">
        <v>1</v>
      </c>
      <c r="V2914" s="2" t="s">
        <v>126</v>
      </c>
      <c r="W2914" s="1" t="s">
        <v>111</v>
      </c>
      <c r="Y2914" s="2" t="s">
        <v>112</v>
      </c>
      <c r="Z2914" s="2" t="s">
        <v>111</v>
      </c>
      <c r="AA2914" s="2" t="s">
        <v>112</v>
      </c>
      <c r="AB2914" s="2">
        <v>1</v>
      </c>
      <c r="AC2914" s="1" t="s">
        <v>111</v>
      </c>
      <c r="AF2914" s="1" t="s">
        <v>111</v>
      </c>
      <c r="AJ2914" s="1" t="s">
        <v>115</v>
      </c>
      <c r="AK2914" s="1" t="s">
        <v>185</v>
      </c>
      <c r="AO2914" s="1" t="s">
        <v>117</v>
      </c>
      <c r="AU2914" s="1" t="s">
        <v>132</v>
      </c>
      <c r="AZ2914" s="1" t="s">
        <v>10226</v>
      </c>
      <c r="BD2914" s="1" t="s">
        <v>10227</v>
      </c>
      <c r="BG2914" s="1" t="s">
        <v>272</v>
      </c>
      <c r="BH2914" s="1" t="s">
        <v>272</v>
      </c>
      <c r="BJ2914" s="1" t="s">
        <v>111</v>
      </c>
      <c r="BN2914" s="1" t="s">
        <v>111</v>
      </c>
      <c r="BU2914" s="34" t="s">
        <v>10228</v>
      </c>
      <c r="BV2914" s="9">
        <v>44551</v>
      </c>
      <c r="BW2914" s="34" t="s">
        <v>14974</v>
      </c>
      <c r="BY2914" s="2" t="s">
        <v>153</v>
      </c>
      <c r="BZ2914" s="2" t="s">
        <v>124</v>
      </c>
      <c r="CB2914" s="1" t="s">
        <v>175</v>
      </c>
      <c r="CD2914" s="1" t="b">
        <f t="shared" si="1569"/>
        <v>1</v>
      </c>
      <c r="CE2914" s="1" t="b">
        <f t="shared" si="1570"/>
        <v>0</v>
      </c>
      <c r="CF2914" s="1" t="b">
        <f t="shared" si="1571"/>
        <v>0</v>
      </c>
      <c r="CG2914" s="1" t="b">
        <f t="shared" si="1572"/>
        <v>0</v>
      </c>
      <c r="CH2914" s="1" t="b">
        <f t="shared" si="1573"/>
        <v>0</v>
      </c>
      <c r="CI2914" s="1" t="b">
        <f t="shared" si="1574"/>
        <v>0</v>
      </c>
      <c r="CJ2914" s="1" t="b">
        <f t="shared" si="1575"/>
        <v>1</v>
      </c>
      <c r="CK2914" s="1" t="b">
        <f t="shared" si="1576"/>
        <v>0</v>
      </c>
      <c r="CL2914" s="1" t="b">
        <f t="shared" si="1577"/>
        <v>0</v>
      </c>
      <c r="CM2914" s="1" t="b">
        <f t="shared" si="1578"/>
        <v>0</v>
      </c>
      <c r="CN2914" s="1" t="b">
        <f t="shared" si="1579"/>
        <v>0</v>
      </c>
      <c r="CO2914" s="2" t="b">
        <f t="shared" si="1580"/>
        <v>1</v>
      </c>
      <c r="CP2914" s="2" t="b">
        <f t="shared" si="1581"/>
        <v>1</v>
      </c>
      <c r="CQ2914" s="2" t="b">
        <f t="shared" si="1582"/>
        <v>0</v>
      </c>
      <c r="CR2914" s="6" t="str">
        <f t="shared" si="1583"/>
        <v>Male</v>
      </c>
      <c r="CS2914" s="7">
        <f t="shared" si="1584"/>
        <v>0</v>
      </c>
      <c r="CT2914" s="7">
        <f t="shared" si="1585"/>
        <v>0</v>
      </c>
      <c r="CU2914" s="7">
        <f t="shared" si="1586"/>
        <v>1</v>
      </c>
      <c r="CV2914" s="7">
        <f t="shared" si="1587"/>
        <v>1</v>
      </c>
      <c r="CW2914" s="7">
        <f>COUNTIF(M2914,"=*moderna*")</f>
        <v>0</v>
      </c>
      <c r="CX2914" s="1" t="b">
        <f>AND(E2914&lt;30,NOT(E2914="."),NOT(E2914=""))</f>
        <v>1</v>
      </c>
      <c r="CY2914" s="1" t="b">
        <f>AND(E2914&gt;17,E2914&lt;41,NOT(E2914="."),NOT(E2914=""))</f>
        <v>1</v>
      </c>
      <c r="DG2914" s="1" t="b">
        <f>AND(E2914&gt;4,E2914&lt;18,NOT(E2914=""),NOT(E2914="."))</f>
        <v>0</v>
      </c>
    </row>
    <row r="2915" spans="2:111" ht="116" x14ac:dyDescent="0.35">
      <c r="B2915" s="1" t="s">
        <v>13809</v>
      </c>
      <c r="C2915" s="9">
        <v>44538</v>
      </c>
      <c r="D2915" s="10" t="s">
        <v>13809</v>
      </c>
      <c r="E2915" s="1">
        <v>27</v>
      </c>
      <c r="F2915" s="1" t="s">
        <v>127</v>
      </c>
      <c r="G2915" s="1" t="s">
        <v>13809</v>
      </c>
      <c r="H2915" s="1" t="s">
        <v>13809</v>
      </c>
      <c r="I2915" s="2" t="s">
        <v>183</v>
      </c>
      <c r="J2915" s="2" t="s">
        <v>163</v>
      </c>
      <c r="K2915" s="2" t="s">
        <v>13809</v>
      </c>
      <c r="L2915" s="9">
        <v>44398</v>
      </c>
      <c r="M2915" s="2" t="s">
        <v>109</v>
      </c>
      <c r="N2915" s="2" t="s">
        <v>13809</v>
      </c>
      <c r="O2915" s="2" t="s">
        <v>110</v>
      </c>
      <c r="P2915" s="2" t="s">
        <v>111</v>
      </c>
      <c r="S2915" s="2" t="s">
        <v>112</v>
      </c>
      <c r="T2915" s="2" t="s">
        <v>111</v>
      </c>
      <c r="U2915" s="2" t="b">
        <f>OR(S2915="yes",T2915="yes")</f>
        <v>1</v>
      </c>
      <c r="V2915" s="2" t="s">
        <v>113</v>
      </c>
      <c r="W2915" s="1" t="s">
        <v>112</v>
      </c>
      <c r="X2915" s="1" t="s">
        <v>138</v>
      </c>
      <c r="Y2915" s="2" t="s">
        <v>111</v>
      </c>
      <c r="AF2915" s="1" t="s">
        <v>111</v>
      </c>
      <c r="AK2915" s="1" t="s">
        <v>150</v>
      </c>
      <c r="AO2915" s="1" t="s">
        <v>117</v>
      </c>
      <c r="AS2915" s="1" t="s">
        <v>951</v>
      </c>
      <c r="AU2915" s="1" t="s">
        <v>132</v>
      </c>
      <c r="AZ2915" s="1" t="s">
        <v>155</v>
      </c>
      <c r="BA2915" s="1" t="s">
        <v>10229</v>
      </c>
      <c r="BJ2915" s="1" t="s">
        <v>111</v>
      </c>
      <c r="BN2915" s="1" t="s">
        <v>112</v>
      </c>
      <c r="BO2915" s="1" t="s">
        <v>148</v>
      </c>
      <c r="BP2915" s="1" t="s">
        <v>10230</v>
      </c>
      <c r="BQ2915" s="1" t="s">
        <v>121</v>
      </c>
      <c r="BR2915" s="1" t="s">
        <v>122</v>
      </c>
      <c r="BS2915" s="1" t="s">
        <v>112</v>
      </c>
      <c r="BU2915" s="34" t="s">
        <v>10231</v>
      </c>
      <c r="BV2915" s="9">
        <v>44833</v>
      </c>
      <c r="BW2915" s="34" t="s">
        <v>10232</v>
      </c>
      <c r="BY2915" s="2" t="s">
        <v>174</v>
      </c>
      <c r="BZ2915" s="2" t="s">
        <v>124</v>
      </c>
      <c r="CA2915" s="2">
        <v>2</v>
      </c>
      <c r="CB2915" s="1" t="s">
        <v>181</v>
      </c>
      <c r="CC2915" s="2" t="s">
        <v>113</v>
      </c>
      <c r="CD2915" s="1" t="b">
        <f t="shared" si="1569"/>
        <v>1</v>
      </c>
      <c r="CE2915" s="1" t="b">
        <f t="shared" si="1570"/>
        <v>0</v>
      </c>
      <c r="CF2915" s="1" t="b">
        <f t="shared" si="1571"/>
        <v>0</v>
      </c>
      <c r="CG2915" s="1" t="b">
        <f t="shared" si="1572"/>
        <v>0</v>
      </c>
      <c r="CH2915" s="1" t="b">
        <f t="shared" si="1573"/>
        <v>0</v>
      </c>
      <c r="CI2915" s="1" t="b">
        <f t="shared" si="1574"/>
        <v>0</v>
      </c>
      <c r="CJ2915" s="1" t="b">
        <f t="shared" si="1575"/>
        <v>1</v>
      </c>
      <c r="CK2915" s="1" t="b">
        <f t="shared" si="1576"/>
        <v>0</v>
      </c>
      <c r="CL2915" s="1" t="b">
        <f t="shared" si="1577"/>
        <v>0</v>
      </c>
      <c r="CM2915" s="1" t="b">
        <f t="shared" si="1578"/>
        <v>0</v>
      </c>
      <c r="CN2915" s="1" t="b">
        <f t="shared" si="1579"/>
        <v>0</v>
      </c>
      <c r="CO2915" s="2" t="b">
        <f t="shared" si="1580"/>
        <v>0</v>
      </c>
      <c r="CP2915" s="2" t="b">
        <f t="shared" si="1581"/>
        <v>0</v>
      </c>
      <c r="CQ2915" s="2" t="b">
        <f t="shared" si="1582"/>
        <v>0</v>
      </c>
      <c r="CR2915" s="6" t="str">
        <f t="shared" si="1583"/>
        <v>Male</v>
      </c>
      <c r="CS2915" s="7">
        <f t="shared" si="1584"/>
        <v>0</v>
      </c>
      <c r="CT2915" s="7">
        <f t="shared" si="1585"/>
        <v>0</v>
      </c>
      <c r="CU2915" s="7">
        <f t="shared" si="1586"/>
        <v>0</v>
      </c>
      <c r="CV2915" s="7">
        <f t="shared" si="1587"/>
        <v>1</v>
      </c>
    </row>
    <row r="2916" spans="2:111" ht="159.5" x14ac:dyDescent="0.35">
      <c r="B2916" s="1" t="s">
        <v>13809</v>
      </c>
      <c r="C2916" s="9">
        <v>44539</v>
      </c>
      <c r="D2916" s="10" t="s">
        <v>13809</v>
      </c>
      <c r="E2916" s="1">
        <v>11</v>
      </c>
      <c r="F2916" s="1" t="s">
        <v>127</v>
      </c>
      <c r="G2916" s="1" t="s">
        <v>13809</v>
      </c>
      <c r="H2916" s="1" t="s">
        <v>13809</v>
      </c>
      <c r="I2916" s="9">
        <v>44508</v>
      </c>
      <c r="J2916" s="2" t="s">
        <v>109</v>
      </c>
      <c r="K2916" s="2" t="s">
        <v>13809</v>
      </c>
      <c r="N2916" s="2" t="s">
        <v>13809</v>
      </c>
      <c r="O2916" s="2" t="s">
        <v>110</v>
      </c>
      <c r="P2916" s="2" t="s">
        <v>111</v>
      </c>
      <c r="S2916" s="2" t="s">
        <v>111</v>
      </c>
      <c r="T2916" s="2" t="s">
        <v>112</v>
      </c>
      <c r="U2916" s="2" t="b">
        <f>OR(S2916="yes",T2916="yes")</f>
        <v>1</v>
      </c>
      <c r="V2916" s="2" t="s">
        <v>113</v>
      </c>
      <c r="W2916" s="1" t="s">
        <v>112</v>
      </c>
      <c r="X2916" s="1" t="s">
        <v>138</v>
      </c>
      <c r="Y2916" s="2" t="s">
        <v>112</v>
      </c>
      <c r="Z2916" s="2" t="s">
        <v>112</v>
      </c>
      <c r="AA2916" s="2" t="s">
        <v>111</v>
      </c>
      <c r="AB2916" s="2">
        <v>16</v>
      </c>
      <c r="AC2916" s="1" t="s">
        <v>112</v>
      </c>
      <c r="AF2916" s="1" t="s">
        <v>111</v>
      </c>
      <c r="AJ2916" s="1" t="s">
        <v>115</v>
      </c>
      <c r="AK2916" s="1" t="s">
        <v>201</v>
      </c>
      <c r="AN2916" s="1" t="s">
        <v>10233</v>
      </c>
      <c r="AO2916" s="1" t="s">
        <v>117</v>
      </c>
      <c r="AS2916" s="1" t="s">
        <v>118</v>
      </c>
      <c r="AU2916" s="1" t="s">
        <v>132</v>
      </c>
      <c r="AZ2916" s="1" t="s">
        <v>133</v>
      </c>
      <c r="BA2916" s="1" t="s">
        <v>10234</v>
      </c>
      <c r="BE2916" s="1" t="s">
        <v>8359</v>
      </c>
      <c r="BG2916" s="1" t="s">
        <v>10235</v>
      </c>
      <c r="BH2916" s="1" t="s">
        <v>10236</v>
      </c>
      <c r="BJ2916" s="1" t="s">
        <v>112</v>
      </c>
      <c r="BK2916" s="1" t="s">
        <v>112</v>
      </c>
      <c r="BL2916" s="1" t="s">
        <v>142</v>
      </c>
      <c r="BQ2916" s="1" t="s">
        <v>121</v>
      </c>
      <c r="BR2916" s="1" t="s">
        <v>122</v>
      </c>
      <c r="BS2916" s="1" t="s">
        <v>112</v>
      </c>
      <c r="BU2916" s="34" t="s">
        <v>10237</v>
      </c>
      <c r="BV2916" s="9">
        <v>44550</v>
      </c>
      <c r="BW2916" s="34" t="s">
        <v>14975</v>
      </c>
      <c r="BY2916" s="2" t="s">
        <v>174</v>
      </c>
      <c r="BZ2916" s="2" t="s">
        <v>124</v>
      </c>
      <c r="CA2916" s="2">
        <v>1</v>
      </c>
      <c r="CB2916" s="1" t="s">
        <v>199</v>
      </c>
      <c r="CC2916" s="2" t="s">
        <v>113</v>
      </c>
      <c r="CD2916" s="1" t="b">
        <f t="shared" si="1569"/>
        <v>1</v>
      </c>
      <c r="CE2916" s="1" t="b">
        <f t="shared" si="1570"/>
        <v>1</v>
      </c>
      <c r="CF2916" s="1" t="b">
        <f t="shared" si="1571"/>
        <v>1</v>
      </c>
      <c r="CG2916" s="1" t="b">
        <f t="shared" si="1572"/>
        <v>0</v>
      </c>
      <c r="CH2916" s="1" t="b">
        <f t="shared" si="1573"/>
        <v>0</v>
      </c>
      <c r="CI2916" s="1" t="b">
        <f t="shared" si="1574"/>
        <v>0</v>
      </c>
      <c r="CJ2916" s="1" t="b">
        <f t="shared" si="1575"/>
        <v>0</v>
      </c>
      <c r="CK2916" s="1" t="b">
        <f t="shared" si="1576"/>
        <v>0</v>
      </c>
      <c r="CL2916" s="1" t="b">
        <f t="shared" si="1577"/>
        <v>0</v>
      </c>
      <c r="CM2916" s="1" t="b">
        <f t="shared" si="1578"/>
        <v>0</v>
      </c>
      <c r="CN2916" s="1" t="b">
        <f t="shared" si="1579"/>
        <v>0</v>
      </c>
      <c r="CO2916" s="2" t="b">
        <f t="shared" si="1580"/>
        <v>0</v>
      </c>
      <c r="CP2916" s="2" t="b">
        <f t="shared" si="1581"/>
        <v>0</v>
      </c>
      <c r="CQ2916" s="2" t="b">
        <f t="shared" si="1582"/>
        <v>1</v>
      </c>
      <c r="CR2916" s="6" t="str">
        <f t="shared" si="1583"/>
        <v>Male</v>
      </c>
      <c r="CS2916" s="7">
        <f t="shared" si="1584"/>
        <v>1</v>
      </c>
      <c r="CT2916" s="7">
        <f t="shared" si="1585"/>
        <v>0</v>
      </c>
      <c r="CU2916" s="7">
        <f t="shared" si="1586"/>
        <v>0</v>
      </c>
      <c r="CV2916" s="7">
        <f t="shared" si="1587"/>
        <v>0</v>
      </c>
      <c r="CW2916" s="7">
        <f>COUNTIF(M2916,"=*moderna*")</f>
        <v>0</v>
      </c>
      <c r="CX2916" s="1" t="b">
        <f>AND(E2916&lt;30,NOT(E2916="."),NOT(E2916=""))</f>
        <v>1</v>
      </c>
      <c r="CY2916" s="1" t="b">
        <f>AND(E2916&gt;17,E2916&lt;41,NOT(E2916="."),NOT(E2916=""))</f>
        <v>0</v>
      </c>
      <c r="DG2916" s="1" t="b">
        <f>AND(E2916&gt;4,E2916&lt;18,NOT(E2916=""),NOT(E2916="."))</f>
        <v>1</v>
      </c>
    </row>
    <row r="2917" spans="2:111" ht="87" x14ac:dyDescent="0.35">
      <c r="B2917" s="1" t="s">
        <v>13809</v>
      </c>
      <c r="C2917" s="9">
        <v>44579</v>
      </c>
      <c r="D2917" s="10" t="s">
        <v>13809</v>
      </c>
      <c r="E2917" s="1">
        <v>18</v>
      </c>
      <c r="F2917" s="1" t="s">
        <v>127</v>
      </c>
      <c r="G2917" s="1" t="s">
        <v>13809</v>
      </c>
      <c r="H2917" s="1" t="s">
        <v>13809</v>
      </c>
      <c r="I2917" s="9">
        <v>44507</v>
      </c>
      <c r="J2917" s="2" t="s">
        <v>109</v>
      </c>
      <c r="K2917" s="2" t="s">
        <v>13809</v>
      </c>
      <c r="L2917" s="9">
        <v>44528</v>
      </c>
      <c r="M2917" s="2" t="s">
        <v>109</v>
      </c>
      <c r="N2917" s="2" t="s">
        <v>13809</v>
      </c>
      <c r="O2917" s="2" t="s">
        <v>110</v>
      </c>
      <c r="P2917" s="2" t="s">
        <v>111</v>
      </c>
      <c r="S2917" s="2" t="s">
        <v>112</v>
      </c>
      <c r="T2917" s="2" t="s">
        <v>111</v>
      </c>
      <c r="U2917" s="2" t="b">
        <f>OR(S2917="yes",T2917="yes")</f>
        <v>1</v>
      </c>
      <c r="V2917" s="2" t="s">
        <v>113</v>
      </c>
      <c r="W2917" s="1" t="s">
        <v>112</v>
      </c>
      <c r="X2917" s="1" t="s">
        <v>110</v>
      </c>
      <c r="Y2917" s="2" t="s">
        <v>112</v>
      </c>
      <c r="Z2917" s="2" t="s">
        <v>111</v>
      </c>
      <c r="AA2917" s="2" t="s">
        <v>112</v>
      </c>
      <c r="AB2917" s="2">
        <v>7</v>
      </c>
      <c r="AC2917" s="1" t="s">
        <v>111</v>
      </c>
      <c r="AF2917" s="1" t="s">
        <v>111</v>
      </c>
      <c r="AJ2917" s="1" t="s">
        <v>115</v>
      </c>
      <c r="AK2917" s="1" t="s">
        <v>201</v>
      </c>
      <c r="AN2917" s="1" t="s">
        <v>10238</v>
      </c>
      <c r="AO2917" s="1" t="s">
        <v>195</v>
      </c>
      <c r="AS2917" s="1" t="s">
        <v>140</v>
      </c>
      <c r="AU2917" s="1" t="s">
        <v>132</v>
      </c>
      <c r="AZ2917" s="1" t="s">
        <v>402</v>
      </c>
      <c r="BA2917" s="1" t="s">
        <v>10239</v>
      </c>
      <c r="BE2917" s="1">
        <v>14</v>
      </c>
      <c r="BJ2917" s="1" t="s">
        <v>112</v>
      </c>
      <c r="BK2917" s="1" t="s">
        <v>112</v>
      </c>
      <c r="BL2917" s="1" t="s">
        <v>161</v>
      </c>
      <c r="BM2917" s="1" t="s">
        <v>10240</v>
      </c>
      <c r="BQ2917" s="1" t="s">
        <v>121</v>
      </c>
      <c r="BR2917" s="1" t="s">
        <v>122</v>
      </c>
      <c r="BS2917" s="1" t="s">
        <v>111</v>
      </c>
      <c r="BT2917" s="34" t="s">
        <v>10241</v>
      </c>
      <c r="BU2917" s="34" t="s">
        <v>10242</v>
      </c>
      <c r="BV2917" s="9">
        <v>44579</v>
      </c>
      <c r="BW2917" s="34" t="s">
        <v>14976</v>
      </c>
      <c r="BY2917" s="2" t="s">
        <v>123</v>
      </c>
      <c r="BZ2917" s="2" t="s">
        <v>124</v>
      </c>
      <c r="CA2917" s="2">
        <v>2</v>
      </c>
      <c r="CB2917" s="1" t="s">
        <v>6855</v>
      </c>
      <c r="CC2917" s="2" t="s">
        <v>126</v>
      </c>
      <c r="CD2917" s="1" t="b">
        <f t="shared" si="1569"/>
        <v>1</v>
      </c>
      <c r="CE2917" s="1" t="b">
        <f t="shared" si="1570"/>
        <v>0</v>
      </c>
      <c r="CF2917" s="1" t="b">
        <f t="shared" si="1571"/>
        <v>0</v>
      </c>
      <c r="CG2917" s="1" t="b">
        <f t="shared" si="1572"/>
        <v>0</v>
      </c>
      <c r="CH2917" s="1" t="b">
        <f t="shared" si="1573"/>
        <v>0</v>
      </c>
      <c r="CI2917" s="1" t="b">
        <f t="shared" si="1574"/>
        <v>1</v>
      </c>
      <c r="CJ2917" s="1" t="b">
        <f t="shared" si="1575"/>
        <v>0</v>
      </c>
      <c r="CK2917" s="1" t="b">
        <f t="shared" si="1576"/>
        <v>0</v>
      </c>
      <c r="CL2917" s="1" t="b">
        <f t="shared" si="1577"/>
        <v>0</v>
      </c>
      <c r="CM2917" s="1" t="b">
        <f t="shared" si="1578"/>
        <v>0</v>
      </c>
      <c r="CN2917" s="1" t="b">
        <f t="shared" si="1579"/>
        <v>0</v>
      </c>
      <c r="CO2917" s="2" t="b">
        <f t="shared" si="1580"/>
        <v>0</v>
      </c>
      <c r="CP2917" s="2" t="b">
        <f t="shared" si="1581"/>
        <v>1</v>
      </c>
      <c r="CQ2917" s="2" t="b">
        <f t="shared" si="1582"/>
        <v>0</v>
      </c>
      <c r="CR2917" s="6" t="str">
        <f t="shared" si="1583"/>
        <v>Male</v>
      </c>
      <c r="CS2917" s="7">
        <f t="shared" si="1584"/>
        <v>1</v>
      </c>
      <c r="CT2917" s="7">
        <f t="shared" si="1585"/>
        <v>0</v>
      </c>
      <c r="CU2917" s="7">
        <f t="shared" si="1586"/>
        <v>0</v>
      </c>
      <c r="CV2917" s="7">
        <f t="shared" si="1587"/>
        <v>1</v>
      </c>
    </row>
    <row r="2918" spans="2:111" ht="391.5" x14ac:dyDescent="0.35">
      <c r="B2918" s="1" t="s">
        <v>13809</v>
      </c>
      <c r="C2918" s="9">
        <v>44539</v>
      </c>
      <c r="D2918" s="10" t="s">
        <v>13809</v>
      </c>
      <c r="E2918" s="1">
        <v>34</v>
      </c>
      <c r="F2918" s="1" t="s">
        <v>127</v>
      </c>
      <c r="G2918" s="1" t="s">
        <v>13809</v>
      </c>
      <c r="H2918" s="1" t="s">
        <v>13809</v>
      </c>
      <c r="I2918" s="9">
        <v>44414</v>
      </c>
      <c r="J2918" s="2" t="s">
        <v>109</v>
      </c>
      <c r="K2918" s="2" t="s">
        <v>13809</v>
      </c>
      <c r="N2918" s="2" t="s">
        <v>13809</v>
      </c>
      <c r="O2918" s="2" t="s">
        <v>110</v>
      </c>
      <c r="P2918" s="2" t="s">
        <v>111</v>
      </c>
      <c r="S2918" s="2" t="s">
        <v>111</v>
      </c>
      <c r="T2918" s="2" t="s">
        <v>112</v>
      </c>
      <c r="U2918" s="2" t="b">
        <f>OR(S2918="yes",T2918="yes")</f>
        <v>1</v>
      </c>
      <c r="V2918" s="2" t="s">
        <v>126</v>
      </c>
      <c r="AK2918" s="1" t="s">
        <v>129</v>
      </c>
      <c r="AO2918" s="1" t="s">
        <v>130</v>
      </c>
      <c r="BA2918" s="1" t="s">
        <v>10243</v>
      </c>
      <c r="BU2918" s="34" t="s">
        <v>14023</v>
      </c>
      <c r="BV2918" s="9">
        <v>44545</v>
      </c>
      <c r="BW2918" s="34" t="s">
        <v>10244</v>
      </c>
      <c r="BY2918" s="2" t="s">
        <v>123</v>
      </c>
      <c r="BZ2918" s="2" t="s">
        <v>162</v>
      </c>
      <c r="CB2918" s="1" t="s">
        <v>175</v>
      </c>
      <c r="CD2918" s="1" t="b">
        <f t="shared" si="1569"/>
        <v>0</v>
      </c>
      <c r="CE2918" s="1" t="b">
        <f t="shared" si="1570"/>
        <v>0</v>
      </c>
      <c r="CF2918" s="1" t="b">
        <f t="shared" si="1571"/>
        <v>0</v>
      </c>
      <c r="CG2918" s="1" t="b">
        <f t="shared" si="1572"/>
        <v>0</v>
      </c>
      <c r="CH2918" s="1" t="b">
        <f t="shared" si="1573"/>
        <v>0</v>
      </c>
      <c r="CI2918" s="1" t="b">
        <f t="shared" si="1574"/>
        <v>0</v>
      </c>
      <c r="CJ2918" s="1" t="b">
        <f t="shared" si="1575"/>
        <v>0</v>
      </c>
      <c r="CK2918" s="1" t="b">
        <f t="shared" si="1576"/>
        <v>1</v>
      </c>
      <c r="CL2918" s="1" t="b">
        <f t="shared" si="1577"/>
        <v>0</v>
      </c>
      <c r="CM2918" s="1" t="b">
        <f t="shared" si="1578"/>
        <v>0</v>
      </c>
      <c r="CN2918" s="1" t="b">
        <f t="shared" si="1579"/>
        <v>0</v>
      </c>
      <c r="CO2918" s="2" t="b">
        <f t="shared" si="1580"/>
        <v>0</v>
      </c>
      <c r="CP2918" s="2" t="b">
        <f t="shared" si="1581"/>
        <v>0</v>
      </c>
      <c r="CQ2918" s="2" t="b">
        <f t="shared" si="1582"/>
        <v>0</v>
      </c>
      <c r="CR2918" s="6" t="str">
        <f t="shared" si="1583"/>
        <v>Male</v>
      </c>
      <c r="CS2918" s="7">
        <f t="shared" si="1584"/>
        <v>1</v>
      </c>
      <c r="CT2918" s="7">
        <f t="shared" si="1585"/>
        <v>0</v>
      </c>
      <c r="CU2918" s="7">
        <f t="shared" si="1586"/>
        <v>0</v>
      </c>
      <c r="CV2918" s="7">
        <f t="shared" si="1587"/>
        <v>0</v>
      </c>
      <c r="CW2918" s="7">
        <f>COUNTIF(M2918,"=*moderna*")</f>
        <v>0</v>
      </c>
      <c r="CX2918" s="1" t="b">
        <f>AND(E2918&lt;30,NOT(E2918="."),NOT(E2918=""))</f>
        <v>0</v>
      </c>
      <c r="CY2918" s="1" t="b">
        <f>AND(E2918&gt;17,E2918&lt;41,NOT(E2918="."),NOT(E2918=""))</f>
        <v>1</v>
      </c>
      <c r="DG2918" s="1" t="b">
        <f>AND(E2918&gt;4,E2918&lt;18,NOT(E2918=""),NOT(E2918="."))</f>
        <v>0</v>
      </c>
    </row>
    <row r="2919" spans="2:111" ht="87" x14ac:dyDescent="0.35">
      <c r="B2919" s="1" t="s">
        <v>13809</v>
      </c>
      <c r="C2919" s="9">
        <v>44539</v>
      </c>
      <c r="D2919" s="10" t="s">
        <v>13809</v>
      </c>
      <c r="E2919" s="1">
        <v>76</v>
      </c>
      <c r="F2919" s="1" t="s">
        <v>108</v>
      </c>
      <c r="G2919" s="1" t="s">
        <v>13809</v>
      </c>
      <c r="H2919" s="1" t="s">
        <v>13809</v>
      </c>
      <c r="I2919" s="2" t="s">
        <v>183</v>
      </c>
      <c r="J2919" s="2" t="s">
        <v>163</v>
      </c>
      <c r="K2919" s="2" t="s">
        <v>13809</v>
      </c>
      <c r="L2919" s="2" t="s">
        <v>183</v>
      </c>
      <c r="M2919" s="2" t="s">
        <v>163</v>
      </c>
      <c r="N2919" s="2" t="s">
        <v>13809</v>
      </c>
      <c r="O2919" s="2" t="s">
        <v>110</v>
      </c>
      <c r="P2919" s="2" t="s">
        <v>111</v>
      </c>
      <c r="S2919" s="2" t="s">
        <v>112</v>
      </c>
      <c r="T2919" s="2" t="s">
        <v>111</v>
      </c>
      <c r="U2919" s="2" t="b">
        <f>OR(S2919="yes",T2919="yes")</f>
        <v>1</v>
      </c>
      <c r="V2919" s="2" t="s">
        <v>113</v>
      </c>
      <c r="W2919" s="1" t="s">
        <v>112</v>
      </c>
      <c r="X2919" s="1" t="s">
        <v>138</v>
      </c>
      <c r="Y2919" s="2" t="s">
        <v>112</v>
      </c>
      <c r="Z2919" s="2" t="s">
        <v>111</v>
      </c>
      <c r="AA2919" s="2" t="s">
        <v>111</v>
      </c>
      <c r="AB2919" s="2">
        <v>31</v>
      </c>
      <c r="AC2919" s="1" t="s">
        <v>111</v>
      </c>
      <c r="AF2919" s="1" t="s">
        <v>111</v>
      </c>
      <c r="AJ2919" s="1" t="s">
        <v>115</v>
      </c>
      <c r="AK2919" s="1" t="s">
        <v>150</v>
      </c>
      <c r="AO2919" s="1" t="s">
        <v>166</v>
      </c>
      <c r="AS2919" s="1" t="s">
        <v>118</v>
      </c>
      <c r="AU2919" s="1" t="s">
        <v>132</v>
      </c>
      <c r="AZ2919" s="1" t="s">
        <v>179</v>
      </c>
      <c r="BA2919" s="1" t="s">
        <v>423</v>
      </c>
      <c r="BG2919" s="1">
        <v>142</v>
      </c>
      <c r="BJ2919" s="1" t="s">
        <v>112</v>
      </c>
      <c r="BK2919" s="1" t="s">
        <v>112</v>
      </c>
      <c r="BL2919" s="1" t="s">
        <v>161</v>
      </c>
      <c r="BM2919" s="1" t="s">
        <v>10245</v>
      </c>
      <c r="BQ2919" s="1" t="s">
        <v>121</v>
      </c>
      <c r="BR2919" s="1" t="s">
        <v>122</v>
      </c>
      <c r="BS2919" s="1" t="s">
        <v>111</v>
      </c>
      <c r="BT2919" s="34" t="s">
        <v>9998</v>
      </c>
      <c r="BU2919" s="34" t="s">
        <v>4745</v>
      </c>
      <c r="BV2919" s="9">
        <v>44666</v>
      </c>
      <c r="BW2919" s="34" t="s">
        <v>14977</v>
      </c>
      <c r="BY2919" s="2" t="s">
        <v>174</v>
      </c>
      <c r="BZ2919" s="2" t="s">
        <v>124</v>
      </c>
      <c r="CA2919" s="2">
        <v>3</v>
      </c>
      <c r="CB2919" s="1" t="s">
        <v>199</v>
      </c>
      <c r="CC2919" s="2" t="s">
        <v>126</v>
      </c>
      <c r="CD2919" s="1" t="b">
        <f t="shared" si="1569"/>
        <v>0</v>
      </c>
      <c r="CE2919" s="1" t="b">
        <f t="shared" si="1570"/>
        <v>0</v>
      </c>
      <c r="CF2919" s="1" t="b">
        <f t="shared" si="1571"/>
        <v>0</v>
      </c>
      <c r="CG2919" s="1" t="b">
        <f t="shared" si="1572"/>
        <v>0</v>
      </c>
      <c r="CH2919" s="1" t="b">
        <f t="shared" si="1573"/>
        <v>0</v>
      </c>
      <c r="CI2919" s="1" t="b">
        <f t="shared" si="1574"/>
        <v>0</v>
      </c>
      <c r="CJ2919" s="1" t="b">
        <f t="shared" si="1575"/>
        <v>0</v>
      </c>
      <c r="CK2919" s="1" t="b">
        <f t="shared" si="1576"/>
        <v>0</v>
      </c>
      <c r="CL2919" s="1" t="b">
        <f t="shared" si="1577"/>
        <v>0</v>
      </c>
      <c r="CM2919" s="1" t="b">
        <f t="shared" si="1578"/>
        <v>0</v>
      </c>
      <c r="CN2919" s="1" t="b">
        <f t="shared" si="1579"/>
        <v>1</v>
      </c>
      <c r="CO2919" s="2" t="b">
        <f t="shared" si="1580"/>
        <v>0</v>
      </c>
      <c r="CP2919" s="2" t="b">
        <f t="shared" si="1581"/>
        <v>0</v>
      </c>
      <c r="CQ2919" s="2" t="b">
        <f t="shared" si="1582"/>
        <v>0</v>
      </c>
      <c r="CR2919" s="6" t="str">
        <f t="shared" si="1583"/>
        <v>Female</v>
      </c>
      <c r="CS2919" s="7">
        <f t="shared" si="1584"/>
        <v>0</v>
      </c>
      <c r="CT2919" s="7">
        <f t="shared" si="1585"/>
        <v>0</v>
      </c>
      <c r="CU2919" s="7">
        <f t="shared" si="1586"/>
        <v>0</v>
      </c>
      <c r="CV2919" s="7">
        <f t="shared" si="1587"/>
        <v>0</v>
      </c>
      <c r="CW2919" s="7">
        <f>COUNTIF(M2919,"=*moderna*")</f>
        <v>0</v>
      </c>
      <c r="CX2919" s="1" t="b">
        <f>AND(E2919&lt;30,NOT(E2919="."),NOT(E2919=""))</f>
        <v>0</v>
      </c>
      <c r="CY2919" s="1" t="b">
        <f>AND(E2919&gt;17,E2919&lt;41,NOT(E2919="."),NOT(E2919=""))</f>
        <v>0</v>
      </c>
      <c r="DG2919" s="1" t="b">
        <f>AND(E2919&gt;4,E2919&lt;18,NOT(E2919=""),NOT(E2919="."))</f>
        <v>0</v>
      </c>
    </row>
    <row r="2920" spans="2:111" ht="116" x14ac:dyDescent="0.35">
      <c r="B2920" s="1" t="s">
        <v>13809</v>
      </c>
      <c r="C2920" s="9">
        <v>44547</v>
      </c>
      <c r="D2920" s="10" t="s">
        <v>13809</v>
      </c>
      <c r="E2920" s="1">
        <v>23</v>
      </c>
      <c r="F2920" s="1" t="s">
        <v>127</v>
      </c>
      <c r="G2920" s="1" t="s">
        <v>13809</v>
      </c>
      <c r="H2920" s="1" t="s">
        <v>13809</v>
      </c>
      <c r="I2920" s="9">
        <v>44305</v>
      </c>
      <c r="J2920" s="2" t="s">
        <v>109</v>
      </c>
      <c r="K2920" s="2" t="s">
        <v>13809</v>
      </c>
      <c r="L2920" s="9">
        <v>44328</v>
      </c>
      <c r="M2920" s="2" t="s">
        <v>109</v>
      </c>
      <c r="N2920" s="2" t="s">
        <v>13809</v>
      </c>
      <c r="O2920" s="2" t="s">
        <v>110</v>
      </c>
      <c r="P2920" s="2" t="s">
        <v>111</v>
      </c>
      <c r="S2920" s="2" t="s">
        <v>112</v>
      </c>
      <c r="T2920" s="2" t="s">
        <v>111</v>
      </c>
      <c r="U2920" s="2" t="b">
        <v>1</v>
      </c>
      <c r="V2920" s="2" t="s">
        <v>113</v>
      </c>
      <c r="W2920" s="1" t="s">
        <v>112</v>
      </c>
      <c r="X2920" s="1" t="s">
        <v>114</v>
      </c>
      <c r="Y2920" s="2" t="s">
        <v>112</v>
      </c>
      <c r="Z2920" s="2" t="s">
        <v>111</v>
      </c>
      <c r="AA2920" s="2" t="s">
        <v>111</v>
      </c>
      <c r="AB2920" s="2">
        <v>1</v>
      </c>
      <c r="AC2920" s="1" t="s">
        <v>111</v>
      </c>
      <c r="AF2920" s="1" t="s">
        <v>111</v>
      </c>
      <c r="AJ2920" s="1" t="s">
        <v>115</v>
      </c>
      <c r="AK2920" s="1" t="s">
        <v>129</v>
      </c>
      <c r="AO2920" s="1" t="s">
        <v>130</v>
      </c>
      <c r="AU2920" s="1" t="s">
        <v>132</v>
      </c>
      <c r="AZ2920" s="1" t="s">
        <v>248</v>
      </c>
      <c r="BA2920" s="1" t="s">
        <v>10246</v>
      </c>
      <c r="BD2920" s="1" t="s">
        <v>10247</v>
      </c>
      <c r="BG2920" s="1" t="s">
        <v>10248</v>
      </c>
      <c r="BH2920" s="1" t="s">
        <v>10249</v>
      </c>
      <c r="BJ2920" s="1" t="s">
        <v>112</v>
      </c>
      <c r="BQ2920" s="1" t="s">
        <v>121</v>
      </c>
      <c r="BR2920" s="1" t="s">
        <v>122</v>
      </c>
      <c r="BS2920" s="1" t="s">
        <v>111</v>
      </c>
      <c r="BT2920" s="34" t="s">
        <v>10250</v>
      </c>
      <c r="BU2920" s="34" t="s">
        <v>10251</v>
      </c>
      <c r="BV2920" s="9">
        <v>44588</v>
      </c>
      <c r="BW2920" s="34" t="s">
        <v>10252</v>
      </c>
      <c r="BY2920" s="2" t="s">
        <v>123</v>
      </c>
      <c r="BZ2920" s="2" t="s">
        <v>124</v>
      </c>
      <c r="CA2920" s="2">
        <v>3</v>
      </c>
      <c r="CB2920" s="1" t="s">
        <v>233</v>
      </c>
      <c r="CC2920" s="2" t="s">
        <v>126</v>
      </c>
      <c r="CD2920" s="1" t="b">
        <v>1</v>
      </c>
      <c r="CE2920" s="1" t="b">
        <v>0</v>
      </c>
      <c r="CF2920" s="1" t="b">
        <f t="shared" si="1571"/>
        <v>0</v>
      </c>
      <c r="CG2920" s="1" t="b">
        <f t="shared" si="1572"/>
        <v>0</v>
      </c>
      <c r="CH2920" s="1" t="b">
        <f t="shared" si="1573"/>
        <v>0</v>
      </c>
      <c r="CI2920" s="1" t="b">
        <f t="shared" si="1574"/>
        <v>1</v>
      </c>
      <c r="CJ2920" s="1" t="b">
        <f t="shared" si="1575"/>
        <v>0</v>
      </c>
      <c r="CK2920" s="1" t="b">
        <f t="shared" si="1576"/>
        <v>0</v>
      </c>
      <c r="CL2920" s="1" t="b">
        <f t="shared" si="1577"/>
        <v>0</v>
      </c>
      <c r="CM2920" s="1" t="b">
        <f t="shared" si="1578"/>
        <v>0</v>
      </c>
      <c r="CN2920" s="1" t="b">
        <f t="shared" si="1579"/>
        <v>0</v>
      </c>
      <c r="CO2920" s="2" t="b">
        <f t="shared" si="1580"/>
        <v>1</v>
      </c>
      <c r="CP2920" s="2" t="b">
        <f t="shared" si="1581"/>
        <v>1</v>
      </c>
      <c r="CQ2920" s="2" t="b">
        <f t="shared" si="1582"/>
        <v>0</v>
      </c>
      <c r="CR2920" s="6" t="str">
        <f t="shared" si="1583"/>
        <v>Male</v>
      </c>
      <c r="CS2920" s="7">
        <f t="shared" si="1584"/>
        <v>1</v>
      </c>
      <c r="CT2920" s="7">
        <f t="shared" si="1585"/>
        <v>0</v>
      </c>
      <c r="CU2920" s="7">
        <f t="shared" si="1586"/>
        <v>0</v>
      </c>
      <c r="CV2920" s="7">
        <f t="shared" si="1587"/>
        <v>1</v>
      </c>
      <c r="CW2920" s="7">
        <f>COUNTIF(M2920,"=*moderna*")</f>
        <v>0</v>
      </c>
      <c r="CX2920" s="1" t="b">
        <f>AND(E2920&lt;30,NOT(E2920="."),NOT(E2920=""))</f>
        <v>1</v>
      </c>
      <c r="CY2920" s="1" t="b">
        <f>AND(E2920&gt;17,E2920&lt;41,NOT(E2920="."),NOT(E2920=""))</f>
        <v>1</v>
      </c>
      <c r="DG2920" s="1" t="b">
        <f>AND(E2920&gt;4,E2920&lt;18,NOT(E2920=""),NOT(E2920="."))</f>
        <v>0</v>
      </c>
    </row>
    <row r="2921" spans="2:111" ht="87" x14ac:dyDescent="0.35">
      <c r="B2921" s="1" t="s">
        <v>13809</v>
      </c>
      <c r="C2921" s="9">
        <v>44539</v>
      </c>
      <c r="D2921" s="10" t="s">
        <v>13809</v>
      </c>
      <c r="E2921" s="1">
        <v>10</v>
      </c>
      <c r="F2921" s="1" t="s">
        <v>127</v>
      </c>
      <c r="G2921" s="1" t="s">
        <v>13809</v>
      </c>
      <c r="H2921" s="1" t="s">
        <v>13809</v>
      </c>
      <c r="I2921" s="2" t="s">
        <v>183</v>
      </c>
      <c r="J2921" s="2" t="s">
        <v>163</v>
      </c>
      <c r="K2921" s="2" t="s">
        <v>13809</v>
      </c>
      <c r="L2921" s="9">
        <v>44535</v>
      </c>
      <c r="M2921" s="2" t="s">
        <v>109</v>
      </c>
      <c r="N2921" s="2" t="s">
        <v>13809</v>
      </c>
      <c r="O2921" s="2" t="s">
        <v>110</v>
      </c>
      <c r="P2921" s="2" t="s">
        <v>111</v>
      </c>
      <c r="S2921" s="2" t="s">
        <v>112</v>
      </c>
      <c r="T2921" s="2" t="s">
        <v>111</v>
      </c>
      <c r="U2921" s="2" t="b">
        <f>OR(S2921="yes",T2921="yes")</f>
        <v>1</v>
      </c>
      <c r="V2921" s="2" t="s">
        <v>113</v>
      </c>
      <c r="W2921" s="1" t="s">
        <v>112</v>
      </c>
      <c r="X2921" s="1" t="s">
        <v>110</v>
      </c>
      <c r="Y2921" s="2" t="s">
        <v>112</v>
      </c>
      <c r="Z2921" s="2" t="s">
        <v>111</v>
      </c>
      <c r="AA2921" s="2" t="s">
        <v>112</v>
      </c>
      <c r="AB2921" s="2">
        <v>3</v>
      </c>
      <c r="AC2921" s="1" t="s">
        <v>112</v>
      </c>
      <c r="AD2921" s="1" t="s">
        <v>192</v>
      </c>
      <c r="AE2921" s="1" t="s">
        <v>10253</v>
      </c>
      <c r="AF2921" s="1" t="s">
        <v>111</v>
      </c>
      <c r="AJ2921" s="1" t="s">
        <v>115</v>
      </c>
      <c r="AK2921" s="1" t="s">
        <v>150</v>
      </c>
      <c r="AO2921" s="1" t="s">
        <v>117</v>
      </c>
      <c r="AS2921" s="1" t="s">
        <v>145</v>
      </c>
      <c r="AU2921" s="1" t="s">
        <v>132</v>
      </c>
      <c r="AZ2921" s="1" t="s">
        <v>133</v>
      </c>
      <c r="BA2921" s="1" t="s">
        <v>10254</v>
      </c>
      <c r="BE2921" s="1" t="s">
        <v>10255</v>
      </c>
      <c r="BG2921" s="1" t="s">
        <v>10256</v>
      </c>
      <c r="BH2921" s="1" t="s">
        <v>10257</v>
      </c>
      <c r="BJ2921" s="1" t="s">
        <v>112</v>
      </c>
      <c r="BK2921" s="1" t="s">
        <v>112</v>
      </c>
      <c r="BL2921" s="1" t="s">
        <v>142</v>
      </c>
      <c r="BQ2921" s="1" t="s">
        <v>121</v>
      </c>
      <c r="BR2921" s="1" t="s">
        <v>122</v>
      </c>
      <c r="BS2921" s="1" t="s">
        <v>112</v>
      </c>
      <c r="BU2921" s="34" t="s">
        <v>10258</v>
      </c>
      <c r="BV2921" s="9">
        <v>44541</v>
      </c>
      <c r="BW2921" s="34" t="s">
        <v>10259</v>
      </c>
      <c r="BY2921" s="2" t="s">
        <v>123</v>
      </c>
      <c r="BZ2921" s="2" t="s">
        <v>124</v>
      </c>
      <c r="CA2921" s="2">
        <v>2</v>
      </c>
      <c r="CB2921" s="1" t="s">
        <v>233</v>
      </c>
      <c r="CC2921" s="2" t="s">
        <v>126</v>
      </c>
      <c r="CD2921" s="1" t="b">
        <f>AND(E2921&lt;30,NOT(E2921="."),NOT(E2921=""))</f>
        <v>1</v>
      </c>
      <c r="CE2921" s="1" t="b">
        <f t="shared" ref="CE2921:CE2943" si="1597">AND(E2921&lt;18,NOT(E2921="."),NOT(E2921=""))</f>
        <v>1</v>
      </c>
      <c r="CF2921" s="1" t="b">
        <f t="shared" si="1571"/>
        <v>1</v>
      </c>
      <c r="CG2921" s="1" t="b">
        <f t="shared" si="1572"/>
        <v>0</v>
      </c>
      <c r="CH2921" s="1" t="b">
        <f t="shared" si="1573"/>
        <v>0</v>
      </c>
      <c r="CI2921" s="1" t="b">
        <f t="shared" si="1574"/>
        <v>0</v>
      </c>
      <c r="CJ2921" s="1" t="b">
        <f t="shared" si="1575"/>
        <v>0</v>
      </c>
      <c r="CK2921" s="1" t="b">
        <f t="shared" si="1576"/>
        <v>0</v>
      </c>
      <c r="CL2921" s="1" t="b">
        <f t="shared" si="1577"/>
        <v>0</v>
      </c>
      <c r="CM2921" s="1" t="b">
        <f t="shared" si="1578"/>
        <v>0</v>
      </c>
      <c r="CN2921" s="1" t="b">
        <f t="shared" si="1579"/>
        <v>0</v>
      </c>
      <c r="CO2921" s="2" t="b">
        <f t="shared" si="1580"/>
        <v>1</v>
      </c>
      <c r="CP2921" s="2" t="b">
        <f t="shared" si="1581"/>
        <v>1</v>
      </c>
      <c r="CQ2921" s="2" t="b">
        <f t="shared" si="1582"/>
        <v>0</v>
      </c>
      <c r="CR2921" s="6" t="str">
        <f t="shared" si="1583"/>
        <v>Male</v>
      </c>
      <c r="CS2921" s="7">
        <f t="shared" si="1584"/>
        <v>0</v>
      </c>
      <c r="CT2921" s="7">
        <f t="shared" si="1585"/>
        <v>0</v>
      </c>
      <c r="CU2921" s="7">
        <f t="shared" si="1586"/>
        <v>0</v>
      </c>
      <c r="CV2921" s="7">
        <f t="shared" si="1587"/>
        <v>1</v>
      </c>
      <c r="CW2921" s="7">
        <f>COUNTIF(M2921,"=*moderna*")</f>
        <v>0</v>
      </c>
      <c r="CX2921" s="1" t="b">
        <f>AND(E2921&lt;30,NOT(E2921="."),NOT(E2921=""))</f>
        <v>1</v>
      </c>
      <c r="CY2921" s="1" t="b">
        <f>AND(E2921&gt;17,E2921&lt;41,NOT(E2921="."),NOT(E2921=""))</f>
        <v>0</v>
      </c>
      <c r="DG2921" s="1" t="b">
        <f>AND(E2921&gt;4,E2921&lt;18,NOT(E2921=""),NOT(E2921="."))</f>
        <v>1</v>
      </c>
    </row>
    <row r="2922" spans="2:111" ht="246.5" x14ac:dyDescent="0.35">
      <c r="B2922" s="1" t="s">
        <v>13809</v>
      </c>
      <c r="C2922" s="9">
        <v>44561</v>
      </c>
      <c r="D2922" s="10" t="s">
        <v>13809</v>
      </c>
      <c r="E2922" s="1">
        <v>36</v>
      </c>
      <c r="F2922" s="1" t="s">
        <v>127</v>
      </c>
      <c r="G2922" s="1" t="s">
        <v>13809</v>
      </c>
      <c r="H2922" s="1" t="s">
        <v>13809</v>
      </c>
      <c r="I2922" s="9">
        <v>44534</v>
      </c>
      <c r="J2922" s="2" t="s">
        <v>109</v>
      </c>
      <c r="K2922" s="2" t="s">
        <v>13809</v>
      </c>
      <c r="N2922" s="2" t="s">
        <v>13809</v>
      </c>
      <c r="O2922" s="2" t="s">
        <v>110</v>
      </c>
      <c r="P2922" s="2" t="s">
        <v>111</v>
      </c>
      <c r="S2922" s="2" t="s">
        <v>112</v>
      </c>
      <c r="T2922" s="2" t="s">
        <v>111</v>
      </c>
      <c r="U2922" s="2" t="b">
        <f>OR(S2922="yes",T2922="yes")</f>
        <v>1</v>
      </c>
      <c r="V2922" s="2" t="s">
        <v>126</v>
      </c>
      <c r="W2922" s="1" t="s">
        <v>111</v>
      </c>
      <c r="Y2922" s="2" t="s">
        <v>112</v>
      </c>
      <c r="Z2922" s="2" t="s">
        <v>112</v>
      </c>
      <c r="AB2922" s="2">
        <v>2</v>
      </c>
      <c r="AC2922" s="1" t="s">
        <v>111</v>
      </c>
      <c r="AF2922" s="1" t="s">
        <v>111</v>
      </c>
      <c r="AH2922" s="1" t="s">
        <v>193</v>
      </c>
      <c r="AI2922" s="1" t="s">
        <v>13286</v>
      </c>
      <c r="AJ2922" s="1" t="s">
        <v>115</v>
      </c>
      <c r="AK2922" s="1" t="s">
        <v>194</v>
      </c>
      <c r="AN2922" s="1" t="s">
        <v>13287</v>
      </c>
      <c r="AO2922" s="1" t="s">
        <v>166</v>
      </c>
      <c r="AU2922" s="1" t="s">
        <v>132</v>
      </c>
      <c r="AZ2922" s="1" t="s">
        <v>155</v>
      </c>
      <c r="BA2922" s="1" t="s">
        <v>13288</v>
      </c>
      <c r="BJ2922" s="1" t="s">
        <v>111</v>
      </c>
      <c r="BN2922" s="1" t="s">
        <v>112</v>
      </c>
      <c r="BO2922" s="1" t="s">
        <v>148</v>
      </c>
      <c r="BP2922" s="1" t="s">
        <v>13289</v>
      </c>
      <c r="BQ2922" s="1" t="s">
        <v>121</v>
      </c>
      <c r="BR2922" s="1" t="s">
        <v>122</v>
      </c>
      <c r="BS2922" s="1" t="s">
        <v>111</v>
      </c>
      <c r="BT2922" s="34" t="s">
        <v>13290</v>
      </c>
      <c r="BU2922" s="34" t="s">
        <v>13291</v>
      </c>
      <c r="BV2922" s="9">
        <v>44910</v>
      </c>
      <c r="BW2922" s="34" t="s">
        <v>14978</v>
      </c>
      <c r="BY2922" s="2" t="s">
        <v>153</v>
      </c>
      <c r="BZ2922" s="2" t="s">
        <v>124</v>
      </c>
      <c r="CB2922" s="1" t="s">
        <v>1123</v>
      </c>
      <c r="CD2922" s="1" t="b">
        <f>AND(E2922&lt;30,NOT(E2922="."),NOT(E2922=""))</f>
        <v>0</v>
      </c>
      <c r="CE2922" s="1" t="b">
        <f t="shared" si="1597"/>
        <v>0</v>
      </c>
      <c r="CF2922" s="1" t="b">
        <f t="shared" si="1571"/>
        <v>0</v>
      </c>
      <c r="CG2922" s="1" t="b">
        <f t="shared" si="1572"/>
        <v>0</v>
      </c>
      <c r="CH2922" s="1" t="b">
        <f t="shared" si="1573"/>
        <v>0</v>
      </c>
      <c r="CI2922" s="1" t="b">
        <f t="shared" si="1574"/>
        <v>0</v>
      </c>
      <c r="CJ2922" s="1" t="b">
        <f t="shared" si="1575"/>
        <v>0</v>
      </c>
      <c r="CK2922" s="1" t="b">
        <f t="shared" si="1576"/>
        <v>1</v>
      </c>
      <c r="CL2922" s="1" t="b">
        <f t="shared" si="1577"/>
        <v>0</v>
      </c>
      <c r="CM2922" s="1" t="b">
        <f t="shared" si="1578"/>
        <v>0</v>
      </c>
      <c r="CN2922" s="1" t="b">
        <f t="shared" si="1579"/>
        <v>0</v>
      </c>
      <c r="CO2922" s="2" t="b">
        <f t="shared" si="1580"/>
        <v>1</v>
      </c>
      <c r="CP2922" s="2" t="b">
        <f t="shared" si="1581"/>
        <v>1</v>
      </c>
      <c r="CQ2922" s="2" t="b">
        <f t="shared" si="1582"/>
        <v>0</v>
      </c>
      <c r="CR2922" s="6" t="str">
        <f t="shared" si="1583"/>
        <v>Male</v>
      </c>
      <c r="CS2922" s="7">
        <f t="shared" si="1584"/>
        <v>1</v>
      </c>
      <c r="CT2922" s="7">
        <f t="shared" si="1585"/>
        <v>0</v>
      </c>
      <c r="CU2922" s="7">
        <f t="shared" si="1586"/>
        <v>0</v>
      </c>
      <c r="CV2922" s="7">
        <f t="shared" si="1587"/>
        <v>0</v>
      </c>
    </row>
    <row r="2923" spans="2:111" ht="232" x14ac:dyDescent="0.35">
      <c r="B2923" s="1" t="s">
        <v>13809</v>
      </c>
      <c r="C2923" s="9">
        <v>44543</v>
      </c>
      <c r="D2923" s="10" t="s">
        <v>13809</v>
      </c>
      <c r="E2923" s="1">
        <v>26</v>
      </c>
      <c r="F2923" s="1" t="s">
        <v>127</v>
      </c>
      <c r="G2923" s="1" t="s">
        <v>13809</v>
      </c>
      <c r="H2923" s="1" t="s">
        <v>13809</v>
      </c>
      <c r="I2923" s="2" t="s">
        <v>183</v>
      </c>
      <c r="K2923" s="2" t="s">
        <v>13809</v>
      </c>
      <c r="L2923" s="2" t="s">
        <v>183</v>
      </c>
      <c r="N2923" s="2" t="s">
        <v>13809</v>
      </c>
      <c r="O2923" s="2" t="s">
        <v>110</v>
      </c>
      <c r="P2923" s="2" t="s">
        <v>111</v>
      </c>
      <c r="S2923" s="2" t="s">
        <v>112</v>
      </c>
      <c r="T2923" s="2" t="s">
        <v>111</v>
      </c>
      <c r="U2923" s="2" t="b">
        <v>1</v>
      </c>
      <c r="V2923" s="2" t="s">
        <v>113</v>
      </c>
      <c r="W2923" s="1" t="s">
        <v>111</v>
      </c>
      <c r="Y2923" s="2" t="s">
        <v>112</v>
      </c>
      <c r="Z2923" s="2" t="s">
        <v>111</v>
      </c>
      <c r="AA2923" s="2" t="s">
        <v>112</v>
      </c>
      <c r="AB2923" s="2">
        <v>3</v>
      </c>
      <c r="AC2923" s="1" t="s">
        <v>111</v>
      </c>
      <c r="AF2923" s="1" t="s">
        <v>111</v>
      </c>
      <c r="AJ2923" s="1" t="s">
        <v>115</v>
      </c>
      <c r="AK2923" s="1" t="s">
        <v>291</v>
      </c>
      <c r="AN2923" s="1" t="s">
        <v>10260</v>
      </c>
      <c r="AO2923" s="1" t="s">
        <v>10261</v>
      </c>
      <c r="BJ2923" s="1" t="s">
        <v>111</v>
      </c>
      <c r="BN2923" s="1" t="s">
        <v>111</v>
      </c>
      <c r="BU2923" s="34" t="s">
        <v>10262</v>
      </c>
      <c r="BV2923" s="9">
        <v>44539</v>
      </c>
      <c r="BW2923" s="34" t="s">
        <v>10263</v>
      </c>
      <c r="BY2923" s="2" t="s">
        <v>136</v>
      </c>
      <c r="BZ2923" s="2" t="s">
        <v>124</v>
      </c>
      <c r="CA2923" s="2">
        <v>2</v>
      </c>
      <c r="CB2923" s="1" t="s">
        <v>1840</v>
      </c>
      <c r="CC2923" s="2" t="s">
        <v>126</v>
      </c>
      <c r="CD2923" s="1" t="b">
        <f>AND(E2923&lt;30,NOT(E2923="."),NOT(E2923=""))</f>
        <v>1</v>
      </c>
      <c r="CE2923" s="1" t="b">
        <f t="shared" si="1597"/>
        <v>0</v>
      </c>
      <c r="CF2923" s="1" t="b">
        <f t="shared" si="1571"/>
        <v>0</v>
      </c>
      <c r="CG2923" s="1" t="b">
        <f t="shared" si="1572"/>
        <v>0</v>
      </c>
      <c r="CH2923" s="1" t="b">
        <f t="shared" si="1573"/>
        <v>0</v>
      </c>
      <c r="CI2923" s="1" t="b">
        <f t="shared" si="1574"/>
        <v>0</v>
      </c>
      <c r="CJ2923" s="1" t="b">
        <f t="shared" si="1575"/>
        <v>1</v>
      </c>
      <c r="CK2923" s="1" t="b">
        <f t="shared" si="1576"/>
        <v>0</v>
      </c>
      <c r="CL2923" s="1" t="b">
        <f t="shared" si="1577"/>
        <v>0</v>
      </c>
      <c r="CM2923" s="1" t="b">
        <f t="shared" si="1578"/>
        <v>0</v>
      </c>
      <c r="CN2923" s="1" t="b">
        <f t="shared" si="1579"/>
        <v>0</v>
      </c>
      <c r="CO2923" s="2" t="b">
        <f t="shared" si="1580"/>
        <v>1</v>
      </c>
      <c r="CP2923" s="2" t="b">
        <f t="shared" si="1581"/>
        <v>1</v>
      </c>
      <c r="CQ2923" s="2" t="b">
        <f t="shared" si="1582"/>
        <v>0</v>
      </c>
      <c r="CR2923" s="6" t="str">
        <f t="shared" si="1583"/>
        <v>Male</v>
      </c>
      <c r="CS2923" s="7">
        <f t="shared" si="1584"/>
        <v>0</v>
      </c>
      <c r="CT2923" s="7">
        <f t="shared" si="1585"/>
        <v>0</v>
      </c>
      <c r="CU2923" s="7">
        <f t="shared" si="1586"/>
        <v>0</v>
      </c>
      <c r="CV2923" s="7">
        <f t="shared" si="1587"/>
        <v>0</v>
      </c>
      <c r="CW2923" s="7">
        <f>COUNTIF(M2923,"=*moderna*")</f>
        <v>0</v>
      </c>
      <c r="CX2923" s="1" t="b">
        <f>AND(E2923&lt;30,NOT(E2923="."),NOT(E2923=""))</f>
        <v>1</v>
      </c>
      <c r="CY2923" s="1" t="b">
        <f>AND(E2923&gt;17,E2923&lt;41,NOT(E2923="."),NOT(E2923=""))</f>
        <v>1</v>
      </c>
      <c r="DG2923" s="1" t="b">
        <f>AND(E2923&gt;4,E2923&lt;18,NOT(E2923=""),NOT(E2923="."))</f>
        <v>0</v>
      </c>
    </row>
    <row r="2924" spans="2:111" ht="188.5" x14ac:dyDescent="0.35">
      <c r="B2924" s="1" t="s">
        <v>13809</v>
      </c>
      <c r="C2924" s="9">
        <v>44539</v>
      </c>
      <c r="D2924" s="10" t="s">
        <v>13809</v>
      </c>
      <c r="E2924" s="1">
        <v>27</v>
      </c>
      <c r="F2924" s="1" t="s">
        <v>108</v>
      </c>
      <c r="G2924" s="1" t="s">
        <v>13809</v>
      </c>
      <c r="H2924" s="1" t="s">
        <v>13809</v>
      </c>
      <c r="I2924" s="2" t="s">
        <v>183</v>
      </c>
      <c r="J2924" s="2" t="s">
        <v>163</v>
      </c>
      <c r="K2924" s="2" t="s">
        <v>13809</v>
      </c>
      <c r="L2924" s="9">
        <v>44277</v>
      </c>
      <c r="M2924" s="2" t="s">
        <v>109</v>
      </c>
      <c r="N2924" s="2" t="s">
        <v>13809</v>
      </c>
      <c r="O2924" s="2" t="s">
        <v>110</v>
      </c>
      <c r="P2924" s="2" t="s">
        <v>111</v>
      </c>
      <c r="S2924" s="2" t="s">
        <v>111</v>
      </c>
      <c r="T2924" s="2" t="s">
        <v>112</v>
      </c>
      <c r="U2924" s="2" t="b">
        <v>1</v>
      </c>
      <c r="V2924" s="2" t="s">
        <v>126</v>
      </c>
      <c r="W2924" s="1" t="s">
        <v>111</v>
      </c>
      <c r="Y2924" s="2" t="s">
        <v>112</v>
      </c>
      <c r="Z2924" s="2" t="s">
        <v>111</v>
      </c>
      <c r="AA2924" s="2" t="s">
        <v>111</v>
      </c>
      <c r="AB2924" s="2">
        <v>7</v>
      </c>
      <c r="AC2924" s="1" t="s">
        <v>111</v>
      </c>
      <c r="AF2924" s="1" t="s">
        <v>112</v>
      </c>
      <c r="AJ2924" s="1" t="s">
        <v>115</v>
      </c>
      <c r="AK2924" s="1" t="s">
        <v>129</v>
      </c>
      <c r="AO2924" s="1" t="s">
        <v>221</v>
      </c>
      <c r="AZ2924" s="1" t="s">
        <v>254</v>
      </c>
      <c r="BC2924" s="1" t="s">
        <v>10264</v>
      </c>
      <c r="BG2924" s="1" t="s">
        <v>10265</v>
      </c>
      <c r="BH2924" s="1" t="s">
        <v>10266</v>
      </c>
      <c r="BJ2924" s="1" t="s">
        <v>111</v>
      </c>
      <c r="BN2924" s="1" t="s">
        <v>111</v>
      </c>
      <c r="BQ2924" s="1" t="s">
        <v>121</v>
      </c>
      <c r="BR2924" s="1" t="s">
        <v>122</v>
      </c>
      <c r="BU2924" s="34" t="s">
        <v>10187</v>
      </c>
      <c r="BV2924" s="9">
        <v>44594</v>
      </c>
      <c r="BW2924" s="34" t="s">
        <v>10267</v>
      </c>
      <c r="BY2924" s="2" t="s">
        <v>153</v>
      </c>
      <c r="BZ2924" s="2" t="s">
        <v>124</v>
      </c>
      <c r="CB2924" s="1" t="s">
        <v>259</v>
      </c>
      <c r="CD2924" s="1" t="b">
        <v>1</v>
      </c>
      <c r="CE2924" s="1" t="b">
        <f t="shared" si="1597"/>
        <v>0</v>
      </c>
      <c r="CF2924" s="1" t="b">
        <f t="shared" si="1571"/>
        <v>0</v>
      </c>
      <c r="CG2924" s="1" t="b">
        <f t="shared" si="1572"/>
        <v>0</v>
      </c>
      <c r="CH2924" s="1" t="b">
        <f t="shared" si="1573"/>
        <v>0</v>
      </c>
      <c r="CI2924" s="1" t="b">
        <f t="shared" si="1574"/>
        <v>0</v>
      </c>
      <c r="CJ2924" s="1" t="b">
        <f t="shared" si="1575"/>
        <v>1</v>
      </c>
      <c r="CK2924" s="1" t="b">
        <f t="shared" si="1576"/>
        <v>0</v>
      </c>
      <c r="CL2924" s="1" t="b">
        <f t="shared" si="1577"/>
        <v>0</v>
      </c>
      <c r="CM2924" s="1" t="b">
        <f t="shared" si="1578"/>
        <v>0</v>
      </c>
      <c r="CN2924" s="1" t="b">
        <f t="shared" si="1579"/>
        <v>0</v>
      </c>
      <c r="CO2924" s="2" t="b">
        <f t="shared" si="1580"/>
        <v>0</v>
      </c>
      <c r="CP2924" s="2" t="b">
        <f t="shared" si="1581"/>
        <v>1</v>
      </c>
      <c r="CQ2924" s="2" t="b">
        <f t="shared" si="1582"/>
        <v>0</v>
      </c>
      <c r="CR2924" s="6" t="str">
        <f t="shared" si="1583"/>
        <v>Female</v>
      </c>
      <c r="CS2924" s="7">
        <f t="shared" si="1584"/>
        <v>0</v>
      </c>
      <c r="CT2924" s="7">
        <f t="shared" si="1585"/>
        <v>0</v>
      </c>
      <c r="CU2924" s="7">
        <f t="shared" si="1586"/>
        <v>0</v>
      </c>
      <c r="CV2924" s="7">
        <f t="shared" si="1587"/>
        <v>1</v>
      </c>
      <c r="CW2924" s="7">
        <f>COUNTIF(M2924,"=*moderna*")</f>
        <v>0</v>
      </c>
      <c r="CX2924" s="1" t="b">
        <f>AND(E2924&lt;30,NOT(E2924="."),NOT(E2924=""))</f>
        <v>1</v>
      </c>
      <c r="CY2924" s="1" t="b">
        <f>AND(E2924&gt;17,E2924&lt;41,NOT(E2924="."),NOT(E2924=""))</f>
        <v>1</v>
      </c>
      <c r="DG2924" s="1" t="b">
        <f>AND(E2924&gt;4,E2924&lt;18,NOT(E2924=""),NOT(E2924="."))</f>
        <v>0</v>
      </c>
    </row>
    <row r="2925" spans="2:111" ht="101.5" x14ac:dyDescent="0.35">
      <c r="B2925" s="1" t="s">
        <v>13809</v>
      </c>
      <c r="C2925" s="9">
        <v>44539</v>
      </c>
      <c r="D2925" s="10" t="s">
        <v>13809</v>
      </c>
      <c r="E2925" s="1">
        <v>69</v>
      </c>
      <c r="F2925" s="1" t="s">
        <v>108</v>
      </c>
      <c r="G2925" s="1" t="s">
        <v>13809</v>
      </c>
      <c r="H2925" s="1" t="s">
        <v>13809</v>
      </c>
      <c r="K2925" s="2" t="s">
        <v>13809</v>
      </c>
      <c r="N2925" s="2" t="s">
        <v>13809</v>
      </c>
      <c r="O2925" s="2" t="s">
        <v>110</v>
      </c>
      <c r="P2925" s="2" t="s">
        <v>111</v>
      </c>
      <c r="S2925" s="2" t="s">
        <v>112</v>
      </c>
      <c r="T2925" s="2" t="s">
        <v>111</v>
      </c>
      <c r="U2925" s="2" t="b">
        <f>OR(S2925="yes",T2925="yes")</f>
        <v>1</v>
      </c>
      <c r="V2925" s="2" t="s">
        <v>113</v>
      </c>
      <c r="W2925" s="1" t="s">
        <v>112</v>
      </c>
      <c r="X2925" s="1" t="s">
        <v>114</v>
      </c>
      <c r="Y2925" s="2" t="s">
        <v>112</v>
      </c>
      <c r="Z2925" s="2" t="s">
        <v>111</v>
      </c>
      <c r="AA2925" s="2" t="s">
        <v>111</v>
      </c>
      <c r="AB2925" s="2">
        <v>1</v>
      </c>
      <c r="AC2925" s="1" t="s">
        <v>111</v>
      </c>
      <c r="AF2925" s="1" t="s">
        <v>111</v>
      </c>
      <c r="AJ2925" s="1" t="s">
        <v>418</v>
      </c>
      <c r="AK2925" s="1" t="s">
        <v>194</v>
      </c>
      <c r="AN2925" s="1" t="s">
        <v>10268</v>
      </c>
      <c r="AO2925" s="1" t="s">
        <v>195</v>
      </c>
      <c r="AS2925" s="1" t="s">
        <v>1628</v>
      </c>
      <c r="AU2925" s="1" t="s">
        <v>119</v>
      </c>
      <c r="AX2925" s="1">
        <v>20</v>
      </c>
      <c r="AZ2925" s="1" t="s">
        <v>1764</v>
      </c>
      <c r="BC2925" s="1" t="s">
        <v>10269</v>
      </c>
      <c r="BE2925" s="1" t="s">
        <v>10270</v>
      </c>
      <c r="BG2925" s="1" t="s">
        <v>10271</v>
      </c>
      <c r="BH2925" s="1" t="s">
        <v>10272</v>
      </c>
      <c r="BJ2925" s="1" t="s">
        <v>112</v>
      </c>
      <c r="BK2925" s="1" t="s">
        <v>112</v>
      </c>
      <c r="BL2925" s="1" t="s">
        <v>10273</v>
      </c>
      <c r="BM2925" s="1" t="s">
        <v>283</v>
      </c>
      <c r="BQ2925" s="1" t="s">
        <v>121</v>
      </c>
      <c r="BR2925" s="1" t="s">
        <v>122</v>
      </c>
      <c r="BS2925" s="1" t="s">
        <v>111</v>
      </c>
      <c r="BT2925" s="34" t="s">
        <v>10274</v>
      </c>
      <c r="BU2925" s="34" t="s">
        <v>10275</v>
      </c>
      <c r="BV2925" s="9">
        <v>44775</v>
      </c>
      <c r="BW2925" s="34" t="s">
        <v>10276</v>
      </c>
      <c r="BY2925" s="2" t="s">
        <v>136</v>
      </c>
      <c r="BZ2925" s="2" t="s">
        <v>124</v>
      </c>
      <c r="CA2925" s="2">
        <v>3</v>
      </c>
      <c r="CB2925" s="1" t="s">
        <v>505</v>
      </c>
      <c r="CC2925" s="2" t="s">
        <v>126</v>
      </c>
      <c r="CD2925" s="1" t="b">
        <f t="shared" ref="CD2925:CD2943" si="1598">AND(E2925&lt;30,NOT(E2925="."),NOT(E2925=""))</f>
        <v>0</v>
      </c>
      <c r="CE2925" s="1" t="b">
        <f t="shared" si="1597"/>
        <v>0</v>
      </c>
      <c r="CF2925" s="1" t="b">
        <f t="shared" si="1571"/>
        <v>0</v>
      </c>
      <c r="CG2925" s="1" t="b">
        <f t="shared" si="1572"/>
        <v>0</v>
      </c>
      <c r="CH2925" s="1" t="b">
        <f t="shared" si="1573"/>
        <v>0</v>
      </c>
      <c r="CI2925" s="1" t="b">
        <f t="shared" si="1574"/>
        <v>0</v>
      </c>
      <c r="CJ2925" s="1" t="b">
        <f t="shared" si="1575"/>
        <v>0</v>
      </c>
      <c r="CK2925" s="1" t="b">
        <f t="shared" si="1576"/>
        <v>0</v>
      </c>
      <c r="CL2925" s="1" t="b">
        <f t="shared" si="1577"/>
        <v>0</v>
      </c>
      <c r="CM2925" s="1" t="b">
        <f t="shared" si="1578"/>
        <v>0</v>
      </c>
      <c r="CN2925" s="1" t="b">
        <f t="shared" si="1579"/>
        <v>1</v>
      </c>
      <c r="CO2925" s="2" t="b">
        <f t="shared" si="1580"/>
        <v>1</v>
      </c>
      <c r="CP2925" s="2" t="b">
        <f t="shared" si="1581"/>
        <v>1</v>
      </c>
      <c r="CQ2925" s="2" t="b">
        <f t="shared" si="1582"/>
        <v>0</v>
      </c>
      <c r="CR2925" s="6" t="str">
        <f t="shared" si="1583"/>
        <v>Female</v>
      </c>
      <c r="CS2925" s="7">
        <f t="shared" si="1584"/>
        <v>0</v>
      </c>
      <c r="CT2925" s="7">
        <f t="shared" si="1585"/>
        <v>0</v>
      </c>
      <c r="CU2925" s="7">
        <f t="shared" si="1586"/>
        <v>0</v>
      </c>
      <c r="CV2925" s="7">
        <f t="shared" si="1587"/>
        <v>0</v>
      </c>
    </row>
    <row r="2926" spans="2:111" ht="130.5" x14ac:dyDescent="0.35">
      <c r="B2926" s="1" t="s">
        <v>13809</v>
      </c>
      <c r="C2926" s="9">
        <v>44539</v>
      </c>
      <c r="D2926" s="10" t="s">
        <v>13809</v>
      </c>
      <c r="E2926" s="1">
        <v>23</v>
      </c>
      <c r="F2926" s="1" t="s">
        <v>127</v>
      </c>
      <c r="G2926" s="1" t="s">
        <v>13809</v>
      </c>
      <c r="H2926" s="1" t="s">
        <v>13809</v>
      </c>
      <c r="I2926" s="2" t="s">
        <v>183</v>
      </c>
      <c r="J2926" s="2" t="s">
        <v>163</v>
      </c>
      <c r="K2926" s="2" t="s">
        <v>13809</v>
      </c>
      <c r="L2926" s="2" t="s">
        <v>183</v>
      </c>
      <c r="M2926" s="2" t="s">
        <v>163</v>
      </c>
      <c r="N2926" s="2" t="s">
        <v>13809</v>
      </c>
      <c r="O2926" s="2" t="s">
        <v>110</v>
      </c>
      <c r="P2926" s="2" t="s">
        <v>111</v>
      </c>
      <c r="S2926" s="2" t="s">
        <v>111</v>
      </c>
      <c r="T2926" s="2" t="s">
        <v>112</v>
      </c>
      <c r="U2926" s="2" t="b">
        <v>1</v>
      </c>
      <c r="V2926" s="2" t="s">
        <v>113</v>
      </c>
      <c r="W2926" s="1" t="s">
        <v>112</v>
      </c>
      <c r="X2926" s="1" t="s">
        <v>114</v>
      </c>
      <c r="Y2926" s="2" t="s">
        <v>112</v>
      </c>
      <c r="Z2926" s="2" t="s">
        <v>111</v>
      </c>
      <c r="AA2926" s="2" t="s">
        <v>111</v>
      </c>
      <c r="AB2926" s="5">
        <v>27</v>
      </c>
      <c r="AC2926" s="1" t="s">
        <v>111</v>
      </c>
      <c r="AF2926" s="1" t="s">
        <v>111</v>
      </c>
      <c r="AJ2926" s="1" t="s">
        <v>115</v>
      </c>
      <c r="AK2926" s="1" t="s">
        <v>129</v>
      </c>
      <c r="AO2926" s="1" t="s">
        <v>130</v>
      </c>
      <c r="AS2926" s="1" t="s">
        <v>229</v>
      </c>
      <c r="AU2926" s="1" t="s">
        <v>132</v>
      </c>
      <c r="AZ2926" s="1" t="s">
        <v>222</v>
      </c>
      <c r="BC2926" s="1" t="s">
        <v>10277</v>
      </c>
      <c r="BJ2926" s="1" t="s">
        <v>112</v>
      </c>
      <c r="BK2926" s="1" t="s">
        <v>112</v>
      </c>
      <c r="BL2926" s="1" t="s">
        <v>403</v>
      </c>
      <c r="BQ2926" s="1" t="s">
        <v>121</v>
      </c>
      <c r="BR2926" s="1" t="s">
        <v>122</v>
      </c>
      <c r="BS2926" s="1" t="s">
        <v>112</v>
      </c>
      <c r="BU2926" s="34" t="s">
        <v>10278</v>
      </c>
      <c r="BV2926" s="9">
        <v>44544</v>
      </c>
      <c r="BW2926" s="34" t="s">
        <v>14979</v>
      </c>
      <c r="BY2926" s="2" t="s">
        <v>136</v>
      </c>
      <c r="BZ2926" s="2" t="s">
        <v>124</v>
      </c>
      <c r="CA2926" s="2">
        <v>3</v>
      </c>
      <c r="CB2926" s="1" t="s">
        <v>1002</v>
      </c>
      <c r="CC2926" s="2" t="s">
        <v>126</v>
      </c>
      <c r="CD2926" s="1" t="b">
        <f t="shared" si="1598"/>
        <v>1</v>
      </c>
      <c r="CE2926" s="1" t="b">
        <f t="shared" si="1597"/>
        <v>0</v>
      </c>
      <c r="CF2926" s="1" t="b">
        <f t="shared" si="1571"/>
        <v>0</v>
      </c>
      <c r="CG2926" s="1" t="b">
        <f t="shared" si="1572"/>
        <v>0</v>
      </c>
      <c r="CH2926" s="1" t="b">
        <f t="shared" si="1573"/>
        <v>0</v>
      </c>
      <c r="CI2926" s="1" t="b">
        <f t="shared" si="1574"/>
        <v>1</v>
      </c>
      <c r="CJ2926" s="1" t="b">
        <f t="shared" si="1575"/>
        <v>0</v>
      </c>
      <c r="CK2926" s="1" t="b">
        <f t="shared" si="1576"/>
        <v>0</v>
      </c>
      <c r="CL2926" s="1" t="b">
        <f t="shared" si="1577"/>
        <v>0</v>
      </c>
      <c r="CM2926" s="1" t="b">
        <f t="shared" si="1578"/>
        <v>0</v>
      </c>
      <c r="CN2926" s="1" t="b">
        <f t="shared" si="1579"/>
        <v>0</v>
      </c>
      <c r="CO2926" s="2" t="b">
        <f t="shared" si="1580"/>
        <v>0</v>
      </c>
      <c r="CP2926" s="2" t="b">
        <f t="shared" si="1581"/>
        <v>0</v>
      </c>
      <c r="CQ2926" s="2" t="b">
        <f t="shared" si="1582"/>
        <v>0</v>
      </c>
      <c r="CR2926" s="6" t="str">
        <f t="shared" si="1583"/>
        <v>Male</v>
      </c>
      <c r="CS2926" s="7">
        <f t="shared" si="1584"/>
        <v>0</v>
      </c>
      <c r="CT2926" s="7">
        <f t="shared" si="1585"/>
        <v>0</v>
      </c>
      <c r="CU2926" s="7">
        <f t="shared" si="1586"/>
        <v>0</v>
      </c>
      <c r="CV2926" s="7">
        <f t="shared" si="1587"/>
        <v>0</v>
      </c>
      <c r="CW2926" s="7">
        <f>COUNTIF(M2926,"=*moderna*")</f>
        <v>0</v>
      </c>
      <c r="CX2926" s="1" t="b">
        <f>AND(E2926&lt;30,NOT(E2926="."),NOT(E2926=""))</f>
        <v>1</v>
      </c>
      <c r="CY2926" s="1" t="b">
        <f>AND(E2926&gt;17,E2926&lt;41,NOT(E2926="."),NOT(E2926=""))</f>
        <v>1</v>
      </c>
      <c r="DG2926" s="1" t="b">
        <f>AND(E2926&gt;4,E2926&lt;18,NOT(E2926=""),NOT(E2926="."))</f>
        <v>0</v>
      </c>
    </row>
    <row r="2927" spans="2:111" ht="58" x14ac:dyDescent="0.35">
      <c r="B2927" s="1" t="s">
        <v>13809</v>
      </c>
      <c r="C2927" s="9">
        <v>44539</v>
      </c>
      <c r="D2927" s="10" t="s">
        <v>13809</v>
      </c>
      <c r="E2927" s="1">
        <v>60</v>
      </c>
      <c r="F2927" s="1" t="s">
        <v>127</v>
      </c>
      <c r="G2927" s="1" t="s">
        <v>13809</v>
      </c>
      <c r="H2927" s="1" t="s">
        <v>13809</v>
      </c>
      <c r="I2927" s="9">
        <v>44455</v>
      </c>
      <c r="J2927" s="2" t="s">
        <v>109</v>
      </c>
      <c r="K2927" s="2" t="s">
        <v>13809</v>
      </c>
      <c r="L2927" s="2" t="s">
        <v>183</v>
      </c>
      <c r="M2927" s="2" t="s">
        <v>163</v>
      </c>
      <c r="N2927" s="2" t="s">
        <v>13809</v>
      </c>
      <c r="O2927" s="2" t="s">
        <v>110</v>
      </c>
      <c r="P2927" s="2" t="s">
        <v>112</v>
      </c>
      <c r="Q2927" s="2" t="s">
        <v>277</v>
      </c>
      <c r="S2927" s="2" t="s">
        <v>112</v>
      </c>
      <c r="T2927" s="2" t="s">
        <v>111</v>
      </c>
      <c r="U2927" s="2" t="b">
        <v>1</v>
      </c>
      <c r="V2927" s="2" t="s">
        <v>126</v>
      </c>
      <c r="Y2927" s="2" t="s">
        <v>111</v>
      </c>
      <c r="AF2927" s="1" t="s">
        <v>111</v>
      </c>
      <c r="AJ2927" s="1" t="s">
        <v>418</v>
      </c>
      <c r="AK2927" s="1" t="s">
        <v>291</v>
      </c>
      <c r="AN2927" s="1" t="s">
        <v>10279</v>
      </c>
      <c r="BJ2927" s="1" t="s">
        <v>111</v>
      </c>
      <c r="BN2927" s="1" t="s">
        <v>111</v>
      </c>
      <c r="BU2927" s="34" t="s">
        <v>10280</v>
      </c>
      <c r="BV2927" s="9">
        <v>44545</v>
      </c>
      <c r="BW2927" s="34" t="s">
        <v>14980</v>
      </c>
      <c r="BY2927" s="2" t="s">
        <v>153</v>
      </c>
      <c r="BZ2927" s="2" t="s">
        <v>124</v>
      </c>
      <c r="CB2927" s="1" t="s">
        <v>256</v>
      </c>
      <c r="CD2927" s="1" t="b">
        <f t="shared" si="1598"/>
        <v>0</v>
      </c>
      <c r="CE2927" s="1" t="b">
        <f t="shared" si="1597"/>
        <v>0</v>
      </c>
      <c r="CF2927" s="1" t="b">
        <f t="shared" si="1571"/>
        <v>0</v>
      </c>
      <c r="CG2927" s="1" t="b">
        <f t="shared" si="1572"/>
        <v>0</v>
      </c>
      <c r="CH2927" s="1" t="b">
        <f t="shared" si="1573"/>
        <v>0</v>
      </c>
      <c r="CI2927" s="1" t="b">
        <f t="shared" si="1574"/>
        <v>0</v>
      </c>
      <c r="CJ2927" s="1" t="b">
        <f t="shared" si="1575"/>
        <v>0</v>
      </c>
      <c r="CK2927" s="1" t="b">
        <f t="shared" si="1576"/>
        <v>0</v>
      </c>
      <c r="CL2927" s="1" t="b">
        <f t="shared" si="1577"/>
        <v>0</v>
      </c>
      <c r="CM2927" s="1" t="b">
        <f t="shared" si="1578"/>
        <v>1</v>
      </c>
      <c r="CN2927" s="1" t="b">
        <f t="shared" si="1579"/>
        <v>0</v>
      </c>
      <c r="CO2927" s="2" t="b">
        <f t="shared" si="1580"/>
        <v>0</v>
      </c>
      <c r="CP2927" s="2" t="b">
        <f t="shared" si="1581"/>
        <v>0</v>
      </c>
      <c r="CQ2927" s="2" t="b">
        <f t="shared" si="1582"/>
        <v>0</v>
      </c>
      <c r="CR2927" s="6" t="str">
        <f t="shared" si="1583"/>
        <v>Male</v>
      </c>
      <c r="CS2927" s="7">
        <f t="shared" si="1584"/>
        <v>1</v>
      </c>
      <c r="CT2927" s="7">
        <f t="shared" si="1585"/>
        <v>0</v>
      </c>
      <c r="CU2927" s="7">
        <f t="shared" si="1586"/>
        <v>0</v>
      </c>
      <c r="CV2927" s="7">
        <f t="shared" si="1587"/>
        <v>0</v>
      </c>
      <c r="CW2927" s="7">
        <f>COUNTIF(M2927,"=*moderna*")</f>
        <v>0</v>
      </c>
      <c r="CX2927" s="1" t="b">
        <f>AND(E2927&lt;30,NOT(E2927="."),NOT(E2927=""))</f>
        <v>0</v>
      </c>
      <c r="CY2927" s="1" t="b">
        <f>AND(E2927&gt;17,E2927&lt;41,NOT(E2927="."),NOT(E2927=""))</f>
        <v>0</v>
      </c>
      <c r="DG2927" s="1" t="b">
        <f>AND(E2927&gt;4,E2927&lt;18,NOT(E2927=""),NOT(E2927="."))</f>
        <v>0</v>
      </c>
    </row>
    <row r="2928" spans="2:111" ht="188.5" x14ac:dyDescent="0.35">
      <c r="B2928" s="1" t="s">
        <v>13809</v>
      </c>
      <c r="C2928" s="9">
        <v>44540</v>
      </c>
      <c r="D2928" s="10" t="s">
        <v>13809</v>
      </c>
      <c r="E2928" s="1">
        <v>31</v>
      </c>
      <c r="F2928" s="1" t="s">
        <v>108</v>
      </c>
      <c r="G2928" s="1" t="s">
        <v>13809</v>
      </c>
      <c r="H2928" s="1" t="s">
        <v>13809</v>
      </c>
      <c r="I2928" s="9">
        <v>44271</v>
      </c>
      <c r="J2928" s="2" t="s">
        <v>109</v>
      </c>
      <c r="K2928" s="2" t="s">
        <v>13809</v>
      </c>
      <c r="N2928" s="2" t="s">
        <v>13809</v>
      </c>
      <c r="O2928" s="2" t="s">
        <v>110</v>
      </c>
      <c r="P2928" s="2" t="s">
        <v>111</v>
      </c>
      <c r="S2928" s="2" t="s">
        <v>112</v>
      </c>
      <c r="T2928" s="2" t="s">
        <v>111</v>
      </c>
      <c r="U2928" s="2" t="b">
        <f>OR(S2928="yes",T2928="yes")</f>
        <v>1</v>
      </c>
      <c r="V2928" s="2" t="s">
        <v>126</v>
      </c>
      <c r="W2928" s="1" t="s">
        <v>111</v>
      </c>
      <c r="Y2928" s="2" t="s">
        <v>112</v>
      </c>
      <c r="Z2928" s="2" t="s">
        <v>112</v>
      </c>
      <c r="AB2928" s="2">
        <v>0</v>
      </c>
      <c r="AC2928" s="1" t="s">
        <v>111</v>
      </c>
      <c r="AF2928" s="1" t="s">
        <v>111</v>
      </c>
      <c r="AJ2928" s="1" t="s">
        <v>115</v>
      </c>
      <c r="AK2928" s="1" t="s">
        <v>291</v>
      </c>
      <c r="AN2928" s="1" t="s">
        <v>10281</v>
      </c>
      <c r="AO2928" s="1" t="s">
        <v>296</v>
      </c>
      <c r="AZ2928" s="1" t="s">
        <v>217</v>
      </c>
      <c r="BG2928" s="1" t="s">
        <v>10282</v>
      </c>
      <c r="BJ2928" s="1" t="s">
        <v>111</v>
      </c>
      <c r="BN2928" s="1" t="s">
        <v>111</v>
      </c>
      <c r="BQ2928" s="1" t="s">
        <v>121</v>
      </c>
      <c r="BR2928" s="1" t="s">
        <v>122</v>
      </c>
      <c r="BS2928" s="1" t="s">
        <v>111</v>
      </c>
      <c r="BT2928" s="34" t="s">
        <v>184</v>
      </c>
      <c r="BU2928" s="34" t="s">
        <v>10283</v>
      </c>
      <c r="BV2928" s="9">
        <v>44540</v>
      </c>
      <c r="BW2928" s="34" t="s">
        <v>14981</v>
      </c>
      <c r="BY2928" s="2" t="s">
        <v>153</v>
      </c>
      <c r="BZ2928" s="2" t="s">
        <v>124</v>
      </c>
      <c r="CB2928" s="1" t="s">
        <v>307</v>
      </c>
      <c r="CD2928" s="1" t="b">
        <f t="shared" si="1598"/>
        <v>0</v>
      </c>
      <c r="CE2928" s="1" t="b">
        <f t="shared" si="1597"/>
        <v>0</v>
      </c>
      <c r="CF2928" s="1" t="b">
        <f t="shared" si="1571"/>
        <v>0</v>
      </c>
      <c r="CG2928" s="1" t="b">
        <f t="shared" si="1572"/>
        <v>0</v>
      </c>
      <c r="CH2928" s="1" t="b">
        <f t="shared" si="1573"/>
        <v>0</v>
      </c>
      <c r="CI2928" s="1" t="b">
        <f t="shared" si="1574"/>
        <v>0</v>
      </c>
      <c r="CJ2928" s="1" t="b">
        <f t="shared" si="1575"/>
        <v>0</v>
      </c>
      <c r="CK2928" s="1" t="b">
        <f t="shared" si="1576"/>
        <v>1</v>
      </c>
      <c r="CL2928" s="1" t="b">
        <f t="shared" si="1577"/>
        <v>0</v>
      </c>
      <c r="CM2928" s="1" t="b">
        <f t="shared" si="1578"/>
        <v>0</v>
      </c>
      <c r="CN2928" s="1" t="b">
        <f t="shared" si="1579"/>
        <v>0</v>
      </c>
      <c r="CO2928" s="2" t="b">
        <f t="shared" si="1580"/>
        <v>1</v>
      </c>
      <c r="CP2928" s="2" t="b">
        <f t="shared" si="1581"/>
        <v>1</v>
      </c>
      <c r="CQ2928" s="2" t="b">
        <f t="shared" si="1582"/>
        <v>0</v>
      </c>
      <c r="CR2928" s="6" t="str">
        <f t="shared" si="1583"/>
        <v>Female</v>
      </c>
      <c r="CS2928" s="7">
        <f t="shared" si="1584"/>
        <v>1</v>
      </c>
      <c r="CT2928" s="7">
        <f t="shared" si="1585"/>
        <v>0</v>
      </c>
      <c r="CU2928" s="7">
        <f t="shared" si="1586"/>
        <v>0</v>
      </c>
      <c r="CV2928" s="7">
        <f t="shared" si="1587"/>
        <v>0</v>
      </c>
    </row>
    <row r="2929" spans="2:111" ht="348" x14ac:dyDescent="0.35">
      <c r="B2929" s="1" t="s">
        <v>13809</v>
      </c>
      <c r="C2929" s="9">
        <v>44443</v>
      </c>
      <c r="D2929" s="10" t="s">
        <v>13809</v>
      </c>
      <c r="E2929" s="1">
        <v>38</v>
      </c>
      <c r="F2929" s="1" t="s">
        <v>127</v>
      </c>
      <c r="G2929" s="1" t="s">
        <v>13809</v>
      </c>
      <c r="H2929" s="1" t="s">
        <v>13809</v>
      </c>
      <c r="I2929" s="9">
        <v>44417</v>
      </c>
      <c r="J2929" s="2" t="s">
        <v>109</v>
      </c>
      <c r="K2929" s="2" t="s">
        <v>13809</v>
      </c>
      <c r="L2929" s="9">
        <v>44440</v>
      </c>
      <c r="M2929" s="2" t="s">
        <v>109</v>
      </c>
      <c r="N2929" s="2" t="s">
        <v>13809</v>
      </c>
      <c r="O2929" s="2" t="s">
        <v>110</v>
      </c>
      <c r="P2929" s="2" t="s">
        <v>111</v>
      </c>
      <c r="S2929" s="2" t="s">
        <v>112</v>
      </c>
      <c r="T2929" s="2" t="s">
        <v>111</v>
      </c>
      <c r="U2929" s="2" t="b">
        <f>OR(S2929="yes",T2929="yes")</f>
        <v>1</v>
      </c>
      <c r="V2929" s="2" t="s">
        <v>113</v>
      </c>
      <c r="W2929" s="1" t="s">
        <v>112</v>
      </c>
      <c r="X2929" s="1" t="s">
        <v>138</v>
      </c>
      <c r="Y2929" s="2" t="s">
        <v>112</v>
      </c>
      <c r="Z2929" s="2" t="s">
        <v>111</v>
      </c>
      <c r="AA2929" s="2" t="s">
        <v>112</v>
      </c>
      <c r="AB2929" s="2">
        <v>1</v>
      </c>
      <c r="AC2929" s="1" t="s">
        <v>111</v>
      </c>
      <c r="AF2929" s="1" t="s">
        <v>111</v>
      </c>
      <c r="AJ2929" s="1" t="s">
        <v>115</v>
      </c>
      <c r="AK2929" s="1" t="s">
        <v>201</v>
      </c>
      <c r="AN2929" s="1" t="s">
        <v>2853</v>
      </c>
      <c r="AO2929" s="1" t="s">
        <v>166</v>
      </c>
      <c r="AS2929" s="1" t="s">
        <v>145</v>
      </c>
      <c r="AZ2929" s="1" t="s">
        <v>120</v>
      </c>
      <c r="BA2929" s="1" t="s">
        <v>10284</v>
      </c>
      <c r="BG2929" s="1" t="s">
        <v>10285</v>
      </c>
      <c r="BH2929" s="1" t="s">
        <v>10286</v>
      </c>
      <c r="BJ2929" s="1" t="s">
        <v>112</v>
      </c>
      <c r="BK2929" s="1" t="s">
        <v>112</v>
      </c>
      <c r="BL2929" s="1" t="s">
        <v>142</v>
      </c>
      <c r="BQ2929" s="1" t="s">
        <v>121</v>
      </c>
      <c r="BR2929" s="1" t="s">
        <v>122</v>
      </c>
      <c r="BS2929" s="1" t="s">
        <v>112</v>
      </c>
      <c r="BU2929" s="34" t="s">
        <v>10287</v>
      </c>
      <c r="BV2929" s="9">
        <v>44664</v>
      </c>
      <c r="BW2929" s="34" t="s">
        <v>14982</v>
      </c>
      <c r="BY2929" s="2" t="s">
        <v>174</v>
      </c>
      <c r="BZ2929" s="2" t="s">
        <v>124</v>
      </c>
      <c r="CA2929" s="2">
        <v>2</v>
      </c>
      <c r="CB2929" s="1" t="s">
        <v>259</v>
      </c>
      <c r="CC2929" s="2" t="s">
        <v>113</v>
      </c>
      <c r="CD2929" s="1" t="b">
        <f t="shared" si="1598"/>
        <v>0</v>
      </c>
      <c r="CE2929" s="1" t="b">
        <f t="shared" si="1597"/>
        <v>0</v>
      </c>
      <c r="CF2929" s="1" t="b">
        <f t="shared" si="1571"/>
        <v>0</v>
      </c>
      <c r="CG2929" s="1" t="b">
        <f t="shared" si="1572"/>
        <v>0</v>
      </c>
      <c r="CH2929" s="1" t="b">
        <f t="shared" si="1573"/>
        <v>0</v>
      </c>
      <c r="CI2929" s="1" t="b">
        <f t="shared" si="1574"/>
        <v>0</v>
      </c>
      <c r="CJ2929" s="1" t="b">
        <f t="shared" si="1575"/>
        <v>0</v>
      </c>
      <c r="CK2929" s="1" t="b">
        <f t="shared" si="1576"/>
        <v>1</v>
      </c>
      <c r="CL2929" s="1" t="b">
        <f t="shared" si="1577"/>
        <v>0</v>
      </c>
      <c r="CM2929" s="1" t="b">
        <f t="shared" si="1578"/>
        <v>0</v>
      </c>
      <c r="CN2929" s="1" t="b">
        <f t="shared" si="1579"/>
        <v>0</v>
      </c>
      <c r="CO2929" s="2" t="b">
        <f t="shared" si="1580"/>
        <v>1</v>
      </c>
      <c r="CP2929" s="2" t="b">
        <f t="shared" si="1581"/>
        <v>1</v>
      </c>
      <c r="CQ2929" s="2" t="b">
        <f t="shared" si="1582"/>
        <v>0</v>
      </c>
      <c r="CR2929" s="6" t="str">
        <f t="shared" si="1583"/>
        <v>Male</v>
      </c>
      <c r="CS2929" s="7">
        <f t="shared" si="1584"/>
        <v>1</v>
      </c>
      <c r="CT2929" s="7">
        <f t="shared" si="1585"/>
        <v>0</v>
      </c>
      <c r="CU2929" s="7">
        <f t="shared" si="1586"/>
        <v>0</v>
      </c>
      <c r="CV2929" s="7">
        <f t="shared" si="1587"/>
        <v>1</v>
      </c>
      <c r="CW2929" s="7">
        <f>COUNTIF(M2929,"=*moderna*")</f>
        <v>0</v>
      </c>
      <c r="CX2929" s="1" t="b">
        <f>AND(E2929&lt;30,NOT(E2929="."),NOT(E2929=""))</f>
        <v>0</v>
      </c>
      <c r="CY2929" s="1" t="b">
        <f>AND(E2929&gt;17,E2929&lt;41,NOT(E2929="."),NOT(E2929=""))</f>
        <v>1</v>
      </c>
      <c r="DG2929" s="1" t="b">
        <f>AND(E2929&gt;4,E2929&lt;18,NOT(E2929=""),NOT(E2929="."))</f>
        <v>0</v>
      </c>
    </row>
    <row r="2930" spans="2:111" ht="275.5" x14ac:dyDescent="0.35">
      <c r="B2930" s="1" t="s">
        <v>13809</v>
      </c>
      <c r="C2930" s="9">
        <v>44540</v>
      </c>
      <c r="D2930" s="10" t="s">
        <v>13809</v>
      </c>
      <c r="E2930" s="1">
        <v>76</v>
      </c>
      <c r="F2930" s="1" t="s">
        <v>127</v>
      </c>
      <c r="G2930" s="1" t="s">
        <v>13809</v>
      </c>
      <c r="H2930" s="1" t="s">
        <v>13809</v>
      </c>
      <c r="K2930" s="2" t="s">
        <v>13809</v>
      </c>
      <c r="N2930" s="2" t="s">
        <v>13809</v>
      </c>
      <c r="O2930" s="2" t="s">
        <v>110</v>
      </c>
      <c r="P2930" s="2" t="s">
        <v>111</v>
      </c>
      <c r="S2930" s="2" t="s">
        <v>111</v>
      </c>
      <c r="T2930" s="2" t="s">
        <v>112</v>
      </c>
      <c r="U2930" s="2" t="b">
        <f>OR(S2930="yes",T2930="yes")</f>
        <v>1</v>
      </c>
      <c r="V2930" s="2" t="s">
        <v>113</v>
      </c>
      <c r="W2930" s="1" t="s">
        <v>112</v>
      </c>
      <c r="X2930" s="1" t="s">
        <v>138</v>
      </c>
      <c r="Y2930" s="2" t="s">
        <v>111</v>
      </c>
      <c r="AF2930" s="1" t="s">
        <v>111</v>
      </c>
      <c r="AH2930" s="1" t="s">
        <v>193</v>
      </c>
      <c r="AI2930" s="1" t="s">
        <v>10288</v>
      </c>
      <c r="AK2930" s="1" t="s">
        <v>150</v>
      </c>
      <c r="AO2930" s="1" t="s">
        <v>117</v>
      </c>
      <c r="AS2930" s="1" t="s">
        <v>767</v>
      </c>
      <c r="AU2930" s="1" t="s">
        <v>197</v>
      </c>
      <c r="AZ2930" s="1" t="s">
        <v>402</v>
      </c>
      <c r="BA2930" s="1" t="s">
        <v>1343</v>
      </c>
      <c r="BE2930" s="1">
        <v>406</v>
      </c>
      <c r="BJ2930" s="1" t="s">
        <v>112</v>
      </c>
      <c r="BK2930" s="1" t="s">
        <v>112</v>
      </c>
      <c r="BL2930" s="1" t="s">
        <v>1781</v>
      </c>
      <c r="BM2930" s="1" t="s">
        <v>10289</v>
      </c>
      <c r="BU2930" s="34" t="s">
        <v>10290</v>
      </c>
      <c r="BV2930" s="9">
        <v>44587</v>
      </c>
      <c r="BW2930" s="34" t="s">
        <v>14983</v>
      </c>
      <c r="BY2930" s="2" t="s">
        <v>174</v>
      </c>
      <c r="BZ2930" s="2" t="s">
        <v>162</v>
      </c>
      <c r="CA2930" s="2">
        <v>3</v>
      </c>
      <c r="CB2930" s="1" t="s">
        <v>224</v>
      </c>
      <c r="CC2930" s="2" t="s">
        <v>113</v>
      </c>
      <c r="CD2930" s="1" t="b">
        <f t="shared" si="1598"/>
        <v>0</v>
      </c>
      <c r="CE2930" s="1" t="b">
        <f t="shared" si="1597"/>
        <v>0</v>
      </c>
      <c r="CF2930" s="1" t="b">
        <f t="shared" si="1571"/>
        <v>0</v>
      </c>
      <c r="CG2930" s="1" t="b">
        <f t="shared" si="1572"/>
        <v>0</v>
      </c>
      <c r="CH2930" s="1" t="b">
        <f t="shared" si="1573"/>
        <v>0</v>
      </c>
      <c r="CI2930" s="1" t="b">
        <f t="shared" si="1574"/>
        <v>0</v>
      </c>
      <c r="CJ2930" s="1" t="b">
        <f t="shared" si="1575"/>
        <v>0</v>
      </c>
      <c r="CK2930" s="1" t="b">
        <f t="shared" si="1576"/>
        <v>0</v>
      </c>
      <c r="CL2930" s="1" t="b">
        <f t="shared" si="1577"/>
        <v>0</v>
      </c>
      <c r="CM2930" s="1" t="b">
        <f t="shared" si="1578"/>
        <v>0</v>
      </c>
      <c r="CN2930" s="1" t="b">
        <f t="shared" si="1579"/>
        <v>1</v>
      </c>
      <c r="CO2930" s="2" t="b">
        <f t="shared" si="1580"/>
        <v>0</v>
      </c>
      <c r="CP2930" s="2" t="b">
        <f t="shared" si="1581"/>
        <v>0</v>
      </c>
      <c r="CQ2930" s="2" t="b">
        <f t="shared" si="1582"/>
        <v>0</v>
      </c>
      <c r="CR2930" s="6" t="str">
        <f t="shared" si="1583"/>
        <v>Male</v>
      </c>
      <c r="CS2930" s="7">
        <f t="shared" si="1584"/>
        <v>0</v>
      </c>
      <c r="CT2930" s="7">
        <f t="shared" si="1585"/>
        <v>0</v>
      </c>
      <c r="CU2930" s="7">
        <f t="shared" si="1586"/>
        <v>0</v>
      </c>
      <c r="CV2930" s="7">
        <f t="shared" si="1587"/>
        <v>0</v>
      </c>
      <c r="CW2930" s="7">
        <f>COUNTIF(M2930,"=*moderna*")</f>
        <v>0</v>
      </c>
      <c r="CX2930" s="1" t="b">
        <f>AND(E2930&lt;30,NOT(E2930="."),NOT(E2930=""))</f>
        <v>0</v>
      </c>
      <c r="CY2930" s="1" t="b">
        <f>AND(E2930&gt;17,E2930&lt;41,NOT(E2930="."),NOT(E2930=""))</f>
        <v>0</v>
      </c>
      <c r="DG2930" s="1" t="b">
        <f>AND(E2930&gt;4,E2930&lt;18,NOT(E2930=""),NOT(E2930="."))</f>
        <v>0</v>
      </c>
    </row>
    <row r="2931" spans="2:111" ht="58" x14ac:dyDescent="0.35">
      <c r="B2931" s="1" t="s">
        <v>13809</v>
      </c>
      <c r="C2931" s="9">
        <v>44540</v>
      </c>
      <c r="D2931" s="10" t="s">
        <v>13809</v>
      </c>
      <c r="E2931" s="1">
        <v>26</v>
      </c>
      <c r="F2931" s="1" t="s">
        <v>127</v>
      </c>
      <c r="G2931" s="1" t="s">
        <v>13809</v>
      </c>
      <c r="H2931" s="1" t="s">
        <v>13809</v>
      </c>
      <c r="I2931" s="2" t="s">
        <v>183</v>
      </c>
      <c r="J2931" s="2" t="s">
        <v>163</v>
      </c>
      <c r="K2931" s="2" t="s">
        <v>13809</v>
      </c>
      <c r="L2931" s="2" t="s">
        <v>183</v>
      </c>
      <c r="N2931" s="2" t="s">
        <v>13809</v>
      </c>
      <c r="O2931" s="2" t="s">
        <v>110</v>
      </c>
      <c r="P2931" s="2" t="s">
        <v>111</v>
      </c>
      <c r="S2931" s="2" t="s">
        <v>112</v>
      </c>
      <c r="T2931" s="2" t="s">
        <v>111</v>
      </c>
      <c r="U2931" s="2" t="b">
        <f>OR(S2931="yes",T2931="yes")</f>
        <v>1</v>
      </c>
      <c r="V2931" s="2" t="s">
        <v>113</v>
      </c>
      <c r="W2931" s="1" t="s">
        <v>112</v>
      </c>
      <c r="X2931" s="1" t="s">
        <v>114</v>
      </c>
      <c r="Y2931" s="2" t="s">
        <v>112</v>
      </c>
      <c r="Z2931" s="2" t="s">
        <v>111</v>
      </c>
      <c r="AA2931" s="2" t="s">
        <v>111</v>
      </c>
      <c r="AB2931" s="2">
        <v>1</v>
      </c>
      <c r="AC2931" s="1" t="s">
        <v>111</v>
      </c>
      <c r="AF2931" s="1" t="s">
        <v>111</v>
      </c>
      <c r="AJ2931" s="1" t="s">
        <v>115</v>
      </c>
      <c r="AK2931" s="1" t="s">
        <v>150</v>
      </c>
      <c r="AO2931" s="1" t="s">
        <v>195</v>
      </c>
      <c r="AS2931" s="1" t="s">
        <v>140</v>
      </c>
      <c r="AU2931" s="1" t="s">
        <v>238</v>
      </c>
      <c r="AX2931" s="1">
        <v>60</v>
      </c>
      <c r="AZ2931" s="1" t="s">
        <v>120</v>
      </c>
      <c r="BA2931" s="1" t="s">
        <v>13292</v>
      </c>
      <c r="BG2931" s="1" t="s">
        <v>13293</v>
      </c>
      <c r="BH2931" s="1" t="s">
        <v>3067</v>
      </c>
      <c r="BJ2931" s="1" t="s">
        <v>112</v>
      </c>
      <c r="BK2931" s="1" t="s">
        <v>112</v>
      </c>
      <c r="BL2931" s="1" t="s">
        <v>336</v>
      </c>
      <c r="BQ2931" s="1" t="s">
        <v>121</v>
      </c>
      <c r="BR2931" s="1" t="s">
        <v>122</v>
      </c>
      <c r="BS2931" s="1" t="s">
        <v>111</v>
      </c>
      <c r="BT2931" s="34" t="s">
        <v>13294</v>
      </c>
      <c r="BU2931" s="34" t="s">
        <v>13295</v>
      </c>
      <c r="BV2931" s="9">
        <v>44922</v>
      </c>
      <c r="BW2931" s="34" t="s">
        <v>13296</v>
      </c>
      <c r="BY2931" s="2" t="s">
        <v>136</v>
      </c>
      <c r="BZ2931" s="2" t="s">
        <v>124</v>
      </c>
      <c r="CA2931" s="2">
        <v>3</v>
      </c>
      <c r="CB2931" s="1" t="s">
        <v>256</v>
      </c>
      <c r="CC2931" s="2" t="s">
        <v>126</v>
      </c>
      <c r="CD2931" s="1" t="b">
        <f t="shared" si="1598"/>
        <v>1</v>
      </c>
      <c r="CE2931" s="1" t="b">
        <f t="shared" si="1597"/>
        <v>0</v>
      </c>
      <c r="CF2931" s="1" t="b">
        <f t="shared" si="1571"/>
        <v>0</v>
      </c>
      <c r="CG2931" s="1" t="b">
        <f t="shared" si="1572"/>
        <v>0</v>
      </c>
      <c r="CH2931" s="1" t="b">
        <f t="shared" si="1573"/>
        <v>0</v>
      </c>
      <c r="CI2931" s="1" t="b">
        <f t="shared" si="1574"/>
        <v>0</v>
      </c>
      <c r="CJ2931" s="1" t="b">
        <f t="shared" si="1575"/>
        <v>1</v>
      </c>
      <c r="CK2931" s="1" t="b">
        <f t="shared" si="1576"/>
        <v>0</v>
      </c>
      <c r="CL2931" s="1" t="b">
        <f t="shared" si="1577"/>
        <v>0</v>
      </c>
      <c r="CM2931" s="1" t="b">
        <f t="shared" si="1578"/>
        <v>0</v>
      </c>
      <c r="CN2931" s="1" t="b">
        <f t="shared" si="1579"/>
        <v>0</v>
      </c>
      <c r="CO2931" s="2" t="b">
        <f t="shared" si="1580"/>
        <v>1</v>
      </c>
      <c r="CP2931" s="2" t="b">
        <f t="shared" si="1581"/>
        <v>1</v>
      </c>
      <c r="CQ2931" s="2" t="b">
        <f t="shared" si="1582"/>
        <v>0</v>
      </c>
      <c r="CR2931" s="6" t="str">
        <f t="shared" si="1583"/>
        <v>Male</v>
      </c>
      <c r="CS2931" s="7">
        <f t="shared" si="1584"/>
        <v>0</v>
      </c>
      <c r="CT2931" s="7">
        <f t="shared" si="1585"/>
        <v>0</v>
      </c>
      <c r="CU2931" s="7">
        <f t="shared" si="1586"/>
        <v>0</v>
      </c>
      <c r="CV2931" s="7">
        <f t="shared" si="1587"/>
        <v>0</v>
      </c>
    </row>
    <row r="2932" spans="2:111" ht="72.5" x14ac:dyDescent="0.35">
      <c r="B2932" s="1" t="s">
        <v>13809</v>
      </c>
      <c r="C2932" s="9">
        <v>44540</v>
      </c>
      <c r="D2932" s="10" t="s">
        <v>13809</v>
      </c>
      <c r="E2932" s="1">
        <v>32</v>
      </c>
      <c r="F2932" s="1" t="s">
        <v>127</v>
      </c>
      <c r="G2932" s="1" t="s">
        <v>13809</v>
      </c>
      <c r="H2932" s="1" t="s">
        <v>13809</v>
      </c>
      <c r="I2932" s="2" t="s">
        <v>183</v>
      </c>
      <c r="J2932" s="2" t="s">
        <v>163</v>
      </c>
      <c r="K2932" s="2" t="s">
        <v>13809</v>
      </c>
      <c r="L2932" s="2" t="s">
        <v>183</v>
      </c>
      <c r="M2932" s="2" t="s">
        <v>163</v>
      </c>
      <c r="N2932" s="2" t="s">
        <v>13809</v>
      </c>
      <c r="O2932" s="2" t="s">
        <v>110</v>
      </c>
      <c r="P2932" s="2" t="s">
        <v>111</v>
      </c>
      <c r="S2932" s="2" t="s">
        <v>111</v>
      </c>
      <c r="T2932" s="2" t="s">
        <v>112</v>
      </c>
      <c r="U2932" s="2" t="b">
        <v>1</v>
      </c>
      <c r="V2932" s="2" t="s">
        <v>126</v>
      </c>
      <c r="W2932" s="1" t="s">
        <v>112</v>
      </c>
      <c r="Y2932" s="2" t="s">
        <v>112</v>
      </c>
      <c r="Z2932" s="2" t="s">
        <v>111</v>
      </c>
      <c r="AA2932" s="2" t="s">
        <v>111</v>
      </c>
      <c r="AC2932" s="1" t="s">
        <v>111</v>
      </c>
      <c r="AF2932" s="1" t="s">
        <v>111</v>
      </c>
      <c r="AJ2932" s="1" t="s">
        <v>115</v>
      </c>
      <c r="AK2932" s="1" t="s">
        <v>129</v>
      </c>
      <c r="AO2932" s="1" t="s">
        <v>2598</v>
      </c>
      <c r="AZ2932" s="1" t="s">
        <v>414</v>
      </c>
      <c r="BA2932" s="1" t="s">
        <v>1535</v>
      </c>
      <c r="BH2932" s="1">
        <v>0.2</v>
      </c>
      <c r="BJ2932" s="1" t="s">
        <v>111</v>
      </c>
      <c r="BN2932" s="1" t="s">
        <v>112</v>
      </c>
      <c r="BO2932" s="1" t="s">
        <v>148</v>
      </c>
      <c r="BP2932" s="1" t="s">
        <v>10291</v>
      </c>
      <c r="BQ2932" s="1" t="s">
        <v>121</v>
      </c>
      <c r="BR2932" s="1" t="s">
        <v>122</v>
      </c>
      <c r="BS2932" s="1" t="s">
        <v>111</v>
      </c>
      <c r="BT2932" s="34" t="s">
        <v>10292</v>
      </c>
      <c r="BU2932" s="34" t="s">
        <v>10293</v>
      </c>
      <c r="BV2932" s="9">
        <v>44546</v>
      </c>
      <c r="BW2932" s="34" t="s">
        <v>10294</v>
      </c>
      <c r="BY2932" s="2" t="s">
        <v>153</v>
      </c>
      <c r="BZ2932" s="2" t="s">
        <v>124</v>
      </c>
      <c r="CB2932" s="1" t="s">
        <v>181</v>
      </c>
      <c r="CD2932" s="1" t="b">
        <f t="shared" si="1598"/>
        <v>0</v>
      </c>
      <c r="CE2932" s="1" t="b">
        <f t="shared" si="1597"/>
        <v>0</v>
      </c>
      <c r="CF2932" s="1" t="b">
        <f t="shared" si="1571"/>
        <v>0</v>
      </c>
      <c r="CG2932" s="1" t="b">
        <f t="shared" si="1572"/>
        <v>0</v>
      </c>
      <c r="CH2932" s="1" t="b">
        <f t="shared" si="1573"/>
        <v>0</v>
      </c>
      <c r="CI2932" s="1" t="b">
        <f t="shared" si="1574"/>
        <v>0</v>
      </c>
      <c r="CJ2932" s="1" t="b">
        <f t="shared" si="1575"/>
        <v>0</v>
      </c>
      <c r="CK2932" s="1" t="b">
        <f t="shared" si="1576"/>
        <v>1</v>
      </c>
      <c r="CL2932" s="1" t="b">
        <f t="shared" si="1577"/>
        <v>0</v>
      </c>
      <c r="CM2932" s="1" t="b">
        <f t="shared" si="1578"/>
        <v>0</v>
      </c>
      <c r="CN2932" s="1" t="b">
        <f t="shared" si="1579"/>
        <v>0</v>
      </c>
      <c r="CO2932" s="2" t="b">
        <f t="shared" si="1580"/>
        <v>0</v>
      </c>
      <c r="CP2932" s="2" t="b">
        <f t="shared" si="1581"/>
        <v>0</v>
      </c>
      <c r="CQ2932" s="2" t="b">
        <f t="shared" si="1582"/>
        <v>0</v>
      </c>
      <c r="CR2932" s="6" t="str">
        <f t="shared" si="1583"/>
        <v>Male</v>
      </c>
      <c r="CS2932" s="7">
        <f t="shared" si="1584"/>
        <v>0</v>
      </c>
      <c r="CT2932" s="7">
        <f t="shared" si="1585"/>
        <v>0</v>
      </c>
      <c r="CU2932" s="7">
        <f t="shared" si="1586"/>
        <v>0</v>
      </c>
      <c r="CV2932" s="7">
        <f t="shared" si="1587"/>
        <v>0</v>
      </c>
      <c r="CW2932" s="7">
        <f t="shared" ref="CW2932:CW2937" si="1599">COUNTIF(M2932,"=*moderna*")</f>
        <v>0</v>
      </c>
      <c r="CX2932" s="1" t="b">
        <f t="shared" ref="CX2932:CX2937" si="1600">AND(E2932&lt;30,NOT(E2932="."),NOT(E2932=""))</f>
        <v>0</v>
      </c>
      <c r="CY2932" s="1" t="b">
        <f t="shared" ref="CY2932:CY2937" si="1601">AND(E2932&gt;17,E2932&lt;41,NOT(E2932="."),NOT(E2932=""))</f>
        <v>1</v>
      </c>
      <c r="DG2932" s="1" t="b">
        <f t="shared" ref="DG2932:DG2937" si="1602">AND(E2932&gt;4,E2932&lt;18,NOT(E2932=""),NOT(E2932="."))</f>
        <v>0</v>
      </c>
    </row>
    <row r="2933" spans="2:111" ht="246.5" x14ac:dyDescent="0.35">
      <c r="B2933" s="1" t="s">
        <v>13809</v>
      </c>
      <c r="C2933" s="9">
        <v>44540</v>
      </c>
      <c r="D2933" s="10" t="s">
        <v>13809</v>
      </c>
      <c r="E2933" s="1">
        <v>60</v>
      </c>
      <c r="F2933" s="1" t="s">
        <v>127</v>
      </c>
      <c r="G2933" s="1" t="s">
        <v>13809</v>
      </c>
      <c r="H2933" s="1" t="s">
        <v>13809</v>
      </c>
      <c r="J2933" s="2" t="s">
        <v>109</v>
      </c>
      <c r="K2933" s="2" t="s">
        <v>13809</v>
      </c>
      <c r="M2933" s="2" t="s">
        <v>109</v>
      </c>
      <c r="N2933" s="2" t="s">
        <v>13809</v>
      </c>
      <c r="O2933" s="2" t="s">
        <v>110</v>
      </c>
      <c r="P2933" s="2" t="s">
        <v>111</v>
      </c>
      <c r="S2933" s="2" t="s">
        <v>111</v>
      </c>
      <c r="T2933" s="2" t="s">
        <v>112</v>
      </c>
      <c r="U2933" s="2" t="b">
        <v>1</v>
      </c>
      <c r="V2933" s="2" t="s">
        <v>126</v>
      </c>
      <c r="W2933" s="1" t="s">
        <v>111</v>
      </c>
      <c r="Y2933" s="2" t="s">
        <v>112</v>
      </c>
      <c r="Z2933" s="2" t="s">
        <v>111</v>
      </c>
      <c r="AA2933" s="2" t="s">
        <v>111</v>
      </c>
      <c r="AC2933" s="1" t="s">
        <v>112</v>
      </c>
      <c r="AD2933" s="1" t="s">
        <v>192</v>
      </c>
      <c r="AE2933" s="1" t="s">
        <v>8263</v>
      </c>
      <c r="AH2933" s="1" t="s">
        <v>193</v>
      </c>
      <c r="AI2933" s="1" t="s">
        <v>8264</v>
      </c>
      <c r="AJ2933" s="1" t="s">
        <v>115</v>
      </c>
      <c r="AK2933" s="1" t="s">
        <v>201</v>
      </c>
      <c r="AN2933" s="1" t="s">
        <v>8265</v>
      </c>
      <c r="AO2933" s="1" t="s">
        <v>166</v>
      </c>
      <c r="AU2933" s="1" t="s">
        <v>132</v>
      </c>
      <c r="AZ2933" s="1" t="s">
        <v>155</v>
      </c>
      <c r="BA2933" s="1">
        <v>0</v>
      </c>
      <c r="BJ2933" s="1" t="s">
        <v>112</v>
      </c>
      <c r="BK2933" s="1" t="s">
        <v>111</v>
      </c>
      <c r="BQ2933" s="1" t="s">
        <v>121</v>
      </c>
      <c r="BR2933" s="1" t="s">
        <v>122</v>
      </c>
      <c r="BS2933" s="1" t="s">
        <v>111</v>
      </c>
      <c r="BT2933" s="34" t="s">
        <v>8266</v>
      </c>
      <c r="BU2933" s="34" t="s">
        <v>13959</v>
      </c>
      <c r="BV2933" s="9">
        <v>44546</v>
      </c>
      <c r="BW2933" s="34" t="s">
        <v>14984</v>
      </c>
      <c r="BY2933" s="2" t="s">
        <v>153</v>
      </c>
      <c r="BZ2933" s="2" t="s">
        <v>124</v>
      </c>
      <c r="CB2933" s="1" t="s">
        <v>246</v>
      </c>
      <c r="CD2933" s="1" t="b">
        <f t="shared" si="1598"/>
        <v>0</v>
      </c>
      <c r="CE2933" s="1" t="b">
        <f t="shared" si="1597"/>
        <v>0</v>
      </c>
      <c r="CF2933" s="1" t="b">
        <f t="shared" si="1571"/>
        <v>0</v>
      </c>
      <c r="CG2933" s="1" t="b">
        <f t="shared" si="1572"/>
        <v>0</v>
      </c>
      <c r="CH2933" s="1" t="b">
        <f t="shared" si="1573"/>
        <v>0</v>
      </c>
      <c r="CI2933" s="1" t="b">
        <f t="shared" si="1574"/>
        <v>0</v>
      </c>
      <c r="CJ2933" s="1" t="b">
        <f t="shared" si="1575"/>
        <v>0</v>
      </c>
      <c r="CK2933" s="1" t="b">
        <f t="shared" si="1576"/>
        <v>0</v>
      </c>
      <c r="CL2933" s="1" t="b">
        <f t="shared" si="1577"/>
        <v>0</v>
      </c>
      <c r="CM2933" s="1" t="b">
        <f t="shared" si="1578"/>
        <v>1</v>
      </c>
      <c r="CN2933" s="1" t="b">
        <f t="shared" si="1579"/>
        <v>0</v>
      </c>
      <c r="CO2933" s="2" t="b">
        <f t="shared" si="1580"/>
        <v>0</v>
      </c>
      <c r="CP2933" s="2" t="b">
        <f t="shared" si="1581"/>
        <v>0</v>
      </c>
      <c r="CQ2933" s="2" t="b">
        <f t="shared" si="1582"/>
        <v>0</v>
      </c>
      <c r="CR2933" s="6" t="str">
        <f t="shared" si="1583"/>
        <v>Male</v>
      </c>
      <c r="CS2933" s="7">
        <f t="shared" si="1584"/>
        <v>1</v>
      </c>
      <c r="CT2933" s="7">
        <f t="shared" si="1585"/>
        <v>0</v>
      </c>
      <c r="CU2933" s="7">
        <f t="shared" si="1586"/>
        <v>0</v>
      </c>
      <c r="CV2933" s="7">
        <f t="shared" si="1587"/>
        <v>1</v>
      </c>
      <c r="CW2933" s="7">
        <f t="shared" si="1599"/>
        <v>0</v>
      </c>
      <c r="CX2933" s="1" t="b">
        <f t="shared" si="1600"/>
        <v>0</v>
      </c>
      <c r="CY2933" s="1" t="b">
        <f t="shared" si="1601"/>
        <v>0</v>
      </c>
      <c r="DG2933" s="1" t="b">
        <f t="shared" si="1602"/>
        <v>0</v>
      </c>
    </row>
    <row r="2934" spans="2:111" ht="58" x14ac:dyDescent="0.35">
      <c r="B2934" s="1" t="s">
        <v>13809</v>
      </c>
      <c r="C2934" s="9">
        <v>44541</v>
      </c>
      <c r="D2934" s="10" t="s">
        <v>13809</v>
      </c>
      <c r="E2934" s="1">
        <v>19</v>
      </c>
      <c r="F2934" s="1" t="s">
        <v>127</v>
      </c>
      <c r="G2934" s="1" t="s">
        <v>13809</v>
      </c>
      <c r="H2934" s="1" t="s">
        <v>13809</v>
      </c>
      <c r="I2934" s="2" t="s">
        <v>183</v>
      </c>
      <c r="J2934" s="2" t="s">
        <v>163</v>
      </c>
      <c r="K2934" s="2" t="s">
        <v>13809</v>
      </c>
      <c r="L2934" s="2" t="s">
        <v>183</v>
      </c>
      <c r="M2934" s="2" t="s">
        <v>163</v>
      </c>
      <c r="N2934" s="2" t="s">
        <v>13809</v>
      </c>
      <c r="O2934" s="2" t="s">
        <v>110</v>
      </c>
      <c r="P2934" s="2" t="s">
        <v>111</v>
      </c>
      <c r="S2934" s="2" t="s">
        <v>112</v>
      </c>
      <c r="T2934" s="2" t="s">
        <v>111</v>
      </c>
      <c r="U2934" s="2" t="b">
        <v>1</v>
      </c>
      <c r="V2934" s="2" t="s">
        <v>113</v>
      </c>
      <c r="Y2934" s="2" t="s">
        <v>112</v>
      </c>
      <c r="Z2934" s="2" t="s">
        <v>111</v>
      </c>
      <c r="AA2934" s="2" t="s">
        <v>112</v>
      </c>
      <c r="AB2934" s="2">
        <v>3</v>
      </c>
      <c r="AK2934" s="1" t="s">
        <v>291</v>
      </c>
      <c r="AN2934" s="1" t="s">
        <v>284</v>
      </c>
      <c r="AO2934" s="1" t="s">
        <v>652</v>
      </c>
      <c r="AU2934" s="1" t="s">
        <v>238</v>
      </c>
      <c r="AX2934" s="1" t="s">
        <v>10295</v>
      </c>
      <c r="AZ2934" s="1" t="s">
        <v>222</v>
      </c>
      <c r="BC2934" s="1" t="s">
        <v>10296</v>
      </c>
      <c r="BJ2934" s="1" t="s">
        <v>112</v>
      </c>
      <c r="BQ2934" s="1" t="s">
        <v>121</v>
      </c>
      <c r="BR2934" s="1" t="s">
        <v>122</v>
      </c>
      <c r="BS2934" s="1" t="s">
        <v>112</v>
      </c>
      <c r="BU2934" s="34" t="s">
        <v>10297</v>
      </c>
      <c r="BV2934" s="9">
        <v>44545</v>
      </c>
      <c r="BW2934" s="34" t="s">
        <v>10298</v>
      </c>
      <c r="BY2934" s="2" t="s">
        <v>136</v>
      </c>
      <c r="BZ2934" s="2" t="s">
        <v>162</v>
      </c>
      <c r="CA2934" s="2">
        <v>2</v>
      </c>
      <c r="CB2934" s="1" t="s">
        <v>258</v>
      </c>
      <c r="CC2934" s="2" t="s">
        <v>126</v>
      </c>
      <c r="CD2934" s="1" t="b">
        <f t="shared" si="1598"/>
        <v>1</v>
      </c>
      <c r="CE2934" s="1" t="b">
        <f t="shared" si="1597"/>
        <v>0</v>
      </c>
      <c r="CF2934" s="1" t="b">
        <f t="shared" si="1571"/>
        <v>0</v>
      </c>
      <c r="CG2934" s="1" t="b">
        <f t="shared" si="1572"/>
        <v>0</v>
      </c>
      <c r="CH2934" s="1" t="b">
        <f t="shared" si="1573"/>
        <v>0</v>
      </c>
      <c r="CI2934" s="1" t="b">
        <f t="shared" si="1574"/>
        <v>1</v>
      </c>
      <c r="CJ2934" s="1" t="b">
        <f t="shared" si="1575"/>
        <v>0</v>
      </c>
      <c r="CK2934" s="1" t="b">
        <f t="shared" si="1576"/>
        <v>0</v>
      </c>
      <c r="CL2934" s="1" t="b">
        <f t="shared" si="1577"/>
        <v>0</v>
      </c>
      <c r="CM2934" s="1" t="b">
        <f t="shared" si="1578"/>
        <v>0</v>
      </c>
      <c r="CN2934" s="1" t="b">
        <f t="shared" si="1579"/>
        <v>0</v>
      </c>
      <c r="CO2934" s="2" t="b">
        <f t="shared" si="1580"/>
        <v>1</v>
      </c>
      <c r="CP2934" s="2" t="b">
        <f t="shared" si="1581"/>
        <v>1</v>
      </c>
      <c r="CQ2934" s="2" t="b">
        <f t="shared" si="1582"/>
        <v>0</v>
      </c>
      <c r="CR2934" s="6" t="str">
        <f t="shared" si="1583"/>
        <v>Male</v>
      </c>
      <c r="CS2934" s="7">
        <f t="shared" si="1584"/>
        <v>0</v>
      </c>
      <c r="CT2934" s="7">
        <f t="shared" si="1585"/>
        <v>0</v>
      </c>
      <c r="CU2934" s="7">
        <f t="shared" si="1586"/>
        <v>0</v>
      </c>
      <c r="CV2934" s="7">
        <f t="shared" si="1587"/>
        <v>0</v>
      </c>
      <c r="CW2934" s="7">
        <f t="shared" si="1599"/>
        <v>0</v>
      </c>
      <c r="CX2934" s="1" t="b">
        <f t="shared" si="1600"/>
        <v>1</v>
      </c>
      <c r="CY2934" s="1" t="b">
        <f t="shared" si="1601"/>
        <v>1</v>
      </c>
      <c r="DG2934" s="1" t="b">
        <f t="shared" si="1602"/>
        <v>0</v>
      </c>
    </row>
    <row r="2935" spans="2:111" ht="101.5" x14ac:dyDescent="0.35">
      <c r="B2935" s="1" t="s">
        <v>13809</v>
      </c>
      <c r="C2935" s="9">
        <v>44541</v>
      </c>
      <c r="D2935" s="10" t="s">
        <v>13809</v>
      </c>
      <c r="E2935" s="1">
        <v>26</v>
      </c>
      <c r="F2935" s="1" t="s">
        <v>127</v>
      </c>
      <c r="G2935" s="1" t="s">
        <v>13809</v>
      </c>
      <c r="H2935" s="1" t="s">
        <v>13809</v>
      </c>
      <c r="I2935" s="2" t="s">
        <v>183</v>
      </c>
      <c r="J2935" s="2" t="s">
        <v>163</v>
      </c>
      <c r="K2935" s="2" t="s">
        <v>13809</v>
      </c>
      <c r="L2935" s="2" t="s">
        <v>183</v>
      </c>
      <c r="M2935" s="2" t="s">
        <v>163</v>
      </c>
      <c r="N2935" s="2" t="s">
        <v>13809</v>
      </c>
      <c r="O2935" s="2" t="s">
        <v>110</v>
      </c>
      <c r="P2935" s="2" t="s">
        <v>111</v>
      </c>
      <c r="S2935" s="2" t="s">
        <v>111</v>
      </c>
      <c r="T2935" s="2" t="s">
        <v>112</v>
      </c>
      <c r="U2935" s="2" t="b">
        <v>1</v>
      </c>
      <c r="V2935" s="2" t="s">
        <v>113</v>
      </c>
      <c r="W2935" s="1" t="s">
        <v>112</v>
      </c>
      <c r="X2935" s="1" t="s">
        <v>114</v>
      </c>
      <c r="Y2935" s="2" t="s">
        <v>112</v>
      </c>
      <c r="Z2935" s="2" t="s">
        <v>111</v>
      </c>
      <c r="AA2935" s="2" t="s">
        <v>111</v>
      </c>
      <c r="AB2935" s="5">
        <v>3</v>
      </c>
      <c r="AC2935" s="1" t="s">
        <v>111</v>
      </c>
      <c r="AF2935" s="1" t="s">
        <v>111</v>
      </c>
      <c r="AJ2935" s="1" t="s">
        <v>115</v>
      </c>
      <c r="AK2935" s="1" t="s">
        <v>129</v>
      </c>
      <c r="AO2935" s="1" t="s">
        <v>117</v>
      </c>
      <c r="AS2935" s="1" t="s">
        <v>118</v>
      </c>
      <c r="AU2935" s="1" t="s">
        <v>132</v>
      </c>
      <c r="AZ2935" s="1" t="s">
        <v>141</v>
      </c>
      <c r="BC2935" s="1" t="s">
        <v>10299</v>
      </c>
      <c r="BG2935" s="1" t="s">
        <v>10300</v>
      </c>
      <c r="BJ2935" s="1" t="s">
        <v>112</v>
      </c>
      <c r="BK2935" s="1" t="s">
        <v>112</v>
      </c>
      <c r="BL2935" s="1" t="s">
        <v>200</v>
      </c>
      <c r="BQ2935" s="1" t="s">
        <v>121</v>
      </c>
      <c r="BR2935" s="1" t="s">
        <v>122</v>
      </c>
      <c r="BS2935" s="1" t="s">
        <v>112</v>
      </c>
      <c r="BU2935" s="34" t="s">
        <v>10301</v>
      </c>
      <c r="BV2935" s="9">
        <v>44545</v>
      </c>
      <c r="BW2935" s="34" t="s">
        <v>14985</v>
      </c>
      <c r="BY2935" s="2" t="s">
        <v>123</v>
      </c>
      <c r="BZ2935" s="2" t="s">
        <v>232</v>
      </c>
      <c r="CA2935" s="2">
        <v>3</v>
      </c>
      <c r="CB2935" s="1" t="s">
        <v>265</v>
      </c>
      <c r="CC2935" s="2" t="s">
        <v>126</v>
      </c>
      <c r="CD2935" s="1" t="b">
        <f t="shared" si="1598"/>
        <v>1</v>
      </c>
      <c r="CE2935" s="1" t="b">
        <f t="shared" si="1597"/>
        <v>0</v>
      </c>
      <c r="CF2935" s="1" t="b">
        <f t="shared" si="1571"/>
        <v>0</v>
      </c>
      <c r="CG2935" s="1" t="b">
        <f t="shared" si="1572"/>
        <v>0</v>
      </c>
      <c r="CH2935" s="1" t="b">
        <f t="shared" si="1573"/>
        <v>0</v>
      </c>
      <c r="CI2935" s="1" t="b">
        <f t="shared" si="1574"/>
        <v>0</v>
      </c>
      <c r="CJ2935" s="1" t="b">
        <f t="shared" si="1575"/>
        <v>1</v>
      </c>
      <c r="CK2935" s="1" t="b">
        <f t="shared" si="1576"/>
        <v>0</v>
      </c>
      <c r="CL2935" s="1" t="b">
        <f t="shared" si="1577"/>
        <v>0</v>
      </c>
      <c r="CM2935" s="1" t="b">
        <f t="shared" si="1578"/>
        <v>0</v>
      </c>
      <c r="CN2935" s="1" t="b">
        <f t="shared" si="1579"/>
        <v>0</v>
      </c>
      <c r="CO2935" s="2" t="b">
        <f t="shared" si="1580"/>
        <v>1</v>
      </c>
      <c r="CP2935" s="2" t="b">
        <f t="shared" si="1581"/>
        <v>1</v>
      </c>
      <c r="CQ2935" s="2" t="b">
        <f t="shared" si="1582"/>
        <v>0</v>
      </c>
      <c r="CR2935" s="6" t="str">
        <f t="shared" si="1583"/>
        <v>Male</v>
      </c>
      <c r="CS2935" s="7">
        <f t="shared" si="1584"/>
        <v>0</v>
      </c>
      <c r="CT2935" s="7">
        <f t="shared" si="1585"/>
        <v>0</v>
      </c>
      <c r="CU2935" s="7">
        <f t="shared" si="1586"/>
        <v>0</v>
      </c>
      <c r="CV2935" s="7">
        <f t="shared" si="1587"/>
        <v>0</v>
      </c>
      <c r="CW2935" s="7">
        <f t="shared" si="1599"/>
        <v>0</v>
      </c>
      <c r="CX2935" s="1" t="b">
        <f t="shared" si="1600"/>
        <v>1</v>
      </c>
      <c r="CY2935" s="1" t="b">
        <f t="shared" si="1601"/>
        <v>1</v>
      </c>
      <c r="DG2935" s="1" t="b">
        <f t="shared" si="1602"/>
        <v>0</v>
      </c>
    </row>
    <row r="2936" spans="2:111" ht="87" x14ac:dyDescent="0.35">
      <c r="B2936" s="1" t="s">
        <v>13809</v>
      </c>
      <c r="C2936" s="9">
        <v>44541</v>
      </c>
      <c r="D2936" s="10" t="s">
        <v>13809</v>
      </c>
      <c r="E2936" s="1">
        <v>18</v>
      </c>
      <c r="F2936" s="1" t="s">
        <v>127</v>
      </c>
      <c r="G2936" s="1" t="s">
        <v>13809</v>
      </c>
      <c r="H2936" s="1" t="s">
        <v>13809</v>
      </c>
      <c r="I2936" s="9">
        <v>44511</v>
      </c>
      <c r="J2936" s="2" t="s">
        <v>128</v>
      </c>
      <c r="K2936" s="2" t="s">
        <v>13809</v>
      </c>
      <c r="L2936" s="9">
        <v>44539</v>
      </c>
      <c r="M2936" s="2" t="s">
        <v>128</v>
      </c>
      <c r="N2936" s="2" t="s">
        <v>13809</v>
      </c>
      <c r="O2936" s="2" t="s">
        <v>110</v>
      </c>
      <c r="P2936" s="2" t="s">
        <v>111</v>
      </c>
      <c r="S2936" s="2" t="s">
        <v>112</v>
      </c>
      <c r="T2936" s="2" t="s">
        <v>111</v>
      </c>
      <c r="U2936" s="2" t="b">
        <f>OR(S2936="yes",T2936="yes")</f>
        <v>1</v>
      </c>
      <c r="V2936" s="2" t="s">
        <v>113</v>
      </c>
      <c r="W2936" s="1" t="s">
        <v>112</v>
      </c>
      <c r="X2936" s="1" t="s">
        <v>114</v>
      </c>
      <c r="Y2936" s="2" t="s">
        <v>112</v>
      </c>
      <c r="Z2936" s="2" t="s">
        <v>111</v>
      </c>
      <c r="AA2936" s="2" t="s">
        <v>112</v>
      </c>
      <c r="AB2936" s="2">
        <v>0</v>
      </c>
      <c r="AC2936" s="1" t="s">
        <v>111</v>
      </c>
      <c r="AF2936" s="1" t="s">
        <v>111</v>
      </c>
      <c r="AJ2936" s="1" t="s">
        <v>115</v>
      </c>
      <c r="AK2936" s="1" t="s">
        <v>294</v>
      </c>
      <c r="AN2936" s="1" t="s">
        <v>10302</v>
      </c>
      <c r="AO2936" s="1" t="s">
        <v>117</v>
      </c>
      <c r="AS2936" s="1" t="s">
        <v>118</v>
      </c>
      <c r="AU2936" s="1" t="s">
        <v>238</v>
      </c>
      <c r="AX2936" s="1" t="s">
        <v>373</v>
      </c>
      <c r="AZ2936" s="1" t="s">
        <v>629</v>
      </c>
      <c r="BA2936" s="1" t="s">
        <v>10303</v>
      </c>
      <c r="BD2936" s="1" t="s">
        <v>10304</v>
      </c>
      <c r="BJ2936" s="1" t="s">
        <v>112</v>
      </c>
      <c r="BK2936" s="1" t="s">
        <v>112</v>
      </c>
      <c r="BW2936" s="34" t="s">
        <v>10305</v>
      </c>
      <c r="BZ2936" s="2" t="s">
        <v>232</v>
      </c>
      <c r="CA2936" s="2">
        <v>2</v>
      </c>
      <c r="CB2936" s="1" t="s">
        <v>256</v>
      </c>
      <c r="CC2936" s="2" t="s">
        <v>126</v>
      </c>
      <c r="CD2936" s="1" t="b">
        <f t="shared" si="1598"/>
        <v>1</v>
      </c>
      <c r="CE2936" s="1" t="b">
        <f t="shared" si="1597"/>
        <v>0</v>
      </c>
      <c r="CF2936" s="1" t="b">
        <f t="shared" si="1571"/>
        <v>0</v>
      </c>
      <c r="CG2936" s="1" t="b">
        <f t="shared" si="1572"/>
        <v>0</v>
      </c>
      <c r="CH2936" s="1" t="b">
        <f t="shared" si="1573"/>
        <v>0</v>
      </c>
      <c r="CI2936" s="1" t="b">
        <f t="shared" si="1574"/>
        <v>1</v>
      </c>
      <c r="CJ2936" s="1" t="b">
        <f t="shared" si="1575"/>
        <v>0</v>
      </c>
      <c r="CK2936" s="1" t="b">
        <f t="shared" si="1576"/>
        <v>0</v>
      </c>
      <c r="CL2936" s="1" t="b">
        <f t="shared" si="1577"/>
        <v>0</v>
      </c>
      <c r="CM2936" s="1" t="b">
        <f t="shared" si="1578"/>
        <v>0</v>
      </c>
      <c r="CN2936" s="1" t="b">
        <f t="shared" si="1579"/>
        <v>0</v>
      </c>
      <c r="CO2936" s="2" t="b">
        <f t="shared" si="1580"/>
        <v>1</v>
      </c>
      <c r="CP2936" s="2" t="b">
        <f t="shared" si="1581"/>
        <v>1</v>
      </c>
      <c r="CQ2936" s="2" t="b">
        <f t="shared" si="1582"/>
        <v>0</v>
      </c>
      <c r="CR2936" s="6" t="str">
        <f t="shared" si="1583"/>
        <v>Male</v>
      </c>
      <c r="CS2936" s="7">
        <f t="shared" si="1584"/>
        <v>0</v>
      </c>
      <c r="CT2936" s="7">
        <f t="shared" si="1585"/>
        <v>1</v>
      </c>
      <c r="CU2936" s="7">
        <f t="shared" si="1586"/>
        <v>0</v>
      </c>
      <c r="CV2936" s="7">
        <f t="shared" si="1587"/>
        <v>0</v>
      </c>
      <c r="CW2936" s="7">
        <f t="shared" si="1599"/>
        <v>1</v>
      </c>
      <c r="CX2936" s="1" t="b">
        <f t="shared" si="1600"/>
        <v>1</v>
      </c>
      <c r="CY2936" s="1" t="b">
        <f t="shared" si="1601"/>
        <v>1</v>
      </c>
      <c r="DG2936" s="1" t="b">
        <f t="shared" si="1602"/>
        <v>0</v>
      </c>
    </row>
    <row r="2937" spans="2:111" ht="72.5" x14ac:dyDescent="0.35">
      <c r="B2937" s="1" t="s">
        <v>13809</v>
      </c>
      <c r="C2937" s="9">
        <v>44541</v>
      </c>
      <c r="D2937" s="10" t="s">
        <v>13809</v>
      </c>
      <c r="E2937" s="1">
        <v>6</v>
      </c>
      <c r="F2937" s="1" t="s">
        <v>127</v>
      </c>
      <c r="G2937" s="1" t="s">
        <v>13809</v>
      </c>
      <c r="H2937" s="1" t="s">
        <v>13809</v>
      </c>
      <c r="I2937" s="9">
        <v>44529</v>
      </c>
      <c r="J2937" s="2" t="s">
        <v>109</v>
      </c>
      <c r="K2937" s="2" t="s">
        <v>13809</v>
      </c>
      <c r="N2937" s="2" t="s">
        <v>13809</v>
      </c>
      <c r="O2937" s="2" t="s">
        <v>110</v>
      </c>
      <c r="P2937" s="2" t="s">
        <v>111</v>
      </c>
      <c r="S2937" s="2" t="s">
        <v>112</v>
      </c>
      <c r="T2937" s="2" t="s">
        <v>111</v>
      </c>
      <c r="U2937" s="2" t="b">
        <f>OR(S2937="yes",T2937="yes")</f>
        <v>1</v>
      </c>
      <c r="V2937" s="2" t="s">
        <v>113</v>
      </c>
      <c r="W2937" s="1" t="s">
        <v>111</v>
      </c>
      <c r="Y2937" s="2" t="s">
        <v>112</v>
      </c>
      <c r="Z2937" s="2" t="s">
        <v>112</v>
      </c>
      <c r="AB2937" s="2">
        <v>11</v>
      </c>
      <c r="AC2937" s="1" t="s">
        <v>111</v>
      </c>
      <c r="AF2937" s="1" t="s">
        <v>111</v>
      </c>
      <c r="AJ2937" s="1" t="s">
        <v>115</v>
      </c>
      <c r="AK2937" s="1" t="s">
        <v>201</v>
      </c>
      <c r="AN2937" s="1" t="s">
        <v>3003</v>
      </c>
      <c r="AO2937" s="1" t="s">
        <v>117</v>
      </c>
      <c r="AS2937" s="1" t="s">
        <v>611</v>
      </c>
      <c r="AU2937" s="1" t="s">
        <v>132</v>
      </c>
      <c r="AZ2937" s="1" t="s">
        <v>1764</v>
      </c>
      <c r="BC2937" s="1" t="s">
        <v>10306</v>
      </c>
      <c r="BE2937" s="1" t="s">
        <v>10307</v>
      </c>
      <c r="BG2937" s="1" t="s">
        <v>10308</v>
      </c>
      <c r="BH2937" s="1" t="s">
        <v>10309</v>
      </c>
      <c r="BJ2937" s="1" t="s">
        <v>112</v>
      </c>
      <c r="BK2937" s="1" t="s">
        <v>111</v>
      </c>
      <c r="BQ2937" s="1" t="s">
        <v>121</v>
      </c>
      <c r="BR2937" s="1" t="s">
        <v>122</v>
      </c>
      <c r="BS2937" s="1" t="s">
        <v>112</v>
      </c>
      <c r="BU2937" s="34" t="s">
        <v>10310</v>
      </c>
      <c r="BV2937" s="9">
        <v>44683</v>
      </c>
      <c r="BW2937" s="34" t="s">
        <v>10311</v>
      </c>
      <c r="BY2937" s="2" t="s">
        <v>156</v>
      </c>
      <c r="BZ2937" s="2" t="s">
        <v>124</v>
      </c>
      <c r="CA2937" s="2">
        <v>1</v>
      </c>
      <c r="CB2937" s="1" t="s">
        <v>279</v>
      </c>
      <c r="CC2937" s="2" t="s">
        <v>126</v>
      </c>
      <c r="CD2937" s="1" t="b">
        <f t="shared" si="1598"/>
        <v>1</v>
      </c>
      <c r="CE2937" s="1" t="b">
        <f t="shared" si="1597"/>
        <v>1</v>
      </c>
      <c r="CF2937" s="1" t="b">
        <f t="shared" si="1571"/>
        <v>1</v>
      </c>
      <c r="CG2937" s="1" t="b">
        <f t="shared" si="1572"/>
        <v>0</v>
      </c>
      <c r="CH2937" s="1" t="b">
        <f t="shared" si="1573"/>
        <v>0</v>
      </c>
      <c r="CI2937" s="1" t="b">
        <f t="shared" si="1574"/>
        <v>0</v>
      </c>
      <c r="CJ2937" s="1" t="b">
        <f t="shared" si="1575"/>
        <v>0</v>
      </c>
      <c r="CK2937" s="1" t="b">
        <f t="shared" si="1576"/>
        <v>0</v>
      </c>
      <c r="CL2937" s="1" t="b">
        <f t="shared" si="1577"/>
        <v>0</v>
      </c>
      <c r="CM2937" s="1" t="b">
        <f t="shared" si="1578"/>
        <v>0</v>
      </c>
      <c r="CN2937" s="1" t="b">
        <f t="shared" si="1579"/>
        <v>0</v>
      </c>
      <c r="CO2937" s="2" t="b">
        <f t="shared" si="1580"/>
        <v>0</v>
      </c>
      <c r="CP2937" s="2" t="b">
        <f t="shared" si="1581"/>
        <v>0</v>
      </c>
      <c r="CQ2937" s="2" t="b">
        <f t="shared" si="1582"/>
        <v>1</v>
      </c>
      <c r="CR2937" s="6" t="str">
        <f t="shared" si="1583"/>
        <v>Male</v>
      </c>
      <c r="CS2937" s="7">
        <f t="shared" si="1584"/>
        <v>1</v>
      </c>
      <c r="CT2937" s="7">
        <f t="shared" si="1585"/>
        <v>0</v>
      </c>
      <c r="CU2937" s="7">
        <f t="shared" si="1586"/>
        <v>0</v>
      </c>
      <c r="CV2937" s="7">
        <f t="shared" si="1587"/>
        <v>0</v>
      </c>
      <c r="CW2937" s="7">
        <f t="shared" si="1599"/>
        <v>0</v>
      </c>
      <c r="CX2937" s="1" t="b">
        <f t="shared" si="1600"/>
        <v>1</v>
      </c>
      <c r="CY2937" s="1" t="b">
        <f t="shared" si="1601"/>
        <v>0</v>
      </c>
      <c r="DG2937" s="1" t="b">
        <f t="shared" si="1602"/>
        <v>1</v>
      </c>
    </row>
    <row r="2938" spans="2:111" ht="275.5" x14ac:dyDescent="0.35">
      <c r="B2938" s="1" t="s">
        <v>13809</v>
      </c>
      <c r="C2938" s="9">
        <v>44542</v>
      </c>
      <c r="D2938" s="10" t="s">
        <v>13809</v>
      </c>
      <c r="E2938" s="1">
        <v>25</v>
      </c>
      <c r="F2938" s="1" t="s">
        <v>127</v>
      </c>
      <c r="G2938" s="1" t="s">
        <v>13809</v>
      </c>
      <c r="H2938" s="1" t="s">
        <v>13809</v>
      </c>
      <c r="I2938" s="2" t="s">
        <v>183</v>
      </c>
      <c r="K2938" s="2" t="s">
        <v>13809</v>
      </c>
      <c r="L2938" s="2" t="s">
        <v>183</v>
      </c>
      <c r="N2938" s="2" t="s">
        <v>13809</v>
      </c>
      <c r="O2938" s="2" t="s">
        <v>110</v>
      </c>
      <c r="P2938" s="2" t="s">
        <v>111</v>
      </c>
      <c r="S2938" s="2" t="s">
        <v>112</v>
      </c>
      <c r="T2938" s="2" t="s">
        <v>111</v>
      </c>
      <c r="U2938" s="2" t="b">
        <f>OR(S2938="yes",T2938="yes")</f>
        <v>1</v>
      </c>
      <c r="V2938" s="2" t="s">
        <v>113</v>
      </c>
      <c r="W2938" s="1" t="s">
        <v>112</v>
      </c>
      <c r="X2938" s="1" t="s">
        <v>114</v>
      </c>
      <c r="Y2938" s="2" t="s">
        <v>112</v>
      </c>
      <c r="Z2938" s="2" t="s">
        <v>111</v>
      </c>
      <c r="AA2938" s="2" t="s">
        <v>111</v>
      </c>
      <c r="AB2938" s="2">
        <v>3</v>
      </c>
      <c r="AC2938" s="1" t="s">
        <v>111</v>
      </c>
      <c r="AF2938" s="1" t="s">
        <v>111</v>
      </c>
      <c r="AJ2938" s="1" t="s">
        <v>115</v>
      </c>
      <c r="AK2938" s="1" t="s">
        <v>129</v>
      </c>
      <c r="AO2938" s="1" t="s">
        <v>195</v>
      </c>
      <c r="AS2938" s="1" t="s">
        <v>767</v>
      </c>
      <c r="AU2938" s="1" t="s">
        <v>132</v>
      </c>
      <c r="AZ2938" s="1" t="s">
        <v>402</v>
      </c>
      <c r="BA2938" s="1" t="s">
        <v>10312</v>
      </c>
      <c r="BE2938" s="1" t="s">
        <v>10313</v>
      </c>
      <c r="BJ2938" s="1" t="s">
        <v>112</v>
      </c>
      <c r="BK2938" s="1" t="s">
        <v>112</v>
      </c>
      <c r="BL2938" s="1" t="s">
        <v>10314</v>
      </c>
      <c r="BM2938" s="1" t="s">
        <v>10315</v>
      </c>
      <c r="BQ2938" s="1" t="s">
        <v>121</v>
      </c>
      <c r="BR2938" s="1" t="s">
        <v>122</v>
      </c>
      <c r="BS2938" s="1" t="s">
        <v>111</v>
      </c>
      <c r="BT2938" s="34" t="s">
        <v>10316</v>
      </c>
      <c r="BU2938" s="34" t="s">
        <v>10317</v>
      </c>
      <c r="BV2938" s="9">
        <v>44542</v>
      </c>
      <c r="BW2938" s="34" t="s">
        <v>14986</v>
      </c>
      <c r="BY2938" s="2" t="s">
        <v>136</v>
      </c>
      <c r="BZ2938" s="2" t="s">
        <v>124</v>
      </c>
      <c r="CA2938" s="2">
        <v>3</v>
      </c>
      <c r="CB2938" s="1" t="s">
        <v>554</v>
      </c>
      <c r="CC2938" s="2" t="s">
        <v>126</v>
      </c>
      <c r="CD2938" s="1" t="b">
        <f t="shared" si="1598"/>
        <v>1</v>
      </c>
      <c r="CE2938" s="1" t="b">
        <f t="shared" si="1597"/>
        <v>0</v>
      </c>
      <c r="CF2938" s="1" t="b">
        <f t="shared" si="1571"/>
        <v>0</v>
      </c>
      <c r="CG2938" s="1" t="b">
        <f t="shared" si="1572"/>
        <v>0</v>
      </c>
      <c r="CH2938" s="1" t="b">
        <f t="shared" si="1573"/>
        <v>0</v>
      </c>
      <c r="CI2938" s="1" t="b">
        <f t="shared" si="1574"/>
        <v>0</v>
      </c>
      <c r="CJ2938" s="1" t="b">
        <f t="shared" si="1575"/>
        <v>1</v>
      </c>
      <c r="CK2938" s="1" t="b">
        <f t="shared" si="1576"/>
        <v>0</v>
      </c>
      <c r="CL2938" s="1" t="b">
        <f t="shared" si="1577"/>
        <v>0</v>
      </c>
      <c r="CM2938" s="1" t="b">
        <f t="shared" si="1578"/>
        <v>0</v>
      </c>
      <c r="CN2938" s="1" t="b">
        <f t="shared" si="1579"/>
        <v>0</v>
      </c>
      <c r="CO2938" s="2" t="b">
        <f t="shared" si="1580"/>
        <v>1</v>
      </c>
      <c r="CP2938" s="2" t="b">
        <f t="shared" si="1581"/>
        <v>1</v>
      </c>
      <c r="CQ2938" s="2" t="b">
        <f t="shared" si="1582"/>
        <v>0</v>
      </c>
      <c r="CR2938" s="6" t="str">
        <f t="shared" si="1583"/>
        <v>Male</v>
      </c>
      <c r="CS2938" s="7">
        <f t="shared" si="1584"/>
        <v>0</v>
      </c>
      <c r="CT2938" s="7">
        <f t="shared" si="1585"/>
        <v>0</v>
      </c>
      <c r="CU2938" s="7">
        <f t="shared" si="1586"/>
        <v>0</v>
      </c>
      <c r="CV2938" s="7">
        <f t="shared" si="1587"/>
        <v>0</v>
      </c>
    </row>
    <row r="2939" spans="2:111" ht="101.5" x14ac:dyDescent="0.35">
      <c r="B2939" s="1" t="s">
        <v>13809</v>
      </c>
      <c r="C2939" s="9">
        <v>44542</v>
      </c>
      <c r="D2939" s="10" t="s">
        <v>13809</v>
      </c>
      <c r="E2939" s="1">
        <v>27</v>
      </c>
      <c r="F2939" s="1" t="s">
        <v>108</v>
      </c>
      <c r="G2939" s="1" t="s">
        <v>13809</v>
      </c>
      <c r="H2939" s="1" t="s">
        <v>13809</v>
      </c>
      <c r="I2939" s="9">
        <v>44491</v>
      </c>
      <c r="J2939" s="2" t="s">
        <v>109</v>
      </c>
      <c r="K2939" s="2" t="s">
        <v>13809</v>
      </c>
      <c r="L2939" s="9">
        <v>44510</v>
      </c>
      <c r="M2939" s="2" t="s">
        <v>109</v>
      </c>
      <c r="N2939" s="2" t="s">
        <v>13809</v>
      </c>
      <c r="O2939" s="2" t="s">
        <v>110</v>
      </c>
      <c r="P2939" s="2" t="s">
        <v>111</v>
      </c>
      <c r="S2939" s="2" t="s">
        <v>111</v>
      </c>
      <c r="T2939" s="2" t="s">
        <v>112</v>
      </c>
      <c r="U2939" s="2" t="b">
        <v>1</v>
      </c>
      <c r="V2939" s="2" t="s">
        <v>113</v>
      </c>
      <c r="W2939" s="1" t="s">
        <v>112</v>
      </c>
      <c r="X2939" s="1" t="s">
        <v>110</v>
      </c>
      <c r="Y2939" s="2" t="s">
        <v>112</v>
      </c>
      <c r="Z2939" s="2" t="s">
        <v>111</v>
      </c>
      <c r="AA2939" s="2" t="s">
        <v>112</v>
      </c>
      <c r="AB2939" s="2">
        <v>4</v>
      </c>
      <c r="AC2939" s="1" t="s">
        <v>111</v>
      </c>
      <c r="AF2939" s="1" t="s">
        <v>111</v>
      </c>
      <c r="AJ2939" s="1" t="s">
        <v>115</v>
      </c>
      <c r="AK2939" s="1" t="s">
        <v>129</v>
      </c>
      <c r="AO2939" s="1" t="s">
        <v>117</v>
      </c>
      <c r="AS2939" s="1" t="s">
        <v>145</v>
      </c>
      <c r="AU2939" s="1" t="s">
        <v>238</v>
      </c>
      <c r="AX2939" s="12">
        <v>0.35</v>
      </c>
      <c r="AZ2939" s="1" t="s">
        <v>155</v>
      </c>
      <c r="BA2939" s="1" t="s">
        <v>10318</v>
      </c>
      <c r="BJ2939" s="1" t="s">
        <v>112</v>
      </c>
      <c r="BK2939" s="1" t="s">
        <v>112</v>
      </c>
      <c r="BL2939" s="1" t="s">
        <v>2025</v>
      </c>
      <c r="BQ2939" s="1" t="s">
        <v>121</v>
      </c>
      <c r="BR2939" s="1" t="s">
        <v>122</v>
      </c>
      <c r="BS2939" s="1" t="s">
        <v>111</v>
      </c>
      <c r="BT2939" s="34" t="s">
        <v>10319</v>
      </c>
      <c r="BU2939" s="34" t="s">
        <v>14024</v>
      </c>
      <c r="BV2939" s="9">
        <v>44545</v>
      </c>
      <c r="BW2939" s="34" t="s">
        <v>14987</v>
      </c>
      <c r="BY2939" s="2" t="s">
        <v>123</v>
      </c>
      <c r="BZ2939" s="2" t="s">
        <v>124</v>
      </c>
      <c r="CA2939" s="2">
        <v>2</v>
      </c>
      <c r="CB2939" s="1" t="s">
        <v>256</v>
      </c>
      <c r="CC2939" s="2" t="s">
        <v>126</v>
      </c>
      <c r="CD2939" s="1" t="b">
        <f t="shared" si="1598"/>
        <v>1</v>
      </c>
      <c r="CE2939" s="1" t="b">
        <f t="shared" si="1597"/>
        <v>0</v>
      </c>
      <c r="CF2939" s="1" t="b">
        <f t="shared" si="1571"/>
        <v>0</v>
      </c>
      <c r="CG2939" s="1" t="b">
        <f t="shared" si="1572"/>
        <v>0</v>
      </c>
      <c r="CH2939" s="1" t="b">
        <f t="shared" si="1573"/>
        <v>0</v>
      </c>
      <c r="CI2939" s="1" t="b">
        <f t="shared" si="1574"/>
        <v>0</v>
      </c>
      <c r="CJ2939" s="1" t="b">
        <f t="shared" si="1575"/>
        <v>1</v>
      </c>
      <c r="CK2939" s="1" t="b">
        <f t="shared" si="1576"/>
        <v>0</v>
      </c>
      <c r="CL2939" s="1" t="b">
        <f t="shared" si="1577"/>
        <v>0</v>
      </c>
      <c r="CM2939" s="1" t="b">
        <f t="shared" si="1578"/>
        <v>0</v>
      </c>
      <c r="CN2939" s="1" t="b">
        <f t="shared" si="1579"/>
        <v>0</v>
      </c>
      <c r="CO2939" s="2" t="b">
        <f t="shared" si="1580"/>
        <v>1</v>
      </c>
      <c r="CP2939" s="2" t="b">
        <f t="shared" si="1581"/>
        <v>1</v>
      </c>
      <c r="CQ2939" s="2" t="b">
        <f t="shared" si="1582"/>
        <v>0</v>
      </c>
      <c r="CR2939" s="6" t="str">
        <f t="shared" si="1583"/>
        <v>Female</v>
      </c>
      <c r="CS2939" s="7">
        <f t="shared" si="1584"/>
        <v>1</v>
      </c>
      <c r="CT2939" s="7">
        <f t="shared" si="1585"/>
        <v>0</v>
      </c>
      <c r="CU2939" s="7">
        <f t="shared" si="1586"/>
        <v>0</v>
      </c>
      <c r="CV2939" s="7">
        <f t="shared" si="1587"/>
        <v>1</v>
      </c>
      <c r="CW2939" s="7">
        <f>COUNTIF(M2939,"=*moderna*")</f>
        <v>0</v>
      </c>
      <c r="CX2939" s="1" t="b">
        <f>AND(E2939&lt;30,NOT(E2939="."),NOT(E2939=""))</f>
        <v>1</v>
      </c>
      <c r="CY2939" s="1" t="b">
        <f>AND(E2939&gt;17,E2939&lt;41,NOT(E2939="."),NOT(E2939=""))</f>
        <v>1</v>
      </c>
      <c r="DG2939" s="1" t="b">
        <f>AND(E2939&gt;4,E2939&lt;18,NOT(E2939=""),NOT(E2939="."))</f>
        <v>0</v>
      </c>
    </row>
    <row r="2940" spans="2:111" ht="130.5" x14ac:dyDescent="0.35">
      <c r="B2940" s="1" t="s">
        <v>13809</v>
      </c>
      <c r="C2940" s="9">
        <v>44542</v>
      </c>
      <c r="D2940" s="10" t="s">
        <v>13809</v>
      </c>
      <c r="E2940" s="1">
        <v>37</v>
      </c>
      <c r="F2940" s="1" t="s">
        <v>108</v>
      </c>
      <c r="G2940" s="1" t="s">
        <v>13809</v>
      </c>
      <c r="H2940" s="1" t="s">
        <v>13809</v>
      </c>
      <c r="I2940" s="9">
        <v>44203</v>
      </c>
      <c r="J2940" s="2" t="s">
        <v>128</v>
      </c>
      <c r="K2940" s="2" t="s">
        <v>13809</v>
      </c>
      <c r="L2940" s="9">
        <v>44231</v>
      </c>
      <c r="M2940" s="2" t="s">
        <v>128</v>
      </c>
      <c r="N2940" s="2" t="s">
        <v>13809</v>
      </c>
      <c r="O2940" s="2" t="s">
        <v>110</v>
      </c>
      <c r="P2940" s="2" t="s">
        <v>111</v>
      </c>
      <c r="S2940" s="2" t="s">
        <v>111</v>
      </c>
      <c r="T2940" s="2" t="s">
        <v>112</v>
      </c>
      <c r="U2940" s="2" t="b">
        <v>1</v>
      </c>
      <c r="V2940" s="2" t="s">
        <v>113</v>
      </c>
      <c r="W2940" s="1" t="s">
        <v>112</v>
      </c>
      <c r="X2940" s="1" t="s">
        <v>114</v>
      </c>
      <c r="Y2940" s="2" t="s">
        <v>112</v>
      </c>
      <c r="Z2940" s="2" t="s">
        <v>111</v>
      </c>
      <c r="AA2940" s="2" t="s">
        <v>111</v>
      </c>
      <c r="AB2940" s="2">
        <v>33</v>
      </c>
      <c r="AC2940" s="1" t="s">
        <v>111</v>
      </c>
      <c r="AF2940" s="1" t="s">
        <v>111</v>
      </c>
      <c r="AJ2940" s="1" t="s">
        <v>115</v>
      </c>
      <c r="AK2940" s="1" t="s">
        <v>194</v>
      </c>
      <c r="AN2940" s="1" t="s">
        <v>10320</v>
      </c>
      <c r="AO2940" s="1" t="s">
        <v>7893</v>
      </c>
      <c r="AS2940" s="1" t="s">
        <v>767</v>
      </c>
      <c r="AZ2940" s="1" t="s">
        <v>155</v>
      </c>
      <c r="BA2940" s="1" t="s">
        <v>10321</v>
      </c>
      <c r="BJ2940" s="1" t="s">
        <v>112</v>
      </c>
      <c r="BK2940" s="1" t="s">
        <v>112</v>
      </c>
      <c r="BL2940" s="1" t="s">
        <v>161</v>
      </c>
      <c r="BM2940" s="1" t="s">
        <v>10322</v>
      </c>
      <c r="BQ2940" s="1" t="s">
        <v>121</v>
      </c>
      <c r="BR2940" s="1" t="s">
        <v>122</v>
      </c>
      <c r="BS2940" s="1" t="s">
        <v>111</v>
      </c>
      <c r="BT2940" s="34" t="s">
        <v>10323</v>
      </c>
      <c r="BU2940" s="34" t="s">
        <v>10324</v>
      </c>
      <c r="BV2940" s="9">
        <v>44589</v>
      </c>
      <c r="BW2940" s="34" t="s">
        <v>10325</v>
      </c>
      <c r="BY2940" s="2" t="s">
        <v>136</v>
      </c>
      <c r="BZ2940" s="2" t="s">
        <v>124</v>
      </c>
      <c r="CA2940" s="2">
        <v>3</v>
      </c>
      <c r="CB2940" s="1" t="s">
        <v>199</v>
      </c>
      <c r="CC2940" s="2" t="s">
        <v>126</v>
      </c>
      <c r="CD2940" s="1" t="b">
        <f t="shared" si="1598"/>
        <v>0</v>
      </c>
      <c r="CE2940" s="1" t="b">
        <f t="shared" si="1597"/>
        <v>0</v>
      </c>
      <c r="CF2940" s="1" t="b">
        <f t="shared" si="1571"/>
        <v>0</v>
      </c>
      <c r="CG2940" s="1" t="b">
        <f t="shared" si="1572"/>
        <v>0</v>
      </c>
      <c r="CH2940" s="1" t="b">
        <f t="shared" si="1573"/>
        <v>0</v>
      </c>
      <c r="CI2940" s="1" t="b">
        <f t="shared" si="1574"/>
        <v>0</v>
      </c>
      <c r="CJ2940" s="1" t="b">
        <f t="shared" si="1575"/>
        <v>0</v>
      </c>
      <c r="CK2940" s="1" t="b">
        <f t="shared" si="1576"/>
        <v>1</v>
      </c>
      <c r="CL2940" s="1" t="b">
        <f t="shared" si="1577"/>
        <v>0</v>
      </c>
      <c r="CM2940" s="1" t="b">
        <f t="shared" si="1578"/>
        <v>0</v>
      </c>
      <c r="CN2940" s="1" t="b">
        <f t="shared" si="1579"/>
        <v>0</v>
      </c>
      <c r="CO2940" s="2" t="b">
        <f t="shared" si="1580"/>
        <v>0</v>
      </c>
      <c r="CP2940" s="2" t="b">
        <f t="shared" si="1581"/>
        <v>0</v>
      </c>
      <c r="CQ2940" s="2" t="b">
        <f t="shared" si="1582"/>
        <v>0</v>
      </c>
      <c r="CR2940" s="6" t="str">
        <f t="shared" si="1583"/>
        <v>Female</v>
      </c>
      <c r="CS2940" s="7">
        <f t="shared" si="1584"/>
        <v>0</v>
      </c>
      <c r="CT2940" s="7">
        <f t="shared" si="1585"/>
        <v>1</v>
      </c>
      <c r="CU2940" s="7">
        <f t="shared" si="1586"/>
        <v>0</v>
      </c>
      <c r="CV2940" s="7">
        <f t="shared" si="1587"/>
        <v>0</v>
      </c>
      <c r="CW2940" s="7">
        <f>COUNTIF(M2940,"=*moderna*")</f>
        <v>1</v>
      </c>
      <c r="CX2940" s="1" t="b">
        <f>AND(E2940&lt;30,NOT(E2940="."),NOT(E2940=""))</f>
        <v>0</v>
      </c>
      <c r="CY2940" s="1" t="b">
        <f>AND(E2940&gt;17,E2940&lt;41,NOT(E2940="."),NOT(E2940=""))</f>
        <v>1</v>
      </c>
      <c r="DG2940" s="1" t="b">
        <f>AND(E2940&gt;4,E2940&lt;18,NOT(E2940=""),NOT(E2940="."))</f>
        <v>0</v>
      </c>
    </row>
    <row r="2941" spans="2:111" ht="130.5" x14ac:dyDescent="0.35">
      <c r="B2941" s="1" t="s">
        <v>13809</v>
      </c>
      <c r="C2941" s="9">
        <v>44543</v>
      </c>
      <c r="D2941" s="10" t="s">
        <v>13809</v>
      </c>
      <c r="E2941" s="1">
        <v>28</v>
      </c>
      <c r="F2941" s="1" t="s">
        <v>127</v>
      </c>
      <c r="G2941" s="1" t="s">
        <v>13809</v>
      </c>
      <c r="H2941" s="1" t="s">
        <v>13809</v>
      </c>
      <c r="I2941" s="9">
        <v>44471</v>
      </c>
      <c r="J2941" s="2" t="s">
        <v>409</v>
      </c>
      <c r="K2941" s="2" t="s">
        <v>13809</v>
      </c>
      <c r="N2941" s="2" t="s">
        <v>13809</v>
      </c>
      <c r="O2941" s="2" t="s">
        <v>110</v>
      </c>
      <c r="P2941" s="2" t="s">
        <v>111</v>
      </c>
      <c r="S2941" s="2" t="s">
        <v>112</v>
      </c>
      <c r="T2941" s="2" t="s">
        <v>111</v>
      </c>
      <c r="U2941" s="2" t="b">
        <f t="shared" ref="U2941:U2947" si="1603">OR(S2941="yes",T2941="yes")</f>
        <v>1</v>
      </c>
      <c r="V2941" s="2" t="s">
        <v>126</v>
      </c>
      <c r="W2941" s="1" t="s">
        <v>111</v>
      </c>
      <c r="Y2941" s="2" t="s">
        <v>112</v>
      </c>
      <c r="Z2941" s="2" t="s">
        <v>112</v>
      </c>
      <c r="AB2941" s="2">
        <v>0</v>
      </c>
      <c r="AC2941" s="1" t="s">
        <v>111</v>
      </c>
      <c r="AF2941" s="1" t="s">
        <v>111</v>
      </c>
      <c r="AJ2941" s="1" t="s">
        <v>115</v>
      </c>
      <c r="AK2941" s="1" t="s">
        <v>3925</v>
      </c>
      <c r="AN2941" s="1" t="s">
        <v>10326</v>
      </c>
      <c r="AO2941" s="1" t="s">
        <v>151</v>
      </c>
      <c r="BJ2941" s="1" t="s">
        <v>111</v>
      </c>
      <c r="BN2941" s="1" t="s">
        <v>112</v>
      </c>
      <c r="BO2941" s="1" t="s">
        <v>148</v>
      </c>
      <c r="BP2941" s="1" t="s">
        <v>8912</v>
      </c>
      <c r="BQ2941" s="1" t="s">
        <v>121</v>
      </c>
      <c r="BR2941" s="1" t="s">
        <v>122</v>
      </c>
      <c r="BS2941" s="1" t="s">
        <v>112</v>
      </c>
      <c r="BU2941" s="34" t="s">
        <v>10327</v>
      </c>
      <c r="BV2941" s="9">
        <v>44838</v>
      </c>
      <c r="BW2941" s="34" t="s">
        <v>14988</v>
      </c>
      <c r="BY2941" s="2" t="s">
        <v>153</v>
      </c>
      <c r="BZ2941" s="2" t="s">
        <v>124</v>
      </c>
      <c r="CB2941" s="1" t="s">
        <v>181</v>
      </c>
      <c r="CD2941" s="1" t="b">
        <f t="shared" si="1598"/>
        <v>1</v>
      </c>
      <c r="CE2941" s="1" t="b">
        <f t="shared" si="1597"/>
        <v>0</v>
      </c>
      <c r="CF2941" s="1" t="b">
        <f t="shared" si="1571"/>
        <v>0</v>
      </c>
      <c r="CG2941" s="1" t="b">
        <f t="shared" si="1572"/>
        <v>0</v>
      </c>
      <c r="CH2941" s="1" t="b">
        <f t="shared" si="1573"/>
        <v>0</v>
      </c>
      <c r="CI2941" s="1" t="b">
        <f t="shared" si="1574"/>
        <v>0</v>
      </c>
      <c r="CJ2941" s="1" t="b">
        <f t="shared" si="1575"/>
        <v>1</v>
      </c>
      <c r="CK2941" s="1" t="b">
        <f t="shared" si="1576"/>
        <v>0</v>
      </c>
      <c r="CL2941" s="1" t="b">
        <f t="shared" si="1577"/>
        <v>0</v>
      </c>
      <c r="CM2941" s="1" t="b">
        <f t="shared" si="1578"/>
        <v>0</v>
      </c>
      <c r="CN2941" s="1" t="b">
        <f t="shared" si="1579"/>
        <v>0</v>
      </c>
      <c r="CO2941" s="2" t="b">
        <f t="shared" si="1580"/>
        <v>1</v>
      </c>
      <c r="CP2941" s="2" t="b">
        <f t="shared" si="1581"/>
        <v>1</v>
      </c>
      <c r="CQ2941" s="2" t="b">
        <f t="shared" si="1582"/>
        <v>0</v>
      </c>
      <c r="CR2941" s="6" t="str">
        <f t="shared" si="1583"/>
        <v>Male</v>
      </c>
      <c r="CS2941" s="7">
        <f t="shared" si="1584"/>
        <v>0</v>
      </c>
      <c r="CT2941" s="7">
        <f t="shared" si="1585"/>
        <v>0</v>
      </c>
      <c r="CU2941" s="7">
        <f t="shared" si="1586"/>
        <v>1</v>
      </c>
      <c r="CV2941" s="7">
        <f t="shared" si="1587"/>
        <v>0</v>
      </c>
    </row>
    <row r="2942" spans="2:111" ht="58" x14ac:dyDescent="0.35">
      <c r="B2942" s="1" t="s">
        <v>13809</v>
      </c>
      <c r="C2942" s="9">
        <v>44542</v>
      </c>
      <c r="D2942" s="10" t="s">
        <v>13809</v>
      </c>
      <c r="E2942" s="1">
        <v>19</v>
      </c>
      <c r="F2942" s="1" t="s">
        <v>127</v>
      </c>
      <c r="G2942" s="1" t="s">
        <v>13809</v>
      </c>
      <c r="H2942" s="1" t="s">
        <v>13809</v>
      </c>
      <c r="I2942" s="2" t="s">
        <v>183</v>
      </c>
      <c r="J2942" s="2" t="s">
        <v>163</v>
      </c>
      <c r="K2942" s="2" t="s">
        <v>13809</v>
      </c>
      <c r="L2942" s="9">
        <v>44484</v>
      </c>
      <c r="M2942" s="2" t="s">
        <v>109</v>
      </c>
      <c r="N2942" s="2" t="s">
        <v>13809</v>
      </c>
      <c r="O2942" s="2" t="s">
        <v>110</v>
      </c>
      <c r="P2942" s="2" t="s">
        <v>111</v>
      </c>
      <c r="S2942" s="2" t="s">
        <v>112</v>
      </c>
      <c r="T2942" s="2" t="s">
        <v>112</v>
      </c>
      <c r="U2942" s="2" t="b">
        <f t="shared" si="1603"/>
        <v>1</v>
      </c>
      <c r="V2942" s="2" t="s">
        <v>113</v>
      </c>
      <c r="W2942" s="1" t="s">
        <v>112</v>
      </c>
      <c r="X2942" s="1" t="s">
        <v>110</v>
      </c>
      <c r="Y2942" s="2" t="s">
        <v>112</v>
      </c>
      <c r="Z2942" s="2" t="s">
        <v>111</v>
      </c>
      <c r="AA2942" s="2" t="s">
        <v>112</v>
      </c>
      <c r="AB2942" s="2">
        <v>3</v>
      </c>
      <c r="AC2942" s="1" t="s">
        <v>111</v>
      </c>
      <c r="AF2942" s="1" t="s">
        <v>111</v>
      </c>
      <c r="AJ2942" s="1" t="s">
        <v>115</v>
      </c>
      <c r="AK2942" s="1" t="s">
        <v>194</v>
      </c>
      <c r="AN2942" s="1" t="s">
        <v>5941</v>
      </c>
      <c r="AO2942" s="1" t="s">
        <v>117</v>
      </c>
      <c r="AS2942" s="1" t="s">
        <v>118</v>
      </c>
      <c r="AU2942" s="1" t="s">
        <v>177</v>
      </c>
      <c r="AX2942" s="1" t="s">
        <v>10328</v>
      </c>
      <c r="AZ2942" s="1" t="s">
        <v>299</v>
      </c>
      <c r="BA2942" s="1" t="s">
        <v>10329</v>
      </c>
      <c r="BF2942" s="1">
        <v>681.2</v>
      </c>
      <c r="BJ2942" s="1" t="s">
        <v>112</v>
      </c>
      <c r="BK2942" s="1" t="s">
        <v>112</v>
      </c>
      <c r="BL2942" s="1" t="s">
        <v>161</v>
      </c>
      <c r="BM2942" s="1" t="s">
        <v>10330</v>
      </c>
      <c r="BQ2942" s="1" t="s">
        <v>121</v>
      </c>
      <c r="BR2942" s="1" t="s">
        <v>122</v>
      </c>
      <c r="BV2942" s="9">
        <v>44630</v>
      </c>
      <c r="BW2942" s="34" t="s">
        <v>14989</v>
      </c>
      <c r="BY2942" s="2" t="s">
        <v>123</v>
      </c>
      <c r="BZ2942" s="2" t="s">
        <v>124</v>
      </c>
      <c r="CA2942" s="2">
        <v>2</v>
      </c>
      <c r="CB2942" s="1" t="s">
        <v>233</v>
      </c>
      <c r="CC2942" s="2" t="s">
        <v>126</v>
      </c>
      <c r="CD2942" s="1" t="b">
        <f t="shared" si="1598"/>
        <v>1</v>
      </c>
      <c r="CE2942" s="1" t="b">
        <f t="shared" si="1597"/>
        <v>0</v>
      </c>
      <c r="CF2942" s="1" t="b">
        <f t="shared" si="1571"/>
        <v>0</v>
      </c>
      <c r="CG2942" s="1" t="b">
        <f t="shared" si="1572"/>
        <v>0</v>
      </c>
      <c r="CH2942" s="1" t="b">
        <f t="shared" si="1573"/>
        <v>0</v>
      </c>
      <c r="CI2942" s="1" t="b">
        <f t="shared" si="1574"/>
        <v>1</v>
      </c>
      <c r="CJ2942" s="1" t="b">
        <f t="shared" si="1575"/>
        <v>0</v>
      </c>
      <c r="CK2942" s="1" t="b">
        <f t="shared" si="1576"/>
        <v>0</v>
      </c>
      <c r="CL2942" s="1" t="b">
        <f t="shared" si="1577"/>
        <v>0</v>
      </c>
      <c r="CM2942" s="1" t="b">
        <f t="shared" si="1578"/>
        <v>0</v>
      </c>
      <c r="CN2942" s="1" t="b">
        <f t="shared" si="1579"/>
        <v>0</v>
      </c>
      <c r="CO2942" s="2" t="b">
        <f t="shared" si="1580"/>
        <v>1</v>
      </c>
      <c r="CP2942" s="2" t="b">
        <f t="shared" si="1581"/>
        <v>1</v>
      </c>
      <c r="CQ2942" s="2" t="b">
        <f t="shared" si="1582"/>
        <v>0</v>
      </c>
      <c r="CR2942" s="6" t="str">
        <f t="shared" si="1583"/>
        <v>Male</v>
      </c>
      <c r="CS2942" s="7">
        <f t="shared" si="1584"/>
        <v>0</v>
      </c>
      <c r="CT2942" s="7">
        <f t="shared" si="1585"/>
        <v>0</v>
      </c>
      <c r="CU2942" s="7">
        <f t="shared" si="1586"/>
        <v>0</v>
      </c>
      <c r="CV2942" s="7">
        <f t="shared" si="1587"/>
        <v>1</v>
      </c>
      <c r="CW2942" s="7">
        <f t="shared" ref="CW2942:CW2952" si="1604">COUNTIF(M2942,"=*moderna*")</f>
        <v>0</v>
      </c>
      <c r="CX2942" s="1" t="b">
        <f t="shared" ref="CX2942:CX2952" si="1605">AND(E2942&lt;30,NOT(E2942="."),NOT(E2942=""))</f>
        <v>1</v>
      </c>
      <c r="CY2942" s="1" t="b">
        <f t="shared" ref="CY2942:CY2952" si="1606">AND(E2942&gt;17,E2942&lt;41,NOT(E2942="."),NOT(E2942=""))</f>
        <v>1</v>
      </c>
      <c r="DG2942" s="1" t="b">
        <f>AND(E2942&gt;4,E2942&lt;18,NOT(E2942=""),NOT(E2942="."))</f>
        <v>0</v>
      </c>
    </row>
    <row r="2943" spans="2:111" ht="409.5" x14ac:dyDescent="0.35">
      <c r="B2943" s="1" t="s">
        <v>13809</v>
      </c>
      <c r="C2943" s="9">
        <v>44543</v>
      </c>
      <c r="D2943" s="10" t="s">
        <v>13809</v>
      </c>
      <c r="E2943" s="1">
        <v>32</v>
      </c>
      <c r="F2943" s="1" t="s">
        <v>108</v>
      </c>
      <c r="G2943" s="1" t="s">
        <v>13809</v>
      </c>
      <c r="H2943" s="1" t="s">
        <v>13809</v>
      </c>
      <c r="I2943" s="9">
        <v>44267</v>
      </c>
      <c r="J2943" s="2" t="s">
        <v>128</v>
      </c>
      <c r="K2943" s="2" t="s">
        <v>13809</v>
      </c>
      <c r="L2943" s="9">
        <v>44295</v>
      </c>
      <c r="M2943" s="2" t="s">
        <v>128</v>
      </c>
      <c r="N2943" s="2" t="s">
        <v>13809</v>
      </c>
      <c r="O2943" s="2" t="s">
        <v>110</v>
      </c>
      <c r="P2943" s="2" t="s">
        <v>111</v>
      </c>
      <c r="S2943" s="2" t="s">
        <v>112</v>
      </c>
      <c r="T2943" s="2" t="s">
        <v>111</v>
      </c>
      <c r="U2943" s="2" t="b">
        <f t="shared" si="1603"/>
        <v>1</v>
      </c>
      <c r="V2943" s="2" t="s">
        <v>113</v>
      </c>
      <c r="W2943" s="1" t="s">
        <v>112</v>
      </c>
      <c r="X2943" s="1" t="s">
        <v>138</v>
      </c>
      <c r="Y2943" s="2" t="s">
        <v>112</v>
      </c>
      <c r="Z2943" s="2" t="s">
        <v>111</v>
      </c>
      <c r="AA2943" s="2" t="s">
        <v>111</v>
      </c>
      <c r="AB2943" s="2">
        <v>7</v>
      </c>
      <c r="AC2943" s="1" t="s">
        <v>112</v>
      </c>
      <c r="AD2943" s="1" t="s">
        <v>192</v>
      </c>
      <c r="AE2943" s="1" t="s">
        <v>10331</v>
      </c>
      <c r="AF2943" s="1" t="s">
        <v>111</v>
      </c>
      <c r="AJ2943" s="1" t="s">
        <v>418</v>
      </c>
      <c r="AK2943" s="1" t="s">
        <v>194</v>
      </c>
      <c r="AN2943" s="1" t="s">
        <v>10332</v>
      </c>
      <c r="AO2943" s="1" t="s">
        <v>117</v>
      </c>
      <c r="AS2943" s="1" t="s">
        <v>767</v>
      </c>
      <c r="AU2943" s="1" t="s">
        <v>197</v>
      </c>
      <c r="AZ2943" s="1" t="s">
        <v>133</v>
      </c>
      <c r="BA2943" s="1" t="s">
        <v>328</v>
      </c>
      <c r="BE2943" s="1">
        <v>109</v>
      </c>
      <c r="BG2943" s="1" t="s">
        <v>10333</v>
      </c>
      <c r="BH2943" s="1" t="s">
        <v>10334</v>
      </c>
      <c r="BJ2943" s="1" t="s">
        <v>112</v>
      </c>
      <c r="BK2943" s="1" t="s">
        <v>112</v>
      </c>
      <c r="BL2943" s="1" t="s">
        <v>161</v>
      </c>
      <c r="BM2943" s="1" t="s">
        <v>10335</v>
      </c>
      <c r="BQ2943" s="1" t="s">
        <v>121</v>
      </c>
      <c r="BR2943" s="1" t="s">
        <v>122</v>
      </c>
      <c r="BS2943" s="1" t="s">
        <v>112</v>
      </c>
      <c r="BU2943" s="34" t="s">
        <v>10336</v>
      </c>
      <c r="BV2943" s="9">
        <v>44685</v>
      </c>
      <c r="BW2943" s="34" t="s">
        <v>14990</v>
      </c>
      <c r="BY2943" s="2" t="s">
        <v>174</v>
      </c>
      <c r="BZ2943" s="2" t="s">
        <v>124</v>
      </c>
      <c r="CA2943" s="2">
        <v>3</v>
      </c>
      <c r="CB2943" s="1" t="s">
        <v>1297</v>
      </c>
      <c r="CC2943" s="2" t="s">
        <v>126</v>
      </c>
      <c r="CD2943" s="1" t="b">
        <f t="shared" si="1598"/>
        <v>0</v>
      </c>
      <c r="CE2943" s="1" t="b">
        <f t="shared" si="1597"/>
        <v>0</v>
      </c>
      <c r="CF2943" s="1" t="b">
        <f t="shared" si="1571"/>
        <v>0</v>
      </c>
      <c r="CG2943" s="1" t="b">
        <f t="shared" si="1572"/>
        <v>0</v>
      </c>
      <c r="CH2943" s="1" t="b">
        <f t="shared" si="1573"/>
        <v>0</v>
      </c>
      <c r="CI2943" s="1" t="b">
        <f t="shared" si="1574"/>
        <v>0</v>
      </c>
      <c r="CJ2943" s="1" t="b">
        <f t="shared" si="1575"/>
        <v>0</v>
      </c>
      <c r="CK2943" s="1" t="b">
        <f t="shared" si="1576"/>
        <v>1</v>
      </c>
      <c r="CL2943" s="1" t="b">
        <f t="shared" si="1577"/>
        <v>0</v>
      </c>
      <c r="CM2943" s="1" t="b">
        <f t="shared" si="1578"/>
        <v>0</v>
      </c>
      <c r="CN2943" s="1" t="b">
        <f t="shared" si="1579"/>
        <v>0</v>
      </c>
      <c r="CO2943" s="2" t="b">
        <f t="shared" si="1580"/>
        <v>0</v>
      </c>
      <c r="CP2943" s="2" t="b">
        <f t="shared" si="1581"/>
        <v>1</v>
      </c>
      <c r="CQ2943" s="2" t="b">
        <f t="shared" si="1582"/>
        <v>0</v>
      </c>
      <c r="CR2943" s="6" t="str">
        <f t="shared" si="1583"/>
        <v>Female</v>
      </c>
      <c r="CS2943" s="7">
        <f t="shared" si="1584"/>
        <v>0</v>
      </c>
      <c r="CT2943" s="7">
        <f t="shared" si="1585"/>
        <v>1</v>
      </c>
      <c r="CU2943" s="7">
        <f t="shared" si="1586"/>
        <v>0</v>
      </c>
      <c r="CV2943" s="7">
        <f t="shared" si="1587"/>
        <v>0</v>
      </c>
      <c r="CW2943" s="7">
        <f t="shared" si="1604"/>
        <v>1</v>
      </c>
      <c r="CX2943" s="1" t="b">
        <f t="shared" si="1605"/>
        <v>0</v>
      </c>
      <c r="CY2943" s="1" t="b">
        <f t="shared" si="1606"/>
        <v>1</v>
      </c>
      <c r="DG2943" s="1" t="b">
        <f>AND(E2943&gt;4,E2943&lt;18,NOT(E2943=""),NOT(E2943="."))</f>
        <v>0</v>
      </c>
    </row>
    <row r="2944" spans="2:111" ht="275.5" x14ac:dyDescent="0.35">
      <c r="B2944" s="1" t="s">
        <v>13809</v>
      </c>
      <c r="C2944" s="9">
        <v>44595</v>
      </c>
      <c r="D2944" s="10" t="s">
        <v>13809</v>
      </c>
      <c r="E2944" s="1">
        <v>36</v>
      </c>
      <c r="F2944" s="1" t="s">
        <v>127</v>
      </c>
      <c r="G2944" s="1" t="s">
        <v>13809</v>
      </c>
      <c r="H2944" s="1" t="s">
        <v>13809</v>
      </c>
      <c r="I2944" s="9">
        <v>44538</v>
      </c>
      <c r="J2944" s="2" t="s">
        <v>128</v>
      </c>
      <c r="K2944" s="2" t="s">
        <v>13809</v>
      </c>
      <c r="N2944" s="2" t="s">
        <v>13809</v>
      </c>
      <c r="O2944" s="2" t="s">
        <v>110</v>
      </c>
      <c r="P2944" s="2" t="s">
        <v>111</v>
      </c>
      <c r="S2944" s="2" t="s">
        <v>112</v>
      </c>
      <c r="T2944" s="2" t="s">
        <v>112</v>
      </c>
      <c r="U2944" s="2" t="b">
        <f t="shared" si="1603"/>
        <v>1</v>
      </c>
      <c r="V2944" s="2" t="s">
        <v>113</v>
      </c>
      <c r="W2944" s="1" t="s">
        <v>112</v>
      </c>
      <c r="X2944" s="1" t="s">
        <v>138</v>
      </c>
      <c r="Y2944" s="2" t="s">
        <v>112</v>
      </c>
      <c r="Z2944" s="2" t="s">
        <v>112</v>
      </c>
      <c r="AB2944" s="2">
        <v>12</v>
      </c>
      <c r="AC2944" s="1" t="s">
        <v>111</v>
      </c>
      <c r="AF2944" s="1" t="s">
        <v>111</v>
      </c>
      <c r="AJ2944" s="1" t="s">
        <v>115</v>
      </c>
      <c r="AK2944" s="1" t="s">
        <v>201</v>
      </c>
      <c r="AN2944" s="1" t="s">
        <v>10337</v>
      </c>
      <c r="AO2944" s="1" t="s">
        <v>117</v>
      </c>
      <c r="AS2944" s="1" t="s">
        <v>3460</v>
      </c>
      <c r="AU2944" s="1" t="s">
        <v>132</v>
      </c>
      <c r="AZ2944" s="1" t="s">
        <v>155</v>
      </c>
      <c r="BA2944" s="1" t="s">
        <v>4179</v>
      </c>
      <c r="BJ2944" s="1" t="s">
        <v>111</v>
      </c>
      <c r="BN2944" s="1" t="s">
        <v>112</v>
      </c>
      <c r="BO2944" s="1" t="s">
        <v>234</v>
      </c>
      <c r="BP2944" s="1" t="s">
        <v>355</v>
      </c>
      <c r="BU2944" s="34" t="s">
        <v>14025</v>
      </c>
      <c r="BV2944" s="9">
        <v>44677</v>
      </c>
      <c r="BW2944" s="34" t="s">
        <v>10338</v>
      </c>
      <c r="BY2944" s="2" t="s">
        <v>153</v>
      </c>
      <c r="BZ2944" s="2" t="s">
        <v>124</v>
      </c>
      <c r="CA2944" s="2">
        <v>1</v>
      </c>
      <c r="CB2944" s="1" t="s">
        <v>319</v>
      </c>
      <c r="CC2944" s="2" t="s">
        <v>126</v>
      </c>
      <c r="CD2944" s="1" t="b">
        <v>0</v>
      </c>
      <c r="CE2944" s="1" t="b">
        <v>0</v>
      </c>
      <c r="CF2944" s="1" t="b">
        <f t="shared" si="1571"/>
        <v>0</v>
      </c>
      <c r="CG2944" s="1" t="b">
        <f t="shared" si="1572"/>
        <v>0</v>
      </c>
      <c r="CH2944" s="1" t="b">
        <f t="shared" si="1573"/>
        <v>0</v>
      </c>
      <c r="CI2944" s="1" t="b">
        <f t="shared" si="1574"/>
        <v>0</v>
      </c>
      <c r="CJ2944" s="1" t="b">
        <f t="shared" si="1575"/>
        <v>0</v>
      </c>
      <c r="CK2944" s="1" t="b">
        <f t="shared" si="1576"/>
        <v>1</v>
      </c>
      <c r="CL2944" s="1" t="b">
        <f t="shared" si="1577"/>
        <v>0</v>
      </c>
      <c r="CM2944" s="1" t="b">
        <f t="shared" si="1578"/>
        <v>0</v>
      </c>
      <c r="CN2944" s="1" t="b">
        <f t="shared" si="1579"/>
        <v>0</v>
      </c>
      <c r="CO2944" s="2" t="b">
        <f t="shared" si="1580"/>
        <v>0</v>
      </c>
      <c r="CP2944" s="2" t="b">
        <f t="shared" si="1581"/>
        <v>0</v>
      </c>
      <c r="CQ2944" s="2" t="b">
        <f t="shared" si="1582"/>
        <v>1</v>
      </c>
      <c r="CR2944" s="6" t="str">
        <f t="shared" si="1583"/>
        <v>Male</v>
      </c>
      <c r="CS2944" s="7">
        <f t="shared" si="1584"/>
        <v>0</v>
      </c>
      <c r="CT2944" s="7">
        <f t="shared" si="1585"/>
        <v>1</v>
      </c>
      <c r="CU2944" s="7">
        <f t="shared" si="1586"/>
        <v>0</v>
      </c>
      <c r="CV2944" s="7">
        <f t="shared" si="1587"/>
        <v>0</v>
      </c>
      <c r="CW2944" s="7">
        <f t="shared" si="1604"/>
        <v>0</v>
      </c>
      <c r="CX2944" s="1" t="b">
        <f t="shared" si="1605"/>
        <v>0</v>
      </c>
      <c r="CY2944" s="1" t="b">
        <f t="shared" si="1606"/>
        <v>1</v>
      </c>
      <c r="CZ2944" s="2">
        <v>6937</v>
      </c>
      <c r="DG2944" s="1" t="b">
        <f>AND(E2944&gt;4,E2944&lt;18,NOT(E2944=""),NOT(E2944="."))</f>
        <v>0</v>
      </c>
    </row>
    <row r="2945" spans="2:111" ht="130.5" x14ac:dyDescent="0.35">
      <c r="B2945" s="1" t="s">
        <v>13809</v>
      </c>
      <c r="C2945" s="9">
        <v>44543</v>
      </c>
      <c r="D2945" s="10" t="s">
        <v>13809</v>
      </c>
      <c r="E2945" s="1">
        <v>11</v>
      </c>
      <c r="F2945" s="1" t="s">
        <v>127</v>
      </c>
      <c r="G2945" s="1" t="s">
        <v>13809</v>
      </c>
      <c r="H2945" s="1" t="s">
        <v>13809</v>
      </c>
      <c r="I2945" s="2" t="s">
        <v>183</v>
      </c>
      <c r="J2945" s="2" t="s">
        <v>163</v>
      </c>
      <c r="K2945" s="2" t="s">
        <v>13809</v>
      </c>
      <c r="L2945" s="9">
        <v>44536</v>
      </c>
      <c r="M2945" s="2" t="s">
        <v>109</v>
      </c>
      <c r="N2945" s="2" t="s">
        <v>13809</v>
      </c>
      <c r="O2945" s="2" t="s">
        <v>110</v>
      </c>
      <c r="P2945" s="2" t="s">
        <v>111</v>
      </c>
      <c r="S2945" s="2" t="s">
        <v>112</v>
      </c>
      <c r="T2945" s="2" t="s">
        <v>111</v>
      </c>
      <c r="U2945" s="2" t="b">
        <f t="shared" si="1603"/>
        <v>1</v>
      </c>
      <c r="V2945" s="2" t="s">
        <v>113</v>
      </c>
      <c r="W2945" s="1" t="s">
        <v>112</v>
      </c>
      <c r="X2945" s="1" t="s">
        <v>114</v>
      </c>
      <c r="Y2945" s="2" t="s">
        <v>112</v>
      </c>
      <c r="Z2945" s="2" t="s">
        <v>111</v>
      </c>
      <c r="AA2945" s="2" t="s">
        <v>112</v>
      </c>
      <c r="AB2945" s="2">
        <v>3</v>
      </c>
      <c r="AC2945" s="1" t="s">
        <v>111</v>
      </c>
      <c r="AF2945" s="1" t="s">
        <v>111</v>
      </c>
      <c r="AJ2945" s="1" t="s">
        <v>115</v>
      </c>
      <c r="AK2945" s="1" t="s">
        <v>150</v>
      </c>
      <c r="AO2945" s="1" t="s">
        <v>117</v>
      </c>
      <c r="AS2945" s="1" t="s">
        <v>118</v>
      </c>
      <c r="AU2945" s="1" t="s">
        <v>132</v>
      </c>
      <c r="AZ2945" s="1" t="s">
        <v>155</v>
      </c>
      <c r="BA2945" s="1" t="s">
        <v>10339</v>
      </c>
      <c r="BJ2945" s="1" t="s">
        <v>112</v>
      </c>
      <c r="BK2945" s="1" t="s">
        <v>112</v>
      </c>
      <c r="BL2945" s="1" t="s">
        <v>142</v>
      </c>
      <c r="BQ2945" s="1" t="s">
        <v>121</v>
      </c>
      <c r="BR2945" s="1" t="s">
        <v>122</v>
      </c>
      <c r="BS2945" s="1" t="s">
        <v>112</v>
      </c>
      <c r="BU2945" s="34" t="s">
        <v>10340</v>
      </c>
      <c r="BV2945" s="9">
        <v>44551</v>
      </c>
      <c r="BW2945" s="34" t="s">
        <v>10341</v>
      </c>
      <c r="BY2945" s="2" t="s">
        <v>156</v>
      </c>
      <c r="BZ2945" s="2" t="s">
        <v>124</v>
      </c>
      <c r="CA2945" s="2">
        <v>2</v>
      </c>
      <c r="CB2945" s="1" t="s">
        <v>188</v>
      </c>
      <c r="CC2945" s="2" t="s">
        <v>126</v>
      </c>
      <c r="CD2945" s="1" t="b">
        <f>AND(E2945&lt;30,NOT(E2945="."),NOT(E2945=""))</f>
        <v>1</v>
      </c>
      <c r="CE2945" s="1" t="b">
        <f>AND(E2945&lt;18,NOT(E2945="."),NOT(E2945=""))</f>
        <v>1</v>
      </c>
      <c r="CF2945" s="1" t="b">
        <f t="shared" si="1571"/>
        <v>1</v>
      </c>
      <c r="CG2945" s="1" t="b">
        <f t="shared" si="1572"/>
        <v>0</v>
      </c>
      <c r="CH2945" s="1" t="b">
        <f t="shared" si="1573"/>
        <v>0</v>
      </c>
      <c r="CI2945" s="1" t="b">
        <f t="shared" si="1574"/>
        <v>0</v>
      </c>
      <c r="CJ2945" s="1" t="b">
        <f t="shared" si="1575"/>
        <v>0</v>
      </c>
      <c r="CK2945" s="1" t="b">
        <f t="shared" si="1576"/>
        <v>0</v>
      </c>
      <c r="CL2945" s="1" t="b">
        <f t="shared" si="1577"/>
        <v>0</v>
      </c>
      <c r="CM2945" s="1" t="b">
        <f t="shared" si="1578"/>
        <v>0</v>
      </c>
      <c r="CN2945" s="1" t="b">
        <f t="shared" si="1579"/>
        <v>0</v>
      </c>
      <c r="CO2945" s="2" t="b">
        <f t="shared" si="1580"/>
        <v>1</v>
      </c>
      <c r="CP2945" s="2" t="b">
        <f t="shared" si="1581"/>
        <v>1</v>
      </c>
      <c r="CQ2945" s="2" t="b">
        <f t="shared" si="1582"/>
        <v>0</v>
      </c>
      <c r="CR2945" s="6" t="str">
        <f t="shared" si="1583"/>
        <v>Male</v>
      </c>
      <c r="CS2945" s="7">
        <f t="shared" si="1584"/>
        <v>0</v>
      </c>
      <c r="CT2945" s="7">
        <f t="shared" si="1585"/>
        <v>0</v>
      </c>
      <c r="CU2945" s="7">
        <f t="shared" si="1586"/>
        <v>0</v>
      </c>
      <c r="CV2945" s="7">
        <f t="shared" si="1587"/>
        <v>1</v>
      </c>
      <c r="CW2945" s="7">
        <f t="shared" si="1604"/>
        <v>0</v>
      </c>
      <c r="CX2945" s="1" t="b">
        <f t="shared" si="1605"/>
        <v>1</v>
      </c>
      <c r="CY2945" s="1" t="b">
        <f t="shared" si="1606"/>
        <v>0</v>
      </c>
      <c r="DG2945" s="1" t="b">
        <f>AND(E2945&gt;4,E2945&lt;18,NOT(E2945=""),NOT(E2945="."))</f>
        <v>1</v>
      </c>
    </row>
    <row r="2946" spans="2:111" ht="145" x14ac:dyDescent="0.35">
      <c r="B2946" s="1" t="s">
        <v>13809</v>
      </c>
      <c r="C2946" s="9">
        <v>44543</v>
      </c>
      <c r="D2946" s="10" t="s">
        <v>13809</v>
      </c>
      <c r="E2946" s="1">
        <v>20</v>
      </c>
      <c r="F2946" s="1" t="s">
        <v>127</v>
      </c>
      <c r="G2946" s="1" t="s">
        <v>13809</v>
      </c>
      <c r="H2946" s="1" t="s">
        <v>13809</v>
      </c>
      <c r="I2946" s="9">
        <v>44490</v>
      </c>
      <c r="J2946" s="2" t="s">
        <v>109</v>
      </c>
      <c r="K2946" s="2" t="s">
        <v>13809</v>
      </c>
      <c r="L2946" s="9">
        <v>44511</v>
      </c>
      <c r="M2946" s="2" t="s">
        <v>109</v>
      </c>
      <c r="N2946" s="2" t="s">
        <v>13809</v>
      </c>
      <c r="O2946" s="2" t="s">
        <v>110</v>
      </c>
      <c r="P2946" s="2" t="s">
        <v>111</v>
      </c>
      <c r="S2946" s="2" t="s">
        <v>112</v>
      </c>
      <c r="T2946" s="2" t="s">
        <v>111</v>
      </c>
      <c r="U2946" s="2" t="b">
        <f t="shared" si="1603"/>
        <v>1</v>
      </c>
      <c r="V2946" s="2" t="s">
        <v>113</v>
      </c>
      <c r="W2946" s="1" t="s">
        <v>112</v>
      </c>
      <c r="X2946" s="1" t="s">
        <v>114</v>
      </c>
      <c r="Y2946" s="2" t="s">
        <v>112</v>
      </c>
      <c r="Z2946" s="2" t="s">
        <v>111</v>
      </c>
      <c r="AA2946" s="2" t="s">
        <v>112</v>
      </c>
      <c r="AB2946" s="2">
        <v>1</v>
      </c>
      <c r="AC2946" s="1" t="s">
        <v>111</v>
      </c>
      <c r="AF2946" s="1" t="s">
        <v>112</v>
      </c>
      <c r="AG2946" s="1" t="s">
        <v>114</v>
      </c>
      <c r="AJ2946" s="1" t="s">
        <v>115</v>
      </c>
      <c r="AK2946" s="1" t="s">
        <v>189</v>
      </c>
      <c r="AO2946" s="1" t="s">
        <v>117</v>
      </c>
      <c r="AS2946" s="1" t="s">
        <v>118</v>
      </c>
      <c r="AU2946" s="1" t="s">
        <v>132</v>
      </c>
      <c r="AZ2946" s="1" t="s">
        <v>561</v>
      </c>
      <c r="BC2946" s="1" t="s">
        <v>10342</v>
      </c>
      <c r="BD2946" s="1" t="s">
        <v>10343</v>
      </c>
      <c r="BG2946" s="1" t="s">
        <v>10344</v>
      </c>
      <c r="BH2946" s="1" t="s">
        <v>10345</v>
      </c>
      <c r="BJ2946" s="1" t="s">
        <v>112</v>
      </c>
      <c r="BK2946" s="1" t="s">
        <v>112</v>
      </c>
      <c r="BL2946" s="1" t="s">
        <v>297</v>
      </c>
      <c r="BQ2946" s="1" t="s">
        <v>121</v>
      </c>
      <c r="BR2946" s="1" t="s">
        <v>122</v>
      </c>
      <c r="BS2946" s="1" t="s">
        <v>112</v>
      </c>
      <c r="BU2946" s="34" t="s">
        <v>10346</v>
      </c>
      <c r="BV2946" s="9">
        <v>44543</v>
      </c>
      <c r="BW2946" s="34" t="s">
        <v>10347</v>
      </c>
      <c r="BY2946" s="2" t="s">
        <v>123</v>
      </c>
      <c r="BZ2946" s="2" t="s">
        <v>124</v>
      </c>
      <c r="CA2946" s="2">
        <v>2</v>
      </c>
      <c r="CB2946" s="1" t="s">
        <v>598</v>
      </c>
      <c r="CC2946" s="2" t="s">
        <v>126</v>
      </c>
      <c r="CD2946" s="1" t="b">
        <f>AND(E2946&lt;30,NOT(E2946="."),NOT(E2946=""))</f>
        <v>1</v>
      </c>
      <c r="CE2946" s="1" t="b">
        <f>AND(E2946&lt;18,NOT(E2946="."),NOT(E2946=""))</f>
        <v>0</v>
      </c>
      <c r="CF2946" s="1" t="b">
        <f t="shared" ref="CF2946:CF3009" si="1607">AND(E2946&gt;4,E2946&lt;12,NOT(E2946=""),NOT(E2946="."))</f>
        <v>0</v>
      </c>
      <c r="CG2946" s="1" t="b">
        <f t="shared" ref="CG2946:CG3009" si="1608">AND(E2946&gt;11,E2946&lt;16,NOT(E2946=""),NOT(E2946="."))</f>
        <v>0</v>
      </c>
      <c r="CH2946" s="1" t="b">
        <f t="shared" ref="CH2946:CH3009" si="1609">AND(E2946&gt;15,E2946&lt;18)</f>
        <v>0</v>
      </c>
      <c r="CI2946" s="1" t="b">
        <f t="shared" ref="CI2946:CI3009" si="1610">AND(E2946&gt;17,E2946&lt;25)</f>
        <v>1</v>
      </c>
      <c r="CJ2946" s="1" t="b">
        <f t="shared" ref="CJ2946:CJ3009" si="1611">AND(E2946&gt;24,E2946&lt;30)</f>
        <v>0</v>
      </c>
      <c r="CK2946" s="1" t="b">
        <f t="shared" ref="CK2946:CK3009" si="1612">AND(E2946&gt;29,E2946&lt;40)</f>
        <v>0</v>
      </c>
      <c r="CL2946" s="1" t="b">
        <f t="shared" ref="CL2946:CL3009" si="1613">AND(E2946&gt;39,E2946&lt;50)</f>
        <v>0</v>
      </c>
      <c r="CM2946" s="1" t="b">
        <f t="shared" ref="CM2946:CM3009" si="1614">AND(E2946&gt;49,E2946&lt;65)</f>
        <v>0</v>
      </c>
      <c r="CN2946" s="1" t="b">
        <f t="shared" ref="CN2946:CN3009" si="1615">AND(E2946&gt;64,NOT(E2946="."),NOT(E2946=""))</f>
        <v>0</v>
      </c>
      <c r="CO2946" s="2" t="b">
        <f t="shared" ref="CO2946:CO3009" si="1616">AND(AB2946&lt;7,NOT(AB2946="."),NOT(AB2946=""))</f>
        <v>1</v>
      </c>
      <c r="CP2946" s="2" t="b">
        <f t="shared" ref="CP2946:CP3009" si="1617">AND(AB2946&lt;8,NOT(AB2946="."),NOT(AB2946=""))</f>
        <v>1</v>
      </c>
      <c r="CQ2946" s="2" t="b">
        <f t="shared" ref="CQ2946:CQ3009" si="1618">AND(AB2946&gt;7,AB2946&lt;22,NOT(AB2946=""),NOT(AB2946="."))</f>
        <v>0</v>
      </c>
      <c r="CR2946" s="6" t="str">
        <f t="shared" ref="CR2946:CR3009" si="1619">F2946</f>
        <v>Male</v>
      </c>
      <c r="CS2946" s="7">
        <f t="shared" ref="CS2946:CS3009" si="1620">COUNTIF(J2946,"=*pfizer*")</f>
        <v>1</v>
      </c>
      <c r="CT2946" s="7">
        <f t="shared" ref="CT2946:CT3009" si="1621">COUNTIF(J2946,"=*moderna*")</f>
        <v>0</v>
      </c>
      <c r="CU2946" s="7">
        <f t="shared" ref="CU2946:CU3009" si="1622">COUNTIF(J2946,"=*janssen*")</f>
        <v>0</v>
      </c>
      <c r="CV2946" s="7">
        <f t="shared" ref="CV2946:CV3009" si="1623">COUNTIF(M2946,"=*pfizer*")</f>
        <v>1</v>
      </c>
      <c r="CW2946" s="7">
        <f t="shared" si="1604"/>
        <v>0</v>
      </c>
      <c r="CX2946" s="1" t="b">
        <f t="shared" si="1605"/>
        <v>1</v>
      </c>
      <c r="CY2946" s="1" t="b">
        <f t="shared" si="1606"/>
        <v>1</v>
      </c>
      <c r="DG2946" s="1" t="b">
        <f>AND(E2946&gt;4,E2946&lt;18,NOT(E2946=""),NOT(E2946="."))</f>
        <v>0</v>
      </c>
    </row>
    <row r="2947" spans="2:111" ht="116" x14ac:dyDescent="0.35">
      <c r="B2947" s="1" t="s">
        <v>13809</v>
      </c>
      <c r="C2947" s="9">
        <v>44543</v>
      </c>
      <c r="D2947" s="10" t="s">
        <v>13809</v>
      </c>
      <c r="E2947" s="1">
        <v>49</v>
      </c>
      <c r="F2947" s="1" t="s">
        <v>108</v>
      </c>
      <c r="G2947" s="1" t="s">
        <v>13809</v>
      </c>
      <c r="H2947" s="1" t="s">
        <v>13809</v>
      </c>
      <c r="K2947" s="2" t="s">
        <v>13809</v>
      </c>
      <c r="N2947" s="2" t="s">
        <v>13809</v>
      </c>
      <c r="O2947" s="2" t="s">
        <v>110</v>
      </c>
      <c r="P2947" s="2" t="s">
        <v>111</v>
      </c>
      <c r="S2947" s="2" t="s">
        <v>112</v>
      </c>
      <c r="T2947" s="2" t="s">
        <v>111</v>
      </c>
      <c r="U2947" s="2" t="b">
        <f t="shared" si="1603"/>
        <v>1</v>
      </c>
      <c r="V2947" s="2" t="s">
        <v>113</v>
      </c>
      <c r="W2947" s="1" t="s">
        <v>112</v>
      </c>
      <c r="X2947" s="1" t="s">
        <v>110</v>
      </c>
      <c r="Y2947" s="2" t="s">
        <v>111</v>
      </c>
      <c r="AF2947" s="1" t="s">
        <v>111</v>
      </c>
      <c r="AJ2947" s="1" t="s">
        <v>115</v>
      </c>
      <c r="AK2947" s="1" t="s">
        <v>129</v>
      </c>
      <c r="AO2947" s="1" t="s">
        <v>166</v>
      </c>
      <c r="AS2947" s="1" t="s">
        <v>118</v>
      </c>
      <c r="AU2947" s="1" t="s">
        <v>238</v>
      </c>
      <c r="AX2947" s="1">
        <v>60</v>
      </c>
      <c r="AZ2947" s="1" t="s">
        <v>155</v>
      </c>
      <c r="BA2947" s="1">
        <v>5</v>
      </c>
      <c r="BJ2947" s="1" t="s">
        <v>112</v>
      </c>
      <c r="BK2947" s="1" t="s">
        <v>112</v>
      </c>
      <c r="BL2947" s="1" t="s">
        <v>142</v>
      </c>
      <c r="BQ2947" s="1" t="s">
        <v>121</v>
      </c>
      <c r="BR2947" s="1" t="s">
        <v>122</v>
      </c>
      <c r="BS2947" s="1" t="s">
        <v>111</v>
      </c>
      <c r="BT2947" s="34" t="s">
        <v>184</v>
      </c>
      <c r="BU2947" s="34" t="s">
        <v>10348</v>
      </c>
      <c r="BV2947" s="9">
        <v>44725</v>
      </c>
      <c r="BW2947" s="34" t="s">
        <v>14991</v>
      </c>
      <c r="BY2947" s="2" t="s">
        <v>123</v>
      </c>
      <c r="BZ2947" s="2" t="s">
        <v>124</v>
      </c>
      <c r="CA2947" s="2">
        <v>3</v>
      </c>
      <c r="CB2947" s="1" t="s">
        <v>1994</v>
      </c>
      <c r="CC2947" s="2" t="s">
        <v>126</v>
      </c>
      <c r="CD2947" s="1" t="b">
        <f>AND(E2947&lt;30,NOT(E2947="."),NOT(E2947=""))</f>
        <v>0</v>
      </c>
      <c r="CE2947" s="1" t="b">
        <f>AND(E2947&lt;18,NOT(E2947="."),NOT(E2947=""))</f>
        <v>0</v>
      </c>
      <c r="CF2947" s="1" t="b">
        <f t="shared" si="1607"/>
        <v>0</v>
      </c>
      <c r="CG2947" s="1" t="b">
        <f t="shared" si="1608"/>
        <v>0</v>
      </c>
      <c r="CH2947" s="1" t="b">
        <f t="shared" si="1609"/>
        <v>0</v>
      </c>
      <c r="CI2947" s="1" t="b">
        <f t="shared" si="1610"/>
        <v>0</v>
      </c>
      <c r="CJ2947" s="1" t="b">
        <f t="shared" si="1611"/>
        <v>0</v>
      </c>
      <c r="CK2947" s="1" t="b">
        <f t="shared" si="1612"/>
        <v>0</v>
      </c>
      <c r="CL2947" s="1" t="b">
        <f t="shared" si="1613"/>
        <v>1</v>
      </c>
      <c r="CM2947" s="1" t="b">
        <f t="shared" si="1614"/>
        <v>0</v>
      </c>
      <c r="CN2947" s="1" t="b">
        <f t="shared" si="1615"/>
        <v>0</v>
      </c>
      <c r="CO2947" s="2" t="b">
        <f t="shared" si="1616"/>
        <v>0</v>
      </c>
      <c r="CP2947" s="2" t="b">
        <f t="shared" si="1617"/>
        <v>0</v>
      </c>
      <c r="CQ2947" s="2" t="b">
        <f t="shared" si="1618"/>
        <v>0</v>
      </c>
      <c r="CR2947" s="6" t="str">
        <f t="shared" si="1619"/>
        <v>Female</v>
      </c>
      <c r="CS2947" s="7">
        <f t="shared" si="1620"/>
        <v>0</v>
      </c>
      <c r="CT2947" s="7">
        <f t="shared" si="1621"/>
        <v>0</v>
      </c>
      <c r="CU2947" s="7">
        <f t="shared" si="1622"/>
        <v>0</v>
      </c>
      <c r="CV2947" s="7">
        <f t="shared" si="1623"/>
        <v>0</v>
      </c>
      <c r="CW2947" s="7">
        <f t="shared" si="1604"/>
        <v>0</v>
      </c>
      <c r="CX2947" s="1" t="b">
        <f t="shared" si="1605"/>
        <v>0</v>
      </c>
      <c r="CY2947" s="1" t="b">
        <f t="shared" si="1606"/>
        <v>0</v>
      </c>
    </row>
    <row r="2948" spans="2:111" ht="391.5" x14ac:dyDescent="0.35">
      <c r="B2948" s="1" t="s">
        <v>13809</v>
      </c>
      <c r="C2948" s="9">
        <v>44543</v>
      </c>
      <c r="D2948" s="10" t="s">
        <v>13809</v>
      </c>
      <c r="E2948" s="1">
        <v>49</v>
      </c>
      <c r="F2948" s="1" t="s">
        <v>108</v>
      </c>
      <c r="G2948" s="1" t="s">
        <v>13809</v>
      </c>
      <c r="H2948" s="1" t="s">
        <v>13809</v>
      </c>
      <c r="I2948" s="9">
        <v>44275</v>
      </c>
      <c r="J2948" s="2" t="s">
        <v>109</v>
      </c>
      <c r="K2948" s="2" t="s">
        <v>13809</v>
      </c>
      <c r="L2948" s="9">
        <v>44302</v>
      </c>
      <c r="M2948" s="2" t="s">
        <v>109</v>
      </c>
      <c r="N2948" s="2" t="s">
        <v>13809</v>
      </c>
      <c r="O2948" s="2" t="s">
        <v>110</v>
      </c>
      <c r="P2948" s="2" t="s">
        <v>111</v>
      </c>
      <c r="S2948" s="2" t="s">
        <v>112</v>
      </c>
      <c r="T2948" s="2" t="s">
        <v>112</v>
      </c>
      <c r="U2948" s="2" t="b">
        <v>1</v>
      </c>
      <c r="V2948" s="2" t="s">
        <v>113</v>
      </c>
      <c r="W2948" s="1" t="s">
        <v>112</v>
      </c>
      <c r="X2948" s="1" t="s">
        <v>138</v>
      </c>
      <c r="Y2948" s="2" t="s">
        <v>112</v>
      </c>
      <c r="Z2948" s="2" t="s">
        <v>111</v>
      </c>
      <c r="AA2948" s="2" t="s">
        <v>111</v>
      </c>
      <c r="AB2948" s="2">
        <v>3</v>
      </c>
      <c r="AH2948" s="1" t="s">
        <v>193</v>
      </c>
      <c r="AI2948" s="1" t="s">
        <v>10349</v>
      </c>
      <c r="AK2948" s="1" t="s">
        <v>349</v>
      </c>
      <c r="AN2948" s="1" t="s">
        <v>10350</v>
      </c>
      <c r="AO2948" s="1" t="s">
        <v>166</v>
      </c>
      <c r="AU2948" s="1" t="s">
        <v>197</v>
      </c>
      <c r="AZ2948" s="1" t="s">
        <v>155</v>
      </c>
      <c r="BA2948" s="1" t="s">
        <v>3499</v>
      </c>
      <c r="BJ2948" s="1" t="s">
        <v>112</v>
      </c>
      <c r="BK2948" s="1" t="s">
        <v>112</v>
      </c>
      <c r="BL2948" s="1" t="s">
        <v>161</v>
      </c>
      <c r="BM2948" s="1" t="s">
        <v>10351</v>
      </c>
      <c r="BQ2948" s="1" t="s">
        <v>121</v>
      </c>
      <c r="BR2948" s="1" t="s">
        <v>122</v>
      </c>
      <c r="BS2948" s="1" t="s">
        <v>112</v>
      </c>
      <c r="BU2948" s="34" t="s">
        <v>10352</v>
      </c>
      <c r="BV2948" s="9">
        <v>44679</v>
      </c>
      <c r="BW2948" s="34" t="s">
        <v>14992</v>
      </c>
      <c r="BY2948" s="2" t="s">
        <v>174</v>
      </c>
      <c r="BZ2948" s="2" t="s">
        <v>124</v>
      </c>
      <c r="CA2948" s="2">
        <v>3</v>
      </c>
      <c r="CB2948" s="1" t="s">
        <v>386</v>
      </c>
      <c r="CC2948" s="2" t="s">
        <v>113</v>
      </c>
      <c r="CD2948" s="1" t="b">
        <v>0</v>
      </c>
      <c r="CE2948" s="1" t="b">
        <v>0</v>
      </c>
      <c r="CF2948" s="1" t="b">
        <f t="shared" si="1607"/>
        <v>0</v>
      </c>
      <c r="CG2948" s="1" t="b">
        <f t="shared" si="1608"/>
        <v>0</v>
      </c>
      <c r="CH2948" s="1" t="b">
        <f t="shared" si="1609"/>
        <v>0</v>
      </c>
      <c r="CI2948" s="1" t="b">
        <f t="shared" si="1610"/>
        <v>0</v>
      </c>
      <c r="CJ2948" s="1" t="b">
        <f t="shared" si="1611"/>
        <v>0</v>
      </c>
      <c r="CK2948" s="1" t="b">
        <f t="shared" si="1612"/>
        <v>0</v>
      </c>
      <c r="CL2948" s="1" t="b">
        <f t="shared" si="1613"/>
        <v>1</v>
      </c>
      <c r="CM2948" s="1" t="b">
        <f t="shared" si="1614"/>
        <v>0</v>
      </c>
      <c r="CN2948" s="1" t="b">
        <f t="shared" si="1615"/>
        <v>0</v>
      </c>
      <c r="CO2948" s="2" t="b">
        <f t="shared" si="1616"/>
        <v>1</v>
      </c>
      <c r="CP2948" s="2" t="b">
        <f t="shared" si="1617"/>
        <v>1</v>
      </c>
      <c r="CQ2948" s="2" t="b">
        <f t="shared" si="1618"/>
        <v>0</v>
      </c>
      <c r="CR2948" s="6" t="str">
        <f t="shared" si="1619"/>
        <v>Female</v>
      </c>
      <c r="CS2948" s="7">
        <f t="shared" si="1620"/>
        <v>1</v>
      </c>
      <c r="CT2948" s="7">
        <f t="shared" si="1621"/>
        <v>0</v>
      </c>
      <c r="CU2948" s="7">
        <f t="shared" si="1622"/>
        <v>0</v>
      </c>
      <c r="CV2948" s="7">
        <f t="shared" si="1623"/>
        <v>1</v>
      </c>
      <c r="CW2948" s="7">
        <f t="shared" si="1604"/>
        <v>0</v>
      </c>
      <c r="CX2948" s="1" t="b">
        <f t="shared" si="1605"/>
        <v>0</v>
      </c>
      <c r="CY2948" s="1" t="b">
        <f t="shared" si="1606"/>
        <v>0</v>
      </c>
      <c r="DG2948" s="1" t="b">
        <f>AND(E2948&gt;4,E2948&lt;18,NOT(E2948=""),NOT(E2948="."))</f>
        <v>0</v>
      </c>
    </row>
    <row r="2949" spans="2:111" ht="130.5" x14ac:dyDescent="0.35">
      <c r="B2949" s="1" t="s">
        <v>13809</v>
      </c>
      <c r="C2949" s="9">
        <v>44543</v>
      </c>
      <c r="D2949" s="10" t="s">
        <v>13809</v>
      </c>
      <c r="E2949" s="1">
        <v>34</v>
      </c>
      <c r="F2949" s="1" t="s">
        <v>108</v>
      </c>
      <c r="G2949" s="1" t="s">
        <v>13809</v>
      </c>
      <c r="H2949" s="1" t="s">
        <v>13809</v>
      </c>
      <c r="I2949" s="9">
        <v>44311</v>
      </c>
      <c r="J2949" s="2" t="s">
        <v>109</v>
      </c>
      <c r="K2949" s="2" t="s">
        <v>13809</v>
      </c>
      <c r="L2949" s="9">
        <v>44333</v>
      </c>
      <c r="M2949" s="2" t="s">
        <v>109</v>
      </c>
      <c r="N2949" s="2" t="s">
        <v>13809</v>
      </c>
      <c r="O2949" s="2" t="s">
        <v>110</v>
      </c>
      <c r="P2949" s="2" t="s">
        <v>111</v>
      </c>
      <c r="S2949" s="2" t="s">
        <v>111</v>
      </c>
      <c r="T2949" s="2" t="s">
        <v>112</v>
      </c>
      <c r="U2949" s="2" t="b">
        <v>1</v>
      </c>
      <c r="V2949" s="2" t="s">
        <v>113</v>
      </c>
      <c r="W2949" s="1" t="s">
        <v>112</v>
      </c>
      <c r="X2949" s="1" t="s">
        <v>114</v>
      </c>
      <c r="Y2949" s="2" t="s">
        <v>112</v>
      </c>
      <c r="Z2949" s="2" t="s">
        <v>112</v>
      </c>
      <c r="AA2949" s="2" t="s">
        <v>111</v>
      </c>
      <c r="AB2949" s="2">
        <v>1</v>
      </c>
      <c r="AC2949" s="1" t="s">
        <v>111</v>
      </c>
      <c r="AF2949" s="1" t="s">
        <v>111</v>
      </c>
      <c r="AJ2949" s="1" t="s">
        <v>115</v>
      </c>
      <c r="AK2949" s="1" t="s">
        <v>2739</v>
      </c>
      <c r="AN2949" s="1" t="s">
        <v>6692</v>
      </c>
      <c r="AO2949" s="1" t="s">
        <v>117</v>
      </c>
      <c r="AS2949" s="1" t="s">
        <v>118</v>
      </c>
      <c r="AU2949" s="1" t="s">
        <v>132</v>
      </c>
      <c r="AZ2949" s="1" t="s">
        <v>155</v>
      </c>
      <c r="BA2949" s="1" t="s">
        <v>3091</v>
      </c>
      <c r="BJ2949" s="1" t="s">
        <v>111</v>
      </c>
      <c r="BN2949" s="1" t="s">
        <v>112</v>
      </c>
      <c r="BO2949" s="1" t="s">
        <v>148</v>
      </c>
      <c r="BP2949" s="1" t="s">
        <v>10353</v>
      </c>
      <c r="BQ2949" s="1" t="s">
        <v>121</v>
      </c>
      <c r="BR2949" s="1" t="s">
        <v>122</v>
      </c>
      <c r="BS2949" s="1" t="s">
        <v>111</v>
      </c>
      <c r="BT2949" s="34" t="s">
        <v>10354</v>
      </c>
      <c r="BU2949" s="34" t="s">
        <v>10355</v>
      </c>
      <c r="BV2949" s="9">
        <v>44546</v>
      </c>
      <c r="BW2949" s="34" t="s">
        <v>10356</v>
      </c>
      <c r="BY2949" s="2" t="s">
        <v>174</v>
      </c>
      <c r="BZ2949" s="2" t="s">
        <v>124</v>
      </c>
      <c r="CA2949" s="2">
        <v>1</v>
      </c>
      <c r="CB2949" s="1" t="s">
        <v>199</v>
      </c>
      <c r="CC2949" s="2" t="s">
        <v>113</v>
      </c>
      <c r="CD2949" s="1" t="b">
        <f t="shared" ref="CD2949:CD2965" si="1624">AND(E2949&lt;30,NOT(E2949="."),NOT(E2949=""))</f>
        <v>0</v>
      </c>
      <c r="CE2949" s="1" t="b">
        <f t="shared" ref="CE2949:CE2966" si="1625">AND(E2949&lt;18,NOT(E2949="."),NOT(E2949=""))</f>
        <v>0</v>
      </c>
      <c r="CF2949" s="1" t="b">
        <f t="shared" si="1607"/>
        <v>0</v>
      </c>
      <c r="CG2949" s="1" t="b">
        <f t="shared" si="1608"/>
        <v>0</v>
      </c>
      <c r="CH2949" s="1" t="b">
        <f t="shared" si="1609"/>
        <v>0</v>
      </c>
      <c r="CI2949" s="1" t="b">
        <f t="shared" si="1610"/>
        <v>0</v>
      </c>
      <c r="CJ2949" s="1" t="b">
        <f t="shared" si="1611"/>
        <v>0</v>
      </c>
      <c r="CK2949" s="1" t="b">
        <f t="shared" si="1612"/>
        <v>1</v>
      </c>
      <c r="CL2949" s="1" t="b">
        <f t="shared" si="1613"/>
        <v>0</v>
      </c>
      <c r="CM2949" s="1" t="b">
        <f t="shared" si="1614"/>
        <v>0</v>
      </c>
      <c r="CN2949" s="1" t="b">
        <f t="shared" si="1615"/>
        <v>0</v>
      </c>
      <c r="CO2949" s="2" t="b">
        <f t="shared" si="1616"/>
        <v>1</v>
      </c>
      <c r="CP2949" s="2" t="b">
        <f t="shared" si="1617"/>
        <v>1</v>
      </c>
      <c r="CQ2949" s="2" t="b">
        <f t="shared" si="1618"/>
        <v>0</v>
      </c>
      <c r="CR2949" s="6" t="str">
        <f t="shared" si="1619"/>
        <v>Female</v>
      </c>
      <c r="CS2949" s="7">
        <f t="shared" si="1620"/>
        <v>1</v>
      </c>
      <c r="CT2949" s="7">
        <f t="shared" si="1621"/>
        <v>0</v>
      </c>
      <c r="CU2949" s="7">
        <f t="shared" si="1622"/>
        <v>0</v>
      </c>
      <c r="CV2949" s="7">
        <f t="shared" si="1623"/>
        <v>1</v>
      </c>
      <c r="CW2949" s="7">
        <f t="shared" si="1604"/>
        <v>0</v>
      </c>
      <c r="CX2949" s="1" t="b">
        <f t="shared" si="1605"/>
        <v>0</v>
      </c>
      <c r="CY2949" s="1" t="b">
        <f t="shared" si="1606"/>
        <v>1</v>
      </c>
      <c r="DG2949" s="1" t="b">
        <f>AND(E2949&gt;4,E2949&lt;18,NOT(E2949=""),NOT(E2949="."))</f>
        <v>0</v>
      </c>
    </row>
    <row r="2950" spans="2:111" ht="232" x14ac:dyDescent="0.35">
      <c r="B2950" s="1" t="s">
        <v>13809</v>
      </c>
      <c r="C2950" s="9">
        <v>44543</v>
      </c>
      <c r="D2950" s="10" t="s">
        <v>13809</v>
      </c>
      <c r="E2950" s="1">
        <v>15</v>
      </c>
      <c r="F2950" s="1" t="s">
        <v>127</v>
      </c>
      <c r="G2950" s="1" t="s">
        <v>13809</v>
      </c>
      <c r="H2950" s="1" t="s">
        <v>13809</v>
      </c>
      <c r="I2950" s="9">
        <v>44406</v>
      </c>
      <c r="J2950" s="2" t="s">
        <v>109</v>
      </c>
      <c r="K2950" s="2" t="s">
        <v>13809</v>
      </c>
      <c r="L2950" s="9">
        <v>44427</v>
      </c>
      <c r="M2950" s="2" t="s">
        <v>109</v>
      </c>
      <c r="N2950" s="2" t="s">
        <v>13809</v>
      </c>
      <c r="O2950" s="2" t="s">
        <v>110</v>
      </c>
      <c r="P2950" s="2" t="s">
        <v>111</v>
      </c>
      <c r="S2950" s="2" t="s">
        <v>112</v>
      </c>
      <c r="T2950" s="2" t="s">
        <v>111</v>
      </c>
      <c r="U2950" s="2" t="b">
        <f t="shared" ref="U2950:U2961" si="1626">OR(S2950="yes",T2950="yes")</f>
        <v>1</v>
      </c>
      <c r="V2950" s="2" t="s">
        <v>113</v>
      </c>
      <c r="W2950" s="1" t="s">
        <v>112</v>
      </c>
      <c r="X2950" s="1" t="s">
        <v>110</v>
      </c>
      <c r="Y2950" s="2" t="s">
        <v>111</v>
      </c>
      <c r="AB2950" s="5">
        <v>112</v>
      </c>
      <c r="AF2950" s="1" t="s">
        <v>111</v>
      </c>
      <c r="AJ2950" s="1" t="s">
        <v>115</v>
      </c>
      <c r="AK2950" s="1" t="s">
        <v>129</v>
      </c>
      <c r="AO2950" s="1" t="s">
        <v>195</v>
      </c>
      <c r="AS2950" s="1" t="s">
        <v>118</v>
      </c>
      <c r="AU2950" s="1" t="s">
        <v>132</v>
      </c>
      <c r="AZ2950" s="1" t="s">
        <v>198</v>
      </c>
      <c r="BA2950" s="1" t="s">
        <v>10357</v>
      </c>
      <c r="BF2950" s="1" t="s">
        <v>10358</v>
      </c>
      <c r="BG2950" s="1" t="s">
        <v>10359</v>
      </c>
      <c r="BH2950" s="1" t="s">
        <v>10360</v>
      </c>
      <c r="BJ2950" s="1" t="s">
        <v>112</v>
      </c>
      <c r="BK2950" s="1" t="s">
        <v>112</v>
      </c>
      <c r="BL2950" s="1" t="s">
        <v>135</v>
      </c>
      <c r="BQ2950" s="1" t="s">
        <v>121</v>
      </c>
      <c r="BR2950" s="1" t="s">
        <v>122</v>
      </c>
      <c r="BS2950" s="1" t="s">
        <v>111</v>
      </c>
      <c r="BT2950" s="34" t="s">
        <v>10361</v>
      </c>
      <c r="BU2950" s="34" t="s">
        <v>10362</v>
      </c>
      <c r="BV2950" s="9">
        <v>44543</v>
      </c>
      <c r="BW2950" s="34" t="s">
        <v>14993</v>
      </c>
      <c r="BY2950" s="2" t="s">
        <v>123</v>
      </c>
      <c r="BZ2950" s="2" t="s">
        <v>124</v>
      </c>
      <c r="CA2950" s="2">
        <v>2</v>
      </c>
      <c r="CB2950" s="1" t="s">
        <v>269</v>
      </c>
      <c r="CC2950" s="2" t="s">
        <v>126</v>
      </c>
      <c r="CD2950" s="1" t="b">
        <f t="shared" si="1624"/>
        <v>1</v>
      </c>
      <c r="CE2950" s="1" t="b">
        <f t="shared" si="1625"/>
        <v>1</v>
      </c>
      <c r="CF2950" s="1" t="b">
        <f t="shared" si="1607"/>
        <v>0</v>
      </c>
      <c r="CG2950" s="1" t="b">
        <f t="shared" si="1608"/>
        <v>1</v>
      </c>
      <c r="CH2950" s="1" t="b">
        <f t="shared" si="1609"/>
        <v>0</v>
      </c>
      <c r="CI2950" s="1" t="b">
        <f t="shared" si="1610"/>
        <v>0</v>
      </c>
      <c r="CJ2950" s="1" t="b">
        <f t="shared" si="1611"/>
        <v>0</v>
      </c>
      <c r="CK2950" s="1" t="b">
        <f t="shared" si="1612"/>
        <v>0</v>
      </c>
      <c r="CL2950" s="1" t="b">
        <f t="shared" si="1613"/>
        <v>0</v>
      </c>
      <c r="CM2950" s="1" t="b">
        <f t="shared" si="1614"/>
        <v>0</v>
      </c>
      <c r="CN2950" s="1" t="b">
        <f t="shared" si="1615"/>
        <v>0</v>
      </c>
      <c r="CO2950" s="2" t="b">
        <f t="shared" si="1616"/>
        <v>0</v>
      </c>
      <c r="CP2950" s="2" t="b">
        <f t="shared" si="1617"/>
        <v>0</v>
      </c>
      <c r="CQ2950" s="2" t="b">
        <f t="shared" si="1618"/>
        <v>0</v>
      </c>
      <c r="CR2950" s="6" t="str">
        <f t="shared" si="1619"/>
        <v>Male</v>
      </c>
      <c r="CS2950" s="7">
        <f t="shared" si="1620"/>
        <v>1</v>
      </c>
      <c r="CT2950" s="7">
        <f t="shared" si="1621"/>
        <v>0</v>
      </c>
      <c r="CU2950" s="7">
        <f t="shared" si="1622"/>
        <v>0</v>
      </c>
      <c r="CV2950" s="7">
        <f t="shared" si="1623"/>
        <v>1</v>
      </c>
      <c r="CW2950" s="7">
        <f t="shared" si="1604"/>
        <v>0</v>
      </c>
      <c r="CX2950" s="1" t="b">
        <f t="shared" si="1605"/>
        <v>1</v>
      </c>
      <c r="CY2950" s="1" t="b">
        <f t="shared" si="1606"/>
        <v>0</v>
      </c>
      <c r="DG2950" s="1" t="b">
        <f>AND(E2950&gt;4,E2950&lt;18,NOT(E2950=""),NOT(E2950="."))</f>
        <v>1</v>
      </c>
    </row>
    <row r="2951" spans="2:111" ht="29" x14ac:dyDescent="0.35">
      <c r="B2951" s="1" t="s">
        <v>13809</v>
      </c>
      <c r="C2951" s="9">
        <v>44543</v>
      </c>
      <c r="D2951" s="10" t="s">
        <v>13809</v>
      </c>
      <c r="E2951" s="1">
        <v>18</v>
      </c>
      <c r="F2951" s="1" t="s">
        <v>127</v>
      </c>
      <c r="G2951" s="1" t="s">
        <v>13809</v>
      </c>
      <c r="H2951" s="1" t="s">
        <v>13809</v>
      </c>
      <c r="I2951" s="9">
        <v>44261</v>
      </c>
      <c r="J2951" s="2" t="s">
        <v>163</v>
      </c>
      <c r="K2951" s="2" t="s">
        <v>13809</v>
      </c>
      <c r="L2951" s="9">
        <v>44292</v>
      </c>
      <c r="M2951" s="2" t="s">
        <v>128</v>
      </c>
      <c r="N2951" s="2" t="s">
        <v>13809</v>
      </c>
      <c r="O2951" s="2" t="s">
        <v>110</v>
      </c>
      <c r="P2951" s="2" t="s">
        <v>111</v>
      </c>
      <c r="S2951" s="2" t="s">
        <v>112</v>
      </c>
      <c r="T2951" s="2" t="s">
        <v>112</v>
      </c>
      <c r="U2951" s="2" t="b">
        <f t="shared" si="1626"/>
        <v>1</v>
      </c>
      <c r="V2951" s="2" t="s">
        <v>113</v>
      </c>
      <c r="W2951" s="1" t="s">
        <v>112</v>
      </c>
      <c r="X2951" s="1" t="s">
        <v>138</v>
      </c>
      <c r="Y2951" s="2" t="s">
        <v>112</v>
      </c>
      <c r="Z2951" s="2" t="s">
        <v>111</v>
      </c>
      <c r="AA2951" s="2" t="s">
        <v>112</v>
      </c>
      <c r="AB2951" s="2">
        <v>4</v>
      </c>
      <c r="AC2951" s="1" t="s">
        <v>111</v>
      </c>
      <c r="AF2951" s="1" t="s">
        <v>111</v>
      </c>
      <c r="AJ2951" s="1" t="s">
        <v>115</v>
      </c>
      <c r="AK2951" s="1" t="s">
        <v>189</v>
      </c>
      <c r="AO2951" s="1" t="s">
        <v>117</v>
      </c>
      <c r="AU2951" s="1" t="s">
        <v>197</v>
      </c>
      <c r="AZ2951" s="1" t="s">
        <v>120</v>
      </c>
      <c r="BA2951" s="1" t="s">
        <v>10363</v>
      </c>
      <c r="BG2951" s="1" t="s">
        <v>10364</v>
      </c>
      <c r="BH2951" s="1" t="s">
        <v>10365</v>
      </c>
      <c r="BJ2951" s="1" t="s">
        <v>111</v>
      </c>
      <c r="BN2951" s="1" t="s">
        <v>112</v>
      </c>
      <c r="BO2951" s="1" t="s">
        <v>148</v>
      </c>
      <c r="BP2951" s="1" t="s">
        <v>7005</v>
      </c>
      <c r="BU2951" s="34" t="s">
        <v>10366</v>
      </c>
      <c r="BV2951" s="9">
        <v>44543</v>
      </c>
      <c r="BY2951" s="2" t="s">
        <v>174</v>
      </c>
      <c r="BZ2951" s="2" t="s">
        <v>124</v>
      </c>
      <c r="CA2951" s="2">
        <v>2</v>
      </c>
      <c r="CB2951" s="1" t="s">
        <v>246</v>
      </c>
      <c r="CC2951" s="2" t="s">
        <v>113</v>
      </c>
      <c r="CD2951" s="1" t="b">
        <f t="shared" si="1624"/>
        <v>1</v>
      </c>
      <c r="CE2951" s="1" t="b">
        <f t="shared" si="1625"/>
        <v>0</v>
      </c>
      <c r="CF2951" s="1" t="b">
        <f t="shared" si="1607"/>
        <v>0</v>
      </c>
      <c r="CG2951" s="1" t="b">
        <f t="shared" si="1608"/>
        <v>0</v>
      </c>
      <c r="CH2951" s="1" t="b">
        <f t="shared" si="1609"/>
        <v>0</v>
      </c>
      <c r="CI2951" s="1" t="b">
        <f t="shared" si="1610"/>
        <v>1</v>
      </c>
      <c r="CJ2951" s="1" t="b">
        <f t="shared" si="1611"/>
        <v>0</v>
      </c>
      <c r="CK2951" s="1" t="b">
        <f t="shared" si="1612"/>
        <v>0</v>
      </c>
      <c r="CL2951" s="1" t="b">
        <f t="shared" si="1613"/>
        <v>0</v>
      </c>
      <c r="CM2951" s="1" t="b">
        <f t="shared" si="1614"/>
        <v>0</v>
      </c>
      <c r="CN2951" s="1" t="b">
        <f t="shared" si="1615"/>
        <v>0</v>
      </c>
      <c r="CO2951" s="2" t="b">
        <f t="shared" si="1616"/>
        <v>1</v>
      </c>
      <c r="CP2951" s="2" t="b">
        <f t="shared" si="1617"/>
        <v>1</v>
      </c>
      <c r="CQ2951" s="2" t="b">
        <f t="shared" si="1618"/>
        <v>0</v>
      </c>
      <c r="CR2951" s="6" t="str">
        <f t="shared" si="1619"/>
        <v>Male</v>
      </c>
      <c r="CS2951" s="7">
        <f t="shared" si="1620"/>
        <v>0</v>
      </c>
      <c r="CT2951" s="7">
        <f t="shared" si="1621"/>
        <v>0</v>
      </c>
      <c r="CU2951" s="7">
        <f t="shared" si="1622"/>
        <v>0</v>
      </c>
      <c r="CV2951" s="7">
        <f t="shared" si="1623"/>
        <v>0</v>
      </c>
      <c r="CW2951" s="7">
        <f t="shared" si="1604"/>
        <v>1</v>
      </c>
      <c r="CX2951" s="1" t="b">
        <f t="shared" si="1605"/>
        <v>1</v>
      </c>
      <c r="CY2951" s="1" t="b">
        <f t="shared" si="1606"/>
        <v>1</v>
      </c>
      <c r="DG2951" s="1" t="b">
        <f>AND(E2951&gt;4,E2951&lt;18,NOT(E2951=""),NOT(E2951="."))</f>
        <v>0</v>
      </c>
    </row>
    <row r="2952" spans="2:111" ht="29" x14ac:dyDescent="0.35">
      <c r="B2952" s="1" t="s">
        <v>13809</v>
      </c>
      <c r="C2952" s="9">
        <v>44543</v>
      </c>
      <c r="D2952" s="10" t="s">
        <v>13809</v>
      </c>
      <c r="E2952" s="1">
        <v>24</v>
      </c>
      <c r="F2952" s="1" t="s">
        <v>108</v>
      </c>
      <c r="G2952" s="1" t="s">
        <v>13809</v>
      </c>
      <c r="H2952" s="1" t="s">
        <v>13809</v>
      </c>
      <c r="I2952" s="2" t="s">
        <v>183</v>
      </c>
      <c r="J2952" s="2" t="s">
        <v>128</v>
      </c>
      <c r="K2952" s="2" t="s">
        <v>13809</v>
      </c>
      <c r="L2952" s="2" t="s">
        <v>183</v>
      </c>
      <c r="M2952" s="2" t="s">
        <v>128</v>
      </c>
      <c r="N2952" s="2" t="s">
        <v>13809</v>
      </c>
      <c r="O2952" s="2" t="s">
        <v>110</v>
      </c>
      <c r="P2952" s="2" t="s">
        <v>111</v>
      </c>
      <c r="S2952" s="2" t="s">
        <v>112</v>
      </c>
      <c r="T2952" s="2" t="s">
        <v>112</v>
      </c>
      <c r="U2952" s="2" t="b">
        <f t="shared" si="1626"/>
        <v>1</v>
      </c>
      <c r="V2952" s="2" t="s">
        <v>126</v>
      </c>
      <c r="W2952" s="1" t="s">
        <v>112</v>
      </c>
      <c r="X2952" s="1" t="s">
        <v>138</v>
      </c>
      <c r="Y2952" s="2" t="s">
        <v>112</v>
      </c>
      <c r="Z2952" s="2" t="s">
        <v>111</v>
      </c>
      <c r="AA2952" s="2" t="s">
        <v>111</v>
      </c>
      <c r="AB2952" s="2">
        <v>1</v>
      </c>
      <c r="AC2952" s="1" t="s">
        <v>111</v>
      </c>
      <c r="AF2952" s="1" t="s">
        <v>111</v>
      </c>
      <c r="AJ2952" s="1" t="s">
        <v>115</v>
      </c>
      <c r="AK2952" s="1" t="s">
        <v>150</v>
      </c>
      <c r="AO2952" s="1" t="s">
        <v>221</v>
      </c>
      <c r="AS2952" s="1" t="s">
        <v>401</v>
      </c>
      <c r="AZ2952" s="1" t="s">
        <v>402</v>
      </c>
      <c r="BA2952" s="1" t="s">
        <v>10367</v>
      </c>
      <c r="BE2952" s="1" t="s">
        <v>10368</v>
      </c>
      <c r="BJ2952" s="1" t="s">
        <v>111</v>
      </c>
      <c r="BN2952" s="1" t="s">
        <v>112</v>
      </c>
      <c r="BO2952" s="1" t="s">
        <v>148</v>
      </c>
      <c r="BP2952" s="1" t="s">
        <v>10369</v>
      </c>
      <c r="BQ2952" s="1" t="s">
        <v>121</v>
      </c>
      <c r="BR2952" s="1" t="s">
        <v>122</v>
      </c>
      <c r="BS2952" s="1" t="s">
        <v>112</v>
      </c>
      <c r="BU2952" s="34" t="s">
        <v>10370</v>
      </c>
      <c r="BV2952" s="9">
        <v>44630</v>
      </c>
      <c r="BW2952" s="34" t="s">
        <v>10371</v>
      </c>
      <c r="BY2952" s="2" t="s">
        <v>153</v>
      </c>
      <c r="BZ2952" s="2" t="s">
        <v>124</v>
      </c>
      <c r="CB2952" s="1" t="s">
        <v>224</v>
      </c>
      <c r="CD2952" s="1" t="b">
        <f t="shared" si="1624"/>
        <v>1</v>
      </c>
      <c r="CE2952" s="1" t="b">
        <f t="shared" si="1625"/>
        <v>0</v>
      </c>
      <c r="CF2952" s="1" t="b">
        <f t="shared" si="1607"/>
        <v>0</v>
      </c>
      <c r="CG2952" s="1" t="b">
        <f t="shared" si="1608"/>
        <v>0</v>
      </c>
      <c r="CH2952" s="1" t="b">
        <f t="shared" si="1609"/>
        <v>0</v>
      </c>
      <c r="CI2952" s="1" t="b">
        <f t="shared" si="1610"/>
        <v>1</v>
      </c>
      <c r="CJ2952" s="1" t="b">
        <f t="shared" si="1611"/>
        <v>0</v>
      </c>
      <c r="CK2952" s="1" t="b">
        <f t="shared" si="1612"/>
        <v>0</v>
      </c>
      <c r="CL2952" s="1" t="b">
        <f t="shared" si="1613"/>
        <v>0</v>
      </c>
      <c r="CM2952" s="1" t="b">
        <f t="shared" si="1614"/>
        <v>0</v>
      </c>
      <c r="CN2952" s="1" t="b">
        <f t="shared" si="1615"/>
        <v>0</v>
      </c>
      <c r="CO2952" s="2" t="b">
        <f t="shared" si="1616"/>
        <v>1</v>
      </c>
      <c r="CP2952" s="2" t="b">
        <f t="shared" si="1617"/>
        <v>1</v>
      </c>
      <c r="CQ2952" s="2" t="b">
        <f t="shared" si="1618"/>
        <v>0</v>
      </c>
      <c r="CR2952" s="6" t="str">
        <f t="shared" si="1619"/>
        <v>Female</v>
      </c>
      <c r="CS2952" s="7">
        <f t="shared" si="1620"/>
        <v>0</v>
      </c>
      <c r="CT2952" s="7">
        <f t="shared" si="1621"/>
        <v>1</v>
      </c>
      <c r="CU2952" s="7">
        <f t="shared" si="1622"/>
        <v>0</v>
      </c>
      <c r="CV2952" s="7">
        <f t="shared" si="1623"/>
        <v>0</v>
      </c>
      <c r="CW2952" s="7">
        <f t="shared" si="1604"/>
        <v>1</v>
      </c>
      <c r="CX2952" s="1" t="b">
        <f t="shared" si="1605"/>
        <v>1</v>
      </c>
      <c r="CY2952" s="1" t="b">
        <f t="shared" si="1606"/>
        <v>1</v>
      </c>
      <c r="DG2952" s="1" t="b">
        <f>AND(E2952&gt;4,E2952&lt;18,NOT(E2952=""),NOT(E2952="."))</f>
        <v>0</v>
      </c>
    </row>
    <row r="2953" spans="2:111" ht="333.5" x14ac:dyDescent="0.35">
      <c r="B2953" s="1" t="s">
        <v>13809</v>
      </c>
      <c r="C2953" s="9">
        <v>44543</v>
      </c>
      <c r="D2953" s="10" t="s">
        <v>13809</v>
      </c>
      <c r="E2953" s="1">
        <v>27</v>
      </c>
      <c r="F2953" s="1" t="s">
        <v>108</v>
      </c>
      <c r="G2953" s="1" t="s">
        <v>13809</v>
      </c>
      <c r="H2953" s="1" t="s">
        <v>13809</v>
      </c>
      <c r="I2953" s="9">
        <v>44239</v>
      </c>
      <c r="J2953" s="2" t="s">
        <v>128</v>
      </c>
      <c r="K2953" s="2" t="s">
        <v>13809</v>
      </c>
      <c r="L2953" s="9">
        <v>44267</v>
      </c>
      <c r="M2953" s="2" t="s">
        <v>128</v>
      </c>
      <c r="N2953" s="2" t="s">
        <v>13809</v>
      </c>
      <c r="O2953" s="2" t="s">
        <v>110</v>
      </c>
      <c r="P2953" s="2" t="s">
        <v>111</v>
      </c>
      <c r="S2953" s="2" t="s">
        <v>112</v>
      </c>
      <c r="T2953" s="2" t="s">
        <v>111</v>
      </c>
      <c r="U2953" s="2" t="b">
        <f t="shared" si="1626"/>
        <v>1</v>
      </c>
      <c r="V2953" s="2" t="s">
        <v>113</v>
      </c>
      <c r="W2953" s="1" t="s">
        <v>112</v>
      </c>
      <c r="X2953" s="1" t="s">
        <v>114</v>
      </c>
      <c r="Y2953" s="2" t="s">
        <v>112</v>
      </c>
      <c r="Z2953" s="2" t="s">
        <v>111</v>
      </c>
      <c r="AA2953" s="2" t="s">
        <v>111</v>
      </c>
      <c r="AB2953" s="2">
        <v>1</v>
      </c>
      <c r="AC2953" s="1" t="s">
        <v>111</v>
      </c>
      <c r="AF2953" s="1" t="s">
        <v>111</v>
      </c>
      <c r="AJ2953" s="1" t="s">
        <v>115</v>
      </c>
      <c r="AK2953" s="1" t="s">
        <v>129</v>
      </c>
      <c r="AO2953" s="1" t="s">
        <v>195</v>
      </c>
      <c r="AU2953" s="1" t="s">
        <v>132</v>
      </c>
      <c r="AZ2953" s="1" t="s">
        <v>120</v>
      </c>
      <c r="BA2953" s="1" t="s">
        <v>10372</v>
      </c>
      <c r="BG2953" s="1">
        <v>2.4</v>
      </c>
      <c r="BH2953" s="1">
        <v>5</v>
      </c>
      <c r="BJ2953" s="1" t="s">
        <v>112</v>
      </c>
      <c r="BK2953" s="1" t="s">
        <v>112</v>
      </c>
      <c r="BL2953" s="1" t="s">
        <v>268</v>
      </c>
      <c r="BM2953" s="1" t="s">
        <v>10373</v>
      </c>
      <c r="BQ2953" s="1" t="s">
        <v>121</v>
      </c>
      <c r="BR2953" s="1" t="s">
        <v>122</v>
      </c>
      <c r="BS2953" s="1" t="s">
        <v>111</v>
      </c>
      <c r="BT2953" s="34" t="s">
        <v>10374</v>
      </c>
      <c r="BU2953" s="34" t="s">
        <v>10375</v>
      </c>
      <c r="BV2953" s="9">
        <v>44543</v>
      </c>
      <c r="BW2953" s="34" t="s">
        <v>14994</v>
      </c>
      <c r="BY2953" s="2" t="s">
        <v>136</v>
      </c>
      <c r="BZ2953" s="2" t="s">
        <v>124</v>
      </c>
      <c r="CA2953" s="2">
        <v>3</v>
      </c>
      <c r="CB2953" s="1" t="s">
        <v>8312</v>
      </c>
      <c r="CC2953" s="2" t="s">
        <v>126</v>
      </c>
      <c r="CD2953" s="1" t="b">
        <f t="shared" si="1624"/>
        <v>1</v>
      </c>
      <c r="CE2953" s="1" t="b">
        <f t="shared" si="1625"/>
        <v>0</v>
      </c>
      <c r="CF2953" s="1" t="b">
        <f t="shared" si="1607"/>
        <v>0</v>
      </c>
      <c r="CG2953" s="1" t="b">
        <f t="shared" si="1608"/>
        <v>0</v>
      </c>
      <c r="CH2953" s="1" t="b">
        <f t="shared" si="1609"/>
        <v>0</v>
      </c>
      <c r="CI2953" s="1" t="b">
        <f t="shared" si="1610"/>
        <v>0</v>
      </c>
      <c r="CJ2953" s="1" t="b">
        <f t="shared" si="1611"/>
        <v>1</v>
      </c>
      <c r="CK2953" s="1" t="b">
        <f t="shared" si="1612"/>
        <v>0</v>
      </c>
      <c r="CL2953" s="1" t="b">
        <f t="shared" si="1613"/>
        <v>0</v>
      </c>
      <c r="CM2953" s="1" t="b">
        <f t="shared" si="1614"/>
        <v>0</v>
      </c>
      <c r="CN2953" s="1" t="b">
        <f t="shared" si="1615"/>
        <v>0</v>
      </c>
      <c r="CO2953" s="2" t="b">
        <f t="shared" si="1616"/>
        <v>1</v>
      </c>
      <c r="CP2953" s="2" t="b">
        <f t="shared" si="1617"/>
        <v>1</v>
      </c>
      <c r="CQ2953" s="2" t="b">
        <f t="shared" si="1618"/>
        <v>0</v>
      </c>
      <c r="CR2953" s="6" t="str">
        <f t="shared" si="1619"/>
        <v>Female</v>
      </c>
      <c r="CS2953" s="7">
        <f t="shared" si="1620"/>
        <v>0</v>
      </c>
      <c r="CT2953" s="7">
        <f t="shared" si="1621"/>
        <v>1</v>
      </c>
      <c r="CU2953" s="7">
        <f t="shared" si="1622"/>
        <v>0</v>
      </c>
      <c r="CV2953" s="7">
        <f t="shared" si="1623"/>
        <v>0</v>
      </c>
    </row>
    <row r="2954" spans="2:111" ht="116" x14ac:dyDescent="0.35">
      <c r="B2954" s="1" t="s">
        <v>13809</v>
      </c>
      <c r="C2954" s="9">
        <v>44543</v>
      </c>
      <c r="D2954" s="10" t="s">
        <v>13809</v>
      </c>
      <c r="E2954" s="1">
        <v>27</v>
      </c>
      <c r="F2954" s="1" t="s">
        <v>108</v>
      </c>
      <c r="G2954" s="1" t="s">
        <v>13809</v>
      </c>
      <c r="H2954" s="1" t="s">
        <v>13809</v>
      </c>
      <c r="I2954" s="2" t="s">
        <v>183</v>
      </c>
      <c r="J2954" s="2" t="s">
        <v>163</v>
      </c>
      <c r="K2954" s="2" t="s">
        <v>13809</v>
      </c>
      <c r="L2954" s="2" t="s">
        <v>183</v>
      </c>
      <c r="M2954" s="2" t="s">
        <v>163</v>
      </c>
      <c r="N2954" s="2" t="s">
        <v>13809</v>
      </c>
      <c r="O2954" s="2" t="s">
        <v>110</v>
      </c>
      <c r="P2954" s="2" t="s">
        <v>111</v>
      </c>
      <c r="S2954" s="2" t="s">
        <v>112</v>
      </c>
      <c r="T2954" s="2" t="s">
        <v>111</v>
      </c>
      <c r="U2954" s="2" t="b">
        <f t="shared" si="1626"/>
        <v>1</v>
      </c>
      <c r="V2954" s="2" t="s">
        <v>126</v>
      </c>
      <c r="Y2954" s="2" t="s">
        <v>112</v>
      </c>
      <c r="Z2954" s="2" t="s">
        <v>111</v>
      </c>
      <c r="AA2954" s="2" t="s">
        <v>111</v>
      </c>
      <c r="AB2954" s="2">
        <v>1</v>
      </c>
      <c r="AC2954" s="1" t="s">
        <v>111</v>
      </c>
      <c r="AF2954" s="1" t="s">
        <v>112</v>
      </c>
      <c r="AG2954" s="1" t="s">
        <v>138</v>
      </c>
      <c r="AJ2954" s="1" t="s">
        <v>115</v>
      </c>
      <c r="AK2954" s="1" t="s">
        <v>129</v>
      </c>
      <c r="AO2954" s="1" t="s">
        <v>151</v>
      </c>
      <c r="BJ2954" s="1" t="s">
        <v>111</v>
      </c>
      <c r="BN2954" s="1" t="s">
        <v>112</v>
      </c>
      <c r="BO2954" s="1" t="s">
        <v>148</v>
      </c>
      <c r="BP2954" s="1" t="s">
        <v>235</v>
      </c>
      <c r="BU2954" s="34" t="s">
        <v>10376</v>
      </c>
      <c r="BV2954" s="9">
        <v>44543</v>
      </c>
      <c r="BW2954" s="34" t="s">
        <v>14995</v>
      </c>
      <c r="BY2954" s="2" t="s">
        <v>153</v>
      </c>
      <c r="BZ2954" s="2" t="s">
        <v>124</v>
      </c>
      <c r="CB2954" s="1" t="s">
        <v>7872</v>
      </c>
      <c r="CD2954" s="1" t="b">
        <f t="shared" si="1624"/>
        <v>1</v>
      </c>
      <c r="CE2954" s="1" t="b">
        <f t="shared" si="1625"/>
        <v>0</v>
      </c>
      <c r="CF2954" s="1" t="b">
        <f t="shared" si="1607"/>
        <v>0</v>
      </c>
      <c r="CG2954" s="1" t="b">
        <f t="shared" si="1608"/>
        <v>0</v>
      </c>
      <c r="CH2954" s="1" t="b">
        <f t="shared" si="1609"/>
        <v>0</v>
      </c>
      <c r="CI2954" s="1" t="b">
        <f t="shared" si="1610"/>
        <v>0</v>
      </c>
      <c r="CJ2954" s="1" t="b">
        <f t="shared" si="1611"/>
        <v>1</v>
      </c>
      <c r="CK2954" s="1" t="b">
        <f t="shared" si="1612"/>
        <v>0</v>
      </c>
      <c r="CL2954" s="1" t="b">
        <f t="shared" si="1613"/>
        <v>0</v>
      </c>
      <c r="CM2954" s="1" t="b">
        <f t="shared" si="1614"/>
        <v>0</v>
      </c>
      <c r="CN2954" s="1" t="b">
        <f t="shared" si="1615"/>
        <v>0</v>
      </c>
      <c r="CO2954" s="2" t="b">
        <f t="shared" si="1616"/>
        <v>1</v>
      </c>
      <c r="CP2954" s="2" t="b">
        <f t="shared" si="1617"/>
        <v>1</v>
      </c>
      <c r="CQ2954" s="2" t="b">
        <f t="shared" si="1618"/>
        <v>0</v>
      </c>
      <c r="CR2954" s="6" t="str">
        <f t="shared" si="1619"/>
        <v>Female</v>
      </c>
      <c r="CS2954" s="7">
        <f t="shared" si="1620"/>
        <v>0</v>
      </c>
      <c r="CT2954" s="7">
        <f t="shared" si="1621"/>
        <v>0</v>
      </c>
      <c r="CU2954" s="7">
        <f t="shared" si="1622"/>
        <v>0</v>
      </c>
      <c r="CV2954" s="7">
        <f t="shared" si="1623"/>
        <v>0</v>
      </c>
      <c r="CW2954" s="7">
        <f>COUNTIF(M2954,"=*moderna*")</f>
        <v>0</v>
      </c>
      <c r="CX2954" s="1" t="b">
        <f>AND(E2954&lt;30,NOT(E2954="."),NOT(E2954=""))</f>
        <v>1</v>
      </c>
      <c r="CY2954" s="1" t="b">
        <f>AND(E2954&gt;17,E2954&lt;41,NOT(E2954="."),NOT(E2954=""))</f>
        <v>1</v>
      </c>
      <c r="DG2954" s="1" t="b">
        <f>AND(E2954&gt;4,E2954&lt;18,NOT(E2954=""),NOT(E2954="."))</f>
        <v>0</v>
      </c>
    </row>
    <row r="2955" spans="2:111" ht="232" x14ac:dyDescent="0.35">
      <c r="B2955" s="1" t="s">
        <v>13809</v>
      </c>
      <c r="C2955" s="9">
        <v>44544</v>
      </c>
      <c r="D2955" s="10" t="s">
        <v>13809</v>
      </c>
      <c r="E2955" s="1">
        <v>18</v>
      </c>
      <c r="F2955" s="1" t="s">
        <v>127</v>
      </c>
      <c r="G2955" s="1" t="s">
        <v>13809</v>
      </c>
      <c r="H2955" s="1" t="s">
        <v>13809</v>
      </c>
      <c r="I2955" s="2" t="s">
        <v>183</v>
      </c>
      <c r="J2955" s="2" t="s">
        <v>163</v>
      </c>
      <c r="K2955" s="2" t="s">
        <v>13809</v>
      </c>
      <c r="L2955" s="2" t="s">
        <v>183</v>
      </c>
      <c r="M2955" s="2" t="s">
        <v>163</v>
      </c>
      <c r="N2955" s="2" t="s">
        <v>13809</v>
      </c>
      <c r="O2955" s="2" t="s">
        <v>110</v>
      </c>
      <c r="P2955" s="2" t="s">
        <v>111</v>
      </c>
      <c r="S2955" s="2" t="s">
        <v>112</v>
      </c>
      <c r="T2955" s="2" t="s">
        <v>111</v>
      </c>
      <c r="U2955" s="2" t="b">
        <f t="shared" si="1626"/>
        <v>1</v>
      </c>
      <c r="V2955" s="2" t="s">
        <v>113</v>
      </c>
      <c r="W2955" s="1" t="s">
        <v>112</v>
      </c>
      <c r="X2955" s="1" t="s">
        <v>114</v>
      </c>
      <c r="Y2955" s="2" t="s">
        <v>112</v>
      </c>
      <c r="Z2955" s="2" t="s">
        <v>111</v>
      </c>
      <c r="AA2955" s="2" t="s">
        <v>111</v>
      </c>
      <c r="AC2955" s="1" t="s">
        <v>111</v>
      </c>
      <c r="AF2955" s="1" t="s">
        <v>111</v>
      </c>
      <c r="AJ2955" s="1" t="s">
        <v>115</v>
      </c>
      <c r="AK2955" s="1" t="s">
        <v>129</v>
      </c>
      <c r="AO2955" s="1" t="s">
        <v>166</v>
      </c>
      <c r="AS2955" s="1" t="s">
        <v>118</v>
      </c>
      <c r="AU2955" s="1" t="s">
        <v>132</v>
      </c>
      <c r="AZ2955" s="1" t="s">
        <v>179</v>
      </c>
      <c r="BA2955" s="1">
        <v>1253</v>
      </c>
      <c r="BG2955" s="1">
        <v>25.2</v>
      </c>
      <c r="BJ2955" s="1" t="s">
        <v>112</v>
      </c>
      <c r="BK2955" s="1" t="s">
        <v>112</v>
      </c>
      <c r="BL2955" s="1" t="s">
        <v>226</v>
      </c>
      <c r="BQ2955" s="1" t="s">
        <v>121</v>
      </c>
      <c r="BR2955" s="1" t="s">
        <v>122</v>
      </c>
      <c r="BS2955" s="1" t="s">
        <v>112</v>
      </c>
      <c r="BU2955" s="34" t="s">
        <v>10377</v>
      </c>
      <c r="BV2955" s="9">
        <v>44579</v>
      </c>
      <c r="BW2955" s="34" t="s">
        <v>14996</v>
      </c>
      <c r="BY2955" s="2" t="s">
        <v>156</v>
      </c>
      <c r="BZ2955" s="2" t="s">
        <v>124</v>
      </c>
      <c r="CA2955" s="2">
        <v>3</v>
      </c>
      <c r="CB2955" s="1" t="s">
        <v>4465</v>
      </c>
      <c r="CC2955" s="2" t="s">
        <v>126</v>
      </c>
      <c r="CD2955" s="1" t="b">
        <f t="shared" si="1624"/>
        <v>1</v>
      </c>
      <c r="CE2955" s="1" t="b">
        <f t="shared" si="1625"/>
        <v>0</v>
      </c>
      <c r="CF2955" s="1" t="b">
        <f t="shared" si="1607"/>
        <v>0</v>
      </c>
      <c r="CG2955" s="1" t="b">
        <f t="shared" si="1608"/>
        <v>0</v>
      </c>
      <c r="CH2955" s="1" t="b">
        <f t="shared" si="1609"/>
        <v>0</v>
      </c>
      <c r="CI2955" s="1" t="b">
        <f t="shared" si="1610"/>
        <v>1</v>
      </c>
      <c r="CJ2955" s="1" t="b">
        <f t="shared" si="1611"/>
        <v>0</v>
      </c>
      <c r="CK2955" s="1" t="b">
        <f t="shared" si="1612"/>
        <v>0</v>
      </c>
      <c r="CL2955" s="1" t="b">
        <f t="shared" si="1613"/>
        <v>0</v>
      </c>
      <c r="CM2955" s="1" t="b">
        <f t="shared" si="1614"/>
        <v>0</v>
      </c>
      <c r="CN2955" s="1" t="b">
        <f t="shared" si="1615"/>
        <v>0</v>
      </c>
      <c r="CO2955" s="2" t="b">
        <f t="shared" si="1616"/>
        <v>0</v>
      </c>
      <c r="CP2955" s="2" t="b">
        <f t="shared" si="1617"/>
        <v>0</v>
      </c>
      <c r="CQ2955" s="2" t="b">
        <f t="shared" si="1618"/>
        <v>0</v>
      </c>
      <c r="CR2955" s="6" t="str">
        <f t="shared" si="1619"/>
        <v>Male</v>
      </c>
      <c r="CS2955" s="7">
        <f t="shared" si="1620"/>
        <v>0</v>
      </c>
      <c r="CT2955" s="7">
        <f t="shared" si="1621"/>
        <v>0</v>
      </c>
      <c r="CU2955" s="7">
        <f t="shared" si="1622"/>
        <v>0</v>
      </c>
      <c r="CV2955" s="7">
        <f t="shared" si="1623"/>
        <v>0</v>
      </c>
      <c r="CW2955" s="7">
        <f>COUNTIF(M2955,"=*moderna*")</f>
        <v>0</v>
      </c>
      <c r="CX2955" s="1" t="b">
        <f>AND(E2955&lt;30,NOT(E2955="."),NOT(E2955=""))</f>
        <v>1</v>
      </c>
      <c r="CY2955" s="1" t="b">
        <f>AND(E2955&gt;17,E2955&lt;41,NOT(E2955="."),NOT(E2955=""))</f>
        <v>1</v>
      </c>
      <c r="DG2955" s="1" t="b">
        <f>AND(E2955&gt;4,E2955&lt;18,NOT(E2955=""),NOT(E2955="."))</f>
        <v>0</v>
      </c>
    </row>
    <row r="2956" spans="2:111" ht="232" x14ac:dyDescent="0.35">
      <c r="B2956" s="1" t="s">
        <v>13809</v>
      </c>
      <c r="C2956" s="9">
        <v>44594</v>
      </c>
      <c r="D2956" s="10" t="s">
        <v>13809</v>
      </c>
      <c r="E2956" s="1">
        <v>50</v>
      </c>
      <c r="F2956" s="1" t="s">
        <v>108</v>
      </c>
      <c r="G2956" s="1" t="s">
        <v>13809</v>
      </c>
      <c r="H2956" s="1" t="s">
        <v>13809</v>
      </c>
      <c r="K2956" s="2" t="s">
        <v>13809</v>
      </c>
      <c r="L2956" s="9">
        <v>44228</v>
      </c>
      <c r="M2956" s="2" t="s">
        <v>128</v>
      </c>
      <c r="N2956" s="2" t="s">
        <v>13809</v>
      </c>
      <c r="O2956" s="2" t="s">
        <v>110</v>
      </c>
      <c r="P2956" s="2" t="s">
        <v>111</v>
      </c>
      <c r="S2956" s="2" t="s">
        <v>112</v>
      </c>
      <c r="T2956" s="2" t="s">
        <v>111</v>
      </c>
      <c r="U2956" s="2" t="b">
        <f t="shared" si="1626"/>
        <v>1</v>
      </c>
      <c r="V2956" s="2" t="s">
        <v>126</v>
      </c>
      <c r="W2956" s="1" t="s">
        <v>111</v>
      </c>
      <c r="Y2956" s="2" t="s">
        <v>111</v>
      </c>
      <c r="AF2956" s="1" t="s">
        <v>111</v>
      </c>
      <c r="AJ2956" s="1" t="s">
        <v>115</v>
      </c>
      <c r="AK2956" s="1" t="s">
        <v>194</v>
      </c>
      <c r="AN2956" s="1" t="s">
        <v>13183</v>
      </c>
      <c r="AO2956" s="1" t="s">
        <v>166</v>
      </c>
      <c r="AU2956" s="1" t="s">
        <v>238</v>
      </c>
      <c r="AX2956" s="1">
        <v>55</v>
      </c>
      <c r="AZ2956" s="1" t="s">
        <v>120</v>
      </c>
      <c r="BA2956" s="1" t="s">
        <v>8835</v>
      </c>
      <c r="BG2956" s="1" t="s">
        <v>13184</v>
      </c>
      <c r="BH2956" s="1" t="s">
        <v>13185</v>
      </c>
      <c r="BJ2956" s="1" t="s">
        <v>112</v>
      </c>
      <c r="BK2956" s="1" t="s">
        <v>112</v>
      </c>
      <c r="BL2956" s="1" t="s">
        <v>397</v>
      </c>
      <c r="BM2956" s="1" t="s">
        <v>216</v>
      </c>
      <c r="BQ2956" s="1" t="s">
        <v>121</v>
      </c>
      <c r="BR2956" s="1" t="s">
        <v>122</v>
      </c>
      <c r="BS2956" s="1" t="s">
        <v>112</v>
      </c>
      <c r="BU2956" s="34" t="s">
        <v>13186</v>
      </c>
      <c r="BV2956" s="9">
        <v>44594</v>
      </c>
      <c r="BW2956" s="34" t="s">
        <v>14997</v>
      </c>
      <c r="BY2956" s="2" t="s">
        <v>153</v>
      </c>
      <c r="BZ2956" s="2" t="s">
        <v>124</v>
      </c>
      <c r="CB2956" s="1" t="s">
        <v>181</v>
      </c>
      <c r="CD2956" s="1" t="b">
        <f t="shared" si="1624"/>
        <v>0</v>
      </c>
      <c r="CE2956" s="1" t="b">
        <f t="shared" si="1625"/>
        <v>0</v>
      </c>
      <c r="CF2956" s="1" t="b">
        <f t="shared" si="1607"/>
        <v>0</v>
      </c>
      <c r="CG2956" s="1" t="b">
        <f t="shared" si="1608"/>
        <v>0</v>
      </c>
      <c r="CH2956" s="1" t="b">
        <f t="shared" si="1609"/>
        <v>0</v>
      </c>
      <c r="CI2956" s="1" t="b">
        <f t="shared" si="1610"/>
        <v>0</v>
      </c>
      <c r="CJ2956" s="1" t="b">
        <f t="shared" si="1611"/>
        <v>0</v>
      </c>
      <c r="CK2956" s="1" t="b">
        <f t="shared" si="1612"/>
        <v>0</v>
      </c>
      <c r="CL2956" s="1" t="b">
        <f t="shared" si="1613"/>
        <v>0</v>
      </c>
      <c r="CM2956" s="1" t="b">
        <f t="shared" si="1614"/>
        <v>1</v>
      </c>
      <c r="CN2956" s="1" t="b">
        <f t="shared" si="1615"/>
        <v>0</v>
      </c>
      <c r="CO2956" s="2" t="b">
        <f t="shared" si="1616"/>
        <v>0</v>
      </c>
      <c r="CP2956" s="2" t="b">
        <f t="shared" si="1617"/>
        <v>0</v>
      </c>
      <c r="CQ2956" s="2" t="b">
        <f t="shared" si="1618"/>
        <v>0</v>
      </c>
      <c r="CR2956" s="6" t="str">
        <f t="shared" si="1619"/>
        <v>Female</v>
      </c>
      <c r="CS2956" s="7">
        <f t="shared" si="1620"/>
        <v>0</v>
      </c>
      <c r="CT2956" s="7">
        <f t="shared" si="1621"/>
        <v>0</v>
      </c>
      <c r="CU2956" s="7">
        <f t="shared" si="1622"/>
        <v>0</v>
      </c>
      <c r="CV2956" s="7">
        <f t="shared" si="1623"/>
        <v>0</v>
      </c>
    </row>
    <row r="2957" spans="2:111" ht="217.5" x14ac:dyDescent="0.35">
      <c r="B2957" s="1" t="s">
        <v>13809</v>
      </c>
      <c r="C2957" s="9">
        <v>44544</v>
      </c>
      <c r="D2957" s="10" t="s">
        <v>13809</v>
      </c>
      <c r="E2957" s="1">
        <v>63</v>
      </c>
      <c r="F2957" s="1" t="s">
        <v>127</v>
      </c>
      <c r="G2957" s="1" t="s">
        <v>13809</v>
      </c>
      <c r="H2957" s="1" t="s">
        <v>13809</v>
      </c>
      <c r="I2957" s="9">
        <v>44276</v>
      </c>
      <c r="J2957" s="2" t="s">
        <v>128</v>
      </c>
      <c r="K2957" s="2" t="s">
        <v>13809</v>
      </c>
      <c r="L2957" s="9">
        <v>44307</v>
      </c>
      <c r="M2957" s="2" t="s">
        <v>128</v>
      </c>
      <c r="N2957" s="2" t="s">
        <v>13809</v>
      </c>
      <c r="O2957" s="2" t="s">
        <v>110</v>
      </c>
      <c r="P2957" s="2" t="s">
        <v>111</v>
      </c>
      <c r="S2957" s="2" t="s">
        <v>112</v>
      </c>
      <c r="T2957" s="2" t="s">
        <v>111</v>
      </c>
      <c r="U2957" s="2" t="b">
        <f t="shared" si="1626"/>
        <v>1</v>
      </c>
      <c r="V2957" s="2" t="s">
        <v>113</v>
      </c>
      <c r="W2957" s="1" t="s">
        <v>112</v>
      </c>
      <c r="X2957" s="1" t="s">
        <v>138</v>
      </c>
      <c r="Y2957" s="2" t="s">
        <v>111</v>
      </c>
      <c r="AF2957" s="1" t="s">
        <v>112</v>
      </c>
      <c r="AG2957" s="1" t="s">
        <v>138</v>
      </c>
      <c r="AJ2957" s="1" t="s">
        <v>115</v>
      </c>
      <c r="AK2957" s="1" t="s">
        <v>144</v>
      </c>
      <c r="AO2957" s="1" t="s">
        <v>166</v>
      </c>
      <c r="AS2957" s="1" t="s">
        <v>706</v>
      </c>
      <c r="AU2957" s="1" t="s">
        <v>191</v>
      </c>
      <c r="AX2957" s="12">
        <v>0.6</v>
      </c>
      <c r="AZ2957" s="1" t="s">
        <v>120</v>
      </c>
      <c r="BA2957" s="1" t="s">
        <v>8586</v>
      </c>
      <c r="BG2957" s="1" t="s">
        <v>3091</v>
      </c>
      <c r="BH2957" s="1" t="s">
        <v>3091</v>
      </c>
      <c r="BJ2957" s="1" t="s">
        <v>112</v>
      </c>
      <c r="BK2957" s="1" t="s">
        <v>112</v>
      </c>
      <c r="BL2957" s="1" t="s">
        <v>1781</v>
      </c>
      <c r="BM2957" s="1" t="s">
        <v>10378</v>
      </c>
      <c r="BQ2957" s="1" t="s">
        <v>121</v>
      </c>
      <c r="BR2957" s="1" t="s">
        <v>122</v>
      </c>
      <c r="BS2957" s="1" t="s">
        <v>111</v>
      </c>
      <c r="BT2957" s="34" t="s">
        <v>10379</v>
      </c>
      <c r="BU2957" s="34" t="s">
        <v>10380</v>
      </c>
      <c r="BV2957" s="9">
        <v>44669</v>
      </c>
      <c r="BW2957" s="34" t="s">
        <v>14998</v>
      </c>
      <c r="BY2957" s="2" t="s">
        <v>174</v>
      </c>
      <c r="BZ2957" s="2" t="s">
        <v>124</v>
      </c>
      <c r="CA2957" s="2">
        <v>2</v>
      </c>
      <c r="CB2957" s="1" t="s">
        <v>149</v>
      </c>
      <c r="CC2957" s="2" t="s">
        <v>113</v>
      </c>
      <c r="CD2957" s="1" t="b">
        <f t="shared" si="1624"/>
        <v>0</v>
      </c>
      <c r="CE2957" s="1" t="b">
        <f t="shared" si="1625"/>
        <v>0</v>
      </c>
      <c r="CF2957" s="1" t="b">
        <f t="shared" si="1607"/>
        <v>0</v>
      </c>
      <c r="CG2957" s="1" t="b">
        <f t="shared" si="1608"/>
        <v>0</v>
      </c>
      <c r="CH2957" s="1" t="b">
        <f t="shared" si="1609"/>
        <v>0</v>
      </c>
      <c r="CI2957" s="1" t="b">
        <f t="shared" si="1610"/>
        <v>0</v>
      </c>
      <c r="CJ2957" s="1" t="b">
        <f t="shared" si="1611"/>
        <v>0</v>
      </c>
      <c r="CK2957" s="1" t="b">
        <f t="shared" si="1612"/>
        <v>0</v>
      </c>
      <c r="CL2957" s="1" t="b">
        <f t="shared" si="1613"/>
        <v>0</v>
      </c>
      <c r="CM2957" s="1" t="b">
        <f t="shared" si="1614"/>
        <v>1</v>
      </c>
      <c r="CN2957" s="1" t="b">
        <f t="shared" si="1615"/>
        <v>0</v>
      </c>
      <c r="CO2957" s="2" t="b">
        <f t="shared" si="1616"/>
        <v>0</v>
      </c>
      <c r="CP2957" s="2" t="b">
        <f t="shared" si="1617"/>
        <v>0</v>
      </c>
      <c r="CQ2957" s="2" t="b">
        <f t="shared" si="1618"/>
        <v>0</v>
      </c>
      <c r="CR2957" s="6" t="str">
        <f t="shared" si="1619"/>
        <v>Male</v>
      </c>
      <c r="CS2957" s="7">
        <f t="shared" si="1620"/>
        <v>0</v>
      </c>
      <c r="CT2957" s="7">
        <f t="shared" si="1621"/>
        <v>1</v>
      </c>
      <c r="CU2957" s="7">
        <f t="shared" si="1622"/>
        <v>0</v>
      </c>
      <c r="CV2957" s="7">
        <f t="shared" si="1623"/>
        <v>0</v>
      </c>
      <c r="CW2957" s="7">
        <f>COUNTIF(M2957,"=*moderna*")</f>
        <v>1</v>
      </c>
      <c r="CX2957" s="1" t="b">
        <f>AND(E2957&lt;30,NOT(E2957="."),NOT(E2957=""))</f>
        <v>0</v>
      </c>
      <c r="CY2957" s="1" t="b">
        <f>AND(E2957&gt;17,E2957&lt;41,NOT(E2957="."),NOT(E2957=""))</f>
        <v>0</v>
      </c>
      <c r="DG2957" s="1" t="b">
        <f>AND(E2957&gt;4,E2957&lt;18,NOT(E2957=""),NOT(E2957="."))</f>
        <v>0</v>
      </c>
    </row>
    <row r="2958" spans="2:111" ht="275.5" x14ac:dyDescent="0.35">
      <c r="B2958" s="1" t="s">
        <v>13809</v>
      </c>
      <c r="C2958" s="9">
        <v>44544</v>
      </c>
      <c r="D2958" s="10" t="s">
        <v>13809</v>
      </c>
      <c r="E2958" s="1">
        <v>31</v>
      </c>
      <c r="F2958" s="1" t="s">
        <v>127</v>
      </c>
      <c r="G2958" s="1" t="s">
        <v>13809</v>
      </c>
      <c r="H2958" s="1" t="s">
        <v>13809</v>
      </c>
      <c r="I2958" s="2" t="s">
        <v>183</v>
      </c>
      <c r="J2958" s="2" t="s">
        <v>163</v>
      </c>
      <c r="K2958" s="2" t="s">
        <v>13809</v>
      </c>
      <c r="L2958" s="2" t="s">
        <v>183</v>
      </c>
      <c r="M2958" s="2" t="s">
        <v>163</v>
      </c>
      <c r="N2958" s="2" t="s">
        <v>13809</v>
      </c>
      <c r="O2958" s="2" t="s">
        <v>110</v>
      </c>
      <c r="P2958" s="2" t="s">
        <v>111</v>
      </c>
      <c r="S2958" s="2" t="s">
        <v>112</v>
      </c>
      <c r="T2958" s="2" t="s">
        <v>111</v>
      </c>
      <c r="U2958" s="2" t="b">
        <f t="shared" si="1626"/>
        <v>1</v>
      </c>
      <c r="V2958" s="2" t="s">
        <v>113</v>
      </c>
      <c r="W2958" s="1" t="s">
        <v>112</v>
      </c>
      <c r="X2958" s="1" t="s">
        <v>114</v>
      </c>
      <c r="Y2958" s="2" t="s">
        <v>112</v>
      </c>
      <c r="Z2958" s="2" t="s">
        <v>111</v>
      </c>
      <c r="AA2958" s="2" t="s">
        <v>111</v>
      </c>
      <c r="AB2958" s="2">
        <v>4</v>
      </c>
      <c r="AC2958" s="1" t="s">
        <v>111</v>
      </c>
      <c r="AF2958" s="1" t="s">
        <v>111</v>
      </c>
      <c r="AJ2958" s="1" t="s">
        <v>115</v>
      </c>
      <c r="AK2958" s="1" t="s">
        <v>129</v>
      </c>
      <c r="AO2958" s="1" t="s">
        <v>166</v>
      </c>
      <c r="AU2958" s="1" t="s">
        <v>243</v>
      </c>
      <c r="AZ2958" s="1" t="s">
        <v>1161</v>
      </c>
      <c r="BA2958" s="1" t="s">
        <v>10381</v>
      </c>
      <c r="BD2958" s="1" t="s">
        <v>10382</v>
      </c>
      <c r="BF2958" s="1" t="s">
        <v>10383</v>
      </c>
      <c r="BG2958" s="1" t="s">
        <v>10384</v>
      </c>
      <c r="BJ2958" s="1" t="s">
        <v>112</v>
      </c>
      <c r="BK2958" s="1" t="s">
        <v>112</v>
      </c>
      <c r="BL2958" s="1" t="s">
        <v>200</v>
      </c>
      <c r="BQ2958" s="1" t="s">
        <v>121</v>
      </c>
      <c r="BR2958" s="1" t="s">
        <v>122</v>
      </c>
      <c r="BS2958" s="1" t="s">
        <v>112</v>
      </c>
      <c r="BU2958" s="34" t="s">
        <v>10385</v>
      </c>
      <c r="BV2958" s="9">
        <v>44650</v>
      </c>
      <c r="BW2958" s="34" t="s">
        <v>10386</v>
      </c>
      <c r="BY2958" s="2" t="s">
        <v>156</v>
      </c>
      <c r="BZ2958" s="2" t="s">
        <v>124</v>
      </c>
      <c r="CA2958" s="2">
        <v>3</v>
      </c>
      <c r="CB2958" s="1" t="s">
        <v>742</v>
      </c>
      <c r="CC2958" s="2" t="s">
        <v>126</v>
      </c>
      <c r="CD2958" s="1" t="b">
        <f t="shared" si="1624"/>
        <v>0</v>
      </c>
      <c r="CE2958" s="1" t="b">
        <f t="shared" si="1625"/>
        <v>0</v>
      </c>
      <c r="CF2958" s="1" t="b">
        <f t="shared" si="1607"/>
        <v>0</v>
      </c>
      <c r="CG2958" s="1" t="b">
        <f t="shared" si="1608"/>
        <v>0</v>
      </c>
      <c r="CH2958" s="1" t="b">
        <f t="shared" si="1609"/>
        <v>0</v>
      </c>
      <c r="CI2958" s="1" t="b">
        <f t="shared" si="1610"/>
        <v>0</v>
      </c>
      <c r="CJ2958" s="1" t="b">
        <f t="shared" si="1611"/>
        <v>0</v>
      </c>
      <c r="CK2958" s="1" t="b">
        <f t="shared" si="1612"/>
        <v>1</v>
      </c>
      <c r="CL2958" s="1" t="b">
        <f t="shared" si="1613"/>
        <v>0</v>
      </c>
      <c r="CM2958" s="1" t="b">
        <f t="shared" si="1614"/>
        <v>0</v>
      </c>
      <c r="CN2958" s="1" t="b">
        <f t="shared" si="1615"/>
        <v>0</v>
      </c>
      <c r="CO2958" s="2" t="b">
        <f t="shared" si="1616"/>
        <v>1</v>
      </c>
      <c r="CP2958" s="2" t="b">
        <f t="shared" si="1617"/>
        <v>1</v>
      </c>
      <c r="CQ2958" s="2" t="b">
        <f t="shared" si="1618"/>
        <v>0</v>
      </c>
      <c r="CR2958" s="6" t="str">
        <f t="shared" si="1619"/>
        <v>Male</v>
      </c>
      <c r="CS2958" s="7">
        <f t="shared" si="1620"/>
        <v>0</v>
      </c>
      <c r="CT2958" s="7">
        <f t="shared" si="1621"/>
        <v>0</v>
      </c>
      <c r="CU2958" s="7">
        <f t="shared" si="1622"/>
        <v>0</v>
      </c>
      <c r="CV2958" s="7">
        <f t="shared" si="1623"/>
        <v>0</v>
      </c>
      <c r="CW2958" s="7">
        <f>COUNTIF(M2958,"=*moderna*")</f>
        <v>0</v>
      </c>
      <c r="CX2958" s="1" t="b">
        <f>AND(E2958&lt;30,NOT(E2958="."),NOT(E2958=""))</f>
        <v>0</v>
      </c>
      <c r="CY2958" s="1" t="b">
        <f>AND(E2958&gt;17,E2958&lt;41,NOT(E2958="."),NOT(E2958=""))</f>
        <v>1</v>
      </c>
      <c r="DG2958" s="1" t="b">
        <f>AND(E2958&gt;4,E2958&lt;18,NOT(E2958=""),NOT(E2958="."))</f>
        <v>0</v>
      </c>
    </row>
    <row r="2959" spans="2:111" ht="409.5" x14ac:dyDescent="0.35">
      <c r="B2959" s="1" t="s">
        <v>13809</v>
      </c>
      <c r="C2959" s="9">
        <v>44544</v>
      </c>
      <c r="D2959" s="10" t="s">
        <v>13809</v>
      </c>
      <c r="E2959" s="1">
        <v>56</v>
      </c>
      <c r="F2959" s="1" t="s">
        <v>108</v>
      </c>
      <c r="G2959" s="1" t="s">
        <v>13809</v>
      </c>
      <c r="H2959" s="1" t="s">
        <v>13809</v>
      </c>
      <c r="I2959" s="9">
        <v>44470</v>
      </c>
      <c r="J2959" s="2" t="s">
        <v>109</v>
      </c>
      <c r="K2959" s="2" t="s">
        <v>13809</v>
      </c>
      <c r="L2959" s="9">
        <v>44490</v>
      </c>
      <c r="M2959" s="2" t="s">
        <v>109</v>
      </c>
      <c r="N2959" s="2" t="s">
        <v>13809</v>
      </c>
      <c r="O2959" s="2" t="s">
        <v>110</v>
      </c>
      <c r="P2959" s="2" t="s">
        <v>111</v>
      </c>
      <c r="S2959" s="2" t="s">
        <v>112</v>
      </c>
      <c r="T2959" s="2" t="s">
        <v>111</v>
      </c>
      <c r="U2959" s="2" t="b">
        <f t="shared" si="1626"/>
        <v>1</v>
      </c>
      <c r="V2959" s="2" t="s">
        <v>126</v>
      </c>
      <c r="W2959" s="1" t="s">
        <v>111</v>
      </c>
      <c r="Y2959" s="2" t="s">
        <v>112</v>
      </c>
      <c r="Z2959" s="2" t="s">
        <v>111</v>
      </c>
      <c r="AA2959" s="2" t="s">
        <v>112</v>
      </c>
      <c r="AB2959" s="2">
        <v>15</v>
      </c>
      <c r="AH2959" s="1" t="s">
        <v>193</v>
      </c>
      <c r="AI2959" s="1" t="s">
        <v>10387</v>
      </c>
      <c r="AJ2959" s="1" t="s">
        <v>115</v>
      </c>
      <c r="AK2959" s="1" t="s">
        <v>291</v>
      </c>
      <c r="AN2959" s="1" t="s">
        <v>10388</v>
      </c>
      <c r="AO2959" s="1" t="s">
        <v>166</v>
      </c>
      <c r="AS2959" s="1" t="s">
        <v>140</v>
      </c>
      <c r="AZ2959" s="1" t="s">
        <v>629</v>
      </c>
      <c r="BA2959" s="1" t="s">
        <v>4021</v>
      </c>
      <c r="BD2959" s="1" t="s">
        <v>10389</v>
      </c>
      <c r="BJ2959" s="1" t="s">
        <v>112</v>
      </c>
      <c r="BK2959" s="1" t="s">
        <v>112</v>
      </c>
      <c r="BL2959" s="1" t="s">
        <v>4217</v>
      </c>
      <c r="BM2959" s="1" t="s">
        <v>10390</v>
      </c>
      <c r="BU2959" s="34" t="s">
        <v>10391</v>
      </c>
      <c r="BV2959" s="9">
        <v>44643</v>
      </c>
      <c r="BW2959" s="34" t="s">
        <v>14999</v>
      </c>
      <c r="BY2959" s="2" t="s">
        <v>153</v>
      </c>
      <c r="BZ2959" s="2" t="s">
        <v>124</v>
      </c>
      <c r="CB2959" s="1" t="s">
        <v>224</v>
      </c>
      <c r="CD2959" s="1" t="b">
        <f t="shared" si="1624"/>
        <v>0</v>
      </c>
      <c r="CE2959" s="1" t="b">
        <f t="shared" si="1625"/>
        <v>0</v>
      </c>
      <c r="CF2959" s="1" t="b">
        <f t="shared" si="1607"/>
        <v>0</v>
      </c>
      <c r="CG2959" s="1" t="b">
        <f t="shared" si="1608"/>
        <v>0</v>
      </c>
      <c r="CH2959" s="1" t="b">
        <f t="shared" si="1609"/>
        <v>0</v>
      </c>
      <c r="CI2959" s="1" t="b">
        <f t="shared" si="1610"/>
        <v>0</v>
      </c>
      <c r="CJ2959" s="1" t="b">
        <f t="shared" si="1611"/>
        <v>0</v>
      </c>
      <c r="CK2959" s="1" t="b">
        <f t="shared" si="1612"/>
        <v>0</v>
      </c>
      <c r="CL2959" s="1" t="b">
        <f t="shared" si="1613"/>
        <v>0</v>
      </c>
      <c r="CM2959" s="1" t="b">
        <f t="shared" si="1614"/>
        <v>1</v>
      </c>
      <c r="CN2959" s="1" t="b">
        <f t="shared" si="1615"/>
        <v>0</v>
      </c>
      <c r="CO2959" s="2" t="b">
        <f t="shared" si="1616"/>
        <v>0</v>
      </c>
      <c r="CP2959" s="2" t="b">
        <f t="shared" si="1617"/>
        <v>0</v>
      </c>
      <c r="CQ2959" s="2" t="b">
        <f t="shared" si="1618"/>
        <v>1</v>
      </c>
      <c r="CR2959" s="6" t="str">
        <f t="shared" si="1619"/>
        <v>Female</v>
      </c>
      <c r="CS2959" s="7">
        <f t="shared" si="1620"/>
        <v>1</v>
      </c>
      <c r="CT2959" s="7">
        <f t="shared" si="1621"/>
        <v>0</v>
      </c>
      <c r="CU2959" s="7">
        <f t="shared" si="1622"/>
        <v>0</v>
      </c>
      <c r="CV2959" s="7">
        <f t="shared" si="1623"/>
        <v>1</v>
      </c>
      <c r="CW2959" s="7">
        <f>COUNTIF(M2959,"=*moderna*")</f>
        <v>0</v>
      </c>
      <c r="CX2959" s="1" t="b">
        <f>AND(E2959&lt;30,NOT(E2959="."),NOT(E2959=""))</f>
        <v>0</v>
      </c>
      <c r="CY2959" s="1" t="b">
        <f>AND(E2959&gt;17,E2959&lt;41,NOT(E2959="."),NOT(E2959=""))</f>
        <v>0</v>
      </c>
      <c r="DG2959" s="1" t="b">
        <f>AND(E2959&gt;4,E2959&lt;18,NOT(E2959=""),NOT(E2959="."))</f>
        <v>0</v>
      </c>
    </row>
    <row r="2960" spans="2:111" ht="174" x14ac:dyDescent="0.35">
      <c r="B2960" s="1" t="s">
        <v>13809</v>
      </c>
      <c r="C2960" s="9">
        <v>44577</v>
      </c>
      <c r="D2960" s="10" t="s">
        <v>13809</v>
      </c>
      <c r="E2960" s="1">
        <v>65</v>
      </c>
      <c r="F2960" s="1" t="s">
        <v>108</v>
      </c>
      <c r="G2960" s="1" t="s">
        <v>13809</v>
      </c>
      <c r="H2960" s="1" t="s">
        <v>13809</v>
      </c>
      <c r="I2960" s="2" t="s">
        <v>183</v>
      </c>
      <c r="J2960" s="2" t="s">
        <v>128</v>
      </c>
      <c r="K2960" s="2" t="s">
        <v>13809</v>
      </c>
      <c r="L2960" s="2" t="s">
        <v>183</v>
      </c>
      <c r="M2960" s="2" t="s">
        <v>128</v>
      </c>
      <c r="N2960" s="2" t="s">
        <v>13809</v>
      </c>
      <c r="O2960" s="2" t="s">
        <v>110</v>
      </c>
      <c r="P2960" s="2" t="s">
        <v>111</v>
      </c>
      <c r="S2960" s="2" t="s">
        <v>112</v>
      </c>
      <c r="T2960" s="2" t="s">
        <v>111</v>
      </c>
      <c r="U2960" s="2" t="b">
        <f t="shared" si="1626"/>
        <v>1</v>
      </c>
      <c r="V2960" s="2" t="s">
        <v>126</v>
      </c>
      <c r="W2960" s="1" t="s">
        <v>112</v>
      </c>
      <c r="X2960" s="1" t="s">
        <v>138</v>
      </c>
      <c r="Y2960" s="2" t="s">
        <v>112</v>
      </c>
      <c r="Z2960" s="2" t="s">
        <v>111</v>
      </c>
      <c r="AA2960" s="2" t="s">
        <v>111</v>
      </c>
      <c r="AB2960" s="2">
        <v>2</v>
      </c>
      <c r="AC2960" s="1" t="s">
        <v>111</v>
      </c>
      <c r="AF2960" s="1" t="s">
        <v>112</v>
      </c>
      <c r="AG2960" s="1" t="s">
        <v>138</v>
      </c>
      <c r="AJ2960" s="1" t="s">
        <v>115</v>
      </c>
      <c r="AK2960" s="1" t="s">
        <v>194</v>
      </c>
      <c r="AN2960" s="1" t="s">
        <v>10392</v>
      </c>
      <c r="AO2960" s="1" t="s">
        <v>151</v>
      </c>
      <c r="AS2960" s="1" t="s">
        <v>118</v>
      </c>
      <c r="BJ2960" s="1" t="s">
        <v>111</v>
      </c>
      <c r="BN2960" s="1" t="s">
        <v>111</v>
      </c>
      <c r="BQ2960" s="1" t="s">
        <v>121</v>
      </c>
      <c r="BR2960" s="1" t="s">
        <v>122</v>
      </c>
      <c r="BS2960" s="1" t="s">
        <v>111</v>
      </c>
      <c r="BT2960" s="34" t="s">
        <v>158</v>
      </c>
      <c r="BU2960" s="34" t="s">
        <v>10393</v>
      </c>
      <c r="BV2960" s="9">
        <v>44577</v>
      </c>
      <c r="BW2960" s="34" t="s">
        <v>10394</v>
      </c>
      <c r="BY2960" s="2" t="s">
        <v>153</v>
      </c>
      <c r="BZ2960" s="2" t="s">
        <v>124</v>
      </c>
      <c r="CB2960" s="1" t="s">
        <v>482</v>
      </c>
      <c r="CD2960" s="1" t="b">
        <f t="shared" si="1624"/>
        <v>0</v>
      </c>
      <c r="CE2960" s="1" t="b">
        <f t="shared" si="1625"/>
        <v>0</v>
      </c>
      <c r="CF2960" s="1" t="b">
        <f t="shared" si="1607"/>
        <v>0</v>
      </c>
      <c r="CG2960" s="1" t="b">
        <f t="shared" si="1608"/>
        <v>0</v>
      </c>
      <c r="CH2960" s="1" t="b">
        <f t="shared" si="1609"/>
        <v>0</v>
      </c>
      <c r="CI2960" s="1" t="b">
        <f t="shared" si="1610"/>
        <v>0</v>
      </c>
      <c r="CJ2960" s="1" t="b">
        <f t="shared" si="1611"/>
        <v>0</v>
      </c>
      <c r="CK2960" s="1" t="b">
        <f t="shared" si="1612"/>
        <v>0</v>
      </c>
      <c r="CL2960" s="1" t="b">
        <f t="shared" si="1613"/>
        <v>0</v>
      </c>
      <c r="CM2960" s="1" t="b">
        <f t="shared" si="1614"/>
        <v>0</v>
      </c>
      <c r="CN2960" s="1" t="b">
        <f t="shared" si="1615"/>
        <v>1</v>
      </c>
      <c r="CO2960" s="2" t="b">
        <f t="shared" si="1616"/>
        <v>1</v>
      </c>
      <c r="CP2960" s="2" t="b">
        <f t="shared" si="1617"/>
        <v>1</v>
      </c>
      <c r="CQ2960" s="2" t="b">
        <f t="shared" si="1618"/>
        <v>0</v>
      </c>
      <c r="CR2960" s="6" t="str">
        <f t="shared" si="1619"/>
        <v>Female</v>
      </c>
      <c r="CS2960" s="7">
        <f t="shared" si="1620"/>
        <v>0</v>
      </c>
      <c r="CT2960" s="7">
        <f t="shared" si="1621"/>
        <v>1</v>
      </c>
      <c r="CU2960" s="7">
        <f t="shared" si="1622"/>
        <v>0</v>
      </c>
      <c r="CV2960" s="7">
        <f t="shared" si="1623"/>
        <v>0</v>
      </c>
    </row>
    <row r="2961" spans="2:111" ht="101.5" x14ac:dyDescent="0.35">
      <c r="B2961" s="1" t="s">
        <v>13809</v>
      </c>
      <c r="C2961" s="9">
        <v>44545</v>
      </c>
      <c r="D2961" s="10" t="s">
        <v>13809</v>
      </c>
      <c r="E2961" s="1">
        <v>58</v>
      </c>
      <c r="F2961" s="1" t="s">
        <v>127</v>
      </c>
      <c r="G2961" s="1" t="s">
        <v>13809</v>
      </c>
      <c r="H2961" s="1" t="s">
        <v>13809</v>
      </c>
      <c r="I2961" s="9">
        <v>44214</v>
      </c>
      <c r="J2961" s="2" t="s">
        <v>109</v>
      </c>
      <c r="K2961" s="2" t="s">
        <v>13809</v>
      </c>
      <c r="L2961" s="9">
        <v>44235</v>
      </c>
      <c r="M2961" s="2" t="s">
        <v>109</v>
      </c>
      <c r="N2961" s="2" t="s">
        <v>13809</v>
      </c>
      <c r="O2961" s="2" t="s">
        <v>110</v>
      </c>
      <c r="P2961" s="2" t="s">
        <v>111</v>
      </c>
      <c r="S2961" s="2" t="s">
        <v>112</v>
      </c>
      <c r="T2961" s="2" t="s">
        <v>112</v>
      </c>
      <c r="U2961" s="2" t="b">
        <f t="shared" si="1626"/>
        <v>1</v>
      </c>
      <c r="V2961" s="2" t="s">
        <v>126</v>
      </c>
      <c r="W2961" s="1" t="s">
        <v>111</v>
      </c>
      <c r="Y2961" s="2" t="s">
        <v>112</v>
      </c>
      <c r="AB2961" s="2">
        <v>3</v>
      </c>
      <c r="AH2961" s="1" t="s">
        <v>193</v>
      </c>
      <c r="AI2961" s="1" t="s">
        <v>10395</v>
      </c>
      <c r="AJ2961" s="1" t="s">
        <v>115</v>
      </c>
      <c r="AK2961" s="1" t="s">
        <v>129</v>
      </c>
      <c r="AO2961" s="1" t="s">
        <v>195</v>
      </c>
      <c r="AU2961" s="1" t="s">
        <v>132</v>
      </c>
      <c r="AZ2961" s="1" t="s">
        <v>222</v>
      </c>
      <c r="BC2961" s="1">
        <v>451</v>
      </c>
      <c r="BJ2961" s="1" t="s">
        <v>112</v>
      </c>
      <c r="BK2961" s="1" t="s">
        <v>111</v>
      </c>
      <c r="BQ2961" s="1" t="s">
        <v>121</v>
      </c>
      <c r="BR2961" s="1" t="s">
        <v>122</v>
      </c>
      <c r="BS2961" s="1" t="s">
        <v>112</v>
      </c>
      <c r="BU2961" s="34" t="s">
        <v>10396</v>
      </c>
      <c r="BV2961" s="9">
        <v>44634</v>
      </c>
      <c r="BW2961" s="34" t="s">
        <v>10397</v>
      </c>
      <c r="BY2961" s="2" t="s">
        <v>153</v>
      </c>
      <c r="BZ2961" s="2" t="s">
        <v>162</v>
      </c>
      <c r="CB2961" s="1" t="s">
        <v>330</v>
      </c>
      <c r="CD2961" s="1" t="b">
        <f t="shared" si="1624"/>
        <v>0</v>
      </c>
      <c r="CE2961" s="1" t="b">
        <f t="shared" si="1625"/>
        <v>0</v>
      </c>
      <c r="CF2961" s="1" t="b">
        <f t="shared" si="1607"/>
        <v>0</v>
      </c>
      <c r="CG2961" s="1" t="b">
        <f t="shared" si="1608"/>
        <v>0</v>
      </c>
      <c r="CH2961" s="1" t="b">
        <f t="shared" si="1609"/>
        <v>0</v>
      </c>
      <c r="CI2961" s="1" t="b">
        <f t="shared" si="1610"/>
        <v>0</v>
      </c>
      <c r="CJ2961" s="1" t="b">
        <f t="shared" si="1611"/>
        <v>0</v>
      </c>
      <c r="CK2961" s="1" t="b">
        <f t="shared" si="1612"/>
        <v>0</v>
      </c>
      <c r="CL2961" s="1" t="b">
        <f t="shared" si="1613"/>
        <v>0</v>
      </c>
      <c r="CM2961" s="1" t="b">
        <f t="shared" si="1614"/>
        <v>1</v>
      </c>
      <c r="CN2961" s="1" t="b">
        <f t="shared" si="1615"/>
        <v>0</v>
      </c>
      <c r="CO2961" s="2" t="b">
        <f t="shared" si="1616"/>
        <v>1</v>
      </c>
      <c r="CP2961" s="2" t="b">
        <f t="shared" si="1617"/>
        <v>1</v>
      </c>
      <c r="CQ2961" s="2" t="b">
        <f t="shared" si="1618"/>
        <v>0</v>
      </c>
      <c r="CR2961" s="6" t="str">
        <f t="shared" si="1619"/>
        <v>Male</v>
      </c>
      <c r="CS2961" s="7">
        <f t="shared" si="1620"/>
        <v>1</v>
      </c>
      <c r="CT2961" s="7">
        <f t="shared" si="1621"/>
        <v>0</v>
      </c>
      <c r="CU2961" s="7">
        <f t="shared" si="1622"/>
        <v>0</v>
      </c>
      <c r="CV2961" s="7">
        <f t="shared" si="1623"/>
        <v>1</v>
      </c>
      <c r="CW2961" s="7">
        <f>COUNTIF(M2961,"=*moderna*")</f>
        <v>0</v>
      </c>
      <c r="CX2961" s="1" t="b">
        <f>AND(E2961&lt;30,NOT(E2961="."),NOT(E2961=""))</f>
        <v>0</v>
      </c>
      <c r="CY2961" s="1" t="b">
        <f>AND(E2961&gt;17,E2961&lt;41,NOT(E2961="."),NOT(E2961=""))</f>
        <v>0</v>
      </c>
      <c r="DG2961" s="1" t="b">
        <f>AND(E2961&gt;4,E2961&lt;18,NOT(E2961=""),NOT(E2961="."))</f>
        <v>0</v>
      </c>
    </row>
    <row r="2962" spans="2:111" ht="58" x14ac:dyDescent="0.35">
      <c r="B2962" s="1" t="s">
        <v>13809</v>
      </c>
      <c r="C2962" s="9">
        <v>44545</v>
      </c>
      <c r="D2962" s="10" t="s">
        <v>13809</v>
      </c>
      <c r="E2962" s="1">
        <v>75</v>
      </c>
      <c r="F2962" s="1" t="s">
        <v>108</v>
      </c>
      <c r="G2962" s="1" t="s">
        <v>13809</v>
      </c>
      <c r="H2962" s="1" t="s">
        <v>13809</v>
      </c>
      <c r="I2962" s="9">
        <v>44272</v>
      </c>
      <c r="J2962" s="2" t="s">
        <v>409</v>
      </c>
      <c r="K2962" s="2" t="s">
        <v>13809</v>
      </c>
      <c r="L2962" s="2" t="s">
        <v>183</v>
      </c>
      <c r="M2962" s="2" t="s">
        <v>163</v>
      </c>
      <c r="N2962" s="2" t="s">
        <v>13809</v>
      </c>
      <c r="O2962" s="2" t="s">
        <v>110</v>
      </c>
      <c r="P2962" s="2" t="s">
        <v>111</v>
      </c>
      <c r="S2962" s="2" t="s">
        <v>111</v>
      </c>
      <c r="T2962" s="2" t="s">
        <v>112</v>
      </c>
      <c r="U2962" s="2" t="b">
        <v>1</v>
      </c>
      <c r="V2962" s="2" t="s">
        <v>113</v>
      </c>
      <c r="W2962" s="1" t="s">
        <v>112</v>
      </c>
      <c r="X2962" s="1" t="s">
        <v>138</v>
      </c>
      <c r="Y2962" s="2" t="s">
        <v>112</v>
      </c>
      <c r="Z2962" s="2" t="s">
        <v>111</v>
      </c>
      <c r="AA2962" s="2" t="s">
        <v>111</v>
      </c>
      <c r="AC2962" s="1" t="s">
        <v>111</v>
      </c>
      <c r="AF2962" s="1" t="s">
        <v>111</v>
      </c>
      <c r="AJ2962" s="1" t="s">
        <v>115</v>
      </c>
      <c r="AK2962" s="1" t="s">
        <v>211</v>
      </c>
      <c r="AN2962" s="1" t="s">
        <v>10398</v>
      </c>
      <c r="AO2962" s="1" t="s">
        <v>221</v>
      </c>
      <c r="AS2962" s="1" t="s">
        <v>145</v>
      </c>
      <c r="AZ2962" s="1" t="s">
        <v>320</v>
      </c>
      <c r="BG2962" s="1" t="s">
        <v>423</v>
      </c>
      <c r="BH2962" s="1" t="s">
        <v>423</v>
      </c>
      <c r="BJ2962" s="1" t="s">
        <v>111</v>
      </c>
      <c r="BN2962" s="1" t="s">
        <v>112</v>
      </c>
      <c r="BO2962" s="1" t="s">
        <v>148</v>
      </c>
      <c r="BP2962" s="1" t="s">
        <v>7733</v>
      </c>
      <c r="BU2962" s="34" t="s">
        <v>10399</v>
      </c>
      <c r="BV2962" s="9">
        <v>44547</v>
      </c>
      <c r="BW2962" s="34" t="s">
        <v>10400</v>
      </c>
      <c r="BY2962" s="2" t="s">
        <v>174</v>
      </c>
      <c r="BZ2962" s="2" t="s">
        <v>124</v>
      </c>
      <c r="CA2962" s="2">
        <v>3</v>
      </c>
      <c r="CB2962" s="1" t="s">
        <v>233</v>
      </c>
      <c r="CC2962" s="2" t="s">
        <v>113</v>
      </c>
      <c r="CD2962" s="1" t="b">
        <f t="shared" si="1624"/>
        <v>0</v>
      </c>
      <c r="CE2962" s="1" t="b">
        <f t="shared" si="1625"/>
        <v>0</v>
      </c>
      <c r="CF2962" s="1" t="b">
        <f t="shared" si="1607"/>
        <v>0</v>
      </c>
      <c r="CG2962" s="1" t="b">
        <f t="shared" si="1608"/>
        <v>0</v>
      </c>
      <c r="CH2962" s="1" t="b">
        <f t="shared" si="1609"/>
        <v>0</v>
      </c>
      <c r="CI2962" s="1" t="b">
        <f t="shared" si="1610"/>
        <v>0</v>
      </c>
      <c r="CJ2962" s="1" t="b">
        <f t="shared" si="1611"/>
        <v>0</v>
      </c>
      <c r="CK2962" s="1" t="b">
        <f t="shared" si="1612"/>
        <v>0</v>
      </c>
      <c r="CL2962" s="1" t="b">
        <f t="shared" si="1613"/>
        <v>0</v>
      </c>
      <c r="CM2962" s="1" t="b">
        <f t="shared" si="1614"/>
        <v>0</v>
      </c>
      <c r="CN2962" s="1" t="b">
        <f t="shared" si="1615"/>
        <v>1</v>
      </c>
      <c r="CO2962" s="2" t="b">
        <f t="shared" si="1616"/>
        <v>0</v>
      </c>
      <c r="CP2962" s="2" t="b">
        <f t="shared" si="1617"/>
        <v>0</v>
      </c>
      <c r="CQ2962" s="2" t="b">
        <f t="shared" si="1618"/>
        <v>0</v>
      </c>
      <c r="CR2962" s="6" t="str">
        <f t="shared" si="1619"/>
        <v>Female</v>
      </c>
      <c r="CS2962" s="7">
        <f t="shared" si="1620"/>
        <v>0</v>
      </c>
      <c r="CT2962" s="7">
        <f t="shared" si="1621"/>
        <v>0</v>
      </c>
      <c r="CU2962" s="7">
        <f t="shared" si="1622"/>
        <v>1</v>
      </c>
      <c r="CV2962" s="7">
        <f t="shared" si="1623"/>
        <v>0</v>
      </c>
      <c r="CW2962" s="7">
        <f>COUNTIF(M2962,"=*moderna*")</f>
        <v>0</v>
      </c>
      <c r="CX2962" s="1" t="b">
        <f>AND(E2962&lt;30,NOT(E2962="."),NOT(E2962=""))</f>
        <v>0</v>
      </c>
      <c r="CY2962" s="1" t="b">
        <f>AND(E2962&gt;17,E2962&lt;41,NOT(E2962="."),NOT(E2962=""))</f>
        <v>0</v>
      </c>
      <c r="DG2962" s="1" t="b">
        <f>AND(E2962&gt;4,E2962&lt;18,NOT(E2962=""),NOT(E2962="."))</f>
        <v>0</v>
      </c>
    </row>
    <row r="2963" spans="2:111" ht="217.5" x14ac:dyDescent="0.35">
      <c r="B2963" s="1" t="s">
        <v>13809</v>
      </c>
      <c r="C2963" s="9">
        <v>44545</v>
      </c>
      <c r="D2963" s="10" t="s">
        <v>13809</v>
      </c>
      <c r="E2963" s="1">
        <v>24</v>
      </c>
      <c r="F2963" s="1" t="s">
        <v>127</v>
      </c>
      <c r="G2963" s="1" t="s">
        <v>13809</v>
      </c>
      <c r="H2963" s="1" t="s">
        <v>13809</v>
      </c>
      <c r="I2963" s="9">
        <v>44451</v>
      </c>
      <c r="J2963" s="2" t="s">
        <v>109</v>
      </c>
      <c r="K2963" s="2" t="s">
        <v>13809</v>
      </c>
      <c r="N2963" s="2" t="s">
        <v>13809</v>
      </c>
      <c r="O2963" s="2" t="s">
        <v>110</v>
      </c>
      <c r="P2963" s="2" t="s">
        <v>111</v>
      </c>
      <c r="S2963" s="2" t="s">
        <v>112</v>
      </c>
      <c r="T2963" s="2" t="s">
        <v>111</v>
      </c>
      <c r="U2963" s="2" t="b">
        <f>OR(S2963="yes",T2963="yes")</f>
        <v>1</v>
      </c>
      <c r="V2963" s="2" t="s">
        <v>113</v>
      </c>
      <c r="W2963" s="1" t="s">
        <v>112</v>
      </c>
      <c r="X2963" s="1" t="s">
        <v>138</v>
      </c>
      <c r="Y2963" s="2" t="s">
        <v>111</v>
      </c>
      <c r="AF2963" s="1" t="s">
        <v>111</v>
      </c>
      <c r="AJ2963" s="1" t="s">
        <v>115</v>
      </c>
      <c r="AK2963" s="1" t="s">
        <v>150</v>
      </c>
      <c r="AO2963" s="1" t="s">
        <v>2598</v>
      </c>
      <c r="AS2963" s="1" t="s">
        <v>3460</v>
      </c>
      <c r="AZ2963" s="1" t="s">
        <v>155</v>
      </c>
      <c r="BA2963" s="1" t="s">
        <v>10401</v>
      </c>
      <c r="BJ2963" s="1" t="s">
        <v>112</v>
      </c>
      <c r="BK2963" s="1" t="s">
        <v>112</v>
      </c>
      <c r="BL2963" s="1" t="s">
        <v>700</v>
      </c>
      <c r="BM2963" s="1" t="s">
        <v>10402</v>
      </c>
      <c r="BQ2963" s="1" t="s">
        <v>121</v>
      </c>
      <c r="BR2963" s="1" t="s">
        <v>122</v>
      </c>
      <c r="BS2963" s="1" t="s">
        <v>111</v>
      </c>
      <c r="BT2963" s="34" t="s">
        <v>10403</v>
      </c>
      <c r="BU2963" s="34" t="s">
        <v>10404</v>
      </c>
      <c r="BV2963" s="9">
        <v>44545</v>
      </c>
      <c r="BW2963" s="34" t="s">
        <v>15000</v>
      </c>
      <c r="BY2963" s="2" t="s">
        <v>153</v>
      </c>
      <c r="BZ2963" s="2" t="s">
        <v>124</v>
      </c>
      <c r="CA2963" s="2">
        <v>1</v>
      </c>
      <c r="CB2963" s="1" t="s">
        <v>5624</v>
      </c>
      <c r="CC2963" s="2" t="s">
        <v>113</v>
      </c>
      <c r="CD2963" s="1" t="b">
        <f t="shared" si="1624"/>
        <v>1</v>
      </c>
      <c r="CE2963" s="1" t="b">
        <f t="shared" si="1625"/>
        <v>0</v>
      </c>
      <c r="CF2963" s="1" t="b">
        <f t="shared" si="1607"/>
        <v>0</v>
      </c>
      <c r="CG2963" s="1" t="b">
        <f t="shared" si="1608"/>
        <v>0</v>
      </c>
      <c r="CH2963" s="1" t="b">
        <f t="shared" si="1609"/>
        <v>0</v>
      </c>
      <c r="CI2963" s="1" t="b">
        <f t="shared" si="1610"/>
        <v>1</v>
      </c>
      <c r="CJ2963" s="1" t="b">
        <f t="shared" si="1611"/>
        <v>0</v>
      </c>
      <c r="CK2963" s="1" t="b">
        <f t="shared" si="1612"/>
        <v>0</v>
      </c>
      <c r="CL2963" s="1" t="b">
        <f t="shared" si="1613"/>
        <v>0</v>
      </c>
      <c r="CM2963" s="1" t="b">
        <f t="shared" si="1614"/>
        <v>0</v>
      </c>
      <c r="CN2963" s="1" t="b">
        <f t="shared" si="1615"/>
        <v>0</v>
      </c>
      <c r="CO2963" s="2" t="b">
        <f t="shared" si="1616"/>
        <v>0</v>
      </c>
      <c r="CP2963" s="2" t="b">
        <f t="shared" si="1617"/>
        <v>0</v>
      </c>
      <c r="CQ2963" s="2" t="b">
        <f t="shared" si="1618"/>
        <v>0</v>
      </c>
      <c r="CR2963" s="6" t="str">
        <f t="shared" si="1619"/>
        <v>Male</v>
      </c>
      <c r="CS2963" s="7">
        <f t="shared" si="1620"/>
        <v>1</v>
      </c>
      <c r="CT2963" s="7">
        <f t="shared" si="1621"/>
        <v>0</v>
      </c>
      <c r="CU2963" s="7">
        <f t="shared" si="1622"/>
        <v>0</v>
      </c>
      <c r="CV2963" s="7">
        <f t="shared" si="1623"/>
        <v>0</v>
      </c>
    </row>
    <row r="2964" spans="2:111" ht="58" x14ac:dyDescent="0.35">
      <c r="B2964" s="1" t="s">
        <v>13809</v>
      </c>
      <c r="C2964" s="9">
        <v>44545</v>
      </c>
      <c r="D2964" s="10" t="s">
        <v>13809</v>
      </c>
      <c r="E2964" s="1">
        <v>10</v>
      </c>
      <c r="F2964" s="1" t="s">
        <v>127</v>
      </c>
      <c r="G2964" s="1" t="s">
        <v>13809</v>
      </c>
      <c r="H2964" s="1" t="s">
        <v>13809</v>
      </c>
      <c r="I2964" s="9">
        <v>44508</v>
      </c>
      <c r="J2964" s="2" t="s">
        <v>109</v>
      </c>
      <c r="K2964" s="2" t="s">
        <v>13809</v>
      </c>
      <c r="L2964" s="9">
        <v>44528</v>
      </c>
      <c r="M2964" s="2" t="s">
        <v>109</v>
      </c>
      <c r="N2964" s="2" t="s">
        <v>13809</v>
      </c>
      <c r="O2964" s="2" t="s">
        <v>110</v>
      </c>
      <c r="P2964" s="2" t="s">
        <v>112</v>
      </c>
      <c r="Q2964" s="2" t="s">
        <v>277</v>
      </c>
      <c r="S2964" s="2" t="s">
        <v>112</v>
      </c>
      <c r="T2964" s="2" t="s">
        <v>111</v>
      </c>
      <c r="U2964" s="2" t="b">
        <f>OR(S2964="yes",T2964="yes")</f>
        <v>1</v>
      </c>
      <c r="V2964" s="2" t="s">
        <v>126</v>
      </c>
      <c r="BV2964" s="9">
        <v>44938</v>
      </c>
      <c r="BW2964" s="34" t="s">
        <v>13402</v>
      </c>
      <c r="BY2964" s="2" t="s">
        <v>153</v>
      </c>
      <c r="BZ2964" s="2" t="s">
        <v>124</v>
      </c>
      <c r="CB2964" s="1" t="s">
        <v>1840</v>
      </c>
      <c r="CD2964" s="1" t="b">
        <f t="shared" si="1624"/>
        <v>1</v>
      </c>
      <c r="CE2964" s="1" t="b">
        <f t="shared" si="1625"/>
        <v>1</v>
      </c>
      <c r="CF2964" s="1" t="b">
        <f t="shared" si="1607"/>
        <v>1</v>
      </c>
      <c r="CG2964" s="1" t="b">
        <f t="shared" si="1608"/>
        <v>0</v>
      </c>
      <c r="CH2964" s="1" t="b">
        <f t="shared" si="1609"/>
        <v>0</v>
      </c>
      <c r="CI2964" s="1" t="b">
        <f t="shared" si="1610"/>
        <v>0</v>
      </c>
      <c r="CJ2964" s="1" t="b">
        <f t="shared" si="1611"/>
        <v>0</v>
      </c>
      <c r="CK2964" s="1" t="b">
        <f t="shared" si="1612"/>
        <v>0</v>
      </c>
      <c r="CL2964" s="1" t="b">
        <f t="shared" si="1613"/>
        <v>0</v>
      </c>
      <c r="CM2964" s="1" t="b">
        <f t="shared" si="1614"/>
        <v>0</v>
      </c>
      <c r="CN2964" s="1" t="b">
        <f t="shared" si="1615"/>
        <v>0</v>
      </c>
      <c r="CO2964" s="2" t="b">
        <f t="shared" si="1616"/>
        <v>0</v>
      </c>
      <c r="CP2964" s="2" t="b">
        <f t="shared" si="1617"/>
        <v>0</v>
      </c>
      <c r="CQ2964" s="2" t="b">
        <f t="shared" si="1618"/>
        <v>0</v>
      </c>
      <c r="CR2964" s="6" t="str">
        <f t="shared" si="1619"/>
        <v>Male</v>
      </c>
      <c r="CS2964" s="7">
        <f t="shared" si="1620"/>
        <v>1</v>
      </c>
      <c r="CT2964" s="7">
        <f t="shared" si="1621"/>
        <v>0</v>
      </c>
      <c r="CU2964" s="7">
        <f t="shared" si="1622"/>
        <v>0</v>
      </c>
      <c r="CV2964" s="7">
        <f t="shared" si="1623"/>
        <v>1</v>
      </c>
    </row>
    <row r="2965" spans="2:111" ht="58" x14ac:dyDescent="0.35">
      <c r="B2965" s="1" t="s">
        <v>13809</v>
      </c>
      <c r="C2965" s="9">
        <v>44545</v>
      </c>
      <c r="D2965" s="10" t="s">
        <v>13809</v>
      </c>
      <c r="E2965" s="1">
        <v>8</v>
      </c>
      <c r="F2965" s="1" t="s">
        <v>127</v>
      </c>
      <c r="G2965" s="1" t="s">
        <v>13809</v>
      </c>
      <c r="H2965" s="1" t="s">
        <v>13809</v>
      </c>
      <c r="I2965" s="9">
        <v>44512</v>
      </c>
      <c r="J2965" s="2" t="s">
        <v>109</v>
      </c>
      <c r="K2965" s="2" t="s">
        <v>13809</v>
      </c>
      <c r="L2965" s="9">
        <v>44537</v>
      </c>
      <c r="M2965" s="2" t="s">
        <v>109</v>
      </c>
      <c r="N2965" s="2" t="s">
        <v>13809</v>
      </c>
      <c r="O2965" s="2" t="s">
        <v>110</v>
      </c>
      <c r="P2965" s="2" t="s">
        <v>111</v>
      </c>
      <c r="S2965" s="2" t="s">
        <v>111</v>
      </c>
      <c r="T2965" s="2" t="s">
        <v>112</v>
      </c>
      <c r="U2965" s="2" t="b">
        <f>OR(S2965="yes",T2965="yes")</f>
        <v>1</v>
      </c>
      <c r="V2965" s="2" t="s">
        <v>113</v>
      </c>
      <c r="W2965" s="1" t="s">
        <v>112</v>
      </c>
      <c r="X2965" s="1" t="s">
        <v>114</v>
      </c>
      <c r="Y2965" s="2" t="s">
        <v>112</v>
      </c>
      <c r="Z2965" s="2" t="s">
        <v>111</v>
      </c>
      <c r="AA2965" s="2" t="s">
        <v>112</v>
      </c>
      <c r="AB2965" s="2">
        <v>2</v>
      </c>
      <c r="AC2965" s="1" t="s">
        <v>111</v>
      </c>
      <c r="AF2965" s="1" t="s">
        <v>111</v>
      </c>
      <c r="AJ2965" s="1" t="s">
        <v>115</v>
      </c>
      <c r="AK2965" s="1" t="s">
        <v>129</v>
      </c>
      <c r="AO2965" s="1" t="s">
        <v>117</v>
      </c>
      <c r="AU2965" s="1" t="s">
        <v>132</v>
      </c>
      <c r="AZ2965" s="1" t="s">
        <v>2691</v>
      </c>
      <c r="BA2965" s="1" t="s">
        <v>10405</v>
      </c>
      <c r="BC2965" s="1" t="s">
        <v>10406</v>
      </c>
      <c r="BF2965" s="1" t="s">
        <v>10407</v>
      </c>
      <c r="BG2965" s="1" t="s">
        <v>10408</v>
      </c>
      <c r="BJ2965" s="1" t="s">
        <v>112</v>
      </c>
      <c r="BK2965" s="1" t="s">
        <v>112</v>
      </c>
      <c r="BL2965" s="1" t="s">
        <v>142</v>
      </c>
      <c r="BQ2965" s="1" t="s">
        <v>121</v>
      </c>
      <c r="BR2965" s="1" t="s">
        <v>122</v>
      </c>
      <c r="BS2965" s="1" t="s">
        <v>111</v>
      </c>
      <c r="BT2965" s="34" t="s">
        <v>10409</v>
      </c>
      <c r="BU2965" s="34" t="s">
        <v>10410</v>
      </c>
      <c r="BV2965" s="9">
        <v>44550</v>
      </c>
      <c r="BW2965" s="34" t="s">
        <v>15001</v>
      </c>
      <c r="BY2965" s="2" t="s">
        <v>156</v>
      </c>
      <c r="BZ2965" s="2" t="s">
        <v>124</v>
      </c>
      <c r="CA2965" s="2">
        <v>2</v>
      </c>
      <c r="CB2965" s="1" t="s">
        <v>256</v>
      </c>
      <c r="CC2965" s="2" t="s">
        <v>126</v>
      </c>
      <c r="CD2965" s="1" t="b">
        <f t="shared" si="1624"/>
        <v>1</v>
      </c>
      <c r="CE2965" s="1" t="b">
        <f t="shared" si="1625"/>
        <v>1</v>
      </c>
      <c r="CF2965" s="1" t="b">
        <f t="shared" si="1607"/>
        <v>1</v>
      </c>
      <c r="CG2965" s="1" t="b">
        <f t="shared" si="1608"/>
        <v>0</v>
      </c>
      <c r="CH2965" s="1" t="b">
        <f t="shared" si="1609"/>
        <v>0</v>
      </c>
      <c r="CI2965" s="1" t="b">
        <f t="shared" si="1610"/>
        <v>0</v>
      </c>
      <c r="CJ2965" s="1" t="b">
        <f t="shared" si="1611"/>
        <v>0</v>
      </c>
      <c r="CK2965" s="1" t="b">
        <f t="shared" si="1612"/>
        <v>0</v>
      </c>
      <c r="CL2965" s="1" t="b">
        <f t="shared" si="1613"/>
        <v>0</v>
      </c>
      <c r="CM2965" s="1" t="b">
        <f t="shared" si="1614"/>
        <v>0</v>
      </c>
      <c r="CN2965" s="1" t="b">
        <f t="shared" si="1615"/>
        <v>0</v>
      </c>
      <c r="CO2965" s="2" t="b">
        <f t="shared" si="1616"/>
        <v>1</v>
      </c>
      <c r="CP2965" s="2" t="b">
        <f t="shared" si="1617"/>
        <v>1</v>
      </c>
      <c r="CQ2965" s="2" t="b">
        <f t="shared" si="1618"/>
        <v>0</v>
      </c>
      <c r="CR2965" s="6" t="str">
        <f t="shared" si="1619"/>
        <v>Male</v>
      </c>
      <c r="CS2965" s="7">
        <f t="shared" si="1620"/>
        <v>1</v>
      </c>
      <c r="CT2965" s="7">
        <f t="shared" si="1621"/>
        <v>0</v>
      </c>
      <c r="CU2965" s="7">
        <f t="shared" si="1622"/>
        <v>0</v>
      </c>
      <c r="CV2965" s="7">
        <f t="shared" si="1623"/>
        <v>1</v>
      </c>
      <c r="CW2965" s="7">
        <f>COUNTIF(M2965,"=*moderna*")</f>
        <v>0</v>
      </c>
      <c r="CX2965" s="1" t="b">
        <f>AND(E2965&lt;30,NOT(E2965="."),NOT(E2965=""))</f>
        <v>1</v>
      </c>
      <c r="CY2965" s="1" t="b">
        <f>AND(E2965&gt;17,E2965&lt;41,NOT(E2965="."),NOT(E2965=""))</f>
        <v>0</v>
      </c>
      <c r="DG2965" s="1" t="b">
        <f>AND(E2965&gt;4,E2965&lt;18,NOT(E2965=""),NOT(E2965="."))</f>
        <v>1</v>
      </c>
    </row>
    <row r="2966" spans="2:111" ht="116" x14ac:dyDescent="0.35">
      <c r="B2966" s="1" t="s">
        <v>13809</v>
      </c>
      <c r="C2966" s="9">
        <v>44545</v>
      </c>
      <c r="D2966" s="10" t="s">
        <v>13809</v>
      </c>
      <c r="E2966" s="1">
        <v>40</v>
      </c>
      <c r="F2966" s="1" t="s">
        <v>108</v>
      </c>
      <c r="G2966" s="1" t="s">
        <v>13809</v>
      </c>
      <c r="H2966" s="1" t="s">
        <v>13809</v>
      </c>
      <c r="K2966" s="2" t="s">
        <v>13809</v>
      </c>
      <c r="N2966" s="2" t="s">
        <v>13809</v>
      </c>
      <c r="O2966" s="2" t="s">
        <v>110</v>
      </c>
      <c r="P2966" s="2" t="s">
        <v>111</v>
      </c>
      <c r="S2966" s="2" t="s">
        <v>111</v>
      </c>
      <c r="T2966" s="2" t="s">
        <v>112</v>
      </c>
      <c r="U2966" s="2" t="b">
        <v>1</v>
      </c>
      <c r="V2966" s="2" t="s">
        <v>126</v>
      </c>
      <c r="W2966" s="1" t="s">
        <v>111</v>
      </c>
      <c r="Y2966" s="2" t="s">
        <v>112</v>
      </c>
      <c r="AB2966" s="2">
        <v>7</v>
      </c>
      <c r="AH2966" s="1" t="s">
        <v>193</v>
      </c>
      <c r="AI2966" s="1" t="s">
        <v>10411</v>
      </c>
      <c r="AK2966" s="1" t="s">
        <v>194</v>
      </c>
      <c r="AN2966" s="1" t="s">
        <v>10412</v>
      </c>
      <c r="AO2966" s="1" t="s">
        <v>221</v>
      </c>
      <c r="BJ2966" s="1" t="s">
        <v>111</v>
      </c>
      <c r="BN2966" s="1" t="s">
        <v>112</v>
      </c>
      <c r="BO2966" s="1" t="s">
        <v>148</v>
      </c>
      <c r="BP2966" s="1" t="s">
        <v>10413</v>
      </c>
      <c r="BU2966" s="34" t="s">
        <v>10414</v>
      </c>
      <c r="BV2966" s="9">
        <v>44600</v>
      </c>
      <c r="BW2966" s="34" t="s">
        <v>15002</v>
      </c>
      <c r="BY2966" s="2" t="s">
        <v>153</v>
      </c>
      <c r="BZ2966" s="2" t="s">
        <v>124</v>
      </c>
      <c r="CB2966" s="1" t="s">
        <v>279</v>
      </c>
      <c r="CD2966" s="1" t="b">
        <v>0</v>
      </c>
      <c r="CE2966" s="1" t="b">
        <f t="shared" si="1625"/>
        <v>0</v>
      </c>
      <c r="CF2966" s="1" t="b">
        <f t="shared" si="1607"/>
        <v>0</v>
      </c>
      <c r="CG2966" s="1" t="b">
        <f t="shared" si="1608"/>
        <v>0</v>
      </c>
      <c r="CH2966" s="1" t="b">
        <f t="shared" si="1609"/>
        <v>0</v>
      </c>
      <c r="CI2966" s="1" t="b">
        <f t="shared" si="1610"/>
        <v>0</v>
      </c>
      <c r="CJ2966" s="1" t="b">
        <f t="shared" si="1611"/>
        <v>0</v>
      </c>
      <c r="CK2966" s="1" t="b">
        <f t="shared" si="1612"/>
        <v>0</v>
      </c>
      <c r="CL2966" s="1" t="b">
        <f t="shared" si="1613"/>
        <v>1</v>
      </c>
      <c r="CM2966" s="1" t="b">
        <f t="shared" si="1614"/>
        <v>0</v>
      </c>
      <c r="CN2966" s="1" t="b">
        <f t="shared" si="1615"/>
        <v>0</v>
      </c>
      <c r="CO2966" s="2" t="b">
        <f t="shared" si="1616"/>
        <v>0</v>
      </c>
      <c r="CP2966" s="2" t="b">
        <f t="shared" si="1617"/>
        <v>1</v>
      </c>
      <c r="CQ2966" s="2" t="b">
        <f t="shared" si="1618"/>
        <v>0</v>
      </c>
      <c r="CR2966" s="6" t="str">
        <f t="shared" si="1619"/>
        <v>Female</v>
      </c>
      <c r="CS2966" s="7">
        <f t="shared" si="1620"/>
        <v>0</v>
      </c>
      <c r="CT2966" s="7">
        <f t="shared" si="1621"/>
        <v>0</v>
      </c>
      <c r="CU2966" s="7">
        <f t="shared" si="1622"/>
        <v>0</v>
      </c>
      <c r="CV2966" s="7">
        <f t="shared" si="1623"/>
        <v>0</v>
      </c>
      <c r="CW2966" s="7">
        <f>COUNTIF(M2966,"=*moderna*")</f>
        <v>0</v>
      </c>
      <c r="CX2966" s="1" t="b">
        <f>AND(E2966&lt;30,NOT(E2966="."),NOT(E2966=""))</f>
        <v>0</v>
      </c>
      <c r="CY2966" s="1" t="b">
        <f>AND(E2966&gt;17,E2966&lt;41,NOT(E2966="."),NOT(E2966=""))</f>
        <v>1</v>
      </c>
      <c r="DG2966" s="1" t="b">
        <f>AND(E2966&gt;4,E2966&lt;18,NOT(E2966=""),NOT(E2966="."))</f>
        <v>0</v>
      </c>
    </row>
    <row r="2967" spans="2:111" ht="290" x14ac:dyDescent="0.35">
      <c r="B2967" s="1" t="s">
        <v>13809</v>
      </c>
      <c r="C2967" s="9">
        <v>44545</v>
      </c>
      <c r="D2967" s="10" t="s">
        <v>13809</v>
      </c>
      <c r="E2967" s="1">
        <v>81</v>
      </c>
      <c r="F2967" s="1" t="s">
        <v>108</v>
      </c>
      <c r="G2967" s="1" t="s">
        <v>13809</v>
      </c>
      <c r="H2967" s="1" t="s">
        <v>13809</v>
      </c>
      <c r="K2967" s="2" t="s">
        <v>13809</v>
      </c>
      <c r="N2967" s="2" t="s">
        <v>13809</v>
      </c>
      <c r="O2967" s="2" t="s">
        <v>315</v>
      </c>
      <c r="P2967" s="2" t="s">
        <v>111</v>
      </c>
      <c r="S2967" s="2" t="s">
        <v>112</v>
      </c>
      <c r="T2967" s="2" t="s">
        <v>111</v>
      </c>
      <c r="U2967" s="2" t="b">
        <f>OR(S2967="yes",T2967="yes")</f>
        <v>1</v>
      </c>
      <c r="V2967" s="2" t="s">
        <v>113</v>
      </c>
      <c r="W2967" s="1" t="s">
        <v>111</v>
      </c>
      <c r="Y2967" s="2" t="s">
        <v>112</v>
      </c>
      <c r="AB2967" s="2">
        <v>1</v>
      </c>
      <c r="AH2967" s="1" t="s">
        <v>193</v>
      </c>
      <c r="AI2967" s="1" t="s">
        <v>10415</v>
      </c>
      <c r="AK2967" s="1" t="s">
        <v>291</v>
      </c>
      <c r="AN2967" s="1" t="s">
        <v>10416</v>
      </c>
      <c r="AO2967" s="1" t="s">
        <v>166</v>
      </c>
      <c r="AU2967" s="1" t="s">
        <v>132</v>
      </c>
      <c r="AZ2967" s="1" t="s">
        <v>402</v>
      </c>
      <c r="BA2967" s="1" t="s">
        <v>10417</v>
      </c>
      <c r="BE2967" s="1" t="s">
        <v>10418</v>
      </c>
      <c r="BJ2967" s="1" t="s">
        <v>112</v>
      </c>
      <c r="BK2967" s="1" t="s">
        <v>111</v>
      </c>
      <c r="BQ2967" s="1" t="s">
        <v>121</v>
      </c>
      <c r="BR2967" s="1" t="s">
        <v>275</v>
      </c>
      <c r="BS2967" s="1" t="s">
        <v>111</v>
      </c>
      <c r="BT2967" s="34" t="s">
        <v>10419</v>
      </c>
      <c r="BU2967" s="34" t="s">
        <v>10420</v>
      </c>
      <c r="BV2967" s="9">
        <v>44700</v>
      </c>
      <c r="BW2967" s="34" t="s">
        <v>10421</v>
      </c>
      <c r="BY2967" s="2" t="s">
        <v>153</v>
      </c>
      <c r="BZ2967" s="2" t="s">
        <v>124</v>
      </c>
      <c r="CA2967" s="2">
        <v>3</v>
      </c>
      <c r="CB2967" s="1" t="s">
        <v>386</v>
      </c>
      <c r="CC2967" s="2" t="s">
        <v>126</v>
      </c>
      <c r="CD2967" s="1" t="b">
        <v>0</v>
      </c>
      <c r="CE2967" s="1" t="b">
        <v>0</v>
      </c>
      <c r="CF2967" s="1" t="b">
        <f t="shared" si="1607"/>
        <v>0</v>
      </c>
      <c r="CG2967" s="1" t="b">
        <f t="shared" si="1608"/>
        <v>0</v>
      </c>
      <c r="CH2967" s="1" t="b">
        <f t="shared" si="1609"/>
        <v>0</v>
      </c>
      <c r="CI2967" s="1" t="b">
        <f t="shared" si="1610"/>
        <v>0</v>
      </c>
      <c r="CJ2967" s="1" t="b">
        <f t="shared" si="1611"/>
        <v>0</v>
      </c>
      <c r="CK2967" s="1" t="b">
        <f t="shared" si="1612"/>
        <v>0</v>
      </c>
      <c r="CL2967" s="1" t="b">
        <f t="shared" si="1613"/>
        <v>0</v>
      </c>
      <c r="CM2967" s="1" t="b">
        <f t="shared" si="1614"/>
        <v>0</v>
      </c>
      <c r="CN2967" s="1" t="b">
        <f t="shared" si="1615"/>
        <v>1</v>
      </c>
      <c r="CO2967" s="2" t="b">
        <f t="shared" si="1616"/>
        <v>1</v>
      </c>
      <c r="CP2967" s="2" t="b">
        <f t="shared" si="1617"/>
        <v>1</v>
      </c>
      <c r="CQ2967" s="2" t="b">
        <f t="shared" si="1618"/>
        <v>0</v>
      </c>
      <c r="CR2967" s="6" t="str">
        <f t="shared" si="1619"/>
        <v>Female</v>
      </c>
      <c r="CS2967" s="7">
        <f t="shared" si="1620"/>
        <v>0</v>
      </c>
      <c r="CT2967" s="7">
        <f t="shared" si="1621"/>
        <v>0</v>
      </c>
      <c r="CU2967" s="7">
        <f t="shared" si="1622"/>
        <v>0</v>
      </c>
      <c r="CV2967" s="7">
        <f t="shared" si="1623"/>
        <v>0</v>
      </c>
      <c r="CW2967" s="7">
        <f>COUNTIF(M2967,"=*moderna*")</f>
        <v>0</v>
      </c>
      <c r="CX2967" s="1" t="b">
        <f>AND(E2967&lt;30,NOT(E2967="."),NOT(E2967=""))</f>
        <v>0</v>
      </c>
      <c r="CY2967" s="1" t="b">
        <f>AND(E2967&gt;17,E2967&lt;41,NOT(E2967="."),NOT(E2967=""))</f>
        <v>0</v>
      </c>
      <c r="CZ2967" s="2">
        <v>6109</v>
      </c>
      <c r="DA2967" s="9">
        <v>44533</v>
      </c>
      <c r="DB2967" s="2" t="s">
        <v>128</v>
      </c>
      <c r="DC2967" s="2" t="s">
        <v>10422</v>
      </c>
      <c r="DG2967" s="1" t="b">
        <f>AND(E2967&gt;4,E2967&lt;18,NOT(E2967=""),NOT(E2967="."))</f>
        <v>0</v>
      </c>
    </row>
    <row r="2968" spans="2:111" ht="29" x14ac:dyDescent="0.35">
      <c r="B2968" s="1" t="s">
        <v>13809</v>
      </c>
      <c r="C2968" s="9">
        <v>44545</v>
      </c>
      <c r="D2968" s="10" t="s">
        <v>13809</v>
      </c>
      <c r="E2968" s="1">
        <v>69</v>
      </c>
      <c r="F2968" s="1" t="s">
        <v>108</v>
      </c>
      <c r="G2968" s="1" t="s">
        <v>13809</v>
      </c>
      <c r="H2968" s="1" t="s">
        <v>13809</v>
      </c>
      <c r="I2968" s="9">
        <v>44238</v>
      </c>
      <c r="J2968" s="2" t="s">
        <v>128</v>
      </c>
      <c r="K2968" s="2" t="s">
        <v>13809</v>
      </c>
      <c r="L2968" s="9">
        <v>44295</v>
      </c>
      <c r="M2968" s="2" t="s">
        <v>128</v>
      </c>
      <c r="N2968" s="2" t="s">
        <v>13809</v>
      </c>
      <c r="O2968" s="2" t="s">
        <v>110</v>
      </c>
      <c r="P2968" s="2" t="s">
        <v>111</v>
      </c>
      <c r="S2968" s="2" t="s">
        <v>112</v>
      </c>
      <c r="T2968" s="2" t="s">
        <v>111</v>
      </c>
      <c r="U2968" s="2" t="b">
        <f>OR(S2968="yes",T2968="yes")</f>
        <v>1</v>
      </c>
      <c r="V2968" s="2" t="s">
        <v>113</v>
      </c>
      <c r="W2968" s="1" t="s">
        <v>112</v>
      </c>
      <c r="Y2968" s="2" t="s">
        <v>112</v>
      </c>
      <c r="AB2968" s="2">
        <v>1</v>
      </c>
      <c r="AF2968" s="1" t="s">
        <v>112</v>
      </c>
      <c r="AG2968" s="1" t="s">
        <v>110</v>
      </c>
      <c r="AH2968" s="1" t="s">
        <v>3623</v>
      </c>
      <c r="AI2968" s="1" t="s">
        <v>10423</v>
      </c>
      <c r="AK2968" s="1" t="s">
        <v>291</v>
      </c>
      <c r="AN2968" s="1" t="s">
        <v>10424</v>
      </c>
      <c r="AO2968" s="1" t="s">
        <v>166</v>
      </c>
      <c r="AS2968" s="1" t="s">
        <v>118</v>
      </c>
      <c r="AU2968" s="1" t="s">
        <v>243</v>
      </c>
      <c r="AZ2968" s="1" t="s">
        <v>155</v>
      </c>
      <c r="BA2968" s="1">
        <v>6015</v>
      </c>
      <c r="BJ2968" s="1" t="s">
        <v>112</v>
      </c>
      <c r="BK2968" s="1" t="s">
        <v>112</v>
      </c>
      <c r="BL2968" s="1" t="s">
        <v>142</v>
      </c>
      <c r="BQ2968" s="1" t="s">
        <v>121</v>
      </c>
      <c r="BR2968" s="1" t="s">
        <v>122</v>
      </c>
      <c r="BV2968" s="9">
        <v>44658</v>
      </c>
      <c r="BW2968" s="34" t="s">
        <v>10425</v>
      </c>
      <c r="BY2968" s="2" t="s">
        <v>123</v>
      </c>
      <c r="BZ2968" s="2" t="s">
        <v>162</v>
      </c>
      <c r="CA2968" s="2">
        <v>3</v>
      </c>
      <c r="CB2968" s="1" t="s">
        <v>233</v>
      </c>
      <c r="CC2968" s="2" t="s">
        <v>126</v>
      </c>
      <c r="CD2968" s="1" t="b">
        <f t="shared" ref="CD2968:CD2979" si="1627">AND(E2968&lt;30,NOT(E2968="."),NOT(E2968=""))</f>
        <v>0</v>
      </c>
      <c r="CE2968" s="1" t="b">
        <f t="shared" ref="CE2968:CE2979" si="1628">AND(E2968&lt;18,NOT(E2968="."),NOT(E2968=""))</f>
        <v>0</v>
      </c>
      <c r="CF2968" s="1" t="b">
        <f t="shared" si="1607"/>
        <v>0</v>
      </c>
      <c r="CG2968" s="1" t="b">
        <f t="shared" si="1608"/>
        <v>0</v>
      </c>
      <c r="CH2968" s="1" t="b">
        <f t="shared" si="1609"/>
        <v>0</v>
      </c>
      <c r="CI2968" s="1" t="b">
        <f t="shared" si="1610"/>
        <v>0</v>
      </c>
      <c r="CJ2968" s="1" t="b">
        <f t="shared" si="1611"/>
        <v>0</v>
      </c>
      <c r="CK2968" s="1" t="b">
        <f t="shared" si="1612"/>
        <v>0</v>
      </c>
      <c r="CL2968" s="1" t="b">
        <f t="shared" si="1613"/>
        <v>0</v>
      </c>
      <c r="CM2968" s="1" t="b">
        <f t="shared" si="1614"/>
        <v>0</v>
      </c>
      <c r="CN2968" s="1" t="b">
        <f t="shared" si="1615"/>
        <v>1</v>
      </c>
      <c r="CO2968" s="2" t="b">
        <f t="shared" si="1616"/>
        <v>1</v>
      </c>
      <c r="CP2968" s="2" t="b">
        <f t="shared" si="1617"/>
        <v>1</v>
      </c>
      <c r="CQ2968" s="2" t="b">
        <f t="shared" si="1618"/>
        <v>0</v>
      </c>
      <c r="CR2968" s="6" t="str">
        <f t="shared" si="1619"/>
        <v>Female</v>
      </c>
      <c r="CS2968" s="7">
        <f t="shared" si="1620"/>
        <v>0</v>
      </c>
      <c r="CT2968" s="7">
        <f t="shared" si="1621"/>
        <v>1</v>
      </c>
      <c r="CU2968" s="7">
        <f t="shared" si="1622"/>
        <v>0</v>
      </c>
      <c r="CV2968" s="7">
        <f t="shared" si="1623"/>
        <v>0</v>
      </c>
      <c r="CW2968" s="7">
        <f>COUNTIF(M2968,"=*moderna*")</f>
        <v>1</v>
      </c>
      <c r="CX2968" s="1" t="b">
        <f>AND(E2968&lt;30,NOT(E2968="."),NOT(E2968=""))</f>
        <v>0</v>
      </c>
      <c r="CY2968" s="1" t="b">
        <f>AND(E2968&gt;17,E2968&lt;41,NOT(E2968="."),NOT(E2968=""))</f>
        <v>0</v>
      </c>
      <c r="DG2968" s="1" t="b">
        <f>AND(E2968&gt;4,E2968&lt;18,NOT(E2968=""),NOT(E2968="."))</f>
        <v>0</v>
      </c>
    </row>
    <row r="2969" spans="2:111" ht="72.5" x14ac:dyDescent="0.35">
      <c r="B2969" s="1" t="s">
        <v>13809</v>
      </c>
      <c r="C2969" s="9">
        <v>44545</v>
      </c>
      <c r="D2969" s="10" t="s">
        <v>13809</v>
      </c>
      <c r="E2969" s="1">
        <v>50</v>
      </c>
      <c r="F2969" s="1" t="s">
        <v>108</v>
      </c>
      <c r="G2969" s="1" t="s">
        <v>13809</v>
      </c>
      <c r="H2969" s="1" t="s">
        <v>13809</v>
      </c>
      <c r="I2969" s="9">
        <v>44473</v>
      </c>
      <c r="J2969" s="2" t="s">
        <v>128</v>
      </c>
      <c r="K2969" s="2" t="s">
        <v>13809</v>
      </c>
      <c r="L2969" s="2" t="s">
        <v>183</v>
      </c>
      <c r="M2969" s="2" t="s">
        <v>163</v>
      </c>
      <c r="N2969" s="2" t="s">
        <v>13809</v>
      </c>
      <c r="O2969" s="2" t="s">
        <v>110</v>
      </c>
      <c r="P2969" s="2" t="s">
        <v>111</v>
      </c>
      <c r="S2969" s="2" t="s">
        <v>111</v>
      </c>
      <c r="T2969" s="2" t="s">
        <v>112</v>
      </c>
      <c r="U2969" s="2" t="b">
        <v>1</v>
      </c>
      <c r="V2969" s="2" t="s">
        <v>113</v>
      </c>
      <c r="W2969" s="1" t="s">
        <v>112</v>
      </c>
      <c r="X2969" s="1" t="s">
        <v>138</v>
      </c>
      <c r="Y2969" s="2" t="s">
        <v>112</v>
      </c>
      <c r="Z2969" s="2" t="s">
        <v>112</v>
      </c>
      <c r="AA2969" s="2" t="s">
        <v>111</v>
      </c>
      <c r="AB2969" s="2">
        <v>2</v>
      </c>
      <c r="AC2969" s="1" t="s">
        <v>111</v>
      </c>
      <c r="AF2969" s="1" t="s">
        <v>111</v>
      </c>
      <c r="AJ2969" s="1" t="s">
        <v>115</v>
      </c>
      <c r="AK2969" s="1" t="s">
        <v>3925</v>
      </c>
      <c r="AN2969" s="1" t="s">
        <v>10426</v>
      </c>
      <c r="AO2969" s="1" t="s">
        <v>166</v>
      </c>
      <c r="AS2969" s="1" t="s">
        <v>271</v>
      </c>
      <c r="AU2969" s="1" t="s">
        <v>191</v>
      </c>
      <c r="AX2969" s="12">
        <v>0.65</v>
      </c>
      <c r="AZ2969" s="1" t="s">
        <v>155</v>
      </c>
      <c r="BA2969" s="1">
        <v>0.02</v>
      </c>
      <c r="BJ2969" s="1" t="s">
        <v>111</v>
      </c>
      <c r="BN2969" s="1" t="s">
        <v>112</v>
      </c>
      <c r="BO2969" s="1" t="s">
        <v>148</v>
      </c>
      <c r="BP2969" s="1" t="s">
        <v>10427</v>
      </c>
      <c r="BQ2969" s="1" t="s">
        <v>121</v>
      </c>
      <c r="BR2969" s="1" t="s">
        <v>122</v>
      </c>
      <c r="BS2969" s="1" t="s">
        <v>111</v>
      </c>
      <c r="BT2969" s="34" t="s">
        <v>10428</v>
      </c>
      <c r="BU2969" s="34" t="s">
        <v>10429</v>
      </c>
      <c r="BV2969" s="9">
        <v>44557</v>
      </c>
      <c r="BW2969" s="34" t="s">
        <v>10430</v>
      </c>
      <c r="BY2969" s="2" t="s">
        <v>174</v>
      </c>
      <c r="BZ2969" s="2" t="s">
        <v>124</v>
      </c>
      <c r="CA2969" s="2">
        <v>1</v>
      </c>
      <c r="CB2969" s="1" t="s">
        <v>1297</v>
      </c>
      <c r="CC2969" s="2" t="s">
        <v>113</v>
      </c>
      <c r="CD2969" s="1" t="b">
        <f t="shared" si="1627"/>
        <v>0</v>
      </c>
      <c r="CE2969" s="1" t="b">
        <f t="shared" si="1628"/>
        <v>0</v>
      </c>
      <c r="CF2969" s="1" t="b">
        <f t="shared" si="1607"/>
        <v>0</v>
      </c>
      <c r="CG2969" s="1" t="b">
        <f t="shared" si="1608"/>
        <v>0</v>
      </c>
      <c r="CH2969" s="1" t="b">
        <f t="shared" si="1609"/>
        <v>0</v>
      </c>
      <c r="CI2969" s="1" t="b">
        <f t="shared" si="1610"/>
        <v>0</v>
      </c>
      <c r="CJ2969" s="1" t="b">
        <f t="shared" si="1611"/>
        <v>0</v>
      </c>
      <c r="CK2969" s="1" t="b">
        <f t="shared" si="1612"/>
        <v>0</v>
      </c>
      <c r="CL2969" s="1" t="b">
        <f t="shared" si="1613"/>
        <v>0</v>
      </c>
      <c r="CM2969" s="1" t="b">
        <f t="shared" si="1614"/>
        <v>1</v>
      </c>
      <c r="CN2969" s="1" t="b">
        <f t="shared" si="1615"/>
        <v>0</v>
      </c>
      <c r="CO2969" s="2" t="b">
        <f t="shared" si="1616"/>
        <v>1</v>
      </c>
      <c r="CP2969" s="2" t="b">
        <f t="shared" si="1617"/>
        <v>1</v>
      </c>
      <c r="CQ2969" s="2" t="b">
        <f t="shared" si="1618"/>
        <v>0</v>
      </c>
      <c r="CR2969" s="6" t="str">
        <f t="shared" si="1619"/>
        <v>Female</v>
      </c>
      <c r="CS2969" s="7">
        <f t="shared" si="1620"/>
        <v>0</v>
      </c>
      <c r="CT2969" s="7">
        <f t="shared" si="1621"/>
        <v>1</v>
      </c>
      <c r="CU2969" s="7">
        <f t="shared" si="1622"/>
        <v>0</v>
      </c>
      <c r="CV2969" s="7">
        <f t="shared" si="1623"/>
        <v>0</v>
      </c>
      <c r="CW2969" s="7">
        <f>COUNTIF(M2969,"=*moderna*")</f>
        <v>0</v>
      </c>
      <c r="CX2969" s="1" t="b">
        <f>AND(E2969&lt;30,NOT(E2969="."),NOT(E2969=""))</f>
        <v>0</v>
      </c>
      <c r="CY2969" s="1" t="b">
        <f>AND(E2969&gt;17,E2969&lt;41,NOT(E2969="."),NOT(E2969=""))</f>
        <v>0</v>
      </c>
      <c r="DG2969" s="1" t="b">
        <f>AND(E2969&gt;4,E2969&lt;18,NOT(E2969=""),NOT(E2969="."))</f>
        <v>0</v>
      </c>
    </row>
    <row r="2970" spans="2:111" ht="188.5" x14ac:dyDescent="0.35">
      <c r="B2970" s="1" t="s">
        <v>13809</v>
      </c>
      <c r="C2970" s="9">
        <v>44846</v>
      </c>
      <c r="D2970" s="10" t="s">
        <v>13809</v>
      </c>
      <c r="E2970" s="1">
        <v>15</v>
      </c>
      <c r="F2970" s="1" t="s">
        <v>127</v>
      </c>
      <c r="G2970" s="1" t="s">
        <v>13809</v>
      </c>
      <c r="H2970" s="1" t="s">
        <v>13809</v>
      </c>
      <c r="I2970" s="9">
        <v>44481</v>
      </c>
      <c r="J2970" s="2" t="s">
        <v>109</v>
      </c>
      <c r="K2970" s="2" t="s">
        <v>13809</v>
      </c>
      <c r="N2970" s="2" t="s">
        <v>13809</v>
      </c>
      <c r="O2970" s="2" t="s">
        <v>110</v>
      </c>
      <c r="P2970" s="2" t="s">
        <v>111</v>
      </c>
      <c r="S2970" s="2" t="s">
        <v>112</v>
      </c>
      <c r="T2970" s="2" t="s">
        <v>111</v>
      </c>
      <c r="U2970" s="2" t="b">
        <f>OR(S2970="yes",T2970="yes")</f>
        <v>1</v>
      </c>
      <c r="V2970" s="2" t="s">
        <v>126</v>
      </c>
      <c r="W2970" s="1" t="s">
        <v>111</v>
      </c>
      <c r="Y2970" s="2" t="s">
        <v>112</v>
      </c>
      <c r="Z2970" s="2" t="s">
        <v>112</v>
      </c>
      <c r="AB2970" s="2">
        <v>3</v>
      </c>
      <c r="AC2970" s="1" t="s">
        <v>111</v>
      </c>
      <c r="AF2970" s="1" t="s">
        <v>111</v>
      </c>
      <c r="AJ2970" s="1" t="s">
        <v>115</v>
      </c>
      <c r="AK2970" s="1" t="s">
        <v>194</v>
      </c>
      <c r="AN2970" s="1" t="s">
        <v>10431</v>
      </c>
      <c r="BJ2970" s="1" t="s">
        <v>112</v>
      </c>
      <c r="BK2970" s="1" t="s">
        <v>111</v>
      </c>
      <c r="BQ2970" s="1" t="s">
        <v>121</v>
      </c>
      <c r="BR2970" s="1" t="s">
        <v>122</v>
      </c>
      <c r="BS2970" s="1" t="s">
        <v>111</v>
      </c>
      <c r="BT2970" s="34" t="s">
        <v>184</v>
      </c>
      <c r="BU2970" s="34" t="s">
        <v>10432</v>
      </c>
      <c r="BV2970" s="9">
        <v>44848</v>
      </c>
      <c r="BW2970" s="34" t="s">
        <v>15003</v>
      </c>
      <c r="BY2970" s="2" t="s">
        <v>153</v>
      </c>
      <c r="BZ2970" s="2" t="s">
        <v>124</v>
      </c>
      <c r="CB2970" s="1" t="s">
        <v>199</v>
      </c>
      <c r="CD2970" s="1" t="b">
        <f t="shared" si="1627"/>
        <v>1</v>
      </c>
      <c r="CE2970" s="1" t="b">
        <f t="shared" si="1628"/>
        <v>1</v>
      </c>
      <c r="CF2970" s="1" t="b">
        <f t="shared" si="1607"/>
        <v>0</v>
      </c>
      <c r="CG2970" s="1" t="b">
        <f t="shared" si="1608"/>
        <v>1</v>
      </c>
      <c r="CH2970" s="1" t="b">
        <f t="shared" si="1609"/>
        <v>0</v>
      </c>
      <c r="CI2970" s="1" t="b">
        <f t="shared" si="1610"/>
        <v>0</v>
      </c>
      <c r="CJ2970" s="1" t="b">
        <f t="shared" si="1611"/>
        <v>0</v>
      </c>
      <c r="CK2970" s="1" t="b">
        <f t="shared" si="1612"/>
        <v>0</v>
      </c>
      <c r="CL2970" s="1" t="b">
        <f t="shared" si="1613"/>
        <v>0</v>
      </c>
      <c r="CM2970" s="1" t="b">
        <f t="shared" si="1614"/>
        <v>0</v>
      </c>
      <c r="CN2970" s="1" t="b">
        <f t="shared" si="1615"/>
        <v>0</v>
      </c>
      <c r="CO2970" s="2" t="b">
        <f t="shared" si="1616"/>
        <v>1</v>
      </c>
      <c r="CP2970" s="2" t="b">
        <f t="shared" si="1617"/>
        <v>1</v>
      </c>
      <c r="CQ2970" s="2" t="b">
        <f t="shared" si="1618"/>
        <v>0</v>
      </c>
      <c r="CR2970" s="6" t="str">
        <f t="shared" si="1619"/>
        <v>Male</v>
      </c>
      <c r="CS2970" s="7">
        <f t="shared" si="1620"/>
        <v>1</v>
      </c>
      <c r="CT2970" s="7">
        <f t="shared" si="1621"/>
        <v>0</v>
      </c>
      <c r="CU2970" s="7">
        <f t="shared" si="1622"/>
        <v>0</v>
      </c>
      <c r="CV2970" s="7">
        <f t="shared" si="1623"/>
        <v>0</v>
      </c>
    </row>
    <row r="2971" spans="2:111" ht="72.5" x14ac:dyDescent="0.35">
      <c r="B2971" s="1" t="s">
        <v>13809</v>
      </c>
      <c r="C2971" s="9">
        <v>44545</v>
      </c>
      <c r="D2971" s="10" t="s">
        <v>13809</v>
      </c>
      <c r="E2971" s="1">
        <v>45</v>
      </c>
      <c r="F2971" s="1" t="s">
        <v>108</v>
      </c>
      <c r="G2971" s="1" t="s">
        <v>13809</v>
      </c>
      <c r="H2971" s="1" t="s">
        <v>13809</v>
      </c>
      <c r="I2971" s="2" t="s">
        <v>183</v>
      </c>
      <c r="J2971" s="2" t="s">
        <v>163</v>
      </c>
      <c r="K2971" s="2" t="s">
        <v>13809</v>
      </c>
      <c r="L2971" s="2" t="s">
        <v>183</v>
      </c>
      <c r="M2971" s="2" t="s">
        <v>163</v>
      </c>
      <c r="N2971" s="2" t="s">
        <v>13809</v>
      </c>
      <c r="O2971" s="2" t="s">
        <v>110</v>
      </c>
      <c r="P2971" s="2" t="s">
        <v>111</v>
      </c>
      <c r="S2971" s="2" t="s">
        <v>111</v>
      </c>
      <c r="T2971" s="2" t="s">
        <v>112</v>
      </c>
      <c r="U2971" s="2" t="b">
        <v>1</v>
      </c>
      <c r="V2971" s="2" t="s">
        <v>113</v>
      </c>
      <c r="W2971" s="1" t="s">
        <v>112</v>
      </c>
      <c r="X2971" s="1" t="s">
        <v>138</v>
      </c>
      <c r="Y2971" s="2" t="s">
        <v>112</v>
      </c>
      <c r="Z2971" s="2" t="s">
        <v>111</v>
      </c>
      <c r="AA2971" s="2" t="s">
        <v>111</v>
      </c>
      <c r="AC2971" s="1" t="s">
        <v>111</v>
      </c>
      <c r="AF2971" s="1" t="s">
        <v>111</v>
      </c>
      <c r="AJ2971" s="1" t="s">
        <v>115</v>
      </c>
      <c r="AK2971" s="1" t="s">
        <v>129</v>
      </c>
      <c r="AO2971" s="1" t="s">
        <v>221</v>
      </c>
      <c r="AS2971" s="1" t="s">
        <v>118</v>
      </c>
      <c r="AZ2971" s="1" t="s">
        <v>120</v>
      </c>
      <c r="BA2971" s="1" t="s">
        <v>8586</v>
      </c>
      <c r="BG2971" s="1">
        <v>15</v>
      </c>
      <c r="BH2971" s="1" t="s">
        <v>884</v>
      </c>
      <c r="BJ2971" s="1" t="s">
        <v>111</v>
      </c>
      <c r="BN2971" s="1" t="s">
        <v>112</v>
      </c>
      <c r="BO2971" s="1" t="s">
        <v>148</v>
      </c>
      <c r="BP2971" s="1" t="s">
        <v>355</v>
      </c>
      <c r="BU2971" s="34" t="s">
        <v>10433</v>
      </c>
      <c r="BV2971" s="9">
        <v>44547</v>
      </c>
      <c r="BW2971" s="34" t="s">
        <v>10434</v>
      </c>
      <c r="BY2971" s="2" t="s">
        <v>174</v>
      </c>
      <c r="BZ2971" s="2" t="s">
        <v>162</v>
      </c>
      <c r="CA2971" s="2">
        <v>3</v>
      </c>
      <c r="CB2971" s="1" t="s">
        <v>199</v>
      </c>
      <c r="CC2971" s="2" t="s">
        <v>113</v>
      </c>
      <c r="CD2971" s="1" t="b">
        <f t="shared" si="1627"/>
        <v>0</v>
      </c>
      <c r="CE2971" s="1" t="b">
        <f t="shared" si="1628"/>
        <v>0</v>
      </c>
      <c r="CF2971" s="1" t="b">
        <f t="shared" si="1607"/>
        <v>0</v>
      </c>
      <c r="CG2971" s="1" t="b">
        <f t="shared" si="1608"/>
        <v>0</v>
      </c>
      <c r="CH2971" s="1" t="b">
        <f t="shared" si="1609"/>
        <v>0</v>
      </c>
      <c r="CI2971" s="1" t="b">
        <f t="shared" si="1610"/>
        <v>0</v>
      </c>
      <c r="CJ2971" s="1" t="b">
        <f t="shared" si="1611"/>
        <v>0</v>
      </c>
      <c r="CK2971" s="1" t="b">
        <f t="shared" si="1612"/>
        <v>0</v>
      </c>
      <c r="CL2971" s="1" t="b">
        <f t="shared" si="1613"/>
        <v>1</v>
      </c>
      <c r="CM2971" s="1" t="b">
        <f t="shared" si="1614"/>
        <v>0</v>
      </c>
      <c r="CN2971" s="1" t="b">
        <f t="shared" si="1615"/>
        <v>0</v>
      </c>
      <c r="CO2971" s="2" t="b">
        <f t="shared" si="1616"/>
        <v>0</v>
      </c>
      <c r="CP2971" s="2" t="b">
        <f t="shared" si="1617"/>
        <v>0</v>
      </c>
      <c r="CQ2971" s="2" t="b">
        <f t="shared" si="1618"/>
        <v>0</v>
      </c>
      <c r="CR2971" s="6" t="str">
        <f t="shared" si="1619"/>
        <v>Female</v>
      </c>
      <c r="CS2971" s="7">
        <f t="shared" si="1620"/>
        <v>0</v>
      </c>
      <c r="CT2971" s="7">
        <f t="shared" si="1621"/>
        <v>0</v>
      </c>
      <c r="CU2971" s="7">
        <f t="shared" si="1622"/>
        <v>0</v>
      </c>
      <c r="CV2971" s="7">
        <f t="shared" si="1623"/>
        <v>0</v>
      </c>
      <c r="CW2971" s="7">
        <f>COUNTIF(M2971,"=*moderna*")</f>
        <v>0</v>
      </c>
      <c r="CX2971" s="1" t="b">
        <f>AND(E2971&lt;30,NOT(E2971="."),NOT(E2971=""))</f>
        <v>0</v>
      </c>
      <c r="CY2971" s="1" t="b">
        <f>AND(E2971&gt;17,E2971&lt;41,NOT(E2971="."),NOT(E2971=""))</f>
        <v>0</v>
      </c>
      <c r="DG2971" s="1" t="b">
        <f>AND(E2971&gt;4,E2971&lt;18,NOT(E2971=""),NOT(E2971="."))</f>
        <v>0</v>
      </c>
    </row>
    <row r="2972" spans="2:111" ht="58" x14ac:dyDescent="0.35">
      <c r="B2972" s="1" t="s">
        <v>13809</v>
      </c>
      <c r="C2972" s="9">
        <v>44545</v>
      </c>
      <c r="D2972" s="10" t="s">
        <v>13809</v>
      </c>
      <c r="E2972" s="1">
        <v>39</v>
      </c>
      <c r="F2972" s="1" t="s">
        <v>127</v>
      </c>
      <c r="G2972" s="1" t="s">
        <v>13809</v>
      </c>
      <c r="H2972" s="1" t="s">
        <v>13809</v>
      </c>
      <c r="I2972" s="2" t="s">
        <v>183</v>
      </c>
      <c r="J2972" s="2" t="s">
        <v>163</v>
      </c>
      <c r="K2972" s="2" t="s">
        <v>13809</v>
      </c>
      <c r="L2972" s="2" t="s">
        <v>183</v>
      </c>
      <c r="M2972" s="2" t="s">
        <v>163</v>
      </c>
      <c r="N2972" s="2" t="s">
        <v>13809</v>
      </c>
      <c r="O2972" s="2" t="s">
        <v>110</v>
      </c>
      <c r="P2972" s="2" t="s">
        <v>111</v>
      </c>
      <c r="S2972" s="2" t="s">
        <v>111</v>
      </c>
      <c r="T2972" s="2" t="s">
        <v>112</v>
      </c>
      <c r="U2972" s="2" t="b">
        <v>1</v>
      </c>
      <c r="V2972" s="2" t="s">
        <v>113</v>
      </c>
      <c r="W2972" s="1" t="s">
        <v>112</v>
      </c>
      <c r="X2972" s="1" t="s">
        <v>114</v>
      </c>
      <c r="Y2972" s="2" t="s">
        <v>112</v>
      </c>
      <c r="Z2972" s="2" t="s">
        <v>111</v>
      </c>
      <c r="AA2972" s="2" t="s">
        <v>111</v>
      </c>
      <c r="AB2972" s="5">
        <v>7</v>
      </c>
      <c r="AC2972" s="1" t="s">
        <v>111</v>
      </c>
      <c r="AF2972" s="1" t="s">
        <v>111</v>
      </c>
      <c r="AJ2972" s="1" t="s">
        <v>115</v>
      </c>
      <c r="AK2972" s="1" t="s">
        <v>129</v>
      </c>
      <c r="AO2972" s="1" t="s">
        <v>130</v>
      </c>
      <c r="AU2972" s="1" t="s">
        <v>238</v>
      </c>
      <c r="AX2972" s="12">
        <v>0.5</v>
      </c>
      <c r="AZ2972" s="1" t="s">
        <v>561</v>
      </c>
      <c r="BC2972" s="1">
        <v>0.14699999999999999</v>
      </c>
      <c r="BD2972" s="1">
        <v>9.06</v>
      </c>
      <c r="BG2972" s="1">
        <v>0.53</v>
      </c>
      <c r="BH2972" s="1">
        <v>2</v>
      </c>
      <c r="BJ2972" s="1" t="s">
        <v>111</v>
      </c>
      <c r="BN2972" s="1" t="s">
        <v>112</v>
      </c>
      <c r="BO2972" s="1" t="s">
        <v>2412</v>
      </c>
      <c r="BU2972" s="34" t="s">
        <v>10435</v>
      </c>
      <c r="BV2972" s="9">
        <v>44547</v>
      </c>
      <c r="BW2972" s="34" t="s">
        <v>10436</v>
      </c>
      <c r="BY2972" s="2" t="s">
        <v>136</v>
      </c>
      <c r="BZ2972" s="2" t="s">
        <v>124</v>
      </c>
      <c r="CA2972" s="2">
        <v>3</v>
      </c>
      <c r="CB2972" s="1" t="s">
        <v>199</v>
      </c>
      <c r="CC2972" s="2" t="s">
        <v>126</v>
      </c>
      <c r="CD2972" s="1" t="b">
        <f t="shared" si="1627"/>
        <v>0</v>
      </c>
      <c r="CE2972" s="1" t="b">
        <f t="shared" si="1628"/>
        <v>0</v>
      </c>
      <c r="CF2972" s="1" t="b">
        <f t="shared" si="1607"/>
        <v>0</v>
      </c>
      <c r="CG2972" s="1" t="b">
        <f t="shared" si="1608"/>
        <v>0</v>
      </c>
      <c r="CH2972" s="1" t="b">
        <f t="shared" si="1609"/>
        <v>0</v>
      </c>
      <c r="CI2972" s="1" t="b">
        <f t="shared" si="1610"/>
        <v>0</v>
      </c>
      <c r="CJ2972" s="1" t="b">
        <f t="shared" si="1611"/>
        <v>0</v>
      </c>
      <c r="CK2972" s="1" t="b">
        <f t="shared" si="1612"/>
        <v>1</v>
      </c>
      <c r="CL2972" s="1" t="b">
        <f t="shared" si="1613"/>
        <v>0</v>
      </c>
      <c r="CM2972" s="1" t="b">
        <f t="shared" si="1614"/>
        <v>0</v>
      </c>
      <c r="CN2972" s="1" t="b">
        <f t="shared" si="1615"/>
        <v>0</v>
      </c>
      <c r="CO2972" s="2" t="b">
        <f t="shared" si="1616"/>
        <v>0</v>
      </c>
      <c r="CP2972" s="2" t="b">
        <f t="shared" si="1617"/>
        <v>1</v>
      </c>
      <c r="CQ2972" s="2" t="b">
        <f t="shared" si="1618"/>
        <v>0</v>
      </c>
      <c r="CR2972" s="6" t="str">
        <f t="shared" si="1619"/>
        <v>Male</v>
      </c>
      <c r="CS2972" s="7">
        <f t="shared" si="1620"/>
        <v>0</v>
      </c>
      <c r="CT2972" s="7">
        <f t="shared" si="1621"/>
        <v>0</v>
      </c>
      <c r="CU2972" s="7">
        <f t="shared" si="1622"/>
        <v>0</v>
      </c>
      <c r="CV2972" s="7">
        <f t="shared" si="1623"/>
        <v>0</v>
      </c>
      <c r="CW2972" s="7">
        <f>COUNTIF(M2972,"=*moderna*")</f>
        <v>0</v>
      </c>
      <c r="CX2972" s="1" t="b">
        <f>AND(E2972&lt;30,NOT(E2972="."),NOT(E2972=""))</f>
        <v>0</v>
      </c>
      <c r="CY2972" s="1" t="b">
        <f>AND(E2972&gt;17,E2972&lt;41,NOT(E2972="."),NOT(E2972=""))</f>
        <v>1</v>
      </c>
      <c r="DG2972" s="1" t="b">
        <f>AND(E2972&gt;4,E2972&lt;18,NOT(E2972=""),NOT(E2972="."))</f>
        <v>0</v>
      </c>
    </row>
    <row r="2973" spans="2:111" ht="116" x14ac:dyDescent="0.35">
      <c r="B2973" s="1" t="s">
        <v>13809</v>
      </c>
      <c r="C2973" s="9">
        <v>44546</v>
      </c>
      <c r="D2973" s="10" t="s">
        <v>13809</v>
      </c>
      <c r="E2973" s="1">
        <v>25</v>
      </c>
      <c r="F2973" s="1" t="s">
        <v>127</v>
      </c>
      <c r="G2973" s="1" t="s">
        <v>13809</v>
      </c>
      <c r="H2973" s="1" t="s">
        <v>13809</v>
      </c>
      <c r="I2973" s="9">
        <v>44398</v>
      </c>
      <c r="J2973" s="2" t="s">
        <v>109</v>
      </c>
      <c r="K2973" s="2" t="s">
        <v>13809</v>
      </c>
      <c r="L2973" s="9">
        <v>44419</v>
      </c>
      <c r="M2973" s="2" t="s">
        <v>109</v>
      </c>
      <c r="N2973" s="2" t="s">
        <v>13809</v>
      </c>
      <c r="O2973" s="2" t="s">
        <v>110</v>
      </c>
      <c r="P2973" s="2" t="s">
        <v>111</v>
      </c>
      <c r="S2973" s="2" t="s">
        <v>112</v>
      </c>
      <c r="T2973" s="2" t="s">
        <v>111</v>
      </c>
      <c r="U2973" s="2" t="b">
        <f>OR(S2973="yes",T2973="yes")</f>
        <v>1</v>
      </c>
      <c r="V2973" s="2" t="s">
        <v>113</v>
      </c>
      <c r="W2973" s="1" t="s">
        <v>112</v>
      </c>
      <c r="X2973" s="1" t="s">
        <v>114</v>
      </c>
      <c r="Y2973" s="2" t="s">
        <v>111</v>
      </c>
      <c r="AF2973" s="1" t="s">
        <v>111</v>
      </c>
      <c r="AJ2973" s="1" t="s">
        <v>115</v>
      </c>
      <c r="AK2973" s="1" t="s">
        <v>150</v>
      </c>
      <c r="AO2973" s="1" t="s">
        <v>166</v>
      </c>
      <c r="AU2973" s="1" t="s">
        <v>132</v>
      </c>
      <c r="AZ2973" s="1" t="s">
        <v>629</v>
      </c>
      <c r="BA2973" s="1" t="s">
        <v>10437</v>
      </c>
      <c r="BD2973" s="1" t="s">
        <v>10438</v>
      </c>
      <c r="BJ2973" s="1" t="s">
        <v>112</v>
      </c>
      <c r="BK2973" s="1" t="s">
        <v>112</v>
      </c>
      <c r="BL2973" s="1" t="s">
        <v>200</v>
      </c>
      <c r="BQ2973" s="1" t="s">
        <v>121</v>
      </c>
      <c r="BR2973" s="1" t="s">
        <v>122</v>
      </c>
      <c r="BS2973" s="1" t="s">
        <v>112</v>
      </c>
      <c r="BU2973" s="34" t="s">
        <v>1339</v>
      </c>
      <c r="BV2973" s="9">
        <v>44630</v>
      </c>
      <c r="BW2973" s="34" t="s">
        <v>10439</v>
      </c>
      <c r="BY2973" s="2" t="s">
        <v>156</v>
      </c>
      <c r="BZ2973" s="2" t="s">
        <v>124</v>
      </c>
      <c r="CA2973" s="2">
        <v>2</v>
      </c>
      <c r="CB2973" s="1" t="s">
        <v>246</v>
      </c>
      <c r="CC2973" s="2" t="s">
        <v>126</v>
      </c>
      <c r="CD2973" s="1" t="b">
        <f t="shared" si="1627"/>
        <v>1</v>
      </c>
      <c r="CE2973" s="1" t="b">
        <f t="shared" si="1628"/>
        <v>0</v>
      </c>
      <c r="CF2973" s="1" t="b">
        <f t="shared" si="1607"/>
        <v>0</v>
      </c>
      <c r="CG2973" s="1" t="b">
        <f t="shared" si="1608"/>
        <v>0</v>
      </c>
      <c r="CH2973" s="1" t="b">
        <f t="shared" si="1609"/>
        <v>0</v>
      </c>
      <c r="CI2973" s="1" t="b">
        <f t="shared" si="1610"/>
        <v>0</v>
      </c>
      <c r="CJ2973" s="1" t="b">
        <f t="shared" si="1611"/>
        <v>1</v>
      </c>
      <c r="CK2973" s="1" t="b">
        <f t="shared" si="1612"/>
        <v>0</v>
      </c>
      <c r="CL2973" s="1" t="b">
        <f t="shared" si="1613"/>
        <v>0</v>
      </c>
      <c r="CM2973" s="1" t="b">
        <f t="shared" si="1614"/>
        <v>0</v>
      </c>
      <c r="CN2973" s="1" t="b">
        <f t="shared" si="1615"/>
        <v>0</v>
      </c>
      <c r="CO2973" s="2" t="b">
        <f t="shared" si="1616"/>
        <v>0</v>
      </c>
      <c r="CP2973" s="2" t="b">
        <f t="shared" si="1617"/>
        <v>0</v>
      </c>
      <c r="CQ2973" s="2" t="b">
        <f t="shared" si="1618"/>
        <v>0</v>
      </c>
      <c r="CR2973" s="6" t="str">
        <f t="shared" si="1619"/>
        <v>Male</v>
      </c>
      <c r="CS2973" s="7">
        <f t="shared" si="1620"/>
        <v>1</v>
      </c>
      <c r="CT2973" s="7">
        <f t="shared" si="1621"/>
        <v>0</v>
      </c>
      <c r="CU2973" s="7">
        <f t="shared" si="1622"/>
        <v>0</v>
      </c>
      <c r="CV2973" s="7">
        <f t="shared" si="1623"/>
        <v>1</v>
      </c>
      <c r="CW2973" s="7">
        <f>COUNTIF(M2973,"=*moderna*")</f>
        <v>0</v>
      </c>
      <c r="CX2973" s="1" t="b">
        <f>AND(E2973&lt;30,NOT(E2973="."),NOT(E2973=""))</f>
        <v>1</v>
      </c>
      <c r="CY2973" s="1" t="b">
        <f>AND(E2973&gt;17,E2973&lt;41,NOT(E2973="."),NOT(E2973=""))</f>
        <v>1</v>
      </c>
      <c r="DG2973" s="1" t="b">
        <f>AND(E2973&gt;4,E2973&lt;18,NOT(E2973=""),NOT(E2973="."))</f>
        <v>0</v>
      </c>
    </row>
    <row r="2974" spans="2:111" ht="72.5" x14ac:dyDescent="0.35">
      <c r="B2974" s="1" t="s">
        <v>13809</v>
      </c>
      <c r="C2974" s="9">
        <v>44546</v>
      </c>
      <c r="D2974" s="10" t="s">
        <v>13809</v>
      </c>
      <c r="E2974" s="1">
        <v>25</v>
      </c>
      <c r="F2974" s="1" t="s">
        <v>127</v>
      </c>
      <c r="G2974" s="1" t="s">
        <v>13809</v>
      </c>
      <c r="H2974" s="1" t="s">
        <v>13809</v>
      </c>
      <c r="I2974" s="2" t="s">
        <v>183</v>
      </c>
      <c r="J2974" s="2" t="s">
        <v>163</v>
      </c>
      <c r="K2974" s="2" t="s">
        <v>13809</v>
      </c>
      <c r="L2974" s="2" t="s">
        <v>183</v>
      </c>
      <c r="M2974" s="2" t="s">
        <v>163</v>
      </c>
      <c r="N2974" s="2" t="s">
        <v>13809</v>
      </c>
      <c r="O2974" s="2" t="s">
        <v>110</v>
      </c>
      <c r="P2974" s="2" t="s">
        <v>111</v>
      </c>
      <c r="S2974" s="2" t="s">
        <v>112</v>
      </c>
      <c r="T2974" s="2" t="s">
        <v>111</v>
      </c>
      <c r="U2974" s="2" t="b">
        <f>OR(S2974="yes",T2974="yes")</f>
        <v>1</v>
      </c>
      <c r="V2974" s="2" t="s">
        <v>126</v>
      </c>
      <c r="Y2974" s="2" t="s">
        <v>112</v>
      </c>
      <c r="Z2974" s="2" t="s">
        <v>111</v>
      </c>
      <c r="AA2974" s="2" t="s">
        <v>111</v>
      </c>
      <c r="AB2974" s="2">
        <v>6</v>
      </c>
      <c r="AK2974" s="1" t="s">
        <v>129</v>
      </c>
      <c r="AO2974" s="1" t="s">
        <v>151</v>
      </c>
      <c r="BJ2974" s="1" t="s">
        <v>111</v>
      </c>
      <c r="BN2974" s="1" t="s">
        <v>112</v>
      </c>
      <c r="BO2974" s="1" t="s">
        <v>148</v>
      </c>
      <c r="BP2974" s="1" t="s">
        <v>6654</v>
      </c>
      <c r="BQ2974" s="1" t="s">
        <v>121</v>
      </c>
      <c r="BR2974" s="1" t="s">
        <v>122</v>
      </c>
      <c r="BW2974" s="34" t="s">
        <v>10440</v>
      </c>
      <c r="BZ2974" s="2" t="s">
        <v>162</v>
      </c>
      <c r="CB2974" s="1" t="s">
        <v>224</v>
      </c>
      <c r="CD2974" s="1" t="b">
        <f t="shared" si="1627"/>
        <v>1</v>
      </c>
      <c r="CE2974" s="1" t="b">
        <f t="shared" si="1628"/>
        <v>0</v>
      </c>
      <c r="CF2974" s="1" t="b">
        <f t="shared" si="1607"/>
        <v>0</v>
      </c>
      <c r="CG2974" s="1" t="b">
        <f t="shared" si="1608"/>
        <v>0</v>
      </c>
      <c r="CH2974" s="1" t="b">
        <f t="shared" si="1609"/>
        <v>0</v>
      </c>
      <c r="CI2974" s="1" t="b">
        <f t="shared" si="1610"/>
        <v>0</v>
      </c>
      <c r="CJ2974" s="1" t="b">
        <f t="shared" si="1611"/>
        <v>1</v>
      </c>
      <c r="CK2974" s="1" t="b">
        <f t="shared" si="1612"/>
        <v>0</v>
      </c>
      <c r="CL2974" s="1" t="b">
        <f t="shared" si="1613"/>
        <v>0</v>
      </c>
      <c r="CM2974" s="1" t="b">
        <f t="shared" si="1614"/>
        <v>0</v>
      </c>
      <c r="CN2974" s="1" t="b">
        <f t="shared" si="1615"/>
        <v>0</v>
      </c>
      <c r="CO2974" s="2" t="b">
        <f t="shared" si="1616"/>
        <v>1</v>
      </c>
      <c r="CP2974" s="2" t="b">
        <f t="shared" si="1617"/>
        <v>1</v>
      </c>
      <c r="CQ2974" s="2" t="b">
        <f t="shared" si="1618"/>
        <v>0</v>
      </c>
      <c r="CR2974" s="6" t="str">
        <f t="shared" si="1619"/>
        <v>Male</v>
      </c>
      <c r="CS2974" s="7">
        <f t="shared" si="1620"/>
        <v>0</v>
      </c>
      <c r="CT2974" s="7">
        <f t="shared" si="1621"/>
        <v>0</v>
      </c>
      <c r="CU2974" s="7">
        <f t="shared" si="1622"/>
        <v>0</v>
      </c>
      <c r="CV2974" s="7">
        <f t="shared" si="1623"/>
        <v>0</v>
      </c>
      <c r="CW2974" s="7">
        <f>COUNTIF(M2974,"=*moderna*")</f>
        <v>0</v>
      </c>
      <c r="CX2974" s="1" t="b">
        <f>AND(E2974&lt;30,NOT(E2974="."),NOT(E2974=""))</f>
        <v>1</v>
      </c>
      <c r="CY2974" s="1" t="b">
        <f>AND(E2974&gt;17,E2974&lt;41,NOT(E2974="."),NOT(E2974=""))</f>
        <v>1</v>
      </c>
      <c r="DG2974" s="1" t="b">
        <f>AND(E2974&gt;4,E2974&lt;18,NOT(E2974=""),NOT(E2974="."))</f>
        <v>0</v>
      </c>
    </row>
    <row r="2975" spans="2:111" ht="174" x14ac:dyDescent="0.35">
      <c r="B2975" s="1" t="s">
        <v>13809</v>
      </c>
      <c r="C2975" s="9">
        <v>44546</v>
      </c>
      <c r="D2975" s="10" t="s">
        <v>13809</v>
      </c>
      <c r="E2975" s="1">
        <v>16</v>
      </c>
      <c r="F2975" s="1" t="s">
        <v>127</v>
      </c>
      <c r="G2975" s="1" t="s">
        <v>13809</v>
      </c>
      <c r="H2975" s="1" t="s">
        <v>13809</v>
      </c>
      <c r="I2975" s="9">
        <v>44485</v>
      </c>
      <c r="J2975" s="2" t="s">
        <v>109</v>
      </c>
      <c r="K2975" s="2" t="s">
        <v>13809</v>
      </c>
      <c r="L2975" s="9">
        <v>44521</v>
      </c>
      <c r="M2975" s="2" t="s">
        <v>109</v>
      </c>
      <c r="N2975" s="2" t="s">
        <v>13809</v>
      </c>
      <c r="O2975" s="2" t="s">
        <v>110</v>
      </c>
      <c r="P2975" s="2" t="s">
        <v>111</v>
      </c>
      <c r="S2975" s="2" t="s">
        <v>112</v>
      </c>
      <c r="T2975" s="2" t="s">
        <v>111</v>
      </c>
      <c r="U2975" s="2" t="b">
        <f>OR(S2975="yes",T2975="yes")</f>
        <v>1</v>
      </c>
      <c r="V2975" s="2" t="s">
        <v>113</v>
      </c>
      <c r="W2975" s="1" t="s">
        <v>111</v>
      </c>
      <c r="Y2975" s="2" t="s">
        <v>112</v>
      </c>
      <c r="Z2975" s="2" t="s">
        <v>111</v>
      </c>
      <c r="AA2975" s="2" t="s">
        <v>112</v>
      </c>
      <c r="AB2975" s="2">
        <v>19</v>
      </c>
      <c r="AC2975" s="1" t="s">
        <v>111</v>
      </c>
      <c r="AF2975" s="1" t="s">
        <v>111</v>
      </c>
      <c r="AJ2975" s="1" t="s">
        <v>115</v>
      </c>
      <c r="AK2975" s="1" t="s">
        <v>291</v>
      </c>
      <c r="AN2975" s="1" t="s">
        <v>10441</v>
      </c>
      <c r="AO2975" s="1" t="s">
        <v>221</v>
      </c>
      <c r="AS2975" s="1" t="s">
        <v>118</v>
      </c>
      <c r="BJ2975" s="1" t="s">
        <v>111</v>
      </c>
      <c r="BN2975" s="1" t="s">
        <v>111</v>
      </c>
      <c r="BQ2975" s="1" t="s">
        <v>121</v>
      </c>
      <c r="BR2975" s="1" t="s">
        <v>122</v>
      </c>
      <c r="BS2975" s="1" t="s">
        <v>112</v>
      </c>
      <c r="BU2975" s="34" t="s">
        <v>8921</v>
      </c>
      <c r="BV2975" s="9">
        <v>44652</v>
      </c>
      <c r="BW2975" s="34" t="s">
        <v>15004</v>
      </c>
      <c r="BY2975" s="2" t="s">
        <v>174</v>
      </c>
      <c r="BZ2975" s="2" t="s">
        <v>124</v>
      </c>
      <c r="CA2975" s="2">
        <v>2</v>
      </c>
      <c r="CB2975" s="1" t="s">
        <v>256</v>
      </c>
      <c r="CC2975" s="2" t="s">
        <v>113</v>
      </c>
      <c r="CD2975" s="1" t="b">
        <f t="shared" si="1627"/>
        <v>1</v>
      </c>
      <c r="CE2975" s="1" t="b">
        <f t="shared" si="1628"/>
        <v>1</v>
      </c>
      <c r="CF2975" s="1" t="b">
        <f t="shared" si="1607"/>
        <v>0</v>
      </c>
      <c r="CG2975" s="1" t="b">
        <f t="shared" si="1608"/>
        <v>0</v>
      </c>
      <c r="CH2975" s="1" t="b">
        <f t="shared" si="1609"/>
        <v>1</v>
      </c>
      <c r="CI2975" s="1" t="b">
        <f t="shared" si="1610"/>
        <v>0</v>
      </c>
      <c r="CJ2975" s="1" t="b">
        <f t="shared" si="1611"/>
        <v>0</v>
      </c>
      <c r="CK2975" s="1" t="b">
        <f t="shared" si="1612"/>
        <v>0</v>
      </c>
      <c r="CL2975" s="1" t="b">
        <f t="shared" si="1613"/>
        <v>0</v>
      </c>
      <c r="CM2975" s="1" t="b">
        <f t="shared" si="1614"/>
        <v>0</v>
      </c>
      <c r="CN2975" s="1" t="b">
        <f t="shared" si="1615"/>
        <v>0</v>
      </c>
      <c r="CO2975" s="2" t="b">
        <f t="shared" si="1616"/>
        <v>0</v>
      </c>
      <c r="CP2975" s="2" t="b">
        <f t="shared" si="1617"/>
        <v>0</v>
      </c>
      <c r="CQ2975" s="2" t="b">
        <f t="shared" si="1618"/>
        <v>1</v>
      </c>
      <c r="CR2975" s="6" t="str">
        <f t="shared" si="1619"/>
        <v>Male</v>
      </c>
      <c r="CS2975" s="7">
        <f t="shared" si="1620"/>
        <v>1</v>
      </c>
      <c r="CT2975" s="7">
        <f t="shared" si="1621"/>
        <v>0</v>
      </c>
      <c r="CU2975" s="7">
        <f t="shared" si="1622"/>
        <v>0</v>
      </c>
      <c r="CV2975" s="7">
        <f t="shared" si="1623"/>
        <v>1</v>
      </c>
      <c r="CW2975" s="7">
        <f>COUNTIF(M2975,"=*moderna*")</f>
        <v>0</v>
      </c>
      <c r="CX2975" s="1" t="b">
        <f>AND(E2975&lt;30,NOT(E2975="."),NOT(E2975=""))</f>
        <v>1</v>
      </c>
      <c r="CY2975" s="1" t="b">
        <f>AND(E2975&gt;17,E2975&lt;41,NOT(E2975="."),NOT(E2975=""))</f>
        <v>0</v>
      </c>
      <c r="DG2975" s="1" t="b">
        <f>AND(E2975&gt;4,E2975&lt;18,NOT(E2975=""),NOT(E2975="."))</f>
        <v>1</v>
      </c>
    </row>
    <row r="2976" spans="2:111" ht="261" x14ac:dyDescent="0.35">
      <c r="B2976" s="1" t="s">
        <v>13809</v>
      </c>
      <c r="C2976" s="9">
        <v>44546</v>
      </c>
      <c r="D2976" s="10" t="s">
        <v>13809</v>
      </c>
      <c r="E2976" s="1">
        <v>25</v>
      </c>
      <c r="F2976" s="1" t="s">
        <v>127</v>
      </c>
      <c r="G2976" s="1" t="s">
        <v>13809</v>
      </c>
      <c r="H2976" s="1" t="s">
        <v>13809</v>
      </c>
      <c r="I2976" s="2" t="s">
        <v>183</v>
      </c>
      <c r="J2976" s="2" t="s">
        <v>163</v>
      </c>
      <c r="K2976" s="2" t="s">
        <v>13809</v>
      </c>
      <c r="L2976" s="2" t="s">
        <v>183</v>
      </c>
      <c r="M2976" s="2" t="s">
        <v>163</v>
      </c>
      <c r="N2976" s="2" t="s">
        <v>13809</v>
      </c>
      <c r="O2976" s="2" t="s">
        <v>110</v>
      </c>
      <c r="P2976" s="2" t="s">
        <v>111</v>
      </c>
      <c r="S2976" s="2" t="s">
        <v>112</v>
      </c>
      <c r="T2976" s="2" t="s">
        <v>111</v>
      </c>
      <c r="U2976" s="2" t="b">
        <f>OR(S2976="yes",T2976="yes")</f>
        <v>1</v>
      </c>
      <c r="V2976" s="2" t="s">
        <v>126</v>
      </c>
      <c r="W2976" s="1" t="s">
        <v>112</v>
      </c>
      <c r="X2976" s="1" t="s">
        <v>138</v>
      </c>
      <c r="Y2976" s="2" t="s">
        <v>112</v>
      </c>
      <c r="Z2976" s="2" t="s">
        <v>111</v>
      </c>
      <c r="AA2976" s="2" t="s">
        <v>111</v>
      </c>
      <c r="AB2976" s="2">
        <v>5</v>
      </c>
      <c r="AC2976" s="1" t="s">
        <v>111</v>
      </c>
      <c r="AF2976" s="1" t="s">
        <v>111</v>
      </c>
      <c r="AJ2976" s="1" t="s">
        <v>115</v>
      </c>
      <c r="AK2976" s="1" t="s">
        <v>201</v>
      </c>
      <c r="AN2976" s="1" t="s">
        <v>10442</v>
      </c>
      <c r="AO2976" s="1" t="s">
        <v>237</v>
      </c>
      <c r="AS2976" s="1" t="s">
        <v>196</v>
      </c>
      <c r="AU2976" s="1" t="s">
        <v>132</v>
      </c>
      <c r="BJ2976" s="1" t="s">
        <v>111</v>
      </c>
      <c r="BN2976" s="1" t="s">
        <v>112</v>
      </c>
      <c r="BO2976" s="1" t="s">
        <v>148</v>
      </c>
      <c r="BP2976" s="1" t="s">
        <v>3095</v>
      </c>
      <c r="BQ2976" s="1" t="s">
        <v>121</v>
      </c>
      <c r="BR2976" s="1" t="s">
        <v>122</v>
      </c>
      <c r="BS2976" s="1" t="s">
        <v>112</v>
      </c>
      <c r="BU2976" s="34" t="s">
        <v>10443</v>
      </c>
      <c r="BV2976" s="9">
        <v>44546</v>
      </c>
      <c r="BW2976" s="34" t="s">
        <v>15005</v>
      </c>
      <c r="BY2976" s="2" t="s">
        <v>153</v>
      </c>
      <c r="BZ2976" s="2" t="s">
        <v>124</v>
      </c>
      <c r="CB2976" s="1" t="s">
        <v>406</v>
      </c>
      <c r="CD2976" s="1" t="b">
        <f t="shared" si="1627"/>
        <v>1</v>
      </c>
      <c r="CE2976" s="1" t="b">
        <f t="shared" si="1628"/>
        <v>0</v>
      </c>
      <c r="CF2976" s="1" t="b">
        <f t="shared" si="1607"/>
        <v>0</v>
      </c>
      <c r="CG2976" s="1" t="b">
        <f t="shared" si="1608"/>
        <v>0</v>
      </c>
      <c r="CH2976" s="1" t="b">
        <f t="shared" si="1609"/>
        <v>0</v>
      </c>
      <c r="CI2976" s="1" t="b">
        <f t="shared" si="1610"/>
        <v>0</v>
      </c>
      <c r="CJ2976" s="1" t="b">
        <f t="shared" si="1611"/>
        <v>1</v>
      </c>
      <c r="CK2976" s="1" t="b">
        <f t="shared" si="1612"/>
        <v>0</v>
      </c>
      <c r="CL2976" s="1" t="b">
        <f t="shared" si="1613"/>
        <v>0</v>
      </c>
      <c r="CM2976" s="1" t="b">
        <f t="shared" si="1614"/>
        <v>0</v>
      </c>
      <c r="CN2976" s="1" t="b">
        <f t="shared" si="1615"/>
        <v>0</v>
      </c>
      <c r="CO2976" s="2" t="b">
        <f t="shared" si="1616"/>
        <v>1</v>
      </c>
      <c r="CP2976" s="2" t="b">
        <f t="shared" si="1617"/>
        <v>1</v>
      </c>
      <c r="CQ2976" s="2" t="b">
        <f t="shared" si="1618"/>
        <v>0</v>
      </c>
      <c r="CR2976" s="6" t="str">
        <f t="shared" si="1619"/>
        <v>Male</v>
      </c>
      <c r="CS2976" s="7">
        <f t="shared" si="1620"/>
        <v>0</v>
      </c>
      <c r="CT2976" s="7">
        <f t="shared" si="1621"/>
        <v>0</v>
      </c>
      <c r="CU2976" s="7">
        <f t="shared" si="1622"/>
        <v>0</v>
      </c>
      <c r="CV2976" s="7">
        <f t="shared" si="1623"/>
        <v>0</v>
      </c>
    </row>
    <row r="2977" spans="2:111" ht="87" x14ac:dyDescent="0.35">
      <c r="B2977" s="1" t="s">
        <v>13809</v>
      </c>
      <c r="C2977" s="9">
        <v>44546</v>
      </c>
      <c r="D2977" s="10" t="s">
        <v>13809</v>
      </c>
      <c r="E2977" s="1">
        <v>59</v>
      </c>
      <c r="F2977" s="1" t="s">
        <v>127</v>
      </c>
      <c r="G2977" s="1" t="s">
        <v>13809</v>
      </c>
      <c r="H2977" s="1" t="s">
        <v>13809</v>
      </c>
      <c r="I2977" s="2" t="s">
        <v>183</v>
      </c>
      <c r="J2977" s="2" t="s">
        <v>128</v>
      </c>
      <c r="K2977" s="2" t="s">
        <v>13809</v>
      </c>
      <c r="L2977" s="2" t="s">
        <v>183</v>
      </c>
      <c r="M2977" s="2" t="s">
        <v>128</v>
      </c>
      <c r="N2977" s="2" t="s">
        <v>13809</v>
      </c>
      <c r="O2977" s="2" t="s">
        <v>110</v>
      </c>
      <c r="P2977" s="2" t="s">
        <v>111</v>
      </c>
      <c r="S2977" s="2" t="s">
        <v>111</v>
      </c>
      <c r="T2977" s="2" t="s">
        <v>112</v>
      </c>
      <c r="U2977" s="2" t="b">
        <v>1</v>
      </c>
      <c r="V2977" s="2" t="s">
        <v>113</v>
      </c>
      <c r="W2977" s="1" t="s">
        <v>112</v>
      </c>
      <c r="X2977" s="1" t="s">
        <v>138</v>
      </c>
      <c r="Y2977" s="2" t="s">
        <v>112</v>
      </c>
      <c r="Z2977" s="2" t="s">
        <v>111</v>
      </c>
      <c r="AA2977" s="2" t="s">
        <v>111</v>
      </c>
      <c r="AC2977" s="1" t="s">
        <v>111</v>
      </c>
      <c r="AF2977" s="1" t="s">
        <v>111</v>
      </c>
      <c r="AJ2977" s="1" t="s">
        <v>115</v>
      </c>
      <c r="AK2977" s="1" t="s">
        <v>129</v>
      </c>
      <c r="AO2977" s="1" t="s">
        <v>117</v>
      </c>
      <c r="AS2977" s="1" t="s">
        <v>118</v>
      </c>
      <c r="AU2977" s="1" t="s">
        <v>238</v>
      </c>
      <c r="AX2977" s="12">
        <v>0.69</v>
      </c>
      <c r="AZ2977" s="1" t="s">
        <v>179</v>
      </c>
      <c r="BA2977" s="1" t="s">
        <v>8586</v>
      </c>
      <c r="BG2977" s="32">
        <v>44199</v>
      </c>
      <c r="BJ2977" s="1" t="s">
        <v>111</v>
      </c>
      <c r="BN2977" s="1" t="s">
        <v>112</v>
      </c>
      <c r="BO2977" s="1" t="s">
        <v>148</v>
      </c>
      <c r="BP2977" s="1" t="s">
        <v>10444</v>
      </c>
      <c r="BQ2977" s="1" t="s">
        <v>121</v>
      </c>
      <c r="BR2977" s="1" t="s">
        <v>122</v>
      </c>
      <c r="BS2977" s="1" t="s">
        <v>111</v>
      </c>
      <c r="BT2977" s="34" t="s">
        <v>10324</v>
      </c>
      <c r="BU2977" s="34" t="s">
        <v>10445</v>
      </c>
      <c r="BV2977" s="9">
        <v>44550</v>
      </c>
      <c r="BW2977" s="34" t="s">
        <v>10446</v>
      </c>
      <c r="BY2977" s="2" t="s">
        <v>174</v>
      </c>
      <c r="BZ2977" s="2" t="s">
        <v>124</v>
      </c>
      <c r="CA2977" s="2">
        <v>3</v>
      </c>
      <c r="CB2977" s="1" t="s">
        <v>5320</v>
      </c>
      <c r="CC2977" s="2" t="s">
        <v>113</v>
      </c>
      <c r="CD2977" s="1" t="b">
        <f t="shared" si="1627"/>
        <v>0</v>
      </c>
      <c r="CE2977" s="1" t="b">
        <f t="shared" si="1628"/>
        <v>0</v>
      </c>
      <c r="CF2977" s="1" t="b">
        <f t="shared" si="1607"/>
        <v>0</v>
      </c>
      <c r="CG2977" s="1" t="b">
        <f t="shared" si="1608"/>
        <v>0</v>
      </c>
      <c r="CH2977" s="1" t="b">
        <f t="shared" si="1609"/>
        <v>0</v>
      </c>
      <c r="CI2977" s="1" t="b">
        <f t="shared" si="1610"/>
        <v>0</v>
      </c>
      <c r="CJ2977" s="1" t="b">
        <f t="shared" si="1611"/>
        <v>0</v>
      </c>
      <c r="CK2977" s="1" t="b">
        <f t="shared" si="1612"/>
        <v>0</v>
      </c>
      <c r="CL2977" s="1" t="b">
        <f t="shared" si="1613"/>
        <v>0</v>
      </c>
      <c r="CM2977" s="1" t="b">
        <f t="shared" si="1614"/>
        <v>1</v>
      </c>
      <c r="CN2977" s="1" t="b">
        <f t="shared" si="1615"/>
        <v>0</v>
      </c>
      <c r="CO2977" s="2" t="b">
        <f t="shared" si="1616"/>
        <v>0</v>
      </c>
      <c r="CP2977" s="2" t="b">
        <f t="shared" si="1617"/>
        <v>0</v>
      </c>
      <c r="CQ2977" s="2" t="b">
        <f t="shared" si="1618"/>
        <v>0</v>
      </c>
      <c r="CR2977" s="6" t="str">
        <f t="shared" si="1619"/>
        <v>Male</v>
      </c>
      <c r="CS2977" s="7">
        <f t="shared" si="1620"/>
        <v>0</v>
      </c>
      <c r="CT2977" s="7">
        <f t="shared" si="1621"/>
        <v>1</v>
      </c>
      <c r="CU2977" s="7">
        <f t="shared" si="1622"/>
        <v>0</v>
      </c>
      <c r="CV2977" s="7">
        <f t="shared" si="1623"/>
        <v>0</v>
      </c>
      <c r="CW2977" s="7">
        <f>COUNTIF(M2977,"=*moderna*")</f>
        <v>1</v>
      </c>
      <c r="CX2977" s="1" t="b">
        <f>AND(E2977&lt;30,NOT(E2977="."),NOT(E2977=""))</f>
        <v>0</v>
      </c>
      <c r="CY2977" s="1" t="b">
        <f>AND(E2977&gt;17,E2977&lt;41,NOT(E2977="."),NOT(E2977=""))</f>
        <v>0</v>
      </c>
      <c r="DG2977" s="1" t="b">
        <f>AND(E2977&gt;4,E2977&lt;18,NOT(E2977=""),NOT(E2977="."))</f>
        <v>0</v>
      </c>
    </row>
    <row r="2978" spans="2:111" ht="87" x14ac:dyDescent="0.35">
      <c r="B2978" s="1" t="s">
        <v>13809</v>
      </c>
      <c r="C2978" s="9">
        <v>44546</v>
      </c>
      <c r="D2978" s="10" t="s">
        <v>13809</v>
      </c>
      <c r="E2978" s="1">
        <v>25</v>
      </c>
      <c r="F2978" s="1" t="s">
        <v>127</v>
      </c>
      <c r="G2978" s="1" t="s">
        <v>13809</v>
      </c>
      <c r="H2978" s="1" t="s">
        <v>13809</v>
      </c>
      <c r="I2978" s="9">
        <v>44519</v>
      </c>
      <c r="J2978" s="2" t="s">
        <v>109</v>
      </c>
      <c r="K2978" s="2" t="s">
        <v>13809</v>
      </c>
      <c r="L2978" s="9">
        <v>44540</v>
      </c>
      <c r="M2978" s="2" t="s">
        <v>109</v>
      </c>
      <c r="N2978" s="2" t="s">
        <v>13809</v>
      </c>
      <c r="O2978" s="2" t="s">
        <v>110</v>
      </c>
      <c r="P2978" s="2" t="s">
        <v>111</v>
      </c>
      <c r="S2978" s="2" t="s">
        <v>112</v>
      </c>
      <c r="T2978" s="2" t="s">
        <v>111</v>
      </c>
      <c r="U2978" s="2" t="b">
        <v>1</v>
      </c>
      <c r="V2978" s="2" t="s">
        <v>113</v>
      </c>
      <c r="W2978" s="1" t="s">
        <v>112</v>
      </c>
      <c r="X2978" s="1" t="s">
        <v>114</v>
      </c>
      <c r="Y2978" s="2" t="s">
        <v>112</v>
      </c>
      <c r="Z2978" s="2" t="s">
        <v>111</v>
      </c>
      <c r="AA2978" s="2" t="s">
        <v>112</v>
      </c>
      <c r="AB2978" s="2">
        <v>5</v>
      </c>
      <c r="AC2978" s="1" t="s">
        <v>111</v>
      </c>
      <c r="AF2978" s="1" t="s">
        <v>111</v>
      </c>
      <c r="AJ2978" s="1" t="s">
        <v>115</v>
      </c>
      <c r="AK2978" s="1" t="s">
        <v>150</v>
      </c>
      <c r="AO2978" s="1" t="s">
        <v>117</v>
      </c>
      <c r="AU2978" s="1" t="s">
        <v>132</v>
      </c>
      <c r="AZ2978" s="1" t="s">
        <v>120</v>
      </c>
      <c r="BA2978" s="1" t="s">
        <v>10447</v>
      </c>
      <c r="BG2978" s="1" t="s">
        <v>10448</v>
      </c>
      <c r="BH2978" s="1" t="s">
        <v>10449</v>
      </c>
      <c r="BJ2978" s="1" t="s">
        <v>112</v>
      </c>
      <c r="BK2978" s="1" t="s">
        <v>112</v>
      </c>
      <c r="BL2978" s="1" t="s">
        <v>226</v>
      </c>
      <c r="BQ2978" s="1" t="s">
        <v>121</v>
      </c>
      <c r="BR2978" s="1" t="s">
        <v>122</v>
      </c>
      <c r="BS2978" s="1" t="s">
        <v>112</v>
      </c>
      <c r="BU2978" s="34" t="s">
        <v>10450</v>
      </c>
      <c r="BV2978" s="9">
        <v>44546</v>
      </c>
      <c r="BW2978" s="34" t="s">
        <v>10451</v>
      </c>
      <c r="BY2978" s="2" t="s">
        <v>156</v>
      </c>
      <c r="BZ2978" s="2" t="s">
        <v>124</v>
      </c>
      <c r="CA2978" s="2">
        <v>2</v>
      </c>
      <c r="CB2978" s="1" t="s">
        <v>246</v>
      </c>
      <c r="CC2978" s="2" t="s">
        <v>126</v>
      </c>
      <c r="CD2978" s="1" t="b">
        <f t="shared" si="1627"/>
        <v>1</v>
      </c>
      <c r="CE2978" s="1" t="b">
        <f t="shared" si="1628"/>
        <v>0</v>
      </c>
      <c r="CF2978" s="1" t="b">
        <f t="shared" si="1607"/>
        <v>0</v>
      </c>
      <c r="CG2978" s="1" t="b">
        <f t="shared" si="1608"/>
        <v>0</v>
      </c>
      <c r="CH2978" s="1" t="b">
        <f t="shared" si="1609"/>
        <v>0</v>
      </c>
      <c r="CI2978" s="1" t="b">
        <f t="shared" si="1610"/>
        <v>0</v>
      </c>
      <c r="CJ2978" s="1" t="b">
        <f t="shared" si="1611"/>
        <v>1</v>
      </c>
      <c r="CK2978" s="1" t="b">
        <f t="shared" si="1612"/>
        <v>0</v>
      </c>
      <c r="CL2978" s="1" t="b">
        <f t="shared" si="1613"/>
        <v>0</v>
      </c>
      <c r="CM2978" s="1" t="b">
        <f t="shared" si="1614"/>
        <v>0</v>
      </c>
      <c r="CN2978" s="1" t="b">
        <f t="shared" si="1615"/>
        <v>0</v>
      </c>
      <c r="CO2978" s="2" t="b">
        <f t="shared" si="1616"/>
        <v>1</v>
      </c>
      <c r="CP2978" s="2" t="b">
        <f t="shared" si="1617"/>
        <v>1</v>
      </c>
      <c r="CQ2978" s="2" t="b">
        <f t="shared" si="1618"/>
        <v>0</v>
      </c>
      <c r="CR2978" s="6" t="str">
        <f t="shared" si="1619"/>
        <v>Male</v>
      </c>
      <c r="CS2978" s="7">
        <f t="shared" si="1620"/>
        <v>1</v>
      </c>
      <c r="CT2978" s="7">
        <f t="shared" si="1621"/>
        <v>0</v>
      </c>
      <c r="CU2978" s="7">
        <f t="shared" si="1622"/>
        <v>0</v>
      </c>
      <c r="CV2978" s="7">
        <f t="shared" si="1623"/>
        <v>1</v>
      </c>
      <c r="CW2978" s="7">
        <f>COUNTIF(M2978,"=*moderna*")</f>
        <v>0</v>
      </c>
      <c r="CX2978" s="1" t="b">
        <f>AND(E2978&lt;30,NOT(E2978="."),NOT(E2978=""))</f>
        <v>1</v>
      </c>
      <c r="CY2978" s="1" t="b">
        <f>AND(E2978&gt;17,E2978&lt;41,NOT(E2978="."),NOT(E2978=""))</f>
        <v>1</v>
      </c>
      <c r="DG2978" s="1" t="b">
        <f>AND(E2978&gt;4,E2978&lt;18,NOT(E2978=""),NOT(E2978="."))</f>
        <v>0</v>
      </c>
    </row>
    <row r="2979" spans="2:111" ht="319" x14ac:dyDescent="0.35">
      <c r="B2979" s="1" t="s">
        <v>13809</v>
      </c>
      <c r="C2979" s="9">
        <v>44546</v>
      </c>
      <c r="D2979" s="10" t="s">
        <v>13809</v>
      </c>
      <c r="E2979" s="1">
        <v>26</v>
      </c>
      <c r="F2979" s="1" t="s">
        <v>127</v>
      </c>
      <c r="G2979" s="1" t="s">
        <v>13809</v>
      </c>
      <c r="H2979" s="1" t="s">
        <v>13809</v>
      </c>
      <c r="I2979" s="2" t="s">
        <v>183</v>
      </c>
      <c r="J2979" s="2" t="s">
        <v>163</v>
      </c>
      <c r="K2979" s="2" t="s">
        <v>13809</v>
      </c>
      <c r="L2979" s="2" t="s">
        <v>183</v>
      </c>
      <c r="M2979" s="2" t="s">
        <v>163</v>
      </c>
      <c r="N2979" s="2" t="s">
        <v>13809</v>
      </c>
      <c r="O2979" s="2" t="s">
        <v>110</v>
      </c>
      <c r="P2979" s="2" t="s">
        <v>111</v>
      </c>
      <c r="S2979" s="2" t="s">
        <v>112</v>
      </c>
      <c r="T2979" s="2" t="s">
        <v>111</v>
      </c>
      <c r="U2979" s="2" t="b">
        <f>OR(S2979="yes",T2979="yes")</f>
        <v>1</v>
      </c>
      <c r="V2979" s="2" t="s">
        <v>113</v>
      </c>
      <c r="W2979" s="1" t="s">
        <v>112</v>
      </c>
      <c r="X2979" s="1" t="s">
        <v>114</v>
      </c>
      <c r="Y2979" s="2" t="s">
        <v>112</v>
      </c>
      <c r="Z2979" s="2" t="s">
        <v>111</v>
      </c>
      <c r="AA2979" s="2" t="s">
        <v>111</v>
      </c>
      <c r="AB2979" s="2">
        <v>5</v>
      </c>
      <c r="AC2979" s="1" t="s">
        <v>111</v>
      </c>
      <c r="AF2979" s="1" t="s">
        <v>111</v>
      </c>
      <c r="AH2979" s="1" t="s">
        <v>193</v>
      </c>
      <c r="AI2979" s="1" t="s">
        <v>4941</v>
      </c>
      <c r="AJ2979" s="1" t="s">
        <v>115</v>
      </c>
      <c r="AK2979" s="1" t="s">
        <v>201</v>
      </c>
      <c r="AN2979" s="1" t="s">
        <v>7135</v>
      </c>
      <c r="AO2979" s="1" t="s">
        <v>130</v>
      </c>
      <c r="AS2979" s="1" t="s">
        <v>10452</v>
      </c>
      <c r="AU2979" s="1" t="s">
        <v>177</v>
      </c>
      <c r="AX2979" s="1">
        <v>35</v>
      </c>
      <c r="AZ2979" s="1" t="s">
        <v>421</v>
      </c>
      <c r="BC2979" s="1" t="s">
        <v>10453</v>
      </c>
      <c r="BD2979" s="1" t="s">
        <v>10454</v>
      </c>
      <c r="BF2979" s="1" t="s">
        <v>10455</v>
      </c>
      <c r="BG2979" s="1" t="s">
        <v>10456</v>
      </c>
      <c r="BH2979" s="1" t="s">
        <v>10457</v>
      </c>
      <c r="BJ2979" s="1" t="s">
        <v>112</v>
      </c>
      <c r="BK2979" s="1" t="s">
        <v>112</v>
      </c>
      <c r="BL2979" s="1" t="s">
        <v>10458</v>
      </c>
      <c r="BQ2979" s="1" t="s">
        <v>121</v>
      </c>
      <c r="BR2979" s="1" t="s">
        <v>122</v>
      </c>
      <c r="BS2979" s="1" t="s">
        <v>111</v>
      </c>
      <c r="BT2979" s="34" t="s">
        <v>10459</v>
      </c>
      <c r="BU2979" s="34" t="s">
        <v>10460</v>
      </c>
      <c r="BV2979" s="9">
        <v>44592</v>
      </c>
      <c r="BW2979" s="34" t="s">
        <v>10461</v>
      </c>
      <c r="BY2979" s="2" t="s">
        <v>156</v>
      </c>
      <c r="BZ2979" s="2" t="s">
        <v>124</v>
      </c>
      <c r="CA2979" s="2">
        <v>3</v>
      </c>
      <c r="CB2979" s="1" t="s">
        <v>264</v>
      </c>
      <c r="CC2979" s="2" t="s">
        <v>126</v>
      </c>
      <c r="CD2979" s="1" t="b">
        <f t="shared" si="1627"/>
        <v>1</v>
      </c>
      <c r="CE2979" s="1" t="b">
        <f t="shared" si="1628"/>
        <v>0</v>
      </c>
      <c r="CF2979" s="1" t="b">
        <f t="shared" si="1607"/>
        <v>0</v>
      </c>
      <c r="CG2979" s="1" t="b">
        <f t="shared" si="1608"/>
        <v>0</v>
      </c>
      <c r="CH2979" s="1" t="b">
        <f t="shared" si="1609"/>
        <v>0</v>
      </c>
      <c r="CI2979" s="1" t="b">
        <f t="shared" si="1610"/>
        <v>0</v>
      </c>
      <c r="CJ2979" s="1" t="b">
        <f t="shared" si="1611"/>
        <v>1</v>
      </c>
      <c r="CK2979" s="1" t="b">
        <f t="shared" si="1612"/>
        <v>0</v>
      </c>
      <c r="CL2979" s="1" t="b">
        <f t="shared" si="1613"/>
        <v>0</v>
      </c>
      <c r="CM2979" s="1" t="b">
        <f t="shared" si="1614"/>
        <v>0</v>
      </c>
      <c r="CN2979" s="1" t="b">
        <f t="shared" si="1615"/>
        <v>0</v>
      </c>
      <c r="CO2979" s="2" t="b">
        <f t="shared" si="1616"/>
        <v>1</v>
      </c>
      <c r="CP2979" s="2" t="b">
        <f t="shared" si="1617"/>
        <v>1</v>
      </c>
      <c r="CQ2979" s="2" t="b">
        <f t="shared" si="1618"/>
        <v>0</v>
      </c>
      <c r="CR2979" s="6" t="str">
        <f t="shared" si="1619"/>
        <v>Male</v>
      </c>
      <c r="CS2979" s="7">
        <f t="shared" si="1620"/>
        <v>0</v>
      </c>
      <c r="CT2979" s="7">
        <f t="shared" si="1621"/>
        <v>0</v>
      </c>
      <c r="CU2979" s="7">
        <f t="shared" si="1622"/>
        <v>0</v>
      </c>
      <c r="CV2979" s="7">
        <f t="shared" si="1623"/>
        <v>0</v>
      </c>
      <c r="CW2979" s="7">
        <f>COUNTIF(M2979,"=*moderna*")</f>
        <v>0</v>
      </c>
      <c r="CX2979" s="1" t="b">
        <f>AND(E2979&lt;30,NOT(E2979="."),NOT(E2979=""))</f>
        <v>1</v>
      </c>
      <c r="CY2979" s="1" t="b">
        <f>AND(E2979&gt;17,E2979&lt;41,NOT(E2979="."),NOT(E2979=""))</f>
        <v>1</v>
      </c>
      <c r="DG2979" s="1" t="b">
        <f>AND(E2979&gt;4,E2979&lt;18,NOT(E2979=""),NOT(E2979="."))</f>
        <v>0</v>
      </c>
    </row>
    <row r="2980" spans="2:111" ht="101.5" x14ac:dyDescent="0.35">
      <c r="B2980" s="1" t="s">
        <v>13809</v>
      </c>
      <c r="C2980" s="9">
        <v>44546</v>
      </c>
      <c r="D2980" s="10" t="s">
        <v>13809</v>
      </c>
      <c r="E2980" s="1">
        <v>81</v>
      </c>
      <c r="F2980" s="1" t="s">
        <v>108</v>
      </c>
      <c r="G2980" s="1" t="s">
        <v>13809</v>
      </c>
      <c r="H2980" s="1" t="s">
        <v>13809</v>
      </c>
      <c r="I2980" s="2" t="s">
        <v>183</v>
      </c>
      <c r="J2980" s="2" t="s">
        <v>109</v>
      </c>
      <c r="K2980" s="2" t="s">
        <v>13809</v>
      </c>
      <c r="L2980" s="9">
        <v>44281</v>
      </c>
      <c r="M2980" s="2" t="s">
        <v>109</v>
      </c>
      <c r="N2980" s="2" t="s">
        <v>13809</v>
      </c>
      <c r="O2980" s="2" t="s">
        <v>110</v>
      </c>
      <c r="P2980" s="2" t="s">
        <v>111</v>
      </c>
      <c r="S2980" s="2" t="s">
        <v>112</v>
      </c>
      <c r="T2980" s="2" t="s">
        <v>111</v>
      </c>
      <c r="U2980" s="2" t="b">
        <v>1</v>
      </c>
      <c r="V2980" s="2" t="s">
        <v>126</v>
      </c>
      <c r="Y2980" s="2" t="s">
        <v>111</v>
      </c>
      <c r="BJ2980" s="1" t="s">
        <v>112</v>
      </c>
      <c r="BU2980" s="34" t="s">
        <v>10462</v>
      </c>
      <c r="BV2980" s="9">
        <v>44546</v>
      </c>
      <c r="BW2980" s="34" t="s">
        <v>10463</v>
      </c>
      <c r="BZ2980" s="2" t="s">
        <v>162</v>
      </c>
      <c r="CA2980" s="2">
        <v>2</v>
      </c>
      <c r="CB2980" s="1" t="s">
        <v>5825</v>
      </c>
      <c r="CD2980" s="1" t="b">
        <v>0</v>
      </c>
      <c r="CE2980" s="1" t="b">
        <v>0</v>
      </c>
      <c r="CF2980" s="1" t="b">
        <f t="shared" si="1607"/>
        <v>0</v>
      </c>
      <c r="CG2980" s="1" t="b">
        <f t="shared" si="1608"/>
        <v>0</v>
      </c>
      <c r="CH2980" s="1" t="b">
        <f t="shared" si="1609"/>
        <v>0</v>
      </c>
      <c r="CI2980" s="1" t="b">
        <f t="shared" si="1610"/>
        <v>0</v>
      </c>
      <c r="CJ2980" s="1" t="b">
        <f t="shared" si="1611"/>
        <v>0</v>
      </c>
      <c r="CK2980" s="1" t="b">
        <f t="shared" si="1612"/>
        <v>0</v>
      </c>
      <c r="CL2980" s="1" t="b">
        <f t="shared" si="1613"/>
        <v>0</v>
      </c>
      <c r="CM2980" s="1" t="b">
        <f t="shared" si="1614"/>
        <v>0</v>
      </c>
      <c r="CN2980" s="1" t="b">
        <f t="shared" si="1615"/>
        <v>1</v>
      </c>
      <c r="CO2980" s="2" t="b">
        <f t="shared" si="1616"/>
        <v>0</v>
      </c>
      <c r="CP2980" s="2" t="b">
        <f t="shared" si="1617"/>
        <v>0</v>
      </c>
      <c r="CQ2980" s="2" t="b">
        <f t="shared" si="1618"/>
        <v>0</v>
      </c>
      <c r="CR2980" s="6" t="str">
        <f t="shared" si="1619"/>
        <v>Female</v>
      </c>
      <c r="CS2980" s="7">
        <f t="shared" si="1620"/>
        <v>1</v>
      </c>
      <c r="CT2980" s="7">
        <f t="shared" si="1621"/>
        <v>0</v>
      </c>
      <c r="CU2980" s="7">
        <f t="shared" si="1622"/>
        <v>0</v>
      </c>
      <c r="CV2980" s="7">
        <f t="shared" si="1623"/>
        <v>1</v>
      </c>
      <c r="CW2980" s="7">
        <f>COUNTIF(M2980,"=*moderna*")</f>
        <v>0</v>
      </c>
      <c r="CX2980" s="1" t="b">
        <f>AND(E2980&lt;30,NOT(E2980="."),NOT(E2980=""))</f>
        <v>0</v>
      </c>
      <c r="CY2980" s="1" t="b">
        <f>AND(E2980&gt;17,E2980&lt;41,NOT(E2980="."),NOT(E2980=""))</f>
        <v>0</v>
      </c>
    </row>
    <row r="2981" spans="2:111" ht="145" x14ac:dyDescent="0.35">
      <c r="B2981" s="1" t="s">
        <v>13809</v>
      </c>
      <c r="C2981" s="9">
        <v>44546</v>
      </c>
      <c r="D2981" s="10" t="s">
        <v>13809</v>
      </c>
      <c r="E2981" s="1">
        <v>35</v>
      </c>
      <c r="F2981" s="1" t="s">
        <v>127</v>
      </c>
      <c r="G2981" s="1" t="s">
        <v>13809</v>
      </c>
      <c r="H2981" s="1" t="s">
        <v>13809</v>
      </c>
      <c r="I2981" s="9">
        <v>44216</v>
      </c>
      <c r="J2981" s="2" t="s">
        <v>128</v>
      </c>
      <c r="K2981" s="2" t="s">
        <v>13809</v>
      </c>
      <c r="L2981" s="9">
        <v>44244</v>
      </c>
      <c r="M2981" s="2" t="s">
        <v>128</v>
      </c>
      <c r="N2981" s="2" t="s">
        <v>13809</v>
      </c>
      <c r="O2981" s="2" t="s">
        <v>110</v>
      </c>
      <c r="P2981" s="2" t="s">
        <v>111</v>
      </c>
      <c r="S2981" s="2" t="s">
        <v>112</v>
      </c>
      <c r="T2981" s="2" t="s">
        <v>111</v>
      </c>
      <c r="U2981" s="2" t="b">
        <f>OR(S2981="yes",T2981="yes")</f>
        <v>1</v>
      </c>
      <c r="V2981" s="2" t="s">
        <v>126</v>
      </c>
      <c r="W2981" s="1" t="s">
        <v>112</v>
      </c>
      <c r="X2981" s="1" t="s">
        <v>138</v>
      </c>
      <c r="Y2981" s="2" t="s">
        <v>112</v>
      </c>
      <c r="Z2981" s="2" t="s">
        <v>111</v>
      </c>
      <c r="AA2981" s="2" t="s">
        <v>111</v>
      </c>
      <c r="AB2981" s="2">
        <v>2</v>
      </c>
      <c r="AC2981" s="1" t="s">
        <v>111</v>
      </c>
      <c r="AF2981" s="1" t="s">
        <v>111</v>
      </c>
      <c r="AJ2981" s="1" t="s">
        <v>115</v>
      </c>
      <c r="AK2981" s="1" t="s">
        <v>160</v>
      </c>
      <c r="AN2981" s="1" t="s">
        <v>4710</v>
      </c>
      <c r="AO2981" s="1" t="s">
        <v>166</v>
      </c>
      <c r="AS2981" s="1" t="s">
        <v>229</v>
      </c>
      <c r="AU2981" s="1" t="s">
        <v>132</v>
      </c>
      <c r="AZ2981" s="1" t="s">
        <v>155</v>
      </c>
      <c r="BJ2981" s="1" t="s">
        <v>112</v>
      </c>
      <c r="BK2981" s="1" t="s">
        <v>111</v>
      </c>
      <c r="BQ2981" s="1" t="s">
        <v>121</v>
      </c>
      <c r="BR2981" s="1" t="s">
        <v>122</v>
      </c>
      <c r="BS2981" s="1" t="s">
        <v>111</v>
      </c>
      <c r="BT2981" s="34" t="s">
        <v>184</v>
      </c>
      <c r="BU2981" s="34" t="s">
        <v>10464</v>
      </c>
      <c r="BV2981" s="9">
        <v>44550</v>
      </c>
      <c r="BW2981" s="34" t="s">
        <v>10465</v>
      </c>
      <c r="BY2981" s="2" t="s">
        <v>153</v>
      </c>
      <c r="BZ2981" s="2" t="s">
        <v>124</v>
      </c>
      <c r="CB2981" s="1" t="s">
        <v>199</v>
      </c>
      <c r="CD2981" s="1" t="b">
        <f>AND(E2981&lt;30,NOT(E2981="."),NOT(E2981=""))</f>
        <v>0</v>
      </c>
      <c r="CE2981" s="1" t="b">
        <f>AND(E2981&lt;18,NOT(E2981="."),NOT(E2981=""))</f>
        <v>0</v>
      </c>
      <c r="CF2981" s="1" t="b">
        <f t="shared" si="1607"/>
        <v>0</v>
      </c>
      <c r="CG2981" s="1" t="b">
        <f t="shared" si="1608"/>
        <v>0</v>
      </c>
      <c r="CH2981" s="1" t="b">
        <f t="shared" si="1609"/>
        <v>0</v>
      </c>
      <c r="CI2981" s="1" t="b">
        <f t="shared" si="1610"/>
        <v>0</v>
      </c>
      <c r="CJ2981" s="1" t="b">
        <f t="shared" si="1611"/>
        <v>0</v>
      </c>
      <c r="CK2981" s="1" t="b">
        <f t="shared" si="1612"/>
        <v>1</v>
      </c>
      <c r="CL2981" s="1" t="b">
        <f t="shared" si="1613"/>
        <v>0</v>
      </c>
      <c r="CM2981" s="1" t="b">
        <f t="shared" si="1614"/>
        <v>0</v>
      </c>
      <c r="CN2981" s="1" t="b">
        <f t="shared" si="1615"/>
        <v>0</v>
      </c>
      <c r="CO2981" s="2" t="b">
        <f t="shared" si="1616"/>
        <v>1</v>
      </c>
      <c r="CP2981" s="2" t="b">
        <f t="shared" si="1617"/>
        <v>1</v>
      </c>
      <c r="CQ2981" s="2" t="b">
        <f t="shared" si="1618"/>
        <v>0</v>
      </c>
      <c r="CR2981" s="6" t="str">
        <f t="shared" si="1619"/>
        <v>Male</v>
      </c>
      <c r="CS2981" s="7">
        <f t="shared" si="1620"/>
        <v>0</v>
      </c>
      <c r="CT2981" s="7">
        <f t="shared" si="1621"/>
        <v>1</v>
      </c>
      <c r="CU2981" s="7">
        <f t="shared" si="1622"/>
        <v>0</v>
      </c>
      <c r="CV2981" s="7">
        <f t="shared" si="1623"/>
        <v>0</v>
      </c>
    </row>
    <row r="2982" spans="2:111" ht="409.5" x14ac:dyDescent="0.35">
      <c r="B2982" s="1" t="s">
        <v>13809</v>
      </c>
      <c r="C2982" s="9">
        <v>44546</v>
      </c>
      <c r="D2982" s="10" t="s">
        <v>13809</v>
      </c>
      <c r="E2982" s="1">
        <v>23</v>
      </c>
      <c r="F2982" s="1" t="s">
        <v>127</v>
      </c>
      <c r="G2982" s="1" t="s">
        <v>13809</v>
      </c>
      <c r="H2982" s="1" t="s">
        <v>13809</v>
      </c>
      <c r="I2982" s="9">
        <v>44283</v>
      </c>
      <c r="J2982" s="2" t="s">
        <v>128</v>
      </c>
      <c r="K2982" s="2" t="s">
        <v>13809</v>
      </c>
      <c r="L2982" s="9">
        <v>44304</v>
      </c>
      <c r="M2982" s="2" t="s">
        <v>128</v>
      </c>
      <c r="N2982" s="2" t="s">
        <v>13809</v>
      </c>
      <c r="O2982" s="2" t="s">
        <v>110</v>
      </c>
      <c r="P2982" s="2" t="s">
        <v>111</v>
      </c>
      <c r="S2982" s="2" t="s">
        <v>112</v>
      </c>
      <c r="T2982" s="2" t="s">
        <v>111</v>
      </c>
      <c r="U2982" s="2" t="b">
        <f>OR(S2982="yes",T2982="yes")</f>
        <v>1</v>
      </c>
      <c r="V2982" s="2" t="s">
        <v>113</v>
      </c>
      <c r="W2982" s="1" t="s">
        <v>112</v>
      </c>
      <c r="X2982" s="1" t="s">
        <v>110</v>
      </c>
      <c r="Y2982" s="2" t="s">
        <v>112</v>
      </c>
      <c r="Z2982" s="2" t="s">
        <v>111</v>
      </c>
      <c r="AA2982" s="2" t="s">
        <v>111</v>
      </c>
      <c r="AB2982" s="2">
        <v>1</v>
      </c>
      <c r="AC2982" s="1" t="s">
        <v>111</v>
      </c>
      <c r="AF2982" s="1" t="s">
        <v>111</v>
      </c>
      <c r="AJ2982" s="1" t="s">
        <v>115</v>
      </c>
      <c r="AK2982" s="1" t="s">
        <v>201</v>
      </c>
      <c r="AN2982" s="1" t="s">
        <v>10466</v>
      </c>
      <c r="AO2982" s="1" t="s">
        <v>195</v>
      </c>
      <c r="AS2982" s="1" t="s">
        <v>767</v>
      </c>
      <c r="AU2982" s="1" t="s">
        <v>177</v>
      </c>
      <c r="AX2982" s="1">
        <v>45</v>
      </c>
      <c r="AZ2982" s="1" t="s">
        <v>198</v>
      </c>
      <c r="BA2982" s="1" t="s">
        <v>10467</v>
      </c>
      <c r="BF2982" s="1">
        <v>992</v>
      </c>
      <c r="BG2982" s="1">
        <v>81.2</v>
      </c>
      <c r="BH2982" s="1">
        <v>11</v>
      </c>
      <c r="BJ2982" s="1" t="s">
        <v>112</v>
      </c>
      <c r="BK2982" s="1" t="s">
        <v>112</v>
      </c>
      <c r="BL2982" s="1" t="s">
        <v>2570</v>
      </c>
      <c r="BM2982" s="1" t="s">
        <v>10468</v>
      </c>
      <c r="BQ2982" s="1" t="s">
        <v>121</v>
      </c>
      <c r="BR2982" s="1" t="s">
        <v>122</v>
      </c>
      <c r="BS2982" s="1" t="s">
        <v>111</v>
      </c>
      <c r="BT2982" s="34" t="s">
        <v>5641</v>
      </c>
      <c r="BU2982" s="34" t="s">
        <v>10469</v>
      </c>
      <c r="BV2982" s="9">
        <v>44546</v>
      </c>
      <c r="BW2982" s="34" t="s">
        <v>15006</v>
      </c>
      <c r="BY2982" s="2" t="s">
        <v>123</v>
      </c>
      <c r="BZ2982" s="2" t="s">
        <v>124</v>
      </c>
      <c r="CA2982" s="2">
        <v>3</v>
      </c>
      <c r="CB2982" s="1" t="s">
        <v>210</v>
      </c>
      <c r="CC2982" s="2" t="s">
        <v>126</v>
      </c>
      <c r="CD2982" s="1" t="b">
        <f>AND(E2982&lt;30,NOT(E2982="."),NOT(E2982=""))</f>
        <v>1</v>
      </c>
      <c r="CE2982" s="1" t="b">
        <f>AND(E2982&lt;18,NOT(E2982="."),NOT(E2982=""))</f>
        <v>0</v>
      </c>
      <c r="CF2982" s="1" t="b">
        <f t="shared" si="1607"/>
        <v>0</v>
      </c>
      <c r="CG2982" s="1" t="b">
        <f t="shared" si="1608"/>
        <v>0</v>
      </c>
      <c r="CH2982" s="1" t="b">
        <f t="shared" si="1609"/>
        <v>0</v>
      </c>
      <c r="CI2982" s="1" t="b">
        <f t="shared" si="1610"/>
        <v>1</v>
      </c>
      <c r="CJ2982" s="1" t="b">
        <f t="shared" si="1611"/>
        <v>0</v>
      </c>
      <c r="CK2982" s="1" t="b">
        <f t="shared" si="1612"/>
        <v>0</v>
      </c>
      <c r="CL2982" s="1" t="b">
        <f t="shared" si="1613"/>
        <v>0</v>
      </c>
      <c r="CM2982" s="1" t="b">
        <f t="shared" si="1614"/>
        <v>0</v>
      </c>
      <c r="CN2982" s="1" t="b">
        <f t="shared" si="1615"/>
        <v>0</v>
      </c>
      <c r="CO2982" s="2" t="b">
        <f t="shared" si="1616"/>
        <v>1</v>
      </c>
      <c r="CP2982" s="2" t="b">
        <f t="shared" si="1617"/>
        <v>1</v>
      </c>
      <c r="CQ2982" s="2" t="b">
        <f t="shared" si="1618"/>
        <v>0</v>
      </c>
      <c r="CR2982" s="6" t="str">
        <f t="shared" si="1619"/>
        <v>Male</v>
      </c>
      <c r="CS2982" s="7">
        <f t="shared" si="1620"/>
        <v>0</v>
      </c>
      <c r="CT2982" s="7">
        <f t="shared" si="1621"/>
        <v>1</v>
      </c>
      <c r="CU2982" s="7">
        <f t="shared" si="1622"/>
        <v>0</v>
      </c>
      <c r="CV2982" s="7">
        <f t="shared" si="1623"/>
        <v>0</v>
      </c>
    </row>
    <row r="2983" spans="2:111" ht="159.5" x14ac:dyDescent="0.35">
      <c r="B2983" s="1" t="s">
        <v>13809</v>
      </c>
      <c r="C2983" s="9">
        <v>44546</v>
      </c>
      <c r="D2983" s="10" t="s">
        <v>13809</v>
      </c>
      <c r="E2983" s="1">
        <v>32</v>
      </c>
      <c r="F2983" s="1" t="s">
        <v>127</v>
      </c>
      <c r="G2983" s="1" t="s">
        <v>13809</v>
      </c>
      <c r="H2983" s="1" t="s">
        <v>13809</v>
      </c>
      <c r="I2983" s="9">
        <v>44263</v>
      </c>
      <c r="J2983" s="2" t="s">
        <v>128</v>
      </c>
      <c r="K2983" s="2" t="s">
        <v>13809</v>
      </c>
      <c r="L2983" s="9">
        <v>44420</v>
      </c>
      <c r="M2983" s="2" t="s">
        <v>128</v>
      </c>
      <c r="N2983" s="2" t="s">
        <v>13809</v>
      </c>
      <c r="O2983" s="2" t="s">
        <v>110</v>
      </c>
      <c r="P2983" s="2" t="s">
        <v>111</v>
      </c>
      <c r="S2983" s="2" t="s">
        <v>111</v>
      </c>
      <c r="T2983" s="2" t="s">
        <v>112</v>
      </c>
      <c r="U2983" s="2" t="b">
        <f>OR(S2983="yes",T2983="yes")</f>
        <v>1</v>
      </c>
      <c r="V2983" s="2" t="s">
        <v>126</v>
      </c>
      <c r="W2983" s="1" t="s">
        <v>112</v>
      </c>
      <c r="X2983" s="1" t="s">
        <v>114</v>
      </c>
      <c r="Y2983" s="2" t="s">
        <v>112</v>
      </c>
      <c r="Z2983" s="2" t="s">
        <v>111</v>
      </c>
      <c r="AA2983" s="2" t="s">
        <v>112</v>
      </c>
      <c r="AB2983" s="2">
        <v>32</v>
      </c>
      <c r="AC2983" s="1" t="s">
        <v>111</v>
      </c>
      <c r="AF2983" s="1" t="s">
        <v>111</v>
      </c>
      <c r="AJ2983" s="1" t="s">
        <v>115</v>
      </c>
      <c r="AK2983" s="1" t="s">
        <v>185</v>
      </c>
      <c r="AO2983" s="1" t="s">
        <v>237</v>
      </c>
      <c r="AU2983" s="1" t="s">
        <v>132</v>
      </c>
      <c r="BJ2983" s="1" t="s">
        <v>111</v>
      </c>
      <c r="BN2983" s="1" t="s">
        <v>112</v>
      </c>
      <c r="BO2983" s="1" t="s">
        <v>148</v>
      </c>
      <c r="BP2983" s="1" t="s">
        <v>9800</v>
      </c>
      <c r="BQ2983" s="1" t="s">
        <v>121</v>
      </c>
      <c r="BR2983" s="1" t="s">
        <v>122</v>
      </c>
      <c r="BS2983" s="1" t="s">
        <v>111</v>
      </c>
      <c r="BT2983" s="34" t="s">
        <v>10470</v>
      </c>
      <c r="BU2983" s="34" t="s">
        <v>10471</v>
      </c>
      <c r="BV2983" s="9">
        <v>44627</v>
      </c>
      <c r="BW2983" s="34" t="s">
        <v>15007</v>
      </c>
      <c r="BY2983" s="2" t="s">
        <v>123</v>
      </c>
      <c r="BZ2983" s="2" t="s">
        <v>162</v>
      </c>
      <c r="CB2983" s="1" t="s">
        <v>246</v>
      </c>
      <c r="CD2983" s="1" t="b">
        <f>AND(E2983&lt;30,NOT(E2983="."),NOT(E2983=""))</f>
        <v>0</v>
      </c>
      <c r="CE2983" s="1" t="b">
        <f>AND(E2983&lt;18,NOT(E2983="."),NOT(E2983=""))</f>
        <v>0</v>
      </c>
      <c r="CF2983" s="1" t="b">
        <f t="shared" si="1607"/>
        <v>0</v>
      </c>
      <c r="CG2983" s="1" t="b">
        <f t="shared" si="1608"/>
        <v>0</v>
      </c>
      <c r="CH2983" s="1" t="b">
        <f t="shared" si="1609"/>
        <v>0</v>
      </c>
      <c r="CI2983" s="1" t="b">
        <f t="shared" si="1610"/>
        <v>0</v>
      </c>
      <c r="CJ2983" s="1" t="b">
        <f t="shared" si="1611"/>
        <v>0</v>
      </c>
      <c r="CK2983" s="1" t="b">
        <f t="shared" si="1612"/>
        <v>1</v>
      </c>
      <c r="CL2983" s="1" t="b">
        <f t="shared" si="1613"/>
        <v>0</v>
      </c>
      <c r="CM2983" s="1" t="b">
        <f t="shared" si="1614"/>
        <v>0</v>
      </c>
      <c r="CN2983" s="1" t="b">
        <f t="shared" si="1615"/>
        <v>0</v>
      </c>
      <c r="CO2983" s="2" t="b">
        <f t="shared" si="1616"/>
        <v>0</v>
      </c>
      <c r="CP2983" s="2" t="b">
        <f t="shared" si="1617"/>
        <v>0</v>
      </c>
      <c r="CQ2983" s="2" t="b">
        <f t="shared" si="1618"/>
        <v>0</v>
      </c>
      <c r="CR2983" s="6" t="str">
        <f t="shared" si="1619"/>
        <v>Male</v>
      </c>
      <c r="CS2983" s="7">
        <f t="shared" si="1620"/>
        <v>0</v>
      </c>
      <c r="CT2983" s="7">
        <f t="shared" si="1621"/>
        <v>1</v>
      </c>
      <c r="CU2983" s="7">
        <f t="shared" si="1622"/>
        <v>0</v>
      </c>
      <c r="CV2983" s="7">
        <f t="shared" si="1623"/>
        <v>0</v>
      </c>
      <c r="CW2983" s="7">
        <f>COUNTIF(M2983,"=*moderna*")</f>
        <v>1</v>
      </c>
      <c r="CX2983" s="1" t="b">
        <f>AND(E2983&lt;30,NOT(E2983="."),NOT(E2983=""))</f>
        <v>0</v>
      </c>
      <c r="CY2983" s="1" t="b">
        <f>AND(E2983&gt;17,E2983&lt;41,NOT(E2983="."),NOT(E2983=""))</f>
        <v>1</v>
      </c>
      <c r="DG2983" s="1" t="b">
        <f>AND(E2983&gt;4,E2983&lt;18,NOT(E2983=""),NOT(E2983="."))</f>
        <v>0</v>
      </c>
    </row>
    <row r="2984" spans="2:111" ht="319" x14ac:dyDescent="0.35">
      <c r="B2984" s="1" t="s">
        <v>13809</v>
      </c>
      <c r="C2984" s="9">
        <v>44547</v>
      </c>
      <c r="D2984" s="10" t="s">
        <v>13809</v>
      </c>
      <c r="E2984" s="1">
        <v>23</v>
      </c>
      <c r="F2984" s="1" t="s">
        <v>127</v>
      </c>
      <c r="G2984" s="1" t="s">
        <v>13809</v>
      </c>
      <c r="H2984" s="1" t="s">
        <v>13809</v>
      </c>
      <c r="I2984" s="2" t="s">
        <v>183</v>
      </c>
      <c r="J2984" s="2" t="s">
        <v>163</v>
      </c>
      <c r="K2984" s="2" t="s">
        <v>13809</v>
      </c>
      <c r="L2984" s="9">
        <v>44513</v>
      </c>
      <c r="M2984" s="2" t="s">
        <v>109</v>
      </c>
      <c r="N2984" s="2" t="s">
        <v>13809</v>
      </c>
      <c r="O2984" s="2" t="s">
        <v>110</v>
      </c>
      <c r="P2984" s="2" t="s">
        <v>111</v>
      </c>
      <c r="S2984" s="2" t="s">
        <v>112</v>
      </c>
      <c r="T2984" s="2" t="s">
        <v>111</v>
      </c>
      <c r="U2984" s="2" t="b">
        <f>OR(S2984="yes",T2984="yes")</f>
        <v>1</v>
      </c>
      <c r="V2984" s="2" t="s">
        <v>113</v>
      </c>
      <c r="W2984" s="1" t="s">
        <v>112</v>
      </c>
      <c r="X2984" s="1" t="s">
        <v>138</v>
      </c>
      <c r="Y2984" s="2" t="s">
        <v>112</v>
      </c>
      <c r="Z2984" s="2" t="s">
        <v>111</v>
      </c>
      <c r="AA2984" s="2" t="s">
        <v>112</v>
      </c>
      <c r="AB2984" s="2">
        <v>31</v>
      </c>
      <c r="AC2984" s="1" t="s">
        <v>111</v>
      </c>
      <c r="AF2984" s="1" t="s">
        <v>111</v>
      </c>
      <c r="AJ2984" s="1" t="s">
        <v>115</v>
      </c>
      <c r="AK2984" s="1" t="s">
        <v>116</v>
      </c>
      <c r="AN2984" s="1" t="s">
        <v>10472</v>
      </c>
      <c r="AO2984" s="1" t="s">
        <v>2598</v>
      </c>
      <c r="AS2984" s="1" t="s">
        <v>706</v>
      </c>
      <c r="AZ2984" s="1" t="s">
        <v>310</v>
      </c>
      <c r="BA2984" s="1">
        <v>2.4</v>
      </c>
      <c r="BE2984" s="1">
        <v>14</v>
      </c>
      <c r="BG2984" s="1">
        <v>1.1000000000000001</v>
      </c>
      <c r="BJ2984" s="1" t="s">
        <v>111</v>
      </c>
      <c r="BN2984" s="1" t="s">
        <v>112</v>
      </c>
      <c r="BO2984" s="1" t="s">
        <v>148</v>
      </c>
      <c r="BP2984" s="1" t="s">
        <v>10473</v>
      </c>
      <c r="BQ2984" s="1" t="s">
        <v>121</v>
      </c>
      <c r="BR2984" s="1" t="s">
        <v>122</v>
      </c>
      <c r="BS2984" s="1" t="s">
        <v>111</v>
      </c>
      <c r="BT2984" s="34" t="s">
        <v>10474</v>
      </c>
      <c r="BU2984" s="34" t="s">
        <v>10475</v>
      </c>
      <c r="BV2984" s="9">
        <v>44259</v>
      </c>
      <c r="BW2984" s="34" t="s">
        <v>15008</v>
      </c>
      <c r="BY2984" s="2" t="s">
        <v>174</v>
      </c>
      <c r="BZ2984" s="2" t="s">
        <v>124</v>
      </c>
      <c r="CA2984" s="2">
        <v>2</v>
      </c>
      <c r="CB2984" s="1" t="s">
        <v>210</v>
      </c>
      <c r="CC2984" s="2" t="s">
        <v>126</v>
      </c>
      <c r="CD2984" s="1" t="b">
        <f>AND(E2984&lt;30,NOT(E2984="."),NOT(E2984=""))</f>
        <v>1</v>
      </c>
      <c r="CE2984" s="1" t="b">
        <f>AND(E2984&lt;18,NOT(E2984="."),NOT(E2984=""))</f>
        <v>0</v>
      </c>
      <c r="CF2984" s="1" t="b">
        <f t="shared" si="1607"/>
        <v>0</v>
      </c>
      <c r="CG2984" s="1" t="b">
        <f t="shared" si="1608"/>
        <v>0</v>
      </c>
      <c r="CH2984" s="1" t="b">
        <f t="shared" si="1609"/>
        <v>0</v>
      </c>
      <c r="CI2984" s="1" t="b">
        <f t="shared" si="1610"/>
        <v>1</v>
      </c>
      <c r="CJ2984" s="1" t="b">
        <f t="shared" si="1611"/>
        <v>0</v>
      </c>
      <c r="CK2984" s="1" t="b">
        <f t="shared" si="1612"/>
        <v>0</v>
      </c>
      <c r="CL2984" s="1" t="b">
        <f t="shared" si="1613"/>
        <v>0</v>
      </c>
      <c r="CM2984" s="1" t="b">
        <f t="shared" si="1614"/>
        <v>0</v>
      </c>
      <c r="CN2984" s="1" t="b">
        <f t="shared" si="1615"/>
        <v>0</v>
      </c>
      <c r="CO2984" s="2" t="b">
        <f t="shared" si="1616"/>
        <v>0</v>
      </c>
      <c r="CP2984" s="2" t="b">
        <f t="shared" si="1617"/>
        <v>0</v>
      </c>
      <c r="CQ2984" s="2" t="b">
        <f t="shared" si="1618"/>
        <v>0</v>
      </c>
      <c r="CR2984" s="6" t="str">
        <f t="shared" si="1619"/>
        <v>Male</v>
      </c>
      <c r="CS2984" s="7">
        <f t="shared" si="1620"/>
        <v>0</v>
      </c>
      <c r="CT2984" s="7">
        <f t="shared" si="1621"/>
        <v>0</v>
      </c>
      <c r="CU2984" s="7">
        <f t="shared" si="1622"/>
        <v>0</v>
      </c>
      <c r="CV2984" s="7">
        <f t="shared" si="1623"/>
        <v>1</v>
      </c>
    </row>
    <row r="2985" spans="2:111" ht="319" x14ac:dyDescent="0.35">
      <c r="B2985" s="1" t="s">
        <v>13809</v>
      </c>
      <c r="C2985" s="9">
        <v>44547</v>
      </c>
      <c r="D2985" s="10" t="s">
        <v>13809</v>
      </c>
      <c r="E2985" s="1">
        <v>64</v>
      </c>
      <c r="F2985" s="1" t="s">
        <v>108</v>
      </c>
      <c r="G2985" s="1" t="s">
        <v>13809</v>
      </c>
      <c r="H2985" s="1" t="s">
        <v>13809</v>
      </c>
      <c r="I2985" s="9">
        <v>44269</v>
      </c>
      <c r="J2985" s="2" t="s">
        <v>109</v>
      </c>
      <c r="K2985" s="2" t="s">
        <v>13809</v>
      </c>
      <c r="L2985" s="9">
        <v>44290</v>
      </c>
      <c r="M2985" s="2" t="s">
        <v>109</v>
      </c>
      <c r="N2985" s="2" t="s">
        <v>13809</v>
      </c>
      <c r="O2985" s="2" t="s">
        <v>110</v>
      </c>
      <c r="P2985" s="2" t="s">
        <v>111</v>
      </c>
      <c r="S2985" s="2" t="s">
        <v>112</v>
      </c>
      <c r="T2985" s="2" t="s">
        <v>111</v>
      </c>
      <c r="U2985" s="2" t="b">
        <f>OR(S2985="yes",T2985="yes")</f>
        <v>1</v>
      </c>
      <c r="V2985" s="2" t="s">
        <v>126</v>
      </c>
      <c r="W2985" s="1" t="s">
        <v>111</v>
      </c>
      <c r="Y2985" s="2" t="s">
        <v>112</v>
      </c>
      <c r="Z2985" s="2" t="s">
        <v>111</v>
      </c>
      <c r="AA2985" s="2" t="s">
        <v>111</v>
      </c>
      <c r="AB2985" s="2">
        <v>2</v>
      </c>
      <c r="AC2985" s="1" t="s">
        <v>111</v>
      </c>
      <c r="AF2985" s="1" t="s">
        <v>111</v>
      </c>
      <c r="AH2985" s="1" t="s">
        <v>193</v>
      </c>
      <c r="AI2985" s="1" t="s">
        <v>10476</v>
      </c>
      <c r="AJ2985" s="1" t="s">
        <v>115</v>
      </c>
      <c r="AK2985" s="1" t="s">
        <v>201</v>
      </c>
      <c r="AN2985" s="1" t="s">
        <v>10477</v>
      </c>
      <c r="AO2985" s="1" t="s">
        <v>166</v>
      </c>
      <c r="AS2985" s="1" t="s">
        <v>229</v>
      </c>
      <c r="AU2985" s="1" t="s">
        <v>238</v>
      </c>
      <c r="AX2985" s="1">
        <v>50</v>
      </c>
      <c r="AZ2985" s="1" t="s">
        <v>155</v>
      </c>
      <c r="BA2985" s="1" t="s">
        <v>10478</v>
      </c>
      <c r="BJ2985" s="1" t="s">
        <v>112</v>
      </c>
      <c r="BK2985" s="1" t="s">
        <v>111</v>
      </c>
      <c r="BQ2985" s="1" t="s">
        <v>121</v>
      </c>
      <c r="BR2985" s="1" t="s">
        <v>122</v>
      </c>
      <c r="BS2985" s="1" t="s">
        <v>112</v>
      </c>
      <c r="BU2985" s="34" t="s">
        <v>10479</v>
      </c>
      <c r="BV2985" s="9">
        <v>44727</v>
      </c>
      <c r="BW2985" s="34" t="s">
        <v>15009</v>
      </c>
      <c r="BY2985" s="2" t="s">
        <v>153</v>
      </c>
      <c r="BZ2985" s="2" t="s">
        <v>124</v>
      </c>
      <c r="CA2985" s="2">
        <v>3</v>
      </c>
      <c r="CB2985" s="1" t="s">
        <v>199</v>
      </c>
      <c r="CD2985" s="1" t="b">
        <f>AND(E2985&lt;30,NOT(E2985="."),NOT(E2985=""))</f>
        <v>0</v>
      </c>
      <c r="CE2985" s="1" t="b">
        <f>AND(E2985&lt;18,NOT(E2985="."),NOT(E2985=""))</f>
        <v>0</v>
      </c>
      <c r="CF2985" s="1" t="b">
        <f t="shared" si="1607"/>
        <v>0</v>
      </c>
      <c r="CG2985" s="1" t="b">
        <f t="shared" si="1608"/>
        <v>0</v>
      </c>
      <c r="CH2985" s="1" t="b">
        <f t="shared" si="1609"/>
        <v>0</v>
      </c>
      <c r="CI2985" s="1" t="b">
        <f t="shared" si="1610"/>
        <v>0</v>
      </c>
      <c r="CJ2985" s="1" t="b">
        <f t="shared" si="1611"/>
        <v>0</v>
      </c>
      <c r="CK2985" s="1" t="b">
        <f t="shared" si="1612"/>
        <v>0</v>
      </c>
      <c r="CL2985" s="1" t="b">
        <f t="shared" si="1613"/>
        <v>0</v>
      </c>
      <c r="CM2985" s="1" t="b">
        <f t="shared" si="1614"/>
        <v>1</v>
      </c>
      <c r="CN2985" s="1" t="b">
        <f t="shared" si="1615"/>
        <v>0</v>
      </c>
      <c r="CO2985" s="2" t="b">
        <f t="shared" si="1616"/>
        <v>1</v>
      </c>
      <c r="CP2985" s="2" t="b">
        <f t="shared" si="1617"/>
        <v>1</v>
      </c>
      <c r="CQ2985" s="2" t="b">
        <f t="shared" si="1618"/>
        <v>0</v>
      </c>
      <c r="CR2985" s="6" t="str">
        <f t="shared" si="1619"/>
        <v>Female</v>
      </c>
      <c r="CS2985" s="7">
        <f t="shared" si="1620"/>
        <v>1</v>
      </c>
      <c r="CT2985" s="7">
        <f t="shared" si="1621"/>
        <v>0</v>
      </c>
      <c r="CU2985" s="7">
        <f t="shared" si="1622"/>
        <v>0</v>
      </c>
      <c r="CV2985" s="7">
        <f t="shared" si="1623"/>
        <v>1</v>
      </c>
      <c r="CW2985" s="7">
        <f>COUNTIF(M2985,"=*moderna*")</f>
        <v>0</v>
      </c>
      <c r="CX2985" s="1" t="b">
        <f>AND(E2985&lt;30,NOT(E2985="."),NOT(E2985=""))</f>
        <v>0</v>
      </c>
      <c r="CY2985" s="1" t="b">
        <f>AND(E2985&gt;17,E2985&lt;41,NOT(E2985="."),NOT(E2985=""))</f>
        <v>0</v>
      </c>
    </row>
    <row r="2986" spans="2:111" ht="87" x14ac:dyDescent="0.35">
      <c r="B2986" s="1" t="s">
        <v>13809</v>
      </c>
      <c r="C2986" s="9">
        <v>44547</v>
      </c>
      <c r="D2986" s="10" t="s">
        <v>13809</v>
      </c>
      <c r="E2986" s="1">
        <v>63</v>
      </c>
      <c r="F2986" s="1" t="s">
        <v>108</v>
      </c>
      <c r="G2986" s="1" t="s">
        <v>13809</v>
      </c>
      <c r="H2986" s="1" t="s">
        <v>13809</v>
      </c>
      <c r="I2986" s="9">
        <v>44236</v>
      </c>
      <c r="J2986" s="2" t="s">
        <v>109</v>
      </c>
      <c r="K2986" s="2" t="s">
        <v>13809</v>
      </c>
      <c r="L2986" s="9">
        <v>44321</v>
      </c>
      <c r="M2986" s="2" t="s">
        <v>109</v>
      </c>
      <c r="N2986" s="2" t="s">
        <v>13809</v>
      </c>
      <c r="O2986" s="2" t="s">
        <v>110</v>
      </c>
      <c r="P2986" s="2" t="s">
        <v>111</v>
      </c>
      <c r="S2986" s="2" t="s">
        <v>112</v>
      </c>
      <c r="T2986" s="2" t="s">
        <v>111</v>
      </c>
      <c r="U2986" s="2" t="b">
        <v>1</v>
      </c>
      <c r="V2986" s="2" t="s">
        <v>126</v>
      </c>
      <c r="Y2986" s="2" t="s">
        <v>111</v>
      </c>
      <c r="AF2986" s="1" t="s">
        <v>112</v>
      </c>
      <c r="AG2986" s="1" t="s">
        <v>138</v>
      </c>
      <c r="AJ2986" s="1" t="s">
        <v>115</v>
      </c>
      <c r="AK2986" s="1" t="s">
        <v>150</v>
      </c>
      <c r="AO2986" s="1" t="s">
        <v>3818</v>
      </c>
      <c r="BJ2986" s="1" t="s">
        <v>112</v>
      </c>
      <c r="BK2986" s="1" t="s">
        <v>112</v>
      </c>
      <c r="BL2986" s="1" t="s">
        <v>180</v>
      </c>
      <c r="BM2986" s="1" t="s">
        <v>1782</v>
      </c>
      <c r="BQ2986" s="1" t="s">
        <v>121</v>
      </c>
      <c r="BR2986" s="1" t="s">
        <v>122</v>
      </c>
      <c r="BU2986" s="34" t="s">
        <v>10480</v>
      </c>
      <c r="BV2986" s="9">
        <v>44701</v>
      </c>
      <c r="BW2986" s="34" t="s">
        <v>15010</v>
      </c>
      <c r="BY2986" s="2" t="s">
        <v>123</v>
      </c>
      <c r="BZ2986" s="2" t="s">
        <v>162</v>
      </c>
      <c r="CB2986" s="1" t="s">
        <v>319</v>
      </c>
      <c r="CD2986" s="1" t="b">
        <v>0</v>
      </c>
      <c r="CE2986" s="1" t="b">
        <v>0</v>
      </c>
      <c r="CF2986" s="1" t="b">
        <f t="shared" si="1607"/>
        <v>0</v>
      </c>
      <c r="CG2986" s="1" t="b">
        <f t="shared" si="1608"/>
        <v>0</v>
      </c>
      <c r="CH2986" s="1" t="b">
        <f t="shared" si="1609"/>
        <v>0</v>
      </c>
      <c r="CI2986" s="1" t="b">
        <f t="shared" si="1610"/>
        <v>0</v>
      </c>
      <c r="CJ2986" s="1" t="b">
        <f t="shared" si="1611"/>
        <v>0</v>
      </c>
      <c r="CK2986" s="1" t="b">
        <f t="shared" si="1612"/>
        <v>0</v>
      </c>
      <c r="CL2986" s="1" t="b">
        <f t="shared" si="1613"/>
        <v>0</v>
      </c>
      <c r="CM2986" s="1" t="b">
        <f t="shared" si="1614"/>
        <v>1</v>
      </c>
      <c r="CN2986" s="1" t="b">
        <f t="shared" si="1615"/>
        <v>0</v>
      </c>
      <c r="CO2986" s="2" t="b">
        <f t="shared" si="1616"/>
        <v>0</v>
      </c>
      <c r="CP2986" s="2" t="b">
        <f t="shared" si="1617"/>
        <v>0</v>
      </c>
      <c r="CQ2986" s="2" t="b">
        <f t="shared" si="1618"/>
        <v>0</v>
      </c>
      <c r="CR2986" s="6" t="str">
        <f t="shared" si="1619"/>
        <v>Female</v>
      </c>
      <c r="CS2986" s="7">
        <f t="shared" si="1620"/>
        <v>1</v>
      </c>
      <c r="CT2986" s="7">
        <f t="shared" si="1621"/>
        <v>0</v>
      </c>
      <c r="CU2986" s="7">
        <f t="shared" si="1622"/>
        <v>0</v>
      </c>
      <c r="CV2986" s="7">
        <f t="shared" si="1623"/>
        <v>1</v>
      </c>
      <c r="CW2986" s="7">
        <f>COUNTIF(M2986,"=*moderna*")</f>
        <v>0</v>
      </c>
      <c r="CX2986" s="1" t="b">
        <f>AND(E2986&lt;30,NOT(E2986="."),NOT(E2986=""))</f>
        <v>0</v>
      </c>
      <c r="CY2986" s="1" t="b">
        <f>AND(E2986&gt;17,E2986&lt;41,NOT(E2986="."),NOT(E2986=""))</f>
        <v>0</v>
      </c>
    </row>
    <row r="2987" spans="2:111" ht="217.5" x14ac:dyDescent="0.35">
      <c r="B2987" s="1" t="s">
        <v>13809</v>
      </c>
      <c r="C2987" s="9">
        <v>44547</v>
      </c>
      <c r="D2987" s="10" t="s">
        <v>13809</v>
      </c>
      <c r="E2987" s="1">
        <v>16</v>
      </c>
      <c r="F2987" s="1" t="s">
        <v>127</v>
      </c>
      <c r="G2987" s="1" t="s">
        <v>13809</v>
      </c>
      <c r="H2987" s="1" t="s">
        <v>13809</v>
      </c>
      <c r="I2987" s="9">
        <v>44297</v>
      </c>
      <c r="J2987" s="2" t="s">
        <v>109</v>
      </c>
      <c r="K2987" s="2" t="s">
        <v>13809</v>
      </c>
      <c r="L2987" s="9">
        <v>44318</v>
      </c>
      <c r="M2987" s="2" t="s">
        <v>109</v>
      </c>
      <c r="N2987" s="2" t="s">
        <v>13809</v>
      </c>
      <c r="O2987" s="2" t="s">
        <v>110</v>
      </c>
      <c r="P2987" s="2" t="s">
        <v>111</v>
      </c>
      <c r="S2987" s="2" t="s">
        <v>112</v>
      </c>
      <c r="T2987" s="2" t="s">
        <v>111</v>
      </c>
      <c r="U2987" s="2" t="b">
        <f>OR(S2987="yes",T2987="yes")</f>
        <v>1</v>
      </c>
      <c r="V2987" s="2" t="s">
        <v>113</v>
      </c>
      <c r="W2987" s="1" t="s">
        <v>112</v>
      </c>
      <c r="X2987" s="1" t="s">
        <v>114</v>
      </c>
      <c r="Y2987" s="2" t="s">
        <v>111</v>
      </c>
      <c r="AB2987" s="5">
        <v>93</v>
      </c>
      <c r="AF2987" s="1" t="s">
        <v>111</v>
      </c>
      <c r="AJ2987" s="1" t="s">
        <v>115</v>
      </c>
      <c r="AK2987" s="1" t="s">
        <v>129</v>
      </c>
      <c r="AO2987" s="1" t="s">
        <v>130</v>
      </c>
      <c r="AS2987" s="1" t="s">
        <v>140</v>
      </c>
      <c r="AU2987" s="1" t="s">
        <v>132</v>
      </c>
      <c r="AZ2987" s="1" t="s">
        <v>133</v>
      </c>
      <c r="BA2987" s="1" t="s">
        <v>10481</v>
      </c>
      <c r="BE2987" s="1" t="s">
        <v>10482</v>
      </c>
      <c r="BG2987" s="1" t="s">
        <v>10483</v>
      </c>
      <c r="BH2987" s="1" t="s">
        <v>10484</v>
      </c>
      <c r="BJ2987" s="1" t="s">
        <v>112</v>
      </c>
      <c r="BK2987" s="1" t="s">
        <v>112</v>
      </c>
      <c r="BL2987" s="1" t="s">
        <v>142</v>
      </c>
      <c r="BQ2987" s="1" t="s">
        <v>121</v>
      </c>
      <c r="BR2987" s="1" t="s">
        <v>122</v>
      </c>
      <c r="BU2987" s="34" t="s">
        <v>10485</v>
      </c>
      <c r="BV2987" s="9">
        <v>44547</v>
      </c>
      <c r="BW2987" s="34" t="s">
        <v>15011</v>
      </c>
      <c r="BY2987" s="2" t="s">
        <v>123</v>
      </c>
      <c r="BZ2987" s="2" t="s">
        <v>124</v>
      </c>
      <c r="CA2987" s="2">
        <v>2</v>
      </c>
      <c r="CB2987" s="1" t="s">
        <v>149</v>
      </c>
      <c r="CC2987" s="2" t="s">
        <v>126</v>
      </c>
      <c r="CD2987" s="1" t="b">
        <f t="shared" ref="CD2987:CD2995" si="1629">AND(E2987&lt;30,NOT(E2987="."),NOT(E2987=""))</f>
        <v>1</v>
      </c>
      <c r="CE2987" s="1" t="b">
        <f t="shared" ref="CE2987:CE2995" si="1630">AND(E2987&lt;18,NOT(E2987="."),NOT(E2987=""))</f>
        <v>1</v>
      </c>
      <c r="CF2987" s="1" t="b">
        <f t="shared" si="1607"/>
        <v>0</v>
      </c>
      <c r="CG2987" s="1" t="b">
        <f t="shared" si="1608"/>
        <v>0</v>
      </c>
      <c r="CH2987" s="1" t="b">
        <f t="shared" si="1609"/>
        <v>1</v>
      </c>
      <c r="CI2987" s="1" t="b">
        <f t="shared" si="1610"/>
        <v>0</v>
      </c>
      <c r="CJ2987" s="1" t="b">
        <f t="shared" si="1611"/>
        <v>0</v>
      </c>
      <c r="CK2987" s="1" t="b">
        <f t="shared" si="1612"/>
        <v>0</v>
      </c>
      <c r="CL2987" s="1" t="b">
        <f t="shared" si="1613"/>
        <v>0</v>
      </c>
      <c r="CM2987" s="1" t="b">
        <f t="shared" si="1614"/>
        <v>0</v>
      </c>
      <c r="CN2987" s="1" t="b">
        <f t="shared" si="1615"/>
        <v>0</v>
      </c>
      <c r="CO2987" s="2" t="b">
        <f t="shared" si="1616"/>
        <v>0</v>
      </c>
      <c r="CP2987" s="2" t="b">
        <f t="shared" si="1617"/>
        <v>0</v>
      </c>
      <c r="CQ2987" s="2" t="b">
        <f t="shared" si="1618"/>
        <v>0</v>
      </c>
      <c r="CR2987" s="6" t="str">
        <f t="shared" si="1619"/>
        <v>Male</v>
      </c>
      <c r="CS2987" s="7">
        <f t="shared" si="1620"/>
        <v>1</v>
      </c>
      <c r="CT2987" s="7">
        <f t="shared" si="1621"/>
        <v>0</v>
      </c>
      <c r="CU2987" s="7">
        <f t="shared" si="1622"/>
        <v>0</v>
      </c>
      <c r="CV2987" s="7">
        <f t="shared" si="1623"/>
        <v>1</v>
      </c>
      <c r="CW2987" s="7">
        <f>COUNTIF(M2987,"=*moderna*")</f>
        <v>0</v>
      </c>
      <c r="CX2987" s="1" t="b">
        <f>AND(E2987&lt;30,NOT(E2987="."),NOT(E2987=""))</f>
        <v>1</v>
      </c>
      <c r="CY2987" s="1" t="b">
        <f>AND(E2987&gt;17,E2987&lt;41,NOT(E2987="."),NOT(E2987=""))</f>
        <v>0</v>
      </c>
      <c r="DG2987" s="1" t="b">
        <f>AND(E2987&gt;4,E2987&lt;18,NOT(E2987=""),NOT(E2987="."))</f>
        <v>1</v>
      </c>
    </row>
    <row r="2988" spans="2:111" ht="333.5" x14ac:dyDescent="0.35">
      <c r="B2988" s="1" t="s">
        <v>13809</v>
      </c>
      <c r="C2988" s="9">
        <v>44547</v>
      </c>
      <c r="D2988" s="10" t="s">
        <v>13809</v>
      </c>
      <c r="E2988" s="1">
        <v>20</v>
      </c>
      <c r="F2988" s="1" t="s">
        <v>127</v>
      </c>
      <c r="G2988" s="1" t="s">
        <v>13809</v>
      </c>
      <c r="H2988" s="1" t="s">
        <v>13809</v>
      </c>
      <c r="I2988" s="2" t="s">
        <v>183</v>
      </c>
      <c r="J2988" s="2" t="s">
        <v>163</v>
      </c>
      <c r="K2988" s="2" t="s">
        <v>13809</v>
      </c>
      <c r="L2988" s="2" t="s">
        <v>183</v>
      </c>
      <c r="M2988" s="2" t="s">
        <v>163</v>
      </c>
      <c r="N2988" s="2" t="s">
        <v>13809</v>
      </c>
      <c r="O2988" s="2" t="s">
        <v>110</v>
      </c>
      <c r="P2988" s="2" t="s">
        <v>111</v>
      </c>
      <c r="S2988" s="2" t="s">
        <v>112</v>
      </c>
      <c r="T2988" s="2" t="s">
        <v>111</v>
      </c>
      <c r="U2988" s="2" t="b">
        <f>OR(S2988="yes",T2988="yes")</f>
        <v>1</v>
      </c>
      <c r="V2988" s="2" t="s">
        <v>113</v>
      </c>
      <c r="W2988" s="1" t="s">
        <v>112</v>
      </c>
      <c r="X2988" s="1" t="s">
        <v>114</v>
      </c>
      <c r="Y2988" s="2" t="s">
        <v>112</v>
      </c>
      <c r="Z2988" s="2" t="s">
        <v>111</v>
      </c>
      <c r="AA2988" s="2" t="s">
        <v>111</v>
      </c>
      <c r="AB2988" s="2">
        <v>1</v>
      </c>
      <c r="AC2988" s="1" t="s">
        <v>111</v>
      </c>
      <c r="AF2988" s="1" t="s">
        <v>111</v>
      </c>
      <c r="AK2988" s="1" t="s">
        <v>201</v>
      </c>
      <c r="AN2988" s="1" t="s">
        <v>8284</v>
      </c>
      <c r="AO2988" s="1" t="s">
        <v>195</v>
      </c>
      <c r="AS2988" s="1" t="s">
        <v>767</v>
      </c>
      <c r="AU2988" s="1" t="s">
        <v>132</v>
      </c>
      <c r="AZ2988" s="1" t="s">
        <v>155</v>
      </c>
      <c r="BA2988" s="1" t="s">
        <v>10486</v>
      </c>
      <c r="BJ2988" s="1" t="s">
        <v>112</v>
      </c>
      <c r="BK2988" s="1" t="s">
        <v>112</v>
      </c>
      <c r="BL2988" s="1" t="s">
        <v>161</v>
      </c>
      <c r="BM2988" s="1" t="s">
        <v>478</v>
      </c>
      <c r="BQ2988" s="1" t="s">
        <v>121</v>
      </c>
      <c r="BR2988" s="1" t="s">
        <v>122</v>
      </c>
      <c r="BS2988" s="1" t="s">
        <v>111</v>
      </c>
      <c r="BT2988" s="34" t="s">
        <v>5641</v>
      </c>
      <c r="BU2988" s="34" t="s">
        <v>10487</v>
      </c>
      <c r="BV2988" s="9">
        <v>44547</v>
      </c>
      <c r="BW2988" s="34" t="s">
        <v>15012</v>
      </c>
      <c r="BY2988" s="2" t="s">
        <v>136</v>
      </c>
      <c r="BZ2988" s="2" t="s">
        <v>124</v>
      </c>
      <c r="CA2988" s="2">
        <v>3</v>
      </c>
      <c r="CB2988" s="1" t="s">
        <v>10488</v>
      </c>
      <c r="CC2988" s="2" t="s">
        <v>126</v>
      </c>
      <c r="CD2988" s="1" t="b">
        <f t="shared" si="1629"/>
        <v>1</v>
      </c>
      <c r="CE2988" s="1" t="b">
        <f t="shared" si="1630"/>
        <v>0</v>
      </c>
      <c r="CF2988" s="1" t="b">
        <f t="shared" si="1607"/>
        <v>0</v>
      </c>
      <c r="CG2988" s="1" t="b">
        <f t="shared" si="1608"/>
        <v>0</v>
      </c>
      <c r="CH2988" s="1" t="b">
        <f t="shared" si="1609"/>
        <v>0</v>
      </c>
      <c r="CI2988" s="1" t="b">
        <f t="shared" si="1610"/>
        <v>1</v>
      </c>
      <c r="CJ2988" s="1" t="b">
        <f t="shared" si="1611"/>
        <v>0</v>
      </c>
      <c r="CK2988" s="1" t="b">
        <f t="shared" si="1612"/>
        <v>0</v>
      </c>
      <c r="CL2988" s="1" t="b">
        <f t="shared" si="1613"/>
        <v>0</v>
      </c>
      <c r="CM2988" s="1" t="b">
        <f t="shared" si="1614"/>
        <v>0</v>
      </c>
      <c r="CN2988" s="1" t="b">
        <f t="shared" si="1615"/>
        <v>0</v>
      </c>
      <c r="CO2988" s="2" t="b">
        <f t="shared" si="1616"/>
        <v>1</v>
      </c>
      <c r="CP2988" s="2" t="b">
        <f t="shared" si="1617"/>
        <v>1</v>
      </c>
      <c r="CQ2988" s="2" t="b">
        <f t="shared" si="1618"/>
        <v>0</v>
      </c>
      <c r="CR2988" s="6" t="str">
        <f t="shared" si="1619"/>
        <v>Male</v>
      </c>
      <c r="CS2988" s="7">
        <f t="shared" si="1620"/>
        <v>0</v>
      </c>
      <c r="CT2988" s="7">
        <f t="shared" si="1621"/>
        <v>0</v>
      </c>
      <c r="CU2988" s="7">
        <f t="shared" si="1622"/>
        <v>0</v>
      </c>
      <c r="CV2988" s="7">
        <f t="shared" si="1623"/>
        <v>0</v>
      </c>
    </row>
    <row r="2989" spans="2:111" ht="319" x14ac:dyDescent="0.35">
      <c r="B2989" s="1" t="s">
        <v>13809</v>
      </c>
      <c r="C2989" s="9">
        <v>44547</v>
      </c>
      <c r="D2989" s="10" t="s">
        <v>13809</v>
      </c>
      <c r="E2989" s="1">
        <v>20</v>
      </c>
      <c r="F2989" s="1" t="s">
        <v>127</v>
      </c>
      <c r="G2989" s="1" t="s">
        <v>13809</v>
      </c>
      <c r="H2989" s="1" t="s">
        <v>13809</v>
      </c>
      <c r="I2989" s="9">
        <v>44282</v>
      </c>
      <c r="J2989" s="2" t="s">
        <v>109</v>
      </c>
      <c r="K2989" s="2" t="s">
        <v>13809</v>
      </c>
      <c r="L2989" s="2" t="s">
        <v>183</v>
      </c>
      <c r="M2989" s="2" t="s">
        <v>109</v>
      </c>
      <c r="N2989" s="2" t="s">
        <v>13809</v>
      </c>
      <c r="O2989" s="2" t="s">
        <v>110</v>
      </c>
      <c r="P2989" s="2" t="s">
        <v>111</v>
      </c>
      <c r="S2989" s="2" t="s">
        <v>112</v>
      </c>
      <c r="T2989" s="2" t="s">
        <v>111</v>
      </c>
      <c r="U2989" s="2" t="b">
        <f>OR(S2989="yes",T2989="yes")</f>
        <v>1</v>
      </c>
      <c r="V2989" s="2" t="s">
        <v>113</v>
      </c>
      <c r="W2989" s="1" t="s">
        <v>112</v>
      </c>
      <c r="X2989" s="1" t="s">
        <v>110</v>
      </c>
      <c r="Y2989" s="2" t="s">
        <v>112</v>
      </c>
      <c r="Z2989" s="2" t="s">
        <v>111</v>
      </c>
      <c r="AA2989" s="2" t="s">
        <v>111</v>
      </c>
      <c r="AB2989" s="2">
        <v>4</v>
      </c>
      <c r="AC2989" s="1" t="s">
        <v>111</v>
      </c>
      <c r="AF2989" s="1" t="s">
        <v>111</v>
      </c>
      <c r="AJ2989" s="1" t="s">
        <v>115</v>
      </c>
      <c r="AK2989" s="1" t="s">
        <v>201</v>
      </c>
      <c r="AN2989" s="1" t="s">
        <v>10489</v>
      </c>
      <c r="AO2989" s="1" t="s">
        <v>166</v>
      </c>
      <c r="AS2989" s="1" t="s">
        <v>118</v>
      </c>
      <c r="AU2989" s="1" t="s">
        <v>238</v>
      </c>
      <c r="AX2989" s="1">
        <v>52</v>
      </c>
      <c r="AZ2989" s="1" t="s">
        <v>133</v>
      </c>
      <c r="BA2989" s="1" t="s">
        <v>10490</v>
      </c>
      <c r="BE2989" s="1">
        <v>76</v>
      </c>
      <c r="BG2989" s="1" t="s">
        <v>10491</v>
      </c>
      <c r="BH2989" s="1">
        <v>26</v>
      </c>
      <c r="BJ2989" s="1" t="s">
        <v>112</v>
      </c>
      <c r="BK2989" s="1" t="s">
        <v>112</v>
      </c>
      <c r="BL2989" s="1" t="s">
        <v>142</v>
      </c>
      <c r="BQ2989" s="1" t="s">
        <v>121</v>
      </c>
      <c r="BR2989" s="1" t="s">
        <v>122</v>
      </c>
      <c r="BS2989" s="1" t="s">
        <v>112</v>
      </c>
      <c r="BU2989" s="34" t="s">
        <v>10492</v>
      </c>
      <c r="BV2989" s="9">
        <v>44547</v>
      </c>
      <c r="BW2989" s="34" t="s">
        <v>15013</v>
      </c>
      <c r="BY2989" s="2" t="s">
        <v>123</v>
      </c>
      <c r="BZ2989" s="2" t="s">
        <v>124</v>
      </c>
      <c r="CA2989" s="2">
        <v>3</v>
      </c>
      <c r="CB2989" s="1" t="s">
        <v>8825</v>
      </c>
      <c r="CC2989" s="2" t="s">
        <v>126</v>
      </c>
      <c r="CD2989" s="1" t="b">
        <f t="shared" si="1629"/>
        <v>1</v>
      </c>
      <c r="CE2989" s="1" t="b">
        <f t="shared" si="1630"/>
        <v>0</v>
      </c>
      <c r="CF2989" s="1" t="b">
        <f t="shared" si="1607"/>
        <v>0</v>
      </c>
      <c r="CG2989" s="1" t="b">
        <f t="shared" si="1608"/>
        <v>0</v>
      </c>
      <c r="CH2989" s="1" t="b">
        <f t="shared" si="1609"/>
        <v>0</v>
      </c>
      <c r="CI2989" s="1" t="b">
        <f t="shared" si="1610"/>
        <v>1</v>
      </c>
      <c r="CJ2989" s="1" t="b">
        <f t="shared" si="1611"/>
        <v>0</v>
      </c>
      <c r="CK2989" s="1" t="b">
        <f t="shared" si="1612"/>
        <v>0</v>
      </c>
      <c r="CL2989" s="1" t="b">
        <f t="shared" si="1613"/>
        <v>0</v>
      </c>
      <c r="CM2989" s="1" t="b">
        <f t="shared" si="1614"/>
        <v>0</v>
      </c>
      <c r="CN2989" s="1" t="b">
        <f t="shared" si="1615"/>
        <v>0</v>
      </c>
      <c r="CO2989" s="2" t="b">
        <f t="shared" si="1616"/>
        <v>1</v>
      </c>
      <c r="CP2989" s="2" t="b">
        <f t="shared" si="1617"/>
        <v>1</v>
      </c>
      <c r="CQ2989" s="2" t="b">
        <f t="shared" si="1618"/>
        <v>0</v>
      </c>
      <c r="CR2989" s="6" t="str">
        <f t="shared" si="1619"/>
        <v>Male</v>
      </c>
      <c r="CS2989" s="7">
        <f t="shared" si="1620"/>
        <v>1</v>
      </c>
      <c r="CT2989" s="7">
        <f t="shared" si="1621"/>
        <v>0</v>
      </c>
      <c r="CU2989" s="7">
        <f t="shared" si="1622"/>
        <v>0</v>
      </c>
      <c r="CV2989" s="7">
        <f t="shared" si="1623"/>
        <v>1</v>
      </c>
    </row>
    <row r="2990" spans="2:111" ht="58" x14ac:dyDescent="0.35">
      <c r="B2990" s="1" t="s">
        <v>13809</v>
      </c>
      <c r="C2990" s="9">
        <v>44547</v>
      </c>
      <c r="D2990" s="10" t="s">
        <v>13809</v>
      </c>
      <c r="E2990" s="1">
        <v>46</v>
      </c>
      <c r="F2990" s="1" t="s">
        <v>127</v>
      </c>
      <c r="G2990" s="1" t="s">
        <v>13809</v>
      </c>
      <c r="H2990" s="1" t="s">
        <v>13809</v>
      </c>
      <c r="I2990" s="9">
        <v>44517</v>
      </c>
      <c r="J2990" s="2" t="s">
        <v>128</v>
      </c>
      <c r="K2990" s="2" t="s">
        <v>13809</v>
      </c>
      <c r="L2990" s="2" t="s">
        <v>183</v>
      </c>
      <c r="M2990" s="2" t="s">
        <v>163</v>
      </c>
      <c r="N2990" s="2" t="s">
        <v>13809</v>
      </c>
      <c r="O2990" s="2" t="s">
        <v>110</v>
      </c>
      <c r="P2990" s="2" t="s">
        <v>111</v>
      </c>
      <c r="S2990" s="2" t="s">
        <v>111</v>
      </c>
      <c r="T2990" s="2" t="s">
        <v>112</v>
      </c>
      <c r="U2990" s="2" t="b">
        <v>1</v>
      </c>
      <c r="V2990" s="2" t="s">
        <v>113</v>
      </c>
      <c r="W2990" s="1" t="s">
        <v>111</v>
      </c>
      <c r="Y2990" s="2" t="s">
        <v>112</v>
      </c>
      <c r="Z2990" s="2" t="s">
        <v>112</v>
      </c>
      <c r="AA2990" s="2" t="s">
        <v>111</v>
      </c>
      <c r="AB2990" s="2">
        <v>6</v>
      </c>
      <c r="AC2990" s="1" t="s">
        <v>111</v>
      </c>
      <c r="AF2990" s="1" t="s">
        <v>111</v>
      </c>
      <c r="AJ2990" s="1" t="s">
        <v>115</v>
      </c>
      <c r="AK2990" s="1" t="s">
        <v>185</v>
      </c>
      <c r="AO2990" s="1" t="s">
        <v>151</v>
      </c>
      <c r="AS2990" s="1" t="s">
        <v>190</v>
      </c>
      <c r="BJ2990" s="1" t="s">
        <v>111</v>
      </c>
      <c r="BN2990" s="1" t="s">
        <v>112</v>
      </c>
      <c r="BO2990" s="1" t="s">
        <v>148</v>
      </c>
      <c r="BP2990" s="1" t="s">
        <v>932</v>
      </c>
      <c r="BU2990" s="34" t="s">
        <v>10493</v>
      </c>
      <c r="BV2990" s="9">
        <v>44551</v>
      </c>
      <c r="BW2990" s="34" t="s">
        <v>10494</v>
      </c>
      <c r="BY2990" s="2" t="s">
        <v>153</v>
      </c>
      <c r="BZ2990" s="2" t="s">
        <v>124</v>
      </c>
      <c r="CA2990" s="2">
        <v>1</v>
      </c>
      <c r="CB2990" s="1" t="s">
        <v>227</v>
      </c>
      <c r="CC2990" s="2" t="s">
        <v>126</v>
      </c>
      <c r="CD2990" s="1" t="b">
        <f t="shared" si="1629"/>
        <v>0</v>
      </c>
      <c r="CE2990" s="1" t="b">
        <f t="shared" si="1630"/>
        <v>0</v>
      </c>
      <c r="CF2990" s="1" t="b">
        <f t="shared" si="1607"/>
        <v>0</v>
      </c>
      <c r="CG2990" s="1" t="b">
        <f t="shared" si="1608"/>
        <v>0</v>
      </c>
      <c r="CH2990" s="1" t="b">
        <f t="shared" si="1609"/>
        <v>0</v>
      </c>
      <c r="CI2990" s="1" t="b">
        <f t="shared" si="1610"/>
        <v>0</v>
      </c>
      <c r="CJ2990" s="1" t="b">
        <f t="shared" si="1611"/>
        <v>0</v>
      </c>
      <c r="CK2990" s="1" t="b">
        <f t="shared" si="1612"/>
        <v>0</v>
      </c>
      <c r="CL2990" s="1" t="b">
        <f t="shared" si="1613"/>
        <v>1</v>
      </c>
      <c r="CM2990" s="1" t="b">
        <f t="shared" si="1614"/>
        <v>0</v>
      </c>
      <c r="CN2990" s="1" t="b">
        <f t="shared" si="1615"/>
        <v>0</v>
      </c>
      <c r="CO2990" s="2" t="b">
        <f t="shared" si="1616"/>
        <v>1</v>
      </c>
      <c r="CP2990" s="2" t="b">
        <f t="shared" si="1617"/>
        <v>1</v>
      </c>
      <c r="CQ2990" s="2" t="b">
        <f t="shared" si="1618"/>
        <v>0</v>
      </c>
      <c r="CR2990" s="6" t="str">
        <f t="shared" si="1619"/>
        <v>Male</v>
      </c>
      <c r="CS2990" s="7">
        <f t="shared" si="1620"/>
        <v>0</v>
      </c>
      <c r="CT2990" s="7">
        <f t="shared" si="1621"/>
        <v>1</v>
      </c>
      <c r="CU2990" s="7">
        <f t="shared" si="1622"/>
        <v>0</v>
      </c>
      <c r="CV2990" s="7">
        <f t="shared" si="1623"/>
        <v>0</v>
      </c>
      <c r="CW2990" s="7">
        <f>COUNTIF(M2990,"=*moderna*")</f>
        <v>0</v>
      </c>
      <c r="CX2990" s="1" t="b">
        <f>AND(E2990&lt;30,NOT(E2990="."),NOT(E2990=""))</f>
        <v>0</v>
      </c>
      <c r="CY2990" s="1" t="b">
        <f>AND(E2990&gt;17,E2990&lt;41,NOT(E2990="."),NOT(E2990=""))</f>
        <v>0</v>
      </c>
      <c r="DG2990" s="1" t="b">
        <f>AND(E2990&gt;4,E2990&lt;18,NOT(E2990=""),NOT(E2990="."))</f>
        <v>0</v>
      </c>
    </row>
    <row r="2991" spans="2:111" ht="116" x14ac:dyDescent="0.35">
      <c r="B2991" s="1" t="s">
        <v>13809</v>
      </c>
      <c r="C2991" s="9">
        <v>44547</v>
      </c>
      <c r="D2991" s="10" t="s">
        <v>13809</v>
      </c>
      <c r="E2991" s="1">
        <v>23</v>
      </c>
      <c r="F2991" s="1" t="s">
        <v>127</v>
      </c>
      <c r="G2991" s="1" t="s">
        <v>13809</v>
      </c>
      <c r="H2991" s="1" t="s">
        <v>13809</v>
      </c>
      <c r="J2991" s="2" t="s">
        <v>163</v>
      </c>
      <c r="K2991" s="2" t="s">
        <v>13809</v>
      </c>
      <c r="M2991" s="2" t="s">
        <v>163</v>
      </c>
      <c r="N2991" s="2" t="s">
        <v>13809</v>
      </c>
      <c r="O2991" s="2" t="s">
        <v>110</v>
      </c>
      <c r="P2991" s="2" t="s">
        <v>111</v>
      </c>
      <c r="S2991" s="2" t="s">
        <v>112</v>
      </c>
      <c r="T2991" s="2" t="s">
        <v>111</v>
      </c>
      <c r="U2991" s="2" t="b">
        <f>OR(S2991="yes",T2991="yes")</f>
        <v>1</v>
      </c>
      <c r="V2991" s="2" t="s">
        <v>113</v>
      </c>
      <c r="W2991" s="1" t="s">
        <v>112</v>
      </c>
      <c r="X2991" s="1" t="s">
        <v>114</v>
      </c>
      <c r="Y2991" s="2" t="s">
        <v>112</v>
      </c>
      <c r="Z2991" s="2" t="s">
        <v>111</v>
      </c>
      <c r="AA2991" s="2" t="s">
        <v>111</v>
      </c>
      <c r="AB2991" s="2">
        <v>1</v>
      </c>
      <c r="AC2991" s="1" t="s">
        <v>111</v>
      </c>
      <c r="AF2991" s="1" t="s">
        <v>111</v>
      </c>
      <c r="AJ2991" s="1" t="s">
        <v>115</v>
      </c>
      <c r="AK2991" s="1" t="s">
        <v>129</v>
      </c>
      <c r="AO2991" s="1" t="s">
        <v>130</v>
      </c>
      <c r="AU2991" s="1" t="s">
        <v>132</v>
      </c>
      <c r="AZ2991" s="1" t="s">
        <v>248</v>
      </c>
      <c r="BA2991" s="1" t="s">
        <v>10246</v>
      </c>
      <c r="BD2991" s="1" t="s">
        <v>10247</v>
      </c>
      <c r="BG2991" s="1" t="s">
        <v>10248</v>
      </c>
      <c r="BH2991" s="1" t="s">
        <v>10249</v>
      </c>
      <c r="BJ2991" s="1" t="s">
        <v>112</v>
      </c>
      <c r="BQ2991" s="1" t="s">
        <v>121</v>
      </c>
      <c r="BR2991" s="1" t="s">
        <v>122</v>
      </c>
      <c r="BV2991" s="9">
        <v>44547</v>
      </c>
      <c r="BW2991" s="34" t="s">
        <v>10495</v>
      </c>
      <c r="BY2991" s="2" t="s">
        <v>123</v>
      </c>
      <c r="BZ2991" s="2" t="s">
        <v>232</v>
      </c>
      <c r="CA2991" s="2">
        <v>3</v>
      </c>
      <c r="CB2991" s="1" t="s">
        <v>233</v>
      </c>
      <c r="CC2991" s="2" t="s">
        <v>126</v>
      </c>
      <c r="CD2991" s="1" t="b">
        <f t="shared" si="1629"/>
        <v>1</v>
      </c>
      <c r="CE2991" s="1" t="b">
        <f t="shared" si="1630"/>
        <v>0</v>
      </c>
      <c r="CF2991" s="1" t="b">
        <f t="shared" si="1607"/>
        <v>0</v>
      </c>
      <c r="CG2991" s="1" t="b">
        <f t="shared" si="1608"/>
        <v>0</v>
      </c>
      <c r="CH2991" s="1" t="b">
        <f t="shared" si="1609"/>
        <v>0</v>
      </c>
      <c r="CI2991" s="1" t="b">
        <f t="shared" si="1610"/>
        <v>1</v>
      </c>
      <c r="CJ2991" s="1" t="b">
        <f t="shared" si="1611"/>
        <v>0</v>
      </c>
      <c r="CK2991" s="1" t="b">
        <f t="shared" si="1612"/>
        <v>0</v>
      </c>
      <c r="CL2991" s="1" t="b">
        <f t="shared" si="1613"/>
        <v>0</v>
      </c>
      <c r="CM2991" s="1" t="b">
        <f t="shared" si="1614"/>
        <v>0</v>
      </c>
      <c r="CN2991" s="1" t="b">
        <f t="shared" si="1615"/>
        <v>0</v>
      </c>
      <c r="CO2991" s="2" t="b">
        <f t="shared" si="1616"/>
        <v>1</v>
      </c>
      <c r="CP2991" s="2" t="b">
        <f t="shared" si="1617"/>
        <v>1</v>
      </c>
      <c r="CQ2991" s="2" t="b">
        <f t="shared" si="1618"/>
        <v>0</v>
      </c>
      <c r="CR2991" s="6" t="str">
        <f t="shared" si="1619"/>
        <v>Male</v>
      </c>
      <c r="CS2991" s="7">
        <f t="shared" si="1620"/>
        <v>0</v>
      </c>
      <c r="CT2991" s="7">
        <f t="shared" si="1621"/>
        <v>0</v>
      </c>
      <c r="CU2991" s="7">
        <f t="shared" si="1622"/>
        <v>0</v>
      </c>
      <c r="CV2991" s="7">
        <f t="shared" si="1623"/>
        <v>0</v>
      </c>
      <c r="CW2991" s="7">
        <f>COUNTIF(M2991,"=*moderna*")</f>
        <v>0</v>
      </c>
      <c r="CX2991" s="1" t="b">
        <f>AND(E2991&lt;30,NOT(E2991="."),NOT(E2991=""))</f>
        <v>1</v>
      </c>
      <c r="CY2991" s="1" t="b">
        <f>AND(E2991&gt;17,E2991&lt;41,NOT(E2991="."),NOT(E2991=""))</f>
        <v>1</v>
      </c>
      <c r="DG2991" s="1" t="b">
        <f>AND(E2991&gt;4,E2991&lt;18,NOT(E2991=""),NOT(E2991="."))</f>
        <v>0</v>
      </c>
    </row>
    <row r="2992" spans="2:111" ht="217.5" x14ac:dyDescent="0.35">
      <c r="B2992" s="1" t="s">
        <v>13809</v>
      </c>
      <c r="C2992" s="9">
        <v>44547</v>
      </c>
      <c r="D2992" s="10" t="s">
        <v>13809</v>
      </c>
      <c r="E2992" s="1">
        <v>62</v>
      </c>
      <c r="F2992" s="1" t="s">
        <v>108</v>
      </c>
      <c r="G2992" s="1" t="s">
        <v>13809</v>
      </c>
      <c r="H2992" s="1" t="s">
        <v>13809</v>
      </c>
      <c r="I2992" s="9">
        <v>44543</v>
      </c>
      <c r="J2992" s="2" t="s">
        <v>109</v>
      </c>
      <c r="K2992" s="2" t="s">
        <v>13809</v>
      </c>
      <c r="N2992" s="2" t="s">
        <v>13809</v>
      </c>
      <c r="O2992" s="2" t="s">
        <v>110</v>
      </c>
      <c r="P2992" s="2" t="s">
        <v>111</v>
      </c>
      <c r="S2992" s="2" t="s">
        <v>111</v>
      </c>
      <c r="T2992" s="2" t="s">
        <v>112</v>
      </c>
      <c r="U2992" s="2" t="b">
        <f>OR(S2992="yes",T2992="yes")</f>
        <v>1</v>
      </c>
      <c r="V2992" s="2" t="s">
        <v>126</v>
      </c>
      <c r="W2992" s="1" t="s">
        <v>112</v>
      </c>
      <c r="X2992" s="1" t="s">
        <v>114</v>
      </c>
      <c r="Y2992" s="2" t="s">
        <v>112</v>
      </c>
      <c r="Z2992" s="2" t="s">
        <v>112</v>
      </c>
      <c r="AA2992" s="2" t="s">
        <v>111</v>
      </c>
      <c r="AB2992" s="2">
        <v>2</v>
      </c>
      <c r="AC2992" s="1" t="s">
        <v>112</v>
      </c>
      <c r="AD2992" s="1" t="s">
        <v>192</v>
      </c>
      <c r="AE2992" s="1" t="s">
        <v>10496</v>
      </c>
      <c r="AK2992" s="1" t="s">
        <v>242</v>
      </c>
      <c r="BJ2992" s="1" t="s">
        <v>112</v>
      </c>
      <c r="BQ2992" s="1" t="s">
        <v>121</v>
      </c>
      <c r="BR2992" s="1" t="s">
        <v>122</v>
      </c>
      <c r="BS2992" s="1" t="s">
        <v>111</v>
      </c>
      <c r="BT2992" s="34" t="s">
        <v>184</v>
      </c>
      <c r="BU2992" s="34" t="s">
        <v>10497</v>
      </c>
      <c r="BV2992" s="9">
        <v>44572</v>
      </c>
      <c r="BW2992" s="34" t="s">
        <v>15014</v>
      </c>
      <c r="BZ2992" s="2" t="s">
        <v>162</v>
      </c>
      <c r="CB2992" s="1" t="s">
        <v>1477</v>
      </c>
      <c r="CD2992" s="1" t="b">
        <f t="shared" si="1629"/>
        <v>0</v>
      </c>
      <c r="CE2992" s="1" t="b">
        <f t="shared" si="1630"/>
        <v>0</v>
      </c>
      <c r="CF2992" s="1" t="b">
        <f t="shared" si="1607"/>
        <v>0</v>
      </c>
      <c r="CG2992" s="1" t="b">
        <f t="shared" si="1608"/>
        <v>0</v>
      </c>
      <c r="CH2992" s="1" t="b">
        <f t="shared" si="1609"/>
        <v>0</v>
      </c>
      <c r="CI2992" s="1" t="b">
        <f t="shared" si="1610"/>
        <v>0</v>
      </c>
      <c r="CJ2992" s="1" t="b">
        <f t="shared" si="1611"/>
        <v>0</v>
      </c>
      <c r="CK2992" s="1" t="b">
        <f t="shared" si="1612"/>
        <v>0</v>
      </c>
      <c r="CL2992" s="1" t="b">
        <f t="shared" si="1613"/>
        <v>0</v>
      </c>
      <c r="CM2992" s="1" t="b">
        <f t="shared" si="1614"/>
        <v>1</v>
      </c>
      <c r="CN2992" s="1" t="b">
        <f t="shared" si="1615"/>
        <v>0</v>
      </c>
      <c r="CO2992" s="2" t="b">
        <f t="shared" si="1616"/>
        <v>1</v>
      </c>
      <c r="CP2992" s="2" t="b">
        <f t="shared" si="1617"/>
        <v>1</v>
      </c>
      <c r="CQ2992" s="2" t="b">
        <f t="shared" si="1618"/>
        <v>0</v>
      </c>
      <c r="CR2992" s="6" t="str">
        <f t="shared" si="1619"/>
        <v>Female</v>
      </c>
      <c r="CS2992" s="7">
        <f t="shared" si="1620"/>
        <v>1</v>
      </c>
      <c r="CT2992" s="7">
        <f t="shared" si="1621"/>
        <v>0</v>
      </c>
      <c r="CU2992" s="7">
        <f t="shared" si="1622"/>
        <v>0</v>
      </c>
      <c r="CV2992" s="7">
        <f t="shared" si="1623"/>
        <v>0</v>
      </c>
      <c r="CW2992" s="7">
        <f>COUNTIF(M2992,"=*moderna*")</f>
        <v>0</v>
      </c>
      <c r="CX2992" s="1" t="b">
        <f>AND(E2992&lt;30,NOT(E2992="."),NOT(E2992=""))</f>
        <v>0</v>
      </c>
      <c r="CY2992" s="1" t="b">
        <f>AND(E2992&gt;17,E2992&lt;41,NOT(E2992="."),NOT(E2992=""))</f>
        <v>0</v>
      </c>
      <c r="DG2992" s="1" t="b">
        <f>AND(E2992&gt;4,E2992&lt;18,NOT(E2992=""),NOT(E2992="."))</f>
        <v>0</v>
      </c>
    </row>
    <row r="2993" spans="2:111" ht="87" x14ac:dyDescent="0.35">
      <c r="B2993" s="1" t="s">
        <v>13809</v>
      </c>
      <c r="C2993" s="9">
        <v>44547</v>
      </c>
      <c r="D2993" s="10" t="s">
        <v>13809</v>
      </c>
      <c r="E2993" s="1">
        <v>64</v>
      </c>
      <c r="F2993" s="1" t="s">
        <v>108</v>
      </c>
      <c r="G2993" s="1" t="s">
        <v>13809</v>
      </c>
      <c r="H2993" s="1" t="s">
        <v>13809</v>
      </c>
      <c r="I2993" s="9">
        <v>44490</v>
      </c>
      <c r="J2993" s="2" t="s">
        <v>128</v>
      </c>
      <c r="K2993" s="2" t="s">
        <v>13809</v>
      </c>
      <c r="L2993" s="9">
        <v>44517</v>
      </c>
      <c r="M2993" s="2" t="s">
        <v>128</v>
      </c>
      <c r="N2993" s="2" t="s">
        <v>13809</v>
      </c>
      <c r="O2993" s="2" t="s">
        <v>110</v>
      </c>
      <c r="P2993" s="2" t="s">
        <v>111</v>
      </c>
      <c r="S2993" s="2" t="s">
        <v>112</v>
      </c>
      <c r="T2993" s="2" t="s">
        <v>111</v>
      </c>
      <c r="U2993" s="2" t="b">
        <f>OR(S2993="yes",T2993="yes")</f>
        <v>1</v>
      </c>
      <c r="V2993" s="2" t="s">
        <v>126</v>
      </c>
      <c r="W2993" s="1" t="s">
        <v>111</v>
      </c>
      <c r="Y2993" s="2" t="s">
        <v>112</v>
      </c>
      <c r="Z2993" s="2" t="s">
        <v>112</v>
      </c>
      <c r="AA2993" s="2" t="s">
        <v>112</v>
      </c>
      <c r="AB2993" s="2">
        <v>1</v>
      </c>
      <c r="AC2993" s="1" t="s">
        <v>111</v>
      </c>
      <c r="AF2993" s="1" t="s">
        <v>111</v>
      </c>
      <c r="AJ2993" s="1" t="s">
        <v>115</v>
      </c>
      <c r="AK2993" s="1" t="s">
        <v>294</v>
      </c>
      <c r="AN2993" s="1" t="s">
        <v>10498</v>
      </c>
      <c r="AO2993" s="1" t="s">
        <v>237</v>
      </c>
      <c r="AS2993" s="1" t="s">
        <v>401</v>
      </c>
      <c r="AU2993" s="1" t="s">
        <v>132</v>
      </c>
      <c r="BJ2993" s="1" t="s">
        <v>111</v>
      </c>
      <c r="BN2993" s="1" t="s">
        <v>111</v>
      </c>
      <c r="BQ2993" s="1" t="s">
        <v>121</v>
      </c>
      <c r="BR2993" s="1" t="s">
        <v>122</v>
      </c>
      <c r="BS2993" s="1" t="s">
        <v>111</v>
      </c>
      <c r="BT2993" s="34" t="s">
        <v>10499</v>
      </c>
      <c r="BU2993" s="34" t="s">
        <v>10500</v>
      </c>
      <c r="BV2993" s="9">
        <v>44782</v>
      </c>
      <c r="BW2993" s="34" t="s">
        <v>10501</v>
      </c>
      <c r="BY2993" s="2" t="s">
        <v>153</v>
      </c>
      <c r="BZ2993" s="2" t="s">
        <v>124</v>
      </c>
      <c r="CB2993" s="1" t="s">
        <v>247</v>
      </c>
      <c r="CD2993" s="1" t="b">
        <f t="shared" si="1629"/>
        <v>0</v>
      </c>
      <c r="CE2993" s="1" t="b">
        <f t="shared" si="1630"/>
        <v>0</v>
      </c>
      <c r="CF2993" s="1" t="b">
        <f t="shared" si="1607"/>
        <v>0</v>
      </c>
      <c r="CG2993" s="1" t="b">
        <f t="shared" si="1608"/>
        <v>0</v>
      </c>
      <c r="CH2993" s="1" t="b">
        <f t="shared" si="1609"/>
        <v>0</v>
      </c>
      <c r="CI2993" s="1" t="b">
        <f t="shared" si="1610"/>
        <v>0</v>
      </c>
      <c r="CJ2993" s="1" t="b">
        <f t="shared" si="1611"/>
        <v>0</v>
      </c>
      <c r="CK2993" s="1" t="b">
        <f t="shared" si="1612"/>
        <v>0</v>
      </c>
      <c r="CL2993" s="1" t="b">
        <f t="shared" si="1613"/>
        <v>0</v>
      </c>
      <c r="CM2993" s="1" t="b">
        <f t="shared" si="1614"/>
        <v>1</v>
      </c>
      <c r="CN2993" s="1" t="b">
        <f t="shared" si="1615"/>
        <v>0</v>
      </c>
      <c r="CO2993" s="2" t="b">
        <f t="shared" si="1616"/>
        <v>1</v>
      </c>
      <c r="CP2993" s="2" t="b">
        <f t="shared" si="1617"/>
        <v>1</v>
      </c>
      <c r="CQ2993" s="2" t="b">
        <f t="shared" si="1618"/>
        <v>0</v>
      </c>
      <c r="CR2993" s="6" t="str">
        <f t="shared" si="1619"/>
        <v>Female</v>
      </c>
      <c r="CS2993" s="7">
        <f t="shared" si="1620"/>
        <v>0</v>
      </c>
      <c r="CT2993" s="7">
        <f t="shared" si="1621"/>
        <v>1</v>
      </c>
      <c r="CU2993" s="7">
        <f t="shared" si="1622"/>
        <v>0</v>
      </c>
      <c r="CV2993" s="7">
        <f t="shared" si="1623"/>
        <v>0</v>
      </c>
    </row>
    <row r="2994" spans="2:111" ht="101.5" x14ac:dyDescent="0.35">
      <c r="B2994" s="1" t="s">
        <v>13809</v>
      </c>
      <c r="C2994" s="9">
        <v>44547</v>
      </c>
      <c r="D2994" s="10" t="s">
        <v>13809</v>
      </c>
      <c r="E2994" s="1">
        <v>25</v>
      </c>
      <c r="F2994" s="1" t="s">
        <v>127</v>
      </c>
      <c r="G2994" s="1" t="s">
        <v>13809</v>
      </c>
      <c r="H2994" s="1" t="s">
        <v>13809</v>
      </c>
      <c r="I2994" s="2" t="s">
        <v>183</v>
      </c>
      <c r="J2994" s="2" t="s">
        <v>163</v>
      </c>
      <c r="K2994" s="2" t="s">
        <v>13809</v>
      </c>
      <c r="L2994" s="9">
        <v>44324</v>
      </c>
      <c r="M2994" s="2" t="s">
        <v>109</v>
      </c>
      <c r="N2994" s="2" t="s">
        <v>13809</v>
      </c>
      <c r="O2994" s="2" t="s">
        <v>110</v>
      </c>
      <c r="P2994" s="2" t="s">
        <v>111</v>
      </c>
      <c r="S2994" s="2" t="s">
        <v>111</v>
      </c>
      <c r="T2994" s="2" t="s">
        <v>112</v>
      </c>
      <c r="U2994" s="2" t="b">
        <v>1</v>
      </c>
      <c r="V2994" s="2" t="s">
        <v>113</v>
      </c>
      <c r="W2994" s="1" t="s">
        <v>112</v>
      </c>
      <c r="X2994" s="1" t="s">
        <v>114</v>
      </c>
      <c r="Y2994" s="2" t="s">
        <v>112</v>
      </c>
      <c r="Z2994" s="2" t="s">
        <v>111</v>
      </c>
      <c r="AA2994" s="2" t="s">
        <v>112</v>
      </c>
      <c r="AB2994" s="2">
        <v>3</v>
      </c>
      <c r="AC2994" s="1" t="s">
        <v>111</v>
      </c>
      <c r="AF2994" s="1" t="s">
        <v>111</v>
      </c>
      <c r="AJ2994" s="1" t="s">
        <v>115</v>
      </c>
      <c r="AK2994" s="1" t="s">
        <v>129</v>
      </c>
      <c r="AO2994" s="1" t="s">
        <v>130</v>
      </c>
      <c r="AS2994" s="1" t="s">
        <v>118</v>
      </c>
      <c r="AU2994" s="1" t="s">
        <v>132</v>
      </c>
      <c r="AZ2994" s="1" t="s">
        <v>155</v>
      </c>
      <c r="BA2994" s="1" t="s">
        <v>10502</v>
      </c>
      <c r="BJ2994" s="1" t="s">
        <v>112</v>
      </c>
      <c r="BK2994" s="1" t="s">
        <v>111</v>
      </c>
      <c r="BQ2994" s="1" t="s">
        <v>121</v>
      </c>
      <c r="BR2994" s="1" t="s">
        <v>122</v>
      </c>
      <c r="BS2994" s="1" t="s">
        <v>112</v>
      </c>
      <c r="BU2994" s="34" t="s">
        <v>1339</v>
      </c>
      <c r="BV2994" s="9">
        <v>44558</v>
      </c>
      <c r="BW2994" s="34" t="s">
        <v>10503</v>
      </c>
      <c r="BY2994" s="2" t="s">
        <v>123</v>
      </c>
      <c r="BZ2994" s="2" t="s">
        <v>124</v>
      </c>
      <c r="CA2994" s="2">
        <v>2</v>
      </c>
      <c r="CB2994" s="1" t="s">
        <v>1477</v>
      </c>
      <c r="CC2994" s="2" t="s">
        <v>126</v>
      </c>
      <c r="CD2994" s="1" t="b">
        <f t="shared" si="1629"/>
        <v>1</v>
      </c>
      <c r="CE2994" s="1" t="b">
        <f t="shared" si="1630"/>
        <v>0</v>
      </c>
      <c r="CF2994" s="1" t="b">
        <f t="shared" si="1607"/>
        <v>0</v>
      </c>
      <c r="CG2994" s="1" t="b">
        <f t="shared" si="1608"/>
        <v>0</v>
      </c>
      <c r="CH2994" s="1" t="b">
        <f t="shared" si="1609"/>
        <v>0</v>
      </c>
      <c r="CI2994" s="1" t="b">
        <f t="shared" si="1610"/>
        <v>0</v>
      </c>
      <c r="CJ2994" s="1" t="b">
        <f t="shared" si="1611"/>
        <v>1</v>
      </c>
      <c r="CK2994" s="1" t="b">
        <f t="shared" si="1612"/>
        <v>0</v>
      </c>
      <c r="CL2994" s="1" t="b">
        <f t="shared" si="1613"/>
        <v>0</v>
      </c>
      <c r="CM2994" s="1" t="b">
        <f t="shared" si="1614"/>
        <v>0</v>
      </c>
      <c r="CN2994" s="1" t="b">
        <f t="shared" si="1615"/>
        <v>0</v>
      </c>
      <c r="CO2994" s="2" t="b">
        <f t="shared" si="1616"/>
        <v>1</v>
      </c>
      <c r="CP2994" s="2" t="b">
        <f t="shared" si="1617"/>
        <v>1</v>
      </c>
      <c r="CQ2994" s="2" t="b">
        <f t="shared" si="1618"/>
        <v>0</v>
      </c>
      <c r="CR2994" s="6" t="str">
        <f t="shared" si="1619"/>
        <v>Male</v>
      </c>
      <c r="CS2994" s="7">
        <f t="shared" si="1620"/>
        <v>0</v>
      </c>
      <c r="CT2994" s="7">
        <f t="shared" si="1621"/>
        <v>0</v>
      </c>
      <c r="CU2994" s="7">
        <f t="shared" si="1622"/>
        <v>0</v>
      </c>
      <c r="CV2994" s="7">
        <f t="shared" si="1623"/>
        <v>1</v>
      </c>
      <c r="CW2994" s="7">
        <f t="shared" ref="CW2994:CW3002" si="1631">COUNTIF(M2994,"=*moderna*")</f>
        <v>0</v>
      </c>
      <c r="CX2994" s="1" t="b">
        <f t="shared" ref="CX2994:CX3002" si="1632">AND(E2994&lt;30,NOT(E2994="."),NOT(E2994=""))</f>
        <v>1</v>
      </c>
      <c r="CY2994" s="1" t="b">
        <f t="shared" ref="CY2994:CY3002" si="1633">AND(E2994&gt;17,E2994&lt;41,NOT(E2994="."),NOT(E2994=""))</f>
        <v>1</v>
      </c>
      <c r="DG2994" s="1" t="b">
        <f>AND(E2994&gt;4,E2994&lt;18,NOT(E2994=""),NOT(E2994="."))</f>
        <v>0</v>
      </c>
    </row>
    <row r="2995" spans="2:111" ht="43.5" x14ac:dyDescent="0.35">
      <c r="B2995" s="1" t="s">
        <v>13809</v>
      </c>
      <c r="C2995" s="9">
        <v>44547</v>
      </c>
      <c r="D2995" s="10" t="s">
        <v>13809</v>
      </c>
      <c r="E2995" s="1">
        <v>44</v>
      </c>
      <c r="F2995" s="1" t="s">
        <v>108</v>
      </c>
      <c r="G2995" s="1" t="s">
        <v>13809</v>
      </c>
      <c r="H2995" s="1" t="s">
        <v>13809</v>
      </c>
      <c r="I2995" s="2" t="s">
        <v>183</v>
      </c>
      <c r="J2995" s="2" t="s">
        <v>109</v>
      </c>
      <c r="K2995" s="2" t="s">
        <v>13809</v>
      </c>
      <c r="L2995" s="9">
        <v>44533</v>
      </c>
      <c r="M2995" s="2" t="s">
        <v>109</v>
      </c>
      <c r="N2995" s="2" t="s">
        <v>13809</v>
      </c>
      <c r="O2995" s="2" t="s">
        <v>110</v>
      </c>
      <c r="P2995" s="2" t="s">
        <v>111</v>
      </c>
      <c r="S2995" s="2" t="s">
        <v>111</v>
      </c>
      <c r="T2995" s="2" t="s">
        <v>112</v>
      </c>
      <c r="U2995" s="2" t="b">
        <v>1</v>
      </c>
      <c r="V2995" s="2" t="s">
        <v>113</v>
      </c>
      <c r="W2995" s="1" t="s">
        <v>112</v>
      </c>
      <c r="X2995" s="1" t="s">
        <v>114</v>
      </c>
      <c r="Y2995" s="2" t="s">
        <v>112</v>
      </c>
      <c r="Z2995" s="2" t="s">
        <v>111</v>
      </c>
      <c r="AA2995" s="2" t="s">
        <v>112</v>
      </c>
      <c r="AB2995" s="2">
        <v>9</v>
      </c>
      <c r="AC2995" s="1" t="s">
        <v>111</v>
      </c>
      <c r="AF2995" s="1" t="s">
        <v>111</v>
      </c>
      <c r="AJ2995" s="1" t="s">
        <v>115</v>
      </c>
      <c r="AK2995" s="1" t="s">
        <v>201</v>
      </c>
      <c r="AN2995" s="1" t="s">
        <v>10504</v>
      </c>
      <c r="AO2995" s="1" t="s">
        <v>213</v>
      </c>
      <c r="AS2995" s="1" t="s">
        <v>118</v>
      </c>
      <c r="AZ2995" s="1" t="s">
        <v>155</v>
      </c>
      <c r="BA2995" s="1">
        <v>16.5</v>
      </c>
      <c r="BJ2995" s="1" t="s">
        <v>112</v>
      </c>
      <c r="BK2995" s="1" t="s">
        <v>112</v>
      </c>
      <c r="BL2995" s="1" t="s">
        <v>180</v>
      </c>
      <c r="BM2995" s="1" t="s">
        <v>10505</v>
      </c>
      <c r="BQ2995" s="1" t="s">
        <v>121</v>
      </c>
      <c r="BR2995" s="1" t="s">
        <v>122</v>
      </c>
      <c r="BU2995" s="34" t="s">
        <v>10506</v>
      </c>
      <c r="BV2995" s="9">
        <v>44551</v>
      </c>
      <c r="BW2995" s="34" t="s">
        <v>10507</v>
      </c>
      <c r="BY2995" s="2" t="s">
        <v>136</v>
      </c>
      <c r="BZ2995" s="2" t="s">
        <v>124</v>
      </c>
      <c r="CA2995" s="2">
        <v>2</v>
      </c>
      <c r="CB2995" s="1" t="s">
        <v>207</v>
      </c>
      <c r="CC2995" s="2" t="s">
        <v>126</v>
      </c>
      <c r="CD2995" s="1" t="b">
        <f t="shared" si="1629"/>
        <v>0</v>
      </c>
      <c r="CE2995" s="1" t="b">
        <f t="shared" si="1630"/>
        <v>0</v>
      </c>
      <c r="CF2995" s="1" t="b">
        <f t="shared" si="1607"/>
        <v>0</v>
      </c>
      <c r="CG2995" s="1" t="b">
        <f t="shared" si="1608"/>
        <v>0</v>
      </c>
      <c r="CH2995" s="1" t="b">
        <f t="shared" si="1609"/>
        <v>0</v>
      </c>
      <c r="CI2995" s="1" t="b">
        <f t="shared" si="1610"/>
        <v>0</v>
      </c>
      <c r="CJ2995" s="1" t="b">
        <f t="shared" si="1611"/>
        <v>0</v>
      </c>
      <c r="CK2995" s="1" t="b">
        <f t="shared" si="1612"/>
        <v>0</v>
      </c>
      <c r="CL2995" s="1" t="b">
        <f t="shared" si="1613"/>
        <v>1</v>
      </c>
      <c r="CM2995" s="1" t="b">
        <f t="shared" si="1614"/>
        <v>0</v>
      </c>
      <c r="CN2995" s="1" t="b">
        <f t="shared" si="1615"/>
        <v>0</v>
      </c>
      <c r="CO2995" s="2" t="b">
        <f t="shared" si="1616"/>
        <v>0</v>
      </c>
      <c r="CP2995" s="2" t="b">
        <f t="shared" si="1617"/>
        <v>0</v>
      </c>
      <c r="CQ2995" s="2" t="b">
        <f t="shared" si="1618"/>
        <v>1</v>
      </c>
      <c r="CR2995" s="6" t="str">
        <f t="shared" si="1619"/>
        <v>Female</v>
      </c>
      <c r="CS2995" s="7">
        <f t="shared" si="1620"/>
        <v>1</v>
      </c>
      <c r="CT2995" s="7">
        <f t="shared" si="1621"/>
        <v>0</v>
      </c>
      <c r="CU2995" s="7">
        <f t="shared" si="1622"/>
        <v>0</v>
      </c>
      <c r="CV2995" s="7">
        <f t="shared" si="1623"/>
        <v>1</v>
      </c>
      <c r="CW2995" s="7">
        <f t="shared" si="1631"/>
        <v>0</v>
      </c>
      <c r="CX2995" s="1" t="b">
        <f t="shared" si="1632"/>
        <v>0</v>
      </c>
      <c r="CY2995" s="1" t="b">
        <f t="shared" si="1633"/>
        <v>0</v>
      </c>
      <c r="DG2995" s="1" t="b">
        <f>AND(E2995&gt;4,E2995&lt;18,NOT(E2995=""),NOT(E2995="."))</f>
        <v>0</v>
      </c>
    </row>
    <row r="2996" spans="2:111" ht="87" x14ac:dyDescent="0.35">
      <c r="B2996" s="1" t="s">
        <v>13809</v>
      </c>
      <c r="C2996" s="9">
        <v>44548</v>
      </c>
      <c r="D2996" s="10" t="s">
        <v>13809</v>
      </c>
      <c r="E2996" s="1">
        <v>62</v>
      </c>
      <c r="F2996" s="1" t="s">
        <v>108</v>
      </c>
      <c r="G2996" s="1" t="s">
        <v>13809</v>
      </c>
      <c r="H2996" s="1" t="s">
        <v>13809</v>
      </c>
      <c r="I2996" s="9">
        <v>44501</v>
      </c>
      <c r="J2996" s="2" t="s">
        <v>109</v>
      </c>
      <c r="K2996" s="2" t="s">
        <v>13809</v>
      </c>
      <c r="N2996" s="2" t="s">
        <v>13809</v>
      </c>
      <c r="O2996" s="2" t="s">
        <v>110</v>
      </c>
      <c r="P2996" s="2" t="s">
        <v>111</v>
      </c>
      <c r="S2996" s="2" t="s">
        <v>112</v>
      </c>
      <c r="U2996" s="2" t="b">
        <v>1</v>
      </c>
      <c r="V2996" s="2" t="s">
        <v>113</v>
      </c>
      <c r="AS2996" s="21" t="s">
        <v>10508</v>
      </c>
      <c r="BA2996" s="21" t="s">
        <v>10509</v>
      </c>
      <c r="BU2996" s="34" t="s">
        <v>10510</v>
      </c>
      <c r="BV2996" s="9">
        <v>44548</v>
      </c>
      <c r="BW2996" s="34" t="s">
        <v>15015</v>
      </c>
      <c r="BZ2996" s="2" t="s">
        <v>162</v>
      </c>
      <c r="CB2996" s="1" t="s">
        <v>5619</v>
      </c>
      <c r="CC2996" s="2" t="s">
        <v>126</v>
      </c>
      <c r="CD2996" s="1" t="b">
        <v>0</v>
      </c>
      <c r="CE2996" s="1" t="b">
        <v>0</v>
      </c>
      <c r="CF2996" s="1" t="b">
        <f t="shared" si="1607"/>
        <v>0</v>
      </c>
      <c r="CG2996" s="1" t="b">
        <f t="shared" si="1608"/>
        <v>0</v>
      </c>
      <c r="CH2996" s="1" t="b">
        <f t="shared" si="1609"/>
        <v>0</v>
      </c>
      <c r="CI2996" s="1" t="b">
        <f t="shared" si="1610"/>
        <v>0</v>
      </c>
      <c r="CJ2996" s="1" t="b">
        <f t="shared" si="1611"/>
        <v>0</v>
      </c>
      <c r="CK2996" s="1" t="b">
        <f t="shared" si="1612"/>
        <v>0</v>
      </c>
      <c r="CL2996" s="1" t="b">
        <f t="shared" si="1613"/>
        <v>0</v>
      </c>
      <c r="CM2996" s="1" t="b">
        <f t="shared" si="1614"/>
        <v>1</v>
      </c>
      <c r="CN2996" s="1" t="b">
        <f t="shared" si="1615"/>
        <v>0</v>
      </c>
      <c r="CO2996" s="2" t="b">
        <f t="shared" si="1616"/>
        <v>0</v>
      </c>
      <c r="CP2996" s="2" t="b">
        <f t="shared" si="1617"/>
        <v>0</v>
      </c>
      <c r="CQ2996" s="2" t="b">
        <f t="shared" si="1618"/>
        <v>0</v>
      </c>
      <c r="CR2996" s="6" t="str">
        <f t="shared" si="1619"/>
        <v>Female</v>
      </c>
      <c r="CS2996" s="7">
        <f t="shared" si="1620"/>
        <v>1</v>
      </c>
      <c r="CT2996" s="7">
        <f t="shared" si="1621"/>
        <v>0</v>
      </c>
      <c r="CU2996" s="7">
        <f t="shared" si="1622"/>
        <v>0</v>
      </c>
      <c r="CV2996" s="7">
        <f t="shared" si="1623"/>
        <v>0</v>
      </c>
      <c r="CW2996" s="7">
        <f t="shared" si="1631"/>
        <v>0</v>
      </c>
      <c r="CX2996" s="1" t="b">
        <f t="shared" si="1632"/>
        <v>0</v>
      </c>
      <c r="CY2996" s="1" t="b">
        <f t="shared" si="1633"/>
        <v>0</v>
      </c>
    </row>
    <row r="2997" spans="2:111" ht="87" x14ac:dyDescent="0.35">
      <c r="B2997" s="1" t="s">
        <v>13809</v>
      </c>
      <c r="C2997" s="9">
        <v>44549</v>
      </c>
      <c r="D2997" s="10" t="s">
        <v>13809</v>
      </c>
      <c r="E2997" s="1">
        <v>25</v>
      </c>
      <c r="F2997" s="1" t="s">
        <v>127</v>
      </c>
      <c r="G2997" s="1" t="s">
        <v>13809</v>
      </c>
      <c r="H2997" s="1" t="s">
        <v>13809</v>
      </c>
      <c r="I2997" s="9">
        <v>44539</v>
      </c>
      <c r="J2997" s="2" t="s">
        <v>409</v>
      </c>
      <c r="K2997" s="2" t="s">
        <v>13809</v>
      </c>
      <c r="N2997" s="2" t="s">
        <v>13809</v>
      </c>
      <c r="O2997" s="2" t="s">
        <v>110</v>
      </c>
      <c r="P2997" s="2" t="s">
        <v>111</v>
      </c>
      <c r="S2997" s="2" t="s">
        <v>111</v>
      </c>
      <c r="T2997" s="2" t="s">
        <v>112</v>
      </c>
      <c r="U2997" s="2" t="b">
        <f>OR(S2997="yes",T2997="yes")</f>
        <v>1</v>
      </c>
      <c r="V2997" s="2" t="s">
        <v>126</v>
      </c>
      <c r="W2997" s="1" t="s">
        <v>111</v>
      </c>
      <c r="Y2997" s="2" t="s">
        <v>112</v>
      </c>
      <c r="Z2997" s="2" t="s">
        <v>112</v>
      </c>
      <c r="AA2997" s="2" t="s">
        <v>111</v>
      </c>
      <c r="AB2997" s="2">
        <v>1</v>
      </c>
      <c r="AC2997" s="1" t="s">
        <v>112</v>
      </c>
      <c r="AD2997" s="1" t="s">
        <v>192</v>
      </c>
      <c r="AE2997" s="1" t="s">
        <v>10511</v>
      </c>
      <c r="AF2997" s="1" t="s">
        <v>111</v>
      </c>
      <c r="AJ2997" s="1" t="s">
        <v>115</v>
      </c>
      <c r="AK2997" s="1" t="s">
        <v>242</v>
      </c>
      <c r="BJ2997" s="1" t="s">
        <v>111</v>
      </c>
      <c r="BU2997" s="34" t="s">
        <v>10512</v>
      </c>
      <c r="BV2997" s="9">
        <v>44564</v>
      </c>
      <c r="BW2997" s="34" t="s">
        <v>15016</v>
      </c>
      <c r="BY2997" s="2" t="s">
        <v>153</v>
      </c>
      <c r="BZ2997" s="2" t="s">
        <v>124</v>
      </c>
      <c r="CB2997" s="1" t="s">
        <v>181</v>
      </c>
      <c r="CD2997" s="1" t="b">
        <f t="shared" ref="CD2997:CD3006" si="1634">AND(E2997&lt;30,NOT(E2997="."),NOT(E2997=""))</f>
        <v>1</v>
      </c>
      <c r="CE2997" s="1" t="b">
        <f t="shared" ref="CE2997:CE3006" si="1635">AND(E2997&lt;18,NOT(E2997="."),NOT(E2997=""))</f>
        <v>0</v>
      </c>
      <c r="CF2997" s="1" t="b">
        <f t="shared" si="1607"/>
        <v>0</v>
      </c>
      <c r="CG2997" s="1" t="b">
        <f t="shared" si="1608"/>
        <v>0</v>
      </c>
      <c r="CH2997" s="1" t="b">
        <f t="shared" si="1609"/>
        <v>0</v>
      </c>
      <c r="CI2997" s="1" t="b">
        <f t="shared" si="1610"/>
        <v>0</v>
      </c>
      <c r="CJ2997" s="1" t="b">
        <f t="shared" si="1611"/>
        <v>1</v>
      </c>
      <c r="CK2997" s="1" t="b">
        <f t="shared" si="1612"/>
        <v>0</v>
      </c>
      <c r="CL2997" s="1" t="b">
        <f t="shared" si="1613"/>
        <v>0</v>
      </c>
      <c r="CM2997" s="1" t="b">
        <f t="shared" si="1614"/>
        <v>0</v>
      </c>
      <c r="CN2997" s="1" t="b">
        <f t="shared" si="1615"/>
        <v>0</v>
      </c>
      <c r="CO2997" s="2" t="b">
        <f t="shared" si="1616"/>
        <v>1</v>
      </c>
      <c r="CP2997" s="2" t="b">
        <f t="shared" si="1617"/>
        <v>1</v>
      </c>
      <c r="CQ2997" s="2" t="b">
        <f t="shared" si="1618"/>
        <v>0</v>
      </c>
      <c r="CR2997" s="6" t="str">
        <f t="shared" si="1619"/>
        <v>Male</v>
      </c>
      <c r="CS2997" s="7">
        <f t="shared" si="1620"/>
        <v>0</v>
      </c>
      <c r="CT2997" s="7">
        <f t="shared" si="1621"/>
        <v>0</v>
      </c>
      <c r="CU2997" s="7">
        <f t="shared" si="1622"/>
        <v>1</v>
      </c>
      <c r="CV2997" s="7">
        <f t="shared" si="1623"/>
        <v>0</v>
      </c>
      <c r="CW2997" s="7">
        <f t="shared" si="1631"/>
        <v>0</v>
      </c>
      <c r="CX2997" s="1" t="b">
        <f t="shared" si="1632"/>
        <v>1</v>
      </c>
      <c r="CY2997" s="1" t="b">
        <f t="shared" si="1633"/>
        <v>1</v>
      </c>
      <c r="DG2997" s="1" t="b">
        <f t="shared" ref="DG2997:DG3002" si="1636">AND(E2997&gt;4,E2997&lt;18,NOT(E2997=""),NOT(E2997="."))</f>
        <v>0</v>
      </c>
    </row>
    <row r="2998" spans="2:111" ht="261" x14ac:dyDescent="0.35">
      <c r="B2998" s="1" t="s">
        <v>13809</v>
      </c>
      <c r="C2998" s="9">
        <v>44549</v>
      </c>
      <c r="D2998" s="10" t="s">
        <v>13809</v>
      </c>
      <c r="E2998" s="1">
        <v>34</v>
      </c>
      <c r="F2998" s="1" t="s">
        <v>108</v>
      </c>
      <c r="G2998" s="1" t="s">
        <v>13809</v>
      </c>
      <c r="H2998" s="1" t="s">
        <v>13809</v>
      </c>
      <c r="I2998" s="9">
        <v>44191</v>
      </c>
      <c r="J2998" s="2" t="s">
        <v>128</v>
      </c>
      <c r="K2998" s="2" t="s">
        <v>13809</v>
      </c>
      <c r="M2998" s="2" t="s">
        <v>163</v>
      </c>
      <c r="N2998" s="2" t="s">
        <v>13809</v>
      </c>
      <c r="O2998" s="2" t="s">
        <v>110</v>
      </c>
      <c r="P2998" s="2" t="s">
        <v>111</v>
      </c>
      <c r="S2998" s="2" t="s">
        <v>112</v>
      </c>
      <c r="T2998" s="2" t="s">
        <v>111</v>
      </c>
      <c r="U2998" s="2" t="b">
        <f>OR(S2998="yes",T2998="yes")</f>
        <v>1</v>
      </c>
      <c r="V2998" s="2" t="s">
        <v>126</v>
      </c>
      <c r="W2998" s="1" t="s">
        <v>112</v>
      </c>
      <c r="X2998" s="1" t="s">
        <v>138</v>
      </c>
      <c r="Y2998" s="2" t="s">
        <v>112</v>
      </c>
      <c r="Z2998" s="2" t="s">
        <v>112</v>
      </c>
      <c r="AB2998" s="2">
        <v>26</v>
      </c>
      <c r="AC2998" s="1" t="s">
        <v>112</v>
      </c>
      <c r="AD2998" s="1" t="s">
        <v>192</v>
      </c>
      <c r="AE2998" s="1" t="s">
        <v>10513</v>
      </c>
      <c r="AF2998" s="1" t="s">
        <v>111</v>
      </c>
      <c r="AH2998" s="1" t="s">
        <v>193</v>
      </c>
      <c r="AI2998" s="1" t="s">
        <v>10514</v>
      </c>
      <c r="AJ2998" s="1" t="s">
        <v>418</v>
      </c>
      <c r="AK2998" s="1" t="s">
        <v>116</v>
      </c>
      <c r="AN2998" s="1" t="s">
        <v>10515</v>
      </c>
      <c r="AO2998" s="1" t="s">
        <v>117</v>
      </c>
      <c r="AS2998" s="1" t="s">
        <v>190</v>
      </c>
      <c r="AU2998" s="1" t="s">
        <v>197</v>
      </c>
      <c r="AZ2998" s="1" t="s">
        <v>414</v>
      </c>
      <c r="BA2998" s="1" t="s">
        <v>10516</v>
      </c>
      <c r="BH2998" s="1" t="s">
        <v>10517</v>
      </c>
      <c r="BJ2998" s="1" t="s">
        <v>112</v>
      </c>
      <c r="BK2998" s="1" t="s">
        <v>112</v>
      </c>
      <c r="BL2998" s="1" t="s">
        <v>161</v>
      </c>
      <c r="BM2998" s="1" t="s">
        <v>10518</v>
      </c>
      <c r="BQ2998" s="1" t="s">
        <v>121</v>
      </c>
      <c r="BR2998" s="1" t="s">
        <v>122</v>
      </c>
      <c r="BS2998" s="1" t="s">
        <v>112</v>
      </c>
      <c r="BU2998" s="34" t="s">
        <v>10519</v>
      </c>
      <c r="BV2998" s="9">
        <v>44634</v>
      </c>
      <c r="BW2998" s="34" t="s">
        <v>10520</v>
      </c>
      <c r="BY2998" s="2" t="s">
        <v>153</v>
      </c>
      <c r="BZ2998" s="2" t="s">
        <v>124</v>
      </c>
      <c r="CB2998" s="1" t="s">
        <v>247</v>
      </c>
      <c r="CD2998" s="1" t="b">
        <f t="shared" si="1634"/>
        <v>0</v>
      </c>
      <c r="CE2998" s="1" t="b">
        <f t="shared" si="1635"/>
        <v>0</v>
      </c>
      <c r="CF2998" s="1" t="b">
        <f t="shared" si="1607"/>
        <v>0</v>
      </c>
      <c r="CG2998" s="1" t="b">
        <f t="shared" si="1608"/>
        <v>0</v>
      </c>
      <c r="CH2998" s="1" t="b">
        <f t="shared" si="1609"/>
        <v>0</v>
      </c>
      <c r="CI2998" s="1" t="b">
        <f t="shared" si="1610"/>
        <v>0</v>
      </c>
      <c r="CJ2998" s="1" t="b">
        <f t="shared" si="1611"/>
        <v>0</v>
      </c>
      <c r="CK2998" s="1" t="b">
        <f t="shared" si="1612"/>
        <v>1</v>
      </c>
      <c r="CL2998" s="1" t="b">
        <f t="shared" si="1613"/>
        <v>0</v>
      </c>
      <c r="CM2998" s="1" t="b">
        <f t="shared" si="1614"/>
        <v>0</v>
      </c>
      <c r="CN2998" s="1" t="b">
        <f t="shared" si="1615"/>
        <v>0</v>
      </c>
      <c r="CO2998" s="2" t="b">
        <f t="shared" si="1616"/>
        <v>0</v>
      </c>
      <c r="CP2998" s="2" t="b">
        <f t="shared" si="1617"/>
        <v>0</v>
      </c>
      <c r="CQ2998" s="2" t="b">
        <f t="shared" si="1618"/>
        <v>0</v>
      </c>
      <c r="CR2998" s="6" t="str">
        <f t="shared" si="1619"/>
        <v>Female</v>
      </c>
      <c r="CS2998" s="7">
        <f t="shared" si="1620"/>
        <v>0</v>
      </c>
      <c r="CT2998" s="7">
        <f t="shared" si="1621"/>
        <v>1</v>
      </c>
      <c r="CU2998" s="7">
        <f t="shared" si="1622"/>
        <v>0</v>
      </c>
      <c r="CV2998" s="7">
        <f t="shared" si="1623"/>
        <v>0</v>
      </c>
      <c r="CW2998" s="7">
        <f t="shared" si="1631"/>
        <v>0</v>
      </c>
      <c r="CX2998" s="1" t="b">
        <f t="shared" si="1632"/>
        <v>0</v>
      </c>
      <c r="CY2998" s="1" t="b">
        <f t="shared" si="1633"/>
        <v>1</v>
      </c>
      <c r="DG2998" s="1" t="b">
        <f t="shared" si="1636"/>
        <v>0</v>
      </c>
    </row>
    <row r="2999" spans="2:111" ht="72.5" x14ac:dyDescent="0.35">
      <c r="B2999" s="1" t="s">
        <v>13809</v>
      </c>
      <c r="C2999" s="9">
        <v>44550</v>
      </c>
      <c r="D2999" s="10" t="s">
        <v>13809</v>
      </c>
      <c r="E2999" s="1">
        <v>26</v>
      </c>
      <c r="F2999" s="1" t="s">
        <v>127</v>
      </c>
      <c r="G2999" s="1" t="s">
        <v>13809</v>
      </c>
      <c r="H2999" s="1" t="s">
        <v>13809</v>
      </c>
      <c r="I2999" s="9">
        <v>44545</v>
      </c>
      <c r="J2999" s="2" t="s">
        <v>128</v>
      </c>
      <c r="K2999" s="2" t="s">
        <v>13809</v>
      </c>
      <c r="N2999" s="2" t="s">
        <v>13809</v>
      </c>
      <c r="O2999" s="2" t="s">
        <v>110</v>
      </c>
      <c r="P2999" s="2" t="s">
        <v>111</v>
      </c>
      <c r="S2999" s="2" t="s">
        <v>111</v>
      </c>
      <c r="T2999" s="2" t="s">
        <v>112</v>
      </c>
      <c r="U2999" s="2" t="b">
        <f>OR(S2999="yes",T2999="yes")</f>
        <v>1</v>
      </c>
      <c r="V2999" s="2" t="s">
        <v>113</v>
      </c>
      <c r="W2999" s="1" t="s">
        <v>112</v>
      </c>
      <c r="X2999" s="1" t="s">
        <v>110</v>
      </c>
      <c r="Y2999" s="2" t="s">
        <v>112</v>
      </c>
      <c r="Z2999" s="2" t="s">
        <v>112</v>
      </c>
      <c r="AB2999" s="2">
        <v>0</v>
      </c>
      <c r="AC2999" s="1" t="s">
        <v>111</v>
      </c>
      <c r="AF2999" s="1" t="s">
        <v>111</v>
      </c>
      <c r="AJ2999" s="1" t="s">
        <v>115</v>
      </c>
      <c r="AK2999" s="1" t="s">
        <v>129</v>
      </c>
      <c r="AO2999" s="1" t="s">
        <v>221</v>
      </c>
      <c r="AS2999" s="1" t="s">
        <v>145</v>
      </c>
      <c r="AZ2999" s="1" t="s">
        <v>155</v>
      </c>
      <c r="BA2999" s="20">
        <v>1387</v>
      </c>
      <c r="BJ2999" s="1" t="s">
        <v>112</v>
      </c>
      <c r="BU2999" s="34" t="s">
        <v>4244</v>
      </c>
      <c r="BV2999" s="9">
        <v>44550</v>
      </c>
      <c r="BW2999" s="34" t="s">
        <v>15017</v>
      </c>
      <c r="BY2999" s="2" t="s">
        <v>123</v>
      </c>
      <c r="BZ2999" s="2" t="s">
        <v>232</v>
      </c>
      <c r="CA2999" s="2">
        <v>3</v>
      </c>
      <c r="CB2999" s="1" t="s">
        <v>2654</v>
      </c>
      <c r="CC2999" s="2" t="s">
        <v>126</v>
      </c>
      <c r="CD2999" s="1" t="b">
        <f t="shared" si="1634"/>
        <v>1</v>
      </c>
      <c r="CE2999" s="1" t="b">
        <f t="shared" si="1635"/>
        <v>0</v>
      </c>
      <c r="CF2999" s="1" t="b">
        <f t="shared" si="1607"/>
        <v>0</v>
      </c>
      <c r="CG2999" s="1" t="b">
        <f t="shared" si="1608"/>
        <v>0</v>
      </c>
      <c r="CH2999" s="1" t="b">
        <f t="shared" si="1609"/>
        <v>0</v>
      </c>
      <c r="CI2999" s="1" t="b">
        <f t="shared" si="1610"/>
        <v>0</v>
      </c>
      <c r="CJ2999" s="1" t="b">
        <f t="shared" si="1611"/>
        <v>1</v>
      </c>
      <c r="CK2999" s="1" t="b">
        <f t="shared" si="1612"/>
        <v>0</v>
      </c>
      <c r="CL2999" s="1" t="b">
        <f t="shared" si="1613"/>
        <v>0</v>
      </c>
      <c r="CM2999" s="1" t="b">
        <f t="shared" si="1614"/>
        <v>0</v>
      </c>
      <c r="CN2999" s="1" t="b">
        <f t="shared" si="1615"/>
        <v>0</v>
      </c>
      <c r="CO2999" s="2" t="b">
        <f t="shared" si="1616"/>
        <v>1</v>
      </c>
      <c r="CP2999" s="2" t="b">
        <f t="shared" si="1617"/>
        <v>1</v>
      </c>
      <c r="CQ2999" s="2" t="b">
        <f t="shared" si="1618"/>
        <v>0</v>
      </c>
      <c r="CR2999" s="6" t="str">
        <f t="shared" si="1619"/>
        <v>Male</v>
      </c>
      <c r="CS2999" s="7">
        <f t="shared" si="1620"/>
        <v>0</v>
      </c>
      <c r="CT2999" s="7">
        <f t="shared" si="1621"/>
        <v>1</v>
      </c>
      <c r="CU2999" s="7">
        <f t="shared" si="1622"/>
        <v>0</v>
      </c>
      <c r="CV2999" s="7">
        <f t="shared" si="1623"/>
        <v>0</v>
      </c>
      <c r="CW2999" s="7">
        <f t="shared" si="1631"/>
        <v>0</v>
      </c>
      <c r="CX2999" s="1" t="b">
        <f t="shared" si="1632"/>
        <v>1</v>
      </c>
      <c r="CY2999" s="1" t="b">
        <f t="shared" si="1633"/>
        <v>1</v>
      </c>
      <c r="DG2999" s="1" t="b">
        <f t="shared" si="1636"/>
        <v>0</v>
      </c>
    </row>
    <row r="3000" spans="2:111" ht="304.5" x14ac:dyDescent="0.35">
      <c r="B3000" s="1" t="s">
        <v>13809</v>
      </c>
      <c r="C3000" s="9">
        <v>44550</v>
      </c>
      <c r="D3000" s="10" t="s">
        <v>13809</v>
      </c>
      <c r="E3000" s="1">
        <v>56</v>
      </c>
      <c r="F3000" s="1" t="s">
        <v>127</v>
      </c>
      <c r="G3000" s="1" t="s">
        <v>13809</v>
      </c>
      <c r="H3000" s="1" t="s">
        <v>13809</v>
      </c>
      <c r="I3000" s="9">
        <v>44452</v>
      </c>
      <c r="J3000" s="2" t="s">
        <v>409</v>
      </c>
      <c r="K3000" s="2" t="s">
        <v>13809</v>
      </c>
      <c r="N3000" s="2" t="s">
        <v>13809</v>
      </c>
      <c r="O3000" s="2" t="s">
        <v>110</v>
      </c>
      <c r="P3000" s="2" t="s">
        <v>111</v>
      </c>
      <c r="S3000" s="2" t="s">
        <v>111</v>
      </c>
      <c r="T3000" s="2" t="s">
        <v>112</v>
      </c>
      <c r="U3000" s="2" t="b">
        <f>OR(S3000="yes",T3000="yes")</f>
        <v>1</v>
      </c>
      <c r="V3000" s="2" t="s">
        <v>126</v>
      </c>
      <c r="W3000" s="1" t="s">
        <v>111</v>
      </c>
      <c r="Y3000" s="2" t="s">
        <v>112</v>
      </c>
      <c r="Z3000" s="2" t="s">
        <v>112</v>
      </c>
      <c r="AB3000" s="2">
        <v>6</v>
      </c>
      <c r="AC3000" s="1" t="s">
        <v>111</v>
      </c>
      <c r="AF3000" s="1" t="s">
        <v>111</v>
      </c>
      <c r="AJ3000" s="1" t="s">
        <v>115</v>
      </c>
      <c r="AK3000" s="1" t="s">
        <v>129</v>
      </c>
      <c r="AO3000" s="1" t="s">
        <v>117</v>
      </c>
      <c r="AU3000" s="1" t="s">
        <v>132</v>
      </c>
      <c r="AZ3000" s="1" t="s">
        <v>222</v>
      </c>
      <c r="BC3000" s="1" t="s">
        <v>10521</v>
      </c>
      <c r="BJ3000" s="1" t="s">
        <v>111</v>
      </c>
      <c r="BN3000" s="1" t="s">
        <v>111</v>
      </c>
      <c r="BU3000" s="34" t="s">
        <v>10522</v>
      </c>
      <c r="BV3000" s="9">
        <v>44607</v>
      </c>
      <c r="BW3000" s="34" t="s">
        <v>15018</v>
      </c>
      <c r="BY3000" s="2" t="s">
        <v>153</v>
      </c>
      <c r="BZ3000" s="2" t="s">
        <v>124</v>
      </c>
      <c r="CB3000" s="1" t="s">
        <v>295</v>
      </c>
      <c r="CD3000" s="1" t="b">
        <f t="shared" si="1634"/>
        <v>0</v>
      </c>
      <c r="CE3000" s="1" t="b">
        <f t="shared" si="1635"/>
        <v>0</v>
      </c>
      <c r="CF3000" s="1" t="b">
        <f t="shared" si="1607"/>
        <v>0</v>
      </c>
      <c r="CG3000" s="1" t="b">
        <f t="shared" si="1608"/>
        <v>0</v>
      </c>
      <c r="CH3000" s="1" t="b">
        <f t="shared" si="1609"/>
        <v>0</v>
      </c>
      <c r="CI3000" s="1" t="b">
        <f t="shared" si="1610"/>
        <v>0</v>
      </c>
      <c r="CJ3000" s="1" t="b">
        <f t="shared" si="1611"/>
        <v>0</v>
      </c>
      <c r="CK3000" s="1" t="b">
        <f t="shared" si="1612"/>
        <v>0</v>
      </c>
      <c r="CL3000" s="1" t="b">
        <f t="shared" si="1613"/>
        <v>0</v>
      </c>
      <c r="CM3000" s="1" t="b">
        <f t="shared" si="1614"/>
        <v>1</v>
      </c>
      <c r="CN3000" s="1" t="b">
        <f t="shared" si="1615"/>
        <v>0</v>
      </c>
      <c r="CO3000" s="2" t="b">
        <f t="shared" si="1616"/>
        <v>1</v>
      </c>
      <c r="CP3000" s="2" t="b">
        <f t="shared" si="1617"/>
        <v>1</v>
      </c>
      <c r="CQ3000" s="2" t="b">
        <f t="shared" si="1618"/>
        <v>0</v>
      </c>
      <c r="CR3000" s="6" t="str">
        <f t="shared" si="1619"/>
        <v>Male</v>
      </c>
      <c r="CS3000" s="7">
        <f t="shared" si="1620"/>
        <v>0</v>
      </c>
      <c r="CT3000" s="7">
        <f t="shared" si="1621"/>
        <v>0</v>
      </c>
      <c r="CU3000" s="7">
        <f t="shared" si="1622"/>
        <v>1</v>
      </c>
      <c r="CV3000" s="7">
        <f t="shared" si="1623"/>
        <v>0</v>
      </c>
      <c r="CW3000" s="7">
        <f t="shared" si="1631"/>
        <v>0</v>
      </c>
      <c r="CX3000" s="1" t="b">
        <f t="shared" si="1632"/>
        <v>0</v>
      </c>
      <c r="CY3000" s="1" t="b">
        <f t="shared" si="1633"/>
        <v>0</v>
      </c>
      <c r="DG3000" s="1" t="b">
        <f t="shared" si="1636"/>
        <v>0</v>
      </c>
    </row>
    <row r="3001" spans="2:111" ht="116" x14ac:dyDescent="0.35">
      <c r="B3001" s="1" t="s">
        <v>13809</v>
      </c>
      <c r="C3001" s="9">
        <v>44550</v>
      </c>
      <c r="D3001" s="10" t="s">
        <v>13809</v>
      </c>
      <c r="E3001" s="1">
        <v>61</v>
      </c>
      <c r="F3001" s="1" t="s">
        <v>127</v>
      </c>
      <c r="G3001" s="1" t="s">
        <v>13809</v>
      </c>
      <c r="H3001" s="1" t="s">
        <v>13809</v>
      </c>
      <c r="I3001" s="2" t="s">
        <v>183</v>
      </c>
      <c r="J3001" s="2" t="s">
        <v>409</v>
      </c>
      <c r="K3001" s="2" t="s">
        <v>13809</v>
      </c>
      <c r="L3001" s="2" t="s">
        <v>183</v>
      </c>
      <c r="M3001" s="2" t="s">
        <v>163</v>
      </c>
      <c r="N3001" s="2" t="s">
        <v>13809</v>
      </c>
      <c r="O3001" s="2" t="s">
        <v>110</v>
      </c>
      <c r="P3001" s="2" t="s">
        <v>111</v>
      </c>
      <c r="S3001" s="2" t="s">
        <v>112</v>
      </c>
      <c r="T3001" s="2" t="s">
        <v>111</v>
      </c>
      <c r="U3001" s="2" t="b">
        <f>OR(S3001="yes",T3001="yes")</f>
        <v>1</v>
      </c>
      <c r="V3001" s="2" t="s">
        <v>113</v>
      </c>
      <c r="W3001" s="1" t="s">
        <v>111</v>
      </c>
      <c r="Y3001" s="2" t="s">
        <v>111</v>
      </c>
      <c r="AB3001" s="5">
        <v>255</v>
      </c>
      <c r="AF3001" s="1" t="s">
        <v>111</v>
      </c>
      <c r="AJ3001" s="1" t="s">
        <v>115</v>
      </c>
      <c r="AK3001" s="1" t="s">
        <v>201</v>
      </c>
      <c r="AN3001" s="1" t="s">
        <v>10523</v>
      </c>
      <c r="AO3001" s="1" t="s">
        <v>2598</v>
      </c>
      <c r="AS3001" s="1" t="s">
        <v>684</v>
      </c>
      <c r="AZ3001" s="1" t="s">
        <v>629</v>
      </c>
      <c r="BA3001" s="1" t="s">
        <v>10524</v>
      </c>
      <c r="BD3001" s="1">
        <v>1253</v>
      </c>
      <c r="BJ3001" s="1" t="s">
        <v>112</v>
      </c>
      <c r="BK3001" s="1" t="s">
        <v>112</v>
      </c>
      <c r="BL3001" s="1" t="s">
        <v>241</v>
      </c>
      <c r="BM3001" s="1" t="s">
        <v>10525</v>
      </c>
      <c r="BQ3001" s="1" t="s">
        <v>121</v>
      </c>
      <c r="BR3001" s="1" t="s">
        <v>122</v>
      </c>
      <c r="BS3001" s="1" t="s">
        <v>112</v>
      </c>
      <c r="BU3001" s="34" t="s">
        <v>10526</v>
      </c>
      <c r="BV3001" s="9">
        <v>44669</v>
      </c>
      <c r="BW3001" s="34" t="s">
        <v>15019</v>
      </c>
      <c r="BY3001" s="2" t="s">
        <v>156</v>
      </c>
      <c r="BZ3001" s="2" t="s">
        <v>124</v>
      </c>
      <c r="CA3001" s="2">
        <v>1</v>
      </c>
      <c r="CB3001" s="1" t="s">
        <v>181</v>
      </c>
      <c r="CC3001" s="2" t="s">
        <v>126</v>
      </c>
      <c r="CD3001" s="1" t="b">
        <f t="shared" si="1634"/>
        <v>0</v>
      </c>
      <c r="CE3001" s="1" t="b">
        <f t="shared" si="1635"/>
        <v>0</v>
      </c>
      <c r="CF3001" s="1" t="b">
        <f t="shared" si="1607"/>
        <v>0</v>
      </c>
      <c r="CG3001" s="1" t="b">
        <f t="shared" si="1608"/>
        <v>0</v>
      </c>
      <c r="CH3001" s="1" t="b">
        <f t="shared" si="1609"/>
        <v>0</v>
      </c>
      <c r="CI3001" s="1" t="b">
        <f t="shared" si="1610"/>
        <v>0</v>
      </c>
      <c r="CJ3001" s="1" t="b">
        <f t="shared" si="1611"/>
        <v>0</v>
      </c>
      <c r="CK3001" s="1" t="b">
        <f t="shared" si="1612"/>
        <v>0</v>
      </c>
      <c r="CL3001" s="1" t="b">
        <f t="shared" si="1613"/>
        <v>0</v>
      </c>
      <c r="CM3001" s="1" t="b">
        <f t="shared" si="1614"/>
        <v>1</v>
      </c>
      <c r="CN3001" s="1" t="b">
        <f t="shared" si="1615"/>
        <v>0</v>
      </c>
      <c r="CO3001" s="2" t="b">
        <f t="shared" si="1616"/>
        <v>0</v>
      </c>
      <c r="CP3001" s="2" t="b">
        <f t="shared" si="1617"/>
        <v>0</v>
      </c>
      <c r="CQ3001" s="2" t="b">
        <f t="shared" si="1618"/>
        <v>0</v>
      </c>
      <c r="CR3001" s="6" t="str">
        <f t="shared" si="1619"/>
        <v>Male</v>
      </c>
      <c r="CS3001" s="7">
        <f t="shared" si="1620"/>
        <v>0</v>
      </c>
      <c r="CT3001" s="7">
        <f t="shared" si="1621"/>
        <v>0</v>
      </c>
      <c r="CU3001" s="7">
        <f t="shared" si="1622"/>
        <v>1</v>
      </c>
      <c r="CV3001" s="7">
        <f t="shared" si="1623"/>
        <v>0</v>
      </c>
      <c r="CW3001" s="7">
        <f t="shared" si="1631"/>
        <v>0</v>
      </c>
      <c r="CX3001" s="1" t="b">
        <f t="shared" si="1632"/>
        <v>0</v>
      </c>
      <c r="CY3001" s="1" t="b">
        <f t="shared" si="1633"/>
        <v>0</v>
      </c>
      <c r="DG3001" s="1" t="b">
        <f t="shared" si="1636"/>
        <v>0</v>
      </c>
    </row>
    <row r="3002" spans="2:111" ht="58" x14ac:dyDescent="0.35">
      <c r="B3002" s="1" t="s">
        <v>13809</v>
      </c>
      <c r="C3002" s="9">
        <v>44550</v>
      </c>
      <c r="D3002" s="10" t="s">
        <v>13809</v>
      </c>
      <c r="E3002" s="1">
        <v>65</v>
      </c>
      <c r="F3002" s="1" t="s">
        <v>108</v>
      </c>
      <c r="G3002" s="1" t="s">
        <v>13809</v>
      </c>
      <c r="H3002" s="1" t="s">
        <v>13809</v>
      </c>
      <c r="I3002" s="9">
        <v>44333</v>
      </c>
      <c r="J3002" s="2" t="s">
        <v>109</v>
      </c>
      <c r="K3002" s="2" t="s">
        <v>13809</v>
      </c>
      <c r="N3002" s="2" t="s">
        <v>13809</v>
      </c>
      <c r="O3002" s="2" t="s">
        <v>110</v>
      </c>
      <c r="P3002" s="2" t="s">
        <v>111</v>
      </c>
      <c r="S3002" s="2" t="s">
        <v>112</v>
      </c>
      <c r="T3002" s="2" t="s">
        <v>111</v>
      </c>
      <c r="U3002" s="2" t="b">
        <v>1</v>
      </c>
      <c r="V3002" s="2" t="s">
        <v>126</v>
      </c>
      <c r="W3002" s="1" t="s">
        <v>111</v>
      </c>
      <c r="AJ3002" s="1" t="s">
        <v>115</v>
      </c>
      <c r="AK3002" s="1" t="s">
        <v>2277</v>
      </c>
      <c r="AO3002" s="1" t="s">
        <v>3818</v>
      </c>
      <c r="BJ3002" s="1" t="s">
        <v>111</v>
      </c>
      <c r="BN3002" s="1" t="s">
        <v>111</v>
      </c>
      <c r="BU3002" s="34" t="s">
        <v>10527</v>
      </c>
      <c r="BV3002" s="9">
        <v>44567</v>
      </c>
      <c r="BW3002" s="34" t="s">
        <v>10528</v>
      </c>
      <c r="BX3002" s="2" t="s">
        <v>111</v>
      </c>
      <c r="BY3002" s="2" t="s">
        <v>153</v>
      </c>
      <c r="BZ3002" s="2" t="s">
        <v>124</v>
      </c>
      <c r="CB3002" s="1" t="s">
        <v>207</v>
      </c>
      <c r="CD3002" s="1" t="b">
        <f t="shared" si="1634"/>
        <v>0</v>
      </c>
      <c r="CE3002" s="1" t="b">
        <f t="shared" si="1635"/>
        <v>0</v>
      </c>
      <c r="CF3002" s="1" t="b">
        <f t="shared" si="1607"/>
        <v>0</v>
      </c>
      <c r="CG3002" s="1" t="b">
        <f t="shared" si="1608"/>
        <v>0</v>
      </c>
      <c r="CH3002" s="1" t="b">
        <f t="shared" si="1609"/>
        <v>0</v>
      </c>
      <c r="CI3002" s="1" t="b">
        <f t="shared" si="1610"/>
        <v>0</v>
      </c>
      <c r="CJ3002" s="1" t="b">
        <f t="shared" si="1611"/>
        <v>0</v>
      </c>
      <c r="CK3002" s="1" t="b">
        <f t="shared" si="1612"/>
        <v>0</v>
      </c>
      <c r="CL3002" s="1" t="b">
        <f t="shared" si="1613"/>
        <v>0</v>
      </c>
      <c r="CM3002" s="1" t="b">
        <f t="shared" si="1614"/>
        <v>0</v>
      </c>
      <c r="CN3002" s="1" t="b">
        <f t="shared" si="1615"/>
        <v>1</v>
      </c>
      <c r="CO3002" s="2" t="b">
        <f t="shared" si="1616"/>
        <v>0</v>
      </c>
      <c r="CP3002" s="2" t="b">
        <f t="shared" si="1617"/>
        <v>0</v>
      </c>
      <c r="CQ3002" s="2" t="b">
        <f t="shared" si="1618"/>
        <v>0</v>
      </c>
      <c r="CR3002" s="6" t="str">
        <f t="shared" si="1619"/>
        <v>Female</v>
      </c>
      <c r="CS3002" s="7">
        <f t="shared" si="1620"/>
        <v>1</v>
      </c>
      <c r="CT3002" s="7">
        <f t="shared" si="1621"/>
        <v>0</v>
      </c>
      <c r="CU3002" s="7">
        <f t="shared" si="1622"/>
        <v>0</v>
      </c>
      <c r="CV3002" s="7">
        <f t="shared" si="1623"/>
        <v>0</v>
      </c>
      <c r="CW3002" s="7">
        <f t="shared" si="1631"/>
        <v>0</v>
      </c>
      <c r="CX3002" s="1" t="b">
        <f t="shared" si="1632"/>
        <v>0</v>
      </c>
      <c r="CY3002" s="1" t="b">
        <f t="shared" si="1633"/>
        <v>0</v>
      </c>
      <c r="DG3002" s="1" t="b">
        <f t="shared" si="1636"/>
        <v>0</v>
      </c>
    </row>
    <row r="3003" spans="2:111" ht="145" x14ac:dyDescent="0.35">
      <c r="B3003" s="1" t="s">
        <v>13809</v>
      </c>
      <c r="C3003" s="9">
        <v>44550</v>
      </c>
      <c r="D3003" s="10" t="s">
        <v>13809</v>
      </c>
      <c r="E3003" s="1">
        <v>69</v>
      </c>
      <c r="F3003" s="1" t="s">
        <v>108</v>
      </c>
      <c r="G3003" s="1" t="s">
        <v>13809</v>
      </c>
      <c r="H3003" s="1" t="s">
        <v>13809</v>
      </c>
      <c r="I3003" s="9">
        <v>44208</v>
      </c>
      <c r="J3003" s="2" t="s">
        <v>128</v>
      </c>
      <c r="K3003" s="2" t="s">
        <v>13809</v>
      </c>
      <c r="L3003" s="9">
        <v>44252</v>
      </c>
      <c r="M3003" s="2" t="s">
        <v>128</v>
      </c>
      <c r="N3003" s="2" t="s">
        <v>13809</v>
      </c>
      <c r="O3003" s="2" t="s">
        <v>110</v>
      </c>
      <c r="P3003" s="2" t="s">
        <v>111</v>
      </c>
      <c r="S3003" s="2" t="s">
        <v>112</v>
      </c>
      <c r="T3003" s="2" t="s">
        <v>111</v>
      </c>
      <c r="U3003" s="2" t="b">
        <f>OR(S3003="yes",T3003="yes")</f>
        <v>1</v>
      </c>
      <c r="V3003" s="2" t="s">
        <v>113</v>
      </c>
      <c r="W3003" s="1" t="s">
        <v>112</v>
      </c>
      <c r="X3003" s="1" t="s">
        <v>138</v>
      </c>
      <c r="Y3003" s="2" t="s">
        <v>112</v>
      </c>
      <c r="Z3003" s="2" t="s">
        <v>112</v>
      </c>
      <c r="AA3003" s="2" t="s">
        <v>111</v>
      </c>
      <c r="AB3003" s="2">
        <v>25</v>
      </c>
      <c r="AC3003" s="1" t="s">
        <v>112</v>
      </c>
      <c r="AD3003" s="1" t="s">
        <v>192</v>
      </c>
      <c r="AE3003" s="1" t="s">
        <v>10529</v>
      </c>
      <c r="AF3003" s="1" t="s">
        <v>111</v>
      </c>
      <c r="AJ3003" s="1" t="s">
        <v>115</v>
      </c>
      <c r="AK3003" s="1" t="s">
        <v>194</v>
      </c>
      <c r="AN3003" s="1" t="s">
        <v>10530</v>
      </c>
      <c r="AO3003" s="1" t="s">
        <v>166</v>
      </c>
      <c r="AS3003" s="1" t="s">
        <v>3460</v>
      </c>
      <c r="AU3003" s="1" t="s">
        <v>191</v>
      </c>
      <c r="AX3003" s="1">
        <v>55</v>
      </c>
      <c r="AZ3003" s="1" t="s">
        <v>133</v>
      </c>
      <c r="BA3003" s="1" t="s">
        <v>10531</v>
      </c>
      <c r="BE3003" s="1" t="s">
        <v>10532</v>
      </c>
      <c r="BG3003" s="1" t="s">
        <v>10533</v>
      </c>
      <c r="BH3003" s="1" t="s">
        <v>2974</v>
      </c>
      <c r="BJ3003" s="1" t="s">
        <v>112</v>
      </c>
      <c r="BK3003" s="1" t="s">
        <v>112</v>
      </c>
      <c r="BL3003" s="1" t="s">
        <v>1293</v>
      </c>
      <c r="BM3003" s="1" t="s">
        <v>10534</v>
      </c>
      <c r="BQ3003" s="1" t="s">
        <v>121</v>
      </c>
      <c r="BR3003" s="1" t="s">
        <v>122</v>
      </c>
      <c r="BS3003" s="1" t="s">
        <v>112</v>
      </c>
      <c r="BU3003" s="34" t="s">
        <v>10535</v>
      </c>
      <c r="BV3003" s="9">
        <v>44683</v>
      </c>
      <c r="BW3003" s="34" t="s">
        <v>10536</v>
      </c>
      <c r="BY3003" s="2" t="s">
        <v>174</v>
      </c>
      <c r="BZ3003" s="2" t="s">
        <v>124</v>
      </c>
      <c r="CA3003" s="2">
        <v>2</v>
      </c>
      <c r="CB3003" s="1" t="s">
        <v>224</v>
      </c>
      <c r="CC3003" s="2" t="s">
        <v>113</v>
      </c>
      <c r="CD3003" s="1" t="b">
        <f t="shared" si="1634"/>
        <v>0</v>
      </c>
      <c r="CE3003" s="1" t="b">
        <f t="shared" si="1635"/>
        <v>0</v>
      </c>
      <c r="CF3003" s="1" t="b">
        <f t="shared" si="1607"/>
        <v>0</v>
      </c>
      <c r="CG3003" s="1" t="b">
        <f t="shared" si="1608"/>
        <v>0</v>
      </c>
      <c r="CH3003" s="1" t="b">
        <f t="shared" si="1609"/>
        <v>0</v>
      </c>
      <c r="CI3003" s="1" t="b">
        <f t="shared" si="1610"/>
        <v>0</v>
      </c>
      <c r="CJ3003" s="1" t="b">
        <f t="shared" si="1611"/>
        <v>0</v>
      </c>
      <c r="CK3003" s="1" t="b">
        <f t="shared" si="1612"/>
        <v>0</v>
      </c>
      <c r="CL3003" s="1" t="b">
        <f t="shared" si="1613"/>
        <v>0</v>
      </c>
      <c r="CM3003" s="1" t="b">
        <f t="shared" si="1614"/>
        <v>0</v>
      </c>
      <c r="CN3003" s="1" t="b">
        <f t="shared" si="1615"/>
        <v>1</v>
      </c>
      <c r="CO3003" s="2" t="b">
        <f t="shared" si="1616"/>
        <v>0</v>
      </c>
      <c r="CP3003" s="2" t="b">
        <f t="shared" si="1617"/>
        <v>0</v>
      </c>
      <c r="CQ3003" s="2" t="b">
        <f t="shared" si="1618"/>
        <v>0</v>
      </c>
      <c r="CR3003" s="6" t="str">
        <f t="shared" si="1619"/>
        <v>Female</v>
      </c>
      <c r="CS3003" s="7">
        <f t="shared" si="1620"/>
        <v>0</v>
      </c>
      <c r="CT3003" s="7">
        <f t="shared" si="1621"/>
        <v>1</v>
      </c>
      <c r="CU3003" s="7">
        <f t="shared" si="1622"/>
        <v>0</v>
      </c>
      <c r="CV3003" s="7">
        <f t="shared" si="1623"/>
        <v>0</v>
      </c>
    </row>
    <row r="3004" spans="2:111" ht="116" x14ac:dyDescent="0.35">
      <c r="B3004" s="1" t="s">
        <v>13809</v>
      </c>
      <c r="C3004" s="9">
        <v>44550</v>
      </c>
      <c r="D3004" s="10" t="s">
        <v>13809</v>
      </c>
      <c r="E3004" s="1">
        <v>51</v>
      </c>
      <c r="F3004" s="1" t="s">
        <v>108</v>
      </c>
      <c r="G3004" s="1" t="s">
        <v>13809</v>
      </c>
      <c r="H3004" s="1" t="s">
        <v>13809</v>
      </c>
      <c r="I3004" s="9">
        <v>44497</v>
      </c>
      <c r="J3004" s="2" t="s">
        <v>109</v>
      </c>
      <c r="K3004" s="2" t="s">
        <v>13809</v>
      </c>
      <c r="L3004" s="9">
        <v>44518</v>
      </c>
      <c r="M3004" s="2" t="s">
        <v>109</v>
      </c>
      <c r="N3004" s="2" t="s">
        <v>13809</v>
      </c>
      <c r="O3004" s="2" t="s">
        <v>110</v>
      </c>
      <c r="P3004" s="2" t="s">
        <v>111</v>
      </c>
      <c r="S3004" s="2" t="s">
        <v>111</v>
      </c>
      <c r="T3004" s="2" t="s">
        <v>112</v>
      </c>
      <c r="U3004" s="2" t="b">
        <f>OR(S3004="yes",T3004="yes")</f>
        <v>1</v>
      </c>
      <c r="V3004" s="2" t="s">
        <v>126</v>
      </c>
      <c r="W3004" s="1" t="s">
        <v>111</v>
      </c>
      <c r="Y3004" s="2" t="s">
        <v>112</v>
      </c>
      <c r="Z3004" s="2" t="s">
        <v>112</v>
      </c>
      <c r="AA3004" s="2" t="s">
        <v>111</v>
      </c>
      <c r="AB3004" s="2">
        <v>4</v>
      </c>
      <c r="AC3004" s="1" t="s">
        <v>111</v>
      </c>
      <c r="AF3004" s="1" t="s">
        <v>111</v>
      </c>
      <c r="AJ3004" s="1" t="s">
        <v>115</v>
      </c>
      <c r="AK3004" s="1" t="s">
        <v>291</v>
      </c>
      <c r="AN3004" s="1" t="s">
        <v>10537</v>
      </c>
      <c r="AO3004" s="1" t="s">
        <v>3818</v>
      </c>
      <c r="BJ3004" s="1" t="s">
        <v>111</v>
      </c>
      <c r="BN3004" s="1" t="s">
        <v>111</v>
      </c>
      <c r="BU3004" s="34" t="s">
        <v>10538</v>
      </c>
      <c r="BV3004" s="9">
        <v>44573</v>
      </c>
      <c r="BW3004" s="34" t="s">
        <v>10539</v>
      </c>
      <c r="BY3004" s="2" t="s">
        <v>153</v>
      </c>
      <c r="BZ3004" s="2" t="s">
        <v>124</v>
      </c>
      <c r="CB3004" s="1" t="s">
        <v>330</v>
      </c>
      <c r="CD3004" s="1" t="b">
        <f t="shared" si="1634"/>
        <v>0</v>
      </c>
      <c r="CE3004" s="1" t="b">
        <f t="shared" si="1635"/>
        <v>0</v>
      </c>
      <c r="CF3004" s="1" t="b">
        <f t="shared" si="1607"/>
        <v>0</v>
      </c>
      <c r="CG3004" s="1" t="b">
        <f t="shared" si="1608"/>
        <v>0</v>
      </c>
      <c r="CH3004" s="1" t="b">
        <f t="shared" si="1609"/>
        <v>0</v>
      </c>
      <c r="CI3004" s="1" t="b">
        <f t="shared" si="1610"/>
        <v>0</v>
      </c>
      <c r="CJ3004" s="1" t="b">
        <f t="shared" si="1611"/>
        <v>0</v>
      </c>
      <c r="CK3004" s="1" t="b">
        <f t="shared" si="1612"/>
        <v>0</v>
      </c>
      <c r="CL3004" s="1" t="b">
        <f t="shared" si="1613"/>
        <v>0</v>
      </c>
      <c r="CM3004" s="1" t="b">
        <f t="shared" si="1614"/>
        <v>1</v>
      </c>
      <c r="CN3004" s="1" t="b">
        <f t="shared" si="1615"/>
        <v>0</v>
      </c>
      <c r="CO3004" s="2" t="b">
        <f t="shared" si="1616"/>
        <v>1</v>
      </c>
      <c r="CP3004" s="2" t="b">
        <f t="shared" si="1617"/>
        <v>1</v>
      </c>
      <c r="CQ3004" s="2" t="b">
        <f t="shared" si="1618"/>
        <v>0</v>
      </c>
      <c r="CR3004" s="6" t="str">
        <f t="shared" si="1619"/>
        <v>Female</v>
      </c>
      <c r="CS3004" s="7">
        <f t="shared" si="1620"/>
        <v>1</v>
      </c>
      <c r="CT3004" s="7">
        <f t="shared" si="1621"/>
        <v>0</v>
      </c>
      <c r="CU3004" s="7">
        <f t="shared" si="1622"/>
        <v>0</v>
      </c>
      <c r="CV3004" s="7">
        <f t="shared" si="1623"/>
        <v>1</v>
      </c>
      <c r="CW3004" s="7">
        <f>COUNTIF(M3004,"=*moderna*")</f>
        <v>0</v>
      </c>
      <c r="CX3004" s="1" t="b">
        <f>AND(E3004&lt;30,NOT(E3004="."),NOT(E3004=""))</f>
        <v>0</v>
      </c>
      <c r="CY3004" s="1" t="b">
        <f>AND(E3004&gt;17,E3004&lt;41,NOT(E3004="."),NOT(E3004=""))</f>
        <v>0</v>
      </c>
      <c r="DG3004" s="1" t="b">
        <f>AND(E3004&gt;4,E3004&lt;18,NOT(E3004=""),NOT(E3004="."))</f>
        <v>0</v>
      </c>
    </row>
    <row r="3005" spans="2:111" ht="58" x14ac:dyDescent="0.35">
      <c r="B3005" s="1" t="s">
        <v>13809</v>
      </c>
      <c r="C3005" s="9">
        <v>44550</v>
      </c>
      <c r="D3005" s="10" t="s">
        <v>13809</v>
      </c>
      <c r="E3005" s="1">
        <v>26</v>
      </c>
      <c r="F3005" s="1" t="s">
        <v>108</v>
      </c>
      <c r="G3005" s="1" t="s">
        <v>13809</v>
      </c>
      <c r="H3005" s="1" t="s">
        <v>13809</v>
      </c>
      <c r="I3005" s="2" t="s">
        <v>183</v>
      </c>
      <c r="K3005" s="2" t="s">
        <v>13809</v>
      </c>
      <c r="L3005" s="2" t="s">
        <v>183</v>
      </c>
      <c r="N3005" s="2" t="s">
        <v>13809</v>
      </c>
      <c r="O3005" s="2" t="s">
        <v>110</v>
      </c>
      <c r="P3005" s="2" t="s">
        <v>111</v>
      </c>
      <c r="S3005" s="2" t="s">
        <v>111</v>
      </c>
      <c r="T3005" s="2" t="s">
        <v>112</v>
      </c>
      <c r="U3005" s="2" t="b">
        <v>1</v>
      </c>
      <c r="V3005" s="2" t="s">
        <v>113</v>
      </c>
      <c r="W3005" s="1" t="s">
        <v>112</v>
      </c>
      <c r="X3005" s="1" t="s">
        <v>110</v>
      </c>
      <c r="Y3005" s="2" t="s">
        <v>112</v>
      </c>
      <c r="Z3005" s="2" t="s">
        <v>111</v>
      </c>
      <c r="AA3005" s="2" t="s">
        <v>111</v>
      </c>
      <c r="AB3005" s="2">
        <v>1</v>
      </c>
      <c r="AC3005" s="1" t="s">
        <v>111</v>
      </c>
      <c r="AF3005" s="1" t="s">
        <v>111</v>
      </c>
      <c r="AJ3005" s="1" t="s">
        <v>115</v>
      </c>
      <c r="AK3005" s="1" t="s">
        <v>129</v>
      </c>
      <c r="AO3005" s="1" t="s">
        <v>117</v>
      </c>
      <c r="AU3005" s="1" t="s">
        <v>132</v>
      </c>
      <c r="AZ3005" s="1" t="s">
        <v>155</v>
      </c>
      <c r="BA3005" s="1" t="s">
        <v>10540</v>
      </c>
      <c r="BJ3005" s="1" t="s">
        <v>112</v>
      </c>
      <c r="BK3005" s="1" t="s">
        <v>112</v>
      </c>
      <c r="BL3005" s="1" t="s">
        <v>142</v>
      </c>
      <c r="BQ3005" s="1" t="s">
        <v>121</v>
      </c>
      <c r="BR3005" s="1" t="s">
        <v>122</v>
      </c>
      <c r="BS3005" s="1" t="s">
        <v>111</v>
      </c>
      <c r="BT3005" s="34" t="s">
        <v>10541</v>
      </c>
      <c r="BU3005" s="34" t="s">
        <v>10542</v>
      </c>
      <c r="BV3005" s="9">
        <v>44550</v>
      </c>
      <c r="BW3005" s="34" t="s">
        <v>10543</v>
      </c>
      <c r="BY3005" s="2" t="s">
        <v>156</v>
      </c>
      <c r="BZ3005" s="2" t="s">
        <v>124</v>
      </c>
      <c r="CA3005" s="2">
        <v>3</v>
      </c>
      <c r="CB3005" s="1" t="s">
        <v>258</v>
      </c>
      <c r="CC3005" s="2" t="s">
        <v>126</v>
      </c>
      <c r="CD3005" s="1" t="b">
        <f t="shared" si="1634"/>
        <v>1</v>
      </c>
      <c r="CE3005" s="1" t="b">
        <f t="shared" si="1635"/>
        <v>0</v>
      </c>
      <c r="CF3005" s="1" t="b">
        <f t="shared" si="1607"/>
        <v>0</v>
      </c>
      <c r="CG3005" s="1" t="b">
        <f t="shared" si="1608"/>
        <v>0</v>
      </c>
      <c r="CH3005" s="1" t="b">
        <f t="shared" si="1609"/>
        <v>0</v>
      </c>
      <c r="CI3005" s="1" t="b">
        <f t="shared" si="1610"/>
        <v>0</v>
      </c>
      <c r="CJ3005" s="1" t="b">
        <f t="shared" si="1611"/>
        <v>1</v>
      </c>
      <c r="CK3005" s="1" t="b">
        <f t="shared" si="1612"/>
        <v>0</v>
      </c>
      <c r="CL3005" s="1" t="b">
        <f t="shared" si="1613"/>
        <v>0</v>
      </c>
      <c r="CM3005" s="1" t="b">
        <f t="shared" si="1614"/>
        <v>0</v>
      </c>
      <c r="CN3005" s="1" t="b">
        <f t="shared" si="1615"/>
        <v>0</v>
      </c>
      <c r="CO3005" s="2" t="b">
        <f t="shared" si="1616"/>
        <v>1</v>
      </c>
      <c r="CP3005" s="2" t="b">
        <f t="shared" si="1617"/>
        <v>1</v>
      </c>
      <c r="CQ3005" s="2" t="b">
        <f t="shared" si="1618"/>
        <v>0</v>
      </c>
      <c r="CR3005" s="6" t="str">
        <f t="shared" si="1619"/>
        <v>Female</v>
      </c>
      <c r="CS3005" s="7">
        <f t="shared" si="1620"/>
        <v>0</v>
      </c>
      <c r="CT3005" s="7">
        <f t="shared" si="1621"/>
        <v>0</v>
      </c>
      <c r="CU3005" s="7">
        <f t="shared" si="1622"/>
        <v>0</v>
      </c>
      <c r="CV3005" s="7">
        <f t="shared" si="1623"/>
        <v>0</v>
      </c>
      <c r="CW3005" s="7">
        <f>COUNTIF(M3005,"=*moderna*")</f>
        <v>0</v>
      </c>
      <c r="CX3005" s="1" t="b">
        <f>AND(E3005&lt;30,NOT(E3005="."),NOT(E3005=""))</f>
        <v>1</v>
      </c>
      <c r="CY3005" s="1" t="b">
        <f>AND(E3005&gt;17,E3005&lt;41,NOT(E3005="."),NOT(E3005=""))</f>
        <v>1</v>
      </c>
      <c r="DG3005" s="1" t="b">
        <f>AND(E3005&gt;4,E3005&lt;18,NOT(E3005=""),NOT(E3005="."))</f>
        <v>0</v>
      </c>
    </row>
    <row r="3006" spans="2:111" ht="145" x14ac:dyDescent="0.35">
      <c r="B3006" s="1" t="s">
        <v>13809</v>
      </c>
      <c r="C3006" s="9">
        <v>44550</v>
      </c>
      <c r="D3006" s="10" t="s">
        <v>13809</v>
      </c>
      <c r="E3006" s="1">
        <v>51</v>
      </c>
      <c r="F3006" s="1" t="s">
        <v>108</v>
      </c>
      <c r="G3006" s="1" t="s">
        <v>13809</v>
      </c>
      <c r="H3006" s="1" t="s">
        <v>13809</v>
      </c>
      <c r="K3006" s="2" t="s">
        <v>13809</v>
      </c>
      <c r="N3006" s="2" t="s">
        <v>13809</v>
      </c>
      <c r="O3006" s="2" t="s">
        <v>110</v>
      </c>
      <c r="P3006" s="2" t="s">
        <v>111</v>
      </c>
      <c r="S3006" s="2" t="s">
        <v>112</v>
      </c>
      <c r="T3006" s="2" t="s">
        <v>111</v>
      </c>
      <c r="U3006" s="2" t="b">
        <f>OR(S3006="yes",T3006="yes")</f>
        <v>1</v>
      </c>
      <c r="V3006" s="2" t="s">
        <v>126</v>
      </c>
      <c r="W3006" s="1" t="s">
        <v>111</v>
      </c>
      <c r="Y3006" s="2" t="s">
        <v>112</v>
      </c>
      <c r="Z3006" s="2" t="s">
        <v>111</v>
      </c>
      <c r="AA3006" s="2" t="s">
        <v>111</v>
      </c>
      <c r="AB3006" s="2">
        <v>21</v>
      </c>
      <c r="AC3006" s="1" t="s">
        <v>111</v>
      </c>
      <c r="AF3006" s="1" t="s">
        <v>111</v>
      </c>
      <c r="AH3006" s="1" t="s">
        <v>193</v>
      </c>
      <c r="AI3006" s="1" t="s">
        <v>10544</v>
      </c>
      <c r="AJ3006" s="1" t="s">
        <v>115</v>
      </c>
      <c r="AK3006" s="1" t="s">
        <v>116</v>
      </c>
      <c r="AN3006" s="1" t="s">
        <v>647</v>
      </c>
      <c r="AO3006" s="1" t="s">
        <v>7136</v>
      </c>
      <c r="AU3006" s="1" t="s">
        <v>238</v>
      </c>
      <c r="AX3006" s="1">
        <v>60</v>
      </c>
      <c r="BJ3006" s="1" t="s">
        <v>111</v>
      </c>
      <c r="BN3006" s="1" t="s">
        <v>111</v>
      </c>
      <c r="BQ3006" s="1" t="s">
        <v>121</v>
      </c>
      <c r="BR3006" s="1" t="s">
        <v>122</v>
      </c>
      <c r="BS3006" s="1" t="s">
        <v>112</v>
      </c>
      <c r="BU3006" s="34" t="s">
        <v>10545</v>
      </c>
      <c r="BV3006" s="9">
        <v>44683</v>
      </c>
      <c r="BW3006" s="34" t="s">
        <v>10546</v>
      </c>
      <c r="BY3006" s="2" t="s">
        <v>153</v>
      </c>
      <c r="BZ3006" s="2" t="s">
        <v>124</v>
      </c>
      <c r="CB3006" s="1" t="s">
        <v>259</v>
      </c>
      <c r="CD3006" s="1" t="b">
        <f t="shared" si="1634"/>
        <v>0</v>
      </c>
      <c r="CE3006" s="1" t="b">
        <f t="shared" si="1635"/>
        <v>0</v>
      </c>
      <c r="CF3006" s="1" t="b">
        <f t="shared" si="1607"/>
        <v>0</v>
      </c>
      <c r="CG3006" s="1" t="b">
        <f t="shared" si="1608"/>
        <v>0</v>
      </c>
      <c r="CH3006" s="1" t="b">
        <f t="shared" si="1609"/>
        <v>0</v>
      </c>
      <c r="CI3006" s="1" t="b">
        <f t="shared" si="1610"/>
        <v>0</v>
      </c>
      <c r="CJ3006" s="1" t="b">
        <f t="shared" si="1611"/>
        <v>0</v>
      </c>
      <c r="CK3006" s="1" t="b">
        <f t="shared" si="1612"/>
        <v>0</v>
      </c>
      <c r="CL3006" s="1" t="b">
        <f t="shared" si="1613"/>
        <v>0</v>
      </c>
      <c r="CM3006" s="1" t="b">
        <f t="shared" si="1614"/>
        <v>1</v>
      </c>
      <c r="CN3006" s="1" t="b">
        <f t="shared" si="1615"/>
        <v>0</v>
      </c>
      <c r="CO3006" s="2" t="b">
        <f t="shared" si="1616"/>
        <v>0</v>
      </c>
      <c r="CP3006" s="2" t="b">
        <f t="shared" si="1617"/>
        <v>0</v>
      </c>
      <c r="CQ3006" s="2" t="b">
        <f t="shared" si="1618"/>
        <v>1</v>
      </c>
      <c r="CR3006" s="6" t="str">
        <f t="shared" si="1619"/>
        <v>Female</v>
      </c>
      <c r="CS3006" s="7">
        <f t="shared" si="1620"/>
        <v>0</v>
      </c>
      <c r="CT3006" s="7">
        <f t="shared" si="1621"/>
        <v>0</v>
      </c>
      <c r="CU3006" s="7">
        <f t="shared" si="1622"/>
        <v>0</v>
      </c>
      <c r="CV3006" s="7">
        <f t="shared" si="1623"/>
        <v>0</v>
      </c>
    </row>
    <row r="3007" spans="2:111" ht="101.5" x14ac:dyDescent="0.35">
      <c r="B3007" s="1" t="s">
        <v>13809</v>
      </c>
      <c r="C3007" s="9">
        <v>44550</v>
      </c>
      <c r="D3007" s="10" t="s">
        <v>13809</v>
      </c>
      <c r="E3007" s="1">
        <v>13</v>
      </c>
      <c r="F3007" s="1" t="s">
        <v>108</v>
      </c>
      <c r="G3007" s="1" t="s">
        <v>13809</v>
      </c>
      <c r="H3007" s="1" t="s">
        <v>13809</v>
      </c>
      <c r="I3007" s="9">
        <v>44448</v>
      </c>
      <c r="J3007" s="2" t="s">
        <v>109</v>
      </c>
      <c r="K3007" s="2" t="s">
        <v>13809</v>
      </c>
      <c r="L3007" s="9">
        <v>44479</v>
      </c>
      <c r="M3007" s="2" t="s">
        <v>109</v>
      </c>
      <c r="N3007" s="2" t="s">
        <v>13809</v>
      </c>
      <c r="O3007" s="2" t="s">
        <v>110</v>
      </c>
      <c r="P3007" s="2" t="s">
        <v>111</v>
      </c>
      <c r="S3007" s="2" t="s">
        <v>112</v>
      </c>
      <c r="T3007" s="2" t="s">
        <v>111</v>
      </c>
      <c r="U3007" s="2" t="b">
        <v>1</v>
      </c>
      <c r="V3007" s="2" t="s">
        <v>126</v>
      </c>
      <c r="W3007" s="1" t="s">
        <v>111</v>
      </c>
      <c r="Y3007" s="2" t="s">
        <v>112</v>
      </c>
      <c r="Z3007" s="2" t="s">
        <v>111</v>
      </c>
      <c r="AA3007" s="2" t="s">
        <v>112</v>
      </c>
      <c r="AB3007" s="2">
        <v>1</v>
      </c>
      <c r="AC3007" s="1" t="s">
        <v>111</v>
      </c>
      <c r="AF3007" s="1" t="s">
        <v>111</v>
      </c>
      <c r="AJ3007" s="1" t="s">
        <v>115</v>
      </c>
      <c r="AK3007" s="1" t="s">
        <v>150</v>
      </c>
      <c r="AO3007" s="1" t="s">
        <v>221</v>
      </c>
      <c r="AZ3007" s="1" t="s">
        <v>155</v>
      </c>
      <c r="BA3007" s="1" t="s">
        <v>10547</v>
      </c>
      <c r="BJ3007" s="1" t="s">
        <v>111</v>
      </c>
      <c r="BN3007" s="1" t="s">
        <v>112</v>
      </c>
      <c r="BO3007" s="1" t="s">
        <v>148</v>
      </c>
      <c r="BP3007" s="1" t="s">
        <v>10548</v>
      </c>
      <c r="BQ3007" s="1" t="s">
        <v>121</v>
      </c>
      <c r="BR3007" s="1" t="s">
        <v>122</v>
      </c>
      <c r="BS3007" s="1" t="s">
        <v>111</v>
      </c>
      <c r="BT3007" s="34" t="s">
        <v>10549</v>
      </c>
      <c r="BU3007" s="34" t="s">
        <v>10550</v>
      </c>
      <c r="BV3007" s="9">
        <v>44694</v>
      </c>
      <c r="BW3007" s="34" t="s">
        <v>15020</v>
      </c>
      <c r="BY3007" s="2" t="s">
        <v>153</v>
      </c>
      <c r="BZ3007" s="2" t="s">
        <v>124</v>
      </c>
      <c r="CB3007" s="1" t="s">
        <v>311</v>
      </c>
      <c r="CD3007" s="1" t="b">
        <v>1</v>
      </c>
      <c r="CE3007" s="1" t="b">
        <v>1</v>
      </c>
      <c r="CF3007" s="1" t="b">
        <f t="shared" si="1607"/>
        <v>0</v>
      </c>
      <c r="CG3007" s="1" t="b">
        <f t="shared" si="1608"/>
        <v>1</v>
      </c>
      <c r="CH3007" s="1" t="b">
        <f t="shared" si="1609"/>
        <v>0</v>
      </c>
      <c r="CI3007" s="1" t="b">
        <f t="shared" si="1610"/>
        <v>0</v>
      </c>
      <c r="CJ3007" s="1" t="b">
        <f t="shared" si="1611"/>
        <v>0</v>
      </c>
      <c r="CK3007" s="1" t="b">
        <f t="shared" si="1612"/>
        <v>0</v>
      </c>
      <c r="CL3007" s="1" t="b">
        <f t="shared" si="1613"/>
        <v>0</v>
      </c>
      <c r="CM3007" s="1" t="b">
        <f t="shared" si="1614"/>
        <v>0</v>
      </c>
      <c r="CN3007" s="1" t="b">
        <f t="shared" si="1615"/>
        <v>0</v>
      </c>
      <c r="CO3007" s="2" t="b">
        <f t="shared" si="1616"/>
        <v>1</v>
      </c>
      <c r="CP3007" s="2" t="b">
        <f t="shared" si="1617"/>
        <v>1</v>
      </c>
      <c r="CQ3007" s="2" t="b">
        <f t="shared" si="1618"/>
        <v>0</v>
      </c>
      <c r="CR3007" s="6" t="str">
        <f t="shared" si="1619"/>
        <v>Female</v>
      </c>
      <c r="CS3007" s="7">
        <f t="shared" si="1620"/>
        <v>1</v>
      </c>
      <c r="CT3007" s="7">
        <f t="shared" si="1621"/>
        <v>0</v>
      </c>
      <c r="CU3007" s="7">
        <f t="shared" si="1622"/>
        <v>0</v>
      </c>
      <c r="CV3007" s="7">
        <f t="shared" si="1623"/>
        <v>1</v>
      </c>
      <c r="CW3007" s="7">
        <f>COUNTIF(M3007,"=*moderna*")</f>
        <v>0</v>
      </c>
      <c r="CX3007" s="1" t="b">
        <f>AND(E3007&lt;30,NOT(E3007="."),NOT(E3007=""))</f>
        <v>1</v>
      </c>
      <c r="CY3007" s="1" t="b">
        <f>AND(E3007&gt;17,E3007&lt;41,NOT(E3007="."),NOT(E3007=""))</f>
        <v>0</v>
      </c>
      <c r="DG3007" s="1" t="b">
        <f>AND(E3007&gt;4,E3007&lt;18,NOT(E3007=""),NOT(E3007="."))</f>
        <v>1</v>
      </c>
    </row>
    <row r="3008" spans="2:111" ht="304.5" x14ac:dyDescent="0.35">
      <c r="B3008" s="1" t="s">
        <v>13809</v>
      </c>
      <c r="C3008" s="9">
        <v>44550</v>
      </c>
      <c r="D3008" s="10" t="s">
        <v>13809</v>
      </c>
      <c r="E3008" s="1">
        <v>20</v>
      </c>
      <c r="F3008" s="1" t="s">
        <v>127</v>
      </c>
      <c r="G3008" s="1" t="s">
        <v>13809</v>
      </c>
      <c r="H3008" s="1" t="s">
        <v>13809</v>
      </c>
      <c r="I3008" s="9">
        <v>44470</v>
      </c>
      <c r="J3008" s="2" t="s">
        <v>109</v>
      </c>
      <c r="K3008" s="2" t="s">
        <v>13809</v>
      </c>
      <c r="N3008" s="2" t="s">
        <v>13809</v>
      </c>
      <c r="O3008" s="2" t="s">
        <v>110</v>
      </c>
      <c r="P3008" s="2" t="s">
        <v>111</v>
      </c>
      <c r="S3008" s="2" t="s">
        <v>112</v>
      </c>
      <c r="T3008" s="2" t="s">
        <v>111</v>
      </c>
      <c r="U3008" s="2" t="b">
        <f>OR(S3008="yes",T3008="yes")</f>
        <v>1</v>
      </c>
      <c r="V3008" s="2" t="s">
        <v>113</v>
      </c>
      <c r="W3008" s="1" t="s">
        <v>112</v>
      </c>
      <c r="X3008" s="1" t="s">
        <v>114</v>
      </c>
      <c r="Y3008" s="2" t="s">
        <v>111</v>
      </c>
      <c r="AF3008" s="1" t="s">
        <v>111</v>
      </c>
      <c r="AJ3008" s="1" t="s">
        <v>115</v>
      </c>
      <c r="AK3008" s="1" t="s">
        <v>150</v>
      </c>
      <c r="AO3008" s="1" t="s">
        <v>195</v>
      </c>
      <c r="AS3008" s="1" t="s">
        <v>118</v>
      </c>
      <c r="AU3008" s="1" t="s">
        <v>132</v>
      </c>
      <c r="AZ3008" s="1" t="s">
        <v>371</v>
      </c>
      <c r="BA3008" s="1" t="s">
        <v>10551</v>
      </c>
      <c r="BD3008" s="1">
        <v>47.5</v>
      </c>
      <c r="BE3008" s="1">
        <v>32</v>
      </c>
      <c r="BG3008" s="1">
        <v>2.39</v>
      </c>
      <c r="BJ3008" s="1" t="s">
        <v>112</v>
      </c>
      <c r="BK3008" s="1" t="s">
        <v>112</v>
      </c>
      <c r="BL3008" s="1" t="s">
        <v>700</v>
      </c>
      <c r="BM3008" s="1" t="s">
        <v>10552</v>
      </c>
      <c r="BQ3008" s="1" t="s">
        <v>121</v>
      </c>
      <c r="BR3008" s="1" t="s">
        <v>122</v>
      </c>
      <c r="BS3008" s="1" t="s">
        <v>112</v>
      </c>
      <c r="BU3008" s="34" t="s">
        <v>10553</v>
      </c>
      <c r="BV3008" s="9">
        <v>44550</v>
      </c>
      <c r="BW3008" s="34" t="s">
        <v>15021</v>
      </c>
      <c r="BY3008" s="2" t="s">
        <v>136</v>
      </c>
      <c r="BZ3008" s="2" t="s">
        <v>124</v>
      </c>
      <c r="CB3008" s="1" t="s">
        <v>4465</v>
      </c>
      <c r="CC3008" s="2" t="s">
        <v>126</v>
      </c>
      <c r="CD3008" s="1" t="b">
        <f>AND(E3008&lt;30,NOT(E3008="."),NOT(E3008=""))</f>
        <v>1</v>
      </c>
      <c r="CE3008" s="1" t="b">
        <f t="shared" ref="CE3008:CE3039" si="1637">AND(E3008&lt;18,NOT(E3008="."),NOT(E3008=""))</f>
        <v>0</v>
      </c>
      <c r="CF3008" s="1" t="b">
        <f t="shared" si="1607"/>
        <v>0</v>
      </c>
      <c r="CG3008" s="1" t="b">
        <f t="shared" si="1608"/>
        <v>0</v>
      </c>
      <c r="CH3008" s="1" t="b">
        <f t="shared" si="1609"/>
        <v>0</v>
      </c>
      <c r="CI3008" s="1" t="b">
        <f t="shared" si="1610"/>
        <v>1</v>
      </c>
      <c r="CJ3008" s="1" t="b">
        <f t="shared" si="1611"/>
        <v>0</v>
      </c>
      <c r="CK3008" s="1" t="b">
        <f t="shared" si="1612"/>
        <v>0</v>
      </c>
      <c r="CL3008" s="1" t="b">
        <f t="shared" si="1613"/>
        <v>0</v>
      </c>
      <c r="CM3008" s="1" t="b">
        <f t="shared" si="1614"/>
        <v>0</v>
      </c>
      <c r="CN3008" s="1" t="b">
        <f t="shared" si="1615"/>
        <v>0</v>
      </c>
      <c r="CO3008" s="2" t="b">
        <f t="shared" si="1616"/>
        <v>0</v>
      </c>
      <c r="CP3008" s="2" t="b">
        <f t="shared" si="1617"/>
        <v>0</v>
      </c>
      <c r="CQ3008" s="2" t="b">
        <f t="shared" si="1618"/>
        <v>0</v>
      </c>
      <c r="CR3008" s="6" t="str">
        <f t="shared" si="1619"/>
        <v>Male</v>
      </c>
      <c r="CS3008" s="7">
        <f t="shared" si="1620"/>
        <v>1</v>
      </c>
      <c r="CT3008" s="7">
        <f t="shared" si="1621"/>
        <v>0</v>
      </c>
      <c r="CU3008" s="7">
        <f t="shared" si="1622"/>
        <v>0</v>
      </c>
      <c r="CV3008" s="7">
        <f t="shared" si="1623"/>
        <v>0</v>
      </c>
    </row>
    <row r="3009" spans="2:111" ht="130.5" x14ac:dyDescent="0.35">
      <c r="B3009" s="1" t="s">
        <v>13809</v>
      </c>
      <c r="C3009" s="9">
        <v>44550</v>
      </c>
      <c r="D3009" s="10" t="s">
        <v>13809</v>
      </c>
      <c r="E3009" s="1">
        <v>62</v>
      </c>
      <c r="F3009" s="1" t="s">
        <v>108</v>
      </c>
      <c r="G3009" s="1" t="s">
        <v>13809</v>
      </c>
      <c r="H3009" s="1" t="s">
        <v>13809</v>
      </c>
      <c r="I3009" s="9">
        <v>44275</v>
      </c>
      <c r="J3009" s="2" t="s">
        <v>109</v>
      </c>
      <c r="K3009" s="2" t="s">
        <v>13809</v>
      </c>
      <c r="L3009" s="9">
        <v>44296</v>
      </c>
      <c r="M3009" s="2" t="s">
        <v>109</v>
      </c>
      <c r="N3009" s="2" t="s">
        <v>13809</v>
      </c>
      <c r="O3009" s="2" t="s">
        <v>110</v>
      </c>
      <c r="P3009" s="2" t="s">
        <v>111</v>
      </c>
      <c r="S3009" s="2" t="s">
        <v>112</v>
      </c>
      <c r="T3009" s="2" t="s">
        <v>111</v>
      </c>
      <c r="U3009" s="2" t="b">
        <f>OR(S3009="yes",T3009="yes")</f>
        <v>1</v>
      </c>
      <c r="V3009" s="2" t="s">
        <v>113</v>
      </c>
      <c r="W3009" s="1" t="s">
        <v>111</v>
      </c>
      <c r="Y3009" s="2" t="s">
        <v>112</v>
      </c>
      <c r="Z3009" s="2" t="s">
        <v>112</v>
      </c>
      <c r="AA3009" s="2" t="s">
        <v>112</v>
      </c>
      <c r="AB3009" s="2">
        <v>18</v>
      </c>
      <c r="AC3009" s="1" t="s">
        <v>111</v>
      </c>
      <c r="AF3009" s="1" t="s">
        <v>111</v>
      </c>
      <c r="AJ3009" s="1" t="s">
        <v>115</v>
      </c>
      <c r="AK3009" s="1" t="s">
        <v>194</v>
      </c>
      <c r="AN3009" s="1" t="s">
        <v>7892</v>
      </c>
      <c r="AO3009" s="1" t="s">
        <v>7893</v>
      </c>
      <c r="AS3009" s="1" t="s">
        <v>118</v>
      </c>
      <c r="AZ3009" s="1" t="s">
        <v>155</v>
      </c>
      <c r="BA3009" s="1" t="s">
        <v>7894</v>
      </c>
      <c r="BJ3009" s="1" t="s">
        <v>111</v>
      </c>
      <c r="BN3009" s="1" t="s">
        <v>112</v>
      </c>
      <c r="BO3009" s="1" t="s">
        <v>148</v>
      </c>
      <c r="BP3009" s="1" t="s">
        <v>7895</v>
      </c>
      <c r="BQ3009" s="1" t="s">
        <v>121</v>
      </c>
      <c r="BR3009" s="1" t="s">
        <v>122</v>
      </c>
      <c r="BS3009" s="1" t="s">
        <v>112</v>
      </c>
      <c r="BU3009" s="34" t="s">
        <v>7896</v>
      </c>
      <c r="BV3009" s="9">
        <v>44669</v>
      </c>
      <c r="BW3009" s="34" t="s">
        <v>7897</v>
      </c>
      <c r="BY3009" s="2" t="s">
        <v>174</v>
      </c>
      <c r="BZ3009" s="2" t="s">
        <v>124</v>
      </c>
      <c r="CA3009" s="2">
        <v>2</v>
      </c>
      <c r="CB3009" s="1" t="s">
        <v>207</v>
      </c>
      <c r="CC3009" s="2" t="s">
        <v>113</v>
      </c>
      <c r="CD3009" s="1" t="b">
        <f>AND(E3009&lt;30,NOT(E3009="."),NOT(E3009=""))</f>
        <v>0</v>
      </c>
      <c r="CE3009" s="1" t="b">
        <f t="shared" si="1637"/>
        <v>0</v>
      </c>
      <c r="CF3009" s="1" t="b">
        <f t="shared" si="1607"/>
        <v>0</v>
      </c>
      <c r="CG3009" s="1" t="b">
        <f t="shared" si="1608"/>
        <v>0</v>
      </c>
      <c r="CH3009" s="1" t="b">
        <f t="shared" si="1609"/>
        <v>0</v>
      </c>
      <c r="CI3009" s="1" t="b">
        <f t="shared" si="1610"/>
        <v>0</v>
      </c>
      <c r="CJ3009" s="1" t="b">
        <f t="shared" si="1611"/>
        <v>0</v>
      </c>
      <c r="CK3009" s="1" t="b">
        <f t="shared" si="1612"/>
        <v>0</v>
      </c>
      <c r="CL3009" s="1" t="b">
        <f t="shared" si="1613"/>
        <v>0</v>
      </c>
      <c r="CM3009" s="1" t="b">
        <f t="shared" si="1614"/>
        <v>1</v>
      </c>
      <c r="CN3009" s="1" t="b">
        <f t="shared" si="1615"/>
        <v>0</v>
      </c>
      <c r="CO3009" s="2" t="b">
        <f t="shared" si="1616"/>
        <v>0</v>
      </c>
      <c r="CP3009" s="2" t="b">
        <f t="shared" si="1617"/>
        <v>0</v>
      </c>
      <c r="CQ3009" s="2" t="b">
        <f t="shared" si="1618"/>
        <v>1</v>
      </c>
      <c r="CR3009" s="6" t="str">
        <f t="shared" si="1619"/>
        <v>Female</v>
      </c>
      <c r="CS3009" s="7">
        <f t="shared" si="1620"/>
        <v>1</v>
      </c>
      <c r="CT3009" s="7">
        <f t="shared" si="1621"/>
        <v>0</v>
      </c>
      <c r="CU3009" s="7">
        <f t="shared" si="1622"/>
        <v>0</v>
      </c>
      <c r="CV3009" s="7">
        <f t="shared" si="1623"/>
        <v>1</v>
      </c>
      <c r="CW3009" s="7">
        <f>COUNTIF(M3009,"=*moderna*")</f>
        <v>0</v>
      </c>
      <c r="CX3009" s="1" t="b">
        <f>AND(E3009&lt;30,NOT(E3009="."),NOT(E3009=""))</f>
        <v>0</v>
      </c>
      <c r="CY3009" s="1" t="b">
        <f>AND(E3009&gt;17,E3009&lt;41,NOT(E3009="."),NOT(E3009=""))</f>
        <v>0</v>
      </c>
      <c r="DG3009" s="1" t="b">
        <f>AND(E3009&gt;4,E3009&lt;18,NOT(E3009=""),NOT(E3009="."))</f>
        <v>0</v>
      </c>
    </row>
    <row r="3010" spans="2:111" ht="72.5" x14ac:dyDescent="0.35">
      <c r="B3010" s="1" t="s">
        <v>13809</v>
      </c>
      <c r="C3010" s="9">
        <v>44550</v>
      </c>
      <c r="D3010" s="10" t="s">
        <v>13809</v>
      </c>
      <c r="E3010" s="1">
        <v>21</v>
      </c>
      <c r="F3010" s="1" t="s">
        <v>127</v>
      </c>
      <c r="G3010" s="1" t="s">
        <v>13809</v>
      </c>
      <c r="H3010" s="1" t="s">
        <v>13809</v>
      </c>
      <c r="I3010" s="9">
        <v>44533</v>
      </c>
      <c r="J3010" s="2" t="s">
        <v>109</v>
      </c>
      <c r="K3010" s="2" t="s">
        <v>13809</v>
      </c>
      <c r="N3010" s="2" t="s">
        <v>13809</v>
      </c>
      <c r="O3010" s="2" t="s">
        <v>110</v>
      </c>
      <c r="P3010" s="2" t="s">
        <v>111</v>
      </c>
      <c r="S3010" s="2" t="s">
        <v>111</v>
      </c>
      <c r="T3010" s="2" t="s">
        <v>112</v>
      </c>
      <c r="U3010" s="2" t="b">
        <v>1</v>
      </c>
      <c r="V3010" s="2" t="s">
        <v>113</v>
      </c>
      <c r="W3010" s="1" t="s">
        <v>112</v>
      </c>
      <c r="X3010" s="1" t="s">
        <v>110</v>
      </c>
      <c r="Y3010" s="2" t="s">
        <v>112</v>
      </c>
      <c r="Z3010" s="2" t="s">
        <v>112</v>
      </c>
      <c r="AA3010" s="2" t="s">
        <v>111</v>
      </c>
      <c r="AB3010" s="2">
        <v>8</v>
      </c>
      <c r="AC3010" s="1" t="s">
        <v>111</v>
      </c>
      <c r="AF3010" s="1" t="s">
        <v>111</v>
      </c>
      <c r="AJ3010" s="1" t="s">
        <v>115</v>
      </c>
      <c r="AK3010" s="1" t="s">
        <v>129</v>
      </c>
      <c r="AO3010" s="1" t="s">
        <v>151</v>
      </c>
      <c r="AS3010" s="1" t="s">
        <v>190</v>
      </c>
      <c r="BJ3010" s="1" t="s">
        <v>111</v>
      </c>
      <c r="BN3010" s="1" t="s">
        <v>112</v>
      </c>
      <c r="BO3010" s="1" t="s">
        <v>148</v>
      </c>
      <c r="BP3010" s="1" t="s">
        <v>2118</v>
      </c>
      <c r="BU3010" s="34" t="s">
        <v>10554</v>
      </c>
      <c r="BV3010" s="9">
        <v>44564</v>
      </c>
      <c r="BW3010" s="34" t="s">
        <v>10555</v>
      </c>
      <c r="BY3010" s="2" t="s">
        <v>156</v>
      </c>
      <c r="BZ3010" s="2" t="s">
        <v>124</v>
      </c>
      <c r="CA3010" s="2">
        <v>1</v>
      </c>
      <c r="CB3010" s="1" t="s">
        <v>149</v>
      </c>
      <c r="CC3010" s="2" t="s">
        <v>126</v>
      </c>
      <c r="CD3010" s="1" t="b">
        <f>AND(E3010&lt;30,NOT(E3010="."),NOT(E3010=""))</f>
        <v>1</v>
      </c>
      <c r="CE3010" s="1" t="b">
        <f t="shared" si="1637"/>
        <v>0</v>
      </c>
      <c r="CF3010" s="1" t="b">
        <f t="shared" ref="CF3010:CF3073" si="1638">AND(E3010&gt;4,E3010&lt;12,NOT(E3010=""),NOT(E3010="."))</f>
        <v>0</v>
      </c>
      <c r="CG3010" s="1" t="b">
        <f t="shared" ref="CG3010:CG3073" si="1639">AND(E3010&gt;11,E3010&lt;16,NOT(E3010=""),NOT(E3010="."))</f>
        <v>0</v>
      </c>
      <c r="CH3010" s="1" t="b">
        <f t="shared" ref="CH3010:CH3073" si="1640">AND(E3010&gt;15,E3010&lt;18)</f>
        <v>0</v>
      </c>
      <c r="CI3010" s="1" t="b">
        <f t="shared" ref="CI3010:CI3073" si="1641">AND(E3010&gt;17,E3010&lt;25)</f>
        <v>1</v>
      </c>
      <c r="CJ3010" s="1" t="b">
        <f t="shared" ref="CJ3010:CJ3073" si="1642">AND(E3010&gt;24,E3010&lt;30)</f>
        <v>0</v>
      </c>
      <c r="CK3010" s="1" t="b">
        <f t="shared" ref="CK3010:CK3073" si="1643">AND(E3010&gt;29,E3010&lt;40)</f>
        <v>0</v>
      </c>
      <c r="CL3010" s="1" t="b">
        <f t="shared" ref="CL3010:CL3073" si="1644">AND(E3010&gt;39,E3010&lt;50)</f>
        <v>0</v>
      </c>
      <c r="CM3010" s="1" t="b">
        <f t="shared" ref="CM3010:CM3073" si="1645">AND(E3010&gt;49,E3010&lt;65)</f>
        <v>0</v>
      </c>
      <c r="CN3010" s="1" t="b">
        <f t="shared" ref="CN3010:CN3073" si="1646">AND(E3010&gt;64,NOT(E3010="."),NOT(E3010=""))</f>
        <v>0</v>
      </c>
      <c r="CO3010" s="2" t="b">
        <f t="shared" ref="CO3010:CO3073" si="1647">AND(AB3010&lt;7,NOT(AB3010="."),NOT(AB3010=""))</f>
        <v>0</v>
      </c>
      <c r="CP3010" s="2" t="b">
        <f t="shared" ref="CP3010:CP3073" si="1648">AND(AB3010&lt;8,NOT(AB3010="."),NOT(AB3010=""))</f>
        <v>0</v>
      </c>
      <c r="CQ3010" s="2" t="b">
        <f t="shared" ref="CQ3010:CQ3073" si="1649">AND(AB3010&gt;7,AB3010&lt;22,NOT(AB3010=""),NOT(AB3010="."))</f>
        <v>1</v>
      </c>
      <c r="CR3010" s="6" t="str">
        <f t="shared" ref="CR3010:CR3073" si="1650">F3010</f>
        <v>Male</v>
      </c>
      <c r="CS3010" s="7">
        <f t="shared" ref="CS3010:CS3073" si="1651">COUNTIF(J3010,"=*pfizer*")</f>
        <v>1</v>
      </c>
      <c r="CT3010" s="7">
        <f t="shared" ref="CT3010:CT3073" si="1652">COUNTIF(J3010,"=*moderna*")</f>
        <v>0</v>
      </c>
      <c r="CU3010" s="7">
        <f t="shared" ref="CU3010:CU3073" si="1653">COUNTIF(J3010,"=*janssen*")</f>
        <v>0</v>
      </c>
      <c r="CV3010" s="7">
        <f t="shared" ref="CV3010:CV3073" si="1654">COUNTIF(M3010,"=*pfizer*")</f>
        <v>0</v>
      </c>
      <c r="CW3010" s="7">
        <f>COUNTIF(M3010,"=*moderna*")</f>
        <v>0</v>
      </c>
      <c r="CX3010" s="1" t="b">
        <f>AND(E3010&lt;30,NOT(E3010="."),NOT(E3010=""))</f>
        <v>1</v>
      </c>
      <c r="CY3010" s="1" t="b">
        <f>AND(E3010&gt;17,E3010&lt;41,NOT(E3010="."),NOT(E3010=""))</f>
        <v>1</v>
      </c>
      <c r="DG3010" s="1" t="b">
        <f>AND(E3010&gt;4,E3010&lt;18,NOT(E3010=""),NOT(E3010="."))</f>
        <v>0</v>
      </c>
    </row>
    <row r="3011" spans="2:111" ht="188.5" x14ac:dyDescent="0.35">
      <c r="B3011" s="1" t="s">
        <v>13809</v>
      </c>
      <c r="C3011" s="9">
        <v>44550</v>
      </c>
      <c r="D3011" s="10" t="s">
        <v>13809</v>
      </c>
      <c r="E3011" s="1">
        <v>29</v>
      </c>
      <c r="F3011" s="1" t="s">
        <v>127</v>
      </c>
      <c r="G3011" s="1" t="s">
        <v>13809</v>
      </c>
      <c r="H3011" s="1" t="s">
        <v>13809</v>
      </c>
      <c r="I3011" s="2" t="s">
        <v>183</v>
      </c>
      <c r="J3011" s="2" t="s">
        <v>163</v>
      </c>
      <c r="K3011" s="2" t="s">
        <v>13809</v>
      </c>
      <c r="L3011" s="9">
        <v>44334</v>
      </c>
      <c r="M3011" s="2" t="s">
        <v>128</v>
      </c>
      <c r="N3011" s="2" t="s">
        <v>13809</v>
      </c>
      <c r="O3011" s="2" t="s">
        <v>110</v>
      </c>
      <c r="P3011" s="2" t="s">
        <v>111</v>
      </c>
      <c r="S3011" s="2" t="s">
        <v>111</v>
      </c>
      <c r="T3011" s="2" t="s">
        <v>112</v>
      </c>
      <c r="U3011" s="2" t="b">
        <v>1</v>
      </c>
      <c r="V3011" s="2" t="s">
        <v>113</v>
      </c>
      <c r="W3011" s="1" t="s">
        <v>112</v>
      </c>
      <c r="X3011" s="1" t="s">
        <v>138</v>
      </c>
      <c r="Y3011" s="2" t="s">
        <v>112</v>
      </c>
      <c r="Z3011" s="2" t="s">
        <v>111</v>
      </c>
      <c r="AA3011" s="2" t="s">
        <v>112</v>
      </c>
      <c r="AB3011" s="2">
        <v>26</v>
      </c>
      <c r="AC3011" s="1" t="s">
        <v>111</v>
      </c>
      <c r="AF3011" s="1" t="s">
        <v>111</v>
      </c>
      <c r="AJ3011" s="1" t="s">
        <v>115</v>
      </c>
      <c r="AK3011" s="1" t="s">
        <v>129</v>
      </c>
      <c r="AO3011" s="1" t="s">
        <v>237</v>
      </c>
      <c r="AS3011" s="1" t="s">
        <v>118</v>
      </c>
      <c r="AU3011" s="1" t="s">
        <v>132</v>
      </c>
      <c r="BJ3011" s="1" t="s">
        <v>111</v>
      </c>
      <c r="BN3011" s="1" t="s">
        <v>112</v>
      </c>
      <c r="BO3011" s="1" t="s">
        <v>148</v>
      </c>
      <c r="BP3011" s="1" t="s">
        <v>10556</v>
      </c>
      <c r="BQ3011" s="1" t="s">
        <v>121</v>
      </c>
      <c r="BR3011" s="1" t="s">
        <v>122</v>
      </c>
      <c r="BS3011" s="1" t="s">
        <v>112</v>
      </c>
      <c r="BU3011" s="34" t="s">
        <v>10187</v>
      </c>
      <c r="BV3011" s="9">
        <v>44600</v>
      </c>
      <c r="BW3011" s="34" t="s">
        <v>10557</v>
      </c>
      <c r="BY3011" s="2" t="s">
        <v>174</v>
      </c>
      <c r="BZ3011" s="2" t="s">
        <v>124</v>
      </c>
      <c r="CA3011" s="2">
        <v>2</v>
      </c>
      <c r="CB3011" s="1" t="s">
        <v>199</v>
      </c>
      <c r="CC3011" s="2" t="s">
        <v>113</v>
      </c>
      <c r="CD3011" s="1" t="b">
        <v>1</v>
      </c>
      <c r="CE3011" s="1" t="b">
        <f t="shared" si="1637"/>
        <v>0</v>
      </c>
      <c r="CF3011" s="1" t="b">
        <f t="shared" si="1638"/>
        <v>0</v>
      </c>
      <c r="CG3011" s="1" t="b">
        <f t="shared" si="1639"/>
        <v>0</v>
      </c>
      <c r="CH3011" s="1" t="b">
        <f t="shared" si="1640"/>
        <v>0</v>
      </c>
      <c r="CI3011" s="1" t="b">
        <f t="shared" si="1641"/>
        <v>0</v>
      </c>
      <c r="CJ3011" s="1" t="b">
        <f t="shared" si="1642"/>
        <v>1</v>
      </c>
      <c r="CK3011" s="1" t="b">
        <f t="shared" si="1643"/>
        <v>0</v>
      </c>
      <c r="CL3011" s="1" t="b">
        <f t="shared" si="1644"/>
        <v>0</v>
      </c>
      <c r="CM3011" s="1" t="b">
        <f t="shared" si="1645"/>
        <v>0</v>
      </c>
      <c r="CN3011" s="1" t="b">
        <f t="shared" si="1646"/>
        <v>0</v>
      </c>
      <c r="CO3011" s="2" t="b">
        <f t="shared" si="1647"/>
        <v>0</v>
      </c>
      <c r="CP3011" s="2" t="b">
        <f t="shared" si="1648"/>
        <v>0</v>
      </c>
      <c r="CQ3011" s="2" t="b">
        <f t="shared" si="1649"/>
        <v>0</v>
      </c>
      <c r="CR3011" s="6" t="str">
        <f t="shared" si="1650"/>
        <v>Male</v>
      </c>
      <c r="CS3011" s="7">
        <f t="shared" si="1651"/>
        <v>0</v>
      </c>
      <c r="CT3011" s="7">
        <f t="shared" si="1652"/>
        <v>0</v>
      </c>
      <c r="CU3011" s="7">
        <f t="shared" si="1653"/>
        <v>0</v>
      </c>
      <c r="CV3011" s="7">
        <f t="shared" si="1654"/>
        <v>0</v>
      </c>
      <c r="CW3011" s="7">
        <f>COUNTIF(M3011,"=*moderna*")</f>
        <v>1</v>
      </c>
      <c r="CX3011" s="1" t="b">
        <f>AND(E3011&lt;30,NOT(E3011="."),NOT(E3011=""))</f>
        <v>1</v>
      </c>
      <c r="CY3011" s="1" t="b">
        <f>AND(E3011&gt;17,E3011&lt;41,NOT(E3011="."),NOT(E3011=""))</f>
        <v>1</v>
      </c>
      <c r="DG3011" s="1" t="b">
        <f>AND(E3011&gt;4,E3011&lt;18,NOT(E3011=""),NOT(E3011="."))</f>
        <v>0</v>
      </c>
    </row>
    <row r="3012" spans="2:111" ht="145" x14ac:dyDescent="0.35">
      <c r="B3012" s="1" t="s">
        <v>13809</v>
      </c>
      <c r="C3012" s="9">
        <v>44551</v>
      </c>
      <c r="D3012" s="10" t="s">
        <v>13809</v>
      </c>
      <c r="E3012" s="1">
        <v>36</v>
      </c>
      <c r="F3012" s="1" t="s">
        <v>127</v>
      </c>
      <c r="G3012" s="1" t="s">
        <v>13809</v>
      </c>
      <c r="H3012" s="1" t="s">
        <v>13809</v>
      </c>
      <c r="I3012" s="9">
        <v>44544</v>
      </c>
      <c r="J3012" s="2" t="s">
        <v>109</v>
      </c>
      <c r="K3012" s="2" t="s">
        <v>13809</v>
      </c>
      <c r="L3012" s="2" t="s">
        <v>183</v>
      </c>
      <c r="M3012" s="2" t="s">
        <v>163</v>
      </c>
      <c r="N3012" s="2" t="s">
        <v>13809</v>
      </c>
      <c r="O3012" s="2" t="s">
        <v>110</v>
      </c>
      <c r="P3012" s="2" t="s">
        <v>111</v>
      </c>
      <c r="S3012" s="2" t="s">
        <v>111</v>
      </c>
      <c r="T3012" s="2" t="s">
        <v>112</v>
      </c>
      <c r="U3012" s="2" t="b">
        <v>1</v>
      </c>
      <c r="V3012" s="2" t="s">
        <v>113</v>
      </c>
      <c r="W3012" s="1" t="s">
        <v>112</v>
      </c>
      <c r="X3012" s="1" t="s">
        <v>138</v>
      </c>
      <c r="Y3012" s="2" t="s">
        <v>112</v>
      </c>
      <c r="Z3012" s="2" t="s">
        <v>112</v>
      </c>
      <c r="AA3012" s="2" t="s">
        <v>111</v>
      </c>
      <c r="AB3012" s="2">
        <v>1</v>
      </c>
      <c r="AC3012" s="1" t="s">
        <v>111</v>
      </c>
      <c r="AF3012" s="1" t="s">
        <v>112</v>
      </c>
      <c r="AG3012" s="1" t="s">
        <v>138</v>
      </c>
      <c r="AJ3012" s="1" t="s">
        <v>115</v>
      </c>
      <c r="AK3012" s="1" t="s">
        <v>201</v>
      </c>
      <c r="AN3012" s="1" t="s">
        <v>10558</v>
      </c>
      <c r="AO3012" s="1" t="s">
        <v>166</v>
      </c>
      <c r="AS3012" s="1" t="s">
        <v>118</v>
      </c>
      <c r="AU3012" s="1" t="s">
        <v>191</v>
      </c>
      <c r="AX3012" s="25">
        <v>0.44600000000000001</v>
      </c>
      <c r="AZ3012" s="1" t="s">
        <v>155</v>
      </c>
      <c r="BA3012" s="1" t="s">
        <v>10559</v>
      </c>
      <c r="BJ3012" s="1" t="s">
        <v>112</v>
      </c>
      <c r="BK3012" s="1" t="s">
        <v>112</v>
      </c>
      <c r="BL3012" s="1" t="s">
        <v>180</v>
      </c>
      <c r="BM3012" s="1" t="s">
        <v>10560</v>
      </c>
      <c r="BQ3012" s="1" t="s">
        <v>121</v>
      </c>
      <c r="BR3012" s="1" t="s">
        <v>122</v>
      </c>
      <c r="BS3012" s="1" t="s">
        <v>112</v>
      </c>
      <c r="BU3012" s="34" t="s">
        <v>10561</v>
      </c>
      <c r="BV3012" s="9">
        <v>44581</v>
      </c>
      <c r="BW3012" s="34" t="s">
        <v>10562</v>
      </c>
      <c r="BY3012" s="2" t="s">
        <v>174</v>
      </c>
      <c r="BZ3012" s="2" t="s">
        <v>124</v>
      </c>
      <c r="CA3012" s="2">
        <v>1</v>
      </c>
      <c r="CB3012" s="1" t="s">
        <v>493</v>
      </c>
      <c r="CC3012" s="2" t="s">
        <v>126</v>
      </c>
      <c r="CD3012" s="1" t="b">
        <f t="shared" ref="CD3012:CD3039" si="1655">AND(E3012&lt;30,NOT(E3012="."),NOT(E3012=""))</f>
        <v>0</v>
      </c>
      <c r="CE3012" s="1" t="b">
        <f t="shared" si="1637"/>
        <v>0</v>
      </c>
      <c r="CF3012" s="1" t="b">
        <f t="shared" si="1638"/>
        <v>0</v>
      </c>
      <c r="CG3012" s="1" t="b">
        <f t="shared" si="1639"/>
        <v>0</v>
      </c>
      <c r="CH3012" s="1" t="b">
        <f t="shared" si="1640"/>
        <v>0</v>
      </c>
      <c r="CI3012" s="1" t="b">
        <f t="shared" si="1641"/>
        <v>0</v>
      </c>
      <c r="CJ3012" s="1" t="b">
        <f t="shared" si="1642"/>
        <v>0</v>
      </c>
      <c r="CK3012" s="1" t="b">
        <f t="shared" si="1643"/>
        <v>1</v>
      </c>
      <c r="CL3012" s="1" t="b">
        <f t="shared" si="1644"/>
        <v>0</v>
      </c>
      <c r="CM3012" s="1" t="b">
        <f t="shared" si="1645"/>
        <v>0</v>
      </c>
      <c r="CN3012" s="1" t="b">
        <f t="shared" si="1646"/>
        <v>0</v>
      </c>
      <c r="CO3012" s="2" t="b">
        <f t="shared" si="1647"/>
        <v>1</v>
      </c>
      <c r="CP3012" s="2" t="b">
        <f t="shared" si="1648"/>
        <v>1</v>
      </c>
      <c r="CQ3012" s="2" t="b">
        <f t="shared" si="1649"/>
        <v>0</v>
      </c>
      <c r="CR3012" s="6" t="str">
        <f t="shared" si="1650"/>
        <v>Male</v>
      </c>
      <c r="CS3012" s="7">
        <f t="shared" si="1651"/>
        <v>1</v>
      </c>
      <c r="CT3012" s="7">
        <f t="shared" si="1652"/>
        <v>0</v>
      </c>
      <c r="CU3012" s="7">
        <f t="shared" si="1653"/>
        <v>0</v>
      </c>
      <c r="CV3012" s="7">
        <f t="shared" si="1654"/>
        <v>0</v>
      </c>
      <c r="CW3012" s="7">
        <f>COUNTIF(M3012,"=*moderna*")</f>
        <v>0</v>
      </c>
      <c r="CX3012" s="1" t="b">
        <f>AND(E3012&lt;30,NOT(E3012="."),NOT(E3012=""))</f>
        <v>0</v>
      </c>
      <c r="CY3012" s="1" t="b">
        <f>AND(E3012&gt;17,E3012&lt;41,NOT(E3012="."),NOT(E3012=""))</f>
        <v>1</v>
      </c>
      <c r="DG3012" s="1" t="b">
        <f>AND(E3012&gt;4,E3012&lt;18,NOT(E3012=""),NOT(E3012="."))</f>
        <v>0</v>
      </c>
    </row>
    <row r="3013" spans="2:111" ht="87" x14ac:dyDescent="0.35">
      <c r="B3013" s="1" t="s">
        <v>13809</v>
      </c>
      <c r="C3013" s="9">
        <v>44551</v>
      </c>
      <c r="D3013" s="10" t="s">
        <v>13809</v>
      </c>
      <c r="E3013" s="1">
        <v>40</v>
      </c>
      <c r="F3013" s="1" t="s">
        <v>127</v>
      </c>
      <c r="G3013" s="1" t="s">
        <v>13809</v>
      </c>
      <c r="H3013" s="1" t="s">
        <v>13809</v>
      </c>
      <c r="K3013" s="2" t="s">
        <v>13809</v>
      </c>
      <c r="N3013" s="2" t="s">
        <v>13809</v>
      </c>
      <c r="O3013" s="2" t="s">
        <v>110</v>
      </c>
      <c r="P3013" s="2" t="s">
        <v>111</v>
      </c>
      <c r="S3013" s="2" t="s">
        <v>112</v>
      </c>
      <c r="T3013" s="2" t="s">
        <v>111</v>
      </c>
      <c r="U3013" s="2" t="b">
        <f>OR(S3013="yes",T3013="yes")</f>
        <v>1</v>
      </c>
      <c r="V3013" s="2" t="s">
        <v>126</v>
      </c>
      <c r="W3013" s="1" t="s">
        <v>111</v>
      </c>
      <c r="Y3013" s="2" t="s">
        <v>112</v>
      </c>
      <c r="AB3013" s="2">
        <v>10</v>
      </c>
      <c r="AC3013" s="1" t="s">
        <v>112</v>
      </c>
      <c r="AD3013" s="1" t="s">
        <v>192</v>
      </c>
      <c r="AE3013" s="1" t="s">
        <v>13691</v>
      </c>
      <c r="AF3013" s="1" t="s">
        <v>111</v>
      </c>
      <c r="AJ3013" s="1" t="s">
        <v>115</v>
      </c>
      <c r="AK3013" s="1" t="s">
        <v>150</v>
      </c>
      <c r="AO3013" s="1" t="s">
        <v>2598</v>
      </c>
      <c r="AZ3013" s="1" t="s">
        <v>155</v>
      </c>
      <c r="BA3013" s="1" t="s">
        <v>13692</v>
      </c>
      <c r="BJ3013" s="1" t="s">
        <v>111</v>
      </c>
      <c r="BN3013" s="1" t="s">
        <v>112</v>
      </c>
      <c r="BO3013" s="1" t="s">
        <v>200</v>
      </c>
      <c r="BQ3013" s="1" t="s">
        <v>121</v>
      </c>
      <c r="BR3013" s="1" t="s">
        <v>122</v>
      </c>
      <c r="BS3013" s="1" t="s">
        <v>111</v>
      </c>
      <c r="BT3013" s="34" t="s">
        <v>184</v>
      </c>
      <c r="BU3013" s="34" t="s">
        <v>13693</v>
      </c>
      <c r="BV3013" s="9">
        <v>44991</v>
      </c>
      <c r="BW3013" s="34" t="s">
        <v>13694</v>
      </c>
      <c r="BY3013" s="2" t="s">
        <v>153</v>
      </c>
      <c r="BZ3013" s="2" t="s">
        <v>124</v>
      </c>
      <c r="CA3013" s="2">
        <v>3</v>
      </c>
      <c r="CB3013" s="1" t="s">
        <v>1076</v>
      </c>
      <c r="CD3013" s="1" t="b">
        <f t="shared" si="1655"/>
        <v>0</v>
      </c>
      <c r="CE3013" s="1" t="b">
        <f t="shared" si="1637"/>
        <v>0</v>
      </c>
      <c r="CF3013" s="1" t="b">
        <f t="shared" si="1638"/>
        <v>0</v>
      </c>
      <c r="CG3013" s="1" t="b">
        <f t="shared" si="1639"/>
        <v>0</v>
      </c>
      <c r="CH3013" s="1" t="b">
        <f t="shared" si="1640"/>
        <v>0</v>
      </c>
      <c r="CI3013" s="1" t="b">
        <f t="shared" si="1641"/>
        <v>0</v>
      </c>
      <c r="CJ3013" s="1" t="b">
        <f t="shared" si="1642"/>
        <v>0</v>
      </c>
      <c r="CK3013" s="1" t="b">
        <f t="shared" si="1643"/>
        <v>0</v>
      </c>
      <c r="CL3013" s="1" t="b">
        <f t="shared" si="1644"/>
        <v>1</v>
      </c>
      <c r="CM3013" s="1" t="b">
        <f t="shared" si="1645"/>
        <v>0</v>
      </c>
      <c r="CN3013" s="1" t="b">
        <f t="shared" si="1646"/>
        <v>0</v>
      </c>
      <c r="CO3013" s="2" t="b">
        <f t="shared" si="1647"/>
        <v>0</v>
      </c>
      <c r="CP3013" s="2" t="b">
        <f t="shared" si="1648"/>
        <v>0</v>
      </c>
      <c r="CQ3013" s="2" t="b">
        <f t="shared" si="1649"/>
        <v>1</v>
      </c>
      <c r="CR3013" s="6" t="str">
        <f t="shared" si="1650"/>
        <v>Male</v>
      </c>
      <c r="CS3013" s="7">
        <f t="shared" si="1651"/>
        <v>0</v>
      </c>
      <c r="CT3013" s="7">
        <f t="shared" si="1652"/>
        <v>0</v>
      </c>
      <c r="CU3013" s="7">
        <f t="shared" si="1653"/>
        <v>0</v>
      </c>
      <c r="CV3013" s="7">
        <f t="shared" si="1654"/>
        <v>0</v>
      </c>
    </row>
    <row r="3014" spans="2:111" ht="275.5" x14ac:dyDescent="0.35">
      <c r="B3014" s="1" t="s">
        <v>13809</v>
      </c>
      <c r="C3014" s="9">
        <v>44551</v>
      </c>
      <c r="D3014" s="10" t="s">
        <v>13809</v>
      </c>
      <c r="E3014" s="1">
        <v>27</v>
      </c>
      <c r="F3014" s="1" t="s">
        <v>127</v>
      </c>
      <c r="G3014" s="1" t="s">
        <v>13809</v>
      </c>
      <c r="H3014" s="1" t="s">
        <v>13809</v>
      </c>
      <c r="I3014" s="9">
        <v>44202</v>
      </c>
      <c r="J3014" s="2" t="s">
        <v>128</v>
      </c>
      <c r="K3014" s="2" t="s">
        <v>13809</v>
      </c>
      <c r="L3014" s="9">
        <v>44231</v>
      </c>
      <c r="M3014" s="2" t="s">
        <v>128</v>
      </c>
      <c r="N3014" s="2" t="s">
        <v>13809</v>
      </c>
      <c r="O3014" s="2" t="s">
        <v>110</v>
      </c>
      <c r="P3014" s="2" t="s">
        <v>111</v>
      </c>
      <c r="S3014" s="2" t="s">
        <v>112</v>
      </c>
      <c r="T3014" s="2" t="s">
        <v>111</v>
      </c>
      <c r="U3014" s="2" t="b">
        <f>OR(S3014="yes",T3014="yes")</f>
        <v>1</v>
      </c>
      <c r="V3014" s="2" t="s">
        <v>113</v>
      </c>
      <c r="W3014" s="1" t="s">
        <v>112</v>
      </c>
      <c r="X3014" s="1" t="s">
        <v>138</v>
      </c>
      <c r="Y3014" s="2" t="s">
        <v>112</v>
      </c>
      <c r="Z3014" s="2" t="s">
        <v>112</v>
      </c>
      <c r="AA3014" s="2" t="s">
        <v>111</v>
      </c>
      <c r="AB3014" s="2">
        <v>20</v>
      </c>
      <c r="AC3014" s="1" t="s">
        <v>111</v>
      </c>
      <c r="AF3014" s="1" t="s">
        <v>111</v>
      </c>
      <c r="AJ3014" s="1" t="s">
        <v>115</v>
      </c>
      <c r="AK3014" s="1" t="s">
        <v>555</v>
      </c>
      <c r="AN3014" s="1" t="s">
        <v>10563</v>
      </c>
      <c r="AO3014" s="1" t="s">
        <v>296</v>
      </c>
      <c r="AU3014" s="21" t="s">
        <v>10564</v>
      </c>
      <c r="AZ3014" s="1" t="s">
        <v>320</v>
      </c>
      <c r="BG3014" s="1" t="s">
        <v>10565</v>
      </c>
      <c r="BH3014" s="1" t="s">
        <v>10566</v>
      </c>
      <c r="BJ3014" s="1" t="s">
        <v>112</v>
      </c>
      <c r="BV3014" s="9">
        <v>44552</v>
      </c>
      <c r="BW3014" s="34" t="s">
        <v>15022</v>
      </c>
      <c r="BY3014" s="2" t="s">
        <v>174</v>
      </c>
      <c r="BZ3014" s="2" t="s">
        <v>162</v>
      </c>
      <c r="CA3014" s="2">
        <v>1</v>
      </c>
      <c r="CB3014" s="1" t="s">
        <v>394</v>
      </c>
      <c r="CC3014" s="2" t="s">
        <v>113</v>
      </c>
      <c r="CD3014" s="1" t="b">
        <f t="shared" si="1655"/>
        <v>1</v>
      </c>
      <c r="CE3014" s="1" t="b">
        <f t="shared" si="1637"/>
        <v>0</v>
      </c>
      <c r="CF3014" s="1" t="b">
        <f t="shared" si="1638"/>
        <v>0</v>
      </c>
      <c r="CG3014" s="1" t="b">
        <f t="shared" si="1639"/>
        <v>0</v>
      </c>
      <c r="CH3014" s="1" t="b">
        <f t="shared" si="1640"/>
        <v>0</v>
      </c>
      <c r="CI3014" s="1" t="b">
        <f t="shared" si="1641"/>
        <v>0</v>
      </c>
      <c r="CJ3014" s="1" t="b">
        <f t="shared" si="1642"/>
        <v>1</v>
      </c>
      <c r="CK3014" s="1" t="b">
        <f t="shared" si="1643"/>
        <v>0</v>
      </c>
      <c r="CL3014" s="1" t="b">
        <f t="shared" si="1644"/>
        <v>0</v>
      </c>
      <c r="CM3014" s="1" t="b">
        <f t="shared" si="1645"/>
        <v>0</v>
      </c>
      <c r="CN3014" s="1" t="b">
        <f t="shared" si="1646"/>
        <v>0</v>
      </c>
      <c r="CO3014" s="2" t="b">
        <f t="shared" si="1647"/>
        <v>0</v>
      </c>
      <c r="CP3014" s="2" t="b">
        <f t="shared" si="1648"/>
        <v>0</v>
      </c>
      <c r="CQ3014" s="2" t="b">
        <f t="shared" si="1649"/>
        <v>1</v>
      </c>
      <c r="CR3014" s="6" t="str">
        <f t="shared" si="1650"/>
        <v>Male</v>
      </c>
      <c r="CS3014" s="7">
        <f t="shared" si="1651"/>
        <v>0</v>
      </c>
      <c r="CT3014" s="7">
        <f t="shared" si="1652"/>
        <v>1</v>
      </c>
      <c r="CU3014" s="7">
        <f t="shared" si="1653"/>
        <v>0</v>
      </c>
      <c r="CV3014" s="7">
        <f t="shared" si="1654"/>
        <v>0</v>
      </c>
      <c r="CW3014" s="7">
        <f>COUNTIF(M3014,"=*moderna*")</f>
        <v>1</v>
      </c>
      <c r="CX3014" s="1" t="b">
        <f>AND(E3014&lt;30,NOT(E3014="."),NOT(E3014=""))</f>
        <v>1</v>
      </c>
      <c r="CY3014" s="1" t="b">
        <f>AND(E3014&gt;17,E3014&lt;41,NOT(E3014="."),NOT(E3014=""))</f>
        <v>1</v>
      </c>
      <c r="DG3014" s="1" t="b">
        <f>AND(E3014&gt;4,E3014&lt;18,NOT(E3014=""),NOT(E3014="."))</f>
        <v>0</v>
      </c>
    </row>
    <row r="3015" spans="2:111" ht="174" x14ac:dyDescent="0.35">
      <c r="B3015" s="1" t="s">
        <v>13809</v>
      </c>
      <c r="C3015" s="9">
        <v>44489</v>
      </c>
      <c r="D3015" s="10" t="s">
        <v>13809</v>
      </c>
      <c r="E3015" s="1">
        <v>35</v>
      </c>
      <c r="F3015" s="1" t="s">
        <v>127</v>
      </c>
      <c r="G3015" s="1" t="s">
        <v>13809</v>
      </c>
      <c r="H3015" s="1" t="s">
        <v>13809</v>
      </c>
      <c r="I3015" s="9">
        <v>44294</v>
      </c>
      <c r="J3015" s="2" t="s">
        <v>109</v>
      </c>
      <c r="K3015" s="2" t="s">
        <v>13809</v>
      </c>
      <c r="L3015" s="9">
        <v>44315</v>
      </c>
      <c r="M3015" s="2" t="s">
        <v>109</v>
      </c>
      <c r="N3015" s="2" t="s">
        <v>13809</v>
      </c>
      <c r="O3015" s="2" t="s">
        <v>110</v>
      </c>
      <c r="P3015" s="2" t="s">
        <v>111</v>
      </c>
      <c r="S3015" s="2" t="s">
        <v>112</v>
      </c>
      <c r="T3015" s="2" t="s">
        <v>111</v>
      </c>
      <c r="U3015" s="2" t="b">
        <f>OR(S3015="yes",T3015="yes")</f>
        <v>1</v>
      </c>
      <c r="V3015" s="2" t="s">
        <v>126</v>
      </c>
      <c r="W3015" s="1" t="s">
        <v>112</v>
      </c>
      <c r="X3015" s="1" t="s">
        <v>110</v>
      </c>
      <c r="Y3015" s="2" t="s">
        <v>112</v>
      </c>
      <c r="Z3015" s="2" t="s">
        <v>111</v>
      </c>
      <c r="AA3015" s="2" t="s">
        <v>112</v>
      </c>
      <c r="AB3015" s="2">
        <v>3</v>
      </c>
      <c r="AC3015" s="1" t="s">
        <v>111</v>
      </c>
      <c r="AF3015" s="1" t="s">
        <v>111</v>
      </c>
      <c r="AJ3015" s="1" t="s">
        <v>418</v>
      </c>
      <c r="AK3015" s="1" t="s">
        <v>211</v>
      </c>
      <c r="AN3015" s="1" t="s">
        <v>13109</v>
      </c>
      <c r="AO3015" s="1" t="s">
        <v>166</v>
      </c>
      <c r="AS3015" s="1" t="s">
        <v>140</v>
      </c>
      <c r="AU3015" s="1" t="s">
        <v>238</v>
      </c>
      <c r="AX3015" s="1">
        <v>56</v>
      </c>
      <c r="AZ3015" s="1" t="s">
        <v>248</v>
      </c>
      <c r="BA3015" s="1" t="s">
        <v>13110</v>
      </c>
      <c r="BD3015" s="1" t="s">
        <v>13111</v>
      </c>
      <c r="BG3015" s="1" t="s">
        <v>13112</v>
      </c>
      <c r="BH3015" s="1" t="s">
        <v>13113</v>
      </c>
      <c r="BJ3015" s="1" t="s">
        <v>112</v>
      </c>
      <c r="BK3015" s="1" t="s">
        <v>112</v>
      </c>
      <c r="BL3015" s="1" t="s">
        <v>226</v>
      </c>
      <c r="BQ3015" s="1" t="s">
        <v>121</v>
      </c>
      <c r="BR3015" s="1" t="s">
        <v>122</v>
      </c>
      <c r="BS3015" s="1" t="s">
        <v>111</v>
      </c>
      <c r="BT3015" s="34" t="s">
        <v>158</v>
      </c>
      <c r="BU3015" s="34" t="s">
        <v>13114</v>
      </c>
      <c r="BV3015" s="9">
        <v>44902</v>
      </c>
      <c r="BW3015" s="34" t="s">
        <v>13115</v>
      </c>
      <c r="BY3015" s="2" t="s">
        <v>153</v>
      </c>
      <c r="BZ3015" s="2" t="s">
        <v>124</v>
      </c>
      <c r="CB3015" s="1" t="s">
        <v>199</v>
      </c>
      <c r="CD3015" s="1" t="b">
        <f t="shared" si="1655"/>
        <v>0</v>
      </c>
      <c r="CE3015" s="1" t="b">
        <f t="shared" si="1637"/>
        <v>0</v>
      </c>
      <c r="CF3015" s="1" t="b">
        <f t="shared" si="1638"/>
        <v>0</v>
      </c>
      <c r="CG3015" s="1" t="b">
        <f t="shared" si="1639"/>
        <v>0</v>
      </c>
      <c r="CH3015" s="1" t="b">
        <f t="shared" si="1640"/>
        <v>0</v>
      </c>
      <c r="CI3015" s="1" t="b">
        <f t="shared" si="1641"/>
        <v>0</v>
      </c>
      <c r="CJ3015" s="1" t="b">
        <f t="shared" si="1642"/>
        <v>0</v>
      </c>
      <c r="CK3015" s="1" t="b">
        <f t="shared" si="1643"/>
        <v>1</v>
      </c>
      <c r="CL3015" s="1" t="b">
        <f t="shared" si="1644"/>
        <v>0</v>
      </c>
      <c r="CM3015" s="1" t="b">
        <f t="shared" si="1645"/>
        <v>0</v>
      </c>
      <c r="CN3015" s="1" t="b">
        <f t="shared" si="1646"/>
        <v>0</v>
      </c>
      <c r="CO3015" s="2" t="b">
        <f t="shared" si="1647"/>
        <v>1</v>
      </c>
      <c r="CP3015" s="2" t="b">
        <f t="shared" si="1648"/>
        <v>1</v>
      </c>
      <c r="CQ3015" s="2" t="b">
        <f t="shared" si="1649"/>
        <v>0</v>
      </c>
      <c r="CR3015" s="6" t="str">
        <f t="shared" si="1650"/>
        <v>Male</v>
      </c>
      <c r="CS3015" s="7">
        <f t="shared" si="1651"/>
        <v>1</v>
      </c>
      <c r="CT3015" s="7">
        <f t="shared" si="1652"/>
        <v>0</v>
      </c>
      <c r="CU3015" s="7">
        <f t="shared" si="1653"/>
        <v>0</v>
      </c>
      <c r="CV3015" s="7">
        <f t="shared" si="1654"/>
        <v>1</v>
      </c>
    </row>
    <row r="3016" spans="2:111" ht="174" x14ac:dyDescent="0.35">
      <c r="B3016" s="1" t="s">
        <v>13809</v>
      </c>
      <c r="C3016" s="9">
        <v>44463</v>
      </c>
      <c r="D3016" s="10" t="s">
        <v>13809</v>
      </c>
      <c r="E3016" s="1">
        <v>45</v>
      </c>
      <c r="F3016" s="1" t="s">
        <v>127</v>
      </c>
      <c r="G3016" s="1" t="s">
        <v>13809</v>
      </c>
      <c r="H3016" s="1" t="s">
        <v>13809</v>
      </c>
      <c r="I3016" s="9">
        <v>44448</v>
      </c>
      <c r="J3016" s="2" t="s">
        <v>109</v>
      </c>
      <c r="K3016" s="2" t="s">
        <v>13809</v>
      </c>
      <c r="L3016" s="9">
        <v>44469</v>
      </c>
      <c r="M3016" s="2" t="s">
        <v>109</v>
      </c>
      <c r="N3016" s="2" t="s">
        <v>13809</v>
      </c>
      <c r="O3016" s="2" t="s">
        <v>110</v>
      </c>
      <c r="P3016" s="2" t="s">
        <v>111</v>
      </c>
      <c r="S3016" s="2" t="s">
        <v>112</v>
      </c>
      <c r="T3016" s="2" t="s">
        <v>111</v>
      </c>
      <c r="U3016" s="2" t="b">
        <f>OR(S3016="yes",T3016="yes")</f>
        <v>1</v>
      </c>
      <c r="V3016" s="2" t="s">
        <v>126</v>
      </c>
      <c r="W3016" s="1" t="s">
        <v>112</v>
      </c>
      <c r="X3016" s="1" t="s">
        <v>138</v>
      </c>
      <c r="Y3016" s="2" t="s">
        <v>112</v>
      </c>
      <c r="Z3016" s="2" t="s">
        <v>112</v>
      </c>
      <c r="AB3016" s="2">
        <v>6</v>
      </c>
      <c r="AC3016" s="1" t="s">
        <v>112</v>
      </c>
      <c r="AD3016" s="1" t="s">
        <v>192</v>
      </c>
      <c r="AE3016" s="1" t="s">
        <v>10567</v>
      </c>
      <c r="AK3016" s="1" t="s">
        <v>129</v>
      </c>
      <c r="AO3016" s="1" t="s">
        <v>2598</v>
      </c>
      <c r="AZ3016" s="1" t="s">
        <v>254</v>
      </c>
      <c r="BC3016" s="1" t="s">
        <v>10136</v>
      </c>
      <c r="BG3016" s="1" t="s">
        <v>10568</v>
      </c>
      <c r="BH3016" s="1" t="s">
        <v>10569</v>
      </c>
      <c r="BV3016" s="9">
        <v>44552</v>
      </c>
      <c r="BW3016" s="34" t="s">
        <v>10570</v>
      </c>
      <c r="BY3016" s="2" t="s">
        <v>153</v>
      </c>
      <c r="BZ3016" s="2" t="s">
        <v>124</v>
      </c>
      <c r="CB3016" s="1" t="s">
        <v>259</v>
      </c>
      <c r="CD3016" s="1" t="b">
        <f t="shared" si="1655"/>
        <v>0</v>
      </c>
      <c r="CE3016" s="1" t="b">
        <f t="shared" si="1637"/>
        <v>0</v>
      </c>
      <c r="CF3016" s="1" t="b">
        <f t="shared" si="1638"/>
        <v>0</v>
      </c>
      <c r="CG3016" s="1" t="b">
        <f t="shared" si="1639"/>
        <v>0</v>
      </c>
      <c r="CH3016" s="1" t="b">
        <f t="shared" si="1640"/>
        <v>0</v>
      </c>
      <c r="CI3016" s="1" t="b">
        <f t="shared" si="1641"/>
        <v>0</v>
      </c>
      <c r="CJ3016" s="1" t="b">
        <f t="shared" si="1642"/>
        <v>0</v>
      </c>
      <c r="CK3016" s="1" t="b">
        <f t="shared" si="1643"/>
        <v>0</v>
      </c>
      <c r="CL3016" s="1" t="b">
        <f t="shared" si="1644"/>
        <v>1</v>
      </c>
      <c r="CM3016" s="1" t="b">
        <f t="shared" si="1645"/>
        <v>0</v>
      </c>
      <c r="CN3016" s="1" t="b">
        <f t="shared" si="1646"/>
        <v>0</v>
      </c>
      <c r="CO3016" s="2" t="b">
        <f t="shared" si="1647"/>
        <v>1</v>
      </c>
      <c r="CP3016" s="2" t="b">
        <f t="shared" si="1648"/>
        <v>1</v>
      </c>
      <c r="CQ3016" s="2" t="b">
        <f t="shared" si="1649"/>
        <v>0</v>
      </c>
      <c r="CR3016" s="6" t="str">
        <f t="shared" si="1650"/>
        <v>Male</v>
      </c>
      <c r="CS3016" s="7">
        <f t="shared" si="1651"/>
        <v>1</v>
      </c>
      <c r="CT3016" s="7">
        <f t="shared" si="1652"/>
        <v>0</v>
      </c>
      <c r="CU3016" s="7">
        <f t="shared" si="1653"/>
        <v>0</v>
      </c>
      <c r="CV3016" s="7">
        <f t="shared" si="1654"/>
        <v>1</v>
      </c>
      <c r="CW3016" s="7">
        <f>COUNTIF(M3016,"=*moderna*")</f>
        <v>0</v>
      </c>
      <c r="CX3016" s="1" t="b">
        <f>AND(E3016&lt;30,NOT(E3016="."),NOT(E3016=""))</f>
        <v>0</v>
      </c>
      <c r="CY3016" s="1" t="b">
        <f>AND(E3016&gt;17,E3016&lt;41,NOT(E3016="."),NOT(E3016=""))</f>
        <v>0</v>
      </c>
      <c r="DG3016" s="1" t="b">
        <f>AND(E3016&gt;4,E3016&lt;18,NOT(E3016=""),NOT(E3016="."))</f>
        <v>0</v>
      </c>
    </row>
    <row r="3017" spans="2:111" ht="101.5" x14ac:dyDescent="0.35">
      <c r="B3017" s="1" t="s">
        <v>13809</v>
      </c>
      <c r="C3017" s="9">
        <v>44477</v>
      </c>
      <c r="D3017" s="10" t="s">
        <v>13809</v>
      </c>
      <c r="E3017" s="1">
        <v>26</v>
      </c>
      <c r="F3017" s="1" t="s">
        <v>127</v>
      </c>
      <c r="G3017" s="1" t="s">
        <v>13809</v>
      </c>
      <c r="H3017" s="1" t="s">
        <v>13809</v>
      </c>
      <c r="I3017" s="9">
        <v>44471</v>
      </c>
      <c r="J3017" s="2" t="s">
        <v>409</v>
      </c>
      <c r="K3017" s="2" t="s">
        <v>13809</v>
      </c>
      <c r="N3017" s="2" t="s">
        <v>13809</v>
      </c>
      <c r="O3017" s="2" t="s">
        <v>110</v>
      </c>
      <c r="P3017" s="2" t="s">
        <v>111</v>
      </c>
      <c r="S3017" s="2" t="s">
        <v>112</v>
      </c>
      <c r="T3017" s="2" t="s">
        <v>112</v>
      </c>
      <c r="U3017" s="2" t="b">
        <v>1</v>
      </c>
      <c r="V3017" s="2" t="s">
        <v>113</v>
      </c>
      <c r="W3017" s="1" t="s">
        <v>112</v>
      </c>
      <c r="X3017" s="1" t="s">
        <v>110</v>
      </c>
      <c r="Y3017" s="2" t="s">
        <v>112</v>
      </c>
      <c r="Z3017" s="2" t="s">
        <v>112</v>
      </c>
      <c r="AB3017" s="2">
        <v>0</v>
      </c>
      <c r="AC3017" s="1" t="s">
        <v>112</v>
      </c>
      <c r="AD3017" s="1" t="s">
        <v>192</v>
      </c>
      <c r="AE3017" s="1" t="s">
        <v>10571</v>
      </c>
      <c r="AF3017" s="1" t="s">
        <v>111</v>
      </c>
      <c r="AJ3017" s="1" t="s">
        <v>115</v>
      </c>
      <c r="AK3017" s="1" t="s">
        <v>150</v>
      </c>
      <c r="AO3017" s="1" t="s">
        <v>117</v>
      </c>
      <c r="AS3017" s="1" t="s">
        <v>118</v>
      </c>
      <c r="AU3017" s="1" t="s">
        <v>132</v>
      </c>
      <c r="AZ3017" s="1" t="s">
        <v>155</v>
      </c>
      <c r="BA3017" s="1" t="s">
        <v>10572</v>
      </c>
      <c r="BJ3017" s="1" t="s">
        <v>112</v>
      </c>
      <c r="BK3017" s="1" t="s">
        <v>112</v>
      </c>
      <c r="BL3017" s="1" t="s">
        <v>226</v>
      </c>
      <c r="BQ3017" s="1" t="s">
        <v>121</v>
      </c>
      <c r="BR3017" s="1" t="s">
        <v>122</v>
      </c>
      <c r="BS3017" s="1" t="s">
        <v>112</v>
      </c>
      <c r="BU3017" s="34" t="s">
        <v>10573</v>
      </c>
      <c r="BV3017" s="9">
        <v>44477</v>
      </c>
      <c r="BW3017" s="34" t="s">
        <v>15023</v>
      </c>
      <c r="BY3017" s="2" t="s">
        <v>123</v>
      </c>
      <c r="BZ3017" s="2" t="s">
        <v>124</v>
      </c>
      <c r="CA3017" s="2">
        <v>1</v>
      </c>
      <c r="CB3017" s="1" t="s">
        <v>199</v>
      </c>
      <c r="CC3017" s="2" t="s">
        <v>126</v>
      </c>
      <c r="CD3017" s="1" t="b">
        <f t="shared" si="1655"/>
        <v>1</v>
      </c>
      <c r="CE3017" s="1" t="b">
        <f t="shared" si="1637"/>
        <v>0</v>
      </c>
      <c r="CF3017" s="1" t="b">
        <f t="shared" si="1638"/>
        <v>0</v>
      </c>
      <c r="CG3017" s="1" t="b">
        <f t="shared" si="1639"/>
        <v>0</v>
      </c>
      <c r="CH3017" s="1" t="b">
        <f t="shared" si="1640"/>
        <v>0</v>
      </c>
      <c r="CI3017" s="1" t="b">
        <f t="shared" si="1641"/>
        <v>0</v>
      </c>
      <c r="CJ3017" s="1" t="b">
        <f t="shared" si="1642"/>
        <v>1</v>
      </c>
      <c r="CK3017" s="1" t="b">
        <f t="shared" si="1643"/>
        <v>0</v>
      </c>
      <c r="CL3017" s="1" t="b">
        <f t="shared" si="1644"/>
        <v>0</v>
      </c>
      <c r="CM3017" s="1" t="b">
        <f t="shared" si="1645"/>
        <v>0</v>
      </c>
      <c r="CN3017" s="1" t="b">
        <f t="shared" si="1646"/>
        <v>0</v>
      </c>
      <c r="CO3017" s="2" t="b">
        <f t="shared" si="1647"/>
        <v>1</v>
      </c>
      <c r="CP3017" s="2" t="b">
        <f t="shared" si="1648"/>
        <v>1</v>
      </c>
      <c r="CQ3017" s="2" t="b">
        <f t="shared" si="1649"/>
        <v>0</v>
      </c>
      <c r="CR3017" s="6" t="str">
        <f t="shared" si="1650"/>
        <v>Male</v>
      </c>
      <c r="CS3017" s="7">
        <f t="shared" si="1651"/>
        <v>0</v>
      </c>
      <c r="CT3017" s="7">
        <f t="shared" si="1652"/>
        <v>0</v>
      </c>
      <c r="CU3017" s="7">
        <f t="shared" si="1653"/>
        <v>1</v>
      </c>
      <c r="CV3017" s="7">
        <f t="shared" si="1654"/>
        <v>0</v>
      </c>
      <c r="CW3017" s="7">
        <f>COUNTIF(M3017,"=*moderna*")</f>
        <v>0</v>
      </c>
      <c r="CX3017" s="1" t="b">
        <f>AND(E3017&lt;30,NOT(E3017="."),NOT(E3017=""))</f>
        <v>1</v>
      </c>
      <c r="CY3017" s="1" t="b">
        <f>AND(E3017&gt;17,E3017&lt;41,NOT(E3017="."),NOT(E3017=""))</f>
        <v>1</v>
      </c>
      <c r="DG3017" s="1" t="b">
        <f>AND(E3017&gt;4,E3017&lt;18,NOT(E3017=""),NOT(E3017="."))</f>
        <v>0</v>
      </c>
    </row>
    <row r="3018" spans="2:111" ht="188.5" x14ac:dyDescent="0.35">
      <c r="B3018" s="1" t="s">
        <v>13809</v>
      </c>
      <c r="C3018" s="9">
        <v>44551</v>
      </c>
      <c r="D3018" s="10" t="s">
        <v>13809</v>
      </c>
      <c r="E3018" s="1">
        <v>50</v>
      </c>
      <c r="F3018" s="1" t="s">
        <v>108</v>
      </c>
      <c r="G3018" s="1" t="s">
        <v>13809</v>
      </c>
      <c r="H3018" s="1" t="s">
        <v>13809</v>
      </c>
      <c r="I3018" s="9">
        <v>44182</v>
      </c>
      <c r="J3018" s="2" t="s">
        <v>109</v>
      </c>
      <c r="K3018" s="2" t="s">
        <v>13809</v>
      </c>
      <c r="L3018" s="9">
        <v>44203</v>
      </c>
      <c r="M3018" s="2" t="s">
        <v>109</v>
      </c>
      <c r="N3018" s="2" t="s">
        <v>13809</v>
      </c>
      <c r="O3018" s="2" t="s">
        <v>110</v>
      </c>
      <c r="P3018" s="2" t="s">
        <v>111</v>
      </c>
      <c r="S3018" s="2" t="s">
        <v>112</v>
      </c>
      <c r="T3018" s="2" t="s">
        <v>111</v>
      </c>
      <c r="U3018" s="2" t="b">
        <f>OR(S3018="yes",T3018="yes")</f>
        <v>1</v>
      </c>
      <c r="V3018" s="2" t="s">
        <v>113</v>
      </c>
      <c r="AH3018" s="1" t="s">
        <v>193</v>
      </c>
      <c r="AI3018" s="1" t="s">
        <v>10574</v>
      </c>
      <c r="AK3018" s="1" t="s">
        <v>358</v>
      </c>
      <c r="AO3018" s="1" t="s">
        <v>166</v>
      </c>
      <c r="AS3018" s="1" t="s">
        <v>229</v>
      </c>
      <c r="AU3018" s="1" t="s">
        <v>132</v>
      </c>
      <c r="AZ3018" s="1" t="s">
        <v>120</v>
      </c>
      <c r="BA3018" s="1" t="s">
        <v>10575</v>
      </c>
      <c r="BG3018" s="1" t="s">
        <v>10576</v>
      </c>
      <c r="BH3018" s="1" t="s">
        <v>10577</v>
      </c>
      <c r="BJ3018" s="1" t="s">
        <v>112</v>
      </c>
      <c r="BK3018" s="1" t="s">
        <v>112</v>
      </c>
      <c r="BL3018" s="1" t="s">
        <v>161</v>
      </c>
      <c r="BM3018" s="1" t="s">
        <v>10578</v>
      </c>
      <c r="BU3018" s="34" t="s">
        <v>10579</v>
      </c>
      <c r="BV3018" s="9">
        <v>44664</v>
      </c>
      <c r="BW3018" s="34" t="s">
        <v>10580</v>
      </c>
      <c r="BY3018" s="2" t="s">
        <v>174</v>
      </c>
      <c r="BZ3018" s="2" t="s">
        <v>124</v>
      </c>
      <c r="CA3018" s="2">
        <v>3</v>
      </c>
      <c r="CB3018" s="1" t="s">
        <v>137</v>
      </c>
      <c r="CC3018" s="2" t="s">
        <v>113</v>
      </c>
      <c r="CD3018" s="1" t="b">
        <f t="shared" si="1655"/>
        <v>0</v>
      </c>
      <c r="CE3018" s="1" t="b">
        <f t="shared" si="1637"/>
        <v>0</v>
      </c>
      <c r="CF3018" s="1" t="b">
        <f t="shared" si="1638"/>
        <v>0</v>
      </c>
      <c r="CG3018" s="1" t="b">
        <f t="shared" si="1639"/>
        <v>0</v>
      </c>
      <c r="CH3018" s="1" t="b">
        <f t="shared" si="1640"/>
        <v>0</v>
      </c>
      <c r="CI3018" s="1" t="b">
        <f t="shared" si="1641"/>
        <v>0</v>
      </c>
      <c r="CJ3018" s="1" t="b">
        <f t="shared" si="1642"/>
        <v>0</v>
      </c>
      <c r="CK3018" s="1" t="b">
        <f t="shared" si="1643"/>
        <v>0</v>
      </c>
      <c r="CL3018" s="1" t="b">
        <f t="shared" si="1644"/>
        <v>0</v>
      </c>
      <c r="CM3018" s="1" t="b">
        <f t="shared" si="1645"/>
        <v>1</v>
      </c>
      <c r="CN3018" s="1" t="b">
        <f t="shared" si="1646"/>
        <v>0</v>
      </c>
      <c r="CO3018" s="2" t="b">
        <f t="shared" si="1647"/>
        <v>0</v>
      </c>
      <c r="CP3018" s="2" t="b">
        <f t="shared" si="1648"/>
        <v>0</v>
      </c>
      <c r="CQ3018" s="2" t="b">
        <f t="shared" si="1649"/>
        <v>0</v>
      </c>
      <c r="CR3018" s="6" t="str">
        <f t="shared" si="1650"/>
        <v>Female</v>
      </c>
      <c r="CS3018" s="7">
        <f t="shared" si="1651"/>
        <v>1</v>
      </c>
      <c r="CT3018" s="7">
        <f t="shared" si="1652"/>
        <v>0</v>
      </c>
      <c r="CU3018" s="7">
        <f t="shared" si="1653"/>
        <v>0</v>
      </c>
      <c r="CV3018" s="7">
        <f t="shared" si="1654"/>
        <v>1</v>
      </c>
      <c r="CW3018" s="7">
        <f>COUNTIF(M3018,"=*moderna*")</f>
        <v>0</v>
      </c>
      <c r="CX3018" s="1" t="b">
        <f>AND(E3018&lt;30,NOT(E3018="."),NOT(E3018=""))</f>
        <v>0</v>
      </c>
      <c r="CY3018" s="1" t="b">
        <f>AND(E3018&gt;17,E3018&lt;41,NOT(E3018="."),NOT(E3018=""))</f>
        <v>0</v>
      </c>
      <c r="DG3018" s="1" t="b">
        <f>AND(E3018&gt;4,E3018&lt;18,NOT(E3018=""),NOT(E3018="."))</f>
        <v>0</v>
      </c>
    </row>
    <row r="3019" spans="2:111" ht="409.5" x14ac:dyDescent="0.35">
      <c r="B3019" s="1" t="s">
        <v>13809</v>
      </c>
      <c r="C3019" s="9">
        <v>44551</v>
      </c>
      <c r="D3019" s="10" t="s">
        <v>13809</v>
      </c>
      <c r="E3019" s="1">
        <v>24</v>
      </c>
      <c r="F3019" s="1" t="s">
        <v>127</v>
      </c>
      <c r="G3019" s="1" t="s">
        <v>13809</v>
      </c>
      <c r="H3019" s="1" t="s">
        <v>13809</v>
      </c>
      <c r="I3019" s="9">
        <v>44287</v>
      </c>
      <c r="J3019" s="2" t="s">
        <v>109</v>
      </c>
      <c r="K3019" s="2" t="s">
        <v>13809</v>
      </c>
      <c r="L3019" s="9">
        <v>44317</v>
      </c>
      <c r="M3019" s="2" t="s">
        <v>109</v>
      </c>
      <c r="N3019" s="2" t="s">
        <v>13809</v>
      </c>
      <c r="O3019" s="2" t="s">
        <v>110</v>
      </c>
      <c r="P3019" s="2" t="s">
        <v>111</v>
      </c>
      <c r="S3019" s="2" t="s">
        <v>112</v>
      </c>
      <c r="T3019" s="2" t="s">
        <v>111</v>
      </c>
      <c r="U3019" s="2" t="b">
        <f>OR(S3019="yes",T3019="yes")</f>
        <v>1</v>
      </c>
      <c r="V3019" s="2" t="s">
        <v>113</v>
      </c>
      <c r="W3019" s="1" t="s">
        <v>112</v>
      </c>
      <c r="X3019" s="1" t="s">
        <v>110</v>
      </c>
      <c r="Y3019" s="2" t="s">
        <v>112</v>
      </c>
      <c r="Z3019" s="2" t="s">
        <v>111</v>
      </c>
      <c r="AA3019" s="2" t="s">
        <v>111</v>
      </c>
      <c r="AB3019" s="2">
        <v>3</v>
      </c>
      <c r="AC3019" s="1" t="s">
        <v>111</v>
      </c>
      <c r="AF3019" s="1" t="s">
        <v>111</v>
      </c>
      <c r="AJ3019" s="1" t="s">
        <v>115</v>
      </c>
      <c r="AK3019" s="1" t="s">
        <v>150</v>
      </c>
      <c r="AO3019" s="1" t="s">
        <v>195</v>
      </c>
      <c r="AS3019" s="1" t="s">
        <v>118</v>
      </c>
      <c r="AU3019" s="1" t="s">
        <v>177</v>
      </c>
      <c r="AX3019" s="12">
        <v>0.55000000000000004</v>
      </c>
      <c r="AZ3019" s="1" t="s">
        <v>799</v>
      </c>
      <c r="BC3019" s="1" t="s">
        <v>13366</v>
      </c>
      <c r="BF3019" s="1" t="s">
        <v>13367</v>
      </c>
      <c r="BG3019" s="1" t="s">
        <v>13368</v>
      </c>
      <c r="BH3019" s="1" t="s">
        <v>13369</v>
      </c>
      <c r="BJ3019" s="1" t="s">
        <v>112</v>
      </c>
      <c r="BK3019" s="1" t="s">
        <v>112</v>
      </c>
      <c r="BL3019" s="1" t="s">
        <v>268</v>
      </c>
      <c r="BM3019" s="1" t="s">
        <v>13370</v>
      </c>
      <c r="BQ3019" s="1" t="s">
        <v>1460</v>
      </c>
      <c r="BR3019" s="1" t="s">
        <v>122</v>
      </c>
      <c r="BS3019" s="1" t="s">
        <v>112</v>
      </c>
      <c r="BU3019" s="34" t="s">
        <v>13371</v>
      </c>
      <c r="BV3019" s="9">
        <v>44551</v>
      </c>
      <c r="BW3019" s="34" t="s">
        <v>15024</v>
      </c>
      <c r="BY3019" s="2" t="s">
        <v>123</v>
      </c>
      <c r="BZ3019" s="2" t="s">
        <v>124</v>
      </c>
      <c r="CA3019" s="2">
        <v>3</v>
      </c>
      <c r="CB3019" s="1" t="s">
        <v>2654</v>
      </c>
      <c r="CC3019" s="2" t="s">
        <v>126</v>
      </c>
      <c r="CD3019" s="1" t="b">
        <f t="shared" si="1655"/>
        <v>1</v>
      </c>
      <c r="CE3019" s="1" t="b">
        <f t="shared" si="1637"/>
        <v>0</v>
      </c>
      <c r="CF3019" s="1" t="b">
        <f t="shared" si="1638"/>
        <v>0</v>
      </c>
      <c r="CG3019" s="1" t="b">
        <f t="shared" si="1639"/>
        <v>0</v>
      </c>
      <c r="CH3019" s="1" t="b">
        <f t="shared" si="1640"/>
        <v>0</v>
      </c>
      <c r="CI3019" s="1" t="b">
        <f t="shared" si="1641"/>
        <v>1</v>
      </c>
      <c r="CJ3019" s="1" t="b">
        <f t="shared" si="1642"/>
        <v>0</v>
      </c>
      <c r="CK3019" s="1" t="b">
        <f t="shared" si="1643"/>
        <v>0</v>
      </c>
      <c r="CL3019" s="1" t="b">
        <f t="shared" si="1644"/>
        <v>0</v>
      </c>
      <c r="CM3019" s="1" t="b">
        <f t="shared" si="1645"/>
        <v>0</v>
      </c>
      <c r="CN3019" s="1" t="b">
        <f t="shared" si="1646"/>
        <v>0</v>
      </c>
      <c r="CO3019" s="2" t="b">
        <f t="shared" si="1647"/>
        <v>1</v>
      </c>
      <c r="CP3019" s="2" t="b">
        <f t="shared" si="1648"/>
        <v>1</v>
      </c>
      <c r="CQ3019" s="2" t="b">
        <f t="shared" si="1649"/>
        <v>0</v>
      </c>
      <c r="CR3019" s="6" t="str">
        <f t="shared" si="1650"/>
        <v>Male</v>
      </c>
      <c r="CS3019" s="7">
        <f t="shared" si="1651"/>
        <v>1</v>
      </c>
      <c r="CT3019" s="7">
        <f t="shared" si="1652"/>
        <v>0</v>
      </c>
      <c r="CU3019" s="7">
        <f t="shared" si="1653"/>
        <v>0</v>
      </c>
      <c r="CV3019" s="7">
        <f t="shared" si="1654"/>
        <v>1</v>
      </c>
    </row>
    <row r="3020" spans="2:111" ht="116" x14ac:dyDescent="0.35">
      <c r="B3020" s="1" t="s">
        <v>13809</v>
      </c>
      <c r="C3020" s="9">
        <v>44551</v>
      </c>
      <c r="D3020" s="10" t="s">
        <v>13809</v>
      </c>
      <c r="E3020" s="1">
        <v>26</v>
      </c>
      <c r="F3020" s="1" t="s">
        <v>127</v>
      </c>
      <c r="G3020" s="1" t="s">
        <v>13809</v>
      </c>
      <c r="H3020" s="1" t="s">
        <v>13809</v>
      </c>
      <c r="I3020" s="2" t="s">
        <v>183</v>
      </c>
      <c r="J3020" s="2" t="s">
        <v>128</v>
      </c>
      <c r="K3020" s="2" t="s">
        <v>13809</v>
      </c>
      <c r="L3020" s="2" t="s">
        <v>183</v>
      </c>
      <c r="M3020" s="2" t="s">
        <v>128</v>
      </c>
      <c r="N3020" s="2" t="s">
        <v>13809</v>
      </c>
      <c r="O3020" s="2" t="s">
        <v>110</v>
      </c>
      <c r="P3020" s="2" t="s">
        <v>111</v>
      </c>
      <c r="S3020" s="2" t="s">
        <v>112</v>
      </c>
      <c r="T3020" s="2" t="s">
        <v>111</v>
      </c>
      <c r="U3020" s="2" t="b">
        <f>OR(S3020="yes",T3020="yes")</f>
        <v>1</v>
      </c>
      <c r="V3020" s="2" t="s">
        <v>113</v>
      </c>
      <c r="W3020" s="1" t="s">
        <v>112</v>
      </c>
      <c r="X3020" s="1" t="s">
        <v>114</v>
      </c>
      <c r="Y3020" s="2" t="s">
        <v>112</v>
      </c>
      <c r="Z3020" s="2" t="s">
        <v>111</v>
      </c>
      <c r="AA3020" s="2" t="s">
        <v>111</v>
      </c>
      <c r="AB3020" s="2">
        <v>3</v>
      </c>
      <c r="AC3020" s="1" t="s">
        <v>111</v>
      </c>
      <c r="AF3020" s="1" t="s">
        <v>111</v>
      </c>
      <c r="AJ3020" s="1" t="s">
        <v>115</v>
      </c>
      <c r="AK3020" s="1" t="s">
        <v>129</v>
      </c>
      <c r="AO3020" s="1" t="s">
        <v>117</v>
      </c>
      <c r="AU3020" s="1" t="s">
        <v>177</v>
      </c>
      <c r="AX3020" s="1" t="s">
        <v>891</v>
      </c>
      <c r="AZ3020" s="1" t="s">
        <v>120</v>
      </c>
      <c r="BA3020" s="1" t="s">
        <v>10581</v>
      </c>
      <c r="BG3020" s="1" t="s">
        <v>10582</v>
      </c>
      <c r="BH3020" s="1" t="s">
        <v>10583</v>
      </c>
      <c r="BJ3020" s="1" t="s">
        <v>112</v>
      </c>
      <c r="BK3020" s="1" t="s">
        <v>112</v>
      </c>
      <c r="BL3020" s="1" t="s">
        <v>226</v>
      </c>
      <c r="BQ3020" s="1" t="s">
        <v>121</v>
      </c>
      <c r="BR3020" s="1" t="s">
        <v>122</v>
      </c>
      <c r="BS3020" s="1" t="s">
        <v>112</v>
      </c>
      <c r="BU3020" s="34" t="s">
        <v>10584</v>
      </c>
      <c r="BV3020" s="9">
        <v>44551</v>
      </c>
      <c r="BW3020" s="34" t="s">
        <v>15025</v>
      </c>
      <c r="BY3020" s="2" t="s">
        <v>156</v>
      </c>
      <c r="BZ3020" s="2" t="s">
        <v>124</v>
      </c>
      <c r="CA3020" s="2">
        <v>3</v>
      </c>
      <c r="CB3020" s="1" t="s">
        <v>175</v>
      </c>
      <c r="CC3020" s="2" t="s">
        <v>126</v>
      </c>
      <c r="CD3020" s="1" t="b">
        <f t="shared" si="1655"/>
        <v>1</v>
      </c>
      <c r="CE3020" s="1" t="b">
        <f t="shared" si="1637"/>
        <v>0</v>
      </c>
      <c r="CF3020" s="1" t="b">
        <f t="shared" si="1638"/>
        <v>0</v>
      </c>
      <c r="CG3020" s="1" t="b">
        <f t="shared" si="1639"/>
        <v>0</v>
      </c>
      <c r="CH3020" s="1" t="b">
        <f t="shared" si="1640"/>
        <v>0</v>
      </c>
      <c r="CI3020" s="1" t="b">
        <f t="shared" si="1641"/>
        <v>0</v>
      </c>
      <c r="CJ3020" s="1" t="b">
        <f t="shared" si="1642"/>
        <v>1</v>
      </c>
      <c r="CK3020" s="1" t="b">
        <f t="shared" si="1643"/>
        <v>0</v>
      </c>
      <c r="CL3020" s="1" t="b">
        <f t="shared" si="1644"/>
        <v>0</v>
      </c>
      <c r="CM3020" s="1" t="b">
        <f t="shared" si="1645"/>
        <v>0</v>
      </c>
      <c r="CN3020" s="1" t="b">
        <f t="shared" si="1646"/>
        <v>0</v>
      </c>
      <c r="CO3020" s="2" t="b">
        <f t="shared" si="1647"/>
        <v>1</v>
      </c>
      <c r="CP3020" s="2" t="b">
        <f t="shared" si="1648"/>
        <v>1</v>
      </c>
      <c r="CQ3020" s="2" t="b">
        <f t="shared" si="1649"/>
        <v>0</v>
      </c>
      <c r="CR3020" s="6" t="str">
        <f t="shared" si="1650"/>
        <v>Male</v>
      </c>
      <c r="CS3020" s="7">
        <f t="shared" si="1651"/>
        <v>0</v>
      </c>
      <c r="CT3020" s="7">
        <f t="shared" si="1652"/>
        <v>1</v>
      </c>
      <c r="CU3020" s="7">
        <f t="shared" si="1653"/>
        <v>0</v>
      </c>
      <c r="CV3020" s="7">
        <f t="shared" si="1654"/>
        <v>0</v>
      </c>
      <c r="CW3020" s="7">
        <f>COUNTIF(M3020,"=*moderna*")</f>
        <v>1</v>
      </c>
      <c r="CX3020" s="1" t="b">
        <f>AND(E3020&lt;30,NOT(E3020="."),NOT(E3020=""))</f>
        <v>1</v>
      </c>
      <c r="CY3020" s="1" t="b">
        <f>AND(E3020&gt;17,E3020&lt;41,NOT(E3020="."),NOT(E3020=""))</f>
        <v>1</v>
      </c>
      <c r="DG3020" s="1" t="b">
        <f>AND(E3020&gt;4,E3020&lt;18,NOT(E3020=""),NOT(E3020="."))</f>
        <v>0</v>
      </c>
    </row>
    <row r="3021" spans="2:111" ht="130.5" x14ac:dyDescent="0.35">
      <c r="B3021" s="1" t="s">
        <v>13809</v>
      </c>
      <c r="C3021" s="9">
        <v>44551</v>
      </c>
      <c r="D3021" s="10" t="s">
        <v>13809</v>
      </c>
      <c r="E3021" s="1">
        <v>68</v>
      </c>
      <c r="F3021" s="1" t="s">
        <v>108</v>
      </c>
      <c r="G3021" s="1" t="s">
        <v>13809</v>
      </c>
      <c r="H3021" s="1" t="s">
        <v>13809</v>
      </c>
      <c r="I3021" s="2" t="s">
        <v>183</v>
      </c>
      <c r="J3021" s="2" t="s">
        <v>128</v>
      </c>
      <c r="K3021" s="2" t="s">
        <v>13809</v>
      </c>
      <c r="L3021" s="2" t="s">
        <v>183</v>
      </c>
      <c r="M3021" s="2" t="s">
        <v>128</v>
      </c>
      <c r="N3021" s="2" t="s">
        <v>13809</v>
      </c>
      <c r="O3021" s="2" t="s">
        <v>110</v>
      </c>
      <c r="P3021" s="2" t="s">
        <v>111</v>
      </c>
      <c r="S3021" s="2" t="s">
        <v>112</v>
      </c>
      <c r="T3021" s="2" t="s">
        <v>111</v>
      </c>
      <c r="U3021" s="2" t="b">
        <f>OR(S3021="yes",T3021="yes")</f>
        <v>1</v>
      </c>
      <c r="V3021" s="2" t="s">
        <v>126</v>
      </c>
      <c r="W3021" s="1" t="s">
        <v>111</v>
      </c>
      <c r="Y3021" s="2" t="s">
        <v>112</v>
      </c>
      <c r="Z3021" s="2" t="s">
        <v>111</v>
      </c>
      <c r="AA3021" s="2" t="s">
        <v>111</v>
      </c>
      <c r="AB3021" s="2">
        <v>1</v>
      </c>
      <c r="AC3021" s="1" t="s">
        <v>111</v>
      </c>
      <c r="AF3021" s="1" t="s">
        <v>111</v>
      </c>
      <c r="AJ3021" s="1" t="s">
        <v>115</v>
      </c>
      <c r="AK3021" s="1" t="s">
        <v>164</v>
      </c>
      <c r="AN3021" s="1" t="s">
        <v>11856</v>
      </c>
      <c r="AO3021" s="1" t="s">
        <v>151</v>
      </c>
      <c r="BJ3021" s="1" t="s">
        <v>111</v>
      </c>
      <c r="BN3021" s="1" t="s">
        <v>111</v>
      </c>
      <c r="BQ3021" s="1" t="s">
        <v>121</v>
      </c>
      <c r="BR3021" s="1" t="s">
        <v>122</v>
      </c>
      <c r="BS3021" s="1" t="s">
        <v>111</v>
      </c>
      <c r="BT3021" s="34" t="s">
        <v>13187</v>
      </c>
      <c r="BU3021" s="34" t="s">
        <v>13188</v>
      </c>
      <c r="BV3021" s="9">
        <v>44551</v>
      </c>
      <c r="BW3021" s="34" t="s">
        <v>15026</v>
      </c>
      <c r="BY3021" s="2" t="s">
        <v>153</v>
      </c>
      <c r="BZ3021" s="2" t="s">
        <v>124</v>
      </c>
      <c r="CB3021" s="1" t="s">
        <v>199</v>
      </c>
      <c r="CD3021" s="1" t="b">
        <f t="shared" si="1655"/>
        <v>0</v>
      </c>
      <c r="CE3021" s="1" t="b">
        <f t="shared" si="1637"/>
        <v>0</v>
      </c>
      <c r="CF3021" s="1" t="b">
        <f t="shared" si="1638"/>
        <v>0</v>
      </c>
      <c r="CG3021" s="1" t="b">
        <f t="shared" si="1639"/>
        <v>0</v>
      </c>
      <c r="CH3021" s="1" t="b">
        <f t="shared" si="1640"/>
        <v>0</v>
      </c>
      <c r="CI3021" s="1" t="b">
        <f t="shared" si="1641"/>
        <v>0</v>
      </c>
      <c r="CJ3021" s="1" t="b">
        <f t="shared" si="1642"/>
        <v>0</v>
      </c>
      <c r="CK3021" s="1" t="b">
        <f t="shared" si="1643"/>
        <v>0</v>
      </c>
      <c r="CL3021" s="1" t="b">
        <f t="shared" si="1644"/>
        <v>0</v>
      </c>
      <c r="CM3021" s="1" t="b">
        <f t="shared" si="1645"/>
        <v>0</v>
      </c>
      <c r="CN3021" s="1" t="b">
        <f t="shared" si="1646"/>
        <v>1</v>
      </c>
      <c r="CO3021" s="2" t="b">
        <f t="shared" si="1647"/>
        <v>1</v>
      </c>
      <c r="CP3021" s="2" t="b">
        <f t="shared" si="1648"/>
        <v>1</v>
      </c>
      <c r="CQ3021" s="2" t="b">
        <f t="shared" si="1649"/>
        <v>0</v>
      </c>
      <c r="CR3021" s="6" t="str">
        <f t="shared" si="1650"/>
        <v>Female</v>
      </c>
      <c r="CS3021" s="7">
        <f t="shared" si="1651"/>
        <v>0</v>
      </c>
      <c r="CT3021" s="7">
        <f t="shared" si="1652"/>
        <v>1</v>
      </c>
      <c r="CU3021" s="7">
        <f t="shared" si="1653"/>
        <v>0</v>
      </c>
      <c r="CV3021" s="7">
        <f t="shared" si="1654"/>
        <v>0</v>
      </c>
    </row>
    <row r="3022" spans="2:111" ht="116" x14ac:dyDescent="0.35">
      <c r="B3022" s="1" t="s">
        <v>13809</v>
      </c>
      <c r="C3022" s="9">
        <v>44551</v>
      </c>
      <c r="D3022" s="10" t="s">
        <v>13809</v>
      </c>
      <c r="E3022" s="1">
        <v>48</v>
      </c>
      <c r="F3022" s="1" t="s">
        <v>127</v>
      </c>
      <c r="G3022" s="1" t="s">
        <v>13809</v>
      </c>
      <c r="H3022" s="1" t="s">
        <v>13809</v>
      </c>
      <c r="I3022" s="9">
        <v>44270</v>
      </c>
      <c r="J3022" s="2" t="s">
        <v>128</v>
      </c>
      <c r="K3022" s="2" t="s">
        <v>13809</v>
      </c>
      <c r="L3022" s="9">
        <v>44302</v>
      </c>
      <c r="M3022" s="2" t="s">
        <v>128</v>
      </c>
      <c r="N3022" s="2" t="s">
        <v>13809</v>
      </c>
      <c r="O3022" s="2" t="s">
        <v>110</v>
      </c>
      <c r="P3022" s="2" t="s">
        <v>111</v>
      </c>
      <c r="S3022" s="2" t="s">
        <v>111</v>
      </c>
      <c r="T3022" s="2" t="s">
        <v>112</v>
      </c>
      <c r="U3022" s="2" t="b">
        <v>1</v>
      </c>
      <c r="V3022" s="2" t="s">
        <v>113</v>
      </c>
      <c r="W3022" s="1" t="s">
        <v>112</v>
      </c>
      <c r="X3022" s="1" t="s">
        <v>138</v>
      </c>
      <c r="Y3022" s="2" t="s">
        <v>111</v>
      </c>
      <c r="AF3022" s="1" t="s">
        <v>111</v>
      </c>
      <c r="AJ3022" s="1" t="s">
        <v>115</v>
      </c>
      <c r="AK3022" s="1" t="s">
        <v>194</v>
      </c>
      <c r="AN3022" s="1" t="s">
        <v>10585</v>
      </c>
      <c r="AO3022" s="1" t="s">
        <v>4739</v>
      </c>
      <c r="AS3022" s="1" t="s">
        <v>118</v>
      </c>
      <c r="BJ3022" s="1" t="s">
        <v>112</v>
      </c>
      <c r="BK3022" s="1" t="s">
        <v>112</v>
      </c>
      <c r="BL3022" s="1" t="s">
        <v>203</v>
      </c>
      <c r="BM3022" s="1" t="s">
        <v>10586</v>
      </c>
      <c r="BQ3022" s="1" t="s">
        <v>121</v>
      </c>
      <c r="BR3022" s="1" t="s">
        <v>122</v>
      </c>
      <c r="BS3022" s="1" t="s">
        <v>112</v>
      </c>
      <c r="BU3022" s="34" t="s">
        <v>10587</v>
      </c>
      <c r="BV3022" s="9">
        <v>44557</v>
      </c>
      <c r="BW3022" s="34" t="s">
        <v>10588</v>
      </c>
      <c r="BY3022" s="2" t="s">
        <v>174</v>
      </c>
      <c r="BZ3022" s="2" t="s">
        <v>124</v>
      </c>
      <c r="CA3022" s="2" t="s">
        <v>257</v>
      </c>
      <c r="CB3022" s="1" t="s">
        <v>279</v>
      </c>
      <c r="CC3022" s="2" t="s">
        <v>113</v>
      </c>
      <c r="CD3022" s="1" t="b">
        <f t="shared" si="1655"/>
        <v>0</v>
      </c>
      <c r="CE3022" s="1" t="b">
        <f t="shared" si="1637"/>
        <v>0</v>
      </c>
      <c r="CF3022" s="1" t="b">
        <f t="shared" si="1638"/>
        <v>0</v>
      </c>
      <c r="CG3022" s="1" t="b">
        <f t="shared" si="1639"/>
        <v>0</v>
      </c>
      <c r="CH3022" s="1" t="b">
        <f t="shared" si="1640"/>
        <v>0</v>
      </c>
      <c r="CI3022" s="1" t="b">
        <f t="shared" si="1641"/>
        <v>0</v>
      </c>
      <c r="CJ3022" s="1" t="b">
        <f t="shared" si="1642"/>
        <v>0</v>
      </c>
      <c r="CK3022" s="1" t="b">
        <f t="shared" si="1643"/>
        <v>0</v>
      </c>
      <c r="CL3022" s="1" t="b">
        <f t="shared" si="1644"/>
        <v>1</v>
      </c>
      <c r="CM3022" s="1" t="b">
        <f t="shared" si="1645"/>
        <v>0</v>
      </c>
      <c r="CN3022" s="1" t="b">
        <f t="shared" si="1646"/>
        <v>0</v>
      </c>
      <c r="CO3022" s="2" t="b">
        <f t="shared" si="1647"/>
        <v>0</v>
      </c>
      <c r="CP3022" s="2" t="b">
        <f t="shared" si="1648"/>
        <v>0</v>
      </c>
      <c r="CQ3022" s="2" t="b">
        <f t="shared" si="1649"/>
        <v>0</v>
      </c>
      <c r="CR3022" s="6" t="str">
        <f t="shared" si="1650"/>
        <v>Male</v>
      </c>
      <c r="CS3022" s="7">
        <f t="shared" si="1651"/>
        <v>0</v>
      </c>
      <c r="CT3022" s="7">
        <f t="shared" si="1652"/>
        <v>1</v>
      </c>
      <c r="CU3022" s="7">
        <f t="shared" si="1653"/>
        <v>0</v>
      </c>
      <c r="CV3022" s="7">
        <f t="shared" si="1654"/>
        <v>0</v>
      </c>
      <c r="CW3022" s="7">
        <f>COUNTIF(M3022,"=*moderna*")</f>
        <v>1</v>
      </c>
      <c r="CX3022" s="1" t="b">
        <f>AND(E3022&lt;30,NOT(E3022="."),NOT(E3022=""))</f>
        <v>0</v>
      </c>
      <c r="CY3022" s="1" t="b">
        <f>AND(E3022&gt;17,E3022&lt;41,NOT(E3022="."),NOT(E3022=""))</f>
        <v>0</v>
      </c>
      <c r="DG3022" s="1" t="b">
        <f>AND(E3022&gt;4,E3022&lt;18,NOT(E3022=""),NOT(E3022="."))</f>
        <v>0</v>
      </c>
    </row>
    <row r="3023" spans="2:111" ht="275.5" x14ac:dyDescent="0.35">
      <c r="B3023" s="1" t="s">
        <v>13809</v>
      </c>
      <c r="C3023" s="9">
        <v>44552</v>
      </c>
      <c r="D3023" s="10" t="s">
        <v>13809</v>
      </c>
      <c r="E3023" s="1">
        <v>62</v>
      </c>
      <c r="F3023" s="1" t="s">
        <v>108</v>
      </c>
      <c r="G3023" s="1" t="s">
        <v>13809</v>
      </c>
      <c r="H3023" s="1" t="s">
        <v>13809</v>
      </c>
      <c r="I3023" s="9">
        <v>44200</v>
      </c>
      <c r="J3023" s="2" t="s">
        <v>128</v>
      </c>
      <c r="K3023" s="2" t="s">
        <v>13809</v>
      </c>
      <c r="L3023" s="2" t="s">
        <v>183</v>
      </c>
      <c r="M3023" s="2" t="s">
        <v>163</v>
      </c>
      <c r="N3023" s="2" t="s">
        <v>13809</v>
      </c>
      <c r="O3023" s="2" t="s">
        <v>110</v>
      </c>
      <c r="P3023" s="2" t="s">
        <v>111</v>
      </c>
      <c r="S3023" s="2" t="s">
        <v>112</v>
      </c>
      <c r="T3023" s="2" t="s">
        <v>111</v>
      </c>
      <c r="U3023" s="2" t="b">
        <f>OR(S3023="yes",T3023="yes")</f>
        <v>1</v>
      </c>
      <c r="V3023" s="2" t="s">
        <v>113</v>
      </c>
      <c r="W3023" s="1" t="s">
        <v>112</v>
      </c>
      <c r="X3023" s="1" t="s">
        <v>138</v>
      </c>
      <c r="Y3023" s="2" t="s">
        <v>111</v>
      </c>
      <c r="AF3023" s="1" t="s">
        <v>111</v>
      </c>
      <c r="AH3023" s="1" t="s">
        <v>323</v>
      </c>
      <c r="AJ3023" s="1" t="s">
        <v>115</v>
      </c>
      <c r="AK3023" s="1" t="s">
        <v>2739</v>
      </c>
      <c r="AN3023" s="1" t="s">
        <v>10589</v>
      </c>
      <c r="AO3023" s="1" t="s">
        <v>237</v>
      </c>
      <c r="AS3023" s="1" t="s">
        <v>611</v>
      </c>
      <c r="AU3023" s="1" t="s">
        <v>197</v>
      </c>
      <c r="BJ3023" s="1" t="s">
        <v>112</v>
      </c>
      <c r="BK3023" s="1" t="s">
        <v>112</v>
      </c>
      <c r="BL3023" s="1" t="s">
        <v>10590</v>
      </c>
      <c r="BM3023" s="1" t="s">
        <v>10591</v>
      </c>
      <c r="BQ3023" s="1" t="s">
        <v>121</v>
      </c>
      <c r="BR3023" s="1" t="s">
        <v>275</v>
      </c>
      <c r="BS3023" s="1" t="s">
        <v>111</v>
      </c>
      <c r="BT3023" s="34" t="s">
        <v>10592</v>
      </c>
      <c r="BU3023" s="34" t="s">
        <v>10593</v>
      </c>
      <c r="BV3023" s="9">
        <v>44628</v>
      </c>
      <c r="BW3023" s="34" t="s">
        <v>15027</v>
      </c>
      <c r="BY3023" s="2" t="s">
        <v>174</v>
      </c>
      <c r="BZ3023" s="2" t="s">
        <v>124</v>
      </c>
      <c r="CA3023" s="2">
        <v>3</v>
      </c>
      <c r="CB3023" s="1" t="s">
        <v>175</v>
      </c>
      <c r="CC3023" s="2" t="s">
        <v>113</v>
      </c>
      <c r="CD3023" s="1" t="b">
        <f t="shared" si="1655"/>
        <v>0</v>
      </c>
      <c r="CE3023" s="1" t="b">
        <f t="shared" si="1637"/>
        <v>0</v>
      </c>
      <c r="CF3023" s="1" t="b">
        <f t="shared" si="1638"/>
        <v>0</v>
      </c>
      <c r="CG3023" s="1" t="b">
        <f t="shared" si="1639"/>
        <v>0</v>
      </c>
      <c r="CH3023" s="1" t="b">
        <f t="shared" si="1640"/>
        <v>0</v>
      </c>
      <c r="CI3023" s="1" t="b">
        <f t="shared" si="1641"/>
        <v>0</v>
      </c>
      <c r="CJ3023" s="1" t="b">
        <f t="shared" si="1642"/>
        <v>0</v>
      </c>
      <c r="CK3023" s="1" t="b">
        <f t="shared" si="1643"/>
        <v>0</v>
      </c>
      <c r="CL3023" s="1" t="b">
        <f t="shared" si="1644"/>
        <v>0</v>
      </c>
      <c r="CM3023" s="1" t="b">
        <f t="shared" si="1645"/>
        <v>1</v>
      </c>
      <c r="CN3023" s="1" t="b">
        <f t="shared" si="1646"/>
        <v>0</v>
      </c>
      <c r="CO3023" s="2" t="b">
        <f t="shared" si="1647"/>
        <v>0</v>
      </c>
      <c r="CP3023" s="2" t="b">
        <f t="shared" si="1648"/>
        <v>0</v>
      </c>
      <c r="CQ3023" s="2" t="b">
        <f t="shared" si="1649"/>
        <v>0</v>
      </c>
      <c r="CR3023" s="6" t="str">
        <f t="shared" si="1650"/>
        <v>Female</v>
      </c>
      <c r="CS3023" s="7">
        <f t="shared" si="1651"/>
        <v>0</v>
      </c>
      <c r="CT3023" s="7">
        <f t="shared" si="1652"/>
        <v>1</v>
      </c>
      <c r="CU3023" s="7">
        <f t="shared" si="1653"/>
        <v>0</v>
      </c>
      <c r="CV3023" s="7">
        <f t="shared" si="1654"/>
        <v>0</v>
      </c>
      <c r="CW3023" s="7">
        <f>COUNTIF(M3023,"=*moderna*")</f>
        <v>0</v>
      </c>
      <c r="CX3023" s="1" t="b">
        <f>AND(E3023&lt;30,NOT(E3023="."),NOT(E3023=""))</f>
        <v>0</v>
      </c>
      <c r="CY3023" s="1" t="b">
        <f>AND(E3023&gt;17,E3023&lt;41,NOT(E3023="."),NOT(E3023=""))</f>
        <v>0</v>
      </c>
      <c r="DG3023" s="1" t="b">
        <f>AND(E3023&gt;4,E3023&lt;18,NOT(E3023=""),NOT(E3023="."))</f>
        <v>0</v>
      </c>
    </row>
    <row r="3024" spans="2:111" ht="203" x14ac:dyDescent="0.35">
      <c r="B3024" s="1" t="s">
        <v>13809</v>
      </c>
      <c r="C3024" s="9">
        <v>44552</v>
      </c>
      <c r="D3024" s="10" t="s">
        <v>13809</v>
      </c>
      <c r="E3024" s="1">
        <v>52</v>
      </c>
      <c r="F3024" s="1" t="s">
        <v>108</v>
      </c>
      <c r="G3024" s="1" t="s">
        <v>13809</v>
      </c>
      <c r="H3024" s="1" t="s">
        <v>13809</v>
      </c>
      <c r="I3024" s="2" t="s">
        <v>183</v>
      </c>
      <c r="J3024" s="2" t="s">
        <v>163</v>
      </c>
      <c r="K3024" s="2" t="s">
        <v>13809</v>
      </c>
      <c r="L3024" s="9">
        <v>44323</v>
      </c>
      <c r="M3024" s="2" t="s">
        <v>128</v>
      </c>
      <c r="N3024" s="2" t="s">
        <v>13809</v>
      </c>
      <c r="O3024" s="2" t="s">
        <v>110</v>
      </c>
      <c r="P3024" s="2" t="s">
        <v>112</v>
      </c>
      <c r="Q3024" s="2" t="s">
        <v>277</v>
      </c>
      <c r="S3024" s="2" t="s">
        <v>112</v>
      </c>
      <c r="T3024" s="2" t="s">
        <v>111</v>
      </c>
      <c r="U3024" s="2" t="b">
        <f>OR(S3024="yes",T3024="yes")</f>
        <v>1</v>
      </c>
      <c r="V3024" s="2" t="s">
        <v>126</v>
      </c>
      <c r="W3024" s="1" t="s">
        <v>111</v>
      </c>
      <c r="Y3024" s="2" t="s">
        <v>112</v>
      </c>
      <c r="Z3024" s="2" t="s">
        <v>111</v>
      </c>
      <c r="AA3024" s="2" t="s">
        <v>111</v>
      </c>
      <c r="AB3024" s="2">
        <v>0</v>
      </c>
      <c r="AC3024" s="1" t="s">
        <v>111</v>
      </c>
      <c r="AF3024" s="1" t="s">
        <v>111</v>
      </c>
      <c r="AJ3024" s="1" t="s">
        <v>418</v>
      </c>
      <c r="AK3024" s="1" t="s">
        <v>201</v>
      </c>
      <c r="AN3024" s="1" t="s">
        <v>10594</v>
      </c>
      <c r="AO3024" s="1" t="s">
        <v>4739</v>
      </c>
      <c r="BJ3024" s="1" t="s">
        <v>111</v>
      </c>
      <c r="BN3024" s="1" t="s">
        <v>111</v>
      </c>
      <c r="BQ3024" s="1" t="s">
        <v>121</v>
      </c>
      <c r="BR3024" s="1" t="s">
        <v>122</v>
      </c>
      <c r="BU3024" s="34" t="s">
        <v>158</v>
      </c>
      <c r="BV3024" s="9">
        <v>44790</v>
      </c>
      <c r="BW3024" s="34" t="s">
        <v>15028</v>
      </c>
      <c r="BY3024" s="2" t="s">
        <v>153</v>
      </c>
      <c r="BZ3024" s="2" t="s">
        <v>124</v>
      </c>
      <c r="CB3024" s="1" t="s">
        <v>149</v>
      </c>
      <c r="CD3024" s="1" t="b">
        <f t="shared" si="1655"/>
        <v>0</v>
      </c>
      <c r="CE3024" s="1" t="b">
        <f t="shared" si="1637"/>
        <v>0</v>
      </c>
      <c r="CF3024" s="1" t="b">
        <f t="shared" si="1638"/>
        <v>0</v>
      </c>
      <c r="CG3024" s="1" t="b">
        <f t="shared" si="1639"/>
        <v>0</v>
      </c>
      <c r="CH3024" s="1" t="b">
        <f t="shared" si="1640"/>
        <v>0</v>
      </c>
      <c r="CI3024" s="1" t="b">
        <f t="shared" si="1641"/>
        <v>0</v>
      </c>
      <c r="CJ3024" s="1" t="b">
        <f t="shared" si="1642"/>
        <v>0</v>
      </c>
      <c r="CK3024" s="1" t="b">
        <f t="shared" si="1643"/>
        <v>0</v>
      </c>
      <c r="CL3024" s="1" t="b">
        <f t="shared" si="1644"/>
        <v>0</v>
      </c>
      <c r="CM3024" s="1" t="b">
        <f t="shared" si="1645"/>
        <v>1</v>
      </c>
      <c r="CN3024" s="1" t="b">
        <f t="shared" si="1646"/>
        <v>0</v>
      </c>
      <c r="CO3024" s="2" t="b">
        <f t="shared" si="1647"/>
        <v>1</v>
      </c>
      <c r="CP3024" s="2" t="b">
        <f t="shared" si="1648"/>
        <v>1</v>
      </c>
      <c r="CQ3024" s="2" t="b">
        <f t="shared" si="1649"/>
        <v>0</v>
      </c>
      <c r="CR3024" s="6" t="str">
        <f t="shared" si="1650"/>
        <v>Female</v>
      </c>
      <c r="CS3024" s="7">
        <f t="shared" si="1651"/>
        <v>0</v>
      </c>
      <c r="CT3024" s="7">
        <f t="shared" si="1652"/>
        <v>0</v>
      </c>
      <c r="CU3024" s="7">
        <f t="shared" si="1653"/>
        <v>0</v>
      </c>
      <c r="CV3024" s="7">
        <f t="shared" si="1654"/>
        <v>0</v>
      </c>
    </row>
    <row r="3025" spans="2:111" ht="304.5" x14ac:dyDescent="0.35">
      <c r="B3025" s="1" t="s">
        <v>13809</v>
      </c>
      <c r="C3025" s="9">
        <v>44552</v>
      </c>
      <c r="D3025" s="10" t="s">
        <v>13809</v>
      </c>
      <c r="E3025" s="1">
        <v>42</v>
      </c>
      <c r="F3025" s="1" t="s">
        <v>108</v>
      </c>
      <c r="G3025" s="1" t="s">
        <v>13809</v>
      </c>
      <c r="H3025" s="1" t="s">
        <v>13809</v>
      </c>
      <c r="I3025" s="9">
        <v>44393</v>
      </c>
      <c r="J3025" s="2" t="s">
        <v>109</v>
      </c>
      <c r="K3025" s="2" t="s">
        <v>13809</v>
      </c>
      <c r="N3025" s="2" t="s">
        <v>13809</v>
      </c>
      <c r="O3025" s="2" t="s">
        <v>110</v>
      </c>
      <c r="P3025" s="2" t="s">
        <v>111</v>
      </c>
      <c r="S3025" s="2" t="s">
        <v>112</v>
      </c>
      <c r="T3025" s="2" t="s">
        <v>111</v>
      </c>
      <c r="U3025" s="2" t="b">
        <f>OR(S3025="yes",T3025="yes")</f>
        <v>1</v>
      </c>
      <c r="V3025" s="2" t="s">
        <v>126</v>
      </c>
      <c r="W3025" s="1" t="s">
        <v>111</v>
      </c>
      <c r="Y3025" s="2" t="s">
        <v>112</v>
      </c>
      <c r="Z3025" s="2" t="s">
        <v>112</v>
      </c>
      <c r="AB3025" s="2">
        <v>32</v>
      </c>
      <c r="AC3025" s="1" t="s">
        <v>112</v>
      </c>
      <c r="AD3025" s="1" t="s">
        <v>332</v>
      </c>
      <c r="AE3025" s="1" t="s">
        <v>10595</v>
      </c>
      <c r="AJ3025" s="1" t="s">
        <v>115</v>
      </c>
      <c r="AK3025" s="1" t="s">
        <v>164</v>
      </c>
      <c r="AN3025" s="1" t="s">
        <v>1140</v>
      </c>
      <c r="AO3025" s="1" t="s">
        <v>117</v>
      </c>
      <c r="AU3025" s="1" t="s">
        <v>132</v>
      </c>
      <c r="AZ3025" s="1" t="s">
        <v>198</v>
      </c>
      <c r="BA3025" s="1" t="s">
        <v>10596</v>
      </c>
      <c r="BG3025" s="1" t="s">
        <v>10597</v>
      </c>
      <c r="BH3025" s="1" t="s">
        <v>10598</v>
      </c>
      <c r="BJ3025" s="1" t="s">
        <v>112</v>
      </c>
      <c r="BK3025" s="1" t="s">
        <v>111</v>
      </c>
      <c r="BQ3025" s="1" t="s">
        <v>121</v>
      </c>
      <c r="BR3025" s="1" t="s">
        <v>122</v>
      </c>
      <c r="BU3025" s="34" t="s">
        <v>158</v>
      </c>
      <c r="BV3025" s="9">
        <v>44671</v>
      </c>
      <c r="BW3025" s="34" t="s">
        <v>15029</v>
      </c>
      <c r="BY3025" s="2" t="s">
        <v>153</v>
      </c>
      <c r="BZ3025" s="2" t="s">
        <v>124</v>
      </c>
      <c r="CB3025" s="1" t="s">
        <v>169</v>
      </c>
      <c r="CD3025" s="1" t="b">
        <f t="shared" si="1655"/>
        <v>0</v>
      </c>
      <c r="CE3025" s="1" t="b">
        <f t="shared" si="1637"/>
        <v>0</v>
      </c>
      <c r="CF3025" s="1" t="b">
        <f t="shared" si="1638"/>
        <v>0</v>
      </c>
      <c r="CG3025" s="1" t="b">
        <f t="shared" si="1639"/>
        <v>0</v>
      </c>
      <c r="CH3025" s="1" t="b">
        <f t="shared" si="1640"/>
        <v>0</v>
      </c>
      <c r="CI3025" s="1" t="b">
        <f t="shared" si="1641"/>
        <v>0</v>
      </c>
      <c r="CJ3025" s="1" t="b">
        <f t="shared" si="1642"/>
        <v>0</v>
      </c>
      <c r="CK3025" s="1" t="b">
        <f t="shared" si="1643"/>
        <v>0</v>
      </c>
      <c r="CL3025" s="1" t="b">
        <f t="shared" si="1644"/>
        <v>1</v>
      </c>
      <c r="CM3025" s="1" t="b">
        <f t="shared" si="1645"/>
        <v>0</v>
      </c>
      <c r="CN3025" s="1" t="b">
        <f t="shared" si="1646"/>
        <v>0</v>
      </c>
      <c r="CO3025" s="2" t="b">
        <f t="shared" si="1647"/>
        <v>0</v>
      </c>
      <c r="CP3025" s="2" t="b">
        <f t="shared" si="1648"/>
        <v>0</v>
      </c>
      <c r="CQ3025" s="2" t="b">
        <f t="shared" si="1649"/>
        <v>0</v>
      </c>
      <c r="CR3025" s="6" t="str">
        <f t="shared" si="1650"/>
        <v>Female</v>
      </c>
      <c r="CS3025" s="7">
        <f t="shared" si="1651"/>
        <v>1</v>
      </c>
      <c r="CT3025" s="7">
        <f t="shared" si="1652"/>
        <v>0</v>
      </c>
      <c r="CU3025" s="7">
        <f t="shared" si="1653"/>
        <v>0</v>
      </c>
      <c r="CV3025" s="7">
        <f t="shared" si="1654"/>
        <v>0</v>
      </c>
      <c r="CW3025" s="7">
        <f>COUNTIF(M3025,"=*moderna*")</f>
        <v>0</v>
      </c>
      <c r="CX3025" s="1" t="b">
        <f>AND(E3025&lt;30,NOT(E3025="."),NOT(E3025=""))</f>
        <v>0</v>
      </c>
      <c r="CY3025" s="1" t="b">
        <f>AND(E3025&gt;17,E3025&lt;41,NOT(E3025="."),NOT(E3025=""))</f>
        <v>0</v>
      </c>
      <c r="DG3025" s="1" t="b">
        <f>AND(E3025&gt;4,E3025&lt;18,NOT(E3025=""),NOT(E3025="."))</f>
        <v>0</v>
      </c>
    </row>
    <row r="3026" spans="2:111" ht="87" x14ac:dyDescent="0.35">
      <c r="B3026" s="1" t="s">
        <v>13809</v>
      </c>
      <c r="C3026" s="9">
        <v>44552</v>
      </c>
      <c r="D3026" s="10" t="s">
        <v>13809</v>
      </c>
      <c r="E3026" s="1">
        <v>65</v>
      </c>
      <c r="F3026" s="1" t="s">
        <v>127</v>
      </c>
      <c r="G3026" s="1" t="s">
        <v>13809</v>
      </c>
      <c r="H3026" s="1" t="s">
        <v>13809</v>
      </c>
      <c r="K3026" s="2" t="s">
        <v>13809</v>
      </c>
      <c r="N3026" s="2" t="s">
        <v>13809</v>
      </c>
      <c r="O3026" s="2" t="s">
        <v>110</v>
      </c>
      <c r="P3026" s="2" t="s">
        <v>111</v>
      </c>
      <c r="S3026" s="2" t="s">
        <v>112</v>
      </c>
      <c r="T3026" s="2" t="s">
        <v>111</v>
      </c>
      <c r="U3026" s="2" t="b">
        <f>OR(S3026="yes",T3026="yes")</f>
        <v>1</v>
      </c>
      <c r="V3026" s="2" t="s">
        <v>113</v>
      </c>
      <c r="W3026" s="1" t="s">
        <v>111</v>
      </c>
      <c r="Y3026" s="2" t="s">
        <v>112</v>
      </c>
      <c r="Z3026" s="2" t="s">
        <v>111</v>
      </c>
      <c r="AA3026" s="2" t="s">
        <v>111</v>
      </c>
      <c r="AB3026" s="2">
        <v>1</v>
      </c>
      <c r="AC3026" s="1" t="s">
        <v>111</v>
      </c>
      <c r="AF3026" s="1" t="s">
        <v>111</v>
      </c>
      <c r="AJ3026" s="1" t="s">
        <v>115</v>
      </c>
      <c r="AK3026" s="1" t="s">
        <v>185</v>
      </c>
      <c r="AO3026" s="1" t="s">
        <v>2598</v>
      </c>
      <c r="AS3026" s="1" t="s">
        <v>10599</v>
      </c>
      <c r="AZ3026" s="1" t="s">
        <v>402</v>
      </c>
      <c r="BA3026" s="1" t="s">
        <v>10600</v>
      </c>
      <c r="BE3026" s="1" t="s">
        <v>10601</v>
      </c>
      <c r="BJ3026" s="1" t="s">
        <v>111</v>
      </c>
      <c r="BN3026" s="1" t="s">
        <v>112</v>
      </c>
      <c r="BO3026" s="1" t="s">
        <v>148</v>
      </c>
      <c r="BP3026" s="1" t="s">
        <v>10602</v>
      </c>
      <c r="BQ3026" s="1" t="s">
        <v>121</v>
      </c>
      <c r="BR3026" s="1" t="s">
        <v>122</v>
      </c>
      <c r="BS3026" s="1" t="s">
        <v>111</v>
      </c>
      <c r="BT3026" s="34" t="s">
        <v>184</v>
      </c>
      <c r="BU3026" s="34" t="s">
        <v>10603</v>
      </c>
      <c r="BV3026" s="9">
        <v>44553</v>
      </c>
      <c r="BW3026" s="34" t="s">
        <v>10604</v>
      </c>
      <c r="BY3026" s="2" t="s">
        <v>153</v>
      </c>
      <c r="BZ3026" s="2" t="s">
        <v>124</v>
      </c>
      <c r="CA3026" s="2">
        <v>3</v>
      </c>
      <c r="CB3026" s="1" t="s">
        <v>357</v>
      </c>
      <c r="CC3026" s="2" t="s">
        <v>113</v>
      </c>
      <c r="CD3026" s="1" t="b">
        <f t="shared" si="1655"/>
        <v>0</v>
      </c>
      <c r="CE3026" s="1" t="b">
        <f t="shared" si="1637"/>
        <v>0</v>
      </c>
      <c r="CF3026" s="1" t="b">
        <f t="shared" si="1638"/>
        <v>0</v>
      </c>
      <c r="CG3026" s="1" t="b">
        <f t="shared" si="1639"/>
        <v>0</v>
      </c>
      <c r="CH3026" s="1" t="b">
        <f t="shared" si="1640"/>
        <v>0</v>
      </c>
      <c r="CI3026" s="1" t="b">
        <f t="shared" si="1641"/>
        <v>0</v>
      </c>
      <c r="CJ3026" s="1" t="b">
        <f t="shared" si="1642"/>
        <v>0</v>
      </c>
      <c r="CK3026" s="1" t="b">
        <f t="shared" si="1643"/>
        <v>0</v>
      </c>
      <c r="CL3026" s="1" t="b">
        <f t="shared" si="1644"/>
        <v>0</v>
      </c>
      <c r="CM3026" s="1" t="b">
        <f t="shared" si="1645"/>
        <v>0</v>
      </c>
      <c r="CN3026" s="1" t="b">
        <f t="shared" si="1646"/>
        <v>1</v>
      </c>
      <c r="CO3026" s="2" t="b">
        <f t="shared" si="1647"/>
        <v>1</v>
      </c>
      <c r="CP3026" s="2" t="b">
        <f t="shared" si="1648"/>
        <v>1</v>
      </c>
      <c r="CQ3026" s="2" t="b">
        <f t="shared" si="1649"/>
        <v>0</v>
      </c>
      <c r="CR3026" s="6" t="str">
        <f t="shared" si="1650"/>
        <v>Male</v>
      </c>
      <c r="CS3026" s="7">
        <f t="shared" si="1651"/>
        <v>0</v>
      </c>
      <c r="CT3026" s="7">
        <f t="shared" si="1652"/>
        <v>0</v>
      </c>
      <c r="CU3026" s="7">
        <f t="shared" si="1653"/>
        <v>0</v>
      </c>
      <c r="CV3026" s="7">
        <f t="shared" si="1654"/>
        <v>0</v>
      </c>
    </row>
    <row r="3027" spans="2:111" ht="409.5" x14ac:dyDescent="0.35">
      <c r="B3027" s="1" t="s">
        <v>13809</v>
      </c>
      <c r="C3027" s="9">
        <v>44552</v>
      </c>
      <c r="D3027" s="10" t="s">
        <v>13809</v>
      </c>
      <c r="E3027" s="1">
        <v>32</v>
      </c>
      <c r="F3027" s="1" t="s">
        <v>127</v>
      </c>
      <c r="G3027" s="1" t="s">
        <v>13809</v>
      </c>
      <c r="H3027" s="1" t="s">
        <v>13809</v>
      </c>
      <c r="J3027" s="2" t="s">
        <v>163</v>
      </c>
      <c r="K3027" s="2" t="s">
        <v>13809</v>
      </c>
      <c r="L3027" s="9">
        <v>44459</v>
      </c>
      <c r="M3027" s="2" t="s">
        <v>109</v>
      </c>
      <c r="N3027" s="2" t="s">
        <v>13809</v>
      </c>
      <c r="O3027" s="2" t="s">
        <v>110</v>
      </c>
      <c r="P3027" s="2" t="s">
        <v>111</v>
      </c>
      <c r="S3027" s="2" t="s">
        <v>111</v>
      </c>
      <c r="T3027" s="2" t="s">
        <v>112</v>
      </c>
      <c r="U3027" s="2" t="b">
        <v>1</v>
      </c>
      <c r="V3027" s="2" t="s">
        <v>126</v>
      </c>
      <c r="W3027" s="1" t="s">
        <v>111</v>
      </c>
      <c r="Y3027" s="2" t="s">
        <v>112</v>
      </c>
      <c r="Z3027" s="2" t="s">
        <v>111</v>
      </c>
      <c r="AA3027" s="2" t="s">
        <v>112</v>
      </c>
      <c r="AB3027" s="2">
        <v>3</v>
      </c>
      <c r="AF3027" s="1" t="s">
        <v>111</v>
      </c>
      <c r="AK3027" s="1" t="s">
        <v>150</v>
      </c>
      <c r="AO3027" s="1" t="s">
        <v>117</v>
      </c>
      <c r="AU3027" s="1" t="s">
        <v>132</v>
      </c>
      <c r="BJ3027" s="1" t="s">
        <v>111</v>
      </c>
      <c r="BN3027" s="1" t="s">
        <v>112</v>
      </c>
      <c r="BO3027" s="1" t="s">
        <v>148</v>
      </c>
      <c r="BP3027" s="1" t="s">
        <v>8444</v>
      </c>
      <c r="BU3027" s="34" t="s">
        <v>13964</v>
      </c>
      <c r="BV3027" s="9">
        <v>44557</v>
      </c>
      <c r="BW3027" s="34" t="s">
        <v>15030</v>
      </c>
      <c r="BY3027" s="2" t="s">
        <v>153</v>
      </c>
      <c r="BZ3027" s="2" t="s">
        <v>124</v>
      </c>
      <c r="CB3027" s="1" t="s">
        <v>227</v>
      </c>
      <c r="CD3027" s="1" t="b">
        <f t="shared" si="1655"/>
        <v>0</v>
      </c>
      <c r="CE3027" s="1" t="b">
        <f t="shared" si="1637"/>
        <v>0</v>
      </c>
      <c r="CF3027" s="1" t="b">
        <f t="shared" si="1638"/>
        <v>0</v>
      </c>
      <c r="CG3027" s="1" t="b">
        <f t="shared" si="1639"/>
        <v>0</v>
      </c>
      <c r="CH3027" s="1" t="b">
        <f t="shared" si="1640"/>
        <v>0</v>
      </c>
      <c r="CI3027" s="1" t="b">
        <f t="shared" si="1641"/>
        <v>0</v>
      </c>
      <c r="CJ3027" s="1" t="b">
        <f t="shared" si="1642"/>
        <v>0</v>
      </c>
      <c r="CK3027" s="1" t="b">
        <f t="shared" si="1643"/>
        <v>1</v>
      </c>
      <c r="CL3027" s="1" t="b">
        <f t="shared" si="1644"/>
        <v>0</v>
      </c>
      <c r="CM3027" s="1" t="b">
        <f t="shared" si="1645"/>
        <v>0</v>
      </c>
      <c r="CN3027" s="1" t="b">
        <f t="shared" si="1646"/>
        <v>0</v>
      </c>
      <c r="CO3027" s="2" t="b">
        <f t="shared" si="1647"/>
        <v>1</v>
      </c>
      <c r="CP3027" s="2" t="b">
        <f t="shared" si="1648"/>
        <v>1</v>
      </c>
      <c r="CQ3027" s="2" t="b">
        <f t="shared" si="1649"/>
        <v>0</v>
      </c>
      <c r="CR3027" s="6" t="str">
        <f t="shared" si="1650"/>
        <v>Male</v>
      </c>
      <c r="CS3027" s="7">
        <f t="shared" si="1651"/>
        <v>0</v>
      </c>
      <c r="CT3027" s="7">
        <f t="shared" si="1652"/>
        <v>0</v>
      </c>
      <c r="CU3027" s="7">
        <f t="shared" si="1653"/>
        <v>0</v>
      </c>
      <c r="CV3027" s="7">
        <f t="shared" si="1654"/>
        <v>1</v>
      </c>
      <c r="CW3027" s="7">
        <f>COUNTIF(M3027,"=*moderna*")</f>
        <v>0</v>
      </c>
      <c r="CX3027" s="1" t="b">
        <f>AND(E3027&lt;30,NOT(E3027="."),NOT(E3027=""))</f>
        <v>0</v>
      </c>
      <c r="CY3027" s="1" t="b">
        <f>AND(E3027&gt;17,E3027&lt;41,NOT(E3027="."),NOT(E3027=""))</f>
        <v>1</v>
      </c>
      <c r="DG3027" s="1" t="b">
        <f>AND(E3027&gt;4,E3027&lt;18,NOT(E3027=""),NOT(E3027="."))</f>
        <v>0</v>
      </c>
    </row>
    <row r="3028" spans="2:111" ht="101.5" x14ac:dyDescent="0.35">
      <c r="B3028" s="1" t="s">
        <v>13809</v>
      </c>
      <c r="C3028" s="9">
        <v>44552</v>
      </c>
      <c r="D3028" s="10" t="s">
        <v>13809</v>
      </c>
      <c r="E3028" s="1">
        <v>26</v>
      </c>
      <c r="F3028" s="1" t="s">
        <v>127</v>
      </c>
      <c r="G3028" s="1" t="s">
        <v>13809</v>
      </c>
      <c r="H3028" s="1" t="s">
        <v>13809</v>
      </c>
      <c r="I3028" s="2" t="s">
        <v>183</v>
      </c>
      <c r="J3028" s="2" t="s">
        <v>163</v>
      </c>
      <c r="K3028" s="2" t="s">
        <v>13809</v>
      </c>
      <c r="L3028" s="2" t="s">
        <v>183</v>
      </c>
      <c r="M3028" s="2" t="s">
        <v>163</v>
      </c>
      <c r="N3028" s="2" t="s">
        <v>13809</v>
      </c>
      <c r="O3028" s="2" t="s">
        <v>110</v>
      </c>
      <c r="P3028" s="2" t="s">
        <v>111</v>
      </c>
      <c r="S3028" s="2" t="s">
        <v>111</v>
      </c>
      <c r="T3028" s="2" t="s">
        <v>112</v>
      </c>
      <c r="U3028" s="2" t="b">
        <v>1</v>
      </c>
      <c r="V3028" s="2" t="s">
        <v>113</v>
      </c>
      <c r="W3028" s="1" t="s">
        <v>111</v>
      </c>
      <c r="Y3028" s="2" t="s">
        <v>112</v>
      </c>
      <c r="Z3028" s="2" t="s">
        <v>111</v>
      </c>
      <c r="AA3028" s="2" t="s">
        <v>111</v>
      </c>
      <c r="AC3028" s="1" t="s">
        <v>111</v>
      </c>
      <c r="AF3028" s="1" t="s">
        <v>111</v>
      </c>
      <c r="AJ3028" s="1" t="s">
        <v>115</v>
      </c>
      <c r="AK3028" s="1" t="s">
        <v>129</v>
      </c>
      <c r="AO3028" s="1" t="s">
        <v>151</v>
      </c>
      <c r="AS3028" s="1" t="s">
        <v>118</v>
      </c>
      <c r="BJ3028" s="1" t="s">
        <v>111</v>
      </c>
      <c r="BU3028" s="34" t="s">
        <v>10605</v>
      </c>
      <c r="BV3028" s="9">
        <v>44558</v>
      </c>
      <c r="BW3028" s="34" t="s">
        <v>10606</v>
      </c>
      <c r="BY3028" s="2" t="s">
        <v>174</v>
      </c>
      <c r="BZ3028" s="2" t="s">
        <v>124</v>
      </c>
      <c r="CA3028" s="2">
        <v>3</v>
      </c>
      <c r="CB3028" s="1" t="s">
        <v>157</v>
      </c>
      <c r="CC3028" s="2" t="s">
        <v>113</v>
      </c>
      <c r="CD3028" s="1" t="b">
        <f t="shared" si="1655"/>
        <v>1</v>
      </c>
      <c r="CE3028" s="1" t="b">
        <f t="shared" si="1637"/>
        <v>0</v>
      </c>
      <c r="CF3028" s="1" t="b">
        <f t="shared" si="1638"/>
        <v>0</v>
      </c>
      <c r="CG3028" s="1" t="b">
        <f t="shared" si="1639"/>
        <v>0</v>
      </c>
      <c r="CH3028" s="1" t="b">
        <f t="shared" si="1640"/>
        <v>0</v>
      </c>
      <c r="CI3028" s="1" t="b">
        <f t="shared" si="1641"/>
        <v>0</v>
      </c>
      <c r="CJ3028" s="1" t="b">
        <f t="shared" si="1642"/>
        <v>1</v>
      </c>
      <c r="CK3028" s="1" t="b">
        <f t="shared" si="1643"/>
        <v>0</v>
      </c>
      <c r="CL3028" s="1" t="b">
        <f t="shared" si="1644"/>
        <v>0</v>
      </c>
      <c r="CM3028" s="1" t="b">
        <f t="shared" si="1645"/>
        <v>0</v>
      </c>
      <c r="CN3028" s="1" t="b">
        <f t="shared" si="1646"/>
        <v>0</v>
      </c>
      <c r="CO3028" s="2" t="b">
        <f t="shared" si="1647"/>
        <v>0</v>
      </c>
      <c r="CP3028" s="2" t="b">
        <f t="shared" si="1648"/>
        <v>0</v>
      </c>
      <c r="CQ3028" s="2" t="b">
        <f t="shared" si="1649"/>
        <v>0</v>
      </c>
      <c r="CR3028" s="6" t="str">
        <f t="shared" si="1650"/>
        <v>Male</v>
      </c>
      <c r="CS3028" s="7">
        <f t="shared" si="1651"/>
        <v>0</v>
      </c>
      <c r="CT3028" s="7">
        <f t="shared" si="1652"/>
        <v>0</v>
      </c>
      <c r="CU3028" s="7">
        <f t="shared" si="1653"/>
        <v>0</v>
      </c>
      <c r="CV3028" s="7">
        <f t="shared" si="1654"/>
        <v>0</v>
      </c>
      <c r="CW3028" s="7">
        <f>COUNTIF(M3028,"=*moderna*")</f>
        <v>0</v>
      </c>
      <c r="CX3028" s="1" t="b">
        <f>AND(E3028&lt;30,NOT(E3028="."),NOT(E3028=""))</f>
        <v>1</v>
      </c>
      <c r="CY3028" s="1" t="b">
        <f>AND(E3028&gt;17,E3028&lt;41,NOT(E3028="."),NOT(E3028=""))</f>
        <v>1</v>
      </c>
      <c r="DG3028" s="1" t="b">
        <f>AND(E3028&gt;4,E3028&lt;18,NOT(E3028=""),NOT(E3028="."))</f>
        <v>0</v>
      </c>
    </row>
    <row r="3029" spans="2:111" ht="409.5" x14ac:dyDescent="0.35">
      <c r="B3029" s="1" t="s">
        <v>13809</v>
      </c>
      <c r="C3029" s="9">
        <v>44671</v>
      </c>
      <c r="D3029" s="10" t="s">
        <v>13809</v>
      </c>
      <c r="E3029" s="1">
        <v>74</v>
      </c>
      <c r="F3029" s="1" t="s">
        <v>108</v>
      </c>
      <c r="G3029" s="1" t="s">
        <v>13809</v>
      </c>
      <c r="H3029" s="1" t="s">
        <v>13809</v>
      </c>
      <c r="I3029" s="9">
        <v>44239</v>
      </c>
      <c r="J3029" s="2" t="s">
        <v>128</v>
      </c>
      <c r="K3029" s="2" t="s">
        <v>13809</v>
      </c>
      <c r="L3029" s="9">
        <v>44267</v>
      </c>
      <c r="M3029" s="2" t="s">
        <v>128</v>
      </c>
      <c r="N3029" s="2" t="s">
        <v>13809</v>
      </c>
      <c r="O3029" s="2" t="s">
        <v>110</v>
      </c>
      <c r="P3029" s="2" t="s">
        <v>111</v>
      </c>
      <c r="S3029" s="2" t="s">
        <v>112</v>
      </c>
      <c r="T3029" s="2" t="s">
        <v>111</v>
      </c>
      <c r="U3029" s="2" t="b">
        <f>OR(S3029="yes",T3029="yes")</f>
        <v>1</v>
      </c>
      <c r="V3029" s="2" t="s">
        <v>126</v>
      </c>
      <c r="W3029" s="1" t="s">
        <v>111</v>
      </c>
      <c r="Y3029" s="2" t="s">
        <v>111</v>
      </c>
      <c r="AF3029" s="1" t="s">
        <v>111</v>
      </c>
      <c r="AH3029" s="1" t="s">
        <v>193</v>
      </c>
      <c r="AI3029" s="1" t="s">
        <v>10607</v>
      </c>
      <c r="AJ3029" s="1" t="s">
        <v>115</v>
      </c>
      <c r="AK3029" s="1" t="s">
        <v>358</v>
      </c>
      <c r="AO3029" s="1" t="s">
        <v>117</v>
      </c>
      <c r="AS3029" s="1" t="s">
        <v>118</v>
      </c>
      <c r="AU3029" s="1" t="s">
        <v>132</v>
      </c>
      <c r="BJ3029" s="1" t="s">
        <v>112</v>
      </c>
      <c r="BK3029" s="1" t="s">
        <v>111</v>
      </c>
      <c r="BQ3029" s="1" t="s">
        <v>121</v>
      </c>
      <c r="BR3029" s="1" t="s">
        <v>122</v>
      </c>
      <c r="BS3029" s="1" t="s">
        <v>112</v>
      </c>
      <c r="BU3029" s="34" t="s">
        <v>10608</v>
      </c>
      <c r="BV3029" s="9">
        <v>44728</v>
      </c>
      <c r="BW3029" s="34" t="s">
        <v>15031</v>
      </c>
      <c r="BY3029" s="2" t="s">
        <v>153</v>
      </c>
      <c r="BZ3029" s="2" t="s">
        <v>124</v>
      </c>
      <c r="CB3029" s="1" t="s">
        <v>319</v>
      </c>
      <c r="CD3029" s="1" t="b">
        <f t="shared" si="1655"/>
        <v>0</v>
      </c>
      <c r="CE3029" s="1" t="b">
        <f t="shared" si="1637"/>
        <v>0</v>
      </c>
      <c r="CF3029" s="1" t="b">
        <f t="shared" si="1638"/>
        <v>0</v>
      </c>
      <c r="CG3029" s="1" t="b">
        <f t="shared" si="1639"/>
        <v>0</v>
      </c>
      <c r="CH3029" s="1" t="b">
        <f t="shared" si="1640"/>
        <v>0</v>
      </c>
      <c r="CI3029" s="1" t="b">
        <f t="shared" si="1641"/>
        <v>0</v>
      </c>
      <c r="CJ3029" s="1" t="b">
        <f t="shared" si="1642"/>
        <v>0</v>
      </c>
      <c r="CK3029" s="1" t="b">
        <f t="shared" si="1643"/>
        <v>0</v>
      </c>
      <c r="CL3029" s="1" t="b">
        <f t="shared" si="1644"/>
        <v>0</v>
      </c>
      <c r="CM3029" s="1" t="b">
        <f t="shared" si="1645"/>
        <v>0</v>
      </c>
      <c r="CN3029" s="1" t="b">
        <f t="shared" si="1646"/>
        <v>1</v>
      </c>
      <c r="CO3029" s="2" t="b">
        <f t="shared" si="1647"/>
        <v>0</v>
      </c>
      <c r="CP3029" s="2" t="b">
        <f t="shared" si="1648"/>
        <v>0</v>
      </c>
      <c r="CQ3029" s="2" t="b">
        <f t="shared" si="1649"/>
        <v>0</v>
      </c>
      <c r="CR3029" s="6" t="str">
        <f t="shared" si="1650"/>
        <v>Female</v>
      </c>
      <c r="CS3029" s="7">
        <f t="shared" si="1651"/>
        <v>0</v>
      </c>
      <c r="CT3029" s="7">
        <f t="shared" si="1652"/>
        <v>1</v>
      </c>
      <c r="CU3029" s="7">
        <f t="shared" si="1653"/>
        <v>0</v>
      </c>
      <c r="CV3029" s="7">
        <f t="shared" si="1654"/>
        <v>0</v>
      </c>
      <c r="CW3029" s="7">
        <f>COUNTIF(M3029,"=*moderna*")</f>
        <v>1</v>
      </c>
      <c r="CX3029" s="1" t="b">
        <f>AND(E3029&lt;30,NOT(E3029="."),NOT(E3029=""))</f>
        <v>0</v>
      </c>
      <c r="CY3029" s="1" t="b">
        <f>AND(E3029&gt;17,E3029&lt;41,NOT(E3029="."),NOT(E3029=""))</f>
        <v>0</v>
      </c>
    </row>
    <row r="3030" spans="2:111" ht="391.5" x14ac:dyDescent="0.35">
      <c r="B3030" s="1" t="s">
        <v>13809</v>
      </c>
      <c r="C3030" s="9">
        <v>44552</v>
      </c>
      <c r="D3030" s="10" t="s">
        <v>13809</v>
      </c>
      <c r="E3030" s="1">
        <v>43</v>
      </c>
      <c r="F3030" s="1" t="s">
        <v>108</v>
      </c>
      <c r="G3030" s="1" t="s">
        <v>13809</v>
      </c>
      <c r="H3030" s="1" t="s">
        <v>13809</v>
      </c>
      <c r="I3030" s="9">
        <v>44192</v>
      </c>
      <c r="J3030" s="2" t="s">
        <v>128</v>
      </c>
      <c r="K3030" s="2" t="s">
        <v>13809</v>
      </c>
      <c r="N3030" s="2" t="s">
        <v>13809</v>
      </c>
      <c r="O3030" s="2" t="s">
        <v>110</v>
      </c>
      <c r="P3030" s="2" t="s">
        <v>111</v>
      </c>
      <c r="S3030" s="2" t="s">
        <v>112</v>
      </c>
      <c r="T3030" s="2" t="s">
        <v>111</v>
      </c>
      <c r="U3030" s="2" t="b">
        <f>OR(S3030="yes",T3030="yes")</f>
        <v>1</v>
      </c>
      <c r="V3030" s="2" t="s">
        <v>126</v>
      </c>
      <c r="W3030" s="1" t="s">
        <v>111</v>
      </c>
      <c r="Y3030" s="2" t="s">
        <v>111</v>
      </c>
      <c r="AH3030" s="1" t="s">
        <v>3623</v>
      </c>
      <c r="AI3030" s="1" t="s">
        <v>10609</v>
      </c>
      <c r="AK3030" s="1" t="s">
        <v>3925</v>
      </c>
      <c r="AN3030" s="1" t="s">
        <v>10610</v>
      </c>
      <c r="AO3030" s="1" t="s">
        <v>117</v>
      </c>
      <c r="AU3030" s="1" t="s">
        <v>238</v>
      </c>
      <c r="BJ3030" s="1" t="s">
        <v>111</v>
      </c>
      <c r="BN3030" s="1" t="s">
        <v>111</v>
      </c>
      <c r="BU3030" s="34" t="s">
        <v>10611</v>
      </c>
      <c r="BV3030" s="9">
        <v>44671</v>
      </c>
      <c r="BW3030" s="34" t="s">
        <v>10612</v>
      </c>
      <c r="BY3030" s="2" t="s">
        <v>153</v>
      </c>
      <c r="BZ3030" s="2" t="s">
        <v>124</v>
      </c>
      <c r="CB3030" s="1" t="s">
        <v>1297</v>
      </c>
      <c r="CD3030" s="1" t="b">
        <f t="shared" si="1655"/>
        <v>0</v>
      </c>
      <c r="CE3030" s="1" t="b">
        <f t="shared" si="1637"/>
        <v>0</v>
      </c>
      <c r="CF3030" s="1" t="b">
        <f t="shared" si="1638"/>
        <v>0</v>
      </c>
      <c r="CG3030" s="1" t="b">
        <f t="shared" si="1639"/>
        <v>0</v>
      </c>
      <c r="CH3030" s="1" t="b">
        <f t="shared" si="1640"/>
        <v>0</v>
      </c>
      <c r="CI3030" s="1" t="b">
        <f t="shared" si="1641"/>
        <v>0</v>
      </c>
      <c r="CJ3030" s="1" t="b">
        <f t="shared" si="1642"/>
        <v>0</v>
      </c>
      <c r="CK3030" s="1" t="b">
        <f t="shared" si="1643"/>
        <v>0</v>
      </c>
      <c r="CL3030" s="1" t="b">
        <f t="shared" si="1644"/>
        <v>1</v>
      </c>
      <c r="CM3030" s="1" t="b">
        <f t="shared" si="1645"/>
        <v>0</v>
      </c>
      <c r="CN3030" s="1" t="b">
        <f t="shared" si="1646"/>
        <v>0</v>
      </c>
      <c r="CO3030" s="2" t="b">
        <f t="shared" si="1647"/>
        <v>0</v>
      </c>
      <c r="CP3030" s="2" t="b">
        <f t="shared" si="1648"/>
        <v>0</v>
      </c>
      <c r="CQ3030" s="2" t="b">
        <f t="shared" si="1649"/>
        <v>0</v>
      </c>
      <c r="CR3030" s="6" t="str">
        <f t="shared" si="1650"/>
        <v>Female</v>
      </c>
      <c r="CS3030" s="7">
        <f t="shared" si="1651"/>
        <v>0</v>
      </c>
      <c r="CT3030" s="7">
        <f t="shared" si="1652"/>
        <v>1</v>
      </c>
      <c r="CU3030" s="7">
        <f t="shared" si="1653"/>
        <v>0</v>
      </c>
      <c r="CV3030" s="7">
        <f t="shared" si="1654"/>
        <v>0</v>
      </c>
      <c r="CW3030" s="7">
        <f>COUNTIF(M3030,"=*moderna*")</f>
        <v>0</v>
      </c>
      <c r="CX3030" s="1" t="b">
        <f>AND(E3030&lt;30,NOT(E3030="."),NOT(E3030=""))</f>
        <v>0</v>
      </c>
      <c r="CY3030" s="1" t="b">
        <f>AND(E3030&gt;17,E3030&lt;41,NOT(E3030="."),NOT(E3030=""))</f>
        <v>0</v>
      </c>
      <c r="DG3030" s="1" t="b">
        <f>AND(E3030&gt;4,E3030&lt;18,NOT(E3030=""),NOT(E3030="."))</f>
        <v>0</v>
      </c>
    </row>
    <row r="3031" spans="2:111" ht="130.5" x14ac:dyDescent="0.35">
      <c r="B3031" s="1" t="s">
        <v>13809</v>
      </c>
      <c r="C3031" s="9">
        <v>44552</v>
      </c>
      <c r="D3031" s="10" t="s">
        <v>13809</v>
      </c>
      <c r="E3031" s="1">
        <v>51</v>
      </c>
      <c r="F3031" s="1" t="s">
        <v>127</v>
      </c>
      <c r="G3031" s="1" t="s">
        <v>13809</v>
      </c>
      <c r="H3031" s="1" t="s">
        <v>13809</v>
      </c>
      <c r="I3031" s="9">
        <v>44418</v>
      </c>
      <c r="J3031" s="2" t="s">
        <v>409</v>
      </c>
      <c r="K3031" s="2" t="s">
        <v>13809</v>
      </c>
      <c r="N3031" s="2" t="s">
        <v>13809</v>
      </c>
      <c r="O3031" s="2" t="s">
        <v>315</v>
      </c>
      <c r="P3031" s="2" t="s">
        <v>111</v>
      </c>
      <c r="S3031" s="2" t="s">
        <v>112</v>
      </c>
      <c r="T3031" s="2" t="s">
        <v>111</v>
      </c>
      <c r="U3031" s="2" t="b">
        <f>OR(S3031="yes",T3031="yes")</f>
        <v>1</v>
      </c>
      <c r="V3031" s="2" t="s">
        <v>126</v>
      </c>
      <c r="W3031" s="1" t="s">
        <v>112</v>
      </c>
      <c r="X3031" s="1" t="s">
        <v>114</v>
      </c>
      <c r="Y3031" s="2" t="s">
        <v>111</v>
      </c>
      <c r="AF3031" s="1" t="s">
        <v>111</v>
      </c>
      <c r="AJ3031" s="1" t="s">
        <v>115</v>
      </c>
      <c r="AK3031" s="1" t="s">
        <v>2277</v>
      </c>
      <c r="BJ3031" s="1" t="s">
        <v>112</v>
      </c>
      <c r="BK3031" s="1" t="s">
        <v>111</v>
      </c>
      <c r="BU3031" s="34" t="s">
        <v>13189</v>
      </c>
      <c r="BV3031" s="9">
        <v>44909</v>
      </c>
      <c r="BW3031" s="34" t="s">
        <v>15032</v>
      </c>
      <c r="BY3031" s="2" t="s">
        <v>153</v>
      </c>
      <c r="BZ3031" s="2" t="s">
        <v>124</v>
      </c>
      <c r="CB3031" s="1" t="s">
        <v>399</v>
      </c>
      <c r="CD3031" s="1" t="b">
        <f t="shared" si="1655"/>
        <v>0</v>
      </c>
      <c r="CE3031" s="1" t="b">
        <f t="shared" si="1637"/>
        <v>0</v>
      </c>
      <c r="CF3031" s="1" t="b">
        <f t="shared" si="1638"/>
        <v>0</v>
      </c>
      <c r="CG3031" s="1" t="b">
        <f t="shared" si="1639"/>
        <v>0</v>
      </c>
      <c r="CH3031" s="1" t="b">
        <f t="shared" si="1640"/>
        <v>0</v>
      </c>
      <c r="CI3031" s="1" t="b">
        <f t="shared" si="1641"/>
        <v>0</v>
      </c>
      <c r="CJ3031" s="1" t="b">
        <f t="shared" si="1642"/>
        <v>0</v>
      </c>
      <c r="CK3031" s="1" t="b">
        <f t="shared" si="1643"/>
        <v>0</v>
      </c>
      <c r="CL3031" s="1" t="b">
        <f t="shared" si="1644"/>
        <v>0</v>
      </c>
      <c r="CM3031" s="1" t="b">
        <f t="shared" si="1645"/>
        <v>1</v>
      </c>
      <c r="CN3031" s="1" t="b">
        <f t="shared" si="1646"/>
        <v>0</v>
      </c>
      <c r="CO3031" s="2" t="b">
        <f t="shared" si="1647"/>
        <v>0</v>
      </c>
      <c r="CP3031" s="2" t="b">
        <f t="shared" si="1648"/>
        <v>0</v>
      </c>
      <c r="CQ3031" s="2" t="b">
        <f t="shared" si="1649"/>
        <v>0</v>
      </c>
      <c r="CR3031" s="6" t="str">
        <f t="shared" si="1650"/>
        <v>Male</v>
      </c>
      <c r="CS3031" s="7">
        <f t="shared" si="1651"/>
        <v>0</v>
      </c>
      <c r="CT3031" s="7">
        <f t="shared" si="1652"/>
        <v>0</v>
      </c>
      <c r="CU3031" s="7">
        <f t="shared" si="1653"/>
        <v>1</v>
      </c>
      <c r="CV3031" s="7">
        <f t="shared" si="1654"/>
        <v>0</v>
      </c>
    </row>
    <row r="3032" spans="2:111" ht="217.5" x14ac:dyDescent="0.35">
      <c r="B3032" s="1" t="s">
        <v>13809</v>
      </c>
      <c r="C3032" s="9">
        <v>44552</v>
      </c>
      <c r="D3032" s="10" t="s">
        <v>13809</v>
      </c>
      <c r="E3032" s="1">
        <v>56</v>
      </c>
      <c r="F3032" s="1" t="s">
        <v>108</v>
      </c>
      <c r="G3032" s="1" t="s">
        <v>13809</v>
      </c>
      <c r="H3032" s="1" t="s">
        <v>13809</v>
      </c>
      <c r="I3032" s="9">
        <v>44294</v>
      </c>
      <c r="J3032" s="2" t="s">
        <v>409</v>
      </c>
      <c r="K3032" s="2" t="s">
        <v>13809</v>
      </c>
      <c r="N3032" s="2" t="s">
        <v>13809</v>
      </c>
      <c r="O3032" s="2" t="s">
        <v>110</v>
      </c>
      <c r="P3032" s="2" t="s">
        <v>111</v>
      </c>
      <c r="S3032" s="2" t="s">
        <v>112</v>
      </c>
      <c r="T3032" s="2" t="s">
        <v>111</v>
      </c>
      <c r="U3032" s="2" t="b">
        <f>OR(S3032="yes",T3032="yes")</f>
        <v>1</v>
      </c>
      <c r="V3032" s="2" t="s">
        <v>126</v>
      </c>
      <c r="W3032" s="1" t="s">
        <v>111</v>
      </c>
      <c r="Y3032" s="2" t="s">
        <v>112</v>
      </c>
      <c r="Z3032" s="2" t="s">
        <v>112</v>
      </c>
      <c r="AB3032" s="2">
        <v>0</v>
      </c>
      <c r="AC3032" s="1" t="s">
        <v>111</v>
      </c>
      <c r="AF3032" s="1" t="s">
        <v>111</v>
      </c>
      <c r="AJ3032" s="1" t="s">
        <v>115</v>
      </c>
      <c r="AK3032" s="1" t="s">
        <v>201</v>
      </c>
      <c r="AN3032" s="1" t="s">
        <v>10613</v>
      </c>
      <c r="AO3032" s="1" t="s">
        <v>7136</v>
      </c>
      <c r="AS3032" s="1" t="s">
        <v>140</v>
      </c>
      <c r="AU3032" s="1" t="s">
        <v>238</v>
      </c>
      <c r="AX3032" s="1">
        <v>55</v>
      </c>
      <c r="BJ3032" s="1" t="s">
        <v>111</v>
      </c>
      <c r="BN3032" s="1" t="s">
        <v>111</v>
      </c>
      <c r="BQ3032" s="1" t="s">
        <v>121</v>
      </c>
      <c r="BR3032" s="1" t="s">
        <v>122</v>
      </c>
      <c r="BS3032" s="1" t="s">
        <v>111</v>
      </c>
      <c r="BT3032" s="34" t="s">
        <v>184</v>
      </c>
      <c r="BU3032" s="34" t="s">
        <v>10614</v>
      </c>
      <c r="BV3032" s="9">
        <v>44552</v>
      </c>
      <c r="BW3032" s="34" t="s">
        <v>15033</v>
      </c>
      <c r="BY3032" s="2" t="s">
        <v>153</v>
      </c>
      <c r="BZ3032" s="2" t="s">
        <v>124</v>
      </c>
      <c r="CB3032" s="1" t="s">
        <v>175</v>
      </c>
      <c r="CD3032" s="1" t="b">
        <f t="shared" si="1655"/>
        <v>0</v>
      </c>
      <c r="CE3032" s="1" t="b">
        <f t="shared" si="1637"/>
        <v>0</v>
      </c>
      <c r="CF3032" s="1" t="b">
        <f t="shared" si="1638"/>
        <v>0</v>
      </c>
      <c r="CG3032" s="1" t="b">
        <f t="shared" si="1639"/>
        <v>0</v>
      </c>
      <c r="CH3032" s="1" t="b">
        <f t="shared" si="1640"/>
        <v>0</v>
      </c>
      <c r="CI3032" s="1" t="b">
        <f t="shared" si="1641"/>
        <v>0</v>
      </c>
      <c r="CJ3032" s="1" t="b">
        <f t="shared" si="1642"/>
        <v>0</v>
      </c>
      <c r="CK3032" s="1" t="b">
        <f t="shared" si="1643"/>
        <v>0</v>
      </c>
      <c r="CL3032" s="1" t="b">
        <f t="shared" si="1644"/>
        <v>0</v>
      </c>
      <c r="CM3032" s="1" t="b">
        <f t="shared" si="1645"/>
        <v>1</v>
      </c>
      <c r="CN3032" s="1" t="b">
        <f t="shared" si="1646"/>
        <v>0</v>
      </c>
      <c r="CO3032" s="2" t="b">
        <f t="shared" si="1647"/>
        <v>1</v>
      </c>
      <c r="CP3032" s="2" t="b">
        <f t="shared" si="1648"/>
        <v>1</v>
      </c>
      <c r="CQ3032" s="2" t="b">
        <f t="shared" si="1649"/>
        <v>0</v>
      </c>
      <c r="CR3032" s="6" t="str">
        <f t="shared" si="1650"/>
        <v>Female</v>
      </c>
      <c r="CS3032" s="7">
        <f t="shared" si="1651"/>
        <v>0</v>
      </c>
      <c r="CT3032" s="7">
        <f t="shared" si="1652"/>
        <v>0</v>
      </c>
      <c r="CU3032" s="7">
        <f t="shared" si="1653"/>
        <v>1</v>
      </c>
      <c r="CV3032" s="7">
        <f t="shared" si="1654"/>
        <v>0</v>
      </c>
    </row>
    <row r="3033" spans="2:111" ht="87" x14ac:dyDescent="0.35">
      <c r="B3033" s="1" t="s">
        <v>13809</v>
      </c>
      <c r="C3033" s="9">
        <v>44552</v>
      </c>
      <c r="D3033" s="10" t="s">
        <v>13809</v>
      </c>
      <c r="E3033" s="1">
        <v>20</v>
      </c>
      <c r="F3033" s="1" t="s">
        <v>108</v>
      </c>
      <c r="G3033" s="1" t="s">
        <v>13809</v>
      </c>
      <c r="H3033" s="1" t="s">
        <v>13809</v>
      </c>
      <c r="I3033" s="2" t="s">
        <v>183</v>
      </c>
      <c r="J3033" s="2" t="s">
        <v>163</v>
      </c>
      <c r="K3033" s="2" t="s">
        <v>13809</v>
      </c>
      <c r="L3033" s="9">
        <v>44462</v>
      </c>
      <c r="M3033" s="2" t="s">
        <v>109</v>
      </c>
      <c r="N3033" s="2" t="s">
        <v>13809</v>
      </c>
      <c r="O3033" s="2" t="s">
        <v>110</v>
      </c>
      <c r="P3033" s="2" t="s">
        <v>111</v>
      </c>
      <c r="S3033" s="2" t="s">
        <v>111</v>
      </c>
      <c r="T3033" s="2" t="s">
        <v>112</v>
      </c>
      <c r="U3033" s="2" t="b">
        <v>1</v>
      </c>
      <c r="V3033" s="2" t="s">
        <v>113</v>
      </c>
      <c r="W3033" s="1" t="s">
        <v>112</v>
      </c>
      <c r="X3033" s="1" t="s">
        <v>138</v>
      </c>
      <c r="Y3033" s="2" t="s">
        <v>112</v>
      </c>
      <c r="Z3033" s="2" t="s">
        <v>111</v>
      </c>
      <c r="AA3033" s="2" t="s">
        <v>112</v>
      </c>
      <c r="AB3033" s="2">
        <v>0</v>
      </c>
      <c r="AC3033" s="1" t="s">
        <v>111</v>
      </c>
      <c r="AF3033" s="1" t="s">
        <v>111</v>
      </c>
      <c r="AK3033" s="1" t="s">
        <v>150</v>
      </c>
      <c r="AO3033" s="1" t="s">
        <v>130</v>
      </c>
      <c r="AU3033" s="1" t="s">
        <v>197</v>
      </c>
      <c r="BJ3033" s="1" t="s">
        <v>111</v>
      </c>
      <c r="BN3033" s="1" t="s">
        <v>112</v>
      </c>
      <c r="BO3033" s="1" t="s">
        <v>148</v>
      </c>
      <c r="BP3033" s="1" t="s">
        <v>10615</v>
      </c>
      <c r="BQ3033" s="1" t="s">
        <v>121</v>
      </c>
      <c r="BR3033" s="1" t="s">
        <v>122</v>
      </c>
      <c r="BS3033" s="1" t="s">
        <v>111</v>
      </c>
      <c r="BT3033" s="34" t="s">
        <v>10616</v>
      </c>
      <c r="BU3033" s="34" t="s">
        <v>10617</v>
      </c>
      <c r="BV3033" s="9">
        <v>44558</v>
      </c>
      <c r="BW3033" s="34" t="s">
        <v>10618</v>
      </c>
      <c r="BY3033" s="2" t="s">
        <v>174</v>
      </c>
      <c r="BZ3033" s="2" t="s">
        <v>124</v>
      </c>
      <c r="CA3033" s="2">
        <v>2</v>
      </c>
      <c r="CB3033" s="1" t="s">
        <v>227</v>
      </c>
      <c r="CC3033" s="2" t="s">
        <v>113</v>
      </c>
      <c r="CD3033" s="1" t="b">
        <f t="shared" si="1655"/>
        <v>1</v>
      </c>
      <c r="CE3033" s="1" t="b">
        <f t="shared" si="1637"/>
        <v>0</v>
      </c>
      <c r="CF3033" s="1" t="b">
        <f t="shared" si="1638"/>
        <v>0</v>
      </c>
      <c r="CG3033" s="1" t="b">
        <f t="shared" si="1639"/>
        <v>0</v>
      </c>
      <c r="CH3033" s="1" t="b">
        <f t="shared" si="1640"/>
        <v>0</v>
      </c>
      <c r="CI3033" s="1" t="b">
        <f t="shared" si="1641"/>
        <v>1</v>
      </c>
      <c r="CJ3033" s="1" t="b">
        <f t="shared" si="1642"/>
        <v>0</v>
      </c>
      <c r="CK3033" s="1" t="b">
        <f t="shared" si="1643"/>
        <v>0</v>
      </c>
      <c r="CL3033" s="1" t="b">
        <f t="shared" si="1644"/>
        <v>0</v>
      </c>
      <c r="CM3033" s="1" t="b">
        <f t="shared" si="1645"/>
        <v>0</v>
      </c>
      <c r="CN3033" s="1" t="b">
        <f t="shared" si="1646"/>
        <v>0</v>
      </c>
      <c r="CO3033" s="2" t="b">
        <f t="shared" si="1647"/>
        <v>1</v>
      </c>
      <c r="CP3033" s="2" t="b">
        <f t="shared" si="1648"/>
        <v>1</v>
      </c>
      <c r="CQ3033" s="2" t="b">
        <f t="shared" si="1649"/>
        <v>0</v>
      </c>
      <c r="CR3033" s="6" t="str">
        <f t="shared" si="1650"/>
        <v>Female</v>
      </c>
      <c r="CS3033" s="7">
        <f t="shared" si="1651"/>
        <v>0</v>
      </c>
      <c r="CT3033" s="7">
        <f t="shared" si="1652"/>
        <v>0</v>
      </c>
      <c r="CU3033" s="7">
        <f t="shared" si="1653"/>
        <v>0</v>
      </c>
      <c r="CV3033" s="7">
        <f t="shared" si="1654"/>
        <v>1</v>
      </c>
      <c r="CW3033" s="7">
        <f>COUNTIF(M3033,"=*moderna*")</f>
        <v>0</v>
      </c>
      <c r="CX3033" s="1" t="b">
        <f>AND(E3033&lt;30,NOT(E3033="."),NOT(E3033=""))</f>
        <v>1</v>
      </c>
      <c r="CY3033" s="1" t="b">
        <f>AND(E3033&gt;17,E3033&lt;41,NOT(E3033="."),NOT(E3033=""))</f>
        <v>1</v>
      </c>
      <c r="DG3033" s="1" t="b">
        <f>AND(E3033&gt;4,E3033&lt;18,NOT(E3033=""),NOT(E3033="."))</f>
        <v>0</v>
      </c>
    </row>
    <row r="3034" spans="2:111" ht="130.5" x14ac:dyDescent="0.35">
      <c r="B3034" s="1" t="s">
        <v>13809</v>
      </c>
      <c r="C3034" s="9">
        <v>44552</v>
      </c>
      <c r="D3034" s="10" t="s">
        <v>13809</v>
      </c>
      <c r="E3034" s="1">
        <v>25</v>
      </c>
      <c r="F3034" s="1" t="s">
        <v>108</v>
      </c>
      <c r="G3034" s="1" t="s">
        <v>13809</v>
      </c>
      <c r="H3034" s="1" t="s">
        <v>13809</v>
      </c>
      <c r="I3034" s="2" t="s">
        <v>183</v>
      </c>
      <c r="J3034" s="2" t="s">
        <v>163</v>
      </c>
      <c r="K3034" s="2" t="s">
        <v>13809</v>
      </c>
      <c r="L3034" s="2" t="s">
        <v>183</v>
      </c>
      <c r="M3034" s="2" t="s">
        <v>163</v>
      </c>
      <c r="N3034" s="2" t="s">
        <v>13809</v>
      </c>
      <c r="O3034" s="2" t="s">
        <v>110</v>
      </c>
      <c r="P3034" s="2" t="s">
        <v>111</v>
      </c>
      <c r="S3034" s="2" t="s">
        <v>112</v>
      </c>
      <c r="T3034" s="2" t="s">
        <v>111</v>
      </c>
      <c r="U3034" s="2" t="b">
        <f>OR(S3034="yes",T3034="yes")</f>
        <v>1</v>
      </c>
      <c r="V3034" s="2" t="s">
        <v>126</v>
      </c>
      <c r="Y3034" s="2" t="s">
        <v>112</v>
      </c>
      <c r="Z3034" s="2" t="s">
        <v>111</v>
      </c>
      <c r="AA3034" s="2" t="s">
        <v>111</v>
      </c>
      <c r="AB3034" s="2">
        <v>6</v>
      </c>
      <c r="AC3034" s="1" t="s">
        <v>111</v>
      </c>
      <c r="AF3034" s="1" t="s">
        <v>111</v>
      </c>
      <c r="AJ3034" s="1" t="s">
        <v>115</v>
      </c>
      <c r="AK3034" s="1" t="s">
        <v>129</v>
      </c>
      <c r="AO3034" s="1" t="s">
        <v>285</v>
      </c>
      <c r="BJ3034" s="1" t="s">
        <v>111</v>
      </c>
      <c r="BN3034" s="1" t="s">
        <v>112</v>
      </c>
      <c r="BO3034" s="1" t="s">
        <v>200</v>
      </c>
      <c r="BQ3034" s="1" t="s">
        <v>121</v>
      </c>
      <c r="BR3034" s="1" t="s">
        <v>122</v>
      </c>
      <c r="BS3034" s="1" t="s">
        <v>112</v>
      </c>
      <c r="BU3034" s="34" t="s">
        <v>10619</v>
      </c>
      <c r="BV3034" s="9">
        <v>44552</v>
      </c>
      <c r="BW3034" s="34" t="s">
        <v>15034</v>
      </c>
      <c r="BY3034" s="2" t="s">
        <v>153</v>
      </c>
      <c r="BZ3034" s="2" t="s">
        <v>124</v>
      </c>
      <c r="CB3034" s="1" t="s">
        <v>188</v>
      </c>
      <c r="CD3034" s="1" t="b">
        <f t="shared" si="1655"/>
        <v>1</v>
      </c>
      <c r="CE3034" s="1" t="b">
        <f t="shared" si="1637"/>
        <v>0</v>
      </c>
      <c r="CF3034" s="1" t="b">
        <f t="shared" si="1638"/>
        <v>0</v>
      </c>
      <c r="CG3034" s="1" t="b">
        <f t="shared" si="1639"/>
        <v>0</v>
      </c>
      <c r="CH3034" s="1" t="b">
        <f t="shared" si="1640"/>
        <v>0</v>
      </c>
      <c r="CI3034" s="1" t="b">
        <f t="shared" si="1641"/>
        <v>0</v>
      </c>
      <c r="CJ3034" s="1" t="b">
        <f t="shared" si="1642"/>
        <v>1</v>
      </c>
      <c r="CK3034" s="1" t="b">
        <f t="shared" si="1643"/>
        <v>0</v>
      </c>
      <c r="CL3034" s="1" t="b">
        <f t="shared" si="1644"/>
        <v>0</v>
      </c>
      <c r="CM3034" s="1" t="b">
        <f t="shared" si="1645"/>
        <v>0</v>
      </c>
      <c r="CN3034" s="1" t="b">
        <f t="shared" si="1646"/>
        <v>0</v>
      </c>
      <c r="CO3034" s="2" t="b">
        <f t="shared" si="1647"/>
        <v>1</v>
      </c>
      <c r="CP3034" s="2" t="b">
        <f t="shared" si="1648"/>
        <v>1</v>
      </c>
      <c r="CQ3034" s="2" t="b">
        <f t="shared" si="1649"/>
        <v>0</v>
      </c>
      <c r="CR3034" s="6" t="str">
        <f t="shared" si="1650"/>
        <v>Female</v>
      </c>
      <c r="CS3034" s="7">
        <f t="shared" si="1651"/>
        <v>0</v>
      </c>
      <c r="CT3034" s="7">
        <f t="shared" si="1652"/>
        <v>0</v>
      </c>
      <c r="CU3034" s="7">
        <f t="shared" si="1653"/>
        <v>0</v>
      </c>
      <c r="CV3034" s="7">
        <f t="shared" si="1654"/>
        <v>0</v>
      </c>
      <c r="CW3034" s="7">
        <f>COUNTIF(M3034,"=*moderna*")</f>
        <v>0</v>
      </c>
      <c r="CX3034" s="1" t="b">
        <f>AND(E3034&lt;30,NOT(E3034="."),NOT(E3034=""))</f>
        <v>1</v>
      </c>
      <c r="CY3034" s="1" t="b">
        <f>AND(E3034&gt;17,E3034&lt;41,NOT(E3034="."),NOT(E3034=""))</f>
        <v>1</v>
      </c>
      <c r="DG3034" s="1" t="b">
        <f>AND(E3034&gt;4,E3034&lt;18,NOT(E3034=""),NOT(E3034="."))</f>
        <v>0</v>
      </c>
    </row>
    <row r="3035" spans="2:111" ht="72.5" x14ac:dyDescent="0.35">
      <c r="B3035" s="1" t="s">
        <v>13809</v>
      </c>
      <c r="C3035" s="9">
        <v>44552</v>
      </c>
      <c r="D3035" s="10" t="s">
        <v>13809</v>
      </c>
      <c r="E3035" s="1">
        <v>16</v>
      </c>
      <c r="F3035" s="1" t="s">
        <v>127</v>
      </c>
      <c r="G3035" s="1" t="s">
        <v>13809</v>
      </c>
      <c r="H3035" s="1" t="s">
        <v>13809</v>
      </c>
      <c r="I3035" s="2" t="s">
        <v>183</v>
      </c>
      <c r="J3035" s="2" t="s">
        <v>109</v>
      </c>
      <c r="K3035" s="2" t="s">
        <v>13809</v>
      </c>
      <c r="L3035" s="9">
        <v>44550</v>
      </c>
      <c r="M3035" s="2" t="s">
        <v>109</v>
      </c>
      <c r="N3035" s="2" t="s">
        <v>13809</v>
      </c>
      <c r="O3035" s="2" t="s">
        <v>110</v>
      </c>
      <c r="P3035" s="2" t="s">
        <v>111</v>
      </c>
      <c r="S3035" s="2" t="s">
        <v>111</v>
      </c>
      <c r="T3035" s="2" t="s">
        <v>112</v>
      </c>
      <c r="U3035" s="2" t="b">
        <v>1</v>
      </c>
      <c r="V3035" s="2" t="s">
        <v>113</v>
      </c>
      <c r="W3035" s="1" t="s">
        <v>112</v>
      </c>
      <c r="X3035" s="1" t="s">
        <v>114</v>
      </c>
      <c r="Y3035" s="2" t="s">
        <v>112</v>
      </c>
      <c r="Z3035" s="2" t="s">
        <v>111</v>
      </c>
      <c r="AA3035" s="2" t="s">
        <v>112</v>
      </c>
      <c r="AB3035" s="2">
        <v>1</v>
      </c>
      <c r="AC3035" s="1" t="s">
        <v>111</v>
      </c>
      <c r="AF3035" s="1" t="s">
        <v>111</v>
      </c>
      <c r="AJ3035" s="1" t="s">
        <v>115</v>
      </c>
      <c r="AK3035" s="1" t="s">
        <v>189</v>
      </c>
      <c r="AO3035" s="1" t="s">
        <v>117</v>
      </c>
      <c r="AU3035" s="1" t="s">
        <v>132</v>
      </c>
      <c r="AZ3035" s="1" t="s">
        <v>179</v>
      </c>
      <c r="BA3035" s="1" t="s">
        <v>10620</v>
      </c>
      <c r="BG3035" s="1" t="s">
        <v>10621</v>
      </c>
      <c r="BJ3035" s="1" t="s">
        <v>112</v>
      </c>
      <c r="BK3035" s="1" t="s">
        <v>112</v>
      </c>
      <c r="BL3035" s="1" t="s">
        <v>161</v>
      </c>
      <c r="BM3035" s="1" t="s">
        <v>10622</v>
      </c>
      <c r="BQ3035" s="1" t="s">
        <v>121</v>
      </c>
      <c r="BR3035" s="1" t="s">
        <v>122</v>
      </c>
      <c r="BS3035" s="1" t="s">
        <v>111</v>
      </c>
      <c r="BT3035" s="34" t="s">
        <v>10623</v>
      </c>
      <c r="BU3035" s="34" t="s">
        <v>10624</v>
      </c>
      <c r="BV3035" s="9">
        <v>44559</v>
      </c>
      <c r="BW3035" s="34" t="s">
        <v>15035</v>
      </c>
      <c r="BY3035" s="2" t="s">
        <v>156</v>
      </c>
      <c r="BZ3035" s="2" t="s">
        <v>124</v>
      </c>
      <c r="CA3035" s="2">
        <v>2</v>
      </c>
      <c r="CB3035" s="1" t="s">
        <v>394</v>
      </c>
      <c r="CC3035" s="2" t="s">
        <v>126</v>
      </c>
      <c r="CD3035" s="1" t="b">
        <f t="shared" si="1655"/>
        <v>1</v>
      </c>
      <c r="CE3035" s="1" t="b">
        <f t="shared" si="1637"/>
        <v>1</v>
      </c>
      <c r="CF3035" s="1" t="b">
        <f t="shared" si="1638"/>
        <v>0</v>
      </c>
      <c r="CG3035" s="1" t="b">
        <f t="shared" si="1639"/>
        <v>0</v>
      </c>
      <c r="CH3035" s="1" t="b">
        <f t="shared" si="1640"/>
        <v>1</v>
      </c>
      <c r="CI3035" s="1" t="b">
        <f t="shared" si="1641"/>
        <v>0</v>
      </c>
      <c r="CJ3035" s="1" t="b">
        <f t="shared" si="1642"/>
        <v>0</v>
      </c>
      <c r="CK3035" s="1" t="b">
        <f t="shared" si="1643"/>
        <v>0</v>
      </c>
      <c r="CL3035" s="1" t="b">
        <f t="shared" si="1644"/>
        <v>0</v>
      </c>
      <c r="CM3035" s="1" t="b">
        <f t="shared" si="1645"/>
        <v>0</v>
      </c>
      <c r="CN3035" s="1" t="b">
        <f t="shared" si="1646"/>
        <v>0</v>
      </c>
      <c r="CO3035" s="2" t="b">
        <f t="shared" si="1647"/>
        <v>1</v>
      </c>
      <c r="CP3035" s="2" t="b">
        <f t="shared" si="1648"/>
        <v>1</v>
      </c>
      <c r="CQ3035" s="2" t="b">
        <f t="shared" si="1649"/>
        <v>0</v>
      </c>
      <c r="CR3035" s="6" t="str">
        <f t="shared" si="1650"/>
        <v>Male</v>
      </c>
      <c r="CS3035" s="7">
        <f t="shared" si="1651"/>
        <v>1</v>
      </c>
      <c r="CT3035" s="7">
        <f t="shared" si="1652"/>
        <v>0</v>
      </c>
      <c r="CU3035" s="7">
        <f t="shared" si="1653"/>
        <v>0</v>
      </c>
      <c r="CV3035" s="7">
        <f t="shared" si="1654"/>
        <v>1</v>
      </c>
      <c r="CW3035" s="7">
        <f>COUNTIF(M3035,"=*moderna*")</f>
        <v>0</v>
      </c>
      <c r="CX3035" s="1" t="b">
        <f>AND(E3035&lt;30,NOT(E3035="."),NOT(E3035=""))</f>
        <v>1</v>
      </c>
      <c r="CY3035" s="1" t="b">
        <f>AND(E3035&gt;17,E3035&lt;41,NOT(E3035="."),NOT(E3035=""))</f>
        <v>0</v>
      </c>
      <c r="DG3035" s="1" t="b">
        <f>AND(E3035&gt;4,E3035&lt;18,NOT(E3035=""),NOT(E3035="."))</f>
        <v>1</v>
      </c>
    </row>
    <row r="3036" spans="2:111" ht="130.5" x14ac:dyDescent="0.35">
      <c r="B3036" s="1" t="s">
        <v>13809</v>
      </c>
      <c r="C3036" s="9">
        <v>44552</v>
      </c>
      <c r="D3036" s="10" t="s">
        <v>13809</v>
      </c>
      <c r="E3036" s="1">
        <v>23</v>
      </c>
      <c r="F3036" s="1" t="s">
        <v>127</v>
      </c>
      <c r="G3036" s="1" t="s">
        <v>13809</v>
      </c>
      <c r="H3036" s="1" t="s">
        <v>13809</v>
      </c>
      <c r="I3036" s="2" t="s">
        <v>183</v>
      </c>
      <c r="J3036" s="2" t="s">
        <v>163</v>
      </c>
      <c r="K3036" s="2" t="s">
        <v>13809</v>
      </c>
      <c r="L3036" s="2" t="s">
        <v>183</v>
      </c>
      <c r="M3036" s="2" t="s">
        <v>163</v>
      </c>
      <c r="N3036" s="2" t="s">
        <v>13809</v>
      </c>
      <c r="O3036" s="2" t="s">
        <v>110</v>
      </c>
      <c r="P3036" s="2" t="s">
        <v>111</v>
      </c>
      <c r="S3036" s="2" t="s">
        <v>112</v>
      </c>
      <c r="T3036" s="2" t="s">
        <v>111</v>
      </c>
      <c r="U3036" s="2" t="b">
        <f>OR(S3036="yes",T3036="yes")</f>
        <v>1</v>
      </c>
      <c r="V3036" s="2" t="s">
        <v>113</v>
      </c>
      <c r="W3036" s="1" t="s">
        <v>112</v>
      </c>
      <c r="X3036" s="1" t="s">
        <v>138</v>
      </c>
      <c r="Y3036" s="2" t="s">
        <v>112</v>
      </c>
      <c r="Z3036" s="2" t="s">
        <v>111</v>
      </c>
      <c r="AA3036" s="2" t="s">
        <v>111</v>
      </c>
      <c r="AB3036" s="2">
        <v>29</v>
      </c>
      <c r="AC3036" s="1" t="s">
        <v>111</v>
      </c>
      <c r="AF3036" s="1" t="s">
        <v>111</v>
      </c>
      <c r="AJ3036" s="1" t="s">
        <v>115</v>
      </c>
      <c r="AK3036" s="1" t="s">
        <v>150</v>
      </c>
      <c r="AO3036" s="1" t="s">
        <v>151</v>
      </c>
      <c r="AS3036" s="1" t="s">
        <v>118</v>
      </c>
      <c r="BJ3036" s="1" t="s">
        <v>111</v>
      </c>
      <c r="BN3036" s="1" t="s">
        <v>112</v>
      </c>
      <c r="BO3036" s="1" t="s">
        <v>148</v>
      </c>
      <c r="BP3036" s="1" t="s">
        <v>10625</v>
      </c>
      <c r="BQ3036" s="1" t="s">
        <v>121</v>
      </c>
      <c r="BR3036" s="1" t="s">
        <v>122</v>
      </c>
      <c r="BS3036" s="1" t="s">
        <v>112</v>
      </c>
      <c r="BU3036" s="34" t="s">
        <v>10626</v>
      </c>
      <c r="BV3036" s="9">
        <v>44783</v>
      </c>
      <c r="BW3036" s="34" t="s">
        <v>15036</v>
      </c>
      <c r="BY3036" s="2" t="s">
        <v>123</v>
      </c>
      <c r="BZ3036" s="2" t="s">
        <v>124</v>
      </c>
      <c r="CA3036" s="2">
        <v>3</v>
      </c>
      <c r="CB3036" s="1" t="s">
        <v>149</v>
      </c>
      <c r="CC3036" s="2" t="s">
        <v>113</v>
      </c>
      <c r="CD3036" s="1" t="b">
        <f t="shared" si="1655"/>
        <v>1</v>
      </c>
      <c r="CE3036" s="1" t="b">
        <f t="shared" si="1637"/>
        <v>0</v>
      </c>
      <c r="CF3036" s="1" t="b">
        <f t="shared" si="1638"/>
        <v>0</v>
      </c>
      <c r="CG3036" s="1" t="b">
        <f t="shared" si="1639"/>
        <v>0</v>
      </c>
      <c r="CH3036" s="1" t="b">
        <f t="shared" si="1640"/>
        <v>0</v>
      </c>
      <c r="CI3036" s="1" t="b">
        <f t="shared" si="1641"/>
        <v>1</v>
      </c>
      <c r="CJ3036" s="1" t="b">
        <f t="shared" si="1642"/>
        <v>0</v>
      </c>
      <c r="CK3036" s="1" t="b">
        <f t="shared" si="1643"/>
        <v>0</v>
      </c>
      <c r="CL3036" s="1" t="b">
        <f t="shared" si="1644"/>
        <v>0</v>
      </c>
      <c r="CM3036" s="1" t="b">
        <f t="shared" si="1645"/>
        <v>0</v>
      </c>
      <c r="CN3036" s="1" t="b">
        <f t="shared" si="1646"/>
        <v>0</v>
      </c>
      <c r="CO3036" s="2" t="b">
        <f t="shared" si="1647"/>
        <v>0</v>
      </c>
      <c r="CP3036" s="2" t="b">
        <f t="shared" si="1648"/>
        <v>0</v>
      </c>
      <c r="CQ3036" s="2" t="b">
        <f t="shared" si="1649"/>
        <v>0</v>
      </c>
      <c r="CR3036" s="6" t="str">
        <f t="shared" si="1650"/>
        <v>Male</v>
      </c>
      <c r="CS3036" s="7">
        <f t="shared" si="1651"/>
        <v>0</v>
      </c>
      <c r="CT3036" s="7">
        <f t="shared" si="1652"/>
        <v>0</v>
      </c>
      <c r="CU3036" s="7">
        <f t="shared" si="1653"/>
        <v>0</v>
      </c>
      <c r="CV3036" s="7">
        <f t="shared" si="1654"/>
        <v>0</v>
      </c>
    </row>
    <row r="3037" spans="2:111" ht="261" x14ac:dyDescent="0.35">
      <c r="B3037" s="1" t="s">
        <v>13809</v>
      </c>
      <c r="C3037" s="9">
        <v>44552</v>
      </c>
      <c r="D3037" s="10" t="s">
        <v>13809</v>
      </c>
      <c r="E3037" s="1">
        <v>33</v>
      </c>
      <c r="F3037" s="1" t="s">
        <v>108</v>
      </c>
      <c r="G3037" s="1" t="s">
        <v>13809</v>
      </c>
      <c r="H3037" s="1" t="s">
        <v>13809</v>
      </c>
      <c r="I3037" s="9">
        <v>44283</v>
      </c>
      <c r="J3037" s="2" t="s">
        <v>409</v>
      </c>
      <c r="K3037" s="2" t="s">
        <v>13809</v>
      </c>
      <c r="N3037" s="2" t="s">
        <v>13809</v>
      </c>
      <c r="O3037" s="2" t="s">
        <v>110</v>
      </c>
      <c r="P3037" s="2" t="s">
        <v>111</v>
      </c>
      <c r="S3037" s="2" t="s">
        <v>112</v>
      </c>
      <c r="T3037" s="2" t="s">
        <v>111</v>
      </c>
      <c r="U3037" s="2" t="b">
        <f>OR(S3037="yes",T3037="yes")</f>
        <v>1</v>
      </c>
      <c r="V3037" s="2" t="s">
        <v>113</v>
      </c>
      <c r="W3037" s="1" t="s">
        <v>111</v>
      </c>
      <c r="Y3037" s="2" t="s">
        <v>112</v>
      </c>
      <c r="Z3037" s="2" t="s">
        <v>112</v>
      </c>
      <c r="AB3037" s="2">
        <v>20</v>
      </c>
      <c r="AC3037" s="1" t="s">
        <v>111</v>
      </c>
      <c r="AH3037" s="1" t="s">
        <v>193</v>
      </c>
      <c r="AI3037" s="1" t="s">
        <v>10627</v>
      </c>
      <c r="AJ3037" s="1" t="s">
        <v>418</v>
      </c>
      <c r="AK3037" s="1" t="s">
        <v>201</v>
      </c>
      <c r="AN3037" s="1" t="s">
        <v>10628</v>
      </c>
      <c r="AO3037" s="1" t="s">
        <v>2224</v>
      </c>
      <c r="AU3037" s="1" t="s">
        <v>243</v>
      </c>
      <c r="AZ3037" s="1" t="s">
        <v>155</v>
      </c>
      <c r="BA3037" s="1" t="s">
        <v>10629</v>
      </c>
      <c r="BJ3037" s="1" t="s">
        <v>112</v>
      </c>
      <c r="BK3037" s="1" t="s">
        <v>111</v>
      </c>
      <c r="BU3037" s="34" t="s">
        <v>10630</v>
      </c>
      <c r="BV3037" s="9">
        <v>44627</v>
      </c>
      <c r="BW3037" s="34" t="s">
        <v>10631</v>
      </c>
      <c r="BY3037" s="2" t="s">
        <v>136</v>
      </c>
      <c r="BZ3037" s="2" t="s">
        <v>124</v>
      </c>
      <c r="CA3037" s="2">
        <v>1</v>
      </c>
      <c r="CB3037" s="1" t="s">
        <v>199</v>
      </c>
      <c r="CC3037" s="2" t="s">
        <v>126</v>
      </c>
      <c r="CD3037" s="1" t="b">
        <f t="shared" si="1655"/>
        <v>0</v>
      </c>
      <c r="CE3037" s="1" t="b">
        <f t="shared" si="1637"/>
        <v>0</v>
      </c>
      <c r="CF3037" s="1" t="b">
        <f t="shared" si="1638"/>
        <v>0</v>
      </c>
      <c r="CG3037" s="1" t="b">
        <f t="shared" si="1639"/>
        <v>0</v>
      </c>
      <c r="CH3037" s="1" t="b">
        <f t="shared" si="1640"/>
        <v>0</v>
      </c>
      <c r="CI3037" s="1" t="b">
        <f t="shared" si="1641"/>
        <v>0</v>
      </c>
      <c r="CJ3037" s="1" t="b">
        <f t="shared" si="1642"/>
        <v>0</v>
      </c>
      <c r="CK3037" s="1" t="b">
        <f t="shared" si="1643"/>
        <v>1</v>
      </c>
      <c r="CL3037" s="1" t="b">
        <f t="shared" si="1644"/>
        <v>0</v>
      </c>
      <c r="CM3037" s="1" t="b">
        <f t="shared" si="1645"/>
        <v>0</v>
      </c>
      <c r="CN3037" s="1" t="b">
        <f t="shared" si="1646"/>
        <v>0</v>
      </c>
      <c r="CO3037" s="2" t="b">
        <f t="shared" si="1647"/>
        <v>0</v>
      </c>
      <c r="CP3037" s="2" t="b">
        <f t="shared" si="1648"/>
        <v>0</v>
      </c>
      <c r="CQ3037" s="2" t="b">
        <f t="shared" si="1649"/>
        <v>1</v>
      </c>
      <c r="CR3037" s="6" t="str">
        <f t="shared" si="1650"/>
        <v>Female</v>
      </c>
      <c r="CS3037" s="7">
        <f t="shared" si="1651"/>
        <v>0</v>
      </c>
      <c r="CT3037" s="7">
        <f t="shared" si="1652"/>
        <v>0</v>
      </c>
      <c r="CU3037" s="7">
        <f t="shared" si="1653"/>
        <v>1</v>
      </c>
      <c r="CV3037" s="7">
        <f t="shared" si="1654"/>
        <v>0</v>
      </c>
      <c r="CW3037" s="7">
        <f>COUNTIF(M3037,"=*moderna*")</f>
        <v>0</v>
      </c>
      <c r="CX3037" s="1" t="b">
        <f>AND(E3037&lt;30,NOT(E3037="."),NOT(E3037=""))</f>
        <v>0</v>
      </c>
      <c r="CY3037" s="1" t="b">
        <f>AND(E3037&gt;17,E3037&lt;41,NOT(E3037="."),NOT(E3037=""))</f>
        <v>1</v>
      </c>
      <c r="DG3037" s="1" t="b">
        <f>AND(E3037&gt;4,E3037&lt;18,NOT(E3037=""),NOT(E3037="."))</f>
        <v>0</v>
      </c>
    </row>
    <row r="3038" spans="2:111" ht="159.5" x14ac:dyDescent="0.35">
      <c r="B3038" s="1" t="s">
        <v>13809</v>
      </c>
      <c r="C3038" s="9">
        <v>44553</v>
      </c>
      <c r="D3038" s="10" t="s">
        <v>13809</v>
      </c>
      <c r="E3038" s="1">
        <v>38</v>
      </c>
      <c r="F3038" s="1" t="s">
        <v>127</v>
      </c>
      <c r="G3038" s="1" t="s">
        <v>13809</v>
      </c>
      <c r="H3038" s="1" t="s">
        <v>13809</v>
      </c>
      <c r="J3038" s="2" t="s">
        <v>128</v>
      </c>
      <c r="K3038" s="2" t="s">
        <v>13809</v>
      </c>
      <c r="M3038" s="2" t="s">
        <v>163</v>
      </c>
      <c r="N3038" s="2" t="s">
        <v>13809</v>
      </c>
      <c r="O3038" s="2" t="s">
        <v>110</v>
      </c>
      <c r="P3038" s="2" t="s">
        <v>111</v>
      </c>
      <c r="S3038" s="2" t="s">
        <v>112</v>
      </c>
      <c r="T3038" s="2" t="s">
        <v>111</v>
      </c>
      <c r="U3038" s="2" t="b">
        <v>1</v>
      </c>
      <c r="V3038" s="2" t="s">
        <v>113</v>
      </c>
      <c r="W3038" s="1" t="s">
        <v>112</v>
      </c>
      <c r="X3038" s="1" t="s">
        <v>114</v>
      </c>
      <c r="Y3038" s="2" t="s">
        <v>112</v>
      </c>
      <c r="Z3038" s="2" t="s">
        <v>112</v>
      </c>
      <c r="AB3038" s="2">
        <v>8</v>
      </c>
      <c r="AC3038" s="1" t="s">
        <v>111</v>
      </c>
      <c r="AF3038" s="1" t="s">
        <v>111</v>
      </c>
      <c r="AH3038" s="1" t="s">
        <v>193</v>
      </c>
      <c r="AI3038" s="1" t="s">
        <v>10632</v>
      </c>
      <c r="AK3038" s="1" t="s">
        <v>194</v>
      </c>
      <c r="AN3038" s="1" t="s">
        <v>10633</v>
      </c>
      <c r="AO3038" s="1" t="s">
        <v>10634</v>
      </c>
      <c r="AS3038" s="1" t="s">
        <v>118</v>
      </c>
      <c r="AU3038" s="1" t="s">
        <v>177</v>
      </c>
      <c r="AX3038" s="1" t="s">
        <v>10635</v>
      </c>
      <c r="AZ3038" s="1" t="s">
        <v>133</v>
      </c>
      <c r="BA3038" s="1" t="s">
        <v>10636</v>
      </c>
      <c r="BE3038" s="1" t="s">
        <v>10637</v>
      </c>
      <c r="BG3038" s="1" t="s">
        <v>10638</v>
      </c>
      <c r="BH3038" s="1" t="s">
        <v>10639</v>
      </c>
      <c r="BJ3038" s="1" t="s">
        <v>112</v>
      </c>
      <c r="BK3038" s="1" t="s">
        <v>112</v>
      </c>
      <c r="BL3038" s="1" t="s">
        <v>10640</v>
      </c>
      <c r="BM3038" s="1" t="s">
        <v>10641</v>
      </c>
      <c r="BQ3038" s="1" t="s">
        <v>121</v>
      </c>
      <c r="BR3038" s="1" t="s">
        <v>122</v>
      </c>
      <c r="BS3038" s="1" t="s">
        <v>112</v>
      </c>
      <c r="BU3038" s="34" t="s">
        <v>10642</v>
      </c>
      <c r="BV3038" s="9">
        <v>44557</v>
      </c>
      <c r="BW3038" s="34" t="s">
        <v>10643</v>
      </c>
      <c r="BY3038" s="2" t="s">
        <v>136</v>
      </c>
      <c r="BZ3038" s="2" t="s">
        <v>124</v>
      </c>
      <c r="CA3038" s="2">
        <v>1</v>
      </c>
      <c r="CB3038" s="1" t="s">
        <v>233</v>
      </c>
      <c r="CC3038" s="2" t="s">
        <v>126</v>
      </c>
      <c r="CD3038" s="1" t="b">
        <f t="shared" si="1655"/>
        <v>0</v>
      </c>
      <c r="CE3038" s="1" t="b">
        <f t="shared" si="1637"/>
        <v>0</v>
      </c>
      <c r="CF3038" s="1" t="b">
        <f t="shared" si="1638"/>
        <v>0</v>
      </c>
      <c r="CG3038" s="1" t="b">
        <f t="shared" si="1639"/>
        <v>0</v>
      </c>
      <c r="CH3038" s="1" t="b">
        <f t="shared" si="1640"/>
        <v>0</v>
      </c>
      <c r="CI3038" s="1" t="b">
        <f t="shared" si="1641"/>
        <v>0</v>
      </c>
      <c r="CJ3038" s="1" t="b">
        <f t="shared" si="1642"/>
        <v>0</v>
      </c>
      <c r="CK3038" s="1" t="b">
        <f t="shared" si="1643"/>
        <v>1</v>
      </c>
      <c r="CL3038" s="1" t="b">
        <f t="shared" si="1644"/>
        <v>0</v>
      </c>
      <c r="CM3038" s="1" t="b">
        <f t="shared" si="1645"/>
        <v>0</v>
      </c>
      <c r="CN3038" s="1" t="b">
        <f t="shared" si="1646"/>
        <v>0</v>
      </c>
      <c r="CO3038" s="2" t="b">
        <f t="shared" si="1647"/>
        <v>0</v>
      </c>
      <c r="CP3038" s="2" t="b">
        <f t="shared" si="1648"/>
        <v>0</v>
      </c>
      <c r="CQ3038" s="2" t="b">
        <f t="shared" si="1649"/>
        <v>1</v>
      </c>
      <c r="CR3038" s="6" t="str">
        <f t="shared" si="1650"/>
        <v>Male</v>
      </c>
      <c r="CS3038" s="7">
        <f t="shared" si="1651"/>
        <v>0</v>
      </c>
      <c r="CT3038" s="7">
        <f t="shared" si="1652"/>
        <v>1</v>
      </c>
      <c r="CU3038" s="7">
        <f t="shared" si="1653"/>
        <v>0</v>
      </c>
      <c r="CV3038" s="7">
        <f t="shared" si="1654"/>
        <v>0</v>
      </c>
      <c r="CW3038" s="7">
        <f>COUNTIF(M3038,"=*moderna*")</f>
        <v>0</v>
      </c>
      <c r="CX3038" s="1" t="b">
        <f>AND(E3038&lt;30,NOT(E3038="."),NOT(E3038=""))</f>
        <v>0</v>
      </c>
      <c r="CY3038" s="1" t="b">
        <f>AND(E3038&gt;17,E3038&lt;41,NOT(E3038="."),NOT(E3038=""))</f>
        <v>1</v>
      </c>
      <c r="DG3038" s="1" t="b">
        <f>AND(E3038&gt;4,E3038&lt;18,NOT(E3038=""),NOT(E3038="."))</f>
        <v>0</v>
      </c>
    </row>
    <row r="3039" spans="2:111" ht="101.5" x14ac:dyDescent="0.35">
      <c r="B3039" s="1" t="s">
        <v>13809</v>
      </c>
      <c r="C3039" s="9">
        <v>44553</v>
      </c>
      <c r="D3039" s="10" t="s">
        <v>13809</v>
      </c>
      <c r="E3039" s="1">
        <v>17</v>
      </c>
      <c r="F3039" s="1" t="s">
        <v>127</v>
      </c>
      <c r="G3039" s="1" t="s">
        <v>13809</v>
      </c>
      <c r="H3039" s="1" t="s">
        <v>13809</v>
      </c>
      <c r="I3039" s="2" t="s">
        <v>183</v>
      </c>
      <c r="J3039" s="2" t="s">
        <v>163</v>
      </c>
      <c r="K3039" s="2" t="s">
        <v>13809</v>
      </c>
      <c r="N3039" s="2" t="s">
        <v>13809</v>
      </c>
      <c r="O3039" s="2" t="s">
        <v>110</v>
      </c>
      <c r="P3039" s="2" t="s">
        <v>111</v>
      </c>
      <c r="S3039" s="2" t="s">
        <v>111</v>
      </c>
      <c r="T3039" s="2" t="s">
        <v>112</v>
      </c>
      <c r="U3039" s="2" t="b">
        <v>1</v>
      </c>
      <c r="V3039" s="2" t="s">
        <v>126</v>
      </c>
      <c r="W3039" s="1" t="s">
        <v>112</v>
      </c>
      <c r="X3039" s="1" t="s">
        <v>138</v>
      </c>
      <c r="Y3039" s="2" t="s">
        <v>112</v>
      </c>
      <c r="AC3039" s="1" t="s">
        <v>111</v>
      </c>
      <c r="AF3039" s="1" t="s">
        <v>111</v>
      </c>
      <c r="AJ3039" s="1" t="s">
        <v>115</v>
      </c>
      <c r="AK3039" s="1" t="s">
        <v>129</v>
      </c>
      <c r="AO3039" s="1" t="s">
        <v>221</v>
      </c>
      <c r="AS3039" s="1" t="s">
        <v>118</v>
      </c>
      <c r="AZ3039" s="1" t="s">
        <v>155</v>
      </c>
      <c r="BA3039" s="1" t="s">
        <v>10644</v>
      </c>
      <c r="BJ3039" s="1" t="s">
        <v>112</v>
      </c>
      <c r="BV3039" s="9">
        <v>44558</v>
      </c>
      <c r="BW3039" s="34" t="s">
        <v>15037</v>
      </c>
      <c r="BY3039" s="2" t="s">
        <v>153</v>
      </c>
      <c r="BZ3039" s="2" t="s">
        <v>124</v>
      </c>
      <c r="CB3039" s="1" t="s">
        <v>259</v>
      </c>
      <c r="CD3039" s="1" t="b">
        <f t="shared" si="1655"/>
        <v>1</v>
      </c>
      <c r="CE3039" s="1" t="b">
        <f t="shared" si="1637"/>
        <v>1</v>
      </c>
      <c r="CF3039" s="1" t="b">
        <f t="shared" si="1638"/>
        <v>0</v>
      </c>
      <c r="CG3039" s="1" t="b">
        <f t="shared" si="1639"/>
        <v>0</v>
      </c>
      <c r="CH3039" s="1" t="b">
        <f t="shared" si="1640"/>
        <v>1</v>
      </c>
      <c r="CI3039" s="1" t="b">
        <f t="shared" si="1641"/>
        <v>0</v>
      </c>
      <c r="CJ3039" s="1" t="b">
        <f t="shared" si="1642"/>
        <v>0</v>
      </c>
      <c r="CK3039" s="1" t="b">
        <f t="shared" si="1643"/>
        <v>0</v>
      </c>
      <c r="CL3039" s="1" t="b">
        <f t="shared" si="1644"/>
        <v>0</v>
      </c>
      <c r="CM3039" s="1" t="b">
        <f t="shared" si="1645"/>
        <v>0</v>
      </c>
      <c r="CN3039" s="1" t="b">
        <f t="shared" si="1646"/>
        <v>0</v>
      </c>
      <c r="CO3039" s="2" t="b">
        <f t="shared" si="1647"/>
        <v>0</v>
      </c>
      <c r="CP3039" s="2" t="b">
        <f t="shared" si="1648"/>
        <v>0</v>
      </c>
      <c r="CQ3039" s="2" t="b">
        <f t="shared" si="1649"/>
        <v>0</v>
      </c>
      <c r="CR3039" s="6" t="str">
        <f t="shared" si="1650"/>
        <v>Male</v>
      </c>
      <c r="CS3039" s="7">
        <f t="shared" si="1651"/>
        <v>0</v>
      </c>
      <c r="CT3039" s="7">
        <f t="shared" si="1652"/>
        <v>0</v>
      </c>
      <c r="CU3039" s="7">
        <f t="shared" si="1653"/>
        <v>0</v>
      </c>
      <c r="CV3039" s="7">
        <f t="shared" si="1654"/>
        <v>0</v>
      </c>
      <c r="CW3039" s="7">
        <f>COUNTIF(M3039,"=*moderna*")</f>
        <v>0</v>
      </c>
      <c r="CX3039" s="1" t="b">
        <f>AND(E3039&lt;30,NOT(E3039="."),NOT(E3039=""))</f>
        <v>1</v>
      </c>
      <c r="CY3039" s="1" t="b">
        <f>AND(E3039&gt;17,E3039&lt;41,NOT(E3039="."),NOT(E3039=""))</f>
        <v>0</v>
      </c>
      <c r="DG3039" s="1" t="b">
        <f>AND(E3039&gt;4,E3039&lt;18,NOT(E3039=""),NOT(E3039="."))</f>
        <v>1</v>
      </c>
    </row>
    <row r="3040" spans="2:111" ht="409.5" x14ac:dyDescent="0.35">
      <c r="B3040" s="1" t="s">
        <v>13809</v>
      </c>
      <c r="C3040" s="9">
        <v>44582</v>
      </c>
      <c r="D3040" s="10" t="s">
        <v>13809</v>
      </c>
      <c r="E3040" s="1">
        <v>65</v>
      </c>
      <c r="F3040" s="1" t="s">
        <v>108</v>
      </c>
      <c r="G3040" s="1" t="s">
        <v>13809</v>
      </c>
      <c r="H3040" s="1" t="s">
        <v>13809</v>
      </c>
      <c r="I3040" s="9">
        <v>44266</v>
      </c>
      <c r="J3040" s="2" t="s">
        <v>109</v>
      </c>
      <c r="K3040" s="2" t="s">
        <v>13809</v>
      </c>
      <c r="L3040" s="9">
        <v>44289</v>
      </c>
      <c r="M3040" s="2" t="s">
        <v>109</v>
      </c>
      <c r="N3040" s="2" t="s">
        <v>13809</v>
      </c>
      <c r="O3040" s="2" t="s">
        <v>110</v>
      </c>
      <c r="P3040" s="2" t="s">
        <v>111</v>
      </c>
      <c r="S3040" s="2" t="s">
        <v>111</v>
      </c>
      <c r="T3040" s="2" t="s">
        <v>112</v>
      </c>
      <c r="U3040" s="2" t="b">
        <v>1</v>
      </c>
      <c r="V3040" s="2" t="s">
        <v>113</v>
      </c>
      <c r="W3040" s="1" t="s">
        <v>112</v>
      </c>
      <c r="X3040" s="1" t="s">
        <v>138</v>
      </c>
      <c r="Y3040" s="2" t="s">
        <v>112</v>
      </c>
      <c r="Z3040" s="2" t="s">
        <v>111</v>
      </c>
      <c r="AA3040" s="2" t="s">
        <v>112</v>
      </c>
      <c r="AB3040" s="2">
        <v>3</v>
      </c>
      <c r="AC3040" s="1" t="s">
        <v>111</v>
      </c>
      <c r="AF3040" s="1" t="s">
        <v>111</v>
      </c>
      <c r="AH3040" s="1" t="s">
        <v>323</v>
      </c>
      <c r="AJ3040" s="1" t="s">
        <v>115</v>
      </c>
      <c r="AK3040" s="1" t="s">
        <v>129</v>
      </c>
      <c r="AO3040" s="1" t="s">
        <v>117</v>
      </c>
      <c r="AS3040" s="1" t="s">
        <v>190</v>
      </c>
      <c r="AU3040" s="1" t="s">
        <v>197</v>
      </c>
      <c r="AZ3040" s="1" t="s">
        <v>120</v>
      </c>
      <c r="BA3040" s="1" t="s">
        <v>10645</v>
      </c>
      <c r="BG3040" s="1">
        <v>18.7</v>
      </c>
      <c r="BH3040" s="1">
        <v>93</v>
      </c>
      <c r="BJ3040" s="1" t="s">
        <v>112</v>
      </c>
      <c r="BK3040" s="1" t="s">
        <v>112</v>
      </c>
      <c r="BL3040" s="1" t="s">
        <v>161</v>
      </c>
      <c r="BM3040" s="1" t="s">
        <v>10646</v>
      </c>
      <c r="BQ3040" s="1" t="s">
        <v>121</v>
      </c>
      <c r="BR3040" s="1" t="s">
        <v>122</v>
      </c>
      <c r="BS3040" s="1" t="s">
        <v>111</v>
      </c>
      <c r="BT3040" s="34" t="s">
        <v>10647</v>
      </c>
      <c r="BU3040" s="34" t="s">
        <v>10648</v>
      </c>
      <c r="BV3040" s="9">
        <v>44608</v>
      </c>
      <c r="BW3040" s="34" t="s">
        <v>15038</v>
      </c>
      <c r="BY3040" s="2" t="s">
        <v>123</v>
      </c>
      <c r="BZ3040" s="2" t="s">
        <v>124</v>
      </c>
      <c r="CA3040" s="2">
        <v>2</v>
      </c>
      <c r="CB3040" s="1" t="s">
        <v>1596</v>
      </c>
      <c r="CC3040" s="2" t="s">
        <v>126</v>
      </c>
      <c r="CD3040" s="1" t="b">
        <v>0</v>
      </c>
      <c r="CE3040" s="1" t="b">
        <v>0</v>
      </c>
      <c r="CF3040" s="1" t="b">
        <f t="shared" si="1638"/>
        <v>0</v>
      </c>
      <c r="CG3040" s="1" t="b">
        <f t="shared" si="1639"/>
        <v>0</v>
      </c>
      <c r="CH3040" s="1" t="b">
        <f t="shared" si="1640"/>
        <v>0</v>
      </c>
      <c r="CI3040" s="1" t="b">
        <f t="shared" si="1641"/>
        <v>0</v>
      </c>
      <c r="CJ3040" s="1" t="b">
        <f t="shared" si="1642"/>
        <v>0</v>
      </c>
      <c r="CK3040" s="1" t="b">
        <f t="shared" si="1643"/>
        <v>0</v>
      </c>
      <c r="CL3040" s="1" t="b">
        <f t="shared" si="1644"/>
        <v>0</v>
      </c>
      <c r="CM3040" s="1" t="b">
        <f t="shared" si="1645"/>
        <v>0</v>
      </c>
      <c r="CN3040" s="1" t="b">
        <f t="shared" si="1646"/>
        <v>1</v>
      </c>
      <c r="CO3040" s="2" t="b">
        <f t="shared" si="1647"/>
        <v>1</v>
      </c>
      <c r="CP3040" s="2" t="b">
        <f t="shared" si="1648"/>
        <v>1</v>
      </c>
      <c r="CQ3040" s="2" t="b">
        <f t="shared" si="1649"/>
        <v>0</v>
      </c>
      <c r="CR3040" s="6" t="str">
        <f t="shared" si="1650"/>
        <v>Female</v>
      </c>
      <c r="CS3040" s="7">
        <f t="shared" si="1651"/>
        <v>1</v>
      </c>
      <c r="CT3040" s="7">
        <f t="shared" si="1652"/>
        <v>0</v>
      </c>
      <c r="CU3040" s="7">
        <f t="shared" si="1653"/>
        <v>0</v>
      </c>
      <c r="CV3040" s="7">
        <f t="shared" si="1654"/>
        <v>1</v>
      </c>
      <c r="CW3040" s="7">
        <f>COUNTIF(M3040,"=*moderna*")</f>
        <v>0</v>
      </c>
      <c r="CX3040" s="1" t="b">
        <f>AND(E3040&lt;30,NOT(E3040="."),NOT(E3040=""))</f>
        <v>0</v>
      </c>
      <c r="CY3040" s="1" t="b">
        <f>AND(E3040&gt;17,E3040&lt;41,NOT(E3040="."),NOT(E3040=""))</f>
        <v>0</v>
      </c>
      <c r="DG3040" s="1" t="b">
        <f>AND(E3040&gt;4,E3040&lt;18,NOT(E3040=""),NOT(E3040="."))</f>
        <v>0</v>
      </c>
    </row>
    <row r="3041" spans="2:111" ht="188.5" x14ac:dyDescent="0.35">
      <c r="B3041" s="1" t="s">
        <v>13809</v>
      </c>
      <c r="C3041" s="9">
        <v>44553</v>
      </c>
      <c r="D3041" s="10" t="s">
        <v>13809</v>
      </c>
      <c r="E3041" s="1">
        <v>5</v>
      </c>
      <c r="F3041" s="1" t="s">
        <v>127</v>
      </c>
      <c r="G3041" s="1" t="s">
        <v>13809</v>
      </c>
      <c r="H3041" s="1" t="s">
        <v>13809</v>
      </c>
      <c r="I3041" s="9">
        <v>44513</v>
      </c>
      <c r="J3041" s="2" t="s">
        <v>109</v>
      </c>
      <c r="K3041" s="2" t="s">
        <v>13809</v>
      </c>
      <c r="N3041" s="2" t="s">
        <v>13809</v>
      </c>
      <c r="O3041" s="2" t="s">
        <v>110</v>
      </c>
      <c r="P3041" s="2" t="s">
        <v>111</v>
      </c>
      <c r="S3041" s="2" t="s">
        <v>112</v>
      </c>
      <c r="T3041" s="2" t="s">
        <v>111</v>
      </c>
      <c r="U3041" s="2" t="b">
        <f>OR(S3041="yes",T3041="yes")</f>
        <v>1</v>
      </c>
      <c r="V3041" s="2" t="s">
        <v>113</v>
      </c>
      <c r="W3041" s="1" t="s">
        <v>111</v>
      </c>
      <c r="Y3041" s="2" t="s">
        <v>112</v>
      </c>
      <c r="Z3041" s="2" t="s">
        <v>112</v>
      </c>
      <c r="AB3041" s="2">
        <v>3</v>
      </c>
      <c r="AC3041" s="1" t="s">
        <v>111</v>
      </c>
      <c r="AF3041" s="1" t="s">
        <v>111</v>
      </c>
      <c r="AJ3041" s="1" t="s">
        <v>115</v>
      </c>
      <c r="AK3041" s="1" t="s">
        <v>194</v>
      </c>
      <c r="AN3041" s="1" t="s">
        <v>6989</v>
      </c>
      <c r="AO3041" s="1" t="s">
        <v>151</v>
      </c>
      <c r="AS3041" s="1" t="s">
        <v>190</v>
      </c>
      <c r="BJ3041" s="1" t="s">
        <v>111</v>
      </c>
      <c r="BN3041" s="1" t="s">
        <v>111</v>
      </c>
      <c r="BQ3041" s="1" t="s">
        <v>121</v>
      </c>
      <c r="BR3041" s="1" t="s">
        <v>122</v>
      </c>
      <c r="BS3041" s="1" t="s">
        <v>112</v>
      </c>
      <c r="BU3041" s="34" t="s">
        <v>10649</v>
      </c>
      <c r="BV3041" s="9">
        <v>44750</v>
      </c>
      <c r="BW3041" s="34" t="s">
        <v>15039</v>
      </c>
      <c r="BY3041" s="2" t="s">
        <v>156</v>
      </c>
      <c r="BZ3041" s="2" t="s">
        <v>124</v>
      </c>
      <c r="CA3041" s="2">
        <v>1</v>
      </c>
      <c r="CB3041" s="1" t="s">
        <v>265</v>
      </c>
      <c r="CC3041" s="2" t="s">
        <v>113</v>
      </c>
      <c r="CD3041" s="1" t="b">
        <f t="shared" ref="CD3041:CD3051" si="1656">AND(E3041&lt;30,NOT(E3041="."),NOT(E3041=""))</f>
        <v>1</v>
      </c>
      <c r="CE3041" s="1" t="b">
        <f t="shared" ref="CE3041:CE3051" si="1657">AND(E3041&lt;18,NOT(E3041="."),NOT(E3041=""))</f>
        <v>1</v>
      </c>
      <c r="CF3041" s="1" t="b">
        <f t="shared" si="1638"/>
        <v>1</v>
      </c>
      <c r="CG3041" s="1" t="b">
        <f t="shared" si="1639"/>
        <v>0</v>
      </c>
      <c r="CH3041" s="1" t="b">
        <f t="shared" si="1640"/>
        <v>0</v>
      </c>
      <c r="CI3041" s="1" t="b">
        <f t="shared" si="1641"/>
        <v>0</v>
      </c>
      <c r="CJ3041" s="1" t="b">
        <f t="shared" si="1642"/>
        <v>0</v>
      </c>
      <c r="CK3041" s="1" t="b">
        <f t="shared" si="1643"/>
        <v>0</v>
      </c>
      <c r="CL3041" s="1" t="b">
        <f t="shared" si="1644"/>
        <v>0</v>
      </c>
      <c r="CM3041" s="1" t="b">
        <f t="shared" si="1645"/>
        <v>0</v>
      </c>
      <c r="CN3041" s="1" t="b">
        <f t="shared" si="1646"/>
        <v>0</v>
      </c>
      <c r="CO3041" s="2" t="b">
        <f t="shared" si="1647"/>
        <v>1</v>
      </c>
      <c r="CP3041" s="2" t="b">
        <f t="shared" si="1648"/>
        <v>1</v>
      </c>
      <c r="CQ3041" s="2" t="b">
        <f t="shared" si="1649"/>
        <v>0</v>
      </c>
      <c r="CR3041" s="6" t="str">
        <f t="shared" si="1650"/>
        <v>Male</v>
      </c>
      <c r="CS3041" s="7">
        <f t="shared" si="1651"/>
        <v>1</v>
      </c>
      <c r="CT3041" s="7">
        <f t="shared" si="1652"/>
        <v>0</v>
      </c>
      <c r="CU3041" s="7">
        <f t="shared" si="1653"/>
        <v>0</v>
      </c>
      <c r="CV3041" s="7">
        <f t="shared" si="1654"/>
        <v>0</v>
      </c>
    </row>
    <row r="3042" spans="2:111" ht="101.5" x14ac:dyDescent="0.35">
      <c r="B3042" s="1" t="s">
        <v>13809</v>
      </c>
      <c r="C3042" s="9">
        <v>44553</v>
      </c>
      <c r="D3042" s="10" t="s">
        <v>13809</v>
      </c>
      <c r="E3042" s="1">
        <v>20</v>
      </c>
      <c r="F3042" s="1" t="s">
        <v>127</v>
      </c>
      <c r="G3042" s="1" t="s">
        <v>13809</v>
      </c>
      <c r="H3042" s="1" t="s">
        <v>13809</v>
      </c>
      <c r="I3042" s="2" t="s">
        <v>183</v>
      </c>
      <c r="J3042" s="2" t="s">
        <v>163</v>
      </c>
      <c r="K3042" s="2" t="s">
        <v>13809</v>
      </c>
      <c r="L3042" s="2" t="s">
        <v>183</v>
      </c>
      <c r="M3042" s="2" t="s">
        <v>163</v>
      </c>
      <c r="N3042" s="2" t="s">
        <v>13809</v>
      </c>
      <c r="O3042" s="2" t="s">
        <v>110</v>
      </c>
      <c r="P3042" s="2" t="s">
        <v>111</v>
      </c>
      <c r="S3042" s="2" t="s">
        <v>111</v>
      </c>
      <c r="T3042" s="2" t="s">
        <v>112</v>
      </c>
      <c r="U3042" s="2" t="b">
        <v>1</v>
      </c>
      <c r="V3042" s="2" t="s">
        <v>113</v>
      </c>
      <c r="W3042" s="1" t="s">
        <v>112</v>
      </c>
      <c r="X3042" s="1" t="s">
        <v>114</v>
      </c>
      <c r="Y3042" s="2" t="s">
        <v>112</v>
      </c>
      <c r="Z3042" s="2" t="s">
        <v>111</v>
      </c>
      <c r="AA3042" s="2" t="s">
        <v>111</v>
      </c>
      <c r="AB3042" s="5">
        <v>3</v>
      </c>
      <c r="AC3042" s="1" t="s">
        <v>111</v>
      </c>
      <c r="AF3042" s="1" t="s">
        <v>111</v>
      </c>
      <c r="AJ3042" s="1" t="s">
        <v>115</v>
      </c>
      <c r="AK3042" s="1" t="s">
        <v>129</v>
      </c>
      <c r="AO3042" s="1" t="s">
        <v>130</v>
      </c>
      <c r="AU3042" s="1" t="s">
        <v>238</v>
      </c>
      <c r="AX3042" s="1">
        <v>50</v>
      </c>
      <c r="AZ3042" s="1" t="s">
        <v>120</v>
      </c>
      <c r="BA3042" s="1" t="s">
        <v>10650</v>
      </c>
      <c r="BG3042" s="1">
        <v>1.96</v>
      </c>
      <c r="BH3042" s="1">
        <v>23</v>
      </c>
      <c r="BJ3042" s="1" t="s">
        <v>112</v>
      </c>
      <c r="BK3042" s="1" t="s">
        <v>112</v>
      </c>
      <c r="BL3042" s="1" t="s">
        <v>336</v>
      </c>
      <c r="BQ3042" s="1" t="s">
        <v>121</v>
      </c>
      <c r="BR3042" s="1" t="s">
        <v>122</v>
      </c>
      <c r="BS3042" s="1" t="s">
        <v>111</v>
      </c>
      <c r="BT3042" s="34" t="s">
        <v>10651</v>
      </c>
      <c r="BU3042" s="34" t="s">
        <v>10652</v>
      </c>
      <c r="BV3042" s="9">
        <v>44553</v>
      </c>
      <c r="BW3042" s="34" t="s">
        <v>15040</v>
      </c>
      <c r="BY3042" s="2" t="s">
        <v>136</v>
      </c>
      <c r="BZ3042" s="2" t="s">
        <v>124</v>
      </c>
      <c r="CA3042" s="2">
        <v>3</v>
      </c>
      <c r="CB3042" s="1" t="s">
        <v>256</v>
      </c>
      <c r="CC3042" s="2" t="s">
        <v>126</v>
      </c>
      <c r="CD3042" s="1" t="b">
        <f t="shared" si="1656"/>
        <v>1</v>
      </c>
      <c r="CE3042" s="1" t="b">
        <f t="shared" si="1657"/>
        <v>0</v>
      </c>
      <c r="CF3042" s="1" t="b">
        <f t="shared" si="1638"/>
        <v>0</v>
      </c>
      <c r="CG3042" s="1" t="b">
        <f t="shared" si="1639"/>
        <v>0</v>
      </c>
      <c r="CH3042" s="1" t="b">
        <f t="shared" si="1640"/>
        <v>0</v>
      </c>
      <c r="CI3042" s="1" t="b">
        <f t="shared" si="1641"/>
        <v>1</v>
      </c>
      <c r="CJ3042" s="1" t="b">
        <f t="shared" si="1642"/>
        <v>0</v>
      </c>
      <c r="CK3042" s="1" t="b">
        <f t="shared" si="1643"/>
        <v>0</v>
      </c>
      <c r="CL3042" s="1" t="b">
        <f t="shared" si="1644"/>
        <v>0</v>
      </c>
      <c r="CM3042" s="1" t="b">
        <f t="shared" si="1645"/>
        <v>0</v>
      </c>
      <c r="CN3042" s="1" t="b">
        <f t="shared" si="1646"/>
        <v>0</v>
      </c>
      <c r="CO3042" s="2" t="b">
        <f t="shared" si="1647"/>
        <v>1</v>
      </c>
      <c r="CP3042" s="2" t="b">
        <f t="shared" si="1648"/>
        <v>1</v>
      </c>
      <c r="CQ3042" s="2" t="b">
        <f t="shared" si="1649"/>
        <v>0</v>
      </c>
      <c r="CR3042" s="6" t="str">
        <f t="shared" si="1650"/>
        <v>Male</v>
      </c>
      <c r="CS3042" s="7">
        <f t="shared" si="1651"/>
        <v>0</v>
      </c>
      <c r="CT3042" s="7">
        <f t="shared" si="1652"/>
        <v>0</v>
      </c>
      <c r="CU3042" s="7">
        <f t="shared" si="1653"/>
        <v>0</v>
      </c>
      <c r="CV3042" s="7">
        <f t="shared" si="1654"/>
        <v>0</v>
      </c>
      <c r="CW3042" s="7">
        <f t="shared" ref="CW3042:CW3062" si="1658">COUNTIF(M3042,"=*moderna*")</f>
        <v>0</v>
      </c>
      <c r="CX3042" s="1" t="b">
        <f t="shared" ref="CX3042:CX3062" si="1659">AND(E3042&lt;30,NOT(E3042="."),NOT(E3042=""))</f>
        <v>1</v>
      </c>
      <c r="CY3042" s="1" t="b">
        <f t="shared" ref="CY3042:CY3062" si="1660">AND(E3042&gt;17,E3042&lt;41,NOT(E3042="."),NOT(E3042=""))</f>
        <v>1</v>
      </c>
      <c r="DG3042" s="1" t="b">
        <f>AND(E3042&gt;4,E3042&lt;18,NOT(E3042=""),NOT(E3042="."))</f>
        <v>0</v>
      </c>
    </row>
    <row r="3043" spans="2:111" ht="101.5" x14ac:dyDescent="0.35">
      <c r="B3043" s="1" t="s">
        <v>13809</v>
      </c>
      <c r="C3043" s="9">
        <v>44553</v>
      </c>
      <c r="D3043" s="10" t="s">
        <v>13809</v>
      </c>
      <c r="E3043" s="1">
        <v>31</v>
      </c>
      <c r="F3043" s="1" t="s">
        <v>108</v>
      </c>
      <c r="G3043" s="1" t="s">
        <v>13809</v>
      </c>
      <c r="H3043" s="1" t="s">
        <v>13809</v>
      </c>
      <c r="I3043" s="9">
        <v>44211</v>
      </c>
      <c r="J3043" s="2" t="s">
        <v>128</v>
      </c>
      <c r="K3043" s="2" t="s">
        <v>13809</v>
      </c>
      <c r="L3043" s="9">
        <v>44239</v>
      </c>
      <c r="M3043" s="2" t="s">
        <v>128</v>
      </c>
      <c r="N3043" s="2" t="s">
        <v>13809</v>
      </c>
      <c r="O3043" s="2" t="s">
        <v>110</v>
      </c>
      <c r="P3043" s="2" t="s">
        <v>111</v>
      </c>
      <c r="S3043" s="2" t="s">
        <v>111</v>
      </c>
      <c r="T3043" s="2" t="s">
        <v>112</v>
      </c>
      <c r="U3043" s="2" t="b">
        <f>OR(S3043="yes",T3043="yes")</f>
        <v>1</v>
      </c>
      <c r="V3043" s="2" t="s">
        <v>113</v>
      </c>
      <c r="W3043" s="1" t="s">
        <v>112</v>
      </c>
      <c r="X3043" s="1" t="s">
        <v>114</v>
      </c>
      <c r="Y3043" s="2" t="s">
        <v>112</v>
      </c>
      <c r="Z3043" s="2" t="s">
        <v>111</v>
      </c>
      <c r="AA3043" s="2" t="s">
        <v>111</v>
      </c>
      <c r="AB3043" s="2">
        <v>2</v>
      </c>
      <c r="AC3043" s="1" t="s">
        <v>111</v>
      </c>
      <c r="AF3043" s="1" t="s">
        <v>111</v>
      </c>
      <c r="AJ3043" s="1" t="s">
        <v>115</v>
      </c>
      <c r="AK3043" s="1" t="s">
        <v>116</v>
      </c>
      <c r="AN3043" s="1" t="s">
        <v>5869</v>
      </c>
      <c r="AO3043" s="1" t="s">
        <v>166</v>
      </c>
      <c r="AS3043" s="1" t="s">
        <v>190</v>
      </c>
      <c r="AU3043" s="1" t="s">
        <v>132</v>
      </c>
      <c r="AZ3043" s="1" t="s">
        <v>155</v>
      </c>
      <c r="BA3043" s="1" t="s">
        <v>10653</v>
      </c>
      <c r="BJ3043" s="1" t="s">
        <v>112</v>
      </c>
      <c r="BK3043" s="1" t="s">
        <v>112</v>
      </c>
      <c r="BL3043" s="1" t="s">
        <v>268</v>
      </c>
      <c r="BM3043" s="1" t="s">
        <v>10654</v>
      </c>
      <c r="BQ3043" s="1" t="s">
        <v>121</v>
      </c>
      <c r="BR3043" s="1" t="s">
        <v>122</v>
      </c>
      <c r="BS3043" s="1" t="s">
        <v>112</v>
      </c>
      <c r="BU3043" s="34" t="s">
        <v>10655</v>
      </c>
      <c r="BV3043" s="9">
        <v>44585</v>
      </c>
      <c r="BW3043" s="34" t="s">
        <v>15041</v>
      </c>
      <c r="BY3043" s="2" t="s">
        <v>136</v>
      </c>
      <c r="BZ3043" s="2" t="s">
        <v>124</v>
      </c>
      <c r="CA3043" s="2">
        <v>3</v>
      </c>
      <c r="CB3043" s="1" t="s">
        <v>188</v>
      </c>
      <c r="CC3043" s="2" t="s">
        <v>126</v>
      </c>
      <c r="CD3043" s="1" t="b">
        <f t="shared" si="1656"/>
        <v>0</v>
      </c>
      <c r="CE3043" s="1" t="b">
        <f t="shared" si="1657"/>
        <v>0</v>
      </c>
      <c r="CF3043" s="1" t="b">
        <f t="shared" si="1638"/>
        <v>0</v>
      </c>
      <c r="CG3043" s="1" t="b">
        <f t="shared" si="1639"/>
        <v>0</v>
      </c>
      <c r="CH3043" s="1" t="b">
        <f t="shared" si="1640"/>
        <v>0</v>
      </c>
      <c r="CI3043" s="1" t="b">
        <f t="shared" si="1641"/>
        <v>0</v>
      </c>
      <c r="CJ3043" s="1" t="b">
        <f t="shared" si="1642"/>
        <v>0</v>
      </c>
      <c r="CK3043" s="1" t="b">
        <f t="shared" si="1643"/>
        <v>1</v>
      </c>
      <c r="CL3043" s="1" t="b">
        <f t="shared" si="1644"/>
        <v>0</v>
      </c>
      <c r="CM3043" s="1" t="b">
        <f t="shared" si="1645"/>
        <v>0</v>
      </c>
      <c r="CN3043" s="1" t="b">
        <f t="shared" si="1646"/>
        <v>0</v>
      </c>
      <c r="CO3043" s="2" t="b">
        <f t="shared" si="1647"/>
        <v>1</v>
      </c>
      <c r="CP3043" s="2" t="b">
        <f t="shared" si="1648"/>
        <v>1</v>
      </c>
      <c r="CQ3043" s="2" t="b">
        <f t="shared" si="1649"/>
        <v>0</v>
      </c>
      <c r="CR3043" s="6" t="str">
        <f t="shared" si="1650"/>
        <v>Female</v>
      </c>
      <c r="CS3043" s="7">
        <f t="shared" si="1651"/>
        <v>0</v>
      </c>
      <c r="CT3043" s="7">
        <f t="shared" si="1652"/>
        <v>1</v>
      </c>
      <c r="CU3043" s="7">
        <f t="shared" si="1653"/>
        <v>0</v>
      </c>
      <c r="CV3043" s="7">
        <f t="shared" si="1654"/>
        <v>0</v>
      </c>
      <c r="CW3043" s="7">
        <f t="shared" si="1658"/>
        <v>1</v>
      </c>
      <c r="CX3043" s="1" t="b">
        <f t="shared" si="1659"/>
        <v>0</v>
      </c>
      <c r="CY3043" s="1" t="b">
        <f t="shared" si="1660"/>
        <v>1</v>
      </c>
      <c r="DG3043" s="1" t="b">
        <f>AND(E3043&gt;4,E3043&lt;18,NOT(E3043=""),NOT(E3043="."))</f>
        <v>0</v>
      </c>
    </row>
    <row r="3044" spans="2:111" ht="217.5" x14ac:dyDescent="0.35">
      <c r="B3044" s="1" t="s">
        <v>13809</v>
      </c>
      <c r="C3044" s="9">
        <v>44553</v>
      </c>
      <c r="D3044" s="10" t="s">
        <v>13809</v>
      </c>
      <c r="E3044" s="1">
        <v>28</v>
      </c>
      <c r="F3044" s="1" t="s">
        <v>127</v>
      </c>
      <c r="G3044" s="1" t="s">
        <v>13809</v>
      </c>
      <c r="H3044" s="1" t="s">
        <v>13809</v>
      </c>
      <c r="I3044" s="2" t="s">
        <v>183</v>
      </c>
      <c r="J3044" s="2" t="s">
        <v>109</v>
      </c>
      <c r="K3044" s="2" t="s">
        <v>13809</v>
      </c>
      <c r="L3044" s="9">
        <v>44227</v>
      </c>
      <c r="M3044" s="2" t="s">
        <v>109</v>
      </c>
      <c r="N3044" s="2" t="s">
        <v>13809</v>
      </c>
      <c r="O3044" s="2" t="s">
        <v>110</v>
      </c>
      <c r="P3044" s="2" t="s">
        <v>111</v>
      </c>
      <c r="S3044" s="2" t="s">
        <v>112</v>
      </c>
      <c r="T3044" s="2" t="s">
        <v>111</v>
      </c>
      <c r="U3044" s="2" t="b">
        <f>OR(S3044="yes",T3044="yes")</f>
        <v>1</v>
      </c>
      <c r="V3044" s="2" t="s">
        <v>113</v>
      </c>
      <c r="AF3044" s="1" t="s">
        <v>111</v>
      </c>
      <c r="AK3044" s="1" t="s">
        <v>287</v>
      </c>
      <c r="AO3044" s="1" t="s">
        <v>407</v>
      </c>
      <c r="AU3044" s="1" t="s">
        <v>177</v>
      </c>
      <c r="AX3044" s="1" t="s">
        <v>5977</v>
      </c>
      <c r="BJ3044" s="1" t="s">
        <v>111</v>
      </c>
      <c r="BN3044" s="1" t="s">
        <v>111</v>
      </c>
      <c r="BU3044" s="34" t="s">
        <v>10187</v>
      </c>
      <c r="BV3044" s="9">
        <v>44680</v>
      </c>
      <c r="BW3044" s="34" t="s">
        <v>10656</v>
      </c>
      <c r="BZ3044" s="2" t="s">
        <v>162</v>
      </c>
      <c r="CA3044" s="2">
        <v>2</v>
      </c>
      <c r="CB3044" s="1" t="s">
        <v>247</v>
      </c>
      <c r="CC3044" s="2" t="s">
        <v>113</v>
      </c>
      <c r="CD3044" s="1" t="b">
        <f t="shared" si="1656"/>
        <v>1</v>
      </c>
      <c r="CE3044" s="1" t="b">
        <f t="shared" si="1657"/>
        <v>0</v>
      </c>
      <c r="CF3044" s="1" t="b">
        <f t="shared" si="1638"/>
        <v>0</v>
      </c>
      <c r="CG3044" s="1" t="b">
        <f t="shared" si="1639"/>
        <v>0</v>
      </c>
      <c r="CH3044" s="1" t="b">
        <f t="shared" si="1640"/>
        <v>0</v>
      </c>
      <c r="CI3044" s="1" t="b">
        <f t="shared" si="1641"/>
        <v>0</v>
      </c>
      <c r="CJ3044" s="1" t="b">
        <f t="shared" si="1642"/>
        <v>1</v>
      </c>
      <c r="CK3044" s="1" t="b">
        <f t="shared" si="1643"/>
        <v>0</v>
      </c>
      <c r="CL3044" s="1" t="b">
        <f t="shared" si="1644"/>
        <v>0</v>
      </c>
      <c r="CM3044" s="1" t="b">
        <f t="shared" si="1645"/>
        <v>0</v>
      </c>
      <c r="CN3044" s="1" t="b">
        <f t="shared" si="1646"/>
        <v>0</v>
      </c>
      <c r="CO3044" s="2" t="b">
        <f t="shared" si="1647"/>
        <v>0</v>
      </c>
      <c r="CP3044" s="2" t="b">
        <f t="shared" si="1648"/>
        <v>0</v>
      </c>
      <c r="CQ3044" s="2" t="b">
        <f t="shared" si="1649"/>
        <v>0</v>
      </c>
      <c r="CR3044" s="6" t="str">
        <f t="shared" si="1650"/>
        <v>Male</v>
      </c>
      <c r="CS3044" s="7">
        <f t="shared" si="1651"/>
        <v>1</v>
      </c>
      <c r="CT3044" s="7">
        <f t="shared" si="1652"/>
        <v>0</v>
      </c>
      <c r="CU3044" s="7">
        <f t="shared" si="1653"/>
        <v>0</v>
      </c>
      <c r="CV3044" s="7">
        <f t="shared" si="1654"/>
        <v>1</v>
      </c>
      <c r="CW3044" s="7">
        <f t="shared" si="1658"/>
        <v>0</v>
      </c>
      <c r="CX3044" s="1" t="b">
        <f t="shared" si="1659"/>
        <v>1</v>
      </c>
      <c r="CY3044" s="1" t="b">
        <f t="shared" si="1660"/>
        <v>1</v>
      </c>
      <c r="DG3044" s="1" t="b">
        <f>AND(E3044&gt;4,E3044&lt;18,NOT(E3044=""),NOT(E3044="."))</f>
        <v>0</v>
      </c>
    </row>
    <row r="3045" spans="2:111" ht="101.5" x14ac:dyDescent="0.35">
      <c r="B3045" s="1" t="s">
        <v>13809</v>
      </c>
      <c r="C3045" s="9">
        <v>44553</v>
      </c>
      <c r="D3045" s="10" t="s">
        <v>13809</v>
      </c>
      <c r="E3045" s="1">
        <v>23</v>
      </c>
      <c r="F3045" s="1" t="s">
        <v>127</v>
      </c>
      <c r="G3045" s="1" t="s">
        <v>13809</v>
      </c>
      <c r="H3045" s="1" t="s">
        <v>13809</v>
      </c>
      <c r="I3045" s="9">
        <v>44404</v>
      </c>
      <c r="J3045" s="2" t="s">
        <v>128</v>
      </c>
      <c r="K3045" s="2" t="s">
        <v>13809</v>
      </c>
      <c r="L3045" s="9">
        <v>44432</v>
      </c>
      <c r="M3045" s="2" t="s">
        <v>128</v>
      </c>
      <c r="N3045" s="2" t="s">
        <v>13809</v>
      </c>
      <c r="O3045" s="2" t="s">
        <v>110</v>
      </c>
      <c r="P3045" s="2" t="s">
        <v>111</v>
      </c>
      <c r="S3045" s="2" t="s">
        <v>111</v>
      </c>
      <c r="T3045" s="2" t="s">
        <v>112</v>
      </c>
      <c r="U3045" s="2" t="b">
        <v>1</v>
      </c>
      <c r="V3045" s="2" t="s">
        <v>113</v>
      </c>
      <c r="W3045" s="1" t="s">
        <v>112</v>
      </c>
      <c r="X3045" s="1" t="s">
        <v>114</v>
      </c>
      <c r="Y3045" s="2" t="s">
        <v>112</v>
      </c>
      <c r="Z3045" s="2" t="s">
        <v>111</v>
      </c>
      <c r="AA3045" s="2" t="s">
        <v>112</v>
      </c>
      <c r="AB3045" s="2">
        <v>16</v>
      </c>
      <c r="AC3045" s="1" t="s">
        <v>112</v>
      </c>
      <c r="AD3045" s="1" t="s">
        <v>192</v>
      </c>
      <c r="AE3045" s="1" t="s">
        <v>10657</v>
      </c>
      <c r="AF3045" s="1" t="s">
        <v>111</v>
      </c>
      <c r="AJ3045" s="1" t="s">
        <v>115</v>
      </c>
      <c r="AK3045" s="1" t="s">
        <v>194</v>
      </c>
      <c r="AN3045" s="1" t="s">
        <v>10658</v>
      </c>
      <c r="AO3045" s="1" t="s">
        <v>117</v>
      </c>
      <c r="AS3045" s="1" t="s">
        <v>190</v>
      </c>
      <c r="AU3045" s="1" t="s">
        <v>238</v>
      </c>
      <c r="AX3045" s="12">
        <v>0.6</v>
      </c>
      <c r="AZ3045" s="1" t="s">
        <v>120</v>
      </c>
      <c r="BA3045" s="1">
        <v>4.3999999999999997E-2</v>
      </c>
      <c r="BG3045" s="1" t="s">
        <v>3055</v>
      </c>
      <c r="BH3045" s="1">
        <v>5</v>
      </c>
      <c r="BJ3045" s="1" t="s">
        <v>112</v>
      </c>
      <c r="BK3045" s="1" t="s">
        <v>112</v>
      </c>
      <c r="BL3045" s="1" t="s">
        <v>142</v>
      </c>
      <c r="BQ3045" s="1" t="s">
        <v>121</v>
      </c>
      <c r="BR3045" s="1" t="s">
        <v>122</v>
      </c>
      <c r="BU3045" s="34" t="s">
        <v>10659</v>
      </c>
      <c r="BV3045" s="9">
        <v>44553</v>
      </c>
      <c r="BW3045" s="34" t="s">
        <v>15042</v>
      </c>
      <c r="BY3045" s="2" t="s">
        <v>156</v>
      </c>
      <c r="BZ3045" s="2" t="s">
        <v>232</v>
      </c>
      <c r="CA3045" s="2">
        <v>2</v>
      </c>
      <c r="CB3045" s="1" t="s">
        <v>330</v>
      </c>
      <c r="CC3045" s="2" t="s">
        <v>126</v>
      </c>
      <c r="CD3045" s="1" t="b">
        <f t="shared" si="1656"/>
        <v>1</v>
      </c>
      <c r="CE3045" s="1" t="b">
        <f t="shared" si="1657"/>
        <v>0</v>
      </c>
      <c r="CF3045" s="1" t="b">
        <f t="shared" si="1638"/>
        <v>0</v>
      </c>
      <c r="CG3045" s="1" t="b">
        <f t="shared" si="1639"/>
        <v>0</v>
      </c>
      <c r="CH3045" s="1" t="b">
        <f t="shared" si="1640"/>
        <v>0</v>
      </c>
      <c r="CI3045" s="1" t="b">
        <f t="shared" si="1641"/>
        <v>1</v>
      </c>
      <c r="CJ3045" s="1" t="b">
        <f t="shared" si="1642"/>
        <v>0</v>
      </c>
      <c r="CK3045" s="1" t="b">
        <f t="shared" si="1643"/>
        <v>0</v>
      </c>
      <c r="CL3045" s="1" t="b">
        <f t="shared" si="1644"/>
        <v>0</v>
      </c>
      <c r="CM3045" s="1" t="b">
        <f t="shared" si="1645"/>
        <v>0</v>
      </c>
      <c r="CN3045" s="1" t="b">
        <f t="shared" si="1646"/>
        <v>0</v>
      </c>
      <c r="CO3045" s="2" t="b">
        <f t="shared" si="1647"/>
        <v>0</v>
      </c>
      <c r="CP3045" s="2" t="b">
        <f t="shared" si="1648"/>
        <v>0</v>
      </c>
      <c r="CQ3045" s="2" t="b">
        <f t="shared" si="1649"/>
        <v>1</v>
      </c>
      <c r="CR3045" s="6" t="str">
        <f t="shared" si="1650"/>
        <v>Male</v>
      </c>
      <c r="CS3045" s="7">
        <f t="shared" si="1651"/>
        <v>0</v>
      </c>
      <c r="CT3045" s="7">
        <f t="shared" si="1652"/>
        <v>1</v>
      </c>
      <c r="CU3045" s="7">
        <f t="shared" si="1653"/>
        <v>0</v>
      </c>
      <c r="CV3045" s="7">
        <f t="shared" si="1654"/>
        <v>0</v>
      </c>
      <c r="CW3045" s="7">
        <f t="shared" si="1658"/>
        <v>1</v>
      </c>
      <c r="CX3045" s="1" t="b">
        <f t="shared" si="1659"/>
        <v>1</v>
      </c>
      <c r="CY3045" s="1" t="b">
        <f t="shared" si="1660"/>
        <v>1</v>
      </c>
      <c r="DG3045" s="1" t="b">
        <f>AND(E3045&gt;4,E3045&lt;18,NOT(E3045=""),NOT(E3045="."))</f>
        <v>0</v>
      </c>
    </row>
    <row r="3046" spans="2:111" ht="188.5" x14ac:dyDescent="0.35">
      <c r="B3046" s="1" t="s">
        <v>13809</v>
      </c>
      <c r="C3046" s="9">
        <v>44553</v>
      </c>
      <c r="D3046" s="10" t="s">
        <v>13809</v>
      </c>
      <c r="E3046" s="1">
        <v>50</v>
      </c>
      <c r="F3046" s="1" t="s">
        <v>108</v>
      </c>
      <c r="G3046" s="1" t="s">
        <v>13809</v>
      </c>
      <c r="H3046" s="1" t="s">
        <v>13809</v>
      </c>
      <c r="I3046" s="9">
        <v>44421</v>
      </c>
      <c r="J3046" s="2" t="s">
        <v>109</v>
      </c>
      <c r="K3046" s="2" t="s">
        <v>13809</v>
      </c>
      <c r="N3046" s="2" t="s">
        <v>13809</v>
      </c>
      <c r="O3046" s="2" t="s">
        <v>110</v>
      </c>
      <c r="P3046" s="2" t="s">
        <v>111</v>
      </c>
      <c r="S3046" s="2" t="s">
        <v>112</v>
      </c>
      <c r="U3046" s="2" t="b">
        <f>OR(S3046="yes",T3046="yes")</f>
        <v>1</v>
      </c>
      <c r="V3046" s="2" t="s">
        <v>126</v>
      </c>
      <c r="Y3046" s="2" t="s">
        <v>112</v>
      </c>
      <c r="Z3046" s="2" t="s">
        <v>112</v>
      </c>
      <c r="AA3046" s="2" t="s">
        <v>111</v>
      </c>
      <c r="AB3046" s="2">
        <v>1</v>
      </c>
      <c r="AC3046" s="1" t="s">
        <v>111</v>
      </c>
      <c r="AF3046" s="1" t="s">
        <v>111</v>
      </c>
      <c r="AJ3046" s="1" t="s">
        <v>115</v>
      </c>
      <c r="AK3046" s="1" t="s">
        <v>129</v>
      </c>
      <c r="AS3046" s="21" t="s">
        <v>351</v>
      </c>
      <c r="BJ3046" s="1" t="s">
        <v>111</v>
      </c>
      <c r="BQ3046" s="1" t="s">
        <v>121</v>
      </c>
      <c r="BR3046" s="1" t="s">
        <v>122</v>
      </c>
      <c r="BS3046" s="1" t="s">
        <v>111</v>
      </c>
      <c r="BT3046" s="34" t="s">
        <v>10660</v>
      </c>
      <c r="BU3046" s="34" t="s">
        <v>10661</v>
      </c>
      <c r="BV3046" s="9">
        <v>44553</v>
      </c>
      <c r="BW3046" s="34" t="s">
        <v>15043</v>
      </c>
      <c r="BZ3046" s="2" t="s">
        <v>162</v>
      </c>
      <c r="CB3046" s="1" t="s">
        <v>246</v>
      </c>
      <c r="CD3046" s="1" t="b">
        <f t="shared" si="1656"/>
        <v>0</v>
      </c>
      <c r="CE3046" s="1" t="b">
        <f t="shared" si="1657"/>
        <v>0</v>
      </c>
      <c r="CF3046" s="1" t="b">
        <f t="shared" si="1638"/>
        <v>0</v>
      </c>
      <c r="CG3046" s="1" t="b">
        <f t="shared" si="1639"/>
        <v>0</v>
      </c>
      <c r="CH3046" s="1" t="b">
        <f t="shared" si="1640"/>
        <v>0</v>
      </c>
      <c r="CI3046" s="1" t="b">
        <f t="shared" si="1641"/>
        <v>0</v>
      </c>
      <c r="CJ3046" s="1" t="b">
        <f t="shared" si="1642"/>
        <v>0</v>
      </c>
      <c r="CK3046" s="1" t="b">
        <f t="shared" si="1643"/>
        <v>0</v>
      </c>
      <c r="CL3046" s="1" t="b">
        <f t="shared" si="1644"/>
        <v>0</v>
      </c>
      <c r="CM3046" s="1" t="b">
        <f t="shared" si="1645"/>
        <v>1</v>
      </c>
      <c r="CN3046" s="1" t="b">
        <f t="shared" si="1646"/>
        <v>0</v>
      </c>
      <c r="CO3046" s="2" t="b">
        <f t="shared" si="1647"/>
        <v>1</v>
      </c>
      <c r="CP3046" s="2" t="b">
        <f t="shared" si="1648"/>
        <v>1</v>
      </c>
      <c r="CQ3046" s="2" t="b">
        <f t="shared" si="1649"/>
        <v>0</v>
      </c>
      <c r="CR3046" s="6" t="str">
        <f t="shared" si="1650"/>
        <v>Female</v>
      </c>
      <c r="CS3046" s="7">
        <f t="shared" si="1651"/>
        <v>1</v>
      </c>
      <c r="CT3046" s="7">
        <f t="shared" si="1652"/>
        <v>0</v>
      </c>
      <c r="CU3046" s="7">
        <f t="shared" si="1653"/>
        <v>0</v>
      </c>
      <c r="CV3046" s="7">
        <f t="shared" si="1654"/>
        <v>0</v>
      </c>
      <c r="CW3046" s="7">
        <f t="shared" si="1658"/>
        <v>0</v>
      </c>
      <c r="CX3046" s="1" t="b">
        <f t="shared" si="1659"/>
        <v>0</v>
      </c>
      <c r="CY3046" s="1" t="b">
        <f t="shared" si="1660"/>
        <v>0</v>
      </c>
    </row>
    <row r="3047" spans="2:111" ht="304.5" x14ac:dyDescent="0.35">
      <c r="B3047" s="1" t="s">
        <v>13809</v>
      </c>
      <c r="C3047" s="9">
        <v>44553</v>
      </c>
      <c r="D3047" s="10" t="s">
        <v>13809</v>
      </c>
      <c r="E3047" s="1">
        <v>64</v>
      </c>
      <c r="F3047" s="1" t="s">
        <v>108</v>
      </c>
      <c r="G3047" s="1" t="s">
        <v>13809</v>
      </c>
      <c r="H3047" s="1" t="s">
        <v>13809</v>
      </c>
      <c r="I3047" s="9">
        <v>44202</v>
      </c>
      <c r="J3047" s="2" t="s">
        <v>109</v>
      </c>
      <c r="K3047" s="2" t="s">
        <v>13809</v>
      </c>
      <c r="L3047" s="9">
        <v>44223</v>
      </c>
      <c r="M3047" s="2" t="s">
        <v>109</v>
      </c>
      <c r="N3047" s="2" t="s">
        <v>13809</v>
      </c>
      <c r="O3047" s="2" t="s">
        <v>110</v>
      </c>
      <c r="P3047" s="2" t="s">
        <v>111</v>
      </c>
      <c r="S3047" s="2" t="s">
        <v>112</v>
      </c>
      <c r="T3047" s="2" t="s">
        <v>111</v>
      </c>
      <c r="U3047" s="2" t="b">
        <f>OR(S3047="yes",T3047="yes")</f>
        <v>1</v>
      </c>
      <c r="V3047" s="2" t="s">
        <v>113</v>
      </c>
      <c r="W3047" s="1" t="s">
        <v>112</v>
      </c>
      <c r="X3047" s="1" t="s">
        <v>138</v>
      </c>
      <c r="Y3047" s="2" t="s">
        <v>112</v>
      </c>
      <c r="Z3047" s="2" t="s">
        <v>112</v>
      </c>
      <c r="AA3047" s="2" t="s">
        <v>112</v>
      </c>
      <c r="AB3047" s="2">
        <v>21</v>
      </c>
      <c r="AC3047" s="1" t="s">
        <v>111</v>
      </c>
      <c r="AF3047" s="1" t="s">
        <v>111</v>
      </c>
      <c r="AH3047" s="1" t="s">
        <v>193</v>
      </c>
      <c r="AI3047" s="1" t="s">
        <v>5212</v>
      </c>
      <c r="AJ3047" s="1" t="s">
        <v>115</v>
      </c>
      <c r="AK3047" s="1" t="s">
        <v>185</v>
      </c>
      <c r="AO3047" s="1" t="s">
        <v>166</v>
      </c>
      <c r="AS3047" s="1" t="s">
        <v>118</v>
      </c>
      <c r="AU3047" s="1" t="s">
        <v>191</v>
      </c>
      <c r="AX3047" s="1" t="s">
        <v>798</v>
      </c>
      <c r="AZ3047" s="1" t="s">
        <v>245</v>
      </c>
      <c r="BA3047" s="1" t="s">
        <v>5213</v>
      </c>
      <c r="BE3047" s="1">
        <v>125</v>
      </c>
      <c r="BH3047" s="1">
        <v>45</v>
      </c>
      <c r="BJ3047" s="1" t="s">
        <v>112</v>
      </c>
      <c r="BK3047" s="1" t="s">
        <v>112</v>
      </c>
      <c r="BL3047" s="1" t="s">
        <v>161</v>
      </c>
      <c r="BM3047" s="1" t="s">
        <v>5214</v>
      </c>
      <c r="BQ3047" s="1" t="s">
        <v>121</v>
      </c>
      <c r="BR3047" s="1" t="s">
        <v>122</v>
      </c>
      <c r="BS3047" s="1" t="s">
        <v>112</v>
      </c>
      <c r="BU3047" s="34" t="s">
        <v>5215</v>
      </c>
      <c r="BV3047" s="9">
        <v>44670</v>
      </c>
      <c r="BW3047" s="34" t="s">
        <v>15044</v>
      </c>
      <c r="BY3047" s="2" t="s">
        <v>174</v>
      </c>
      <c r="BZ3047" s="2" t="s">
        <v>124</v>
      </c>
      <c r="CA3047" s="2">
        <v>2</v>
      </c>
      <c r="CB3047" s="1" t="s">
        <v>207</v>
      </c>
      <c r="CC3047" s="2" t="s">
        <v>126</v>
      </c>
      <c r="CD3047" s="1" t="b">
        <f t="shared" si="1656"/>
        <v>0</v>
      </c>
      <c r="CE3047" s="1" t="b">
        <f t="shared" si="1657"/>
        <v>0</v>
      </c>
      <c r="CF3047" s="1" t="b">
        <f t="shared" si="1638"/>
        <v>0</v>
      </c>
      <c r="CG3047" s="1" t="b">
        <f t="shared" si="1639"/>
        <v>0</v>
      </c>
      <c r="CH3047" s="1" t="b">
        <f t="shared" si="1640"/>
        <v>0</v>
      </c>
      <c r="CI3047" s="1" t="b">
        <f t="shared" si="1641"/>
        <v>0</v>
      </c>
      <c r="CJ3047" s="1" t="b">
        <f t="shared" si="1642"/>
        <v>0</v>
      </c>
      <c r="CK3047" s="1" t="b">
        <f t="shared" si="1643"/>
        <v>0</v>
      </c>
      <c r="CL3047" s="1" t="b">
        <f t="shared" si="1644"/>
        <v>0</v>
      </c>
      <c r="CM3047" s="1" t="b">
        <f t="shared" si="1645"/>
        <v>1</v>
      </c>
      <c r="CN3047" s="1" t="b">
        <f t="shared" si="1646"/>
        <v>0</v>
      </c>
      <c r="CO3047" s="2" t="b">
        <f t="shared" si="1647"/>
        <v>0</v>
      </c>
      <c r="CP3047" s="2" t="b">
        <f t="shared" si="1648"/>
        <v>0</v>
      </c>
      <c r="CQ3047" s="2" t="b">
        <f t="shared" si="1649"/>
        <v>1</v>
      </c>
      <c r="CR3047" s="6" t="str">
        <f t="shared" si="1650"/>
        <v>Female</v>
      </c>
      <c r="CS3047" s="7">
        <f t="shared" si="1651"/>
        <v>1</v>
      </c>
      <c r="CT3047" s="7">
        <f t="shared" si="1652"/>
        <v>0</v>
      </c>
      <c r="CU3047" s="7">
        <f t="shared" si="1653"/>
        <v>0</v>
      </c>
      <c r="CV3047" s="7">
        <f t="shared" si="1654"/>
        <v>1</v>
      </c>
      <c r="CW3047" s="7">
        <f t="shared" si="1658"/>
        <v>0</v>
      </c>
      <c r="CX3047" s="1" t="b">
        <f t="shared" si="1659"/>
        <v>0</v>
      </c>
      <c r="CY3047" s="1" t="b">
        <f t="shared" si="1660"/>
        <v>0</v>
      </c>
      <c r="DG3047" s="1" t="b">
        <f t="shared" ref="DG3047:DG3062" si="1661">AND(E3047&gt;4,E3047&lt;18,NOT(E3047=""),NOT(E3047="."))</f>
        <v>0</v>
      </c>
    </row>
    <row r="3048" spans="2:111" ht="188.5" x14ac:dyDescent="0.35">
      <c r="B3048" s="1" t="s">
        <v>13809</v>
      </c>
      <c r="C3048" s="9">
        <v>44553</v>
      </c>
      <c r="D3048" s="10" t="s">
        <v>13809</v>
      </c>
      <c r="E3048" s="1">
        <v>16</v>
      </c>
      <c r="F3048" s="1" t="s">
        <v>127</v>
      </c>
      <c r="G3048" s="1" t="s">
        <v>13809</v>
      </c>
      <c r="H3048" s="1" t="s">
        <v>13809</v>
      </c>
      <c r="I3048" s="2" t="s">
        <v>183</v>
      </c>
      <c r="J3048" s="2" t="s">
        <v>163</v>
      </c>
      <c r="K3048" s="2" t="s">
        <v>13809</v>
      </c>
      <c r="L3048" s="2" t="s">
        <v>183</v>
      </c>
      <c r="M3048" s="2" t="s">
        <v>163</v>
      </c>
      <c r="N3048" s="2" t="s">
        <v>13809</v>
      </c>
      <c r="O3048" s="2" t="s">
        <v>110</v>
      </c>
      <c r="P3048" s="2" t="s">
        <v>111</v>
      </c>
      <c r="S3048" s="2" t="s">
        <v>111</v>
      </c>
      <c r="T3048" s="2" t="s">
        <v>112</v>
      </c>
      <c r="U3048" s="2" t="b">
        <v>1</v>
      </c>
      <c r="V3048" s="2" t="s">
        <v>113</v>
      </c>
      <c r="W3048" s="1" t="s">
        <v>112</v>
      </c>
      <c r="X3048" s="1" t="s">
        <v>114</v>
      </c>
      <c r="Y3048" s="2" t="s">
        <v>112</v>
      </c>
      <c r="Z3048" s="2" t="s">
        <v>111</v>
      </c>
      <c r="AA3048" s="2" t="s">
        <v>111</v>
      </c>
      <c r="AB3048" s="5">
        <v>4</v>
      </c>
      <c r="AC3048" s="1" t="s">
        <v>111</v>
      </c>
      <c r="AF3048" s="1" t="s">
        <v>111</v>
      </c>
      <c r="AJ3048" s="1" t="s">
        <v>115</v>
      </c>
      <c r="AK3048" s="1" t="s">
        <v>129</v>
      </c>
      <c r="AO3048" s="1" t="s">
        <v>130</v>
      </c>
      <c r="AS3048" s="1" t="s">
        <v>118</v>
      </c>
      <c r="AU3048" s="1" t="s">
        <v>177</v>
      </c>
      <c r="AX3048" s="1">
        <v>48</v>
      </c>
      <c r="AZ3048" s="1" t="s">
        <v>254</v>
      </c>
      <c r="BC3048" s="1" t="s">
        <v>10662</v>
      </c>
      <c r="BG3048" s="1" t="s">
        <v>10663</v>
      </c>
      <c r="BH3048" s="1" t="s">
        <v>10664</v>
      </c>
      <c r="BJ3048" s="1" t="s">
        <v>112</v>
      </c>
      <c r="BK3048" s="1" t="s">
        <v>112</v>
      </c>
      <c r="BL3048" s="1" t="s">
        <v>2243</v>
      </c>
      <c r="BQ3048" s="1" t="s">
        <v>121</v>
      </c>
      <c r="BR3048" s="1" t="s">
        <v>122</v>
      </c>
      <c r="BS3048" s="1" t="s">
        <v>112</v>
      </c>
      <c r="BU3048" s="34" t="s">
        <v>10665</v>
      </c>
      <c r="BV3048" s="9">
        <v>44560</v>
      </c>
      <c r="BW3048" s="34" t="s">
        <v>10666</v>
      </c>
      <c r="BY3048" s="2" t="s">
        <v>123</v>
      </c>
      <c r="BZ3048" s="2" t="s">
        <v>124</v>
      </c>
      <c r="CA3048" s="2">
        <v>3</v>
      </c>
      <c r="CB3048" s="1" t="s">
        <v>233</v>
      </c>
      <c r="CC3048" s="2" t="s">
        <v>126</v>
      </c>
      <c r="CD3048" s="1" t="b">
        <f t="shared" si="1656"/>
        <v>1</v>
      </c>
      <c r="CE3048" s="1" t="b">
        <f t="shared" si="1657"/>
        <v>1</v>
      </c>
      <c r="CF3048" s="1" t="b">
        <f t="shared" si="1638"/>
        <v>0</v>
      </c>
      <c r="CG3048" s="1" t="b">
        <f t="shared" si="1639"/>
        <v>0</v>
      </c>
      <c r="CH3048" s="1" t="b">
        <f t="shared" si="1640"/>
        <v>1</v>
      </c>
      <c r="CI3048" s="1" t="b">
        <f t="shared" si="1641"/>
        <v>0</v>
      </c>
      <c r="CJ3048" s="1" t="b">
        <f t="shared" si="1642"/>
        <v>0</v>
      </c>
      <c r="CK3048" s="1" t="b">
        <f t="shared" si="1643"/>
        <v>0</v>
      </c>
      <c r="CL3048" s="1" t="b">
        <f t="shared" si="1644"/>
        <v>0</v>
      </c>
      <c r="CM3048" s="1" t="b">
        <f t="shared" si="1645"/>
        <v>0</v>
      </c>
      <c r="CN3048" s="1" t="b">
        <f t="shared" si="1646"/>
        <v>0</v>
      </c>
      <c r="CO3048" s="2" t="b">
        <f t="shared" si="1647"/>
        <v>1</v>
      </c>
      <c r="CP3048" s="2" t="b">
        <f t="shared" si="1648"/>
        <v>1</v>
      </c>
      <c r="CQ3048" s="2" t="b">
        <f t="shared" si="1649"/>
        <v>0</v>
      </c>
      <c r="CR3048" s="6" t="str">
        <f t="shared" si="1650"/>
        <v>Male</v>
      </c>
      <c r="CS3048" s="7">
        <f t="shared" si="1651"/>
        <v>0</v>
      </c>
      <c r="CT3048" s="7">
        <f t="shared" si="1652"/>
        <v>0</v>
      </c>
      <c r="CU3048" s="7">
        <f t="shared" si="1653"/>
        <v>0</v>
      </c>
      <c r="CV3048" s="7">
        <f t="shared" si="1654"/>
        <v>0</v>
      </c>
      <c r="CW3048" s="7">
        <f t="shared" si="1658"/>
        <v>0</v>
      </c>
      <c r="CX3048" s="1" t="b">
        <f t="shared" si="1659"/>
        <v>1</v>
      </c>
      <c r="CY3048" s="1" t="b">
        <f t="shared" si="1660"/>
        <v>0</v>
      </c>
      <c r="DG3048" s="1" t="b">
        <f t="shared" si="1661"/>
        <v>1</v>
      </c>
    </row>
    <row r="3049" spans="2:111" ht="145" x14ac:dyDescent="0.35">
      <c r="B3049" s="1" t="s">
        <v>13809</v>
      </c>
      <c r="C3049" s="9">
        <v>44553</v>
      </c>
      <c r="D3049" s="10" t="s">
        <v>13809</v>
      </c>
      <c r="E3049" s="1">
        <v>46</v>
      </c>
      <c r="F3049" s="1" t="s">
        <v>127</v>
      </c>
      <c r="G3049" s="1" t="s">
        <v>13809</v>
      </c>
      <c r="H3049" s="1" t="s">
        <v>13809</v>
      </c>
      <c r="I3049" s="9">
        <v>44456</v>
      </c>
      <c r="J3049" s="2" t="s">
        <v>409</v>
      </c>
      <c r="K3049" s="2" t="s">
        <v>13809</v>
      </c>
      <c r="N3049" s="2" t="s">
        <v>13809</v>
      </c>
      <c r="O3049" s="2" t="s">
        <v>110</v>
      </c>
      <c r="P3049" s="2" t="s">
        <v>111</v>
      </c>
      <c r="S3049" s="2" t="s">
        <v>111</v>
      </c>
      <c r="T3049" s="2" t="s">
        <v>112</v>
      </c>
      <c r="U3049" s="2" t="b">
        <v>1</v>
      </c>
      <c r="V3049" s="2" t="s">
        <v>126</v>
      </c>
      <c r="W3049" s="1" t="s">
        <v>111</v>
      </c>
      <c r="Y3049" s="2" t="s">
        <v>112</v>
      </c>
      <c r="Z3049" s="2" t="s">
        <v>112</v>
      </c>
      <c r="AA3049" s="2" t="s">
        <v>111</v>
      </c>
      <c r="AB3049" s="2">
        <v>1</v>
      </c>
      <c r="AF3049" s="1" t="s">
        <v>111</v>
      </c>
      <c r="AH3049" s="1" t="s">
        <v>193</v>
      </c>
      <c r="AI3049" s="1" t="s">
        <v>10667</v>
      </c>
      <c r="AK3049" s="1" t="s">
        <v>349</v>
      </c>
      <c r="AN3049" s="1" t="s">
        <v>10668</v>
      </c>
      <c r="AO3049" s="1" t="s">
        <v>2598</v>
      </c>
      <c r="BJ3049" s="1" t="s">
        <v>111</v>
      </c>
      <c r="BN3049" s="1" t="s">
        <v>111</v>
      </c>
      <c r="BU3049" s="34" t="s">
        <v>10669</v>
      </c>
      <c r="BV3049" s="9">
        <v>44558</v>
      </c>
      <c r="BW3049" s="34" t="s">
        <v>15045</v>
      </c>
      <c r="BY3049" s="2" t="s">
        <v>153</v>
      </c>
      <c r="BZ3049" s="2" t="s">
        <v>124</v>
      </c>
      <c r="CB3049" s="1" t="s">
        <v>207</v>
      </c>
      <c r="CD3049" s="1" t="b">
        <f t="shared" si="1656"/>
        <v>0</v>
      </c>
      <c r="CE3049" s="1" t="b">
        <f t="shared" si="1657"/>
        <v>0</v>
      </c>
      <c r="CF3049" s="1" t="b">
        <f t="shared" si="1638"/>
        <v>0</v>
      </c>
      <c r="CG3049" s="1" t="b">
        <f t="shared" si="1639"/>
        <v>0</v>
      </c>
      <c r="CH3049" s="1" t="b">
        <f t="shared" si="1640"/>
        <v>0</v>
      </c>
      <c r="CI3049" s="1" t="b">
        <f t="shared" si="1641"/>
        <v>0</v>
      </c>
      <c r="CJ3049" s="1" t="b">
        <f t="shared" si="1642"/>
        <v>0</v>
      </c>
      <c r="CK3049" s="1" t="b">
        <f t="shared" si="1643"/>
        <v>0</v>
      </c>
      <c r="CL3049" s="1" t="b">
        <f t="shared" si="1644"/>
        <v>1</v>
      </c>
      <c r="CM3049" s="1" t="b">
        <f t="shared" si="1645"/>
        <v>0</v>
      </c>
      <c r="CN3049" s="1" t="b">
        <f t="shared" si="1646"/>
        <v>0</v>
      </c>
      <c r="CO3049" s="2" t="b">
        <f t="shared" si="1647"/>
        <v>1</v>
      </c>
      <c r="CP3049" s="2" t="b">
        <f t="shared" si="1648"/>
        <v>1</v>
      </c>
      <c r="CQ3049" s="2" t="b">
        <f t="shared" si="1649"/>
        <v>0</v>
      </c>
      <c r="CR3049" s="6" t="str">
        <f t="shared" si="1650"/>
        <v>Male</v>
      </c>
      <c r="CS3049" s="7">
        <f t="shared" si="1651"/>
        <v>0</v>
      </c>
      <c r="CT3049" s="7">
        <f t="shared" si="1652"/>
        <v>0</v>
      </c>
      <c r="CU3049" s="7">
        <f t="shared" si="1653"/>
        <v>1</v>
      </c>
      <c r="CV3049" s="7">
        <f t="shared" si="1654"/>
        <v>0</v>
      </c>
      <c r="CW3049" s="7">
        <f t="shared" si="1658"/>
        <v>0</v>
      </c>
      <c r="CX3049" s="1" t="b">
        <f t="shared" si="1659"/>
        <v>0</v>
      </c>
      <c r="CY3049" s="1" t="b">
        <f t="shared" si="1660"/>
        <v>0</v>
      </c>
      <c r="DG3049" s="1" t="b">
        <f t="shared" si="1661"/>
        <v>0</v>
      </c>
    </row>
    <row r="3050" spans="2:111" ht="58" x14ac:dyDescent="0.35">
      <c r="B3050" s="1" t="s">
        <v>13809</v>
      </c>
      <c r="C3050" s="9">
        <v>44554</v>
      </c>
      <c r="D3050" s="10" t="s">
        <v>13809</v>
      </c>
      <c r="E3050" s="1">
        <v>20</v>
      </c>
      <c r="F3050" s="1" t="s">
        <v>127</v>
      </c>
      <c r="G3050" s="1" t="s">
        <v>13809</v>
      </c>
      <c r="H3050" s="1" t="s">
        <v>13809</v>
      </c>
      <c r="I3050" s="2" t="s">
        <v>183</v>
      </c>
      <c r="J3050" s="2" t="s">
        <v>163</v>
      </c>
      <c r="K3050" s="2" t="s">
        <v>13809</v>
      </c>
      <c r="L3050" s="2" t="s">
        <v>183</v>
      </c>
      <c r="M3050" s="2" t="s">
        <v>163</v>
      </c>
      <c r="N3050" s="2" t="s">
        <v>13809</v>
      </c>
      <c r="O3050" s="2" t="s">
        <v>110</v>
      </c>
      <c r="P3050" s="2" t="s">
        <v>111</v>
      </c>
      <c r="S3050" s="2" t="s">
        <v>111</v>
      </c>
      <c r="T3050" s="2" t="s">
        <v>112</v>
      </c>
      <c r="U3050" s="2" t="b">
        <v>1</v>
      </c>
      <c r="V3050" s="2" t="s">
        <v>113</v>
      </c>
      <c r="W3050" s="1" t="s">
        <v>112</v>
      </c>
      <c r="X3050" s="1" t="s">
        <v>110</v>
      </c>
      <c r="Y3050" s="2" t="s">
        <v>112</v>
      </c>
      <c r="Z3050" s="2" t="s">
        <v>111</v>
      </c>
      <c r="AA3050" s="2" t="s">
        <v>111</v>
      </c>
      <c r="AB3050" s="5">
        <v>4</v>
      </c>
      <c r="AC3050" s="1" t="s">
        <v>111</v>
      </c>
      <c r="AF3050" s="1" t="s">
        <v>111</v>
      </c>
      <c r="AJ3050" s="1" t="s">
        <v>115</v>
      </c>
      <c r="AK3050" s="1" t="s">
        <v>129</v>
      </c>
      <c r="AO3050" s="1" t="s">
        <v>117</v>
      </c>
      <c r="AU3050" s="1" t="s">
        <v>132</v>
      </c>
      <c r="AZ3050" s="1" t="s">
        <v>133</v>
      </c>
      <c r="BA3050" s="1">
        <v>2.5499999999999998</v>
      </c>
      <c r="BE3050" s="1">
        <v>61</v>
      </c>
      <c r="BG3050" s="1">
        <v>1.2</v>
      </c>
      <c r="BH3050" s="1">
        <v>3</v>
      </c>
      <c r="BJ3050" s="1" t="s">
        <v>112</v>
      </c>
      <c r="BK3050" s="1" t="s">
        <v>112</v>
      </c>
      <c r="BL3050" s="1" t="s">
        <v>142</v>
      </c>
      <c r="BQ3050" s="1" t="s">
        <v>121</v>
      </c>
      <c r="BR3050" s="1" t="s">
        <v>122</v>
      </c>
      <c r="BS3050" s="1" t="s">
        <v>111</v>
      </c>
      <c r="BT3050" s="34" t="s">
        <v>9425</v>
      </c>
      <c r="BU3050" s="34" t="s">
        <v>14026</v>
      </c>
      <c r="BV3050" s="9">
        <v>44564</v>
      </c>
      <c r="BW3050" s="34" t="s">
        <v>15046</v>
      </c>
      <c r="BY3050" s="2" t="s">
        <v>156</v>
      </c>
      <c r="BZ3050" s="2" t="s">
        <v>124</v>
      </c>
      <c r="CA3050" s="2">
        <v>3</v>
      </c>
      <c r="CB3050" s="1" t="s">
        <v>317</v>
      </c>
      <c r="CC3050" s="2" t="s">
        <v>126</v>
      </c>
      <c r="CD3050" s="1" t="b">
        <f t="shared" si="1656"/>
        <v>1</v>
      </c>
      <c r="CE3050" s="1" t="b">
        <f t="shared" si="1657"/>
        <v>0</v>
      </c>
      <c r="CF3050" s="1" t="b">
        <f t="shared" si="1638"/>
        <v>0</v>
      </c>
      <c r="CG3050" s="1" t="b">
        <f t="shared" si="1639"/>
        <v>0</v>
      </c>
      <c r="CH3050" s="1" t="b">
        <f t="shared" si="1640"/>
        <v>0</v>
      </c>
      <c r="CI3050" s="1" t="b">
        <f t="shared" si="1641"/>
        <v>1</v>
      </c>
      <c r="CJ3050" s="1" t="b">
        <f t="shared" si="1642"/>
        <v>0</v>
      </c>
      <c r="CK3050" s="1" t="b">
        <f t="shared" si="1643"/>
        <v>0</v>
      </c>
      <c r="CL3050" s="1" t="b">
        <f t="shared" si="1644"/>
        <v>0</v>
      </c>
      <c r="CM3050" s="1" t="b">
        <f t="shared" si="1645"/>
        <v>0</v>
      </c>
      <c r="CN3050" s="1" t="b">
        <f t="shared" si="1646"/>
        <v>0</v>
      </c>
      <c r="CO3050" s="2" t="b">
        <f t="shared" si="1647"/>
        <v>1</v>
      </c>
      <c r="CP3050" s="2" t="b">
        <f t="shared" si="1648"/>
        <v>1</v>
      </c>
      <c r="CQ3050" s="2" t="b">
        <f t="shared" si="1649"/>
        <v>0</v>
      </c>
      <c r="CR3050" s="6" t="str">
        <f t="shared" si="1650"/>
        <v>Male</v>
      </c>
      <c r="CS3050" s="7">
        <f t="shared" si="1651"/>
        <v>0</v>
      </c>
      <c r="CT3050" s="7">
        <f t="shared" si="1652"/>
        <v>0</v>
      </c>
      <c r="CU3050" s="7">
        <f t="shared" si="1653"/>
        <v>0</v>
      </c>
      <c r="CV3050" s="7">
        <f t="shared" si="1654"/>
        <v>0</v>
      </c>
      <c r="CW3050" s="7">
        <f t="shared" si="1658"/>
        <v>0</v>
      </c>
      <c r="CX3050" s="1" t="b">
        <f t="shared" si="1659"/>
        <v>1</v>
      </c>
      <c r="CY3050" s="1" t="b">
        <f t="shared" si="1660"/>
        <v>1</v>
      </c>
      <c r="DG3050" s="1" t="b">
        <f t="shared" si="1661"/>
        <v>0</v>
      </c>
    </row>
    <row r="3051" spans="2:111" ht="116" x14ac:dyDescent="0.35">
      <c r="B3051" s="1" t="s">
        <v>13809</v>
      </c>
      <c r="C3051" s="9">
        <v>44555</v>
      </c>
      <c r="D3051" s="10" t="s">
        <v>13809</v>
      </c>
      <c r="E3051" s="1">
        <v>18</v>
      </c>
      <c r="F3051" s="1" t="s">
        <v>127</v>
      </c>
      <c r="G3051" s="1" t="s">
        <v>13809</v>
      </c>
      <c r="H3051" s="1" t="s">
        <v>13809</v>
      </c>
      <c r="I3051" s="2" t="s">
        <v>183</v>
      </c>
      <c r="J3051" s="2" t="s">
        <v>163</v>
      </c>
      <c r="K3051" s="2" t="s">
        <v>13809</v>
      </c>
      <c r="L3051" s="2" t="s">
        <v>183</v>
      </c>
      <c r="M3051" s="2" t="s">
        <v>163</v>
      </c>
      <c r="N3051" s="2" t="s">
        <v>13809</v>
      </c>
      <c r="O3051" s="2" t="s">
        <v>110</v>
      </c>
      <c r="P3051" s="2" t="s">
        <v>111</v>
      </c>
      <c r="S3051" s="2" t="s">
        <v>112</v>
      </c>
      <c r="T3051" s="2" t="s">
        <v>111</v>
      </c>
      <c r="U3051" s="2" t="b">
        <f>OR(S3051="yes",T3051="yes")</f>
        <v>1</v>
      </c>
      <c r="V3051" s="2" t="s">
        <v>113</v>
      </c>
      <c r="W3051" s="1" t="s">
        <v>112</v>
      </c>
      <c r="X3051" s="1" t="s">
        <v>114</v>
      </c>
      <c r="Y3051" s="2" t="s">
        <v>112</v>
      </c>
      <c r="Z3051" s="2" t="s">
        <v>111</v>
      </c>
      <c r="AA3051" s="2" t="s">
        <v>111</v>
      </c>
      <c r="AB3051" s="2">
        <v>2</v>
      </c>
      <c r="AC3051" s="1" t="s">
        <v>111</v>
      </c>
      <c r="AF3051" s="1" t="s">
        <v>111</v>
      </c>
      <c r="AJ3051" s="1" t="s">
        <v>115</v>
      </c>
      <c r="AK3051" s="1" t="s">
        <v>129</v>
      </c>
      <c r="AO3051" s="1" t="s">
        <v>117</v>
      </c>
      <c r="AS3051" s="1" t="s">
        <v>229</v>
      </c>
      <c r="AU3051" s="1" t="s">
        <v>132</v>
      </c>
      <c r="AZ3051" s="1" t="s">
        <v>179</v>
      </c>
      <c r="BA3051" s="1" t="s">
        <v>10670</v>
      </c>
      <c r="BG3051" s="1">
        <v>2.4</v>
      </c>
      <c r="BJ3051" s="1" t="s">
        <v>112</v>
      </c>
      <c r="BK3051" s="1" t="s">
        <v>112</v>
      </c>
      <c r="BL3051" s="1" t="s">
        <v>142</v>
      </c>
      <c r="BQ3051" s="1" t="s">
        <v>121</v>
      </c>
      <c r="BR3051" s="1" t="s">
        <v>122</v>
      </c>
      <c r="BS3051" s="1" t="s">
        <v>112</v>
      </c>
      <c r="BU3051" s="34" t="s">
        <v>10671</v>
      </c>
      <c r="BV3051" s="9">
        <v>44560</v>
      </c>
      <c r="BW3051" s="34" t="s">
        <v>15047</v>
      </c>
      <c r="BY3051" s="2" t="s">
        <v>156</v>
      </c>
      <c r="BZ3051" s="2" t="s">
        <v>124</v>
      </c>
      <c r="CA3051" s="2">
        <v>3</v>
      </c>
      <c r="CB3051" s="1" t="s">
        <v>199</v>
      </c>
      <c r="CC3051" s="2" t="s">
        <v>126</v>
      </c>
      <c r="CD3051" s="1" t="b">
        <f t="shared" si="1656"/>
        <v>1</v>
      </c>
      <c r="CE3051" s="1" t="b">
        <f t="shared" si="1657"/>
        <v>0</v>
      </c>
      <c r="CF3051" s="1" t="b">
        <f t="shared" si="1638"/>
        <v>0</v>
      </c>
      <c r="CG3051" s="1" t="b">
        <f t="shared" si="1639"/>
        <v>0</v>
      </c>
      <c r="CH3051" s="1" t="b">
        <f t="shared" si="1640"/>
        <v>0</v>
      </c>
      <c r="CI3051" s="1" t="b">
        <f t="shared" si="1641"/>
        <v>1</v>
      </c>
      <c r="CJ3051" s="1" t="b">
        <f t="shared" si="1642"/>
        <v>0</v>
      </c>
      <c r="CK3051" s="1" t="b">
        <f t="shared" si="1643"/>
        <v>0</v>
      </c>
      <c r="CL3051" s="1" t="b">
        <f t="shared" si="1644"/>
        <v>0</v>
      </c>
      <c r="CM3051" s="1" t="b">
        <f t="shared" si="1645"/>
        <v>0</v>
      </c>
      <c r="CN3051" s="1" t="b">
        <f t="shared" si="1646"/>
        <v>0</v>
      </c>
      <c r="CO3051" s="2" t="b">
        <f t="shared" si="1647"/>
        <v>1</v>
      </c>
      <c r="CP3051" s="2" t="b">
        <f t="shared" si="1648"/>
        <v>1</v>
      </c>
      <c r="CQ3051" s="2" t="b">
        <f t="shared" si="1649"/>
        <v>0</v>
      </c>
      <c r="CR3051" s="6" t="str">
        <f t="shared" si="1650"/>
        <v>Male</v>
      </c>
      <c r="CS3051" s="7">
        <f t="shared" si="1651"/>
        <v>0</v>
      </c>
      <c r="CT3051" s="7">
        <f t="shared" si="1652"/>
        <v>0</v>
      </c>
      <c r="CU3051" s="7">
        <f t="shared" si="1653"/>
        <v>0</v>
      </c>
      <c r="CV3051" s="7">
        <f t="shared" si="1654"/>
        <v>0</v>
      </c>
      <c r="CW3051" s="7">
        <f t="shared" si="1658"/>
        <v>0</v>
      </c>
      <c r="CX3051" s="1" t="b">
        <f t="shared" si="1659"/>
        <v>1</v>
      </c>
      <c r="CY3051" s="1" t="b">
        <f t="shared" si="1660"/>
        <v>1</v>
      </c>
      <c r="DG3051" s="1" t="b">
        <f t="shared" si="1661"/>
        <v>0</v>
      </c>
    </row>
    <row r="3052" spans="2:111" ht="319" x14ac:dyDescent="0.35">
      <c r="B3052" s="1" t="s">
        <v>13809</v>
      </c>
      <c r="C3052" s="9">
        <v>44555</v>
      </c>
      <c r="D3052" s="10" t="s">
        <v>13809</v>
      </c>
      <c r="E3052" s="1">
        <v>47</v>
      </c>
      <c r="F3052" s="1" t="s">
        <v>127</v>
      </c>
      <c r="G3052" s="1" t="s">
        <v>13809</v>
      </c>
      <c r="H3052" s="1" t="s">
        <v>13809</v>
      </c>
      <c r="I3052" s="9">
        <v>44491</v>
      </c>
      <c r="J3052" s="2" t="s">
        <v>109</v>
      </c>
      <c r="K3052" s="2" t="s">
        <v>13809</v>
      </c>
      <c r="L3052" s="9">
        <v>44519</v>
      </c>
      <c r="M3052" s="2" t="s">
        <v>109</v>
      </c>
      <c r="N3052" s="2" t="s">
        <v>13809</v>
      </c>
      <c r="O3052" s="2" t="s">
        <v>110</v>
      </c>
      <c r="P3052" s="2" t="s">
        <v>111</v>
      </c>
      <c r="S3052" s="2" t="s">
        <v>112</v>
      </c>
      <c r="T3052" s="2" t="s">
        <v>111</v>
      </c>
      <c r="U3052" s="2" t="b">
        <f>OR(S3052="yes",T3052="yes")</f>
        <v>1</v>
      </c>
      <c r="V3052" s="2" t="s">
        <v>113</v>
      </c>
      <c r="W3052" s="1" t="s">
        <v>111</v>
      </c>
      <c r="Y3052" s="2" t="s">
        <v>112</v>
      </c>
      <c r="Z3052" s="2" t="s">
        <v>111</v>
      </c>
      <c r="AA3052" s="2" t="s">
        <v>112</v>
      </c>
      <c r="AB3052" s="2">
        <v>12</v>
      </c>
      <c r="AC3052" s="1" t="s">
        <v>111</v>
      </c>
      <c r="AF3052" s="1" t="s">
        <v>111</v>
      </c>
      <c r="AH3052" s="1" t="s">
        <v>193</v>
      </c>
      <c r="AI3052" s="1" t="s">
        <v>10672</v>
      </c>
      <c r="AK3052" s="1" t="s">
        <v>189</v>
      </c>
      <c r="AO3052" s="1" t="s">
        <v>130</v>
      </c>
      <c r="AU3052" s="1" t="s">
        <v>132</v>
      </c>
      <c r="AZ3052" s="1" t="s">
        <v>155</v>
      </c>
      <c r="BA3052" s="1" t="s">
        <v>10673</v>
      </c>
      <c r="BJ3052" s="1" t="s">
        <v>112</v>
      </c>
      <c r="BK3052" s="1" t="s">
        <v>111</v>
      </c>
      <c r="BQ3052" s="1" t="s">
        <v>121</v>
      </c>
      <c r="BR3052" s="1" t="s">
        <v>122</v>
      </c>
      <c r="BS3052" s="1" t="s">
        <v>112</v>
      </c>
      <c r="BU3052" s="34" t="s">
        <v>14027</v>
      </c>
      <c r="BV3052" s="9">
        <v>44707</v>
      </c>
      <c r="BW3052" s="34" t="s">
        <v>10674</v>
      </c>
      <c r="BY3052" s="2" t="s">
        <v>153</v>
      </c>
      <c r="BZ3052" s="2" t="s">
        <v>124</v>
      </c>
      <c r="CA3052" s="2">
        <v>2</v>
      </c>
      <c r="CB3052" s="1" t="s">
        <v>311</v>
      </c>
      <c r="CC3052" s="2" t="s">
        <v>126</v>
      </c>
      <c r="CD3052" s="1" t="b">
        <v>0</v>
      </c>
      <c r="CE3052" s="1" t="b">
        <v>0</v>
      </c>
      <c r="CF3052" s="1" t="b">
        <f t="shared" si="1638"/>
        <v>0</v>
      </c>
      <c r="CG3052" s="1" t="b">
        <f t="shared" si="1639"/>
        <v>0</v>
      </c>
      <c r="CH3052" s="1" t="b">
        <f t="shared" si="1640"/>
        <v>0</v>
      </c>
      <c r="CI3052" s="1" t="b">
        <f t="shared" si="1641"/>
        <v>0</v>
      </c>
      <c r="CJ3052" s="1" t="b">
        <f t="shared" si="1642"/>
        <v>0</v>
      </c>
      <c r="CK3052" s="1" t="b">
        <f t="shared" si="1643"/>
        <v>0</v>
      </c>
      <c r="CL3052" s="1" t="b">
        <f t="shared" si="1644"/>
        <v>1</v>
      </c>
      <c r="CM3052" s="1" t="b">
        <f t="shared" si="1645"/>
        <v>0</v>
      </c>
      <c r="CN3052" s="1" t="b">
        <f t="shared" si="1646"/>
        <v>0</v>
      </c>
      <c r="CO3052" s="2" t="b">
        <f t="shared" si="1647"/>
        <v>0</v>
      </c>
      <c r="CP3052" s="2" t="b">
        <f t="shared" si="1648"/>
        <v>0</v>
      </c>
      <c r="CQ3052" s="2" t="b">
        <f t="shared" si="1649"/>
        <v>1</v>
      </c>
      <c r="CR3052" s="6" t="str">
        <f t="shared" si="1650"/>
        <v>Male</v>
      </c>
      <c r="CS3052" s="7">
        <f t="shared" si="1651"/>
        <v>1</v>
      </c>
      <c r="CT3052" s="7">
        <f t="shared" si="1652"/>
        <v>0</v>
      </c>
      <c r="CU3052" s="7">
        <f t="shared" si="1653"/>
        <v>0</v>
      </c>
      <c r="CV3052" s="7">
        <f t="shared" si="1654"/>
        <v>1</v>
      </c>
      <c r="CW3052" s="7">
        <f t="shared" si="1658"/>
        <v>0</v>
      </c>
      <c r="CX3052" s="1" t="b">
        <f t="shared" si="1659"/>
        <v>0</v>
      </c>
      <c r="CY3052" s="1" t="b">
        <f t="shared" si="1660"/>
        <v>0</v>
      </c>
      <c r="CZ3052" s="2">
        <v>6302</v>
      </c>
      <c r="DB3052" s="2" t="s">
        <v>163</v>
      </c>
      <c r="DG3052" s="1" t="b">
        <f t="shared" si="1661"/>
        <v>0</v>
      </c>
    </row>
    <row r="3053" spans="2:111" ht="261" x14ac:dyDescent="0.35">
      <c r="B3053" s="1" t="s">
        <v>13809</v>
      </c>
      <c r="C3053" s="9">
        <v>44556</v>
      </c>
      <c r="D3053" s="10" t="s">
        <v>13809</v>
      </c>
      <c r="E3053" s="1">
        <v>30</v>
      </c>
      <c r="F3053" s="1" t="s">
        <v>127</v>
      </c>
      <c r="G3053" s="1" t="s">
        <v>13809</v>
      </c>
      <c r="H3053" s="1" t="s">
        <v>13809</v>
      </c>
      <c r="I3053" s="9">
        <v>44523</v>
      </c>
      <c r="J3053" s="2" t="s">
        <v>128</v>
      </c>
      <c r="K3053" s="2" t="s">
        <v>13809</v>
      </c>
      <c r="M3053" s="2" t="s">
        <v>128</v>
      </c>
      <c r="N3053" s="2" t="s">
        <v>13809</v>
      </c>
      <c r="O3053" s="2" t="s">
        <v>110</v>
      </c>
      <c r="P3053" s="2" t="s">
        <v>111</v>
      </c>
      <c r="S3053" s="2" t="s">
        <v>111</v>
      </c>
      <c r="T3053" s="2" t="s">
        <v>112</v>
      </c>
      <c r="U3053" s="2" t="b">
        <f>OR(S3053="yes",T3053="yes")</f>
        <v>1</v>
      </c>
      <c r="V3053" s="2" t="s">
        <v>126</v>
      </c>
      <c r="W3053" s="1" t="s">
        <v>111</v>
      </c>
      <c r="Y3053" s="2" t="s">
        <v>112</v>
      </c>
      <c r="Z3053" s="2" t="s">
        <v>112</v>
      </c>
      <c r="AA3053" s="2" t="s">
        <v>111</v>
      </c>
      <c r="AB3053" s="2">
        <v>3</v>
      </c>
      <c r="AC3053" s="1" t="s">
        <v>111</v>
      </c>
      <c r="AF3053" s="1" t="s">
        <v>111</v>
      </c>
      <c r="AJ3053" s="1" t="s">
        <v>115</v>
      </c>
      <c r="AK3053" s="1" t="s">
        <v>150</v>
      </c>
      <c r="AO3053" s="1" t="s">
        <v>221</v>
      </c>
      <c r="AZ3053" s="1" t="s">
        <v>402</v>
      </c>
      <c r="BA3053" s="1" t="s">
        <v>10675</v>
      </c>
      <c r="BE3053" s="1" t="s">
        <v>1597</v>
      </c>
      <c r="BJ3053" s="1" t="s">
        <v>111</v>
      </c>
      <c r="BN3053" s="1" t="s">
        <v>111</v>
      </c>
      <c r="BU3053" s="34" t="s">
        <v>7386</v>
      </c>
      <c r="BV3053" s="9">
        <v>44645</v>
      </c>
      <c r="BW3053" s="34" t="s">
        <v>10676</v>
      </c>
      <c r="BY3053" s="2" t="s">
        <v>153</v>
      </c>
      <c r="BZ3053" s="2" t="s">
        <v>124</v>
      </c>
      <c r="CB3053" s="1" t="s">
        <v>169</v>
      </c>
      <c r="CD3053" s="1" t="b">
        <f t="shared" ref="CD3053:CD3058" si="1662">AND(E3053&lt;30,NOT(E3053="."),NOT(E3053=""))</f>
        <v>0</v>
      </c>
      <c r="CE3053" s="1" t="b">
        <f t="shared" ref="CE3053:CE3060" si="1663">AND(E3053&lt;18,NOT(E3053="."),NOT(E3053=""))</f>
        <v>0</v>
      </c>
      <c r="CF3053" s="1" t="b">
        <f t="shared" si="1638"/>
        <v>0</v>
      </c>
      <c r="CG3053" s="1" t="b">
        <f t="shared" si="1639"/>
        <v>0</v>
      </c>
      <c r="CH3053" s="1" t="b">
        <f t="shared" si="1640"/>
        <v>0</v>
      </c>
      <c r="CI3053" s="1" t="b">
        <f t="shared" si="1641"/>
        <v>0</v>
      </c>
      <c r="CJ3053" s="1" t="b">
        <f t="shared" si="1642"/>
        <v>0</v>
      </c>
      <c r="CK3053" s="1" t="b">
        <f t="shared" si="1643"/>
        <v>1</v>
      </c>
      <c r="CL3053" s="1" t="b">
        <f t="shared" si="1644"/>
        <v>0</v>
      </c>
      <c r="CM3053" s="1" t="b">
        <f t="shared" si="1645"/>
        <v>0</v>
      </c>
      <c r="CN3053" s="1" t="b">
        <f t="shared" si="1646"/>
        <v>0</v>
      </c>
      <c r="CO3053" s="2" t="b">
        <f t="shared" si="1647"/>
        <v>1</v>
      </c>
      <c r="CP3053" s="2" t="b">
        <f t="shared" si="1648"/>
        <v>1</v>
      </c>
      <c r="CQ3053" s="2" t="b">
        <f t="shared" si="1649"/>
        <v>0</v>
      </c>
      <c r="CR3053" s="6" t="str">
        <f t="shared" si="1650"/>
        <v>Male</v>
      </c>
      <c r="CS3053" s="7">
        <f t="shared" si="1651"/>
        <v>0</v>
      </c>
      <c r="CT3053" s="7">
        <f t="shared" si="1652"/>
        <v>1</v>
      </c>
      <c r="CU3053" s="7">
        <f t="shared" si="1653"/>
        <v>0</v>
      </c>
      <c r="CV3053" s="7">
        <f t="shared" si="1654"/>
        <v>0</v>
      </c>
      <c r="CW3053" s="7">
        <f t="shared" si="1658"/>
        <v>1</v>
      </c>
      <c r="CX3053" s="1" t="b">
        <f t="shared" si="1659"/>
        <v>0</v>
      </c>
      <c r="CY3053" s="1" t="b">
        <f t="shared" si="1660"/>
        <v>1</v>
      </c>
      <c r="DG3053" s="1" t="b">
        <f t="shared" si="1661"/>
        <v>0</v>
      </c>
    </row>
    <row r="3054" spans="2:111" ht="409.5" x14ac:dyDescent="0.35">
      <c r="B3054" s="1" t="s">
        <v>13809</v>
      </c>
      <c r="C3054" s="9">
        <v>44556</v>
      </c>
      <c r="D3054" s="10" t="s">
        <v>13809</v>
      </c>
      <c r="E3054" s="1">
        <v>77</v>
      </c>
      <c r="F3054" s="1" t="s">
        <v>108</v>
      </c>
      <c r="G3054" s="1" t="s">
        <v>13809</v>
      </c>
      <c r="H3054" s="1" t="s">
        <v>13809</v>
      </c>
      <c r="J3054" s="2" t="s">
        <v>163</v>
      </c>
      <c r="K3054" s="2" t="s">
        <v>13809</v>
      </c>
      <c r="M3054" s="2" t="s">
        <v>163</v>
      </c>
      <c r="N3054" s="2" t="s">
        <v>13809</v>
      </c>
      <c r="O3054" s="2" t="s">
        <v>110</v>
      </c>
      <c r="P3054" s="2" t="s">
        <v>111</v>
      </c>
      <c r="S3054" s="2" t="s">
        <v>111</v>
      </c>
      <c r="T3054" s="2" t="s">
        <v>112</v>
      </c>
      <c r="U3054" s="2" t="b">
        <v>1</v>
      </c>
      <c r="V3054" s="2" t="s">
        <v>126</v>
      </c>
      <c r="W3054" s="1" t="s">
        <v>111</v>
      </c>
      <c r="Y3054" s="2" t="s">
        <v>112</v>
      </c>
      <c r="Z3054" s="2" t="s">
        <v>111</v>
      </c>
      <c r="AA3054" s="2" t="s">
        <v>111</v>
      </c>
      <c r="AC3054" s="1" t="s">
        <v>111</v>
      </c>
      <c r="AF3054" s="1" t="s">
        <v>111</v>
      </c>
      <c r="AH3054" s="1" t="s">
        <v>193</v>
      </c>
      <c r="AI3054" s="1" t="s">
        <v>10677</v>
      </c>
      <c r="AJ3054" s="1" t="s">
        <v>115</v>
      </c>
      <c r="AK3054" s="1" t="s">
        <v>201</v>
      </c>
      <c r="AN3054" s="1" t="s">
        <v>10678</v>
      </c>
      <c r="AO3054" s="1" t="s">
        <v>166</v>
      </c>
      <c r="AS3054" s="1" t="s">
        <v>1628</v>
      </c>
      <c r="AU3054" s="1" t="s">
        <v>197</v>
      </c>
      <c r="AZ3054" s="1" t="s">
        <v>402</v>
      </c>
      <c r="BA3054" s="1">
        <v>0</v>
      </c>
      <c r="BE3054" s="1">
        <v>0</v>
      </c>
      <c r="BJ3054" s="1" t="s">
        <v>112</v>
      </c>
      <c r="BK3054" s="1" t="s">
        <v>112</v>
      </c>
      <c r="BL3054" s="1" t="s">
        <v>161</v>
      </c>
      <c r="BM3054" s="1" t="s">
        <v>10679</v>
      </c>
      <c r="BU3054" s="34" t="s">
        <v>14028</v>
      </c>
      <c r="BV3054" s="9">
        <v>44558</v>
      </c>
      <c r="BW3054" s="34" t="s">
        <v>15048</v>
      </c>
      <c r="BY3054" s="2" t="s">
        <v>153</v>
      </c>
      <c r="BZ3054" s="2" t="s">
        <v>124</v>
      </c>
      <c r="CB3054" s="1" t="s">
        <v>227</v>
      </c>
      <c r="CD3054" s="1" t="b">
        <f t="shared" si="1662"/>
        <v>0</v>
      </c>
      <c r="CE3054" s="1" t="b">
        <f t="shared" si="1663"/>
        <v>0</v>
      </c>
      <c r="CF3054" s="1" t="b">
        <f t="shared" si="1638"/>
        <v>0</v>
      </c>
      <c r="CG3054" s="1" t="b">
        <f t="shared" si="1639"/>
        <v>0</v>
      </c>
      <c r="CH3054" s="1" t="b">
        <f t="shared" si="1640"/>
        <v>0</v>
      </c>
      <c r="CI3054" s="1" t="b">
        <f t="shared" si="1641"/>
        <v>0</v>
      </c>
      <c r="CJ3054" s="1" t="b">
        <f t="shared" si="1642"/>
        <v>0</v>
      </c>
      <c r="CK3054" s="1" t="b">
        <f t="shared" si="1643"/>
        <v>0</v>
      </c>
      <c r="CL3054" s="1" t="b">
        <f t="shared" si="1644"/>
        <v>0</v>
      </c>
      <c r="CM3054" s="1" t="b">
        <f t="shared" si="1645"/>
        <v>0</v>
      </c>
      <c r="CN3054" s="1" t="b">
        <f t="shared" si="1646"/>
        <v>1</v>
      </c>
      <c r="CO3054" s="2" t="b">
        <f t="shared" si="1647"/>
        <v>0</v>
      </c>
      <c r="CP3054" s="2" t="b">
        <f t="shared" si="1648"/>
        <v>0</v>
      </c>
      <c r="CQ3054" s="2" t="b">
        <f t="shared" si="1649"/>
        <v>0</v>
      </c>
      <c r="CR3054" s="6" t="str">
        <f t="shared" si="1650"/>
        <v>Female</v>
      </c>
      <c r="CS3054" s="7">
        <f t="shared" si="1651"/>
        <v>0</v>
      </c>
      <c r="CT3054" s="7">
        <f t="shared" si="1652"/>
        <v>0</v>
      </c>
      <c r="CU3054" s="7">
        <f t="shared" si="1653"/>
        <v>0</v>
      </c>
      <c r="CV3054" s="7">
        <f t="shared" si="1654"/>
        <v>0</v>
      </c>
      <c r="CW3054" s="7">
        <f t="shared" si="1658"/>
        <v>0</v>
      </c>
      <c r="CX3054" s="1" t="b">
        <f t="shared" si="1659"/>
        <v>0</v>
      </c>
      <c r="CY3054" s="1" t="b">
        <f t="shared" si="1660"/>
        <v>0</v>
      </c>
      <c r="DG3054" s="1" t="b">
        <f t="shared" si="1661"/>
        <v>0</v>
      </c>
    </row>
    <row r="3055" spans="2:111" ht="87" x14ac:dyDescent="0.35">
      <c r="B3055" s="1" t="s">
        <v>13809</v>
      </c>
      <c r="C3055" s="9">
        <v>44556</v>
      </c>
      <c r="D3055" s="10" t="s">
        <v>13809</v>
      </c>
      <c r="E3055" s="1">
        <v>16</v>
      </c>
      <c r="F3055" s="1" t="s">
        <v>127</v>
      </c>
      <c r="G3055" s="1" t="s">
        <v>13809</v>
      </c>
      <c r="H3055" s="1" t="s">
        <v>13809</v>
      </c>
      <c r="I3055" s="2" t="s">
        <v>183</v>
      </c>
      <c r="J3055" s="2" t="s">
        <v>163</v>
      </c>
      <c r="K3055" s="2" t="s">
        <v>13809</v>
      </c>
      <c r="L3055" s="2" t="s">
        <v>183</v>
      </c>
      <c r="M3055" s="2" t="s">
        <v>163</v>
      </c>
      <c r="N3055" s="2" t="s">
        <v>13809</v>
      </c>
      <c r="O3055" s="2" t="s">
        <v>110</v>
      </c>
      <c r="P3055" s="2" t="s">
        <v>111</v>
      </c>
      <c r="S3055" s="2" t="s">
        <v>112</v>
      </c>
      <c r="T3055" s="2" t="s">
        <v>111</v>
      </c>
      <c r="U3055" s="2" t="b">
        <v>1</v>
      </c>
      <c r="V3055" s="2" t="s">
        <v>113</v>
      </c>
      <c r="W3055" s="1" t="s">
        <v>112</v>
      </c>
      <c r="X3055" s="1" t="s">
        <v>110</v>
      </c>
      <c r="Y3055" s="2" t="s">
        <v>112</v>
      </c>
      <c r="Z3055" s="2" t="s">
        <v>111</v>
      </c>
      <c r="AA3055" s="2" t="s">
        <v>111</v>
      </c>
      <c r="AB3055" s="5">
        <v>2</v>
      </c>
      <c r="AC3055" s="1" t="s">
        <v>111</v>
      </c>
      <c r="AF3055" s="1" t="s">
        <v>111</v>
      </c>
      <c r="AJ3055" s="1" t="s">
        <v>115</v>
      </c>
      <c r="AK3055" s="1" t="s">
        <v>150</v>
      </c>
      <c r="AO3055" s="1" t="s">
        <v>117</v>
      </c>
      <c r="AS3055" s="1" t="s">
        <v>118</v>
      </c>
      <c r="AU3055" s="1" t="s">
        <v>132</v>
      </c>
      <c r="AZ3055" s="1" t="s">
        <v>198</v>
      </c>
      <c r="BA3055" s="1" t="s">
        <v>10680</v>
      </c>
      <c r="BF3055" s="1" t="s">
        <v>10681</v>
      </c>
      <c r="BG3055" s="1" t="s">
        <v>10682</v>
      </c>
      <c r="BH3055" s="1" t="s">
        <v>10683</v>
      </c>
      <c r="BJ3055" s="1" t="s">
        <v>112</v>
      </c>
      <c r="BK3055" s="1" t="s">
        <v>112</v>
      </c>
      <c r="BL3055" s="1" t="s">
        <v>142</v>
      </c>
      <c r="BQ3055" s="1" t="s">
        <v>121</v>
      </c>
      <c r="BR3055" s="1" t="s">
        <v>122</v>
      </c>
      <c r="BS3055" s="1" t="s">
        <v>112</v>
      </c>
      <c r="BU3055" s="34" t="s">
        <v>10684</v>
      </c>
      <c r="BV3055" s="9">
        <v>44556</v>
      </c>
      <c r="BW3055" s="34" t="s">
        <v>10685</v>
      </c>
      <c r="BY3055" s="2" t="s">
        <v>123</v>
      </c>
      <c r="BZ3055" s="2" t="s">
        <v>124</v>
      </c>
      <c r="CA3055" s="2">
        <v>3</v>
      </c>
      <c r="CB3055" s="1" t="s">
        <v>256</v>
      </c>
      <c r="CC3055" s="2" t="s">
        <v>126</v>
      </c>
      <c r="CD3055" s="1" t="b">
        <f t="shared" si="1662"/>
        <v>1</v>
      </c>
      <c r="CE3055" s="1" t="b">
        <f t="shared" si="1663"/>
        <v>1</v>
      </c>
      <c r="CF3055" s="1" t="b">
        <f t="shared" si="1638"/>
        <v>0</v>
      </c>
      <c r="CG3055" s="1" t="b">
        <f t="shared" si="1639"/>
        <v>0</v>
      </c>
      <c r="CH3055" s="1" t="b">
        <f t="shared" si="1640"/>
        <v>1</v>
      </c>
      <c r="CI3055" s="1" t="b">
        <f t="shared" si="1641"/>
        <v>0</v>
      </c>
      <c r="CJ3055" s="1" t="b">
        <f t="shared" si="1642"/>
        <v>0</v>
      </c>
      <c r="CK3055" s="1" t="b">
        <f t="shared" si="1643"/>
        <v>0</v>
      </c>
      <c r="CL3055" s="1" t="b">
        <f t="shared" si="1644"/>
        <v>0</v>
      </c>
      <c r="CM3055" s="1" t="b">
        <f t="shared" si="1645"/>
        <v>0</v>
      </c>
      <c r="CN3055" s="1" t="b">
        <f t="shared" si="1646"/>
        <v>0</v>
      </c>
      <c r="CO3055" s="2" t="b">
        <f t="shared" si="1647"/>
        <v>1</v>
      </c>
      <c r="CP3055" s="2" t="b">
        <f t="shared" si="1648"/>
        <v>1</v>
      </c>
      <c r="CQ3055" s="2" t="b">
        <f t="shared" si="1649"/>
        <v>0</v>
      </c>
      <c r="CR3055" s="6" t="str">
        <f t="shared" si="1650"/>
        <v>Male</v>
      </c>
      <c r="CS3055" s="7">
        <f t="shared" si="1651"/>
        <v>0</v>
      </c>
      <c r="CT3055" s="7">
        <f t="shared" si="1652"/>
        <v>0</v>
      </c>
      <c r="CU3055" s="7">
        <f t="shared" si="1653"/>
        <v>0</v>
      </c>
      <c r="CV3055" s="7">
        <f t="shared" si="1654"/>
        <v>0</v>
      </c>
      <c r="CW3055" s="7">
        <f t="shared" si="1658"/>
        <v>0</v>
      </c>
      <c r="CX3055" s="1" t="b">
        <f t="shared" si="1659"/>
        <v>1</v>
      </c>
      <c r="CY3055" s="1" t="b">
        <f t="shared" si="1660"/>
        <v>0</v>
      </c>
      <c r="DG3055" s="1" t="b">
        <f t="shared" si="1661"/>
        <v>1</v>
      </c>
    </row>
    <row r="3056" spans="2:111" ht="333.5" x14ac:dyDescent="0.35">
      <c r="B3056" s="1" t="s">
        <v>13809</v>
      </c>
      <c r="C3056" s="9">
        <v>44556</v>
      </c>
      <c r="D3056" s="10" t="s">
        <v>13809</v>
      </c>
      <c r="E3056" s="1">
        <v>52</v>
      </c>
      <c r="F3056" s="1" t="s">
        <v>127</v>
      </c>
      <c r="G3056" s="1" t="s">
        <v>13809</v>
      </c>
      <c r="H3056" s="1" t="s">
        <v>13809</v>
      </c>
      <c r="I3056" s="9">
        <v>44330</v>
      </c>
      <c r="J3056" s="2" t="s">
        <v>109</v>
      </c>
      <c r="K3056" s="2" t="s">
        <v>13809</v>
      </c>
      <c r="L3056" s="9">
        <v>44351</v>
      </c>
      <c r="M3056" s="2" t="s">
        <v>109</v>
      </c>
      <c r="N3056" s="2" t="s">
        <v>13809</v>
      </c>
      <c r="O3056" s="2" t="s">
        <v>110</v>
      </c>
      <c r="P3056" s="2" t="s">
        <v>111</v>
      </c>
      <c r="S3056" s="2" t="s">
        <v>111</v>
      </c>
      <c r="T3056" s="2" t="s">
        <v>112</v>
      </c>
      <c r="U3056" s="2" t="b">
        <f>OR(S3056="yes",T3056="yes")</f>
        <v>1</v>
      </c>
      <c r="V3056" s="2" t="s">
        <v>126</v>
      </c>
      <c r="W3056" s="1" t="s">
        <v>111</v>
      </c>
      <c r="Y3056" s="2" t="s">
        <v>111</v>
      </c>
      <c r="AF3056" s="1" t="s">
        <v>111</v>
      </c>
      <c r="AH3056" s="1" t="s">
        <v>193</v>
      </c>
      <c r="AI3056" s="1" t="s">
        <v>10686</v>
      </c>
      <c r="AK3056" s="1" t="s">
        <v>129</v>
      </c>
      <c r="AO3056" s="1" t="s">
        <v>117</v>
      </c>
      <c r="AU3056" s="1" t="s">
        <v>132</v>
      </c>
      <c r="AZ3056" s="1" t="s">
        <v>179</v>
      </c>
      <c r="BA3056" s="1">
        <v>0</v>
      </c>
      <c r="BG3056" s="1" t="s">
        <v>10687</v>
      </c>
      <c r="BJ3056" s="1" t="s">
        <v>111</v>
      </c>
      <c r="BN3056" s="1" t="s">
        <v>112</v>
      </c>
      <c r="BO3056" s="1" t="s">
        <v>148</v>
      </c>
      <c r="BP3056" s="1" t="s">
        <v>10688</v>
      </c>
      <c r="BU3056" s="34" t="s">
        <v>10689</v>
      </c>
      <c r="BV3056" s="9">
        <v>44573</v>
      </c>
      <c r="BW3056" s="34" t="s">
        <v>15049</v>
      </c>
      <c r="BY3056" s="2" t="s">
        <v>153</v>
      </c>
      <c r="BZ3056" s="2" t="s">
        <v>124</v>
      </c>
      <c r="CB3056" s="1" t="s">
        <v>394</v>
      </c>
      <c r="CD3056" s="1" t="b">
        <f t="shared" si="1662"/>
        <v>0</v>
      </c>
      <c r="CE3056" s="1" t="b">
        <f t="shared" si="1663"/>
        <v>0</v>
      </c>
      <c r="CF3056" s="1" t="b">
        <f t="shared" si="1638"/>
        <v>0</v>
      </c>
      <c r="CG3056" s="1" t="b">
        <f t="shared" si="1639"/>
        <v>0</v>
      </c>
      <c r="CH3056" s="1" t="b">
        <f t="shared" si="1640"/>
        <v>0</v>
      </c>
      <c r="CI3056" s="1" t="b">
        <f t="shared" si="1641"/>
        <v>0</v>
      </c>
      <c r="CJ3056" s="1" t="b">
        <f t="shared" si="1642"/>
        <v>0</v>
      </c>
      <c r="CK3056" s="1" t="b">
        <f t="shared" si="1643"/>
        <v>0</v>
      </c>
      <c r="CL3056" s="1" t="b">
        <f t="shared" si="1644"/>
        <v>0</v>
      </c>
      <c r="CM3056" s="1" t="b">
        <f t="shared" si="1645"/>
        <v>1</v>
      </c>
      <c r="CN3056" s="1" t="b">
        <f t="shared" si="1646"/>
        <v>0</v>
      </c>
      <c r="CO3056" s="2" t="b">
        <f t="shared" si="1647"/>
        <v>0</v>
      </c>
      <c r="CP3056" s="2" t="b">
        <f t="shared" si="1648"/>
        <v>0</v>
      </c>
      <c r="CQ3056" s="2" t="b">
        <f t="shared" si="1649"/>
        <v>0</v>
      </c>
      <c r="CR3056" s="6" t="str">
        <f t="shared" si="1650"/>
        <v>Male</v>
      </c>
      <c r="CS3056" s="7">
        <f t="shared" si="1651"/>
        <v>1</v>
      </c>
      <c r="CT3056" s="7">
        <f t="shared" si="1652"/>
        <v>0</v>
      </c>
      <c r="CU3056" s="7">
        <f t="shared" si="1653"/>
        <v>0</v>
      </c>
      <c r="CV3056" s="7">
        <f t="shared" si="1654"/>
        <v>1</v>
      </c>
      <c r="CW3056" s="7">
        <f t="shared" si="1658"/>
        <v>0</v>
      </c>
      <c r="CX3056" s="1" t="b">
        <f t="shared" si="1659"/>
        <v>0</v>
      </c>
      <c r="CY3056" s="1" t="b">
        <f t="shared" si="1660"/>
        <v>0</v>
      </c>
      <c r="DG3056" s="1" t="b">
        <f t="shared" si="1661"/>
        <v>0</v>
      </c>
    </row>
    <row r="3057" spans="2:111" ht="188.5" x14ac:dyDescent="0.35">
      <c r="B3057" s="1" t="s">
        <v>13809</v>
      </c>
      <c r="C3057" s="9">
        <v>44556</v>
      </c>
      <c r="D3057" s="10" t="s">
        <v>13809</v>
      </c>
      <c r="E3057" s="1">
        <v>23</v>
      </c>
      <c r="F3057" s="1" t="s">
        <v>127</v>
      </c>
      <c r="G3057" s="1" t="s">
        <v>13809</v>
      </c>
      <c r="H3057" s="1" t="s">
        <v>13809</v>
      </c>
      <c r="I3057" s="9">
        <v>44421</v>
      </c>
      <c r="J3057" s="2" t="s">
        <v>128</v>
      </c>
      <c r="K3057" s="2" t="s">
        <v>13809</v>
      </c>
      <c r="L3057" s="9">
        <v>44449</v>
      </c>
      <c r="M3057" s="2" t="s">
        <v>128</v>
      </c>
      <c r="N3057" s="2" t="s">
        <v>13809</v>
      </c>
      <c r="O3057" s="2" t="s">
        <v>110</v>
      </c>
      <c r="P3057" s="2" t="s">
        <v>111</v>
      </c>
      <c r="S3057" s="2" t="s">
        <v>112</v>
      </c>
      <c r="T3057" s="2" t="s">
        <v>111</v>
      </c>
      <c r="U3057" s="2" t="b">
        <f>OR(S3057="yes",T3057="yes")</f>
        <v>1</v>
      </c>
      <c r="V3057" s="2" t="s">
        <v>113</v>
      </c>
      <c r="W3057" s="1" t="s">
        <v>112</v>
      </c>
      <c r="X3057" s="1" t="s">
        <v>138</v>
      </c>
      <c r="Y3057" s="2" t="s">
        <v>112</v>
      </c>
      <c r="Z3057" s="2" t="s">
        <v>111</v>
      </c>
      <c r="AA3057" s="2" t="s">
        <v>112</v>
      </c>
      <c r="AB3057" s="2">
        <v>22</v>
      </c>
      <c r="AC3057" s="1" t="s">
        <v>111</v>
      </c>
      <c r="AF3057" s="1" t="s">
        <v>111</v>
      </c>
      <c r="AJ3057" s="1" t="s">
        <v>115</v>
      </c>
      <c r="AK3057" s="1" t="s">
        <v>116</v>
      </c>
      <c r="AN3057" s="1" t="s">
        <v>10690</v>
      </c>
      <c r="AO3057" s="1" t="s">
        <v>130</v>
      </c>
      <c r="AS3057" s="1" t="s">
        <v>190</v>
      </c>
      <c r="AU3057" s="1" t="s">
        <v>197</v>
      </c>
      <c r="AZ3057" s="1" t="s">
        <v>402</v>
      </c>
      <c r="BA3057" s="1" t="s">
        <v>10691</v>
      </c>
      <c r="BE3057" s="1">
        <v>26</v>
      </c>
      <c r="BJ3057" s="1" t="s">
        <v>111</v>
      </c>
      <c r="BN3057" s="1" t="s">
        <v>112</v>
      </c>
      <c r="BO3057" s="1" t="s">
        <v>148</v>
      </c>
      <c r="BP3057" s="1" t="s">
        <v>10692</v>
      </c>
      <c r="BU3057" s="34" t="s">
        <v>10693</v>
      </c>
      <c r="BV3057" s="9">
        <v>44662</v>
      </c>
      <c r="BW3057" s="34" t="s">
        <v>15050</v>
      </c>
      <c r="BY3057" s="2" t="s">
        <v>174</v>
      </c>
      <c r="BZ3057" s="2" t="s">
        <v>124</v>
      </c>
      <c r="CA3057" s="2">
        <v>2</v>
      </c>
      <c r="CB3057" s="1" t="s">
        <v>246</v>
      </c>
      <c r="CC3057" s="2" t="s">
        <v>113</v>
      </c>
      <c r="CD3057" s="1" t="b">
        <f t="shared" si="1662"/>
        <v>1</v>
      </c>
      <c r="CE3057" s="1" t="b">
        <f t="shared" si="1663"/>
        <v>0</v>
      </c>
      <c r="CF3057" s="1" t="b">
        <f t="shared" si="1638"/>
        <v>0</v>
      </c>
      <c r="CG3057" s="1" t="b">
        <f t="shared" si="1639"/>
        <v>0</v>
      </c>
      <c r="CH3057" s="1" t="b">
        <f t="shared" si="1640"/>
        <v>0</v>
      </c>
      <c r="CI3057" s="1" t="b">
        <f t="shared" si="1641"/>
        <v>1</v>
      </c>
      <c r="CJ3057" s="1" t="b">
        <f t="shared" si="1642"/>
        <v>0</v>
      </c>
      <c r="CK3057" s="1" t="b">
        <f t="shared" si="1643"/>
        <v>0</v>
      </c>
      <c r="CL3057" s="1" t="b">
        <f t="shared" si="1644"/>
        <v>0</v>
      </c>
      <c r="CM3057" s="1" t="b">
        <f t="shared" si="1645"/>
        <v>0</v>
      </c>
      <c r="CN3057" s="1" t="b">
        <f t="shared" si="1646"/>
        <v>0</v>
      </c>
      <c r="CO3057" s="2" t="b">
        <f t="shared" si="1647"/>
        <v>0</v>
      </c>
      <c r="CP3057" s="2" t="b">
        <f t="shared" si="1648"/>
        <v>0</v>
      </c>
      <c r="CQ3057" s="2" t="b">
        <f t="shared" si="1649"/>
        <v>0</v>
      </c>
      <c r="CR3057" s="6" t="str">
        <f t="shared" si="1650"/>
        <v>Male</v>
      </c>
      <c r="CS3057" s="7">
        <f t="shared" si="1651"/>
        <v>0</v>
      </c>
      <c r="CT3057" s="7">
        <f t="shared" si="1652"/>
        <v>1</v>
      </c>
      <c r="CU3057" s="7">
        <f t="shared" si="1653"/>
        <v>0</v>
      </c>
      <c r="CV3057" s="7">
        <f t="shared" si="1654"/>
        <v>0</v>
      </c>
      <c r="CW3057" s="7">
        <f t="shared" si="1658"/>
        <v>1</v>
      </c>
      <c r="CX3057" s="1" t="b">
        <f t="shared" si="1659"/>
        <v>1</v>
      </c>
      <c r="CY3057" s="1" t="b">
        <f t="shared" si="1660"/>
        <v>1</v>
      </c>
      <c r="DG3057" s="1" t="b">
        <f t="shared" si="1661"/>
        <v>0</v>
      </c>
    </row>
    <row r="3058" spans="2:111" ht="58" x14ac:dyDescent="0.35">
      <c r="B3058" s="1" t="s">
        <v>13809</v>
      </c>
      <c r="C3058" s="9">
        <v>44557</v>
      </c>
      <c r="D3058" s="10" t="s">
        <v>13809</v>
      </c>
      <c r="E3058" s="1">
        <v>53</v>
      </c>
      <c r="F3058" s="1" t="s">
        <v>108</v>
      </c>
      <c r="G3058" s="1" t="s">
        <v>13809</v>
      </c>
      <c r="H3058" s="1" t="s">
        <v>13809</v>
      </c>
      <c r="I3058" s="2" t="s">
        <v>183</v>
      </c>
      <c r="J3058" s="2" t="s">
        <v>109</v>
      </c>
      <c r="K3058" s="2" t="s">
        <v>13809</v>
      </c>
      <c r="L3058" s="2" t="s">
        <v>183</v>
      </c>
      <c r="M3058" s="2" t="s">
        <v>109</v>
      </c>
      <c r="N3058" s="2" t="s">
        <v>13809</v>
      </c>
      <c r="O3058" s="2" t="s">
        <v>110</v>
      </c>
      <c r="P3058" s="2" t="s">
        <v>111</v>
      </c>
      <c r="S3058" s="2" t="s">
        <v>111</v>
      </c>
      <c r="T3058" s="2" t="s">
        <v>112</v>
      </c>
      <c r="U3058" s="2" t="b">
        <v>1</v>
      </c>
      <c r="V3058" s="2" t="s">
        <v>113</v>
      </c>
      <c r="W3058" s="1" t="s">
        <v>112</v>
      </c>
      <c r="X3058" s="1" t="s">
        <v>114</v>
      </c>
      <c r="Y3058" s="2" t="s">
        <v>112</v>
      </c>
      <c r="Z3058" s="2" t="s">
        <v>111</v>
      </c>
      <c r="AA3058" s="2" t="s">
        <v>111</v>
      </c>
      <c r="AB3058" s="2">
        <v>7</v>
      </c>
      <c r="AC3058" s="1" t="s">
        <v>111</v>
      </c>
      <c r="AF3058" s="1" t="s">
        <v>111</v>
      </c>
      <c r="AJ3058" s="1" t="s">
        <v>115</v>
      </c>
      <c r="AK3058" s="1" t="s">
        <v>194</v>
      </c>
      <c r="AN3058" s="1" t="s">
        <v>10694</v>
      </c>
      <c r="AO3058" s="1" t="s">
        <v>166</v>
      </c>
      <c r="AS3058" s="1" t="s">
        <v>118</v>
      </c>
      <c r="AU3058" s="1" t="s">
        <v>191</v>
      </c>
      <c r="AX3058" s="1" t="s">
        <v>10695</v>
      </c>
      <c r="AZ3058" s="1" t="s">
        <v>402</v>
      </c>
      <c r="BA3058" s="1" t="s">
        <v>10696</v>
      </c>
      <c r="BE3058" s="1" t="s">
        <v>10697</v>
      </c>
      <c r="BJ3058" s="1" t="s">
        <v>112</v>
      </c>
      <c r="BK3058" s="1" t="s">
        <v>112</v>
      </c>
      <c r="BL3058" s="1" t="s">
        <v>10698</v>
      </c>
      <c r="BM3058" s="1" t="s">
        <v>10699</v>
      </c>
      <c r="BQ3058" s="1" t="s">
        <v>121</v>
      </c>
      <c r="BR3058" s="1" t="s">
        <v>122</v>
      </c>
      <c r="BS3058" s="1" t="s">
        <v>111</v>
      </c>
      <c r="BT3058" s="34" t="s">
        <v>10700</v>
      </c>
      <c r="BU3058" s="34" t="s">
        <v>10701</v>
      </c>
      <c r="BV3058" s="9">
        <v>44575</v>
      </c>
      <c r="BW3058" s="34" t="s">
        <v>10702</v>
      </c>
      <c r="BY3058" s="2" t="s">
        <v>136</v>
      </c>
      <c r="BZ3058" s="2" t="s">
        <v>124</v>
      </c>
      <c r="CA3058" s="2">
        <v>3</v>
      </c>
      <c r="CB3058" s="1" t="s">
        <v>199</v>
      </c>
      <c r="CC3058" s="2" t="s">
        <v>126</v>
      </c>
      <c r="CD3058" s="1" t="b">
        <f t="shared" si="1662"/>
        <v>0</v>
      </c>
      <c r="CE3058" s="1" t="b">
        <f t="shared" si="1663"/>
        <v>0</v>
      </c>
      <c r="CF3058" s="1" t="b">
        <f t="shared" si="1638"/>
        <v>0</v>
      </c>
      <c r="CG3058" s="1" t="b">
        <f t="shared" si="1639"/>
        <v>0</v>
      </c>
      <c r="CH3058" s="1" t="b">
        <f t="shared" si="1640"/>
        <v>0</v>
      </c>
      <c r="CI3058" s="1" t="b">
        <f t="shared" si="1641"/>
        <v>0</v>
      </c>
      <c r="CJ3058" s="1" t="b">
        <f t="shared" si="1642"/>
        <v>0</v>
      </c>
      <c r="CK3058" s="1" t="b">
        <f t="shared" si="1643"/>
        <v>0</v>
      </c>
      <c r="CL3058" s="1" t="b">
        <f t="shared" si="1644"/>
        <v>0</v>
      </c>
      <c r="CM3058" s="1" t="b">
        <f t="shared" si="1645"/>
        <v>1</v>
      </c>
      <c r="CN3058" s="1" t="b">
        <f t="shared" si="1646"/>
        <v>0</v>
      </c>
      <c r="CO3058" s="2" t="b">
        <f t="shared" si="1647"/>
        <v>0</v>
      </c>
      <c r="CP3058" s="2" t="b">
        <f t="shared" si="1648"/>
        <v>1</v>
      </c>
      <c r="CQ3058" s="2" t="b">
        <f t="shared" si="1649"/>
        <v>0</v>
      </c>
      <c r="CR3058" s="6" t="str">
        <f t="shared" si="1650"/>
        <v>Female</v>
      </c>
      <c r="CS3058" s="7">
        <f t="shared" si="1651"/>
        <v>1</v>
      </c>
      <c r="CT3058" s="7">
        <f t="shared" si="1652"/>
        <v>0</v>
      </c>
      <c r="CU3058" s="7">
        <f t="shared" si="1653"/>
        <v>0</v>
      </c>
      <c r="CV3058" s="7">
        <f t="shared" si="1654"/>
        <v>1</v>
      </c>
      <c r="CW3058" s="7">
        <f t="shared" si="1658"/>
        <v>0</v>
      </c>
      <c r="CX3058" s="1" t="b">
        <f t="shared" si="1659"/>
        <v>0</v>
      </c>
      <c r="CY3058" s="1" t="b">
        <f t="shared" si="1660"/>
        <v>0</v>
      </c>
      <c r="DG3058" s="1" t="b">
        <f t="shared" si="1661"/>
        <v>0</v>
      </c>
    </row>
    <row r="3059" spans="2:111" ht="101.5" x14ac:dyDescent="0.35">
      <c r="B3059" s="1" t="s">
        <v>13809</v>
      </c>
      <c r="C3059" s="9">
        <v>44557</v>
      </c>
      <c r="D3059" s="10" t="s">
        <v>13809</v>
      </c>
      <c r="E3059" s="1">
        <v>19</v>
      </c>
      <c r="F3059" s="1" t="s">
        <v>127</v>
      </c>
      <c r="G3059" s="1" t="s">
        <v>13809</v>
      </c>
      <c r="H3059" s="1" t="s">
        <v>13809</v>
      </c>
      <c r="I3059" s="2" t="s">
        <v>183</v>
      </c>
      <c r="J3059" s="2" t="s">
        <v>163</v>
      </c>
      <c r="K3059" s="2" t="s">
        <v>13809</v>
      </c>
      <c r="L3059" s="2" t="s">
        <v>183</v>
      </c>
      <c r="M3059" s="2" t="s">
        <v>163</v>
      </c>
      <c r="N3059" s="2" t="s">
        <v>13809</v>
      </c>
      <c r="O3059" s="2" t="s">
        <v>110</v>
      </c>
      <c r="P3059" s="2" t="s">
        <v>111</v>
      </c>
      <c r="S3059" s="2" t="s">
        <v>112</v>
      </c>
      <c r="T3059" s="2" t="s">
        <v>112</v>
      </c>
      <c r="U3059" s="2" t="b">
        <v>1</v>
      </c>
      <c r="V3059" s="2" t="s">
        <v>113</v>
      </c>
      <c r="W3059" s="1" t="s">
        <v>112</v>
      </c>
      <c r="X3059" s="1" t="s">
        <v>114</v>
      </c>
      <c r="Y3059" s="2" t="s">
        <v>112</v>
      </c>
      <c r="Z3059" s="2" t="s">
        <v>111</v>
      </c>
      <c r="AA3059" s="2" t="s">
        <v>111</v>
      </c>
      <c r="AB3059" s="2">
        <v>4</v>
      </c>
      <c r="AC3059" s="1" t="s">
        <v>111</v>
      </c>
      <c r="AF3059" s="1" t="s">
        <v>111</v>
      </c>
      <c r="AJ3059" s="1" t="s">
        <v>115</v>
      </c>
      <c r="AK3059" s="1" t="s">
        <v>129</v>
      </c>
      <c r="AO3059" s="1" t="s">
        <v>117</v>
      </c>
      <c r="AU3059" s="1" t="s">
        <v>132</v>
      </c>
      <c r="AZ3059" s="1" t="s">
        <v>155</v>
      </c>
      <c r="BA3059" s="1" t="s">
        <v>10703</v>
      </c>
      <c r="BJ3059" s="1" t="s">
        <v>112</v>
      </c>
      <c r="BK3059" s="1" t="s">
        <v>111</v>
      </c>
      <c r="BQ3059" s="1" t="s">
        <v>121</v>
      </c>
      <c r="BR3059" s="1" t="s">
        <v>122</v>
      </c>
      <c r="BS3059" s="1" t="s">
        <v>112</v>
      </c>
      <c r="BU3059" s="34" t="s">
        <v>10704</v>
      </c>
      <c r="BV3059" s="9">
        <v>44557</v>
      </c>
      <c r="BW3059" s="34" t="s">
        <v>10705</v>
      </c>
      <c r="BY3059" s="2" t="s">
        <v>156</v>
      </c>
      <c r="BZ3059" s="2" t="s">
        <v>124</v>
      </c>
      <c r="CA3059" s="2">
        <v>3</v>
      </c>
      <c r="CB3059" s="1" t="s">
        <v>330</v>
      </c>
      <c r="CC3059" s="2" t="s">
        <v>126</v>
      </c>
      <c r="CD3059" s="1" t="b">
        <v>1</v>
      </c>
      <c r="CE3059" s="1" t="b">
        <f t="shared" si="1663"/>
        <v>0</v>
      </c>
      <c r="CF3059" s="1" t="b">
        <f t="shared" si="1638"/>
        <v>0</v>
      </c>
      <c r="CG3059" s="1" t="b">
        <f t="shared" si="1639"/>
        <v>0</v>
      </c>
      <c r="CH3059" s="1" t="b">
        <f t="shared" si="1640"/>
        <v>0</v>
      </c>
      <c r="CI3059" s="1" t="b">
        <f t="shared" si="1641"/>
        <v>1</v>
      </c>
      <c r="CJ3059" s="1" t="b">
        <f t="shared" si="1642"/>
        <v>0</v>
      </c>
      <c r="CK3059" s="1" t="b">
        <f t="shared" si="1643"/>
        <v>0</v>
      </c>
      <c r="CL3059" s="1" t="b">
        <f t="shared" si="1644"/>
        <v>0</v>
      </c>
      <c r="CM3059" s="1" t="b">
        <f t="shared" si="1645"/>
        <v>0</v>
      </c>
      <c r="CN3059" s="1" t="b">
        <f t="shared" si="1646"/>
        <v>0</v>
      </c>
      <c r="CO3059" s="2" t="b">
        <f t="shared" si="1647"/>
        <v>1</v>
      </c>
      <c r="CP3059" s="2" t="b">
        <f t="shared" si="1648"/>
        <v>1</v>
      </c>
      <c r="CQ3059" s="2" t="b">
        <f t="shared" si="1649"/>
        <v>0</v>
      </c>
      <c r="CR3059" s="6" t="str">
        <f t="shared" si="1650"/>
        <v>Male</v>
      </c>
      <c r="CS3059" s="7">
        <f t="shared" si="1651"/>
        <v>0</v>
      </c>
      <c r="CT3059" s="7">
        <f t="shared" si="1652"/>
        <v>0</v>
      </c>
      <c r="CU3059" s="7">
        <f t="shared" si="1653"/>
        <v>0</v>
      </c>
      <c r="CV3059" s="7">
        <f t="shared" si="1654"/>
        <v>0</v>
      </c>
      <c r="CW3059" s="7">
        <f t="shared" si="1658"/>
        <v>0</v>
      </c>
      <c r="CX3059" s="1" t="b">
        <f t="shared" si="1659"/>
        <v>1</v>
      </c>
      <c r="CY3059" s="1" t="b">
        <f t="shared" si="1660"/>
        <v>1</v>
      </c>
      <c r="DG3059" s="1" t="b">
        <f t="shared" si="1661"/>
        <v>0</v>
      </c>
    </row>
    <row r="3060" spans="2:111" ht="87" x14ac:dyDescent="0.35">
      <c r="B3060" s="1" t="s">
        <v>13809</v>
      </c>
      <c r="C3060" s="9">
        <v>44557</v>
      </c>
      <c r="D3060" s="10" t="s">
        <v>13809</v>
      </c>
      <c r="E3060" s="1">
        <v>19</v>
      </c>
      <c r="F3060" s="1" t="s">
        <v>127</v>
      </c>
      <c r="G3060" s="1" t="s">
        <v>13809</v>
      </c>
      <c r="H3060" s="1" t="s">
        <v>13809</v>
      </c>
      <c r="I3060" s="2" t="s">
        <v>183</v>
      </c>
      <c r="J3060" s="2" t="s">
        <v>163</v>
      </c>
      <c r="K3060" s="2" t="s">
        <v>13809</v>
      </c>
      <c r="L3060" s="2" t="s">
        <v>183</v>
      </c>
      <c r="M3060" s="2" t="s">
        <v>163</v>
      </c>
      <c r="N3060" s="2" t="s">
        <v>13809</v>
      </c>
      <c r="O3060" s="2" t="s">
        <v>110</v>
      </c>
      <c r="P3060" s="2" t="s">
        <v>111</v>
      </c>
      <c r="S3060" s="2" t="s">
        <v>112</v>
      </c>
      <c r="T3060" s="2" t="s">
        <v>111</v>
      </c>
      <c r="U3060" s="2" t="b">
        <f>OR(S3060="yes",T3060="yes")</f>
        <v>1</v>
      </c>
      <c r="V3060" s="2" t="s">
        <v>126</v>
      </c>
      <c r="AK3060" s="1" t="s">
        <v>201</v>
      </c>
      <c r="AN3060" s="1" t="s">
        <v>2764</v>
      </c>
      <c r="BW3060" s="34" t="s">
        <v>10706</v>
      </c>
      <c r="BZ3060" s="2" t="s">
        <v>162</v>
      </c>
      <c r="CB3060" s="1" t="s">
        <v>319</v>
      </c>
      <c r="CD3060" s="1" t="b">
        <f>AND(E3060&lt;30,NOT(E3060="."),NOT(E3060=""))</f>
        <v>1</v>
      </c>
      <c r="CE3060" s="1" t="b">
        <f t="shared" si="1663"/>
        <v>0</v>
      </c>
      <c r="CF3060" s="1" t="b">
        <f t="shared" si="1638"/>
        <v>0</v>
      </c>
      <c r="CG3060" s="1" t="b">
        <f t="shared" si="1639"/>
        <v>0</v>
      </c>
      <c r="CH3060" s="1" t="b">
        <f t="shared" si="1640"/>
        <v>0</v>
      </c>
      <c r="CI3060" s="1" t="b">
        <f t="shared" si="1641"/>
        <v>1</v>
      </c>
      <c r="CJ3060" s="1" t="b">
        <f t="shared" si="1642"/>
        <v>0</v>
      </c>
      <c r="CK3060" s="1" t="b">
        <f t="shared" si="1643"/>
        <v>0</v>
      </c>
      <c r="CL3060" s="1" t="b">
        <f t="shared" si="1644"/>
        <v>0</v>
      </c>
      <c r="CM3060" s="1" t="b">
        <f t="shared" si="1645"/>
        <v>0</v>
      </c>
      <c r="CN3060" s="1" t="b">
        <f t="shared" si="1646"/>
        <v>0</v>
      </c>
      <c r="CO3060" s="2" t="b">
        <f t="shared" si="1647"/>
        <v>0</v>
      </c>
      <c r="CP3060" s="2" t="b">
        <f t="shared" si="1648"/>
        <v>0</v>
      </c>
      <c r="CQ3060" s="2" t="b">
        <f t="shared" si="1649"/>
        <v>0</v>
      </c>
      <c r="CR3060" s="6" t="str">
        <f t="shared" si="1650"/>
        <v>Male</v>
      </c>
      <c r="CS3060" s="7">
        <f t="shared" si="1651"/>
        <v>0</v>
      </c>
      <c r="CT3060" s="7">
        <f t="shared" si="1652"/>
        <v>0</v>
      </c>
      <c r="CU3060" s="7">
        <f t="shared" si="1653"/>
        <v>0</v>
      </c>
      <c r="CV3060" s="7">
        <f t="shared" si="1654"/>
        <v>0</v>
      </c>
      <c r="CW3060" s="7">
        <f t="shared" si="1658"/>
        <v>0</v>
      </c>
      <c r="CX3060" s="1" t="b">
        <f t="shared" si="1659"/>
        <v>1</v>
      </c>
      <c r="CY3060" s="1" t="b">
        <f t="shared" si="1660"/>
        <v>1</v>
      </c>
      <c r="DG3060" s="1" t="b">
        <f t="shared" si="1661"/>
        <v>0</v>
      </c>
    </row>
    <row r="3061" spans="2:111" ht="145" x14ac:dyDescent="0.35">
      <c r="B3061" s="1" t="s">
        <v>13809</v>
      </c>
      <c r="C3061" s="9">
        <v>44558</v>
      </c>
      <c r="D3061" s="10" t="s">
        <v>13809</v>
      </c>
      <c r="E3061" s="1">
        <v>48</v>
      </c>
      <c r="F3061" s="1" t="s">
        <v>127</v>
      </c>
      <c r="G3061" s="1" t="s">
        <v>13809</v>
      </c>
      <c r="H3061" s="1" t="s">
        <v>13809</v>
      </c>
      <c r="I3061" s="9">
        <v>44259</v>
      </c>
      <c r="J3061" s="2" t="s">
        <v>109</v>
      </c>
      <c r="K3061" s="2" t="s">
        <v>13809</v>
      </c>
      <c r="L3061" s="9">
        <v>44287</v>
      </c>
      <c r="M3061" s="2" t="s">
        <v>109</v>
      </c>
      <c r="N3061" s="2" t="s">
        <v>13809</v>
      </c>
      <c r="O3061" s="2" t="s">
        <v>110</v>
      </c>
      <c r="P3061" s="2" t="s">
        <v>111</v>
      </c>
      <c r="S3061" s="2" t="s">
        <v>111</v>
      </c>
      <c r="T3061" s="2" t="s">
        <v>112</v>
      </c>
      <c r="U3061" s="2" t="b">
        <v>1</v>
      </c>
      <c r="V3061" s="2" t="s">
        <v>113</v>
      </c>
      <c r="W3061" s="1" t="s">
        <v>112</v>
      </c>
      <c r="X3061" s="1" t="s">
        <v>138</v>
      </c>
      <c r="Y3061" s="2" t="s">
        <v>112</v>
      </c>
      <c r="Z3061" s="2" t="s">
        <v>111</v>
      </c>
      <c r="AA3061" s="2" t="s">
        <v>111</v>
      </c>
      <c r="AC3061" s="1" t="s">
        <v>111</v>
      </c>
      <c r="AF3061" s="1" t="s">
        <v>112</v>
      </c>
      <c r="AG3061" s="1" t="s">
        <v>138</v>
      </c>
      <c r="AJ3061" s="1" t="s">
        <v>115</v>
      </c>
      <c r="AK3061" s="1" t="s">
        <v>194</v>
      </c>
      <c r="AN3061" s="1" t="s">
        <v>10707</v>
      </c>
      <c r="AO3061" s="1" t="s">
        <v>237</v>
      </c>
      <c r="AU3061" s="1" t="s">
        <v>132</v>
      </c>
      <c r="BJ3061" s="1" t="s">
        <v>111</v>
      </c>
      <c r="BN3061" s="1" t="s">
        <v>112</v>
      </c>
      <c r="BO3061" s="1" t="s">
        <v>148</v>
      </c>
      <c r="BP3061" s="1" t="s">
        <v>10708</v>
      </c>
      <c r="BQ3061" s="1" t="s">
        <v>121</v>
      </c>
      <c r="BR3061" s="1" t="s">
        <v>122</v>
      </c>
      <c r="BS3061" s="1" t="s">
        <v>111</v>
      </c>
      <c r="BT3061" s="34" t="s">
        <v>10709</v>
      </c>
      <c r="BU3061" s="34" t="s">
        <v>9647</v>
      </c>
      <c r="BV3061" s="9">
        <v>44645</v>
      </c>
      <c r="BW3061" s="34" t="s">
        <v>15051</v>
      </c>
      <c r="BY3061" s="2" t="s">
        <v>174</v>
      </c>
      <c r="BZ3061" s="2" t="s">
        <v>124</v>
      </c>
      <c r="CA3061" s="2">
        <v>3</v>
      </c>
      <c r="CB3061" s="1" t="s">
        <v>330</v>
      </c>
      <c r="CC3061" s="2" t="s">
        <v>113</v>
      </c>
      <c r="CD3061" s="1" t="b">
        <v>0</v>
      </c>
      <c r="CE3061" s="1" t="b">
        <v>0</v>
      </c>
      <c r="CF3061" s="1" t="b">
        <f t="shared" si="1638"/>
        <v>0</v>
      </c>
      <c r="CG3061" s="1" t="b">
        <f t="shared" si="1639"/>
        <v>0</v>
      </c>
      <c r="CH3061" s="1" t="b">
        <f t="shared" si="1640"/>
        <v>0</v>
      </c>
      <c r="CI3061" s="1" t="b">
        <f t="shared" si="1641"/>
        <v>0</v>
      </c>
      <c r="CJ3061" s="1" t="b">
        <f t="shared" si="1642"/>
        <v>0</v>
      </c>
      <c r="CK3061" s="1" t="b">
        <f t="shared" si="1643"/>
        <v>0</v>
      </c>
      <c r="CL3061" s="1" t="b">
        <f t="shared" si="1644"/>
        <v>1</v>
      </c>
      <c r="CM3061" s="1" t="b">
        <f t="shared" si="1645"/>
        <v>0</v>
      </c>
      <c r="CN3061" s="1" t="b">
        <f t="shared" si="1646"/>
        <v>0</v>
      </c>
      <c r="CO3061" s="2" t="b">
        <f t="shared" si="1647"/>
        <v>0</v>
      </c>
      <c r="CP3061" s="2" t="b">
        <f t="shared" si="1648"/>
        <v>0</v>
      </c>
      <c r="CQ3061" s="2" t="b">
        <f t="shared" si="1649"/>
        <v>0</v>
      </c>
      <c r="CR3061" s="6" t="str">
        <f t="shared" si="1650"/>
        <v>Male</v>
      </c>
      <c r="CS3061" s="7">
        <f t="shared" si="1651"/>
        <v>1</v>
      </c>
      <c r="CT3061" s="7">
        <f t="shared" si="1652"/>
        <v>0</v>
      </c>
      <c r="CU3061" s="7">
        <f t="shared" si="1653"/>
        <v>0</v>
      </c>
      <c r="CV3061" s="7">
        <f t="shared" si="1654"/>
        <v>1</v>
      </c>
      <c r="CW3061" s="7">
        <f t="shared" si="1658"/>
        <v>0</v>
      </c>
      <c r="CX3061" s="1" t="b">
        <f t="shared" si="1659"/>
        <v>0</v>
      </c>
      <c r="CY3061" s="1" t="b">
        <f t="shared" si="1660"/>
        <v>0</v>
      </c>
      <c r="DG3061" s="1" t="b">
        <f t="shared" si="1661"/>
        <v>0</v>
      </c>
    </row>
    <row r="3062" spans="2:111" ht="145" x14ac:dyDescent="0.35">
      <c r="B3062" s="1" t="s">
        <v>13809</v>
      </c>
      <c r="C3062" s="9">
        <v>44558</v>
      </c>
      <c r="D3062" s="10" t="s">
        <v>13809</v>
      </c>
      <c r="E3062" s="1">
        <v>22</v>
      </c>
      <c r="F3062" s="1" t="s">
        <v>127</v>
      </c>
      <c r="G3062" s="1" t="s">
        <v>13809</v>
      </c>
      <c r="H3062" s="1" t="s">
        <v>13809</v>
      </c>
      <c r="I3062" s="2" t="s">
        <v>183</v>
      </c>
      <c r="J3062" s="2" t="s">
        <v>109</v>
      </c>
      <c r="K3062" s="2" t="s">
        <v>13809</v>
      </c>
      <c r="L3062" s="9">
        <v>44463</v>
      </c>
      <c r="M3062" s="2" t="s">
        <v>109</v>
      </c>
      <c r="N3062" s="2" t="s">
        <v>13809</v>
      </c>
      <c r="O3062" s="2" t="s">
        <v>110</v>
      </c>
      <c r="P3062" s="2" t="s">
        <v>111</v>
      </c>
      <c r="S3062" s="2" t="s">
        <v>111</v>
      </c>
      <c r="T3062" s="2" t="s">
        <v>112</v>
      </c>
      <c r="U3062" s="2" t="b">
        <f>OR(S3062="yes",T3062="yes")</f>
        <v>1</v>
      </c>
      <c r="V3062" s="2" t="s">
        <v>126</v>
      </c>
      <c r="Y3062" s="2" t="s">
        <v>112</v>
      </c>
      <c r="Z3062" s="2" t="s">
        <v>111</v>
      </c>
      <c r="AA3062" s="2" t="s">
        <v>112</v>
      </c>
      <c r="AB3062" s="2">
        <v>28</v>
      </c>
      <c r="AC3062" s="1" t="s">
        <v>111</v>
      </c>
      <c r="AJ3062" s="1" t="s">
        <v>115</v>
      </c>
      <c r="AK3062" s="1" t="s">
        <v>4801</v>
      </c>
      <c r="AO3062" s="1" t="s">
        <v>221</v>
      </c>
      <c r="AZ3062" s="1" t="s">
        <v>155</v>
      </c>
      <c r="BA3062" s="1" t="s">
        <v>10710</v>
      </c>
      <c r="BJ3062" s="1" t="s">
        <v>111</v>
      </c>
      <c r="BN3062" s="1" t="s">
        <v>111</v>
      </c>
      <c r="BQ3062" s="1" t="s">
        <v>121</v>
      </c>
      <c r="BR3062" s="1" t="s">
        <v>122</v>
      </c>
      <c r="BS3062" s="1" t="s">
        <v>111</v>
      </c>
      <c r="BT3062" s="34" t="s">
        <v>10711</v>
      </c>
      <c r="BU3062" s="34" t="s">
        <v>122</v>
      </c>
      <c r="BV3062" s="9">
        <v>44673</v>
      </c>
      <c r="BW3062" s="34" t="s">
        <v>10712</v>
      </c>
      <c r="BY3062" s="2" t="s">
        <v>153</v>
      </c>
      <c r="BZ3062" s="2" t="s">
        <v>124</v>
      </c>
      <c r="CB3062" s="1" t="s">
        <v>199</v>
      </c>
      <c r="CD3062" s="1" t="b">
        <f t="shared" ref="CD3062:CD3075" si="1664">AND(E3062&lt;30,NOT(E3062="."),NOT(E3062=""))</f>
        <v>1</v>
      </c>
      <c r="CE3062" s="1" t="b">
        <f t="shared" ref="CE3062:CE3083" si="1665">AND(E3062&lt;18,NOT(E3062="."),NOT(E3062=""))</f>
        <v>0</v>
      </c>
      <c r="CF3062" s="1" t="b">
        <f t="shared" si="1638"/>
        <v>0</v>
      </c>
      <c r="CG3062" s="1" t="b">
        <f t="shared" si="1639"/>
        <v>0</v>
      </c>
      <c r="CH3062" s="1" t="b">
        <f t="shared" si="1640"/>
        <v>0</v>
      </c>
      <c r="CI3062" s="1" t="b">
        <f t="shared" si="1641"/>
        <v>1</v>
      </c>
      <c r="CJ3062" s="1" t="b">
        <f t="shared" si="1642"/>
        <v>0</v>
      </c>
      <c r="CK3062" s="1" t="b">
        <f t="shared" si="1643"/>
        <v>0</v>
      </c>
      <c r="CL3062" s="1" t="b">
        <f t="shared" si="1644"/>
        <v>0</v>
      </c>
      <c r="CM3062" s="1" t="b">
        <f t="shared" si="1645"/>
        <v>0</v>
      </c>
      <c r="CN3062" s="1" t="b">
        <f t="shared" si="1646"/>
        <v>0</v>
      </c>
      <c r="CO3062" s="2" t="b">
        <f t="shared" si="1647"/>
        <v>0</v>
      </c>
      <c r="CP3062" s="2" t="b">
        <f t="shared" si="1648"/>
        <v>0</v>
      </c>
      <c r="CQ3062" s="2" t="b">
        <f t="shared" si="1649"/>
        <v>0</v>
      </c>
      <c r="CR3062" s="6" t="str">
        <f t="shared" si="1650"/>
        <v>Male</v>
      </c>
      <c r="CS3062" s="7">
        <f t="shared" si="1651"/>
        <v>1</v>
      </c>
      <c r="CT3062" s="7">
        <f t="shared" si="1652"/>
        <v>0</v>
      </c>
      <c r="CU3062" s="7">
        <f t="shared" si="1653"/>
        <v>0</v>
      </c>
      <c r="CV3062" s="7">
        <f t="shared" si="1654"/>
        <v>1</v>
      </c>
      <c r="CW3062" s="7">
        <f t="shared" si="1658"/>
        <v>0</v>
      </c>
      <c r="CX3062" s="1" t="b">
        <f t="shared" si="1659"/>
        <v>1</v>
      </c>
      <c r="CY3062" s="1" t="b">
        <f t="shared" si="1660"/>
        <v>1</v>
      </c>
      <c r="DG3062" s="1" t="b">
        <f t="shared" si="1661"/>
        <v>0</v>
      </c>
    </row>
    <row r="3063" spans="2:111" ht="304.5" x14ac:dyDescent="0.35">
      <c r="B3063" s="1" t="s">
        <v>13809</v>
      </c>
      <c r="C3063" s="9">
        <v>44558</v>
      </c>
      <c r="D3063" s="10" t="s">
        <v>13809</v>
      </c>
      <c r="E3063" s="1">
        <v>45</v>
      </c>
      <c r="F3063" s="1" t="s">
        <v>108</v>
      </c>
      <c r="G3063" s="1" t="s">
        <v>13809</v>
      </c>
      <c r="H3063" s="1" t="s">
        <v>13809</v>
      </c>
      <c r="K3063" s="2" t="s">
        <v>13809</v>
      </c>
      <c r="N3063" s="2" t="s">
        <v>13809</v>
      </c>
      <c r="O3063" s="2" t="s">
        <v>110</v>
      </c>
      <c r="P3063" s="2" t="s">
        <v>111</v>
      </c>
      <c r="S3063" s="2" t="s">
        <v>112</v>
      </c>
      <c r="T3063" s="2" t="s">
        <v>111</v>
      </c>
      <c r="U3063" s="2" t="b">
        <f>OR(S3063="yes",T3063="yes")</f>
        <v>1</v>
      </c>
      <c r="V3063" s="2" t="s">
        <v>126</v>
      </c>
      <c r="W3063" s="1" t="s">
        <v>112</v>
      </c>
      <c r="X3063" s="1" t="s">
        <v>138</v>
      </c>
      <c r="Y3063" s="2" t="s">
        <v>112</v>
      </c>
      <c r="Z3063" s="2" t="s">
        <v>111</v>
      </c>
      <c r="AA3063" s="2" t="s">
        <v>111</v>
      </c>
      <c r="AB3063" s="2">
        <v>1</v>
      </c>
      <c r="AC3063" s="1" t="s">
        <v>111</v>
      </c>
      <c r="AF3063" s="1" t="s">
        <v>112</v>
      </c>
      <c r="AG3063" s="1" t="s">
        <v>138</v>
      </c>
      <c r="AH3063" s="1" t="s">
        <v>1351</v>
      </c>
      <c r="AJ3063" s="1" t="s">
        <v>115</v>
      </c>
      <c r="AK3063" s="1" t="s">
        <v>194</v>
      </c>
      <c r="AN3063" s="1" t="s">
        <v>10713</v>
      </c>
      <c r="AO3063" s="1" t="s">
        <v>166</v>
      </c>
      <c r="AU3063" s="1" t="s">
        <v>191</v>
      </c>
      <c r="AX3063" s="1">
        <v>60</v>
      </c>
      <c r="AZ3063" s="1" t="s">
        <v>254</v>
      </c>
      <c r="BC3063" s="1" t="s">
        <v>10714</v>
      </c>
      <c r="BG3063" s="1" t="s">
        <v>10715</v>
      </c>
      <c r="BH3063" s="1" t="s">
        <v>10716</v>
      </c>
      <c r="BJ3063" s="1" t="s">
        <v>111</v>
      </c>
      <c r="BN3063" s="1" t="s">
        <v>111</v>
      </c>
      <c r="BQ3063" s="1" t="s">
        <v>121</v>
      </c>
      <c r="BR3063" s="1" t="s">
        <v>122</v>
      </c>
      <c r="BS3063" s="1" t="s">
        <v>111</v>
      </c>
      <c r="BT3063" s="34" t="s">
        <v>184</v>
      </c>
      <c r="BU3063" s="34" t="s">
        <v>10717</v>
      </c>
      <c r="BV3063" s="9">
        <v>44862</v>
      </c>
      <c r="BW3063" s="34" t="s">
        <v>15052</v>
      </c>
      <c r="BY3063" s="2" t="s">
        <v>153</v>
      </c>
      <c r="BZ3063" s="2" t="s">
        <v>124</v>
      </c>
      <c r="CB3063" s="1" t="s">
        <v>265</v>
      </c>
      <c r="CD3063" s="1" t="b">
        <f t="shared" si="1664"/>
        <v>0</v>
      </c>
      <c r="CE3063" s="1" t="b">
        <f t="shared" si="1665"/>
        <v>0</v>
      </c>
      <c r="CF3063" s="1" t="b">
        <f t="shared" si="1638"/>
        <v>0</v>
      </c>
      <c r="CG3063" s="1" t="b">
        <f t="shared" si="1639"/>
        <v>0</v>
      </c>
      <c r="CH3063" s="1" t="b">
        <f t="shared" si="1640"/>
        <v>0</v>
      </c>
      <c r="CI3063" s="1" t="b">
        <f t="shared" si="1641"/>
        <v>0</v>
      </c>
      <c r="CJ3063" s="1" t="b">
        <f t="shared" si="1642"/>
        <v>0</v>
      </c>
      <c r="CK3063" s="1" t="b">
        <f t="shared" si="1643"/>
        <v>0</v>
      </c>
      <c r="CL3063" s="1" t="b">
        <f t="shared" si="1644"/>
        <v>1</v>
      </c>
      <c r="CM3063" s="1" t="b">
        <f t="shared" si="1645"/>
        <v>0</v>
      </c>
      <c r="CN3063" s="1" t="b">
        <f t="shared" si="1646"/>
        <v>0</v>
      </c>
      <c r="CO3063" s="2" t="b">
        <f t="shared" si="1647"/>
        <v>1</v>
      </c>
      <c r="CP3063" s="2" t="b">
        <f t="shared" si="1648"/>
        <v>1</v>
      </c>
      <c r="CQ3063" s="2" t="b">
        <f t="shared" si="1649"/>
        <v>0</v>
      </c>
      <c r="CR3063" s="6" t="str">
        <f t="shared" si="1650"/>
        <v>Female</v>
      </c>
      <c r="CS3063" s="7">
        <f t="shared" si="1651"/>
        <v>0</v>
      </c>
      <c r="CT3063" s="7">
        <f t="shared" si="1652"/>
        <v>0</v>
      </c>
      <c r="CU3063" s="7">
        <f t="shared" si="1653"/>
        <v>0</v>
      </c>
      <c r="CV3063" s="7">
        <f t="shared" si="1654"/>
        <v>0</v>
      </c>
    </row>
    <row r="3064" spans="2:111" ht="203" x14ac:dyDescent="0.35">
      <c r="B3064" s="1" t="s">
        <v>13809</v>
      </c>
      <c r="C3064" s="9">
        <v>44558</v>
      </c>
      <c r="D3064" s="10" t="s">
        <v>13809</v>
      </c>
      <c r="E3064" s="1">
        <v>49</v>
      </c>
      <c r="F3064" s="1" t="s">
        <v>108</v>
      </c>
      <c r="G3064" s="1" t="s">
        <v>13809</v>
      </c>
      <c r="H3064" s="1" t="s">
        <v>13809</v>
      </c>
      <c r="I3064" s="9">
        <v>44277</v>
      </c>
      <c r="J3064" s="2" t="s">
        <v>109</v>
      </c>
      <c r="K3064" s="2" t="s">
        <v>13809</v>
      </c>
      <c r="L3064" s="9">
        <v>44297</v>
      </c>
      <c r="M3064" s="2" t="s">
        <v>109</v>
      </c>
      <c r="N3064" s="2" t="s">
        <v>13809</v>
      </c>
      <c r="O3064" s="2" t="s">
        <v>110</v>
      </c>
      <c r="P3064" s="2" t="s">
        <v>111</v>
      </c>
      <c r="S3064" s="2" t="s">
        <v>111</v>
      </c>
      <c r="T3064" s="2" t="s">
        <v>112</v>
      </c>
      <c r="U3064" s="2" t="b">
        <v>1</v>
      </c>
      <c r="V3064" s="2" t="s">
        <v>126</v>
      </c>
      <c r="W3064" s="1" t="s">
        <v>111</v>
      </c>
      <c r="Y3064" s="2" t="s">
        <v>111</v>
      </c>
      <c r="AF3064" s="1" t="s">
        <v>111</v>
      </c>
      <c r="AK3064" s="1" t="s">
        <v>185</v>
      </c>
      <c r="AO3064" s="1" t="s">
        <v>166</v>
      </c>
      <c r="AZ3064" s="1" t="s">
        <v>155</v>
      </c>
      <c r="BA3064" s="1">
        <v>0</v>
      </c>
      <c r="BJ3064" s="1" t="s">
        <v>112</v>
      </c>
      <c r="BK3064" s="1" t="s">
        <v>111</v>
      </c>
      <c r="BQ3064" s="1" t="s">
        <v>121</v>
      </c>
      <c r="BU3064" s="34" t="s">
        <v>10718</v>
      </c>
      <c r="BV3064" s="9">
        <v>44560</v>
      </c>
      <c r="BW3064" s="34" t="s">
        <v>15053</v>
      </c>
      <c r="BY3064" s="2" t="s">
        <v>153</v>
      </c>
      <c r="BZ3064" s="2" t="s">
        <v>124</v>
      </c>
      <c r="CB3064" s="1" t="s">
        <v>4776</v>
      </c>
      <c r="CD3064" s="1" t="b">
        <f t="shared" si="1664"/>
        <v>0</v>
      </c>
      <c r="CE3064" s="1" t="b">
        <f t="shared" si="1665"/>
        <v>0</v>
      </c>
      <c r="CF3064" s="1" t="b">
        <f t="shared" si="1638"/>
        <v>0</v>
      </c>
      <c r="CG3064" s="1" t="b">
        <f t="shared" si="1639"/>
        <v>0</v>
      </c>
      <c r="CH3064" s="1" t="b">
        <f t="shared" si="1640"/>
        <v>0</v>
      </c>
      <c r="CI3064" s="1" t="b">
        <f t="shared" si="1641"/>
        <v>0</v>
      </c>
      <c r="CJ3064" s="1" t="b">
        <f t="shared" si="1642"/>
        <v>0</v>
      </c>
      <c r="CK3064" s="1" t="b">
        <f t="shared" si="1643"/>
        <v>0</v>
      </c>
      <c r="CL3064" s="1" t="b">
        <f t="shared" si="1644"/>
        <v>1</v>
      </c>
      <c r="CM3064" s="1" t="b">
        <f t="shared" si="1645"/>
        <v>0</v>
      </c>
      <c r="CN3064" s="1" t="b">
        <f t="shared" si="1646"/>
        <v>0</v>
      </c>
      <c r="CO3064" s="2" t="b">
        <f t="shared" si="1647"/>
        <v>0</v>
      </c>
      <c r="CP3064" s="2" t="b">
        <f t="shared" si="1648"/>
        <v>0</v>
      </c>
      <c r="CQ3064" s="2" t="b">
        <f t="shared" si="1649"/>
        <v>0</v>
      </c>
      <c r="CR3064" s="6" t="str">
        <f t="shared" si="1650"/>
        <v>Female</v>
      </c>
      <c r="CS3064" s="7">
        <f t="shared" si="1651"/>
        <v>1</v>
      </c>
      <c r="CT3064" s="7">
        <f t="shared" si="1652"/>
        <v>0</v>
      </c>
      <c r="CU3064" s="7">
        <f t="shared" si="1653"/>
        <v>0</v>
      </c>
      <c r="CV3064" s="7">
        <f t="shared" si="1654"/>
        <v>1</v>
      </c>
      <c r="CW3064" s="7">
        <f>COUNTIF(M3064,"=*moderna*")</f>
        <v>0</v>
      </c>
      <c r="CX3064" s="1" t="b">
        <f>AND(E3064&lt;30,NOT(E3064="."),NOT(E3064=""))</f>
        <v>0</v>
      </c>
      <c r="CY3064" s="1" t="b">
        <f>AND(E3064&gt;17,E3064&lt;41,NOT(E3064="."),NOT(E3064=""))</f>
        <v>0</v>
      </c>
      <c r="DG3064" s="1" t="b">
        <f>AND(E3064&gt;4,E3064&lt;18,NOT(E3064=""),NOT(E3064="."))</f>
        <v>0</v>
      </c>
    </row>
    <row r="3065" spans="2:111" ht="188.5" x14ac:dyDescent="0.35">
      <c r="B3065" s="1" t="s">
        <v>13809</v>
      </c>
      <c r="C3065" s="9">
        <v>44558</v>
      </c>
      <c r="D3065" s="10" t="s">
        <v>13809</v>
      </c>
      <c r="E3065" s="1">
        <v>71</v>
      </c>
      <c r="F3065" s="1" t="s">
        <v>108</v>
      </c>
      <c r="G3065" s="1" t="s">
        <v>13809</v>
      </c>
      <c r="H3065" s="1" t="s">
        <v>13809</v>
      </c>
      <c r="I3065" s="9">
        <v>44246</v>
      </c>
      <c r="J3065" s="2" t="s">
        <v>109</v>
      </c>
      <c r="K3065" s="2" t="s">
        <v>13809</v>
      </c>
      <c r="L3065" s="9">
        <v>44267</v>
      </c>
      <c r="M3065" s="2" t="s">
        <v>109</v>
      </c>
      <c r="N3065" s="2" t="s">
        <v>13809</v>
      </c>
      <c r="O3065" s="2" t="s">
        <v>110</v>
      </c>
      <c r="P3065" s="2" t="s">
        <v>111</v>
      </c>
      <c r="S3065" s="2" t="s">
        <v>112</v>
      </c>
      <c r="T3065" s="2" t="s">
        <v>111</v>
      </c>
      <c r="U3065" s="2" t="b">
        <f>OR(S3065="yes",T3065="yes")</f>
        <v>1</v>
      </c>
      <c r="V3065" s="2" t="s">
        <v>113</v>
      </c>
      <c r="W3065" s="1" t="s">
        <v>112</v>
      </c>
      <c r="X3065" s="1" t="s">
        <v>114</v>
      </c>
      <c r="Y3065" s="2" t="s">
        <v>112</v>
      </c>
      <c r="Z3065" s="2" t="s">
        <v>111</v>
      </c>
      <c r="AA3065" s="2" t="s">
        <v>111</v>
      </c>
      <c r="AB3065" s="2">
        <v>26</v>
      </c>
      <c r="AC3065" s="1" t="s">
        <v>111</v>
      </c>
      <c r="AF3065" s="1" t="s">
        <v>111</v>
      </c>
      <c r="AJ3065" s="1" t="s">
        <v>115</v>
      </c>
      <c r="AK3065" s="1" t="s">
        <v>116</v>
      </c>
      <c r="AN3065" s="1" t="s">
        <v>10719</v>
      </c>
      <c r="AO3065" s="1" t="s">
        <v>195</v>
      </c>
      <c r="AS3065" s="1" t="s">
        <v>706</v>
      </c>
      <c r="AU3065" s="1" t="s">
        <v>238</v>
      </c>
      <c r="AX3065" s="1">
        <v>55</v>
      </c>
      <c r="AZ3065" s="1" t="s">
        <v>120</v>
      </c>
      <c r="BA3065" s="1" t="s">
        <v>10720</v>
      </c>
      <c r="BG3065" s="1" t="s">
        <v>10721</v>
      </c>
      <c r="BH3065" s="1" t="s">
        <v>10722</v>
      </c>
      <c r="BJ3065" s="1" t="s">
        <v>112</v>
      </c>
      <c r="BK3065" s="1" t="s">
        <v>112</v>
      </c>
      <c r="BL3065" s="1" t="s">
        <v>161</v>
      </c>
      <c r="BM3065" s="1" t="s">
        <v>9662</v>
      </c>
      <c r="BQ3065" s="1" t="s">
        <v>121</v>
      </c>
      <c r="BR3065" s="1" t="s">
        <v>122</v>
      </c>
      <c r="BS3065" s="1" t="s">
        <v>112</v>
      </c>
      <c r="BU3065" s="34" t="s">
        <v>10723</v>
      </c>
      <c r="BV3065" s="9">
        <v>44844</v>
      </c>
      <c r="BW3065" s="34" t="s">
        <v>10724</v>
      </c>
      <c r="BY3065" s="2" t="s">
        <v>136</v>
      </c>
      <c r="BZ3065" s="2" t="s">
        <v>124</v>
      </c>
      <c r="CA3065" s="2">
        <v>3</v>
      </c>
      <c r="CB3065" s="1" t="s">
        <v>290</v>
      </c>
      <c r="CC3065" s="2" t="s">
        <v>126</v>
      </c>
      <c r="CD3065" s="1" t="b">
        <f t="shared" si="1664"/>
        <v>0</v>
      </c>
      <c r="CE3065" s="1" t="b">
        <f t="shared" si="1665"/>
        <v>0</v>
      </c>
      <c r="CF3065" s="1" t="b">
        <f t="shared" si="1638"/>
        <v>0</v>
      </c>
      <c r="CG3065" s="1" t="b">
        <f t="shared" si="1639"/>
        <v>0</v>
      </c>
      <c r="CH3065" s="1" t="b">
        <f t="shared" si="1640"/>
        <v>0</v>
      </c>
      <c r="CI3065" s="1" t="b">
        <f t="shared" si="1641"/>
        <v>0</v>
      </c>
      <c r="CJ3065" s="1" t="b">
        <f t="shared" si="1642"/>
        <v>0</v>
      </c>
      <c r="CK3065" s="1" t="b">
        <f t="shared" si="1643"/>
        <v>0</v>
      </c>
      <c r="CL3065" s="1" t="b">
        <f t="shared" si="1644"/>
        <v>0</v>
      </c>
      <c r="CM3065" s="1" t="b">
        <f t="shared" si="1645"/>
        <v>0</v>
      </c>
      <c r="CN3065" s="1" t="b">
        <f t="shared" si="1646"/>
        <v>1</v>
      </c>
      <c r="CO3065" s="2" t="b">
        <f t="shared" si="1647"/>
        <v>0</v>
      </c>
      <c r="CP3065" s="2" t="b">
        <f t="shared" si="1648"/>
        <v>0</v>
      </c>
      <c r="CQ3065" s="2" t="b">
        <f t="shared" si="1649"/>
        <v>0</v>
      </c>
      <c r="CR3065" s="6" t="str">
        <f t="shared" si="1650"/>
        <v>Female</v>
      </c>
      <c r="CS3065" s="7">
        <f t="shared" si="1651"/>
        <v>1</v>
      </c>
      <c r="CT3065" s="7">
        <f t="shared" si="1652"/>
        <v>0</v>
      </c>
      <c r="CU3065" s="7">
        <f t="shared" si="1653"/>
        <v>0</v>
      </c>
      <c r="CV3065" s="7">
        <f t="shared" si="1654"/>
        <v>1</v>
      </c>
    </row>
    <row r="3066" spans="2:111" ht="130.5" x14ac:dyDescent="0.35">
      <c r="B3066" s="1" t="s">
        <v>13809</v>
      </c>
      <c r="C3066" s="9">
        <v>44558</v>
      </c>
      <c r="D3066" s="10" t="s">
        <v>13809</v>
      </c>
      <c r="E3066" s="1">
        <v>30</v>
      </c>
      <c r="F3066" s="1" t="s">
        <v>127</v>
      </c>
      <c r="G3066" s="1" t="s">
        <v>13809</v>
      </c>
      <c r="H3066" s="1" t="s">
        <v>13809</v>
      </c>
      <c r="I3066" s="2" t="s">
        <v>183</v>
      </c>
      <c r="J3066" s="2" t="s">
        <v>109</v>
      </c>
      <c r="K3066" s="2" t="s">
        <v>13809</v>
      </c>
      <c r="L3066" s="2" t="s">
        <v>183</v>
      </c>
      <c r="M3066" s="2" t="s">
        <v>109</v>
      </c>
      <c r="N3066" s="2" t="s">
        <v>13809</v>
      </c>
      <c r="O3066" s="2" t="s">
        <v>110</v>
      </c>
      <c r="P3066" s="2" t="s">
        <v>111</v>
      </c>
      <c r="S3066" s="2" t="s">
        <v>112</v>
      </c>
      <c r="T3066" s="2" t="s">
        <v>111</v>
      </c>
      <c r="U3066" s="2" t="b">
        <f>OR(S3066="yes",T3066="yes")</f>
        <v>1</v>
      </c>
      <c r="V3066" s="2" t="s">
        <v>113</v>
      </c>
      <c r="W3066" s="1" t="s">
        <v>112</v>
      </c>
      <c r="X3066" s="1" t="s">
        <v>114</v>
      </c>
      <c r="Y3066" s="2" t="s">
        <v>112</v>
      </c>
      <c r="Z3066" s="2" t="s">
        <v>111</v>
      </c>
      <c r="AA3066" s="2" t="s">
        <v>111</v>
      </c>
      <c r="AB3066" s="2">
        <v>4</v>
      </c>
      <c r="AC3066" s="1" t="s">
        <v>111</v>
      </c>
      <c r="AF3066" s="1" t="s">
        <v>111</v>
      </c>
      <c r="AJ3066" s="1" t="s">
        <v>115</v>
      </c>
      <c r="AK3066" s="1" t="s">
        <v>287</v>
      </c>
      <c r="AO3066" s="1" t="s">
        <v>130</v>
      </c>
      <c r="AS3066" s="1" t="s">
        <v>229</v>
      </c>
      <c r="AU3066" s="1" t="s">
        <v>132</v>
      </c>
      <c r="AZ3066" s="1" t="s">
        <v>179</v>
      </c>
      <c r="BA3066" s="1" t="s">
        <v>10725</v>
      </c>
      <c r="BG3066" s="1" t="s">
        <v>10726</v>
      </c>
      <c r="BJ3066" s="1" t="s">
        <v>112</v>
      </c>
      <c r="BK3066" s="1" t="s">
        <v>112</v>
      </c>
      <c r="BL3066" s="1" t="s">
        <v>226</v>
      </c>
      <c r="BQ3066" s="1" t="s">
        <v>121</v>
      </c>
      <c r="BR3066" s="1" t="s">
        <v>122</v>
      </c>
      <c r="BU3066" s="34" t="s">
        <v>1339</v>
      </c>
      <c r="BV3066" s="9">
        <v>44662</v>
      </c>
      <c r="BW3066" s="34" t="s">
        <v>15054</v>
      </c>
      <c r="BY3066" s="2" t="s">
        <v>136</v>
      </c>
      <c r="BZ3066" s="2" t="s">
        <v>124</v>
      </c>
      <c r="CA3066" s="2">
        <v>3</v>
      </c>
      <c r="CB3066" s="1" t="s">
        <v>224</v>
      </c>
      <c r="CC3066" s="2" t="s">
        <v>126</v>
      </c>
      <c r="CD3066" s="1" t="b">
        <f t="shared" si="1664"/>
        <v>0</v>
      </c>
      <c r="CE3066" s="1" t="b">
        <f t="shared" si="1665"/>
        <v>0</v>
      </c>
      <c r="CF3066" s="1" t="b">
        <f t="shared" si="1638"/>
        <v>0</v>
      </c>
      <c r="CG3066" s="1" t="b">
        <f t="shared" si="1639"/>
        <v>0</v>
      </c>
      <c r="CH3066" s="1" t="b">
        <f t="shared" si="1640"/>
        <v>0</v>
      </c>
      <c r="CI3066" s="1" t="b">
        <f t="shared" si="1641"/>
        <v>0</v>
      </c>
      <c r="CJ3066" s="1" t="b">
        <f t="shared" si="1642"/>
        <v>0</v>
      </c>
      <c r="CK3066" s="1" t="b">
        <f t="shared" si="1643"/>
        <v>1</v>
      </c>
      <c r="CL3066" s="1" t="b">
        <f t="shared" si="1644"/>
        <v>0</v>
      </c>
      <c r="CM3066" s="1" t="b">
        <f t="shared" si="1645"/>
        <v>0</v>
      </c>
      <c r="CN3066" s="1" t="b">
        <f t="shared" si="1646"/>
        <v>0</v>
      </c>
      <c r="CO3066" s="2" t="b">
        <f t="shared" si="1647"/>
        <v>1</v>
      </c>
      <c r="CP3066" s="2" t="b">
        <f t="shared" si="1648"/>
        <v>1</v>
      </c>
      <c r="CQ3066" s="2" t="b">
        <f t="shared" si="1649"/>
        <v>0</v>
      </c>
      <c r="CR3066" s="6" t="str">
        <f t="shared" si="1650"/>
        <v>Male</v>
      </c>
      <c r="CS3066" s="7">
        <f t="shared" si="1651"/>
        <v>1</v>
      </c>
      <c r="CT3066" s="7">
        <f t="shared" si="1652"/>
        <v>0</v>
      </c>
      <c r="CU3066" s="7">
        <f t="shared" si="1653"/>
        <v>0</v>
      </c>
      <c r="CV3066" s="7">
        <f t="shared" si="1654"/>
        <v>1</v>
      </c>
      <c r="CW3066" s="7">
        <f>COUNTIF(M3066,"=*moderna*")</f>
        <v>0</v>
      </c>
      <c r="CX3066" s="1" t="b">
        <f>AND(E3066&lt;30,NOT(E3066="."),NOT(E3066=""))</f>
        <v>0</v>
      </c>
      <c r="CY3066" s="1" t="b">
        <f>AND(E3066&gt;17,E3066&lt;41,NOT(E3066="."),NOT(E3066=""))</f>
        <v>1</v>
      </c>
      <c r="DG3066" s="1" t="b">
        <f>AND(E3066&gt;4,E3066&lt;18,NOT(E3066=""),NOT(E3066="."))</f>
        <v>0</v>
      </c>
    </row>
    <row r="3067" spans="2:111" ht="174" x14ac:dyDescent="0.35">
      <c r="B3067" s="1" t="s">
        <v>13809</v>
      </c>
      <c r="C3067" s="9">
        <v>44558</v>
      </c>
      <c r="D3067" s="10" t="s">
        <v>13809</v>
      </c>
      <c r="E3067" s="1">
        <v>48</v>
      </c>
      <c r="F3067" s="1" t="s">
        <v>108</v>
      </c>
      <c r="G3067" s="1" t="s">
        <v>13809</v>
      </c>
      <c r="H3067" s="1" t="s">
        <v>13809</v>
      </c>
      <c r="K3067" s="2" t="s">
        <v>13809</v>
      </c>
      <c r="N3067" s="2" t="s">
        <v>13809</v>
      </c>
      <c r="O3067" s="2" t="s">
        <v>110</v>
      </c>
      <c r="P3067" s="2" t="s">
        <v>111</v>
      </c>
      <c r="S3067" s="2" t="s">
        <v>112</v>
      </c>
      <c r="T3067" s="2" t="s">
        <v>111</v>
      </c>
      <c r="U3067" s="2" t="b">
        <f>OR(S3067="yes",T3067="yes")</f>
        <v>1</v>
      </c>
      <c r="V3067" s="2" t="s">
        <v>113</v>
      </c>
      <c r="W3067" s="1" t="s">
        <v>112</v>
      </c>
      <c r="X3067" s="1" t="s">
        <v>138</v>
      </c>
      <c r="Y3067" s="2" t="s">
        <v>112</v>
      </c>
      <c r="Z3067" s="2" t="s">
        <v>111</v>
      </c>
      <c r="AA3067" s="2" t="s">
        <v>111</v>
      </c>
      <c r="AB3067" s="2">
        <v>6</v>
      </c>
      <c r="AF3067" s="1" t="s">
        <v>111</v>
      </c>
      <c r="AH3067" s="1" t="s">
        <v>193</v>
      </c>
      <c r="AI3067" s="1" t="s">
        <v>10727</v>
      </c>
      <c r="AK3067" s="1" t="s">
        <v>129</v>
      </c>
      <c r="AO3067" s="1" t="s">
        <v>166</v>
      </c>
      <c r="AS3067" s="1" t="s">
        <v>190</v>
      </c>
      <c r="AU3067" s="1" t="s">
        <v>197</v>
      </c>
      <c r="AZ3067" s="1" t="s">
        <v>155</v>
      </c>
      <c r="BA3067" s="1" t="s">
        <v>5850</v>
      </c>
      <c r="BJ3067" s="1" t="s">
        <v>111</v>
      </c>
      <c r="BN3067" s="1" t="s">
        <v>112</v>
      </c>
      <c r="BO3067" s="1" t="s">
        <v>148</v>
      </c>
      <c r="BP3067" s="1" t="s">
        <v>7832</v>
      </c>
      <c r="BU3067" s="34" t="s">
        <v>14029</v>
      </c>
      <c r="BV3067" s="9">
        <v>44680</v>
      </c>
      <c r="BW3067" s="34" t="s">
        <v>10728</v>
      </c>
      <c r="BY3067" s="2" t="s">
        <v>174</v>
      </c>
      <c r="BZ3067" s="2" t="s">
        <v>162</v>
      </c>
      <c r="CA3067" s="2">
        <v>3</v>
      </c>
      <c r="CB3067" s="1" t="s">
        <v>204</v>
      </c>
      <c r="CC3067" s="2" t="s">
        <v>126</v>
      </c>
      <c r="CD3067" s="1" t="b">
        <f t="shared" si="1664"/>
        <v>0</v>
      </c>
      <c r="CE3067" s="1" t="b">
        <f t="shared" si="1665"/>
        <v>0</v>
      </c>
      <c r="CF3067" s="1" t="b">
        <f t="shared" si="1638"/>
        <v>0</v>
      </c>
      <c r="CG3067" s="1" t="b">
        <f t="shared" si="1639"/>
        <v>0</v>
      </c>
      <c r="CH3067" s="1" t="b">
        <f t="shared" si="1640"/>
        <v>0</v>
      </c>
      <c r="CI3067" s="1" t="b">
        <f t="shared" si="1641"/>
        <v>0</v>
      </c>
      <c r="CJ3067" s="1" t="b">
        <f t="shared" si="1642"/>
        <v>0</v>
      </c>
      <c r="CK3067" s="1" t="b">
        <f t="shared" si="1643"/>
        <v>0</v>
      </c>
      <c r="CL3067" s="1" t="b">
        <f t="shared" si="1644"/>
        <v>1</v>
      </c>
      <c r="CM3067" s="1" t="b">
        <f t="shared" si="1645"/>
        <v>0</v>
      </c>
      <c r="CN3067" s="1" t="b">
        <f t="shared" si="1646"/>
        <v>0</v>
      </c>
      <c r="CO3067" s="2" t="b">
        <f t="shared" si="1647"/>
        <v>1</v>
      </c>
      <c r="CP3067" s="2" t="b">
        <f t="shared" si="1648"/>
        <v>1</v>
      </c>
      <c r="CQ3067" s="2" t="b">
        <f t="shared" si="1649"/>
        <v>0</v>
      </c>
      <c r="CR3067" s="6" t="str">
        <f t="shared" si="1650"/>
        <v>Female</v>
      </c>
      <c r="CS3067" s="7">
        <f t="shared" si="1651"/>
        <v>0</v>
      </c>
      <c r="CT3067" s="7">
        <f t="shared" si="1652"/>
        <v>0</v>
      </c>
      <c r="CU3067" s="7">
        <f t="shared" si="1653"/>
        <v>0</v>
      </c>
      <c r="CV3067" s="7">
        <f t="shared" si="1654"/>
        <v>0</v>
      </c>
      <c r="CW3067" s="7">
        <f>COUNTIF(M3067,"=*moderna*")</f>
        <v>0</v>
      </c>
      <c r="CX3067" s="1" t="b">
        <f>AND(E3067&lt;30,NOT(E3067="."),NOT(E3067=""))</f>
        <v>0</v>
      </c>
      <c r="CY3067" s="1" t="b">
        <f>AND(E3067&gt;17,E3067&lt;41,NOT(E3067="."),NOT(E3067=""))</f>
        <v>0</v>
      </c>
      <c r="DG3067" s="1" t="b">
        <f>AND(E3067&gt;4,E3067&lt;18,NOT(E3067=""),NOT(E3067="."))</f>
        <v>0</v>
      </c>
    </row>
    <row r="3068" spans="2:111" ht="377" x14ac:dyDescent="0.35">
      <c r="B3068" s="1" t="s">
        <v>13809</v>
      </c>
      <c r="C3068" s="9">
        <v>44558</v>
      </c>
      <c r="D3068" s="10" t="s">
        <v>13809</v>
      </c>
      <c r="E3068" s="1">
        <v>23</v>
      </c>
      <c r="F3068" s="1" t="s">
        <v>127</v>
      </c>
      <c r="G3068" s="1" t="s">
        <v>13809</v>
      </c>
      <c r="H3068" s="1" t="s">
        <v>13809</v>
      </c>
      <c r="I3068" s="9">
        <v>44435</v>
      </c>
      <c r="J3068" s="2" t="s">
        <v>163</v>
      </c>
      <c r="K3068" s="2" t="s">
        <v>13809</v>
      </c>
      <c r="L3068" s="9">
        <v>44456</v>
      </c>
      <c r="M3068" s="2" t="s">
        <v>163</v>
      </c>
      <c r="N3068" s="2" t="s">
        <v>13809</v>
      </c>
      <c r="O3068" s="2" t="s">
        <v>110</v>
      </c>
      <c r="P3068" s="2" t="s">
        <v>111</v>
      </c>
      <c r="S3068" s="2" t="s">
        <v>112</v>
      </c>
      <c r="T3068" s="2" t="s">
        <v>111</v>
      </c>
      <c r="U3068" s="2" t="b">
        <f>OR(S3068="yes",T3068="yes")</f>
        <v>1</v>
      </c>
      <c r="V3068" s="2" t="s">
        <v>126</v>
      </c>
      <c r="W3068" s="1" t="s">
        <v>112</v>
      </c>
      <c r="X3068" s="1" t="s">
        <v>138</v>
      </c>
      <c r="Y3068" s="2" t="s">
        <v>112</v>
      </c>
      <c r="Z3068" s="2" t="s">
        <v>111</v>
      </c>
      <c r="AA3068" s="2" t="s">
        <v>112</v>
      </c>
      <c r="AB3068" s="2">
        <v>1</v>
      </c>
      <c r="AC3068" s="1" t="s">
        <v>111</v>
      </c>
      <c r="AJ3068" s="1" t="s">
        <v>115</v>
      </c>
      <c r="AK3068" s="1" t="s">
        <v>189</v>
      </c>
      <c r="AO3068" s="1" t="s">
        <v>2598</v>
      </c>
      <c r="AS3068" s="1" t="s">
        <v>229</v>
      </c>
      <c r="AZ3068" s="1" t="s">
        <v>120</v>
      </c>
      <c r="BA3068" s="1" t="s">
        <v>13297</v>
      </c>
      <c r="BG3068" s="1" t="s">
        <v>4579</v>
      </c>
      <c r="BH3068" s="1">
        <v>2</v>
      </c>
      <c r="BJ3068" s="1" t="s">
        <v>111</v>
      </c>
      <c r="BN3068" s="1" t="s">
        <v>112</v>
      </c>
      <c r="BO3068" s="1" t="s">
        <v>148</v>
      </c>
      <c r="BP3068" s="1" t="s">
        <v>5483</v>
      </c>
      <c r="BQ3068" s="1" t="s">
        <v>121</v>
      </c>
      <c r="BR3068" s="1" t="s">
        <v>122</v>
      </c>
      <c r="BU3068" s="34" t="s">
        <v>13298</v>
      </c>
      <c r="BV3068" s="9">
        <v>44558</v>
      </c>
      <c r="BW3068" s="34" t="s">
        <v>15055</v>
      </c>
      <c r="BY3068" s="2" t="s">
        <v>153</v>
      </c>
      <c r="BZ3068" s="2" t="s">
        <v>124</v>
      </c>
      <c r="CB3068" s="1" t="s">
        <v>210</v>
      </c>
      <c r="CD3068" s="1" t="b">
        <f t="shared" si="1664"/>
        <v>1</v>
      </c>
      <c r="CE3068" s="1" t="b">
        <f t="shared" si="1665"/>
        <v>0</v>
      </c>
      <c r="CF3068" s="1" t="b">
        <f t="shared" si="1638"/>
        <v>0</v>
      </c>
      <c r="CG3068" s="1" t="b">
        <f t="shared" si="1639"/>
        <v>0</v>
      </c>
      <c r="CH3068" s="1" t="b">
        <f t="shared" si="1640"/>
        <v>0</v>
      </c>
      <c r="CI3068" s="1" t="b">
        <f t="shared" si="1641"/>
        <v>1</v>
      </c>
      <c r="CJ3068" s="1" t="b">
        <f t="shared" si="1642"/>
        <v>0</v>
      </c>
      <c r="CK3068" s="1" t="b">
        <f t="shared" si="1643"/>
        <v>0</v>
      </c>
      <c r="CL3068" s="1" t="b">
        <f t="shared" si="1644"/>
        <v>0</v>
      </c>
      <c r="CM3068" s="1" t="b">
        <f t="shared" si="1645"/>
        <v>0</v>
      </c>
      <c r="CN3068" s="1" t="b">
        <f t="shared" si="1646"/>
        <v>0</v>
      </c>
      <c r="CO3068" s="2" t="b">
        <f t="shared" si="1647"/>
        <v>1</v>
      </c>
      <c r="CP3068" s="2" t="b">
        <f t="shared" si="1648"/>
        <v>1</v>
      </c>
      <c r="CQ3068" s="2" t="b">
        <f t="shared" si="1649"/>
        <v>0</v>
      </c>
      <c r="CR3068" s="6" t="str">
        <f t="shared" si="1650"/>
        <v>Male</v>
      </c>
      <c r="CS3068" s="7">
        <f t="shared" si="1651"/>
        <v>0</v>
      </c>
      <c r="CT3068" s="7">
        <f t="shared" si="1652"/>
        <v>0</v>
      </c>
      <c r="CU3068" s="7">
        <f t="shared" si="1653"/>
        <v>0</v>
      </c>
      <c r="CV3068" s="7">
        <f t="shared" si="1654"/>
        <v>0</v>
      </c>
    </row>
    <row r="3069" spans="2:111" ht="58" x14ac:dyDescent="0.35">
      <c r="B3069" s="1" t="s">
        <v>13809</v>
      </c>
      <c r="C3069" s="9">
        <v>44558</v>
      </c>
      <c r="D3069" s="10" t="s">
        <v>13809</v>
      </c>
      <c r="E3069" s="1">
        <v>45</v>
      </c>
      <c r="F3069" s="1" t="s">
        <v>108</v>
      </c>
      <c r="G3069" s="1" t="s">
        <v>13809</v>
      </c>
      <c r="H3069" s="1" t="s">
        <v>13809</v>
      </c>
      <c r="I3069" s="2" t="s">
        <v>183</v>
      </c>
      <c r="J3069" s="2" t="s">
        <v>163</v>
      </c>
      <c r="K3069" s="2" t="s">
        <v>13809</v>
      </c>
      <c r="L3069" s="2" t="s">
        <v>183</v>
      </c>
      <c r="M3069" s="2" t="s">
        <v>163</v>
      </c>
      <c r="N3069" s="2" t="s">
        <v>13809</v>
      </c>
      <c r="O3069" s="2" t="s">
        <v>110</v>
      </c>
      <c r="P3069" s="2" t="s">
        <v>111</v>
      </c>
      <c r="S3069" s="2" t="s">
        <v>111</v>
      </c>
      <c r="T3069" s="2" t="s">
        <v>112</v>
      </c>
      <c r="U3069" s="2" t="b">
        <v>1</v>
      </c>
      <c r="V3069" s="2" t="s">
        <v>113</v>
      </c>
      <c r="W3069" s="1" t="s">
        <v>112</v>
      </c>
      <c r="X3069" s="1" t="s">
        <v>138</v>
      </c>
      <c r="Y3069" s="2" t="s">
        <v>112</v>
      </c>
      <c r="Z3069" s="2" t="s">
        <v>111</v>
      </c>
      <c r="AA3069" s="2" t="s">
        <v>111</v>
      </c>
      <c r="AC3069" s="1" t="s">
        <v>111</v>
      </c>
      <c r="AF3069" s="1" t="s">
        <v>111</v>
      </c>
      <c r="AK3069" s="1" t="s">
        <v>129</v>
      </c>
      <c r="AO3069" s="1" t="s">
        <v>117</v>
      </c>
      <c r="AS3069" s="1" t="s">
        <v>118</v>
      </c>
      <c r="AU3069" s="1" t="s">
        <v>132</v>
      </c>
      <c r="AZ3069" s="1" t="s">
        <v>155</v>
      </c>
      <c r="BA3069" s="1" t="s">
        <v>884</v>
      </c>
      <c r="BU3069" s="34" t="s">
        <v>10729</v>
      </c>
      <c r="BV3069" s="9">
        <v>44560</v>
      </c>
      <c r="BW3069" s="34" t="s">
        <v>10730</v>
      </c>
      <c r="BY3069" s="2" t="s">
        <v>174</v>
      </c>
      <c r="BZ3069" s="2" t="s">
        <v>162</v>
      </c>
      <c r="CA3069" s="2">
        <v>3</v>
      </c>
      <c r="CB3069" s="1" t="s">
        <v>157</v>
      </c>
      <c r="CC3069" s="2" t="s">
        <v>113</v>
      </c>
      <c r="CD3069" s="1" t="b">
        <f t="shared" si="1664"/>
        <v>0</v>
      </c>
      <c r="CE3069" s="1" t="b">
        <f t="shared" si="1665"/>
        <v>0</v>
      </c>
      <c r="CF3069" s="1" t="b">
        <f t="shared" si="1638"/>
        <v>0</v>
      </c>
      <c r="CG3069" s="1" t="b">
        <f t="shared" si="1639"/>
        <v>0</v>
      </c>
      <c r="CH3069" s="1" t="b">
        <f t="shared" si="1640"/>
        <v>0</v>
      </c>
      <c r="CI3069" s="1" t="b">
        <f t="shared" si="1641"/>
        <v>0</v>
      </c>
      <c r="CJ3069" s="1" t="b">
        <f t="shared" si="1642"/>
        <v>0</v>
      </c>
      <c r="CK3069" s="1" t="b">
        <f t="shared" si="1643"/>
        <v>0</v>
      </c>
      <c r="CL3069" s="1" t="b">
        <f t="shared" si="1644"/>
        <v>1</v>
      </c>
      <c r="CM3069" s="1" t="b">
        <f t="shared" si="1645"/>
        <v>0</v>
      </c>
      <c r="CN3069" s="1" t="b">
        <f t="shared" si="1646"/>
        <v>0</v>
      </c>
      <c r="CO3069" s="2" t="b">
        <f t="shared" si="1647"/>
        <v>0</v>
      </c>
      <c r="CP3069" s="2" t="b">
        <f t="shared" si="1648"/>
        <v>0</v>
      </c>
      <c r="CQ3069" s="2" t="b">
        <f t="shared" si="1649"/>
        <v>0</v>
      </c>
      <c r="CR3069" s="6" t="str">
        <f t="shared" si="1650"/>
        <v>Female</v>
      </c>
      <c r="CS3069" s="7">
        <f t="shared" si="1651"/>
        <v>0</v>
      </c>
      <c r="CT3069" s="7">
        <f t="shared" si="1652"/>
        <v>0</v>
      </c>
      <c r="CU3069" s="7">
        <f t="shared" si="1653"/>
        <v>0</v>
      </c>
      <c r="CV3069" s="7">
        <f t="shared" si="1654"/>
        <v>0</v>
      </c>
      <c r="CW3069" s="7">
        <f>COUNTIF(M3069,"=*moderna*")</f>
        <v>0</v>
      </c>
      <c r="CX3069" s="1" t="b">
        <f>AND(E3069&lt;30,NOT(E3069="."),NOT(E3069=""))</f>
        <v>0</v>
      </c>
      <c r="CY3069" s="1" t="b">
        <f>AND(E3069&gt;17,E3069&lt;41,NOT(E3069="."),NOT(E3069=""))</f>
        <v>0</v>
      </c>
      <c r="DG3069" s="1" t="b">
        <f>AND(E3069&gt;4,E3069&lt;18,NOT(E3069=""),NOT(E3069="."))</f>
        <v>0</v>
      </c>
    </row>
    <row r="3070" spans="2:111" ht="101.5" x14ac:dyDescent="0.35">
      <c r="B3070" s="1" t="s">
        <v>13809</v>
      </c>
      <c r="C3070" s="9">
        <v>44558</v>
      </c>
      <c r="D3070" s="10" t="s">
        <v>13809</v>
      </c>
      <c r="E3070" s="1">
        <v>26</v>
      </c>
      <c r="F3070" s="1" t="s">
        <v>108</v>
      </c>
      <c r="G3070" s="1" t="s">
        <v>13809</v>
      </c>
      <c r="H3070" s="1" t="s">
        <v>13809</v>
      </c>
      <c r="I3070" s="9">
        <v>44514</v>
      </c>
      <c r="J3070" s="2" t="s">
        <v>409</v>
      </c>
      <c r="K3070" s="2" t="s">
        <v>13809</v>
      </c>
      <c r="N3070" s="2" t="s">
        <v>13809</v>
      </c>
      <c r="O3070" s="2" t="s">
        <v>110</v>
      </c>
      <c r="P3070" s="2" t="s">
        <v>111</v>
      </c>
      <c r="S3070" s="2" t="s">
        <v>112</v>
      </c>
      <c r="T3070" s="2" t="s">
        <v>111</v>
      </c>
      <c r="U3070" s="2" t="b">
        <f t="shared" ref="U3070:U3075" si="1666">OR(S3070="yes",T3070="yes")</f>
        <v>1</v>
      </c>
      <c r="V3070" s="2" t="s">
        <v>113</v>
      </c>
      <c r="W3070" s="1" t="s">
        <v>112</v>
      </c>
      <c r="X3070" s="1" t="s">
        <v>138</v>
      </c>
      <c r="Y3070" s="2" t="s">
        <v>112</v>
      </c>
      <c r="Z3070" s="2" t="s">
        <v>112</v>
      </c>
      <c r="AB3070" s="2">
        <v>11</v>
      </c>
      <c r="AC3070" s="1" t="s">
        <v>111</v>
      </c>
      <c r="AF3070" s="1" t="s">
        <v>111</v>
      </c>
      <c r="AJ3070" s="1" t="s">
        <v>115</v>
      </c>
      <c r="AK3070" s="1" t="s">
        <v>194</v>
      </c>
      <c r="AN3070" s="1" t="s">
        <v>10731</v>
      </c>
      <c r="AO3070" s="1" t="s">
        <v>117</v>
      </c>
      <c r="AS3070" s="1" t="s">
        <v>271</v>
      </c>
      <c r="AU3070" s="1" t="s">
        <v>132</v>
      </c>
      <c r="AZ3070" s="1" t="s">
        <v>697</v>
      </c>
      <c r="BA3070" s="1" t="s">
        <v>10732</v>
      </c>
      <c r="BC3070" s="1" t="s">
        <v>10733</v>
      </c>
      <c r="BG3070" s="1" t="s">
        <v>10734</v>
      </c>
      <c r="BH3070" s="1" t="s">
        <v>10735</v>
      </c>
      <c r="BJ3070" s="1" t="s">
        <v>111</v>
      </c>
      <c r="BN3070" s="1" t="s">
        <v>112</v>
      </c>
      <c r="BO3070" s="1" t="s">
        <v>234</v>
      </c>
      <c r="BP3070" s="1" t="s">
        <v>10736</v>
      </c>
      <c r="BU3070" s="34" t="s">
        <v>10737</v>
      </c>
      <c r="BV3070" s="9">
        <v>44558</v>
      </c>
      <c r="BW3070" s="34" t="s">
        <v>10738</v>
      </c>
      <c r="BY3070" s="2" t="s">
        <v>174</v>
      </c>
      <c r="BZ3070" s="2" t="s">
        <v>124</v>
      </c>
      <c r="CA3070" s="2">
        <v>1</v>
      </c>
      <c r="CB3070" s="1" t="s">
        <v>247</v>
      </c>
      <c r="CC3070" s="2" t="s">
        <v>113</v>
      </c>
      <c r="CD3070" s="1" t="b">
        <f t="shared" si="1664"/>
        <v>1</v>
      </c>
      <c r="CE3070" s="1" t="b">
        <f t="shared" si="1665"/>
        <v>0</v>
      </c>
      <c r="CF3070" s="1" t="b">
        <f t="shared" si="1638"/>
        <v>0</v>
      </c>
      <c r="CG3070" s="1" t="b">
        <f t="shared" si="1639"/>
        <v>0</v>
      </c>
      <c r="CH3070" s="1" t="b">
        <f t="shared" si="1640"/>
        <v>0</v>
      </c>
      <c r="CI3070" s="1" t="b">
        <f t="shared" si="1641"/>
        <v>0</v>
      </c>
      <c r="CJ3070" s="1" t="b">
        <f t="shared" si="1642"/>
        <v>1</v>
      </c>
      <c r="CK3070" s="1" t="b">
        <f t="shared" si="1643"/>
        <v>0</v>
      </c>
      <c r="CL3070" s="1" t="b">
        <f t="shared" si="1644"/>
        <v>0</v>
      </c>
      <c r="CM3070" s="1" t="b">
        <f t="shared" si="1645"/>
        <v>0</v>
      </c>
      <c r="CN3070" s="1" t="b">
        <f t="shared" si="1646"/>
        <v>0</v>
      </c>
      <c r="CO3070" s="2" t="b">
        <f t="shared" si="1647"/>
        <v>0</v>
      </c>
      <c r="CP3070" s="2" t="b">
        <f t="shared" si="1648"/>
        <v>0</v>
      </c>
      <c r="CQ3070" s="2" t="b">
        <f t="shared" si="1649"/>
        <v>1</v>
      </c>
      <c r="CR3070" s="6" t="str">
        <f t="shared" si="1650"/>
        <v>Female</v>
      </c>
      <c r="CS3070" s="7">
        <f t="shared" si="1651"/>
        <v>0</v>
      </c>
      <c r="CT3070" s="7">
        <f t="shared" si="1652"/>
        <v>0</v>
      </c>
      <c r="CU3070" s="7">
        <f t="shared" si="1653"/>
        <v>1</v>
      </c>
      <c r="CV3070" s="7">
        <f t="shared" si="1654"/>
        <v>0</v>
      </c>
      <c r="CW3070" s="7">
        <f>COUNTIF(M3070,"=*moderna*")</f>
        <v>0</v>
      </c>
      <c r="CX3070" s="1" t="b">
        <f>AND(E3070&lt;30,NOT(E3070="."),NOT(E3070=""))</f>
        <v>1</v>
      </c>
      <c r="CY3070" s="1" t="b">
        <f>AND(E3070&gt;17,E3070&lt;41,NOT(E3070="."),NOT(E3070=""))</f>
        <v>1</v>
      </c>
      <c r="DG3070" s="1" t="b">
        <f>AND(E3070&gt;4,E3070&lt;18,NOT(E3070=""),NOT(E3070="."))</f>
        <v>0</v>
      </c>
    </row>
    <row r="3071" spans="2:111" ht="409.5" x14ac:dyDescent="0.35">
      <c r="B3071" s="1" t="s">
        <v>13809</v>
      </c>
      <c r="C3071" s="9">
        <v>44559</v>
      </c>
      <c r="D3071" s="10" t="s">
        <v>13809</v>
      </c>
      <c r="E3071" s="1">
        <v>55</v>
      </c>
      <c r="F3071" s="1" t="s">
        <v>127</v>
      </c>
      <c r="G3071" s="1" t="s">
        <v>13809</v>
      </c>
      <c r="H3071" s="1" t="s">
        <v>13809</v>
      </c>
      <c r="I3071" s="2" t="s">
        <v>183</v>
      </c>
      <c r="J3071" s="2" t="s">
        <v>163</v>
      </c>
      <c r="K3071" s="2" t="s">
        <v>13809</v>
      </c>
      <c r="L3071" s="9">
        <v>44291</v>
      </c>
      <c r="M3071" s="2" t="s">
        <v>128</v>
      </c>
      <c r="N3071" s="2" t="s">
        <v>13809</v>
      </c>
      <c r="O3071" s="2" t="s">
        <v>110</v>
      </c>
      <c r="P3071" s="2" t="s">
        <v>111</v>
      </c>
      <c r="S3071" s="2" t="s">
        <v>112</v>
      </c>
      <c r="T3071" s="2" t="s">
        <v>111</v>
      </c>
      <c r="U3071" s="2" t="b">
        <f t="shared" si="1666"/>
        <v>1</v>
      </c>
      <c r="V3071" s="2" t="s">
        <v>113</v>
      </c>
      <c r="W3071" s="1" t="s">
        <v>112</v>
      </c>
      <c r="X3071" s="1" t="s">
        <v>138</v>
      </c>
      <c r="Y3071" s="2" t="s">
        <v>112</v>
      </c>
      <c r="Z3071" s="2" t="s">
        <v>111</v>
      </c>
      <c r="AA3071" s="2" t="s">
        <v>112</v>
      </c>
      <c r="AB3071" s="2">
        <v>7</v>
      </c>
      <c r="AC3071" s="1" t="s">
        <v>111</v>
      </c>
      <c r="AF3071" s="1" t="s">
        <v>111</v>
      </c>
      <c r="AJ3071" s="1" t="s">
        <v>115</v>
      </c>
      <c r="AK3071" s="1" t="s">
        <v>294</v>
      </c>
      <c r="AN3071" s="1" t="s">
        <v>13634</v>
      </c>
      <c r="AO3071" s="1" t="s">
        <v>166</v>
      </c>
      <c r="AS3071" s="1" t="s">
        <v>118</v>
      </c>
      <c r="AU3071" s="1" t="s">
        <v>238</v>
      </c>
      <c r="AX3071" s="1" t="s">
        <v>13635</v>
      </c>
      <c r="AZ3071" s="1" t="s">
        <v>155</v>
      </c>
      <c r="BA3071" s="1" t="s">
        <v>13636</v>
      </c>
      <c r="BJ3071" s="1" t="s">
        <v>112</v>
      </c>
      <c r="BK3071" s="1" t="s">
        <v>112</v>
      </c>
      <c r="BL3071" s="1" t="s">
        <v>241</v>
      </c>
      <c r="BM3071" s="1" t="s">
        <v>214</v>
      </c>
      <c r="BQ3071" s="1" t="s">
        <v>121</v>
      </c>
      <c r="BR3071" s="1" t="s">
        <v>122</v>
      </c>
      <c r="BS3071" s="1" t="s">
        <v>112</v>
      </c>
      <c r="BU3071" s="34" t="s">
        <v>13637</v>
      </c>
      <c r="BV3071" s="9">
        <v>44984</v>
      </c>
      <c r="BW3071" s="34" t="s">
        <v>13638</v>
      </c>
      <c r="BY3071" s="2" t="s">
        <v>123</v>
      </c>
      <c r="BZ3071" s="2" t="s">
        <v>124</v>
      </c>
      <c r="CA3071" s="2">
        <v>2</v>
      </c>
      <c r="CB3071" s="1" t="s">
        <v>2482</v>
      </c>
      <c r="CC3071" s="2" t="s">
        <v>113</v>
      </c>
      <c r="CD3071" s="1" t="b">
        <f t="shared" si="1664"/>
        <v>0</v>
      </c>
      <c r="CE3071" s="1" t="b">
        <f t="shared" si="1665"/>
        <v>0</v>
      </c>
      <c r="CF3071" s="1" t="b">
        <f t="shared" si="1638"/>
        <v>0</v>
      </c>
      <c r="CG3071" s="1" t="b">
        <f t="shared" si="1639"/>
        <v>0</v>
      </c>
      <c r="CH3071" s="1" t="b">
        <f t="shared" si="1640"/>
        <v>0</v>
      </c>
      <c r="CI3071" s="1" t="b">
        <f t="shared" si="1641"/>
        <v>0</v>
      </c>
      <c r="CJ3071" s="1" t="b">
        <f t="shared" si="1642"/>
        <v>0</v>
      </c>
      <c r="CK3071" s="1" t="b">
        <f t="shared" si="1643"/>
        <v>0</v>
      </c>
      <c r="CL3071" s="1" t="b">
        <f t="shared" si="1644"/>
        <v>0</v>
      </c>
      <c r="CM3071" s="1" t="b">
        <f t="shared" si="1645"/>
        <v>1</v>
      </c>
      <c r="CN3071" s="1" t="b">
        <f t="shared" si="1646"/>
        <v>0</v>
      </c>
      <c r="CO3071" s="2" t="b">
        <f t="shared" si="1647"/>
        <v>0</v>
      </c>
      <c r="CP3071" s="2" t="b">
        <f t="shared" si="1648"/>
        <v>1</v>
      </c>
      <c r="CQ3071" s="2" t="b">
        <f t="shared" si="1649"/>
        <v>0</v>
      </c>
      <c r="CR3071" s="6" t="str">
        <f t="shared" si="1650"/>
        <v>Male</v>
      </c>
      <c r="CS3071" s="7">
        <f t="shared" si="1651"/>
        <v>0</v>
      </c>
      <c r="CT3071" s="7">
        <f t="shared" si="1652"/>
        <v>0</v>
      </c>
      <c r="CU3071" s="7">
        <f t="shared" si="1653"/>
        <v>0</v>
      </c>
      <c r="CV3071" s="7">
        <f t="shared" si="1654"/>
        <v>0</v>
      </c>
    </row>
    <row r="3072" spans="2:111" ht="217.5" x14ac:dyDescent="0.35">
      <c r="B3072" s="1" t="s">
        <v>13809</v>
      </c>
      <c r="C3072" s="9">
        <v>44559</v>
      </c>
      <c r="D3072" s="10" t="s">
        <v>13809</v>
      </c>
      <c r="E3072" s="1">
        <v>53</v>
      </c>
      <c r="F3072" s="1" t="s">
        <v>108</v>
      </c>
      <c r="G3072" s="1" t="s">
        <v>13809</v>
      </c>
      <c r="H3072" s="1" t="s">
        <v>13809</v>
      </c>
      <c r="I3072" s="9">
        <v>44199</v>
      </c>
      <c r="J3072" s="2" t="s">
        <v>128</v>
      </c>
      <c r="K3072" s="2" t="s">
        <v>13809</v>
      </c>
      <c r="L3072" s="9">
        <v>44227</v>
      </c>
      <c r="M3072" s="2" t="s">
        <v>128</v>
      </c>
      <c r="N3072" s="2" t="s">
        <v>13809</v>
      </c>
      <c r="O3072" s="2" t="s">
        <v>110</v>
      </c>
      <c r="P3072" s="2" t="s">
        <v>111</v>
      </c>
      <c r="S3072" s="2" t="s">
        <v>112</v>
      </c>
      <c r="T3072" s="2" t="s">
        <v>111</v>
      </c>
      <c r="U3072" s="2" t="b">
        <f t="shared" si="1666"/>
        <v>1</v>
      </c>
      <c r="V3072" s="2" t="s">
        <v>126</v>
      </c>
      <c r="W3072" s="1" t="s">
        <v>112</v>
      </c>
      <c r="X3072" s="1" t="s">
        <v>138</v>
      </c>
      <c r="Y3072" s="2" t="s">
        <v>112</v>
      </c>
      <c r="Z3072" s="2" t="s">
        <v>111</v>
      </c>
      <c r="AA3072" s="2" t="s">
        <v>112</v>
      </c>
      <c r="AB3072" s="2">
        <v>14</v>
      </c>
      <c r="AC3072" s="1" t="s">
        <v>111</v>
      </c>
      <c r="AH3072" s="1" t="s">
        <v>193</v>
      </c>
      <c r="AI3072" s="1" t="s">
        <v>4408</v>
      </c>
      <c r="AJ3072" s="1" t="s">
        <v>115</v>
      </c>
      <c r="AK3072" s="1" t="s">
        <v>150</v>
      </c>
      <c r="AO3072" s="1" t="s">
        <v>166</v>
      </c>
      <c r="AS3072" s="1" t="s">
        <v>767</v>
      </c>
      <c r="AU3072" s="1" t="s">
        <v>197</v>
      </c>
      <c r="AZ3072" s="1" t="s">
        <v>1558</v>
      </c>
      <c r="BC3072" s="1" t="s">
        <v>2353</v>
      </c>
      <c r="BD3072" s="1" t="s">
        <v>10739</v>
      </c>
      <c r="BF3072" s="1" t="s">
        <v>10740</v>
      </c>
      <c r="BG3072" s="1" t="s">
        <v>10741</v>
      </c>
      <c r="BJ3072" s="1" t="s">
        <v>112</v>
      </c>
      <c r="BK3072" s="1" t="s">
        <v>112</v>
      </c>
      <c r="BL3072" s="1" t="s">
        <v>161</v>
      </c>
      <c r="BQ3072" s="1" t="s">
        <v>121</v>
      </c>
      <c r="BR3072" s="1" t="s">
        <v>122</v>
      </c>
      <c r="BS3072" s="1" t="s">
        <v>112</v>
      </c>
      <c r="BU3072" s="34" t="s">
        <v>10742</v>
      </c>
      <c r="BV3072" s="9">
        <v>44740</v>
      </c>
      <c r="BW3072" s="34" t="s">
        <v>10743</v>
      </c>
      <c r="BY3072" s="2" t="s">
        <v>174</v>
      </c>
      <c r="BZ3072" s="2" t="s">
        <v>124</v>
      </c>
      <c r="CB3072" s="1" t="s">
        <v>149</v>
      </c>
      <c r="CD3072" s="1" t="b">
        <f t="shared" si="1664"/>
        <v>0</v>
      </c>
      <c r="CE3072" s="1" t="b">
        <f t="shared" si="1665"/>
        <v>0</v>
      </c>
      <c r="CF3072" s="1" t="b">
        <f t="shared" si="1638"/>
        <v>0</v>
      </c>
      <c r="CG3072" s="1" t="b">
        <f t="shared" si="1639"/>
        <v>0</v>
      </c>
      <c r="CH3072" s="1" t="b">
        <f t="shared" si="1640"/>
        <v>0</v>
      </c>
      <c r="CI3072" s="1" t="b">
        <f t="shared" si="1641"/>
        <v>0</v>
      </c>
      <c r="CJ3072" s="1" t="b">
        <f t="shared" si="1642"/>
        <v>0</v>
      </c>
      <c r="CK3072" s="1" t="b">
        <f t="shared" si="1643"/>
        <v>0</v>
      </c>
      <c r="CL3072" s="1" t="b">
        <f t="shared" si="1644"/>
        <v>0</v>
      </c>
      <c r="CM3072" s="1" t="b">
        <f t="shared" si="1645"/>
        <v>1</v>
      </c>
      <c r="CN3072" s="1" t="b">
        <f t="shared" si="1646"/>
        <v>0</v>
      </c>
      <c r="CO3072" s="2" t="b">
        <f t="shared" si="1647"/>
        <v>0</v>
      </c>
      <c r="CP3072" s="2" t="b">
        <f t="shared" si="1648"/>
        <v>0</v>
      </c>
      <c r="CQ3072" s="2" t="b">
        <f t="shared" si="1649"/>
        <v>1</v>
      </c>
      <c r="CR3072" s="6" t="str">
        <f t="shared" si="1650"/>
        <v>Female</v>
      </c>
      <c r="CS3072" s="7">
        <f t="shared" si="1651"/>
        <v>0</v>
      </c>
      <c r="CT3072" s="7">
        <f t="shared" si="1652"/>
        <v>1</v>
      </c>
      <c r="CU3072" s="7">
        <f t="shared" si="1653"/>
        <v>0</v>
      </c>
      <c r="CV3072" s="7">
        <f t="shared" si="1654"/>
        <v>0</v>
      </c>
    </row>
    <row r="3073" spans="2:111" ht="72.5" x14ac:dyDescent="0.35">
      <c r="B3073" s="1" t="s">
        <v>13809</v>
      </c>
      <c r="C3073" s="9">
        <v>44559</v>
      </c>
      <c r="D3073" s="10" t="s">
        <v>13809</v>
      </c>
      <c r="E3073" s="1">
        <v>16</v>
      </c>
      <c r="F3073" s="1" t="s">
        <v>127</v>
      </c>
      <c r="G3073" s="1" t="s">
        <v>13809</v>
      </c>
      <c r="H3073" s="1" t="s">
        <v>13809</v>
      </c>
      <c r="I3073" s="2" t="s">
        <v>183</v>
      </c>
      <c r="J3073" s="2" t="s">
        <v>109</v>
      </c>
      <c r="K3073" s="2" t="s">
        <v>13809</v>
      </c>
      <c r="L3073" s="2" t="s">
        <v>183</v>
      </c>
      <c r="M3073" s="2" t="s">
        <v>109</v>
      </c>
      <c r="N3073" s="2" t="s">
        <v>13809</v>
      </c>
      <c r="O3073" s="2" t="s">
        <v>110</v>
      </c>
      <c r="P3073" s="2" t="s">
        <v>111</v>
      </c>
      <c r="S3073" s="2" t="s">
        <v>112</v>
      </c>
      <c r="T3073" s="2" t="s">
        <v>111</v>
      </c>
      <c r="U3073" s="2" t="b">
        <f t="shared" si="1666"/>
        <v>1</v>
      </c>
      <c r="V3073" s="2" t="s">
        <v>113</v>
      </c>
      <c r="W3073" s="1" t="s">
        <v>111</v>
      </c>
      <c r="Y3073" s="2" t="s">
        <v>112</v>
      </c>
      <c r="Z3073" s="2" t="s">
        <v>111</v>
      </c>
      <c r="AA3073" s="2" t="s">
        <v>111</v>
      </c>
      <c r="AB3073" s="2">
        <v>3</v>
      </c>
      <c r="AC3073" s="1" t="s">
        <v>111</v>
      </c>
      <c r="AF3073" s="1" t="s">
        <v>111</v>
      </c>
      <c r="AJ3073" s="1" t="s">
        <v>115</v>
      </c>
      <c r="AK3073" s="1" t="s">
        <v>185</v>
      </c>
      <c r="AO3073" s="1" t="s">
        <v>117</v>
      </c>
      <c r="AS3073" s="1" t="s">
        <v>118</v>
      </c>
      <c r="AU3073" s="1" t="s">
        <v>132</v>
      </c>
      <c r="AZ3073" s="1" t="s">
        <v>179</v>
      </c>
      <c r="BA3073" s="1" t="s">
        <v>10744</v>
      </c>
      <c r="BG3073" s="1" t="s">
        <v>10745</v>
      </c>
      <c r="BJ3073" s="1" t="s">
        <v>111</v>
      </c>
      <c r="BN3073" s="1" t="s">
        <v>111</v>
      </c>
      <c r="BU3073" s="34" t="s">
        <v>10746</v>
      </c>
      <c r="BV3073" s="9">
        <v>44571</v>
      </c>
      <c r="BW3073" s="34" t="s">
        <v>10747</v>
      </c>
      <c r="BY3073" s="2" t="s">
        <v>123</v>
      </c>
      <c r="BZ3073" s="2" t="s">
        <v>124</v>
      </c>
      <c r="CA3073" s="2">
        <v>3</v>
      </c>
      <c r="CB3073" s="1" t="s">
        <v>258</v>
      </c>
      <c r="CC3073" s="2" t="s">
        <v>126</v>
      </c>
      <c r="CD3073" s="1" t="b">
        <f t="shared" si="1664"/>
        <v>1</v>
      </c>
      <c r="CE3073" s="1" t="b">
        <f t="shared" si="1665"/>
        <v>1</v>
      </c>
      <c r="CF3073" s="1" t="b">
        <f t="shared" si="1638"/>
        <v>0</v>
      </c>
      <c r="CG3073" s="1" t="b">
        <f t="shared" si="1639"/>
        <v>0</v>
      </c>
      <c r="CH3073" s="1" t="b">
        <f t="shared" si="1640"/>
        <v>1</v>
      </c>
      <c r="CI3073" s="1" t="b">
        <f t="shared" si="1641"/>
        <v>0</v>
      </c>
      <c r="CJ3073" s="1" t="b">
        <f t="shared" si="1642"/>
        <v>0</v>
      </c>
      <c r="CK3073" s="1" t="b">
        <f t="shared" si="1643"/>
        <v>0</v>
      </c>
      <c r="CL3073" s="1" t="b">
        <f t="shared" si="1644"/>
        <v>0</v>
      </c>
      <c r="CM3073" s="1" t="b">
        <f t="shared" si="1645"/>
        <v>0</v>
      </c>
      <c r="CN3073" s="1" t="b">
        <f t="shared" si="1646"/>
        <v>0</v>
      </c>
      <c r="CO3073" s="2" t="b">
        <f t="shared" si="1647"/>
        <v>1</v>
      </c>
      <c r="CP3073" s="2" t="b">
        <f t="shared" si="1648"/>
        <v>1</v>
      </c>
      <c r="CQ3073" s="2" t="b">
        <f t="shared" si="1649"/>
        <v>0</v>
      </c>
      <c r="CR3073" s="6" t="str">
        <f t="shared" si="1650"/>
        <v>Male</v>
      </c>
      <c r="CS3073" s="7">
        <f t="shared" si="1651"/>
        <v>1</v>
      </c>
      <c r="CT3073" s="7">
        <f t="shared" si="1652"/>
        <v>0</v>
      </c>
      <c r="CU3073" s="7">
        <f t="shared" si="1653"/>
        <v>0</v>
      </c>
      <c r="CV3073" s="7">
        <f t="shared" si="1654"/>
        <v>1</v>
      </c>
      <c r="CW3073" s="7">
        <f>COUNTIF(M3073,"=*moderna*")</f>
        <v>0</v>
      </c>
      <c r="CX3073" s="1" t="b">
        <f>AND(E3073&lt;30,NOT(E3073="."),NOT(E3073=""))</f>
        <v>1</v>
      </c>
      <c r="CY3073" s="1" t="b">
        <f>AND(E3073&gt;17,E3073&lt;41,NOT(E3073="."),NOT(E3073=""))</f>
        <v>0</v>
      </c>
      <c r="DG3073" s="1" t="b">
        <f>AND(E3073&gt;4,E3073&lt;18,NOT(E3073=""),NOT(E3073="."))</f>
        <v>1</v>
      </c>
    </row>
    <row r="3074" spans="2:111" ht="130.5" x14ac:dyDescent="0.35">
      <c r="B3074" s="1" t="s">
        <v>13809</v>
      </c>
      <c r="C3074" s="9">
        <v>44559</v>
      </c>
      <c r="D3074" s="10" t="s">
        <v>13809</v>
      </c>
      <c r="E3074" s="1">
        <v>36</v>
      </c>
      <c r="F3074" s="1" t="s">
        <v>108</v>
      </c>
      <c r="G3074" s="1" t="s">
        <v>13809</v>
      </c>
      <c r="H3074" s="1" t="s">
        <v>13809</v>
      </c>
      <c r="I3074" s="2" t="s">
        <v>183</v>
      </c>
      <c r="J3074" s="2" t="s">
        <v>128</v>
      </c>
      <c r="K3074" s="2" t="s">
        <v>13809</v>
      </c>
      <c r="L3074" s="9">
        <v>44530</v>
      </c>
      <c r="M3074" s="2" t="s">
        <v>128</v>
      </c>
      <c r="N3074" s="2" t="s">
        <v>13809</v>
      </c>
      <c r="O3074" s="2" t="s">
        <v>110</v>
      </c>
      <c r="P3074" s="2" t="s">
        <v>111</v>
      </c>
      <c r="S3074" s="2" t="s">
        <v>112</v>
      </c>
      <c r="T3074" s="2" t="s">
        <v>111</v>
      </c>
      <c r="U3074" s="2" t="b">
        <f t="shared" si="1666"/>
        <v>1</v>
      </c>
      <c r="V3074" s="2" t="s">
        <v>113</v>
      </c>
      <c r="W3074" s="1" t="s">
        <v>112</v>
      </c>
      <c r="X3074" s="1" t="s">
        <v>110</v>
      </c>
      <c r="Y3074" s="2" t="s">
        <v>112</v>
      </c>
      <c r="Z3074" s="2" t="s">
        <v>111</v>
      </c>
      <c r="AA3074" s="2" t="s">
        <v>112</v>
      </c>
      <c r="AB3074" s="2">
        <v>1</v>
      </c>
      <c r="AC3074" s="1" t="s">
        <v>111</v>
      </c>
      <c r="AF3074" s="1" t="s">
        <v>111</v>
      </c>
      <c r="AJ3074" s="1" t="s">
        <v>115</v>
      </c>
      <c r="AK3074" s="1" t="s">
        <v>194</v>
      </c>
      <c r="AN3074" s="1" t="s">
        <v>10748</v>
      </c>
      <c r="AO3074" s="1" t="s">
        <v>130</v>
      </c>
      <c r="AS3074" s="1" t="s">
        <v>140</v>
      </c>
      <c r="AU3074" s="1" t="s">
        <v>238</v>
      </c>
      <c r="AX3074" s="1">
        <v>55</v>
      </c>
      <c r="AZ3074" s="1" t="s">
        <v>120</v>
      </c>
      <c r="BA3074" s="1" t="s">
        <v>10749</v>
      </c>
      <c r="BG3074" s="1" t="s">
        <v>10750</v>
      </c>
      <c r="BH3074" s="1" t="s">
        <v>10751</v>
      </c>
      <c r="BJ3074" s="1" t="s">
        <v>112</v>
      </c>
      <c r="BK3074" s="1" t="s">
        <v>112</v>
      </c>
      <c r="BL3074" s="1" t="s">
        <v>206</v>
      </c>
      <c r="BM3074" s="1" t="s">
        <v>10752</v>
      </c>
      <c r="BQ3074" s="1" t="s">
        <v>121</v>
      </c>
      <c r="BR3074" s="1" t="s">
        <v>122</v>
      </c>
      <c r="BS3074" s="1" t="s">
        <v>111</v>
      </c>
      <c r="BT3074" s="34" t="s">
        <v>184</v>
      </c>
      <c r="BU3074" s="34" t="s">
        <v>10753</v>
      </c>
      <c r="BV3074" s="9">
        <v>44574</v>
      </c>
      <c r="BW3074" s="34" t="s">
        <v>10754</v>
      </c>
      <c r="BY3074" s="2" t="s">
        <v>123</v>
      </c>
      <c r="BZ3074" s="2" t="s">
        <v>124</v>
      </c>
      <c r="CA3074" s="2">
        <v>2</v>
      </c>
      <c r="CB3074" s="1" t="s">
        <v>1596</v>
      </c>
      <c r="CC3074" s="2" t="s">
        <v>126</v>
      </c>
      <c r="CD3074" s="1" t="b">
        <f t="shared" si="1664"/>
        <v>0</v>
      </c>
      <c r="CE3074" s="1" t="b">
        <f t="shared" si="1665"/>
        <v>0</v>
      </c>
      <c r="CF3074" s="1" t="b">
        <f t="shared" ref="CF3074:CF3137" si="1667">AND(E3074&gt;4,E3074&lt;12,NOT(E3074=""),NOT(E3074="."))</f>
        <v>0</v>
      </c>
      <c r="CG3074" s="1" t="b">
        <f t="shared" ref="CG3074:CG3137" si="1668">AND(E3074&gt;11,E3074&lt;16,NOT(E3074=""),NOT(E3074="."))</f>
        <v>0</v>
      </c>
      <c r="CH3074" s="1" t="b">
        <f t="shared" ref="CH3074:CH3137" si="1669">AND(E3074&gt;15,E3074&lt;18)</f>
        <v>0</v>
      </c>
      <c r="CI3074" s="1" t="b">
        <f t="shared" ref="CI3074:CI3137" si="1670">AND(E3074&gt;17,E3074&lt;25)</f>
        <v>0</v>
      </c>
      <c r="CJ3074" s="1" t="b">
        <f t="shared" ref="CJ3074:CJ3137" si="1671">AND(E3074&gt;24,E3074&lt;30)</f>
        <v>0</v>
      </c>
      <c r="CK3074" s="1" t="b">
        <f t="shared" ref="CK3074:CK3137" si="1672">AND(E3074&gt;29,E3074&lt;40)</f>
        <v>1</v>
      </c>
      <c r="CL3074" s="1" t="b">
        <f t="shared" ref="CL3074:CL3137" si="1673">AND(E3074&gt;39,E3074&lt;50)</f>
        <v>0</v>
      </c>
      <c r="CM3074" s="1" t="b">
        <f t="shared" ref="CM3074:CM3137" si="1674">AND(E3074&gt;49,E3074&lt;65)</f>
        <v>0</v>
      </c>
      <c r="CN3074" s="1" t="b">
        <f t="shared" ref="CN3074:CN3137" si="1675">AND(E3074&gt;64,NOT(E3074="."),NOT(E3074=""))</f>
        <v>0</v>
      </c>
      <c r="CO3074" s="2" t="b">
        <f t="shared" ref="CO3074:CO3137" si="1676">AND(AB3074&lt;7,NOT(AB3074="."),NOT(AB3074=""))</f>
        <v>1</v>
      </c>
      <c r="CP3074" s="2" t="b">
        <f t="shared" ref="CP3074:CP3137" si="1677">AND(AB3074&lt;8,NOT(AB3074="."),NOT(AB3074=""))</f>
        <v>1</v>
      </c>
      <c r="CQ3074" s="2" t="b">
        <f t="shared" ref="CQ3074:CQ3137" si="1678">AND(AB3074&gt;7,AB3074&lt;22,NOT(AB3074=""),NOT(AB3074="."))</f>
        <v>0</v>
      </c>
      <c r="CR3074" s="6" t="str">
        <f t="shared" ref="CR3074:CR3137" si="1679">F3074</f>
        <v>Female</v>
      </c>
      <c r="CS3074" s="7">
        <f t="shared" ref="CS3074:CS3137" si="1680">COUNTIF(J3074,"=*pfizer*")</f>
        <v>0</v>
      </c>
      <c r="CT3074" s="7">
        <f t="shared" ref="CT3074:CT3137" si="1681">COUNTIF(J3074,"=*moderna*")</f>
        <v>1</v>
      </c>
      <c r="CU3074" s="7">
        <f t="shared" ref="CU3074:CU3137" si="1682">COUNTIF(J3074,"=*janssen*")</f>
        <v>0</v>
      </c>
      <c r="CV3074" s="7">
        <f t="shared" ref="CV3074:CV3137" si="1683">COUNTIF(M3074,"=*pfizer*")</f>
        <v>0</v>
      </c>
    </row>
    <row r="3075" spans="2:111" ht="43.5" x14ac:dyDescent="0.35">
      <c r="B3075" s="1" t="s">
        <v>13809</v>
      </c>
      <c r="C3075" s="9">
        <v>44559</v>
      </c>
      <c r="D3075" s="10" t="s">
        <v>13809</v>
      </c>
      <c r="E3075" s="1">
        <v>17</v>
      </c>
      <c r="F3075" s="1" t="s">
        <v>127</v>
      </c>
      <c r="G3075" s="1" t="s">
        <v>13809</v>
      </c>
      <c r="H3075" s="1" t="s">
        <v>13809</v>
      </c>
      <c r="K3075" s="2" t="s">
        <v>13809</v>
      </c>
      <c r="N3075" s="2" t="s">
        <v>13809</v>
      </c>
      <c r="O3075" s="2" t="s">
        <v>110</v>
      </c>
      <c r="P3075" s="2" t="s">
        <v>111</v>
      </c>
      <c r="S3075" s="2" t="s">
        <v>112</v>
      </c>
      <c r="T3075" s="2" t="s">
        <v>111</v>
      </c>
      <c r="U3075" s="2" t="b">
        <f t="shared" si="1666"/>
        <v>1</v>
      </c>
      <c r="V3075" s="2" t="s">
        <v>113</v>
      </c>
      <c r="W3075" s="1" t="s">
        <v>112</v>
      </c>
      <c r="X3075" s="1" t="s">
        <v>114</v>
      </c>
      <c r="Y3075" s="2" t="s">
        <v>112</v>
      </c>
      <c r="Z3075" s="2" t="s">
        <v>111</v>
      </c>
      <c r="AA3075" s="2" t="s">
        <v>112</v>
      </c>
      <c r="AB3075" s="2">
        <v>3</v>
      </c>
      <c r="AC3075" s="1" t="s">
        <v>111</v>
      </c>
      <c r="AF3075" s="1" t="s">
        <v>111</v>
      </c>
      <c r="AJ3075" s="1" t="s">
        <v>115</v>
      </c>
      <c r="AK3075" s="1" t="s">
        <v>129</v>
      </c>
      <c r="AO3075" s="1" t="s">
        <v>117</v>
      </c>
      <c r="AU3075" s="1" t="s">
        <v>132</v>
      </c>
      <c r="AZ3075" s="1" t="s">
        <v>179</v>
      </c>
      <c r="BA3075" s="1" t="s">
        <v>10755</v>
      </c>
      <c r="BG3075" s="1" t="s">
        <v>10756</v>
      </c>
      <c r="BJ3075" s="1" t="s">
        <v>112</v>
      </c>
      <c r="BK3075" s="1" t="s">
        <v>112</v>
      </c>
      <c r="BL3075" s="1" t="s">
        <v>200</v>
      </c>
      <c r="BQ3075" s="1" t="s">
        <v>121</v>
      </c>
      <c r="BR3075" s="1" t="s">
        <v>122</v>
      </c>
      <c r="BU3075" s="34" t="s">
        <v>10757</v>
      </c>
      <c r="BV3075" s="9">
        <v>44655</v>
      </c>
      <c r="BW3075" s="34" t="s">
        <v>10758</v>
      </c>
      <c r="BY3075" s="2" t="s">
        <v>156</v>
      </c>
      <c r="BZ3075" s="2" t="s">
        <v>124</v>
      </c>
      <c r="CA3075" s="2">
        <v>2</v>
      </c>
      <c r="CB3075" s="1" t="s">
        <v>246</v>
      </c>
      <c r="CC3075" s="2" t="s">
        <v>126</v>
      </c>
      <c r="CD3075" s="1" t="b">
        <f t="shared" si="1664"/>
        <v>1</v>
      </c>
      <c r="CE3075" s="1" t="b">
        <f t="shared" si="1665"/>
        <v>1</v>
      </c>
      <c r="CF3075" s="1" t="b">
        <f t="shared" si="1667"/>
        <v>0</v>
      </c>
      <c r="CG3075" s="1" t="b">
        <f t="shared" si="1668"/>
        <v>0</v>
      </c>
      <c r="CH3075" s="1" t="b">
        <f t="shared" si="1669"/>
        <v>1</v>
      </c>
      <c r="CI3075" s="1" t="b">
        <f t="shared" si="1670"/>
        <v>0</v>
      </c>
      <c r="CJ3075" s="1" t="b">
        <f t="shared" si="1671"/>
        <v>0</v>
      </c>
      <c r="CK3075" s="1" t="b">
        <f t="shared" si="1672"/>
        <v>0</v>
      </c>
      <c r="CL3075" s="1" t="b">
        <f t="shared" si="1673"/>
        <v>0</v>
      </c>
      <c r="CM3075" s="1" t="b">
        <f t="shared" si="1674"/>
        <v>0</v>
      </c>
      <c r="CN3075" s="1" t="b">
        <f t="shared" si="1675"/>
        <v>0</v>
      </c>
      <c r="CO3075" s="2" t="b">
        <f t="shared" si="1676"/>
        <v>1</v>
      </c>
      <c r="CP3075" s="2" t="b">
        <f t="shared" si="1677"/>
        <v>1</v>
      </c>
      <c r="CQ3075" s="2" t="b">
        <f t="shared" si="1678"/>
        <v>0</v>
      </c>
      <c r="CR3075" s="6" t="str">
        <f t="shared" si="1679"/>
        <v>Male</v>
      </c>
      <c r="CS3075" s="7">
        <f t="shared" si="1680"/>
        <v>0</v>
      </c>
      <c r="CT3075" s="7">
        <f t="shared" si="1681"/>
        <v>0</v>
      </c>
      <c r="CU3075" s="7">
        <f t="shared" si="1682"/>
        <v>0</v>
      </c>
      <c r="CV3075" s="7">
        <f t="shared" si="1683"/>
        <v>0</v>
      </c>
      <c r="CW3075" s="7">
        <f t="shared" ref="CW3075:CW3081" si="1684">COUNTIF(M3075,"=*moderna*")</f>
        <v>0</v>
      </c>
      <c r="CX3075" s="1" t="b">
        <f t="shared" ref="CX3075:CX3081" si="1685">AND(E3075&lt;30,NOT(E3075="."),NOT(E3075=""))</f>
        <v>1</v>
      </c>
      <c r="CY3075" s="1" t="b">
        <f t="shared" ref="CY3075:CY3081" si="1686">AND(E3075&gt;17,E3075&lt;41,NOT(E3075="."),NOT(E3075=""))</f>
        <v>0</v>
      </c>
      <c r="DG3075" s="1" t="b">
        <f>AND(E3075&gt;4,E3075&lt;18,NOT(E3075=""),NOT(E3075="."))</f>
        <v>1</v>
      </c>
    </row>
    <row r="3076" spans="2:111" ht="101.5" x14ac:dyDescent="0.35">
      <c r="B3076" s="1" t="s">
        <v>13809</v>
      </c>
      <c r="C3076" s="9">
        <v>44559</v>
      </c>
      <c r="D3076" s="10" t="s">
        <v>13809</v>
      </c>
      <c r="E3076" s="1">
        <v>19</v>
      </c>
      <c r="F3076" s="1" t="s">
        <v>127</v>
      </c>
      <c r="G3076" s="1" t="s">
        <v>13809</v>
      </c>
      <c r="H3076" s="1" t="s">
        <v>13809</v>
      </c>
      <c r="I3076" s="9">
        <v>44383</v>
      </c>
      <c r="J3076" s="2" t="s">
        <v>409</v>
      </c>
      <c r="K3076" s="2" t="s">
        <v>13809</v>
      </c>
      <c r="N3076" s="2" t="s">
        <v>13809</v>
      </c>
      <c r="O3076" s="2" t="s">
        <v>110</v>
      </c>
      <c r="P3076" s="2" t="s">
        <v>111</v>
      </c>
      <c r="S3076" s="2" t="s">
        <v>111</v>
      </c>
      <c r="T3076" s="2" t="s">
        <v>112</v>
      </c>
      <c r="U3076" s="2" t="b">
        <v>1</v>
      </c>
      <c r="V3076" s="2" t="s">
        <v>126</v>
      </c>
      <c r="W3076" s="1" t="s">
        <v>112</v>
      </c>
      <c r="X3076" s="1" t="s">
        <v>110</v>
      </c>
      <c r="Y3076" s="2" t="s">
        <v>112</v>
      </c>
      <c r="Z3076" s="2" t="s">
        <v>112</v>
      </c>
      <c r="AA3076" s="2" t="s">
        <v>111</v>
      </c>
      <c r="AB3076" s="2">
        <v>28</v>
      </c>
      <c r="AC3076" s="1" t="s">
        <v>111</v>
      </c>
      <c r="AF3076" s="1" t="s">
        <v>111</v>
      </c>
      <c r="AJ3076" s="1" t="s">
        <v>115</v>
      </c>
      <c r="AK3076" s="1" t="s">
        <v>129</v>
      </c>
      <c r="AO3076" s="1" t="s">
        <v>171</v>
      </c>
      <c r="AU3076" s="1" t="s">
        <v>132</v>
      </c>
      <c r="BJ3076" s="1" t="s">
        <v>111</v>
      </c>
      <c r="BN3076" s="1" t="s">
        <v>112</v>
      </c>
      <c r="BO3076" s="1" t="s">
        <v>148</v>
      </c>
      <c r="BP3076" s="1" t="s">
        <v>355</v>
      </c>
      <c r="BU3076" s="34" t="s">
        <v>10759</v>
      </c>
      <c r="BV3076" s="9">
        <v>44559</v>
      </c>
      <c r="BW3076" s="34" t="s">
        <v>15056</v>
      </c>
      <c r="BY3076" s="2" t="s">
        <v>156</v>
      </c>
      <c r="BZ3076" s="2" t="s">
        <v>124</v>
      </c>
      <c r="CB3076" s="1" t="s">
        <v>188</v>
      </c>
      <c r="CD3076" s="1" t="b">
        <v>1</v>
      </c>
      <c r="CE3076" s="1" t="b">
        <f t="shared" si="1665"/>
        <v>0</v>
      </c>
      <c r="CF3076" s="1" t="b">
        <f t="shared" si="1667"/>
        <v>0</v>
      </c>
      <c r="CG3076" s="1" t="b">
        <f t="shared" si="1668"/>
        <v>0</v>
      </c>
      <c r="CH3076" s="1" t="b">
        <f t="shared" si="1669"/>
        <v>0</v>
      </c>
      <c r="CI3076" s="1" t="b">
        <f t="shared" si="1670"/>
        <v>1</v>
      </c>
      <c r="CJ3076" s="1" t="b">
        <f t="shared" si="1671"/>
        <v>0</v>
      </c>
      <c r="CK3076" s="1" t="b">
        <f t="shared" si="1672"/>
        <v>0</v>
      </c>
      <c r="CL3076" s="1" t="b">
        <f t="shared" si="1673"/>
        <v>0</v>
      </c>
      <c r="CM3076" s="1" t="b">
        <f t="shared" si="1674"/>
        <v>0</v>
      </c>
      <c r="CN3076" s="1" t="b">
        <f t="shared" si="1675"/>
        <v>0</v>
      </c>
      <c r="CO3076" s="2" t="b">
        <f t="shared" si="1676"/>
        <v>0</v>
      </c>
      <c r="CP3076" s="2" t="b">
        <f t="shared" si="1677"/>
        <v>0</v>
      </c>
      <c r="CQ3076" s="2" t="b">
        <f t="shared" si="1678"/>
        <v>0</v>
      </c>
      <c r="CR3076" s="6" t="str">
        <f t="shared" si="1679"/>
        <v>Male</v>
      </c>
      <c r="CS3076" s="7">
        <f t="shared" si="1680"/>
        <v>0</v>
      </c>
      <c r="CT3076" s="7">
        <f t="shared" si="1681"/>
        <v>0</v>
      </c>
      <c r="CU3076" s="7">
        <f t="shared" si="1682"/>
        <v>1</v>
      </c>
      <c r="CV3076" s="7">
        <f t="shared" si="1683"/>
        <v>0</v>
      </c>
      <c r="CW3076" s="7">
        <f t="shared" si="1684"/>
        <v>0</v>
      </c>
      <c r="CX3076" s="1" t="b">
        <f t="shared" si="1685"/>
        <v>1</v>
      </c>
      <c r="CY3076" s="1" t="b">
        <f t="shared" si="1686"/>
        <v>1</v>
      </c>
      <c r="DG3076" s="1" t="b">
        <f>AND(E3076&gt;4,E3076&lt;18,NOT(E3076=""),NOT(E3076="."))</f>
        <v>0</v>
      </c>
    </row>
    <row r="3077" spans="2:111" ht="145" x14ac:dyDescent="0.35">
      <c r="B3077" s="1" t="s">
        <v>13809</v>
      </c>
      <c r="C3077" s="9">
        <v>44559</v>
      </c>
      <c r="D3077" s="10" t="s">
        <v>13809</v>
      </c>
      <c r="E3077" s="1">
        <v>48</v>
      </c>
      <c r="F3077" s="1" t="s">
        <v>127</v>
      </c>
      <c r="G3077" s="1" t="s">
        <v>13809</v>
      </c>
      <c r="H3077" s="1" t="s">
        <v>13809</v>
      </c>
      <c r="I3077" s="9">
        <v>44267</v>
      </c>
      <c r="J3077" s="2" t="s">
        <v>109</v>
      </c>
      <c r="K3077" s="2" t="s">
        <v>13809</v>
      </c>
      <c r="L3077" s="9">
        <v>44288</v>
      </c>
      <c r="M3077" s="2" t="s">
        <v>109</v>
      </c>
      <c r="N3077" s="2" t="s">
        <v>13809</v>
      </c>
      <c r="O3077" s="2" t="s">
        <v>110</v>
      </c>
      <c r="P3077" s="2" t="s">
        <v>111</v>
      </c>
      <c r="S3077" s="2" t="s">
        <v>112</v>
      </c>
      <c r="T3077" s="2" t="s">
        <v>111</v>
      </c>
      <c r="U3077" s="2" t="b">
        <f>OR(S3077="yes",T3077="yes")</f>
        <v>1</v>
      </c>
      <c r="V3077" s="2" t="s">
        <v>126</v>
      </c>
      <c r="W3077" s="1" t="s">
        <v>111</v>
      </c>
      <c r="Y3077" s="2" t="s">
        <v>111</v>
      </c>
      <c r="AF3077" s="1" t="s">
        <v>112</v>
      </c>
      <c r="AG3077" s="1" t="s">
        <v>138</v>
      </c>
      <c r="AJ3077" s="1" t="s">
        <v>115</v>
      </c>
      <c r="AK3077" s="1" t="s">
        <v>150</v>
      </c>
      <c r="AO3077" s="1" t="s">
        <v>221</v>
      </c>
      <c r="AZ3077" s="1" t="s">
        <v>155</v>
      </c>
      <c r="BA3077" s="1" t="s">
        <v>10760</v>
      </c>
      <c r="BJ3077" s="1" t="s">
        <v>112</v>
      </c>
      <c r="BQ3077" s="1" t="s">
        <v>121</v>
      </c>
      <c r="BR3077" s="1" t="s">
        <v>122</v>
      </c>
      <c r="BS3077" s="1" t="s">
        <v>112</v>
      </c>
      <c r="BU3077" s="34" t="s">
        <v>10761</v>
      </c>
      <c r="BV3077" s="9">
        <v>44559</v>
      </c>
      <c r="BW3077" s="34" t="s">
        <v>15057</v>
      </c>
      <c r="BY3077" s="2" t="s">
        <v>153</v>
      </c>
      <c r="BZ3077" s="2" t="s">
        <v>162</v>
      </c>
      <c r="CB3077" s="1" t="s">
        <v>149</v>
      </c>
      <c r="CD3077" s="1" t="b">
        <f>AND(E3077&lt;30,NOT(E3077="."),NOT(E3077=""))</f>
        <v>0</v>
      </c>
      <c r="CE3077" s="1" t="b">
        <f t="shared" si="1665"/>
        <v>0</v>
      </c>
      <c r="CF3077" s="1" t="b">
        <f t="shared" si="1667"/>
        <v>0</v>
      </c>
      <c r="CG3077" s="1" t="b">
        <f t="shared" si="1668"/>
        <v>0</v>
      </c>
      <c r="CH3077" s="1" t="b">
        <f t="shared" si="1669"/>
        <v>0</v>
      </c>
      <c r="CI3077" s="1" t="b">
        <f t="shared" si="1670"/>
        <v>0</v>
      </c>
      <c r="CJ3077" s="1" t="b">
        <f t="shared" si="1671"/>
        <v>0</v>
      </c>
      <c r="CK3077" s="1" t="b">
        <f t="shared" si="1672"/>
        <v>0</v>
      </c>
      <c r="CL3077" s="1" t="b">
        <f t="shared" si="1673"/>
        <v>1</v>
      </c>
      <c r="CM3077" s="1" t="b">
        <f t="shared" si="1674"/>
        <v>0</v>
      </c>
      <c r="CN3077" s="1" t="b">
        <f t="shared" si="1675"/>
        <v>0</v>
      </c>
      <c r="CO3077" s="2" t="b">
        <f t="shared" si="1676"/>
        <v>0</v>
      </c>
      <c r="CP3077" s="2" t="b">
        <f t="shared" si="1677"/>
        <v>0</v>
      </c>
      <c r="CQ3077" s="2" t="b">
        <f t="shared" si="1678"/>
        <v>0</v>
      </c>
      <c r="CR3077" s="6" t="str">
        <f t="shared" si="1679"/>
        <v>Male</v>
      </c>
      <c r="CS3077" s="7">
        <f t="shared" si="1680"/>
        <v>1</v>
      </c>
      <c r="CT3077" s="7">
        <f t="shared" si="1681"/>
        <v>0</v>
      </c>
      <c r="CU3077" s="7">
        <f t="shared" si="1682"/>
        <v>0</v>
      </c>
      <c r="CV3077" s="7">
        <f t="shared" si="1683"/>
        <v>1</v>
      </c>
      <c r="CW3077" s="7">
        <f t="shared" si="1684"/>
        <v>0</v>
      </c>
      <c r="CX3077" s="1" t="b">
        <f t="shared" si="1685"/>
        <v>0</v>
      </c>
      <c r="CY3077" s="1" t="b">
        <f t="shared" si="1686"/>
        <v>0</v>
      </c>
    </row>
    <row r="3078" spans="2:111" ht="409.5" x14ac:dyDescent="0.35">
      <c r="B3078" s="1" t="s">
        <v>13809</v>
      </c>
      <c r="C3078" s="9">
        <v>44559</v>
      </c>
      <c r="D3078" s="10" t="s">
        <v>13809</v>
      </c>
      <c r="E3078" s="1">
        <v>62</v>
      </c>
      <c r="F3078" s="1" t="s">
        <v>108</v>
      </c>
      <c r="G3078" s="1" t="s">
        <v>13809</v>
      </c>
      <c r="H3078" s="1" t="s">
        <v>13809</v>
      </c>
      <c r="I3078" s="9">
        <v>44189</v>
      </c>
      <c r="J3078" s="2" t="s">
        <v>128</v>
      </c>
      <c r="K3078" s="2" t="s">
        <v>13809</v>
      </c>
      <c r="L3078" s="9">
        <v>44217</v>
      </c>
      <c r="M3078" s="2" t="s">
        <v>128</v>
      </c>
      <c r="N3078" s="2" t="s">
        <v>13809</v>
      </c>
      <c r="O3078" s="2" t="s">
        <v>110</v>
      </c>
      <c r="P3078" s="2" t="s">
        <v>111</v>
      </c>
      <c r="S3078" s="2" t="s">
        <v>112</v>
      </c>
      <c r="T3078" s="2" t="s">
        <v>111</v>
      </c>
      <c r="U3078" s="2" t="b">
        <f>OR(S3078="yes",T3078="yes")</f>
        <v>1</v>
      </c>
      <c r="V3078" s="2" t="s">
        <v>126</v>
      </c>
      <c r="W3078" s="1" t="s">
        <v>112</v>
      </c>
      <c r="X3078" s="1" t="s">
        <v>114</v>
      </c>
      <c r="Y3078" s="2" t="s">
        <v>111</v>
      </c>
      <c r="AF3078" s="1" t="s">
        <v>111</v>
      </c>
      <c r="AH3078" s="1" t="s">
        <v>193</v>
      </c>
      <c r="AI3078" s="1" t="s">
        <v>10762</v>
      </c>
      <c r="AJ3078" s="1" t="s">
        <v>115</v>
      </c>
      <c r="AK3078" s="1" t="s">
        <v>294</v>
      </c>
      <c r="AN3078" s="1" t="s">
        <v>10763</v>
      </c>
      <c r="AO3078" s="1" t="s">
        <v>10634</v>
      </c>
      <c r="AS3078" s="1" t="s">
        <v>190</v>
      </c>
      <c r="AU3078" s="1" t="s">
        <v>238</v>
      </c>
      <c r="AX3078" s="1">
        <v>37</v>
      </c>
      <c r="AZ3078" s="1" t="s">
        <v>402</v>
      </c>
      <c r="BA3078" s="1" t="s">
        <v>10764</v>
      </c>
      <c r="BE3078" s="1" t="s">
        <v>10765</v>
      </c>
      <c r="BJ3078" s="1" t="s">
        <v>112</v>
      </c>
      <c r="BK3078" s="1" t="s">
        <v>112</v>
      </c>
      <c r="BL3078" s="1" t="s">
        <v>10766</v>
      </c>
      <c r="BM3078" s="1" t="s">
        <v>10767</v>
      </c>
      <c r="BQ3078" s="1" t="s">
        <v>1153</v>
      </c>
      <c r="BR3078" s="1" t="s">
        <v>275</v>
      </c>
      <c r="BS3078" s="1" t="s">
        <v>111</v>
      </c>
      <c r="BT3078" s="34" t="s">
        <v>10768</v>
      </c>
      <c r="BU3078" s="34" t="s">
        <v>14030</v>
      </c>
      <c r="BV3078" s="9">
        <v>44636</v>
      </c>
      <c r="BW3078" s="34" t="s">
        <v>15058</v>
      </c>
      <c r="BY3078" s="2" t="s">
        <v>153</v>
      </c>
      <c r="BZ3078" s="2" t="s">
        <v>124</v>
      </c>
      <c r="CB3078" s="1" t="s">
        <v>649</v>
      </c>
      <c r="CD3078" s="1" t="b">
        <f>AND(E3078&lt;30,NOT(E3078="."),NOT(E3078=""))</f>
        <v>0</v>
      </c>
      <c r="CE3078" s="1" t="b">
        <f t="shared" si="1665"/>
        <v>0</v>
      </c>
      <c r="CF3078" s="1" t="b">
        <f t="shared" si="1667"/>
        <v>0</v>
      </c>
      <c r="CG3078" s="1" t="b">
        <f t="shared" si="1668"/>
        <v>0</v>
      </c>
      <c r="CH3078" s="1" t="b">
        <f t="shared" si="1669"/>
        <v>0</v>
      </c>
      <c r="CI3078" s="1" t="b">
        <f t="shared" si="1670"/>
        <v>0</v>
      </c>
      <c r="CJ3078" s="1" t="b">
        <f t="shared" si="1671"/>
        <v>0</v>
      </c>
      <c r="CK3078" s="1" t="b">
        <f t="shared" si="1672"/>
        <v>0</v>
      </c>
      <c r="CL3078" s="1" t="b">
        <f t="shared" si="1673"/>
        <v>0</v>
      </c>
      <c r="CM3078" s="1" t="b">
        <f t="shared" si="1674"/>
        <v>1</v>
      </c>
      <c r="CN3078" s="1" t="b">
        <f t="shared" si="1675"/>
        <v>0</v>
      </c>
      <c r="CO3078" s="2" t="b">
        <f t="shared" si="1676"/>
        <v>0</v>
      </c>
      <c r="CP3078" s="2" t="b">
        <f t="shared" si="1677"/>
        <v>0</v>
      </c>
      <c r="CQ3078" s="2" t="b">
        <f t="shared" si="1678"/>
        <v>0</v>
      </c>
      <c r="CR3078" s="6" t="str">
        <f t="shared" si="1679"/>
        <v>Female</v>
      </c>
      <c r="CS3078" s="7">
        <f t="shared" si="1680"/>
        <v>0</v>
      </c>
      <c r="CT3078" s="7">
        <f t="shared" si="1681"/>
        <v>1</v>
      </c>
      <c r="CU3078" s="7">
        <f t="shared" si="1682"/>
        <v>0</v>
      </c>
      <c r="CV3078" s="7">
        <f t="shared" si="1683"/>
        <v>0</v>
      </c>
      <c r="CW3078" s="7">
        <f t="shared" si="1684"/>
        <v>1</v>
      </c>
      <c r="CX3078" s="1" t="b">
        <f t="shared" si="1685"/>
        <v>0</v>
      </c>
      <c r="CY3078" s="1" t="b">
        <f t="shared" si="1686"/>
        <v>0</v>
      </c>
      <c r="DG3078" s="1" t="b">
        <f>AND(E3078&gt;4,E3078&lt;18,NOT(E3078=""),NOT(E3078="."))</f>
        <v>0</v>
      </c>
    </row>
    <row r="3079" spans="2:111" ht="87" x14ac:dyDescent="0.35">
      <c r="B3079" s="1" t="s">
        <v>13809</v>
      </c>
      <c r="C3079" s="9">
        <v>44559</v>
      </c>
      <c r="D3079" s="10" t="s">
        <v>13809</v>
      </c>
      <c r="E3079" s="1">
        <v>24</v>
      </c>
      <c r="F3079" s="1" t="s">
        <v>127</v>
      </c>
      <c r="G3079" s="1" t="s">
        <v>13809</v>
      </c>
      <c r="H3079" s="1" t="s">
        <v>13809</v>
      </c>
      <c r="I3079" s="9">
        <v>44454</v>
      </c>
      <c r="J3079" s="2" t="s">
        <v>128</v>
      </c>
      <c r="K3079" s="2" t="s">
        <v>13809</v>
      </c>
      <c r="L3079" s="9">
        <v>44538</v>
      </c>
      <c r="M3079" s="2" t="s">
        <v>128</v>
      </c>
      <c r="N3079" s="2" t="s">
        <v>13809</v>
      </c>
      <c r="O3079" s="2" t="s">
        <v>110</v>
      </c>
      <c r="P3079" s="2" t="s">
        <v>111</v>
      </c>
      <c r="S3079" s="2" t="s">
        <v>112</v>
      </c>
      <c r="T3079" s="2" t="s">
        <v>111</v>
      </c>
      <c r="U3079" s="2" t="b">
        <v>1</v>
      </c>
      <c r="V3079" s="2" t="s">
        <v>113</v>
      </c>
      <c r="W3079" s="1" t="s">
        <v>112</v>
      </c>
      <c r="X3079" s="1" t="s">
        <v>114</v>
      </c>
      <c r="Y3079" s="2" t="s">
        <v>112</v>
      </c>
      <c r="Z3079" s="2" t="s">
        <v>111</v>
      </c>
      <c r="AA3079" s="2" t="s">
        <v>112</v>
      </c>
      <c r="AB3079" s="2">
        <v>13</v>
      </c>
      <c r="AC3079" s="1" t="s">
        <v>112</v>
      </c>
      <c r="AD3079" s="1" t="s">
        <v>192</v>
      </c>
      <c r="AE3079" s="1" t="s">
        <v>10769</v>
      </c>
      <c r="AF3079" s="1" t="s">
        <v>111</v>
      </c>
      <c r="AH3079" s="1" t="s">
        <v>193</v>
      </c>
      <c r="AI3079" s="1" t="s">
        <v>10770</v>
      </c>
      <c r="AJ3079" s="1" t="s">
        <v>115</v>
      </c>
      <c r="AK3079" s="1" t="s">
        <v>150</v>
      </c>
      <c r="AO3079" s="1" t="s">
        <v>117</v>
      </c>
      <c r="AS3079" s="1" t="s">
        <v>118</v>
      </c>
      <c r="AU3079" s="1" t="s">
        <v>132</v>
      </c>
      <c r="AZ3079" s="1" t="s">
        <v>120</v>
      </c>
      <c r="BA3079" s="1" t="s">
        <v>10771</v>
      </c>
      <c r="BG3079" s="1" t="s">
        <v>10772</v>
      </c>
      <c r="BH3079" s="1" t="s">
        <v>10773</v>
      </c>
      <c r="BJ3079" s="1" t="s">
        <v>112</v>
      </c>
      <c r="BK3079" s="1" t="s">
        <v>112</v>
      </c>
      <c r="BL3079" s="1" t="s">
        <v>142</v>
      </c>
      <c r="BQ3079" s="1" t="s">
        <v>121</v>
      </c>
      <c r="BR3079" s="1" t="s">
        <v>122</v>
      </c>
      <c r="BS3079" s="1" t="s">
        <v>111</v>
      </c>
      <c r="BT3079" s="34" t="s">
        <v>158</v>
      </c>
      <c r="BU3079" s="34" t="s">
        <v>6997</v>
      </c>
      <c r="BV3079" s="9">
        <v>44559</v>
      </c>
      <c r="BW3079" s="34" t="s">
        <v>10774</v>
      </c>
      <c r="BY3079" s="2" t="s">
        <v>123</v>
      </c>
      <c r="BZ3079" s="2" t="s">
        <v>124</v>
      </c>
      <c r="CA3079" s="2">
        <v>2</v>
      </c>
      <c r="CB3079" s="1" t="s">
        <v>311</v>
      </c>
      <c r="CC3079" s="2" t="s">
        <v>126</v>
      </c>
      <c r="CD3079" s="1" t="b">
        <f>AND(E3079&lt;30,NOT(E3079="."),NOT(E3079=""))</f>
        <v>1</v>
      </c>
      <c r="CE3079" s="1" t="b">
        <f t="shared" si="1665"/>
        <v>0</v>
      </c>
      <c r="CF3079" s="1" t="b">
        <f t="shared" si="1667"/>
        <v>0</v>
      </c>
      <c r="CG3079" s="1" t="b">
        <f t="shared" si="1668"/>
        <v>0</v>
      </c>
      <c r="CH3079" s="1" t="b">
        <f t="shared" si="1669"/>
        <v>0</v>
      </c>
      <c r="CI3079" s="1" t="b">
        <f t="shared" si="1670"/>
        <v>1</v>
      </c>
      <c r="CJ3079" s="1" t="b">
        <f t="shared" si="1671"/>
        <v>0</v>
      </c>
      <c r="CK3079" s="1" t="b">
        <f t="shared" si="1672"/>
        <v>0</v>
      </c>
      <c r="CL3079" s="1" t="b">
        <f t="shared" si="1673"/>
        <v>0</v>
      </c>
      <c r="CM3079" s="1" t="b">
        <f t="shared" si="1674"/>
        <v>0</v>
      </c>
      <c r="CN3079" s="1" t="b">
        <f t="shared" si="1675"/>
        <v>0</v>
      </c>
      <c r="CO3079" s="2" t="b">
        <f t="shared" si="1676"/>
        <v>0</v>
      </c>
      <c r="CP3079" s="2" t="b">
        <f t="shared" si="1677"/>
        <v>0</v>
      </c>
      <c r="CQ3079" s="2" t="b">
        <f t="shared" si="1678"/>
        <v>1</v>
      </c>
      <c r="CR3079" s="6" t="str">
        <f t="shared" si="1679"/>
        <v>Male</v>
      </c>
      <c r="CS3079" s="7">
        <f t="shared" si="1680"/>
        <v>0</v>
      </c>
      <c r="CT3079" s="7">
        <f t="shared" si="1681"/>
        <v>1</v>
      </c>
      <c r="CU3079" s="7">
        <f t="shared" si="1682"/>
        <v>0</v>
      </c>
      <c r="CV3079" s="7">
        <f t="shared" si="1683"/>
        <v>0</v>
      </c>
      <c r="CW3079" s="7">
        <f t="shared" si="1684"/>
        <v>1</v>
      </c>
      <c r="CX3079" s="1" t="b">
        <f t="shared" si="1685"/>
        <v>1</v>
      </c>
      <c r="CY3079" s="1" t="b">
        <f t="shared" si="1686"/>
        <v>1</v>
      </c>
      <c r="DG3079" s="1" t="b">
        <f>AND(E3079&gt;4,E3079&lt;18,NOT(E3079=""),NOT(E3079="."))</f>
        <v>0</v>
      </c>
    </row>
    <row r="3080" spans="2:111" ht="217.5" x14ac:dyDescent="0.35">
      <c r="B3080" s="1" t="s">
        <v>13809</v>
      </c>
      <c r="C3080" s="9">
        <v>44559</v>
      </c>
      <c r="D3080" s="10" t="s">
        <v>13809</v>
      </c>
      <c r="E3080" s="1">
        <v>9</v>
      </c>
      <c r="F3080" s="1" t="s">
        <v>127</v>
      </c>
      <c r="G3080" s="1" t="s">
        <v>13809</v>
      </c>
      <c r="H3080" s="1" t="s">
        <v>13809</v>
      </c>
      <c r="I3080" s="2" t="s">
        <v>183</v>
      </c>
      <c r="J3080" s="2" t="s">
        <v>109</v>
      </c>
      <c r="K3080" s="2" t="s">
        <v>13809</v>
      </c>
      <c r="L3080" s="9">
        <v>44553</v>
      </c>
      <c r="M3080" s="2" t="s">
        <v>109</v>
      </c>
      <c r="N3080" s="2" t="s">
        <v>13809</v>
      </c>
      <c r="O3080" s="2" t="s">
        <v>110</v>
      </c>
      <c r="P3080" s="2" t="s">
        <v>111</v>
      </c>
      <c r="S3080" s="2" t="s">
        <v>111</v>
      </c>
      <c r="T3080" s="2" t="s">
        <v>112</v>
      </c>
      <c r="U3080" s="2" t="b">
        <f>OR(S3080="yes",T3080="yes")</f>
        <v>1</v>
      </c>
      <c r="V3080" s="2" t="s">
        <v>113</v>
      </c>
      <c r="W3080" s="1" t="s">
        <v>112</v>
      </c>
      <c r="X3080" s="1" t="s">
        <v>114</v>
      </c>
      <c r="Y3080" s="2" t="s">
        <v>112</v>
      </c>
      <c r="Z3080" s="2" t="s">
        <v>111</v>
      </c>
      <c r="AA3080" s="2" t="s">
        <v>112</v>
      </c>
      <c r="AB3080" s="2">
        <v>3</v>
      </c>
      <c r="AC3080" s="1" t="s">
        <v>111</v>
      </c>
      <c r="AF3080" s="1" t="s">
        <v>111</v>
      </c>
      <c r="AJ3080" s="1" t="s">
        <v>115</v>
      </c>
      <c r="AK3080" s="1" t="s">
        <v>129</v>
      </c>
      <c r="AO3080" s="1" t="s">
        <v>117</v>
      </c>
      <c r="AU3080" s="1" t="s">
        <v>132</v>
      </c>
      <c r="AZ3080" s="1" t="s">
        <v>155</v>
      </c>
      <c r="BA3080" s="1" t="s">
        <v>10775</v>
      </c>
      <c r="BJ3080" s="1" t="s">
        <v>111</v>
      </c>
      <c r="BN3080" s="1" t="s">
        <v>112</v>
      </c>
      <c r="BO3080" s="1" t="s">
        <v>148</v>
      </c>
      <c r="BP3080" s="1" t="s">
        <v>10776</v>
      </c>
      <c r="BQ3080" s="1" t="s">
        <v>121</v>
      </c>
      <c r="BR3080" s="1" t="s">
        <v>122</v>
      </c>
      <c r="BS3080" s="1" t="s">
        <v>112</v>
      </c>
      <c r="BU3080" s="34" t="s">
        <v>10777</v>
      </c>
      <c r="BV3080" s="9">
        <v>44568</v>
      </c>
      <c r="BW3080" s="34" t="s">
        <v>10778</v>
      </c>
      <c r="BY3080" s="2" t="s">
        <v>156</v>
      </c>
      <c r="BZ3080" s="2" t="s">
        <v>124</v>
      </c>
      <c r="CA3080" s="2">
        <v>2</v>
      </c>
      <c r="CB3080" s="1" t="s">
        <v>199</v>
      </c>
      <c r="CC3080" s="2" t="s">
        <v>10779</v>
      </c>
      <c r="CD3080" s="1" t="b">
        <f>AND(E3080&lt;30,NOT(E3080="."),NOT(E3080=""))</f>
        <v>1</v>
      </c>
      <c r="CE3080" s="1" t="b">
        <f t="shared" si="1665"/>
        <v>1</v>
      </c>
      <c r="CF3080" s="1" t="b">
        <f t="shared" si="1667"/>
        <v>1</v>
      </c>
      <c r="CG3080" s="1" t="b">
        <f t="shared" si="1668"/>
        <v>0</v>
      </c>
      <c r="CH3080" s="1" t="b">
        <f t="shared" si="1669"/>
        <v>0</v>
      </c>
      <c r="CI3080" s="1" t="b">
        <f t="shared" si="1670"/>
        <v>0</v>
      </c>
      <c r="CJ3080" s="1" t="b">
        <f t="shared" si="1671"/>
        <v>0</v>
      </c>
      <c r="CK3080" s="1" t="b">
        <f t="shared" si="1672"/>
        <v>0</v>
      </c>
      <c r="CL3080" s="1" t="b">
        <f t="shared" si="1673"/>
        <v>0</v>
      </c>
      <c r="CM3080" s="1" t="b">
        <f t="shared" si="1674"/>
        <v>0</v>
      </c>
      <c r="CN3080" s="1" t="b">
        <f t="shared" si="1675"/>
        <v>0</v>
      </c>
      <c r="CO3080" s="2" t="b">
        <f t="shared" si="1676"/>
        <v>1</v>
      </c>
      <c r="CP3080" s="2" t="b">
        <f t="shared" si="1677"/>
        <v>1</v>
      </c>
      <c r="CQ3080" s="2" t="b">
        <f t="shared" si="1678"/>
        <v>0</v>
      </c>
      <c r="CR3080" s="6" t="str">
        <f t="shared" si="1679"/>
        <v>Male</v>
      </c>
      <c r="CS3080" s="7">
        <f t="shared" si="1680"/>
        <v>1</v>
      </c>
      <c r="CT3080" s="7">
        <f t="shared" si="1681"/>
        <v>0</v>
      </c>
      <c r="CU3080" s="7">
        <f t="shared" si="1682"/>
        <v>0</v>
      </c>
      <c r="CV3080" s="7">
        <f t="shared" si="1683"/>
        <v>1</v>
      </c>
      <c r="CW3080" s="7">
        <f t="shared" si="1684"/>
        <v>0</v>
      </c>
      <c r="CX3080" s="1" t="b">
        <f t="shared" si="1685"/>
        <v>1</v>
      </c>
      <c r="CY3080" s="1" t="b">
        <f t="shared" si="1686"/>
        <v>0</v>
      </c>
      <c r="DG3080" s="1" t="b">
        <f>AND(E3080&gt;4,E3080&lt;18,NOT(E3080=""),NOT(E3080="."))</f>
        <v>1</v>
      </c>
    </row>
    <row r="3081" spans="2:111" ht="159.5" x14ac:dyDescent="0.35">
      <c r="B3081" s="1" t="s">
        <v>13809</v>
      </c>
      <c r="C3081" s="9">
        <v>44559</v>
      </c>
      <c r="D3081" s="10" t="s">
        <v>13809</v>
      </c>
      <c r="E3081" s="1">
        <v>59</v>
      </c>
      <c r="F3081" s="1" t="s">
        <v>127</v>
      </c>
      <c r="G3081" s="1" t="s">
        <v>13809</v>
      </c>
      <c r="H3081" s="1" t="s">
        <v>13809</v>
      </c>
      <c r="I3081" s="9">
        <v>44279</v>
      </c>
      <c r="J3081" s="2" t="s">
        <v>109</v>
      </c>
      <c r="K3081" s="2" t="s">
        <v>13809</v>
      </c>
      <c r="M3081" s="2" t="s">
        <v>163</v>
      </c>
      <c r="N3081" s="2" t="s">
        <v>13809</v>
      </c>
      <c r="O3081" s="2" t="s">
        <v>110</v>
      </c>
      <c r="P3081" s="2" t="s">
        <v>111</v>
      </c>
      <c r="S3081" s="2" t="s">
        <v>112</v>
      </c>
      <c r="T3081" s="2" t="s">
        <v>111</v>
      </c>
      <c r="U3081" s="2" t="b">
        <v>1</v>
      </c>
      <c r="V3081" s="2" t="s">
        <v>126</v>
      </c>
      <c r="W3081" s="1" t="s">
        <v>111</v>
      </c>
      <c r="Y3081" s="2" t="s">
        <v>112</v>
      </c>
      <c r="Z3081" s="2" t="s">
        <v>112</v>
      </c>
      <c r="AB3081" s="2">
        <v>8</v>
      </c>
      <c r="AH3081" s="1" t="s">
        <v>193</v>
      </c>
      <c r="AI3081" s="1" t="s">
        <v>10780</v>
      </c>
      <c r="AJ3081" s="1" t="s">
        <v>418</v>
      </c>
      <c r="AK3081" s="1" t="s">
        <v>242</v>
      </c>
      <c r="BJ3081" s="1" t="s">
        <v>112</v>
      </c>
      <c r="BK3081" s="1" t="s">
        <v>111</v>
      </c>
      <c r="BU3081" s="34" t="s">
        <v>10781</v>
      </c>
      <c r="BV3081" s="9">
        <v>44589</v>
      </c>
      <c r="BW3081" s="34" t="s">
        <v>10782</v>
      </c>
      <c r="BY3081" s="2" t="s">
        <v>153</v>
      </c>
      <c r="BZ3081" s="2" t="s">
        <v>124</v>
      </c>
      <c r="CB3081" s="1" t="s">
        <v>1076</v>
      </c>
      <c r="CD3081" s="1" t="b">
        <v>0</v>
      </c>
      <c r="CE3081" s="1" t="b">
        <f t="shared" si="1665"/>
        <v>0</v>
      </c>
      <c r="CF3081" s="1" t="b">
        <f t="shared" si="1667"/>
        <v>0</v>
      </c>
      <c r="CG3081" s="1" t="b">
        <f t="shared" si="1668"/>
        <v>0</v>
      </c>
      <c r="CH3081" s="1" t="b">
        <f t="shared" si="1669"/>
        <v>0</v>
      </c>
      <c r="CI3081" s="1" t="b">
        <f t="shared" si="1670"/>
        <v>0</v>
      </c>
      <c r="CJ3081" s="1" t="b">
        <f t="shared" si="1671"/>
        <v>0</v>
      </c>
      <c r="CK3081" s="1" t="b">
        <f t="shared" si="1672"/>
        <v>0</v>
      </c>
      <c r="CL3081" s="1" t="b">
        <f t="shared" si="1673"/>
        <v>0</v>
      </c>
      <c r="CM3081" s="1" t="b">
        <f t="shared" si="1674"/>
        <v>1</v>
      </c>
      <c r="CN3081" s="1" t="b">
        <f t="shared" si="1675"/>
        <v>0</v>
      </c>
      <c r="CO3081" s="2" t="b">
        <f t="shared" si="1676"/>
        <v>0</v>
      </c>
      <c r="CP3081" s="2" t="b">
        <f t="shared" si="1677"/>
        <v>0</v>
      </c>
      <c r="CQ3081" s="2" t="b">
        <f t="shared" si="1678"/>
        <v>1</v>
      </c>
      <c r="CR3081" s="6" t="str">
        <f t="shared" si="1679"/>
        <v>Male</v>
      </c>
      <c r="CS3081" s="7">
        <f t="shared" si="1680"/>
        <v>1</v>
      </c>
      <c r="CT3081" s="7">
        <f t="shared" si="1681"/>
        <v>0</v>
      </c>
      <c r="CU3081" s="7">
        <f t="shared" si="1682"/>
        <v>0</v>
      </c>
      <c r="CV3081" s="7">
        <f t="shared" si="1683"/>
        <v>0</v>
      </c>
      <c r="CW3081" s="7">
        <f t="shared" si="1684"/>
        <v>0</v>
      </c>
      <c r="CX3081" s="1" t="b">
        <f t="shared" si="1685"/>
        <v>0</v>
      </c>
      <c r="CY3081" s="1" t="b">
        <f t="shared" si="1686"/>
        <v>0</v>
      </c>
      <c r="DG3081" s="1" t="b">
        <f>AND(E3081&gt;4,E3081&lt;18,NOT(E3081=""),NOT(E3081="."))</f>
        <v>0</v>
      </c>
    </row>
    <row r="3082" spans="2:111" ht="116" x14ac:dyDescent="0.35">
      <c r="B3082" s="1" t="s">
        <v>13809</v>
      </c>
      <c r="C3082" s="9">
        <v>44560</v>
      </c>
      <c r="D3082" s="10" t="s">
        <v>13809</v>
      </c>
      <c r="E3082" s="1">
        <v>64</v>
      </c>
      <c r="F3082" s="1" t="s">
        <v>108</v>
      </c>
      <c r="G3082" s="1" t="s">
        <v>13809</v>
      </c>
      <c r="H3082" s="1" t="s">
        <v>13809</v>
      </c>
      <c r="I3082" s="9">
        <v>44253</v>
      </c>
      <c r="J3082" s="2" t="s">
        <v>128</v>
      </c>
      <c r="K3082" s="2" t="s">
        <v>13809</v>
      </c>
      <c r="L3082" s="9">
        <v>44281</v>
      </c>
      <c r="M3082" s="2" t="s">
        <v>128</v>
      </c>
      <c r="N3082" s="2" t="s">
        <v>13809</v>
      </c>
      <c r="O3082" s="2" t="s">
        <v>110</v>
      </c>
      <c r="P3082" s="2" t="s">
        <v>111</v>
      </c>
      <c r="S3082" s="2" t="s">
        <v>112</v>
      </c>
      <c r="T3082" s="2" t="s">
        <v>111</v>
      </c>
      <c r="U3082" s="2" t="b">
        <f>OR(S3082="yes",T3082="yes")</f>
        <v>1</v>
      </c>
      <c r="V3082" s="2" t="s">
        <v>113</v>
      </c>
      <c r="W3082" s="1" t="s">
        <v>112</v>
      </c>
      <c r="X3082" s="1" t="s">
        <v>138</v>
      </c>
      <c r="Y3082" s="2" t="s">
        <v>112</v>
      </c>
      <c r="Z3082" s="2" t="s">
        <v>111</v>
      </c>
      <c r="AA3082" s="2" t="s">
        <v>111</v>
      </c>
      <c r="AB3082" s="2">
        <v>0</v>
      </c>
      <c r="AC3082" s="1" t="s">
        <v>111</v>
      </c>
      <c r="AF3082" s="1" t="s">
        <v>111</v>
      </c>
      <c r="AJ3082" s="1" t="s">
        <v>115</v>
      </c>
      <c r="AK3082" s="1" t="s">
        <v>194</v>
      </c>
      <c r="AN3082" s="1" t="s">
        <v>5766</v>
      </c>
      <c r="AO3082" s="1" t="s">
        <v>2598</v>
      </c>
      <c r="AS3082" s="1" t="s">
        <v>767</v>
      </c>
      <c r="AZ3082" s="1" t="s">
        <v>155</v>
      </c>
      <c r="BA3082" s="1" t="s">
        <v>10783</v>
      </c>
      <c r="BJ3082" s="1" t="s">
        <v>111</v>
      </c>
      <c r="BN3082" s="1" t="s">
        <v>112</v>
      </c>
      <c r="BO3082" s="1" t="s">
        <v>148</v>
      </c>
      <c r="BP3082" s="1" t="s">
        <v>348</v>
      </c>
      <c r="BQ3082" s="1" t="s">
        <v>121</v>
      </c>
      <c r="BR3082" s="1" t="s">
        <v>122</v>
      </c>
      <c r="BS3082" s="1" t="s">
        <v>112</v>
      </c>
      <c r="BU3082" s="34" t="s">
        <v>10784</v>
      </c>
      <c r="BV3082" s="9">
        <v>44560</v>
      </c>
      <c r="BW3082" s="34" t="s">
        <v>10785</v>
      </c>
      <c r="BY3082" s="2" t="s">
        <v>174</v>
      </c>
      <c r="BZ3082" s="2" t="s">
        <v>124</v>
      </c>
      <c r="CA3082" s="2">
        <v>3</v>
      </c>
      <c r="CB3082" s="1" t="s">
        <v>265</v>
      </c>
      <c r="CC3082" s="2" t="s">
        <v>113</v>
      </c>
      <c r="CD3082" s="1" t="b">
        <f>AND(E3082&lt;30,NOT(E3082="."),NOT(E3082=""))</f>
        <v>0</v>
      </c>
      <c r="CE3082" s="1" t="b">
        <f t="shared" si="1665"/>
        <v>0</v>
      </c>
      <c r="CF3082" s="1" t="b">
        <f t="shared" si="1667"/>
        <v>0</v>
      </c>
      <c r="CG3082" s="1" t="b">
        <f t="shared" si="1668"/>
        <v>0</v>
      </c>
      <c r="CH3082" s="1" t="b">
        <f t="shared" si="1669"/>
        <v>0</v>
      </c>
      <c r="CI3082" s="1" t="b">
        <f t="shared" si="1670"/>
        <v>0</v>
      </c>
      <c r="CJ3082" s="1" t="b">
        <f t="shared" si="1671"/>
        <v>0</v>
      </c>
      <c r="CK3082" s="1" t="b">
        <f t="shared" si="1672"/>
        <v>0</v>
      </c>
      <c r="CL3082" s="1" t="b">
        <f t="shared" si="1673"/>
        <v>0</v>
      </c>
      <c r="CM3082" s="1" t="b">
        <f t="shared" si="1674"/>
        <v>1</v>
      </c>
      <c r="CN3082" s="1" t="b">
        <f t="shared" si="1675"/>
        <v>0</v>
      </c>
      <c r="CO3082" s="2" t="b">
        <f t="shared" si="1676"/>
        <v>1</v>
      </c>
      <c r="CP3082" s="2" t="b">
        <f t="shared" si="1677"/>
        <v>1</v>
      </c>
      <c r="CQ3082" s="2" t="b">
        <f t="shared" si="1678"/>
        <v>0</v>
      </c>
      <c r="CR3082" s="6" t="str">
        <f t="shared" si="1679"/>
        <v>Female</v>
      </c>
      <c r="CS3082" s="7">
        <f t="shared" si="1680"/>
        <v>0</v>
      </c>
      <c r="CT3082" s="7">
        <f t="shared" si="1681"/>
        <v>1</v>
      </c>
      <c r="CU3082" s="7">
        <f t="shared" si="1682"/>
        <v>0</v>
      </c>
      <c r="CV3082" s="7">
        <f t="shared" si="1683"/>
        <v>0</v>
      </c>
    </row>
    <row r="3083" spans="2:111" ht="188.5" x14ac:dyDescent="0.35">
      <c r="B3083" s="1" t="s">
        <v>13809</v>
      </c>
      <c r="C3083" s="9">
        <v>44560</v>
      </c>
      <c r="D3083" s="10" t="s">
        <v>13809</v>
      </c>
      <c r="E3083" s="1">
        <v>34</v>
      </c>
      <c r="F3083" s="1" t="s">
        <v>127</v>
      </c>
      <c r="G3083" s="1" t="s">
        <v>13809</v>
      </c>
      <c r="H3083" s="1" t="s">
        <v>13809</v>
      </c>
      <c r="I3083" s="9">
        <v>44292</v>
      </c>
      <c r="J3083" s="2" t="s">
        <v>109</v>
      </c>
      <c r="K3083" s="2" t="s">
        <v>13809</v>
      </c>
      <c r="L3083" s="9">
        <v>44313</v>
      </c>
      <c r="M3083" s="2" t="s">
        <v>109</v>
      </c>
      <c r="N3083" s="2" t="s">
        <v>13809</v>
      </c>
      <c r="O3083" s="2" t="s">
        <v>110</v>
      </c>
      <c r="P3083" s="2" t="s">
        <v>111</v>
      </c>
      <c r="S3083" s="2" t="s">
        <v>111</v>
      </c>
      <c r="T3083" s="2" t="s">
        <v>112</v>
      </c>
      <c r="U3083" s="2" t="b">
        <f>OR(S3083="yes",T3083="yes")</f>
        <v>1</v>
      </c>
      <c r="V3083" s="2" t="s">
        <v>126</v>
      </c>
      <c r="W3083" s="1" t="s">
        <v>111</v>
      </c>
      <c r="Y3083" s="2" t="s">
        <v>111</v>
      </c>
      <c r="AF3083" s="1" t="s">
        <v>111</v>
      </c>
      <c r="AH3083" s="1" t="s">
        <v>193</v>
      </c>
      <c r="AI3083" s="1" t="s">
        <v>10786</v>
      </c>
      <c r="AJ3083" s="1" t="s">
        <v>115</v>
      </c>
      <c r="AK3083" s="1" t="s">
        <v>358</v>
      </c>
      <c r="AO3083" s="1" t="s">
        <v>221</v>
      </c>
      <c r="BJ3083" s="1" t="s">
        <v>111</v>
      </c>
      <c r="BN3083" s="1" t="s">
        <v>111</v>
      </c>
      <c r="BU3083" s="34" t="s">
        <v>10787</v>
      </c>
      <c r="BV3083" s="9">
        <v>44574</v>
      </c>
      <c r="BW3083" s="34" t="s">
        <v>15059</v>
      </c>
      <c r="BY3083" s="2" t="s">
        <v>153</v>
      </c>
      <c r="BZ3083" s="2" t="s">
        <v>124</v>
      </c>
      <c r="CB3083" s="1" t="s">
        <v>169</v>
      </c>
      <c r="CD3083" s="1" t="b">
        <f>AND(E3083&lt;30,NOT(E3083="."),NOT(E3083=""))</f>
        <v>0</v>
      </c>
      <c r="CE3083" s="1" t="b">
        <f t="shared" si="1665"/>
        <v>0</v>
      </c>
      <c r="CF3083" s="1" t="b">
        <f t="shared" si="1667"/>
        <v>0</v>
      </c>
      <c r="CG3083" s="1" t="b">
        <f t="shared" si="1668"/>
        <v>0</v>
      </c>
      <c r="CH3083" s="1" t="b">
        <f t="shared" si="1669"/>
        <v>0</v>
      </c>
      <c r="CI3083" s="1" t="b">
        <f t="shared" si="1670"/>
        <v>0</v>
      </c>
      <c r="CJ3083" s="1" t="b">
        <f t="shared" si="1671"/>
        <v>0</v>
      </c>
      <c r="CK3083" s="1" t="b">
        <f t="shared" si="1672"/>
        <v>1</v>
      </c>
      <c r="CL3083" s="1" t="b">
        <f t="shared" si="1673"/>
        <v>0</v>
      </c>
      <c r="CM3083" s="1" t="b">
        <f t="shared" si="1674"/>
        <v>0</v>
      </c>
      <c r="CN3083" s="1" t="b">
        <f t="shared" si="1675"/>
        <v>0</v>
      </c>
      <c r="CO3083" s="2" t="b">
        <f t="shared" si="1676"/>
        <v>0</v>
      </c>
      <c r="CP3083" s="2" t="b">
        <f t="shared" si="1677"/>
        <v>0</v>
      </c>
      <c r="CQ3083" s="2" t="b">
        <f t="shared" si="1678"/>
        <v>0</v>
      </c>
      <c r="CR3083" s="6" t="str">
        <f t="shared" si="1679"/>
        <v>Male</v>
      </c>
      <c r="CS3083" s="7">
        <f t="shared" si="1680"/>
        <v>1</v>
      </c>
      <c r="CT3083" s="7">
        <f t="shared" si="1681"/>
        <v>0</v>
      </c>
      <c r="CU3083" s="7">
        <f t="shared" si="1682"/>
        <v>0</v>
      </c>
      <c r="CV3083" s="7">
        <f t="shared" si="1683"/>
        <v>1</v>
      </c>
      <c r="CW3083" s="7">
        <f>COUNTIF(M3083,"=*moderna*")</f>
        <v>0</v>
      </c>
      <c r="CX3083" s="1" t="b">
        <f>AND(E3083&lt;30,NOT(E3083="."),NOT(E3083=""))</f>
        <v>0</v>
      </c>
      <c r="CY3083" s="1" t="b">
        <f>AND(E3083&gt;17,E3083&lt;41,NOT(E3083="."),NOT(E3083=""))</f>
        <v>1</v>
      </c>
      <c r="DG3083" s="1" t="b">
        <f>AND(E3083&gt;4,E3083&lt;18,NOT(E3083=""),NOT(E3083="."))</f>
        <v>0</v>
      </c>
    </row>
    <row r="3084" spans="2:111" ht="87" x14ac:dyDescent="0.35">
      <c r="B3084" s="1" t="s">
        <v>13809</v>
      </c>
      <c r="C3084" s="9">
        <v>44567</v>
      </c>
      <c r="D3084" s="10" t="s">
        <v>13809</v>
      </c>
      <c r="E3084" s="1">
        <v>41</v>
      </c>
      <c r="F3084" s="1" t="s">
        <v>127</v>
      </c>
      <c r="G3084" s="1" t="s">
        <v>13809</v>
      </c>
      <c r="H3084" s="1" t="s">
        <v>13809</v>
      </c>
      <c r="I3084" s="2" t="s">
        <v>183</v>
      </c>
      <c r="J3084" s="2" t="s">
        <v>163</v>
      </c>
      <c r="K3084" s="2" t="s">
        <v>13809</v>
      </c>
      <c r="L3084" s="2" t="s">
        <v>183</v>
      </c>
      <c r="M3084" s="2" t="s">
        <v>163</v>
      </c>
      <c r="N3084" s="2" t="s">
        <v>13809</v>
      </c>
      <c r="O3084" s="2" t="s">
        <v>110</v>
      </c>
      <c r="P3084" s="2" t="s">
        <v>111</v>
      </c>
      <c r="S3084" s="2" t="s">
        <v>112</v>
      </c>
      <c r="T3084" s="2" t="s">
        <v>111</v>
      </c>
      <c r="U3084" s="2" t="b">
        <v>1</v>
      </c>
      <c r="V3084" s="2" t="s">
        <v>113</v>
      </c>
      <c r="W3084" s="1" t="s">
        <v>112</v>
      </c>
      <c r="X3084" s="1" t="s">
        <v>114</v>
      </c>
      <c r="Y3084" s="2" t="s">
        <v>112</v>
      </c>
      <c r="Z3084" s="2" t="s">
        <v>111</v>
      </c>
      <c r="AA3084" s="2" t="s">
        <v>111</v>
      </c>
      <c r="AB3084" s="2">
        <v>4</v>
      </c>
      <c r="AC3084" s="1" t="s">
        <v>111</v>
      </c>
      <c r="AF3084" s="1" t="s">
        <v>111</v>
      </c>
      <c r="AJ3084" s="1" t="s">
        <v>115</v>
      </c>
      <c r="AK3084" s="1" t="s">
        <v>201</v>
      </c>
      <c r="AN3084" s="1" t="s">
        <v>10788</v>
      </c>
      <c r="AO3084" s="1" t="s">
        <v>117</v>
      </c>
      <c r="AS3084" s="1" t="s">
        <v>118</v>
      </c>
      <c r="AU3084" s="1" t="s">
        <v>132</v>
      </c>
      <c r="AZ3084" s="1" t="s">
        <v>155</v>
      </c>
      <c r="BA3084" s="1" t="s">
        <v>10789</v>
      </c>
      <c r="BJ3084" s="1" t="s">
        <v>112</v>
      </c>
      <c r="BK3084" s="1" t="s">
        <v>112</v>
      </c>
      <c r="BL3084" s="1" t="s">
        <v>203</v>
      </c>
      <c r="BM3084" s="1" t="s">
        <v>10790</v>
      </c>
      <c r="BQ3084" s="1" t="s">
        <v>121</v>
      </c>
      <c r="BR3084" s="1" t="s">
        <v>122</v>
      </c>
      <c r="BS3084" s="1" t="s">
        <v>112</v>
      </c>
      <c r="BU3084" s="34" t="s">
        <v>10791</v>
      </c>
      <c r="BV3084" s="9">
        <v>44568</v>
      </c>
      <c r="BW3084" s="34" t="s">
        <v>10792</v>
      </c>
      <c r="BX3084" s="2" t="s">
        <v>112</v>
      </c>
      <c r="BY3084" s="2" t="s">
        <v>156</v>
      </c>
      <c r="BZ3084" s="2" t="s">
        <v>124</v>
      </c>
      <c r="CA3084" s="2">
        <v>3</v>
      </c>
      <c r="CB3084" s="1" t="s">
        <v>169</v>
      </c>
      <c r="CC3084" s="2" t="s">
        <v>126</v>
      </c>
      <c r="CD3084" s="1" t="b">
        <v>0</v>
      </c>
      <c r="CE3084" s="1" t="b">
        <v>0</v>
      </c>
      <c r="CF3084" s="1" t="b">
        <f t="shared" si="1667"/>
        <v>0</v>
      </c>
      <c r="CG3084" s="1" t="b">
        <f t="shared" si="1668"/>
        <v>0</v>
      </c>
      <c r="CH3084" s="1" t="b">
        <f t="shared" si="1669"/>
        <v>0</v>
      </c>
      <c r="CI3084" s="1" t="b">
        <f t="shared" si="1670"/>
        <v>0</v>
      </c>
      <c r="CJ3084" s="1" t="b">
        <f t="shared" si="1671"/>
        <v>0</v>
      </c>
      <c r="CK3084" s="1" t="b">
        <f t="shared" si="1672"/>
        <v>0</v>
      </c>
      <c r="CL3084" s="1" t="b">
        <f t="shared" si="1673"/>
        <v>1</v>
      </c>
      <c r="CM3084" s="1" t="b">
        <f t="shared" si="1674"/>
        <v>0</v>
      </c>
      <c r="CN3084" s="1" t="b">
        <f t="shared" si="1675"/>
        <v>0</v>
      </c>
      <c r="CO3084" s="2" t="b">
        <f t="shared" si="1676"/>
        <v>1</v>
      </c>
      <c r="CP3084" s="2" t="b">
        <f t="shared" si="1677"/>
        <v>1</v>
      </c>
      <c r="CQ3084" s="2" t="b">
        <f t="shared" si="1678"/>
        <v>0</v>
      </c>
      <c r="CR3084" s="6" t="str">
        <f t="shared" si="1679"/>
        <v>Male</v>
      </c>
      <c r="CS3084" s="7">
        <f t="shared" si="1680"/>
        <v>0</v>
      </c>
      <c r="CT3084" s="7">
        <f t="shared" si="1681"/>
        <v>0</v>
      </c>
      <c r="CU3084" s="7">
        <f t="shared" si="1682"/>
        <v>0</v>
      </c>
      <c r="CV3084" s="7">
        <f t="shared" si="1683"/>
        <v>0</v>
      </c>
      <c r="CW3084" s="7">
        <f>COUNTIF(M3084,"=*moderna*")</f>
        <v>0</v>
      </c>
      <c r="CX3084" s="1" t="b">
        <f>AND(E3084&lt;30,NOT(E3084="."),NOT(E3084=""))</f>
        <v>0</v>
      </c>
      <c r="CY3084" s="1" t="b">
        <f>AND(E3084&gt;17,E3084&lt;41,NOT(E3084="."),NOT(E3084=""))</f>
        <v>0</v>
      </c>
      <c r="DG3084" s="1" t="b">
        <f>AND(E3084&gt;4,E3084&lt;18,NOT(E3084=""),NOT(E3084="."))</f>
        <v>0</v>
      </c>
    </row>
    <row r="3085" spans="2:111" ht="145" x14ac:dyDescent="0.35">
      <c r="B3085" s="1" t="s">
        <v>13809</v>
      </c>
      <c r="C3085" s="9">
        <v>44560</v>
      </c>
      <c r="D3085" s="10" t="s">
        <v>13809</v>
      </c>
      <c r="E3085" s="1">
        <v>17</v>
      </c>
      <c r="F3085" s="1" t="s">
        <v>127</v>
      </c>
      <c r="G3085" s="1" t="s">
        <v>13809</v>
      </c>
      <c r="H3085" s="1" t="s">
        <v>13809</v>
      </c>
      <c r="I3085" s="2" t="s">
        <v>183</v>
      </c>
      <c r="J3085" s="2" t="s">
        <v>163</v>
      </c>
      <c r="K3085" s="2" t="s">
        <v>13809</v>
      </c>
      <c r="L3085" s="9">
        <v>44341</v>
      </c>
      <c r="M3085" s="2" t="s">
        <v>109</v>
      </c>
      <c r="N3085" s="2" t="s">
        <v>13809</v>
      </c>
      <c r="O3085" s="2" t="s">
        <v>110</v>
      </c>
      <c r="P3085" s="2" t="s">
        <v>111</v>
      </c>
      <c r="S3085" s="2" t="s">
        <v>111</v>
      </c>
      <c r="T3085" s="2" t="s">
        <v>112</v>
      </c>
      <c r="U3085" s="2" t="b">
        <v>1</v>
      </c>
      <c r="V3085" s="2" t="s">
        <v>113</v>
      </c>
      <c r="W3085" s="1" t="s">
        <v>112</v>
      </c>
      <c r="X3085" s="1" t="s">
        <v>110</v>
      </c>
      <c r="Y3085" s="2" t="s">
        <v>112</v>
      </c>
      <c r="Z3085" s="2" t="s">
        <v>111</v>
      </c>
      <c r="AA3085" s="2" t="s">
        <v>111</v>
      </c>
      <c r="AB3085" s="5">
        <v>3</v>
      </c>
      <c r="AC3085" s="1" t="s">
        <v>111</v>
      </c>
      <c r="AF3085" s="1" t="s">
        <v>111</v>
      </c>
      <c r="AJ3085" s="1" t="s">
        <v>115</v>
      </c>
      <c r="AK3085" s="1" t="s">
        <v>129</v>
      </c>
      <c r="AO3085" s="1" t="s">
        <v>117</v>
      </c>
      <c r="AS3085" s="1" t="s">
        <v>118</v>
      </c>
      <c r="AU3085" s="1" t="s">
        <v>132</v>
      </c>
      <c r="AZ3085" s="1" t="s">
        <v>179</v>
      </c>
      <c r="BA3085" s="1" t="s">
        <v>10793</v>
      </c>
      <c r="BG3085" s="1" t="s">
        <v>10794</v>
      </c>
      <c r="BJ3085" s="1" t="s">
        <v>112</v>
      </c>
      <c r="BK3085" s="1" t="s">
        <v>112</v>
      </c>
      <c r="BL3085" s="1" t="s">
        <v>226</v>
      </c>
      <c r="BQ3085" s="1" t="s">
        <v>121</v>
      </c>
      <c r="BR3085" s="1" t="s">
        <v>122</v>
      </c>
      <c r="BS3085" s="1" t="s">
        <v>112</v>
      </c>
      <c r="BU3085" s="34" t="s">
        <v>1339</v>
      </c>
      <c r="BV3085" s="9">
        <v>44566</v>
      </c>
      <c r="BW3085" s="34" t="s">
        <v>10795</v>
      </c>
      <c r="BY3085" s="2" t="s">
        <v>123</v>
      </c>
      <c r="BZ3085" s="2" t="s">
        <v>124</v>
      </c>
      <c r="CA3085" s="2">
        <v>3</v>
      </c>
      <c r="CB3085" s="1" t="s">
        <v>188</v>
      </c>
      <c r="CC3085" s="2" t="s">
        <v>126</v>
      </c>
      <c r="CD3085" s="1" t="b">
        <f t="shared" ref="CD3085:CD3090" si="1687">AND(E3085&lt;30,NOT(E3085="."),NOT(E3085=""))</f>
        <v>1</v>
      </c>
      <c r="CE3085" s="1" t="b">
        <f t="shared" ref="CE3085:CE3102" si="1688">AND(E3085&lt;18,NOT(E3085="."),NOT(E3085=""))</f>
        <v>1</v>
      </c>
      <c r="CF3085" s="1" t="b">
        <f t="shared" si="1667"/>
        <v>0</v>
      </c>
      <c r="CG3085" s="1" t="b">
        <f t="shared" si="1668"/>
        <v>0</v>
      </c>
      <c r="CH3085" s="1" t="b">
        <f t="shared" si="1669"/>
        <v>1</v>
      </c>
      <c r="CI3085" s="1" t="b">
        <f t="shared" si="1670"/>
        <v>0</v>
      </c>
      <c r="CJ3085" s="1" t="b">
        <f t="shared" si="1671"/>
        <v>0</v>
      </c>
      <c r="CK3085" s="1" t="b">
        <f t="shared" si="1672"/>
        <v>0</v>
      </c>
      <c r="CL3085" s="1" t="b">
        <f t="shared" si="1673"/>
        <v>0</v>
      </c>
      <c r="CM3085" s="1" t="b">
        <f t="shared" si="1674"/>
        <v>0</v>
      </c>
      <c r="CN3085" s="1" t="b">
        <f t="shared" si="1675"/>
        <v>0</v>
      </c>
      <c r="CO3085" s="2" t="b">
        <f t="shared" si="1676"/>
        <v>1</v>
      </c>
      <c r="CP3085" s="2" t="b">
        <f t="shared" si="1677"/>
        <v>1</v>
      </c>
      <c r="CQ3085" s="2" t="b">
        <f t="shared" si="1678"/>
        <v>0</v>
      </c>
      <c r="CR3085" s="6" t="str">
        <f t="shared" si="1679"/>
        <v>Male</v>
      </c>
      <c r="CS3085" s="7">
        <f t="shared" si="1680"/>
        <v>0</v>
      </c>
      <c r="CT3085" s="7">
        <f t="shared" si="1681"/>
        <v>0</v>
      </c>
      <c r="CU3085" s="7">
        <f t="shared" si="1682"/>
        <v>0</v>
      </c>
      <c r="CV3085" s="7">
        <f t="shared" si="1683"/>
        <v>1</v>
      </c>
      <c r="CW3085" s="7">
        <f>COUNTIF(M3085,"=*moderna*")</f>
        <v>0</v>
      </c>
      <c r="CX3085" s="1" t="b">
        <f>AND(E3085&lt;30,NOT(E3085="."),NOT(E3085=""))</f>
        <v>1</v>
      </c>
      <c r="CY3085" s="1" t="b">
        <f>AND(E3085&gt;17,E3085&lt;41,NOT(E3085="."),NOT(E3085=""))</f>
        <v>0</v>
      </c>
      <c r="DG3085" s="1" t="b">
        <f>AND(E3085&gt;4,E3085&lt;18,NOT(E3085=""),NOT(E3085="."))</f>
        <v>1</v>
      </c>
    </row>
    <row r="3086" spans="2:111" ht="203" x14ac:dyDescent="0.35">
      <c r="B3086" s="1" t="s">
        <v>13809</v>
      </c>
      <c r="C3086" s="9">
        <v>44560</v>
      </c>
      <c r="D3086" s="10" t="s">
        <v>13809</v>
      </c>
      <c r="E3086" s="1">
        <v>91</v>
      </c>
      <c r="F3086" s="1" t="s">
        <v>127</v>
      </c>
      <c r="G3086" s="1" t="s">
        <v>13809</v>
      </c>
      <c r="H3086" s="1" t="s">
        <v>13809</v>
      </c>
      <c r="K3086" s="2" t="s">
        <v>13809</v>
      </c>
      <c r="N3086" s="2" t="s">
        <v>13809</v>
      </c>
      <c r="O3086" s="2" t="s">
        <v>110</v>
      </c>
      <c r="P3086" s="2" t="s">
        <v>111</v>
      </c>
      <c r="S3086" s="2" t="s">
        <v>112</v>
      </c>
      <c r="T3086" s="2" t="s">
        <v>111</v>
      </c>
      <c r="U3086" s="2" t="b">
        <f>OR(S3086="yes",T3086="yes")</f>
        <v>1</v>
      </c>
      <c r="V3086" s="2" t="s">
        <v>113</v>
      </c>
      <c r="W3086" s="1" t="s">
        <v>112</v>
      </c>
      <c r="X3086" s="1" t="s">
        <v>138</v>
      </c>
      <c r="Y3086" s="2" t="s">
        <v>112</v>
      </c>
      <c r="Z3086" s="2" t="s">
        <v>111</v>
      </c>
      <c r="AA3086" s="2" t="s">
        <v>111</v>
      </c>
      <c r="AB3086" s="2">
        <v>11</v>
      </c>
      <c r="AC3086" s="1" t="s">
        <v>111</v>
      </c>
      <c r="AF3086" s="1" t="s">
        <v>111</v>
      </c>
      <c r="AJ3086" s="1" t="s">
        <v>115</v>
      </c>
      <c r="AK3086" s="1" t="s">
        <v>291</v>
      </c>
      <c r="AN3086" s="1" t="s">
        <v>12258</v>
      </c>
      <c r="AO3086" s="1" t="s">
        <v>166</v>
      </c>
      <c r="AS3086" s="1" t="s">
        <v>190</v>
      </c>
      <c r="AU3086" s="1" t="s">
        <v>177</v>
      </c>
      <c r="AX3086" s="1">
        <v>55</v>
      </c>
      <c r="AZ3086" s="1" t="s">
        <v>155</v>
      </c>
      <c r="BA3086" s="1" t="s">
        <v>7910</v>
      </c>
      <c r="BJ3086" s="1" t="s">
        <v>112</v>
      </c>
      <c r="BK3086" s="1" t="s">
        <v>112</v>
      </c>
      <c r="BL3086" s="1" t="s">
        <v>2460</v>
      </c>
      <c r="BM3086" s="1" t="s">
        <v>216</v>
      </c>
      <c r="BU3086" s="34" t="s">
        <v>13695</v>
      </c>
      <c r="BV3086" s="9">
        <v>44558</v>
      </c>
      <c r="BW3086" s="34" t="s">
        <v>13696</v>
      </c>
      <c r="BZ3086" s="2" t="s">
        <v>162</v>
      </c>
      <c r="CA3086" s="2">
        <v>3</v>
      </c>
      <c r="CB3086" s="1" t="s">
        <v>149</v>
      </c>
      <c r="CC3086" s="2" t="s">
        <v>113</v>
      </c>
      <c r="CD3086" s="1" t="b">
        <f t="shared" si="1687"/>
        <v>0</v>
      </c>
      <c r="CE3086" s="1" t="b">
        <f t="shared" si="1688"/>
        <v>0</v>
      </c>
      <c r="CF3086" s="1" t="b">
        <f t="shared" si="1667"/>
        <v>0</v>
      </c>
      <c r="CG3086" s="1" t="b">
        <f t="shared" si="1668"/>
        <v>0</v>
      </c>
      <c r="CH3086" s="1" t="b">
        <f t="shared" si="1669"/>
        <v>0</v>
      </c>
      <c r="CI3086" s="1" t="b">
        <f t="shared" si="1670"/>
        <v>0</v>
      </c>
      <c r="CJ3086" s="1" t="b">
        <f t="shared" si="1671"/>
        <v>0</v>
      </c>
      <c r="CK3086" s="1" t="b">
        <f t="shared" si="1672"/>
        <v>0</v>
      </c>
      <c r="CL3086" s="1" t="b">
        <f t="shared" si="1673"/>
        <v>0</v>
      </c>
      <c r="CM3086" s="1" t="b">
        <f t="shared" si="1674"/>
        <v>0</v>
      </c>
      <c r="CN3086" s="1" t="b">
        <f t="shared" si="1675"/>
        <v>1</v>
      </c>
      <c r="CO3086" s="2" t="b">
        <f t="shared" si="1676"/>
        <v>0</v>
      </c>
      <c r="CP3086" s="2" t="b">
        <f t="shared" si="1677"/>
        <v>0</v>
      </c>
      <c r="CQ3086" s="2" t="b">
        <f t="shared" si="1678"/>
        <v>1</v>
      </c>
      <c r="CR3086" s="6" t="str">
        <f t="shared" si="1679"/>
        <v>Male</v>
      </c>
      <c r="CS3086" s="7">
        <f t="shared" si="1680"/>
        <v>0</v>
      </c>
      <c r="CT3086" s="7">
        <f t="shared" si="1681"/>
        <v>0</v>
      </c>
      <c r="CU3086" s="7">
        <f t="shared" si="1682"/>
        <v>0</v>
      </c>
      <c r="CV3086" s="7">
        <f t="shared" si="1683"/>
        <v>0</v>
      </c>
    </row>
    <row r="3087" spans="2:111" ht="203" x14ac:dyDescent="0.35">
      <c r="B3087" s="1" t="s">
        <v>13809</v>
      </c>
      <c r="C3087" s="9">
        <v>44561</v>
      </c>
      <c r="D3087" s="10" t="s">
        <v>13809</v>
      </c>
      <c r="E3087" s="1">
        <v>45</v>
      </c>
      <c r="F3087" s="1" t="s">
        <v>108</v>
      </c>
      <c r="G3087" s="1" t="s">
        <v>13809</v>
      </c>
      <c r="H3087" s="1" t="s">
        <v>13809</v>
      </c>
      <c r="I3087" s="9">
        <v>44264</v>
      </c>
      <c r="J3087" s="2" t="s">
        <v>128</v>
      </c>
      <c r="K3087" s="2" t="s">
        <v>13809</v>
      </c>
      <c r="L3087" s="9">
        <v>44294</v>
      </c>
      <c r="M3087" s="2" t="s">
        <v>128</v>
      </c>
      <c r="N3087" s="2" t="s">
        <v>13809</v>
      </c>
      <c r="O3087" s="2" t="s">
        <v>110</v>
      </c>
      <c r="P3087" s="2" t="s">
        <v>111</v>
      </c>
      <c r="S3087" s="2" t="s">
        <v>112</v>
      </c>
      <c r="T3087" s="2" t="s">
        <v>111</v>
      </c>
      <c r="U3087" s="2" t="b">
        <f>OR(S3087="yes",T3087="yes")</f>
        <v>1</v>
      </c>
      <c r="V3087" s="2" t="s">
        <v>126</v>
      </c>
      <c r="W3087" s="1" t="s">
        <v>111</v>
      </c>
      <c r="Y3087" s="2" t="s">
        <v>112</v>
      </c>
      <c r="Z3087" s="2" t="s">
        <v>111</v>
      </c>
      <c r="AA3087" s="2" t="s">
        <v>111</v>
      </c>
      <c r="AB3087" s="2">
        <v>1</v>
      </c>
      <c r="AF3087" s="1" t="s">
        <v>111</v>
      </c>
      <c r="AH3087" s="1" t="s">
        <v>193</v>
      </c>
      <c r="AI3087" s="1" t="s">
        <v>10796</v>
      </c>
      <c r="AK3087" s="1" t="s">
        <v>129</v>
      </c>
      <c r="AO3087" s="1" t="s">
        <v>221</v>
      </c>
      <c r="AZ3087" s="1" t="s">
        <v>198</v>
      </c>
      <c r="BA3087" s="1" t="s">
        <v>10797</v>
      </c>
      <c r="BF3087" s="1" t="s">
        <v>10798</v>
      </c>
      <c r="BG3087" s="1" t="s">
        <v>10799</v>
      </c>
      <c r="BH3087" s="1" t="s">
        <v>10800</v>
      </c>
      <c r="BJ3087" s="1" t="s">
        <v>111</v>
      </c>
      <c r="BN3087" s="1" t="s">
        <v>111</v>
      </c>
      <c r="BU3087" s="34" t="s">
        <v>10801</v>
      </c>
      <c r="BV3087" s="9">
        <v>44658</v>
      </c>
      <c r="BW3087" s="34" t="s">
        <v>10802</v>
      </c>
      <c r="BY3087" s="2" t="s">
        <v>153</v>
      </c>
      <c r="BZ3087" s="2" t="s">
        <v>124</v>
      </c>
      <c r="CB3087" s="1" t="s">
        <v>317</v>
      </c>
      <c r="CD3087" s="1" t="b">
        <f t="shared" si="1687"/>
        <v>0</v>
      </c>
      <c r="CE3087" s="1" t="b">
        <f t="shared" si="1688"/>
        <v>0</v>
      </c>
      <c r="CF3087" s="1" t="b">
        <f t="shared" si="1667"/>
        <v>0</v>
      </c>
      <c r="CG3087" s="1" t="b">
        <f t="shared" si="1668"/>
        <v>0</v>
      </c>
      <c r="CH3087" s="1" t="b">
        <f t="shared" si="1669"/>
        <v>0</v>
      </c>
      <c r="CI3087" s="1" t="b">
        <f t="shared" si="1670"/>
        <v>0</v>
      </c>
      <c r="CJ3087" s="1" t="b">
        <f t="shared" si="1671"/>
        <v>0</v>
      </c>
      <c r="CK3087" s="1" t="b">
        <f t="shared" si="1672"/>
        <v>0</v>
      </c>
      <c r="CL3087" s="1" t="b">
        <f t="shared" si="1673"/>
        <v>1</v>
      </c>
      <c r="CM3087" s="1" t="b">
        <f t="shared" si="1674"/>
        <v>0</v>
      </c>
      <c r="CN3087" s="1" t="b">
        <f t="shared" si="1675"/>
        <v>0</v>
      </c>
      <c r="CO3087" s="2" t="b">
        <f t="shared" si="1676"/>
        <v>1</v>
      </c>
      <c r="CP3087" s="2" t="b">
        <f t="shared" si="1677"/>
        <v>1</v>
      </c>
      <c r="CQ3087" s="2" t="b">
        <f t="shared" si="1678"/>
        <v>0</v>
      </c>
      <c r="CR3087" s="6" t="str">
        <f t="shared" si="1679"/>
        <v>Female</v>
      </c>
      <c r="CS3087" s="7">
        <f t="shared" si="1680"/>
        <v>0</v>
      </c>
      <c r="CT3087" s="7">
        <f t="shared" si="1681"/>
        <v>1</v>
      </c>
      <c r="CU3087" s="7">
        <f t="shared" si="1682"/>
        <v>0</v>
      </c>
      <c r="CV3087" s="7">
        <f t="shared" si="1683"/>
        <v>0</v>
      </c>
      <c r="CW3087" s="7">
        <f>COUNTIF(M3087,"=*moderna*")</f>
        <v>1</v>
      </c>
      <c r="CX3087" s="1" t="b">
        <f>AND(E3087&lt;30,NOT(E3087="."),NOT(E3087=""))</f>
        <v>0</v>
      </c>
      <c r="CY3087" s="1" t="b">
        <f>AND(E3087&gt;17,E3087&lt;41,NOT(E3087="."),NOT(E3087=""))</f>
        <v>0</v>
      </c>
      <c r="DG3087" s="1" t="b">
        <f>AND(E3087&gt;4,E3087&lt;18,NOT(E3087=""),NOT(E3087="."))</f>
        <v>0</v>
      </c>
    </row>
    <row r="3088" spans="2:111" ht="72.5" x14ac:dyDescent="0.35">
      <c r="B3088" s="1" t="s">
        <v>13809</v>
      </c>
      <c r="C3088" s="9">
        <v>44561</v>
      </c>
      <c r="D3088" s="10" t="s">
        <v>13809</v>
      </c>
      <c r="E3088" s="1">
        <v>11</v>
      </c>
      <c r="F3088" s="1" t="s">
        <v>127</v>
      </c>
      <c r="G3088" s="1" t="s">
        <v>13809</v>
      </c>
      <c r="H3088" s="1" t="s">
        <v>13809</v>
      </c>
      <c r="I3088" s="9">
        <v>44543</v>
      </c>
      <c r="J3088" s="2" t="s">
        <v>109</v>
      </c>
      <c r="K3088" s="2" t="s">
        <v>13809</v>
      </c>
      <c r="N3088" s="2" t="s">
        <v>13809</v>
      </c>
      <c r="O3088" s="2" t="s">
        <v>110</v>
      </c>
      <c r="P3088" s="2" t="s">
        <v>111</v>
      </c>
      <c r="S3088" s="2" t="s">
        <v>111</v>
      </c>
      <c r="T3088" s="2" t="s">
        <v>112</v>
      </c>
      <c r="U3088" s="2" t="b">
        <v>1</v>
      </c>
      <c r="V3088" s="2" t="s">
        <v>126</v>
      </c>
      <c r="W3088" s="1" t="s">
        <v>111</v>
      </c>
      <c r="Y3088" s="2" t="s">
        <v>112</v>
      </c>
      <c r="Z3088" s="2" t="s">
        <v>112</v>
      </c>
      <c r="AA3088" s="2" t="s">
        <v>111</v>
      </c>
      <c r="AB3088" s="2">
        <v>0</v>
      </c>
      <c r="AC3088" s="1" t="s">
        <v>111</v>
      </c>
      <c r="AF3088" s="1" t="s">
        <v>111</v>
      </c>
      <c r="AJ3088" s="1" t="s">
        <v>115</v>
      </c>
      <c r="AK3088" s="1" t="s">
        <v>291</v>
      </c>
      <c r="AN3088" s="1" t="s">
        <v>10803</v>
      </c>
      <c r="AO3088" s="1" t="s">
        <v>221</v>
      </c>
      <c r="BA3088" s="21" t="s">
        <v>10804</v>
      </c>
      <c r="BJ3088" s="1" t="s">
        <v>111</v>
      </c>
      <c r="BN3088" s="1" t="s">
        <v>111</v>
      </c>
      <c r="BQ3088" s="1" t="s">
        <v>121</v>
      </c>
      <c r="BR3088" s="1" t="s">
        <v>122</v>
      </c>
      <c r="BU3088" s="34" t="s">
        <v>10805</v>
      </c>
      <c r="BV3088" s="9">
        <v>44592</v>
      </c>
      <c r="BW3088" s="34" t="s">
        <v>15060</v>
      </c>
      <c r="BY3088" s="2" t="s">
        <v>153</v>
      </c>
      <c r="BZ3088" s="2" t="s">
        <v>124</v>
      </c>
      <c r="CB3088" s="1" t="s">
        <v>199</v>
      </c>
      <c r="CD3088" s="1" t="b">
        <f t="shared" si="1687"/>
        <v>1</v>
      </c>
      <c r="CE3088" s="1" t="b">
        <f t="shared" si="1688"/>
        <v>1</v>
      </c>
      <c r="CF3088" s="1" t="b">
        <f t="shared" si="1667"/>
        <v>1</v>
      </c>
      <c r="CG3088" s="1" t="b">
        <f t="shared" si="1668"/>
        <v>0</v>
      </c>
      <c r="CH3088" s="1" t="b">
        <f t="shared" si="1669"/>
        <v>0</v>
      </c>
      <c r="CI3088" s="1" t="b">
        <f t="shared" si="1670"/>
        <v>0</v>
      </c>
      <c r="CJ3088" s="1" t="b">
        <f t="shared" si="1671"/>
        <v>0</v>
      </c>
      <c r="CK3088" s="1" t="b">
        <f t="shared" si="1672"/>
        <v>0</v>
      </c>
      <c r="CL3088" s="1" t="b">
        <f t="shared" si="1673"/>
        <v>0</v>
      </c>
      <c r="CM3088" s="1" t="b">
        <f t="shared" si="1674"/>
        <v>0</v>
      </c>
      <c r="CN3088" s="1" t="b">
        <f t="shared" si="1675"/>
        <v>0</v>
      </c>
      <c r="CO3088" s="2" t="b">
        <f t="shared" si="1676"/>
        <v>1</v>
      </c>
      <c r="CP3088" s="2" t="b">
        <f t="shared" si="1677"/>
        <v>1</v>
      </c>
      <c r="CQ3088" s="2" t="b">
        <f t="shared" si="1678"/>
        <v>0</v>
      </c>
      <c r="CR3088" s="6" t="str">
        <f t="shared" si="1679"/>
        <v>Male</v>
      </c>
      <c r="CS3088" s="7">
        <f t="shared" si="1680"/>
        <v>1</v>
      </c>
      <c r="CT3088" s="7">
        <f t="shared" si="1681"/>
        <v>0</v>
      </c>
      <c r="CU3088" s="7">
        <f t="shared" si="1682"/>
        <v>0</v>
      </c>
      <c r="CV3088" s="7">
        <f t="shared" si="1683"/>
        <v>0</v>
      </c>
      <c r="CW3088" s="7">
        <f>COUNTIF(M3088,"=*moderna*")</f>
        <v>0</v>
      </c>
      <c r="CX3088" s="1" t="b">
        <f>AND(E3088&lt;30,NOT(E3088="."),NOT(E3088=""))</f>
        <v>1</v>
      </c>
      <c r="CY3088" s="1" t="b">
        <f>AND(E3088&gt;17,E3088&lt;41,NOT(E3088="."),NOT(E3088=""))</f>
        <v>0</v>
      </c>
      <c r="DG3088" s="1" t="b">
        <f>AND(E3088&gt;4,E3088&lt;18,NOT(E3088=""),NOT(E3088="."))</f>
        <v>1</v>
      </c>
    </row>
    <row r="3089" spans="2:111" ht="72.5" x14ac:dyDescent="0.35">
      <c r="B3089" s="1" t="s">
        <v>13809</v>
      </c>
      <c r="C3089" s="9">
        <v>44561</v>
      </c>
      <c r="D3089" s="10" t="s">
        <v>13809</v>
      </c>
      <c r="E3089" s="1">
        <v>41</v>
      </c>
      <c r="F3089" s="1" t="s">
        <v>127</v>
      </c>
      <c r="G3089" s="1" t="s">
        <v>13809</v>
      </c>
      <c r="H3089" s="1" t="s">
        <v>13809</v>
      </c>
      <c r="K3089" s="2" t="s">
        <v>13809</v>
      </c>
      <c r="M3089" s="2" t="s">
        <v>109</v>
      </c>
      <c r="N3089" s="2" t="s">
        <v>13809</v>
      </c>
      <c r="O3089" s="2" t="s">
        <v>110</v>
      </c>
      <c r="P3089" s="2" t="s">
        <v>111</v>
      </c>
      <c r="S3089" s="2" t="s">
        <v>111</v>
      </c>
      <c r="T3089" s="2" t="s">
        <v>112</v>
      </c>
      <c r="U3089" s="2" t="b">
        <f>OR(S3089="yes",T3089="yes")</f>
        <v>1</v>
      </c>
      <c r="V3089" s="2" t="s">
        <v>126</v>
      </c>
      <c r="W3089" s="1" t="s">
        <v>111</v>
      </c>
      <c r="Y3089" s="2" t="s">
        <v>112</v>
      </c>
      <c r="Z3089" s="2" t="s">
        <v>111</v>
      </c>
      <c r="AA3089" s="2" t="s">
        <v>112</v>
      </c>
      <c r="AF3089" s="1" t="s">
        <v>112</v>
      </c>
      <c r="AG3089" s="1" t="s">
        <v>138</v>
      </c>
      <c r="BJ3089" s="1" t="s">
        <v>112</v>
      </c>
      <c r="BQ3089" s="1" t="s">
        <v>121</v>
      </c>
      <c r="BR3089" s="1" t="s">
        <v>122</v>
      </c>
      <c r="BS3089" s="1" t="s">
        <v>112</v>
      </c>
      <c r="BU3089" s="34" t="s">
        <v>10806</v>
      </c>
      <c r="BV3089" s="9">
        <v>44574</v>
      </c>
      <c r="BW3089" s="34" t="s">
        <v>10807</v>
      </c>
      <c r="BY3089" s="2" t="s">
        <v>153</v>
      </c>
      <c r="BZ3089" s="2" t="s">
        <v>124</v>
      </c>
      <c r="CB3089" s="1" t="s">
        <v>199</v>
      </c>
      <c r="CD3089" s="1" t="b">
        <f t="shared" si="1687"/>
        <v>0</v>
      </c>
      <c r="CE3089" s="1" t="b">
        <f t="shared" si="1688"/>
        <v>0</v>
      </c>
      <c r="CF3089" s="1" t="b">
        <f t="shared" si="1667"/>
        <v>0</v>
      </c>
      <c r="CG3089" s="1" t="b">
        <f t="shared" si="1668"/>
        <v>0</v>
      </c>
      <c r="CH3089" s="1" t="b">
        <f t="shared" si="1669"/>
        <v>0</v>
      </c>
      <c r="CI3089" s="1" t="b">
        <f t="shared" si="1670"/>
        <v>0</v>
      </c>
      <c r="CJ3089" s="1" t="b">
        <f t="shared" si="1671"/>
        <v>0</v>
      </c>
      <c r="CK3089" s="1" t="b">
        <f t="shared" si="1672"/>
        <v>0</v>
      </c>
      <c r="CL3089" s="1" t="b">
        <f t="shared" si="1673"/>
        <v>1</v>
      </c>
      <c r="CM3089" s="1" t="b">
        <f t="shared" si="1674"/>
        <v>0</v>
      </c>
      <c r="CN3089" s="1" t="b">
        <f t="shared" si="1675"/>
        <v>0</v>
      </c>
      <c r="CO3089" s="2" t="b">
        <f t="shared" si="1676"/>
        <v>0</v>
      </c>
      <c r="CP3089" s="2" t="b">
        <f t="shared" si="1677"/>
        <v>0</v>
      </c>
      <c r="CQ3089" s="2" t="b">
        <f t="shared" si="1678"/>
        <v>0</v>
      </c>
      <c r="CR3089" s="6" t="str">
        <f t="shared" si="1679"/>
        <v>Male</v>
      </c>
      <c r="CS3089" s="7">
        <f t="shared" si="1680"/>
        <v>0</v>
      </c>
      <c r="CT3089" s="7">
        <f t="shared" si="1681"/>
        <v>0</v>
      </c>
      <c r="CU3089" s="7">
        <f t="shared" si="1682"/>
        <v>0</v>
      </c>
      <c r="CV3089" s="7">
        <f t="shared" si="1683"/>
        <v>1</v>
      </c>
      <c r="CW3089" s="7">
        <f>COUNTIF(M3089,"=*moderna*")</f>
        <v>0</v>
      </c>
      <c r="CX3089" s="1" t="b">
        <f>AND(E3089&lt;30,NOT(E3089="."),NOT(E3089=""))</f>
        <v>0</v>
      </c>
      <c r="CY3089" s="1" t="b">
        <f>AND(E3089&gt;17,E3089&lt;41,NOT(E3089="."),NOT(E3089=""))</f>
        <v>0</v>
      </c>
      <c r="DG3089" s="1" t="b">
        <f>AND(E3089&gt;4,E3089&lt;18,NOT(E3089=""),NOT(E3089="."))</f>
        <v>0</v>
      </c>
    </row>
    <row r="3090" spans="2:111" ht="159.5" x14ac:dyDescent="0.35">
      <c r="B3090" s="1" t="s">
        <v>13809</v>
      </c>
      <c r="C3090" s="9">
        <v>44561</v>
      </c>
      <c r="D3090" s="10" t="s">
        <v>13809</v>
      </c>
      <c r="E3090" s="1">
        <v>61</v>
      </c>
      <c r="F3090" s="1" t="s">
        <v>108</v>
      </c>
      <c r="G3090" s="1" t="s">
        <v>13809</v>
      </c>
      <c r="H3090" s="1" t="s">
        <v>13809</v>
      </c>
      <c r="K3090" s="2" t="s">
        <v>13809</v>
      </c>
      <c r="L3090" s="9">
        <v>44462</v>
      </c>
      <c r="M3090" s="2" t="s">
        <v>128</v>
      </c>
      <c r="N3090" s="2" t="s">
        <v>13809</v>
      </c>
      <c r="O3090" s="2" t="s">
        <v>110</v>
      </c>
      <c r="P3090" s="2" t="s">
        <v>111</v>
      </c>
      <c r="S3090" s="2" t="s">
        <v>112</v>
      </c>
      <c r="T3090" s="2" t="s">
        <v>111</v>
      </c>
      <c r="U3090" s="2" t="b">
        <f>OR(S3090="yes",T3090="yes")</f>
        <v>1</v>
      </c>
      <c r="V3090" s="2" t="s">
        <v>113</v>
      </c>
      <c r="W3090" s="1" t="s">
        <v>111</v>
      </c>
      <c r="Y3090" s="2" t="s">
        <v>111</v>
      </c>
      <c r="AF3090" s="1" t="s">
        <v>111</v>
      </c>
      <c r="AJ3090" s="1" t="s">
        <v>115</v>
      </c>
      <c r="AK3090" s="1" t="s">
        <v>144</v>
      </c>
      <c r="AO3090" s="1" t="s">
        <v>166</v>
      </c>
      <c r="AS3090" s="1" t="s">
        <v>706</v>
      </c>
      <c r="AU3090" s="1" t="s">
        <v>132</v>
      </c>
      <c r="AZ3090" s="1" t="s">
        <v>120</v>
      </c>
      <c r="BA3090" s="1" t="s">
        <v>13697</v>
      </c>
      <c r="BG3090" s="1" t="s">
        <v>13698</v>
      </c>
      <c r="BH3090" s="1" t="s">
        <v>13699</v>
      </c>
      <c r="BJ3090" s="1" t="s">
        <v>112</v>
      </c>
      <c r="BK3090" s="1" t="s">
        <v>112</v>
      </c>
      <c r="BL3090" s="1" t="s">
        <v>226</v>
      </c>
      <c r="BQ3090" s="1" t="s">
        <v>121</v>
      </c>
      <c r="BR3090" s="1" t="s">
        <v>122</v>
      </c>
      <c r="BS3090" s="1" t="s">
        <v>112</v>
      </c>
      <c r="BU3090" s="34" t="s">
        <v>13700</v>
      </c>
      <c r="BV3090" s="9">
        <v>44992</v>
      </c>
      <c r="BW3090" s="34" t="s">
        <v>13701</v>
      </c>
      <c r="BY3090" s="2" t="s">
        <v>174</v>
      </c>
      <c r="BZ3090" s="2" t="s">
        <v>124</v>
      </c>
      <c r="CA3090" s="2">
        <v>2</v>
      </c>
      <c r="CB3090" s="1" t="s">
        <v>199</v>
      </c>
      <c r="CC3090" s="2" t="s">
        <v>113</v>
      </c>
      <c r="CD3090" s="1" t="b">
        <f t="shared" si="1687"/>
        <v>0</v>
      </c>
      <c r="CE3090" s="1" t="b">
        <f t="shared" si="1688"/>
        <v>0</v>
      </c>
      <c r="CF3090" s="1" t="b">
        <f t="shared" si="1667"/>
        <v>0</v>
      </c>
      <c r="CG3090" s="1" t="b">
        <f t="shared" si="1668"/>
        <v>0</v>
      </c>
      <c r="CH3090" s="1" t="b">
        <f t="shared" si="1669"/>
        <v>0</v>
      </c>
      <c r="CI3090" s="1" t="b">
        <f t="shared" si="1670"/>
        <v>0</v>
      </c>
      <c r="CJ3090" s="1" t="b">
        <f t="shared" si="1671"/>
        <v>0</v>
      </c>
      <c r="CK3090" s="1" t="b">
        <f t="shared" si="1672"/>
        <v>0</v>
      </c>
      <c r="CL3090" s="1" t="b">
        <f t="shared" si="1673"/>
        <v>0</v>
      </c>
      <c r="CM3090" s="1" t="b">
        <f t="shared" si="1674"/>
        <v>1</v>
      </c>
      <c r="CN3090" s="1" t="b">
        <f t="shared" si="1675"/>
        <v>0</v>
      </c>
      <c r="CO3090" s="2" t="b">
        <f t="shared" si="1676"/>
        <v>0</v>
      </c>
      <c r="CP3090" s="2" t="b">
        <f t="shared" si="1677"/>
        <v>0</v>
      </c>
      <c r="CQ3090" s="2" t="b">
        <f t="shared" si="1678"/>
        <v>0</v>
      </c>
      <c r="CR3090" s="6" t="str">
        <f t="shared" si="1679"/>
        <v>Female</v>
      </c>
      <c r="CS3090" s="7">
        <f t="shared" si="1680"/>
        <v>0</v>
      </c>
      <c r="CT3090" s="7">
        <f t="shared" si="1681"/>
        <v>0</v>
      </c>
      <c r="CU3090" s="7">
        <f t="shared" si="1682"/>
        <v>0</v>
      </c>
      <c r="CV3090" s="7">
        <f t="shared" si="1683"/>
        <v>0</v>
      </c>
    </row>
    <row r="3091" spans="2:111" ht="333.5" x14ac:dyDescent="0.35">
      <c r="B3091" s="1" t="s">
        <v>13809</v>
      </c>
      <c r="C3091" s="9">
        <v>44561</v>
      </c>
      <c r="D3091" s="10" t="s">
        <v>13809</v>
      </c>
      <c r="E3091" s="1">
        <v>42</v>
      </c>
      <c r="F3091" s="1" t="s">
        <v>108</v>
      </c>
      <c r="G3091" s="1" t="s">
        <v>13809</v>
      </c>
      <c r="H3091" s="1" t="s">
        <v>13809</v>
      </c>
      <c r="I3091" s="9">
        <v>44422</v>
      </c>
      <c r="J3091" s="2" t="s">
        <v>128</v>
      </c>
      <c r="K3091" s="2" t="s">
        <v>13809</v>
      </c>
      <c r="L3091" s="9">
        <v>44450</v>
      </c>
      <c r="M3091" s="2" t="s">
        <v>128</v>
      </c>
      <c r="N3091" s="2" t="s">
        <v>13809</v>
      </c>
      <c r="O3091" s="2" t="s">
        <v>110</v>
      </c>
      <c r="P3091" s="2" t="s">
        <v>111</v>
      </c>
      <c r="S3091" s="2" t="s">
        <v>111</v>
      </c>
      <c r="T3091" s="2" t="s">
        <v>112</v>
      </c>
      <c r="U3091" s="2" t="b">
        <v>1</v>
      </c>
      <c r="V3091" s="2" t="s">
        <v>126</v>
      </c>
      <c r="W3091" s="1" t="s">
        <v>111</v>
      </c>
      <c r="Y3091" s="2" t="s">
        <v>111</v>
      </c>
      <c r="AF3091" s="1" t="s">
        <v>111</v>
      </c>
      <c r="AJ3091" s="1" t="s">
        <v>115</v>
      </c>
      <c r="AK3091" s="1" t="s">
        <v>201</v>
      </c>
      <c r="AN3091" s="1" t="s">
        <v>10808</v>
      </c>
      <c r="AO3091" s="1" t="s">
        <v>221</v>
      </c>
      <c r="AS3091" s="1" t="s">
        <v>196</v>
      </c>
      <c r="BJ3091" s="1" t="s">
        <v>111</v>
      </c>
      <c r="BN3091" s="1" t="s">
        <v>111</v>
      </c>
      <c r="BU3091" s="34" t="s">
        <v>10809</v>
      </c>
      <c r="BV3091" s="9">
        <v>44595</v>
      </c>
      <c r="BW3091" s="34" t="s">
        <v>15061</v>
      </c>
      <c r="BY3091" s="2" t="s">
        <v>153</v>
      </c>
      <c r="BZ3091" s="2" t="s">
        <v>124</v>
      </c>
      <c r="CB3091" s="1" t="s">
        <v>236</v>
      </c>
      <c r="CD3091" s="1" t="b">
        <v>0</v>
      </c>
      <c r="CE3091" s="1" t="b">
        <f t="shared" si="1688"/>
        <v>0</v>
      </c>
      <c r="CF3091" s="1" t="b">
        <f t="shared" si="1667"/>
        <v>0</v>
      </c>
      <c r="CG3091" s="1" t="b">
        <f t="shared" si="1668"/>
        <v>0</v>
      </c>
      <c r="CH3091" s="1" t="b">
        <f t="shared" si="1669"/>
        <v>0</v>
      </c>
      <c r="CI3091" s="1" t="b">
        <f t="shared" si="1670"/>
        <v>0</v>
      </c>
      <c r="CJ3091" s="1" t="b">
        <f t="shared" si="1671"/>
        <v>0</v>
      </c>
      <c r="CK3091" s="1" t="b">
        <f t="shared" si="1672"/>
        <v>0</v>
      </c>
      <c r="CL3091" s="1" t="b">
        <f t="shared" si="1673"/>
        <v>1</v>
      </c>
      <c r="CM3091" s="1" t="b">
        <f t="shared" si="1674"/>
        <v>0</v>
      </c>
      <c r="CN3091" s="1" t="b">
        <f t="shared" si="1675"/>
        <v>0</v>
      </c>
      <c r="CO3091" s="2" t="b">
        <f t="shared" si="1676"/>
        <v>0</v>
      </c>
      <c r="CP3091" s="2" t="b">
        <f t="shared" si="1677"/>
        <v>0</v>
      </c>
      <c r="CQ3091" s="2" t="b">
        <f t="shared" si="1678"/>
        <v>0</v>
      </c>
      <c r="CR3091" s="6" t="str">
        <f t="shared" si="1679"/>
        <v>Female</v>
      </c>
      <c r="CS3091" s="7">
        <f t="shared" si="1680"/>
        <v>0</v>
      </c>
      <c r="CT3091" s="7">
        <f t="shared" si="1681"/>
        <v>1</v>
      </c>
      <c r="CU3091" s="7">
        <f t="shared" si="1682"/>
        <v>0</v>
      </c>
      <c r="CV3091" s="7">
        <f t="shared" si="1683"/>
        <v>0</v>
      </c>
      <c r="CW3091" s="7">
        <f>COUNTIF(M3091,"=*moderna*")</f>
        <v>1</v>
      </c>
      <c r="CX3091" s="1" t="b">
        <f>AND(E3091&lt;30,NOT(E3091="."),NOT(E3091=""))</f>
        <v>0</v>
      </c>
      <c r="CY3091" s="1" t="b">
        <f>AND(E3091&gt;17,E3091&lt;41,NOT(E3091="."),NOT(E3091=""))</f>
        <v>0</v>
      </c>
      <c r="DG3091" s="1" t="b">
        <f>AND(E3091&gt;4,E3091&lt;18,NOT(E3091=""),NOT(E3091="."))</f>
        <v>0</v>
      </c>
    </row>
    <row r="3092" spans="2:111" ht="145" x14ac:dyDescent="0.35">
      <c r="B3092" s="1" t="s">
        <v>13809</v>
      </c>
      <c r="C3092" s="9">
        <v>44561</v>
      </c>
      <c r="D3092" s="10" t="s">
        <v>13809</v>
      </c>
      <c r="E3092" s="1">
        <v>19</v>
      </c>
      <c r="F3092" s="1" t="s">
        <v>127</v>
      </c>
      <c r="G3092" s="1" t="s">
        <v>13809</v>
      </c>
      <c r="H3092" s="1" t="s">
        <v>13809</v>
      </c>
      <c r="I3092" s="9">
        <v>44307</v>
      </c>
      <c r="J3092" s="2" t="s">
        <v>128</v>
      </c>
      <c r="K3092" s="2" t="s">
        <v>13809</v>
      </c>
      <c r="L3092" s="9">
        <v>44335</v>
      </c>
      <c r="M3092" s="2" t="s">
        <v>128</v>
      </c>
      <c r="N3092" s="2" t="s">
        <v>13809</v>
      </c>
      <c r="O3092" s="2" t="s">
        <v>110</v>
      </c>
      <c r="P3092" s="2" t="s">
        <v>111</v>
      </c>
      <c r="S3092" s="2" t="s">
        <v>112</v>
      </c>
      <c r="T3092" s="2" t="s">
        <v>111</v>
      </c>
      <c r="U3092" s="2" t="b">
        <f>OR(S3092="yes",T3092="yes")</f>
        <v>1</v>
      </c>
      <c r="V3092" s="2" t="s">
        <v>113</v>
      </c>
      <c r="W3092" s="1" t="s">
        <v>112</v>
      </c>
      <c r="X3092" s="1" t="s">
        <v>110</v>
      </c>
      <c r="Y3092" s="2" t="s">
        <v>112</v>
      </c>
      <c r="Z3092" s="2" t="s">
        <v>111</v>
      </c>
      <c r="AA3092" s="2" t="s">
        <v>111</v>
      </c>
      <c r="AB3092" s="2">
        <v>15</v>
      </c>
      <c r="AC3092" s="1" t="s">
        <v>112</v>
      </c>
      <c r="AD3092" s="1" t="s">
        <v>192</v>
      </c>
      <c r="AE3092" s="1" t="s">
        <v>10810</v>
      </c>
      <c r="AF3092" s="1" t="s">
        <v>111</v>
      </c>
      <c r="AJ3092" s="1" t="s">
        <v>115</v>
      </c>
      <c r="AK3092" s="1" t="s">
        <v>194</v>
      </c>
      <c r="AN3092" s="1" t="s">
        <v>10811</v>
      </c>
      <c r="AO3092" s="1" t="s">
        <v>117</v>
      </c>
      <c r="AS3092" s="1" t="s">
        <v>118</v>
      </c>
      <c r="AU3092" s="1" t="s">
        <v>243</v>
      </c>
      <c r="AZ3092" s="1" t="s">
        <v>120</v>
      </c>
      <c r="BA3092" s="1" t="s">
        <v>10812</v>
      </c>
      <c r="BG3092" s="1" t="s">
        <v>10813</v>
      </c>
      <c r="BH3092" s="1" t="s">
        <v>10814</v>
      </c>
      <c r="BJ3092" s="1" t="s">
        <v>112</v>
      </c>
      <c r="BK3092" s="1" t="s">
        <v>112</v>
      </c>
      <c r="BL3092" s="1" t="s">
        <v>2280</v>
      </c>
      <c r="BQ3092" s="1" t="s">
        <v>121</v>
      </c>
      <c r="BR3092" s="1" t="s">
        <v>122</v>
      </c>
      <c r="BS3092" s="1" t="s">
        <v>111</v>
      </c>
      <c r="BT3092" s="34" t="s">
        <v>10815</v>
      </c>
      <c r="BU3092" s="34" t="s">
        <v>10816</v>
      </c>
      <c r="BV3092" s="9">
        <v>44561</v>
      </c>
      <c r="BW3092" s="34" t="s">
        <v>10817</v>
      </c>
      <c r="BY3092" s="2" t="s">
        <v>123</v>
      </c>
      <c r="BZ3092" s="2" t="s">
        <v>124</v>
      </c>
      <c r="CA3092" s="2">
        <v>3</v>
      </c>
      <c r="CB3092" s="1" t="s">
        <v>1076</v>
      </c>
      <c r="CC3092" s="2" t="s">
        <v>126</v>
      </c>
      <c r="CD3092" s="1" t="b">
        <f t="shared" ref="CD3092:CD3102" si="1689">AND(E3092&lt;30,NOT(E3092="."),NOT(E3092=""))</f>
        <v>1</v>
      </c>
      <c r="CE3092" s="1" t="b">
        <f t="shared" si="1688"/>
        <v>0</v>
      </c>
      <c r="CF3092" s="1" t="b">
        <f t="shared" si="1667"/>
        <v>0</v>
      </c>
      <c r="CG3092" s="1" t="b">
        <f t="shared" si="1668"/>
        <v>0</v>
      </c>
      <c r="CH3092" s="1" t="b">
        <f t="shared" si="1669"/>
        <v>0</v>
      </c>
      <c r="CI3092" s="1" t="b">
        <f t="shared" si="1670"/>
        <v>1</v>
      </c>
      <c r="CJ3092" s="1" t="b">
        <f t="shared" si="1671"/>
        <v>0</v>
      </c>
      <c r="CK3092" s="1" t="b">
        <f t="shared" si="1672"/>
        <v>0</v>
      </c>
      <c r="CL3092" s="1" t="b">
        <f t="shared" si="1673"/>
        <v>0</v>
      </c>
      <c r="CM3092" s="1" t="b">
        <f t="shared" si="1674"/>
        <v>0</v>
      </c>
      <c r="CN3092" s="1" t="b">
        <f t="shared" si="1675"/>
        <v>0</v>
      </c>
      <c r="CO3092" s="2" t="b">
        <f t="shared" si="1676"/>
        <v>0</v>
      </c>
      <c r="CP3092" s="2" t="b">
        <f t="shared" si="1677"/>
        <v>0</v>
      </c>
      <c r="CQ3092" s="2" t="b">
        <f t="shared" si="1678"/>
        <v>1</v>
      </c>
      <c r="CR3092" s="6" t="str">
        <f t="shared" si="1679"/>
        <v>Male</v>
      </c>
      <c r="CS3092" s="7">
        <f t="shared" si="1680"/>
        <v>0</v>
      </c>
      <c r="CT3092" s="7">
        <f t="shared" si="1681"/>
        <v>1</v>
      </c>
      <c r="CU3092" s="7">
        <f t="shared" si="1682"/>
        <v>0</v>
      </c>
      <c r="CV3092" s="7">
        <f t="shared" si="1683"/>
        <v>0</v>
      </c>
      <c r="CW3092" s="7">
        <f>COUNTIF(M3092,"=*moderna*")</f>
        <v>1</v>
      </c>
      <c r="CX3092" s="1" t="b">
        <f>AND(E3092&lt;30,NOT(E3092="."),NOT(E3092=""))</f>
        <v>1</v>
      </c>
      <c r="CY3092" s="1" t="b">
        <f>AND(E3092&gt;17,E3092&lt;41,NOT(E3092="."),NOT(E3092=""))</f>
        <v>1</v>
      </c>
      <c r="DG3092" s="1" t="b">
        <f>AND(E3092&gt;4,E3092&lt;18,NOT(E3092=""),NOT(E3092="."))</f>
        <v>0</v>
      </c>
    </row>
    <row r="3093" spans="2:111" ht="232" x14ac:dyDescent="0.35">
      <c r="B3093" s="1" t="s">
        <v>13809</v>
      </c>
      <c r="C3093" s="9">
        <v>44561</v>
      </c>
      <c r="D3093" s="10" t="s">
        <v>13809</v>
      </c>
      <c r="E3093" s="1">
        <v>44</v>
      </c>
      <c r="F3093" s="1" t="s">
        <v>127</v>
      </c>
      <c r="G3093" s="1" t="s">
        <v>13809</v>
      </c>
      <c r="H3093" s="1" t="s">
        <v>13809</v>
      </c>
      <c r="I3093" s="2" t="s">
        <v>183</v>
      </c>
      <c r="J3093" s="2" t="s">
        <v>163</v>
      </c>
      <c r="K3093" s="2" t="s">
        <v>13809</v>
      </c>
      <c r="L3093" s="9">
        <v>44210</v>
      </c>
      <c r="M3093" s="2" t="s">
        <v>109</v>
      </c>
      <c r="N3093" s="2" t="s">
        <v>13809</v>
      </c>
      <c r="O3093" s="2" t="s">
        <v>110</v>
      </c>
      <c r="P3093" s="2" t="s">
        <v>111</v>
      </c>
      <c r="S3093" s="2" t="s">
        <v>112</v>
      </c>
      <c r="T3093" s="2" t="s">
        <v>111</v>
      </c>
      <c r="U3093" s="2" t="b">
        <f>OR(S3093="yes",T3093="yes")</f>
        <v>1</v>
      </c>
      <c r="V3093" s="2" t="s">
        <v>126</v>
      </c>
      <c r="W3093" s="1" t="s">
        <v>111</v>
      </c>
      <c r="Y3093" s="2" t="s">
        <v>111</v>
      </c>
      <c r="AF3093" s="1" t="s">
        <v>111</v>
      </c>
      <c r="AH3093" s="1" t="s">
        <v>193</v>
      </c>
      <c r="AI3093" s="1" t="s">
        <v>10818</v>
      </c>
      <c r="AJ3093" s="1" t="s">
        <v>418</v>
      </c>
      <c r="AK3093" s="1" t="s">
        <v>349</v>
      </c>
      <c r="AN3093" s="1" t="s">
        <v>10819</v>
      </c>
      <c r="AO3093" s="1" t="s">
        <v>117</v>
      </c>
      <c r="AS3093" s="1" t="s">
        <v>196</v>
      </c>
      <c r="AU3093" s="1" t="s">
        <v>132</v>
      </c>
      <c r="AZ3093" s="1" t="s">
        <v>402</v>
      </c>
      <c r="BA3093" s="1" t="s">
        <v>4179</v>
      </c>
      <c r="BE3093" s="1" t="s">
        <v>670</v>
      </c>
      <c r="BJ3093" s="1" t="s">
        <v>112</v>
      </c>
      <c r="BK3093" s="1" t="s">
        <v>111</v>
      </c>
      <c r="BQ3093" s="1" t="s">
        <v>121</v>
      </c>
      <c r="BR3093" s="1" t="s">
        <v>122</v>
      </c>
      <c r="BU3093" s="34" t="s">
        <v>10820</v>
      </c>
      <c r="BV3093" s="9">
        <v>44713</v>
      </c>
      <c r="BW3093" s="34" t="s">
        <v>10821</v>
      </c>
      <c r="BY3093" s="2" t="s">
        <v>153</v>
      </c>
      <c r="BZ3093" s="2" t="s">
        <v>124</v>
      </c>
      <c r="CB3093" s="1" t="s">
        <v>4935</v>
      </c>
      <c r="CD3093" s="1" t="b">
        <f t="shared" si="1689"/>
        <v>0</v>
      </c>
      <c r="CE3093" s="1" t="b">
        <f t="shared" si="1688"/>
        <v>0</v>
      </c>
      <c r="CF3093" s="1" t="b">
        <f t="shared" si="1667"/>
        <v>0</v>
      </c>
      <c r="CG3093" s="1" t="b">
        <f t="shared" si="1668"/>
        <v>0</v>
      </c>
      <c r="CH3093" s="1" t="b">
        <f t="shared" si="1669"/>
        <v>0</v>
      </c>
      <c r="CI3093" s="1" t="b">
        <f t="shared" si="1670"/>
        <v>0</v>
      </c>
      <c r="CJ3093" s="1" t="b">
        <f t="shared" si="1671"/>
        <v>0</v>
      </c>
      <c r="CK3093" s="1" t="b">
        <f t="shared" si="1672"/>
        <v>0</v>
      </c>
      <c r="CL3093" s="1" t="b">
        <f t="shared" si="1673"/>
        <v>1</v>
      </c>
      <c r="CM3093" s="1" t="b">
        <f t="shared" si="1674"/>
        <v>0</v>
      </c>
      <c r="CN3093" s="1" t="b">
        <f t="shared" si="1675"/>
        <v>0</v>
      </c>
      <c r="CO3093" s="2" t="b">
        <f t="shared" si="1676"/>
        <v>0</v>
      </c>
      <c r="CP3093" s="2" t="b">
        <f t="shared" si="1677"/>
        <v>0</v>
      </c>
      <c r="CQ3093" s="2" t="b">
        <f t="shared" si="1678"/>
        <v>0</v>
      </c>
      <c r="CR3093" s="6" t="str">
        <f t="shared" si="1679"/>
        <v>Male</v>
      </c>
      <c r="CS3093" s="7">
        <f t="shared" si="1680"/>
        <v>0</v>
      </c>
      <c r="CT3093" s="7">
        <f t="shared" si="1681"/>
        <v>0</v>
      </c>
      <c r="CU3093" s="7">
        <f t="shared" si="1682"/>
        <v>0</v>
      </c>
      <c r="CV3093" s="7">
        <f t="shared" si="1683"/>
        <v>1</v>
      </c>
      <c r="CW3093" s="7">
        <f>COUNTIF(M3093,"=*moderna*")</f>
        <v>0</v>
      </c>
      <c r="CX3093" s="1" t="b">
        <f>AND(E3093&lt;30,NOT(E3093="."),NOT(E3093=""))</f>
        <v>0</v>
      </c>
      <c r="CY3093" s="1" t="b">
        <f>AND(E3093&gt;17,E3093&lt;41,NOT(E3093="."),NOT(E3093=""))</f>
        <v>0</v>
      </c>
    </row>
    <row r="3094" spans="2:111" ht="116" x14ac:dyDescent="0.35">
      <c r="B3094" s="1" t="s">
        <v>13809</v>
      </c>
      <c r="C3094" s="9">
        <v>44562</v>
      </c>
      <c r="D3094" s="10" t="s">
        <v>13809</v>
      </c>
      <c r="E3094" s="1">
        <v>15</v>
      </c>
      <c r="F3094" s="1" t="s">
        <v>127</v>
      </c>
      <c r="G3094" s="1" t="s">
        <v>13809</v>
      </c>
      <c r="H3094" s="1" t="s">
        <v>13809</v>
      </c>
      <c r="I3094" s="9">
        <v>44557</v>
      </c>
      <c r="J3094" s="2" t="s">
        <v>109</v>
      </c>
      <c r="K3094" s="2" t="s">
        <v>13809</v>
      </c>
      <c r="N3094" s="2" t="s">
        <v>13809</v>
      </c>
      <c r="O3094" s="2" t="s">
        <v>110</v>
      </c>
      <c r="P3094" s="2" t="s">
        <v>111</v>
      </c>
      <c r="S3094" s="2" t="s">
        <v>112</v>
      </c>
      <c r="T3094" s="2" t="s">
        <v>111</v>
      </c>
      <c r="U3094" s="2" t="b">
        <v>1</v>
      </c>
      <c r="V3094" s="2" t="s">
        <v>113</v>
      </c>
      <c r="W3094" s="1" t="s">
        <v>112</v>
      </c>
      <c r="X3094" s="1" t="s">
        <v>114</v>
      </c>
      <c r="Y3094" s="2" t="s">
        <v>112</v>
      </c>
      <c r="Z3094" s="2" t="s">
        <v>112</v>
      </c>
      <c r="AA3094" s="2" t="s">
        <v>111</v>
      </c>
      <c r="AB3094" s="2">
        <v>3</v>
      </c>
      <c r="AC3094" s="1" t="s">
        <v>111</v>
      </c>
      <c r="AF3094" s="1" t="s">
        <v>111</v>
      </c>
      <c r="AK3094" s="1" t="s">
        <v>129</v>
      </c>
      <c r="AO3094" s="1" t="s">
        <v>117</v>
      </c>
      <c r="AU3094" s="1" t="s">
        <v>132</v>
      </c>
      <c r="AZ3094" s="1" t="s">
        <v>179</v>
      </c>
      <c r="BA3094" s="1" t="s">
        <v>10822</v>
      </c>
      <c r="BG3094" s="1" t="s">
        <v>10823</v>
      </c>
      <c r="BJ3094" s="1" t="s">
        <v>112</v>
      </c>
      <c r="BK3094" s="1" t="s">
        <v>112</v>
      </c>
      <c r="BL3094" s="1" t="s">
        <v>142</v>
      </c>
      <c r="BQ3094" s="1" t="s">
        <v>121</v>
      </c>
      <c r="BR3094" s="1" t="s">
        <v>122</v>
      </c>
      <c r="BS3094" s="1" t="s">
        <v>112</v>
      </c>
      <c r="BU3094" s="34" t="s">
        <v>2590</v>
      </c>
      <c r="BV3094" s="9">
        <v>44566</v>
      </c>
      <c r="BW3094" s="34" t="s">
        <v>10824</v>
      </c>
      <c r="BY3094" s="2" t="s">
        <v>156</v>
      </c>
      <c r="BZ3094" s="2" t="s">
        <v>124</v>
      </c>
      <c r="CA3094" s="2">
        <v>1</v>
      </c>
      <c r="CB3094" s="1" t="s">
        <v>5320</v>
      </c>
      <c r="CC3094" s="2" t="s">
        <v>126</v>
      </c>
      <c r="CD3094" s="1" t="b">
        <f t="shared" si="1689"/>
        <v>1</v>
      </c>
      <c r="CE3094" s="1" t="b">
        <f t="shared" si="1688"/>
        <v>1</v>
      </c>
      <c r="CF3094" s="1" t="b">
        <f t="shared" si="1667"/>
        <v>0</v>
      </c>
      <c r="CG3094" s="1" t="b">
        <f t="shared" si="1668"/>
        <v>1</v>
      </c>
      <c r="CH3094" s="1" t="b">
        <f t="shared" si="1669"/>
        <v>0</v>
      </c>
      <c r="CI3094" s="1" t="b">
        <f t="shared" si="1670"/>
        <v>0</v>
      </c>
      <c r="CJ3094" s="1" t="b">
        <f t="shared" si="1671"/>
        <v>0</v>
      </c>
      <c r="CK3094" s="1" t="b">
        <f t="shared" si="1672"/>
        <v>0</v>
      </c>
      <c r="CL3094" s="1" t="b">
        <f t="shared" si="1673"/>
        <v>0</v>
      </c>
      <c r="CM3094" s="1" t="b">
        <f t="shared" si="1674"/>
        <v>0</v>
      </c>
      <c r="CN3094" s="1" t="b">
        <f t="shared" si="1675"/>
        <v>0</v>
      </c>
      <c r="CO3094" s="2" t="b">
        <f t="shared" si="1676"/>
        <v>1</v>
      </c>
      <c r="CP3094" s="2" t="b">
        <f t="shared" si="1677"/>
        <v>1</v>
      </c>
      <c r="CQ3094" s="2" t="b">
        <f t="shared" si="1678"/>
        <v>0</v>
      </c>
      <c r="CR3094" s="6" t="str">
        <f t="shared" si="1679"/>
        <v>Male</v>
      </c>
      <c r="CS3094" s="7">
        <f t="shared" si="1680"/>
        <v>1</v>
      </c>
      <c r="CT3094" s="7">
        <f t="shared" si="1681"/>
        <v>0</v>
      </c>
      <c r="CU3094" s="7">
        <f t="shared" si="1682"/>
        <v>0</v>
      </c>
      <c r="CV3094" s="7">
        <f t="shared" si="1683"/>
        <v>0</v>
      </c>
      <c r="CW3094" s="7">
        <f>COUNTIF(M3094,"=*moderna*")</f>
        <v>0</v>
      </c>
      <c r="CX3094" s="1" t="b">
        <f>AND(E3094&lt;30,NOT(E3094="."),NOT(E3094=""))</f>
        <v>1</v>
      </c>
      <c r="CY3094" s="1" t="b">
        <f>AND(E3094&gt;17,E3094&lt;41,NOT(E3094="."),NOT(E3094=""))</f>
        <v>0</v>
      </c>
      <c r="DG3094" s="1" t="b">
        <f>AND(E3094&gt;4,E3094&lt;18,NOT(E3094=""),NOT(E3094="."))</f>
        <v>1</v>
      </c>
    </row>
    <row r="3095" spans="2:111" ht="29" x14ac:dyDescent="0.35">
      <c r="B3095" s="1" t="s">
        <v>13809</v>
      </c>
      <c r="C3095" s="9">
        <v>44562</v>
      </c>
      <c r="D3095" s="10" t="s">
        <v>13809</v>
      </c>
      <c r="E3095" s="1">
        <v>50</v>
      </c>
      <c r="F3095" s="1" t="s">
        <v>127</v>
      </c>
      <c r="G3095" s="1" t="s">
        <v>13809</v>
      </c>
      <c r="H3095" s="1" t="s">
        <v>13809</v>
      </c>
      <c r="K3095" s="2" t="s">
        <v>13809</v>
      </c>
      <c r="N3095" s="2" t="s">
        <v>13809</v>
      </c>
      <c r="O3095" s="2" t="s">
        <v>110</v>
      </c>
      <c r="P3095" s="2" t="s">
        <v>111</v>
      </c>
      <c r="S3095" s="2" t="s">
        <v>112</v>
      </c>
      <c r="T3095" s="2" t="s">
        <v>111</v>
      </c>
      <c r="U3095" s="2" t="b">
        <f>OR(S3095="yes",T3095="yes")</f>
        <v>1</v>
      </c>
      <c r="V3095" s="2" t="s">
        <v>113</v>
      </c>
      <c r="Y3095" s="2" t="s">
        <v>112</v>
      </c>
      <c r="Z3095" s="2" t="s">
        <v>111</v>
      </c>
      <c r="AA3095" s="2" t="s">
        <v>111</v>
      </c>
      <c r="AB3095" s="2">
        <v>1</v>
      </c>
      <c r="AH3095" s="1" t="s">
        <v>193</v>
      </c>
      <c r="AI3095" s="1" t="s">
        <v>10825</v>
      </c>
      <c r="AK3095" s="1" t="s">
        <v>129</v>
      </c>
      <c r="BA3095" s="21" t="s">
        <v>10826</v>
      </c>
      <c r="BJ3095" s="1" t="s">
        <v>112</v>
      </c>
      <c r="BU3095" s="34" t="s">
        <v>14031</v>
      </c>
      <c r="BV3095" s="9">
        <v>44670</v>
      </c>
      <c r="BW3095" s="34" t="s">
        <v>10827</v>
      </c>
      <c r="BY3095" s="2" t="s">
        <v>156</v>
      </c>
      <c r="BZ3095" s="2" t="s">
        <v>162</v>
      </c>
      <c r="CA3095" s="2">
        <v>3</v>
      </c>
      <c r="CB3095" s="1" t="s">
        <v>199</v>
      </c>
      <c r="CC3095" s="2" t="s">
        <v>126</v>
      </c>
      <c r="CD3095" s="1" t="b">
        <f t="shared" si="1689"/>
        <v>0</v>
      </c>
      <c r="CE3095" s="1" t="b">
        <f t="shared" si="1688"/>
        <v>0</v>
      </c>
      <c r="CF3095" s="1" t="b">
        <f t="shared" si="1667"/>
        <v>0</v>
      </c>
      <c r="CG3095" s="1" t="b">
        <f t="shared" si="1668"/>
        <v>0</v>
      </c>
      <c r="CH3095" s="1" t="b">
        <f t="shared" si="1669"/>
        <v>0</v>
      </c>
      <c r="CI3095" s="1" t="b">
        <f t="shared" si="1670"/>
        <v>0</v>
      </c>
      <c r="CJ3095" s="1" t="b">
        <f t="shared" si="1671"/>
        <v>0</v>
      </c>
      <c r="CK3095" s="1" t="b">
        <f t="shared" si="1672"/>
        <v>0</v>
      </c>
      <c r="CL3095" s="1" t="b">
        <f t="shared" si="1673"/>
        <v>0</v>
      </c>
      <c r="CM3095" s="1" t="b">
        <f t="shared" si="1674"/>
        <v>1</v>
      </c>
      <c r="CN3095" s="1" t="b">
        <f t="shared" si="1675"/>
        <v>0</v>
      </c>
      <c r="CO3095" s="2" t="b">
        <f t="shared" si="1676"/>
        <v>1</v>
      </c>
      <c r="CP3095" s="2" t="b">
        <f t="shared" si="1677"/>
        <v>1</v>
      </c>
      <c r="CQ3095" s="2" t="b">
        <f t="shared" si="1678"/>
        <v>0</v>
      </c>
      <c r="CR3095" s="6" t="str">
        <f t="shared" si="1679"/>
        <v>Male</v>
      </c>
      <c r="CS3095" s="7">
        <f t="shared" si="1680"/>
        <v>0</v>
      </c>
      <c r="CT3095" s="7">
        <f t="shared" si="1681"/>
        <v>0</v>
      </c>
      <c r="CU3095" s="7">
        <f t="shared" si="1682"/>
        <v>0</v>
      </c>
      <c r="CV3095" s="7">
        <f t="shared" si="1683"/>
        <v>0</v>
      </c>
      <c r="CW3095" s="7">
        <f>COUNTIF(M3095,"=*moderna*")</f>
        <v>0</v>
      </c>
      <c r="CX3095" s="1" t="b">
        <f>AND(E3095&lt;30,NOT(E3095="."),NOT(E3095=""))</f>
        <v>0</v>
      </c>
      <c r="CY3095" s="1" t="b">
        <f>AND(E3095&gt;17,E3095&lt;41,NOT(E3095="."),NOT(E3095=""))</f>
        <v>0</v>
      </c>
      <c r="DG3095" s="1" t="b">
        <f>AND(E3095&gt;4,E3095&lt;18,NOT(E3095=""),NOT(E3095="."))</f>
        <v>0</v>
      </c>
    </row>
    <row r="3096" spans="2:111" ht="101.5" x14ac:dyDescent="0.35">
      <c r="B3096" s="1" t="s">
        <v>13809</v>
      </c>
      <c r="C3096" s="9">
        <v>44562</v>
      </c>
      <c r="D3096" s="10" t="s">
        <v>13809</v>
      </c>
      <c r="E3096" s="1">
        <v>29</v>
      </c>
      <c r="F3096" s="1" t="s">
        <v>127</v>
      </c>
      <c r="G3096" s="1" t="s">
        <v>13809</v>
      </c>
      <c r="H3096" s="1" t="s">
        <v>13809</v>
      </c>
      <c r="I3096" s="2" t="s">
        <v>183</v>
      </c>
      <c r="J3096" s="2" t="s">
        <v>409</v>
      </c>
      <c r="K3096" s="2" t="s">
        <v>13809</v>
      </c>
      <c r="L3096" s="9">
        <v>44532</v>
      </c>
      <c r="M3096" s="2" t="s">
        <v>109</v>
      </c>
      <c r="N3096" s="2" t="s">
        <v>13809</v>
      </c>
      <c r="O3096" s="2" t="s">
        <v>315</v>
      </c>
      <c r="P3096" s="2" t="s">
        <v>111</v>
      </c>
      <c r="S3096" s="2" t="s">
        <v>112</v>
      </c>
      <c r="T3096" s="2" t="s">
        <v>111</v>
      </c>
      <c r="U3096" s="2" t="b">
        <f>OR(S3096="yes",T3096="yes")</f>
        <v>1</v>
      </c>
      <c r="V3096" s="2" t="s">
        <v>126</v>
      </c>
      <c r="W3096" s="1" t="s">
        <v>111</v>
      </c>
      <c r="BW3096" s="34" t="s">
        <v>13447</v>
      </c>
      <c r="BY3096" s="2" t="s">
        <v>153</v>
      </c>
      <c r="BZ3096" s="2" t="s">
        <v>124</v>
      </c>
      <c r="CB3096" s="1" t="s">
        <v>188</v>
      </c>
      <c r="CD3096" s="1" t="b">
        <f t="shared" si="1689"/>
        <v>1</v>
      </c>
      <c r="CE3096" s="1" t="b">
        <f t="shared" si="1688"/>
        <v>0</v>
      </c>
      <c r="CF3096" s="1" t="b">
        <f t="shared" si="1667"/>
        <v>0</v>
      </c>
      <c r="CG3096" s="1" t="b">
        <f t="shared" si="1668"/>
        <v>0</v>
      </c>
      <c r="CH3096" s="1" t="b">
        <f t="shared" si="1669"/>
        <v>0</v>
      </c>
      <c r="CI3096" s="1" t="b">
        <f t="shared" si="1670"/>
        <v>0</v>
      </c>
      <c r="CJ3096" s="1" t="b">
        <f t="shared" si="1671"/>
        <v>1</v>
      </c>
      <c r="CK3096" s="1" t="b">
        <f t="shared" si="1672"/>
        <v>0</v>
      </c>
      <c r="CL3096" s="1" t="b">
        <f t="shared" si="1673"/>
        <v>0</v>
      </c>
      <c r="CM3096" s="1" t="b">
        <f t="shared" si="1674"/>
        <v>0</v>
      </c>
      <c r="CN3096" s="1" t="b">
        <f t="shared" si="1675"/>
        <v>0</v>
      </c>
      <c r="CO3096" s="2" t="b">
        <f t="shared" si="1676"/>
        <v>0</v>
      </c>
      <c r="CP3096" s="2" t="b">
        <f t="shared" si="1677"/>
        <v>0</v>
      </c>
      <c r="CQ3096" s="2" t="b">
        <f t="shared" si="1678"/>
        <v>0</v>
      </c>
      <c r="CR3096" s="6" t="str">
        <f t="shared" si="1679"/>
        <v>Male</v>
      </c>
      <c r="CS3096" s="7">
        <f t="shared" si="1680"/>
        <v>0</v>
      </c>
      <c r="CT3096" s="7">
        <f t="shared" si="1681"/>
        <v>0</v>
      </c>
      <c r="CU3096" s="7">
        <f t="shared" si="1682"/>
        <v>1</v>
      </c>
      <c r="CV3096" s="7">
        <f t="shared" si="1683"/>
        <v>1</v>
      </c>
    </row>
    <row r="3097" spans="2:111" ht="72.5" x14ac:dyDescent="0.35">
      <c r="B3097" s="1" t="s">
        <v>13809</v>
      </c>
      <c r="C3097" s="9">
        <v>44563</v>
      </c>
      <c r="D3097" s="10" t="s">
        <v>13809</v>
      </c>
      <c r="E3097" s="1">
        <v>19</v>
      </c>
      <c r="F3097" s="1" t="s">
        <v>127</v>
      </c>
      <c r="G3097" s="1" t="s">
        <v>13809</v>
      </c>
      <c r="H3097" s="1" t="s">
        <v>13809</v>
      </c>
      <c r="I3097" s="2" t="s">
        <v>183</v>
      </c>
      <c r="J3097" s="2" t="s">
        <v>109</v>
      </c>
      <c r="K3097" s="2" t="s">
        <v>13809</v>
      </c>
      <c r="L3097" s="2" t="s">
        <v>183</v>
      </c>
      <c r="M3097" s="2" t="s">
        <v>109</v>
      </c>
      <c r="N3097" s="2" t="s">
        <v>13809</v>
      </c>
      <c r="O3097" s="2" t="s">
        <v>110</v>
      </c>
      <c r="P3097" s="2" t="s">
        <v>111</v>
      </c>
      <c r="S3097" s="2" t="s">
        <v>112</v>
      </c>
      <c r="T3097" s="2" t="s">
        <v>111</v>
      </c>
      <c r="U3097" s="2" t="b">
        <f>OR(S3097="yes",T3097="yes")</f>
        <v>1</v>
      </c>
      <c r="V3097" s="2" t="s">
        <v>113</v>
      </c>
      <c r="W3097" s="1" t="s">
        <v>112</v>
      </c>
      <c r="X3097" s="1" t="s">
        <v>110</v>
      </c>
      <c r="Y3097" s="2" t="s">
        <v>112</v>
      </c>
      <c r="Z3097" s="2" t="s">
        <v>111</v>
      </c>
      <c r="AA3097" s="2" t="s">
        <v>111</v>
      </c>
      <c r="AB3097" s="2">
        <v>4</v>
      </c>
      <c r="AC3097" s="1" t="s">
        <v>111</v>
      </c>
      <c r="AF3097" s="1" t="s">
        <v>111</v>
      </c>
      <c r="AJ3097" s="1" t="s">
        <v>115</v>
      </c>
      <c r="AK3097" s="1" t="s">
        <v>129</v>
      </c>
      <c r="AO3097" s="1" t="s">
        <v>130</v>
      </c>
      <c r="AS3097" s="1" t="s">
        <v>118</v>
      </c>
      <c r="AU3097" s="1" t="s">
        <v>132</v>
      </c>
      <c r="AZ3097" s="1" t="s">
        <v>299</v>
      </c>
      <c r="BA3097" s="1" t="s">
        <v>10828</v>
      </c>
      <c r="BF3097" s="1" t="s">
        <v>10829</v>
      </c>
      <c r="BJ3097" s="1" t="s">
        <v>112</v>
      </c>
      <c r="BK3097" s="1" t="s">
        <v>112</v>
      </c>
      <c r="BL3097" s="1" t="s">
        <v>142</v>
      </c>
      <c r="BQ3097" s="1" t="s">
        <v>121</v>
      </c>
      <c r="BR3097" s="1" t="s">
        <v>122</v>
      </c>
      <c r="BS3097" s="1" t="s">
        <v>112</v>
      </c>
      <c r="BU3097" s="34" t="s">
        <v>1339</v>
      </c>
      <c r="BV3097" s="9">
        <v>44634</v>
      </c>
      <c r="BW3097" s="34" t="s">
        <v>10830</v>
      </c>
      <c r="BY3097" s="2" t="s">
        <v>123</v>
      </c>
      <c r="BZ3097" s="2" t="s">
        <v>124</v>
      </c>
      <c r="CA3097" s="2">
        <v>3</v>
      </c>
      <c r="CB3097" s="1" t="s">
        <v>279</v>
      </c>
      <c r="CC3097" s="2" t="s">
        <v>126</v>
      </c>
      <c r="CD3097" s="1" t="b">
        <f t="shared" si="1689"/>
        <v>1</v>
      </c>
      <c r="CE3097" s="1" t="b">
        <f t="shared" si="1688"/>
        <v>0</v>
      </c>
      <c r="CF3097" s="1" t="b">
        <f t="shared" si="1667"/>
        <v>0</v>
      </c>
      <c r="CG3097" s="1" t="b">
        <f t="shared" si="1668"/>
        <v>0</v>
      </c>
      <c r="CH3097" s="1" t="b">
        <f t="shared" si="1669"/>
        <v>0</v>
      </c>
      <c r="CI3097" s="1" t="b">
        <f t="shared" si="1670"/>
        <v>1</v>
      </c>
      <c r="CJ3097" s="1" t="b">
        <f t="shared" si="1671"/>
        <v>0</v>
      </c>
      <c r="CK3097" s="1" t="b">
        <f t="shared" si="1672"/>
        <v>0</v>
      </c>
      <c r="CL3097" s="1" t="b">
        <f t="shared" si="1673"/>
        <v>0</v>
      </c>
      <c r="CM3097" s="1" t="b">
        <f t="shared" si="1674"/>
        <v>0</v>
      </c>
      <c r="CN3097" s="1" t="b">
        <f t="shared" si="1675"/>
        <v>0</v>
      </c>
      <c r="CO3097" s="2" t="b">
        <f t="shared" si="1676"/>
        <v>1</v>
      </c>
      <c r="CP3097" s="2" t="b">
        <f t="shared" si="1677"/>
        <v>1</v>
      </c>
      <c r="CQ3097" s="2" t="b">
        <f t="shared" si="1678"/>
        <v>0</v>
      </c>
      <c r="CR3097" s="6" t="str">
        <f t="shared" si="1679"/>
        <v>Male</v>
      </c>
      <c r="CS3097" s="7">
        <f t="shared" si="1680"/>
        <v>1</v>
      </c>
      <c r="CT3097" s="7">
        <f t="shared" si="1681"/>
        <v>0</v>
      </c>
      <c r="CU3097" s="7">
        <f t="shared" si="1682"/>
        <v>0</v>
      </c>
      <c r="CV3097" s="7">
        <f t="shared" si="1683"/>
        <v>1</v>
      </c>
      <c r="CW3097" s="7">
        <f>COUNTIF(M3097,"=*moderna*")</f>
        <v>0</v>
      </c>
      <c r="CX3097" s="1" t="b">
        <f>AND(E3097&lt;30,NOT(E3097="."),NOT(E3097=""))</f>
        <v>1</v>
      </c>
      <c r="CY3097" s="1" t="b">
        <f>AND(E3097&gt;17,E3097&lt;41,NOT(E3097="."),NOT(E3097=""))</f>
        <v>1</v>
      </c>
      <c r="DG3097" s="1" t="b">
        <f>AND(E3097&gt;4,E3097&lt;18,NOT(E3097=""),NOT(E3097="."))</f>
        <v>0</v>
      </c>
    </row>
    <row r="3098" spans="2:111" ht="101.5" x14ac:dyDescent="0.35">
      <c r="B3098" s="1" t="s">
        <v>13809</v>
      </c>
      <c r="C3098" s="9">
        <v>44563</v>
      </c>
      <c r="D3098" s="10" t="s">
        <v>13809</v>
      </c>
      <c r="E3098" s="1">
        <v>19</v>
      </c>
      <c r="F3098" s="1" t="s">
        <v>127</v>
      </c>
      <c r="G3098" s="1" t="s">
        <v>13809</v>
      </c>
      <c r="H3098" s="1" t="s">
        <v>13809</v>
      </c>
      <c r="I3098" s="2" t="s">
        <v>183</v>
      </c>
      <c r="J3098" s="2" t="s">
        <v>163</v>
      </c>
      <c r="K3098" s="2" t="s">
        <v>13809</v>
      </c>
      <c r="L3098" s="9">
        <v>44429</v>
      </c>
      <c r="M3098" s="2" t="s">
        <v>128</v>
      </c>
      <c r="N3098" s="2" t="s">
        <v>13809</v>
      </c>
      <c r="O3098" s="2" t="s">
        <v>110</v>
      </c>
      <c r="P3098" s="2" t="s">
        <v>111</v>
      </c>
      <c r="S3098" s="2" t="s">
        <v>112</v>
      </c>
      <c r="T3098" s="2" t="s">
        <v>112</v>
      </c>
      <c r="U3098" s="2" t="b">
        <v>1</v>
      </c>
      <c r="V3098" s="2" t="s">
        <v>113</v>
      </c>
      <c r="W3098" s="1" t="s">
        <v>111</v>
      </c>
      <c r="Y3098" s="2" t="s">
        <v>112</v>
      </c>
      <c r="Z3098" s="2" t="s">
        <v>111</v>
      </c>
      <c r="AA3098" s="2" t="s">
        <v>112</v>
      </c>
      <c r="AB3098" s="2">
        <v>16</v>
      </c>
      <c r="AC3098" s="1" t="s">
        <v>111</v>
      </c>
      <c r="AF3098" s="1" t="s">
        <v>111</v>
      </c>
      <c r="AJ3098" s="1" t="s">
        <v>115</v>
      </c>
      <c r="AK3098" s="1" t="s">
        <v>150</v>
      </c>
      <c r="AO3098" s="1" t="s">
        <v>117</v>
      </c>
      <c r="AS3098" s="1" t="s">
        <v>118</v>
      </c>
      <c r="AZ3098" s="1" t="s">
        <v>133</v>
      </c>
      <c r="BA3098" s="1" t="s">
        <v>10831</v>
      </c>
      <c r="BE3098" s="1">
        <v>16</v>
      </c>
      <c r="BG3098" s="1" t="s">
        <v>5463</v>
      </c>
      <c r="BH3098" s="1" t="s">
        <v>5463</v>
      </c>
      <c r="BJ3098" s="1" t="s">
        <v>112</v>
      </c>
      <c r="BK3098" s="1" t="s">
        <v>111</v>
      </c>
      <c r="BQ3098" s="1" t="s">
        <v>121</v>
      </c>
      <c r="BR3098" s="1" t="s">
        <v>122</v>
      </c>
      <c r="BS3098" s="1" t="s">
        <v>112</v>
      </c>
      <c r="BU3098" s="34" t="s">
        <v>10832</v>
      </c>
      <c r="BV3098" s="9">
        <v>44563</v>
      </c>
      <c r="BW3098" s="34" t="s">
        <v>10833</v>
      </c>
      <c r="BY3098" s="2" t="s">
        <v>174</v>
      </c>
      <c r="BZ3098" s="2" t="s">
        <v>232</v>
      </c>
      <c r="CA3098" s="2">
        <v>2</v>
      </c>
      <c r="CB3098" s="1" t="s">
        <v>169</v>
      </c>
      <c r="CC3098" s="2" t="s">
        <v>113</v>
      </c>
      <c r="CD3098" s="1" t="b">
        <f t="shared" si="1689"/>
        <v>1</v>
      </c>
      <c r="CE3098" s="1" t="b">
        <f t="shared" si="1688"/>
        <v>0</v>
      </c>
      <c r="CF3098" s="1" t="b">
        <f t="shared" si="1667"/>
        <v>0</v>
      </c>
      <c r="CG3098" s="1" t="b">
        <f t="shared" si="1668"/>
        <v>0</v>
      </c>
      <c r="CH3098" s="1" t="b">
        <f t="shared" si="1669"/>
        <v>0</v>
      </c>
      <c r="CI3098" s="1" t="b">
        <f t="shared" si="1670"/>
        <v>1</v>
      </c>
      <c r="CJ3098" s="1" t="b">
        <f t="shared" si="1671"/>
        <v>0</v>
      </c>
      <c r="CK3098" s="1" t="b">
        <f t="shared" si="1672"/>
        <v>0</v>
      </c>
      <c r="CL3098" s="1" t="b">
        <f t="shared" si="1673"/>
        <v>0</v>
      </c>
      <c r="CM3098" s="1" t="b">
        <f t="shared" si="1674"/>
        <v>0</v>
      </c>
      <c r="CN3098" s="1" t="b">
        <f t="shared" si="1675"/>
        <v>0</v>
      </c>
      <c r="CO3098" s="2" t="b">
        <f t="shared" si="1676"/>
        <v>0</v>
      </c>
      <c r="CP3098" s="2" t="b">
        <f t="shared" si="1677"/>
        <v>0</v>
      </c>
      <c r="CQ3098" s="2" t="b">
        <f t="shared" si="1678"/>
        <v>1</v>
      </c>
      <c r="CR3098" s="6" t="str">
        <f t="shared" si="1679"/>
        <v>Male</v>
      </c>
      <c r="CS3098" s="7">
        <f t="shared" si="1680"/>
        <v>0</v>
      </c>
      <c r="CT3098" s="7">
        <f t="shared" si="1681"/>
        <v>0</v>
      </c>
      <c r="CU3098" s="7">
        <f t="shared" si="1682"/>
        <v>0</v>
      </c>
      <c r="CV3098" s="7">
        <f t="shared" si="1683"/>
        <v>0</v>
      </c>
      <c r="CW3098" s="7">
        <f>COUNTIF(M3098,"=*moderna*")</f>
        <v>1</v>
      </c>
      <c r="CX3098" s="1" t="b">
        <f>AND(E3098&lt;30,NOT(E3098="."),NOT(E3098=""))</f>
        <v>1</v>
      </c>
      <c r="CY3098" s="1" t="b">
        <f>AND(E3098&gt;17,E3098&lt;41,NOT(E3098="."),NOT(E3098=""))</f>
        <v>1</v>
      </c>
      <c r="DG3098" s="1" t="b">
        <f>AND(E3098&gt;4,E3098&lt;18,NOT(E3098=""),NOT(E3098="."))</f>
        <v>0</v>
      </c>
    </row>
    <row r="3099" spans="2:111" ht="87" x14ac:dyDescent="0.35">
      <c r="B3099" s="1" t="s">
        <v>13809</v>
      </c>
      <c r="C3099" s="9">
        <v>44564</v>
      </c>
      <c r="D3099" s="10" t="s">
        <v>13809</v>
      </c>
      <c r="E3099" s="1">
        <v>16</v>
      </c>
      <c r="F3099" s="1" t="s">
        <v>127</v>
      </c>
      <c r="G3099" s="1" t="s">
        <v>13809</v>
      </c>
      <c r="H3099" s="1" t="s">
        <v>13809</v>
      </c>
      <c r="I3099" s="2" t="s">
        <v>183</v>
      </c>
      <c r="J3099" s="2" t="s">
        <v>163</v>
      </c>
      <c r="K3099" s="2" t="s">
        <v>13809</v>
      </c>
      <c r="L3099" s="2" t="s">
        <v>183</v>
      </c>
      <c r="M3099" s="2" t="s">
        <v>163</v>
      </c>
      <c r="N3099" s="2" t="s">
        <v>13809</v>
      </c>
      <c r="O3099" s="2" t="s">
        <v>110</v>
      </c>
      <c r="P3099" s="2" t="s">
        <v>111</v>
      </c>
      <c r="S3099" s="2" t="s">
        <v>111</v>
      </c>
      <c r="T3099" s="2" t="s">
        <v>112</v>
      </c>
      <c r="U3099" s="2" t="b">
        <v>1</v>
      </c>
      <c r="V3099" s="2" t="s">
        <v>113</v>
      </c>
      <c r="W3099" s="1" t="s">
        <v>112</v>
      </c>
      <c r="X3099" s="1" t="s">
        <v>138</v>
      </c>
      <c r="Y3099" s="2" t="s">
        <v>112</v>
      </c>
      <c r="Z3099" s="2" t="s">
        <v>111</v>
      </c>
      <c r="AA3099" s="2" t="s">
        <v>111</v>
      </c>
      <c r="AB3099" s="5">
        <v>2</v>
      </c>
      <c r="AC3099" s="1" t="s">
        <v>111</v>
      </c>
      <c r="AF3099" s="1" t="s">
        <v>111</v>
      </c>
      <c r="AJ3099" s="1" t="s">
        <v>115</v>
      </c>
      <c r="AK3099" s="1" t="s">
        <v>189</v>
      </c>
      <c r="AO3099" s="1" t="s">
        <v>117</v>
      </c>
      <c r="AS3099" s="1" t="s">
        <v>118</v>
      </c>
      <c r="AU3099" s="1" t="s">
        <v>132</v>
      </c>
      <c r="AZ3099" s="1" t="s">
        <v>155</v>
      </c>
      <c r="BA3099" s="1" t="s">
        <v>10834</v>
      </c>
      <c r="BJ3099" s="1" t="s">
        <v>111</v>
      </c>
      <c r="BN3099" s="1" t="s">
        <v>112</v>
      </c>
      <c r="BO3099" s="1" t="s">
        <v>148</v>
      </c>
      <c r="BP3099" s="1" t="s">
        <v>10835</v>
      </c>
      <c r="BU3099" s="34" t="s">
        <v>10836</v>
      </c>
      <c r="BV3099" s="9">
        <v>44567</v>
      </c>
      <c r="BW3099" s="34" t="s">
        <v>15062</v>
      </c>
      <c r="BZ3099" s="2" t="s">
        <v>232</v>
      </c>
      <c r="CA3099" s="2">
        <v>3</v>
      </c>
      <c r="CB3099" s="1" t="s">
        <v>258</v>
      </c>
      <c r="CC3099" s="2" t="s">
        <v>126</v>
      </c>
      <c r="CD3099" s="1" t="b">
        <f t="shared" si="1689"/>
        <v>1</v>
      </c>
      <c r="CE3099" s="1" t="b">
        <f t="shared" si="1688"/>
        <v>1</v>
      </c>
      <c r="CF3099" s="1" t="b">
        <f t="shared" si="1667"/>
        <v>0</v>
      </c>
      <c r="CG3099" s="1" t="b">
        <f t="shared" si="1668"/>
        <v>0</v>
      </c>
      <c r="CH3099" s="1" t="b">
        <f t="shared" si="1669"/>
        <v>1</v>
      </c>
      <c r="CI3099" s="1" t="b">
        <f t="shared" si="1670"/>
        <v>0</v>
      </c>
      <c r="CJ3099" s="1" t="b">
        <f t="shared" si="1671"/>
        <v>0</v>
      </c>
      <c r="CK3099" s="1" t="b">
        <f t="shared" si="1672"/>
        <v>0</v>
      </c>
      <c r="CL3099" s="1" t="b">
        <f t="shared" si="1673"/>
        <v>0</v>
      </c>
      <c r="CM3099" s="1" t="b">
        <f t="shared" si="1674"/>
        <v>0</v>
      </c>
      <c r="CN3099" s="1" t="b">
        <f t="shared" si="1675"/>
        <v>0</v>
      </c>
      <c r="CO3099" s="2" t="b">
        <f t="shared" si="1676"/>
        <v>1</v>
      </c>
      <c r="CP3099" s="2" t="b">
        <f t="shared" si="1677"/>
        <v>1</v>
      </c>
      <c r="CQ3099" s="2" t="b">
        <f t="shared" si="1678"/>
        <v>0</v>
      </c>
      <c r="CR3099" s="6" t="str">
        <f t="shared" si="1679"/>
        <v>Male</v>
      </c>
      <c r="CS3099" s="7">
        <f t="shared" si="1680"/>
        <v>0</v>
      </c>
      <c r="CT3099" s="7">
        <f t="shared" si="1681"/>
        <v>0</v>
      </c>
      <c r="CU3099" s="7">
        <f t="shared" si="1682"/>
        <v>0</v>
      </c>
      <c r="CV3099" s="7">
        <f t="shared" si="1683"/>
        <v>0</v>
      </c>
      <c r="CW3099" s="7">
        <f>COUNTIF(M3099,"=*moderna*")</f>
        <v>0</v>
      </c>
      <c r="CX3099" s="1" t="b">
        <f>AND(E3099&lt;30,NOT(E3099="."),NOT(E3099=""))</f>
        <v>1</v>
      </c>
      <c r="CY3099" s="1" t="b">
        <f>AND(E3099&gt;17,E3099&lt;41,NOT(E3099="."),NOT(E3099=""))</f>
        <v>0</v>
      </c>
      <c r="DG3099" s="1" t="b">
        <f>AND(E3099&gt;4,E3099&lt;18,NOT(E3099=""),NOT(E3099="."))</f>
        <v>1</v>
      </c>
    </row>
    <row r="3100" spans="2:111" ht="203" x14ac:dyDescent="0.35">
      <c r="B3100" s="1" t="s">
        <v>13809</v>
      </c>
      <c r="C3100" s="9">
        <v>44564</v>
      </c>
      <c r="D3100" s="10" t="s">
        <v>13809</v>
      </c>
      <c r="E3100" s="1">
        <v>34</v>
      </c>
      <c r="F3100" s="1" t="s">
        <v>108</v>
      </c>
      <c r="G3100" s="1" t="s">
        <v>13809</v>
      </c>
      <c r="H3100" s="1" t="s">
        <v>13809</v>
      </c>
      <c r="K3100" s="2" t="s">
        <v>13809</v>
      </c>
      <c r="N3100" s="2" t="s">
        <v>13809</v>
      </c>
      <c r="O3100" s="2" t="s">
        <v>110</v>
      </c>
      <c r="P3100" s="2" t="s">
        <v>111</v>
      </c>
      <c r="S3100" s="2" t="s">
        <v>112</v>
      </c>
      <c r="T3100" s="2" t="s">
        <v>111</v>
      </c>
      <c r="U3100" s="2" t="b">
        <f>OR(S3100="yes",T3100="yes")</f>
        <v>1</v>
      </c>
      <c r="V3100" s="2" t="s">
        <v>126</v>
      </c>
      <c r="W3100" s="1" t="s">
        <v>111</v>
      </c>
      <c r="Y3100" s="2" t="s">
        <v>112</v>
      </c>
      <c r="AB3100" s="2">
        <v>2</v>
      </c>
      <c r="AK3100" s="1" t="s">
        <v>185</v>
      </c>
      <c r="AO3100" s="1" t="s">
        <v>2598</v>
      </c>
      <c r="AZ3100" s="1" t="s">
        <v>402</v>
      </c>
      <c r="BA3100" s="1" t="s">
        <v>10837</v>
      </c>
      <c r="BE3100" s="1" t="s">
        <v>10838</v>
      </c>
      <c r="BJ3100" s="1" t="s">
        <v>112</v>
      </c>
      <c r="BQ3100" s="1" t="s">
        <v>121</v>
      </c>
      <c r="BR3100" s="1" t="s">
        <v>122</v>
      </c>
      <c r="BS3100" s="1" t="s">
        <v>111</v>
      </c>
      <c r="BU3100" s="34" t="s">
        <v>14032</v>
      </c>
      <c r="BV3100" s="9">
        <v>44671</v>
      </c>
      <c r="BW3100" s="34" t="s">
        <v>10839</v>
      </c>
      <c r="BY3100" s="2" t="s">
        <v>153</v>
      </c>
      <c r="BZ3100" s="2" t="s">
        <v>124</v>
      </c>
      <c r="CB3100" s="1" t="s">
        <v>199</v>
      </c>
      <c r="CD3100" s="1" t="b">
        <f t="shared" si="1689"/>
        <v>0</v>
      </c>
      <c r="CE3100" s="1" t="b">
        <f t="shared" si="1688"/>
        <v>0</v>
      </c>
      <c r="CF3100" s="1" t="b">
        <f t="shared" si="1667"/>
        <v>0</v>
      </c>
      <c r="CG3100" s="1" t="b">
        <f t="shared" si="1668"/>
        <v>0</v>
      </c>
      <c r="CH3100" s="1" t="b">
        <f t="shared" si="1669"/>
        <v>0</v>
      </c>
      <c r="CI3100" s="1" t="b">
        <f t="shared" si="1670"/>
        <v>0</v>
      </c>
      <c r="CJ3100" s="1" t="b">
        <f t="shared" si="1671"/>
        <v>0</v>
      </c>
      <c r="CK3100" s="1" t="b">
        <f t="shared" si="1672"/>
        <v>1</v>
      </c>
      <c r="CL3100" s="1" t="b">
        <f t="shared" si="1673"/>
        <v>0</v>
      </c>
      <c r="CM3100" s="1" t="b">
        <f t="shared" si="1674"/>
        <v>0</v>
      </c>
      <c r="CN3100" s="1" t="b">
        <f t="shared" si="1675"/>
        <v>0</v>
      </c>
      <c r="CO3100" s="2" t="b">
        <f t="shared" si="1676"/>
        <v>1</v>
      </c>
      <c r="CP3100" s="2" t="b">
        <f t="shared" si="1677"/>
        <v>1</v>
      </c>
      <c r="CQ3100" s="2" t="b">
        <f t="shared" si="1678"/>
        <v>0</v>
      </c>
      <c r="CR3100" s="6" t="str">
        <f t="shared" si="1679"/>
        <v>Female</v>
      </c>
      <c r="CS3100" s="7">
        <f t="shared" si="1680"/>
        <v>0</v>
      </c>
      <c r="CT3100" s="7">
        <f t="shared" si="1681"/>
        <v>0</v>
      </c>
      <c r="CU3100" s="7">
        <f t="shared" si="1682"/>
        <v>0</v>
      </c>
      <c r="CV3100" s="7">
        <f t="shared" si="1683"/>
        <v>0</v>
      </c>
      <c r="CW3100" s="7">
        <f>COUNTIF(M3100,"=*moderna*")</f>
        <v>0</v>
      </c>
      <c r="CX3100" s="1" t="b">
        <f>AND(E3100&lt;30,NOT(E3100="."),NOT(E3100=""))</f>
        <v>0</v>
      </c>
      <c r="CY3100" s="1" t="b">
        <f>AND(E3100&gt;17,E3100&lt;41,NOT(E3100="."),NOT(E3100=""))</f>
        <v>1</v>
      </c>
      <c r="DG3100" s="1" t="b">
        <f>AND(E3100&gt;4,E3100&lt;18,NOT(E3100=""),NOT(E3100="."))</f>
        <v>0</v>
      </c>
    </row>
    <row r="3101" spans="2:111" ht="87" x14ac:dyDescent="0.35">
      <c r="B3101" s="1" t="s">
        <v>13809</v>
      </c>
      <c r="C3101" s="9">
        <v>44564</v>
      </c>
      <c r="D3101" s="10" t="s">
        <v>13809</v>
      </c>
      <c r="E3101" s="1">
        <v>21</v>
      </c>
      <c r="F3101" s="1" t="s">
        <v>127</v>
      </c>
      <c r="G3101" s="1" t="s">
        <v>13809</v>
      </c>
      <c r="H3101" s="1" t="s">
        <v>13809</v>
      </c>
      <c r="I3101" s="2" t="s">
        <v>183</v>
      </c>
      <c r="J3101" s="2" t="s">
        <v>163</v>
      </c>
      <c r="K3101" s="2" t="s">
        <v>13809</v>
      </c>
      <c r="L3101" s="9">
        <v>44561</v>
      </c>
      <c r="M3101" s="2" t="s">
        <v>109</v>
      </c>
      <c r="N3101" s="2" t="s">
        <v>13809</v>
      </c>
      <c r="O3101" s="2" t="s">
        <v>110</v>
      </c>
      <c r="P3101" s="2" t="s">
        <v>111</v>
      </c>
      <c r="S3101" s="2" t="s">
        <v>111</v>
      </c>
      <c r="T3101" s="2" t="s">
        <v>112</v>
      </c>
      <c r="U3101" s="2" t="b">
        <v>1</v>
      </c>
      <c r="V3101" s="2" t="s">
        <v>113</v>
      </c>
      <c r="W3101" s="1" t="s">
        <v>112</v>
      </c>
      <c r="X3101" s="1" t="s">
        <v>110</v>
      </c>
      <c r="Y3101" s="2" t="s">
        <v>112</v>
      </c>
      <c r="Z3101" s="2" t="s">
        <v>111</v>
      </c>
      <c r="AA3101" s="2" t="s">
        <v>112</v>
      </c>
      <c r="AB3101" s="2">
        <v>2</v>
      </c>
      <c r="AC3101" s="1" t="s">
        <v>111</v>
      </c>
      <c r="AF3101" s="1" t="s">
        <v>111</v>
      </c>
      <c r="AJ3101" s="1" t="s">
        <v>115</v>
      </c>
      <c r="AK3101" s="1" t="s">
        <v>150</v>
      </c>
      <c r="AO3101" s="1" t="s">
        <v>130</v>
      </c>
      <c r="AU3101" s="1" t="s">
        <v>238</v>
      </c>
      <c r="AX3101" s="1">
        <v>60</v>
      </c>
      <c r="AZ3101" s="1" t="s">
        <v>155</v>
      </c>
      <c r="BA3101" s="1" t="s">
        <v>10840</v>
      </c>
      <c r="BJ3101" s="1" t="s">
        <v>112</v>
      </c>
      <c r="BK3101" s="1" t="s">
        <v>112</v>
      </c>
      <c r="BL3101" s="1" t="s">
        <v>700</v>
      </c>
      <c r="BM3101" s="1" t="s">
        <v>10841</v>
      </c>
      <c r="BQ3101" s="1" t="s">
        <v>121</v>
      </c>
      <c r="BR3101" s="1" t="s">
        <v>122</v>
      </c>
      <c r="BS3101" s="1" t="s">
        <v>111</v>
      </c>
      <c r="BT3101" s="34" t="s">
        <v>10842</v>
      </c>
      <c r="BU3101" s="34" t="s">
        <v>10843</v>
      </c>
      <c r="BV3101" s="9">
        <v>44567</v>
      </c>
      <c r="BW3101" s="34" t="s">
        <v>10844</v>
      </c>
      <c r="BY3101" s="2" t="s">
        <v>123</v>
      </c>
      <c r="BZ3101" s="2" t="s">
        <v>124</v>
      </c>
      <c r="CA3101" s="2">
        <v>2</v>
      </c>
      <c r="CB3101" s="1" t="s">
        <v>330</v>
      </c>
      <c r="CC3101" s="2" t="s">
        <v>126</v>
      </c>
      <c r="CD3101" s="1" t="b">
        <f t="shared" si="1689"/>
        <v>1</v>
      </c>
      <c r="CE3101" s="1" t="b">
        <f t="shared" si="1688"/>
        <v>0</v>
      </c>
      <c r="CF3101" s="1" t="b">
        <f t="shared" si="1667"/>
        <v>0</v>
      </c>
      <c r="CG3101" s="1" t="b">
        <f t="shared" si="1668"/>
        <v>0</v>
      </c>
      <c r="CH3101" s="1" t="b">
        <f t="shared" si="1669"/>
        <v>0</v>
      </c>
      <c r="CI3101" s="1" t="b">
        <f t="shared" si="1670"/>
        <v>1</v>
      </c>
      <c r="CJ3101" s="1" t="b">
        <f t="shared" si="1671"/>
        <v>0</v>
      </c>
      <c r="CK3101" s="1" t="b">
        <f t="shared" si="1672"/>
        <v>0</v>
      </c>
      <c r="CL3101" s="1" t="b">
        <f t="shared" si="1673"/>
        <v>0</v>
      </c>
      <c r="CM3101" s="1" t="b">
        <f t="shared" si="1674"/>
        <v>0</v>
      </c>
      <c r="CN3101" s="1" t="b">
        <f t="shared" si="1675"/>
        <v>0</v>
      </c>
      <c r="CO3101" s="2" t="b">
        <f t="shared" si="1676"/>
        <v>1</v>
      </c>
      <c r="CP3101" s="2" t="b">
        <f t="shared" si="1677"/>
        <v>1</v>
      </c>
      <c r="CQ3101" s="2" t="b">
        <f t="shared" si="1678"/>
        <v>0</v>
      </c>
      <c r="CR3101" s="6" t="str">
        <f t="shared" si="1679"/>
        <v>Male</v>
      </c>
      <c r="CS3101" s="7">
        <f t="shared" si="1680"/>
        <v>0</v>
      </c>
      <c r="CT3101" s="7">
        <f t="shared" si="1681"/>
        <v>0</v>
      </c>
      <c r="CU3101" s="7">
        <f t="shared" si="1682"/>
        <v>0</v>
      </c>
      <c r="CV3101" s="7">
        <f t="shared" si="1683"/>
        <v>1</v>
      </c>
      <c r="CW3101" s="7">
        <f>COUNTIF(M3101,"=*moderna*")</f>
        <v>0</v>
      </c>
      <c r="CX3101" s="1" t="b">
        <f>AND(E3101&lt;30,NOT(E3101="."),NOT(E3101=""))</f>
        <v>1</v>
      </c>
      <c r="CY3101" s="1" t="b">
        <f>AND(E3101&gt;17,E3101&lt;41,NOT(E3101="."),NOT(E3101=""))</f>
        <v>1</v>
      </c>
      <c r="DG3101" s="1" t="b">
        <f>AND(E3101&gt;4,E3101&lt;18,NOT(E3101=""),NOT(E3101="."))</f>
        <v>0</v>
      </c>
    </row>
    <row r="3102" spans="2:111" ht="362.5" x14ac:dyDescent="0.35">
      <c r="B3102" s="1" t="s">
        <v>13809</v>
      </c>
      <c r="C3102" s="9">
        <v>44564</v>
      </c>
      <c r="D3102" s="10" t="s">
        <v>13809</v>
      </c>
      <c r="E3102" s="1">
        <v>6</v>
      </c>
      <c r="F3102" s="1" t="s">
        <v>127</v>
      </c>
      <c r="G3102" s="1" t="s">
        <v>13809</v>
      </c>
      <c r="H3102" s="1" t="s">
        <v>13809</v>
      </c>
      <c r="I3102" s="9">
        <v>44559</v>
      </c>
      <c r="J3102" s="2" t="s">
        <v>109</v>
      </c>
      <c r="K3102" s="2" t="s">
        <v>13809</v>
      </c>
      <c r="N3102" s="2" t="s">
        <v>13809</v>
      </c>
      <c r="O3102" s="2" t="s">
        <v>110</v>
      </c>
      <c r="P3102" s="2" t="s">
        <v>111</v>
      </c>
      <c r="S3102" s="2" t="s">
        <v>112</v>
      </c>
      <c r="T3102" s="2" t="s">
        <v>111</v>
      </c>
      <c r="U3102" s="2" t="b">
        <f>OR(S3102="yes",T3102="yes")</f>
        <v>1</v>
      </c>
      <c r="V3102" s="2" t="s">
        <v>126</v>
      </c>
      <c r="W3102" s="1" t="s">
        <v>111</v>
      </c>
      <c r="Y3102" s="2" t="s">
        <v>112</v>
      </c>
      <c r="Z3102" s="2" t="s">
        <v>112</v>
      </c>
      <c r="AB3102" s="2">
        <v>0</v>
      </c>
      <c r="AC3102" s="1" t="s">
        <v>111</v>
      </c>
      <c r="AF3102" s="1" t="s">
        <v>111</v>
      </c>
      <c r="AJ3102" s="1" t="s">
        <v>115</v>
      </c>
      <c r="AK3102" s="1" t="s">
        <v>201</v>
      </c>
      <c r="AN3102" s="1" t="s">
        <v>10845</v>
      </c>
      <c r="AO3102" s="1" t="s">
        <v>4739</v>
      </c>
      <c r="BJ3102" s="1" t="s">
        <v>111</v>
      </c>
      <c r="BN3102" s="1" t="s">
        <v>112</v>
      </c>
      <c r="BO3102" s="1" t="s">
        <v>148</v>
      </c>
      <c r="BP3102" s="1" t="s">
        <v>3095</v>
      </c>
      <c r="BQ3102" s="1" t="s">
        <v>121</v>
      </c>
      <c r="BR3102" s="1" t="s">
        <v>122</v>
      </c>
      <c r="BS3102" s="1" t="s">
        <v>111</v>
      </c>
      <c r="BT3102" s="34" t="s">
        <v>10846</v>
      </c>
      <c r="BU3102" s="34" t="s">
        <v>10847</v>
      </c>
      <c r="BV3102" s="9">
        <v>44588</v>
      </c>
      <c r="BW3102" s="34" t="s">
        <v>15063</v>
      </c>
      <c r="BY3102" s="2" t="s">
        <v>153</v>
      </c>
      <c r="BZ3102" s="2" t="s">
        <v>124</v>
      </c>
      <c r="CB3102" s="1" t="s">
        <v>514</v>
      </c>
      <c r="CD3102" s="1" t="b">
        <f t="shared" si="1689"/>
        <v>1</v>
      </c>
      <c r="CE3102" s="1" t="b">
        <f t="shared" si="1688"/>
        <v>1</v>
      </c>
      <c r="CF3102" s="1" t="b">
        <f t="shared" si="1667"/>
        <v>1</v>
      </c>
      <c r="CG3102" s="1" t="b">
        <f t="shared" si="1668"/>
        <v>0</v>
      </c>
      <c r="CH3102" s="1" t="b">
        <f t="shared" si="1669"/>
        <v>0</v>
      </c>
      <c r="CI3102" s="1" t="b">
        <f t="shared" si="1670"/>
        <v>0</v>
      </c>
      <c r="CJ3102" s="1" t="b">
        <f t="shared" si="1671"/>
        <v>0</v>
      </c>
      <c r="CK3102" s="1" t="b">
        <f t="shared" si="1672"/>
        <v>0</v>
      </c>
      <c r="CL3102" s="1" t="b">
        <f t="shared" si="1673"/>
        <v>0</v>
      </c>
      <c r="CM3102" s="1" t="b">
        <f t="shared" si="1674"/>
        <v>0</v>
      </c>
      <c r="CN3102" s="1" t="b">
        <f t="shared" si="1675"/>
        <v>0</v>
      </c>
      <c r="CO3102" s="2" t="b">
        <f t="shared" si="1676"/>
        <v>1</v>
      </c>
      <c r="CP3102" s="2" t="b">
        <f t="shared" si="1677"/>
        <v>1</v>
      </c>
      <c r="CQ3102" s="2" t="b">
        <f t="shared" si="1678"/>
        <v>0</v>
      </c>
      <c r="CR3102" s="6" t="str">
        <f t="shared" si="1679"/>
        <v>Male</v>
      </c>
      <c r="CS3102" s="7">
        <f t="shared" si="1680"/>
        <v>1</v>
      </c>
      <c r="CT3102" s="7">
        <f t="shared" si="1681"/>
        <v>0</v>
      </c>
      <c r="CU3102" s="7">
        <f t="shared" si="1682"/>
        <v>0</v>
      </c>
      <c r="CV3102" s="7">
        <f t="shared" si="1683"/>
        <v>0</v>
      </c>
    </row>
    <row r="3103" spans="2:111" ht="217.5" x14ac:dyDescent="0.35">
      <c r="B3103" s="1" t="s">
        <v>13809</v>
      </c>
      <c r="C3103" s="9">
        <v>44564</v>
      </c>
      <c r="D3103" s="10" t="s">
        <v>13809</v>
      </c>
      <c r="E3103" s="1">
        <v>85</v>
      </c>
      <c r="F3103" s="1" t="s">
        <v>108</v>
      </c>
      <c r="G3103" s="1" t="s">
        <v>13809</v>
      </c>
      <c r="H3103" s="1" t="s">
        <v>13809</v>
      </c>
      <c r="I3103" s="2" t="s">
        <v>183</v>
      </c>
      <c r="J3103" s="2" t="s">
        <v>163</v>
      </c>
      <c r="K3103" s="2" t="s">
        <v>13809</v>
      </c>
      <c r="L3103" s="2" t="s">
        <v>183</v>
      </c>
      <c r="M3103" s="2" t="s">
        <v>163</v>
      </c>
      <c r="N3103" s="2" t="s">
        <v>13809</v>
      </c>
      <c r="O3103" s="2" t="s">
        <v>110</v>
      </c>
      <c r="P3103" s="2" t="s">
        <v>111</v>
      </c>
      <c r="S3103" s="2" t="s">
        <v>112</v>
      </c>
      <c r="T3103" s="2" t="s">
        <v>111</v>
      </c>
      <c r="U3103" s="2" t="b">
        <v>1</v>
      </c>
      <c r="V3103" s="2" t="s">
        <v>113</v>
      </c>
      <c r="W3103" s="1" t="s">
        <v>112</v>
      </c>
      <c r="X3103" s="1" t="s">
        <v>138</v>
      </c>
      <c r="Y3103" s="2" t="s">
        <v>112</v>
      </c>
      <c r="Z3103" s="2" t="s">
        <v>111</v>
      </c>
      <c r="AA3103" s="2" t="s">
        <v>111</v>
      </c>
      <c r="AB3103" s="2">
        <v>7</v>
      </c>
      <c r="AC3103" s="1" t="s">
        <v>111</v>
      </c>
      <c r="AF3103" s="1" t="s">
        <v>111</v>
      </c>
      <c r="AJ3103" s="1" t="s">
        <v>115</v>
      </c>
      <c r="AK3103" s="1" t="s">
        <v>150</v>
      </c>
      <c r="AO3103" s="1" t="s">
        <v>166</v>
      </c>
      <c r="AS3103" s="1" t="s">
        <v>11365</v>
      </c>
      <c r="AU3103" s="1" t="s">
        <v>1255</v>
      </c>
      <c r="AX3103" s="1">
        <v>55</v>
      </c>
      <c r="AZ3103" s="1" t="s">
        <v>133</v>
      </c>
      <c r="BA3103" s="1" t="s">
        <v>13230</v>
      </c>
      <c r="BE3103" s="1" t="s">
        <v>13231</v>
      </c>
      <c r="BG3103" s="1" t="s">
        <v>13232</v>
      </c>
      <c r="BH3103" s="1" t="s">
        <v>13233</v>
      </c>
      <c r="BJ3103" s="1" t="s">
        <v>112</v>
      </c>
      <c r="BK3103" s="1" t="s">
        <v>112</v>
      </c>
      <c r="BL3103" s="1" t="s">
        <v>206</v>
      </c>
      <c r="BM3103" s="1" t="s">
        <v>13234</v>
      </c>
      <c r="BQ3103" s="1" t="s">
        <v>121</v>
      </c>
      <c r="BR3103" s="1" t="s">
        <v>122</v>
      </c>
      <c r="BS3103" s="1" t="s">
        <v>111</v>
      </c>
      <c r="BT3103" s="34" t="s">
        <v>184</v>
      </c>
      <c r="BU3103" s="34" t="s">
        <v>13235</v>
      </c>
      <c r="BV3103" s="9">
        <v>44575</v>
      </c>
      <c r="BW3103" s="34" t="s">
        <v>15064</v>
      </c>
      <c r="BY3103" s="2" t="s">
        <v>174</v>
      </c>
      <c r="BZ3103" s="2" t="s">
        <v>124</v>
      </c>
      <c r="CA3103" s="2">
        <v>3</v>
      </c>
      <c r="CB3103" s="1" t="s">
        <v>1994</v>
      </c>
      <c r="CC3103" s="2" t="s">
        <v>126</v>
      </c>
      <c r="CD3103" s="1" t="b">
        <v>0</v>
      </c>
      <c r="CE3103" s="1" t="b">
        <v>0</v>
      </c>
      <c r="CF3103" s="1" t="b">
        <f t="shared" si="1667"/>
        <v>0</v>
      </c>
      <c r="CG3103" s="1" t="b">
        <f t="shared" si="1668"/>
        <v>0</v>
      </c>
      <c r="CH3103" s="1" t="b">
        <f t="shared" si="1669"/>
        <v>0</v>
      </c>
      <c r="CI3103" s="1" t="b">
        <f t="shared" si="1670"/>
        <v>0</v>
      </c>
      <c r="CJ3103" s="1" t="b">
        <f t="shared" si="1671"/>
        <v>0</v>
      </c>
      <c r="CK3103" s="1" t="b">
        <f t="shared" si="1672"/>
        <v>0</v>
      </c>
      <c r="CL3103" s="1" t="b">
        <f t="shared" si="1673"/>
        <v>0</v>
      </c>
      <c r="CM3103" s="1" t="b">
        <f t="shared" si="1674"/>
        <v>0</v>
      </c>
      <c r="CN3103" s="1" t="b">
        <f t="shared" si="1675"/>
        <v>1</v>
      </c>
      <c r="CO3103" s="2" t="b">
        <f t="shared" si="1676"/>
        <v>0</v>
      </c>
      <c r="CP3103" s="2" t="b">
        <f t="shared" si="1677"/>
        <v>1</v>
      </c>
      <c r="CQ3103" s="2" t="b">
        <f t="shared" si="1678"/>
        <v>0</v>
      </c>
      <c r="CR3103" s="6" t="str">
        <f t="shared" si="1679"/>
        <v>Female</v>
      </c>
      <c r="CS3103" s="7">
        <f t="shared" si="1680"/>
        <v>0</v>
      </c>
      <c r="CT3103" s="7">
        <f t="shared" si="1681"/>
        <v>0</v>
      </c>
      <c r="CU3103" s="7">
        <f t="shared" si="1682"/>
        <v>0</v>
      </c>
      <c r="CV3103" s="7">
        <f t="shared" si="1683"/>
        <v>0</v>
      </c>
    </row>
    <row r="3104" spans="2:111" ht="232" x14ac:dyDescent="0.35">
      <c r="B3104" s="1" t="s">
        <v>13809</v>
      </c>
      <c r="C3104" s="9">
        <v>44564</v>
      </c>
      <c r="D3104" s="10" t="s">
        <v>13809</v>
      </c>
      <c r="E3104" s="1">
        <v>31</v>
      </c>
      <c r="F3104" s="1" t="s">
        <v>127</v>
      </c>
      <c r="G3104" s="1" t="s">
        <v>13809</v>
      </c>
      <c r="H3104" s="1" t="s">
        <v>13809</v>
      </c>
      <c r="I3104" s="9">
        <v>44267</v>
      </c>
      <c r="J3104" s="2" t="s">
        <v>128</v>
      </c>
      <c r="K3104" s="2" t="s">
        <v>13809</v>
      </c>
      <c r="L3104" s="9">
        <v>44295</v>
      </c>
      <c r="M3104" s="2" t="s">
        <v>128</v>
      </c>
      <c r="N3104" s="2" t="s">
        <v>13809</v>
      </c>
      <c r="O3104" s="2" t="s">
        <v>110</v>
      </c>
      <c r="P3104" s="2" t="s">
        <v>111</v>
      </c>
      <c r="S3104" s="2" t="s">
        <v>111</v>
      </c>
      <c r="T3104" s="2" t="s">
        <v>112</v>
      </c>
      <c r="U3104" s="2" t="b">
        <v>1</v>
      </c>
      <c r="V3104" s="2" t="s">
        <v>113</v>
      </c>
      <c r="W3104" s="1" t="s">
        <v>112</v>
      </c>
      <c r="X3104" s="1" t="s">
        <v>110</v>
      </c>
      <c r="Y3104" s="2" t="s">
        <v>112</v>
      </c>
      <c r="Z3104" s="2" t="s">
        <v>111</v>
      </c>
      <c r="AA3104" s="2" t="s">
        <v>112</v>
      </c>
      <c r="AB3104" s="2">
        <v>2</v>
      </c>
      <c r="AC3104" s="1" t="s">
        <v>111</v>
      </c>
      <c r="AF3104" s="1" t="s">
        <v>111</v>
      </c>
      <c r="AJ3104" s="1" t="s">
        <v>115</v>
      </c>
      <c r="AK3104" s="1" t="s">
        <v>185</v>
      </c>
      <c r="AO3104" s="1" t="s">
        <v>117</v>
      </c>
      <c r="AS3104" s="1" t="s">
        <v>118</v>
      </c>
      <c r="AU3104" s="1" t="s">
        <v>197</v>
      </c>
      <c r="AZ3104" s="1" t="s">
        <v>179</v>
      </c>
      <c r="BA3104" s="1" t="s">
        <v>10848</v>
      </c>
      <c r="BG3104" s="1" t="s">
        <v>10849</v>
      </c>
      <c r="BJ3104" s="1" t="s">
        <v>112</v>
      </c>
      <c r="BK3104" s="1" t="s">
        <v>112</v>
      </c>
      <c r="BL3104" s="1" t="s">
        <v>142</v>
      </c>
      <c r="BQ3104" s="1" t="s">
        <v>121</v>
      </c>
      <c r="BR3104" s="1" t="s">
        <v>122</v>
      </c>
      <c r="BS3104" s="1" t="s">
        <v>112</v>
      </c>
      <c r="BU3104" s="34" t="s">
        <v>14033</v>
      </c>
      <c r="BV3104" s="9">
        <v>44574</v>
      </c>
      <c r="BW3104" s="34" t="s">
        <v>15065</v>
      </c>
      <c r="BY3104" s="2" t="s">
        <v>123</v>
      </c>
      <c r="BZ3104" s="2" t="s">
        <v>124</v>
      </c>
      <c r="CA3104" s="2">
        <v>2</v>
      </c>
      <c r="CB3104" s="1" t="s">
        <v>188</v>
      </c>
      <c r="CC3104" s="2" t="s">
        <v>126</v>
      </c>
      <c r="CD3104" s="1" t="b">
        <f t="shared" ref="CD3104:CD3111" si="1690">AND(E3104&lt;30,NOT(E3104="."),NOT(E3104=""))</f>
        <v>0</v>
      </c>
      <c r="CE3104" s="1" t="b">
        <f t="shared" ref="CE3104:CE3111" si="1691">AND(E3104&lt;18,NOT(E3104="."),NOT(E3104=""))</f>
        <v>0</v>
      </c>
      <c r="CF3104" s="1" t="b">
        <f t="shared" si="1667"/>
        <v>0</v>
      </c>
      <c r="CG3104" s="1" t="b">
        <f t="shared" si="1668"/>
        <v>0</v>
      </c>
      <c r="CH3104" s="1" t="b">
        <f t="shared" si="1669"/>
        <v>0</v>
      </c>
      <c r="CI3104" s="1" t="b">
        <f t="shared" si="1670"/>
        <v>0</v>
      </c>
      <c r="CJ3104" s="1" t="b">
        <f t="shared" si="1671"/>
        <v>0</v>
      </c>
      <c r="CK3104" s="1" t="b">
        <f t="shared" si="1672"/>
        <v>1</v>
      </c>
      <c r="CL3104" s="1" t="b">
        <f t="shared" si="1673"/>
        <v>0</v>
      </c>
      <c r="CM3104" s="1" t="b">
        <f t="shared" si="1674"/>
        <v>0</v>
      </c>
      <c r="CN3104" s="1" t="b">
        <f t="shared" si="1675"/>
        <v>0</v>
      </c>
      <c r="CO3104" s="2" t="b">
        <f t="shared" si="1676"/>
        <v>1</v>
      </c>
      <c r="CP3104" s="2" t="b">
        <f t="shared" si="1677"/>
        <v>1</v>
      </c>
      <c r="CQ3104" s="2" t="b">
        <f t="shared" si="1678"/>
        <v>0</v>
      </c>
      <c r="CR3104" s="6" t="str">
        <f t="shared" si="1679"/>
        <v>Male</v>
      </c>
      <c r="CS3104" s="7">
        <f t="shared" si="1680"/>
        <v>0</v>
      </c>
      <c r="CT3104" s="7">
        <f t="shared" si="1681"/>
        <v>1</v>
      </c>
      <c r="CU3104" s="7">
        <f t="shared" si="1682"/>
        <v>0</v>
      </c>
      <c r="CV3104" s="7">
        <f t="shared" si="1683"/>
        <v>0</v>
      </c>
      <c r="CW3104" s="7">
        <f>COUNTIF(M3104,"=*moderna*")</f>
        <v>1</v>
      </c>
      <c r="CX3104" s="1" t="b">
        <f>AND(E3104&lt;30,NOT(E3104="."),NOT(E3104=""))</f>
        <v>0</v>
      </c>
      <c r="CY3104" s="1" t="b">
        <f>AND(E3104&gt;17,E3104&lt;41,NOT(E3104="."),NOT(E3104=""))</f>
        <v>1</v>
      </c>
      <c r="DG3104" s="1" t="b">
        <f>AND(E3104&gt;4,E3104&lt;18,NOT(E3104=""),NOT(E3104="."))</f>
        <v>0</v>
      </c>
    </row>
    <row r="3105" spans="2:111" ht="43.5" x14ac:dyDescent="0.35">
      <c r="B3105" s="1" t="s">
        <v>13809</v>
      </c>
      <c r="C3105" s="9">
        <v>44564</v>
      </c>
      <c r="D3105" s="10" t="s">
        <v>13809</v>
      </c>
      <c r="E3105" s="1">
        <v>18</v>
      </c>
      <c r="F3105" s="1" t="s">
        <v>127</v>
      </c>
      <c r="G3105" s="1" t="s">
        <v>13809</v>
      </c>
      <c r="H3105" s="1" t="s">
        <v>13809</v>
      </c>
      <c r="I3105" s="9">
        <v>44281</v>
      </c>
      <c r="J3105" s="2" t="s">
        <v>128</v>
      </c>
      <c r="K3105" s="2" t="s">
        <v>13809</v>
      </c>
      <c r="L3105" s="9">
        <v>44311</v>
      </c>
      <c r="M3105" s="2" t="s">
        <v>128</v>
      </c>
      <c r="N3105" s="2" t="s">
        <v>13809</v>
      </c>
      <c r="O3105" s="2" t="s">
        <v>110</v>
      </c>
      <c r="P3105" s="2" t="s">
        <v>111</v>
      </c>
      <c r="S3105" s="2" t="s">
        <v>112</v>
      </c>
      <c r="T3105" s="2" t="s">
        <v>111</v>
      </c>
      <c r="U3105" s="2" t="b">
        <f>OR(S3105="yes",T3105="yes")</f>
        <v>1</v>
      </c>
      <c r="V3105" s="2" t="s">
        <v>113</v>
      </c>
      <c r="W3105" s="1" t="s">
        <v>112</v>
      </c>
      <c r="X3105" s="1" t="s">
        <v>114</v>
      </c>
      <c r="Y3105" s="2" t="s">
        <v>112</v>
      </c>
      <c r="Z3105" s="2" t="s">
        <v>111</v>
      </c>
      <c r="AA3105" s="2" t="s">
        <v>112</v>
      </c>
      <c r="AB3105" s="2">
        <v>3</v>
      </c>
      <c r="AC3105" s="1" t="s">
        <v>111</v>
      </c>
      <c r="AF3105" s="1" t="s">
        <v>111</v>
      </c>
      <c r="AK3105" s="1" t="s">
        <v>129</v>
      </c>
      <c r="AO3105" s="1" t="s">
        <v>195</v>
      </c>
      <c r="AU3105" s="1" t="s">
        <v>132</v>
      </c>
      <c r="AZ3105" s="1" t="s">
        <v>1161</v>
      </c>
      <c r="BA3105" s="1" t="s">
        <v>10850</v>
      </c>
      <c r="BD3105" s="1" t="s">
        <v>10851</v>
      </c>
      <c r="BF3105" s="1" t="s">
        <v>10852</v>
      </c>
      <c r="BG3105" s="1" t="s">
        <v>10853</v>
      </c>
      <c r="BJ3105" s="1" t="s">
        <v>112</v>
      </c>
      <c r="BK3105" s="1" t="s">
        <v>112</v>
      </c>
      <c r="BL3105" s="1" t="s">
        <v>161</v>
      </c>
      <c r="BM3105" s="1" t="s">
        <v>10854</v>
      </c>
      <c r="BQ3105" s="1" t="s">
        <v>121</v>
      </c>
      <c r="BR3105" s="1" t="s">
        <v>122</v>
      </c>
      <c r="BS3105" s="1" t="s">
        <v>112</v>
      </c>
      <c r="BU3105" s="34" t="s">
        <v>10855</v>
      </c>
      <c r="BV3105" s="9">
        <v>44634</v>
      </c>
      <c r="BW3105" s="34" t="s">
        <v>10856</v>
      </c>
      <c r="BY3105" s="2" t="s">
        <v>136</v>
      </c>
      <c r="BZ3105" s="2" t="s">
        <v>124</v>
      </c>
      <c r="CA3105" s="2">
        <v>2</v>
      </c>
      <c r="CB3105" s="1" t="s">
        <v>224</v>
      </c>
      <c r="CC3105" s="2" t="s">
        <v>126</v>
      </c>
      <c r="CD3105" s="1" t="b">
        <f t="shared" si="1690"/>
        <v>1</v>
      </c>
      <c r="CE3105" s="1" t="b">
        <f t="shared" si="1691"/>
        <v>0</v>
      </c>
      <c r="CF3105" s="1" t="b">
        <f t="shared" si="1667"/>
        <v>0</v>
      </c>
      <c r="CG3105" s="1" t="b">
        <f t="shared" si="1668"/>
        <v>0</v>
      </c>
      <c r="CH3105" s="1" t="b">
        <f t="shared" si="1669"/>
        <v>0</v>
      </c>
      <c r="CI3105" s="1" t="b">
        <f t="shared" si="1670"/>
        <v>1</v>
      </c>
      <c r="CJ3105" s="1" t="b">
        <f t="shared" si="1671"/>
        <v>0</v>
      </c>
      <c r="CK3105" s="1" t="b">
        <f t="shared" si="1672"/>
        <v>0</v>
      </c>
      <c r="CL3105" s="1" t="b">
        <f t="shared" si="1673"/>
        <v>0</v>
      </c>
      <c r="CM3105" s="1" t="b">
        <f t="shared" si="1674"/>
        <v>0</v>
      </c>
      <c r="CN3105" s="1" t="b">
        <f t="shared" si="1675"/>
        <v>0</v>
      </c>
      <c r="CO3105" s="2" t="b">
        <f t="shared" si="1676"/>
        <v>1</v>
      </c>
      <c r="CP3105" s="2" t="b">
        <f t="shared" si="1677"/>
        <v>1</v>
      </c>
      <c r="CQ3105" s="2" t="b">
        <f t="shared" si="1678"/>
        <v>0</v>
      </c>
      <c r="CR3105" s="6" t="str">
        <f t="shared" si="1679"/>
        <v>Male</v>
      </c>
      <c r="CS3105" s="7">
        <f t="shared" si="1680"/>
        <v>0</v>
      </c>
      <c r="CT3105" s="7">
        <f t="shared" si="1681"/>
        <v>1</v>
      </c>
      <c r="CU3105" s="7">
        <f t="shared" si="1682"/>
        <v>0</v>
      </c>
      <c r="CV3105" s="7">
        <f t="shared" si="1683"/>
        <v>0</v>
      </c>
      <c r="CW3105" s="7">
        <f>COUNTIF(M3105,"=*moderna*")</f>
        <v>1</v>
      </c>
      <c r="CX3105" s="1" t="b">
        <f>AND(E3105&lt;30,NOT(E3105="."),NOT(E3105=""))</f>
        <v>1</v>
      </c>
      <c r="CY3105" s="1" t="b">
        <f>AND(E3105&gt;17,E3105&lt;41,NOT(E3105="."),NOT(E3105=""))</f>
        <v>1</v>
      </c>
      <c r="DG3105" s="1" t="b">
        <f>AND(E3105&gt;4,E3105&lt;18,NOT(E3105=""),NOT(E3105="."))</f>
        <v>0</v>
      </c>
    </row>
    <row r="3106" spans="2:111" ht="203" x14ac:dyDescent="0.35">
      <c r="B3106" s="1" t="s">
        <v>13809</v>
      </c>
      <c r="C3106" s="9">
        <v>44564</v>
      </c>
      <c r="D3106" s="10" t="s">
        <v>13809</v>
      </c>
      <c r="E3106" s="1">
        <v>15</v>
      </c>
      <c r="F3106" s="1" t="s">
        <v>127</v>
      </c>
      <c r="G3106" s="1" t="s">
        <v>13809</v>
      </c>
      <c r="H3106" s="1" t="s">
        <v>13809</v>
      </c>
      <c r="I3106" s="2" t="s">
        <v>183</v>
      </c>
      <c r="J3106" s="2" t="s">
        <v>163</v>
      </c>
      <c r="K3106" s="2" t="s">
        <v>13809</v>
      </c>
      <c r="L3106" s="9">
        <v>44444</v>
      </c>
      <c r="M3106" s="2" t="s">
        <v>109</v>
      </c>
      <c r="N3106" s="2" t="s">
        <v>13809</v>
      </c>
      <c r="O3106" s="2" t="s">
        <v>110</v>
      </c>
      <c r="P3106" s="2" t="s">
        <v>111</v>
      </c>
      <c r="S3106" s="2" t="s">
        <v>112</v>
      </c>
      <c r="T3106" s="2" t="s">
        <v>111</v>
      </c>
      <c r="U3106" s="2" t="b">
        <f>OR(S3106="yes",T3106="yes")</f>
        <v>1</v>
      </c>
      <c r="V3106" s="2" t="s">
        <v>113</v>
      </c>
      <c r="W3106" s="1" t="s">
        <v>112</v>
      </c>
      <c r="X3106" s="1" t="s">
        <v>114</v>
      </c>
      <c r="Y3106" s="2" t="s">
        <v>112</v>
      </c>
      <c r="Z3106" s="2" t="s">
        <v>111</v>
      </c>
      <c r="AA3106" s="2" t="s">
        <v>112</v>
      </c>
      <c r="AB3106" s="2">
        <v>4</v>
      </c>
      <c r="AC3106" s="1" t="s">
        <v>111</v>
      </c>
      <c r="AF3106" s="1" t="s">
        <v>111</v>
      </c>
      <c r="AJ3106" s="1" t="s">
        <v>115</v>
      </c>
      <c r="AK3106" s="1" t="s">
        <v>201</v>
      </c>
      <c r="AN3106" s="1" t="s">
        <v>10857</v>
      </c>
      <c r="AO3106" s="1" t="s">
        <v>166</v>
      </c>
      <c r="AS3106" s="1" t="s">
        <v>140</v>
      </c>
      <c r="AU3106" s="1" t="s">
        <v>132</v>
      </c>
      <c r="AZ3106" s="1" t="s">
        <v>299</v>
      </c>
      <c r="BA3106" s="1" t="s">
        <v>10858</v>
      </c>
      <c r="BF3106" s="1">
        <v>546</v>
      </c>
      <c r="BJ3106" s="1" t="s">
        <v>112</v>
      </c>
      <c r="BK3106" s="1" t="s">
        <v>112</v>
      </c>
      <c r="BL3106" s="1" t="s">
        <v>161</v>
      </c>
      <c r="BM3106" s="1" t="s">
        <v>3863</v>
      </c>
      <c r="BQ3106" s="1" t="s">
        <v>121</v>
      </c>
      <c r="BR3106" s="1" t="s">
        <v>122</v>
      </c>
      <c r="BS3106" s="1" t="s">
        <v>111</v>
      </c>
      <c r="BT3106" s="34" t="s">
        <v>10859</v>
      </c>
      <c r="BU3106" s="34" t="s">
        <v>10860</v>
      </c>
      <c r="BV3106" s="9">
        <v>44564</v>
      </c>
      <c r="BW3106" s="34" t="s">
        <v>15066</v>
      </c>
      <c r="BY3106" s="2" t="s">
        <v>156</v>
      </c>
      <c r="BZ3106" s="2" t="s">
        <v>124</v>
      </c>
      <c r="CA3106" s="2">
        <v>2</v>
      </c>
      <c r="CB3106" s="1" t="s">
        <v>10861</v>
      </c>
      <c r="CC3106" s="2" t="s">
        <v>126</v>
      </c>
      <c r="CD3106" s="1" t="b">
        <f t="shared" si="1690"/>
        <v>1</v>
      </c>
      <c r="CE3106" s="1" t="b">
        <f t="shared" si="1691"/>
        <v>1</v>
      </c>
      <c r="CF3106" s="1" t="b">
        <f t="shared" si="1667"/>
        <v>0</v>
      </c>
      <c r="CG3106" s="1" t="b">
        <f t="shared" si="1668"/>
        <v>1</v>
      </c>
      <c r="CH3106" s="1" t="b">
        <f t="shared" si="1669"/>
        <v>0</v>
      </c>
      <c r="CI3106" s="1" t="b">
        <f t="shared" si="1670"/>
        <v>0</v>
      </c>
      <c r="CJ3106" s="1" t="b">
        <f t="shared" si="1671"/>
        <v>0</v>
      </c>
      <c r="CK3106" s="1" t="b">
        <f t="shared" si="1672"/>
        <v>0</v>
      </c>
      <c r="CL3106" s="1" t="b">
        <f t="shared" si="1673"/>
        <v>0</v>
      </c>
      <c r="CM3106" s="1" t="b">
        <f t="shared" si="1674"/>
        <v>0</v>
      </c>
      <c r="CN3106" s="1" t="b">
        <f t="shared" si="1675"/>
        <v>0</v>
      </c>
      <c r="CO3106" s="2" t="b">
        <f t="shared" si="1676"/>
        <v>1</v>
      </c>
      <c r="CP3106" s="2" t="b">
        <f t="shared" si="1677"/>
        <v>1</v>
      </c>
      <c r="CQ3106" s="2" t="b">
        <f t="shared" si="1678"/>
        <v>0</v>
      </c>
      <c r="CR3106" s="6" t="str">
        <f t="shared" si="1679"/>
        <v>Male</v>
      </c>
      <c r="CS3106" s="7">
        <f t="shared" si="1680"/>
        <v>0</v>
      </c>
      <c r="CT3106" s="7">
        <f t="shared" si="1681"/>
        <v>0</v>
      </c>
      <c r="CU3106" s="7">
        <f t="shared" si="1682"/>
        <v>0</v>
      </c>
      <c r="CV3106" s="7">
        <f t="shared" si="1683"/>
        <v>1</v>
      </c>
      <c r="CW3106" s="7">
        <f>COUNTIF(M3106,"=*moderna*")</f>
        <v>0</v>
      </c>
      <c r="CX3106" s="1" t="b">
        <f>AND(E3106&lt;30,NOT(E3106="."),NOT(E3106=""))</f>
        <v>1</v>
      </c>
      <c r="CY3106" s="1" t="b">
        <f>AND(E3106&gt;17,E3106&lt;41,NOT(E3106="."),NOT(E3106=""))</f>
        <v>0</v>
      </c>
      <c r="DG3106" s="1" t="b">
        <f>AND(E3106&gt;4,E3106&lt;18,NOT(E3106=""),NOT(E3106="."))</f>
        <v>1</v>
      </c>
    </row>
    <row r="3107" spans="2:111" ht="130.5" x14ac:dyDescent="0.35">
      <c r="B3107" s="1" t="s">
        <v>13809</v>
      </c>
      <c r="C3107" s="9">
        <v>44565</v>
      </c>
      <c r="D3107" s="10" t="s">
        <v>13809</v>
      </c>
      <c r="E3107" s="1">
        <v>15</v>
      </c>
      <c r="F3107" s="1" t="s">
        <v>127</v>
      </c>
      <c r="G3107" s="1" t="s">
        <v>13809</v>
      </c>
      <c r="H3107" s="1" t="s">
        <v>13809</v>
      </c>
      <c r="I3107" s="2" t="s">
        <v>183</v>
      </c>
      <c r="J3107" s="2" t="s">
        <v>163</v>
      </c>
      <c r="K3107" s="2" t="s">
        <v>13809</v>
      </c>
      <c r="L3107" s="9">
        <v>44446</v>
      </c>
      <c r="M3107" s="2" t="s">
        <v>109</v>
      </c>
      <c r="N3107" s="2" t="s">
        <v>13809</v>
      </c>
      <c r="O3107" s="2" t="s">
        <v>110</v>
      </c>
      <c r="P3107" s="2" t="s">
        <v>111</v>
      </c>
      <c r="S3107" s="2" t="s">
        <v>112</v>
      </c>
      <c r="T3107" s="2" t="s">
        <v>111</v>
      </c>
      <c r="U3107" s="2" t="b">
        <v>1</v>
      </c>
      <c r="V3107" s="2" t="s">
        <v>113</v>
      </c>
      <c r="W3107" s="1" t="s">
        <v>112</v>
      </c>
      <c r="X3107" s="1" t="s">
        <v>114</v>
      </c>
      <c r="Y3107" s="2" t="s">
        <v>112</v>
      </c>
      <c r="Z3107" s="2" t="s">
        <v>111</v>
      </c>
      <c r="AA3107" s="2" t="s">
        <v>112</v>
      </c>
      <c r="AB3107" s="2">
        <v>8</v>
      </c>
      <c r="AC3107" s="1" t="s">
        <v>111</v>
      </c>
      <c r="AF3107" s="1" t="s">
        <v>111</v>
      </c>
      <c r="AJ3107" s="1" t="s">
        <v>115</v>
      </c>
      <c r="AK3107" s="1" t="s">
        <v>294</v>
      </c>
      <c r="AN3107" s="1" t="s">
        <v>212</v>
      </c>
      <c r="AO3107" s="1" t="s">
        <v>130</v>
      </c>
      <c r="AS3107" s="1" t="s">
        <v>140</v>
      </c>
      <c r="AU3107" s="1" t="s">
        <v>2383</v>
      </c>
      <c r="AZ3107" s="1" t="s">
        <v>629</v>
      </c>
      <c r="BA3107" s="1" t="s">
        <v>10862</v>
      </c>
      <c r="BD3107" s="1" t="s">
        <v>10863</v>
      </c>
      <c r="BJ3107" s="1" t="s">
        <v>112</v>
      </c>
      <c r="BK3107" s="1" t="s">
        <v>112</v>
      </c>
      <c r="BL3107" s="1" t="s">
        <v>161</v>
      </c>
      <c r="BM3107" s="1" t="s">
        <v>10864</v>
      </c>
      <c r="BQ3107" s="1" t="s">
        <v>121</v>
      </c>
      <c r="BR3107" s="1" t="s">
        <v>122</v>
      </c>
      <c r="BS3107" s="1" t="s">
        <v>112</v>
      </c>
      <c r="BU3107" s="34" t="s">
        <v>10865</v>
      </c>
      <c r="BV3107" s="9">
        <v>44564</v>
      </c>
      <c r="BW3107" s="34" t="s">
        <v>10866</v>
      </c>
      <c r="BY3107" s="2" t="s">
        <v>136</v>
      </c>
      <c r="BZ3107" s="2" t="s">
        <v>124</v>
      </c>
      <c r="CA3107" s="2">
        <v>2</v>
      </c>
      <c r="CB3107" s="1" t="s">
        <v>246</v>
      </c>
      <c r="CC3107" s="2" t="s">
        <v>126</v>
      </c>
      <c r="CD3107" s="1" t="b">
        <f t="shared" si="1690"/>
        <v>1</v>
      </c>
      <c r="CE3107" s="1" t="b">
        <f t="shared" si="1691"/>
        <v>1</v>
      </c>
      <c r="CF3107" s="1" t="b">
        <f t="shared" si="1667"/>
        <v>0</v>
      </c>
      <c r="CG3107" s="1" t="b">
        <f t="shared" si="1668"/>
        <v>1</v>
      </c>
      <c r="CH3107" s="1" t="b">
        <f t="shared" si="1669"/>
        <v>0</v>
      </c>
      <c r="CI3107" s="1" t="b">
        <f t="shared" si="1670"/>
        <v>0</v>
      </c>
      <c r="CJ3107" s="1" t="b">
        <f t="shared" si="1671"/>
        <v>0</v>
      </c>
      <c r="CK3107" s="1" t="b">
        <f t="shared" si="1672"/>
        <v>0</v>
      </c>
      <c r="CL3107" s="1" t="b">
        <f t="shared" si="1673"/>
        <v>0</v>
      </c>
      <c r="CM3107" s="1" t="b">
        <f t="shared" si="1674"/>
        <v>0</v>
      </c>
      <c r="CN3107" s="1" t="b">
        <f t="shared" si="1675"/>
        <v>0</v>
      </c>
      <c r="CO3107" s="2" t="b">
        <f t="shared" si="1676"/>
        <v>0</v>
      </c>
      <c r="CP3107" s="2" t="b">
        <f t="shared" si="1677"/>
        <v>0</v>
      </c>
      <c r="CQ3107" s="2" t="b">
        <f t="shared" si="1678"/>
        <v>1</v>
      </c>
      <c r="CR3107" s="6" t="str">
        <f t="shared" si="1679"/>
        <v>Male</v>
      </c>
      <c r="CS3107" s="7">
        <f t="shared" si="1680"/>
        <v>0</v>
      </c>
      <c r="CT3107" s="7">
        <f t="shared" si="1681"/>
        <v>0</v>
      </c>
      <c r="CU3107" s="7">
        <f t="shared" si="1682"/>
        <v>0</v>
      </c>
      <c r="CV3107" s="7">
        <f t="shared" si="1683"/>
        <v>1</v>
      </c>
      <c r="CW3107" s="7">
        <f>COUNTIF(M3107,"=*moderna*")</f>
        <v>0</v>
      </c>
      <c r="CX3107" s="1" t="b">
        <f>AND(E3107&lt;30,NOT(E3107="."),NOT(E3107=""))</f>
        <v>1</v>
      </c>
      <c r="CY3107" s="1" t="b">
        <f>AND(E3107&gt;17,E3107&lt;41,NOT(E3107="."),NOT(E3107=""))</f>
        <v>0</v>
      </c>
      <c r="DG3107" s="1" t="b">
        <f>AND(E3107&gt;4,E3107&lt;18,NOT(E3107=""),NOT(E3107="."))</f>
        <v>1</v>
      </c>
    </row>
    <row r="3108" spans="2:111" ht="87" x14ac:dyDescent="0.35">
      <c r="B3108" s="1" t="s">
        <v>13809</v>
      </c>
      <c r="C3108" s="9">
        <v>44565</v>
      </c>
      <c r="D3108" s="10" t="s">
        <v>13809</v>
      </c>
      <c r="E3108" s="1">
        <v>23</v>
      </c>
      <c r="F3108" s="1" t="s">
        <v>127</v>
      </c>
      <c r="G3108" s="1" t="s">
        <v>13809</v>
      </c>
      <c r="H3108" s="1" t="s">
        <v>13809</v>
      </c>
      <c r="I3108" s="2" t="s">
        <v>183</v>
      </c>
      <c r="J3108" s="2" t="s">
        <v>109</v>
      </c>
      <c r="K3108" s="2" t="s">
        <v>13809</v>
      </c>
      <c r="L3108" s="9">
        <v>44458</v>
      </c>
      <c r="M3108" s="2" t="s">
        <v>109</v>
      </c>
      <c r="N3108" s="2" t="s">
        <v>13809</v>
      </c>
      <c r="O3108" s="2" t="s">
        <v>110</v>
      </c>
      <c r="P3108" s="2" t="s">
        <v>111</v>
      </c>
      <c r="S3108" s="2" t="s">
        <v>111</v>
      </c>
      <c r="T3108" s="2" t="s">
        <v>112</v>
      </c>
      <c r="U3108" s="2" t="b">
        <v>1</v>
      </c>
      <c r="V3108" s="2" t="s">
        <v>113</v>
      </c>
      <c r="W3108" s="1" t="s">
        <v>112</v>
      </c>
      <c r="X3108" s="1" t="s">
        <v>138</v>
      </c>
      <c r="Y3108" s="2" t="s">
        <v>112</v>
      </c>
      <c r="Z3108" s="2" t="s">
        <v>111</v>
      </c>
      <c r="AA3108" s="2" t="s">
        <v>112</v>
      </c>
      <c r="AB3108" s="2">
        <v>3</v>
      </c>
      <c r="AC3108" s="1" t="s">
        <v>111</v>
      </c>
      <c r="AF3108" s="1" t="s">
        <v>111</v>
      </c>
      <c r="AJ3108" s="1" t="s">
        <v>115</v>
      </c>
      <c r="AK3108" s="1" t="s">
        <v>129</v>
      </c>
      <c r="AO3108" s="1" t="s">
        <v>117</v>
      </c>
      <c r="AS3108" s="1" t="s">
        <v>118</v>
      </c>
      <c r="AU3108" s="1" t="s">
        <v>132</v>
      </c>
      <c r="AZ3108" s="1" t="s">
        <v>179</v>
      </c>
      <c r="BA3108" s="1" t="s">
        <v>10867</v>
      </c>
      <c r="BG3108" s="1">
        <v>6.4</v>
      </c>
      <c r="BJ3108" s="1" t="s">
        <v>112</v>
      </c>
      <c r="BK3108" s="1" t="s">
        <v>112</v>
      </c>
      <c r="BL3108" s="1" t="s">
        <v>142</v>
      </c>
      <c r="BQ3108" s="1" t="s">
        <v>121</v>
      </c>
      <c r="BR3108" s="1" t="s">
        <v>122</v>
      </c>
      <c r="BS3108" s="1" t="s">
        <v>111</v>
      </c>
      <c r="BT3108" s="34" t="s">
        <v>10868</v>
      </c>
      <c r="BU3108" s="34" t="s">
        <v>1339</v>
      </c>
      <c r="BV3108" s="9">
        <v>44572</v>
      </c>
      <c r="BW3108" s="34" t="s">
        <v>10869</v>
      </c>
      <c r="BY3108" s="2" t="s">
        <v>123</v>
      </c>
      <c r="BZ3108" s="2" t="s">
        <v>124</v>
      </c>
      <c r="CA3108" s="2">
        <v>2</v>
      </c>
      <c r="CB3108" s="1" t="s">
        <v>330</v>
      </c>
      <c r="CC3108" s="2" t="s">
        <v>126</v>
      </c>
      <c r="CD3108" s="1" t="b">
        <f t="shared" si="1690"/>
        <v>1</v>
      </c>
      <c r="CE3108" s="1" t="b">
        <f t="shared" si="1691"/>
        <v>0</v>
      </c>
      <c r="CF3108" s="1" t="b">
        <f t="shared" si="1667"/>
        <v>0</v>
      </c>
      <c r="CG3108" s="1" t="b">
        <f t="shared" si="1668"/>
        <v>0</v>
      </c>
      <c r="CH3108" s="1" t="b">
        <f t="shared" si="1669"/>
        <v>0</v>
      </c>
      <c r="CI3108" s="1" t="b">
        <f t="shared" si="1670"/>
        <v>1</v>
      </c>
      <c r="CJ3108" s="1" t="b">
        <f t="shared" si="1671"/>
        <v>0</v>
      </c>
      <c r="CK3108" s="1" t="b">
        <f t="shared" si="1672"/>
        <v>0</v>
      </c>
      <c r="CL3108" s="1" t="b">
        <f t="shared" si="1673"/>
        <v>0</v>
      </c>
      <c r="CM3108" s="1" t="b">
        <f t="shared" si="1674"/>
        <v>0</v>
      </c>
      <c r="CN3108" s="1" t="b">
        <f t="shared" si="1675"/>
        <v>0</v>
      </c>
      <c r="CO3108" s="2" t="b">
        <f t="shared" si="1676"/>
        <v>1</v>
      </c>
      <c r="CP3108" s="2" t="b">
        <f t="shared" si="1677"/>
        <v>1</v>
      </c>
      <c r="CQ3108" s="2" t="b">
        <f t="shared" si="1678"/>
        <v>0</v>
      </c>
      <c r="CR3108" s="6" t="str">
        <f t="shared" si="1679"/>
        <v>Male</v>
      </c>
      <c r="CS3108" s="7">
        <f t="shared" si="1680"/>
        <v>1</v>
      </c>
      <c r="CT3108" s="7">
        <f t="shared" si="1681"/>
        <v>0</v>
      </c>
      <c r="CU3108" s="7">
        <f t="shared" si="1682"/>
        <v>0</v>
      </c>
      <c r="CV3108" s="7">
        <f t="shared" si="1683"/>
        <v>1</v>
      </c>
      <c r="CW3108" s="7">
        <f>COUNTIF(M3108,"=*moderna*")</f>
        <v>0</v>
      </c>
      <c r="CX3108" s="1" t="b">
        <f>AND(E3108&lt;30,NOT(E3108="."),NOT(E3108=""))</f>
        <v>1</v>
      </c>
      <c r="CY3108" s="1" t="b">
        <f>AND(E3108&gt;17,E3108&lt;41,NOT(E3108="."),NOT(E3108=""))</f>
        <v>1</v>
      </c>
      <c r="DG3108" s="1" t="b">
        <f>AND(E3108&gt;4,E3108&lt;18,NOT(E3108=""),NOT(E3108="."))</f>
        <v>0</v>
      </c>
    </row>
    <row r="3109" spans="2:111" ht="174" x14ac:dyDescent="0.35">
      <c r="B3109" s="1" t="s">
        <v>13809</v>
      </c>
      <c r="C3109" s="9">
        <v>44565</v>
      </c>
      <c r="D3109" s="10" t="s">
        <v>13809</v>
      </c>
      <c r="E3109" s="1">
        <v>23</v>
      </c>
      <c r="F3109" s="1" t="s">
        <v>127</v>
      </c>
      <c r="G3109" s="1" t="s">
        <v>13809</v>
      </c>
      <c r="H3109" s="1" t="s">
        <v>13809</v>
      </c>
      <c r="I3109" s="2" t="s">
        <v>183</v>
      </c>
      <c r="J3109" s="2" t="s">
        <v>163</v>
      </c>
      <c r="K3109" s="2" t="s">
        <v>13809</v>
      </c>
      <c r="L3109" s="2" t="s">
        <v>183</v>
      </c>
      <c r="M3109" s="2" t="s">
        <v>163</v>
      </c>
      <c r="N3109" s="2" t="s">
        <v>13809</v>
      </c>
      <c r="O3109" s="2" t="s">
        <v>110</v>
      </c>
      <c r="P3109" s="2" t="s">
        <v>111</v>
      </c>
      <c r="S3109" s="2" t="s">
        <v>112</v>
      </c>
      <c r="T3109" s="2" t="s">
        <v>111</v>
      </c>
      <c r="U3109" s="2" t="b">
        <f>OR(S3109="yes",T3109="yes")</f>
        <v>1</v>
      </c>
      <c r="V3109" s="2" t="s">
        <v>113</v>
      </c>
      <c r="W3109" s="1" t="s">
        <v>111</v>
      </c>
      <c r="Y3109" s="2" t="s">
        <v>112</v>
      </c>
      <c r="Z3109" s="2" t="s">
        <v>111</v>
      </c>
      <c r="AA3109" s="2" t="s">
        <v>111</v>
      </c>
      <c r="AB3109" s="2">
        <v>4</v>
      </c>
      <c r="AC3109" s="1" t="s">
        <v>111</v>
      </c>
      <c r="AF3109" s="1" t="s">
        <v>111</v>
      </c>
      <c r="AJ3109" s="1" t="s">
        <v>115</v>
      </c>
      <c r="AK3109" s="1" t="s">
        <v>201</v>
      </c>
      <c r="AN3109" s="1" t="s">
        <v>10870</v>
      </c>
      <c r="AO3109" s="1" t="s">
        <v>166</v>
      </c>
      <c r="AU3109" s="1" t="s">
        <v>238</v>
      </c>
      <c r="AX3109" s="1">
        <v>55</v>
      </c>
      <c r="AZ3109" s="1" t="s">
        <v>120</v>
      </c>
      <c r="BA3109" s="1" t="s">
        <v>10871</v>
      </c>
      <c r="BG3109" s="1">
        <v>4.8</v>
      </c>
      <c r="BH3109" s="1">
        <v>29</v>
      </c>
      <c r="BJ3109" s="1" t="s">
        <v>112</v>
      </c>
      <c r="BK3109" s="1" t="s">
        <v>112</v>
      </c>
      <c r="BL3109" s="1" t="s">
        <v>200</v>
      </c>
      <c r="BQ3109" s="1" t="s">
        <v>121</v>
      </c>
      <c r="BR3109" s="1" t="s">
        <v>122</v>
      </c>
      <c r="BS3109" s="1" t="s">
        <v>112</v>
      </c>
      <c r="BU3109" s="34" t="s">
        <v>10872</v>
      </c>
      <c r="BV3109" s="9">
        <v>44565</v>
      </c>
      <c r="BW3109" s="34" t="s">
        <v>15067</v>
      </c>
      <c r="BY3109" s="2" t="s">
        <v>156</v>
      </c>
      <c r="BZ3109" s="2" t="s">
        <v>124</v>
      </c>
      <c r="CA3109" s="2">
        <v>3</v>
      </c>
      <c r="CB3109" s="1" t="s">
        <v>6988</v>
      </c>
      <c r="CC3109" s="2" t="s">
        <v>126</v>
      </c>
      <c r="CD3109" s="1" t="b">
        <f t="shared" si="1690"/>
        <v>1</v>
      </c>
      <c r="CE3109" s="1" t="b">
        <f t="shared" si="1691"/>
        <v>0</v>
      </c>
      <c r="CF3109" s="1" t="b">
        <f t="shared" si="1667"/>
        <v>0</v>
      </c>
      <c r="CG3109" s="1" t="b">
        <f t="shared" si="1668"/>
        <v>0</v>
      </c>
      <c r="CH3109" s="1" t="b">
        <f t="shared" si="1669"/>
        <v>0</v>
      </c>
      <c r="CI3109" s="1" t="b">
        <f t="shared" si="1670"/>
        <v>1</v>
      </c>
      <c r="CJ3109" s="1" t="b">
        <f t="shared" si="1671"/>
        <v>0</v>
      </c>
      <c r="CK3109" s="1" t="b">
        <f t="shared" si="1672"/>
        <v>0</v>
      </c>
      <c r="CL3109" s="1" t="b">
        <f t="shared" si="1673"/>
        <v>0</v>
      </c>
      <c r="CM3109" s="1" t="b">
        <f t="shared" si="1674"/>
        <v>0</v>
      </c>
      <c r="CN3109" s="1" t="b">
        <f t="shared" si="1675"/>
        <v>0</v>
      </c>
      <c r="CO3109" s="2" t="b">
        <f t="shared" si="1676"/>
        <v>1</v>
      </c>
      <c r="CP3109" s="2" t="b">
        <f t="shared" si="1677"/>
        <v>1</v>
      </c>
      <c r="CQ3109" s="2" t="b">
        <f t="shared" si="1678"/>
        <v>0</v>
      </c>
      <c r="CR3109" s="6" t="str">
        <f t="shared" si="1679"/>
        <v>Male</v>
      </c>
      <c r="CS3109" s="7">
        <f t="shared" si="1680"/>
        <v>0</v>
      </c>
      <c r="CT3109" s="7">
        <f t="shared" si="1681"/>
        <v>0</v>
      </c>
      <c r="CU3109" s="7">
        <f t="shared" si="1682"/>
        <v>0</v>
      </c>
      <c r="CV3109" s="7">
        <f t="shared" si="1683"/>
        <v>0</v>
      </c>
    </row>
    <row r="3110" spans="2:111" ht="174" x14ac:dyDescent="0.35">
      <c r="B3110" s="1" t="s">
        <v>13809</v>
      </c>
      <c r="C3110" s="9">
        <v>44565</v>
      </c>
      <c r="D3110" s="10" t="s">
        <v>13809</v>
      </c>
      <c r="E3110" s="1">
        <v>34</v>
      </c>
      <c r="F3110" s="1" t="s">
        <v>127</v>
      </c>
      <c r="G3110" s="1" t="s">
        <v>13809</v>
      </c>
      <c r="H3110" s="1" t="s">
        <v>13809</v>
      </c>
      <c r="I3110" s="9">
        <v>44280</v>
      </c>
      <c r="J3110" s="2" t="s">
        <v>128</v>
      </c>
      <c r="K3110" s="2" t="s">
        <v>13809</v>
      </c>
      <c r="L3110" s="9">
        <v>44312</v>
      </c>
      <c r="M3110" s="2" t="s">
        <v>128</v>
      </c>
      <c r="N3110" s="2" t="s">
        <v>13809</v>
      </c>
      <c r="O3110" s="2" t="s">
        <v>110</v>
      </c>
      <c r="P3110" s="2" t="s">
        <v>111</v>
      </c>
      <c r="S3110" s="2" t="s">
        <v>112</v>
      </c>
      <c r="T3110" s="2" t="s">
        <v>111</v>
      </c>
      <c r="U3110" s="2" t="b">
        <f>OR(S3110="yes",T3110="yes")</f>
        <v>1</v>
      </c>
      <c r="V3110" s="2" t="s">
        <v>113</v>
      </c>
      <c r="W3110" s="1" t="s">
        <v>112</v>
      </c>
      <c r="X3110" s="1" t="s">
        <v>114</v>
      </c>
      <c r="Y3110" s="2" t="s">
        <v>112</v>
      </c>
      <c r="AA3110" s="2" t="s">
        <v>112</v>
      </c>
      <c r="AB3110" s="2">
        <v>2</v>
      </c>
      <c r="AF3110" s="1" t="s">
        <v>111</v>
      </c>
      <c r="AH3110" s="1" t="s">
        <v>193</v>
      </c>
      <c r="AI3110" s="1" t="s">
        <v>10873</v>
      </c>
      <c r="AK3110" s="1" t="s">
        <v>129</v>
      </c>
      <c r="AO3110" s="1" t="s">
        <v>195</v>
      </c>
      <c r="AU3110" s="1" t="s">
        <v>197</v>
      </c>
      <c r="AZ3110" s="1" t="s">
        <v>120</v>
      </c>
      <c r="BA3110" s="1" t="s">
        <v>10874</v>
      </c>
      <c r="BG3110" s="1" t="s">
        <v>10875</v>
      </c>
      <c r="BH3110" s="1" t="s">
        <v>10876</v>
      </c>
      <c r="BJ3110" s="1" t="s">
        <v>112</v>
      </c>
      <c r="BK3110" s="1" t="s">
        <v>112</v>
      </c>
      <c r="BL3110" s="1" t="s">
        <v>203</v>
      </c>
      <c r="BM3110" s="1" t="s">
        <v>10877</v>
      </c>
      <c r="BQ3110" s="1" t="s">
        <v>121</v>
      </c>
      <c r="BR3110" s="1" t="s">
        <v>122</v>
      </c>
      <c r="BS3110" s="1" t="s">
        <v>112</v>
      </c>
      <c r="BU3110" s="34" t="s">
        <v>14034</v>
      </c>
      <c r="BV3110" s="9">
        <v>44665</v>
      </c>
      <c r="BW3110" s="34" t="s">
        <v>10878</v>
      </c>
      <c r="BY3110" s="2" t="s">
        <v>156</v>
      </c>
      <c r="BZ3110" s="2" t="s">
        <v>124</v>
      </c>
      <c r="CA3110" s="2">
        <v>2</v>
      </c>
      <c r="CB3110" s="1" t="s">
        <v>181</v>
      </c>
      <c r="CC3110" s="2" t="s">
        <v>126</v>
      </c>
      <c r="CD3110" s="1" t="b">
        <f t="shared" si="1690"/>
        <v>0</v>
      </c>
      <c r="CE3110" s="1" t="b">
        <f t="shared" si="1691"/>
        <v>0</v>
      </c>
      <c r="CF3110" s="1" t="b">
        <f t="shared" si="1667"/>
        <v>0</v>
      </c>
      <c r="CG3110" s="1" t="b">
        <f t="shared" si="1668"/>
        <v>0</v>
      </c>
      <c r="CH3110" s="1" t="b">
        <f t="shared" si="1669"/>
        <v>0</v>
      </c>
      <c r="CI3110" s="1" t="b">
        <f t="shared" si="1670"/>
        <v>0</v>
      </c>
      <c r="CJ3110" s="1" t="b">
        <f t="shared" si="1671"/>
        <v>0</v>
      </c>
      <c r="CK3110" s="1" t="b">
        <f t="shared" si="1672"/>
        <v>1</v>
      </c>
      <c r="CL3110" s="1" t="b">
        <f t="shared" si="1673"/>
        <v>0</v>
      </c>
      <c r="CM3110" s="1" t="b">
        <f t="shared" si="1674"/>
        <v>0</v>
      </c>
      <c r="CN3110" s="1" t="b">
        <f t="shared" si="1675"/>
        <v>0</v>
      </c>
      <c r="CO3110" s="2" t="b">
        <f t="shared" si="1676"/>
        <v>1</v>
      </c>
      <c r="CP3110" s="2" t="b">
        <f t="shared" si="1677"/>
        <v>1</v>
      </c>
      <c r="CQ3110" s="2" t="b">
        <f t="shared" si="1678"/>
        <v>0</v>
      </c>
      <c r="CR3110" s="6" t="str">
        <f t="shared" si="1679"/>
        <v>Male</v>
      </c>
      <c r="CS3110" s="7">
        <f t="shared" si="1680"/>
        <v>0</v>
      </c>
      <c r="CT3110" s="7">
        <f t="shared" si="1681"/>
        <v>1</v>
      </c>
      <c r="CU3110" s="7">
        <f t="shared" si="1682"/>
        <v>0</v>
      </c>
      <c r="CV3110" s="7">
        <f t="shared" si="1683"/>
        <v>0</v>
      </c>
      <c r="CW3110" s="7">
        <f>COUNTIF(M3110,"=*moderna*")</f>
        <v>1</v>
      </c>
      <c r="CX3110" s="1" t="b">
        <f>AND(E3110&lt;30,NOT(E3110="."),NOT(E3110=""))</f>
        <v>0</v>
      </c>
      <c r="CY3110" s="1" t="b">
        <f>AND(E3110&gt;17,E3110&lt;41,NOT(E3110="."),NOT(E3110=""))</f>
        <v>1</v>
      </c>
      <c r="DG3110" s="1" t="b">
        <f>AND(E3110&gt;4,E3110&lt;18,NOT(E3110=""),NOT(E3110="."))</f>
        <v>0</v>
      </c>
    </row>
    <row r="3111" spans="2:111" ht="174" x14ac:dyDescent="0.35">
      <c r="B3111" s="1" t="s">
        <v>13809</v>
      </c>
      <c r="C3111" s="9">
        <v>44565</v>
      </c>
      <c r="D3111" s="10" t="s">
        <v>13809</v>
      </c>
      <c r="E3111" s="1">
        <v>23</v>
      </c>
      <c r="F3111" s="1" t="s">
        <v>127</v>
      </c>
      <c r="G3111" s="1" t="s">
        <v>13809</v>
      </c>
      <c r="H3111" s="1" t="s">
        <v>13809</v>
      </c>
      <c r="I3111" s="9">
        <v>44282</v>
      </c>
      <c r="J3111" s="2" t="s">
        <v>109</v>
      </c>
      <c r="K3111" s="2" t="s">
        <v>13809</v>
      </c>
      <c r="L3111" s="9">
        <v>44305</v>
      </c>
      <c r="M3111" s="2" t="s">
        <v>109</v>
      </c>
      <c r="N3111" s="2" t="s">
        <v>13809</v>
      </c>
      <c r="O3111" s="2" t="s">
        <v>110</v>
      </c>
      <c r="P3111" s="2" t="s">
        <v>111</v>
      </c>
      <c r="S3111" s="2" t="s">
        <v>112</v>
      </c>
      <c r="T3111" s="2" t="s">
        <v>111</v>
      </c>
      <c r="U3111" s="2" t="b">
        <f>OR(S3111="yes",T3111="yes")</f>
        <v>1</v>
      </c>
      <c r="V3111" s="2" t="s">
        <v>113</v>
      </c>
      <c r="W3111" s="1" t="s">
        <v>112</v>
      </c>
      <c r="X3111" s="1" t="s">
        <v>138</v>
      </c>
      <c r="Y3111" s="2" t="s">
        <v>112</v>
      </c>
      <c r="Z3111" s="2" t="s">
        <v>111</v>
      </c>
      <c r="AA3111" s="2" t="s">
        <v>111</v>
      </c>
      <c r="AB3111" s="2">
        <v>0</v>
      </c>
      <c r="AC3111" s="1" t="s">
        <v>111</v>
      </c>
      <c r="AF3111" s="1" t="s">
        <v>111</v>
      </c>
      <c r="AJ3111" s="1" t="s">
        <v>115</v>
      </c>
      <c r="AK3111" s="1" t="s">
        <v>189</v>
      </c>
      <c r="AO3111" s="1" t="s">
        <v>151</v>
      </c>
      <c r="AS3111" s="1" t="s">
        <v>118</v>
      </c>
      <c r="BJ3111" s="1" t="s">
        <v>111</v>
      </c>
      <c r="BN3111" s="1" t="s">
        <v>112</v>
      </c>
      <c r="BO3111" s="1" t="s">
        <v>148</v>
      </c>
      <c r="BP3111" s="1" t="s">
        <v>10879</v>
      </c>
      <c r="BQ3111" s="1" t="s">
        <v>121</v>
      </c>
      <c r="BR3111" s="1" t="s">
        <v>122</v>
      </c>
      <c r="BS3111" s="1" t="s">
        <v>112</v>
      </c>
      <c r="BU3111" s="34" t="s">
        <v>10880</v>
      </c>
      <c r="BV3111" s="9">
        <v>44855</v>
      </c>
      <c r="BW3111" s="34" t="s">
        <v>15068</v>
      </c>
      <c r="BY3111" s="2" t="s">
        <v>174</v>
      </c>
      <c r="BZ3111" s="2" t="s">
        <v>124</v>
      </c>
      <c r="CA3111" s="2">
        <v>3</v>
      </c>
      <c r="CB3111" s="1" t="s">
        <v>265</v>
      </c>
      <c r="CC3111" s="2" t="s">
        <v>113</v>
      </c>
      <c r="CD3111" s="1" t="b">
        <f t="shared" si="1690"/>
        <v>1</v>
      </c>
      <c r="CE3111" s="1" t="b">
        <f t="shared" si="1691"/>
        <v>0</v>
      </c>
      <c r="CF3111" s="1" t="b">
        <f t="shared" si="1667"/>
        <v>0</v>
      </c>
      <c r="CG3111" s="1" t="b">
        <f t="shared" si="1668"/>
        <v>0</v>
      </c>
      <c r="CH3111" s="1" t="b">
        <f t="shared" si="1669"/>
        <v>0</v>
      </c>
      <c r="CI3111" s="1" t="b">
        <f t="shared" si="1670"/>
        <v>1</v>
      </c>
      <c r="CJ3111" s="1" t="b">
        <f t="shared" si="1671"/>
        <v>0</v>
      </c>
      <c r="CK3111" s="1" t="b">
        <f t="shared" si="1672"/>
        <v>0</v>
      </c>
      <c r="CL3111" s="1" t="b">
        <f t="shared" si="1673"/>
        <v>0</v>
      </c>
      <c r="CM3111" s="1" t="b">
        <f t="shared" si="1674"/>
        <v>0</v>
      </c>
      <c r="CN3111" s="1" t="b">
        <f t="shared" si="1675"/>
        <v>0</v>
      </c>
      <c r="CO3111" s="2" t="b">
        <f t="shared" si="1676"/>
        <v>1</v>
      </c>
      <c r="CP3111" s="2" t="b">
        <f t="shared" si="1677"/>
        <v>1</v>
      </c>
      <c r="CQ3111" s="2" t="b">
        <f t="shared" si="1678"/>
        <v>0</v>
      </c>
      <c r="CR3111" s="6" t="str">
        <f t="shared" si="1679"/>
        <v>Male</v>
      </c>
      <c r="CS3111" s="7">
        <f t="shared" si="1680"/>
        <v>1</v>
      </c>
      <c r="CT3111" s="7">
        <f t="shared" si="1681"/>
        <v>0</v>
      </c>
      <c r="CU3111" s="7">
        <f t="shared" si="1682"/>
        <v>0</v>
      </c>
      <c r="CV3111" s="7">
        <f t="shared" si="1683"/>
        <v>1</v>
      </c>
    </row>
    <row r="3112" spans="2:111" ht="203" x14ac:dyDescent="0.35">
      <c r="B3112" s="1" t="s">
        <v>13809</v>
      </c>
      <c r="C3112" s="9">
        <v>44565</v>
      </c>
      <c r="D3112" s="10" t="s">
        <v>13809</v>
      </c>
      <c r="E3112" s="1">
        <v>15</v>
      </c>
      <c r="F3112" s="1" t="s">
        <v>127</v>
      </c>
      <c r="G3112" s="1" t="s">
        <v>13809</v>
      </c>
      <c r="H3112" s="1" t="s">
        <v>13809</v>
      </c>
      <c r="I3112" s="2" t="s">
        <v>183</v>
      </c>
      <c r="J3112" s="2" t="s">
        <v>163</v>
      </c>
      <c r="K3112" s="2" t="s">
        <v>13809</v>
      </c>
      <c r="L3112" s="9">
        <v>44534</v>
      </c>
      <c r="M3112" s="2" t="s">
        <v>109</v>
      </c>
      <c r="N3112" s="2" t="s">
        <v>13809</v>
      </c>
      <c r="O3112" s="2" t="s">
        <v>110</v>
      </c>
      <c r="P3112" s="2" t="s">
        <v>111</v>
      </c>
      <c r="S3112" s="2" t="s">
        <v>112</v>
      </c>
      <c r="T3112" s="2" t="s">
        <v>111</v>
      </c>
      <c r="U3112" s="2" t="b">
        <v>1</v>
      </c>
      <c r="V3112" s="2" t="s">
        <v>113</v>
      </c>
      <c r="Y3112" s="2" t="s">
        <v>112</v>
      </c>
      <c r="Z3112" s="2" t="s">
        <v>111</v>
      </c>
      <c r="AA3112" s="2" t="s">
        <v>112</v>
      </c>
      <c r="AB3112" s="2">
        <v>4</v>
      </c>
      <c r="AC3112" s="1" t="s">
        <v>111</v>
      </c>
      <c r="AF3112" s="1" t="s">
        <v>111</v>
      </c>
      <c r="AJ3112" s="1" t="s">
        <v>115</v>
      </c>
      <c r="AK3112" s="1" t="s">
        <v>291</v>
      </c>
      <c r="AN3112" s="1" t="s">
        <v>10881</v>
      </c>
      <c r="AO3112" s="1" t="s">
        <v>130</v>
      </c>
      <c r="AU3112" s="1" t="s">
        <v>132</v>
      </c>
      <c r="AZ3112" s="1" t="s">
        <v>155</v>
      </c>
      <c r="BA3112" s="1" t="s">
        <v>10882</v>
      </c>
      <c r="BJ3112" s="1" t="s">
        <v>111</v>
      </c>
      <c r="BN3112" s="1" t="s">
        <v>111</v>
      </c>
      <c r="BQ3112" s="1" t="s">
        <v>121</v>
      </c>
      <c r="BR3112" s="1" t="s">
        <v>122</v>
      </c>
      <c r="BU3112" s="34" t="s">
        <v>1339</v>
      </c>
      <c r="BV3112" s="9">
        <v>44673</v>
      </c>
      <c r="BW3112" s="34" t="s">
        <v>10883</v>
      </c>
      <c r="BY3112" s="2" t="s">
        <v>136</v>
      </c>
      <c r="BZ3112" s="2" t="s">
        <v>124</v>
      </c>
      <c r="CA3112" s="2">
        <v>2</v>
      </c>
      <c r="CB3112" s="1" t="s">
        <v>227</v>
      </c>
      <c r="CC3112" s="2" t="s">
        <v>126</v>
      </c>
      <c r="CD3112" s="1" t="b">
        <v>1</v>
      </c>
      <c r="CE3112" s="1" t="b">
        <v>1</v>
      </c>
      <c r="CF3112" s="1" t="b">
        <f t="shared" si="1667"/>
        <v>0</v>
      </c>
      <c r="CG3112" s="1" t="b">
        <f t="shared" si="1668"/>
        <v>1</v>
      </c>
      <c r="CH3112" s="1" t="b">
        <f t="shared" si="1669"/>
        <v>0</v>
      </c>
      <c r="CI3112" s="1" t="b">
        <f t="shared" si="1670"/>
        <v>0</v>
      </c>
      <c r="CJ3112" s="1" t="b">
        <f t="shared" si="1671"/>
        <v>0</v>
      </c>
      <c r="CK3112" s="1" t="b">
        <f t="shared" si="1672"/>
        <v>0</v>
      </c>
      <c r="CL3112" s="1" t="b">
        <f t="shared" si="1673"/>
        <v>0</v>
      </c>
      <c r="CM3112" s="1" t="b">
        <f t="shared" si="1674"/>
        <v>0</v>
      </c>
      <c r="CN3112" s="1" t="b">
        <f t="shared" si="1675"/>
        <v>0</v>
      </c>
      <c r="CO3112" s="2" t="b">
        <f t="shared" si="1676"/>
        <v>1</v>
      </c>
      <c r="CP3112" s="2" t="b">
        <f t="shared" si="1677"/>
        <v>1</v>
      </c>
      <c r="CQ3112" s="2" t="b">
        <f t="shared" si="1678"/>
        <v>0</v>
      </c>
      <c r="CR3112" s="6" t="str">
        <f t="shared" si="1679"/>
        <v>Male</v>
      </c>
      <c r="CS3112" s="7">
        <f t="shared" si="1680"/>
        <v>0</v>
      </c>
      <c r="CT3112" s="7">
        <f t="shared" si="1681"/>
        <v>0</v>
      </c>
      <c r="CU3112" s="7">
        <f t="shared" si="1682"/>
        <v>0</v>
      </c>
      <c r="CV3112" s="7">
        <f t="shared" si="1683"/>
        <v>1</v>
      </c>
      <c r="CW3112" s="7">
        <f>COUNTIF(M3112,"=*moderna*")</f>
        <v>0</v>
      </c>
      <c r="CX3112" s="1" t="b">
        <f>AND(E3112&lt;30,NOT(E3112="."),NOT(E3112=""))</f>
        <v>1</v>
      </c>
      <c r="CY3112" s="1" t="b">
        <f>AND(E3112&gt;17,E3112&lt;41,NOT(E3112="."),NOT(E3112=""))</f>
        <v>0</v>
      </c>
      <c r="DG3112" s="1" t="b">
        <f>AND(E3112&gt;4,E3112&lt;18,NOT(E3112=""),NOT(E3112="."))</f>
        <v>1</v>
      </c>
    </row>
    <row r="3113" spans="2:111" ht="409.5" x14ac:dyDescent="0.35">
      <c r="B3113" s="1" t="s">
        <v>13809</v>
      </c>
      <c r="C3113" s="9">
        <v>44565</v>
      </c>
      <c r="D3113" s="10" t="s">
        <v>13809</v>
      </c>
      <c r="E3113" s="1">
        <v>35</v>
      </c>
      <c r="F3113" s="1" t="s">
        <v>108</v>
      </c>
      <c r="G3113" s="1" t="s">
        <v>13809</v>
      </c>
      <c r="H3113" s="1" t="s">
        <v>13809</v>
      </c>
      <c r="I3113" s="9">
        <v>44195</v>
      </c>
      <c r="J3113" s="2" t="s">
        <v>109</v>
      </c>
      <c r="K3113" s="2" t="s">
        <v>13809</v>
      </c>
      <c r="M3113" s="2" t="s">
        <v>163</v>
      </c>
      <c r="N3113" s="2" t="s">
        <v>13809</v>
      </c>
      <c r="O3113" s="2" t="s">
        <v>110</v>
      </c>
      <c r="P3113" s="2" t="s">
        <v>111</v>
      </c>
      <c r="S3113" s="2" t="s">
        <v>111</v>
      </c>
      <c r="T3113" s="2" t="s">
        <v>112</v>
      </c>
      <c r="U3113" s="2" t="b">
        <f>OR(S3113="yes",T3113="yes")</f>
        <v>1</v>
      </c>
      <c r="V3113" s="2" t="s">
        <v>126</v>
      </c>
      <c r="W3113" s="1" t="s">
        <v>111</v>
      </c>
      <c r="Y3113" s="2" t="s">
        <v>111</v>
      </c>
      <c r="AF3113" s="1" t="s">
        <v>111</v>
      </c>
      <c r="AJ3113" s="1" t="s">
        <v>115</v>
      </c>
      <c r="AK3113" s="1" t="s">
        <v>164</v>
      </c>
      <c r="AN3113" s="1" t="s">
        <v>165</v>
      </c>
      <c r="AO3113" s="1" t="s">
        <v>166</v>
      </c>
      <c r="AU3113" s="1" t="s">
        <v>132</v>
      </c>
      <c r="AZ3113" s="1" t="s">
        <v>155</v>
      </c>
      <c r="BA3113" s="1" t="s">
        <v>167</v>
      </c>
      <c r="BJ3113" s="1" t="s">
        <v>111</v>
      </c>
      <c r="BU3113" s="34" t="s">
        <v>168</v>
      </c>
      <c r="BV3113" s="9">
        <v>44574</v>
      </c>
      <c r="BW3113" s="34" t="s">
        <v>15069</v>
      </c>
      <c r="BY3113" s="2" t="s">
        <v>153</v>
      </c>
      <c r="BZ3113" s="2" t="s">
        <v>162</v>
      </c>
      <c r="CB3113" s="1" t="s">
        <v>169</v>
      </c>
      <c r="CD3113" s="1" t="b">
        <f>AND(E3113&lt;30,NOT(E3113="."),NOT(E3113=""))</f>
        <v>0</v>
      </c>
      <c r="CE3113" s="1" t="b">
        <f>AND(E3113&lt;18,NOT(E3113="."),NOT(E3113=""))</f>
        <v>0</v>
      </c>
      <c r="CF3113" s="1" t="b">
        <f t="shared" si="1667"/>
        <v>0</v>
      </c>
      <c r="CG3113" s="1" t="b">
        <f t="shared" si="1668"/>
        <v>0</v>
      </c>
      <c r="CH3113" s="1" t="b">
        <f t="shared" si="1669"/>
        <v>0</v>
      </c>
      <c r="CI3113" s="1" t="b">
        <f t="shared" si="1670"/>
        <v>0</v>
      </c>
      <c r="CJ3113" s="1" t="b">
        <f t="shared" si="1671"/>
        <v>0</v>
      </c>
      <c r="CK3113" s="1" t="b">
        <f t="shared" si="1672"/>
        <v>1</v>
      </c>
      <c r="CL3113" s="1" t="b">
        <f t="shared" si="1673"/>
        <v>0</v>
      </c>
      <c r="CM3113" s="1" t="b">
        <f t="shared" si="1674"/>
        <v>0</v>
      </c>
      <c r="CN3113" s="1" t="b">
        <f t="shared" si="1675"/>
        <v>0</v>
      </c>
      <c r="CO3113" s="2" t="b">
        <f t="shared" si="1676"/>
        <v>0</v>
      </c>
      <c r="CP3113" s="2" t="b">
        <f t="shared" si="1677"/>
        <v>0</v>
      </c>
      <c r="CQ3113" s="2" t="b">
        <f t="shared" si="1678"/>
        <v>0</v>
      </c>
      <c r="CR3113" s="6" t="str">
        <f t="shared" si="1679"/>
        <v>Female</v>
      </c>
      <c r="CS3113" s="7">
        <f t="shared" si="1680"/>
        <v>1</v>
      </c>
      <c r="CT3113" s="7">
        <f t="shared" si="1681"/>
        <v>0</v>
      </c>
      <c r="CU3113" s="7">
        <f t="shared" si="1682"/>
        <v>0</v>
      </c>
      <c r="CV3113" s="7">
        <f t="shared" si="1683"/>
        <v>0</v>
      </c>
      <c r="CW3113" s="7">
        <f>COUNTIF(M3113,"=*moderna*")</f>
        <v>0</v>
      </c>
      <c r="CX3113" s="1" t="b">
        <f>AND(E3113&lt;30,NOT(E3113="."),NOT(E3113=""))</f>
        <v>0</v>
      </c>
      <c r="CY3113" s="1" t="b">
        <f>AND(E3113&gt;17,E3113&lt;41,NOT(E3113="."),NOT(E3113=""))</f>
        <v>1</v>
      </c>
      <c r="DG3113" s="1" t="b">
        <f>AND(E3113&gt;4,E3113&lt;18,NOT(E3113=""),NOT(E3113="."))</f>
        <v>0</v>
      </c>
    </row>
    <row r="3114" spans="2:111" ht="130.5" x14ac:dyDescent="0.35">
      <c r="B3114" s="1" t="s">
        <v>13809</v>
      </c>
      <c r="C3114" s="9">
        <v>44566</v>
      </c>
      <c r="D3114" s="10" t="s">
        <v>13809</v>
      </c>
      <c r="E3114" s="1">
        <v>20</v>
      </c>
      <c r="F3114" s="1" t="s">
        <v>127</v>
      </c>
      <c r="G3114" s="1" t="s">
        <v>13809</v>
      </c>
      <c r="H3114" s="1" t="s">
        <v>13809</v>
      </c>
      <c r="I3114" s="2" t="s">
        <v>183</v>
      </c>
      <c r="J3114" s="2" t="s">
        <v>163</v>
      </c>
      <c r="K3114" s="2" t="s">
        <v>13809</v>
      </c>
      <c r="L3114" s="2" t="s">
        <v>183</v>
      </c>
      <c r="M3114" s="2" t="s">
        <v>163</v>
      </c>
      <c r="N3114" s="2" t="s">
        <v>13809</v>
      </c>
      <c r="O3114" s="2" t="s">
        <v>110</v>
      </c>
      <c r="P3114" s="2" t="s">
        <v>111</v>
      </c>
      <c r="S3114" s="2" t="s">
        <v>112</v>
      </c>
      <c r="T3114" s="2" t="s">
        <v>111</v>
      </c>
      <c r="U3114" s="2" t="b">
        <f>OR(S3114="yes",T3114="yes")</f>
        <v>1</v>
      </c>
      <c r="V3114" s="2" t="s">
        <v>113</v>
      </c>
      <c r="W3114" s="1" t="s">
        <v>112</v>
      </c>
      <c r="X3114" s="1" t="s">
        <v>114</v>
      </c>
      <c r="Y3114" s="2" t="s">
        <v>112</v>
      </c>
      <c r="Z3114" s="2" t="s">
        <v>111</v>
      </c>
      <c r="AA3114" s="2" t="s">
        <v>111</v>
      </c>
      <c r="AB3114" s="2">
        <v>3</v>
      </c>
      <c r="AC3114" s="1" t="s">
        <v>111</v>
      </c>
      <c r="AF3114" s="1" t="s">
        <v>111</v>
      </c>
      <c r="AJ3114" s="1" t="s">
        <v>115</v>
      </c>
      <c r="AK3114" s="1" t="s">
        <v>116</v>
      </c>
      <c r="AN3114" s="1" t="s">
        <v>7135</v>
      </c>
      <c r="AO3114" s="1" t="s">
        <v>195</v>
      </c>
      <c r="AS3114" s="1" t="s">
        <v>118</v>
      </c>
      <c r="AU3114" s="1" t="s">
        <v>132</v>
      </c>
      <c r="AZ3114" s="1" t="s">
        <v>120</v>
      </c>
      <c r="BA3114" s="1" t="s">
        <v>10884</v>
      </c>
      <c r="BG3114" s="1" t="s">
        <v>10885</v>
      </c>
      <c r="BH3114" s="1" t="s">
        <v>10886</v>
      </c>
      <c r="BJ3114" s="1" t="s">
        <v>112</v>
      </c>
      <c r="BK3114" s="1" t="s">
        <v>112</v>
      </c>
      <c r="BL3114" s="1" t="s">
        <v>2025</v>
      </c>
      <c r="BQ3114" s="1" t="s">
        <v>121</v>
      </c>
      <c r="BR3114" s="1" t="s">
        <v>122</v>
      </c>
      <c r="BS3114" s="1" t="s">
        <v>112</v>
      </c>
      <c r="BU3114" s="34" t="s">
        <v>10887</v>
      </c>
      <c r="BV3114" s="9">
        <v>44775</v>
      </c>
      <c r="BW3114" s="34" t="s">
        <v>10888</v>
      </c>
      <c r="BY3114" s="2" t="s">
        <v>123</v>
      </c>
      <c r="BZ3114" s="2" t="s">
        <v>124</v>
      </c>
      <c r="CA3114" s="2">
        <v>3</v>
      </c>
      <c r="CB3114" s="1" t="s">
        <v>259</v>
      </c>
      <c r="CC3114" s="2" t="s">
        <v>126</v>
      </c>
      <c r="CD3114" s="1" t="b">
        <f>AND(E3114&lt;30,NOT(E3114="."),NOT(E3114=""))</f>
        <v>1</v>
      </c>
      <c r="CE3114" s="1" t="b">
        <f>AND(E3114&lt;18,NOT(E3114="."),NOT(E3114=""))</f>
        <v>0</v>
      </c>
      <c r="CF3114" s="1" t="b">
        <f t="shared" si="1667"/>
        <v>0</v>
      </c>
      <c r="CG3114" s="1" t="b">
        <f t="shared" si="1668"/>
        <v>0</v>
      </c>
      <c r="CH3114" s="1" t="b">
        <f t="shared" si="1669"/>
        <v>0</v>
      </c>
      <c r="CI3114" s="1" t="b">
        <f t="shared" si="1670"/>
        <v>1</v>
      </c>
      <c r="CJ3114" s="1" t="b">
        <f t="shared" si="1671"/>
        <v>0</v>
      </c>
      <c r="CK3114" s="1" t="b">
        <f t="shared" si="1672"/>
        <v>0</v>
      </c>
      <c r="CL3114" s="1" t="b">
        <f t="shared" si="1673"/>
        <v>0</v>
      </c>
      <c r="CM3114" s="1" t="b">
        <f t="shared" si="1674"/>
        <v>0</v>
      </c>
      <c r="CN3114" s="1" t="b">
        <f t="shared" si="1675"/>
        <v>0</v>
      </c>
      <c r="CO3114" s="2" t="b">
        <f t="shared" si="1676"/>
        <v>1</v>
      </c>
      <c r="CP3114" s="2" t="b">
        <f t="shared" si="1677"/>
        <v>1</v>
      </c>
      <c r="CQ3114" s="2" t="b">
        <f t="shared" si="1678"/>
        <v>0</v>
      </c>
      <c r="CR3114" s="6" t="str">
        <f t="shared" si="1679"/>
        <v>Male</v>
      </c>
      <c r="CS3114" s="7">
        <f t="shared" si="1680"/>
        <v>0</v>
      </c>
      <c r="CT3114" s="7">
        <f t="shared" si="1681"/>
        <v>0</v>
      </c>
      <c r="CU3114" s="7">
        <f t="shared" si="1682"/>
        <v>0</v>
      </c>
      <c r="CV3114" s="7">
        <f t="shared" si="1683"/>
        <v>0</v>
      </c>
    </row>
    <row r="3115" spans="2:111" ht="72.5" x14ac:dyDescent="0.35">
      <c r="B3115" s="1" t="s">
        <v>13809</v>
      </c>
      <c r="C3115" s="9">
        <v>44566</v>
      </c>
      <c r="D3115" s="10" t="s">
        <v>13809</v>
      </c>
      <c r="E3115" s="1">
        <v>20</v>
      </c>
      <c r="F3115" s="1" t="s">
        <v>108</v>
      </c>
      <c r="G3115" s="1" t="s">
        <v>13809</v>
      </c>
      <c r="H3115" s="1" t="s">
        <v>13809</v>
      </c>
      <c r="I3115" s="9">
        <v>44247</v>
      </c>
      <c r="J3115" s="2" t="s">
        <v>163</v>
      </c>
      <c r="K3115" s="2" t="s">
        <v>13809</v>
      </c>
      <c r="L3115" s="9">
        <v>44428</v>
      </c>
      <c r="M3115" s="2" t="s">
        <v>163</v>
      </c>
      <c r="N3115" s="2" t="s">
        <v>13809</v>
      </c>
      <c r="O3115" s="2" t="s">
        <v>110</v>
      </c>
      <c r="P3115" s="2" t="s">
        <v>111</v>
      </c>
      <c r="S3115" s="2" t="s">
        <v>111</v>
      </c>
      <c r="T3115" s="2" t="s">
        <v>112</v>
      </c>
      <c r="U3115" s="2" t="b">
        <v>1</v>
      </c>
      <c r="V3115" s="2" t="s">
        <v>113</v>
      </c>
      <c r="W3115" s="1" t="s">
        <v>112</v>
      </c>
      <c r="X3115" s="1" t="s">
        <v>138</v>
      </c>
      <c r="Y3115" s="2" t="s">
        <v>112</v>
      </c>
      <c r="Z3115" s="2" t="s">
        <v>111</v>
      </c>
      <c r="AA3115" s="2" t="s">
        <v>111</v>
      </c>
      <c r="AB3115" s="2">
        <v>1</v>
      </c>
      <c r="AC3115" s="1" t="s">
        <v>111</v>
      </c>
      <c r="AF3115" s="1" t="s">
        <v>111</v>
      </c>
      <c r="AJ3115" s="1" t="s">
        <v>115</v>
      </c>
      <c r="AK3115" s="1" t="s">
        <v>211</v>
      </c>
      <c r="AN3115" s="1" t="s">
        <v>3003</v>
      </c>
      <c r="AO3115" s="1" t="s">
        <v>117</v>
      </c>
      <c r="AS3115" s="1" t="s">
        <v>140</v>
      </c>
      <c r="AU3115" s="1" t="s">
        <v>197</v>
      </c>
      <c r="AZ3115" s="1" t="s">
        <v>799</v>
      </c>
      <c r="BC3115" s="1" t="s">
        <v>10889</v>
      </c>
      <c r="BF3115" s="1">
        <v>521</v>
      </c>
      <c r="BG3115" s="1">
        <v>19.84</v>
      </c>
      <c r="BH3115" s="1">
        <v>67</v>
      </c>
      <c r="BJ3115" s="1" t="s">
        <v>112</v>
      </c>
      <c r="BK3115" s="1" t="s">
        <v>112</v>
      </c>
      <c r="BL3115" s="1" t="s">
        <v>142</v>
      </c>
      <c r="BQ3115" s="1" t="s">
        <v>121</v>
      </c>
      <c r="BR3115" s="1" t="s">
        <v>122</v>
      </c>
      <c r="BS3115" s="1" t="s">
        <v>112</v>
      </c>
      <c r="BU3115" s="34" t="s">
        <v>10890</v>
      </c>
      <c r="BV3115" s="9">
        <v>44566</v>
      </c>
      <c r="BW3115" s="34" t="s">
        <v>15070</v>
      </c>
      <c r="BY3115" s="2" t="s">
        <v>123</v>
      </c>
      <c r="BZ3115" s="2" t="s">
        <v>124</v>
      </c>
      <c r="CA3115" s="2">
        <v>3</v>
      </c>
      <c r="CB3115" s="1" t="s">
        <v>188</v>
      </c>
      <c r="CC3115" s="2" t="s">
        <v>126</v>
      </c>
      <c r="CD3115" s="1" t="b">
        <f>AND(E3115&lt;30,NOT(E3115="."),NOT(E3115=""))</f>
        <v>1</v>
      </c>
      <c r="CE3115" s="1" t="b">
        <f>AND(E3115&lt;18,NOT(E3115="."),NOT(E3115=""))</f>
        <v>0</v>
      </c>
      <c r="CF3115" s="1" t="b">
        <f t="shared" si="1667"/>
        <v>0</v>
      </c>
      <c r="CG3115" s="1" t="b">
        <f t="shared" si="1668"/>
        <v>0</v>
      </c>
      <c r="CH3115" s="1" t="b">
        <f t="shared" si="1669"/>
        <v>0</v>
      </c>
      <c r="CI3115" s="1" t="b">
        <f t="shared" si="1670"/>
        <v>1</v>
      </c>
      <c r="CJ3115" s="1" t="b">
        <f t="shared" si="1671"/>
        <v>0</v>
      </c>
      <c r="CK3115" s="1" t="b">
        <f t="shared" si="1672"/>
        <v>0</v>
      </c>
      <c r="CL3115" s="1" t="b">
        <f t="shared" si="1673"/>
        <v>0</v>
      </c>
      <c r="CM3115" s="1" t="b">
        <f t="shared" si="1674"/>
        <v>0</v>
      </c>
      <c r="CN3115" s="1" t="b">
        <f t="shared" si="1675"/>
        <v>0</v>
      </c>
      <c r="CO3115" s="2" t="b">
        <f t="shared" si="1676"/>
        <v>1</v>
      </c>
      <c r="CP3115" s="2" t="b">
        <f t="shared" si="1677"/>
        <v>1</v>
      </c>
      <c r="CQ3115" s="2" t="b">
        <f t="shared" si="1678"/>
        <v>0</v>
      </c>
      <c r="CR3115" s="6" t="str">
        <f t="shared" si="1679"/>
        <v>Female</v>
      </c>
      <c r="CS3115" s="7">
        <f t="shared" si="1680"/>
        <v>0</v>
      </c>
      <c r="CT3115" s="7">
        <f t="shared" si="1681"/>
        <v>0</v>
      </c>
      <c r="CU3115" s="7">
        <f t="shared" si="1682"/>
        <v>0</v>
      </c>
      <c r="CV3115" s="7">
        <f t="shared" si="1683"/>
        <v>0</v>
      </c>
      <c r="CW3115" s="7">
        <f>COUNTIF(M3115,"=*moderna*")</f>
        <v>0</v>
      </c>
      <c r="CX3115" s="1" t="b">
        <f>AND(E3115&lt;30,NOT(E3115="."),NOT(E3115=""))</f>
        <v>1</v>
      </c>
      <c r="CY3115" s="1" t="b">
        <f>AND(E3115&gt;17,E3115&lt;41,NOT(E3115="."),NOT(E3115=""))</f>
        <v>1</v>
      </c>
      <c r="DG3115" s="1" t="b">
        <f>AND(E3115&gt;4,E3115&lt;18,NOT(E3115=""),NOT(E3115="."))</f>
        <v>0</v>
      </c>
    </row>
    <row r="3116" spans="2:111" ht="377" x14ac:dyDescent="0.35">
      <c r="B3116" s="1" t="s">
        <v>13809</v>
      </c>
      <c r="C3116" s="9">
        <v>44566</v>
      </c>
      <c r="D3116" s="10" t="s">
        <v>13809</v>
      </c>
      <c r="E3116" s="1">
        <v>55</v>
      </c>
      <c r="F3116" s="1" t="s">
        <v>108</v>
      </c>
      <c r="G3116" s="1" t="s">
        <v>13809</v>
      </c>
      <c r="H3116" s="1" t="s">
        <v>13809</v>
      </c>
      <c r="I3116" s="9">
        <v>44295</v>
      </c>
      <c r="J3116" s="2" t="s">
        <v>128</v>
      </c>
      <c r="K3116" s="2" t="s">
        <v>13809</v>
      </c>
      <c r="L3116" s="9">
        <v>44323</v>
      </c>
      <c r="M3116" s="2" t="s">
        <v>128</v>
      </c>
      <c r="N3116" s="2" t="s">
        <v>13809</v>
      </c>
      <c r="O3116" s="2" t="s">
        <v>110</v>
      </c>
      <c r="P3116" s="2" t="s">
        <v>111</v>
      </c>
      <c r="S3116" s="2" t="s">
        <v>111</v>
      </c>
      <c r="T3116" s="2" t="s">
        <v>112</v>
      </c>
      <c r="U3116" s="2" t="b">
        <f>OR(S3116="yes",T3116="yes")</f>
        <v>1</v>
      </c>
      <c r="V3116" s="2" t="s">
        <v>126</v>
      </c>
      <c r="W3116" s="1" t="s">
        <v>112</v>
      </c>
      <c r="X3116" s="1" t="s">
        <v>138</v>
      </c>
      <c r="Y3116" s="2" t="s">
        <v>111</v>
      </c>
      <c r="AF3116" s="1" t="s">
        <v>111</v>
      </c>
      <c r="AH3116" s="1" t="s">
        <v>193</v>
      </c>
      <c r="AI3116" s="1" t="s">
        <v>10891</v>
      </c>
      <c r="AJ3116" s="1" t="s">
        <v>115</v>
      </c>
      <c r="AK3116" s="1" t="s">
        <v>294</v>
      </c>
      <c r="AN3116" s="1" t="s">
        <v>10892</v>
      </c>
      <c r="AO3116" s="1" t="s">
        <v>7136</v>
      </c>
      <c r="AU3116" s="1" t="s">
        <v>197</v>
      </c>
      <c r="BJ3116" s="1" t="s">
        <v>111</v>
      </c>
      <c r="BN3116" s="1" t="s">
        <v>112</v>
      </c>
      <c r="BO3116" s="1" t="s">
        <v>148</v>
      </c>
      <c r="BP3116" s="1" t="s">
        <v>10893</v>
      </c>
      <c r="BU3116" s="34" t="s">
        <v>10894</v>
      </c>
      <c r="BV3116" s="9">
        <v>44785</v>
      </c>
      <c r="BW3116" s="34" t="s">
        <v>15071</v>
      </c>
      <c r="BY3116" s="2" t="s">
        <v>153</v>
      </c>
      <c r="BZ3116" s="2" t="s">
        <v>124</v>
      </c>
      <c r="CB3116" s="1" t="s">
        <v>265</v>
      </c>
      <c r="CD3116" s="1" t="b">
        <f>AND(E3116&lt;30,NOT(E3116="."),NOT(E3116=""))</f>
        <v>0</v>
      </c>
      <c r="CE3116" s="1" t="b">
        <f>AND(E3116&lt;18,NOT(E3116="."),NOT(E3116=""))</f>
        <v>0</v>
      </c>
      <c r="CF3116" s="1" t="b">
        <f t="shared" si="1667"/>
        <v>0</v>
      </c>
      <c r="CG3116" s="1" t="b">
        <f t="shared" si="1668"/>
        <v>0</v>
      </c>
      <c r="CH3116" s="1" t="b">
        <f t="shared" si="1669"/>
        <v>0</v>
      </c>
      <c r="CI3116" s="1" t="b">
        <f t="shared" si="1670"/>
        <v>0</v>
      </c>
      <c r="CJ3116" s="1" t="b">
        <f t="shared" si="1671"/>
        <v>0</v>
      </c>
      <c r="CK3116" s="1" t="b">
        <f t="shared" si="1672"/>
        <v>0</v>
      </c>
      <c r="CL3116" s="1" t="b">
        <f t="shared" si="1673"/>
        <v>0</v>
      </c>
      <c r="CM3116" s="1" t="b">
        <f t="shared" si="1674"/>
        <v>1</v>
      </c>
      <c r="CN3116" s="1" t="b">
        <f t="shared" si="1675"/>
        <v>0</v>
      </c>
      <c r="CO3116" s="2" t="b">
        <f t="shared" si="1676"/>
        <v>0</v>
      </c>
      <c r="CP3116" s="2" t="b">
        <f t="shared" si="1677"/>
        <v>0</v>
      </c>
      <c r="CQ3116" s="2" t="b">
        <f t="shared" si="1678"/>
        <v>0</v>
      </c>
      <c r="CR3116" s="6" t="str">
        <f t="shared" si="1679"/>
        <v>Female</v>
      </c>
      <c r="CS3116" s="7">
        <f t="shared" si="1680"/>
        <v>0</v>
      </c>
      <c r="CT3116" s="7">
        <f t="shared" si="1681"/>
        <v>1</v>
      </c>
      <c r="CU3116" s="7">
        <f t="shared" si="1682"/>
        <v>0</v>
      </c>
      <c r="CV3116" s="7">
        <f t="shared" si="1683"/>
        <v>0</v>
      </c>
    </row>
    <row r="3117" spans="2:111" ht="188.5" x14ac:dyDescent="0.35">
      <c r="B3117" s="1" t="s">
        <v>13809</v>
      </c>
      <c r="C3117" s="9">
        <v>44568</v>
      </c>
      <c r="D3117" s="10" t="s">
        <v>13809</v>
      </c>
      <c r="E3117" s="1">
        <v>19</v>
      </c>
      <c r="F3117" s="1" t="s">
        <v>127</v>
      </c>
      <c r="G3117" s="1" t="s">
        <v>13809</v>
      </c>
      <c r="H3117" s="1" t="s">
        <v>13809</v>
      </c>
      <c r="I3117" s="9">
        <v>44249</v>
      </c>
      <c r="J3117" s="2" t="s">
        <v>109</v>
      </c>
      <c r="K3117" s="2" t="s">
        <v>13809</v>
      </c>
      <c r="L3117" s="9">
        <v>44271</v>
      </c>
      <c r="M3117" s="2" t="s">
        <v>109</v>
      </c>
      <c r="N3117" s="2" t="s">
        <v>13809</v>
      </c>
      <c r="O3117" s="2" t="s">
        <v>110</v>
      </c>
      <c r="P3117" s="2" t="s">
        <v>111</v>
      </c>
      <c r="S3117" s="2" t="s">
        <v>112</v>
      </c>
      <c r="T3117" s="2" t="s">
        <v>112</v>
      </c>
      <c r="U3117" s="2" t="b">
        <v>1</v>
      </c>
      <c r="V3117" s="2" t="s">
        <v>113</v>
      </c>
      <c r="W3117" s="1" t="s">
        <v>112</v>
      </c>
      <c r="X3117" s="1" t="s">
        <v>110</v>
      </c>
      <c r="Y3117" s="2" t="s">
        <v>112</v>
      </c>
      <c r="Z3117" s="2" t="s">
        <v>111</v>
      </c>
      <c r="AA3117" s="2" t="s">
        <v>111</v>
      </c>
      <c r="AB3117" s="2">
        <v>4</v>
      </c>
      <c r="AC3117" s="1" t="s">
        <v>111</v>
      </c>
      <c r="AF3117" s="1" t="s">
        <v>111</v>
      </c>
      <c r="AJ3117" s="1" t="s">
        <v>115</v>
      </c>
      <c r="AK3117" s="1" t="s">
        <v>215</v>
      </c>
      <c r="AO3117" s="1" t="s">
        <v>166</v>
      </c>
      <c r="AS3117" s="1" t="s">
        <v>131</v>
      </c>
      <c r="AU3117" s="1" t="s">
        <v>177</v>
      </c>
      <c r="AX3117" s="1">
        <v>50</v>
      </c>
      <c r="AZ3117" s="1" t="s">
        <v>120</v>
      </c>
      <c r="BA3117" s="1" t="s">
        <v>10895</v>
      </c>
      <c r="BG3117" s="1" t="s">
        <v>10896</v>
      </c>
      <c r="BH3117" s="1" t="s">
        <v>10897</v>
      </c>
      <c r="BJ3117" s="1" t="s">
        <v>112</v>
      </c>
      <c r="BK3117" s="1" t="s">
        <v>112</v>
      </c>
      <c r="BL3117" s="1" t="s">
        <v>403</v>
      </c>
      <c r="BQ3117" s="1" t="s">
        <v>121</v>
      </c>
      <c r="BR3117" s="1" t="s">
        <v>122</v>
      </c>
      <c r="BS3117" s="1" t="s">
        <v>111</v>
      </c>
      <c r="BT3117" s="34" t="s">
        <v>10898</v>
      </c>
      <c r="BU3117" s="34" t="s">
        <v>10899</v>
      </c>
      <c r="BV3117" s="9">
        <v>44568</v>
      </c>
      <c r="BW3117" s="34" t="s">
        <v>15072</v>
      </c>
      <c r="BY3117" s="2" t="s">
        <v>156</v>
      </c>
      <c r="BZ3117" s="2" t="s">
        <v>124</v>
      </c>
      <c r="CA3117" s="2">
        <v>3</v>
      </c>
      <c r="CB3117" s="1" t="s">
        <v>258</v>
      </c>
      <c r="CC3117" s="2" t="s">
        <v>126</v>
      </c>
      <c r="CD3117" s="1" t="b">
        <v>1</v>
      </c>
      <c r="CE3117" s="1" t="b">
        <v>0</v>
      </c>
      <c r="CF3117" s="1" t="b">
        <f t="shared" si="1667"/>
        <v>0</v>
      </c>
      <c r="CG3117" s="1" t="b">
        <f t="shared" si="1668"/>
        <v>0</v>
      </c>
      <c r="CH3117" s="1" t="b">
        <f t="shared" si="1669"/>
        <v>0</v>
      </c>
      <c r="CI3117" s="1" t="b">
        <f t="shared" si="1670"/>
        <v>1</v>
      </c>
      <c r="CJ3117" s="1" t="b">
        <f t="shared" si="1671"/>
        <v>0</v>
      </c>
      <c r="CK3117" s="1" t="b">
        <f t="shared" si="1672"/>
        <v>0</v>
      </c>
      <c r="CL3117" s="1" t="b">
        <f t="shared" si="1673"/>
        <v>0</v>
      </c>
      <c r="CM3117" s="1" t="b">
        <f t="shared" si="1674"/>
        <v>0</v>
      </c>
      <c r="CN3117" s="1" t="b">
        <f t="shared" si="1675"/>
        <v>0</v>
      </c>
      <c r="CO3117" s="2" t="b">
        <f t="shared" si="1676"/>
        <v>1</v>
      </c>
      <c r="CP3117" s="2" t="b">
        <f t="shared" si="1677"/>
        <v>1</v>
      </c>
      <c r="CQ3117" s="2" t="b">
        <f t="shared" si="1678"/>
        <v>0</v>
      </c>
      <c r="CR3117" s="6" t="str">
        <f t="shared" si="1679"/>
        <v>Male</v>
      </c>
      <c r="CS3117" s="7">
        <f t="shared" si="1680"/>
        <v>1</v>
      </c>
      <c r="CT3117" s="7">
        <f t="shared" si="1681"/>
        <v>0</v>
      </c>
      <c r="CU3117" s="7">
        <f t="shared" si="1682"/>
        <v>0</v>
      </c>
      <c r="CV3117" s="7">
        <f t="shared" si="1683"/>
        <v>1</v>
      </c>
      <c r="CW3117" s="7">
        <f>COUNTIF(M3117,"=*moderna*")</f>
        <v>0</v>
      </c>
      <c r="CX3117" s="1" t="b">
        <f>AND(E3117&lt;30,NOT(E3117="."),NOT(E3117=""))</f>
        <v>1</v>
      </c>
      <c r="CY3117" s="1" t="b">
        <f>AND(E3117&gt;17,E3117&lt;41,NOT(E3117="."),NOT(E3117=""))</f>
        <v>1</v>
      </c>
      <c r="DG3117" s="1" t="b">
        <f>AND(E3117&gt;4,E3117&lt;18,NOT(E3117=""),NOT(E3117="."))</f>
        <v>0</v>
      </c>
    </row>
    <row r="3118" spans="2:111" ht="232" x14ac:dyDescent="0.35">
      <c r="B3118" s="1" t="s">
        <v>13809</v>
      </c>
      <c r="C3118" s="9">
        <v>44566</v>
      </c>
      <c r="D3118" s="10" t="s">
        <v>13809</v>
      </c>
      <c r="E3118" s="1">
        <v>24</v>
      </c>
      <c r="F3118" s="1" t="s">
        <v>127</v>
      </c>
      <c r="G3118" s="1" t="s">
        <v>13809</v>
      </c>
      <c r="H3118" s="1" t="s">
        <v>13809</v>
      </c>
      <c r="I3118" s="2" t="s">
        <v>183</v>
      </c>
      <c r="J3118" s="2" t="s">
        <v>128</v>
      </c>
      <c r="K3118" s="2" t="s">
        <v>13809</v>
      </c>
      <c r="L3118" s="2" t="s">
        <v>183</v>
      </c>
      <c r="M3118" s="2" t="s">
        <v>128</v>
      </c>
      <c r="N3118" s="2" t="s">
        <v>13809</v>
      </c>
      <c r="O3118" s="2" t="s">
        <v>110</v>
      </c>
      <c r="P3118" s="2" t="s">
        <v>111</v>
      </c>
      <c r="S3118" s="2" t="s">
        <v>112</v>
      </c>
      <c r="T3118" s="2" t="s">
        <v>111</v>
      </c>
      <c r="U3118" s="2" t="b">
        <f>OR(S3118="yes",T3118="yes")</f>
        <v>1</v>
      </c>
      <c r="V3118" s="2" t="s">
        <v>113</v>
      </c>
      <c r="W3118" s="1" t="s">
        <v>112</v>
      </c>
      <c r="X3118" s="1" t="s">
        <v>110</v>
      </c>
      <c r="Y3118" s="2" t="s">
        <v>112</v>
      </c>
      <c r="Z3118" s="2" t="s">
        <v>111</v>
      </c>
      <c r="AA3118" s="2" t="s">
        <v>111</v>
      </c>
      <c r="AB3118" s="2">
        <v>3</v>
      </c>
      <c r="AC3118" s="1" t="s">
        <v>111</v>
      </c>
      <c r="AF3118" s="1" t="s">
        <v>111</v>
      </c>
      <c r="AJ3118" s="1" t="s">
        <v>115</v>
      </c>
      <c r="AK3118" s="1" t="s">
        <v>150</v>
      </c>
      <c r="AO3118" s="1" t="s">
        <v>117</v>
      </c>
      <c r="AS3118" s="1" t="s">
        <v>767</v>
      </c>
      <c r="AU3118" s="1" t="s">
        <v>132</v>
      </c>
      <c r="AZ3118" s="1" t="s">
        <v>120</v>
      </c>
      <c r="BA3118" s="1" t="s">
        <v>10901</v>
      </c>
      <c r="BG3118" s="1">
        <v>53.9</v>
      </c>
      <c r="BH3118" s="1">
        <v>2</v>
      </c>
      <c r="BJ3118" s="1" t="s">
        <v>112</v>
      </c>
      <c r="BK3118" s="1" t="s">
        <v>112</v>
      </c>
      <c r="BL3118" s="1" t="s">
        <v>3568</v>
      </c>
      <c r="BM3118" s="1" t="s">
        <v>10902</v>
      </c>
      <c r="BQ3118" s="1" t="s">
        <v>121</v>
      </c>
      <c r="BR3118" s="1" t="s">
        <v>122</v>
      </c>
      <c r="BS3118" s="1" t="s">
        <v>112</v>
      </c>
      <c r="BU3118" s="34" t="s">
        <v>10903</v>
      </c>
      <c r="BV3118" s="9">
        <v>44566</v>
      </c>
      <c r="BW3118" s="34" t="s">
        <v>15073</v>
      </c>
      <c r="BY3118" s="2" t="s">
        <v>156</v>
      </c>
      <c r="BZ3118" s="2" t="s">
        <v>124</v>
      </c>
      <c r="CA3118" s="2">
        <v>3</v>
      </c>
      <c r="CB3118" s="1" t="s">
        <v>6550</v>
      </c>
      <c r="CC3118" s="2" t="s">
        <v>126</v>
      </c>
      <c r="CD3118" s="1" t="b">
        <f>AND(E3118&lt;30,NOT(E3118="."),NOT(E3118=""))</f>
        <v>1</v>
      </c>
      <c r="CE3118" s="1" t="b">
        <f t="shared" ref="CE3118:CE3149" si="1692">AND(E3118&lt;18,NOT(E3118="."),NOT(E3118=""))</f>
        <v>0</v>
      </c>
      <c r="CF3118" s="1" t="b">
        <f t="shared" si="1667"/>
        <v>0</v>
      </c>
      <c r="CG3118" s="1" t="b">
        <f t="shared" si="1668"/>
        <v>0</v>
      </c>
      <c r="CH3118" s="1" t="b">
        <f t="shared" si="1669"/>
        <v>0</v>
      </c>
      <c r="CI3118" s="1" t="b">
        <f t="shared" si="1670"/>
        <v>1</v>
      </c>
      <c r="CJ3118" s="1" t="b">
        <f t="shared" si="1671"/>
        <v>0</v>
      </c>
      <c r="CK3118" s="1" t="b">
        <f t="shared" si="1672"/>
        <v>0</v>
      </c>
      <c r="CL3118" s="1" t="b">
        <f t="shared" si="1673"/>
        <v>0</v>
      </c>
      <c r="CM3118" s="1" t="b">
        <f t="shared" si="1674"/>
        <v>0</v>
      </c>
      <c r="CN3118" s="1" t="b">
        <f t="shared" si="1675"/>
        <v>0</v>
      </c>
      <c r="CO3118" s="2" t="b">
        <f t="shared" si="1676"/>
        <v>1</v>
      </c>
      <c r="CP3118" s="2" t="b">
        <f t="shared" si="1677"/>
        <v>1</v>
      </c>
      <c r="CQ3118" s="2" t="b">
        <f t="shared" si="1678"/>
        <v>0</v>
      </c>
      <c r="CR3118" s="6" t="str">
        <f t="shared" si="1679"/>
        <v>Male</v>
      </c>
      <c r="CS3118" s="7">
        <f t="shared" si="1680"/>
        <v>0</v>
      </c>
      <c r="CT3118" s="7">
        <f t="shared" si="1681"/>
        <v>1</v>
      </c>
      <c r="CU3118" s="7">
        <f t="shared" si="1682"/>
        <v>0</v>
      </c>
      <c r="CV3118" s="7">
        <f t="shared" si="1683"/>
        <v>0</v>
      </c>
    </row>
    <row r="3119" spans="2:111" ht="130.5" x14ac:dyDescent="0.35">
      <c r="B3119" s="1" t="s">
        <v>13809</v>
      </c>
      <c r="C3119" s="9">
        <v>44566</v>
      </c>
      <c r="D3119" s="10" t="s">
        <v>13809</v>
      </c>
      <c r="E3119" s="1">
        <v>57</v>
      </c>
      <c r="F3119" s="1" t="s">
        <v>127</v>
      </c>
      <c r="G3119" s="1" t="s">
        <v>13809</v>
      </c>
      <c r="H3119" s="1" t="s">
        <v>13809</v>
      </c>
      <c r="K3119" s="2" t="s">
        <v>13809</v>
      </c>
      <c r="N3119" s="2" t="s">
        <v>13809</v>
      </c>
      <c r="O3119" s="2" t="s">
        <v>110</v>
      </c>
      <c r="P3119" s="2" t="s">
        <v>111</v>
      </c>
      <c r="S3119" s="2" t="s">
        <v>111</v>
      </c>
      <c r="T3119" s="2" t="s">
        <v>112</v>
      </c>
      <c r="U3119" s="2" t="b">
        <f>OR(S3119="yes",T3119="yes")</f>
        <v>1</v>
      </c>
      <c r="V3119" s="2" t="s">
        <v>113</v>
      </c>
      <c r="W3119" s="1" t="s">
        <v>112</v>
      </c>
      <c r="X3119" s="1" t="s">
        <v>114</v>
      </c>
      <c r="Y3119" s="2" t="s">
        <v>112</v>
      </c>
      <c r="Z3119" s="2" t="s">
        <v>111</v>
      </c>
      <c r="AA3119" s="2" t="s">
        <v>111</v>
      </c>
      <c r="AB3119" s="2">
        <v>1</v>
      </c>
      <c r="AC3119" s="1" t="s">
        <v>112</v>
      </c>
      <c r="AD3119" s="1" t="s">
        <v>192</v>
      </c>
      <c r="AE3119" s="1" t="s">
        <v>10904</v>
      </c>
      <c r="AH3119" s="1" t="s">
        <v>193</v>
      </c>
      <c r="AI3119" s="1" t="s">
        <v>10905</v>
      </c>
      <c r="AK3119" s="1" t="s">
        <v>291</v>
      </c>
      <c r="AN3119" s="1" t="s">
        <v>10906</v>
      </c>
      <c r="AO3119" s="1" t="s">
        <v>10634</v>
      </c>
      <c r="BA3119" s="21" t="s">
        <v>10907</v>
      </c>
      <c r="BU3119" s="34" t="s">
        <v>14035</v>
      </c>
      <c r="BV3119" s="9">
        <v>44568</v>
      </c>
      <c r="BW3119" s="34" t="s">
        <v>10908</v>
      </c>
      <c r="BY3119" s="2" t="s">
        <v>136</v>
      </c>
      <c r="BZ3119" s="2" t="s">
        <v>162</v>
      </c>
      <c r="CA3119" s="2">
        <v>3</v>
      </c>
      <c r="CB3119" s="1" t="s">
        <v>253</v>
      </c>
      <c r="CC3119" s="2" t="s">
        <v>126</v>
      </c>
      <c r="CD3119" s="1" t="b">
        <f>AND(E3119&lt;30,NOT(E3119="."),NOT(E3119=""))</f>
        <v>0</v>
      </c>
      <c r="CE3119" s="1" t="b">
        <f t="shared" si="1692"/>
        <v>0</v>
      </c>
      <c r="CF3119" s="1" t="b">
        <f t="shared" si="1667"/>
        <v>0</v>
      </c>
      <c r="CG3119" s="1" t="b">
        <f t="shared" si="1668"/>
        <v>0</v>
      </c>
      <c r="CH3119" s="1" t="b">
        <f t="shared" si="1669"/>
        <v>0</v>
      </c>
      <c r="CI3119" s="1" t="b">
        <f t="shared" si="1670"/>
        <v>0</v>
      </c>
      <c r="CJ3119" s="1" t="b">
        <f t="shared" si="1671"/>
        <v>0</v>
      </c>
      <c r="CK3119" s="1" t="b">
        <f t="shared" si="1672"/>
        <v>0</v>
      </c>
      <c r="CL3119" s="1" t="b">
        <f t="shared" si="1673"/>
        <v>0</v>
      </c>
      <c r="CM3119" s="1" t="b">
        <f t="shared" si="1674"/>
        <v>1</v>
      </c>
      <c r="CN3119" s="1" t="b">
        <f t="shared" si="1675"/>
        <v>0</v>
      </c>
      <c r="CO3119" s="2" t="b">
        <f t="shared" si="1676"/>
        <v>1</v>
      </c>
      <c r="CP3119" s="2" t="b">
        <f t="shared" si="1677"/>
        <v>1</v>
      </c>
      <c r="CQ3119" s="2" t="b">
        <f t="shared" si="1678"/>
        <v>0</v>
      </c>
      <c r="CR3119" s="6" t="str">
        <f t="shared" si="1679"/>
        <v>Male</v>
      </c>
      <c r="CS3119" s="7">
        <f t="shared" si="1680"/>
        <v>0</v>
      </c>
      <c r="CT3119" s="7">
        <f t="shared" si="1681"/>
        <v>0</v>
      </c>
      <c r="CU3119" s="7">
        <f t="shared" si="1682"/>
        <v>0</v>
      </c>
      <c r="CV3119" s="7">
        <f t="shared" si="1683"/>
        <v>0</v>
      </c>
      <c r="CW3119" s="7">
        <f>COUNTIF(M3119,"=*moderna*")</f>
        <v>0</v>
      </c>
      <c r="CX3119" s="1" t="b">
        <f>AND(E3119&lt;30,NOT(E3119="."),NOT(E3119=""))</f>
        <v>0</v>
      </c>
      <c r="CY3119" s="1" t="b">
        <f>AND(E3119&gt;17,E3119&lt;41,NOT(E3119="."),NOT(E3119=""))</f>
        <v>0</v>
      </c>
      <c r="DG3119" s="1" t="b">
        <f>AND(E3119&gt;4,E3119&lt;18,NOT(E3119=""),NOT(E3119="."))</f>
        <v>0</v>
      </c>
    </row>
    <row r="3120" spans="2:111" ht="72.5" x14ac:dyDescent="0.35">
      <c r="B3120" s="1" t="s">
        <v>13809</v>
      </c>
      <c r="C3120" s="9">
        <v>44566</v>
      </c>
      <c r="D3120" s="10" t="s">
        <v>13809</v>
      </c>
      <c r="E3120" s="1">
        <v>32</v>
      </c>
      <c r="F3120" s="1" t="s">
        <v>127</v>
      </c>
      <c r="G3120" s="1" t="s">
        <v>13809</v>
      </c>
      <c r="H3120" s="1" t="s">
        <v>13809</v>
      </c>
      <c r="K3120" s="2" t="s">
        <v>13809</v>
      </c>
      <c r="L3120" s="9">
        <v>44323</v>
      </c>
      <c r="M3120" s="2" t="s">
        <v>109</v>
      </c>
      <c r="N3120" s="2" t="s">
        <v>13809</v>
      </c>
      <c r="O3120" s="2" t="s">
        <v>110</v>
      </c>
      <c r="P3120" s="2" t="s">
        <v>111</v>
      </c>
      <c r="S3120" s="2" t="s">
        <v>112</v>
      </c>
      <c r="T3120" s="2" t="s">
        <v>111</v>
      </c>
      <c r="U3120" s="2" t="b">
        <f>OR(S3120="yes",T3120="yes")</f>
        <v>1</v>
      </c>
      <c r="V3120" s="2" t="s">
        <v>113</v>
      </c>
      <c r="AJ3120" s="1" t="s">
        <v>115</v>
      </c>
      <c r="AK3120" s="1" t="s">
        <v>129</v>
      </c>
      <c r="AS3120" s="1" t="s">
        <v>272</v>
      </c>
      <c r="BA3120" s="1">
        <v>1.34</v>
      </c>
      <c r="BJ3120" s="1" t="s">
        <v>112</v>
      </c>
      <c r="BW3120" s="34" t="s">
        <v>15074</v>
      </c>
      <c r="BZ3120" s="2" t="s">
        <v>162</v>
      </c>
      <c r="CA3120" s="2">
        <v>2</v>
      </c>
      <c r="CB3120" s="1" t="s">
        <v>199</v>
      </c>
      <c r="CC3120" s="2" t="s">
        <v>126</v>
      </c>
      <c r="CD3120" s="1" t="b">
        <f>AND(E3120&lt;30,NOT(E3120="."),NOT(E3120=""))</f>
        <v>0</v>
      </c>
      <c r="CE3120" s="1" t="b">
        <f t="shared" si="1692"/>
        <v>0</v>
      </c>
      <c r="CF3120" s="1" t="b">
        <f t="shared" si="1667"/>
        <v>0</v>
      </c>
      <c r="CG3120" s="1" t="b">
        <f t="shared" si="1668"/>
        <v>0</v>
      </c>
      <c r="CH3120" s="1" t="b">
        <f t="shared" si="1669"/>
        <v>0</v>
      </c>
      <c r="CI3120" s="1" t="b">
        <f t="shared" si="1670"/>
        <v>0</v>
      </c>
      <c r="CJ3120" s="1" t="b">
        <f t="shared" si="1671"/>
        <v>0</v>
      </c>
      <c r="CK3120" s="1" t="b">
        <f t="shared" si="1672"/>
        <v>1</v>
      </c>
      <c r="CL3120" s="1" t="b">
        <f t="shared" si="1673"/>
        <v>0</v>
      </c>
      <c r="CM3120" s="1" t="b">
        <f t="shared" si="1674"/>
        <v>0</v>
      </c>
      <c r="CN3120" s="1" t="b">
        <f t="shared" si="1675"/>
        <v>0</v>
      </c>
      <c r="CO3120" s="2" t="b">
        <f t="shared" si="1676"/>
        <v>0</v>
      </c>
      <c r="CP3120" s="2" t="b">
        <f t="shared" si="1677"/>
        <v>0</v>
      </c>
      <c r="CQ3120" s="2" t="b">
        <f t="shared" si="1678"/>
        <v>0</v>
      </c>
      <c r="CR3120" s="6" t="str">
        <f t="shared" si="1679"/>
        <v>Male</v>
      </c>
      <c r="CS3120" s="7">
        <f t="shared" si="1680"/>
        <v>0</v>
      </c>
      <c r="CT3120" s="7">
        <f t="shared" si="1681"/>
        <v>0</v>
      </c>
      <c r="CU3120" s="7">
        <f t="shared" si="1682"/>
        <v>0</v>
      </c>
      <c r="CV3120" s="7">
        <f t="shared" si="1683"/>
        <v>1</v>
      </c>
    </row>
    <row r="3121" spans="2:111" ht="203" x14ac:dyDescent="0.35">
      <c r="B3121" s="1" t="s">
        <v>13809</v>
      </c>
      <c r="C3121" s="9">
        <v>44566</v>
      </c>
      <c r="D3121" s="10" t="s">
        <v>13809</v>
      </c>
      <c r="E3121" s="1">
        <v>28</v>
      </c>
      <c r="F3121" s="1" t="s">
        <v>108</v>
      </c>
      <c r="G3121" s="1" t="s">
        <v>13809</v>
      </c>
      <c r="H3121" s="1" t="s">
        <v>13809</v>
      </c>
      <c r="I3121" s="9">
        <v>44256</v>
      </c>
      <c r="J3121" s="2" t="s">
        <v>409</v>
      </c>
      <c r="K3121" s="2" t="s">
        <v>13809</v>
      </c>
      <c r="L3121" s="9">
        <v>44509</v>
      </c>
      <c r="M3121" s="2" t="s">
        <v>128</v>
      </c>
      <c r="N3121" s="2" t="s">
        <v>13809</v>
      </c>
      <c r="O3121" s="2" t="s">
        <v>110</v>
      </c>
      <c r="P3121" s="2" t="s">
        <v>111</v>
      </c>
      <c r="S3121" s="2" t="s">
        <v>111</v>
      </c>
      <c r="T3121" s="2" t="s">
        <v>112</v>
      </c>
      <c r="U3121" s="2" t="b">
        <v>1</v>
      </c>
      <c r="V3121" s="2" t="s">
        <v>126</v>
      </c>
      <c r="W3121" s="1" t="s">
        <v>112</v>
      </c>
      <c r="X3121" s="1" t="s">
        <v>138</v>
      </c>
      <c r="Y3121" s="2" t="s">
        <v>112</v>
      </c>
      <c r="Z3121" s="2" t="s">
        <v>111</v>
      </c>
      <c r="AA3121" s="2" t="s">
        <v>112</v>
      </c>
      <c r="AB3121" s="2">
        <v>30</v>
      </c>
      <c r="AC3121" s="1" t="s">
        <v>111</v>
      </c>
      <c r="AF3121" s="1" t="s">
        <v>111</v>
      </c>
      <c r="AJ3121" s="1" t="s">
        <v>115</v>
      </c>
      <c r="AK3121" s="1" t="s">
        <v>185</v>
      </c>
      <c r="AO3121" s="1" t="s">
        <v>166</v>
      </c>
      <c r="AS3121" s="21" t="s">
        <v>10909</v>
      </c>
      <c r="AU3121" s="1" t="s">
        <v>132</v>
      </c>
      <c r="AZ3121" s="1" t="s">
        <v>155</v>
      </c>
      <c r="BA3121" s="1" t="s">
        <v>5463</v>
      </c>
      <c r="BJ3121" s="1" t="s">
        <v>111</v>
      </c>
      <c r="BN3121" s="1" t="s">
        <v>112</v>
      </c>
      <c r="BO3121" s="1" t="s">
        <v>148</v>
      </c>
      <c r="BP3121" s="1" t="s">
        <v>4904</v>
      </c>
      <c r="BQ3121" s="1" t="s">
        <v>121</v>
      </c>
      <c r="BR3121" s="1" t="s">
        <v>122</v>
      </c>
      <c r="BU3121" s="34" t="s">
        <v>4244</v>
      </c>
      <c r="BV3121" s="9">
        <v>44566</v>
      </c>
      <c r="BW3121" s="34" t="s">
        <v>15075</v>
      </c>
      <c r="BY3121" s="2" t="s">
        <v>174</v>
      </c>
      <c r="BZ3121" s="2" t="s">
        <v>232</v>
      </c>
      <c r="CB3121" s="1" t="s">
        <v>269</v>
      </c>
      <c r="CD3121" s="1" t="b">
        <v>1</v>
      </c>
      <c r="CE3121" s="1" t="b">
        <f t="shared" si="1692"/>
        <v>0</v>
      </c>
      <c r="CF3121" s="1" t="b">
        <f t="shared" si="1667"/>
        <v>0</v>
      </c>
      <c r="CG3121" s="1" t="b">
        <f t="shared" si="1668"/>
        <v>0</v>
      </c>
      <c r="CH3121" s="1" t="b">
        <f t="shared" si="1669"/>
        <v>0</v>
      </c>
      <c r="CI3121" s="1" t="b">
        <f t="shared" si="1670"/>
        <v>0</v>
      </c>
      <c r="CJ3121" s="1" t="b">
        <f t="shared" si="1671"/>
        <v>1</v>
      </c>
      <c r="CK3121" s="1" t="b">
        <f t="shared" si="1672"/>
        <v>0</v>
      </c>
      <c r="CL3121" s="1" t="b">
        <f t="shared" si="1673"/>
        <v>0</v>
      </c>
      <c r="CM3121" s="1" t="b">
        <f t="shared" si="1674"/>
        <v>0</v>
      </c>
      <c r="CN3121" s="1" t="b">
        <f t="shared" si="1675"/>
        <v>0</v>
      </c>
      <c r="CO3121" s="2" t="b">
        <f t="shared" si="1676"/>
        <v>0</v>
      </c>
      <c r="CP3121" s="2" t="b">
        <f t="shared" si="1677"/>
        <v>0</v>
      </c>
      <c r="CQ3121" s="2" t="b">
        <f t="shared" si="1678"/>
        <v>0</v>
      </c>
      <c r="CR3121" s="6" t="str">
        <f t="shared" si="1679"/>
        <v>Female</v>
      </c>
      <c r="CS3121" s="7">
        <f t="shared" si="1680"/>
        <v>0</v>
      </c>
      <c r="CT3121" s="7">
        <f t="shared" si="1681"/>
        <v>0</v>
      </c>
      <c r="CU3121" s="7">
        <f t="shared" si="1682"/>
        <v>1</v>
      </c>
      <c r="CV3121" s="7">
        <f t="shared" si="1683"/>
        <v>0</v>
      </c>
      <c r="CW3121" s="7">
        <f>COUNTIF(M3121,"=*moderna*")</f>
        <v>1</v>
      </c>
      <c r="CX3121" s="1" t="b">
        <f>AND(E3121&lt;30,NOT(E3121="."),NOT(E3121=""))</f>
        <v>1</v>
      </c>
      <c r="CY3121" s="1" t="b">
        <f>AND(E3121&gt;17,E3121&lt;41,NOT(E3121="."),NOT(E3121=""))</f>
        <v>1</v>
      </c>
      <c r="DG3121" s="1" t="b">
        <f>AND(E3121&gt;4,E3121&lt;18,NOT(E3121=""),NOT(E3121="."))</f>
        <v>0</v>
      </c>
    </row>
    <row r="3122" spans="2:111" ht="87" x14ac:dyDescent="0.35">
      <c r="B3122" s="1" t="s">
        <v>13809</v>
      </c>
      <c r="C3122" s="9">
        <v>44567</v>
      </c>
      <c r="D3122" s="10" t="s">
        <v>13809</v>
      </c>
      <c r="E3122" s="1">
        <v>41</v>
      </c>
      <c r="F3122" s="1" t="s">
        <v>127</v>
      </c>
      <c r="G3122" s="1" t="s">
        <v>13809</v>
      </c>
      <c r="H3122" s="1" t="s">
        <v>13809</v>
      </c>
      <c r="I3122" s="2" t="s">
        <v>183</v>
      </c>
      <c r="J3122" s="2" t="s">
        <v>163</v>
      </c>
      <c r="K3122" s="2" t="s">
        <v>13809</v>
      </c>
      <c r="L3122" s="2" t="s">
        <v>183</v>
      </c>
      <c r="M3122" s="2" t="s">
        <v>163</v>
      </c>
      <c r="N3122" s="2" t="s">
        <v>13809</v>
      </c>
      <c r="O3122" s="2" t="s">
        <v>110</v>
      </c>
      <c r="P3122" s="2" t="s">
        <v>111</v>
      </c>
      <c r="S3122" s="2" t="s">
        <v>112</v>
      </c>
      <c r="T3122" s="2" t="s">
        <v>111</v>
      </c>
      <c r="U3122" s="2" t="b">
        <f>OR(S3122="yes",T3122="yes")</f>
        <v>1</v>
      </c>
      <c r="V3122" s="2" t="s">
        <v>159</v>
      </c>
      <c r="W3122" s="1" t="s">
        <v>112</v>
      </c>
      <c r="X3122" s="1" t="s">
        <v>114</v>
      </c>
      <c r="Y3122" s="2" t="s">
        <v>112</v>
      </c>
      <c r="Z3122" s="2" t="s">
        <v>111</v>
      </c>
      <c r="AA3122" s="2" t="s">
        <v>111</v>
      </c>
      <c r="AB3122" s="2">
        <v>4</v>
      </c>
      <c r="AC3122" s="1" t="s">
        <v>111</v>
      </c>
      <c r="AF3122" s="1" t="s">
        <v>111</v>
      </c>
      <c r="AJ3122" s="1" t="s">
        <v>115</v>
      </c>
      <c r="AK3122" s="1" t="s">
        <v>201</v>
      </c>
      <c r="AN3122" s="1" t="s">
        <v>10788</v>
      </c>
      <c r="AO3122" s="1" t="s">
        <v>117</v>
      </c>
      <c r="AS3122" s="1" t="s">
        <v>118</v>
      </c>
      <c r="AU3122" s="1" t="s">
        <v>132</v>
      </c>
      <c r="AZ3122" s="1" t="s">
        <v>155</v>
      </c>
      <c r="BA3122" s="1" t="s">
        <v>10789</v>
      </c>
      <c r="BJ3122" s="1" t="s">
        <v>112</v>
      </c>
      <c r="BK3122" s="1" t="s">
        <v>112</v>
      </c>
      <c r="BL3122" s="1" t="s">
        <v>203</v>
      </c>
      <c r="BM3122" s="1" t="s">
        <v>10790</v>
      </c>
      <c r="BQ3122" s="1" t="s">
        <v>121</v>
      </c>
      <c r="BR3122" s="1" t="s">
        <v>122</v>
      </c>
      <c r="BS3122" s="1" t="s">
        <v>112</v>
      </c>
      <c r="BU3122" s="34" t="s">
        <v>10791</v>
      </c>
      <c r="BV3122" s="9">
        <v>44568</v>
      </c>
      <c r="BW3122" s="34" t="s">
        <v>10792</v>
      </c>
      <c r="BX3122" s="2" t="s">
        <v>112</v>
      </c>
      <c r="BY3122" s="2" t="s">
        <v>156</v>
      </c>
      <c r="BZ3122" s="2" t="s">
        <v>124</v>
      </c>
      <c r="CA3122" s="2">
        <v>3</v>
      </c>
      <c r="CB3122" s="1" t="s">
        <v>169</v>
      </c>
      <c r="CC3122" s="2" t="s">
        <v>126</v>
      </c>
      <c r="CD3122" s="1" t="b">
        <f t="shared" ref="CD3122:CD3149" si="1693">AND(E3122&lt;30,NOT(E3122="."),NOT(E3122=""))</f>
        <v>0</v>
      </c>
      <c r="CE3122" s="1" t="b">
        <f t="shared" si="1692"/>
        <v>0</v>
      </c>
      <c r="CF3122" s="1" t="b">
        <f t="shared" si="1667"/>
        <v>0</v>
      </c>
      <c r="CG3122" s="1" t="b">
        <f t="shared" si="1668"/>
        <v>0</v>
      </c>
      <c r="CH3122" s="1" t="b">
        <f t="shared" si="1669"/>
        <v>0</v>
      </c>
      <c r="CI3122" s="1" t="b">
        <f t="shared" si="1670"/>
        <v>0</v>
      </c>
      <c r="CJ3122" s="1" t="b">
        <f t="shared" si="1671"/>
        <v>0</v>
      </c>
      <c r="CK3122" s="1" t="b">
        <f t="shared" si="1672"/>
        <v>0</v>
      </c>
      <c r="CL3122" s="1" t="b">
        <f t="shared" si="1673"/>
        <v>1</v>
      </c>
      <c r="CM3122" s="1" t="b">
        <f t="shared" si="1674"/>
        <v>0</v>
      </c>
      <c r="CN3122" s="1" t="b">
        <f t="shared" si="1675"/>
        <v>0</v>
      </c>
      <c r="CO3122" s="2" t="b">
        <f t="shared" si="1676"/>
        <v>1</v>
      </c>
      <c r="CP3122" s="2" t="b">
        <f t="shared" si="1677"/>
        <v>1</v>
      </c>
      <c r="CQ3122" s="2" t="b">
        <f t="shared" si="1678"/>
        <v>0</v>
      </c>
      <c r="CR3122" s="6" t="str">
        <f t="shared" si="1679"/>
        <v>Male</v>
      </c>
      <c r="CS3122" s="7">
        <f t="shared" si="1680"/>
        <v>0</v>
      </c>
      <c r="CT3122" s="7">
        <f t="shared" si="1681"/>
        <v>0</v>
      </c>
      <c r="CU3122" s="7">
        <f t="shared" si="1682"/>
        <v>0</v>
      </c>
      <c r="CV3122" s="7">
        <f t="shared" si="1683"/>
        <v>0</v>
      </c>
      <c r="CW3122" s="7">
        <f>COUNTIF(M3122,"=*moderna*")</f>
        <v>0</v>
      </c>
      <c r="CX3122" s="1" t="b">
        <f>AND(E3122&lt;30,NOT(E3122="."),NOT(E3122=""))</f>
        <v>0</v>
      </c>
      <c r="CY3122" s="1" t="b">
        <f>AND(E3122&gt;17,E3122&lt;41,NOT(E3122="."),NOT(E3122=""))</f>
        <v>0</v>
      </c>
      <c r="DG3122" s="1" t="b">
        <f>AND(E3122&gt;4,E3122&lt;18,NOT(E3122=""),NOT(E3122="."))</f>
        <v>0</v>
      </c>
    </row>
    <row r="3123" spans="2:111" ht="130.5" x14ac:dyDescent="0.35">
      <c r="B3123" s="1" t="s">
        <v>13809</v>
      </c>
      <c r="C3123" s="9">
        <v>44567</v>
      </c>
      <c r="D3123" s="10" t="s">
        <v>13809</v>
      </c>
      <c r="E3123" s="1">
        <v>53</v>
      </c>
      <c r="F3123" s="1" t="s">
        <v>127</v>
      </c>
      <c r="G3123" s="1" t="s">
        <v>13809</v>
      </c>
      <c r="H3123" s="1" t="s">
        <v>13809</v>
      </c>
      <c r="I3123" s="9">
        <v>44265</v>
      </c>
      <c r="J3123" s="2" t="s">
        <v>109</v>
      </c>
      <c r="K3123" s="2" t="s">
        <v>13809</v>
      </c>
      <c r="L3123" s="9">
        <v>44286</v>
      </c>
      <c r="M3123" s="2" t="s">
        <v>109</v>
      </c>
      <c r="N3123" s="2" t="s">
        <v>13809</v>
      </c>
      <c r="O3123" s="2" t="s">
        <v>110</v>
      </c>
      <c r="P3123" s="2" t="s">
        <v>111</v>
      </c>
      <c r="S3123" s="2" t="s">
        <v>112</v>
      </c>
      <c r="T3123" s="2" t="s">
        <v>111</v>
      </c>
      <c r="U3123" s="2" t="b">
        <f>OR(S3123="yes",T3123="yes")</f>
        <v>1</v>
      </c>
      <c r="V3123" s="2" t="s">
        <v>113</v>
      </c>
      <c r="W3123" s="1" t="s">
        <v>112</v>
      </c>
      <c r="X3123" s="1" t="s">
        <v>138</v>
      </c>
      <c r="Y3123" s="2" t="s">
        <v>112</v>
      </c>
      <c r="Z3123" s="2" t="s">
        <v>112</v>
      </c>
      <c r="AB3123" s="2">
        <v>0</v>
      </c>
      <c r="AC3123" s="1" t="s">
        <v>111</v>
      </c>
      <c r="AF3123" s="1" t="s">
        <v>111</v>
      </c>
      <c r="AJ3123" s="1" t="s">
        <v>115</v>
      </c>
      <c r="AK3123" s="1" t="s">
        <v>194</v>
      </c>
      <c r="AN3123" s="1" t="s">
        <v>10910</v>
      </c>
      <c r="AO3123" s="1" t="s">
        <v>4064</v>
      </c>
      <c r="AU3123" s="1" t="s">
        <v>197</v>
      </c>
      <c r="AZ3123" s="1" t="s">
        <v>222</v>
      </c>
      <c r="BC3123" s="1" t="s">
        <v>10911</v>
      </c>
      <c r="BJ3123" s="1" t="s">
        <v>112</v>
      </c>
      <c r="BK3123" s="1" t="s">
        <v>112</v>
      </c>
      <c r="BL3123" s="1" t="s">
        <v>142</v>
      </c>
      <c r="BQ3123" s="1" t="s">
        <v>121</v>
      </c>
      <c r="BR3123" s="1" t="s">
        <v>122</v>
      </c>
      <c r="BS3123" s="1" t="s">
        <v>111</v>
      </c>
      <c r="BT3123" s="34" t="s">
        <v>10912</v>
      </c>
      <c r="BU3123" s="34" t="s">
        <v>10913</v>
      </c>
      <c r="BV3123" s="9">
        <v>44567</v>
      </c>
      <c r="BW3123" s="34" t="s">
        <v>15076</v>
      </c>
      <c r="BY3123" s="2" t="s">
        <v>174</v>
      </c>
      <c r="BZ3123" s="2" t="s">
        <v>124</v>
      </c>
      <c r="CA3123" s="2">
        <v>1</v>
      </c>
      <c r="CB3123" s="1" t="s">
        <v>258</v>
      </c>
      <c r="CC3123" s="2" t="s">
        <v>113</v>
      </c>
      <c r="CD3123" s="1" t="b">
        <f t="shared" si="1693"/>
        <v>0</v>
      </c>
      <c r="CE3123" s="1" t="b">
        <f t="shared" si="1692"/>
        <v>0</v>
      </c>
      <c r="CF3123" s="1" t="b">
        <f t="shared" si="1667"/>
        <v>0</v>
      </c>
      <c r="CG3123" s="1" t="b">
        <f t="shared" si="1668"/>
        <v>0</v>
      </c>
      <c r="CH3123" s="1" t="b">
        <f t="shared" si="1669"/>
        <v>0</v>
      </c>
      <c r="CI3123" s="1" t="b">
        <f t="shared" si="1670"/>
        <v>0</v>
      </c>
      <c r="CJ3123" s="1" t="b">
        <f t="shared" si="1671"/>
        <v>0</v>
      </c>
      <c r="CK3123" s="1" t="b">
        <f t="shared" si="1672"/>
        <v>0</v>
      </c>
      <c r="CL3123" s="1" t="b">
        <f t="shared" si="1673"/>
        <v>0</v>
      </c>
      <c r="CM3123" s="1" t="b">
        <f t="shared" si="1674"/>
        <v>1</v>
      </c>
      <c r="CN3123" s="1" t="b">
        <f t="shared" si="1675"/>
        <v>0</v>
      </c>
      <c r="CO3123" s="2" t="b">
        <f t="shared" si="1676"/>
        <v>1</v>
      </c>
      <c r="CP3123" s="2" t="b">
        <f t="shared" si="1677"/>
        <v>1</v>
      </c>
      <c r="CQ3123" s="2" t="b">
        <f t="shared" si="1678"/>
        <v>0</v>
      </c>
      <c r="CR3123" s="6" t="str">
        <f t="shared" si="1679"/>
        <v>Male</v>
      </c>
      <c r="CS3123" s="7">
        <f t="shared" si="1680"/>
        <v>1</v>
      </c>
      <c r="CT3123" s="7">
        <f t="shared" si="1681"/>
        <v>0</v>
      </c>
      <c r="CU3123" s="7">
        <f t="shared" si="1682"/>
        <v>0</v>
      </c>
      <c r="CV3123" s="7">
        <f t="shared" si="1683"/>
        <v>1</v>
      </c>
    </row>
    <row r="3124" spans="2:111" ht="275.5" x14ac:dyDescent="0.35">
      <c r="B3124" s="1" t="s">
        <v>13809</v>
      </c>
      <c r="C3124" s="9">
        <v>44567</v>
      </c>
      <c r="D3124" s="10" t="s">
        <v>13809</v>
      </c>
      <c r="E3124" s="1">
        <v>44</v>
      </c>
      <c r="F3124" s="1" t="s">
        <v>108</v>
      </c>
      <c r="G3124" s="1" t="s">
        <v>13809</v>
      </c>
      <c r="H3124" s="1" t="s">
        <v>13809</v>
      </c>
      <c r="I3124" s="9">
        <v>44200</v>
      </c>
      <c r="J3124" s="2" t="s">
        <v>128</v>
      </c>
      <c r="K3124" s="2" t="s">
        <v>13809</v>
      </c>
      <c r="L3124" s="9">
        <v>44224</v>
      </c>
      <c r="M3124" s="2" t="s">
        <v>128</v>
      </c>
      <c r="N3124" s="2" t="s">
        <v>13809</v>
      </c>
      <c r="O3124" s="2" t="s">
        <v>110</v>
      </c>
      <c r="P3124" s="2" t="s">
        <v>111</v>
      </c>
      <c r="S3124" s="2" t="s">
        <v>111</v>
      </c>
      <c r="T3124" s="2" t="s">
        <v>112</v>
      </c>
      <c r="U3124" s="2" t="b">
        <f>OR(S3124="yes",T3124="yes")</f>
        <v>1</v>
      </c>
      <c r="V3124" s="2" t="s">
        <v>126</v>
      </c>
      <c r="W3124" s="1" t="s">
        <v>111</v>
      </c>
      <c r="Y3124" s="2" t="s">
        <v>111</v>
      </c>
      <c r="AH3124" s="1" t="s">
        <v>193</v>
      </c>
      <c r="AI3124" s="1" t="s">
        <v>10914</v>
      </c>
      <c r="AK3124" s="1" t="s">
        <v>194</v>
      </c>
      <c r="AN3124" s="1" t="s">
        <v>10915</v>
      </c>
      <c r="AO3124" s="1" t="s">
        <v>7136</v>
      </c>
      <c r="AS3124" s="1" t="s">
        <v>10916</v>
      </c>
      <c r="AU3124" s="1" t="s">
        <v>238</v>
      </c>
      <c r="AX3124" s="12">
        <v>0.47</v>
      </c>
      <c r="BJ3124" s="1" t="s">
        <v>112</v>
      </c>
      <c r="BK3124" s="1" t="s">
        <v>111</v>
      </c>
      <c r="BQ3124" s="1" t="s">
        <v>121</v>
      </c>
      <c r="BR3124" s="1" t="s">
        <v>275</v>
      </c>
      <c r="BS3124" s="1" t="s">
        <v>111</v>
      </c>
      <c r="BT3124" s="34" t="s">
        <v>10917</v>
      </c>
      <c r="BU3124" s="34" t="s">
        <v>14036</v>
      </c>
      <c r="BV3124" s="9">
        <v>44575</v>
      </c>
      <c r="BW3124" s="34" t="s">
        <v>15077</v>
      </c>
      <c r="BY3124" s="2" t="s">
        <v>153</v>
      </c>
      <c r="BZ3124" s="2" t="s">
        <v>124</v>
      </c>
      <c r="CB3124" s="1" t="s">
        <v>1076</v>
      </c>
      <c r="CD3124" s="1" t="b">
        <f t="shared" si="1693"/>
        <v>0</v>
      </c>
      <c r="CE3124" s="1" t="b">
        <f t="shared" si="1692"/>
        <v>0</v>
      </c>
      <c r="CF3124" s="1" t="b">
        <f t="shared" si="1667"/>
        <v>0</v>
      </c>
      <c r="CG3124" s="1" t="b">
        <f t="shared" si="1668"/>
        <v>0</v>
      </c>
      <c r="CH3124" s="1" t="b">
        <f t="shared" si="1669"/>
        <v>0</v>
      </c>
      <c r="CI3124" s="1" t="b">
        <f t="shared" si="1670"/>
        <v>0</v>
      </c>
      <c r="CJ3124" s="1" t="b">
        <f t="shared" si="1671"/>
        <v>0</v>
      </c>
      <c r="CK3124" s="1" t="b">
        <f t="shared" si="1672"/>
        <v>0</v>
      </c>
      <c r="CL3124" s="1" t="b">
        <f t="shared" si="1673"/>
        <v>1</v>
      </c>
      <c r="CM3124" s="1" t="b">
        <f t="shared" si="1674"/>
        <v>0</v>
      </c>
      <c r="CN3124" s="1" t="b">
        <f t="shared" si="1675"/>
        <v>0</v>
      </c>
      <c r="CO3124" s="2" t="b">
        <f t="shared" si="1676"/>
        <v>0</v>
      </c>
      <c r="CP3124" s="2" t="b">
        <f t="shared" si="1677"/>
        <v>0</v>
      </c>
      <c r="CQ3124" s="2" t="b">
        <f t="shared" si="1678"/>
        <v>0</v>
      </c>
      <c r="CR3124" s="6" t="str">
        <f t="shared" si="1679"/>
        <v>Female</v>
      </c>
      <c r="CS3124" s="7">
        <f t="shared" si="1680"/>
        <v>0</v>
      </c>
      <c r="CT3124" s="7">
        <f t="shared" si="1681"/>
        <v>1</v>
      </c>
      <c r="CU3124" s="7">
        <f t="shared" si="1682"/>
        <v>0</v>
      </c>
      <c r="CV3124" s="7">
        <f t="shared" si="1683"/>
        <v>0</v>
      </c>
      <c r="CW3124" s="7">
        <f>COUNTIF(M3124,"=*moderna*")</f>
        <v>1</v>
      </c>
      <c r="CX3124" s="1" t="b">
        <f>AND(E3124&lt;30,NOT(E3124="."),NOT(E3124=""))</f>
        <v>0</v>
      </c>
      <c r="CY3124" s="1" t="b">
        <f>AND(E3124&gt;17,E3124&lt;41,NOT(E3124="."),NOT(E3124=""))</f>
        <v>0</v>
      </c>
      <c r="DG3124" s="1" t="b">
        <f>AND(E3124&gt;4,E3124&lt;18,NOT(E3124=""),NOT(E3124="."))</f>
        <v>0</v>
      </c>
    </row>
    <row r="3125" spans="2:111" ht="348" x14ac:dyDescent="0.35">
      <c r="B3125" s="1" t="s">
        <v>13809</v>
      </c>
      <c r="C3125" s="9">
        <v>44567</v>
      </c>
      <c r="D3125" s="10" t="s">
        <v>13809</v>
      </c>
      <c r="E3125" s="1">
        <v>28</v>
      </c>
      <c r="F3125" s="1" t="s">
        <v>127</v>
      </c>
      <c r="G3125" s="1" t="s">
        <v>13809</v>
      </c>
      <c r="H3125" s="1" t="s">
        <v>13809</v>
      </c>
      <c r="I3125" s="9">
        <v>44285</v>
      </c>
      <c r="J3125" s="2" t="s">
        <v>128</v>
      </c>
      <c r="K3125" s="2" t="s">
        <v>13809</v>
      </c>
      <c r="L3125" s="9">
        <v>44312</v>
      </c>
      <c r="M3125" s="2" t="s">
        <v>128</v>
      </c>
      <c r="N3125" s="2" t="s">
        <v>13809</v>
      </c>
      <c r="O3125" s="2" t="s">
        <v>110</v>
      </c>
      <c r="P3125" s="2" t="s">
        <v>111</v>
      </c>
      <c r="S3125" s="2" t="s">
        <v>112</v>
      </c>
      <c r="T3125" s="2" t="s">
        <v>111</v>
      </c>
      <c r="U3125" s="2" t="b">
        <f>OR(S3125="yes",T3125="yes")</f>
        <v>1</v>
      </c>
      <c r="V3125" s="2" t="s">
        <v>113</v>
      </c>
      <c r="W3125" s="1" t="s">
        <v>112</v>
      </c>
      <c r="X3125" s="1" t="s">
        <v>138</v>
      </c>
      <c r="Y3125" s="2" t="s">
        <v>112</v>
      </c>
      <c r="Z3125" s="2" t="s">
        <v>112</v>
      </c>
      <c r="AA3125" s="2" t="s">
        <v>111</v>
      </c>
      <c r="AB3125" s="2">
        <v>1</v>
      </c>
      <c r="AC3125" s="1" t="s">
        <v>111</v>
      </c>
      <c r="AF3125" s="1" t="s">
        <v>111</v>
      </c>
      <c r="AH3125" s="1" t="s">
        <v>364</v>
      </c>
      <c r="AJ3125" s="1" t="s">
        <v>115</v>
      </c>
      <c r="AK3125" s="1" t="s">
        <v>194</v>
      </c>
      <c r="AN3125" s="1" t="s">
        <v>5270</v>
      </c>
      <c r="AO3125" s="1" t="s">
        <v>117</v>
      </c>
      <c r="AU3125" s="1" t="s">
        <v>197</v>
      </c>
      <c r="AZ3125" s="1" t="s">
        <v>155</v>
      </c>
      <c r="BA3125" s="1" t="s">
        <v>334</v>
      </c>
      <c r="BJ3125" s="1" t="s">
        <v>112</v>
      </c>
      <c r="BK3125" s="1" t="s">
        <v>112</v>
      </c>
      <c r="BL3125" s="1" t="s">
        <v>142</v>
      </c>
      <c r="BQ3125" s="1" t="s">
        <v>121</v>
      </c>
      <c r="BR3125" s="1" t="s">
        <v>122</v>
      </c>
      <c r="BS3125" s="1" t="s">
        <v>112</v>
      </c>
      <c r="BU3125" s="34" t="s">
        <v>10918</v>
      </c>
      <c r="BV3125" s="9">
        <v>44627</v>
      </c>
      <c r="BW3125" s="34" t="s">
        <v>10919</v>
      </c>
      <c r="BY3125" s="2" t="s">
        <v>123</v>
      </c>
      <c r="BZ3125" s="2" t="s">
        <v>124</v>
      </c>
      <c r="CA3125" s="2">
        <v>1</v>
      </c>
      <c r="CB3125" s="1" t="s">
        <v>207</v>
      </c>
      <c r="CC3125" s="2" t="s">
        <v>113</v>
      </c>
      <c r="CD3125" s="1" t="b">
        <f t="shared" si="1693"/>
        <v>1</v>
      </c>
      <c r="CE3125" s="1" t="b">
        <f t="shared" si="1692"/>
        <v>0</v>
      </c>
      <c r="CF3125" s="1" t="b">
        <f t="shared" si="1667"/>
        <v>0</v>
      </c>
      <c r="CG3125" s="1" t="b">
        <f t="shared" si="1668"/>
        <v>0</v>
      </c>
      <c r="CH3125" s="1" t="b">
        <f t="shared" si="1669"/>
        <v>0</v>
      </c>
      <c r="CI3125" s="1" t="b">
        <f t="shared" si="1670"/>
        <v>0</v>
      </c>
      <c r="CJ3125" s="1" t="b">
        <f t="shared" si="1671"/>
        <v>1</v>
      </c>
      <c r="CK3125" s="1" t="b">
        <f t="shared" si="1672"/>
        <v>0</v>
      </c>
      <c r="CL3125" s="1" t="b">
        <f t="shared" si="1673"/>
        <v>0</v>
      </c>
      <c r="CM3125" s="1" t="b">
        <f t="shared" si="1674"/>
        <v>0</v>
      </c>
      <c r="CN3125" s="1" t="b">
        <f t="shared" si="1675"/>
        <v>0</v>
      </c>
      <c r="CO3125" s="2" t="b">
        <f t="shared" si="1676"/>
        <v>1</v>
      </c>
      <c r="CP3125" s="2" t="b">
        <f t="shared" si="1677"/>
        <v>1</v>
      </c>
      <c r="CQ3125" s="2" t="b">
        <f t="shared" si="1678"/>
        <v>0</v>
      </c>
      <c r="CR3125" s="6" t="str">
        <f t="shared" si="1679"/>
        <v>Male</v>
      </c>
      <c r="CS3125" s="7">
        <f t="shared" si="1680"/>
        <v>0</v>
      </c>
      <c r="CT3125" s="7">
        <f t="shared" si="1681"/>
        <v>1</v>
      </c>
      <c r="CU3125" s="7">
        <f t="shared" si="1682"/>
        <v>0</v>
      </c>
      <c r="CV3125" s="7">
        <f t="shared" si="1683"/>
        <v>0</v>
      </c>
      <c r="CW3125" s="7">
        <f>COUNTIF(M3125,"=*moderna*")</f>
        <v>1</v>
      </c>
      <c r="CX3125" s="1" t="b">
        <f>AND(E3125&lt;30,NOT(E3125="."),NOT(E3125=""))</f>
        <v>1</v>
      </c>
      <c r="CY3125" s="1" t="b">
        <f>AND(E3125&gt;17,E3125&lt;41,NOT(E3125="."),NOT(E3125=""))</f>
        <v>1</v>
      </c>
      <c r="DG3125" s="1" t="b">
        <f>AND(E3125&gt;4,E3125&lt;18,NOT(E3125=""),NOT(E3125="."))</f>
        <v>0</v>
      </c>
    </row>
    <row r="3126" spans="2:111" ht="203" x14ac:dyDescent="0.35">
      <c r="B3126" s="1" t="s">
        <v>13809</v>
      </c>
      <c r="C3126" s="9">
        <v>44567</v>
      </c>
      <c r="D3126" s="10" t="s">
        <v>13809</v>
      </c>
      <c r="E3126" s="1">
        <v>23</v>
      </c>
      <c r="F3126" s="1" t="s">
        <v>127</v>
      </c>
      <c r="G3126" s="1" t="s">
        <v>13809</v>
      </c>
      <c r="H3126" s="1" t="s">
        <v>13809</v>
      </c>
      <c r="I3126" s="9">
        <v>44251</v>
      </c>
      <c r="J3126" s="2" t="s">
        <v>163</v>
      </c>
      <c r="K3126" s="2" t="s">
        <v>13809</v>
      </c>
      <c r="L3126" s="9">
        <v>44279</v>
      </c>
      <c r="M3126" s="2" t="s">
        <v>128</v>
      </c>
      <c r="N3126" s="2" t="s">
        <v>13809</v>
      </c>
      <c r="O3126" s="2" t="s">
        <v>110</v>
      </c>
      <c r="P3126" s="2" t="s">
        <v>111</v>
      </c>
      <c r="S3126" s="2" t="s">
        <v>112</v>
      </c>
      <c r="T3126" s="2" t="s">
        <v>111</v>
      </c>
      <c r="U3126" s="2" t="b">
        <f>OR(S3126="yes",T3126="yes")</f>
        <v>1</v>
      </c>
      <c r="V3126" s="2" t="s">
        <v>113</v>
      </c>
      <c r="W3126" s="1" t="s">
        <v>112</v>
      </c>
      <c r="X3126" s="1" t="s">
        <v>114</v>
      </c>
      <c r="Y3126" s="2" t="s">
        <v>112</v>
      </c>
      <c r="Z3126" s="2" t="s">
        <v>111</v>
      </c>
      <c r="AA3126" s="2" t="s">
        <v>112</v>
      </c>
      <c r="AB3126" s="2">
        <v>1</v>
      </c>
      <c r="AC3126" s="1" t="s">
        <v>111</v>
      </c>
      <c r="AF3126" s="1" t="s">
        <v>111</v>
      </c>
      <c r="AJ3126" s="1" t="s">
        <v>115</v>
      </c>
      <c r="AK3126" s="1" t="s">
        <v>185</v>
      </c>
      <c r="AO3126" s="1" t="s">
        <v>166</v>
      </c>
      <c r="AS3126" s="1" t="s">
        <v>767</v>
      </c>
      <c r="AU3126" s="1" t="s">
        <v>132</v>
      </c>
      <c r="AZ3126" s="1" t="s">
        <v>155</v>
      </c>
      <c r="BA3126" s="1" t="s">
        <v>10920</v>
      </c>
      <c r="BJ3126" s="1" t="s">
        <v>112</v>
      </c>
      <c r="BK3126" s="1" t="s">
        <v>112</v>
      </c>
      <c r="BL3126" s="1" t="s">
        <v>142</v>
      </c>
      <c r="BQ3126" s="1" t="s">
        <v>121</v>
      </c>
      <c r="BR3126" s="1" t="s">
        <v>122</v>
      </c>
      <c r="BS3126" s="1" t="s">
        <v>112</v>
      </c>
      <c r="BU3126" s="34" t="s">
        <v>10921</v>
      </c>
      <c r="BV3126" s="9">
        <v>44564</v>
      </c>
      <c r="BW3126" s="34" t="s">
        <v>15078</v>
      </c>
      <c r="BY3126" s="2" t="s">
        <v>123</v>
      </c>
      <c r="BZ3126" s="2" t="s">
        <v>124</v>
      </c>
      <c r="CA3126" s="2">
        <v>2</v>
      </c>
      <c r="CB3126" s="1" t="s">
        <v>365</v>
      </c>
      <c r="CC3126" s="2" t="s">
        <v>126</v>
      </c>
      <c r="CD3126" s="1" t="b">
        <f t="shared" si="1693"/>
        <v>1</v>
      </c>
      <c r="CE3126" s="1" t="b">
        <f t="shared" si="1692"/>
        <v>0</v>
      </c>
      <c r="CF3126" s="1" t="b">
        <f t="shared" si="1667"/>
        <v>0</v>
      </c>
      <c r="CG3126" s="1" t="b">
        <f t="shared" si="1668"/>
        <v>0</v>
      </c>
      <c r="CH3126" s="1" t="b">
        <f t="shared" si="1669"/>
        <v>0</v>
      </c>
      <c r="CI3126" s="1" t="b">
        <f t="shared" si="1670"/>
        <v>1</v>
      </c>
      <c r="CJ3126" s="1" t="b">
        <f t="shared" si="1671"/>
        <v>0</v>
      </c>
      <c r="CK3126" s="1" t="b">
        <f t="shared" si="1672"/>
        <v>0</v>
      </c>
      <c r="CL3126" s="1" t="b">
        <f t="shared" si="1673"/>
        <v>0</v>
      </c>
      <c r="CM3126" s="1" t="b">
        <f t="shared" si="1674"/>
        <v>0</v>
      </c>
      <c r="CN3126" s="1" t="b">
        <f t="shared" si="1675"/>
        <v>0</v>
      </c>
      <c r="CO3126" s="2" t="b">
        <f t="shared" si="1676"/>
        <v>1</v>
      </c>
      <c r="CP3126" s="2" t="b">
        <f t="shared" si="1677"/>
        <v>1</v>
      </c>
      <c r="CQ3126" s="2" t="b">
        <f t="shared" si="1678"/>
        <v>0</v>
      </c>
      <c r="CR3126" s="6" t="str">
        <f t="shared" si="1679"/>
        <v>Male</v>
      </c>
      <c r="CS3126" s="7">
        <f t="shared" si="1680"/>
        <v>0</v>
      </c>
      <c r="CT3126" s="7">
        <f t="shared" si="1681"/>
        <v>0</v>
      </c>
      <c r="CU3126" s="7">
        <f t="shared" si="1682"/>
        <v>0</v>
      </c>
      <c r="CV3126" s="7">
        <f t="shared" si="1683"/>
        <v>0</v>
      </c>
    </row>
    <row r="3127" spans="2:111" ht="145" x14ac:dyDescent="0.35">
      <c r="B3127" s="1" t="s">
        <v>13809</v>
      </c>
      <c r="C3127" s="9">
        <v>44567</v>
      </c>
      <c r="D3127" s="10" t="s">
        <v>13809</v>
      </c>
      <c r="E3127" s="1">
        <v>32</v>
      </c>
      <c r="F3127" s="1" t="s">
        <v>127</v>
      </c>
      <c r="G3127" s="1" t="s">
        <v>13809</v>
      </c>
      <c r="H3127" s="1" t="s">
        <v>13809</v>
      </c>
      <c r="I3127" s="2" t="s">
        <v>183</v>
      </c>
      <c r="J3127" s="2" t="s">
        <v>163</v>
      </c>
      <c r="K3127" s="2" t="s">
        <v>13809</v>
      </c>
      <c r="L3127" s="2" t="s">
        <v>183</v>
      </c>
      <c r="M3127" s="2" t="s">
        <v>163</v>
      </c>
      <c r="N3127" s="2" t="s">
        <v>13809</v>
      </c>
      <c r="O3127" s="2" t="s">
        <v>110</v>
      </c>
      <c r="P3127" s="2" t="s">
        <v>111</v>
      </c>
      <c r="S3127" s="2" t="s">
        <v>111</v>
      </c>
      <c r="T3127" s="2" t="s">
        <v>112</v>
      </c>
      <c r="U3127" s="2" t="b">
        <v>1</v>
      </c>
      <c r="V3127" s="2" t="s">
        <v>113</v>
      </c>
      <c r="W3127" s="1" t="s">
        <v>112</v>
      </c>
      <c r="X3127" s="1" t="s">
        <v>114</v>
      </c>
      <c r="Y3127" s="2" t="s">
        <v>112</v>
      </c>
      <c r="Z3127" s="2" t="s">
        <v>111</v>
      </c>
      <c r="AA3127" s="2" t="s">
        <v>111</v>
      </c>
      <c r="AB3127" s="2">
        <v>35</v>
      </c>
      <c r="AC3127" s="1" t="s">
        <v>112</v>
      </c>
      <c r="AD3127" s="1" t="s">
        <v>192</v>
      </c>
      <c r="AE3127" s="1" t="s">
        <v>10922</v>
      </c>
      <c r="AF3127" s="1" t="s">
        <v>111</v>
      </c>
      <c r="AJ3127" s="1" t="s">
        <v>115</v>
      </c>
      <c r="AK3127" s="1" t="s">
        <v>116</v>
      </c>
      <c r="AN3127" s="1" t="s">
        <v>10923</v>
      </c>
      <c r="AO3127" s="1" t="s">
        <v>117</v>
      </c>
      <c r="AS3127" s="1" t="s">
        <v>401</v>
      </c>
      <c r="AU3127" s="1" t="s">
        <v>132</v>
      </c>
      <c r="AZ3127" s="1" t="s">
        <v>395</v>
      </c>
      <c r="BA3127" s="1" t="s">
        <v>10924</v>
      </c>
      <c r="BF3127" s="1" t="s">
        <v>3774</v>
      </c>
      <c r="BG3127" s="1" t="s">
        <v>3189</v>
      </c>
      <c r="BJ3127" s="1" t="s">
        <v>112</v>
      </c>
      <c r="BK3127" s="1" t="s">
        <v>112</v>
      </c>
      <c r="BL3127" s="1" t="s">
        <v>180</v>
      </c>
      <c r="BM3127" s="1" t="s">
        <v>10925</v>
      </c>
      <c r="BQ3127" s="1" t="s">
        <v>121</v>
      </c>
      <c r="BR3127" s="1" t="s">
        <v>122</v>
      </c>
      <c r="BS3127" s="1" t="s">
        <v>111</v>
      </c>
      <c r="BT3127" s="34" t="s">
        <v>10926</v>
      </c>
      <c r="BU3127" s="34" t="s">
        <v>10927</v>
      </c>
      <c r="BV3127" s="9">
        <v>44575</v>
      </c>
      <c r="BW3127" s="34" t="s">
        <v>10928</v>
      </c>
      <c r="BX3127" s="2" t="s">
        <v>111</v>
      </c>
      <c r="BY3127" s="2" t="s">
        <v>156</v>
      </c>
      <c r="BZ3127" s="2" t="s">
        <v>124</v>
      </c>
      <c r="CA3127" s="2">
        <v>3</v>
      </c>
      <c r="CB3127" s="1" t="s">
        <v>6013</v>
      </c>
      <c r="CC3127" s="2" t="s">
        <v>126</v>
      </c>
      <c r="CD3127" s="1" t="b">
        <f t="shared" si="1693"/>
        <v>0</v>
      </c>
      <c r="CE3127" s="1" t="b">
        <f t="shared" si="1692"/>
        <v>0</v>
      </c>
      <c r="CF3127" s="1" t="b">
        <f t="shared" si="1667"/>
        <v>0</v>
      </c>
      <c r="CG3127" s="1" t="b">
        <f t="shared" si="1668"/>
        <v>0</v>
      </c>
      <c r="CH3127" s="1" t="b">
        <f t="shared" si="1669"/>
        <v>0</v>
      </c>
      <c r="CI3127" s="1" t="b">
        <f t="shared" si="1670"/>
        <v>0</v>
      </c>
      <c r="CJ3127" s="1" t="b">
        <f t="shared" si="1671"/>
        <v>0</v>
      </c>
      <c r="CK3127" s="1" t="b">
        <f t="shared" si="1672"/>
        <v>1</v>
      </c>
      <c r="CL3127" s="1" t="b">
        <f t="shared" si="1673"/>
        <v>0</v>
      </c>
      <c r="CM3127" s="1" t="b">
        <f t="shared" si="1674"/>
        <v>0</v>
      </c>
      <c r="CN3127" s="1" t="b">
        <f t="shared" si="1675"/>
        <v>0</v>
      </c>
      <c r="CO3127" s="2" t="b">
        <f t="shared" si="1676"/>
        <v>0</v>
      </c>
      <c r="CP3127" s="2" t="b">
        <f t="shared" si="1677"/>
        <v>0</v>
      </c>
      <c r="CQ3127" s="2" t="b">
        <f t="shared" si="1678"/>
        <v>0</v>
      </c>
      <c r="CR3127" s="6" t="str">
        <f t="shared" si="1679"/>
        <v>Male</v>
      </c>
      <c r="CS3127" s="7">
        <f t="shared" si="1680"/>
        <v>0</v>
      </c>
      <c r="CT3127" s="7">
        <f t="shared" si="1681"/>
        <v>0</v>
      </c>
      <c r="CU3127" s="7">
        <f t="shared" si="1682"/>
        <v>0</v>
      </c>
      <c r="CV3127" s="7">
        <f t="shared" si="1683"/>
        <v>0</v>
      </c>
      <c r="CW3127" s="7">
        <f>COUNTIF(M3127,"=*moderna*")</f>
        <v>0</v>
      </c>
      <c r="CX3127" s="1" t="b">
        <f>AND(E3127&lt;30,NOT(E3127="."),NOT(E3127=""))</f>
        <v>0</v>
      </c>
      <c r="CY3127" s="1" t="b">
        <f>AND(E3127&gt;17,E3127&lt;41,NOT(E3127="."),NOT(E3127=""))</f>
        <v>1</v>
      </c>
      <c r="DG3127" s="1" t="b">
        <f>AND(E3127&gt;4,E3127&lt;18,NOT(E3127=""),NOT(E3127="."))</f>
        <v>0</v>
      </c>
    </row>
    <row r="3128" spans="2:111" ht="145" x14ac:dyDescent="0.35">
      <c r="B3128" s="1" t="s">
        <v>13809</v>
      </c>
      <c r="C3128" s="9">
        <v>44567</v>
      </c>
      <c r="D3128" s="10" t="s">
        <v>13809</v>
      </c>
      <c r="E3128" s="1">
        <v>60</v>
      </c>
      <c r="F3128" s="1" t="s">
        <v>127</v>
      </c>
      <c r="G3128" s="1" t="s">
        <v>13809</v>
      </c>
      <c r="H3128" s="1" t="s">
        <v>13809</v>
      </c>
      <c r="I3128" s="9">
        <v>44545</v>
      </c>
      <c r="J3128" s="2" t="s">
        <v>128</v>
      </c>
      <c r="K3128" s="2" t="s">
        <v>13809</v>
      </c>
      <c r="N3128" s="2" t="s">
        <v>13809</v>
      </c>
      <c r="O3128" s="2" t="s">
        <v>110</v>
      </c>
      <c r="P3128" s="2" t="s">
        <v>111</v>
      </c>
      <c r="S3128" s="2" t="s">
        <v>112</v>
      </c>
      <c r="T3128" s="2" t="s">
        <v>111</v>
      </c>
      <c r="U3128" s="2" t="b">
        <f>OR(S3128="yes",T3128="yes")</f>
        <v>1</v>
      </c>
      <c r="V3128" s="2" t="s">
        <v>113</v>
      </c>
      <c r="W3128" s="1" t="s">
        <v>112</v>
      </c>
      <c r="X3128" s="1" t="s">
        <v>110</v>
      </c>
      <c r="Y3128" s="2" t="s">
        <v>112</v>
      </c>
      <c r="Z3128" s="2" t="s">
        <v>112</v>
      </c>
      <c r="AB3128" s="2">
        <v>6</v>
      </c>
      <c r="AC3128" s="1" t="s">
        <v>111</v>
      </c>
      <c r="AF3128" s="1" t="s">
        <v>111</v>
      </c>
      <c r="AJ3128" s="1" t="s">
        <v>115</v>
      </c>
      <c r="AK3128" s="1" t="s">
        <v>150</v>
      </c>
      <c r="AO3128" s="1" t="s">
        <v>166</v>
      </c>
      <c r="AU3128" s="1" t="s">
        <v>238</v>
      </c>
      <c r="AX3128" s="1">
        <v>60</v>
      </c>
      <c r="AZ3128" s="1" t="s">
        <v>198</v>
      </c>
      <c r="BA3128" s="1" t="s">
        <v>13013</v>
      </c>
      <c r="BF3128" s="1" t="s">
        <v>13014</v>
      </c>
      <c r="BG3128" s="1" t="s">
        <v>13015</v>
      </c>
      <c r="BH3128" s="1" t="s">
        <v>13016</v>
      </c>
      <c r="BJ3128" s="1" t="s">
        <v>112</v>
      </c>
      <c r="BK3128" s="1" t="s">
        <v>112</v>
      </c>
      <c r="BL3128" s="1" t="s">
        <v>226</v>
      </c>
      <c r="BQ3128" s="1" t="s">
        <v>121</v>
      </c>
      <c r="BR3128" s="1" t="s">
        <v>122</v>
      </c>
      <c r="BS3128" s="1" t="s">
        <v>111</v>
      </c>
      <c r="BT3128" s="34" t="s">
        <v>184</v>
      </c>
      <c r="BU3128" s="34" t="s">
        <v>13017</v>
      </c>
      <c r="BV3128" s="9">
        <v>44567</v>
      </c>
      <c r="BW3128" s="34" t="s">
        <v>13018</v>
      </c>
      <c r="BY3128" s="2" t="s">
        <v>156</v>
      </c>
      <c r="BZ3128" s="2" t="s">
        <v>124</v>
      </c>
      <c r="CA3128" s="2">
        <v>1</v>
      </c>
      <c r="CB3128" s="1" t="s">
        <v>169</v>
      </c>
      <c r="CC3128" s="2" t="s">
        <v>126</v>
      </c>
      <c r="CD3128" s="1" t="b">
        <f t="shared" si="1693"/>
        <v>0</v>
      </c>
      <c r="CE3128" s="1" t="b">
        <f t="shared" si="1692"/>
        <v>0</v>
      </c>
      <c r="CF3128" s="1" t="b">
        <f t="shared" si="1667"/>
        <v>0</v>
      </c>
      <c r="CG3128" s="1" t="b">
        <f t="shared" si="1668"/>
        <v>0</v>
      </c>
      <c r="CH3128" s="1" t="b">
        <f t="shared" si="1669"/>
        <v>0</v>
      </c>
      <c r="CI3128" s="1" t="b">
        <f t="shared" si="1670"/>
        <v>0</v>
      </c>
      <c r="CJ3128" s="1" t="b">
        <f t="shared" si="1671"/>
        <v>0</v>
      </c>
      <c r="CK3128" s="1" t="b">
        <f t="shared" si="1672"/>
        <v>0</v>
      </c>
      <c r="CL3128" s="1" t="b">
        <f t="shared" si="1673"/>
        <v>0</v>
      </c>
      <c r="CM3128" s="1" t="b">
        <f t="shared" si="1674"/>
        <v>1</v>
      </c>
      <c r="CN3128" s="1" t="b">
        <f t="shared" si="1675"/>
        <v>0</v>
      </c>
      <c r="CO3128" s="2" t="b">
        <f t="shared" si="1676"/>
        <v>1</v>
      </c>
      <c r="CP3128" s="2" t="b">
        <f t="shared" si="1677"/>
        <v>1</v>
      </c>
      <c r="CQ3128" s="2" t="b">
        <f t="shared" si="1678"/>
        <v>0</v>
      </c>
      <c r="CR3128" s="6" t="str">
        <f t="shared" si="1679"/>
        <v>Male</v>
      </c>
      <c r="CS3128" s="7">
        <f t="shared" si="1680"/>
        <v>0</v>
      </c>
      <c r="CT3128" s="7">
        <f t="shared" si="1681"/>
        <v>1</v>
      </c>
      <c r="CU3128" s="7">
        <f t="shared" si="1682"/>
        <v>0</v>
      </c>
      <c r="CV3128" s="7">
        <f t="shared" si="1683"/>
        <v>0</v>
      </c>
    </row>
    <row r="3129" spans="2:111" ht="159.5" x14ac:dyDescent="0.35">
      <c r="B3129" s="1" t="s">
        <v>13809</v>
      </c>
      <c r="C3129" s="9">
        <v>44567</v>
      </c>
      <c r="D3129" s="10" t="s">
        <v>13809</v>
      </c>
      <c r="E3129" s="1">
        <v>61</v>
      </c>
      <c r="F3129" s="1" t="s">
        <v>108</v>
      </c>
      <c r="G3129" s="1" t="s">
        <v>13809</v>
      </c>
      <c r="H3129" s="1" t="s">
        <v>13809</v>
      </c>
      <c r="I3129" s="9">
        <v>44439</v>
      </c>
      <c r="J3129" s="2" t="s">
        <v>128</v>
      </c>
      <c r="K3129" s="2" t="s">
        <v>13809</v>
      </c>
      <c r="M3129" s="2" t="s">
        <v>163</v>
      </c>
      <c r="N3129" s="2" t="s">
        <v>13809</v>
      </c>
      <c r="O3129" s="2" t="s">
        <v>110</v>
      </c>
      <c r="P3129" s="2" t="s">
        <v>111</v>
      </c>
      <c r="S3129" s="2" t="s">
        <v>111</v>
      </c>
      <c r="T3129" s="2" t="s">
        <v>112</v>
      </c>
      <c r="U3129" s="2" t="b">
        <f>OR(S3129="yes",T3129="yes")</f>
        <v>1</v>
      </c>
      <c r="V3129" s="2" t="s">
        <v>126</v>
      </c>
      <c r="W3129" s="1" t="s">
        <v>111</v>
      </c>
      <c r="Y3129" s="2" t="s">
        <v>112</v>
      </c>
      <c r="Z3129" s="2" t="s">
        <v>112</v>
      </c>
      <c r="AB3129" s="2">
        <v>0</v>
      </c>
      <c r="AF3129" s="1" t="s">
        <v>111</v>
      </c>
      <c r="AH3129" s="1" t="s">
        <v>193</v>
      </c>
      <c r="AI3129" s="1" t="s">
        <v>10929</v>
      </c>
      <c r="AJ3129" s="1" t="s">
        <v>115</v>
      </c>
      <c r="AK3129" s="1" t="s">
        <v>294</v>
      </c>
      <c r="AN3129" s="1" t="s">
        <v>10930</v>
      </c>
      <c r="BJ3129" s="1" t="s">
        <v>111</v>
      </c>
      <c r="BN3129" s="1" t="s">
        <v>111</v>
      </c>
      <c r="BU3129" s="34" t="s">
        <v>10931</v>
      </c>
      <c r="BV3129" s="9">
        <v>44595</v>
      </c>
      <c r="BW3129" s="34" t="s">
        <v>15079</v>
      </c>
      <c r="BY3129" s="2" t="s">
        <v>153</v>
      </c>
      <c r="BZ3129" s="2" t="s">
        <v>124</v>
      </c>
      <c r="CB3129" s="1" t="s">
        <v>207</v>
      </c>
      <c r="CD3129" s="1" t="b">
        <f t="shared" si="1693"/>
        <v>0</v>
      </c>
      <c r="CE3129" s="1" t="b">
        <f t="shared" si="1692"/>
        <v>0</v>
      </c>
      <c r="CF3129" s="1" t="b">
        <f t="shared" si="1667"/>
        <v>0</v>
      </c>
      <c r="CG3129" s="1" t="b">
        <f t="shared" si="1668"/>
        <v>0</v>
      </c>
      <c r="CH3129" s="1" t="b">
        <f t="shared" si="1669"/>
        <v>0</v>
      </c>
      <c r="CI3129" s="1" t="b">
        <f t="shared" si="1670"/>
        <v>0</v>
      </c>
      <c r="CJ3129" s="1" t="b">
        <f t="shared" si="1671"/>
        <v>0</v>
      </c>
      <c r="CK3129" s="1" t="b">
        <f t="shared" si="1672"/>
        <v>0</v>
      </c>
      <c r="CL3129" s="1" t="b">
        <f t="shared" si="1673"/>
        <v>0</v>
      </c>
      <c r="CM3129" s="1" t="b">
        <f t="shared" si="1674"/>
        <v>1</v>
      </c>
      <c r="CN3129" s="1" t="b">
        <f t="shared" si="1675"/>
        <v>0</v>
      </c>
      <c r="CO3129" s="2" t="b">
        <f t="shared" si="1676"/>
        <v>1</v>
      </c>
      <c r="CP3129" s="2" t="b">
        <f t="shared" si="1677"/>
        <v>1</v>
      </c>
      <c r="CQ3129" s="2" t="b">
        <f t="shared" si="1678"/>
        <v>0</v>
      </c>
      <c r="CR3129" s="6" t="str">
        <f t="shared" si="1679"/>
        <v>Female</v>
      </c>
      <c r="CS3129" s="7">
        <f t="shared" si="1680"/>
        <v>0</v>
      </c>
      <c r="CT3129" s="7">
        <f t="shared" si="1681"/>
        <v>1</v>
      </c>
      <c r="CU3129" s="7">
        <f t="shared" si="1682"/>
        <v>0</v>
      </c>
      <c r="CV3129" s="7">
        <f t="shared" si="1683"/>
        <v>0</v>
      </c>
    </row>
    <row r="3130" spans="2:111" ht="72.5" x14ac:dyDescent="0.35">
      <c r="B3130" s="1" t="s">
        <v>13809</v>
      </c>
      <c r="C3130" s="9">
        <v>44568</v>
      </c>
      <c r="D3130" s="10" t="s">
        <v>13809</v>
      </c>
      <c r="E3130" s="1">
        <v>21</v>
      </c>
      <c r="F3130" s="1" t="s">
        <v>127</v>
      </c>
      <c r="G3130" s="1" t="s">
        <v>13809</v>
      </c>
      <c r="H3130" s="1" t="s">
        <v>13809</v>
      </c>
      <c r="I3130" s="2" t="s">
        <v>183</v>
      </c>
      <c r="J3130" s="2" t="s">
        <v>163</v>
      </c>
      <c r="K3130" s="2" t="s">
        <v>13809</v>
      </c>
      <c r="L3130" s="2" t="s">
        <v>183</v>
      </c>
      <c r="M3130" s="2" t="s">
        <v>163</v>
      </c>
      <c r="N3130" s="2" t="s">
        <v>13809</v>
      </c>
      <c r="O3130" s="2" t="s">
        <v>110</v>
      </c>
      <c r="P3130" s="2" t="s">
        <v>111</v>
      </c>
      <c r="S3130" s="2" t="s">
        <v>112</v>
      </c>
      <c r="T3130" s="2" t="s">
        <v>111</v>
      </c>
      <c r="U3130" s="2" t="b">
        <v>1</v>
      </c>
      <c r="V3130" s="2" t="s">
        <v>113</v>
      </c>
      <c r="W3130" s="1" t="s">
        <v>112</v>
      </c>
      <c r="X3130" s="1" t="s">
        <v>114</v>
      </c>
      <c r="Y3130" s="2" t="s">
        <v>112</v>
      </c>
      <c r="Z3130" s="2" t="s">
        <v>111</v>
      </c>
      <c r="AA3130" s="2" t="s">
        <v>111</v>
      </c>
      <c r="AB3130" s="2">
        <v>3</v>
      </c>
      <c r="AC3130" s="1" t="s">
        <v>111</v>
      </c>
      <c r="AF3130" s="1" t="s">
        <v>111</v>
      </c>
      <c r="AJ3130" s="1" t="s">
        <v>115</v>
      </c>
      <c r="AK3130" s="1" t="s">
        <v>129</v>
      </c>
      <c r="AO3130" s="1" t="s">
        <v>221</v>
      </c>
      <c r="AZ3130" s="1" t="s">
        <v>155</v>
      </c>
      <c r="BA3130" s="1">
        <v>3.8</v>
      </c>
      <c r="BJ3130" s="1" t="s">
        <v>111</v>
      </c>
      <c r="BN3130" s="1" t="s">
        <v>112</v>
      </c>
      <c r="BO3130" s="1" t="s">
        <v>148</v>
      </c>
      <c r="BP3130" s="1" t="s">
        <v>235</v>
      </c>
      <c r="BQ3130" s="1" t="s">
        <v>121</v>
      </c>
      <c r="BR3130" s="1" t="s">
        <v>122</v>
      </c>
      <c r="BS3130" s="1" t="s">
        <v>112</v>
      </c>
      <c r="BU3130" s="34" t="s">
        <v>10932</v>
      </c>
      <c r="BV3130" s="9">
        <v>44568</v>
      </c>
      <c r="BW3130" s="34" t="s">
        <v>10933</v>
      </c>
      <c r="BY3130" s="2" t="s">
        <v>156</v>
      </c>
      <c r="BZ3130" s="2" t="s">
        <v>124</v>
      </c>
      <c r="CA3130" s="2">
        <v>3</v>
      </c>
      <c r="CB3130" s="1" t="s">
        <v>246</v>
      </c>
      <c r="CC3130" s="2" t="s">
        <v>126</v>
      </c>
      <c r="CD3130" s="1" t="b">
        <f t="shared" si="1693"/>
        <v>1</v>
      </c>
      <c r="CE3130" s="1" t="b">
        <f t="shared" si="1692"/>
        <v>0</v>
      </c>
      <c r="CF3130" s="1" t="b">
        <f t="shared" si="1667"/>
        <v>0</v>
      </c>
      <c r="CG3130" s="1" t="b">
        <f t="shared" si="1668"/>
        <v>0</v>
      </c>
      <c r="CH3130" s="1" t="b">
        <f t="shared" si="1669"/>
        <v>0</v>
      </c>
      <c r="CI3130" s="1" t="b">
        <f t="shared" si="1670"/>
        <v>1</v>
      </c>
      <c r="CJ3130" s="1" t="b">
        <f t="shared" si="1671"/>
        <v>0</v>
      </c>
      <c r="CK3130" s="1" t="b">
        <f t="shared" si="1672"/>
        <v>0</v>
      </c>
      <c r="CL3130" s="1" t="b">
        <f t="shared" si="1673"/>
        <v>0</v>
      </c>
      <c r="CM3130" s="1" t="b">
        <f t="shared" si="1674"/>
        <v>0</v>
      </c>
      <c r="CN3130" s="1" t="b">
        <f t="shared" si="1675"/>
        <v>0</v>
      </c>
      <c r="CO3130" s="2" t="b">
        <f t="shared" si="1676"/>
        <v>1</v>
      </c>
      <c r="CP3130" s="2" t="b">
        <f t="shared" si="1677"/>
        <v>1</v>
      </c>
      <c r="CQ3130" s="2" t="b">
        <f t="shared" si="1678"/>
        <v>0</v>
      </c>
      <c r="CR3130" s="6" t="str">
        <f t="shared" si="1679"/>
        <v>Male</v>
      </c>
      <c r="CS3130" s="7">
        <f t="shared" si="1680"/>
        <v>0</v>
      </c>
      <c r="CT3130" s="7">
        <f t="shared" si="1681"/>
        <v>0</v>
      </c>
      <c r="CU3130" s="7">
        <f t="shared" si="1682"/>
        <v>0</v>
      </c>
      <c r="CV3130" s="7">
        <f t="shared" si="1683"/>
        <v>0</v>
      </c>
      <c r="CW3130" s="7">
        <f>COUNTIF(M3130,"=*moderna*")</f>
        <v>0</v>
      </c>
      <c r="CX3130" s="1" t="b">
        <f>AND(E3130&lt;30,NOT(E3130="."),NOT(E3130=""))</f>
        <v>1</v>
      </c>
      <c r="CY3130" s="1" t="b">
        <f>AND(E3130&gt;17,E3130&lt;41,NOT(E3130="."),NOT(E3130=""))</f>
        <v>1</v>
      </c>
      <c r="DG3130" s="1" t="b">
        <f>AND(E3130&gt;4,E3130&lt;18,NOT(E3130=""),NOT(E3130="."))</f>
        <v>0</v>
      </c>
    </row>
    <row r="3131" spans="2:111" ht="333.5" x14ac:dyDescent="0.35">
      <c r="B3131" s="1" t="s">
        <v>13809</v>
      </c>
      <c r="C3131" s="9">
        <v>44568</v>
      </c>
      <c r="D3131" s="10" t="s">
        <v>13809</v>
      </c>
      <c r="E3131" s="1">
        <v>41</v>
      </c>
      <c r="F3131" s="1" t="s">
        <v>127</v>
      </c>
      <c r="G3131" s="1" t="s">
        <v>13809</v>
      </c>
      <c r="H3131" s="1" t="s">
        <v>13809</v>
      </c>
      <c r="I3131" s="2" t="s">
        <v>183</v>
      </c>
      <c r="J3131" s="2" t="s">
        <v>163</v>
      </c>
      <c r="K3131" s="2" t="s">
        <v>13809</v>
      </c>
      <c r="L3131" s="2" t="s">
        <v>183</v>
      </c>
      <c r="M3131" s="2" t="s">
        <v>163</v>
      </c>
      <c r="N3131" s="2" t="s">
        <v>13809</v>
      </c>
      <c r="O3131" s="2" t="s">
        <v>110</v>
      </c>
      <c r="P3131" s="2" t="s">
        <v>111</v>
      </c>
      <c r="S3131" s="2" t="s">
        <v>112</v>
      </c>
      <c r="T3131" s="2" t="s">
        <v>111</v>
      </c>
      <c r="U3131" s="2" t="b">
        <f>OR(S3131="yes",T3131="yes")</f>
        <v>1</v>
      </c>
      <c r="V3131" s="2" t="s">
        <v>126</v>
      </c>
      <c r="W3131" s="1" t="s">
        <v>112</v>
      </c>
      <c r="X3131" s="1" t="s">
        <v>138</v>
      </c>
      <c r="Y3131" s="2" t="s">
        <v>112</v>
      </c>
      <c r="Z3131" s="2" t="s">
        <v>111</v>
      </c>
      <c r="AA3131" s="2" t="s">
        <v>111</v>
      </c>
      <c r="AB3131" s="2">
        <v>0</v>
      </c>
      <c r="AC3131" s="1" t="s">
        <v>111</v>
      </c>
      <c r="AF3131" s="1" t="s">
        <v>111</v>
      </c>
      <c r="AJ3131" s="1" t="s">
        <v>115</v>
      </c>
      <c r="AK3131" s="1" t="s">
        <v>129</v>
      </c>
      <c r="AO3131" s="1" t="s">
        <v>117</v>
      </c>
      <c r="AU3131" s="1" t="s">
        <v>132</v>
      </c>
      <c r="AZ3131" s="1" t="s">
        <v>179</v>
      </c>
      <c r="BA3131" s="1" t="s">
        <v>10934</v>
      </c>
      <c r="BG3131" s="1" t="s">
        <v>10935</v>
      </c>
      <c r="BJ3131" s="1" t="s">
        <v>111</v>
      </c>
      <c r="BN3131" s="1" t="s">
        <v>111</v>
      </c>
      <c r="BQ3131" s="1" t="s">
        <v>121</v>
      </c>
      <c r="BS3131" s="1" t="s">
        <v>112</v>
      </c>
      <c r="BU3131" s="34" t="s">
        <v>10936</v>
      </c>
      <c r="BV3131" s="9">
        <v>44672</v>
      </c>
      <c r="BW3131" s="34" t="s">
        <v>10937</v>
      </c>
      <c r="BY3131" s="2" t="s">
        <v>153</v>
      </c>
      <c r="BZ3131" s="2" t="s">
        <v>124</v>
      </c>
      <c r="CB3131" s="1" t="s">
        <v>10938</v>
      </c>
      <c r="CD3131" s="1" t="b">
        <f t="shared" si="1693"/>
        <v>0</v>
      </c>
      <c r="CE3131" s="1" t="b">
        <f t="shared" si="1692"/>
        <v>0</v>
      </c>
      <c r="CF3131" s="1" t="b">
        <f t="shared" si="1667"/>
        <v>0</v>
      </c>
      <c r="CG3131" s="1" t="b">
        <f t="shared" si="1668"/>
        <v>0</v>
      </c>
      <c r="CH3131" s="1" t="b">
        <f t="shared" si="1669"/>
        <v>0</v>
      </c>
      <c r="CI3131" s="1" t="b">
        <f t="shared" si="1670"/>
        <v>0</v>
      </c>
      <c r="CJ3131" s="1" t="b">
        <f t="shared" si="1671"/>
        <v>0</v>
      </c>
      <c r="CK3131" s="1" t="b">
        <f t="shared" si="1672"/>
        <v>0</v>
      </c>
      <c r="CL3131" s="1" t="b">
        <f t="shared" si="1673"/>
        <v>1</v>
      </c>
      <c r="CM3131" s="1" t="b">
        <f t="shared" si="1674"/>
        <v>0</v>
      </c>
      <c r="CN3131" s="1" t="b">
        <f t="shared" si="1675"/>
        <v>0</v>
      </c>
      <c r="CO3131" s="2" t="b">
        <f t="shared" si="1676"/>
        <v>1</v>
      </c>
      <c r="CP3131" s="2" t="b">
        <f t="shared" si="1677"/>
        <v>1</v>
      </c>
      <c r="CQ3131" s="2" t="b">
        <f t="shared" si="1678"/>
        <v>0</v>
      </c>
      <c r="CR3131" s="6" t="str">
        <f t="shared" si="1679"/>
        <v>Male</v>
      </c>
      <c r="CS3131" s="7">
        <f t="shared" si="1680"/>
        <v>0</v>
      </c>
      <c r="CT3131" s="7">
        <f t="shared" si="1681"/>
        <v>0</v>
      </c>
      <c r="CU3131" s="7">
        <f t="shared" si="1682"/>
        <v>0</v>
      </c>
      <c r="CV3131" s="7">
        <f t="shared" si="1683"/>
        <v>0</v>
      </c>
      <c r="CW3131" s="7">
        <f>COUNTIF(M3131,"=*moderna*")</f>
        <v>0</v>
      </c>
      <c r="CX3131" s="1" t="b">
        <f>AND(E3131&lt;30,NOT(E3131="."),NOT(E3131=""))</f>
        <v>0</v>
      </c>
      <c r="CY3131" s="1" t="b">
        <f>AND(E3131&gt;17,E3131&lt;41,NOT(E3131="."),NOT(E3131=""))</f>
        <v>0</v>
      </c>
      <c r="DG3131" s="1" t="b">
        <f>AND(E3131&gt;4,E3131&lt;18,NOT(E3131=""),NOT(E3131="."))</f>
        <v>0</v>
      </c>
    </row>
    <row r="3132" spans="2:111" ht="87" x14ac:dyDescent="0.35">
      <c r="B3132" s="1" t="s">
        <v>13809</v>
      </c>
      <c r="C3132" s="9">
        <v>44568</v>
      </c>
      <c r="D3132" s="10" t="s">
        <v>13809</v>
      </c>
      <c r="E3132" s="1">
        <v>19</v>
      </c>
      <c r="F3132" s="1" t="s">
        <v>127</v>
      </c>
      <c r="G3132" s="1" t="s">
        <v>13809</v>
      </c>
      <c r="H3132" s="1" t="s">
        <v>13809</v>
      </c>
      <c r="I3132" s="9">
        <v>44249</v>
      </c>
      <c r="J3132" s="2" t="s">
        <v>109</v>
      </c>
      <c r="K3132" s="2" t="s">
        <v>13809</v>
      </c>
      <c r="L3132" s="9">
        <v>44271</v>
      </c>
      <c r="M3132" s="2" t="s">
        <v>109</v>
      </c>
      <c r="N3132" s="2" t="s">
        <v>13809</v>
      </c>
      <c r="O3132" s="2" t="s">
        <v>110</v>
      </c>
      <c r="P3132" s="2" t="s">
        <v>111</v>
      </c>
      <c r="S3132" s="2" t="s">
        <v>111</v>
      </c>
      <c r="T3132" s="2" t="s">
        <v>112</v>
      </c>
      <c r="U3132" s="2" t="b">
        <v>1</v>
      </c>
      <c r="V3132" s="2" t="s">
        <v>113</v>
      </c>
      <c r="W3132" s="1" t="s">
        <v>112</v>
      </c>
      <c r="X3132" s="1" t="s">
        <v>110</v>
      </c>
      <c r="Y3132" s="2" t="s">
        <v>112</v>
      </c>
      <c r="Z3132" s="2" t="s">
        <v>111</v>
      </c>
      <c r="AA3132" s="2" t="s">
        <v>111</v>
      </c>
      <c r="AB3132" s="2">
        <v>4</v>
      </c>
      <c r="AC3132" s="1" t="s">
        <v>111</v>
      </c>
      <c r="AF3132" s="1" t="s">
        <v>111</v>
      </c>
      <c r="AJ3132" s="1" t="s">
        <v>115</v>
      </c>
      <c r="AK3132" s="1" t="s">
        <v>129</v>
      </c>
      <c r="AO3132" s="1" t="s">
        <v>221</v>
      </c>
      <c r="AS3132" s="1" t="s">
        <v>196</v>
      </c>
      <c r="AZ3132" s="1" t="s">
        <v>120</v>
      </c>
      <c r="BA3132" s="1" t="s">
        <v>10895</v>
      </c>
      <c r="BG3132" s="1" t="s">
        <v>10896</v>
      </c>
      <c r="BH3132" s="1" t="s">
        <v>10897</v>
      </c>
      <c r="BJ3132" s="1" t="s">
        <v>112</v>
      </c>
      <c r="BK3132" s="1" t="s">
        <v>112</v>
      </c>
      <c r="BL3132" s="1" t="s">
        <v>403</v>
      </c>
      <c r="BQ3132" s="1" t="s">
        <v>121</v>
      </c>
      <c r="BR3132" s="1" t="s">
        <v>122</v>
      </c>
      <c r="BS3132" s="1" t="s">
        <v>111</v>
      </c>
      <c r="BT3132" s="34" t="s">
        <v>10898</v>
      </c>
      <c r="BU3132" s="34" t="s">
        <v>10899</v>
      </c>
      <c r="BV3132" s="9">
        <v>44568</v>
      </c>
      <c r="BW3132" s="34" t="s">
        <v>15080</v>
      </c>
      <c r="BY3132" s="2" t="s">
        <v>156</v>
      </c>
      <c r="BZ3132" s="2" t="s">
        <v>124</v>
      </c>
      <c r="CA3132" s="2">
        <v>3</v>
      </c>
      <c r="CB3132" s="1" t="s">
        <v>258</v>
      </c>
      <c r="CC3132" s="2" t="s">
        <v>126</v>
      </c>
      <c r="CD3132" s="1" t="b">
        <f t="shared" si="1693"/>
        <v>1</v>
      </c>
      <c r="CE3132" s="1" t="b">
        <f t="shared" si="1692"/>
        <v>0</v>
      </c>
      <c r="CF3132" s="1" t="b">
        <f t="shared" si="1667"/>
        <v>0</v>
      </c>
      <c r="CG3132" s="1" t="b">
        <f t="shared" si="1668"/>
        <v>0</v>
      </c>
      <c r="CH3132" s="1" t="b">
        <f t="shared" si="1669"/>
        <v>0</v>
      </c>
      <c r="CI3132" s="1" t="b">
        <f t="shared" si="1670"/>
        <v>1</v>
      </c>
      <c r="CJ3132" s="1" t="b">
        <f t="shared" si="1671"/>
        <v>0</v>
      </c>
      <c r="CK3132" s="1" t="b">
        <f t="shared" si="1672"/>
        <v>0</v>
      </c>
      <c r="CL3132" s="1" t="b">
        <f t="shared" si="1673"/>
        <v>0</v>
      </c>
      <c r="CM3132" s="1" t="b">
        <f t="shared" si="1674"/>
        <v>0</v>
      </c>
      <c r="CN3132" s="1" t="b">
        <f t="shared" si="1675"/>
        <v>0</v>
      </c>
      <c r="CO3132" s="2" t="b">
        <f t="shared" si="1676"/>
        <v>1</v>
      </c>
      <c r="CP3132" s="2" t="b">
        <f t="shared" si="1677"/>
        <v>1</v>
      </c>
      <c r="CQ3132" s="2" t="b">
        <f t="shared" si="1678"/>
        <v>0</v>
      </c>
      <c r="CR3132" s="6" t="str">
        <f t="shared" si="1679"/>
        <v>Male</v>
      </c>
      <c r="CS3132" s="7">
        <f t="shared" si="1680"/>
        <v>1</v>
      </c>
      <c r="CT3132" s="7">
        <f t="shared" si="1681"/>
        <v>0</v>
      </c>
      <c r="CU3132" s="7">
        <f t="shared" si="1682"/>
        <v>0</v>
      </c>
      <c r="CV3132" s="7">
        <f t="shared" si="1683"/>
        <v>1</v>
      </c>
      <c r="CW3132" s="7">
        <f>COUNTIF(M3132,"=*moderna*")</f>
        <v>0</v>
      </c>
      <c r="CX3132" s="1" t="b">
        <f>AND(E3132&lt;30,NOT(E3132="."),NOT(E3132=""))</f>
        <v>1</v>
      </c>
      <c r="CY3132" s="1" t="b">
        <f>AND(E3132&gt;17,E3132&lt;41,NOT(E3132="."),NOT(E3132=""))</f>
        <v>1</v>
      </c>
      <c r="DG3132" s="1" t="b">
        <f>AND(E3132&gt;4,E3132&lt;18,NOT(E3132=""),NOT(E3132="."))</f>
        <v>0</v>
      </c>
    </row>
    <row r="3133" spans="2:111" ht="409.5" x14ac:dyDescent="0.35">
      <c r="B3133" s="1" t="s">
        <v>13809</v>
      </c>
      <c r="C3133" s="9">
        <v>44568</v>
      </c>
      <c r="D3133" s="10" t="s">
        <v>13809</v>
      </c>
      <c r="E3133" s="1">
        <v>70</v>
      </c>
      <c r="F3133" s="1" t="s">
        <v>127</v>
      </c>
      <c r="G3133" s="1" t="s">
        <v>13809</v>
      </c>
      <c r="H3133" s="1" t="s">
        <v>13809</v>
      </c>
      <c r="I3133" s="9">
        <v>44328</v>
      </c>
      <c r="J3133" s="2" t="s">
        <v>409</v>
      </c>
      <c r="K3133" s="2" t="s">
        <v>13809</v>
      </c>
      <c r="M3133" s="2" t="s">
        <v>163</v>
      </c>
      <c r="N3133" s="2" t="s">
        <v>13809</v>
      </c>
      <c r="O3133" s="2" t="s">
        <v>110</v>
      </c>
      <c r="P3133" s="2" t="s">
        <v>111</v>
      </c>
      <c r="S3133" s="2" t="s">
        <v>112</v>
      </c>
      <c r="T3133" s="2" t="s">
        <v>111</v>
      </c>
      <c r="U3133" s="2" t="b">
        <f>OR(S3133="yes",T3133="yes")</f>
        <v>1</v>
      </c>
      <c r="V3133" s="2" t="s">
        <v>126</v>
      </c>
      <c r="W3133" s="1" t="s">
        <v>111</v>
      </c>
      <c r="Y3133" s="2" t="s">
        <v>111</v>
      </c>
      <c r="AH3133" s="1" t="s">
        <v>193</v>
      </c>
      <c r="AI3133" s="1" t="s">
        <v>10939</v>
      </c>
      <c r="AJ3133" s="1" t="s">
        <v>115</v>
      </c>
      <c r="AK3133" s="1" t="s">
        <v>349</v>
      </c>
      <c r="AN3133" s="1" t="s">
        <v>10940</v>
      </c>
      <c r="AO3133" s="1" t="s">
        <v>10941</v>
      </c>
      <c r="AZ3133" s="1" t="s">
        <v>217</v>
      </c>
      <c r="BG3133" s="1" t="s">
        <v>10942</v>
      </c>
      <c r="BJ3133" s="1" t="s">
        <v>112</v>
      </c>
      <c r="BK3133" s="1" t="s">
        <v>111</v>
      </c>
      <c r="BQ3133" s="1" t="s">
        <v>121</v>
      </c>
      <c r="BR3133" s="1" t="s">
        <v>122</v>
      </c>
      <c r="BS3133" s="1" t="s">
        <v>112</v>
      </c>
      <c r="BU3133" s="34" t="s">
        <v>14037</v>
      </c>
      <c r="BV3133" s="9">
        <v>44575</v>
      </c>
      <c r="BW3133" s="34" t="s">
        <v>15081</v>
      </c>
      <c r="BY3133" s="2" t="s">
        <v>153</v>
      </c>
      <c r="BZ3133" s="2" t="s">
        <v>124</v>
      </c>
      <c r="CB3133" s="1" t="s">
        <v>258</v>
      </c>
      <c r="CD3133" s="1" t="b">
        <f t="shared" si="1693"/>
        <v>0</v>
      </c>
      <c r="CE3133" s="1" t="b">
        <f t="shared" si="1692"/>
        <v>0</v>
      </c>
      <c r="CF3133" s="1" t="b">
        <f t="shared" si="1667"/>
        <v>0</v>
      </c>
      <c r="CG3133" s="1" t="b">
        <f t="shared" si="1668"/>
        <v>0</v>
      </c>
      <c r="CH3133" s="1" t="b">
        <f t="shared" si="1669"/>
        <v>0</v>
      </c>
      <c r="CI3133" s="1" t="b">
        <f t="shared" si="1670"/>
        <v>0</v>
      </c>
      <c r="CJ3133" s="1" t="b">
        <f t="shared" si="1671"/>
        <v>0</v>
      </c>
      <c r="CK3133" s="1" t="b">
        <f t="shared" si="1672"/>
        <v>0</v>
      </c>
      <c r="CL3133" s="1" t="b">
        <f t="shared" si="1673"/>
        <v>0</v>
      </c>
      <c r="CM3133" s="1" t="b">
        <f t="shared" si="1674"/>
        <v>0</v>
      </c>
      <c r="CN3133" s="1" t="b">
        <f t="shared" si="1675"/>
        <v>1</v>
      </c>
      <c r="CO3133" s="2" t="b">
        <f t="shared" si="1676"/>
        <v>0</v>
      </c>
      <c r="CP3133" s="2" t="b">
        <f t="shared" si="1677"/>
        <v>0</v>
      </c>
      <c r="CQ3133" s="2" t="b">
        <f t="shared" si="1678"/>
        <v>0</v>
      </c>
      <c r="CR3133" s="6" t="str">
        <f t="shared" si="1679"/>
        <v>Male</v>
      </c>
      <c r="CS3133" s="7">
        <f t="shared" si="1680"/>
        <v>0</v>
      </c>
      <c r="CT3133" s="7">
        <f t="shared" si="1681"/>
        <v>0</v>
      </c>
      <c r="CU3133" s="7">
        <f t="shared" si="1682"/>
        <v>1</v>
      </c>
      <c r="CV3133" s="7">
        <f t="shared" si="1683"/>
        <v>0</v>
      </c>
    </row>
    <row r="3134" spans="2:111" ht="319" x14ac:dyDescent="0.35">
      <c r="B3134" s="1" t="s">
        <v>13809</v>
      </c>
      <c r="C3134" s="9">
        <v>44568</v>
      </c>
      <c r="D3134" s="10" t="s">
        <v>13809</v>
      </c>
      <c r="E3134" s="1">
        <v>16</v>
      </c>
      <c r="F3134" s="1" t="s">
        <v>127</v>
      </c>
      <c r="G3134" s="1" t="s">
        <v>13809</v>
      </c>
      <c r="H3134" s="1" t="s">
        <v>13809</v>
      </c>
      <c r="I3134" s="9">
        <v>44333</v>
      </c>
      <c r="J3134" s="2" t="s">
        <v>109</v>
      </c>
      <c r="K3134" s="2" t="s">
        <v>13809</v>
      </c>
      <c r="L3134" s="9">
        <v>44354</v>
      </c>
      <c r="M3134" s="2" t="s">
        <v>109</v>
      </c>
      <c r="N3134" s="2" t="s">
        <v>13809</v>
      </c>
      <c r="O3134" s="2" t="s">
        <v>110</v>
      </c>
      <c r="P3134" s="2" t="s">
        <v>111</v>
      </c>
      <c r="S3134" s="2" t="s">
        <v>112</v>
      </c>
      <c r="T3134" s="2" t="s">
        <v>111</v>
      </c>
      <c r="U3134" s="2" t="b">
        <f>OR(S3134="yes",T3134="yes")</f>
        <v>1</v>
      </c>
      <c r="V3134" s="2" t="s">
        <v>113</v>
      </c>
      <c r="W3134" s="1" t="s">
        <v>112</v>
      </c>
      <c r="X3134" s="1" t="s">
        <v>110</v>
      </c>
      <c r="Y3134" s="2" t="s">
        <v>112</v>
      </c>
      <c r="Z3134" s="2" t="s">
        <v>111</v>
      </c>
      <c r="AA3134" s="2" t="s">
        <v>111</v>
      </c>
      <c r="AB3134" s="2">
        <v>1</v>
      </c>
      <c r="AF3134" s="1" t="s">
        <v>111</v>
      </c>
      <c r="AJ3134" s="1" t="s">
        <v>115</v>
      </c>
      <c r="AK3134" s="1" t="s">
        <v>129</v>
      </c>
      <c r="AO3134" s="1" t="s">
        <v>117</v>
      </c>
      <c r="AS3134" s="1" t="s">
        <v>706</v>
      </c>
      <c r="AU3134" s="1" t="s">
        <v>132</v>
      </c>
      <c r="AZ3134" s="1" t="s">
        <v>155</v>
      </c>
      <c r="BA3134" s="1" t="s">
        <v>10943</v>
      </c>
      <c r="BJ3134" s="1" t="s">
        <v>112</v>
      </c>
      <c r="BK3134" s="1" t="s">
        <v>112</v>
      </c>
      <c r="BL3134" s="1" t="s">
        <v>161</v>
      </c>
      <c r="BM3134" s="1" t="s">
        <v>10944</v>
      </c>
      <c r="BQ3134" s="1" t="s">
        <v>121</v>
      </c>
      <c r="BR3134" s="1" t="s">
        <v>122</v>
      </c>
      <c r="BS3134" s="1" t="s">
        <v>111</v>
      </c>
      <c r="BT3134" s="34" t="s">
        <v>10945</v>
      </c>
      <c r="BU3134" s="34" t="s">
        <v>10946</v>
      </c>
      <c r="BV3134" s="9">
        <v>44573</v>
      </c>
      <c r="BW3134" s="34" t="s">
        <v>15082</v>
      </c>
      <c r="BY3134" s="2" t="s">
        <v>156</v>
      </c>
      <c r="BZ3134" s="2" t="s">
        <v>124</v>
      </c>
      <c r="CB3134" s="1" t="s">
        <v>4465</v>
      </c>
      <c r="CC3134" s="2" t="s">
        <v>126</v>
      </c>
      <c r="CD3134" s="1" t="b">
        <f t="shared" si="1693"/>
        <v>1</v>
      </c>
      <c r="CE3134" s="1" t="b">
        <f t="shared" si="1692"/>
        <v>1</v>
      </c>
      <c r="CF3134" s="1" t="b">
        <f t="shared" si="1667"/>
        <v>0</v>
      </c>
      <c r="CG3134" s="1" t="b">
        <f t="shared" si="1668"/>
        <v>0</v>
      </c>
      <c r="CH3134" s="1" t="b">
        <f t="shared" si="1669"/>
        <v>1</v>
      </c>
      <c r="CI3134" s="1" t="b">
        <f t="shared" si="1670"/>
        <v>0</v>
      </c>
      <c r="CJ3134" s="1" t="b">
        <f t="shared" si="1671"/>
        <v>0</v>
      </c>
      <c r="CK3134" s="1" t="b">
        <f t="shared" si="1672"/>
        <v>0</v>
      </c>
      <c r="CL3134" s="1" t="b">
        <f t="shared" si="1673"/>
        <v>0</v>
      </c>
      <c r="CM3134" s="1" t="b">
        <f t="shared" si="1674"/>
        <v>0</v>
      </c>
      <c r="CN3134" s="1" t="b">
        <f t="shared" si="1675"/>
        <v>0</v>
      </c>
      <c r="CO3134" s="2" t="b">
        <f t="shared" si="1676"/>
        <v>1</v>
      </c>
      <c r="CP3134" s="2" t="b">
        <f t="shared" si="1677"/>
        <v>1</v>
      </c>
      <c r="CQ3134" s="2" t="b">
        <f t="shared" si="1678"/>
        <v>0</v>
      </c>
      <c r="CR3134" s="6" t="str">
        <f t="shared" si="1679"/>
        <v>Male</v>
      </c>
      <c r="CS3134" s="7">
        <f t="shared" si="1680"/>
        <v>1</v>
      </c>
      <c r="CT3134" s="7">
        <f t="shared" si="1681"/>
        <v>0</v>
      </c>
      <c r="CU3134" s="7">
        <f t="shared" si="1682"/>
        <v>0</v>
      </c>
      <c r="CV3134" s="7">
        <f t="shared" si="1683"/>
        <v>1</v>
      </c>
    </row>
    <row r="3135" spans="2:111" ht="159.5" x14ac:dyDescent="0.35">
      <c r="B3135" s="1" t="s">
        <v>13809</v>
      </c>
      <c r="C3135" s="9">
        <v>44568</v>
      </c>
      <c r="D3135" s="10" t="s">
        <v>13809</v>
      </c>
      <c r="E3135" s="1">
        <v>46</v>
      </c>
      <c r="F3135" s="1" t="s">
        <v>108</v>
      </c>
      <c r="G3135" s="1" t="s">
        <v>13809</v>
      </c>
      <c r="H3135" s="1" t="s">
        <v>13809</v>
      </c>
      <c r="I3135" s="9">
        <v>44452</v>
      </c>
      <c r="J3135" s="2" t="s">
        <v>109</v>
      </c>
      <c r="K3135" s="2" t="s">
        <v>13809</v>
      </c>
      <c r="L3135" s="9">
        <v>44482</v>
      </c>
      <c r="M3135" s="2" t="s">
        <v>109</v>
      </c>
      <c r="N3135" s="2" t="s">
        <v>13809</v>
      </c>
      <c r="O3135" s="2" t="s">
        <v>110</v>
      </c>
      <c r="P3135" s="2" t="s">
        <v>111</v>
      </c>
      <c r="S3135" s="2" t="s">
        <v>112</v>
      </c>
      <c r="T3135" s="2" t="s">
        <v>111</v>
      </c>
      <c r="U3135" s="2" t="b">
        <f>OR(S3135="yes",T3135="yes")</f>
        <v>1</v>
      </c>
      <c r="V3135" s="2" t="s">
        <v>126</v>
      </c>
      <c r="W3135" s="1" t="s">
        <v>111</v>
      </c>
      <c r="Y3135" s="2" t="s">
        <v>112</v>
      </c>
      <c r="Z3135" s="2" t="s">
        <v>111</v>
      </c>
      <c r="AA3135" s="2" t="s">
        <v>112</v>
      </c>
      <c r="AB3135" s="2">
        <v>5</v>
      </c>
      <c r="AC3135" s="1" t="s">
        <v>111</v>
      </c>
      <c r="AF3135" s="1" t="s">
        <v>111</v>
      </c>
      <c r="AH3135" s="1" t="s">
        <v>193</v>
      </c>
      <c r="AI3135" s="1" t="s">
        <v>13019</v>
      </c>
      <c r="AJ3135" s="1" t="s">
        <v>115</v>
      </c>
      <c r="AK3135" s="1" t="s">
        <v>194</v>
      </c>
      <c r="AN3135" s="1" t="s">
        <v>13020</v>
      </c>
      <c r="AO3135" s="1" t="s">
        <v>2598</v>
      </c>
      <c r="AZ3135" s="1" t="s">
        <v>155</v>
      </c>
      <c r="BA3135" s="1" t="s">
        <v>13021</v>
      </c>
      <c r="BJ3135" s="1" t="s">
        <v>112</v>
      </c>
      <c r="BK3135" s="1" t="s">
        <v>112</v>
      </c>
      <c r="BL3135" s="1" t="s">
        <v>13022</v>
      </c>
      <c r="BQ3135" s="1" t="s">
        <v>121</v>
      </c>
      <c r="BR3135" s="1" t="s">
        <v>122</v>
      </c>
      <c r="BS3135" s="1" t="s">
        <v>111</v>
      </c>
      <c r="BT3135" s="34" t="s">
        <v>184</v>
      </c>
      <c r="BU3135" s="34" t="s">
        <v>13023</v>
      </c>
      <c r="BV3135" s="9">
        <v>44568</v>
      </c>
      <c r="BW3135" s="34" t="s">
        <v>13024</v>
      </c>
      <c r="BY3135" s="2" t="s">
        <v>153</v>
      </c>
      <c r="BZ3135" s="2" t="s">
        <v>124</v>
      </c>
      <c r="CB3135" s="1" t="s">
        <v>256</v>
      </c>
      <c r="CD3135" s="1" t="b">
        <f t="shared" si="1693"/>
        <v>0</v>
      </c>
      <c r="CE3135" s="1" t="b">
        <f t="shared" si="1692"/>
        <v>0</v>
      </c>
      <c r="CF3135" s="1" t="b">
        <f t="shared" si="1667"/>
        <v>0</v>
      </c>
      <c r="CG3135" s="1" t="b">
        <f t="shared" si="1668"/>
        <v>0</v>
      </c>
      <c r="CH3135" s="1" t="b">
        <f t="shared" si="1669"/>
        <v>0</v>
      </c>
      <c r="CI3135" s="1" t="b">
        <f t="shared" si="1670"/>
        <v>0</v>
      </c>
      <c r="CJ3135" s="1" t="b">
        <f t="shared" si="1671"/>
        <v>0</v>
      </c>
      <c r="CK3135" s="1" t="b">
        <f t="shared" si="1672"/>
        <v>0</v>
      </c>
      <c r="CL3135" s="1" t="b">
        <f t="shared" si="1673"/>
        <v>1</v>
      </c>
      <c r="CM3135" s="1" t="b">
        <f t="shared" si="1674"/>
        <v>0</v>
      </c>
      <c r="CN3135" s="1" t="b">
        <f t="shared" si="1675"/>
        <v>0</v>
      </c>
      <c r="CO3135" s="2" t="b">
        <f t="shared" si="1676"/>
        <v>1</v>
      </c>
      <c r="CP3135" s="2" t="b">
        <f t="shared" si="1677"/>
        <v>1</v>
      </c>
      <c r="CQ3135" s="2" t="b">
        <f t="shared" si="1678"/>
        <v>0</v>
      </c>
      <c r="CR3135" s="6" t="str">
        <f t="shared" si="1679"/>
        <v>Female</v>
      </c>
      <c r="CS3135" s="7">
        <f t="shared" si="1680"/>
        <v>1</v>
      </c>
      <c r="CT3135" s="7">
        <f t="shared" si="1681"/>
        <v>0</v>
      </c>
      <c r="CU3135" s="7">
        <f t="shared" si="1682"/>
        <v>0</v>
      </c>
      <c r="CV3135" s="7">
        <f t="shared" si="1683"/>
        <v>1</v>
      </c>
    </row>
    <row r="3136" spans="2:111" ht="72.5" x14ac:dyDescent="0.35">
      <c r="B3136" s="1" t="s">
        <v>13809</v>
      </c>
      <c r="C3136" s="9">
        <v>44568</v>
      </c>
      <c r="D3136" s="10" t="s">
        <v>13809</v>
      </c>
      <c r="E3136" s="1">
        <v>16</v>
      </c>
      <c r="F3136" s="1" t="s">
        <v>127</v>
      </c>
      <c r="G3136" s="1" t="s">
        <v>13809</v>
      </c>
      <c r="H3136" s="1" t="s">
        <v>13809</v>
      </c>
      <c r="I3136" s="2" t="s">
        <v>183</v>
      </c>
      <c r="J3136" s="2" t="s">
        <v>109</v>
      </c>
      <c r="K3136" s="2" t="s">
        <v>13809</v>
      </c>
      <c r="L3136" s="9">
        <v>44351</v>
      </c>
      <c r="M3136" s="2" t="s">
        <v>109</v>
      </c>
      <c r="N3136" s="2" t="s">
        <v>13809</v>
      </c>
      <c r="O3136" s="2" t="s">
        <v>110</v>
      </c>
      <c r="P3136" s="2" t="s">
        <v>111</v>
      </c>
      <c r="S3136" s="2" t="s">
        <v>111</v>
      </c>
      <c r="T3136" s="2" t="s">
        <v>112</v>
      </c>
      <c r="U3136" s="2" t="b">
        <f>OR(S3136="yes",T3136="yes")</f>
        <v>1</v>
      </c>
      <c r="V3136" s="2" t="s">
        <v>113</v>
      </c>
      <c r="W3136" s="1" t="s">
        <v>112</v>
      </c>
      <c r="X3136" s="1" t="s">
        <v>110</v>
      </c>
      <c r="Y3136" s="2" t="s">
        <v>112</v>
      </c>
      <c r="Z3136" s="2" t="s">
        <v>111</v>
      </c>
      <c r="AA3136" s="2" t="s">
        <v>111</v>
      </c>
      <c r="AB3136" s="2">
        <v>2</v>
      </c>
      <c r="AC3136" s="1" t="s">
        <v>111</v>
      </c>
      <c r="AF3136" s="1" t="s">
        <v>111</v>
      </c>
      <c r="AJ3136" s="1" t="s">
        <v>115</v>
      </c>
      <c r="AK3136" s="1" t="s">
        <v>150</v>
      </c>
      <c r="AO3136" s="1" t="s">
        <v>117</v>
      </c>
      <c r="AS3136" s="1" t="s">
        <v>118</v>
      </c>
      <c r="AU3136" s="1" t="s">
        <v>132</v>
      </c>
      <c r="AZ3136" s="1" t="s">
        <v>402</v>
      </c>
      <c r="BA3136" s="1" t="s">
        <v>10947</v>
      </c>
      <c r="BE3136" s="1">
        <v>32</v>
      </c>
      <c r="BJ3136" s="1" t="s">
        <v>112</v>
      </c>
      <c r="BK3136" s="1" t="s">
        <v>112</v>
      </c>
      <c r="BL3136" s="1" t="s">
        <v>142</v>
      </c>
      <c r="BQ3136" s="1" t="s">
        <v>121</v>
      </c>
      <c r="BR3136" s="1" t="s">
        <v>122</v>
      </c>
      <c r="BS3136" s="1" t="s">
        <v>111</v>
      </c>
      <c r="BT3136" s="34" t="s">
        <v>158</v>
      </c>
      <c r="BU3136" s="34" t="s">
        <v>10948</v>
      </c>
      <c r="BV3136" s="9">
        <v>44568</v>
      </c>
      <c r="BW3136" s="34" t="s">
        <v>15083</v>
      </c>
      <c r="BY3136" s="2" t="s">
        <v>123</v>
      </c>
      <c r="BZ3136" s="2" t="s">
        <v>232</v>
      </c>
      <c r="CA3136" s="2">
        <v>3</v>
      </c>
      <c r="CB3136" s="1" t="s">
        <v>199</v>
      </c>
      <c r="CC3136" s="2" t="s">
        <v>126</v>
      </c>
      <c r="CD3136" s="1" t="b">
        <f t="shared" si="1693"/>
        <v>1</v>
      </c>
      <c r="CE3136" s="1" t="b">
        <f t="shared" si="1692"/>
        <v>1</v>
      </c>
      <c r="CF3136" s="1" t="b">
        <f t="shared" si="1667"/>
        <v>0</v>
      </c>
      <c r="CG3136" s="1" t="b">
        <f t="shared" si="1668"/>
        <v>0</v>
      </c>
      <c r="CH3136" s="1" t="b">
        <f t="shared" si="1669"/>
        <v>1</v>
      </c>
      <c r="CI3136" s="1" t="b">
        <f t="shared" si="1670"/>
        <v>0</v>
      </c>
      <c r="CJ3136" s="1" t="b">
        <f t="shared" si="1671"/>
        <v>0</v>
      </c>
      <c r="CK3136" s="1" t="b">
        <f t="shared" si="1672"/>
        <v>0</v>
      </c>
      <c r="CL3136" s="1" t="b">
        <f t="shared" si="1673"/>
        <v>0</v>
      </c>
      <c r="CM3136" s="1" t="b">
        <f t="shared" si="1674"/>
        <v>0</v>
      </c>
      <c r="CN3136" s="1" t="b">
        <f t="shared" si="1675"/>
        <v>0</v>
      </c>
      <c r="CO3136" s="2" t="b">
        <f t="shared" si="1676"/>
        <v>1</v>
      </c>
      <c r="CP3136" s="2" t="b">
        <f t="shared" si="1677"/>
        <v>1</v>
      </c>
      <c r="CQ3136" s="2" t="b">
        <f t="shared" si="1678"/>
        <v>0</v>
      </c>
      <c r="CR3136" s="6" t="str">
        <f t="shared" si="1679"/>
        <v>Male</v>
      </c>
      <c r="CS3136" s="7">
        <f t="shared" si="1680"/>
        <v>1</v>
      </c>
      <c r="CT3136" s="7">
        <f t="shared" si="1681"/>
        <v>0</v>
      </c>
      <c r="CU3136" s="7">
        <f t="shared" si="1682"/>
        <v>0</v>
      </c>
      <c r="CV3136" s="7">
        <f t="shared" si="1683"/>
        <v>1</v>
      </c>
      <c r="CW3136" s="7">
        <f>COUNTIF(M3136,"=*moderna*")</f>
        <v>0</v>
      </c>
      <c r="CX3136" s="1" t="b">
        <f>AND(E3136&lt;30,NOT(E3136="."),NOT(E3136=""))</f>
        <v>1</v>
      </c>
      <c r="CY3136" s="1" t="b">
        <f>AND(E3136&gt;17,E3136&lt;41,NOT(E3136="."),NOT(E3136=""))</f>
        <v>0</v>
      </c>
      <c r="DG3136" s="1" t="b">
        <f>AND(E3136&gt;4,E3136&lt;18,NOT(E3136=""),NOT(E3136="."))</f>
        <v>1</v>
      </c>
    </row>
    <row r="3137" spans="2:111" ht="43.5" x14ac:dyDescent="0.35">
      <c r="B3137" s="1" t="s">
        <v>13809</v>
      </c>
      <c r="C3137" s="9">
        <v>44569</v>
      </c>
      <c r="D3137" s="10" t="s">
        <v>13809</v>
      </c>
      <c r="E3137" s="1">
        <v>46</v>
      </c>
      <c r="F3137" s="1" t="s">
        <v>127</v>
      </c>
      <c r="G3137" s="1" t="s">
        <v>13809</v>
      </c>
      <c r="H3137" s="1" t="s">
        <v>13809</v>
      </c>
      <c r="K3137" s="2" t="s">
        <v>13809</v>
      </c>
      <c r="L3137" s="9">
        <v>44368</v>
      </c>
      <c r="M3137" s="2" t="s">
        <v>128</v>
      </c>
      <c r="N3137" s="2" t="s">
        <v>13809</v>
      </c>
      <c r="O3137" s="2" t="s">
        <v>110</v>
      </c>
      <c r="P3137" s="2" t="s">
        <v>111</v>
      </c>
      <c r="S3137" s="2" t="s">
        <v>112</v>
      </c>
      <c r="T3137" s="2" t="s">
        <v>111</v>
      </c>
      <c r="U3137" s="2" t="b">
        <f>OR(S3137="yes",T3137="yes")</f>
        <v>1</v>
      </c>
      <c r="V3137" s="2" t="s">
        <v>126</v>
      </c>
      <c r="W3137" s="1" t="s">
        <v>111</v>
      </c>
      <c r="Y3137" s="2" t="s">
        <v>112</v>
      </c>
      <c r="AA3137" s="2" t="s">
        <v>112</v>
      </c>
      <c r="AB3137" s="2">
        <v>1</v>
      </c>
      <c r="AF3137" s="1" t="s">
        <v>112</v>
      </c>
      <c r="AG3137" s="1" t="s">
        <v>138</v>
      </c>
      <c r="BU3137" s="34" t="s">
        <v>10949</v>
      </c>
      <c r="BV3137" s="9">
        <v>44575</v>
      </c>
      <c r="BW3137" s="34" t="s">
        <v>10950</v>
      </c>
      <c r="BY3137" s="2" t="s">
        <v>153</v>
      </c>
      <c r="BZ3137" s="2" t="s">
        <v>124</v>
      </c>
      <c r="CB3137" s="1" t="s">
        <v>207</v>
      </c>
      <c r="CD3137" s="1" t="b">
        <f t="shared" si="1693"/>
        <v>0</v>
      </c>
      <c r="CE3137" s="1" t="b">
        <f t="shared" si="1692"/>
        <v>0</v>
      </c>
      <c r="CF3137" s="1" t="b">
        <f t="shared" si="1667"/>
        <v>0</v>
      </c>
      <c r="CG3137" s="1" t="b">
        <f t="shared" si="1668"/>
        <v>0</v>
      </c>
      <c r="CH3137" s="1" t="b">
        <f t="shared" si="1669"/>
        <v>0</v>
      </c>
      <c r="CI3137" s="1" t="b">
        <f t="shared" si="1670"/>
        <v>0</v>
      </c>
      <c r="CJ3137" s="1" t="b">
        <f t="shared" si="1671"/>
        <v>0</v>
      </c>
      <c r="CK3137" s="1" t="b">
        <f t="shared" si="1672"/>
        <v>0</v>
      </c>
      <c r="CL3137" s="1" t="b">
        <f t="shared" si="1673"/>
        <v>1</v>
      </c>
      <c r="CM3137" s="1" t="b">
        <f t="shared" si="1674"/>
        <v>0</v>
      </c>
      <c r="CN3137" s="1" t="b">
        <f t="shared" si="1675"/>
        <v>0</v>
      </c>
      <c r="CO3137" s="2" t="b">
        <f t="shared" si="1676"/>
        <v>1</v>
      </c>
      <c r="CP3137" s="2" t="b">
        <f t="shared" si="1677"/>
        <v>1</v>
      </c>
      <c r="CQ3137" s="2" t="b">
        <f t="shared" si="1678"/>
        <v>0</v>
      </c>
      <c r="CR3137" s="6" t="str">
        <f t="shared" si="1679"/>
        <v>Male</v>
      </c>
      <c r="CS3137" s="7">
        <f t="shared" si="1680"/>
        <v>0</v>
      </c>
      <c r="CT3137" s="7">
        <f t="shared" si="1681"/>
        <v>0</v>
      </c>
      <c r="CU3137" s="7">
        <f t="shared" si="1682"/>
        <v>0</v>
      </c>
      <c r="CV3137" s="7">
        <f t="shared" si="1683"/>
        <v>0</v>
      </c>
      <c r="CW3137" s="7">
        <f>COUNTIF(M3137,"=*moderna*")</f>
        <v>1</v>
      </c>
      <c r="CX3137" s="1" t="b">
        <f>AND(E3137&lt;30,NOT(E3137="."),NOT(E3137=""))</f>
        <v>0</v>
      </c>
      <c r="CY3137" s="1" t="b">
        <f>AND(E3137&gt;17,E3137&lt;41,NOT(E3137="."),NOT(E3137=""))</f>
        <v>0</v>
      </c>
      <c r="DG3137" s="1" t="b">
        <f>AND(E3137&gt;4,E3137&lt;18,NOT(E3137=""),NOT(E3137="."))</f>
        <v>0</v>
      </c>
    </row>
    <row r="3138" spans="2:111" ht="72.5" x14ac:dyDescent="0.35">
      <c r="B3138" s="1" t="s">
        <v>13809</v>
      </c>
      <c r="C3138" s="9">
        <v>44569</v>
      </c>
      <c r="D3138" s="10" t="s">
        <v>13809</v>
      </c>
      <c r="E3138" s="1">
        <v>19</v>
      </c>
      <c r="F3138" s="1" t="s">
        <v>127</v>
      </c>
      <c r="G3138" s="1" t="s">
        <v>13809</v>
      </c>
      <c r="H3138" s="1" t="s">
        <v>13809</v>
      </c>
      <c r="I3138" s="2" t="s">
        <v>183</v>
      </c>
      <c r="J3138" s="2" t="s">
        <v>163</v>
      </c>
      <c r="K3138" s="2" t="s">
        <v>13809</v>
      </c>
      <c r="L3138" s="2" t="s">
        <v>183</v>
      </c>
      <c r="M3138" s="2" t="s">
        <v>163</v>
      </c>
      <c r="N3138" s="2" t="s">
        <v>13809</v>
      </c>
      <c r="O3138" s="2" t="s">
        <v>110</v>
      </c>
      <c r="P3138" s="2" t="s">
        <v>111</v>
      </c>
      <c r="S3138" s="2" t="s">
        <v>111</v>
      </c>
      <c r="T3138" s="2" t="s">
        <v>112</v>
      </c>
      <c r="U3138" s="2" t="b">
        <v>1</v>
      </c>
      <c r="V3138" s="2" t="s">
        <v>113</v>
      </c>
      <c r="W3138" s="1" t="s">
        <v>112</v>
      </c>
      <c r="X3138" s="1" t="s">
        <v>110</v>
      </c>
      <c r="Y3138" s="2" t="s">
        <v>112</v>
      </c>
      <c r="Z3138" s="2" t="s">
        <v>111</v>
      </c>
      <c r="AA3138" s="2" t="s">
        <v>111</v>
      </c>
      <c r="AB3138" s="2">
        <v>3</v>
      </c>
      <c r="AC3138" s="1" t="s">
        <v>111</v>
      </c>
      <c r="AF3138" s="1" t="s">
        <v>111</v>
      </c>
      <c r="AJ3138" s="1" t="s">
        <v>115</v>
      </c>
      <c r="AK3138" s="1" t="s">
        <v>129</v>
      </c>
      <c r="AO3138" s="1" t="s">
        <v>117</v>
      </c>
      <c r="AS3138" s="1" t="s">
        <v>118</v>
      </c>
      <c r="AU3138" s="1" t="s">
        <v>132</v>
      </c>
      <c r="AZ3138" s="1" t="s">
        <v>155</v>
      </c>
      <c r="BA3138" s="1" t="s">
        <v>10951</v>
      </c>
      <c r="BJ3138" s="1" t="s">
        <v>111</v>
      </c>
      <c r="BN3138" s="1" t="s">
        <v>112</v>
      </c>
      <c r="BO3138" s="1" t="s">
        <v>148</v>
      </c>
      <c r="BP3138" s="1" t="s">
        <v>10952</v>
      </c>
      <c r="BQ3138" s="1" t="s">
        <v>121</v>
      </c>
      <c r="BR3138" s="1" t="s">
        <v>122</v>
      </c>
      <c r="BU3138" s="34" t="s">
        <v>10953</v>
      </c>
      <c r="BV3138" s="9">
        <v>44569</v>
      </c>
      <c r="BW3138" s="34" t="s">
        <v>15084</v>
      </c>
      <c r="BY3138" s="2" t="s">
        <v>123</v>
      </c>
      <c r="BZ3138" s="2" t="s">
        <v>124</v>
      </c>
      <c r="CA3138" s="2">
        <v>3</v>
      </c>
      <c r="CB3138" s="1" t="s">
        <v>1477</v>
      </c>
      <c r="CC3138" s="2" t="s">
        <v>126</v>
      </c>
      <c r="CD3138" s="1" t="b">
        <f t="shared" si="1693"/>
        <v>1</v>
      </c>
      <c r="CE3138" s="1" t="b">
        <f t="shared" si="1692"/>
        <v>0</v>
      </c>
      <c r="CF3138" s="1" t="b">
        <f t="shared" ref="CF3138:CF3201" si="1694">AND(E3138&gt;4,E3138&lt;12,NOT(E3138=""),NOT(E3138="."))</f>
        <v>0</v>
      </c>
      <c r="CG3138" s="1" t="b">
        <f t="shared" ref="CG3138:CG3201" si="1695">AND(E3138&gt;11,E3138&lt;16,NOT(E3138=""),NOT(E3138="."))</f>
        <v>0</v>
      </c>
      <c r="CH3138" s="1" t="b">
        <f t="shared" ref="CH3138:CH3201" si="1696">AND(E3138&gt;15,E3138&lt;18)</f>
        <v>0</v>
      </c>
      <c r="CI3138" s="1" t="b">
        <f t="shared" ref="CI3138:CI3201" si="1697">AND(E3138&gt;17,E3138&lt;25)</f>
        <v>1</v>
      </c>
      <c r="CJ3138" s="1" t="b">
        <f t="shared" ref="CJ3138:CJ3201" si="1698">AND(E3138&gt;24,E3138&lt;30)</f>
        <v>0</v>
      </c>
      <c r="CK3138" s="1" t="b">
        <f t="shared" ref="CK3138:CK3201" si="1699">AND(E3138&gt;29,E3138&lt;40)</f>
        <v>0</v>
      </c>
      <c r="CL3138" s="1" t="b">
        <f t="shared" ref="CL3138:CL3201" si="1700">AND(E3138&gt;39,E3138&lt;50)</f>
        <v>0</v>
      </c>
      <c r="CM3138" s="1" t="b">
        <f t="shared" ref="CM3138:CM3201" si="1701">AND(E3138&gt;49,E3138&lt;65)</f>
        <v>0</v>
      </c>
      <c r="CN3138" s="1" t="b">
        <f t="shared" ref="CN3138:CN3201" si="1702">AND(E3138&gt;64,NOT(E3138="."),NOT(E3138=""))</f>
        <v>0</v>
      </c>
      <c r="CO3138" s="2" t="b">
        <f t="shared" ref="CO3138:CO3201" si="1703">AND(AB3138&lt;7,NOT(AB3138="."),NOT(AB3138=""))</f>
        <v>1</v>
      </c>
      <c r="CP3138" s="2" t="b">
        <f t="shared" ref="CP3138:CP3201" si="1704">AND(AB3138&lt;8,NOT(AB3138="."),NOT(AB3138=""))</f>
        <v>1</v>
      </c>
      <c r="CQ3138" s="2" t="b">
        <f t="shared" ref="CQ3138:CQ3201" si="1705">AND(AB3138&gt;7,AB3138&lt;22,NOT(AB3138=""),NOT(AB3138="."))</f>
        <v>0</v>
      </c>
      <c r="CR3138" s="6" t="str">
        <f t="shared" ref="CR3138:CR3201" si="1706">F3138</f>
        <v>Male</v>
      </c>
      <c r="CS3138" s="7">
        <f t="shared" ref="CS3138:CS3201" si="1707">COUNTIF(J3138,"=*pfizer*")</f>
        <v>0</v>
      </c>
      <c r="CT3138" s="7">
        <f t="shared" ref="CT3138:CT3201" si="1708">COUNTIF(J3138,"=*moderna*")</f>
        <v>0</v>
      </c>
      <c r="CU3138" s="7">
        <f t="shared" ref="CU3138:CU3201" si="1709">COUNTIF(J3138,"=*janssen*")</f>
        <v>0</v>
      </c>
      <c r="CV3138" s="7">
        <f t="shared" ref="CV3138:CV3201" si="1710">COUNTIF(M3138,"=*pfizer*")</f>
        <v>0</v>
      </c>
      <c r="CW3138" s="7">
        <f>COUNTIF(M3138,"=*moderna*")</f>
        <v>0</v>
      </c>
      <c r="CX3138" s="1" t="b">
        <f>AND(E3138&lt;30,NOT(E3138="."),NOT(E3138=""))</f>
        <v>1</v>
      </c>
      <c r="CY3138" s="1" t="b">
        <f>AND(E3138&gt;17,E3138&lt;41,NOT(E3138="."),NOT(E3138=""))</f>
        <v>1</v>
      </c>
      <c r="DG3138" s="1" t="b">
        <f>AND(E3138&gt;4,E3138&lt;18,NOT(E3138=""),NOT(E3138="."))</f>
        <v>0</v>
      </c>
    </row>
    <row r="3139" spans="2:111" ht="101.5" x14ac:dyDescent="0.35">
      <c r="B3139" s="1" t="s">
        <v>13809</v>
      </c>
      <c r="C3139" s="9">
        <v>44569</v>
      </c>
      <c r="D3139" s="10" t="s">
        <v>13809</v>
      </c>
      <c r="E3139" s="1">
        <v>32</v>
      </c>
      <c r="F3139" s="1" t="s">
        <v>108</v>
      </c>
      <c r="G3139" s="1" t="s">
        <v>13809</v>
      </c>
      <c r="H3139" s="1" t="s">
        <v>13809</v>
      </c>
      <c r="I3139" s="2" t="s">
        <v>183</v>
      </c>
      <c r="J3139" s="2" t="s">
        <v>109</v>
      </c>
      <c r="K3139" s="2" t="s">
        <v>13809</v>
      </c>
      <c r="L3139" s="2" t="s">
        <v>183</v>
      </c>
      <c r="M3139" s="2" t="s">
        <v>109</v>
      </c>
      <c r="N3139" s="2" t="s">
        <v>13809</v>
      </c>
      <c r="O3139" s="2" t="s">
        <v>110</v>
      </c>
      <c r="P3139" s="2" t="s">
        <v>111</v>
      </c>
      <c r="S3139" s="2" t="s">
        <v>112</v>
      </c>
      <c r="T3139" s="2" t="s">
        <v>111</v>
      </c>
      <c r="U3139" s="2" t="b">
        <f t="shared" ref="U3139:U3149" si="1711">OR(S3139="yes",T3139="yes")</f>
        <v>1</v>
      </c>
      <c r="V3139" s="2" t="s">
        <v>126</v>
      </c>
      <c r="W3139" s="1" t="s">
        <v>111</v>
      </c>
      <c r="Y3139" s="2" t="s">
        <v>111</v>
      </c>
      <c r="AF3139" s="1" t="s">
        <v>111</v>
      </c>
      <c r="AH3139" s="1" t="s">
        <v>193</v>
      </c>
      <c r="AI3139" s="1" t="s">
        <v>10954</v>
      </c>
      <c r="AJ3139" s="1" t="s">
        <v>115</v>
      </c>
      <c r="AK3139" s="1" t="s">
        <v>164</v>
      </c>
      <c r="AN3139" s="1" t="s">
        <v>2764</v>
      </c>
      <c r="AO3139" s="1" t="s">
        <v>10941</v>
      </c>
      <c r="AZ3139" s="1" t="s">
        <v>402</v>
      </c>
      <c r="BA3139" s="1" t="s">
        <v>10955</v>
      </c>
      <c r="BE3139" s="1" t="s">
        <v>10956</v>
      </c>
      <c r="BJ3139" s="1" t="s">
        <v>111</v>
      </c>
      <c r="BN3139" s="1" t="s">
        <v>111</v>
      </c>
      <c r="BQ3139" s="1" t="s">
        <v>121</v>
      </c>
      <c r="BR3139" s="1" t="s">
        <v>122</v>
      </c>
      <c r="BS3139" s="1" t="s">
        <v>112</v>
      </c>
      <c r="BU3139" s="34" t="s">
        <v>10957</v>
      </c>
      <c r="BV3139" s="9">
        <v>44569</v>
      </c>
      <c r="BW3139" s="34" t="s">
        <v>10958</v>
      </c>
      <c r="BY3139" s="2" t="s">
        <v>153</v>
      </c>
      <c r="BZ3139" s="2" t="s">
        <v>124</v>
      </c>
      <c r="CB3139" s="1" t="s">
        <v>3574</v>
      </c>
      <c r="CD3139" s="1" t="b">
        <f t="shared" si="1693"/>
        <v>0</v>
      </c>
      <c r="CE3139" s="1" t="b">
        <f t="shared" si="1692"/>
        <v>0</v>
      </c>
      <c r="CF3139" s="1" t="b">
        <f t="shared" si="1694"/>
        <v>0</v>
      </c>
      <c r="CG3139" s="1" t="b">
        <f t="shared" si="1695"/>
        <v>0</v>
      </c>
      <c r="CH3139" s="1" t="b">
        <f t="shared" si="1696"/>
        <v>0</v>
      </c>
      <c r="CI3139" s="1" t="b">
        <f t="shared" si="1697"/>
        <v>0</v>
      </c>
      <c r="CJ3139" s="1" t="b">
        <f t="shared" si="1698"/>
        <v>0</v>
      </c>
      <c r="CK3139" s="1" t="b">
        <f t="shared" si="1699"/>
        <v>1</v>
      </c>
      <c r="CL3139" s="1" t="b">
        <f t="shared" si="1700"/>
        <v>0</v>
      </c>
      <c r="CM3139" s="1" t="b">
        <f t="shared" si="1701"/>
        <v>0</v>
      </c>
      <c r="CN3139" s="1" t="b">
        <f t="shared" si="1702"/>
        <v>0</v>
      </c>
      <c r="CO3139" s="2" t="b">
        <f t="shared" si="1703"/>
        <v>0</v>
      </c>
      <c r="CP3139" s="2" t="b">
        <f t="shared" si="1704"/>
        <v>0</v>
      </c>
      <c r="CQ3139" s="2" t="b">
        <f t="shared" si="1705"/>
        <v>0</v>
      </c>
      <c r="CR3139" s="6" t="str">
        <f t="shared" si="1706"/>
        <v>Female</v>
      </c>
      <c r="CS3139" s="7">
        <f t="shared" si="1707"/>
        <v>1</v>
      </c>
      <c r="CT3139" s="7">
        <f t="shared" si="1708"/>
        <v>0</v>
      </c>
      <c r="CU3139" s="7">
        <f t="shared" si="1709"/>
        <v>0</v>
      </c>
      <c r="CV3139" s="7">
        <f t="shared" si="1710"/>
        <v>1</v>
      </c>
    </row>
    <row r="3140" spans="2:111" ht="58" x14ac:dyDescent="0.35">
      <c r="B3140" s="1" t="s">
        <v>13809</v>
      </c>
      <c r="C3140" s="9">
        <v>44569</v>
      </c>
      <c r="D3140" s="10" t="s">
        <v>13809</v>
      </c>
      <c r="E3140" s="1">
        <v>14</v>
      </c>
      <c r="F3140" s="1" t="s">
        <v>108</v>
      </c>
      <c r="G3140" s="1" t="s">
        <v>13809</v>
      </c>
      <c r="H3140" s="1" t="s">
        <v>13809</v>
      </c>
      <c r="I3140" s="2" t="s">
        <v>183</v>
      </c>
      <c r="J3140" s="2" t="s">
        <v>163</v>
      </c>
      <c r="K3140" s="2" t="s">
        <v>13809</v>
      </c>
      <c r="L3140" s="2" t="s">
        <v>183</v>
      </c>
      <c r="M3140" s="2" t="s">
        <v>163</v>
      </c>
      <c r="N3140" s="2" t="s">
        <v>13809</v>
      </c>
      <c r="O3140" s="2" t="s">
        <v>110</v>
      </c>
      <c r="P3140" s="2" t="s">
        <v>111</v>
      </c>
      <c r="S3140" s="2" t="s">
        <v>111</v>
      </c>
      <c r="T3140" s="2" t="s">
        <v>112</v>
      </c>
      <c r="U3140" s="2" t="b">
        <f t="shared" si="1711"/>
        <v>1</v>
      </c>
      <c r="V3140" s="2" t="s">
        <v>126</v>
      </c>
      <c r="W3140" s="1" t="s">
        <v>111</v>
      </c>
      <c r="Y3140" s="2" t="s">
        <v>112</v>
      </c>
      <c r="Z3140" s="2" t="s">
        <v>111</v>
      </c>
      <c r="AA3140" s="2" t="s">
        <v>111</v>
      </c>
      <c r="AB3140" s="2">
        <v>2</v>
      </c>
      <c r="AC3140" s="1" t="s">
        <v>111</v>
      </c>
      <c r="AF3140" s="1" t="s">
        <v>111</v>
      </c>
      <c r="AJ3140" s="1" t="s">
        <v>115</v>
      </c>
      <c r="AK3140" s="1" t="s">
        <v>129</v>
      </c>
      <c r="AO3140" s="1" t="s">
        <v>151</v>
      </c>
      <c r="BJ3140" s="1" t="s">
        <v>111</v>
      </c>
      <c r="BN3140" s="1" t="s">
        <v>111</v>
      </c>
      <c r="BU3140" s="34" t="s">
        <v>10959</v>
      </c>
      <c r="BV3140" s="9">
        <v>44574</v>
      </c>
      <c r="BW3140" s="34" t="s">
        <v>10960</v>
      </c>
      <c r="BY3140" s="2" t="s">
        <v>153</v>
      </c>
      <c r="BZ3140" s="2" t="s">
        <v>124</v>
      </c>
      <c r="CB3140" s="1" t="s">
        <v>207</v>
      </c>
      <c r="CD3140" s="1" t="b">
        <f t="shared" si="1693"/>
        <v>1</v>
      </c>
      <c r="CE3140" s="1" t="b">
        <f t="shared" si="1692"/>
        <v>1</v>
      </c>
      <c r="CF3140" s="1" t="b">
        <f t="shared" si="1694"/>
        <v>0</v>
      </c>
      <c r="CG3140" s="1" t="b">
        <f t="shared" si="1695"/>
        <v>1</v>
      </c>
      <c r="CH3140" s="1" t="b">
        <f t="shared" si="1696"/>
        <v>0</v>
      </c>
      <c r="CI3140" s="1" t="b">
        <f t="shared" si="1697"/>
        <v>0</v>
      </c>
      <c r="CJ3140" s="1" t="b">
        <f t="shared" si="1698"/>
        <v>0</v>
      </c>
      <c r="CK3140" s="1" t="b">
        <f t="shared" si="1699"/>
        <v>0</v>
      </c>
      <c r="CL3140" s="1" t="b">
        <f t="shared" si="1700"/>
        <v>0</v>
      </c>
      <c r="CM3140" s="1" t="b">
        <f t="shared" si="1701"/>
        <v>0</v>
      </c>
      <c r="CN3140" s="1" t="b">
        <f t="shared" si="1702"/>
        <v>0</v>
      </c>
      <c r="CO3140" s="2" t="b">
        <f t="shared" si="1703"/>
        <v>1</v>
      </c>
      <c r="CP3140" s="2" t="b">
        <f t="shared" si="1704"/>
        <v>1</v>
      </c>
      <c r="CQ3140" s="2" t="b">
        <f t="shared" si="1705"/>
        <v>0</v>
      </c>
      <c r="CR3140" s="6" t="str">
        <f t="shared" si="1706"/>
        <v>Female</v>
      </c>
      <c r="CS3140" s="7">
        <f t="shared" si="1707"/>
        <v>0</v>
      </c>
      <c r="CT3140" s="7">
        <f t="shared" si="1708"/>
        <v>0</v>
      </c>
      <c r="CU3140" s="7">
        <f t="shared" si="1709"/>
        <v>0</v>
      </c>
      <c r="CV3140" s="7">
        <f t="shared" si="1710"/>
        <v>0</v>
      </c>
      <c r="CW3140" s="7">
        <f>COUNTIF(M3140,"=*moderna*")</f>
        <v>0</v>
      </c>
      <c r="CX3140" s="1" t="b">
        <f>AND(E3140&lt;30,NOT(E3140="."),NOT(E3140=""))</f>
        <v>1</v>
      </c>
      <c r="CY3140" s="1" t="b">
        <f>AND(E3140&gt;17,E3140&lt;41,NOT(E3140="."),NOT(E3140=""))</f>
        <v>0</v>
      </c>
      <c r="DG3140" s="1" t="b">
        <f>AND(E3140&gt;4,E3140&lt;18,NOT(E3140=""),NOT(E3140="."))</f>
        <v>1</v>
      </c>
    </row>
    <row r="3141" spans="2:111" ht="101.5" x14ac:dyDescent="0.35">
      <c r="B3141" s="1" t="s">
        <v>13809</v>
      </c>
      <c r="C3141" s="9">
        <v>44569</v>
      </c>
      <c r="D3141" s="10" t="s">
        <v>13809</v>
      </c>
      <c r="E3141" s="1">
        <v>30</v>
      </c>
      <c r="F3141" s="1" t="s">
        <v>127</v>
      </c>
      <c r="G3141" s="1" t="s">
        <v>13809</v>
      </c>
      <c r="H3141" s="1" t="s">
        <v>13809</v>
      </c>
      <c r="I3141" s="9">
        <v>44439</v>
      </c>
      <c r="J3141" s="2" t="s">
        <v>109</v>
      </c>
      <c r="K3141" s="2" t="s">
        <v>13809</v>
      </c>
      <c r="N3141" s="2" t="s">
        <v>13809</v>
      </c>
      <c r="O3141" s="2" t="s">
        <v>110</v>
      </c>
      <c r="P3141" s="2" t="s">
        <v>111</v>
      </c>
      <c r="S3141" s="2" t="s">
        <v>111</v>
      </c>
      <c r="T3141" s="2" t="s">
        <v>112</v>
      </c>
      <c r="U3141" s="2" t="b">
        <f t="shared" si="1711"/>
        <v>1</v>
      </c>
      <c r="V3141" s="2" t="s">
        <v>126</v>
      </c>
      <c r="W3141" s="1" t="s">
        <v>111</v>
      </c>
      <c r="Y3141" s="2" t="s">
        <v>112</v>
      </c>
      <c r="Z3141" s="2" t="s">
        <v>112</v>
      </c>
      <c r="AA3141" s="2" t="s">
        <v>111</v>
      </c>
      <c r="AB3141" s="2">
        <v>1</v>
      </c>
      <c r="AK3141" s="1" t="s">
        <v>2847</v>
      </c>
      <c r="BJ3141" s="1" t="s">
        <v>111</v>
      </c>
      <c r="BN3141" s="1" t="s">
        <v>111</v>
      </c>
      <c r="BU3141" s="34" t="s">
        <v>10961</v>
      </c>
      <c r="BV3141" s="9">
        <v>44572</v>
      </c>
      <c r="BW3141" s="34" t="s">
        <v>10962</v>
      </c>
      <c r="BY3141" s="2" t="s">
        <v>153</v>
      </c>
      <c r="BZ3141" s="2" t="s">
        <v>124</v>
      </c>
      <c r="CB3141" s="1" t="s">
        <v>199</v>
      </c>
      <c r="CD3141" s="1" t="b">
        <f t="shared" si="1693"/>
        <v>0</v>
      </c>
      <c r="CE3141" s="1" t="b">
        <f t="shared" si="1692"/>
        <v>0</v>
      </c>
      <c r="CF3141" s="1" t="b">
        <f t="shared" si="1694"/>
        <v>0</v>
      </c>
      <c r="CG3141" s="1" t="b">
        <f t="shared" si="1695"/>
        <v>0</v>
      </c>
      <c r="CH3141" s="1" t="b">
        <f t="shared" si="1696"/>
        <v>0</v>
      </c>
      <c r="CI3141" s="1" t="b">
        <f t="shared" si="1697"/>
        <v>0</v>
      </c>
      <c r="CJ3141" s="1" t="b">
        <f t="shared" si="1698"/>
        <v>0</v>
      </c>
      <c r="CK3141" s="1" t="b">
        <f t="shared" si="1699"/>
        <v>1</v>
      </c>
      <c r="CL3141" s="1" t="b">
        <f t="shared" si="1700"/>
        <v>0</v>
      </c>
      <c r="CM3141" s="1" t="b">
        <f t="shared" si="1701"/>
        <v>0</v>
      </c>
      <c r="CN3141" s="1" t="b">
        <f t="shared" si="1702"/>
        <v>0</v>
      </c>
      <c r="CO3141" s="2" t="b">
        <f t="shared" si="1703"/>
        <v>1</v>
      </c>
      <c r="CP3141" s="2" t="b">
        <f t="shared" si="1704"/>
        <v>1</v>
      </c>
      <c r="CQ3141" s="2" t="b">
        <f t="shared" si="1705"/>
        <v>0</v>
      </c>
      <c r="CR3141" s="6" t="str">
        <f t="shared" si="1706"/>
        <v>Male</v>
      </c>
      <c r="CS3141" s="7">
        <f t="shared" si="1707"/>
        <v>1</v>
      </c>
      <c r="CT3141" s="7">
        <f t="shared" si="1708"/>
        <v>0</v>
      </c>
      <c r="CU3141" s="7">
        <f t="shared" si="1709"/>
        <v>0</v>
      </c>
      <c r="CV3141" s="7">
        <f t="shared" si="1710"/>
        <v>0</v>
      </c>
      <c r="CW3141" s="7">
        <f>COUNTIF(M3141,"=*moderna*")</f>
        <v>0</v>
      </c>
      <c r="CX3141" s="1" t="b">
        <f>AND(E3141&lt;30,NOT(E3141="."),NOT(E3141=""))</f>
        <v>0</v>
      </c>
      <c r="CY3141" s="1" t="b">
        <f>AND(E3141&gt;17,E3141&lt;41,NOT(E3141="."),NOT(E3141=""))</f>
        <v>1</v>
      </c>
      <c r="DG3141" s="1" t="b">
        <f>AND(E3141&gt;4,E3141&lt;18,NOT(E3141=""),NOT(E3141="."))</f>
        <v>0</v>
      </c>
    </row>
    <row r="3142" spans="2:111" ht="362.5" x14ac:dyDescent="0.35">
      <c r="B3142" s="1" t="s">
        <v>13809</v>
      </c>
      <c r="C3142" s="9">
        <v>44570</v>
      </c>
      <c r="D3142" s="10" t="s">
        <v>13809</v>
      </c>
      <c r="E3142" s="1">
        <v>24</v>
      </c>
      <c r="F3142" s="1" t="s">
        <v>108</v>
      </c>
      <c r="G3142" s="1" t="s">
        <v>13809</v>
      </c>
      <c r="H3142" s="1" t="s">
        <v>13809</v>
      </c>
      <c r="I3142" s="9">
        <v>44218</v>
      </c>
      <c r="J3142" s="2" t="s">
        <v>163</v>
      </c>
      <c r="K3142" s="2" t="s">
        <v>13809</v>
      </c>
      <c r="L3142" s="9">
        <v>44239</v>
      </c>
      <c r="M3142" s="2" t="s">
        <v>163</v>
      </c>
      <c r="N3142" s="2" t="s">
        <v>13809</v>
      </c>
      <c r="O3142" s="2" t="s">
        <v>110</v>
      </c>
      <c r="P3142" s="2" t="s">
        <v>111</v>
      </c>
      <c r="S3142" s="2" t="s">
        <v>111</v>
      </c>
      <c r="T3142" s="2" t="s">
        <v>112</v>
      </c>
      <c r="U3142" s="2" t="b">
        <f t="shared" si="1711"/>
        <v>1</v>
      </c>
      <c r="V3142" s="2" t="s">
        <v>126</v>
      </c>
      <c r="W3142" s="1" t="s">
        <v>111</v>
      </c>
      <c r="Y3142" s="2" t="s">
        <v>112</v>
      </c>
      <c r="Z3142" s="2" t="s">
        <v>111</v>
      </c>
      <c r="AA3142" s="2" t="s">
        <v>111</v>
      </c>
      <c r="AB3142" s="2">
        <v>28</v>
      </c>
      <c r="AF3142" s="1" t="s">
        <v>112</v>
      </c>
      <c r="AG3142" s="1" t="s">
        <v>138</v>
      </c>
      <c r="AJ3142" s="1" t="s">
        <v>115</v>
      </c>
      <c r="AK3142" s="1" t="s">
        <v>129</v>
      </c>
      <c r="BJ3142" s="1" t="s">
        <v>111</v>
      </c>
      <c r="BU3142" s="34" t="s">
        <v>10963</v>
      </c>
      <c r="BV3142" s="9">
        <v>44582</v>
      </c>
      <c r="BW3142" s="34" t="s">
        <v>10964</v>
      </c>
      <c r="BY3142" s="2" t="s">
        <v>153</v>
      </c>
      <c r="BZ3142" s="2" t="s">
        <v>124</v>
      </c>
      <c r="CB3142" s="1" t="s">
        <v>199</v>
      </c>
      <c r="CD3142" s="1" t="b">
        <f t="shared" si="1693"/>
        <v>1</v>
      </c>
      <c r="CE3142" s="1" t="b">
        <f t="shared" si="1692"/>
        <v>0</v>
      </c>
      <c r="CF3142" s="1" t="b">
        <f t="shared" si="1694"/>
        <v>0</v>
      </c>
      <c r="CG3142" s="1" t="b">
        <f t="shared" si="1695"/>
        <v>0</v>
      </c>
      <c r="CH3142" s="1" t="b">
        <f t="shared" si="1696"/>
        <v>0</v>
      </c>
      <c r="CI3142" s="1" t="b">
        <f t="shared" si="1697"/>
        <v>1</v>
      </c>
      <c r="CJ3142" s="1" t="b">
        <f t="shared" si="1698"/>
        <v>0</v>
      </c>
      <c r="CK3142" s="1" t="b">
        <f t="shared" si="1699"/>
        <v>0</v>
      </c>
      <c r="CL3142" s="1" t="b">
        <f t="shared" si="1700"/>
        <v>0</v>
      </c>
      <c r="CM3142" s="1" t="b">
        <f t="shared" si="1701"/>
        <v>0</v>
      </c>
      <c r="CN3142" s="1" t="b">
        <f t="shared" si="1702"/>
        <v>0</v>
      </c>
      <c r="CO3142" s="2" t="b">
        <f t="shared" si="1703"/>
        <v>0</v>
      </c>
      <c r="CP3142" s="2" t="b">
        <f t="shared" si="1704"/>
        <v>0</v>
      </c>
      <c r="CQ3142" s="2" t="b">
        <f t="shared" si="1705"/>
        <v>0</v>
      </c>
      <c r="CR3142" s="6" t="str">
        <f t="shared" si="1706"/>
        <v>Female</v>
      </c>
      <c r="CS3142" s="7">
        <f t="shared" si="1707"/>
        <v>0</v>
      </c>
      <c r="CT3142" s="7">
        <f t="shared" si="1708"/>
        <v>0</v>
      </c>
      <c r="CU3142" s="7">
        <f t="shared" si="1709"/>
        <v>0</v>
      </c>
      <c r="CV3142" s="7">
        <f t="shared" si="1710"/>
        <v>0</v>
      </c>
      <c r="CW3142" s="7">
        <f>COUNTIF(M3142,"=*moderna*")</f>
        <v>0</v>
      </c>
      <c r="CX3142" s="1" t="b">
        <f>AND(E3142&lt;30,NOT(E3142="."),NOT(E3142=""))</f>
        <v>1</v>
      </c>
      <c r="CY3142" s="1" t="b">
        <f>AND(E3142&gt;17,E3142&lt;41,NOT(E3142="."),NOT(E3142=""))</f>
        <v>1</v>
      </c>
      <c r="DG3142" s="1" t="b">
        <f>AND(E3142&gt;4,E3142&lt;18,NOT(E3142=""),NOT(E3142="."))</f>
        <v>0</v>
      </c>
    </row>
    <row r="3143" spans="2:111" ht="101.5" x14ac:dyDescent="0.35">
      <c r="B3143" s="1" t="s">
        <v>13809</v>
      </c>
      <c r="C3143" s="9">
        <v>44570</v>
      </c>
      <c r="D3143" s="10" t="s">
        <v>13809</v>
      </c>
      <c r="E3143" s="1">
        <v>43</v>
      </c>
      <c r="F3143" s="1" t="s">
        <v>127</v>
      </c>
      <c r="G3143" s="1" t="s">
        <v>13809</v>
      </c>
      <c r="H3143" s="1" t="s">
        <v>13809</v>
      </c>
      <c r="I3143" s="9">
        <v>44183</v>
      </c>
      <c r="J3143" s="2" t="s">
        <v>109</v>
      </c>
      <c r="K3143" s="2" t="s">
        <v>13809</v>
      </c>
      <c r="L3143" s="9">
        <v>44204</v>
      </c>
      <c r="M3143" s="2" t="s">
        <v>109</v>
      </c>
      <c r="N3143" s="2" t="s">
        <v>13809</v>
      </c>
      <c r="O3143" s="2" t="s">
        <v>110</v>
      </c>
      <c r="P3143" s="2" t="s">
        <v>111</v>
      </c>
      <c r="S3143" s="2" t="s">
        <v>111</v>
      </c>
      <c r="T3143" s="2" t="s">
        <v>112</v>
      </c>
      <c r="U3143" s="2" t="b">
        <f t="shared" si="1711"/>
        <v>1</v>
      </c>
      <c r="V3143" s="2" t="s">
        <v>126</v>
      </c>
      <c r="W3143" s="1" t="s">
        <v>112</v>
      </c>
      <c r="X3143" s="1" t="s">
        <v>138</v>
      </c>
      <c r="Y3143" s="2" t="s">
        <v>112</v>
      </c>
      <c r="Z3143" s="2" t="s">
        <v>111</v>
      </c>
      <c r="AA3143" s="2" t="s">
        <v>111</v>
      </c>
      <c r="AB3143" s="2">
        <v>1</v>
      </c>
      <c r="AC3143" s="1" t="s">
        <v>111</v>
      </c>
      <c r="AF3143" s="1" t="s">
        <v>112</v>
      </c>
      <c r="AG3143" s="1" t="s">
        <v>138</v>
      </c>
      <c r="AJ3143" s="1" t="s">
        <v>115</v>
      </c>
      <c r="AK3143" s="1" t="s">
        <v>211</v>
      </c>
      <c r="AN3143" s="1" t="s">
        <v>10965</v>
      </c>
      <c r="AO3143" s="1" t="s">
        <v>237</v>
      </c>
      <c r="BJ3143" s="1" t="s">
        <v>111</v>
      </c>
      <c r="BN3143" s="1" t="s">
        <v>112</v>
      </c>
      <c r="BO3143" s="1" t="s">
        <v>234</v>
      </c>
      <c r="BP3143" s="1" t="s">
        <v>235</v>
      </c>
      <c r="BQ3143" s="1" t="s">
        <v>121</v>
      </c>
      <c r="BR3143" s="1" t="s">
        <v>122</v>
      </c>
      <c r="BS3143" s="1" t="s">
        <v>111</v>
      </c>
      <c r="BT3143" s="34" t="s">
        <v>10966</v>
      </c>
      <c r="BU3143" s="34" t="s">
        <v>10967</v>
      </c>
      <c r="BV3143" s="9">
        <v>44579</v>
      </c>
      <c r="BW3143" s="34" t="s">
        <v>10968</v>
      </c>
      <c r="BX3143" s="2" t="s">
        <v>112</v>
      </c>
      <c r="BY3143" s="2" t="s">
        <v>153</v>
      </c>
      <c r="BZ3143" s="2" t="s">
        <v>124</v>
      </c>
      <c r="CB3143" s="1" t="s">
        <v>3242</v>
      </c>
      <c r="CD3143" s="1" t="b">
        <f t="shared" si="1693"/>
        <v>0</v>
      </c>
      <c r="CE3143" s="1" t="b">
        <f t="shared" si="1692"/>
        <v>0</v>
      </c>
      <c r="CF3143" s="1" t="b">
        <f t="shared" si="1694"/>
        <v>0</v>
      </c>
      <c r="CG3143" s="1" t="b">
        <f t="shared" si="1695"/>
        <v>0</v>
      </c>
      <c r="CH3143" s="1" t="b">
        <f t="shared" si="1696"/>
        <v>0</v>
      </c>
      <c r="CI3143" s="1" t="b">
        <f t="shared" si="1697"/>
        <v>0</v>
      </c>
      <c r="CJ3143" s="1" t="b">
        <f t="shared" si="1698"/>
        <v>0</v>
      </c>
      <c r="CK3143" s="1" t="b">
        <f t="shared" si="1699"/>
        <v>0</v>
      </c>
      <c r="CL3143" s="1" t="b">
        <f t="shared" si="1700"/>
        <v>1</v>
      </c>
      <c r="CM3143" s="1" t="b">
        <f t="shared" si="1701"/>
        <v>0</v>
      </c>
      <c r="CN3143" s="1" t="b">
        <f t="shared" si="1702"/>
        <v>0</v>
      </c>
      <c r="CO3143" s="2" t="b">
        <f t="shared" si="1703"/>
        <v>1</v>
      </c>
      <c r="CP3143" s="2" t="b">
        <f t="shared" si="1704"/>
        <v>1</v>
      </c>
      <c r="CQ3143" s="2" t="b">
        <f t="shared" si="1705"/>
        <v>0</v>
      </c>
      <c r="CR3143" s="6" t="str">
        <f t="shared" si="1706"/>
        <v>Male</v>
      </c>
      <c r="CS3143" s="7">
        <f t="shared" si="1707"/>
        <v>1</v>
      </c>
      <c r="CT3143" s="7">
        <f t="shared" si="1708"/>
        <v>0</v>
      </c>
      <c r="CU3143" s="7">
        <f t="shared" si="1709"/>
        <v>0</v>
      </c>
      <c r="CV3143" s="7">
        <f t="shared" si="1710"/>
        <v>1</v>
      </c>
      <c r="CW3143" s="7">
        <f>COUNTIF(M3143,"=*moderna*")</f>
        <v>0</v>
      </c>
      <c r="CX3143" s="1" t="b">
        <f>AND(E3143&lt;30,NOT(E3143="."),NOT(E3143=""))</f>
        <v>0</v>
      </c>
      <c r="CY3143" s="1" t="b">
        <f>AND(E3143&gt;17,E3143&lt;41,NOT(E3143="."),NOT(E3143=""))</f>
        <v>0</v>
      </c>
      <c r="DG3143" s="1" t="b">
        <f>AND(E3143&gt;4,E3143&lt;18,NOT(E3143=""),NOT(E3143="."))</f>
        <v>0</v>
      </c>
    </row>
    <row r="3144" spans="2:111" ht="101.5" x14ac:dyDescent="0.35">
      <c r="B3144" s="1" t="s">
        <v>13809</v>
      </c>
      <c r="C3144" s="9">
        <v>44570</v>
      </c>
      <c r="D3144" s="10" t="s">
        <v>13809</v>
      </c>
      <c r="E3144" s="1">
        <v>16</v>
      </c>
      <c r="F3144" s="1" t="s">
        <v>127</v>
      </c>
      <c r="G3144" s="1" t="s">
        <v>13809</v>
      </c>
      <c r="H3144" s="1" t="s">
        <v>13809</v>
      </c>
      <c r="I3144" s="9">
        <v>44365</v>
      </c>
      <c r="J3144" s="2" t="s">
        <v>109</v>
      </c>
      <c r="K3144" s="2" t="s">
        <v>13809</v>
      </c>
      <c r="L3144" s="9">
        <v>44386</v>
      </c>
      <c r="M3144" s="2" t="s">
        <v>109</v>
      </c>
      <c r="N3144" s="2" t="s">
        <v>13809</v>
      </c>
      <c r="O3144" s="2" t="s">
        <v>110</v>
      </c>
      <c r="P3144" s="2" t="s">
        <v>111</v>
      </c>
      <c r="S3144" s="2" t="s">
        <v>112</v>
      </c>
      <c r="T3144" s="2" t="s">
        <v>111</v>
      </c>
      <c r="U3144" s="2" t="b">
        <f t="shared" si="1711"/>
        <v>1</v>
      </c>
      <c r="V3144" s="2" t="s">
        <v>113</v>
      </c>
      <c r="W3144" s="1" t="s">
        <v>112</v>
      </c>
      <c r="X3144" s="1" t="s">
        <v>110</v>
      </c>
      <c r="Y3144" s="2" t="s">
        <v>112</v>
      </c>
      <c r="Z3144" s="2" t="s">
        <v>111</v>
      </c>
      <c r="AA3144" s="2" t="s">
        <v>111</v>
      </c>
      <c r="AB3144" s="2">
        <v>2</v>
      </c>
      <c r="AC3144" s="1" t="s">
        <v>111</v>
      </c>
      <c r="AF3144" s="1" t="s">
        <v>111</v>
      </c>
      <c r="AJ3144" s="1" t="s">
        <v>115</v>
      </c>
      <c r="AK3144" s="1" t="s">
        <v>150</v>
      </c>
      <c r="AO3144" s="1" t="s">
        <v>117</v>
      </c>
      <c r="AS3144" s="1" t="s">
        <v>140</v>
      </c>
      <c r="AU3144" s="1" t="s">
        <v>132</v>
      </c>
      <c r="AZ3144" s="1" t="s">
        <v>155</v>
      </c>
      <c r="BA3144" s="1" t="s">
        <v>10969</v>
      </c>
      <c r="BJ3144" s="1" t="s">
        <v>112</v>
      </c>
      <c r="BK3144" s="1" t="s">
        <v>112</v>
      </c>
      <c r="BL3144" s="1" t="s">
        <v>142</v>
      </c>
      <c r="BQ3144" s="1" t="s">
        <v>121</v>
      </c>
      <c r="BR3144" s="1" t="s">
        <v>122</v>
      </c>
      <c r="BS3144" s="1" t="s">
        <v>112</v>
      </c>
      <c r="BU3144" s="34" t="s">
        <v>10970</v>
      </c>
      <c r="BV3144" s="9">
        <v>44790</v>
      </c>
      <c r="BW3144" s="34" t="s">
        <v>10971</v>
      </c>
      <c r="BY3144" s="2" t="s">
        <v>123</v>
      </c>
      <c r="BZ3144" s="2" t="s">
        <v>124</v>
      </c>
      <c r="CA3144" s="2">
        <v>3</v>
      </c>
      <c r="CB3144" s="1" t="s">
        <v>199</v>
      </c>
      <c r="CC3144" s="2" t="s">
        <v>126</v>
      </c>
      <c r="CD3144" s="1" t="b">
        <f t="shared" si="1693"/>
        <v>1</v>
      </c>
      <c r="CE3144" s="1" t="b">
        <f t="shared" si="1692"/>
        <v>1</v>
      </c>
      <c r="CF3144" s="1" t="b">
        <f t="shared" si="1694"/>
        <v>0</v>
      </c>
      <c r="CG3144" s="1" t="b">
        <f t="shared" si="1695"/>
        <v>0</v>
      </c>
      <c r="CH3144" s="1" t="b">
        <f t="shared" si="1696"/>
        <v>1</v>
      </c>
      <c r="CI3144" s="1" t="b">
        <f t="shared" si="1697"/>
        <v>0</v>
      </c>
      <c r="CJ3144" s="1" t="b">
        <f t="shared" si="1698"/>
        <v>0</v>
      </c>
      <c r="CK3144" s="1" t="b">
        <f t="shared" si="1699"/>
        <v>0</v>
      </c>
      <c r="CL3144" s="1" t="b">
        <f t="shared" si="1700"/>
        <v>0</v>
      </c>
      <c r="CM3144" s="1" t="b">
        <f t="shared" si="1701"/>
        <v>0</v>
      </c>
      <c r="CN3144" s="1" t="b">
        <f t="shared" si="1702"/>
        <v>0</v>
      </c>
      <c r="CO3144" s="2" t="b">
        <f t="shared" si="1703"/>
        <v>1</v>
      </c>
      <c r="CP3144" s="2" t="b">
        <f t="shared" si="1704"/>
        <v>1</v>
      </c>
      <c r="CQ3144" s="2" t="b">
        <f t="shared" si="1705"/>
        <v>0</v>
      </c>
      <c r="CR3144" s="6" t="str">
        <f t="shared" si="1706"/>
        <v>Male</v>
      </c>
      <c r="CS3144" s="7">
        <f t="shared" si="1707"/>
        <v>1</v>
      </c>
      <c r="CT3144" s="7">
        <f t="shared" si="1708"/>
        <v>0</v>
      </c>
      <c r="CU3144" s="7">
        <f t="shared" si="1709"/>
        <v>0</v>
      </c>
      <c r="CV3144" s="7">
        <f t="shared" si="1710"/>
        <v>1</v>
      </c>
    </row>
    <row r="3145" spans="2:111" ht="159.5" x14ac:dyDescent="0.35">
      <c r="B3145" s="1" t="s">
        <v>13809</v>
      </c>
      <c r="C3145" s="9">
        <v>44570</v>
      </c>
      <c r="D3145" s="10" t="s">
        <v>13809</v>
      </c>
      <c r="E3145" s="1">
        <v>54</v>
      </c>
      <c r="F3145" s="1" t="s">
        <v>127</v>
      </c>
      <c r="G3145" s="1" t="s">
        <v>13809</v>
      </c>
      <c r="H3145" s="1" t="s">
        <v>13809</v>
      </c>
      <c r="I3145" s="9">
        <v>44295</v>
      </c>
      <c r="J3145" s="2" t="s">
        <v>109</v>
      </c>
      <c r="K3145" s="2" t="s">
        <v>13809</v>
      </c>
      <c r="L3145" s="9">
        <v>44316</v>
      </c>
      <c r="M3145" s="2" t="s">
        <v>109</v>
      </c>
      <c r="N3145" s="2" t="s">
        <v>13809</v>
      </c>
      <c r="O3145" s="2" t="s">
        <v>110</v>
      </c>
      <c r="P3145" s="2" t="s">
        <v>111</v>
      </c>
      <c r="S3145" s="2" t="s">
        <v>112</v>
      </c>
      <c r="T3145" s="2" t="s">
        <v>111</v>
      </c>
      <c r="U3145" s="2" t="b">
        <f t="shared" si="1711"/>
        <v>1</v>
      </c>
      <c r="V3145" s="2" t="s">
        <v>113</v>
      </c>
      <c r="W3145" s="1" t="s">
        <v>112</v>
      </c>
      <c r="X3145" s="1" t="s">
        <v>114</v>
      </c>
      <c r="Y3145" s="2" t="s">
        <v>112</v>
      </c>
      <c r="Z3145" s="2" t="s">
        <v>111</v>
      </c>
      <c r="AA3145" s="2" t="s">
        <v>111</v>
      </c>
      <c r="AB3145" s="2">
        <v>15</v>
      </c>
      <c r="AK3145" s="1" t="s">
        <v>349</v>
      </c>
      <c r="AN3145" s="1" t="s">
        <v>10972</v>
      </c>
      <c r="AO3145" s="1" t="s">
        <v>166</v>
      </c>
      <c r="BJ3145" s="1" t="s">
        <v>112</v>
      </c>
      <c r="BK3145" s="1" t="s">
        <v>112</v>
      </c>
      <c r="BU3145" s="34" t="s">
        <v>14038</v>
      </c>
      <c r="BV3145" s="9">
        <v>44579</v>
      </c>
      <c r="BW3145" s="34" t="s">
        <v>10973</v>
      </c>
      <c r="BY3145" s="2" t="s">
        <v>136</v>
      </c>
      <c r="BZ3145" s="2" t="s">
        <v>162</v>
      </c>
      <c r="CA3145" s="2">
        <v>3</v>
      </c>
      <c r="CB3145" s="1" t="s">
        <v>1477</v>
      </c>
      <c r="CC3145" s="2" t="s">
        <v>126</v>
      </c>
      <c r="CD3145" s="1" t="b">
        <f t="shared" si="1693"/>
        <v>0</v>
      </c>
      <c r="CE3145" s="1" t="b">
        <f t="shared" si="1692"/>
        <v>0</v>
      </c>
      <c r="CF3145" s="1" t="b">
        <f t="shared" si="1694"/>
        <v>0</v>
      </c>
      <c r="CG3145" s="1" t="b">
        <f t="shared" si="1695"/>
        <v>0</v>
      </c>
      <c r="CH3145" s="1" t="b">
        <f t="shared" si="1696"/>
        <v>0</v>
      </c>
      <c r="CI3145" s="1" t="b">
        <f t="shared" si="1697"/>
        <v>0</v>
      </c>
      <c r="CJ3145" s="1" t="b">
        <f t="shared" si="1698"/>
        <v>0</v>
      </c>
      <c r="CK3145" s="1" t="b">
        <f t="shared" si="1699"/>
        <v>0</v>
      </c>
      <c r="CL3145" s="1" t="b">
        <f t="shared" si="1700"/>
        <v>0</v>
      </c>
      <c r="CM3145" s="1" t="b">
        <f t="shared" si="1701"/>
        <v>1</v>
      </c>
      <c r="CN3145" s="1" t="b">
        <f t="shared" si="1702"/>
        <v>0</v>
      </c>
      <c r="CO3145" s="2" t="b">
        <f t="shared" si="1703"/>
        <v>0</v>
      </c>
      <c r="CP3145" s="2" t="b">
        <f t="shared" si="1704"/>
        <v>0</v>
      </c>
      <c r="CQ3145" s="2" t="b">
        <f t="shared" si="1705"/>
        <v>1</v>
      </c>
      <c r="CR3145" s="6" t="str">
        <f t="shared" si="1706"/>
        <v>Male</v>
      </c>
      <c r="CS3145" s="7">
        <f t="shared" si="1707"/>
        <v>1</v>
      </c>
      <c r="CT3145" s="7">
        <f t="shared" si="1708"/>
        <v>0</v>
      </c>
      <c r="CU3145" s="7">
        <f t="shared" si="1709"/>
        <v>0</v>
      </c>
      <c r="CV3145" s="7">
        <f t="shared" si="1710"/>
        <v>1</v>
      </c>
      <c r="CW3145" s="7">
        <f>COUNTIF(M3145,"=*moderna*")</f>
        <v>0</v>
      </c>
      <c r="CX3145" s="1" t="b">
        <f>AND(E3145&lt;30,NOT(E3145="."),NOT(E3145=""))</f>
        <v>0</v>
      </c>
      <c r="CY3145" s="1" t="b">
        <f>AND(E3145&gt;17,E3145&lt;41,NOT(E3145="."),NOT(E3145=""))</f>
        <v>0</v>
      </c>
      <c r="DG3145" s="1" t="b">
        <f>AND(E3145&gt;4,E3145&lt;18,NOT(E3145=""),NOT(E3145="."))</f>
        <v>0</v>
      </c>
    </row>
    <row r="3146" spans="2:111" ht="188.5" x14ac:dyDescent="0.35">
      <c r="B3146" s="1" t="s">
        <v>13809</v>
      </c>
      <c r="C3146" s="9">
        <v>44570</v>
      </c>
      <c r="D3146" s="10" t="s">
        <v>13809</v>
      </c>
      <c r="E3146" s="1">
        <v>32</v>
      </c>
      <c r="F3146" s="1" t="s">
        <v>127</v>
      </c>
      <c r="G3146" s="1" t="s">
        <v>13809</v>
      </c>
      <c r="H3146" s="1" t="s">
        <v>13809</v>
      </c>
      <c r="K3146" s="2" t="s">
        <v>13809</v>
      </c>
      <c r="L3146" s="9">
        <v>44538</v>
      </c>
      <c r="M3146" s="2" t="s">
        <v>128</v>
      </c>
      <c r="N3146" s="2" t="s">
        <v>13809</v>
      </c>
      <c r="O3146" s="2" t="s">
        <v>110</v>
      </c>
      <c r="P3146" s="2" t="s">
        <v>111</v>
      </c>
      <c r="S3146" s="2" t="s">
        <v>112</v>
      </c>
      <c r="T3146" s="2" t="s">
        <v>111</v>
      </c>
      <c r="U3146" s="2" t="b">
        <f t="shared" si="1711"/>
        <v>1</v>
      </c>
      <c r="V3146" s="2" t="s">
        <v>126</v>
      </c>
      <c r="W3146" s="1" t="s">
        <v>112</v>
      </c>
      <c r="X3146" s="1" t="s">
        <v>114</v>
      </c>
      <c r="Y3146" s="2" t="s">
        <v>112</v>
      </c>
      <c r="Z3146" s="2" t="s">
        <v>111</v>
      </c>
      <c r="AA3146" s="2" t="s">
        <v>112</v>
      </c>
      <c r="AB3146" s="2">
        <v>1</v>
      </c>
      <c r="AC3146" s="1" t="s">
        <v>111</v>
      </c>
      <c r="AF3146" s="1" t="s">
        <v>111</v>
      </c>
      <c r="AJ3146" s="1" t="s">
        <v>115</v>
      </c>
      <c r="AK3146" s="1" t="s">
        <v>194</v>
      </c>
      <c r="AN3146" s="1" t="s">
        <v>10974</v>
      </c>
      <c r="AO3146" s="1" t="s">
        <v>166</v>
      </c>
      <c r="AS3146" s="1" t="s">
        <v>190</v>
      </c>
      <c r="AZ3146" s="1" t="s">
        <v>320</v>
      </c>
      <c r="BG3146" s="1" t="s">
        <v>10975</v>
      </c>
      <c r="BH3146" s="1" t="s">
        <v>1998</v>
      </c>
      <c r="BJ3146" s="1" t="s">
        <v>111</v>
      </c>
      <c r="BN3146" s="1" t="s">
        <v>111</v>
      </c>
      <c r="BQ3146" s="1" t="s">
        <v>121</v>
      </c>
      <c r="BR3146" s="1" t="s">
        <v>122</v>
      </c>
      <c r="BS3146" s="1" t="s">
        <v>111</v>
      </c>
      <c r="BT3146" s="34" t="s">
        <v>10976</v>
      </c>
      <c r="BU3146" s="34" t="s">
        <v>10977</v>
      </c>
      <c r="BV3146" s="9">
        <v>44570</v>
      </c>
      <c r="BW3146" s="34" t="s">
        <v>15085</v>
      </c>
      <c r="BY3146" s="2" t="s">
        <v>153</v>
      </c>
      <c r="BZ3146" s="2" t="s">
        <v>162</v>
      </c>
      <c r="CB3146" s="1" t="s">
        <v>394</v>
      </c>
      <c r="CD3146" s="1" t="b">
        <f t="shared" si="1693"/>
        <v>0</v>
      </c>
      <c r="CE3146" s="1" t="b">
        <f t="shared" si="1692"/>
        <v>0</v>
      </c>
      <c r="CF3146" s="1" t="b">
        <f t="shared" si="1694"/>
        <v>0</v>
      </c>
      <c r="CG3146" s="1" t="b">
        <f t="shared" si="1695"/>
        <v>0</v>
      </c>
      <c r="CH3146" s="1" t="b">
        <f t="shared" si="1696"/>
        <v>0</v>
      </c>
      <c r="CI3146" s="1" t="b">
        <f t="shared" si="1697"/>
        <v>0</v>
      </c>
      <c r="CJ3146" s="1" t="b">
        <f t="shared" si="1698"/>
        <v>0</v>
      </c>
      <c r="CK3146" s="1" t="b">
        <f t="shared" si="1699"/>
        <v>1</v>
      </c>
      <c r="CL3146" s="1" t="b">
        <f t="shared" si="1700"/>
        <v>0</v>
      </c>
      <c r="CM3146" s="1" t="b">
        <f t="shared" si="1701"/>
        <v>0</v>
      </c>
      <c r="CN3146" s="1" t="b">
        <f t="shared" si="1702"/>
        <v>0</v>
      </c>
      <c r="CO3146" s="2" t="b">
        <f t="shared" si="1703"/>
        <v>1</v>
      </c>
      <c r="CP3146" s="2" t="b">
        <f t="shared" si="1704"/>
        <v>1</v>
      </c>
      <c r="CQ3146" s="2" t="b">
        <f t="shared" si="1705"/>
        <v>0</v>
      </c>
      <c r="CR3146" s="6" t="str">
        <f t="shared" si="1706"/>
        <v>Male</v>
      </c>
      <c r="CS3146" s="7">
        <f t="shared" si="1707"/>
        <v>0</v>
      </c>
      <c r="CT3146" s="7">
        <f t="shared" si="1708"/>
        <v>0</v>
      </c>
      <c r="CU3146" s="7">
        <f t="shared" si="1709"/>
        <v>0</v>
      </c>
      <c r="CV3146" s="7">
        <f t="shared" si="1710"/>
        <v>0</v>
      </c>
    </row>
    <row r="3147" spans="2:111" ht="304.5" x14ac:dyDescent="0.35">
      <c r="B3147" s="1" t="s">
        <v>13809</v>
      </c>
      <c r="C3147" s="9">
        <v>44570</v>
      </c>
      <c r="D3147" s="10" t="s">
        <v>13809</v>
      </c>
      <c r="E3147" s="1">
        <v>19</v>
      </c>
      <c r="F3147" s="1" t="s">
        <v>108</v>
      </c>
      <c r="G3147" s="1" t="s">
        <v>13809</v>
      </c>
      <c r="H3147" s="1" t="s">
        <v>13809</v>
      </c>
      <c r="I3147" s="9">
        <v>44287</v>
      </c>
      <c r="J3147" s="2" t="s">
        <v>409</v>
      </c>
      <c r="K3147" s="2" t="s">
        <v>13809</v>
      </c>
      <c r="N3147" s="2" t="s">
        <v>13809</v>
      </c>
      <c r="O3147" s="2" t="s">
        <v>110</v>
      </c>
      <c r="P3147" s="2" t="s">
        <v>111</v>
      </c>
      <c r="S3147" s="2" t="s">
        <v>112</v>
      </c>
      <c r="T3147" s="2" t="s">
        <v>111</v>
      </c>
      <c r="U3147" s="2" t="b">
        <f t="shared" si="1711"/>
        <v>1</v>
      </c>
      <c r="V3147" s="2" t="s">
        <v>113</v>
      </c>
      <c r="W3147" s="1" t="s">
        <v>112</v>
      </c>
      <c r="X3147" s="1" t="s">
        <v>138</v>
      </c>
      <c r="Y3147" s="2" t="s">
        <v>111</v>
      </c>
      <c r="AF3147" s="1" t="s">
        <v>112</v>
      </c>
      <c r="AG3147" s="1" t="s">
        <v>138</v>
      </c>
      <c r="AJ3147" s="1" t="s">
        <v>115</v>
      </c>
      <c r="AK3147" s="1" t="s">
        <v>194</v>
      </c>
      <c r="AN3147" s="1" t="s">
        <v>10978</v>
      </c>
      <c r="AO3147" s="1" t="s">
        <v>117</v>
      </c>
      <c r="AS3147" s="1" t="s">
        <v>229</v>
      </c>
      <c r="AU3147" s="1" t="s">
        <v>197</v>
      </c>
      <c r="AZ3147" s="1" t="s">
        <v>414</v>
      </c>
      <c r="BA3147" s="1" t="s">
        <v>10979</v>
      </c>
      <c r="BH3147" s="1">
        <v>2</v>
      </c>
      <c r="BJ3147" s="1" t="s">
        <v>111</v>
      </c>
      <c r="BN3147" s="1" t="s">
        <v>112</v>
      </c>
      <c r="BO3147" s="1" t="s">
        <v>148</v>
      </c>
      <c r="BP3147" s="1" t="s">
        <v>10980</v>
      </c>
      <c r="BQ3147" s="1" t="s">
        <v>121</v>
      </c>
      <c r="BR3147" s="1" t="s">
        <v>122</v>
      </c>
      <c r="BU3147" s="34" t="s">
        <v>10981</v>
      </c>
      <c r="BV3147" s="9">
        <v>44383</v>
      </c>
      <c r="BW3147" s="34" t="s">
        <v>15086</v>
      </c>
      <c r="BY3147" s="2" t="s">
        <v>174</v>
      </c>
      <c r="BZ3147" s="2" t="s">
        <v>124</v>
      </c>
      <c r="CA3147" s="2">
        <v>1</v>
      </c>
      <c r="CB3147" s="1" t="s">
        <v>365</v>
      </c>
      <c r="CC3147" s="2" t="s">
        <v>113</v>
      </c>
      <c r="CD3147" s="1" t="b">
        <f t="shared" si="1693"/>
        <v>1</v>
      </c>
      <c r="CE3147" s="1" t="b">
        <f t="shared" si="1692"/>
        <v>0</v>
      </c>
      <c r="CF3147" s="1" t="b">
        <f t="shared" si="1694"/>
        <v>0</v>
      </c>
      <c r="CG3147" s="1" t="b">
        <f t="shared" si="1695"/>
        <v>0</v>
      </c>
      <c r="CH3147" s="1" t="b">
        <f t="shared" si="1696"/>
        <v>0</v>
      </c>
      <c r="CI3147" s="1" t="b">
        <f t="shared" si="1697"/>
        <v>1</v>
      </c>
      <c r="CJ3147" s="1" t="b">
        <f t="shared" si="1698"/>
        <v>0</v>
      </c>
      <c r="CK3147" s="1" t="b">
        <f t="shared" si="1699"/>
        <v>0</v>
      </c>
      <c r="CL3147" s="1" t="b">
        <f t="shared" si="1700"/>
        <v>0</v>
      </c>
      <c r="CM3147" s="1" t="b">
        <f t="shared" si="1701"/>
        <v>0</v>
      </c>
      <c r="CN3147" s="1" t="b">
        <f t="shared" si="1702"/>
        <v>0</v>
      </c>
      <c r="CO3147" s="2" t="b">
        <f t="shared" si="1703"/>
        <v>0</v>
      </c>
      <c r="CP3147" s="2" t="b">
        <f t="shared" si="1704"/>
        <v>0</v>
      </c>
      <c r="CQ3147" s="2" t="b">
        <f t="shared" si="1705"/>
        <v>0</v>
      </c>
      <c r="CR3147" s="6" t="str">
        <f t="shared" si="1706"/>
        <v>Female</v>
      </c>
      <c r="CS3147" s="7">
        <f t="shared" si="1707"/>
        <v>0</v>
      </c>
      <c r="CT3147" s="7">
        <f t="shared" si="1708"/>
        <v>0</v>
      </c>
      <c r="CU3147" s="7">
        <f t="shared" si="1709"/>
        <v>1</v>
      </c>
      <c r="CV3147" s="7">
        <f t="shared" si="1710"/>
        <v>0</v>
      </c>
    </row>
    <row r="3148" spans="2:111" ht="304.5" x14ac:dyDescent="0.35">
      <c r="B3148" s="1" t="s">
        <v>13809</v>
      </c>
      <c r="C3148" s="9">
        <v>44570</v>
      </c>
      <c r="D3148" s="10" t="s">
        <v>13809</v>
      </c>
      <c r="E3148" s="1">
        <v>22</v>
      </c>
      <c r="F3148" s="1" t="s">
        <v>127</v>
      </c>
      <c r="G3148" s="1" t="s">
        <v>13809</v>
      </c>
      <c r="H3148" s="1" t="s">
        <v>13809</v>
      </c>
      <c r="I3148" s="2" t="s">
        <v>183</v>
      </c>
      <c r="J3148" s="2" t="s">
        <v>163</v>
      </c>
      <c r="K3148" s="2" t="s">
        <v>13809</v>
      </c>
      <c r="L3148" s="2" t="s">
        <v>183</v>
      </c>
      <c r="M3148" s="2" t="s">
        <v>163</v>
      </c>
      <c r="N3148" s="2" t="s">
        <v>13809</v>
      </c>
      <c r="O3148" s="2" t="s">
        <v>110</v>
      </c>
      <c r="P3148" s="2" t="s">
        <v>111</v>
      </c>
      <c r="S3148" s="2" t="s">
        <v>112</v>
      </c>
      <c r="T3148" s="2" t="s">
        <v>111</v>
      </c>
      <c r="U3148" s="2" t="b">
        <f t="shared" si="1711"/>
        <v>1</v>
      </c>
      <c r="V3148" s="2" t="s">
        <v>113</v>
      </c>
      <c r="W3148" s="1" t="s">
        <v>112</v>
      </c>
      <c r="X3148" s="1" t="s">
        <v>114</v>
      </c>
      <c r="Y3148" s="2" t="s">
        <v>112</v>
      </c>
      <c r="Z3148" s="2" t="s">
        <v>111</v>
      </c>
      <c r="AA3148" s="2" t="s">
        <v>111</v>
      </c>
      <c r="AB3148" s="2">
        <v>19</v>
      </c>
      <c r="AC3148" s="1" t="s">
        <v>111</v>
      </c>
      <c r="AF3148" s="1" t="s">
        <v>111</v>
      </c>
      <c r="AJ3148" s="1" t="s">
        <v>115</v>
      </c>
      <c r="AK3148" s="1" t="s">
        <v>201</v>
      </c>
      <c r="AN3148" s="1" t="s">
        <v>10982</v>
      </c>
      <c r="AO3148" s="1" t="s">
        <v>4064</v>
      </c>
      <c r="AU3148" s="1" t="s">
        <v>132</v>
      </c>
      <c r="AZ3148" s="1" t="s">
        <v>2024</v>
      </c>
      <c r="BA3148" s="1" t="s">
        <v>10983</v>
      </c>
      <c r="BD3148" s="1">
        <v>45.2</v>
      </c>
      <c r="BH3148" s="1">
        <v>5</v>
      </c>
      <c r="BJ3148" s="1" t="s">
        <v>112</v>
      </c>
      <c r="BK3148" s="1" t="s">
        <v>112</v>
      </c>
      <c r="BL3148" s="1" t="s">
        <v>226</v>
      </c>
      <c r="BQ3148" s="1" t="s">
        <v>121</v>
      </c>
      <c r="BR3148" s="1" t="s">
        <v>122</v>
      </c>
      <c r="BS3148" s="1" t="s">
        <v>111</v>
      </c>
      <c r="BT3148" s="34" t="s">
        <v>10984</v>
      </c>
      <c r="BU3148" s="34" t="s">
        <v>10985</v>
      </c>
      <c r="BV3148" s="9">
        <v>44570</v>
      </c>
      <c r="BW3148" s="34" t="s">
        <v>15087</v>
      </c>
      <c r="BY3148" s="2" t="s">
        <v>156</v>
      </c>
      <c r="BZ3148" s="2" t="s">
        <v>124</v>
      </c>
      <c r="CA3148" s="2">
        <v>3</v>
      </c>
      <c r="CB3148" s="1" t="s">
        <v>3635</v>
      </c>
      <c r="CC3148" s="2" t="s">
        <v>126</v>
      </c>
      <c r="CD3148" s="1" t="b">
        <f t="shared" si="1693"/>
        <v>1</v>
      </c>
      <c r="CE3148" s="1" t="b">
        <f t="shared" si="1692"/>
        <v>0</v>
      </c>
      <c r="CF3148" s="1" t="b">
        <f t="shared" si="1694"/>
        <v>0</v>
      </c>
      <c r="CG3148" s="1" t="b">
        <f t="shared" si="1695"/>
        <v>0</v>
      </c>
      <c r="CH3148" s="1" t="b">
        <f t="shared" si="1696"/>
        <v>0</v>
      </c>
      <c r="CI3148" s="1" t="b">
        <f t="shared" si="1697"/>
        <v>1</v>
      </c>
      <c r="CJ3148" s="1" t="b">
        <f t="shared" si="1698"/>
        <v>0</v>
      </c>
      <c r="CK3148" s="1" t="b">
        <f t="shared" si="1699"/>
        <v>0</v>
      </c>
      <c r="CL3148" s="1" t="b">
        <f t="shared" si="1700"/>
        <v>0</v>
      </c>
      <c r="CM3148" s="1" t="b">
        <f t="shared" si="1701"/>
        <v>0</v>
      </c>
      <c r="CN3148" s="1" t="b">
        <f t="shared" si="1702"/>
        <v>0</v>
      </c>
      <c r="CO3148" s="2" t="b">
        <f t="shared" si="1703"/>
        <v>0</v>
      </c>
      <c r="CP3148" s="2" t="b">
        <f t="shared" si="1704"/>
        <v>0</v>
      </c>
      <c r="CQ3148" s="2" t="b">
        <f t="shared" si="1705"/>
        <v>1</v>
      </c>
      <c r="CR3148" s="6" t="str">
        <f t="shared" si="1706"/>
        <v>Male</v>
      </c>
      <c r="CS3148" s="7">
        <f t="shared" si="1707"/>
        <v>0</v>
      </c>
      <c r="CT3148" s="7">
        <f t="shared" si="1708"/>
        <v>0</v>
      </c>
      <c r="CU3148" s="7">
        <f t="shared" si="1709"/>
        <v>0</v>
      </c>
      <c r="CV3148" s="7">
        <f t="shared" si="1710"/>
        <v>0</v>
      </c>
    </row>
    <row r="3149" spans="2:111" ht="232" x14ac:dyDescent="0.35">
      <c r="B3149" s="1" t="s">
        <v>13809</v>
      </c>
      <c r="C3149" s="9">
        <v>44570</v>
      </c>
      <c r="D3149" s="10" t="s">
        <v>13809</v>
      </c>
      <c r="E3149" s="1">
        <v>33</v>
      </c>
      <c r="F3149" s="1" t="s">
        <v>127</v>
      </c>
      <c r="G3149" s="1" t="s">
        <v>13809</v>
      </c>
      <c r="H3149" s="1" t="s">
        <v>13809</v>
      </c>
      <c r="K3149" s="2" t="s">
        <v>13809</v>
      </c>
      <c r="L3149" s="9">
        <v>44567</v>
      </c>
      <c r="M3149" s="2" t="s">
        <v>128</v>
      </c>
      <c r="N3149" s="2" t="s">
        <v>13809</v>
      </c>
      <c r="O3149" s="2" t="s">
        <v>110</v>
      </c>
      <c r="P3149" s="2" t="s">
        <v>111</v>
      </c>
      <c r="S3149" s="2" t="s">
        <v>112</v>
      </c>
      <c r="T3149" s="2" t="s">
        <v>111</v>
      </c>
      <c r="U3149" s="2" t="b">
        <f t="shared" si="1711"/>
        <v>1</v>
      </c>
      <c r="V3149" s="2" t="s">
        <v>113</v>
      </c>
      <c r="W3149" s="1" t="s">
        <v>112</v>
      </c>
      <c r="X3149" s="1" t="s">
        <v>110</v>
      </c>
      <c r="Y3149" s="2" t="s">
        <v>112</v>
      </c>
      <c r="AA3149" s="2" t="s">
        <v>112</v>
      </c>
      <c r="AB3149" s="2">
        <v>1</v>
      </c>
      <c r="AF3149" s="1" t="s">
        <v>111</v>
      </c>
      <c r="AK3149" s="1" t="s">
        <v>194</v>
      </c>
      <c r="AN3149" s="1" t="s">
        <v>10986</v>
      </c>
      <c r="AO3149" s="1" t="s">
        <v>117</v>
      </c>
      <c r="AS3149" s="1" t="s">
        <v>145</v>
      </c>
      <c r="AU3149" s="1" t="s">
        <v>132</v>
      </c>
      <c r="AZ3149" s="1" t="s">
        <v>629</v>
      </c>
      <c r="BA3149" s="1" t="s">
        <v>10987</v>
      </c>
      <c r="BD3149" s="1">
        <v>69.7</v>
      </c>
      <c r="BJ3149" s="1" t="s">
        <v>112</v>
      </c>
      <c r="BK3149" s="1" t="s">
        <v>112</v>
      </c>
      <c r="BL3149" s="1" t="s">
        <v>226</v>
      </c>
      <c r="BQ3149" s="1" t="s">
        <v>121</v>
      </c>
      <c r="BR3149" s="1" t="s">
        <v>122</v>
      </c>
      <c r="BS3149" s="1" t="s">
        <v>112</v>
      </c>
      <c r="BU3149" s="34" t="s">
        <v>14039</v>
      </c>
      <c r="BV3149" s="9">
        <v>44672</v>
      </c>
      <c r="BW3149" s="34" t="s">
        <v>10988</v>
      </c>
      <c r="BY3149" s="2" t="s">
        <v>156</v>
      </c>
      <c r="BZ3149" s="2" t="s">
        <v>124</v>
      </c>
      <c r="CA3149" s="2">
        <v>2</v>
      </c>
      <c r="CB3149" s="1" t="s">
        <v>199</v>
      </c>
      <c r="CC3149" s="2" t="s">
        <v>126</v>
      </c>
      <c r="CD3149" s="1" t="b">
        <f t="shared" si="1693"/>
        <v>0</v>
      </c>
      <c r="CE3149" s="1" t="b">
        <f t="shared" si="1692"/>
        <v>0</v>
      </c>
      <c r="CF3149" s="1" t="b">
        <f t="shared" si="1694"/>
        <v>0</v>
      </c>
      <c r="CG3149" s="1" t="b">
        <f t="shared" si="1695"/>
        <v>0</v>
      </c>
      <c r="CH3149" s="1" t="b">
        <f t="shared" si="1696"/>
        <v>0</v>
      </c>
      <c r="CI3149" s="1" t="b">
        <f t="shared" si="1697"/>
        <v>0</v>
      </c>
      <c r="CJ3149" s="1" t="b">
        <f t="shared" si="1698"/>
        <v>0</v>
      </c>
      <c r="CK3149" s="1" t="b">
        <f t="shared" si="1699"/>
        <v>1</v>
      </c>
      <c r="CL3149" s="1" t="b">
        <f t="shared" si="1700"/>
        <v>0</v>
      </c>
      <c r="CM3149" s="1" t="b">
        <f t="shared" si="1701"/>
        <v>0</v>
      </c>
      <c r="CN3149" s="1" t="b">
        <f t="shared" si="1702"/>
        <v>0</v>
      </c>
      <c r="CO3149" s="2" t="b">
        <f t="shared" si="1703"/>
        <v>1</v>
      </c>
      <c r="CP3149" s="2" t="b">
        <f t="shared" si="1704"/>
        <v>1</v>
      </c>
      <c r="CQ3149" s="2" t="b">
        <f t="shared" si="1705"/>
        <v>0</v>
      </c>
      <c r="CR3149" s="6" t="str">
        <f t="shared" si="1706"/>
        <v>Male</v>
      </c>
      <c r="CS3149" s="7">
        <f t="shared" si="1707"/>
        <v>0</v>
      </c>
      <c r="CT3149" s="7">
        <f t="shared" si="1708"/>
        <v>0</v>
      </c>
      <c r="CU3149" s="7">
        <f t="shared" si="1709"/>
        <v>0</v>
      </c>
      <c r="CV3149" s="7">
        <f t="shared" si="1710"/>
        <v>0</v>
      </c>
      <c r="CW3149" s="7">
        <f>COUNTIF(M3149,"=*moderna*")</f>
        <v>1</v>
      </c>
      <c r="CX3149" s="1" t="b">
        <f>AND(E3149&lt;30,NOT(E3149="."),NOT(E3149=""))</f>
        <v>0</v>
      </c>
      <c r="CY3149" s="1" t="b">
        <f>AND(E3149&gt;17,E3149&lt;41,NOT(E3149="."),NOT(E3149=""))</f>
        <v>1</v>
      </c>
      <c r="DG3149" s="1" t="b">
        <f>AND(E3149&gt;4,E3149&lt;18,NOT(E3149=""),NOT(E3149="."))</f>
        <v>0</v>
      </c>
    </row>
    <row r="3150" spans="2:111" ht="101.5" x14ac:dyDescent="0.35">
      <c r="B3150" s="1" t="s">
        <v>13809</v>
      </c>
      <c r="C3150" s="9">
        <v>44594</v>
      </c>
      <c r="D3150" s="10" t="s">
        <v>13809</v>
      </c>
      <c r="E3150" s="1">
        <v>28</v>
      </c>
      <c r="F3150" s="1" t="s">
        <v>108</v>
      </c>
      <c r="G3150" s="1" t="s">
        <v>13809</v>
      </c>
      <c r="H3150" s="1" t="s">
        <v>13809</v>
      </c>
      <c r="I3150" s="9">
        <v>44298</v>
      </c>
      <c r="J3150" s="2" t="s">
        <v>109</v>
      </c>
      <c r="K3150" s="2" t="s">
        <v>13809</v>
      </c>
      <c r="L3150" s="9">
        <v>44319</v>
      </c>
      <c r="M3150" s="2" t="s">
        <v>109</v>
      </c>
      <c r="N3150" s="2" t="s">
        <v>13809</v>
      </c>
      <c r="O3150" s="2" t="s">
        <v>110</v>
      </c>
      <c r="P3150" s="2" t="s">
        <v>111</v>
      </c>
      <c r="S3150" s="2" t="s">
        <v>112</v>
      </c>
      <c r="T3150" s="2" t="s">
        <v>111</v>
      </c>
      <c r="U3150" s="2" t="b">
        <v>1</v>
      </c>
      <c r="V3150" s="2" t="s">
        <v>113</v>
      </c>
      <c r="W3150" s="1" t="s">
        <v>112</v>
      </c>
      <c r="X3150" s="1" t="s">
        <v>114</v>
      </c>
      <c r="Y3150" s="2" t="s">
        <v>111</v>
      </c>
      <c r="AF3150" s="1" t="s">
        <v>111</v>
      </c>
      <c r="AJ3150" s="1" t="s">
        <v>115</v>
      </c>
      <c r="AK3150" s="1" t="s">
        <v>189</v>
      </c>
      <c r="AO3150" s="1" t="s">
        <v>2364</v>
      </c>
      <c r="BJ3150" s="1" t="s">
        <v>111</v>
      </c>
      <c r="BN3150" s="1" t="s">
        <v>111</v>
      </c>
      <c r="BU3150" s="34" t="s">
        <v>10989</v>
      </c>
      <c r="BV3150" s="9">
        <v>44594</v>
      </c>
      <c r="BW3150" s="34" t="s">
        <v>10990</v>
      </c>
      <c r="BY3150" s="2" t="s">
        <v>156</v>
      </c>
      <c r="BZ3150" s="2" t="s">
        <v>124</v>
      </c>
      <c r="CA3150" s="2">
        <v>3</v>
      </c>
      <c r="CB3150" s="1" t="s">
        <v>311</v>
      </c>
      <c r="CC3150" s="2" t="s">
        <v>126</v>
      </c>
      <c r="CD3150" s="1" t="b">
        <v>1</v>
      </c>
      <c r="CE3150" s="1" t="b">
        <v>0</v>
      </c>
      <c r="CF3150" s="1" t="b">
        <f t="shared" si="1694"/>
        <v>0</v>
      </c>
      <c r="CG3150" s="1" t="b">
        <f t="shared" si="1695"/>
        <v>0</v>
      </c>
      <c r="CH3150" s="1" t="b">
        <f t="shared" si="1696"/>
        <v>0</v>
      </c>
      <c r="CI3150" s="1" t="b">
        <f t="shared" si="1697"/>
        <v>0</v>
      </c>
      <c r="CJ3150" s="1" t="b">
        <f t="shared" si="1698"/>
        <v>1</v>
      </c>
      <c r="CK3150" s="1" t="b">
        <f t="shared" si="1699"/>
        <v>0</v>
      </c>
      <c r="CL3150" s="1" t="b">
        <f t="shared" si="1700"/>
        <v>0</v>
      </c>
      <c r="CM3150" s="1" t="b">
        <f t="shared" si="1701"/>
        <v>0</v>
      </c>
      <c r="CN3150" s="1" t="b">
        <f t="shared" si="1702"/>
        <v>0</v>
      </c>
      <c r="CO3150" s="2" t="b">
        <f t="shared" si="1703"/>
        <v>0</v>
      </c>
      <c r="CP3150" s="2" t="b">
        <f t="shared" si="1704"/>
        <v>0</v>
      </c>
      <c r="CQ3150" s="2" t="b">
        <f t="shared" si="1705"/>
        <v>0</v>
      </c>
      <c r="CR3150" s="6" t="str">
        <f t="shared" si="1706"/>
        <v>Female</v>
      </c>
      <c r="CS3150" s="7">
        <f t="shared" si="1707"/>
        <v>1</v>
      </c>
      <c r="CT3150" s="7">
        <f t="shared" si="1708"/>
        <v>0</v>
      </c>
      <c r="CU3150" s="7">
        <f t="shared" si="1709"/>
        <v>0</v>
      </c>
      <c r="CV3150" s="7">
        <f t="shared" si="1710"/>
        <v>1</v>
      </c>
      <c r="CW3150" s="7">
        <f>COUNTIF(M3150,"=*moderna*")</f>
        <v>0</v>
      </c>
      <c r="CX3150" s="1" t="b">
        <f>AND(E3150&lt;30,NOT(E3150="."),NOT(E3150=""))</f>
        <v>1</v>
      </c>
      <c r="CY3150" s="1" t="b">
        <f>AND(E3150&gt;17,E3150&lt;41,NOT(E3150="."),NOT(E3150=""))</f>
        <v>1</v>
      </c>
      <c r="DG3150" s="1" t="b">
        <f>AND(E3150&gt;4,E3150&lt;18,NOT(E3150=""),NOT(E3150="."))</f>
        <v>0</v>
      </c>
    </row>
    <row r="3151" spans="2:111" ht="232" x14ac:dyDescent="0.35">
      <c r="B3151" s="1" t="s">
        <v>13809</v>
      </c>
      <c r="C3151" s="9">
        <v>44571</v>
      </c>
      <c r="D3151" s="10" t="s">
        <v>13809</v>
      </c>
      <c r="E3151" s="1">
        <v>57</v>
      </c>
      <c r="F3151" s="1" t="s">
        <v>108</v>
      </c>
      <c r="G3151" s="1" t="s">
        <v>13809</v>
      </c>
      <c r="H3151" s="1" t="s">
        <v>13809</v>
      </c>
      <c r="I3151" s="9">
        <v>44273</v>
      </c>
      <c r="J3151" s="2" t="s">
        <v>128</v>
      </c>
      <c r="K3151" s="2" t="s">
        <v>13809</v>
      </c>
      <c r="L3151" s="9">
        <v>44301</v>
      </c>
      <c r="M3151" s="2" t="s">
        <v>128</v>
      </c>
      <c r="N3151" s="2" t="s">
        <v>13809</v>
      </c>
      <c r="O3151" s="2" t="s">
        <v>110</v>
      </c>
      <c r="P3151" s="2" t="s">
        <v>111</v>
      </c>
      <c r="S3151" s="2" t="s">
        <v>111</v>
      </c>
      <c r="T3151" s="2" t="s">
        <v>112</v>
      </c>
      <c r="U3151" s="2" t="b">
        <f>OR(S3151="yes",T3151="yes")</f>
        <v>1</v>
      </c>
      <c r="V3151" s="2" t="s">
        <v>126</v>
      </c>
      <c r="W3151" s="1" t="s">
        <v>112</v>
      </c>
      <c r="X3151" s="1" t="s">
        <v>114</v>
      </c>
      <c r="Y3151" s="2" t="s">
        <v>112</v>
      </c>
      <c r="Z3151" s="2" t="s">
        <v>111</v>
      </c>
      <c r="AA3151" s="2" t="s">
        <v>112</v>
      </c>
      <c r="AB3151" s="2">
        <v>0</v>
      </c>
      <c r="AC3151" s="1" t="s">
        <v>111</v>
      </c>
      <c r="AF3151" s="1" t="s">
        <v>111</v>
      </c>
      <c r="AH3151" s="1" t="s">
        <v>193</v>
      </c>
      <c r="AI3151" s="1" t="s">
        <v>10991</v>
      </c>
      <c r="AJ3151" s="1" t="s">
        <v>115</v>
      </c>
      <c r="AK3151" s="1" t="s">
        <v>116</v>
      </c>
      <c r="AN3151" s="1" t="s">
        <v>10992</v>
      </c>
      <c r="AO3151" s="1" t="s">
        <v>2364</v>
      </c>
      <c r="BJ3151" s="1" t="s">
        <v>111</v>
      </c>
      <c r="BN3151" s="1" t="s">
        <v>111</v>
      </c>
      <c r="BQ3151" s="1" t="s">
        <v>121</v>
      </c>
      <c r="BR3151" s="1" t="s">
        <v>122</v>
      </c>
      <c r="BS3151" s="1" t="s">
        <v>111</v>
      </c>
      <c r="BT3151" s="34" t="s">
        <v>10993</v>
      </c>
      <c r="BU3151" s="34" t="s">
        <v>10994</v>
      </c>
      <c r="BV3151" s="9">
        <v>44580</v>
      </c>
      <c r="BW3151" s="34" t="s">
        <v>10995</v>
      </c>
      <c r="BX3151" s="2" t="s">
        <v>112</v>
      </c>
      <c r="BY3151" s="2" t="s">
        <v>153</v>
      </c>
      <c r="BZ3151" s="2" t="s">
        <v>124</v>
      </c>
      <c r="CB3151" s="1" t="s">
        <v>4935</v>
      </c>
      <c r="CD3151" s="1" t="b">
        <f t="shared" ref="CD3151:CD3162" si="1712">AND(E3151&lt;30,NOT(E3151="."),NOT(E3151=""))</f>
        <v>0</v>
      </c>
      <c r="CE3151" s="1" t="b">
        <f t="shared" ref="CE3151:CE3165" si="1713">AND(E3151&lt;18,NOT(E3151="."),NOT(E3151=""))</f>
        <v>0</v>
      </c>
      <c r="CF3151" s="1" t="b">
        <f t="shared" si="1694"/>
        <v>0</v>
      </c>
      <c r="CG3151" s="1" t="b">
        <f t="shared" si="1695"/>
        <v>0</v>
      </c>
      <c r="CH3151" s="1" t="b">
        <f t="shared" si="1696"/>
        <v>0</v>
      </c>
      <c r="CI3151" s="1" t="b">
        <f t="shared" si="1697"/>
        <v>0</v>
      </c>
      <c r="CJ3151" s="1" t="b">
        <f t="shared" si="1698"/>
        <v>0</v>
      </c>
      <c r="CK3151" s="1" t="b">
        <f t="shared" si="1699"/>
        <v>0</v>
      </c>
      <c r="CL3151" s="1" t="b">
        <f t="shared" si="1700"/>
        <v>0</v>
      </c>
      <c r="CM3151" s="1" t="b">
        <f t="shared" si="1701"/>
        <v>1</v>
      </c>
      <c r="CN3151" s="1" t="b">
        <f t="shared" si="1702"/>
        <v>0</v>
      </c>
      <c r="CO3151" s="2" t="b">
        <f t="shared" si="1703"/>
        <v>1</v>
      </c>
      <c r="CP3151" s="2" t="b">
        <f t="shared" si="1704"/>
        <v>1</v>
      </c>
      <c r="CQ3151" s="2" t="b">
        <f t="shared" si="1705"/>
        <v>0</v>
      </c>
      <c r="CR3151" s="6" t="str">
        <f t="shared" si="1706"/>
        <v>Female</v>
      </c>
      <c r="CS3151" s="7">
        <f t="shared" si="1707"/>
        <v>0</v>
      </c>
      <c r="CT3151" s="7">
        <f t="shared" si="1708"/>
        <v>1</v>
      </c>
      <c r="CU3151" s="7">
        <f t="shared" si="1709"/>
        <v>0</v>
      </c>
      <c r="CV3151" s="7">
        <f t="shared" si="1710"/>
        <v>0</v>
      </c>
      <c r="CW3151" s="7">
        <f>COUNTIF(M3151,"=*moderna*")</f>
        <v>1</v>
      </c>
      <c r="CX3151" s="1" t="b">
        <f>AND(E3151&lt;30,NOT(E3151="."),NOT(E3151=""))</f>
        <v>0</v>
      </c>
      <c r="CY3151" s="1" t="b">
        <f>AND(E3151&gt;17,E3151&lt;41,NOT(E3151="."),NOT(E3151=""))</f>
        <v>0</v>
      </c>
      <c r="DG3151" s="1" t="b">
        <f>AND(E3151&gt;4,E3151&lt;18,NOT(E3151=""),NOT(E3151="."))</f>
        <v>0</v>
      </c>
    </row>
    <row r="3152" spans="2:111" ht="290" x14ac:dyDescent="0.35">
      <c r="B3152" s="1" t="s">
        <v>13809</v>
      </c>
      <c r="C3152" s="9">
        <v>44571</v>
      </c>
      <c r="D3152" s="10" t="s">
        <v>13809</v>
      </c>
      <c r="E3152" s="1">
        <v>21</v>
      </c>
      <c r="F3152" s="1" t="s">
        <v>127</v>
      </c>
      <c r="G3152" s="1" t="s">
        <v>13809</v>
      </c>
      <c r="H3152" s="1" t="s">
        <v>13809</v>
      </c>
      <c r="I3152" s="2" t="s">
        <v>183</v>
      </c>
      <c r="J3152" s="2" t="s">
        <v>163</v>
      </c>
      <c r="K3152" s="2" t="s">
        <v>13809</v>
      </c>
      <c r="L3152" s="9">
        <v>44523</v>
      </c>
      <c r="M3152" s="2" t="s">
        <v>109</v>
      </c>
      <c r="N3152" s="2" t="s">
        <v>13809</v>
      </c>
      <c r="O3152" s="2" t="s">
        <v>110</v>
      </c>
      <c r="P3152" s="2" t="s">
        <v>111</v>
      </c>
      <c r="S3152" s="2" t="s">
        <v>112</v>
      </c>
      <c r="T3152" s="2" t="s">
        <v>111</v>
      </c>
      <c r="U3152" s="2" t="b">
        <f>OR(S3152="yes",T3152="yes")</f>
        <v>1</v>
      </c>
      <c r="V3152" s="2" t="s">
        <v>113</v>
      </c>
      <c r="W3152" s="1" t="s">
        <v>112</v>
      </c>
      <c r="X3152" s="1" t="s">
        <v>114</v>
      </c>
      <c r="Y3152" s="2" t="s">
        <v>112</v>
      </c>
      <c r="Z3152" s="2" t="s">
        <v>111</v>
      </c>
      <c r="AA3152" s="2" t="s">
        <v>112</v>
      </c>
      <c r="AB3152" s="2">
        <v>1</v>
      </c>
      <c r="AC3152" s="1" t="s">
        <v>111</v>
      </c>
      <c r="AF3152" s="1" t="s">
        <v>111</v>
      </c>
      <c r="AJ3152" s="1" t="s">
        <v>115</v>
      </c>
      <c r="AK3152" s="1" t="s">
        <v>201</v>
      </c>
      <c r="AN3152" s="1" t="s">
        <v>2853</v>
      </c>
      <c r="AO3152" s="1" t="s">
        <v>2598</v>
      </c>
      <c r="AZ3152" s="1" t="s">
        <v>155</v>
      </c>
      <c r="BA3152" s="1" t="s">
        <v>10996</v>
      </c>
      <c r="BJ3152" s="1" t="s">
        <v>112</v>
      </c>
      <c r="BK3152" s="1" t="s">
        <v>112</v>
      </c>
      <c r="BL3152" s="1" t="s">
        <v>200</v>
      </c>
      <c r="BQ3152" s="1" t="s">
        <v>121</v>
      </c>
      <c r="BR3152" s="1" t="s">
        <v>122</v>
      </c>
      <c r="BS3152" s="1" t="s">
        <v>111</v>
      </c>
      <c r="BT3152" s="34" t="s">
        <v>10997</v>
      </c>
      <c r="BU3152" s="34" t="s">
        <v>10998</v>
      </c>
      <c r="BV3152" s="9">
        <v>44571</v>
      </c>
      <c r="BW3152" s="34" t="s">
        <v>15088</v>
      </c>
      <c r="BY3152" s="2" t="s">
        <v>156</v>
      </c>
      <c r="BZ3152" s="2" t="s">
        <v>124</v>
      </c>
      <c r="CA3152" s="2">
        <v>2</v>
      </c>
      <c r="CB3152" s="1" t="s">
        <v>10861</v>
      </c>
      <c r="CC3152" s="2" t="s">
        <v>126</v>
      </c>
      <c r="CD3152" s="1" t="b">
        <f t="shared" si="1712"/>
        <v>1</v>
      </c>
      <c r="CE3152" s="1" t="b">
        <f t="shared" si="1713"/>
        <v>0</v>
      </c>
      <c r="CF3152" s="1" t="b">
        <f t="shared" si="1694"/>
        <v>0</v>
      </c>
      <c r="CG3152" s="1" t="b">
        <f t="shared" si="1695"/>
        <v>0</v>
      </c>
      <c r="CH3152" s="1" t="b">
        <f t="shared" si="1696"/>
        <v>0</v>
      </c>
      <c r="CI3152" s="1" t="b">
        <f t="shared" si="1697"/>
        <v>1</v>
      </c>
      <c r="CJ3152" s="1" t="b">
        <f t="shared" si="1698"/>
        <v>0</v>
      </c>
      <c r="CK3152" s="1" t="b">
        <f t="shared" si="1699"/>
        <v>0</v>
      </c>
      <c r="CL3152" s="1" t="b">
        <f t="shared" si="1700"/>
        <v>0</v>
      </c>
      <c r="CM3152" s="1" t="b">
        <f t="shared" si="1701"/>
        <v>0</v>
      </c>
      <c r="CN3152" s="1" t="b">
        <f t="shared" si="1702"/>
        <v>0</v>
      </c>
      <c r="CO3152" s="2" t="b">
        <f t="shared" si="1703"/>
        <v>1</v>
      </c>
      <c r="CP3152" s="2" t="b">
        <f t="shared" si="1704"/>
        <v>1</v>
      </c>
      <c r="CQ3152" s="2" t="b">
        <f t="shared" si="1705"/>
        <v>0</v>
      </c>
      <c r="CR3152" s="6" t="str">
        <f t="shared" si="1706"/>
        <v>Male</v>
      </c>
      <c r="CS3152" s="7">
        <f t="shared" si="1707"/>
        <v>0</v>
      </c>
      <c r="CT3152" s="7">
        <f t="shared" si="1708"/>
        <v>0</v>
      </c>
      <c r="CU3152" s="7">
        <f t="shared" si="1709"/>
        <v>0</v>
      </c>
      <c r="CV3152" s="7">
        <f t="shared" si="1710"/>
        <v>1</v>
      </c>
    </row>
    <row r="3153" spans="2:111" ht="116" x14ac:dyDescent="0.35">
      <c r="B3153" s="1" t="s">
        <v>13809</v>
      </c>
      <c r="C3153" s="9">
        <v>44571</v>
      </c>
      <c r="D3153" s="10" t="s">
        <v>13809</v>
      </c>
      <c r="E3153" s="1">
        <v>20</v>
      </c>
      <c r="F3153" s="1" t="s">
        <v>127</v>
      </c>
      <c r="G3153" s="1" t="s">
        <v>13809</v>
      </c>
      <c r="H3153" s="1" t="s">
        <v>13809</v>
      </c>
      <c r="I3153" s="2" t="s">
        <v>183</v>
      </c>
      <c r="J3153" s="2" t="s">
        <v>163</v>
      </c>
      <c r="K3153" s="2" t="s">
        <v>13809</v>
      </c>
      <c r="L3153" s="2" t="s">
        <v>183</v>
      </c>
      <c r="M3153" s="2" t="s">
        <v>163</v>
      </c>
      <c r="N3153" s="2" t="s">
        <v>13809</v>
      </c>
      <c r="O3153" s="2" t="s">
        <v>110</v>
      </c>
      <c r="P3153" s="2" t="s">
        <v>111</v>
      </c>
      <c r="S3153" s="2" t="s">
        <v>111</v>
      </c>
      <c r="T3153" s="2" t="s">
        <v>112</v>
      </c>
      <c r="U3153" s="2" t="b">
        <v>1</v>
      </c>
      <c r="V3153" s="2" t="s">
        <v>113</v>
      </c>
      <c r="W3153" s="1" t="s">
        <v>112</v>
      </c>
      <c r="X3153" s="1" t="s">
        <v>114</v>
      </c>
      <c r="Y3153" s="2" t="s">
        <v>112</v>
      </c>
      <c r="Z3153" s="2" t="s">
        <v>111</v>
      </c>
      <c r="AA3153" s="2" t="s">
        <v>111</v>
      </c>
      <c r="AB3153" s="2">
        <v>1</v>
      </c>
      <c r="AC3153" s="1" t="s">
        <v>111</v>
      </c>
      <c r="AF3153" s="1" t="s">
        <v>111</v>
      </c>
      <c r="AJ3153" s="1" t="s">
        <v>115</v>
      </c>
      <c r="AK3153" s="1" t="s">
        <v>150</v>
      </c>
      <c r="AO3153" s="1" t="s">
        <v>117</v>
      </c>
      <c r="AS3153" s="1" t="s">
        <v>118</v>
      </c>
      <c r="AU3153" s="1" t="s">
        <v>132</v>
      </c>
      <c r="AZ3153" s="1" t="s">
        <v>155</v>
      </c>
      <c r="BA3153" s="1" t="s">
        <v>10999</v>
      </c>
      <c r="BJ3153" s="1" t="s">
        <v>112</v>
      </c>
      <c r="BK3153" s="1" t="s">
        <v>112</v>
      </c>
      <c r="BL3153" s="1" t="s">
        <v>142</v>
      </c>
      <c r="BQ3153" s="1" t="s">
        <v>121</v>
      </c>
      <c r="BR3153" s="1" t="s">
        <v>122</v>
      </c>
      <c r="BS3153" s="1" t="s">
        <v>112</v>
      </c>
      <c r="BU3153" s="34" t="s">
        <v>11000</v>
      </c>
      <c r="BV3153" s="9">
        <v>44575</v>
      </c>
      <c r="BW3153" s="34" t="s">
        <v>11001</v>
      </c>
      <c r="BY3153" s="2" t="s">
        <v>123</v>
      </c>
      <c r="BZ3153" s="2" t="s">
        <v>124</v>
      </c>
      <c r="CA3153" s="2">
        <v>3</v>
      </c>
      <c r="CB3153" s="1" t="s">
        <v>233</v>
      </c>
      <c r="CC3153" s="2" t="s">
        <v>126</v>
      </c>
      <c r="CD3153" s="1" t="b">
        <f t="shared" si="1712"/>
        <v>1</v>
      </c>
      <c r="CE3153" s="1" t="b">
        <f t="shared" si="1713"/>
        <v>0</v>
      </c>
      <c r="CF3153" s="1" t="b">
        <f t="shared" si="1694"/>
        <v>0</v>
      </c>
      <c r="CG3153" s="1" t="b">
        <f t="shared" si="1695"/>
        <v>0</v>
      </c>
      <c r="CH3153" s="1" t="b">
        <f t="shared" si="1696"/>
        <v>0</v>
      </c>
      <c r="CI3153" s="1" t="b">
        <f t="shared" si="1697"/>
        <v>1</v>
      </c>
      <c r="CJ3153" s="1" t="b">
        <f t="shared" si="1698"/>
        <v>0</v>
      </c>
      <c r="CK3153" s="1" t="b">
        <f t="shared" si="1699"/>
        <v>0</v>
      </c>
      <c r="CL3153" s="1" t="b">
        <f t="shared" si="1700"/>
        <v>0</v>
      </c>
      <c r="CM3153" s="1" t="b">
        <f t="shared" si="1701"/>
        <v>0</v>
      </c>
      <c r="CN3153" s="1" t="b">
        <f t="shared" si="1702"/>
        <v>0</v>
      </c>
      <c r="CO3153" s="2" t="b">
        <f t="shared" si="1703"/>
        <v>1</v>
      </c>
      <c r="CP3153" s="2" t="b">
        <f t="shared" si="1704"/>
        <v>1</v>
      </c>
      <c r="CQ3153" s="2" t="b">
        <f t="shared" si="1705"/>
        <v>0</v>
      </c>
      <c r="CR3153" s="6" t="str">
        <f t="shared" si="1706"/>
        <v>Male</v>
      </c>
      <c r="CS3153" s="7">
        <f t="shared" si="1707"/>
        <v>0</v>
      </c>
      <c r="CT3153" s="7">
        <f t="shared" si="1708"/>
        <v>0</v>
      </c>
      <c r="CU3153" s="7">
        <f t="shared" si="1709"/>
        <v>0</v>
      </c>
      <c r="CV3153" s="7">
        <f t="shared" si="1710"/>
        <v>0</v>
      </c>
      <c r="CW3153" s="7">
        <f>COUNTIF(M3153,"=*moderna*")</f>
        <v>0</v>
      </c>
      <c r="CX3153" s="1" t="b">
        <f>AND(E3153&lt;30,NOT(E3153="."),NOT(E3153=""))</f>
        <v>1</v>
      </c>
      <c r="CY3153" s="1" t="b">
        <f>AND(E3153&gt;17,E3153&lt;41,NOT(E3153="."),NOT(E3153=""))</f>
        <v>1</v>
      </c>
      <c r="DG3153" s="1" t="b">
        <f>AND(E3153&gt;4,E3153&lt;18,NOT(E3153=""),NOT(E3153="."))</f>
        <v>0</v>
      </c>
    </row>
    <row r="3154" spans="2:111" ht="72.5" x14ac:dyDescent="0.35">
      <c r="B3154" s="1" t="s">
        <v>13809</v>
      </c>
      <c r="C3154" s="9">
        <v>44571</v>
      </c>
      <c r="D3154" s="10" t="s">
        <v>13809</v>
      </c>
      <c r="E3154" s="1">
        <v>8</v>
      </c>
      <c r="F3154" s="1" t="s">
        <v>127</v>
      </c>
      <c r="G3154" s="1" t="s">
        <v>13809</v>
      </c>
      <c r="H3154" s="1" t="s">
        <v>13809</v>
      </c>
      <c r="I3154" s="9">
        <v>44517</v>
      </c>
      <c r="J3154" s="2" t="s">
        <v>109</v>
      </c>
      <c r="K3154" s="2" t="s">
        <v>13809</v>
      </c>
      <c r="N3154" s="2" t="s">
        <v>13809</v>
      </c>
      <c r="O3154" s="2" t="s">
        <v>110</v>
      </c>
      <c r="P3154" s="2" t="s">
        <v>111</v>
      </c>
      <c r="S3154" s="2" t="s">
        <v>112</v>
      </c>
      <c r="U3154" s="2" t="b">
        <f>OR(S3154="yes",T3154="yes")</f>
        <v>1</v>
      </c>
      <c r="V3154" s="2" t="s">
        <v>113</v>
      </c>
      <c r="Y3154" s="2" t="s">
        <v>112</v>
      </c>
      <c r="Z3154" s="2" t="s">
        <v>112</v>
      </c>
      <c r="AB3154" s="2">
        <v>1</v>
      </c>
      <c r="AC3154" s="1" t="s">
        <v>111</v>
      </c>
      <c r="AF3154" s="1" t="s">
        <v>111</v>
      </c>
      <c r="AJ3154" s="1" t="s">
        <v>115</v>
      </c>
      <c r="AK3154" s="1" t="s">
        <v>150</v>
      </c>
      <c r="AO3154" s="1" t="s">
        <v>166</v>
      </c>
      <c r="AS3154" s="1" t="s">
        <v>190</v>
      </c>
      <c r="AZ3154" s="1" t="s">
        <v>179</v>
      </c>
      <c r="BA3154" s="1" t="s">
        <v>11002</v>
      </c>
      <c r="BG3154" s="1" t="s">
        <v>11003</v>
      </c>
      <c r="BJ3154" s="1" t="s">
        <v>112</v>
      </c>
      <c r="BK3154" s="1" t="s">
        <v>111</v>
      </c>
      <c r="BQ3154" s="1" t="s">
        <v>121</v>
      </c>
      <c r="BR3154" s="1" t="s">
        <v>275</v>
      </c>
      <c r="BU3154" s="34" t="s">
        <v>11004</v>
      </c>
      <c r="BV3154" s="9">
        <v>44729</v>
      </c>
      <c r="BW3154" s="34" t="s">
        <v>11005</v>
      </c>
      <c r="BZ3154" s="2" t="s">
        <v>162</v>
      </c>
      <c r="CA3154" s="2">
        <v>1</v>
      </c>
      <c r="CB3154" s="1" t="s">
        <v>311</v>
      </c>
      <c r="CC3154" s="2" t="s">
        <v>126</v>
      </c>
      <c r="CD3154" s="1" t="b">
        <f t="shared" si="1712"/>
        <v>1</v>
      </c>
      <c r="CE3154" s="1" t="b">
        <f t="shared" si="1713"/>
        <v>1</v>
      </c>
      <c r="CF3154" s="1" t="b">
        <f t="shared" si="1694"/>
        <v>1</v>
      </c>
      <c r="CG3154" s="1" t="b">
        <f t="shared" si="1695"/>
        <v>0</v>
      </c>
      <c r="CH3154" s="1" t="b">
        <f t="shared" si="1696"/>
        <v>0</v>
      </c>
      <c r="CI3154" s="1" t="b">
        <f t="shared" si="1697"/>
        <v>0</v>
      </c>
      <c r="CJ3154" s="1" t="b">
        <f t="shared" si="1698"/>
        <v>0</v>
      </c>
      <c r="CK3154" s="1" t="b">
        <f t="shared" si="1699"/>
        <v>0</v>
      </c>
      <c r="CL3154" s="1" t="b">
        <f t="shared" si="1700"/>
        <v>0</v>
      </c>
      <c r="CM3154" s="1" t="b">
        <f t="shared" si="1701"/>
        <v>0</v>
      </c>
      <c r="CN3154" s="1" t="b">
        <f t="shared" si="1702"/>
        <v>0</v>
      </c>
      <c r="CO3154" s="2" t="b">
        <f t="shared" si="1703"/>
        <v>1</v>
      </c>
      <c r="CP3154" s="2" t="b">
        <f t="shared" si="1704"/>
        <v>1</v>
      </c>
      <c r="CQ3154" s="2" t="b">
        <f t="shared" si="1705"/>
        <v>0</v>
      </c>
      <c r="CR3154" s="6" t="str">
        <f t="shared" si="1706"/>
        <v>Male</v>
      </c>
      <c r="CS3154" s="7">
        <f t="shared" si="1707"/>
        <v>1</v>
      </c>
      <c r="CT3154" s="7">
        <f t="shared" si="1708"/>
        <v>0</v>
      </c>
      <c r="CU3154" s="7">
        <f t="shared" si="1709"/>
        <v>0</v>
      </c>
      <c r="CV3154" s="7">
        <f t="shared" si="1710"/>
        <v>0</v>
      </c>
    </row>
    <row r="3155" spans="2:111" ht="116" x14ac:dyDescent="0.35">
      <c r="B3155" s="1" t="s">
        <v>13809</v>
      </c>
      <c r="C3155" s="9">
        <v>44571</v>
      </c>
      <c r="D3155" s="10" t="s">
        <v>13809</v>
      </c>
      <c r="E3155" s="1">
        <v>66</v>
      </c>
      <c r="F3155" s="1" t="s">
        <v>127</v>
      </c>
      <c r="G3155" s="1" t="s">
        <v>13809</v>
      </c>
      <c r="H3155" s="1" t="s">
        <v>13809</v>
      </c>
      <c r="K3155" s="2" t="s">
        <v>13809</v>
      </c>
      <c r="L3155" s="9">
        <v>44260</v>
      </c>
      <c r="M3155" s="2" t="s">
        <v>109</v>
      </c>
      <c r="N3155" s="2" t="s">
        <v>13809</v>
      </c>
      <c r="O3155" s="2" t="s">
        <v>110</v>
      </c>
      <c r="P3155" s="2" t="s">
        <v>111</v>
      </c>
      <c r="S3155" s="2" t="s">
        <v>112</v>
      </c>
      <c r="T3155" s="2" t="s">
        <v>111</v>
      </c>
      <c r="U3155" s="2" t="b">
        <f>OR(S3155="yes",T3155="yes")</f>
        <v>1</v>
      </c>
      <c r="V3155" s="2" t="s">
        <v>113</v>
      </c>
      <c r="W3155" s="1" t="s">
        <v>112</v>
      </c>
      <c r="X3155" s="1" t="s">
        <v>138</v>
      </c>
      <c r="Y3155" s="2" t="s">
        <v>112</v>
      </c>
      <c r="Z3155" s="2" t="s">
        <v>111</v>
      </c>
      <c r="AA3155" s="2" t="s">
        <v>112</v>
      </c>
      <c r="AB3155" s="2">
        <v>4</v>
      </c>
      <c r="AC3155" s="1" t="s">
        <v>111</v>
      </c>
      <c r="AF3155" s="1" t="s">
        <v>111</v>
      </c>
      <c r="AJ3155" s="1" t="s">
        <v>115</v>
      </c>
      <c r="AK3155" s="1" t="s">
        <v>194</v>
      </c>
      <c r="AN3155" s="1" t="s">
        <v>13025</v>
      </c>
      <c r="AO3155" s="1" t="s">
        <v>166</v>
      </c>
      <c r="AU3155" s="1" t="s">
        <v>191</v>
      </c>
      <c r="AX3155" s="1">
        <v>60</v>
      </c>
      <c r="AZ3155" s="1" t="s">
        <v>133</v>
      </c>
      <c r="BA3155" s="1" t="s">
        <v>13026</v>
      </c>
      <c r="BE3155" s="1" t="s">
        <v>13027</v>
      </c>
      <c r="BG3155" s="1" t="s">
        <v>13028</v>
      </c>
      <c r="BH3155" s="1" t="s">
        <v>13029</v>
      </c>
      <c r="BJ3155" s="1" t="s">
        <v>112</v>
      </c>
      <c r="BK3155" s="1" t="s">
        <v>112</v>
      </c>
      <c r="BL3155" s="1" t="s">
        <v>370</v>
      </c>
      <c r="BQ3155" s="1" t="s">
        <v>121</v>
      </c>
      <c r="BR3155" s="1" t="s">
        <v>122</v>
      </c>
      <c r="BS3155" s="1" t="s">
        <v>112</v>
      </c>
      <c r="BU3155" s="34" t="s">
        <v>13030</v>
      </c>
      <c r="BV3155" s="9">
        <v>44571</v>
      </c>
      <c r="BW3155" s="34" t="s">
        <v>13031</v>
      </c>
      <c r="BY3155" s="2" t="s">
        <v>174</v>
      </c>
      <c r="BZ3155" s="2" t="s">
        <v>124</v>
      </c>
      <c r="CA3155" s="2">
        <v>2</v>
      </c>
      <c r="CB3155" s="1" t="s">
        <v>256</v>
      </c>
      <c r="CC3155" s="2" t="s">
        <v>113</v>
      </c>
      <c r="CD3155" s="1" t="b">
        <f t="shared" si="1712"/>
        <v>0</v>
      </c>
      <c r="CE3155" s="1" t="b">
        <f t="shared" si="1713"/>
        <v>0</v>
      </c>
      <c r="CF3155" s="1" t="b">
        <f t="shared" si="1694"/>
        <v>0</v>
      </c>
      <c r="CG3155" s="1" t="b">
        <f t="shared" si="1695"/>
        <v>0</v>
      </c>
      <c r="CH3155" s="1" t="b">
        <f t="shared" si="1696"/>
        <v>0</v>
      </c>
      <c r="CI3155" s="1" t="b">
        <f t="shared" si="1697"/>
        <v>0</v>
      </c>
      <c r="CJ3155" s="1" t="b">
        <f t="shared" si="1698"/>
        <v>0</v>
      </c>
      <c r="CK3155" s="1" t="b">
        <f t="shared" si="1699"/>
        <v>0</v>
      </c>
      <c r="CL3155" s="1" t="b">
        <f t="shared" si="1700"/>
        <v>0</v>
      </c>
      <c r="CM3155" s="1" t="b">
        <f t="shared" si="1701"/>
        <v>0</v>
      </c>
      <c r="CN3155" s="1" t="b">
        <f t="shared" si="1702"/>
        <v>1</v>
      </c>
      <c r="CO3155" s="2" t="b">
        <f t="shared" si="1703"/>
        <v>1</v>
      </c>
      <c r="CP3155" s="2" t="b">
        <f t="shared" si="1704"/>
        <v>1</v>
      </c>
      <c r="CQ3155" s="2" t="b">
        <f t="shared" si="1705"/>
        <v>0</v>
      </c>
      <c r="CR3155" s="6" t="str">
        <f t="shared" si="1706"/>
        <v>Male</v>
      </c>
      <c r="CS3155" s="7">
        <f t="shared" si="1707"/>
        <v>0</v>
      </c>
      <c r="CT3155" s="7">
        <f t="shared" si="1708"/>
        <v>0</v>
      </c>
      <c r="CU3155" s="7">
        <f t="shared" si="1709"/>
        <v>0</v>
      </c>
      <c r="CV3155" s="7">
        <f t="shared" si="1710"/>
        <v>1</v>
      </c>
    </row>
    <row r="3156" spans="2:111" ht="409.5" x14ac:dyDescent="0.35">
      <c r="B3156" s="1" t="s">
        <v>13809</v>
      </c>
      <c r="C3156" s="9">
        <v>44571</v>
      </c>
      <c r="D3156" s="10" t="s">
        <v>13809</v>
      </c>
      <c r="E3156" s="1">
        <v>50</v>
      </c>
      <c r="F3156" s="1" t="s">
        <v>127</v>
      </c>
      <c r="G3156" s="1" t="s">
        <v>13809</v>
      </c>
      <c r="H3156" s="1" t="s">
        <v>13809</v>
      </c>
      <c r="I3156" s="9">
        <v>44270</v>
      </c>
      <c r="J3156" s="2" t="s">
        <v>128</v>
      </c>
      <c r="K3156" s="2" t="s">
        <v>13809</v>
      </c>
      <c r="L3156" s="9">
        <v>44301</v>
      </c>
      <c r="M3156" s="2" t="s">
        <v>128</v>
      </c>
      <c r="N3156" s="2" t="s">
        <v>13809</v>
      </c>
      <c r="O3156" s="2" t="s">
        <v>110</v>
      </c>
      <c r="P3156" s="2" t="s">
        <v>111</v>
      </c>
      <c r="S3156" s="2" t="s">
        <v>112</v>
      </c>
      <c r="T3156" s="2" t="s">
        <v>111</v>
      </c>
      <c r="U3156" s="2" t="b">
        <f>OR(S3156="yes",T3156="yes")</f>
        <v>1</v>
      </c>
      <c r="V3156" s="2" t="s">
        <v>126</v>
      </c>
      <c r="W3156" s="1" t="s">
        <v>111</v>
      </c>
      <c r="Y3156" s="2" t="s">
        <v>112</v>
      </c>
      <c r="Z3156" s="2" t="s">
        <v>111</v>
      </c>
      <c r="AA3156" s="2" t="s">
        <v>112</v>
      </c>
      <c r="AB3156" s="2">
        <v>30</v>
      </c>
      <c r="AC3156" s="1" t="s">
        <v>112</v>
      </c>
      <c r="AD3156" s="1" t="s">
        <v>192</v>
      </c>
      <c r="AE3156" s="1" t="s">
        <v>11006</v>
      </c>
      <c r="AF3156" s="1" t="s">
        <v>111</v>
      </c>
      <c r="AJ3156" s="1" t="s">
        <v>115</v>
      </c>
      <c r="AK3156" s="1" t="s">
        <v>116</v>
      </c>
      <c r="AN3156" s="1" t="s">
        <v>11007</v>
      </c>
      <c r="AO3156" s="1" t="s">
        <v>166</v>
      </c>
      <c r="AS3156" s="1" t="s">
        <v>401</v>
      </c>
      <c r="AU3156" s="1" t="s">
        <v>197</v>
      </c>
      <c r="AZ3156" s="1" t="s">
        <v>402</v>
      </c>
      <c r="BA3156" s="1" t="s">
        <v>11008</v>
      </c>
      <c r="BE3156" s="1" t="s">
        <v>11009</v>
      </c>
      <c r="BJ3156" s="1" t="s">
        <v>111</v>
      </c>
      <c r="BN3156" s="1" t="s">
        <v>112</v>
      </c>
      <c r="BO3156" s="1" t="s">
        <v>148</v>
      </c>
      <c r="BP3156" s="1" t="s">
        <v>11010</v>
      </c>
      <c r="BQ3156" s="1" t="s">
        <v>121</v>
      </c>
      <c r="BR3156" s="1" t="s">
        <v>122</v>
      </c>
      <c r="BS3156" s="1" t="s">
        <v>111</v>
      </c>
      <c r="BT3156" s="34" t="s">
        <v>11011</v>
      </c>
      <c r="BU3156" s="34" t="s">
        <v>11012</v>
      </c>
      <c r="BV3156" s="9">
        <v>44665</v>
      </c>
      <c r="BW3156" s="34" t="s">
        <v>11013</v>
      </c>
      <c r="BY3156" s="2" t="s">
        <v>153</v>
      </c>
      <c r="BZ3156" s="2" t="s">
        <v>124</v>
      </c>
      <c r="CB3156" s="1" t="s">
        <v>269</v>
      </c>
      <c r="CD3156" s="1" t="b">
        <f t="shared" si="1712"/>
        <v>0</v>
      </c>
      <c r="CE3156" s="1" t="b">
        <f t="shared" si="1713"/>
        <v>0</v>
      </c>
      <c r="CF3156" s="1" t="b">
        <f t="shared" si="1694"/>
        <v>0</v>
      </c>
      <c r="CG3156" s="1" t="b">
        <f t="shared" si="1695"/>
        <v>0</v>
      </c>
      <c r="CH3156" s="1" t="b">
        <f t="shared" si="1696"/>
        <v>0</v>
      </c>
      <c r="CI3156" s="1" t="b">
        <f t="shared" si="1697"/>
        <v>0</v>
      </c>
      <c r="CJ3156" s="1" t="b">
        <f t="shared" si="1698"/>
        <v>0</v>
      </c>
      <c r="CK3156" s="1" t="b">
        <f t="shared" si="1699"/>
        <v>0</v>
      </c>
      <c r="CL3156" s="1" t="b">
        <f t="shared" si="1700"/>
        <v>0</v>
      </c>
      <c r="CM3156" s="1" t="b">
        <f t="shared" si="1701"/>
        <v>1</v>
      </c>
      <c r="CN3156" s="1" t="b">
        <f t="shared" si="1702"/>
        <v>0</v>
      </c>
      <c r="CO3156" s="2" t="b">
        <f t="shared" si="1703"/>
        <v>0</v>
      </c>
      <c r="CP3156" s="2" t="b">
        <f t="shared" si="1704"/>
        <v>0</v>
      </c>
      <c r="CQ3156" s="2" t="b">
        <f t="shared" si="1705"/>
        <v>0</v>
      </c>
      <c r="CR3156" s="6" t="str">
        <f t="shared" si="1706"/>
        <v>Male</v>
      </c>
      <c r="CS3156" s="7">
        <f t="shared" si="1707"/>
        <v>0</v>
      </c>
      <c r="CT3156" s="7">
        <f t="shared" si="1708"/>
        <v>1</v>
      </c>
      <c r="CU3156" s="7">
        <f t="shared" si="1709"/>
        <v>0</v>
      </c>
      <c r="CV3156" s="7">
        <f t="shared" si="1710"/>
        <v>0</v>
      </c>
      <c r="CW3156" s="7">
        <f>COUNTIF(M3156,"=*moderna*")</f>
        <v>1</v>
      </c>
      <c r="CX3156" s="1" t="b">
        <f>AND(E3156&lt;30,NOT(E3156="."),NOT(E3156=""))</f>
        <v>0</v>
      </c>
      <c r="CY3156" s="1" t="b">
        <f>AND(E3156&gt;17,E3156&lt;41,NOT(E3156="."),NOT(E3156=""))</f>
        <v>0</v>
      </c>
      <c r="DG3156" s="1" t="b">
        <f>AND(E3156&gt;4,E3156&lt;18,NOT(E3156=""),NOT(E3156="."))</f>
        <v>0</v>
      </c>
    </row>
    <row r="3157" spans="2:111" ht="87" x14ac:dyDescent="0.35">
      <c r="B3157" s="1" t="s">
        <v>13809</v>
      </c>
      <c r="C3157" s="9">
        <v>44572</v>
      </c>
      <c r="D3157" s="10" t="s">
        <v>13809</v>
      </c>
      <c r="E3157" s="1">
        <v>35</v>
      </c>
      <c r="F3157" s="1" t="s">
        <v>108</v>
      </c>
      <c r="G3157" s="1" t="s">
        <v>13809</v>
      </c>
      <c r="H3157" s="1" t="s">
        <v>13809</v>
      </c>
      <c r="I3157" s="9">
        <v>44295</v>
      </c>
      <c r="J3157" s="2" t="s">
        <v>109</v>
      </c>
      <c r="K3157" s="2" t="s">
        <v>13809</v>
      </c>
      <c r="L3157" s="9">
        <v>44316</v>
      </c>
      <c r="M3157" s="2" t="s">
        <v>109</v>
      </c>
      <c r="N3157" s="2" t="s">
        <v>13809</v>
      </c>
      <c r="O3157" s="2" t="s">
        <v>110</v>
      </c>
      <c r="P3157" s="2" t="s">
        <v>111</v>
      </c>
      <c r="S3157" s="2" t="s">
        <v>112</v>
      </c>
      <c r="T3157" s="2" t="s">
        <v>111</v>
      </c>
      <c r="U3157" s="2" t="b">
        <f>OR(S3157="yes",T3157="yes")</f>
        <v>1</v>
      </c>
      <c r="V3157" s="2" t="s">
        <v>11014</v>
      </c>
      <c r="W3157" s="1" t="s">
        <v>112</v>
      </c>
      <c r="X3157" s="1" t="s">
        <v>138</v>
      </c>
      <c r="Y3157" s="2" t="s">
        <v>112</v>
      </c>
      <c r="Z3157" s="2" t="s">
        <v>111</v>
      </c>
      <c r="AA3157" s="2" t="s">
        <v>111</v>
      </c>
      <c r="AB3157" s="2">
        <v>1</v>
      </c>
      <c r="AC3157" s="1" t="s">
        <v>111</v>
      </c>
      <c r="AF3157" s="1" t="s">
        <v>111</v>
      </c>
      <c r="AJ3157" s="1" t="s">
        <v>115</v>
      </c>
      <c r="AK3157" s="1" t="s">
        <v>194</v>
      </c>
      <c r="AN3157" s="1" t="s">
        <v>433</v>
      </c>
      <c r="AO3157" s="1" t="s">
        <v>4739</v>
      </c>
      <c r="AS3157" s="1" t="s">
        <v>229</v>
      </c>
      <c r="BJ3157" s="1" t="s">
        <v>111</v>
      </c>
      <c r="BN3157" s="1" t="s">
        <v>112</v>
      </c>
      <c r="BO3157" s="1" t="s">
        <v>234</v>
      </c>
      <c r="BP3157" s="1" t="s">
        <v>7524</v>
      </c>
      <c r="BQ3157" s="1" t="s">
        <v>121</v>
      </c>
      <c r="BR3157" s="1" t="s">
        <v>122</v>
      </c>
      <c r="BS3157" s="1" t="s">
        <v>111</v>
      </c>
      <c r="BT3157" s="34" t="s">
        <v>11015</v>
      </c>
      <c r="BU3157" s="34" t="s">
        <v>11016</v>
      </c>
      <c r="BV3157" s="9">
        <v>44579</v>
      </c>
      <c r="BW3157" s="34" t="s">
        <v>11017</v>
      </c>
      <c r="BY3157" s="2" t="s">
        <v>153</v>
      </c>
      <c r="BZ3157" s="2" t="s">
        <v>124</v>
      </c>
      <c r="CA3157" s="2">
        <v>3</v>
      </c>
      <c r="CB3157" s="1" t="s">
        <v>372</v>
      </c>
      <c r="CC3157" s="2" t="s">
        <v>113</v>
      </c>
      <c r="CD3157" s="1" t="b">
        <f t="shared" si="1712"/>
        <v>0</v>
      </c>
      <c r="CE3157" s="1" t="b">
        <f t="shared" si="1713"/>
        <v>0</v>
      </c>
      <c r="CF3157" s="1" t="b">
        <f t="shared" si="1694"/>
        <v>0</v>
      </c>
      <c r="CG3157" s="1" t="b">
        <f t="shared" si="1695"/>
        <v>0</v>
      </c>
      <c r="CH3157" s="1" t="b">
        <f t="shared" si="1696"/>
        <v>0</v>
      </c>
      <c r="CI3157" s="1" t="b">
        <f t="shared" si="1697"/>
        <v>0</v>
      </c>
      <c r="CJ3157" s="1" t="b">
        <f t="shared" si="1698"/>
        <v>0</v>
      </c>
      <c r="CK3157" s="1" t="b">
        <f t="shared" si="1699"/>
        <v>1</v>
      </c>
      <c r="CL3157" s="1" t="b">
        <f t="shared" si="1700"/>
        <v>0</v>
      </c>
      <c r="CM3157" s="1" t="b">
        <f t="shared" si="1701"/>
        <v>0</v>
      </c>
      <c r="CN3157" s="1" t="b">
        <f t="shared" si="1702"/>
        <v>0</v>
      </c>
      <c r="CO3157" s="2" t="b">
        <f t="shared" si="1703"/>
        <v>1</v>
      </c>
      <c r="CP3157" s="2" t="b">
        <f t="shared" si="1704"/>
        <v>1</v>
      </c>
      <c r="CQ3157" s="2" t="b">
        <f t="shared" si="1705"/>
        <v>0</v>
      </c>
      <c r="CR3157" s="6" t="str">
        <f t="shared" si="1706"/>
        <v>Female</v>
      </c>
      <c r="CS3157" s="7">
        <f t="shared" si="1707"/>
        <v>1</v>
      </c>
      <c r="CT3157" s="7">
        <f t="shared" si="1708"/>
        <v>0</v>
      </c>
      <c r="CU3157" s="7">
        <f t="shared" si="1709"/>
        <v>0</v>
      </c>
      <c r="CV3157" s="7">
        <f t="shared" si="1710"/>
        <v>1</v>
      </c>
    </row>
    <row r="3158" spans="2:111" ht="101.5" x14ac:dyDescent="0.35">
      <c r="B3158" s="1" t="s">
        <v>13809</v>
      </c>
      <c r="C3158" s="9">
        <v>44572</v>
      </c>
      <c r="D3158" s="10" t="s">
        <v>13809</v>
      </c>
      <c r="E3158" s="1">
        <v>27</v>
      </c>
      <c r="F3158" s="1" t="s">
        <v>127</v>
      </c>
      <c r="G3158" s="1" t="s">
        <v>13809</v>
      </c>
      <c r="H3158" s="1" t="s">
        <v>13809</v>
      </c>
      <c r="I3158" s="2" t="s">
        <v>183</v>
      </c>
      <c r="J3158" s="2" t="s">
        <v>128</v>
      </c>
      <c r="K3158" s="2" t="s">
        <v>13809</v>
      </c>
      <c r="L3158" s="9">
        <v>44440</v>
      </c>
      <c r="M3158" s="2" t="s">
        <v>128</v>
      </c>
      <c r="N3158" s="2" t="s">
        <v>13809</v>
      </c>
      <c r="O3158" s="2" t="s">
        <v>110</v>
      </c>
      <c r="P3158" s="2" t="s">
        <v>111</v>
      </c>
      <c r="S3158" s="2" t="s">
        <v>111</v>
      </c>
      <c r="T3158" s="2" t="s">
        <v>112</v>
      </c>
      <c r="U3158" s="2" t="b">
        <v>1</v>
      </c>
      <c r="V3158" s="2" t="s">
        <v>113</v>
      </c>
      <c r="W3158" s="1" t="s">
        <v>112</v>
      </c>
      <c r="X3158" s="1" t="s">
        <v>114</v>
      </c>
      <c r="Y3158" s="2" t="s">
        <v>112</v>
      </c>
      <c r="Z3158" s="2" t="s">
        <v>111</v>
      </c>
      <c r="AA3158" s="2" t="s">
        <v>112</v>
      </c>
      <c r="AB3158" s="2">
        <v>7</v>
      </c>
      <c r="AC3158" s="1" t="s">
        <v>111</v>
      </c>
      <c r="AF3158" s="1" t="s">
        <v>111</v>
      </c>
      <c r="AJ3158" s="1" t="s">
        <v>115</v>
      </c>
      <c r="AK3158" s="1" t="s">
        <v>150</v>
      </c>
      <c r="AO3158" s="1" t="s">
        <v>117</v>
      </c>
      <c r="AS3158" s="1" t="s">
        <v>118</v>
      </c>
      <c r="AU3158" s="1" t="s">
        <v>132</v>
      </c>
      <c r="BJ3158" s="1" t="s">
        <v>112</v>
      </c>
      <c r="BK3158" s="1" t="s">
        <v>112</v>
      </c>
      <c r="BL3158" s="1" t="s">
        <v>142</v>
      </c>
      <c r="BQ3158" s="1" t="s">
        <v>121</v>
      </c>
      <c r="BR3158" s="1" t="s">
        <v>122</v>
      </c>
      <c r="BS3158" s="1" t="s">
        <v>111</v>
      </c>
      <c r="BT3158" s="34" t="s">
        <v>11018</v>
      </c>
      <c r="BU3158" s="34" t="s">
        <v>1339</v>
      </c>
      <c r="BV3158" s="9">
        <v>44574</v>
      </c>
      <c r="BW3158" s="34" t="s">
        <v>11019</v>
      </c>
      <c r="BY3158" s="2" t="s">
        <v>123</v>
      </c>
      <c r="BZ3158" s="2" t="s">
        <v>162</v>
      </c>
      <c r="CA3158" s="2">
        <v>2</v>
      </c>
      <c r="CB3158" s="1" t="s">
        <v>279</v>
      </c>
      <c r="CC3158" s="2" t="s">
        <v>126</v>
      </c>
      <c r="CD3158" s="1" t="b">
        <f t="shared" si="1712"/>
        <v>1</v>
      </c>
      <c r="CE3158" s="1" t="b">
        <f t="shared" si="1713"/>
        <v>0</v>
      </c>
      <c r="CF3158" s="1" t="b">
        <f t="shared" si="1694"/>
        <v>0</v>
      </c>
      <c r="CG3158" s="1" t="b">
        <f t="shared" si="1695"/>
        <v>0</v>
      </c>
      <c r="CH3158" s="1" t="b">
        <f t="shared" si="1696"/>
        <v>0</v>
      </c>
      <c r="CI3158" s="1" t="b">
        <f t="shared" si="1697"/>
        <v>0</v>
      </c>
      <c r="CJ3158" s="1" t="b">
        <f t="shared" si="1698"/>
        <v>1</v>
      </c>
      <c r="CK3158" s="1" t="b">
        <f t="shared" si="1699"/>
        <v>0</v>
      </c>
      <c r="CL3158" s="1" t="b">
        <f t="shared" si="1700"/>
        <v>0</v>
      </c>
      <c r="CM3158" s="1" t="b">
        <f t="shared" si="1701"/>
        <v>0</v>
      </c>
      <c r="CN3158" s="1" t="b">
        <f t="shared" si="1702"/>
        <v>0</v>
      </c>
      <c r="CO3158" s="2" t="b">
        <f t="shared" si="1703"/>
        <v>0</v>
      </c>
      <c r="CP3158" s="2" t="b">
        <f t="shared" si="1704"/>
        <v>1</v>
      </c>
      <c r="CQ3158" s="2" t="b">
        <f t="shared" si="1705"/>
        <v>0</v>
      </c>
      <c r="CR3158" s="6" t="str">
        <f t="shared" si="1706"/>
        <v>Male</v>
      </c>
      <c r="CS3158" s="7">
        <f t="shared" si="1707"/>
        <v>0</v>
      </c>
      <c r="CT3158" s="7">
        <f t="shared" si="1708"/>
        <v>1</v>
      </c>
      <c r="CU3158" s="7">
        <f t="shared" si="1709"/>
        <v>0</v>
      </c>
      <c r="CV3158" s="7">
        <f t="shared" si="1710"/>
        <v>0</v>
      </c>
      <c r="CW3158" s="7">
        <f>COUNTIF(M3158,"=*moderna*")</f>
        <v>1</v>
      </c>
      <c r="CX3158" s="1" t="b">
        <f>AND(E3158&lt;30,NOT(E3158="."),NOT(E3158=""))</f>
        <v>1</v>
      </c>
      <c r="CY3158" s="1" t="b">
        <f>AND(E3158&gt;17,E3158&lt;41,NOT(E3158="."),NOT(E3158=""))</f>
        <v>1</v>
      </c>
      <c r="DG3158" s="1" t="b">
        <f>AND(E3158&gt;4,E3158&lt;18,NOT(E3158=""),NOT(E3158="."))</f>
        <v>0</v>
      </c>
    </row>
    <row r="3159" spans="2:111" ht="217.5" x14ac:dyDescent="0.35">
      <c r="B3159" s="1" t="s">
        <v>13809</v>
      </c>
      <c r="C3159" s="9">
        <v>44572</v>
      </c>
      <c r="D3159" s="10" t="s">
        <v>13809</v>
      </c>
      <c r="E3159" s="1">
        <v>18</v>
      </c>
      <c r="F3159" s="1" t="s">
        <v>127</v>
      </c>
      <c r="G3159" s="1" t="s">
        <v>13809</v>
      </c>
      <c r="H3159" s="1" t="s">
        <v>13809</v>
      </c>
      <c r="I3159" s="2" t="s">
        <v>183</v>
      </c>
      <c r="J3159" s="2" t="s">
        <v>128</v>
      </c>
      <c r="K3159" s="2" t="s">
        <v>13809</v>
      </c>
      <c r="L3159" s="9">
        <v>44569</v>
      </c>
      <c r="M3159" s="2" t="s">
        <v>128</v>
      </c>
      <c r="N3159" s="2" t="s">
        <v>13809</v>
      </c>
      <c r="O3159" s="2" t="s">
        <v>110</v>
      </c>
      <c r="P3159" s="2" t="s">
        <v>111</v>
      </c>
      <c r="S3159" s="2" t="s">
        <v>112</v>
      </c>
      <c r="T3159" s="2" t="s">
        <v>111</v>
      </c>
      <c r="U3159" s="2" t="b">
        <f>OR(S3159="yes",T3159="yes")</f>
        <v>1</v>
      </c>
      <c r="V3159" s="2" t="s">
        <v>113</v>
      </c>
      <c r="W3159" s="1" t="s">
        <v>112</v>
      </c>
      <c r="X3159" s="1" t="s">
        <v>114</v>
      </c>
      <c r="Y3159" s="2" t="s">
        <v>112</v>
      </c>
      <c r="Z3159" s="2" t="s">
        <v>111</v>
      </c>
      <c r="AA3159" s="2" t="s">
        <v>112</v>
      </c>
      <c r="AB3159" s="2">
        <v>1</v>
      </c>
      <c r="AC3159" s="1" t="s">
        <v>111</v>
      </c>
      <c r="AF3159" s="1" t="s">
        <v>111</v>
      </c>
      <c r="AK3159" s="1" t="s">
        <v>194</v>
      </c>
      <c r="AN3159" s="1" t="s">
        <v>11020</v>
      </c>
      <c r="AO3159" s="1" t="s">
        <v>166</v>
      </c>
      <c r="AS3159" s="1" t="s">
        <v>4428</v>
      </c>
      <c r="AU3159" s="1" t="s">
        <v>132</v>
      </c>
      <c r="AZ3159" s="1" t="s">
        <v>120</v>
      </c>
      <c r="BA3159" s="1" t="s">
        <v>11021</v>
      </c>
      <c r="BG3159" s="1">
        <v>7.8</v>
      </c>
      <c r="BH3159" s="1">
        <v>2</v>
      </c>
      <c r="BJ3159" s="1" t="s">
        <v>112</v>
      </c>
      <c r="BK3159" s="1" t="s">
        <v>112</v>
      </c>
      <c r="BL3159" s="1" t="s">
        <v>322</v>
      </c>
      <c r="BQ3159" s="1" t="s">
        <v>121</v>
      </c>
      <c r="BR3159" s="1" t="s">
        <v>122</v>
      </c>
      <c r="BS3159" s="1" t="s">
        <v>112</v>
      </c>
      <c r="BU3159" s="34" t="s">
        <v>11022</v>
      </c>
      <c r="BV3159" s="9">
        <v>44572</v>
      </c>
      <c r="BW3159" s="34" t="s">
        <v>15089</v>
      </c>
      <c r="BY3159" s="2" t="s">
        <v>156</v>
      </c>
      <c r="BZ3159" s="2" t="s">
        <v>124</v>
      </c>
      <c r="CA3159" s="2">
        <v>2</v>
      </c>
      <c r="CB3159" s="1" t="s">
        <v>6855</v>
      </c>
      <c r="CC3159" s="2" t="s">
        <v>126</v>
      </c>
      <c r="CD3159" s="1" t="b">
        <f t="shared" si="1712"/>
        <v>1</v>
      </c>
      <c r="CE3159" s="1" t="b">
        <f t="shared" si="1713"/>
        <v>0</v>
      </c>
      <c r="CF3159" s="1" t="b">
        <f t="shared" si="1694"/>
        <v>0</v>
      </c>
      <c r="CG3159" s="1" t="b">
        <f t="shared" si="1695"/>
        <v>0</v>
      </c>
      <c r="CH3159" s="1" t="b">
        <f t="shared" si="1696"/>
        <v>0</v>
      </c>
      <c r="CI3159" s="1" t="b">
        <f t="shared" si="1697"/>
        <v>1</v>
      </c>
      <c r="CJ3159" s="1" t="b">
        <f t="shared" si="1698"/>
        <v>0</v>
      </c>
      <c r="CK3159" s="1" t="b">
        <f t="shared" si="1699"/>
        <v>0</v>
      </c>
      <c r="CL3159" s="1" t="b">
        <f t="shared" si="1700"/>
        <v>0</v>
      </c>
      <c r="CM3159" s="1" t="b">
        <f t="shared" si="1701"/>
        <v>0</v>
      </c>
      <c r="CN3159" s="1" t="b">
        <f t="shared" si="1702"/>
        <v>0</v>
      </c>
      <c r="CO3159" s="2" t="b">
        <f t="shared" si="1703"/>
        <v>1</v>
      </c>
      <c r="CP3159" s="2" t="b">
        <f t="shared" si="1704"/>
        <v>1</v>
      </c>
      <c r="CQ3159" s="2" t="b">
        <f t="shared" si="1705"/>
        <v>0</v>
      </c>
      <c r="CR3159" s="6" t="str">
        <f t="shared" si="1706"/>
        <v>Male</v>
      </c>
      <c r="CS3159" s="7">
        <f t="shared" si="1707"/>
        <v>0</v>
      </c>
      <c r="CT3159" s="7">
        <f t="shared" si="1708"/>
        <v>1</v>
      </c>
      <c r="CU3159" s="7">
        <f t="shared" si="1709"/>
        <v>0</v>
      </c>
      <c r="CV3159" s="7">
        <f t="shared" si="1710"/>
        <v>0</v>
      </c>
    </row>
    <row r="3160" spans="2:111" ht="116" x14ac:dyDescent="0.35">
      <c r="B3160" s="1" t="s">
        <v>13809</v>
      </c>
      <c r="C3160" s="9">
        <v>44572</v>
      </c>
      <c r="D3160" s="10" t="s">
        <v>13809</v>
      </c>
      <c r="E3160" s="1">
        <v>38</v>
      </c>
      <c r="F3160" s="1" t="s">
        <v>127</v>
      </c>
      <c r="G3160" s="1" t="s">
        <v>13809</v>
      </c>
      <c r="H3160" s="1" t="s">
        <v>13809</v>
      </c>
      <c r="I3160" s="9">
        <v>44283</v>
      </c>
      <c r="J3160" s="2" t="s">
        <v>128</v>
      </c>
      <c r="K3160" s="2" t="s">
        <v>13809</v>
      </c>
      <c r="L3160" s="9">
        <v>44315</v>
      </c>
      <c r="M3160" s="2" t="s">
        <v>128</v>
      </c>
      <c r="N3160" s="2" t="s">
        <v>13809</v>
      </c>
      <c r="O3160" s="2" t="s">
        <v>110</v>
      </c>
      <c r="P3160" s="2" t="s">
        <v>111</v>
      </c>
      <c r="S3160" s="2" t="s">
        <v>111</v>
      </c>
      <c r="T3160" s="2" t="s">
        <v>112</v>
      </c>
      <c r="U3160" s="2" t="b">
        <v>1</v>
      </c>
      <c r="V3160" s="2" t="s">
        <v>113</v>
      </c>
      <c r="W3160" s="1" t="s">
        <v>112</v>
      </c>
      <c r="X3160" s="1" t="s">
        <v>114</v>
      </c>
      <c r="Y3160" s="2" t="s">
        <v>112</v>
      </c>
      <c r="Z3160" s="2" t="s">
        <v>111</v>
      </c>
      <c r="AA3160" s="2" t="s">
        <v>112</v>
      </c>
      <c r="AB3160" s="2">
        <v>4</v>
      </c>
      <c r="AF3160" s="1" t="s">
        <v>111</v>
      </c>
      <c r="AH3160" s="1" t="s">
        <v>193</v>
      </c>
      <c r="AI3160" s="1" t="s">
        <v>11023</v>
      </c>
      <c r="AK3160" s="1" t="s">
        <v>129</v>
      </c>
      <c r="AO3160" s="1" t="s">
        <v>195</v>
      </c>
      <c r="AS3160" s="1" t="s">
        <v>140</v>
      </c>
      <c r="AU3160" s="1" t="s">
        <v>238</v>
      </c>
      <c r="AX3160" s="12">
        <v>0.28000000000000003</v>
      </c>
      <c r="AZ3160" s="1" t="s">
        <v>155</v>
      </c>
      <c r="BA3160" s="1">
        <v>16.899999999999999</v>
      </c>
      <c r="BJ3160" s="1" t="s">
        <v>112</v>
      </c>
      <c r="BK3160" s="1" t="s">
        <v>112</v>
      </c>
      <c r="BL3160" s="1" t="s">
        <v>161</v>
      </c>
      <c r="BM3160" s="1" t="s">
        <v>932</v>
      </c>
      <c r="BQ3160" s="1" t="s">
        <v>121</v>
      </c>
      <c r="BR3160" s="1" t="s">
        <v>122</v>
      </c>
      <c r="BS3160" s="1" t="s">
        <v>111</v>
      </c>
      <c r="BT3160" s="34" t="s">
        <v>11024</v>
      </c>
      <c r="BU3160" s="34" t="s">
        <v>14040</v>
      </c>
      <c r="BV3160" s="9">
        <v>44579</v>
      </c>
      <c r="BW3160" s="34" t="s">
        <v>15090</v>
      </c>
      <c r="BY3160" s="2" t="s">
        <v>136</v>
      </c>
      <c r="BZ3160" s="2" t="s">
        <v>124</v>
      </c>
      <c r="CA3160" s="2">
        <v>2</v>
      </c>
      <c r="CB3160" s="1" t="s">
        <v>227</v>
      </c>
      <c r="CC3160" s="2" t="s">
        <v>126</v>
      </c>
      <c r="CD3160" s="1" t="b">
        <f t="shared" si="1712"/>
        <v>0</v>
      </c>
      <c r="CE3160" s="1" t="b">
        <f t="shared" si="1713"/>
        <v>0</v>
      </c>
      <c r="CF3160" s="1" t="b">
        <f t="shared" si="1694"/>
        <v>0</v>
      </c>
      <c r="CG3160" s="1" t="b">
        <f t="shared" si="1695"/>
        <v>0</v>
      </c>
      <c r="CH3160" s="1" t="b">
        <f t="shared" si="1696"/>
        <v>0</v>
      </c>
      <c r="CI3160" s="1" t="b">
        <f t="shared" si="1697"/>
        <v>0</v>
      </c>
      <c r="CJ3160" s="1" t="b">
        <f t="shared" si="1698"/>
        <v>0</v>
      </c>
      <c r="CK3160" s="1" t="b">
        <f t="shared" si="1699"/>
        <v>1</v>
      </c>
      <c r="CL3160" s="1" t="b">
        <f t="shared" si="1700"/>
        <v>0</v>
      </c>
      <c r="CM3160" s="1" t="b">
        <f t="shared" si="1701"/>
        <v>0</v>
      </c>
      <c r="CN3160" s="1" t="b">
        <f t="shared" si="1702"/>
        <v>0</v>
      </c>
      <c r="CO3160" s="2" t="b">
        <f t="shared" si="1703"/>
        <v>1</v>
      </c>
      <c r="CP3160" s="2" t="b">
        <f t="shared" si="1704"/>
        <v>1</v>
      </c>
      <c r="CQ3160" s="2" t="b">
        <f t="shared" si="1705"/>
        <v>0</v>
      </c>
      <c r="CR3160" s="6" t="str">
        <f t="shared" si="1706"/>
        <v>Male</v>
      </c>
      <c r="CS3160" s="7">
        <f t="shared" si="1707"/>
        <v>0</v>
      </c>
      <c r="CT3160" s="7">
        <f t="shared" si="1708"/>
        <v>1</v>
      </c>
      <c r="CU3160" s="7">
        <f t="shared" si="1709"/>
        <v>0</v>
      </c>
      <c r="CV3160" s="7">
        <f t="shared" si="1710"/>
        <v>0</v>
      </c>
      <c r="CW3160" s="7">
        <f>COUNTIF(M3160,"=*moderna*")</f>
        <v>1</v>
      </c>
      <c r="CX3160" s="1" t="b">
        <f>AND(E3160&lt;30,NOT(E3160="."),NOT(E3160=""))</f>
        <v>0</v>
      </c>
      <c r="CY3160" s="1" t="b">
        <f>AND(E3160&gt;17,E3160&lt;41,NOT(E3160="."),NOT(E3160=""))</f>
        <v>1</v>
      </c>
      <c r="DG3160" s="1" t="b">
        <f>AND(E3160&gt;4,E3160&lt;18,NOT(E3160=""),NOT(E3160="."))</f>
        <v>0</v>
      </c>
    </row>
    <row r="3161" spans="2:111" ht="87" x14ac:dyDescent="0.35">
      <c r="B3161" s="1" t="s">
        <v>13809</v>
      </c>
      <c r="C3161" s="9">
        <v>44572</v>
      </c>
      <c r="D3161" s="10" t="s">
        <v>13809</v>
      </c>
      <c r="E3161" s="1">
        <v>17</v>
      </c>
      <c r="F3161" s="1" t="s">
        <v>127</v>
      </c>
      <c r="G3161" s="1" t="s">
        <v>13809</v>
      </c>
      <c r="H3161" s="1" t="s">
        <v>13809</v>
      </c>
      <c r="I3161" s="9">
        <v>44545</v>
      </c>
      <c r="J3161" s="2" t="s">
        <v>109</v>
      </c>
      <c r="K3161" s="2" t="s">
        <v>13809</v>
      </c>
      <c r="L3161" s="9">
        <v>44566</v>
      </c>
      <c r="M3161" s="2" t="s">
        <v>109</v>
      </c>
      <c r="N3161" s="2" t="s">
        <v>13809</v>
      </c>
      <c r="O3161" s="2" t="s">
        <v>110</v>
      </c>
      <c r="P3161" s="2" t="s">
        <v>111</v>
      </c>
      <c r="S3161" s="2" t="s">
        <v>111</v>
      </c>
      <c r="T3161" s="2" t="s">
        <v>112</v>
      </c>
      <c r="U3161" s="2" t="b">
        <v>1</v>
      </c>
      <c r="V3161" s="2" t="s">
        <v>113</v>
      </c>
      <c r="W3161" s="1" t="s">
        <v>112</v>
      </c>
      <c r="X3161" s="1" t="s">
        <v>114</v>
      </c>
      <c r="Y3161" s="2" t="s">
        <v>112</v>
      </c>
      <c r="Z3161" s="2" t="s">
        <v>111</v>
      </c>
      <c r="AA3161" s="2" t="s">
        <v>112</v>
      </c>
      <c r="AB3161" s="2">
        <v>3</v>
      </c>
      <c r="AC3161" s="1" t="s">
        <v>111</v>
      </c>
      <c r="AF3161" s="1" t="s">
        <v>111</v>
      </c>
      <c r="AJ3161" s="1" t="s">
        <v>115</v>
      </c>
      <c r="AK3161" s="1" t="s">
        <v>201</v>
      </c>
      <c r="AN3161" s="1" t="s">
        <v>11025</v>
      </c>
      <c r="AO3161" s="1" t="s">
        <v>117</v>
      </c>
      <c r="AS3161" s="1" t="s">
        <v>118</v>
      </c>
      <c r="AU3161" s="1" t="s">
        <v>177</v>
      </c>
      <c r="AX3161" s="1">
        <v>50</v>
      </c>
      <c r="AZ3161" s="1" t="s">
        <v>155</v>
      </c>
      <c r="BA3161" s="1" t="s">
        <v>11026</v>
      </c>
      <c r="BJ3161" s="1" t="s">
        <v>112</v>
      </c>
      <c r="BK3161" s="1" t="s">
        <v>112</v>
      </c>
      <c r="BL3161" s="1" t="s">
        <v>142</v>
      </c>
      <c r="BQ3161" s="1" t="s">
        <v>121</v>
      </c>
      <c r="BR3161" s="1" t="s">
        <v>122</v>
      </c>
      <c r="BS3161" s="1" t="s">
        <v>112</v>
      </c>
      <c r="BU3161" s="34" t="s">
        <v>11027</v>
      </c>
      <c r="BV3161" s="9">
        <v>44572</v>
      </c>
      <c r="BW3161" s="34" t="s">
        <v>15091</v>
      </c>
      <c r="BY3161" s="2" t="s">
        <v>123</v>
      </c>
      <c r="BZ3161" s="2" t="s">
        <v>124</v>
      </c>
      <c r="CA3161" s="2">
        <v>2</v>
      </c>
      <c r="CB3161" s="1" t="s">
        <v>330</v>
      </c>
      <c r="CC3161" s="2" t="s">
        <v>126</v>
      </c>
      <c r="CD3161" s="1" t="b">
        <f t="shared" si="1712"/>
        <v>1</v>
      </c>
      <c r="CE3161" s="1" t="b">
        <f t="shared" si="1713"/>
        <v>1</v>
      </c>
      <c r="CF3161" s="1" t="b">
        <f t="shared" si="1694"/>
        <v>0</v>
      </c>
      <c r="CG3161" s="1" t="b">
        <f t="shared" si="1695"/>
        <v>0</v>
      </c>
      <c r="CH3161" s="1" t="b">
        <f t="shared" si="1696"/>
        <v>1</v>
      </c>
      <c r="CI3161" s="1" t="b">
        <f t="shared" si="1697"/>
        <v>0</v>
      </c>
      <c r="CJ3161" s="1" t="b">
        <f t="shared" si="1698"/>
        <v>0</v>
      </c>
      <c r="CK3161" s="1" t="b">
        <f t="shared" si="1699"/>
        <v>0</v>
      </c>
      <c r="CL3161" s="1" t="b">
        <f t="shared" si="1700"/>
        <v>0</v>
      </c>
      <c r="CM3161" s="1" t="b">
        <f t="shared" si="1701"/>
        <v>0</v>
      </c>
      <c r="CN3161" s="1" t="b">
        <f t="shared" si="1702"/>
        <v>0</v>
      </c>
      <c r="CO3161" s="2" t="b">
        <f t="shared" si="1703"/>
        <v>1</v>
      </c>
      <c r="CP3161" s="2" t="b">
        <f t="shared" si="1704"/>
        <v>1</v>
      </c>
      <c r="CQ3161" s="2" t="b">
        <f t="shared" si="1705"/>
        <v>0</v>
      </c>
      <c r="CR3161" s="6" t="str">
        <f t="shared" si="1706"/>
        <v>Male</v>
      </c>
      <c r="CS3161" s="7">
        <f t="shared" si="1707"/>
        <v>1</v>
      </c>
      <c r="CT3161" s="7">
        <f t="shared" si="1708"/>
        <v>0</v>
      </c>
      <c r="CU3161" s="7">
        <f t="shared" si="1709"/>
        <v>0</v>
      </c>
      <c r="CV3161" s="7">
        <f t="shared" si="1710"/>
        <v>1</v>
      </c>
      <c r="CW3161" s="7">
        <f>COUNTIF(M3161,"=*moderna*")</f>
        <v>0</v>
      </c>
      <c r="CX3161" s="1" t="b">
        <f>AND(E3161&lt;30,NOT(E3161="."),NOT(E3161=""))</f>
        <v>1</v>
      </c>
      <c r="CY3161" s="1" t="b">
        <f>AND(E3161&gt;17,E3161&lt;41,NOT(E3161="."),NOT(E3161=""))</f>
        <v>0</v>
      </c>
      <c r="DG3161" s="1" t="b">
        <f>AND(E3161&gt;4,E3161&lt;18,NOT(E3161=""),NOT(E3161="."))</f>
        <v>1</v>
      </c>
    </row>
    <row r="3162" spans="2:111" ht="290" x14ac:dyDescent="0.35">
      <c r="B3162" s="1" t="s">
        <v>13809</v>
      </c>
      <c r="C3162" s="9">
        <v>44572</v>
      </c>
      <c r="D3162" s="10" t="s">
        <v>13809</v>
      </c>
      <c r="E3162" s="1">
        <v>54</v>
      </c>
      <c r="F3162" s="1" t="s">
        <v>108</v>
      </c>
      <c r="G3162" s="1" t="s">
        <v>13809</v>
      </c>
      <c r="H3162" s="1" t="s">
        <v>13809</v>
      </c>
      <c r="I3162" s="9">
        <v>44340</v>
      </c>
      <c r="J3162" s="2" t="s">
        <v>109</v>
      </c>
      <c r="K3162" s="2" t="s">
        <v>13809</v>
      </c>
      <c r="L3162" s="9">
        <v>44361</v>
      </c>
      <c r="M3162" s="2" t="s">
        <v>109</v>
      </c>
      <c r="N3162" s="2" t="s">
        <v>13809</v>
      </c>
      <c r="O3162" s="2" t="s">
        <v>110</v>
      </c>
      <c r="P3162" s="2" t="s">
        <v>111</v>
      </c>
      <c r="S3162" s="2" t="s">
        <v>112</v>
      </c>
      <c r="T3162" s="2" t="s">
        <v>111</v>
      </c>
      <c r="U3162" s="2" t="b">
        <f>OR(S3162="yes",T3162="yes")</f>
        <v>1</v>
      </c>
      <c r="V3162" s="2" t="s">
        <v>113</v>
      </c>
      <c r="W3162" s="1" t="s">
        <v>112</v>
      </c>
      <c r="X3162" s="1" t="s">
        <v>110</v>
      </c>
      <c r="Y3162" s="2" t="s">
        <v>111</v>
      </c>
      <c r="AF3162" s="1" t="s">
        <v>111</v>
      </c>
      <c r="AJ3162" s="1" t="s">
        <v>115</v>
      </c>
      <c r="AK3162" s="1" t="s">
        <v>194</v>
      </c>
      <c r="AN3162" s="1" t="s">
        <v>13032</v>
      </c>
      <c r="AO3162" s="1" t="s">
        <v>166</v>
      </c>
      <c r="AS3162" s="1" t="s">
        <v>145</v>
      </c>
      <c r="AU3162" s="1" t="s">
        <v>238</v>
      </c>
      <c r="AX3162" s="1">
        <v>59</v>
      </c>
      <c r="AZ3162" s="1" t="s">
        <v>338</v>
      </c>
      <c r="BA3162" s="1" t="s">
        <v>13033</v>
      </c>
      <c r="BD3162" s="1" t="s">
        <v>13034</v>
      </c>
      <c r="BF3162" s="1" t="s">
        <v>13035</v>
      </c>
      <c r="BG3162" s="1" t="s">
        <v>13036</v>
      </c>
      <c r="BH3162" s="1" t="s">
        <v>13037</v>
      </c>
      <c r="BJ3162" s="1" t="s">
        <v>112</v>
      </c>
      <c r="BK3162" s="1" t="s">
        <v>112</v>
      </c>
      <c r="BL3162" s="1" t="s">
        <v>13038</v>
      </c>
      <c r="BM3162" s="1" t="s">
        <v>304</v>
      </c>
      <c r="BQ3162" s="1" t="s">
        <v>121</v>
      </c>
      <c r="BR3162" s="1" t="s">
        <v>122</v>
      </c>
      <c r="BS3162" s="1" t="s">
        <v>111</v>
      </c>
      <c r="BT3162" s="34" t="s">
        <v>13039</v>
      </c>
      <c r="BU3162" s="34" t="s">
        <v>13040</v>
      </c>
      <c r="BV3162" s="9">
        <v>44895</v>
      </c>
      <c r="BW3162" s="34" t="s">
        <v>15092</v>
      </c>
      <c r="BY3162" s="2" t="s">
        <v>123</v>
      </c>
      <c r="BZ3162" s="2" t="s">
        <v>124</v>
      </c>
      <c r="CA3162" s="2">
        <v>2</v>
      </c>
      <c r="CB3162" s="1" t="s">
        <v>199</v>
      </c>
      <c r="CC3162" s="2" t="s">
        <v>126</v>
      </c>
      <c r="CD3162" s="1" t="b">
        <f t="shared" si="1712"/>
        <v>0</v>
      </c>
      <c r="CE3162" s="1" t="b">
        <f t="shared" si="1713"/>
        <v>0</v>
      </c>
      <c r="CF3162" s="1" t="b">
        <f t="shared" si="1694"/>
        <v>0</v>
      </c>
      <c r="CG3162" s="1" t="b">
        <f t="shared" si="1695"/>
        <v>0</v>
      </c>
      <c r="CH3162" s="1" t="b">
        <f t="shared" si="1696"/>
        <v>0</v>
      </c>
      <c r="CI3162" s="1" t="b">
        <f t="shared" si="1697"/>
        <v>0</v>
      </c>
      <c r="CJ3162" s="1" t="b">
        <f t="shared" si="1698"/>
        <v>0</v>
      </c>
      <c r="CK3162" s="1" t="b">
        <f t="shared" si="1699"/>
        <v>0</v>
      </c>
      <c r="CL3162" s="1" t="b">
        <f t="shared" si="1700"/>
        <v>0</v>
      </c>
      <c r="CM3162" s="1" t="b">
        <f t="shared" si="1701"/>
        <v>1</v>
      </c>
      <c r="CN3162" s="1" t="b">
        <f t="shared" si="1702"/>
        <v>0</v>
      </c>
      <c r="CO3162" s="2" t="b">
        <f t="shared" si="1703"/>
        <v>0</v>
      </c>
      <c r="CP3162" s="2" t="b">
        <f t="shared" si="1704"/>
        <v>0</v>
      </c>
      <c r="CQ3162" s="2" t="b">
        <f t="shared" si="1705"/>
        <v>0</v>
      </c>
      <c r="CR3162" s="6" t="str">
        <f t="shared" si="1706"/>
        <v>Female</v>
      </c>
      <c r="CS3162" s="7">
        <f t="shared" si="1707"/>
        <v>1</v>
      </c>
      <c r="CT3162" s="7">
        <f t="shared" si="1708"/>
        <v>0</v>
      </c>
      <c r="CU3162" s="7">
        <f t="shared" si="1709"/>
        <v>0</v>
      </c>
      <c r="CV3162" s="7">
        <f t="shared" si="1710"/>
        <v>1</v>
      </c>
    </row>
    <row r="3163" spans="2:111" ht="261" x14ac:dyDescent="0.35">
      <c r="B3163" s="1" t="s">
        <v>13809</v>
      </c>
      <c r="C3163" s="9">
        <v>44572</v>
      </c>
      <c r="D3163" s="10" t="s">
        <v>13809</v>
      </c>
      <c r="E3163" s="1">
        <v>66</v>
      </c>
      <c r="F3163" s="1" t="s">
        <v>108</v>
      </c>
      <c r="G3163" s="1" t="s">
        <v>13809</v>
      </c>
      <c r="H3163" s="1" t="s">
        <v>13809</v>
      </c>
      <c r="I3163" s="9">
        <v>44232</v>
      </c>
      <c r="J3163" s="2" t="s">
        <v>128</v>
      </c>
      <c r="K3163" s="2" t="s">
        <v>13809</v>
      </c>
      <c r="L3163" s="9">
        <v>44259</v>
      </c>
      <c r="M3163" s="2" t="s">
        <v>128</v>
      </c>
      <c r="N3163" s="2" t="s">
        <v>13809</v>
      </c>
      <c r="O3163" s="2" t="s">
        <v>110</v>
      </c>
      <c r="P3163" s="2" t="s">
        <v>111</v>
      </c>
      <c r="S3163" s="2" t="s">
        <v>111</v>
      </c>
      <c r="T3163" s="2" t="s">
        <v>112</v>
      </c>
      <c r="U3163" s="2" t="b">
        <v>1</v>
      </c>
      <c r="V3163" s="2" t="s">
        <v>126</v>
      </c>
      <c r="W3163" s="1" t="s">
        <v>111</v>
      </c>
      <c r="Y3163" s="2" t="s">
        <v>112</v>
      </c>
      <c r="AA3163" s="2" t="s">
        <v>112</v>
      </c>
      <c r="AB3163" s="2">
        <v>14</v>
      </c>
      <c r="AH3163" s="1" t="s">
        <v>193</v>
      </c>
      <c r="AI3163" s="1" t="s">
        <v>11028</v>
      </c>
      <c r="AK3163" s="1" t="s">
        <v>164</v>
      </c>
      <c r="AN3163" s="1" t="s">
        <v>284</v>
      </c>
      <c r="AO3163" s="1" t="s">
        <v>151</v>
      </c>
      <c r="AS3163" s="1" t="s">
        <v>190</v>
      </c>
      <c r="BJ3163" s="1" t="s">
        <v>112</v>
      </c>
      <c r="BK3163" s="1" t="s">
        <v>111</v>
      </c>
      <c r="BQ3163" s="1" t="s">
        <v>121</v>
      </c>
      <c r="BR3163" s="1" t="s">
        <v>122</v>
      </c>
      <c r="BS3163" s="1" t="s">
        <v>112</v>
      </c>
      <c r="BU3163" s="34" t="s">
        <v>11029</v>
      </c>
      <c r="BV3163" s="9">
        <v>44594</v>
      </c>
      <c r="BW3163" s="34" t="s">
        <v>15093</v>
      </c>
      <c r="BY3163" s="2" t="s">
        <v>153</v>
      </c>
      <c r="BZ3163" s="2" t="s">
        <v>124</v>
      </c>
      <c r="CB3163" s="1" t="s">
        <v>154</v>
      </c>
      <c r="CD3163" s="1" t="b">
        <v>0</v>
      </c>
      <c r="CE3163" s="1" t="b">
        <f t="shared" si="1713"/>
        <v>0</v>
      </c>
      <c r="CF3163" s="1" t="b">
        <f t="shared" si="1694"/>
        <v>0</v>
      </c>
      <c r="CG3163" s="1" t="b">
        <f t="shared" si="1695"/>
        <v>0</v>
      </c>
      <c r="CH3163" s="1" t="b">
        <f t="shared" si="1696"/>
        <v>0</v>
      </c>
      <c r="CI3163" s="1" t="b">
        <f t="shared" si="1697"/>
        <v>0</v>
      </c>
      <c r="CJ3163" s="1" t="b">
        <f t="shared" si="1698"/>
        <v>0</v>
      </c>
      <c r="CK3163" s="1" t="b">
        <f t="shared" si="1699"/>
        <v>0</v>
      </c>
      <c r="CL3163" s="1" t="b">
        <f t="shared" si="1700"/>
        <v>0</v>
      </c>
      <c r="CM3163" s="1" t="b">
        <f t="shared" si="1701"/>
        <v>0</v>
      </c>
      <c r="CN3163" s="1" t="b">
        <f t="shared" si="1702"/>
        <v>1</v>
      </c>
      <c r="CO3163" s="2" t="b">
        <f t="shared" si="1703"/>
        <v>0</v>
      </c>
      <c r="CP3163" s="2" t="b">
        <f t="shared" si="1704"/>
        <v>0</v>
      </c>
      <c r="CQ3163" s="2" t="b">
        <f t="shared" si="1705"/>
        <v>1</v>
      </c>
      <c r="CR3163" s="6" t="str">
        <f t="shared" si="1706"/>
        <v>Female</v>
      </c>
      <c r="CS3163" s="7">
        <f t="shared" si="1707"/>
        <v>0</v>
      </c>
      <c r="CT3163" s="7">
        <f t="shared" si="1708"/>
        <v>1</v>
      </c>
      <c r="CU3163" s="7">
        <f t="shared" si="1709"/>
        <v>0</v>
      </c>
      <c r="CV3163" s="7">
        <f t="shared" si="1710"/>
        <v>0</v>
      </c>
      <c r="CW3163" s="7">
        <f>COUNTIF(M3163,"=*moderna*")</f>
        <v>1</v>
      </c>
      <c r="CX3163" s="1" t="b">
        <f>AND(E3163&lt;30,NOT(E3163="."),NOT(E3163=""))</f>
        <v>0</v>
      </c>
      <c r="CY3163" s="1" t="b">
        <f>AND(E3163&gt;17,E3163&lt;41,NOT(E3163="."),NOT(E3163=""))</f>
        <v>0</v>
      </c>
      <c r="DG3163" s="1" t="b">
        <f>AND(E3163&gt;4,E3163&lt;18,NOT(E3163=""),NOT(E3163="."))</f>
        <v>0</v>
      </c>
    </row>
    <row r="3164" spans="2:111" ht="130.5" x14ac:dyDescent="0.35">
      <c r="B3164" s="1" t="s">
        <v>13809</v>
      </c>
      <c r="C3164" s="9">
        <v>44573</v>
      </c>
      <c r="D3164" s="10" t="s">
        <v>13809</v>
      </c>
      <c r="E3164" s="1">
        <v>25</v>
      </c>
      <c r="F3164" s="1" t="s">
        <v>127</v>
      </c>
      <c r="G3164" s="1" t="s">
        <v>13809</v>
      </c>
      <c r="H3164" s="1" t="s">
        <v>13809</v>
      </c>
      <c r="I3164" s="9">
        <v>44292</v>
      </c>
      <c r="J3164" s="2" t="s">
        <v>128</v>
      </c>
      <c r="K3164" s="2" t="s">
        <v>13809</v>
      </c>
      <c r="L3164" s="9">
        <v>44320</v>
      </c>
      <c r="M3164" s="2" t="s">
        <v>128</v>
      </c>
      <c r="N3164" s="2" t="s">
        <v>13809</v>
      </c>
      <c r="O3164" s="2" t="s">
        <v>110</v>
      </c>
      <c r="P3164" s="2" t="s">
        <v>111</v>
      </c>
      <c r="S3164" s="2" t="s">
        <v>111</v>
      </c>
      <c r="T3164" s="2" t="s">
        <v>112</v>
      </c>
      <c r="U3164" s="2" t="b">
        <v>1</v>
      </c>
      <c r="V3164" s="2" t="s">
        <v>113</v>
      </c>
      <c r="W3164" s="1" t="s">
        <v>112</v>
      </c>
      <c r="X3164" s="1" t="s">
        <v>138</v>
      </c>
      <c r="Y3164" s="2" t="s">
        <v>112</v>
      </c>
      <c r="Z3164" s="2" t="s">
        <v>111</v>
      </c>
      <c r="AA3164" s="2" t="s">
        <v>111</v>
      </c>
      <c r="AB3164" s="2">
        <v>1</v>
      </c>
      <c r="AC3164" s="1" t="s">
        <v>111</v>
      </c>
      <c r="AF3164" s="1" t="s">
        <v>111</v>
      </c>
      <c r="AJ3164" s="1" t="s">
        <v>115</v>
      </c>
      <c r="AK3164" s="1" t="s">
        <v>150</v>
      </c>
      <c r="AO3164" s="1" t="s">
        <v>117</v>
      </c>
      <c r="AS3164" s="1" t="s">
        <v>118</v>
      </c>
      <c r="AZ3164" s="1" t="s">
        <v>155</v>
      </c>
      <c r="BA3164" s="1" t="s">
        <v>11030</v>
      </c>
      <c r="BJ3164" s="1" t="s">
        <v>111</v>
      </c>
      <c r="BN3164" s="1" t="s">
        <v>112</v>
      </c>
      <c r="BO3164" s="1" t="s">
        <v>234</v>
      </c>
      <c r="BP3164" s="1" t="s">
        <v>11031</v>
      </c>
      <c r="BQ3164" s="1" t="s">
        <v>121</v>
      </c>
      <c r="BR3164" s="1" t="s">
        <v>122</v>
      </c>
      <c r="BS3164" s="1" t="s">
        <v>111</v>
      </c>
      <c r="BT3164" s="34" t="s">
        <v>158</v>
      </c>
      <c r="BU3164" s="34" t="s">
        <v>11032</v>
      </c>
      <c r="BV3164" s="9">
        <v>44573</v>
      </c>
      <c r="BW3164" s="34" t="s">
        <v>15094</v>
      </c>
      <c r="BY3164" s="2" t="s">
        <v>123</v>
      </c>
      <c r="BZ3164" s="2" t="s">
        <v>124</v>
      </c>
      <c r="CA3164" s="2">
        <v>3</v>
      </c>
      <c r="CB3164" s="1" t="s">
        <v>1477</v>
      </c>
      <c r="CC3164" s="2" t="s">
        <v>113</v>
      </c>
      <c r="CD3164" s="1" t="b">
        <f>AND(E3164&lt;30,NOT(E3164="."),NOT(E3164=""))</f>
        <v>1</v>
      </c>
      <c r="CE3164" s="1" t="b">
        <f t="shared" si="1713"/>
        <v>0</v>
      </c>
      <c r="CF3164" s="1" t="b">
        <f t="shared" si="1694"/>
        <v>0</v>
      </c>
      <c r="CG3164" s="1" t="b">
        <f t="shared" si="1695"/>
        <v>0</v>
      </c>
      <c r="CH3164" s="1" t="b">
        <f t="shared" si="1696"/>
        <v>0</v>
      </c>
      <c r="CI3164" s="1" t="b">
        <f t="shared" si="1697"/>
        <v>0</v>
      </c>
      <c r="CJ3164" s="1" t="b">
        <f t="shared" si="1698"/>
        <v>1</v>
      </c>
      <c r="CK3164" s="1" t="b">
        <f t="shared" si="1699"/>
        <v>0</v>
      </c>
      <c r="CL3164" s="1" t="b">
        <f t="shared" si="1700"/>
        <v>0</v>
      </c>
      <c r="CM3164" s="1" t="b">
        <f t="shared" si="1701"/>
        <v>0</v>
      </c>
      <c r="CN3164" s="1" t="b">
        <f t="shared" si="1702"/>
        <v>0</v>
      </c>
      <c r="CO3164" s="2" t="b">
        <f t="shared" si="1703"/>
        <v>1</v>
      </c>
      <c r="CP3164" s="2" t="b">
        <f t="shared" si="1704"/>
        <v>1</v>
      </c>
      <c r="CQ3164" s="2" t="b">
        <f t="shared" si="1705"/>
        <v>0</v>
      </c>
      <c r="CR3164" s="6" t="str">
        <f t="shared" si="1706"/>
        <v>Male</v>
      </c>
      <c r="CS3164" s="7">
        <f t="shared" si="1707"/>
        <v>0</v>
      </c>
      <c r="CT3164" s="7">
        <f t="shared" si="1708"/>
        <v>1</v>
      </c>
      <c r="CU3164" s="7">
        <f t="shared" si="1709"/>
        <v>0</v>
      </c>
      <c r="CV3164" s="7">
        <f t="shared" si="1710"/>
        <v>0</v>
      </c>
      <c r="CW3164" s="7">
        <f>COUNTIF(M3164,"=*moderna*")</f>
        <v>1</v>
      </c>
      <c r="CX3164" s="1" t="b">
        <f>AND(E3164&lt;30,NOT(E3164="."),NOT(E3164=""))</f>
        <v>1</v>
      </c>
      <c r="CY3164" s="1" t="b">
        <f>AND(E3164&gt;17,E3164&lt;41,NOT(E3164="."),NOT(E3164=""))</f>
        <v>1</v>
      </c>
      <c r="DG3164" s="1" t="b">
        <f>AND(E3164&gt;4,E3164&lt;18,NOT(E3164=""),NOT(E3164="."))</f>
        <v>0</v>
      </c>
    </row>
    <row r="3165" spans="2:111" ht="246.5" x14ac:dyDescent="0.35">
      <c r="B3165" s="1" t="s">
        <v>13809</v>
      </c>
      <c r="C3165" s="9">
        <v>44573</v>
      </c>
      <c r="D3165" s="10" t="s">
        <v>13809</v>
      </c>
      <c r="E3165" s="1">
        <v>49</v>
      </c>
      <c r="F3165" s="1" t="s">
        <v>108</v>
      </c>
      <c r="G3165" s="1" t="s">
        <v>13809</v>
      </c>
      <c r="H3165" s="1" t="s">
        <v>13809</v>
      </c>
      <c r="I3165" s="2" t="s">
        <v>183</v>
      </c>
      <c r="J3165" s="2" t="s">
        <v>163</v>
      </c>
      <c r="K3165" s="2" t="s">
        <v>13809</v>
      </c>
      <c r="L3165" s="2" t="s">
        <v>183</v>
      </c>
      <c r="M3165" s="2" t="s">
        <v>163</v>
      </c>
      <c r="N3165" s="2" t="s">
        <v>13809</v>
      </c>
      <c r="O3165" s="2" t="s">
        <v>110</v>
      </c>
      <c r="P3165" s="2" t="s">
        <v>111</v>
      </c>
      <c r="S3165" s="2" t="s">
        <v>112</v>
      </c>
      <c r="T3165" s="2" t="s">
        <v>111</v>
      </c>
      <c r="U3165" s="2" t="b">
        <f>OR(S3165="yes",T3165="yes")</f>
        <v>1</v>
      </c>
      <c r="V3165" s="2" t="s">
        <v>126</v>
      </c>
      <c r="W3165" s="1" t="s">
        <v>112</v>
      </c>
      <c r="X3165" s="1" t="s">
        <v>138</v>
      </c>
      <c r="Y3165" s="2" t="s">
        <v>112</v>
      </c>
      <c r="Z3165" s="2" t="s">
        <v>111</v>
      </c>
      <c r="AA3165" s="2" t="s">
        <v>111</v>
      </c>
      <c r="AB3165" s="2">
        <v>2</v>
      </c>
      <c r="AC3165" s="1" t="s">
        <v>112</v>
      </c>
      <c r="AD3165" s="1" t="s">
        <v>192</v>
      </c>
      <c r="AE3165" s="1" t="s">
        <v>11033</v>
      </c>
      <c r="AF3165" s="1" t="s">
        <v>112</v>
      </c>
      <c r="AG3165" s="1" t="s">
        <v>138</v>
      </c>
      <c r="AH3165" s="1" t="s">
        <v>193</v>
      </c>
      <c r="AI3165" s="1" t="s">
        <v>11034</v>
      </c>
      <c r="AJ3165" s="1" t="s">
        <v>115</v>
      </c>
      <c r="AK3165" s="1" t="s">
        <v>215</v>
      </c>
      <c r="AO3165" s="1" t="s">
        <v>2598</v>
      </c>
      <c r="AS3165" s="1" t="s">
        <v>3460</v>
      </c>
      <c r="AZ3165" s="1" t="s">
        <v>120</v>
      </c>
      <c r="BA3165" s="1" t="s">
        <v>11035</v>
      </c>
      <c r="BG3165" s="1" t="s">
        <v>11036</v>
      </c>
      <c r="BH3165" s="1" t="s">
        <v>11037</v>
      </c>
      <c r="BJ3165" s="1" t="s">
        <v>112</v>
      </c>
      <c r="BK3165" s="1" t="s">
        <v>112</v>
      </c>
      <c r="BL3165" s="1" t="s">
        <v>142</v>
      </c>
      <c r="BQ3165" s="1" t="s">
        <v>121</v>
      </c>
      <c r="BR3165" s="1" t="s">
        <v>122</v>
      </c>
      <c r="BS3165" s="1" t="s">
        <v>112</v>
      </c>
      <c r="BU3165" s="34" t="s">
        <v>11038</v>
      </c>
      <c r="BV3165" s="9">
        <v>44680</v>
      </c>
      <c r="BW3165" s="34" t="s">
        <v>11039</v>
      </c>
      <c r="BY3165" s="2" t="s">
        <v>153</v>
      </c>
      <c r="BZ3165" s="2" t="s">
        <v>124</v>
      </c>
      <c r="CB3165" s="1" t="s">
        <v>5825</v>
      </c>
      <c r="CD3165" s="1" t="b">
        <f>AND(E3165&lt;30,NOT(E3165="."),NOT(E3165=""))</f>
        <v>0</v>
      </c>
      <c r="CE3165" s="1" t="b">
        <f t="shared" si="1713"/>
        <v>0</v>
      </c>
      <c r="CF3165" s="1" t="b">
        <f t="shared" si="1694"/>
        <v>0</v>
      </c>
      <c r="CG3165" s="1" t="b">
        <f t="shared" si="1695"/>
        <v>0</v>
      </c>
      <c r="CH3165" s="1" t="b">
        <f t="shared" si="1696"/>
        <v>0</v>
      </c>
      <c r="CI3165" s="1" t="b">
        <f t="shared" si="1697"/>
        <v>0</v>
      </c>
      <c r="CJ3165" s="1" t="b">
        <f t="shared" si="1698"/>
        <v>0</v>
      </c>
      <c r="CK3165" s="1" t="b">
        <f t="shared" si="1699"/>
        <v>0</v>
      </c>
      <c r="CL3165" s="1" t="b">
        <f t="shared" si="1700"/>
        <v>1</v>
      </c>
      <c r="CM3165" s="1" t="b">
        <f t="shared" si="1701"/>
        <v>0</v>
      </c>
      <c r="CN3165" s="1" t="b">
        <f t="shared" si="1702"/>
        <v>0</v>
      </c>
      <c r="CO3165" s="2" t="b">
        <f t="shared" si="1703"/>
        <v>1</v>
      </c>
      <c r="CP3165" s="2" t="b">
        <f t="shared" si="1704"/>
        <v>1</v>
      </c>
      <c r="CQ3165" s="2" t="b">
        <f t="shared" si="1705"/>
        <v>0</v>
      </c>
      <c r="CR3165" s="6" t="str">
        <f t="shared" si="1706"/>
        <v>Female</v>
      </c>
      <c r="CS3165" s="7">
        <f t="shared" si="1707"/>
        <v>0</v>
      </c>
      <c r="CT3165" s="7">
        <f t="shared" si="1708"/>
        <v>0</v>
      </c>
      <c r="CU3165" s="7">
        <f t="shared" si="1709"/>
        <v>0</v>
      </c>
      <c r="CV3165" s="7">
        <f t="shared" si="1710"/>
        <v>0</v>
      </c>
      <c r="CW3165" s="7">
        <f>COUNTIF(M3165,"=*moderna*")</f>
        <v>0</v>
      </c>
      <c r="CX3165" s="1" t="b">
        <f>AND(E3165&lt;30,NOT(E3165="."),NOT(E3165=""))</f>
        <v>0</v>
      </c>
      <c r="CY3165" s="1" t="b">
        <f>AND(E3165&gt;17,E3165&lt;41,NOT(E3165="."),NOT(E3165=""))</f>
        <v>0</v>
      </c>
      <c r="DG3165" s="1" t="b">
        <f>AND(E3165&gt;4,E3165&lt;18,NOT(E3165=""),NOT(E3165="."))</f>
        <v>0</v>
      </c>
    </row>
    <row r="3166" spans="2:111" ht="159.5" x14ac:dyDescent="0.35">
      <c r="B3166" s="1" t="s">
        <v>13809</v>
      </c>
      <c r="C3166" s="9">
        <v>44664</v>
      </c>
      <c r="D3166" s="10" t="s">
        <v>13809</v>
      </c>
      <c r="E3166" s="1">
        <v>35</v>
      </c>
      <c r="F3166" s="1" t="s">
        <v>108</v>
      </c>
      <c r="G3166" s="1" t="s">
        <v>13809</v>
      </c>
      <c r="H3166" s="1" t="s">
        <v>13809</v>
      </c>
      <c r="K3166" s="2" t="s">
        <v>13809</v>
      </c>
      <c r="N3166" s="2" t="s">
        <v>13809</v>
      </c>
      <c r="O3166" s="2" t="s">
        <v>110</v>
      </c>
      <c r="P3166" s="2" t="s">
        <v>111</v>
      </c>
      <c r="S3166" s="2" t="s">
        <v>112</v>
      </c>
      <c r="T3166" s="2" t="s">
        <v>111</v>
      </c>
      <c r="U3166" s="2" t="b">
        <f>OR(S3166="yes",T3166="yes")</f>
        <v>1</v>
      </c>
      <c r="V3166" s="2" t="s">
        <v>126</v>
      </c>
      <c r="W3166" s="1" t="s">
        <v>111</v>
      </c>
      <c r="Y3166" s="2" t="s">
        <v>112</v>
      </c>
      <c r="Z3166" s="2" t="s">
        <v>111</v>
      </c>
      <c r="AA3166" s="2" t="s">
        <v>111</v>
      </c>
      <c r="AB3166" s="2">
        <v>2</v>
      </c>
      <c r="AF3166" s="1" t="s">
        <v>111</v>
      </c>
      <c r="AH3166" s="1" t="s">
        <v>193</v>
      </c>
      <c r="AI3166" s="1" t="s">
        <v>11040</v>
      </c>
      <c r="AJ3166" s="1" t="s">
        <v>418</v>
      </c>
      <c r="AK3166" s="1" t="s">
        <v>185</v>
      </c>
      <c r="AO3166" s="1" t="s">
        <v>166</v>
      </c>
      <c r="AZ3166" s="1" t="s">
        <v>155</v>
      </c>
      <c r="BA3166" s="1" t="s">
        <v>4179</v>
      </c>
      <c r="BJ3166" s="1" t="s">
        <v>111</v>
      </c>
      <c r="BN3166" s="1" t="s">
        <v>112</v>
      </c>
      <c r="BO3166" s="1" t="s">
        <v>2403</v>
      </c>
      <c r="BP3166" s="1" t="s">
        <v>11041</v>
      </c>
      <c r="BU3166" s="34" t="s">
        <v>11042</v>
      </c>
      <c r="BV3166" s="9">
        <v>44677</v>
      </c>
      <c r="BW3166" s="34" t="s">
        <v>11043</v>
      </c>
      <c r="BY3166" s="2" t="s">
        <v>153</v>
      </c>
      <c r="BZ3166" s="2" t="s">
        <v>124</v>
      </c>
      <c r="CB3166" s="1" t="s">
        <v>157</v>
      </c>
      <c r="CF3166" s="1" t="b">
        <f t="shared" si="1694"/>
        <v>0</v>
      </c>
      <c r="CG3166" s="1" t="b">
        <f t="shared" si="1695"/>
        <v>0</v>
      </c>
      <c r="CH3166" s="1" t="b">
        <f t="shared" si="1696"/>
        <v>0</v>
      </c>
      <c r="CI3166" s="1" t="b">
        <f t="shared" si="1697"/>
        <v>0</v>
      </c>
      <c r="CJ3166" s="1" t="b">
        <f t="shared" si="1698"/>
        <v>0</v>
      </c>
      <c r="CK3166" s="1" t="b">
        <f t="shared" si="1699"/>
        <v>1</v>
      </c>
      <c r="CL3166" s="1" t="b">
        <f t="shared" si="1700"/>
        <v>0</v>
      </c>
      <c r="CM3166" s="1" t="b">
        <f t="shared" si="1701"/>
        <v>0</v>
      </c>
      <c r="CN3166" s="1" t="b">
        <f t="shared" si="1702"/>
        <v>0</v>
      </c>
      <c r="CO3166" s="2" t="b">
        <f t="shared" si="1703"/>
        <v>1</v>
      </c>
      <c r="CP3166" s="2" t="b">
        <f t="shared" si="1704"/>
        <v>1</v>
      </c>
      <c r="CQ3166" s="2" t="b">
        <f t="shared" si="1705"/>
        <v>0</v>
      </c>
      <c r="CR3166" s="6" t="str">
        <f t="shared" si="1706"/>
        <v>Female</v>
      </c>
      <c r="CS3166" s="7">
        <f t="shared" si="1707"/>
        <v>0</v>
      </c>
      <c r="CT3166" s="7">
        <f t="shared" si="1708"/>
        <v>0</v>
      </c>
      <c r="CU3166" s="7">
        <f t="shared" si="1709"/>
        <v>0</v>
      </c>
      <c r="CV3166" s="7">
        <f t="shared" si="1710"/>
        <v>0</v>
      </c>
      <c r="CW3166" s="7">
        <f>COUNTIF(M3166,"=*moderna*")</f>
        <v>0</v>
      </c>
      <c r="CX3166" s="1" t="b">
        <f>AND(E3166&lt;30,NOT(E3166="."),NOT(E3166=""))</f>
        <v>0</v>
      </c>
      <c r="CY3166" s="1" t="b">
        <f>AND(E3166&gt;17,E3166&lt;41,NOT(E3166="."),NOT(E3166=""))</f>
        <v>1</v>
      </c>
      <c r="CZ3166" s="2">
        <v>7635</v>
      </c>
      <c r="DA3166" s="9">
        <v>44566</v>
      </c>
      <c r="DB3166" s="2" t="s">
        <v>128</v>
      </c>
      <c r="DC3166" s="2" t="s">
        <v>11044</v>
      </c>
      <c r="DG3166" s="1" t="b">
        <f>AND(E3166&gt;4,E3166&lt;18,NOT(E3166=""),NOT(E3166="."))</f>
        <v>0</v>
      </c>
    </row>
    <row r="3167" spans="2:111" ht="290" x14ac:dyDescent="0.35">
      <c r="B3167" s="1" t="s">
        <v>13809</v>
      </c>
      <c r="C3167" s="9">
        <v>44574</v>
      </c>
      <c r="D3167" s="10" t="s">
        <v>13809</v>
      </c>
      <c r="E3167" s="1">
        <v>21</v>
      </c>
      <c r="F3167" s="1" t="s">
        <v>127</v>
      </c>
      <c r="G3167" s="1" t="s">
        <v>13809</v>
      </c>
      <c r="H3167" s="1" t="s">
        <v>13809</v>
      </c>
      <c r="I3167" s="9">
        <v>44282</v>
      </c>
      <c r="J3167" s="2" t="s">
        <v>128</v>
      </c>
      <c r="K3167" s="2" t="s">
        <v>13809</v>
      </c>
      <c r="L3167" s="9">
        <v>44282</v>
      </c>
      <c r="M3167" s="2" t="s">
        <v>128</v>
      </c>
      <c r="N3167" s="2" t="s">
        <v>13809</v>
      </c>
      <c r="O3167" s="2" t="s">
        <v>110</v>
      </c>
      <c r="P3167" s="2" t="s">
        <v>111</v>
      </c>
      <c r="S3167" s="2" t="s">
        <v>112</v>
      </c>
      <c r="T3167" s="2" t="s">
        <v>111</v>
      </c>
      <c r="U3167" s="2" t="b">
        <f>OR(S3167="yes",T3167="yes")</f>
        <v>1</v>
      </c>
      <c r="V3167" s="2" t="s">
        <v>113</v>
      </c>
      <c r="W3167" s="1" t="s">
        <v>112</v>
      </c>
      <c r="X3167" s="1" t="s">
        <v>114</v>
      </c>
      <c r="Y3167" s="2" t="s">
        <v>112</v>
      </c>
      <c r="Z3167" s="2" t="s">
        <v>111</v>
      </c>
      <c r="AA3167" s="2" t="s">
        <v>111</v>
      </c>
      <c r="AB3167" s="2">
        <v>5</v>
      </c>
      <c r="AC3167" s="1" t="s">
        <v>111</v>
      </c>
      <c r="AF3167" s="1" t="s">
        <v>111</v>
      </c>
      <c r="AJ3167" s="1" t="s">
        <v>115</v>
      </c>
      <c r="AK3167" s="1" t="s">
        <v>116</v>
      </c>
      <c r="AN3167" s="1" t="s">
        <v>11045</v>
      </c>
      <c r="AO3167" s="1" t="s">
        <v>195</v>
      </c>
      <c r="AU3167" s="1" t="s">
        <v>132</v>
      </c>
      <c r="AZ3167" s="1" t="s">
        <v>133</v>
      </c>
      <c r="BA3167" s="1" t="s">
        <v>11046</v>
      </c>
      <c r="BE3167" s="1" t="s">
        <v>1097</v>
      </c>
      <c r="BG3167" s="1">
        <v>2.77</v>
      </c>
      <c r="BH3167" s="1">
        <v>14</v>
      </c>
      <c r="BJ3167" s="1" t="s">
        <v>112</v>
      </c>
      <c r="BK3167" s="1" t="s">
        <v>112</v>
      </c>
      <c r="BL3167" s="1" t="s">
        <v>161</v>
      </c>
      <c r="BM3167" s="1" t="s">
        <v>8674</v>
      </c>
      <c r="BQ3167" s="1" t="s">
        <v>121</v>
      </c>
      <c r="BR3167" s="1" t="s">
        <v>122</v>
      </c>
      <c r="BS3167" s="1" t="s">
        <v>112</v>
      </c>
      <c r="BU3167" s="34" t="s">
        <v>11047</v>
      </c>
      <c r="BV3167" s="9">
        <v>44574</v>
      </c>
      <c r="BW3167" s="34" t="s">
        <v>15095</v>
      </c>
      <c r="BY3167" s="2" t="s">
        <v>136</v>
      </c>
      <c r="BZ3167" s="2" t="s">
        <v>124</v>
      </c>
      <c r="CA3167" s="2">
        <v>3</v>
      </c>
      <c r="CB3167" s="1" t="s">
        <v>8825</v>
      </c>
      <c r="CC3167" s="2" t="s">
        <v>126</v>
      </c>
      <c r="CD3167" s="1" t="b">
        <f t="shared" ref="CD3167:CD3192" si="1714">AND(E3167&lt;30,NOT(E3167="."),NOT(E3167=""))</f>
        <v>1</v>
      </c>
      <c r="CE3167" s="1" t="b">
        <f t="shared" ref="CE3167:CE3203" si="1715">AND(E3167&lt;18,NOT(E3167="."),NOT(E3167=""))</f>
        <v>0</v>
      </c>
      <c r="CF3167" s="1" t="b">
        <f t="shared" si="1694"/>
        <v>0</v>
      </c>
      <c r="CG3167" s="1" t="b">
        <f t="shared" si="1695"/>
        <v>0</v>
      </c>
      <c r="CH3167" s="1" t="b">
        <f t="shared" si="1696"/>
        <v>0</v>
      </c>
      <c r="CI3167" s="1" t="b">
        <f t="shared" si="1697"/>
        <v>1</v>
      </c>
      <c r="CJ3167" s="1" t="b">
        <f t="shared" si="1698"/>
        <v>0</v>
      </c>
      <c r="CK3167" s="1" t="b">
        <f t="shared" si="1699"/>
        <v>0</v>
      </c>
      <c r="CL3167" s="1" t="b">
        <f t="shared" si="1700"/>
        <v>0</v>
      </c>
      <c r="CM3167" s="1" t="b">
        <f t="shared" si="1701"/>
        <v>0</v>
      </c>
      <c r="CN3167" s="1" t="b">
        <f t="shared" si="1702"/>
        <v>0</v>
      </c>
      <c r="CO3167" s="2" t="b">
        <f t="shared" si="1703"/>
        <v>1</v>
      </c>
      <c r="CP3167" s="2" t="b">
        <f t="shared" si="1704"/>
        <v>1</v>
      </c>
      <c r="CQ3167" s="2" t="b">
        <f t="shared" si="1705"/>
        <v>0</v>
      </c>
      <c r="CR3167" s="6" t="str">
        <f t="shared" si="1706"/>
        <v>Male</v>
      </c>
      <c r="CS3167" s="7">
        <f t="shared" si="1707"/>
        <v>0</v>
      </c>
      <c r="CT3167" s="7">
        <f t="shared" si="1708"/>
        <v>1</v>
      </c>
      <c r="CU3167" s="7">
        <f t="shared" si="1709"/>
        <v>0</v>
      </c>
      <c r="CV3167" s="7">
        <f t="shared" si="1710"/>
        <v>0</v>
      </c>
    </row>
    <row r="3168" spans="2:111" ht="72.5" x14ac:dyDescent="0.35">
      <c r="B3168" s="1" t="s">
        <v>13809</v>
      </c>
      <c r="C3168" s="9">
        <v>44574</v>
      </c>
      <c r="D3168" s="10" t="s">
        <v>13809</v>
      </c>
      <c r="E3168" s="1">
        <v>29</v>
      </c>
      <c r="F3168" s="1" t="s">
        <v>108</v>
      </c>
      <c r="G3168" s="1" t="s">
        <v>13809</v>
      </c>
      <c r="H3168" s="1" t="s">
        <v>13809</v>
      </c>
      <c r="I3168" s="9">
        <v>44237</v>
      </c>
      <c r="J3168" s="2" t="s">
        <v>109</v>
      </c>
      <c r="K3168" s="2" t="s">
        <v>13809</v>
      </c>
      <c r="L3168" s="9">
        <v>44258</v>
      </c>
      <c r="M3168" s="2" t="s">
        <v>109</v>
      </c>
      <c r="N3168" s="2" t="s">
        <v>13809</v>
      </c>
      <c r="O3168" s="2" t="s">
        <v>110</v>
      </c>
      <c r="P3168" s="2" t="s">
        <v>111</v>
      </c>
      <c r="S3168" s="2" t="s">
        <v>112</v>
      </c>
      <c r="T3168" s="2" t="s">
        <v>112</v>
      </c>
      <c r="U3168" s="2" t="b">
        <f>OR(S3168="yes",T3168="yes")</f>
        <v>1</v>
      </c>
      <c r="V3168" s="2" t="s">
        <v>113</v>
      </c>
      <c r="W3168" s="1" t="s">
        <v>112</v>
      </c>
      <c r="X3168" s="1" t="s">
        <v>138</v>
      </c>
      <c r="Y3168" s="2" t="s">
        <v>112</v>
      </c>
      <c r="Z3168" s="2" t="s">
        <v>111</v>
      </c>
      <c r="AA3168" s="2" t="s">
        <v>111</v>
      </c>
      <c r="AB3168" s="2">
        <v>1</v>
      </c>
      <c r="AC3168" s="1" t="s">
        <v>111</v>
      </c>
      <c r="AF3168" s="1" t="s">
        <v>111</v>
      </c>
      <c r="AJ3168" s="1" t="s">
        <v>115</v>
      </c>
      <c r="AK3168" s="1" t="s">
        <v>2981</v>
      </c>
      <c r="AO3168" s="1" t="s">
        <v>117</v>
      </c>
      <c r="AS3168" s="1" t="s">
        <v>229</v>
      </c>
      <c r="AU3168" s="1" t="s">
        <v>197</v>
      </c>
      <c r="AZ3168" s="1" t="s">
        <v>120</v>
      </c>
      <c r="BA3168" s="1" t="s">
        <v>11048</v>
      </c>
      <c r="BG3168" s="1" t="s">
        <v>11049</v>
      </c>
      <c r="BH3168" s="1">
        <v>7</v>
      </c>
      <c r="BJ3168" s="1" t="s">
        <v>111</v>
      </c>
      <c r="BN3168" s="1" t="s">
        <v>111</v>
      </c>
      <c r="BQ3168" s="1" t="s">
        <v>121</v>
      </c>
      <c r="BR3168" s="1" t="s">
        <v>122</v>
      </c>
      <c r="BS3168" s="1" t="s">
        <v>111</v>
      </c>
      <c r="BT3168" s="34" t="s">
        <v>11050</v>
      </c>
      <c r="BV3168" s="9">
        <v>44655</v>
      </c>
      <c r="BW3168" s="34" t="s">
        <v>11051</v>
      </c>
      <c r="BY3168" s="2" t="s">
        <v>174</v>
      </c>
      <c r="BZ3168" s="2" t="s">
        <v>124</v>
      </c>
      <c r="CA3168" s="2">
        <v>3</v>
      </c>
      <c r="CB3168" s="1" t="s">
        <v>181</v>
      </c>
      <c r="CC3168" s="2" t="s">
        <v>113</v>
      </c>
      <c r="CD3168" s="1" t="b">
        <f t="shared" si="1714"/>
        <v>1</v>
      </c>
      <c r="CE3168" s="1" t="b">
        <f t="shared" si="1715"/>
        <v>0</v>
      </c>
      <c r="CF3168" s="1" t="b">
        <f t="shared" si="1694"/>
        <v>0</v>
      </c>
      <c r="CG3168" s="1" t="b">
        <f t="shared" si="1695"/>
        <v>0</v>
      </c>
      <c r="CH3168" s="1" t="b">
        <f t="shared" si="1696"/>
        <v>0</v>
      </c>
      <c r="CI3168" s="1" t="b">
        <f t="shared" si="1697"/>
        <v>0</v>
      </c>
      <c r="CJ3168" s="1" t="b">
        <f t="shared" si="1698"/>
        <v>1</v>
      </c>
      <c r="CK3168" s="1" t="b">
        <f t="shared" si="1699"/>
        <v>0</v>
      </c>
      <c r="CL3168" s="1" t="b">
        <f t="shared" si="1700"/>
        <v>0</v>
      </c>
      <c r="CM3168" s="1" t="b">
        <f t="shared" si="1701"/>
        <v>0</v>
      </c>
      <c r="CN3168" s="1" t="b">
        <f t="shared" si="1702"/>
        <v>0</v>
      </c>
      <c r="CO3168" s="2" t="b">
        <f t="shared" si="1703"/>
        <v>1</v>
      </c>
      <c r="CP3168" s="2" t="b">
        <f t="shared" si="1704"/>
        <v>1</v>
      </c>
      <c r="CQ3168" s="2" t="b">
        <f t="shared" si="1705"/>
        <v>0</v>
      </c>
      <c r="CR3168" s="6" t="str">
        <f t="shared" si="1706"/>
        <v>Female</v>
      </c>
      <c r="CS3168" s="7">
        <f t="shared" si="1707"/>
        <v>1</v>
      </c>
      <c r="CT3168" s="7">
        <f t="shared" si="1708"/>
        <v>0</v>
      </c>
      <c r="CU3168" s="7">
        <f t="shared" si="1709"/>
        <v>0</v>
      </c>
      <c r="CV3168" s="7">
        <f t="shared" si="1710"/>
        <v>1</v>
      </c>
      <c r="CW3168" s="7">
        <f>COUNTIF(M3168,"=*moderna*")</f>
        <v>0</v>
      </c>
      <c r="CX3168" s="1" t="b">
        <f>AND(E3168&lt;30,NOT(E3168="."),NOT(E3168=""))</f>
        <v>1</v>
      </c>
      <c r="CY3168" s="1" t="b">
        <f>AND(E3168&gt;17,E3168&lt;41,NOT(E3168="."),NOT(E3168=""))</f>
        <v>1</v>
      </c>
      <c r="DG3168" s="1" t="b">
        <f>AND(E3168&gt;4,E3168&lt;18,NOT(E3168=""),NOT(E3168="."))</f>
        <v>0</v>
      </c>
    </row>
    <row r="3169" spans="2:111" ht="101.5" x14ac:dyDescent="0.35">
      <c r="B3169" s="1" t="s">
        <v>13809</v>
      </c>
      <c r="C3169" s="9">
        <v>44574</v>
      </c>
      <c r="D3169" s="10" t="s">
        <v>13809</v>
      </c>
      <c r="E3169" s="1">
        <v>57</v>
      </c>
      <c r="F3169" s="1" t="s">
        <v>108</v>
      </c>
      <c r="G3169" s="1" t="s">
        <v>13809</v>
      </c>
      <c r="H3169" s="1" t="s">
        <v>13809</v>
      </c>
      <c r="I3169" s="9">
        <v>44207</v>
      </c>
      <c r="J3169" s="2" t="s">
        <v>109</v>
      </c>
      <c r="K3169" s="2" t="s">
        <v>13809</v>
      </c>
      <c r="L3169" s="9">
        <v>44316</v>
      </c>
      <c r="M3169" s="2" t="s">
        <v>109</v>
      </c>
      <c r="N3169" s="2" t="s">
        <v>13809</v>
      </c>
      <c r="O3169" s="2" t="s">
        <v>110</v>
      </c>
      <c r="P3169" s="2" t="s">
        <v>111</v>
      </c>
      <c r="S3169" s="2" t="s">
        <v>112</v>
      </c>
      <c r="T3169" s="2" t="s">
        <v>111</v>
      </c>
      <c r="U3169" s="2" t="b">
        <f>OR(S3169="yes",T3169="yes")</f>
        <v>1</v>
      </c>
      <c r="V3169" s="2" t="s">
        <v>113</v>
      </c>
      <c r="W3169" s="1" t="s">
        <v>111</v>
      </c>
      <c r="Y3169" s="2" t="s">
        <v>112</v>
      </c>
      <c r="Z3169" s="2" t="s">
        <v>111</v>
      </c>
      <c r="AA3169" s="2" t="s">
        <v>112</v>
      </c>
      <c r="AB3169" s="2">
        <v>36</v>
      </c>
      <c r="AC3169" s="1" t="s">
        <v>111</v>
      </c>
      <c r="AF3169" s="1" t="s">
        <v>111</v>
      </c>
      <c r="AH3169" s="1" t="s">
        <v>193</v>
      </c>
      <c r="AI3169" s="1" t="s">
        <v>11052</v>
      </c>
      <c r="AJ3169" s="1" t="s">
        <v>115</v>
      </c>
      <c r="AK3169" s="1" t="s">
        <v>194</v>
      </c>
      <c r="AN3169" s="1" t="s">
        <v>11053</v>
      </c>
      <c r="AO3169" s="1" t="s">
        <v>221</v>
      </c>
      <c r="AS3169" s="1" t="s">
        <v>271</v>
      </c>
      <c r="AZ3169" s="1" t="s">
        <v>299</v>
      </c>
      <c r="BA3169" s="1" t="s">
        <v>11054</v>
      </c>
      <c r="BF3169" s="1" t="s">
        <v>11055</v>
      </c>
      <c r="BU3169" s="34" t="s">
        <v>11056</v>
      </c>
      <c r="BV3169" s="9">
        <v>44574</v>
      </c>
      <c r="BW3169" s="34" t="s">
        <v>11057</v>
      </c>
      <c r="BZ3169" s="2" t="s">
        <v>162</v>
      </c>
      <c r="CA3169" s="2">
        <v>2</v>
      </c>
      <c r="CB3169" s="1" t="s">
        <v>2482</v>
      </c>
      <c r="CC3169" s="2" t="s">
        <v>113</v>
      </c>
      <c r="CD3169" s="1" t="b">
        <f t="shared" si="1714"/>
        <v>0</v>
      </c>
      <c r="CE3169" s="1" t="b">
        <f t="shared" si="1715"/>
        <v>0</v>
      </c>
      <c r="CF3169" s="1" t="b">
        <f t="shared" si="1694"/>
        <v>0</v>
      </c>
      <c r="CG3169" s="1" t="b">
        <f t="shared" si="1695"/>
        <v>0</v>
      </c>
      <c r="CH3169" s="1" t="b">
        <f t="shared" si="1696"/>
        <v>0</v>
      </c>
      <c r="CI3169" s="1" t="b">
        <f t="shared" si="1697"/>
        <v>0</v>
      </c>
      <c r="CJ3169" s="1" t="b">
        <f t="shared" si="1698"/>
        <v>0</v>
      </c>
      <c r="CK3169" s="1" t="b">
        <f t="shared" si="1699"/>
        <v>0</v>
      </c>
      <c r="CL3169" s="1" t="b">
        <f t="shared" si="1700"/>
        <v>0</v>
      </c>
      <c r="CM3169" s="1" t="b">
        <f t="shared" si="1701"/>
        <v>1</v>
      </c>
      <c r="CN3169" s="1" t="b">
        <f t="shared" si="1702"/>
        <v>0</v>
      </c>
      <c r="CO3169" s="2" t="b">
        <f t="shared" si="1703"/>
        <v>0</v>
      </c>
      <c r="CP3169" s="2" t="b">
        <f t="shared" si="1704"/>
        <v>0</v>
      </c>
      <c r="CQ3169" s="2" t="b">
        <f t="shared" si="1705"/>
        <v>0</v>
      </c>
      <c r="CR3169" s="6" t="str">
        <f t="shared" si="1706"/>
        <v>Female</v>
      </c>
      <c r="CS3169" s="7">
        <f t="shared" si="1707"/>
        <v>1</v>
      </c>
      <c r="CT3169" s="7">
        <f t="shared" si="1708"/>
        <v>0</v>
      </c>
      <c r="CU3169" s="7">
        <f t="shared" si="1709"/>
        <v>0</v>
      </c>
      <c r="CV3169" s="7">
        <f t="shared" si="1710"/>
        <v>1</v>
      </c>
    </row>
    <row r="3170" spans="2:111" ht="87" x14ac:dyDescent="0.35">
      <c r="B3170" s="1" t="s">
        <v>13809</v>
      </c>
      <c r="C3170" s="9">
        <v>44574</v>
      </c>
      <c r="D3170" s="10" t="s">
        <v>13809</v>
      </c>
      <c r="E3170" s="1">
        <v>60</v>
      </c>
      <c r="F3170" s="1" t="s">
        <v>108</v>
      </c>
      <c r="G3170" s="1" t="s">
        <v>13809</v>
      </c>
      <c r="H3170" s="1" t="s">
        <v>13809</v>
      </c>
      <c r="I3170" s="9">
        <v>44285</v>
      </c>
      <c r="J3170" s="2" t="s">
        <v>109</v>
      </c>
      <c r="K3170" s="2" t="s">
        <v>13809</v>
      </c>
      <c r="L3170" s="9">
        <v>44306</v>
      </c>
      <c r="M3170" s="2" t="s">
        <v>109</v>
      </c>
      <c r="N3170" s="2" t="s">
        <v>13809</v>
      </c>
      <c r="O3170" s="2" t="s">
        <v>110</v>
      </c>
      <c r="P3170" s="2" t="s">
        <v>111</v>
      </c>
      <c r="S3170" s="2" t="s">
        <v>111</v>
      </c>
      <c r="T3170" s="2" t="s">
        <v>112</v>
      </c>
      <c r="U3170" s="2" t="b">
        <v>1</v>
      </c>
      <c r="V3170" s="2" t="s">
        <v>113</v>
      </c>
      <c r="W3170" s="1" t="s">
        <v>112</v>
      </c>
      <c r="X3170" s="1" t="s">
        <v>138</v>
      </c>
      <c r="Y3170" s="2" t="s">
        <v>112</v>
      </c>
      <c r="Z3170" s="2" t="s">
        <v>111</v>
      </c>
      <c r="AA3170" s="2" t="s">
        <v>111</v>
      </c>
      <c r="AB3170" s="2">
        <v>33</v>
      </c>
      <c r="AC3170" s="1" t="s">
        <v>111</v>
      </c>
      <c r="AF3170" s="1" t="s">
        <v>111</v>
      </c>
      <c r="AH3170" s="1" t="s">
        <v>193</v>
      </c>
      <c r="AI3170" s="1" t="s">
        <v>11058</v>
      </c>
      <c r="AJ3170" s="1" t="s">
        <v>115</v>
      </c>
      <c r="AO3170" s="1" t="s">
        <v>117</v>
      </c>
      <c r="AS3170" s="1" t="s">
        <v>140</v>
      </c>
      <c r="AU3170" s="1" t="s">
        <v>132</v>
      </c>
      <c r="AZ3170" s="1" t="s">
        <v>402</v>
      </c>
      <c r="BA3170" s="1" t="s">
        <v>11059</v>
      </c>
      <c r="BE3170" s="1" t="s">
        <v>11060</v>
      </c>
      <c r="BJ3170" s="1" t="s">
        <v>112</v>
      </c>
      <c r="BK3170" s="1" t="s">
        <v>112</v>
      </c>
      <c r="BL3170" s="1" t="s">
        <v>241</v>
      </c>
      <c r="BM3170" s="1" t="s">
        <v>2000</v>
      </c>
      <c r="BQ3170" s="1" t="s">
        <v>121</v>
      </c>
      <c r="BR3170" s="1" t="s">
        <v>122</v>
      </c>
      <c r="BS3170" s="1" t="s">
        <v>111</v>
      </c>
      <c r="BT3170" s="34" t="s">
        <v>11061</v>
      </c>
      <c r="BU3170" s="34" t="s">
        <v>11062</v>
      </c>
      <c r="BV3170" s="9">
        <v>44580</v>
      </c>
      <c r="BW3170" s="34" t="s">
        <v>11063</v>
      </c>
      <c r="BX3170" s="2" t="s">
        <v>112</v>
      </c>
      <c r="BY3170" s="2" t="s">
        <v>174</v>
      </c>
      <c r="BZ3170" s="2" t="s">
        <v>124</v>
      </c>
      <c r="CA3170" s="2">
        <v>3</v>
      </c>
      <c r="CB3170" s="1" t="s">
        <v>293</v>
      </c>
      <c r="CC3170" s="2" t="s">
        <v>113</v>
      </c>
      <c r="CD3170" s="1" t="b">
        <f t="shared" si="1714"/>
        <v>0</v>
      </c>
      <c r="CE3170" s="1" t="b">
        <f t="shared" si="1715"/>
        <v>0</v>
      </c>
      <c r="CF3170" s="1" t="b">
        <f t="shared" si="1694"/>
        <v>0</v>
      </c>
      <c r="CG3170" s="1" t="b">
        <f t="shared" si="1695"/>
        <v>0</v>
      </c>
      <c r="CH3170" s="1" t="b">
        <f t="shared" si="1696"/>
        <v>0</v>
      </c>
      <c r="CI3170" s="1" t="b">
        <f t="shared" si="1697"/>
        <v>0</v>
      </c>
      <c r="CJ3170" s="1" t="b">
        <f t="shared" si="1698"/>
        <v>0</v>
      </c>
      <c r="CK3170" s="1" t="b">
        <f t="shared" si="1699"/>
        <v>0</v>
      </c>
      <c r="CL3170" s="1" t="b">
        <f t="shared" si="1700"/>
        <v>0</v>
      </c>
      <c r="CM3170" s="1" t="b">
        <f t="shared" si="1701"/>
        <v>1</v>
      </c>
      <c r="CN3170" s="1" t="b">
        <f t="shared" si="1702"/>
        <v>0</v>
      </c>
      <c r="CO3170" s="2" t="b">
        <f t="shared" si="1703"/>
        <v>0</v>
      </c>
      <c r="CP3170" s="2" t="b">
        <f t="shared" si="1704"/>
        <v>0</v>
      </c>
      <c r="CQ3170" s="2" t="b">
        <f t="shared" si="1705"/>
        <v>0</v>
      </c>
      <c r="CR3170" s="6" t="str">
        <f t="shared" si="1706"/>
        <v>Female</v>
      </c>
      <c r="CS3170" s="7">
        <f t="shared" si="1707"/>
        <v>1</v>
      </c>
      <c r="CT3170" s="7">
        <f t="shared" si="1708"/>
        <v>0</v>
      </c>
      <c r="CU3170" s="7">
        <f t="shared" si="1709"/>
        <v>0</v>
      </c>
      <c r="CV3170" s="7">
        <f t="shared" si="1710"/>
        <v>1</v>
      </c>
      <c r="CW3170" s="7">
        <f>COUNTIF(M3170,"=*moderna*")</f>
        <v>0</v>
      </c>
      <c r="CX3170" s="1" t="b">
        <f>AND(E3170&lt;30,NOT(E3170="."),NOT(E3170=""))</f>
        <v>0</v>
      </c>
      <c r="CY3170" s="1" t="b">
        <f>AND(E3170&gt;17,E3170&lt;41,NOT(E3170="."),NOT(E3170=""))</f>
        <v>0</v>
      </c>
      <c r="DG3170" s="1" t="b">
        <f>AND(E3170&gt;4,E3170&lt;18,NOT(E3170=""),NOT(E3170="."))</f>
        <v>0</v>
      </c>
    </row>
    <row r="3171" spans="2:111" ht="101.5" x14ac:dyDescent="0.35">
      <c r="B3171" s="1" t="s">
        <v>13809</v>
      </c>
      <c r="C3171" s="9">
        <v>44574</v>
      </c>
      <c r="D3171" s="10" t="s">
        <v>13809</v>
      </c>
      <c r="E3171" s="1">
        <v>52</v>
      </c>
      <c r="F3171" s="1" t="s">
        <v>108</v>
      </c>
      <c r="G3171" s="1" t="s">
        <v>13809</v>
      </c>
      <c r="H3171" s="1" t="s">
        <v>13809</v>
      </c>
      <c r="I3171" s="9">
        <v>44500</v>
      </c>
      <c r="J3171" s="2" t="s">
        <v>109</v>
      </c>
      <c r="K3171" s="2" t="s">
        <v>13809</v>
      </c>
      <c r="N3171" s="2" t="s">
        <v>13809</v>
      </c>
      <c r="O3171" s="2" t="s">
        <v>110</v>
      </c>
      <c r="P3171" s="2" t="s">
        <v>111</v>
      </c>
      <c r="S3171" s="2" t="s">
        <v>112</v>
      </c>
      <c r="T3171" s="2" t="s">
        <v>111</v>
      </c>
      <c r="U3171" s="2" t="b">
        <f>OR(S3171="yes",T3171="yes")</f>
        <v>1</v>
      </c>
      <c r="V3171" s="2" t="s">
        <v>126</v>
      </c>
      <c r="W3171" s="1" t="s">
        <v>111</v>
      </c>
      <c r="Y3171" s="2" t="s">
        <v>112</v>
      </c>
      <c r="Z3171" s="2" t="s">
        <v>112</v>
      </c>
      <c r="AB3171" s="2">
        <v>2</v>
      </c>
      <c r="AC3171" s="1" t="s">
        <v>111</v>
      </c>
      <c r="AF3171" s="1" t="s">
        <v>111</v>
      </c>
      <c r="AJ3171" s="1" t="s">
        <v>115</v>
      </c>
      <c r="AK3171" s="1" t="s">
        <v>201</v>
      </c>
      <c r="AN3171" s="1" t="s">
        <v>11064</v>
      </c>
      <c r="BJ3171" s="1" t="s">
        <v>111</v>
      </c>
      <c r="BN3171" s="1" t="s">
        <v>111</v>
      </c>
      <c r="BQ3171" s="1" t="s">
        <v>121</v>
      </c>
      <c r="BR3171" s="1" t="s">
        <v>122</v>
      </c>
      <c r="BS3171" s="1" t="s">
        <v>111</v>
      </c>
      <c r="BT3171" s="34" t="s">
        <v>7602</v>
      </c>
      <c r="BU3171" s="34" t="s">
        <v>11065</v>
      </c>
      <c r="BV3171" s="9">
        <v>44574</v>
      </c>
      <c r="BW3171" s="34" t="s">
        <v>15096</v>
      </c>
      <c r="BY3171" s="2" t="s">
        <v>153</v>
      </c>
      <c r="BZ3171" s="2" t="s">
        <v>124</v>
      </c>
      <c r="CB3171" s="1" t="s">
        <v>207</v>
      </c>
      <c r="CD3171" s="1" t="b">
        <f t="shared" si="1714"/>
        <v>0</v>
      </c>
      <c r="CE3171" s="1" t="b">
        <f t="shared" si="1715"/>
        <v>0</v>
      </c>
      <c r="CF3171" s="1" t="b">
        <f t="shared" si="1694"/>
        <v>0</v>
      </c>
      <c r="CG3171" s="1" t="b">
        <f t="shared" si="1695"/>
        <v>0</v>
      </c>
      <c r="CH3171" s="1" t="b">
        <f t="shared" si="1696"/>
        <v>0</v>
      </c>
      <c r="CI3171" s="1" t="b">
        <f t="shared" si="1697"/>
        <v>0</v>
      </c>
      <c r="CJ3171" s="1" t="b">
        <f t="shared" si="1698"/>
        <v>0</v>
      </c>
      <c r="CK3171" s="1" t="b">
        <f t="shared" si="1699"/>
        <v>0</v>
      </c>
      <c r="CL3171" s="1" t="b">
        <f t="shared" si="1700"/>
        <v>0</v>
      </c>
      <c r="CM3171" s="1" t="b">
        <f t="shared" si="1701"/>
        <v>1</v>
      </c>
      <c r="CN3171" s="1" t="b">
        <f t="shared" si="1702"/>
        <v>0</v>
      </c>
      <c r="CO3171" s="2" t="b">
        <f t="shared" si="1703"/>
        <v>1</v>
      </c>
      <c r="CP3171" s="2" t="b">
        <f t="shared" si="1704"/>
        <v>1</v>
      </c>
      <c r="CQ3171" s="2" t="b">
        <f t="shared" si="1705"/>
        <v>0</v>
      </c>
      <c r="CR3171" s="6" t="str">
        <f t="shared" si="1706"/>
        <v>Female</v>
      </c>
      <c r="CS3171" s="7">
        <f t="shared" si="1707"/>
        <v>1</v>
      </c>
      <c r="CT3171" s="7">
        <f t="shared" si="1708"/>
        <v>0</v>
      </c>
      <c r="CU3171" s="7">
        <f t="shared" si="1709"/>
        <v>0</v>
      </c>
      <c r="CV3171" s="7">
        <f t="shared" si="1710"/>
        <v>0</v>
      </c>
    </row>
    <row r="3172" spans="2:111" ht="87" x14ac:dyDescent="0.35">
      <c r="B3172" s="1" t="s">
        <v>13809</v>
      </c>
      <c r="C3172" s="9">
        <v>44574</v>
      </c>
      <c r="D3172" s="10" t="s">
        <v>13809</v>
      </c>
      <c r="E3172" s="1">
        <v>15</v>
      </c>
      <c r="F3172" s="1" t="s">
        <v>127</v>
      </c>
      <c r="G3172" s="1" t="s">
        <v>13809</v>
      </c>
      <c r="H3172" s="1" t="s">
        <v>13809</v>
      </c>
      <c r="I3172" s="9">
        <v>44339</v>
      </c>
      <c r="J3172" s="2" t="s">
        <v>109</v>
      </c>
      <c r="K3172" s="2" t="s">
        <v>13809</v>
      </c>
      <c r="L3172" s="9">
        <v>44350</v>
      </c>
      <c r="M3172" s="2" t="s">
        <v>109</v>
      </c>
      <c r="N3172" s="2" t="s">
        <v>13809</v>
      </c>
      <c r="O3172" s="2" t="s">
        <v>8383</v>
      </c>
      <c r="P3172" s="2" t="s">
        <v>111</v>
      </c>
      <c r="S3172" s="2" t="s">
        <v>111</v>
      </c>
      <c r="T3172" s="2" t="s">
        <v>112</v>
      </c>
      <c r="U3172" s="2" t="b">
        <v>1</v>
      </c>
      <c r="V3172" s="2" t="s">
        <v>113</v>
      </c>
      <c r="W3172" s="1" t="s">
        <v>112</v>
      </c>
      <c r="X3172" s="1" t="s">
        <v>114</v>
      </c>
      <c r="Y3172" s="2" t="s">
        <v>112</v>
      </c>
      <c r="Z3172" s="2" t="s">
        <v>111</v>
      </c>
      <c r="AA3172" s="2" t="s">
        <v>111</v>
      </c>
      <c r="AB3172" s="2">
        <v>2</v>
      </c>
      <c r="AC3172" s="1" t="s">
        <v>111</v>
      </c>
      <c r="AF3172" s="1" t="s">
        <v>111</v>
      </c>
      <c r="AJ3172" s="1" t="s">
        <v>115</v>
      </c>
      <c r="AK3172" s="1" t="s">
        <v>129</v>
      </c>
      <c r="AO3172" s="1" t="s">
        <v>117</v>
      </c>
      <c r="AS3172" s="1" t="s">
        <v>118</v>
      </c>
      <c r="AU3172" s="1" t="s">
        <v>132</v>
      </c>
      <c r="AZ3172" s="1" t="s">
        <v>179</v>
      </c>
      <c r="BA3172" s="1" t="s">
        <v>11066</v>
      </c>
      <c r="BG3172" s="1" t="s">
        <v>6848</v>
      </c>
      <c r="BJ3172" s="1" t="s">
        <v>112</v>
      </c>
      <c r="BK3172" s="1" t="s">
        <v>112</v>
      </c>
      <c r="BL3172" s="1" t="s">
        <v>2025</v>
      </c>
      <c r="BQ3172" s="1" t="s">
        <v>121</v>
      </c>
      <c r="BR3172" s="1" t="s">
        <v>122</v>
      </c>
      <c r="BS3172" s="1" t="s">
        <v>112</v>
      </c>
      <c r="BU3172" s="34" t="s">
        <v>11067</v>
      </c>
      <c r="BV3172" s="9">
        <v>44574</v>
      </c>
      <c r="BW3172" s="34" t="s">
        <v>11068</v>
      </c>
      <c r="BY3172" s="2" t="s">
        <v>123</v>
      </c>
      <c r="BZ3172" s="2" t="s">
        <v>124</v>
      </c>
      <c r="CA3172" s="2">
        <v>3</v>
      </c>
      <c r="CB3172" s="1" t="s">
        <v>199</v>
      </c>
      <c r="CC3172" s="2" t="s">
        <v>126</v>
      </c>
      <c r="CD3172" s="1" t="b">
        <f t="shared" si="1714"/>
        <v>1</v>
      </c>
      <c r="CE3172" s="1" t="b">
        <f t="shared" si="1715"/>
        <v>1</v>
      </c>
      <c r="CF3172" s="1" t="b">
        <f t="shared" si="1694"/>
        <v>0</v>
      </c>
      <c r="CG3172" s="1" t="b">
        <f t="shared" si="1695"/>
        <v>1</v>
      </c>
      <c r="CH3172" s="1" t="b">
        <f t="shared" si="1696"/>
        <v>0</v>
      </c>
      <c r="CI3172" s="1" t="b">
        <f t="shared" si="1697"/>
        <v>0</v>
      </c>
      <c r="CJ3172" s="1" t="b">
        <f t="shared" si="1698"/>
        <v>0</v>
      </c>
      <c r="CK3172" s="1" t="b">
        <f t="shared" si="1699"/>
        <v>0</v>
      </c>
      <c r="CL3172" s="1" t="b">
        <f t="shared" si="1700"/>
        <v>0</v>
      </c>
      <c r="CM3172" s="1" t="b">
        <f t="shared" si="1701"/>
        <v>0</v>
      </c>
      <c r="CN3172" s="1" t="b">
        <f t="shared" si="1702"/>
        <v>0</v>
      </c>
      <c r="CO3172" s="2" t="b">
        <f t="shared" si="1703"/>
        <v>1</v>
      </c>
      <c r="CP3172" s="2" t="b">
        <f t="shared" si="1704"/>
        <v>1</v>
      </c>
      <c r="CQ3172" s="2" t="b">
        <f t="shared" si="1705"/>
        <v>0</v>
      </c>
      <c r="CR3172" s="6" t="str">
        <f t="shared" si="1706"/>
        <v>Male</v>
      </c>
      <c r="CS3172" s="7">
        <f t="shared" si="1707"/>
        <v>1</v>
      </c>
      <c r="CT3172" s="7">
        <f t="shared" si="1708"/>
        <v>0</v>
      </c>
      <c r="CU3172" s="7">
        <f t="shared" si="1709"/>
        <v>0</v>
      </c>
      <c r="CV3172" s="7">
        <f t="shared" si="1710"/>
        <v>1</v>
      </c>
      <c r="CW3172" s="7">
        <f t="shared" ref="CW3172:CW3177" si="1716">COUNTIF(M3172,"=*moderna*")</f>
        <v>0</v>
      </c>
      <c r="CX3172" s="1" t="b">
        <f t="shared" ref="CX3172:CX3177" si="1717">AND(E3172&lt;30,NOT(E3172="."),NOT(E3172=""))</f>
        <v>1</v>
      </c>
      <c r="CY3172" s="1" t="b">
        <f t="shared" ref="CY3172:CY3177" si="1718">AND(E3172&gt;17,E3172&lt;41,NOT(E3172="."),NOT(E3172=""))</f>
        <v>0</v>
      </c>
      <c r="DG3172" s="1" t="b">
        <f t="shared" ref="DG3172:DG3177" si="1719">AND(E3172&gt;4,E3172&lt;18,NOT(E3172=""),NOT(E3172="."))</f>
        <v>1</v>
      </c>
    </row>
    <row r="3173" spans="2:111" ht="275.5" x14ac:dyDescent="0.35">
      <c r="B3173" s="1" t="s">
        <v>13809</v>
      </c>
      <c r="C3173" s="9">
        <v>44574</v>
      </c>
      <c r="D3173" s="10" t="s">
        <v>13809</v>
      </c>
      <c r="E3173" s="1">
        <v>51</v>
      </c>
      <c r="F3173" s="1" t="s">
        <v>127</v>
      </c>
      <c r="G3173" s="1" t="s">
        <v>13809</v>
      </c>
      <c r="H3173" s="1" t="s">
        <v>13809</v>
      </c>
      <c r="I3173" s="9">
        <v>44362</v>
      </c>
      <c r="J3173" s="2" t="s">
        <v>109</v>
      </c>
      <c r="K3173" s="2" t="s">
        <v>13809</v>
      </c>
      <c r="L3173" s="9">
        <v>44383</v>
      </c>
      <c r="M3173" s="2" t="s">
        <v>109</v>
      </c>
      <c r="N3173" s="2" t="s">
        <v>13809</v>
      </c>
      <c r="O3173" s="2" t="s">
        <v>110</v>
      </c>
      <c r="P3173" s="2" t="s">
        <v>111</v>
      </c>
      <c r="S3173" s="2" t="s">
        <v>112</v>
      </c>
      <c r="T3173" s="2" t="s">
        <v>112</v>
      </c>
      <c r="U3173" s="2" t="b">
        <f>OR(S3173="yes",T3173="yes")</f>
        <v>1</v>
      </c>
      <c r="V3173" s="2" t="s">
        <v>126</v>
      </c>
      <c r="W3173" s="1" t="s">
        <v>112</v>
      </c>
      <c r="X3173" s="1" t="s">
        <v>138</v>
      </c>
      <c r="Y3173" s="2" t="s">
        <v>111</v>
      </c>
      <c r="AH3173" s="1" t="s">
        <v>193</v>
      </c>
      <c r="AI3173" s="1" t="s">
        <v>11069</v>
      </c>
      <c r="AJ3173" s="1" t="s">
        <v>115</v>
      </c>
      <c r="AK3173" s="1" t="s">
        <v>194</v>
      </c>
      <c r="AN3173" s="1" t="s">
        <v>11070</v>
      </c>
      <c r="AO3173" s="1" t="s">
        <v>117</v>
      </c>
      <c r="BJ3173" s="1" t="s">
        <v>111</v>
      </c>
      <c r="BN3173" s="1" t="s">
        <v>112</v>
      </c>
      <c r="BO3173" s="1" t="s">
        <v>234</v>
      </c>
      <c r="BP3173" s="1" t="s">
        <v>11071</v>
      </c>
      <c r="BU3173" s="34" t="s">
        <v>14041</v>
      </c>
      <c r="BV3173" s="9">
        <v>44630</v>
      </c>
      <c r="BW3173" s="34" t="s">
        <v>15097</v>
      </c>
      <c r="BY3173" s="2" t="s">
        <v>153</v>
      </c>
      <c r="BZ3173" s="2" t="s">
        <v>124</v>
      </c>
      <c r="CB3173" s="1" t="s">
        <v>540</v>
      </c>
      <c r="CD3173" s="1" t="b">
        <f t="shared" si="1714"/>
        <v>0</v>
      </c>
      <c r="CE3173" s="1" t="b">
        <f t="shared" si="1715"/>
        <v>0</v>
      </c>
      <c r="CF3173" s="1" t="b">
        <f t="shared" si="1694"/>
        <v>0</v>
      </c>
      <c r="CG3173" s="1" t="b">
        <f t="shared" si="1695"/>
        <v>0</v>
      </c>
      <c r="CH3173" s="1" t="b">
        <f t="shared" si="1696"/>
        <v>0</v>
      </c>
      <c r="CI3173" s="1" t="b">
        <f t="shared" si="1697"/>
        <v>0</v>
      </c>
      <c r="CJ3173" s="1" t="b">
        <f t="shared" si="1698"/>
        <v>0</v>
      </c>
      <c r="CK3173" s="1" t="b">
        <f t="shared" si="1699"/>
        <v>0</v>
      </c>
      <c r="CL3173" s="1" t="b">
        <f t="shared" si="1700"/>
        <v>0</v>
      </c>
      <c r="CM3173" s="1" t="b">
        <f t="shared" si="1701"/>
        <v>1</v>
      </c>
      <c r="CN3173" s="1" t="b">
        <f t="shared" si="1702"/>
        <v>0</v>
      </c>
      <c r="CO3173" s="2" t="b">
        <f t="shared" si="1703"/>
        <v>0</v>
      </c>
      <c r="CP3173" s="2" t="b">
        <f t="shared" si="1704"/>
        <v>0</v>
      </c>
      <c r="CQ3173" s="2" t="b">
        <f t="shared" si="1705"/>
        <v>0</v>
      </c>
      <c r="CR3173" s="6" t="str">
        <f t="shared" si="1706"/>
        <v>Male</v>
      </c>
      <c r="CS3173" s="7">
        <f t="shared" si="1707"/>
        <v>1</v>
      </c>
      <c r="CT3173" s="7">
        <f t="shared" si="1708"/>
        <v>0</v>
      </c>
      <c r="CU3173" s="7">
        <f t="shared" si="1709"/>
        <v>0</v>
      </c>
      <c r="CV3173" s="7">
        <f t="shared" si="1710"/>
        <v>1</v>
      </c>
      <c r="CW3173" s="7">
        <f t="shared" si="1716"/>
        <v>0</v>
      </c>
      <c r="CX3173" s="1" t="b">
        <f t="shared" si="1717"/>
        <v>0</v>
      </c>
      <c r="CY3173" s="1" t="b">
        <f t="shared" si="1718"/>
        <v>0</v>
      </c>
      <c r="DG3173" s="1" t="b">
        <f t="shared" si="1719"/>
        <v>0</v>
      </c>
    </row>
    <row r="3174" spans="2:111" ht="188.5" x14ac:dyDescent="0.35">
      <c r="B3174" s="1" t="s">
        <v>13809</v>
      </c>
      <c r="C3174" s="9">
        <v>44575</v>
      </c>
      <c r="D3174" s="10" t="s">
        <v>13809</v>
      </c>
      <c r="E3174" s="1">
        <v>16</v>
      </c>
      <c r="F3174" s="1" t="s">
        <v>108</v>
      </c>
      <c r="G3174" s="1" t="s">
        <v>13809</v>
      </c>
      <c r="H3174" s="1" t="s">
        <v>13809</v>
      </c>
      <c r="I3174" s="2" t="s">
        <v>183</v>
      </c>
      <c r="J3174" s="2" t="s">
        <v>163</v>
      </c>
      <c r="K3174" s="2" t="s">
        <v>13809</v>
      </c>
      <c r="L3174" s="2" t="s">
        <v>183</v>
      </c>
      <c r="M3174" s="2" t="s">
        <v>163</v>
      </c>
      <c r="N3174" s="2" t="s">
        <v>13809</v>
      </c>
      <c r="O3174" s="2" t="s">
        <v>110</v>
      </c>
      <c r="P3174" s="2" t="s">
        <v>111</v>
      </c>
      <c r="S3174" s="2" t="s">
        <v>112</v>
      </c>
      <c r="T3174" s="2" t="s">
        <v>112</v>
      </c>
      <c r="U3174" s="2" t="b">
        <f>OR(S3174="yes",T3174="yes")</f>
        <v>1</v>
      </c>
      <c r="V3174" s="2" t="s">
        <v>113</v>
      </c>
      <c r="W3174" s="1" t="s">
        <v>112</v>
      </c>
      <c r="X3174" s="1" t="s">
        <v>114</v>
      </c>
      <c r="Y3174" s="2" t="s">
        <v>112</v>
      </c>
      <c r="AB3174" s="5">
        <v>2</v>
      </c>
      <c r="AC3174" s="1" t="s">
        <v>111</v>
      </c>
      <c r="AF3174" s="1" t="s">
        <v>111</v>
      </c>
      <c r="AJ3174" s="1" t="s">
        <v>115</v>
      </c>
      <c r="AK3174" s="1" t="s">
        <v>129</v>
      </c>
      <c r="AO3174" s="1" t="s">
        <v>117</v>
      </c>
      <c r="AS3174" s="1" t="s">
        <v>118</v>
      </c>
      <c r="AU3174" s="1" t="s">
        <v>132</v>
      </c>
      <c r="AZ3174" s="1" t="s">
        <v>120</v>
      </c>
      <c r="BA3174" s="1" t="s">
        <v>11072</v>
      </c>
      <c r="BG3174" s="1" t="s">
        <v>9926</v>
      </c>
      <c r="BH3174" s="1" t="s">
        <v>11073</v>
      </c>
      <c r="BJ3174" s="1" t="s">
        <v>112</v>
      </c>
      <c r="BK3174" s="1" t="s">
        <v>111</v>
      </c>
      <c r="BQ3174" s="1" t="s">
        <v>121</v>
      </c>
      <c r="BR3174" s="1" t="s">
        <v>122</v>
      </c>
      <c r="BU3174" s="34" t="s">
        <v>1339</v>
      </c>
      <c r="BV3174" s="9">
        <v>44662</v>
      </c>
      <c r="BW3174" s="34" t="s">
        <v>11074</v>
      </c>
      <c r="BY3174" s="2" t="s">
        <v>156</v>
      </c>
      <c r="BZ3174" s="2" t="s">
        <v>124</v>
      </c>
      <c r="CA3174" s="2">
        <v>3</v>
      </c>
      <c r="CB3174" s="1" t="s">
        <v>199</v>
      </c>
      <c r="CC3174" s="2" t="s">
        <v>126</v>
      </c>
      <c r="CD3174" s="1" t="b">
        <f t="shared" si="1714"/>
        <v>1</v>
      </c>
      <c r="CE3174" s="1" t="b">
        <f t="shared" si="1715"/>
        <v>1</v>
      </c>
      <c r="CF3174" s="1" t="b">
        <f t="shared" si="1694"/>
        <v>0</v>
      </c>
      <c r="CG3174" s="1" t="b">
        <f t="shared" si="1695"/>
        <v>0</v>
      </c>
      <c r="CH3174" s="1" t="b">
        <f t="shared" si="1696"/>
        <v>1</v>
      </c>
      <c r="CI3174" s="1" t="b">
        <f t="shared" si="1697"/>
        <v>0</v>
      </c>
      <c r="CJ3174" s="1" t="b">
        <f t="shared" si="1698"/>
        <v>0</v>
      </c>
      <c r="CK3174" s="1" t="b">
        <f t="shared" si="1699"/>
        <v>0</v>
      </c>
      <c r="CL3174" s="1" t="b">
        <f t="shared" si="1700"/>
        <v>0</v>
      </c>
      <c r="CM3174" s="1" t="b">
        <f t="shared" si="1701"/>
        <v>0</v>
      </c>
      <c r="CN3174" s="1" t="b">
        <f t="shared" si="1702"/>
        <v>0</v>
      </c>
      <c r="CO3174" s="2" t="b">
        <f t="shared" si="1703"/>
        <v>1</v>
      </c>
      <c r="CP3174" s="2" t="b">
        <f t="shared" si="1704"/>
        <v>1</v>
      </c>
      <c r="CQ3174" s="2" t="b">
        <f t="shared" si="1705"/>
        <v>0</v>
      </c>
      <c r="CR3174" s="6" t="str">
        <f t="shared" si="1706"/>
        <v>Female</v>
      </c>
      <c r="CS3174" s="7">
        <f t="shared" si="1707"/>
        <v>0</v>
      </c>
      <c r="CT3174" s="7">
        <f t="shared" si="1708"/>
        <v>0</v>
      </c>
      <c r="CU3174" s="7">
        <f t="shared" si="1709"/>
        <v>0</v>
      </c>
      <c r="CV3174" s="7">
        <f t="shared" si="1710"/>
        <v>0</v>
      </c>
      <c r="CW3174" s="7">
        <f t="shared" si="1716"/>
        <v>0</v>
      </c>
      <c r="CX3174" s="1" t="b">
        <f t="shared" si="1717"/>
        <v>1</v>
      </c>
      <c r="CY3174" s="1" t="b">
        <f t="shared" si="1718"/>
        <v>0</v>
      </c>
      <c r="DG3174" s="1" t="b">
        <f t="shared" si="1719"/>
        <v>1</v>
      </c>
    </row>
    <row r="3175" spans="2:111" ht="188.5" x14ac:dyDescent="0.35">
      <c r="B3175" s="1" t="s">
        <v>13809</v>
      </c>
      <c r="C3175" s="9">
        <v>44357</v>
      </c>
      <c r="D3175" s="10" t="s">
        <v>13809</v>
      </c>
      <c r="E3175" s="1">
        <v>76</v>
      </c>
      <c r="F3175" s="1" t="s">
        <v>108</v>
      </c>
      <c r="G3175" s="1" t="s">
        <v>13809</v>
      </c>
      <c r="H3175" s="1" t="s">
        <v>13809</v>
      </c>
      <c r="I3175" s="2" t="s">
        <v>183</v>
      </c>
      <c r="J3175" s="2" t="s">
        <v>163</v>
      </c>
      <c r="K3175" s="2" t="s">
        <v>13809</v>
      </c>
      <c r="L3175" s="9">
        <v>44281</v>
      </c>
      <c r="M3175" s="2" t="s">
        <v>109</v>
      </c>
      <c r="N3175" s="2" t="s">
        <v>13809</v>
      </c>
      <c r="O3175" s="2" t="s">
        <v>110</v>
      </c>
      <c r="P3175" s="2" t="s">
        <v>111</v>
      </c>
      <c r="S3175" s="2" t="s">
        <v>112</v>
      </c>
      <c r="T3175" s="2" t="s">
        <v>111</v>
      </c>
      <c r="U3175" s="2" t="b">
        <v>1</v>
      </c>
      <c r="V3175" s="2" t="s">
        <v>113</v>
      </c>
      <c r="W3175" s="1" t="s">
        <v>112</v>
      </c>
      <c r="X3175" s="1" t="s">
        <v>138</v>
      </c>
      <c r="Y3175" s="2" t="s">
        <v>111</v>
      </c>
      <c r="AF3175" s="1" t="s">
        <v>111</v>
      </c>
      <c r="AJ3175" s="1" t="s">
        <v>115</v>
      </c>
      <c r="AK3175" s="1" t="s">
        <v>185</v>
      </c>
      <c r="AO3175" s="1" t="s">
        <v>117</v>
      </c>
      <c r="AU3175" s="1" t="s">
        <v>132</v>
      </c>
      <c r="AZ3175" s="1" t="s">
        <v>133</v>
      </c>
      <c r="BA3175" s="1" t="s">
        <v>5011</v>
      </c>
      <c r="BE3175" s="1" t="s">
        <v>11075</v>
      </c>
      <c r="BG3175" s="1" t="s">
        <v>11076</v>
      </c>
      <c r="BH3175" s="1" t="s">
        <v>11077</v>
      </c>
      <c r="BJ3175" s="1" t="s">
        <v>112</v>
      </c>
      <c r="BK3175" s="1" t="s">
        <v>112</v>
      </c>
      <c r="BL3175" s="1" t="s">
        <v>142</v>
      </c>
      <c r="BQ3175" s="1" t="s">
        <v>121</v>
      </c>
      <c r="BR3175" s="1" t="s">
        <v>122</v>
      </c>
      <c r="BS3175" s="1" t="s">
        <v>111</v>
      </c>
      <c r="BT3175" s="34" t="s">
        <v>11078</v>
      </c>
      <c r="BU3175" s="34" t="s">
        <v>11079</v>
      </c>
      <c r="BV3175" s="9">
        <v>44579</v>
      </c>
      <c r="BW3175" s="34" t="s">
        <v>11080</v>
      </c>
      <c r="BX3175" s="2" t="s">
        <v>111</v>
      </c>
      <c r="BY3175" s="2" t="s">
        <v>174</v>
      </c>
      <c r="BZ3175" s="2" t="s">
        <v>124</v>
      </c>
      <c r="CA3175" s="2">
        <v>2</v>
      </c>
      <c r="CB3175" s="1" t="s">
        <v>149</v>
      </c>
      <c r="CC3175" s="2" t="s">
        <v>113</v>
      </c>
      <c r="CD3175" s="1" t="b">
        <f t="shared" si="1714"/>
        <v>0</v>
      </c>
      <c r="CE3175" s="1" t="b">
        <f t="shared" si="1715"/>
        <v>0</v>
      </c>
      <c r="CF3175" s="1" t="b">
        <f t="shared" si="1694"/>
        <v>0</v>
      </c>
      <c r="CG3175" s="1" t="b">
        <f t="shared" si="1695"/>
        <v>0</v>
      </c>
      <c r="CH3175" s="1" t="b">
        <f t="shared" si="1696"/>
        <v>0</v>
      </c>
      <c r="CI3175" s="1" t="b">
        <f t="shared" si="1697"/>
        <v>0</v>
      </c>
      <c r="CJ3175" s="1" t="b">
        <f t="shared" si="1698"/>
        <v>0</v>
      </c>
      <c r="CK3175" s="1" t="b">
        <f t="shared" si="1699"/>
        <v>0</v>
      </c>
      <c r="CL3175" s="1" t="b">
        <f t="shared" si="1700"/>
        <v>0</v>
      </c>
      <c r="CM3175" s="1" t="b">
        <f t="shared" si="1701"/>
        <v>0</v>
      </c>
      <c r="CN3175" s="1" t="b">
        <f t="shared" si="1702"/>
        <v>1</v>
      </c>
      <c r="CO3175" s="2" t="b">
        <f t="shared" si="1703"/>
        <v>0</v>
      </c>
      <c r="CP3175" s="2" t="b">
        <f t="shared" si="1704"/>
        <v>0</v>
      </c>
      <c r="CQ3175" s="2" t="b">
        <f t="shared" si="1705"/>
        <v>0</v>
      </c>
      <c r="CR3175" s="6" t="str">
        <f t="shared" si="1706"/>
        <v>Female</v>
      </c>
      <c r="CS3175" s="7">
        <f t="shared" si="1707"/>
        <v>0</v>
      </c>
      <c r="CT3175" s="7">
        <f t="shared" si="1708"/>
        <v>0</v>
      </c>
      <c r="CU3175" s="7">
        <f t="shared" si="1709"/>
        <v>0</v>
      </c>
      <c r="CV3175" s="7">
        <f t="shared" si="1710"/>
        <v>1</v>
      </c>
      <c r="CW3175" s="7">
        <f t="shared" si="1716"/>
        <v>0</v>
      </c>
      <c r="CX3175" s="1" t="b">
        <f t="shared" si="1717"/>
        <v>0</v>
      </c>
      <c r="CY3175" s="1" t="b">
        <f t="shared" si="1718"/>
        <v>0</v>
      </c>
      <c r="DG3175" s="1" t="b">
        <f t="shared" si="1719"/>
        <v>0</v>
      </c>
    </row>
    <row r="3176" spans="2:111" ht="409.5" x14ac:dyDescent="0.35">
      <c r="B3176" s="1" t="s">
        <v>13809</v>
      </c>
      <c r="C3176" s="9">
        <v>44613</v>
      </c>
      <c r="D3176" s="10" t="s">
        <v>13809</v>
      </c>
      <c r="E3176" s="1">
        <v>41</v>
      </c>
      <c r="F3176" s="1" t="s">
        <v>108</v>
      </c>
      <c r="G3176" s="1" t="s">
        <v>13809</v>
      </c>
      <c r="H3176" s="1" t="s">
        <v>13809</v>
      </c>
      <c r="I3176" s="2" t="s">
        <v>183</v>
      </c>
      <c r="J3176" s="2" t="s">
        <v>128</v>
      </c>
      <c r="K3176" s="2" t="s">
        <v>13809</v>
      </c>
      <c r="L3176" s="2" t="s">
        <v>183</v>
      </c>
      <c r="M3176" s="2" t="s">
        <v>128</v>
      </c>
      <c r="N3176" s="2" t="s">
        <v>13809</v>
      </c>
      <c r="O3176" s="2" t="s">
        <v>110</v>
      </c>
      <c r="P3176" s="2" t="s">
        <v>111</v>
      </c>
      <c r="S3176" s="2" t="s">
        <v>112</v>
      </c>
      <c r="T3176" s="2" t="s">
        <v>111</v>
      </c>
      <c r="U3176" s="2" t="b">
        <f>OR(S3176="yes",T3176="yes")</f>
        <v>1</v>
      </c>
      <c r="V3176" s="2" t="s">
        <v>113</v>
      </c>
      <c r="W3176" s="1" t="s">
        <v>112</v>
      </c>
      <c r="X3176" s="1" t="s">
        <v>110</v>
      </c>
      <c r="Y3176" s="2" t="s">
        <v>112</v>
      </c>
      <c r="Z3176" s="2" t="s">
        <v>111</v>
      </c>
      <c r="AA3176" s="2" t="s">
        <v>111</v>
      </c>
      <c r="AB3176" s="2">
        <v>1</v>
      </c>
      <c r="AC3176" s="1" t="s">
        <v>111</v>
      </c>
      <c r="AH3176" s="1" t="s">
        <v>5071</v>
      </c>
      <c r="AI3176" s="1" t="s">
        <v>11081</v>
      </c>
      <c r="AJ3176" s="1" t="s">
        <v>115</v>
      </c>
      <c r="AK3176" s="1" t="s">
        <v>294</v>
      </c>
      <c r="AN3176" s="1" t="s">
        <v>11082</v>
      </c>
      <c r="AO3176" s="1" t="s">
        <v>166</v>
      </c>
      <c r="AS3176" s="1" t="s">
        <v>3460</v>
      </c>
      <c r="AU3176" s="1" t="s">
        <v>197</v>
      </c>
      <c r="AZ3176" s="1" t="s">
        <v>155</v>
      </c>
      <c r="BA3176" s="1" t="s">
        <v>11083</v>
      </c>
      <c r="BJ3176" s="1" t="s">
        <v>112</v>
      </c>
      <c r="BK3176" s="1" t="s">
        <v>112</v>
      </c>
      <c r="BL3176" s="1" t="s">
        <v>161</v>
      </c>
      <c r="BM3176" s="1" t="s">
        <v>11084</v>
      </c>
      <c r="BQ3176" s="1" t="s">
        <v>121</v>
      </c>
      <c r="BR3176" s="1" t="s">
        <v>122</v>
      </c>
      <c r="BS3176" s="1" t="s">
        <v>112</v>
      </c>
      <c r="BU3176" s="34" t="s">
        <v>11085</v>
      </c>
      <c r="BV3176" s="9">
        <v>44644</v>
      </c>
      <c r="BW3176" s="34" t="s">
        <v>15098</v>
      </c>
      <c r="BY3176" s="2" t="s">
        <v>156</v>
      </c>
      <c r="BZ3176" s="2" t="s">
        <v>124</v>
      </c>
      <c r="CA3176" s="2">
        <v>3</v>
      </c>
      <c r="CB3176" s="1" t="s">
        <v>169</v>
      </c>
      <c r="CC3176" s="2" t="s">
        <v>126</v>
      </c>
      <c r="CD3176" s="1" t="b">
        <f t="shared" si="1714"/>
        <v>0</v>
      </c>
      <c r="CE3176" s="1" t="b">
        <f t="shared" si="1715"/>
        <v>0</v>
      </c>
      <c r="CF3176" s="1" t="b">
        <f t="shared" si="1694"/>
        <v>0</v>
      </c>
      <c r="CG3176" s="1" t="b">
        <f t="shared" si="1695"/>
        <v>0</v>
      </c>
      <c r="CH3176" s="1" t="b">
        <f t="shared" si="1696"/>
        <v>0</v>
      </c>
      <c r="CI3176" s="1" t="b">
        <f t="shared" si="1697"/>
        <v>0</v>
      </c>
      <c r="CJ3176" s="1" t="b">
        <f t="shared" si="1698"/>
        <v>0</v>
      </c>
      <c r="CK3176" s="1" t="b">
        <f t="shared" si="1699"/>
        <v>0</v>
      </c>
      <c r="CL3176" s="1" t="b">
        <f t="shared" si="1700"/>
        <v>1</v>
      </c>
      <c r="CM3176" s="1" t="b">
        <f t="shared" si="1701"/>
        <v>0</v>
      </c>
      <c r="CN3176" s="1" t="b">
        <f t="shared" si="1702"/>
        <v>0</v>
      </c>
      <c r="CO3176" s="2" t="b">
        <f t="shared" si="1703"/>
        <v>1</v>
      </c>
      <c r="CP3176" s="2" t="b">
        <f t="shared" si="1704"/>
        <v>1</v>
      </c>
      <c r="CQ3176" s="2" t="b">
        <f t="shared" si="1705"/>
        <v>0</v>
      </c>
      <c r="CR3176" s="6" t="str">
        <f t="shared" si="1706"/>
        <v>Female</v>
      </c>
      <c r="CS3176" s="7">
        <f t="shared" si="1707"/>
        <v>0</v>
      </c>
      <c r="CT3176" s="7">
        <f t="shared" si="1708"/>
        <v>1</v>
      </c>
      <c r="CU3176" s="7">
        <f t="shared" si="1709"/>
        <v>0</v>
      </c>
      <c r="CV3176" s="7">
        <f t="shared" si="1710"/>
        <v>0</v>
      </c>
      <c r="CW3176" s="7">
        <f t="shared" si="1716"/>
        <v>1</v>
      </c>
      <c r="CX3176" s="1" t="b">
        <f t="shared" si="1717"/>
        <v>0</v>
      </c>
      <c r="CY3176" s="1" t="b">
        <f t="shared" si="1718"/>
        <v>0</v>
      </c>
      <c r="DG3176" s="1" t="b">
        <f t="shared" si="1719"/>
        <v>0</v>
      </c>
    </row>
    <row r="3177" spans="2:111" ht="275.5" x14ac:dyDescent="0.35">
      <c r="B3177" s="1" t="s">
        <v>13809</v>
      </c>
      <c r="C3177" s="9">
        <v>44575</v>
      </c>
      <c r="D3177" s="10" t="s">
        <v>13809</v>
      </c>
      <c r="E3177" s="1">
        <v>42</v>
      </c>
      <c r="F3177" s="1" t="s">
        <v>108</v>
      </c>
      <c r="G3177" s="1" t="s">
        <v>13809</v>
      </c>
      <c r="H3177" s="1" t="s">
        <v>13809</v>
      </c>
      <c r="I3177" s="9">
        <v>44251</v>
      </c>
      <c r="J3177" s="2" t="s">
        <v>128</v>
      </c>
      <c r="K3177" s="2" t="s">
        <v>13809</v>
      </c>
      <c r="L3177" s="9">
        <v>44279</v>
      </c>
      <c r="M3177" s="2" t="s">
        <v>128</v>
      </c>
      <c r="N3177" s="2" t="s">
        <v>13809</v>
      </c>
      <c r="O3177" s="2" t="s">
        <v>110</v>
      </c>
      <c r="P3177" s="2" t="s">
        <v>111</v>
      </c>
      <c r="S3177" s="2" t="s">
        <v>111</v>
      </c>
      <c r="T3177" s="2" t="s">
        <v>112</v>
      </c>
      <c r="U3177" s="2" t="b">
        <f>OR(S3177="yes",T3177="yes")</f>
        <v>1</v>
      </c>
      <c r="V3177" s="2" t="s">
        <v>126</v>
      </c>
      <c r="W3177" s="1" t="s">
        <v>111</v>
      </c>
      <c r="Y3177" s="2" t="s">
        <v>112</v>
      </c>
      <c r="AB3177" s="2">
        <v>1</v>
      </c>
      <c r="AH3177" s="1" t="s">
        <v>193</v>
      </c>
      <c r="AI3177" s="1" t="s">
        <v>11086</v>
      </c>
      <c r="AK3177" s="1" t="s">
        <v>150</v>
      </c>
      <c r="AO3177" s="1" t="s">
        <v>117</v>
      </c>
      <c r="AU3177" s="1" t="s">
        <v>132</v>
      </c>
      <c r="BJ3177" s="1" t="s">
        <v>111</v>
      </c>
      <c r="BN3177" s="1" t="s">
        <v>112</v>
      </c>
      <c r="BO3177" s="1" t="s">
        <v>234</v>
      </c>
      <c r="BP3177" s="1" t="s">
        <v>9610</v>
      </c>
      <c r="BU3177" s="34" t="s">
        <v>14042</v>
      </c>
      <c r="BV3177" s="9">
        <v>44585</v>
      </c>
      <c r="BW3177" s="34" t="s">
        <v>15099</v>
      </c>
      <c r="BY3177" s="2" t="s">
        <v>153</v>
      </c>
      <c r="BZ3177" s="2" t="s">
        <v>124</v>
      </c>
      <c r="CB3177" s="1" t="s">
        <v>199</v>
      </c>
      <c r="CD3177" s="1" t="b">
        <f t="shared" si="1714"/>
        <v>0</v>
      </c>
      <c r="CE3177" s="1" t="b">
        <f t="shared" si="1715"/>
        <v>0</v>
      </c>
      <c r="CF3177" s="1" t="b">
        <f t="shared" si="1694"/>
        <v>0</v>
      </c>
      <c r="CG3177" s="1" t="b">
        <f t="shared" si="1695"/>
        <v>0</v>
      </c>
      <c r="CH3177" s="1" t="b">
        <f t="shared" si="1696"/>
        <v>0</v>
      </c>
      <c r="CI3177" s="1" t="b">
        <f t="shared" si="1697"/>
        <v>0</v>
      </c>
      <c r="CJ3177" s="1" t="b">
        <f t="shared" si="1698"/>
        <v>0</v>
      </c>
      <c r="CK3177" s="1" t="b">
        <f t="shared" si="1699"/>
        <v>0</v>
      </c>
      <c r="CL3177" s="1" t="b">
        <f t="shared" si="1700"/>
        <v>1</v>
      </c>
      <c r="CM3177" s="1" t="b">
        <f t="shared" si="1701"/>
        <v>0</v>
      </c>
      <c r="CN3177" s="1" t="b">
        <f t="shared" si="1702"/>
        <v>0</v>
      </c>
      <c r="CO3177" s="2" t="b">
        <f t="shared" si="1703"/>
        <v>1</v>
      </c>
      <c r="CP3177" s="2" t="b">
        <f t="shared" si="1704"/>
        <v>1</v>
      </c>
      <c r="CQ3177" s="2" t="b">
        <f t="shared" si="1705"/>
        <v>0</v>
      </c>
      <c r="CR3177" s="6" t="str">
        <f t="shared" si="1706"/>
        <v>Female</v>
      </c>
      <c r="CS3177" s="7">
        <f t="shared" si="1707"/>
        <v>0</v>
      </c>
      <c r="CT3177" s="7">
        <f t="shared" si="1708"/>
        <v>1</v>
      </c>
      <c r="CU3177" s="7">
        <f t="shared" si="1709"/>
        <v>0</v>
      </c>
      <c r="CV3177" s="7">
        <f t="shared" si="1710"/>
        <v>0</v>
      </c>
      <c r="CW3177" s="7">
        <f t="shared" si="1716"/>
        <v>1</v>
      </c>
      <c r="CX3177" s="1" t="b">
        <f t="shared" si="1717"/>
        <v>0</v>
      </c>
      <c r="CY3177" s="1" t="b">
        <f t="shared" si="1718"/>
        <v>0</v>
      </c>
      <c r="DG3177" s="1" t="b">
        <f t="shared" si="1719"/>
        <v>0</v>
      </c>
    </row>
    <row r="3178" spans="2:111" ht="130.5" x14ac:dyDescent="0.35">
      <c r="B3178" s="1" t="s">
        <v>13809</v>
      </c>
      <c r="C3178" s="9">
        <v>44575</v>
      </c>
      <c r="D3178" s="10" t="s">
        <v>13809</v>
      </c>
      <c r="E3178" s="1">
        <v>78</v>
      </c>
      <c r="F3178" s="1" t="s">
        <v>127</v>
      </c>
      <c r="G3178" s="1" t="s">
        <v>13809</v>
      </c>
      <c r="H3178" s="1" t="s">
        <v>13809</v>
      </c>
      <c r="K3178" s="2" t="s">
        <v>13809</v>
      </c>
      <c r="N3178" s="2" t="s">
        <v>13809</v>
      </c>
      <c r="O3178" s="2" t="s">
        <v>110</v>
      </c>
      <c r="P3178" s="2" t="s">
        <v>111</v>
      </c>
      <c r="S3178" s="2" t="s">
        <v>112</v>
      </c>
      <c r="T3178" s="2" t="s">
        <v>111</v>
      </c>
      <c r="U3178" s="2" t="b">
        <f>OR(S3178="yes",T3178="yes")</f>
        <v>1</v>
      </c>
      <c r="V3178" s="2" t="s">
        <v>113</v>
      </c>
      <c r="W3178" s="1" t="s">
        <v>112</v>
      </c>
      <c r="X3178" s="1" t="s">
        <v>138</v>
      </c>
      <c r="Y3178" s="2" t="s">
        <v>112</v>
      </c>
      <c r="AB3178" s="2">
        <v>15</v>
      </c>
      <c r="AC3178" s="1" t="s">
        <v>111</v>
      </c>
      <c r="AF3178" s="1" t="s">
        <v>111</v>
      </c>
      <c r="AJ3178" s="1" t="s">
        <v>115</v>
      </c>
      <c r="AK3178" s="1" t="s">
        <v>215</v>
      </c>
      <c r="AO3178" s="1" t="s">
        <v>166</v>
      </c>
      <c r="AS3178" s="1" t="s">
        <v>140</v>
      </c>
      <c r="AU3178" s="1" t="s">
        <v>238</v>
      </c>
      <c r="AX3178" s="1">
        <v>60</v>
      </c>
      <c r="AZ3178" s="1" t="s">
        <v>198</v>
      </c>
      <c r="BA3178" s="1" t="s">
        <v>11087</v>
      </c>
      <c r="BF3178" s="1" t="s">
        <v>11088</v>
      </c>
      <c r="BG3178" s="1" t="s">
        <v>11089</v>
      </c>
      <c r="BH3178" s="1" t="s">
        <v>11090</v>
      </c>
      <c r="BJ3178" s="1" t="s">
        <v>112</v>
      </c>
      <c r="BK3178" s="1" t="s">
        <v>112</v>
      </c>
      <c r="BL3178" s="1" t="s">
        <v>161</v>
      </c>
      <c r="BM3178" s="1" t="s">
        <v>11091</v>
      </c>
      <c r="BQ3178" s="1" t="s">
        <v>121</v>
      </c>
      <c r="BR3178" s="1" t="s">
        <v>122</v>
      </c>
      <c r="BS3178" s="1" t="s">
        <v>112</v>
      </c>
      <c r="BU3178" s="34" t="s">
        <v>11092</v>
      </c>
      <c r="BV3178" s="9">
        <v>44575</v>
      </c>
      <c r="BW3178" s="34" t="s">
        <v>11093</v>
      </c>
      <c r="BY3178" s="2" t="s">
        <v>174</v>
      </c>
      <c r="BZ3178" s="2" t="s">
        <v>124</v>
      </c>
      <c r="CA3178" s="2">
        <v>3</v>
      </c>
      <c r="CB3178" s="1" t="s">
        <v>279</v>
      </c>
      <c r="CC3178" s="2" t="s">
        <v>113</v>
      </c>
      <c r="CD3178" s="1" t="b">
        <f t="shared" si="1714"/>
        <v>0</v>
      </c>
      <c r="CE3178" s="1" t="b">
        <f t="shared" si="1715"/>
        <v>0</v>
      </c>
      <c r="CF3178" s="1" t="b">
        <f t="shared" si="1694"/>
        <v>0</v>
      </c>
      <c r="CG3178" s="1" t="b">
        <f t="shared" si="1695"/>
        <v>0</v>
      </c>
      <c r="CH3178" s="1" t="b">
        <f t="shared" si="1696"/>
        <v>0</v>
      </c>
      <c r="CI3178" s="1" t="b">
        <f t="shared" si="1697"/>
        <v>0</v>
      </c>
      <c r="CJ3178" s="1" t="b">
        <f t="shared" si="1698"/>
        <v>0</v>
      </c>
      <c r="CK3178" s="1" t="b">
        <f t="shared" si="1699"/>
        <v>0</v>
      </c>
      <c r="CL3178" s="1" t="b">
        <f t="shared" si="1700"/>
        <v>0</v>
      </c>
      <c r="CM3178" s="1" t="b">
        <f t="shared" si="1701"/>
        <v>0</v>
      </c>
      <c r="CN3178" s="1" t="b">
        <f t="shared" si="1702"/>
        <v>1</v>
      </c>
      <c r="CO3178" s="2" t="b">
        <f t="shared" si="1703"/>
        <v>0</v>
      </c>
      <c r="CP3178" s="2" t="b">
        <f t="shared" si="1704"/>
        <v>0</v>
      </c>
      <c r="CQ3178" s="2" t="b">
        <f t="shared" si="1705"/>
        <v>1</v>
      </c>
      <c r="CR3178" s="6" t="str">
        <f t="shared" si="1706"/>
        <v>Male</v>
      </c>
      <c r="CS3178" s="7">
        <f t="shared" si="1707"/>
        <v>0</v>
      </c>
      <c r="CT3178" s="7">
        <f t="shared" si="1708"/>
        <v>0</v>
      </c>
      <c r="CU3178" s="7">
        <f t="shared" si="1709"/>
        <v>0</v>
      </c>
      <c r="CV3178" s="7">
        <f t="shared" si="1710"/>
        <v>0</v>
      </c>
    </row>
    <row r="3179" spans="2:111" ht="87" x14ac:dyDescent="0.35">
      <c r="B3179" s="1" t="s">
        <v>13809</v>
      </c>
      <c r="C3179" s="9">
        <v>44575</v>
      </c>
      <c r="D3179" s="10" t="s">
        <v>13809</v>
      </c>
      <c r="E3179" s="1">
        <v>43</v>
      </c>
      <c r="F3179" s="1" t="s">
        <v>127</v>
      </c>
      <c r="G3179" s="1" t="s">
        <v>13809</v>
      </c>
      <c r="H3179" s="1" t="s">
        <v>13809</v>
      </c>
      <c r="I3179" s="9">
        <v>44293</v>
      </c>
      <c r="J3179" s="2" t="s">
        <v>409</v>
      </c>
      <c r="K3179" s="2" t="s">
        <v>13809</v>
      </c>
      <c r="N3179" s="2" t="s">
        <v>13809</v>
      </c>
      <c r="O3179" s="2" t="s">
        <v>110</v>
      </c>
      <c r="P3179" s="2" t="s">
        <v>111</v>
      </c>
      <c r="S3179" s="2" t="s">
        <v>112</v>
      </c>
      <c r="T3179" s="2" t="s">
        <v>111</v>
      </c>
      <c r="U3179" s="2" t="b">
        <f>OR(S3179="yes",T3179="yes")</f>
        <v>1</v>
      </c>
      <c r="V3179" s="2" t="s">
        <v>126</v>
      </c>
      <c r="W3179" s="1" t="s">
        <v>112</v>
      </c>
      <c r="X3179" s="1" t="s">
        <v>138</v>
      </c>
      <c r="Y3179" s="2" t="s">
        <v>111</v>
      </c>
      <c r="AF3179" s="1" t="s">
        <v>111</v>
      </c>
      <c r="AJ3179" s="1" t="s">
        <v>418</v>
      </c>
      <c r="AK3179" s="1" t="s">
        <v>150</v>
      </c>
      <c r="AO3179" s="1" t="s">
        <v>117</v>
      </c>
      <c r="AS3179" s="1" t="s">
        <v>145</v>
      </c>
      <c r="AU3179" s="1" t="s">
        <v>191</v>
      </c>
      <c r="AX3179" s="1">
        <v>55</v>
      </c>
      <c r="AZ3179" s="1" t="s">
        <v>120</v>
      </c>
      <c r="BA3179" s="1" t="s">
        <v>11094</v>
      </c>
      <c r="BG3179" s="1" t="s">
        <v>11095</v>
      </c>
      <c r="BH3179" s="1" t="s">
        <v>4224</v>
      </c>
      <c r="BJ3179" s="1" t="s">
        <v>112</v>
      </c>
      <c r="BK3179" s="1" t="s">
        <v>112</v>
      </c>
      <c r="BL3179" s="1" t="s">
        <v>6385</v>
      </c>
      <c r="BQ3179" s="1" t="s">
        <v>121</v>
      </c>
      <c r="BR3179" s="1" t="s">
        <v>122</v>
      </c>
      <c r="BS3179" s="1" t="s">
        <v>111</v>
      </c>
      <c r="BT3179" s="34" t="s">
        <v>11096</v>
      </c>
      <c r="BU3179" s="34" t="s">
        <v>11097</v>
      </c>
      <c r="BV3179" s="9">
        <v>44602</v>
      </c>
      <c r="BW3179" s="34" t="s">
        <v>11098</v>
      </c>
      <c r="BX3179" s="2" t="s">
        <v>112</v>
      </c>
      <c r="BY3179" s="2" t="s">
        <v>153</v>
      </c>
      <c r="BZ3179" s="2" t="s">
        <v>124</v>
      </c>
      <c r="CB3179" s="1" t="s">
        <v>11099</v>
      </c>
      <c r="CD3179" s="1" t="b">
        <f t="shared" si="1714"/>
        <v>0</v>
      </c>
      <c r="CE3179" s="1" t="b">
        <f t="shared" si="1715"/>
        <v>0</v>
      </c>
      <c r="CF3179" s="1" t="b">
        <f t="shared" si="1694"/>
        <v>0</v>
      </c>
      <c r="CG3179" s="1" t="b">
        <f t="shared" si="1695"/>
        <v>0</v>
      </c>
      <c r="CH3179" s="1" t="b">
        <f t="shared" si="1696"/>
        <v>0</v>
      </c>
      <c r="CI3179" s="1" t="b">
        <f t="shared" si="1697"/>
        <v>0</v>
      </c>
      <c r="CJ3179" s="1" t="b">
        <f t="shared" si="1698"/>
        <v>0</v>
      </c>
      <c r="CK3179" s="1" t="b">
        <f t="shared" si="1699"/>
        <v>0</v>
      </c>
      <c r="CL3179" s="1" t="b">
        <f t="shared" si="1700"/>
        <v>1</v>
      </c>
      <c r="CM3179" s="1" t="b">
        <f t="shared" si="1701"/>
        <v>0</v>
      </c>
      <c r="CN3179" s="1" t="b">
        <f t="shared" si="1702"/>
        <v>0</v>
      </c>
      <c r="CO3179" s="2" t="b">
        <f t="shared" si="1703"/>
        <v>0</v>
      </c>
      <c r="CP3179" s="2" t="b">
        <f t="shared" si="1704"/>
        <v>0</v>
      </c>
      <c r="CQ3179" s="2" t="b">
        <f t="shared" si="1705"/>
        <v>0</v>
      </c>
      <c r="CR3179" s="6" t="str">
        <f t="shared" si="1706"/>
        <v>Male</v>
      </c>
      <c r="CS3179" s="7">
        <f t="shared" si="1707"/>
        <v>0</v>
      </c>
      <c r="CT3179" s="7">
        <f t="shared" si="1708"/>
        <v>0</v>
      </c>
      <c r="CU3179" s="7">
        <f t="shared" si="1709"/>
        <v>1</v>
      </c>
      <c r="CV3179" s="7">
        <f t="shared" si="1710"/>
        <v>0</v>
      </c>
      <c r="CW3179" s="7">
        <f t="shared" ref="CW3179:CW3184" si="1720">COUNTIF(M3179,"=*moderna*")</f>
        <v>0</v>
      </c>
      <c r="CX3179" s="1" t="b">
        <f t="shared" ref="CX3179:CX3184" si="1721">AND(E3179&lt;30,NOT(E3179="."),NOT(E3179=""))</f>
        <v>0</v>
      </c>
      <c r="CY3179" s="1" t="b">
        <f t="shared" ref="CY3179:CY3184" si="1722">AND(E3179&gt;17,E3179&lt;41,NOT(E3179="."),NOT(E3179=""))</f>
        <v>0</v>
      </c>
      <c r="DG3179" s="1" t="b">
        <f t="shared" ref="DG3179:DG3184" si="1723">AND(E3179&gt;4,E3179&lt;18,NOT(E3179=""),NOT(E3179="."))</f>
        <v>0</v>
      </c>
    </row>
    <row r="3180" spans="2:111" ht="116" x14ac:dyDescent="0.35">
      <c r="B3180" s="1" t="s">
        <v>13809</v>
      </c>
      <c r="C3180" s="9">
        <v>44575</v>
      </c>
      <c r="D3180" s="10" t="s">
        <v>13809</v>
      </c>
      <c r="E3180" s="1">
        <v>40</v>
      </c>
      <c r="F3180" s="1" t="s">
        <v>127</v>
      </c>
      <c r="G3180" s="1" t="s">
        <v>13809</v>
      </c>
      <c r="H3180" s="1" t="s">
        <v>13809</v>
      </c>
      <c r="I3180" s="9">
        <v>44547</v>
      </c>
      <c r="J3180" s="2" t="s">
        <v>109</v>
      </c>
      <c r="K3180" s="2" t="s">
        <v>13809</v>
      </c>
      <c r="L3180" s="9">
        <v>44568</v>
      </c>
      <c r="M3180" s="2" t="s">
        <v>109</v>
      </c>
      <c r="N3180" s="2" t="s">
        <v>13809</v>
      </c>
      <c r="O3180" s="2" t="s">
        <v>110</v>
      </c>
      <c r="P3180" s="2" t="s">
        <v>111</v>
      </c>
      <c r="S3180" s="2" t="s">
        <v>111</v>
      </c>
      <c r="T3180" s="2" t="s">
        <v>112</v>
      </c>
      <c r="U3180" s="2" t="b">
        <f>OR(S3180="yes",T3180="yes")</f>
        <v>1</v>
      </c>
      <c r="V3180" s="2" t="s">
        <v>126</v>
      </c>
      <c r="W3180" s="1" t="s">
        <v>112</v>
      </c>
      <c r="X3180" s="1" t="s">
        <v>110</v>
      </c>
      <c r="Y3180" s="2" t="s">
        <v>112</v>
      </c>
      <c r="Z3180" s="2" t="s">
        <v>111</v>
      </c>
      <c r="AA3180" s="2" t="s">
        <v>112</v>
      </c>
      <c r="AB3180" s="2">
        <v>0</v>
      </c>
      <c r="AC3180" s="1" t="s">
        <v>111</v>
      </c>
      <c r="AF3180" s="1" t="s">
        <v>111</v>
      </c>
      <c r="AH3180" s="1" t="s">
        <v>193</v>
      </c>
      <c r="AI3180" s="1" t="s">
        <v>11100</v>
      </c>
      <c r="AJ3180" s="1" t="s">
        <v>115</v>
      </c>
      <c r="AK3180" s="1" t="s">
        <v>185</v>
      </c>
      <c r="AO3180" s="1" t="s">
        <v>221</v>
      </c>
      <c r="BJ3180" s="1" t="s">
        <v>111</v>
      </c>
      <c r="BN3180" s="1" t="s">
        <v>112</v>
      </c>
      <c r="BO3180" s="1" t="s">
        <v>148</v>
      </c>
      <c r="BP3180" s="1" t="s">
        <v>11101</v>
      </c>
      <c r="BQ3180" s="1" t="s">
        <v>121</v>
      </c>
      <c r="BR3180" s="1" t="s">
        <v>122</v>
      </c>
      <c r="BS3180" s="1" t="s">
        <v>111</v>
      </c>
      <c r="BT3180" s="34" t="s">
        <v>11102</v>
      </c>
      <c r="BU3180" s="34" t="s">
        <v>11103</v>
      </c>
      <c r="BV3180" s="9">
        <v>44588</v>
      </c>
      <c r="BW3180" s="34" t="s">
        <v>15100</v>
      </c>
      <c r="BX3180" s="2" t="s">
        <v>112</v>
      </c>
      <c r="BY3180" s="2" t="s">
        <v>153</v>
      </c>
      <c r="BZ3180" s="2" t="s">
        <v>162</v>
      </c>
      <c r="CB3180" s="1" t="s">
        <v>505</v>
      </c>
      <c r="CD3180" s="1" t="b">
        <f t="shared" si="1714"/>
        <v>0</v>
      </c>
      <c r="CE3180" s="1" t="b">
        <f t="shared" si="1715"/>
        <v>0</v>
      </c>
      <c r="CF3180" s="1" t="b">
        <f t="shared" si="1694"/>
        <v>0</v>
      </c>
      <c r="CG3180" s="1" t="b">
        <f t="shared" si="1695"/>
        <v>0</v>
      </c>
      <c r="CH3180" s="1" t="b">
        <f t="shared" si="1696"/>
        <v>0</v>
      </c>
      <c r="CI3180" s="1" t="b">
        <f t="shared" si="1697"/>
        <v>0</v>
      </c>
      <c r="CJ3180" s="1" t="b">
        <f t="shared" si="1698"/>
        <v>0</v>
      </c>
      <c r="CK3180" s="1" t="b">
        <f t="shared" si="1699"/>
        <v>0</v>
      </c>
      <c r="CL3180" s="1" t="b">
        <f t="shared" si="1700"/>
        <v>1</v>
      </c>
      <c r="CM3180" s="1" t="b">
        <f t="shared" si="1701"/>
        <v>0</v>
      </c>
      <c r="CN3180" s="1" t="b">
        <f t="shared" si="1702"/>
        <v>0</v>
      </c>
      <c r="CO3180" s="2" t="b">
        <f t="shared" si="1703"/>
        <v>1</v>
      </c>
      <c r="CP3180" s="2" t="b">
        <f t="shared" si="1704"/>
        <v>1</v>
      </c>
      <c r="CQ3180" s="2" t="b">
        <f t="shared" si="1705"/>
        <v>0</v>
      </c>
      <c r="CR3180" s="6" t="str">
        <f t="shared" si="1706"/>
        <v>Male</v>
      </c>
      <c r="CS3180" s="7">
        <f t="shared" si="1707"/>
        <v>1</v>
      </c>
      <c r="CT3180" s="7">
        <f t="shared" si="1708"/>
        <v>0</v>
      </c>
      <c r="CU3180" s="7">
        <f t="shared" si="1709"/>
        <v>0</v>
      </c>
      <c r="CV3180" s="7">
        <f t="shared" si="1710"/>
        <v>1</v>
      </c>
      <c r="CW3180" s="7">
        <f t="shared" si="1720"/>
        <v>0</v>
      </c>
      <c r="CX3180" s="1" t="b">
        <f t="shared" si="1721"/>
        <v>0</v>
      </c>
      <c r="CY3180" s="1" t="b">
        <f t="shared" si="1722"/>
        <v>1</v>
      </c>
      <c r="DG3180" s="1" t="b">
        <f t="shared" si="1723"/>
        <v>0</v>
      </c>
    </row>
    <row r="3181" spans="2:111" ht="101.5" x14ac:dyDescent="0.35">
      <c r="B3181" s="1" t="s">
        <v>13809</v>
      </c>
      <c r="C3181" s="9">
        <v>44575</v>
      </c>
      <c r="D3181" s="10" t="s">
        <v>13809</v>
      </c>
      <c r="E3181" s="1">
        <v>14</v>
      </c>
      <c r="F3181" s="1" t="s">
        <v>127</v>
      </c>
      <c r="G3181" s="1" t="s">
        <v>13809</v>
      </c>
      <c r="H3181" s="1" t="s">
        <v>13809</v>
      </c>
      <c r="I3181" s="9">
        <v>44331</v>
      </c>
      <c r="J3181" s="2" t="s">
        <v>109</v>
      </c>
      <c r="K3181" s="2" t="s">
        <v>13809</v>
      </c>
      <c r="L3181" s="9">
        <v>44353</v>
      </c>
      <c r="M3181" s="2" t="s">
        <v>109</v>
      </c>
      <c r="N3181" s="2" t="s">
        <v>13809</v>
      </c>
      <c r="O3181" s="2" t="s">
        <v>110</v>
      </c>
      <c r="P3181" s="2" t="s">
        <v>111</v>
      </c>
      <c r="S3181" s="2" t="s">
        <v>111</v>
      </c>
      <c r="T3181" s="2" t="s">
        <v>112</v>
      </c>
      <c r="U3181" s="2" t="b">
        <v>1</v>
      </c>
      <c r="V3181" s="2" t="s">
        <v>113</v>
      </c>
      <c r="W3181" s="1" t="s">
        <v>112</v>
      </c>
      <c r="X3181" s="1" t="s">
        <v>114</v>
      </c>
      <c r="Y3181" s="2" t="s">
        <v>112</v>
      </c>
      <c r="Z3181" s="2" t="s">
        <v>111</v>
      </c>
      <c r="AA3181" s="2" t="s">
        <v>111</v>
      </c>
      <c r="AB3181" s="2">
        <v>4</v>
      </c>
      <c r="AC3181" s="1" t="s">
        <v>111</v>
      </c>
      <c r="AF3181" s="1" t="s">
        <v>111</v>
      </c>
      <c r="AJ3181" s="1" t="s">
        <v>115</v>
      </c>
      <c r="AK3181" s="1" t="s">
        <v>150</v>
      </c>
      <c r="AO3181" s="1" t="s">
        <v>117</v>
      </c>
      <c r="AU3181" s="1" t="s">
        <v>132</v>
      </c>
      <c r="AZ3181" s="1" t="s">
        <v>120</v>
      </c>
      <c r="BA3181" s="1" t="s">
        <v>11104</v>
      </c>
      <c r="BG3181" s="1" t="s">
        <v>321</v>
      </c>
      <c r="BH3181" s="1" t="s">
        <v>11105</v>
      </c>
      <c r="BJ3181" s="1" t="s">
        <v>111</v>
      </c>
      <c r="BN3181" s="1" t="s">
        <v>112</v>
      </c>
      <c r="BO3181" s="1" t="s">
        <v>148</v>
      </c>
      <c r="BP3181" s="1" t="s">
        <v>11106</v>
      </c>
      <c r="BQ3181" s="1" t="s">
        <v>121</v>
      </c>
      <c r="BR3181" s="1" t="s">
        <v>122</v>
      </c>
      <c r="BS3181" s="1" t="s">
        <v>112</v>
      </c>
      <c r="BU3181" s="34" t="s">
        <v>11107</v>
      </c>
      <c r="BV3181" s="9">
        <v>44580</v>
      </c>
      <c r="BW3181" s="34" t="s">
        <v>15101</v>
      </c>
      <c r="BY3181" s="2" t="s">
        <v>156</v>
      </c>
      <c r="BZ3181" s="2" t="s">
        <v>124</v>
      </c>
      <c r="CA3181" s="2">
        <v>3</v>
      </c>
      <c r="CB3181" s="1" t="s">
        <v>207</v>
      </c>
      <c r="CC3181" s="2" t="s">
        <v>126</v>
      </c>
      <c r="CD3181" s="1" t="b">
        <f t="shared" si="1714"/>
        <v>1</v>
      </c>
      <c r="CE3181" s="1" t="b">
        <f t="shared" si="1715"/>
        <v>1</v>
      </c>
      <c r="CF3181" s="1" t="b">
        <f t="shared" si="1694"/>
        <v>0</v>
      </c>
      <c r="CG3181" s="1" t="b">
        <f t="shared" si="1695"/>
        <v>1</v>
      </c>
      <c r="CH3181" s="1" t="b">
        <f t="shared" si="1696"/>
        <v>0</v>
      </c>
      <c r="CI3181" s="1" t="b">
        <f t="shared" si="1697"/>
        <v>0</v>
      </c>
      <c r="CJ3181" s="1" t="b">
        <f t="shared" si="1698"/>
        <v>0</v>
      </c>
      <c r="CK3181" s="1" t="b">
        <f t="shared" si="1699"/>
        <v>0</v>
      </c>
      <c r="CL3181" s="1" t="b">
        <f t="shared" si="1700"/>
        <v>0</v>
      </c>
      <c r="CM3181" s="1" t="b">
        <f t="shared" si="1701"/>
        <v>0</v>
      </c>
      <c r="CN3181" s="1" t="b">
        <f t="shared" si="1702"/>
        <v>0</v>
      </c>
      <c r="CO3181" s="2" t="b">
        <f t="shared" si="1703"/>
        <v>1</v>
      </c>
      <c r="CP3181" s="2" t="b">
        <f t="shared" si="1704"/>
        <v>1</v>
      </c>
      <c r="CQ3181" s="2" t="b">
        <f t="shared" si="1705"/>
        <v>0</v>
      </c>
      <c r="CR3181" s="6" t="str">
        <f t="shared" si="1706"/>
        <v>Male</v>
      </c>
      <c r="CS3181" s="7">
        <f t="shared" si="1707"/>
        <v>1</v>
      </c>
      <c r="CT3181" s="7">
        <f t="shared" si="1708"/>
        <v>0</v>
      </c>
      <c r="CU3181" s="7">
        <f t="shared" si="1709"/>
        <v>0</v>
      </c>
      <c r="CV3181" s="7">
        <f t="shared" si="1710"/>
        <v>1</v>
      </c>
      <c r="CW3181" s="7">
        <f t="shared" si="1720"/>
        <v>0</v>
      </c>
      <c r="CX3181" s="1" t="b">
        <f t="shared" si="1721"/>
        <v>1</v>
      </c>
      <c r="CY3181" s="1" t="b">
        <f t="shared" si="1722"/>
        <v>0</v>
      </c>
      <c r="DG3181" s="1" t="b">
        <f t="shared" si="1723"/>
        <v>1</v>
      </c>
    </row>
    <row r="3182" spans="2:111" ht="130.5" x14ac:dyDescent="0.35">
      <c r="B3182" s="1" t="s">
        <v>13809</v>
      </c>
      <c r="C3182" s="9">
        <v>44576</v>
      </c>
      <c r="D3182" s="10" t="s">
        <v>13809</v>
      </c>
      <c r="E3182" s="1">
        <v>19</v>
      </c>
      <c r="F3182" s="1" t="s">
        <v>108</v>
      </c>
      <c r="G3182" s="1" t="s">
        <v>13809</v>
      </c>
      <c r="H3182" s="1" t="s">
        <v>13809</v>
      </c>
      <c r="I3182" s="9">
        <v>44261</v>
      </c>
      <c r="J3182" s="2" t="s">
        <v>163</v>
      </c>
      <c r="K3182" s="2" t="s">
        <v>13809</v>
      </c>
      <c r="L3182" s="9">
        <v>44289</v>
      </c>
      <c r="M3182" s="2" t="s">
        <v>163</v>
      </c>
      <c r="N3182" s="2" t="s">
        <v>13809</v>
      </c>
      <c r="O3182" s="2" t="s">
        <v>110</v>
      </c>
      <c r="P3182" s="2" t="s">
        <v>111</v>
      </c>
      <c r="S3182" s="2" t="s">
        <v>112</v>
      </c>
      <c r="T3182" s="2" t="s">
        <v>112</v>
      </c>
      <c r="U3182" s="2" t="b">
        <f>OR(S3182="yes",T3182="yes")</f>
        <v>1</v>
      </c>
      <c r="V3182" s="2" t="s">
        <v>126</v>
      </c>
      <c r="W3182" s="1" t="s">
        <v>112</v>
      </c>
      <c r="X3182" s="1" t="s">
        <v>138</v>
      </c>
      <c r="Y3182" s="2" t="s">
        <v>112</v>
      </c>
      <c r="Z3182" s="2" t="s">
        <v>111</v>
      </c>
      <c r="AA3182" s="2" t="s">
        <v>112</v>
      </c>
      <c r="AB3182" s="2">
        <v>26</v>
      </c>
      <c r="AC3182" s="1" t="s">
        <v>111</v>
      </c>
      <c r="AF3182" s="1" t="s">
        <v>111</v>
      </c>
      <c r="AJ3182" s="1" t="s">
        <v>115</v>
      </c>
      <c r="AK3182" s="1" t="s">
        <v>150</v>
      </c>
      <c r="AO3182" s="1" t="s">
        <v>237</v>
      </c>
      <c r="AU3182" s="1" t="s">
        <v>132</v>
      </c>
      <c r="BJ3182" s="1" t="s">
        <v>111</v>
      </c>
      <c r="BN3182" s="1" t="s">
        <v>112</v>
      </c>
      <c r="BO3182" s="1" t="s">
        <v>148</v>
      </c>
      <c r="BP3182" s="1" t="s">
        <v>11108</v>
      </c>
      <c r="BU3182" s="34" t="s">
        <v>11109</v>
      </c>
      <c r="BV3182" s="9">
        <v>44576</v>
      </c>
      <c r="BW3182" s="34" t="s">
        <v>15102</v>
      </c>
      <c r="BY3182" s="2" t="s">
        <v>153</v>
      </c>
      <c r="BZ3182" s="2" t="s">
        <v>124</v>
      </c>
      <c r="CB3182" s="1" t="s">
        <v>169</v>
      </c>
      <c r="CD3182" s="1" t="b">
        <f t="shared" si="1714"/>
        <v>1</v>
      </c>
      <c r="CE3182" s="1" t="b">
        <f t="shared" si="1715"/>
        <v>0</v>
      </c>
      <c r="CF3182" s="1" t="b">
        <f t="shared" si="1694"/>
        <v>0</v>
      </c>
      <c r="CG3182" s="1" t="b">
        <f t="shared" si="1695"/>
        <v>0</v>
      </c>
      <c r="CH3182" s="1" t="b">
        <f t="shared" si="1696"/>
        <v>0</v>
      </c>
      <c r="CI3182" s="1" t="b">
        <f t="shared" si="1697"/>
        <v>1</v>
      </c>
      <c r="CJ3182" s="1" t="b">
        <f t="shared" si="1698"/>
        <v>0</v>
      </c>
      <c r="CK3182" s="1" t="b">
        <f t="shared" si="1699"/>
        <v>0</v>
      </c>
      <c r="CL3182" s="1" t="b">
        <f t="shared" si="1700"/>
        <v>0</v>
      </c>
      <c r="CM3182" s="1" t="b">
        <f t="shared" si="1701"/>
        <v>0</v>
      </c>
      <c r="CN3182" s="1" t="b">
        <f t="shared" si="1702"/>
        <v>0</v>
      </c>
      <c r="CO3182" s="2" t="b">
        <f t="shared" si="1703"/>
        <v>0</v>
      </c>
      <c r="CP3182" s="2" t="b">
        <f t="shared" si="1704"/>
        <v>0</v>
      </c>
      <c r="CQ3182" s="2" t="b">
        <f t="shared" si="1705"/>
        <v>0</v>
      </c>
      <c r="CR3182" s="6" t="str">
        <f t="shared" si="1706"/>
        <v>Female</v>
      </c>
      <c r="CS3182" s="7">
        <f t="shared" si="1707"/>
        <v>0</v>
      </c>
      <c r="CT3182" s="7">
        <f t="shared" si="1708"/>
        <v>0</v>
      </c>
      <c r="CU3182" s="7">
        <f t="shared" si="1709"/>
        <v>0</v>
      </c>
      <c r="CV3182" s="7">
        <f t="shared" si="1710"/>
        <v>0</v>
      </c>
      <c r="CW3182" s="7">
        <f t="shared" si="1720"/>
        <v>0</v>
      </c>
      <c r="CX3182" s="1" t="b">
        <f t="shared" si="1721"/>
        <v>1</v>
      </c>
      <c r="CY3182" s="1" t="b">
        <f t="shared" si="1722"/>
        <v>1</v>
      </c>
      <c r="DG3182" s="1" t="b">
        <f t="shared" si="1723"/>
        <v>0</v>
      </c>
    </row>
    <row r="3183" spans="2:111" ht="188.5" x14ac:dyDescent="0.35">
      <c r="B3183" s="1" t="s">
        <v>13809</v>
      </c>
      <c r="C3183" s="9">
        <v>44576</v>
      </c>
      <c r="D3183" s="10" t="s">
        <v>13809</v>
      </c>
      <c r="E3183" s="1">
        <v>30</v>
      </c>
      <c r="F3183" s="1" t="s">
        <v>127</v>
      </c>
      <c r="G3183" s="1" t="s">
        <v>13809</v>
      </c>
      <c r="H3183" s="1" t="s">
        <v>13809</v>
      </c>
      <c r="I3183" s="2" t="s">
        <v>183</v>
      </c>
      <c r="J3183" s="2" t="s">
        <v>163</v>
      </c>
      <c r="K3183" s="2" t="s">
        <v>13809</v>
      </c>
      <c r="L3183" s="2" t="s">
        <v>183</v>
      </c>
      <c r="M3183" s="2" t="s">
        <v>163</v>
      </c>
      <c r="N3183" s="2" t="s">
        <v>13809</v>
      </c>
      <c r="O3183" s="2" t="s">
        <v>110</v>
      </c>
      <c r="P3183" s="2" t="s">
        <v>111</v>
      </c>
      <c r="S3183" s="2" t="s">
        <v>112</v>
      </c>
      <c r="T3183" s="2" t="s">
        <v>112</v>
      </c>
      <c r="U3183" s="2" t="b">
        <f>OR(S3183="yes",T3183="yes")</f>
        <v>1</v>
      </c>
      <c r="V3183" s="2" t="s">
        <v>113</v>
      </c>
      <c r="W3183" s="1" t="s">
        <v>112</v>
      </c>
      <c r="X3183" s="1" t="s">
        <v>110</v>
      </c>
      <c r="Y3183" s="2" t="s">
        <v>112</v>
      </c>
      <c r="Z3183" s="2" t="s">
        <v>111</v>
      </c>
      <c r="AA3183" s="2" t="s">
        <v>111</v>
      </c>
      <c r="AB3183" s="2">
        <v>3</v>
      </c>
      <c r="AC3183" s="1" t="s">
        <v>111</v>
      </c>
      <c r="AF3183" s="1" t="s">
        <v>111</v>
      </c>
      <c r="AJ3183" s="1" t="s">
        <v>115</v>
      </c>
      <c r="AK3183" s="1" t="s">
        <v>287</v>
      </c>
      <c r="AO3183" s="1" t="s">
        <v>117</v>
      </c>
      <c r="AS3183" s="1" t="s">
        <v>118</v>
      </c>
      <c r="AU3183" s="1" t="s">
        <v>119</v>
      </c>
      <c r="AX3183" s="1" t="s">
        <v>4083</v>
      </c>
      <c r="AZ3183" s="1" t="s">
        <v>254</v>
      </c>
      <c r="BC3183" s="1" t="s">
        <v>11110</v>
      </c>
      <c r="BG3183" s="1" t="s">
        <v>11111</v>
      </c>
      <c r="BH3183" s="1">
        <v>22</v>
      </c>
      <c r="BJ3183" s="1" t="s">
        <v>112</v>
      </c>
      <c r="BK3183" s="1" t="s">
        <v>112</v>
      </c>
      <c r="BL3183" s="1" t="s">
        <v>161</v>
      </c>
      <c r="BM3183" s="1" t="s">
        <v>11112</v>
      </c>
      <c r="BQ3183" s="1" t="s">
        <v>121</v>
      </c>
      <c r="BR3183" s="1" t="s">
        <v>122</v>
      </c>
      <c r="BS3183" s="1" t="s">
        <v>112</v>
      </c>
      <c r="BU3183" s="34" t="s">
        <v>1339</v>
      </c>
      <c r="BV3183" s="9">
        <v>44656</v>
      </c>
      <c r="BW3183" s="34" t="s">
        <v>11113</v>
      </c>
      <c r="BY3183" s="2" t="s">
        <v>123</v>
      </c>
      <c r="BZ3183" s="2" t="s">
        <v>124</v>
      </c>
      <c r="CA3183" s="2">
        <v>3</v>
      </c>
      <c r="CB3183" s="1" t="s">
        <v>394</v>
      </c>
      <c r="CC3183" s="2" t="s">
        <v>126</v>
      </c>
      <c r="CD3183" s="1" t="b">
        <f t="shared" si="1714"/>
        <v>0</v>
      </c>
      <c r="CE3183" s="1" t="b">
        <f t="shared" si="1715"/>
        <v>0</v>
      </c>
      <c r="CF3183" s="1" t="b">
        <f t="shared" si="1694"/>
        <v>0</v>
      </c>
      <c r="CG3183" s="1" t="b">
        <f t="shared" si="1695"/>
        <v>0</v>
      </c>
      <c r="CH3183" s="1" t="b">
        <f t="shared" si="1696"/>
        <v>0</v>
      </c>
      <c r="CI3183" s="1" t="b">
        <f t="shared" si="1697"/>
        <v>0</v>
      </c>
      <c r="CJ3183" s="1" t="b">
        <f t="shared" si="1698"/>
        <v>0</v>
      </c>
      <c r="CK3183" s="1" t="b">
        <f t="shared" si="1699"/>
        <v>1</v>
      </c>
      <c r="CL3183" s="1" t="b">
        <f t="shared" si="1700"/>
        <v>0</v>
      </c>
      <c r="CM3183" s="1" t="b">
        <f t="shared" si="1701"/>
        <v>0</v>
      </c>
      <c r="CN3183" s="1" t="b">
        <f t="shared" si="1702"/>
        <v>0</v>
      </c>
      <c r="CO3183" s="2" t="b">
        <f t="shared" si="1703"/>
        <v>1</v>
      </c>
      <c r="CP3183" s="2" t="b">
        <f t="shared" si="1704"/>
        <v>1</v>
      </c>
      <c r="CQ3183" s="2" t="b">
        <f t="shared" si="1705"/>
        <v>0</v>
      </c>
      <c r="CR3183" s="6" t="str">
        <f t="shared" si="1706"/>
        <v>Male</v>
      </c>
      <c r="CS3183" s="7">
        <f t="shared" si="1707"/>
        <v>0</v>
      </c>
      <c r="CT3183" s="7">
        <f t="shared" si="1708"/>
        <v>0</v>
      </c>
      <c r="CU3183" s="7">
        <f t="shared" si="1709"/>
        <v>0</v>
      </c>
      <c r="CV3183" s="7">
        <f t="shared" si="1710"/>
        <v>0</v>
      </c>
      <c r="CW3183" s="7">
        <f t="shared" si="1720"/>
        <v>0</v>
      </c>
      <c r="CX3183" s="1" t="b">
        <f t="shared" si="1721"/>
        <v>0</v>
      </c>
      <c r="CY3183" s="1" t="b">
        <f t="shared" si="1722"/>
        <v>1</v>
      </c>
      <c r="DG3183" s="1" t="b">
        <f t="shared" si="1723"/>
        <v>0</v>
      </c>
    </row>
    <row r="3184" spans="2:111" ht="130.5" x14ac:dyDescent="0.35">
      <c r="B3184" s="1" t="s">
        <v>13809</v>
      </c>
      <c r="C3184" s="9">
        <v>44576</v>
      </c>
      <c r="D3184" s="10" t="s">
        <v>13809</v>
      </c>
      <c r="E3184" s="1">
        <v>20</v>
      </c>
      <c r="F3184" s="1" t="s">
        <v>127</v>
      </c>
      <c r="G3184" s="1" t="s">
        <v>13809</v>
      </c>
      <c r="H3184" s="1" t="s">
        <v>13809</v>
      </c>
      <c r="I3184" s="9">
        <v>44572</v>
      </c>
      <c r="J3184" s="2" t="s">
        <v>109</v>
      </c>
      <c r="K3184" s="2" t="s">
        <v>13809</v>
      </c>
      <c r="N3184" s="2" t="s">
        <v>13809</v>
      </c>
      <c r="O3184" s="2" t="s">
        <v>110</v>
      </c>
      <c r="P3184" s="2" t="s">
        <v>111</v>
      </c>
      <c r="S3184" s="2" t="s">
        <v>112</v>
      </c>
      <c r="T3184" s="2" t="s">
        <v>111</v>
      </c>
      <c r="U3184" s="2" t="b">
        <f>OR(S3184="yes",T3184="yes")</f>
        <v>1</v>
      </c>
      <c r="V3184" s="2" t="s">
        <v>113</v>
      </c>
      <c r="W3184" s="1" t="s">
        <v>112</v>
      </c>
      <c r="X3184" s="1" t="s">
        <v>138</v>
      </c>
      <c r="Y3184" s="2" t="s">
        <v>112</v>
      </c>
      <c r="Z3184" s="2" t="s">
        <v>112</v>
      </c>
      <c r="AA3184" s="2" t="s">
        <v>111</v>
      </c>
      <c r="AB3184" s="2">
        <v>2</v>
      </c>
      <c r="AC3184" s="1" t="s">
        <v>111</v>
      </c>
      <c r="AF3184" s="1" t="s">
        <v>111</v>
      </c>
      <c r="AJ3184" s="1" t="s">
        <v>115</v>
      </c>
      <c r="AK3184" s="1" t="s">
        <v>189</v>
      </c>
      <c r="AO3184" s="1" t="s">
        <v>221</v>
      </c>
      <c r="AS3184" s="1" t="s">
        <v>118</v>
      </c>
      <c r="AZ3184" s="1" t="s">
        <v>155</v>
      </c>
      <c r="BA3184" s="1" t="s">
        <v>11114</v>
      </c>
      <c r="BJ3184" s="1" t="s">
        <v>111</v>
      </c>
      <c r="BN3184" s="1" t="s">
        <v>112</v>
      </c>
      <c r="BO3184" s="1" t="s">
        <v>148</v>
      </c>
      <c r="BP3184" s="1" t="s">
        <v>3994</v>
      </c>
      <c r="BQ3184" s="1" t="s">
        <v>121</v>
      </c>
      <c r="BR3184" s="1" t="s">
        <v>122</v>
      </c>
      <c r="BU3184" s="34" t="s">
        <v>9056</v>
      </c>
      <c r="BV3184" s="9">
        <v>44662</v>
      </c>
      <c r="BW3184" s="34" t="s">
        <v>11115</v>
      </c>
      <c r="BY3184" s="2" t="s">
        <v>174</v>
      </c>
      <c r="BZ3184" s="2" t="s">
        <v>124</v>
      </c>
      <c r="CA3184" s="2">
        <v>1</v>
      </c>
      <c r="CB3184" s="1" t="s">
        <v>199</v>
      </c>
      <c r="CC3184" s="2" t="s">
        <v>113</v>
      </c>
      <c r="CD3184" s="1" t="b">
        <f t="shared" si="1714"/>
        <v>1</v>
      </c>
      <c r="CE3184" s="1" t="b">
        <f t="shared" si="1715"/>
        <v>0</v>
      </c>
      <c r="CF3184" s="1" t="b">
        <f t="shared" si="1694"/>
        <v>0</v>
      </c>
      <c r="CG3184" s="1" t="b">
        <f t="shared" si="1695"/>
        <v>0</v>
      </c>
      <c r="CH3184" s="1" t="b">
        <f t="shared" si="1696"/>
        <v>0</v>
      </c>
      <c r="CI3184" s="1" t="b">
        <f t="shared" si="1697"/>
        <v>1</v>
      </c>
      <c r="CJ3184" s="1" t="b">
        <f t="shared" si="1698"/>
        <v>0</v>
      </c>
      <c r="CK3184" s="1" t="b">
        <f t="shared" si="1699"/>
        <v>0</v>
      </c>
      <c r="CL3184" s="1" t="b">
        <f t="shared" si="1700"/>
        <v>0</v>
      </c>
      <c r="CM3184" s="1" t="b">
        <f t="shared" si="1701"/>
        <v>0</v>
      </c>
      <c r="CN3184" s="1" t="b">
        <f t="shared" si="1702"/>
        <v>0</v>
      </c>
      <c r="CO3184" s="2" t="b">
        <f t="shared" si="1703"/>
        <v>1</v>
      </c>
      <c r="CP3184" s="2" t="b">
        <f t="shared" si="1704"/>
        <v>1</v>
      </c>
      <c r="CQ3184" s="2" t="b">
        <f t="shared" si="1705"/>
        <v>0</v>
      </c>
      <c r="CR3184" s="6" t="str">
        <f t="shared" si="1706"/>
        <v>Male</v>
      </c>
      <c r="CS3184" s="7">
        <f t="shared" si="1707"/>
        <v>1</v>
      </c>
      <c r="CT3184" s="7">
        <f t="shared" si="1708"/>
        <v>0</v>
      </c>
      <c r="CU3184" s="7">
        <f t="shared" si="1709"/>
        <v>0</v>
      </c>
      <c r="CV3184" s="7">
        <f t="shared" si="1710"/>
        <v>0</v>
      </c>
      <c r="CW3184" s="7">
        <f t="shared" si="1720"/>
        <v>0</v>
      </c>
      <c r="CX3184" s="1" t="b">
        <f t="shared" si="1721"/>
        <v>1</v>
      </c>
      <c r="CY3184" s="1" t="b">
        <f t="shared" si="1722"/>
        <v>1</v>
      </c>
      <c r="DG3184" s="1" t="b">
        <f t="shared" si="1723"/>
        <v>0</v>
      </c>
    </row>
    <row r="3185" spans="2:111" ht="319" x14ac:dyDescent="0.35">
      <c r="B3185" s="1" t="s">
        <v>13809</v>
      </c>
      <c r="C3185" s="9">
        <v>44577</v>
      </c>
      <c r="D3185" s="10" t="s">
        <v>13809</v>
      </c>
      <c r="E3185" s="1">
        <v>12</v>
      </c>
      <c r="F3185" s="1" t="s">
        <v>108</v>
      </c>
      <c r="G3185" s="1" t="s">
        <v>13809</v>
      </c>
      <c r="H3185" s="1" t="s">
        <v>13809</v>
      </c>
      <c r="I3185" s="9">
        <v>44541</v>
      </c>
      <c r="J3185" s="2" t="s">
        <v>109</v>
      </c>
      <c r="K3185" s="2" t="s">
        <v>13809</v>
      </c>
      <c r="N3185" s="2" t="s">
        <v>13809</v>
      </c>
      <c r="O3185" s="2" t="s">
        <v>110</v>
      </c>
      <c r="P3185" s="2" t="s">
        <v>111</v>
      </c>
      <c r="S3185" s="2" t="s">
        <v>112</v>
      </c>
      <c r="T3185" s="2" t="s">
        <v>111</v>
      </c>
      <c r="U3185" s="2" t="b">
        <f>OR(S3185="yes",T3185="yes")</f>
        <v>1</v>
      </c>
      <c r="V3185" s="2" t="s">
        <v>113</v>
      </c>
      <c r="W3185" s="1" t="s">
        <v>112</v>
      </c>
      <c r="X3185" s="1" t="s">
        <v>114</v>
      </c>
      <c r="Y3185" s="2" t="s">
        <v>112</v>
      </c>
      <c r="Z3185" s="2" t="s">
        <v>112</v>
      </c>
      <c r="AB3185" s="2">
        <v>16</v>
      </c>
      <c r="AC3185" s="1" t="s">
        <v>111</v>
      </c>
      <c r="AF3185" s="1" t="s">
        <v>111</v>
      </c>
      <c r="AJ3185" s="1" t="s">
        <v>115</v>
      </c>
      <c r="AK3185" s="1" t="s">
        <v>242</v>
      </c>
      <c r="AO3185" s="1" t="s">
        <v>166</v>
      </c>
      <c r="AU3185" s="1" t="s">
        <v>132</v>
      </c>
      <c r="AZ3185" s="1" t="s">
        <v>402</v>
      </c>
      <c r="BA3185" s="1" t="s">
        <v>11116</v>
      </c>
      <c r="BE3185" s="1" t="s">
        <v>1097</v>
      </c>
      <c r="BJ3185" s="1" t="s">
        <v>111</v>
      </c>
      <c r="BN3185" s="1" t="s">
        <v>111</v>
      </c>
      <c r="BQ3185" s="1" t="s">
        <v>121</v>
      </c>
      <c r="BR3185" s="1" t="s">
        <v>122</v>
      </c>
      <c r="BU3185" s="34" t="s">
        <v>11117</v>
      </c>
      <c r="BV3185" s="9">
        <v>44586</v>
      </c>
      <c r="BW3185" s="34" t="s">
        <v>15103</v>
      </c>
      <c r="BY3185" s="2" t="s">
        <v>156</v>
      </c>
      <c r="BZ3185" s="2" t="s">
        <v>124</v>
      </c>
      <c r="CA3185" s="2">
        <v>1</v>
      </c>
      <c r="CB3185" s="1" t="s">
        <v>9705</v>
      </c>
      <c r="CC3185" s="2" t="s">
        <v>126</v>
      </c>
      <c r="CD3185" s="1" t="b">
        <f t="shared" si="1714"/>
        <v>1</v>
      </c>
      <c r="CE3185" s="1" t="b">
        <f t="shared" si="1715"/>
        <v>1</v>
      </c>
      <c r="CF3185" s="1" t="b">
        <f t="shared" si="1694"/>
        <v>0</v>
      </c>
      <c r="CG3185" s="1" t="b">
        <f t="shared" si="1695"/>
        <v>1</v>
      </c>
      <c r="CH3185" s="1" t="b">
        <f t="shared" si="1696"/>
        <v>0</v>
      </c>
      <c r="CI3185" s="1" t="b">
        <f t="shared" si="1697"/>
        <v>0</v>
      </c>
      <c r="CJ3185" s="1" t="b">
        <f t="shared" si="1698"/>
        <v>0</v>
      </c>
      <c r="CK3185" s="1" t="b">
        <f t="shared" si="1699"/>
        <v>0</v>
      </c>
      <c r="CL3185" s="1" t="b">
        <f t="shared" si="1700"/>
        <v>0</v>
      </c>
      <c r="CM3185" s="1" t="b">
        <f t="shared" si="1701"/>
        <v>0</v>
      </c>
      <c r="CN3185" s="1" t="b">
        <f t="shared" si="1702"/>
        <v>0</v>
      </c>
      <c r="CO3185" s="2" t="b">
        <f t="shared" si="1703"/>
        <v>0</v>
      </c>
      <c r="CP3185" s="2" t="b">
        <f t="shared" si="1704"/>
        <v>0</v>
      </c>
      <c r="CQ3185" s="2" t="b">
        <f t="shared" si="1705"/>
        <v>1</v>
      </c>
      <c r="CR3185" s="6" t="str">
        <f t="shared" si="1706"/>
        <v>Female</v>
      </c>
      <c r="CS3185" s="7">
        <f t="shared" si="1707"/>
        <v>1</v>
      </c>
      <c r="CT3185" s="7">
        <f t="shared" si="1708"/>
        <v>0</v>
      </c>
      <c r="CU3185" s="7">
        <f t="shared" si="1709"/>
        <v>0</v>
      </c>
      <c r="CV3185" s="7">
        <f t="shared" si="1710"/>
        <v>0</v>
      </c>
    </row>
    <row r="3186" spans="2:111" ht="72.5" x14ac:dyDescent="0.35">
      <c r="B3186" s="1" t="s">
        <v>13809</v>
      </c>
      <c r="C3186" s="9">
        <v>44577</v>
      </c>
      <c r="D3186" s="10" t="s">
        <v>13809</v>
      </c>
      <c r="E3186" s="1">
        <v>15</v>
      </c>
      <c r="F3186" s="1" t="s">
        <v>127</v>
      </c>
      <c r="G3186" s="1" t="s">
        <v>13809</v>
      </c>
      <c r="H3186" s="1" t="s">
        <v>13809</v>
      </c>
      <c r="I3186" s="2" t="s">
        <v>183</v>
      </c>
      <c r="J3186" s="2" t="s">
        <v>163</v>
      </c>
      <c r="K3186" s="2" t="s">
        <v>13809</v>
      </c>
      <c r="L3186" s="2" t="s">
        <v>183</v>
      </c>
      <c r="M3186" s="2" t="s">
        <v>163</v>
      </c>
      <c r="N3186" s="2" t="s">
        <v>13809</v>
      </c>
      <c r="O3186" s="2" t="s">
        <v>110</v>
      </c>
      <c r="P3186" s="2" t="s">
        <v>111</v>
      </c>
      <c r="S3186" s="2" t="s">
        <v>111</v>
      </c>
      <c r="T3186" s="2" t="s">
        <v>112</v>
      </c>
      <c r="U3186" s="2" t="b">
        <v>1</v>
      </c>
      <c r="V3186" s="2" t="s">
        <v>113</v>
      </c>
      <c r="W3186" s="1" t="s">
        <v>112</v>
      </c>
      <c r="X3186" s="1" t="s">
        <v>114</v>
      </c>
      <c r="Y3186" s="2" t="s">
        <v>112</v>
      </c>
      <c r="Z3186" s="2" t="s">
        <v>111</v>
      </c>
      <c r="AA3186" s="2" t="s">
        <v>111</v>
      </c>
      <c r="AB3186" s="2">
        <v>4</v>
      </c>
      <c r="AC3186" s="1" t="s">
        <v>111</v>
      </c>
      <c r="AF3186" s="1" t="s">
        <v>111</v>
      </c>
      <c r="AJ3186" s="1" t="s">
        <v>115</v>
      </c>
      <c r="AK3186" s="1" t="s">
        <v>150</v>
      </c>
      <c r="AO3186" s="1" t="s">
        <v>117</v>
      </c>
      <c r="AU3186" s="1" t="s">
        <v>132</v>
      </c>
      <c r="AZ3186" s="1" t="s">
        <v>402</v>
      </c>
      <c r="BA3186" s="1" t="s">
        <v>11118</v>
      </c>
      <c r="BE3186" s="1">
        <v>668</v>
      </c>
      <c r="BJ3186" s="1" t="s">
        <v>112</v>
      </c>
      <c r="BK3186" s="1" t="s">
        <v>112</v>
      </c>
      <c r="BL3186" s="1" t="s">
        <v>297</v>
      </c>
      <c r="BQ3186" s="1" t="s">
        <v>121</v>
      </c>
      <c r="BR3186" s="1" t="s">
        <v>122</v>
      </c>
      <c r="BS3186" s="1" t="s">
        <v>111</v>
      </c>
      <c r="BT3186" s="34" t="s">
        <v>158</v>
      </c>
      <c r="BU3186" s="34" t="s">
        <v>11119</v>
      </c>
      <c r="BV3186" s="9">
        <v>44580</v>
      </c>
      <c r="BW3186" s="34" t="s">
        <v>11120</v>
      </c>
      <c r="BY3186" s="2" t="s">
        <v>156</v>
      </c>
      <c r="BZ3186" s="2" t="s">
        <v>124</v>
      </c>
      <c r="CA3186" s="2">
        <v>3</v>
      </c>
      <c r="CB3186" s="1" t="s">
        <v>188</v>
      </c>
      <c r="CC3186" s="2" t="s">
        <v>126</v>
      </c>
      <c r="CD3186" s="1" t="b">
        <f t="shared" si="1714"/>
        <v>1</v>
      </c>
      <c r="CE3186" s="1" t="b">
        <f t="shared" si="1715"/>
        <v>1</v>
      </c>
      <c r="CF3186" s="1" t="b">
        <f t="shared" si="1694"/>
        <v>0</v>
      </c>
      <c r="CG3186" s="1" t="b">
        <f t="shared" si="1695"/>
        <v>1</v>
      </c>
      <c r="CH3186" s="1" t="b">
        <f t="shared" si="1696"/>
        <v>0</v>
      </c>
      <c r="CI3186" s="1" t="b">
        <f t="shared" si="1697"/>
        <v>0</v>
      </c>
      <c r="CJ3186" s="1" t="b">
        <f t="shared" si="1698"/>
        <v>0</v>
      </c>
      <c r="CK3186" s="1" t="b">
        <f t="shared" si="1699"/>
        <v>0</v>
      </c>
      <c r="CL3186" s="1" t="b">
        <f t="shared" si="1700"/>
        <v>0</v>
      </c>
      <c r="CM3186" s="1" t="b">
        <f t="shared" si="1701"/>
        <v>0</v>
      </c>
      <c r="CN3186" s="1" t="b">
        <f t="shared" si="1702"/>
        <v>0</v>
      </c>
      <c r="CO3186" s="2" t="b">
        <f t="shared" si="1703"/>
        <v>1</v>
      </c>
      <c r="CP3186" s="2" t="b">
        <f t="shared" si="1704"/>
        <v>1</v>
      </c>
      <c r="CQ3186" s="2" t="b">
        <f t="shared" si="1705"/>
        <v>0</v>
      </c>
      <c r="CR3186" s="6" t="str">
        <f t="shared" si="1706"/>
        <v>Male</v>
      </c>
      <c r="CS3186" s="7">
        <f t="shared" si="1707"/>
        <v>0</v>
      </c>
      <c r="CT3186" s="7">
        <f t="shared" si="1708"/>
        <v>0</v>
      </c>
      <c r="CU3186" s="7">
        <f t="shared" si="1709"/>
        <v>0</v>
      </c>
      <c r="CV3186" s="7">
        <f t="shared" si="1710"/>
        <v>0</v>
      </c>
      <c r="CW3186" s="7">
        <f>COUNTIF(M3186,"=*moderna*")</f>
        <v>0</v>
      </c>
      <c r="CX3186" s="1" t="b">
        <f>AND(E3186&lt;30,NOT(E3186="."),NOT(E3186=""))</f>
        <v>1</v>
      </c>
      <c r="CY3186" s="1" t="b">
        <f>AND(E3186&gt;17,E3186&lt;41,NOT(E3186="."),NOT(E3186=""))</f>
        <v>0</v>
      </c>
      <c r="DG3186" s="1" t="b">
        <f>AND(E3186&gt;4,E3186&lt;18,NOT(E3186=""),NOT(E3186="."))</f>
        <v>1</v>
      </c>
    </row>
    <row r="3187" spans="2:111" ht="145" x14ac:dyDescent="0.35">
      <c r="B3187" s="1" t="s">
        <v>13809</v>
      </c>
      <c r="C3187" s="9">
        <v>44577</v>
      </c>
      <c r="D3187" s="10" t="s">
        <v>13809</v>
      </c>
      <c r="E3187" s="1">
        <v>16</v>
      </c>
      <c r="F3187" s="1" t="s">
        <v>127</v>
      </c>
      <c r="G3187" s="1" t="s">
        <v>13809</v>
      </c>
      <c r="H3187" s="1" t="s">
        <v>13809</v>
      </c>
      <c r="I3187" s="2" t="s">
        <v>183</v>
      </c>
      <c r="J3187" s="2" t="s">
        <v>163</v>
      </c>
      <c r="K3187" s="2" t="s">
        <v>13809</v>
      </c>
      <c r="L3187" s="2" t="s">
        <v>183</v>
      </c>
      <c r="M3187" s="2" t="s">
        <v>163</v>
      </c>
      <c r="N3187" s="2" t="s">
        <v>13809</v>
      </c>
      <c r="O3187" s="2" t="s">
        <v>110</v>
      </c>
      <c r="P3187" s="2" t="s">
        <v>111</v>
      </c>
      <c r="S3187" s="2" t="s">
        <v>111</v>
      </c>
      <c r="T3187" s="2" t="s">
        <v>112</v>
      </c>
      <c r="U3187" s="2" t="b">
        <f>OR(S3187="yes",T3187="yes")</f>
        <v>1</v>
      </c>
      <c r="V3187" s="2" t="s">
        <v>113</v>
      </c>
      <c r="W3187" s="1" t="s">
        <v>112</v>
      </c>
      <c r="X3187" s="1" t="s">
        <v>110</v>
      </c>
      <c r="Y3187" s="2" t="s">
        <v>112</v>
      </c>
      <c r="Z3187" s="2" t="s">
        <v>111</v>
      </c>
      <c r="AB3187" s="2">
        <v>2</v>
      </c>
      <c r="AC3187" s="1" t="s">
        <v>111</v>
      </c>
      <c r="AF3187" s="1" t="s">
        <v>111</v>
      </c>
      <c r="AJ3187" s="1" t="s">
        <v>115</v>
      </c>
      <c r="AK3187" s="1" t="s">
        <v>150</v>
      </c>
      <c r="AO3187" s="1" t="s">
        <v>117</v>
      </c>
      <c r="AS3187" s="1" t="s">
        <v>145</v>
      </c>
      <c r="AU3187" s="1" t="s">
        <v>177</v>
      </c>
      <c r="AX3187" s="1">
        <v>48</v>
      </c>
      <c r="AZ3187" s="1" t="s">
        <v>155</v>
      </c>
      <c r="BA3187" s="1" t="s">
        <v>11121</v>
      </c>
      <c r="BJ3187" s="1" t="s">
        <v>112</v>
      </c>
      <c r="BK3187" s="1" t="s">
        <v>112</v>
      </c>
      <c r="BL3187" s="1" t="s">
        <v>161</v>
      </c>
      <c r="BM3187" s="1" t="s">
        <v>304</v>
      </c>
      <c r="BQ3187" s="1" t="s">
        <v>121</v>
      </c>
      <c r="BR3187" s="1" t="s">
        <v>122</v>
      </c>
      <c r="BS3187" s="1" t="s">
        <v>112</v>
      </c>
      <c r="BU3187" s="34" t="s">
        <v>1339</v>
      </c>
      <c r="BV3187" s="9">
        <v>44585</v>
      </c>
      <c r="BW3187" s="34" t="s">
        <v>11122</v>
      </c>
      <c r="BY3187" s="2" t="s">
        <v>123</v>
      </c>
      <c r="BZ3187" s="2" t="s">
        <v>124</v>
      </c>
      <c r="CA3187" s="2">
        <v>3</v>
      </c>
      <c r="CB3187" s="1" t="s">
        <v>199</v>
      </c>
      <c r="CC3187" s="2" t="s">
        <v>126</v>
      </c>
      <c r="CD3187" s="1" t="b">
        <f t="shared" si="1714"/>
        <v>1</v>
      </c>
      <c r="CE3187" s="1" t="b">
        <f t="shared" si="1715"/>
        <v>1</v>
      </c>
      <c r="CF3187" s="1" t="b">
        <f t="shared" si="1694"/>
        <v>0</v>
      </c>
      <c r="CG3187" s="1" t="b">
        <f t="shared" si="1695"/>
        <v>0</v>
      </c>
      <c r="CH3187" s="1" t="b">
        <f t="shared" si="1696"/>
        <v>1</v>
      </c>
      <c r="CI3187" s="1" t="b">
        <f t="shared" si="1697"/>
        <v>0</v>
      </c>
      <c r="CJ3187" s="1" t="b">
        <f t="shared" si="1698"/>
        <v>0</v>
      </c>
      <c r="CK3187" s="1" t="b">
        <f t="shared" si="1699"/>
        <v>0</v>
      </c>
      <c r="CL3187" s="1" t="b">
        <f t="shared" si="1700"/>
        <v>0</v>
      </c>
      <c r="CM3187" s="1" t="b">
        <f t="shared" si="1701"/>
        <v>0</v>
      </c>
      <c r="CN3187" s="1" t="b">
        <f t="shared" si="1702"/>
        <v>0</v>
      </c>
      <c r="CO3187" s="2" t="b">
        <f t="shared" si="1703"/>
        <v>1</v>
      </c>
      <c r="CP3187" s="2" t="b">
        <f t="shared" si="1704"/>
        <v>1</v>
      </c>
      <c r="CQ3187" s="2" t="b">
        <f t="shared" si="1705"/>
        <v>0</v>
      </c>
      <c r="CR3187" s="6" t="str">
        <f t="shared" si="1706"/>
        <v>Male</v>
      </c>
      <c r="CS3187" s="7">
        <f t="shared" si="1707"/>
        <v>0</v>
      </c>
      <c r="CT3187" s="7">
        <f t="shared" si="1708"/>
        <v>0</v>
      </c>
      <c r="CU3187" s="7">
        <f t="shared" si="1709"/>
        <v>0</v>
      </c>
      <c r="CV3187" s="7">
        <f t="shared" si="1710"/>
        <v>0</v>
      </c>
      <c r="CW3187" s="7">
        <f>COUNTIF(M3187,"=*moderna*")</f>
        <v>0</v>
      </c>
      <c r="CX3187" s="1" t="b">
        <f>AND(E3187&lt;30,NOT(E3187="."),NOT(E3187=""))</f>
        <v>1</v>
      </c>
      <c r="CY3187" s="1" t="b">
        <f>AND(E3187&gt;17,E3187&lt;41,NOT(E3187="."),NOT(E3187=""))</f>
        <v>0</v>
      </c>
      <c r="DG3187" s="1" t="b">
        <f>AND(E3187&gt;4,E3187&lt;18,NOT(E3187=""),NOT(E3187="."))</f>
        <v>1</v>
      </c>
    </row>
    <row r="3188" spans="2:111" ht="232" x14ac:dyDescent="0.35">
      <c r="B3188" s="1" t="s">
        <v>13809</v>
      </c>
      <c r="C3188" s="9">
        <v>44577</v>
      </c>
      <c r="D3188" s="10" t="s">
        <v>13809</v>
      </c>
      <c r="E3188" s="1">
        <v>14</v>
      </c>
      <c r="F3188" s="1" t="s">
        <v>127</v>
      </c>
      <c r="G3188" s="1" t="s">
        <v>13809</v>
      </c>
      <c r="H3188" s="1" t="s">
        <v>13809</v>
      </c>
      <c r="I3188" s="9">
        <v>44335</v>
      </c>
      <c r="J3188" s="2" t="s">
        <v>163</v>
      </c>
      <c r="K3188" s="2" t="s">
        <v>13809</v>
      </c>
      <c r="L3188" s="9">
        <v>44356</v>
      </c>
      <c r="M3188" s="2" t="s">
        <v>163</v>
      </c>
      <c r="N3188" s="2" t="s">
        <v>13809</v>
      </c>
      <c r="O3188" s="2" t="s">
        <v>110</v>
      </c>
      <c r="P3188" s="2" t="s">
        <v>111</v>
      </c>
      <c r="S3188" s="2" t="s">
        <v>112</v>
      </c>
      <c r="U3188" s="2" t="b">
        <f>OR(S3188="yes",T3188="yes")</f>
        <v>1</v>
      </c>
      <c r="V3188" s="2" t="s">
        <v>113</v>
      </c>
      <c r="W3188" s="1" t="s">
        <v>112</v>
      </c>
      <c r="X3188" s="1" t="s">
        <v>114</v>
      </c>
      <c r="Y3188" s="2" t="s">
        <v>112</v>
      </c>
      <c r="Z3188" s="2" t="s">
        <v>111</v>
      </c>
      <c r="AA3188" s="2" t="s">
        <v>111</v>
      </c>
      <c r="AB3188" s="2">
        <v>1</v>
      </c>
      <c r="AC3188" s="1" t="s">
        <v>111</v>
      </c>
      <c r="AF3188" s="1" t="s">
        <v>111</v>
      </c>
      <c r="AJ3188" s="1" t="s">
        <v>115</v>
      </c>
      <c r="AK3188" s="1" t="s">
        <v>150</v>
      </c>
      <c r="AO3188" s="1" t="s">
        <v>166</v>
      </c>
      <c r="AU3188" s="1" t="s">
        <v>132</v>
      </c>
      <c r="AZ3188" s="1" t="s">
        <v>1862</v>
      </c>
      <c r="BA3188" s="1" t="s">
        <v>11123</v>
      </c>
      <c r="BE3188" s="1">
        <v>20</v>
      </c>
      <c r="BF3188" s="1">
        <v>234</v>
      </c>
      <c r="BG3188" s="1">
        <v>3.7</v>
      </c>
      <c r="BH3188" s="1">
        <v>12</v>
      </c>
      <c r="BJ3188" s="1" t="s">
        <v>112</v>
      </c>
      <c r="BK3188" s="1" t="s">
        <v>112</v>
      </c>
      <c r="BL3188" s="1" t="s">
        <v>161</v>
      </c>
      <c r="BM3188" s="1" t="s">
        <v>10240</v>
      </c>
      <c r="BQ3188" s="1" t="s">
        <v>121</v>
      </c>
      <c r="BR3188" s="1" t="s">
        <v>122</v>
      </c>
      <c r="BS3188" s="1" t="s">
        <v>111</v>
      </c>
      <c r="BT3188" s="34" t="s">
        <v>11124</v>
      </c>
      <c r="BU3188" s="34" t="s">
        <v>11125</v>
      </c>
      <c r="BV3188" s="9">
        <v>44577</v>
      </c>
      <c r="BW3188" s="34" t="s">
        <v>15104</v>
      </c>
      <c r="BY3188" s="2" t="s">
        <v>156</v>
      </c>
      <c r="BZ3188" s="2" t="s">
        <v>124</v>
      </c>
      <c r="CA3188" s="2">
        <v>3</v>
      </c>
      <c r="CB3188" s="1" t="s">
        <v>505</v>
      </c>
      <c r="CC3188" s="2" t="s">
        <v>126</v>
      </c>
      <c r="CD3188" s="1" t="b">
        <f t="shared" si="1714"/>
        <v>1</v>
      </c>
      <c r="CE3188" s="1" t="b">
        <f t="shared" si="1715"/>
        <v>1</v>
      </c>
      <c r="CF3188" s="1" t="b">
        <f t="shared" si="1694"/>
        <v>0</v>
      </c>
      <c r="CG3188" s="1" t="b">
        <f t="shared" si="1695"/>
        <v>1</v>
      </c>
      <c r="CH3188" s="1" t="b">
        <f t="shared" si="1696"/>
        <v>0</v>
      </c>
      <c r="CI3188" s="1" t="b">
        <f t="shared" si="1697"/>
        <v>0</v>
      </c>
      <c r="CJ3188" s="1" t="b">
        <f t="shared" si="1698"/>
        <v>0</v>
      </c>
      <c r="CK3188" s="1" t="b">
        <f t="shared" si="1699"/>
        <v>0</v>
      </c>
      <c r="CL3188" s="1" t="b">
        <f t="shared" si="1700"/>
        <v>0</v>
      </c>
      <c r="CM3188" s="1" t="b">
        <f t="shared" si="1701"/>
        <v>0</v>
      </c>
      <c r="CN3188" s="1" t="b">
        <f t="shared" si="1702"/>
        <v>0</v>
      </c>
      <c r="CO3188" s="2" t="b">
        <f t="shared" si="1703"/>
        <v>1</v>
      </c>
      <c r="CP3188" s="2" t="b">
        <f t="shared" si="1704"/>
        <v>1</v>
      </c>
      <c r="CQ3188" s="2" t="b">
        <f t="shared" si="1705"/>
        <v>0</v>
      </c>
      <c r="CR3188" s="6" t="str">
        <f t="shared" si="1706"/>
        <v>Male</v>
      </c>
      <c r="CS3188" s="7">
        <f t="shared" si="1707"/>
        <v>0</v>
      </c>
      <c r="CT3188" s="7">
        <f t="shared" si="1708"/>
        <v>0</v>
      </c>
      <c r="CU3188" s="7">
        <f t="shared" si="1709"/>
        <v>0</v>
      </c>
      <c r="CV3188" s="7">
        <f t="shared" si="1710"/>
        <v>0</v>
      </c>
      <c r="CW3188" s="7">
        <f>COUNTIF(M3188,"=*moderna*")</f>
        <v>0</v>
      </c>
      <c r="CX3188" s="1" t="b">
        <f>AND(E3188&lt;30,NOT(E3188="."),NOT(E3188=""))</f>
        <v>1</v>
      </c>
      <c r="CY3188" s="1" t="b">
        <f>AND(E3188&gt;17,E3188&lt;41,NOT(E3188="."),NOT(E3188=""))</f>
        <v>0</v>
      </c>
      <c r="DG3188" s="1" t="b">
        <f>AND(E3188&gt;4,E3188&lt;18,NOT(E3188=""),NOT(E3188="."))</f>
        <v>1</v>
      </c>
    </row>
    <row r="3189" spans="2:111" ht="101.5" x14ac:dyDescent="0.35">
      <c r="B3189" s="1" t="s">
        <v>13809</v>
      </c>
      <c r="C3189" s="9">
        <v>44577</v>
      </c>
      <c r="D3189" s="10" t="s">
        <v>13809</v>
      </c>
      <c r="E3189" s="1">
        <v>42</v>
      </c>
      <c r="F3189" s="1" t="s">
        <v>127</v>
      </c>
      <c r="G3189" s="1" t="s">
        <v>13809</v>
      </c>
      <c r="H3189" s="1" t="s">
        <v>13809</v>
      </c>
      <c r="K3189" s="2" t="s">
        <v>13809</v>
      </c>
      <c r="N3189" s="2" t="s">
        <v>13809</v>
      </c>
      <c r="O3189" s="2" t="s">
        <v>110</v>
      </c>
      <c r="P3189" s="2" t="s">
        <v>111</v>
      </c>
      <c r="S3189" s="2" t="s">
        <v>112</v>
      </c>
      <c r="T3189" s="2" t="s">
        <v>111</v>
      </c>
      <c r="U3189" s="2" t="b">
        <f>OR(S3189="yes",T3189="yes")</f>
        <v>1</v>
      </c>
      <c r="V3189" s="2" t="s">
        <v>113</v>
      </c>
      <c r="W3189" s="1" t="s">
        <v>112</v>
      </c>
      <c r="X3189" s="1" t="s">
        <v>114</v>
      </c>
      <c r="Y3189" s="2" t="s">
        <v>112</v>
      </c>
      <c r="Z3189" s="2" t="s">
        <v>111</v>
      </c>
      <c r="AA3189" s="2" t="s">
        <v>111</v>
      </c>
      <c r="AB3189" s="2">
        <v>4</v>
      </c>
      <c r="AC3189" s="1" t="s">
        <v>111</v>
      </c>
      <c r="AF3189" s="1" t="s">
        <v>111</v>
      </c>
      <c r="AK3189" s="1" t="s">
        <v>201</v>
      </c>
      <c r="AN3189" s="1" t="s">
        <v>6453</v>
      </c>
      <c r="AO3189" s="1" t="s">
        <v>255</v>
      </c>
      <c r="AU3189" s="1" t="s">
        <v>238</v>
      </c>
      <c r="AX3189" s="1">
        <v>60</v>
      </c>
      <c r="BA3189" s="1">
        <v>12.19</v>
      </c>
      <c r="BJ3189" s="1" t="s">
        <v>112</v>
      </c>
      <c r="BW3189" s="34" t="s">
        <v>15105</v>
      </c>
      <c r="BZ3189" s="2" t="s">
        <v>162</v>
      </c>
      <c r="CA3189" s="2">
        <v>3</v>
      </c>
      <c r="CB3189" s="1" t="s">
        <v>199</v>
      </c>
      <c r="CC3189" s="2" t="s">
        <v>13041</v>
      </c>
      <c r="CD3189" s="1" t="b">
        <f t="shared" si="1714"/>
        <v>0</v>
      </c>
      <c r="CE3189" s="1" t="b">
        <f t="shared" si="1715"/>
        <v>0</v>
      </c>
      <c r="CF3189" s="1" t="b">
        <f t="shared" si="1694"/>
        <v>0</v>
      </c>
      <c r="CG3189" s="1" t="b">
        <f t="shared" si="1695"/>
        <v>0</v>
      </c>
      <c r="CH3189" s="1" t="b">
        <f t="shared" si="1696"/>
        <v>0</v>
      </c>
      <c r="CI3189" s="1" t="b">
        <f t="shared" si="1697"/>
        <v>0</v>
      </c>
      <c r="CJ3189" s="1" t="b">
        <f t="shared" si="1698"/>
        <v>0</v>
      </c>
      <c r="CK3189" s="1" t="b">
        <f t="shared" si="1699"/>
        <v>0</v>
      </c>
      <c r="CL3189" s="1" t="b">
        <f t="shared" si="1700"/>
        <v>1</v>
      </c>
      <c r="CM3189" s="1" t="b">
        <f t="shared" si="1701"/>
        <v>0</v>
      </c>
      <c r="CN3189" s="1" t="b">
        <f t="shared" si="1702"/>
        <v>0</v>
      </c>
      <c r="CO3189" s="2" t="b">
        <f t="shared" si="1703"/>
        <v>1</v>
      </c>
      <c r="CP3189" s="2" t="b">
        <f t="shared" si="1704"/>
        <v>1</v>
      </c>
      <c r="CQ3189" s="2" t="b">
        <f t="shared" si="1705"/>
        <v>0</v>
      </c>
      <c r="CR3189" s="6" t="str">
        <f t="shared" si="1706"/>
        <v>Male</v>
      </c>
      <c r="CS3189" s="7">
        <f t="shared" si="1707"/>
        <v>0</v>
      </c>
      <c r="CT3189" s="7">
        <f t="shared" si="1708"/>
        <v>0</v>
      </c>
      <c r="CU3189" s="7">
        <f t="shared" si="1709"/>
        <v>0</v>
      </c>
      <c r="CV3189" s="7">
        <f t="shared" si="1710"/>
        <v>0</v>
      </c>
    </row>
    <row r="3190" spans="2:111" ht="159.5" x14ac:dyDescent="0.35">
      <c r="B3190" s="1" t="s">
        <v>13809</v>
      </c>
      <c r="C3190" s="9">
        <v>44577</v>
      </c>
      <c r="D3190" s="10" t="s">
        <v>13809</v>
      </c>
      <c r="E3190" s="1">
        <v>15</v>
      </c>
      <c r="F3190" s="1" t="s">
        <v>127</v>
      </c>
      <c r="G3190" s="1" t="s">
        <v>13809</v>
      </c>
      <c r="H3190" s="1" t="s">
        <v>13809</v>
      </c>
      <c r="I3190" s="9">
        <v>44331</v>
      </c>
      <c r="J3190" s="2" t="s">
        <v>109</v>
      </c>
      <c r="K3190" s="2" t="s">
        <v>13809</v>
      </c>
      <c r="L3190" s="9">
        <v>44352</v>
      </c>
      <c r="M3190" s="2" t="s">
        <v>109</v>
      </c>
      <c r="N3190" s="2" t="s">
        <v>13809</v>
      </c>
      <c r="O3190" s="2" t="s">
        <v>110</v>
      </c>
      <c r="P3190" s="2" t="s">
        <v>111</v>
      </c>
      <c r="S3190" s="2" t="s">
        <v>112</v>
      </c>
      <c r="T3190" s="2" t="s">
        <v>111</v>
      </c>
      <c r="U3190" s="2" t="b">
        <f>OR(S3190="yes",T3190="yes")</f>
        <v>1</v>
      </c>
      <c r="V3190" s="2" t="s">
        <v>113</v>
      </c>
      <c r="W3190" s="1" t="s">
        <v>112</v>
      </c>
      <c r="X3190" s="1" t="s">
        <v>114</v>
      </c>
      <c r="Y3190" s="2" t="s">
        <v>112</v>
      </c>
      <c r="Z3190" s="2" t="s">
        <v>111</v>
      </c>
      <c r="AA3190" s="2" t="s">
        <v>111</v>
      </c>
      <c r="AB3190" s="2">
        <v>2</v>
      </c>
      <c r="AC3190" s="1" t="s">
        <v>112</v>
      </c>
      <c r="AD3190" s="1" t="s">
        <v>192</v>
      </c>
      <c r="AE3190" s="1" t="s">
        <v>11126</v>
      </c>
      <c r="AF3190" s="1" t="s">
        <v>111</v>
      </c>
      <c r="AJ3190" s="1" t="s">
        <v>115</v>
      </c>
      <c r="AK3190" s="1" t="s">
        <v>150</v>
      </c>
      <c r="AO3190" s="1" t="s">
        <v>117</v>
      </c>
      <c r="AU3190" s="1" t="s">
        <v>132</v>
      </c>
      <c r="AZ3190" s="1" t="s">
        <v>1764</v>
      </c>
      <c r="BC3190" s="1" t="s">
        <v>11127</v>
      </c>
      <c r="BE3190" s="1" t="s">
        <v>11128</v>
      </c>
      <c r="BG3190" s="1" t="s">
        <v>11129</v>
      </c>
      <c r="BH3190" s="1" t="s">
        <v>11130</v>
      </c>
      <c r="BJ3190" s="1" t="s">
        <v>112</v>
      </c>
      <c r="BK3190" s="1" t="s">
        <v>112</v>
      </c>
      <c r="BL3190" s="1" t="s">
        <v>142</v>
      </c>
      <c r="BQ3190" s="1" t="s">
        <v>121</v>
      </c>
      <c r="BR3190" s="1" t="s">
        <v>122</v>
      </c>
      <c r="BS3190" s="1" t="s">
        <v>112</v>
      </c>
      <c r="BU3190" s="34" t="s">
        <v>11131</v>
      </c>
      <c r="BV3190" s="9">
        <v>44577</v>
      </c>
      <c r="BW3190" s="34" t="s">
        <v>15106</v>
      </c>
      <c r="BY3190" s="2" t="s">
        <v>156</v>
      </c>
      <c r="BZ3190" s="2" t="s">
        <v>124</v>
      </c>
      <c r="CA3190" s="2">
        <v>3</v>
      </c>
      <c r="CB3190" s="1" t="s">
        <v>258</v>
      </c>
      <c r="CC3190" s="2" t="s">
        <v>126</v>
      </c>
      <c r="CD3190" s="1" t="b">
        <f t="shared" si="1714"/>
        <v>1</v>
      </c>
      <c r="CE3190" s="1" t="b">
        <f t="shared" si="1715"/>
        <v>1</v>
      </c>
      <c r="CF3190" s="1" t="b">
        <f t="shared" si="1694"/>
        <v>0</v>
      </c>
      <c r="CG3190" s="1" t="b">
        <f t="shared" si="1695"/>
        <v>1</v>
      </c>
      <c r="CH3190" s="1" t="b">
        <f t="shared" si="1696"/>
        <v>0</v>
      </c>
      <c r="CI3190" s="1" t="b">
        <f t="shared" si="1697"/>
        <v>0</v>
      </c>
      <c r="CJ3190" s="1" t="b">
        <f t="shared" si="1698"/>
        <v>0</v>
      </c>
      <c r="CK3190" s="1" t="b">
        <f t="shared" si="1699"/>
        <v>0</v>
      </c>
      <c r="CL3190" s="1" t="b">
        <f t="shared" si="1700"/>
        <v>0</v>
      </c>
      <c r="CM3190" s="1" t="b">
        <f t="shared" si="1701"/>
        <v>0</v>
      </c>
      <c r="CN3190" s="1" t="b">
        <f t="shared" si="1702"/>
        <v>0</v>
      </c>
      <c r="CO3190" s="2" t="b">
        <f t="shared" si="1703"/>
        <v>1</v>
      </c>
      <c r="CP3190" s="2" t="b">
        <f t="shared" si="1704"/>
        <v>1</v>
      </c>
      <c r="CQ3190" s="2" t="b">
        <f t="shared" si="1705"/>
        <v>0</v>
      </c>
      <c r="CR3190" s="6" t="str">
        <f t="shared" si="1706"/>
        <v>Male</v>
      </c>
      <c r="CS3190" s="7">
        <f t="shared" si="1707"/>
        <v>1</v>
      </c>
      <c r="CT3190" s="7">
        <f t="shared" si="1708"/>
        <v>0</v>
      </c>
      <c r="CU3190" s="7">
        <f t="shared" si="1709"/>
        <v>0</v>
      </c>
      <c r="CV3190" s="7">
        <f t="shared" si="1710"/>
        <v>1</v>
      </c>
      <c r="CW3190" s="7">
        <f>COUNTIF(M3190,"=*moderna*")</f>
        <v>0</v>
      </c>
      <c r="CX3190" s="1" t="b">
        <f>AND(E3190&lt;30,NOT(E3190="."),NOT(E3190=""))</f>
        <v>1</v>
      </c>
      <c r="CY3190" s="1" t="b">
        <f>AND(E3190&gt;17,E3190&lt;41,NOT(E3190="."),NOT(E3190=""))</f>
        <v>0</v>
      </c>
      <c r="DG3190" s="1" t="b">
        <f>AND(E3190&gt;4,E3190&lt;18,NOT(E3190=""),NOT(E3190="."))</f>
        <v>1</v>
      </c>
    </row>
    <row r="3191" spans="2:111" ht="130.5" x14ac:dyDescent="0.35">
      <c r="B3191" s="1" t="s">
        <v>13809</v>
      </c>
      <c r="C3191" s="9">
        <v>44578</v>
      </c>
      <c r="D3191" s="10" t="s">
        <v>13809</v>
      </c>
      <c r="E3191" s="1">
        <v>73</v>
      </c>
      <c r="F3191" s="1" t="s">
        <v>108</v>
      </c>
      <c r="G3191" s="1" t="s">
        <v>13809</v>
      </c>
      <c r="H3191" s="1" t="s">
        <v>13809</v>
      </c>
      <c r="I3191" s="9">
        <v>44231</v>
      </c>
      <c r="J3191" s="2" t="s">
        <v>109</v>
      </c>
      <c r="K3191" s="2" t="s">
        <v>13809</v>
      </c>
      <c r="N3191" s="2" t="s">
        <v>13809</v>
      </c>
      <c r="O3191" s="2" t="s">
        <v>110</v>
      </c>
      <c r="P3191" s="2" t="s">
        <v>111</v>
      </c>
      <c r="S3191" s="2" t="s">
        <v>112</v>
      </c>
      <c r="T3191" s="2" t="s">
        <v>111</v>
      </c>
      <c r="U3191" s="2" t="b">
        <f>OR(S3191="yes",T3191="yes")</f>
        <v>1</v>
      </c>
      <c r="V3191" s="2" t="s">
        <v>113</v>
      </c>
      <c r="W3191" s="1" t="s">
        <v>112</v>
      </c>
      <c r="X3191" s="1" t="s">
        <v>138</v>
      </c>
      <c r="Y3191" s="2" t="s">
        <v>112</v>
      </c>
      <c r="Z3191" s="2" t="s">
        <v>112</v>
      </c>
      <c r="AB3191" s="2">
        <v>2</v>
      </c>
      <c r="AC3191" s="1" t="s">
        <v>111</v>
      </c>
      <c r="AF3191" s="1" t="s">
        <v>111</v>
      </c>
      <c r="AJ3191" s="1" t="s">
        <v>115</v>
      </c>
      <c r="AK3191" s="1" t="s">
        <v>194</v>
      </c>
      <c r="AN3191" s="1" t="s">
        <v>647</v>
      </c>
      <c r="AO3191" s="1" t="s">
        <v>166</v>
      </c>
      <c r="AS3191" s="1" t="s">
        <v>190</v>
      </c>
      <c r="AU3191" s="1" t="s">
        <v>191</v>
      </c>
      <c r="AX3191" s="1">
        <v>60</v>
      </c>
      <c r="AZ3191" s="1" t="s">
        <v>217</v>
      </c>
      <c r="BG3191" s="1" t="s">
        <v>13116</v>
      </c>
      <c r="BJ3191" s="1" t="s">
        <v>112</v>
      </c>
      <c r="BK3191" s="1" t="s">
        <v>112</v>
      </c>
      <c r="BL3191" s="1" t="s">
        <v>2025</v>
      </c>
      <c r="BQ3191" s="1" t="s">
        <v>121</v>
      </c>
      <c r="BR3191" s="1" t="s">
        <v>122</v>
      </c>
      <c r="BS3191" s="1" t="s">
        <v>111</v>
      </c>
      <c r="BT3191" s="34" t="s">
        <v>13117</v>
      </c>
      <c r="BU3191" s="34" t="s">
        <v>13118</v>
      </c>
      <c r="BV3191" s="9">
        <v>44900</v>
      </c>
      <c r="BW3191" s="34" t="s">
        <v>15107</v>
      </c>
      <c r="BY3191" s="2" t="s">
        <v>174</v>
      </c>
      <c r="BZ3191" s="2" t="s">
        <v>124</v>
      </c>
      <c r="CA3191" s="2">
        <v>1</v>
      </c>
      <c r="CB3191" s="1" t="s">
        <v>256</v>
      </c>
      <c r="CC3191" s="2" t="s">
        <v>113</v>
      </c>
      <c r="CD3191" s="1" t="b">
        <f t="shared" si="1714"/>
        <v>0</v>
      </c>
      <c r="CE3191" s="1" t="b">
        <f t="shared" si="1715"/>
        <v>0</v>
      </c>
      <c r="CF3191" s="1" t="b">
        <f t="shared" si="1694"/>
        <v>0</v>
      </c>
      <c r="CG3191" s="1" t="b">
        <f t="shared" si="1695"/>
        <v>0</v>
      </c>
      <c r="CH3191" s="1" t="b">
        <f t="shared" si="1696"/>
        <v>0</v>
      </c>
      <c r="CI3191" s="1" t="b">
        <f t="shared" si="1697"/>
        <v>0</v>
      </c>
      <c r="CJ3191" s="1" t="b">
        <f t="shared" si="1698"/>
        <v>0</v>
      </c>
      <c r="CK3191" s="1" t="b">
        <f t="shared" si="1699"/>
        <v>0</v>
      </c>
      <c r="CL3191" s="1" t="b">
        <f t="shared" si="1700"/>
        <v>0</v>
      </c>
      <c r="CM3191" s="1" t="b">
        <f t="shared" si="1701"/>
        <v>0</v>
      </c>
      <c r="CN3191" s="1" t="b">
        <f t="shared" si="1702"/>
        <v>1</v>
      </c>
      <c r="CO3191" s="2" t="b">
        <f t="shared" si="1703"/>
        <v>1</v>
      </c>
      <c r="CP3191" s="2" t="b">
        <f t="shared" si="1704"/>
        <v>1</v>
      </c>
      <c r="CQ3191" s="2" t="b">
        <f t="shared" si="1705"/>
        <v>0</v>
      </c>
      <c r="CR3191" s="6" t="str">
        <f t="shared" si="1706"/>
        <v>Female</v>
      </c>
      <c r="CS3191" s="7">
        <f t="shared" si="1707"/>
        <v>1</v>
      </c>
      <c r="CT3191" s="7">
        <f t="shared" si="1708"/>
        <v>0</v>
      </c>
      <c r="CU3191" s="7">
        <f t="shared" si="1709"/>
        <v>0</v>
      </c>
      <c r="CV3191" s="7">
        <f t="shared" si="1710"/>
        <v>0</v>
      </c>
    </row>
    <row r="3192" spans="2:111" ht="87" x14ac:dyDescent="0.35">
      <c r="B3192" s="1" t="s">
        <v>13809</v>
      </c>
      <c r="C3192" s="9">
        <v>44578</v>
      </c>
      <c r="D3192" s="10" t="s">
        <v>13809</v>
      </c>
      <c r="E3192" s="1">
        <v>14</v>
      </c>
      <c r="F3192" s="1" t="s">
        <v>127</v>
      </c>
      <c r="G3192" s="1" t="s">
        <v>13809</v>
      </c>
      <c r="H3192" s="1" t="s">
        <v>13809</v>
      </c>
      <c r="I3192" s="2" t="s">
        <v>183</v>
      </c>
      <c r="J3192" s="2" t="s">
        <v>163</v>
      </c>
      <c r="K3192" s="2" t="s">
        <v>13809</v>
      </c>
      <c r="L3192" s="2" t="s">
        <v>183</v>
      </c>
      <c r="M3192" s="2" t="s">
        <v>163</v>
      </c>
      <c r="N3192" s="2" t="s">
        <v>13809</v>
      </c>
      <c r="O3192" s="2" t="s">
        <v>110</v>
      </c>
      <c r="P3192" s="2" t="s">
        <v>111</v>
      </c>
      <c r="S3192" s="2" t="s">
        <v>111</v>
      </c>
      <c r="T3192" s="2" t="s">
        <v>112</v>
      </c>
      <c r="U3192" s="2" t="b">
        <v>1</v>
      </c>
      <c r="V3192" s="2" t="s">
        <v>113</v>
      </c>
      <c r="W3192" s="1" t="s">
        <v>112</v>
      </c>
      <c r="X3192" s="1" t="s">
        <v>110</v>
      </c>
      <c r="Y3192" s="2" t="s">
        <v>112</v>
      </c>
      <c r="Z3192" s="2" t="s">
        <v>111</v>
      </c>
      <c r="AA3192" s="2" t="s">
        <v>111</v>
      </c>
      <c r="AB3192" s="2">
        <v>1</v>
      </c>
      <c r="AC3192" s="1" t="s">
        <v>111</v>
      </c>
      <c r="AF3192" s="1" t="s">
        <v>111</v>
      </c>
      <c r="AJ3192" s="1" t="s">
        <v>115</v>
      </c>
      <c r="AK3192" s="1" t="s">
        <v>129</v>
      </c>
      <c r="AO3192" s="1" t="s">
        <v>117</v>
      </c>
      <c r="AU3192" s="1" t="s">
        <v>197</v>
      </c>
      <c r="AZ3192" s="1" t="s">
        <v>179</v>
      </c>
      <c r="BA3192" s="1" t="s">
        <v>11132</v>
      </c>
      <c r="BG3192" s="1" t="s">
        <v>11133</v>
      </c>
      <c r="BJ3192" s="1" t="s">
        <v>112</v>
      </c>
      <c r="BK3192" s="1" t="s">
        <v>112</v>
      </c>
      <c r="BL3192" s="1" t="s">
        <v>142</v>
      </c>
      <c r="BQ3192" s="1" t="s">
        <v>121</v>
      </c>
      <c r="BR3192" s="1" t="s">
        <v>122</v>
      </c>
      <c r="BS3192" s="1" t="s">
        <v>111</v>
      </c>
      <c r="BT3192" s="34" t="s">
        <v>158</v>
      </c>
      <c r="BU3192" s="34" t="s">
        <v>11134</v>
      </c>
      <c r="BV3192" s="9">
        <v>44580</v>
      </c>
      <c r="BW3192" s="34" t="s">
        <v>15108</v>
      </c>
      <c r="BY3192" s="2" t="s">
        <v>123</v>
      </c>
      <c r="BZ3192" s="2" t="s">
        <v>124</v>
      </c>
      <c r="CA3192" s="2">
        <v>3</v>
      </c>
      <c r="CB3192" s="1" t="s">
        <v>207</v>
      </c>
      <c r="CC3192" s="2" t="s">
        <v>126</v>
      </c>
      <c r="CD3192" s="1" t="b">
        <f t="shared" si="1714"/>
        <v>1</v>
      </c>
      <c r="CE3192" s="1" t="b">
        <f t="shared" si="1715"/>
        <v>1</v>
      </c>
      <c r="CF3192" s="1" t="b">
        <f t="shared" si="1694"/>
        <v>0</v>
      </c>
      <c r="CG3192" s="1" t="b">
        <f t="shared" si="1695"/>
        <v>1</v>
      </c>
      <c r="CH3192" s="1" t="b">
        <f t="shared" si="1696"/>
        <v>0</v>
      </c>
      <c r="CI3192" s="1" t="b">
        <f t="shared" si="1697"/>
        <v>0</v>
      </c>
      <c r="CJ3192" s="1" t="b">
        <f t="shared" si="1698"/>
        <v>0</v>
      </c>
      <c r="CK3192" s="1" t="b">
        <f t="shared" si="1699"/>
        <v>0</v>
      </c>
      <c r="CL3192" s="1" t="b">
        <f t="shared" si="1700"/>
        <v>0</v>
      </c>
      <c r="CM3192" s="1" t="b">
        <f t="shared" si="1701"/>
        <v>0</v>
      </c>
      <c r="CN3192" s="1" t="b">
        <f t="shared" si="1702"/>
        <v>0</v>
      </c>
      <c r="CO3192" s="2" t="b">
        <f t="shared" si="1703"/>
        <v>1</v>
      </c>
      <c r="CP3192" s="2" t="b">
        <f t="shared" si="1704"/>
        <v>1</v>
      </c>
      <c r="CQ3192" s="2" t="b">
        <f t="shared" si="1705"/>
        <v>0</v>
      </c>
      <c r="CR3192" s="6" t="str">
        <f t="shared" si="1706"/>
        <v>Male</v>
      </c>
      <c r="CS3192" s="7">
        <f t="shared" si="1707"/>
        <v>0</v>
      </c>
      <c r="CT3192" s="7">
        <f t="shared" si="1708"/>
        <v>0</v>
      </c>
      <c r="CU3192" s="7">
        <f t="shared" si="1709"/>
        <v>0</v>
      </c>
      <c r="CV3192" s="7">
        <f t="shared" si="1710"/>
        <v>0</v>
      </c>
      <c r="CW3192" s="7">
        <f>COUNTIF(M3192,"=*moderna*")</f>
        <v>0</v>
      </c>
      <c r="CX3192" s="1" t="b">
        <f>AND(E3192&lt;30,NOT(E3192="."),NOT(E3192=""))</f>
        <v>1</v>
      </c>
      <c r="CY3192" s="1" t="b">
        <f>AND(E3192&gt;17,E3192&lt;41,NOT(E3192="."),NOT(E3192=""))</f>
        <v>0</v>
      </c>
      <c r="DG3192" s="1" t="b">
        <f>AND(E3192&gt;4,E3192&lt;18,NOT(E3192=""),NOT(E3192="."))</f>
        <v>1</v>
      </c>
    </row>
    <row r="3193" spans="2:111" x14ac:dyDescent="0.35">
      <c r="B3193" s="1" t="s">
        <v>13809</v>
      </c>
      <c r="C3193" s="9">
        <v>44578</v>
      </c>
      <c r="D3193" s="10" t="s">
        <v>13809</v>
      </c>
      <c r="E3193" s="1">
        <v>50</v>
      </c>
      <c r="F3193" s="1" t="s">
        <v>127</v>
      </c>
      <c r="G3193" s="1" t="s">
        <v>13809</v>
      </c>
      <c r="H3193" s="1" t="s">
        <v>13809</v>
      </c>
      <c r="K3193" s="2" t="s">
        <v>13809</v>
      </c>
      <c r="N3193" s="2" t="s">
        <v>13809</v>
      </c>
      <c r="O3193" s="2" t="s">
        <v>110</v>
      </c>
      <c r="P3193" s="2" t="s">
        <v>111</v>
      </c>
      <c r="S3193" s="2" t="s">
        <v>112</v>
      </c>
      <c r="T3193" s="2" t="s">
        <v>111</v>
      </c>
      <c r="U3193" s="2" t="b">
        <v>1</v>
      </c>
      <c r="V3193" s="2" t="s">
        <v>126</v>
      </c>
      <c r="W3193" s="1" t="s">
        <v>111</v>
      </c>
      <c r="AO3193" s="1" t="s">
        <v>130</v>
      </c>
      <c r="AU3193" s="1" t="s">
        <v>191</v>
      </c>
      <c r="AX3193" s="1">
        <v>25</v>
      </c>
      <c r="AZ3193" s="1" t="s">
        <v>402</v>
      </c>
      <c r="BA3193" s="1" t="s">
        <v>11135</v>
      </c>
      <c r="BE3193" s="1" t="s">
        <v>11136</v>
      </c>
      <c r="BJ3193" s="1" t="s">
        <v>112</v>
      </c>
      <c r="BQ3193" s="1" t="s">
        <v>121</v>
      </c>
      <c r="BR3193" s="1" t="s">
        <v>122</v>
      </c>
      <c r="BS3193" s="1" t="s">
        <v>111</v>
      </c>
      <c r="BT3193" s="34" t="s">
        <v>184</v>
      </c>
      <c r="BZ3193" s="2" t="s">
        <v>162</v>
      </c>
      <c r="CB3193" s="1" t="s">
        <v>253</v>
      </c>
      <c r="CD3193" s="1" t="b">
        <v>0</v>
      </c>
      <c r="CE3193" s="1" t="b">
        <f t="shared" si="1715"/>
        <v>0</v>
      </c>
      <c r="CF3193" s="1" t="b">
        <f t="shared" si="1694"/>
        <v>0</v>
      </c>
      <c r="CG3193" s="1" t="b">
        <f t="shared" si="1695"/>
        <v>0</v>
      </c>
      <c r="CH3193" s="1" t="b">
        <f t="shared" si="1696"/>
        <v>0</v>
      </c>
      <c r="CI3193" s="1" t="b">
        <f t="shared" si="1697"/>
        <v>0</v>
      </c>
      <c r="CJ3193" s="1" t="b">
        <f t="shared" si="1698"/>
        <v>0</v>
      </c>
      <c r="CK3193" s="1" t="b">
        <f t="shared" si="1699"/>
        <v>0</v>
      </c>
      <c r="CL3193" s="1" t="b">
        <f t="shared" si="1700"/>
        <v>0</v>
      </c>
      <c r="CM3193" s="1" t="b">
        <f t="shared" si="1701"/>
        <v>1</v>
      </c>
      <c r="CN3193" s="1" t="b">
        <f t="shared" si="1702"/>
        <v>0</v>
      </c>
      <c r="CO3193" s="2" t="b">
        <f t="shared" si="1703"/>
        <v>0</v>
      </c>
      <c r="CP3193" s="2" t="b">
        <f t="shared" si="1704"/>
        <v>0</v>
      </c>
      <c r="CQ3193" s="2" t="b">
        <f t="shared" si="1705"/>
        <v>0</v>
      </c>
      <c r="CR3193" s="6" t="str">
        <f t="shared" si="1706"/>
        <v>Male</v>
      </c>
      <c r="CS3193" s="7">
        <f t="shared" si="1707"/>
        <v>0</v>
      </c>
      <c r="CT3193" s="7">
        <f t="shared" si="1708"/>
        <v>0</v>
      </c>
      <c r="CU3193" s="7">
        <f t="shared" si="1709"/>
        <v>0</v>
      </c>
      <c r="CV3193" s="7">
        <f t="shared" si="1710"/>
        <v>0</v>
      </c>
      <c r="CW3193" s="7">
        <f>COUNTIF(M3193,"=*moderna*")</f>
        <v>0</v>
      </c>
      <c r="CX3193" s="1" t="b">
        <f>AND(E3193&lt;30,NOT(E3193="."),NOT(E3193=""))</f>
        <v>0</v>
      </c>
      <c r="CY3193" s="1" t="b">
        <f>AND(E3193&gt;17,E3193&lt;41,NOT(E3193="."),NOT(E3193=""))</f>
        <v>0</v>
      </c>
      <c r="DG3193" s="1" t="b">
        <f>AND(E3193&gt;4,E3193&lt;18,NOT(E3193=""),NOT(E3193="."))</f>
        <v>0</v>
      </c>
    </row>
    <row r="3194" spans="2:111" ht="116" x14ac:dyDescent="0.35">
      <c r="B3194" s="1" t="s">
        <v>13809</v>
      </c>
      <c r="C3194" s="9">
        <v>44578</v>
      </c>
      <c r="D3194" s="10" t="s">
        <v>13809</v>
      </c>
      <c r="E3194" s="1">
        <v>57</v>
      </c>
      <c r="F3194" s="1" t="s">
        <v>127</v>
      </c>
      <c r="G3194" s="1" t="s">
        <v>13809</v>
      </c>
      <c r="H3194" s="1" t="s">
        <v>13809</v>
      </c>
      <c r="I3194" s="9">
        <v>44262</v>
      </c>
      <c r="J3194" s="2" t="s">
        <v>109</v>
      </c>
      <c r="K3194" s="2" t="s">
        <v>13809</v>
      </c>
      <c r="L3194" s="9">
        <v>44283</v>
      </c>
      <c r="M3194" s="2" t="s">
        <v>109</v>
      </c>
      <c r="N3194" s="2" t="s">
        <v>13809</v>
      </c>
      <c r="O3194" s="2" t="s">
        <v>110</v>
      </c>
      <c r="P3194" s="2" t="s">
        <v>111</v>
      </c>
      <c r="S3194" s="2" t="s">
        <v>112</v>
      </c>
      <c r="T3194" s="2" t="s">
        <v>112</v>
      </c>
      <c r="U3194" s="2" t="b">
        <f>OR(S3194="yes",T3194="yes")</f>
        <v>1</v>
      </c>
      <c r="V3194" s="2" t="s">
        <v>113</v>
      </c>
      <c r="W3194" s="1" t="s">
        <v>112</v>
      </c>
      <c r="X3194" s="1" t="s">
        <v>138</v>
      </c>
      <c r="Y3194" s="2" t="s">
        <v>111</v>
      </c>
      <c r="AF3194" s="1" t="s">
        <v>111</v>
      </c>
      <c r="AH3194" s="1" t="s">
        <v>193</v>
      </c>
      <c r="AI3194" s="1" t="s">
        <v>7184</v>
      </c>
      <c r="AJ3194" s="1" t="s">
        <v>115</v>
      </c>
      <c r="AK3194" s="1" t="s">
        <v>129</v>
      </c>
      <c r="AO3194" s="1" t="s">
        <v>166</v>
      </c>
      <c r="AS3194" s="1" t="s">
        <v>118</v>
      </c>
      <c r="AU3194" s="1" t="s">
        <v>191</v>
      </c>
      <c r="AX3194" s="12">
        <v>0.56000000000000005</v>
      </c>
      <c r="AZ3194" s="1" t="s">
        <v>320</v>
      </c>
      <c r="BG3194" s="1" t="s">
        <v>11137</v>
      </c>
      <c r="BH3194" s="1" t="s">
        <v>11138</v>
      </c>
      <c r="BJ3194" s="1" t="s">
        <v>112</v>
      </c>
      <c r="BK3194" s="1" t="s">
        <v>112</v>
      </c>
      <c r="BL3194" s="1" t="s">
        <v>301</v>
      </c>
      <c r="BQ3194" s="1" t="s">
        <v>121</v>
      </c>
      <c r="BR3194" s="1" t="s">
        <v>122</v>
      </c>
      <c r="BU3194" s="34" t="s">
        <v>11139</v>
      </c>
      <c r="BV3194" s="9">
        <v>44659</v>
      </c>
      <c r="BW3194" s="34" t="s">
        <v>11140</v>
      </c>
      <c r="BZ3194" s="2" t="s">
        <v>162</v>
      </c>
      <c r="CA3194" s="2">
        <v>3</v>
      </c>
      <c r="CB3194" s="1" t="s">
        <v>742</v>
      </c>
      <c r="CC3194" s="2" t="s">
        <v>113</v>
      </c>
      <c r="CD3194" s="1" t="b">
        <f t="shared" ref="CD3194:CD3203" si="1724">AND(E3194&lt;30,NOT(E3194="."),NOT(E3194=""))</f>
        <v>0</v>
      </c>
      <c r="CE3194" s="1" t="b">
        <f t="shared" si="1715"/>
        <v>0</v>
      </c>
      <c r="CF3194" s="1" t="b">
        <f t="shared" si="1694"/>
        <v>0</v>
      </c>
      <c r="CG3194" s="1" t="b">
        <f t="shared" si="1695"/>
        <v>0</v>
      </c>
      <c r="CH3194" s="1" t="b">
        <f t="shared" si="1696"/>
        <v>0</v>
      </c>
      <c r="CI3194" s="1" t="b">
        <f t="shared" si="1697"/>
        <v>0</v>
      </c>
      <c r="CJ3194" s="1" t="b">
        <f t="shared" si="1698"/>
        <v>0</v>
      </c>
      <c r="CK3194" s="1" t="b">
        <f t="shared" si="1699"/>
        <v>0</v>
      </c>
      <c r="CL3194" s="1" t="b">
        <f t="shared" si="1700"/>
        <v>0</v>
      </c>
      <c r="CM3194" s="1" t="b">
        <f t="shared" si="1701"/>
        <v>1</v>
      </c>
      <c r="CN3194" s="1" t="b">
        <f t="shared" si="1702"/>
        <v>0</v>
      </c>
      <c r="CO3194" s="2" t="b">
        <f t="shared" si="1703"/>
        <v>0</v>
      </c>
      <c r="CP3194" s="2" t="b">
        <f t="shared" si="1704"/>
        <v>0</v>
      </c>
      <c r="CQ3194" s="2" t="b">
        <f t="shared" si="1705"/>
        <v>0</v>
      </c>
      <c r="CR3194" s="6" t="str">
        <f t="shared" si="1706"/>
        <v>Male</v>
      </c>
      <c r="CS3194" s="7">
        <f t="shared" si="1707"/>
        <v>1</v>
      </c>
      <c r="CT3194" s="7">
        <f t="shared" si="1708"/>
        <v>0</v>
      </c>
      <c r="CU3194" s="7">
        <f t="shared" si="1709"/>
        <v>0</v>
      </c>
      <c r="CV3194" s="7">
        <f t="shared" si="1710"/>
        <v>1</v>
      </c>
      <c r="CW3194" s="7">
        <f>COUNTIF(M3194,"=*moderna*")</f>
        <v>0</v>
      </c>
      <c r="CX3194" s="1" t="b">
        <f>AND(E3194&lt;30,NOT(E3194="."),NOT(E3194=""))</f>
        <v>0</v>
      </c>
      <c r="CY3194" s="1" t="b">
        <f>AND(E3194&gt;17,E3194&lt;41,NOT(E3194="."),NOT(E3194=""))</f>
        <v>0</v>
      </c>
      <c r="DG3194" s="1" t="b">
        <f>AND(E3194&gt;4,E3194&lt;18,NOT(E3194=""),NOT(E3194="."))</f>
        <v>0</v>
      </c>
    </row>
    <row r="3195" spans="2:111" ht="409.5" x14ac:dyDescent="0.35">
      <c r="B3195" s="1" t="s">
        <v>13809</v>
      </c>
      <c r="C3195" s="9">
        <v>44578</v>
      </c>
      <c r="D3195" s="10" t="s">
        <v>13809</v>
      </c>
      <c r="E3195" s="1">
        <v>23</v>
      </c>
      <c r="F3195" s="1" t="s">
        <v>127</v>
      </c>
      <c r="G3195" s="1" t="s">
        <v>13809</v>
      </c>
      <c r="H3195" s="1" t="s">
        <v>13809</v>
      </c>
      <c r="I3195" s="9">
        <v>44287</v>
      </c>
      <c r="J3195" s="2" t="s">
        <v>128</v>
      </c>
      <c r="K3195" s="2" t="s">
        <v>13809</v>
      </c>
      <c r="L3195" s="9">
        <v>44316</v>
      </c>
      <c r="M3195" s="2" t="s">
        <v>128</v>
      </c>
      <c r="N3195" s="2" t="s">
        <v>13809</v>
      </c>
      <c r="O3195" s="2" t="s">
        <v>110</v>
      </c>
      <c r="P3195" s="2" t="s">
        <v>111</v>
      </c>
      <c r="S3195" s="2" t="s">
        <v>112</v>
      </c>
      <c r="T3195" s="2" t="s">
        <v>111</v>
      </c>
      <c r="U3195" s="2" t="b">
        <f>OR(S3195="yes",T3195="yes")</f>
        <v>1</v>
      </c>
      <c r="V3195" s="2" t="s">
        <v>126</v>
      </c>
      <c r="W3195" s="1" t="s">
        <v>112</v>
      </c>
      <c r="X3195" s="1" t="s">
        <v>114</v>
      </c>
      <c r="Y3195" s="2" t="s">
        <v>112</v>
      </c>
      <c r="Z3195" s="2" t="s">
        <v>111</v>
      </c>
      <c r="AA3195" s="2" t="s">
        <v>111</v>
      </c>
      <c r="AB3195" s="2">
        <v>4</v>
      </c>
      <c r="AC3195" s="1" t="s">
        <v>111</v>
      </c>
      <c r="AF3195" s="1" t="s">
        <v>111</v>
      </c>
      <c r="AJ3195" s="1" t="s">
        <v>115</v>
      </c>
      <c r="AK3195" s="1" t="s">
        <v>291</v>
      </c>
      <c r="AN3195" s="1" t="s">
        <v>11141</v>
      </c>
      <c r="AO3195" s="1" t="s">
        <v>130</v>
      </c>
      <c r="AS3195" s="1" t="s">
        <v>401</v>
      </c>
      <c r="AU3195" s="1" t="s">
        <v>191</v>
      </c>
      <c r="AX3195" s="1">
        <v>55</v>
      </c>
      <c r="AZ3195" s="1" t="s">
        <v>707</v>
      </c>
      <c r="BC3195" s="1" t="s">
        <v>11142</v>
      </c>
      <c r="BF3195" s="1">
        <v>138</v>
      </c>
      <c r="BG3195" s="1">
        <v>23</v>
      </c>
      <c r="BJ3195" s="1" t="s">
        <v>112</v>
      </c>
      <c r="BK3195" s="1" t="s">
        <v>112</v>
      </c>
      <c r="BL3195" s="1" t="s">
        <v>11143</v>
      </c>
      <c r="BM3195" s="1" t="s">
        <v>11144</v>
      </c>
      <c r="BQ3195" s="1" t="s">
        <v>121</v>
      </c>
      <c r="BR3195" s="1" t="s">
        <v>122</v>
      </c>
      <c r="BS3195" s="1" t="s">
        <v>112</v>
      </c>
      <c r="BU3195" s="34" t="s">
        <v>11145</v>
      </c>
      <c r="BV3195" s="9">
        <v>44578</v>
      </c>
      <c r="BW3195" s="34" t="s">
        <v>15109</v>
      </c>
      <c r="BY3195" s="2" t="s">
        <v>153</v>
      </c>
      <c r="BZ3195" s="2" t="s">
        <v>124</v>
      </c>
      <c r="CB3195" s="1" t="s">
        <v>5825</v>
      </c>
      <c r="CD3195" s="1" t="b">
        <f t="shared" si="1724"/>
        <v>1</v>
      </c>
      <c r="CE3195" s="1" t="b">
        <f t="shared" si="1715"/>
        <v>0</v>
      </c>
      <c r="CF3195" s="1" t="b">
        <f t="shared" si="1694"/>
        <v>0</v>
      </c>
      <c r="CG3195" s="1" t="b">
        <f t="shared" si="1695"/>
        <v>0</v>
      </c>
      <c r="CH3195" s="1" t="b">
        <f t="shared" si="1696"/>
        <v>0</v>
      </c>
      <c r="CI3195" s="1" t="b">
        <f t="shared" si="1697"/>
        <v>1</v>
      </c>
      <c r="CJ3195" s="1" t="b">
        <f t="shared" si="1698"/>
        <v>0</v>
      </c>
      <c r="CK3195" s="1" t="b">
        <f t="shared" si="1699"/>
        <v>0</v>
      </c>
      <c r="CL3195" s="1" t="b">
        <f t="shared" si="1700"/>
        <v>0</v>
      </c>
      <c r="CM3195" s="1" t="b">
        <f t="shared" si="1701"/>
        <v>0</v>
      </c>
      <c r="CN3195" s="1" t="b">
        <f t="shared" si="1702"/>
        <v>0</v>
      </c>
      <c r="CO3195" s="2" t="b">
        <f t="shared" si="1703"/>
        <v>1</v>
      </c>
      <c r="CP3195" s="2" t="b">
        <f t="shared" si="1704"/>
        <v>1</v>
      </c>
      <c r="CQ3195" s="2" t="b">
        <f t="shared" si="1705"/>
        <v>0</v>
      </c>
      <c r="CR3195" s="6" t="str">
        <f t="shared" si="1706"/>
        <v>Male</v>
      </c>
      <c r="CS3195" s="7">
        <f t="shared" si="1707"/>
        <v>0</v>
      </c>
      <c r="CT3195" s="7">
        <f t="shared" si="1708"/>
        <v>1</v>
      </c>
      <c r="CU3195" s="7">
        <f t="shared" si="1709"/>
        <v>0</v>
      </c>
      <c r="CV3195" s="7">
        <f t="shared" si="1710"/>
        <v>0</v>
      </c>
    </row>
    <row r="3196" spans="2:111" ht="217.5" x14ac:dyDescent="0.35">
      <c r="B3196" s="1" t="s">
        <v>13809</v>
      </c>
      <c r="C3196" s="9">
        <v>44578</v>
      </c>
      <c r="D3196" s="10" t="s">
        <v>13809</v>
      </c>
      <c r="E3196" s="1">
        <v>73</v>
      </c>
      <c r="F3196" s="1" t="s">
        <v>127</v>
      </c>
      <c r="G3196" s="1" t="s">
        <v>13809</v>
      </c>
      <c r="H3196" s="1" t="s">
        <v>13809</v>
      </c>
      <c r="J3196" s="2" t="s">
        <v>109</v>
      </c>
      <c r="K3196" s="2" t="s">
        <v>13809</v>
      </c>
      <c r="M3196" s="2" t="s">
        <v>109</v>
      </c>
      <c r="N3196" s="2" t="s">
        <v>13809</v>
      </c>
      <c r="O3196" s="2" t="s">
        <v>110</v>
      </c>
      <c r="P3196" s="2" t="s">
        <v>111</v>
      </c>
      <c r="S3196" s="2" t="s">
        <v>112</v>
      </c>
      <c r="T3196" s="2" t="s">
        <v>111</v>
      </c>
      <c r="U3196" s="2" t="b">
        <f>OR(S3196="yes",T3196="yes")</f>
        <v>1</v>
      </c>
      <c r="V3196" s="2" t="s">
        <v>126</v>
      </c>
      <c r="W3196" s="1" t="s">
        <v>111</v>
      </c>
      <c r="Y3196" s="2" t="s">
        <v>112</v>
      </c>
      <c r="AB3196" s="2">
        <v>35</v>
      </c>
      <c r="AC3196" s="1" t="s">
        <v>111</v>
      </c>
      <c r="AF3196" s="1" t="s">
        <v>111</v>
      </c>
      <c r="AH3196" s="1" t="s">
        <v>193</v>
      </c>
      <c r="AI3196" s="1" t="s">
        <v>11146</v>
      </c>
      <c r="AK3196" s="1" t="s">
        <v>291</v>
      </c>
      <c r="AN3196" s="1" t="s">
        <v>11147</v>
      </c>
      <c r="AO3196" s="1" t="s">
        <v>117</v>
      </c>
      <c r="AU3196" s="1" t="s">
        <v>238</v>
      </c>
      <c r="AX3196" s="1">
        <v>40</v>
      </c>
      <c r="AZ3196" s="1" t="s">
        <v>155</v>
      </c>
      <c r="BA3196" s="1" t="s">
        <v>11148</v>
      </c>
      <c r="BJ3196" s="1" t="s">
        <v>112</v>
      </c>
      <c r="BK3196" s="1" t="s">
        <v>111</v>
      </c>
      <c r="BQ3196" s="1" t="s">
        <v>121</v>
      </c>
      <c r="BR3196" s="1" t="s">
        <v>122</v>
      </c>
      <c r="BS3196" s="1" t="s">
        <v>112</v>
      </c>
      <c r="BU3196" s="34" t="s">
        <v>14043</v>
      </c>
      <c r="BV3196" s="9">
        <v>44713</v>
      </c>
      <c r="BW3196" s="34" t="s">
        <v>11149</v>
      </c>
      <c r="BY3196" s="2" t="s">
        <v>153</v>
      </c>
      <c r="BZ3196" s="2" t="s">
        <v>124</v>
      </c>
      <c r="CB3196" s="1" t="s">
        <v>199</v>
      </c>
      <c r="CD3196" s="1" t="b">
        <f t="shared" si="1724"/>
        <v>0</v>
      </c>
      <c r="CE3196" s="1" t="b">
        <f t="shared" si="1715"/>
        <v>0</v>
      </c>
      <c r="CF3196" s="1" t="b">
        <f t="shared" si="1694"/>
        <v>0</v>
      </c>
      <c r="CG3196" s="1" t="b">
        <f t="shared" si="1695"/>
        <v>0</v>
      </c>
      <c r="CH3196" s="1" t="b">
        <f t="shared" si="1696"/>
        <v>0</v>
      </c>
      <c r="CI3196" s="1" t="b">
        <f t="shared" si="1697"/>
        <v>0</v>
      </c>
      <c r="CJ3196" s="1" t="b">
        <f t="shared" si="1698"/>
        <v>0</v>
      </c>
      <c r="CK3196" s="1" t="b">
        <f t="shared" si="1699"/>
        <v>0</v>
      </c>
      <c r="CL3196" s="1" t="b">
        <f t="shared" si="1700"/>
        <v>0</v>
      </c>
      <c r="CM3196" s="1" t="b">
        <f t="shared" si="1701"/>
        <v>0</v>
      </c>
      <c r="CN3196" s="1" t="b">
        <f t="shared" si="1702"/>
        <v>1</v>
      </c>
      <c r="CO3196" s="2" t="b">
        <f t="shared" si="1703"/>
        <v>0</v>
      </c>
      <c r="CP3196" s="2" t="b">
        <f t="shared" si="1704"/>
        <v>0</v>
      </c>
      <c r="CQ3196" s="2" t="b">
        <f t="shared" si="1705"/>
        <v>0</v>
      </c>
      <c r="CR3196" s="6" t="str">
        <f t="shared" si="1706"/>
        <v>Male</v>
      </c>
      <c r="CS3196" s="7">
        <f t="shared" si="1707"/>
        <v>1</v>
      </c>
      <c r="CT3196" s="7">
        <f t="shared" si="1708"/>
        <v>0</v>
      </c>
      <c r="CU3196" s="7">
        <f t="shared" si="1709"/>
        <v>0</v>
      </c>
      <c r="CV3196" s="7">
        <f t="shared" si="1710"/>
        <v>1</v>
      </c>
      <c r="CW3196" s="7">
        <f>COUNTIF(M3196,"=*moderna*")</f>
        <v>0</v>
      </c>
      <c r="CX3196" s="1" t="b">
        <f>AND(E3196&lt;30,NOT(E3196="."),NOT(E3196=""))</f>
        <v>0</v>
      </c>
      <c r="CY3196" s="1" t="b">
        <f>AND(E3196&gt;17,E3196&lt;41,NOT(E3196="."),NOT(E3196=""))</f>
        <v>0</v>
      </c>
    </row>
    <row r="3197" spans="2:111" ht="116" x14ac:dyDescent="0.35">
      <c r="B3197" s="1" t="s">
        <v>13809</v>
      </c>
      <c r="C3197" s="9">
        <v>44579</v>
      </c>
      <c r="D3197" s="10" t="s">
        <v>13809</v>
      </c>
      <c r="E3197" s="1">
        <v>16</v>
      </c>
      <c r="F3197" s="1" t="s">
        <v>127</v>
      </c>
      <c r="G3197" s="1" t="s">
        <v>13809</v>
      </c>
      <c r="H3197" s="1" t="s">
        <v>13809</v>
      </c>
      <c r="I3197" s="2" t="s">
        <v>183</v>
      </c>
      <c r="J3197" s="2" t="s">
        <v>163</v>
      </c>
      <c r="K3197" s="2" t="s">
        <v>13809</v>
      </c>
      <c r="L3197" s="2" t="s">
        <v>183</v>
      </c>
      <c r="M3197" s="2" t="s">
        <v>163</v>
      </c>
      <c r="N3197" s="2" t="s">
        <v>13809</v>
      </c>
      <c r="O3197" s="2" t="s">
        <v>110</v>
      </c>
      <c r="P3197" s="2" t="s">
        <v>111</v>
      </c>
      <c r="S3197" s="2" t="s">
        <v>111</v>
      </c>
      <c r="T3197" s="2" t="s">
        <v>112</v>
      </c>
      <c r="U3197" s="2" t="b">
        <v>1</v>
      </c>
      <c r="V3197" s="2" t="s">
        <v>113</v>
      </c>
      <c r="W3197" s="1" t="s">
        <v>112</v>
      </c>
      <c r="X3197" s="1" t="s">
        <v>114</v>
      </c>
      <c r="Y3197" s="2" t="s">
        <v>112</v>
      </c>
      <c r="Z3197" s="2" t="s">
        <v>111</v>
      </c>
      <c r="AA3197" s="2" t="s">
        <v>111</v>
      </c>
      <c r="AB3197" s="2">
        <v>3</v>
      </c>
      <c r="AC3197" s="1" t="s">
        <v>111</v>
      </c>
      <c r="AF3197" s="1" t="s">
        <v>111</v>
      </c>
      <c r="AJ3197" s="1" t="s">
        <v>115</v>
      </c>
      <c r="AK3197" s="1" t="s">
        <v>129</v>
      </c>
      <c r="AO3197" s="1" t="s">
        <v>117</v>
      </c>
      <c r="AS3197" s="1" t="s">
        <v>140</v>
      </c>
      <c r="AU3197" s="1" t="s">
        <v>238</v>
      </c>
      <c r="AX3197" s="1">
        <v>55</v>
      </c>
      <c r="AZ3197" s="1" t="s">
        <v>155</v>
      </c>
      <c r="BA3197" s="1" t="s">
        <v>11150</v>
      </c>
      <c r="BJ3197" s="1" t="s">
        <v>112</v>
      </c>
      <c r="BK3197" s="1" t="s">
        <v>112</v>
      </c>
      <c r="BL3197" s="1" t="s">
        <v>2243</v>
      </c>
      <c r="BQ3197" s="1" t="s">
        <v>121</v>
      </c>
      <c r="BR3197" s="1" t="s">
        <v>122</v>
      </c>
      <c r="BS3197" s="1" t="s">
        <v>112</v>
      </c>
      <c r="BU3197" s="34" t="s">
        <v>11151</v>
      </c>
      <c r="BV3197" s="9">
        <v>44581</v>
      </c>
      <c r="BW3197" s="34" t="s">
        <v>11152</v>
      </c>
      <c r="BY3197" s="2" t="s">
        <v>123</v>
      </c>
      <c r="BZ3197" s="2" t="s">
        <v>124</v>
      </c>
      <c r="CA3197" s="2">
        <v>3</v>
      </c>
      <c r="CB3197" s="1" t="s">
        <v>330</v>
      </c>
      <c r="CC3197" s="2" t="s">
        <v>126</v>
      </c>
      <c r="CD3197" s="1" t="b">
        <f t="shared" si="1724"/>
        <v>1</v>
      </c>
      <c r="CE3197" s="1" t="b">
        <f t="shared" si="1715"/>
        <v>1</v>
      </c>
      <c r="CF3197" s="1" t="b">
        <f t="shared" si="1694"/>
        <v>0</v>
      </c>
      <c r="CG3197" s="1" t="b">
        <f t="shared" si="1695"/>
        <v>0</v>
      </c>
      <c r="CH3197" s="1" t="b">
        <f t="shared" si="1696"/>
        <v>1</v>
      </c>
      <c r="CI3197" s="1" t="b">
        <f t="shared" si="1697"/>
        <v>0</v>
      </c>
      <c r="CJ3197" s="1" t="b">
        <f t="shared" si="1698"/>
        <v>0</v>
      </c>
      <c r="CK3197" s="1" t="b">
        <f t="shared" si="1699"/>
        <v>0</v>
      </c>
      <c r="CL3197" s="1" t="b">
        <f t="shared" si="1700"/>
        <v>0</v>
      </c>
      <c r="CM3197" s="1" t="b">
        <f t="shared" si="1701"/>
        <v>0</v>
      </c>
      <c r="CN3197" s="1" t="b">
        <f t="shared" si="1702"/>
        <v>0</v>
      </c>
      <c r="CO3197" s="2" t="b">
        <f t="shared" si="1703"/>
        <v>1</v>
      </c>
      <c r="CP3197" s="2" t="b">
        <f t="shared" si="1704"/>
        <v>1</v>
      </c>
      <c r="CQ3197" s="2" t="b">
        <f t="shared" si="1705"/>
        <v>0</v>
      </c>
      <c r="CR3197" s="6" t="str">
        <f t="shared" si="1706"/>
        <v>Male</v>
      </c>
      <c r="CS3197" s="7">
        <f t="shared" si="1707"/>
        <v>0</v>
      </c>
      <c r="CT3197" s="7">
        <f t="shared" si="1708"/>
        <v>0</v>
      </c>
      <c r="CU3197" s="7">
        <f t="shared" si="1709"/>
        <v>0</v>
      </c>
      <c r="CV3197" s="7">
        <f t="shared" si="1710"/>
        <v>0</v>
      </c>
      <c r="CW3197" s="7">
        <f>COUNTIF(M3197,"=*moderna*")</f>
        <v>0</v>
      </c>
      <c r="CX3197" s="1" t="b">
        <f>AND(E3197&lt;30,NOT(E3197="."),NOT(E3197=""))</f>
        <v>1</v>
      </c>
      <c r="CY3197" s="1" t="b">
        <f>AND(E3197&gt;17,E3197&lt;41,NOT(E3197="."),NOT(E3197=""))</f>
        <v>0</v>
      </c>
      <c r="DG3197" s="1" t="b">
        <f>AND(E3197&gt;4,E3197&lt;18,NOT(E3197=""),NOT(E3197="."))</f>
        <v>1</v>
      </c>
    </row>
    <row r="3198" spans="2:111" ht="145" x14ac:dyDescent="0.35">
      <c r="B3198" s="1" t="s">
        <v>13809</v>
      </c>
      <c r="C3198" s="9">
        <v>44579</v>
      </c>
      <c r="D3198" s="10" t="s">
        <v>13809</v>
      </c>
      <c r="E3198" s="1">
        <v>48</v>
      </c>
      <c r="F3198" s="1" t="s">
        <v>127</v>
      </c>
      <c r="G3198" s="1" t="s">
        <v>13809</v>
      </c>
      <c r="H3198" s="1" t="s">
        <v>13809</v>
      </c>
      <c r="K3198" s="2" t="s">
        <v>13809</v>
      </c>
      <c r="L3198" s="9">
        <v>44466</v>
      </c>
      <c r="M3198" s="2" t="s">
        <v>109</v>
      </c>
      <c r="N3198" s="2" t="s">
        <v>13809</v>
      </c>
      <c r="O3198" s="2" t="s">
        <v>110</v>
      </c>
      <c r="P3198" s="2" t="s">
        <v>111</v>
      </c>
      <c r="S3198" s="2" t="s">
        <v>112</v>
      </c>
      <c r="T3198" s="2" t="s">
        <v>111</v>
      </c>
      <c r="U3198" s="2" t="b">
        <f t="shared" ref="U3198:U3203" si="1725">OR(S3198="yes",T3198="yes")</f>
        <v>1</v>
      </c>
      <c r="V3198" s="2" t="s">
        <v>126</v>
      </c>
      <c r="W3198" s="1" t="s">
        <v>111</v>
      </c>
      <c r="Y3198" s="2" t="s">
        <v>112</v>
      </c>
      <c r="Z3198" s="2" t="s">
        <v>111</v>
      </c>
      <c r="AA3198" s="2" t="s">
        <v>112</v>
      </c>
      <c r="AB3198" s="2">
        <v>5</v>
      </c>
      <c r="AC3198" s="1" t="s">
        <v>111</v>
      </c>
      <c r="AF3198" s="1" t="s">
        <v>111</v>
      </c>
      <c r="AJ3198" s="1" t="s">
        <v>115</v>
      </c>
      <c r="AK3198" s="1" t="s">
        <v>201</v>
      </c>
      <c r="AN3198" s="1" t="s">
        <v>11153</v>
      </c>
      <c r="AO3198" s="1" t="s">
        <v>221</v>
      </c>
      <c r="AS3198" s="1" t="s">
        <v>118</v>
      </c>
      <c r="AZ3198" s="1" t="s">
        <v>155</v>
      </c>
      <c r="BA3198" s="1" t="s">
        <v>11154</v>
      </c>
      <c r="BJ3198" s="1" t="s">
        <v>111</v>
      </c>
      <c r="BN3198" s="1" t="s">
        <v>112</v>
      </c>
      <c r="BO3198" s="1" t="s">
        <v>148</v>
      </c>
      <c r="BP3198" s="1" t="s">
        <v>11155</v>
      </c>
      <c r="BQ3198" s="1" t="s">
        <v>121</v>
      </c>
      <c r="BR3198" s="1" t="s">
        <v>122</v>
      </c>
      <c r="BS3198" s="1" t="s">
        <v>112</v>
      </c>
      <c r="BU3198" s="34" t="s">
        <v>11156</v>
      </c>
      <c r="BV3198" s="9">
        <v>44579</v>
      </c>
      <c r="BW3198" s="34" t="s">
        <v>11157</v>
      </c>
      <c r="BY3198" s="2" t="s">
        <v>153</v>
      </c>
      <c r="BZ3198" s="2" t="s">
        <v>124</v>
      </c>
      <c r="CB3198" s="1" t="s">
        <v>236</v>
      </c>
      <c r="CD3198" s="1" t="b">
        <f t="shared" si="1724"/>
        <v>0</v>
      </c>
      <c r="CE3198" s="1" t="b">
        <f t="shared" si="1715"/>
        <v>0</v>
      </c>
      <c r="CF3198" s="1" t="b">
        <f t="shared" si="1694"/>
        <v>0</v>
      </c>
      <c r="CG3198" s="1" t="b">
        <f t="shared" si="1695"/>
        <v>0</v>
      </c>
      <c r="CH3198" s="1" t="b">
        <f t="shared" si="1696"/>
        <v>0</v>
      </c>
      <c r="CI3198" s="1" t="b">
        <f t="shared" si="1697"/>
        <v>0</v>
      </c>
      <c r="CJ3198" s="1" t="b">
        <f t="shared" si="1698"/>
        <v>0</v>
      </c>
      <c r="CK3198" s="1" t="b">
        <f t="shared" si="1699"/>
        <v>0</v>
      </c>
      <c r="CL3198" s="1" t="b">
        <f t="shared" si="1700"/>
        <v>1</v>
      </c>
      <c r="CM3198" s="1" t="b">
        <f t="shared" si="1701"/>
        <v>0</v>
      </c>
      <c r="CN3198" s="1" t="b">
        <f t="shared" si="1702"/>
        <v>0</v>
      </c>
      <c r="CO3198" s="2" t="b">
        <f t="shared" si="1703"/>
        <v>1</v>
      </c>
      <c r="CP3198" s="2" t="b">
        <f t="shared" si="1704"/>
        <v>1</v>
      </c>
      <c r="CQ3198" s="2" t="b">
        <f t="shared" si="1705"/>
        <v>0</v>
      </c>
      <c r="CR3198" s="6" t="str">
        <f t="shared" si="1706"/>
        <v>Male</v>
      </c>
      <c r="CS3198" s="7">
        <f t="shared" si="1707"/>
        <v>0</v>
      </c>
      <c r="CT3198" s="7">
        <f t="shared" si="1708"/>
        <v>0</v>
      </c>
      <c r="CU3198" s="7">
        <f t="shared" si="1709"/>
        <v>0</v>
      </c>
      <c r="CV3198" s="7">
        <f t="shared" si="1710"/>
        <v>1</v>
      </c>
    </row>
    <row r="3199" spans="2:111" ht="159.5" x14ac:dyDescent="0.35">
      <c r="B3199" s="1" t="s">
        <v>13809</v>
      </c>
      <c r="C3199" s="9">
        <v>44579</v>
      </c>
      <c r="D3199" s="10" t="s">
        <v>13809</v>
      </c>
      <c r="E3199" s="1">
        <v>36</v>
      </c>
      <c r="F3199" s="1" t="s">
        <v>127</v>
      </c>
      <c r="G3199" s="1" t="s">
        <v>13809</v>
      </c>
      <c r="H3199" s="1" t="s">
        <v>13809</v>
      </c>
      <c r="I3199" s="9">
        <v>44201</v>
      </c>
      <c r="J3199" s="2" t="s">
        <v>128</v>
      </c>
      <c r="K3199" s="2" t="s">
        <v>13809</v>
      </c>
      <c r="L3199" s="9">
        <v>44229</v>
      </c>
      <c r="M3199" s="2" t="s">
        <v>128</v>
      </c>
      <c r="N3199" s="2" t="s">
        <v>13809</v>
      </c>
      <c r="O3199" s="2" t="s">
        <v>110</v>
      </c>
      <c r="P3199" s="2" t="s">
        <v>111</v>
      </c>
      <c r="S3199" s="2" t="s">
        <v>112</v>
      </c>
      <c r="T3199" s="2" t="s">
        <v>111</v>
      </c>
      <c r="U3199" s="2" t="b">
        <f t="shared" si="1725"/>
        <v>1</v>
      </c>
      <c r="V3199" s="2" t="s">
        <v>113</v>
      </c>
      <c r="W3199" s="1" t="s">
        <v>112</v>
      </c>
      <c r="X3199" s="1" t="s">
        <v>138</v>
      </c>
      <c r="Y3199" s="2" t="s">
        <v>112</v>
      </c>
      <c r="Z3199" s="2" t="s">
        <v>111</v>
      </c>
      <c r="AA3199" s="2" t="s">
        <v>111</v>
      </c>
      <c r="AB3199" s="2">
        <v>28</v>
      </c>
      <c r="AC3199" s="1" t="s">
        <v>112</v>
      </c>
      <c r="AD3199" s="1" t="s">
        <v>192</v>
      </c>
      <c r="AE3199" s="1" t="s">
        <v>11158</v>
      </c>
      <c r="AF3199" s="1" t="s">
        <v>111</v>
      </c>
      <c r="AJ3199" s="1" t="s">
        <v>115</v>
      </c>
      <c r="AK3199" s="1" t="s">
        <v>189</v>
      </c>
      <c r="AO3199" s="1" t="s">
        <v>166</v>
      </c>
      <c r="AS3199" s="1" t="s">
        <v>118</v>
      </c>
      <c r="AU3199" s="1" t="s">
        <v>177</v>
      </c>
      <c r="AX3199" s="1">
        <v>50</v>
      </c>
      <c r="AZ3199" s="1" t="s">
        <v>120</v>
      </c>
      <c r="BA3199" s="1" t="s">
        <v>11159</v>
      </c>
      <c r="BG3199" s="1" t="s">
        <v>11160</v>
      </c>
      <c r="BH3199" s="1" t="s">
        <v>11161</v>
      </c>
      <c r="BJ3199" s="1" t="s">
        <v>112</v>
      </c>
      <c r="BK3199" s="1" t="s">
        <v>112</v>
      </c>
      <c r="BL3199" s="1" t="s">
        <v>325</v>
      </c>
      <c r="BQ3199" s="1" t="s">
        <v>121</v>
      </c>
      <c r="BR3199" s="1" t="s">
        <v>122</v>
      </c>
      <c r="BS3199" s="1" t="s">
        <v>111</v>
      </c>
      <c r="BT3199" s="34" t="s">
        <v>184</v>
      </c>
      <c r="BU3199" s="34" t="s">
        <v>11162</v>
      </c>
      <c r="BV3199" s="9">
        <v>44869</v>
      </c>
      <c r="BW3199" s="34" t="s">
        <v>15110</v>
      </c>
      <c r="BY3199" s="2" t="s">
        <v>123</v>
      </c>
      <c r="BZ3199" s="2" t="s">
        <v>124</v>
      </c>
      <c r="CA3199" s="2">
        <v>3</v>
      </c>
      <c r="CB3199" s="1" t="s">
        <v>181</v>
      </c>
      <c r="CC3199" s="2" t="s">
        <v>126</v>
      </c>
      <c r="CD3199" s="1" t="b">
        <f t="shared" si="1724"/>
        <v>0</v>
      </c>
      <c r="CE3199" s="1" t="b">
        <f t="shared" si="1715"/>
        <v>0</v>
      </c>
      <c r="CF3199" s="1" t="b">
        <f t="shared" si="1694"/>
        <v>0</v>
      </c>
      <c r="CG3199" s="1" t="b">
        <f t="shared" si="1695"/>
        <v>0</v>
      </c>
      <c r="CH3199" s="1" t="b">
        <f t="shared" si="1696"/>
        <v>0</v>
      </c>
      <c r="CI3199" s="1" t="b">
        <f t="shared" si="1697"/>
        <v>0</v>
      </c>
      <c r="CJ3199" s="1" t="b">
        <f t="shared" si="1698"/>
        <v>0</v>
      </c>
      <c r="CK3199" s="1" t="b">
        <f t="shared" si="1699"/>
        <v>1</v>
      </c>
      <c r="CL3199" s="1" t="b">
        <f t="shared" si="1700"/>
        <v>0</v>
      </c>
      <c r="CM3199" s="1" t="b">
        <f t="shared" si="1701"/>
        <v>0</v>
      </c>
      <c r="CN3199" s="1" t="b">
        <f t="shared" si="1702"/>
        <v>0</v>
      </c>
      <c r="CO3199" s="2" t="b">
        <f t="shared" si="1703"/>
        <v>0</v>
      </c>
      <c r="CP3199" s="2" t="b">
        <f t="shared" si="1704"/>
        <v>0</v>
      </c>
      <c r="CQ3199" s="2" t="b">
        <f t="shared" si="1705"/>
        <v>0</v>
      </c>
      <c r="CR3199" s="6" t="str">
        <f t="shared" si="1706"/>
        <v>Male</v>
      </c>
      <c r="CS3199" s="7">
        <f t="shared" si="1707"/>
        <v>0</v>
      </c>
      <c r="CT3199" s="7">
        <f t="shared" si="1708"/>
        <v>1</v>
      </c>
      <c r="CU3199" s="7">
        <f t="shared" si="1709"/>
        <v>0</v>
      </c>
      <c r="CV3199" s="7">
        <f t="shared" si="1710"/>
        <v>0</v>
      </c>
    </row>
    <row r="3200" spans="2:111" ht="116" x14ac:dyDescent="0.35">
      <c r="B3200" s="1" t="s">
        <v>13809</v>
      </c>
      <c r="C3200" s="9">
        <v>44579</v>
      </c>
      <c r="D3200" s="10" t="s">
        <v>13809</v>
      </c>
      <c r="E3200" s="1">
        <v>18</v>
      </c>
      <c r="F3200" s="1" t="s">
        <v>127</v>
      </c>
      <c r="G3200" s="1" t="s">
        <v>13809</v>
      </c>
      <c r="H3200" s="1" t="s">
        <v>13809</v>
      </c>
      <c r="I3200" s="9">
        <v>44575</v>
      </c>
      <c r="K3200" s="2" t="s">
        <v>13809</v>
      </c>
      <c r="N3200" s="2" t="s">
        <v>13809</v>
      </c>
      <c r="O3200" s="2" t="s">
        <v>110</v>
      </c>
      <c r="P3200" s="2" t="s">
        <v>111</v>
      </c>
      <c r="S3200" s="2" t="s">
        <v>111</v>
      </c>
      <c r="T3200" s="2" t="s">
        <v>112</v>
      </c>
      <c r="U3200" s="2" t="b">
        <f t="shared" si="1725"/>
        <v>1</v>
      </c>
      <c r="V3200" s="2" t="s">
        <v>113</v>
      </c>
      <c r="W3200" s="1" t="s">
        <v>112</v>
      </c>
      <c r="X3200" s="1" t="s">
        <v>114</v>
      </c>
      <c r="Y3200" s="2" t="s">
        <v>112</v>
      </c>
      <c r="Z3200" s="2" t="s">
        <v>112</v>
      </c>
      <c r="AA3200" s="2" t="s">
        <v>111</v>
      </c>
      <c r="AB3200" s="2">
        <v>4</v>
      </c>
      <c r="AC3200" s="1" t="s">
        <v>111</v>
      </c>
      <c r="AF3200" s="1" t="s">
        <v>111</v>
      </c>
      <c r="AJ3200" s="1" t="s">
        <v>115</v>
      </c>
      <c r="AK3200" s="1" t="s">
        <v>129</v>
      </c>
      <c r="AO3200" s="1" t="s">
        <v>117</v>
      </c>
      <c r="AS3200" s="1" t="s">
        <v>118</v>
      </c>
      <c r="AU3200" s="1" t="s">
        <v>243</v>
      </c>
      <c r="AZ3200" s="1" t="s">
        <v>222</v>
      </c>
      <c r="BC3200" s="1" t="s">
        <v>11163</v>
      </c>
      <c r="BJ3200" s="1" t="s">
        <v>112</v>
      </c>
      <c r="BK3200" s="1" t="s">
        <v>112</v>
      </c>
      <c r="BL3200" s="1" t="s">
        <v>142</v>
      </c>
      <c r="BQ3200" s="1" t="s">
        <v>121</v>
      </c>
      <c r="BR3200" s="1" t="s">
        <v>122</v>
      </c>
      <c r="BS3200" s="1" t="s">
        <v>112</v>
      </c>
      <c r="BU3200" s="34" t="s">
        <v>1339</v>
      </c>
      <c r="BV3200" s="9">
        <v>44585</v>
      </c>
      <c r="BW3200" s="34" t="s">
        <v>11164</v>
      </c>
      <c r="BY3200" s="2" t="s">
        <v>123</v>
      </c>
      <c r="BZ3200" s="2" t="s">
        <v>124</v>
      </c>
      <c r="CA3200" s="2">
        <v>1</v>
      </c>
      <c r="CB3200" s="1" t="s">
        <v>279</v>
      </c>
      <c r="CC3200" s="2" t="s">
        <v>126</v>
      </c>
      <c r="CD3200" s="1" t="b">
        <f t="shared" si="1724"/>
        <v>1</v>
      </c>
      <c r="CE3200" s="1" t="b">
        <f t="shared" si="1715"/>
        <v>0</v>
      </c>
      <c r="CF3200" s="1" t="b">
        <f t="shared" si="1694"/>
        <v>0</v>
      </c>
      <c r="CG3200" s="1" t="b">
        <f t="shared" si="1695"/>
        <v>0</v>
      </c>
      <c r="CH3200" s="1" t="b">
        <f t="shared" si="1696"/>
        <v>0</v>
      </c>
      <c r="CI3200" s="1" t="b">
        <f t="shared" si="1697"/>
        <v>1</v>
      </c>
      <c r="CJ3200" s="1" t="b">
        <f t="shared" si="1698"/>
        <v>0</v>
      </c>
      <c r="CK3200" s="1" t="b">
        <f t="shared" si="1699"/>
        <v>0</v>
      </c>
      <c r="CL3200" s="1" t="b">
        <f t="shared" si="1700"/>
        <v>0</v>
      </c>
      <c r="CM3200" s="1" t="b">
        <f t="shared" si="1701"/>
        <v>0</v>
      </c>
      <c r="CN3200" s="1" t="b">
        <f t="shared" si="1702"/>
        <v>0</v>
      </c>
      <c r="CO3200" s="2" t="b">
        <f t="shared" si="1703"/>
        <v>1</v>
      </c>
      <c r="CP3200" s="2" t="b">
        <f t="shared" si="1704"/>
        <v>1</v>
      </c>
      <c r="CQ3200" s="2" t="b">
        <f t="shared" si="1705"/>
        <v>0</v>
      </c>
      <c r="CR3200" s="6" t="str">
        <f t="shared" si="1706"/>
        <v>Male</v>
      </c>
      <c r="CS3200" s="7">
        <f t="shared" si="1707"/>
        <v>0</v>
      </c>
      <c r="CT3200" s="7">
        <f t="shared" si="1708"/>
        <v>0</v>
      </c>
      <c r="CU3200" s="7">
        <f t="shared" si="1709"/>
        <v>0</v>
      </c>
      <c r="CV3200" s="7">
        <f t="shared" si="1710"/>
        <v>0</v>
      </c>
      <c r="CW3200" s="7">
        <f>COUNTIF(M3200,"=*moderna*")</f>
        <v>0</v>
      </c>
      <c r="CX3200" s="1" t="b">
        <f>AND(E3200&lt;30,NOT(E3200="."),NOT(E3200=""))</f>
        <v>1</v>
      </c>
      <c r="CY3200" s="1" t="b">
        <f>AND(E3200&gt;17,E3200&lt;41,NOT(E3200="."),NOT(E3200=""))</f>
        <v>1</v>
      </c>
      <c r="DG3200" s="1" t="b">
        <f>AND(E3200&gt;4,E3200&lt;18,NOT(E3200=""),NOT(E3200="."))</f>
        <v>0</v>
      </c>
    </row>
    <row r="3201" spans="2:111" ht="72.5" x14ac:dyDescent="0.35">
      <c r="B3201" s="1" t="s">
        <v>13809</v>
      </c>
      <c r="C3201" s="9">
        <v>44579</v>
      </c>
      <c r="D3201" s="10" t="s">
        <v>13809</v>
      </c>
      <c r="E3201" s="1">
        <v>26</v>
      </c>
      <c r="F3201" s="1" t="s">
        <v>127</v>
      </c>
      <c r="G3201" s="1" t="s">
        <v>13809</v>
      </c>
      <c r="H3201" s="1" t="s">
        <v>13809</v>
      </c>
      <c r="I3201" s="9">
        <v>44315</v>
      </c>
      <c r="J3201" s="2" t="s">
        <v>109</v>
      </c>
      <c r="K3201" s="2" t="s">
        <v>13809</v>
      </c>
      <c r="L3201" s="9">
        <v>44336</v>
      </c>
      <c r="M3201" s="2" t="s">
        <v>109</v>
      </c>
      <c r="N3201" s="2" t="s">
        <v>13809</v>
      </c>
      <c r="O3201" s="2" t="s">
        <v>110</v>
      </c>
      <c r="P3201" s="2" t="s">
        <v>111</v>
      </c>
      <c r="S3201" s="2" t="s">
        <v>112</v>
      </c>
      <c r="T3201" s="2" t="s">
        <v>111</v>
      </c>
      <c r="U3201" s="2" t="b">
        <f t="shared" si="1725"/>
        <v>1</v>
      </c>
      <c r="V3201" s="2" t="s">
        <v>113</v>
      </c>
      <c r="W3201" s="1" t="s">
        <v>112</v>
      </c>
      <c r="X3201" s="1" t="s">
        <v>110</v>
      </c>
      <c r="Y3201" s="2" t="s">
        <v>112</v>
      </c>
      <c r="Z3201" s="2" t="s">
        <v>111</v>
      </c>
      <c r="AA3201" s="2" t="s">
        <v>111</v>
      </c>
      <c r="AB3201" s="2">
        <v>2</v>
      </c>
      <c r="AC3201" s="1" t="s">
        <v>111</v>
      </c>
      <c r="AF3201" s="1" t="s">
        <v>111</v>
      </c>
      <c r="AJ3201" s="1" t="s">
        <v>115</v>
      </c>
      <c r="AK3201" s="1" t="s">
        <v>144</v>
      </c>
      <c r="AO3201" s="1" t="s">
        <v>117</v>
      </c>
      <c r="AU3201" s="1" t="s">
        <v>197</v>
      </c>
      <c r="AZ3201" s="1" t="s">
        <v>629</v>
      </c>
      <c r="BA3201" s="1" t="s">
        <v>11165</v>
      </c>
      <c r="BD3201" s="1" t="s">
        <v>11166</v>
      </c>
      <c r="BJ3201" s="1" t="s">
        <v>112</v>
      </c>
      <c r="BK3201" s="1" t="s">
        <v>112</v>
      </c>
      <c r="BL3201" s="1" t="s">
        <v>226</v>
      </c>
      <c r="BQ3201" s="1" t="s">
        <v>121</v>
      </c>
      <c r="BR3201" s="1" t="s">
        <v>122</v>
      </c>
      <c r="BU3201" s="34" t="s">
        <v>11167</v>
      </c>
      <c r="BV3201" s="9">
        <v>44579</v>
      </c>
      <c r="BW3201" s="34" t="s">
        <v>15111</v>
      </c>
      <c r="BY3201" s="2" t="s">
        <v>123</v>
      </c>
      <c r="BZ3201" s="2" t="s">
        <v>124</v>
      </c>
      <c r="CA3201" s="2">
        <v>3</v>
      </c>
      <c r="CB3201" s="1" t="s">
        <v>233</v>
      </c>
      <c r="CC3201" s="2" t="s">
        <v>126</v>
      </c>
      <c r="CD3201" s="1" t="b">
        <f t="shared" si="1724"/>
        <v>1</v>
      </c>
      <c r="CE3201" s="1" t="b">
        <f t="shared" si="1715"/>
        <v>0</v>
      </c>
      <c r="CF3201" s="1" t="b">
        <f t="shared" si="1694"/>
        <v>0</v>
      </c>
      <c r="CG3201" s="1" t="b">
        <f t="shared" si="1695"/>
        <v>0</v>
      </c>
      <c r="CH3201" s="1" t="b">
        <f t="shared" si="1696"/>
        <v>0</v>
      </c>
      <c r="CI3201" s="1" t="b">
        <f t="shared" si="1697"/>
        <v>0</v>
      </c>
      <c r="CJ3201" s="1" t="b">
        <f t="shared" si="1698"/>
        <v>1</v>
      </c>
      <c r="CK3201" s="1" t="b">
        <f t="shared" si="1699"/>
        <v>0</v>
      </c>
      <c r="CL3201" s="1" t="b">
        <f t="shared" si="1700"/>
        <v>0</v>
      </c>
      <c r="CM3201" s="1" t="b">
        <f t="shared" si="1701"/>
        <v>0</v>
      </c>
      <c r="CN3201" s="1" t="b">
        <f t="shared" si="1702"/>
        <v>0</v>
      </c>
      <c r="CO3201" s="2" t="b">
        <f t="shared" si="1703"/>
        <v>1</v>
      </c>
      <c r="CP3201" s="2" t="b">
        <f t="shared" si="1704"/>
        <v>1</v>
      </c>
      <c r="CQ3201" s="2" t="b">
        <f t="shared" si="1705"/>
        <v>0</v>
      </c>
      <c r="CR3201" s="6" t="str">
        <f t="shared" si="1706"/>
        <v>Male</v>
      </c>
      <c r="CS3201" s="7">
        <f t="shared" si="1707"/>
        <v>1</v>
      </c>
      <c r="CT3201" s="7">
        <f t="shared" si="1708"/>
        <v>0</v>
      </c>
      <c r="CU3201" s="7">
        <f t="shared" si="1709"/>
        <v>0</v>
      </c>
      <c r="CV3201" s="7">
        <f t="shared" si="1710"/>
        <v>1</v>
      </c>
      <c r="CW3201" s="7">
        <f>COUNTIF(M3201,"=*moderna*")</f>
        <v>0</v>
      </c>
      <c r="CX3201" s="1" t="b">
        <f>AND(E3201&lt;30,NOT(E3201="."),NOT(E3201=""))</f>
        <v>1</v>
      </c>
      <c r="CY3201" s="1" t="b">
        <f>AND(E3201&gt;17,E3201&lt;41,NOT(E3201="."),NOT(E3201=""))</f>
        <v>1</v>
      </c>
      <c r="DG3201" s="1" t="b">
        <f>AND(E3201&gt;4,E3201&lt;18,NOT(E3201=""),NOT(E3201="."))</f>
        <v>0</v>
      </c>
    </row>
    <row r="3202" spans="2:111" ht="58" x14ac:dyDescent="0.35">
      <c r="B3202" s="1" t="s">
        <v>13809</v>
      </c>
      <c r="C3202" s="9">
        <v>44580</v>
      </c>
      <c r="D3202" s="10" t="s">
        <v>13809</v>
      </c>
      <c r="E3202" s="1">
        <v>13</v>
      </c>
      <c r="F3202" s="1" t="s">
        <v>127</v>
      </c>
      <c r="G3202" s="1" t="s">
        <v>13809</v>
      </c>
      <c r="H3202" s="1" t="s">
        <v>13809</v>
      </c>
      <c r="I3202" s="9">
        <v>44355</v>
      </c>
      <c r="J3202" s="2" t="s">
        <v>109</v>
      </c>
      <c r="K3202" s="2" t="s">
        <v>13809</v>
      </c>
      <c r="L3202" s="9">
        <v>44376</v>
      </c>
      <c r="M3202" s="2" t="s">
        <v>109</v>
      </c>
      <c r="N3202" s="2" t="s">
        <v>13809</v>
      </c>
      <c r="O3202" s="2" t="s">
        <v>110</v>
      </c>
      <c r="P3202" s="2" t="s">
        <v>111</v>
      </c>
      <c r="S3202" s="2" t="s">
        <v>111</v>
      </c>
      <c r="T3202" s="2" t="s">
        <v>112</v>
      </c>
      <c r="U3202" s="2" t="b">
        <f t="shared" si="1725"/>
        <v>1</v>
      </c>
      <c r="V3202" s="2" t="s">
        <v>113</v>
      </c>
      <c r="W3202" s="1" t="s">
        <v>112</v>
      </c>
      <c r="X3202" s="1" t="s">
        <v>114</v>
      </c>
      <c r="Y3202" s="2" t="s">
        <v>112</v>
      </c>
      <c r="Z3202" s="2" t="s">
        <v>111</v>
      </c>
      <c r="AA3202" s="2" t="s">
        <v>111</v>
      </c>
      <c r="AB3202" s="2">
        <v>4</v>
      </c>
      <c r="AC3202" s="1" t="s">
        <v>111</v>
      </c>
      <c r="AF3202" s="1" t="s">
        <v>111</v>
      </c>
      <c r="AJ3202" s="1" t="s">
        <v>115</v>
      </c>
      <c r="AK3202" s="1" t="s">
        <v>129</v>
      </c>
      <c r="AO3202" s="1" t="s">
        <v>117</v>
      </c>
      <c r="AS3202" s="1" t="s">
        <v>118</v>
      </c>
      <c r="AU3202" s="1" t="s">
        <v>132</v>
      </c>
      <c r="AZ3202" s="1" t="s">
        <v>120</v>
      </c>
      <c r="BA3202" s="1" t="s">
        <v>11168</v>
      </c>
      <c r="BG3202" s="1" t="s">
        <v>11169</v>
      </c>
      <c r="BH3202" s="1">
        <v>35</v>
      </c>
      <c r="BJ3202" s="1" t="s">
        <v>112</v>
      </c>
      <c r="BK3202" s="1" t="s">
        <v>112</v>
      </c>
      <c r="BL3202" s="1" t="s">
        <v>142</v>
      </c>
      <c r="BQ3202" s="1" t="s">
        <v>121</v>
      </c>
      <c r="BR3202" s="1" t="s">
        <v>122</v>
      </c>
      <c r="BU3202" s="34" t="s">
        <v>11170</v>
      </c>
      <c r="BV3202" s="9">
        <v>44582</v>
      </c>
      <c r="BW3202" s="34" t="s">
        <v>15112</v>
      </c>
      <c r="BY3202" s="2" t="s">
        <v>123</v>
      </c>
      <c r="BZ3202" s="2" t="s">
        <v>124</v>
      </c>
      <c r="CA3202" s="2">
        <v>3</v>
      </c>
      <c r="CB3202" s="1" t="s">
        <v>199</v>
      </c>
      <c r="CC3202" s="2" t="s">
        <v>126</v>
      </c>
      <c r="CD3202" s="1" t="b">
        <f t="shared" si="1724"/>
        <v>1</v>
      </c>
      <c r="CE3202" s="1" t="b">
        <f t="shared" si="1715"/>
        <v>1</v>
      </c>
      <c r="CF3202" s="1" t="b">
        <f t="shared" ref="CF3202:CF3265" si="1726">AND(E3202&gt;4,E3202&lt;12,NOT(E3202=""),NOT(E3202="."))</f>
        <v>0</v>
      </c>
      <c r="CG3202" s="1" t="b">
        <f t="shared" ref="CG3202:CG3265" si="1727">AND(E3202&gt;11,E3202&lt;16,NOT(E3202=""),NOT(E3202="."))</f>
        <v>1</v>
      </c>
      <c r="CH3202" s="1" t="b">
        <f t="shared" ref="CH3202:CH3265" si="1728">AND(E3202&gt;15,E3202&lt;18)</f>
        <v>0</v>
      </c>
      <c r="CI3202" s="1" t="b">
        <f t="shared" ref="CI3202:CI3265" si="1729">AND(E3202&gt;17,E3202&lt;25)</f>
        <v>0</v>
      </c>
      <c r="CJ3202" s="1" t="b">
        <f t="shared" ref="CJ3202:CJ3265" si="1730">AND(E3202&gt;24,E3202&lt;30)</f>
        <v>0</v>
      </c>
      <c r="CK3202" s="1" t="b">
        <f t="shared" ref="CK3202:CK3265" si="1731">AND(E3202&gt;29,E3202&lt;40)</f>
        <v>0</v>
      </c>
      <c r="CL3202" s="1" t="b">
        <f t="shared" ref="CL3202:CL3265" si="1732">AND(E3202&gt;39,E3202&lt;50)</f>
        <v>0</v>
      </c>
      <c r="CM3202" s="1" t="b">
        <f t="shared" ref="CM3202:CM3265" si="1733">AND(E3202&gt;49,E3202&lt;65)</f>
        <v>0</v>
      </c>
      <c r="CN3202" s="1" t="b">
        <f t="shared" ref="CN3202:CN3265" si="1734">AND(E3202&gt;64,NOT(E3202="."),NOT(E3202=""))</f>
        <v>0</v>
      </c>
      <c r="CO3202" s="2" t="b">
        <f t="shared" ref="CO3202:CO3265" si="1735">AND(AB3202&lt;7,NOT(AB3202="."),NOT(AB3202=""))</f>
        <v>1</v>
      </c>
      <c r="CP3202" s="2" t="b">
        <f t="shared" ref="CP3202:CP3265" si="1736">AND(AB3202&lt;8,NOT(AB3202="."),NOT(AB3202=""))</f>
        <v>1</v>
      </c>
      <c r="CQ3202" s="2" t="b">
        <f t="shared" ref="CQ3202:CQ3265" si="1737">AND(AB3202&gt;7,AB3202&lt;22,NOT(AB3202=""),NOT(AB3202="."))</f>
        <v>0</v>
      </c>
      <c r="CR3202" s="6" t="str">
        <f t="shared" ref="CR3202:CR3265" si="1738">F3202</f>
        <v>Male</v>
      </c>
      <c r="CS3202" s="7">
        <f t="shared" ref="CS3202:CS3265" si="1739">COUNTIF(J3202,"=*pfizer*")</f>
        <v>1</v>
      </c>
      <c r="CT3202" s="7">
        <f t="shared" ref="CT3202:CT3265" si="1740">COUNTIF(J3202,"=*moderna*")</f>
        <v>0</v>
      </c>
      <c r="CU3202" s="7">
        <f t="shared" ref="CU3202:CU3265" si="1741">COUNTIF(J3202,"=*janssen*")</f>
        <v>0</v>
      </c>
      <c r="CV3202" s="7">
        <f t="shared" ref="CV3202:CV3265" si="1742">COUNTIF(M3202,"=*pfizer*")</f>
        <v>1</v>
      </c>
      <c r="CW3202" s="7">
        <f>COUNTIF(M3202,"=*moderna*")</f>
        <v>0</v>
      </c>
      <c r="CX3202" s="1" t="b">
        <f>AND(E3202&lt;30,NOT(E3202="."),NOT(E3202=""))</f>
        <v>1</v>
      </c>
      <c r="CY3202" s="1" t="b">
        <f>AND(E3202&gt;17,E3202&lt;41,NOT(E3202="."),NOT(E3202=""))</f>
        <v>0</v>
      </c>
      <c r="DG3202" s="1" t="b">
        <f>AND(E3202&gt;4,E3202&lt;18,NOT(E3202=""),NOT(E3202="."))</f>
        <v>1</v>
      </c>
    </row>
    <row r="3203" spans="2:111" ht="409.5" x14ac:dyDescent="0.35">
      <c r="B3203" s="1" t="s">
        <v>13809</v>
      </c>
      <c r="C3203" s="9">
        <v>44579</v>
      </c>
      <c r="D3203" s="10" t="s">
        <v>13809</v>
      </c>
      <c r="E3203" s="1">
        <v>23</v>
      </c>
      <c r="F3203" s="1" t="s">
        <v>127</v>
      </c>
      <c r="G3203" s="1" t="s">
        <v>13809</v>
      </c>
      <c r="H3203" s="1" t="s">
        <v>13809</v>
      </c>
      <c r="I3203" s="9">
        <v>44294</v>
      </c>
      <c r="J3203" s="2" t="s">
        <v>409</v>
      </c>
      <c r="K3203" s="2" t="s">
        <v>13809</v>
      </c>
      <c r="L3203" s="9">
        <v>44566</v>
      </c>
      <c r="M3203" s="2" t="s">
        <v>109</v>
      </c>
      <c r="N3203" s="2" t="s">
        <v>13809</v>
      </c>
      <c r="O3203" s="2" t="s">
        <v>110</v>
      </c>
      <c r="P3203" s="2" t="s">
        <v>111</v>
      </c>
      <c r="S3203" s="2" t="s">
        <v>112</v>
      </c>
      <c r="T3203" s="2" t="s">
        <v>111</v>
      </c>
      <c r="U3203" s="2" t="b">
        <f t="shared" si="1725"/>
        <v>1</v>
      </c>
      <c r="V3203" s="2" t="s">
        <v>113</v>
      </c>
      <c r="W3203" s="1" t="s">
        <v>112</v>
      </c>
      <c r="X3203" s="1" t="s">
        <v>110</v>
      </c>
      <c r="Y3203" s="2" t="s">
        <v>112</v>
      </c>
      <c r="Z3203" s="2" t="s">
        <v>111</v>
      </c>
      <c r="AA3203" s="2" t="s">
        <v>112</v>
      </c>
      <c r="AB3203" s="2">
        <v>1</v>
      </c>
      <c r="AC3203" s="1" t="s">
        <v>111</v>
      </c>
      <c r="AF3203" s="1" t="s">
        <v>111</v>
      </c>
      <c r="AJ3203" s="1" t="s">
        <v>115</v>
      </c>
      <c r="AK3203" s="1" t="s">
        <v>201</v>
      </c>
      <c r="AN3203" s="1" t="s">
        <v>11171</v>
      </c>
      <c r="AO3203" s="1" t="s">
        <v>195</v>
      </c>
      <c r="AS3203" s="1" t="s">
        <v>706</v>
      </c>
      <c r="AU3203" s="1" t="s">
        <v>132</v>
      </c>
      <c r="AZ3203" s="1" t="s">
        <v>561</v>
      </c>
      <c r="BC3203" s="1" t="s">
        <v>11172</v>
      </c>
      <c r="BD3203" s="1">
        <v>58.9</v>
      </c>
      <c r="BG3203" s="1" t="s">
        <v>11173</v>
      </c>
      <c r="BH3203" s="1" t="s">
        <v>11174</v>
      </c>
      <c r="BJ3203" s="1" t="s">
        <v>112</v>
      </c>
      <c r="BK3203" s="1" t="s">
        <v>112</v>
      </c>
      <c r="BL3203" s="1" t="s">
        <v>206</v>
      </c>
      <c r="BM3203" s="1" t="s">
        <v>11175</v>
      </c>
      <c r="BQ3203" s="1" t="s">
        <v>121</v>
      </c>
      <c r="BR3203" s="1" t="s">
        <v>122</v>
      </c>
      <c r="BS3203" s="1" t="s">
        <v>111</v>
      </c>
      <c r="BT3203" s="34" t="s">
        <v>11176</v>
      </c>
      <c r="BU3203" s="34" t="s">
        <v>11177</v>
      </c>
      <c r="BV3203" s="9">
        <v>44650</v>
      </c>
      <c r="BW3203" s="34" t="s">
        <v>15113</v>
      </c>
      <c r="BY3203" s="2" t="s">
        <v>123</v>
      </c>
      <c r="BZ3203" s="2" t="s">
        <v>124</v>
      </c>
      <c r="CA3203" s="2">
        <v>1</v>
      </c>
      <c r="CB3203" s="1" t="s">
        <v>11178</v>
      </c>
      <c r="CC3203" s="2" t="s">
        <v>126</v>
      </c>
      <c r="CD3203" s="1" t="b">
        <f t="shared" si="1724"/>
        <v>1</v>
      </c>
      <c r="CE3203" s="1" t="b">
        <f t="shared" si="1715"/>
        <v>0</v>
      </c>
      <c r="CF3203" s="1" t="b">
        <f t="shared" si="1726"/>
        <v>0</v>
      </c>
      <c r="CG3203" s="1" t="b">
        <f t="shared" si="1727"/>
        <v>0</v>
      </c>
      <c r="CH3203" s="1" t="b">
        <f t="shared" si="1728"/>
        <v>0</v>
      </c>
      <c r="CI3203" s="1" t="b">
        <f t="shared" si="1729"/>
        <v>1</v>
      </c>
      <c r="CJ3203" s="1" t="b">
        <f t="shared" si="1730"/>
        <v>0</v>
      </c>
      <c r="CK3203" s="1" t="b">
        <f t="shared" si="1731"/>
        <v>0</v>
      </c>
      <c r="CL3203" s="1" t="b">
        <f t="shared" si="1732"/>
        <v>0</v>
      </c>
      <c r="CM3203" s="1" t="b">
        <f t="shared" si="1733"/>
        <v>0</v>
      </c>
      <c r="CN3203" s="1" t="b">
        <f t="shared" si="1734"/>
        <v>0</v>
      </c>
      <c r="CO3203" s="2" t="b">
        <f t="shared" si="1735"/>
        <v>1</v>
      </c>
      <c r="CP3203" s="2" t="b">
        <f t="shared" si="1736"/>
        <v>1</v>
      </c>
      <c r="CQ3203" s="2" t="b">
        <f t="shared" si="1737"/>
        <v>0</v>
      </c>
      <c r="CR3203" s="6" t="str">
        <f t="shared" si="1738"/>
        <v>Male</v>
      </c>
      <c r="CS3203" s="7">
        <f t="shared" si="1739"/>
        <v>0</v>
      </c>
      <c r="CT3203" s="7">
        <f t="shared" si="1740"/>
        <v>0</v>
      </c>
      <c r="CU3203" s="7">
        <f t="shared" si="1741"/>
        <v>1</v>
      </c>
      <c r="CV3203" s="7">
        <f t="shared" si="1742"/>
        <v>1</v>
      </c>
    </row>
    <row r="3204" spans="2:111" ht="101.5" x14ac:dyDescent="0.35">
      <c r="B3204" s="1" t="s">
        <v>13809</v>
      </c>
      <c r="C3204" s="9">
        <v>44580</v>
      </c>
      <c r="D3204" s="10" t="s">
        <v>13809</v>
      </c>
      <c r="E3204" s="1">
        <v>21</v>
      </c>
      <c r="F3204" s="1" t="s">
        <v>127</v>
      </c>
      <c r="G3204" s="1" t="s">
        <v>13809</v>
      </c>
      <c r="H3204" s="1" t="s">
        <v>13809</v>
      </c>
      <c r="I3204" s="2" t="s">
        <v>183</v>
      </c>
      <c r="J3204" s="2" t="s">
        <v>163</v>
      </c>
      <c r="K3204" s="2" t="s">
        <v>13809</v>
      </c>
      <c r="L3204" s="2" t="s">
        <v>183</v>
      </c>
      <c r="N3204" s="2" t="s">
        <v>13809</v>
      </c>
      <c r="O3204" s="2" t="s">
        <v>110</v>
      </c>
      <c r="P3204" s="2" t="s">
        <v>111</v>
      </c>
      <c r="S3204" s="2" t="s">
        <v>112</v>
      </c>
      <c r="T3204" s="2" t="s">
        <v>111</v>
      </c>
      <c r="U3204" s="2" t="b">
        <v>1</v>
      </c>
      <c r="V3204" s="2" t="s">
        <v>113</v>
      </c>
      <c r="W3204" s="1" t="s">
        <v>112</v>
      </c>
      <c r="X3204" s="1" t="s">
        <v>114</v>
      </c>
      <c r="Y3204" s="2" t="s">
        <v>112</v>
      </c>
      <c r="Z3204" s="2" t="s">
        <v>111</v>
      </c>
      <c r="AA3204" s="2" t="s">
        <v>111</v>
      </c>
      <c r="AB3204" s="2">
        <v>3</v>
      </c>
      <c r="AC3204" s="1" t="s">
        <v>111</v>
      </c>
      <c r="AF3204" s="1" t="s">
        <v>111</v>
      </c>
      <c r="AJ3204" s="1" t="s">
        <v>115</v>
      </c>
      <c r="AK3204" s="1" t="s">
        <v>129</v>
      </c>
      <c r="AO3204" s="1" t="s">
        <v>117</v>
      </c>
      <c r="AS3204" s="1" t="s">
        <v>229</v>
      </c>
      <c r="AU3204" s="1" t="s">
        <v>132</v>
      </c>
      <c r="AZ3204" s="1" t="s">
        <v>208</v>
      </c>
      <c r="BA3204" s="1" t="s">
        <v>11179</v>
      </c>
      <c r="BD3204" s="1" t="s">
        <v>11180</v>
      </c>
      <c r="BG3204" s="1" t="s">
        <v>11181</v>
      </c>
      <c r="BJ3204" s="1" t="s">
        <v>112</v>
      </c>
      <c r="BK3204" s="1" t="s">
        <v>112</v>
      </c>
      <c r="BL3204" s="1" t="s">
        <v>142</v>
      </c>
      <c r="BQ3204" s="1" t="s">
        <v>121</v>
      </c>
      <c r="BR3204" s="1" t="s">
        <v>122</v>
      </c>
      <c r="BS3204" s="1" t="s">
        <v>112</v>
      </c>
      <c r="BU3204" s="34" t="s">
        <v>1339</v>
      </c>
      <c r="BV3204" s="9">
        <v>44678</v>
      </c>
      <c r="BW3204" s="34" t="s">
        <v>11182</v>
      </c>
      <c r="BY3204" s="2" t="s">
        <v>156</v>
      </c>
      <c r="BZ3204" s="2" t="s">
        <v>124</v>
      </c>
      <c r="CA3204" s="2">
        <v>3</v>
      </c>
      <c r="CB3204" s="1" t="s">
        <v>265</v>
      </c>
      <c r="CC3204" s="2" t="s">
        <v>126</v>
      </c>
      <c r="CD3204" s="1" t="b">
        <v>1</v>
      </c>
      <c r="CE3204" s="1" t="b">
        <v>0</v>
      </c>
      <c r="CF3204" s="1" t="b">
        <f t="shared" si="1726"/>
        <v>0</v>
      </c>
      <c r="CG3204" s="1" t="b">
        <f t="shared" si="1727"/>
        <v>0</v>
      </c>
      <c r="CH3204" s="1" t="b">
        <f t="shared" si="1728"/>
        <v>0</v>
      </c>
      <c r="CI3204" s="1" t="b">
        <f t="shared" si="1729"/>
        <v>1</v>
      </c>
      <c r="CJ3204" s="1" t="b">
        <f t="shared" si="1730"/>
        <v>0</v>
      </c>
      <c r="CK3204" s="1" t="b">
        <f t="shared" si="1731"/>
        <v>0</v>
      </c>
      <c r="CL3204" s="1" t="b">
        <f t="shared" si="1732"/>
        <v>0</v>
      </c>
      <c r="CM3204" s="1" t="b">
        <f t="shared" si="1733"/>
        <v>0</v>
      </c>
      <c r="CN3204" s="1" t="b">
        <f t="shared" si="1734"/>
        <v>0</v>
      </c>
      <c r="CO3204" s="2" t="b">
        <f t="shared" si="1735"/>
        <v>1</v>
      </c>
      <c r="CP3204" s="2" t="b">
        <f t="shared" si="1736"/>
        <v>1</v>
      </c>
      <c r="CQ3204" s="2" t="b">
        <f t="shared" si="1737"/>
        <v>0</v>
      </c>
      <c r="CR3204" s="6" t="str">
        <f t="shared" si="1738"/>
        <v>Male</v>
      </c>
      <c r="CS3204" s="7">
        <f t="shared" si="1739"/>
        <v>0</v>
      </c>
      <c r="CT3204" s="7">
        <f t="shared" si="1740"/>
        <v>0</v>
      </c>
      <c r="CU3204" s="7">
        <f t="shared" si="1741"/>
        <v>0</v>
      </c>
      <c r="CV3204" s="7">
        <f t="shared" si="1742"/>
        <v>0</v>
      </c>
      <c r="CW3204" s="7">
        <f>COUNTIF(M3204,"=*moderna*")</f>
        <v>0</v>
      </c>
      <c r="CX3204" s="1" t="b">
        <f>AND(E3204&lt;30,NOT(E3204="."),NOT(E3204=""))</f>
        <v>1</v>
      </c>
      <c r="CY3204" s="1" t="b">
        <f>AND(E3204&gt;17,E3204&lt;41,NOT(E3204="."),NOT(E3204=""))</f>
        <v>1</v>
      </c>
      <c r="DG3204" s="1" t="b">
        <f>AND(E3204&gt;4,E3204&lt;18,NOT(E3204=""),NOT(E3204="."))</f>
        <v>0</v>
      </c>
    </row>
    <row r="3205" spans="2:111" ht="188.5" x14ac:dyDescent="0.35">
      <c r="B3205" s="1" t="s">
        <v>13809</v>
      </c>
      <c r="C3205" s="9">
        <v>44580</v>
      </c>
      <c r="D3205" s="10" t="s">
        <v>13809</v>
      </c>
      <c r="E3205" s="1">
        <v>70</v>
      </c>
      <c r="F3205" s="1" t="s">
        <v>108</v>
      </c>
      <c r="G3205" s="1" t="s">
        <v>13809</v>
      </c>
      <c r="H3205" s="1" t="s">
        <v>13809</v>
      </c>
      <c r="J3205" s="2" t="s">
        <v>163</v>
      </c>
      <c r="K3205" s="2" t="s">
        <v>13809</v>
      </c>
      <c r="M3205" s="2" t="s">
        <v>163</v>
      </c>
      <c r="N3205" s="2" t="s">
        <v>13809</v>
      </c>
      <c r="O3205" s="2" t="s">
        <v>110</v>
      </c>
      <c r="P3205" s="2" t="s">
        <v>111</v>
      </c>
      <c r="S3205" s="2" t="s">
        <v>112</v>
      </c>
      <c r="U3205" s="2" t="b">
        <f t="shared" ref="U3205:U3212" si="1743">OR(S3205="yes",T3205="yes")</f>
        <v>1</v>
      </c>
      <c r="V3205" s="2" t="s">
        <v>126</v>
      </c>
      <c r="Y3205" s="2" t="s">
        <v>112</v>
      </c>
      <c r="AB3205" s="2">
        <v>4</v>
      </c>
      <c r="AH3205" s="1" t="s">
        <v>193</v>
      </c>
      <c r="AI3205" s="1" t="s">
        <v>11183</v>
      </c>
      <c r="AK3205" s="1" t="s">
        <v>150</v>
      </c>
      <c r="AO3205" s="1" t="s">
        <v>166</v>
      </c>
      <c r="AU3205" s="1" t="s">
        <v>197</v>
      </c>
      <c r="AZ3205" s="1" t="s">
        <v>155</v>
      </c>
      <c r="BA3205" s="1" t="s">
        <v>11184</v>
      </c>
      <c r="BJ3205" s="1" t="s">
        <v>112</v>
      </c>
      <c r="BK3205" s="1" t="s">
        <v>111</v>
      </c>
      <c r="BQ3205" s="1" t="s">
        <v>121</v>
      </c>
      <c r="BU3205" s="34" t="s">
        <v>14044</v>
      </c>
      <c r="BV3205" s="9">
        <v>44680</v>
      </c>
      <c r="BW3205" s="34" t="s">
        <v>11185</v>
      </c>
      <c r="BY3205" s="2" t="s">
        <v>153</v>
      </c>
      <c r="BZ3205" s="2" t="s">
        <v>124</v>
      </c>
      <c r="CB3205" s="1" t="s">
        <v>290</v>
      </c>
      <c r="CD3205" s="1" t="b">
        <f t="shared" ref="CD3205:CD3212" si="1744">AND(E3205&lt;30,NOT(E3205="."),NOT(E3205=""))</f>
        <v>0</v>
      </c>
      <c r="CE3205" s="1" t="b">
        <f t="shared" ref="CE3205:CE3227" si="1745">AND(E3205&lt;18,NOT(E3205="."),NOT(E3205=""))</f>
        <v>0</v>
      </c>
      <c r="CF3205" s="1" t="b">
        <f t="shared" si="1726"/>
        <v>0</v>
      </c>
      <c r="CG3205" s="1" t="b">
        <f t="shared" si="1727"/>
        <v>0</v>
      </c>
      <c r="CH3205" s="1" t="b">
        <f t="shared" si="1728"/>
        <v>0</v>
      </c>
      <c r="CI3205" s="1" t="b">
        <f t="shared" si="1729"/>
        <v>0</v>
      </c>
      <c r="CJ3205" s="1" t="b">
        <f t="shared" si="1730"/>
        <v>0</v>
      </c>
      <c r="CK3205" s="1" t="b">
        <f t="shared" si="1731"/>
        <v>0</v>
      </c>
      <c r="CL3205" s="1" t="b">
        <f t="shared" si="1732"/>
        <v>0</v>
      </c>
      <c r="CM3205" s="1" t="b">
        <f t="shared" si="1733"/>
        <v>0</v>
      </c>
      <c r="CN3205" s="1" t="b">
        <f t="shared" si="1734"/>
        <v>1</v>
      </c>
      <c r="CO3205" s="2" t="b">
        <f t="shared" si="1735"/>
        <v>1</v>
      </c>
      <c r="CP3205" s="2" t="b">
        <f t="shared" si="1736"/>
        <v>1</v>
      </c>
      <c r="CQ3205" s="2" t="b">
        <f t="shared" si="1737"/>
        <v>0</v>
      </c>
      <c r="CR3205" s="6" t="str">
        <f t="shared" si="1738"/>
        <v>Female</v>
      </c>
      <c r="CS3205" s="7">
        <f t="shared" si="1739"/>
        <v>0</v>
      </c>
      <c r="CT3205" s="7">
        <f t="shared" si="1740"/>
        <v>0</v>
      </c>
      <c r="CU3205" s="7">
        <f t="shared" si="1741"/>
        <v>0</v>
      </c>
      <c r="CV3205" s="7">
        <f t="shared" si="1742"/>
        <v>0</v>
      </c>
      <c r="CW3205" s="7">
        <f>COUNTIF(M3205,"=*moderna*")</f>
        <v>0</v>
      </c>
      <c r="CX3205" s="1" t="b">
        <f>AND(E3205&lt;30,NOT(E3205="."),NOT(E3205=""))</f>
        <v>0</v>
      </c>
      <c r="CY3205" s="1" t="b">
        <f>AND(E3205&gt;17,E3205&lt;41,NOT(E3205="."),NOT(E3205=""))</f>
        <v>0</v>
      </c>
      <c r="DG3205" s="1" t="b">
        <f>AND(E3205&gt;4,E3205&lt;18,NOT(E3205=""),NOT(E3205="."))</f>
        <v>0</v>
      </c>
    </row>
    <row r="3206" spans="2:111" ht="58" x14ac:dyDescent="0.35">
      <c r="B3206" s="1" t="s">
        <v>13809</v>
      </c>
      <c r="C3206" s="9">
        <v>44580</v>
      </c>
      <c r="D3206" s="10" t="s">
        <v>13809</v>
      </c>
      <c r="E3206" s="1">
        <v>13</v>
      </c>
      <c r="F3206" s="1" t="s">
        <v>127</v>
      </c>
      <c r="G3206" s="1" t="s">
        <v>13809</v>
      </c>
      <c r="H3206" s="1" t="s">
        <v>13809</v>
      </c>
      <c r="I3206" s="2" t="s">
        <v>183</v>
      </c>
      <c r="J3206" s="2" t="s">
        <v>163</v>
      </c>
      <c r="K3206" s="2" t="s">
        <v>13809</v>
      </c>
      <c r="L3206" s="2" t="s">
        <v>183</v>
      </c>
      <c r="M3206" s="2" t="s">
        <v>163</v>
      </c>
      <c r="N3206" s="2" t="s">
        <v>13809</v>
      </c>
      <c r="O3206" s="2" t="s">
        <v>110</v>
      </c>
      <c r="P3206" s="2" t="s">
        <v>111</v>
      </c>
      <c r="S3206" s="2" t="s">
        <v>111</v>
      </c>
      <c r="T3206" s="2" t="s">
        <v>112</v>
      </c>
      <c r="U3206" s="2" t="b">
        <f t="shared" si="1743"/>
        <v>1</v>
      </c>
      <c r="V3206" s="2" t="s">
        <v>113</v>
      </c>
      <c r="W3206" s="1" t="s">
        <v>112</v>
      </c>
      <c r="X3206" s="1" t="s">
        <v>114</v>
      </c>
      <c r="Y3206" s="2" t="s">
        <v>112</v>
      </c>
      <c r="Z3206" s="2" t="s">
        <v>111</v>
      </c>
      <c r="AA3206" s="2" t="s">
        <v>111</v>
      </c>
      <c r="AB3206" s="2">
        <v>4</v>
      </c>
      <c r="AC3206" s="1" t="s">
        <v>111</v>
      </c>
      <c r="AF3206" s="1" t="s">
        <v>111</v>
      </c>
      <c r="AJ3206" s="1" t="s">
        <v>115</v>
      </c>
      <c r="AK3206" s="1" t="s">
        <v>129</v>
      </c>
      <c r="AO3206" s="1" t="s">
        <v>117</v>
      </c>
      <c r="AS3206" s="1" t="s">
        <v>118</v>
      </c>
      <c r="AU3206" s="1" t="s">
        <v>177</v>
      </c>
      <c r="AX3206" s="1">
        <v>50</v>
      </c>
      <c r="AZ3206" s="1" t="s">
        <v>155</v>
      </c>
      <c r="BA3206" s="1" t="s">
        <v>11186</v>
      </c>
      <c r="BJ3206" s="1" t="s">
        <v>112</v>
      </c>
      <c r="BK3206" s="1" t="s">
        <v>112</v>
      </c>
      <c r="BL3206" s="1" t="s">
        <v>142</v>
      </c>
      <c r="BQ3206" s="1" t="s">
        <v>121</v>
      </c>
      <c r="BR3206" s="1" t="s">
        <v>122</v>
      </c>
      <c r="BS3206" s="1" t="s">
        <v>112</v>
      </c>
      <c r="BU3206" s="34" t="s">
        <v>11187</v>
      </c>
      <c r="BV3206" s="9">
        <v>44585</v>
      </c>
      <c r="BW3206" s="34" t="s">
        <v>15114</v>
      </c>
      <c r="BY3206" s="2" t="s">
        <v>123</v>
      </c>
      <c r="BZ3206" s="2" t="s">
        <v>124</v>
      </c>
      <c r="CA3206" s="2">
        <v>3</v>
      </c>
      <c r="CB3206" s="1" t="s">
        <v>274</v>
      </c>
      <c r="CC3206" s="2" t="s">
        <v>126</v>
      </c>
      <c r="CD3206" s="1" t="b">
        <f t="shared" si="1744"/>
        <v>1</v>
      </c>
      <c r="CE3206" s="1" t="b">
        <f t="shared" si="1745"/>
        <v>1</v>
      </c>
      <c r="CF3206" s="1" t="b">
        <f t="shared" si="1726"/>
        <v>0</v>
      </c>
      <c r="CG3206" s="1" t="b">
        <f t="shared" si="1727"/>
        <v>1</v>
      </c>
      <c r="CH3206" s="1" t="b">
        <f t="shared" si="1728"/>
        <v>0</v>
      </c>
      <c r="CI3206" s="1" t="b">
        <f t="shared" si="1729"/>
        <v>0</v>
      </c>
      <c r="CJ3206" s="1" t="b">
        <f t="shared" si="1730"/>
        <v>0</v>
      </c>
      <c r="CK3206" s="1" t="b">
        <f t="shared" si="1731"/>
        <v>0</v>
      </c>
      <c r="CL3206" s="1" t="b">
        <f t="shared" si="1732"/>
        <v>0</v>
      </c>
      <c r="CM3206" s="1" t="b">
        <f t="shared" si="1733"/>
        <v>0</v>
      </c>
      <c r="CN3206" s="1" t="b">
        <f t="shared" si="1734"/>
        <v>0</v>
      </c>
      <c r="CO3206" s="2" t="b">
        <f t="shared" si="1735"/>
        <v>1</v>
      </c>
      <c r="CP3206" s="2" t="b">
        <f t="shared" si="1736"/>
        <v>1</v>
      </c>
      <c r="CQ3206" s="2" t="b">
        <f t="shared" si="1737"/>
        <v>0</v>
      </c>
      <c r="CR3206" s="6" t="str">
        <f t="shared" si="1738"/>
        <v>Male</v>
      </c>
      <c r="CS3206" s="7">
        <f t="shared" si="1739"/>
        <v>0</v>
      </c>
      <c r="CT3206" s="7">
        <f t="shared" si="1740"/>
        <v>0</v>
      </c>
      <c r="CU3206" s="7">
        <f t="shared" si="1741"/>
        <v>0</v>
      </c>
      <c r="CV3206" s="7">
        <f t="shared" si="1742"/>
        <v>0</v>
      </c>
      <c r="CW3206" s="7">
        <f>COUNTIF(M3206,"=*moderna*")</f>
        <v>0</v>
      </c>
      <c r="CX3206" s="1" t="b">
        <f>AND(E3206&lt;30,NOT(E3206="."),NOT(E3206=""))</f>
        <v>1</v>
      </c>
      <c r="CY3206" s="1" t="b">
        <f>AND(E3206&gt;17,E3206&lt;41,NOT(E3206="."),NOT(E3206=""))</f>
        <v>0</v>
      </c>
      <c r="DG3206" s="1" t="b">
        <f>AND(E3206&gt;4,E3206&lt;18,NOT(E3206=""),NOT(E3206="."))</f>
        <v>1</v>
      </c>
    </row>
    <row r="3207" spans="2:111" ht="217.5" x14ac:dyDescent="0.35">
      <c r="B3207" s="1" t="s">
        <v>13809</v>
      </c>
      <c r="C3207" s="9">
        <v>44580</v>
      </c>
      <c r="D3207" s="10" t="s">
        <v>13809</v>
      </c>
      <c r="E3207" s="1">
        <v>69</v>
      </c>
      <c r="F3207" s="1" t="s">
        <v>127</v>
      </c>
      <c r="G3207" s="1" t="s">
        <v>13809</v>
      </c>
      <c r="H3207" s="1" t="s">
        <v>13809</v>
      </c>
      <c r="I3207" s="9">
        <v>44196</v>
      </c>
      <c r="J3207" s="2" t="s">
        <v>128</v>
      </c>
      <c r="K3207" s="2" t="s">
        <v>13809</v>
      </c>
      <c r="L3207" s="9">
        <v>44224</v>
      </c>
      <c r="M3207" s="2" t="s">
        <v>128</v>
      </c>
      <c r="N3207" s="2" t="s">
        <v>13809</v>
      </c>
      <c r="O3207" s="2" t="s">
        <v>110</v>
      </c>
      <c r="P3207" s="2" t="s">
        <v>111</v>
      </c>
      <c r="S3207" s="2" t="s">
        <v>112</v>
      </c>
      <c r="T3207" s="2" t="s">
        <v>112</v>
      </c>
      <c r="U3207" s="2" t="b">
        <f t="shared" si="1743"/>
        <v>1</v>
      </c>
      <c r="V3207" s="2" t="s">
        <v>113</v>
      </c>
      <c r="W3207" s="1" t="s">
        <v>112</v>
      </c>
      <c r="X3207" s="1" t="s">
        <v>114</v>
      </c>
      <c r="Y3207" s="2" t="s">
        <v>112</v>
      </c>
      <c r="Z3207" s="2" t="s">
        <v>111</v>
      </c>
      <c r="AA3207" s="2" t="s">
        <v>111</v>
      </c>
      <c r="AB3207" s="2">
        <v>1</v>
      </c>
      <c r="AC3207" s="1" t="s">
        <v>112</v>
      </c>
      <c r="AD3207" s="1" t="s">
        <v>192</v>
      </c>
      <c r="AE3207" s="1" t="s">
        <v>3975</v>
      </c>
      <c r="AF3207" s="1" t="s">
        <v>111</v>
      </c>
      <c r="AJ3207" s="1" t="s">
        <v>115</v>
      </c>
      <c r="AK3207" s="1" t="s">
        <v>291</v>
      </c>
      <c r="AN3207" s="1" t="s">
        <v>3976</v>
      </c>
      <c r="AO3207" s="1" t="s">
        <v>117</v>
      </c>
      <c r="AS3207" s="1" t="s">
        <v>140</v>
      </c>
      <c r="AU3207" s="1" t="s">
        <v>238</v>
      </c>
      <c r="AX3207" s="1">
        <v>40</v>
      </c>
      <c r="AZ3207" s="1" t="s">
        <v>120</v>
      </c>
      <c r="BA3207" s="1" t="s">
        <v>3977</v>
      </c>
      <c r="BG3207" s="1" t="s">
        <v>3978</v>
      </c>
      <c r="BH3207" s="1" t="s">
        <v>3979</v>
      </c>
      <c r="BJ3207" s="1" t="s">
        <v>112</v>
      </c>
      <c r="BK3207" s="1" t="s">
        <v>111</v>
      </c>
      <c r="BQ3207" s="1" t="s">
        <v>121</v>
      </c>
      <c r="BR3207" s="1" t="s">
        <v>275</v>
      </c>
      <c r="BS3207" s="1" t="s">
        <v>112</v>
      </c>
      <c r="BU3207" s="34" t="s">
        <v>3980</v>
      </c>
      <c r="BV3207" s="9">
        <v>44588</v>
      </c>
      <c r="BW3207" s="34" t="s">
        <v>11188</v>
      </c>
      <c r="BX3207" s="2" t="s">
        <v>111</v>
      </c>
      <c r="BY3207" s="2" t="s">
        <v>123</v>
      </c>
      <c r="BZ3207" s="2" t="s">
        <v>124</v>
      </c>
      <c r="CA3207" s="2">
        <v>3</v>
      </c>
      <c r="CB3207" s="1" t="s">
        <v>137</v>
      </c>
      <c r="CC3207" s="2" t="s">
        <v>126</v>
      </c>
      <c r="CD3207" s="1" t="b">
        <f t="shared" si="1744"/>
        <v>0</v>
      </c>
      <c r="CE3207" s="1" t="b">
        <f t="shared" si="1745"/>
        <v>0</v>
      </c>
      <c r="CF3207" s="1" t="b">
        <f t="shared" si="1726"/>
        <v>0</v>
      </c>
      <c r="CG3207" s="1" t="b">
        <f t="shared" si="1727"/>
        <v>0</v>
      </c>
      <c r="CH3207" s="1" t="b">
        <f t="shared" si="1728"/>
        <v>0</v>
      </c>
      <c r="CI3207" s="1" t="b">
        <f t="shared" si="1729"/>
        <v>0</v>
      </c>
      <c r="CJ3207" s="1" t="b">
        <f t="shared" si="1730"/>
        <v>0</v>
      </c>
      <c r="CK3207" s="1" t="b">
        <f t="shared" si="1731"/>
        <v>0</v>
      </c>
      <c r="CL3207" s="1" t="b">
        <f t="shared" si="1732"/>
        <v>0</v>
      </c>
      <c r="CM3207" s="1" t="b">
        <f t="shared" si="1733"/>
        <v>0</v>
      </c>
      <c r="CN3207" s="1" t="b">
        <f t="shared" si="1734"/>
        <v>1</v>
      </c>
      <c r="CO3207" s="2" t="b">
        <f t="shared" si="1735"/>
        <v>1</v>
      </c>
      <c r="CP3207" s="2" t="b">
        <f t="shared" si="1736"/>
        <v>1</v>
      </c>
      <c r="CQ3207" s="2" t="b">
        <f t="shared" si="1737"/>
        <v>0</v>
      </c>
      <c r="CR3207" s="6" t="str">
        <f t="shared" si="1738"/>
        <v>Male</v>
      </c>
      <c r="CS3207" s="7">
        <f t="shared" si="1739"/>
        <v>0</v>
      </c>
      <c r="CT3207" s="7">
        <f t="shared" si="1740"/>
        <v>1</v>
      </c>
      <c r="CU3207" s="7">
        <f t="shared" si="1741"/>
        <v>0</v>
      </c>
      <c r="CV3207" s="7">
        <f t="shared" si="1742"/>
        <v>0</v>
      </c>
      <c r="CW3207" s="7">
        <f>COUNTIF(M3207,"=*moderna*")</f>
        <v>1</v>
      </c>
      <c r="CX3207" s="1" t="b">
        <f>AND(E3207&lt;30,NOT(E3207="."),NOT(E3207=""))</f>
        <v>0</v>
      </c>
      <c r="CY3207" s="1" t="b">
        <f>AND(E3207&gt;17,E3207&lt;41,NOT(E3207="."),NOT(E3207=""))</f>
        <v>0</v>
      </c>
      <c r="DG3207" s="1" t="b">
        <f>AND(E3207&gt;4,E3207&lt;18,NOT(E3207=""),NOT(E3207="."))</f>
        <v>0</v>
      </c>
    </row>
    <row r="3208" spans="2:111" ht="145" x14ac:dyDescent="0.35">
      <c r="B3208" s="1" t="s">
        <v>13809</v>
      </c>
      <c r="C3208" s="9">
        <v>44580</v>
      </c>
      <c r="D3208" s="10" t="s">
        <v>13809</v>
      </c>
      <c r="E3208" s="1">
        <v>36</v>
      </c>
      <c r="F3208" s="1" t="s">
        <v>127</v>
      </c>
      <c r="G3208" s="1" t="s">
        <v>13809</v>
      </c>
      <c r="H3208" s="1" t="s">
        <v>13809</v>
      </c>
      <c r="K3208" s="2" t="s">
        <v>13809</v>
      </c>
      <c r="L3208" s="9">
        <v>44569</v>
      </c>
      <c r="M3208" s="2" t="s">
        <v>109</v>
      </c>
      <c r="N3208" s="2" t="s">
        <v>13809</v>
      </c>
      <c r="O3208" s="2" t="s">
        <v>110</v>
      </c>
      <c r="P3208" s="2" t="s">
        <v>111</v>
      </c>
      <c r="S3208" s="2" t="s">
        <v>112</v>
      </c>
      <c r="T3208" s="2" t="s">
        <v>111</v>
      </c>
      <c r="U3208" s="2" t="b">
        <f t="shared" si="1743"/>
        <v>1</v>
      </c>
      <c r="V3208" s="2" t="s">
        <v>113</v>
      </c>
      <c r="W3208" s="1" t="s">
        <v>112</v>
      </c>
      <c r="X3208" s="1" t="s">
        <v>114</v>
      </c>
      <c r="Y3208" s="2" t="s">
        <v>112</v>
      </c>
      <c r="Z3208" s="2" t="s">
        <v>111</v>
      </c>
      <c r="AA3208" s="2" t="s">
        <v>112</v>
      </c>
      <c r="AB3208" s="2">
        <v>5</v>
      </c>
      <c r="AC3208" s="1" t="s">
        <v>111</v>
      </c>
      <c r="AF3208" s="1" t="s">
        <v>111</v>
      </c>
      <c r="AJ3208" s="1" t="s">
        <v>115</v>
      </c>
      <c r="AK3208" s="1" t="s">
        <v>194</v>
      </c>
      <c r="AN3208" s="1" t="s">
        <v>11189</v>
      </c>
      <c r="AO3208" s="1" t="s">
        <v>195</v>
      </c>
      <c r="AS3208" s="1" t="s">
        <v>118</v>
      </c>
      <c r="AU3208" s="1" t="s">
        <v>238</v>
      </c>
      <c r="AX3208" s="1">
        <v>60</v>
      </c>
      <c r="AZ3208" s="1" t="s">
        <v>1584</v>
      </c>
      <c r="BA3208" s="1" t="s">
        <v>11190</v>
      </c>
      <c r="BF3208" s="1" t="s">
        <v>11191</v>
      </c>
      <c r="BH3208" s="1" t="s">
        <v>11192</v>
      </c>
      <c r="BJ3208" s="1" t="s">
        <v>112</v>
      </c>
      <c r="BK3208" s="1" t="s">
        <v>112</v>
      </c>
      <c r="BL3208" s="1" t="s">
        <v>588</v>
      </c>
      <c r="BQ3208" s="1" t="s">
        <v>121</v>
      </c>
      <c r="BR3208" s="1" t="s">
        <v>122</v>
      </c>
      <c r="BS3208" s="1" t="s">
        <v>112</v>
      </c>
      <c r="BU3208" s="34" t="s">
        <v>11193</v>
      </c>
      <c r="BV3208" s="9">
        <v>44580</v>
      </c>
      <c r="BW3208" s="34" t="s">
        <v>11194</v>
      </c>
      <c r="BY3208" s="2" t="s">
        <v>136</v>
      </c>
      <c r="BZ3208" s="2" t="s">
        <v>124</v>
      </c>
      <c r="CA3208" s="2">
        <v>2</v>
      </c>
      <c r="CB3208" s="1" t="s">
        <v>290</v>
      </c>
      <c r="CC3208" s="2" t="s">
        <v>126</v>
      </c>
      <c r="CD3208" s="1" t="b">
        <f t="shared" si="1744"/>
        <v>0</v>
      </c>
      <c r="CE3208" s="1" t="b">
        <f t="shared" si="1745"/>
        <v>0</v>
      </c>
      <c r="CF3208" s="1" t="b">
        <f t="shared" si="1726"/>
        <v>0</v>
      </c>
      <c r="CG3208" s="1" t="b">
        <f t="shared" si="1727"/>
        <v>0</v>
      </c>
      <c r="CH3208" s="1" t="b">
        <f t="shared" si="1728"/>
        <v>0</v>
      </c>
      <c r="CI3208" s="1" t="b">
        <f t="shared" si="1729"/>
        <v>0</v>
      </c>
      <c r="CJ3208" s="1" t="b">
        <f t="shared" si="1730"/>
        <v>0</v>
      </c>
      <c r="CK3208" s="1" t="b">
        <f t="shared" si="1731"/>
        <v>1</v>
      </c>
      <c r="CL3208" s="1" t="b">
        <f t="shared" si="1732"/>
        <v>0</v>
      </c>
      <c r="CM3208" s="1" t="b">
        <f t="shared" si="1733"/>
        <v>0</v>
      </c>
      <c r="CN3208" s="1" t="b">
        <f t="shared" si="1734"/>
        <v>0</v>
      </c>
      <c r="CO3208" s="2" t="b">
        <f t="shared" si="1735"/>
        <v>1</v>
      </c>
      <c r="CP3208" s="2" t="b">
        <f t="shared" si="1736"/>
        <v>1</v>
      </c>
      <c r="CQ3208" s="2" t="b">
        <f t="shared" si="1737"/>
        <v>0</v>
      </c>
      <c r="CR3208" s="6" t="str">
        <f t="shared" si="1738"/>
        <v>Male</v>
      </c>
      <c r="CS3208" s="7">
        <f t="shared" si="1739"/>
        <v>0</v>
      </c>
      <c r="CT3208" s="7">
        <f t="shared" si="1740"/>
        <v>0</v>
      </c>
      <c r="CU3208" s="7">
        <f t="shared" si="1741"/>
        <v>0</v>
      </c>
      <c r="CV3208" s="7">
        <f t="shared" si="1742"/>
        <v>1</v>
      </c>
    </row>
    <row r="3209" spans="2:111" ht="101.5" x14ac:dyDescent="0.35">
      <c r="B3209" s="1" t="s">
        <v>13809</v>
      </c>
      <c r="C3209" s="9">
        <v>44580</v>
      </c>
      <c r="D3209" s="10" t="s">
        <v>13809</v>
      </c>
      <c r="E3209" s="1">
        <v>32</v>
      </c>
      <c r="F3209" s="1" t="s">
        <v>108</v>
      </c>
      <c r="G3209" s="1" t="s">
        <v>13809</v>
      </c>
      <c r="H3209" s="1" t="s">
        <v>13809</v>
      </c>
      <c r="I3209" s="9">
        <v>44425</v>
      </c>
      <c r="J3209" s="2" t="s">
        <v>128</v>
      </c>
      <c r="K3209" s="2" t="s">
        <v>13809</v>
      </c>
      <c r="L3209" s="9">
        <v>44453</v>
      </c>
      <c r="M3209" s="2" t="s">
        <v>128</v>
      </c>
      <c r="N3209" s="2" t="s">
        <v>13809</v>
      </c>
      <c r="O3209" s="2" t="s">
        <v>110</v>
      </c>
      <c r="P3209" s="2" t="s">
        <v>111</v>
      </c>
      <c r="S3209" s="2" t="s">
        <v>112</v>
      </c>
      <c r="T3209" s="2" t="s">
        <v>111</v>
      </c>
      <c r="U3209" s="2" t="b">
        <f t="shared" si="1743"/>
        <v>1</v>
      </c>
      <c r="V3209" s="2" t="s">
        <v>126</v>
      </c>
      <c r="W3209" s="1" t="s">
        <v>111</v>
      </c>
      <c r="Y3209" s="2" t="s">
        <v>112</v>
      </c>
      <c r="Z3209" s="2" t="s">
        <v>111</v>
      </c>
      <c r="AA3209" s="2" t="s">
        <v>112</v>
      </c>
      <c r="AB3209" s="2">
        <v>0</v>
      </c>
      <c r="AC3209" s="1" t="s">
        <v>111</v>
      </c>
      <c r="AF3209" s="1" t="s">
        <v>111</v>
      </c>
      <c r="AH3209" s="1" t="s">
        <v>193</v>
      </c>
      <c r="AI3209" s="1" t="s">
        <v>4140</v>
      </c>
      <c r="AJ3209" s="1" t="s">
        <v>115</v>
      </c>
      <c r="AK3209" s="1" t="s">
        <v>291</v>
      </c>
      <c r="AN3209" s="1" t="s">
        <v>11195</v>
      </c>
      <c r="AO3209" s="1" t="s">
        <v>2598</v>
      </c>
      <c r="AS3209" s="1" t="s">
        <v>196</v>
      </c>
      <c r="AZ3209" s="1" t="s">
        <v>120</v>
      </c>
      <c r="BA3209" s="1" t="s">
        <v>11196</v>
      </c>
      <c r="BG3209" s="1" t="s">
        <v>11197</v>
      </c>
      <c r="BH3209" s="1" t="s">
        <v>11198</v>
      </c>
      <c r="BJ3209" s="1" t="s">
        <v>111</v>
      </c>
      <c r="BN3209" s="1" t="s">
        <v>111</v>
      </c>
      <c r="BQ3209" s="1" t="s">
        <v>121</v>
      </c>
      <c r="BR3209" s="1" t="s">
        <v>122</v>
      </c>
      <c r="BS3209" s="1" t="s">
        <v>111</v>
      </c>
      <c r="BT3209" s="34" t="s">
        <v>184</v>
      </c>
      <c r="BU3209" s="34" t="s">
        <v>11199</v>
      </c>
      <c r="BV3209" s="9">
        <v>44637</v>
      </c>
      <c r="BW3209" s="34" t="s">
        <v>11200</v>
      </c>
      <c r="BY3209" s="2" t="s">
        <v>153</v>
      </c>
      <c r="BZ3209" s="2" t="s">
        <v>124</v>
      </c>
      <c r="CB3209" s="1" t="s">
        <v>264</v>
      </c>
      <c r="CD3209" s="1" t="b">
        <f t="shared" si="1744"/>
        <v>0</v>
      </c>
      <c r="CE3209" s="1" t="b">
        <f t="shared" si="1745"/>
        <v>0</v>
      </c>
      <c r="CF3209" s="1" t="b">
        <f t="shared" si="1726"/>
        <v>0</v>
      </c>
      <c r="CG3209" s="1" t="b">
        <f t="shared" si="1727"/>
        <v>0</v>
      </c>
      <c r="CH3209" s="1" t="b">
        <f t="shared" si="1728"/>
        <v>0</v>
      </c>
      <c r="CI3209" s="1" t="b">
        <f t="shared" si="1729"/>
        <v>0</v>
      </c>
      <c r="CJ3209" s="1" t="b">
        <f t="shared" si="1730"/>
        <v>0</v>
      </c>
      <c r="CK3209" s="1" t="b">
        <f t="shared" si="1731"/>
        <v>1</v>
      </c>
      <c r="CL3209" s="1" t="b">
        <f t="shared" si="1732"/>
        <v>0</v>
      </c>
      <c r="CM3209" s="1" t="b">
        <f t="shared" si="1733"/>
        <v>0</v>
      </c>
      <c r="CN3209" s="1" t="b">
        <f t="shared" si="1734"/>
        <v>0</v>
      </c>
      <c r="CO3209" s="2" t="b">
        <f t="shared" si="1735"/>
        <v>1</v>
      </c>
      <c r="CP3209" s="2" t="b">
        <f t="shared" si="1736"/>
        <v>1</v>
      </c>
      <c r="CQ3209" s="2" t="b">
        <f t="shared" si="1737"/>
        <v>0</v>
      </c>
      <c r="CR3209" s="6" t="str">
        <f t="shared" si="1738"/>
        <v>Female</v>
      </c>
      <c r="CS3209" s="7">
        <f t="shared" si="1739"/>
        <v>0</v>
      </c>
      <c r="CT3209" s="7">
        <f t="shared" si="1740"/>
        <v>1</v>
      </c>
      <c r="CU3209" s="7">
        <f t="shared" si="1741"/>
        <v>0</v>
      </c>
      <c r="CV3209" s="7">
        <f t="shared" si="1742"/>
        <v>0</v>
      </c>
    </row>
    <row r="3210" spans="2:111" ht="145" x14ac:dyDescent="0.35">
      <c r="B3210" s="1" t="s">
        <v>13809</v>
      </c>
      <c r="C3210" s="9">
        <v>44580</v>
      </c>
      <c r="D3210" s="10" t="s">
        <v>13809</v>
      </c>
      <c r="E3210" s="1">
        <v>28</v>
      </c>
      <c r="F3210" s="1" t="s">
        <v>127</v>
      </c>
      <c r="G3210" s="1" t="s">
        <v>13809</v>
      </c>
      <c r="H3210" s="1" t="s">
        <v>13809</v>
      </c>
      <c r="I3210" s="2" t="s">
        <v>183</v>
      </c>
      <c r="J3210" s="2" t="s">
        <v>163</v>
      </c>
      <c r="K3210" s="2" t="s">
        <v>13809</v>
      </c>
      <c r="L3210" s="9">
        <v>44314</v>
      </c>
      <c r="M3210" s="2" t="s">
        <v>128</v>
      </c>
      <c r="N3210" s="2" t="s">
        <v>13809</v>
      </c>
      <c r="O3210" s="2" t="s">
        <v>110</v>
      </c>
      <c r="P3210" s="2" t="s">
        <v>111</v>
      </c>
      <c r="S3210" s="2" t="s">
        <v>111</v>
      </c>
      <c r="T3210" s="2" t="s">
        <v>112</v>
      </c>
      <c r="U3210" s="2" t="b">
        <f t="shared" si="1743"/>
        <v>1</v>
      </c>
      <c r="V3210" s="2" t="s">
        <v>113</v>
      </c>
      <c r="W3210" s="1" t="s">
        <v>112</v>
      </c>
      <c r="X3210" s="1" t="s">
        <v>110</v>
      </c>
      <c r="Y3210" s="2" t="s">
        <v>112</v>
      </c>
      <c r="Z3210" s="2" t="s">
        <v>111</v>
      </c>
      <c r="AA3210" s="2" t="s">
        <v>112</v>
      </c>
      <c r="AB3210" s="2">
        <v>1</v>
      </c>
      <c r="AC3210" s="1" t="s">
        <v>111</v>
      </c>
      <c r="AF3210" s="1" t="s">
        <v>111</v>
      </c>
      <c r="AJ3210" s="1" t="s">
        <v>115</v>
      </c>
      <c r="AK3210" s="1" t="s">
        <v>287</v>
      </c>
      <c r="AO3210" s="1" t="s">
        <v>117</v>
      </c>
      <c r="AS3210" s="1" t="s">
        <v>145</v>
      </c>
      <c r="AU3210" s="1" t="s">
        <v>243</v>
      </c>
      <c r="AZ3210" s="1" t="s">
        <v>141</v>
      </c>
      <c r="BC3210" s="1" t="s">
        <v>11201</v>
      </c>
      <c r="BG3210" s="1" t="s">
        <v>11202</v>
      </c>
      <c r="BJ3210" s="1" t="s">
        <v>112</v>
      </c>
      <c r="BK3210" s="1" t="s">
        <v>112</v>
      </c>
      <c r="BL3210" s="1" t="s">
        <v>142</v>
      </c>
      <c r="BQ3210" s="1" t="s">
        <v>121</v>
      </c>
      <c r="BR3210" s="1" t="s">
        <v>122</v>
      </c>
      <c r="BS3210" s="1" t="s">
        <v>112</v>
      </c>
      <c r="BU3210" s="34" t="s">
        <v>1339</v>
      </c>
      <c r="BV3210" s="9">
        <v>44586</v>
      </c>
      <c r="BW3210" s="34" t="s">
        <v>11203</v>
      </c>
      <c r="BY3210" s="2" t="s">
        <v>123</v>
      </c>
      <c r="BZ3210" s="2" t="s">
        <v>124</v>
      </c>
      <c r="CA3210" s="2">
        <v>2</v>
      </c>
      <c r="CB3210" s="1" t="s">
        <v>253</v>
      </c>
      <c r="CC3210" s="2" t="s">
        <v>126</v>
      </c>
      <c r="CD3210" s="1" t="b">
        <f t="shared" si="1744"/>
        <v>1</v>
      </c>
      <c r="CE3210" s="1" t="b">
        <f t="shared" si="1745"/>
        <v>0</v>
      </c>
      <c r="CF3210" s="1" t="b">
        <f t="shared" si="1726"/>
        <v>0</v>
      </c>
      <c r="CG3210" s="1" t="b">
        <f t="shared" si="1727"/>
        <v>0</v>
      </c>
      <c r="CH3210" s="1" t="b">
        <f t="shared" si="1728"/>
        <v>0</v>
      </c>
      <c r="CI3210" s="1" t="b">
        <f t="shared" si="1729"/>
        <v>0</v>
      </c>
      <c r="CJ3210" s="1" t="b">
        <f t="shared" si="1730"/>
        <v>1</v>
      </c>
      <c r="CK3210" s="1" t="b">
        <f t="shared" si="1731"/>
        <v>0</v>
      </c>
      <c r="CL3210" s="1" t="b">
        <f t="shared" si="1732"/>
        <v>0</v>
      </c>
      <c r="CM3210" s="1" t="b">
        <f t="shared" si="1733"/>
        <v>0</v>
      </c>
      <c r="CN3210" s="1" t="b">
        <f t="shared" si="1734"/>
        <v>0</v>
      </c>
      <c r="CO3210" s="2" t="b">
        <f t="shared" si="1735"/>
        <v>1</v>
      </c>
      <c r="CP3210" s="2" t="b">
        <f t="shared" si="1736"/>
        <v>1</v>
      </c>
      <c r="CQ3210" s="2" t="b">
        <f t="shared" si="1737"/>
        <v>0</v>
      </c>
      <c r="CR3210" s="6" t="str">
        <f t="shared" si="1738"/>
        <v>Male</v>
      </c>
      <c r="CS3210" s="7">
        <f t="shared" si="1739"/>
        <v>0</v>
      </c>
      <c r="CT3210" s="7">
        <f t="shared" si="1740"/>
        <v>0</v>
      </c>
      <c r="CU3210" s="7">
        <f t="shared" si="1741"/>
        <v>0</v>
      </c>
      <c r="CV3210" s="7">
        <f t="shared" si="1742"/>
        <v>0</v>
      </c>
      <c r="CW3210" s="7">
        <f>COUNTIF(M3210,"=*moderna*")</f>
        <v>1</v>
      </c>
      <c r="CX3210" s="1" t="b">
        <f>AND(E3210&lt;30,NOT(E3210="."),NOT(E3210=""))</f>
        <v>1</v>
      </c>
      <c r="CY3210" s="1" t="b">
        <f>AND(E3210&gt;17,E3210&lt;41,NOT(E3210="."),NOT(E3210=""))</f>
        <v>1</v>
      </c>
      <c r="DG3210" s="1" t="b">
        <f>AND(E3210&gt;4,E3210&lt;18,NOT(E3210=""),NOT(E3210="."))</f>
        <v>0</v>
      </c>
    </row>
    <row r="3211" spans="2:111" ht="203" x14ac:dyDescent="0.35">
      <c r="B3211" s="1" t="s">
        <v>13809</v>
      </c>
      <c r="C3211" s="9">
        <v>44580</v>
      </c>
      <c r="D3211" s="10" t="s">
        <v>13809</v>
      </c>
      <c r="E3211" s="1">
        <v>32</v>
      </c>
      <c r="F3211" s="1" t="s">
        <v>108</v>
      </c>
      <c r="G3211" s="1" t="s">
        <v>13809</v>
      </c>
      <c r="H3211" s="1" t="s">
        <v>13809</v>
      </c>
      <c r="K3211" s="2" t="s">
        <v>13809</v>
      </c>
      <c r="N3211" s="2" t="s">
        <v>13809</v>
      </c>
      <c r="O3211" s="2" t="s">
        <v>110</v>
      </c>
      <c r="P3211" s="2" t="s">
        <v>111</v>
      </c>
      <c r="S3211" s="2" t="s">
        <v>111</v>
      </c>
      <c r="T3211" s="2" t="s">
        <v>112</v>
      </c>
      <c r="U3211" s="2" t="b">
        <f t="shared" si="1743"/>
        <v>1</v>
      </c>
      <c r="V3211" s="2" t="s">
        <v>126</v>
      </c>
      <c r="W3211" s="1" t="s">
        <v>111</v>
      </c>
      <c r="Y3211" s="2" t="s">
        <v>112</v>
      </c>
      <c r="AB3211" s="2">
        <v>1</v>
      </c>
      <c r="AF3211" s="1" t="s">
        <v>111</v>
      </c>
      <c r="AJ3211" s="1" t="s">
        <v>115</v>
      </c>
      <c r="AK3211" s="1" t="s">
        <v>194</v>
      </c>
      <c r="AN3211" s="1" t="s">
        <v>11204</v>
      </c>
      <c r="AO3211" s="1" t="s">
        <v>2598</v>
      </c>
      <c r="BJ3211" s="1" t="s">
        <v>111</v>
      </c>
      <c r="BU3211" s="34" t="s">
        <v>11205</v>
      </c>
      <c r="BV3211" s="9">
        <v>44586</v>
      </c>
      <c r="BW3211" s="34" t="s">
        <v>15115</v>
      </c>
      <c r="BY3211" s="2" t="s">
        <v>153</v>
      </c>
      <c r="BZ3211" s="2" t="s">
        <v>124</v>
      </c>
      <c r="CB3211" s="1" t="s">
        <v>308</v>
      </c>
      <c r="CD3211" s="1" t="b">
        <f t="shared" si="1744"/>
        <v>0</v>
      </c>
      <c r="CE3211" s="1" t="b">
        <f t="shared" si="1745"/>
        <v>0</v>
      </c>
      <c r="CF3211" s="1" t="b">
        <f t="shared" si="1726"/>
        <v>0</v>
      </c>
      <c r="CG3211" s="1" t="b">
        <f t="shared" si="1727"/>
        <v>0</v>
      </c>
      <c r="CH3211" s="1" t="b">
        <f t="shared" si="1728"/>
        <v>0</v>
      </c>
      <c r="CI3211" s="1" t="b">
        <f t="shared" si="1729"/>
        <v>0</v>
      </c>
      <c r="CJ3211" s="1" t="b">
        <f t="shared" si="1730"/>
        <v>0</v>
      </c>
      <c r="CK3211" s="1" t="b">
        <f t="shared" si="1731"/>
        <v>1</v>
      </c>
      <c r="CL3211" s="1" t="b">
        <f t="shared" si="1732"/>
        <v>0</v>
      </c>
      <c r="CM3211" s="1" t="b">
        <f t="shared" si="1733"/>
        <v>0</v>
      </c>
      <c r="CN3211" s="1" t="b">
        <f t="shared" si="1734"/>
        <v>0</v>
      </c>
      <c r="CO3211" s="2" t="b">
        <f t="shared" si="1735"/>
        <v>1</v>
      </c>
      <c r="CP3211" s="2" t="b">
        <f t="shared" si="1736"/>
        <v>1</v>
      </c>
      <c r="CQ3211" s="2" t="b">
        <f t="shared" si="1737"/>
        <v>0</v>
      </c>
      <c r="CR3211" s="6" t="str">
        <f t="shared" si="1738"/>
        <v>Female</v>
      </c>
      <c r="CS3211" s="7">
        <f t="shared" si="1739"/>
        <v>0</v>
      </c>
      <c r="CT3211" s="7">
        <f t="shared" si="1740"/>
        <v>0</v>
      </c>
      <c r="CU3211" s="7">
        <f t="shared" si="1741"/>
        <v>0</v>
      </c>
      <c r="CV3211" s="7">
        <f t="shared" si="1742"/>
        <v>0</v>
      </c>
      <c r="CW3211" s="7">
        <f>COUNTIF(M3211,"=*moderna*")</f>
        <v>0</v>
      </c>
      <c r="CX3211" s="1" t="b">
        <f>AND(E3211&lt;30,NOT(E3211="."),NOT(E3211=""))</f>
        <v>0</v>
      </c>
      <c r="CY3211" s="1" t="b">
        <f>AND(E3211&gt;17,E3211&lt;41,NOT(E3211="."),NOT(E3211=""))</f>
        <v>1</v>
      </c>
      <c r="DG3211" s="1" t="b">
        <f>AND(E3211&gt;4,E3211&lt;18,NOT(E3211=""),NOT(E3211="."))</f>
        <v>0</v>
      </c>
    </row>
    <row r="3212" spans="2:111" ht="116" x14ac:dyDescent="0.35">
      <c r="B3212" s="1" t="s">
        <v>13809</v>
      </c>
      <c r="C3212" s="9">
        <v>44589</v>
      </c>
      <c r="D3212" s="10" t="s">
        <v>13809</v>
      </c>
      <c r="E3212" s="1">
        <v>16</v>
      </c>
      <c r="F3212" s="1" t="s">
        <v>127</v>
      </c>
      <c r="G3212" s="1" t="s">
        <v>13809</v>
      </c>
      <c r="H3212" s="1" t="s">
        <v>13809</v>
      </c>
      <c r="I3212" s="9">
        <v>44557</v>
      </c>
      <c r="J3212" s="2" t="s">
        <v>109</v>
      </c>
      <c r="K3212" s="2" t="s">
        <v>13809</v>
      </c>
      <c r="L3212" s="9">
        <v>44578</v>
      </c>
      <c r="M3212" s="2" t="s">
        <v>109</v>
      </c>
      <c r="N3212" s="2" t="s">
        <v>13809</v>
      </c>
      <c r="O3212" s="2" t="s">
        <v>110</v>
      </c>
      <c r="P3212" s="2" t="s">
        <v>111</v>
      </c>
      <c r="S3212" s="2" t="s">
        <v>111</v>
      </c>
      <c r="T3212" s="2" t="s">
        <v>112</v>
      </c>
      <c r="U3212" s="2" t="b">
        <f t="shared" si="1743"/>
        <v>1</v>
      </c>
      <c r="V3212" s="2" t="s">
        <v>113</v>
      </c>
      <c r="W3212" s="1" t="s">
        <v>112</v>
      </c>
      <c r="X3212" s="1" t="s">
        <v>114</v>
      </c>
      <c r="Y3212" s="2" t="s">
        <v>112</v>
      </c>
      <c r="Z3212" s="2" t="s">
        <v>111</v>
      </c>
      <c r="AA3212" s="2" t="s">
        <v>112</v>
      </c>
      <c r="AB3212" s="2">
        <v>1</v>
      </c>
      <c r="AC3212" s="1" t="s">
        <v>111</v>
      </c>
      <c r="AF3212" s="1" t="s">
        <v>111</v>
      </c>
      <c r="AJ3212" s="1" t="s">
        <v>115</v>
      </c>
      <c r="AK3212" s="1" t="s">
        <v>129</v>
      </c>
      <c r="AO3212" s="1" t="s">
        <v>117</v>
      </c>
      <c r="AS3212" s="1" t="s">
        <v>145</v>
      </c>
      <c r="AU3212" s="1" t="s">
        <v>132</v>
      </c>
      <c r="AZ3212" s="1" t="s">
        <v>120</v>
      </c>
      <c r="BA3212" s="1" t="s">
        <v>11206</v>
      </c>
      <c r="BG3212" s="1">
        <v>45</v>
      </c>
      <c r="BH3212" s="1">
        <v>13</v>
      </c>
      <c r="BJ3212" s="1" t="s">
        <v>111</v>
      </c>
      <c r="BN3212" s="1" t="s">
        <v>112</v>
      </c>
      <c r="BO3212" s="1" t="s">
        <v>148</v>
      </c>
      <c r="BP3212" s="1" t="s">
        <v>152</v>
      </c>
      <c r="BQ3212" s="1" t="s">
        <v>121</v>
      </c>
      <c r="BR3212" s="1" t="s">
        <v>122</v>
      </c>
      <c r="BS3212" s="1" t="s">
        <v>112</v>
      </c>
      <c r="BU3212" s="34" t="s">
        <v>11207</v>
      </c>
      <c r="BV3212" s="9">
        <v>44593</v>
      </c>
      <c r="BW3212" s="34" t="s">
        <v>15116</v>
      </c>
      <c r="BY3212" s="2" t="s">
        <v>123</v>
      </c>
      <c r="BZ3212" s="2" t="s">
        <v>124</v>
      </c>
      <c r="CA3212" s="2">
        <v>2</v>
      </c>
      <c r="CB3212" s="1" t="s">
        <v>199</v>
      </c>
      <c r="CC3212" s="2" t="s">
        <v>113</v>
      </c>
      <c r="CD3212" s="1" t="b">
        <f t="shared" si="1744"/>
        <v>1</v>
      </c>
      <c r="CE3212" s="1" t="b">
        <f t="shared" si="1745"/>
        <v>1</v>
      </c>
      <c r="CF3212" s="1" t="b">
        <f t="shared" si="1726"/>
        <v>0</v>
      </c>
      <c r="CG3212" s="1" t="b">
        <f t="shared" si="1727"/>
        <v>0</v>
      </c>
      <c r="CH3212" s="1" t="b">
        <f t="shared" si="1728"/>
        <v>1</v>
      </c>
      <c r="CI3212" s="1" t="b">
        <f t="shared" si="1729"/>
        <v>0</v>
      </c>
      <c r="CJ3212" s="1" t="b">
        <f t="shared" si="1730"/>
        <v>0</v>
      </c>
      <c r="CK3212" s="1" t="b">
        <f t="shared" si="1731"/>
        <v>0</v>
      </c>
      <c r="CL3212" s="1" t="b">
        <f t="shared" si="1732"/>
        <v>0</v>
      </c>
      <c r="CM3212" s="1" t="b">
        <f t="shared" si="1733"/>
        <v>0</v>
      </c>
      <c r="CN3212" s="1" t="b">
        <f t="shared" si="1734"/>
        <v>0</v>
      </c>
      <c r="CO3212" s="2" t="b">
        <f t="shared" si="1735"/>
        <v>1</v>
      </c>
      <c r="CP3212" s="2" t="b">
        <f t="shared" si="1736"/>
        <v>1</v>
      </c>
      <c r="CQ3212" s="2" t="b">
        <f t="shared" si="1737"/>
        <v>0</v>
      </c>
      <c r="CR3212" s="6" t="str">
        <f t="shared" si="1738"/>
        <v>Male</v>
      </c>
      <c r="CS3212" s="7">
        <f t="shared" si="1739"/>
        <v>1</v>
      </c>
      <c r="CT3212" s="7">
        <f t="shared" si="1740"/>
        <v>0</v>
      </c>
      <c r="CU3212" s="7">
        <f t="shared" si="1741"/>
        <v>0</v>
      </c>
      <c r="CV3212" s="7">
        <f t="shared" si="1742"/>
        <v>1</v>
      </c>
      <c r="CW3212" s="7">
        <f>COUNTIF(M3212,"=*moderna*")</f>
        <v>0</v>
      </c>
      <c r="CX3212" s="1" t="b">
        <f>AND(E3212&lt;30,NOT(E3212="."),NOT(E3212=""))</f>
        <v>1</v>
      </c>
      <c r="CY3212" s="1" t="b">
        <f>AND(E3212&gt;17,E3212&lt;41,NOT(E3212="."),NOT(E3212=""))</f>
        <v>0</v>
      </c>
      <c r="DG3212" s="1" t="b">
        <f>AND(E3212&gt;4,E3212&lt;18,NOT(E3212=""),NOT(E3212="."))</f>
        <v>1</v>
      </c>
    </row>
    <row r="3213" spans="2:111" ht="116" x14ac:dyDescent="0.35">
      <c r="B3213" s="1" t="s">
        <v>13809</v>
      </c>
      <c r="C3213" s="9">
        <v>44300</v>
      </c>
      <c r="D3213" s="10" t="s">
        <v>13809</v>
      </c>
      <c r="E3213" s="1">
        <v>38</v>
      </c>
      <c r="F3213" s="1" t="s">
        <v>127</v>
      </c>
      <c r="G3213" s="1" t="s">
        <v>13809</v>
      </c>
      <c r="H3213" s="1" t="s">
        <v>13809</v>
      </c>
      <c r="I3213" s="9">
        <v>44278</v>
      </c>
      <c r="J3213" s="2" t="s">
        <v>109</v>
      </c>
      <c r="K3213" s="2" t="s">
        <v>13809</v>
      </c>
      <c r="N3213" s="2" t="s">
        <v>13809</v>
      </c>
      <c r="O3213" s="2" t="s">
        <v>110</v>
      </c>
      <c r="P3213" s="2" t="s">
        <v>111</v>
      </c>
      <c r="S3213" s="2" t="s">
        <v>111</v>
      </c>
      <c r="T3213" s="2" t="s">
        <v>112</v>
      </c>
      <c r="U3213" s="2" t="b">
        <v>1</v>
      </c>
      <c r="V3213" s="2" t="s">
        <v>126</v>
      </c>
      <c r="W3213" s="1" t="s">
        <v>111</v>
      </c>
      <c r="Y3213" s="2" t="s">
        <v>112</v>
      </c>
      <c r="Z3213" s="2" t="s">
        <v>112</v>
      </c>
      <c r="AB3213" s="2">
        <v>2</v>
      </c>
      <c r="AK3213" s="1" t="s">
        <v>185</v>
      </c>
      <c r="AO3213" s="1" t="s">
        <v>151</v>
      </c>
      <c r="BJ3213" s="1" t="s">
        <v>111</v>
      </c>
      <c r="BN3213" s="1" t="s">
        <v>112</v>
      </c>
      <c r="BO3213" s="1" t="s">
        <v>148</v>
      </c>
      <c r="BP3213" s="1" t="s">
        <v>11208</v>
      </c>
      <c r="BQ3213" s="1" t="s">
        <v>121</v>
      </c>
      <c r="BS3213" s="1" t="s">
        <v>112</v>
      </c>
      <c r="BU3213" s="34" t="s">
        <v>14045</v>
      </c>
      <c r="BV3213" s="9">
        <v>44600</v>
      </c>
      <c r="BW3213" s="34" t="s">
        <v>15117</v>
      </c>
      <c r="BY3213" s="2" t="s">
        <v>153</v>
      </c>
      <c r="BZ3213" s="2" t="s">
        <v>124</v>
      </c>
      <c r="CB3213" s="1" t="s">
        <v>175</v>
      </c>
      <c r="CD3213" s="1" t="b">
        <v>0</v>
      </c>
      <c r="CE3213" s="1" t="b">
        <f t="shared" si="1745"/>
        <v>0</v>
      </c>
      <c r="CF3213" s="1" t="b">
        <f t="shared" si="1726"/>
        <v>0</v>
      </c>
      <c r="CG3213" s="1" t="b">
        <f t="shared" si="1727"/>
        <v>0</v>
      </c>
      <c r="CH3213" s="1" t="b">
        <f t="shared" si="1728"/>
        <v>0</v>
      </c>
      <c r="CI3213" s="1" t="b">
        <f t="shared" si="1729"/>
        <v>0</v>
      </c>
      <c r="CJ3213" s="1" t="b">
        <f t="shared" si="1730"/>
        <v>0</v>
      </c>
      <c r="CK3213" s="1" t="b">
        <f t="shared" si="1731"/>
        <v>1</v>
      </c>
      <c r="CL3213" s="1" t="b">
        <f t="shared" si="1732"/>
        <v>0</v>
      </c>
      <c r="CM3213" s="1" t="b">
        <f t="shared" si="1733"/>
        <v>0</v>
      </c>
      <c r="CN3213" s="1" t="b">
        <f t="shared" si="1734"/>
        <v>0</v>
      </c>
      <c r="CO3213" s="2" t="b">
        <f t="shared" si="1735"/>
        <v>1</v>
      </c>
      <c r="CP3213" s="2" t="b">
        <f t="shared" si="1736"/>
        <v>1</v>
      </c>
      <c r="CQ3213" s="2" t="b">
        <f t="shared" si="1737"/>
        <v>0</v>
      </c>
      <c r="CR3213" s="6" t="str">
        <f t="shared" si="1738"/>
        <v>Male</v>
      </c>
      <c r="CS3213" s="7">
        <f t="shared" si="1739"/>
        <v>1</v>
      </c>
      <c r="CT3213" s="7">
        <f t="shared" si="1740"/>
        <v>0</v>
      </c>
      <c r="CU3213" s="7">
        <f t="shared" si="1741"/>
        <v>0</v>
      </c>
      <c r="CV3213" s="7">
        <f t="shared" si="1742"/>
        <v>0</v>
      </c>
      <c r="CW3213" s="7">
        <f>COUNTIF(M3213,"=*moderna*")</f>
        <v>0</v>
      </c>
      <c r="CX3213" s="1" t="b">
        <f>AND(E3213&lt;30,NOT(E3213="."),NOT(E3213=""))</f>
        <v>0</v>
      </c>
      <c r="CY3213" s="1" t="b">
        <f>AND(E3213&gt;17,E3213&lt;41,NOT(E3213="."),NOT(E3213=""))</f>
        <v>1</v>
      </c>
      <c r="DG3213" s="1" t="b">
        <f>AND(E3213&gt;4,E3213&lt;18,NOT(E3213=""),NOT(E3213="."))</f>
        <v>0</v>
      </c>
    </row>
    <row r="3214" spans="2:111" ht="174" x14ac:dyDescent="0.35">
      <c r="B3214" s="1" t="s">
        <v>13809</v>
      </c>
      <c r="C3214" s="9">
        <v>44581</v>
      </c>
      <c r="D3214" s="10" t="s">
        <v>13809</v>
      </c>
      <c r="E3214" s="1">
        <v>22</v>
      </c>
      <c r="F3214" s="1" t="s">
        <v>127</v>
      </c>
      <c r="G3214" s="1" t="s">
        <v>13809</v>
      </c>
      <c r="H3214" s="1" t="s">
        <v>13809</v>
      </c>
      <c r="I3214" s="9">
        <v>44560</v>
      </c>
      <c r="J3214" s="2" t="s">
        <v>109</v>
      </c>
      <c r="K3214" s="2" t="s">
        <v>13809</v>
      </c>
      <c r="N3214" s="2" t="s">
        <v>13809</v>
      </c>
      <c r="O3214" s="2" t="s">
        <v>110</v>
      </c>
      <c r="P3214" s="2" t="s">
        <v>111</v>
      </c>
      <c r="S3214" s="2" t="s">
        <v>111</v>
      </c>
      <c r="T3214" s="2" t="s">
        <v>112</v>
      </c>
      <c r="U3214" s="2" t="b">
        <v>1</v>
      </c>
      <c r="V3214" s="2" t="s">
        <v>113</v>
      </c>
      <c r="W3214" s="1" t="s">
        <v>112</v>
      </c>
      <c r="X3214" s="1" t="s">
        <v>110</v>
      </c>
      <c r="Y3214" s="2" t="s">
        <v>112</v>
      </c>
      <c r="Z3214" s="2" t="s">
        <v>112</v>
      </c>
      <c r="AA3214" s="2" t="s">
        <v>111</v>
      </c>
      <c r="AB3214" s="2">
        <v>1</v>
      </c>
      <c r="AC3214" s="1" t="s">
        <v>111</v>
      </c>
      <c r="AF3214" s="1" t="s">
        <v>111</v>
      </c>
      <c r="AJ3214" s="1" t="s">
        <v>115</v>
      </c>
      <c r="AK3214" s="1" t="s">
        <v>150</v>
      </c>
      <c r="AO3214" s="1" t="s">
        <v>130</v>
      </c>
      <c r="AS3214" s="1" t="s">
        <v>118</v>
      </c>
      <c r="AU3214" s="1" t="s">
        <v>132</v>
      </c>
      <c r="AZ3214" s="1" t="s">
        <v>155</v>
      </c>
      <c r="BA3214" s="1" t="s">
        <v>11209</v>
      </c>
      <c r="BJ3214" s="1" t="s">
        <v>112</v>
      </c>
      <c r="BK3214" s="1" t="s">
        <v>112</v>
      </c>
      <c r="BL3214" s="1" t="s">
        <v>142</v>
      </c>
      <c r="BQ3214" s="1" t="s">
        <v>121</v>
      </c>
      <c r="BR3214" s="1" t="s">
        <v>122</v>
      </c>
      <c r="BS3214" s="1" t="s">
        <v>112</v>
      </c>
      <c r="BU3214" s="34" t="s">
        <v>11210</v>
      </c>
      <c r="BV3214" s="9">
        <v>44592</v>
      </c>
      <c r="BW3214" s="34" t="s">
        <v>11211</v>
      </c>
      <c r="BY3214" s="2" t="s">
        <v>123</v>
      </c>
      <c r="BZ3214" s="2" t="s">
        <v>124</v>
      </c>
      <c r="CA3214" s="2">
        <v>1</v>
      </c>
      <c r="CB3214" s="1" t="s">
        <v>265</v>
      </c>
      <c r="CC3214" s="2" t="s">
        <v>126</v>
      </c>
      <c r="CD3214" s="1" t="b">
        <f t="shared" ref="CD3214:CD3227" si="1746">AND(E3214&lt;30,NOT(E3214="."),NOT(E3214=""))</f>
        <v>1</v>
      </c>
      <c r="CE3214" s="1" t="b">
        <f t="shared" si="1745"/>
        <v>0</v>
      </c>
      <c r="CF3214" s="1" t="b">
        <f t="shared" si="1726"/>
        <v>0</v>
      </c>
      <c r="CG3214" s="1" t="b">
        <f t="shared" si="1727"/>
        <v>0</v>
      </c>
      <c r="CH3214" s="1" t="b">
        <f t="shared" si="1728"/>
        <v>0</v>
      </c>
      <c r="CI3214" s="1" t="b">
        <f t="shared" si="1729"/>
        <v>1</v>
      </c>
      <c r="CJ3214" s="1" t="b">
        <f t="shared" si="1730"/>
        <v>0</v>
      </c>
      <c r="CK3214" s="1" t="b">
        <f t="shared" si="1731"/>
        <v>0</v>
      </c>
      <c r="CL3214" s="1" t="b">
        <f t="shared" si="1732"/>
        <v>0</v>
      </c>
      <c r="CM3214" s="1" t="b">
        <f t="shared" si="1733"/>
        <v>0</v>
      </c>
      <c r="CN3214" s="1" t="b">
        <f t="shared" si="1734"/>
        <v>0</v>
      </c>
      <c r="CO3214" s="2" t="b">
        <f t="shared" si="1735"/>
        <v>1</v>
      </c>
      <c r="CP3214" s="2" t="b">
        <f t="shared" si="1736"/>
        <v>1</v>
      </c>
      <c r="CQ3214" s="2" t="b">
        <f t="shared" si="1737"/>
        <v>0</v>
      </c>
      <c r="CR3214" s="6" t="str">
        <f t="shared" si="1738"/>
        <v>Male</v>
      </c>
      <c r="CS3214" s="7">
        <f t="shared" si="1739"/>
        <v>1</v>
      </c>
      <c r="CT3214" s="7">
        <f t="shared" si="1740"/>
        <v>0</v>
      </c>
      <c r="CU3214" s="7">
        <f t="shared" si="1741"/>
        <v>0</v>
      </c>
      <c r="CV3214" s="7">
        <f t="shared" si="1742"/>
        <v>0</v>
      </c>
      <c r="CW3214" s="7">
        <f>COUNTIF(M3214,"=*moderna*")</f>
        <v>0</v>
      </c>
      <c r="CX3214" s="1" t="b">
        <f>AND(E3214&lt;30,NOT(E3214="."),NOT(E3214=""))</f>
        <v>1</v>
      </c>
      <c r="CY3214" s="1" t="b">
        <f>AND(E3214&gt;17,E3214&lt;41,NOT(E3214="."),NOT(E3214=""))</f>
        <v>1</v>
      </c>
      <c r="DG3214" s="1" t="b">
        <f>AND(E3214&gt;4,E3214&lt;18,NOT(E3214=""),NOT(E3214="."))</f>
        <v>0</v>
      </c>
    </row>
    <row r="3215" spans="2:111" ht="87" x14ac:dyDescent="0.35">
      <c r="B3215" s="1" t="s">
        <v>13809</v>
      </c>
      <c r="C3215" s="9">
        <v>44581</v>
      </c>
      <c r="D3215" s="10" t="s">
        <v>13809</v>
      </c>
      <c r="E3215" s="1">
        <v>29</v>
      </c>
      <c r="F3215" s="1" t="s">
        <v>127</v>
      </c>
      <c r="G3215" s="1" t="s">
        <v>13809</v>
      </c>
      <c r="H3215" s="1" t="s">
        <v>13809</v>
      </c>
      <c r="I3215" s="9">
        <v>44579</v>
      </c>
      <c r="J3215" s="2" t="s">
        <v>109</v>
      </c>
      <c r="K3215" s="2" t="s">
        <v>13809</v>
      </c>
      <c r="N3215" s="2" t="s">
        <v>13809</v>
      </c>
      <c r="O3215" s="2" t="s">
        <v>110</v>
      </c>
      <c r="P3215" s="2" t="s">
        <v>111</v>
      </c>
      <c r="S3215" s="2" t="s">
        <v>112</v>
      </c>
      <c r="T3215" s="2" t="s">
        <v>111</v>
      </c>
      <c r="U3215" s="2" t="b">
        <f>OR(S3215="yes",T3215="yes")</f>
        <v>1</v>
      </c>
      <c r="V3215" s="2" t="s">
        <v>126</v>
      </c>
      <c r="W3215" s="1" t="s">
        <v>111</v>
      </c>
      <c r="Y3215" s="2" t="s">
        <v>112</v>
      </c>
      <c r="Z3215" s="2" t="s">
        <v>112</v>
      </c>
      <c r="AB3215" s="2">
        <v>0</v>
      </c>
      <c r="AC3215" s="1" t="s">
        <v>111</v>
      </c>
      <c r="AF3215" s="1" t="s">
        <v>111</v>
      </c>
      <c r="AJ3215" s="1" t="s">
        <v>418</v>
      </c>
      <c r="BJ3215" s="1" t="s">
        <v>111</v>
      </c>
      <c r="BN3215" s="1" t="s">
        <v>111</v>
      </c>
      <c r="BU3215" s="34" t="s">
        <v>5641</v>
      </c>
      <c r="BV3215" s="9">
        <v>44581</v>
      </c>
      <c r="BW3215" s="34" t="s">
        <v>15118</v>
      </c>
      <c r="BY3215" s="2" t="s">
        <v>153</v>
      </c>
      <c r="BZ3215" s="2" t="s">
        <v>124</v>
      </c>
      <c r="CB3215" s="1" t="s">
        <v>2654</v>
      </c>
      <c r="CD3215" s="1" t="b">
        <f t="shared" si="1746"/>
        <v>1</v>
      </c>
      <c r="CE3215" s="1" t="b">
        <f t="shared" si="1745"/>
        <v>0</v>
      </c>
      <c r="CF3215" s="1" t="b">
        <f t="shared" si="1726"/>
        <v>0</v>
      </c>
      <c r="CG3215" s="1" t="b">
        <f t="shared" si="1727"/>
        <v>0</v>
      </c>
      <c r="CH3215" s="1" t="b">
        <f t="shared" si="1728"/>
        <v>0</v>
      </c>
      <c r="CI3215" s="1" t="b">
        <f t="shared" si="1729"/>
        <v>0</v>
      </c>
      <c r="CJ3215" s="1" t="b">
        <f t="shared" si="1730"/>
        <v>1</v>
      </c>
      <c r="CK3215" s="1" t="b">
        <f t="shared" si="1731"/>
        <v>0</v>
      </c>
      <c r="CL3215" s="1" t="b">
        <f t="shared" si="1732"/>
        <v>0</v>
      </c>
      <c r="CM3215" s="1" t="b">
        <f t="shared" si="1733"/>
        <v>0</v>
      </c>
      <c r="CN3215" s="1" t="b">
        <f t="shared" si="1734"/>
        <v>0</v>
      </c>
      <c r="CO3215" s="2" t="b">
        <f t="shared" si="1735"/>
        <v>1</v>
      </c>
      <c r="CP3215" s="2" t="b">
        <f t="shared" si="1736"/>
        <v>1</v>
      </c>
      <c r="CQ3215" s="2" t="b">
        <f t="shared" si="1737"/>
        <v>0</v>
      </c>
      <c r="CR3215" s="6" t="str">
        <f t="shared" si="1738"/>
        <v>Male</v>
      </c>
      <c r="CS3215" s="7">
        <f t="shared" si="1739"/>
        <v>1</v>
      </c>
      <c r="CT3215" s="7">
        <f t="shared" si="1740"/>
        <v>0</v>
      </c>
      <c r="CU3215" s="7">
        <f t="shared" si="1741"/>
        <v>0</v>
      </c>
      <c r="CV3215" s="7">
        <f t="shared" si="1742"/>
        <v>0</v>
      </c>
    </row>
    <row r="3216" spans="2:111" ht="348" x14ac:dyDescent="0.35">
      <c r="B3216" s="1" t="s">
        <v>13809</v>
      </c>
      <c r="C3216" s="9">
        <v>44581</v>
      </c>
      <c r="D3216" s="10" t="s">
        <v>13809</v>
      </c>
      <c r="E3216" s="1">
        <v>28</v>
      </c>
      <c r="F3216" s="1" t="s">
        <v>127</v>
      </c>
      <c r="G3216" s="1" t="s">
        <v>13809</v>
      </c>
      <c r="H3216" s="1" t="s">
        <v>13809</v>
      </c>
      <c r="I3216" s="9">
        <v>44213</v>
      </c>
      <c r="J3216" s="2" t="s">
        <v>109</v>
      </c>
      <c r="K3216" s="2" t="s">
        <v>13809</v>
      </c>
      <c r="L3216" s="9">
        <v>44234</v>
      </c>
      <c r="M3216" s="2" t="s">
        <v>109</v>
      </c>
      <c r="N3216" s="2" t="s">
        <v>13809</v>
      </c>
      <c r="O3216" s="2" t="s">
        <v>110</v>
      </c>
      <c r="P3216" s="2" t="s">
        <v>111</v>
      </c>
      <c r="S3216" s="2" t="s">
        <v>112</v>
      </c>
      <c r="T3216" s="2" t="s">
        <v>111</v>
      </c>
      <c r="U3216" s="2" t="b">
        <f>OR(S3216="yes",T3216="yes")</f>
        <v>1</v>
      </c>
      <c r="V3216" s="2" t="s">
        <v>113</v>
      </c>
      <c r="W3216" s="1" t="s">
        <v>111</v>
      </c>
      <c r="Y3216" s="2" t="s">
        <v>112</v>
      </c>
      <c r="Z3216" s="2" t="s">
        <v>111</v>
      </c>
      <c r="AA3216" s="2" t="s">
        <v>112</v>
      </c>
      <c r="AB3216" s="2">
        <v>28</v>
      </c>
      <c r="AC3216" s="1" t="s">
        <v>111</v>
      </c>
      <c r="AF3216" s="1" t="s">
        <v>111</v>
      </c>
      <c r="AJ3216" s="1" t="s">
        <v>115</v>
      </c>
      <c r="AK3216" s="1" t="s">
        <v>150</v>
      </c>
      <c r="AO3216" s="1" t="s">
        <v>130</v>
      </c>
      <c r="AS3216" s="1" t="s">
        <v>118</v>
      </c>
      <c r="AU3216" s="1" t="s">
        <v>197</v>
      </c>
      <c r="AZ3216" s="1" t="s">
        <v>141</v>
      </c>
      <c r="BC3216" s="1" t="s">
        <v>11212</v>
      </c>
      <c r="BG3216" s="1" t="s">
        <v>11213</v>
      </c>
      <c r="BJ3216" s="1" t="s">
        <v>112</v>
      </c>
      <c r="BK3216" s="1" t="s">
        <v>112</v>
      </c>
      <c r="BL3216" s="1" t="s">
        <v>301</v>
      </c>
      <c r="BQ3216" s="1" t="s">
        <v>121</v>
      </c>
      <c r="BR3216" s="1" t="s">
        <v>122</v>
      </c>
      <c r="BS3216" s="1" t="s">
        <v>111</v>
      </c>
      <c r="BT3216" s="34" t="s">
        <v>11214</v>
      </c>
      <c r="BU3216" s="34" t="s">
        <v>11215</v>
      </c>
      <c r="BV3216" s="9">
        <v>44662</v>
      </c>
      <c r="BW3216" s="34" t="s">
        <v>11216</v>
      </c>
      <c r="BY3216" s="2" t="s">
        <v>174</v>
      </c>
      <c r="BZ3216" s="2" t="s">
        <v>124</v>
      </c>
      <c r="CA3216" s="2">
        <v>2</v>
      </c>
      <c r="CB3216" s="1" t="s">
        <v>259</v>
      </c>
      <c r="CC3216" s="2" t="s">
        <v>126</v>
      </c>
      <c r="CD3216" s="1" t="b">
        <f t="shared" si="1746"/>
        <v>1</v>
      </c>
      <c r="CE3216" s="1" t="b">
        <f t="shared" si="1745"/>
        <v>0</v>
      </c>
      <c r="CF3216" s="1" t="b">
        <f t="shared" si="1726"/>
        <v>0</v>
      </c>
      <c r="CG3216" s="1" t="b">
        <f t="shared" si="1727"/>
        <v>0</v>
      </c>
      <c r="CH3216" s="1" t="b">
        <f t="shared" si="1728"/>
        <v>0</v>
      </c>
      <c r="CI3216" s="1" t="b">
        <f t="shared" si="1729"/>
        <v>0</v>
      </c>
      <c r="CJ3216" s="1" t="b">
        <f t="shared" si="1730"/>
        <v>1</v>
      </c>
      <c r="CK3216" s="1" t="b">
        <f t="shared" si="1731"/>
        <v>0</v>
      </c>
      <c r="CL3216" s="1" t="b">
        <f t="shared" si="1732"/>
        <v>0</v>
      </c>
      <c r="CM3216" s="1" t="b">
        <f t="shared" si="1733"/>
        <v>0</v>
      </c>
      <c r="CN3216" s="1" t="b">
        <f t="shared" si="1734"/>
        <v>0</v>
      </c>
      <c r="CO3216" s="2" t="b">
        <f t="shared" si="1735"/>
        <v>0</v>
      </c>
      <c r="CP3216" s="2" t="b">
        <f t="shared" si="1736"/>
        <v>0</v>
      </c>
      <c r="CQ3216" s="2" t="b">
        <f t="shared" si="1737"/>
        <v>0</v>
      </c>
      <c r="CR3216" s="6" t="str">
        <f t="shared" si="1738"/>
        <v>Male</v>
      </c>
      <c r="CS3216" s="7">
        <f t="shared" si="1739"/>
        <v>1</v>
      </c>
      <c r="CT3216" s="7">
        <f t="shared" si="1740"/>
        <v>0</v>
      </c>
      <c r="CU3216" s="7">
        <f t="shared" si="1741"/>
        <v>0</v>
      </c>
      <c r="CV3216" s="7">
        <f t="shared" si="1742"/>
        <v>1</v>
      </c>
      <c r="CW3216" s="7">
        <f>COUNTIF(M3216,"=*moderna*")</f>
        <v>0</v>
      </c>
      <c r="CX3216" s="1" t="b">
        <f>AND(E3216&lt;30,NOT(E3216="."),NOT(E3216=""))</f>
        <v>1</v>
      </c>
      <c r="CY3216" s="1" t="b">
        <f>AND(E3216&gt;17,E3216&lt;41,NOT(E3216="."),NOT(E3216=""))</f>
        <v>1</v>
      </c>
      <c r="DG3216" s="1" t="b">
        <f>AND(E3216&gt;4,E3216&lt;18,NOT(E3216=""),NOT(E3216="."))</f>
        <v>0</v>
      </c>
    </row>
    <row r="3217" spans="2:111" ht="87" x14ac:dyDescent="0.35">
      <c r="B3217" s="1" t="s">
        <v>13809</v>
      </c>
      <c r="C3217" s="9">
        <v>44581</v>
      </c>
      <c r="D3217" s="10" t="s">
        <v>13809</v>
      </c>
      <c r="E3217" s="1">
        <v>23</v>
      </c>
      <c r="F3217" s="1" t="s">
        <v>108</v>
      </c>
      <c r="G3217" s="1" t="s">
        <v>13809</v>
      </c>
      <c r="H3217" s="1" t="s">
        <v>13809</v>
      </c>
      <c r="I3217" s="9">
        <v>44365</v>
      </c>
      <c r="J3217" s="2" t="s">
        <v>128</v>
      </c>
      <c r="K3217" s="2" t="s">
        <v>13809</v>
      </c>
      <c r="L3217" s="9">
        <v>44393</v>
      </c>
      <c r="M3217" s="2" t="s">
        <v>128</v>
      </c>
      <c r="N3217" s="2" t="s">
        <v>13809</v>
      </c>
      <c r="O3217" s="2" t="s">
        <v>110</v>
      </c>
      <c r="P3217" s="2" t="s">
        <v>111</v>
      </c>
      <c r="S3217" s="2" t="s">
        <v>112</v>
      </c>
      <c r="T3217" s="2" t="s">
        <v>111</v>
      </c>
      <c r="U3217" s="2" t="b">
        <f>OR(S3217="yes",T3217="yes")</f>
        <v>1</v>
      </c>
      <c r="V3217" s="2" t="s">
        <v>113</v>
      </c>
      <c r="W3217" s="1" t="s">
        <v>112</v>
      </c>
      <c r="X3217" s="1" t="s">
        <v>114</v>
      </c>
      <c r="Y3217" s="2" t="s">
        <v>111</v>
      </c>
      <c r="AF3217" s="1" t="s">
        <v>111</v>
      </c>
      <c r="AJ3217" s="1" t="s">
        <v>115</v>
      </c>
      <c r="AK3217" s="1" t="s">
        <v>201</v>
      </c>
      <c r="AN3217" s="1" t="s">
        <v>3003</v>
      </c>
      <c r="AO3217" s="1" t="s">
        <v>117</v>
      </c>
      <c r="AS3217" s="1" t="s">
        <v>118</v>
      </c>
      <c r="AU3217" s="1" t="s">
        <v>132</v>
      </c>
      <c r="AZ3217" s="1" t="s">
        <v>155</v>
      </c>
      <c r="BA3217" s="1" t="s">
        <v>11217</v>
      </c>
      <c r="BJ3217" s="1" t="s">
        <v>112</v>
      </c>
      <c r="BK3217" s="1" t="s">
        <v>112</v>
      </c>
      <c r="BL3217" s="1" t="s">
        <v>6344</v>
      </c>
      <c r="BQ3217" s="1" t="s">
        <v>121</v>
      </c>
      <c r="BR3217" s="1" t="s">
        <v>122</v>
      </c>
      <c r="BS3217" s="1" t="s">
        <v>112</v>
      </c>
      <c r="BU3217" s="34" t="s">
        <v>6997</v>
      </c>
      <c r="BV3217" s="9">
        <v>44581</v>
      </c>
      <c r="BW3217" s="34" t="s">
        <v>15119</v>
      </c>
      <c r="BY3217" s="2" t="s">
        <v>123</v>
      </c>
      <c r="BZ3217" s="2" t="s">
        <v>124</v>
      </c>
      <c r="CA3217" s="2">
        <v>2</v>
      </c>
      <c r="CB3217" s="1" t="s">
        <v>279</v>
      </c>
      <c r="CC3217" s="2" t="s">
        <v>126</v>
      </c>
      <c r="CD3217" s="1" t="b">
        <f t="shared" si="1746"/>
        <v>1</v>
      </c>
      <c r="CE3217" s="1" t="b">
        <f t="shared" si="1745"/>
        <v>0</v>
      </c>
      <c r="CF3217" s="1" t="b">
        <f t="shared" si="1726"/>
        <v>0</v>
      </c>
      <c r="CG3217" s="1" t="b">
        <f t="shared" si="1727"/>
        <v>0</v>
      </c>
      <c r="CH3217" s="1" t="b">
        <f t="shared" si="1728"/>
        <v>0</v>
      </c>
      <c r="CI3217" s="1" t="b">
        <f t="shared" si="1729"/>
        <v>1</v>
      </c>
      <c r="CJ3217" s="1" t="b">
        <f t="shared" si="1730"/>
        <v>0</v>
      </c>
      <c r="CK3217" s="1" t="b">
        <f t="shared" si="1731"/>
        <v>0</v>
      </c>
      <c r="CL3217" s="1" t="b">
        <f t="shared" si="1732"/>
        <v>0</v>
      </c>
      <c r="CM3217" s="1" t="b">
        <f t="shared" si="1733"/>
        <v>0</v>
      </c>
      <c r="CN3217" s="1" t="b">
        <f t="shared" si="1734"/>
        <v>0</v>
      </c>
      <c r="CO3217" s="2" t="b">
        <f t="shared" si="1735"/>
        <v>0</v>
      </c>
      <c r="CP3217" s="2" t="b">
        <f t="shared" si="1736"/>
        <v>0</v>
      </c>
      <c r="CQ3217" s="2" t="b">
        <f t="shared" si="1737"/>
        <v>0</v>
      </c>
      <c r="CR3217" s="6" t="str">
        <f t="shared" si="1738"/>
        <v>Female</v>
      </c>
      <c r="CS3217" s="7">
        <f t="shared" si="1739"/>
        <v>0</v>
      </c>
      <c r="CT3217" s="7">
        <f t="shared" si="1740"/>
        <v>1</v>
      </c>
      <c r="CU3217" s="7">
        <f t="shared" si="1741"/>
        <v>0</v>
      </c>
      <c r="CV3217" s="7">
        <f t="shared" si="1742"/>
        <v>0</v>
      </c>
      <c r="CW3217" s="7">
        <f>COUNTIF(M3217,"=*moderna*")</f>
        <v>1</v>
      </c>
      <c r="CX3217" s="1" t="b">
        <f>AND(E3217&lt;30,NOT(E3217="."),NOT(E3217=""))</f>
        <v>1</v>
      </c>
      <c r="CY3217" s="1" t="b">
        <f>AND(E3217&gt;17,E3217&lt;41,NOT(E3217="."),NOT(E3217=""))</f>
        <v>1</v>
      </c>
      <c r="DG3217" s="1" t="b">
        <f>AND(E3217&gt;4,E3217&lt;18,NOT(E3217=""),NOT(E3217="."))</f>
        <v>0</v>
      </c>
    </row>
    <row r="3218" spans="2:111" ht="409.5" x14ac:dyDescent="0.35">
      <c r="B3218" s="1" t="s">
        <v>13809</v>
      </c>
      <c r="C3218" s="9">
        <v>44581</v>
      </c>
      <c r="D3218" s="10" t="s">
        <v>13809</v>
      </c>
      <c r="E3218" s="1">
        <v>16</v>
      </c>
      <c r="F3218" s="1" t="s">
        <v>127</v>
      </c>
      <c r="G3218" s="1" t="s">
        <v>13809</v>
      </c>
      <c r="H3218" s="1" t="s">
        <v>13809</v>
      </c>
      <c r="I3218" s="2" t="s">
        <v>183</v>
      </c>
      <c r="J3218" s="2" t="s">
        <v>163</v>
      </c>
      <c r="K3218" s="2" t="s">
        <v>13809</v>
      </c>
      <c r="L3218" s="2" t="s">
        <v>183</v>
      </c>
      <c r="M3218" s="2" t="s">
        <v>163</v>
      </c>
      <c r="N3218" s="2" t="s">
        <v>13809</v>
      </c>
      <c r="O3218" s="2" t="s">
        <v>110</v>
      </c>
      <c r="P3218" s="2" t="s">
        <v>111</v>
      </c>
      <c r="S3218" s="2" t="s">
        <v>112</v>
      </c>
      <c r="T3218" s="2" t="s">
        <v>111</v>
      </c>
      <c r="U3218" s="2" t="b">
        <v>1</v>
      </c>
      <c r="V3218" s="2" t="s">
        <v>113</v>
      </c>
      <c r="W3218" s="1" t="s">
        <v>112</v>
      </c>
      <c r="X3218" s="1" t="s">
        <v>138</v>
      </c>
      <c r="Y3218" s="2" t="s">
        <v>112</v>
      </c>
      <c r="Z3218" s="2" t="s">
        <v>111</v>
      </c>
      <c r="AA3218" s="2" t="s">
        <v>111</v>
      </c>
      <c r="AB3218" s="2">
        <v>15</v>
      </c>
      <c r="AC3218" s="1" t="s">
        <v>111</v>
      </c>
      <c r="AF3218" s="1" t="s">
        <v>112</v>
      </c>
      <c r="AG3218" s="1" t="s">
        <v>110</v>
      </c>
      <c r="AJ3218" s="1" t="s">
        <v>115</v>
      </c>
      <c r="AK3218" s="1" t="s">
        <v>150</v>
      </c>
      <c r="AO3218" s="1" t="s">
        <v>117</v>
      </c>
      <c r="AS3218" s="21" t="s">
        <v>11218</v>
      </c>
      <c r="AU3218" s="1" t="s">
        <v>197</v>
      </c>
      <c r="AZ3218" s="1" t="s">
        <v>120</v>
      </c>
      <c r="BA3218" s="1" t="s">
        <v>11219</v>
      </c>
      <c r="BG3218" s="1" t="s">
        <v>11220</v>
      </c>
      <c r="BH3218" s="1" t="s">
        <v>11221</v>
      </c>
      <c r="BJ3218" s="1" t="s">
        <v>111</v>
      </c>
      <c r="BN3218" s="1" t="s">
        <v>111</v>
      </c>
      <c r="BQ3218" s="1" t="s">
        <v>121</v>
      </c>
      <c r="BR3218" s="1" t="s">
        <v>122</v>
      </c>
      <c r="BU3218" s="34" t="s">
        <v>11222</v>
      </c>
      <c r="BV3218" s="9">
        <v>44589</v>
      </c>
      <c r="BW3218" s="34" t="s">
        <v>11223</v>
      </c>
      <c r="BY3218" s="2" t="s">
        <v>174</v>
      </c>
      <c r="BZ3218" s="2" t="s">
        <v>124</v>
      </c>
      <c r="CA3218" s="2">
        <v>2</v>
      </c>
      <c r="CB3218" s="1" t="s">
        <v>256</v>
      </c>
      <c r="CC3218" s="2" t="s">
        <v>126</v>
      </c>
      <c r="CD3218" s="1" t="b">
        <f t="shared" si="1746"/>
        <v>1</v>
      </c>
      <c r="CE3218" s="1" t="b">
        <f t="shared" si="1745"/>
        <v>1</v>
      </c>
      <c r="CF3218" s="1" t="b">
        <f t="shared" si="1726"/>
        <v>0</v>
      </c>
      <c r="CG3218" s="1" t="b">
        <f t="shared" si="1727"/>
        <v>0</v>
      </c>
      <c r="CH3218" s="1" t="b">
        <f t="shared" si="1728"/>
        <v>1</v>
      </c>
      <c r="CI3218" s="1" t="b">
        <f t="shared" si="1729"/>
        <v>0</v>
      </c>
      <c r="CJ3218" s="1" t="b">
        <f t="shared" si="1730"/>
        <v>0</v>
      </c>
      <c r="CK3218" s="1" t="b">
        <f t="shared" si="1731"/>
        <v>0</v>
      </c>
      <c r="CL3218" s="1" t="b">
        <f t="shared" si="1732"/>
        <v>0</v>
      </c>
      <c r="CM3218" s="1" t="b">
        <f t="shared" si="1733"/>
        <v>0</v>
      </c>
      <c r="CN3218" s="1" t="b">
        <f t="shared" si="1734"/>
        <v>0</v>
      </c>
      <c r="CO3218" s="2" t="b">
        <f t="shared" si="1735"/>
        <v>0</v>
      </c>
      <c r="CP3218" s="2" t="b">
        <f t="shared" si="1736"/>
        <v>0</v>
      </c>
      <c r="CQ3218" s="2" t="b">
        <f t="shared" si="1737"/>
        <v>1</v>
      </c>
      <c r="CR3218" s="6" t="str">
        <f t="shared" si="1738"/>
        <v>Male</v>
      </c>
      <c r="CS3218" s="7">
        <f t="shared" si="1739"/>
        <v>0</v>
      </c>
      <c r="CT3218" s="7">
        <f t="shared" si="1740"/>
        <v>0</v>
      </c>
      <c r="CU3218" s="7">
        <f t="shared" si="1741"/>
        <v>0</v>
      </c>
      <c r="CV3218" s="7">
        <f t="shared" si="1742"/>
        <v>0</v>
      </c>
      <c r="CW3218" s="7">
        <f>COUNTIF(M3218,"=*moderna*")</f>
        <v>0</v>
      </c>
      <c r="CX3218" s="1" t="b">
        <f>AND(E3218&lt;30,NOT(E3218="."),NOT(E3218=""))</f>
        <v>1</v>
      </c>
      <c r="CY3218" s="1" t="b">
        <f>AND(E3218&gt;17,E3218&lt;41,NOT(E3218="."),NOT(E3218=""))</f>
        <v>0</v>
      </c>
      <c r="DG3218" s="1" t="b">
        <f>AND(E3218&gt;4,E3218&lt;18,NOT(E3218=""),NOT(E3218="."))</f>
        <v>1</v>
      </c>
    </row>
    <row r="3219" spans="2:111" ht="246.5" x14ac:dyDescent="0.35">
      <c r="B3219" s="1" t="s">
        <v>13809</v>
      </c>
      <c r="C3219" s="9">
        <v>44581</v>
      </c>
      <c r="D3219" s="10" t="s">
        <v>13809</v>
      </c>
      <c r="E3219" s="1">
        <v>17</v>
      </c>
      <c r="F3219" s="1" t="s">
        <v>127</v>
      </c>
      <c r="G3219" s="1" t="s">
        <v>13809</v>
      </c>
      <c r="H3219" s="1" t="s">
        <v>13809</v>
      </c>
      <c r="I3219" s="9">
        <v>44310</v>
      </c>
      <c r="J3219" s="2" t="s">
        <v>109</v>
      </c>
      <c r="K3219" s="2" t="s">
        <v>13809</v>
      </c>
      <c r="L3219" s="9">
        <v>44331</v>
      </c>
      <c r="M3219" s="2" t="s">
        <v>109</v>
      </c>
      <c r="N3219" s="2" t="s">
        <v>13809</v>
      </c>
      <c r="O3219" s="2" t="s">
        <v>110</v>
      </c>
      <c r="P3219" s="2" t="s">
        <v>111</v>
      </c>
      <c r="S3219" s="2" t="s">
        <v>112</v>
      </c>
      <c r="T3219" s="2" t="s">
        <v>111</v>
      </c>
      <c r="U3219" s="2" t="b">
        <f>OR(S3219="yes",T3219="yes")</f>
        <v>1</v>
      </c>
      <c r="V3219" s="2" t="s">
        <v>113</v>
      </c>
      <c r="W3219" s="1" t="s">
        <v>112</v>
      </c>
      <c r="X3219" s="1" t="s">
        <v>110</v>
      </c>
      <c r="Y3219" s="2" t="s">
        <v>112</v>
      </c>
      <c r="Z3219" s="2" t="s">
        <v>111</v>
      </c>
      <c r="AA3219" s="2" t="s">
        <v>111</v>
      </c>
      <c r="AB3219" s="2">
        <v>1</v>
      </c>
      <c r="AC3219" s="1" t="s">
        <v>111</v>
      </c>
      <c r="AF3219" s="1" t="s">
        <v>111</v>
      </c>
      <c r="AJ3219" s="1" t="s">
        <v>115</v>
      </c>
      <c r="AK3219" s="1" t="s">
        <v>201</v>
      </c>
      <c r="AN3219" s="1" t="s">
        <v>10845</v>
      </c>
      <c r="AO3219" s="1" t="s">
        <v>166</v>
      </c>
      <c r="AS3219" s="1" t="s">
        <v>767</v>
      </c>
      <c r="AU3219" s="1" t="s">
        <v>132</v>
      </c>
      <c r="AZ3219" s="1" t="s">
        <v>133</v>
      </c>
      <c r="BA3219" s="1" t="s">
        <v>11224</v>
      </c>
      <c r="BE3219" s="1" t="s">
        <v>11225</v>
      </c>
      <c r="BG3219" s="1" t="s">
        <v>11226</v>
      </c>
      <c r="BH3219" s="1" t="s">
        <v>11227</v>
      </c>
      <c r="BJ3219" s="1" t="s">
        <v>112</v>
      </c>
      <c r="BK3219" s="1" t="s">
        <v>112</v>
      </c>
      <c r="BL3219" s="1" t="s">
        <v>161</v>
      </c>
      <c r="BM3219" s="1" t="s">
        <v>5994</v>
      </c>
      <c r="BQ3219" s="1" t="s">
        <v>121</v>
      </c>
      <c r="BR3219" s="1" t="s">
        <v>122</v>
      </c>
      <c r="BS3219" s="1" t="s">
        <v>111</v>
      </c>
      <c r="BT3219" s="34" t="s">
        <v>1184</v>
      </c>
      <c r="BU3219" s="34" t="s">
        <v>11228</v>
      </c>
      <c r="BV3219" s="9">
        <v>44581</v>
      </c>
      <c r="BW3219" s="34" t="s">
        <v>15120</v>
      </c>
      <c r="BY3219" s="2" t="s">
        <v>123</v>
      </c>
      <c r="BZ3219" s="2" t="s">
        <v>124</v>
      </c>
      <c r="CA3219" s="2">
        <v>3</v>
      </c>
      <c r="CB3219" s="1" t="s">
        <v>210</v>
      </c>
      <c r="CC3219" s="2" t="s">
        <v>126</v>
      </c>
      <c r="CD3219" s="1" t="b">
        <f t="shared" si="1746"/>
        <v>1</v>
      </c>
      <c r="CE3219" s="1" t="b">
        <f t="shared" si="1745"/>
        <v>1</v>
      </c>
      <c r="CF3219" s="1" t="b">
        <f t="shared" si="1726"/>
        <v>0</v>
      </c>
      <c r="CG3219" s="1" t="b">
        <f t="shared" si="1727"/>
        <v>0</v>
      </c>
      <c r="CH3219" s="1" t="b">
        <f t="shared" si="1728"/>
        <v>1</v>
      </c>
      <c r="CI3219" s="1" t="b">
        <f t="shared" si="1729"/>
        <v>0</v>
      </c>
      <c r="CJ3219" s="1" t="b">
        <f t="shared" si="1730"/>
        <v>0</v>
      </c>
      <c r="CK3219" s="1" t="b">
        <f t="shared" si="1731"/>
        <v>0</v>
      </c>
      <c r="CL3219" s="1" t="b">
        <f t="shared" si="1732"/>
        <v>0</v>
      </c>
      <c r="CM3219" s="1" t="b">
        <f t="shared" si="1733"/>
        <v>0</v>
      </c>
      <c r="CN3219" s="1" t="b">
        <f t="shared" si="1734"/>
        <v>0</v>
      </c>
      <c r="CO3219" s="2" t="b">
        <f t="shared" si="1735"/>
        <v>1</v>
      </c>
      <c r="CP3219" s="2" t="b">
        <f t="shared" si="1736"/>
        <v>1</v>
      </c>
      <c r="CQ3219" s="2" t="b">
        <f t="shared" si="1737"/>
        <v>0</v>
      </c>
      <c r="CR3219" s="6" t="str">
        <f t="shared" si="1738"/>
        <v>Male</v>
      </c>
      <c r="CS3219" s="7">
        <f t="shared" si="1739"/>
        <v>1</v>
      </c>
      <c r="CT3219" s="7">
        <f t="shared" si="1740"/>
        <v>0</v>
      </c>
      <c r="CU3219" s="7">
        <f t="shared" si="1741"/>
        <v>0</v>
      </c>
      <c r="CV3219" s="7">
        <f t="shared" si="1742"/>
        <v>1</v>
      </c>
    </row>
    <row r="3220" spans="2:111" ht="72.5" x14ac:dyDescent="0.35">
      <c r="B3220" s="1" t="s">
        <v>13809</v>
      </c>
      <c r="C3220" s="9">
        <v>44581</v>
      </c>
      <c r="D3220" s="10" t="s">
        <v>13809</v>
      </c>
      <c r="E3220" s="1">
        <v>17</v>
      </c>
      <c r="F3220" s="1" t="s">
        <v>127</v>
      </c>
      <c r="G3220" s="1" t="s">
        <v>13809</v>
      </c>
      <c r="H3220" s="1" t="s">
        <v>13809</v>
      </c>
      <c r="I3220" s="9">
        <v>44295</v>
      </c>
      <c r="J3220" s="2" t="s">
        <v>109</v>
      </c>
      <c r="K3220" s="2" t="s">
        <v>13809</v>
      </c>
      <c r="L3220" s="9">
        <v>44319</v>
      </c>
      <c r="M3220" s="2" t="s">
        <v>109</v>
      </c>
      <c r="N3220" s="2" t="s">
        <v>13809</v>
      </c>
      <c r="O3220" s="2" t="s">
        <v>110</v>
      </c>
      <c r="P3220" s="2" t="s">
        <v>111</v>
      </c>
      <c r="S3220" s="2" t="s">
        <v>111</v>
      </c>
      <c r="T3220" s="2" t="s">
        <v>112</v>
      </c>
      <c r="U3220" s="2" t="b">
        <f>OR(S3220="yes",T3220="yes")</f>
        <v>1</v>
      </c>
      <c r="V3220" s="2" t="s">
        <v>113</v>
      </c>
      <c r="W3220" s="1" t="s">
        <v>112</v>
      </c>
      <c r="X3220" s="1" t="s">
        <v>138</v>
      </c>
      <c r="Y3220" s="2" t="s">
        <v>112</v>
      </c>
      <c r="Z3220" s="2" t="s">
        <v>111</v>
      </c>
      <c r="AA3220" s="2" t="s">
        <v>111</v>
      </c>
      <c r="AB3220" s="2">
        <v>1</v>
      </c>
      <c r="AC3220" s="1" t="s">
        <v>111</v>
      </c>
      <c r="AF3220" s="1" t="s">
        <v>111</v>
      </c>
      <c r="AJ3220" s="1" t="s">
        <v>115</v>
      </c>
      <c r="AK3220" s="1" t="s">
        <v>129</v>
      </c>
      <c r="AO3220" s="1" t="s">
        <v>117</v>
      </c>
      <c r="AS3220" s="1" t="s">
        <v>118</v>
      </c>
      <c r="AU3220" s="1" t="s">
        <v>132</v>
      </c>
      <c r="AZ3220" s="1" t="s">
        <v>155</v>
      </c>
      <c r="BA3220" s="1" t="s">
        <v>11229</v>
      </c>
      <c r="BJ3220" s="1" t="s">
        <v>112</v>
      </c>
      <c r="BK3220" s="1" t="s">
        <v>112</v>
      </c>
      <c r="BL3220" s="1" t="s">
        <v>142</v>
      </c>
      <c r="BQ3220" s="1" t="s">
        <v>121</v>
      </c>
      <c r="BR3220" s="1" t="s">
        <v>122</v>
      </c>
      <c r="BS3220" s="1" t="s">
        <v>111</v>
      </c>
      <c r="BT3220" s="34" t="s">
        <v>158</v>
      </c>
      <c r="BU3220" s="34" t="s">
        <v>11230</v>
      </c>
      <c r="BV3220" s="9">
        <v>44581</v>
      </c>
      <c r="BW3220" s="34" t="s">
        <v>11231</v>
      </c>
      <c r="BY3220" s="2" t="s">
        <v>123</v>
      </c>
      <c r="BZ3220" s="2" t="s">
        <v>124</v>
      </c>
      <c r="CA3220" s="2">
        <v>3</v>
      </c>
      <c r="CB3220" s="1" t="s">
        <v>199</v>
      </c>
      <c r="CC3220" s="2" t="s">
        <v>126</v>
      </c>
      <c r="CD3220" s="1" t="b">
        <f t="shared" si="1746"/>
        <v>1</v>
      </c>
      <c r="CE3220" s="1" t="b">
        <f t="shared" si="1745"/>
        <v>1</v>
      </c>
      <c r="CF3220" s="1" t="b">
        <f t="shared" si="1726"/>
        <v>0</v>
      </c>
      <c r="CG3220" s="1" t="b">
        <f t="shared" si="1727"/>
        <v>0</v>
      </c>
      <c r="CH3220" s="1" t="b">
        <f t="shared" si="1728"/>
        <v>1</v>
      </c>
      <c r="CI3220" s="1" t="b">
        <f t="shared" si="1729"/>
        <v>0</v>
      </c>
      <c r="CJ3220" s="1" t="b">
        <f t="shared" si="1730"/>
        <v>0</v>
      </c>
      <c r="CK3220" s="1" t="b">
        <f t="shared" si="1731"/>
        <v>0</v>
      </c>
      <c r="CL3220" s="1" t="b">
        <f t="shared" si="1732"/>
        <v>0</v>
      </c>
      <c r="CM3220" s="1" t="b">
        <f t="shared" si="1733"/>
        <v>0</v>
      </c>
      <c r="CN3220" s="1" t="b">
        <f t="shared" si="1734"/>
        <v>0</v>
      </c>
      <c r="CO3220" s="2" t="b">
        <f t="shared" si="1735"/>
        <v>1</v>
      </c>
      <c r="CP3220" s="2" t="b">
        <f t="shared" si="1736"/>
        <v>1</v>
      </c>
      <c r="CQ3220" s="2" t="b">
        <f t="shared" si="1737"/>
        <v>0</v>
      </c>
      <c r="CR3220" s="6" t="str">
        <f t="shared" si="1738"/>
        <v>Male</v>
      </c>
      <c r="CS3220" s="7">
        <f t="shared" si="1739"/>
        <v>1</v>
      </c>
      <c r="CT3220" s="7">
        <f t="shared" si="1740"/>
        <v>0</v>
      </c>
      <c r="CU3220" s="7">
        <f t="shared" si="1741"/>
        <v>0</v>
      </c>
      <c r="CV3220" s="7">
        <f t="shared" si="1742"/>
        <v>1</v>
      </c>
      <c r="CW3220" s="7">
        <f>COUNTIF(M3220,"=*moderna*")</f>
        <v>0</v>
      </c>
      <c r="CX3220" s="1" t="b">
        <f>AND(E3220&lt;30,NOT(E3220="."),NOT(E3220=""))</f>
        <v>1</v>
      </c>
      <c r="CY3220" s="1" t="b">
        <f>AND(E3220&gt;17,E3220&lt;41,NOT(E3220="."),NOT(E3220=""))</f>
        <v>0</v>
      </c>
      <c r="DG3220" s="1" t="b">
        <f>AND(E3220&gt;4,E3220&lt;18,NOT(E3220=""),NOT(E3220="."))</f>
        <v>1</v>
      </c>
    </row>
    <row r="3221" spans="2:111" ht="145" x14ac:dyDescent="0.35">
      <c r="B3221" s="1" t="s">
        <v>13809</v>
      </c>
      <c r="C3221" s="9">
        <v>44581</v>
      </c>
      <c r="D3221" s="10" t="s">
        <v>13809</v>
      </c>
      <c r="E3221" s="1">
        <v>18</v>
      </c>
      <c r="F3221" s="1" t="s">
        <v>127</v>
      </c>
      <c r="G3221" s="1" t="s">
        <v>13809</v>
      </c>
      <c r="H3221" s="1" t="s">
        <v>13809</v>
      </c>
      <c r="I3221" s="9">
        <v>44576</v>
      </c>
      <c r="J3221" s="2" t="s">
        <v>409</v>
      </c>
      <c r="K3221" s="2" t="s">
        <v>13809</v>
      </c>
      <c r="N3221" s="2" t="s">
        <v>13809</v>
      </c>
      <c r="O3221" s="2" t="s">
        <v>110</v>
      </c>
      <c r="P3221" s="2" t="s">
        <v>111</v>
      </c>
      <c r="S3221" s="2" t="s">
        <v>111</v>
      </c>
      <c r="T3221" s="2" t="s">
        <v>112</v>
      </c>
      <c r="U3221" s="2" t="b">
        <f>OR(S3221="yes",T3221="yes")</f>
        <v>1</v>
      </c>
      <c r="V3221" s="2" t="s">
        <v>113</v>
      </c>
      <c r="W3221" s="1" t="s">
        <v>112</v>
      </c>
      <c r="X3221" s="1" t="s">
        <v>110</v>
      </c>
      <c r="Y3221" s="2" t="s">
        <v>112</v>
      </c>
      <c r="Z3221" s="2" t="s">
        <v>112</v>
      </c>
      <c r="AA3221" s="2" t="s">
        <v>111</v>
      </c>
      <c r="AB3221" s="2">
        <v>3</v>
      </c>
      <c r="AC3221" s="1" t="s">
        <v>111</v>
      </c>
      <c r="AF3221" s="1" t="s">
        <v>111</v>
      </c>
      <c r="AJ3221" s="1" t="s">
        <v>115</v>
      </c>
      <c r="AK3221" s="1" t="s">
        <v>150</v>
      </c>
      <c r="AO3221" s="1" t="s">
        <v>195</v>
      </c>
      <c r="AZ3221" s="1" t="s">
        <v>208</v>
      </c>
      <c r="BA3221" s="1" t="s">
        <v>11232</v>
      </c>
      <c r="BD3221" s="1" t="s">
        <v>11233</v>
      </c>
      <c r="BG3221" s="1" t="s">
        <v>11234</v>
      </c>
      <c r="BJ3221" s="1" t="s">
        <v>112</v>
      </c>
      <c r="BK3221" s="1" t="s">
        <v>112</v>
      </c>
      <c r="BL3221" s="1" t="s">
        <v>301</v>
      </c>
      <c r="BQ3221" s="1" t="s">
        <v>121</v>
      </c>
      <c r="BS3221" s="1" t="s">
        <v>111</v>
      </c>
      <c r="BT3221" s="34" t="s">
        <v>11235</v>
      </c>
      <c r="BU3221" s="34" t="s">
        <v>11236</v>
      </c>
      <c r="BV3221" s="9">
        <v>44581</v>
      </c>
      <c r="BW3221" s="34" t="s">
        <v>15121</v>
      </c>
      <c r="BY3221" s="2" t="s">
        <v>123</v>
      </c>
      <c r="BZ3221" s="2" t="s">
        <v>232</v>
      </c>
      <c r="CA3221" s="2">
        <v>1</v>
      </c>
      <c r="CB3221" s="1" t="s">
        <v>406</v>
      </c>
      <c r="CC3221" s="2" t="s">
        <v>126</v>
      </c>
      <c r="CD3221" s="1" t="b">
        <f t="shared" si="1746"/>
        <v>1</v>
      </c>
      <c r="CE3221" s="1" t="b">
        <f t="shared" si="1745"/>
        <v>0</v>
      </c>
      <c r="CF3221" s="1" t="b">
        <f t="shared" si="1726"/>
        <v>0</v>
      </c>
      <c r="CG3221" s="1" t="b">
        <f t="shared" si="1727"/>
        <v>0</v>
      </c>
      <c r="CH3221" s="1" t="b">
        <f t="shared" si="1728"/>
        <v>0</v>
      </c>
      <c r="CI3221" s="1" t="b">
        <f t="shared" si="1729"/>
        <v>1</v>
      </c>
      <c r="CJ3221" s="1" t="b">
        <f t="shared" si="1730"/>
        <v>0</v>
      </c>
      <c r="CK3221" s="1" t="b">
        <f t="shared" si="1731"/>
        <v>0</v>
      </c>
      <c r="CL3221" s="1" t="b">
        <f t="shared" si="1732"/>
        <v>0</v>
      </c>
      <c r="CM3221" s="1" t="b">
        <f t="shared" si="1733"/>
        <v>0</v>
      </c>
      <c r="CN3221" s="1" t="b">
        <f t="shared" si="1734"/>
        <v>0</v>
      </c>
      <c r="CO3221" s="2" t="b">
        <f t="shared" si="1735"/>
        <v>1</v>
      </c>
      <c r="CP3221" s="2" t="b">
        <f t="shared" si="1736"/>
        <v>1</v>
      </c>
      <c r="CQ3221" s="2" t="b">
        <f t="shared" si="1737"/>
        <v>0</v>
      </c>
      <c r="CR3221" s="6" t="str">
        <f t="shared" si="1738"/>
        <v>Male</v>
      </c>
      <c r="CS3221" s="7">
        <f t="shared" si="1739"/>
        <v>0</v>
      </c>
      <c r="CT3221" s="7">
        <f t="shared" si="1740"/>
        <v>0</v>
      </c>
      <c r="CU3221" s="7">
        <f t="shared" si="1741"/>
        <v>1</v>
      </c>
      <c r="CV3221" s="7">
        <f t="shared" si="1742"/>
        <v>0</v>
      </c>
      <c r="CW3221" s="7">
        <f>COUNTIF(M3221,"=*moderna*")</f>
        <v>0</v>
      </c>
      <c r="CX3221" s="1" t="b">
        <f>AND(E3221&lt;30,NOT(E3221="."),NOT(E3221=""))</f>
        <v>1</v>
      </c>
      <c r="CY3221" s="1" t="b">
        <f>AND(E3221&gt;17,E3221&lt;41,NOT(E3221="."),NOT(E3221=""))</f>
        <v>1</v>
      </c>
      <c r="DG3221" s="1" t="b">
        <f>AND(E3221&gt;4,E3221&lt;18,NOT(E3221=""),NOT(E3221="."))</f>
        <v>0</v>
      </c>
    </row>
    <row r="3222" spans="2:111" ht="58" x14ac:dyDescent="0.35">
      <c r="B3222" s="1" t="s">
        <v>13809</v>
      </c>
      <c r="C3222" s="9">
        <v>44568</v>
      </c>
      <c r="D3222" s="10" t="s">
        <v>13809</v>
      </c>
      <c r="E3222" s="1">
        <v>16</v>
      </c>
      <c r="F3222" s="1" t="s">
        <v>127</v>
      </c>
      <c r="G3222" s="1" t="s">
        <v>13809</v>
      </c>
      <c r="H3222" s="1" t="s">
        <v>13809</v>
      </c>
      <c r="I3222" s="2" t="s">
        <v>183</v>
      </c>
      <c r="J3222" s="2" t="s">
        <v>163</v>
      </c>
      <c r="K3222" s="2" t="s">
        <v>13809</v>
      </c>
      <c r="L3222" s="9">
        <v>44351</v>
      </c>
      <c r="M3222" s="2" t="s">
        <v>163</v>
      </c>
      <c r="N3222" s="2" t="s">
        <v>13809</v>
      </c>
      <c r="O3222" s="2" t="s">
        <v>110</v>
      </c>
      <c r="P3222" s="2" t="s">
        <v>111</v>
      </c>
      <c r="S3222" s="2" t="s">
        <v>111</v>
      </c>
      <c r="T3222" s="2" t="s">
        <v>112</v>
      </c>
      <c r="U3222" s="2" t="b">
        <f>OR(S3222="yes",T3222="yes")</f>
        <v>1</v>
      </c>
      <c r="V3222" s="2" t="s">
        <v>113</v>
      </c>
      <c r="W3222" s="1" t="s">
        <v>112</v>
      </c>
      <c r="X3222" s="1" t="s">
        <v>110</v>
      </c>
      <c r="Y3222" s="2" t="s">
        <v>112</v>
      </c>
      <c r="Z3222" s="2" t="s">
        <v>111</v>
      </c>
      <c r="AA3222" s="2" t="s">
        <v>111</v>
      </c>
      <c r="AB3222" s="2">
        <v>2</v>
      </c>
      <c r="AC3222" s="1" t="s">
        <v>111</v>
      </c>
      <c r="AF3222" s="1" t="s">
        <v>111</v>
      </c>
      <c r="AJ3222" s="1" t="s">
        <v>115</v>
      </c>
      <c r="AK3222" s="1" t="s">
        <v>129</v>
      </c>
      <c r="AO3222" s="1" t="s">
        <v>117</v>
      </c>
      <c r="AS3222" s="1" t="s">
        <v>118</v>
      </c>
      <c r="AU3222" s="1" t="s">
        <v>132</v>
      </c>
      <c r="AZ3222" s="1" t="s">
        <v>402</v>
      </c>
      <c r="BA3222" s="1" t="s">
        <v>11237</v>
      </c>
      <c r="BE3222" s="1">
        <v>22</v>
      </c>
      <c r="BJ3222" s="1" t="s">
        <v>112</v>
      </c>
      <c r="BK3222" s="1" t="s">
        <v>112</v>
      </c>
      <c r="BL3222" s="1" t="s">
        <v>142</v>
      </c>
      <c r="BQ3222" s="1" t="s">
        <v>121</v>
      </c>
      <c r="BR3222" s="1" t="s">
        <v>122</v>
      </c>
      <c r="BS3222" s="1" t="s">
        <v>111</v>
      </c>
      <c r="BT3222" s="34" t="s">
        <v>184</v>
      </c>
      <c r="BU3222" s="34" t="s">
        <v>11238</v>
      </c>
      <c r="BV3222" s="9">
        <v>44568</v>
      </c>
      <c r="BW3222" s="34" t="s">
        <v>15122</v>
      </c>
      <c r="BY3222" s="2" t="s">
        <v>123</v>
      </c>
      <c r="BZ3222" s="2" t="s">
        <v>232</v>
      </c>
      <c r="CA3222" s="2">
        <v>3</v>
      </c>
      <c r="CB3222" s="1" t="s">
        <v>199</v>
      </c>
      <c r="CC3222" s="2" t="s">
        <v>126</v>
      </c>
      <c r="CD3222" s="1" t="b">
        <f t="shared" si="1746"/>
        <v>1</v>
      </c>
      <c r="CE3222" s="1" t="b">
        <f t="shared" si="1745"/>
        <v>1</v>
      </c>
      <c r="CF3222" s="1" t="b">
        <f t="shared" si="1726"/>
        <v>0</v>
      </c>
      <c r="CG3222" s="1" t="b">
        <f t="shared" si="1727"/>
        <v>0</v>
      </c>
      <c r="CH3222" s="1" t="b">
        <f t="shared" si="1728"/>
        <v>1</v>
      </c>
      <c r="CI3222" s="1" t="b">
        <f t="shared" si="1729"/>
        <v>0</v>
      </c>
      <c r="CJ3222" s="1" t="b">
        <f t="shared" si="1730"/>
        <v>0</v>
      </c>
      <c r="CK3222" s="1" t="b">
        <f t="shared" si="1731"/>
        <v>0</v>
      </c>
      <c r="CL3222" s="1" t="b">
        <f t="shared" si="1732"/>
        <v>0</v>
      </c>
      <c r="CM3222" s="1" t="b">
        <f t="shared" si="1733"/>
        <v>0</v>
      </c>
      <c r="CN3222" s="1" t="b">
        <f t="shared" si="1734"/>
        <v>0</v>
      </c>
      <c r="CO3222" s="2" t="b">
        <f t="shared" si="1735"/>
        <v>1</v>
      </c>
      <c r="CP3222" s="2" t="b">
        <f t="shared" si="1736"/>
        <v>1</v>
      </c>
      <c r="CQ3222" s="2" t="b">
        <f t="shared" si="1737"/>
        <v>0</v>
      </c>
      <c r="CR3222" s="6" t="str">
        <f t="shared" si="1738"/>
        <v>Male</v>
      </c>
      <c r="CS3222" s="7">
        <f t="shared" si="1739"/>
        <v>0</v>
      </c>
      <c r="CT3222" s="7">
        <f t="shared" si="1740"/>
        <v>0</v>
      </c>
      <c r="CU3222" s="7">
        <f t="shared" si="1741"/>
        <v>0</v>
      </c>
      <c r="CV3222" s="7">
        <f t="shared" si="1742"/>
        <v>0</v>
      </c>
      <c r="CW3222" s="7">
        <f>COUNTIF(M3222,"=*moderna*")</f>
        <v>0</v>
      </c>
      <c r="CX3222" s="1" t="b">
        <f>AND(E3222&lt;30,NOT(E3222="."),NOT(E3222=""))</f>
        <v>1</v>
      </c>
      <c r="CY3222" s="1" t="b">
        <f>AND(E3222&gt;17,E3222&lt;41,NOT(E3222="."),NOT(E3222=""))</f>
        <v>0</v>
      </c>
      <c r="DG3222" s="1" t="b">
        <f>AND(E3222&gt;4,E3222&lt;18,NOT(E3222=""),NOT(E3222="."))</f>
        <v>1</v>
      </c>
    </row>
    <row r="3223" spans="2:111" ht="217.5" x14ac:dyDescent="0.35">
      <c r="B3223" s="1" t="s">
        <v>13809</v>
      </c>
      <c r="C3223" s="9">
        <v>44581</v>
      </c>
      <c r="D3223" s="10" t="s">
        <v>13809</v>
      </c>
      <c r="E3223" s="1">
        <v>43</v>
      </c>
      <c r="F3223" s="1" t="s">
        <v>127</v>
      </c>
      <c r="G3223" s="1" t="s">
        <v>13809</v>
      </c>
      <c r="H3223" s="1" t="s">
        <v>13809</v>
      </c>
      <c r="I3223" s="9">
        <v>44315</v>
      </c>
      <c r="J3223" s="2" t="s">
        <v>109</v>
      </c>
      <c r="K3223" s="2" t="s">
        <v>13809</v>
      </c>
      <c r="N3223" s="2" t="s">
        <v>13809</v>
      </c>
      <c r="O3223" s="2" t="s">
        <v>110</v>
      </c>
      <c r="P3223" s="2" t="s">
        <v>111</v>
      </c>
      <c r="S3223" s="2" t="s">
        <v>112</v>
      </c>
      <c r="T3223" s="2" t="s">
        <v>111</v>
      </c>
      <c r="U3223" s="2" t="b">
        <f>OR(S3223="yes",T3223="yes")</f>
        <v>1</v>
      </c>
      <c r="V3223" s="2" t="s">
        <v>113</v>
      </c>
      <c r="W3223" s="1" t="s">
        <v>112</v>
      </c>
      <c r="X3223" s="1" t="s">
        <v>138</v>
      </c>
      <c r="Y3223" s="2" t="s">
        <v>112</v>
      </c>
      <c r="Z3223" s="2" t="s">
        <v>112</v>
      </c>
      <c r="AB3223" s="2">
        <v>1</v>
      </c>
      <c r="AC3223" s="1" t="s">
        <v>112</v>
      </c>
      <c r="AD3223" s="1" t="s">
        <v>192</v>
      </c>
      <c r="AE3223" s="1" t="s">
        <v>11239</v>
      </c>
      <c r="AF3223" s="1" t="s">
        <v>111</v>
      </c>
      <c r="AJ3223" s="1" t="s">
        <v>115</v>
      </c>
      <c r="AK3223" s="1" t="s">
        <v>194</v>
      </c>
      <c r="AN3223" s="1" t="s">
        <v>11240</v>
      </c>
      <c r="AO3223" s="1" t="s">
        <v>7136</v>
      </c>
      <c r="AS3223" s="1" t="s">
        <v>229</v>
      </c>
      <c r="AU3223" s="1" t="s">
        <v>132</v>
      </c>
      <c r="BJ3223" s="1" t="s">
        <v>111</v>
      </c>
      <c r="BN3223" s="1" t="s">
        <v>112</v>
      </c>
      <c r="BO3223" s="1" t="s">
        <v>148</v>
      </c>
      <c r="BP3223" s="1" t="s">
        <v>235</v>
      </c>
      <c r="BQ3223" s="1" t="s">
        <v>121</v>
      </c>
      <c r="BR3223" s="1" t="s">
        <v>122</v>
      </c>
      <c r="BS3223" s="1" t="s">
        <v>112</v>
      </c>
      <c r="BU3223" s="34" t="s">
        <v>11241</v>
      </c>
      <c r="BV3223" s="9">
        <v>44783</v>
      </c>
      <c r="BW3223" s="34" t="s">
        <v>11242</v>
      </c>
      <c r="BY3223" s="2" t="s">
        <v>156</v>
      </c>
      <c r="BZ3223" s="2" t="s">
        <v>124</v>
      </c>
      <c r="CA3223" s="2">
        <v>1</v>
      </c>
      <c r="CB3223" s="1" t="s">
        <v>1643</v>
      </c>
      <c r="CC3223" s="2" t="s">
        <v>113</v>
      </c>
      <c r="CD3223" s="1" t="b">
        <f t="shared" si="1746"/>
        <v>0</v>
      </c>
      <c r="CE3223" s="1" t="b">
        <f t="shared" si="1745"/>
        <v>0</v>
      </c>
      <c r="CF3223" s="1" t="b">
        <f t="shared" si="1726"/>
        <v>0</v>
      </c>
      <c r="CG3223" s="1" t="b">
        <f t="shared" si="1727"/>
        <v>0</v>
      </c>
      <c r="CH3223" s="1" t="b">
        <f t="shared" si="1728"/>
        <v>0</v>
      </c>
      <c r="CI3223" s="1" t="b">
        <f t="shared" si="1729"/>
        <v>0</v>
      </c>
      <c r="CJ3223" s="1" t="b">
        <f t="shared" si="1730"/>
        <v>0</v>
      </c>
      <c r="CK3223" s="1" t="b">
        <f t="shared" si="1731"/>
        <v>0</v>
      </c>
      <c r="CL3223" s="1" t="b">
        <f t="shared" si="1732"/>
        <v>1</v>
      </c>
      <c r="CM3223" s="1" t="b">
        <f t="shared" si="1733"/>
        <v>0</v>
      </c>
      <c r="CN3223" s="1" t="b">
        <f t="shared" si="1734"/>
        <v>0</v>
      </c>
      <c r="CO3223" s="2" t="b">
        <f t="shared" si="1735"/>
        <v>1</v>
      </c>
      <c r="CP3223" s="2" t="b">
        <f t="shared" si="1736"/>
        <v>1</v>
      </c>
      <c r="CQ3223" s="2" t="b">
        <f t="shared" si="1737"/>
        <v>0</v>
      </c>
      <c r="CR3223" s="6" t="str">
        <f t="shared" si="1738"/>
        <v>Male</v>
      </c>
      <c r="CS3223" s="7">
        <f t="shared" si="1739"/>
        <v>1</v>
      </c>
      <c r="CT3223" s="7">
        <f t="shared" si="1740"/>
        <v>0</v>
      </c>
      <c r="CU3223" s="7">
        <f t="shared" si="1741"/>
        <v>0</v>
      </c>
      <c r="CV3223" s="7">
        <f t="shared" si="1742"/>
        <v>0</v>
      </c>
    </row>
    <row r="3224" spans="2:111" ht="58" x14ac:dyDescent="0.35">
      <c r="B3224" s="1" t="s">
        <v>13809</v>
      </c>
      <c r="C3224" s="9">
        <v>44582</v>
      </c>
      <c r="D3224" s="10" t="s">
        <v>13809</v>
      </c>
      <c r="E3224" s="1">
        <v>12</v>
      </c>
      <c r="F3224" s="1" t="s">
        <v>127</v>
      </c>
      <c r="G3224" s="1" t="s">
        <v>13809</v>
      </c>
      <c r="H3224" s="1" t="s">
        <v>13809</v>
      </c>
      <c r="I3224" s="9">
        <v>44537</v>
      </c>
      <c r="J3224" s="2" t="s">
        <v>109</v>
      </c>
      <c r="K3224" s="2" t="s">
        <v>13809</v>
      </c>
      <c r="L3224" s="9">
        <v>44559</v>
      </c>
      <c r="M3224" s="2" t="s">
        <v>109</v>
      </c>
      <c r="N3224" s="2" t="s">
        <v>13809</v>
      </c>
      <c r="O3224" s="2" t="s">
        <v>110</v>
      </c>
      <c r="P3224" s="2" t="s">
        <v>111</v>
      </c>
      <c r="S3224" s="2" t="s">
        <v>111</v>
      </c>
      <c r="T3224" s="2" t="s">
        <v>112</v>
      </c>
      <c r="U3224" s="2" t="b">
        <v>1</v>
      </c>
      <c r="V3224" s="2" t="s">
        <v>113</v>
      </c>
      <c r="W3224" s="1" t="s">
        <v>112</v>
      </c>
      <c r="X3224" s="1" t="s">
        <v>114</v>
      </c>
      <c r="Y3224" s="2" t="s">
        <v>112</v>
      </c>
      <c r="Z3224" s="2" t="s">
        <v>111</v>
      </c>
      <c r="AA3224" s="2" t="s">
        <v>112</v>
      </c>
      <c r="AB3224" s="2">
        <v>2</v>
      </c>
      <c r="AC3224" s="1" t="s">
        <v>111</v>
      </c>
      <c r="AF3224" s="1" t="s">
        <v>111</v>
      </c>
      <c r="AJ3224" s="1" t="s">
        <v>115</v>
      </c>
      <c r="AK3224" s="1" t="s">
        <v>129</v>
      </c>
      <c r="AO3224" s="1" t="s">
        <v>117</v>
      </c>
      <c r="AS3224" s="1" t="s">
        <v>229</v>
      </c>
      <c r="AU3224" s="1" t="s">
        <v>197</v>
      </c>
      <c r="AZ3224" s="1" t="s">
        <v>155</v>
      </c>
      <c r="BA3224" s="1" t="s">
        <v>11243</v>
      </c>
      <c r="BJ3224" s="1" t="s">
        <v>112</v>
      </c>
      <c r="BK3224" s="1" t="s">
        <v>111</v>
      </c>
      <c r="BQ3224" s="1" t="s">
        <v>121</v>
      </c>
      <c r="BR3224" s="1" t="s">
        <v>122</v>
      </c>
      <c r="BS3224" s="1" t="s">
        <v>112</v>
      </c>
      <c r="BU3224" s="34" t="s">
        <v>11244</v>
      </c>
      <c r="BV3224" s="9">
        <v>44582</v>
      </c>
      <c r="BW3224" s="34" t="s">
        <v>11245</v>
      </c>
      <c r="BY3224" s="2" t="s">
        <v>123</v>
      </c>
      <c r="BZ3224" s="2" t="s">
        <v>124</v>
      </c>
      <c r="CA3224" s="2">
        <v>2</v>
      </c>
      <c r="CB3224" s="1" t="s">
        <v>207</v>
      </c>
      <c r="CC3224" s="2" t="s">
        <v>126</v>
      </c>
      <c r="CD3224" s="1" t="b">
        <f t="shared" si="1746"/>
        <v>1</v>
      </c>
      <c r="CE3224" s="1" t="b">
        <f t="shared" si="1745"/>
        <v>1</v>
      </c>
      <c r="CF3224" s="1" t="b">
        <f t="shared" si="1726"/>
        <v>0</v>
      </c>
      <c r="CG3224" s="1" t="b">
        <f t="shared" si="1727"/>
        <v>1</v>
      </c>
      <c r="CH3224" s="1" t="b">
        <f t="shared" si="1728"/>
        <v>0</v>
      </c>
      <c r="CI3224" s="1" t="b">
        <f t="shared" si="1729"/>
        <v>0</v>
      </c>
      <c r="CJ3224" s="1" t="b">
        <f t="shared" si="1730"/>
        <v>0</v>
      </c>
      <c r="CK3224" s="1" t="b">
        <f t="shared" si="1731"/>
        <v>0</v>
      </c>
      <c r="CL3224" s="1" t="b">
        <f t="shared" si="1732"/>
        <v>0</v>
      </c>
      <c r="CM3224" s="1" t="b">
        <f t="shared" si="1733"/>
        <v>0</v>
      </c>
      <c r="CN3224" s="1" t="b">
        <f t="shared" si="1734"/>
        <v>0</v>
      </c>
      <c r="CO3224" s="2" t="b">
        <f t="shared" si="1735"/>
        <v>1</v>
      </c>
      <c r="CP3224" s="2" t="b">
        <f t="shared" si="1736"/>
        <v>1</v>
      </c>
      <c r="CQ3224" s="2" t="b">
        <f t="shared" si="1737"/>
        <v>0</v>
      </c>
      <c r="CR3224" s="6" t="str">
        <f t="shared" si="1738"/>
        <v>Male</v>
      </c>
      <c r="CS3224" s="7">
        <f t="shared" si="1739"/>
        <v>1</v>
      </c>
      <c r="CT3224" s="7">
        <f t="shared" si="1740"/>
        <v>0</v>
      </c>
      <c r="CU3224" s="7">
        <f t="shared" si="1741"/>
        <v>0</v>
      </c>
      <c r="CV3224" s="7">
        <f t="shared" si="1742"/>
        <v>1</v>
      </c>
      <c r="CW3224" s="7">
        <f>COUNTIF(M3224,"=*moderna*")</f>
        <v>0</v>
      </c>
      <c r="CX3224" s="1" t="b">
        <f>AND(E3224&lt;30,NOT(E3224="."),NOT(E3224=""))</f>
        <v>1</v>
      </c>
      <c r="CY3224" s="1" t="b">
        <f>AND(E3224&gt;17,E3224&lt;41,NOT(E3224="."),NOT(E3224=""))</f>
        <v>0</v>
      </c>
      <c r="DG3224" s="1" t="b">
        <f>AND(E3224&gt;4,E3224&lt;18,NOT(E3224=""),NOT(E3224="."))</f>
        <v>1</v>
      </c>
    </row>
    <row r="3225" spans="2:111" ht="391.5" x14ac:dyDescent="0.35">
      <c r="B3225" s="1" t="s">
        <v>13809</v>
      </c>
      <c r="C3225" s="9">
        <v>44582</v>
      </c>
      <c r="D3225" s="10" t="s">
        <v>13809</v>
      </c>
      <c r="E3225" s="1">
        <v>27</v>
      </c>
      <c r="F3225" s="1" t="s">
        <v>108</v>
      </c>
      <c r="G3225" s="1" t="s">
        <v>13809</v>
      </c>
      <c r="H3225" s="1" t="s">
        <v>13809</v>
      </c>
      <c r="I3225" s="9">
        <v>44524</v>
      </c>
      <c r="J3225" s="2" t="s">
        <v>128</v>
      </c>
      <c r="K3225" s="2" t="s">
        <v>13809</v>
      </c>
      <c r="N3225" s="2" t="s">
        <v>13809</v>
      </c>
      <c r="O3225" s="2" t="s">
        <v>110</v>
      </c>
      <c r="P3225" s="2" t="s">
        <v>111</v>
      </c>
      <c r="S3225" s="2" t="s">
        <v>112</v>
      </c>
      <c r="T3225" s="2" t="s">
        <v>111</v>
      </c>
      <c r="U3225" s="2" t="b">
        <f>OR(S3225="yes",T3225="yes")</f>
        <v>1</v>
      </c>
      <c r="V3225" s="2" t="s">
        <v>113</v>
      </c>
      <c r="W3225" s="1" t="s">
        <v>112</v>
      </c>
      <c r="X3225" s="1" t="s">
        <v>114</v>
      </c>
      <c r="Y3225" s="2" t="s">
        <v>112</v>
      </c>
      <c r="Z3225" s="2" t="s">
        <v>112</v>
      </c>
      <c r="AA3225" s="2" t="s">
        <v>111</v>
      </c>
      <c r="AB3225" s="2">
        <v>1</v>
      </c>
      <c r="AC3225" s="1" t="s">
        <v>111</v>
      </c>
      <c r="AF3225" s="1" t="s">
        <v>111</v>
      </c>
      <c r="AJ3225" s="1" t="s">
        <v>115</v>
      </c>
      <c r="AK3225" s="1" t="s">
        <v>194</v>
      </c>
      <c r="AN3225" s="1" t="s">
        <v>8803</v>
      </c>
      <c r="AO3225" s="1" t="s">
        <v>195</v>
      </c>
      <c r="AS3225" s="1" t="s">
        <v>11246</v>
      </c>
      <c r="AU3225" s="1" t="s">
        <v>132</v>
      </c>
      <c r="AZ3225" s="1" t="s">
        <v>120</v>
      </c>
      <c r="BA3225" s="1" t="s">
        <v>11247</v>
      </c>
      <c r="BG3225" s="1" t="s">
        <v>11248</v>
      </c>
      <c r="BH3225" s="1" t="s">
        <v>11249</v>
      </c>
      <c r="BJ3225" s="1" t="s">
        <v>112</v>
      </c>
      <c r="BK3225" s="1" t="s">
        <v>112</v>
      </c>
      <c r="BL3225" s="1" t="s">
        <v>268</v>
      </c>
      <c r="BM3225" s="1" t="s">
        <v>11250</v>
      </c>
      <c r="BQ3225" s="1" t="s">
        <v>121</v>
      </c>
      <c r="BR3225" s="1" t="s">
        <v>122</v>
      </c>
      <c r="BS3225" s="1" t="s">
        <v>112</v>
      </c>
      <c r="BU3225" s="34" t="s">
        <v>11251</v>
      </c>
      <c r="BV3225" s="9">
        <v>44582</v>
      </c>
      <c r="BW3225" s="34" t="s">
        <v>15123</v>
      </c>
      <c r="BY3225" s="2" t="s">
        <v>123</v>
      </c>
      <c r="BZ3225" s="2" t="s">
        <v>124</v>
      </c>
      <c r="CA3225" s="2">
        <v>1</v>
      </c>
      <c r="CB3225" s="1" t="s">
        <v>1099</v>
      </c>
      <c r="CC3225" s="2" t="s">
        <v>126</v>
      </c>
      <c r="CD3225" s="1" t="b">
        <f t="shared" si="1746"/>
        <v>1</v>
      </c>
      <c r="CE3225" s="1" t="b">
        <f t="shared" si="1745"/>
        <v>0</v>
      </c>
      <c r="CF3225" s="1" t="b">
        <f t="shared" si="1726"/>
        <v>0</v>
      </c>
      <c r="CG3225" s="1" t="b">
        <f t="shared" si="1727"/>
        <v>0</v>
      </c>
      <c r="CH3225" s="1" t="b">
        <f t="shared" si="1728"/>
        <v>0</v>
      </c>
      <c r="CI3225" s="1" t="b">
        <f t="shared" si="1729"/>
        <v>0</v>
      </c>
      <c r="CJ3225" s="1" t="b">
        <f t="shared" si="1730"/>
        <v>1</v>
      </c>
      <c r="CK3225" s="1" t="b">
        <f t="shared" si="1731"/>
        <v>0</v>
      </c>
      <c r="CL3225" s="1" t="b">
        <f t="shared" si="1732"/>
        <v>0</v>
      </c>
      <c r="CM3225" s="1" t="b">
        <f t="shared" si="1733"/>
        <v>0</v>
      </c>
      <c r="CN3225" s="1" t="b">
        <f t="shared" si="1734"/>
        <v>0</v>
      </c>
      <c r="CO3225" s="2" t="b">
        <f t="shared" si="1735"/>
        <v>1</v>
      </c>
      <c r="CP3225" s="2" t="b">
        <f t="shared" si="1736"/>
        <v>1</v>
      </c>
      <c r="CQ3225" s="2" t="b">
        <f t="shared" si="1737"/>
        <v>0</v>
      </c>
      <c r="CR3225" s="6" t="str">
        <f t="shared" si="1738"/>
        <v>Female</v>
      </c>
      <c r="CS3225" s="7">
        <f t="shared" si="1739"/>
        <v>0</v>
      </c>
      <c r="CT3225" s="7">
        <f t="shared" si="1740"/>
        <v>1</v>
      </c>
      <c r="CU3225" s="7">
        <f t="shared" si="1741"/>
        <v>0</v>
      </c>
      <c r="CV3225" s="7">
        <f t="shared" si="1742"/>
        <v>0</v>
      </c>
    </row>
    <row r="3226" spans="2:111" ht="409.5" x14ac:dyDescent="0.35">
      <c r="B3226" s="1" t="s">
        <v>13809</v>
      </c>
      <c r="C3226" s="9">
        <v>44582</v>
      </c>
      <c r="D3226" s="10" t="s">
        <v>13809</v>
      </c>
      <c r="E3226" s="1">
        <v>65</v>
      </c>
      <c r="F3226" s="1" t="s">
        <v>108</v>
      </c>
      <c r="G3226" s="1" t="s">
        <v>13809</v>
      </c>
      <c r="H3226" s="1" t="s">
        <v>13809</v>
      </c>
      <c r="I3226" s="9">
        <v>44266</v>
      </c>
      <c r="J3226" s="2" t="s">
        <v>109</v>
      </c>
      <c r="K3226" s="2" t="s">
        <v>13809</v>
      </c>
      <c r="L3226" s="9">
        <v>44289</v>
      </c>
      <c r="M3226" s="2" t="s">
        <v>109</v>
      </c>
      <c r="N3226" s="2" t="s">
        <v>13809</v>
      </c>
      <c r="O3226" s="2" t="s">
        <v>110</v>
      </c>
      <c r="P3226" s="2" t="s">
        <v>111</v>
      </c>
      <c r="S3226" s="2" t="s">
        <v>111</v>
      </c>
      <c r="T3226" s="2" t="s">
        <v>112</v>
      </c>
      <c r="U3226" s="2" t="b">
        <f>OR(S3226="yes",T3226="yes")</f>
        <v>1</v>
      </c>
      <c r="V3226" s="2" t="s">
        <v>113</v>
      </c>
      <c r="W3226" s="1" t="s">
        <v>112</v>
      </c>
      <c r="X3226" s="1" t="s">
        <v>138</v>
      </c>
      <c r="Y3226" s="2" t="s">
        <v>112</v>
      </c>
      <c r="Z3226" s="2" t="s">
        <v>111</v>
      </c>
      <c r="AA3226" s="2" t="s">
        <v>112</v>
      </c>
      <c r="AB3226" s="2">
        <v>3</v>
      </c>
      <c r="AC3226" s="1" t="s">
        <v>111</v>
      </c>
      <c r="AF3226" s="1" t="s">
        <v>111</v>
      </c>
      <c r="AH3226" s="1" t="s">
        <v>323</v>
      </c>
      <c r="AJ3226" s="1" t="s">
        <v>115</v>
      </c>
      <c r="AK3226" s="1" t="s">
        <v>129</v>
      </c>
      <c r="AO3226" s="1" t="s">
        <v>117</v>
      </c>
      <c r="AS3226" s="1" t="s">
        <v>190</v>
      </c>
      <c r="AU3226" s="1" t="s">
        <v>197</v>
      </c>
      <c r="AZ3226" s="1" t="s">
        <v>120</v>
      </c>
      <c r="BA3226" s="1" t="s">
        <v>10645</v>
      </c>
      <c r="BG3226" s="1">
        <v>18.7</v>
      </c>
      <c r="BH3226" s="1">
        <v>93</v>
      </c>
      <c r="BJ3226" s="1" t="s">
        <v>112</v>
      </c>
      <c r="BK3226" s="1" t="s">
        <v>112</v>
      </c>
      <c r="BL3226" s="1" t="s">
        <v>161</v>
      </c>
      <c r="BM3226" s="1" t="s">
        <v>10646</v>
      </c>
      <c r="BQ3226" s="1" t="s">
        <v>121</v>
      </c>
      <c r="BR3226" s="1" t="s">
        <v>122</v>
      </c>
      <c r="BS3226" s="1" t="s">
        <v>111</v>
      </c>
      <c r="BT3226" s="34" t="s">
        <v>10647</v>
      </c>
      <c r="BU3226" s="34" t="s">
        <v>10648</v>
      </c>
      <c r="BV3226" s="9">
        <v>44608</v>
      </c>
      <c r="BW3226" s="34" t="s">
        <v>15124</v>
      </c>
      <c r="BY3226" s="2" t="s">
        <v>123</v>
      </c>
      <c r="BZ3226" s="2" t="s">
        <v>124</v>
      </c>
      <c r="CA3226" s="2">
        <v>2</v>
      </c>
      <c r="CB3226" s="1" t="s">
        <v>1596</v>
      </c>
      <c r="CC3226" s="2" t="s">
        <v>126</v>
      </c>
      <c r="CD3226" s="1" t="b">
        <f t="shared" si="1746"/>
        <v>0</v>
      </c>
      <c r="CE3226" s="1" t="b">
        <f t="shared" si="1745"/>
        <v>0</v>
      </c>
      <c r="CF3226" s="1" t="b">
        <f t="shared" si="1726"/>
        <v>0</v>
      </c>
      <c r="CG3226" s="1" t="b">
        <f t="shared" si="1727"/>
        <v>0</v>
      </c>
      <c r="CH3226" s="1" t="b">
        <f t="shared" si="1728"/>
        <v>0</v>
      </c>
      <c r="CI3226" s="1" t="b">
        <f t="shared" si="1729"/>
        <v>0</v>
      </c>
      <c r="CJ3226" s="1" t="b">
        <f t="shared" si="1730"/>
        <v>0</v>
      </c>
      <c r="CK3226" s="1" t="b">
        <f t="shared" si="1731"/>
        <v>0</v>
      </c>
      <c r="CL3226" s="1" t="b">
        <f t="shared" si="1732"/>
        <v>0</v>
      </c>
      <c r="CM3226" s="1" t="b">
        <f t="shared" si="1733"/>
        <v>0</v>
      </c>
      <c r="CN3226" s="1" t="b">
        <f t="shared" si="1734"/>
        <v>1</v>
      </c>
      <c r="CO3226" s="2" t="b">
        <f t="shared" si="1735"/>
        <v>1</v>
      </c>
      <c r="CP3226" s="2" t="b">
        <f t="shared" si="1736"/>
        <v>1</v>
      </c>
      <c r="CQ3226" s="2" t="b">
        <f t="shared" si="1737"/>
        <v>0</v>
      </c>
      <c r="CR3226" s="6" t="str">
        <f t="shared" si="1738"/>
        <v>Female</v>
      </c>
      <c r="CS3226" s="7">
        <f t="shared" si="1739"/>
        <v>1</v>
      </c>
      <c r="CT3226" s="7">
        <f t="shared" si="1740"/>
        <v>0</v>
      </c>
      <c r="CU3226" s="7">
        <f t="shared" si="1741"/>
        <v>0</v>
      </c>
      <c r="CV3226" s="7">
        <f t="shared" si="1742"/>
        <v>1</v>
      </c>
      <c r="CW3226" s="7">
        <f>COUNTIF(M3226,"=*moderna*")</f>
        <v>0</v>
      </c>
      <c r="CX3226" s="1" t="b">
        <f>AND(E3226&lt;30,NOT(E3226="."),NOT(E3226=""))</f>
        <v>0</v>
      </c>
      <c r="CY3226" s="1" t="b">
        <f>AND(E3226&gt;17,E3226&lt;41,NOT(E3226="."),NOT(E3226=""))</f>
        <v>0</v>
      </c>
      <c r="DG3226" s="1" t="b">
        <f>AND(E3226&gt;4,E3226&lt;18,NOT(E3226=""),NOT(E3226="."))</f>
        <v>0</v>
      </c>
    </row>
    <row r="3227" spans="2:111" ht="72.5" x14ac:dyDescent="0.35">
      <c r="B3227" s="1" t="s">
        <v>13809</v>
      </c>
      <c r="C3227" s="9">
        <v>44582</v>
      </c>
      <c r="D3227" s="10" t="s">
        <v>13809</v>
      </c>
      <c r="E3227" s="1">
        <v>19</v>
      </c>
      <c r="F3227" s="1" t="s">
        <v>127</v>
      </c>
      <c r="G3227" s="1" t="s">
        <v>13809</v>
      </c>
      <c r="H3227" s="1" t="s">
        <v>13809</v>
      </c>
      <c r="K3227" s="2" t="s">
        <v>13809</v>
      </c>
      <c r="N3227" s="2" t="s">
        <v>13809</v>
      </c>
      <c r="O3227" s="2" t="s">
        <v>110</v>
      </c>
      <c r="P3227" s="2" t="s">
        <v>111</v>
      </c>
      <c r="S3227" s="2" t="s">
        <v>111</v>
      </c>
      <c r="T3227" s="2" t="s">
        <v>112</v>
      </c>
      <c r="U3227" s="2" t="b">
        <f>OR(S3227="yes",T3227="yes")</f>
        <v>1</v>
      </c>
      <c r="V3227" s="2" t="s">
        <v>113</v>
      </c>
      <c r="W3227" s="1" t="s">
        <v>112</v>
      </c>
      <c r="X3227" s="1" t="s">
        <v>138</v>
      </c>
      <c r="Y3227" s="2" t="s">
        <v>112</v>
      </c>
      <c r="Z3227" s="2" t="s">
        <v>111</v>
      </c>
      <c r="AA3227" s="2" t="s">
        <v>111</v>
      </c>
      <c r="AB3227" s="2">
        <v>10</v>
      </c>
      <c r="AC3227" s="1" t="s">
        <v>111</v>
      </c>
      <c r="AF3227" s="1" t="s">
        <v>111</v>
      </c>
      <c r="AJ3227" s="1" t="s">
        <v>115</v>
      </c>
      <c r="AK3227" s="1" t="s">
        <v>215</v>
      </c>
      <c r="AO3227" s="1" t="s">
        <v>117</v>
      </c>
      <c r="AS3227" s="1" t="s">
        <v>118</v>
      </c>
      <c r="AZ3227" s="1" t="s">
        <v>155</v>
      </c>
      <c r="BA3227" s="1">
        <v>0</v>
      </c>
      <c r="BJ3227" s="1" t="s">
        <v>111</v>
      </c>
      <c r="BN3227" s="1" t="s">
        <v>112</v>
      </c>
      <c r="BO3227" s="1" t="s">
        <v>148</v>
      </c>
      <c r="BP3227" s="1" t="s">
        <v>355</v>
      </c>
      <c r="BQ3227" s="1" t="s">
        <v>121</v>
      </c>
      <c r="BR3227" s="1" t="s">
        <v>122</v>
      </c>
      <c r="BS3227" s="1" t="s">
        <v>111</v>
      </c>
      <c r="BT3227" s="34" t="s">
        <v>158</v>
      </c>
      <c r="BU3227" s="34" t="s">
        <v>11252</v>
      </c>
      <c r="BV3227" s="9">
        <v>44582</v>
      </c>
      <c r="BW3227" s="34" t="s">
        <v>15125</v>
      </c>
      <c r="BY3227" s="2" t="s">
        <v>123</v>
      </c>
      <c r="BZ3227" s="2" t="s">
        <v>232</v>
      </c>
      <c r="CA3227" s="2">
        <v>3</v>
      </c>
      <c r="CB3227" s="1" t="s">
        <v>149</v>
      </c>
      <c r="CC3227" s="2" t="s">
        <v>113</v>
      </c>
      <c r="CD3227" s="1" t="b">
        <f t="shared" si="1746"/>
        <v>1</v>
      </c>
      <c r="CE3227" s="1" t="b">
        <f t="shared" si="1745"/>
        <v>0</v>
      </c>
      <c r="CF3227" s="1" t="b">
        <f t="shared" si="1726"/>
        <v>0</v>
      </c>
      <c r="CG3227" s="1" t="b">
        <f t="shared" si="1727"/>
        <v>0</v>
      </c>
      <c r="CH3227" s="1" t="b">
        <f t="shared" si="1728"/>
        <v>0</v>
      </c>
      <c r="CI3227" s="1" t="b">
        <f t="shared" si="1729"/>
        <v>1</v>
      </c>
      <c r="CJ3227" s="1" t="b">
        <f t="shared" si="1730"/>
        <v>0</v>
      </c>
      <c r="CK3227" s="1" t="b">
        <f t="shared" si="1731"/>
        <v>0</v>
      </c>
      <c r="CL3227" s="1" t="b">
        <f t="shared" si="1732"/>
        <v>0</v>
      </c>
      <c r="CM3227" s="1" t="b">
        <f t="shared" si="1733"/>
        <v>0</v>
      </c>
      <c r="CN3227" s="1" t="b">
        <f t="shared" si="1734"/>
        <v>0</v>
      </c>
      <c r="CO3227" s="2" t="b">
        <f t="shared" si="1735"/>
        <v>0</v>
      </c>
      <c r="CP3227" s="2" t="b">
        <f t="shared" si="1736"/>
        <v>0</v>
      </c>
      <c r="CQ3227" s="2" t="b">
        <f t="shared" si="1737"/>
        <v>1</v>
      </c>
      <c r="CR3227" s="6" t="str">
        <f t="shared" si="1738"/>
        <v>Male</v>
      </c>
      <c r="CS3227" s="7">
        <f t="shared" si="1739"/>
        <v>0</v>
      </c>
      <c r="CT3227" s="7">
        <f t="shared" si="1740"/>
        <v>0</v>
      </c>
      <c r="CU3227" s="7">
        <f t="shared" si="1741"/>
        <v>0</v>
      </c>
      <c r="CV3227" s="7">
        <f t="shared" si="1742"/>
        <v>0</v>
      </c>
      <c r="CW3227" s="7">
        <f>COUNTIF(M3227,"=*moderna*")</f>
        <v>0</v>
      </c>
      <c r="CX3227" s="1" t="b">
        <f>AND(E3227&lt;30,NOT(E3227="."),NOT(E3227=""))</f>
        <v>1</v>
      </c>
      <c r="CY3227" s="1" t="b">
        <f>AND(E3227&gt;17,E3227&lt;41,NOT(E3227="."),NOT(E3227=""))</f>
        <v>1</v>
      </c>
      <c r="DG3227" s="1" t="b">
        <f>AND(E3227&gt;4,E3227&lt;18,NOT(E3227=""),NOT(E3227="."))</f>
        <v>0</v>
      </c>
    </row>
    <row r="3228" spans="2:111" ht="72.5" x14ac:dyDescent="0.35">
      <c r="B3228" s="1" t="s">
        <v>13809</v>
      </c>
      <c r="C3228" s="9">
        <v>44582</v>
      </c>
      <c r="D3228" s="10" t="s">
        <v>13809</v>
      </c>
      <c r="E3228" s="1">
        <v>17</v>
      </c>
      <c r="F3228" s="1" t="s">
        <v>127</v>
      </c>
      <c r="G3228" s="1" t="s">
        <v>13809</v>
      </c>
      <c r="H3228" s="1" t="s">
        <v>13809</v>
      </c>
      <c r="K3228" s="2" t="s">
        <v>13809</v>
      </c>
      <c r="N3228" s="2" t="s">
        <v>13809</v>
      </c>
      <c r="O3228" s="2" t="s">
        <v>110</v>
      </c>
      <c r="P3228" s="2" t="s">
        <v>111</v>
      </c>
      <c r="S3228" s="2" t="s">
        <v>112</v>
      </c>
      <c r="T3228" s="2" t="s">
        <v>111</v>
      </c>
      <c r="U3228" s="2" t="b">
        <v>1</v>
      </c>
      <c r="V3228" s="2" t="s">
        <v>113</v>
      </c>
      <c r="W3228" s="1" t="s">
        <v>112</v>
      </c>
      <c r="X3228" s="1" t="s">
        <v>110</v>
      </c>
      <c r="Y3228" s="2" t="s">
        <v>112</v>
      </c>
      <c r="Z3228" s="2" t="s">
        <v>111</v>
      </c>
      <c r="AA3228" s="2" t="s">
        <v>111</v>
      </c>
      <c r="AB3228" s="2">
        <v>1</v>
      </c>
      <c r="AC3228" s="1" t="s">
        <v>111</v>
      </c>
      <c r="AF3228" s="1" t="s">
        <v>111</v>
      </c>
      <c r="AJ3228" s="1" t="s">
        <v>115</v>
      </c>
      <c r="AK3228" s="1" t="s">
        <v>287</v>
      </c>
      <c r="AO3228" s="1" t="s">
        <v>117</v>
      </c>
      <c r="AS3228" s="1" t="s">
        <v>131</v>
      </c>
      <c r="AU3228" s="1" t="s">
        <v>1210</v>
      </c>
      <c r="AZ3228" s="1" t="s">
        <v>310</v>
      </c>
      <c r="BA3228" s="1" t="s">
        <v>11253</v>
      </c>
      <c r="BE3228" s="1" t="s">
        <v>11254</v>
      </c>
      <c r="BG3228" s="1" t="s">
        <v>11255</v>
      </c>
      <c r="BJ3228" s="1" t="s">
        <v>112</v>
      </c>
      <c r="BK3228" s="1" t="s">
        <v>112</v>
      </c>
      <c r="BL3228" s="1" t="s">
        <v>142</v>
      </c>
      <c r="BQ3228" s="1" t="s">
        <v>121</v>
      </c>
      <c r="BR3228" s="1" t="s">
        <v>122</v>
      </c>
      <c r="BS3228" s="1" t="s">
        <v>112</v>
      </c>
      <c r="BU3228" s="34" t="s">
        <v>2590</v>
      </c>
      <c r="BV3228" s="9">
        <v>44700</v>
      </c>
      <c r="BW3228" s="34" t="s">
        <v>11256</v>
      </c>
      <c r="BY3228" s="2" t="s">
        <v>123</v>
      </c>
      <c r="BZ3228" s="2" t="s">
        <v>124</v>
      </c>
      <c r="CA3228" s="2">
        <v>3</v>
      </c>
      <c r="CB3228" s="1" t="s">
        <v>279</v>
      </c>
      <c r="CC3228" s="2" t="s">
        <v>126</v>
      </c>
      <c r="CD3228" s="1" t="b">
        <v>1</v>
      </c>
      <c r="CE3228" s="1" t="b">
        <v>1</v>
      </c>
      <c r="CF3228" s="1" t="b">
        <f t="shared" si="1726"/>
        <v>0</v>
      </c>
      <c r="CG3228" s="1" t="b">
        <f t="shared" si="1727"/>
        <v>0</v>
      </c>
      <c r="CH3228" s="1" t="b">
        <f t="shared" si="1728"/>
        <v>1</v>
      </c>
      <c r="CI3228" s="1" t="b">
        <f t="shared" si="1729"/>
        <v>0</v>
      </c>
      <c r="CJ3228" s="1" t="b">
        <f t="shared" si="1730"/>
        <v>0</v>
      </c>
      <c r="CK3228" s="1" t="b">
        <f t="shared" si="1731"/>
        <v>0</v>
      </c>
      <c r="CL3228" s="1" t="b">
        <f t="shared" si="1732"/>
        <v>0</v>
      </c>
      <c r="CM3228" s="1" t="b">
        <f t="shared" si="1733"/>
        <v>0</v>
      </c>
      <c r="CN3228" s="1" t="b">
        <f t="shared" si="1734"/>
        <v>0</v>
      </c>
      <c r="CO3228" s="2" t="b">
        <f t="shared" si="1735"/>
        <v>1</v>
      </c>
      <c r="CP3228" s="2" t="b">
        <f t="shared" si="1736"/>
        <v>1</v>
      </c>
      <c r="CQ3228" s="2" t="b">
        <f t="shared" si="1737"/>
        <v>0</v>
      </c>
      <c r="CR3228" s="6" t="str">
        <f t="shared" si="1738"/>
        <v>Male</v>
      </c>
      <c r="CS3228" s="7">
        <f t="shared" si="1739"/>
        <v>0</v>
      </c>
      <c r="CT3228" s="7">
        <f t="shared" si="1740"/>
        <v>0</v>
      </c>
      <c r="CU3228" s="7">
        <f t="shared" si="1741"/>
        <v>0</v>
      </c>
      <c r="CV3228" s="7">
        <f t="shared" si="1742"/>
        <v>0</v>
      </c>
      <c r="CW3228" s="7">
        <f>COUNTIF(M3228,"=*moderna*")</f>
        <v>0</v>
      </c>
      <c r="CX3228" s="1" t="b">
        <f>AND(E3228&lt;30,NOT(E3228="."),NOT(E3228=""))</f>
        <v>1</v>
      </c>
      <c r="CY3228" s="1" t="b">
        <f>AND(E3228&gt;17,E3228&lt;41,NOT(E3228="."),NOT(E3228=""))</f>
        <v>0</v>
      </c>
      <c r="DG3228" s="1" t="b">
        <f>AND(E3228&gt;4,E3228&lt;18,NOT(E3228=""),NOT(E3228="."))</f>
        <v>1</v>
      </c>
    </row>
    <row r="3229" spans="2:111" ht="174" x14ac:dyDescent="0.35">
      <c r="B3229" s="1" t="s">
        <v>13809</v>
      </c>
      <c r="C3229" s="9">
        <v>44582</v>
      </c>
      <c r="D3229" s="10" t="s">
        <v>13809</v>
      </c>
      <c r="E3229" s="1">
        <v>31</v>
      </c>
      <c r="F3229" s="1" t="s">
        <v>127</v>
      </c>
      <c r="G3229" s="1" t="s">
        <v>13809</v>
      </c>
      <c r="H3229" s="1" t="s">
        <v>13809</v>
      </c>
      <c r="I3229" s="9">
        <v>44518</v>
      </c>
      <c r="J3229" s="2" t="s">
        <v>109</v>
      </c>
      <c r="K3229" s="2" t="s">
        <v>13809</v>
      </c>
      <c r="N3229" s="2" t="s">
        <v>13809</v>
      </c>
      <c r="O3229" s="2" t="s">
        <v>110</v>
      </c>
      <c r="P3229" s="2" t="s">
        <v>111</v>
      </c>
      <c r="S3229" s="2" t="s">
        <v>111</v>
      </c>
      <c r="T3229" s="2" t="s">
        <v>112</v>
      </c>
      <c r="U3229" s="2" t="b">
        <f>OR(S3229="yes",T3229="yes")</f>
        <v>1</v>
      </c>
      <c r="V3229" s="2" t="s">
        <v>113</v>
      </c>
      <c r="W3229" s="1" t="s">
        <v>112</v>
      </c>
      <c r="X3229" s="1" t="s">
        <v>114</v>
      </c>
      <c r="Y3229" s="2" t="s">
        <v>112</v>
      </c>
      <c r="Z3229" s="2" t="s">
        <v>112</v>
      </c>
      <c r="AB3229" s="2">
        <v>6</v>
      </c>
      <c r="AC3229" s="1" t="s">
        <v>111</v>
      </c>
      <c r="AF3229" s="1" t="s">
        <v>111</v>
      </c>
      <c r="AH3229" s="1" t="s">
        <v>193</v>
      </c>
      <c r="AI3229" s="1" t="s">
        <v>11257</v>
      </c>
      <c r="AJ3229" s="1" t="s">
        <v>115</v>
      </c>
      <c r="AK3229" s="1" t="s">
        <v>189</v>
      </c>
      <c r="AO3229" s="1" t="s">
        <v>237</v>
      </c>
      <c r="AS3229" s="1" t="s">
        <v>190</v>
      </c>
      <c r="AU3229" s="1" t="s">
        <v>132</v>
      </c>
      <c r="BJ3229" s="1" t="s">
        <v>111</v>
      </c>
      <c r="BN3229" s="1" t="s">
        <v>111</v>
      </c>
      <c r="BU3229" s="34" t="s">
        <v>11258</v>
      </c>
      <c r="BV3229" s="9">
        <v>44586</v>
      </c>
      <c r="BW3229" s="34" t="s">
        <v>15126</v>
      </c>
      <c r="BY3229" s="2" t="s">
        <v>156</v>
      </c>
      <c r="BZ3229" s="2" t="s">
        <v>124</v>
      </c>
      <c r="CA3229" s="2">
        <v>1</v>
      </c>
      <c r="CB3229" s="1" t="s">
        <v>199</v>
      </c>
      <c r="CC3229" s="2" t="s">
        <v>126</v>
      </c>
      <c r="CD3229" s="1" t="b">
        <f t="shared" ref="CD3229:CD3251" si="1747">AND(E3229&lt;30,NOT(E3229="."),NOT(E3229=""))</f>
        <v>0</v>
      </c>
      <c r="CE3229" s="1" t="b">
        <f t="shared" ref="CE3229:CE3272" si="1748">AND(E3229&lt;18,NOT(E3229="."),NOT(E3229=""))</f>
        <v>0</v>
      </c>
      <c r="CF3229" s="1" t="b">
        <f t="shared" si="1726"/>
        <v>0</v>
      </c>
      <c r="CG3229" s="1" t="b">
        <f t="shared" si="1727"/>
        <v>0</v>
      </c>
      <c r="CH3229" s="1" t="b">
        <f t="shared" si="1728"/>
        <v>0</v>
      </c>
      <c r="CI3229" s="1" t="b">
        <f t="shared" si="1729"/>
        <v>0</v>
      </c>
      <c r="CJ3229" s="1" t="b">
        <f t="shared" si="1730"/>
        <v>0</v>
      </c>
      <c r="CK3229" s="1" t="b">
        <f t="shared" si="1731"/>
        <v>1</v>
      </c>
      <c r="CL3229" s="1" t="b">
        <f t="shared" si="1732"/>
        <v>0</v>
      </c>
      <c r="CM3229" s="1" t="b">
        <f t="shared" si="1733"/>
        <v>0</v>
      </c>
      <c r="CN3229" s="1" t="b">
        <f t="shared" si="1734"/>
        <v>0</v>
      </c>
      <c r="CO3229" s="2" t="b">
        <f t="shared" si="1735"/>
        <v>1</v>
      </c>
      <c r="CP3229" s="2" t="b">
        <f t="shared" si="1736"/>
        <v>1</v>
      </c>
      <c r="CQ3229" s="2" t="b">
        <f t="shared" si="1737"/>
        <v>0</v>
      </c>
      <c r="CR3229" s="6" t="str">
        <f t="shared" si="1738"/>
        <v>Male</v>
      </c>
      <c r="CS3229" s="7">
        <f t="shared" si="1739"/>
        <v>1</v>
      </c>
      <c r="CT3229" s="7">
        <f t="shared" si="1740"/>
        <v>0</v>
      </c>
      <c r="CU3229" s="7">
        <f t="shared" si="1741"/>
        <v>0</v>
      </c>
      <c r="CV3229" s="7">
        <f t="shared" si="1742"/>
        <v>0</v>
      </c>
      <c r="CW3229" s="7">
        <f>COUNTIF(M3229,"=*moderna*")</f>
        <v>0</v>
      </c>
      <c r="CX3229" s="1" t="b">
        <f>AND(E3229&lt;30,NOT(E3229="."),NOT(E3229=""))</f>
        <v>0</v>
      </c>
      <c r="CY3229" s="1" t="b">
        <f>AND(E3229&gt;17,E3229&lt;41,NOT(E3229="."),NOT(E3229=""))</f>
        <v>1</v>
      </c>
      <c r="DG3229" s="1" t="b">
        <f>AND(E3229&gt;4,E3229&lt;18,NOT(E3229=""),NOT(E3229="."))</f>
        <v>0</v>
      </c>
    </row>
    <row r="3230" spans="2:111" ht="261" x14ac:dyDescent="0.35">
      <c r="B3230" s="1" t="s">
        <v>13809</v>
      </c>
      <c r="C3230" s="9">
        <v>44589</v>
      </c>
      <c r="D3230" s="10" t="s">
        <v>13809</v>
      </c>
      <c r="E3230" s="1">
        <v>14</v>
      </c>
      <c r="F3230" s="1" t="s">
        <v>127</v>
      </c>
      <c r="G3230" s="1" t="s">
        <v>13809</v>
      </c>
      <c r="H3230" s="1" t="s">
        <v>13809</v>
      </c>
      <c r="I3230" s="9">
        <v>44330</v>
      </c>
      <c r="J3230" s="2" t="s">
        <v>109</v>
      </c>
      <c r="K3230" s="2" t="s">
        <v>13809</v>
      </c>
      <c r="L3230" s="9">
        <v>44351</v>
      </c>
      <c r="M3230" s="2" t="s">
        <v>109</v>
      </c>
      <c r="N3230" s="2" t="s">
        <v>13809</v>
      </c>
      <c r="O3230" s="2" t="s">
        <v>110</v>
      </c>
      <c r="P3230" s="2" t="s">
        <v>111</v>
      </c>
      <c r="S3230" s="2" t="s">
        <v>112</v>
      </c>
      <c r="T3230" s="2" t="s">
        <v>111</v>
      </c>
      <c r="U3230" s="2" t="b">
        <f>OR(S3230="yes",T3230="yes")</f>
        <v>1</v>
      </c>
      <c r="V3230" s="2" t="s">
        <v>113</v>
      </c>
      <c r="W3230" s="1" t="s">
        <v>112</v>
      </c>
      <c r="X3230" s="1" t="s">
        <v>114</v>
      </c>
      <c r="Y3230" s="2" t="s">
        <v>112</v>
      </c>
      <c r="Z3230" s="2" t="s">
        <v>111</v>
      </c>
      <c r="AA3230" s="2" t="s">
        <v>111</v>
      </c>
      <c r="AB3230" s="2">
        <v>3</v>
      </c>
      <c r="AC3230" s="1" t="s">
        <v>111</v>
      </c>
      <c r="AF3230" s="1" t="s">
        <v>111</v>
      </c>
      <c r="AJ3230" s="1" t="s">
        <v>115</v>
      </c>
      <c r="AK3230" s="1" t="s">
        <v>189</v>
      </c>
      <c r="AO3230" s="1" t="s">
        <v>166</v>
      </c>
      <c r="AS3230" s="1" t="s">
        <v>951</v>
      </c>
      <c r="AU3230" s="1" t="s">
        <v>132</v>
      </c>
      <c r="AZ3230" s="1" t="s">
        <v>327</v>
      </c>
      <c r="BA3230" s="1" t="s">
        <v>11259</v>
      </c>
      <c r="BD3230" s="1">
        <v>27.4</v>
      </c>
      <c r="BF3230" s="1">
        <v>242</v>
      </c>
      <c r="BJ3230" s="1" t="s">
        <v>112</v>
      </c>
      <c r="BK3230" s="1" t="s">
        <v>112</v>
      </c>
      <c r="BL3230" s="1" t="s">
        <v>161</v>
      </c>
      <c r="BQ3230" s="1" t="s">
        <v>121</v>
      </c>
      <c r="BR3230" s="1" t="s">
        <v>122</v>
      </c>
      <c r="BU3230" s="34" t="s">
        <v>11260</v>
      </c>
      <c r="BV3230" s="9">
        <v>44589</v>
      </c>
      <c r="BW3230" s="34" t="s">
        <v>15127</v>
      </c>
      <c r="BY3230" s="2" t="s">
        <v>156</v>
      </c>
      <c r="BZ3230" s="2" t="s">
        <v>124</v>
      </c>
      <c r="CA3230" s="2">
        <v>3</v>
      </c>
      <c r="CB3230" s="1" t="s">
        <v>11261</v>
      </c>
      <c r="CC3230" s="2" t="s">
        <v>126</v>
      </c>
      <c r="CD3230" s="1" t="b">
        <f t="shared" si="1747"/>
        <v>1</v>
      </c>
      <c r="CE3230" s="1" t="b">
        <f t="shared" si="1748"/>
        <v>1</v>
      </c>
      <c r="CF3230" s="1" t="b">
        <f t="shared" si="1726"/>
        <v>0</v>
      </c>
      <c r="CG3230" s="1" t="b">
        <f t="shared" si="1727"/>
        <v>1</v>
      </c>
      <c r="CH3230" s="1" t="b">
        <f t="shared" si="1728"/>
        <v>0</v>
      </c>
      <c r="CI3230" s="1" t="b">
        <f t="shared" si="1729"/>
        <v>0</v>
      </c>
      <c r="CJ3230" s="1" t="b">
        <f t="shared" si="1730"/>
        <v>0</v>
      </c>
      <c r="CK3230" s="1" t="b">
        <f t="shared" si="1731"/>
        <v>0</v>
      </c>
      <c r="CL3230" s="1" t="b">
        <f t="shared" si="1732"/>
        <v>0</v>
      </c>
      <c r="CM3230" s="1" t="b">
        <f t="shared" si="1733"/>
        <v>0</v>
      </c>
      <c r="CN3230" s="1" t="b">
        <f t="shared" si="1734"/>
        <v>0</v>
      </c>
      <c r="CO3230" s="2" t="b">
        <f t="shared" si="1735"/>
        <v>1</v>
      </c>
      <c r="CP3230" s="2" t="b">
        <f t="shared" si="1736"/>
        <v>1</v>
      </c>
      <c r="CQ3230" s="2" t="b">
        <f t="shared" si="1737"/>
        <v>0</v>
      </c>
      <c r="CR3230" s="6" t="str">
        <f t="shared" si="1738"/>
        <v>Male</v>
      </c>
      <c r="CS3230" s="7">
        <f t="shared" si="1739"/>
        <v>1</v>
      </c>
      <c r="CT3230" s="7">
        <f t="shared" si="1740"/>
        <v>0</v>
      </c>
      <c r="CU3230" s="7">
        <f t="shared" si="1741"/>
        <v>0</v>
      </c>
      <c r="CV3230" s="7">
        <f t="shared" si="1742"/>
        <v>1</v>
      </c>
    </row>
    <row r="3231" spans="2:111" ht="130.5" x14ac:dyDescent="0.35">
      <c r="B3231" s="1" t="s">
        <v>13809</v>
      </c>
      <c r="C3231" s="9">
        <v>44583</v>
      </c>
      <c r="D3231" s="10" t="s">
        <v>13809</v>
      </c>
      <c r="E3231" s="1">
        <v>25</v>
      </c>
      <c r="F3231" s="1" t="s">
        <v>108</v>
      </c>
      <c r="G3231" s="1" t="s">
        <v>13809</v>
      </c>
      <c r="H3231" s="1" t="s">
        <v>13809</v>
      </c>
      <c r="I3231" s="2" t="s">
        <v>183</v>
      </c>
      <c r="J3231" s="2" t="s">
        <v>163</v>
      </c>
      <c r="K3231" s="2" t="s">
        <v>13809</v>
      </c>
      <c r="L3231" s="2" t="s">
        <v>183</v>
      </c>
      <c r="M3231" s="2" t="s">
        <v>163</v>
      </c>
      <c r="N3231" s="2" t="s">
        <v>13809</v>
      </c>
      <c r="O3231" s="2" t="s">
        <v>110</v>
      </c>
      <c r="P3231" s="2" t="s">
        <v>111</v>
      </c>
      <c r="S3231" s="2" t="s">
        <v>111</v>
      </c>
      <c r="T3231" s="2" t="s">
        <v>112</v>
      </c>
      <c r="U3231" s="2" t="b">
        <f>OR(S3231="yes",T3231="yes")</f>
        <v>1</v>
      </c>
      <c r="V3231" s="2" t="s">
        <v>113</v>
      </c>
      <c r="Y3231" s="2" t="s">
        <v>112</v>
      </c>
      <c r="Z3231" s="2" t="s">
        <v>111</v>
      </c>
      <c r="AA3231" s="2" t="s">
        <v>111</v>
      </c>
      <c r="AB3231" s="2">
        <v>1</v>
      </c>
      <c r="AC3231" s="1" t="s">
        <v>111</v>
      </c>
      <c r="AF3231" s="1" t="s">
        <v>111</v>
      </c>
      <c r="AJ3231" s="1" t="s">
        <v>115</v>
      </c>
      <c r="AK3231" s="1" t="s">
        <v>129</v>
      </c>
      <c r="AO3231" s="1" t="s">
        <v>151</v>
      </c>
      <c r="AS3231" s="1" t="s">
        <v>118</v>
      </c>
      <c r="BJ3231" s="1" t="s">
        <v>111</v>
      </c>
      <c r="BW3231" s="34" t="s">
        <v>15128</v>
      </c>
      <c r="BZ3231" s="2" t="s">
        <v>162</v>
      </c>
      <c r="CA3231" s="2">
        <v>3</v>
      </c>
      <c r="CB3231" s="1" t="s">
        <v>169</v>
      </c>
      <c r="CC3231" s="2" t="s">
        <v>126</v>
      </c>
      <c r="CD3231" s="1" t="b">
        <f t="shared" si="1747"/>
        <v>1</v>
      </c>
      <c r="CE3231" s="1" t="b">
        <f t="shared" si="1748"/>
        <v>0</v>
      </c>
      <c r="CF3231" s="1" t="b">
        <f t="shared" si="1726"/>
        <v>0</v>
      </c>
      <c r="CG3231" s="1" t="b">
        <f t="shared" si="1727"/>
        <v>0</v>
      </c>
      <c r="CH3231" s="1" t="b">
        <f t="shared" si="1728"/>
        <v>0</v>
      </c>
      <c r="CI3231" s="1" t="b">
        <f t="shared" si="1729"/>
        <v>0</v>
      </c>
      <c r="CJ3231" s="1" t="b">
        <f t="shared" si="1730"/>
        <v>1</v>
      </c>
      <c r="CK3231" s="1" t="b">
        <f t="shared" si="1731"/>
        <v>0</v>
      </c>
      <c r="CL3231" s="1" t="b">
        <f t="shared" si="1732"/>
        <v>0</v>
      </c>
      <c r="CM3231" s="1" t="b">
        <f t="shared" si="1733"/>
        <v>0</v>
      </c>
      <c r="CN3231" s="1" t="b">
        <f t="shared" si="1734"/>
        <v>0</v>
      </c>
      <c r="CO3231" s="2" t="b">
        <f t="shared" si="1735"/>
        <v>1</v>
      </c>
      <c r="CP3231" s="2" t="b">
        <f t="shared" si="1736"/>
        <v>1</v>
      </c>
      <c r="CQ3231" s="2" t="b">
        <f t="shared" si="1737"/>
        <v>0</v>
      </c>
      <c r="CR3231" s="6" t="str">
        <f t="shared" si="1738"/>
        <v>Female</v>
      </c>
      <c r="CS3231" s="7">
        <f t="shared" si="1739"/>
        <v>0</v>
      </c>
      <c r="CT3231" s="7">
        <f t="shared" si="1740"/>
        <v>0</v>
      </c>
      <c r="CU3231" s="7">
        <f t="shared" si="1741"/>
        <v>0</v>
      </c>
      <c r="CV3231" s="7">
        <f t="shared" si="1742"/>
        <v>0</v>
      </c>
      <c r="CW3231" s="7">
        <f>COUNTIF(M3231,"=*moderna*")</f>
        <v>0</v>
      </c>
      <c r="CX3231" s="1" t="b">
        <f>AND(E3231&lt;30,NOT(E3231="."),NOT(E3231=""))</f>
        <v>1</v>
      </c>
      <c r="CY3231" s="1" t="b">
        <f>AND(E3231&gt;17,E3231&lt;41,NOT(E3231="."),NOT(E3231=""))</f>
        <v>1</v>
      </c>
      <c r="DG3231" s="1" t="b">
        <f>AND(E3231&gt;4,E3231&lt;18,NOT(E3231=""),NOT(E3231="."))</f>
        <v>0</v>
      </c>
    </row>
    <row r="3232" spans="2:111" ht="348" x14ac:dyDescent="0.35">
      <c r="B3232" s="1" t="s">
        <v>13809</v>
      </c>
      <c r="C3232" s="9">
        <v>44583</v>
      </c>
      <c r="D3232" s="10" t="s">
        <v>13809</v>
      </c>
      <c r="E3232" s="1">
        <v>37</v>
      </c>
      <c r="F3232" s="1" t="s">
        <v>127</v>
      </c>
      <c r="G3232" s="1" t="s">
        <v>13809</v>
      </c>
      <c r="H3232" s="1" t="s">
        <v>13809</v>
      </c>
      <c r="I3232" s="9">
        <v>44305</v>
      </c>
      <c r="J3232" s="2" t="s">
        <v>109</v>
      </c>
      <c r="K3232" s="2" t="s">
        <v>13809</v>
      </c>
      <c r="L3232" s="9">
        <v>44326</v>
      </c>
      <c r="M3232" s="2" t="s">
        <v>109</v>
      </c>
      <c r="N3232" s="2" t="s">
        <v>13809</v>
      </c>
      <c r="O3232" s="2" t="s">
        <v>110</v>
      </c>
      <c r="P3232" s="2" t="s">
        <v>111</v>
      </c>
      <c r="S3232" s="2" t="s">
        <v>112</v>
      </c>
      <c r="T3232" s="2" t="s">
        <v>111</v>
      </c>
      <c r="U3232" s="2" t="b">
        <f>OR(S3232="yes",T3232="yes")</f>
        <v>1</v>
      </c>
      <c r="V3232" s="2" t="s">
        <v>113</v>
      </c>
      <c r="W3232" s="1" t="s">
        <v>112</v>
      </c>
      <c r="X3232" s="1" t="s">
        <v>110</v>
      </c>
      <c r="Y3232" s="2" t="s">
        <v>112</v>
      </c>
      <c r="Z3232" s="2" t="s">
        <v>111</v>
      </c>
      <c r="AA3232" s="2" t="s">
        <v>111</v>
      </c>
      <c r="AB3232" s="2">
        <v>2</v>
      </c>
      <c r="AC3232" s="1" t="s">
        <v>111</v>
      </c>
      <c r="AF3232" s="1" t="s">
        <v>111</v>
      </c>
      <c r="AH3232" s="1" t="s">
        <v>193</v>
      </c>
      <c r="AI3232" s="1" t="s">
        <v>11262</v>
      </c>
      <c r="AJ3232" s="1" t="s">
        <v>115</v>
      </c>
      <c r="AK3232" s="1" t="s">
        <v>150</v>
      </c>
      <c r="AO3232" s="1" t="s">
        <v>166</v>
      </c>
      <c r="AS3232" s="1" t="s">
        <v>145</v>
      </c>
      <c r="AU3232" s="1" t="s">
        <v>243</v>
      </c>
      <c r="AZ3232" s="1" t="s">
        <v>629</v>
      </c>
      <c r="BA3232" s="1" t="s">
        <v>11263</v>
      </c>
      <c r="BD3232" s="1" t="s">
        <v>11264</v>
      </c>
      <c r="BJ3232" s="1" t="s">
        <v>112</v>
      </c>
      <c r="BK3232" s="1" t="s">
        <v>112</v>
      </c>
      <c r="BL3232" s="1" t="s">
        <v>700</v>
      </c>
      <c r="BM3232" s="1" t="s">
        <v>11265</v>
      </c>
      <c r="BQ3232" s="1" t="s">
        <v>121</v>
      </c>
      <c r="BR3232" s="1" t="s">
        <v>122</v>
      </c>
      <c r="BS3232" s="1" t="s">
        <v>112</v>
      </c>
      <c r="BU3232" s="34" t="s">
        <v>11266</v>
      </c>
      <c r="BV3232" s="9">
        <v>44851</v>
      </c>
      <c r="BW3232" s="34" t="s">
        <v>15129</v>
      </c>
      <c r="BY3232" s="2" t="s">
        <v>156</v>
      </c>
      <c r="BZ3232" s="2" t="s">
        <v>124</v>
      </c>
      <c r="CA3232" s="2">
        <v>3</v>
      </c>
      <c r="CB3232" s="1" t="s">
        <v>233</v>
      </c>
      <c r="CC3232" s="2" t="s">
        <v>126</v>
      </c>
      <c r="CD3232" s="1" t="b">
        <f t="shared" si="1747"/>
        <v>0</v>
      </c>
      <c r="CE3232" s="1" t="b">
        <f t="shared" si="1748"/>
        <v>0</v>
      </c>
      <c r="CF3232" s="1" t="b">
        <f t="shared" si="1726"/>
        <v>0</v>
      </c>
      <c r="CG3232" s="1" t="b">
        <f t="shared" si="1727"/>
        <v>0</v>
      </c>
      <c r="CH3232" s="1" t="b">
        <f t="shared" si="1728"/>
        <v>0</v>
      </c>
      <c r="CI3232" s="1" t="b">
        <f t="shared" si="1729"/>
        <v>0</v>
      </c>
      <c r="CJ3232" s="1" t="b">
        <f t="shared" si="1730"/>
        <v>0</v>
      </c>
      <c r="CK3232" s="1" t="b">
        <f t="shared" si="1731"/>
        <v>1</v>
      </c>
      <c r="CL3232" s="1" t="b">
        <f t="shared" si="1732"/>
        <v>0</v>
      </c>
      <c r="CM3232" s="1" t="b">
        <f t="shared" si="1733"/>
        <v>0</v>
      </c>
      <c r="CN3232" s="1" t="b">
        <f t="shared" si="1734"/>
        <v>0</v>
      </c>
      <c r="CO3232" s="2" t="b">
        <f t="shared" si="1735"/>
        <v>1</v>
      </c>
      <c r="CP3232" s="2" t="b">
        <f t="shared" si="1736"/>
        <v>1</v>
      </c>
      <c r="CQ3232" s="2" t="b">
        <f t="shared" si="1737"/>
        <v>0</v>
      </c>
      <c r="CR3232" s="6" t="str">
        <f t="shared" si="1738"/>
        <v>Male</v>
      </c>
      <c r="CS3232" s="7">
        <f t="shared" si="1739"/>
        <v>1</v>
      </c>
      <c r="CT3232" s="7">
        <f t="shared" si="1740"/>
        <v>0</v>
      </c>
      <c r="CU3232" s="7">
        <f t="shared" si="1741"/>
        <v>0</v>
      </c>
      <c r="CV3232" s="7">
        <f t="shared" si="1742"/>
        <v>1</v>
      </c>
    </row>
    <row r="3233" spans="2:111" ht="275.5" x14ac:dyDescent="0.35">
      <c r="B3233" s="1" t="s">
        <v>13809</v>
      </c>
      <c r="C3233" s="9">
        <v>44583</v>
      </c>
      <c r="D3233" s="10" t="s">
        <v>13809</v>
      </c>
      <c r="E3233" s="1">
        <v>17</v>
      </c>
      <c r="F3233" s="1" t="s">
        <v>127</v>
      </c>
      <c r="G3233" s="1" t="s">
        <v>13809</v>
      </c>
      <c r="H3233" s="1" t="s">
        <v>13809</v>
      </c>
      <c r="I3233" s="9">
        <v>44295</v>
      </c>
      <c r="J3233" s="2" t="s">
        <v>109</v>
      </c>
      <c r="K3233" s="2" t="s">
        <v>13809</v>
      </c>
      <c r="L3233" s="9">
        <v>44316</v>
      </c>
      <c r="M3233" s="2" t="s">
        <v>109</v>
      </c>
      <c r="N3233" s="2" t="s">
        <v>13809</v>
      </c>
      <c r="O3233" s="2" t="s">
        <v>110</v>
      </c>
      <c r="P3233" s="2" t="s">
        <v>111</v>
      </c>
      <c r="S3233" s="2" t="s">
        <v>111</v>
      </c>
      <c r="T3233" s="2" t="s">
        <v>112</v>
      </c>
      <c r="U3233" s="2" t="b">
        <v>1</v>
      </c>
      <c r="V3233" s="2" t="s">
        <v>113</v>
      </c>
      <c r="W3233" s="1" t="s">
        <v>112</v>
      </c>
      <c r="X3233" s="1" t="s">
        <v>114</v>
      </c>
      <c r="Y3233" s="2" t="s">
        <v>112</v>
      </c>
      <c r="Z3233" s="2" t="s">
        <v>111</v>
      </c>
      <c r="AA3233" s="2" t="s">
        <v>111</v>
      </c>
      <c r="AB3233" s="2">
        <v>4</v>
      </c>
      <c r="AC3233" s="1" t="s">
        <v>112</v>
      </c>
      <c r="AF3233" s="1" t="s">
        <v>111</v>
      </c>
      <c r="AJ3233" s="1" t="s">
        <v>115</v>
      </c>
      <c r="AK3233" s="1" t="s">
        <v>201</v>
      </c>
      <c r="AN3233" s="1" t="s">
        <v>11267</v>
      </c>
      <c r="AO3233" s="1" t="s">
        <v>221</v>
      </c>
      <c r="AS3233" s="1" t="s">
        <v>229</v>
      </c>
      <c r="AZ3233" s="1" t="s">
        <v>155</v>
      </c>
      <c r="BA3233" s="1" t="s">
        <v>11268</v>
      </c>
      <c r="BJ3233" s="1" t="s">
        <v>111</v>
      </c>
      <c r="BN3233" s="1" t="s">
        <v>112</v>
      </c>
      <c r="BO3233" s="1" t="s">
        <v>148</v>
      </c>
      <c r="BP3233" s="1" t="s">
        <v>3941</v>
      </c>
      <c r="BQ3233" s="1" t="s">
        <v>121</v>
      </c>
      <c r="BR3233" s="1" t="s">
        <v>122</v>
      </c>
      <c r="BU3233" s="34" t="s">
        <v>11269</v>
      </c>
      <c r="BV3233" s="9">
        <v>44592</v>
      </c>
      <c r="BW3233" s="34" t="s">
        <v>11270</v>
      </c>
      <c r="BY3233" s="2" t="s">
        <v>156</v>
      </c>
      <c r="BZ3233" s="2" t="s">
        <v>124</v>
      </c>
      <c r="CA3233" s="2">
        <v>3</v>
      </c>
      <c r="CB3233" s="1" t="s">
        <v>224</v>
      </c>
      <c r="CC3233" s="2" t="s">
        <v>126</v>
      </c>
      <c r="CD3233" s="1" t="b">
        <f t="shared" si="1747"/>
        <v>1</v>
      </c>
      <c r="CE3233" s="1" t="b">
        <f t="shared" si="1748"/>
        <v>1</v>
      </c>
      <c r="CF3233" s="1" t="b">
        <f t="shared" si="1726"/>
        <v>0</v>
      </c>
      <c r="CG3233" s="1" t="b">
        <f t="shared" si="1727"/>
        <v>0</v>
      </c>
      <c r="CH3233" s="1" t="b">
        <f t="shared" si="1728"/>
        <v>1</v>
      </c>
      <c r="CI3233" s="1" t="b">
        <f t="shared" si="1729"/>
        <v>0</v>
      </c>
      <c r="CJ3233" s="1" t="b">
        <f t="shared" si="1730"/>
        <v>0</v>
      </c>
      <c r="CK3233" s="1" t="b">
        <f t="shared" si="1731"/>
        <v>0</v>
      </c>
      <c r="CL3233" s="1" t="b">
        <f t="shared" si="1732"/>
        <v>0</v>
      </c>
      <c r="CM3233" s="1" t="b">
        <f t="shared" si="1733"/>
        <v>0</v>
      </c>
      <c r="CN3233" s="1" t="b">
        <f t="shared" si="1734"/>
        <v>0</v>
      </c>
      <c r="CO3233" s="2" t="b">
        <f t="shared" si="1735"/>
        <v>1</v>
      </c>
      <c r="CP3233" s="2" t="b">
        <f t="shared" si="1736"/>
        <v>1</v>
      </c>
      <c r="CQ3233" s="2" t="b">
        <f t="shared" si="1737"/>
        <v>0</v>
      </c>
      <c r="CR3233" s="6" t="str">
        <f t="shared" si="1738"/>
        <v>Male</v>
      </c>
      <c r="CS3233" s="7">
        <f t="shared" si="1739"/>
        <v>1</v>
      </c>
      <c r="CT3233" s="7">
        <f t="shared" si="1740"/>
        <v>0</v>
      </c>
      <c r="CU3233" s="7">
        <f t="shared" si="1741"/>
        <v>0</v>
      </c>
      <c r="CV3233" s="7">
        <f t="shared" si="1742"/>
        <v>1</v>
      </c>
      <c r="CW3233" s="7">
        <f>COUNTIF(M3233,"=*moderna*")</f>
        <v>0</v>
      </c>
      <c r="CX3233" s="1" t="b">
        <f>AND(E3233&lt;30,NOT(E3233="."),NOT(E3233=""))</f>
        <v>1</v>
      </c>
      <c r="CY3233" s="1" t="b">
        <f>AND(E3233&gt;17,E3233&lt;41,NOT(E3233="."),NOT(E3233=""))</f>
        <v>0</v>
      </c>
      <c r="DG3233" s="1" t="b">
        <f>AND(E3233&gt;4,E3233&lt;18,NOT(E3233=""),NOT(E3233="."))</f>
        <v>1</v>
      </c>
    </row>
    <row r="3234" spans="2:111" ht="130.5" x14ac:dyDescent="0.35">
      <c r="B3234" s="1" t="s">
        <v>13809</v>
      </c>
      <c r="C3234" s="9">
        <v>44583</v>
      </c>
      <c r="D3234" s="10" t="s">
        <v>13809</v>
      </c>
      <c r="E3234" s="1">
        <v>5</v>
      </c>
      <c r="F3234" s="1" t="s">
        <v>108</v>
      </c>
      <c r="G3234" s="1" t="s">
        <v>13809</v>
      </c>
      <c r="H3234" s="1" t="s">
        <v>13809</v>
      </c>
      <c r="I3234" s="2" t="s">
        <v>183</v>
      </c>
      <c r="J3234" s="2" t="s">
        <v>163</v>
      </c>
      <c r="K3234" s="2" t="s">
        <v>13809</v>
      </c>
      <c r="L3234" s="9">
        <v>44580</v>
      </c>
      <c r="M3234" s="2" t="s">
        <v>109</v>
      </c>
      <c r="N3234" s="2" t="s">
        <v>13809</v>
      </c>
      <c r="O3234" s="2" t="s">
        <v>110</v>
      </c>
      <c r="P3234" s="2" t="s">
        <v>111</v>
      </c>
      <c r="S3234" s="2" t="s">
        <v>112</v>
      </c>
      <c r="T3234" s="2" t="s">
        <v>111</v>
      </c>
      <c r="U3234" s="2" t="b">
        <f t="shared" ref="U3234:U3251" si="1749">OR(S3234="yes",T3234="yes")</f>
        <v>1</v>
      </c>
      <c r="V3234" s="2" t="s">
        <v>113</v>
      </c>
      <c r="W3234" s="1" t="s">
        <v>112</v>
      </c>
      <c r="X3234" s="1" t="s">
        <v>114</v>
      </c>
      <c r="Y3234" s="2" t="s">
        <v>112</v>
      </c>
      <c r="Z3234" s="2" t="s">
        <v>111</v>
      </c>
      <c r="AA3234" s="2" t="s">
        <v>112</v>
      </c>
      <c r="AB3234" s="2">
        <v>2</v>
      </c>
      <c r="AC3234" s="1" t="s">
        <v>112</v>
      </c>
      <c r="AD3234" s="1" t="s">
        <v>192</v>
      </c>
      <c r="AE3234" s="1" t="s">
        <v>11271</v>
      </c>
      <c r="AF3234" s="1" t="s">
        <v>111</v>
      </c>
      <c r="AJ3234" s="1" t="s">
        <v>115</v>
      </c>
      <c r="AK3234" s="1" t="s">
        <v>194</v>
      </c>
      <c r="AN3234" s="1" t="s">
        <v>3003</v>
      </c>
      <c r="AO3234" s="1" t="s">
        <v>117</v>
      </c>
      <c r="AS3234" s="1" t="s">
        <v>118</v>
      </c>
      <c r="AU3234" s="1" t="s">
        <v>177</v>
      </c>
      <c r="AX3234" s="12">
        <v>0.51</v>
      </c>
      <c r="AZ3234" s="1" t="s">
        <v>133</v>
      </c>
      <c r="BA3234" s="1" t="s">
        <v>11272</v>
      </c>
      <c r="BE3234" s="1" t="s">
        <v>11273</v>
      </c>
      <c r="BG3234" s="1" t="s">
        <v>11274</v>
      </c>
      <c r="BH3234" s="1" t="s">
        <v>11275</v>
      </c>
      <c r="BJ3234" s="1" t="s">
        <v>112</v>
      </c>
      <c r="BK3234" s="1" t="s">
        <v>112</v>
      </c>
      <c r="BL3234" s="1" t="s">
        <v>142</v>
      </c>
      <c r="BQ3234" s="1" t="s">
        <v>121</v>
      </c>
      <c r="BR3234" s="1" t="s">
        <v>122</v>
      </c>
      <c r="BS3234" s="1" t="s">
        <v>112</v>
      </c>
      <c r="BU3234" s="34" t="s">
        <v>11276</v>
      </c>
      <c r="BV3234" s="9">
        <v>44683</v>
      </c>
      <c r="BW3234" s="34" t="s">
        <v>11277</v>
      </c>
      <c r="BY3234" s="2" t="s">
        <v>156</v>
      </c>
      <c r="BZ3234" s="2" t="s">
        <v>124</v>
      </c>
      <c r="CA3234" s="2">
        <v>2</v>
      </c>
      <c r="CB3234" s="1" t="s">
        <v>188</v>
      </c>
      <c r="CC3234" s="2" t="s">
        <v>126</v>
      </c>
      <c r="CD3234" s="1" t="b">
        <f t="shared" si="1747"/>
        <v>1</v>
      </c>
      <c r="CE3234" s="1" t="b">
        <f t="shared" si="1748"/>
        <v>1</v>
      </c>
      <c r="CF3234" s="1" t="b">
        <f t="shared" si="1726"/>
        <v>1</v>
      </c>
      <c r="CG3234" s="1" t="b">
        <f t="shared" si="1727"/>
        <v>0</v>
      </c>
      <c r="CH3234" s="1" t="b">
        <f t="shared" si="1728"/>
        <v>0</v>
      </c>
      <c r="CI3234" s="1" t="b">
        <f t="shared" si="1729"/>
        <v>0</v>
      </c>
      <c r="CJ3234" s="1" t="b">
        <f t="shared" si="1730"/>
        <v>0</v>
      </c>
      <c r="CK3234" s="1" t="b">
        <f t="shared" si="1731"/>
        <v>0</v>
      </c>
      <c r="CL3234" s="1" t="b">
        <f t="shared" si="1732"/>
        <v>0</v>
      </c>
      <c r="CM3234" s="1" t="b">
        <f t="shared" si="1733"/>
        <v>0</v>
      </c>
      <c r="CN3234" s="1" t="b">
        <f t="shared" si="1734"/>
        <v>0</v>
      </c>
      <c r="CO3234" s="2" t="b">
        <f t="shared" si="1735"/>
        <v>1</v>
      </c>
      <c r="CP3234" s="2" t="b">
        <f t="shared" si="1736"/>
        <v>1</v>
      </c>
      <c r="CQ3234" s="2" t="b">
        <f t="shared" si="1737"/>
        <v>0</v>
      </c>
      <c r="CR3234" s="6" t="str">
        <f t="shared" si="1738"/>
        <v>Female</v>
      </c>
      <c r="CS3234" s="7">
        <f t="shared" si="1739"/>
        <v>0</v>
      </c>
      <c r="CT3234" s="7">
        <f t="shared" si="1740"/>
        <v>0</v>
      </c>
      <c r="CU3234" s="7">
        <f t="shared" si="1741"/>
        <v>0</v>
      </c>
      <c r="CV3234" s="7">
        <f t="shared" si="1742"/>
        <v>1</v>
      </c>
      <c r="CW3234" s="7">
        <f>COUNTIF(M3234,"=*moderna*")</f>
        <v>0</v>
      </c>
      <c r="CX3234" s="1" t="b">
        <f>AND(E3234&lt;30,NOT(E3234="."),NOT(E3234=""))</f>
        <v>1</v>
      </c>
      <c r="CY3234" s="1" t="b">
        <f>AND(E3234&gt;17,E3234&lt;41,NOT(E3234="."),NOT(E3234=""))</f>
        <v>0</v>
      </c>
      <c r="DG3234" s="1" t="b">
        <f>AND(E3234&gt;4,E3234&lt;18,NOT(E3234=""),NOT(E3234="."))</f>
        <v>1</v>
      </c>
    </row>
    <row r="3235" spans="2:111" ht="188.5" x14ac:dyDescent="0.35">
      <c r="B3235" s="1" t="s">
        <v>13809</v>
      </c>
      <c r="C3235" s="9">
        <v>44583</v>
      </c>
      <c r="D3235" s="10" t="s">
        <v>13809</v>
      </c>
      <c r="E3235" s="1">
        <v>49</v>
      </c>
      <c r="F3235" s="1" t="s">
        <v>108</v>
      </c>
      <c r="G3235" s="1" t="s">
        <v>13809</v>
      </c>
      <c r="H3235" s="1" t="s">
        <v>13809</v>
      </c>
      <c r="I3235" s="2" t="s">
        <v>183</v>
      </c>
      <c r="J3235" s="2" t="s">
        <v>128</v>
      </c>
      <c r="K3235" s="2" t="s">
        <v>13809</v>
      </c>
      <c r="L3235" s="9">
        <v>44279</v>
      </c>
      <c r="M3235" s="2" t="s">
        <v>128</v>
      </c>
      <c r="N3235" s="2" t="s">
        <v>13809</v>
      </c>
      <c r="O3235" s="2" t="s">
        <v>110</v>
      </c>
      <c r="P3235" s="2" t="s">
        <v>111</v>
      </c>
      <c r="S3235" s="2" t="s">
        <v>112</v>
      </c>
      <c r="T3235" s="2" t="s">
        <v>111</v>
      </c>
      <c r="U3235" s="2" t="b">
        <f t="shared" si="1749"/>
        <v>1</v>
      </c>
      <c r="V3235" s="2" t="s">
        <v>126</v>
      </c>
      <c r="W3235" s="1" t="s">
        <v>111</v>
      </c>
      <c r="Y3235" s="2" t="s">
        <v>112</v>
      </c>
      <c r="Z3235" s="2" t="s">
        <v>111</v>
      </c>
      <c r="AA3235" s="2" t="s">
        <v>112</v>
      </c>
      <c r="AB3235" s="2">
        <v>38</v>
      </c>
      <c r="AC3235" s="1" t="s">
        <v>111</v>
      </c>
      <c r="AF3235" s="1" t="s">
        <v>111</v>
      </c>
      <c r="AJ3235" s="1" t="s">
        <v>115</v>
      </c>
      <c r="AK3235" s="1" t="s">
        <v>150</v>
      </c>
      <c r="AO3235" s="1" t="s">
        <v>195</v>
      </c>
      <c r="AS3235" s="1" t="s">
        <v>1628</v>
      </c>
      <c r="AU3235" s="1" t="s">
        <v>238</v>
      </c>
      <c r="AX3235" s="1">
        <v>35</v>
      </c>
      <c r="AZ3235" s="1" t="s">
        <v>222</v>
      </c>
      <c r="BC3235" s="1" t="s">
        <v>11278</v>
      </c>
      <c r="BJ3235" s="1" t="s">
        <v>112</v>
      </c>
      <c r="BK3235" s="1" t="s">
        <v>112</v>
      </c>
      <c r="BL3235" s="1" t="s">
        <v>2197</v>
      </c>
      <c r="BM3235" s="1" t="s">
        <v>11279</v>
      </c>
      <c r="BQ3235" s="1" t="s">
        <v>121</v>
      </c>
      <c r="BR3235" s="1" t="s">
        <v>122</v>
      </c>
      <c r="BS3235" s="1" t="s">
        <v>111</v>
      </c>
      <c r="BT3235" s="34" t="s">
        <v>184</v>
      </c>
      <c r="BU3235" s="34" t="s">
        <v>11280</v>
      </c>
      <c r="BV3235" s="9">
        <v>44583</v>
      </c>
      <c r="BW3235" s="34" t="s">
        <v>11281</v>
      </c>
      <c r="BY3235" s="2" t="s">
        <v>153</v>
      </c>
      <c r="BZ3235" s="2" t="s">
        <v>124</v>
      </c>
      <c r="CB3235" s="1" t="s">
        <v>188</v>
      </c>
      <c r="CD3235" s="1" t="b">
        <f t="shared" si="1747"/>
        <v>0</v>
      </c>
      <c r="CE3235" s="1" t="b">
        <f t="shared" si="1748"/>
        <v>0</v>
      </c>
      <c r="CF3235" s="1" t="b">
        <f t="shared" si="1726"/>
        <v>0</v>
      </c>
      <c r="CG3235" s="1" t="b">
        <f t="shared" si="1727"/>
        <v>0</v>
      </c>
      <c r="CH3235" s="1" t="b">
        <f t="shared" si="1728"/>
        <v>0</v>
      </c>
      <c r="CI3235" s="1" t="b">
        <f t="shared" si="1729"/>
        <v>0</v>
      </c>
      <c r="CJ3235" s="1" t="b">
        <f t="shared" si="1730"/>
        <v>0</v>
      </c>
      <c r="CK3235" s="1" t="b">
        <f t="shared" si="1731"/>
        <v>0</v>
      </c>
      <c r="CL3235" s="1" t="b">
        <f t="shared" si="1732"/>
        <v>1</v>
      </c>
      <c r="CM3235" s="1" t="b">
        <f t="shared" si="1733"/>
        <v>0</v>
      </c>
      <c r="CN3235" s="1" t="b">
        <f t="shared" si="1734"/>
        <v>0</v>
      </c>
      <c r="CO3235" s="2" t="b">
        <f t="shared" si="1735"/>
        <v>0</v>
      </c>
      <c r="CP3235" s="2" t="b">
        <f t="shared" si="1736"/>
        <v>0</v>
      </c>
      <c r="CQ3235" s="2" t="b">
        <f t="shared" si="1737"/>
        <v>0</v>
      </c>
      <c r="CR3235" s="6" t="str">
        <f t="shared" si="1738"/>
        <v>Female</v>
      </c>
      <c r="CS3235" s="7">
        <f t="shared" si="1739"/>
        <v>0</v>
      </c>
      <c r="CT3235" s="7">
        <f t="shared" si="1740"/>
        <v>1</v>
      </c>
      <c r="CU3235" s="7">
        <f t="shared" si="1741"/>
        <v>0</v>
      </c>
      <c r="CV3235" s="7">
        <f t="shared" si="1742"/>
        <v>0</v>
      </c>
    </row>
    <row r="3236" spans="2:111" ht="130.5" x14ac:dyDescent="0.35">
      <c r="B3236" s="1" t="s">
        <v>13809</v>
      </c>
      <c r="C3236" s="9">
        <v>44583</v>
      </c>
      <c r="D3236" s="10" t="s">
        <v>13809</v>
      </c>
      <c r="E3236" s="1">
        <v>53</v>
      </c>
      <c r="F3236" s="1" t="s">
        <v>108</v>
      </c>
      <c r="G3236" s="1" t="s">
        <v>13809</v>
      </c>
      <c r="H3236" s="1" t="s">
        <v>13809</v>
      </c>
      <c r="I3236" s="2" t="s">
        <v>183</v>
      </c>
      <c r="J3236" s="2" t="s">
        <v>163</v>
      </c>
      <c r="K3236" s="2" t="s">
        <v>13809</v>
      </c>
      <c r="L3236" s="2" t="s">
        <v>183</v>
      </c>
      <c r="M3236" s="2" t="s">
        <v>163</v>
      </c>
      <c r="N3236" s="2" t="s">
        <v>13809</v>
      </c>
      <c r="O3236" s="2" t="s">
        <v>110</v>
      </c>
      <c r="P3236" s="2" t="s">
        <v>111</v>
      </c>
      <c r="S3236" s="2" t="s">
        <v>112</v>
      </c>
      <c r="T3236" s="2" t="s">
        <v>111</v>
      </c>
      <c r="U3236" s="2" t="b">
        <f t="shared" si="1749"/>
        <v>1</v>
      </c>
      <c r="V3236" s="2" t="s">
        <v>126</v>
      </c>
      <c r="W3236" s="1" t="s">
        <v>111</v>
      </c>
      <c r="Y3236" s="2" t="s">
        <v>112</v>
      </c>
      <c r="Z3236" s="2" t="s">
        <v>111</v>
      </c>
      <c r="AA3236" s="2" t="s">
        <v>111</v>
      </c>
      <c r="AB3236" s="2">
        <v>8</v>
      </c>
      <c r="AC3236" s="1" t="s">
        <v>111</v>
      </c>
      <c r="AF3236" s="1" t="s">
        <v>111</v>
      </c>
      <c r="AJ3236" s="1" t="s">
        <v>115</v>
      </c>
      <c r="AO3236" s="1" t="s">
        <v>151</v>
      </c>
      <c r="AS3236" s="1" t="s">
        <v>196</v>
      </c>
      <c r="BJ3236" s="1" t="s">
        <v>111</v>
      </c>
      <c r="BN3236" s="1" t="s">
        <v>111</v>
      </c>
      <c r="BQ3236" s="1" t="s">
        <v>121</v>
      </c>
      <c r="BR3236" s="1" t="s">
        <v>122</v>
      </c>
      <c r="BS3236" s="1" t="s">
        <v>111</v>
      </c>
      <c r="BT3236" s="34" t="s">
        <v>184</v>
      </c>
      <c r="BU3236" s="34" t="s">
        <v>11282</v>
      </c>
      <c r="BV3236" s="9">
        <v>44869</v>
      </c>
      <c r="BW3236" s="34" t="s">
        <v>15130</v>
      </c>
      <c r="BY3236" s="2" t="s">
        <v>153</v>
      </c>
      <c r="BZ3236" s="2" t="s">
        <v>124</v>
      </c>
      <c r="CB3236" s="1" t="s">
        <v>267</v>
      </c>
      <c r="CD3236" s="1" t="b">
        <f t="shared" si="1747"/>
        <v>0</v>
      </c>
      <c r="CE3236" s="1" t="b">
        <f t="shared" si="1748"/>
        <v>0</v>
      </c>
      <c r="CF3236" s="1" t="b">
        <f t="shared" si="1726"/>
        <v>0</v>
      </c>
      <c r="CG3236" s="1" t="b">
        <f t="shared" si="1727"/>
        <v>0</v>
      </c>
      <c r="CH3236" s="1" t="b">
        <f t="shared" si="1728"/>
        <v>0</v>
      </c>
      <c r="CI3236" s="1" t="b">
        <f t="shared" si="1729"/>
        <v>0</v>
      </c>
      <c r="CJ3236" s="1" t="b">
        <f t="shared" si="1730"/>
        <v>0</v>
      </c>
      <c r="CK3236" s="1" t="b">
        <f t="shared" si="1731"/>
        <v>0</v>
      </c>
      <c r="CL3236" s="1" t="b">
        <f t="shared" si="1732"/>
        <v>0</v>
      </c>
      <c r="CM3236" s="1" t="b">
        <f t="shared" si="1733"/>
        <v>1</v>
      </c>
      <c r="CN3236" s="1" t="b">
        <f t="shared" si="1734"/>
        <v>0</v>
      </c>
      <c r="CO3236" s="2" t="b">
        <f t="shared" si="1735"/>
        <v>0</v>
      </c>
      <c r="CP3236" s="2" t="b">
        <f t="shared" si="1736"/>
        <v>0</v>
      </c>
      <c r="CQ3236" s="2" t="b">
        <f t="shared" si="1737"/>
        <v>1</v>
      </c>
      <c r="CR3236" s="6" t="str">
        <f t="shared" si="1738"/>
        <v>Female</v>
      </c>
      <c r="CS3236" s="7">
        <f t="shared" si="1739"/>
        <v>0</v>
      </c>
      <c r="CT3236" s="7">
        <f t="shared" si="1740"/>
        <v>0</v>
      </c>
      <c r="CU3236" s="7">
        <f t="shared" si="1741"/>
        <v>0</v>
      </c>
      <c r="CV3236" s="7">
        <f t="shared" si="1742"/>
        <v>0</v>
      </c>
    </row>
    <row r="3237" spans="2:111" ht="116" x14ac:dyDescent="0.35">
      <c r="B3237" s="1" t="s">
        <v>13809</v>
      </c>
      <c r="C3237" s="9">
        <v>44583</v>
      </c>
      <c r="D3237" s="10" t="s">
        <v>13809</v>
      </c>
      <c r="E3237" s="1">
        <v>24</v>
      </c>
      <c r="F3237" s="1" t="s">
        <v>127</v>
      </c>
      <c r="G3237" s="1" t="s">
        <v>13809</v>
      </c>
      <c r="H3237" s="1" t="s">
        <v>13809</v>
      </c>
      <c r="I3237" s="9">
        <v>44273</v>
      </c>
      <c r="J3237" s="2" t="s">
        <v>128</v>
      </c>
      <c r="K3237" s="2" t="s">
        <v>13809</v>
      </c>
      <c r="L3237" s="9">
        <v>44308</v>
      </c>
      <c r="M3237" s="2" t="s">
        <v>128</v>
      </c>
      <c r="N3237" s="2" t="s">
        <v>13809</v>
      </c>
      <c r="O3237" s="2" t="s">
        <v>110</v>
      </c>
      <c r="P3237" s="2" t="s">
        <v>111</v>
      </c>
      <c r="S3237" s="2" t="s">
        <v>112</v>
      </c>
      <c r="T3237" s="2" t="s">
        <v>111</v>
      </c>
      <c r="U3237" s="2" t="b">
        <f t="shared" si="1749"/>
        <v>1</v>
      </c>
      <c r="V3237" s="2" t="s">
        <v>113</v>
      </c>
      <c r="W3237" s="1" t="s">
        <v>112</v>
      </c>
      <c r="X3237" s="1" t="s">
        <v>114</v>
      </c>
      <c r="Y3237" s="2" t="s">
        <v>112</v>
      </c>
      <c r="Z3237" s="2" t="s">
        <v>111</v>
      </c>
      <c r="AA3237" s="2" t="s">
        <v>111</v>
      </c>
      <c r="AB3237" s="2">
        <v>2</v>
      </c>
      <c r="AC3237" s="1" t="s">
        <v>111</v>
      </c>
      <c r="AF3237" s="1" t="s">
        <v>111</v>
      </c>
      <c r="AJ3237" s="1" t="s">
        <v>115</v>
      </c>
      <c r="AK3237" s="1" t="s">
        <v>150</v>
      </c>
      <c r="AO3237" s="1" t="s">
        <v>117</v>
      </c>
      <c r="AS3237" s="1" t="s">
        <v>118</v>
      </c>
      <c r="AU3237" s="1" t="s">
        <v>132</v>
      </c>
      <c r="AZ3237" s="1" t="s">
        <v>245</v>
      </c>
      <c r="BA3237" s="1" t="s">
        <v>11283</v>
      </c>
      <c r="BE3237" s="1" t="s">
        <v>11284</v>
      </c>
      <c r="BH3237" s="1" t="s">
        <v>11285</v>
      </c>
      <c r="BJ3237" s="1" t="s">
        <v>112</v>
      </c>
      <c r="BQ3237" s="1" t="s">
        <v>121</v>
      </c>
      <c r="BR3237" s="1" t="s">
        <v>122</v>
      </c>
      <c r="BS3237" s="1" t="s">
        <v>111</v>
      </c>
      <c r="BT3237" s="34" t="s">
        <v>11286</v>
      </c>
      <c r="BU3237" s="34" t="s">
        <v>11287</v>
      </c>
      <c r="BV3237" s="9">
        <v>44583</v>
      </c>
      <c r="BW3237" s="34" t="s">
        <v>11288</v>
      </c>
      <c r="BY3237" s="2" t="s">
        <v>123</v>
      </c>
      <c r="BZ3237" s="2" t="s">
        <v>124</v>
      </c>
      <c r="CA3237" s="2">
        <v>3</v>
      </c>
      <c r="CB3237" s="1" t="s">
        <v>199</v>
      </c>
      <c r="CC3237" s="2" t="s">
        <v>126</v>
      </c>
      <c r="CD3237" s="1" t="b">
        <f t="shared" si="1747"/>
        <v>1</v>
      </c>
      <c r="CE3237" s="1" t="b">
        <f t="shared" si="1748"/>
        <v>0</v>
      </c>
      <c r="CF3237" s="1" t="b">
        <f t="shared" si="1726"/>
        <v>0</v>
      </c>
      <c r="CG3237" s="1" t="b">
        <f t="shared" si="1727"/>
        <v>0</v>
      </c>
      <c r="CH3237" s="1" t="b">
        <f t="shared" si="1728"/>
        <v>0</v>
      </c>
      <c r="CI3237" s="1" t="b">
        <f t="shared" si="1729"/>
        <v>1</v>
      </c>
      <c r="CJ3237" s="1" t="b">
        <f t="shared" si="1730"/>
        <v>0</v>
      </c>
      <c r="CK3237" s="1" t="b">
        <f t="shared" si="1731"/>
        <v>0</v>
      </c>
      <c r="CL3237" s="1" t="b">
        <f t="shared" si="1732"/>
        <v>0</v>
      </c>
      <c r="CM3237" s="1" t="b">
        <f t="shared" si="1733"/>
        <v>0</v>
      </c>
      <c r="CN3237" s="1" t="b">
        <f t="shared" si="1734"/>
        <v>0</v>
      </c>
      <c r="CO3237" s="2" t="b">
        <f t="shared" si="1735"/>
        <v>1</v>
      </c>
      <c r="CP3237" s="2" t="b">
        <f t="shared" si="1736"/>
        <v>1</v>
      </c>
      <c r="CQ3237" s="2" t="b">
        <f t="shared" si="1737"/>
        <v>0</v>
      </c>
      <c r="CR3237" s="6" t="str">
        <f t="shared" si="1738"/>
        <v>Male</v>
      </c>
      <c r="CS3237" s="7">
        <f t="shared" si="1739"/>
        <v>0</v>
      </c>
      <c r="CT3237" s="7">
        <f t="shared" si="1740"/>
        <v>1</v>
      </c>
      <c r="CU3237" s="7">
        <f t="shared" si="1741"/>
        <v>0</v>
      </c>
      <c r="CV3237" s="7">
        <f t="shared" si="1742"/>
        <v>0</v>
      </c>
      <c r="CW3237" s="7">
        <f>COUNTIF(M3237,"=*moderna*")</f>
        <v>1</v>
      </c>
      <c r="CX3237" s="1" t="b">
        <f>AND(E3237&lt;30,NOT(E3237="."),NOT(E3237=""))</f>
        <v>1</v>
      </c>
      <c r="CY3237" s="1" t="b">
        <f>AND(E3237&gt;17,E3237&lt;41,NOT(E3237="."),NOT(E3237=""))</f>
        <v>1</v>
      </c>
      <c r="DG3237" s="1" t="b">
        <f>AND(E3237&gt;4,E3237&lt;18,NOT(E3237=""),NOT(E3237="."))</f>
        <v>0</v>
      </c>
    </row>
    <row r="3238" spans="2:111" ht="304.5" x14ac:dyDescent="0.35">
      <c r="B3238" s="1" t="s">
        <v>13809</v>
      </c>
      <c r="C3238" s="9">
        <v>44583</v>
      </c>
      <c r="D3238" s="10" t="s">
        <v>13809</v>
      </c>
      <c r="E3238" s="1">
        <v>20</v>
      </c>
      <c r="F3238" s="1" t="s">
        <v>127</v>
      </c>
      <c r="G3238" s="1" t="s">
        <v>13809</v>
      </c>
      <c r="H3238" s="1" t="s">
        <v>13809</v>
      </c>
      <c r="I3238" s="2" t="s">
        <v>183</v>
      </c>
      <c r="J3238" s="2" t="s">
        <v>163</v>
      </c>
      <c r="K3238" s="2" t="s">
        <v>13809</v>
      </c>
      <c r="L3238" s="2" t="s">
        <v>183</v>
      </c>
      <c r="M3238" s="2" t="s">
        <v>163</v>
      </c>
      <c r="N3238" s="2" t="s">
        <v>13809</v>
      </c>
      <c r="O3238" s="2" t="s">
        <v>110</v>
      </c>
      <c r="P3238" s="2" t="s">
        <v>111</v>
      </c>
      <c r="S3238" s="2" t="s">
        <v>112</v>
      </c>
      <c r="T3238" s="2" t="s">
        <v>111</v>
      </c>
      <c r="U3238" s="2" t="b">
        <f t="shared" si="1749"/>
        <v>1</v>
      </c>
      <c r="V3238" s="2" t="s">
        <v>113</v>
      </c>
      <c r="W3238" s="1" t="s">
        <v>112</v>
      </c>
      <c r="X3238" s="1" t="s">
        <v>114</v>
      </c>
      <c r="Y3238" s="2" t="s">
        <v>112</v>
      </c>
      <c r="Z3238" s="2" t="s">
        <v>111</v>
      </c>
      <c r="AA3238" s="2" t="s">
        <v>111</v>
      </c>
      <c r="AB3238" s="2">
        <v>1</v>
      </c>
      <c r="AC3238" s="1" t="s">
        <v>111</v>
      </c>
      <c r="AF3238" s="1" t="s">
        <v>111</v>
      </c>
      <c r="AJ3238" s="1" t="s">
        <v>115</v>
      </c>
      <c r="AK3238" s="1" t="s">
        <v>201</v>
      </c>
      <c r="AN3238" s="1" t="s">
        <v>6387</v>
      </c>
      <c r="AO3238" s="1" t="s">
        <v>166</v>
      </c>
      <c r="AU3238" s="1" t="s">
        <v>238</v>
      </c>
      <c r="AX3238" s="1">
        <v>50</v>
      </c>
      <c r="AZ3238" s="1" t="s">
        <v>299</v>
      </c>
      <c r="BA3238" s="1" t="s">
        <v>11289</v>
      </c>
      <c r="BF3238" s="1">
        <v>129</v>
      </c>
      <c r="BJ3238" s="1" t="s">
        <v>112</v>
      </c>
      <c r="BK3238" s="1" t="s">
        <v>112</v>
      </c>
      <c r="BL3238" s="1" t="s">
        <v>161</v>
      </c>
      <c r="BM3238" s="1" t="s">
        <v>11290</v>
      </c>
      <c r="BQ3238" s="1" t="s">
        <v>121</v>
      </c>
      <c r="BR3238" s="1" t="s">
        <v>122</v>
      </c>
      <c r="BS3238" s="1" t="s">
        <v>111</v>
      </c>
      <c r="BT3238" s="34" t="s">
        <v>11291</v>
      </c>
      <c r="BU3238" s="34" t="s">
        <v>11292</v>
      </c>
      <c r="BV3238" s="9">
        <v>44583</v>
      </c>
      <c r="BW3238" s="34" t="s">
        <v>15131</v>
      </c>
      <c r="BY3238" s="2" t="s">
        <v>156</v>
      </c>
      <c r="BZ3238" s="2" t="s">
        <v>124</v>
      </c>
      <c r="CA3238" s="2">
        <v>3</v>
      </c>
      <c r="CB3238" s="1" t="s">
        <v>11293</v>
      </c>
      <c r="CC3238" s="2" t="s">
        <v>126</v>
      </c>
      <c r="CD3238" s="1" t="b">
        <f t="shared" si="1747"/>
        <v>1</v>
      </c>
      <c r="CE3238" s="1" t="b">
        <f t="shared" si="1748"/>
        <v>0</v>
      </c>
      <c r="CF3238" s="1" t="b">
        <f t="shared" si="1726"/>
        <v>0</v>
      </c>
      <c r="CG3238" s="1" t="b">
        <f t="shared" si="1727"/>
        <v>0</v>
      </c>
      <c r="CH3238" s="1" t="b">
        <f t="shared" si="1728"/>
        <v>0</v>
      </c>
      <c r="CI3238" s="1" t="b">
        <f t="shared" si="1729"/>
        <v>1</v>
      </c>
      <c r="CJ3238" s="1" t="b">
        <f t="shared" si="1730"/>
        <v>0</v>
      </c>
      <c r="CK3238" s="1" t="b">
        <f t="shared" si="1731"/>
        <v>0</v>
      </c>
      <c r="CL3238" s="1" t="b">
        <f t="shared" si="1732"/>
        <v>0</v>
      </c>
      <c r="CM3238" s="1" t="b">
        <f t="shared" si="1733"/>
        <v>0</v>
      </c>
      <c r="CN3238" s="1" t="b">
        <f t="shared" si="1734"/>
        <v>0</v>
      </c>
      <c r="CO3238" s="2" t="b">
        <f t="shared" si="1735"/>
        <v>1</v>
      </c>
      <c r="CP3238" s="2" t="b">
        <f t="shared" si="1736"/>
        <v>1</v>
      </c>
      <c r="CQ3238" s="2" t="b">
        <f t="shared" si="1737"/>
        <v>0</v>
      </c>
      <c r="CR3238" s="6" t="str">
        <f t="shared" si="1738"/>
        <v>Male</v>
      </c>
      <c r="CS3238" s="7">
        <f t="shared" si="1739"/>
        <v>0</v>
      </c>
      <c r="CT3238" s="7">
        <f t="shared" si="1740"/>
        <v>0</v>
      </c>
      <c r="CU3238" s="7">
        <f t="shared" si="1741"/>
        <v>0</v>
      </c>
      <c r="CV3238" s="7">
        <f t="shared" si="1742"/>
        <v>0</v>
      </c>
    </row>
    <row r="3239" spans="2:111" ht="333.5" x14ac:dyDescent="0.35">
      <c r="B3239" s="1" t="s">
        <v>13809</v>
      </c>
      <c r="C3239" s="9">
        <v>44583</v>
      </c>
      <c r="D3239" s="10" t="s">
        <v>13809</v>
      </c>
      <c r="E3239" s="1">
        <v>18</v>
      </c>
      <c r="F3239" s="1" t="s">
        <v>127</v>
      </c>
      <c r="G3239" s="1" t="s">
        <v>13809</v>
      </c>
      <c r="H3239" s="1" t="s">
        <v>13809</v>
      </c>
      <c r="I3239" s="9">
        <v>44349</v>
      </c>
      <c r="J3239" s="2" t="s">
        <v>128</v>
      </c>
      <c r="K3239" s="2" t="s">
        <v>13809</v>
      </c>
      <c r="L3239" s="9">
        <v>44379</v>
      </c>
      <c r="M3239" s="2" t="s">
        <v>128</v>
      </c>
      <c r="N3239" s="2" t="s">
        <v>13809</v>
      </c>
      <c r="O3239" s="2" t="s">
        <v>110</v>
      </c>
      <c r="P3239" s="2" t="s">
        <v>111</v>
      </c>
      <c r="S3239" s="2" t="s">
        <v>111</v>
      </c>
      <c r="T3239" s="2" t="s">
        <v>112</v>
      </c>
      <c r="U3239" s="2" t="b">
        <f t="shared" si="1749"/>
        <v>1</v>
      </c>
      <c r="V3239" s="2" t="s">
        <v>126</v>
      </c>
      <c r="W3239" s="1" t="s">
        <v>111</v>
      </c>
      <c r="Y3239" s="2" t="s">
        <v>112</v>
      </c>
      <c r="Z3239" s="2" t="s">
        <v>111</v>
      </c>
      <c r="AA3239" s="2" t="s">
        <v>112</v>
      </c>
      <c r="AB3239" s="2">
        <v>28</v>
      </c>
      <c r="AC3239" s="1" t="s">
        <v>111</v>
      </c>
      <c r="AF3239" s="1" t="s">
        <v>111</v>
      </c>
      <c r="AJ3239" s="1" t="s">
        <v>115</v>
      </c>
      <c r="AK3239" s="1" t="s">
        <v>185</v>
      </c>
      <c r="AO3239" s="1" t="s">
        <v>237</v>
      </c>
      <c r="AU3239" s="1" t="s">
        <v>132</v>
      </c>
      <c r="BJ3239" s="1" t="s">
        <v>111</v>
      </c>
      <c r="BN3239" s="1" t="s">
        <v>111</v>
      </c>
      <c r="BQ3239" s="1" t="s">
        <v>121</v>
      </c>
      <c r="BR3239" s="1" t="s">
        <v>122</v>
      </c>
      <c r="BS3239" s="1" t="s">
        <v>111</v>
      </c>
      <c r="BT3239" s="34" t="s">
        <v>6113</v>
      </c>
      <c r="BU3239" s="34" t="s">
        <v>11294</v>
      </c>
      <c r="BV3239" s="9">
        <v>44734</v>
      </c>
      <c r="BW3239" s="34" t="s">
        <v>11295</v>
      </c>
      <c r="BY3239" s="2" t="s">
        <v>153</v>
      </c>
      <c r="BZ3239" s="2" t="s">
        <v>124</v>
      </c>
      <c r="CB3239" s="1" t="s">
        <v>265</v>
      </c>
      <c r="CD3239" s="1" t="b">
        <f t="shared" si="1747"/>
        <v>1</v>
      </c>
      <c r="CE3239" s="1" t="b">
        <f t="shared" si="1748"/>
        <v>0</v>
      </c>
      <c r="CF3239" s="1" t="b">
        <f t="shared" si="1726"/>
        <v>0</v>
      </c>
      <c r="CG3239" s="1" t="b">
        <f t="shared" si="1727"/>
        <v>0</v>
      </c>
      <c r="CH3239" s="1" t="b">
        <f t="shared" si="1728"/>
        <v>0</v>
      </c>
      <c r="CI3239" s="1" t="b">
        <f t="shared" si="1729"/>
        <v>1</v>
      </c>
      <c r="CJ3239" s="1" t="b">
        <f t="shared" si="1730"/>
        <v>0</v>
      </c>
      <c r="CK3239" s="1" t="b">
        <f t="shared" si="1731"/>
        <v>0</v>
      </c>
      <c r="CL3239" s="1" t="b">
        <f t="shared" si="1732"/>
        <v>0</v>
      </c>
      <c r="CM3239" s="1" t="b">
        <f t="shared" si="1733"/>
        <v>0</v>
      </c>
      <c r="CN3239" s="1" t="b">
        <f t="shared" si="1734"/>
        <v>0</v>
      </c>
      <c r="CO3239" s="2" t="b">
        <f t="shared" si="1735"/>
        <v>0</v>
      </c>
      <c r="CP3239" s="2" t="b">
        <f t="shared" si="1736"/>
        <v>0</v>
      </c>
      <c r="CQ3239" s="2" t="b">
        <f t="shared" si="1737"/>
        <v>0</v>
      </c>
      <c r="CR3239" s="6" t="str">
        <f t="shared" si="1738"/>
        <v>Male</v>
      </c>
      <c r="CS3239" s="7">
        <f t="shared" si="1739"/>
        <v>0</v>
      </c>
      <c r="CT3239" s="7">
        <f t="shared" si="1740"/>
        <v>1</v>
      </c>
      <c r="CU3239" s="7">
        <f t="shared" si="1741"/>
        <v>0</v>
      </c>
      <c r="CV3239" s="7">
        <f t="shared" si="1742"/>
        <v>0</v>
      </c>
    </row>
    <row r="3240" spans="2:111" ht="72.5" x14ac:dyDescent="0.35">
      <c r="B3240" s="1" t="s">
        <v>13809</v>
      </c>
      <c r="C3240" s="9">
        <v>44584</v>
      </c>
      <c r="D3240" s="10" t="s">
        <v>13809</v>
      </c>
      <c r="E3240" s="1">
        <v>49</v>
      </c>
      <c r="F3240" s="1" t="s">
        <v>127</v>
      </c>
      <c r="G3240" s="1" t="s">
        <v>13809</v>
      </c>
      <c r="H3240" s="1" t="s">
        <v>13809</v>
      </c>
      <c r="K3240" s="2" t="s">
        <v>13809</v>
      </c>
      <c r="N3240" s="2" t="s">
        <v>13809</v>
      </c>
      <c r="O3240" s="2" t="s">
        <v>110</v>
      </c>
      <c r="P3240" s="2" t="s">
        <v>111</v>
      </c>
      <c r="S3240" s="2" t="s">
        <v>112</v>
      </c>
      <c r="T3240" s="2" t="s">
        <v>111</v>
      </c>
      <c r="U3240" s="2" t="b">
        <f t="shared" si="1749"/>
        <v>1</v>
      </c>
      <c r="V3240" s="2" t="s">
        <v>113</v>
      </c>
      <c r="W3240" s="1" t="s">
        <v>112</v>
      </c>
      <c r="X3240" s="1" t="s">
        <v>114</v>
      </c>
      <c r="Y3240" s="2" t="s">
        <v>112</v>
      </c>
      <c r="AB3240" s="2">
        <v>3</v>
      </c>
      <c r="AC3240" s="1" t="s">
        <v>111</v>
      </c>
      <c r="AF3240" s="1" t="s">
        <v>111</v>
      </c>
      <c r="AJ3240" s="1" t="s">
        <v>115</v>
      </c>
      <c r="AK3240" s="1" t="s">
        <v>201</v>
      </c>
      <c r="AN3240" s="1" t="s">
        <v>647</v>
      </c>
      <c r="AO3240" s="1" t="s">
        <v>237</v>
      </c>
      <c r="AS3240" s="1" t="s">
        <v>118</v>
      </c>
      <c r="AU3240" s="1" t="s">
        <v>238</v>
      </c>
      <c r="AX3240" s="1">
        <v>47</v>
      </c>
      <c r="BJ3240" s="1" t="s">
        <v>112</v>
      </c>
      <c r="BK3240" s="1" t="s">
        <v>112</v>
      </c>
      <c r="BL3240" s="1" t="s">
        <v>241</v>
      </c>
      <c r="BM3240" s="1" t="s">
        <v>11296</v>
      </c>
      <c r="BQ3240" s="1" t="s">
        <v>121</v>
      </c>
      <c r="BR3240" s="1" t="s">
        <v>122</v>
      </c>
      <c r="BS3240" s="1" t="s">
        <v>111</v>
      </c>
      <c r="BT3240" s="34" t="s">
        <v>11297</v>
      </c>
      <c r="BU3240" s="34" t="s">
        <v>11298</v>
      </c>
      <c r="BV3240" s="9">
        <v>44641</v>
      </c>
      <c r="BW3240" s="34" t="s">
        <v>11299</v>
      </c>
      <c r="BY3240" s="2" t="s">
        <v>156</v>
      </c>
      <c r="BZ3240" s="2" t="s">
        <v>124</v>
      </c>
      <c r="CA3240" s="2">
        <v>3</v>
      </c>
      <c r="CB3240" s="1" t="s">
        <v>259</v>
      </c>
      <c r="CC3240" s="2" t="s">
        <v>113</v>
      </c>
      <c r="CD3240" s="1" t="b">
        <f t="shared" si="1747"/>
        <v>0</v>
      </c>
      <c r="CE3240" s="1" t="b">
        <f t="shared" si="1748"/>
        <v>0</v>
      </c>
      <c r="CF3240" s="1" t="b">
        <f t="shared" si="1726"/>
        <v>0</v>
      </c>
      <c r="CG3240" s="1" t="b">
        <f t="shared" si="1727"/>
        <v>0</v>
      </c>
      <c r="CH3240" s="1" t="b">
        <f t="shared" si="1728"/>
        <v>0</v>
      </c>
      <c r="CI3240" s="1" t="b">
        <f t="shared" si="1729"/>
        <v>0</v>
      </c>
      <c r="CJ3240" s="1" t="b">
        <f t="shared" si="1730"/>
        <v>0</v>
      </c>
      <c r="CK3240" s="1" t="b">
        <f t="shared" si="1731"/>
        <v>0</v>
      </c>
      <c r="CL3240" s="1" t="b">
        <f t="shared" si="1732"/>
        <v>1</v>
      </c>
      <c r="CM3240" s="1" t="b">
        <f t="shared" si="1733"/>
        <v>0</v>
      </c>
      <c r="CN3240" s="1" t="b">
        <f t="shared" si="1734"/>
        <v>0</v>
      </c>
      <c r="CO3240" s="2" t="b">
        <f t="shared" si="1735"/>
        <v>1</v>
      </c>
      <c r="CP3240" s="2" t="b">
        <f t="shared" si="1736"/>
        <v>1</v>
      </c>
      <c r="CQ3240" s="2" t="b">
        <f t="shared" si="1737"/>
        <v>0</v>
      </c>
      <c r="CR3240" s="6" t="str">
        <f t="shared" si="1738"/>
        <v>Male</v>
      </c>
      <c r="CS3240" s="7">
        <f t="shared" si="1739"/>
        <v>0</v>
      </c>
      <c r="CT3240" s="7">
        <f t="shared" si="1740"/>
        <v>0</v>
      </c>
      <c r="CU3240" s="7">
        <f t="shared" si="1741"/>
        <v>0</v>
      </c>
      <c r="CV3240" s="7">
        <f t="shared" si="1742"/>
        <v>0</v>
      </c>
    </row>
    <row r="3241" spans="2:111" ht="275.5" x14ac:dyDescent="0.35">
      <c r="B3241" s="1" t="s">
        <v>13809</v>
      </c>
      <c r="C3241" s="9">
        <v>44584</v>
      </c>
      <c r="D3241" s="10" t="s">
        <v>13809</v>
      </c>
      <c r="E3241" s="1">
        <v>62</v>
      </c>
      <c r="F3241" s="1" t="s">
        <v>127</v>
      </c>
      <c r="G3241" s="1" t="s">
        <v>13809</v>
      </c>
      <c r="H3241" s="1" t="s">
        <v>13809</v>
      </c>
      <c r="K3241" s="2" t="s">
        <v>13809</v>
      </c>
      <c r="L3241" s="9">
        <v>44228</v>
      </c>
      <c r="M3241" s="2" t="s">
        <v>128</v>
      </c>
      <c r="N3241" s="2" t="s">
        <v>13809</v>
      </c>
      <c r="O3241" s="2" t="s">
        <v>315</v>
      </c>
      <c r="P3241" s="2" t="s">
        <v>111</v>
      </c>
      <c r="S3241" s="2" t="s">
        <v>112</v>
      </c>
      <c r="T3241" s="2" t="s">
        <v>111</v>
      </c>
      <c r="U3241" s="2" t="b">
        <f t="shared" si="1749"/>
        <v>1</v>
      </c>
      <c r="V3241" s="2" t="s">
        <v>126</v>
      </c>
      <c r="W3241" s="1" t="s">
        <v>111</v>
      </c>
      <c r="Y3241" s="2" t="s">
        <v>111</v>
      </c>
      <c r="AF3241" s="1" t="s">
        <v>111</v>
      </c>
      <c r="AJ3241" s="1" t="s">
        <v>115</v>
      </c>
      <c r="AK3241" s="1" t="s">
        <v>201</v>
      </c>
      <c r="AN3241" s="1" t="s">
        <v>11300</v>
      </c>
      <c r="AO3241" s="1" t="s">
        <v>221</v>
      </c>
      <c r="AZ3241" s="1" t="s">
        <v>155</v>
      </c>
      <c r="BA3241" s="1" t="s">
        <v>11301</v>
      </c>
      <c r="BJ3241" s="1" t="s">
        <v>112</v>
      </c>
      <c r="BK3241" s="1" t="s">
        <v>112</v>
      </c>
      <c r="BL3241" s="1" t="s">
        <v>11302</v>
      </c>
      <c r="BM3241" s="1" t="s">
        <v>11303</v>
      </c>
      <c r="BQ3241" s="1" t="s">
        <v>1667</v>
      </c>
      <c r="BU3241" s="34" t="s">
        <v>11304</v>
      </c>
      <c r="BV3241" s="9">
        <v>44692</v>
      </c>
      <c r="BW3241" s="34" t="s">
        <v>15132</v>
      </c>
      <c r="BY3241" s="2" t="s">
        <v>153</v>
      </c>
      <c r="BZ3241" s="2" t="s">
        <v>124</v>
      </c>
      <c r="CB3241" s="1" t="s">
        <v>256</v>
      </c>
      <c r="CD3241" s="1" t="b">
        <f t="shared" si="1747"/>
        <v>0</v>
      </c>
      <c r="CE3241" s="1" t="b">
        <f t="shared" si="1748"/>
        <v>0</v>
      </c>
      <c r="CF3241" s="1" t="b">
        <f t="shared" si="1726"/>
        <v>0</v>
      </c>
      <c r="CG3241" s="1" t="b">
        <f t="shared" si="1727"/>
        <v>0</v>
      </c>
      <c r="CH3241" s="1" t="b">
        <f t="shared" si="1728"/>
        <v>0</v>
      </c>
      <c r="CI3241" s="1" t="b">
        <f t="shared" si="1729"/>
        <v>0</v>
      </c>
      <c r="CJ3241" s="1" t="b">
        <f t="shared" si="1730"/>
        <v>0</v>
      </c>
      <c r="CK3241" s="1" t="b">
        <f t="shared" si="1731"/>
        <v>0</v>
      </c>
      <c r="CL3241" s="1" t="b">
        <f t="shared" si="1732"/>
        <v>0</v>
      </c>
      <c r="CM3241" s="1" t="b">
        <f t="shared" si="1733"/>
        <v>1</v>
      </c>
      <c r="CN3241" s="1" t="b">
        <f t="shared" si="1734"/>
        <v>0</v>
      </c>
      <c r="CO3241" s="2" t="b">
        <f t="shared" si="1735"/>
        <v>0</v>
      </c>
      <c r="CP3241" s="2" t="b">
        <f t="shared" si="1736"/>
        <v>0</v>
      </c>
      <c r="CQ3241" s="2" t="b">
        <f t="shared" si="1737"/>
        <v>0</v>
      </c>
      <c r="CR3241" s="6" t="str">
        <f t="shared" si="1738"/>
        <v>Male</v>
      </c>
      <c r="CS3241" s="7">
        <f t="shared" si="1739"/>
        <v>0</v>
      </c>
      <c r="CT3241" s="7">
        <f t="shared" si="1740"/>
        <v>0</v>
      </c>
      <c r="CU3241" s="7">
        <f t="shared" si="1741"/>
        <v>0</v>
      </c>
      <c r="CV3241" s="7">
        <f t="shared" si="1742"/>
        <v>0</v>
      </c>
      <c r="CW3241" s="7">
        <f>COUNTIF(M3241,"=*moderna*")</f>
        <v>1</v>
      </c>
      <c r="CX3241" s="1" t="b">
        <f>AND(E3241&lt;30,NOT(E3241="."),NOT(E3241=""))</f>
        <v>0</v>
      </c>
      <c r="CY3241" s="1" t="b">
        <f>AND(E3241&gt;17,E3241&lt;41,NOT(E3241="."),NOT(E3241=""))</f>
        <v>0</v>
      </c>
      <c r="DG3241" s="1" t="b">
        <f>AND(E3241&gt;4,E3241&lt;18,NOT(E3241=""),NOT(E3241="."))</f>
        <v>0</v>
      </c>
    </row>
    <row r="3242" spans="2:111" ht="101.5" x14ac:dyDescent="0.35">
      <c r="B3242" s="1" t="s">
        <v>13809</v>
      </c>
      <c r="C3242" s="9">
        <v>44584</v>
      </c>
      <c r="D3242" s="10" t="s">
        <v>13809</v>
      </c>
      <c r="E3242" s="1">
        <v>19</v>
      </c>
      <c r="F3242" s="1" t="s">
        <v>127</v>
      </c>
      <c r="G3242" s="1" t="s">
        <v>13809</v>
      </c>
      <c r="H3242" s="1" t="s">
        <v>13809</v>
      </c>
      <c r="I3242" s="9">
        <v>44298</v>
      </c>
      <c r="J3242" s="2" t="s">
        <v>109</v>
      </c>
      <c r="K3242" s="2" t="s">
        <v>13809</v>
      </c>
      <c r="L3242" s="9">
        <v>44320</v>
      </c>
      <c r="M3242" s="2" t="s">
        <v>109</v>
      </c>
      <c r="N3242" s="2" t="s">
        <v>13809</v>
      </c>
      <c r="O3242" s="2" t="s">
        <v>110</v>
      </c>
      <c r="P3242" s="2" t="s">
        <v>111</v>
      </c>
      <c r="S3242" s="2" t="s">
        <v>111</v>
      </c>
      <c r="T3242" s="2" t="s">
        <v>112</v>
      </c>
      <c r="U3242" s="2" t="b">
        <f t="shared" si="1749"/>
        <v>1</v>
      </c>
      <c r="V3242" s="2" t="s">
        <v>113</v>
      </c>
      <c r="W3242" s="1" t="s">
        <v>112</v>
      </c>
      <c r="X3242" s="1" t="s">
        <v>110</v>
      </c>
      <c r="Y3242" s="2" t="s">
        <v>112</v>
      </c>
      <c r="Z3242" s="2" t="s">
        <v>111</v>
      </c>
      <c r="AA3242" s="2" t="s">
        <v>111</v>
      </c>
      <c r="AB3242" s="2">
        <v>3</v>
      </c>
      <c r="AC3242" s="1" t="s">
        <v>111</v>
      </c>
      <c r="AF3242" s="1" t="s">
        <v>111</v>
      </c>
      <c r="AJ3242" s="1" t="s">
        <v>115</v>
      </c>
      <c r="AK3242" s="1" t="s">
        <v>129</v>
      </c>
      <c r="AO3242" s="1" t="s">
        <v>221</v>
      </c>
      <c r="AS3242" s="1" t="s">
        <v>118</v>
      </c>
      <c r="AZ3242" s="1" t="s">
        <v>155</v>
      </c>
      <c r="BA3242" s="1" t="s">
        <v>11305</v>
      </c>
      <c r="BJ3242" s="1" t="s">
        <v>111</v>
      </c>
      <c r="BN3242" s="1" t="s">
        <v>112</v>
      </c>
      <c r="BO3242" s="1" t="s">
        <v>148</v>
      </c>
      <c r="BP3242" s="1" t="s">
        <v>11306</v>
      </c>
      <c r="BQ3242" s="1" t="s">
        <v>121</v>
      </c>
      <c r="BR3242" s="1" t="s">
        <v>122</v>
      </c>
      <c r="BS3242" s="1" t="s">
        <v>112</v>
      </c>
      <c r="BU3242" s="34" t="s">
        <v>11307</v>
      </c>
      <c r="BV3242" s="9">
        <v>44587</v>
      </c>
      <c r="BW3242" s="34" t="s">
        <v>15133</v>
      </c>
      <c r="BY3242" s="2" t="s">
        <v>123</v>
      </c>
      <c r="BZ3242" s="2" t="s">
        <v>124</v>
      </c>
      <c r="CA3242" s="2">
        <v>3</v>
      </c>
      <c r="CB3242" s="1" t="s">
        <v>383</v>
      </c>
      <c r="CC3242" s="2" t="s">
        <v>126</v>
      </c>
      <c r="CD3242" s="1" t="b">
        <f t="shared" si="1747"/>
        <v>1</v>
      </c>
      <c r="CE3242" s="1" t="b">
        <f t="shared" si="1748"/>
        <v>0</v>
      </c>
      <c r="CF3242" s="1" t="b">
        <f t="shared" si="1726"/>
        <v>0</v>
      </c>
      <c r="CG3242" s="1" t="b">
        <f t="shared" si="1727"/>
        <v>0</v>
      </c>
      <c r="CH3242" s="1" t="b">
        <f t="shared" si="1728"/>
        <v>0</v>
      </c>
      <c r="CI3242" s="1" t="b">
        <f t="shared" si="1729"/>
        <v>1</v>
      </c>
      <c r="CJ3242" s="1" t="b">
        <f t="shared" si="1730"/>
        <v>0</v>
      </c>
      <c r="CK3242" s="1" t="b">
        <f t="shared" si="1731"/>
        <v>0</v>
      </c>
      <c r="CL3242" s="1" t="b">
        <f t="shared" si="1732"/>
        <v>0</v>
      </c>
      <c r="CM3242" s="1" t="b">
        <f t="shared" si="1733"/>
        <v>0</v>
      </c>
      <c r="CN3242" s="1" t="b">
        <f t="shared" si="1734"/>
        <v>0</v>
      </c>
      <c r="CO3242" s="2" t="b">
        <f t="shared" si="1735"/>
        <v>1</v>
      </c>
      <c r="CP3242" s="2" t="b">
        <f t="shared" si="1736"/>
        <v>1</v>
      </c>
      <c r="CQ3242" s="2" t="b">
        <f t="shared" si="1737"/>
        <v>0</v>
      </c>
      <c r="CR3242" s="6" t="str">
        <f t="shared" si="1738"/>
        <v>Male</v>
      </c>
      <c r="CS3242" s="7">
        <f t="shared" si="1739"/>
        <v>1</v>
      </c>
      <c r="CT3242" s="7">
        <f t="shared" si="1740"/>
        <v>0</v>
      </c>
      <c r="CU3242" s="7">
        <f t="shared" si="1741"/>
        <v>0</v>
      </c>
      <c r="CV3242" s="7">
        <f t="shared" si="1742"/>
        <v>1</v>
      </c>
      <c r="CW3242" s="7">
        <f>COUNTIF(M3242,"=*moderna*")</f>
        <v>0</v>
      </c>
      <c r="CX3242" s="1" t="b">
        <f>AND(E3242&lt;30,NOT(E3242="."),NOT(E3242=""))</f>
        <v>1</v>
      </c>
      <c r="CY3242" s="1" t="b">
        <f>AND(E3242&gt;17,E3242&lt;41,NOT(E3242="."),NOT(E3242=""))</f>
        <v>1</v>
      </c>
      <c r="DG3242" s="1" t="b">
        <f>AND(E3242&gt;4,E3242&lt;18,NOT(E3242=""),NOT(E3242="."))</f>
        <v>0</v>
      </c>
    </row>
    <row r="3243" spans="2:111" ht="333.5" x14ac:dyDescent="0.35">
      <c r="B3243" s="1" t="s">
        <v>13809</v>
      </c>
      <c r="C3243" s="9">
        <v>44585</v>
      </c>
      <c r="D3243" s="10" t="s">
        <v>13809</v>
      </c>
      <c r="E3243" s="1">
        <v>21</v>
      </c>
      <c r="F3243" s="1" t="s">
        <v>127</v>
      </c>
      <c r="G3243" s="1" t="s">
        <v>13809</v>
      </c>
      <c r="H3243" s="1" t="s">
        <v>13809</v>
      </c>
      <c r="I3243" s="2" t="s">
        <v>183</v>
      </c>
      <c r="J3243" s="2" t="s">
        <v>163</v>
      </c>
      <c r="K3243" s="2" t="s">
        <v>13809</v>
      </c>
      <c r="L3243" s="2" t="s">
        <v>183</v>
      </c>
      <c r="M3243" s="2" t="s">
        <v>163</v>
      </c>
      <c r="N3243" s="2" t="s">
        <v>13809</v>
      </c>
      <c r="O3243" s="2" t="s">
        <v>110</v>
      </c>
      <c r="P3243" s="2" t="s">
        <v>111</v>
      </c>
      <c r="S3243" s="2" t="s">
        <v>112</v>
      </c>
      <c r="T3243" s="2" t="s">
        <v>111</v>
      </c>
      <c r="U3243" s="2" t="b">
        <f t="shared" si="1749"/>
        <v>1</v>
      </c>
      <c r="V3243" s="2" t="s">
        <v>113</v>
      </c>
      <c r="W3243" s="1" t="s">
        <v>112</v>
      </c>
      <c r="X3243" s="1" t="s">
        <v>114</v>
      </c>
      <c r="Y3243" s="2" t="s">
        <v>112</v>
      </c>
      <c r="Z3243" s="2" t="s">
        <v>111</v>
      </c>
      <c r="AA3243" s="2" t="s">
        <v>111</v>
      </c>
      <c r="AB3243" s="2">
        <v>3</v>
      </c>
      <c r="AC3243" s="1" t="s">
        <v>111</v>
      </c>
      <c r="AF3243" s="1" t="s">
        <v>111</v>
      </c>
      <c r="AJ3243" s="1" t="s">
        <v>115</v>
      </c>
      <c r="AK3243" s="1" t="s">
        <v>116</v>
      </c>
      <c r="AN3243" s="1" t="s">
        <v>11308</v>
      </c>
      <c r="AO3243" s="1" t="s">
        <v>166</v>
      </c>
      <c r="AS3243" s="1" t="s">
        <v>767</v>
      </c>
      <c r="AU3243" s="1" t="s">
        <v>132</v>
      </c>
      <c r="AZ3243" s="1" t="s">
        <v>155</v>
      </c>
      <c r="BA3243" s="1" t="s">
        <v>11309</v>
      </c>
      <c r="BJ3243" s="1" t="s">
        <v>112</v>
      </c>
      <c r="BK3243" s="1" t="s">
        <v>112</v>
      </c>
      <c r="BL3243" s="1" t="s">
        <v>268</v>
      </c>
      <c r="BM3243" s="1" t="s">
        <v>11310</v>
      </c>
      <c r="BQ3243" s="1" t="s">
        <v>121</v>
      </c>
      <c r="BR3243" s="1" t="s">
        <v>122</v>
      </c>
      <c r="BU3243" s="34" t="s">
        <v>11311</v>
      </c>
      <c r="BV3243" s="9">
        <v>44585</v>
      </c>
      <c r="BW3243" s="34" t="s">
        <v>15134</v>
      </c>
      <c r="BY3243" s="2" t="s">
        <v>156</v>
      </c>
      <c r="BZ3243" s="2" t="s">
        <v>124</v>
      </c>
      <c r="CA3243" s="2">
        <v>3</v>
      </c>
      <c r="CB3243" s="1" t="s">
        <v>6366</v>
      </c>
      <c r="CC3243" s="2" t="s">
        <v>126</v>
      </c>
      <c r="CD3243" s="1" t="b">
        <f t="shared" si="1747"/>
        <v>1</v>
      </c>
      <c r="CE3243" s="1" t="b">
        <f t="shared" si="1748"/>
        <v>0</v>
      </c>
      <c r="CF3243" s="1" t="b">
        <f t="shared" si="1726"/>
        <v>0</v>
      </c>
      <c r="CG3243" s="1" t="b">
        <f t="shared" si="1727"/>
        <v>0</v>
      </c>
      <c r="CH3243" s="1" t="b">
        <f t="shared" si="1728"/>
        <v>0</v>
      </c>
      <c r="CI3243" s="1" t="b">
        <f t="shared" si="1729"/>
        <v>1</v>
      </c>
      <c r="CJ3243" s="1" t="b">
        <f t="shared" si="1730"/>
        <v>0</v>
      </c>
      <c r="CK3243" s="1" t="b">
        <f t="shared" si="1731"/>
        <v>0</v>
      </c>
      <c r="CL3243" s="1" t="b">
        <f t="shared" si="1732"/>
        <v>0</v>
      </c>
      <c r="CM3243" s="1" t="b">
        <f t="shared" si="1733"/>
        <v>0</v>
      </c>
      <c r="CN3243" s="1" t="b">
        <f t="shared" si="1734"/>
        <v>0</v>
      </c>
      <c r="CO3243" s="2" t="b">
        <f t="shared" si="1735"/>
        <v>1</v>
      </c>
      <c r="CP3243" s="2" t="b">
        <f t="shared" si="1736"/>
        <v>1</v>
      </c>
      <c r="CQ3243" s="2" t="b">
        <f t="shared" si="1737"/>
        <v>0</v>
      </c>
      <c r="CR3243" s="6" t="str">
        <f t="shared" si="1738"/>
        <v>Male</v>
      </c>
      <c r="CS3243" s="7">
        <f t="shared" si="1739"/>
        <v>0</v>
      </c>
      <c r="CT3243" s="7">
        <f t="shared" si="1740"/>
        <v>0</v>
      </c>
      <c r="CU3243" s="7">
        <f t="shared" si="1741"/>
        <v>0</v>
      </c>
      <c r="CV3243" s="7">
        <f t="shared" si="1742"/>
        <v>0</v>
      </c>
    </row>
    <row r="3244" spans="2:111" ht="130.5" x14ac:dyDescent="0.35">
      <c r="B3244" s="1" t="s">
        <v>13809</v>
      </c>
      <c r="C3244" s="9">
        <v>44585</v>
      </c>
      <c r="D3244" s="10" t="s">
        <v>13809</v>
      </c>
      <c r="E3244" s="1">
        <v>57</v>
      </c>
      <c r="F3244" s="1" t="s">
        <v>108</v>
      </c>
      <c r="G3244" s="1" t="s">
        <v>13809</v>
      </c>
      <c r="H3244" s="1" t="s">
        <v>13809</v>
      </c>
      <c r="I3244" s="9">
        <v>44268</v>
      </c>
      <c r="J3244" s="2" t="s">
        <v>128</v>
      </c>
      <c r="K3244" s="2" t="s">
        <v>13809</v>
      </c>
      <c r="L3244" s="9">
        <v>44296</v>
      </c>
      <c r="M3244" s="2" t="s">
        <v>128</v>
      </c>
      <c r="N3244" s="2" t="s">
        <v>13809</v>
      </c>
      <c r="O3244" s="2" t="s">
        <v>110</v>
      </c>
      <c r="P3244" s="2" t="s">
        <v>111</v>
      </c>
      <c r="S3244" s="2" t="s">
        <v>112</v>
      </c>
      <c r="T3244" s="2" t="s">
        <v>111</v>
      </c>
      <c r="U3244" s="2" t="b">
        <f t="shared" si="1749"/>
        <v>1</v>
      </c>
      <c r="V3244" s="2" t="s">
        <v>126</v>
      </c>
      <c r="W3244" s="1" t="s">
        <v>111</v>
      </c>
      <c r="Y3244" s="2" t="s">
        <v>111</v>
      </c>
      <c r="AF3244" s="1" t="s">
        <v>111</v>
      </c>
      <c r="AJ3244" s="1" t="s">
        <v>115</v>
      </c>
      <c r="AK3244" s="1" t="s">
        <v>201</v>
      </c>
      <c r="AN3244" s="1" t="s">
        <v>13527</v>
      </c>
      <c r="AO3244" s="1" t="s">
        <v>166</v>
      </c>
      <c r="AS3244" s="1" t="s">
        <v>706</v>
      </c>
      <c r="AU3244" s="1" t="s">
        <v>238</v>
      </c>
      <c r="AX3244" s="1">
        <v>55</v>
      </c>
      <c r="AZ3244" s="1" t="s">
        <v>310</v>
      </c>
      <c r="BA3244" s="1" t="s">
        <v>13528</v>
      </c>
      <c r="BE3244" s="1" t="s">
        <v>13529</v>
      </c>
      <c r="BG3244" s="1" t="s">
        <v>13530</v>
      </c>
      <c r="BJ3244" s="1" t="s">
        <v>112</v>
      </c>
      <c r="BK3244" s="1" t="s">
        <v>112</v>
      </c>
      <c r="BL3244" s="1" t="s">
        <v>206</v>
      </c>
      <c r="BM3244" s="1" t="s">
        <v>13531</v>
      </c>
      <c r="BQ3244" s="1" t="s">
        <v>121</v>
      </c>
      <c r="BR3244" s="1" t="s">
        <v>122</v>
      </c>
      <c r="BS3244" s="1" t="s">
        <v>111</v>
      </c>
      <c r="BT3244" s="34" t="s">
        <v>184</v>
      </c>
      <c r="BU3244" s="34" t="s">
        <v>13532</v>
      </c>
      <c r="BV3244" s="9">
        <v>44964</v>
      </c>
      <c r="BW3244" s="34" t="s">
        <v>13533</v>
      </c>
      <c r="BY3244" s="2" t="s">
        <v>153</v>
      </c>
      <c r="BZ3244" s="2" t="s">
        <v>124</v>
      </c>
      <c r="CB3244" s="1" t="s">
        <v>258</v>
      </c>
      <c r="CD3244" s="1" t="b">
        <f t="shared" si="1747"/>
        <v>0</v>
      </c>
      <c r="CE3244" s="1" t="b">
        <f t="shared" si="1748"/>
        <v>0</v>
      </c>
      <c r="CF3244" s="1" t="b">
        <f t="shared" si="1726"/>
        <v>0</v>
      </c>
      <c r="CG3244" s="1" t="b">
        <f t="shared" si="1727"/>
        <v>0</v>
      </c>
      <c r="CH3244" s="1" t="b">
        <f t="shared" si="1728"/>
        <v>0</v>
      </c>
      <c r="CI3244" s="1" t="b">
        <f t="shared" si="1729"/>
        <v>0</v>
      </c>
      <c r="CJ3244" s="1" t="b">
        <f t="shared" si="1730"/>
        <v>0</v>
      </c>
      <c r="CK3244" s="1" t="b">
        <f t="shared" si="1731"/>
        <v>0</v>
      </c>
      <c r="CL3244" s="1" t="b">
        <f t="shared" si="1732"/>
        <v>0</v>
      </c>
      <c r="CM3244" s="1" t="b">
        <f t="shared" si="1733"/>
        <v>1</v>
      </c>
      <c r="CN3244" s="1" t="b">
        <f t="shared" si="1734"/>
        <v>0</v>
      </c>
      <c r="CO3244" s="2" t="b">
        <f t="shared" si="1735"/>
        <v>0</v>
      </c>
      <c r="CP3244" s="2" t="b">
        <f t="shared" si="1736"/>
        <v>0</v>
      </c>
      <c r="CQ3244" s="2" t="b">
        <f t="shared" si="1737"/>
        <v>0</v>
      </c>
      <c r="CR3244" s="6" t="str">
        <f t="shared" si="1738"/>
        <v>Female</v>
      </c>
      <c r="CS3244" s="7">
        <f t="shared" si="1739"/>
        <v>0</v>
      </c>
      <c r="CT3244" s="7">
        <f t="shared" si="1740"/>
        <v>1</v>
      </c>
      <c r="CU3244" s="7">
        <f t="shared" si="1741"/>
        <v>0</v>
      </c>
      <c r="CV3244" s="7">
        <f t="shared" si="1742"/>
        <v>0</v>
      </c>
    </row>
    <row r="3245" spans="2:111" ht="101.5" x14ac:dyDescent="0.35">
      <c r="B3245" s="1" t="s">
        <v>13809</v>
      </c>
      <c r="C3245" s="9">
        <v>44585</v>
      </c>
      <c r="D3245" s="10" t="s">
        <v>13809</v>
      </c>
      <c r="E3245" s="1">
        <v>18</v>
      </c>
      <c r="F3245" s="1" t="s">
        <v>127</v>
      </c>
      <c r="G3245" s="1" t="s">
        <v>13809</v>
      </c>
      <c r="H3245" s="1" t="s">
        <v>13809</v>
      </c>
      <c r="I3245" s="2" t="s">
        <v>183</v>
      </c>
      <c r="J3245" s="2" t="s">
        <v>163</v>
      </c>
      <c r="K3245" s="2" t="s">
        <v>13809</v>
      </c>
      <c r="L3245" s="2" t="s">
        <v>183</v>
      </c>
      <c r="M3245" s="2" t="s">
        <v>163</v>
      </c>
      <c r="N3245" s="2" t="s">
        <v>13809</v>
      </c>
      <c r="O3245" s="2" t="s">
        <v>110</v>
      </c>
      <c r="P3245" s="2" t="s">
        <v>111</v>
      </c>
      <c r="S3245" s="2" t="s">
        <v>112</v>
      </c>
      <c r="T3245" s="2" t="s">
        <v>111</v>
      </c>
      <c r="U3245" s="2" t="b">
        <f t="shared" si="1749"/>
        <v>1</v>
      </c>
      <c r="V3245" s="2" t="s">
        <v>113</v>
      </c>
      <c r="W3245" s="1" t="s">
        <v>112</v>
      </c>
      <c r="X3245" s="1" t="s">
        <v>114</v>
      </c>
      <c r="Y3245" s="2" t="s">
        <v>112</v>
      </c>
      <c r="Z3245" s="2" t="s">
        <v>111</v>
      </c>
      <c r="AA3245" s="2" t="s">
        <v>111</v>
      </c>
      <c r="AB3245" s="2">
        <v>0</v>
      </c>
      <c r="AC3245" s="1" t="s">
        <v>111</v>
      </c>
      <c r="AF3245" s="1" t="s">
        <v>111</v>
      </c>
      <c r="AJ3245" s="1" t="s">
        <v>115</v>
      </c>
      <c r="AK3245" s="1" t="s">
        <v>189</v>
      </c>
      <c r="AO3245" s="1" t="s">
        <v>221</v>
      </c>
      <c r="AS3245" s="1" t="s">
        <v>118</v>
      </c>
      <c r="AZ3245" s="1" t="s">
        <v>155</v>
      </c>
      <c r="BA3245" s="1" t="s">
        <v>11312</v>
      </c>
      <c r="BJ3245" s="1" t="s">
        <v>111</v>
      </c>
      <c r="BN3245" s="1" t="s">
        <v>112</v>
      </c>
      <c r="BO3245" s="1" t="s">
        <v>148</v>
      </c>
      <c r="BP3245" s="1" t="s">
        <v>3039</v>
      </c>
      <c r="BQ3245" s="1" t="s">
        <v>121</v>
      </c>
      <c r="BR3245" s="1" t="s">
        <v>122</v>
      </c>
      <c r="BU3245" s="34" t="s">
        <v>11313</v>
      </c>
      <c r="BV3245" s="9">
        <v>44657</v>
      </c>
      <c r="BW3245" s="34" t="s">
        <v>11314</v>
      </c>
      <c r="BZ3245" s="2" t="s">
        <v>124</v>
      </c>
      <c r="CA3245" s="2">
        <v>3</v>
      </c>
      <c r="CB3245" s="1" t="s">
        <v>169</v>
      </c>
      <c r="CC3245" s="2" t="s">
        <v>126</v>
      </c>
      <c r="CD3245" s="1" t="b">
        <f t="shared" si="1747"/>
        <v>1</v>
      </c>
      <c r="CE3245" s="1" t="b">
        <f t="shared" si="1748"/>
        <v>0</v>
      </c>
      <c r="CF3245" s="1" t="b">
        <f t="shared" si="1726"/>
        <v>0</v>
      </c>
      <c r="CG3245" s="1" t="b">
        <f t="shared" si="1727"/>
        <v>0</v>
      </c>
      <c r="CH3245" s="1" t="b">
        <f t="shared" si="1728"/>
        <v>0</v>
      </c>
      <c r="CI3245" s="1" t="b">
        <f t="shared" si="1729"/>
        <v>1</v>
      </c>
      <c r="CJ3245" s="1" t="b">
        <f t="shared" si="1730"/>
        <v>0</v>
      </c>
      <c r="CK3245" s="1" t="b">
        <f t="shared" si="1731"/>
        <v>0</v>
      </c>
      <c r="CL3245" s="1" t="b">
        <f t="shared" si="1732"/>
        <v>0</v>
      </c>
      <c r="CM3245" s="1" t="b">
        <f t="shared" si="1733"/>
        <v>0</v>
      </c>
      <c r="CN3245" s="1" t="b">
        <f t="shared" si="1734"/>
        <v>0</v>
      </c>
      <c r="CO3245" s="2" t="b">
        <f t="shared" si="1735"/>
        <v>1</v>
      </c>
      <c r="CP3245" s="2" t="b">
        <f t="shared" si="1736"/>
        <v>1</v>
      </c>
      <c r="CQ3245" s="2" t="b">
        <f t="shared" si="1737"/>
        <v>0</v>
      </c>
      <c r="CR3245" s="6" t="str">
        <f t="shared" si="1738"/>
        <v>Male</v>
      </c>
      <c r="CS3245" s="7">
        <f t="shared" si="1739"/>
        <v>0</v>
      </c>
      <c r="CT3245" s="7">
        <f t="shared" si="1740"/>
        <v>0</v>
      </c>
      <c r="CU3245" s="7">
        <f t="shared" si="1741"/>
        <v>0</v>
      </c>
      <c r="CV3245" s="7">
        <f t="shared" si="1742"/>
        <v>0</v>
      </c>
      <c r="CW3245" s="7">
        <f>COUNTIF(M3245,"=*moderna*")</f>
        <v>0</v>
      </c>
      <c r="CX3245" s="1" t="b">
        <f>AND(E3245&lt;30,NOT(E3245="."),NOT(E3245=""))</f>
        <v>1</v>
      </c>
      <c r="CY3245" s="1" t="b">
        <f>AND(E3245&gt;17,E3245&lt;41,NOT(E3245="."),NOT(E3245=""))</f>
        <v>1</v>
      </c>
      <c r="DG3245" s="1" t="b">
        <f>AND(E3245&gt;4,E3245&lt;18,NOT(E3245=""),NOT(E3245="."))</f>
        <v>0</v>
      </c>
    </row>
    <row r="3246" spans="2:111" ht="101.5" x14ac:dyDescent="0.35">
      <c r="B3246" s="1" t="s">
        <v>13809</v>
      </c>
      <c r="C3246" s="9">
        <v>44585</v>
      </c>
      <c r="D3246" s="10" t="s">
        <v>13809</v>
      </c>
      <c r="E3246" s="1">
        <v>19</v>
      </c>
      <c r="F3246" s="1" t="s">
        <v>127</v>
      </c>
      <c r="G3246" s="1" t="s">
        <v>13809</v>
      </c>
      <c r="H3246" s="1" t="s">
        <v>13809</v>
      </c>
      <c r="I3246" s="2" t="s">
        <v>183</v>
      </c>
      <c r="J3246" s="2" t="s">
        <v>109</v>
      </c>
      <c r="K3246" s="2" t="s">
        <v>13809</v>
      </c>
      <c r="L3246" s="9">
        <v>44317</v>
      </c>
      <c r="M3246" s="2" t="s">
        <v>109</v>
      </c>
      <c r="N3246" s="2" t="s">
        <v>13809</v>
      </c>
      <c r="O3246" s="2" t="s">
        <v>110</v>
      </c>
      <c r="P3246" s="2" t="s">
        <v>111</v>
      </c>
      <c r="S3246" s="2" t="s">
        <v>112</v>
      </c>
      <c r="T3246" s="2" t="s">
        <v>112</v>
      </c>
      <c r="U3246" s="2" t="b">
        <f t="shared" si="1749"/>
        <v>1</v>
      </c>
      <c r="V3246" s="2" t="s">
        <v>113</v>
      </c>
      <c r="W3246" s="1" t="s">
        <v>112</v>
      </c>
      <c r="X3246" s="1" t="s">
        <v>114</v>
      </c>
      <c r="Y3246" s="2" t="s">
        <v>111</v>
      </c>
      <c r="AF3246" s="1" t="s">
        <v>111</v>
      </c>
      <c r="AJ3246" s="1" t="s">
        <v>115</v>
      </c>
      <c r="AK3246" s="1" t="s">
        <v>129</v>
      </c>
      <c r="AO3246" s="1" t="s">
        <v>130</v>
      </c>
      <c r="AZ3246" s="1" t="s">
        <v>421</v>
      </c>
      <c r="BC3246" s="1" t="s">
        <v>11315</v>
      </c>
      <c r="BD3246" s="1" t="s">
        <v>11316</v>
      </c>
      <c r="BF3246" s="1" t="s">
        <v>11317</v>
      </c>
      <c r="BG3246" s="1" t="s">
        <v>11318</v>
      </c>
      <c r="BH3246" s="1" t="s">
        <v>11319</v>
      </c>
      <c r="BJ3246" s="1" t="s">
        <v>112</v>
      </c>
      <c r="BK3246" s="1" t="s">
        <v>112</v>
      </c>
      <c r="BL3246" s="1" t="s">
        <v>180</v>
      </c>
      <c r="BM3246" s="1" t="s">
        <v>10622</v>
      </c>
      <c r="BQ3246" s="1" t="s">
        <v>121</v>
      </c>
      <c r="BR3246" s="1" t="s">
        <v>122</v>
      </c>
      <c r="BS3246" s="1" t="s">
        <v>112</v>
      </c>
      <c r="BU3246" s="34" t="s">
        <v>4073</v>
      </c>
      <c r="BV3246" s="9">
        <v>44585</v>
      </c>
      <c r="BW3246" s="34" t="s">
        <v>15135</v>
      </c>
      <c r="BY3246" s="2" t="s">
        <v>136</v>
      </c>
      <c r="BZ3246" s="2" t="s">
        <v>124</v>
      </c>
      <c r="CA3246" s="2">
        <v>2</v>
      </c>
      <c r="CB3246" s="1" t="s">
        <v>149</v>
      </c>
      <c r="CC3246" s="2" t="s">
        <v>126</v>
      </c>
      <c r="CD3246" s="1" t="b">
        <f t="shared" si="1747"/>
        <v>1</v>
      </c>
      <c r="CE3246" s="1" t="b">
        <f t="shared" si="1748"/>
        <v>0</v>
      </c>
      <c r="CF3246" s="1" t="b">
        <f t="shared" si="1726"/>
        <v>0</v>
      </c>
      <c r="CG3246" s="1" t="b">
        <f t="shared" si="1727"/>
        <v>0</v>
      </c>
      <c r="CH3246" s="1" t="b">
        <f t="shared" si="1728"/>
        <v>0</v>
      </c>
      <c r="CI3246" s="1" t="b">
        <f t="shared" si="1729"/>
        <v>1</v>
      </c>
      <c r="CJ3246" s="1" t="b">
        <f t="shared" si="1730"/>
        <v>0</v>
      </c>
      <c r="CK3246" s="1" t="b">
        <f t="shared" si="1731"/>
        <v>0</v>
      </c>
      <c r="CL3246" s="1" t="b">
        <f t="shared" si="1732"/>
        <v>0</v>
      </c>
      <c r="CM3246" s="1" t="b">
        <f t="shared" si="1733"/>
        <v>0</v>
      </c>
      <c r="CN3246" s="1" t="b">
        <f t="shared" si="1734"/>
        <v>0</v>
      </c>
      <c r="CO3246" s="2" t="b">
        <f t="shared" si="1735"/>
        <v>0</v>
      </c>
      <c r="CP3246" s="2" t="b">
        <f t="shared" si="1736"/>
        <v>0</v>
      </c>
      <c r="CQ3246" s="2" t="b">
        <f t="shared" si="1737"/>
        <v>0</v>
      </c>
      <c r="CR3246" s="6" t="str">
        <f t="shared" si="1738"/>
        <v>Male</v>
      </c>
      <c r="CS3246" s="7">
        <f t="shared" si="1739"/>
        <v>1</v>
      </c>
      <c r="CT3246" s="7">
        <f t="shared" si="1740"/>
        <v>0</v>
      </c>
      <c r="CU3246" s="7">
        <f t="shared" si="1741"/>
        <v>0</v>
      </c>
      <c r="CV3246" s="7">
        <f t="shared" si="1742"/>
        <v>1</v>
      </c>
      <c r="CW3246" s="7">
        <f>COUNTIF(M3246,"=*moderna*")</f>
        <v>0</v>
      </c>
      <c r="CX3246" s="1" t="b">
        <f>AND(E3246&lt;30,NOT(E3246="."),NOT(E3246=""))</f>
        <v>1</v>
      </c>
      <c r="CY3246" s="1" t="b">
        <f>AND(E3246&gt;17,E3246&lt;41,NOT(E3246="."),NOT(E3246=""))</f>
        <v>1</v>
      </c>
      <c r="DG3246" s="1" t="b">
        <f>AND(E3246&gt;4,E3246&lt;18,NOT(E3246=""),NOT(E3246="."))</f>
        <v>0</v>
      </c>
    </row>
    <row r="3247" spans="2:111" ht="203" x14ac:dyDescent="0.35">
      <c r="B3247" s="1" t="s">
        <v>13809</v>
      </c>
      <c r="C3247" s="9">
        <v>44585</v>
      </c>
      <c r="D3247" s="10" t="s">
        <v>13809</v>
      </c>
      <c r="E3247" s="1">
        <v>21</v>
      </c>
      <c r="F3247" s="1" t="s">
        <v>127</v>
      </c>
      <c r="G3247" s="1" t="s">
        <v>13809</v>
      </c>
      <c r="H3247" s="1" t="s">
        <v>13809</v>
      </c>
      <c r="I3247" s="2" t="s">
        <v>183</v>
      </c>
      <c r="J3247" s="2" t="s">
        <v>163</v>
      </c>
      <c r="K3247" s="2" t="s">
        <v>13809</v>
      </c>
      <c r="L3247" s="2" t="s">
        <v>183</v>
      </c>
      <c r="N3247" s="2" t="s">
        <v>13809</v>
      </c>
      <c r="O3247" s="2" t="s">
        <v>110</v>
      </c>
      <c r="P3247" s="2" t="s">
        <v>111</v>
      </c>
      <c r="S3247" s="2" t="s">
        <v>111</v>
      </c>
      <c r="T3247" s="2" t="s">
        <v>112</v>
      </c>
      <c r="U3247" s="2" t="b">
        <f t="shared" si="1749"/>
        <v>1</v>
      </c>
      <c r="V3247" s="2" t="s">
        <v>113</v>
      </c>
      <c r="W3247" s="1" t="s">
        <v>112</v>
      </c>
      <c r="X3247" s="1" t="s">
        <v>138</v>
      </c>
      <c r="Y3247" s="2" t="s">
        <v>112</v>
      </c>
      <c r="Z3247" s="2" t="s">
        <v>111</v>
      </c>
      <c r="AA3247" s="2" t="s">
        <v>111</v>
      </c>
      <c r="AB3247" s="2">
        <v>1</v>
      </c>
      <c r="AC3247" s="1" t="s">
        <v>111</v>
      </c>
      <c r="AF3247" s="1" t="s">
        <v>111</v>
      </c>
      <c r="AJ3247" s="1" t="s">
        <v>115</v>
      </c>
      <c r="AK3247" s="1" t="s">
        <v>129</v>
      </c>
      <c r="AO3247" s="1" t="s">
        <v>117</v>
      </c>
      <c r="AS3247" s="1" t="s">
        <v>145</v>
      </c>
      <c r="AU3247" s="1" t="s">
        <v>132</v>
      </c>
      <c r="AZ3247" s="1" t="s">
        <v>155</v>
      </c>
      <c r="BA3247" s="1" t="s">
        <v>11320</v>
      </c>
      <c r="BJ3247" s="1" t="s">
        <v>111</v>
      </c>
      <c r="BN3247" s="1" t="s">
        <v>112</v>
      </c>
      <c r="BO3247" s="1" t="s">
        <v>148</v>
      </c>
      <c r="BP3247" s="1" t="s">
        <v>3941</v>
      </c>
      <c r="BQ3247" s="1" t="s">
        <v>121</v>
      </c>
      <c r="BR3247" s="1" t="s">
        <v>122</v>
      </c>
      <c r="BS3247" s="1" t="s">
        <v>111</v>
      </c>
      <c r="BT3247" s="34" t="s">
        <v>11321</v>
      </c>
      <c r="BU3247" s="34" t="s">
        <v>11322</v>
      </c>
      <c r="BV3247" s="9">
        <v>44613</v>
      </c>
      <c r="BW3247" s="34" t="s">
        <v>11323</v>
      </c>
      <c r="BY3247" s="2" t="s">
        <v>123</v>
      </c>
      <c r="BZ3247" s="2" t="s">
        <v>124</v>
      </c>
      <c r="CA3247" s="2">
        <v>3</v>
      </c>
      <c r="CB3247" s="1" t="s">
        <v>258</v>
      </c>
      <c r="CC3247" s="2" t="s">
        <v>113</v>
      </c>
      <c r="CD3247" s="1" t="b">
        <f t="shared" si="1747"/>
        <v>1</v>
      </c>
      <c r="CE3247" s="1" t="b">
        <f t="shared" si="1748"/>
        <v>0</v>
      </c>
      <c r="CF3247" s="1" t="b">
        <f t="shared" si="1726"/>
        <v>0</v>
      </c>
      <c r="CG3247" s="1" t="b">
        <f t="shared" si="1727"/>
        <v>0</v>
      </c>
      <c r="CH3247" s="1" t="b">
        <f t="shared" si="1728"/>
        <v>0</v>
      </c>
      <c r="CI3247" s="1" t="b">
        <f t="shared" si="1729"/>
        <v>1</v>
      </c>
      <c r="CJ3247" s="1" t="b">
        <f t="shared" si="1730"/>
        <v>0</v>
      </c>
      <c r="CK3247" s="1" t="b">
        <f t="shared" si="1731"/>
        <v>0</v>
      </c>
      <c r="CL3247" s="1" t="b">
        <f t="shared" si="1732"/>
        <v>0</v>
      </c>
      <c r="CM3247" s="1" t="b">
        <f t="shared" si="1733"/>
        <v>0</v>
      </c>
      <c r="CN3247" s="1" t="b">
        <f t="shared" si="1734"/>
        <v>0</v>
      </c>
      <c r="CO3247" s="2" t="b">
        <f t="shared" si="1735"/>
        <v>1</v>
      </c>
      <c r="CP3247" s="2" t="b">
        <f t="shared" si="1736"/>
        <v>1</v>
      </c>
      <c r="CQ3247" s="2" t="b">
        <f t="shared" si="1737"/>
        <v>0</v>
      </c>
      <c r="CR3247" s="6" t="str">
        <f t="shared" si="1738"/>
        <v>Male</v>
      </c>
      <c r="CS3247" s="7">
        <f t="shared" si="1739"/>
        <v>0</v>
      </c>
      <c r="CT3247" s="7">
        <f t="shared" si="1740"/>
        <v>0</v>
      </c>
      <c r="CU3247" s="7">
        <f t="shared" si="1741"/>
        <v>0</v>
      </c>
      <c r="CV3247" s="7">
        <f t="shared" si="1742"/>
        <v>0</v>
      </c>
      <c r="CW3247" s="7">
        <f>COUNTIF(M3247,"=*moderna*")</f>
        <v>0</v>
      </c>
      <c r="CX3247" s="1" t="b">
        <f>AND(E3247&lt;30,NOT(E3247="."),NOT(E3247=""))</f>
        <v>1</v>
      </c>
      <c r="CY3247" s="1" t="b">
        <f>AND(E3247&gt;17,E3247&lt;41,NOT(E3247="."),NOT(E3247=""))</f>
        <v>1</v>
      </c>
      <c r="DG3247" s="1" t="b">
        <f>AND(E3247&gt;4,E3247&lt;18,NOT(E3247=""),NOT(E3247="."))</f>
        <v>0</v>
      </c>
    </row>
    <row r="3248" spans="2:111" ht="116" x14ac:dyDescent="0.35">
      <c r="B3248" s="1" t="s">
        <v>13809</v>
      </c>
      <c r="C3248" s="9">
        <v>44585</v>
      </c>
      <c r="D3248" s="10" t="s">
        <v>13809</v>
      </c>
      <c r="E3248" s="1">
        <v>48</v>
      </c>
      <c r="F3248" s="1" t="s">
        <v>127</v>
      </c>
      <c r="G3248" s="1" t="s">
        <v>13809</v>
      </c>
      <c r="H3248" s="1" t="s">
        <v>13809</v>
      </c>
      <c r="I3248" s="9">
        <v>44333</v>
      </c>
      <c r="J3248" s="2" t="s">
        <v>128</v>
      </c>
      <c r="K3248" s="2" t="s">
        <v>13809</v>
      </c>
      <c r="N3248" s="2" t="s">
        <v>13809</v>
      </c>
      <c r="O3248" s="2" t="s">
        <v>110</v>
      </c>
      <c r="P3248" s="2" t="s">
        <v>111</v>
      </c>
      <c r="S3248" s="2" t="s">
        <v>112</v>
      </c>
      <c r="T3248" s="2" t="s">
        <v>111</v>
      </c>
      <c r="U3248" s="2" t="b">
        <f t="shared" si="1749"/>
        <v>1</v>
      </c>
      <c r="V3248" s="2" t="s">
        <v>113</v>
      </c>
      <c r="W3248" s="1" t="s">
        <v>112</v>
      </c>
      <c r="X3248" s="1" t="s">
        <v>114</v>
      </c>
      <c r="Y3248" s="2" t="s">
        <v>112</v>
      </c>
      <c r="Z3248" s="2" t="s">
        <v>112</v>
      </c>
      <c r="AB3248" s="2">
        <v>3</v>
      </c>
      <c r="BA3248" s="21" t="s">
        <v>11324</v>
      </c>
      <c r="BW3248" s="34" t="s">
        <v>15136</v>
      </c>
      <c r="BZ3248" s="2" t="s">
        <v>162</v>
      </c>
      <c r="CB3248" s="1" t="s">
        <v>326</v>
      </c>
      <c r="CC3248" s="2" t="s">
        <v>126</v>
      </c>
      <c r="CD3248" s="1" t="b">
        <f t="shared" si="1747"/>
        <v>0</v>
      </c>
      <c r="CE3248" s="1" t="b">
        <f t="shared" si="1748"/>
        <v>0</v>
      </c>
      <c r="CF3248" s="1" t="b">
        <f t="shared" si="1726"/>
        <v>0</v>
      </c>
      <c r="CG3248" s="1" t="b">
        <f t="shared" si="1727"/>
        <v>0</v>
      </c>
      <c r="CH3248" s="1" t="b">
        <f t="shared" si="1728"/>
        <v>0</v>
      </c>
      <c r="CI3248" s="1" t="b">
        <f t="shared" si="1729"/>
        <v>0</v>
      </c>
      <c r="CJ3248" s="1" t="b">
        <f t="shared" si="1730"/>
        <v>0</v>
      </c>
      <c r="CK3248" s="1" t="b">
        <f t="shared" si="1731"/>
        <v>0</v>
      </c>
      <c r="CL3248" s="1" t="b">
        <f t="shared" si="1732"/>
        <v>1</v>
      </c>
      <c r="CM3248" s="1" t="b">
        <f t="shared" si="1733"/>
        <v>0</v>
      </c>
      <c r="CN3248" s="1" t="b">
        <f t="shared" si="1734"/>
        <v>0</v>
      </c>
      <c r="CO3248" s="2" t="b">
        <f t="shared" si="1735"/>
        <v>1</v>
      </c>
      <c r="CP3248" s="2" t="b">
        <f t="shared" si="1736"/>
        <v>1</v>
      </c>
      <c r="CQ3248" s="2" t="b">
        <f t="shared" si="1737"/>
        <v>0</v>
      </c>
      <c r="CR3248" s="6" t="str">
        <f t="shared" si="1738"/>
        <v>Male</v>
      </c>
      <c r="CS3248" s="7">
        <f t="shared" si="1739"/>
        <v>0</v>
      </c>
      <c r="CT3248" s="7">
        <f t="shared" si="1740"/>
        <v>1</v>
      </c>
      <c r="CU3248" s="7">
        <f t="shared" si="1741"/>
        <v>0</v>
      </c>
      <c r="CV3248" s="7">
        <f t="shared" si="1742"/>
        <v>0</v>
      </c>
      <c r="CW3248" s="7">
        <f>COUNTIF(M3248,"=*moderna*")</f>
        <v>0</v>
      </c>
      <c r="CX3248" s="1" t="b">
        <f>AND(E3248&lt;30,NOT(E3248="."),NOT(E3248=""))</f>
        <v>0</v>
      </c>
      <c r="CY3248" s="1" t="b">
        <f>AND(E3248&gt;17,E3248&lt;41,NOT(E3248="."),NOT(E3248=""))</f>
        <v>0</v>
      </c>
    </row>
    <row r="3249" spans="2:111" ht="145" x14ac:dyDescent="0.35">
      <c r="B3249" s="1" t="s">
        <v>13809</v>
      </c>
      <c r="C3249" s="9">
        <v>44586</v>
      </c>
      <c r="D3249" s="10" t="s">
        <v>13809</v>
      </c>
      <c r="E3249" s="1">
        <v>28</v>
      </c>
      <c r="F3249" s="1" t="s">
        <v>108</v>
      </c>
      <c r="G3249" s="1" t="s">
        <v>13809</v>
      </c>
      <c r="H3249" s="1" t="s">
        <v>13809</v>
      </c>
      <c r="I3249" s="9">
        <v>34240</v>
      </c>
      <c r="J3249" s="2" t="s">
        <v>128</v>
      </c>
      <c r="K3249" s="2" t="s">
        <v>13809</v>
      </c>
      <c r="N3249" s="2" t="s">
        <v>13809</v>
      </c>
      <c r="O3249" s="2" t="s">
        <v>110</v>
      </c>
      <c r="P3249" s="2" t="s">
        <v>111</v>
      </c>
      <c r="S3249" s="2" t="s">
        <v>112</v>
      </c>
      <c r="T3249" s="2" t="s">
        <v>111</v>
      </c>
      <c r="U3249" s="2" t="b">
        <f t="shared" si="1749"/>
        <v>1</v>
      </c>
      <c r="V3249" s="2" t="s">
        <v>126</v>
      </c>
      <c r="W3249" s="1" t="s">
        <v>112</v>
      </c>
      <c r="X3249" s="1" t="s">
        <v>138</v>
      </c>
      <c r="Y3249" s="2" t="s">
        <v>112</v>
      </c>
      <c r="Z3249" s="2" t="s">
        <v>112</v>
      </c>
      <c r="AB3249" s="2">
        <v>8</v>
      </c>
      <c r="AC3249" s="1" t="s">
        <v>111</v>
      </c>
      <c r="AF3249" s="1" t="s">
        <v>111</v>
      </c>
      <c r="AJ3249" s="1" t="s">
        <v>115</v>
      </c>
      <c r="AK3249" s="1" t="s">
        <v>294</v>
      </c>
      <c r="AN3249" s="1" t="s">
        <v>11325</v>
      </c>
      <c r="AO3249" s="1" t="s">
        <v>4739</v>
      </c>
      <c r="BJ3249" s="1" t="s">
        <v>111</v>
      </c>
      <c r="BN3249" s="1" t="s">
        <v>112</v>
      </c>
      <c r="BO3249" s="1" t="s">
        <v>148</v>
      </c>
      <c r="BP3249" s="1" t="s">
        <v>11326</v>
      </c>
      <c r="BQ3249" s="1" t="s">
        <v>121</v>
      </c>
      <c r="BR3249" s="1" t="s">
        <v>122</v>
      </c>
      <c r="BS3249" s="1" t="s">
        <v>111</v>
      </c>
      <c r="BT3249" s="34" t="s">
        <v>11327</v>
      </c>
      <c r="BU3249" s="34" t="s">
        <v>11328</v>
      </c>
      <c r="BV3249" s="9">
        <v>44586</v>
      </c>
      <c r="BW3249" s="34" t="s">
        <v>15137</v>
      </c>
      <c r="BY3249" s="2" t="s">
        <v>153</v>
      </c>
      <c r="BZ3249" s="2" t="s">
        <v>124</v>
      </c>
      <c r="CB3249" s="1" t="s">
        <v>1994</v>
      </c>
      <c r="CD3249" s="1" t="b">
        <f t="shared" si="1747"/>
        <v>1</v>
      </c>
      <c r="CE3249" s="1" t="b">
        <f t="shared" si="1748"/>
        <v>0</v>
      </c>
      <c r="CF3249" s="1" t="b">
        <f t="shared" si="1726"/>
        <v>0</v>
      </c>
      <c r="CG3249" s="1" t="b">
        <f t="shared" si="1727"/>
        <v>0</v>
      </c>
      <c r="CH3249" s="1" t="b">
        <f t="shared" si="1728"/>
        <v>0</v>
      </c>
      <c r="CI3249" s="1" t="b">
        <f t="shared" si="1729"/>
        <v>0</v>
      </c>
      <c r="CJ3249" s="1" t="b">
        <f t="shared" si="1730"/>
        <v>1</v>
      </c>
      <c r="CK3249" s="1" t="b">
        <f t="shared" si="1731"/>
        <v>0</v>
      </c>
      <c r="CL3249" s="1" t="b">
        <f t="shared" si="1732"/>
        <v>0</v>
      </c>
      <c r="CM3249" s="1" t="b">
        <f t="shared" si="1733"/>
        <v>0</v>
      </c>
      <c r="CN3249" s="1" t="b">
        <f t="shared" si="1734"/>
        <v>0</v>
      </c>
      <c r="CO3249" s="2" t="b">
        <f t="shared" si="1735"/>
        <v>0</v>
      </c>
      <c r="CP3249" s="2" t="b">
        <f t="shared" si="1736"/>
        <v>0</v>
      </c>
      <c r="CQ3249" s="2" t="b">
        <f t="shared" si="1737"/>
        <v>1</v>
      </c>
      <c r="CR3249" s="6" t="str">
        <f t="shared" si="1738"/>
        <v>Female</v>
      </c>
      <c r="CS3249" s="7">
        <f t="shared" si="1739"/>
        <v>0</v>
      </c>
      <c r="CT3249" s="7">
        <f t="shared" si="1740"/>
        <v>1</v>
      </c>
      <c r="CU3249" s="7">
        <f t="shared" si="1741"/>
        <v>0</v>
      </c>
      <c r="CV3249" s="7">
        <f t="shared" si="1742"/>
        <v>0</v>
      </c>
    </row>
    <row r="3250" spans="2:111" ht="101.5" x14ac:dyDescent="0.35">
      <c r="B3250" s="1" t="s">
        <v>13809</v>
      </c>
      <c r="C3250" s="9">
        <v>44586</v>
      </c>
      <c r="D3250" s="10" t="s">
        <v>13809</v>
      </c>
      <c r="E3250" s="1">
        <v>15</v>
      </c>
      <c r="F3250" s="1" t="s">
        <v>127</v>
      </c>
      <c r="G3250" s="1" t="s">
        <v>13809</v>
      </c>
      <c r="H3250" s="1" t="s">
        <v>13809</v>
      </c>
      <c r="I3250" s="2" t="s">
        <v>183</v>
      </c>
      <c r="J3250" s="2" t="s">
        <v>163</v>
      </c>
      <c r="K3250" s="2" t="s">
        <v>13809</v>
      </c>
      <c r="L3250" s="2" t="s">
        <v>183</v>
      </c>
      <c r="M3250" s="2" t="s">
        <v>163</v>
      </c>
      <c r="N3250" s="2" t="s">
        <v>13809</v>
      </c>
      <c r="O3250" s="2" t="s">
        <v>110</v>
      </c>
      <c r="P3250" s="2" t="s">
        <v>111</v>
      </c>
      <c r="S3250" s="2" t="s">
        <v>111</v>
      </c>
      <c r="T3250" s="2" t="s">
        <v>112</v>
      </c>
      <c r="U3250" s="2" t="b">
        <f t="shared" si="1749"/>
        <v>1</v>
      </c>
      <c r="V3250" s="2" t="s">
        <v>113</v>
      </c>
      <c r="W3250" s="1" t="s">
        <v>112</v>
      </c>
      <c r="X3250" s="1" t="s">
        <v>114</v>
      </c>
      <c r="Y3250" s="2" t="s">
        <v>112</v>
      </c>
      <c r="Z3250" s="2" t="s">
        <v>111</v>
      </c>
      <c r="AA3250" s="2" t="s">
        <v>111</v>
      </c>
      <c r="AB3250" s="2">
        <v>1</v>
      </c>
      <c r="AC3250" s="1" t="s">
        <v>111</v>
      </c>
      <c r="AF3250" s="1" t="s">
        <v>111</v>
      </c>
      <c r="AJ3250" s="1" t="s">
        <v>115</v>
      </c>
      <c r="AK3250" s="1" t="s">
        <v>150</v>
      </c>
      <c r="AO3250" s="1" t="s">
        <v>117</v>
      </c>
      <c r="AS3250" s="1" t="s">
        <v>145</v>
      </c>
      <c r="AU3250" s="1" t="s">
        <v>132</v>
      </c>
      <c r="AZ3250" s="1" t="s">
        <v>1083</v>
      </c>
      <c r="BE3250" s="1">
        <v>16</v>
      </c>
      <c r="BJ3250" s="1" t="s">
        <v>111</v>
      </c>
      <c r="BN3250" s="1" t="s">
        <v>112</v>
      </c>
      <c r="BO3250" s="1" t="s">
        <v>148</v>
      </c>
      <c r="BP3250" s="1" t="s">
        <v>3941</v>
      </c>
      <c r="BQ3250" s="1" t="s">
        <v>121</v>
      </c>
      <c r="BR3250" s="1" t="s">
        <v>122</v>
      </c>
      <c r="BS3250" s="1" t="s">
        <v>112</v>
      </c>
      <c r="BU3250" s="34" t="s">
        <v>10918</v>
      </c>
      <c r="BV3250" s="9">
        <v>44635</v>
      </c>
      <c r="BW3250" s="34" t="s">
        <v>11329</v>
      </c>
      <c r="BY3250" s="2" t="s">
        <v>174</v>
      </c>
      <c r="BZ3250" s="2" t="s">
        <v>124</v>
      </c>
      <c r="CA3250" s="2">
        <v>3</v>
      </c>
      <c r="CB3250" s="1" t="s">
        <v>199</v>
      </c>
      <c r="CC3250" s="2" t="s">
        <v>113</v>
      </c>
      <c r="CD3250" s="1" t="b">
        <f t="shared" si="1747"/>
        <v>1</v>
      </c>
      <c r="CE3250" s="1" t="b">
        <f t="shared" si="1748"/>
        <v>1</v>
      </c>
      <c r="CF3250" s="1" t="b">
        <f t="shared" si="1726"/>
        <v>0</v>
      </c>
      <c r="CG3250" s="1" t="b">
        <f t="shared" si="1727"/>
        <v>1</v>
      </c>
      <c r="CH3250" s="1" t="b">
        <f t="shared" si="1728"/>
        <v>0</v>
      </c>
      <c r="CI3250" s="1" t="b">
        <f t="shared" si="1729"/>
        <v>0</v>
      </c>
      <c r="CJ3250" s="1" t="b">
        <f t="shared" si="1730"/>
        <v>0</v>
      </c>
      <c r="CK3250" s="1" t="b">
        <f t="shared" si="1731"/>
        <v>0</v>
      </c>
      <c r="CL3250" s="1" t="b">
        <f t="shared" si="1732"/>
        <v>0</v>
      </c>
      <c r="CM3250" s="1" t="b">
        <f t="shared" si="1733"/>
        <v>0</v>
      </c>
      <c r="CN3250" s="1" t="b">
        <f t="shared" si="1734"/>
        <v>0</v>
      </c>
      <c r="CO3250" s="2" t="b">
        <f t="shared" si="1735"/>
        <v>1</v>
      </c>
      <c r="CP3250" s="2" t="b">
        <f t="shared" si="1736"/>
        <v>1</v>
      </c>
      <c r="CQ3250" s="2" t="b">
        <f t="shared" si="1737"/>
        <v>0</v>
      </c>
      <c r="CR3250" s="6" t="str">
        <f t="shared" si="1738"/>
        <v>Male</v>
      </c>
      <c r="CS3250" s="7">
        <f t="shared" si="1739"/>
        <v>0</v>
      </c>
      <c r="CT3250" s="7">
        <f t="shared" si="1740"/>
        <v>0</v>
      </c>
      <c r="CU3250" s="7">
        <f t="shared" si="1741"/>
        <v>0</v>
      </c>
      <c r="CV3250" s="7">
        <f t="shared" si="1742"/>
        <v>0</v>
      </c>
      <c r="CW3250" s="7">
        <f>COUNTIF(M3250,"=*moderna*")</f>
        <v>0</v>
      </c>
      <c r="CX3250" s="1" t="b">
        <f>AND(E3250&lt;30,NOT(E3250="."),NOT(E3250=""))</f>
        <v>1</v>
      </c>
      <c r="CY3250" s="1" t="b">
        <f>AND(E3250&gt;17,E3250&lt;41,NOT(E3250="."),NOT(E3250=""))</f>
        <v>0</v>
      </c>
      <c r="DG3250" s="1" t="b">
        <f>AND(E3250&gt;4,E3250&lt;18,NOT(E3250=""),NOT(E3250="."))</f>
        <v>1</v>
      </c>
    </row>
    <row r="3251" spans="2:111" ht="174" x14ac:dyDescent="0.35">
      <c r="B3251" s="1" t="s">
        <v>13809</v>
      </c>
      <c r="C3251" s="9">
        <v>44586</v>
      </c>
      <c r="D3251" s="10" t="s">
        <v>13809</v>
      </c>
      <c r="E3251" s="1">
        <v>27</v>
      </c>
      <c r="F3251" s="1" t="s">
        <v>127</v>
      </c>
      <c r="G3251" s="1" t="s">
        <v>13809</v>
      </c>
      <c r="H3251" s="1" t="s">
        <v>13809</v>
      </c>
      <c r="I3251" s="9">
        <v>36889</v>
      </c>
      <c r="J3251" s="2" t="s">
        <v>109</v>
      </c>
      <c r="K3251" s="2" t="s">
        <v>13809</v>
      </c>
      <c r="L3251" s="9">
        <v>44215</v>
      </c>
      <c r="M3251" s="2" t="s">
        <v>109</v>
      </c>
      <c r="N3251" s="2" t="s">
        <v>13809</v>
      </c>
      <c r="O3251" s="2" t="s">
        <v>110</v>
      </c>
      <c r="P3251" s="2" t="s">
        <v>111</v>
      </c>
      <c r="S3251" s="2" t="s">
        <v>112</v>
      </c>
      <c r="T3251" s="2" t="s">
        <v>111</v>
      </c>
      <c r="U3251" s="2" t="b">
        <f t="shared" si="1749"/>
        <v>1</v>
      </c>
      <c r="V3251" s="2" t="s">
        <v>113</v>
      </c>
      <c r="W3251" s="1" t="s">
        <v>112</v>
      </c>
      <c r="X3251" s="1" t="s">
        <v>138</v>
      </c>
      <c r="Y3251" s="2" t="s">
        <v>111</v>
      </c>
      <c r="AF3251" s="1" t="s">
        <v>111</v>
      </c>
      <c r="AJ3251" s="1" t="s">
        <v>115</v>
      </c>
      <c r="AK3251" s="1" t="s">
        <v>194</v>
      </c>
      <c r="AN3251" s="1" t="s">
        <v>11330</v>
      </c>
      <c r="AO3251" s="1" t="s">
        <v>117</v>
      </c>
      <c r="AS3251" s="1" t="s">
        <v>11331</v>
      </c>
      <c r="AU3251" s="1" t="s">
        <v>197</v>
      </c>
      <c r="AZ3251" s="1" t="s">
        <v>120</v>
      </c>
      <c r="BA3251" s="1" t="s">
        <v>11332</v>
      </c>
      <c r="BG3251" s="1">
        <v>0.52</v>
      </c>
      <c r="BH3251" s="1">
        <v>3</v>
      </c>
      <c r="BJ3251" s="1" t="s">
        <v>112</v>
      </c>
      <c r="BK3251" s="1" t="s">
        <v>112</v>
      </c>
      <c r="BL3251" s="1" t="s">
        <v>161</v>
      </c>
      <c r="BM3251" s="1" t="s">
        <v>11333</v>
      </c>
      <c r="BQ3251" s="1" t="s">
        <v>121</v>
      </c>
      <c r="BR3251" s="1" t="s">
        <v>122</v>
      </c>
      <c r="BS3251" s="1" t="s">
        <v>111</v>
      </c>
      <c r="BT3251" s="34" t="s">
        <v>11334</v>
      </c>
      <c r="BU3251" s="34" t="s">
        <v>11335</v>
      </c>
      <c r="BV3251" s="9">
        <v>44586</v>
      </c>
      <c r="BW3251" s="34" t="s">
        <v>15138</v>
      </c>
      <c r="BY3251" s="2" t="s">
        <v>174</v>
      </c>
      <c r="BZ3251" s="2" t="s">
        <v>124</v>
      </c>
      <c r="CA3251" s="2">
        <v>3</v>
      </c>
      <c r="CB3251" s="1" t="s">
        <v>8675</v>
      </c>
      <c r="CC3251" s="2" t="s">
        <v>113</v>
      </c>
      <c r="CD3251" s="1" t="b">
        <f t="shared" si="1747"/>
        <v>1</v>
      </c>
      <c r="CE3251" s="1" t="b">
        <f t="shared" si="1748"/>
        <v>0</v>
      </c>
      <c r="CF3251" s="1" t="b">
        <f t="shared" si="1726"/>
        <v>0</v>
      </c>
      <c r="CG3251" s="1" t="b">
        <f t="shared" si="1727"/>
        <v>0</v>
      </c>
      <c r="CH3251" s="1" t="b">
        <f t="shared" si="1728"/>
        <v>0</v>
      </c>
      <c r="CI3251" s="1" t="b">
        <f t="shared" si="1729"/>
        <v>0</v>
      </c>
      <c r="CJ3251" s="1" t="b">
        <f t="shared" si="1730"/>
        <v>1</v>
      </c>
      <c r="CK3251" s="1" t="b">
        <f t="shared" si="1731"/>
        <v>0</v>
      </c>
      <c r="CL3251" s="1" t="b">
        <f t="shared" si="1732"/>
        <v>0</v>
      </c>
      <c r="CM3251" s="1" t="b">
        <f t="shared" si="1733"/>
        <v>0</v>
      </c>
      <c r="CN3251" s="1" t="b">
        <f t="shared" si="1734"/>
        <v>0</v>
      </c>
      <c r="CO3251" s="2" t="b">
        <f t="shared" si="1735"/>
        <v>0</v>
      </c>
      <c r="CP3251" s="2" t="b">
        <f t="shared" si="1736"/>
        <v>0</v>
      </c>
      <c r="CQ3251" s="2" t="b">
        <f t="shared" si="1737"/>
        <v>0</v>
      </c>
      <c r="CR3251" s="6" t="str">
        <f t="shared" si="1738"/>
        <v>Male</v>
      </c>
      <c r="CS3251" s="7">
        <f t="shared" si="1739"/>
        <v>1</v>
      </c>
      <c r="CT3251" s="7">
        <f t="shared" si="1740"/>
        <v>0</v>
      </c>
      <c r="CU3251" s="7">
        <f t="shared" si="1741"/>
        <v>0</v>
      </c>
      <c r="CV3251" s="7">
        <f t="shared" si="1742"/>
        <v>1</v>
      </c>
    </row>
    <row r="3252" spans="2:111" ht="159.5" x14ac:dyDescent="0.35">
      <c r="B3252" s="1" t="s">
        <v>13809</v>
      </c>
      <c r="C3252" s="9">
        <v>44586</v>
      </c>
      <c r="D3252" s="10" t="s">
        <v>13809</v>
      </c>
      <c r="E3252" s="1">
        <v>58</v>
      </c>
      <c r="F3252" s="1" t="s">
        <v>127</v>
      </c>
      <c r="G3252" s="1" t="s">
        <v>13809</v>
      </c>
      <c r="H3252" s="1" t="s">
        <v>13809</v>
      </c>
      <c r="K3252" s="2" t="s">
        <v>13809</v>
      </c>
      <c r="L3252" s="9">
        <v>44451</v>
      </c>
      <c r="M3252" s="2" t="s">
        <v>109</v>
      </c>
      <c r="N3252" s="2" t="s">
        <v>13809</v>
      </c>
      <c r="O3252" s="2" t="s">
        <v>110</v>
      </c>
      <c r="P3252" s="2" t="s">
        <v>111</v>
      </c>
      <c r="S3252" s="2" t="s">
        <v>111</v>
      </c>
      <c r="T3252" s="2" t="s">
        <v>112</v>
      </c>
      <c r="U3252" s="2" t="b">
        <v>1</v>
      </c>
      <c r="V3252" s="2" t="s">
        <v>126</v>
      </c>
      <c r="W3252" s="1" t="s">
        <v>111</v>
      </c>
      <c r="Y3252" s="2" t="s">
        <v>112</v>
      </c>
      <c r="AA3252" s="2" t="s">
        <v>112</v>
      </c>
      <c r="AB3252" s="2">
        <v>2</v>
      </c>
      <c r="AH3252" s="1" t="s">
        <v>193</v>
      </c>
      <c r="AI3252" s="1" t="s">
        <v>11336</v>
      </c>
      <c r="AO3252" s="1" t="s">
        <v>7136</v>
      </c>
      <c r="BJ3252" s="1" t="s">
        <v>111</v>
      </c>
      <c r="BU3252" s="34" t="s">
        <v>11337</v>
      </c>
      <c r="BV3252" s="9">
        <v>44589</v>
      </c>
      <c r="BW3252" s="34" t="s">
        <v>15139</v>
      </c>
      <c r="BY3252" s="2" t="s">
        <v>153</v>
      </c>
      <c r="BZ3252" s="2" t="s">
        <v>124</v>
      </c>
      <c r="CB3252" s="1" t="s">
        <v>330</v>
      </c>
      <c r="CD3252" s="1" t="b">
        <v>0</v>
      </c>
      <c r="CE3252" s="1" t="b">
        <f t="shared" si="1748"/>
        <v>0</v>
      </c>
      <c r="CF3252" s="1" t="b">
        <f t="shared" si="1726"/>
        <v>0</v>
      </c>
      <c r="CG3252" s="1" t="b">
        <f t="shared" si="1727"/>
        <v>0</v>
      </c>
      <c r="CH3252" s="1" t="b">
        <f t="shared" si="1728"/>
        <v>0</v>
      </c>
      <c r="CI3252" s="1" t="b">
        <f t="shared" si="1729"/>
        <v>0</v>
      </c>
      <c r="CJ3252" s="1" t="b">
        <f t="shared" si="1730"/>
        <v>0</v>
      </c>
      <c r="CK3252" s="1" t="b">
        <f t="shared" si="1731"/>
        <v>0</v>
      </c>
      <c r="CL3252" s="1" t="b">
        <f t="shared" si="1732"/>
        <v>0</v>
      </c>
      <c r="CM3252" s="1" t="b">
        <f t="shared" si="1733"/>
        <v>1</v>
      </c>
      <c r="CN3252" s="1" t="b">
        <f t="shared" si="1734"/>
        <v>0</v>
      </c>
      <c r="CO3252" s="2" t="b">
        <f t="shared" si="1735"/>
        <v>1</v>
      </c>
      <c r="CP3252" s="2" t="b">
        <f t="shared" si="1736"/>
        <v>1</v>
      </c>
      <c r="CQ3252" s="2" t="b">
        <f t="shared" si="1737"/>
        <v>0</v>
      </c>
      <c r="CR3252" s="6" t="str">
        <f t="shared" si="1738"/>
        <v>Male</v>
      </c>
      <c r="CS3252" s="7">
        <f t="shared" si="1739"/>
        <v>0</v>
      </c>
      <c r="CT3252" s="7">
        <f t="shared" si="1740"/>
        <v>0</v>
      </c>
      <c r="CU3252" s="7">
        <f t="shared" si="1741"/>
        <v>0</v>
      </c>
      <c r="CV3252" s="7">
        <f t="shared" si="1742"/>
        <v>1</v>
      </c>
      <c r="CW3252" s="7">
        <f t="shared" ref="CW3252:CW3257" si="1750">COUNTIF(M3252,"=*moderna*")</f>
        <v>0</v>
      </c>
      <c r="CX3252" s="1" t="b">
        <f t="shared" ref="CX3252:CX3257" si="1751">AND(E3252&lt;30,NOT(E3252="."),NOT(E3252=""))</f>
        <v>0</v>
      </c>
      <c r="CY3252" s="1" t="b">
        <f t="shared" ref="CY3252:CY3257" si="1752">AND(E3252&gt;17,E3252&lt;41,NOT(E3252="."),NOT(E3252=""))</f>
        <v>0</v>
      </c>
      <c r="DG3252" s="1" t="b">
        <f t="shared" ref="DG3252:DG3257" si="1753">AND(E3252&gt;4,E3252&lt;18,NOT(E3252=""),NOT(E3252="."))</f>
        <v>0</v>
      </c>
    </row>
    <row r="3253" spans="2:111" ht="232" x14ac:dyDescent="0.35">
      <c r="B3253" s="1" t="s">
        <v>13809</v>
      </c>
      <c r="C3253" s="9">
        <v>44586</v>
      </c>
      <c r="D3253" s="10" t="s">
        <v>13809</v>
      </c>
      <c r="E3253" s="1">
        <v>28</v>
      </c>
      <c r="F3253" s="1" t="s">
        <v>108</v>
      </c>
      <c r="G3253" s="1" t="s">
        <v>13809</v>
      </c>
      <c r="H3253" s="1" t="s">
        <v>13809</v>
      </c>
      <c r="I3253" s="9">
        <v>44203</v>
      </c>
      <c r="J3253" s="2" t="s">
        <v>128</v>
      </c>
      <c r="K3253" s="2" t="s">
        <v>13809</v>
      </c>
      <c r="L3253" s="9">
        <v>44236</v>
      </c>
      <c r="M3253" s="2" t="s">
        <v>128</v>
      </c>
      <c r="N3253" s="2" t="s">
        <v>13809</v>
      </c>
      <c r="O3253" s="2" t="s">
        <v>110</v>
      </c>
      <c r="P3253" s="2" t="s">
        <v>111</v>
      </c>
      <c r="S3253" s="2" t="s">
        <v>111</v>
      </c>
      <c r="T3253" s="2" t="s">
        <v>112</v>
      </c>
      <c r="U3253" s="2" t="b">
        <f>OR(S3253="yes",T3253="yes")</f>
        <v>1</v>
      </c>
      <c r="V3253" s="2" t="s">
        <v>113</v>
      </c>
      <c r="W3253" s="1" t="s">
        <v>112</v>
      </c>
      <c r="X3253" s="1" t="s">
        <v>138</v>
      </c>
      <c r="Y3253" s="2" t="s">
        <v>112</v>
      </c>
      <c r="Z3253" s="2" t="s">
        <v>111</v>
      </c>
      <c r="AA3253" s="2" t="s">
        <v>111</v>
      </c>
      <c r="AB3253" s="2">
        <v>1</v>
      </c>
      <c r="AC3253" s="1" t="s">
        <v>111</v>
      </c>
      <c r="AF3253" s="1" t="s">
        <v>111</v>
      </c>
      <c r="AJ3253" s="1" t="s">
        <v>115</v>
      </c>
      <c r="AK3253" s="1" t="s">
        <v>189</v>
      </c>
      <c r="AO3253" s="1" t="s">
        <v>117</v>
      </c>
      <c r="AS3253" s="1" t="s">
        <v>229</v>
      </c>
      <c r="AU3253" s="1" t="s">
        <v>132</v>
      </c>
      <c r="BJ3253" s="1" t="s">
        <v>111</v>
      </c>
      <c r="BN3253" s="1" t="s">
        <v>112</v>
      </c>
      <c r="BO3253" s="1" t="s">
        <v>148</v>
      </c>
      <c r="BU3253" s="34" t="s">
        <v>10187</v>
      </c>
      <c r="BV3253" s="9">
        <v>44613</v>
      </c>
      <c r="BW3253" s="34" t="s">
        <v>11338</v>
      </c>
      <c r="BY3253" s="2" t="s">
        <v>174</v>
      </c>
      <c r="BZ3253" s="2" t="s">
        <v>162</v>
      </c>
      <c r="CA3253" s="2">
        <v>3</v>
      </c>
      <c r="CB3253" s="1" t="s">
        <v>5320</v>
      </c>
      <c r="CC3253" s="2" t="s">
        <v>113</v>
      </c>
      <c r="CD3253" s="1" t="b">
        <f t="shared" ref="CD3253:CD3262" si="1754">AND(E3253&lt;30,NOT(E3253="."),NOT(E3253=""))</f>
        <v>1</v>
      </c>
      <c r="CE3253" s="1" t="b">
        <f t="shared" si="1748"/>
        <v>0</v>
      </c>
      <c r="CF3253" s="1" t="b">
        <f t="shared" si="1726"/>
        <v>0</v>
      </c>
      <c r="CG3253" s="1" t="b">
        <f t="shared" si="1727"/>
        <v>0</v>
      </c>
      <c r="CH3253" s="1" t="b">
        <f t="shared" si="1728"/>
        <v>0</v>
      </c>
      <c r="CI3253" s="1" t="b">
        <f t="shared" si="1729"/>
        <v>0</v>
      </c>
      <c r="CJ3253" s="1" t="b">
        <f t="shared" si="1730"/>
        <v>1</v>
      </c>
      <c r="CK3253" s="1" t="b">
        <f t="shared" si="1731"/>
        <v>0</v>
      </c>
      <c r="CL3253" s="1" t="b">
        <f t="shared" si="1732"/>
        <v>0</v>
      </c>
      <c r="CM3253" s="1" t="b">
        <f t="shared" si="1733"/>
        <v>0</v>
      </c>
      <c r="CN3253" s="1" t="b">
        <f t="shared" si="1734"/>
        <v>0</v>
      </c>
      <c r="CO3253" s="2" t="b">
        <f t="shared" si="1735"/>
        <v>1</v>
      </c>
      <c r="CP3253" s="2" t="b">
        <f t="shared" si="1736"/>
        <v>1</v>
      </c>
      <c r="CQ3253" s="2" t="b">
        <f t="shared" si="1737"/>
        <v>0</v>
      </c>
      <c r="CR3253" s="6" t="str">
        <f t="shared" si="1738"/>
        <v>Female</v>
      </c>
      <c r="CS3253" s="7">
        <f t="shared" si="1739"/>
        <v>0</v>
      </c>
      <c r="CT3253" s="7">
        <f t="shared" si="1740"/>
        <v>1</v>
      </c>
      <c r="CU3253" s="7">
        <f t="shared" si="1741"/>
        <v>0</v>
      </c>
      <c r="CV3253" s="7">
        <f t="shared" si="1742"/>
        <v>0</v>
      </c>
      <c r="CW3253" s="7">
        <f t="shared" si="1750"/>
        <v>1</v>
      </c>
      <c r="CX3253" s="1" t="b">
        <f t="shared" si="1751"/>
        <v>1</v>
      </c>
      <c r="CY3253" s="1" t="b">
        <f t="shared" si="1752"/>
        <v>1</v>
      </c>
      <c r="DG3253" s="1" t="b">
        <f t="shared" si="1753"/>
        <v>0</v>
      </c>
    </row>
    <row r="3254" spans="2:111" ht="101.5" x14ac:dyDescent="0.35">
      <c r="B3254" s="1" t="s">
        <v>13809</v>
      </c>
      <c r="C3254" s="9">
        <v>44586</v>
      </c>
      <c r="D3254" s="10" t="s">
        <v>13809</v>
      </c>
      <c r="E3254" s="1">
        <v>14</v>
      </c>
      <c r="F3254" s="1" t="s">
        <v>127</v>
      </c>
      <c r="G3254" s="1" t="s">
        <v>13809</v>
      </c>
      <c r="H3254" s="1" t="s">
        <v>13809</v>
      </c>
      <c r="I3254" s="2" t="s">
        <v>183</v>
      </c>
      <c r="J3254" s="2" t="s">
        <v>163</v>
      </c>
      <c r="K3254" s="2" t="s">
        <v>13809</v>
      </c>
      <c r="L3254" s="2" t="s">
        <v>183</v>
      </c>
      <c r="M3254" s="2" t="s">
        <v>163</v>
      </c>
      <c r="N3254" s="2" t="s">
        <v>13809</v>
      </c>
      <c r="O3254" s="2" t="s">
        <v>110</v>
      </c>
      <c r="P3254" s="2" t="s">
        <v>111</v>
      </c>
      <c r="S3254" s="2" t="s">
        <v>111</v>
      </c>
      <c r="T3254" s="2" t="s">
        <v>112</v>
      </c>
      <c r="U3254" s="2" t="b">
        <f>OR(S3254="yes",T3254="yes")</f>
        <v>1</v>
      </c>
      <c r="V3254" s="2" t="s">
        <v>113</v>
      </c>
      <c r="W3254" s="1" t="s">
        <v>112</v>
      </c>
      <c r="X3254" s="1" t="s">
        <v>110</v>
      </c>
      <c r="Y3254" s="2" t="s">
        <v>112</v>
      </c>
      <c r="Z3254" s="2" t="s">
        <v>111</v>
      </c>
      <c r="AA3254" s="2" t="s">
        <v>111</v>
      </c>
      <c r="AB3254" s="2">
        <v>15</v>
      </c>
      <c r="AC3254" s="1" t="s">
        <v>112</v>
      </c>
      <c r="AD3254" s="1" t="s">
        <v>192</v>
      </c>
      <c r="AE3254" s="1" t="s">
        <v>11339</v>
      </c>
      <c r="AF3254" s="1" t="s">
        <v>111</v>
      </c>
      <c r="AJ3254" s="1" t="s">
        <v>115</v>
      </c>
      <c r="AK3254" s="1" t="s">
        <v>201</v>
      </c>
      <c r="AN3254" s="1" t="s">
        <v>11340</v>
      </c>
      <c r="AO3254" s="1" t="s">
        <v>117</v>
      </c>
      <c r="AS3254" s="1" t="s">
        <v>118</v>
      </c>
      <c r="AU3254" s="1" t="s">
        <v>132</v>
      </c>
      <c r="AZ3254" s="1" t="s">
        <v>254</v>
      </c>
      <c r="BC3254" s="1" t="s">
        <v>11341</v>
      </c>
      <c r="BG3254" s="1" t="s">
        <v>11342</v>
      </c>
      <c r="BH3254" s="1" t="s">
        <v>11343</v>
      </c>
      <c r="BJ3254" s="1" t="s">
        <v>111</v>
      </c>
      <c r="BN3254" s="1" t="s">
        <v>111</v>
      </c>
      <c r="BQ3254" s="1" t="s">
        <v>121</v>
      </c>
      <c r="BR3254" s="1" t="s">
        <v>122</v>
      </c>
      <c r="BU3254" s="34" t="s">
        <v>11344</v>
      </c>
      <c r="BV3254" s="9">
        <v>44602</v>
      </c>
      <c r="BW3254" s="34" t="s">
        <v>15140</v>
      </c>
      <c r="BY3254" s="2" t="s">
        <v>123</v>
      </c>
      <c r="BZ3254" s="2" t="s">
        <v>124</v>
      </c>
      <c r="CA3254" s="2">
        <v>3</v>
      </c>
      <c r="CB3254" s="1" t="s">
        <v>253</v>
      </c>
      <c r="CC3254" s="2" t="s">
        <v>126</v>
      </c>
      <c r="CD3254" s="1" t="b">
        <f t="shared" si="1754"/>
        <v>1</v>
      </c>
      <c r="CE3254" s="1" t="b">
        <f t="shared" si="1748"/>
        <v>1</v>
      </c>
      <c r="CF3254" s="1" t="b">
        <f t="shared" si="1726"/>
        <v>0</v>
      </c>
      <c r="CG3254" s="1" t="b">
        <f t="shared" si="1727"/>
        <v>1</v>
      </c>
      <c r="CH3254" s="1" t="b">
        <f t="shared" si="1728"/>
        <v>0</v>
      </c>
      <c r="CI3254" s="1" t="b">
        <f t="shared" si="1729"/>
        <v>0</v>
      </c>
      <c r="CJ3254" s="1" t="b">
        <f t="shared" si="1730"/>
        <v>0</v>
      </c>
      <c r="CK3254" s="1" t="b">
        <f t="shared" si="1731"/>
        <v>0</v>
      </c>
      <c r="CL3254" s="1" t="b">
        <f t="shared" si="1732"/>
        <v>0</v>
      </c>
      <c r="CM3254" s="1" t="b">
        <f t="shared" si="1733"/>
        <v>0</v>
      </c>
      <c r="CN3254" s="1" t="b">
        <f t="shared" si="1734"/>
        <v>0</v>
      </c>
      <c r="CO3254" s="2" t="b">
        <f t="shared" si="1735"/>
        <v>0</v>
      </c>
      <c r="CP3254" s="2" t="b">
        <f t="shared" si="1736"/>
        <v>0</v>
      </c>
      <c r="CQ3254" s="2" t="b">
        <f t="shared" si="1737"/>
        <v>1</v>
      </c>
      <c r="CR3254" s="6" t="str">
        <f t="shared" si="1738"/>
        <v>Male</v>
      </c>
      <c r="CS3254" s="7">
        <f t="shared" si="1739"/>
        <v>0</v>
      </c>
      <c r="CT3254" s="7">
        <f t="shared" si="1740"/>
        <v>0</v>
      </c>
      <c r="CU3254" s="7">
        <f t="shared" si="1741"/>
        <v>0</v>
      </c>
      <c r="CV3254" s="7">
        <f t="shared" si="1742"/>
        <v>0</v>
      </c>
      <c r="CW3254" s="7">
        <f t="shared" si="1750"/>
        <v>0</v>
      </c>
      <c r="CX3254" s="1" t="b">
        <f t="shared" si="1751"/>
        <v>1</v>
      </c>
      <c r="CY3254" s="1" t="b">
        <f t="shared" si="1752"/>
        <v>0</v>
      </c>
      <c r="DG3254" s="1" t="b">
        <f t="shared" si="1753"/>
        <v>1</v>
      </c>
    </row>
    <row r="3255" spans="2:111" ht="116" x14ac:dyDescent="0.35">
      <c r="B3255" s="1" t="s">
        <v>13809</v>
      </c>
      <c r="C3255" s="9">
        <v>44587</v>
      </c>
      <c r="D3255" s="10" t="s">
        <v>13809</v>
      </c>
      <c r="E3255" s="1">
        <v>64</v>
      </c>
      <c r="F3255" s="1" t="s">
        <v>127</v>
      </c>
      <c r="G3255" s="1" t="s">
        <v>13809</v>
      </c>
      <c r="H3255" s="1" t="s">
        <v>13809</v>
      </c>
      <c r="I3255" s="9">
        <v>44232</v>
      </c>
      <c r="J3255" s="2" t="s">
        <v>128</v>
      </c>
      <c r="K3255" s="2" t="s">
        <v>13809</v>
      </c>
      <c r="L3255" s="9">
        <v>44259</v>
      </c>
      <c r="M3255" s="2" t="s">
        <v>128</v>
      </c>
      <c r="N3255" s="2" t="s">
        <v>13809</v>
      </c>
      <c r="O3255" s="2" t="s">
        <v>110</v>
      </c>
      <c r="P3255" s="2" t="s">
        <v>111</v>
      </c>
      <c r="S3255" s="2" t="s">
        <v>111</v>
      </c>
      <c r="T3255" s="2" t="s">
        <v>112</v>
      </c>
      <c r="U3255" s="2" t="b">
        <v>1</v>
      </c>
      <c r="V3255" s="2" t="s">
        <v>113</v>
      </c>
      <c r="W3255" s="1" t="s">
        <v>112</v>
      </c>
      <c r="X3255" s="1" t="s">
        <v>114</v>
      </c>
      <c r="Y3255" s="2" t="s">
        <v>112</v>
      </c>
      <c r="Z3255" s="2" t="s">
        <v>111</v>
      </c>
      <c r="AA3255" s="2" t="s">
        <v>111</v>
      </c>
      <c r="AB3255" s="2">
        <v>1</v>
      </c>
      <c r="AC3255" s="1" t="s">
        <v>111</v>
      </c>
      <c r="AF3255" s="1" t="s">
        <v>111</v>
      </c>
      <c r="AJ3255" s="1" t="s">
        <v>115</v>
      </c>
      <c r="AK3255" s="1" t="s">
        <v>201</v>
      </c>
      <c r="AN3255" s="1" t="s">
        <v>11345</v>
      </c>
      <c r="AO3255" s="1" t="s">
        <v>117</v>
      </c>
      <c r="AU3255" s="1" t="s">
        <v>238</v>
      </c>
      <c r="AX3255" s="1">
        <v>39</v>
      </c>
      <c r="AZ3255" s="1" t="s">
        <v>155</v>
      </c>
      <c r="BA3255" s="1" t="s">
        <v>11346</v>
      </c>
      <c r="BJ3255" s="1" t="s">
        <v>112</v>
      </c>
      <c r="BK3255" s="1" t="s">
        <v>111</v>
      </c>
      <c r="BQ3255" s="1" t="s">
        <v>121</v>
      </c>
      <c r="BR3255" s="1" t="s">
        <v>122</v>
      </c>
      <c r="BS3255" s="1" t="s">
        <v>112</v>
      </c>
      <c r="BU3255" s="34" t="s">
        <v>11347</v>
      </c>
      <c r="BV3255" s="9">
        <v>44589</v>
      </c>
      <c r="BW3255" s="34" t="s">
        <v>11348</v>
      </c>
      <c r="BX3255" s="2" t="s">
        <v>111</v>
      </c>
      <c r="BY3255" s="2" t="s">
        <v>156</v>
      </c>
      <c r="BZ3255" s="2" t="s">
        <v>124</v>
      </c>
      <c r="CA3255" s="2">
        <v>3</v>
      </c>
      <c r="CB3255" s="1" t="s">
        <v>394</v>
      </c>
      <c r="CC3255" s="2" t="s">
        <v>126</v>
      </c>
      <c r="CD3255" s="1" t="b">
        <f t="shared" si="1754"/>
        <v>0</v>
      </c>
      <c r="CE3255" s="1" t="b">
        <f t="shared" si="1748"/>
        <v>0</v>
      </c>
      <c r="CF3255" s="1" t="b">
        <f t="shared" si="1726"/>
        <v>0</v>
      </c>
      <c r="CG3255" s="1" t="b">
        <f t="shared" si="1727"/>
        <v>0</v>
      </c>
      <c r="CH3255" s="1" t="b">
        <f t="shared" si="1728"/>
        <v>0</v>
      </c>
      <c r="CI3255" s="1" t="b">
        <f t="shared" si="1729"/>
        <v>0</v>
      </c>
      <c r="CJ3255" s="1" t="b">
        <f t="shared" si="1730"/>
        <v>0</v>
      </c>
      <c r="CK3255" s="1" t="b">
        <f t="shared" si="1731"/>
        <v>0</v>
      </c>
      <c r="CL3255" s="1" t="b">
        <f t="shared" si="1732"/>
        <v>0</v>
      </c>
      <c r="CM3255" s="1" t="b">
        <f t="shared" si="1733"/>
        <v>1</v>
      </c>
      <c r="CN3255" s="1" t="b">
        <f t="shared" si="1734"/>
        <v>0</v>
      </c>
      <c r="CO3255" s="2" t="b">
        <f t="shared" si="1735"/>
        <v>1</v>
      </c>
      <c r="CP3255" s="2" t="b">
        <f t="shared" si="1736"/>
        <v>1</v>
      </c>
      <c r="CQ3255" s="2" t="b">
        <f t="shared" si="1737"/>
        <v>0</v>
      </c>
      <c r="CR3255" s="6" t="str">
        <f t="shared" si="1738"/>
        <v>Male</v>
      </c>
      <c r="CS3255" s="7">
        <f t="shared" si="1739"/>
        <v>0</v>
      </c>
      <c r="CT3255" s="7">
        <f t="shared" si="1740"/>
        <v>1</v>
      </c>
      <c r="CU3255" s="7">
        <f t="shared" si="1741"/>
        <v>0</v>
      </c>
      <c r="CV3255" s="7">
        <f t="shared" si="1742"/>
        <v>0</v>
      </c>
      <c r="CW3255" s="7">
        <f t="shared" si="1750"/>
        <v>1</v>
      </c>
      <c r="CX3255" s="1" t="b">
        <f t="shared" si="1751"/>
        <v>0</v>
      </c>
      <c r="CY3255" s="1" t="b">
        <f t="shared" si="1752"/>
        <v>0</v>
      </c>
      <c r="DG3255" s="1" t="b">
        <f t="shared" si="1753"/>
        <v>0</v>
      </c>
    </row>
    <row r="3256" spans="2:111" ht="72.5" x14ac:dyDescent="0.35">
      <c r="B3256" s="1" t="s">
        <v>13809</v>
      </c>
      <c r="C3256" s="9">
        <v>44587</v>
      </c>
      <c r="D3256" s="10" t="s">
        <v>13809</v>
      </c>
      <c r="E3256" s="1">
        <v>13</v>
      </c>
      <c r="F3256" s="1" t="s">
        <v>127</v>
      </c>
      <c r="G3256" s="1" t="s">
        <v>13809</v>
      </c>
      <c r="H3256" s="1" t="s">
        <v>13809</v>
      </c>
      <c r="I3256" s="9">
        <v>44558</v>
      </c>
      <c r="J3256" s="2" t="s">
        <v>109</v>
      </c>
      <c r="K3256" s="2" t="s">
        <v>13809</v>
      </c>
      <c r="L3256" s="9">
        <v>44579</v>
      </c>
      <c r="M3256" s="2" t="s">
        <v>109</v>
      </c>
      <c r="N3256" s="2" t="s">
        <v>13809</v>
      </c>
      <c r="O3256" s="2" t="s">
        <v>110</v>
      </c>
      <c r="P3256" s="2" t="s">
        <v>111</v>
      </c>
      <c r="S3256" s="2" t="s">
        <v>111</v>
      </c>
      <c r="T3256" s="2" t="s">
        <v>112</v>
      </c>
      <c r="U3256" s="2" t="b">
        <v>1</v>
      </c>
      <c r="V3256" s="2" t="s">
        <v>113</v>
      </c>
      <c r="W3256" s="1" t="s">
        <v>112</v>
      </c>
      <c r="X3256" s="1" t="s">
        <v>114</v>
      </c>
      <c r="Y3256" s="2" t="s">
        <v>112</v>
      </c>
      <c r="Z3256" s="2" t="s">
        <v>111</v>
      </c>
      <c r="AA3256" s="2" t="s">
        <v>112</v>
      </c>
      <c r="AB3256" s="2">
        <v>1</v>
      </c>
      <c r="AC3256" s="1" t="s">
        <v>111</v>
      </c>
      <c r="AF3256" s="1" t="s">
        <v>111</v>
      </c>
      <c r="AJ3256" s="1" t="s">
        <v>115</v>
      </c>
      <c r="AK3256" s="1" t="s">
        <v>129</v>
      </c>
      <c r="AO3256" s="1" t="s">
        <v>117</v>
      </c>
      <c r="AU3256" s="1" t="s">
        <v>132</v>
      </c>
      <c r="AZ3256" s="1" t="s">
        <v>155</v>
      </c>
      <c r="BA3256" s="1" t="s">
        <v>11349</v>
      </c>
      <c r="BJ3256" s="1" t="s">
        <v>112</v>
      </c>
      <c r="BK3256" s="1" t="s">
        <v>112</v>
      </c>
      <c r="BL3256" s="1" t="s">
        <v>142</v>
      </c>
      <c r="BQ3256" s="1" t="s">
        <v>121</v>
      </c>
      <c r="BR3256" s="1" t="s">
        <v>122</v>
      </c>
      <c r="BS3256" s="1" t="s">
        <v>112</v>
      </c>
      <c r="BU3256" s="34" t="s">
        <v>11350</v>
      </c>
      <c r="BV3256" s="9">
        <v>44589</v>
      </c>
      <c r="BW3256" s="34" t="s">
        <v>15141</v>
      </c>
      <c r="BY3256" s="2" t="s">
        <v>156</v>
      </c>
      <c r="BZ3256" s="2" t="s">
        <v>124</v>
      </c>
      <c r="CA3256" s="2">
        <v>2</v>
      </c>
      <c r="CB3256" s="1" t="s">
        <v>199</v>
      </c>
      <c r="CC3256" s="2" t="s">
        <v>126</v>
      </c>
      <c r="CD3256" s="1" t="b">
        <f t="shared" si="1754"/>
        <v>1</v>
      </c>
      <c r="CE3256" s="1" t="b">
        <f t="shared" si="1748"/>
        <v>1</v>
      </c>
      <c r="CF3256" s="1" t="b">
        <f t="shared" si="1726"/>
        <v>0</v>
      </c>
      <c r="CG3256" s="1" t="b">
        <f t="shared" si="1727"/>
        <v>1</v>
      </c>
      <c r="CH3256" s="1" t="b">
        <f t="shared" si="1728"/>
        <v>0</v>
      </c>
      <c r="CI3256" s="1" t="b">
        <f t="shared" si="1729"/>
        <v>0</v>
      </c>
      <c r="CJ3256" s="1" t="b">
        <f t="shared" si="1730"/>
        <v>0</v>
      </c>
      <c r="CK3256" s="1" t="b">
        <f t="shared" si="1731"/>
        <v>0</v>
      </c>
      <c r="CL3256" s="1" t="b">
        <f t="shared" si="1732"/>
        <v>0</v>
      </c>
      <c r="CM3256" s="1" t="b">
        <f t="shared" si="1733"/>
        <v>0</v>
      </c>
      <c r="CN3256" s="1" t="b">
        <f t="shared" si="1734"/>
        <v>0</v>
      </c>
      <c r="CO3256" s="2" t="b">
        <f t="shared" si="1735"/>
        <v>1</v>
      </c>
      <c r="CP3256" s="2" t="b">
        <f t="shared" si="1736"/>
        <v>1</v>
      </c>
      <c r="CQ3256" s="2" t="b">
        <f t="shared" si="1737"/>
        <v>0</v>
      </c>
      <c r="CR3256" s="6" t="str">
        <f t="shared" si="1738"/>
        <v>Male</v>
      </c>
      <c r="CS3256" s="7">
        <f t="shared" si="1739"/>
        <v>1</v>
      </c>
      <c r="CT3256" s="7">
        <f t="shared" si="1740"/>
        <v>0</v>
      </c>
      <c r="CU3256" s="7">
        <f t="shared" si="1741"/>
        <v>0</v>
      </c>
      <c r="CV3256" s="7">
        <f t="shared" si="1742"/>
        <v>1</v>
      </c>
      <c r="CW3256" s="7">
        <f t="shared" si="1750"/>
        <v>0</v>
      </c>
      <c r="CX3256" s="1" t="b">
        <f t="shared" si="1751"/>
        <v>1</v>
      </c>
      <c r="CY3256" s="1" t="b">
        <f t="shared" si="1752"/>
        <v>0</v>
      </c>
      <c r="DG3256" s="1" t="b">
        <f t="shared" si="1753"/>
        <v>1</v>
      </c>
    </row>
    <row r="3257" spans="2:111" ht="348" x14ac:dyDescent="0.35">
      <c r="B3257" s="1" t="s">
        <v>13809</v>
      </c>
      <c r="C3257" s="9">
        <v>44588</v>
      </c>
      <c r="D3257" s="10" t="s">
        <v>13809</v>
      </c>
      <c r="E3257" s="1">
        <v>34</v>
      </c>
      <c r="F3257" s="1" t="s">
        <v>127</v>
      </c>
      <c r="G3257" s="1" t="s">
        <v>13809</v>
      </c>
      <c r="H3257" s="1" t="s">
        <v>13809</v>
      </c>
      <c r="I3257" s="9">
        <v>44191</v>
      </c>
      <c r="J3257" s="2" t="s">
        <v>128</v>
      </c>
      <c r="K3257" s="2" t="s">
        <v>13809</v>
      </c>
      <c r="L3257" s="9">
        <v>44218</v>
      </c>
      <c r="M3257" s="2" t="s">
        <v>128</v>
      </c>
      <c r="N3257" s="2" t="s">
        <v>13809</v>
      </c>
      <c r="O3257" s="2" t="s">
        <v>110</v>
      </c>
      <c r="P3257" s="2" t="s">
        <v>111</v>
      </c>
      <c r="S3257" s="2" t="s">
        <v>111</v>
      </c>
      <c r="T3257" s="2" t="s">
        <v>112</v>
      </c>
      <c r="U3257" s="2" t="b">
        <f>OR(S3257="yes",T3257="yes")</f>
        <v>1</v>
      </c>
      <c r="V3257" s="2" t="s">
        <v>126</v>
      </c>
      <c r="W3257" s="1" t="s">
        <v>111</v>
      </c>
      <c r="Y3257" s="2" t="s">
        <v>111</v>
      </c>
      <c r="AF3257" s="1" t="s">
        <v>112</v>
      </c>
      <c r="AG3257" s="1" t="s">
        <v>138</v>
      </c>
      <c r="AJ3257" s="1" t="s">
        <v>115</v>
      </c>
      <c r="AK3257" s="1" t="s">
        <v>150</v>
      </c>
      <c r="AO3257" s="1" t="s">
        <v>130</v>
      </c>
      <c r="AU3257" s="1" t="s">
        <v>132</v>
      </c>
      <c r="AZ3257" s="1" t="s">
        <v>222</v>
      </c>
      <c r="BC3257" s="1" t="s">
        <v>11351</v>
      </c>
      <c r="BJ3257" s="1" t="s">
        <v>112</v>
      </c>
      <c r="BK3257" s="1" t="s">
        <v>112</v>
      </c>
      <c r="BL3257" s="1" t="s">
        <v>142</v>
      </c>
      <c r="BQ3257" s="1" t="s">
        <v>121</v>
      </c>
      <c r="BR3257" s="1" t="s">
        <v>122</v>
      </c>
      <c r="BS3257" s="1" t="s">
        <v>111</v>
      </c>
      <c r="BT3257" s="34" t="s">
        <v>11352</v>
      </c>
      <c r="BU3257" s="34" t="s">
        <v>14046</v>
      </c>
      <c r="BV3257" s="9">
        <v>44608</v>
      </c>
      <c r="BW3257" s="34" t="s">
        <v>15142</v>
      </c>
      <c r="BY3257" s="2" t="s">
        <v>153</v>
      </c>
      <c r="BZ3257" s="2" t="s">
        <v>124</v>
      </c>
      <c r="CB3257" s="1" t="s">
        <v>246</v>
      </c>
      <c r="CD3257" s="1" t="b">
        <f t="shared" si="1754"/>
        <v>0</v>
      </c>
      <c r="CE3257" s="1" t="b">
        <f t="shared" si="1748"/>
        <v>0</v>
      </c>
      <c r="CF3257" s="1" t="b">
        <f t="shared" si="1726"/>
        <v>0</v>
      </c>
      <c r="CG3257" s="1" t="b">
        <f t="shared" si="1727"/>
        <v>0</v>
      </c>
      <c r="CH3257" s="1" t="b">
        <f t="shared" si="1728"/>
        <v>0</v>
      </c>
      <c r="CI3257" s="1" t="b">
        <f t="shared" si="1729"/>
        <v>0</v>
      </c>
      <c r="CJ3257" s="1" t="b">
        <f t="shared" si="1730"/>
        <v>0</v>
      </c>
      <c r="CK3257" s="1" t="b">
        <f t="shared" si="1731"/>
        <v>1</v>
      </c>
      <c r="CL3257" s="1" t="b">
        <f t="shared" si="1732"/>
        <v>0</v>
      </c>
      <c r="CM3257" s="1" t="b">
        <f t="shared" si="1733"/>
        <v>0</v>
      </c>
      <c r="CN3257" s="1" t="b">
        <f t="shared" si="1734"/>
        <v>0</v>
      </c>
      <c r="CO3257" s="2" t="b">
        <f t="shared" si="1735"/>
        <v>0</v>
      </c>
      <c r="CP3257" s="2" t="b">
        <f t="shared" si="1736"/>
        <v>0</v>
      </c>
      <c r="CQ3257" s="2" t="b">
        <f t="shared" si="1737"/>
        <v>0</v>
      </c>
      <c r="CR3257" s="6" t="str">
        <f t="shared" si="1738"/>
        <v>Male</v>
      </c>
      <c r="CS3257" s="7">
        <f t="shared" si="1739"/>
        <v>0</v>
      </c>
      <c r="CT3257" s="7">
        <f t="shared" si="1740"/>
        <v>1</v>
      </c>
      <c r="CU3257" s="7">
        <f t="shared" si="1741"/>
        <v>0</v>
      </c>
      <c r="CV3257" s="7">
        <f t="shared" si="1742"/>
        <v>0</v>
      </c>
      <c r="CW3257" s="7">
        <f t="shared" si="1750"/>
        <v>1</v>
      </c>
      <c r="CX3257" s="1" t="b">
        <f t="shared" si="1751"/>
        <v>0</v>
      </c>
      <c r="CY3257" s="1" t="b">
        <f t="shared" si="1752"/>
        <v>1</v>
      </c>
      <c r="DG3257" s="1" t="b">
        <f t="shared" si="1753"/>
        <v>0</v>
      </c>
    </row>
    <row r="3258" spans="2:111" ht="87" x14ac:dyDescent="0.35">
      <c r="B3258" s="1" t="s">
        <v>13809</v>
      </c>
      <c r="C3258" s="9">
        <v>44588</v>
      </c>
      <c r="D3258" s="10" t="s">
        <v>13809</v>
      </c>
      <c r="E3258" s="1">
        <v>50</v>
      </c>
      <c r="F3258" s="1" t="s">
        <v>127</v>
      </c>
      <c r="G3258" s="1" t="s">
        <v>13809</v>
      </c>
      <c r="H3258" s="1" t="s">
        <v>13809</v>
      </c>
      <c r="K3258" s="2" t="s">
        <v>13809</v>
      </c>
      <c r="N3258" s="2" t="s">
        <v>13809</v>
      </c>
      <c r="O3258" s="2" t="s">
        <v>110</v>
      </c>
      <c r="P3258" s="2" t="s">
        <v>111</v>
      </c>
      <c r="S3258" s="2" t="s">
        <v>112</v>
      </c>
      <c r="T3258" s="2" t="s">
        <v>111</v>
      </c>
      <c r="U3258" s="2" t="b">
        <f>OR(S3258="yes",T3258="yes")</f>
        <v>1</v>
      </c>
      <c r="V3258" s="2" t="s">
        <v>126</v>
      </c>
      <c r="W3258" s="1" t="s">
        <v>111</v>
      </c>
      <c r="Y3258" s="2" t="s">
        <v>112</v>
      </c>
      <c r="Z3258" s="2" t="s">
        <v>111</v>
      </c>
      <c r="AA3258" s="2" t="s">
        <v>111</v>
      </c>
      <c r="AB3258" s="2">
        <v>7</v>
      </c>
      <c r="AC3258" s="1" t="s">
        <v>111</v>
      </c>
      <c r="AF3258" s="1" t="s">
        <v>111</v>
      </c>
      <c r="AJ3258" s="1" t="s">
        <v>115</v>
      </c>
      <c r="AK3258" s="1" t="s">
        <v>189</v>
      </c>
      <c r="AO3258" s="1" t="s">
        <v>237</v>
      </c>
      <c r="AU3258" s="1" t="s">
        <v>132</v>
      </c>
      <c r="BJ3258" s="1" t="s">
        <v>111</v>
      </c>
      <c r="BN3258" s="1" t="s">
        <v>111</v>
      </c>
      <c r="BQ3258" s="1" t="s">
        <v>121</v>
      </c>
      <c r="BR3258" s="1" t="s">
        <v>122</v>
      </c>
      <c r="BS3258" s="1" t="s">
        <v>111</v>
      </c>
      <c r="BT3258" s="34" t="s">
        <v>11353</v>
      </c>
      <c r="BU3258" s="34" t="s">
        <v>11354</v>
      </c>
      <c r="BV3258" s="9">
        <v>44750</v>
      </c>
      <c r="BW3258" s="34" t="s">
        <v>11355</v>
      </c>
      <c r="BY3258" s="2" t="s">
        <v>153</v>
      </c>
      <c r="BZ3258" s="2" t="s">
        <v>124</v>
      </c>
      <c r="CB3258" s="1" t="s">
        <v>259</v>
      </c>
      <c r="CD3258" s="1" t="b">
        <f t="shared" si="1754"/>
        <v>0</v>
      </c>
      <c r="CE3258" s="1" t="b">
        <f t="shared" si="1748"/>
        <v>0</v>
      </c>
      <c r="CF3258" s="1" t="b">
        <f t="shared" si="1726"/>
        <v>0</v>
      </c>
      <c r="CG3258" s="1" t="b">
        <f t="shared" si="1727"/>
        <v>0</v>
      </c>
      <c r="CH3258" s="1" t="b">
        <f t="shared" si="1728"/>
        <v>0</v>
      </c>
      <c r="CI3258" s="1" t="b">
        <f t="shared" si="1729"/>
        <v>0</v>
      </c>
      <c r="CJ3258" s="1" t="b">
        <f t="shared" si="1730"/>
        <v>0</v>
      </c>
      <c r="CK3258" s="1" t="b">
        <f t="shared" si="1731"/>
        <v>0</v>
      </c>
      <c r="CL3258" s="1" t="b">
        <f t="shared" si="1732"/>
        <v>0</v>
      </c>
      <c r="CM3258" s="1" t="b">
        <f t="shared" si="1733"/>
        <v>1</v>
      </c>
      <c r="CN3258" s="1" t="b">
        <f t="shared" si="1734"/>
        <v>0</v>
      </c>
      <c r="CO3258" s="2" t="b">
        <f t="shared" si="1735"/>
        <v>0</v>
      </c>
      <c r="CP3258" s="2" t="b">
        <f t="shared" si="1736"/>
        <v>1</v>
      </c>
      <c r="CQ3258" s="2" t="b">
        <f t="shared" si="1737"/>
        <v>0</v>
      </c>
      <c r="CR3258" s="6" t="str">
        <f t="shared" si="1738"/>
        <v>Male</v>
      </c>
      <c r="CS3258" s="7">
        <f t="shared" si="1739"/>
        <v>0</v>
      </c>
      <c r="CT3258" s="7">
        <f t="shared" si="1740"/>
        <v>0</v>
      </c>
      <c r="CU3258" s="7">
        <f t="shared" si="1741"/>
        <v>0</v>
      </c>
      <c r="CV3258" s="7">
        <f t="shared" si="1742"/>
        <v>0</v>
      </c>
    </row>
    <row r="3259" spans="2:111" ht="87" x14ac:dyDescent="0.35">
      <c r="B3259" s="1" t="s">
        <v>13809</v>
      </c>
      <c r="C3259" s="9">
        <v>44588</v>
      </c>
      <c r="D3259" s="10" t="s">
        <v>13809</v>
      </c>
      <c r="E3259" s="1">
        <v>29</v>
      </c>
      <c r="F3259" s="1" t="s">
        <v>127</v>
      </c>
      <c r="G3259" s="1" t="s">
        <v>13809</v>
      </c>
      <c r="H3259" s="1" t="s">
        <v>13809</v>
      </c>
      <c r="I3259" s="9">
        <v>44456</v>
      </c>
      <c r="J3259" s="2" t="s">
        <v>109</v>
      </c>
      <c r="K3259" s="2" t="s">
        <v>13809</v>
      </c>
      <c r="N3259" s="2" t="s">
        <v>13809</v>
      </c>
      <c r="O3259" s="2" t="s">
        <v>110</v>
      </c>
      <c r="P3259" s="2" t="s">
        <v>111</v>
      </c>
      <c r="S3259" s="2" t="s">
        <v>111</v>
      </c>
      <c r="T3259" s="2" t="s">
        <v>112</v>
      </c>
      <c r="U3259" s="2" t="b">
        <v>1</v>
      </c>
      <c r="V3259" s="2" t="s">
        <v>113</v>
      </c>
      <c r="W3259" s="1" t="s">
        <v>112</v>
      </c>
      <c r="X3259" s="1" t="s">
        <v>138</v>
      </c>
      <c r="Y3259" s="2" t="s">
        <v>112</v>
      </c>
      <c r="Z3259" s="2" t="s">
        <v>112</v>
      </c>
      <c r="AB3259" s="2">
        <v>1</v>
      </c>
      <c r="AC3259" s="1" t="s">
        <v>112</v>
      </c>
      <c r="AD3259" s="1" t="s">
        <v>192</v>
      </c>
      <c r="AE3259" s="1" t="s">
        <v>11356</v>
      </c>
      <c r="AF3259" s="1" t="s">
        <v>111</v>
      </c>
      <c r="AJ3259" s="1" t="s">
        <v>115</v>
      </c>
      <c r="AK3259" s="1" t="s">
        <v>150</v>
      </c>
      <c r="AO3259" s="1" t="s">
        <v>117</v>
      </c>
      <c r="AS3259" s="1" t="s">
        <v>6512</v>
      </c>
      <c r="AU3259" s="1" t="s">
        <v>132</v>
      </c>
      <c r="AZ3259" s="1" t="s">
        <v>155</v>
      </c>
      <c r="BA3259" s="1" t="s">
        <v>276</v>
      </c>
      <c r="BJ3259" s="1" t="s">
        <v>111</v>
      </c>
      <c r="BN3259" s="1" t="s">
        <v>112</v>
      </c>
      <c r="BO3259" s="1" t="s">
        <v>148</v>
      </c>
      <c r="BP3259" s="1" t="s">
        <v>11357</v>
      </c>
      <c r="BQ3259" s="1" t="s">
        <v>121</v>
      </c>
      <c r="BR3259" s="1" t="s">
        <v>122</v>
      </c>
      <c r="BS3259" s="1" t="s">
        <v>112</v>
      </c>
      <c r="BU3259" s="34" t="s">
        <v>11358</v>
      </c>
      <c r="BV3259" s="9">
        <v>44588</v>
      </c>
      <c r="BW3259" s="34" t="s">
        <v>15143</v>
      </c>
      <c r="BY3259" s="2" t="s">
        <v>156</v>
      </c>
      <c r="BZ3259" s="2" t="s">
        <v>124</v>
      </c>
      <c r="CA3259" s="2">
        <v>1</v>
      </c>
      <c r="CB3259" s="1" t="s">
        <v>383</v>
      </c>
      <c r="CC3259" s="2" t="s">
        <v>113</v>
      </c>
      <c r="CD3259" s="1" t="b">
        <f t="shared" si="1754"/>
        <v>1</v>
      </c>
      <c r="CE3259" s="1" t="b">
        <f t="shared" si="1748"/>
        <v>0</v>
      </c>
      <c r="CF3259" s="1" t="b">
        <f t="shared" si="1726"/>
        <v>0</v>
      </c>
      <c r="CG3259" s="1" t="b">
        <f t="shared" si="1727"/>
        <v>0</v>
      </c>
      <c r="CH3259" s="1" t="b">
        <f t="shared" si="1728"/>
        <v>0</v>
      </c>
      <c r="CI3259" s="1" t="b">
        <f t="shared" si="1729"/>
        <v>0</v>
      </c>
      <c r="CJ3259" s="1" t="b">
        <f t="shared" si="1730"/>
        <v>1</v>
      </c>
      <c r="CK3259" s="1" t="b">
        <f t="shared" si="1731"/>
        <v>0</v>
      </c>
      <c r="CL3259" s="1" t="b">
        <f t="shared" si="1732"/>
        <v>0</v>
      </c>
      <c r="CM3259" s="1" t="b">
        <f t="shared" si="1733"/>
        <v>0</v>
      </c>
      <c r="CN3259" s="1" t="b">
        <f t="shared" si="1734"/>
        <v>0</v>
      </c>
      <c r="CO3259" s="2" t="b">
        <f t="shared" si="1735"/>
        <v>1</v>
      </c>
      <c r="CP3259" s="2" t="b">
        <f t="shared" si="1736"/>
        <v>1</v>
      </c>
      <c r="CQ3259" s="2" t="b">
        <f t="shared" si="1737"/>
        <v>0</v>
      </c>
      <c r="CR3259" s="6" t="str">
        <f t="shared" si="1738"/>
        <v>Male</v>
      </c>
      <c r="CS3259" s="7">
        <f t="shared" si="1739"/>
        <v>1</v>
      </c>
      <c r="CT3259" s="7">
        <f t="shared" si="1740"/>
        <v>0</v>
      </c>
      <c r="CU3259" s="7">
        <f t="shared" si="1741"/>
        <v>0</v>
      </c>
      <c r="CV3259" s="7">
        <f t="shared" si="1742"/>
        <v>0</v>
      </c>
      <c r="CW3259" s="7">
        <f>COUNTIF(M3259,"=*moderna*")</f>
        <v>0</v>
      </c>
      <c r="CX3259" s="1" t="b">
        <f>AND(E3259&lt;30,NOT(E3259="."),NOT(E3259=""))</f>
        <v>1</v>
      </c>
      <c r="CY3259" s="1" t="b">
        <f>AND(E3259&gt;17,E3259&lt;41,NOT(E3259="."),NOT(E3259=""))</f>
        <v>1</v>
      </c>
      <c r="DG3259" s="1" t="b">
        <f>AND(E3259&gt;4,E3259&lt;18,NOT(E3259=""),NOT(E3259="."))</f>
        <v>0</v>
      </c>
    </row>
    <row r="3260" spans="2:111" ht="319" x14ac:dyDescent="0.35">
      <c r="B3260" s="1" t="s">
        <v>13809</v>
      </c>
      <c r="C3260" s="9">
        <v>44588</v>
      </c>
      <c r="D3260" s="10" t="s">
        <v>13809</v>
      </c>
      <c r="E3260" s="1">
        <v>78</v>
      </c>
      <c r="F3260" s="1" t="s">
        <v>127</v>
      </c>
      <c r="G3260" s="1" t="s">
        <v>13809</v>
      </c>
      <c r="H3260" s="1" t="s">
        <v>13809</v>
      </c>
      <c r="J3260" s="2" t="s">
        <v>163</v>
      </c>
      <c r="K3260" s="2" t="s">
        <v>13809</v>
      </c>
      <c r="L3260" s="9">
        <v>44243</v>
      </c>
      <c r="M3260" s="2" t="s">
        <v>109</v>
      </c>
      <c r="N3260" s="2" t="s">
        <v>13809</v>
      </c>
      <c r="O3260" s="2" t="s">
        <v>110</v>
      </c>
      <c r="P3260" s="2" t="s">
        <v>111</v>
      </c>
      <c r="S3260" s="2" t="s">
        <v>112</v>
      </c>
      <c r="T3260" s="2" t="s">
        <v>111</v>
      </c>
      <c r="U3260" s="2" t="b">
        <f>OR(S3260="yes",T3260="yes")</f>
        <v>1</v>
      </c>
      <c r="V3260" s="2" t="s">
        <v>126</v>
      </c>
      <c r="W3260" s="1" t="s">
        <v>112</v>
      </c>
      <c r="X3260" s="1" t="s">
        <v>138</v>
      </c>
      <c r="Y3260" s="2" t="s">
        <v>111</v>
      </c>
      <c r="AH3260" s="1" t="s">
        <v>193</v>
      </c>
      <c r="AI3260" s="1" t="s">
        <v>11359</v>
      </c>
      <c r="AJ3260" s="1" t="s">
        <v>115</v>
      </c>
      <c r="AK3260" s="1" t="s">
        <v>358</v>
      </c>
      <c r="AO3260" s="1" t="s">
        <v>166</v>
      </c>
      <c r="AU3260" s="1" t="s">
        <v>197</v>
      </c>
      <c r="AZ3260" s="1" t="s">
        <v>320</v>
      </c>
      <c r="BG3260" s="1" t="s">
        <v>11360</v>
      </c>
      <c r="BH3260" s="1" t="s">
        <v>11361</v>
      </c>
      <c r="BJ3260" s="1" t="s">
        <v>112</v>
      </c>
      <c r="BK3260" s="1" t="s">
        <v>112</v>
      </c>
      <c r="BL3260" s="1" t="s">
        <v>11362</v>
      </c>
      <c r="BM3260" s="1" t="s">
        <v>11363</v>
      </c>
      <c r="BQ3260" s="1" t="s">
        <v>121</v>
      </c>
      <c r="BR3260" s="1" t="s">
        <v>122</v>
      </c>
      <c r="BS3260" s="1" t="s">
        <v>112</v>
      </c>
      <c r="BU3260" s="34" t="s">
        <v>14047</v>
      </c>
      <c r="BV3260" s="9">
        <v>44671</v>
      </c>
      <c r="BW3260" s="34" t="s">
        <v>15144</v>
      </c>
      <c r="BY3260" s="2" t="s">
        <v>153</v>
      </c>
      <c r="BZ3260" s="2" t="s">
        <v>124</v>
      </c>
      <c r="CB3260" s="1" t="s">
        <v>199</v>
      </c>
      <c r="CD3260" s="1" t="b">
        <f t="shared" si="1754"/>
        <v>0</v>
      </c>
      <c r="CE3260" s="1" t="b">
        <f t="shared" si="1748"/>
        <v>0</v>
      </c>
      <c r="CF3260" s="1" t="b">
        <f t="shared" si="1726"/>
        <v>0</v>
      </c>
      <c r="CG3260" s="1" t="b">
        <f t="shared" si="1727"/>
        <v>0</v>
      </c>
      <c r="CH3260" s="1" t="b">
        <f t="shared" si="1728"/>
        <v>0</v>
      </c>
      <c r="CI3260" s="1" t="b">
        <f t="shared" si="1729"/>
        <v>0</v>
      </c>
      <c r="CJ3260" s="1" t="b">
        <f t="shared" si="1730"/>
        <v>0</v>
      </c>
      <c r="CK3260" s="1" t="b">
        <f t="shared" si="1731"/>
        <v>0</v>
      </c>
      <c r="CL3260" s="1" t="b">
        <f t="shared" si="1732"/>
        <v>0</v>
      </c>
      <c r="CM3260" s="1" t="b">
        <f t="shared" si="1733"/>
        <v>0</v>
      </c>
      <c r="CN3260" s="1" t="b">
        <f t="shared" si="1734"/>
        <v>1</v>
      </c>
      <c r="CO3260" s="2" t="b">
        <f t="shared" si="1735"/>
        <v>0</v>
      </c>
      <c r="CP3260" s="2" t="b">
        <f t="shared" si="1736"/>
        <v>0</v>
      </c>
      <c r="CQ3260" s="2" t="b">
        <f t="shared" si="1737"/>
        <v>0</v>
      </c>
      <c r="CR3260" s="6" t="str">
        <f t="shared" si="1738"/>
        <v>Male</v>
      </c>
      <c r="CS3260" s="7">
        <f t="shared" si="1739"/>
        <v>0</v>
      </c>
      <c r="CT3260" s="7">
        <f t="shared" si="1740"/>
        <v>0</v>
      </c>
      <c r="CU3260" s="7">
        <f t="shared" si="1741"/>
        <v>0</v>
      </c>
      <c r="CV3260" s="7">
        <f t="shared" si="1742"/>
        <v>1</v>
      </c>
      <c r="CW3260" s="7">
        <f>COUNTIF(M3260,"=*moderna*")</f>
        <v>0</v>
      </c>
      <c r="CX3260" s="1" t="b">
        <f>AND(E3260&lt;30,NOT(E3260="."),NOT(E3260=""))</f>
        <v>0</v>
      </c>
      <c r="CY3260" s="1" t="b">
        <f>AND(E3260&gt;17,E3260&lt;41,NOT(E3260="."),NOT(E3260=""))</f>
        <v>0</v>
      </c>
      <c r="DG3260" s="1" t="b">
        <f>AND(E3260&gt;4,E3260&lt;18,NOT(E3260=""),NOT(E3260="."))</f>
        <v>0</v>
      </c>
    </row>
    <row r="3261" spans="2:111" ht="409.5" x14ac:dyDescent="0.35">
      <c r="B3261" s="1" t="s">
        <v>13809</v>
      </c>
      <c r="C3261" s="9">
        <v>44588</v>
      </c>
      <c r="D3261" s="10" t="s">
        <v>13809</v>
      </c>
      <c r="E3261" s="1">
        <v>30</v>
      </c>
      <c r="F3261" s="1" t="s">
        <v>108</v>
      </c>
      <c r="G3261" s="1" t="s">
        <v>13809</v>
      </c>
      <c r="H3261" s="1" t="s">
        <v>13809</v>
      </c>
      <c r="I3261" s="2" t="s">
        <v>183</v>
      </c>
      <c r="J3261" s="2" t="s">
        <v>128</v>
      </c>
      <c r="K3261" s="2" t="s">
        <v>13809</v>
      </c>
      <c r="M3261" s="2" t="s">
        <v>128</v>
      </c>
      <c r="N3261" s="2" t="s">
        <v>13809</v>
      </c>
      <c r="O3261" s="2" t="s">
        <v>110</v>
      </c>
      <c r="P3261" s="2" t="s">
        <v>111</v>
      </c>
      <c r="S3261" s="2" t="s">
        <v>112</v>
      </c>
      <c r="T3261" s="2" t="s">
        <v>111</v>
      </c>
      <c r="U3261" s="2" t="b">
        <f>OR(S3261="yes",T3261="yes")</f>
        <v>1</v>
      </c>
      <c r="V3261" s="2" t="s">
        <v>113</v>
      </c>
      <c r="W3261" s="1" t="s">
        <v>112</v>
      </c>
      <c r="X3261" s="1" t="s">
        <v>138</v>
      </c>
      <c r="Y3261" s="2" t="s">
        <v>112</v>
      </c>
      <c r="Z3261" s="2" t="s">
        <v>111</v>
      </c>
      <c r="AA3261" s="2" t="s">
        <v>112</v>
      </c>
      <c r="AB3261" s="2">
        <v>4</v>
      </c>
      <c r="AC3261" s="1" t="s">
        <v>111</v>
      </c>
      <c r="AF3261" s="1" t="s">
        <v>111</v>
      </c>
      <c r="AH3261" s="1" t="s">
        <v>1082</v>
      </c>
      <c r="AJ3261" s="1" t="s">
        <v>115</v>
      </c>
      <c r="AK3261" s="1" t="s">
        <v>194</v>
      </c>
      <c r="AN3261" s="1" t="s">
        <v>11364</v>
      </c>
      <c r="AO3261" s="1" t="s">
        <v>166</v>
      </c>
      <c r="AS3261" s="1" t="s">
        <v>11365</v>
      </c>
      <c r="AU3261" s="1" t="s">
        <v>197</v>
      </c>
      <c r="AZ3261" s="1" t="s">
        <v>320</v>
      </c>
      <c r="BG3261" s="1" t="s">
        <v>3054</v>
      </c>
      <c r="BH3261" s="1">
        <v>2</v>
      </c>
      <c r="BJ3261" s="1" t="s">
        <v>111</v>
      </c>
      <c r="BN3261" s="1" t="s">
        <v>112</v>
      </c>
      <c r="BO3261" s="1" t="s">
        <v>148</v>
      </c>
      <c r="BP3261" s="1" t="s">
        <v>11366</v>
      </c>
      <c r="BQ3261" s="1" t="s">
        <v>121</v>
      </c>
      <c r="BR3261" s="1" t="s">
        <v>122</v>
      </c>
      <c r="BS3261" s="1" t="s">
        <v>111</v>
      </c>
      <c r="BT3261" s="34" t="s">
        <v>11367</v>
      </c>
      <c r="BU3261" s="34" t="s">
        <v>5019</v>
      </c>
      <c r="BV3261" s="9">
        <v>44594</v>
      </c>
      <c r="BW3261" s="34" t="s">
        <v>15145</v>
      </c>
      <c r="BY3261" s="2" t="s">
        <v>174</v>
      </c>
      <c r="BZ3261" s="2" t="s">
        <v>124</v>
      </c>
      <c r="CA3261" s="2">
        <v>2</v>
      </c>
      <c r="CB3261" s="1" t="s">
        <v>4106</v>
      </c>
      <c r="CC3261" s="2" t="s">
        <v>113</v>
      </c>
      <c r="CD3261" s="1" t="b">
        <f t="shared" si="1754"/>
        <v>0</v>
      </c>
      <c r="CE3261" s="1" t="b">
        <f t="shared" si="1748"/>
        <v>0</v>
      </c>
      <c r="CF3261" s="1" t="b">
        <f t="shared" si="1726"/>
        <v>0</v>
      </c>
      <c r="CG3261" s="1" t="b">
        <f t="shared" si="1727"/>
        <v>0</v>
      </c>
      <c r="CH3261" s="1" t="b">
        <f t="shared" si="1728"/>
        <v>0</v>
      </c>
      <c r="CI3261" s="1" t="b">
        <f t="shared" si="1729"/>
        <v>0</v>
      </c>
      <c r="CJ3261" s="1" t="b">
        <f t="shared" si="1730"/>
        <v>0</v>
      </c>
      <c r="CK3261" s="1" t="b">
        <f t="shared" si="1731"/>
        <v>1</v>
      </c>
      <c r="CL3261" s="1" t="b">
        <f t="shared" si="1732"/>
        <v>0</v>
      </c>
      <c r="CM3261" s="1" t="b">
        <f t="shared" si="1733"/>
        <v>0</v>
      </c>
      <c r="CN3261" s="1" t="b">
        <f t="shared" si="1734"/>
        <v>0</v>
      </c>
      <c r="CO3261" s="2" t="b">
        <f t="shared" si="1735"/>
        <v>1</v>
      </c>
      <c r="CP3261" s="2" t="b">
        <f t="shared" si="1736"/>
        <v>1</v>
      </c>
      <c r="CQ3261" s="2" t="b">
        <f t="shared" si="1737"/>
        <v>0</v>
      </c>
      <c r="CR3261" s="6" t="str">
        <f t="shared" si="1738"/>
        <v>Female</v>
      </c>
      <c r="CS3261" s="7">
        <f t="shared" si="1739"/>
        <v>0</v>
      </c>
      <c r="CT3261" s="7">
        <f t="shared" si="1740"/>
        <v>1</v>
      </c>
      <c r="CU3261" s="7">
        <f t="shared" si="1741"/>
        <v>0</v>
      </c>
      <c r="CV3261" s="7">
        <f t="shared" si="1742"/>
        <v>0</v>
      </c>
    </row>
    <row r="3262" spans="2:111" ht="333.5" x14ac:dyDescent="0.35">
      <c r="B3262" s="1" t="s">
        <v>13809</v>
      </c>
      <c r="C3262" s="9">
        <v>44588</v>
      </c>
      <c r="D3262" s="10" t="s">
        <v>13809</v>
      </c>
      <c r="E3262" s="1">
        <v>18</v>
      </c>
      <c r="F3262" s="1" t="s">
        <v>127</v>
      </c>
      <c r="G3262" s="1" t="s">
        <v>13809</v>
      </c>
      <c r="H3262" s="1" t="s">
        <v>13809</v>
      </c>
      <c r="I3262" s="2" t="s">
        <v>183</v>
      </c>
      <c r="J3262" s="2" t="s">
        <v>163</v>
      </c>
      <c r="K3262" s="2" t="s">
        <v>13809</v>
      </c>
      <c r="L3262" s="2" t="s">
        <v>183</v>
      </c>
      <c r="M3262" s="2" t="s">
        <v>163</v>
      </c>
      <c r="N3262" s="2" t="s">
        <v>13809</v>
      </c>
      <c r="O3262" s="2" t="s">
        <v>110</v>
      </c>
      <c r="P3262" s="2" t="s">
        <v>111</v>
      </c>
      <c r="S3262" s="2" t="s">
        <v>112</v>
      </c>
      <c r="T3262" s="2" t="s">
        <v>111</v>
      </c>
      <c r="U3262" s="2" t="b">
        <f>OR(S3262="yes",T3262="yes")</f>
        <v>1</v>
      </c>
      <c r="V3262" s="2" t="s">
        <v>113</v>
      </c>
      <c r="W3262" s="1" t="s">
        <v>112</v>
      </c>
      <c r="X3262" s="1" t="s">
        <v>114</v>
      </c>
      <c r="Y3262" s="2" t="s">
        <v>112</v>
      </c>
      <c r="Z3262" s="2" t="s">
        <v>111</v>
      </c>
      <c r="AA3262" s="2" t="s">
        <v>111</v>
      </c>
      <c r="AB3262" s="2">
        <v>2</v>
      </c>
      <c r="AC3262" s="1" t="s">
        <v>111</v>
      </c>
      <c r="AF3262" s="1" t="s">
        <v>111</v>
      </c>
      <c r="AJ3262" s="1" t="s">
        <v>115</v>
      </c>
      <c r="AK3262" s="1" t="s">
        <v>201</v>
      </c>
      <c r="AN3262" s="1" t="s">
        <v>11368</v>
      </c>
      <c r="AO3262" s="1" t="s">
        <v>166</v>
      </c>
      <c r="AS3262" s="1" t="s">
        <v>196</v>
      </c>
      <c r="AU3262" s="1" t="s">
        <v>132</v>
      </c>
      <c r="AZ3262" s="1" t="s">
        <v>120</v>
      </c>
      <c r="BA3262" s="1" t="s">
        <v>11369</v>
      </c>
      <c r="BG3262" s="1">
        <v>115</v>
      </c>
      <c r="BH3262" s="1">
        <v>41</v>
      </c>
      <c r="BJ3262" s="1" t="s">
        <v>111</v>
      </c>
      <c r="BN3262" s="1" t="s">
        <v>112</v>
      </c>
      <c r="BO3262" s="1" t="s">
        <v>148</v>
      </c>
      <c r="BP3262" s="1" t="s">
        <v>11370</v>
      </c>
      <c r="BQ3262" s="1" t="s">
        <v>121</v>
      </c>
      <c r="BR3262" s="1" t="s">
        <v>122</v>
      </c>
      <c r="BS3262" s="1" t="s">
        <v>111</v>
      </c>
      <c r="BT3262" s="34" t="s">
        <v>11371</v>
      </c>
      <c r="BU3262" s="34" t="s">
        <v>11372</v>
      </c>
      <c r="BV3262" s="9">
        <v>44588</v>
      </c>
      <c r="BW3262" s="34" t="s">
        <v>15146</v>
      </c>
      <c r="BY3262" s="2" t="s">
        <v>123</v>
      </c>
      <c r="BZ3262" s="2" t="s">
        <v>124</v>
      </c>
      <c r="CA3262" s="2">
        <v>3</v>
      </c>
      <c r="CB3262" s="1" t="s">
        <v>7540</v>
      </c>
      <c r="CC3262" s="2" t="s">
        <v>126</v>
      </c>
      <c r="CD3262" s="1" t="b">
        <f t="shared" si="1754"/>
        <v>1</v>
      </c>
      <c r="CE3262" s="1" t="b">
        <f t="shared" si="1748"/>
        <v>0</v>
      </c>
      <c r="CF3262" s="1" t="b">
        <f t="shared" si="1726"/>
        <v>0</v>
      </c>
      <c r="CG3262" s="1" t="b">
        <f t="shared" si="1727"/>
        <v>0</v>
      </c>
      <c r="CH3262" s="1" t="b">
        <f t="shared" si="1728"/>
        <v>0</v>
      </c>
      <c r="CI3262" s="1" t="b">
        <f t="shared" si="1729"/>
        <v>1</v>
      </c>
      <c r="CJ3262" s="1" t="b">
        <f t="shared" si="1730"/>
        <v>0</v>
      </c>
      <c r="CK3262" s="1" t="b">
        <f t="shared" si="1731"/>
        <v>0</v>
      </c>
      <c r="CL3262" s="1" t="b">
        <f t="shared" si="1732"/>
        <v>0</v>
      </c>
      <c r="CM3262" s="1" t="b">
        <f t="shared" si="1733"/>
        <v>0</v>
      </c>
      <c r="CN3262" s="1" t="b">
        <f t="shared" si="1734"/>
        <v>0</v>
      </c>
      <c r="CO3262" s="2" t="b">
        <f t="shared" si="1735"/>
        <v>1</v>
      </c>
      <c r="CP3262" s="2" t="b">
        <f t="shared" si="1736"/>
        <v>1</v>
      </c>
      <c r="CQ3262" s="2" t="b">
        <f t="shared" si="1737"/>
        <v>0</v>
      </c>
      <c r="CR3262" s="6" t="str">
        <f t="shared" si="1738"/>
        <v>Male</v>
      </c>
      <c r="CS3262" s="7">
        <f t="shared" si="1739"/>
        <v>0</v>
      </c>
      <c r="CT3262" s="7">
        <f t="shared" si="1740"/>
        <v>0</v>
      </c>
      <c r="CU3262" s="7">
        <f t="shared" si="1741"/>
        <v>0</v>
      </c>
      <c r="CV3262" s="7">
        <f t="shared" si="1742"/>
        <v>0</v>
      </c>
      <c r="CW3262" s="7">
        <f>COUNTIF(M3262,"=*moderna*")</f>
        <v>0</v>
      </c>
      <c r="CX3262" s="1" t="b">
        <f>AND(E3262&lt;30,NOT(E3262="."),NOT(E3262=""))</f>
        <v>1</v>
      </c>
      <c r="CY3262" s="1" t="b">
        <f>AND(E3262&gt;17,E3262&lt;41,NOT(E3262="."),NOT(E3262=""))</f>
        <v>1</v>
      </c>
      <c r="DG3262" s="1" t="b">
        <f>AND(E3262&gt;4,E3262&lt;18,NOT(E3262=""),NOT(E3262="."))</f>
        <v>0</v>
      </c>
    </row>
    <row r="3263" spans="2:111" ht="58" x14ac:dyDescent="0.35">
      <c r="B3263" s="1" t="s">
        <v>13809</v>
      </c>
      <c r="C3263" s="9">
        <v>44589</v>
      </c>
      <c r="D3263" s="10" t="s">
        <v>13809</v>
      </c>
      <c r="E3263" s="1">
        <v>59</v>
      </c>
      <c r="F3263" s="1" t="s">
        <v>127</v>
      </c>
      <c r="G3263" s="1" t="s">
        <v>13809</v>
      </c>
      <c r="H3263" s="1" t="s">
        <v>13809</v>
      </c>
      <c r="K3263" s="2" t="s">
        <v>13809</v>
      </c>
      <c r="N3263" s="2" t="s">
        <v>13809</v>
      </c>
      <c r="O3263" s="2" t="s">
        <v>110</v>
      </c>
      <c r="P3263" s="2" t="s">
        <v>111</v>
      </c>
      <c r="S3263" s="2" t="s">
        <v>112</v>
      </c>
      <c r="T3263" s="2" t="s">
        <v>111</v>
      </c>
      <c r="U3263" s="2" t="b">
        <v>1</v>
      </c>
      <c r="V3263" s="2" t="s">
        <v>126</v>
      </c>
      <c r="W3263" s="1" t="s">
        <v>112</v>
      </c>
      <c r="X3263" s="1" t="s">
        <v>114</v>
      </c>
      <c r="Y3263" s="2" t="s">
        <v>112</v>
      </c>
      <c r="AA3263" s="2" t="s">
        <v>112</v>
      </c>
      <c r="AB3263" s="2">
        <v>3</v>
      </c>
      <c r="AC3263" s="1" t="s">
        <v>111</v>
      </c>
      <c r="AF3263" s="1" t="s">
        <v>111</v>
      </c>
      <c r="AJ3263" s="1" t="s">
        <v>115</v>
      </c>
      <c r="AK3263" s="1" t="s">
        <v>129</v>
      </c>
      <c r="AO3263" s="1" t="s">
        <v>8673</v>
      </c>
      <c r="AS3263" s="1" t="s">
        <v>118</v>
      </c>
      <c r="AU3263" s="1" t="s">
        <v>238</v>
      </c>
      <c r="AX3263" s="1">
        <v>55</v>
      </c>
      <c r="BJ3263" s="1" t="s">
        <v>112</v>
      </c>
      <c r="BQ3263" s="1" t="s">
        <v>121</v>
      </c>
      <c r="BR3263" s="1" t="s">
        <v>122</v>
      </c>
      <c r="BS3263" s="1" t="s">
        <v>112</v>
      </c>
      <c r="BU3263" s="34" t="s">
        <v>11373</v>
      </c>
      <c r="BV3263" s="9">
        <v>44592</v>
      </c>
      <c r="BW3263" s="34" t="s">
        <v>15147</v>
      </c>
      <c r="BX3263" s="2" t="s">
        <v>111</v>
      </c>
      <c r="BY3263" s="2" t="s">
        <v>156</v>
      </c>
      <c r="BZ3263" s="2" t="s">
        <v>124</v>
      </c>
      <c r="CB3263" s="1" t="s">
        <v>1477</v>
      </c>
      <c r="CD3263" s="1" t="b">
        <v>0</v>
      </c>
      <c r="CE3263" s="1" t="b">
        <f t="shared" si="1748"/>
        <v>0</v>
      </c>
      <c r="CF3263" s="1" t="b">
        <f t="shared" si="1726"/>
        <v>0</v>
      </c>
      <c r="CG3263" s="1" t="b">
        <f t="shared" si="1727"/>
        <v>0</v>
      </c>
      <c r="CH3263" s="1" t="b">
        <f t="shared" si="1728"/>
        <v>0</v>
      </c>
      <c r="CI3263" s="1" t="b">
        <f t="shared" si="1729"/>
        <v>0</v>
      </c>
      <c r="CJ3263" s="1" t="b">
        <f t="shared" si="1730"/>
        <v>0</v>
      </c>
      <c r="CK3263" s="1" t="b">
        <f t="shared" si="1731"/>
        <v>0</v>
      </c>
      <c r="CL3263" s="1" t="b">
        <f t="shared" si="1732"/>
        <v>0</v>
      </c>
      <c r="CM3263" s="1" t="b">
        <f t="shared" si="1733"/>
        <v>1</v>
      </c>
      <c r="CN3263" s="1" t="b">
        <f t="shared" si="1734"/>
        <v>0</v>
      </c>
      <c r="CO3263" s="2" t="b">
        <f t="shared" si="1735"/>
        <v>1</v>
      </c>
      <c r="CP3263" s="2" t="b">
        <f t="shared" si="1736"/>
        <v>1</v>
      </c>
      <c r="CQ3263" s="2" t="b">
        <f t="shared" si="1737"/>
        <v>0</v>
      </c>
      <c r="CR3263" s="6" t="str">
        <f t="shared" si="1738"/>
        <v>Male</v>
      </c>
      <c r="CS3263" s="7">
        <f t="shared" si="1739"/>
        <v>0</v>
      </c>
      <c r="CT3263" s="7">
        <f t="shared" si="1740"/>
        <v>0</v>
      </c>
      <c r="CU3263" s="7">
        <f t="shared" si="1741"/>
        <v>0</v>
      </c>
      <c r="CV3263" s="7">
        <f t="shared" si="1742"/>
        <v>0</v>
      </c>
      <c r="CW3263" s="7">
        <f>COUNTIF(M3263,"=*moderna*")</f>
        <v>0</v>
      </c>
      <c r="CX3263" s="1" t="b">
        <f>AND(E3263&lt;30,NOT(E3263="."),NOT(E3263=""))</f>
        <v>0</v>
      </c>
      <c r="CY3263" s="1" t="b">
        <f>AND(E3263&gt;17,E3263&lt;41,NOT(E3263="."),NOT(E3263=""))</f>
        <v>0</v>
      </c>
      <c r="DG3263" s="1" t="b">
        <f>AND(E3263&gt;4,E3263&lt;18,NOT(E3263=""),NOT(E3263="."))</f>
        <v>0</v>
      </c>
    </row>
    <row r="3264" spans="2:111" ht="217.5" x14ac:dyDescent="0.35">
      <c r="B3264" s="1" t="s">
        <v>13809</v>
      </c>
      <c r="C3264" s="9">
        <v>44589</v>
      </c>
      <c r="D3264" s="10" t="s">
        <v>13809</v>
      </c>
      <c r="E3264" s="1">
        <v>46</v>
      </c>
      <c r="F3264" s="1" t="s">
        <v>127</v>
      </c>
      <c r="G3264" s="1" t="s">
        <v>13809</v>
      </c>
      <c r="H3264" s="1" t="s">
        <v>13809</v>
      </c>
      <c r="I3264" s="2" t="s">
        <v>183</v>
      </c>
      <c r="J3264" s="2" t="s">
        <v>128</v>
      </c>
      <c r="K3264" s="2" t="s">
        <v>13809</v>
      </c>
      <c r="L3264" s="2" t="s">
        <v>183</v>
      </c>
      <c r="M3264" s="2" t="s">
        <v>128</v>
      </c>
      <c r="N3264" s="2" t="s">
        <v>13809</v>
      </c>
      <c r="O3264" s="2" t="s">
        <v>110</v>
      </c>
      <c r="P3264" s="2" t="s">
        <v>111</v>
      </c>
      <c r="S3264" s="2" t="s">
        <v>112</v>
      </c>
      <c r="T3264" s="2" t="s">
        <v>111</v>
      </c>
      <c r="U3264" s="2" t="b">
        <f>OR(S3264="yes",T3264="yes")</f>
        <v>1</v>
      </c>
      <c r="V3264" s="2" t="s">
        <v>126</v>
      </c>
      <c r="W3264" s="1" t="s">
        <v>111</v>
      </c>
      <c r="Y3264" s="2" t="s">
        <v>112</v>
      </c>
      <c r="Z3264" s="2" t="s">
        <v>111</v>
      </c>
      <c r="AA3264" s="2" t="s">
        <v>111</v>
      </c>
      <c r="AB3264" s="2">
        <v>0</v>
      </c>
      <c r="AC3264" s="1" t="s">
        <v>111</v>
      </c>
      <c r="AF3264" s="1" t="s">
        <v>111</v>
      </c>
      <c r="AJ3264" s="1" t="s">
        <v>115</v>
      </c>
      <c r="AK3264" s="1" t="s">
        <v>129</v>
      </c>
      <c r="AO3264" s="1" t="s">
        <v>7136</v>
      </c>
      <c r="AU3264" s="1" t="s">
        <v>238</v>
      </c>
      <c r="AX3264" s="1">
        <v>55</v>
      </c>
      <c r="BJ3264" s="1" t="s">
        <v>111</v>
      </c>
      <c r="BN3264" s="1" t="s">
        <v>111</v>
      </c>
      <c r="BQ3264" s="1" t="s">
        <v>121</v>
      </c>
      <c r="BR3264" s="1" t="s">
        <v>122</v>
      </c>
      <c r="BS3264" s="1" t="s">
        <v>111</v>
      </c>
      <c r="BT3264" s="34" t="s">
        <v>184</v>
      </c>
      <c r="BU3264" s="34" t="s">
        <v>11374</v>
      </c>
      <c r="BV3264" s="9">
        <v>44589</v>
      </c>
      <c r="BW3264" s="34" t="s">
        <v>15148</v>
      </c>
      <c r="BY3264" s="2" t="s">
        <v>153</v>
      </c>
      <c r="BZ3264" s="2" t="s">
        <v>124</v>
      </c>
      <c r="CB3264" s="1" t="s">
        <v>149</v>
      </c>
      <c r="CD3264" s="1" t="b">
        <f>AND(E3264&lt;30,NOT(E3264="."),NOT(E3264=""))</f>
        <v>0</v>
      </c>
      <c r="CE3264" s="1" t="b">
        <f t="shared" si="1748"/>
        <v>0</v>
      </c>
      <c r="CF3264" s="1" t="b">
        <f t="shared" si="1726"/>
        <v>0</v>
      </c>
      <c r="CG3264" s="1" t="b">
        <f t="shared" si="1727"/>
        <v>0</v>
      </c>
      <c r="CH3264" s="1" t="b">
        <f t="shared" si="1728"/>
        <v>0</v>
      </c>
      <c r="CI3264" s="1" t="b">
        <f t="shared" si="1729"/>
        <v>0</v>
      </c>
      <c r="CJ3264" s="1" t="b">
        <f t="shared" si="1730"/>
        <v>0</v>
      </c>
      <c r="CK3264" s="1" t="b">
        <f t="shared" si="1731"/>
        <v>0</v>
      </c>
      <c r="CL3264" s="1" t="b">
        <f t="shared" si="1732"/>
        <v>1</v>
      </c>
      <c r="CM3264" s="1" t="b">
        <f t="shared" si="1733"/>
        <v>0</v>
      </c>
      <c r="CN3264" s="1" t="b">
        <f t="shared" si="1734"/>
        <v>0</v>
      </c>
      <c r="CO3264" s="2" t="b">
        <f t="shared" si="1735"/>
        <v>1</v>
      </c>
      <c r="CP3264" s="2" t="b">
        <f t="shared" si="1736"/>
        <v>1</v>
      </c>
      <c r="CQ3264" s="2" t="b">
        <f t="shared" si="1737"/>
        <v>0</v>
      </c>
      <c r="CR3264" s="6" t="str">
        <f t="shared" si="1738"/>
        <v>Male</v>
      </c>
      <c r="CS3264" s="7">
        <f t="shared" si="1739"/>
        <v>0</v>
      </c>
      <c r="CT3264" s="7">
        <f t="shared" si="1740"/>
        <v>1</v>
      </c>
      <c r="CU3264" s="7">
        <f t="shared" si="1741"/>
        <v>0</v>
      </c>
      <c r="CV3264" s="7">
        <f t="shared" si="1742"/>
        <v>0</v>
      </c>
    </row>
    <row r="3265" spans="2:111" ht="72.5" x14ac:dyDescent="0.35">
      <c r="B3265" s="1" t="s">
        <v>13809</v>
      </c>
      <c r="C3265" s="9">
        <v>44589</v>
      </c>
      <c r="D3265" s="10" t="s">
        <v>13809</v>
      </c>
      <c r="E3265" s="1">
        <v>15</v>
      </c>
      <c r="F3265" s="1" t="s">
        <v>127</v>
      </c>
      <c r="G3265" s="1" t="s">
        <v>13809</v>
      </c>
      <c r="H3265" s="1" t="s">
        <v>13809</v>
      </c>
      <c r="I3265" s="2" t="s">
        <v>183</v>
      </c>
      <c r="J3265" s="2" t="s">
        <v>109</v>
      </c>
      <c r="K3265" s="2" t="s">
        <v>13809</v>
      </c>
      <c r="L3265" s="9">
        <v>44457</v>
      </c>
      <c r="M3265" s="2" t="s">
        <v>109</v>
      </c>
      <c r="N3265" s="2" t="s">
        <v>13809</v>
      </c>
      <c r="O3265" s="2" t="s">
        <v>110</v>
      </c>
      <c r="P3265" s="2" t="s">
        <v>111</v>
      </c>
      <c r="S3265" s="2" t="s">
        <v>112</v>
      </c>
      <c r="T3265" s="2" t="s">
        <v>111</v>
      </c>
      <c r="U3265" s="2" t="b">
        <f>OR(S3265="yes",T3265="yes")</f>
        <v>1</v>
      </c>
      <c r="V3265" s="2" t="s">
        <v>113</v>
      </c>
      <c r="W3265" s="1" t="s">
        <v>112</v>
      </c>
      <c r="X3265" s="1" t="s">
        <v>114</v>
      </c>
      <c r="Y3265" s="2" t="s">
        <v>112</v>
      </c>
      <c r="Z3265" s="2" t="s">
        <v>111</v>
      </c>
      <c r="AA3265" s="2" t="s">
        <v>112</v>
      </c>
      <c r="AB3265" s="2">
        <v>2</v>
      </c>
      <c r="AC3265" s="1" t="s">
        <v>111</v>
      </c>
      <c r="AF3265" s="1" t="s">
        <v>111</v>
      </c>
      <c r="AJ3265" s="1" t="s">
        <v>115</v>
      </c>
      <c r="AK3265" s="1" t="s">
        <v>129</v>
      </c>
      <c r="AO3265" s="1" t="s">
        <v>221</v>
      </c>
      <c r="AZ3265" s="1" t="s">
        <v>155</v>
      </c>
      <c r="BA3265" s="1" t="s">
        <v>11375</v>
      </c>
      <c r="BJ3265" s="1" t="s">
        <v>112</v>
      </c>
      <c r="BK3265" s="1" t="s">
        <v>112</v>
      </c>
      <c r="BL3265" s="1" t="s">
        <v>142</v>
      </c>
      <c r="BQ3265" s="1" t="s">
        <v>121</v>
      </c>
      <c r="BR3265" s="1" t="s">
        <v>122</v>
      </c>
      <c r="BU3265" s="34" t="s">
        <v>11376</v>
      </c>
      <c r="BV3265" s="9">
        <v>44589</v>
      </c>
      <c r="BW3265" s="34" t="s">
        <v>11377</v>
      </c>
      <c r="BY3265" s="2" t="s">
        <v>156</v>
      </c>
      <c r="BZ3265" s="2" t="s">
        <v>124</v>
      </c>
      <c r="CA3265" s="2">
        <v>2</v>
      </c>
      <c r="CB3265" s="1" t="s">
        <v>199</v>
      </c>
      <c r="CC3265" s="2" t="s">
        <v>126</v>
      </c>
      <c r="CD3265" s="1" t="b">
        <f>AND(E3265&lt;30,NOT(E3265="."),NOT(E3265=""))</f>
        <v>1</v>
      </c>
      <c r="CE3265" s="1" t="b">
        <f t="shared" si="1748"/>
        <v>1</v>
      </c>
      <c r="CF3265" s="1" t="b">
        <f t="shared" si="1726"/>
        <v>0</v>
      </c>
      <c r="CG3265" s="1" t="b">
        <f t="shared" si="1727"/>
        <v>1</v>
      </c>
      <c r="CH3265" s="1" t="b">
        <f t="shared" si="1728"/>
        <v>0</v>
      </c>
      <c r="CI3265" s="1" t="b">
        <f t="shared" si="1729"/>
        <v>0</v>
      </c>
      <c r="CJ3265" s="1" t="b">
        <f t="shared" si="1730"/>
        <v>0</v>
      </c>
      <c r="CK3265" s="1" t="b">
        <f t="shared" si="1731"/>
        <v>0</v>
      </c>
      <c r="CL3265" s="1" t="b">
        <f t="shared" si="1732"/>
        <v>0</v>
      </c>
      <c r="CM3265" s="1" t="b">
        <f t="shared" si="1733"/>
        <v>0</v>
      </c>
      <c r="CN3265" s="1" t="b">
        <f t="shared" si="1734"/>
        <v>0</v>
      </c>
      <c r="CO3265" s="2" t="b">
        <f t="shared" si="1735"/>
        <v>1</v>
      </c>
      <c r="CP3265" s="2" t="b">
        <f t="shared" si="1736"/>
        <v>1</v>
      </c>
      <c r="CQ3265" s="2" t="b">
        <f t="shared" si="1737"/>
        <v>0</v>
      </c>
      <c r="CR3265" s="6" t="str">
        <f t="shared" si="1738"/>
        <v>Male</v>
      </c>
      <c r="CS3265" s="7">
        <f t="shared" si="1739"/>
        <v>1</v>
      </c>
      <c r="CT3265" s="7">
        <f t="shared" si="1740"/>
        <v>0</v>
      </c>
      <c r="CU3265" s="7">
        <f t="shared" si="1741"/>
        <v>0</v>
      </c>
      <c r="CV3265" s="7">
        <f t="shared" si="1742"/>
        <v>1</v>
      </c>
      <c r="CW3265" s="7">
        <f t="shared" ref="CW3265:CW3273" si="1755">COUNTIF(M3265,"=*moderna*")</f>
        <v>0</v>
      </c>
      <c r="CX3265" s="1" t="b">
        <f t="shared" ref="CX3265:CX3273" si="1756">AND(E3265&lt;30,NOT(E3265="."),NOT(E3265=""))</f>
        <v>1</v>
      </c>
      <c r="CY3265" s="1" t="b">
        <f t="shared" ref="CY3265:CY3273" si="1757">AND(E3265&gt;17,E3265&lt;41,NOT(E3265="."),NOT(E3265=""))</f>
        <v>0</v>
      </c>
      <c r="DG3265" s="1" t="b">
        <f t="shared" ref="DG3265:DG3273" si="1758">AND(E3265&gt;4,E3265&lt;18,NOT(E3265=""),NOT(E3265="."))</f>
        <v>1</v>
      </c>
    </row>
    <row r="3266" spans="2:111" ht="87" x14ac:dyDescent="0.35">
      <c r="B3266" s="1" t="s">
        <v>13809</v>
      </c>
      <c r="C3266" s="9">
        <v>44589</v>
      </c>
      <c r="D3266" s="10" t="s">
        <v>13809</v>
      </c>
      <c r="E3266" s="1">
        <v>26</v>
      </c>
      <c r="F3266" s="1" t="s">
        <v>127</v>
      </c>
      <c r="G3266" s="1" t="s">
        <v>13809</v>
      </c>
      <c r="H3266" s="1" t="s">
        <v>13809</v>
      </c>
      <c r="I3266" s="9">
        <v>44299</v>
      </c>
      <c r="J3266" s="2" t="s">
        <v>109</v>
      </c>
      <c r="K3266" s="2" t="s">
        <v>13809</v>
      </c>
      <c r="L3266" s="9">
        <v>44321</v>
      </c>
      <c r="M3266" s="2" t="s">
        <v>109</v>
      </c>
      <c r="N3266" s="2" t="s">
        <v>13809</v>
      </c>
      <c r="O3266" s="2" t="s">
        <v>110</v>
      </c>
      <c r="P3266" s="2" t="s">
        <v>111</v>
      </c>
      <c r="S3266" s="2" t="s">
        <v>111</v>
      </c>
      <c r="T3266" s="2" t="s">
        <v>112</v>
      </c>
      <c r="U3266" s="2" t="b">
        <v>1</v>
      </c>
      <c r="V3266" s="2" t="s">
        <v>113</v>
      </c>
      <c r="W3266" s="1" t="s">
        <v>112</v>
      </c>
      <c r="X3266" s="1" t="s">
        <v>114</v>
      </c>
      <c r="Y3266" s="2" t="s">
        <v>112</v>
      </c>
      <c r="Z3266" s="2" t="s">
        <v>111</v>
      </c>
      <c r="AA3266" s="2" t="s">
        <v>111</v>
      </c>
      <c r="AB3266" s="2">
        <v>3</v>
      </c>
      <c r="AC3266" s="1" t="s">
        <v>111</v>
      </c>
      <c r="AF3266" s="1" t="s">
        <v>111</v>
      </c>
      <c r="AJ3266" s="1" t="s">
        <v>115</v>
      </c>
      <c r="AK3266" s="1" t="s">
        <v>150</v>
      </c>
      <c r="AO3266" s="1" t="s">
        <v>213</v>
      </c>
      <c r="AS3266" s="1" t="s">
        <v>140</v>
      </c>
      <c r="AZ3266" s="1" t="s">
        <v>155</v>
      </c>
      <c r="BA3266" s="1" t="s">
        <v>11378</v>
      </c>
      <c r="BJ3266" s="1" t="s">
        <v>111</v>
      </c>
      <c r="BN3266" s="1" t="s">
        <v>112</v>
      </c>
      <c r="BO3266" s="1" t="s">
        <v>148</v>
      </c>
      <c r="BP3266" s="1" t="s">
        <v>11379</v>
      </c>
      <c r="BQ3266" s="1" t="s">
        <v>121</v>
      </c>
      <c r="BR3266" s="1" t="s">
        <v>122</v>
      </c>
      <c r="BS3266" s="1" t="s">
        <v>112</v>
      </c>
      <c r="BU3266" s="34" t="s">
        <v>11380</v>
      </c>
      <c r="BV3266" s="9">
        <v>44596</v>
      </c>
      <c r="BW3266" s="34" t="s">
        <v>11381</v>
      </c>
      <c r="BY3266" s="2" t="s">
        <v>136</v>
      </c>
      <c r="BZ3266" s="2" t="s">
        <v>124</v>
      </c>
      <c r="CA3266" s="2">
        <v>2</v>
      </c>
      <c r="CB3266" s="1" t="s">
        <v>311</v>
      </c>
      <c r="CC3266" s="2" t="s">
        <v>126</v>
      </c>
      <c r="CD3266" s="1" t="b">
        <v>1</v>
      </c>
      <c r="CE3266" s="1" t="b">
        <f t="shared" si="1748"/>
        <v>0</v>
      </c>
      <c r="CF3266" s="1" t="b">
        <f t="shared" ref="CF3266:CF3329" si="1759">AND(E3266&gt;4,E3266&lt;12,NOT(E3266=""),NOT(E3266="."))</f>
        <v>0</v>
      </c>
      <c r="CG3266" s="1" t="b">
        <f t="shared" ref="CG3266:CG3329" si="1760">AND(E3266&gt;11,E3266&lt;16,NOT(E3266=""),NOT(E3266="."))</f>
        <v>0</v>
      </c>
      <c r="CH3266" s="1" t="b">
        <f t="shared" ref="CH3266:CH3329" si="1761">AND(E3266&gt;15,E3266&lt;18)</f>
        <v>0</v>
      </c>
      <c r="CI3266" s="1" t="b">
        <f t="shared" ref="CI3266:CI3329" si="1762">AND(E3266&gt;17,E3266&lt;25)</f>
        <v>0</v>
      </c>
      <c r="CJ3266" s="1" t="b">
        <f t="shared" ref="CJ3266:CJ3329" si="1763">AND(E3266&gt;24,E3266&lt;30)</f>
        <v>1</v>
      </c>
      <c r="CK3266" s="1" t="b">
        <f t="shared" ref="CK3266:CK3329" si="1764">AND(E3266&gt;29,E3266&lt;40)</f>
        <v>0</v>
      </c>
      <c r="CL3266" s="1" t="b">
        <f t="shared" ref="CL3266:CL3329" si="1765">AND(E3266&gt;39,E3266&lt;50)</f>
        <v>0</v>
      </c>
      <c r="CM3266" s="1" t="b">
        <f t="shared" ref="CM3266:CM3329" si="1766">AND(E3266&gt;49,E3266&lt;65)</f>
        <v>0</v>
      </c>
      <c r="CN3266" s="1" t="b">
        <f t="shared" ref="CN3266:CN3329" si="1767">AND(E3266&gt;64,NOT(E3266="."),NOT(E3266=""))</f>
        <v>0</v>
      </c>
      <c r="CO3266" s="2" t="b">
        <f t="shared" ref="CO3266:CO3329" si="1768">AND(AB3266&lt;7,NOT(AB3266="."),NOT(AB3266=""))</f>
        <v>1</v>
      </c>
      <c r="CP3266" s="2" t="b">
        <f t="shared" ref="CP3266:CP3329" si="1769">AND(AB3266&lt;8,NOT(AB3266="."),NOT(AB3266=""))</f>
        <v>1</v>
      </c>
      <c r="CQ3266" s="2" t="b">
        <f t="shared" ref="CQ3266:CQ3329" si="1770">AND(AB3266&gt;7,AB3266&lt;22,NOT(AB3266=""),NOT(AB3266="."))</f>
        <v>0</v>
      </c>
      <c r="CR3266" s="6" t="str">
        <f t="shared" ref="CR3266:CR3329" si="1771">F3266</f>
        <v>Male</v>
      </c>
      <c r="CS3266" s="7">
        <f t="shared" ref="CS3266:CS3329" si="1772">COUNTIF(J3266,"=*pfizer*")</f>
        <v>1</v>
      </c>
      <c r="CT3266" s="7">
        <f t="shared" ref="CT3266:CT3329" si="1773">COUNTIF(J3266,"=*moderna*")</f>
        <v>0</v>
      </c>
      <c r="CU3266" s="7">
        <f t="shared" ref="CU3266:CU3329" si="1774">COUNTIF(J3266,"=*janssen*")</f>
        <v>0</v>
      </c>
      <c r="CV3266" s="7">
        <f t="shared" ref="CV3266:CV3329" si="1775">COUNTIF(M3266,"=*pfizer*")</f>
        <v>1</v>
      </c>
      <c r="CW3266" s="7">
        <f t="shared" si="1755"/>
        <v>0</v>
      </c>
      <c r="CX3266" s="1" t="b">
        <f t="shared" si="1756"/>
        <v>1</v>
      </c>
      <c r="CY3266" s="1" t="b">
        <f t="shared" si="1757"/>
        <v>1</v>
      </c>
      <c r="DG3266" s="1" t="b">
        <f t="shared" si="1758"/>
        <v>0</v>
      </c>
    </row>
    <row r="3267" spans="2:111" ht="261" x14ac:dyDescent="0.35">
      <c r="B3267" s="1" t="s">
        <v>13809</v>
      </c>
      <c r="C3267" s="9">
        <v>44589</v>
      </c>
      <c r="D3267" s="10" t="s">
        <v>13809</v>
      </c>
      <c r="E3267" s="1">
        <v>14</v>
      </c>
      <c r="F3267" s="1" t="s">
        <v>127</v>
      </c>
      <c r="G3267" s="1" t="s">
        <v>13809</v>
      </c>
      <c r="H3267" s="1" t="s">
        <v>13809</v>
      </c>
      <c r="I3267" s="2" t="s">
        <v>183</v>
      </c>
      <c r="J3267" s="2" t="s">
        <v>163</v>
      </c>
      <c r="K3267" s="2" t="s">
        <v>13809</v>
      </c>
      <c r="L3267" s="2" t="s">
        <v>183</v>
      </c>
      <c r="M3267" s="2" t="s">
        <v>163</v>
      </c>
      <c r="N3267" s="2" t="s">
        <v>13809</v>
      </c>
      <c r="O3267" s="2" t="s">
        <v>8383</v>
      </c>
      <c r="P3267" s="2" t="s">
        <v>111</v>
      </c>
      <c r="S3267" s="2" t="s">
        <v>112</v>
      </c>
      <c r="T3267" s="2" t="s">
        <v>111</v>
      </c>
      <c r="U3267" s="2" t="b">
        <f>OR(S3267="yes",T3267="yes")</f>
        <v>1</v>
      </c>
      <c r="V3267" s="2" t="s">
        <v>113</v>
      </c>
      <c r="W3267" s="1" t="s">
        <v>112</v>
      </c>
      <c r="X3267" s="1" t="s">
        <v>114</v>
      </c>
      <c r="Y3267" s="2" t="s">
        <v>112</v>
      </c>
      <c r="Z3267" s="2" t="s">
        <v>111</v>
      </c>
      <c r="AA3267" s="2" t="s">
        <v>111</v>
      </c>
      <c r="AB3267" s="2">
        <v>1</v>
      </c>
      <c r="AC3267" s="1" t="s">
        <v>111</v>
      </c>
      <c r="AF3267" s="1" t="s">
        <v>111</v>
      </c>
      <c r="AJ3267" s="1" t="s">
        <v>115</v>
      </c>
      <c r="AK3267" s="1" t="s">
        <v>150</v>
      </c>
      <c r="AO3267" s="1" t="s">
        <v>237</v>
      </c>
      <c r="AU3267" s="1" t="s">
        <v>119</v>
      </c>
      <c r="AX3267" s="12">
        <v>0.42</v>
      </c>
      <c r="BJ3267" s="1" t="s">
        <v>112</v>
      </c>
      <c r="BK3267" s="1" t="s">
        <v>112</v>
      </c>
      <c r="BL3267" s="1" t="s">
        <v>11382</v>
      </c>
      <c r="BM3267" s="1" t="s">
        <v>11383</v>
      </c>
      <c r="BQ3267" s="1" t="s">
        <v>121</v>
      </c>
      <c r="BR3267" s="1" t="s">
        <v>122</v>
      </c>
      <c r="BS3267" s="1" t="s">
        <v>112</v>
      </c>
      <c r="BU3267" s="34" t="s">
        <v>11384</v>
      </c>
      <c r="BV3267" s="9">
        <v>44658</v>
      </c>
      <c r="BW3267" s="34" t="s">
        <v>15149</v>
      </c>
      <c r="BZ3267" s="2" t="s">
        <v>124</v>
      </c>
      <c r="CA3267" s="2">
        <v>3</v>
      </c>
      <c r="CB3267" s="1" t="s">
        <v>207</v>
      </c>
      <c r="CC3267" s="2" t="s">
        <v>113</v>
      </c>
      <c r="CD3267" s="1" t="b">
        <f>AND(E3267&lt;30,NOT(E3267="."),NOT(E3267=""))</f>
        <v>1</v>
      </c>
      <c r="CE3267" s="1" t="b">
        <f t="shared" si="1748"/>
        <v>1</v>
      </c>
      <c r="CF3267" s="1" t="b">
        <f t="shared" si="1759"/>
        <v>0</v>
      </c>
      <c r="CG3267" s="1" t="b">
        <f t="shared" si="1760"/>
        <v>1</v>
      </c>
      <c r="CH3267" s="1" t="b">
        <f t="shared" si="1761"/>
        <v>0</v>
      </c>
      <c r="CI3267" s="1" t="b">
        <f t="shared" si="1762"/>
        <v>0</v>
      </c>
      <c r="CJ3267" s="1" t="b">
        <f t="shared" si="1763"/>
        <v>0</v>
      </c>
      <c r="CK3267" s="1" t="b">
        <f t="shared" si="1764"/>
        <v>0</v>
      </c>
      <c r="CL3267" s="1" t="b">
        <f t="shared" si="1765"/>
        <v>0</v>
      </c>
      <c r="CM3267" s="1" t="b">
        <f t="shared" si="1766"/>
        <v>0</v>
      </c>
      <c r="CN3267" s="1" t="b">
        <f t="shared" si="1767"/>
        <v>0</v>
      </c>
      <c r="CO3267" s="2" t="b">
        <f t="shared" si="1768"/>
        <v>1</v>
      </c>
      <c r="CP3267" s="2" t="b">
        <f t="shared" si="1769"/>
        <v>1</v>
      </c>
      <c r="CQ3267" s="2" t="b">
        <f t="shared" si="1770"/>
        <v>0</v>
      </c>
      <c r="CR3267" s="6" t="str">
        <f t="shared" si="1771"/>
        <v>Male</v>
      </c>
      <c r="CS3267" s="7">
        <f t="shared" si="1772"/>
        <v>0</v>
      </c>
      <c r="CT3267" s="7">
        <f t="shared" si="1773"/>
        <v>0</v>
      </c>
      <c r="CU3267" s="7">
        <f t="shared" si="1774"/>
        <v>0</v>
      </c>
      <c r="CV3267" s="7">
        <f t="shared" si="1775"/>
        <v>0</v>
      </c>
      <c r="CW3267" s="7">
        <f t="shared" si="1755"/>
        <v>0</v>
      </c>
      <c r="CX3267" s="1" t="b">
        <f t="shared" si="1756"/>
        <v>1</v>
      </c>
      <c r="CY3267" s="1" t="b">
        <f t="shared" si="1757"/>
        <v>0</v>
      </c>
      <c r="DG3267" s="1" t="b">
        <f t="shared" si="1758"/>
        <v>1</v>
      </c>
    </row>
    <row r="3268" spans="2:111" ht="275.5" x14ac:dyDescent="0.35">
      <c r="B3268" s="1" t="s">
        <v>13809</v>
      </c>
      <c r="C3268" s="9">
        <v>44589</v>
      </c>
      <c r="D3268" s="10" t="s">
        <v>13809</v>
      </c>
      <c r="E3268" s="1">
        <v>14</v>
      </c>
      <c r="F3268" s="1" t="s">
        <v>127</v>
      </c>
      <c r="G3268" s="1" t="s">
        <v>13809</v>
      </c>
      <c r="H3268" s="1" t="s">
        <v>13809</v>
      </c>
      <c r="I3268" s="9">
        <v>44330</v>
      </c>
      <c r="J3268" s="2" t="s">
        <v>109</v>
      </c>
      <c r="K3268" s="2" t="s">
        <v>13809</v>
      </c>
      <c r="L3268" s="9">
        <v>44351</v>
      </c>
      <c r="M3268" s="2" t="s">
        <v>109</v>
      </c>
      <c r="N3268" s="2" t="s">
        <v>13809</v>
      </c>
      <c r="O3268" s="2" t="s">
        <v>110</v>
      </c>
      <c r="P3268" s="2" t="s">
        <v>111</v>
      </c>
      <c r="S3268" s="2" t="s">
        <v>112</v>
      </c>
      <c r="T3268" s="2" t="s">
        <v>111</v>
      </c>
      <c r="U3268" s="2" t="b">
        <f>OR(S3268="yes",T3268="yes")</f>
        <v>1</v>
      </c>
      <c r="V3268" s="2" t="s">
        <v>113</v>
      </c>
      <c r="W3268" s="1" t="s">
        <v>112</v>
      </c>
      <c r="X3268" s="1" t="s">
        <v>114</v>
      </c>
      <c r="Y3268" s="2" t="s">
        <v>112</v>
      </c>
      <c r="Z3268" s="2" t="s">
        <v>111</v>
      </c>
      <c r="AA3268" s="2" t="s">
        <v>111</v>
      </c>
      <c r="AB3268" s="2">
        <v>3</v>
      </c>
      <c r="AC3268" s="1" t="s">
        <v>111</v>
      </c>
      <c r="AF3268" s="1" t="s">
        <v>111</v>
      </c>
      <c r="AJ3268" s="1" t="s">
        <v>115</v>
      </c>
      <c r="AK3268" s="1" t="s">
        <v>189</v>
      </c>
      <c r="AO3268" s="1" t="s">
        <v>166</v>
      </c>
      <c r="AS3268" s="1" t="s">
        <v>951</v>
      </c>
      <c r="AU3268" s="1" t="s">
        <v>132</v>
      </c>
      <c r="AZ3268" s="1" t="s">
        <v>327</v>
      </c>
      <c r="BA3268" s="1" t="s">
        <v>11259</v>
      </c>
      <c r="BD3268" s="1">
        <v>27.4</v>
      </c>
      <c r="BF3268" s="1">
        <v>242</v>
      </c>
      <c r="BJ3268" s="1" t="s">
        <v>112</v>
      </c>
      <c r="BK3268" s="1" t="s">
        <v>112</v>
      </c>
      <c r="BL3268" s="1" t="s">
        <v>161</v>
      </c>
      <c r="BQ3268" s="1" t="s">
        <v>121</v>
      </c>
      <c r="BR3268" s="1" t="s">
        <v>122</v>
      </c>
      <c r="BU3268" s="34" t="s">
        <v>11260</v>
      </c>
      <c r="BV3268" s="9">
        <v>44589</v>
      </c>
      <c r="BW3268" s="34" t="s">
        <v>15150</v>
      </c>
      <c r="BY3268" s="2" t="s">
        <v>156</v>
      </c>
      <c r="BZ3268" s="2" t="s">
        <v>124</v>
      </c>
      <c r="CA3268" s="2">
        <v>3</v>
      </c>
      <c r="CB3268" s="1" t="s">
        <v>11261</v>
      </c>
      <c r="CC3268" s="2" t="s">
        <v>126</v>
      </c>
      <c r="CD3268" s="1" t="b">
        <f>AND(E3268&lt;30,NOT(E3268="."),NOT(E3268=""))</f>
        <v>1</v>
      </c>
      <c r="CE3268" s="1" t="b">
        <f t="shared" si="1748"/>
        <v>1</v>
      </c>
      <c r="CF3268" s="1" t="b">
        <f t="shared" si="1759"/>
        <v>0</v>
      </c>
      <c r="CG3268" s="1" t="b">
        <f t="shared" si="1760"/>
        <v>1</v>
      </c>
      <c r="CH3268" s="1" t="b">
        <f t="shared" si="1761"/>
        <v>0</v>
      </c>
      <c r="CI3268" s="1" t="b">
        <f t="shared" si="1762"/>
        <v>0</v>
      </c>
      <c r="CJ3268" s="1" t="b">
        <f t="shared" si="1763"/>
        <v>0</v>
      </c>
      <c r="CK3268" s="1" t="b">
        <f t="shared" si="1764"/>
        <v>0</v>
      </c>
      <c r="CL3268" s="1" t="b">
        <f t="shared" si="1765"/>
        <v>0</v>
      </c>
      <c r="CM3268" s="1" t="b">
        <f t="shared" si="1766"/>
        <v>0</v>
      </c>
      <c r="CN3268" s="1" t="b">
        <f t="shared" si="1767"/>
        <v>0</v>
      </c>
      <c r="CO3268" s="2" t="b">
        <f t="shared" si="1768"/>
        <v>1</v>
      </c>
      <c r="CP3268" s="2" t="b">
        <f t="shared" si="1769"/>
        <v>1</v>
      </c>
      <c r="CQ3268" s="2" t="b">
        <f t="shared" si="1770"/>
        <v>0</v>
      </c>
      <c r="CR3268" s="6" t="str">
        <f t="shared" si="1771"/>
        <v>Male</v>
      </c>
      <c r="CS3268" s="7">
        <f t="shared" si="1772"/>
        <v>1</v>
      </c>
      <c r="CT3268" s="7">
        <f t="shared" si="1773"/>
        <v>0</v>
      </c>
      <c r="CU3268" s="7">
        <f t="shared" si="1774"/>
        <v>0</v>
      </c>
      <c r="CV3268" s="7">
        <f t="shared" si="1775"/>
        <v>1</v>
      </c>
      <c r="CW3268" s="7">
        <f t="shared" si="1755"/>
        <v>0</v>
      </c>
      <c r="CX3268" s="1" t="b">
        <f t="shared" si="1756"/>
        <v>1</v>
      </c>
      <c r="CY3268" s="1" t="b">
        <f t="shared" si="1757"/>
        <v>0</v>
      </c>
      <c r="DG3268" s="1" t="b">
        <f t="shared" si="1758"/>
        <v>1</v>
      </c>
    </row>
    <row r="3269" spans="2:111" ht="87" x14ac:dyDescent="0.35">
      <c r="B3269" s="1" t="s">
        <v>13809</v>
      </c>
      <c r="C3269" s="9">
        <v>44589</v>
      </c>
      <c r="D3269" s="10" t="s">
        <v>13809</v>
      </c>
      <c r="E3269" s="1">
        <v>16</v>
      </c>
      <c r="F3269" s="1" t="s">
        <v>127</v>
      </c>
      <c r="G3269" s="1" t="s">
        <v>13809</v>
      </c>
      <c r="H3269" s="1" t="s">
        <v>13809</v>
      </c>
      <c r="I3269" s="9">
        <v>44557</v>
      </c>
      <c r="J3269" s="2" t="s">
        <v>109</v>
      </c>
      <c r="K3269" s="2" t="s">
        <v>13809</v>
      </c>
      <c r="L3269" s="9">
        <v>44578</v>
      </c>
      <c r="M3269" s="2" t="s">
        <v>109</v>
      </c>
      <c r="N3269" s="2" t="s">
        <v>13809</v>
      </c>
      <c r="O3269" s="2" t="s">
        <v>110</v>
      </c>
      <c r="P3269" s="2" t="s">
        <v>111</v>
      </c>
      <c r="S3269" s="2" t="s">
        <v>111</v>
      </c>
      <c r="T3269" s="2" t="s">
        <v>112</v>
      </c>
      <c r="U3269" s="2" t="b">
        <v>1</v>
      </c>
      <c r="V3269" s="2" t="s">
        <v>113</v>
      </c>
      <c r="W3269" s="1" t="s">
        <v>112</v>
      </c>
      <c r="X3269" s="1" t="s">
        <v>114</v>
      </c>
      <c r="Y3269" s="2" t="s">
        <v>112</v>
      </c>
      <c r="Z3269" s="2" t="s">
        <v>111</v>
      </c>
      <c r="AA3269" s="2" t="s">
        <v>112</v>
      </c>
      <c r="AB3269" s="2">
        <v>1</v>
      </c>
      <c r="AC3269" s="1" t="s">
        <v>111</v>
      </c>
      <c r="AF3269" s="1" t="s">
        <v>111</v>
      </c>
      <c r="AJ3269" s="1" t="s">
        <v>115</v>
      </c>
      <c r="AK3269" s="1" t="s">
        <v>129</v>
      </c>
      <c r="AO3269" s="1" t="s">
        <v>117</v>
      </c>
      <c r="AS3269" s="1" t="s">
        <v>145</v>
      </c>
      <c r="AU3269" s="1" t="s">
        <v>132</v>
      </c>
      <c r="AZ3269" s="1" t="s">
        <v>120</v>
      </c>
      <c r="BA3269" s="1" t="s">
        <v>11206</v>
      </c>
      <c r="BG3269" s="1">
        <v>45</v>
      </c>
      <c r="BH3269" s="1">
        <v>13</v>
      </c>
      <c r="BJ3269" s="1" t="s">
        <v>111</v>
      </c>
      <c r="BN3269" s="1" t="s">
        <v>112</v>
      </c>
      <c r="BO3269" s="1" t="s">
        <v>148</v>
      </c>
      <c r="BP3269" s="1" t="s">
        <v>152</v>
      </c>
      <c r="BQ3269" s="1" t="s">
        <v>121</v>
      </c>
      <c r="BR3269" s="1" t="s">
        <v>122</v>
      </c>
      <c r="BS3269" s="1" t="s">
        <v>112</v>
      </c>
      <c r="BU3269" s="34" t="s">
        <v>11207</v>
      </c>
      <c r="BV3269" s="9">
        <v>44593</v>
      </c>
      <c r="BW3269" s="34" t="s">
        <v>11385</v>
      </c>
      <c r="BY3269" s="2" t="s">
        <v>123</v>
      </c>
      <c r="BZ3269" s="2" t="s">
        <v>232</v>
      </c>
      <c r="CA3269" s="2">
        <v>2</v>
      </c>
      <c r="CB3269" s="1" t="s">
        <v>199</v>
      </c>
      <c r="CC3269" s="2" t="s">
        <v>126</v>
      </c>
      <c r="CD3269" s="1" t="b">
        <f>AND(E3269&lt;30,NOT(E3269="."),NOT(E3269=""))</f>
        <v>1</v>
      </c>
      <c r="CE3269" s="1" t="b">
        <f t="shared" si="1748"/>
        <v>1</v>
      </c>
      <c r="CF3269" s="1" t="b">
        <f t="shared" si="1759"/>
        <v>0</v>
      </c>
      <c r="CG3269" s="1" t="b">
        <f t="shared" si="1760"/>
        <v>0</v>
      </c>
      <c r="CH3269" s="1" t="b">
        <f t="shared" si="1761"/>
        <v>1</v>
      </c>
      <c r="CI3269" s="1" t="b">
        <f t="shared" si="1762"/>
        <v>0</v>
      </c>
      <c r="CJ3269" s="1" t="b">
        <f t="shared" si="1763"/>
        <v>0</v>
      </c>
      <c r="CK3269" s="1" t="b">
        <f t="shared" si="1764"/>
        <v>0</v>
      </c>
      <c r="CL3269" s="1" t="b">
        <f t="shared" si="1765"/>
        <v>0</v>
      </c>
      <c r="CM3269" s="1" t="b">
        <f t="shared" si="1766"/>
        <v>0</v>
      </c>
      <c r="CN3269" s="1" t="b">
        <f t="shared" si="1767"/>
        <v>0</v>
      </c>
      <c r="CO3269" s="2" t="b">
        <f t="shared" si="1768"/>
        <v>1</v>
      </c>
      <c r="CP3269" s="2" t="b">
        <f t="shared" si="1769"/>
        <v>1</v>
      </c>
      <c r="CQ3269" s="2" t="b">
        <f t="shared" si="1770"/>
        <v>0</v>
      </c>
      <c r="CR3269" s="6" t="str">
        <f t="shared" si="1771"/>
        <v>Male</v>
      </c>
      <c r="CS3269" s="7">
        <f t="shared" si="1772"/>
        <v>1</v>
      </c>
      <c r="CT3269" s="7">
        <f t="shared" si="1773"/>
        <v>0</v>
      </c>
      <c r="CU3269" s="7">
        <f t="shared" si="1774"/>
        <v>0</v>
      </c>
      <c r="CV3269" s="7">
        <f t="shared" si="1775"/>
        <v>1</v>
      </c>
      <c r="CW3269" s="7">
        <f t="shared" si="1755"/>
        <v>0</v>
      </c>
      <c r="CX3269" s="1" t="b">
        <f t="shared" si="1756"/>
        <v>1</v>
      </c>
      <c r="CY3269" s="1" t="b">
        <f t="shared" si="1757"/>
        <v>0</v>
      </c>
      <c r="DG3269" s="1" t="b">
        <f t="shared" si="1758"/>
        <v>1</v>
      </c>
    </row>
    <row r="3270" spans="2:111" ht="101.5" x14ac:dyDescent="0.35">
      <c r="B3270" s="1" t="s">
        <v>13809</v>
      </c>
      <c r="C3270" s="9">
        <v>44589</v>
      </c>
      <c r="D3270" s="10" t="s">
        <v>13809</v>
      </c>
      <c r="E3270" s="1">
        <v>30</v>
      </c>
      <c r="F3270" s="1" t="s">
        <v>127</v>
      </c>
      <c r="G3270" s="1" t="s">
        <v>13809</v>
      </c>
      <c r="H3270" s="1" t="s">
        <v>13809</v>
      </c>
      <c r="I3270" s="2" t="s">
        <v>183</v>
      </c>
      <c r="J3270" s="2" t="s">
        <v>109</v>
      </c>
      <c r="K3270" s="2" t="s">
        <v>13809</v>
      </c>
      <c r="L3270" s="9">
        <v>44404</v>
      </c>
      <c r="M3270" s="2" t="s">
        <v>109</v>
      </c>
      <c r="N3270" s="2" t="s">
        <v>13809</v>
      </c>
      <c r="O3270" s="2" t="s">
        <v>110</v>
      </c>
      <c r="P3270" s="2" t="s">
        <v>111</v>
      </c>
      <c r="S3270" s="2" t="s">
        <v>112</v>
      </c>
      <c r="T3270" s="2" t="s">
        <v>111</v>
      </c>
      <c r="U3270" s="2" t="b">
        <f>OR(S3270="yes",T3270="yes")</f>
        <v>1</v>
      </c>
      <c r="V3270" s="2" t="s">
        <v>113</v>
      </c>
      <c r="W3270" s="1" t="s">
        <v>112</v>
      </c>
      <c r="X3270" s="1" t="s">
        <v>114</v>
      </c>
      <c r="Y3270" s="2" t="s">
        <v>112</v>
      </c>
      <c r="Z3270" s="2" t="s">
        <v>111</v>
      </c>
      <c r="AA3270" s="2" t="s">
        <v>112</v>
      </c>
      <c r="AB3270" s="2">
        <v>40</v>
      </c>
      <c r="AC3270" s="1" t="s">
        <v>112</v>
      </c>
      <c r="AD3270" s="1" t="s">
        <v>192</v>
      </c>
      <c r="AE3270" s="1" t="s">
        <v>11386</v>
      </c>
      <c r="AF3270" s="1" t="s">
        <v>111</v>
      </c>
      <c r="AJ3270" s="1" t="s">
        <v>115</v>
      </c>
      <c r="AK3270" s="1" t="s">
        <v>144</v>
      </c>
      <c r="AO3270" s="1" t="s">
        <v>117</v>
      </c>
      <c r="AU3270" s="1" t="s">
        <v>132</v>
      </c>
      <c r="AZ3270" s="1" t="s">
        <v>120</v>
      </c>
      <c r="BA3270" s="1" t="s">
        <v>11387</v>
      </c>
      <c r="BG3270" s="1" t="s">
        <v>11388</v>
      </c>
      <c r="BH3270" s="1" t="s">
        <v>11389</v>
      </c>
      <c r="BJ3270" s="1" t="s">
        <v>112</v>
      </c>
      <c r="BK3270" s="1" t="s">
        <v>112</v>
      </c>
      <c r="BL3270" s="1" t="s">
        <v>403</v>
      </c>
      <c r="BQ3270" s="1" t="s">
        <v>121</v>
      </c>
      <c r="BR3270" s="1" t="s">
        <v>122</v>
      </c>
      <c r="BS3270" s="1" t="s">
        <v>111</v>
      </c>
      <c r="BT3270" s="34" t="s">
        <v>11390</v>
      </c>
      <c r="BU3270" s="34" t="s">
        <v>11391</v>
      </c>
      <c r="BV3270" s="9">
        <v>44589</v>
      </c>
      <c r="BW3270" s="34" t="s">
        <v>11392</v>
      </c>
      <c r="BY3270" s="2" t="s">
        <v>156</v>
      </c>
      <c r="BZ3270" s="2" t="s">
        <v>124</v>
      </c>
      <c r="CA3270" s="2">
        <v>2</v>
      </c>
      <c r="CB3270" s="1" t="s">
        <v>199</v>
      </c>
      <c r="CC3270" s="2" t="s">
        <v>126</v>
      </c>
      <c r="CD3270" s="1" t="b">
        <f>AND(E3270&lt;30,NOT(E3270="."),NOT(E3270=""))</f>
        <v>0</v>
      </c>
      <c r="CE3270" s="1" t="b">
        <f t="shared" si="1748"/>
        <v>0</v>
      </c>
      <c r="CF3270" s="1" t="b">
        <f t="shared" si="1759"/>
        <v>0</v>
      </c>
      <c r="CG3270" s="1" t="b">
        <f t="shared" si="1760"/>
        <v>0</v>
      </c>
      <c r="CH3270" s="1" t="b">
        <f t="shared" si="1761"/>
        <v>0</v>
      </c>
      <c r="CI3270" s="1" t="b">
        <f t="shared" si="1762"/>
        <v>0</v>
      </c>
      <c r="CJ3270" s="1" t="b">
        <f t="shared" si="1763"/>
        <v>0</v>
      </c>
      <c r="CK3270" s="1" t="b">
        <f t="shared" si="1764"/>
        <v>1</v>
      </c>
      <c r="CL3270" s="1" t="b">
        <f t="shared" si="1765"/>
        <v>0</v>
      </c>
      <c r="CM3270" s="1" t="b">
        <f t="shared" si="1766"/>
        <v>0</v>
      </c>
      <c r="CN3270" s="1" t="b">
        <f t="shared" si="1767"/>
        <v>0</v>
      </c>
      <c r="CO3270" s="2" t="b">
        <f t="shared" si="1768"/>
        <v>0</v>
      </c>
      <c r="CP3270" s="2" t="b">
        <f t="shared" si="1769"/>
        <v>0</v>
      </c>
      <c r="CQ3270" s="2" t="b">
        <f t="shared" si="1770"/>
        <v>0</v>
      </c>
      <c r="CR3270" s="6" t="str">
        <f t="shared" si="1771"/>
        <v>Male</v>
      </c>
      <c r="CS3270" s="7">
        <f t="shared" si="1772"/>
        <v>1</v>
      </c>
      <c r="CT3270" s="7">
        <f t="shared" si="1773"/>
        <v>0</v>
      </c>
      <c r="CU3270" s="7">
        <f t="shared" si="1774"/>
        <v>0</v>
      </c>
      <c r="CV3270" s="7">
        <f t="shared" si="1775"/>
        <v>1</v>
      </c>
      <c r="CW3270" s="7">
        <f t="shared" si="1755"/>
        <v>0</v>
      </c>
      <c r="CX3270" s="1" t="b">
        <f t="shared" si="1756"/>
        <v>0</v>
      </c>
      <c r="CY3270" s="1" t="b">
        <f t="shared" si="1757"/>
        <v>1</v>
      </c>
      <c r="DG3270" s="1" t="b">
        <f t="shared" si="1758"/>
        <v>0</v>
      </c>
    </row>
    <row r="3271" spans="2:111" ht="116" x14ac:dyDescent="0.35">
      <c r="B3271" s="1" t="s">
        <v>13809</v>
      </c>
      <c r="C3271" s="9">
        <v>44589</v>
      </c>
      <c r="D3271" s="10" t="s">
        <v>13809</v>
      </c>
      <c r="E3271" s="1">
        <v>42</v>
      </c>
      <c r="F3271" s="1" t="s">
        <v>108</v>
      </c>
      <c r="G3271" s="1" t="s">
        <v>13809</v>
      </c>
      <c r="H3271" s="1" t="s">
        <v>13809</v>
      </c>
      <c r="I3271" s="9">
        <v>44442</v>
      </c>
      <c r="J3271" s="2" t="s">
        <v>128</v>
      </c>
      <c r="K3271" s="2" t="s">
        <v>13809</v>
      </c>
      <c r="N3271" s="2" t="s">
        <v>13809</v>
      </c>
      <c r="O3271" s="2" t="s">
        <v>110</v>
      </c>
      <c r="P3271" s="2" t="s">
        <v>111</v>
      </c>
      <c r="S3271" s="2" t="s">
        <v>111</v>
      </c>
      <c r="T3271" s="2" t="s">
        <v>112</v>
      </c>
      <c r="U3271" s="2" t="b">
        <v>1</v>
      </c>
      <c r="V3271" s="2" t="s">
        <v>126</v>
      </c>
      <c r="W3271" s="1" t="s">
        <v>111</v>
      </c>
      <c r="Y3271" s="2" t="s">
        <v>112</v>
      </c>
      <c r="Z3271" s="2" t="s">
        <v>112</v>
      </c>
      <c r="AB3271" s="2">
        <v>4</v>
      </c>
      <c r="AC3271" s="1" t="s">
        <v>112</v>
      </c>
      <c r="AD3271" s="1" t="s">
        <v>192</v>
      </c>
      <c r="AE3271" s="1" t="s">
        <v>11393</v>
      </c>
      <c r="AF3271" s="1" t="s">
        <v>111</v>
      </c>
      <c r="AJ3271" s="1" t="s">
        <v>115</v>
      </c>
      <c r="AK3271" s="1" t="s">
        <v>189</v>
      </c>
      <c r="AO3271" s="1" t="s">
        <v>4739</v>
      </c>
      <c r="BJ3271" s="1" t="s">
        <v>111</v>
      </c>
      <c r="BN3271" s="1" t="s">
        <v>111</v>
      </c>
      <c r="BU3271" s="34" t="s">
        <v>14048</v>
      </c>
      <c r="BV3271" s="9">
        <v>44599</v>
      </c>
      <c r="BW3271" s="34" t="s">
        <v>15151</v>
      </c>
      <c r="BY3271" s="2" t="s">
        <v>153</v>
      </c>
      <c r="BZ3271" s="2" t="s">
        <v>124</v>
      </c>
      <c r="CB3271" s="1" t="s">
        <v>386</v>
      </c>
      <c r="CD3271" s="1" t="b">
        <v>0</v>
      </c>
      <c r="CE3271" s="1" t="b">
        <f t="shared" si="1748"/>
        <v>0</v>
      </c>
      <c r="CF3271" s="1" t="b">
        <f t="shared" si="1759"/>
        <v>0</v>
      </c>
      <c r="CG3271" s="1" t="b">
        <f t="shared" si="1760"/>
        <v>0</v>
      </c>
      <c r="CH3271" s="1" t="b">
        <f t="shared" si="1761"/>
        <v>0</v>
      </c>
      <c r="CI3271" s="1" t="b">
        <f t="shared" si="1762"/>
        <v>0</v>
      </c>
      <c r="CJ3271" s="1" t="b">
        <f t="shared" si="1763"/>
        <v>0</v>
      </c>
      <c r="CK3271" s="1" t="b">
        <f t="shared" si="1764"/>
        <v>0</v>
      </c>
      <c r="CL3271" s="1" t="b">
        <f t="shared" si="1765"/>
        <v>1</v>
      </c>
      <c r="CM3271" s="1" t="b">
        <f t="shared" si="1766"/>
        <v>0</v>
      </c>
      <c r="CN3271" s="1" t="b">
        <f t="shared" si="1767"/>
        <v>0</v>
      </c>
      <c r="CO3271" s="2" t="b">
        <f t="shared" si="1768"/>
        <v>1</v>
      </c>
      <c r="CP3271" s="2" t="b">
        <f t="shared" si="1769"/>
        <v>1</v>
      </c>
      <c r="CQ3271" s="2" t="b">
        <f t="shared" si="1770"/>
        <v>0</v>
      </c>
      <c r="CR3271" s="6" t="str">
        <f t="shared" si="1771"/>
        <v>Female</v>
      </c>
      <c r="CS3271" s="7">
        <f t="shared" si="1772"/>
        <v>0</v>
      </c>
      <c r="CT3271" s="7">
        <f t="shared" si="1773"/>
        <v>1</v>
      </c>
      <c r="CU3271" s="7">
        <f t="shared" si="1774"/>
        <v>0</v>
      </c>
      <c r="CV3271" s="7">
        <f t="shared" si="1775"/>
        <v>0</v>
      </c>
      <c r="CW3271" s="7">
        <f t="shared" si="1755"/>
        <v>0</v>
      </c>
      <c r="CX3271" s="1" t="b">
        <f t="shared" si="1756"/>
        <v>0</v>
      </c>
      <c r="CY3271" s="1" t="b">
        <f t="shared" si="1757"/>
        <v>0</v>
      </c>
      <c r="DG3271" s="1" t="b">
        <f t="shared" si="1758"/>
        <v>0</v>
      </c>
    </row>
    <row r="3272" spans="2:111" ht="409.5" x14ac:dyDescent="0.35">
      <c r="B3272" s="1" t="s">
        <v>13809</v>
      </c>
      <c r="C3272" s="9">
        <v>44589</v>
      </c>
      <c r="D3272" s="10" t="s">
        <v>13809</v>
      </c>
      <c r="E3272" s="1">
        <v>32</v>
      </c>
      <c r="F3272" s="1" t="s">
        <v>108</v>
      </c>
      <c r="G3272" s="1" t="s">
        <v>13809</v>
      </c>
      <c r="H3272" s="1" t="s">
        <v>13809</v>
      </c>
      <c r="I3272" s="9">
        <v>44287</v>
      </c>
      <c r="J3272" s="2" t="s">
        <v>109</v>
      </c>
      <c r="K3272" s="2" t="s">
        <v>13809</v>
      </c>
      <c r="L3272" s="9">
        <v>44315</v>
      </c>
      <c r="M3272" s="2" t="s">
        <v>109</v>
      </c>
      <c r="N3272" s="2" t="s">
        <v>13809</v>
      </c>
      <c r="O3272" s="2" t="s">
        <v>110</v>
      </c>
      <c r="P3272" s="2" t="s">
        <v>111</v>
      </c>
      <c r="S3272" s="2" t="s">
        <v>112</v>
      </c>
      <c r="T3272" s="2" t="s">
        <v>111</v>
      </c>
      <c r="U3272" s="2" t="b">
        <f>OR(S3272="yes",T3272="yes")</f>
        <v>1</v>
      </c>
      <c r="V3272" s="2" t="s">
        <v>126</v>
      </c>
      <c r="W3272" s="1" t="s">
        <v>112</v>
      </c>
      <c r="X3272" s="1" t="s">
        <v>114</v>
      </c>
      <c r="Y3272" s="2" t="s">
        <v>111</v>
      </c>
      <c r="AF3272" s="1" t="s">
        <v>111</v>
      </c>
      <c r="AH3272" s="1" t="s">
        <v>193</v>
      </c>
      <c r="AI3272" s="1" t="s">
        <v>11394</v>
      </c>
      <c r="AJ3272" s="1" t="s">
        <v>115</v>
      </c>
      <c r="AK3272" s="1" t="s">
        <v>150</v>
      </c>
      <c r="AO3272" s="1" t="s">
        <v>166</v>
      </c>
      <c r="AU3272" s="1" t="s">
        <v>177</v>
      </c>
      <c r="AX3272" s="12">
        <v>0.25</v>
      </c>
      <c r="AZ3272" s="1" t="s">
        <v>338</v>
      </c>
      <c r="BA3272" s="1" t="s">
        <v>11395</v>
      </c>
      <c r="BD3272" s="1" t="s">
        <v>11396</v>
      </c>
      <c r="BF3272" s="1" t="s">
        <v>11397</v>
      </c>
      <c r="BG3272" s="1" t="s">
        <v>11398</v>
      </c>
      <c r="BH3272" s="1" t="s">
        <v>11399</v>
      </c>
      <c r="BJ3272" s="1" t="s">
        <v>112</v>
      </c>
      <c r="BK3272" s="1" t="s">
        <v>112</v>
      </c>
      <c r="BL3272" s="1" t="s">
        <v>11400</v>
      </c>
      <c r="BM3272" s="1" t="s">
        <v>11401</v>
      </c>
      <c r="BQ3272" s="1" t="s">
        <v>1495</v>
      </c>
      <c r="BU3272" s="34" t="s">
        <v>11402</v>
      </c>
      <c r="BV3272" s="9">
        <v>44659</v>
      </c>
      <c r="BW3272" s="34" t="s">
        <v>11403</v>
      </c>
      <c r="BY3272" s="2" t="s">
        <v>153</v>
      </c>
      <c r="BZ3272" s="2" t="s">
        <v>124</v>
      </c>
      <c r="CB3272" s="1" t="s">
        <v>246</v>
      </c>
      <c r="CD3272" s="1" t="b">
        <f>AND(E3272&lt;30,NOT(E3272="."),NOT(E3272=""))</f>
        <v>0</v>
      </c>
      <c r="CE3272" s="1" t="b">
        <f t="shared" si="1748"/>
        <v>0</v>
      </c>
      <c r="CF3272" s="1" t="b">
        <f t="shared" si="1759"/>
        <v>0</v>
      </c>
      <c r="CG3272" s="1" t="b">
        <f t="shared" si="1760"/>
        <v>0</v>
      </c>
      <c r="CH3272" s="1" t="b">
        <f t="shared" si="1761"/>
        <v>0</v>
      </c>
      <c r="CI3272" s="1" t="b">
        <f t="shared" si="1762"/>
        <v>0</v>
      </c>
      <c r="CJ3272" s="1" t="b">
        <f t="shared" si="1763"/>
        <v>0</v>
      </c>
      <c r="CK3272" s="1" t="b">
        <f t="shared" si="1764"/>
        <v>1</v>
      </c>
      <c r="CL3272" s="1" t="b">
        <f t="shared" si="1765"/>
        <v>0</v>
      </c>
      <c r="CM3272" s="1" t="b">
        <f t="shared" si="1766"/>
        <v>0</v>
      </c>
      <c r="CN3272" s="1" t="b">
        <f t="shared" si="1767"/>
        <v>0</v>
      </c>
      <c r="CO3272" s="2" t="b">
        <f t="shared" si="1768"/>
        <v>0</v>
      </c>
      <c r="CP3272" s="2" t="b">
        <f t="shared" si="1769"/>
        <v>0</v>
      </c>
      <c r="CQ3272" s="2" t="b">
        <f t="shared" si="1770"/>
        <v>0</v>
      </c>
      <c r="CR3272" s="6" t="str">
        <f t="shared" si="1771"/>
        <v>Female</v>
      </c>
      <c r="CS3272" s="7">
        <f t="shared" si="1772"/>
        <v>1</v>
      </c>
      <c r="CT3272" s="7">
        <f t="shared" si="1773"/>
        <v>0</v>
      </c>
      <c r="CU3272" s="7">
        <f t="shared" si="1774"/>
        <v>0</v>
      </c>
      <c r="CV3272" s="7">
        <f t="shared" si="1775"/>
        <v>1</v>
      </c>
      <c r="CW3272" s="7">
        <f t="shared" si="1755"/>
        <v>0</v>
      </c>
      <c r="CX3272" s="1" t="b">
        <f t="shared" si="1756"/>
        <v>0</v>
      </c>
      <c r="CY3272" s="1" t="b">
        <f t="shared" si="1757"/>
        <v>1</v>
      </c>
      <c r="DG3272" s="1" t="b">
        <f t="shared" si="1758"/>
        <v>0</v>
      </c>
    </row>
    <row r="3273" spans="2:111" ht="87" x14ac:dyDescent="0.35">
      <c r="B3273" s="1" t="s">
        <v>13809</v>
      </c>
      <c r="C3273" s="9">
        <v>44593</v>
      </c>
      <c r="D3273" s="10" t="s">
        <v>13809</v>
      </c>
      <c r="E3273" s="1">
        <v>14</v>
      </c>
      <c r="F3273" s="1" t="s">
        <v>127</v>
      </c>
      <c r="G3273" s="1" t="s">
        <v>13809</v>
      </c>
      <c r="H3273" s="1" t="s">
        <v>13809</v>
      </c>
      <c r="I3273" s="9">
        <v>44329</v>
      </c>
      <c r="J3273" s="2" t="s">
        <v>109</v>
      </c>
      <c r="K3273" s="2" t="s">
        <v>13809</v>
      </c>
      <c r="L3273" s="9">
        <v>44350</v>
      </c>
      <c r="M3273" s="2" t="s">
        <v>109</v>
      </c>
      <c r="N3273" s="2" t="s">
        <v>13809</v>
      </c>
      <c r="O3273" s="2" t="s">
        <v>110</v>
      </c>
      <c r="P3273" s="2" t="s">
        <v>111</v>
      </c>
      <c r="S3273" s="2" t="s">
        <v>111</v>
      </c>
      <c r="T3273" s="2" t="s">
        <v>112</v>
      </c>
      <c r="U3273" s="2" t="b">
        <v>1</v>
      </c>
      <c r="V3273" s="2" t="s">
        <v>113</v>
      </c>
      <c r="W3273" s="1" t="s">
        <v>112</v>
      </c>
      <c r="X3273" s="1" t="s">
        <v>114</v>
      </c>
      <c r="Y3273" s="2" t="s">
        <v>112</v>
      </c>
      <c r="Z3273" s="2" t="s">
        <v>111</v>
      </c>
      <c r="AA3273" s="2" t="s">
        <v>111</v>
      </c>
      <c r="AB3273" s="2">
        <v>2</v>
      </c>
      <c r="AC3273" s="1" t="s">
        <v>111</v>
      </c>
      <c r="AF3273" s="1" t="s">
        <v>111</v>
      </c>
      <c r="AJ3273" s="1" t="s">
        <v>115</v>
      </c>
      <c r="AK3273" s="1" t="s">
        <v>129</v>
      </c>
      <c r="AO3273" s="1" t="s">
        <v>130</v>
      </c>
      <c r="AS3273" s="1" t="s">
        <v>118</v>
      </c>
      <c r="AU3273" s="1" t="s">
        <v>132</v>
      </c>
      <c r="AZ3273" s="1" t="s">
        <v>141</v>
      </c>
      <c r="BC3273" s="1" t="s">
        <v>11404</v>
      </c>
      <c r="BG3273" s="1">
        <v>3.8</v>
      </c>
      <c r="BJ3273" s="1" t="s">
        <v>112</v>
      </c>
      <c r="BK3273" s="1" t="s">
        <v>112</v>
      </c>
      <c r="BL3273" s="1" t="s">
        <v>11405</v>
      </c>
      <c r="BQ3273" s="1" t="s">
        <v>121</v>
      </c>
      <c r="BR3273" s="1" t="s">
        <v>122</v>
      </c>
      <c r="BS3273" s="1" t="s">
        <v>112</v>
      </c>
      <c r="BU3273" s="34" t="s">
        <v>11406</v>
      </c>
      <c r="BV3273" s="9">
        <v>44589</v>
      </c>
      <c r="BW3273" s="34" t="s">
        <v>15152</v>
      </c>
      <c r="BY3273" s="2" t="s">
        <v>123</v>
      </c>
      <c r="BZ3273" s="2" t="s">
        <v>124</v>
      </c>
      <c r="CA3273" s="2">
        <v>3</v>
      </c>
      <c r="CB3273" s="1" t="s">
        <v>233</v>
      </c>
      <c r="CC3273" s="2" t="s">
        <v>126</v>
      </c>
      <c r="CD3273" s="1" t="b">
        <v>1</v>
      </c>
      <c r="CE3273" s="1" t="b">
        <v>1</v>
      </c>
      <c r="CF3273" s="1" t="b">
        <f t="shared" si="1759"/>
        <v>0</v>
      </c>
      <c r="CG3273" s="1" t="b">
        <f t="shared" si="1760"/>
        <v>1</v>
      </c>
      <c r="CH3273" s="1" t="b">
        <f t="shared" si="1761"/>
        <v>0</v>
      </c>
      <c r="CI3273" s="1" t="b">
        <f t="shared" si="1762"/>
        <v>0</v>
      </c>
      <c r="CJ3273" s="1" t="b">
        <f t="shared" si="1763"/>
        <v>0</v>
      </c>
      <c r="CK3273" s="1" t="b">
        <f t="shared" si="1764"/>
        <v>0</v>
      </c>
      <c r="CL3273" s="1" t="b">
        <f t="shared" si="1765"/>
        <v>0</v>
      </c>
      <c r="CM3273" s="1" t="b">
        <f t="shared" si="1766"/>
        <v>0</v>
      </c>
      <c r="CN3273" s="1" t="b">
        <f t="shared" si="1767"/>
        <v>0</v>
      </c>
      <c r="CO3273" s="2" t="b">
        <f t="shared" si="1768"/>
        <v>1</v>
      </c>
      <c r="CP3273" s="2" t="b">
        <f t="shared" si="1769"/>
        <v>1</v>
      </c>
      <c r="CQ3273" s="2" t="b">
        <f t="shared" si="1770"/>
        <v>0</v>
      </c>
      <c r="CR3273" s="6" t="str">
        <f t="shared" si="1771"/>
        <v>Male</v>
      </c>
      <c r="CS3273" s="7">
        <f t="shared" si="1772"/>
        <v>1</v>
      </c>
      <c r="CT3273" s="7">
        <f t="shared" si="1773"/>
        <v>0</v>
      </c>
      <c r="CU3273" s="7">
        <f t="shared" si="1774"/>
        <v>0</v>
      </c>
      <c r="CV3273" s="7">
        <f t="shared" si="1775"/>
        <v>1</v>
      </c>
      <c r="CW3273" s="7">
        <f t="shared" si="1755"/>
        <v>0</v>
      </c>
      <c r="CX3273" s="1" t="b">
        <f t="shared" si="1756"/>
        <v>1</v>
      </c>
      <c r="CY3273" s="1" t="b">
        <f t="shared" si="1757"/>
        <v>0</v>
      </c>
      <c r="DG3273" s="1" t="b">
        <f t="shared" si="1758"/>
        <v>1</v>
      </c>
    </row>
    <row r="3274" spans="2:111" ht="232" x14ac:dyDescent="0.35">
      <c r="B3274" s="1" t="s">
        <v>13809</v>
      </c>
      <c r="C3274" s="9">
        <v>44589</v>
      </c>
      <c r="D3274" s="10" t="s">
        <v>13809</v>
      </c>
      <c r="E3274" s="1">
        <v>19</v>
      </c>
      <c r="F3274" s="1" t="s">
        <v>127</v>
      </c>
      <c r="G3274" s="1" t="s">
        <v>13809</v>
      </c>
      <c r="H3274" s="1" t="s">
        <v>13809</v>
      </c>
      <c r="I3274" s="2" t="s">
        <v>183</v>
      </c>
      <c r="J3274" s="2" t="s">
        <v>163</v>
      </c>
      <c r="K3274" s="2" t="s">
        <v>13809</v>
      </c>
      <c r="L3274" s="2" t="s">
        <v>183</v>
      </c>
      <c r="M3274" s="2" t="s">
        <v>163</v>
      </c>
      <c r="N3274" s="2" t="s">
        <v>13809</v>
      </c>
      <c r="O3274" s="2" t="s">
        <v>110</v>
      </c>
      <c r="P3274" s="2" t="s">
        <v>111</v>
      </c>
      <c r="S3274" s="2" t="s">
        <v>112</v>
      </c>
      <c r="T3274" s="2" t="s">
        <v>111</v>
      </c>
      <c r="U3274" s="2" t="b">
        <f>OR(S3274="yes",T3274="yes")</f>
        <v>1</v>
      </c>
      <c r="V3274" s="2" t="s">
        <v>113</v>
      </c>
      <c r="W3274" s="1" t="s">
        <v>112</v>
      </c>
      <c r="X3274" s="1" t="s">
        <v>114</v>
      </c>
      <c r="Y3274" s="2" t="s">
        <v>112</v>
      </c>
      <c r="Z3274" s="2" t="s">
        <v>111</v>
      </c>
      <c r="AA3274" s="2" t="s">
        <v>111</v>
      </c>
      <c r="AB3274" s="2">
        <v>1</v>
      </c>
      <c r="AC3274" s="1" t="s">
        <v>111</v>
      </c>
      <c r="AF3274" s="1" t="s">
        <v>111</v>
      </c>
      <c r="AJ3274" s="1" t="s">
        <v>115</v>
      </c>
      <c r="AK3274" s="1" t="s">
        <v>194</v>
      </c>
      <c r="AN3274" s="1" t="s">
        <v>11407</v>
      </c>
      <c r="AO3274" s="1" t="s">
        <v>130</v>
      </c>
      <c r="AS3274" s="1" t="s">
        <v>229</v>
      </c>
      <c r="AU3274" s="1" t="s">
        <v>132</v>
      </c>
      <c r="AZ3274" s="1" t="s">
        <v>254</v>
      </c>
      <c r="BC3274" s="1">
        <v>0.13900000000000001</v>
      </c>
      <c r="BG3274" s="1">
        <v>8.82</v>
      </c>
      <c r="BH3274" s="1">
        <v>72</v>
      </c>
      <c r="BJ3274" s="1" t="s">
        <v>111</v>
      </c>
      <c r="BN3274" s="1" t="s">
        <v>112</v>
      </c>
      <c r="BO3274" s="1" t="s">
        <v>148</v>
      </c>
      <c r="BP3274" s="1" t="s">
        <v>4904</v>
      </c>
      <c r="BQ3274" s="1" t="s">
        <v>121</v>
      </c>
      <c r="BR3274" s="1" t="s">
        <v>122</v>
      </c>
      <c r="BS3274" s="1" t="s">
        <v>111</v>
      </c>
      <c r="BT3274" s="34" t="s">
        <v>286</v>
      </c>
      <c r="BU3274" s="34" t="s">
        <v>11408</v>
      </c>
      <c r="BV3274" s="9">
        <v>44589</v>
      </c>
      <c r="BW3274" s="34" t="s">
        <v>15153</v>
      </c>
      <c r="BY3274" s="2" t="s">
        <v>156</v>
      </c>
      <c r="BZ3274" s="2" t="s">
        <v>124</v>
      </c>
      <c r="CA3274" s="2">
        <v>3</v>
      </c>
      <c r="CB3274" s="1" t="s">
        <v>7540</v>
      </c>
      <c r="CC3274" s="2" t="s">
        <v>126</v>
      </c>
      <c r="CD3274" s="1" t="b">
        <f>AND(E3274&lt;30,NOT(E3274="."),NOT(E3274=""))</f>
        <v>1</v>
      </c>
      <c r="CE3274" s="1" t="b">
        <f t="shared" ref="CE3274:CE3279" si="1776">AND(E3274&lt;18,NOT(E3274="."),NOT(E3274=""))</f>
        <v>0</v>
      </c>
      <c r="CF3274" s="1" t="b">
        <f t="shared" si="1759"/>
        <v>0</v>
      </c>
      <c r="CG3274" s="1" t="b">
        <f t="shared" si="1760"/>
        <v>0</v>
      </c>
      <c r="CH3274" s="1" t="b">
        <f t="shared" si="1761"/>
        <v>0</v>
      </c>
      <c r="CI3274" s="1" t="b">
        <f t="shared" si="1762"/>
        <v>1</v>
      </c>
      <c r="CJ3274" s="1" t="b">
        <f t="shared" si="1763"/>
        <v>0</v>
      </c>
      <c r="CK3274" s="1" t="b">
        <f t="shared" si="1764"/>
        <v>0</v>
      </c>
      <c r="CL3274" s="1" t="b">
        <f t="shared" si="1765"/>
        <v>0</v>
      </c>
      <c r="CM3274" s="1" t="b">
        <f t="shared" si="1766"/>
        <v>0</v>
      </c>
      <c r="CN3274" s="1" t="b">
        <f t="shared" si="1767"/>
        <v>0</v>
      </c>
      <c r="CO3274" s="2" t="b">
        <f t="shared" si="1768"/>
        <v>1</v>
      </c>
      <c r="CP3274" s="2" t="b">
        <f t="shared" si="1769"/>
        <v>1</v>
      </c>
      <c r="CQ3274" s="2" t="b">
        <f t="shared" si="1770"/>
        <v>0</v>
      </c>
      <c r="CR3274" s="6" t="str">
        <f t="shared" si="1771"/>
        <v>Male</v>
      </c>
      <c r="CS3274" s="7">
        <f t="shared" si="1772"/>
        <v>0</v>
      </c>
      <c r="CT3274" s="7">
        <f t="shared" si="1773"/>
        <v>0</v>
      </c>
      <c r="CU3274" s="7">
        <f t="shared" si="1774"/>
        <v>0</v>
      </c>
      <c r="CV3274" s="7">
        <f t="shared" si="1775"/>
        <v>0</v>
      </c>
    </row>
    <row r="3275" spans="2:111" ht="406" x14ac:dyDescent="0.35">
      <c r="B3275" s="1" t="s">
        <v>13809</v>
      </c>
      <c r="C3275" s="9">
        <v>44590</v>
      </c>
      <c r="D3275" s="10" t="s">
        <v>13809</v>
      </c>
      <c r="E3275" s="1">
        <v>61</v>
      </c>
      <c r="F3275" s="1" t="s">
        <v>127</v>
      </c>
      <c r="G3275" s="1" t="s">
        <v>13809</v>
      </c>
      <c r="H3275" s="1" t="s">
        <v>13809</v>
      </c>
      <c r="I3275" s="9">
        <v>44515</v>
      </c>
      <c r="J3275" s="2" t="s">
        <v>128</v>
      </c>
      <c r="K3275" s="2" t="s">
        <v>13809</v>
      </c>
      <c r="N3275" s="2" t="s">
        <v>13809</v>
      </c>
      <c r="O3275" s="2" t="s">
        <v>110</v>
      </c>
      <c r="P3275" s="2" t="s">
        <v>111</v>
      </c>
      <c r="S3275" s="2" t="s">
        <v>112</v>
      </c>
      <c r="T3275" s="2" t="s">
        <v>111</v>
      </c>
      <c r="U3275" s="2" t="b">
        <f>OR(S3275="yes",T3275="yes")</f>
        <v>1</v>
      </c>
      <c r="V3275" s="2" t="s">
        <v>126</v>
      </c>
      <c r="W3275" s="1" t="s">
        <v>112</v>
      </c>
      <c r="X3275" s="1" t="s">
        <v>138</v>
      </c>
      <c r="Y3275" s="2" t="s">
        <v>112</v>
      </c>
      <c r="Z3275" s="2" t="s">
        <v>112</v>
      </c>
      <c r="AB3275" s="2">
        <v>29</v>
      </c>
      <c r="AF3275" s="1" t="s">
        <v>111</v>
      </c>
      <c r="AH3275" s="1" t="s">
        <v>193</v>
      </c>
      <c r="AI3275" s="1" t="s">
        <v>11409</v>
      </c>
      <c r="AJ3275" s="1" t="s">
        <v>418</v>
      </c>
      <c r="AK3275" s="1" t="s">
        <v>129</v>
      </c>
      <c r="AO3275" s="1" t="s">
        <v>166</v>
      </c>
      <c r="AS3275" s="1" t="s">
        <v>190</v>
      </c>
      <c r="AU3275" s="1" t="s">
        <v>197</v>
      </c>
      <c r="AZ3275" s="1" t="s">
        <v>120</v>
      </c>
      <c r="BA3275" s="1" t="s">
        <v>11410</v>
      </c>
      <c r="BG3275" s="1" t="s">
        <v>11411</v>
      </c>
      <c r="BH3275" s="1" t="s">
        <v>11412</v>
      </c>
      <c r="BJ3275" s="1" t="s">
        <v>112</v>
      </c>
      <c r="BK3275" s="1" t="s">
        <v>112</v>
      </c>
      <c r="BL3275" s="1" t="s">
        <v>11413</v>
      </c>
      <c r="BM3275" s="1" t="s">
        <v>11414</v>
      </c>
      <c r="BQ3275" s="1" t="s">
        <v>121</v>
      </c>
      <c r="BR3275" s="1" t="s">
        <v>122</v>
      </c>
      <c r="BS3275" s="1" t="s">
        <v>112</v>
      </c>
      <c r="BU3275" s="34" t="s">
        <v>14049</v>
      </c>
      <c r="BV3275" s="9">
        <v>44678</v>
      </c>
      <c r="BW3275" s="34" t="s">
        <v>15154</v>
      </c>
      <c r="BY3275" s="2" t="s">
        <v>153</v>
      </c>
      <c r="BZ3275" s="2" t="s">
        <v>124</v>
      </c>
      <c r="CB3275" s="1" t="s">
        <v>207</v>
      </c>
      <c r="CD3275" s="1" t="b">
        <f>AND(E3275&lt;30,NOT(E3275="."),NOT(E3275=""))</f>
        <v>0</v>
      </c>
      <c r="CE3275" s="1" t="b">
        <f t="shared" si="1776"/>
        <v>0</v>
      </c>
      <c r="CF3275" s="1" t="b">
        <f t="shared" si="1759"/>
        <v>0</v>
      </c>
      <c r="CG3275" s="1" t="b">
        <f t="shared" si="1760"/>
        <v>0</v>
      </c>
      <c r="CH3275" s="1" t="b">
        <f t="shared" si="1761"/>
        <v>0</v>
      </c>
      <c r="CI3275" s="1" t="b">
        <f t="shared" si="1762"/>
        <v>0</v>
      </c>
      <c r="CJ3275" s="1" t="b">
        <f t="shared" si="1763"/>
        <v>0</v>
      </c>
      <c r="CK3275" s="1" t="b">
        <f t="shared" si="1764"/>
        <v>0</v>
      </c>
      <c r="CL3275" s="1" t="b">
        <f t="shared" si="1765"/>
        <v>0</v>
      </c>
      <c r="CM3275" s="1" t="b">
        <f t="shared" si="1766"/>
        <v>1</v>
      </c>
      <c r="CN3275" s="1" t="b">
        <f t="shared" si="1767"/>
        <v>0</v>
      </c>
      <c r="CO3275" s="2" t="b">
        <f t="shared" si="1768"/>
        <v>0</v>
      </c>
      <c r="CP3275" s="2" t="b">
        <f t="shared" si="1769"/>
        <v>0</v>
      </c>
      <c r="CQ3275" s="2" t="b">
        <f t="shared" si="1770"/>
        <v>0</v>
      </c>
      <c r="CR3275" s="6" t="str">
        <f t="shared" si="1771"/>
        <v>Male</v>
      </c>
      <c r="CS3275" s="7">
        <f t="shared" si="1772"/>
        <v>0</v>
      </c>
      <c r="CT3275" s="7">
        <f t="shared" si="1773"/>
        <v>1</v>
      </c>
      <c r="CU3275" s="7">
        <f t="shared" si="1774"/>
        <v>0</v>
      </c>
      <c r="CV3275" s="7">
        <f t="shared" si="1775"/>
        <v>0</v>
      </c>
      <c r="CW3275" s="7">
        <f>COUNTIF(M3275,"=*moderna*")</f>
        <v>0</v>
      </c>
      <c r="CX3275" s="1" t="b">
        <f>AND(E3275&lt;30,NOT(E3275="."),NOT(E3275=""))</f>
        <v>0</v>
      </c>
      <c r="CY3275" s="1" t="b">
        <f>AND(E3275&gt;17,E3275&lt;41,NOT(E3275="."),NOT(E3275=""))</f>
        <v>0</v>
      </c>
      <c r="DG3275" s="1" t="b">
        <f>AND(E3275&gt;4,E3275&lt;18,NOT(E3275=""),NOT(E3275="."))</f>
        <v>0</v>
      </c>
    </row>
    <row r="3276" spans="2:111" ht="87" x14ac:dyDescent="0.35">
      <c r="B3276" s="1" t="s">
        <v>13809</v>
      </c>
      <c r="C3276" s="9">
        <v>44590</v>
      </c>
      <c r="D3276" s="10" t="s">
        <v>13809</v>
      </c>
      <c r="E3276" s="1">
        <v>5</v>
      </c>
      <c r="F3276" s="1" t="s">
        <v>127</v>
      </c>
      <c r="G3276" s="1" t="s">
        <v>13809</v>
      </c>
      <c r="H3276" s="1" t="s">
        <v>13809</v>
      </c>
      <c r="I3276" s="9">
        <v>44540</v>
      </c>
      <c r="J3276" s="2" t="s">
        <v>109</v>
      </c>
      <c r="K3276" s="2" t="s">
        <v>13809</v>
      </c>
      <c r="L3276" s="9">
        <v>44581</v>
      </c>
      <c r="M3276" s="2" t="s">
        <v>109</v>
      </c>
      <c r="N3276" s="2" t="s">
        <v>13809</v>
      </c>
      <c r="O3276" s="2" t="s">
        <v>11415</v>
      </c>
      <c r="P3276" s="2" t="s">
        <v>111</v>
      </c>
      <c r="S3276" s="2" t="s">
        <v>112</v>
      </c>
      <c r="T3276" s="2" t="s">
        <v>112</v>
      </c>
      <c r="U3276" s="2" t="b">
        <v>1</v>
      </c>
      <c r="V3276" s="2" t="s">
        <v>126</v>
      </c>
      <c r="W3276" s="1" t="s">
        <v>111</v>
      </c>
      <c r="Y3276" s="2" t="s">
        <v>112</v>
      </c>
      <c r="Z3276" s="2" t="s">
        <v>111</v>
      </c>
      <c r="AA3276" s="2" t="s">
        <v>112</v>
      </c>
      <c r="AB3276" s="2">
        <v>1</v>
      </c>
      <c r="AF3276" s="1" t="s">
        <v>111</v>
      </c>
      <c r="AJ3276" s="1" t="s">
        <v>115</v>
      </c>
      <c r="AK3276" s="1" t="s">
        <v>291</v>
      </c>
      <c r="AN3276" s="1" t="s">
        <v>11416</v>
      </c>
      <c r="AO3276" s="1" t="s">
        <v>221</v>
      </c>
      <c r="AZ3276" s="1" t="s">
        <v>222</v>
      </c>
      <c r="BC3276" s="1" t="s">
        <v>276</v>
      </c>
      <c r="BJ3276" s="1" t="s">
        <v>111</v>
      </c>
      <c r="BN3276" s="1" t="s">
        <v>111</v>
      </c>
      <c r="BQ3276" s="1" t="s">
        <v>121</v>
      </c>
      <c r="BR3276" s="1" t="s">
        <v>122</v>
      </c>
      <c r="BS3276" s="1" t="s">
        <v>112</v>
      </c>
      <c r="BU3276" s="34" t="s">
        <v>11417</v>
      </c>
      <c r="BV3276" s="9">
        <v>44590</v>
      </c>
      <c r="BW3276" s="34" t="s">
        <v>11418</v>
      </c>
      <c r="BY3276" s="2" t="s">
        <v>153</v>
      </c>
      <c r="BZ3276" s="2" t="s">
        <v>124</v>
      </c>
      <c r="CB3276" s="1" t="s">
        <v>233</v>
      </c>
      <c r="CD3276" s="1" t="b">
        <v>1</v>
      </c>
      <c r="CE3276" s="1" t="b">
        <f t="shared" si="1776"/>
        <v>1</v>
      </c>
      <c r="CF3276" s="1" t="b">
        <f t="shared" si="1759"/>
        <v>1</v>
      </c>
      <c r="CG3276" s="1" t="b">
        <f t="shared" si="1760"/>
        <v>0</v>
      </c>
      <c r="CH3276" s="1" t="b">
        <f t="shared" si="1761"/>
        <v>0</v>
      </c>
      <c r="CI3276" s="1" t="b">
        <f t="shared" si="1762"/>
        <v>0</v>
      </c>
      <c r="CJ3276" s="1" t="b">
        <f t="shared" si="1763"/>
        <v>0</v>
      </c>
      <c r="CK3276" s="1" t="b">
        <f t="shared" si="1764"/>
        <v>0</v>
      </c>
      <c r="CL3276" s="1" t="b">
        <f t="shared" si="1765"/>
        <v>0</v>
      </c>
      <c r="CM3276" s="1" t="b">
        <f t="shared" si="1766"/>
        <v>0</v>
      </c>
      <c r="CN3276" s="1" t="b">
        <f t="shared" si="1767"/>
        <v>0</v>
      </c>
      <c r="CO3276" s="2" t="b">
        <f t="shared" si="1768"/>
        <v>1</v>
      </c>
      <c r="CP3276" s="2" t="b">
        <f t="shared" si="1769"/>
        <v>1</v>
      </c>
      <c r="CQ3276" s="2" t="b">
        <f t="shared" si="1770"/>
        <v>0</v>
      </c>
      <c r="CR3276" s="6" t="str">
        <f t="shared" si="1771"/>
        <v>Male</v>
      </c>
      <c r="CS3276" s="7">
        <f t="shared" si="1772"/>
        <v>1</v>
      </c>
      <c r="CT3276" s="7">
        <f t="shared" si="1773"/>
        <v>0</v>
      </c>
      <c r="CU3276" s="7">
        <f t="shared" si="1774"/>
        <v>0</v>
      </c>
      <c r="CV3276" s="7">
        <f t="shared" si="1775"/>
        <v>1</v>
      </c>
      <c r="CW3276" s="7">
        <f>COUNTIF(M3276,"=*moderna*")</f>
        <v>0</v>
      </c>
      <c r="CX3276" s="1" t="b">
        <f>AND(E3276&lt;30,NOT(E3276="."),NOT(E3276=""))</f>
        <v>1</v>
      </c>
      <c r="CY3276" s="1" t="b">
        <f>AND(E3276&gt;17,E3276&lt;41,NOT(E3276="."),NOT(E3276=""))</f>
        <v>0</v>
      </c>
      <c r="DG3276" s="1" t="b">
        <f>AND(E3276&gt;4,E3276&lt;18,NOT(E3276=""),NOT(E3276="."))</f>
        <v>1</v>
      </c>
    </row>
    <row r="3277" spans="2:111" ht="203" x14ac:dyDescent="0.35">
      <c r="B3277" s="1" t="s">
        <v>13809</v>
      </c>
      <c r="C3277" s="9">
        <v>44591</v>
      </c>
      <c r="D3277" s="10" t="s">
        <v>13809</v>
      </c>
      <c r="E3277" s="1">
        <v>47</v>
      </c>
      <c r="F3277" s="1" t="s">
        <v>127</v>
      </c>
      <c r="G3277" s="1" t="s">
        <v>13809</v>
      </c>
      <c r="H3277" s="1" t="s">
        <v>13809</v>
      </c>
      <c r="I3277" s="9">
        <v>44587</v>
      </c>
      <c r="J3277" s="2" t="s">
        <v>128</v>
      </c>
      <c r="K3277" s="2" t="s">
        <v>13809</v>
      </c>
      <c r="N3277" s="2" t="s">
        <v>13809</v>
      </c>
      <c r="O3277" s="2" t="s">
        <v>110</v>
      </c>
      <c r="P3277" s="2" t="s">
        <v>111</v>
      </c>
      <c r="S3277" s="2" t="s">
        <v>112</v>
      </c>
      <c r="T3277" s="2" t="s">
        <v>111</v>
      </c>
      <c r="U3277" s="2" t="b">
        <f>OR(S3277="yes",T3277="yes")</f>
        <v>1</v>
      </c>
      <c r="V3277" s="2" t="s">
        <v>113</v>
      </c>
      <c r="W3277" s="1" t="s">
        <v>112</v>
      </c>
      <c r="X3277" s="1" t="s">
        <v>138</v>
      </c>
      <c r="Y3277" s="2" t="s">
        <v>112</v>
      </c>
      <c r="Z3277" s="2" t="s">
        <v>112</v>
      </c>
      <c r="AB3277" s="2">
        <v>0</v>
      </c>
      <c r="AC3277" s="1" t="s">
        <v>111</v>
      </c>
      <c r="AF3277" s="1" t="s">
        <v>111</v>
      </c>
      <c r="AJ3277" s="1" t="s">
        <v>115</v>
      </c>
      <c r="AK3277" s="1" t="s">
        <v>144</v>
      </c>
      <c r="AO3277" s="1" t="s">
        <v>117</v>
      </c>
      <c r="AU3277" s="1" t="s">
        <v>119</v>
      </c>
      <c r="AX3277" s="1">
        <v>30</v>
      </c>
      <c r="AZ3277" s="1" t="s">
        <v>402</v>
      </c>
      <c r="BA3277" s="1" t="s">
        <v>11419</v>
      </c>
      <c r="BE3277" s="1" t="s">
        <v>11420</v>
      </c>
      <c r="BJ3277" s="1" t="s">
        <v>112</v>
      </c>
      <c r="BK3277" s="1" t="s">
        <v>112</v>
      </c>
      <c r="BL3277" s="1" t="s">
        <v>142</v>
      </c>
      <c r="BQ3277" s="1" t="s">
        <v>121</v>
      </c>
      <c r="BR3277" s="1" t="s">
        <v>122</v>
      </c>
      <c r="BS3277" s="1" t="s">
        <v>111</v>
      </c>
      <c r="BT3277" s="34" t="s">
        <v>11421</v>
      </c>
      <c r="BU3277" s="34" t="s">
        <v>11422</v>
      </c>
      <c r="BV3277" s="9">
        <v>44592</v>
      </c>
      <c r="BW3277" s="34" t="s">
        <v>15155</v>
      </c>
      <c r="BY3277" s="2" t="s">
        <v>174</v>
      </c>
      <c r="BZ3277" s="2" t="s">
        <v>162</v>
      </c>
      <c r="CA3277" s="2">
        <v>1</v>
      </c>
      <c r="CB3277" s="1" t="s">
        <v>256</v>
      </c>
      <c r="CC3277" s="2" t="s">
        <v>113</v>
      </c>
      <c r="CD3277" s="1" t="b">
        <f>AND(E3277&lt;30,NOT(E3277="."),NOT(E3277=""))</f>
        <v>0</v>
      </c>
      <c r="CE3277" s="1" t="b">
        <f t="shared" si="1776"/>
        <v>0</v>
      </c>
      <c r="CF3277" s="1" t="b">
        <f t="shared" si="1759"/>
        <v>0</v>
      </c>
      <c r="CG3277" s="1" t="b">
        <f t="shared" si="1760"/>
        <v>0</v>
      </c>
      <c r="CH3277" s="1" t="b">
        <f t="shared" si="1761"/>
        <v>0</v>
      </c>
      <c r="CI3277" s="1" t="b">
        <f t="shared" si="1762"/>
        <v>0</v>
      </c>
      <c r="CJ3277" s="1" t="b">
        <f t="shared" si="1763"/>
        <v>0</v>
      </c>
      <c r="CK3277" s="1" t="b">
        <f t="shared" si="1764"/>
        <v>0</v>
      </c>
      <c r="CL3277" s="1" t="b">
        <f t="shared" si="1765"/>
        <v>1</v>
      </c>
      <c r="CM3277" s="1" t="b">
        <f t="shared" si="1766"/>
        <v>0</v>
      </c>
      <c r="CN3277" s="1" t="b">
        <f t="shared" si="1767"/>
        <v>0</v>
      </c>
      <c r="CO3277" s="2" t="b">
        <f t="shared" si="1768"/>
        <v>1</v>
      </c>
      <c r="CP3277" s="2" t="b">
        <f t="shared" si="1769"/>
        <v>1</v>
      </c>
      <c r="CQ3277" s="2" t="b">
        <f t="shared" si="1770"/>
        <v>0</v>
      </c>
      <c r="CR3277" s="6" t="str">
        <f t="shared" si="1771"/>
        <v>Male</v>
      </c>
      <c r="CS3277" s="7">
        <f t="shared" si="1772"/>
        <v>0</v>
      </c>
      <c r="CT3277" s="7">
        <f t="shared" si="1773"/>
        <v>1</v>
      </c>
      <c r="CU3277" s="7">
        <f t="shared" si="1774"/>
        <v>0</v>
      </c>
      <c r="CV3277" s="7">
        <f t="shared" si="1775"/>
        <v>0</v>
      </c>
      <c r="CW3277" s="7">
        <f>COUNTIF(M3277,"=*moderna*")</f>
        <v>0</v>
      </c>
      <c r="CX3277" s="1" t="b">
        <f>AND(E3277&lt;30,NOT(E3277="."),NOT(E3277=""))</f>
        <v>0</v>
      </c>
      <c r="CY3277" s="1" t="b">
        <f>AND(E3277&gt;17,E3277&lt;41,NOT(E3277="."),NOT(E3277=""))</f>
        <v>0</v>
      </c>
      <c r="DG3277" s="1" t="b">
        <f>AND(E3277&gt;4,E3277&lt;18,NOT(E3277=""),NOT(E3277="."))</f>
        <v>0</v>
      </c>
    </row>
    <row r="3278" spans="2:111" ht="188.5" x14ac:dyDescent="0.35">
      <c r="B3278" s="1" t="s">
        <v>13809</v>
      </c>
      <c r="C3278" s="9">
        <v>44591</v>
      </c>
      <c r="D3278" s="10" t="s">
        <v>13809</v>
      </c>
      <c r="E3278" s="1">
        <v>24</v>
      </c>
      <c r="F3278" s="1" t="s">
        <v>127</v>
      </c>
      <c r="G3278" s="1" t="s">
        <v>13809</v>
      </c>
      <c r="H3278" s="1" t="s">
        <v>13809</v>
      </c>
      <c r="I3278" s="9">
        <v>44335</v>
      </c>
      <c r="J3278" s="2" t="s">
        <v>128</v>
      </c>
      <c r="K3278" s="2" t="s">
        <v>13809</v>
      </c>
      <c r="L3278" s="9">
        <v>44365</v>
      </c>
      <c r="M3278" s="2" t="s">
        <v>128</v>
      </c>
      <c r="N3278" s="2" t="s">
        <v>13809</v>
      </c>
      <c r="O3278" s="2" t="s">
        <v>110</v>
      </c>
      <c r="P3278" s="2" t="s">
        <v>111</v>
      </c>
      <c r="S3278" s="2" t="s">
        <v>112</v>
      </c>
      <c r="T3278" s="2" t="s">
        <v>111</v>
      </c>
      <c r="U3278" s="2" t="b">
        <f>OR(S3278="yes",T3278="yes")</f>
        <v>1</v>
      </c>
      <c r="V3278" s="2" t="s">
        <v>113</v>
      </c>
      <c r="W3278" s="1" t="s">
        <v>112</v>
      </c>
      <c r="X3278" s="1" t="s">
        <v>114</v>
      </c>
      <c r="Y3278" s="2" t="s">
        <v>111</v>
      </c>
      <c r="AF3278" s="1" t="s">
        <v>111</v>
      </c>
      <c r="AJ3278" s="1" t="s">
        <v>115</v>
      </c>
      <c r="AK3278" s="1" t="s">
        <v>194</v>
      </c>
      <c r="AN3278" s="1" t="s">
        <v>7135</v>
      </c>
      <c r="AO3278" s="1" t="s">
        <v>166</v>
      </c>
      <c r="AS3278" s="1" t="s">
        <v>118</v>
      </c>
      <c r="AU3278" s="1" t="s">
        <v>132</v>
      </c>
      <c r="AZ3278" s="1" t="s">
        <v>4678</v>
      </c>
      <c r="BA3278" s="21" t="s">
        <v>11423</v>
      </c>
      <c r="BD3278" s="1" t="s">
        <v>11424</v>
      </c>
      <c r="BJ3278" s="1" t="s">
        <v>112</v>
      </c>
      <c r="BK3278" s="1" t="s">
        <v>112</v>
      </c>
      <c r="BL3278" s="1" t="s">
        <v>11425</v>
      </c>
      <c r="BQ3278" s="1" t="s">
        <v>121</v>
      </c>
      <c r="BR3278" s="1" t="s">
        <v>122</v>
      </c>
      <c r="BS3278" s="1" t="s">
        <v>112</v>
      </c>
      <c r="BU3278" s="34" t="s">
        <v>11426</v>
      </c>
      <c r="BV3278" s="9">
        <v>44756</v>
      </c>
      <c r="BW3278" s="34" t="s">
        <v>11427</v>
      </c>
      <c r="BY3278" s="2" t="s">
        <v>123</v>
      </c>
      <c r="BZ3278" s="2" t="s">
        <v>124</v>
      </c>
      <c r="CA3278" s="2">
        <v>3</v>
      </c>
      <c r="CB3278" s="1" t="s">
        <v>598</v>
      </c>
      <c r="CC3278" s="2" t="s">
        <v>126</v>
      </c>
      <c r="CD3278" s="1" t="b">
        <f>AND(E3278&lt;30,NOT(E3278="."),NOT(E3278=""))</f>
        <v>1</v>
      </c>
      <c r="CE3278" s="1" t="b">
        <f t="shared" si="1776"/>
        <v>0</v>
      </c>
      <c r="CF3278" s="1" t="b">
        <f t="shared" si="1759"/>
        <v>0</v>
      </c>
      <c r="CG3278" s="1" t="b">
        <f t="shared" si="1760"/>
        <v>0</v>
      </c>
      <c r="CH3278" s="1" t="b">
        <f t="shared" si="1761"/>
        <v>0</v>
      </c>
      <c r="CI3278" s="1" t="b">
        <f t="shared" si="1762"/>
        <v>1</v>
      </c>
      <c r="CJ3278" s="1" t="b">
        <f t="shared" si="1763"/>
        <v>0</v>
      </c>
      <c r="CK3278" s="1" t="b">
        <f t="shared" si="1764"/>
        <v>0</v>
      </c>
      <c r="CL3278" s="1" t="b">
        <f t="shared" si="1765"/>
        <v>0</v>
      </c>
      <c r="CM3278" s="1" t="b">
        <f t="shared" si="1766"/>
        <v>0</v>
      </c>
      <c r="CN3278" s="1" t="b">
        <f t="shared" si="1767"/>
        <v>0</v>
      </c>
      <c r="CO3278" s="2" t="b">
        <f t="shared" si="1768"/>
        <v>0</v>
      </c>
      <c r="CP3278" s="2" t="b">
        <f t="shared" si="1769"/>
        <v>0</v>
      </c>
      <c r="CQ3278" s="2" t="b">
        <f t="shared" si="1770"/>
        <v>0</v>
      </c>
      <c r="CR3278" s="6" t="str">
        <f t="shared" si="1771"/>
        <v>Male</v>
      </c>
      <c r="CS3278" s="7">
        <f t="shared" si="1772"/>
        <v>0</v>
      </c>
      <c r="CT3278" s="7">
        <f t="shared" si="1773"/>
        <v>1</v>
      </c>
      <c r="CU3278" s="7">
        <f t="shared" si="1774"/>
        <v>0</v>
      </c>
      <c r="CV3278" s="7">
        <f t="shared" si="1775"/>
        <v>0</v>
      </c>
    </row>
    <row r="3279" spans="2:111" ht="377" x14ac:dyDescent="0.35">
      <c r="B3279" s="1" t="s">
        <v>13809</v>
      </c>
      <c r="C3279" s="9">
        <v>44592</v>
      </c>
      <c r="D3279" s="10" t="s">
        <v>13809</v>
      </c>
      <c r="E3279" s="1">
        <v>72</v>
      </c>
      <c r="F3279" s="1" t="s">
        <v>127</v>
      </c>
      <c r="G3279" s="1" t="s">
        <v>13809</v>
      </c>
      <c r="H3279" s="1" t="s">
        <v>13809</v>
      </c>
      <c r="J3279" s="2" t="s">
        <v>163</v>
      </c>
      <c r="K3279" s="2" t="s">
        <v>13809</v>
      </c>
      <c r="M3279" s="2" t="s">
        <v>163</v>
      </c>
      <c r="N3279" s="2" t="s">
        <v>13809</v>
      </c>
      <c r="O3279" s="2" t="s">
        <v>110</v>
      </c>
      <c r="P3279" s="2" t="s">
        <v>111</v>
      </c>
      <c r="S3279" s="2" t="s">
        <v>112</v>
      </c>
      <c r="T3279" s="2" t="s">
        <v>111</v>
      </c>
      <c r="U3279" s="2" t="b">
        <f>OR(S3279="yes",T3279="yes")</f>
        <v>1</v>
      </c>
      <c r="V3279" s="2" t="s">
        <v>113</v>
      </c>
      <c r="W3279" s="1" t="s">
        <v>112</v>
      </c>
      <c r="X3279" s="1" t="s">
        <v>110</v>
      </c>
      <c r="Y3279" s="2" t="s">
        <v>112</v>
      </c>
      <c r="Z3279" s="2" t="s">
        <v>111</v>
      </c>
      <c r="AA3279" s="2" t="s">
        <v>112</v>
      </c>
      <c r="AB3279" s="2">
        <v>14</v>
      </c>
      <c r="AC3279" s="1" t="s">
        <v>112</v>
      </c>
      <c r="AD3279" s="1" t="s">
        <v>192</v>
      </c>
      <c r="AE3279" s="1" t="s">
        <v>9745</v>
      </c>
      <c r="AH3279" s="1" t="s">
        <v>193</v>
      </c>
      <c r="AI3279" s="1" t="s">
        <v>11428</v>
      </c>
      <c r="AK3279" s="1" t="s">
        <v>150</v>
      </c>
      <c r="AO3279" s="1" t="s">
        <v>166</v>
      </c>
      <c r="AS3279" s="1" t="s">
        <v>767</v>
      </c>
      <c r="AU3279" s="1" t="s">
        <v>197</v>
      </c>
      <c r="AZ3279" s="1" t="s">
        <v>1463</v>
      </c>
      <c r="BC3279" s="1" t="s">
        <v>11429</v>
      </c>
      <c r="BE3279" s="1">
        <v>4327</v>
      </c>
      <c r="BJ3279" s="1" t="s">
        <v>112</v>
      </c>
      <c r="BK3279" s="1" t="s">
        <v>111</v>
      </c>
      <c r="BQ3279" s="1" t="s">
        <v>121</v>
      </c>
      <c r="BR3279" s="1" t="s">
        <v>122</v>
      </c>
      <c r="BS3279" s="1" t="s">
        <v>112</v>
      </c>
      <c r="BU3279" s="34" t="s">
        <v>14050</v>
      </c>
      <c r="BV3279" s="9">
        <v>44811</v>
      </c>
      <c r="BW3279" s="34" t="s">
        <v>11430</v>
      </c>
      <c r="BY3279" s="2" t="s">
        <v>153</v>
      </c>
      <c r="BZ3279" s="2" t="s">
        <v>124</v>
      </c>
      <c r="CA3279" s="2">
        <v>3</v>
      </c>
      <c r="CB3279" s="1" t="s">
        <v>236</v>
      </c>
      <c r="CC3279" s="2" t="s">
        <v>113</v>
      </c>
      <c r="CD3279" s="1" t="b">
        <f>AND(E3279&lt;30,NOT(E3279="."),NOT(E3279=""))</f>
        <v>0</v>
      </c>
      <c r="CE3279" s="1" t="b">
        <f t="shared" si="1776"/>
        <v>0</v>
      </c>
      <c r="CF3279" s="1" t="b">
        <f t="shared" si="1759"/>
        <v>0</v>
      </c>
      <c r="CG3279" s="1" t="b">
        <f t="shared" si="1760"/>
        <v>0</v>
      </c>
      <c r="CH3279" s="1" t="b">
        <f t="shared" si="1761"/>
        <v>0</v>
      </c>
      <c r="CI3279" s="1" t="b">
        <f t="shared" si="1762"/>
        <v>0</v>
      </c>
      <c r="CJ3279" s="1" t="b">
        <f t="shared" si="1763"/>
        <v>0</v>
      </c>
      <c r="CK3279" s="1" t="b">
        <f t="shared" si="1764"/>
        <v>0</v>
      </c>
      <c r="CL3279" s="1" t="b">
        <f t="shared" si="1765"/>
        <v>0</v>
      </c>
      <c r="CM3279" s="1" t="b">
        <f t="shared" si="1766"/>
        <v>0</v>
      </c>
      <c r="CN3279" s="1" t="b">
        <f t="shared" si="1767"/>
        <v>1</v>
      </c>
      <c r="CO3279" s="2" t="b">
        <f t="shared" si="1768"/>
        <v>0</v>
      </c>
      <c r="CP3279" s="2" t="b">
        <f t="shared" si="1769"/>
        <v>0</v>
      </c>
      <c r="CQ3279" s="2" t="b">
        <f t="shared" si="1770"/>
        <v>1</v>
      </c>
      <c r="CR3279" s="6" t="str">
        <f t="shared" si="1771"/>
        <v>Male</v>
      </c>
      <c r="CS3279" s="7">
        <f t="shared" si="1772"/>
        <v>0</v>
      </c>
      <c r="CT3279" s="7">
        <f t="shared" si="1773"/>
        <v>0</v>
      </c>
      <c r="CU3279" s="7">
        <f t="shared" si="1774"/>
        <v>0</v>
      </c>
      <c r="CV3279" s="7">
        <f t="shared" si="1775"/>
        <v>0</v>
      </c>
    </row>
    <row r="3280" spans="2:111" ht="116" x14ac:dyDescent="0.35">
      <c r="B3280" s="1" t="s">
        <v>13809</v>
      </c>
      <c r="C3280" s="9">
        <v>44592</v>
      </c>
      <c r="D3280" s="10" t="s">
        <v>13809</v>
      </c>
      <c r="E3280" s="1">
        <v>58</v>
      </c>
      <c r="F3280" s="1" t="s">
        <v>108</v>
      </c>
      <c r="G3280" s="1" t="s">
        <v>13809</v>
      </c>
      <c r="H3280" s="1" t="s">
        <v>13809</v>
      </c>
      <c r="I3280" s="9">
        <v>44295</v>
      </c>
      <c r="J3280" s="2" t="s">
        <v>109</v>
      </c>
      <c r="K3280" s="2" t="s">
        <v>13809</v>
      </c>
      <c r="L3280" s="9">
        <v>44316</v>
      </c>
      <c r="M3280" s="2" t="s">
        <v>109</v>
      </c>
      <c r="N3280" s="2" t="s">
        <v>13809</v>
      </c>
      <c r="O3280" s="2" t="s">
        <v>110</v>
      </c>
      <c r="P3280" s="2" t="s">
        <v>111</v>
      </c>
      <c r="S3280" s="2" t="s">
        <v>112</v>
      </c>
      <c r="T3280" s="2" t="s">
        <v>111</v>
      </c>
      <c r="U3280" s="2" t="b">
        <v>1</v>
      </c>
      <c r="V3280" s="2" t="s">
        <v>113</v>
      </c>
      <c r="W3280" s="1" t="s">
        <v>112</v>
      </c>
      <c r="X3280" s="1" t="s">
        <v>138</v>
      </c>
      <c r="Y3280" s="2" t="s">
        <v>112</v>
      </c>
      <c r="Z3280" s="2" t="s">
        <v>111</v>
      </c>
      <c r="AA3280" s="2" t="s">
        <v>111</v>
      </c>
      <c r="AB3280" s="2">
        <v>2</v>
      </c>
      <c r="AC3280" s="1" t="s">
        <v>111</v>
      </c>
      <c r="AF3280" s="1" t="s">
        <v>111</v>
      </c>
      <c r="AJ3280" s="1" t="s">
        <v>115</v>
      </c>
      <c r="AK3280" s="1" t="s">
        <v>160</v>
      </c>
      <c r="AN3280" s="1" t="s">
        <v>284</v>
      </c>
      <c r="AO3280" s="1" t="s">
        <v>166</v>
      </c>
      <c r="AS3280" s="1" t="s">
        <v>229</v>
      </c>
      <c r="AU3280" s="1" t="s">
        <v>197</v>
      </c>
      <c r="AZ3280" s="1" t="s">
        <v>11431</v>
      </c>
      <c r="BC3280" s="1" t="s">
        <v>10911</v>
      </c>
      <c r="BE3280" s="1" t="s">
        <v>11432</v>
      </c>
      <c r="BF3280" s="1" t="s">
        <v>11433</v>
      </c>
      <c r="BG3280" s="1" t="s">
        <v>11434</v>
      </c>
      <c r="BJ3280" s="1" t="s">
        <v>112</v>
      </c>
      <c r="BK3280" s="1" t="s">
        <v>112</v>
      </c>
      <c r="BL3280" s="1" t="s">
        <v>322</v>
      </c>
      <c r="BQ3280" s="1" t="s">
        <v>121</v>
      </c>
      <c r="BR3280" s="1" t="s">
        <v>122</v>
      </c>
      <c r="BS3280" s="1" t="s">
        <v>111</v>
      </c>
      <c r="BT3280" s="34" t="s">
        <v>11353</v>
      </c>
      <c r="BU3280" s="34" t="s">
        <v>11435</v>
      </c>
      <c r="BV3280" s="9">
        <v>44592</v>
      </c>
      <c r="BW3280" s="34" t="s">
        <v>11436</v>
      </c>
      <c r="BY3280" s="2" t="s">
        <v>174</v>
      </c>
      <c r="BZ3280" s="2" t="s">
        <v>124</v>
      </c>
      <c r="CA3280" s="2">
        <v>3</v>
      </c>
      <c r="CB3280" s="1" t="s">
        <v>258</v>
      </c>
      <c r="CC3280" s="2" t="s">
        <v>113</v>
      </c>
      <c r="CD3280" s="1" t="b">
        <v>0</v>
      </c>
      <c r="CE3280" s="1" t="b">
        <v>0</v>
      </c>
      <c r="CF3280" s="1" t="b">
        <f t="shared" si="1759"/>
        <v>0</v>
      </c>
      <c r="CG3280" s="1" t="b">
        <f t="shared" si="1760"/>
        <v>0</v>
      </c>
      <c r="CH3280" s="1" t="b">
        <f t="shared" si="1761"/>
        <v>0</v>
      </c>
      <c r="CI3280" s="1" t="b">
        <f t="shared" si="1762"/>
        <v>0</v>
      </c>
      <c r="CJ3280" s="1" t="b">
        <f t="shared" si="1763"/>
        <v>0</v>
      </c>
      <c r="CK3280" s="1" t="b">
        <f t="shared" si="1764"/>
        <v>0</v>
      </c>
      <c r="CL3280" s="1" t="b">
        <f t="shared" si="1765"/>
        <v>0</v>
      </c>
      <c r="CM3280" s="1" t="b">
        <f t="shared" si="1766"/>
        <v>1</v>
      </c>
      <c r="CN3280" s="1" t="b">
        <f t="shared" si="1767"/>
        <v>0</v>
      </c>
      <c r="CO3280" s="2" t="b">
        <f t="shared" si="1768"/>
        <v>1</v>
      </c>
      <c r="CP3280" s="2" t="b">
        <f t="shared" si="1769"/>
        <v>1</v>
      </c>
      <c r="CQ3280" s="2" t="b">
        <f t="shared" si="1770"/>
        <v>0</v>
      </c>
      <c r="CR3280" s="6" t="str">
        <f t="shared" si="1771"/>
        <v>Female</v>
      </c>
      <c r="CS3280" s="7">
        <f t="shared" si="1772"/>
        <v>1</v>
      </c>
      <c r="CT3280" s="7">
        <f t="shared" si="1773"/>
        <v>0</v>
      </c>
      <c r="CU3280" s="7">
        <f t="shared" si="1774"/>
        <v>0</v>
      </c>
      <c r="CV3280" s="7">
        <f t="shared" si="1775"/>
        <v>1</v>
      </c>
      <c r="CW3280" s="7">
        <f>COUNTIF(M3280,"=*moderna*")</f>
        <v>0</v>
      </c>
      <c r="CX3280" s="1" t="b">
        <f>AND(E3280&lt;30,NOT(E3280="."),NOT(E3280=""))</f>
        <v>0</v>
      </c>
      <c r="CY3280" s="1" t="b">
        <f>AND(E3280&gt;17,E3280&lt;41,NOT(E3280="."),NOT(E3280=""))</f>
        <v>0</v>
      </c>
      <c r="DG3280" s="1" t="b">
        <f>AND(E3280&gt;4,E3280&lt;18,NOT(E3280=""),NOT(E3280="."))</f>
        <v>0</v>
      </c>
    </row>
    <row r="3281" spans="2:111" ht="232" x14ac:dyDescent="0.35">
      <c r="B3281" s="1" t="s">
        <v>13809</v>
      </c>
      <c r="C3281" s="9">
        <v>44592</v>
      </c>
      <c r="D3281" s="10" t="s">
        <v>13809</v>
      </c>
      <c r="E3281" s="1">
        <v>38</v>
      </c>
      <c r="F3281" s="1" t="s">
        <v>108</v>
      </c>
      <c r="G3281" s="1" t="s">
        <v>13809</v>
      </c>
      <c r="H3281" s="1" t="s">
        <v>13809</v>
      </c>
      <c r="I3281" s="9">
        <v>44284</v>
      </c>
      <c r="J3281" s="2" t="s">
        <v>163</v>
      </c>
      <c r="K3281" s="2" t="s">
        <v>13809</v>
      </c>
      <c r="L3281" s="9">
        <v>44312</v>
      </c>
      <c r="M3281" s="2" t="s">
        <v>163</v>
      </c>
      <c r="N3281" s="2" t="s">
        <v>13809</v>
      </c>
      <c r="O3281" s="2" t="s">
        <v>110</v>
      </c>
      <c r="P3281" s="2" t="s">
        <v>111</v>
      </c>
      <c r="S3281" s="2" t="s">
        <v>112</v>
      </c>
      <c r="T3281" s="2" t="s">
        <v>111</v>
      </c>
      <c r="U3281" s="2" t="b">
        <f>OR(S3281="yes",T3281="yes")</f>
        <v>1</v>
      </c>
      <c r="V3281" s="2" t="s">
        <v>126</v>
      </c>
      <c r="W3281" s="1" t="s">
        <v>112</v>
      </c>
      <c r="X3281" s="1" t="s">
        <v>110</v>
      </c>
      <c r="Y3281" s="2" t="s">
        <v>112</v>
      </c>
      <c r="Z3281" s="2" t="s">
        <v>111</v>
      </c>
      <c r="AA3281" s="2" t="s">
        <v>111</v>
      </c>
      <c r="AB3281" s="2">
        <v>13</v>
      </c>
      <c r="AC3281" s="1" t="s">
        <v>111</v>
      </c>
      <c r="AF3281" s="1" t="s">
        <v>111</v>
      </c>
      <c r="AH3281" s="1" t="s">
        <v>193</v>
      </c>
      <c r="AI3281" s="1" t="s">
        <v>11437</v>
      </c>
      <c r="AJ3281" s="1" t="s">
        <v>6615</v>
      </c>
      <c r="AK3281" s="1" t="s">
        <v>291</v>
      </c>
      <c r="AN3281" s="1" t="s">
        <v>11438</v>
      </c>
      <c r="AO3281" s="1" t="s">
        <v>195</v>
      </c>
      <c r="AS3281" s="1" t="s">
        <v>229</v>
      </c>
      <c r="AU3281" s="1" t="s">
        <v>191</v>
      </c>
      <c r="AX3281" s="1">
        <v>55</v>
      </c>
      <c r="AZ3281" s="1" t="s">
        <v>1764</v>
      </c>
      <c r="BC3281" s="1" t="s">
        <v>11439</v>
      </c>
      <c r="BE3281" s="1" t="s">
        <v>11440</v>
      </c>
      <c r="BG3281" s="1" t="s">
        <v>11441</v>
      </c>
      <c r="BH3281" s="1" t="s">
        <v>11442</v>
      </c>
      <c r="BJ3281" s="1" t="s">
        <v>112</v>
      </c>
      <c r="BK3281" s="1" t="s">
        <v>112</v>
      </c>
      <c r="BL3281" s="1" t="s">
        <v>11443</v>
      </c>
      <c r="BM3281" s="1" t="s">
        <v>11444</v>
      </c>
      <c r="BQ3281" s="1" t="s">
        <v>121</v>
      </c>
      <c r="BR3281" s="1" t="s">
        <v>122</v>
      </c>
      <c r="BS3281" s="1" t="s">
        <v>111</v>
      </c>
      <c r="BT3281" s="34" t="s">
        <v>11445</v>
      </c>
      <c r="BU3281" s="34" t="s">
        <v>11446</v>
      </c>
      <c r="BV3281" s="9">
        <v>44592</v>
      </c>
      <c r="BW3281" s="34" t="s">
        <v>11447</v>
      </c>
      <c r="BY3281" s="2" t="s">
        <v>153</v>
      </c>
      <c r="BZ3281" s="2" t="s">
        <v>124</v>
      </c>
      <c r="CB3281" s="1" t="s">
        <v>394</v>
      </c>
      <c r="CD3281" s="1" t="b">
        <f>AND(E3281&lt;30,NOT(E3281="."),NOT(E3281=""))</f>
        <v>0</v>
      </c>
      <c r="CE3281" s="1" t="b">
        <f t="shared" ref="CE3281:CE3298" si="1777">AND(E3281&lt;18,NOT(E3281="."),NOT(E3281=""))</f>
        <v>0</v>
      </c>
      <c r="CF3281" s="1" t="b">
        <f t="shared" si="1759"/>
        <v>0</v>
      </c>
      <c r="CG3281" s="1" t="b">
        <f t="shared" si="1760"/>
        <v>0</v>
      </c>
      <c r="CH3281" s="1" t="b">
        <f t="shared" si="1761"/>
        <v>0</v>
      </c>
      <c r="CI3281" s="1" t="b">
        <f t="shared" si="1762"/>
        <v>0</v>
      </c>
      <c r="CJ3281" s="1" t="b">
        <f t="shared" si="1763"/>
        <v>0</v>
      </c>
      <c r="CK3281" s="1" t="b">
        <f t="shared" si="1764"/>
        <v>1</v>
      </c>
      <c r="CL3281" s="1" t="b">
        <f t="shared" si="1765"/>
        <v>0</v>
      </c>
      <c r="CM3281" s="1" t="b">
        <f t="shared" si="1766"/>
        <v>0</v>
      </c>
      <c r="CN3281" s="1" t="b">
        <f t="shared" si="1767"/>
        <v>0</v>
      </c>
      <c r="CO3281" s="2" t="b">
        <f t="shared" si="1768"/>
        <v>0</v>
      </c>
      <c r="CP3281" s="2" t="b">
        <f t="shared" si="1769"/>
        <v>0</v>
      </c>
      <c r="CQ3281" s="2" t="b">
        <f t="shared" si="1770"/>
        <v>1</v>
      </c>
      <c r="CR3281" s="6" t="str">
        <f t="shared" si="1771"/>
        <v>Female</v>
      </c>
      <c r="CS3281" s="7">
        <f t="shared" si="1772"/>
        <v>0</v>
      </c>
      <c r="CT3281" s="7">
        <f t="shared" si="1773"/>
        <v>0</v>
      </c>
      <c r="CU3281" s="7">
        <f t="shared" si="1774"/>
        <v>0</v>
      </c>
      <c r="CV3281" s="7">
        <f t="shared" si="1775"/>
        <v>0</v>
      </c>
    </row>
    <row r="3282" spans="2:111" ht="362.5" x14ac:dyDescent="0.35">
      <c r="B3282" s="1" t="s">
        <v>13809</v>
      </c>
      <c r="C3282" s="9">
        <v>44592</v>
      </c>
      <c r="D3282" s="10" t="s">
        <v>13809</v>
      </c>
      <c r="E3282" s="1">
        <v>14</v>
      </c>
      <c r="F3282" s="1" t="s">
        <v>127</v>
      </c>
      <c r="G3282" s="1" t="s">
        <v>13809</v>
      </c>
      <c r="H3282" s="1" t="s">
        <v>13809</v>
      </c>
      <c r="I3282" s="9">
        <v>44574</v>
      </c>
      <c r="J3282" s="2" t="s">
        <v>109</v>
      </c>
      <c r="K3282" s="2" t="s">
        <v>13809</v>
      </c>
      <c r="N3282" s="2" t="s">
        <v>13809</v>
      </c>
      <c r="O3282" s="2" t="s">
        <v>8383</v>
      </c>
      <c r="P3282" s="2" t="s">
        <v>111</v>
      </c>
      <c r="S3282" s="2" t="s">
        <v>112</v>
      </c>
      <c r="T3282" s="2" t="s">
        <v>111</v>
      </c>
      <c r="U3282" s="2" t="b">
        <f>OR(S3282="yes",T3282="yes")</f>
        <v>1</v>
      </c>
      <c r="V3282" s="2" t="s">
        <v>6464</v>
      </c>
      <c r="W3282" s="1" t="s">
        <v>112</v>
      </c>
      <c r="X3282" s="1" t="s">
        <v>114</v>
      </c>
      <c r="Y3282" s="2" t="s">
        <v>112</v>
      </c>
      <c r="Z3282" s="2" t="s">
        <v>112</v>
      </c>
      <c r="AB3282" s="2">
        <v>10</v>
      </c>
      <c r="AC3282" s="1" t="s">
        <v>111</v>
      </c>
      <c r="AF3282" s="1" t="s">
        <v>111</v>
      </c>
      <c r="AJ3282" s="1" t="s">
        <v>115</v>
      </c>
      <c r="AK3282" s="1" t="s">
        <v>291</v>
      </c>
      <c r="AN3282" s="1" t="s">
        <v>11448</v>
      </c>
      <c r="AO3282" s="1" t="s">
        <v>255</v>
      </c>
      <c r="AU3282" s="1" t="s">
        <v>238</v>
      </c>
      <c r="AX3282" s="1">
        <v>40</v>
      </c>
      <c r="AZ3282" s="1" t="s">
        <v>133</v>
      </c>
      <c r="BA3282" s="1" t="s">
        <v>11449</v>
      </c>
      <c r="BE3282" s="1">
        <v>582</v>
      </c>
      <c r="BG3282" s="1" t="s">
        <v>11450</v>
      </c>
      <c r="BH3282" s="1">
        <v>32</v>
      </c>
      <c r="BJ3282" s="1" t="s">
        <v>112</v>
      </c>
      <c r="BK3282" s="1" t="s">
        <v>112</v>
      </c>
      <c r="BL3282" s="1" t="s">
        <v>11451</v>
      </c>
      <c r="BM3282" s="1" t="s">
        <v>11452</v>
      </c>
      <c r="BQ3282" s="1" t="s">
        <v>121</v>
      </c>
      <c r="BR3282" s="1" t="s">
        <v>122</v>
      </c>
      <c r="BS3282" s="1" t="s">
        <v>112</v>
      </c>
      <c r="BU3282" s="34" t="s">
        <v>11453</v>
      </c>
      <c r="BV3282" s="9">
        <v>44592</v>
      </c>
      <c r="BW3282" s="34" t="s">
        <v>15156</v>
      </c>
      <c r="BY3282" s="2" t="s">
        <v>156</v>
      </c>
      <c r="BZ3282" s="2" t="s">
        <v>124</v>
      </c>
      <c r="CA3282" s="2">
        <v>1</v>
      </c>
      <c r="CB3282" s="1" t="s">
        <v>11293</v>
      </c>
      <c r="CC3282" s="2" t="s">
        <v>126</v>
      </c>
      <c r="CD3282" s="1" t="b">
        <f>AND(E3282&lt;30,NOT(E3282="."),NOT(E3282=""))</f>
        <v>1</v>
      </c>
      <c r="CE3282" s="1" t="b">
        <f t="shared" si="1777"/>
        <v>1</v>
      </c>
      <c r="CF3282" s="1" t="b">
        <f t="shared" si="1759"/>
        <v>0</v>
      </c>
      <c r="CG3282" s="1" t="b">
        <f t="shared" si="1760"/>
        <v>1</v>
      </c>
      <c r="CH3282" s="1" t="b">
        <f t="shared" si="1761"/>
        <v>0</v>
      </c>
      <c r="CI3282" s="1" t="b">
        <f t="shared" si="1762"/>
        <v>0</v>
      </c>
      <c r="CJ3282" s="1" t="b">
        <f t="shared" si="1763"/>
        <v>0</v>
      </c>
      <c r="CK3282" s="1" t="b">
        <f t="shared" si="1764"/>
        <v>0</v>
      </c>
      <c r="CL3282" s="1" t="b">
        <f t="shared" si="1765"/>
        <v>0</v>
      </c>
      <c r="CM3282" s="1" t="b">
        <f t="shared" si="1766"/>
        <v>0</v>
      </c>
      <c r="CN3282" s="1" t="b">
        <f t="shared" si="1767"/>
        <v>0</v>
      </c>
      <c r="CO3282" s="2" t="b">
        <f t="shared" si="1768"/>
        <v>0</v>
      </c>
      <c r="CP3282" s="2" t="b">
        <f t="shared" si="1769"/>
        <v>0</v>
      </c>
      <c r="CQ3282" s="2" t="b">
        <f t="shared" si="1770"/>
        <v>1</v>
      </c>
      <c r="CR3282" s="6" t="str">
        <f t="shared" si="1771"/>
        <v>Male</v>
      </c>
      <c r="CS3282" s="7">
        <f t="shared" si="1772"/>
        <v>1</v>
      </c>
      <c r="CT3282" s="7">
        <f t="shared" si="1773"/>
        <v>0</v>
      </c>
      <c r="CU3282" s="7">
        <f t="shared" si="1774"/>
        <v>0</v>
      </c>
      <c r="CV3282" s="7">
        <f t="shared" si="1775"/>
        <v>0</v>
      </c>
      <c r="CW3282" s="7">
        <f>COUNTIF(M3282,"=*moderna*")</f>
        <v>0</v>
      </c>
      <c r="CX3282" s="1" t="b">
        <f>AND(E3282&lt;30,NOT(E3282="."),NOT(E3282=""))</f>
        <v>1</v>
      </c>
      <c r="CY3282" s="1" t="b">
        <f>AND(E3282&gt;17,E3282&lt;41,NOT(E3282="."),NOT(E3282=""))</f>
        <v>0</v>
      </c>
      <c r="DG3282" s="1" t="b">
        <f>AND(E3282&gt;4,E3282&lt;18,NOT(E3282=""),NOT(E3282="."))</f>
        <v>1</v>
      </c>
    </row>
    <row r="3283" spans="2:111" ht="130.5" x14ac:dyDescent="0.35">
      <c r="B3283" s="1" t="s">
        <v>13809</v>
      </c>
      <c r="C3283" s="9">
        <v>44592</v>
      </c>
      <c r="D3283" s="10" t="s">
        <v>13809</v>
      </c>
      <c r="E3283" s="1">
        <v>34</v>
      </c>
      <c r="F3283" s="1" t="s">
        <v>108</v>
      </c>
      <c r="G3283" s="1" t="s">
        <v>13809</v>
      </c>
      <c r="H3283" s="1" t="s">
        <v>13809</v>
      </c>
      <c r="K3283" s="2" t="s">
        <v>13809</v>
      </c>
      <c r="L3283" s="9">
        <v>44462</v>
      </c>
      <c r="M3283" s="2" t="s">
        <v>109</v>
      </c>
      <c r="N3283" s="2" t="s">
        <v>13809</v>
      </c>
      <c r="O3283" s="2" t="s">
        <v>110</v>
      </c>
      <c r="P3283" s="2" t="s">
        <v>111</v>
      </c>
      <c r="S3283" s="2" t="s">
        <v>112</v>
      </c>
      <c r="T3283" s="2" t="s">
        <v>111</v>
      </c>
      <c r="U3283" s="2" t="b">
        <f>OR(S3283="yes",T3283="yes")</f>
        <v>1</v>
      </c>
      <c r="V3283" s="2" t="s">
        <v>113</v>
      </c>
      <c r="W3283" s="1" t="s">
        <v>112</v>
      </c>
      <c r="X3283" s="1" t="s">
        <v>138</v>
      </c>
      <c r="Y3283" s="2" t="s">
        <v>112</v>
      </c>
      <c r="Z3283" s="2" t="s">
        <v>111</v>
      </c>
      <c r="AA3283" s="2" t="s">
        <v>112</v>
      </c>
      <c r="AB3283" s="2">
        <v>0</v>
      </c>
      <c r="AC3283" s="1" t="s">
        <v>111</v>
      </c>
      <c r="AF3283" s="1" t="s">
        <v>111</v>
      </c>
      <c r="AJ3283" s="1" t="s">
        <v>115</v>
      </c>
      <c r="AK3283" s="1" t="s">
        <v>194</v>
      </c>
      <c r="AN3283" s="1" t="s">
        <v>11454</v>
      </c>
      <c r="AO3283" s="1" t="s">
        <v>7136</v>
      </c>
      <c r="AS3283" s="1" t="s">
        <v>957</v>
      </c>
      <c r="AU3283" s="1" t="s">
        <v>177</v>
      </c>
      <c r="AX3283" s="1">
        <v>60</v>
      </c>
      <c r="BJ3283" s="1" t="s">
        <v>111</v>
      </c>
      <c r="BN3283" s="1" t="s">
        <v>111</v>
      </c>
      <c r="BQ3283" s="1" t="s">
        <v>121</v>
      </c>
      <c r="BR3283" s="1" t="s">
        <v>122</v>
      </c>
      <c r="BS3283" s="1" t="s">
        <v>111</v>
      </c>
      <c r="BT3283" s="34" t="s">
        <v>158</v>
      </c>
      <c r="BU3283" s="34" t="s">
        <v>11455</v>
      </c>
      <c r="BV3283" s="9">
        <v>44873</v>
      </c>
      <c r="BW3283" s="34" t="s">
        <v>15157</v>
      </c>
      <c r="BY3283" s="2" t="s">
        <v>174</v>
      </c>
      <c r="BZ3283" s="2" t="s">
        <v>124</v>
      </c>
      <c r="CA3283" s="2">
        <v>2</v>
      </c>
      <c r="CB3283" s="1" t="s">
        <v>279</v>
      </c>
      <c r="CC3283" s="2" t="s">
        <v>113</v>
      </c>
      <c r="CD3283" s="1" t="b">
        <f>AND(E3283&lt;30,NOT(E3283="."),NOT(E3283=""))</f>
        <v>0</v>
      </c>
      <c r="CE3283" s="1" t="b">
        <f t="shared" si="1777"/>
        <v>0</v>
      </c>
      <c r="CF3283" s="1" t="b">
        <f t="shared" si="1759"/>
        <v>0</v>
      </c>
      <c r="CG3283" s="1" t="b">
        <f t="shared" si="1760"/>
        <v>0</v>
      </c>
      <c r="CH3283" s="1" t="b">
        <f t="shared" si="1761"/>
        <v>0</v>
      </c>
      <c r="CI3283" s="1" t="b">
        <f t="shared" si="1762"/>
        <v>0</v>
      </c>
      <c r="CJ3283" s="1" t="b">
        <f t="shared" si="1763"/>
        <v>0</v>
      </c>
      <c r="CK3283" s="1" t="b">
        <f t="shared" si="1764"/>
        <v>1</v>
      </c>
      <c r="CL3283" s="1" t="b">
        <f t="shared" si="1765"/>
        <v>0</v>
      </c>
      <c r="CM3283" s="1" t="b">
        <f t="shared" si="1766"/>
        <v>0</v>
      </c>
      <c r="CN3283" s="1" t="b">
        <f t="shared" si="1767"/>
        <v>0</v>
      </c>
      <c r="CO3283" s="2" t="b">
        <f t="shared" si="1768"/>
        <v>1</v>
      </c>
      <c r="CP3283" s="2" t="b">
        <f t="shared" si="1769"/>
        <v>1</v>
      </c>
      <c r="CQ3283" s="2" t="b">
        <f t="shared" si="1770"/>
        <v>0</v>
      </c>
      <c r="CR3283" s="6" t="str">
        <f t="shared" si="1771"/>
        <v>Female</v>
      </c>
      <c r="CS3283" s="7">
        <f t="shared" si="1772"/>
        <v>0</v>
      </c>
      <c r="CT3283" s="7">
        <f t="shared" si="1773"/>
        <v>0</v>
      </c>
      <c r="CU3283" s="7">
        <f t="shared" si="1774"/>
        <v>0</v>
      </c>
      <c r="CV3283" s="7">
        <f t="shared" si="1775"/>
        <v>1</v>
      </c>
    </row>
    <row r="3284" spans="2:111" ht="72.5" x14ac:dyDescent="0.35">
      <c r="B3284" s="1" t="s">
        <v>13809</v>
      </c>
      <c r="C3284" s="9">
        <v>44593</v>
      </c>
      <c r="D3284" s="10" t="s">
        <v>13809</v>
      </c>
      <c r="E3284" s="1">
        <v>14</v>
      </c>
      <c r="F3284" s="1" t="s">
        <v>127</v>
      </c>
      <c r="G3284" s="1" t="s">
        <v>13809</v>
      </c>
      <c r="H3284" s="1" t="s">
        <v>13809</v>
      </c>
      <c r="I3284" s="9">
        <v>44329</v>
      </c>
      <c r="J3284" s="2" t="s">
        <v>109</v>
      </c>
      <c r="K3284" s="2" t="s">
        <v>13809</v>
      </c>
      <c r="L3284" s="9">
        <v>44350</v>
      </c>
      <c r="M3284" s="2" t="s">
        <v>109</v>
      </c>
      <c r="N3284" s="2" t="s">
        <v>13809</v>
      </c>
      <c r="O3284" s="2" t="s">
        <v>110</v>
      </c>
      <c r="P3284" s="2" t="s">
        <v>111</v>
      </c>
      <c r="S3284" s="2" t="s">
        <v>112</v>
      </c>
      <c r="T3284" s="2" t="s">
        <v>112</v>
      </c>
      <c r="U3284" s="2" t="b">
        <v>1</v>
      </c>
      <c r="V3284" s="2" t="s">
        <v>159</v>
      </c>
      <c r="W3284" s="1" t="s">
        <v>112</v>
      </c>
      <c r="X3284" s="1" t="s">
        <v>114</v>
      </c>
      <c r="Y3284" s="2" t="s">
        <v>112</v>
      </c>
      <c r="Z3284" s="2" t="s">
        <v>111</v>
      </c>
      <c r="AA3284" s="2" t="s">
        <v>111</v>
      </c>
      <c r="AB3284" s="2">
        <v>2</v>
      </c>
      <c r="AC3284" s="1" t="s">
        <v>111</v>
      </c>
      <c r="AF3284" s="1" t="s">
        <v>111</v>
      </c>
      <c r="AJ3284" s="1" t="s">
        <v>115</v>
      </c>
      <c r="AK3284" s="1" t="s">
        <v>129</v>
      </c>
      <c r="AO3284" s="1" t="s">
        <v>130</v>
      </c>
      <c r="AS3284" s="1" t="s">
        <v>118</v>
      </c>
      <c r="AU3284" s="1" t="s">
        <v>132</v>
      </c>
      <c r="AZ3284" s="1" t="s">
        <v>141</v>
      </c>
      <c r="BC3284" s="1" t="s">
        <v>11404</v>
      </c>
      <c r="BG3284" s="1">
        <v>3.8</v>
      </c>
      <c r="BJ3284" s="1" t="s">
        <v>112</v>
      </c>
      <c r="BK3284" s="1" t="s">
        <v>112</v>
      </c>
      <c r="BL3284" s="1" t="s">
        <v>11405</v>
      </c>
      <c r="BQ3284" s="1" t="s">
        <v>121</v>
      </c>
      <c r="BR3284" s="1" t="s">
        <v>122</v>
      </c>
      <c r="BS3284" s="1" t="s">
        <v>112</v>
      </c>
      <c r="BU3284" s="34" t="s">
        <v>11406</v>
      </c>
      <c r="BV3284" s="9">
        <v>44589</v>
      </c>
      <c r="BW3284" s="34" t="s">
        <v>11456</v>
      </c>
      <c r="BY3284" s="2" t="s">
        <v>123</v>
      </c>
      <c r="BZ3284" s="2" t="s">
        <v>124</v>
      </c>
      <c r="CA3284" s="2">
        <v>3</v>
      </c>
      <c r="CB3284" s="1" t="s">
        <v>233</v>
      </c>
      <c r="CC3284" s="2" t="s">
        <v>126</v>
      </c>
      <c r="CD3284" s="1" t="b">
        <v>1</v>
      </c>
      <c r="CE3284" s="1" t="b">
        <f t="shared" si="1777"/>
        <v>1</v>
      </c>
      <c r="CF3284" s="1" t="b">
        <f t="shared" si="1759"/>
        <v>0</v>
      </c>
      <c r="CG3284" s="1" t="b">
        <f t="shared" si="1760"/>
        <v>1</v>
      </c>
      <c r="CH3284" s="1" t="b">
        <f t="shared" si="1761"/>
        <v>0</v>
      </c>
      <c r="CI3284" s="1" t="b">
        <f t="shared" si="1762"/>
        <v>0</v>
      </c>
      <c r="CJ3284" s="1" t="b">
        <f t="shared" si="1763"/>
        <v>0</v>
      </c>
      <c r="CK3284" s="1" t="b">
        <f t="shared" si="1764"/>
        <v>0</v>
      </c>
      <c r="CL3284" s="1" t="b">
        <f t="shared" si="1765"/>
        <v>0</v>
      </c>
      <c r="CM3284" s="1" t="b">
        <f t="shared" si="1766"/>
        <v>0</v>
      </c>
      <c r="CN3284" s="1" t="b">
        <f t="shared" si="1767"/>
        <v>0</v>
      </c>
      <c r="CO3284" s="2" t="b">
        <f t="shared" si="1768"/>
        <v>1</v>
      </c>
      <c r="CP3284" s="2" t="b">
        <f t="shared" si="1769"/>
        <v>1</v>
      </c>
      <c r="CQ3284" s="2" t="b">
        <f t="shared" si="1770"/>
        <v>0</v>
      </c>
      <c r="CR3284" s="6" t="str">
        <f t="shared" si="1771"/>
        <v>Male</v>
      </c>
      <c r="CS3284" s="7">
        <f t="shared" si="1772"/>
        <v>1</v>
      </c>
      <c r="CT3284" s="7">
        <f t="shared" si="1773"/>
        <v>0</v>
      </c>
      <c r="CU3284" s="7">
        <f t="shared" si="1774"/>
        <v>0</v>
      </c>
      <c r="CV3284" s="7">
        <f t="shared" si="1775"/>
        <v>1</v>
      </c>
      <c r="CW3284" s="7">
        <f>COUNTIF(M3284,"=*moderna*")</f>
        <v>0</v>
      </c>
      <c r="CX3284" s="1" t="b">
        <f>AND(E3284&lt;30,NOT(E3284="."),NOT(E3284=""))</f>
        <v>1</v>
      </c>
      <c r="CY3284" s="1" t="b">
        <f>AND(E3284&gt;17,E3284&lt;41,NOT(E3284="."),NOT(E3284=""))</f>
        <v>0</v>
      </c>
      <c r="DG3284" s="1" t="b">
        <f>AND(E3284&gt;4,E3284&lt;18,NOT(E3284=""),NOT(E3284="."))</f>
        <v>1</v>
      </c>
    </row>
    <row r="3285" spans="2:111" ht="116" x14ac:dyDescent="0.35">
      <c r="B3285" s="1" t="s">
        <v>13809</v>
      </c>
      <c r="C3285" s="9">
        <v>44593</v>
      </c>
      <c r="D3285" s="10" t="s">
        <v>13809</v>
      </c>
      <c r="E3285" s="1">
        <v>17</v>
      </c>
      <c r="F3285" s="1" t="s">
        <v>127</v>
      </c>
      <c r="G3285" s="1" t="s">
        <v>13809</v>
      </c>
      <c r="H3285" s="1" t="s">
        <v>13809</v>
      </c>
      <c r="I3285" s="9">
        <v>44310</v>
      </c>
      <c r="J3285" s="2" t="s">
        <v>109</v>
      </c>
      <c r="K3285" s="2" t="s">
        <v>13809</v>
      </c>
      <c r="L3285" s="9">
        <v>44331</v>
      </c>
      <c r="M3285" s="2" t="s">
        <v>109</v>
      </c>
      <c r="N3285" s="2" t="s">
        <v>13809</v>
      </c>
      <c r="O3285" s="2" t="s">
        <v>110</v>
      </c>
      <c r="P3285" s="2" t="s">
        <v>111</v>
      </c>
      <c r="S3285" s="2" t="s">
        <v>112</v>
      </c>
      <c r="T3285" s="2" t="s">
        <v>111</v>
      </c>
      <c r="U3285" s="2" t="b">
        <f>OR(S3285="yes",T3285="yes")</f>
        <v>1</v>
      </c>
      <c r="V3285" s="2" t="s">
        <v>113</v>
      </c>
      <c r="W3285" s="1" t="s">
        <v>112</v>
      </c>
      <c r="X3285" s="1" t="s">
        <v>114</v>
      </c>
      <c r="Y3285" s="2" t="s">
        <v>112</v>
      </c>
      <c r="Z3285" s="2" t="s">
        <v>111</v>
      </c>
      <c r="AA3285" s="2" t="s">
        <v>112</v>
      </c>
      <c r="AB3285" s="2">
        <v>1</v>
      </c>
      <c r="AC3285" s="1" t="s">
        <v>111</v>
      </c>
      <c r="AF3285" s="1" t="s">
        <v>112</v>
      </c>
      <c r="AG3285" s="1" t="s">
        <v>138</v>
      </c>
      <c r="AJ3285" s="1" t="s">
        <v>115</v>
      </c>
      <c r="AK3285" s="1" t="s">
        <v>194</v>
      </c>
      <c r="AN3285" s="1" t="s">
        <v>7135</v>
      </c>
      <c r="AO3285" s="1" t="s">
        <v>130</v>
      </c>
      <c r="AS3285" s="1" t="s">
        <v>140</v>
      </c>
      <c r="AU3285" s="1" t="s">
        <v>132</v>
      </c>
      <c r="AZ3285" s="1" t="s">
        <v>120</v>
      </c>
      <c r="BA3285" s="1" t="s">
        <v>11457</v>
      </c>
      <c r="BG3285" s="1" t="s">
        <v>11458</v>
      </c>
      <c r="BH3285" s="1" t="s">
        <v>11459</v>
      </c>
      <c r="BJ3285" s="1" t="s">
        <v>112</v>
      </c>
      <c r="BK3285" s="1" t="s">
        <v>112</v>
      </c>
      <c r="BL3285" s="1" t="s">
        <v>226</v>
      </c>
      <c r="BQ3285" s="1" t="s">
        <v>121</v>
      </c>
      <c r="BR3285" s="1" t="s">
        <v>122</v>
      </c>
      <c r="BS3285" s="1" t="s">
        <v>112</v>
      </c>
      <c r="BU3285" s="34" t="s">
        <v>11460</v>
      </c>
      <c r="BV3285" s="9">
        <v>44669</v>
      </c>
      <c r="BW3285" s="34" t="s">
        <v>15158</v>
      </c>
      <c r="BY3285" s="2" t="s">
        <v>123</v>
      </c>
      <c r="BZ3285" s="2" t="s">
        <v>124</v>
      </c>
      <c r="CA3285" s="2">
        <v>3</v>
      </c>
      <c r="CB3285" s="1" t="s">
        <v>233</v>
      </c>
      <c r="CC3285" s="2" t="s">
        <v>126</v>
      </c>
      <c r="CD3285" s="1" t="b">
        <f>AND(E3285&lt;30,NOT(E3285="."),NOT(E3285=""))</f>
        <v>1</v>
      </c>
      <c r="CE3285" s="1" t="b">
        <f t="shared" si="1777"/>
        <v>1</v>
      </c>
      <c r="CF3285" s="1" t="b">
        <f t="shared" si="1759"/>
        <v>0</v>
      </c>
      <c r="CG3285" s="1" t="b">
        <f t="shared" si="1760"/>
        <v>0</v>
      </c>
      <c r="CH3285" s="1" t="b">
        <f t="shared" si="1761"/>
        <v>1</v>
      </c>
      <c r="CI3285" s="1" t="b">
        <f t="shared" si="1762"/>
        <v>0</v>
      </c>
      <c r="CJ3285" s="1" t="b">
        <f t="shared" si="1763"/>
        <v>0</v>
      </c>
      <c r="CK3285" s="1" t="b">
        <f t="shared" si="1764"/>
        <v>0</v>
      </c>
      <c r="CL3285" s="1" t="b">
        <f t="shared" si="1765"/>
        <v>0</v>
      </c>
      <c r="CM3285" s="1" t="b">
        <f t="shared" si="1766"/>
        <v>0</v>
      </c>
      <c r="CN3285" s="1" t="b">
        <f t="shared" si="1767"/>
        <v>0</v>
      </c>
      <c r="CO3285" s="2" t="b">
        <f t="shared" si="1768"/>
        <v>1</v>
      </c>
      <c r="CP3285" s="2" t="b">
        <f t="shared" si="1769"/>
        <v>1</v>
      </c>
      <c r="CQ3285" s="2" t="b">
        <f t="shared" si="1770"/>
        <v>0</v>
      </c>
      <c r="CR3285" s="6" t="str">
        <f t="shared" si="1771"/>
        <v>Male</v>
      </c>
      <c r="CS3285" s="7">
        <f t="shared" si="1772"/>
        <v>1</v>
      </c>
      <c r="CT3285" s="7">
        <f t="shared" si="1773"/>
        <v>0</v>
      </c>
      <c r="CU3285" s="7">
        <f t="shared" si="1774"/>
        <v>0</v>
      </c>
      <c r="CV3285" s="7">
        <f t="shared" si="1775"/>
        <v>1</v>
      </c>
      <c r="CW3285" s="7">
        <f>COUNTIF(M3285,"=*moderna*")</f>
        <v>0</v>
      </c>
      <c r="CX3285" s="1" t="b">
        <f>AND(E3285&lt;30,NOT(E3285="."),NOT(E3285=""))</f>
        <v>1</v>
      </c>
      <c r="CY3285" s="1" t="b">
        <f>AND(E3285&gt;17,E3285&lt;41,NOT(E3285="."),NOT(E3285=""))</f>
        <v>0</v>
      </c>
      <c r="DG3285" s="1" t="b">
        <f>AND(E3285&gt;4,E3285&lt;18,NOT(E3285=""),NOT(E3285="."))</f>
        <v>1</v>
      </c>
    </row>
    <row r="3286" spans="2:111" ht="101.5" x14ac:dyDescent="0.35">
      <c r="B3286" s="1" t="s">
        <v>13809</v>
      </c>
      <c r="C3286" s="9">
        <v>44593</v>
      </c>
      <c r="D3286" s="10" t="s">
        <v>13809</v>
      </c>
      <c r="E3286" s="1">
        <v>21</v>
      </c>
      <c r="F3286" s="1" t="s">
        <v>108</v>
      </c>
      <c r="G3286" s="1" t="s">
        <v>13809</v>
      </c>
      <c r="H3286" s="1" t="s">
        <v>13809</v>
      </c>
      <c r="I3286" s="9">
        <v>44322</v>
      </c>
      <c r="J3286" s="2" t="s">
        <v>109</v>
      </c>
      <c r="K3286" s="2" t="s">
        <v>13809</v>
      </c>
      <c r="L3286" s="9">
        <v>44344</v>
      </c>
      <c r="M3286" s="2" t="s">
        <v>109</v>
      </c>
      <c r="N3286" s="2" t="s">
        <v>13809</v>
      </c>
      <c r="O3286" s="2" t="s">
        <v>110</v>
      </c>
      <c r="P3286" s="2" t="s">
        <v>111</v>
      </c>
      <c r="S3286" s="2" t="s">
        <v>112</v>
      </c>
      <c r="T3286" s="2" t="s">
        <v>111</v>
      </c>
      <c r="U3286" s="2" t="b">
        <f>OR(S3286="yes",T3286="yes")</f>
        <v>1</v>
      </c>
      <c r="V3286" s="2" t="s">
        <v>113</v>
      </c>
      <c r="W3286" s="1" t="s">
        <v>112</v>
      </c>
      <c r="X3286" s="1" t="s">
        <v>110</v>
      </c>
      <c r="Y3286" s="2" t="s">
        <v>111</v>
      </c>
      <c r="AF3286" s="1" t="s">
        <v>111</v>
      </c>
      <c r="AH3286" s="1" t="s">
        <v>193</v>
      </c>
      <c r="AI3286" s="1" t="s">
        <v>4941</v>
      </c>
      <c r="AJ3286" s="1" t="s">
        <v>115</v>
      </c>
      <c r="AK3286" s="1" t="s">
        <v>129</v>
      </c>
      <c r="AO3286" s="1" t="s">
        <v>130</v>
      </c>
      <c r="AS3286" s="1" t="s">
        <v>118</v>
      </c>
      <c r="AU3286" s="1" t="s">
        <v>132</v>
      </c>
      <c r="AZ3286" s="1" t="s">
        <v>141</v>
      </c>
      <c r="BC3286" s="1">
        <v>0.97</v>
      </c>
      <c r="BG3286" s="1">
        <v>144</v>
      </c>
      <c r="BJ3286" s="1" t="s">
        <v>111</v>
      </c>
      <c r="BN3286" s="1" t="s">
        <v>112</v>
      </c>
      <c r="BO3286" s="1" t="s">
        <v>148</v>
      </c>
      <c r="BP3286" s="1" t="s">
        <v>4468</v>
      </c>
      <c r="BQ3286" s="1" t="s">
        <v>121</v>
      </c>
      <c r="BR3286" s="1" t="s">
        <v>122</v>
      </c>
      <c r="BS3286" s="1" t="s">
        <v>112</v>
      </c>
      <c r="BU3286" s="34" t="s">
        <v>11461</v>
      </c>
      <c r="BV3286" s="9">
        <v>44593</v>
      </c>
      <c r="BW3286" s="34" t="s">
        <v>11462</v>
      </c>
      <c r="BY3286" s="2" t="s">
        <v>123</v>
      </c>
      <c r="BZ3286" s="2" t="s">
        <v>124</v>
      </c>
      <c r="CA3286" s="2">
        <v>2</v>
      </c>
      <c r="CB3286" s="1" t="s">
        <v>233</v>
      </c>
      <c r="CC3286" s="2" t="s">
        <v>126</v>
      </c>
      <c r="CD3286" s="1" t="b">
        <f>AND(E3286&lt;30,NOT(E3286="."),NOT(E3286=""))</f>
        <v>1</v>
      </c>
      <c r="CE3286" s="1" t="b">
        <f t="shared" si="1777"/>
        <v>0</v>
      </c>
      <c r="CF3286" s="1" t="b">
        <f t="shared" si="1759"/>
        <v>0</v>
      </c>
      <c r="CG3286" s="1" t="b">
        <f t="shared" si="1760"/>
        <v>0</v>
      </c>
      <c r="CH3286" s="1" t="b">
        <f t="shared" si="1761"/>
        <v>0</v>
      </c>
      <c r="CI3286" s="1" t="b">
        <f t="shared" si="1762"/>
        <v>1</v>
      </c>
      <c r="CJ3286" s="1" t="b">
        <f t="shared" si="1763"/>
        <v>0</v>
      </c>
      <c r="CK3286" s="1" t="b">
        <f t="shared" si="1764"/>
        <v>0</v>
      </c>
      <c r="CL3286" s="1" t="b">
        <f t="shared" si="1765"/>
        <v>0</v>
      </c>
      <c r="CM3286" s="1" t="b">
        <f t="shared" si="1766"/>
        <v>0</v>
      </c>
      <c r="CN3286" s="1" t="b">
        <f t="shared" si="1767"/>
        <v>0</v>
      </c>
      <c r="CO3286" s="2" t="b">
        <f t="shared" si="1768"/>
        <v>0</v>
      </c>
      <c r="CP3286" s="2" t="b">
        <f t="shared" si="1769"/>
        <v>0</v>
      </c>
      <c r="CQ3286" s="2" t="b">
        <f t="shared" si="1770"/>
        <v>0</v>
      </c>
      <c r="CR3286" s="6" t="str">
        <f t="shared" si="1771"/>
        <v>Female</v>
      </c>
      <c r="CS3286" s="7">
        <f t="shared" si="1772"/>
        <v>1</v>
      </c>
      <c r="CT3286" s="7">
        <f t="shared" si="1773"/>
        <v>0</v>
      </c>
      <c r="CU3286" s="7">
        <f t="shared" si="1774"/>
        <v>0</v>
      </c>
      <c r="CV3286" s="7">
        <f t="shared" si="1775"/>
        <v>1</v>
      </c>
      <c r="CW3286" s="7">
        <f>COUNTIF(M3286,"=*moderna*")</f>
        <v>0</v>
      </c>
      <c r="CX3286" s="1" t="b">
        <f>AND(E3286&lt;30,NOT(E3286="."),NOT(E3286=""))</f>
        <v>1</v>
      </c>
      <c r="CY3286" s="1" t="b">
        <f>AND(E3286&gt;17,E3286&lt;41,NOT(E3286="."),NOT(E3286=""))</f>
        <v>1</v>
      </c>
      <c r="DG3286" s="1" t="b">
        <f>AND(E3286&gt;4,E3286&lt;18,NOT(E3286=""),NOT(E3286="."))</f>
        <v>0</v>
      </c>
    </row>
    <row r="3287" spans="2:111" ht="304.5" x14ac:dyDescent="0.35">
      <c r="B3287" s="1" t="s">
        <v>13809</v>
      </c>
      <c r="C3287" s="9">
        <v>44593</v>
      </c>
      <c r="D3287" s="10" t="s">
        <v>13809</v>
      </c>
      <c r="E3287" s="1">
        <v>21</v>
      </c>
      <c r="F3287" s="1" t="s">
        <v>108</v>
      </c>
      <c r="G3287" s="1" t="s">
        <v>13809</v>
      </c>
      <c r="H3287" s="1" t="s">
        <v>13809</v>
      </c>
      <c r="I3287" s="9">
        <v>44307</v>
      </c>
      <c r="J3287" s="2" t="s">
        <v>109</v>
      </c>
      <c r="K3287" s="2" t="s">
        <v>13809</v>
      </c>
      <c r="L3287" s="9">
        <v>44335</v>
      </c>
      <c r="M3287" s="2" t="s">
        <v>109</v>
      </c>
      <c r="N3287" s="2" t="s">
        <v>13809</v>
      </c>
      <c r="O3287" s="2" t="s">
        <v>110</v>
      </c>
      <c r="P3287" s="2" t="s">
        <v>111</v>
      </c>
      <c r="S3287" s="2" t="s">
        <v>112</v>
      </c>
      <c r="T3287" s="2" t="s">
        <v>111</v>
      </c>
      <c r="U3287" s="2" t="b">
        <f>OR(S3287="yes",T3287="yes")</f>
        <v>1</v>
      </c>
      <c r="V3287" s="2" t="s">
        <v>113</v>
      </c>
      <c r="W3287" s="1" t="s">
        <v>112</v>
      </c>
      <c r="X3287" s="1" t="s">
        <v>110</v>
      </c>
      <c r="Y3287" s="2" t="s">
        <v>112</v>
      </c>
      <c r="Z3287" s="2" t="s">
        <v>111</v>
      </c>
      <c r="AA3287" s="2" t="s">
        <v>111</v>
      </c>
      <c r="AB3287" s="2">
        <v>4</v>
      </c>
      <c r="AC3287" s="1" t="s">
        <v>111</v>
      </c>
      <c r="AF3287" s="1" t="s">
        <v>111</v>
      </c>
      <c r="AJ3287" s="1" t="s">
        <v>115</v>
      </c>
      <c r="AK3287" s="1" t="s">
        <v>201</v>
      </c>
      <c r="AN3287" s="1" t="s">
        <v>11463</v>
      </c>
      <c r="AO3287" s="1" t="s">
        <v>195</v>
      </c>
      <c r="AS3287" s="1" t="s">
        <v>118</v>
      </c>
      <c r="AU3287" s="1" t="s">
        <v>132</v>
      </c>
      <c r="AZ3287" s="1" t="s">
        <v>254</v>
      </c>
      <c r="BC3287" s="1" t="s">
        <v>11464</v>
      </c>
      <c r="BG3287" s="1" t="s">
        <v>11465</v>
      </c>
      <c r="BH3287" s="1">
        <v>36</v>
      </c>
      <c r="BJ3287" s="1" t="s">
        <v>112</v>
      </c>
      <c r="BK3287" s="1" t="s">
        <v>112</v>
      </c>
      <c r="BL3287" s="1" t="s">
        <v>226</v>
      </c>
      <c r="BQ3287" s="1" t="s">
        <v>121</v>
      </c>
      <c r="BR3287" s="1" t="s">
        <v>122</v>
      </c>
      <c r="BS3287" s="1" t="s">
        <v>112</v>
      </c>
      <c r="BU3287" s="34" t="s">
        <v>11466</v>
      </c>
      <c r="BV3287" s="9">
        <v>44593</v>
      </c>
      <c r="BW3287" s="34" t="s">
        <v>15159</v>
      </c>
      <c r="BY3287" s="2" t="s">
        <v>123</v>
      </c>
      <c r="BZ3287" s="2" t="s">
        <v>124</v>
      </c>
      <c r="CA3287" s="2">
        <v>3</v>
      </c>
      <c r="CB3287" s="1" t="s">
        <v>2654</v>
      </c>
      <c r="CC3287" s="2" t="s">
        <v>126</v>
      </c>
      <c r="CD3287" s="1" t="b">
        <f>AND(E3287&lt;30,NOT(E3287="."),NOT(E3287=""))</f>
        <v>1</v>
      </c>
      <c r="CE3287" s="1" t="b">
        <f t="shared" si="1777"/>
        <v>0</v>
      </c>
      <c r="CF3287" s="1" t="b">
        <f t="shared" si="1759"/>
        <v>0</v>
      </c>
      <c r="CG3287" s="1" t="b">
        <f t="shared" si="1760"/>
        <v>0</v>
      </c>
      <c r="CH3287" s="1" t="b">
        <f t="shared" si="1761"/>
        <v>0</v>
      </c>
      <c r="CI3287" s="1" t="b">
        <f t="shared" si="1762"/>
        <v>1</v>
      </c>
      <c r="CJ3287" s="1" t="b">
        <f t="shared" si="1763"/>
        <v>0</v>
      </c>
      <c r="CK3287" s="1" t="b">
        <f t="shared" si="1764"/>
        <v>0</v>
      </c>
      <c r="CL3287" s="1" t="b">
        <f t="shared" si="1765"/>
        <v>0</v>
      </c>
      <c r="CM3287" s="1" t="b">
        <f t="shared" si="1766"/>
        <v>0</v>
      </c>
      <c r="CN3287" s="1" t="b">
        <f t="shared" si="1767"/>
        <v>0</v>
      </c>
      <c r="CO3287" s="2" t="b">
        <f t="shared" si="1768"/>
        <v>1</v>
      </c>
      <c r="CP3287" s="2" t="b">
        <f t="shared" si="1769"/>
        <v>1</v>
      </c>
      <c r="CQ3287" s="2" t="b">
        <f t="shared" si="1770"/>
        <v>0</v>
      </c>
      <c r="CR3287" s="6" t="str">
        <f t="shared" si="1771"/>
        <v>Female</v>
      </c>
      <c r="CS3287" s="7">
        <f t="shared" si="1772"/>
        <v>1</v>
      </c>
      <c r="CT3287" s="7">
        <f t="shared" si="1773"/>
        <v>0</v>
      </c>
      <c r="CU3287" s="7">
        <f t="shared" si="1774"/>
        <v>0</v>
      </c>
      <c r="CV3287" s="7">
        <f t="shared" si="1775"/>
        <v>1</v>
      </c>
    </row>
    <row r="3288" spans="2:111" ht="72.5" x14ac:dyDescent="0.35">
      <c r="B3288" s="1" t="s">
        <v>13809</v>
      </c>
      <c r="C3288" s="9">
        <v>44593</v>
      </c>
      <c r="D3288" s="10" t="s">
        <v>13809</v>
      </c>
      <c r="E3288" s="1">
        <v>39</v>
      </c>
      <c r="F3288" s="1" t="s">
        <v>108</v>
      </c>
      <c r="G3288" s="1" t="s">
        <v>13809</v>
      </c>
      <c r="H3288" s="1" t="s">
        <v>13809</v>
      </c>
      <c r="I3288" s="9">
        <v>44195</v>
      </c>
      <c r="J3288" s="2" t="s">
        <v>128</v>
      </c>
      <c r="K3288" s="2" t="s">
        <v>13809</v>
      </c>
      <c r="L3288" s="9">
        <v>44222</v>
      </c>
      <c r="M3288" s="2" t="s">
        <v>128</v>
      </c>
      <c r="N3288" s="2" t="s">
        <v>13809</v>
      </c>
      <c r="O3288" s="2" t="s">
        <v>110</v>
      </c>
      <c r="P3288" s="2" t="s">
        <v>111</v>
      </c>
      <c r="S3288" s="2" t="s">
        <v>111</v>
      </c>
      <c r="T3288" s="2" t="s">
        <v>112</v>
      </c>
      <c r="U3288" s="2" t="b">
        <v>1</v>
      </c>
      <c r="V3288" s="2" t="s">
        <v>113</v>
      </c>
      <c r="W3288" s="1" t="s">
        <v>112</v>
      </c>
      <c r="X3288" s="1" t="s">
        <v>110</v>
      </c>
      <c r="Y3288" s="2" t="s">
        <v>112</v>
      </c>
      <c r="Z3288" s="2" t="s">
        <v>111</v>
      </c>
      <c r="AA3288" s="2" t="s">
        <v>111</v>
      </c>
      <c r="AB3288" s="2">
        <v>3</v>
      </c>
      <c r="AC3288" s="1" t="s">
        <v>111</v>
      </c>
      <c r="AF3288" s="1" t="s">
        <v>111</v>
      </c>
      <c r="AJ3288" s="1" t="s">
        <v>115</v>
      </c>
      <c r="AK3288" s="1" t="s">
        <v>201</v>
      </c>
      <c r="AN3288" s="1" t="s">
        <v>11467</v>
      </c>
      <c r="AO3288" s="1" t="s">
        <v>130</v>
      </c>
      <c r="AS3288" s="1" t="s">
        <v>229</v>
      </c>
      <c r="AU3288" s="1" t="s">
        <v>132</v>
      </c>
      <c r="AZ3288" s="1" t="s">
        <v>141</v>
      </c>
      <c r="BC3288" s="1" t="s">
        <v>11468</v>
      </c>
      <c r="BG3288" s="1" t="s">
        <v>11469</v>
      </c>
      <c r="BJ3288" s="1" t="s">
        <v>112</v>
      </c>
      <c r="BK3288" s="1" t="s">
        <v>112</v>
      </c>
      <c r="BL3288" s="1" t="s">
        <v>142</v>
      </c>
      <c r="BQ3288" s="1" t="s">
        <v>121</v>
      </c>
      <c r="BR3288" s="1" t="s">
        <v>122</v>
      </c>
      <c r="BS3288" s="1" t="s">
        <v>112</v>
      </c>
      <c r="BU3288" s="34" t="s">
        <v>11470</v>
      </c>
      <c r="BV3288" s="9">
        <v>44596</v>
      </c>
      <c r="BW3288" s="34" t="s">
        <v>11471</v>
      </c>
      <c r="BX3288" s="2" t="s">
        <v>111</v>
      </c>
      <c r="BY3288" s="2" t="s">
        <v>123</v>
      </c>
      <c r="BZ3288" s="2" t="s">
        <v>124</v>
      </c>
      <c r="CA3288" s="2">
        <v>3</v>
      </c>
      <c r="CB3288" s="1" t="s">
        <v>233</v>
      </c>
      <c r="CC3288" s="2" t="s">
        <v>126</v>
      </c>
      <c r="CD3288" s="1" t="b">
        <v>0</v>
      </c>
      <c r="CE3288" s="1" t="b">
        <f t="shared" si="1777"/>
        <v>0</v>
      </c>
      <c r="CF3288" s="1" t="b">
        <f t="shared" si="1759"/>
        <v>0</v>
      </c>
      <c r="CG3288" s="1" t="b">
        <f t="shared" si="1760"/>
        <v>0</v>
      </c>
      <c r="CH3288" s="1" t="b">
        <f t="shared" si="1761"/>
        <v>0</v>
      </c>
      <c r="CI3288" s="1" t="b">
        <f t="shared" si="1762"/>
        <v>0</v>
      </c>
      <c r="CJ3288" s="1" t="b">
        <f t="shared" si="1763"/>
        <v>0</v>
      </c>
      <c r="CK3288" s="1" t="b">
        <f t="shared" si="1764"/>
        <v>1</v>
      </c>
      <c r="CL3288" s="1" t="b">
        <f t="shared" si="1765"/>
        <v>0</v>
      </c>
      <c r="CM3288" s="1" t="b">
        <f t="shared" si="1766"/>
        <v>0</v>
      </c>
      <c r="CN3288" s="1" t="b">
        <f t="shared" si="1767"/>
        <v>0</v>
      </c>
      <c r="CO3288" s="2" t="b">
        <f t="shared" si="1768"/>
        <v>1</v>
      </c>
      <c r="CP3288" s="2" t="b">
        <f t="shared" si="1769"/>
        <v>1</v>
      </c>
      <c r="CQ3288" s="2" t="b">
        <f t="shared" si="1770"/>
        <v>0</v>
      </c>
      <c r="CR3288" s="6" t="str">
        <f t="shared" si="1771"/>
        <v>Female</v>
      </c>
      <c r="CS3288" s="7">
        <f t="shared" si="1772"/>
        <v>0</v>
      </c>
      <c r="CT3288" s="7">
        <f t="shared" si="1773"/>
        <v>1</v>
      </c>
      <c r="CU3288" s="7">
        <f t="shared" si="1774"/>
        <v>0</v>
      </c>
      <c r="CV3288" s="7">
        <f t="shared" si="1775"/>
        <v>0</v>
      </c>
      <c r="CW3288" s="7">
        <f>COUNTIF(M3288,"=*moderna*")</f>
        <v>1</v>
      </c>
      <c r="CX3288" s="1" t="b">
        <f>AND(E3288&lt;30,NOT(E3288="."),NOT(E3288=""))</f>
        <v>0</v>
      </c>
      <c r="CY3288" s="1" t="b">
        <f>AND(E3288&gt;17,E3288&lt;41,NOT(E3288="."),NOT(E3288=""))</f>
        <v>1</v>
      </c>
      <c r="DG3288" s="1" t="b">
        <f>AND(E3288&gt;4,E3288&lt;18,NOT(E3288=""),NOT(E3288="."))</f>
        <v>0</v>
      </c>
    </row>
    <row r="3289" spans="2:111" ht="409.5" x14ac:dyDescent="0.35">
      <c r="B3289" s="1" t="s">
        <v>13809</v>
      </c>
      <c r="C3289" s="9">
        <v>44593</v>
      </c>
      <c r="D3289" s="10" t="s">
        <v>13809</v>
      </c>
      <c r="E3289" s="1">
        <v>14</v>
      </c>
      <c r="F3289" s="1" t="s">
        <v>127</v>
      </c>
      <c r="G3289" s="1" t="s">
        <v>13809</v>
      </c>
      <c r="H3289" s="1" t="s">
        <v>13809</v>
      </c>
      <c r="I3289" s="2" t="s">
        <v>183</v>
      </c>
      <c r="J3289" s="2" t="s">
        <v>163</v>
      </c>
      <c r="K3289" s="2" t="s">
        <v>13809</v>
      </c>
      <c r="L3289" s="2" t="s">
        <v>183</v>
      </c>
      <c r="M3289" s="2" t="s">
        <v>163</v>
      </c>
      <c r="N3289" s="2" t="s">
        <v>13809</v>
      </c>
      <c r="O3289" s="2" t="s">
        <v>110</v>
      </c>
      <c r="P3289" s="2" t="s">
        <v>111</v>
      </c>
      <c r="S3289" s="2" t="s">
        <v>112</v>
      </c>
      <c r="T3289" s="2" t="s">
        <v>111</v>
      </c>
      <c r="U3289" s="2" t="b">
        <f>OR(S3289="yes",T3289="yes")</f>
        <v>1</v>
      </c>
      <c r="V3289" s="2" t="s">
        <v>113</v>
      </c>
      <c r="W3289" s="1" t="s">
        <v>112</v>
      </c>
      <c r="X3289" s="1" t="s">
        <v>114</v>
      </c>
      <c r="Y3289" s="2" t="s">
        <v>112</v>
      </c>
      <c r="Z3289" s="2" t="s">
        <v>111</v>
      </c>
      <c r="AA3289" s="2" t="s">
        <v>111</v>
      </c>
      <c r="AB3289" s="2">
        <v>7</v>
      </c>
      <c r="AC3289" s="1" t="s">
        <v>111</v>
      </c>
      <c r="AF3289" s="1" t="s">
        <v>111</v>
      </c>
      <c r="AJ3289" s="1" t="s">
        <v>115</v>
      </c>
      <c r="AK3289" s="1" t="s">
        <v>349</v>
      </c>
      <c r="AN3289" s="1" t="s">
        <v>11472</v>
      </c>
      <c r="AO3289" s="1" t="s">
        <v>195</v>
      </c>
      <c r="AS3289" s="1" t="s">
        <v>9234</v>
      </c>
      <c r="AU3289" s="1" t="s">
        <v>119</v>
      </c>
      <c r="AX3289" s="1">
        <v>31</v>
      </c>
      <c r="AZ3289" s="1" t="s">
        <v>1862</v>
      </c>
      <c r="BA3289" s="1" t="s">
        <v>11473</v>
      </c>
      <c r="BE3289" s="1" t="s">
        <v>11474</v>
      </c>
      <c r="BF3289" s="1" t="s">
        <v>11475</v>
      </c>
      <c r="BG3289" s="1" t="s">
        <v>11476</v>
      </c>
      <c r="BH3289" s="1" t="s">
        <v>11477</v>
      </c>
      <c r="BJ3289" s="1" t="s">
        <v>112</v>
      </c>
      <c r="BK3289" s="1" t="s">
        <v>112</v>
      </c>
      <c r="BL3289" s="1" t="s">
        <v>11478</v>
      </c>
      <c r="BM3289" s="1" t="s">
        <v>11479</v>
      </c>
      <c r="BQ3289" s="1" t="s">
        <v>1460</v>
      </c>
      <c r="BR3289" s="1" t="s">
        <v>122</v>
      </c>
      <c r="BS3289" s="1" t="s">
        <v>111</v>
      </c>
      <c r="BT3289" s="34" t="s">
        <v>11480</v>
      </c>
      <c r="BU3289" s="34" t="s">
        <v>11481</v>
      </c>
      <c r="BV3289" s="9">
        <v>44606</v>
      </c>
      <c r="BW3289" s="34" t="s">
        <v>15160</v>
      </c>
      <c r="BY3289" s="2" t="s">
        <v>136</v>
      </c>
      <c r="BZ3289" s="2" t="s">
        <v>124</v>
      </c>
      <c r="CA3289" s="2">
        <v>3</v>
      </c>
      <c r="CB3289" s="1" t="s">
        <v>4465</v>
      </c>
      <c r="CC3289" s="2" t="s">
        <v>126</v>
      </c>
      <c r="CD3289" s="1" t="b">
        <f>AND(E3289&lt;30,NOT(E3289="."),NOT(E3289=""))</f>
        <v>1</v>
      </c>
      <c r="CE3289" s="1" t="b">
        <f t="shared" si="1777"/>
        <v>1</v>
      </c>
      <c r="CF3289" s="1" t="b">
        <f t="shared" si="1759"/>
        <v>0</v>
      </c>
      <c r="CG3289" s="1" t="b">
        <f t="shared" si="1760"/>
        <v>1</v>
      </c>
      <c r="CH3289" s="1" t="b">
        <f t="shared" si="1761"/>
        <v>0</v>
      </c>
      <c r="CI3289" s="1" t="b">
        <f t="shared" si="1762"/>
        <v>0</v>
      </c>
      <c r="CJ3289" s="1" t="b">
        <f t="shared" si="1763"/>
        <v>0</v>
      </c>
      <c r="CK3289" s="1" t="b">
        <f t="shared" si="1764"/>
        <v>0</v>
      </c>
      <c r="CL3289" s="1" t="b">
        <f t="shared" si="1765"/>
        <v>0</v>
      </c>
      <c r="CM3289" s="1" t="b">
        <f t="shared" si="1766"/>
        <v>0</v>
      </c>
      <c r="CN3289" s="1" t="b">
        <f t="shared" si="1767"/>
        <v>0</v>
      </c>
      <c r="CO3289" s="2" t="b">
        <f t="shared" si="1768"/>
        <v>0</v>
      </c>
      <c r="CP3289" s="2" t="b">
        <f t="shared" si="1769"/>
        <v>1</v>
      </c>
      <c r="CQ3289" s="2" t="b">
        <f t="shared" si="1770"/>
        <v>0</v>
      </c>
      <c r="CR3289" s="6" t="str">
        <f t="shared" si="1771"/>
        <v>Male</v>
      </c>
      <c r="CS3289" s="7">
        <f t="shared" si="1772"/>
        <v>0</v>
      </c>
      <c r="CT3289" s="7">
        <f t="shared" si="1773"/>
        <v>0</v>
      </c>
      <c r="CU3289" s="7">
        <f t="shared" si="1774"/>
        <v>0</v>
      </c>
      <c r="CV3289" s="7">
        <f t="shared" si="1775"/>
        <v>0</v>
      </c>
    </row>
    <row r="3290" spans="2:111" ht="246.5" x14ac:dyDescent="0.35">
      <c r="B3290" s="1" t="s">
        <v>13809</v>
      </c>
      <c r="C3290" s="9">
        <v>44593</v>
      </c>
      <c r="D3290" s="10" t="s">
        <v>13809</v>
      </c>
      <c r="E3290" s="1">
        <v>18</v>
      </c>
      <c r="F3290" s="1" t="s">
        <v>127</v>
      </c>
      <c r="G3290" s="1" t="s">
        <v>13809</v>
      </c>
      <c r="H3290" s="1" t="s">
        <v>13809</v>
      </c>
      <c r="I3290" s="9">
        <v>44586</v>
      </c>
      <c r="J3290" s="2" t="s">
        <v>409</v>
      </c>
      <c r="K3290" s="2" t="s">
        <v>13809</v>
      </c>
      <c r="N3290" s="2" t="s">
        <v>13809</v>
      </c>
      <c r="O3290" s="2" t="s">
        <v>110</v>
      </c>
      <c r="P3290" s="2" t="s">
        <v>111</v>
      </c>
      <c r="S3290" s="2" t="s">
        <v>112</v>
      </c>
      <c r="T3290" s="2" t="s">
        <v>111</v>
      </c>
      <c r="U3290" s="2" t="b">
        <f>OR(S3290="yes",T3290="yes")</f>
        <v>1</v>
      </c>
      <c r="V3290" s="2" t="s">
        <v>113</v>
      </c>
      <c r="W3290" s="1" t="s">
        <v>112</v>
      </c>
      <c r="X3290" s="1" t="s">
        <v>110</v>
      </c>
      <c r="Y3290" s="2" t="s">
        <v>112</v>
      </c>
      <c r="Z3290" s="2" t="s">
        <v>112</v>
      </c>
      <c r="AB3290" s="2">
        <v>4</v>
      </c>
      <c r="AC3290" s="1" t="s">
        <v>111</v>
      </c>
      <c r="AF3290" s="1" t="s">
        <v>111</v>
      </c>
      <c r="AJ3290" s="1" t="s">
        <v>115</v>
      </c>
      <c r="AK3290" s="1" t="s">
        <v>194</v>
      </c>
      <c r="AN3290" s="1" t="s">
        <v>8803</v>
      </c>
      <c r="AO3290" s="1" t="s">
        <v>2598</v>
      </c>
      <c r="AS3290" s="1" t="s">
        <v>118</v>
      </c>
      <c r="AZ3290" s="1" t="s">
        <v>155</v>
      </c>
      <c r="BA3290" s="1" t="s">
        <v>11482</v>
      </c>
      <c r="BJ3290" s="1" t="s">
        <v>111</v>
      </c>
      <c r="BN3290" s="1" t="s">
        <v>112</v>
      </c>
      <c r="BO3290" s="1" t="s">
        <v>234</v>
      </c>
      <c r="BP3290" s="1" t="s">
        <v>7733</v>
      </c>
      <c r="BQ3290" s="1" t="s">
        <v>121</v>
      </c>
      <c r="BR3290" s="1" t="s">
        <v>122</v>
      </c>
      <c r="BS3290" s="1" t="s">
        <v>111</v>
      </c>
      <c r="BT3290" s="34" t="s">
        <v>11483</v>
      </c>
      <c r="BU3290" s="34" t="s">
        <v>11484</v>
      </c>
      <c r="BV3290" s="9">
        <v>44593</v>
      </c>
      <c r="BW3290" s="34" t="s">
        <v>15161</v>
      </c>
      <c r="BY3290" s="2" t="s">
        <v>123</v>
      </c>
      <c r="BZ3290" s="2" t="s">
        <v>124</v>
      </c>
      <c r="CA3290" s="2">
        <v>1</v>
      </c>
      <c r="CB3290" s="1" t="s">
        <v>11485</v>
      </c>
      <c r="CC3290" s="2" t="s">
        <v>126</v>
      </c>
      <c r="CD3290" s="1" t="b">
        <f>AND(E3290&lt;30,NOT(E3290="."),NOT(E3290=""))</f>
        <v>1</v>
      </c>
      <c r="CE3290" s="1" t="b">
        <f t="shared" si="1777"/>
        <v>0</v>
      </c>
      <c r="CF3290" s="1" t="b">
        <f t="shared" si="1759"/>
        <v>0</v>
      </c>
      <c r="CG3290" s="1" t="b">
        <f t="shared" si="1760"/>
        <v>0</v>
      </c>
      <c r="CH3290" s="1" t="b">
        <f t="shared" si="1761"/>
        <v>0</v>
      </c>
      <c r="CI3290" s="1" t="b">
        <f t="shared" si="1762"/>
        <v>1</v>
      </c>
      <c r="CJ3290" s="1" t="b">
        <f t="shared" si="1763"/>
        <v>0</v>
      </c>
      <c r="CK3290" s="1" t="b">
        <f t="shared" si="1764"/>
        <v>0</v>
      </c>
      <c r="CL3290" s="1" t="b">
        <f t="shared" si="1765"/>
        <v>0</v>
      </c>
      <c r="CM3290" s="1" t="b">
        <f t="shared" si="1766"/>
        <v>0</v>
      </c>
      <c r="CN3290" s="1" t="b">
        <f t="shared" si="1767"/>
        <v>0</v>
      </c>
      <c r="CO3290" s="2" t="b">
        <f t="shared" si="1768"/>
        <v>1</v>
      </c>
      <c r="CP3290" s="2" t="b">
        <f t="shared" si="1769"/>
        <v>1</v>
      </c>
      <c r="CQ3290" s="2" t="b">
        <f t="shared" si="1770"/>
        <v>0</v>
      </c>
      <c r="CR3290" s="6" t="str">
        <f t="shared" si="1771"/>
        <v>Male</v>
      </c>
      <c r="CS3290" s="7">
        <f t="shared" si="1772"/>
        <v>0</v>
      </c>
      <c r="CT3290" s="7">
        <f t="shared" si="1773"/>
        <v>0</v>
      </c>
      <c r="CU3290" s="7">
        <f t="shared" si="1774"/>
        <v>1</v>
      </c>
      <c r="CV3290" s="7">
        <f t="shared" si="1775"/>
        <v>0</v>
      </c>
    </row>
    <row r="3291" spans="2:111" ht="275.5" x14ac:dyDescent="0.35">
      <c r="B3291" s="1" t="s">
        <v>13809</v>
      </c>
      <c r="C3291" s="9">
        <v>44593</v>
      </c>
      <c r="D3291" s="10" t="s">
        <v>13809</v>
      </c>
      <c r="E3291" s="1">
        <v>55</v>
      </c>
      <c r="F3291" s="1" t="s">
        <v>108</v>
      </c>
      <c r="G3291" s="1" t="s">
        <v>13809</v>
      </c>
      <c r="H3291" s="1" t="s">
        <v>13809</v>
      </c>
      <c r="I3291" s="9">
        <v>44530</v>
      </c>
      <c r="J3291" s="2" t="s">
        <v>109</v>
      </c>
      <c r="K3291" s="2" t="s">
        <v>13809</v>
      </c>
      <c r="N3291" s="2" t="s">
        <v>13809</v>
      </c>
      <c r="O3291" s="2" t="s">
        <v>110</v>
      </c>
      <c r="P3291" s="2" t="s">
        <v>111</v>
      </c>
      <c r="S3291" s="2" t="s">
        <v>112</v>
      </c>
      <c r="T3291" s="2" t="s">
        <v>111</v>
      </c>
      <c r="U3291" s="2" t="b">
        <f>OR(S3291="yes",T3291="yes")</f>
        <v>1</v>
      </c>
      <c r="V3291" s="2" t="s">
        <v>126</v>
      </c>
      <c r="W3291" s="1" t="s">
        <v>112</v>
      </c>
      <c r="X3291" s="1" t="s">
        <v>138</v>
      </c>
      <c r="Y3291" s="2" t="s">
        <v>112</v>
      </c>
      <c r="Z3291" s="2" t="s">
        <v>112</v>
      </c>
      <c r="AB3291" s="2">
        <v>0</v>
      </c>
      <c r="AC3291" s="1" t="s">
        <v>111</v>
      </c>
      <c r="AF3291" s="1" t="s">
        <v>111</v>
      </c>
      <c r="AJ3291" s="1" t="s">
        <v>115</v>
      </c>
      <c r="AK3291" s="1" t="s">
        <v>3925</v>
      </c>
      <c r="AN3291" s="1" t="s">
        <v>11486</v>
      </c>
      <c r="AO3291" s="1" t="s">
        <v>166</v>
      </c>
      <c r="AS3291" s="1" t="s">
        <v>401</v>
      </c>
      <c r="AU3291" s="1" t="s">
        <v>132</v>
      </c>
      <c r="AZ3291" s="1" t="s">
        <v>1584</v>
      </c>
      <c r="BA3291" s="1" t="s">
        <v>11487</v>
      </c>
      <c r="BF3291" s="1" t="s">
        <v>11488</v>
      </c>
      <c r="BH3291" s="1" t="s">
        <v>11489</v>
      </c>
      <c r="BJ3291" s="1" t="s">
        <v>112</v>
      </c>
      <c r="BK3291" s="1" t="s">
        <v>112</v>
      </c>
      <c r="BL3291" s="1" t="s">
        <v>161</v>
      </c>
      <c r="BM3291" s="1" t="s">
        <v>422</v>
      </c>
      <c r="BQ3291" s="1" t="s">
        <v>121</v>
      </c>
      <c r="BR3291" s="1" t="s">
        <v>122</v>
      </c>
      <c r="BS3291" s="1" t="s">
        <v>111</v>
      </c>
      <c r="BT3291" s="34" t="s">
        <v>11490</v>
      </c>
      <c r="BU3291" s="34" t="s">
        <v>11491</v>
      </c>
      <c r="BV3291" s="9">
        <v>44593</v>
      </c>
      <c r="BW3291" s="34" t="s">
        <v>11492</v>
      </c>
      <c r="BY3291" s="2" t="s">
        <v>153</v>
      </c>
      <c r="BZ3291" s="2" t="s">
        <v>124</v>
      </c>
      <c r="CB3291" s="1" t="s">
        <v>199</v>
      </c>
      <c r="CD3291" s="1" t="b">
        <f>AND(E3291&lt;30,NOT(E3291="."),NOT(E3291=""))</f>
        <v>0</v>
      </c>
      <c r="CE3291" s="1" t="b">
        <f t="shared" si="1777"/>
        <v>0</v>
      </c>
      <c r="CF3291" s="1" t="b">
        <f t="shared" si="1759"/>
        <v>0</v>
      </c>
      <c r="CG3291" s="1" t="b">
        <f t="shared" si="1760"/>
        <v>0</v>
      </c>
      <c r="CH3291" s="1" t="b">
        <f t="shared" si="1761"/>
        <v>0</v>
      </c>
      <c r="CI3291" s="1" t="b">
        <f t="shared" si="1762"/>
        <v>0</v>
      </c>
      <c r="CJ3291" s="1" t="b">
        <f t="shared" si="1763"/>
        <v>0</v>
      </c>
      <c r="CK3291" s="1" t="b">
        <f t="shared" si="1764"/>
        <v>0</v>
      </c>
      <c r="CL3291" s="1" t="b">
        <f t="shared" si="1765"/>
        <v>0</v>
      </c>
      <c r="CM3291" s="1" t="b">
        <f t="shared" si="1766"/>
        <v>1</v>
      </c>
      <c r="CN3291" s="1" t="b">
        <f t="shared" si="1767"/>
        <v>0</v>
      </c>
      <c r="CO3291" s="2" t="b">
        <f t="shared" si="1768"/>
        <v>1</v>
      </c>
      <c r="CP3291" s="2" t="b">
        <f t="shared" si="1769"/>
        <v>1</v>
      </c>
      <c r="CQ3291" s="2" t="b">
        <f t="shared" si="1770"/>
        <v>0</v>
      </c>
      <c r="CR3291" s="6" t="str">
        <f t="shared" si="1771"/>
        <v>Female</v>
      </c>
      <c r="CS3291" s="7">
        <f t="shared" si="1772"/>
        <v>1</v>
      </c>
      <c r="CT3291" s="7">
        <f t="shared" si="1773"/>
        <v>0</v>
      </c>
      <c r="CU3291" s="7">
        <f t="shared" si="1774"/>
        <v>0</v>
      </c>
      <c r="CV3291" s="7">
        <f t="shared" si="1775"/>
        <v>0</v>
      </c>
    </row>
    <row r="3292" spans="2:111" ht="304.5" x14ac:dyDescent="0.35">
      <c r="B3292" s="1" t="s">
        <v>13809</v>
      </c>
      <c r="C3292" s="9">
        <v>44594</v>
      </c>
      <c r="D3292" s="10" t="s">
        <v>13809</v>
      </c>
      <c r="E3292" s="1">
        <v>49</v>
      </c>
      <c r="F3292" s="1" t="s">
        <v>127</v>
      </c>
      <c r="G3292" s="1" t="s">
        <v>13809</v>
      </c>
      <c r="H3292" s="1" t="s">
        <v>13809</v>
      </c>
      <c r="I3292" s="2" t="s">
        <v>183</v>
      </c>
      <c r="J3292" s="2" t="s">
        <v>163</v>
      </c>
      <c r="K3292" s="2" t="s">
        <v>13809</v>
      </c>
      <c r="L3292" s="9">
        <v>44228</v>
      </c>
      <c r="M3292" s="2" t="s">
        <v>128</v>
      </c>
      <c r="N3292" s="2" t="s">
        <v>13809</v>
      </c>
      <c r="O3292" s="2" t="s">
        <v>110</v>
      </c>
      <c r="P3292" s="2" t="s">
        <v>111</v>
      </c>
      <c r="S3292" s="2" t="s">
        <v>112</v>
      </c>
      <c r="T3292" s="2" t="s">
        <v>111</v>
      </c>
      <c r="U3292" s="2" t="b">
        <f>OR(S3292="yes",T3292="yes")</f>
        <v>1</v>
      </c>
      <c r="V3292" s="2" t="s">
        <v>126</v>
      </c>
      <c r="W3292" s="1" t="s">
        <v>112</v>
      </c>
      <c r="X3292" s="1" t="s">
        <v>138</v>
      </c>
      <c r="Y3292" s="2" t="s">
        <v>111</v>
      </c>
      <c r="AF3292" s="1" t="s">
        <v>111</v>
      </c>
      <c r="AH3292" s="1" t="s">
        <v>193</v>
      </c>
      <c r="AI3292" s="1" t="s">
        <v>11493</v>
      </c>
      <c r="AJ3292" s="1" t="s">
        <v>115</v>
      </c>
      <c r="AK3292" s="1" t="s">
        <v>129</v>
      </c>
      <c r="AO3292" s="1" t="s">
        <v>166</v>
      </c>
      <c r="AU3292" s="1" t="s">
        <v>132</v>
      </c>
      <c r="AZ3292" s="1" t="s">
        <v>2359</v>
      </c>
      <c r="BC3292" s="1" t="s">
        <v>4179</v>
      </c>
      <c r="BF3292" s="1" t="s">
        <v>11494</v>
      </c>
      <c r="BJ3292" s="1" t="s">
        <v>112</v>
      </c>
      <c r="BK3292" s="1" t="s">
        <v>112</v>
      </c>
      <c r="BL3292" s="1" t="s">
        <v>142</v>
      </c>
      <c r="BQ3292" s="1" t="s">
        <v>121</v>
      </c>
      <c r="BR3292" s="1" t="s">
        <v>122</v>
      </c>
      <c r="BS3292" s="1" t="s">
        <v>111</v>
      </c>
      <c r="BT3292" s="34" t="s">
        <v>9425</v>
      </c>
      <c r="BU3292" s="34" t="s">
        <v>11495</v>
      </c>
      <c r="BV3292" s="9">
        <v>44628</v>
      </c>
      <c r="BW3292" s="34" t="s">
        <v>11496</v>
      </c>
      <c r="BY3292" s="2" t="s">
        <v>153</v>
      </c>
      <c r="BZ3292" s="2" t="s">
        <v>124</v>
      </c>
      <c r="CB3292" s="1" t="s">
        <v>149</v>
      </c>
      <c r="CD3292" s="1" t="b">
        <f>AND(E3292&lt;30,NOT(E3292="."),NOT(E3292=""))</f>
        <v>0</v>
      </c>
      <c r="CE3292" s="1" t="b">
        <f t="shared" si="1777"/>
        <v>0</v>
      </c>
      <c r="CF3292" s="1" t="b">
        <f t="shared" si="1759"/>
        <v>0</v>
      </c>
      <c r="CG3292" s="1" t="b">
        <f t="shared" si="1760"/>
        <v>0</v>
      </c>
      <c r="CH3292" s="1" t="b">
        <f t="shared" si="1761"/>
        <v>0</v>
      </c>
      <c r="CI3292" s="1" t="b">
        <f t="shared" si="1762"/>
        <v>0</v>
      </c>
      <c r="CJ3292" s="1" t="b">
        <f t="shared" si="1763"/>
        <v>0</v>
      </c>
      <c r="CK3292" s="1" t="b">
        <f t="shared" si="1764"/>
        <v>0</v>
      </c>
      <c r="CL3292" s="1" t="b">
        <f t="shared" si="1765"/>
        <v>1</v>
      </c>
      <c r="CM3292" s="1" t="b">
        <f t="shared" si="1766"/>
        <v>0</v>
      </c>
      <c r="CN3292" s="1" t="b">
        <f t="shared" si="1767"/>
        <v>0</v>
      </c>
      <c r="CO3292" s="2" t="b">
        <f t="shared" si="1768"/>
        <v>0</v>
      </c>
      <c r="CP3292" s="2" t="b">
        <f t="shared" si="1769"/>
        <v>0</v>
      </c>
      <c r="CQ3292" s="2" t="b">
        <f t="shared" si="1770"/>
        <v>0</v>
      </c>
      <c r="CR3292" s="6" t="str">
        <f t="shared" si="1771"/>
        <v>Male</v>
      </c>
      <c r="CS3292" s="7">
        <f t="shared" si="1772"/>
        <v>0</v>
      </c>
      <c r="CT3292" s="7">
        <f t="shared" si="1773"/>
        <v>0</v>
      </c>
      <c r="CU3292" s="7">
        <f t="shared" si="1774"/>
        <v>0</v>
      </c>
      <c r="CV3292" s="7">
        <f t="shared" si="1775"/>
        <v>0</v>
      </c>
      <c r="CW3292" s="7">
        <f t="shared" ref="CW3292:CW3298" si="1778">COUNTIF(M3292,"=*moderna*")</f>
        <v>1</v>
      </c>
      <c r="CX3292" s="1" t="b">
        <f t="shared" ref="CX3292:CX3298" si="1779">AND(E3292&lt;30,NOT(E3292="."),NOT(E3292=""))</f>
        <v>0</v>
      </c>
      <c r="CY3292" s="1" t="b">
        <f t="shared" ref="CY3292:CY3298" si="1780">AND(E3292&gt;17,E3292&lt;41,NOT(E3292="."),NOT(E3292=""))</f>
        <v>0</v>
      </c>
      <c r="DG3292" s="1" t="b">
        <f t="shared" ref="DG3292:DG3298" si="1781">AND(E3292&gt;4,E3292&lt;18,NOT(E3292=""),NOT(E3292="."))</f>
        <v>0</v>
      </c>
    </row>
    <row r="3293" spans="2:111" ht="101.5" x14ac:dyDescent="0.35">
      <c r="B3293" s="1" t="s">
        <v>13809</v>
      </c>
      <c r="C3293" s="9">
        <v>44594</v>
      </c>
      <c r="D3293" s="10" t="s">
        <v>13809</v>
      </c>
      <c r="E3293" s="1">
        <v>28</v>
      </c>
      <c r="F3293" s="1" t="s">
        <v>108</v>
      </c>
      <c r="G3293" s="1" t="s">
        <v>13809</v>
      </c>
      <c r="H3293" s="1" t="s">
        <v>13809</v>
      </c>
      <c r="I3293" s="9">
        <v>44298</v>
      </c>
      <c r="J3293" s="2" t="s">
        <v>109</v>
      </c>
      <c r="K3293" s="2" t="s">
        <v>13809</v>
      </c>
      <c r="L3293" s="9">
        <v>44319</v>
      </c>
      <c r="M3293" s="2" t="s">
        <v>109</v>
      </c>
      <c r="N3293" s="2" t="s">
        <v>13809</v>
      </c>
      <c r="O3293" s="2" t="s">
        <v>110</v>
      </c>
      <c r="P3293" s="2" t="s">
        <v>111</v>
      </c>
      <c r="S3293" s="2" t="s">
        <v>112</v>
      </c>
      <c r="T3293" s="2" t="s">
        <v>111</v>
      </c>
      <c r="U3293" s="2" t="b">
        <f>OR(S3293="yes",T3293="yes")</f>
        <v>1</v>
      </c>
      <c r="V3293" s="2" t="s">
        <v>113</v>
      </c>
      <c r="W3293" s="1" t="s">
        <v>112</v>
      </c>
      <c r="X3293" s="1" t="s">
        <v>114</v>
      </c>
      <c r="Y3293" s="2" t="s">
        <v>111</v>
      </c>
      <c r="AF3293" s="1" t="s">
        <v>111</v>
      </c>
      <c r="AJ3293" s="1" t="s">
        <v>115</v>
      </c>
      <c r="AK3293" s="1" t="s">
        <v>189</v>
      </c>
      <c r="AO3293" s="1" t="s">
        <v>2364</v>
      </c>
      <c r="AU3293" s="21" t="s">
        <v>11497</v>
      </c>
      <c r="BJ3293" s="1" t="s">
        <v>111</v>
      </c>
      <c r="BN3293" s="1" t="s">
        <v>111</v>
      </c>
      <c r="BU3293" s="34" t="s">
        <v>10989</v>
      </c>
      <c r="BV3293" s="9">
        <v>44594</v>
      </c>
      <c r="BW3293" s="34" t="s">
        <v>10990</v>
      </c>
      <c r="BY3293" s="2" t="s">
        <v>156</v>
      </c>
      <c r="BZ3293" s="2" t="s">
        <v>124</v>
      </c>
      <c r="CA3293" s="2">
        <v>3</v>
      </c>
      <c r="CB3293" s="1" t="s">
        <v>311</v>
      </c>
      <c r="CC3293" s="2" t="s">
        <v>126</v>
      </c>
      <c r="CD3293" s="1" t="b">
        <f>AND(E3293&lt;30,NOT(E3293="."),NOT(E3293=""))</f>
        <v>1</v>
      </c>
      <c r="CE3293" s="1" t="b">
        <f t="shared" si="1777"/>
        <v>0</v>
      </c>
      <c r="CF3293" s="1" t="b">
        <f t="shared" si="1759"/>
        <v>0</v>
      </c>
      <c r="CG3293" s="1" t="b">
        <f t="shared" si="1760"/>
        <v>0</v>
      </c>
      <c r="CH3293" s="1" t="b">
        <f t="shared" si="1761"/>
        <v>0</v>
      </c>
      <c r="CI3293" s="1" t="b">
        <f t="shared" si="1762"/>
        <v>0</v>
      </c>
      <c r="CJ3293" s="1" t="b">
        <f t="shared" si="1763"/>
        <v>1</v>
      </c>
      <c r="CK3293" s="1" t="b">
        <f t="shared" si="1764"/>
        <v>0</v>
      </c>
      <c r="CL3293" s="1" t="b">
        <f t="shared" si="1765"/>
        <v>0</v>
      </c>
      <c r="CM3293" s="1" t="b">
        <f t="shared" si="1766"/>
        <v>0</v>
      </c>
      <c r="CN3293" s="1" t="b">
        <f t="shared" si="1767"/>
        <v>0</v>
      </c>
      <c r="CO3293" s="2" t="b">
        <f t="shared" si="1768"/>
        <v>0</v>
      </c>
      <c r="CP3293" s="2" t="b">
        <f t="shared" si="1769"/>
        <v>0</v>
      </c>
      <c r="CQ3293" s="2" t="b">
        <f t="shared" si="1770"/>
        <v>0</v>
      </c>
      <c r="CR3293" s="6" t="str">
        <f t="shared" si="1771"/>
        <v>Female</v>
      </c>
      <c r="CS3293" s="7">
        <f t="shared" si="1772"/>
        <v>1</v>
      </c>
      <c r="CT3293" s="7">
        <f t="shared" si="1773"/>
        <v>0</v>
      </c>
      <c r="CU3293" s="7">
        <f t="shared" si="1774"/>
        <v>0</v>
      </c>
      <c r="CV3293" s="7">
        <f t="shared" si="1775"/>
        <v>1</v>
      </c>
      <c r="CW3293" s="7">
        <f t="shared" si="1778"/>
        <v>0</v>
      </c>
      <c r="CX3293" s="1" t="b">
        <f t="shared" si="1779"/>
        <v>1</v>
      </c>
      <c r="CY3293" s="1" t="b">
        <f t="shared" si="1780"/>
        <v>1</v>
      </c>
      <c r="DG3293" s="1" t="b">
        <f t="shared" si="1781"/>
        <v>0</v>
      </c>
    </row>
    <row r="3294" spans="2:111" ht="72.5" x14ac:dyDescent="0.35">
      <c r="B3294" s="1" t="s">
        <v>13809</v>
      </c>
      <c r="C3294" s="9">
        <v>44594</v>
      </c>
      <c r="D3294" s="10" t="s">
        <v>13809</v>
      </c>
      <c r="E3294" s="1">
        <v>59</v>
      </c>
      <c r="F3294" s="1" t="s">
        <v>127</v>
      </c>
      <c r="G3294" s="1" t="s">
        <v>13809</v>
      </c>
      <c r="H3294" s="1" t="s">
        <v>13809</v>
      </c>
      <c r="I3294" s="9">
        <v>44231</v>
      </c>
      <c r="J3294" s="2" t="s">
        <v>128</v>
      </c>
      <c r="K3294" s="2" t="s">
        <v>13809</v>
      </c>
      <c r="L3294" s="9">
        <v>44259</v>
      </c>
      <c r="M3294" s="2" t="s">
        <v>128</v>
      </c>
      <c r="N3294" s="2" t="s">
        <v>13809</v>
      </c>
      <c r="O3294" s="2" t="s">
        <v>110</v>
      </c>
      <c r="P3294" s="2" t="s">
        <v>111</v>
      </c>
      <c r="S3294" s="2" t="s">
        <v>111</v>
      </c>
      <c r="T3294" s="2" t="s">
        <v>112</v>
      </c>
      <c r="U3294" s="2" t="b">
        <v>1</v>
      </c>
      <c r="V3294" s="2" t="s">
        <v>113</v>
      </c>
      <c r="W3294" s="1" t="s">
        <v>112</v>
      </c>
      <c r="X3294" s="1" t="s">
        <v>110</v>
      </c>
      <c r="Y3294" s="2" t="s">
        <v>111</v>
      </c>
      <c r="AF3294" s="1" t="s">
        <v>111</v>
      </c>
      <c r="AH3294" s="1" t="s">
        <v>193</v>
      </c>
      <c r="AI3294" s="1" t="s">
        <v>4544</v>
      </c>
      <c r="AJ3294" s="1" t="s">
        <v>115</v>
      </c>
      <c r="AK3294" s="1" t="s">
        <v>150</v>
      </c>
      <c r="AO3294" s="1" t="s">
        <v>130</v>
      </c>
      <c r="AS3294" s="1" t="s">
        <v>145</v>
      </c>
      <c r="AU3294" s="1" t="s">
        <v>197</v>
      </c>
      <c r="AZ3294" s="1" t="s">
        <v>248</v>
      </c>
      <c r="BA3294" s="1" t="s">
        <v>11498</v>
      </c>
      <c r="BD3294" s="1">
        <v>17.2</v>
      </c>
      <c r="BG3294" s="1" t="s">
        <v>11499</v>
      </c>
      <c r="BH3294" s="1" t="s">
        <v>11500</v>
      </c>
      <c r="BJ3294" s="1" t="s">
        <v>112</v>
      </c>
      <c r="BK3294" s="1" t="s">
        <v>112</v>
      </c>
      <c r="BL3294" s="1" t="s">
        <v>142</v>
      </c>
      <c r="BQ3294" s="1" t="s">
        <v>121</v>
      </c>
      <c r="BR3294" s="1" t="s">
        <v>122</v>
      </c>
      <c r="BS3294" s="1" t="s">
        <v>112</v>
      </c>
      <c r="BU3294" s="34" t="s">
        <v>11501</v>
      </c>
      <c r="BV3294" s="9">
        <v>44596</v>
      </c>
      <c r="BW3294" s="34" t="s">
        <v>11502</v>
      </c>
      <c r="BX3294" s="2" t="s">
        <v>111</v>
      </c>
      <c r="BY3294" s="2" t="s">
        <v>123</v>
      </c>
      <c r="BZ3294" s="2" t="s">
        <v>124</v>
      </c>
      <c r="CA3294" s="2">
        <v>3</v>
      </c>
      <c r="CB3294" s="1" t="s">
        <v>233</v>
      </c>
      <c r="CC3294" s="2" t="s">
        <v>126</v>
      </c>
      <c r="CD3294" s="1" t="b">
        <v>0</v>
      </c>
      <c r="CE3294" s="1" t="b">
        <f t="shared" si="1777"/>
        <v>0</v>
      </c>
      <c r="CF3294" s="1" t="b">
        <f t="shared" si="1759"/>
        <v>0</v>
      </c>
      <c r="CG3294" s="1" t="b">
        <f t="shared" si="1760"/>
        <v>0</v>
      </c>
      <c r="CH3294" s="1" t="b">
        <f t="shared" si="1761"/>
        <v>0</v>
      </c>
      <c r="CI3294" s="1" t="b">
        <f t="shared" si="1762"/>
        <v>0</v>
      </c>
      <c r="CJ3294" s="1" t="b">
        <f t="shared" si="1763"/>
        <v>0</v>
      </c>
      <c r="CK3294" s="1" t="b">
        <f t="shared" si="1764"/>
        <v>0</v>
      </c>
      <c r="CL3294" s="1" t="b">
        <f t="shared" si="1765"/>
        <v>0</v>
      </c>
      <c r="CM3294" s="1" t="b">
        <f t="shared" si="1766"/>
        <v>1</v>
      </c>
      <c r="CN3294" s="1" t="b">
        <f t="shared" si="1767"/>
        <v>0</v>
      </c>
      <c r="CO3294" s="2" t="b">
        <f t="shared" si="1768"/>
        <v>0</v>
      </c>
      <c r="CP3294" s="2" t="b">
        <f t="shared" si="1769"/>
        <v>0</v>
      </c>
      <c r="CQ3294" s="2" t="b">
        <f t="shared" si="1770"/>
        <v>0</v>
      </c>
      <c r="CR3294" s="6" t="str">
        <f t="shared" si="1771"/>
        <v>Male</v>
      </c>
      <c r="CS3294" s="7">
        <f t="shared" si="1772"/>
        <v>0</v>
      </c>
      <c r="CT3294" s="7">
        <f t="shared" si="1773"/>
        <v>1</v>
      </c>
      <c r="CU3294" s="7">
        <f t="shared" si="1774"/>
        <v>0</v>
      </c>
      <c r="CV3294" s="7">
        <f t="shared" si="1775"/>
        <v>0</v>
      </c>
      <c r="CW3294" s="7">
        <f t="shared" si="1778"/>
        <v>1</v>
      </c>
      <c r="CX3294" s="1" t="b">
        <f t="shared" si="1779"/>
        <v>0</v>
      </c>
      <c r="CY3294" s="1" t="b">
        <f t="shared" si="1780"/>
        <v>0</v>
      </c>
      <c r="DG3294" s="1" t="b">
        <f t="shared" si="1781"/>
        <v>0</v>
      </c>
    </row>
    <row r="3295" spans="2:111" ht="174" x14ac:dyDescent="0.35">
      <c r="B3295" s="1" t="s">
        <v>13809</v>
      </c>
      <c r="C3295" s="9">
        <v>44594</v>
      </c>
      <c r="D3295" s="10" t="s">
        <v>13809</v>
      </c>
      <c r="E3295" s="1">
        <v>14</v>
      </c>
      <c r="F3295" s="1" t="s">
        <v>127</v>
      </c>
      <c r="G3295" s="1" t="s">
        <v>13809</v>
      </c>
      <c r="H3295" s="1" t="s">
        <v>13809</v>
      </c>
      <c r="I3295" s="2" t="s">
        <v>183</v>
      </c>
      <c r="J3295" s="2" t="s">
        <v>109</v>
      </c>
      <c r="K3295" s="2" t="s">
        <v>13809</v>
      </c>
      <c r="L3295" s="2" t="s">
        <v>183</v>
      </c>
      <c r="M3295" s="2" t="s">
        <v>109</v>
      </c>
      <c r="N3295" s="2" t="s">
        <v>13809</v>
      </c>
      <c r="O3295" s="2" t="s">
        <v>110</v>
      </c>
      <c r="P3295" s="2" t="s">
        <v>111</v>
      </c>
      <c r="S3295" s="2" t="s">
        <v>112</v>
      </c>
      <c r="T3295" s="2" t="s">
        <v>111</v>
      </c>
      <c r="U3295" s="2" t="b">
        <f>OR(S3295="yes",T3295="yes")</f>
        <v>1</v>
      </c>
      <c r="V3295" s="2" t="s">
        <v>113</v>
      </c>
      <c r="W3295" s="1" t="s">
        <v>112</v>
      </c>
      <c r="X3295" s="1" t="s">
        <v>114</v>
      </c>
      <c r="Y3295" s="2" t="s">
        <v>112</v>
      </c>
      <c r="Z3295" s="2" t="s">
        <v>111</v>
      </c>
      <c r="AA3295" s="2" t="s">
        <v>111</v>
      </c>
      <c r="AB3295" s="2">
        <v>4</v>
      </c>
      <c r="AC3295" s="1" t="s">
        <v>111</v>
      </c>
      <c r="AF3295" s="1" t="s">
        <v>111</v>
      </c>
      <c r="AH3295" s="1" t="s">
        <v>193</v>
      </c>
      <c r="AJ3295" s="1" t="s">
        <v>115</v>
      </c>
      <c r="AK3295" s="1" t="s">
        <v>201</v>
      </c>
      <c r="AN3295" s="1" t="s">
        <v>11503</v>
      </c>
      <c r="AO3295" s="1" t="s">
        <v>166</v>
      </c>
      <c r="AU3295" s="1" t="s">
        <v>132</v>
      </c>
      <c r="AZ3295" s="1" t="s">
        <v>141</v>
      </c>
      <c r="BC3295" s="1" t="s">
        <v>11504</v>
      </c>
      <c r="BG3295" s="1">
        <v>3.3</v>
      </c>
      <c r="BJ3295" s="1" t="s">
        <v>112</v>
      </c>
      <c r="BK3295" s="1" t="s">
        <v>112</v>
      </c>
      <c r="BL3295" s="1" t="s">
        <v>161</v>
      </c>
      <c r="BM3295" s="1" t="s">
        <v>11505</v>
      </c>
      <c r="BQ3295" s="1" t="s">
        <v>121</v>
      </c>
      <c r="BR3295" s="1" t="s">
        <v>122</v>
      </c>
      <c r="BS3295" s="1" t="s">
        <v>111</v>
      </c>
      <c r="BT3295" s="34" t="s">
        <v>11506</v>
      </c>
      <c r="BU3295" s="34" t="s">
        <v>11507</v>
      </c>
      <c r="BV3295" s="9">
        <v>44594</v>
      </c>
      <c r="BW3295" s="34" t="s">
        <v>15162</v>
      </c>
      <c r="BY3295" s="2" t="s">
        <v>156</v>
      </c>
      <c r="BZ3295" s="2" t="s">
        <v>124</v>
      </c>
      <c r="CA3295" s="2">
        <v>3</v>
      </c>
      <c r="CB3295" s="1" t="s">
        <v>8825</v>
      </c>
      <c r="CC3295" s="2" t="s">
        <v>126</v>
      </c>
      <c r="CD3295" s="1" t="b">
        <f>AND(E3295&lt;30,NOT(E3295="."),NOT(E3295=""))</f>
        <v>1</v>
      </c>
      <c r="CE3295" s="1" t="b">
        <f t="shared" si="1777"/>
        <v>1</v>
      </c>
      <c r="CF3295" s="1" t="b">
        <f t="shared" si="1759"/>
        <v>0</v>
      </c>
      <c r="CG3295" s="1" t="b">
        <f t="shared" si="1760"/>
        <v>1</v>
      </c>
      <c r="CH3295" s="1" t="b">
        <f t="shared" si="1761"/>
        <v>0</v>
      </c>
      <c r="CI3295" s="1" t="b">
        <f t="shared" si="1762"/>
        <v>0</v>
      </c>
      <c r="CJ3295" s="1" t="b">
        <f t="shared" si="1763"/>
        <v>0</v>
      </c>
      <c r="CK3295" s="1" t="b">
        <f t="shared" si="1764"/>
        <v>0</v>
      </c>
      <c r="CL3295" s="1" t="b">
        <f t="shared" si="1765"/>
        <v>0</v>
      </c>
      <c r="CM3295" s="1" t="b">
        <f t="shared" si="1766"/>
        <v>0</v>
      </c>
      <c r="CN3295" s="1" t="b">
        <f t="shared" si="1767"/>
        <v>0</v>
      </c>
      <c r="CO3295" s="2" t="b">
        <f t="shared" si="1768"/>
        <v>1</v>
      </c>
      <c r="CP3295" s="2" t="b">
        <f t="shared" si="1769"/>
        <v>1</v>
      </c>
      <c r="CQ3295" s="2" t="b">
        <f t="shared" si="1770"/>
        <v>0</v>
      </c>
      <c r="CR3295" s="6" t="str">
        <f t="shared" si="1771"/>
        <v>Male</v>
      </c>
      <c r="CS3295" s="7">
        <f t="shared" si="1772"/>
        <v>1</v>
      </c>
      <c r="CT3295" s="7">
        <f t="shared" si="1773"/>
        <v>0</v>
      </c>
      <c r="CU3295" s="7">
        <f t="shared" si="1774"/>
        <v>0</v>
      </c>
      <c r="CV3295" s="7">
        <f t="shared" si="1775"/>
        <v>1</v>
      </c>
      <c r="CW3295" s="7">
        <f t="shared" si="1778"/>
        <v>0</v>
      </c>
      <c r="CX3295" s="1" t="b">
        <f t="shared" si="1779"/>
        <v>1</v>
      </c>
      <c r="CY3295" s="1" t="b">
        <f t="shared" si="1780"/>
        <v>0</v>
      </c>
      <c r="DG3295" s="1" t="b">
        <f t="shared" si="1781"/>
        <v>1</v>
      </c>
    </row>
    <row r="3296" spans="2:111" ht="203" x14ac:dyDescent="0.35">
      <c r="B3296" s="1" t="s">
        <v>13809</v>
      </c>
      <c r="C3296" s="9">
        <v>44594</v>
      </c>
      <c r="D3296" s="10" t="s">
        <v>13809</v>
      </c>
      <c r="E3296" s="1">
        <v>60</v>
      </c>
      <c r="F3296" s="1" t="s">
        <v>108</v>
      </c>
      <c r="G3296" s="1" t="s">
        <v>13809</v>
      </c>
      <c r="H3296" s="1" t="s">
        <v>13809</v>
      </c>
      <c r="I3296" s="9">
        <v>44258</v>
      </c>
      <c r="J3296" s="2" t="s">
        <v>109</v>
      </c>
      <c r="K3296" s="2" t="s">
        <v>13809</v>
      </c>
      <c r="L3296" s="9">
        <v>44279</v>
      </c>
      <c r="M3296" s="2" t="s">
        <v>109</v>
      </c>
      <c r="N3296" s="2" t="s">
        <v>13809</v>
      </c>
      <c r="O3296" s="2" t="s">
        <v>110</v>
      </c>
      <c r="P3296" s="2" t="s">
        <v>111</v>
      </c>
      <c r="S3296" s="2" t="s">
        <v>111</v>
      </c>
      <c r="T3296" s="2" t="s">
        <v>112</v>
      </c>
      <c r="U3296" s="2" t="b">
        <f>OR(S3296="yes",T3296="yes")</f>
        <v>1</v>
      </c>
      <c r="V3296" s="2" t="s">
        <v>113</v>
      </c>
      <c r="W3296" s="1" t="s">
        <v>112</v>
      </c>
      <c r="X3296" s="1" t="s">
        <v>114</v>
      </c>
      <c r="Y3296" s="2" t="s">
        <v>111</v>
      </c>
      <c r="AF3296" s="1" t="s">
        <v>111</v>
      </c>
      <c r="AJ3296" s="1" t="s">
        <v>115</v>
      </c>
      <c r="AK3296" s="1" t="s">
        <v>349</v>
      </c>
      <c r="AN3296" s="1" t="s">
        <v>11508</v>
      </c>
      <c r="AO3296" s="1" t="s">
        <v>130</v>
      </c>
      <c r="AU3296" s="1" t="s">
        <v>177</v>
      </c>
      <c r="AX3296" s="1">
        <v>40</v>
      </c>
      <c r="AZ3296" s="1" t="s">
        <v>120</v>
      </c>
      <c r="BA3296" s="1" t="s">
        <v>272</v>
      </c>
      <c r="BG3296" s="1" t="s">
        <v>272</v>
      </c>
      <c r="BH3296" s="1" t="s">
        <v>272</v>
      </c>
      <c r="BJ3296" s="1" t="s">
        <v>111</v>
      </c>
      <c r="BN3296" s="1" t="s">
        <v>112</v>
      </c>
      <c r="BO3296" s="1" t="s">
        <v>148</v>
      </c>
      <c r="BP3296" s="1" t="s">
        <v>11509</v>
      </c>
      <c r="BQ3296" s="1" t="s">
        <v>121</v>
      </c>
      <c r="BR3296" s="1" t="s">
        <v>122</v>
      </c>
      <c r="BS3296" s="1" t="s">
        <v>111</v>
      </c>
      <c r="BT3296" s="34" t="s">
        <v>11510</v>
      </c>
      <c r="BU3296" s="34" t="s">
        <v>14051</v>
      </c>
      <c r="BV3296" s="9">
        <v>44599</v>
      </c>
      <c r="BW3296" s="34" t="s">
        <v>15163</v>
      </c>
      <c r="BX3296" s="2" t="s">
        <v>111</v>
      </c>
      <c r="BY3296" s="2" t="s">
        <v>136</v>
      </c>
      <c r="BZ3296" s="2" t="s">
        <v>124</v>
      </c>
      <c r="CA3296" s="2">
        <v>2</v>
      </c>
      <c r="CB3296" s="1" t="s">
        <v>311</v>
      </c>
      <c r="CC3296" s="2" t="s">
        <v>126</v>
      </c>
      <c r="CD3296" s="1" t="b">
        <f>AND(E3296&lt;30,NOT(E3296="."),NOT(E3296=""))</f>
        <v>0</v>
      </c>
      <c r="CE3296" s="1" t="b">
        <f t="shared" si="1777"/>
        <v>0</v>
      </c>
      <c r="CF3296" s="1" t="b">
        <f t="shared" si="1759"/>
        <v>0</v>
      </c>
      <c r="CG3296" s="1" t="b">
        <f t="shared" si="1760"/>
        <v>0</v>
      </c>
      <c r="CH3296" s="1" t="b">
        <f t="shared" si="1761"/>
        <v>0</v>
      </c>
      <c r="CI3296" s="1" t="b">
        <f t="shared" si="1762"/>
        <v>0</v>
      </c>
      <c r="CJ3296" s="1" t="b">
        <f t="shared" si="1763"/>
        <v>0</v>
      </c>
      <c r="CK3296" s="1" t="b">
        <f t="shared" si="1764"/>
        <v>0</v>
      </c>
      <c r="CL3296" s="1" t="b">
        <f t="shared" si="1765"/>
        <v>0</v>
      </c>
      <c r="CM3296" s="1" t="b">
        <f t="shared" si="1766"/>
        <v>1</v>
      </c>
      <c r="CN3296" s="1" t="b">
        <f t="shared" si="1767"/>
        <v>0</v>
      </c>
      <c r="CO3296" s="2" t="b">
        <f t="shared" si="1768"/>
        <v>0</v>
      </c>
      <c r="CP3296" s="2" t="b">
        <f t="shared" si="1769"/>
        <v>0</v>
      </c>
      <c r="CQ3296" s="2" t="b">
        <f t="shared" si="1770"/>
        <v>0</v>
      </c>
      <c r="CR3296" s="6" t="str">
        <f t="shared" si="1771"/>
        <v>Female</v>
      </c>
      <c r="CS3296" s="7">
        <f t="shared" si="1772"/>
        <v>1</v>
      </c>
      <c r="CT3296" s="7">
        <f t="shared" si="1773"/>
        <v>0</v>
      </c>
      <c r="CU3296" s="7">
        <f t="shared" si="1774"/>
        <v>0</v>
      </c>
      <c r="CV3296" s="7">
        <f t="shared" si="1775"/>
        <v>1</v>
      </c>
      <c r="CW3296" s="7">
        <f t="shared" si="1778"/>
        <v>0</v>
      </c>
      <c r="CX3296" s="1" t="b">
        <f t="shared" si="1779"/>
        <v>0</v>
      </c>
      <c r="CY3296" s="1" t="b">
        <f t="shared" si="1780"/>
        <v>0</v>
      </c>
      <c r="DG3296" s="1" t="b">
        <f t="shared" si="1781"/>
        <v>0</v>
      </c>
    </row>
    <row r="3297" spans="2:111" ht="145" x14ac:dyDescent="0.35">
      <c r="B3297" s="1" t="s">
        <v>13809</v>
      </c>
      <c r="C3297" s="9">
        <v>44594</v>
      </c>
      <c r="D3297" s="10" t="s">
        <v>13809</v>
      </c>
      <c r="E3297" s="1">
        <v>32</v>
      </c>
      <c r="F3297" s="1" t="s">
        <v>127</v>
      </c>
      <c r="G3297" s="1" t="s">
        <v>13809</v>
      </c>
      <c r="H3297" s="1" t="s">
        <v>13809</v>
      </c>
      <c r="K3297" s="2" t="s">
        <v>13809</v>
      </c>
      <c r="N3297" s="2" t="s">
        <v>13809</v>
      </c>
      <c r="O3297" s="2" t="s">
        <v>110</v>
      </c>
      <c r="P3297" s="2" t="s">
        <v>111</v>
      </c>
      <c r="S3297" s="2" t="s">
        <v>111</v>
      </c>
      <c r="T3297" s="2" t="s">
        <v>112</v>
      </c>
      <c r="U3297" s="2" t="b">
        <f>OR(S3297="yes",T3297="yes")</f>
        <v>1</v>
      </c>
      <c r="V3297" s="2" t="s">
        <v>113</v>
      </c>
      <c r="W3297" s="1" t="s">
        <v>112</v>
      </c>
      <c r="X3297" s="1" t="s">
        <v>110</v>
      </c>
      <c r="Y3297" s="2" t="s">
        <v>112</v>
      </c>
      <c r="AB3297" s="2">
        <v>15</v>
      </c>
      <c r="AF3297" s="1" t="s">
        <v>111</v>
      </c>
      <c r="AH3297" s="1" t="s">
        <v>193</v>
      </c>
      <c r="AI3297" s="1" t="s">
        <v>11511</v>
      </c>
      <c r="AK3297" s="1" t="s">
        <v>129</v>
      </c>
      <c r="AO3297" s="1" t="s">
        <v>166</v>
      </c>
      <c r="AS3297" s="1" t="s">
        <v>118</v>
      </c>
      <c r="AU3297" s="1" t="s">
        <v>177</v>
      </c>
      <c r="AX3297" s="1">
        <v>30</v>
      </c>
      <c r="AZ3297" s="1" t="s">
        <v>120</v>
      </c>
      <c r="BA3297" s="1" t="s">
        <v>11512</v>
      </c>
      <c r="BG3297" s="1" t="s">
        <v>11513</v>
      </c>
      <c r="BH3297" s="1" t="s">
        <v>11514</v>
      </c>
      <c r="BU3297" s="34" t="s">
        <v>14052</v>
      </c>
      <c r="BV3297" s="9">
        <v>44606</v>
      </c>
      <c r="BW3297" s="34" t="s">
        <v>15164</v>
      </c>
      <c r="BY3297" s="2" t="s">
        <v>156</v>
      </c>
      <c r="BZ3297" s="2" t="s">
        <v>124</v>
      </c>
      <c r="CA3297" s="2">
        <v>3</v>
      </c>
      <c r="CB3297" s="1" t="s">
        <v>149</v>
      </c>
      <c r="CC3297" s="2" t="s">
        <v>126</v>
      </c>
      <c r="CD3297" s="1" t="b">
        <f>AND(E3297&lt;30,NOT(E3297="."),NOT(E3297=""))</f>
        <v>0</v>
      </c>
      <c r="CE3297" s="1" t="b">
        <f t="shared" si="1777"/>
        <v>0</v>
      </c>
      <c r="CF3297" s="1" t="b">
        <f t="shared" si="1759"/>
        <v>0</v>
      </c>
      <c r="CG3297" s="1" t="b">
        <f t="shared" si="1760"/>
        <v>0</v>
      </c>
      <c r="CH3297" s="1" t="b">
        <f t="shared" si="1761"/>
        <v>0</v>
      </c>
      <c r="CI3297" s="1" t="b">
        <f t="shared" si="1762"/>
        <v>0</v>
      </c>
      <c r="CJ3297" s="1" t="b">
        <f t="shared" si="1763"/>
        <v>0</v>
      </c>
      <c r="CK3297" s="1" t="b">
        <f t="shared" si="1764"/>
        <v>1</v>
      </c>
      <c r="CL3297" s="1" t="b">
        <f t="shared" si="1765"/>
        <v>0</v>
      </c>
      <c r="CM3297" s="1" t="b">
        <f t="shared" si="1766"/>
        <v>0</v>
      </c>
      <c r="CN3297" s="1" t="b">
        <f t="shared" si="1767"/>
        <v>0</v>
      </c>
      <c r="CO3297" s="2" t="b">
        <f t="shared" si="1768"/>
        <v>0</v>
      </c>
      <c r="CP3297" s="2" t="b">
        <f t="shared" si="1769"/>
        <v>0</v>
      </c>
      <c r="CQ3297" s="2" t="b">
        <f t="shared" si="1770"/>
        <v>1</v>
      </c>
      <c r="CR3297" s="6" t="str">
        <f t="shared" si="1771"/>
        <v>Male</v>
      </c>
      <c r="CS3297" s="7">
        <f t="shared" si="1772"/>
        <v>0</v>
      </c>
      <c r="CT3297" s="7">
        <f t="shared" si="1773"/>
        <v>0</v>
      </c>
      <c r="CU3297" s="7">
        <f t="shared" si="1774"/>
        <v>0</v>
      </c>
      <c r="CV3297" s="7">
        <f t="shared" si="1775"/>
        <v>0</v>
      </c>
      <c r="CW3297" s="7">
        <f t="shared" si="1778"/>
        <v>0</v>
      </c>
      <c r="CX3297" s="1" t="b">
        <f t="shared" si="1779"/>
        <v>0</v>
      </c>
      <c r="CY3297" s="1" t="b">
        <f t="shared" si="1780"/>
        <v>1</v>
      </c>
      <c r="DG3297" s="1" t="b">
        <f t="shared" si="1781"/>
        <v>0</v>
      </c>
    </row>
    <row r="3298" spans="2:111" ht="101.5" x14ac:dyDescent="0.35">
      <c r="B3298" s="1" t="s">
        <v>13809</v>
      </c>
      <c r="C3298" s="9">
        <v>44594</v>
      </c>
      <c r="D3298" s="10" t="s">
        <v>13809</v>
      </c>
      <c r="E3298" s="1">
        <v>14</v>
      </c>
      <c r="F3298" s="1" t="s">
        <v>127</v>
      </c>
      <c r="G3298" s="1" t="s">
        <v>13809</v>
      </c>
      <c r="H3298" s="1" t="s">
        <v>13809</v>
      </c>
      <c r="I3298" s="9">
        <v>44351</v>
      </c>
      <c r="J3298" s="2" t="s">
        <v>109</v>
      </c>
      <c r="K3298" s="2" t="s">
        <v>13809</v>
      </c>
      <c r="L3298" s="9">
        <v>44372</v>
      </c>
      <c r="M3298" s="2" t="s">
        <v>109</v>
      </c>
      <c r="N3298" s="2" t="s">
        <v>13809</v>
      </c>
      <c r="O3298" s="2" t="s">
        <v>110</v>
      </c>
      <c r="P3298" s="2" t="s">
        <v>111</v>
      </c>
      <c r="S3298" s="2" t="s">
        <v>111</v>
      </c>
      <c r="T3298" s="2" t="s">
        <v>112</v>
      </c>
      <c r="U3298" s="2" t="b">
        <f>OR(S3298="yes",T3298="yes")</f>
        <v>1</v>
      </c>
      <c r="V3298" s="2" t="s">
        <v>113</v>
      </c>
      <c r="W3298" s="1" t="s">
        <v>112</v>
      </c>
      <c r="X3298" s="1" t="s">
        <v>114</v>
      </c>
      <c r="Y3298" s="2" t="s">
        <v>112</v>
      </c>
      <c r="Z3298" s="2" t="s">
        <v>111</v>
      </c>
      <c r="AA3298" s="2" t="s">
        <v>111</v>
      </c>
      <c r="AB3298" s="2">
        <v>2</v>
      </c>
      <c r="AC3298" s="1" t="s">
        <v>111</v>
      </c>
      <c r="AF3298" s="1" t="s">
        <v>111</v>
      </c>
      <c r="AJ3298" s="1" t="s">
        <v>115</v>
      </c>
      <c r="AK3298" s="1" t="s">
        <v>129</v>
      </c>
      <c r="AO3298" s="1" t="s">
        <v>117</v>
      </c>
      <c r="AS3298" s="1" t="s">
        <v>118</v>
      </c>
      <c r="AU3298" s="1" t="s">
        <v>243</v>
      </c>
      <c r="AZ3298" s="1" t="s">
        <v>155</v>
      </c>
      <c r="BA3298" s="1" t="s">
        <v>11515</v>
      </c>
      <c r="BJ3298" s="1" t="s">
        <v>112</v>
      </c>
      <c r="BK3298" s="1" t="s">
        <v>112</v>
      </c>
      <c r="BL3298" s="1" t="s">
        <v>135</v>
      </c>
      <c r="BQ3298" s="1" t="s">
        <v>121</v>
      </c>
      <c r="BR3298" s="1" t="s">
        <v>122</v>
      </c>
      <c r="BS3298" s="1" t="s">
        <v>112</v>
      </c>
      <c r="BU3298" s="34" t="s">
        <v>11516</v>
      </c>
      <c r="BV3298" s="9">
        <v>44606</v>
      </c>
      <c r="BW3298" s="34" t="s">
        <v>11517</v>
      </c>
      <c r="BY3298" s="2" t="s">
        <v>123</v>
      </c>
      <c r="BZ3298" s="2" t="s">
        <v>124</v>
      </c>
      <c r="CA3298" s="2">
        <v>3</v>
      </c>
      <c r="CB3298" s="1" t="s">
        <v>256</v>
      </c>
      <c r="CC3298" s="2" t="s">
        <v>126</v>
      </c>
      <c r="CD3298" s="1" t="b">
        <f>AND(E3298&lt;30,NOT(E3298="."),NOT(E3298=""))</f>
        <v>1</v>
      </c>
      <c r="CE3298" s="1" t="b">
        <f t="shared" si="1777"/>
        <v>1</v>
      </c>
      <c r="CF3298" s="1" t="b">
        <f t="shared" si="1759"/>
        <v>0</v>
      </c>
      <c r="CG3298" s="1" t="b">
        <f t="shared" si="1760"/>
        <v>1</v>
      </c>
      <c r="CH3298" s="1" t="b">
        <f t="shared" si="1761"/>
        <v>0</v>
      </c>
      <c r="CI3298" s="1" t="b">
        <f t="shared" si="1762"/>
        <v>0</v>
      </c>
      <c r="CJ3298" s="1" t="b">
        <f t="shared" si="1763"/>
        <v>0</v>
      </c>
      <c r="CK3298" s="1" t="b">
        <f t="shared" si="1764"/>
        <v>0</v>
      </c>
      <c r="CL3298" s="1" t="b">
        <f t="shared" si="1765"/>
        <v>0</v>
      </c>
      <c r="CM3298" s="1" t="b">
        <f t="shared" si="1766"/>
        <v>0</v>
      </c>
      <c r="CN3298" s="1" t="b">
        <f t="shared" si="1767"/>
        <v>0</v>
      </c>
      <c r="CO3298" s="2" t="b">
        <f t="shared" si="1768"/>
        <v>1</v>
      </c>
      <c r="CP3298" s="2" t="b">
        <f t="shared" si="1769"/>
        <v>1</v>
      </c>
      <c r="CQ3298" s="2" t="b">
        <f t="shared" si="1770"/>
        <v>0</v>
      </c>
      <c r="CR3298" s="6" t="str">
        <f t="shared" si="1771"/>
        <v>Male</v>
      </c>
      <c r="CS3298" s="7">
        <f t="shared" si="1772"/>
        <v>1</v>
      </c>
      <c r="CT3298" s="7">
        <f t="shared" si="1773"/>
        <v>0</v>
      </c>
      <c r="CU3298" s="7">
        <f t="shared" si="1774"/>
        <v>0</v>
      </c>
      <c r="CV3298" s="7">
        <f t="shared" si="1775"/>
        <v>1</v>
      </c>
      <c r="CW3298" s="7">
        <f t="shared" si="1778"/>
        <v>0</v>
      </c>
      <c r="CX3298" s="1" t="b">
        <f t="shared" si="1779"/>
        <v>1</v>
      </c>
      <c r="CY3298" s="1" t="b">
        <f t="shared" si="1780"/>
        <v>0</v>
      </c>
      <c r="DG3298" s="1" t="b">
        <f t="shared" si="1781"/>
        <v>1</v>
      </c>
    </row>
    <row r="3299" spans="2:111" ht="58" x14ac:dyDescent="0.35">
      <c r="B3299" s="1" t="s">
        <v>13809</v>
      </c>
      <c r="C3299" s="9">
        <v>44594</v>
      </c>
      <c r="D3299" s="10" t="s">
        <v>13809</v>
      </c>
      <c r="E3299" s="1">
        <v>34</v>
      </c>
      <c r="F3299" s="1" t="s">
        <v>127</v>
      </c>
      <c r="G3299" s="1" t="s">
        <v>13809</v>
      </c>
      <c r="H3299" s="1" t="s">
        <v>13809</v>
      </c>
      <c r="K3299" s="2" t="s">
        <v>13809</v>
      </c>
      <c r="N3299" s="2" t="s">
        <v>13809</v>
      </c>
      <c r="O3299" s="2" t="s">
        <v>110</v>
      </c>
      <c r="P3299" s="2" t="s">
        <v>111</v>
      </c>
      <c r="S3299" s="2" t="s">
        <v>112</v>
      </c>
      <c r="T3299" s="2" t="s">
        <v>111</v>
      </c>
      <c r="U3299" s="2" t="b">
        <v>1</v>
      </c>
      <c r="V3299" s="2" t="s">
        <v>113</v>
      </c>
      <c r="Y3299" s="2" t="s">
        <v>112</v>
      </c>
      <c r="Z3299" s="2" t="s">
        <v>111</v>
      </c>
      <c r="AA3299" s="2" t="s">
        <v>111</v>
      </c>
      <c r="AB3299" s="2">
        <v>2</v>
      </c>
      <c r="AC3299" s="1" t="s">
        <v>111</v>
      </c>
      <c r="AF3299" s="1" t="s">
        <v>111</v>
      </c>
      <c r="AJ3299" s="1" t="s">
        <v>115</v>
      </c>
      <c r="AK3299" s="1" t="s">
        <v>201</v>
      </c>
      <c r="AN3299" s="1" t="s">
        <v>13236</v>
      </c>
      <c r="AO3299" s="1" t="s">
        <v>166</v>
      </c>
      <c r="AS3299" s="1" t="s">
        <v>118</v>
      </c>
      <c r="AU3299" s="1" t="s">
        <v>132</v>
      </c>
      <c r="AZ3299" s="1" t="s">
        <v>629</v>
      </c>
      <c r="BA3299" s="1" t="s">
        <v>13237</v>
      </c>
      <c r="BD3299" s="1" t="s">
        <v>13238</v>
      </c>
      <c r="BJ3299" s="1" t="s">
        <v>111</v>
      </c>
      <c r="BN3299" s="1" t="s">
        <v>112</v>
      </c>
      <c r="BO3299" s="1" t="s">
        <v>148</v>
      </c>
      <c r="BP3299" s="1" t="s">
        <v>13239</v>
      </c>
      <c r="BW3299" s="34" t="s">
        <v>13240</v>
      </c>
      <c r="BZ3299" s="2" t="s">
        <v>162</v>
      </c>
      <c r="CA3299" s="2">
        <v>3</v>
      </c>
      <c r="CB3299" s="1" t="s">
        <v>386</v>
      </c>
      <c r="CC3299" s="2" t="s">
        <v>126</v>
      </c>
      <c r="CD3299" s="1" t="b">
        <v>0</v>
      </c>
      <c r="CE3299" s="1" t="b">
        <v>0</v>
      </c>
      <c r="CF3299" s="1" t="b">
        <f t="shared" si="1759"/>
        <v>0</v>
      </c>
      <c r="CG3299" s="1" t="b">
        <f t="shared" si="1760"/>
        <v>0</v>
      </c>
      <c r="CH3299" s="1" t="b">
        <f t="shared" si="1761"/>
        <v>0</v>
      </c>
      <c r="CI3299" s="1" t="b">
        <f t="shared" si="1762"/>
        <v>0</v>
      </c>
      <c r="CJ3299" s="1" t="b">
        <f t="shared" si="1763"/>
        <v>0</v>
      </c>
      <c r="CK3299" s="1" t="b">
        <f t="shared" si="1764"/>
        <v>1</v>
      </c>
      <c r="CL3299" s="1" t="b">
        <f t="shared" si="1765"/>
        <v>0</v>
      </c>
      <c r="CM3299" s="1" t="b">
        <f t="shared" si="1766"/>
        <v>0</v>
      </c>
      <c r="CN3299" s="1" t="b">
        <f t="shared" si="1767"/>
        <v>0</v>
      </c>
      <c r="CO3299" s="2" t="b">
        <f t="shared" si="1768"/>
        <v>1</v>
      </c>
      <c r="CP3299" s="2" t="b">
        <f t="shared" si="1769"/>
        <v>1</v>
      </c>
      <c r="CQ3299" s="2" t="b">
        <f t="shared" si="1770"/>
        <v>0</v>
      </c>
      <c r="CR3299" s="6" t="str">
        <f t="shared" si="1771"/>
        <v>Male</v>
      </c>
      <c r="CS3299" s="7">
        <f t="shared" si="1772"/>
        <v>0</v>
      </c>
      <c r="CT3299" s="7">
        <f t="shared" si="1773"/>
        <v>0</v>
      </c>
      <c r="CU3299" s="7">
        <f t="shared" si="1774"/>
        <v>0</v>
      </c>
      <c r="CV3299" s="7">
        <f t="shared" si="1775"/>
        <v>0</v>
      </c>
    </row>
    <row r="3300" spans="2:111" ht="130.5" x14ac:dyDescent="0.35">
      <c r="B3300" s="1" t="s">
        <v>13809</v>
      </c>
      <c r="C3300" s="9">
        <v>44665</v>
      </c>
      <c r="D3300" s="10" t="s">
        <v>13809</v>
      </c>
      <c r="E3300" s="1">
        <v>68</v>
      </c>
      <c r="F3300" s="1" t="s">
        <v>108</v>
      </c>
      <c r="G3300" s="1" t="s">
        <v>13809</v>
      </c>
      <c r="H3300" s="1" t="s">
        <v>13809</v>
      </c>
      <c r="I3300" s="9">
        <v>44230</v>
      </c>
      <c r="J3300" s="2" t="s">
        <v>128</v>
      </c>
      <c r="K3300" s="2" t="s">
        <v>13809</v>
      </c>
      <c r="M3300" s="2" t="s">
        <v>163</v>
      </c>
      <c r="N3300" s="2" t="s">
        <v>13809</v>
      </c>
      <c r="O3300" s="2" t="s">
        <v>110</v>
      </c>
      <c r="P3300" s="2" t="s">
        <v>111</v>
      </c>
      <c r="S3300" s="2" t="s">
        <v>112</v>
      </c>
      <c r="T3300" s="2" t="s">
        <v>111</v>
      </c>
      <c r="U3300" s="2" t="b">
        <f>OR(S3300="yes",T3300="yes")</f>
        <v>1</v>
      </c>
      <c r="V3300" s="2" t="s">
        <v>126</v>
      </c>
      <c r="W3300" s="1" t="s">
        <v>112</v>
      </c>
      <c r="X3300" s="1" t="s">
        <v>138</v>
      </c>
      <c r="Y3300" s="2" t="s">
        <v>112</v>
      </c>
      <c r="Z3300" s="2" t="s">
        <v>112</v>
      </c>
      <c r="AB3300" s="2">
        <v>1</v>
      </c>
      <c r="AC3300" s="1" t="s">
        <v>112</v>
      </c>
      <c r="AD3300" s="1" t="s">
        <v>192</v>
      </c>
      <c r="AE3300" s="1" t="s">
        <v>11518</v>
      </c>
      <c r="AH3300" s="1" t="s">
        <v>193</v>
      </c>
      <c r="AI3300" s="1" t="s">
        <v>11519</v>
      </c>
      <c r="AK3300" s="1" t="s">
        <v>194</v>
      </c>
      <c r="AN3300" s="1" t="s">
        <v>11520</v>
      </c>
      <c r="AO3300" s="1" t="s">
        <v>166</v>
      </c>
      <c r="AZ3300" s="1" t="s">
        <v>120</v>
      </c>
      <c r="BA3300" s="1" t="s">
        <v>4179</v>
      </c>
      <c r="BG3300" s="1" t="s">
        <v>11521</v>
      </c>
      <c r="BH3300" s="1" t="s">
        <v>11522</v>
      </c>
      <c r="BJ3300" s="1" t="s">
        <v>112</v>
      </c>
      <c r="BK3300" s="1" t="s">
        <v>112</v>
      </c>
      <c r="BL3300" s="1" t="s">
        <v>161</v>
      </c>
      <c r="BM3300" s="1" t="s">
        <v>11523</v>
      </c>
      <c r="BQ3300" s="1" t="s">
        <v>121</v>
      </c>
      <c r="BR3300" s="1" t="s">
        <v>122</v>
      </c>
      <c r="BS3300" s="1" t="s">
        <v>112</v>
      </c>
      <c r="BU3300" s="34" t="s">
        <v>11524</v>
      </c>
      <c r="BV3300" s="9">
        <v>44699</v>
      </c>
      <c r="BW3300" s="34" t="s">
        <v>11525</v>
      </c>
      <c r="BY3300" s="2" t="s">
        <v>153</v>
      </c>
      <c r="BZ3300" s="2" t="s">
        <v>124</v>
      </c>
      <c r="CB3300" s="1" t="s">
        <v>311</v>
      </c>
      <c r="CD3300" s="1" t="b">
        <f>AND(E3300&lt;30,NOT(E3300="."),NOT(E3300=""))</f>
        <v>0</v>
      </c>
      <c r="CE3300" s="1" t="b">
        <f t="shared" ref="CE3300:CE3326" si="1782">AND(E3300&lt;18,NOT(E3300="."),NOT(E3300=""))</f>
        <v>0</v>
      </c>
      <c r="CF3300" s="1" t="b">
        <f t="shared" si="1759"/>
        <v>0</v>
      </c>
      <c r="CG3300" s="1" t="b">
        <f t="shared" si="1760"/>
        <v>0</v>
      </c>
      <c r="CH3300" s="1" t="b">
        <f t="shared" si="1761"/>
        <v>0</v>
      </c>
      <c r="CI3300" s="1" t="b">
        <f t="shared" si="1762"/>
        <v>0</v>
      </c>
      <c r="CJ3300" s="1" t="b">
        <f t="shared" si="1763"/>
        <v>0</v>
      </c>
      <c r="CK3300" s="1" t="b">
        <f t="shared" si="1764"/>
        <v>0</v>
      </c>
      <c r="CL3300" s="1" t="b">
        <f t="shared" si="1765"/>
        <v>0</v>
      </c>
      <c r="CM3300" s="1" t="b">
        <f t="shared" si="1766"/>
        <v>0</v>
      </c>
      <c r="CN3300" s="1" t="b">
        <f t="shared" si="1767"/>
        <v>1</v>
      </c>
      <c r="CO3300" s="2" t="b">
        <f t="shared" si="1768"/>
        <v>1</v>
      </c>
      <c r="CP3300" s="2" t="b">
        <f t="shared" si="1769"/>
        <v>1</v>
      </c>
      <c r="CQ3300" s="2" t="b">
        <f t="shared" si="1770"/>
        <v>0</v>
      </c>
      <c r="CR3300" s="6" t="str">
        <f t="shared" si="1771"/>
        <v>Female</v>
      </c>
      <c r="CS3300" s="7">
        <f t="shared" si="1772"/>
        <v>0</v>
      </c>
      <c r="CT3300" s="7">
        <f t="shared" si="1773"/>
        <v>1</v>
      </c>
      <c r="CU3300" s="7">
        <f t="shared" si="1774"/>
        <v>0</v>
      </c>
      <c r="CV3300" s="7">
        <f t="shared" si="1775"/>
        <v>0</v>
      </c>
    </row>
    <row r="3301" spans="2:111" ht="159.5" x14ac:dyDescent="0.35">
      <c r="B3301" s="1" t="s">
        <v>13809</v>
      </c>
      <c r="C3301" s="9">
        <v>44595</v>
      </c>
      <c r="D3301" s="10" t="s">
        <v>13809</v>
      </c>
      <c r="E3301" s="1">
        <v>56</v>
      </c>
      <c r="F3301" s="1" t="s">
        <v>108</v>
      </c>
      <c r="G3301" s="1" t="s">
        <v>13809</v>
      </c>
      <c r="H3301" s="1" t="s">
        <v>13809</v>
      </c>
      <c r="I3301" s="9">
        <v>44273</v>
      </c>
      <c r="J3301" s="2" t="s">
        <v>109</v>
      </c>
      <c r="K3301" s="2" t="s">
        <v>13809</v>
      </c>
      <c r="L3301" s="9">
        <v>44294</v>
      </c>
      <c r="M3301" s="2" t="s">
        <v>109</v>
      </c>
      <c r="N3301" s="2" t="s">
        <v>13809</v>
      </c>
      <c r="O3301" s="2" t="s">
        <v>110</v>
      </c>
      <c r="P3301" s="2" t="s">
        <v>111</v>
      </c>
      <c r="S3301" s="2" t="s">
        <v>112</v>
      </c>
      <c r="T3301" s="2" t="s">
        <v>111</v>
      </c>
      <c r="U3301" s="2" t="b">
        <f>OR(S3301="yes",T3301="yes")</f>
        <v>1</v>
      </c>
      <c r="V3301" s="2" t="s">
        <v>113</v>
      </c>
      <c r="W3301" s="1" t="s">
        <v>112</v>
      </c>
      <c r="X3301" s="1" t="s">
        <v>114</v>
      </c>
      <c r="Y3301" s="2" t="s">
        <v>112</v>
      </c>
      <c r="Z3301" s="2" t="s">
        <v>112</v>
      </c>
      <c r="AA3301" s="2" t="s">
        <v>112</v>
      </c>
      <c r="AB3301" s="2">
        <v>17</v>
      </c>
      <c r="AC3301" s="1" t="s">
        <v>111</v>
      </c>
      <c r="AF3301" s="1" t="s">
        <v>111</v>
      </c>
      <c r="AJ3301" s="1" t="s">
        <v>115</v>
      </c>
      <c r="AK3301" s="1" t="s">
        <v>358</v>
      </c>
      <c r="AO3301" s="1" t="s">
        <v>171</v>
      </c>
      <c r="AS3301" s="1" t="s">
        <v>706</v>
      </c>
      <c r="AU3301" s="1" t="s">
        <v>238</v>
      </c>
      <c r="AX3301" s="1">
        <v>55</v>
      </c>
      <c r="BJ3301" s="1" t="s">
        <v>111</v>
      </c>
      <c r="BN3301" s="1" t="s">
        <v>112</v>
      </c>
      <c r="BO3301" s="1" t="s">
        <v>148</v>
      </c>
      <c r="BP3301" s="1" t="s">
        <v>422</v>
      </c>
      <c r="BQ3301" s="1" t="s">
        <v>121</v>
      </c>
      <c r="BR3301" s="1" t="s">
        <v>122</v>
      </c>
      <c r="BS3301" s="1" t="s">
        <v>111</v>
      </c>
      <c r="BT3301" s="34" t="s">
        <v>184</v>
      </c>
      <c r="BU3301" s="34" t="s">
        <v>11526</v>
      </c>
      <c r="BV3301" s="9">
        <v>44595</v>
      </c>
      <c r="BW3301" s="34" t="s">
        <v>15165</v>
      </c>
      <c r="BY3301" s="2" t="s">
        <v>156</v>
      </c>
      <c r="BZ3301" s="2" t="s">
        <v>124</v>
      </c>
      <c r="CA3301" s="2">
        <v>2</v>
      </c>
      <c r="CB3301" s="1" t="s">
        <v>227</v>
      </c>
      <c r="CC3301" s="2" t="s">
        <v>126</v>
      </c>
      <c r="CD3301" s="1" t="b">
        <f>AND(E3301&lt;30,NOT(E3301="."),NOT(E3301=""))</f>
        <v>0</v>
      </c>
      <c r="CE3301" s="1" t="b">
        <f t="shared" si="1782"/>
        <v>0</v>
      </c>
      <c r="CF3301" s="1" t="b">
        <f t="shared" si="1759"/>
        <v>0</v>
      </c>
      <c r="CG3301" s="1" t="b">
        <f t="shared" si="1760"/>
        <v>0</v>
      </c>
      <c r="CH3301" s="1" t="b">
        <f t="shared" si="1761"/>
        <v>0</v>
      </c>
      <c r="CI3301" s="1" t="b">
        <f t="shared" si="1762"/>
        <v>0</v>
      </c>
      <c r="CJ3301" s="1" t="b">
        <f t="shared" si="1763"/>
        <v>0</v>
      </c>
      <c r="CK3301" s="1" t="b">
        <f t="shared" si="1764"/>
        <v>0</v>
      </c>
      <c r="CL3301" s="1" t="b">
        <f t="shared" si="1765"/>
        <v>0</v>
      </c>
      <c r="CM3301" s="1" t="b">
        <f t="shared" si="1766"/>
        <v>1</v>
      </c>
      <c r="CN3301" s="1" t="b">
        <f t="shared" si="1767"/>
        <v>0</v>
      </c>
      <c r="CO3301" s="2" t="b">
        <f t="shared" si="1768"/>
        <v>0</v>
      </c>
      <c r="CP3301" s="2" t="b">
        <f t="shared" si="1769"/>
        <v>0</v>
      </c>
      <c r="CQ3301" s="2" t="b">
        <f t="shared" si="1770"/>
        <v>1</v>
      </c>
      <c r="CR3301" s="6" t="str">
        <f t="shared" si="1771"/>
        <v>Female</v>
      </c>
      <c r="CS3301" s="7">
        <f t="shared" si="1772"/>
        <v>1</v>
      </c>
      <c r="CT3301" s="7">
        <f t="shared" si="1773"/>
        <v>0</v>
      </c>
      <c r="CU3301" s="7">
        <f t="shared" si="1774"/>
        <v>0</v>
      </c>
      <c r="CV3301" s="7">
        <f t="shared" si="1775"/>
        <v>1</v>
      </c>
      <c r="CW3301" s="7">
        <f>COUNTIF(M3301,"=*moderna*")</f>
        <v>0</v>
      </c>
      <c r="CX3301" s="1" t="b">
        <f>AND(E3301&lt;30,NOT(E3301="."),NOT(E3301=""))</f>
        <v>0</v>
      </c>
      <c r="CY3301" s="1" t="b">
        <f>AND(E3301&gt;17,E3301&lt;41,NOT(E3301="."),NOT(E3301=""))</f>
        <v>0</v>
      </c>
    </row>
    <row r="3302" spans="2:111" ht="275.5" x14ac:dyDescent="0.35">
      <c r="B3302" s="1" t="s">
        <v>13809</v>
      </c>
      <c r="C3302" s="9">
        <v>44595</v>
      </c>
      <c r="D3302" s="10" t="s">
        <v>13809</v>
      </c>
      <c r="E3302" s="1">
        <v>36</v>
      </c>
      <c r="F3302" s="1" t="s">
        <v>127</v>
      </c>
      <c r="G3302" s="1" t="s">
        <v>13809</v>
      </c>
      <c r="H3302" s="1" t="s">
        <v>13809</v>
      </c>
      <c r="I3302" s="9">
        <v>44538</v>
      </c>
      <c r="J3302" s="2" t="s">
        <v>128</v>
      </c>
      <c r="K3302" s="2" t="s">
        <v>13809</v>
      </c>
      <c r="N3302" s="2" t="s">
        <v>13809</v>
      </c>
      <c r="O3302" s="2" t="s">
        <v>110</v>
      </c>
      <c r="P3302" s="2" t="s">
        <v>111</v>
      </c>
      <c r="S3302" s="2" t="s">
        <v>112</v>
      </c>
      <c r="T3302" s="2" t="s">
        <v>112</v>
      </c>
      <c r="U3302" s="2" t="b">
        <f>OR(S3302="yes",T3302="yes")</f>
        <v>1</v>
      </c>
      <c r="V3302" s="2" t="s">
        <v>126</v>
      </c>
      <c r="W3302" s="1" t="s">
        <v>112</v>
      </c>
      <c r="X3302" s="1" t="s">
        <v>138</v>
      </c>
      <c r="Y3302" s="2" t="s">
        <v>112</v>
      </c>
      <c r="Z3302" s="2" t="s">
        <v>112</v>
      </c>
      <c r="AB3302" s="2">
        <v>12</v>
      </c>
      <c r="AC3302" s="1" t="s">
        <v>111</v>
      </c>
      <c r="AF3302" s="1" t="s">
        <v>111</v>
      </c>
      <c r="AJ3302" s="1" t="s">
        <v>115</v>
      </c>
      <c r="AK3302" s="1" t="s">
        <v>201</v>
      </c>
      <c r="AN3302" s="1" t="s">
        <v>10337</v>
      </c>
      <c r="AO3302" s="1" t="s">
        <v>117</v>
      </c>
      <c r="AS3302" s="1" t="s">
        <v>3460</v>
      </c>
      <c r="AU3302" s="1" t="s">
        <v>132</v>
      </c>
      <c r="AZ3302" s="1" t="s">
        <v>155</v>
      </c>
      <c r="BA3302" s="1" t="s">
        <v>4179</v>
      </c>
      <c r="BJ3302" s="1" t="s">
        <v>111</v>
      </c>
      <c r="BN3302" s="1" t="s">
        <v>112</v>
      </c>
      <c r="BO3302" s="1" t="s">
        <v>234</v>
      </c>
      <c r="BP3302" s="1" t="s">
        <v>355</v>
      </c>
      <c r="BU3302" s="34" t="s">
        <v>14025</v>
      </c>
      <c r="BV3302" s="9">
        <v>44677</v>
      </c>
      <c r="BW3302" s="34" t="s">
        <v>10338</v>
      </c>
      <c r="BY3302" s="2" t="s">
        <v>153</v>
      </c>
      <c r="BZ3302" s="2" t="s">
        <v>124</v>
      </c>
      <c r="CB3302" s="1" t="s">
        <v>319</v>
      </c>
      <c r="CD3302" s="1" t="b">
        <f>AND(E3302&lt;30,NOT(E3302="."),NOT(E3302=""))</f>
        <v>0</v>
      </c>
      <c r="CE3302" s="1" t="b">
        <f t="shared" si="1782"/>
        <v>0</v>
      </c>
      <c r="CF3302" s="1" t="b">
        <f t="shared" si="1759"/>
        <v>0</v>
      </c>
      <c r="CG3302" s="1" t="b">
        <f t="shared" si="1760"/>
        <v>0</v>
      </c>
      <c r="CH3302" s="1" t="b">
        <f t="shared" si="1761"/>
        <v>0</v>
      </c>
      <c r="CI3302" s="1" t="b">
        <f t="shared" si="1762"/>
        <v>0</v>
      </c>
      <c r="CJ3302" s="1" t="b">
        <f t="shared" si="1763"/>
        <v>0</v>
      </c>
      <c r="CK3302" s="1" t="b">
        <f t="shared" si="1764"/>
        <v>1</v>
      </c>
      <c r="CL3302" s="1" t="b">
        <f t="shared" si="1765"/>
        <v>0</v>
      </c>
      <c r="CM3302" s="1" t="b">
        <f t="shared" si="1766"/>
        <v>0</v>
      </c>
      <c r="CN3302" s="1" t="b">
        <f t="shared" si="1767"/>
        <v>0</v>
      </c>
      <c r="CO3302" s="2" t="b">
        <f t="shared" si="1768"/>
        <v>0</v>
      </c>
      <c r="CP3302" s="2" t="b">
        <f t="shared" si="1769"/>
        <v>0</v>
      </c>
      <c r="CQ3302" s="2" t="b">
        <f t="shared" si="1770"/>
        <v>1</v>
      </c>
      <c r="CR3302" s="6" t="str">
        <f t="shared" si="1771"/>
        <v>Male</v>
      </c>
      <c r="CS3302" s="7">
        <f t="shared" si="1772"/>
        <v>0</v>
      </c>
      <c r="CT3302" s="7">
        <f t="shared" si="1773"/>
        <v>1</v>
      </c>
      <c r="CU3302" s="7">
        <f t="shared" si="1774"/>
        <v>0</v>
      </c>
      <c r="CV3302" s="7">
        <f t="shared" si="1775"/>
        <v>0</v>
      </c>
      <c r="CW3302" s="7">
        <f>COUNTIF(M3302,"=*moderna*")</f>
        <v>0</v>
      </c>
      <c r="CX3302" s="1" t="b">
        <f>AND(E3302&lt;30,NOT(E3302="."),NOT(E3302=""))</f>
        <v>0</v>
      </c>
      <c r="CY3302" s="1" t="b">
        <f>AND(E3302&gt;17,E3302&lt;41,NOT(E3302="."),NOT(E3302=""))</f>
        <v>1</v>
      </c>
      <c r="DG3302" s="1" t="b">
        <f>AND(E3302&gt;4,E3302&lt;18,NOT(E3302=""),NOT(E3302="."))</f>
        <v>0</v>
      </c>
    </row>
    <row r="3303" spans="2:111" ht="261" x14ac:dyDescent="0.35">
      <c r="B3303" s="1" t="s">
        <v>13809</v>
      </c>
      <c r="C3303" s="9">
        <v>44595</v>
      </c>
      <c r="D3303" s="10" t="s">
        <v>13809</v>
      </c>
      <c r="E3303" s="1">
        <v>50</v>
      </c>
      <c r="F3303" s="1" t="s">
        <v>127</v>
      </c>
      <c r="G3303" s="1" t="s">
        <v>13809</v>
      </c>
      <c r="H3303" s="1" t="s">
        <v>13809</v>
      </c>
      <c r="I3303" s="9">
        <v>44229</v>
      </c>
      <c r="J3303" s="2" t="s">
        <v>109</v>
      </c>
      <c r="K3303" s="2" t="s">
        <v>13809</v>
      </c>
      <c r="L3303" s="9">
        <v>44250</v>
      </c>
      <c r="M3303" s="2" t="s">
        <v>109</v>
      </c>
      <c r="N3303" s="2" t="s">
        <v>13809</v>
      </c>
      <c r="O3303" s="2" t="s">
        <v>110</v>
      </c>
      <c r="P3303" s="2" t="s">
        <v>111</v>
      </c>
      <c r="S3303" s="2" t="s">
        <v>112</v>
      </c>
      <c r="T3303" s="2" t="s">
        <v>111</v>
      </c>
      <c r="U3303" s="2" t="b">
        <f>OR(S3303="yes",T3303="yes")</f>
        <v>1</v>
      </c>
      <c r="V3303" s="2" t="s">
        <v>113</v>
      </c>
      <c r="W3303" s="1" t="s">
        <v>111</v>
      </c>
      <c r="Y3303" s="2" t="s">
        <v>112</v>
      </c>
      <c r="AB3303" s="2">
        <v>3</v>
      </c>
      <c r="AC3303" s="1" t="s">
        <v>111</v>
      </c>
      <c r="AF3303" s="1" t="s">
        <v>111</v>
      </c>
      <c r="AH3303" s="1" t="s">
        <v>193</v>
      </c>
      <c r="AI3303" s="1" t="s">
        <v>11527</v>
      </c>
      <c r="AJ3303" s="1" t="s">
        <v>115</v>
      </c>
      <c r="AK3303" s="1" t="s">
        <v>129</v>
      </c>
      <c r="AO3303" s="1" t="s">
        <v>195</v>
      </c>
      <c r="AU3303" s="1" t="s">
        <v>132</v>
      </c>
      <c r="AZ3303" s="1" t="s">
        <v>141</v>
      </c>
      <c r="BC3303" s="1" t="s">
        <v>11528</v>
      </c>
      <c r="BG3303" s="1" t="s">
        <v>11529</v>
      </c>
      <c r="BJ3303" s="1" t="s">
        <v>111</v>
      </c>
      <c r="BN3303" s="1" t="s">
        <v>112</v>
      </c>
      <c r="BO3303" s="1" t="s">
        <v>2403</v>
      </c>
      <c r="BP3303" s="1" t="s">
        <v>11530</v>
      </c>
      <c r="BU3303" s="34" t="s">
        <v>11531</v>
      </c>
      <c r="BV3303" s="9">
        <v>44630</v>
      </c>
      <c r="BW3303" s="34" t="s">
        <v>11532</v>
      </c>
      <c r="BY3303" s="2" t="s">
        <v>123</v>
      </c>
      <c r="BZ3303" s="2" t="s">
        <v>124</v>
      </c>
      <c r="CA3303" s="2">
        <v>3</v>
      </c>
      <c r="CB3303" s="1" t="s">
        <v>233</v>
      </c>
      <c r="CC3303" s="2" t="s">
        <v>126</v>
      </c>
      <c r="CD3303" s="1" t="b">
        <f>AND(E3303&lt;30,NOT(E3303="."),NOT(E3303=""))</f>
        <v>0</v>
      </c>
      <c r="CE3303" s="1" t="b">
        <f t="shared" si="1782"/>
        <v>0</v>
      </c>
      <c r="CF3303" s="1" t="b">
        <f t="shared" si="1759"/>
        <v>0</v>
      </c>
      <c r="CG3303" s="1" t="b">
        <f t="shared" si="1760"/>
        <v>0</v>
      </c>
      <c r="CH3303" s="1" t="b">
        <f t="shared" si="1761"/>
        <v>0</v>
      </c>
      <c r="CI3303" s="1" t="b">
        <f t="shared" si="1762"/>
        <v>0</v>
      </c>
      <c r="CJ3303" s="1" t="b">
        <f t="shared" si="1763"/>
        <v>0</v>
      </c>
      <c r="CK3303" s="1" t="b">
        <f t="shared" si="1764"/>
        <v>0</v>
      </c>
      <c r="CL3303" s="1" t="b">
        <f t="shared" si="1765"/>
        <v>0</v>
      </c>
      <c r="CM3303" s="1" t="b">
        <f t="shared" si="1766"/>
        <v>1</v>
      </c>
      <c r="CN3303" s="1" t="b">
        <f t="shared" si="1767"/>
        <v>0</v>
      </c>
      <c r="CO3303" s="2" t="b">
        <f t="shared" si="1768"/>
        <v>1</v>
      </c>
      <c r="CP3303" s="2" t="b">
        <f t="shared" si="1769"/>
        <v>1</v>
      </c>
      <c r="CQ3303" s="2" t="b">
        <f t="shared" si="1770"/>
        <v>0</v>
      </c>
      <c r="CR3303" s="6" t="str">
        <f t="shared" si="1771"/>
        <v>Male</v>
      </c>
      <c r="CS3303" s="7">
        <f t="shared" si="1772"/>
        <v>1</v>
      </c>
      <c r="CT3303" s="7">
        <f t="shared" si="1773"/>
        <v>0</v>
      </c>
      <c r="CU3303" s="7">
        <f t="shared" si="1774"/>
        <v>0</v>
      </c>
      <c r="CV3303" s="7">
        <f t="shared" si="1775"/>
        <v>1</v>
      </c>
      <c r="CW3303" s="7">
        <f>COUNTIF(M3303,"=*moderna*")</f>
        <v>0</v>
      </c>
      <c r="CX3303" s="1" t="b">
        <f>AND(E3303&lt;30,NOT(E3303="."),NOT(E3303=""))</f>
        <v>0</v>
      </c>
      <c r="CY3303" s="1" t="b">
        <f>AND(E3303&gt;17,E3303&lt;41,NOT(E3303="."),NOT(E3303=""))</f>
        <v>0</v>
      </c>
      <c r="DG3303" s="1" t="b">
        <f>AND(E3303&gt;4,E3303&lt;18,NOT(E3303=""),NOT(E3303="."))</f>
        <v>0</v>
      </c>
    </row>
    <row r="3304" spans="2:111" ht="72.5" x14ac:dyDescent="0.35">
      <c r="B3304" s="1" t="s">
        <v>13809</v>
      </c>
      <c r="C3304" s="9">
        <v>44595</v>
      </c>
      <c r="D3304" s="10" t="s">
        <v>13809</v>
      </c>
      <c r="E3304" s="1">
        <v>42</v>
      </c>
      <c r="F3304" s="1" t="s">
        <v>108</v>
      </c>
      <c r="G3304" s="1" t="s">
        <v>13809</v>
      </c>
      <c r="H3304" s="1" t="s">
        <v>13809</v>
      </c>
      <c r="I3304" s="9">
        <v>44287</v>
      </c>
      <c r="J3304" s="2" t="s">
        <v>128</v>
      </c>
      <c r="K3304" s="2" t="s">
        <v>13809</v>
      </c>
      <c r="L3304" s="9">
        <v>44315</v>
      </c>
      <c r="M3304" s="2" t="s">
        <v>128</v>
      </c>
      <c r="N3304" s="2" t="s">
        <v>13809</v>
      </c>
      <c r="O3304" s="2" t="s">
        <v>110</v>
      </c>
      <c r="P3304" s="2" t="s">
        <v>111</v>
      </c>
      <c r="S3304" s="2" t="s">
        <v>112</v>
      </c>
      <c r="T3304" s="2" t="s">
        <v>111</v>
      </c>
      <c r="U3304" s="2" t="b">
        <v>1</v>
      </c>
      <c r="V3304" s="2" t="s">
        <v>113</v>
      </c>
      <c r="W3304" s="1" t="s">
        <v>112</v>
      </c>
      <c r="X3304" s="1" t="s">
        <v>114</v>
      </c>
      <c r="Y3304" s="2" t="s">
        <v>111</v>
      </c>
      <c r="AF3304" s="1" t="s">
        <v>111</v>
      </c>
      <c r="AJ3304" s="1" t="s">
        <v>115</v>
      </c>
      <c r="AK3304" s="1" t="s">
        <v>242</v>
      </c>
      <c r="AO3304" s="1" t="s">
        <v>213</v>
      </c>
      <c r="AS3304" s="1" t="s">
        <v>118</v>
      </c>
      <c r="AZ3304" s="1" t="s">
        <v>299</v>
      </c>
      <c r="BF3304" s="1">
        <v>6252</v>
      </c>
      <c r="BJ3304" s="1" t="s">
        <v>112</v>
      </c>
      <c r="BQ3304" s="1" t="s">
        <v>121</v>
      </c>
      <c r="BS3304" s="1" t="s">
        <v>112</v>
      </c>
      <c r="BV3304" s="9">
        <v>44599</v>
      </c>
      <c r="BW3304" s="34" t="s">
        <v>11533</v>
      </c>
      <c r="BZ3304" s="2" t="s">
        <v>162</v>
      </c>
      <c r="CA3304" s="2">
        <v>2</v>
      </c>
      <c r="CB3304" s="1" t="s">
        <v>233</v>
      </c>
      <c r="CC3304" s="2" t="s">
        <v>126</v>
      </c>
      <c r="CD3304" s="1" t="b">
        <v>0</v>
      </c>
      <c r="CE3304" s="1" t="b">
        <f t="shared" si="1782"/>
        <v>0</v>
      </c>
      <c r="CF3304" s="1" t="b">
        <f t="shared" si="1759"/>
        <v>0</v>
      </c>
      <c r="CG3304" s="1" t="b">
        <f t="shared" si="1760"/>
        <v>0</v>
      </c>
      <c r="CH3304" s="1" t="b">
        <f t="shared" si="1761"/>
        <v>0</v>
      </c>
      <c r="CI3304" s="1" t="b">
        <f t="shared" si="1762"/>
        <v>0</v>
      </c>
      <c r="CJ3304" s="1" t="b">
        <f t="shared" si="1763"/>
        <v>0</v>
      </c>
      <c r="CK3304" s="1" t="b">
        <f t="shared" si="1764"/>
        <v>0</v>
      </c>
      <c r="CL3304" s="1" t="b">
        <f t="shared" si="1765"/>
        <v>1</v>
      </c>
      <c r="CM3304" s="1" t="b">
        <f t="shared" si="1766"/>
        <v>0</v>
      </c>
      <c r="CN3304" s="1" t="b">
        <f t="shared" si="1767"/>
        <v>0</v>
      </c>
      <c r="CO3304" s="2" t="b">
        <f t="shared" si="1768"/>
        <v>0</v>
      </c>
      <c r="CP3304" s="2" t="b">
        <f t="shared" si="1769"/>
        <v>0</v>
      </c>
      <c r="CQ3304" s="2" t="b">
        <f t="shared" si="1770"/>
        <v>0</v>
      </c>
      <c r="CR3304" s="6" t="str">
        <f t="shared" si="1771"/>
        <v>Female</v>
      </c>
      <c r="CS3304" s="7">
        <f t="shared" si="1772"/>
        <v>0</v>
      </c>
      <c r="CT3304" s="7">
        <f t="shared" si="1773"/>
        <v>1</v>
      </c>
      <c r="CU3304" s="7">
        <f t="shared" si="1774"/>
        <v>0</v>
      </c>
      <c r="CV3304" s="7">
        <f t="shared" si="1775"/>
        <v>0</v>
      </c>
      <c r="CW3304" s="7">
        <f>COUNTIF(M3304,"=*moderna*")</f>
        <v>1</v>
      </c>
      <c r="CX3304" s="1" t="b">
        <f>AND(E3304&lt;30,NOT(E3304="."),NOT(E3304=""))</f>
        <v>0</v>
      </c>
      <c r="CY3304" s="1" t="b">
        <f>AND(E3304&gt;17,E3304&lt;41,NOT(E3304="."),NOT(E3304=""))</f>
        <v>0</v>
      </c>
      <c r="DG3304" s="1" t="b">
        <f>AND(E3304&gt;4,E3304&lt;18,NOT(E3304=""),NOT(E3304="."))</f>
        <v>0</v>
      </c>
    </row>
    <row r="3305" spans="2:111" ht="130.5" x14ac:dyDescent="0.35">
      <c r="B3305" s="1" t="s">
        <v>13809</v>
      </c>
      <c r="C3305" s="9">
        <v>44595</v>
      </c>
      <c r="D3305" s="10" t="s">
        <v>13809</v>
      </c>
      <c r="E3305" s="1">
        <v>72</v>
      </c>
      <c r="F3305" s="1" t="s">
        <v>108</v>
      </c>
      <c r="G3305" s="1" t="s">
        <v>13809</v>
      </c>
      <c r="H3305" s="1" t="s">
        <v>13809</v>
      </c>
      <c r="I3305" s="9">
        <v>44440</v>
      </c>
      <c r="J3305" s="2" t="s">
        <v>128</v>
      </c>
      <c r="K3305" s="2" t="s">
        <v>13809</v>
      </c>
      <c r="N3305" s="2" t="s">
        <v>13809</v>
      </c>
      <c r="O3305" s="2" t="s">
        <v>110</v>
      </c>
      <c r="P3305" s="2" t="s">
        <v>111</v>
      </c>
      <c r="S3305" s="2" t="s">
        <v>112</v>
      </c>
      <c r="T3305" s="2" t="s">
        <v>111</v>
      </c>
      <c r="U3305" s="2" t="b">
        <f>OR(S3305="yes",T3305="yes")</f>
        <v>1</v>
      </c>
      <c r="V3305" s="2" t="s">
        <v>126</v>
      </c>
      <c r="W3305" s="1" t="s">
        <v>112</v>
      </c>
      <c r="X3305" s="1" t="s">
        <v>138</v>
      </c>
      <c r="Y3305" s="2" t="s">
        <v>112</v>
      </c>
      <c r="Z3305" s="2" t="s">
        <v>112</v>
      </c>
      <c r="AB3305" s="2">
        <v>30</v>
      </c>
      <c r="AC3305" s="1" t="s">
        <v>112</v>
      </c>
      <c r="AD3305" s="1" t="s">
        <v>192</v>
      </c>
      <c r="AE3305" s="1" t="s">
        <v>12952</v>
      </c>
      <c r="AF3305" s="1" t="s">
        <v>111</v>
      </c>
      <c r="AJ3305" s="1" t="s">
        <v>115</v>
      </c>
      <c r="AK3305" s="1" t="s">
        <v>144</v>
      </c>
      <c r="AO3305" s="1" t="s">
        <v>166</v>
      </c>
      <c r="AS3305" s="1" t="s">
        <v>118</v>
      </c>
      <c r="AU3305" s="1" t="s">
        <v>191</v>
      </c>
      <c r="AX3305" s="1">
        <v>60</v>
      </c>
      <c r="AZ3305" s="1" t="s">
        <v>2359</v>
      </c>
      <c r="BC3305" s="1" t="s">
        <v>12953</v>
      </c>
      <c r="BF3305" s="1" t="s">
        <v>12954</v>
      </c>
      <c r="BJ3305" s="1" t="s">
        <v>112</v>
      </c>
      <c r="BK3305" s="1" t="s">
        <v>112</v>
      </c>
      <c r="BL3305" s="1" t="s">
        <v>1976</v>
      </c>
      <c r="BM3305" s="1" t="s">
        <v>12955</v>
      </c>
      <c r="BQ3305" s="1" t="s">
        <v>121</v>
      </c>
      <c r="BR3305" s="1" t="s">
        <v>122</v>
      </c>
      <c r="BS3305" s="1" t="s">
        <v>111</v>
      </c>
      <c r="BT3305" s="34" t="s">
        <v>12956</v>
      </c>
      <c r="BU3305" s="34" t="s">
        <v>12957</v>
      </c>
      <c r="BV3305" s="9">
        <v>44595</v>
      </c>
      <c r="BW3305" s="34" t="s">
        <v>15166</v>
      </c>
      <c r="BY3305" s="2" t="s">
        <v>153</v>
      </c>
      <c r="BZ3305" s="2" t="s">
        <v>124</v>
      </c>
      <c r="CB3305" s="1" t="s">
        <v>199</v>
      </c>
      <c r="CD3305" s="1" t="b">
        <f>AND(E3305&lt;30,NOT(E3305="."),NOT(E3305=""))</f>
        <v>0</v>
      </c>
      <c r="CE3305" s="1" t="b">
        <f t="shared" si="1782"/>
        <v>0</v>
      </c>
      <c r="CF3305" s="1" t="b">
        <f t="shared" si="1759"/>
        <v>0</v>
      </c>
      <c r="CG3305" s="1" t="b">
        <f t="shared" si="1760"/>
        <v>0</v>
      </c>
      <c r="CH3305" s="1" t="b">
        <f t="shared" si="1761"/>
        <v>0</v>
      </c>
      <c r="CI3305" s="1" t="b">
        <f t="shared" si="1762"/>
        <v>0</v>
      </c>
      <c r="CJ3305" s="1" t="b">
        <f t="shared" si="1763"/>
        <v>0</v>
      </c>
      <c r="CK3305" s="1" t="b">
        <f t="shared" si="1764"/>
        <v>0</v>
      </c>
      <c r="CL3305" s="1" t="b">
        <f t="shared" si="1765"/>
        <v>0</v>
      </c>
      <c r="CM3305" s="1" t="b">
        <f t="shared" si="1766"/>
        <v>0</v>
      </c>
      <c r="CN3305" s="1" t="b">
        <f t="shared" si="1767"/>
        <v>1</v>
      </c>
      <c r="CO3305" s="2" t="b">
        <f t="shared" si="1768"/>
        <v>0</v>
      </c>
      <c r="CP3305" s="2" t="b">
        <f t="shared" si="1769"/>
        <v>0</v>
      </c>
      <c r="CQ3305" s="2" t="b">
        <f t="shared" si="1770"/>
        <v>0</v>
      </c>
      <c r="CR3305" s="6" t="str">
        <f t="shared" si="1771"/>
        <v>Female</v>
      </c>
      <c r="CS3305" s="7">
        <f t="shared" si="1772"/>
        <v>0</v>
      </c>
      <c r="CT3305" s="7">
        <f t="shared" si="1773"/>
        <v>1</v>
      </c>
      <c r="CU3305" s="7">
        <f t="shared" si="1774"/>
        <v>0</v>
      </c>
      <c r="CV3305" s="7">
        <f t="shared" si="1775"/>
        <v>0</v>
      </c>
    </row>
    <row r="3306" spans="2:111" ht="159.5" x14ac:dyDescent="0.35">
      <c r="B3306" s="1" t="s">
        <v>13809</v>
      </c>
      <c r="C3306" s="9">
        <v>44595</v>
      </c>
      <c r="D3306" s="10" t="s">
        <v>13809</v>
      </c>
      <c r="E3306" s="1">
        <v>54</v>
      </c>
      <c r="F3306" s="1" t="s">
        <v>108</v>
      </c>
      <c r="G3306" s="1" t="s">
        <v>13809</v>
      </c>
      <c r="H3306" s="1" t="s">
        <v>13809</v>
      </c>
      <c r="I3306" s="2" t="s">
        <v>183</v>
      </c>
      <c r="J3306" s="2" t="s">
        <v>128</v>
      </c>
      <c r="K3306" s="2" t="s">
        <v>13809</v>
      </c>
      <c r="L3306" s="9">
        <v>44400</v>
      </c>
      <c r="M3306" s="2" t="s">
        <v>128</v>
      </c>
      <c r="N3306" s="2" t="s">
        <v>13809</v>
      </c>
      <c r="O3306" s="2" t="s">
        <v>110</v>
      </c>
      <c r="P3306" s="2" t="s">
        <v>111</v>
      </c>
      <c r="S3306" s="2" t="s">
        <v>112</v>
      </c>
      <c r="T3306" s="2" t="s">
        <v>111</v>
      </c>
      <c r="U3306" s="2" t="b">
        <f>OR(S3306="yes",T3306="yes")</f>
        <v>1</v>
      </c>
      <c r="V3306" s="2" t="s">
        <v>126</v>
      </c>
      <c r="W3306" s="1" t="s">
        <v>111</v>
      </c>
      <c r="Y3306" s="2" t="s">
        <v>111</v>
      </c>
      <c r="AF3306" s="1" t="s">
        <v>111</v>
      </c>
      <c r="AJ3306" s="1" t="s">
        <v>115</v>
      </c>
      <c r="AK3306" s="1" t="s">
        <v>194</v>
      </c>
      <c r="AN3306" s="1" t="s">
        <v>2764</v>
      </c>
      <c r="AO3306" s="1" t="s">
        <v>166</v>
      </c>
      <c r="AS3306" s="1" t="s">
        <v>118</v>
      </c>
      <c r="AU3306" s="1" t="s">
        <v>132</v>
      </c>
      <c r="AZ3306" s="1" t="s">
        <v>402</v>
      </c>
      <c r="BA3306" s="1" t="s">
        <v>13119</v>
      </c>
      <c r="BE3306" s="1" t="s">
        <v>13120</v>
      </c>
      <c r="BJ3306" s="1" t="s">
        <v>112</v>
      </c>
      <c r="BK3306" s="1" t="s">
        <v>112</v>
      </c>
      <c r="BL3306" s="1" t="s">
        <v>289</v>
      </c>
      <c r="BM3306" s="1" t="s">
        <v>13121</v>
      </c>
      <c r="BQ3306" s="1" t="s">
        <v>121</v>
      </c>
      <c r="BR3306" s="1" t="s">
        <v>122</v>
      </c>
      <c r="BS3306" s="1" t="s">
        <v>111</v>
      </c>
      <c r="BT3306" s="34" t="s">
        <v>158</v>
      </c>
      <c r="BU3306" s="34" t="s">
        <v>13122</v>
      </c>
      <c r="BV3306" s="9">
        <v>44595</v>
      </c>
      <c r="BW3306" s="34" t="s">
        <v>13123</v>
      </c>
      <c r="BY3306" s="2" t="s">
        <v>153</v>
      </c>
      <c r="BZ3306" s="2" t="s">
        <v>124</v>
      </c>
      <c r="CB3306" s="1" t="s">
        <v>224</v>
      </c>
      <c r="CD3306" s="1" t="b">
        <f>AND(E3306&lt;30,NOT(E3306="."),NOT(E3306=""))</f>
        <v>0</v>
      </c>
      <c r="CE3306" s="1" t="b">
        <f t="shared" si="1782"/>
        <v>0</v>
      </c>
      <c r="CF3306" s="1" t="b">
        <f t="shared" si="1759"/>
        <v>0</v>
      </c>
      <c r="CG3306" s="1" t="b">
        <f t="shared" si="1760"/>
        <v>0</v>
      </c>
      <c r="CH3306" s="1" t="b">
        <f t="shared" si="1761"/>
        <v>0</v>
      </c>
      <c r="CI3306" s="1" t="b">
        <f t="shared" si="1762"/>
        <v>0</v>
      </c>
      <c r="CJ3306" s="1" t="b">
        <f t="shared" si="1763"/>
        <v>0</v>
      </c>
      <c r="CK3306" s="1" t="b">
        <f t="shared" si="1764"/>
        <v>0</v>
      </c>
      <c r="CL3306" s="1" t="b">
        <f t="shared" si="1765"/>
        <v>0</v>
      </c>
      <c r="CM3306" s="1" t="b">
        <f t="shared" si="1766"/>
        <v>1</v>
      </c>
      <c r="CN3306" s="1" t="b">
        <f t="shared" si="1767"/>
        <v>0</v>
      </c>
      <c r="CO3306" s="2" t="b">
        <f t="shared" si="1768"/>
        <v>0</v>
      </c>
      <c r="CP3306" s="2" t="b">
        <f t="shared" si="1769"/>
        <v>0</v>
      </c>
      <c r="CQ3306" s="2" t="b">
        <f t="shared" si="1770"/>
        <v>0</v>
      </c>
      <c r="CR3306" s="6" t="str">
        <f t="shared" si="1771"/>
        <v>Female</v>
      </c>
      <c r="CS3306" s="7">
        <f t="shared" si="1772"/>
        <v>0</v>
      </c>
      <c r="CT3306" s="7">
        <f t="shared" si="1773"/>
        <v>1</v>
      </c>
      <c r="CU3306" s="7">
        <f t="shared" si="1774"/>
        <v>0</v>
      </c>
      <c r="CV3306" s="7">
        <f t="shared" si="1775"/>
        <v>0</v>
      </c>
    </row>
    <row r="3307" spans="2:111" ht="174" x14ac:dyDescent="0.35">
      <c r="B3307" s="1" t="s">
        <v>13809</v>
      </c>
      <c r="C3307" s="9">
        <v>44595</v>
      </c>
      <c r="D3307" s="10" t="s">
        <v>13809</v>
      </c>
      <c r="E3307" s="1">
        <v>68</v>
      </c>
      <c r="F3307" s="1" t="s">
        <v>127</v>
      </c>
      <c r="G3307" s="1" t="s">
        <v>13809</v>
      </c>
      <c r="H3307" s="1" t="s">
        <v>13809</v>
      </c>
      <c r="I3307" s="9">
        <v>44215</v>
      </c>
      <c r="J3307" s="2" t="s">
        <v>128</v>
      </c>
      <c r="K3307" s="2" t="s">
        <v>13809</v>
      </c>
      <c r="N3307" s="2" t="s">
        <v>13809</v>
      </c>
      <c r="O3307" s="2" t="s">
        <v>110</v>
      </c>
      <c r="P3307" s="2" t="s">
        <v>111</v>
      </c>
      <c r="S3307" s="2" t="s">
        <v>111</v>
      </c>
      <c r="T3307" s="2" t="s">
        <v>112</v>
      </c>
      <c r="U3307" s="2" t="b">
        <v>1</v>
      </c>
      <c r="V3307" s="2" t="s">
        <v>159</v>
      </c>
      <c r="W3307" s="1" t="s">
        <v>112</v>
      </c>
      <c r="X3307" s="1" t="s">
        <v>114</v>
      </c>
      <c r="Y3307" s="2" t="s">
        <v>112</v>
      </c>
      <c r="Z3307" s="2" t="s">
        <v>112</v>
      </c>
      <c r="AB3307" s="2">
        <v>4</v>
      </c>
      <c r="AF3307" s="1" t="s">
        <v>111</v>
      </c>
      <c r="AH3307" s="1" t="s">
        <v>193</v>
      </c>
      <c r="AI3307" s="1" t="s">
        <v>11534</v>
      </c>
      <c r="AK3307" s="1" t="s">
        <v>129</v>
      </c>
      <c r="AO3307" s="1" t="s">
        <v>195</v>
      </c>
      <c r="AS3307" s="1" t="s">
        <v>190</v>
      </c>
      <c r="AU3307" s="1" t="s">
        <v>238</v>
      </c>
      <c r="AX3307" s="1">
        <v>51</v>
      </c>
      <c r="AZ3307" s="1" t="s">
        <v>155</v>
      </c>
      <c r="BA3307" s="1" t="s">
        <v>11535</v>
      </c>
      <c r="BJ3307" s="1" t="s">
        <v>112</v>
      </c>
      <c r="BK3307" s="1" t="s">
        <v>112</v>
      </c>
      <c r="BL3307" s="1" t="s">
        <v>180</v>
      </c>
      <c r="BM3307" s="1" t="s">
        <v>11536</v>
      </c>
      <c r="BU3307" s="34" t="s">
        <v>14053</v>
      </c>
      <c r="BV3307" s="9">
        <v>44599</v>
      </c>
      <c r="BW3307" s="34" t="s">
        <v>15167</v>
      </c>
      <c r="BY3307" s="2" t="s">
        <v>136</v>
      </c>
      <c r="BZ3307" s="2" t="s">
        <v>162</v>
      </c>
      <c r="CB3307" s="1" t="s">
        <v>188</v>
      </c>
      <c r="CC3307" s="2" t="s">
        <v>126</v>
      </c>
      <c r="CD3307" s="1" t="b">
        <v>0</v>
      </c>
      <c r="CE3307" s="1" t="b">
        <f t="shared" si="1782"/>
        <v>0</v>
      </c>
      <c r="CF3307" s="1" t="b">
        <f t="shared" si="1759"/>
        <v>0</v>
      </c>
      <c r="CG3307" s="1" t="b">
        <f t="shared" si="1760"/>
        <v>0</v>
      </c>
      <c r="CH3307" s="1" t="b">
        <f t="shared" si="1761"/>
        <v>0</v>
      </c>
      <c r="CI3307" s="1" t="b">
        <f t="shared" si="1762"/>
        <v>0</v>
      </c>
      <c r="CJ3307" s="1" t="b">
        <f t="shared" si="1763"/>
        <v>0</v>
      </c>
      <c r="CK3307" s="1" t="b">
        <f t="shared" si="1764"/>
        <v>0</v>
      </c>
      <c r="CL3307" s="1" t="b">
        <f t="shared" si="1765"/>
        <v>0</v>
      </c>
      <c r="CM3307" s="1" t="b">
        <f t="shared" si="1766"/>
        <v>0</v>
      </c>
      <c r="CN3307" s="1" t="b">
        <f t="shared" si="1767"/>
        <v>1</v>
      </c>
      <c r="CO3307" s="2" t="b">
        <f t="shared" si="1768"/>
        <v>1</v>
      </c>
      <c r="CP3307" s="2" t="b">
        <f t="shared" si="1769"/>
        <v>1</v>
      </c>
      <c r="CQ3307" s="2" t="b">
        <f t="shared" si="1770"/>
        <v>0</v>
      </c>
      <c r="CR3307" s="6" t="str">
        <f t="shared" si="1771"/>
        <v>Male</v>
      </c>
      <c r="CS3307" s="7">
        <f t="shared" si="1772"/>
        <v>0</v>
      </c>
      <c r="CT3307" s="7">
        <f t="shared" si="1773"/>
        <v>1</v>
      </c>
      <c r="CU3307" s="7">
        <f t="shared" si="1774"/>
        <v>0</v>
      </c>
      <c r="CV3307" s="7">
        <f t="shared" si="1775"/>
        <v>0</v>
      </c>
      <c r="CW3307" s="7">
        <f>COUNTIF(M3307,"=*moderna*")</f>
        <v>0</v>
      </c>
      <c r="CX3307" s="1" t="b">
        <f>AND(E3307&lt;30,NOT(E3307="."),NOT(E3307=""))</f>
        <v>0</v>
      </c>
      <c r="CY3307" s="1" t="b">
        <f>AND(E3307&gt;17,E3307&lt;41,NOT(E3307="."),NOT(E3307=""))</f>
        <v>0</v>
      </c>
      <c r="DG3307" s="1" t="b">
        <f>AND(E3307&gt;4,E3307&lt;18,NOT(E3307=""),NOT(E3307="."))</f>
        <v>0</v>
      </c>
    </row>
    <row r="3308" spans="2:111" ht="116" x14ac:dyDescent="0.35">
      <c r="B3308" s="1" t="s">
        <v>13809</v>
      </c>
      <c r="C3308" s="9">
        <v>44595</v>
      </c>
      <c r="D3308" s="10" t="s">
        <v>13809</v>
      </c>
      <c r="E3308" s="1">
        <v>62</v>
      </c>
      <c r="F3308" s="1" t="s">
        <v>127</v>
      </c>
      <c r="G3308" s="1" t="s">
        <v>13809</v>
      </c>
      <c r="H3308" s="1" t="s">
        <v>13809</v>
      </c>
      <c r="I3308" s="9">
        <v>44425</v>
      </c>
      <c r="J3308" s="2" t="s">
        <v>128</v>
      </c>
      <c r="K3308" s="2" t="s">
        <v>13809</v>
      </c>
      <c r="L3308" s="9">
        <v>44453</v>
      </c>
      <c r="M3308" s="2" t="s">
        <v>128</v>
      </c>
      <c r="N3308" s="2" t="s">
        <v>13809</v>
      </c>
      <c r="O3308" s="2" t="s">
        <v>110</v>
      </c>
      <c r="P3308" s="2" t="s">
        <v>111</v>
      </c>
      <c r="S3308" s="2" t="s">
        <v>112</v>
      </c>
      <c r="T3308" s="2" t="s">
        <v>111</v>
      </c>
      <c r="U3308" s="2" t="b">
        <f>OR(S3308="yes",T3308="yes")</f>
        <v>1</v>
      </c>
      <c r="V3308" s="2" t="s">
        <v>126</v>
      </c>
      <c r="W3308" s="1" t="s">
        <v>112</v>
      </c>
      <c r="X3308" s="1" t="s">
        <v>138</v>
      </c>
      <c r="Y3308" s="2" t="s">
        <v>111</v>
      </c>
      <c r="AF3308" s="1" t="s">
        <v>111</v>
      </c>
      <c r="AJ3308" s="1" t="s">
        <v>115</v>
      </c>
      <c r="AO3308" s="1" t="s">
        <v>11537</v>
      </c>
      <c r="BJ3308" s="1" t="s">
        <v>111</v>
      </c>
      <c r="BN3308" s="1" t="s">
        <v>112</v>
      </c>
      <c r="BU3308" s="34" t="s">
        <v>11538</v>
      </c>
      <c r="BV3308" s="9">
        <v>44879</v>
      </c>
      <c r="BW3308" s="34" t="s">
        <v>11539</v>
      </c>
      <c r="BZ3308" s="2" t="s">
        <v>162</v>
      </c>
      <c r="CB3308" s="1" t="s">
        <v>567</v>
      </c>
      <c r="CD3308" s="1" t="b">
        <f>AND(E3308&lt;30,NOT(E3308="."),NOT(E3308=""))</f>
        <v>0</v>
      </c>
      <c r="CE3308" s="1" t="b">
        <f t="shared" si="1782"/>
        <v>0</v>
      </c>
      <c r="CF3308" s="1" t="b">
        <f t="shared" si="1759"/>
        <v>0</v>
      </c>
      <c r="CG3308" s="1" t="b">
        <f t="shared" si="1760"/>
        <v>0</v>
      </c>
      <c r="CH3308" s="1" t="b">
        <f t="shared" si="1761"/>
        <v>0</v>
      </c>
      <c r="CI3308" s="1" t="b">
        <f t="shared" si="1762"/>
        <v>0</v>
      </c>
      <c r="CJ3308" s="1" t="b">
        <f t="shared" si="1763"/>
        <v>0</v>
      </c>
      <c r="CK3308" s="1" t="b">
        <f t="shared" si="1764"/>
        <v>0</v>
      </c>
      <c r="CL3308" s="1" t="b">
        <f t="shared" si="1765"/>
        <v>0</v>
      </c>
      <c r="CM3308" s="1" t="b">
        <f t="shared" si="1766"/>
        <v>1</v>
      </c>
      <c r="CN3308" s="1" t="b">
        <f t="shared" si="1767"/>
        <v>0</v>
      </c>
      <c r="CO3308" s="2" t="b">
        <f t="shared" si="1768"/>
        <v>0</v>
      </c>
      <c r="CP3308" s="2" t="b">
        <f t="shared" si="1769"/>
        <v>0</v>
      </c>
      <c r="CQ3308" s="2" t="b">
        <f t="shared" si="1770"/>
        <v>0</v>
      </c>
      <c r="CR3308" s="6" t="str">
        <f t="shared" si="1771"/>
        <v>Male</v>
      </c>
      <c r="CS3308" s="7">
        <f t="shared" si="1772"/>
        <v>0</v>
      </c>
      <c r="CT3308" s="7">
        <f t="shared" si="1773"/>
        <v>1</v>
      </c>
      <c r="CU3308" s="7">
        <f t="shared" si="1774"/>
        <v>0</v>
      </c>
      <c r="CV3308" s="7">
        <f t="shared" si="1775"/>
        <v>0</v>
      </c>
    </row>
    <row r="3309" spans="2:111" ht="275.5" x14ac:dyDescent="0.35">
      <c r="B3309" s="1" t="s">
        <v>13809</v>
      </c>
      <c r="C3309" s="9">
        <v>44596</v>
      </c>
      <c r="D3309" s="10" t="s">
        <v>13809</v>
      </c>
      <c r="E3309" s="1">
        <v>17</v>
      </c>
      <c r="F3309" s="1" t="s">
        <v>127</v>
      </c>
      <c r="G3309" s="1" t="s">
        <v>13809</v>
      </c>
      <c r="H3309" s="1" t="s">
        <v>13809</v>
      </c>
      <c r="I3309" s="9">
        <v>44288</v>
      </c>
      <c r="J3309" s="2" t="s">
        <v>109</v>
      </c>
      <c r="K3309" s="2" t="s">
        <v>13809</v>
      </c>
      <c r="L3309" s="9">
        <v>44309</v>
      </c>
      <c r="M3309" s="2" t="s">
        <v>109</v>
      </c>
      <c r="N3309" s="2" t="s">
        <v>13809</v>
      </c>
      <c r="O3309" s="2" t="s">
        <v>110</v>
      </c>
      <c r="P3309" s="2" t="s">
        <v>111</v>
      </c>
      <c r="S3309" s="2" t="s">
        <v>112</v>
      </c>
      <c r="T3309" s="2" t="s">
        <v>111</v>
      </c>
      <c r="U3309" s="2" t="b">
        <f>OR(S3309="yes",T3309="yes")</f>
        <v>1</v>
      </c>
      <c r="V3309" s="2" t="s">
        <v>113</v>
      </c>
      <c r="W3309" s="1" t="s">
        <v>112</v>
      </c>
      <c r="X3309" s="1" t="s">
        <v>114</v>
      </c>
      <c r="Y3309" s="2" t="s">
        <v>112</v>
      </c>
      <c r="Z3309" s="2" t="s">
        <v>111</v>
      </c>
      <c r="AA3309" s="2" t="s">
        <v>111</v>
      </c>
      <c r="AB3309" s="2">
        <v>1</v>
      </c>
      <c r="AC3309" s="1" t="s">
        <v>111</v>
      </c>
      <c r="AF3309" s="1" t="s">
        <v>111</v>
      </c>
      <c r="AJ3309" s="1" t="s">
        <v>115</v>
      </c>
      <c r="AK3309" s="1" t="s">
        <v>194</v>
      </c>
      <c r="AN3309" s="1" t="s">
        <v>11540</v>
      </c>
      <c r="AO3309" s="1" t="s">
        <v>166</v>
      </c>
      <c r="AS3309" s="1" t="s">
        <v>190</v>
      </c>
      <c r="AU3309" s="1" t="s">
        <v>132</v>
      </c>
      <c r="AZ3309" s="1" t="s">
        <v>120</v>
      </c>
      <c r="BA3309" s="1" t="s">
        <v>11541</v>
      </c>
      <c r="BG3309" s="1">
        <v>0.8</v>
      </c>
      <c r="BH3309" s="1">
        <v>3</v>
      </c>
      <c r="BJ3309" s="1" t="s">
        <v>112</v>
      </c>
      <c r="BK3309" s="1" t="s">
        <v>112</v>
      </c>
      <c r="BL3309" s="1" t="s">
        <v>161</v>
      </c>
      <c r="BM3309" s="1" t="s">
        <v>11542</v>
      </c>
      <c r="BQ3309" s="1" t="s">
        <v>121</v>
      </c>
      <c r="BR3309" s="1" t="s">
        <v>122</v>
      </c>
      <c r="BS3309" s="1" t="s">
        <v>111</v>
      </c>
      <c r="BT3309" s="34" t="s">
        <v>11543</v>
      </c>
      <c r="BU3309" s="34" t="s">
        <v>11544</v>
      </c>
      <c r="BV3309" s="9">
        <v>44596</v>
      </c>
      <c r="BW3309" s="34" t="s">
        <v>15168</v>
      </c>
      <c r="BY3309" s="2" t="s">
        <v>156</v>
      </c>
      <c r="BZ3309" s="2" t="s">
        <v>124</v>
      </c>
      <c r="CA3309" s="2">
        <v>3</v>
      </c>
      <c r="CB3309" s="1" t="s">
        <v>4465</v>
      </c>
      <c r="CC3309" s="2" t="s">
        <v>126</v>
      </c>
      <c r="CD3309" s="1" t="b">
        <f>AND(E3309&lt;30,NOT(E3309="."),NOT(E3309=""))</f>
        <v>1</v>
      </c>
      <c r="CE3309" s="1" t="b">
        <f t="shared" si="1782"/>
        <v>1</v>
      </c>
      <c r="CF3309" s="1" t="b">
        <f t="shared" si="1759"/>
        <v>0</v>
      </c>
      <c r="CG3309" s="1" t="b">
        <f t="shared" si="1760"/>
        <v>0</v>
      </c>
      <c r="CH3309" s="1" t="b">
        <f t="shared" si="1761"/>
        <v>1</v>
      </c>
      <c r="CI3309" s="1" t="b">
        <f t="shared" si="1762"/>
        <v>0</v>
      </c>
      <c r="CJ3309" s="1" t="b">
        <f t="shared" si="1763"/>
        <v>0</v>
      </c>
      <c r="CK3309" s="1" t="b">
        <f t="shared" si="1764"/>
        <v>0</v>
      </c>
      <c r="CL3309" s="1" t="b">
        <f t="shared" si="1765"/>
        <v>0</v>
      </c>
      <c r="CM3309" s="1" t="b">
        <f t="shared" si="1766"/>
        <v>0</v>
      </c>
      <c r="CN3309" s="1" t="b">
        <f t="shared" si="1767"/>
        <v>0</v>
      </c>
      <c r="CO3309" s="2" t="b">
        <f t="shared" si="1768"/>
        <v>1</v>
      </c>
      <c r="CP3309" s="2" t="b">
        <f t="shared" si="1769"/>
        <v>1</v>
      </c>
      <c r="CQ3309" s="2" t="b">
        <f t="shared" si="1770"/>
        <v>0</v>
      </c>
      <c r="CR3309" s="6" t="str">
        <f t="shared" si="1771"/>
        <v>Male</v>
      </c>
      <c r="CS3309" s="7">
        <f t="shared" si="1772"/>
        <v>1</v>
      </c>
      <c r="CT3309" s="7">
        <f t="shared" si="1773"/>
        <v>0</v>
      </c>
      <c r="CU3309" s="7">
        <f t="shared" si="1774"/>
        <v>0</v>
      </c>
      <c r="CV3309" s="7">
        <f t="shared" si="1775"/>
        <v>1</v>
      </c>
      <c r="CW3309" s="7">
        <f>COUNTIF(M3309,"=*moderna*")</f>
        <v>0</v>
      </c>
      <c r="CX3309" s="1" t="b">
        <f>AND(E3309&lt;30,NOT(E3309="."),NOT(E3309=""))</f>
        <v>1</v>
      </c>
      <c r="CY3309" s="1" t="b">
        <f>AND(E3309&gt;17,E3309&lt;41,NOT(E3309="."),NOT(E3309=""))</f>
        <v>0</v>
      </c>
      <c r="DG3309" s="1" t="b">
        <f>AND(E3309&gt;4,E3309&lt;18,NOT(E3309=""),NOT(E3309="."))</f>
        <v>1</v>
      </c>
    </row>
    <row r="3310" spans="2:111" ht="203" x14ac:dyDescent="0.35">
      <c r="B3310" s="1" t="s">
        <v>13809</v>
      </c>
      <c r="C3310" s="9">
        <v>44596</v>
      </c>
      <c r="D3310" s="10" t="s">
        <v>13809</v>
      </c>
      <c r="E3310" s="1" t="s">
        <v>11545</v>
      </c>
      <c r="F3310" s="1" t="s">
        <v>127</v>
      </c>
      <c r="G3310" s="1" t="s">
        <v>13809</v>
      </c>
      <c r="H3310" s="1" t="s">
        <v>13809</v>
      </c>
      <c r="K3310" s="2" t="s">
        <v>13809</v>
      </c>
      <c r="M3310" s="2" t="s">
        <v>128</v>
      </c>
      <c r="N3310" s="2" t="s">
        <v>13809</v>
      </c>
      <c r="O3310" s="2" t="s">
        <v>110</v>
      </c>
      <c r="P3310" s="2" t="s">
        <v>111</v>
      </c>
      <c r="S3310" s="2" t="s">
        <v>112</v>
      </c>
      <c r="T3310" s="2" t="s">
        <v>111</v>
      </c>
      <c r="U3310" s="2" t="b">
        <v>1</v>
      </c>
      <c r="V3310" s="2" t="s">
        <v>126</v>
      </c>
      <c r="W3310" s="1" t="s">
        <v>112</v>
      </c>
      <c r="X3310" s="1" t="s">
        <v>114</v>
      </c>
      <c r="Y3310" s="2" t="s">
        <v>112</v>
      </c>
      <c r="AA3310" s="2" t="s">
        <v>112</v>
      </c>
      <c r="AB3310" s="2">
        <v>3</v>
      </c>
      <c r="AF3310" s="1" t="s">
        <v>111</v>
      </c>
      <c r="AJ3310" s="1" t="s">
        <v>115</v>
      </c>
      <c r="AK3310" s="1" t="s">
        <v>129</v>
      </c>
      <c r="AO3310" s="1" t="s">
        <v>117</v>
      </c>
      <c r="AS3310" s="1" t="s">
        <v>118</v>
      </c>
      <c r="AU3310" s="1" t="s">
        <v>238</v>
      </c>
      <c r="AX3310" s="1">
        <v>48</v>
      </c>
      <c r="AZ3310" s="1" t="s">
        <v>155</v>
      </c>
      <c r="BA3310" s="1" t="s">
        <v>11546</v>
      </c>
      <c r="BJ3310" s="1" t="s">
        <v>112</v>
      </c>
      <c r="BK3310" s="1" t="s">
        <v>112</v>
      </c>
      <c r="BL3310" s="1" t="s">
        <v>142</v>
      </c>
      <c r="BQ3310" s="1" t="s">
        <v>121</v>
      </c>
      <c r="BR3310" s="1" t="s">
        <v>122</v>
      </c>
      <c r="BS3310" s="1" t="s">
        <v>112</v>
      </c>
      <c r="BU3310" s="34" t="s">
        <v>11547</v>
      </c>
      <c r="BV3310" s="9">
        <v>44602</v>
      </c>
      <c r="BW3310" s="34" t="s">
        <v>11548</v>
      </c>
      <c r="BY3310" s="2" t="s">
        <v>156</v>
      </c>
      <c r="BZ3310" s="2" t="s">
        <v>124</v>
      </c>
      <c r="CB3310" s="1" t="s">
        <v>253</v>
      </c>
      <c r="CD3310" s="1" t="b">
        <v>0</v>
      </c>
      <c r="CE3310" s="1" t="b">
        <f t="shared" si="1782"/>
        <v>0</v>
      </c>
      <c r="CF3310" s="1" t="b">
        <f t="shared" si="1759"/>
        <v>0</v>
      </c>
      <c r="CG3310" s="1" t="b">
        <f t="shared" si="1760"/>
        <v>0</v>
      </c>
      <c r="CH3310" s="1" t="b">
        <f t="shared" si="1761"/>
        <v>0</v>
      </c>
      <c r="CI3310" s="1" t="b">
        <f t="shared" si="1762"/>
        <v>0</v>
      </c>
      <c r="CJ3310" s="1" t="b">
        <f t="shared" si="1763"/>
        <v>0</v>
      </c>
      <c r="CK3310" s="1" t="b">
        <f t="shared" si="1764"/>
        <v>0</v>
      </c>
      <c r="CL3310" s="1" t="b">
        <f t="shared" si="1765"/>
        <v>0</v>
      </c>
      <c r="CM3310" s="1" t="b">
        <f t="shared" si="1766"/>
        <v>0</v>
      </c>
      <c r="CN3310" s="1" t="b">
        <f t="shared" si="1767"/>
        <v>1</v>
      </c>
      <c r="CO3310" s="2" t="b">
        <f t="shared" si="1768"/>
        <v>1</v>
      </c>
      <c r="CP3310" s="2" t="b">
        <f t="shared" si="1769"/>
        <v>1</v>
      </c>
      <c r="CQ3310" s="2" t="b">
        <f t="shared" si="1770"/>
        <v>0</v>
      </c>
      <c r="CR3310" s="6" t="str">
        <f t="shared" si="1771"/>
        <v>Male</v>
      </c>
      <c r="CS3310" s="7">
        <f t="shared" si="1772"/>
        <v>0</v>
      </c>
      <c r="CT3310" s="7">
        <f t="shared" si="1773"/>
        <v>0</v>
      </c>
      <c r="CU3310" s="7">
        <f t="shared" si="1774"/>
        <v>0</v>
      </c>
      <c r="CV3310" s="7">
        <f t="shared" si="1775"/>
        <v>0</v>
      </c>
      <c r="CW3310" s="7">
        <f>COUNTIF(M3310,"=*moderna*")</f>
        <v>1</v>
      </c>
      <c r="CX3310" s="1" t="b">
        <f>AND(E3310&lt;30,NOT(E3310="."),NOT(E3310=""))</f>
        <v>0</v>
      </c>
      <c r="CY3310" s="1" t="b">
        <f>AND(E3310&gt;17,E3310&lt;41,NOT(E3310="."),NOT(E3310=""))</f>
        <v>0</v>
      </c>
      <c r="DG3310" s="1" t="b">
        <f>AND(E3310&gt;4,E3310&lt;18,NOT(E3310=""),NOT(E3310="."))</f>
        <v>0</v>
      </c>
    </row>
    <row r="3311" spans="2:111" ht="43.5" x14ac:dyDescent="0.35">
      <c r="B3311" s="1" t="s">
        <v>13809</v>
      </c>
      <c r="C3311" s="9">
        <v>44596</v>
      </c>
      <c r="D3311" s="10" t="s">
        <v>13809</v>
      </c>
      <c r="E3311" s="1">
        <v>24</v>
      </c>
      <c r="F3311" s="1" t="s">
        <v>127</v>
      </c>
      <c r="G3311" s="1" t="s">
        <v>13809</v>
      </c>
      <c r="H3311" s="1" t="s">
        <v>13809</v>
      </c>
      <c r="I3311" s="2" t="s">
        <v>183</v>
      </c>
      <c r="J3311" s="2" t="s">
        <v>128</v>
      </c>
      <c r="K3311" s="2" t="s">
        <v>13809</v>
      </c>
      <c r="L3311" s="9">
        <v>44540</v>
      </c>
      <c r="M3311" s="2" t="s">
        <v>128</v>
      </c>
      <c r="N3311" s="2" t="s">
        <v>13809</v>
      </c>
      <c r="O3311" s="2" t="s">
        <v>110</v>
      </c>
      <c r="P3311" s="2" t="s">
        <v>111</v>
      </c>
      <c r="S3311" s="2" t="s">
        <v>112</v>
      </c>
      <c r="U3311" s="2" t="b">
        <f>OR(S3311="yes",T3311="yes")</f>
        <v>1</v>
      </c>
      <c r="V3311" s="2" t="s">
        <v>113</v>
      </c>
      <c r="W3311" s="1" t="s">
        <v>112</v>
      </c>
      <c r="X3311" s="1" t="s">
        <v>138</v>
      </c>
      <c r="Y3311" s="2" t="s">
        <v>112</v>
      </c>
      <c r="Z3311" s="2" t="s">
        <v>111</v>
      </c>
      <c r="AA3311" s="2" t="s">
        <v>112</v>
      </c>
      <c r="AB3311" s="2">
        <v>2</v>
      </c>
      <c r="AO3311" s="1" t="s">
        <v>117</v>
      </c>
      <c r="AS3311" s="1" t="s">
        <v>118</v>
      </c>
      <c r="AU3311" s="1" t="s">
        <v>238</v>
      </c>
      <c r="AX3311" s="1">
        <v>65</v>
      </c>
      <c r="AZ3311" s="1" t="s">
        <v>414</v>
      </c>
      <c r="BA3311" s="1" t="s">
        <v>1597</v>
      </c>
      <c r="BH3311" s="1" t="s">
        <v>1597</v>
      </c>
      <c r="BJ3311" s="1" t="s">
        <v>112</v>
      </c>
      <c r="BW3311" s="34" t="s">
        <v>11549</v>
      </c>
      <c r="BZ3311" s="2" t="s">
        <v>232</v>
      </c>
      <c r="CA3311" s="2">
        <v>2</v>
      </c>
      <c r="CB3311" s="1" t="s">
        <v>246</v>
      </c>
      <c r="CC3311" s="2" t="s">
        <v>113</v>
      </c>
      <c r="CD3311" s="1" t="b">
        <f>AND(E3311&lt;30,NOT(E3311="."),NOT(E3311=""))</f>
        <v>1</v>
      </c>
      <c r="CE3311" s="1" t="b">
        <f t="shared" si="1782"/>
        <v>0</v>
      </c>
      <c r="CF3311" s="1" t="b">
        <f t="shared" si="1759"/>
        <v>0</v>
      </c>
      <c r="CG3311" s="1" t="b">
        <f t="shared" si="1760"/>
        <v>0</v>
      </c>
      <c r="CH3311" s="1" t="b">
        <f t="shared" si="1761"/>
        <v>0</v>
      </c>
      <c r="CI3311" s="1" t="b">
        <f t="shared" si="1762"/>
        <v>1</v>
      </c>
      <c r="CJ3311" s="1" t="b">
        <f t="shared" si="1763"/>
        <v>0</v>
      </c>
      <c r="CK3311" s="1" t="b">
        <f t="shared" si="1764"/>
        <v>0</v>
      </c>
      <c r="CL3311" s="1" t="b">
        <f t="shared" si="1765"/>
        <v>0</v>
      </c>
      <c r="CM3311" s="1" t="b">
        <f t="shared" si="1766"/>
        <v>0</v>
      </c>
      <c r="CN3311" s="1" t="b">
        <f t="shared" si="1767"/>
        <v>0</v>
      </c>
      <c r="CO3311" s="2" t="b">
        <f t="shared" si="1768"/>
        <v>1</v>
      </c>
      <c r="CP3311" s="2" t="b">
        <f t="shared" si="1769"/>
        <v>1</v>
      </c>
      <c r="CQ3311" s="2" t="b">
        <f t="shared" si="1770"/>
        <v>0</v>
      </c>
      <c r="CR3311" s="6" t="str">
        <f t="shared" si="1771"/>
        <v>Male</v>
      </c>
      <c r="CS3311" s="7">
        <f t="shared" si="1772"/>
        <v>0</v>
      </c>
      <c r="CT3311" s="7">
        <f t="shared" si="1773"/>
        <v>1</v>
      </c>
      <c r="CU3311" s="7">
        <f t="shared" si="1774"/>
        <v>0</v>
      </c>
      <c r="CV3311" s="7">
        <f t="shared" si="1775"/>
        <v>0</v>
      </c>
      <c r="CW3311" s="7">
        <f>COUNTIF(M3311,"=*moderna*")</f>
        <v>1</v>
      </c>
      <c r="CX3311" s="1" t="b">
        <f>AND(E3311&lt;30,NOT(E3311="."),NOT(E3311=""))</f>
        <v>1</v>
      </c>
      <c r="CY3311" s="1" t="b">
        <f>AND(E3311&gt;17,E3311&lt;41,NOT(E3311="."),NOT(E3311=""))</f>
        <v>1</v>
      </c>
      <c r="DG3311" s="1" t="b">
        <f>AND(E3311&gt;4,E3311&lt;18,NOT(E3311=""),NOT(E3311="."))</f>
        <v>0</v>
      </c>
    </row>
    <row r="3312" spans="2:111" ht="203" x14ac:dyDescent="0.35">
      <c r="B3312" s="1" t="s">
        <v>13809</v>
      </c>
      <c r="C3312" s="9">
        <v>44596</v>
      </c>
      <c r="D3312" s="10" t="s">
        <v>13809</v>
      </c>
      <c r="E3312" s="1">
        <v>20</v>
      </c>
      <c r="F3312" s="1" t="s">
        <v>127</v>
      </c>
      <c r="G3312" s="1" t="s">
        <v>13809</v>
      </c>
      <c r="H3312" s="1" t="s">
        <v>13809</v>
      </c>
      <c r="I3312" s="2" t="s">
        <v>183</v>
      </c>
      <c r="J3312" s="2" t="s">
        <v>163</v>
      </c>
      <c r="K3312" s="2" t="s">
        <v>13809</v>
      </c>
      <c r="L3312" s="2" t="s">
        <v>183</v>
      </c>
      <c r="M3312" s="2" t="s">
        <v>163</v>
      </c>
      <c r="N3312" s="2" t="s">
        <v>13809</v>
      </c>
      <c r="O3312" s="2" t="s">
        <v>110</v>
      </c>
      <c r="P3312" s="2" t="s">
        <v>111</v>
      </c>
      <c r="S3312" s="2" t="s">
        <v>112</v>
      </c>
      <c r="T3312" s="2" t="s">
        <v>111</v>
      </c>
      <c r="U3312" s="2" t="b">
        <f>OR(S3312="yes",T3312="yes")</f>
        <v>1</v>
      </c>
      <c r="V3312" s="2" t="s">
        <v>113</v>
      </c>
      <c r="W3312" s="1" t="s">
        <v>112</v>
      </c>
      <c r="X3312" s="1" t="s">
        <v>138</v>
      </c>
      <c r="Y3312" s="2" t="s">
        <v>112</v>
      </c>
      <c r="Z3312" s="2" t="s">
        <v>111</v>
      </c>
      <c r="AA3312" s="2" t="s">
        <v>111</v>
      </c>
      <c r="AB3312" s="2">
        <v>14</v>
      </c>
      <c r="AC3312" s="1" t="s">
        <v>111</v>
      </c>
      <c r="AF3312" s="1" t="s">
        <v>111</v>
      </c>
      <c r="AJ3312" s="1" t="s">
        <v>115</v>
      </c>
      <c r="AK3312" s="1" t="s">
        <v>201</v>
      </c>
      <c r="AN3312" s="1" t="s">
        <v>13042</v>
      </c>
      <c r="AO3312" s="1" t="s">
        <v>166</v>
      </c>
      <c r="AS3312" s="1" t="s">
        <v>145</v>
      </c>
      <c r="AU3312" s="1" t="s">
        <v>132</v>
      </c>
      <c r="AZ3312" s="1" t="s">
        <v>179</v>
      </c>
      <c r="BA3312" s="1" t="s">
        <v>13043</v>
      </c>
      <c r="BG3312" s="1">
        <v>0.41</v>
      </c>
      <c r="BJ3312" s="1" t="s">
        <v>111</v>
      </c>
      <c r="BN3312" s="1" t="s">
        <v>112</v>
      </c>
      <c r="BO3312" s="1" t="s">
        <v>148</v>
      </c>
      <c r="BP3312" s="1" t="s">
        <v>13044</v>
      </c>
      <c r="BQ3312" s="1" t="s">
        <v>121</v>
      </c>
      <c r="BR3312" s="1" t="s">
        <v>122</v>
      </c>
      <c r="BU3312" s="34" t="s">
        <v>13045</v>
      </c>
      <c r="BV3312" s="9">
        <v>44596</v>
      </c>
      <c r="BW3312" s="34" t="s">
        <v>15169</v>
      </c>
      <c r="BY3312" s="2" t="s">
        <v>174</v>
      </c>
      <c r="BZ3312" s="2" t="s">
        <v>124</v>
      </c>
      <c r="CB3312" s="1" t="s">
        <v>7540</v>
      </c>
      <c r="CC3312" s="2" t="s">
        <v>113</v>
      </c>
      <c r="CD3312" s="1" t="b">
        <f>AND(E3312&lt;30,NOT(E3312="."),NOT(E3312=""))</f>
        <v>1</v>
      </c>
      <c r="CE3312" s="1" t="b">
        <f t="shared" si="1782"/>
        <v>0</v>
      </c>
      <c r="CF3312" s="1" t="b">
        <f t="shared" si="1759"/>
        <v>0</v>
      </c>
      <c r="CG3312" s="1" t="b">
        <f t="shared" si="1760"/>
        <v>0</v>
      </c>
      <c r="CH3312" s="1" t="b">
        <f t="shared" si="1761"/>
        <v>0</v>
      </c>
      <c r="CI3312" s="1" t="b">
        <f t="shared" si="1762"/>
        <v>1</v>
      </c>
      <c r="CJ3312" s="1" t="b">
        <f t="shared" si="1763"/>
        <v>0</v>
      </c>
      <c r="CK3312" s="1" t="b">
        <f t="shared" si="1764"/>
        <v>0</v>
      </c>
      <c r="CL3312" s="1" t="b">
        <f t="shared" si="1765"/>
        <v>0</v>
      </c>
      <c r="CM3312" s="1" t="b">
        <f t="shared" si="1766"/>
        <v>0</v>
      </c>
      <c r="CN3312" s="1" t="b">
        <f t="shared" si="1767"/>
        <v>0</v>
      </c>
      <c r="CO3312" s="2" t="b">
        <f t="shared" si="1768"/>
        <v>0</v>
      </c>
      <c r="CP3312" s="2" t="b">
        <f t="shared" si="1769"/>
        <v>0</v>
      </c>
      <c r="CQ3312" s="2" t="b">
        <f t="shared" si="1770"/>
        <v>1</v>
      </c>
      <c r="CR3312" s="6" t="str">
        <f t="shared" si="1771"/>
        <v>Male</v>
      </c>
      <c r="CS3312" s="7">
        <f t="shared" si="1772"/>
        <v>0</v>
      </c>
      <c r="CT3312" s="7">
        <f t="shared" si="1773"/>
        <v>0</v>
      </c>
      <c r="CU3312" s="7">
        <f t="shared" si="1774"/>
        <v>0</v>
      </c>
      <c r="CV3312" s="7">
        <f t="shared" si="1775"/>
        <v>0</v>
      </c>
    </row>
    <row r="3313" spans="2:111" ht="409.5" x14ac:dyDescent="0.35">
      <c r="B3313" s="1" t="s">
        <v>13809</v>
      </c>
      <c r="C3313" s="9">
        <v>44596</v>
      </c>
      <c r="D3313" s="10" t="s">
        <v>13809</v>
      </c>
      <c r="E3313" s="1">
        <v>17</v>
      </c>
      <c r="F3313" s="1" t="s">
        <v>108</v>
      </c>
      <c r="G3313" s="1" t="s">
        <v>13809</v>
      </c>
      <c r="H3313" s="1" t="s">
        <v>13809</v>
      </c>
      <c r="I3313" s="9">
        <v>44337</v>
      </c>
      <c r="J3313" s="2" t="s">
        <v>109</v>
      </c>
      <c r="K3313" s="2" t="s">
        <v>13809</v>
      </c>
      <c r="L3313" s="9">
        <v>44358</v>
      </c>
      <c r="M3313" s="2" t="s">
        <v>109</v>
      </c>
      <c r="N3313" s="2" t="s">
        <v>13809</v>
      </c>
      <c r="O3313" s="2" t="s">
        <v>110</v>
      </c>
      <c r="P3313" s="2" t="s">
        <v>111</v>
      </c>
      <c r="S3313" s="2" t="s">
        <v>112</v>
      </c>
      <c r="T3313" s="2" t="s">
        <v>111</v>
      </c>
      <c r="U3313" s="2" t="b">
        <f>OR(S3313="yes",T3313="yes")</f>
        <v>1</v>
      </c>
      <c r="V3313" s="2" t="s">
        <v>113</v>
      </c>
      <c r="W3313" s="1" t="s">
        <v>112</v>
      </c>
      <c r="X3313" s="1" t="s">
        <v>110</v>
      </c>
      <c r="Y3313" s="2" t="s">
        <v>112</v>
      </c>
      <c r="Z3313" s="2" t="s">
        <v>111</v>
      </c>
      <c r="AA3313" s="2" t="s">
        <v>111</v>
      </c>
      <c r="AB3313" s="2">
        <v>5</v>
      </c>
      <c r="AC3313" s="1" t="s">
        <v>111</v>
      </c>
      <c r="AF3313" s="13" t="s">
        <v>111</v>
      </c>
      <c r="AJ3313" s="1" t="s">
        <v>115</v>
      </c>
      <c r="AK3313" s="1" t="s">
        <v>116</v>
      </c>
      <c r="AN3313" s="1" t="s">
        <v>11550</v>
      </c>
      <c r="AO3313" s="1" t="s">
        <v>195</v>
      </c>
      <c r="AS3313" s="1" t="s">
        <v>229</v>
      </c>
      <c r="AU3313" s="1" t="s">
        <v>132</v>
      </c>
      <c r="AZ3313" s="1" t="s">
        <v>707</v>
      </c>
      <c r="BC3313" s="1" t="s">
        <v>11551</v>
      </c>
      <c r="BF3313" s="1">
        <v>237</v>
      </c>
      <c r="BG3313" s="1">
        <v>1.9</v>
      </c>
      <c r="BJ3313" s="1" t="s">
        <v>112</v>
      </c>
      <c r="BK3313" s="1" t="s">
        <v>112</v>
      </c>
      <c r="BL3313" s="1" t="s">
        <v>2055</v>
      </c>
      <c r="BM3313" s="1" t="s">
        <v>11552</v>
      </c>
      <c r="BQ3313" s="1" t="s">
        <v>121</v>
      </c>
      <c r="BR3313" s="1" t="s">
        <v>122</v>
      </c>
      <c r="BS3313" s="1" t="s">
        <v>111</v>
      </c>
      <c r="BT3313" s="34" t="s">
        <v>11553</v>
      </c>
      <c r="BU3313" s="34" t="s">
        <v>11554</v>
      </c>
      <c r="BV3313" s="9">
        <v>44596</v>
      </c>
      <c r="BW3313" s="34" t="s">
        <v>15170</v>
      </c>
      <c r="BY3313" s="2" t="s">
        <v>123</v>
      </c>
      <c r="BZ3313" s="2" t="s">
        <v>124</v>
      </c>
      <c r="CA3313" s="2">
        <v>3</v>
      </c>
      <c r="CB3313" s="1" t="s">
        <v>11178</v>
      </c>
      <c r="CC3313" s="2" t="s">
        <v>126</v>
      </c>
      <c r="CD3313" s="1" t="b">
        <f>AND(E3313&lt;30,NOT(E3313="."),NOT(E3313=""))</f>
        <v>1</v>
      </c>
      <c r="CE3313" s="1" t="b">
        <f t="shared" si="1782"/>
        <v>1</v>
      </c>
      <c r="CF3313" s="1" t="b">
        <f t="shared" si="1759"/>
        <v>0</v>
      </c>
      <c r="CG3313" s="1" t="b">
        <f t="shared" si="1760"/>
        <v>0</v>
      </c>
      <c r="CH3313" s="1" t="b">
        <f t="shared" si="1761"/>
        <v>1</v>
      </c>
      <c r="CI3313" s="1" t="b">
        <f t="shared" si="1762"/>
        <v>0</v>
      </c>
      <c r="CJ3313" s="1" t="b">
        <f t="shared" si="1763"/>
        <v>0</v>
      </c>
      <c r="CK3313" s="1" t="b">
        <f t="shared" si="1764"/>
        <v>0</v>
      </c>
      <c r="CL3313" s="1" t="b">
        <f t="shared" si="1765"/>
        <v>0</v>
      </c>
      <c r="CM3313" s="1" t="b">
        <f t="shared" si="1766"/>
        <v>0</v>
      </c>
      <c r="CN3313" s="1" t="b">
        <f t="shared" si="1767"/>
        <v>0</v>
      </c>
      <c r="CO3313" s="2" t="b">
        <f t="shared" si="1768"/>
        <v>1</v>
      </c>
      <c r="CP3313" s="2" t="b">
        <f t="shared" si="1769"/>
        <v>1</v>
      </c>
      <c r="CQ3313" s="2" t="b">
        <f t="shared" si="1770"/>
        <v>0</v>
      </c>
      <c r="CR3313" s="6" t="str">
        <f t="shared" si="1771"/>
        <v>Female</v>
      </c>
      <c r="CS3313" s="7">
        <f t="shared" si="1772"/>
        <v>1</v>
      </c>
      <c r="CT3313" s="7">
        <f t="shared" si="1773"/>
        <v>0</v>
      </c>
      <c r="CU3313" s="7">
        <f t="shared" si="1774"/>
        <v>0</v>
      </c>
      <c r="CV3313" s="7">
        <f t="shared" si="1775"/>
        <v>1</v>
      </c>
    </row>
    <row r="3314" spans="2:111" ht="58" x14ac:dyDescent="0.35">
      <c r="B3314" s="1" t="s">
        <v>13809</v>
      </c>
      <c r="C3314" s="9">
        <v>44596</v>
      </c>
      <c r="D3314" s="10" t="s">
        <v>13809</v>
      </c>
      <c r="E3314" s="1">
        <v>39</v>
      </c>
      <c r="F3314" s="1" t="s">
        <v>127</v>
      </c>
      <c r="G3314" s="1" t="s">
        <v>13809</v>
      </c>
      <c r="H3314" s="1" t="s">
        <v>13809</v>
      </c>
      <c r="I3314" s="9">
        <v>44294</v>
      </c>
      <c r="J3314" s="2" t="s">
        <v>109</v>
      </c>
      <c r="K3314" s="2" t="s">
        <v>13809</v>
      </c>
      <c r="L3314" s="9">
        <v>44316</v>
      </c>
      <c r="M3314" s="2" t="s">
        <v>109</v>
      </c>
      <c r="N3314" s="2" t="s">
        <v>13809</v>
      </c>
      <c r="O3314" s="2" t="s">
        <v>110</v>
      </c>
      <c r="P3314" s="2" t="s">
        <v>111</v>
      </c>
      <c r="S3314" s="2" t="s">
        <v>111</v>
      </c>
      <c r="T3314" s="2" t="s">
        <v>112</v>
      </c>
      <c r="U3314" s="2" t="b">
        <v>1</v>
      </c>
      <c r="V3314" s="2" t="s">
        <v>113</v>
      </c>
      <c r="W3314" s="1" t="s">
        <v>112</v>
      </c>
      <c r="X3314" s="1" t="s">
        <v>114</v>
      </c>
      <c r="Y3314" s="2" t="s">
        <v>111</v>
      </c>
      <c r="AF3314" s="1" t="s">
        <v>111</v>
      </c>
      <c r="AJ3314" s="1" t="s">
        <v>115</v>
      </c>
      <c r="AK3314" s="1" t="s">
        <v>129</v>
      </c>
      <c r="AO3314" s="1" t="s">
        <v>130</v>
      </c>
      <c r="AS3314" s="1" t="s">
        <v>118</v>
      </c>
      <c r="AU3314" s="1" t="s">
        <v>132</v>
      </c>
      <c r="AZ3314" s="1" t="s">
        <v>254</v>
      </c>
      <c r="BC3314" s="1" t="s">
        <v>11555</v>
      </c>
      <c r="BG3314" s="1" t="s">
        <v>11556</v>
      </c>
      <c r="BH3314" s="1" t="s">
        <v>2560</v>
      </c>
      <c r="BJ3314" s="1" t="s">
        <v>112</v>
      </c>
      <c r="BK3314" s="1" t="s">
        <v>112</v>
      </c>
      <c r="BL3314" s="1" t="s">
        <v>397</v>
      </c>
      <c r="BM3314" s="1" t="s">
        <v>422</v>
      </c>
      <c r="BQ3314" s="1" t="s">
        <v>121</v>
      </c>
      <c r="BR3314" s="1" t="s">
        <v>122</v>
      </c>
      <c r="BS3314" s="1" t="s">
        <v>112</v>
      </c>
      <c r="BU3314" s="34" t="s">
        <v>11557</v>
      </c>
      <c r="BV3314" s="9">
        <v>44601</v>
      </c>
      <c r="BW3314" s="34" t="s">
        <v>11558</v>
      </c>
      <c r="BX3314" s="2" t="s">
        <v>111</v>
      </c>
      <c r="BY3314" s="2" t="s">
        <v>123</v>
      </c>
      <c r="BZ3314" s="2" t="s">
        <v>124</v>
      </c>
      <c r="CA3314" s="2">
        <v>2</v>
      </c>
      <c r="CB3314" s="1" t="s">
        <v>233</v>
      </c>
      <c r="CC3314" s="2" t="s">
        <v>126</v>
      </c>
      <c r="CD3314" s="1" t="b">
        <v>0</v>
      </c>
      <c r="CE3314" s="1" t="b">
        <f t="shared" si="1782"/>
        <v>0</v>
      </c>
      <c r="CF3314" s="1" t="b">
        <f t="shared" si="1759"/>
        <v>0</v>
      </c>
      <c r="CG3314" s="1" t="b">
        <f t="shared" si="1760"/>
        <v>0</v>
      </c>
      <c r="CH3314" s="1" t="b">
        <f t="shared" si="1761"/>
        <v>0</v>
      </c>
      <c r="CI3314" s="1" t="b">
        <f t="shared" si="1762"/>
        <v>0</v>
      </c>
      <c r="CJ3314" s="1" t="b">
        <f t="shared" si="1763"/>
        <v>0</v>
      </c>
      <c r="CK3314" s="1" t="b">
        <f t="shared" si="1764"/>
        <v>1</v>
      </c>
      <c r="CL3314" s="1" t="b">
        <f t="shared" si="1765"/>
        <v>0</v>
      </c>
      <c r="CM3314" s="1" t="b">
        <f t="shared" si="1766"/>
        <v>0</v>
      </c>
      <c r="CN3314" s="1" t="b">
        <f t="shared" si="1767"/>
        <v>0</v>
      </c>
      <c r="CO3314" s="2" t="b">
        <f t="shared" si="1768"/>
        <v>0</v>
      </c>
      <c r="CP3314" s="2" t="b">
        <f t="shared" si="1769"/>
        <v>0</v>
      </c>
      <c r="CQ3314" s="2" t="b">
        <f t="shared" si="1770"/>
        <v>0</v>
      </c>
      <c r="CR3314" s="6" t="str">
        <f t="shared" si="1771"/>
        <v>Male</v>
      </c>
      <c r="CS3314" s="7">
        <f t="shared" si="1772"/>
        <v>1</v>
      </c>
      <c r="CT3314" s="7">
        <f t="shared" si="1773"/>
        <v>0</v>
      </c>
      <c r="CU3314" s="7">
        <f t="shared" si="1774"/>
        <v>0</v>
      </c>
      <c r="CV3314" s="7">
        <f t="shared" si="1775"/>
        <v>1</v>
      </c>
      <c r="CW3314" s="7">
        <f>COUNTIF(M3314,"=*moderna*")</f>
        <v>0</v>
      </c>
      <c r="CX3314" s="1" t="b">
        <f>AND(E3314&lt;30,NOT(E3314="."),NOT(E3314=""))</f>
        <v>0</v>
      </c>
      <c r="CY3314" s="1" t="b">
        <f>AND(E3314&gt;17,E3314&lt;41,NOT(E3314="."),NOT(E3314=""))</f>
        <v>1</v>
      </c>
      <c r="DG3314" s="1" t="b">
        <f>AND(E3314&gt;4,E3314&lt;18,NOT(E3314=""),NOT(E3314="."))</f>
        <v>0</v>
      </c>
    </row>
    <row r="3315" spans="2:111" ht="203" x14ac:dyDescent="0.35">
      <c r="B3315" s="1" t="s">
        <v>13809</v>
      </c>
      <c r="C3315" s="9">
        <v>44596</v>
      </c>
      <c r="D3315" s="10" t="s">
        <v>13809</v>
      </c>
      <c r="E3315" s="1">
        <v>19</v>
      </c>
      <c r="F3315" s="1" t="s">
        <v>127</v>
      </c>
      <c r="G3315" s="1" t="s">
        <v>13809</v>
      </c>
      <c r="H3315" s="1" t="s">
        <v>13809</v>
      </c>
      <c r="I3315" s="9">
        <v>44342</v>
      </c>
      <c r="J3315" s="2" t="s">
        <v>109</v>
      </c>
      <c r="K3315" s="2" t="s">
        <v>13809</v>
      </c>
      <c r="N3315" s="2" t="s">
        <v>13809</v>
      </c>
      <c r="O3315" s="2" t="s">
        <v>110</v>
      </c>
      <c r="P3315" s="2" t="s">
        <v>111</v>
      </c>
      <c r="S3315" s="2" t="s">
        <v>112</v>
      </c>
      <c r="T3315" s="2" t="s">
        <v>112</v>
      </c>
      <c r="U3315" s="2" t="b">
        <f>OR(S3315="yes",T3315="yes")</f>
        <v>1</v>
      </c>
      <c r="V3315" s="2" t="s">
        <v>113</v>
      </c>
      <c r="W3315" s="1" t="s">
        <v>112</v>
      </c>
      <c r="X3315" s="1" t="s">
        <v>114</v>
      </c>
      <c r="Y3315" s="2" t="s">
        <v>111</v>
      </c>
      <c r="AF3315" s="1" t="s">
        <v>111</v>
      </c>
      <c r="AJ3315" s="1" t="s">
        <v>115</v>
      </c>
      <c r="AK3315" s="1" t="s">
        <v>150</v>
      </c>
      <c r="AO3315" s="1" t="s">
        <v>130</v>
      </c>
      <c r="AS3315" s="1" t="s">
        <v>190</v>
      </c>
      <c r="AU3315" s="1" t="s">
        <v>132</v>
      </c>
      <c r="AZ3315" s="1" t="s">
        <v>254</v>
      </c>
      <c r="BC3315" s="1" t="s">
        <v>11559</v>
      </c>
      <c r="BG3315" s="1" t="s">
        <v>11560</v>
      </c>
      <c r="BH3315" s="1" t="s">
        <v>11561</v>
      </c>
      <c r="BJ3315" s="1" t="s">
        <v>112</v>
      </c>
      <c r="BK3315" s="1" t="s">
        <v>111</v>
      </c>
      <c r="BQ3315" s="1" t="s">
        <v>121</v>
      </c>
      <c r="BR3315" s="1" t="s">
        <v>122</v>
      </c>
      <c r="BS3315" s="1" t="s">
        <v>112</v>
      </c>
      <c r="BU3315" s="34" t="s">
        <v>11562</v>
      </c>
      <c r="BV3315" s="9">
        <v>44596</v>
      </c>
      <c r="BW3315" s="34" t="s">
        <v>15171</v>
      </c>
      <c r="BY3315" s="2" t="s">
        <v>123</v>
      </c>
      <c r="BZ3315" s="2" t="s">
        <v>124</v>
      </c>
      <c r="CA3315" s="2">
        <v>1</v>
      </c>
      <c r="CB3315" s="1" t="s">
        <v>357</v>
      </c>
      <c r="CC3315" s="2" t="s">
        <v>126</v>
      </c>
      <c r="CD3315" s="1" t="b">
        <f>AND(E3315&lt;30,NOT(E3315="."),NOT(E3315=""))</f>
        <v>1</v>
      </c>
      <c r="CE3315" s="1" t="b">
        <f t="shared" si="1782"/>
        <v>0</v>
      </c>
      <c r="CF3315" s="1" t="b">
        <f t="shared" si="1759"/>
        <v>0</v>
      </c>
      <c r="CG3315" s="1" t="b">
        <f t="shared" si="1760"/>
        <v>0</v>
      </c>
      <c r="CH3315" s="1" t="b">
        <f t="shared" si="1761"/>
        <v>0</v>
      </c>
      <c r="CI3315" s="1" t="b">
        <f t="shared" si="1762"/>
        <v>1</v>
      </c>
      <c r="CJ3315" s="1" t="b">
        <f t="shared" si="1763"/>
        <v>0</v>
      </c>
      <c r="CK3315" s="1" t="b">
        <f t="shared" si="1764"/>
        <v>0</v>
      </c>
      <c r="CL3315" s="1" t="b">
        <f t="shared" si="1765"/>
        <v>0</v>
      </c>
      <c r="CM3315" s="1" t="b">
        <f t="shared" si="1766"/>
        <v>0</v>
      </c>
      <c r="CN3315" s="1" t="b">
        <f t="shared" si="1767"/>
        <v>0</v>
      </c>
      <c r="CO3315" s="2" t="b">
        <f t="shared" si="1768"/>
        <v>0</v>
      </c>
      <c r="CP3315" s="2" t="b">
        <f t="shared" si="1769"/>
        <v>0</v>
      </c>
      <c r="CQ3315" s="2" t="b">
        <f t="shared" si="1770"/>
        <v>0</v>
      </c>
      <c r="CR3315" s="6" t="str">
        <f t="shared" si="1771"/>
        <v>Male</v>
      </c>
      <c r="CS3315" s="7">
        <f t="shared" si="1772"/>
        <v>1</v>
      </c>
      <c r="CT3315" s="7">
        <f t="shared" si="1773"/>
        <v>0</v>
      </c>
      <c r="CU3315" s="7">
        <f t="shared" si="1774"/>
        <v>0</v>
      </c>
      <c r="CV3315" s="7">
        <f t="shared" si="1775"/>
        <v>0</v>
      </c>
      <c r="CW3315" s="7">
        <f>COUNTIF(M3315,"=*moderna*")</f>
        <v>0</v>
      </c>
      <c r="CX3315" s="1" t="b">
        <f>AND(E3315&lt;30,NOT(E3315="."),NOT(E3315=""))</f>
        <v>1</v>
      </c>
      <c r="CY3315" s="1" t="b">
        <f>AND(E3315&gt;17,E3315&lt;41,NOT(E3315="."),NOT(E3315=""))</f>
        <v>1</v>
      </c>
      <c r="DG3315" s="1" t="b">
        <f>AND(E3315&gt;4,E3315&lt;18,NOT(E3315=""),NOT(E3315="."))</f>
        <v>0</v>
      </c>
    </row>
    <row r="3316" spans="2:111" ht="409.5" x14ac:dyDescent="0.35">
      <c r="B3316" s="1" t="s">
        <v>13809</v>
      </c>
      <c r="C3316" s="9">
        <v>44596</v>
      </c>
      <c r="D3316" s="10" t="s">
        <v>13809</v>
      </c>
      <c r="E3316" s="1">
        <v>13</v>
      </c>
      <c r="F3316" s="1" t="s">
        <v>108</v>
      </c>
      <c r="G3316" s="1" t="s">
        <v>13809</v>
      </c>
      <c r="H3316" s="1" t="s">
        <v>13809</v>
      </c>
      <c r="I3316" s="9">
        <v>44351</v>
      </c>
      <c r="J3316" s="2" t="s">
        <v>109</v>
      </c>
      <c r="K3316" s="2" t="s">
        <v>13809</v>
      </c>
      <c r="N3316" s="2" t="s">
        <v>13809</v>
      </c>
      <c r="O3316" s="2" t="s">
        <v>110</v>
      </c>
      <c r="P3316" s="2" t="s">
        <v>111</v>
      </c>
      <c r="S3316" s="2" t="s">
        <v>112</v>
      </c>
      <c r="T3316" s="2" t="s">
        <v>111</v>
      </c>
      <c r="U3316" s="2" t="b">
        <f>OR(S3316="yes",T3316="yes")</f>
        <v>1</v>
      </c>
      <c r="V3316" s="2" t="s">
        <v>113</v>
      </c>
      <c r="W3316" s="1" t="s">
        <v>112</v>
      </c>
      <c r="X3316" s="1" t="s">
        <v>110</v>
      </c>
      <c r="Y3316" s="2" t="s">
        <v>111</v>
      </c>
      <c r="AJ3316" s="1" t="s">
        <v>115</v>
      </c>
      <c r="AK3316" s="1" t="s">
        <v>194</v>
      </c>
      <c r="AN3316" s="1" t="s">
        <v>11563</v>
      </c>
      <c r="AO3316" s="1" t="s">
        <v>130</v>
      </c>
      <c r="AU3316" s="1" t="s">
        <v>197</v>
      </c>
      <c r="AZ3316" s="1" t="s">
        <v>120</v>
      </c>
      <c r="BA3316" s="1" t="s">
        <v>11564</v>
      </c>
      <c r="BG3316" s="1" t="s">
        <v>11565</v>
      </c>
      <c r="BH3316" s="1">
        <v>23</v>
      </c>
      <c r="BJ3316" s="1" t="s">
        <v>112</v>
      </c>
      <c r="BK3316" s="1" t="s">
        <v>112</v>
      </c>
      <c r="BL3316" s="1" t="s">
        <v>11566</v>
      </c>
      <c r="BM3316" s="1" t="s">
        <v>11567</v>
      </c>
      <c r="BQ3316" s="1" t="s">
        <v>121</v>
      </c>
      <c r="BR3316" s="1" t="s">
        <v>122</v>
      </c>
      <c r="BU3316" s="34" t="s">
        <v>11568</v>
      </c>
      <c r="BV3316" s="9">
        <v>44596</v>
      </c>
      <c r="BW3316" s="34" t="s">
        <v>15172</v>
      </c>
      <c r="BY3316" s="2" t="s">
        <v>123</v>
      </c>
      <c r="BZ3316" s="2" t="s">
        <v>124</v>
      </c>
      <c r="CA3316" s="2">
        <v>1</v>
      </c>
      <c r="CB3316" s="1" t="s">
        <v>11293</v>
      </c>
      <c r="CC3316" s="2" t="s">
        <v>126</v>
      </c>
      <c r="CD3316" s="1" t="b">
        <f>AND(E3316&lt;30,NOT(E3316="."),NOT(E3316=""))</f>
        <v>1</v>
      </c>
      <c r="CE3316" s="1" t="b">
        <f t="shared" si="1782"/>
        <v>1</v>
      </c>
      <c r="CF3316" s="1" t="b">
        <f t="shared" si="1759"/>
        <v>0</v>
      </c>
      <c r="CG3316" s="1" t="b">
        <f t="shared" si="1760"/>
        <v>1</v>
      </c>
      <c r="CH3316" s="1" t="b">
        <f t="shared" si="1761"/>
        <v>0</v>
      </c>
      <c r="CI3316" s="1" t="b">
        <f t="shared" si="1762"/>
        <v>0</v>
      </c>
      <c r="CJ3316" s="1" t="b">
        <f t="shared" si="1763"/>
        <v>0</v>
      </c>
      <c r="CK3316" s="1" t="b">
        <f t="shared" si="1764"/>
        <v>0</v>
      </c>
      <c r="CL3316" s="1" t="b">
        <f t="shared" si="1765"/>
        <v>0</v>
      </c>
      <c r="CM3316" s="1" t="b">
        <f t="shared" si="1766"/>
        <v>0</v>
      </c>
      <c r="CN3316" s="1" t="b">
        <f t="shared" si="1767"/>
        <v>0</v>
      </c>
      <c r="CO3316" s="2" t="b">
        <f t="shared" si="1768"/>
        <v>0</v>
      </c>
      <c r="CP3316" s="2" t="b">
        <f t="shared" si="1769"/>
        <v>0</v>
      </c>
      <c r="CQ3316" s="2" t="b">
        <f t="shared" si="1770"/>
        <v>0</v>
      </c>
      <c r="CR3316" s="6" t="str">
        <f t="shared" si="1771"/>
        <v>Female</v>
      </c>
      <c r="CS3316" s="7">
        <f t="shared" si="1772"/>
        <v>1</v>
      </c>
      <c r="CT3316" s="7">
        <f t="shared" si="1773"/>
        <v>0</v>
      </c>
      <c r="CU3316" s="7">
        <f t="shared" si="1774"/>
        <v>0</v>
      </c>
      <c r="CV3316" s="7">
        <f t="shared" si="1775"/>
        <v>0</v>
      </c>
    </row>
    <row r="3317" spans="2:111" ht="72.5" x14ac:dyDescent="0.35">
      <c r="B3317" s="1" t="s">
        <v>13809</v>
      </c>
      <c r="C3317" s="9">
        <v>44596</v>
      </c>
      <c r="D3317" s="10" t="s">
        <v>13809</v>
      </c>
      <c r="E3317" s="1">
        <v>29</v>
      </c>
      <c r="F3317" s="1" t="s">
        <v>127</v>
      </c>
      <c r="G3317" s="1" t="s">
        <v>13809</v>
      </c>
      <c r="H3317" s="1" t="s">
        <v>13809</v>
      </c>
      <c r="I3317" s="2" t="s">
        <v>183</v>
      </c>
      <c r="J3317" s="2" t="s">
        <v>109</v>
      </c>
      <c r="K3317" s="2" t="s">
        <v>13809</v>
      </c>
      <c r="L3317" s="9">
        <v>44567</v>
      </c>
      <c r="M3317" s="2" t="s">
        <v>109</v>
      </c>
      <c r="N3317" s="2" t="s">
        <v>13809</v>
      </c>
      <c r="O3317" s="2" t="s">
        <v>110</v>
      </c>
      <c r="P3317" s="2" t="s">
        <v>111</v>
      </c>
      <c r="S3317" s="2" t="s">
        <v>112</v>
      </c>
      <c r="T3317" s="2" t="s">
        <v>111</v>
      </c>
      <c r="U3317" s="2" t="b">
        <f>OR(S3317="yes",T3317="yes")</f>
        <v>1</v>
      </c>
      <c r="V3317" s="2" t="s">
        <v>113</v>
      </c>
      <c r="W3317" s="1" t="s">
        <v>112</v>
      </c>
      <c r="X3317" s="1" t="s">
        <v>138</v>
      </c>
      <c r="Y3317" s="2" t="s">
        <v>112</v>
      </c>
      <c r="Z3317" s="2" t="s">
        <v>111</v>
      </c>
      <c r="AA3317" s="2" t="s">
        <v>112</v>
      </c>
      <c r="AB3317" s="2">
        <v>27</v>
      </c>
      <c r="AC3317" s="1" t="s">
        <v>111</v>
      </c>
      <c r="AF3317" s="1" t="s">
        <v>111</v>
      </c>
      <c r="AJ3317" s="1" t="s">
        <v>115</v>
      </c>
      <c r="AK3317" s="1" t="s">
        <v>150</v>
      </c>
      <c r="AO3317" s="1" t="s">
        <v>151</v>
      </c>
      <c r="AS3317" s="1" t="s">
        <v>118</v>
      </c>
      <c r="BJ3317" s="1" t="s">
        <v>111</v>
      </c>
      <c r="BN3317" s="1" t="s">
        <v>112</v>
      </c>
      <c r="BO3317" s="1" t="s">
        <v>148</v>
      </c>
      <c r="BP3317" s="1" t="s">
        <v>11569</v>
      </c>
      <c r="BQ3317" s="1" t="s">
        <v>121</v>
      </c>
      <c r="BR3317" s="1" t="s">
        <v>122</v>
      </c>
      <c r="BS3317" s="1" t="s">
        <v>111</v>
      </c>
      <c r="BT3317" s="34" t="s">
        <v>11570</v>
      </c>
      <c r="BU3317" s="34" t="s">
        <v>11571</v>
      </c>
      <c r="BV3317" s="9">
        <v>44596</v>
      </c>
      <c r="BW3317" s="34" t="s">
        <v>11572</v>
      </c>
      <c r="BY3317" s="2" t="s">
        <v>174</v>
      </c>
      <c r="BZ3317" s="2" t="s">
        <v>232</v>
      </c>
      <c r="CA3317" s="2">
        <v>2</v>
      </c>
      <c r="CB3317" s="1" t="s">
        <v>175</v>
      </c>
      <c r="CC3317" s="2" t="s">
        <v>113</v>
      </c>
      <c r="CD3317" s="1" t="b">
        <f>AND(E3317&lt;30,NOT(E3317="."),NOT(E3317=""))</f>
        <v>1</v>
      </c>
      <c r="CE3317" s="1" t="b">
        <f t="shared" si="1782"/>
        <v>0</v>
      </c>
      <c r="CF3317" s="1" t="b">
        <f t="shared" si="1759"/>
        <v>0</v>
      </c>
      <c r="CG3317" s="1" t="b">
        <f t="shared" si="1760"/>
        <v>0</v>
      </c>
      <c r="CH3317" s="1" t="b">
        <f t="shared" si="1761"/>
        <v>0</v>
      </c>
      <c r="CI3317" s="1" t="b">
        <f t="shared" si="1762"/>
        <v>0</v>
      </c>
      <c r="CJ3317" s="1" t="b">
        <f t="shared" si="1763"/>
        <v>1</v>
      </c>
      <c r="CK3317" s="1" t="b">
        <f t="shared" si="1764"/>
        <v>0</v>
      </c>
      <c r="CL3317" s="1" t="b">
        <f t="shared" si="1765"/>
        <v>0</v>
      </c>
      <c r="CM3317" s="1" t="b">
        <f t="shared" si="1766"/>
        <v>0</v>
      </c>
      <c r="CN3317" s="1" t="b">
        <f t="shared" si="1767"/>
        <v>0</v>
      </c>
      <c r="CO3317" s="2" t="b">
        <f t="shared" si="1768"/>
        <v>0</v>
      </c>
      <c r="CP3317" s="2" t="b">
        <f t="shared" si="1769"/>
        <v>0</v>
      </c>
      <c r="CQ3317" s="2" t="b">
        <f t="shared" si="1770"/>
        <v>0</v>
      </c>
      <c r="CR3317" s="6" t="str">
        <f t="shared" si="1771"/>
        <v>Male</v>
      </c>
      <c r="CS3317" s="7">
        <f t="shared" si="1772"/>
        <v>1</v>
      </c>
      <c r="CT3317" s="7">
        <f t="shared" si="1773"/>
        <v>0</v>
      </c>
      <c r="CU3317" s="7">
        <f t="shared" si="1774"/>
        <v>0</v>
      </c>
      <c r="CV3317" s="7">
        <f t="shared" si="1775"/>
        <v>1</v>
      </c>
      <c r="CW3317" s="7">
        <f>COUNTIF(M3317,"=*moderna*")</f>
        <v>0</v>
      </c>
      <c r="CX3317" s="1" t="b">
        <f>AND(E3317&lt;30,NOT(E3317="."),NOT(E3317=""))</f>
        <v>1</v>
      </c>
      <c r="CY3317" s="1" t="b">
        <f>AND(E3317&gt;17,E3317&lt;41,NOT(E3317="."),NOT(E3317=""))</f>
        <v>1</v>
      </c>
      <c r="DG3317" s="1" t="b">
        <f>AND(E3317&gt;4,E3317&lt;18,NOT(E3317=""),NOT(E3317="."))</f>
        <v>0</v>
      </c>
    </row>
    <row r="3318" spans="2:111" ht="188.5" x14ac:dyDescent="0.35">
      <c r="B3318" s="1" t="s">
        <v>13809</v>
      </c>
      <c r="C3318" s="9">
        <v>44596</v>
      </c>
      <c r="D3318" s="10" t="s">
        <v>13809</v>
      </c>
      <c r="E3318" s="1">
        <v>54</v>
      </c>
      <c r="F3318" s="1" t="s">
        <v>127</v>
      </c>
      <c r="G3318" s="1" t="s">
        <v>13809</v>
      </c>
      <c r="H3318" s="1" t="s">
        <v>13809</v>
      </c>
      <c r="I3318" s="9">
        <v>44293</v>
      </c>
      <c r="J3318" s="2" t="s">
        <v>128</v>
      </c>
      <c r="K3318" s="2" t="s">
        <v>13809</v>
      </c>
      <c r="L3318" s="9">
        <v>44321</v>
      </c>
      <c r="M3318" s="2" t="s">
        <v>128</v>
      </c>
      <c r="N3318" s="2" t="s">
        <v>13809</v>
      </c>
      <c r="O3318" s="2" t="s">
        <v>110</v>
      </c>
      <c r="P3318" s="2" t="s">
        <v>111</v>
      </c>
      <c r="S3318" s="2" t="s">
        <v>111</v>
      </c>
      <c r="T3318" s="2" t="s">
        <v>112</v>
      </c>
      <c r="U3318" s="2" t="b">
        <v>1</v>
      </c>
      <c r="V3318" s="2" t="s">
        <v>113</v>
      </c>
      <c r="W3318" s="1" t="s">
        <v>112</v>
      </c>
      <c r="X3318" s="1" t="s">
        <v>114</v>
      </c>
      <c r="Y3318" s="2" t="s">
        <v>112</v>
      </c>
      <c r="Z3318" s="2" t="s">
        <v>111</v>
      </c>
      <c r="AA3318" s="2" t="s">
        <v>112</v>
      </c>
      <c r="AB3318" s="2">
        <v>10</v>
      </c>
      <c r="AC3318" s="1" t="s">
        <v>112</v>
      </c>
      <c r="AD3318" s="1" t="s">
        <v>192</v>
      </c>
      <c r="AE3318" s="1" t="s">
        <v>11573</v>
      </c>
      <c r="AF3318" s="1" t="s">
        <v>111</v>
      </c>
      <c r="AJ3318" s="1" t="s">
        <v>115</v>
      </c>
      <c r="AK3318" s="1" t="s">
        <v>349</v>
      </c>
      <c r="AN3318" s="1" t="s">
        <v>11574</v>
      </c>
      <c r="AO3318" s="1" t="s">
        <v>130</v>
      </c>
      <c r="AS3318" s="1" t="s">
        <v>190</v>
      </c>
      <c r="AU3318" s="1" t="s">
        <v>238</v>
      </c>
      <c r="AX3318" s="1">
        <v>15</v>
      </c>
      <c r="AZ3318" s="1" t="s">
        <v>222</v>
      </c>
      <c r="BC3318" s="1" t="s">
        <v>11575</v>
      </c>
      <c r="BJ3318" s="1" t="s">
        <v>112</v>
      </c>
      <c r="BK3318" s="1" t="s">
        <v>111</v>
      </c>
      <c r="BQ3318" s="1" t="s">
        <v>121</v>
      </c>
      <c r="BR3318" s="1" t="s">
        <v>122</v>
      </c>
      <c r="BS3318" s="1" t="s">
        <v>112</v>
      </c>
      <c r="BU3318" s="34" t="s">
        <v>11576</v>
      </c>
      <c r="BV3318" s="9">
        <v>44600</v>
      </c>
      <c r="BW3318" s="34" t="s">
        <v>11577</v>
      </c>
      <c r="BX3318" s="2" t="s">
        <v>112</v>
      </c>
      <c r="BY3318" s="2" t="s">
        <v>136</v>
      </c>
      <c r="BZ3318" s="2" t="s">
        <v>124</v>
      </c>
      <c r="CA3318" s="2">
        <v>2</v>
      </c>
      <c r="CB3318" s="1" t="s">
        <v>1002</v>
      </c>
      <c r="CC3318" s="2" t="s">
        <v>126</v>
      </c>
      <c r="CD3318" s="1" t="b">
        <v>0</v>
      </c>
      <c r="CE3318" s="1" t="b">
        <f t="shared" si="1782"/>
        <v>0</v>
      </c>
      <c r="CF3318" s="1" t="b">
        <f t="shared" si="1759"/>
        <v>0</v>
      </c>
      <c r="CG3318" s="1" t="b">
        <f t="shared" si="1760"/>
        <v>0</v>
      </c>
      <c r="CH3318" s="1" t="b">
        <f t="shared" si="1761"/>
        <v>0</v>
      </c>
      <c r="CI3318" s="1" t="b">
        <f t="shared" si="1762"/>
        <v>0</v>
      </c>
      <c r="CJ3318" s="1" t="b">
        <f t="shared" si="1763"/>
        <v>0</v>
      </c>
      <c r="CK3318" s="1" t="b">
        <f t="shared" si="1764"/>
        <v>0</v>
      </c>
      <c r="CL3318" s="1" t="b">
        <f t="shared" si="1765"/>
        <v>0</v>
      </c>
      <c r="CM3318" s="1" t="b">
        <f t="shared" si="1766"/>
        <v>1</v>
      </c>
      <c r="CN3318" s="1" t="b">
        <f t="shared" si="1767"/>
        <v>0</v>
      </c>
      <c r="CO3318" s="2" t="b">
        <f t="shared" si="1768"/>
        <v>0</v>
      </c>
      <c r="CP3318" s="2" t="b">
        <f t="shared" si="1769"/>
        <v>0</v>
      </c>
      <c r="CQ3318" s="2" t="b">
        <f t="shared" si="1770"/>
        <v>1</v>
      </c>
      <c r="CR3318" s="6" t="str">
        <f t="shared" si="1771"/>
        <v>Male</v>
      </c>
      <c r="CS3318" s="7">
        <f t="shared" si="1772"/>
        <v>0</v>
      </c>
      <c r="CT3318" s="7">
        <f t="shared" si="1773"/>
        <v>1</v>
      </c>
      <c r="CU3318" s="7">
        <f t="shared" si="1774"/>
        <v>0</v>
      </c>
      <c r="CV3318" s="7">
        <f t="shared" si="1775"/>
        <v>0</v>
      </c>
      <c r="CW3318" s="7">
        <f>COUNTIF(M3318,"=*moderna*")</f>
        <v>1</v>
      </c>
      <c r="CX3318" s="1" t="b">
        <f>AND(E3318&lt;30,NOT(E3318="."),NOT(E3318=""))</f>
        <v>0</v>
      </c>
      <c r="CY3318" s="1" t="b">
        <f>AND(E3318&gt;17,E3318&lt;41,NOT(E3318="."),NOT(E3318=""))</f>
        <v>0</v>
      </c>
      <c r="DG3318" s="1" t="b">
        <f>AND(E3318&gt;4,E3318&lt;18,NOT(E3318=""),NOT(E3318="."))</f>
        <v>0</v>
      </c>
    </row>
    <row r="3319" spans="2:111" ht="409.5" x14ac:dyDescent="0.35">
      <c r="B3319" s="1" t="s">
        <v>13809</v>
      </c>
      <c r="C3319" s="9">
        <v>44597</v>
      </c>
      <c r="D3319" s="10" t="s">
        <v>13809</v>
      </c>
      <c r="E3319" s="1">
        <v>33</v>
      </c>
      <c r="F3319" s="1" t="s">
        <v>127</v>
      </c>
      <c r="G3319" s="1" t="s">
        <v>13809</v>
      </c>
      <c r="H3319" s="1" t="s">
        <v>13809</v>
      </c>
      <c r="I3319" s="9">
        <v>44291</v>
      </c>
      <c r="J3319" s="2" t="s">
        <v>109</v>
      </c>
      <c r="K3319" s="2" t="s">
        <v>13809</v>
      </c>
      <c r="L3319" s="9">
        <v>44312</v>
      </c>
      <c r="M3319" s="2" t="s">
        <v>109</v>
      </c>
      <c r="N3319" s="2" t="s">
        <v>13809</v>
      </c>
      <c r="O3319" s="2" t="s">
        <v>110</v>
      </c>
      <c r="P3319" s="2" t="s">
        <v>111</v>
      </c>
      <c r="S3319" s="2" t="s">
        <v>112</v>
      </c>
      <c r="T3319" s="2" t="s">
        <v>111</v>
      </c>
      <c r="U3319" s="2" t="b">
        <f>OR(S3319="yes",T3319="yes")</f>
        <v>1</v>
      </c>
      <c r="V3319" s="2" t="s">
        <v>113</v>
      </c>
      <c r="W3319" s="1" t="s">
        <v>112</v>
      </c>
      <c r="X3319" s="1" t="s">
        <v>114</v>
      </c>
      <c r="Y3319" s="2" t="s">
        <v>112</v>
      </c>
      <c r="Z3319" s="2" t="s">
        <v>111</v>
      </c>
      <c r="AA3319" s="2" t="s">
        <v>111</v>
      </c>
      <c r="AB3319" s="2">
        <v>4</v>
      </c>
      <c r="AC3319" s="1" t="s">
        <v>112</v>
      </c>
      <c r="AD3319" s="1" t="s">
        <v>11578</v>
      </c>
      <c r="AF3319" s="1" t="s">
        <v>112</v>
      </c>
      <c r="AG3319" s="1" t="s">
        <v>138</v>
      </c>
      <c r="AH3319" s="1" t="s">
        <v>193</v>
      </c>
      <c r="AI3319" s="1" t="s">
        <v>11579</v>
      </c>
      <c r="AJ3319" s="1" t="s">
        <v>115</v>
      </c>
      <c r="AK3319" s="1" t="s">
        <v>194</v>
      </c>
      <c r="AN3319" s="1" t="s">
        <v>11580</v>
      </c>
      <c r="AO3319" s="1" t="s">
        <v>166</v>
      </c>
      <c r="AS3319" s="1" t="s">
        <v>118</v>
      </c>
      <c r="AU3319" s="1" t="s">
        <v>243</v>
      </c>
      <c r="AZ3319" s="1" t="s">
        <v>245</v>
      </c>
      <c r="BA3319" s="1" t="s">
        <v>11581</v>
      </c>
      <c r="BE3319" s="1" t="s">
        <v>272</v>
      </c>
      <c r="BH3319" s="1" t="s">
        <v>11582</v>
      </c>
      <c r="BJ3319" s="1" t="s">
        <v>112</v>
      </c>
      <c r="BK3319" s="1" t="s">
        <v>112</v>
      </c>
      <c r="BL3319" s="1" t="s">
        <v>203</v>
      </c>
      <c r="BM3319" s="1" t="s">
        <v>11583</v>
      </c>
      <c r="BQ3319" s="1" t="s">
        <v>121</v>
      </c>
      <c r="BR3319" s="1" t="s">
        <v>122</v>
      </c>
      <c r="BS3319" s="1" t="s">
        <v>112</v>
      </c>
      <c r="BU3319" s="34" t="s">
        <v>11584</v>
      </c>
      <c r="BV3319" s="9">
        <v>44838</v>
      </c>
      <c r="BW3319" s="34" t="s">
        <v>15173</v>
      </c>
      <c r="BY3319" s="2" t="s">
        <v>156</v>
      </c>
      <c r="BZ3319" s="2" t="s">
        <v>124</v>
      </c>
      <c r="CA3319" s="2">
        <v>3</v>
      </c>
      <c r="CB3319" s="1" t="s">
        <v>169</v>
      </c>
      <c r="CC3319" s="2" t="s">
        <v>126</v>
      </c>
      <c r="CD3319" s="1" t="b">
        <f>AND(E3319&lt;30,NOT(E3319="."),NOT(E3319=""))</f>
        <v>0</v>
      </c>
      <c r="CE3319" s="1" t="b">
        <f t="shared" si="1782"/>
        <v>0</v>
      </c>
      <c r="CF3319" s="1" t="b">
        <f t="shared" si="1759"/>
        <v>0</v>
      </c>
      <c r="CG3319" s="1" t="b">
        <f t="shared" si="1760"/>
        <v>0</v>
      </c>
      <c r="CH3319" s="1" t="b">
        <f t="shared" si="1761"/>
        <v>0</v>
      </c>
      <c r="CI3319" s="1" t="b">
        <f t="shared" si="1762"/>
        <v>0</v>
      </c>
      <c r="CJ3319" s="1" t="b">
        <f t="shared" si="1763"/>
        <v>0</v>
      </c>
      <c r="CK3319" s="1" t="b">
        <f t="shared" si="1764"/>
        <v>1</v>
      </c>
      <c r="CL3319" s="1" t="b">
        <f t="shared" si="1765"/>
        <v>0</v>
      </c>
      <c r="CM3319" s="1" t="b">
        <f t="shared" si="1766"/>
        <v>0</v>
      </c>
      <c r="CN3319" s="1" t="b">
        <f t="shared" si="1767"/>
        <v>0</v>
      </c>
      <c r="CO3319" s="2" t="b">
        <f t="shared" si="1768"/>
        <v>1</v>
      </c>
      <c r="CP3319" s="2" t="b">
        <f t="shared" si="1769"/>
        <v>1</v>
      </c>
      <c r="CQ3319" s="2" t="b">
        <f t="shared" si="1770"/>
        <v>0</v>
      </c>
      <c r="CR3319" s="6" t="str">
        <f t="shared" si="1771"/>
        <v>Male</v>
      </c>
      <c r="CS3319" s="7">
        <f t="shared" si="1772"/>
        <v>1</v>
      </c>
      <c r="CT3319" s="7">
        <f t="shared" si="1773"/>
        <v>0</v>
      </c>
      <c r="CU3319" s="7">
        <f t="shared" si="1774"/>
        <v>0</v>
      </c>
      <c r="CV3319" s="7">
        <f t="shared" si="1775"/>
        <v>1</v>
      </c>
    </row>
    <row r="3320" spans="2:111" ht="72.5" x14ac:dyDescent="0.35">
      <c r="B3320" s="1" t="s">
        <v>13809</v>
      </c>
      <c r="C3320" s="9">
        <v>44598</v>
      </c>
      <c r="D3320" s="10" t="s">
        <v>13809</v>
      </c>
      <c r="E3320" s="1">
        <v>15</v>
      </c>
      <c r="F3320" s="1" t="s">
        <v>127</v>
      </c>
      <c r="G3320" s="1" t="s">
        <v>13809</v>
      </c>
      <c r="H3320" s="1" t="s">
        <v>13809</v>
      </c>
      <c r="I3320" s="2" t="s">
        <v>183</v>
      </c>
      <c r="J3320" s="2" t="s">
        <v>109</v>
      </c>
      <c r="K3320" s="2" t="s">
        <v>13809</v>
      </c>
      <c r="L3320" s="2" t="s">
        <v>183</v>
      </c>
      <c r="M3320" s="2" t="s">
        <v>109</v>
      </c>
      <c r="N3320" s="2" t="s">
        <v>13809</v>
      </c>
      <c r="O3320" s="2" t="s">
        <v>110</v>
      </c>
      <c r="P3320" s="2" t="s">
        <v>111</v>
      </c>
      <c r="S3320" s="2" t="s">
        <v>112</v>
      </c>
      <c r="T3320" s="2" t="s">
        <v>111</v>
      </c>
      <c r="U3320" s="2" t="b">
        <f>OR(S3320="yes",T3320="yes")</f>
        <v>1</v>
      </c>
      <c r="V3320" s="2" t="s">
        <v>113</v>
      </c>
      <c r="W3320" s="1" t="s">
        <v>112</v>
      </c>
      <c r="X3320" s="1" t="s">
        <v>110</v>
      </c>
      <c r="Y3320" s="2" t="s">
        <v>112</v>
      </c>
      <c r="Z3320" s="2" t="s">
        <v>111</v>
      </c>
      <c r="AA3320" s="2" t="s">
        <v>111</v>
      </c>
      <c r="AB3320" s="2">
        <v>2</v>
      </c>
      <c r="AC3320" s="1" t="s">
        <v>111</v>
      </c>
      <c r="AF3320" s="1" t="s">
        <v>111</v>
      </c>
      <c r="AJ3320" s="1" t="s">
        <v>115</v>
      </c>
      <c r="AK3320" s="1" t="s">
        <v>129</v>
      </c>
      <c r="AO3320" s="1" t="s">
        <v>117</v>
      </c>
      <c r="AS3320" s="1" t="s">
        <v>118</v>
      </c>
      <c r="AU3320" s="1" t="s">
        <v>132</v>
      </c>
      <c r="AZ3320" s="1" t="s">
        <v>395</v>
      </c>
      <c r="BA3320" s="1" t="s">
        <v>11585</v>
      </c>
      <c r="BF3320" s="1" t="s">
        <v>11586</v>
      </c>
      <c r="BG3320" s="1" t="s">
        <v>11587</v>
      </c>
      <c r="BJ3320" s="1" t="s">
        <v>112</v>
      </c>
      <c r="BK3320" s="1" t="s">
        <v>112</v>
      </c>
      <c r="BL3320" s="1" t="s">
        <v>142</v>
      </c>
      <c r="BQ3320" s="1" t="s">
        <v>121</v>
      </c>
      <c r="BR3320" s="1" t="s">
        <v>122</v>
      </c>
      <c r="BS3320" s="1" t="s">
        <v>112</v>
      </c>
      <c r="BU3320" s="34" t="s">
        <v>11588</v>
      </c>
      <c r="BV3320" s="9">
        <v>44603</v>
      </c>
      <c r="BW3320" s="34" t="s">
        <v>11589</v>
      </c>
      <c r="BY3320" s="2" t="s">
        <v>123</v>
      </c>
      <c r="BZ3320" s="2" t="s">
        <v>124</v>
      </c>
      <c r="CA3320" s="2">
        <v>3</v>
      </c>
      <c r="CB3320" s="1" t="s">
        <v>137</v>
      </c>
      <c r="CC3320" s="2" t="s">
        <v>126</v>
      </c>
      <c r="CD3320" s="1" t="b">
        <f>AND(E3320&lt;30,NOT(E3320="."),NOT(E3320=""))</f>
        <v>1</v>
      </c>
      <c r="CE3320" s="1" t="b">
        <f t="shared" si="1782"/>
        <v>1</v>
      </c>
      <c r="CF3320" s="1" t="b">
        <f t="shared" si="1759"/>
        <v>0</v>
      </c>
      <c r="CG3320" s="1" t="b">
        <f t="shared" si="1760"/>
        <v>1</v>
      </c>
      <c r="CH3320" s="1" t="b">
        <f t="shared" si="1761"/>
        <v>0</v>
      </c>
      <c r="CI3320" s="1" t="b">
        <f t="shared" si="1762"/>
        <v>0</v>
      </c>
      <c r="CJ3320" s="1" t="b">
        <f t="shared" si="1763"/>
        <v>0</v>
      </c>
      <c r="CK3320" s="1" t="b">
        <f t="shared" si="1764"/>
        <v>0</v>
      </c>
      <c r="CL3320" s="1" t="b">
        <f t="shared" si="1765"/>
        <v>0</v>
      </c>
      <c r="CM3320" s="1" t="b">
        <f t="shared" si="1766"/>
        <v>0</v>
      </c>
      <c r="CN3320" s="1" t="b">
        <f t="shared" si="1767"/>
        <v>0</v>
      </c>
      <c r="CO3320" s="2" t="b">
        <f t="shared" si="1768"/>
        <v>1</v>
      </c>
      <c r="CP3320" s="2" t="b">
        <f t="shared" si="1769"/>
        <v>1</v>
      </c>
      <c r="CQ3320" s="2" t="b">
        <f t="shared" si="1770"/>
        <v>0</v>
      </c>
      <c r="CR3320" s="6" t="str">
        <f t="shared" si="1771"/>
        <v>Male</v>
      </c>
      <c r="CS3320" s="7">
        <f t="shared" si="1772"/>
        <v>1</v>
      </c>
      <c r="CT3320" s="7">
        <f t="shared" si="1773"/>
        <v>0</v>
      </c>
      <c r="CU3320" s="7">
        <f t="shared" si="1774"/>
        <v>0</v>
      </c>
      <c r="CV3320" s="7">
        <f t="shared" si="1775"/>
        <v>1</v>
      </c>
      <c r="CW3320" s="7">
        <f>COUNTIF(M3320,"=*moderna*")</f>
        <v>0</v>
      </c>
      <c r="CX3320" s="1" t="b">
        <f>AND(E3320&lt;30,NOT(E3320="."),NOT(E3320=""))</f>
        <v>1</v>
      </c>
      <c r="CY3320" s="1" t="b">
        <f>AND(E3320&gt;17,E3320&lt;41,NOT(E3320="."),NOT(E3320=""))</f>
        <v>0</v>
      </c>
      <c r="DG3320" s="1" t="b">
        <f>AND(E3320&gt;4,E3320&lt;18,NOT(E3320=""),NOT(E3320="."))</f>
        <v>1</v>
      </c>
    </row>
    <row r="3321" spans="2:111" ht="275.5" x14ac:dyDescent="0.35">
      <c r="B3321" s="1" t="s">
        <v>13809</v>
      </c>
      <c r="C3321" s="9">
        <v>44598</v>
      </c>
      <c r="D3321" s="10" t="s">
        <v>13809</v>
      </c>
      <c r="E3321" s="1">
        <v>17</v>
      </c>
      <c r="F3321" s="1" t="s">
        <v>127</v>
      </c>
      <c r="G3321" s="1" t="s">
        <v>13809</v>
      </c>
      <c r="H3321" s="1" t="s">
        <v>13809</v>
      </c>
      <c r="I3321" s="9">
        <v>44317</v>
      </c>
      <c r="J3321" s="2" t="s">
        <v>109</v>
      </c>
      <c r="K3321" s="2" t="s">
        <v>13809</v>
      </c>
      <c r="L3321" s="9">
        <v>44338</v>
      </c>
      <c r="M3321" s="2" t="s">
        <v>109</v>
      </c>
      <c r="N3321" s="2" t="s">
        <v>13809</v>
      </c>
      <c r="O3321" s="2" t="s">
        <v>110</v>
      </c>
      <c r="P3321" s="2" t="s">
        <v>111</v>
      </c>
      <c r="S3321" s="2" t="s">
        <v>112</v>
      </c>
      <c r="T3321" s="2" t="s">
        <v>111</v>
      </c>
      <c r="U3321" s="2" t="b">
        <f>OR(S3321="yes",T3321="yes")</f>
        <v>1</v>
      </c>
      <c r="V3321" s="2" t="s">
        <v>113</v>
      </c>
      <c r="W3321" s="1" t="s">
        <v>112</v>
      </c>
      <c r="X3321" s="1" t="s">
        <v>110</v>
      </c>
      <c r="Y3321" s="2" t="s">
        <v>111</v>
      </c>
      <c r="AB3321" s="5">
        <v>38</v>
      </c>
      <c r="AF3321" s="1" t="s">
        <v>111</v>
      </c>
      <c r="AJ3321" s="1" t="s">
        <v>115</v>
      </c>
      <c r="AK3321" s="1" t="s">
        <v>150</v>
      </c>
      <c r="AO3321" s="1" t="s">
        <v>166</v>
      </c>
      <c r="AS3321" s="1" t="s">
        <v>118</v>
      </c>
      <c r="AU3321" s="1" t="s">
        <v>132</v>
      </c>
      <c r="AZ3321" s="1" t="s">
        <v>133</v>
      </c>
      <c r="BA3321" s="1" t="s">
        <v>11590</v>
      </c>
      <c r="BE3321" s="1">
        <v>48</v>
      </c>
      <c r="BG3321" s="1" t="s">
        <v>11591</v>
      </c>
      <c r="BH3321" s="1">
        <v>8</v>
      </c>
      <c r="BJ3321" s="1" t="s">
        <v>112</v>
      </c>
      <c r="BK3321" s="1" t="s">
        <v>112</v>
      </c>
      <c r="BL3321" s="1" t="s">
        <v>161</v>
      </c>
      <c r="BM3321" s="1" t="s">
        <v>11505</v>
      </c>
      <c r="BQ3321" s="1" t="s">
        <v>121</v>
      </c>
      <c r="BR3321" s="1" t="s">
        <v>122</v>
      </c>
      <c r="BS3321" s="1" t="s">
        <v>111</v>
      </c>
      <c r="BT3321" s="34" t="s">
        <v>4519</v>
      </c>
      <c r="BU3321" s="34" t="s">
        <v>11592</v>
      </c>
      <c r="BV3321" s="9">
        <v>44598</v>
      </c>
      <c r="BW3321" s="34" t="s">
        <v>15174</v>
      </c>
      <c r="BY3321" s="2" t="s">
        <v>123</v>
      </c>
      <c r="BZ3321" s="2" t="s">
        <v>124</v>
      </c>
      <c r="CA3321" s="2">
        <v>3</v>
      </c>
      <c r="CB3321" s="1" t="s">
        <v>8825</v>
      </c>
      <c r="CC3321" s="2" t="s">
        <v>126</v>
      </c>
      <c r="CD3321" s="1" t="b">
        <f>AND(E3321&lt;30,NOT(E3321="."),NOT(E3321=""))</f>
        <v>1</v>
      </c>
      <c r="CE3321" s="1" t="b">
        <f t="shared" si="1782"/>
        <v>1</v>
      </c>
      <c r="CF3321" s="1" t="b">
        <f t="shared" si="1759"/>
        <v>0</v>
      </c>
      <c r="CG3321" s="1" t="b">
        <f t="shared" si="1760"/>
        <v>0</v>
      </c>
      <c r="CH3321" s="1" t="b">
        <f t="shared" si="1761"/>
        <v>1</v>
      </c>
      <c r="CI3321" s="1" t="b">
        <f t="shared" si="1762"/>
        <v>0</v>
      </c>
      <c r="CJ3321" s="1" t="b">
        <f t="shared" si="1763"/>
        <v>0</v>
      </c>
      <c r="CK3321" s="1" t="b">
        <f t="shared" si="1764"/>
        <v>0</v>
      </c>
      <c r="CL3321" s="1" t="b">
        <f t="shared" si="1765"/>
        <v>0</v>
      </c>
      <c r="CM3321" s="1" t="b">
        <f t="shared" si="1766"/>
        <v>0</v>
      </c>
      <c r="CN3321" s="1" t="b">
        <f t="shared" si="1767"/>
        <v>0</v>
      </c>
      <c r="CO3321" s="2" t="b">
        <f t="shared" si="1768"/>
        <v>0</v>
      </c>
      <c r="CP3321" s="2" t="b">
        <f t="shared" si="1769"/>
        <v>0</v>
      </c>
      <c r="CQ3321" s="2" t="b">
        <f t="shared" si="1770"/>
        <v>0</v>
      </c>
      <c r="CR3321" s="6" t="str">
        <f t="shared" si="1771"/>
        <v>Male</v>
      </c>
      <c r="CS3321" s="7">
        <f t="shared" si="1772"/>
        <v>1</v>
      </c>
      <c r="CT3321" s="7">
        <f t="shared" si="1773"/>
        <v>0</v>
      </c>
      <c r="CU3321" s="7">
        <f t="shared" si="1774"/>
        <v>0</v>
      </c>
      <c r="CV3321" s="7">
        <f t="shared" si="1775"/>
        <v>1</v>
      </c>
    </row>
    <row r="3322" spans="2:111" ht="101.5" x14ac:dyDescent="0.35">
      <c r="B3322" s="1" t="s">
        <v>13809</v>
      </c>
      <c r="C3322" s="9">
        <v>44598</v>
      </c>
      <c r="D3322" s="10" t="s">
        <v>13809</v>
      </c>
      <c r="E3322" s="1">
        <v>20</v>
      </c>
      <c r="F3322" s="1" t="s">
        <v>127</v>
      </c>
      <c r="G3322" s="1" t="s">
        <v>13809</v>
      </c>
      <c r="H3322" s="1" t="s">
        <v>13809</v>
      </c>
      <c r="I3322" s="9">
        <v>44435</v>
      </c>
      <c r="J3322" s="2" t="s">
        <v>128</v>
      </c>
      <c r="K3322" s="2" t="s">
        <v>13809</v>
      </c>
      <c r="L3322" s="9">
        <v>44595</v>
      </c>
      <c r="M3322" s="2" t="s">
        <v>128</v>
      </c>
      <c r="N3322" s="2" t="s">
        <v>13809</v>
      </c>
      <c r="O3322" s="2" t="s">
        <v>110</v>
      </c>
      <c r="P3322" s="2" t="s">
        <v>111</v>
      </c>
      <c r="S3322" s="2" t="s">
        <v>111</v>
      </c>
      <c r="T3322" s="2" t="s">
        <v>112</v>
      </c>
      <c r="U3322" s="2" t="b">
        <v>1</v>
      </c>
      <c r="V3322" s="2" t="s">
        <v>113</v>
      </c>
      <c r="W3322" s="1" t="s">
        <v>112</v>
      </c>
      <c r="X3322" s="1" t="s">
        <v>110</v>
      </c>
      <c r="Y3322" s="2" t="s">
        <v>112</v>
      </c>
      <c r="Z3322" s="2" t="s">
        <v>111</v>
      </c>
      <c r="AA3322" s="2" t="s">
        <v>112</v>
      </c>
      <c r="AB3322" s="2">
        <v>2</v>
      </c>
      <c r="AC3322" s="1" t="s">
        <v>112</v>
      </c>
      <c r="AD3322" s="1" t="s">
        <v>192</v>
      </c>
      <c r="AE3322" s="1" t="s">
        <v>11593</v>
      </c>
      <c r="AF3322" s="1" t="s">
        <v>111</v>
      </c>
      <c r="AJ3322" s="1" t="s">
        <v>115</v>
      </c>
      <c r="AK3322" s="1" t="s">
        <v>129</v>
      </c>
      <c r="AO3322" s="1" t="s">
        <v>130</v>
      </c>
      <c r="AS3322" s="1" t="s">
        <v>118</v>
      </c>
      <c r="AU3322" s="1" t="s">
        <v>132</v>
      </c>
      <c r="AZ3322" s="1" t="s">
        <v>179</v>
      </c>
      <c r="BA3322" s="1" t="s">
        <v>11594</v>
      </c>
      <c r="BG3322" s="1" t="s">
        <v>11595</v>
      </c>
      <c r="BJ3322" s="1" t="s">
        <v>112</v>
      </c>
      <c r="BK3322" s="1" t="s">
        <v>112</v>
      </c>
      <c r="BL3322" s="1" t="s">
        <v>142</v>
      </c>
      <c r="BQ3322" s="1" t="s">
        <v>121</v>
      </c>
      <c r="BR3322" s="1" t="s">
        <v>122</v>
      </c>
      <c r="BS3322" s="1" t="s">
        <v>111</v>
      </c>
      <c r="BT3322" s="34" t="s">
        <v>13839</v>
      </c>
      <c r="BU3322" s="34" t="s">
        <v>11596</v>
      </c>
      <c r="BV3322" s="9">
        <v>44600</v>
      </c>
      <c r="BW3322" s="34" t="s">
        <v>11597</v>
      </c>
      <c r="BY3322" s="2" t="s">
        <v>123</v>
      </c>
      <c r="BZ3322" s="2" t="s">
        <v>124</v>
      </c>
      <c r="CA3322" s="2">
        <v>2</v>
      </c>
      <c r="CB3322" s="1" t="s">
        <v>199</v>
      </c>
      <c r="CC3322" s="2" t="s">
        <v>126</v>
      </c>
      <c r="CD3322" s="1" t="b">
        <v>1</v>
      </c>
      <c r="CE3322" s="1" t="b">
        <f t="shared" si="1782"/>
        <v>0</v>
      </c>
      <c r="CF3322" s="1" t="b">
        <f t="shared" si="1759"/>
        <v>0</v>
      </c>
      <c r="CG3322" s="1" t="b">
        <f t="shared" si="1760"/>
        <v>0</v>
      </c>
      <c r="CH3322" s="1" t="b">
        <f t="shared" si="1761"/>
        <v>0</v>
      </c>
      <c r="CI3322" s="1" t="b">
        <f t="shared" si="1762"/>
        <v>1</v>
      </c>
      <c r="CJ3322" s="1" t="b">
        <f t="shared" si="1763"/>
        <v>0</v>
      </c>
      <c r="CK3322" s="1" t="b">
        <f t="shared" si="1764"/>
        <v>0</v>
      </c>
      <c r="CL3322" s="1" t="b">
        <f t="shared" si="1765"/>
        <v>0</v>
      </c>
      <c r="CM3322" s="1" t="b">
        <f t="shared" si="1766"/>
        <v>0</v>
      </c>
      <c r="CN3322" s="1" t="b">
        <f t="shared" si="1767"/>
        <v>0</v>
      </c>
      <c r="CO3322" s="2" t="b">
        <f t="shared" si="1768"/>
        <v>1</v>
      </c>
      <c r="CP3322" s="2" t="b">
        <f t="shared" si="1769"/>
        <v>1</v>
      </c>
      <c r="CQ3322" s="2" t="b">
        <f t="shared" si="1770"/>
        <v>0</v>
      </c>
      <c r="CR3322" s="6" t="str">
        <f t="shared" si="1771"/>
        <v>Male</v>
      </c>
      <c r="CS3322" s="7">
        <f t="shared" si="1772"/>
        <v>0</v>
      </c>
      <c r="CT3322" s="7">
        <f t="shared" si="1773"/>
        <v>1</v>
      </c>
      <c r="CU3322" s="7">
        <f t="shared" si="1774"/>
        <v>0</v>
      </c>
      <c r="CV3322" s="7">
        <f t="shared" si="1775"/>
        <v>0</v>
      </c>
      <c r="CW3322" s="7">
        <f>COUNTIF(M3322,"=*moderna*")</f>
        <v>1</v>
      </c>
      <c r="CX3322" s="1" t="b">
        <f>AND(E3322&lt;30,NOT(E3322="."),NOT(E3322=""))</f>
        <v>1</v>
      </c>
      <c r="CY3322" s="1" t="b">
        <f>AND(E3322&gt;17,E3322&lt;41,NOT(E3322="."),NOT(E3322=""))</f>
        <v>1</v>
      </c>
      <c r="DG3322" s="1" t="b">
        <f>AND(E3322&gt;4,E3322&lt;18,NOT(E3322=""),NOT(E3322="."))</f>
        <v>0</v>
      </c>
    </row>
    <row r="3323" spans="2:111" ht="145" x14ac:dyDescent="0.35">
      <c r="B3323" s="1" t="s">
        <v>13809</v>
      </c>
      <c r="C3323" s="9">
        <v>44599</v>
      </c>
      <c r="D3323" s="10" t="s">
        <v>13809</v>
      </c>
      <c r="E3323" s="1">
        <v>17</v>
      </c>
      <c r="F3323" s="1" t="s">
        <v>127</v>
      </c>
      <c r="G3323" s="1" t="s">
        <v>13809</v>
      </c>
      <c r="H3323" s="1" t="s">
        <v>13809</v>
      </c>
      <c r="I3323" s="9">
        <v>44306</v>
      </c>
      <c r="J3323" s="2" t="s">
        <v>109</v>
      </c>
      <c r="K3323" s="2" t="s">
        <v>13809</v>
      </c>
      <c r="L3323" s="9">
        <v>44328</v>
      </c>
      <c r="M3323" s="2" t="s">
        <v>109</v>
      </c>
      <c r="N3323" s="2" t="s">
        <v>13809</v>
      </c>
      <c r="O3323" s="2" t="s">
        <v>110</v>
      </c>
      <c r="P3323" s="2" t="s">
        <v>111</v>
      </c>
      <c r="S3323" s="2" t="s">
        <v>111</v>
      </c>
      <c r="T3323" s="2" t="s">
        <v>112</v>
      </c>
      <c r="U3323" s="2" t="b">
        <v>1</v>
      </c>
      <c r="V3323" s="2" t="s">
        <v>113</v>
      </c>
      <c r="W3323" s="1" t="s">
        <v>112</v>
      </c>
      <c r="X3323" s="1" t="s">
        <v>110</v>
      </c>
      <c r="Y3323" s="2" t="s">
        <v>112</v>
      </c>
      <c r="Z3323" s="2" t="s">
        <v>111</v>
      </c>
      <c r="AA3323" s="2" t="s">
        <v>111</v>
      </c>
      <c r="AB3323" s="2">
        <v>3</v>
      </c>
      <c r="AC3323" s="1" t="s">
        <v>111</v>
      </c>
      <c r="AF3323" s="1" t="s">
        <v>111</v>
      </c>
      <c r="AJ3323" s="1" t="s">
        <v>115</v>
      </c>
      <c r="AK3323" s="1" t="s">
        <v>129</v>
      </c>
      <c r="AO3323" s="1" t="s">
        <v>130</v>
      </c>
      <c r="AS3323" s="1" t="s">
        <v>118</v>
      </c>
      <c r="AU3323" s="1" t="s">
        <v>177</v>
      </c>
      <c r="AX3323" s="1">
        <v>45</v>
      </c>
      <c r="AZ3323" s="1" t="s">
        <v>707</v>
      </c>
      <c r="BC3323" s="1" t="s">
        <v>11598</v>
      </c>
      <c r="BF3323" s="1" t="s">
        <v>11599</v>
      </c>
      <c r="BG3323" s="1" t="s">
        <v>11600</v>
      </c>
      <c r="BJ3323" s="1" t="s">
        <v>112</v>
      </c>
      <c r="BK3323" s="1" t="s">
        <v>112</v>
      </c>
      <c r="BL3323" s="1" t="s">
        <v>135</v>
      </c>
      <c r="BQ3323" s="1" t="s">
        <v>121</v>
      </c>
      <c r="BR3323" s="1" t="s">
        <v>122</v>
      </c>
      <c r="BS3323" s="1" t="s">
        <v>112</v>
      </c>
      <c r="BU3323" s="34" t="s">
        <v>11601</v>
      </c>
      <c r="BV3323" s="9">
        <v>44601</v>
      </c>
      <c r="BW3323" s="34" t="s">
        <v>11602</v>
      </c>
      <c r="BY3323" s="2" t="s">
        <v>123</v>
      </c>
      <c r="BZ3323" s="2" t="s">
        <v>124</v>
      </c>
      <c r="CA3323" s="2">
        <v>3</v>
      </c>
      <c r="CB3323" s="1" t="s">
        <v>137</v>
      </c>
      <c r="CC3323" s="2" t="s">
        <v>126</v>
      </c>
      <c r="CD3323" s="1" t="b">
        <v>1</v>
      </c>
      <c r="CE3323" s="1" t="b">
        <f t="shared" si="1782"/>
        <v>1</v>
      </c>
      <c r="CF3323" s="1" t="b">
        <f t="shared" si="1759"/>
        <v>0</v>
      </c>
      <c r="CG3323" s="1" t="b">
        <f t="shared" si="1760"/>
        <v>0</v>
      </c>
      <c r="CH3323" s="1" t="b">
        <f t="shared" si="1761"/>
        <v>1</v>
      </c>
      <c r="CI3323" s="1" t="b">
        <f t="shared" si="1762"/>
        <v>0</v>
      </c>
      <c r="CJ3323" s="1" t="b">
        <f t="shared" si="1763"/>
        <v>0</v>
      </c>
      <c r="CK3323" s="1" t="b">
        <f t="shared" si="1764"/>
        <v>0</v>
      </c>
      <c r="CL3323" s="1" t="b">
        <f t="shared" si="1765"/>
        <v>0</v>
      </c>
      <c r="CM3323" s="1" t="b">
        <f t="shared" si="1766"/>
        <v>0</v>
      </c>
      <c r="CN3323" s="1" t="b">
        <f t="shared" si="1767"/>
        <v>0</v>
      </c>
      <c r="CO3323" s="2" t="b">
        <f t="shared" si="1768"/>
        <v>1</v>
      </c>
      <c r="CP3323" s="2" t="b">
        <f t="shared" si="1769"/>
        <v>1</v>
      </c>
      <c r="CQ3323" s="2" t="b">
        <f t="shared" si="1770"/>
        <v>0</v>
      </c>
      <c r="CR3323" s="6" t="str">
        <f t="shared" si="1771"/>
        <v>Male</v>
      </c>
      <c r="CS3323" s="7">
        <f t="shared" si="1772"/>
        <v>1</v>
      </c>
      <c r="CT3323" s="7">
        <f t="shared" si="1773"/>
        <v>0</v>
      </c>
      <c r="CU3323" s="7">
        <f t="shared" si="1774"/>
        <v>0</v>
      </c>
      <c r="CV3323" s="7">
        <f t="shared" si="1775"/>
        <v>1</v>
      </c>
      <c r="CW3323" s="7">
        <f>COUNTIF(M3323,"=*moderna*")</f>
        <v>0</v>
      </c>
      <c r="CX3323" s="1" t="b">
        <f>AND(E3323&lt;30,NOT(E3323="."),NOT(E3323=""))</f>
        <v>1</v>
      </c>
      <c r="CY3323" s="1" t="b">
        <f>AND(E3323&gt;17,E3323&lt;41,NOT(E3323="."),NOT(E3323=""))</f>
        <v>0</v>
      </c>
      <c r="DG3323" s="1" t="b">
        <f>AND(E3323&gt;4,E3323&lt;18,NOT(E3323=""),NOT(E3323="."))</f>
        <v>1</v>
      </c>
    </row>
    <row r="3324" spans="2:111" ht="304.5" x14ac:dyDescent="0.35">
      <c r="B3324" s="1" t="s">
        <v>13809</v>
      </c>
      <c r="C3324" s="9">
        <v>44599</v>
      </c>
      <c r="D3324" s="10" t="s">
        <v>13809</v>
      </c>
      <c r="E3324" s="1">
        <v>56</v>
      </c>
      <c r="F3324" s="1" t="s">
        <v>127</v>
      </c>
      <c r="G3324" s="1" t="s">
        <v>13809</v>
      </c>
      <c r="H3324" s="1" t="s">
        <v>13809</v>
      </c>
      <c r="J3324" s="2" t="s">
        <v>163</v>
      </c>
      <c r="K3324" s="2" t="s">
        <v>13809</v>
      </c>
      <c r="M3324" s="2" t="s">
        <v>163</v>
      </c>
      <c r="N3324" s="2" t="s">
        <v>13809</v>
      </c>
      <c r="O3324" s="2" t="s">
        <v>315</v>
      </c>
      <c r="P3324" s="2" t="s">
        <v>111</v>
      </c>
      <c r="S3324" s="2" t="s">
        <v>112</v>
      </c>
      <c r="T3324" s="2" t="s">
        <v>111</v>
      </c>
      <c r="U3324" s="2" t="b">
        <f t="shared" ref="U3324:U3355" si="1783">OR(S3324="yes",T3324="yes")</f>
        <v>1</v>
      </c>
      <c r="V3324" s="2" t="s">
        <v>126</v>
      </c>
      <c r="W3324" s="1" t="s">
        <v>112</v>
      </c>
      <c r="X3324" s="1" t="s">
        <v>138</v>
      </c>
      <c r="Y3324" s="2" t="s">
        <v>112</v>
      </c>
      <c r="Z3324" s="2" t="s">
        <v>111</v>
      </c>
      <c r="AA3324" s="2" t="s">
        <v>111</v>
      </c>
      <c r="AB3324" s="2">
        <v>10</v>
      </c>
      <c r="AC3324" s="1" t="s">
        <v>112</v>
      </c>
      <c r="AD3324" s="1" t="s">
        <v>192</v>
      </c>
      <c r="AE3324" s="1" t="s">
        <v>11603</v>
      </c>
      <c r="AH3324" s="1" t="s">
        <v>193</v>
      </c>
      <c r="AI3324" s="1" t="s">
        <v>11604</v>
      </c>
      <c r="AK3324" s="1" t="s">
        <v>201</v>
      </c>
      <c r="AN3324" s="1" t="s">
        <v>11605</v>
      </c>
      <c r="AO3324" s="1" t="s">
        <v>285</v>
      </c>
      <c r="AU3324" s="1" t="s">
        <v>197</v>
      </c>
      <c r="BJ3324" s="1" t="s">
        <v>112</v>
      </c>
      <c r="BK3324" s="1" t="s">
        <v>111</v>
      </c>
      <c r="BU3324" s="34" t="s">
        <v>11606</v>
      </c>
      <c r="BV3324" s="9">
        <v>44728</v>
      </c>
      <c r="BW3324" s="34" t="s">
        <v>11607</v>
      </c>
      <c r="BY3324" s="2" t="s">
        <v>153</v>
      </c>
      <c r="BZ3324" s="2" t="s">
        <v>124</v>
      </c>
      <c r="CB3324" s="1" t="s">
        <v>247</v>
      </c>
      <c r="CD3324" s="1" t="b">
        <f>AND(E3324&lt;30,NOT(E3324="."),NOT(E3324=""))</f>
        <v>0</v>
      </c>
      <c r="CE3324" s="1" t="b">
        <f t="shared" si="1782"/>
        <v>0</v>
      </c>
      <c r="CF3324" s="1" t="b">
        <f t="shared" si="1759"/>
        <v>0</v>
      </c>
      <c r="CG3324" s="1" t="b">
        <f t="shared" si="1760"/>
        <v>0</v>
      </c>
      <c r="CH3324" s="1" t="b">
        <f t="shared" si="1761"/>
        <v>0</v>
      </c>
      <c r="CI3324" s="1" t="b">
        <f t="shared" si="1762"/>
        <v>0</v>
      </c>
      <c r="CJ3324" s="1" t="b">
        <f t="shared" si="1763"/>
        <v>0</v>
      </c>
      <c r="CK3324" s="1" t="b">
        <f t="shared" si="1764"/>
        <v>0</v>
      </c>
      <c r="CL3324" s="1" t="b">
        <f t="shared" si="1765"/>
        <v>0</v>
      </c>
      <c r="CM3324" s="1" t="b">
        <f t="shared" si="1766"/>
        <v>1</v>
      </c>
      <c r="CN3324" s="1" t="b">
        <f t="shared" si="1767"/>
        <v>0</v>
      </c>
      <c r="CO3324" s="2" t="b">
        <f t="shared" si="1768"/>
        <v>0</v>
      </c>
      <c r="CP3324" s="2" t="b">
        <f t="shared" si="1769"/>
        <v>0</v>
      </c>
      <c r="CQ3324" s="2" t="b">
        <f t="shared" si="1770"/>
        <v>1</v>
      </c>
      <c r="CR3324" s="6" t="str">
        <f t="shared" si="1771"/>
        <v>Male</v>
      </c>
      <c r="CS3324" s="7">
        <f t="shared" si="1772"/>
        <v>0</v>
      </c>
      <c r="CT3324" s="7">
        <f t="shared" si="1773"/>
        <v>0</v>
      </c>
      <c r="CU3324" s="7">
        <f t="shared" si="1774"/>
        <v>0</v>
      </c>
      <c r="CV3324" s="7">
        <f t="shared" si="1775"/>
        <v>0</v>
      </c>
    </row>
    <row r="3325" spans="2:111" ht="391.5" x14ac:dyDescent="0.35">
      <c r="B3325" s="1" t="s">
        <v>13809</v>
      </c>
      <c r="C3325" s="9">
        <v>44599</v>
      </c>
      <c r="D3325" s="10" t="s">
        <v>13809</v>
      </c>
      <c r="E3325" s="1">
        <v>13</v>
      </c>
      <c r="F3325" s="1" t="s">
        <v>108</v>
      </c>
      <c r="G3325" s="1" t="s">
        <v>13809</v>
      </c>
      <c r="H3325" s="1" t="s">
        <v>13809</v>
      </c>
      <c r="I3325" s="2" t="s">
        <v>183</v>
      </c>
      <c r="J3325" s="2" t="s">
        <v>109</v>
      </c>
      <c r="K3325" s="2" t="s">
        <v>13809</v>
      </c>
      <c r="L3325" s="9">
        <v>44594</v>
      </c>
      <c r="M3325" s="2" t="s">
        <v>109</v>
      </c>
      <c r="N3325" s="2" t="s">
        <v>13809</v>
      </c>
      <c r="O3325" s="2" t="s">
        <v>110</v>
      </c>
      <c r="P3325" s="2" t="s">
        <v>111</v>
      </c>
      <c r="S3325" s="2" t="s">
        <v>112</v>
      </c>
      <c r="T3325" s="2" t="s">
        <v>111</v>
      </c>
      <c r="U3325" s="2" t="b">
        <f t="shared" si="1783"/>
        <v>1</v>
      </c>
      <c r="V3325" s="2" t="s">
        <v>113</v>
      </c>
      <c r="W3325" s="1" t="s">
        <v>111</v>
      </c>
      <c r="Y3325" s="2" t="s">
        <v>112</v>
      </c>
      <c r="Z3325" s="2" t="s">
        <v>111</v>
      </c>
      <c r="AA3325" s="2" t="s">
        <v>112</v>
      </c>
      <c r="AB3325" s="2">
        <v>2</v>
      </c>
      <c r="AC3325" s="1" t="s">
        <v>111</v>
      </c>
      <c r="AF3325" s="1" t="s">
        <v>112</v>
      </c>
      <c r="AG3325" s="1" t="s">
        <v>110</v>
      </c>
      <c r="AJ3325" s="1" t="s">
        <v>115</v>
      </c>
      <c r="AK3325" s="1" t="s">
        <v>211</v>
      </c>
      <c r="AN3325" s="1" t="s">
        <v>11608</v>
      </c>
      <c r="AO3325" s="1" t="s">
        <v>195</v>
      </c>
      <c r="AS3325" s="1" t="s">
        <v>767</v>
      </c>
      <c r="AU3325" s="1" t="s">
        <v>132</v>
      </c>
      <c r="AZ3325" s="1" t="s">
        <v>395</v>
      </c>
      <c r="BA3325" s="1" t="s">
        <v>11609</v>
      </c>
      <c r="BF3325" s="1" t="s">
        <v>11610</v>
      </c>
      <c r="BG3325" s="1" t="s">
        <v>11611</v>
      </c>
      <c r="BJ3325" s="1" t="s">
        <v>112</v>
      </c>
      <c r="BK3325" s="1" t="s">
        <v>112</v>
      </c>
      <c r="BL3325" s="1" t="s">
        <v>268</v>
      </c>
      <c r="BM3325" s="1" t="s">
        <v>4643</v>
      </c>
      <c r="BQ3325" s="1" t="s">
        <v>121</v>
      </c>
      <c r="BR3325" s="1" t="s">
        <v>122</v>
      </c>
      <c r="BS3325" s="1" t="s">
        <v>112</v>
      </c>
      <c r="BU3325" s="34" t="s">
        <v>11612</v>
      </c>
      <c r="BV3325" s="9">
        <v>44599</v>
      </c>
      <c r="BW3325" s="34" t="s">
        <v>15175</v>
      </c>
      <c r="BY3325" s="2" t="s">
        <v>136</v>
      </c>
      <c r="BZ3325" s="2" t="s">
        <v>124</v>
      </c>
      <c r="CA3325" s="2">
        <v>2</v>
      </c>
      <c r="CB3325" s="1" t="s">
        <v>4465</v>
      </c>
      <c r="CC3325" s="2" t="s">
        <v>126</v>
      </c>
      <c r="CD3325" s="1" t="b">
        <f>AND(E3325&lt;30,NOT(E3325="."),NOT(E3325=""))</f>
        <v>1</v>
      </c>
      <c r="CE3325" s="1" t="b">
        <f t="shared" si="1782"/>
        <v>1</v>
      </c>
      <c r="CF3325" s="1" t="b">
        <f t="shared" si="1759"/>
        <v>0</v>
      </c>
      <c r="CG3325" s="1" t="b">
        <f t="shared" si="1760"/>
        <v>1</v>
      </c>
      <c r="CH3325" s="1" t="b">
        <f t="shared" si="1761"/>
        <v>0</v>
      </c>
      <c r="CI3325" s="1" t="b">
        <f t="shared" si="1762"/>
        <v>0</v>
      </c>
      <c r="CJ3325" s="1" t="b">
        <f t="shared" si="1763"/>
        <v>0</v>
      </c>
      <c r="CK3325" s="1" t="b">
        <f t="shared" si="1764"/>
        <v>0</v>
      </c>
      <c r="CL3325" s="1" t="b">
        <f t="shared" si="1765"/>
        <v>0</v>
      </c>
      <c r="CM3325" s="1" t="b">
        <f t="shared" si="1766"/>
        <v>0</v>
      </c>
      <c r="CN3325" s="1" t="b">
        <f t="shared" si="1767"/>
        <v>0</v>
      </c>
      <c r="CO3325" s="2" t="b">
        <f t="shared" si="1768"/>
        <v>1</v>
      </c>
      <c r="CP3325" s="2" t="b">
        <f t="shared" si="1769"/>
        <v>1</v>
      </c>
      <c r="CQ3325" s="2" t="b">
        <f t="shared" si="1770"/>
        <v>0</v>
      </c>
      <c r="CR3325" s="6" t="str">
        <f t="shared" si="1771"/>
        <v>Female</v>
      </c>
      <c r="CS3325" s="7">
        <f t="shared" si="1772"/>
        <v>1</v>
      </c>
      <c r="CT3325" s="7">
        <f t="shared" si="1773"/>
        <v>0</v>
      </c>
      <c r="CU3325" s="7">
        <f t="shared" si="1774"/>
        <v>0</v>
      </c>
      <c r="CV3325" s="7">
        <f t="shared" si="1775"/>
        <v>1</v>
      </c>
    </row>
    <row r="3326" spans="2:111" ht="145" x14ac:dyDescent="0.35">
      <c r="B3326" s="1" t="s">
        <v>13809</v>
      </c>
      <c r="C3326" s="9">
        <v>44599</v>
      </c>
      <c r="D3326" s="10" t="s">
        <v>13809</v>
      </c>
      <c r="E3326" s="1">
        <v>14</v>
      </c>
      <c r="F3326" s="1" t="s">
        <v>127</v>
      </c>
      <c r="G3326" s="1" t="s">
        <v>13809</v>
      </c>
      <c r="H3326" s="1" t="s">
        <v>13809</v>
      </c>
      <c r="I3326" s="2" t="s">
        <v>183</v>
      </c>
      <c r="J3326" s="2" t="s">
        <v>109</v>
      </c>
      <c r="K3326" s="2" t="s">
        <v>13809</v>
      </c>
      <c r="L3326" s="2" t="s">
        <v>183</v>
      </c>
      <c r="M3326" s="2" t="s">
        <v>109</v>
      </c>
      <c r="N3326" s="2" t="s">
        <v>13809</v>
      </c>
      <c r="O3326" s="2" t="s">
        <v>110</v>
      </c>
      <c r="P3326" s="2" t="s">
        <v>111</v>
      </c>
      <c r="S3326" s="2" t="s">
        <v>111</v>
      </c>
      <c r="T3326" s="2" t="s">
        <v>112</v>
      </c>
      <c r="U3326" s="2" t="b">
        <f t="shared" si="1783"/>
        <v>1</v>
      </c>
      <c r="V3326" s="2" t="s">
        <v>113</v>
      </c>
      <c r="W3326" s="1" t="s">
        <v>112</v>
      </c>
      <c r="X3326" s="1" t="s">
        <v>114</v>
      </c>
      <c r="Y3326" s="2" t="s">
        <v>112</v>
      </c>
      <c r="Z3326" s="2" t="s">
        <v>111</v>
      </c>
      <c r="AA3326" s="2" t="s">
        <v>111</v>
      </c>
      <c r="AB3326" s="2">
        <v>3</v>
      </c>
      <c r="AC3326" s="1" t="s">
        <v>111</v>
      </c>
      <c r="AF3326" s="1" t="s">
        <v>111</v>
      </c>
      <c r="AJ3326" s="1" t="s">
        <v>115</v>
      </c>
      <c r="AK3326" s="1" t="s">
        <v>129</v>
      </c>
      <c r="AO3326" s="1" t="s">
        <v>130</v>
      </c>
      <c r="AS3326" s="1" t="s">
        <v>118</v>
      </c>
      <c r="AU3326" s="1" t="s">
        <v>132</v>
      </c>
      <c r="AZ3326" s="1" t="s">
        <v>222</v>
      </c>
      <c r="BC3326" s="1" t="s">
        <v>11613</v>
      </c>
      <c r="BJ3326" s="1" t="s">
        <v>112</v>
      </c>
      <c r="BK3326" s="1" t="s">
        <v>112</v>
      </c>
      <c r="BL3326" s="1" t="s">
        <v>161</v>
      </c>
      <c r="BM3326" s="1" t="s">
        <v>11614</v>
      </c>
      <c r="BQ3326" s="1" t="s">
        <v>121</v>
      </c>
      <c r="BR3326" s="1" t="s">
        <v>122</v>
      </c>
      <c r="BS3326" s="1" t="s">
        <v>111</v>
      </c>
      <c r="BT3326" s="34" t="s">
        <v>11615</v>
      </c>
      <c r="BU3326" s="34" t="s">
        <v>11426</v>
      </c>
      <c r="BV3326" s="9">
        <v>44606</v>
      </c>
      <c r="BW3326" s="34" t="s">
        <v>15176</v>
      </c>
      <c r="BY3326" s="2" t="s">
        <v>123</v>
      </c>
      <c r="BZ3326" s="2" t="s">
        <v>124</v>
      </c>
      <c r="CA3326" s="2">
        <v>3</v>
      </c>
      <c r="CB3326" s="1" t="s">
        <v>290</v>
      </c>
      <c r="CC3326" s="2" t="s">
        <v>126</v>
      </c>
      <c r="CD3326" s="1" t="b">
        <f>AND(E3326&lt;30,NOT(E3326="."),NOT(E3326=""))</f>
        <v>1</v>
      </c>
      <c r="CE3326" s="1" t="b">
        <f t="shared" si="1782"/>
        <v>1</v>
      </c>
      <c r="CF3326" s="1" t="b">
        <f t="shared" si="1759"/>
        <v>0</v>
      </c>
      <c r="CG3326" s="1" t="b">
        <f t="shared" si="1760"/>
        <v>1</v>
      </c>
      <c r="CH3326" s="1" t="b">
        <f t="shared" si="1761"/>
        <v>0</v>
      </c>
      <c r="CI3326" s="1" t="b">
        <f t="shared" si="1762"/>
        <v>0</v>
      </c>
      <c r="CJ3326" s="1" t="b">
        <f t="shared" si="1763"/>
        <v>0</v>
      </c>
      <c r="CK3326" s="1" t="b">
        <f t="shared" si="1764"/>
        <v>0</v>
      </c>
      <c r="CL3326" s="1" t="b">
        <f t="shared" si="1765"/>
        <v>0</v>
      </c>
      <c r="CM3326" s="1" t="b">
        <f t="shared" si="1766"/>
        <v>0</v>
      </c>
      <c r="CN3326" s="1" t="b">
        <f t="shared" si="1767"/>
        <v>0</v>
      </c>
      <c r="CO3326" s="2" t="b">
        <f t="shared" si="1768"/>
        <v>1</v>
      </c>
      <c r="CP3326" s="2" t="b">
        <f t="shared" si="1769"/>
        <v>1</v>
      </c>
      <c r="CQ3326" s="2" t="b">
        <f t="shared" si="1770"/>
        <v>0</v>
      </c>
      <c r="CR3326" s="6" t="str">
        <f t="shared" si="1771"/>
        <v>Male</v>
      </c>
      <c r="CS3326" s="7">
        <f t="shared" si="1772"/>
        <v>1</v>
      </c>
      <c r="CT3326" s="7">
        <f t="shared" si="1773"/>
        <v>0</v>
      </c>
      <c r="CU3326" s="7">
        <f t="shared" si="1774"/>
        <v>0</v>
      </c>
      <c r="CV3326" s="7">
        <f t="shared" si="1775"/>
        <v>1</v>
      </c>
      <c r="CW3326" s="7">
        <f>COUNTIF(M3326,"=*moderna*")</f>
        <v>0</v>
      </c>
      <c r="CX3326" s="1" t="b">
        <f>AND(E3326&lt;30,NOT(E3326="."),NOT(E3326=""))</f>
        <v>1</v>
      </c>
      <c r="CY3326" s="1" t="b">
        <f>AND(E3326&gt;17,E3326&lt;41,NOT(E3326="."),NOT(E3326=""))</f>
        <v>0</v>
      </c>
      <c r="DG3326" s="1" t="b">
        <f>AND(E3326&gt;4,E3326&lt;18,NOT(E3326=""),NOT(E3326="."))</f>
        <v>1</v>
      </c>
    </row>
    <row r="3327" spans="2:111" ht="246.5" x14ac:dyDescent="0.35">
      <c r="B3327" s="1" t="s">
        <v>13809</v>
      </c>
      <c r="C3327" s="9">
        <v>44600</v>
      </c>
      <c r="D3327" s="10" t="s">
        <v>13809</v>
      </c>
      <c r="E3327" s="1">
        <v>36</v>
      </c>
      <c r="F3327" s="1" t="s">
        <v>108</v>
      </c>
      <c r="G3327" s="1" t="s">
        <v>13809</v>
      </c>
      <c r="H3327" s="1" t="s">
        <v>13809</v>
      </c>
      <c r="K3327" s="2" t="s">
        <v>13809</v>
      </c>
      <c r="L3327" s="9">
        <v>44253</v>
      </c>
      <c r="M3327" s="2" t="s">
        <v>109</v>
      </c>
      <c r="N3327" s="2" t="s">
        <v>13809</v>
      </c>
      <c r="O3327" s="2" t="s">
        <v>110</v>
      </c>
      <c r="P3327" s="2" t="s">
        <v>111</v>
      </c>
      <c r="S3327" s="2" t="s">
        <v>112</v>
      </c>
      <c r="T3327" s="2" t="s">
        <v>111</v>
      </c>
      <c r="U3327" s="2" t="b">
        <f t="shared" si="1783"/>
        <v>1</v>
      </c>
      <c r="V3327" s="2" t="s">
        <v>113</v>
      </c>
      <c r="W3327" s="1" t="s">
        <v>112</v>
      </c>
      <c r="X3327" s="1" t="s">
        <v>114</v>
      </c>
      <c r="Y3327" s="2" t="s">
        <v>112</v>
      </c>
      <c r="AA3327" s="2" t="s">
        <v>112</v>
      </c>
      <c r="AB3327" s="2">
        <v>2</v>
      </c>
      <c r="AH3327" s="1" t="s">
        <v>193</v>
      </c>
      <c r="AI3327" s="1" t="s">
        <v>11616</v>
      </c>
      <c r="AK3327" s="1" t="s">
        <v>201</v>
      </c>
      <c r="AN3327" s="1" t="s">
        <v>11617</v>
      </c>
      <c r="AO3327" s="1" t="s">
        <v>166</v>
      </c>
      <c r="AU3327" s="1" t="s">
        <v>132</v>
      </c>
      <c r="AZ3327" s="1" t="s">
        <v>310</v>
      </c>
      <c r="BA3327" s="1" t="s">
        <v>11618</v>
      </c>
      <c r="BE3327" s="1" t="s">
        <v>11619</v>
      </c>
      <c r="BG3327" s="1" t="s">
        <v>11620</v>
      </c>
      <c r="BJ3327" s="1" t="s">
        <v>112</v>
      </c>
      <c r="BK3327" s="1" t="s">
        <v>112</v>
      </c>
      <c r="BL3327" s="1" t="s">
        <v>241</v>
      </c>
      <c r="BM3327" s="1" t="s">
        <v>11621</v>
      </c>
      <c r="BQ3327" s="1" t="s">
        <v>121</v>
      </c>
      <c r="BR3327" s="1" t="s">
        <v>122</v>
      </c>
      <c r="BS3327" s="1" t="s">
        <v>111</v>
      </c>
      <c r="BT3327" s="34" t="s">
        <v>11622</v>
      </c>
      <c r="BU3327" s="34" t="s">
        <v>14054</v>
      </c>
      <c r="BV3327" s="9">
        <v>44708</v>
      </c>
      <c r="BW3327" s="34" t="s">
        <v>11623</v>
      </c>
      <c r="BY3327" s="2" t="s">
        <v>156</v>
      </c>
      <c r="BZ3327" s="2" t="s">
        <v>124</v>
      </c>
      <c r="CA3327" s="2">
        <v>2</v>
      </c>
      <c r="CB3327" s="1" t="s">
        <v>236</v>
      </c>
      <c r="CC3327" s="2" t="s">
        <v>126</v>
      </c>
      <c r="CD3327" s="1" t="b">
        <v>0</v>
      </c>
      <c r="CE3327" s="1" t="b">
        <v>0</v>
      </c>
      <c r="CF3327" s="1" t="b">
        <f t="shared" si="1759"/>
        <v>0</v>
      </c>
      <c r="CG3327" s="1" t="b">
        <f t="shared" si="1760"/>
        <v>0</v>
      </c>
      <c r="CH3327" s="1" t="b">
        <f t="shared" si="1761"/>
        <v>0</v>
      </c>
      <c r="CI3327" s="1" t="b">
        <f t="shared" si="1762"/>
        <v>0</v>
      </c>
      <c r="CJ3327" s="1" t="b">
        <f t="shared" si="1763"/>
        <v>0</v>
      </c>
      <c r="CK3327" s="1" t="b">
        <f t="shared" si="1764"/>
        <v>1</v>
      </c>
      <c r="CL3327" s="1" t="b">
        <f t="shared" si="1765"/>
        <v>0</v>
      </c>
      <c r="CM3327" s="1" t="b">
        <f t="shared" si="1766"/>
        <v>0</v>
      </c>
      <c r="CN3327" s="1" t="b">
        <f t="shared" si="1767"/>
        <v>0</v>
      </c>
      <c r="CO3327" s="2" t="b">
        <f t="shared" si="1768"/>
        <v>1</v>
      </c>
      <c r="CP3327" s="2" t="b">
        <f t="shared" si="1769"/>
        <v>1</v>
      </c>
      <c r="CQ3327" s="2" t="b">
        <f t="shared" si="1770"/>
        <v>0</v>
      </c>
      <c r="CR3327" s="6" t="str">
        <f t="shared" si="1771"/>
        <v>Female</v>
      </c>
      <c r="CS3327" s="7">
        <f t="shared" si="1772"/>
        <v>0</v>
      </c>
      <c r="CT3327" s="7">
        <f t="shared" si="1773"/>
        <v>0</v>
      </c>
      <c r="CU3327" s="7">
        <f t="shared" si="1774"/>
        <v>0</v>
      </c>
      <c r="CV3327" s="7">
        <f t="shared" si="1775"/>
        <v>1</v>
      </c>
      <c r="CW3327" s="7">
        <f>COUNTIF(M3327,"=*moderna*")</f>
        <v>0</v>
      </c>
      <c r="CX3327" s="1" t="b">
        <f>AND(E3327&lt;30,NOT(E3327="."),NOT(E3327=""))</f>
        <v>0</v>
      </c>
      <c r="CY3327" s="1" t="b">
        <f>AND(E3327&gt;17,E3327&lt;41,NOT(E3327="."),NOT(E3327=""))</f>
        <v>1</v>
      </c>
      <c r="CZ3327" s="2">
        <v>7103</v>
      </c>
      <c r="DG3327" s="1" t="b">
        <f>AND(E3327&gt;4,E3327&lt;18,NOT(E3327=""),NOT(E3327="."))</f>
        <v>0</v>
      </c>
    </row>
    <row r="3328" spans="2:111" ht="145" x14ac:dyDescent="0.35">
      <c r="B3328" s="1" t="s">
        <v>13809</v>
      </c>
      <c r="C3328" s="9">
        <v>44602</v>
      </c>
      <c r="D3328" s="10" t="s">
        <v>13809</v>
      </c>
      <c r="E3328" s="1">
        <v>24</v>
      </c>
      <c r="F3328" s="1" t="s">
        <v>127</v>
      </c>
      <c r="G3328" s="1" t="s">
        <v>13809</v>
      </c>
      <c r="H3328" s="1" t="s">
        <v>13809</v>
      </c>
      <c r="I3328" s="9">
        <v>44315</v>
      </c>
      <c r="J3328" s="2" t="s">
        <v>109</v>
      </c>
      <c r="K3328" s="2" t="s">
        <v>13809</v>
      </c>
      <c r="L3328" s="9">
        <v>44337</v>
      </c>
      <c r="M3328" s="2" t="s">
        <v>109</v>
      </c>
      <c r="N3328" s="2" t="s">
        <v>13809</v>
      </c>
      <c r="O3328" s="2" t="s">
        <v>110</v>
      </c>
      <c r="P3328" s="2" t="s">
        <v>111</v>
      </c>
      <c r="S3328" s="2" t="s">
        <v>112</v>
      </c>
      <c r="T3328" s="2" t="s">
        <v>111</v>
      </c>
      <c r="U3328" s="2" t="b">
        <f t="shared" si="1783"/>
        <v>1</v>
      </c>
      <c r="V3328" s="2" t="s">
        <v>113</v>
      </c>
      <c r="W3328" s="1" t="s">
        <v>112</v>
      </c>
      <c r="X3328" s="1" t="s">
        <v>114</v>
      </c>
      <c r="Y3328" s="2" t="s">
        <v>112</v>
      </c>
      <c r="Z3328" s="2" t="s">
        <v>111</v>
      </c>
      <c r="AA3328" s="2" t="s">
        <v>111</v>
      </c>
      <c r="AB3328" s="2">
        <v>7</v>
      </c>
      <c r="AC3328" s="1" t="s">
        <v>111</v>
      </c>
      <c r="AF3328" s="1" t="s">
        <v>111</v>
      </c>
      <c r="AJ3328" s="1" t="s">
        <v>115</v>
      </c>
      <c r="AK3328" s="1" t="s">
        <v>129</v>
      </c>
      <c r="AO3328" s="1" t="s">
        <v>117</v>
      </c>
      <c r="AS3328" s="1" t="s">
        <v>118</v>
      </c>
      <c r="AU3328" s="1" t="s">
        <v>132</v>
      </c>
      <c r="AZ3328" s="1" t="s">
        <v>799</v>
      </c>
      <c r="BC3328" s="1" t="s">
        <v>11624</v>
      </c>
      <c r="BF3328" s="1" t="s">
        <v>11625</v>
      </c>
      <c r="BG3328" s="1" t="s">
        <v>11626</v>
      </c>
      <c r="BH3328" s="1" t="s">
        <v>11627</v>
      </c>
      <c r="BJ3328" s="1" t="s">
        <v>111</v>
      </c>
      <c r="BN3328" s="1" t="s">
        <v>112</v>
      </c>
      <c r="BO3328" s="1" t="s">
        <v>148</v>
      </c>
      <c r="BP3328" s="1" t="s">
        <v>11628</v>
      </c>
      <c r="BQ3328" s="1" t="s">
        <v>121</v>
      </c>
      <c r="BR3328" s="1" t="s">
        <v>122</v>
      </c>
      <c r="BS3328" s="1" t="s">
        <v>112</v>
      </c>
      <c r="BU3328" s="34" t="s">
        <v>11629</v>
      </c>
      <c r="BV3328" s="9">
        <v>44602</v>
      </c>
      <c r="BW3328" s="34" t="s">
        <v>15177</v>
      </c>
      <c r="BY3328" s="2" t="s">
        <v>156</v>
      </c>
      <c r="BZ3328" s="2" t="s">
        <v>124</v>
      </c>
      <c r="CA3328" s="2">
        <v>3</v>
      </c>
      <c r="CB3328" s="1" t="s">
        <v>233</v>
      </c>
      <c r="CC3328" s="2" t="s">
        <v>126</v>
      </c>
      <c r="CD3328" s="1" t="b">
        <f t="shared" ref="CD3328:CD3342" si="1784">AND(E3328&lt;30,NOT(E3328="."),NOT(E3328=""))</f>
        <v>1</v>
      </c>
      <c r="CE3328" s="1" t="b">
        <f t="shared" ref="CE3328:CE3342" si="1785">AND(E3328&lt;18,NOT(E3328="."),NOT(E3328=""))</f>
        <v>0</v>
      </c>
      <c r="CF3328" s="1" t="b">
        <f t="shared" si="1759"/>
        <v>0</v>
      </c>
      <c r="CG3328" s="1" t="b">
        <f t="shared" si="1760"/>
        <v>0</v>
      </c>
      <c r="CH3328" s="1" t="b">
        <f t="shared" si="1761"/>
        <v>0</v>
      </c>
      <c r="CI3328" s="1" t="b">
        <f t="shared" si="1762"/>
        <v>1</v>
      </c>
      <c r="CJ3328" s="1" t="b">
        <f t="shared" si="1763"/>
        <v>0</v>
      </c>
      <c r="CK3328" s="1" t="b">
        <f t="shared" si="1764"/>
        <v>0</v>
      </c>
      <c r="CL3328" s="1" t="b">
        <f t="shared" si="1765"/>
        <v>0</v>
      </c>
      <c r="CM3328" s="1" t="b">
        <f t="shared" si="1766"/>
        <v>0</v>
      </c>
      <c r="CN3328" s="1" t="b">
        <f t="shared" si="1767"/>
        <v>0</v>
      </c>
      <c r="CO3328" s="2" t="b">
        <f t="shared" si="1768"/>
        <v>0</v>
      </c>
      <c r="CP3328" s="2" t="b">
        <f t="shared" si="1769"/>
        <v>1</v>
      </c>
      <c r="CQ3328" s="2" t="b">
        <f t="shared" si="1770"/>
        <v>0</v>
      </c>
      <c r="CR3328" s="6" t="str">
        <f t="shared" si="1771"/>
        <v>Male</v>
      </c>
      <c r="CS3328" s="7">
        <f t="shared" si="1772"/>
        <v>1</v>
      </c>
      <c r="CT3328" s="7">
        <f t="shared" si="1773"/>
        <v>0</v>
      </c>
      <c r="CU3328" s="7">
        <f t="shared" si="1774"/>
        <v>0</v>
      </c>
      <c r="CV3328" s="7">
        <f t="shared" si="1775"/>
        <v>1</v>
      </c>
      <c r="CW3328" s="7">
        <f>COUNTIF(M3328,"=*moderna*")</f>
        <v>0</v>
      </c>
      <c r="CX3328" s="1" t="b">
        <f>AND(E3328&lt;30,NOT(E3328="."),NOT(E3328=""))</f>
        <v>1</v>
      </c>
      <c r="CY3328" s="1" t="b">
        <f>AND(E3328&gt;17,E3328&lt;41,NOT(E3328="."),NOT(E3328=""))</f>
        <v>1</v>
      </c>
      <c r="DG3328" s="1" t="b">
        <f>AND(E3328&gt;4,E3328&lt;18,NOT(E3328=""),NOT(E3328="."))</f>
        <v>0</v>
      </c>
    </row>
    <row r="3329" spans="2:111" ht="130.5" x14ac:dyDescent="0.35">
      <c r="B3329" s="1" t="s">
        <v>13809</v>
      </c>
      <c r="C3329" s="9">
        <v>44600</v>
      </c>
      <c r="D3329" s="10" t="s">
        <v>13809</v>
      </c>
      <c r="E3329" s="1">
        <v>15</v>
      </c>
      <c r="F3329" s="1" t="s">
        <v>127</v>
      </c>
      <c r="G3329" s="1" t="s">
        <v>13809</v>
      </c>
      <c r="H3329" s="1" t="s">
        <v>13809</v>
      </c>
      <c r="I3329" s="2" t="s">
        <v>183</v>
      </c>
      <c r="J3329" s="2" t="s">
        <v>163</v>
      </c>
      <c r="K3329" s="2" t="s">
        <v>13809</v>
      </c>
      <c r="L3329" s="2" t="s">
        <v>183</v>
      </c>
      <c r="M3329" s="2" t="s">
        <v>163</v>
      </c>
      <c r="N3329" s="2" t="s">
        <v>13809</v>
      </c>
      <c r="O3329" s="2" t="s">
        <v>110</v>
      </c>
      <c r="P3329" s="2" t="s">
        <v>111</v>
      </c>
      <c r="S3329" s="2" t="s">
        <v>112</v>
      </c>
      <c r="T3329" s="2" t="s">
        <v>111</v>
      </c>
      <c r="U3329" s="2" t="b">
        <f t="shared" si="1783"/>
        <v>1</v>
      </c>
      <c r="V3329" s="2" t="s">
        <v>113</v>
      </c>
      <c r="W3329" s="1" t="s">
        <v>112</v>
      </c>
      <c r="X3329" s="1" t="s">
        <v>114</v>
      </c>
      <c r="Y3329" s="2" t="s">
        <v>112</v>
      </c>
      <c r="Z3329" s="2" t="s">
        <v>111</v>
      </c>
      <c r="AA3329" s="2" t="s">
        <v>111</v>
      </c>
      <c r="AB3329" s="2">
        <v>2</v>
      </c>
      <c r="AC3329" s="1" t="s">
        <v>111</v>
      </c>
      <c r="AF3329" s="1" t="s">
        <v>111</v>
      </c>
      <c r="AJ3329" s="1" t="s">
        <v>115</v>
      </c>
      <c r="AK3329" s="1" t="s">
        <v>150</v>
      </c>
      <c r="AO3329" s="1" t="s">
        <v>130</v>
      </c>
      <c r="AS3329" s="1" t="s">
        <v>140</v>
      </c>
      <c r="AU3329" s="1" t="s">
        <v>238</v>
      </c>
      <c r="AX3329" s="1">
        <v>63</v>
      </c>
      <c r="AZ3329" s="1" t="s">
        <v>133</v>
      </c>
      <c r="BA3329" s="1" t="s">
        <v>11630</v>
      </c>
      <c r="BE3329" s="1" t="s">
        <v>11631</v>
      </c>
      <c r="BG3329" s="1">
        <v>2.5</v>
      </c>
      <c r="BH3329" s="1" t="s">
        <v>10814</v>
      </c>
      <c r="BJ3329" s="1" t="s">
        <v>112</v>
      </c>
      <c r="BK3329" s="1" t="s">
        <v>112</v>
      </c>
      <c r="BL3329" s="1" t="s">
        <v>142</v>
      </c>
      <c r="BQ3329" s="1" t="s">
        <v>121</v>
      </c>
      <c r="BR3329" s="1" t="s">
        <v>122</v>
      </c>
      <c r="BS3329" s="1" t="s">
        <v>112</v>
      </c>
      <c r="BU3329" s="34" t="s">
        <v>11632</v>
      </c>
      <c r="BV3329" s="9">
        <v>44603</v>
      </c>
      <c r="BW3329" s="34" t="s">
        <v>15178</v>
      </c>
      <c r="BY3329" s="2" t="s">
        <v>123</v>
      </c>
      <c r="BZ3329" s="2" t="s">
        <v>124</v>
      </c>
      <c r="CA3329" s="2">
        <v>3</v>
      </c>
      <c r="CB3329" s="1" t="s">
        <v>175</v>
      </c>
      <c r="CC3329" s="2" t="s">
        <v>126</v>
      </c>
      <c r="CD3329" s="1" t="b">
        <f t="shared" si="1784"/>
        <v>1</v>
      </c>
      <c r="CE3329" s="1" t="b">
        <f t="shared" si="1785"/>
        <v>1</v>
      </c>
      <c r="CF3329" s="1" t="b">
        <f t="shared" si="1759"/>
        <v>0</v>
      </c>
      <c r="CG3329" s="1" t="b">
        <f t="shared" si="1760"/>
        <v>1</v>
      </c>
      <c r="CH3329" s="1" t="b">
        <f t="shared" si="1761"/>
        <v>0</v>
      </c>
      <c r="CI3329" s="1" t="b">
        <f t="shared" si="1762"/>
        <v>0</v>
      </c>
      <c r="CJ3329" s="1" t="b">
        <f t="shared" si="1763"/>
        <v>0</v>
      </c>
      <c r="CK3329" s="1" t="b">
        <f t="shared" si="1764"/>
        <v>0</v>
      </c>
      <c r="CL3329" s="1" t="b">
        <f t="shared" si="1765"/>
        <v>0</v>
      </c>
      <c r="CM3329" s="1" t="b">
        <f t="shared" si="1766"/>
        <v>0</v>
      </c>
      <c r="CN3329" s="1" t="b">
        <f t="shared" si="1767"/>
        <v>0</v>
      </c>
      <c r="CO3329" s="2" t="b">
        <f t="shared" si="1768"/>
        <v>1</v>
      </c>
      <c r="CP3329" s="2" t="b">
        <f t="shared" si="1769"/>
        <v>1</v>
      </c>
      <c r="CQ3329" s="2" t="b">
        <f t="shared" si="1770"/>
        <v>0</v>
      </c>
      <c r="CR3329" s="6" t="str">
        <f t="shared" si="1771"/>
        <v>Male</v>
      </c>
      <c r="CS3329" s="7">
        <f t="shared" si="1772"/>
        <v>0</v>
      </c>
      <c r="CT3329" s="7">
        <f t="shared" si="1773"/>
        <v>0</v>
      </c>
      <c r="CU3329" s="7">
        <f t="shared" si="1774"/>
        <v>0</v>
      </c>
      <c r="CV3329" s="7">
        <f t="shared" si="1775"/>
        <v>0</v>
      </c>
      <c r="CW3329" s="7">
        <f>COUNTIF(M3329,"=*moderna*")</f>
        <v>0</v>
      </c>
      <c r="CX3329" s="1" t="b">
        <f>AND(E3329&lt;30,NOT(E3329="."),NOT(E3329=""))</f>
        <v>1</v>
      </c>
      <c r="CY3329" s="1" t="b">
        <f>AND(E3329&gt;17,E3329&lt;41,NOT(E3329="."),NOT(E3329=""))</f>
        <v>0</v>
      </c>
      <c r="DG3329" s="1" t="b">
        <f>AND(E3329&gt;4,E3329&lt;18,NOT(E3329=""),NOT(E3329="."))</f>
        <v>1</v>
      </c>
    </row>
    <row r="3330" spans="2:111" ht="261" x14ac:dyDescent="0.35">
      <c r="B3330" s="1" t="s">
        <v>13809</v>
      </c>
      <c r="C3330" s="9">
        <v>44600</v>
      </c>
      <c r="D3330" s="10" t="s">
        <v>13809</v>
      </c>
      <c r="E3330" s="1">
        <v>24</v>
      </c>
      <c r="F3330" s="1" t="s">
        <v>127</v>
      </c>
      <c r="G3330" s="1" t="s">
        <v>13809</v>
      </c>
      <c r="H3330" s="1" t="s">
        <v>13809</v>
      </c>
      <c r="I3330" s="2" t="s">
        <v>183</v>
      </c>
      <c r="J3330" s="2" t="s">
        <v>163</v>
      </c>
      <c r="K3330" s="2" t="s">
        <v>13809</v>
      </c>
      <c r="L3330" s="2" t="s">
        <v>183</v>
      </c>
      <c r="M3330" s="2" t="s">
        <v>163</v>
      </c>
      <c r="N3330" s="2" t="s">
        <v>13809</v>
      </c>
      <c r="O3330" s="2" t="s">
        <v>110</v>
      </c>
      <c r="P3330" s="2" t="s">
        <v>111</v>
      </c>
      <c r="S3330" s="2" t="s">
        <v>112</v>
      </c>
      <c r="T3330" s="2" t="s">
        <v>111</v>
      </c>
      <c r="U3330" s="2" t="b">
        <f t="shared" si="1783"/>
        <v>1</v>
      </c>
      <c r="V3330" s="2" t="s">
        <v>113</v>
      </c>
      <c r="W3330" s="1" t="s">
        <v>112</v>
      </c>
      <c r="X3330" s="1" t="s">
        <v>138</v>
      </c>
      <c r="Y3330" s="2" t="s">
        <v>112</v>
      </c>
      <c r="Z3330" s="2" t="s">
        <v>111</v>
      </c>
      <c r="AA3330" s="2" t="s">
        <v>111</v>
      </c>
      <c r="AB3330" s="2">
        <v>27</v>
      </c>
      <c r="AC3330" s="1" t="s">
        <v>111</v>
      </c>
      <c r="AF3330" s="1" t="s">
        <v>111</v>
      </c>
      <c r="AJ3330" s="1" t="s">
        <v>115</v>
      </c>
      <c r="AK3330" s="1" t="s">
        <v>150</v>
      </c>
      <c r="AO3330" s="1" t="s">
        <v>166</v>
      </c>
      <c r="AS3330" s="1" t="s">
        <v>140</v>
      </c>
      <c r="AU3330" s="1" t="s">
        <v>132</v>
      </c>
      <c r="AZ3330" s="1" t="s">
        <v>395</v>
      </c>
      <c r="BA3330" s="1" t="s">
        <v>11633</v>
      </c>
      <c r="BF3330" s="1">
        <v>31</v>
      </c>
      <c r="BG3330" s="1">
        <v>10</v>
      </c>
      <c r="BJ3330" s="1" t="s">
        <v>112</v>
      </c>
      <c r="BK3330" s="1" t="s">
        <v>112</v>
      </c>
      <c r="BL3330" s="1" t="s">
        <v>206</v>
      </c>
      <c r="BM3330" s="1" t="s">
        <v>11634</v>
      </c>
      <c r="BQ3330" s="1" t="s">
        <v>121</v>
      </c>
      <c r="BR3330" s="1" t="s">
        <v>122</v>
      </c>
      <c r="BS3330" s="1" t="s">
        <v>112</v>
      </c>
      <c r="BU3330" s="34" t="s">
        <v>11635</v>
      </c>
      <c r="BV3330" s="9">
        <v>44600</v>
      </c>
      <c r="BW3330" s="34" t="s">
        <v>15179</v>
      </c>
      <c r="BY3330" s="2" t="s">
        <v>174</v>
      </c>
      <c r="BZ3330" s="2" t="s">
        <v>124</v>
      </c>
      <c r="CA3330" s="2">
        <v>3</v>
      </c>
      <c r="CB3330" s="1" t="s">
        <v>11636</v>
      </c>
      <c r="CC3330" s="2" t="s">
        <v>113</v>
      </c>
      <c r="CD3330" s="1" t="b">
        <f t="shared" si="1784"/>
        <v>1</v>
      </c>
      <c r="CE3330" s="1" t="b">
        <f t="shared" si="1785"/>
        <v>0</v>
      </c>
      <c r="CF3330" s="1" t="b">
        <f t="shared" ref="CF3330:CF3393" si="1786">AND(E3330&gt;4,E3330&lt;12,NOT(E3330=""),NOT(E3330="."))</f>
        <v>0</v>
      </c>
      <c r="CG3330" s="1" t="b">
        <f t="shared" ref="CG3330:CG3393" si="1787">AND(E3330&gt;11,E3330&lt;16,NOT(E3330=""),NOT(E3330="."))</f>
        <v>0</v>
      </c>
      <c r="CH3330" s="1" t="b">
        <f t="shared" ref="CH3330:CH3393" si="1788">AND(E3330&gt;15,E3330&lt;18)</f>
        <v>0</v>
      </c>
      <c r="CI3330" s="1" t="b">
        <f t="shared" ref="CI3330:CI3393" si="1789">AND(E3330&gt;17,E3330&lt;25)</f>
        <v>1</v>
      </c>
      <c r="CJ3330" s="1" t="b">
        <f t="shared" ref="CJ3330:CJ3393" si="1790">AND(E3330&gt;24,E3330&lt;30)</f>
        <v>0</v>
      </c>
      <c r="CK3330" s="1" t="b">
        <f t="shared" ref="CK3330:CK3393" si="1791">AND(E3330&gt;29,E3330&lt;40)</f>
        <v>0</v>
      </c>
      <c r="CL3330" s="1" t="b">
        <f t="shared" ref="CL3330:CL3393" si="1792">AND(E3330&gt;39,E3330&lt;50)</f>
        <v>0</v>
      </c>
      <c r="CM3330" s="1" t="b">
        <f t="shared" ref="CM3330:CM3393" si="1793">AND(E3330&gt;49,E3330&lt;65)</f>
        <v>0</v>
      </c>
      <c r="CN3330" s="1" t="b">
        <f t="shared" ref="CN3330:CN3393" si="1794">AND(E3330&gt;64,NOT(E3330="."),NOT(E3330=""))</f>
        <v>0</v>
      </c>
      <c r="CO3330" s="2" t="b">
        <f t="shared" ref="CO3330:CO3393" si="1795">AND(AB3330&lt;7,NOT(AB3330="."),NOT(AB3330=""))</f>
        <v>0</v>
      </c>
      <c r="CP3330" s="2" t="b">
        <f t="shared" ref="CP3330:CP3393" si="1796">AND(AB3330&lt;8,NOT(AB3330="."),NOT(AB3330=""))</f>
        <v>0</v>
      </c>
      <c r="CQ3330" s="2" t="b">
        <f t="shared" ref="CQ3330:CQ3393" si="1797">AND(AB3330&gt;7,AB3330&lt;22,NOT(AB3330=""),NOT(AB3330="."))</f>
        <v>0</v>
      </c>
      <c r="CR3330" s="6" t="str">
        <f t="shared" ref="CR3330:CR3393" si="1798">F3330</f>
        <v>Male</v>
      </c>
      <c r="CS3330" s="7">
        <f t="shared" ref="CS3330:CS3393" si="1799">COUNTIF(J3330,"=*pfizer*")</f>
        <v>0</v>
      </c>
      <c r="CT3330" s="7">
        <f t="shared" ref="CT3330:CT3393" si="1800">COUNTIF(J3330,"=*moderna*")</f>
        <v>0</v>
      </c>
      <c r="CU3330" s="7">
        <f t="shared" ref="CU3330:CU3393" si="1801">COUNTIF(J3330,"=*janssen*")</f>
        <v>0</v>
      </c>
      <c r="CV3330" s="7">
        <f t="shared" ref="CV3330:CV3393" si="1802">COUNTIF(M3330,"=*pfizer*")</f>
        <v>0</v>
      </c>
    </row>
    <row r="3331" spans="2:111" ht="261" x14ac:dyDescent="0.35">
      <c r="B3331" s="1" t="s">
        <v>13809</v>
      </c>
      <c r="C3331" s="9">
        <v>44600</v>
      </c>
      <c r="D3331" s="10" t="s">
        <v>13809</v>
      </c>
      <c r="E3331" s="1">
        <v>12</v>
      </c>
      <c r="F3331" s="1" t="s">
        <v>127</v>
      </c>
      <c r="G3331" s="1" t="s">
        <v>13809</v>
      </c>
      <c r="H3331" s="1" t="s">
        <v>13809</v>
      </c>
      <c r="I3331" s="9">
        <v>44574</v>
      </c>
      <c r="J3331" s="2" t="s">
        <v>109</v>
      </c>
      <c r="K3331" s="2" t="s">
        <v>13809</v>
      </c>
      <c r="L3331" s="9">
        <v>44595</v>
      </c>
      <c r="M3331" s="2" t="s">
        <v>109</v>
      </c>
      <c r="N3331" s="2" t="s">
        <v>13809</v>
      </c>
      <c r="O3331" s="2" t="s">
        <v>110</v>
      </c>
      <c r="P3331" s="2" t="s">
        <v>111</v>
      </c>
      <c r="S3331" s="2" t="s">
        <v>112</v>
      </c>
      <c r="U3331" s="2" t="b">
        <f t="shared" si="1783"/>
        <v>1</v>
      </c>
      <c r="V3331" s="2" t="s">
        <v>113</v>
      </c>
      <c r="W3331" s="1" t="s">
        <v>112</v>
      </c>
      <c r="X3331" s="1" t="s">
        <v>114</v>
      </c>
      <c r="Y3331" s="2" t="s">
        <v>112</v>
      </c>
      <c r="Z3331" s="2" t="s">
        <v>111</v>
      </c>
      <c r="AA3331" s="2" t="s">
        <v>112</v>
      </c>
      <c r="AB3331" s="2">
        <v>3</v>
      </c>
      <c r="AC3331" s="1" t="s">
        <v>111</v>
      </c>
      <c r="AF3331" s="1" t="s">
        <v>111</v>
      </c>
      <c r="AJ3331" s="1" t="s">
        <v>115</v>
      </c>
      <c r="AK3331" s="1" t="s">
        <v>150</v>
      </c>
      <c r="AO3331" s="1" t="s">
        <v>166</v>
      </c>
      <c r="AS3331" s="1" t="s">
        <v>118</v>
      </c>
      <c r="AU3331" s="1" t="s">
        <v>132</v>
      </c>
      <c r="AZ3331" s="1" t="s">
        <v>208</v>
      </c>
      <c r="BA3331" s="1" t="s">
        <v>11637</v>
      </c>
      <c r="BD3331" s="1">
        <v>8.01</v>
      </c>
      <c r="BG3331" s="1">
        <v>226</v>
      </c>
      <c r="BJ3331" s="1" t="s">
        <v>112</v>
      </c>
      <c r="BK3331" s="1" t="s">
        <v>112</v>
      </c>
      <c r="BL3331" s="1" t="s">
        <v>142</v>
      </c>
      <c r="BQ3331" s="1" t="s">
        <v>121</v>
      </c>
      <c r="BR3331" s="1" t="s">
        <v>122</v>
      </c>
      <c r="BU3331" s="34" t="s">
        <v>11638</v>
      </c>
      <c r="BV3331" s="9">
        <v>44600</v>
      </c>
      <c r="BW3331" s="34" t="s">
        <v>15180</v>
      </c>
      <c r="BY3331" s="2" t="s">
        <v>156</v>
      </c>
      <c r="BZ3331" s="2" t="s">
        <v>124</v>
      </c>
      <c r="CA3331" s="2">
        <v>2</v>
      </c>
      <c r="CB3331" s="1" t="s">
        <v>11261</v>
      </c>
      <c r="CC3331" s="2" t="s">
        <v>126</v>
      </c>
      <c r="CD3331" s="1" t="b">
        <f t="shared" si="1784"/>
        <v>1</v>
      </c>
      <c r="CE3331" s="1" t="b">
        <f t="shared" si="1785"/>
        <v>1</v>
      </c>
      <c r="CF3331" s="1" t="b">
        <f t="shared" si="1786"/>
        <v>0</v>
      </c>
      <c r="CG3331" s="1" t="b">
        <f t="shared" si="1787"/>
        <v>1</v>
      </c>
      <c r="CH3331" s="1" t="b">
        <f t="shared" si="1788"/>
        <v>0</v>
      </c>
      <c r="CI3331" s="1" t="b">
        <f t="shared" si="1789"/>
        <v>0</v>
      </c>
      <c r="CJ3331" s="1" t="b">
        <f t="shared" si="1790"/>
        <v>0</v>
      </c>
      <c r="CK3331" s="1" t="b">
        <f t="shared" si="1791"/>
        <v>0</v>
      </c>
      <c r="CL3331" s="1" t="b">
        <f t="shared" si="1792"/>
        <v>0</v>
      </c>
      <c r="CM3331" s="1" t="b">
        <f t="shared" si="1793"/>
        <v>0</v>
      </c>
      <c r="CN3331" s="1" t="b">
        <f t="shared" si="1794"/>
        <v>0</v>
      </c>
      <c r="CO3331" s="2" t="b">
        <f t="shared" si="1795"/>
        <v>1</v>
      </c>
      <c r="CP3331" s="2" t="b">
        <f t="shared" si="1796"/>
        <v>1</v>
      </c>
      <c r="CQ3331" s="2" t="b">
        <f t="shared" si="1797"/>
        <v>0</v>
      </c>
      <c r="CR3331" s="6" t="str">
        <f t="shared" si="1798"/>
        <v>Male</v>
      </c>
      <c r="CS3331" s="7">
        <f t="shared" si="1799"/>
        <v>1</v>
      </c>
      <c r="CT3331" s="7">
        <f t="shared" si="1800"/>
        <v>0</v>
      </c>
      <c r="CU3331" s="7">
        <f t="shared" si="1801"/>
        <v>0</v>
      </c>
      <c r="CV3331" s="7">
        <f t="shared" si="1802"/>
        <v>1</v>
      </c>
    </row>
    <row r="3332" spans="2:111" ht="116" x14ac:dyDescent="0.35">
      <c r="B3332" s="1" t="s">
        <v>13809</v>
      </c>
      <c r="C3332" s="9">
        <v>44600</v>
      </c>
      <c r="D3332" s="10" t="s">
        <v>13809</v>
      </c>
      <c r="E3332" s="1">
        <v>25</v>
      </c>
      <c r="F3332" s="1" t="s">
        <v>108</v>
      </c>
      <c r="G3332" s="1" t="s">
        <v>13809</v>
      </c>
      <c r="H3332" s="1" t="s">
        <v>13809</v>
      </c>
      <c r="I3332" s="2" t="s">
        <v>183</v>
      </c>
      <c r="J3332" s="2" t="s">
        <v>163</v>
      </c>
      <c r="K3332" s="2" t="s">
        <v>13809</v>
      </c>
      <c r="L3332" s="2" t="s">
        <v>183</v>
      </c>
      <c r="M3332" s="2" t="s">
        <v>163</v>
      </c>
      <c r="N3332" s="2" t="s">
        <v>13809</v>
      </c>
      <c r="O3332" s="2" t="s">
        <v>110</v>
      </c>
      <c r="P3332" s="2" t="s">
        <v>111</v>
      </c>
      <c r="S3332" s="2" t="s">
        <v>112</v>
      </c>
      <c r="T3332" s="2" t="s">
        <v>111</v>
      </c>
      <c r="U3332" s="2" t="b">
        <f t="shared" si="1783"/>
        <v>1</v>
      </c>
      <c r="V3332" s="2" t="s">
        <v>126</v>
      </c>
      <c r="W3332" s="1" t="s">
        <v>111</v>
      </c>
      <c r="Y3332" s="2" t="s">
        <v>112</v>
      </c>
      <c r="Z3332" s="2" t="s">
        <v>111</v>
      </c>
      <c r="AA3332" s="2" t="s">
        <v>111</v>
      </c>
      <c r="AB3332" s="2">
        <v>3</v>
      </c>
      <c r="AC3332" s="1" t="s">
        <v>111</v>
      </c>
      <c r="AF3332" s="1" t="s">
        <v>111</v>
      </c>
      <c r="AJ3332" s="1" t="s">
        <v>115</v>
      </c>
      <c r="AK3332" s="1" t="s">
        <v>185</v>
      </c>
      <c r="AO3332" s="1" t="s">
        <v>117</v>
      </c>
      <c r="AU3332" s="1" t="s">
        <v>132</v>
      </c>
      <c r="AZ3332" s="1" t="s">
        <v>799</v>
      </c>
      <c r="BC3332" s="1" t="s">
        <v>11639</v>
      </c>
      <c r="BF3332" s="1" t="s">
        <v>11640</v>
      </c>
      <c r="BG3332" s="1" t="s">
        <v>11641</v>
      </c>
      <c r="BH3332" s="1" t="s">
        <v>11642</v>
      </c>
      <c r="BJ3332" s="1" t="s">
        <v>111</v>
      </c>
      <c r="BN3332" s="1" t="s">
        <v>111</v>
      </c>
      <c r="BU3332" s="34" t="s">
        <v>11643</v>
      </c>
      <c r="BV3332" s="9">
        <v>44600</v>
      </c>
      <c r="BW3332" s="34" t="s">
        <v>11644</v>
      </c>
      <c r="BY3332" s="2" t="s">
        <v>153</v>
      </c>
      <c r="BZ3332" s="2" t="s">
        <v>124</v>
      </c>
      <c r="CB3332" s="1" t="s">
        <v>199</v>
      </c>
      <c r="CD3332" s="1" t="b">
        <f t="shared" si="1784"/>
        <v>1</v>
      </c>
      <c r="CE3332" s="1" t="b">
        <f t="shared" si="1785"/>
        <v>0</v>
      </c>
      <c r="CF3332" s="1" t="b">
        <f t="shared" si="1786"/>
        <v>0</v>
      </c>
      <c r="CG3332" s="1" t="b">
        <f t="shared" si="1787"/>
        <v>0</v>
      </c>
      <c r="CH3332" s="1" t="b">
        <f t="shared" si="1788"/>
        <v>0</v>
      </c>
      <c r="CI3332" s="1" t="b">
        <f t="shared" si="1789"/>
        <v>0</v>
      </c>
      <c r="CJ3332" s="1" t="b">
        <f t="shared" si="1790"/>
        <v>1</v>
      </c>
      <c r="CK3332" s="1" t="b">
        <f t="shared" si="1791"/>
        <v>0</v>
      </c>
      <c r="CL3332" s="1" t="b">
        <f t="shared" si="1792"/>
        <v>0</v>
      </c>
      <c r="CM3332" s="1" t="b">
        <f t="shared" si="1793"/>
        <v>0</v>
      </c>
      <c r="CN3332" s="1" t="b">
        <f t="shared" si="1794"/>
        <v>0</v>
      </c>
      <c r="CO3332" s="2" t="b">
        <f t="shared" si="1795"/>
        <v>1</v>
      </c>
      <c r="CP3332" s="2" t="b">
        <f t="shared" si="1796"/>
        <v>1</v>
      </c>
      <c r="CQ3332" s="2" t="b">
        <f t="shared" si="1797"/>
        <v>0</v>
      </c>
      <c r="CR3332" s="6" t="str">
        <f t="shared" si="1798"/>
        <v>Female</v>
      </c>
      <c r="CS3332" s="7">
        <f t="shared" si="1799"/>
        <v>0</v>
      </c>
      <c r="CT3332" s="7">
        <f t="shared" si="1800"/>
        <v>0</v>
      </c>
      <c r="CU3332" s="7">
        <f t="shared" si="1801"/>
        <v>0</v>
      </c>
      <c r="CV3332" s="7">
        <f t="shared" si="1802"/>
        <v>0</v>
      </c>
      <c r="CW3332" s="7">
        <f t="shared" ref="CW3332:CW3340" si="1803">COUNTIF(M3332,"=*moderna*")</f>
        <v>0</v>
      </c>
      <c r="CX3332" s="1" t="b">
        <f t="shared" ref="CX3332:CX3340" si="1804">AND(E3332&lt;30,NOT(E3332="."),NOT(E3332=""))</f>
        <v>1</v>
      </c>
      <c r="CY3332" s="1" t="b">
        <f t="shared" ref="CY3332:CY3340" si="1805">AND(E3332&gt;17,E3332&lt;41,NOT(E3332="."),NOT(E3332=""))</f>
        <v>1</v>
      </c>
      <c r="DG3332" s="1" t="b">
        <f t="shared" ref="DG3332:DG3340" si="1806">AND(E3332&gt;4,E3332&lt;18,NOT(E3332=""),NOT(E3332="."))</f>
        <v>0</v>
      </c>
    </row>
    <row r="3333" spans="2:111" ht="232" x14ac:dyDescent="0.35">
      <c r="B3333" s="1" t="s">
        <v>13809</v>
      </c>
      <c r="C3333" s="9">
        <v>44601</v>
      </c>
      <c r="D3333" s="10" t="s">
        <v>13809</v>
      </c>
      <c r="E3333" s="1">
        <v>60</v>
      </c>
      <c r="F3333" s="1" t="s">
        <v>108</v>
      </c>
      <c r="G3333" s="1" t="s">
        <v>13809</v>
      </c>
      <c r="H3333" s="1" t="s">
        <v>13809</v>
      </c>
      <c r="I3333" s="9">
        <v>44428</v>
      </c>
      <c r="J3333" s="2" t="s">
        <v>109</v>
      </c>
      <c r="K3333" s="2" t="s">
        <v>13809</v>
      </c>
      <c r="L3333" s="9">
        <v>44468</v>
      </c>
      <c r="M3333" s="2" t="s">
        <v>109</v>
      </c>
      <c r="N3333" s="2" t="s">
        <v>13809</v>
      </c>
      <c r="O3333" s="2" t="s">
        <v>110</v>
      </c>
      <c r="P3333" s="2" t="s">
        <v>111</v>
      </c>
      <c r="S3333" s="2" t="s">
        <v>111</v>
      </c>
      <c r="T3333" s="2" t="s">
        <v>112</v>
      </c>
      <c r="U3333" s="2" t="b">
        <f t="shared" si="1783"/>
        <v>1</v>
      </c>
      <c r="V3333" s="2" t="s">
        <v>126</v>
      </c>
      <c r="W3333" s="1" t="s">
        <v>111</v>
      </c>
      <c r="Y3333" s="2" t="s">
        <v>112</v>
      </c>
      <c r="AA3333" s="2" t="s">
        <v>112</v>
      </c>
      <c r="AB3333" s="2">
        <v>1</v>
      </c>
      <c r="AH3333" s="1" t="s">
        <v>193</v>
      </c>
      <c r="AI3333" s="1" t="s">
        <v>11645</v>
      </c>
      <c r="AK3333" s="1" t="s">
        <v>194</v>
      </c>
      <c r="AN3333" s="1" t="s">
        <v>11646</v>
      </c>
      <c r="AO3333" s="1" t="s">
        <v>166</v>
      </c>
      <c r="AU3333" s="1" t="s">
        <v>132</v>
      </c>
      <c r="BJ3333" s="1" t="s">
        <v>112</v>
      </c>
      <c r="BK3333" s="1" t="s">
        <v>111</v>
      </c>
      <c r="BQ3333" s="1" t="s">
        <v>121</v>
      </c>
      <c r="BR3333" s="1" t="s">
        <v>122</v>
      </c>
      <c r="BS3333" s="1" t="s">
        <v>111</v>
      </c>
      <c r="BT3333" s="34" t="s">
        <v>13840</v>
      </c>
      <c r="BU3333" s="34" t="s">
        <v>11647</v>
      </c>
      <c r="BV3333" s="9">
        <v>44608</v>
      </c>
      <c r="BW3333" s="34" t="s">
        <v>15181</v>
      </c>
      <c r="BY3333" s="2" t="s">
        <v>153</v>
      </c>
      <c r="BZ3333" s="2" t="s">
        <v>124</v>
      </c>
      <c r="CB3333" s="1" t="s">
        <v>233</v>
      </c>
      <c r="CD3333" s="1" t="b">
        <f t="shared" si="1784"/>
        <v>0</v>
      </c>
      <c r="CE3333" s="1" t="b">
        <f t="shared" si="1785"/>
        <v>0</v>
      </c>
      <c r="CF3333" s="1" t="b">
        <f t="shared" si="1786"/>
        <v>0</v>
      </c>
      <c r="CG3333" s="1" t="b">
        <f t="shared" si="1787"/>
        <v>0</v>
      </c>
      <c r="CH3333" s="1" t="b">
        <f t="shared" si="1788"/>
        <v>0</v>
      </c>
      <c r="CI3333" s="1" t="b">
        <f t="shared" si="1789"/>
        <v>0</v>
      </c>
      <c r="CJ3333" s="1" t="b">
        <f t="shared" si="1790"/>
        <v>0</v>
      </c>
      <c r="CK3333" s="1" t="b">
        <f t="shared" si="1791"/>
        <v>0</v>
      </c>
      <c r="CL3333" s="1" t="b">
        <f t="shared" si="1792"/>
        <v>0</v>
      </c>
      <c r="CM3333" s="1" t="b">
        <f t="shared" si="1793"/>
        <v>1</v>
      </c>
      <c r="CN3333" s="1" t="b">
        <f t="shared" si="1794"/>
        <v>0</v>
      </c>
      <c r="CO3333" s="2" t="b">
        <f t="shared" si="1795"/>
        <v>1</v>
      </c>
      <c r="CP3333" s="2" t="b">
        <f t="shared" si="1796"/>
        <v>1</v>
      </c>
      <c r="CQ3333" s="2" t="b">
        <f t="shared" si="1797"/>
        <v>0</v>
      </c>
      <c r="CR3333" s="6" t="str">
        <f t="shared" si="1798"/>
        <v>Female</v>
      </c>
      <c r="CS3333" s="7">
        <f t="shared" si="1799"/>
        <v>1</v>
      </c>
      <c r="CT3333" s="7">
        <f t="shared" si="1800"/>
        <v>0</v>
      </c>
      <c r="CU3333" s="7">
        <f t="shared" si="1801"/>
        <v>0</v>
      </c>
      <c r="CV3333" s="7">
        <f t="shared" si="1802"/>
        <v>1</v>
      </c>
      <c r="CW3333" s="7">
        <f t="shared" si="1803"/>
        <v>0</v>
      </c>
      <c r="CX3333" s="1" t="b">
        <f t="shared" si="1804"/>
        <v>0</v>
      </c>
      <c r="CY3333" s="1" t="b">
        <f t="shared" si="1805"/>
        <v>0</v>
      </c>
      <c r="DG3333" s="1" t="b">
        <f t="shared" si="1806"/>
        <v>0</v>
      </c>
    </row>
    <row r="3334" spans="2:111" ht="290" x14ac:dyDescent="0.35">
      <c r="B3334" s="1" t="s">
        <v>13809</v>
      </c>
      <c r="C3334" s="9">
        <v>44601</v>
      </c>
      <c r="D3334" s="10" t="s">
        <v>13809</v>
      </c>
      <c r="E3334" s="1">
        <v>51</v>
      </c>
      <c r="F3334" s="1" t="s">
        <v>127</v>
      </c>
      <c r="G3334" s="1" t="s">
        <v>13809</v>
      </c>
      <c r="H3334" s="1" t="s">
        <v>13809</v>
      </c>
      <c r="I3334" s="9">
        <v>44253</v>
      </c>
      <c r="J3334" s="2" t="s">
        <v>128</v>
      </c>
      <c r="K3334" s="2" t="s">
        <v>13809</v>
      </c>
      <c r="N3334" s="2" t="s">
        <v>13809</v>
      </c>
      <c r="O3334" s="2" t="s">
        <v>110</v>
      </c>
      <c r="P3334" s="2" t="s">
        <v>112</v>
      </c>
      <c r="Q3334" s="2" t="s">
        <v>1731</v>
      </c>
      <c r="R3334" s="2" t="s">
        <v>11648</v>
      </c>
      <c r="S3334" s="2" t="s">
        <v>112</v>
      </c>
      <c r="T3334" s="2" t="s">
        <v>111</v>
      </c>
      <c r="U3334" s="2" t="b">
        <f t="shared" si="1783"/>
        <v>1</v>
      </c>
      <c r="V3334" s="2" t="s">
        <v>126</v>
      </c>
      <c r="W3334" s="1" t="s">
        <v>112</v>
      </c>
      <c r="X3334" s="1" t="s">
        <v>114</v>
      </c>
      <c r="Y3334" s="2" t="s">
        <v>111</v>
      </c>
      <c r="AH3334" s="1" t="s">
        <v>193</v>
      </c>
      <c r="AI3334" s="1" t="s">
        <v>11649</v>
      </c>
      <c r="AK3334" s="1" t="s">
        <v>349</v>
      </c>
      <c r="AN3334" s="1" t="s">
        <v>11650</v>
      </c>
      <c r="AO3334" s="1" t="s">
        <v>166</v>
      </c>
      <c r="AU3334" s="1" t="s">
        <v>177</v>
      </c>
      <c r="AX3334" s="12">
        <v>0.35</v>
      </c>
      <c r="AZ3334" s="1" t="s">
        <v>155</v>
      </c>
      <c r="BA3334" s="1" t="s">
        <v>11651</v>
      </c>
      <c r="BJ3334" s="1" t="s">
        <v>112</v>
      </c>
      <c r="BK3334" s="1" t="s">
        <v>112</v>
      </c>
      <c r="BL3334" s="1" t="s">
        <v>2508</v>
      </c>
      <c r="BM3334" s="1" t="s">
        <v>11652</v>
      </c>
      <c r="BQ3334" s="1" t="s">
        <v>121</v>
      </c>
      <c r="BR3334" s="1" t="s">
        <v>122</v>
      </c>
      <c r="BS3334" s="1" t="s">
        <v>112</v>
      </c>
      <c r="BU3334" s="34" t="s">
        <v>14055</v>
      </c>
      <c r="BV3334" s="9">
        <v>44685</v>
      </c>
      <c r="BW3334" s="34" t="s">
        <v>11653</v>
      </c>
      <c r="BY3334" s="2" t="s">
        <v>153</v>
      </c>
      <c r="BZ3334" s="2" t="s">
        <v>124</v>
      </c>
      <c r="CB3334" s="1" t="s">
        <v>199</v>
      </c>
      <c r="CD3334" s="1" t="b">
        <f t="shared" si="1784"/>
        <v>0</v>
      </c>
      <c r="CE3334" s="1" t="b">
        <f t="shared" si="1785"/>
        <v>0</v>
      </c>
      <c r="CF3334" s="1" t="b">
        <f t="shared" si="1786"/>
        <v>0</v>
      </c>
      <c r="CG3334" s="1" t="b">
        <f t="shared" si="1787"/>
        <v>0</v>
      </c>
      <c r="CH3334" s="1" t="b">
        <f t="shared" si="1788"/>
        <v>0</v>
      </c>
      <c r="CI3334" s="1" t="b">
        <f t="shared" si="1789"/>
        <v>0</v>
      </c>
      <c r="CJ3334" s="1" t="b">
        <f t="shared" si="1790"/>
        <v>0</v>
      </c>
      <c r="CK3334" s="1" t="b">
        <f t="shared" si="1791"/>
        <v>0</v>
      </c>
      <c r="CL3334" s="1" t="b">
        <f t="shared" si="1792"/>
        <v>0</v>
      </c>
      <c r="CM3334" s="1" t="b">
        <f t="shared" si="1793"/>
        <v>1</v>
      </c>
      <c r="CN3334" s="1" t="b">
        <f t="shared" si="1794"/>
        <v>0</v>
      </c>
      <c r="CO3334" s="2" t="b">
        <f t="shared" si="1795"/>
        <v>0</v>
      </c>
      <c r="CP3334" s="2" t="b">
        <f t="shared" si="1796"/>
        <v>0</v>
      </c>
      <c r="CQ3334" s="2" t="b">
        <f t="shared" si="1797"/>
        <v>0</v>
      </c>
      <c r="CR3334" s="6" t="str">
        <f t="shared" si="1798"/>
        <v>Male</v>
      </c>
      <c r="CS3334" s="7">
        <f t="shared" si="1799"/>
        <v>0</v>
      </c>
      <c r="CT3334" s="7">
        <f t="shared" si="1800"/>
        <v>1</v>
      </c>
      <c r="CU3334" s="7">
        <f t="shared" si="1801"/>
        <v>0</v>
      </c>
      <c r="CV3334" s="7">
        <f t="shared" si="1802"/>
        <v>0</v>
      </c>
      <c r="CW3334" s="7">
        <f t="shared" si="1803"/>
        <v>0</v>
      </c>
      <c r="CX3334" s="1" t="b">
        <f t="shared" si="1804"/>
        <v>0</v>
      </c>
      <c r="CY3334" s="1" t="b">
        <f t="shared" si="1805"/>
        <v>0</v>
      </c>
      <c r="DG3334" s="1" t="b">
        <f t="shared" si="1806"/>
        <v>0</v>
      </c>
    </row>
    <row r="3335" spans="2:111" ht="72.5" x14ac:dyDescent="0.35">
      <c r="B3335" s="1" t="s">
        <v>13809</v>
      </c>
      <c r="C3335" s="9">
        <v>44601</v>
      </c>
      <c r="D3335" s="10" t="s">
        <v>13809</v>
      </c>
      <c r="E3335" s="1">
        <v>20</v>
      </c>
      <c r="F3335" s="1" t="s">
        <v>108</v>
      </c>
      <c r="G3335" s="1" t="s">
        <v>13809</v>
      </c>
      <c r="H3335" s="1" t="s">
        <v>13809</v>
      </c>
      <c r="I3335" s="2" t="s">
        <v>183</v>
      </c>
      <c r="J3335" s="2" t="s">
        <v>163</v>
      </c>
      <c r="K3335" s="2" t="s">
        <v>13809</v>
      </c>
      <c r="L3335" s="2" t="s">
        <v>183</v>
      </c>
      <c r="M3335" s="2" t="s">
        <v>163</v>
      </c>
      <c r="N3335" s="2" t="s">
        <v>13809</v>
      </c>
      <c r="O3335" s="2" t="s">
        <v>110</v>
      </c>
      <c r="P3335" s="2" t="s">
        <v>111</v>
      </c>
      <c r="S3335" s="2" t="s">
        <v>112</v>
      </c>
      <c r="U3335" s="2" t="b">
        <f t="shared" si="1783"/>
        <v>1</v>
      </c>
      <c r="V3335" s="2" t="s">
        <v>113</v>
      </c>
      <c r="W3335" s="1" t="s">
        <v>112</v>
      </c>
      <c r="X3335" s="1" t="s">
        <v>138</v>
      </c>
      <c r="Y3335" s="2" t="s">
        <v>112</v>
      </c>
      <c r="Z3335" s="2" t="s">
        <v>111</v>
      </c>
      <c r="AA3335" s="2" t="s">
        <v>111</v>
      </c>
      <c r="AB3335" s="2">
        <v>1</v>
      </c>
      <c r="AC3335" s="1" t="s">
        <v>111</v>
      </c>
      <c r="AF3335" s="1" t="s">
        <v>111</v>
      </c>
      <c r="AJ3335" s="1" t="s">
        <v>115</v>
      </c>
      <c r="AK3335" s="1" t="s">
        <v>129</v>
      </c>
      <c r="AO3335" s="1" t="s">
        <v>117</v>
      </c>
      <c r="AS3335" s="1" t="s">
        <v>271</v>
      </c>
      <c r="AZ3335" s="1" t="s">
        <v>120</v>
      </c>
      <c r="BA3335" s="1" t="s">
        <v>272</v>
      </c>
      <c r="BG3335" s="1" t="s">
        <v>11654</v>
      </c>
      <c r="BH3335" s="1" t="s">
        <v>272</v>
      </c>
      <c r="BJ3335" s="1" t="s">
        <v>111</v>
      </c>
      <c r="BN3335" s="1" t="s">
        <v>112</v>
      </c>
      <c r="BO3335" s="1" t="s">
        <v>148</v>
      </c>
      <c r="BP3335" s="1" t="s">
        <v>7005</v>
      </c>
      <c r="BQ3335" s="1" t="s">
        <v>121</v>
      </c>
      <c r="BR3335" s="1" t="s">
        <v>122</v>
      </c>
      <c r="BS3335" s="1" t="s">
        <v>111</v>
      </c>
      <c r="BT3335" s="34" t="s">
        <v>158</v>
      </c>
      <c r="BU3335" s="34" t="s">
        <v>11655</v>
      </c>
      <c r="BV3335" s="9">
        <v>44601</v>
      </c>
      <c r="BW3335" s="34" t="s">
        <v>15182</v>
      </c>
      <c r="BZ3335" s="2" t="s">
        <v>232</v>
      </c>
      <c r="CA3335" s="2">
        <v>3</v>
      </c>
      <c r="CB3335" s="1" t="s">
        <v>5320</v>
      </c>
      <c r="CC3335" s="2" t="s">
        <v>113</v>
      </c>
      <c r="CD3335" s="1" t="b">
        <f t="shared" si="1784"/>
        <v>1</v>
      </c>
      <c r="CE3335" s="1" t="b">
        <f t="shared" si="1785"/>
        <v>0</v>
      </c>
      <c r="CF3335" s="1" t="b">
        <f t="shared" si="1786"/>
        <v>0</v>
      </c>
      <c r="CG3335" s="1" t="b">
        <f t="shared" si="1787"/>
        <v>0</v>
      </c>
      <c r="CH3335" s="1" t="b">
        <f t="shared" si="1788"/>
        <v>0</v>
      </c>
      <c r="CI3335" s="1" t="b">
        <f t="shared" si="1789"/>
        <v>1</v>
      </c>
      <c r="CJ3335" s="1" t="b">
        <f t="shared" si="1790"/>
        <v>0</v>
      </c>
      <c r="CK3335" s="1" t="b">
        <f t="shared" si="1791"/>
        <v>0</v>
      </c>
      <c r="CL3335" s="1" t="b">
        <f t="shared" si="1792"/>
        <v>0</v>
      </c>
      <c r="CM3335" s="1" t="b">
        <f t="shared" si="1793"/>
        <v>0</v>
      </c>
      <c r="CN3335" s="1" t="b">
        <f t="shared" si="1794"/>
        <v>0</v>
      </c>
      <c r="CO3335" s="2" t="b">
        <f t="shared" si="1795"/>
        <v>1</v>
      </c>
      <c r="CP3335" s="2" t="b">
        <f t="shared" si="1796"/>
        <v>1</v>
      </c>
      <c r="CQ3335" s="2" t="b">
        <f t="shared" si="1797"/>
        <v>0</v>
      </c>
      <c r="CR3335" s="6" t="str">
        <f t="shared" si="1798"/>
        <v>Female</v>
      </c>
      <c r="CS3335" s="7">
        <f t="shared" si="1799"/>
        <v>0</v>
      </c>
      <c r="CT3335" s="7">
        <f t="shared" si="1800"/>
        <v>0</v>
      </c>
      <c r="CU3335" s="7">
        <f t="shared" si="1801"/>
        <v>0</v>
      </c>
      <c r="CV3335" s="7">
        <f t="shared" si="1802"/>
        <v>0</v>
      </c>
      <c r="CW3335" s="7">
        <f t="shared" si="1803"/>
        <v>0</v>
      </c>
      <c r="CX3335" s="1" t="b">
        <f t="shared" si="1804"/>
        <v>1</v>
      </c>
      <c r="CY3335" s="1" t="b">
        <f t="shared" si="1805"/>
        <v>1</v>
      </c>
      <c r="DG3335" s="1" t="b">
        <f t="shared" si="1806"/>
        <v>0</v>
      </c>
    </row>
    <row r="3336" spans="2:111" ht="188.5" x14ac:dyDescent="0.35">
      <c r="B3336" s="1" t="s">
        <v>13809</v>
      </c>
      <c r="C3336" s="9">
        <v>44601</v>
      </c>
      <c r="D3336" s="10" t="s">
        <v>13809</v>
      </c>
      <c r="E3336" s="1">
        <v>75</v>
      </c>
      <c r="F3336" s="1" t="s">
        <v>108</v>
      </c>
      <c r="G3336" s="1" t="s">
        <v>13809</v>
      </c>
      <c r="H3336" s="1" t="s">
        <v>13809</v>
      </c>
      <c r="J3336" s="2" t="s">
        <v>128</v>
      </c>
      <c r="K3336" s="2" t="s">
        <v>13809</v>
      </c>
      <c r="M3336" s="2" t="s">
        <v>128</v>
      </c>
      <c r="N3336" s="2" t="s">
        <v>13809</v>
      </c>
      <c r="O3336" s="2" t="s">
        <v>110</v>
      </c>
      <c r="P3336" s="2" t="s">
        <v>111</v>
      </c>
      <c r="S3336" s="2" t="s">
        <v>112</v>
      </c>
      <c r="T3336" s="2" t="s">
        <v>111</v>
      </c>
      <c r="U3336" s="2" t="b">
        <f t="shared" si="1783"/>
        <v>1</v>
      </c>
      <c r="V3336" s="2" t="s">
        <v>113</v>
      </c>
      <c r="W3336" s="1" t="s">
        <v>112</v>
      </c>
      <c r="X3336" s="1" t="s">
        <v>114</v>
      </c>
      <c r="Y3336" s="2" t="s">
        <v>112</v>
      </c>
      <c r="Z3336" s="2" t="s">
        <v>111</v>
      </c>
      <c r="AA3336" s="2" t="s">
        <v>111</v>
      </c>
      <c r="AB3336" s="2">
        <v>8</v>
      </c>
      <c r="AC3336" s="1" t="s">
        <v>111</v>
      </c>
      <c r="AF3336" s="1" t="s">
        <v>111</v>
      </c>
      <c r="AH3336" s="1" t="s">
        <v>193</v>
      </c>
      <c r="AI3336" s="1" t="s">
        <v>11656</v>
      </c>
      <c r="AJ3336" s="1" t="s">
        <v>418</v>
      </c>
      <c r="AK3336" s="1" t="s">
        <v>185</v>
      </c>
      <c r="AO3336" s="1" t="s">
        <v>166</v>
      </c>
      <c r="AS3336" s="1" t="s">
        <v>190</v>
      </c>
      <c r="AU3336" s="1" t="s">
        <v>238</v>
      </c>
      <c r="AX3336" s="1" t="s">
        <v>9153</v>
      </c>
      <c r="AZ3336" s="1" t="s">
        <v>299</v>
      </c>
      <c r="BA3336" s="1" t="s">
        <v>11657</v>
      </c>
      <c r="BF3336" s="1" t="s">
        <v>11658</v>
      </c>
      <c r="BJ3336" s="1" t="s">
        <v>112</v>
      </c>
      <c r="BK3336" s="1" t="s">
        <v>112</v>
      </c>
      <c r="BL3336" s="1" t="s">
        <v>588</v>
      </c>
      <c r="BQ3336" s="1" t="s">
        <v>121</v>
      </c>
      <c r="BR3336" s="1" t="s">
        <v>122</v>
      </c>
      <c r="BU3336" s="34" t="s">
        <v>11659</v>
      </c>
      <c r="BV3336" s="9">
        <v>44603</v>
      </c>
      <c r="BW3336" s="34" t="s">
        <v>11660</v>
      </c>
      <c r="BX3336" s="2" t="s">
        <v>111</v>
      </c>
      <c r="BY3336" s="2" t="s">
        <v>156</v>
      </c>
      <c r="BZ3336" s="2" t="s">
        <v>124</v>
      </c>
      <c r="CA3336" s="2">
        <v>3</v>
      </c>
      <c r="CB3336" s="1" t="s">
        <v>207</v>
      </c>
      <c r="CC3336" s="2" t="s">
        <v>126</v>
      </c>
      <c r="CD3336" s="1" t="b">
        <f t="shared" si="1784"/>
        <v>0</v>
      </c>
      <c r="CE3336" s="1" t="b">
        <f t="shared" si="1785"/>
        <v>0</v>
      </c>
      <c r="CF3336" s="1" t="b">
        <f t="shared" si="1786"/>
        <v>0</v>
      </c>
      <c r="CG3336" s="1" t="b">
        <f t="shared" si="1787"/>
        <v>0</v>
      </c>
      <c r="CH3336" s="1" t="b">
        <f t="shared" si="1788"/>
        <v>0</v>
      </c>
      <c r="CI3336" s="1" t="b">
        <f t="shared" si="1789"/>
        <v>0</v>
      </c>
      <c r="CJ3336" s="1" t="b">
        <f t="shared" si="1790"/>
        <v>0</v>
      </c>
      <c r="CK3336" s="1" t="b">
        <f t="shared" si="1791"/>
        <v>0</v>
      </c>
      <c r="CL3336" s="1" t="b">
        <f t="shared" si="1792"/>
        <v>0</v>
      </c>
      <c r="CM3336" s="1" t="b">
        <f t="shared" si="1793"/>
        <v>0</v>
      </c>
      <c r="CN3336" s="1" t="b">
        <f t="shared" si="1794"/>
        <v>1</v>
      </c>
      <c r="CO3336" s="2" t="b">
        <f t="shared" si="1795"/>
        <v>0</v>
      </c>
      <c r="CP3336" s="2" t="b">
        <f t="shared" si="1796"/>
        <v>0</v>
      </c>
      <c r="CQ3336" s="2" t="b">
        <f t="shared" si="1797"/>
        <v>1</v>
      </c>
      <c r="CR3336" s="6" t="str">
        <f t="shared" si="1798"/>
        <v>Female</v>
      </c>
      <c r="CS3336" s="7">
        <f t="shared" si="1799"/>
        <v>0</v>
      </c>
      <c r="CT3336" s="7">
        <f t="shared" si="1800"/>
        <v>1</v>
      </c>
      <c r="CU3336" s="7">
        <f t="shared" si="1801"/>
        <v>0</v>
      </c>
      <c r="CV3336" s="7">
        <f t="shared" si="1802"/>
        <v>0</v>
      </c>
      <c r="CW3336" s="7">
        <f t="shared" si="1803"/>
        <v>1</v>
      </c>
      <c r="CX3336" s="1" t="b">
        <f t="shared" si="1804"/>
        <v>0</v>
      </c>
      <c r="CY3336" s="1" t="b">
        <f t="shared" si="1805"/>
        <v>0</v>
      </c>
      <c r="DG3336" s="1" t="b">
        <f t="shared" si="1806"/>
        <v>0</v>
      </c>
    </row>
    <row r="3337" spans="2:111" ht="87" x14ac:dyDescent="0.35">
      <c r="B3337" s="1" t="s">
        <v>13809</v>
      </c>
      <c r="C3337" s="9">
        <v>44601</v>
      </c>
      <c r="D3337" s="10" t="s">
        <v>13809</v>
      </c>
      <c r="E3337" s="1">
        <v>25</v>
      </c>
      <c r="F3337" s="1" t="s">
        <v>127</v>
      </c>
      <c r="G3337" s="1" t="s">
        <v>13809</v>
      </c>
      <c r="H3337" s="1" t="s">
        <v>13809</v>
      </c>
      <c r="I3337" s="2" t="s">
        <v>183</v>
      </c>
      <c r="J3337" s="2" t="s">
        <v>128</v>
      </c>
      <c r="K3337" s="2" t="s">
        <v>13809</v>
      </c>
      <c r="L3337" s="2" t="s">
        <v>183</v>
      </c>
      <c r="M3337" s="2" t="s">
        <v>128</v>
      </c>
      <c r="N3337" s="2" t="s">
        <v>13809</v>
      </c>
      <c r="O3337" s="2" t="s">
        <v>110</v>
      </c>
      <c r="P3337" s="2" t="s">
        <v>111</v>
      </c>
      <c r="S3337" s="2" t="s">
        <v>111</v>
      </c>
      <c r="T3337" s="2" t="s">
        <v>112</v>
      </c>
      <c r="U3337" s="2" t="b">
        <f t="shared" si="1783"/>
        <v>1</v>
      </c>
      <c r="V3337" s="2" t="s">
        <v>113</v>
      </c>
      <c r="W3337" s="1" t="s">
        <v>112</v>
      </c>
      <c r="X3337" s="1" t="s">
        <v>114</v>
      </c>
      <c r="Y3337" s="2" t="s">
        <v>112</v>
      </c>
      <c r="Z3337" s="2" t="s">
        <v>111</v>
      </c>
      <c r="AA3337" s="2" t="s">
        <v>111</v>
      </c>
      <c r="AB3337" s="2">
        <v>15</v>
      </c>
      <c r="AC3337" s="1" t="s">
        <v>111</v>
      </c>
      <c r="AF3337" s="1" t="s">
        <v>111</v>
      </c>
      <c r="AJ3337" s="1" t="s">
        <v>115</v>
      </c>
      <c r="AK3337" s="1" t="s">
        <v>129</v>
      </c>
      <c r="AO3337" s="1" t="s">
        <v>117</v>
      </c>
      <c r="AU3337" s="1" t="s">
        <v>132</v>
      </c>
      <c r="AZ3337" s="1" t="s">
        <v>155</v>
      </c>
      <c r="BA3337" s="1" t="s">
        <v>11661</v>
      </c>
      <c r="BJ3337" s="1" t="s">
        <v>112</v>
      </c>
      <c r="BK3337" s="1" t="s">
        <v>112</v>
      </c>
      <c r="BL3337" s="1" t="s">
        <v>226</v>
      </c>
      <c r="BQ3337" s="1" t="s">
        <v>121</v>
      </c>
      <c r="BR3337" s="1" t="s">
        <v>122</v>
      </c>
      <c r="BS3337" s="1" t="s">
        <v>111</v>
      </c>
      <c r="BT3337" s="34" t="s">
        <v>11662</v>
      </c>
      <c r="BU3337" s="34" t="s">
        <v>11663</v>
      </c>
      <c r="BV3337" s="9">
        <v>44608</v>
      </c>
      <c r="BW3337" s="34" t="s">
        <v>15183</v>
      </c>
      <c r="BY3337" s="2" t="s">
        <v>156</v>
      </c>
      <c r="BZ3337" s="2" t="s">
        <v>124</v>
      </c>
      <c r="CA3337" s="2">
        <v>3</v>
      </c>
      <c r="CB3337" s="1" t="s">
        <v>199</v>
      </c>
      <c r="CC3337" s="2" t="s">
        <v>126</v>
      </c>
      <c r="CD3337" s="1" t="b">
        <f t="shared" si="1784"/>
        <v>1</v>
      </c>
      <c r="CE3337" s="1" t="b">
        <f t="shared" si="1785"/>
        <v>0</v>
      </c>
      <c r="CF3337" s="1" t="b">
        <f t="shared" si="1786"/>
        <v>0</v>
      </c>
      <c r="CG3337" s="1" t="b">
        <f t="shared" si="1787"/>
        <v>0</v>
      </c>
      <c r="CH3337" s="1" t="b">
        <f t="shared" si="1788"/>
        <v>0</v>
      </c>
      <c r="CI3337" s="1" t="b">
        <f t="shared" si="1789"/>
        <v>0</v>
      </c>
      <c r="CJ3337" s="1" t="b">
        <f t="shared" si="1790"/>
        <v>1</v>
      </c>
      <c r="CK3337" s="1" t="b">
        <f t="shared" si="1791"/>
        <v>0</v>
      </c>
      <c r="CL3337" s="1" t="b">
        <f t="shared" si="1792"/>
        <v>0</v>
      </c>
      <c r="CM3337" s="1" t="b">
        <f t="shared" si="1793"/>
        <v>0</v>
      </c>
      <c r="CN3337" s="1" t="b">
        <f t="shared" si="1794"/>
        <v>0</v>
      </c>
      <c r="CO3337" s="2" t="b">
        <f t="shared" si="1795"/>
        <v>0</v>
      </c>
      <c r="CP3337" s="2" t="b">
        <f t="shared" si="1796"/>
        <v>0</v>
      </c>
      <c r="CQ3337" s="2" t="b">
        <f t="shared" si="1797"/>
        <v>1</v>
      </c>
      <c r="CR3337" s="6" t="str">
        <f t="shared" si="1798"/>
        <v>Male</v>
      </c>
      <c r="CS3337" s="7">
        <f t="shared" si="1799"/>
        <v>0</v>
      </c>
      <c r="CT3337" s="7">
        <f t="shared" si="1800"/>
        <v>1</v>
      </c>
      <c r="CU3337" s="7">
        <f t="shared" si="1801"/>
        <v>0</v>
      </c>
      <c r="CV3337" s="7">
        <f t="shared" si="1802"/>
        <v>0</v>
      </c>
      <c r="CW3337" s="7">
        <f t="shared" si="1803"/>
        <v>1</v>
      </c>
      <c r="CX3337" s="1" t="b">
        <f t="shared" si="1804"/>
        <v>1</v>
      </c>
      <c r="CY3337" s="1" t="b">
        <f t="shared" si="1805"/>
        <v>1</v>
      </c>
      <c r="DG3337" s="1" t="b">
        <f t="shared" si="1806"/>
        <v>0</v>
      </c>
    </row>
    <row r="3338" spans="2:111" ht="409.5" x14ac:dyDescent="0.35">
      <c r="B3338" s="1" t="s">
        <v>13809</v>
      </c>
      <c r="C3338" s="9">
        <v>44602</v>
      </c>
      <c r="D3338" s="10" t="s">
        <v>13809</v>
      </c>
      <c r="E3338" s="1">
        <v>35</v>
      </c>
      <c r="F3338" s="1" t="s">
        <v>108</v>
      </c>
      <c r="G3338" s="1" t="s">
        <v>13809</v>
      </c>
      <c r="H3338" s="1" t="s">
        <v>13809</v>
      </c>
      <c r="K3338" s="2" t="s">
        <v>13809</v>
      </c>
      <c r="N3338" s="2" t="s">
        <v>13809</v>
      </c>
      <c r="O3338" s="2" t="s">
        <v>110</v>
      </c>
      <c r="P3338" s="2" t="s">
        <v>111</v>
      </c>
      <c r="S3338" s="2" t="s">
        <v>112</v>
      </c>
      <c r="T3338" s="2" t="s">
        <v>112</v>
      </c>
      <c r="U3338" s="2" t="b">
        <f t="shared" si="1783"/>
        <v>1</v>
      </c>
      <c r="V3338" s="2" t="s">
        <v>126</v>
      </c>
      <c r="W3338" s="1" t="s">
        <v>112</v>
      </c>
      <c r="X3338" s="1" t="s">
        <v>138</v>
      </c>
      <c r="Y3338" s="2" t="s">
        <v>112</v>
      </c>
      <c r="Z3338" s="2" t="s">
        <v>111</v>
      </c>
      <c r="AA3338" s="2" t="s">
        <v>111</v>
      </c>
      <c r="AB3338" s="2">
        <v>0</v>
      </c>
      <c r="AC3338" s="1" t="s">
        <v>112</v>
      </c>
      <c r="AD3338" s="1" t="s">
        <v>192</v>
      </c>
      <c r="AE3338" s="1" t="s">
        <v>11664</v>
      </c>
      <c r="AH3338" s="1" t="s">
        <v>193</v>
      </c>
      <c r="AI3338" s="1" t="s">
        <v>11665</v>
      </c>
      <c r="AK3338" s="1" t="s">
        <v>185</v>
      </c>
      <c r="AO3338" s="1" t="s">
        <v>117</v>
      </c>
      <c r="AU3338" s="1" t="s">
        <v>132</v>
      </c>
      <c r="AZ3338" s="1" t="s">
        <v>120</v>
      </c>
      <c r="BA3338" s="1" t="s">
        <v>11666</v>
      </c>
      <c r="BG3338" s="1" t="s">
        <v>11667</v>
      </c>
      <c r="BH3338" s="1" t="s">
        <v>11668</v>
      </c>
      <c r="BJ3338" s="1" t="s">
        <v>111</v>
      </c>
      <c r="BN3338" s="1" t="s">
        <v>111</v>
      </c>
      <c r="BU3338" s="34" t="s">
        <v>11669</v>
      </c>
      <c r="BV3338" s="9">
        <v>44670</v>
      </c>
      <c r="BW3338" s="34" t="s">
        <v>11670</v>
      </c>
      <c r="BY3338" s="2" t="s">
        <v>153</v>
      </c>
      <c r="BZ3338" s="2" t="s">
        <v>124</v>
      </c>
      <c r="CB3338" s="1" t="s">
        <v>149</v>
      </c>
      <c r="CD3338" s="1" t="b">
        <f t="shared" si="1784"/>
        <v>0</v>
      </c>
      <c r="CE3338" s="1" t="b">
        <f t="shared" si="1785"/>
        <v>0</v>
      </c>
      <c r="CF3338" s="1" t="b">
        <f t="shared" si="1786"/>
        <v>0</v>
      </c>
      <c r="CG3338" s="1" t="b">
        <f t="shared" si="1787"/>
        <v>0</v>
      </c>
      <c r="CH3338" s="1" t="b">
        <f t="shared" si="1788"/>
        <v>0</v>
      </c>
      <c r="CI3338" s="1" t="b">
        <f t="shared" si="1789"/>
        <v>0</v>
      </c>
      <c r="CJ3338" s="1" t="b">
        <f t="shared" si="1790"/>
        <v>0</v>
      </c>
      <c r="CK3338" s="1" t="b">
        <f t="shared" si="1791"/>
        <v>1</v>
      </c>
      <c r="CL3338" s="1" t="b">
        <f t="shared" si="1792"/>
        <v>0</v>
      </c>
      <c r="CM3338" s="1" t="b">
        <f t="shared" si="1793"/>
        <v>0</v>
      </c>
      <c r="CN3338" s="1" t="b">
        <f t="shared" si="1794"/>
        <v>0</v>
      </c>
      <c r="CO3338" s="2" t="b">
        <f t="shared" si="1795"/>
        <v>1</v>
      </c>
      <c r="CP3338" s="2" t="b">
        <f t="shared" si="1796"/>
        <v>1</v>
      </c>
      <c r="CQ3338" s="2" t="b">
        <f t="shared" si="1797"/>
        <v>0</v>
      </c>
      <c r="CR3338" s="6" t="str">
        <f t="shared" si="1798"/>
        <v>Female</v>
      </c>
      <c r="CS3338" s="7">
        <f t="shared" si="1799"/>
        <v>0</v>
      </c>
      <c r="CT3338" s="7">
        <f t="shared" si="1800"/>
        <v>0</v>
      </c>
      <c r="CU3338" s="7">
        <f t="shared" si="1801"/>
        <v>0</v>
      </c>
      <c r="CV3338" s="7">
        <f t="shared" si="1802"/>
        <v>0</v>
      </c>
      <c r="CW3338" s="7">
        <f t="shared" si="1803"/>
        <v>0</v>
      </c>
      <c r="CX3338" s="1" t="b">
        <f t="shared" si="1804"/>
        <v>0</v>
      </c>
      <c r="CY3338" s="1" t="b">
        <f t="shared" si="1805"/>
        <v>1</v>
      </c>
      <c r="DG3338" s="1" t="b">
        <f t="shared" si="1806"/>
        <v>0</v>
      </c>
    </row>
    <row r="3339" spans="2:111" ht="87" x14ac:dyDescent="0.35">
      <c r="B3339" s="1" t="s">
        <v>13809</v>
      </c>
      <c r="C3339" s="9">
        <v>44602</v>
      </c>
      <c r="D3339" s="10" t="s">
        <v>13809</v>
      </c>
      <c r="E3339" s="1">
        <v>26</v>
      </c>
      <c r="F3339" s="1" t="s">
        <v>127</v>
      </c>
      <c r="G3339" s="1" t="s">
        <v>13809</v>
      </c>
      <c r="H3339" s="1" t="s">
        <v>13809</v>
      </c>
      <c r="I3339" s="2" t="s">
        <v>183</v>
      </c>
      <c r="J3339" s="2" t="s">
        <v>163</v>
      </c>
      <c r="K3339" s="2" t="s">
        <v>13809</v>
      </c>
      <c r="L3339" s="2" t="s">
        <v>183</v>
      </c>
      <c r="M3339" s="2" t="s">
        <v>163</v>
      </c>
      <c r="N3339" s="2" t="s">
        <v>13809</v>
      </c>
      <c r="O3339" s="2" t="s">
        <v>110</v>
      </c>
      <c r="P3339" s="2" t="s">
        <v>111</v>
      </c>
      <c r="S3339" s="2" t="s">
        <v>111</v>
      </c>
      <c r="T3339" s="2" t="s">
        <v>112</v>
      </c>
      <c r="U3339" s="2" t="b">
        <f t="shared" si="1783"/>
        <v>1</v>
      </c>
      <c r="V3339" s="2" t="s">
        <v>113</v>
      </c>
      <c r="W3339" s="1" t="s">
        <v>112</v>
      </c>
      <c r="X3339" s="1" t="s">
        <v>110</v>
      </c>
      <c r="Y3339" s="2" t="s">
        <v>112</v>
      </c>
      <c r="Z3339" s="2" t="s">
        <v>111</v>
      </c>
      <c r="AA3339" s="2" t="s">
        <v>111</v>
      </c>
      <c r="AB3339" s="2">
        <v>3</v>
      </c>
      <c r="AC3339" s="1" t="s">
        <v>111</v>
      </c>
      <c r="AF3339" s="1" t="s">
        <v>111</v>
      </c>
      <c r="AJ3339" s="1" t="s">
        <v>115</v>
      </c>
      <c r="AK3339" s="1" t="s">
        <v>194</v>
      </c>
      <c r="AN3339" s="1" t="s">
        <v>212</v>
      </c>
      <c r="AO3339" s="1" t="s">
        <v>221</v>
      </c>
      <c r="AZ3339" s="1" t="s">
        <v>155</v>
      </c>
      <c r="BA3339" s="1" t="s">
        <v>11671</v>
      </c>
      <c r="BJ3339" s="1" t="s">
        <v>112</v>
      </c>
      <c r="BK3339" s="1" t="s">
        <v>112</v>
      </c>
      <c r="BL3339" s="1" t="s">
        <v>142</v>
      </c>
      <c r="BQ3339" s="1" t="s">
        <v>121</v>
      </c>
      <c r="BR3339" s="1" t="s">
        <v>122</v>
      </c>
      <c r="BS3339" s="1" t="s">
        <v>112</v>
      </c>
      <c r="BU3339" s="34" t="s">
        <v>11672</v>
      </c>
      <c r="BV3339" s="9">
        <v>44606</v>
      </c>
      <c r="BW3339" s="34" t="s">
        <v>15184</v>
      </c>
      <c r="BZ3339" s="2" t="s">
        <v>232</v>
      </c>
      <c r="CA3339" s="2">
        <v>3</v>
      </c>
      <c r="CB3339" s="1" t="s">
        <v>188</v>
      </c>
      <c r="CC3339" s="2" t="s">
        <v>126</v>
      </c>
      <c r="CD3339" s="1" t="b">
        <f t="shared" si="1784"/>
        <v>1</v>
      </c>
      <c r="CE3339" s="1" t="b">
        <f t="shared" si="1785"/>
        <v>0</v>
      </c>
      <c r="CF3339" s="1" t="b">
        <f t="shared" si="1786"/>
        <v>0</v>
      </c>
      <c r="CG3339" s="1" t="b">
        <f t="shared" si="1787"/>
        <v>0</v>
      </c>
      <c r="CH3339" s="1" t="b">
        <f t="shared" si="1788"/>
        <v>0</v>
      </c>
      <c r="CI3339" s="1" t="b">
        <f t="shared" si="1789"/>
        <v>0</v>
      </c>
      <c r="CJ3339" s="1" t="b">
        <f t="shared" si="1790"/>
        <v>1</v>
      </c>
      <c r="CK3339" s="1" t="b">
        <f t="shared" si="1791"/>
        <v>0</v>
      </c>
      <c r="CL3339" s="1" t="b">
        <f t="shared" si="1792"/>
        <v>0</v>
      </c>
      <c r="CM3339" s="1" t="b">
        <f t="shared" si="1793"/>
        <v>0</v>
      </c>
      <c r="CN3339" s="1" t="b">
        <f t="shared" si="1794"/>
        <v>0</v>
      </c>
      <c r="CO3339" s="2" t="b">
        <f t="shared" si="1795"/>
        <v>1</v>
      </c>
      <c r="CP3339" s="2" t="b">
        <f t="shared" si="1796"/>
        <v>1</v>
      </c>
      <c r="CQ3339" s="2" t="b">
        <f t="shared" si="1797"/>
        <v>0</v>
      </c>
      <c r="CR3339" s="6" t="str">
        <f t="shared" si="1798"/>
        <v>Male</v>
      </c>
      <c r="CS3339" s="7">
        <f t="shared" si="1799"/>
        <v>0</v>
      </c>
      <c r="CT3339" s="7">
        <f t="shared" si="1800"/>
        <v>0</v>
      </c>
      <c r="CU3339" s="7">
        <f t="shared" si="1801"/>
        <v>0</v>
      </c>
      <c r="CV3339" s="7">
        <f t="shared" si="1802"/>
        <v>0</v>
      </c>
      <c r="CW3339" s="7">
        <f t="shared" si="1803"/>
        <v>0</v>
      </c>
      <c r="CX3339" s="1" t="b">
        <f t="shared" si="1804"/>
        <v>1</v>
      </c>
      <c r="CY3339" s="1" t="b">
        <f t="shared" si="1805"/>
        <v>1</v>
      </c>
      <c r="DG3339" s="1" t="b">
        <f t="shared" si="1806"/>
        <v>0</v>
      </c>
    </row>
    <row r="3340" spans="2:111" ht="261" x14ac:dyDescent="0.35">
      <c r="B3340" s="1" t="s">
        <v>13809</v>
      </c>
      <c r="C3340" s="9">
        <v>44602</v>
      </c>
      <c r="D3340" s="10" t="s">
        <v>13809</v>
      </c>
      <c r="E3340" s="1">
        <v>56</v>
      </c>
      <c r="F3340" s="1" t="s">
        <v>108</v>
      </c>
      <c r="G3340" s="1" t="s">
        <v>13809</v>
      </c>
      <c r="H3340" s="1" t="s">
        <v>13809</v>
      </c>
      <c r="I3340" s="9">
        <v>44201</v>
      </c>
      <c r="J3340" s="2" t="s">
        <v>128</v>
      </c>
      <c r="K3340" s="2" t="s">
        <v>13809</v>
      </c>
      <c r="L3340" s="9">
        <v>44228</v>
      </c>
      <c r="M3340" s="2" t="s">
        <v>128</v>
      </c>
      <c r="N3340" s="2" t="s">
        <v>13809</v>
      </c>
      <c r="O3340" s="2" t="s">
        <v>110</v>
      </c>
      <c r="P3340" s="2" t="s">
        <v>111</v>
      </c>
      <c r="S3340" s="2" t="s">
        <v>111</v>
      </c>
      <c r="T3340" s="2" t="s">
        <v>112</v>
      </c>
      <c r="U3340" s="2" t="b">
        <f t="shared" si="1783"/>
        <v>1</v>
      </c>
      <c r="V3340" s="2" t="s">
        <v>126</v>
      </c>
      <c r="W3340" s="1" t="s">
        <v>111</v>
      </c>
      <c r="Y3340" s="2" t="s">
        <v>111</v>
      </c>
      <c r="AH3340" s="1" t="s">
        <v>193</v>
      </c>
      <c r="AI3340" s="1" t="s">
        <v>11673</v>
      </c>
      <c r="AK3340" s="1" t="s">
        <v>129</v>
      </c>
      <c r="AO3340" s="1" t="s">
        <v>117</v>
      </c>
      <c r="AS3340" s="1" t="s">
        <v>196</v>
      </c>
      <c r="AU3340" s="1" t="s">
        <v>132</v>
      </c>
      <c r="BJ3340" s="1" t="s">
        <v>112</v>
      </c>
      <c r="BK3340" s="1" t="s">
        <v>111</v>
      </c>
      <c r="BQ3340" s="1" t="s">
        <v>121</v>
      </c>
      <c r="BR3340" s="1" t="s">
        <v>122</v>
      </c>
      <c r="BS3340" s="1" t="s">
        <v>112</v>
      </c>
      <c r="BU3340" s="34" t="s">
        <v>11674</v>
      </c>
      <c r="BV3340" s="9">
        <v>44638</v>
      </c>
      <c r="BW3340" s="34" t="s">
        <v>15185</v>
      </c>
      <c r="BY3340" s="2" t="s">
        <v>153</v>
      </c>
      <c r="BZ3340" s="2" t="s">
        <v>124</v>
      </c>
      <c r="CB3340" s="1" t="s">
        <v>5320</v>
      </c>
      <c r="CD3340" s="1" t="b">
        <f t="shared" si="1784"/>
        <v>0</v>
      </c>
      <c r="CE3340" s="1" t="b">
        <f t="shared" si="1785"/>
        <v>0</v>
      </c>
      <c r="CF3340" s="1" t="b">
        <f t="shared" si="1786"/>
        <v>0</v>
      </c>
      <c r="CG3340" s="1" t="b">
        <f t="shared" si="1787"/>
        <v>0</v>
      </c>
      <c r="CH3340" s="1" t="b">
        <f t="shared" si="1788"/>
        <v>0</v>
      </c>
      <c r="CI3340" s="1" t="b">
        <f t="shared" si="1789"/>
        <v>0</v>
      </c>
      <c r="CJ3340" s="1" t="b">
        <f t="shared" si="1790"/>
        <v>0</v>
      </c>
      <c r="CK3340" s="1" t="b">
        <f t="shared" si="1791"/>
        <v>0</v>
      </c>
      <c r="CL3340" s="1" t="b">
        <f t="shared" si="1792"/>
        <v>0</v>
      </c>
      <c r="CM3340" s="1" t="b">
        <f t="shared" si="1793"/>
        <v>1</v>
      </c>
      <c r="CN3340" s="1" t="b">
        <f t="shared" si="1794"/>
        <v>0</v>
      </c>
      <c r="CO3340" s="2" t="b">
        <f t="shared" si="1795"/>
        <v>0</v>
      </c>
      <c r="CP3340" s="2" t="b">
        <f t="shared" si="1796"/>
        <v>0</v>
      </c>
      <c r="CQ3340" s="2" t="b">
        <f t="shared" si="1797"/>
        <v>0</v>
      </c>
      <c r="CR3340" s="6" t="str">
        <f t="shared" si="1798"/>
        <v>Female</v>
      </c>
      <c r="CS3340" s="7">
        <f t="shared" si="1799"/>
        <v>0</v>
      </c>
      <c r="CT3340" s="7">
        <f t="shared" si="1800"/>
        <v>1</v>
      </c>
      <c r="CU3340" s="7">
        <f t="shared" si="1801"/>
        <v>0</v>
      </c>
      <c r="CV3340" s="7">
        <f t="shared" si="1802"/>
        <v>0</v>
      </c>
      <c r="CW3340" s="7">
        <f t="shared" si="1803"/>
        <v>1</v>
      </c>
      <c r="CX3340" s="1" t="b">
        <f t="shared" si="1804"/>
        <v>0</v>
      </c>
      <c r="CY3340" s="1" t="b">
        <f t="shared" si="1805"/>
        <v>0</v>
      </c>
      <c r="DG3340" s="1" t="b">
        <f t="shared" si="1806"/>
        <v>0</v>
      </c>
    </row>
    <row r="3341" spans="2:111" ht="232" x14ac:dyDescent="0.35">
      <c r="B3341" s="1" t="s">
        <v>13809</v>
      </c>
      <c r="C3341" s="9">
        <v>44603</v>
      </c>
      <c r="D3341" s="10" t="s">
        <v>13809</v>
      </c>
      <c r="E3341" s="1">
        <v>20</v>
      </c>
      <c r="F3341" s="1" t="s">
        <v>127</v>
      </c>
      <c r="G3341" s="1" t="s">
        <v>13809</v>
      </c>
      <c r="H3341" s="1" t="s">
        <v>13809</v>
      </c>
      <c r="I3341" s="2" t="s">
        <v>183</v>
      </c>
      <c r="J3341" s="2" t="s">
        <v>163</v>
      </c>
      <c r="K3341" s="2" t="s">
        <v>13809</v>
      </c>
      <c r="L3341" s="9">
        <v>44357</v>
      </c>
      <c r="M3341" s="2" t="s">
        <v>128</v>
      </c>
      <c r="N3341" s="2" t="s">
        <v>13809</v>
      </c>
      <c r="O3341" s="2" t="s">
        <v>110</v>
      </c>
      <c r="P3341" s="2" t="s">
        <v>111</v>
      </c>
      <c r="S3341" s="2" t="s">
        <v>112</v>
      </c>
      <c r="T3341" s="2" t="s">
        <v>111</v>
      </c>
      <c r="U3341" s="2" t="b">
        <f t="shared" si="1783"/>
        <v>1</v>
      </c>
      <c r="V3341" s="2" t="s">
        <v>113</v>
      </c>
      <c r="W3341" s="1" t="s">
        <v>112</v>
      </c>
      <c r="X3341" s="1" t="s">
        <v>138</v>
      </c>
      <c r="Y3341" s="2" t="s">
        <v>112</v>
      </c>
      <c r="Z3341" s="2" t="s">
        <v>111</v>
      </c>
      <c r="AA3341" s="2" t="s">
        <v>112</v>
      </c>
      <c r="AB3341" s="2">
        <v>10</v>
      </c>
      <c r="AC3341" s="1" t="s">
        <v>111</v>
      </c>
      <c r="AF3341" s="1" t="s">
        <v>111</v>
      </c>
      <c r="AJ3341" s="1" t="s">
        <v>115</v>
      </c>
      <c r="AK3341" s="1" t="s">
        <v>194</v>
      </c>
      <c r="AN3341" s="1" t="s">
        <v>11675</v>
      </c>
      <c r="AO3341" s="1" t="s">
        <v>4064</v>
      </c>
      <c r="AU3341" s="1" t="s">
        <v>197</v>
      </c>
      <c r="AZ3341" s="1" t="s">
        <v>120</v>
      </c>
      <c r="BA3341" s="1" t="s">
        <v>2729</v>
      </c>
      <c r="BG3341" s="1" t="s">
        <v>9503</v>
      </c>
      <c r="BH3341" s="1" t="s">
        <v>9503</v>
      </c>
      <c r="BJ3341" s="1" t="s">
        <v>111</v>
      </c>
      <c r="BN3341" s="1" t="s">
        <v>112</v>
      </c>
      <c r="BO3341" s="1" t="s">
        <v>148</v>
      </c>
      <c r="BP3341" s="1" t="s">
        <v>11676</v>
      </c>
      <c r="BQ3341" s="1" t="s">
        <v>121</v>
      </c>
      <c r="BR3341" s="1" t="s">
        <v>122</v>
      </c>
      <c r="BS3341" s="1" t="s">
        <v>111</v>
      </c>
      <c r="BT3341" s="34" t="s">
        <v>11677</v>
      </c>
      <c r="BU3341" s="34" t="s">
        <v>11678</v>
      </c>
      <c r="BV3341" s="9">
        <v>44603</v>
      </c>
      <c r="BW3341" s="34" t="s">
        <v>15186</v>
      </c>
      <c r="BY3341" s="2" t="s">
        <v>174</v>
      </c>
      <c r="BZ3341" s="2" t="s">
        <v>124</v>
      </c>
      <c r="CA3341" s="2">
        <v>2</v>
      </c>
      <c r="CB3341" s="1" t="s">
        <v>356</v>
      </c>
      <c r="CC3341" s="2" t="s">
        <v>113</v>
      </c>
      <c r="CD3341" s="1" t="b">
        <f t="shared" si="1784"/>
        <v>1</v>
      </c>
      <c r="CE3341" s="1" t="b">
        <f t="shared" si="1785"/>
        <v>0</v>
      </c>
      <c r="CF3341" s="1" t="b">
        <f t="shared" si="1786"/>
        <v>0</v>
      </c>
      <c r="CG3341" s="1" t="b">
        <f t="shared" si="1787"/>
        <v>0</v>
      </c>
      <c r="CH3341" s="1" t="b">
        <f t="shared" si="1788"/>
        <v>0</v>
      </c>
      <c r="CI3341" s="1" t="b">
        <f t="shared" si="1789"/>
        <v>1</v>
      </c>
      <c r="CJ3341" s="1" t="b">
        <f t="shared" si="1790"/>
        <v>0</v>
      </c>
      <c r="CK3341" s="1" t="b">
        <f t="shared" si="1791"/>
        <v>0</v>
      </c>
      <c r="CL3341" s="1" t="b">
        <f t="shared" si="1792"/>
        <v>0</v>
      </c>
      <c r="CM3341" s="1" t="b">
        <f t="shared" si="1793"/>
        <v>0</v>
      </c>
      <c r="CN3341" s="1" t="b">
        <f t="shared" si="1794"/>
        <v>0</v>
      </c>
      <c r="CO3341" s="2" t="b">
        <f t="shared" si="1795"/>
        <v>0</v>
      </c>
      <c r="CP3341" s="2" t="b">
        <f t="shared" si="1796"/>
        <v>0</v>
      </c>
      <c r="CQ3341" s="2" t="b">
        <f t="shared" si="1797"/>
        <v>1</v>
      </c>
      <c r="CR3341" s="6" t="str">
        <f t="shared" si="1798"/>
        <v>Male</v>
      </c>
      <c r="CS3341" s="7">
        <f t="shared" si="1799"/>
        <v>0</v>
      </c>
      <c r="CT3341" s="7">
        <f t="shared" si="1800"/>
        <v>0</v>
      </c>
      <c r="CU3341" s="7">
        <f t="shared" si="1801"/>
        <v>0</v>
      </c>
      <c r="CV3341" s="7">
        <f t="shared" si="1802"/>
        <v>0</v>
      </c>
    </row>
    <row r="3342" spans="2:111" ht="409.5" x14ac:dyDescent="0.35">
      <c r="B3342" s="1" t="s">
        <v>13809</v>
      </c>
      <c r="C3342" s="9">
        <v>44603</v>
      </c>
      <c r="D3342" s="10" t="s">
        <v>13809</v>
      </c>
      <c r="E3342" s="1">
        <v>42</v>
      </c>
      <c r="F3342" s="1" t="s">
        <v>127</v>
      </c>
      <c r="G3342" s="1" t="s">
        <v>13809</v>
      </c>
      <c r="H3342" s="1" t="s">
        <v>13809</v>
      </c>
      <c r="I3342" s="9">
        <v>44281</v>
      </c>
      <c r="J3342" s="2" t="s">
        <v>109</v>
      </c>
      <c r="K3342" s="2" t="s">
        <v>13809</v>
      </c>
      <c r="L3342" s="9">
        <v>44302</v>
      </c>
      <c r="M3342" s="2" t="s">
        <v>109</v>
      </c>
      <c r="N3342" s="2" t="s">
        <v>13809</v>
      </c>
      <c r="O3342" s="2" t="s">
        <v>110</v>
      </c>
      <c r="P3342" s="2" t="s">
        <v>111</v>
      </c>
      <c r="S3342" s="2" t="s">
        <v>112</v>
      </c>
      <c r="T3342" s="2" t="s">
        <v>111</v>
      </c>
      <c r="U3342" s="2" t="b">
        <f t="shared" si="1783"/>
        <v>1</v>
      </c>
      <c r="V3342" s="2" t="s">
        <v>126</v>
      </c>
      <c r="W3342" s="1" t="s">
        <v>112</v>
      </c>
      <c r="X3342" s="1" t="s">
        <v>138</v>
      </c>
      <c r="Y3342" s="2" t="s">
        <v>111</v>
      </c>
      <c r="AF3342" s="1" t="s">
        <v>112</v>
      </c>
      <c r="AG3342" s="1" t="s">
        <v>138</v>
      </c>
      <c r="AH3342" s="1" t="s">
        <v>193</v>
      </c>
      <c r="AI3342" s="1" t="s">
        <v>11679</v>
      </c>
      <c r="AJ3342" s="1" t="s">
        <v>115</v>
      </c>
      <c r="AK3342" s="1" t="s">
        <v>291</v>
      </c>
      <c r="AN3342" s="1" t="s">
        <v>11680</v>
      </c>
      <c r="AO3342" s="1" t="s">
        <v>195</v>
      </c>
      <c r="AS3342" s="1" t="s">
        <v>118</v>
      </c>
      <c r="AU3342" s="1" t="s">
        <v>191</v>
      </c>
      <c r="AX3342" s="1">
        <v>35</v>
      </c>
      <c r="AZ3342" s="1" t="s">
        <v>254</v>
      </c>
      <c r="BC3342" s="1" t="s">
        <v>11681</v>
      </c>
      <c r="BG3342" s="1" t="s">
        <v>11682</v>
      </c>
      <c r="BH3342" s="1" t="s">
        <v>11683</v>
      </c>
      <c r="BJ3342" s="1" t="s">
        <v>112</v>
      </c>
      <c r="BK3342" s="1" t="s">
        <v>112</v>
      </c>
      <c r="BL3342" s="1" t="s">
        <v>268</v>
      </c>
      <c r="BM3342" s="1" t="s">
        <v>11684</v>
      </c>
      <c r="BQ3342" s="1" t="s">
        <v>121</v>
      </c>
      <c r="BR3342" s="1" t="s">
        <v>122</v>
      </c>
      <c r="BS3342" s="1" t="s">
        <v>112</v>
      </c>
      <c r="BU3342" s="34" t="s">
        <v>14056</v>
      </c>
      <c r="BV3342" s="9">
        <v>44634</v>
      </c>
      <c r="BW3342" s="34" t="s">
        <v>15187</v>
      </c>
      <c r="BY3342" s="2" t="s">
        <v>153</v>
      </c>
      <c r="BZ3342" s="2" t="s">
        <v>124</v>
      </c>
      <c r="CB3342" s="1" t="s">
        <v>233</v>
      </c>
      <c r="CD3342" s="1" t="b">
        <f t="shared" si="1784"/>
        <v>0</v>
      </c>
      <c r="CE3342" s="1" t="b">
        <f t="shared" si="1785"/>
        <v>0</v>
      </c>
      <c r="CF3342" s="1" t="b">
        <f t="shared" si="1786"/>
        <v>0</v>
      </c>
      <c r="CG3342" s="1" t="b">
        <f t="shared" si="1787"/>
        <v>0</v>
      </c>
      <c r="CH3342" s="1" t="b">
        <f t="shared" si="1788"/>
        <v>0</v>
      </c>
      <c r="CI3342" s="1" t="b">
        <f t="shared" si="1789"/>
        <v>0</v>
      </c>
      <c r="CJ3342" s="1" t="b">
        <f t="shared" si="1790"/>
        <v>0</v>
      </c>
      <c r="CK3342" s="1" t="b">
        <f t="shared" si="1791"/>
        <v>0</v>
      </c>
      <c r="CL3342" s="1" t="b">
        <f t="shared" si="1792"/>
        <v>1</v>
      </c>
      <c r="CM3342" s="1" t="b">
        <f t="shared" si="1793"/>
        <v>0</v>
      </c>
      <c r="CN3342" s="1" t="b">
        <f t="shared" si="1794"/>
        <v>0</v>
      </c>
      <c r="CO3342" s="2" t="b">
        <f t="shared" si="1795"/>
        <v>0</v>
      </c>
      <c r="CP3342" s="2" t="b">
        <f t="shared" si="1796"/>
        <v>0</v>
      </c>
      <c r="CQ3342" s="2" t="b">
        <f t="shared" si="1797"/>
        <v>0</v>
      </c>
      <c r="CR3342" s="6" t="str">
        <f t="shared" si="1798"/>
        <v>Male</v>
      </c>
      <c r="CS3342" s="7">
        <f t="shared" si="1799"/>
        <v>1</v>
      </c>
      <c r="CT3342" s="7">
        <f t="shared" si="1800"/>
        <v>0</v>
      </c>
      <c r="CU3342" s="7">
        <f t="shared" si="1801"/>
        <v>0</v>
      </c>
      <c r="CV3342" s="7">
        <f t="shared" si="1802"/>
        <v>1</v>
      </c>
      <c r="CW3342" s="7">
        <f>COUNTIF(M3342,"=*moderna*")</f>
        <v>0</v>
      </c>
      <c r="CX3342" s="1" t="b">
        <f>AND(E3342&lt;30,NOT(E3342="."),NOT(E3342=""))</f>
        <v>0</v>
      </c>
      <c r="CY3342" s="1" t="b">
        <f>AND(E3342&gt;17,E3342&lt;41,NOT(E3342="."),NOT(E3342=""))</f>
        <v>0</v>
      </c>
      <c r="DG3342" s="1" t="b">
        <f>AND(E3342&gt;4,E3342&lt;18,NOT(E3342=""),NOT(E3342="."))</f>
        <v>0</v>
      </c>
    </row>
    <row r="3343" spans="2:111" ht="188.5" x14ac:dyDescent="0.35">
      <c r="B3343" s="1" t="s">
        <v>13809</v>
      </c>
      <c r="C3343" s="9">
        <v>44670</v>
      </c>
      <c r="D3343" s="10" t="s">
        <v>13809</v>
      </c>
      <c r="E3343" s="1">
        <v>48</v>
      </c>
      <c r="F3343" s="1" t="s">
        <v>108</v>
      </c>
      <c r="G3343" s="1" t="s">
        <v>13809</v>
      </c>
      <c r="H3343" s="1" t="s">
        <v>13809</v>
      </c>
      <c r="I3343" s="9">
        <v>44348</v>
      </c>
      <c r="J3343" s="2" t="s">
        <v>109</v>
      </c>
      <c r="K3343" s="2" t="s">
        <v>13809</v>
      </c>
      <c r="L3343" s="9">
        <v>44369</v>
      </c>
      <c r="M3343" s="2" t="s">
        <v>109</v>
      </c>
      <c r="N3343" s="2" t="s">
        <v>13809</v>
      </c>
      <c r="O3343" s="2" t="s">
        <v>110</v>
      </c>
      <c r="P3343" s="2" t="s">
        <v>111</v>
      </c>
      <c r="S3343" s="2" t="s">
        <v>112</v>
      </c>
      <c r="T3343" s="2" t="s">
        <v>111</v>
      </c>
      <c r="U3343" s="2" t="b">
        <f t="shared" si="1783"/>
        <v>1</v>
      </c>
      <c r="V3343" s="2" t="s">
        <v>126</v>
      </c>
      <c r="W3343" s="1" t="s">
        <v>111</v>
      </c>
      <c r="Y3343" s="2" t="s">
        <v>112</v>
      </c>
      <c r="Z3343" s="2" t="s">
        <v>112</v>
      </c>
      <c r="AB3343" s="2">
        <v>15</v>
      </c>
      <c r="AC3343" s="1" t="s">
        <v>112</v>
      </c>
      <c r="AD3343" s="1" t="s">
        <v>192</v>
      </c>
      <c r="AE3343" s="1" t="s">
        <v>8879</v>
      </c>
      <c r="AF3343" s="1" t="s">
        <v>111</v>
      </c>
      <c r="AH3343" s="1" t="s">
        <v>193</v>
      </c>
      <c r="AI3343" s="1" t="s">
        <v>11685</v>
      </c>
      <c r="AK3343" s="1" t="s">
        <v>164</v>
      </c>
      <c r="AN3343" s="1" t="s">
        <v>11686</v>
      </c>
      <c r="AO3343" s="1" t="s">
        <v>3818</v>
      </c>
      <c r="BJ3343" s="1" t="s">
        <v>112</v>
      </c>
      <c r="BK3343" s="1" t="s">
        <v>111</v>
      </c>
      <c r="BQ3343" s="1" t="s">
        <v>121</v>
      </c>
      <c r="BR3343" s="1" t="s">
        <v>122</v>
      </c>
      <c r="BS3343" s="1" t="s">
        <v>112</v>
      </c>
      <c r="BU3343" s="34" t="s">
        <v>11687</v>
      </c>
      <c r="BV3343" s="9">
        <v>44698</v>
      </c>
      <c r="BW3343" s="34" t="s">
        <v>15188</v>
      </c>
      <c r="BY3343" s="2" t="s">
        <v>153</v>
      </c>
      <c r="BZ3343" s="2" t="s">
        <v>124</v>
      </c>
      <c r="CB3343" s="1" t="s">
        <v>199</v>
      </c>
      <c r="CF3343" s="1" t="b">
        <f t="shared" si="1786"/>
        <v>0</v>
      </c>
      <c r="CG3343" s="1" t="b">
        <f t="shared" si="1787"/>
        <v>0</v>
      </c>
      <c r="CH3343" s="1" t="b">
        <f t="shared" si="1788"/>
        <v>0</v>
      </c>
      <c r="CI3343" s="1" t="b">
        <f t="shared" si="1789"/>
        <v>0</v>
      </c>
      <c r="CJ3343" s="1" t="b">
        <f t="shared" si="1790"/>
        <v>0</v>
      </c>
      <c r="CK3343" s="1" t="b">
        <f t="shared" si="1791"/>
        <v>0</v>
      </c>
      <c r="CL3343" s="1" t="b">
        <f t="shared" si="1792"/>
        <v>1</v>
      </c>
      <c r="CM3343" s="1" t="b">
        <f t="shared" si="1793"/>
        <v>0</v>
      </c>
      <c r="CN3343" s="1" t="b">
        <f t="shared" si="1794"/>
        <v>0</v>
      </c>
      <c r="CO3343" s="2" t="b">
        <f t="shared" si="1795"/>
        <v>0</v>
      </c>
      <c r="CP3343" s="2" t="b">
        <f t="shared" si="1796"/>
        <v>0</v>
      </c>
      <c r="CQ3343" s="2" t="b">
        <f t="shared" si="1797"/>
        <v>1</v>
      </c>
      <c r="CR3343" s="6" t="str">
        <f t="shared" si="1798"/>
        <v>Female</v>
      </c>
      <c r="CS3343" s="7">
        <f t="shared" si="1799"/>
        <v>1</v>
      </c>
      <c r="CT3343" s="7">
        <f t="shared" si="1800"/>
        <v>0</v>
      </c>
      <c r="CU3343" s="7">
        <f t="shared" si="1801"/>
        <v>0</v>
      </c>
      <c r="CV3343" s="7">
        <f t="shared" si="1802"/>
        <v>1</v>
      </c>
      <c r="CW3343" s="7">
        <f>COUNTIF(M3343,"=*moderna*")</f>
        <v>0</v>
      </c>
      <c r="CX3343" s="1" t="b">
        <f>AND(E3343&lt;30,NOT(E3343="."),NOT(E3343=""))</f>
        <v>0</v>
      </c>
      <c r="CY3343" s="1" t="b">
        <f>AND(E3343&gt;17,E3343&lt;41,NOT(E3343="."),NOT(E3343=""))</f>
        <v>0</v>
      </c>
      <c r="CZ3343" s="2">
        <v>7686</v>
      </c>
      <c r="DG3343" s="1" t="b">
        <f>AND(E3343&gt;4,E3343&lt;18,NOT(E3343=""),NOT(E3343="."))</f>
        <v>0</v>
      </c>
    </row>
    <row r="3344" spans="2:111" ht="145" x14ac:dyDescent="0.35">
      <c r="B3344" s="1" t="s">
        <v>13809</v>
      </c>
      <c r="C3344" s="9">
        <v>44603</v>
      </c>
      <c r="D3344" s="10" t="s">
        <v>13809</v>
      </c>
      <c r="E3344" s="1">
        <v>23</v>
      </c>
      <c r="F3344" s="1" t="s">
        <v>108</v>
      </c>
      <c r="G3344" s="1" t="s">
        <v>13809</v>
      </c>
      <c r="H3344" s="1" t="s">
        <v>13809</v>
      </c>
      <c r="I3344" s="2" t="s">
        <v>183</v>
      </c>
      <c r="J3344" s="2" t="s">
        <v>163</v>
      </c>
      <c r="K3344" s="2" t="s">
        <v>13809</v>
      </c>
      <c r="L3344" s="9">
        <v>44260</v>
      </c>
      <c r="M3344" s="2" t="s">
        <v>109</v>
      </c>
      <c r="N3344" s="2" t="s">
        <v>13809</v>
      </c>
      <c r="O3344" s="2" t="s">
        <v>110</v>
      </c>
      <c r="P3344" s="2" t="s">
        <v>111</v>
      </c>
      <c r="S3344" s="2" t="s">
        <v>112</v>
      </c>
      <c r="T3344" s="2" t="s">
        <v>111</v>
      </c>
      <c r="U3344" s="2" t="b">
        <f t="shared" si="1783"/>
        <v>1</v>
      </c>
      <c r="V3344" s="2" t="s">
        <v>126</v>
      </c>
      <c r="W3344" s="1" t="s">
        <v>111</v>
      </c>
      <c r="Y3344" s="2" t="s">
        <v>111</v>
      </c>
      <c r="AF3344" s="1" t="s">
        <v>111</v>
      </c>
      <c r="AJ3344" s="1" t="s">
        <v>115</v>
      </c>
      <c r="AK3344" s="1" t="s">
        <v>291</v>
      </c>
      <c r="AN3344" s="1" t="s">
        <v>13578</v>
      </c>
      <c r="BJ3344" s="1" t="s">
        <v>111</v>
      </c>
      <c r="BN3344" s="1" t="s">
        <v>112</v>
      </c>
      <c r="BO3344" s="1" t="s">
        <v>148</v>
      </c>
      <c r="BP3344" s="1" t="s">
        <v>13579</v>
      </c>
      <c r="BQ3344" s="1" t="s">
        <v>121</v>
      </c>
      <c r="BR3344" s="1" t="s">
        <v>122</v>
      </c>
      <c r="BU3344" s="34" t="s">
        <v>13580</v>
      </c>
      <c r="BV3344" s="9">
        <v>44603</v>
      </c>
      <c r="BW3344" s="34" t="s">
        <v>15189</v>
      </c>
      <c r="BY3344" s="2" t="s">
        <v>153</v>
      </c>
      <c r="BZ3344" s="2" t="s">
        <v>124</v>
      </c>
      <c r="CB3344" s="1" t="s">
        <v>406</v>
      </c>
      <c r="CD3344" s="1" t="b">
        <f t="shared" ref="CD3344:CD3372" si="1807">AND(E3344&lt;30,NOT(E3344="."),NOT(E3344=""))</f>
        <v>1</v>
      </c>
      <c r="CE3344" s="1" t="b">
        <f t="shared" ref="CE3344:CE3372" si="1808">AND(E3344&lt;18,NOT(E3344="."),NOT(E3344=""))</f>
        <v>0</v>
      </c>
      <c r="CF3344" s="1" t="b">
        <f t="shared" si="1786"/>
        <v>0</v>
      </c>
      <c r="CG3344" s="1" t="b">
        <f t="shared" si="1787"/>
        <v>0</v>
      </c>
      <c r="CH3344" s="1" t="b">
        <f t="shared" si="1788"/>
        <v>0</v>
      </c>
      <c r="CI3344" s="1" t="b">
        <f t="shared" si="1789"/>
        <v>1</v>
      </c>
      <c r="CJ3344" s="1" t="b">
        <f t="shared" si="1790"/>
        <v>0</v>
      </c>
      <c r="CK3344" s="1" t="b">
        <f t="shared" si="1791"/>
        <v>0</v>
      </c>
      <c r="CL3344" s="1" t="b">
        <f t="shared" si="1792"/>
        <v>0</v>
      </c>
      <c r="CM3344" s="1" t="b">
        <f t="shared" si="1793"/>
        <v>0</v>
      </c>
      <c r="CN3344" s="1" t="b">
        <f t="shared" si="1794"/>
        <v>0</v>
      </c>
      <c r="CO3344" s="2" t="b">
        <f t="shared" si="1795"/>
        <v>0</v>
      </c>
      <c r="CP3344" s="2" t="b">
        <f t="shared" si="1796"/>
        <v>0</v>
      </c>
      <c r="CQ3344" s="2" t="b">
        <f t="shared" si="1797"/>
        <v>0</v>
      </c>
      <c r="CR3344" s="6" t="str">
        <f t="shared" si="1798"/>
        <v>Female</v>
      </c>
      <c r="CS3344" s="7">
        <f t="shared" si="1799"/>
        <v>0</v>
      </c>
      <c r="CT3344" s="7">
        <f t="shared" si="1800"/>
        <v>0</v>
      </c>
      <c r="CU3344" s="7">
        <f t="shared" si="1801"/>
        <v>0</v>
      </c>
      <c r="CV3344" s="7">
        <f t="shared" si="1802"/>
        <v>1</v>
      </c>
    </row>
    <row r="3345" spans="2:111" ht="116" x14ac:dyDescent="0.35">
      <c r="B3345" s="1" t="s">
        <v>13809</v>
      </c>
      <c r="C3345" s="9">
        <v>44603</v>
      </c>
      <c r="D3345" s="10" t="s">
        <v>13809</v>
      </c>
      <c r="E3345" s="1">
        <v>23</v>
      </c>
      <c r="F3345" s="1" t="s">
        <v>127</v>
      </c>
      <c r="G3345" s="1" t="s">
        <v>13809</v>
      </c>
      <c r="H3345" s="1" t="s">
        <v>13809</v>
      </c>
      <c r="I3345" s="9">
        <v>44288</v>
      </c>
      <c r="J3345" s="2" t="s">
        <v>109</v>
      </c>
      <c r="K3345" s="2" t="s">
        <v>13809</v>
      </c>
      <c r="L3345" s="9">
        <v>44310</v>
      </c>
      <c r="M3345" s="2" t="s">
        <v>109</v>
      </c>
      <c r="N3345" s="2" t="s">
        <v>13809</v>
      </c>
      <c r="O3345" s="2" t="s">
        <v>110</v>
      </c>
      <c r="P3345" s="2" t="s">
        <v>111</v>
      </c>
      <c r="S3345" s="2" t="s">
        <v>112</v>
      </c>
      <c r="T3345" s="2" t="s">
        <v>112</v>
      </c>
      <c r="U3345" s="2" t="b">
        <f t="shared" si="1783"/>
        <v>1</v>
      </c>
      <c r="V3345" s="2" t="s">
        <v>113</v>
      </c>
      <c r="W3345" s="1" t="s">
        <v>112</v>
      </c>
      <c r="X3345" s="1" t="s">
        <v>138</v>
      </c>
      <c r="Y3345" s="2" t="s">
        <v>111</v>
      </c>
      <c r="AF3345" s="1" t="s">
        <v>111</v>
      </c>
      <c r="AJ3345" s="1" t="s">
        <v>115</v>
      </c>
      <c r="AK3345" s="1" t="s">
        <v>150</v>
      </c>
      <c r="AO3345" s="1" t="s">
        <v>221</v>
      </c>
      <c r="AS3345" s="1" t="s">
        <v>118</v>
      </c>
      <c r="AZ3345" s="1" t="s">
        <v>254</v>
      </c>
      <c r="BC3345" s="1" t="s">
        <v>11688</v>
      </c>
      <c r="BG3345" s="1" t="s">
        <v>11689</v>
      </c>
      <c r="BH3345" s="1" t="s">
        <v>10484</v>
      </c>
      <c r="BJ3345" s="1" t="s">
        <v>111</v>
      </c>
      <c r="BN3345" s="1" t="s">
        <v>112</v>
      </c>
      <c r="BO3345" s="1" t="s">
        <v>148</v>
      </c>
      <c r="BP3345" s="1" t="s">
        <v>235</v>
      </c>
      <c r="BQ3345" s="1" t="s">
        <v>121</v>
      </c>
      <c r="BR3345" s="1" t="s">
        <v>122</v>
      </c>
      <c r="BS3345" s="1" t="s">
        <v>112</v>
      </c>
      <c r="BU3345" s="34" t="s">
        <v>11690</v>
      </c>
      <c r="BV3345" s="9">
        <v>44603</v>
      </c>
      <c r="BW3345" s="34" t="s">
        <v>15190</v>
      </c>
      <c r="BY3345" s="2" t="s">
        <v>174</v>
      </c>
      <c r="BZ3345" s="2" t="s">
        <v>124</v>
      </c>
      <c r="CA3345" s="2">
        <v>2</v>
      </c>
      <c r="CB3345" s="1" t="s">
        <v>259</v>
      </c>
      <c r="CC3345" s="2" t="s">
        <v>113</v>
      </c>
      <c r="CD3345" s="1" t="b">
        <f t="shared" si="1807"/>
        <v>1</v>
      </c>
      <c r="CE3345" s="1" t="b">
        <f t="shared" si="1808"/>
        <v>0</v>
      </c>
      <c r="CF3345" s="1" t="b">
        <f t="shared" si="1786"/>
        <v>0</v>
      </c>
      <c r="CG3345" s="1" t="b">
        <f t="shared" si="1787"/>
        <v>0</v>
      </c>
      <c r="CH3345" s="1" t="b">
        <f t="shared" si="1788"/>
        <v>0</v>
      </c>
      <c r="CI3345" s="1" t="b">
        <f t="shared" si="1789"/>
        <v>1</v>
      </c>
      <c r="CJ3345" s="1" t="b">
        <f t="shared" si="1790"/>
        <v>0</v>
      </c>
      <c r="CK3345" s="1" t="b">
        <f t="shared" si="1791"/>
        <v>0</v>
      </c>
      <c r="CL3345" s="1" t="b">
        <f t="shared" si="1792"/>
        <v>0</v>
      </c>
      <c r="CM3345" s="1" t="b">
        <f t="shared" si="1793"/>
        <v>0</v>
      </c>
      <c r="CN3345" s="1" t="b">
        <f t="shared" si="1794"/>
        <v>0</v>
      </c>
      <c r="CO3345" s="2" t="b">
        <f t="shared" si="1795"/>
        <v>0</v>
      </c>
      <c r="CP3345" s="2" t="b">
        <f t="shared" si="1796"/>
        <v>0</v>
      </c>
      <c r="CQ3345" s="2" t="b">
        <f t="shared" si="1797"/>
        <v>0</v>
      </c>
      <c r="CR3345" s="6" t="str">
        <f t="shared" si="1798"/>
        <v>Male</v>
      </c>
      <c r="CS3345" s="7">
        <f t="shared" si="1799"/>
        <v>1</v>
      </c>
      <c r="CT3345" s="7">
        <f t="shared" si="1800"/>
        <v>0</v>
      </c>
      <c r="CU3345" s="7">
        <f t="shared" si="1801"/>
        <v>0</v>
      </c>
      <c r="CV3345" s="7">
        <f t="shared" si="1802"/>
        <v>1</v>
      </c>
      <c r="CW3345" s="7">
        <f>COUNTIF(M3345,"=*moderna*")</f>
        <v>0</v>
      </c>
      <c r="CX3345" s="1" t="b">
        <f>AND(E3345&lt;30,NOT(E3345="."),NOT(E3345=""))</f>
        <v>1</v>
      </c>
      <c r="CY3345" s="1" t="b">
        <f>AND(E3345&gt;17,E3345&lt;41,NOT(E3345="."),NOT(E3345=""))</f>
        <v>1</v>
      </c>
      <c r="DG3345" s="1" t="b">
        <f>AND(E3345&gt;4,E3345&lt;18,NOT(E3345=""),NOT(E3345="."))</f>
        <v>0</v>
      </c>
    </row>
    <row r="3346" spans="2:111" ht="116" x14ac:dyDescent="0.35">
      <c r="B3346" s="1" t="s">
        <v>13809</v>
      </c>
      <c r="C3346" s="9">
        <v>44603</v>
      </c>
      <c r="D3346" s="10" t="s">
        <v>13809</v>
      </c>
      <c r="E3346" s="1">
        <v>48</v>
      </c>
      <c r="F3346" s="1" t="s">
        <v>108</v>
      </c>
      <c r="G3346" s="1" t="s">
        <v>13809</v>
      </c>
      <c r="H3346" s="1" t="s">
        <v>13809</v>
      </c>
      <c r="I3346" s="9">
        <v>44547</v>
      </c>
      <c r="J3346" s="2" t="s">
        <v>109</v>
      </c>
      <c r="K3346" s="2" t="s">
        <v>13809</v>
      </c>
      <c r="M3346" s="2" t="s">
        <v>163</v>
      </c>
      <c r="N3346" s="2" t="s">
        <v>13809</v>
      </c>
      <c r="O3346" s="2" t="s">
        <v>110</v>
      </c>
      <c r="P3346" s="2" t="s">
        <v>111</v>
      </c>
      <c r="S3346" s="2" t="s">
        <v>111</v>
      </c>
      <c r="T3346" s="2" t="s">
        <v>112</v>
      </c>
      <c r="U3346" s="2" t="b">
        <f t="shared" si="1783"/>
        <v>1</v>
      </c>
      <c r="V3346" s="2" t="s">
        <v>126</v>
      </c>
      <c r="W3346" s="1" t="s">
        <v>111</v>
      </c>
      <c r="Y3346" s="2" t="s">
        <v>112</v>
      </c>
      <c r="Z3346" s="2" t="s">
        <v>112</v>
      </c>
      <c r="AB3346" s="2">
        <v>1</v>
      </c>
      <c r="AH3346" s="1" t="s">
        <v>193</v>
      </c>
      <c r="AI3346" s="1" t="s">
        <v>11691</v>
      </c>
      <c r="AK3346" s="1" t="s">
        <v>116</v>
      </c>
      <c r="AN3346" s="1" t="s">
        <v>11692</v>
      </c>
      <c r="AO3346" s="1" t="s">
        <v>195</v>
      </c>
      <c r="AU3346" s="1" t="s">
        <v>132</v>
      </c>
      <c r="BJ3346" s="1" t="s">
        <v>111</v>
      </c>
      <c r="BN3346" s="1" t="s">
        <v>111</v>
      </c>
      <c r="BU3346" s="34" t="s">
        <v>11693</v>
      </c>
      <c r="BV3346" s="9">
        <v>44623</v>
      </c>
      <c r="BW3346" s="34" t="s">
        <v>15191</v>
      </c>
      <c r="BY3346" s="2" t="s">
        <v>153</v>
      </c>
      <c r="BZ3346" s="2" t="s">
        <v>124</v>
      </c>
      <c r="CB3346" s="1" t="s">
        <v>224</v>
      </c>
      <c r="CD3346" s="1" t="b">
        <f t="shared" si="1807"/>
        <v>0</v>
      </c>
      <c r="CE3346" s="1" t="b">
        <f t="shared" si="1808"/>
        <v>0</v>
      </c>
      <c r="CF3346" s="1" t="b">
        <f t="shared" si="1786"/>
        <v>0</v>
      </c>
      <c r="CG3346" s="1" t="b">
        <f t="shared" si="1787"/>
        <v>0</v>
      </c>
      <c r="CH3346" s="1" t="b">
        <f t="shared" si="1788"/>
        <v>0</v>
      </c>
      <c r="CI3346" s="1" t="b">
        <f t="shared" si="1789"/>
        <v>0</v>
      </c>
      <c r="CJ3346" s="1" t="b">
        <f t="shared" si="1790"/>
        <v>0</v>
      </c>
      <c r="CK3346" s="1" t="b">
        <f t="shared" si="1791"/>
        <v>0</v>
      </c>
      <c r="CL3346" s="1" t="b">
        <f t="shared" si="1792"/>
        <v>1</v>
      </c>
      <c r="CM3346" s="1" t="b">
        <f t="shared" si="1793"/>
        <v>0</v>
      </c>
      <c r="CN3346" s="1" t="b">
        <f t="shared" si="1794"/>
        <v>0</v>
      </c>
      <c r="CO3346" s="2" t="b">
        <f t="shared" si="1795"/>
        <v>1</v>
      </c>
      <c r="CP3346" s="2" t="b">
        <f t="shared" si="1796"/>
        <v>1</v>
      </c>
      <c r="CQ3346" s="2" t="b">
        <f t="shared" si="1797"/>
        <v>0</v>
      </c>
      <c r="CR3346" s="6" t="str">
        <f t="shared" si="1798"/>
        <v>Female</v>
      </c>
      <c r="CS3346" s="7">
        <f t="shared" si="1799"/>
        <v>1</v>
      </c>
      <c r="CT3346" s="7">
        <f t="shared" si="1800"/>
        <v>0</v>
      </c>
      <c r="CU3346" s="7">
        <f t="shared" si="1801"/>
        <v>0</v>
      </c>
      <c r="CV3346" s="7">
        <f t="shared" si="1802"/>
        <v>0</v>
      </c>
      <c r="CW3346" s="7">
        <f>COUNTIF(M3346,"=*moderna*")</f>
        <v>0</v>
      </c>
      <c r="CX3346" s="1" t="b">
        <f>AND(E3346&lt;30,NOT(E3346="."),NOT(E3346=""))</f>
        <v>0</v>
      </c>
      <c r="CY3346" s="1" t="b">
        <f>AND(E3346&gt;17,E3346&lt;41,NOT(E3346="."),NOT(E3346=""))</f>
        <v>0</v>
      </c>
      <c r="DG3346" s="1" t="b">
        <f>AND(E3346&gt;4,E3346&lt;18,NOT(E3346=""),NOT(E3346="."))</f>
        <v>0</v>
      </c>
    </row>
    <row r="3347" spans="2:111" ht="409.5" x14ac:dyDescent="0.35">
      <c r="B3347" s="1" t="s">
        <v>13809</v>
      </c>
      <c r="C3347" s="9">
        <v>44604</v>
      </c>
      <c r="D3347" s="10" t="s">
        <v>13809</v>
      </c>
      <c r="E3347" s="1">
        <v>51</v>
      </c>
      <c r="F3347" s="1" t="s">
        <v>108</v>
      </c>
      <c r="G3347" s="1" t="s">
        <v>13809</v>
      </c>
      <c r="H3347" s="1" t="s">
        <v>13809</v>
      </c>
      <c r="I3347" s="9">
        <v>44254</v>
      </c>
      <c r="J3347" s="2" t="s">
        <v>109</v>
      </c>
      <c r="K3347" s="2" t="s">
        <v>13809</v>
      </c>
      <c r="L3347" s="9">
        <v>44278</v>
      </c>
      <c r="M3347" s="2" t="s">
        <v>109</v>
      </c>
      <c r="N3347" s="2" t="s">
        <v>13809</v>
      </c>
      <c r="O3347" s="2" t="s">
        <v>110</v>
      </c>
      <c r="P3347" s="2" t="s">
        <v>111</v>
      </c>
      <c r="S3347" s="2" t="s">
        <v>111</v>
      </c>
      <c r="T3347" s="2" t="s">
        <v>112</v>
      </c>
      <c r="U3347" s="2" t="b">
        <f t="shared" si="1783"/>
        <v>1</v>
      </c>
      <c r="V3347" s="2" t="s">
        <v>113</v>
      </c>
      <c r="W3347" s="1" t="s">
        <v>111</v>
      </c>
      <c r="Y3347" s="2" t="s">
        <v>112</v>
      </c>
      <c r="Z3347" s="2" t="s">
        <v>111</v>
      </c>
      <c r="AA3347" s="2" t="s">
        <v>111</v>
      </c>
      <c r="AB3347" s="2">
        <v>14</v>
      </c>
      <c r="AC3347" s="1" t="s">
        <v>111</v>
      </c>
      <c r="AF3347" s="1" t="s">
        <v>111</v>
      </c>
      <c r="AH3347" s="1" t="s">
        <v>193</v>
      </c>
      <c r="AI3347" s="1" t="s">
        <v>11694</v>
      </c>
      <c r="AJ3347" s="1" t="s">
        <v>115</v>
      </c>
      <c r="AK3347" s="1" t="s">
        <v>185</v>
      </c>
      <c r="AO3347" s="1" t="s">
        <v>166</v>
      </c>
      <c r="AS3347" s="1" t="s">
        <v>190</v>
      </c>
      <c r="AU3347" s="1" t="s">
        <v>132</v>
      </c>
      <c r="BJ3347" s="1" t="s">
        <v>111</v>
      </c>
      <c r="BN3347" s="1" t="s">
        <v>112</v>
      </c>
      <c r="BO3347" s="1" t="s">
        <v>148</v>
      </c>
      <c r="BP3347" s="1" t="s">
        <v>11695</v>
      </c>
      <c r="BU3347" s="34" t="s">
        <v>11696</v>
      </c>
      <c r="BV3347" s="9">
        <v>44615</v>
      </c>
      <c r="BW3347" s="34" t="s">
        <v>15192</v>
      </c>
      <c r="BY3347" s="2" t="s">
        <v>156</v>
      </c>
      <c r="BZ3347" s="2" t="s">
        <v>124</v>
      </c>
      <c r="CA3347" s="2">
        <v>3</v>
      </c>
      <c r="CB3347" s="1" t="s">
        <v>199</v>
      </c>
      <c r="CC3347" s="2" t="s">
        <v>126</v>
      </c>
      <c r="CD3347" s="1" t="b">
        <f t="shared" si="1807"/>
        <v>0</v>
      </c>
      <c r="CE3347" s="1" t="b">
        <f t="shared" si="1808"/>
        <v>0</v>
      </c>
      <c r="CF3347" s="1" t="b">
        <f t="shared" si="1786"/>
        <v>0</v>
      </c>
      <c r="CG3347" s="1" t="b">
        <f t="shared" si="1787"/>
        <v>0</v>
      </c>
      <c r="CH3347" s="1" t="b">
        <f t="shared" si="1788"/>
        <v>0</v>
      </c>
      <c r="CI3347" s="1" t="b">
        <f t="shared" si="1789"/>
        <v>0</v>
      </c>
      <c r="CJ3347" s="1" t="b">
        <f t="shared" si="1790"/>
        <v>0</v>
      </c>
      <c r="CK3347" s="1" t="b">
        <f t="shared" si="1791"/>
        <v>0</v>
      </c>
      <c r="CL3347" s="1" t="b">
        <f t="shared" si="1792"/>
        <v>0</v>
      </c>
      <c r="CM3347" s="1" t="b">
        <f t="shared" si="1793"/>
        <v>1</v>
      </c>
      <c r="CN3347" s="1" t="b">
        <f t="shared" si="1794"/>
        <v>0</v>
      </c>
      <c r="CO3347" s="2" t="b">
        <f t="shared" si="1795"/>
        <v>0</v>
      </c>
      <c r="CP3347" s="2" t="b">
        <f t="shared" si="1796"/>
        <v>0</v>
      </c>
      <c r="CQ3347" s="2" t="b">
        <f t="shared" si="1797"/>
        <v>1</v>
      </c>
      <c r="CR3347" s="6" t="str">
        <f t="shared" si="1798"/>
        <v>Female</v>
      </c>
      <c r="CS3347" s="7">
        <f t="shared" si="1799"/>
        <v>1</v>
      </c>
      <c r="CT3347" s="7">
        <f t="shared" si="1800"/>
        <v>0</v>
      </c>
      <c r="CU3347" s="7">
        <f t="shared" si="1801"/>
        <v>0</v>
      </c>
      <c r="CV3347" s="7">
        <f t="shared" si="1802"/>
        <v>1</v>
      </c>
      <c r="CW3347" s="7">
        <f>COUNTIF(M3347,"=*moderna*")</f>
        <v>0</v>
      </c>
      <c r="CX3347" s="1" t="b">
        <f>AND(E3347&lt;30,NOT(E3347="."),NOT(E3347=""))</f>
        <v>0</v>
      </c>
      <c r="CY3347" s="1" t="b">
        <f>AND(E3347&gt;17,E3347&lt;41,NOT(E3347="."),NOT(E3347=""))</f>
        <v>0</v>
      </c>
      <c r="DG3347" s="1" t="b">
        <f>AND(E3347&gt;4,E3347&lt;18,NOT(E3347=""),NOT(E3347="."))</f>
        <v>0</v>
      </c>
    </row>
    <row r="3348" spans="2:111" ht="304.5" x14ac:dyDescent="0.35">
      <c r="B3348" s="1" t="s">
        <v>13809</v>
      </c>
      <c r="C3348" s="9">
        <v>44604</v>
      </c>
      <c r="D3348" s="10" t="s">
        <v>13809</v>
      </c>
      <c r="E3348" s="1">
        <v>39</v>
      </c>
      <c r="F3348" s="1" t="s">
        <v>108</v>
      </c>
      <c r="G3348" s="1" t="s">
        <v>13809</v>
      </c>
      <c r="H3348" s="1" t="s">
        <v>13809</v>
      </c>
      <c r="I3348" s="9">
        <v>44568</v>
      </c>
      <c r="J3348" s="2" t="s">
        <v>109</v>
      </c>
      <c r="K3348" s="2" t="s">
        <v>13809</v>
      </c>
      <c r="M3348" s="2" t="s">
        <v>163</v>
      </c>
      <c r="N3348" s="2" t="s">
        <v>13809</v>
      </c>
      <c r="O3348" s="2" t="s">
        <v>110</v>
      </c>
      <c r="P3348" s="2" t="s">
        <v>111</v>
      </c>
      <c r="S3348" s="2" t="s">
        <v>112</v>
      </c>
      <c r="T3348" s="2" t="s">
        <v>111</v>
      </c>
      <c r="U3348" s="2" t="b">
        <f t="shared" si="1783"/>
        <v>1</v>
      </c>
      <c r="V3348" s="2" t="s">
        <v>126</v>
      </c>
      <c r="W3348" s="1" t="s">
        <v>111</v>
      </c>
      <c r="Y3348" s="2" t="s">
        <v>112</v>
      </c>
      <c r="Z3348" s="2" t="s">
        <v>112</v>
      </c>
      <c r="AA3348" s="2" t="s">
        <v>111</v>
      </c>
      <c r="AB3348" s="2">
        <v>3</v>
      </c>
      <c r="AC3348" s="1" t="s">
        <v>112</v>
      </c>
      <c r="AD3348" s="1" t="s">
        <v>192</v>
      </c>
      <c r="AE3348" s="1" t="s">
        <v>11697</v>
      </c>
      <c r="AF3348" s="1" t="s">
        <v>111</v>
      </c>
      <c r="AH3348" s="1" t="s">
        <v>193</v>
      </c>
      <c r="AI3348" s="1" t="s">
        <v>11698</v>
      </c>
      <c r="AJ3348" s="1" t="s">
        <v>115</v>
      </c>
      <c r="AK3348" s="1" t="s">
        <v>150</v>
      </c>
      <c r="AO3348" s="1" t="s">
        <v>166</v>
      </c>
      <c r="AS3348" s="1" t="s">
        <v>190</v>
      </c>
      <c r="AU3348" s="1" t="s">
        <v>132</v>
      </c>
      <c r="AZ3348" s="1" t="s">
        <v>561</v>
      </c>
      <c r="BC3348" s="1" t="s">
        <v>11699</v>
      </c>
      <c r="BD3348" s="1" t="s">
        <v>11700</v>
      </c>
      <c r="BG3348" s="1" t="s">
        <v>272</v>
      </c>
      <c r="BH3348" s="1" t="s">
        <v>272</v>
      </c>
      <c r="BJ3348" s="1" t="s">
        <v>111</v>
      </c>
      <c r="BN3348" s="1" t="s">
        <v>112</v>
      </c>
      <c r="BO3348" s="1" t="s">
        <v>234</v>
      </c>
      <c r="BP3348" s="1" t="s">
        <v>11701</v>
      </c>
      <c r="BU3348" s="34" t="s">
        <v>11702</v>
      </c>
      <c r="BV3348" s="9">
        <v>44872</v>
      </c>
      <c r="BW3348" s="34" t="s">
        <v>11703</v>
      </c>
      <c r="BY3348" s="2" t="s">
        <v>153</v>
      </c>
      <c r="BZ3348" s="2" t="s">
        <v>124</v>
      </c>
      <c r="CB3348" s="1" t="s">
        <v>540</v>
      </c>
      <c r="CD3348" s="1" t="b">
        <f t="shared" si="1807"/>
        <v>0</v>
      </c>
      <c r="CE3348" s="1" t="b">
        <f t="shared" si="1808"/>
        <v>0</v>
      </c>
      <c r="CF3348" s="1" t="b">
        <f t="shared" si="1786"/>
        <v>0</v>
      </c>
      <c r="CG3348" s="1" t="b">
        <f t="shared" si="1787"/>
        <v>0</v>
      </c>
      <c r="CH3348" s="1" t="b">
        <f t="shared" si="1788"/>
        <v>0</v>
      </c>
      <c r="CI3348" s="1" t="b">
        <f t="shared" si="1789"/>
        <v>0</v>
      </c>
      <c r="CJ3348" s="1" t="b">
        <f t="shared" si="1790"/>
        <v>0</v>
      </c>
      <c r="CK3348" s="1" t="b">
        <f t="shared" si="1791"/>
        <v>1</v>
      </c>
      <c r="CL3348" s="1" t="b">
        <f t="shared" si="1792"/>
        <v>0</v>
      </c>
      <c r="CM3348" s="1" t="b">
        <f t="shared" si="1793"/>
        <v>0</v>
      </c>
      <c r="CN3348" s="1" t="b">
        <f t="shared" si="1794"/>
        <v>0</v>
      </c>
      <c r="CO3348" s="2" t="b">
        <f t="shared" si="1795"/>
        <v>1</v>
      </c>
      <c r="CP3348" s="2" t="b">
        <f t="shared" si="1796"/>
        <v>1</v>
      </c>
      <c r="CQ3348" s="2" t="b">
        <f t="shared" si="1797"/>
        <v>0</v>
      </c>
      <c r="CR3348" s="6" t="str">
        <f t="shared" si="1798"/>
        <v>Female</v>
      </c>
      <c r="CS3348" s="7">
        <f t="shared" si="1799"/>
        <v>1</v>
      </c>
      <c r="CT3348" s="7">
        <f t="shared" si="1800"/>
        <v>0</v>
      </c>
      <c r="CU3348" s="7">
        <f t="shared" si="1801"/>
        <v>0</v>
      </c>
      <c r="CV3348" s="7">
        <f t="shared" si="1802"/>
        <v>0</v>
      </c>
    </row>
    <row r="3349" spans="2:111" ht="174" x14ac:dyDescent="0.35">
      <c r="B3349" s="1" t="s">
        <v>13809</v>
      </c>
      <c r="C3349" s="9">
        <v>44604</v>
      </c>
      <c r="D3349" s="10" t="s">
        <v>13809</v>
      </c>
      <c r="E3349" s="1">
        <v>15</v>
      </c>
      <c r="F3349" s="1" t="s">
        <v>127</v>
      </c>
      <c r="G3349" s="1" t="s">
        <v>13809</v>
      </c>
      <c r="H3349" s="1" t="s">
        <v>13809</v>
      </c>
      <c r="K3349" s="2" t="s">
        <v>13809</v>
      </c>
      <c r="L3349" s="9">
        <v>44350</v>
      </c>
      <c r="M3349" s="2" t="s">
        <v>109</v>
      </c>
      <c r="N3349" s="2" t="s">
        <v>13809</v>
      </c>
      <c r="O3349" s="2" t="s">
        <v>110</v>
      </c>
      <c r="P3349" s="2" t="s">
        <v>111</v>
      </c>
      <c r="S3349" s="2" t="s">
        <v>111</v>
      </c>
      <c r="T3349" s="2" t="s">
        <v>112</v>
      </c>
      <c r="U3349" s="2" t="b">
        <f t="shared" si="1783"/>
        <v>1</v>
      </c>
      <c r="V3349" s="2" t="s">
        <v>126</v>
      </c>
      <c r="W3349" s="1" t="s">
        <v>111</v>
      </c>
      <c r="Y3349" s="2" t="s">
        <v>111</v>
      </c>
      <c r="AH3349" s="1" t="s">
        <v>193</v>
      </c>
      <c r="AI3349" s="1" t="s">
        <v>1239</v>
      </c>
      <c r="AJ3349" s="1" t="s">
        <v>115</v>
      </c>
      <c r="AK3349" s="1" t="s">
        <v>2277</v>
      </c>
      <c r="BJ3349" s="1" t="s">
        <v>111</v>
      </c>
      <c r="BN3349" s="1" t="s">
        <v>111</v>
      </c>
      <c r="BU3349" s="34" t="s">
        <v>11704</v>
      </c>
      <c r="BV3349" s="9">
        <v>44615</v>
      </c>
      <c r="BW3349" s="34" t="s">
        <v>15193</v>
      </c>
      <c r="BY3349" s="2" t="s">
        <v>153</v>
      </c>
      <c r="BZ3349" s="2" t="s">
        <v>124</v>
      </c>
      <c r="CB3349" s="1" t="s">
        <v>246</v>
      </c>
      <c r="CD3349" s="1" t="b">
        <f t="shared" si="1807"/>
        <v>1</v>
      </c>
      <c r="CE3349" s="1" t="b">
        <f t="shared" si="1808"/>
        <v>1</v>
      </c>
      <c r="CF3349" s="1" t="b">
        <f t="shared" si="1786"/>
        <v>0</v>
      </c>
      <c r="CG3349" s="1" t="b">
        <f t="shared" si="1787"/>
        <v>1</v>
      </c>
      <c r="CH3349" s="1" t="b">
        <f t="shared" si="1788"/>
        <v>0</v>
      </c>
      <c r="CI3349" s="1" t="b">
        <f t="shared" si="1789"/>
        <v>0</v>
      </c>
      <c r="CJ3349" s="1" t="b">
        <f t="shared" si="1790"/>
        <v>0</v>
      </c>
      <c r="CK3349" s="1" t="b">
        <f t="shared" si="1791"/>
        <v>0</v>
      </c>
      <c r="CL3349" s="1" t="b">
        <f t="shared" si="1792"/>
        <v>0</v>
      </c>
      <c r="CM3349" s="1" t="b">
        <f t="shared" si="1793"/>
        <v>0</v>
      </c>
      <c r="CN3349" s="1" t="b">
        <f t="shared" si="1794"/>
        <v>0</v>
      </c>
      <c r="CO3349" s="2" t="b">
        <f t="shared" si="1795"/>
        <v>0</v>
      </c>
      <c r="CP3349" s="2" t="b">
        <f t="shared" si="1796"/>
        <v>0</v>
      </c>
      <c r="CQ3349" s="2" t="b">
        <f t="shared" si="1797"/>
        <v>0</v>
      </c>
      <c r="CR3349" s="6" t="str">
        <f t="shared" si="1798"/>
        <v>Male</v>
      </c>
      <c r="CS3349" s="7">
        <f t="shared" si="1799"/>
        <v>0</v>
      </c>
      <c r="CT3349" s="7">
        <f t="shared" si="1800"/>
        <v>0</v>
      </c>
      <c r="CU3349" s="7">
        <f t="shared" si="1801"/>
        <v>0</v>
      </c>
      <c r="CV3349" s="7">
        <f t="shared" si="1802"/>
        <v>1</v>
      </c>
      <c r="CW3349" s="7">
        <f>COUNTIF(M3349,"=*moderna*")</f>
        <v>0</v>
      </c>
      <c r="CX3349" s="1" t="b">
        <f>AND(E3349&lt;30,NOT(E3349="."),NOT(E3349=""))</f>
        <v>1</v>
      </c>
      <c r="CY3349" s="1" t="b">
        <f>AND(E3349&gt;17,E3349&lt;41,NOT(E3349="."),NOT(E3349=""))</f>
        <v>0</v>
      </c>
      <c r="DG3349" s="1" t="b">
        <f>AND(E3349&gt;4,E3349&lt;18,NOT(E3349=""),NOT(E3349="."))</f>
        <v>1</v>
      </c>
    </row>
    <row r="3350" spans="2:111" ht="304.5" x14ac:dyDescent="0.35">
      <c r="B3350" s="1" t="s">
        <v>13809</v>
      </c>
      <c r="C3350" s="9">
        <v>44604</v>
      </c>
      <c r="D3350" s="10" t="s">
        <v>13809</v>
      </c>
      <c r="E3350" s="1">
        <v>67</v>
      </c>
      <c r="F3350" s="1" t="s">
        <v>127</v>
      </c>
      <c r="G3350" s="1" t="s">
        <v>13809</v>
      </c>
      <c r="H3350" s="1" t="s">
        <v>13809</v>
      </c>
      <c r="I3350" s="9">
        <v>44188</v>
      </c>
      <c r="J3350" s="2" t="s">
        <v>109</v>
      </c>
      <c r="K3350" s="2" t="s">
        <v>13809</v>
      </c>
      <c r="L3350" s="9">
        <v>44209</v>
      </c>
      <c r="M3350" s="2" t="s">
        <v>109</v>
      </c>
      <c r="N3350" s="2" t="s">
        <v>13809</v>
      </c>
      <c r="O3350" s="2" t="s">
        <v>110</v>
      </c>
      <c r="P3350" s="2" t="s">
        <v>111</v>
      </c>
      <c r="S3350" s="2" t="s">
        <v>111</v>
      </c>
      <c r="T3350" s="2" t="s">
        <v>112</v>
      </c>
      <c r="U3350" s="2" t="b">
        <f t="shared" si="1783"/>
        <v>1</v>
      </c>
      <c r="V3350" s="2" t="s">
        <v>113</v>
      </c>
      <c r="W3350" s="1" t="s">
        <v>111</v>
      </c>
      <c r="Y3350" s="2" t="s">
        <v>112</v>
      </c>
      <c r="Z3350" s="2" t="s">
        <v>111</v>
      </c>
      <c r="AA3350" s="2" t="s">
        <v>111</v>
      </c>
      <c r="AB3350" s="2">
        <v>31</v>
      </c>
      <c r="AC3350" s="1" t="s">
        <v>111</v>
      </c>
      <c r="AF3350" s="1" t="s">
        <v>111</v>
      </c>
      <c r="AH3350" s="1" t="s">
        <v>323</v>
      </c>
      <c r="AJ3350" s="1" t="s">
        <v>115</v>
      </c>
      <c r="AK3350" s="1" t="s">
        <v>144</v>
      </c>
      <c r="AO3350" s="1" t="s">
        <v>166</v>
      </c>
      <c r="AS3350" s="1" t="s">
        <v>118</v>
      </c>
      <c r="AU3350" s="1" t="s">
        <v>191</v>
      </c>
      <c r="AX3350" s="1" t="s">
        <v>798</v>
      </c>
      <c r="AZ3350" s="1" t="s">
        <v>222</v>
      </c>
      <c r="BC3350" s="1" t="s">
        <v>11705</v>
      </c>
      <c r="BJ3350" s="1" t="s">
        <v>112</v>
      </c>
      <c r="BK3350" s="1" t="s">
        <v>112</v>
      </c>
      <c r="BL3350" s="1" t="s">
        <v>325</v>
      </c>
      <c r="BQ3350" s="1" t="s">
        <v>121</v>
      </c>
      <c r="BR3350" s="1" t="s">
        <v>122</v>
      </c>
      <c r="BS3350" s="1" t="s">
        <v>112</v>
      </c>
      <c r="BU3350" s="34" t="s">
        <v>11706</v>
      </c>
      <c r="BV3350" s="9">
        <v>44761</v>
      </c>
      <c r="BW3350" s="34" t="s">
        <v>11707</v>
      </c>
      <c r="BY3350" s="2" t="s">
        <v>123</v>
      </c>
      <c r="BZ3350" s="2" t="s">
        <v>124</v>
      </c>
      <c r="CA3350" s="2">
        <v>3</v>
      </c>
      <c r="CB3350" s="1" t="s">
        <v>1596</v>
      </c>
      <c r="CC3350" s="2" t="s">
        <v>126</v>
      </c>
      <c r="CD3350" s="1" t="b">
        <f t="shared" si="1807"/>
        <v>0</v>
      </c>
      <c r="CE3350" s="1" t="b">
        <f t="shared" si="1808"/>
        <v>0</v>
      </c>
      <c r="CF3350" s="1" t="b">
        <f t="shared" si="1786"/>
        <v>0</v>
      </c>
      <c r="CG3350" s="1" t="b">
        <f t="shared" si="1787"/>
        <v>0</v>
      </c>
      <c r="CH3350" s="1" t="b">
        <f t="shared" si="1788"/>
        <v>0</v>
      </c>
      <c r="CI3350" s="1" t="b">
        <f t="shared" si="1789"/>
        <v>0</v>
      </c>
      <c r="CJ3350" s="1" t="b">
        <f t="shared" si="1790"/>
        <v>0</v>
      </c>
      <c r="CK3350" s="1" t="b">
        <f t="shared" si="1791"/>
        <v>0</v>
      </c>
      <c r="CL3350" s="1" t="b">
        <f t="shared" si="1792"/>
        <v>0</v>
      </c>
      <c r="CM3350" s="1" t="b">
        <f t="shared" si="1793"/>
        <v>0</v>
      </c>
      <c r="CN3350" s="1" t="b">
        <f t="shared" si="1794"/>
        <v>1</v>
      </c>
      <c r="CO3350" s="2" t="b">
        <f t="shared" si="1795"/>
        <v>0</v>
      </c>
      <c r="CP3350" s="2" t="b">
        <f t="shared" si="1796"/>
        <v>0</v>
      </c>
      <c r="CQ3350" s="2" t="b">
        <f t="shared" si="1797"/>
        <v>0</v>
      </c>
      <c r="CR3350" s="6" t="str">
        <f t="shared" si="1798"/>
        <v>Male</v>
      </c>
      <c r="CS3350" s="7">
        <f t="shared" si="1799"/>
        <v>1</v>
      </c>
      <c r="CT3350" s="7">
        <f t="shared" si="1800"/>
        <v>0</v>
      </c>
      <c r="CU3350" s="7">
        <f t="shared" si="1801"/>
        <v>0</v>
      </c>
      <c r="CV3350" s="7">
        <f t="shared" si="1802"/>
        <v>1</v>
      </c>
    </row>
    <row r="3351" spans="2:111" ht="72.5" x14ac:dyDescent="0.35">
      <c r="B3351" s="1" t="s">
        <v>13809</v>
      </c>
      <c r="C3351" s="9">
        <v>44604</v>
      </c>
      <c r="D3351" s="10" t="s">
        <v>13809</v>
      </c>
      <c r="E3351" s="1">
        <v>17</v>
      </c>
      <c r="F3351" s="1" t="s">
        <v>127</v>
      </c>
      <c r="G3351" s="1" t="s">
        <v>13809</v>
      </c>
      <c r="H3351" s="1" t="s">
        <v>13809</v>
      </c>
      <c r="I3351" s="9">
        <v>44288</v>
      </c>
      <c r="J3351" s="2" t="s">
        <v>109</v>
      </c>
      <c r="K3351" s="2" t="s">
        <v>13809</v>
      </c>
      <c r="L3351" s="9">
        <v>44309</v>
      </c>
      <c r="M3351" s="2" t="s">
        <v>109</v>
      </c>
      <c r="N3351" s="2" t="s">
        <v>13809</v>
      </c>
      <c r="O3351" s="2" t="s">
        <v>110</v>
      </c>
      <c r="P3351" s="2" t="s">
        <v>111</v>
      </c>
      <c r="S3351" s="2" t="s">
        <v>112</v>
      </c>
      <c r="T3351" s="2" t="s">
        <v>111</v>
      </c>
      <c r="U3351" s="2" t="b">
        <f t="shared" si="1783"/>
        <v>1</v>
      </c>
      <c r="V3351" s="2" t="s">
        <v>159</v>
      </c>
      <c r="W3351" s="1" t="s">
        <v>112</v>
      </c>
      <c r="X3351" s="1" t="s">
        <v>114</v>
      </c>
      <c r="Y3351" s="2" t="s">
        <v>112</v>
      </c>
      <c r="Z3351" s="2" t="s">
        <v>111</v>
      </c>
      <c r="AA3351" s="2" t="s">
        <v>111</v>
      </c>
      <c r="AB3351" s="2">
        <v>1</v>
      </c>
      <c r="AC3351" s="1" t="s">
        <v>111</v>
      </c>
      <c r="AF3351" s="1" t="s">
        <v>111</v>
      </c>
      <c r="AJ3351" s="1" t="s">
        <v>115</v>
      </c>
      <c r="AK3351" s="1" t="s">
        <v>150</v>
      </c>
      <c r="AO3351" s="1" t="s">
        <v>117</v>
      </c>
      <c r="AU3351" s="1" t="s">
        <v>132</v>
      </c>
      <c r="AZ3351" s="1" t="s">
        <v>133</v>
      </c>
      <c r="BA3351" s="1" t="s">
        <v>11708</v>
      </c>
      <c r="BE3351" s="1" t="s">
        <v>11709</v>
      </c>
      <c r="BG3351" s="1" t="s">
        <v>11710</v>
      </c>
      <c r="BH3351" s="1" t="s">
        <v>11711</v>
      </c>
      <c r="BJ3351" s="1" t="s">
        <v>112</v>
      </c>
      <c r="BK3351" s="1" t="s">
        <v>112</v>
      </c>
      <c r="BL3351" s="1" t="s">
        <v>142</v>
      </c>
      <c r="BQ3351" s="1" t="s">
        <v>121</v>
      </c>
      <c r="BR3351" s="1" t="s">
        <v>122</v>
      </c>
      <c r="BS3351" s="1" t="s">
        <v>112</v>
      </c>
      <c r="BU3351" s="34" t="s">
        <v>11426</v>
      </c>
      <c r="BV3351" s="9">
        <v>44616</v>
      </c>
      <c r="BW3351" s="34" t="s">
        <v>15194</v>
      </c>
      <c r="BY3351" s="2" t="s">
        <v>156</v>
      </c>
      <c r="BZ3351" s="2" t="s">
        <v>124</v>
      </c>
      <c r="CA3351" s="2">
        <v>3</v>
      </c>
      <c r="CB3351" s="1" t="s">
        <v>199</v>
      </c>
      <c r="CC3351" s="2" t="s">
        <v>126</v>
      </c>
      <c r="CD3351" s="1" t="b">
        <f t="shared" si="1807"/>
        <v>1</v>
      </c>
      <c r="CE3351" s="1" t="b">
        <f t="shared" si="1808"/>
        <v>1</v>
      </c>
      <c r="CF3351" s="1" t="b">
        <f t="shared" si="1786"/>
        <v>0</v>
      </c>
      <c r="CG3351" s="1" t="b">
        <f t="shared" si="1787"/>
        <v>0</v>
      </c>
      <c r="CH3351" s="1" t="b">
        <f t="shared" si="1788"/>
        <v>1</v>
      </c>
      <c r="CI3351" s="1" t="b">
        <f t="shared" si="1789"/>
        <v>0</v>
      </c>
      <c r="CJ3351" s="1" t="b">
        <f t="shared" si="1790"/>
        <v>0</v>
      </c>
      <c r="CK3351" s="1" t="b">
        <f t="shared" si="1791"/>
        <v>0</v>
      </c>
      <c r="CL3351" s="1" t="b">
        <f t="shared" si="1792"/>
        <v>0</v>
      </c>
      <c r="CM3351" s="1" t="b">
        <f t="shared" si="1793"/>
        <v>0</v>
      </c>
      <c r="CN3351" s="1" t="b">
        <f t="shared" si="1794"/>
        <v>0</v>
      </c>
      <c r="CO3351" s="2" t="b">
        <f t="shared" si="1795"/>
        <v>1</v>
      </c>
      <c r="CP3351" s="2" t="b">
        <f t="shared" si="1796"/>
        <v>1</v>
      </c>
      <c r="CQ3351" s="2" t="b">
        <f t="shared" si="1797"/>
        <v>0</v>
      </c>
      <c r="CR3351" s="6" t="str">
        <f t="shared" si="1798"/>
        <v>Male</v>
      </c>
      <c r="CS3351" s="7">
        <f t="shared" si="1799"/>
        <v>1</v>
      </c>
      <c r="CT3351" s="7">
        <f t="shared" si="1800"/>
        <v>0</v>
      </c>
      <c r="CU3351" s="7">
        <f t="shared" si="1801"/>
        <v>0</v>
      </c>
      <c r="CV3351" s="7">
        <f t="shared" si="1802"/>
        <v>1</v>
      </c>
      <c r="CW3351" s="7">
        <f>COUNTIF(M3351,"=*moderna*")</f>
        <v>0</v>
      </c>
      <c r="CX3351" s="1" t="b">
        <f>AND(E3351&lt;30,NOT(E3351="."),NOT(E3351=""))</f>
        <v>1</v>
      </c>
      <c r="CY3351" s="1" t="b">
        <f>AND(E3351&gt;17,E3351&lt;41,NOT(E3351="."),NOT(E3351=""))</f>
        <v>0</v>
      </c>
      <c r="DG3351" s="1" t="b">
        <f>AND(E3351&gt;4,E3351&lt;18,NOT(E3351=""),NOT(E3351="."))</f>
        <v>1</v>
      </c>
    </row>
    <row r="3352" spans="2:111" ht="43.5" x14ac:dyDescent="0.35">
      <c r="B3352" s="1" t="s">
        <v>13809</v>
      </c>
      <c r="C3352" s="9">
        <v>44605</v>
      </c>
      <c r="D3352" s="10" t="s">
        <v>13809</v>
      </c>
      <c r="E3352" s="1">
        <v>26</v>
      </c>
      <c r="F3352" s="1" t="s">
        <v>127</v>
      </c>
      <c r="G3352" s="1" t="s">
        <v>13809</v>
      </c>
      <c r="H3352" s="1" t="s">
        <v>13809</v>
      </c>
      <c r="I3352" s="9">
        <v>44531</v>
      </c>
      <c r="J3352" s="2" t="s">
        <v>163</v>
      </c>
      <c r="K3352" s="2" t="s">
        <v>13809</v>
      </c>
      <c r="N3352" s="2" t="s">
        <v>13809</v>
      </c>
      <c r="O3352" s="2" t="s">
        <v>110</v>
      </c>
      <c r="P3352" s="2" t="s">
        <v>111</v>
      </c>
      <c r="S3352" s="2" t="s">
        <v>112</v>
      </c>
      <c r="T3352" s="2" t="s">
        <v>111</v>
      </c>
      <c r="U3352" s="2" t="b">
        <f t="shared" si="1783"/>
        <v>1</v>
      </c>
      <c r="V3352" s="2" t="s">
        <v>113</v>
      </c>
      <c r="W3352" s="1" t="s">
        <v>112</v>
      </c>
      <c r="X3352" s="1" t="s">
        <v>114</v>
      </c>
      <c r="Y3352" s="2" t="s">
        <v>112</v>
      </c>
      <c r="Z3352" s="2" t="s">
        <v>112</v>
      </c>
      <c r="AB3352" s="2">
        <v>25</v>
      </c>
      <c r="AC3352" s="1" t="s">
        <v>111</v>
      </c>
      <c r="AF3352" s="1" t="s">
        <v>111</v>
      </c>
      <c r="AJ3352" s="1" t="s">
        <v>115</v>
      </c>
      <c r="AK3352" s="1" t="s">
        <v>4801</v>
      </c>
      <c r="AO3352" s="1" t="s">
        <v>166</v>
      </c>
      <c r="AU3352" s="1" t="s">
        <v>238</v>
      </c>
      <c r="AX3352" s="12">
        <v>0.55000000000000004</v>
      </c>
      <c r="AZ3352" s="1" t="s">
        <v>402</v>
      </c>
      <c r="BA3352" s="1" t="s">
        <v>13372</v>
      </c>
      <c r="BE3352" s="1" t="s">
        <v>13373</v>
      </c>
      <c r="BJ3352" s="1" t="s">
        <v>112</v>
      </c>
      <c r="BK3352" s="1" t="s">
        <v>112</v>
      </c>
      <c r="BL3352" s="1" t="s">
        <v>2025</v>
      </c>
      <c r="BQ3352" s="1" t="s">
        <v>121</v>
      </c>
      <c r="BR3352" s="1" t="s">
        <v>122</v>
      </c>
      <c r="BS3352" s="1" t="s">
        <v>111</v>
      </c>
      <c r="BT3352" s="34" t="s">
        <v>13374</v>
      </c>
      <c r="BU3352" s="34" t="s">
        <v>14057</v>
      </c>
      <c r="BV3352" s="9">
        <v>44937</v>
      </c>
      <c r="BW3352" s="34" t="s">
        <v>13375</v>
      </c>
      <c r="BY3352" s="2" t="s">
        <v>156</v>
      </c>
      <c r="BZ3352" s="2" t="s">
        <v>124</v>
      </c>
      <c r="CA3352" s="2">
        <v>1</v>
      </c>
      <c r="CB3352" s="1" t="s">
        <v>417</v>
      </c>
      <c r="CC3352" s="2" t="s">
        <v>126</v>
      </c>
      <c r="CD3352" s="1" t="b">
        <f t="shared" si="1807"/>
        <v>1</v>
      </c>
      <c r="CE3352" s="1" t="b">
        <f t="shared" si="1808"/>
        <v>0</v>
      </c>
      <c r="CF3352" s="1" t="b">
        <f t="shared" si="1786"/>
        <v>0</v>
      </c>
      <c r="CG3352" s="1" t="b">
        <f t="shared" si="1787"/>
        <v>0</v>
      </c>
      <c r="CH3352" s="1" t="b">
        <f t="shared" si="1788"/>
        <v>0</v>
      </c>
      <c r="CI3352" s="1" t="b">
        <f t="shared" si="1789"/>
        <v>0</v>
      </c>
      <c r="CJ3352" s="1" t="b">
        <f t="shared" si="1790"/>
        <v>1</v>
      </c>
      <c r="CK3352" s="1" t="b">
        <f t="shared" si="1791"/>
        <v>0</v>
      </c>
      <c r="CL3352" s="1" t="b">
        <f t="shared" si="1792"/>
        <v>0</v>
      </c>
      <c r="CM3352" s="1" t="b">
        <f t="shared" si="1793"/>
        <v>0</v>
      </c>
      <c r="CN3352" s="1" t="b">
        <f t="shared" si="1794"/>
        <v>0</v>
      </c>
      <c r="CO3352" s="2" t="b">
        <f t="shared" si="1795"/>
        <v>0</v>
      </c>
      <c r="CP3352" s="2" t="b">
        <f t="shared" si="1796"/>
        <v>0</v>
      </c>
      <c r="CQ3352" s="2" t="b">
        <f t="shared" si="1797"/>
        <v>0</v>
      </c>
      <c r="CR3352" s="6" t="str">
        <f t="shared" si="1798"/>
        <v>Male</v>
      </c>
      <c r="CS3352" s="7">
        <f t="shared" si="1799"/>
        <v>0</v>
      </c>
      <c r="CT3352" s="7">
        <f t="shared" si="1800"/>
        <v>0</v>
      </c>
      <c r="CU3352" s="7">
        <f t="shared" si="1801"/>
        <v>0</v>
      </c>
      <c r="CV3352" s="7">
        <f t="shared" si="1802"/>
        <v>0</v>
      </c>
    </row>
    <row r="3353" spans="2:111" ht="174" x14ac:dyDescent="0.35">
      <c r="B3353" s="1" t="s">
        <v>13809</v>
      </c>
      <c r="C3353" s="9">
        <v>44606</v>
      </c>
      <c r="D3353" s="10" t="s">
        <v>13809</v>
      </c>
      <c r="E3353" s="1">
        <v>16</v>
      </c>
      <c r="F3353" s="1" t="s">
        <v>127</v>
      </c>
      <c r="G3353" s="1" t="s">
        <v>13809</v>
      </c>
      <c r="H3353" s="1" t="s">
        <v>13809</v>
      </c>
      <c r="I3353" s="9">
        <v>44508</v>
      </c>
      <c r="J3353" s="2" t="s">
        <v>109</v>
      </c>
      <c r="K3353" s="2" t="s">
        <v>13809</v>
      </c>
      <c r="L3353" s="9">
        <v>44528</v>
      </c>
      <c r="M3353" s="2" t="s">
        <v>109</v>
      </c>
      <c r="N3353" s="2" t="s">
        <v>13809</v>
      </c>
      <c r="O3353" s="2" t="s">
        <v>110</v>
      </c>
      <c r="P3353" s="2" t="s">
        <v>111</v>
      </c>
      <c r="S3353" s="2" t="s">
        <v>112</v>
      </c>
      <c r="T3353" s="2" t="s">
        <v>111</v>
      </c>
      <c r="U3353" s="2" t="b">
        <f t="shared" si="1783"/>
        <v>1</v>
      </c>
      <c r="V3353" s="2" t="s">
        <v>126</v>
      </c>
      <c r="W3353" s="1" t="s">
        <v>111</v>
      </c>
      <c r="Y3353" s="2" t="s">
        <v>111</v>
      </c>
      <c r="AF3353" s="1" t="s">
        <v>111</v>
      </c>
      <c r="AH3353" s="1" t="s">
        <v>193</v>
      </c>
      <c r="AI3353" s="1" t="s">
        <v>11712</v>
      </c>
      <c r="AJ3353" s="1" t="s">
        <v>115</v>
      </c>
      <c r="AK3353" s="1" t="s">
        <v>150</v>
      </c>
      <c r="AO3353" s="1" t="s">
        <v>117</v>
      </c>
      <c r="AS3353" s="1" t="s">
        <v>196</v>
      </c>
      <c r="AU3353" s="1" t="s">
        <v>132</v>
      </c>
      <c r="AZ3353" s="1" t="s">
        <v>320</v>
      </c>
      <c r="BG3353" s="1" t="s">
        <v>5467</v>
      </c>
      <c r="BH3353" s="1" t="s">
        <v>5467</v>
      </c>
      <c r="BJ3353" s="1" t="s">
        <v>111</v>
      </c>
      <c r="BN3353" s="1" t="s">
        <v>112</v>
      </c>
      <c r="BO3353" s="1" t="s">
        <v>148</v>
      </c>
      <c r="BP3353" s="1" t="s">
        <v>235</v>
      </c>
      <c r="BQ3353" s="1" t="s">
        <v>121</v>
      </c>
      <c r="BR3353" s="1" t="s">
        <v>122</v>
      </c>
      <c r="BS3353" s="1" t="s">
        <v>111</v>
      </c>
      <c r="BT3353" s="34" t="s">
        <v>11713</v>
      </c>
      <c r="BU3353" s="34" t="s">
        <v>11714</v>
      </c>
      <c r="BV3353" s="9">
        <v>44664</v>
      </c>
      <c r="BW3353" s="34" t="s">
        <v>15195</v>
      </c>
      <c r="BY3353" s="2" t="s">
        <v>153</v>
      </c>
      <c r="BZ3353" s="2" t="s">
        <v>124</v>
      </c>
      <c r="CB3353" s="1" t="s">
        <v>137</v>
      </c>
      <c r="CD3353" s="1" t="b">
        <f t="shared" si="1807"/>
        <v>1</v>
      </c>
      <c r="CE3353" s="1" t="b">
        <f t="shared" si="1808"/>
        <v>1</v>
      </c>
      <c r="CF3353" s="1" t="b">
        <f t="shared" si="1786"/>
        <v>0</v>
      </c>
      <c r="CG3353" s="1" t="b">
        <f t="shared" si="1787"/>
        <v>0</v>
      </c>
      <c r="CH3353" s="1" t="b">
        <f t="shared" si="1788"/>
        <v>1</v>
      </c>
      <c r="CI3353" s="1" t="b">
        <f t="shared" si="1789"/>
        <v>0</v>
      </c>
      <c r="CJ3353" s="1" t="b">
        <f t="shared" si="1790"/>
        <v>0</v>
      </c>
      <c r="CK3353" s="1" t="b">
        <f t="shared" si="1791"/>
        <v>0</v>
      </c>
      <c r="CL3353" s="1" t="b">
        <f t="shared" si="1792"/>
        <v>0</v>
      </c>
      <c r="CM3353" s="1" t="b">
        <f t="shared" si="1793"/>
        <v>0</v>
      </c>
      <c r="CN3353" s="1" t="b">
        <f t="shared" si="1794"/>
        <v>0</v>
      </c>
      <c r="CO3353" s="2" t="b">
        <f t="shared" si="1795"/>
        <v>0</v>
      </c>
      <c r="CP3353" s="2" t="b">
        <f t="shared" si="1796"/>
        <v>0</v>
      </c>
      <c r="CQ3353" s="2" t="b">
        <f t="shared" si="1797"/>
        <v>0</v>
      </c>
      <c r="CR3353" s="6" t="str">
        <f t="shared" si="1798"/>
        <v>Male</v>
      </c>
      <c r="CS3353" s="7">
        <f t="shared" si="1799"/>
        <v>1</v>
      </c>
      <c r="CT3353" s="7">
        <f t="shared" si="1800"/>
        <v>0</v>
      </c>
      <c r="CU3353" s="7">
        <f t="shared" si="1801"/>
        <v>0</v>
      </c>
      <c r="CV3353" s="7">
        <f t="shared" si="1802"/>
        <v>1</v>
      </c>
      <c r="CW3353" s="7">
        <f t="shared" ref="CW3353:CW3367" si="1809">COUNTIF(M3353,"=*moderna*")</f>
        <v>0</v>
      </c>
      <c r="CX3353" s="1" t="b">
        <f t="shared" ref="CX3353:CX3367" si="1810">AND(E3353&lt;30,NOT(E3353="."),NOT(E3353=""))</f>
        <v>1</v>
      </c>
      <c r="CY3353" s="1" t="b">
        <f t="shared" ref="CY3353:CY3367" si="1811">AND(E3353&gt;17,E3353&lt;41,NOT(E3353="."),NOT(E3353=""))</f>
        <v>0</v>
      </c>
      <c r="DG3353" s="1" t="b">
        <f t="shared" ref="DG3353:DG3367" si="1812">AND(E3353&gt;4,E3353&lt;18,NOT(E3353=""),NOT(E3353="."))</f>
        <v>1</v>
      </c>
    </row>
    <row r="3354" spans="2:111" ht="72.5" x14ac:dyDescent="0.35">
      <c r="B3354" s="1" t="s">
        <v>13809</v>
      </c>
      <c r="C3354" s="9">
        <v>44607</v>
      </c>
      <c r="D3354" s="10" t="s">
        <v>13809</v>
      </c>
      <c r="E3354" s="1">
        <v>14</v>
      </c>
      <c r="F3354" s="1" t="s">
        <v>127</v>
      </c>
      <c r="G3354" s="1" t="s">
        <v>13809</v>
      </c>
      <c r="H3354" s="1" t="s">
        <v>13809</v>
      </c>
      <c r="I3354" s="9">
        <v>44580</v>
      </c>
      <c r="J3354" s="2" t="s">
        <v>109</v>
      </c>
      <c r="K3354" s="2" t="s">
        <v>13809</v>
      </c>
      <c r="L3354" s="9">
        <v>44603</v>
      </c>
      <c r="M3354" s="2" t="s">
        <v>109</v>
      </c>
      <c r="N3354" s="2" t="s">
        <v>13809</v>
      </c>
      <c r="O3354" s="2" t="s">
        <v>110</v>
      </c>
      <c r="P3354" s="2" t="s">
        <v>111</v>
      </c>
      <c r="S3354" s="2" t="s">
        <v>111</v>
      </c>
      <c r="T3354" s="2" t="s">
        <v>112</v>
      </c>
      <c r="U3354" s="2" t="b">
        <f t="shared" si="1783"/>
        <v>1</v>
      </c>
      <c r="V3354" s="2" t="s">
        <v>113</v>
      </c>
      <c r="W3354" s="1" t="s">
        <v>112</v>
      </c>
      <c r="X3354" s="1" t="s">
        <v>138</v>
      </c>
      <c r="Y3354" s="2" t="s">
        <v>112</v>
      </c>
      <c r="Z3354" s="2" t="s">
        <v>111</v>
      </c>
      <c r="AA3354" s="2" t="s">
        <v>112</v>
      </c>
      <c r="AB3354" s="2">
        <v>2</v>
      </c>
      <c r="AC3354" s="1" t="s">
        <v>111</v>
      </c>
      <c r="AF3354" s="1" t="s">
        <v>111</v>
      </c>
      <c r="AJ3354" s="1" t="s">
        <v>115</v>
      </c>
      <c r="AK3354" s="1" t="s">
        <v>129</v>
      </c>
      <c r="AO3354" s="1" t="s">
        <v>117</v>
      </c>
      <c r="AS3354" s="1" t="s">
        <v>118</v>
      </c>
      <c r="AU3354" s="1" t="s">
        <v>132</v>
      </c>
      <c r="AZ3354" s="1" t="s">
        <v>133</v>
      </c>
      <c r="BA3354" s="1" t="s">
        <v>11715</v>
      </c>
      <c r="BE3354" s="1">
        <v>62.6</v>
      </c>
      <c r="BG3354" s="1">
        <v>3.37</v>
      </c>
      <c r="BH3354" s="1">
        <v>30</v>
      </c>
      <c r="BJ3354" s="1" t="s">
        <v>112</v>
      </c>
      <c r="BK3354" s="1" t="s">
        <v>112</v>
      </c>
      <c r="BL3354" s="1" t="s">
        <v>226</v>
      </c>
      <c r="BQ3354" s="1" t="s">
        <v>121</v>
      </c>
      <c r="BR3354" s="1" t="s">
        <v>122</v>
      </c>
      <c r="BS3354" s="1" t="s">
        <v>112</v>
      </c>
      <c r="BU3354" s="34" t="s">
        <v>11716</v>
      </c>
      <c r="BV3354" s="9">
        <v>44609</v>
      </c>
      <c r="BW3354" s="34" t="s">
        <v>15196</v>
      </c>
      <c r="BY3354" s="2" t="s">
        <v>123</v>
      </c>
      <c r="BZ3354" s="2" t="s">
        <v>124</v>
      </c>
      <c r="CA3354" s="2">
        <v>2</v>
      </c>
      <c r="CB3354" s="1" t="s">
        <v>175</v>
      </c>
      <c r="CC3354" s="2" t="s">
        <v>126</v>
      </c>
      <c r="CD3354" s="1" t="b">
        <f t="shared" si="1807"/>
        <v>1</v>
      </c>
      <c r="CE3354" s="1" t="b">
        <f t="shared" si="1808"/>
        <v>1</v>
      </c>
      <c r="CF3354" s="1" t="b">
        <f t="shared" si="1786"/>
        <v>0</v>
      </c>
      <c r="CG3354" s="1" t="b">
        <f t="shared" si="1787"/>
        <v>1</v>
      </c>
      <c r="CH3354" s="1" t="b">
        <f t="shared" si="1788"/>
        <v>0</v>
      </c>
      <c r="CI3354" s="1" t="b">
        <f t="shared" si="1789"/>
        <v>0</v>
      </c>
      <c r="CJ3354" s="1" t="b">
        <f t="shared" si="1790"/>
        <v>0</v>
      </c>
      <c r="CK3354" s="1" t="b">
        <f t="shared" si="1791"/>
        <v>0</v>
      </c>
      <c r="CL3354" s="1" t="b">
        <f t="shared" si="1792"/>
        <v>0</v>
      </c>
      <c r="CM3354" s="1" t="b">
        <f t="shared" si="1793"/>
        <v>0</v>
      </c>
      <c r="CN3354" s="1" t="b">
        <f t="shared" si="1794"/>
        <v>0</v>
      </c>
      <c r="CO3354" s="2" t="b">
        <f t="shared" si="1795"/>
        <v>1</v>
      </c>
      <c r="CP3354" s="2" t="b">
        <f t="shared" si="1796"/>
        <v>1</v>
      </c>
      <c r="CQ3354" s="2" t="b">
        <f t="shared" si="1797"/>
        <v>0</v>
      </c>
      <c r="CR3354" s="6" t="str">
        <f t="shared" si="1798"/>
        <v>Male</v>
      </c>
      <c r="CS3354" s="7">
        <f t="shared" si="1799"/>
        <v>1</v>
      </c>
      <c r="CT3354" s="7">
        <f t="shared" si="1800"/>
        <v>0</v>
      </c>
      <c r="CU3354" s="7">
        <f t="shared" si="1801"/>
        <v>0</v>
      </c>
      <c r="CV3354" s="7">
        <f t="shared" si="1802"/>
        <v>1</v>
      </c>
      <c r="CW3354" s="7">
        <f t="shared" si="1809"/>
        <v>0</v>
      </c>
      <c r="CX3354" s="1" t="b">
        <f t="shared" si="1810"/>
        <v>1</v>
      </c>
      <c r="CY3354" s="1" t="b">
        <f t="shared" si="1811"/>
        <v>0</v>
      </c>
      <c r="DG3354" s="1" t="b">
        <f t="shared" si="1812"/>
        <v>1</v>
      </c>
    </row>
    <row r="3355" spans="2:111" ht="101.5" x14ac:dyDescent="0.35">
      <c r="B3355" s="1" t="s">
        <v>13809</v>
      </c>
      <c r="C3355" s="9">
        <v>44607</v>
      </c>
      <c r="D3355" s="10" t="s">
        <v>13809</v>
      </c>
      <c r="E3355" s="1">
        <v>13</v>
      </c>
      <c r="F3355" s="1" t="s">
        <v>108</v>
      </c>
      <c r="G3355" s="1" t="s">
        <v>13809</v>
      </c>
      <c r="H3355" s="1" t="s">
        <v>13809</v>
      </c>
      <c r="I3355" s="2" t="s">
        <v>183</v>
      </c>
      <c r="J3355" s="2" t="s">
        <v>163</v>
      </c>
      <c r="K3355" s="2" t="s">
        <v>13809</v>
      </c>
      <c r="L3355" s="2" t="s">
        <v>183</v>
      </c>
      <c r="M3355" s="2" t="s">
        <v>163</v>
      </c>
      <c r="N3355" s="2" t="s">
        <v>13809</v>
      </c>
      <c r="O3355" s="2" t="s">
        <v>110</v>
      </c>
      <c r="P3355" s="2" t="s">
        <v>111</v>
      </c>
      <c r="S3355" s="2" t="s">
        <v>112</v>
      </c>
      <c r="T3355" s="2" t="s">
        <v>111</v>
      </c>
      <c r="U3355" s="2" t="b">
        <f t="shared" si="1783"/>
        <v>1</v>
      </c>
      <c r="V3355" s="2" t="s">
        <v>113</v>
      </c>
      <c r="W3355" s="1" t="s">
        <v>112</v>
      </c>
      <c r="X3355" s="1" t="s">
        <v>114</v>
      </c>
      <c r="Y3355" s="2" t="s">
        <v>112</v>
      </c>
      <c r="Z3355" s="2" t="s">
        <v>111</v>
      </c>
      <c r="AA3355" s="2" t="s">
        <v>111</v>
      </c>
      <c r="AB3355" s="2">
        <v>9</v>
      </c>
      <c r="AC3355" s="1" t="s">
        <v>111</v>
      </c>
      <c r="AF3355" s="1" t="s">
        <v>111</v>
      </c>
      <c r="AJ3355" s="1" t="s">
        <v>115</v>
      </c>
      <c r="AK3355" s="1" t="s">
        <v>150</v>
      </c>
      <c r="AO3355" s="1" t="s">
        <v>130</v>
      </c>
      <c r="AU3355" s="1" t="s">
        <v>132</v>
      </c>
      <c r="AZ3355" s="1" t="s">
        <v>155</v>
      </c>
      <c r="BA3355" s="1" t="s">
        <v>11717</v>
      </c>
      <c r="BJ3355" s="1" t="s">
        <v>111</v>
      </c>
      <c r="BN3355" s="1" t="s">
        <v>111</v>
      </c>
      <c r="BU3355" s="34" t="s">
        <v>11718</v>
      </c>
      <c r="BV3355" s="9">
        <v>44614</v>
      </c>
      <c r="BW3355" s="34" t="s">
        <v>15197</v>
      </c>
      <c r="BY3355" s="2" t="s">
        <v>156</v>
      </c>
      <c r="BZ3355" s="2" t="s">
        <v>124</v>
      </c>
      <c r="CA3355" s="2">
        <v>3</v>
      </c>
      <c r="CB3355" s="1" t="s">
        <v>265</v>
      </c>
      <c r="CC3355" s="2" t="s">
        <v>126</v>
      </c>
      <c r="CD3355" s="1" t="b">
        <f t="shared" si="1807"/>
        <v>1</v>
      </c>
      <c r="CE3355" s="1" t="b">
        <f t="shared" si="1808"/>
        <v>1</v>
      </c>
      <c r="CF3355" s="1" t="b">
        <f t="shared" si="1786"/>
        <v>0</v>
      </c>
      <c r="CG3355" s="1" t="b">
        <f t="shared" si="1787"/>
        <v>1</v>
      </c>
      <c r="CH3355" s="1" t="b">
        <f t="shared" si="1788"/>
        <v>0</v>
      </c>
      <c r="CI3355" s="1" t="b">
        <f t="shared" si="1789"/>
        <v>0</v>
      </c>
      <c r="CJ3355" s="1" t="b">
        <f t="shared" si="1790"/>
        <v>0</v>
      </c>
      <c r="CK3355" s="1" t="b">
        <f t="shared" si="1791"/>
        <v>0</v>
      </c>
      <c r="CL3355" s="1" t="b">
        <f t="shared" si="1792"/>
        <v>0</v>
      </c>
      <c r="CM3355" s="1" t="b">
        <f t="shared" si="1793"/>
        <v>0</v>
      </c>
      <c r="CN3355" s="1" t="b">
        <f t="shared" si="1794"/>
        <v>0</v>
      </c>
      <c r="CO3355" s="2" t="b">
        <f t="shared" si="1795"/>
        <v>0</v>
      </c>
      <c r="CP3355" s="2" t="b">
        <f t="shared" si="1796"/>
        <v>0</v>
      </c>
      <c r="CQ3355" s="2" t="b">
        <f t="shared" si="1797"/>
        <v>1</v>
      </c>
      <c r="CR3355" s="6" t="str">
        <f t="shared" si="1798"/>
        <v>Female</v>
      </c>
      <c r="CS3355" s="7">
        <f t="shared" si="1799"/>
        <v>0</v>
      </c>
      <c r="CT3355" s="7">
        <f t="shared" si="1800"/>
        <v>0</v>
      </c>
      <c r="CU3355" s="7">
        <f t="shared" si="1801"/>
        <v>0</v>
      </c>
      <c r="CV3355" s="7">
        <f t="shared" si="1802"/>
        <v>0</v>
      </c>
      <c r="CW3355" s="7">
        <f t="shared" si="1809"/>
        <v>0</v>
      </c>
      <c r="CX3355" s="1" t="b">
        <f t="shared" si="1810"/>
        <v>1</v>
      </c>
      <c r="CY3355" s="1" t="b">
        <f t="shared" si="1811"/>
        <v>0</v>
      </c>
      <c r="DG3355" s="1" t="b">
        <f t="shared" si="1812"/>
        <v>1</v>
      </c>
    </row>
    <row r="3356" spans="2:111" ht="203" x14ac:dyDescent="0.35">
      <c r="B3356" s="1" t="s">
        <v>13809</v>
      </c>
      <c r="C3356" s="9">
        <v>44607</v>
      </c>
      <c r="D3356" s="10" t="s">
        <v>13809</v>
      </c>
      <c r="E3356" s="1">
        <v>33</v>
      </c>
      <c r="F3356" s="1" t="s">
        <v>127</v>
      </c>
      <c r="G3356" s="1" t="s">
        <v>13809</v>
      </c>
      <c r="H3356" s="1" t="s">
        <v>13809</v>
      </c>
      <c r="I3356" s="9">
        <v>44592</v>
      </c>
      <c r="J3356" s="2" t="s">
        <v>109</v>
      </c>
      <c r="K3356" s="2" t="s">
        <v>13809</v>
      </c>
      <c r="M3356" s="2" t="s">
        <v>163</v>
      </c>
      <c r="N3356" s="2" t="s">
        <v>13809</v>
      </c>
      <c r="O3356" s="2" t="s">
        <v>110</v>
      </c>
      <c r="P3356" s="2" t="s">
        <v>111</v>
      </c>
      <c r="S3356" s="2" t="s">
        <v>111</v>
      </c>
      <c r="T3356" s="2" t="s">
        <v>112</v>
      </c>
      <c r="U3356" s="2" t="b">
        <f t="shared" ref="U3356:U3372" si="1813">OR(S3356="yes",T3356="yes")</f>
        <v>1</v>
      </c>
      <c r="V3356" s="2" t="s">
        <v>126</v>
      </c>
      <c r="W3356" s="1" t="s">
        <v>112</v>
      </c>
      <c r="X3356" s="1" t="s">
        <v>114</v>
      </c>
      <c r="Y3356" s="2" t="s">
        <v>112</v>
      </c>
      <c r="Z3356" s="2" t="s">
        <v>112</v>
      </c>
      <c r="AB3356" s="2">
        <v>12</v>
      </c>
      <c r="AC3356" s="1" t="s">
        <v>112</v>
      </c>
      <c r="AD3356" s="1" t="s">
        <v>192</v>
      </c>
      <c r="AE3356" s="1" t="s">
        <v>11719</v>
      </c>
      <c r="AF3356" s="1" t="s">
        <v>112</v>
      </c>
      <c r="AG3356" s="1" t="s">
        <v>138</v>
      </c>
      <c r="AJ3356" s="1" t="s">
        <v>115</v>
      </c>
      <c r="AK3356" s="1" t="s">
        <v>129</v>
      </c>
      <c r="AO3356" s="1" t="s">
        <v>117</v>
      </c>
      <c r="AU3356" s="1" t="s">
        <v>132</v>
      </c>
      <c r="AZ3356" s="1" t="s">
        <v>155</v>
      </c>
      <c r="BA3356" s="1" t="s">
        <v>11720</v>
      </c>
      <c r="BJ3356" s="1" t="s">
        <v>112</v>
      </c>
      <c r="BK3356" s="1" t="s">
        <v>112</v>
      </c>
      <c r="BL3356" s="1" t="s">
        <v>142</v>
      </c>
      <c r="BQ3356" s="1" t="s">
        <v>121</v>
      </c>
      <c r="BR3356" s="1" t="s">
        <v>122</v>
      </c>
      <c r="BS3356" s="1" t="s">
        <v>112</v>
      </c>
      <c r="BU3356" s="34" t="s">
        <v>14058</v>
      </c>
      <c r="BV3356" s="9">
        <v>44609</v>
      </c>
      <c r="BW3356" s="34" t="s">
        <v>15198</v>
      </c>
      <c r="BY3356" s="2" t="s">
        <v>153</v>
      </c>
      <c r="BZ3356" s="2" t="s">
        <v>124</v>
      </c>
      <c r="CB3356" s="1" t="s">
        <v>149</v>
      </c>
      <c r="CD3356" s="1" t="b">
        <f t="shared" si="1807"/>
        <v>0</v>
      </c>
      <c r="CE3356" s="1" t="b">
        <f t="shared" si="1808"/>
        <v>0</v>
      </c>
      <c r="CF3356" s="1" t="b">
        <f t="shared" si="1786"/>
        <v>0</v>
      </c>
      <c r="CG3356" s="1" t="b">
        <f t="shared" si="1787"/>
        <v>0</v>
      </c>
      <c r="CH3356" s="1" t="b">
        <f t="shared" si="1788"/>
        <v>0</v>
      </c>
      <c r="CI3356" s="1" t="b">
        <f t="shared" si="1789"/>
        <v>0</v>
      </c>
      <c r="CJ3356" s="1" t="b">
        <f t="shared" si="1790"/>
        <v>0</v>
      </c>
      <c r="CK3356" s="1" t="b">
        <f t="shared" si="1791"/>
        <v>1</v>
      </c>
      <c r="CL3356" s="1" t="b">
        <f t="shared" si="1792"/>
        <v>0</v>
      </c>
      <c r="CM3356" s="1" t="b">
        <f t="shared" si="1793"/>
        <v>0</v>
      </c>
      <c r="CN3356" s="1" t="b">
        <f t="shared" si="1794"/>
        <v>0</v>
      </c>
      <c r="CO3356" s="2" t="b">
        <f t="shared" si="1795"/>
        <v>0</v>
      </c>
      <c r="CP3356" s="2" t="b">
        <f t="shared" si="1796"/>
        <v>0</v>
      </c>
      <c r="CQ3356" s="2" t="b">
        <f t="shared" si="1797"/>
        <v>1</v>
      </c>
      <c r="CR3356" s="6" t="str">
        <f t="shared" si="1798"/>
        <v>Male</v>
      </c>
      <c r="CS3356" s="7">
        <f t="shared" si="1799"/>
        <v>1</v>
      </c>
      <c r="CT3356" s="7">
        <f t="shared" si="1800"/>
        <v>0</v>
      </c>
      <c r="CU3356" s="7">
        <f t="shared" si="1801"/>
        <v>0</v>
      </c>
      <c r="CV3356" s="7">
        <f t="shared" si="1802"/>
        <v>0</v>
      </c>
      <c r="CW3356" s="7">
        <f t="shared" si="1809"/>
        <v>0</v>
      </c>
      <c r="CX3356" s="1" t="b">
        <f t="shared" si="1810"/>
        <v>0</v>
      </c>
      <c r="CY3356" s="1" t="b">
        <f t="shared" si="1811"/>
        <v>1</v>
      </c>
      <c r="DG3356" s="1" t="b">
        <f t="shared" si="1812"/>
        <v>0</v>
      </c>
    </row>
    <row r="3357" spans="2:111" ht="275.5" x14ac:dyDescent="0.35">
      <c r="B3357" s="1" t="s">
        <v>13809</v>
      </c>
      <c r="C3357" s="9">
        <v>44607</v>
      </c>
      <c r="D3357" s="10" t="s">
        <v>13809</v>
      </c>
      <c r="E3357" s="1">
        <v>76</v>
      </c>
      <c r="F3357" s="1" t="s">
        <v>127</v>
      </c>
      <c r="G3357" s="1" t="s">
        <v>13809</v>
      </c>
      <c r="H3357" s="1" t="s">
        <v>13809</v>
      </c>
      <c r="K3357" s="2" t="s">
        <v>13809</v>
      </c>
      <c r="N3357" s="2" t="s">
        <v>13809</v>
      </c>
      <c r="O3357" s="2" t="s">
        <v>110</v>
      </c>
      <c r="P3357" s="2" t="s">
        <v>111</v>
      </c>
      <c r="S3357" s="2" t="s">
        <v>112</v>
      </c>
      <c r="U3357" s="2" t="b">
        <f t="shared" si="1813"/>
        <v>1</v>
      </c>
      <c r="V3357" s="2" t="s">
        <v>126</v>
      </c>
      <c r="W3357" s="1" t="s">
        <v>111</v>
      </c>
      <c r="Y3357" s="2" t="s">
        <v>111</v>
      </c>
      <c r="AH3357" s="1" t="s">
        <v>193</v>
      </c>
      <c r="AI3357" s="1" t="s">
        <v>11721</v>
      </c>
      <c r="AK3357" s="1" t="s">
        <v>129</v>
      </c>
      <c r="AO3357" s="1" t="s">
        <v>166</v>
      </c>
      <c r="AS3357" s="1" t="s">
        <v>249</v>
      </c>
      <c r="AU3357" s="1" t="s">
        <v>132</v>
      </c>
      <c r="AZ3357" s="1" t="s">
        <v>179</v>
      </c>
      <c r="BA3357" s="1" t="s">
        <v>11722</v>
      </c>
      <c r="BG3357" s="1">
        <v>5</v>
      </c>
      <c r="BJ3357" s="1" t="s">
        <v>112</v>
      </c>
      <c r="BK3357" s="1" t="s">
        <v>112</v>
      </c>
      <c r="BL3357" s="1" t="s">
        <v>161</v>
      </c>
      <c r="BM3357" s="1" t="s">
        <v>11723</v>
      </c>
      <c r="BQ3357" s="1" t="s">
        <v>121</v>
      </c>
      <c r="BR3357" s="1" t="s">
        <v>122</v>
      </c>
      <c r="BS3357" s="1" t="s">
        <v>112</v>
      </c>
      <c r="BU3357" s="34" t="s">
        <v>14059</v>
      </c>
      <c r="BV3357" s="9">
        <v>44677</v>
      </c>
      <c r="BW3357" s="34" t="s">
        <v>11724</v>
      </c>
      <c r="BY3357" s="2" t="s">
        <v>153</v>
      </c>
      <c r="BZ3357" s="2" t="s">
        <v>124</v>
      </c>
      <c r="CB3357" s="1" t="s">
        <v>149</v>
      </c>
      <c r="CD3357" s="1" t="b">
        <f t="shared" si="1807"/>
        <v>0</v>
      </c>
      <c r="CE3357" s="1" t="b">
        <f t="shared" si="1808"/>
        <v>0</v>
      </c>
      <c r="CF3357" s="1" t="b">
        <f t="shared" si="1786"/>
        <v>0</v>
      </c>
      <c r="CG3357" s="1" t="b">
        <f t="shared" si="1787"/>
        <v>0</v>
      </c>
      <c r="CH3357" s="1" t="b">
        <f t="shared" si="1788"/>
        <v>0</v>
      </c>
      <c r="CI3357" s="1" t="b">
        <f t="shared" si="1789"/>
        <v>0</v>
      </c>
      <c r="CJ3357" s="1" t="b">
        <f t="shared" si="1790"/>
        <v>0</v>
      </c>
      <c r="CK3357" s="1" t="b">
        <f t="shared" si="1791"/>
        <v>0</v>
      </c>
      <c r="CL3357" s="1" t="b">
        <f t="shared" si="1792"/>
        <v>0</v>
      </c>
      <c r="CM3357" s="1" t="b">
        <f t="shared" si="1793"/>
        <v>0</v>
      </c>
      <c r="CN3357" s="1" t="b">
        <f t="shared" si="1794"/>
        <v>1</v>
      </c>
      <c r="CO3357" s="2" t="b">
        <f t="shared" si="1795"/>
        <v>0</v>
      </c>
      <c r="CP3357" s="2" t="b">
        <f t="shared" si="1796"/>
        <v>0</v>
      </c>
      <c r="CQ3357" s="2" t="b">
        <f t="shared" si="1797"/>
        <v>0</v>
      </c>
      <c r="CR3357" s="6" t="str">
        <f t="shared" si="1798"/>
        <v>Male</v>
      </c>
      <c r="CS3357" s="7">
        <f t="shared" si="1799"/>
        <v>0</v>
      </c>
      <c r="CT3357" s="7">
        <f t="shared" si="1800"/>
        <v>0</v>
      </c>
      <c r="CU3357" s="7">
        <f t="shared" si="1801"/>
        <v>0</v>
      </c>
      <c r="CV3357" s="7">
        <f t="shared" si="1802"/>
        <v>0</v>
      </c>
      <c r="CW3357" s="7">
        <f t="shared" si="1809"/>
        <v>0</v>
      </c>
      <c r="CX3357" s="1" t="b">
        <f t="shared" si="1810"/>
        <v>0</v>
      </c>
      <c r="CY3357" s="1" t="b">
        <f t="shared" si="1811"/>
        <v>0</v>
      </c>
      <c r="DG3357" s="1" t="b">
        <f t="shared" si="1812"/>
        <v>0</v>
      </c>
    </row>
    <row r="3358" spans="2:111" ht="217.5" x14ac:dyDescent="0.35">
      <c r="B3358" s="1" t="s">
        <v>13809</v>
      </c>
      <c r="C3358" s="9">
        <v>44607</v>
      </c>
      <c r="D3358" s="10" t="s">
        <v>13809</v>
      </c>
      <c r="E3358" s="1">
        <v>57</v>
      </c>
      <c r="F3358" s="1" t="s">
        <v>127</v>
      </c>
      <c r="G3358" s="1" t="s">
        <v>13809</v>
      </c>
      <c r="H3358" s="1" t="s">
        <v>13809</v>
      </c>
      <c r="I3358" s="9">
        <v>44294</v>
      </c>
      <c r="J3358" s="2" t="s">
        <v>128</v>
      </c>
      <c r="K3358" s="2" t="s">
        <v>13809</v>
      </c>
      <c r="L3358" s="9">
        <v>44321</v>
      </c>
      <c r="M3358" s="2" t="s">
        <v>128</v>
      </c>
      <c r="N3358" s="2" t="s">
        <v>13809</v>
      </c>
      <c r="O3358" s="2" t="s">
        <v>110</v>
      </c>
      <c r="P3358" s="2" t="s">
        <v>111</v>
      </c>
      <c r="S3358" s="2" t="s">
        <v>111</v>
      </c>
      <c r="T3358" s="2" t="s">
        <v>112</v>
      </c>
      <c r="U3358" s="2" t="b">
        <f t="shared" si="1813"/>
        <v>1</v>
      </c>
      <c r="V3358" s="2" t="s">
        <v>126</v>
      </c>
      <c r="W3358" s="1" t="s">
        <v>111</v>
      </c>
      <c r="Y3358" s="2" t="s">
        <v>112</v>
      </c>
      <c r="AA3358" s="2" t="s">
        <v>112</v>
      </c>
      <c r="AB3358" s="2">
        <v>23</v>
      </c>
      <c r="AH3358" s="1" t="s">
        <v>193</v>
      </c>
      <c r="AI3358" s="1" t="s">
        <v>3766</v>
      </c>
      <c r="AO3358" s="1" t="s">
        <v>117</v>
      </c>
      <c r="AU3358" s="1" t="s">
        <v>132</v>
      </c>
      <c r="BJ3358" s="1" t="s">
        <v>112</v>
      </c>
      <c r="BK3358" s="1" t="s">
        <v>112</v>
      </c>
      <c r="BL3358" s="1" t="s">
        <v>161</v>
      </c>
      <c r="BM3358" s="1" t="s">
        <v>3768</v>
      </c>
      <c r="BQ3358" s="1" t="s">
        <v>121</v>
      </c>
      <c r="BR3358" s="1" t="s">
        <v>122</v>
      </c>
      <c r="BS3358" s="1" t="s">
        <v>112</v>
      </c>
      <c r="BU3358" s="34" t="s">
        <v>14060</v>
      </c>
      <c r="BV3358" s="9">
        <v>44615</v>
      </c>
      <c r="BW3358" s="34" t="s">
        <v>14329</v>
      </c>
      <c r="BY3358" s="2" t="s">
        <v>153</v>
      </c>
      <c r="BZ3358" s="2" t="s">
        <v>124</v>
      </c>
      <c r="CB3358" s="1" t="s">
        <v>357</v>
      </c>
      <c r="CD3358" s="1" t="b">
        <f t="shared" si="1807"/>
        <v>0</v>
      </c>
      <c r="CE3358" s="1" t="b">
        <f t="shared" si="1808"/>
        <v>0</v>
      </c>
      <c r="CF3358" s="1" t="b">
        <f t="shared" si="1786"/>
        <v>0</v>
      </c>
      <c r="CG3358" s="1" t="b">
        <f t="shared" si="1787"/>
        <v>0</v>
      </c>
      <c r="CH3358" s="1" t="b">
        <f t="shared" si="1788"/>
        <v>0</v>
      </c>
      <c r="CI3358" s="1" t="b">
        <f t="shared" si="1789"/>
        <v>0</v>
      </c>
      <c r="CJ3358" s="1" t="b">
        <f t="shared" si="1790"/>
        <v>0</v>
      </c>
      <c r="CK3358" s="1" t="b">
        <f t="shared" si="1791"/>
        <v>0</v>
      </c>
      <c r="CL3358" s="1" t="b">
        <f t="shared" si="1792"/>
        <v>0</v>
      </c>
      <c r="CM3358" s="1" t="b">
        <f t="shared" si="1793"/>
        <v>1</v>
      </c>
      <c r="CN3358" s="1" t="b">
        <f t="shared" si="1794"/>
        <v>0</v>
      </c>
      <c r="CO3358" s="2" t="b">
        <f t="shared" si="1795"/>
        <v>0</v>
      </c>
      <c r="CP3358" s="2" t="b">
        <f t="shared" si="1796"/>
        <v>0</v>
      </c>
      <c r="CQ3358" s="2" t="b">
        <f t="shared" si="1797"/>
        <v>0</v>
      </c>
      <c r="CR3358" s="6" t="str">
        <f t="shared" si="1798"/>
        <v>Male</v>
      </c>
      <c r="CS3358" s="7">
        <f t="shared" si="1799"/>
        <v>0</v>
      </c>
      <c r="CT3358" s="7">
        <f t="shared" si="1800"/>
        <v>1</v>
      </c>
      <c r="CU3358" s="7">
        <f t="shared" si="1801"/>
        <v>0</v>
      </c>
      <c r="CV3358" s="7">
        <f t="shared" si="1802"/>
        <v>0</v>
      </c>
      <c r="CW3358" s="7">
        <f t="shared" si="1809"/>
        <v>1</v>
      </c>
      <c r="CX3358" s="1" t="b">
        <f t="shared" si="1810"/>
        <v>0</v>
      </c>
      <c r="CY3358" s="1" t="b">
        <f t="shared" si="1811"/>
        <v>0</v>
      </c>
      <c r="DG3358" s="1" t="b">
        <f t="shared" si="1812"/>
        <v>0</v>
      </c>
    </row>
    <row r="3359" spans="2:111" ht="174" x14ac:dyDescent="0.35">
      <c r="B3359" s="1" t="s">
        <v>13809</v>
      </c>
      <c r="C3359" s="9">
        <v>44607</v>
      </c>
      <c r="D3359" s="10" t="s">
        <v>13809</v>
      </c>
      <c r="E3359" s="1">
        <v>30</v>
      </c>
      <c r="F3359" s="1" t="s">
        <v>108</v>
      </c>
      <c r="G3359" s="1" t="s">
        <v>13809</v>
      </c>
      <c r="H3359" s="1" t="s">
        <v>13809</v>
      </c>
      <c r="I3359" s="2" t="s">
        <v>183</v>
      </c>
      <c r="J3359" s="2" t="s">
        <v>109</v>
      </c>
      <c r="K3359" s="2" t="s">
        <v>13809</v>
      </c>
      <c r="L3359" s="9">
        <v>44494</v>
      </c>
      <c r="M3359" s="2" t="s">
        <v>109</v>
      </c>
      <c r="N3359" s="2" t="s">
        <v>13809</v>
      </c>
      <c r="O3359" s="2" t="s">
        <v>110</v>
      </c>
      <c r="P3359" s="2" t="s">
        <v>111</v>
      </c>
      <c r="S3359" s="2" t="s">
        <v>111</v>
      </c>
      <c r="T3359" s="2" t="s">
        <v>112</v>
      </c>
      <c r="U3359" s="2" t="b">
        <f t="shared" si="1813"/>
        <v>1</v>
      </c>
      <c r="V3359" s="2" t="s">
        <v>113</v>
      </c>
      <c r="W3359" s="1" t="s">
        <v>111</v>
      </c>
      <c r="Y3359" s="2" t="s">
        <v>111</v>
      </c>
      <c r="AF3359" s="1" t="s">
        <v>111</v>
      </c>
      <c r="AJ3359" s="1" t="s">
        <v>115</v>
      </c>
      <c r="AK3359" s="1" t="s">
        <v>129</v>
      </c>
      <c r="AO3359" s="1" t="s">
        <v>117</v>
      </c>
      <c r="AS3359" s="1" t="s">
        <v>229</v>
      </c>
      <c r="AU3359" s="1" t="s">
        <v>238</v>
      </c>
      <c r="AX3359" s="1">
        <v>57</v>
      </c>
      <c r="AZ3359" s="1" t="s">
        <v>299</v>
      </c>
      <c r="BA3359" s="1" t="s">
        <v>11725</v>
      </c>
      <c r="BF3359" s="1" t="s">
        <v>11726</v>
      </c>
      <c r="BJ3359" s="1" t="s">
        <v>112</v>
      </c>
      <c r="BK3359" s="1" t="s">
        <v>111</v>
      </c>
      <c r="BQ3359" s="1" t="s">
        <v>121</v>
      </c>
      <c r="BR3359" s="1" t="s">
        <v>122</v>
      </c>
      <c r="BS3359" s="1" t="s">
        <v>111</v>
      </c>
      <c r="BT3359" s="34" t="s">
        <v>11727</v>
      </c>
      <c r="BU3359" s="34" t="s">
        <v>14061</v>
      </c>
      <c r="BV3359" s="9">
        <v>44610</v>
      </c>
      <c r="BW3359" s="34" t="s">
        <v>11728</v>
      </c>
      <c r="BY3359" s="2" t="s">
        <v>153</v>
      </c>
      <c r="BZ3359" s="2" t="s">
        <v>124</v>
      </c>
      <c r="CA3359" s="2">
        <v>2</v>
      </c>
      <c r="CB3359" s="1" t="s">
        <v>265</v>
      </c>
      <c r="CC3359" s="2" t="s">
        <v>126</v>
      </c>
      <c r="CD3359" s="1" t="b">
        <f t="shared" si="1807"/>
        <v>0</v>
      </c>
      <c r="CE3359" s="1" t="b">
        <f t="shared" si="1808"/>
        <v>0</v>
      </c>
      <c r="CF3359" s="1" t="b">
        <f t="shared" si="1786"/>
        <v>0</v>
      </c>
      <c r="CG3359" s="1" t="b">
        <f t="shared" si="1787"/>
        <v>0</v>
      </c>
      <c r="CH3359" s="1" t="b">
        <f t="shared" si="1788"/>
        <v>0</v>
      </c>
      <c r="CI3359" s="1" t="b">
        <f t="shared" si="1789"/>
        <v>0</v>
      </c>
      <c r="CJ3359" s="1" t="b">
        <f t="shared" si="1790"/>
        <v>0</v>
      </c>
      <c r="CK3359" s="1" t="b">
        <f t="shared" si="1791"/>
        <v>1</v>
      </c>
      <c r="CL3359" s="1" t="b">
        <f t="shared" si="1792"/>
        <v>0</v>
      </c>
      <c r="CM3359" s="1" t="b">
        <f t="shared" si="1793"/>
        <v>0</v>
      </c>
      <c r="CN3359" s="1" t="b">
        <f t="shared" si="1794"/>
        <v>0</v>
      </c>
      <c r="CO3359" s="2" t="b">
        <f t="shared" si="1795"/>
        <v>0</v>
      </c>
      <c r="CP3359" s="2" t="b">
        <f t="shared" si="1796"/>
        <v>0</v>
      </c>
      <c r="CQ3359" s="2" t="b">
        <f t="shared" si="1797"/>
        <v>0</v>
      </c>
      <c r="CR3359" s="6" t="str">
        <f t="shared" si="1798"/>
        <v>Female</v>
      </c>
      <c r="CS3359" s="7">
        <f t="shared" si="1799"/>
        <v>1</v>
      </c>
      <c r="CT3359" s="7">
        <f t="shared" si="1800"/>
        <v>0</v>
      </c>
      <c r="CU3359" s="7">
        <f t="shared" si="1801"/>
        <v>0</v>
      </c>
      <c r="CV3359" s="7">
        <f t="shared" si="1802"/>
        <v>1</v>
      </c>
      <c r="CW3359" s="7">
        <f t="shared" si="1809"/>
        <v>0</v>
      </c>
      <c r="CX3359" s="1" t="b">
        <f t="shared" si="1810"/>
        <v>0</v>
      </c>
      <c r="CY3359" s="1" t="b">
        <f t="shared" si="1811"/>
        <v>1</v>
      </c>
      <c r="DG3359" s="1" t="b">
        <f t="shared" si="1812"/>
        <v>0</v>
      </c>
    </row>
    <row r="3360" spans="2:111" ht="377" x14ac:dyDescent="0.35">
      <c r="B3360" s="1" t="s">
        <v>13809</v>
      </c>
      <c r="C3360" s="9">
        <v>44608</v>
      </c>
      <c r="D3360" s="10" t="s">
        <v>13809</v>
      </c>
      <c r="E3360" s="1">
        <v>59</v>
      </c>
      <c r="F3360" s="1" t="s">
        <v>127</v>
      </c>
      <c r="G3360" s="1" t="s">
        <v>13809</v>
      </c>
      <c r="H3360" s="1" t="s">
        <v>13809</v>
      </c>
      <c r="K3360" s="2" t="s">
        <v>13809</v>
      </c>
      <c r="N3360" s="2" t="s">
        <v>13809</v>
      </c>
      <c r="O3360" s="2" t="s">
        <v>110</v>
      </c>
      <c r="P3360" s="2" t="s">
        <v>111</v>
      </c>
      <c r="S3360" s="2" t="s">
        <v>111</v>
      </c>
      <c r="T3360" s="2" t="s">
        <v>112</v>
      </c>
      <c r="U3360" s="2" t="b">
        <f t="shared" si="1813"/>
        <v>1</v>
      </c>
      <c r="V3360" s="2" t="s">
        <v>113</v>
      </c>
      <c r="W3360" s="1" t="s">
        <v>112</v>
      </c>
      <c r="X3360" s="1" t="s">
        <v>114</v>
      </c>
      <c r="Y3360" s="2" t="s">
        <v>111</v>
      </c>
      <c r="AH3360" s="1" t="s">
        <v>193</v>
      </c>
      <c r="AI3360" s="1" t="s">
        <v>11729</v>
      </c>
      <c r="AJ3360" s="1" t="s">
        <v>115</v>
      </c>
      <c r="AK3360" s="1" t="s">
        <v>129</v>
      </c>
      <c r="AO3360" s="1" t="s">
        <v>166</v>
      </c>
      <c r="AU3360" s="1" t="s">
        <v>132</v>
      </c>
      <c r="AZ3360" s="1" t="s">
        <v>155</v>
      </c>
      <c r="BA3360" s="1" t="s">
        <v>11730</v>
      </c>
      <c r="BJ3360" s="1" t="s">
        <v>112</v>
      </c>
      <c r="BK3360" s="1" t="s">
        <v>112</v>
      </c>
      <c r="BL3360" s="1" t="s">
        <v>142</v>
      </c>
      <c r="BQ3360" s="1" t="s">
        <v>121</v>
      </c>
      <c r="BR3360" s="1" t="s">
        <v>122</v>
      </c>
      <c r="BS3360" s="1" t="s">
        <v>112</v>
      </c>
      <c r="BU3360" s="34" t="s">
        <v>11731</v>
      </c>
      <c r="BV3360" s="9">
        <v>44616</v>
      </c>
      <c r="BW3360" s="34" t="s">
        <v>15199</v>
      </c>
      <c r="BY3360" s="2" t="s">
        <v>156</v>
      </c>
      <c r="BZ3360" s="2" t="s">
        <v>124</v>
      </c>
      <c r="CA3360" s="2">
        <v>3</v>
      </c>
      <c r="CB3360" s="1" t="s">
        <v>199</v>
      </c>
      <c r="CC3360" s="2" t="s">
        <v>126</v>
      </c>
      <c r="CD3360" s="1" t="b">
        <f t="shared" si="1807"/>
        <v>0</v>
      </c>
      <c r="CE3360" s="1" t="b">
        <f t="shared" si="1808"/>
        <v>0</v>
      </c>
      <c r="CF3360" s="1" t="b">
        <f t="shared" si="1786"/>
        <v>0</v>
      </c>
      <c r="CG3360" s="1" t="b">
        <f t="shared" si="1787"/>
        <v>0</v>
      </c>
      <c r="CH3360" s="1" t="b">
        <f t="shared" si="1788"/>
        <v>0</v>
      </c>
      <c r="CI3360" s="1" t="b">
        <f t="shared" si="1789"/>
        <v>0</v>
      </c>
      <c r="CJ3360" s="1" t="b">
        <f t="shared" si="1790"/>
        <v>0</v>
      </c>
      <c r="CK3360" s="1" t="b">
        <f t="shared" si="1791"/>
        <v>0</v>
      </c>
      <c r="CL3360" s="1" t="b">
        <f t="shared" si="1792"/>
        <v>0</v>
      </c>
      <c r="CM3360" s="1" t="b">
        <f t="shared" si="1793"/>
        <v>1</v>
      </c>
      <c r="CN3360" s="1" t="b">
        <f t="shared" si="1794"/>
        <v>0</v>
      </c>
      <c r="CO3360" s="2" t="b">
        <f t="shared" si="1795"/>
        <v>0</v>
      </c>
      <c r="CP3360" s="2" t="b">
        <f t="shared" si="1796"/>
        <v>0</v>
      </c>
      <c r="CQ3360" s="2" t="b">
        <f t="shared" si="1797"/>
        <v>0</v>
      </c>
      <c r="CR3360" s="6" t="str">
        <f t="shared" si="1798"/>
        <v>Male</v>
      </c>
      <c r="CS3360" s="7">
        <f t="shared" si="1799"/>
        <v>0</v>
      </c>
      <c r="CT3360" s="7">
        <f t="shared" si="1800"/>
        <v>0</v>
      </c>
      <c r="CU3360" s="7">
        <f t="shared" si="1801"/>
        <v>0</v>
      </c>
      <c r="CV3360" s="7">
        <f t="shared" si="1802"/>
        <v>0</v>
      </c>
      <c r="CW3360" s="7">
        <f t="shared" si="1809"/>
        <v>0</v>
      </c>
      <c r="CX3360" s="1" t="b">
        <f t="shared" si="1810"/>
        <v>0</v>
      </c>
      <c r="CY3360" s="1" t="b">
        <f t="shared" si="1811"/>
        <v>0</v>
      </c>
      <c r="DG3360" s="1" t="b">
        <f t="shared" si="1812"/>
        <v>0</v>
      </c>
    </row>
    <row r="3361" spans="2:111" ht="116" x14ac:dyDescent="0.35">
      <c r="B3361" s="1" t="s">
        <v>13809</v>
      </c>
      <c r="C3361" s="9">
        <v>44608</v>
      </c>
      <c r="D3361" s="10" t="s">
        <v>13809</v>
      </c>
      <c r="E3361" s="1">
        <v>37</v>
      </c>
      <c r="F3361" s="1" t="s">
        <v>108</v>
      </c>
      <c r="G3361" s="1" t="s">
        <v>13809</v>
      </c>
      <c r="H3361" s="1" t="s">
        <v>13809</v>
      </c>
      <c r="I3361" s="9">
        <v>44237</v>
      </c>
      <c r="J3361" s="2" t="s">
        <v>109</v>
      </c>
      <c r="K3361" s="2" t="s">
        <v>13809</v>
      </c>
      <c r="L3361" s="9">
        <v>44257</v>
      </c>
      <c r="M3361" s="2" t="s">
        <v>109</v>
      </c>
      <c r="N3361" s="2" t="s">
        <v>13809</v>
      </c>
      <c r="O3361" s="2" t="s">
        <v>110</v>
      </c>
      <c r="P3361" s="2" t="s">
        <v>111</v>
      </c>
      <c r="S3361" s="2" t="s">
        <v>111</v>
      </c>
      <c r="T3361" s="2" t="s">
        <v>112</v>
      </c>
      <c r="U3361" s="2" t="b">
        <f t="shared" si="1813"/>
        <v>1</v>
      </c>
      <c r="V3361" s="2" t="s">
        <v>126</v>
      </c>
      <c r="W3361" s="1" t="s">
        <v>111</v>
      </c>
      <c r="Y3361" s="2" t="s">
        <v>112</v>
      </c>
      <c r="AA3361" s="2" t="s">
        <v>112</v>
      </c>
      <c r="AB3361" s="2">
        <v>12</v>
      </c>
      <c r="AF3361" s="1" t="s">
        <v>111</v>
      </c>
      <c r="AJ3361" s="1" t="s">
        <v>115</v>
      </c>
      <c r="AK3361" s="1" t="s">
        <v>194</v>
      </c>
      <c r="AN3361" s="1" t="s">
        <v>11732</v>
      </c>
      <c r="AO3361" s="1" t="s">
        <v>221</v>
      </c>
      <c r="BJ3361" s="1" t="s">
        <v>111</v>
      </c>
      <c r="BU3361" s="34" t="s">
        <v>11733</v>
      </c>
      <c r="BV3361" s="9">
        <v>44621</v>
      </c>
      <c r="BW3361" s="34" t="s">
        <v>11734</v>
      </c>
      <c r="BY3361" s="2" t="s">
        <v>153</v>
      </c>
      <c r="BZ3361" s="2" t="s">
        <v>124</v>
      </c>
      <c r="CB3361" s="1" t="s">
        <v>326</v>
      </c>
      <c r="CD3361" s="1" t="b">
        <f t="shared" si="1807"/>
        <v>0</v>
      </c>
      <c r="CE3361" s="1" t="b">
        <f t="shared" si="1808"/>
        <v>0</v>
      </c>
      <c r="CF3361" s="1" t="b">
        <f t="shared" si="1786"/>
        <v>0</v>
      </c>
      <c r="CG3361" s="1" t="b">
        <f t="shared" si="1787"/>
        <v>0</v>
      </c>
      <c r="CH3361" s="1" t="b">
        <f t="shared" si="1788"/>
        <v>0</v>
      </c>
      <c r="CI3361" s="1" t="b">
        <f t="shared" si="1789"/>
        <v>0</v>
      </c>
      <c r="CJ3361" s="1" t="b">
        <f t="shared" si="1790"/>
        <v>0</v>
      </c>
      <c r="CK3361" s="1" t="b">
        <f t="shared" si="1791"/>
        <v>1</v>
      </c>
      <c r="CL3361" s="1" t="b">
        <f t="shared" si="1792"/>
        <v>0</v>
      </c>
      <c r="CM3361" s="1" t="b">
        <f t="shared" si="1793"/>
        <v>0</v>
      </c>
      <c r="CN3361" s="1" t="b">
        <f t="shared" si="1794"/>
        <v>0</v>
      </c>
      <c r="CO3361" s="2" t="b">
        <f t="shared" si="1795"/>
        <v>0</v>
      </c>
      <c r="CP3361" s="2" t="b">
        <f t="shared" si="1796"/>
        <v>0</v>
      </c>
      <c r="CQ3361" s="2" t="b">
        <f t="shared" si="1797"/>
        <v>1</v>
      </c>
      <c r="CR3361" s="6" t="str">
        <f t="shared" si="1798"/>
        <v>Female</v>
      </c>
      <c r="CS3361" s="7">
        <f t="shared" si="1799"/>
        <v>1</v>
      </c>
      <c r="CT3361" s="7">
        <f t="shared" si="1800"/>
        <v>0</v>
      </c>
      <c r="CU3361" s="7">
        <f t="shared" si="1801"/>
        <v>0</v>
      </c>
      <c r="CV3361" s="7">
        <f t="shared" si="1802"/>
        <v>1</v>
      </c>
      <c r="CW3361" s="7">
        <f t="shared" si="1809"/>
        <v>0</v>
      </c>
      <c r="CX3361" s="1" t="b">
        <f t="shared" si="1810"/>
        <v>0</v>
      </c>
      <c r="CY3361" s="1" t="b">
        <f t="shared" si="1811"/>
        <v>1</v>
      </c>
      <c r="DG3361" s="1" t="b">
        <f t="shared" si="1812"/>
        <v>0</v>
      </c>
    </row>
    <row r="3362" spans="2:111" ht="145" x14ac:dyDescent="0.35">
      <c r="B3362" s="1" t="s">
        <v>13809</v>
      </c>
      <c r="C3362" s="9">
        <v>44608</v>
      </c>
      <c r="D3362" s="10" t="s">
        <v>13809</v>
      </c>
      <c r="E3362" s="1">
        <v>28</v>
      </c>
      <c r="F3362" s="1" t="s">
        <v>127</v>
      </c>
      <c r="G3362" s="1" t="s">
        <v>13809</v>
      </c>
      <c r="H3362" s="1" t="s">
        <v>13809</v>
      </c>
      <c r="I3362" s="2" t="s">
        <v>183</v>
      </c>
      <c r="J3362" s="2" t="s">
        <v>109</v>
      </c>
      <c r="K3362" s="2" t="s">
        <v>13809</v>
      </c>
      <c r="L3362" s="9">
        <v>44239</v>
      </c>
      <c r="M3362" s="2" t="s">
        <v>109</v>
      </c>
      <c r="N3362" s="2" t="s">
        <v>13809</v>
      </c>
      <c r="O3362" s="2" t="s">
        <v>110</v>
      </c>
      <c r="P3362" s="2" t="s">
        <v>111</v>
      </c>
      <c r="S3362" s="2" t="s">
        <v>112</v>
      </c>
      <c r="T3362" s="2" t="s">
        <v>111</v>
      </c>
      <c r="U3362" s="2" t="b">
        <f t="shared" si="1813"/>
        <v>1</v>
      </c>
      <c r="V3362" s="2" t="s">
        <v>126</v>
      </c>
      <c r="W3362" s="1" t="s">
        <v>111</v>
      </c>
      <c r="Y3362" s="2" t="s">
        <v>112</v>
      </c>
      <c r="Z3362" s="2" t="s">
        <v>111</v>
      </c>
      <c r="AA3362" s="2" t="s">
        <v>112</v>
      </c>
      <c r="AB3362" s="2">
        <v>9</v>
      </c>
      <c r="AC3362" s="1" t="s">
        <v>111</v>
      </c>
      <c r="AF3362" s="1" t="s">
        <v>111</v>
      </c>
      <c r="AJ3362" s="1" t="s">
        <v>115</v>
      </c>
      <c r="AK3362" s="1" t="s">
        <v>129</v>
      </c>
      <c r="AO3362" s="1" t="s">
        <v>221</v>
      </c>
      <c r="AZ3362" s="1" t="s">
        <v>402</v>
      </c>
      <c r="BA3362" s="1" t="s">
        <v>11735</v>
      </c>
      <c r="BE3362" s="1" t="s">
        <v>11736</v>
      </c>
      <c r="BJ3362" s="1" t="s">
        <v>111</v>
      </c>
      <c r="BN3362" s="1" t="s">
        <v>111</v>
      </c>
      <c r="BQ3362" s="1" t="s">
        <v>121</v>
      </c>
      <c r="BR3362" s="1" t="s">
        <v>122</v>
      </c>
      <c r="BS3362" s="1" t="s">
        <v>112</v>
      </c>
      <c r="BU3362" s="34" t="s">
        <v>11737</v>
      </c>
      <c r="BV3362" s="9">
        <v>44608</v>
      </c>
      <c r="BW3362" s="34" t="s">
        <v>11738</v>
      </c>
      <c r="BZ3362" s="2" t="s">
        <v>232</v>
      </c>
      <c r="CB3362" s="1" t="s">
        <v>246</v>
      </c>
      <c r="CD3362" s="1" t="b">
        <f t="shared" si="1807"/>
        <v>1</v>
      </c>
      <c r="CE3362" s="1" t="b">
        <f t="shared" si="1808"/>
        <v>0</v>
      </c>
      <c r="CF3362" s="1" t="b">
        <f t="shared" si="1786"/>
        <v>0</v>
      </c>
      <c r="CG3362" s="1" t="b">
        <f t="shared" si="1787"/>
        <v>0</v>
      </c>
      <c r="CH3362" s="1" t="b">
        <f t="shared" si="1788"/>
        <v>0</v>
      </c>
      <c r="CI3362" s="1" t="b">
        <f t="shared" si="1789"/>
        <v>0</v>
      </c>
      <c r="CJ3362" s="1" t="b">
        <f t="shared" si="1790"/>
        <v>1</v>
      </c>
      <c r="CK3362" s="1" t="b">
        <f t="shared" si="1791"/>
        <v>0</v>
      </c>
      <c r="CL3362" s="1" t="b">
        <f t="shared" si="1792"/>
        <v>0</v>
      </c>
      <c r="CM3362" s="1" t="b">
        <f t="shared" si="1793"/>
        <v>0</v>
      </c>
      <c r="CN3362" s="1" t="b">
        <f t="shared" si="1794"/>
        <v>0</v>
      </c>
      <c r="CO3362" s="2" t="b">
        <f t="shared" si="1795"/>
        <v>0</v>
      </c>
      <c r="CP3362" s="2" t="b">
        <f t="shared" si="1796"/>
        <v>0</v>
      </c>
      <c r="CQ3362" s="2" t="b">
        <f t="shared" si="1797"/>
        <v>1</v>
      </c>
      <c r="CR3362" s="6" t="str">
        <f t="shared" si="1798"/>
        <v>Male</v>
      </c>
      <c r="CS3362" s="7">
        <f t="shared" si="1799"/>
        <v>1</v>
      </c>
      <c r="CT3362" s="7">
        <f t="shared" si="1800"/>
        <v>0</v>
      </c>
      <c r="CU3362" s="7">
        <f t="shared" si="1801"/>
        <v>0</v>
      </c>
      <c r="CV3362" s="7">
        <f t="shared" si="1802"/>
        <v>1</v>
      </c>
      <c r="CW3362" s="7">
        <f t="shared" si="1809"/>
        <v>0</v>
      </c>
      <c r="CX3362" s="1" t="b">
        <f t="shared" si="1810"/>
        <v>1</v>
      </c>
      <c r="CY3362" s="1" t="b">
        <f t="shared" si="1811"/>
        <v>1</v>
      </c>
      <c r="DG3362" s="1" t="b">
        <f t="shared" si="1812"/>
        <v>0</v>
      </c>
    </row>
    <row r="3363" spans="2:111" ht="116" x14ac:dyDescent="0.35">
      <c r="B3363" s="1" t="s">
        <v>13809</v>
      </c>
      <c r="C3363" s="9">
        <v>44608</v>
      </c>
      <c r="D3363" s="10" t="s">
        <v>13809</v>
      </c>
      <c r="E3363" s="1">
        <v>40</v>
      </c>
      <c r="F3363" s="1" t="s">
        <v>127</v>
      </c>
      <c r="G3363" s="1" t="s">
        <v>13809</v>
      </c>
      <c r="H3363" s="1" t="s">
        <v>13809</v>
      </c>
      <c r="I3363" s="9">
        <v>44259</v>
      </c>
      <c r="J3363" s="2" t="s">
        <v>128</v>
      </c>
      <c r="K3363" s="2" t="s">
        <v>13809</v>
      </c>
      <c r="L3363" s="9">
        <v>44301</v>
      </c>
      <c r="M3363" s="2" t="s">
        <v>128</v>
      </c>
      <c r="N3363" s="2" t="s">
        <v>13809</v>
      </c>
      <c r="O3363" s="2" t="s">
        <v>110</v>
      </c>
      <c r="P3363" s="2" t="s">
        <v>111</v>
      </c>
      <c r="S3363" s="2" t="s">
        <v>111</v>
      </c>
      <c r="T3363" s="2" t="s">
        <v>112</v>
      </c>
      <c r="U3363" s="2" t="b">
        <f t="shared" si="1813"/>
        <v>1</v>
      </c>
      <c r="V3363" s="2" t="s">
        <v>126</v>
      </c>
      <c r="W3363" s="1" t="s">
        <v>112</v>
      </c>
      <c r="X3363" s="1" t="s">
        <v>138</v>
      </c>
      <c r="Y3363" s="2" t="s">
        <v>112</v>
      </c>
      <c r="Z3363" s="2" t="s">
        <v>111</v>
      </c>
      <c r="AA3363" s="2" t="s">
        <v>111</v>
      </c>
      <c r="AB3363" s="2">
        <v>5</v>
      </c>
      <c r="AC3363" s="1" t="s">
        <v>112</v>
      </c>
      <c r="AD3363" s="1" t="s">
        <v>192</v>
      </c>
      <c r="AE3363" s="1" t="s">
        <v>11739</v>
      </c>
      <c r="AF3363" s="1" t="s">
        <v>111</v>
      </c>
      <c r="AH3363" s="1" t="s">
        <v>193</v>
      </c>
      <c r="AI3363" s="1" t="s">
        <v>11740</v>
      </c>
      <c r="AJ3363" s="1" t="s">
        <v>115</v>
      </c>
      <c r="AK3363" s="1" t="s">
        <v>194</v>
      </c>
      <c r="AN3363" s="1" t="s">
        <v>11741</v>
      </c>
      <c r="AO3363" s="1" t="s">
        <v>117</v>
      </c>
      <c r="AU3363" s="1" t="s">
        <v>132</v>
      </c>
      <c r="AZ3363" s="1" t="s">
        <v>155</v>
      </c>
      <c r="BA3363" s="1" t="s">
        <v>272</v>
      </c>
      <c r="BJ3363" s="1" t="s">
        <v>111</v>
      </c>
      <c r="BN3363" s="1" t="s">
        <v>112</v>
      </c>
      <c r="BO3363" s="1" t="s">
        <v>148</v>
      </c>
      <c r="BP3363" s="1" t="s">
        <v>11742</v>
      </c>
      <c r="BU3363" s="34" t="s">
        <v>11743</v>
      </c>
      <c r="BV3363" s="9">
        <v>44614</v>
      </c>
      <c r="BW3363" s="34" t="s">
        <v>11744</v>
      </c>
      <c r="BY3363" s="2" t="s">
        <v>153</v>
      </c>
      <c r="BZ3363" s="2" t="s">
        <v>124</v>
      </c>
      <c r="CB3363" s="1" t="s">
        <v>149</v>
      </c>
      <c r="CD3363" s="1" t="b">
        <f t="shared" si="1807"/>
        <v>0</v>
      </c>
      <c r="CE3363" s="1" t="b">
        <f t="shared" si="1808"/>
        <v>0</v>
      </c>
      <c r="CF3363" s="1" t="b">
        <f t="shared" si="1786"/>
        <v>0</v>
      </c>
      <c r="CG3363" s="1" t="b">
        <f t="shared" si="1787"/>
        <v>0</v>
      </c>
      <c r="CH3363" s="1" t="b">
        <f t="shared" si="1788"/>
        <v>0</v>
      </c>
      <c r="CI3363" s="1" t="b">
        <f t="shared" si="1789"/>
        <v>0</v>
      </c>
      <c r="CJ3363" s="1" t="b">
        <f t="shared" si="1790"/>
        <v>0</v>
      </c>
      <c r="CK3363" s="1" t="b">
        <f t="shared" si="1791"/>
        <v>0</v>
      </c>
      <c r="CL3363" s="1" t="b">
        <f t="shared" si="1792"/>
        <v>1</v>
      </c>
      <c r="CM3363" s="1" t="b">
        <f t="shared" si="1793"/>
        <v>0</v>
      </c>
      <c r="CN3363" s="1" t="b">
        <f t="shared" si="1794"/>
        <v>0</v>
      </c>
      <c r="CO3363" s="2" t="b">
        <f t="shared" si="1795"/>
        <v>1</v>
      </c>
      <c r="CP3363" s="2" t="b">
        <f t="shared" si="1796"/>
        <v>1</v>
      </c>
      <c r="CQ3363" s="2" t="b">
        <f t="shared" si="1797"/>
        <v>0</v>
      </c>
      <c r="CR3363" s="6" t="str">
        <f t="shared" si="1798"/>
        <v>Male</v>
      </c>
      <c r="CS3363" s="7">
        <f t="shared" si="1799"/>
        <v>0</v>
      </c>
      <c r="CT3363" s="7">
        <f t="shared" si="1800"/>
        <v>1</v>
      </c>
      <c r="CU3363" s="7">
        <f t="shared" si="1801"/>
        <v>0</v>
      </c>
      <c r="CV3363" s="7">
        <f t="shared" si="1802"/>
        <v>0</v>
      </c>
      <c r="CW3363" s="7">
        <f t="shared" si="1809"/>
        <v>1</v>
      </c>
      <c r="CX3363" s="1" t="b">
        <f t="shared" si="1810"/>
        <v>0</v>
      </c>
      <c r="CY3363" s="1" t="b">
        <f t="shared" si="1811"/>
        <v>1</v>
      </c>
      <c r="DG3363" s="1" t="b">
        <f t="shared" si="1812"/>
        <v>0</v>
      </c>
    </row>
    <row r="3364" spans="2:111" ht="232" x14ac:dyDescent="0.35">
      <c r="B3364" s="1" t="s">
        <v>13809</v>
      </c>
      <c r="C3364" s="9">
        <v>44608</v>
      </c>
      <c r="D3364" s="10" t="s">
        <v>13809</v>
      </c>
      <c r="E3364" s="1">
        <v>82</v>
      </c>
      <c r="F3364" s="1" t="s">
        <v>127</v>
      </c>
      <c r="G3364" s="1" t="s">
        <v>13809</v>
      </c>
      <c r="H3364" s="1" t="s">
        <v>13809</v>
      </c>
      <c r="I3364" s="2" t="s">
        <v>183</v>
      </c>
      <c r="K3364" s="2" t="s">
        <v>13809</v>
      </c>
      <c r="L3364" s="9">
        <v>44242</v>
      </c>
      <c r="M3364" s="2" t="s">
        <v>109</v>
      </c>
      <c r="N3364" s="2" t="s">
        <v>13809</v>
      </c>
      <c r="O3364" s="2" t="s">
        <v>110</v>
      </c>
      <c r="P3364" s="2" t="s">
        <v>111</v>
      </c>
      <c r="S3364" s="2" t="s">
        <v>112</v>
      </c>
      <c r="T3364" s="2" t="s">
        <v>111</v>
      </c>
      <c r="U3364" s="2" t="b">
        <f t="shared" si="1813"/>
        <v>1</v>
      </c>
      <c r="V3364" s="2" t="s">
        <v>126</v>
      </c>
      <c r="Y3364" s="2" t="s">
        <v>112</v>
      </c>
      <c r="Z3364" s="2" t="s">
        <v>111</v>
      </c>
      <c r="AA3364" s="2" t="s">
        <v>112</v>
      </c>
      <c r="AB3364" s="2">
        <v>31</v>
      </c>
      <c r="AF3364" s="1" t="s">
        <v>111</v>
      </c>
      <c r="AH3364" s="1" t="s">
        <v>3623</v>
      </c>
      <c r="AI3364" s="1" t="s">
        <v>11745</v>
      </c>
      <c r="AJ3364" s="1" t="s">
        <v>115</v>
      </c>
      <c r="AK3364" s="1" t="s">
        <v>349</v>
      </c>
      <c r="AN3364" s="1" t="s">
        <v>11746</v>
      </c>
      <c r="AO3364" s="1" t="s">
        <v>166</v>
      </c>
      <c r="AU3364" s="1" t="s">
        <v>238</v>
      </c>
      <c r="AX3364" s="12">
        <v>0.25</v>
      </c>
      <c r="AZ3364" s="1" t="s">
        <v>299</v>
      </c>
      <c r="BA3364" s="1" t="s">
        <v>2353</v>
      </c>
      <c r="BF3364" s="1" t="s">
        <v>11747</v>
      </c>
      <c r="BJ3364" s="1" t="s">
        <v>112</v>
      </c>
      <c r="BK3364" s="1" t="s">
        <v>111</v>
      </c>
      <c r="BU3364" s="34" t="s">
        <v>11748</v>
      </c>
      <c r="BV3364" s="9">
        <v>44685</v>
      </c>
      <c r="BW3364" s="34" t="s">
        <v>11749</v>
      </c>
      <c r="BY3364" s="2" t="s">
        <v>153</v>
      </c>
      <c r="BZ3364" s="2" t="s">
        <v>124</v>
      </c>
      <c r="CB3364" s="1" t="s">
        <v>227</v>
      </c>
      <c r="CD3364" s="1" t="b">
        <f t="shared" si="1807"/>
        <v>0</v>
      </c>
      <c r="CE3364" s="1" t="b">
        <f t="shared" si="1808"/>
        <v>0</v>
      </c>
      <c r="CF3364" s="1" t="b">
        <f t="shared" si="1786"/>
        <v>0</v>
      </c>
      <c r="CG3364" s="1" t="b">
        <f t="shared" si="1787"/>
        <v>0</v>
      </c>
      <c r="CH3364" s="1" t="b">
        <f t="shared" si="1788"/>
        <v>0</v>
      </c>
      <c r="CI3364" s="1" t="b">
        <f t="shared" si="1789"/>
        <v>0</v>
      </c>
      <c r="CJ3364" s="1" t="b">
        <f t="shared" si="1790"/>
        <v>0</v>
      </c>
      <c r="CK3364" s="1" t="b">
        <f t="shared" si="1791"/>
        <v>0</v>
      </c>
      <c r="CL3364" s="1" t="b">
        <f t="shared" si="1792"/>
        <v>0</v>
      </c>
      <c r="CM3364" s="1" t="b">
        <f t="shared" si="1793"/>
        <v>0</v>
      </c>
      <c r="CN3364" s="1" t="b">
        <f t="shared" si="1794"/>
        <v>1</v>
      </c>
      <c r="CO3364" s="2" t="b">
        <f t="shared" si="1795"/>
        <v>0</v>
      </c>
      <c r="CP3364" s="2" t="b">
        <f t="shared" si="1796"/>
        <v>0</v>
      </c>
      <c r="CQ3364" s="2" t="b">
        <f t="shared" si="1797"/>
        <v>0</v>
      </c>
      <c r="CR3364" s="6" t="str">
        <f t="shared" si="1798"/>
        <v>Male</v>
      </c>
      <c r="CS3364" s="7">
        <f t="shared" si="1799"/>
        <v>0</v>
      </c>
      <c r="CT3364" s="7">
        <f t="shared" si="1800"/>
        <v>0</v>
      </c>
      <c r="CU3364" s="7">
        <f t="shared" si="1801"/>
        <v>0</v>
      </c>
      <c r="CV3364" s="7">
        <f t="shared" si="1802"/>
        <v>1</v>
      </c>
      <c r="CW3364" s="7">
        <f t="shared" si="1809"/>
        <v>0</v>
      </c>
      <c r="CX3364" s="1" t="b">
        <f t="shared" si="1810"/>
        <v>0</v>
      </c>
      <c r="CY3364" s="1" t="b">
        <f t="shared" si="1811"/>
        <v>0</v>
      </c>
      <c r="DG3364" s="1" t="b">
        <f t="shared" si="1812"/>
        <v>0</v>
      </c>
    </row>
    <row r="3365" spans="2:111" ht="130.5" x14ac:dyDescent="0.35">
      <c r="B3365" s="1" t="s">
        <v>13809</v>
      </c>
      <c r="C3365" s="9">
        <v>44609</v>
      </c>
      <c r="D3365" s="10" t="s">
        <v>13809</v>
      </c>
      <c r="E3365" s="1">
        <v>34</v>
      </c>
      <c r="F3365" s="1" t="s">
        <v>127</v>
      </c>
      <c r="G3365" s="1" t="s">
        <v>13809</v>
      </c>
      <c r="H3365" s="1" t="s">
        <v>13809</v>
      </c>
      <c r="I3365" s="2" t="s">
        <v>183</v>
      </c>
      <c r="J3365" s="2" t="s">
        <v>163</v>
      </c>
      <c r="K3365" s="2" t="s">
        <v>13809</v>
      </c>
      <c r="L3365" s="2" t="s">
        <v>183</v>
      </c>
      <c r="M3365" s="2" t="s">
        <v>163</v>
      </c>
      <c r="N3365" s="2" t="s">
        <v>13809</v>
      </c>
      <c r="O3365" s="2" t="s">
        <v>110</v>
      </c>
      <c r="P3365" s="2" t="s">
        <v>111</v>
      </c>
      <c r="S3365" s="2" t="s">
        <v>112</v>
      </c>
      <c r="T3365" s="2" t="s">
        <v>111</v>
      </c>
      <c r="U3365" s="2" t="b">
        <f t="shared" si="1813"/>
        <v>1</v>
      </c>
      <c r="V3365" s="2" t="s">
        <v>113</v>
      </c>
      <c r="W3365" s="1" t="s">
        <v>112</v>
      </c>
      <c r="X3365" s="1" t="s">
        <v>110</v>
      </c>
      <c r="Y3365" s="2" t="s">
        <v>112</v>
      </c>
      <c r="Z3365" s="2" t="s">
        <v>111</v>
      </c>
      <c r="AA3365" s="2" t="s">
        <v>111</v>
      </c>
      <c r="AB3365" s="2">
        <v>3</v>
      </c>
      <c r="AC3365" s="1" t="s">
        <v>111</v>
      </c>
      <c r="AF3365" s="1" t="s">
        <v>111</v>
      </c>
      <c r="AJ3365" s="1" t="s">
        <v>115</v>
      </c>
      <c r="AK3365" s="1" t="s">
        <v>129</v>
      </c>
      <c r="AO3365" s="1" t="s">
        <v>11750</v>
      </c>
      <c r="AS3365" s="21" t="s">
        <v>11751</v>
      </c>
      <c r="AU3365" s="21" t="s">
        <v>11752</v>
      </c>
      <c r="AZ3365" s="1" t="s">
        <v>6371</v>
      </c>
      <c r="BA3365" s="21" t="s">
        <v>11753</v>
      </c>
      <c r="BF3365" s="1" t="s">
        <v>11754</v>
      </c>
      <c r="BJ3365" s="1" t="s">
        <v>112</v>
      </c>
      <c r="BQ3365" s="1" t="s">
        <v>121</v>
      </c>
      <c r="BR3365" s="1" t="s">
        <v>122</v>
      </c>
      <c r="BS3365" s="1" t="s">
        <v>111</v>
      </c>
      <c r="BT3365" s="34" t="s">
        <v>184</v>
      </c>
      <c r="BU3365" s="34" t="s">
        <v>11755</v>
      </c>
      <c r="BV3365" s="9">
        <v>44614</v>
      </c>
      <c r="BW3365" s="34" t="s">
        <v>11756</v>
      </c>
      <c r="BY3365" s="2" t="s">
        <v>123</v>
      </c>
      <c r="BZ3365" s="2" t="s">
        <v>162</v>
      </c>
      <c r="CA3365" s="2">
        <v>3</v>
      </c>
      <c r="CB3365" s="1" t="s">
        <v>169</v>
      </c>
      <c r="CC3365" s="2" t="s">
        <v>126</v>
      </c>
      <c r="CD3365" s="1" t="b">
        <f t="shared" si="1807"/>
        <v>0</v>
      </c>
      <c r="CE3365" s="1" t="b">
        <f t="shared" si="1808"/>
        <v>0</v>
      </c>
      <c r="CF3365" s="1" t="b">
        <f t="shared" si="1786"/>
        <v>0</v>
      </c>
      <c r="CG3365" s="1" t="b">
        <f t="shared" si="1787"/>
        <v>0</v>
      </c>
      <c r="CH3365" s="1" t="b">
        <f t="shared" si="1788"/>
        <v>0</v>
      </c>
      <c r="CI3365" s="1" t="b">
        <f t="shared" si="1789"/>
        <v>0</v>
      </c>
      <c r="CJ3365" s="1" t="b">
        <f t="shared" si="1790"/>
        <v>0</v>
      </c>
      <c r="CK3365" s="1" t="b">
        <f t="shared" si="1791"/>
        <v>1</v>
      </c>
      <c r="CL3365" s="1" t="b">
        <f t="shared" si="1792"/>
        <v>0</v>
      </c>
      <c r="CM3365" s="1" t="b">
        <f t="shared" si="1793"/>
        <v>0</v>
      </c>
      <c r="CN3365" s="1" t="b">
        <f t="shared" si="1794"/>
        <v>0</v>
      </c>
      <c r="CO3365" s="2" t="b">
        <f t="shared" si="1795"/>
        <v>1</v>
      </c>
      <c r="CP3365" s="2" t="b">
        <f t="shared" si="1796"/>
        <v>1</v>
      </c>
      <c r="CQ3365" s="2" t="b">
        <f t="shared" si="1797"/>
        <v>0</v>
      </c>
      <c r="CR3365" s="6" t="str">
        <f t="shared" si="1798"/>
        <v>Male</v>
      </c>
      <c r="CS3365" s="7">
        <f t="shared" si="1799"/>
        <v>0</v>
      </c>
      <c r="CT3365" s="7">
        <f t="shared" si="1800"/>
        <v>0</v>
      </c>
      <c r="CU3365" s="7">
        <f t="shared" si="1801"/>
        <v>0</v>
      </c>
      <c r="CV3365" s="7">
        <f t="shared" si="1802"/>
        <v>0</v>
      </c>
      <c r="CW3365" s="7">
        <f t="shared" si="1809"/>
        <v>0</v>
      </c>
      <c r="CX3365" s="1" t="b">
        <f t="shared" si="1810"/>
        <v>0</v>
      </c>
      <c r="CY3365" s="1" t="b">
        <f t="shared" si="1811"/>
        <v>1</v>
      </c>
      <c r="DG3365" s="1" t="b">
        <f t="shared" si="1812"/>
        <v>0</v>
      </c>
    </row>
    <row r="3366" spans="2:111" ht="101.5" x14ac:dyDescent="0.35">
      <c r="B3366" s="1" t="s">
        <v>13809</v>
      </c>
      <c r="C3366" s="9">
        <v>44609</v>
      </c>
      <c r="D3366" s="10" t="s">
        <v>13809</v>
      </c>
      <c r="E3366" s="1">
        <v>28</v>
      </c>
      <c r="F3366" s="1" t="s">
        <v>108</v>
      </c>
      <c r="G3366" s="1" t="s">
        <v>13809</v>
      </c>
      <c r="H3366" s="1" t="s">
        <v>13809</v>
      </c>
      <c r="I3366" s="2" t="s">
        <v>183</v>
      </c>
      <c r="J3366" s="2" t="s">
        <v>163</v>
      </c>
      <c r="K3366" s="2" t="s">
        <v>13809</v>
      </c>
      <c r="L3366" s="2" t="s">
        <v>183</v>
      </c>
      <c r="M3366" s="2" t="s">
        <v>163</v>
      </c>
      <c r="N3366" s="2" t="s">
        <v>13809</v>
      </c>
      <c r="O3366" s="2" t="s">
        <v>110</v>
      </c>
      <c r="P3366" s="2" t="s">
        <v>111</v>
      </c>
      <c r="T3366" s="2" t="s">
        <v>112</v>
      </c>
      <c r="U3366" s="2" t="b">
        <f t="shared" si="1813"/>
        <v>1</v>
      </c>
      <c r="V3366" s="2" t="s">
        <v>126</v>
      </c>
      <c r="W3366" s="1" t="s">
        <v>112</v>
      </c>
      <c r="X3366" s="1" t="s">
        <v>138</v>
      </c>
      <c r="Y3366" s="2" t="s">
        <v>112</v>
      </c>
      <c r="Z3366" s="2" t="s">
        <v>111</v>
      </c>
      <c r="AA3366" s="2" t="s">
        <v>111</v>
      </c>
      <c r="AB3366" s="2">
        <v>4</v>
      </c>
      <c r="AC3366" s="1" t="s">
        <v>111</v>
      </c>
      <c r="AF3366" s="1" t="s">
        <v>111</v>
      </c>
      <c r="AJ3366" s="1" t="s">
        <v>115</v>
      </c>
      <c r="AK3366" s="1" t="s">
        <v>194</v>
      </c>
      <c r="AN3366" s="1" t="s">
        <v>11757</v>
      </c>
      <c r="AO3366" s="1" t="s">
        <v>117</v>
      </c>
      <c r="BW3366" s="34" t="s">
        <v>15200</v>
      </c>
      <c r="BZ3366" s="2" t="s">
        <v>232</v>
      </c>
      <c r="CB3366" s="1" t="s">
        <v>5320</v>
      </c>
      <c r="CD3366" s="1" t="b">
        <f t="shared" si="1807"/>
        <v>1</v>
      </c>
      <c r="CE3366" s="1" t="b">
        <f t="shared" si="1808"/>
        <v>0</v>
      </c>
      <c r="CF3366" s="1" t="b">
        <f t="shared" si="1786"/>
        <v>0</v>
      </c>
      <c r="CG3366" s="1" t="b">
        <f t="shared" si="1787"/>
        <v>0</v>
      </c>
      <c r="CH3366" s="1" t="b">
        <f t="shared" si="1788"/>
        <v>0</v>
      </c>
      <c r="CI3366" s="1" t="b">
        <f t="shared" si="1789"/>
        <v>0</v>
      </c>
      <c r="CJ3366" s="1" t="b">
        <f t="shared" si="1790"/>
        <v>1</v>
      </c>
      <c r="CK3366" s="1" t="b">
        <f t="shared" si="1791"/>
        <v>0</v>
      </c>
      <c r="CL3366" s="1" t="b">
        <f t="shared" si="1792"/>
        <v>0</v>
      </c>
      <c r="CM3366" s="1" t="b">
        <f t="shared" si="1793"/>
        <v>0</v>
      </c>
      <c r="CN3366" s="1" t="b">
        <f t="shared" si="1794"/>
        <v>0</v>
      </c>
      <c r="CO3366" s="2" t="b">
        <f t="shared" si="1795"/>
        <v>1</v>
      </c>
      <c r="CP3366" s="2" t="b">
        <f t="shared" si="1796"/>
        <v>1</v>
      </c>
      <c r="CQ3366" s="2" t="b">
        <f t="shared" si="1797"/>
        <v>0</v>
      </c>
      <c r="CR3366" s="6" t="str">
        <f t="shared" si="1798"/>
        <v>Female</v>
      </c>
      <c r="CS3366" s="7">
        <f t="shared" si="1799"/>
        <v>0</v>
      </c>
      <c r="CT3366" s="7">
        <f t="shared" si="1800"/>
        <v>0</v>
      </c>
      <c r="CU3366" s="7">
        <f t="shared" si="1801"/>
        <v>0</v>
      </c>
      <c r="CV3366" s="7">
        <f t="shared" si="1802"/>
        <v>0</v>
      </c>
      <c r="CW3366" s="7">
        <f t="shared" si="1809"/>
        <v>0</v>
      </c>
      <c r="CX3366" s="1" t="b">
        <f t="shared" si="1810"/>
        <v>1</v>
      </c>
      <c r="CY3366" s="1" t="b">
        <f t="shared" si="1811"/>
        <v>1</v>
      </c>
      <c r="DG3366" s="1" t="b">
        <f t="shared" si="1812"/>
        <v>0</v>
      </c>
    </row>
    <row r="3367" spans="2:111" ht="409.5" x14ac:dyDescent="0.35">
      <c r="B3367" s="1" t="s">
        <v>13809</v>
      </c>
      <c r="C3367" s="9">
        <v>44609</v>
      </c>
      <c r="D3367" s="10" t="s">
        <v>13809</v>
      </c>
      <c r="E3367" s="1">
        <v>47</v>
      </c>
      <c r="F3367" s="1" t="s">
        <v>108</v>
      </c>
      <c r="G3367" s="1" t="s">
        <v>13809</v>
      </c>
      <c r="H3367" s="1" t="s">
        <v>13809</v>
      </c>
      <c r="I3367" s="2" t="s">
        <v>183</v>
      </c>
      <c r="J3367" s="2" t="s">
        <v>163</v>
      </c>
      <c r="K3367" s="2" t="s">
        <v>13809</v>
      </c>
      <c r="L3367" s="2" t="s">
        <v>183</v>
      </c>
      <c r="M3367" s="2" t="s">
        <v>163</v>
      </c>
      <c r="N3367" s="2" t="s">
        <v>13809</v>
      </c>
      <c r="O3367" s="2" t="s">
        <v>110</v>
      </c>
      <c r="P3367" s="2" t="s">
        <v>111</v>
      </c>
      <c r="S3367" s="2" t="s">
        <v>112</v>
      </c>
      <c r="T3367" s="2" t="s">
        <v>111</v>
      </c>
      <c r="U3367" s="2" t="b">
        <f t="shared" si="1813"/>
        <v>1</v>
      </c>
      <c r="V3367" s="2" t="s">
        <v>113</v>
      </c>
      <c r="W3367" s="1" t="s">
        <v>112</v>
      </c>
      <c r="X3367" s="1" t="s">
        <v>138</v>
      </c>
      <c r="Y3367" s="2" t="s">
        <v>112</v>
      </c>
      <c r="Z3367" s="2" t="s">
        <v>111</v>
      </c>
      <c r="AA3367" s="2" t="s">
        <v>111</v>
      </c>
      <c r="AB3367" s="2">
        <v>33</v>
      </c>
      <c r="AC3367" s="1" t="s">
        <v>112</v>
      </c>
      <c r="AD3367" s="1" t="s">
        <v>192</v>
      </c>
      <c r="AE3367" s="1" t="s">
        <v>11758</v>
      </c>
      <c r="AF3367" s="1" t="s">
        <v>111</v>
      </c>
      <c r="AJ3367" s="1" t="s">
        <v>115</v>
      </c>
      <c r="AK3367" s="1" t="s">
        <v>194</v>
      </c>
      <c r="AN3367" s="1" t="s">
        <v>11759</v>
      </c>
      <c r="AO3367" s="1" t="s">
        <v>195</v>
      </c>
      <c r="AS3367" s="1" t="s">
        <v>229</v>
      </c>
      <c r="AU3367" s="1" t="s">
        <v>191</v>
      </c>
      <c r="AX3367" s="1" t="s">
        <v>798</v>
      </c>
      <c r="AZ3367" s="1" t="s">
        <v>120</v>
      </c>
      <c r="BA3367" s="1" t="s">
        <v>11760</v>
      </c>
      <c r="BG3367" s="1" t="s">
        <v>11761</v>
      </c>
      <c r="BH3367" s="1" t="s">
        <v>11761</v>
      </c>
      <c r="BJ3367" s="1" t="s">
        <v>112</v>
      </c>
      <c r="BK3367" s="1" t="s">
        <v>112</v>
      </c>
      <c r="BL3367" s="1" t="s">
        <v>3829</v>
      </c>
      <c r="BM3367" s="1" t="s">
        <v>11762</v>
      </c>
      <c r="BQ3367" s="1" t="s">
        <v>121</v>
      </c>
      <c r="BR3367" s="1" t="s">
        <v>122</v>
      </c>
      <c r="BS3367" s="1" t="s">
        <v>111</v>
      </c>
      <c r="BT3367" s="34" t="s">
        <v>11763</v>
      </c>
      <c r="BU3367" s="34" t="s">
        <v>11764</v>
      </c>
      <c r="BV3367" s="9">
        <v>44685</v>
      </c>
      <c r="BW3367" s="34" t="s">
        <v>11765</v>
      </c>
      <c r="BY3367" s="2" t="s">
        <v>123</v>
      </c>
      <c r="BZ3367" s="2" t="s">
        <v>124</v>
      </c>
      <c r="CA3367" s="2">
        <v>3</v>
      </c>
      <c r="CB3367" s="1" t="s">
        <v>346</v>
      </c>
      <c r="CC3367" s="2" t="s">
        <v>113</v>
      </c>
      <c r="CD3367" s="1" t="b">
        <f t="shared" si="1807"/>
        <v>0</v>
      </c>
      <c r="CE3367" s="1" t="b">
        <f t="shared" si="1808"/>
        <v>0</v>
      </c>
      <c r="CF3367" s="1" t="b">
        <f t="shared" si="1786"/>
        <v>0</v>
      </c>
      <c r="CG3367" s="1" t="b">
        <f t="shared" si="1787"/>
        <v>0</v>
      </c>
      <c r="CH3367" s="1" t="b">
        <f t="shared" si="1788"/>
        <v>0</v>
      </c>
      <c r="CI3367" s="1" t="b">
        <f t="shared" si="1789"/>
        <v>0</v>
      </c>
      <c r="CJ3367" s="1" t="b">
        <f t="shared" si="1790"/>
        <v>0</v>
      </c>
      <c r="CK3367" s="1" t="b">
        <f t="shared" si="1791"/>
        <v>0</v>
      </c>
      <c r="CL3367" s="1" t="b">
        <f t="shared" si="1792"/>
        <v>1</v>
      </c>
      <c r="CM3367" s="1" t="b">
        <f t="shared" si="1793"/>
        <v>0</v>
      </c>
      <c r="CN3367" s="1" t="b">
        <f t="shared" si="1794"/>
        <v>0</v>
      </c>
      <c r="CO3367" s="2" t="b">
        <f t="shared" si="1795"/>
        <v>0</v>
      </c>
      <c r="CP3367" s="2" t="b">
        <f t="shared" si="1796"/>
        <v>0</v>
      </c>
      <c r="CQ3367" s="2" t="b">
        <f t="shared" si="1797"/>
        <v>0</v>
      </c>
      <c r="CR3367" s="6" t="str">
        <f t="shared" si="1798"/>
        <v>Female</v>
      </c>
      <c r="CS3367" s="7">
        <f t="shared" si="1799"/>
        <v>0</v>
      </c>
      <c r="CT3367" s="7">
        <f t="shared" si="1800"/>
        <v>0</v>
      </c>
      <c r="CU3367" s="7">
        <f t="shared" si="1801"/>
        <v>0</v>
      </c>
      <c r="CV3367" s="7">
        <f t="shared" si="1802"/>
        <v>0</v>
      </c>
      <c r="CW3367" s="7">
        <f t="shared" si="1809"/>
        <v>0</v>
      </c>
      <c r="CX3367" s="1" t="b">
        <f t="shared" si="1810"/>
        <v>0</v>
      </c>
      <c r="CY3367" s="1" t="b">
        <f t="shared" si="1811"/>
        <v>0</v>
      </c>
      <c r="DG3367" s="1" t="b">
        <f t="shared" si="1812"/>
        <v>0</v>
      </c>
    </row>
    <row r="3368" spans="2:111" ht="290" x14ac:dyDescent="0.35">
      <c r="B3368" s="1" t="s">
        <v>13809</v>
      </c>
      <c r="C3368" s="9">
        <v>44610</v>
      </c>
      <c r="D3368" s="10" t="s">
        <v>13809</v>
      </c>
      <c r="E3368" s="1">
        <v>11</v>
      </c>
      <c r="F3368" s="1" t="s">
        <v>108</v>
      </c>
      <c r="G3368" s="1" t="s">
        <v>13809</v>
      </c>
      <c r="H3368" s="1" t="s">
        <v>13809</v>
      </c>
      <c r="I3368" s="9">
        <v>44553</v>
      </c>
      <c r="J3368" s="2" t="s">
        <v>109</v>
      </c>
      <c r="K3368" s="2" t="s">
        <v>13809</v>
      </c>
      <c r="N3368" s="2" t="s">
        <v>13809</v>
      </c>
      <c r="O3368" s="2" t="s">
        <v>110</v>
      </c>
      <c r="P3368" s="2" t="s">
        <v>111</v>
      </c>
      <c r="S3368" s="2" t="s">
        <v>112</v>
      </c>
      <c r="T3368" s="2" t="s">
        <v>111</v>
      </c>
      <c r="U3368" s="2" t="b">
        <f t="shared" si="1813"/>
        <v>1</v>
      </c>
      <c r="V3368" s="2" t="s">
        <v>113</v>
      </c>
      <c r="W3368" s="1" t="s">
        <v>111</v>
      </c>
      <c r="Y3368" s="2" t="s">
        <v>112</v>
      </c>
      <c r="Z3368" s="2" t="s">
        <v>112</v>
      </c>
      <c r="AB3368" s="2">
        <v>7</v>
      </c>
      <c r="AC3368" s="1" t="s">
        <v>112</v>
      </c>
      <c r="AD3368" s="1" t="s">
        <v>192</v>
      </c>
      <c r="AE3368" s="1" t="s">
        <v>11766</v>
      </c>
      <c r="AH3368" s="1" t="s">
        <v>193</v>
      </c>
      <c r="AI3368" s="1" t="s">
        <v>11767</v>
      </c>
      <c r="AJ3368" s="1" t="s">
        <v>115</v>
      </c>
      <c r="AK3368" s="1" t="s">
        <v>189</v>
      </c>
      <c r="AO3368" s="1" t="s">
        <v>166</v>
      </c>
      <c r="AU3368" s="1" t="s">
        <v>132</v>
      </c>
      <c r="AZ3368" s="1" t="s">
        <v>133</v>
      </c>
      <c r="BA3368" s="1" t="s">
        <v>11768</v>
      </c>
      <c r="BE3368" s="1" t="s">
        <v>11769</v>
      </c>
      <c r="BG3368" s="1" t="s">
        <v>11770</v>
      </c>
      <c r="BH3368" s="1" t="s">
        <v>11771</v>
      </c>
      <c r="BJ3368" s="1" t="s">
        <v>112</v>
      </c>
      <c r="BK3368" s="1" t="s">
        <v>111</v>
      </c>
      <c r="BQ3368" s="1" t="s">
        <v>121</v>
      </c>
      <c r="BR3368" s="1" t="s">
        <v>122</v>
      </c>
      <c r="BS3368" s="1" t="s">
        <v>112</v>
      </c>
      <c r="BU3368" s="34" t="s">
        <v>11772</v>
      </c>
      <c r="BV3368" s="9">
        <v>44729</v>
      </c>
      <c r="BW3368" s="34" t="s">
        <v>15201</v>
      </c>
      <c r="BY3368" s="2" t="s">
        <v>156</v>
      </c>
      <c r="BZ3368" s="2" t="s">
        <v>124</v>
      </c>
      <c r="CA3368" s="2">
        <v>1</v>
      </c>
      <c r="CB3368" s="1" t="s">
        <v>236</v>
      </c>
      <c r="CC3368" s="2" t="s">
        <v>126</v>
      </c>
      <c r="CD3368" s="1" t="b">
        <f t="shared" si="1807"/>
        <v>1</v>
      </c>
      <c r="CE3368" s="1" t="b">
        <f t="shared" si="1808"/>
        <v>1</v>
      </c>
      <c r="CF3368" s="1" t="b">
        <f t="shared" si="1786"/>
        <v>1</v>
      </c>
      <c r="CG3368" s="1" t="b">
        <f t="shared" si="1787"/>
        <v>0</v>
      </c>
      <c r="CH3368" s="1" t="b">
        <f t="shared" si="1788"/>
        <v>0</v>
      </c>
      <c r="CI3368" s="1" t="b">
        <f t="shared" si="1789"/>
        <v>0</v>
      </c>
      <c r="CJ3368" s="1" t="b">
        <f t="shared" si="1790"/>
        <v>0</v>
      </c>
      <c r="CK3368" s="1" t="b">
        <f t="shared" si="1791"/>
        <v>0</v>
      </c>
      <c r="CL3368" s="1" t="b">
        <f t="shared" si="1792"/>
        <v>0</v>
      </c>
      <c r="CM3368" s="1" t="b">
        <f t="shared" si="1793"/>
        <v>0</v>
      </c>
      <c r="CN3368" s="1" t="b">
        <f t="shared" si="1794"/>
        <v>0</v>
      </c>
      <c r="CO3368" s="2" t="b">
        <f t="shared" si="1795"/>
        <v>0</v>
      </c>
      <c r="CP3368" s="2" t="b">
        <f t="shared" si="1796"/>
        <v>1</v>
      </c>
      <c r="CQ3368" s="2" t="b">
        <f t="shared" si="1797"/>
        <v>0</v>
      </c>
      <c r="CR3368" s="6" t="str">
        <f t="shared" si="1798"/>
        <v>Female</v>
      </c>
      <c r="CS3368" s="7">
        <f t="shared" si="1799"/>
        <v>1</v>
      </c>
      <c r="CT3368" s="7">
        <f t="shared" si="1800"/>
        <v>0</v>
      </c>
      <c r="CU3368" s="7">
        <f t="shared" si="1801"/>
        <v>0</v>
      </c>
      <c r="CV3368" s="7">
        <f t="shared" si="1802"/>
        <v>0</v>
      </c>
    </row>
    <row r="3369" spans="2:111" ht="159.5" x14ac:dyDescent="0.35">
      <c r="B3369" s="1" t="s">
        <v>13809</v>
      </c>
      <c r="C3369" s="9">
        <v>44610</v>
      </c>
      <c r="D3369" s="10" t="s">
        <v>13809</v>
      </c>
      <c r="E3369" s="1">
        <v>36</v>
      </c>
      <c r="F3369" s="1" t="s">
        <v>127</v>
      </c>
      <c r="G3369" s="1" t="s">
        <v>13809</v>
      </c>
      <c r="H3369" s="1" t="s">
        <v>13809</v>
      </c>
      <c r="I3369" s="9">
        <v>44230</v>
      </c>
      <c r="J3369" s="2" t="s">
        <v>128</v>
      </c>
      <c r="K3369" s="2" t="s">
        <v>13809</v>
      </c>
      <c r="L3369" s="9">
        <v>44279</v>
      </c>
      <c r="M3369" s="2" t="s">
        <v>128</v>
      </c>
      <c r="N3369" s="2" t="s">
        <v>13809</v>
      </c>
      <c r="O3369" s="2" t="s">
        <v>110</v>
      </c>
      <c r="P3369" s="2" t="s">
        <v>111</v>
      </c>
      <c r="S3369" s="2" t="s">
        <v>111</v>
      </c>
      <c r="T3369" s="2" t="s">
        <v>112</v>
      </c>
      <c r="U3369" s="2" t="b">
        <f t="shared" si="1813"/>
        <v>1</v>
      </c>
      <c r="V3369" s="2" t="s">
        <v>113</v>
      </c>
      <c r="W3369" s="1" t="s">
        <v>112</v>
      </c>
      <c r="X3369" s="1" t="s">
        <v>110</v>
      </c>
      <c r="Y3369" s="2" t="s">
        <v>112</v>
      </c>
      <c r="Z3369" s="2" t="s">
        <v>111</v>
      </c>
      <c r="AA3369" s="2" t="s">
        <v>112</v>
      </c>
      <c r="AB3369" s="2">
        <v>3</v>
      </c>
      <c r="AJ3369" s="1" t="s">
        <v>115</v>
      </c>
      <c r="AK3369" s="1" t="s">
        <v>129</v>
      </c>
      <c r="AO3369" s="1" t="s">
        <v>166</v>
      </c>
      <c r="AS3369" s="1" t="s">
        <v>271</v>
      </c>
      <c r="AU3369" s="1" t="s">
        <v>238</v>
      </c>
      <c r="AX3369" s="12">
        <v>0.45</v>
      </c>
      <c r="AZ3369" s="1" t="s">
        <v>155</v>
      </c>
      <c r="BA3369" s="1" t="s">
        <v>11773</v>
      </c>
      <c r="BJ3369" s="1" t="s">
        <v>112</v>
      </c>
      <c r="BK3369" s="1" t="s">
        <v>112</v>
      </c>
      <c r="BL3369" s="1" t="s">
        <v>142</v>
      </c>
      <c r="BQ3369" s="1" t="s">
        <v>121</v>
      </c>
      <c r="BR3369" s="1" t="s">
        <v>122</v>
      </c>
      <c r="BS3369" s="1" t="s">
        <v>112</v>
      </c>
      <c r="BU3369" s="34" t="s">
        <v>11774</v>
      </c>
      <c r="BV3369" s="9">
        <v>44644</v>
      </c>
      <c r="BW3369" s="34" t="s">
        <v>15202</v>
      </c>
      <c r="BY3369" s="2" t="s">
        <v>156</v>
      </c>
      <c r="BZ3369" s="2" t="s">
        <v>124</v>
      </c>
      <c r="CA3369" s="2">
        <v>2</v>
      </c>
      <c r="CB3369" s="1" t="s">
        <v>319</v>
      </c>
      <c r="CC3369" s="2" t="s">
        <v>126</v>
      </c>
      <c r="CD3369" s="1" t="b">
        <f t="shared" si="1807"/>
        <v>0</v>
      </c>
      <c r="CE3369" s="1" t="b">
        <f t="shared" si="1808"/>
        <v>0</v>
      </c>
      <c r="CF3369" s="1" t="b">
        <f t="shared" si="1786"/>
        <v>0</v>
      </c>
      <c r="CG3369" s="1" t="b">
        <f t="shared" si="1787"/>
        <v>0</v>
      </c>
      <c r="CH3369" s="1" t="b">
        <f t="shared" si="1788"/>
        <v>0</v>
      </c>
      <c r="CI3369" s="1" t="b">
        <f t="shared" si="1789"/>
        <v>0</v>
      </c>
      <c r="CJ3369" s="1" t="b">
        <f t="shared" si="1790"/>
        <v>0</v>
      </c>
      <c r="CK3369" s="1" t="b">
        <f t="shared" si="1791"/>
        <v>1</v>
      </c>
      <c r="CL3369" s="1" t="b">
        <f t="shared" si="1792"/>
        <v>0</v>
      </c>
      <c r="CM3369" s="1" t="b">
        <f t="shared" si="1793"/>
        <v>0</v>
      </c>
      <c r="CN3369" s="1" t="b">
        <f t="shared" si="1794"/>
        <v>0</v>
      </c>
      <c r="CO3369" s="2" t="b">
        <f t="shared" si="1795"/>
        <v>1</v>
      </c>
      <c r="CP3369" s="2" t="b">
        <f t="shared" si="1796"/>
        <v>1</v>
      </c>
      <c r="CQ3369" s="2" t="b">
        <f t="shared" si="1797"/>
        <v>0</v>
      </c>
      <c r="CR3369" s="6" t="str">
        <f t="shared" si="1798"/>
        <v>Male</v>
      </c>
      <c r="CS3369" s="7">
        <f t="shared" si="1799"/>
        <v>0</v>
      </c>
      <c r="CT3369" s="7">
        <f t="shared" si="1800"/>
        <v>1</v>
      </c>
      <c r="CU3369" s="7">
        <f t="shared" si="1801"/>
        <v>0</v>
      </c>
      <c r="CV3369" s="7">
        <f t="shared" si="1802"/>
        <v>0</v>
      </c>
      <c r="CW3369" s="7">
        <f>COUNTIF(M3369,"=*moderna*")</f>
        <v>1</v>
      </c>
      <c r="CX3369" s="1" t="b">
        <f>AND(E3369&lt;30,NOT(E3369="."),NOT(E3369=""))</f>
        <v>0</v>
      </c>
      <c r="CY3369" s="1" t="b">
        <f>AND(E3369&gt;17,E3369&lt;41,NOT(E3369="."),NOT(E3369=""))</f>
        <v>1</v>
      </c>
      <c r="DG3369" s="1" t="b">
        <f>AND(E3369&gt;4,E3369&lt;18,NOT(E3369=""),NOT(E3369="."))</f>
        <v>0</v>
      </c>
    </row>
    <row r="3370" spans="2:111" ht="130.5" x14ac:dyDescent="0.35">
      <c r="B3370" s="1" t="s">
        <v>13809</v>
      </c>
      <c r="C3370" s="9">
        <v>44610</v>
      </c>
      <c r="D3370" s="10" t="s">
        <v>13809</v>
      </c>
      <c r="E3370" s="1">
        <v>39</v>
      </c>
      <c r="F3370" s="1" t="s">
        <v>127</v>
      </c>
      <c r="G3370" s="1" t="s">
        <v>13809</v>
      </c>
      <c r="H3370" s="1" t="s">
        <v>13809</v>
      </c>
      <c r="I3370" s="9">
        <v>44531</v>
      </c>
      <c r="J3370" s="2" t="s">
        <v>128</v>
      </c>
      <c r="K3370" s="2" t="s">
        <v>13809</v>
      </c>
      <c r="N3370" s="2" t="s">
        <v>13809</v>
      </c>
      <c r="O3370" s="2" t="s">
        <v>110</v>
      </c>
      <c r="P3370" s="2" t="s">
        <v>111</v>
      </c>
      <c r="S3370" s="2" t="s">
        <v>111</v>
      </c>
      <c r="T3370" s="2" t="s">
        <v>112</v>
      </c>
      <c r="U3370" s="2" t="b">
        <f t="shared" si="1813"/>
        <v>1</v>
      </c>
      <c r="V3370" s="2" t="s">
        <v>126</v>
      </c>
      <c r="W3370" s="1" t="s">
        <v>111</v>
      </c>
      <c r="Y3370" s="2" t="s">
        <v>111</v>
      </c>
      <c r="AF3370" s="1" t="s">
        <v>111</v>
      </c>
      <c r="AK3370" s="1" t="s">
        <v>2277</v>
      </c>
      <c r="BJ3370" s="1" t="s">
        <v>111</v>
      </c>
      <c r="BN3370" s="1" t="s">
        <v>111</v>
      </c>
      <c r="BQ3370" s="1" t="s">
        <v>121</v>
      </c>
      <c r="BR3370" s="1" t="s">
        <v>122</v>
      </c>
      <c r="BS3370" s="1" t="s">
        <v>112</v>
      </c>
      <c r="BU3370" s="34" t="s">
        <v>11775</v>
      </c>
      <c r="BV3370" s="9">
        <v>44629</v>
      </c>
      <c r="BW3370" s="34" t="s">
        <v>15203</v>
      </c>
      <c r="BY3370" s="2" t="s">
        <v>153</v>
      </c>
      <c r="BZ3370" s="2" t="s">
        <v>124</v>
      </c>
      <c r="CB3370" s="1" t="s">
        <v>207</v>
      </c>
      <c r="CD3370" s="1" t="b">
        <f t="shared" si="1807"/>
        <v>0</v>
      </c>
      <c r="CE3370" s="1" t="b">
        <f t="shared" si="1808"/>
        <v>0</v>
      </c>
      <c r="CF3370" s="1" t="b">
        <f t="shared" si="1786"/>
        <v>0</v>
      </c>
      <c r="CG3370" s="1" t="b">
        <f t="shared" si="1787"/>
        <v>0</v>
      </c>
      <c r="CH3370" s="1" t="b">
        <f t="shared" si="1788"/>
        <v>0</v>
      </c>
      <c r="CI3370" s="1" t="b">
        <f t="shared" si="1789"/>
        <v>0</v>
      </c>
      <c r="CJ3370" s="1" t="b">
        <f t="shared" si="1790"/>
        <v>0</v>
      </c>
      <c r="CK3370" s="1" t="b">
        <f t="shared" si="1791"/>
        <v>1</v>
      </c>
      <c r="CL3370" s="1" t="b">
        <f t="shared" si="1792"/>
        <v>0</v>
      </c>
      <c r="CM3370" s="1" t="b">
        <f t="shared" si="1793"/>
        <v>0</v>
      </c>
      <c r="CN3370" s="1" t="b">
        <f t="shared" si="1794"/>
        <v>0</v>
      </c>
      <c r="CO3370" s="2" t="b">
        <f t="shared" si="1795"/>
        <v>0</v>
      </c>
      <c r="CP3370" s="2" t="b">
        <f t="shared" si="1796"/>
        <v>0</v>
      </c>
      <c r="CQ3370" s="2" t="b">
        <f t="shared" si="1797"/>
        <v>0</v>
      </c>
      <c r="CR3370" s="6" t="str">
        <f t="shared" si="1798"/>
        <v>Male</v>
      </c>
      <c r="CS3370" s="7">
        <f t="shared" si="1799"/>
        <v>0</v>
      </c>
      <c r="CT3370" s="7">
        <f t="shared" si="1800"/>
        <v>1</v>
      </c>
      <c r="CU3370" s="7">
        <f t="shared" si="1801"/>
        <v>0</v>
      </c>
      <c r="CV3370" s="7">
        <f t="shared" si="1802"/>
        <v>0</v>
      </c>
      <c r="CW3370" s="7">
        <f>COUNTIF(M3370,"=*moderna*")</f>
        <v>0</v>
      </c>
      <c r="CX3370" s="1" t="b">
        <f>AND(E3370&lt;30,NOT(E3370="."),NOT(E3370=""))</f>
        <v>0</v>
      </c>
      <c r="CY3370" s="1" t="b">
        <f>AND(E3370&gt;17,E3370&lt;41,NOT(E3370="."),NOT(E3370=""))</f>
        <v>1</v>
      </c>
      <c r="DG3370" s="1" t="b">
        <f>AND(E3370&gt;4,E3370&lt;18,NOT(E3370=""),NOT(E3370="."))</f>
        <v>0</v>
      </c>
    </row>
    <row r="3371" spans="2:111" ht="116" x14ac:dyDescent="0.35">
      <c r="B3371" s="1" t="s">
        <v>13809</v>
      </c>
      <c r="C3371" s="9">
        <v>44611</v>
      </c>
      <c r="D3371" s="10" t="s">
        <v>13809</v>
      </c>
      <c r="E3371" s="1">
        <v>51</v>
      </c>
      <c r="F3371" s="1" t="s">
        <v>127</v>
      </c>
      <c r="G3371" s="1" t="s">
        <v>13809</v>
      </c>
      <c r="H3371" s="1" t="s">
        <v>13809</v>
      </c>
      <c r="I3371" s="9">
        <v>44431</v>
      </c>
      <c r="J3371" s="2" t="s">
        <v>109</v>
      </c>
      <c r="K3371" s="2" t="s">
        <v>13809</v>
      </c>
      <c r="L3371" s="9">
        <v>44452</v>
      </c>
      <c r="M3371" s="2" t="s">
        <v>109</v>
      </c>
      <c r="N3371" s="2" t="s">
        <v>13809</v>
      </c>
      <c r="O3371" s="2" t="s">
        <v>110</v>
      </c>
      <c r="P3371" s="2" t="s">
        <v>111</v>
      </c>
      <c r="S3371" s="2" t="s">
        <v>112</v>
      </c>
      <c r="T3371" s="2" t="s">
        <v>111</v>
      </c>
      <c r="U3371" s="2" t="b">
        <f t="shared" si="1813"/>
        <v>1</v>
      </c>
      <c r="V3371" s="2" t="s">
        <v>113</v>
      </c>
      <c r="W3371" s="1" t="s">
        <v>112</v>
      </c>
      <c r="X3371" s="1" t="s">
        <v>114</v>
      </c>
      <c r="Y3371" s="2" t="s">
        <v>112</v>
      </c>
      <c r="Z3371" s="2" t="s">
        <v>111</v>
      </c>
      <c r="AA3371" s="2" t="s">
        <v>112</v>
      </c>
      <c r="AB3371" s="2">
        <v>3</v>
      </c>
      <c r="AC3371" s="1" t="s">
        <v>111</v>
      </c>
      <c r="AF3371" s="1" t="s">
        <v>111</v>
      </c>
      <c r="AJ3371" s="1" t="s">
        <v>115</v>
      </c>
      <c r="AK3371" s="1" t="s">
        <v>194</v>
      </c>
      <c r="AN3371" s="1" t="s">
        <v>11776</v>
      </c>
      <c r="AO3371" s="1" t="s">
        <v>166</v>
      </c>
      <c r="AS3371" s="1" t="s">
        <v>118</v>
      </c>
      <c r="AU3371" s="1" t="s">
        <v>238</v>
      </c>
      <c r="AX3371" s="1" t="s">
        <v>11777</v>
      </c>
      <c r="AZ3371" s="1" t="s">
        <v>1161</v>
      </c>
      <c r="BA3371" s="1" t="s">
        <v>11778</v>
      </c>
      <c r="BD3371" s="1" t="s">
        <v>11779</v>
      </c>
      <c r="BF3371" s="1" t="s">
        <v>11780</v>
      </c>
      <c r="BG3371" s="1" t="s">
        <v>11781</v>
      </c>
      <c r="BJ3371" s="1" t="s">
        <v>112</v>
      </c>
      <c r="BK3371" s="1" t="s">
        <v>112</v>
      </c>
      <c r="BL3371" s="1" t="s">
        <v>268</v>
      </c>
      <c r="BM3371" s="1" t="s">
        <v>11782</v>
      </c>
      <c r="BQ3371" s="1" t="s">
        <v>121</v>
      </c>
      <c r="BS3371" s="1" t="s">
        <v>112</v>
      </c>
      <c r="BU3371" s="34" t="s">
        <v>11783</v>
      </c>
      <c r="BV3371" s="9">
        <v>44624</v>
      </c>
      <c r="BW3371" s="34" t="s">
        <v>11784</v>
      </c>
      <c r="BX3371" s="2" t="s">
        <v>111</v>
      </c>
      <c r="BY3371" s="2" t="s">
        <v>156</v>
      </c>
      <c r="BZ3371" s="2" t="s">
        <v>124</v>
      </c>
      <c r="CA3371" s="2">
        <v>2</v>
      </c>
      <c r="CB3371" s="1" t="s">
        <v>207</v>
      </c>
      <c r="CC3371" s="2" t="s">
        <v>126</v>
      </c>
      <c r="CD3371" s="1" t="b">
        <f t="shared" si="1807"/>
        <v>0</v>
      </c>
      <c r="CE3371" s="1" t="b">
        <f t="shared" si="1808"/>
        <v>0</v>
      </c>
      <c r="CF3371" s="1" t="b">
        <f t="shared" si="1786"/>
        <v>0</v>
      </c>
      <c r="CG3371" s="1" t="b">
        <f t="shared" si="1787"/>
        <v>0</v>
      </c>
      <c r="CH3371" s="1" t="b">
        <f t="shared" si="1788"/>
        <v>0</v>
      </c>
      <c r="CI3371" s="1" t="b">
        <f t="shared" si="1789"/>
        <v>0</v>
      </c>
      <c r="CJ3371" s="1" t="b">
        <f t="shared" si="1790"/>
        <v>0</v>
      </c>
      <c r="CK3371" s="1" t="b">
        <f t="shared" si="1791"/>
        <v>0</v>
      </c>
      <c r="CL3371" s="1" t="b">
        <f t="shared" si="1792"/>
        <v>0</v>
      </c>
      <c r="CM3371" s="1" t="b">
        <f t="shared" si="1793"/>
        <v>1</v>
      </c>
      <c r="CN3371" s="1" t="b">
        <f t="shared" si="1794"/>
        <v>0</v>
      </c>
      <c r="CO3371" s="2" t="b">
        <f t="shared" si="1795"/>
        <v>1</v>
      </c>
      <c r="CP3371" s="2" t="b">
        <f t="shared" si="1796"/>
        <v>1</v>
      </c>
      <c r="CQ3371" s="2" t="b">
        <f t="shared" si="1797"/>
        <v>0</v>
      </c>
      <c r="CR3371" s="6" t="str">
        <f t="shared" si="1798"/>
        <v>Male</v>
      </c>
      <c r="CS3371" s="7">
        <f t="shared" si="1799"/>
        <v>1</v>
      </c>
      <c r="CT3371" s="7">
        <f t="shared" si="1800"/>
        <v>0</v>
      </c>
      <c r="CU3371" s="7">
        <f t="shared" si="1801"/>
        <v>0</v>
      </c>
      <c r="CV3371" s="7">
        <f t="shared" si="1802"/>
        <v>1</v>
      </c>
      <c r="CW3371" s="7">
        <f>COUNTIF(M3371,"=*moderna*")</f>
        <v>0</v>
      </c>
      <c r="CX3371" s="1" t="b">
        <f>AND(E3371&lt;30,NOT(E3371="."),NOT(E3371=""))</f>
        <v>0</v>
      </c>
      <c r="CY3371" s="1" t="b">
        <f>AND(E3371&gt;17,E3371&lt;41,NOT(E3371="."),NOT(E3371=""))</f>
        <v>0</v>
      </c>
      <c r="DG3371" s="1" t="b">
        <f>AND(E3371&gt;4,E3371&lt;18,NOT(E3371=""),NOT(E3371="."))</f>
        <v>0</v>
      </c>
    </row>
    <row r="3372" spans="2:111" ht="304.5" x14ac:dyDescent="0.35">
      <c r="B3372" s="1" t="s">
        <v>13809</v>
      </c>
      <c r="C3372" s="9">
        <v>44612</v>
      </c>
      <c r="D3372" s="10" t="s">
        <v>13809</v>
      </c>
      <c r="E3372" s="1">
        <v>20</v>
      </c>
      <c r="F3372" s="1" t="s">
        <v>127</v>
      </c>
      <c r="G3372" s="1" t="s">
        <v>13809</v>
      </c>
      <c r="H3372" s="1" t="s">
        <v>13809</v>
      </c>
      <c r="I3372" s="2" t="s">
        <v>183</v>
      </c>
      <c r="J3372" s="2" t="s">
        <v>163</v>
      </c>
      <c r="K3372" s="2" t="s">
        <v>13809</v>
      </c>
      <c r="L3372" s="2" t="s">
        <v>183</v>
      </c>
      <c r="M3372" s="2" t="s">
        <v>163</v>
      </c>
      <c r="N3372" s="2" t="s">
        <v>13809</v>
      </c>
      <c r="O3372" s="2" t="s">
        <v>110</v>
      </c>
      <c r="P3372" s="2" t="s">
        <v>111</v>
      </c>
      <c r="S3372" s="2" t="s">
        <v>112</v>
      </c>
      <c r="T3372" s="2" t="s">
        <v>111</v>
      </c>
      <c r="U3372" s="2" t="b">
        <f t="shared" si="1813"/>
        <v>1</v>
      </c>
      <c r="V3372" s="2" t="s">
        <v>113</v>
      </c>
      <c r="W3372" s="1" t="s">
        <v>111</v>
      </c>
      <c r="Y3372" s="2" t="s">
        <v>112</v>
      </c>
      <c r="Z3372" s="2" t="s">
        <v>111</v>
      </c>
      <c r="AA3372" s="2" t="s">
        <v>111</v>
      </c>
      <c r="AB3372" s="2">
        <v>1</v>
      </c>
      <c r="AC3372" s="1" t="s">
        <v>111</v>
      </c>
      <c r="AF3372" s="1" t="s">
        <v>111</v>
      </c>
      <c r="AJ3372" s="1" t="s">
        <v>115</v>
      </c>
      <c r="AK3372" s="1" t="s">
        <v>194</v>
      </c>
      <c r="AN3372" s="1" t="s">
        <v>11785</v>
      </c>
      <c r="AO3372" s="1" t="s">
        <v>166</v>
      </c>
      <c r="AU3372" s="1" t="s">
        <v>132</v>
      </c>
      <c r="AZ3372" s="1" t="s">
        <v>198</v>
      </c>
      <c r="BA3372" s="1" t="s">
        <v>11786</v>
      </c>
      <c r="BF3372" s="1">
        <v>7</v>
      </c>
      <c r="BG3372" s="1">
        <v>73.900000000000006</v>
      </c>
      <c r="BH3372" s="1">
        <v>27</v>
      </c>
      <c r="BJ3372" s="1" t="s">
        <v>112</v>
      </c>
      <c r="BK3372" s="1" t="s">
        <v>112</v>
      </c>
      <c r="BL3372" s="1" t="s">
        <v>161</v>
      </c>
      <c r="BM3372" s="1" t="s">
        <v>11787</v>
      </c>
      <c r="BQ3372" s="1" t="s">
        <v>121</v>
      </c>
      <c r="BR3372" s="1" t="s">
        <v>122</v>
      </c>
      <c r="BS3372" s="1" t="s">
        <v>112</v>
      </c>
      <c r="BU3372" s="34" t="s">
        <v>11788</v>
      </c>
      <c r="BV3372" s="9">
        <v>44612</v>
      </c>
      <c r="BW3372" s="34" t="s">
        <v>15204</v>
      </c>
      <c r="BY3372" s="2" t="s">
        <v>156</v>
      </c>
      <c r="BZ3372" s="2" t="s">
        <v>124</v>
      </c>
      <c r="CA3372" s="2">
        <v>3</v>
      </c>
      <c r="CB3372" s="1" t="s">
        <v>4465</v>
      </c>
      <c r="CC3372" s="2" t="s">
        <v>126</v>
      </c>
      <c r="CD3372" s="1" t="b">
        <f t="shared" si="1807"/>
        <v>1</v>
      </c>
      <c r="CE3372" s="1" t="b">
        <f t="shared" si="1808"/>
        <v>0</v>
      </c>
      <c r="CF3372" s="1" t="b">
        <f t="shared" si="1786"/>
        <v>0</v>
      </c>
      <c r="CG3372" s="1" t="b">
        <f t="shared" si="1787"/>
        <v>0</v>
      </c>
      <c r="CH3372" s="1" t="b">
        <f t="shared" si="1788"/>
        <v>0</v>
      </c>
      <c r="CI3372" s="1" t="b">
        <f t="shared" si="1789"/>
        <v>1</v>
      </c>
      <c r="CJ3372" s="1" t="b">
        <f t="shared" si="1790"/>
        <v>0</v>
      </c>
      <c r="CK3372" s="1" t="b">
        <f t="shared" si="1791"/>
        <v>0</v>
      </c>
      <c r="CL3372" s="1" t="b">
        <f t="shared" si="1792"/>
        <v>0</v>
      </c>
      <c r="CM3372" s="1" t="b">
        <f t="shared" si="1793"/>
        <v>0</v>
      </c>
      <c r="CN3372" s="1" t="b">
        <f t="shared" si="1794"/>
        <v>0</v>
      </c>
      <c r="CO3372" s="2" t="b">
        <f t="shared" si="1795"/>
        <v>1</v>
      </c>
      <c r="CP3372" s="2" t="b">
        <f t="shared" si="1796"/>
        <v>1</v>
      </c>
      <c r="CQ3372" s="2" t="b">
        <f t="shared" si="1797"/>
        <v>0</v>
      </c>
      <c r="CR3372" s="6" t="str">
        <f t="shared" si="1798"/>
        <v>Male</v>
      </c>
      <c r="CS3372" s="7">
        <f t="shared" si="1799"/>
        <v>0</v>
      </c>
      <c r="CT3372" s="7">
        <f t="shared" si="1800"/>
        <v>0</v>
      </c>
      <c r="CU3372" s="7">
        <f t="shared" si="1801"/>
        <v>0</v>
      </c>
      <c r="CV3372" s="7">
        <f t="shared" si="1802"/>
        <v>0</v>
      </c>
    </row>
    <row r="3373" spans="2:111" ht="203" x14ac:dyDescent="0.35">
      <c r="B3373" s="1" t="s">
        <v>13809</v>
      </c>
      <c r="C3373" s="9">
        <v>44612</v>
      </c>
      <c r="D3373" s="10" t="s">
        <v>13809</v>
      </c>
      <c r="E3373" s="1">
        <v>20</v>
      </c>
      <c r="F3373" s="1" t="s">
        <v>127</v>
      </c>
      <c r="G3373" s="1" t="s">
        <v>13809</v>
      </c>
      <c r="H3373" s="1" t="s">
        <v>13809</v>
      </c>
      <c r="I3373" s="9">
        <v>44523</v>
      </c>
      <c r="J3373" s="2" t="s">
        <v>128</v>
      </c>
      <c r="K3373" s="2" t="s">
        <v>13809</v>
      </c>
      <c r="L3373" s="9">
        <v>44557</v>
      </c>
      <c r="M3373" s="2" t="s">
        <v>128</v>
      </c>
      <c r="N3373" s="2" t="s">
        <v>13809</v>
      </c>
      <c r="O3373" s="2" t="s">
        <v>110</v>
      </c>
      <c r="P3373" s="2" t="s">
        <v>111</v>
      </c>
      <c r="S3373" s="2" t="s">
        <v>112</v>
      </c>
      <c r="T3373" s="2" t="s">
        <v>111</v>
      </c>
      <c r="U3373" s="2" t="b">
        <v>1</v>
      </c>
      <c r="V3373" s="2" t="s">
        <v>113</v>
      </c>
      <c r="W3373" s="1" t="s">
        <v>111</v>
      </c>
      <c r="Y3373" s="2" t="s">
        <v>112</v>
      </c>
      <c r="Z3373" s="2" t="s">
        <v>112</v>
      </c>
      <c r="AA3373" s="2" t="s">
        <v>111</v>
      </c>
      <c r="AB3373" s="2" t="s">
        <v>11789</v>
      </c>
      <c r="AC3373" s="1" t="s">
        <v>111</v>
      </c>
      <c r="AF3373" s="1" t="s">
        <v>111</v>
      </c>
      <c r="AJ3373" s="1" t="s">
        <v>115</v>
      </c>
      <c r="AK3373" s="1" t="s">
        <v>189</v>
      </c>
      <c r="AO3373" s="1" t="s">
        <v>221</v>
      </c>
      <c r="AS3373" s="1" t="s">
        <v>140</v>
      </c>
      <c r="AZ3373" s="1" t="s">
        <v>155</v>
      </c>
      <c r="BA3373" s="1" t="s">
        <v>11790</v>
      </c>
      <c r="BJ3373" s="1" t="s">
        <v>111</v>
      </c>
      <c r="BN3373" s="1" t="s">
        <v>112</v>
      </c>
      <c r="BO3373" s="1" t="s">
        <v>148</v>
      </c>
      <c r="BP3373" s="1" t="s">
        <v>6049</v>
      </c>
      <c r="BQ3373" s="1" t="s">
        <v>121</v>
      </c>
      <c r="BR3373" s="1" t="s">
        <v>122</v>
      </c>
      <c r="BS3373" s="1" t="s">
        <v>111</v>
      </c>
      <c r="BT3373" s="34" t="s">
        <v>158</v>
      </c>
      <c r="BU3373" s="34" t="s">
        <v>11791</v>
      </c>
      <c r="BV3373" s="9">
        <v>44699</v>
      </c>
      <c r="BW3373" s="34" t="s">
        <v>15205</v>
      </c>
      <c r="BY3373" s="2" t="s">
        <v>156</v>
      </c>
      <c r="BZ3373" s="2" t="s">
        <v>124</v>
      </c>
      <c r="CA3373" s="2">
        <v>1</v>
      </c>
      <c r="CB3373" s="1" t="s">
        <v>246</v>
      </c>
      <c r="CC3373" s="2" t="s">
        <v>113</v>
      </c>
      <c r="CD3373" s="1" t="b">
        <v>1</v>
      </c>
      <c r="CE3373" s="1" t="b">
        <v>0</v>
      </c>
      <c r="CF3373" s="1" t="b">
        <f t="shared" si="1786"/>
        <v>0</v>
      </c>
      <c r="CG3373" s="1" t="b">
        <f t="shared" si="1787"/>
        <v>0</v>
      </c>
      <c r="CH3373" s="1" t="b">
        <f t="shared" si="1788"/>
        <v>0</v>
      </c>
      <c r="CI3373" s="1" t="b">
        <f t="shared" si="1789"/>
        <v>1</v>
      </c>
      <c r="CJ3373" s="1" t="b">
        <f t="shared" si="1790"/>
        <v>0</v>
      </c>
      <c r="CK3373" s="1" t="b">
        <f t="shared" si="1791"/>
        <v>0</v>
      </c>
      <c r="CL3373" s="1" t="b">
        <f t="shared" si="1792"/>
        <v>0</v>
      </c>
      <c r="CM3373" s="1" t="b">
        <f t="shared" si="1793"/>
        <v>0</v>
      </c>
      <c r="CN3373" s="1" t="b">
        <f t="shared" si="1794"/>
        <v>0</v>
      </c>
      <c r="CO3373" s="2" t="b">
        <f t="shared" si="1795"/>
        <v>0</v>
      </c>
      <c r="CP3373" s="2" t="b">
        <f t="shared" si="1796"/>
        <v>0</v>
      </c>
      <c r="CQ3373" s="2" t="b">
        <f t="shared" si="1797"/>
        <v>0</v>
      </c>
      <c r="CR3373" s="6" t="str">
        <f t="shared" si="1798"/>
        <v>Male</v>
      </c>
      <c r="CS3373" s="7">
        <f t="shared" si="1799"/>
        <v>0</v>
      </c>
      <c r="CT3373" s="7">
        <f t="shared" si="1800"/>
        <v>1</v>
      </c>
      <c r="CU3373" s="7">
        <f t="shared" si="1801"/>
        <v>0</v>
      </c>
      <c r="CV3373" s="7">
        <f t="shared" si="1802"/>
        <v>0</v>
      </c>
      <c r="CW3373" s="7">
        <f>COUNTIF(M3373,"=*moderna*")</f>
        <v>1</v>
      </c>
      <c r="CX3373" s="1" t="b">
        <f>AND(E3373&lt;30,NOT(E3373="."),NOT(E3373=""))</f>
        <v>1</v>
      </c>
      <c r="CY3373" s="1" t="b">
        <f>AND(E3373&gt;17,E3373&lt;41,NOT(E3373="."),NOT(E3373=""))</f>
        <v>1</v>
      </c>
      <c r="DG3373" s="1" t="b">
        <f>AND(E3373&gt;4,E3373&lt;18,NOT(E3373=""),NOT(E3373="."))</f>
        <v>0</v>
      </c>
    </row>
    <row r="3374" spans="2:111" ht="217.5" x14ac:dyDescent="0.35">
      <c r="B3374" s="1" t="s">
        <v>13809</v>
      </c>
      <c r="C3374" s="9">
        <v>44612</v>
      </c>
      <c r="D3374" s="10" t="s">
        <v>13809</v>
      </c>
      <c r="E3374" s="1">
        <v>37</v>
      </c>
      <c r="F3374" s="1" t="s">
        <v>108</v>
      </c>
      <c r="G3374" s="1" t="s">
        <v>13809</v>
      </c>
      <c r="H3374" s="1" t="s">
        <v>13809</v>
      </c>
      <c r="I3374" s="9">
        <v>44239</v>
      </c>
      <c r="K3374" s="2" t="s">
        <v>13809</v>
      </c>
      <c r="L3374" s="9">
        <v>44436</v>
      </c>
      <c r="M3374" s="2" t="s">
        <v>109</v>
      </c>
      <c r="N3374" s="2" t="s">
        <v>13809</v>
      </c>
      <c r="O3374" s="2" t="s">
        <v>110</v>
      </c>
      <c r="P3374" s="2" t="s">
        <v>111</v>
      </c>
      <c r="S3374" s="2" t="s">
        <v>111</v>
      </c>
      <c r="T3374" s="2" t="s">
        <v>112</v>
      </c>
      <c r="U3374" s="2" t="b">
        <f t="shared" ref="U3374:U3380" si="1814">OR(S3374="yes",T3374="yes")</f>
        <v>1</v>
      </c>
      <c r="V3374" s="2" t="s">
        <v>126</v>
      </c>
      <c r="W3374" s="1" t="s">
        <v>111</v>
      </c>
      <c r="Y3374" s="2" t="s">
        <v>112</v>
      </c>
      <c r="AB3374" s="2">
        <v>2</v>
      </c>
      <c r="AF3374" s="1" t="s">
        <v>111</v>
      </c>
      <c r="AH3374" s="1" t="s">
        <v>193</v>
      </c>
      <c r="AI3374" s="1" t="s">
        <v>11792</v>
      </c>
      <c r="AJ3374" s="1" t="s">
        <v>115</v>
      </c>
      <c r="AK3374" s="1" t="s">
        <v>150</v>
      </c>
      <c r="AO3374" s="1" t="s">
        <v>3818</v>
      </c>
      <c r="BJ3374" s="1" t="s">
        <v>111</v>
      </c>
      <c r="BN3374" s="1" t="s">
        <v>111</v>
      </c>
      <c r="BU3374" s="34" t="s">
        <v>14062</v>
      </c>
      <c r="BV3374" s="9">
        <v>44637</v>
      </c>
      <c r="BW3374" s="34" t="s">
        <v>15206</v>
      </c>
      <c r="BY3374" s="2" t="s">
        <v>153</v>
      </c>
      <c r="BZ3374" s="2" t="s">
        <v>124</v>
      </c>
      <c r="CB3374" s="1" t="s">
        <v>330</v>
      </c>
      <c r="CD3374" s="1" t="b">
        <f t="shared" ref="CD3374:CD3380" si="1815">AND(E3374&lt;30,NOT(E3374="."),NOT(E3374=""))</f>
        <v>0</v>
      </c>
      <c r="CE3374" s="1" t="b">
        <f t="shared" ref="CE3374:CE3380" si="1816">AND(E3374&lt;18,NOT(E3374="."),NOT(E3374=""))</f>
        <v>0</v>
      </c>
      <c r="CF3374" s="1" t="b">
        <f t="shared" si="1786"/>
        <v>0</v>
      </c>
      <c r="CG3374" s="1" t="b">
        <f t="shared" si="1787"/>
        <v>0</v>
      </c>
      <c r="CH3374" s="1" t="b">
        <f t="shared" si="1788"/>
        <v>0</v>
      </c>
      <c r="CI3374" s="1" t="b">
        <f t="shared" si="1789"/>
        <v>0</v>
      </c>
      <c r="CJ3374" s="1" t="b">
        <f t="shared" si="1790"/>
        <v>0</v>
      </c>
      <c r="CK3374" s="1" t="b">
        <f t="shared" si="1791"/>
        <v>1</v>
      </c>
      <c r="CL3374" s="1" t="b">
        <f t="shared" si="1792"/>
        <v>0</v>
      </c>
      <c r="CM3374" s="1" t="b">
        <f t="shared" si="1793"/>
        <v>0</v>
      </c>
      <c r="CN3374" s="1" t="b">
        <f t="shared" si="1794"/>
        <v>0</v>
      </c>
      <c r="CO3374" s="2" t="b">
        <f t="shared" si="1795"/>
        <v>1</v>
      </c>
      <c r="CP3374" s="2" t="b">
        <f t="shared" si="1796"/>
        <v>1</v>
      </c>
      <c r="CQ3374" s="2" t="b">
        <f t="shared" si="1797"/>
        <v>0</v>
      </c>
      <c r="CR3374" s="6" t="str">
        <f t="shared" si="1798"/>
        <v>Female</v>
      </c>
      <c r="CS3374" s="7">
        <f t="shared" si="1799"/>
        <v>0</v>
      </c>
      <c r="CT3374" s="7">
        <f t="shared" si="1800"/>
        <v>0</v>
      </c>
      <c r="CU3374" s="7">
        <f t="shared" si="1801"/>
        <v>0</v>
      </c>
      <c r="CV3374" s="7">
        <f t="shared" si="1802"/>
        <v>1</v>
      </c>
      <c r="CW3374" s="7">
        <f>COUNTIF(M3374,"=*moderna*")</f>
        <v>0</v>
      </c>
      <c r="CX3374" s="1" t="b">
        <f>AND(E3374&lt;30,NOT(E3374="."),NOT(E3374=""))</f>
        <v>0</v>
      </c>
      <c r="CY3374" s="1" t="b">
        <f>AND(E3374&gt;17,E3374&lt;41,NOT(E3374="."),NOT(E3374=""))</f>
        <v>1</v>
      </c>
      <c r="DG3374" s="1" t="b">
        <f>AND(E3374&gt;4,E3374&lt;18,NOT(E3374=""),NOT(E3374="."))</f>
        <v>0</v>
      </c>
    </row>
    <row r="3375" spans="2:111" ht="87" x14ac:dyDescent="0.35">
      <c r="B3375" s="1" t="s">
        <v>13809</v>
      </c>
      <c r="C3375" s="9">
        <v>44612</v>
      </c>
      <c r="D3375" s="10" t="s">
        <v>13809</v>
      </c>
      <c r="E3375" s="1">
        <v>5</v>
      </c>
      <c r="F3375" s="1" t="s">
        <v>127</v>
      </c>
      <c r="G3375" s="1" t="s">
        <v>13809</v>
      </c>
      <c r="H3375" s="1" t="s">
        <v>13809</v>
      </c>
      <c r="I3375" s="9">
        <v>44581</v>
      </c>
      <c r="J3375" s="2" t="s">
        <v>109</v>
      </c>
      <c r="K3375" s="2" t="s">
        <v>13809</v>
      </c>
      <c r="L3375" s="9">
        <v>44608</v>
      </c>
      <c r="M3375" s="2" t="s">
        <v>109</v>
      </c>
      <c r="N3375" s="2" t="s">
        <v>13809</v>
      </c>
      <c r="O3375" s="2" t="s">
        <v>110</v>
      </c>
      <c r="P3375" s="2" t="s">
        <v>111</v>
      </c>
      <c r="S3375" s="2" t="s">
        <v>112</v>
      </c>
      <c r="T3375" s="2" t="s">
        <v>111</v>
      </c>
      <c r="U3375" s="2" t="b">
        <f t="shared" si="1814"/>
        <v>1</v>
      </c>
      <c r="V3375" s="2" t="s">
        <v>113</v>
      </c>
      <c r="W3375" s="1" t="s">
        <v>111</v>
      </c>
      <c r="Y3375" s="2" t="s">
        <v>112</v>
      </c>
      <c r="Z3375" s="2" t="s">
        <v>111</v>
      </c>
      <c r="AA3375" s="2" t="s">
        <v>112</v>
      </c>
      <c r="AB3375" s="2">
        <v>2</v>
      </c>
      <c r="AC3375" s="1" t="s">
        <v>111</v>
      </c>
      <c r="AF3375" s="1" t="s">
        <v>111</v>
      </c>
      <c r="AJ3375" s="1" t="s">
        <v>115</v>
      </c>
      <c r="AK3375" s="1" t="s">
        <v>201</v>
      </c>
      <c r="AN3375" s="1" t="s">
        <v>10061</v>
      </c>
      <c r="AO3375" s="1" t="s">
        <v>166</v>
      </c>
      <c r="AU3375" s="1" t="s">
        <v>132</v>
      </c>
      <c r="AZ3375" s="1" t="s">
        <v>310</v>
      </c>
      <c r="BA3375" s="1" t="s">
        <v>11793</v>
      </c>
      <c r="BE3375" s="1" t="s">
        <v>10207</v>
      </c>
      <c r="BG3375" s="1">
        <v>2.5</v>
      </c>
      <c r="BJ3375" s="1" t="s">
        <v>112</v>
      </c>
      <c r="BK3375" s="1" t="s">
        <v>112</v>
      </c>
      <c r="BL3375" s="1" t="s">
        <v>142</v>
      </c>
      <c r="BQ3375" s="1" t="s">
        <v>121</v>
      </c>
      <c r="BR3375" s="1" t="s">
        <v>122</v>
      </c>
      <c r="BS3375" s="1" t="s">
        <v>112</v>
      </c>
      <c r="BU3375" s="34" t="s">
        <v>11794</v>
      </c>
      <c r="BV3375" s="9">
        <v>44612</v>
      </c>
      <c r="BW3375" s="34" t="s">
        <v>15207</v>
      </c>
      <c r="BY3375" s="2" t="s">
        <v>156</v>
      </c>
      <c r="BZ3375" s="2" t="s">
        <v>232</v>
      </c>
      <c r="CA3375" s="2">
        <v>2</v>
      </c>
      <c r="CB3375" s="1" t="s">
        <v>8675</v>
      </c>
      <c r="CC3375" s="2" t="s">
        <v>126</v>
      </c>
      <c r="CD3375" s="1" t="b">
        <f t="shared" si="1815"/>
        <v>1</v>
      </c>
      <c r="CE3375" s="1" t="b">
        <f t="shared" si="1816"/>
        <v>1</v>
      </c>
      <c r="CF3375" s="1" t="b">
        <f t="shared" si="1786"/>
        <v>1</v>
      </c>
      <c r="CG3375" s="1" t="b">
        <f t="shared" si="1787"/>
        <v>0</v>
      </c>
      <c r="CH3375" s="1" t="b">
        <f t="shared" si="1788"/>
        <v>0</v>
      </c>
      <c r="CI3375" s="1" t="b">
        <f t="shared" si="1789"/>
        <v>0</v>
      </c>
      <c r="CJ3375" s="1" t="b">
        <f t="shared" si="1790"/>
        <v>0</v>
      </c>
      <c r="CK3375" s="1" t="b">
        <f t="shared" si="1791"/>
        <v>0</v>
      </c>
      <c r="CL3375" s="1" t="b">
        <f t="shared" si="1792"/>
        <v>0</v>
      </c>
      <c r="CM3375" s="1" t="b">
        <f t="shared" si="1793"/>
        <v>0</v>
      </c>
      <c r="CN3375" s="1" t="b">
        <f t="shared" si="1794"/>
        <v>0</v>
      </c>
      <c r="CO3375" s="2" t="b">
        <f t="shared" si="1795"/>
        <v>1</v>
      </c>
      <c r="CP3375" s="2" t="b">
        <f t="shared" si="1796"/>
        <v>1</v>
      </c>
      <c r="CQ3375" s="2" t="b">
        <f t="shared" si="1797"/>
        <v>0</v>
      </c>
      <c r="CR3375" s="6" t="str">
        <f t="shared" si="1798"/>
        <v>Male</v>
      </c>
      <c r="CS3375" s="7">
        <f t="shared" si="1799"/>
        <v>1</v>
      </c>
      <c r="CT3375" s="7">
        <f t="shared" si="1800"/>
        <v>0</v>
      </c>
      <c r="CU3375" s="7">
        <f t="shared" si="1801"/>
        <v>0</v>
      </c>
      <c r="CV3375" s="7">
        <f t="shared" si="1802"/>
        <v>1</v>
      </c>
      <c r="CW3375" s="7">
        <f>COUNTIF(M3375,"=*moderna*")</f>
        <v>0</v>
      </c>
      <c r="CX3375" s="1" t="b">
        <f>AND(E3375&lt;30,NOT(E3375="."),NOT(E3375=""))</f>
        <v>1</v>
      </c>
      <c r="CY3375" s="1" t="b">
        <f>AND(E3375&gt;17,E3375&lt;41,NOT(E3375="."),NOT(E3375=""))</f>
        <v>0</v>
      </c>
      <c r="DG3375" s="1" t="b">
        <f>AND(E3375&gt;4,E3375&lt;18,NOT(E3375=""),NOT(E3375="."))</f>
        <v>1</v>
      </c>
    </row>
    <row r="3376" spans="2:111" ht="159.5" x14ac:dyDescent="0.35">
      <c r="B3376" s="1" t="s">
        <v>13809</v>
      </c>
      <c r="C3376" s="9">
        <v>44613</v>
      </c>
      <c r="D3376" s="10" t="s">
        <v>13809</v>
      </c>
      <c r="E3376" s="1">
        <v>41</v>
      </c>
      <c r="F3376" s="1" t="s">
        <v>108</v>
      </c>
      <c r="G3376" s="1" t="s">
        <v>13809</v>
      </c>
      <c r="H3376" s="1" t="s">
        <v>13809</v>
      </c>
      <c r="K3376" s="2" t="s">
        <v>13809</v>
      </c>
      <c r="L3376" s="9">
        <v>44609</v>
      </c>
      <c r="M3376" s="2" t="s">
        <v>109</v>
      </c>
      <c r="N3376" s="2" t="s">
        <v>13809</v>
      </c>
      <c r="O3376" s="2" t="s">
        <v>110</v>
      </c>
      <c r="P3376" s="2" t="s">
        <v>111</v>
      </c>
      <c r="S3376" s="2" t="s">
        <v>111</v>
      </c>
      <c r="T3376" s="2" t="s">
        <v>112</v>
      </c>
      <c r="U3376" s="2" t="b">
        <f t="shared" si="1814"/>
        <v>1</v>
      </c>
      <c r="V3376" s="2" t="s">
        <v>113</v>
      </c>
      <c r="W3376" s="1" t="s">
        <v>112</v>
      </c>
      <c r="X3376" s="1" t="s">
        <v>114</v>
      </c>
      <c r="Y3376" s="2" t="s">
        <v>112</v>
      </c>
      <c r="AA3376" s="2" t="s">
        <v>112</v>
      </c>
      <c r="AB3376" s="2">
        <v>2</v>
      </c>
      <c r="AF3376" s="1" t="s">
        <v>112</v>
      </c>
      <c r="AG3376" s="1" t="s">
        <v>110</v>
      </c>
      <c r="AH3376" s="1" t="s">
        <v>193</v>
      </c>
      <c r="AI3376" s="1" t="s">
        <v>11795</v>
      </c>
      <c r="AJ3376" s="1" t="s">
        <v>115</v>
      </c>
      <c r="AK3376" s="1" t="s">
        <v>150</v>
      </c>
      <c r="AO3376" s="1" t="s">
        <v>117</v>
      </c>
      <c r="AS3376" s="1" t="s">
        <v>118</v>
      </c>
      <c r="AU3376" s="1" t="s">
        <v>132</v>
      </c>
      <c r="AZ3376" s="1" t="s">
        <v>665</v>
      </c>
      <c r="BC3376" s="1" t="s">
        <v>11796</v>
      </c>
      <c r="BE3376" s="1" t="s">
        <v>11797</v>
      </c>
      <c r="BG3376" s="1" t="s">
        <v>11798</v>
      </c>
      <c r="BJ3376" s="1" t="s">
        <v>112</v>
      </c>
      <c r="BK3376" s="1" t="s">
        <v>112</v>
      </c>
      <c r="BL3376" s="1" t="s">
        <v>161</v>
      </c>
      <c r="BM3376" s="1" t="s">
        <v>11799</v>
      </c>
      <c r="BU3376" s="34" t="s">
        <v>14063</v>
      </c>
      <c r="BV3376" s="9">
        <v>44615</v>
      </c>
      <c r="BW3376" s="34" t="s">
        <v>15208</v>
      </c>
      <c r="BY3376" s="2" t="s">
        <v>156</v>
      </c>
      <c r="BZ3376" s="2" t="s">
        <v>124</v>
      </c>
      <c r="CA3376" s="2">
        <v>2</v>
      </c>
      <c r="CB3376" s="1" t="s">
        <v>330</v>
      </c>
      <c r="CC3376" s="2" t="s">
        <v>126</v>
      </c>
      <c r="CD3376" s="1" t="b">
        <f t="shared" si="1815"/>
        <v>0</v>
      </c>
      <c r="CE3376" s="1" t="b">
        <f t="shared" si="1816"/>
        <v>0</v>
      </c>
      <c r="CF3376" s="1" t="b">
        <f t="shared" si="1786"/>
        <v>0</v>
      </c>
      <c r="CG3376" s="1" t="b">
        <f t="shared" si="1787"/>
        <v>0</v>
      </c>
      <c r="CH3376" s="1" t="b">
        <f t="shared" si="1788"/>
        <v>0</v>
      </c>
      <c r="CI3376" s="1" t="b">
        <f t="shared" si="1789"/>
        <v>0</v>
      </c>
      <c r="CJ3376" s="1" t="b">
        <f t="shared" si="1790"/>
        <v>0</v>
      </c>
      <c r="CK3376" s="1" t="b">
        <f t="shared" si="1791"/>
        <v>0</v>
      </c>
      <c r="CL3376" s="1" t="b">
        <f t="shared" si="1792"/>
        <v>1</v>
      </c>
      <c r="CM3376" s="1" t="b">
        <f t="shared" si="1793"/>
        <v>0</v>
      </c>
      <c r="CN3376" s="1" t="b">
        <f t="shared" si="1794"/>
        <v>0</v>
      </c>
      <c r="CO3376" s="2" t="b">
        <f t="shared" si="1795"/>
        <v>1</v>
      </c>
      <c r="CP3376" s="2" t="b">
        <f t="shared" si="1796"/>
        <v>1</v>
      </c>
      <c r="CQ3376" s="2" t="b">
        <f t="shared" si="1797"/>
        <v>0</v>
      </c>
      <c r="CR3376" s="6" t="str">
        <f t="shared" si="1798"/>
        <v>Female</v>
      </c>
      <c r="CS3376" s="7">
        <f t="shared" si="1799"/>
        <v>0</v>
      </c>
      <c r="CT3376" s="7">
        <f t="shared" si="1800"/>
        <v>0</v>
      </c>
      <c r="CU3376" s="7">
        <f t="shared" si="1801"/>
        <v>0</v>
      </c>
      <c r="CV3376" s="7">
        <f t="shared" si="1802"/>
        <v>1</v>
      </c>
      <c r="CW3376" s="7">
        <f>COUNTIF(M3376,"=*moderna*")</f>
        <v>0</v>
      </c>
      <c r="CX3376" s="1" t="b">
        <f>AND(E3376&lt;30,NOT(E3376="."),NOT(E3376=""))</f>
        <v>0</v>
      </c>
      <c r="CY3376" s="1" t="b">
        <f>AND(E3376&gt;17,E3376&lt;41,NOT(E3376="."),NOT(E3376=""))</f>
        <v>0</v>
      </c>
      <c r="DG3376" s="1" t="b">
        <f>AND(E3376&gt;4,E3376&lt;18,NOT(E3376=""),NOT(E3376="."))</f>
        <v>0</v>
      </c>
    </row>
    <row r="3377" spans="2:111" ht="203" x14ac:dyDescent="0.35">
      <c r="B3377" s="1" t="s">
        <v>13809</v>
      </c>
      <c r="C3377" s="9">
        <v>44614</v>
      </c>
      <c r="D3377" s="10" t="s">
        <v>13809</v>
      </c>
      <c r="E3377" s="1">
        <v>37</v>
      </c>
      <c r="F3377" s="1" t="s">
        <v>108</v>
      </c>
      <c r="G3377" s="1" t="s">
        <v>13809</v>
      </c>
      <c r="H3377" s="1" t="s">
        <v>13809</v>
      </c>
      <c r="I3377" s="9">
        <v>44317</v>
      </c>
      <c r="J3377" s="2" t="s">
        <v>109</v>
      </c>
      <c r="K3377" s="2" t="s">
        <v>13809</v>
      </c>
      <c r="L3377" s="9">
        <v>44348</v>
      </c>
      <c r="M3377" s="2" t="s">
        <v>109</v>
      </c>
      <c r="N3377" s="2" t="s">
        <v>13809</v>
      </c>
      <c r="O3377" s="2" t="s">
        <v>110</v>
      </c>
      <c r="P3377" s="2" t="s">
        <v>111</v>
      </c>
      <c r="S3377" s="2" t="s">
        <v>111</v>
      </c>
      <c r="T3377" s="2" t="s">
        <v>112</v>
      </c>
      <c r="U3377" s="2" t="b">
        <f t="shared" si="1814"/>
        <v>1</v>
      </c>
      <c r="V3377" s="2" t="s">
        <v>126</v>
      </c>
      <c r="W3377" s="1" t="s">
        <v>111</v>
      </c>
      <c r="Y3377" s="2" t="s">
        <v>111</v>
      </c>
      <c r="AF3377" s="1" t="s">
        <v>111</v>
      </c>
      <c r="AJ3377" s="1" t="s">
        <v>115</v>
      </c>
      <c r="AK3377" s="1" t="s">
        <v>201</v>
      </c>
      <c r="AN3377" s="1" t="s">
        <v>11800</v>
      </c>
      <c r="AO3377" s="1" t="s">
        <v>117</v>
      </c>
      <c r="AU3377" s="1" t="s">
        <v>132</v>
      </c>
      <c r="BJ3377" s="1" t="s">
        <v>111</v>
      </c>
      <c r="BN3377" s="1" t="s">
        <v>111</v>
      </c>
      <c r="BU3377" s="34" t="s">
        <v>11801</v>
      </c>
      <c r="BV3377" s="9">
        <v>44615</v>
      </c>
      <c r="BW3377" s="34" t="s">
        <v>15209</v>
      </c>
      <c r="BY3377" s="2" t="s">
        <v>153</v>
      </c>
      <c r="BZ3377" s="2" t="s">
        <v>124</v>
      </c>
      <c r="CB3377" s="1" t="s">
        <v>199</v>
      </c>
      <c r="CD3377" s="1" t="b">
        <f t="shared" si="1815"/>
        <v>0</v>
      </c>
      <c r="CE3377" s="1" t="b">
        <f t="shared" si="1816"/>
        <v>0</v>
      </c>
      <c r="CF3377" s="1" t="b">
        <f t="shared" si="1786"/>
        <v>0</v>
      </c>
      <c r="CG3377" s="1" t="b">
        <f t="shared" si="1787"/>
        <v>0</v>
      </c>
      <c r="CH3377" s="1" t="b">
        <f t="shared" si="1788"/>
        <v>0</v>
      </c>
      <c r="CI3377" s="1" t="b">
        <f t="shared" si="1789"/>
        <v>0</v>
      </c>
      <c r="CJ3377" s="1" t="b">
        <f t="shared" si="1790"/>
        <v>0</v>
      </c>
      <c r="CK3377" s="1" t="b">
        <f t="shared" si="1791"/>
        <v>1</v>
      </c>
      <c r="CL3377" s="1" t="b">
        <f t="shared" si="1792"/>
        <v>0</v>
      </c>
      <c r="CM3377" s="1" t="b">
        <f t="shared" si="1793"/>
        <v>0</v>
      </c>
      <c r="CN3377" s="1" t="b">
        <f t="shared" si="1794"/>
        <v>0</v>
      </c>
      <c r="CO3377" s="2" t="b">
        <f t="shared" si="1795"/>
        <v>0</v>
      </c>
      <c r="CP3377" s="2" t="b">
        <f t="shared" si="1796"/>
        <v>0</v>
      </c>
      <c r="CQ3377" s="2" t="b">
        <f t="shared" si="1797"/>
        <v>0</v>
      </c>
      <c r="CR3377" s="6" t="str">
        <f t="shared" si="1798"/>
        <v>Female</v>
      </c>
      <c r="CS3377" s="7">
        <f t="shared" si="1799"/>
        <v>1</v>
      </c>
      <c r="CT3377" s="7">
        <f t="shared" si="1800"/>
        <v>0</v>
      </c>
      <c r="CU3377" s="7">
        <f t="shared" si="1801"/>
        <v>0</v>
      </c>
      <c r="CV3377" s="7">
        <f t="shared" si="1802"/>
        <v>1</v>
      </c>
      <c r="CW3377" s="7">
        <f>COUNTIF(M3377,"=*moderna*")</f>
        <v>0</v>
      </c>
      <c r="CX3377" s="1" t="b">
        <f>AND(E3377&lt;30,NOT(E3377="."),NOT(E3377=""))</f>
        <v>0</v>
      </c>
      <c r="CY3377" s="1" t="b">
        <f>AND(E3377&gt;17,E3377&lt;41,NOT(E3377="."),NOT(E3377=""))</f>
        <v>1</v>
      </c>
      <c r="DG3377" s="1" t="b">
        <f>AND(E3377&gt;4,E3377&lt;18,NOT(E3377=""),NOT(E3377="."))</f>
        <v>0</v>
      </c>
    </row>
    <row r="3378" spans="2:111" ht="58" x14ac:dyDescent="0.35">
      <c r="B3378" s="1" t="s">
        <v>13809</v>
      </c>
      <c r="C3378" s="9">
        <v>44614</v>
      </c>
      <c r="D3378" s="10" t="s">
        <v>13809</v>
      </c>
      <c r="E3378" s="1">
        <v>12</v>
      </c>
      <c r="F3378" s="1" t="s">
        <v>127</v>
      </c>
      <c r="G3378" s="1" t="s">
        <v>13809</v>
      </c>
      <c r="H3378" s="1" t="s">
        <v>13809</v>
      </c>
      <c r="I3378" s="9">
        <v>44213</v>
      </c>
      <c r="J3378" s="2" t="s">
        <v>163</v>
      </c>
      <c r="K3378" s="2" t="s">
        <v>13809</v>
      </c>
      <c r="L3378" s="9">
        <v>44609</v>
      </c>
      <c r="M3378" s="2" t="s">
        <v>109</v>
      </c>
      <c r="N3378" s="2" t="s">
        <v>13809</v>
      </c>
      <c r="O3378" s="2" t="s">
        <v>110</v>
      </c>
      <c r="P3378" s="2" t="s">
        <v>111</v>
      </c>
      <c r="S3378" s="2" t="s">
        <v>112</v>
      </c>
      <c r="T3378" s="2" t="s">
        <v>111</v>
      </c>
      <c r="U3378" s="2" t="b">
        <f t="shared" si="1814"/>
        <v>1</v>
      </c>
      <c r="V3378" s="2" t="s">
        <v>113</v>
      </c>
      <c r="W3378" s="1" t="s">
        <v>111</v>
      </c>
      <c r="Y3378" s="2" t="s">
        <v>112</v>
      </c>
      <c r="Z3378" s="2" t="s">
        <v>111</v>
      </c>
      <c r="AA3378" s="2" t="s">
        <v>112</v>
      </c>
      <c r="AB3378" s="2">
        <v>2</v>
      </c>
      <c r="AC3378" s="1" t="s">
        <v>111</v>
      </c>
      <c r="AF3378" s="1" t="s">
        <v>111</v>
      </c>
      <c r="AJ3378" s="1" t="s">
        <v>115</v>
      </c>
      <c r="AK3378" s="1" t="s">
        <v>129</v>
      </c>
      <c r="AO3378" s="1" t="s">
        <v>117</v>
      </c>
      <c r="AU3378" s="1" t="s">
        <v>132</v>
      </c>
      <c r="AZ3378" s="1" t="s">
        <v>799</v>
      </c>
      <c r="BC3378" s="1" t="s">
        <v>13299</v>
      </c>
      <c r="BF3378" s="1" t="s">
        <v>13300</v>
      </c>
      <c r="BG3378" s="1" t="s">
        <v>13301</v>
      </c>
      <c r="BH3378" s="1" t="s">
        <v>4674</v>
      </c>
      <c r="BJ3378" s="1" t="s">
        <v>112</v>
      </c>
      <c r="BK3378" s="1" t="s">
        <v>112</v>
      </c>
      <c r="BL3378" s="1" t="s">
        <v>142</v>
      </c>
      <c r="BQ3378" s="1" t="s">
        <v>121</v>
      </c>
      <c r="BR3378" s="1" t="s">
        <v>122</v>
      </c>
      <c r="BS3378" s="1" t="s">
        <v>112</v>
      </c>
      <c r="BU3378" s="34" t="s">
        <v>13302</v>
      </c>
      <c r="BV3378" s="9">
        <v>44918</v>
      </c>
      <c r="BW3378" s="34" t="s">
        <v>13303</v>
      </c>
      <c r="BY3378" s="2" t="s">
        <v>156</v>
      </c>
      <c r="BZ3378" s="2" t="s">
        <v>124</v>
      </c>
      <c r="CA3378" s="2">
        <v>2</v>
      </c>
      <c r="CB3378" s="1" t="s">
        <v>246</v>
      </c>
      <c r="CC3378" s="2" t="s">
        <v>126</v>
      </c>
      <c r="CD3378" s="1" t="b">
        <f t="shared" si="1815"/>
        <v>1</v>
      </c>
      <c r="CE3378" s="1" t="b">
        <f t="shared" si="1816"/>
        <v>1</v>
      </c>
      <c r="CF3378" s="1" t="b">
        <f t="shared" si="1786"/>
        <v>0</v>
      </c>
      <c r="CG3378" s="1" t="b">
        <f t="shared" si="1787"/>
        <v>1</v>
      </c>
      <c r="CH3378" s="1" t="b">
        <f t="shared" si="1788"/>
        <v>0</v>
      </c>
      <c r="CI3378" s="1" t="b">
        <f t="shared" si="1789"/>
        <v>0</v>
      </c>
      <c r="CJ3378" s="1" t="b">
        <f t="shared" si="1790"/>
        <v>0</v>
      </c>
      <c r="CK3378" s="1" t="b">
        <f t="shared" si="1791"/>
        <v>0</v>
      </c>
      <c r="CL3378" s="1" t="b">
        <f t="shared" si="1792"/>
        <v>0</v>
      </c>
      <c r="CM3378" s="1" t="b">
        <f t="shared" si="1793"/>
        <v>0</v>
      </c>
      <c r="CN3378" s="1" t="b">
        <f t="shared" si="1794"/>
        <v>0</v>
      </c>
      <c r="CO3378" s="2" t="b">
        <f t="shared" si="1795"/>
        <v>1</v>
      </c>
      <c r="CP3378" s="2" t="b">
        <f t="shared" si="1796"/>
        <v>1</v>
      </c>
      <c r="CQ3378" s="2" t="b">
        <f t="shared" si="1797"/>
        <v>0</v>
      </c>
      <c r="CR3378" s="6" t="str">
        <f t="shared" si="1798"/>
        <v>Male</v>
      </c>
      <c r="CS3378" s="7">
        <f t="shared" si="1799"/>
        <v>0</v>
      </c>
      <c r="CT3378" s="7">
        <f t="shared" si="1800"/>
        <v>0</v>
      </c>
      <c r="CU3378" s="7">
        <f t="shared" si="1801"/>
        <v>0</v>
      </c>
      <c r="CV3378" s="7">
        <f t="shared" si="1802"/>
        <v>1</v>
      </c>
    </row>
    <row r="3379" spans="2:111" ht="188.5" x14ac:dyDescent="0.35">
      <c r="B3379" s="1" t="s">
        <v>13809</v>
      </c>
      <c r="C3379" s="9">
        <v>44614</v>
      </c>
      <c r="D3379" s="10" t="s">
        <v>13809</v>
      </c>
      <c r="E3379" s="1">
        <v>29</v>
      </c>
      <c r="F3379" s="1" t="s">
        <v>108</v>
      </c>
      <c r="G3379" s="1" t="s">
        <v>13809</v>
      </c>
      <c r="H3379" s="1" t="s">
        <v>13809</v>
      </c>
      <c r="I3379" s="2" t="s">
        <v>183</v>
      </c>
      <c r="J3379" s="2" t="s">
        <v>163</v>
      </c>
      <c r="K3379" s="2" t="s">
        <v>13809</v>
      </c>
      <c r="L3379" s="2" t="s">
        <v>183</v>
      </c>
      <c r="M3379" s="2" t="s">
        <v>163</v>
      </c>
      <c r="N3379" s="2" t="s">
        <v>13809</v>
      </c>
      <c r="O3379" s="2" t="s">
        <v>110</v>
      </c>
      <c r="P3379" s="2" t="s">
        <v>111</v>
      </c>
      <c r="S3379" s="2" t="s">
        <v>112</v>
      </c>
      <c r="T3379" s="2" t="s">
        <v>112</v>
      </c>
      <c r="U3379" s="2" t="b">
        <f t="shared" si="1814"/>
        <v>1</v>
      </c>
      <c r="V3379" s="2" t="s">
        <v>113</v>
      </c>
      <c r="W3379" s="1" t="s">
        <v>111</v>
      </c>
      <c r="Y3379" s="2" t="s">
        <v>112</v>
      </c>
      <c r="Z3379" s="2" t="s">
        <v>111</v>
      </c>
      <c r="AA3379" s="2" t="s">
        <v>111</v>
      </c>
      <c r="AB3379" s="2">
        <v>4</v>
      </c>
      <c r="AC3379" s="1" t="s">
        <v>111</v>
      </c>
      <c r="AF3379" s="1" t="s">
        <v>111</v>
      </c>
      <c r="AJ3379" s="1" t="s">
        <v>115</v>
      </c>
      <c r="AK3379" s="1" t="s">
        <v>116</v>
      </c>
      <c r="AN3379" s="1" t="s">
        <v>11802</v>
      </c>
      <c r="AO3379" s="1" t="s">
        <v>130</v>
      </c>
      <c r="AS3379" s="1" t="s">
        <v>140</v>
      </c>
      <c r="AU3379" s="1" t="s">
        <v>132</v>
      </c>
      <c r="AZ3379" s="1" t="s">
        <v>120</v>
      </c>
      <c r="BA3379" s="1" t="s">
        <v>5467</v>
      </c>
      <c r="BG3379" s="1" t="s">
        <v>11803</v>
      </c>
      <c r="BH3379" s="1" t="s">
        <v>11804</v>
      </c>
      <c r="BJ3379" s="1" t="s">
        <v>111</v>
      </c>
      <c r="BN3379" s="1" t="s">
        <v>112</v>
      </c>
      <c r="BO3379" s="1" t="s">
        <v>148</v>
      </c>
      <c r="BP3379" s="1" t="s">
        <v>11805</v>
      </c>
      <c r="BQ3379" s="1" t="s">
        <v>121</v>
      </c>
      <c r="BR3379" s="1" t="s">
        <v>122</v>
      </c>
      <c r="BS3379" s="1" t="s">
        <v>111</v>
      </c>
      <c r="BT3379" s="34" t="s">
        <v>11806</v>
      </c>
      <c r="BU3379" s="34" t="s">
        <v>11807</v>
      </c>
      <c r="BV3379" s="9">
        <v>44664</v>
      </c>
      <c r="BW3379" s="34" t="s">
        <v>15210</v>
      </c>
      <c r="BY3379" s="2" t="s">
        <v>156</v>
      </c>
      <c r="BZ3379" s="2" t="s">
        <v>124</v>
      </c>
      <c r="CA3379" s="2">
        <v>3</v>
      </c>
      <c r="CB3379" s="1" t="s">
        <v>326</v>
      </c>
      <c r="CC3379" s="2" t="s">
        <v>113</v>
      </c>
      <c r="CD3379" s="1" t="b">
        <f t="shared" si="1815"/>
        <v>1</v>
      </c>
      <c r="CE3379" s="1" t="b">
        <f t="shared" si="1816"/>
        <v>0</v>
      </c>
      <c r="CF3379" s="1" t="b">
        <f t="shared" si="1786"/>
        <v>0</v>
      </c>
      <c r="CG3379" s="1" t="b">
        <f t="shared" si="1787"/>
        <v>0</v>
      </c>
      <c r="CH3379" s="1" t="b">
        <f t="shared" si="1788"/>
        <v>0</v>
      </c>
      <c r="CI3379" s="1" t="b">
        <f t="shared" si="1789"/>
        <v>0</v>
      </c>
      <c r="CJ3379" s="1" t="b">
        <f t="shared" si="1790"/>
        <v>1</v>
      </c>
      <c r="CK3379" s="1" t="b">
        <f t="shared" si="1791"/>
        <v>0</v>
      </c>
      <c r="CL3379" s="1" t="b">
        <f t="shared" si="1792"/>
        <v>0</v>
      </c>
      <c r="CM3379" s="1" t="b">
        <f t="shared" si="1793"/>
        <v>0</v>
      </c>
      <c r="CN3379" s="1" t="b">
        <f t="shared" si="1794"/>
        <v>0</v>
      </c>
      <c r="CO3379" s="2" t="b">
        <f t="shared" si="1795"/>
        <v>1</v>
      </c>
      <c r="CP3379" s="2" t="b">
        <f t="shared" si="1796"/>
        <v>1</v>
      </c>
      <c r="CQ3379" s="2" t="b">
        <f t="shared" si="1797"/>
        <v>0</v>
      </c>
      <c r="CR3379" s="6" t="str">
        <f t="shared" si="1798"/>
        <v>Female</v>
      </c>
      <c r="CS3379" s="7">
        <f t="shared" si="1799"/>
        <v>0</v>
      </c>
      <c r="CT3379" s="7">
        <f t="shared" si="1800"/>
        <v>0</v>
      </c>
      <c r="CU3379" s="7">
        <f t="shared" si="1801"/>
        <v>0</v>
      </c>
      <c r="CV3379" s="7">
        <f t="shared" si="1802"/>
        <v>0</v>
      </c>
      <c r="CW3379" s="7">
        <f>COUNTIF(M3379,"=*moderna*")</f>
        <v>0</v>
      </c>
      <c r="CX3379" s="1" t="b">
        <f>AND(E3379&lt;30,NOT(E3379="."),NOT(E3379=""))</f>
        <v>1</v>
      </c>
      <c r="CY3379" s="1" t="b">
        <f>AND(E3379&gt;17,E3379&lt;41,NOT(E3379="."),NOT(E3379=""))</f>
        <v>1</v>
      </c>
      <c r="DG3379" s="1" t="b">
        <f>AND(E3379&gt;4,E3379&lt;18,NOT(E3379=""),NOT(E3379="."))</f>
        <v>0</v>
      </c>
    </row>
    <row r="3380" spans="2:111" ht="246.5" x14ac:dyDescent="0.35">
      <c r="B3380" s="1" t="s">
        <v>13809</v>
      </c>
      <c r="C3380" s="9">
        <v>44614</v>
      </c>
      <c r="D3380" s="10" t="s">
        <v>13809</v>
      </c>
      <c r="E3380" s="1">
        <v>21</v>
      </c>
      <c r="F3380" s="1" t="s">
        <v>127</v>
      </c>
      <c r="G3380" s="1" t="s">
        <v>13809</v>
      </c>
      <c r="H3380" s="1" t="s">
        <v>13809</v>
      </c>
      <c r="I3380" s="9">
        <v>44389</v>
      </c>
      <c r="J3380" s="2" t="s">
        <v>109</v>
      </c>
      <c r="K3380" s="2" t="s">
        <v>13809</v>
      </c>
      <c r="L3380" s="9">
        <v>44429</v>
      </c>
      <c r="M3380" s="2" t="s">
        <v>109</v>
      </c>
      <c r="N3380" s="2" t="s">
        <v>13809</v>
      </c>
      <c r="O3380" s="2" t="s">
        <v>110</v>
      </c>
      <c r="P3380" s="2" t="s">
        <v>111</v>
      </c>
      <c r="S3380" s="2" t="s">
        <v>112</v>
      </c>
      <c r="T3380" s="2" t="s">
        <v>111</v>
      </c>
      <c r="U3380" s="2" t="b">
        <f t="shared" si="1814"/>
        <v>1</v>
      </c>
      <c r="V3380" s="2" t="s">
        <v>113</v>
      </c>
      <c r="W3380" s="1" t="s">
        <v>112</v>
      </c>
      <c r="X3380" s="1" t="s">
        <v>110</v>
      </c>
      <c r="Y3380" s="2" t="s">
        <v>112</v>
      </c>
      <c r="Z3380" s="2" t="s">
        <v>111</v>
      </c>
      <c r="AA3380" s="2" t="s">
        <v>111</v>
      </c>
      <c r="AB3380" s="2">
        <v>3</v>
      </c>
      <c r="AC3380" s="1" t="s">
        <v>111</v>
      </c>
      <c r="AF3380" s="1" t="s">
        <v>111</v>
      </c>
      <c r="AJ3380" s="1" t="s">
        <v>115</v>
      </c>
      <c r="AK3380" s="1" t="s">
        <v>194</v>
      </c>
      <c r="AN3380" s="1" t="s">
        <v>225</v>
      </c>
      <c r="AO3380" s="1" t="s">
        <v>166</v>
      </c>
      <c r="AS3380" s="1" t="s">
        <v>190</v>
      </c>
      <c r="AU3380" s="1" t="s">
        <v>238</v>
      </c>
      <c r="AX3380" s="1">
        <v>40</v>
      </c>
      <c r="AZ3380" s="1" t="s">
        <v>133</v>
      </c>
      <c r="BA3380" s="1" t="s">
        <v>11808</v>
      </c>
      <c r="BE3380" s="1">
        <v>38</v>
      </c>
      <c r="BG3380" s="1" t="s">
        <v>11809</v>
      </c>
      <c r="BH3380" s="1">
        <v>2</v>
      </c>
      <c r="BJ3380" s="1" t="s">
        <v>112</v>
      </c>
      <c r="BK3380" s="1" t="s">
        <v>112</v>
      </c>
      <c r="BL3380" s="1" t="s">
        <v>1976</v>
      </c>
      <c r="BM3380" s="1" t="s">
        <v>11810</v>
      </c>
      <c r="BQ3380" s="1" t="s">
        <v>121</v>
      </c>
      <c r="BR3380" s="1" t="s">
        <v>122</v>
      </c>
      <c r="BS3380" s="1" t="s">
        <v>111</v>
      </c>
      <c r="BT3380" s="34" t="s">
        <v>11811</v>
      </c>
      <c r="BU3380" s="34" t="s">
        <v>11812</v>
      </c>
      <c r="BV3380" s="9">
        <v>44614</v>
      </c>
      <c r="BW3380" s="34" t="s">
        <v>15211</v>
      </c>
      <c r="BY3380" s="2" t="s">
        <v>156</v>
      </c>
      <c r="BZ3380" s="2" t="s">
        <v>124</v>
      </c>
      <c r="CA3380" s="2">
        <v>3</v>
      </c>
      <c r="CB3380" s="1" t="s">
        <v>4465</v>
      </c>
      <c r="CC3380" s="2" t="s">
        <v>126</v>
      </c>
      <c r="CD3380" s="1" t="b">
        <f t="shared" si="1815"/>
        <v>1</v>
      </c>
      <c r="CE3380" s="1" t="b">
        <f t="shared" si="1816"/>
        <v>0</v>
      </c>
      <c r="CF3380" s="1" t="b">
        <f t="shared" si="1786"/>
        <v>0</v>
      </c>
      <c r="CG3380" s="1" t="b">
        <f t="shared" si="1787"/>
        <v>0</v>
      </c>
      <c r="CH3380" s="1" t="b">
        <f t="shared" si="1788"/>
        <v>0</v>
      </c>
      <c r="CI3380" s="1" t="b">
        <f t="shared" si="1789"/>
        <v>1</v>
      </c>
      <c r="CJ3380" s="1" t="b">
        <f t="shared" si="1790"/>
        <v>0</v>
      </c>
      <c r="CK3380" s="1" t="b">
        <f t="shared" si="1791"/>
        <v>0</v>
      </c>
      <c r="CL3380" s="1" t="b">
        <f t="shared" si="1792"/>
        <v>0</v>
      </c>
      <c r="CM3380" s="1" t="b">
        <f t="shared" si="1793"/>
        <v>0</v>
      </c>
      <c r="CN3380" s="1" t="b">
        <f t="shared" si="1794"/>
        <v>0</v>
      </c>
      <c r="CO3380" s="2" t="b">
        <f t="shared" si="1795"/>
        <v>1</v>
      </c>
      <c r="CP3380" s="2" t="b">
        <f t="shared" si="1796"/>
        <v>1</v>
      </c>
      <c r="CQ3380" s="2" t="b">
        <f t="shared" si="1797"/>
        <v>0</v>
      </c>
      <c r="CR3380" s="6" t="str">
        <f t="shared" si="1798"/>
        <v>Male</v>
      </c>
      <c r="CS3380" s="7">
        <f t="shared" si="1799"/>
        <v>1</v>
      </c>
      <c r="CT3380" s="7">
        <f t="shared" si="1800"/>
        <v>0</v>
      </c>
      <c r="CU3380" s="7">
        <f t="shared" si="1801"/>
        <v>0</v>
      </c>
      <c r="CV3380" s="7">
        <f t="shared" si="1802"/>
        <v>1</v>
      </c>
    </row>
    <row r="3381" spans="2:111" ht="101.5" x14ac:dyDescent="0.35">
      <c r="B3381" s="1" t="s">
        <v>13809</v>
      </c>
      <c r="C3381" s="9">
        <v>44615</v>
      </c>
      <c r="D3381" s="10" t="s">
        <v>13809</v>
      </c>
      <c r="E3381" s="1">
        <v>41</v>
      </c>
      <c r="F3381" s="1" t="s">
        <v>108</v>
      </c>
      <c r="G3381" s="1" t="s">
        <v>13809</v>
      </c>
      <c r="H3381" s="1" t="s">
        <v>13809</v>
      </c>
      <c r="I3381" s="2" t="s">
        <v>183</v>
      </c>
      <c r="J3381" s="2" t="s">
        <v>163</v>
      </c>
      <c r="K3381" s="2" t="s">
        <v>13809</v>
      </c>
      <c r="L3381" s="2" t="s">
        <v>183</v>
      </c>
      <c r="M3381" s="2" t="s">
        <v>163</v>
      </c>
      <c r="N3381" s="2" t="s">
        <v>13809</v>
      </c>
      <c r="O3381" s="2" t="s">
        <v>110</v>
      </c>
      <c r="P3381" s="2" t="s">
        <v>111</v>
      </c>
      <c r="S3381" s="2" t="s">
        <v>112</v>
      </c>
      <c r="T3381" s="2" t="s">
        <v>111</v>
      </c>
      <c r="U3381" s="2" t="b">
        <v>1</v>
      </c>
      <c r="V3381" s="2" t="s">
        <v>126</v>
      </c>
      <c r="W3381" s="1" t="s">
        <v>112</v>
      </c>
      <c r="X3381" s="1" t="s">
        <v>138</v>
      </c>
      <c r="Y3381" s="2" t="s">
        <v>112</v>
      </c>
      <c r="Z3381" s="2" t="s">
        <v>111</v>
      </c>
      <c r="AA3381" s="2" t="s">
        <v>111</v>
      </c>
      <c r="AB3381" s="2">
        <v>1</v>
      </c>
      <c r="AC3381" s="1" t="s">
        <v>111</v>
      </c>
      <c r="AF3381" s="1" t="s">
        <v>111</v>
      </c>
      <c r="AJ3381" s="1" t="s">
        <v>115</v>
      </c>
      <c r="AK3381" s="1" t="s">
        <v>150</v>
      </c>
      <c r="AO3381" s="1" t="s">
        <v>117</v>
      </c>
      <c r="AU3381" s="1" t="s">
        <v>132</v>
      </c>
      <c r="AZ3381" s="1" t="s">
        <v>217</v>
      </c>
      <c r="BJ3381" s="1" t="s">
        <v>111</v>
      </c>
      <c r="BU3381" s="34" t="s">
        <v>11813</v>
      </c>
      <c r="BV3381" s="9">
        <v>44635</v>
      </c>
      <c r="BW3381" s="34" t="s">
        <v>11814</v>
      </c>
      <c r="BZ3381" s="2" t="s">
        <v>232</v>
      </c>
      <c r="CA3381" s="2">
        <v>3</v>
      </c>
      <c r="CB3381" s="1" t="s">
        <v>149</v>
      </c>
      <c r="CD3381" s="1" t="b">
        <v>0</v>
      </c>
      <c r="CE3381" s="1" t="b">
        <v>0</v>
      </c>
      <c r="CF3381" s="1" t="b">
        <f t="shared" si="1786"/>
        <v>0</v>
      </c>
      <c r="CG3381" s="1" t="b">
        <f t="shared" si="1787"/>
        <v>0</v>
      </c>
      <c r="CH3381" s="1" t="b">
        <f t="shared" si="1788"/>
        <v>0</v>
      </c>
      <c r="CI3381" s="1" t="b">
        <f t="shared" si="1789"/>
        <v>0</v>
      </c>
      <c r="CJ3381" s="1" t="b">
        <f t="shared" si="1790"/>
        <v>0</v>
      </c>
      <c r="CK3381" s="1" t="b">
        <f t="shared" si="1791"/>
        <v>0</v>
      </c>
      <c r="CL3381" s="1" t="b">
        <f t="shared" si="1792"/>
        <v>1</v>
      </c>
      <c r="CM3381" s="1" t="b">
        <f t="shared" si="1793"/>
        <v>0</v>
      </c>
      <c r="CN3381" s="1" t="b">
        <f t="shared" si="1794"/>
        <v>0</v>
      </c>
      <c r="CO3381" s="2" t="b">
        <f t="shared" si="1795"/>
        <v>1</v>
      </c>
      <c r="CP3381" s="2" t="b">
        <f t="shared" si="1796"/>
        <v>1</v>
      </c>
      <c r="CQ3381" s="2" t="b">
        <f t="shared" si="1797"/>
        <v>0</v>
      </c>
      <c r="CR3381" s="6" t="str">
        <f t="shared" si="1798"/>
        <v>Female</v>
      </c>
      <c r="CS3381" s="7">
        <f t="shared" si="1799"/>
        <v>0</v>
      </c>
      <c r="CT3381" s="7">
        <f t="shared" si="1800"/>
        <v>0</v>
      </c>
      <c r="CU3381" s="7">
        <f t="shared" si="1801"/>
        <v>0</v>
      </c>
      <c r="CV3381" s="7">
        <f t="shared" si="1802"/>
        <v>0</v>
      </c>
      <c r="CW3381" s="7">
        <f>COUNTIF(M3381,"=*moderna*")</f>
        <v>0</v>
      </c>
      <c r="CX3381" s="1" t="b">
        <f>AND(E3381&lt;30,NOT(E3381="."),NOT(E3381=""))</f>
        <v>0</v>
      </c>
      <c r="CY3381" s="1" t="b">
        <f>AND(E3381&gt;17,E3381&lt;41,NOT(E3381="."),NOT(E3381=""))</f>
        <v>0</v>
      </c>
    </row>
    <row r="3382" spans="2:111" ht="409.5" x14ac:dyDescent="0.35">
      <c r="B3382" s="1" t="s">
        <v>13809</v>
      </c>
      <c r="C3382" s="9">
        <v>44615</v>
      </c>
      <c r="D3382" s="10" t="s">
        <v>13809</v>
      </c>
      <c r="E3382" s="1">
        <v>17</v>
      </c>
      <c r="F3382" s="1" t="s">
        <v>127</v>
      </c>
      <c r="G3382" s="1" t="s">
        <v>13809</v>
      </c>
      <c r="H3382" s="1" t="s">
        <v>13809</v>
      </c>
      <c r="I3382" s="9">
        <v>44608</v>
      </c>
      <c r="J3382" s="2" t="s">
        <v>109</v>
      </c>
      <c r="K3382" s="2" t="s">
        <v>13809</v>
      </c>
      <c r="N3382" s="2" t="s">
        <v>13809</v>
      </c>
      <c r="O3382" s="2" t="s">
        <v>110</v>
      </c>
      <c r="P3382" s="2" t="s">
        <v>111</v>
      </c>
      <c r="S3382" s="2" t="s">
        <v>112</v>
      </c>
      <c r="T3382" s="2" t="s">
        <v>111</v>
      </c>
      <c r="U3382" s="2" t="b">
        <f t="shared" ref="U3382:U3413" si="1817">OR(S3382="yes",T3382="yes")</f>
        <v>1</v>
      </c>
      <c r="V3382" s="2" t="s">
        <v>113</v>
      </c>
      <c r="W3382" s="1" t="s">
        <v>112</v>
      </c>
      <c r="X3382" s="1" t="s">
        <v>114</v>
      </c>
      <c r="Y3382" s="2" t="s">
        <v>112</v>
      </c>
      <c r="Z3382" s="2" t="s">
        <v>112</v>
      </c>
      <c r="AB3382" s="2">
        <v>3</v>
      </c>
      <c r="AC3382" s="1" t="s">
        <v>111</v>
      </c>
      <c r="AF3382" s="1" t="s">
        <v>111</v>
      </c>
      <c r="AJ3382" s="1" t="s">
        <v>115</v>
      </c>
      <c r="AK3382" s="1" t="s">
        <v>201</v>
      </c>
      <c r="AN3382" s="1" t="s">
        <v>11815</v>
      </c>
      <c r="AO3382" s="1" t="s">
        <v>195</v>
      </c>
      <c r="AS3382" s="1" t="s">
        <v>229</v>
      </c>
      <c r="AU3382" s="1" t="s">
        <v>132</v>
      </c>
      <c r="AZ3382" s="1" t="s">
        <v>133</v>
      </c>
      <c r="BA3382" s="1" t="s">
        <v>11816</v>
      </c>
      <c r="BE3382" s="1">
        <v>20.3</v>
      </c>
      <c r="BG3382" s="1">
        <v>0.4</v>
      </c>
      <c r="BH3382" s="1">
        <v>8</v>
      </c>
      <c r="BJ3382" s="1" t="s">
        <v>112</v>
      </c>
      <c r="BK3382" s="1" t="s">
        <v>112</v>
      </c>
      <c r="BL3382" s="1" t="s">
        <v>161</v>
      </c>
      <c r="BM3382" s="1" t="s">
        <v>11817</v>
      </c>
      <c r="BQ3382" s="1" t="s">
        <v>121</v>
      </c>
      <c r="BR3382" s="1" t="s">
        <v>122</v>
      </c>
      <c r="BS3382" s="1" t="s">
        <v>111</v>
      </c>
      <c r="BT3382" s="34" t="s">
        <v>11818</v>
      </c>
      <c r="BU3382" s="34" t="s">
        <v>11819</v>
      </c>
      <c r="BV3382" s="9">
        <v>44615</v>
      </c>
      <c r="BW3382" s="34" t="s">
        <v>15212</v>
      </c>
      <c r="BY3382" s="2" t="s">
        <v>136</v>
      </c>
      <c r="BZ3382" s="2" t="s">
        <v>124</v>
      </c>
      <c r="CA3382" s="2">
        <v>1</v>
      </c>
      <c r="CB3382" s="1" t="s">
        <v>6855</v>
      </c>
      <c r="CC3382" s="2" t="s">
        <v>126</v>
      </c>
      <c r="CD3382" s="1" t="b">
        <f t="shared" ref="CD3382:CD3413" si="1818">AND(E3382&lt;30,NOT(E3382="."),NOT(E3382=""))</f>
        <v>1</v>
      </c>
      <c r="CE3382" s="1" t="b">
        <f t="shared" ref="CE3382:CE3413" si="1819">AND(E3382&lt;18,NOT(E3382="."),NOT(E3382=""))</f>
        <v>1</v>
      </c>
      <c r="CF3382" s="1" t="b">
        <f t="shared" si="1786"/>
        <v>0</v>
      </c>
      <c r="CG3382" s="1" t="b">
        <f t="shared" si="1787"/>
        <v>0</v>
      </c>
      <c r="CH3382" s="1" t="b">
        <f t="shared" si="1788"/>
        <v>1</v>
      </c>
      <c r="CI3382" s="1" t="b">
        <f t="shared" si="1789"/>
        <v>0</v>
      </c>
      <c r="CJ3382" s="1" t="b">
        <f t="shared" si="1790"/>
        <v>0</v>
      </c>
      <c r="CK3382" s="1" t="b">
        <f t="shared" si="1791"/>
        <v>0</v>
      </c>
      <c r="CL3382" s="1" t="b">
        <f t="shared" si="1792"/>
        <v>0</v>
      </c>
      <c r="CM3382" s="1" t="b">
        <f t="shared" si="1793"/>
        <v>0</v>
      </c>
      <c r="CN3382" s="1" t="b">
        <f t="shared" si="1794"/>
        <v>0</v>
      </c>
      <c r="CO3382" s="2" t="b">
        <f t="shared" si="1795"/>
        <v>1</v>
      </c>
      <c r="CP3382" s="2" t="b">
        <f t="shared" si="1796"/>
        <v>1</v>
      </c>
      <c r="CQ3382" s="2" t="b">
        <f t="shared" si="1797"/>
        <v>0</v>
      </c>
      <c r="CR3382" s="6" t="str">
        <f t="shared" si="1798"/>
        <v>Male</v>
      </c>
      <c r="CS3382" s="7">
        <f t="shared" si="1799"/>
        <v>1</v>
      </c>
      <c r="CT3382" s="7">
        <f t="shared" si="1800"/>
        <v>0</v>
      </c>
      <c r="CU3382" s="7">
        <f t="shared" si="1801"/>
        <v>0</v>
      </c>
      <c r="CV3382" s="7">
        <f t="shared" si="1802"/>
        <v>0</v>
      </c>
    </row>
    <row r="3383" spans="2:111" ht="72.5" x14ac:dyDescent="0.35">
      <c r="B3383" s="1" t="s">
        <v>13809</v>
      </c>
      <c r="C3383" s="9">
        <v>44615</v>
      </c>
      <c r="D3383" s="10" t="s">
        <v>13809</v>
      </c>
      <c r="E3383" s="1">
        <v>10</v>
      </c>
      <c r="F3383" s="1" t="s">
        <v>127</v>
      </c>
      <c r="G3383" s="1" t="s">
        <v>13809</v>
      </c>
      <c r="H3383" s="1" t="s">
        <v>13809</v>
      </c>
      <c r="I3383" s="9">
        <v>44603</v>
      </c>
      <c r="J3383" s="2" t="s">
        <v>109</v>
      </c>
      <c r="K3383" s="2" t="s">
        <v>13809</v>
      </c>
      <c r="N3383" s="2" t="s">
        <v>13809</v>
      </c>
      <c r="O3383" s="2" t="s">
        <v>110</v>
      </c>
      <c r="P3383" s="2" t="s">
        <v>111</v>
      </c>
      <c r="S3383" s="2" t="s">
        <v>112</v>
      </c>
      <c r="T3383" s="2" t="s">
        <v>112</v>
      </c>
      <c r="U3383" s="2" t="b">
        <f t="shared" si="1817"/>
        <v>1</v>
      </c>
      <c r="V3383" s="2" t="s">
        <v>113</v>
      </c>
      <c r="W3383" s="1" t="s">
        <v>112</v>
      </c>
      <c r="X3383" s="1" t="s">
        <v>114</v>
      </c>
      <c r="Y3383" s="2" t="s">
        <v>112</v>
      </c>
      <c r="Z3383" s="2" t="s">
        <v>112</v>
      </c>
      <c r="AB3383" s="2">
        <v>8</v>
      </c>
      <c r="AC3383" s="1" t="s">
        <v>111</v>
      </c>
      <c r="AF3383" s="1" t="s">
        <v>111</v>
      </c>
      <c r="AJ3383" s="1" t="s">
        <v>115</v>
      </c>
      <c r="AK3383" s="1" t="s">
        <v>129</v>
      </c>
      <c r="AO3383" s="1" t="s">
        <v>221</v>
      </c>
      <c r="AZ3383" s="1" t="s">
        <v>310</v>
      </c>
      <c r="BA3383" s="1" t="s">
        <v>11820</v>
      </c>
      <c r="BE3383" s="1" t="s">
        <v>11821</v>
      </c>
      <c r="BG3383" s="1" t="s">
        <v>11822</v>
      </c>
      <c r="BJ3383" s="1" t="s">
        <v>111</v>
      </c>
      <c r="BN3383" s="1" t="s">
        <v>112</v>
      </c>
      <c r="BO3383" s="1" t="s">
        <v>148</v>
      </c>
      <c r="BP3383" s="1" t="s">
        <v>235</v>
      </c>
      <c r="BQ3383" s="1" t="s">
        <v>121</v>
      </c>
      <c r="BR3383" s="1" t="s">
        <v>122</v>
      </c>
      <c r="BS3383" s="1" t="s">
        <v>112</v>
      </c>
      <c r="BU3383" s="34" t="s">
        <v>11823</v>
      </c>
      <c r="BV3383" s="9">
        <v>44671</v>
      </c>
      <c r="BW3383" s="34" t="s">
        <v>15214</v>
      </c>
      <c r="BY3383" s="2" t="s">
        <v>156</v>
      </c>
      <c r="BZ3383" s="2" t="s">
        <v>124</v>
      </c>
      <c r="CA3383" s="2">
        <v>1</v>
      </c>
      <c r="CB3383" s="1" t="s">
        <v>199</v>
      </c>
      <c r="CC3383" s="2" t="s">
        <v>126</v>
      </c>
      <c r="CD3383" s="1" t="b">
        <f t="shared" si="1818"/>
        <v>1</v>
      </c>
      <c r="CE3383" s="1" t="b">
        <f t="shared" si="1819"/>
        <v>1</v>
      </c>
      <c r="CF3383" s="1" t="b">
        <f t="shared" si="1786"/>
        <v>1</v>
      </c>
      <c r="CG3383" s="1" t="b">
        <f t="shared" si="1787"/>
        <v>0</v>
      </c>
      <c r="CH3383" s="1" t="b">
        <f t="shared" si="1788"/>
        <v>0</v>
      </c>
      <c r="CI3383" s="1" t="b">
        <f t="shared" si="1789"/>
        <v>0</v>
      </c>
      <c r="CJ3383" s="1" t="b">
        <f t="shared" si="1790"/>
        <v>0</v>
      </c>
      <c r="CK3383" s="1" t="b">
        <f t="shared" si="1791"/>
        <v>0</v>
      </c>
      <c r="CL3383" s="1" t="b">
        <f t="shared" si="1792"/>
        <v>0</v>
      </c>
      <c r="CM3383" s="1" t="b">
        <f t="shared" si="1793"/>
        <v>0</v>
      </c>
      <c r="CN3383" s="1" t="b">
        <f t="shared" si="1794"/>
        <v>0</v>
      </c>
      <c r="CO3383" s="2" t="b">
        <f t="shared" si="1795"/>
        <v>0</v>
      </c>
      <c r="CP3383" s="2" t="b">
        <f t="shared" si="1796"/>
        <v>0</v>
      </c>
      <c r="CQ3383" s="2" t="b">
        <f t="shared" si="1797"/>
        <v>1</v>
      </c>
      <c r="CR3383" s="6" t="str">
        <f t="shared" si="1798"/>
        <v>Male</v>
      </c>
      <c r="CS3383" s="7">
        <f t="shared" si="1799"/>
        <v>1</v>
      </c>
      <c r="CT3383" s="7">
        <f t="shared" si="1800"/>
        <v>0</v>
      </c>
      <c r="CU3383" s="7">
        <f t="shared" si="1801"/>
        <v>0</v>
      </c>
      <c r="CV3383" s="7">
        <f t="shared" si="1802"/>
        <v>0</v>
      </c>
      <c r="CW3383" s="7">
        <f>COUNTIF(M3383,"=*moderna*")</f>
        <v>0</v>
      </c>
      <c r="CX3383" s="1" t="b">
        <f>AND(E3383&lt;30,NOT(E3383="."),NOT(E3383=""))</f>
        <v>1</v>
      </c>
      <c r="CY3383" s="1" t="b">
        <f>AND(E3383&gt;17,E3383&lt;41,NOT(E3383="."),NOT(E3383=""))</f>
        <v>0</v>
      </c>
      <c r="DG3383" s="1" t="b">
        <f>AND(E3383&gt;4,E3383&lt;18,NOT(E3383=""),NOT(E3383="."))</f>
        <v>1</v>
      </c>
    </row>
    <row r="3384" spans="2:111" ht="217.5" x14ac:dyDescent="0.35">
      <c r="B3384" s="1" t="s">
        <v>13809</v>
      </c>
      <c r="C3384" s="9">
        <v>44615</v>
      </c>
      <c r="D3384" s="10" t="s">
        <v>13809</v>
      </c>
      <c r="E3384" s="1">
        <v>44</v>
      </c>
      <c r="F3384" s="1" t="s">
        <v>108</v>
      </c>
      <c r="G3384" s="1" t="s">
        <v>13809</v>
      </c>
      <c r="H3384" s="1" t="s">
        <v>13809</v>
      </c>
      <c r="J3384" s="2" t="s">
        <v>128</v>
      </c>
      <c r="K3384" s="2" t="s">
        <v>13809</v>
      </c>
      <c r="M3384" s="2" t="s">
        <v>128</v>
      </c>
      <c r="N3384" s="2" t="s">
        <v>13809</v>
      </c>
      <c r="O3384" s="2" t="s">
        <v>110</v>
      </c>
      <c r="P3384" s="2" t="s">
        <v>111</v>
      </c>
      <c r="S3384" s="2" t="s">
        <v>111</v>
      </c>
      <c r="T3384" s="2" t="s">
        <v>112</v>
      </c>
      <c r="U3384" s="2" t="b">
        <f t="shared" si="1817"/>
        <v>1</v>
      </c>
      <c r="V3384" s="2" t="s">
        <v>126</v>
      </c>
      <c r="W3384" s="1" t="s">
        <v>111</v>
      </c>
      <c r="Y3384" s="2" t="s">
        <v>112</v>
      </c>
      <c r="AB3384" s="2">
        <v>14</v>
      </c>
      <c r="AK3384" s="1" t="s">
        <v>294</v>
      </c>
      <c r="AN3384" s="1" t="s">
        <v>11824</v>
      </c>
      <c r="AO3384" s="1" t="s">
        <v>117</v>
      </c>
      <c r="BJ3384" s="1" t="s">
        <v>111</v>
      </c>
      <c r="BN3384" s="1" t="s">
        <v>111</v>
      </c>
      <c r="BU3384" s="34" t="s">
        <v>11825</v>
      </c>
      <c r="BV3384" s="9">
        <v>44637</v>
      </c>
      <c r="BW3384" s="34" t="s">
        <v>15213</v>
      </c>
      <c r="BY3384" s="2" t="s">
        <v>153</v>
      </c>
      <c r="BZ3384" s="2" t="s">
        <v>124</v>
      </c>
      <c r="CB3384" s="1" t="s">
        <v>175</v>
      </c>
      <c r="CD3384" s="1" t="b">
        <f t="shared" si="1818"/>
        <v>0</v>
      </c>
      <c r="CE3384" s="1" t="b">
        <f t="shared" si="1819"/>
        <v>0</v>
      </c>
      <c r="CF3384" s="1" t="b">
        <f t="shared" si="1786"/>
        <v>0</v>
      </c>
      <c r="CG3384" s="1" t="b">
        <f t="shared" si="1787"/>
        <v>0</v>
      </c>
      <c r="CH3384" s="1" t="b">
        <f t="shared" si="1788"/>
        <v>0</v>
      </c>
      <c r="CI3384" s="1" t="b">
        <f t="shared" si="1789"/>
        <v>0</v>
      </c>
      <c r="CJ3384" s="1" t="b">
        <f t="shared" si="1790"/>
        <v>0</v>
      </c>
      <c r="CK3384" s="1" t="b">
        <f t="shared" si="1791"/>
        <v>0</v>
      </c>
      <c r="CL3384" s="1" t="b">
        <f t="shared" si="1792"/>
        <v>1</v>
      </c>
      <c r="CM3384" s="1" t="b">
        <f t="shared" si="1793"/>
        <v>0</v>
      </c>
      <c r="CN3384" s="1" t="b">
        <f t="shared" si="1794"/>
        <v>0</v>
      </c>
      <c r="CO3384" s="2" t="b">
        <f t="shared" si="1795"/>
        <v>0</v>
      </c>
      <c r="CP3384" s="2" t="b">
        <f t="shared" si="1796"/>
        <v>0</v>
      </c>
      <c r="CQ3384" s="2" t="b">
        <f t="shared" si="1797"/>
        <v>1</v>
      </c>
      <c r="CR3384" s="6" t="str">
        <f t="shared" si="1798"/>
        <v>Female</v>
      </c>
      <c r="CS3384" s="7">
        <f t="shared" si="1799"/>
        <v>0</v>
      </c>
      <c r="CT3384" s="7">
        <f t="shared" si="1800"/>
        <v>1</v>
      </c>
      <c r="CU3384" s="7">
        <f t="shared" si="1801"/>
        <v>0</v>
      </c>
      <c r="CV3384" s="7">
        <f t="shared" si="1802"/>
        <v>0</v>
      </c>
      <c r="CW3384" s="7">
        <f>COUNTIF(M3384,"=*moderna*")</f>
        <v>1</v>
      </c>
      <c r="CX3384" s="1" t="b">
        <f>AND(E3384&lt;30,NOT(E3384="."),NOT(E3384=""))</f>
        <v>0</v>
      </c>
      <c r="CY3384" s="1" t="b">
        <f>AND(E3384&gt;17,E3384&lt;41,NOT(E3384="."),NOT(E3384=""))</f>
        <v>0</v>
      </c>
      <c r="DG3384" s="1" t="b">
        <f>AND(E3384&gt;4,E3384&lt;18,NOT(E3384=""),NOT(E3384="."))</f>
        <v>0</v>
      </c>
    </row>
    <row r="3385" spans="2:111" ht="87" x14ac:dyDescent="0.35">
      <c r="B3385" s="1" t="s">
        <v>13809</v>
      </c>
      <c r="C3385" s="9">
        <v>44615</v>
      </c>
      <c r="D3385" s="10" t="s">
        <v>13809</v>
      </c>
      <c r="E3385" s="1">
        <v>17</v>
      </c>
      <c r="F3385" s="1" t="s">
        <v>108</v>
      </c>
      <c r="G3385" s="1" t="s">
        <v>13809</v>
      </c>
      <c r="H3385" s="1" t="s">
        <v>13809</v>
      </c>
      <c r="I3385" s="9">
        <v>44338</v>
      </c>
      <c r="J3385" s="2" t="s">
        <v>109</v>
      </c>
      <c r="K3385" s="2" t="s">
        <v>13809</v>
      </c>
      <c r="L3385" s="9">
        <v>44359</v>
      </c>
      <c r="M3385" s="2" t="s">
        <v>109</v>
      </c>
      <c r="N3385" s="2" t="s">
        <v>13809</v>
      </c>
      <c r="O3385" s="2" t="s">
        <v>110</v>
      </c>
      <c r="P3385" s="2" t="s">
        <v>111</v>
      </c>
      <c r="S3385" s="2" t="s">
        <v>111</v>
      </c>
      <c r="T3385" s="2" t="s">
        <v>112</v>
      </c>
      <c r="U3385" s="2" t="b">
        <f t="shared" si="1817"/>
        <v>1</v>
      </c>
      <c r="V3385" s="2" t="s">
        <v>113</v>
      </c>
      <c r="W3385" s="1" t="s">
        <v>112</v>
      </c>
      <c r="X3385" s="1" t="s">
        <v>138</v>
      </c>
      <c r="Y3385" s="2" t="s">
        <v>112</v>
      </c>
      <c r="Z3385" s="2" t="s">
        <v>111</v>
      </c>
      <c r="AA3385" s="2" t="s">
        <v>111</v>
      </c>
      <c r="AB3385" s="2">
        <v>1</v>
      </c>
      <c r="AC3385" s="1" t="s">
        <v>111</v>
      </c>
      <c r="AF3385" s="1" t="s">
        <v>111</v>
      </c>
      <c r="AJ3385" s="1" t="s">
        <v>115</v>
      </c>
      <c r="AK3385" s="1" t="s">
        <v>129</v>
      </c>
      <c r="AO3385" s="1" t="s">
        <v>221</v>
      </c>
      <c r="AS3385" s="1" t="s">
        <v>118</v>
      </c>
      <c r="AZ3385" s="1" t="s">
        <v>155</v>
      </c>
      <c r="BA3385" s="1" t="s">
        <v>272</v>
      </c>
      <c r="BJ3385" s="1" t="s">
        <v>111</v>
      </c>
      <c r="BQ3385" s="1" t="s">
        <v>121</v>
      </c>
      <c r="BR3385" s="1" t="s">
        <v>122</v>
      </c>
      <c r="BS3385" s="1" t="s">
        <v>112</v>
      </c>
      <c r="BU3385" s="34" t="s">
        <v>11826</v>
      </c>
      <c r="BV3385" s="9">
        <v>44622</v>
      </c>
      <c r="BW3385" s="34" t="s">
        <v>15215</v>
      </c>
      <c r="BY3385" s="2" t="s">
        <v>174</v>
      </c>
      <c r="BZ3385" s="2" t="s">
        <v>124</v>
      </c>
      <c r="CA3385" s="2">
        <v>3</v>
      </c>
      <c r="CB3385" s="1" t="s">
        <v>169</v>
      </c>
      <c r="CC3385" s="2" t="s">
        <v>113</v>
      </c>
      <c r="CD3385" s="1" t="b">
        <f t="shared" si="1818"/>
        <v>1</v>
      </c>
      <c r="CE3385" s="1" t="b">
        <f t="shared" si="1819"/>
        <v>1</v>
      </c>
      <c r="CF3385" s="1" t="b">
        <f t="shared" si="1786"/>
        <v>0</v>
      </c>
      <c r="CG3385" s="1" t="b">
        <f t="shared" si="1787"/>
        <v>0</v>
      </c>
      <c r="CH3385" s="1" t="b">
        <f t="shared" si="1788"/>
        <v>1</v>
      </c>
      <c r="CI3385" s="1" t="b">
        <f t="shared" si="1789"/>
        <v>0</v>
      </c>
      <c r="CJ3385" s="1" t="b">
        <f t="shared" si="1790"/>
        <v>0</v>
      </c>
      <c r="CK3385" s="1" t="b">
        <f t="shared" si="1791"/>
        <v>0</v>
      </c>
      <c r="CL3385" s="1" t="b">
        <f t="shared" si="1792"/>
        <v>0</v>
      </c>
      <c r="CM3385" s="1" t="b">
        <f t="shared" si="1793"/>
        <v>0</v>
      </c>
      <c r="CN3385" s="1" t="b">
        <f t="shared" si="1794"/>
        <v>0</v>
      </c>
      <c r="CO3385" s="2" t="b">
        <f t="shared" si="1795"/>
        <v>1</v>
      </c>
      <c r="CP3385" s="2" t="b">
        <f t="shared" si="1796"/>
        <v>1</v>
      </c>
      <c r="CQ3385" s="2" t="b">
        <f t="shared" si="1797"/>
        <v>0</v>
      </c>
      <c r="CR3385" s="6" t="str">
        <f t="shared" si="1798"/>
        <v>Female</v>
      </c>
      <c r="CS3385" s="7">
        <f t="shared" si="1799"/>
        <v>1</v>
      </c>
      <c r="CT3385" s="7">
        <f t="shared" si="1800"/>
        <v>0</v>
      </c>
      <c r="CU3385" s="7">
        <f t="shared" si="1801"/>
        <v>0</v>
      </c>
      <c r="CV3385" s="7">
        <f t="shared" si="1802"/>
        <v>1</v>
      </c>
      <c r="CW3385" s="7">
        <f>COUNTIF(M3385,"=*moderna*")</f>
        <v>0</v>
      </c>
      <c r="CX3385" s="1" t="b">
        <f>AND(E3385&lt;30,NOT(E3385="."),NOT(E3385=""))</f>
        <v>1</v>
      </c>
      <c r="CY3385" s="1" t="b">
        <f>AND(E3385&gt;17,E3385&lt;41,NOT(E3385="."),NOT(E3385=""))</f>
        <v>0</v>
      </c>
      <c r="DG3385" s="1" t="b">
        <f>AND(E3385&gt;4,E3385&lt;18,NOT(E3385=""),NOT(E3385="."))</f>
        <v>1</v>
      </c>
    </row>
    <row r="3386" spans="2:111" ht="116" x14ac:dyDescent="0.35">
      <c r="B3386" s="1" t="s">
        <v>13809</v>
      </c>
      <c r="C3386" s="9">
        <v>44616</v>
      </c>
      <c r="D3386" s="10" t="s">
        <v>13809</v>
      </c>
      <c r="E3386" s="1">
        <v>14</v>
      </c>
      <c r="F3386" s="1" t="s">
        <v>127</v>
      </c>
      <c r="G3386" s="1" t="s">
        <v>13809</v>
      </c>
      <c r="H3386" s="1" t="s">
        <v>13809</v>
      </c>
      <c r="K3386" s="2" t="s">
        <v>13809</v>
      </c>
      <c r="N3386" s="2" t="s">
        <v>13809</v>
      </c>
      <c r="O3386" s="2" t="s">
        <v>110</v>
      </c>
      <c r="P3386" s="2" t="s">
        <v>111</v>
      </c>
      <c r="S3386" s="2" t="s">
        <v>111</v>
      </c>
      <c r="T3386" s="2" t="s">
        <v>112</v>
      </c>
      <c r="U3386" s="2" t="b">
        <f t="shared" si="1817"/>
        <v>1</v>
      </c>
      <c r="V3386" s="2" t="s">
        <v>113</v>
      </c>
      <c r="W3386" s="1" t="s">
        <v>112</v>
      </c>
      <c r="X3386" s="1" t="s">
        <v>114</v>
      </c>
      <c r="Y3386" s="2" t="s">
        <v>112</v>
      </c>
      <c r="Z3386" s="2" t="s">
        <v>111</v>
      </c>
      <c r="AA3386" s="2" t="s">
        <v>111</v>
      </c>
      <c r="AB3386" s="4">
        <v>0</v>
      </c>
      <c r="AC3386" s="1" t="s">
        <v>111</v>
      </c>
      <c r="AF3386" s="1" t="s">
        <v>111</v>
      </c>
      <c r="AJ3386" s="1" t="s">
        <v>115</v>
      </c>
      <c r="AK3386" s="1" t="s">
        <v>129</v>
      </c>
      <c r="AO3386" s="1" t="s">
        <v>130</v>
      </c>
      <c r="AS3386" s="1" t="s">
        <v>118</v>
      </c>
      <c r="AU3386" s="1" t="s">
        <v>132</v>
      </c>
      <c r="AZ3386" s="1" t="s">
        <v>155</v>
      </c>
      <c r="BA3386" s="1" t="s">
        <v>11827</v>
      </c>
      <c r="BJ3386" s="1" t="s">
        <v>112</v>
      </c>
      <c r="BK3386" s="1" t="s">
        <v>112</v>
      </c>
      <c r="BL3386" s="1" t="s">
        <v>318</v>
      </c>
      <c r="BQ3386" s="1" t="s">
        <v>121</v>
      </c>
      <c r="BR3386" s="1" t="s">
        <v>122</v>
      </c>
      <c r="BS3386" s="1" t="s">
        <v>112</v>
      </c>
      <c r="BU3386" s="34" t="s">
        <v>11828</v>
      </c>
      <c r="BV3386" s="9">
        <v>44620</v>
      </c>
      <c r="BW3386" s="34" t="s">
        <v>15216</v>
      </c>
      <c r="BY3386" s="2" t="s">
        <v>123</v>
      </c>
      <c r="BZ3386" s="2" t="s">
        <v>232</v>
      </c>
      <c r="CA3386" s="2">
        <v>3</v>
      </c>
      <c r="CB3386" s="1" t="s">
        <v>265</v>
      </c>
      <c r="CC3386" s="2" t="s">
        <v>126</v>
      </c>
      <c r="CD3386" s="1" t="b">
        <f t="shared" si="1818"/>
        <v>1</v>
      </c>
      <c r="CE3386" s="1" t="b">
        <f t="shared" si="1819"/>
        <v>1</v>
      </c>
      <c r="CF3386" s="1" t="b">
        <f t="shared" si="1786"/>
        <v>0</v>
      </c>
      <c r="CG3386" s="1" t="b">
        <f t="shared" si="1787"/>
        <v>1</v>
      </c>
      <c r="CH3386" s="1" t="b">
        <f t="shared" si="1788"/>
        <v>0</v>
      </c>
      <c r="CI3386" s="1" t="b">
        <f t="shared" si="1789"/>
        <v>0</v>
      </c>
      <c r="CJ3386" s="1" t="b">
        <f t="shared" si="1790"/>
        <v>0</v>
      </c>
      <c r="CK3386" s="1" t="b">
        <f t="shared" si="1791"/>
        <v>0</v>
      </c>
      <c r="CL3386" s="1" t="b">
        <f t="shared" si="1792"/>
        <v>0</v>
      </c>
      <c r="CM3386" s="1" t="b">
        <f t="shared" si="1793"/>
        <v>0</v>
      </c>
      <c r="CN3386" s="1" t="b">
        <f t="shared" si="1794"/>
        <v>0</v>
      </c>
      <c r="CO3386" s="2" t="b">
        <f t="shared" si="1795"/>
        <v>1</v>
      </c>
      <c r="CP3386" s="2" t="b">
        <f t="shared" si="1796"/>
        <v>1</v>
      </c>
      <c r="CQ3386" s="2" t="b">
        <f t="shared" si="1797"/>
        <v>0</v>
      </c>
      <c r="CR3386" s="6" t="str">
        <f t="shared" si="1798"/>
        <v>Male</v>
      </c>
      <c r="CS3386" s="7">
        <f t="shared" si="1799"/>
        <v>0</v>
      </c>
      <c r="CT3386" s="7">
        <f t="shared" si="1800"/>
        <v>0</v>
      </c>
      <c r="CU3386" s="7">
        <f t="shared" si="1801"/>
        <v>0</v>
      </c>
      <c r="CV3386" s="7">
        <f t="shared" si="1802"/>
        <v>0</v>
      </c>
      <c r="CW3386" s="7">
        <f>COUNTIF(M3386,"=*moderna*")</f>
        <v>0</v>
      </c>
      <c r="CX3386" s="1" t="b">
        <f>AND(E3386&lt;30,NOT(E3386="."),NOT(E3386=""))</f>
        <v>1</v>
      </c>
      <c r="CY3386" s="1" t="b">
        <f>AND(E3386&gt;17,E3386&lt;41,NOT(E3386="."),NOT(E3386=""))</f>
        <v>0</v>
      </c>
      <c r="DG3386" s="1" t="b">
        <f>AND(E3386&gt;4,E3386&lt;18,NOT(E3386=""),NOT(E3386="."))</f>
        <v>1</v>
      </c>
    </row>
    <row r="3387" spans="2:111" ht="409.5" x14ac:dyDescent="0.35">
      <c r="B3387" s="1" t="s">
        <v>13809</v>
      </c>
      <c r="C3387" s="9">
        <v>44616</v>
      </c>
      <c r="D3387" s="10" t="s">
        <v>13809</v>
      </c>
      <c r="E3387" s="1">
        <v>16</v>
      </c>
      <c r="F3387" s="1" t="s">
        <v>108</v>
      </c>
      <c r="G3387" s="1" t="s">
        <v>13809</v>
      </c>
      <c r="H3387" s="1" t="s">
        <v>13809</v>
      </c>
      <c r="I3387" s="2" t="s">
        <v>183</v>
      </c>
      <c r="J3387" s="2" t="s">
        <v>109</v>
      </c>
      <c r="K3387" s="2" t="s">
        <v>13809</v>
      </c>
      <c r="L3387" s="9">
        <v>44604</v>
      </c>
      <c r="M3387" s="2" t="s">
        <v>109</v>
      </c>
      <c r="N3387" s="2" t="s">
        <v>13809</v>
      </c>
      <c r="O3387" s="2" t="s">
        <v>8383</v>
      </c>
      <c r="P3387" s="2" t="s">
        <v>111</v>
      </c>
      <c r="S3387" s="2" t="s">
        <v>112</v>
      </c>
      <c r="T3387" s="2" t="s">
        <v>111</v>
      </c>
      <c r="U3387" s="2" t="b">
        <f t="shared" si="1817"/>
        <v>1</v>
      </c>
      <c r="V3387" s="2" t="s">
        <v>113</v>
      </c>
      <c r="W3387" s="1" t="s">
        <v>112</v>
      </c>
      <c r="X3387" s="1" t="s">
        <v>114</v>
      </c>
      <c r="Y3387" s="2" t="s">
        <v>112</v>
      </c>
      <c r="Z3387" s="2" t="s">
        <v>111</v>
      </c>
      <c r="AA3387" s="2" t="s">
        <v>112</v>
      </c>
      <c r="AB3387" s="2">
        <v>2</v>
      </c>
      <c r="AC3387" s="1" t="s">
        <v>111</v>
      </c>
      <c r="AF3387" s="1" t="s">
        <v>111</v>
      </c>
      <c r="AH3387" s="1" t="s">
        <v>1082</v>
      </c>
      <c r="AJ3387" s="1" t="s">
        <v>115</v>
      </c>
      <c r="AK3387" s="1" t="s">
        <v>291</v>
      </c>
      <c r="AN3387" s="1" t="s">
        <v>11829</v>
      </c>
      <c r="AO3387" s="1" t="s">
        <v>166</v>
      </c>
      <c r="AS3387" s="1" t="s">
        <v>767</v>
      </c>
      <c r="AU3387" s="1" t="s">
        <v>119</v>
      </c>
      <c r="AX3387" s="1">
        <v>60.5</v>
      </c>
      <c r="AZ3387" s="1" t="s">
        <v>120</v>
      </c>
      <c r="BA3387" s="1" t="s">
        <v>11830</v>
      </c>
      <c r="BG3387" s="1" t="s">
        <v>11831</v>
      </c>
      <c r="BH3387" s="1" t="s">
        <v>11832</v>
      </c>
      <c r="BJ3387" s="1" t="s">
        <v>112</v>
      </c>
      <c r="BK3387" s="1" t="s">
        <v>112</v>
      </c>
      <c r="BL3387" s="1" t="s">
        <v>361</v>
      </c>
      <c r="BM3387" s="1" t="s">
        <v>11833</v>
      </c>
      <c r="BQ3387" s="1" t="s">
        <v>121</v>
      </c>
      <c r="BR3387" s="1" t="s">
        <v>122</v>
      </c>
      <c r="BS3387" s="1" t="s">
        <v>111</v>
      </c>
      <c r="BT3387" s="34" t="s">
        <v>11834</v>
      </c>
      <c r="BU3387" s="34" t="s">
        <v>11835</v>
      </c>
      <c r="BV3387" s="9">
        <v>44616</v>
      </c>
      <c r="BW3387" s="34" t="s">
        <v>15217</v>
      </c>
      <c r="BY3387" s="2" t="s">
        <v>123</v>
      </c>
      <c r="BZ3387" s="2" t="s">
        <v>124</v>
      </c>
      <c r="CA3387" s="2">
        <v>2</v>
      </c>
      <c r="CB3387" s="1" t="s">
        <v>7540</v>
      </c>
      <c r="CC3387" s="2" t="s">
        <v>126</v>
      </c>
      <c r="CD3387" s="1" t="b">
        <f t="shared" si="1818"/>
        <v>1</v>
      </c>
      <c r="CE3387" s="1" t="b">
        <f t="shared" si="1819"/>
        <v>1</v>
      </c>
      <c r="CF3387" s="1" t="b">
        <f t="shared" si="1786"/>
        <v>0</v>
      </c>
      <c r="CG3387" s="1" t="b">
        <f t="shared" si="1787"/>
        <v>0</v>
      </c>
      <c r="CH3387" s="1" t="b">
        <f t="shared" si="1788"/>
        <v>1</v>
      </c>
      <c r="CI3387" s="1" t="b">
        <f t="shared" si="1789"/>
        <v>0</v>
      </c>
      <c r="CJ3387" s="1" t="b">
        <f t="shared" si="1790"/>
        <v>0</v>
      </c>
      <c r="CK3387" s="1" t="b">
        <f t="shared" si="1791"/>
        <v>0</v>
      </c>
      <c r="CL3387" s="1" t="b">
        <f t="shared" si="1792"/>
        <v>0</v>
      </c>
      <c r="CM3387" s="1" t="b">
        <f t="shared" si="1793"/>
        <v>0</v>
      </c>
      <c r="CN3387" s="1" t="b">
        <f t="shared" si="1794"/>
        <v>0</v>
      </c>
      <c r="CO3387" s="2" t="b">
        <f t="shared" si="1795"/>
        <v>1</v>
      </c>
      <c r="CP3387" s="2" t="b">
        <f t="shared" si="1796"/>
        <v>1</v>
      </c>
      <c r="CQ3387" s="2" t="b">
        <f t="shared" si="1797"/>
        <v>0</v>
      </c>
      <c r="CR3387" s="6" t="str">
        <f t="shared" si="1798"/>
        <v>Female</v>
      </c>
      <c r="CS3387" s="7">
        <f t="shared" si="1799"/>
        <v>1</v>
      </c>
      <c r="CT3387" s="7">
        <f t="shared" si="1800"/>
        <v>0</v>
      </c>
      <c r="CU3387" s="7">
        <f t="shared" si="1801"/>
        <v>0</v>
      </c>
      <c r="CV3387" s="7">
        <f t="shared" si="1802"/>
        <v>1</v>
      </c>
    </row>
    <row r="3388" spans="2:111" ht="116" x14ac:dyDescent="0.35">
      <c r="B3388" s="1" t="s">
        <v>13809</v>
      </c>
      <c r="C3388" s="9">
        <v>44616</v>
      </c>
      <c r="D3388" s="10" t="s">
        <v>13809</v>
      </c>
      <c r="E3388" s="1">
        <v>43</v>
      </c>
      <c r="F3388" s="1" t="s">
        <v>108</v>
      </c>
      <c r="G3388" s="1" t="s">
        <v>13809</v>
      </c>
      <c r="H3388" s="1" t="s">
        <v>13809</v>
      </c>
      <c r="I3388" s="9">
        <v>44294</v>
      </c>
      <c r="J3388" s="2" t="s">
        <v>409</v>
      </c>
      <c r="K3388" s="2" t="s">
        <v>13809</v>
      </c>
      <c r="M3388" s="2" t="s">
        <v>163</v>
      </c>
      <c r="N3388" s="2" t="s">
        <v>13809</v>
      </c>
      <c r="O3388" s="2" t="s">
        <v>110</v>
      </c>
      <c r="P3388" s="2" t="s">
        <v>111</v>
      </c>
      <c r="S3388" s="2" t="s">
        <v>111</v>
      </c>
      <c r="T3388" s="2" t="s">
        <v>112</v>
      </c>
      <c r="U3388" s="2" t="b">
        <f t="shared" si="1817"/>
        <v>1</v>
      </c>
      <c r="V3388" s="2" t="s">
        <v>126</v>
      </c>
      <c r="W3388" s="1" t="s">
        <v>111</v>
      </c>
      <c r="Y3388" s="2" t="s">
        <v>112</v>
      </c>
      <c r="Z3388" s="2" t="s">
        <v>112</v>
      </c>
      <c r="AA3388" s="2" t="s">
        <v>111</v>
      </c>
      <c r="AB3388" s="2">
        <v>12</v>
      </c>
      <c r="AH3388" s="1" t="s">
        <v>193</v>
      </c>
      <c r="AI3388" s="1" t="s">
        <v>11836</v>
      </c>
      <c r="AJ3388" s="1" t="s">
        <v>115</v>
      </c>
      <c r="AO3388" s="1" t="s">
        <v>2598</v>
      </c>
      <c r="BJ3388" s="1" t="s">
        <v>111</v>
      </c>
      <c r="BU3388" s="34" t="s">
        <v>11837</v>
      </c>
      <c r="BV3388" s="9">
        <v>44687</v>
      </c>
      <c r="BW3388" s="34" t="s">
        <v>15218</v>
      </c>
      <c r="BY3388" s="2" t="s">
        <v>153</v>
      </c>
      <c r="BZ3388" s="2" t="s">
        <v>124</v>
      </c>
      <c r="CB3388" s="1" t="s">
        <v>207</v>
      </c>
      <c r="CD3388" s="1" t="b">
        <f t="shared" si="1818"/>
        <v>0</v>
      </c>
      <c r="CE3388" s="1" t="b">
        <f t="shared" si="1819"/>
        <v>0</v>
      </c>
      <c r="CF3388" s="1" t="b">
        <f t="shared" si="1786"/>
        <v>0</v>
      </c>
      <c r="CG3388" s="1" t="b">
        <f t="shared" si="1787"/>
        <v>0</v>
      </c>
      <c r="CH3388" s="1" t="b">
        <f t="shared" si="1788"/>
        <v>0</v>
      </c>
      <c r="CI3388" s="1" t="b">
        <f t="shared" si="1789"/>
        <v>0</v>
      </c>
      <c r="CJ3388" s="1" t="b">
        <f t="shared" si="1790"/>
        <v>0</v>
      </c>
      <c r="CK3388" s="1" t="b">
        <f t="shared" si="1791"/>
        <v>0</v>
      </c>
      <c r="CL3388" s="1" t="b">
        <f t="shared" si="1792"/>
        <v>1</v>
      </c>
      <c r="CM3388" s="1" t="b">
        <f t="shared" si="1793"/>
        <v>0</v>
      </c>
      <c r="CN3388" s="1" t="b">
        <f t="shared" si="1794"/>
        <v>0</v>
      </c>
      <c r="CO3388" s="2" t="b">
        <f t="shared" si="1795"/>
        <v>0</v>
      </c>
      <c r="CP3388" s="2" t="b">
        <f t="shared" si="1796"/>
        <v>0</v>
      </c>
      <c r="CQ3388" s="2" t="b">
        <f t="shared" si="1797"/>
        <v>1</v>
      </c>
      <c r="CR3388" s="6" t="str">
        <f t="shared" si="1798"/>
        <v>Female</v>
      </c>
      <c r="CS3388" s="7">
        <f t="shared" si="1799"/>
        <v>0</v>
      </c>
      <c r="CT3388" s="7">
        <f t="shared" si="1800"/>
        <v>0</v>
      </c>
      <c r="CU3388" s="7">
        <f t="shared" si="1801"/>
        <v>1</v>
      </c>
      <c r="CV3388" s="7">
        <f t="shared" si="1802"/>
        <v>0</v>
      </c>
    </row>
    <row r="3389" spans="2:111" ht="145" x14ac:dyDescent="0.35">
      <c r="B3389" s="1" t="s">
        <v>13809</v>
      </c>
      <c r="C3389" s="9">
        <v>44616</v>
      </c>
      <c r="D3389" s="10" t="s">
        <v>13809</v>
      </c>
      <c r="E3389" s="1">
        <v>13</v>
      </c>
      <c r="F3389" s="1" t="s">
        <v>127</v>
      </c>
      <c r="G3389" s="1" t="s">
        <v>13809</v>
      </c>
      <c r="H3389" s="1" t="s">
        <v>13809</v>
      </c>
      <c r="I3389" s="9">
        <v>44338</v>
      </c>
      <c r="J3389" s="2" t="s">
        <v>109</v>
      </c>
      <c r="K3389" s="2" t="s">
        <v>13809</v>
      </c>
      <c r="L3389" s="9">
        <v>44359</v>
      </c>
      <c r="M3389" s="2" t="s">
        <v>109</v>
      </c>
      <c r="N3389" s="2" t="s">
        <v>13809</v>
      </c>
      <c r="O3389" s="2" t="s">
        <v>110</v>
      </c>
      <c r="P3389" s="2" t="s">
        <v>111</v>
      </c>
      <c r="S3389" s="2" t="s">
        <v>111</v>
      </c>
      <c r="T3389" s="2" t="s">
        <v>112</v>
      </c>
      <c r="U3389" s="2" t="b">
        <f t="shared" si="1817"/>
        <v>1</v>
      </c>
      <c r="V3389" s="2" t="s">
        <v>113</v>
      </c>
      <c r="W3389" s="1" t="s">
        <v>112</v>
      </c>
      <c r="X3389" s="1" t="s">
        <v>138</v>
      </c>
      <c r="Y3389" s="2" t="s">
        <v>112</v>
      </c>
      <c r="Z3389" s="2" t="s">
        <v>111</v>
      </c>
      <c r="AA3389" s="2" t="s">
        <v>111</v>
      </c>
      <c r="AB3389" s="2">
        <v>2</v>
      </c>
      <c r="AC3389" s="1" t="s">
        <v>111</v>
      </c>
      <c r="AF3389" s="1" t="s">
        <v>111</v>
      </c>
      <c r="AJ3389" s="1" t="s">
        <v>115</v>
      </c>
      <c r="AK3389" s="1" t="s">
        <v>150</v>
      </c>
      <c r="AO3389" s="1" t="s">
        <v>237</v>
      </c>
      <c r="AS3389" s="1" t="s">
        <v>140</v>
      </c>
      <c r="AU3389" s="1" t="s">
        <v>132</v>
      </c>
      <c r="BJ3389" s="1" t="s">
        <v>111</v>
      </c>
      <c r="BN3389" s="1" t="s">
        <v>112</v>
      </c>
      <c r="BO3389" s="1" t="s">
        <v>148</v>
      </c>
      <c r="BP3389" s="1" t="s">
        <v>235</v>
      </c>
      <c r="BQ3389" s="1" t="s">
        <v>121</v>
      </c>
      <c r="BR3389" s="1" t="s">
        <v>122</v>
      </c>
      <c r="BS3389" s="1" t="s">
        <v>112</v>
      </c>
      <c r="BU3389" s="34" t="s">
        <v>11838</v>
      </c>
      <c r="BV3389" s="9">
        <v>44620</v>
      </c>
      <c r="BW3389" s="34" t="s">
        <v>15219</v>
      </c>
      <c r="BY3389" s="2" t="s">
        <v>123</v>
      </c>
      <c r="BZ3389" s="2" t="s">
        <v>124</v>
      </c>
      <c r="CA3389" s="2">
        <v>3</v>
      </c>
      <c r="CB3389" s="1" t="s">
        <v>227</v>
      </c>
      <c r="CC3389" s="2" t="s">
        <v>113</v>
      </c>
      <c r="CD3389" s="1" t="b">
        <f t="shared" si="1818"/>
        <v>1</v>
      </c>
      <c r="CE3389" s="1" t="b">
        <f t="shared" si="1819"/>
        <v>1</v>
      </c>
      <c r="CF3389" s="1" t="b">
        <f t="shared" si="1786"/>
        <v>0</v>
      </c>
      <c r="CG3389" s="1" t="b">
        <f t="shared" si="1787"/>
        <v>1</v>
      </c>
      <c r="CH3389" s="1" t="b">
        <f t="shared" si="1788"/>
        <v>0</v>
      </c>
      <c r="CI3389" s="1" t="b">
        <f t="shared" si="1789"/>
        <v>0</v>
      </c>
      <c r="CJ3389" s="1" t="b">
        <f t="shared" si="1790"/>
        <v>0</v>
      </c>
      <c r="CK3389" s="1" t="b">
        <f t="shared" si="1791"/>
        <v>0</v>
      </c>
      <c r="CL3389" s="1" t="b">
        <f t="shared" si="1792"/>
        <v>0</v>
      </c>
      <c r="CM3389" s="1" t="b">
        <f t="shared" si="1793"/>
        <v>0</v>
      </c>
      <c r="CN3389" s="1" t="b">
        <f t="shared" si="1794"/>
        <v>0</v>
      </c>
      <c r="CO3389" s="2" t="b">
        <f t="shared" si="1795"/>
        <v>1</v>
      </c>
      <c r="CP3389" s="2" t="b">
        <f t="shared" si="1796"/>
        <v>1</v>
      </c>
      <c r="CQ3389" s="2" t="b">
        <f t="shared" si="1797"/>
        <v>0</v>
      </c>
      <c r="CR3389" s="6" t="str">
        <f t="shared" si="1798"/>
        <v>Male</v>
      </c>
      <c r="CS3389" s="7">
        <f t="shared" si="1799"/>
        <v>1</v>
      </c>
      <c r="CT3389" s="7">
        <f t="shared" si="1800"/>
        <v>0</v>
      </c>
      <c r="CU3389" s="7">
        <f t="shared" si="1801"/>
        <v>0</v>
      </c>
      <c r="CV3389" s="7">
        <f t="shared" si="1802"/>
        <v>1</v>
      </c>
      <c r="CW3389" s="7">
        <f>COUNTIF(M3389,"=*moderna*")</f>
        <v>0</v>
      </c>
      <c r="CX3389" s="1" t="b">
        <f>AND(E3389&lt;30,NOT(E3389="."),NOT(E3389=""))</f>
        <v>1</v>
      </c>
      <c r="CY3389" s="1" t="b">
        <f>AND(E3389&gt;17,E3389&lt;41,NOT(E3389="."),NOT(E3389=""))</f>
        <v>0</v>
      </c>
      <c r="DG3389" s="1" t="b">
        <f>AND(E3389&gt;4,E3389&lt;18,NOT(E3389=""),NOT(E3389="."))</f>
        <v>1</v>
      </c>
    </row>
    <row r="3390" spans="2:111" ht="203" x14ac:dyDescent="0.35">
      <c r="B3390" s="1" t="s">
        <v>13809</v>
      </c>
      <c r="C3390" s="9">
        <v>44617</v>
      </c>
      <c r="D3390" s="10" t="s">
        <v>13809</v>
      </c>
      <c r="E3390" s="1">
        <v>22</v>
      </c>
      <c r="F3390" s="1" t="s">
        <v>108</v>
      </c>
      <c r="G3390" s="1" t="s">
        <v>13809</v>
      </c>
      <c r="H3390" s="1" t="s">
        <v>13809</v>
      </c>
      <c r="I3390" s="9">
        <v>44606</v>
      </c>
      <c r="J3390" s="2" t="s">
        <v>109</v>
      </c>
      <c r="K3390" s="2" t="s">
        <v>13809</v>
      </c>
      <c r="N3390" s="2" t="s">
        <v>13809</v>
      </c>
      <c r="O3390" s="2" t="s">
        <v>110</v>
      </c>
      <c r="P3390" s="2" t="s">
        <v>111</v>
      </c>
      <c r="S3390" s="2" t="s">
        <v>112</v>
      </c>
      <c r="T3390" s="2" t="s">
        <v>111</v>
      </c>
      <c r="U3390" s="2" t="b">
        <f t="shared" si="1817"/>
        <v>1</v>
      </c>
      <c r="V3390" s="2" t="s">
        <v>113</v>
      </c>
      <c r="W3390" s="1" t="s">
        <v>112</v>
      </c>
      <c r="X3390" s="1" t="s">
        <v>138</v>
      </c>
      <c r="Y3390" s="2" t="s">
        <v>111</v>
      </c>
      <c r="AF3390" s="1" t="s">
        <v>111</v>
      </c>
      <c r="AJ3390" s="1" t="s">
        <v>115</v>
      </c>
      <c r="AK3390" s="1" t="s">
        <v>116</v>
      </c>
      <c r="AN3390" s="1" t="s">
        <v>11839</v>
      </c>
      <c r="AO3390" s="1" t="s">
        <v>2598</v>
      </c>
      <c r="AZ3390" s="1" t="s">
        <v>120</v>
      </c>
      <c r="BA3390" s="1" t="s">
        <v>11840</v>
      </c>
      <c r="BG3390" s="1" t="s">
        <v>9273</v>
      </c>
      <c r="BH3390" s="1">
        <v>20</v>
      </c>
      <c r="BJ3390" s="1" t="s">
        <v>111</v>
      </c>
      <c r="BN3390" s="1" t="s">
        <v>112</v>
      </c>
      <c r="BO3390" s="1" t="s">
        <v>148</v>
      </c>
      <c r="BP3390" s="1" t="s">
        <v>11841</v>
      </c>
      <c r="BQ3390" s="1" t="s">
        <v>121</v>
      </c>
      <c r="BR3390" s="1" t="s">
        <v>122</v>
      </c>
      <c r="BS3390" s="1" t="s">
        <v>111</v>
      </c>
      <c r="BT3390" s="34" t="s">
        <v>11842</v>
      </c>
      <c r="BU3390" s="34" t="s">
        <v>11843</v>
      </c>
      <c r="BV3390" s="9">
        <v>44617</v>
      </c>
      <c r="BW3390" s="34" t="s">
        <v>15220</v>
      </c>
      <c r="BY3390" s="2" t="s">
        <v>174</v>
      </c>
      <c r="BZ3390" s="2" t="s">
        <v>124</v>
      </c>
      <c r="CA3390" s="2">
        <v>1</v>
      </c>
      <c r="CB3390" s="1" t="s">
        <v>8093</v>
      </c>
      <c r="CC3390" s="2" t="s">
        <v>113</v>
      </c>
      <c r="CD3390" s="1" t="b">
        <f t="shared" si="1818"/>
        <v>1</v>
      </c>
      <c r="CE3390" s="1" t="b">
        <f t="shared" si="1819"/>
        <v>0</v>
      </c>
      <c r="CF3390" s="1" t="b">
        <f t="shared" si="1786"/>
        <v>0</v>
      </c>
      <c r="CG3390" s="1" t="b">
        <f t="shared" si="1787"/>
        <v>0</v>
      </c>
      <c r="CH3390" s="1" t="b">
        <f t="shared" si="1788"/>
        <v>0</v>
      </c>
      <c r="CI3390" s="1" t="b">
        <f t="shared" si="1789"/>
        <v>1</v>
      </c>
      <c r="CJ3390" s="1" t="b">
        <f t="shared" si="1790"/>
        <v>0</v>
      </c>
      <c r="CK3390" s="1" t="b">
        <f t="shared" si="1791"/>
        <v>0</v>
      </c>
      <c r="CL3390" s="1" t="b">
        <f t="shared" si="1792"/>
        <v>0</v>
      </c>
      <c r="CM3390" s="1" t="b">
        <f t="shared" si="1793"/>
        <v>0</v>
      </c>
      <c r="CN3390" s="1" t="b">
        <f t="shared" si="1794"/>
        <v>0</v>
      </c>
      <c r="CO3390" s="2" t="b">
        <f t="shared" si="1795"/>
        <v>0</v>
      </c>
      <c r="CP3390" s="2" t="b">
        <f t="shared" si="1796"/>
        <v>0</v>
      </c>
      <c r="CQ3390" s="2" t="b">
        <f t="shared" si="1797"/>
        <v>0</v>
      </c>
      <c r="CR3390" s="6" t="str">
        <f t="shared" si="1798"/>
        <v>Female</v>
      </c>
      <c r="CS3390" s="7">
        <f t="shared" si="1799"/>
        <v>1</v>
      </c>
      <c r="CT3390" s="7">
        <f t="shared" si="1800"/>
        <v>0</v>
      </c>
      <c r="CU3390" s="7">
        <f t="shared" si="1801"/>
        <v>0</v>
      </c>
      <c r="CV3390" s="7">
        <f t="shared" si="1802"/>
        <v>0</v>
      </c>
    </row>
    <row r="3391" spans="2:111" ht="87" x14ac:dyDescent="0.35">
      <c r="B3391" s="1" t="s">
        <v>13809</v>
      </c>
      <c r="C3391" s="9">
        <v>44617</v>
      </c>
      <c r="D3391" s="10" t="s">
        <v>13809</v>
      </c>
      <c r="E3391" s="1">
        <v>17</v>
      </c>
      <c r="F3391" s="1" t="s">
        <v>127</v>
      </c>
      <c r="G3391" s="1" t="s">
        <v>13809</v>
      </c>
      <c r="H3391" s="1" t="s">
        <v>13809</v>
      </c>
      <c r="I3391" s="9">
        <v>44293</v>
      </c>
      <c r="J3391" s="2" t="s">
        <v>109</v>
      </c>
      <c r="K3391" s="2" t="s">
        <v>13809</v>
      </c>
      <c r="L3391" s="9">
        <v>44314</v>
      </c>
      <c r="M3391" s="2" t="s">
        <v>109</v>
      </c>
      <c r="N3391" s="2" t="s">
        <v>13809</v>
      </c>
      <c r="O3391" s="2" t="s">
        <v>110</v>
      </c>
      <c r="P3391" s="2" t="s">
        <v>111</v>
      </c>
      <c r="T3391" s="2" t="s">
        <v>112</v>
      </c>
      <c r="U3391" s="2" t="b">
        <f t="shared" si="1817"/>
        <v>1</v>
      </c>
      <c r="V3391" s="2" t="s">
        <v>113</v>
      </c>
      <c r="W3391" s="1" t="s">
        <v>112</v>
      </c>
      <c r="X3391" s="1" t="s">
        <v>110</v>
      </c>
      <c r="Y3391" s="2" t="s">
        <v>112</v>
      </c>
      <c r="Z3391" s="2" t="s">
        <v>111</v>
      </c>
      <c r="AA3391" s="2" t="s">
        <v>111</v>
      </c>
      <c r="AB3391" s="2">
        <v>12</v>
      </c>
      <c r="AC3391" s="1" t="s">
        <v>111</v>
      </c>
      <c r="AF3391" s="1" t="s">
        <v>111</v>
      </c>
      <c r="AH3391" s="1" t="s">
        <v>193</v>
      </c>
      <c r="AI3391" s="1" t="s">
        <v>11844</v>
      </c>
      <c r="AJ3391" s="1" t="s">
        <v>115</v>
      </c>
      <c r="AK3391" s="1" t="s">
        <v>129</v>
      </c>
      <c r="AO3391" s="1" t="s">
        <v>117</v>
      </c>
      <c r="AU3391" s="1" t="s">
        <v>132</v>
      </c>
      <c r="AZ3391" s="1" t="s">
        <v>799</v>
      </c>
      <c r="BC3391" s="1" t="s">
        <v>11845</v>
      </c>
      <c r="BF3391" s="1" t="s">
        <v>11846</v>
      </c>
      <c r="BG3391" s="1" t="s">
        <v>11847</v>
      </c>
      <c r="BH3391" s="1" t="s">
        <v>11848</v>
      </c>
      <c r="BJ3391" s="1" t="s">
        <v>112</v>
      </c>
      <c r="BK3391" s="1" t="s">
        <v>112</v>
      </c>
      <c r="BL3391" s="1" t="s">
        <v>142</v>
      </c>
      <c r="BQ3391" s="1" t="s">
        <v>121</v>
      </c>
      <c r="BR3391" s="1" t="s">
        <v>122</v>
      </c>
      <c r="BW3391" s="34" t="s">
        <v>11849</v>
      </c>
      <c r="BZ3391" s="2" t="s">
        <v>232</v>
      </c>
      <c r="CA3391" s="2">
        <v>3</v>
      </c>
      <c r="CB3391" s="1" t="s">
        <v>233</v>
      </c>
      <c r="CC3391" s="2" t="s">
        <v>126</v>
      </c>
      <c r="CD3391" s="1" t="b">
        <f t="shared" si="1818"/>
        <v>1</v>
      </c>
      <c r="CE3391" s="1" t="b">
        <f t="shared" si="1819"/>
        <v>1</v>
      </c>
      <c r="CF3391" s="1" t="b">
        <f t="shared" si="1786"/>
        <v>0</v>
      </c>
      <c r="CG3391" s="1" t="b">
        <f t="shared" si="1787"/>
        <v>0</v>
      </c>
      <c r="CH3391" s="1" t="b">
        <f t="shared" si="1788"/>
        <v>1</v>
      </c>
      <c r="CI3391" s="1" t="b">
        <f t="shared" si="1789"/>
        <v>0</v>
      </c>
      <c r="CJ3391" s="1" t="b">
        <f t="shared" si="1790"/>
        <v>0</v>
      </c>
      <c r="CK3391" s="1" t="b">
        <f t="shared" si="1791"/>
        <v>0</v>
      </c>
      <c r="CL3391" s="1" t="b">
        <f t="shared" si="1792"/>
        <v>0</v>
      </c>
      <c r="CM3391" s="1" t="b">
        <f t="shared" si="1793"/>
        <v>0</v>
      </c>
      <c r="CN3391" s="1" t="b">
        <f t="shared" si="1794"/>
        <v>0</v>
      </c>
      <c r="CO3391" s="2" t="b">
        <f t="shared" si="1795"/>
        <v>0</v>
      </c>
      <c r="CP3391" s="2" t="b">
        <f t="shared" si="1796"/>
        <v>0</v>
      </c>
      <c r="CQ3391" s="2" t="b">
        <f t="shared" si="1797"/>
        <v>1</v>
      </c>
      <c r="CR3391" s="6" t="str">
        <f t="shared" si="1798"/>
        <v>Male</v>
      </c>
      <c r="CS3391" s="7">
        <f t="shared" si="1799"/>
        <v>1</v>
      </c>
      <c r="CT3391" s="7">
        <f t="shared" si="1800"/>
        <v>0</v>
      </c>
      <c r="CU3391" s="7">
        <f t="shared" si="1801"/>
        <v>0</v>
      </c>
      <c r="CV3391" s="7">
        <f t="shared" si="1802"/>
        <v>1</v>
      </c>
      <c r="CW3391" s="7">
        <f>COUNTIF(M3391,"=*moderna*")</f>
        <v>0</v>
      </c>
      <c r="CX3391" s="1" t="b">
        <f>AND(E3391&lt;30,NOT(E3391="."),NOT(E3391=""))</f>
        <v>1</v>
      </c>
      <c r="CY3391" s="1" t="b">
        <f>AND(E3391&gt;17,E3391&lt;41,NOT(E3391="."),NOT(E3391=""))</f>
        <v>0</v>
      </c>
      <c r="DG3391" s="1" t="b">
        <f>AND(E3391&gt;4,E3391&lt;18,NOT(E3391=""),NOT(E3391="."))</f>
        <v>1</v>
      </c>
    </row>
    <row r="3392" spans="2:111" ht="174" x14ac:dyDescent="0.35">
      <c r="B3392" s="1" t="s">
        <v>13809</v>
      </c>
      <c r="C3392" s="9">
        <v>44617</v>
      </c>
      <c r="D3392" s="10" t="s">
        <v>13809</v>
      </c>
      <c r="E3392" s="1">
        <v>24</v>
      </c>
      <c r="F3392" s="1" t="s">
        <v>108</v>
      </c>
      <c r="G3392" s="1" t="s">
        <v>13809</v>
      </c>
      <c r="H3392" s="1" t="s">
        <v>13809</v>
      </c>
      <c r="I3392" s="2" t="s">
        <v>183</v>
      </c>
      <c r="J3392" s="2" t="s">
        <v>163</v>
      </c>
      <c r="K3392" s="2" t="s">
        <v>13809</v>
      </c>
      <c r="L3392" s="2" t="s">
        <v>183</v>
      </c>
      <c r="M3392" s="2" t="s">
        <v>163</v>
      </c>
      <c r="N3392" s="2" t="s">
        <v>13809</v>
      </c>
      <c r="O3392" s="2" t="s">
        <v>110</v>
      </c>
      <c r="P3392" s="2" t="s">
        <v>111</v>
      </c>
      <c r="S3392" s="2" t="s">
        <v>112</v>
      </c>
      <c r="T3392" s="2" t="s">
        <v>111</v>
      </c>
      <c r="U3392" s="2" t="b">
        <f t="shared" si="1817"/>
        <v>1</v>
      </c>
      <c r="V3392" s="2" t="s">
        <v>126</v>
      </c>
      <c r="W3392" s="1" t="s">
        <v>112</v>
      </c>
      <c r="X3392" s="1" t="s">
        <v>114</v>
      </c>
      <c r="Y3392" s="2" t="s">
        <v>111</v>
      </c>
      <c r="AF3392" s="1" t="s">
        <v>111</v>
      </c>
      <c r="AJ3392" s="1" t="s">
        <v>115</v>
      </c>
      <c r="AK3392" s="1" t="s">
        <v>189</v>
      </c>
      <c r="AO3392" s="1" t="s">
        <v>4739</v>
      </c>
      <c r="BJ3392" s="1" t="s">
        <v>111</v>
      </c>
      <c r="BN3392" s="1" t="s">
        <v>112</v>
      </c>
      <c r="BO3392" s="1" t="s">
        <v>148</v>
      </c>
      <c r="BP3392" s="1" t="s">
        <v>11850</v>
      </c>
      <c r="BQ3392" s="1" t="s">
        <v>121</v>
      </c>
      <c r="BR3392" s="1" t="s">
        <v>122</v>
      </c>
      <c r="BS3392" s="1" t="s">
        <v>111</v>
      </c>
      <c r="BT3392" s="34" t="s">
        <v>11851</v>
      </c>
      <c r="BU3392" s="34" t="s">
        <v>11852</v>
      </c>
      <c r="BV3392" s="9">
        <v>44617</v>
      </c>
      <c r="BW3392" s="34" t="s">
        <v>15221</v>
      </c>
      <c r="BY3392" s="2" t="s">
        <v>153</v>
      </c>
      <c r="BZ3392" s="2" t="s">
        <v>124</v>
      </c>
      <c r="CB3392" s="1" t="s">
        <v>406</v>
      </c>
      <c r="CD3392" s="1" t="b">
        <f t="shared" si="1818"/>
        <v>1</v>
      </c>
      <c r="CE3392" s="1" t="b">
        <f t="shared" si="1819"/>
        <v>0</v>
      </c>
      <c r="CF3392" s="1" t="b">
        <f t="shared" si="1786"/>
        <v>0</v>
      </c>
      <c r="CG3392" s="1" t="b">
        <f t="shared" si="1787"/>
        <v>0</v>
      </c>
      <c r="CH3392" s="1" t="b">
        <f t="shared" si="1788"/>
        <v>0</v>
      </c>
      <c r="CI3392" s="1" t="b">
        <f t="shared" si="1789"/>
        <v>1</v>
      </c>
      <c r="CJ3392" s="1" t="b">
        <f t="shared" si="1790"/>
        <v>0</v>
      </c>
      <c r="CK3392" s="1" t="b">
        <f t="shared" si="1791"/>
        <v>0</v>
      </c>
      <c r="CL3392" s="1" t="b">
        <f t="shared" si="1792"/>
        <v>0</v>
      </c>
      <c r="CM3392" s="1" t="b">
        <f t="shared" si="1793"/>
        <v>0</v>
      </c>
      <c r="CN3392" s="1" t="b">
        <f t="shared" si="1794"/>
        <v>0</v>
      </c>
      <c r="CO3392" s="2" t="b">
        <f t="shared" si="1795"/>
        <v>0</v>
      </c>
      <c r="CP3392" s="2" t="b">
        <f t="shared" si="1796"/>
        <v>0</v>
      </c>
      <c r="CQ3392" s="2" t="b">
        <f t="shared" si="1797"/>
        <v>0</v>
      </c>
      <c r="CR3392" s="6" t="str">
        <f t="shared" si="1798"/>
        <v>Female</v>
      </c>
      <c r="CS3392" s="7">
        <f t="shared" si="1799"/>
        <v>0</v>
      </c>
      <c r="CT3392" s="7">
        <f t="shared" si="1800"/>
        <v>0</v>
      </c>
      <c r="CU3392" s="7">
        <f t="shared" si="1801"/>
        <v>0</v>
      </c>
      <c r="CV3392" s="7">
        <f t="shared" si="1802"/>
        <v>0</v>
      </c>
    </row>
    <row r="3393" spans="2:111" ht="232" x14ac:dyDescent="0.35">
      <c r="B3393" s="1" t="s">
        <v>13809</v>
      </c>
      <c r="C3393" s="9">
        <v>44618</v>
      </c>
      <c r="D3393" s="10" t="s">
        <v>13809</v>
      </c>
      <c r="E3393" s="1">
        <v>31</v>
      </c>
      <c r="F3393" s="1" t="s">
        <v>108</v>
      </c>
      <c r="G3393" s="1" t="s">
        <v>13809</v>
      </c>
      <c r="H3393" s="1" t="s">
        <v>13809</v>
      </c>
      <c r="K3393" s="2" t="s">
        <v>13809</v>
      </c>
      <c r="N3393" s="2" t="s">
        <v>13809</v>
      </c>
      <c r="O3393" s="2" t="s">
        <v>110</v>
      </c>
      <c r="P3393" s="2" t="s">
        <v>111</v>
      </c>
      <c r="S3393" s="2" t="s">
        <v>111</v>
      </c>
      <c r="T3393" s="2" t="s">
        <v>112</v>
      </c>
      <c r="U3393" s="2" t="b">
        <f t="shared" si="1817"/>
        <v>1</v>
      </c>
      <c r="V3393" s="2" t="s">
        <v>126</v>
      </c>
      <c r="W3393" s="1" t="s">
        <v>111</v>
      </c>
      <c r="Y3393" s="2" t="s">
        <v>112</v>
      </c>
      <c r="AB3393" s="2">
        <v>2</v>
      </c>
      <c r="AC3393" s="1" t="s">
        <v>111</v>
      </c>
      <c r="AF3393" s="1" t="s">
        <v>111</v>
      </c>
      <c r="AJ3393" s="1" t="s">
        <v>115</v>
      </c>
      <c r="AK3393" s="1" t="s">
        <v>2847</v>
      </c>
      <c r="AO3393" s="1" t="s">
        <v>166</v>
      </c>
      <c r="AU3393" s="1" t="s">
        <v>132</v>
      </c>
      <c r="AZ3393" s="1" t="s">
        <v>2769</v>
      </c>
      <c r="BE3393" s="1" t="s">
        <v>11853</v>
      </c>
      <c r="BG3393" s="1" t="s">
        <v>11854</v>
      </c>
      <c r="BH3393" s="1" t="s">
        <v>1343</v>
      </c>
      <c r="BJ3393" s="1" t="s">
        <v>111</v>
      </c>
      <c r="BN3393" s="1" t="s">
        <v>112</v>
      </c>
      <c r="BO3393" s="1" t="s">
        <v>148</v>
      </c>
      <c r="BP3393" s="1" t="s">
        <v>8544</v>
      </c>
      <c r="BU3393" s="34" t="s">
        <v>11855</v>
      </c>
      <c r="BV3393" s="9">
        <v>44621</v>
      </c>
      <c r="BW3393" s="34" t="s">
        <v>15222</v>
      </c>
      <c r="BY3393" s="2" t="s">
        <v>153</v>
      </c>
      <c r="BZ3393" s="2" t="s">
        <v>124</v>
      </c>
      <c r="CB3393" s="1" t="s">
        <v>383</v>
      </c>
      <c r="CD3393" s="1" t="b">
        <f t="shared" si="1818"/>
        <v>0</v>
      </c>
      <c r="CE3393" s="1" t="b">
        <f t="shared" si="1819"/>
        <v>0</v>
      </c>
      <c r="CF3393" s="1" t="b">
        <f t="shared" si="1786"/>
        <v>0</v>
      </c>
      <c r="CG3393" s="1" t="b">
        <f t="shared" si="1787"/>
        <v>0</v>
      </c>
      <c r="CH3393" s="1" t="b">
        <f t="shared" si="1788"/>
        <v>0</v>
      </c>
      <c r="CI3393" s="1" t="b">
        <f t="shared" si="1789"/>
        <v>0</v>
      </c>
      <c r="CJ3393" s="1" t="b">
        <f t="shared" si="1790"/>
        <v>0</v>
      </c>
      <c r="CK3393" s="1" t="b">
        <f t="shared" si="1791"/>
        <v>1</v>
      </c>
      <c r="CL3393" s="1" t="b">
        <f t="shared" si="1792"/>
        <v>0</v>
      </c>
      <c r="CM3393" s="1" t="b">
        <f t="shared" si="1793"/>
        <v>0</v>
      </c>
      <c r="CN3393" s="1" t="b">
        <f t="shared" si="1794"/>
        <v>0</v>
      </c>
      <c r="CO3393" s="2" t="b">
        <f t="shared" si="1795"/>
        <v>1</v>
      </c>
      <c r="CP3393" s="2" t="b">
        <f t="shared" si="1796"/>
        <v>1</v>
      </c>
      <c r="CQ3393" s="2" t="b">
        <f t="shared" si="1797"/>
        <v>0</v>
      </c>
      <c r="CR3393" s="6" t="str">
        <f t="shared" si="1798"/>
        <v>Female</v>
      </c>
      <c r="CS3393" s="7">
        <f t="shared" si="1799"/>
        <v>0</v>
      </c>
      <c r="CT3393" s="7">
        <f t="shared" si="1800"/>
        <v>0</v>
      </c>
      <c r="CU3393" s="7">
        <f t="shared" si="1801"/>
        <v>0</v>
      </c>
      <c r="CV3393" s="7">
        <f t="shared" si="1802"/>
        <v>0</v>
      </c>
      <c r="CW3393" s="7">
        <f>COUNTIF(M3393,"=*moderna*")</f>
        <v>0</v>
      </c>
      <c r="CX3393" s="1" t="b">
        <f>AND(E3393&lt;30,NOT(E3393="."),NOT(E3393=""))</f>
        <v>0</v>
      </c>
      <c r="CY3393" s="1" t="b">
        <f>AND(E3393&gt;17,E3393&lt;41,NOT(E3393="."),NOT(E3393=""))</f>
        <v>1</v>
      </c>
      <c r="DG3393" s="1" t="b">
        <f>AND(E3393&gt;4,E3393&lt;18,NOT(E3393=""),NOT(E3393="."))</f>
        <v>0</v>
      </c>
    </row>
    <row r="3394" spans="2:111" ht="87" x14ac:dyDescent="0.35">
      <c r="B3394" s="1" t="s">
        <v>13809</v>
      </c>
      <c r="C3394" s="9">
        <v>44618</v>
      </c>
      <c r="D3394" s="10" t="s">
        <v>13809</v>
      </c>
      <c r="E3394" s="1">
        <v>52</v>
      </c>
      <c r="F3394" s="1" t="s">
        <v>108</v>
      </c>
      <c r="G3394" s="1" t="s">
        <v>13809</v>
      </c>
      <c r="H3394" s="1" t="s">
        <v>13809</v>
      </c>
      <c r="I3394" s="9">
        <v>44365</v>
      </c>
      <c r="J3394" s="2" t="s">
        <v>109</v>
      </c>
      <c r="K3394" s="2" t="s">
        <v>13809</v>
      </c>
      <c r="L3394" s="9">
        <v>44405</v>
      </c>
      <c r="M3394" s="2" t="s">
        <v>109</v>
      </c>
      <c r="N3394" s="2" t="s">
        <v>13809</v>
      </c>
      <c r="O3394" s="2" t="s">
        <v>110</v>
      </c>
      <c r="P3394" s="2" t="s">
        <v>111</v>
      </c>
      <c r="S3394" s="2" t="s">
        <v>112</v>
      </c>
      <c r="T3394" s="2" t="s">
        <v>111</v>
      </c>
      <c r="U3394" s="2" t="b">
        <f t="shared" si="1817"/>
        <v>1</v>
      </c>
      <c r="V3394" s="2" t="s">
        <v>126</v>
      </c>
      <c r="W3394" s="1" t="s">
        <v>111</v>
      </c>
      <c r="Y3394" s="2" t="s">
        <v>112</v>
      </c>
      <c r="AA3394" s="2" t="s">
        <v>112</v>
      </c>
      <c r="AB3394" s="2">
        <v>23</v>
      </c>
      <c r="AC3394" s="1" t="s">
        <v>111</v>
      </c>
      <c r="AF3394" s="1" t="s">
        <v>111</v>
      </c>
      <c r="AJ3394" s="1" t="s">
        <v>115</v>
      </c>
      <c r="AK3394" s="1" t="s">
        <v>129</v>
      </c>
      <c r="AO3394" s="1" t="s">
        <v>151</v>
      </c>
      <c r="BJ3394" s="1" t="s">
        <v>111</v>
      </c>
      <c r="BN3394" s="1" t="s">
        <v>111</v>
      </c>
      <c r="BQ3394" s="1" t="s">
        <v>121</v>
      </c>
      <c r="BR3394" s="1" t="s">
        <v>122</v>
      </c>
      <c r="BU3394" s="34" t="s">
        <v>13046</v>
      </c>
      <c r="BV3394" s="9">
        <v>44509</v>
      </c>
      <c r="BW3394" s="34" t="s">
        <v>13047</v>
      </c>
      <c r="BY3394" s="2" t="s">
        <v>153</v>
      </c>
      <c r="BZ3394" s="2" t="s">
        <v>124</v>
      </c>
      <c r="CB3394" s="1" t="s">
        <v>274</v>
      </c>
      <c r="CD3394" s="1" t="b">
        <f t="shared" si="1818"/>
        <v>0</v>
      </c>
      <c r="CE3394" s="1" t="b">
        <f t="shared" si="1819"/>
        <v>0</v>
      </c>
      <c r="CF3394" s="1" t="b">
        <f t="shared" ref="CF3394:CF3457" si="1820">AND(E3394&gt;4,E3394&lt;12,NOT(E3394=""),NOT(E3394="."))</f>
        <v>0</v>
      </c>
      <c r="CG3394" s="1" t="b">
        <f t="shared" ref="CG3394:CG3457" si="1821">AND(E3394&gt;11,E3394&lt;16,NOT(E3394=""),NOT(E3394="."))</f>
        <v>0</v>
      </c>
      <c r="CH3394" s="1" t="b">
        <f t="shared" ref="CH3394:CH3457" si="1822">AND(E3394&gt;15,E3394&lt;18)</f>
        <v>0</v>
      </c>
      <c r="CI3394" s="1" t="b">
        <f t="shared" ref="CI3394:CI3457" si="1823">AND(E3394&gt;17,E3394&lt;25)</f>
        <v>0</v>
      </c>
      <c r="CJ3394" s="1" t="b">
        <f t="shared" ref="CJ3394:CJ3457" si="1824">AND(E3394&gt;24,E3394&lt;30)</f>
        <v>0</v>
      </c>
      <c r="CK3394" s="1" t="b">
        <f t="shared" ref="CK3394:CK3457" si="1825">AND(E3394&gt;29,E3394&lt;40)</f>
        <v>0</v>
      </c>
      <c r="CL3394" s="1" t="b">
        <f t="shared" ref="CL3394:CL3457" si="1826">AND(E3394&gt;39,E3394&lt;50)</f>
        <v>0</v>
      </c>
      <c r="CM3394" s="1" t="b">
        <f t="shared" ref="CM3394:CM3457" si="1827">AND(E3394&gt;49,E3394&lt;65)</f>
        <v>1</v>
      </c>
      <c r="CN3394" s="1" t="b">
        <f t="shared" ref="CN3394:CN3457" si="1828">AND(E3394&gt;64,NOT(E3394="."),NOT(E3394=""))</f>
        <v>0</v>
      </c>
      <c r="CO3394" s="2" t="b">
        <f t="shared" ref="CO3394:CO3457" si="1829">AND(AB3394&lt;7,NOT(AB3394="."),NOT(AB3394=""))</f>
        <v>0</v>
      </c>
      <c r="CP3394" s="2" t="b">
        <f t="shared" ref="CP3394:CP3457" si="1830">AND(AB3394&lt;8,NOT(AB3394="."),NOT(AB3394=""))</f>
        <v>0</v>
      </c>
      <c r="CQ3394" s="2" t="b">
        <f t="shared" ref="CQ3394:CQ3457" si="1831">AND(AB3394&gt;7,AB3394&lt;22,NOT(AB3394=""),NOT(AB3394="."))</f>
        <v>0</v>
      </c>
      <c r="CR3394" s="6" t="str">
        <f t="shared" ref="CR3394:CR3457" si="1832">F3394</f>
        <v>Female</v>
      </c>
      <c r="CS3394" s="7">
        <f t="shared" ref="CS3394:CS3457" si="1833">COUNTIF(J3394,"=*pfizer*")</f>
        <v>1</v>
      </c>
      <c r="CT3394" s="7">
        <f t="shared" ref="CT3394:CT3457" si="1834">COUNTIF(J3394,"=*moderna*")</f>
        <v>0</v>
      </c>
      <c r="CU3394" s="7">
        <f t="shared" ref="CU3394:CU3457" si="1835">COUNTIF(J3394,"=*janssen*")</f>
        <v>0</v>
      </c>
      <c r="CV3394" s="7">
        <f t="shared" ref="CV3394:CV3457" si="1836">COUNTIF(M3394,"=*pfizer*")</f>
        <v>1</v>
      </c>
    </row>
    <row r="3395" spans="2:111" ht="348" x14ac:dyDescent="0.35">
      <c r="B3395" s="1" t="s">
        <v>13809</v>
      </c>
      <c r="C3395" s="9">
        <v>44618</v>
      </c>
      <c r="D3395" s="10" t="s">
        <v>13809</v>
      </c>
      <c r="E3395" s="1">
        <v>25</v>
      </c>
      <c r="F3395" s="1" t="s">
        <v>127</v>
      </c>
      <c r="G3395" s="1" t="s">
        <v>13809</v>
      </c>
      <c r="H3395" s="1" t="s">
        <v>13809</v>
      </c>
      <c r="I3395" s="2" t="s">
        <v>183</v>
      </c>
      <c r="J3395" s="2" t="s">
        <v>163</v>
      </c>
      <c r="K3395" s="2" t="s">
        <v>13809</v>
      </c>
      <c r="L3395" s="9">
        <v>44614</v>
      </c>
      <c r="M3395" s="2" t="s">
        <v>128</v>
      </c>
      <c r="N3395" s="2" t="s">
        <v>13809</v>
      </c>
      <c r="O3395" s="2" t="s">
        <v>110</v>
      </c>
      <c r="P3395" s="2" t="s">
        <v>111</v>
      </c>
      <c r="S3395" s="2" t="s">
        <v>112</v>
      </c>
      <c r="T3395" s="2" t="s">
        <v>111</v>
      </c>
      <c r="U3395" s="2" t="b">
        <f t="shared" si="1817"/>
        <v>1</v>
      </c>
      <c r="V3395" s="2" t="s">
        <v>113</v>
      </c>
      <c r="W3395" s="1" t="s">
        <v>112</v>
      </c>
      <c r="X3395" s="1" t="s">
        <v>110</v>
      </c>
      <c r="Y3395" s="2" t="s">
        <v>112</v>
      </c>
      <c r="Z3395" s="2" t="s">
        <v>111</v>
      </c>
      <c r="AA3395" s="2" t="s">
        <v>112</v>
      </c>
      <c r="AB3395" s="2">
        <v>2</v>
      </c>
      <c r="AC3395" s="1" t="s">
        <v>111</v>
      </c>
      <c r="AF3395" s="1" t="s">
        <v>111</v>
      </c>
      <c r="AJ3395" s="1" t="s">
        <v>115</v>
      </c>
      <c r="AK3395" s="1" t="s">
        <v>201</v>
      </c>
      <c r="AN3395" s="1" t="s">
        <v>11856</v>
      </c>
      <c r="AO3395" s="1" t="s">
        <v>117</v>
      </c>
      <c r="AZ3395" s="1" t="s">
        <v>155</v>
      </c>
      <c r="BJ3395" s="1" t="s">
        <v>112</v>
      </c>
      <c r="BK3395" s="1" t="s">
        <v>112</v>
      </c>
      <c r="BL3395" s="1" t="s">
        <v>161</v>
      </c>
      <c r="BM3395" s="1" t="s">
        <v>11857</v>
      </c>
      <c r="BQ3395" s="1" t="s">
        <v>121</v>
      </c>
      <c r="BR3395" s="1" t="s">
        <v>122</v>
      </c>
      <c r="BU3395" s="34" t="s">
        <v>11858</v>
      </c>
      <c r="BV3395" s="9">
        <v>44618</v>
      </c>
      <c r="BW3395" s="34" t="s">
        <v>15223</v>
      </c>
      <c r="BY3395" s="2" t="s">
        <v>123</v>
      </c>
      <c r="BZ3395" s="2" t="s">
        <v>124</v>
      </c>
      <c r="CA3395" s="2">
        <v>2</v>
      </c>
      <c r="CB3395" s="1" t="s">
        <v>8825</v>
      </c>
      <c r="CC3395" s="2" t="s">
        <v>126</v>
      </c>
      <c r="CD3395" s="1" t="b">
        <f t="shared" si="1818"/>
        <v>1</v>
      </c>
      <c r="CE3395" s="1" t="b">
        <f t="shared" si="1819"/>
        <v>0</v>
      </c>
      <c r="CF3395" s="1" t="b">
        <f t="shared" si="1820"/>
        <v>0</v>
      </c>
      <c r="CG3395" s="1" t="b">
        <f t="shared" si="1821"/>
        <v>0</v>
      </c>
      <c r="CH3395" s="1" t="b">
        <f t="shared" si="1822"/>
        <v>0</v>
      </c>
      <c r="CI3395" s="1" t="b">
        <f t="shared" si="1823"/>
        <v>0</v>
      </c>
      <c r="CJ3395" s="1" t="b">
        <f t="shared" si="1824"/>
        <v>1</v>
      </c>
      <c r="CK3395" s="1" t="b">
        <f t="shared" si="1825"/>
        <v>0</v>
      </c>
      <c r="CL3395" s="1" t="b">
        <f t="shared" si="1826"/>
        <v>0</v>
      </c>
      <c r="CM3395" s="1" t="b">
        <f t="shared" si="1827"/>
        <v>0</v>
      </c>
      <c r="CN3395" s="1" t="b">
        <f t="shared" si="1828"/>
        <v>0</v>
      </c>
      <c r="CO3395" s="2" t="b">
        <f t="shared" si="1829"/>
        <v>1</v>
      </c>
      <c r="CP3395" s="2" t="b">
        <f t="shared" si="1830"/>
        <v>1</v>
      </c>
      <c r="CQ3395" s="2" t="b">
        <f t="shared" si="1831"/>
        <v>0</v>
      </c>
      <c r="CR3395" s="6" t="str">
        <f t="shared" si="1832"/>
        <v>Male</v>
      </c>
      <c r="CS3395" s="7">
        <f t="shared" si="1833"/>
        <v>0</v>
      </c>
      <c r="CT3395" s="7">
        <f t="shared" si="1834"/>
        <v>0</v>
      </c>
      <c r="CU3395" s="7">
        <f t="shared" si="1835"/>
        <v>0</v>
      </c>
      <c r="CV3395" s="7">
        <f t="shared" si="1836"/>
        <v>0</v>
      </c>
    </row>
    <row r="3396" spans="2:111" ht="246.5" x14ac:dyDescent="0.35">
      <c r="B3396" s="1" t="s">
        <v>13809</v>
      </c>
      <c r="C3396" s="9">
        <v>44618</v>
      </c>
      <c r="D3396" s="10" t="s">
        <v>13809</v>
      </c>
      <c r="E3396" s="1">
        <v>51</v>
      </c>
      <c r="F3396" s="1" t="s">
        <v>127</v>
      </c>
      <c r="G3396" s="1" t="s">
        <v>13809</v>
      </c>
      <c r="H3396" s="1" t="s">
        <v>13809</v>
      </c>
      <c r="I3396" s="9">
        <v>44337</v>
      </c>
      <c r="J3396" s="2" t="s">
        <v>128</v>
      </c>
      <c r="K3396" s="2" t="s">
        <v>13809</v>
      </c>
      <c r="L3396" s="9">
        <v>44365</v>
      </c>
      <c r="M3396" s="2" t="s">
        <v>128</v>
      </c>
      <c r="N3396" s="2" t="s">
        <v>13809</v>
      </c>
      <c r="O3396" s="2" t="s">
        <v>110</v>
      </c>
      <c r="P3396" s="2" t="s">
        <v>111</v>
      </c>
      <c r="S3396" s="2" t="s">
        <v>112</v>
      </c>
      <c r="T3396" s="2" t="s">
        <v>111</v>
      </c>
      <c r="U3396" s="2" t="b">
        <f t="shared" si="1817"/>
        <v>1</v>
      </c>
      <c r="V3396" s="2" t="s">
        <v>126</v>
      </c>
      <c r="W3396" s="1" t="s">
        <v>112</v>
      </c>
      <c r="X3396" s="1" t="s">
        <v>138</v>
      </c>
      <c r="Y3396" s="2" t="s">
        <v>112</v>
      </c>
      <c r="Z3396" s="2" t="s">
        <v>111</v>
      </c>
      <c r="AA3396" s="2" t="s">
        <v>111</v>
      </c>
      <c r="AB3396" s="2">
        <v>35</v>
      </c>
      <c r="AC3396" s="1" t="s">
        <v>111</v>
      </c>
      <c r="AF3396" s="1" t="s">
        <v>111</v>
      </c>
      <c r="AJ3396" s="1" t="s">
        <v>418</v>
      </c>
      <c r="AO3396" s="1" t="s">
        <v>4064</v>
      </c>
      <c r="AU3396" s="1" t="s">
        <v>197</v>
      </c>
      <c r="AZ3396" s="1" t="s">
        <v>320</v>
      </c>
      <c r="BA3396" s="1" t="s">
        <v>300</v>
      </c>
      <c r="BG3396" s="1" t="s">
        <v>11859</v>
      </c>
      <c r="BH3396" s="1" t="s">
        <v>865</v>
      </c>
      <c r="BJ3396" s="1" t="s">
        <v>112</v>
      </c>
      <c r="BK3396" s="1" t="s">
        <v>112</v>
      </c>
      <c r="BL3396" s="1" t="s">
        <v>142</v>
      </c>
      <c r="BQ3396" s="1" t="s">
        <v>121</v>
      </c>
      <c r="BS3396" s="1" t="s">
        <v>112</v>
      </c>
      <c r="BU3396" s="34" t="s">
        <v>11860</v>
      </c>
      <c r="BV3396" s="9">
        <v>44879</v>
      </c>
      <c r="BW3396" s="34" t="s">
        <v>15224</v>
      </c>
      <c r="BY3396" s="2" t="s">
        <v>174</v>
      </c>
      <c r="BZ3396" s="2" t="s">
        <v>162</v>
      </c>
      <c r="CB3396" s="1" t="s">
        <v>1260</v>
      </c>
      <c r="CD3396" s="1" t="b">
        <f t="shared" si="1818"/>
        <v>0</v>
      </c>
      <c r="CE3396" s="1" t="b">
        <f t="shared" si="1819"/>
        <v>0</v>
      </c>
      <c r="CF3396" s="1" t="b">
        <f t="shared" si="1820"/>
        <v>0</v>
      </c>
      <c r="CG3396" s="1" t="b">
        <f t="shared" si="1821"/>
        <v>0</v>
      </c>
      <c r="CH3396" s="1" t="b">
        <f t="shared" si="1822"/>
        <v>0</v>
      </c>
      <c r="CI3396" s="1" t="b">
        <f t="shared" si="1823"/>
        <v>0</v>
      </c>
      <c r="CJ3396" s="1" t="b">
        <f t="shared" si="1824"/>
        <v>0</v>
      </c>
      <c r="CK3396" s="1" t="b">
        <f t="shared" si="1825"/>
        <v>0</v>
      </c>
      <c r="CL3396" s="1" t="b">
        <f t="shared" si="1826"/>
        <v>0</v>
      </c>
      <c r="CM3396" s="1" t="b">
        <f t="shared" si="1827"/>
        <v>1</v>
      </c>
      <c r="CN3396" s="1" t="b">
        <f t="shared" si="1828"/>
        <v>0</v>
      </c>
      <c r="CO3396" s="2" t="b">
        <f t="shared" si="1829"/>
        <v>0</v>
      </c>
      <c r="CP3396" s="2" t="b">
        <f t="shared" si="1830"/>
        <v>0</v>
      </c>
      <c r="CQ3396" s="2" t="b">
        <f t="shared" si="1831"/>
        <v>0</v>
      </c>
      <c r="CR3396" s="6" t="str">
        <f t="shared" si="1832"/>
        <v>Male</v>
      </c>
      <c r="CS3396" s="7">
        <f t="shared" si="1833"/>
        <v>0</v>
      </c>
      <c r="CT3396" s="7">
        <f t="shared" si="1834"/>
        <v>1</v>
      </c>
      <c r="CU3396" s="7">
        <f t="shared" si="1835"/>
        <v>0</v>
      </c>
      <c r="CV3396" s="7">
        <f t="shared" si="1836"/>
        <v>0</v>
      </c>
    </row>
    <row r="3397" spans="2:111" ht="87" x14ac:dyDescent="0.35">
      <c r="B3397" s="1" t="s">
        <v>13809</v>
      </c>
      <c r="C3397" s="9">
        <v>44618</v>
      </c>
      <c r="D3397" s="10" t="s">
        <v>13809</v>
      </c>
      <c r="E3397" s="1">
        <v>16</v>
      </c>
      <c r="F3397" s="1" t="s">
        <v>127</v>
      </c>
      <c r="G3397" s="1" t="s">
        <v>13809</v>
      </c>
      <c r="H3397" s="1" t="s">
        <v>13809</v>
      </c>
      <c r="I3397" s="9">
        <v>44334</v>
      </c>
      <c r="K3397" s="2" t="s">
        <v>13809</v>
      </c>
      <c r="L3397" s="9">
        <v>44355</v>
      </c>
      <c r="M3397" s="2" t="s">
        <v>109</v>
      </c>
      <c r="N3397" s="2" t="s">
        <v>13809</v>
      </c>
      <c r="O3397" s="2" t="s">
        <v>110</v>
      </c>
      <c r="P3397" s="2" t="s">
        <v>111</v>
      </c>
      <c r="S3397" s="2" t="s">
        <v>112</v>
      </c>
      <c r="T3397" s="2" t="s">
        <v>111</v>
      </c>
      <c r="U3397" s="2" t="b">
        <f t="shared" si="1817"/>
        <v>1</v>
      </c>
      <c r="V3397" s="2" t="s">
        <v>126</v>
      </c>
      <c r="Y3397" s="2" t="s">
        <v>112</v>
      </c>
      <c r="Z3397" s="2" t="s">
        <v>111</v>
      </c>
      <c r="AA3397" s="2" t="s">
        <v>112</v>
      </c>
      <c r="AB3397" s="2">
        <v>40</v>
      </c>
      <c r="AH3397" s="1" t="s">
        <v>193</v>
      </c>
      <c r="AI3397" s="1" t="s">
        <v>13376</v>
      </c>
      <c r="BW3397" s="34" t="s">
        <v>13377</v>
      </c>
      <c r="BZ3397" s="2" t="s">
        <v>232</v>
      </c>
      <c r="CB3397" s="1" t="s">
        <v>188</v>
      </c>
      <c r="CD3397" s="1" t="b">
        <f t="shared" si="1818"/>
        <v>1</v>
      </c>
      <c r="CE3397" s="1" t="b">
        <f t="shared" si="1819"/>
        <v>1</v>
      </c>
      <c r="CF3397" s="1" t="b">
        <f t="shared" si="1820"/>
        <v>0</v>
      </c>
      <c r="CG3397" s="1" t="b">
        <f t="shared" si="1821"/>
        <v>0</v>
      </c>
      <c r="CH3397" s="1" t="b">
        <f t="shared" si="1822"/>
        <v>1</v>
      </c>
      <c r="CI3397" s="1" t="b">
        <f t="shared" si="1823"/>
        <v>0</v>
      </c>
      <c r="CJ3397" s="1" t="b">
        <f t="shared" si="1824"/>
        <v>0</v>
      </c>
      <c r="CK3397" s="1" t="b">
        <f t="shared" si="1825"/>
        <v>0</v>
      </c>
      <c r="CL3397" s="1" t="b">
        <f t="shared" si="1826"/>
        <v>0</v>
      </c>
      <c r="CM3397" s="1" t="b">
        <f t="shared" si="1827"/>
        <v>0</v>
      </c>
      <c r="CN3397" s="1" t="b">
        <f t="shared" si="1828"/>
        <v>0</v>
      </c>
      <c r="CO3397" s="2" t="b">
        <f t="shared" si="1829"/>
        <v>0</v>
      </c>
      <c r="CP3397" s="2" t="b">
        <f t="shared" si="1830"/>
        <v>0</v>
      </c>
      <c r="CQ3397" s="2" t="b">
        <f t="shared" si="1831"/>
        <v>0</v>
      </c>
      <c r="CR3397" s="6" t="str">
        <f t="shared" si="1832"/>
        <v>Male</v>
      </c>
      <c r="CS3397" s="7">
        <f t="shared" si="1833"/>
        <v>0</v>
      </c>
      <c r="CT3397" s="7">
        <f t="shared" si="1834"/>
        <v>0</v>
      </c>
      <c r="CU3397" s="7">
        <f t="shared" si="1835"/>
        <v>0</v>
      </c>
      <c r="CV3397" s="7">
        <f t="shared" si="1836"/>
        <v>1</v>
      </c>
    </row>
    <row r="3398" spans="2:111" ht="58" x14ac:dyDescent="0.35">
      <c r="B3398" s="1" t="s">
        <v>13809</v>
      </c>
      <c r="C3398" s="9">
        <v>44619</v>
      </c>
      <c r="D3398" s="10" t="s">
        <v>13809</v>
      </c>
      <c r="E3398" s="1">
        <v>16</v>
      </c>
      <c r="F3398" s="1" t="s">
        <v>127</v>
      </c>
      <c r="G3398" s="1" t="s">
        <v>13809</v>
      </c>
      <c r="H3398" s="1" t="s">
        <v>13809</v>
      </c>
      <c r="K3398" s="2" t="s">
        <v>13809</v>
      </c>
      <c r="N3398" s="2" t="s">
        <v>13809</v>
      </c>
      <c r="O3398" s="2" t="s">
        <v>110</v>
      </c>
      <c r="P3398" s="2" t="s">
        <v>111</v>
      </c>
      <c r="S3398" s="2" t="s">
        <v>112</v>
      </c>
      <c r="T3398" s="2" t="s">
        <v>111</v>
      </c>
      <c r="U3398" s="2" t="b">
        <f t="shared" si="1817"/>
        <v>1</v>
      </c>
      <c r="V3398" s="2" t="s">
        <v>113</v>
      </c>
      <c r="W3398" s="1" t="s">
        <v>112</v>
      </c>
      <c r="X3398" s="1" t="s">
        <v>138</v>
      </c>
      <c r="Y3398" s="2" t="s">
        <v>112</v>
      </c>
      <c r="AC3398" s="1" t="s">
        <v>111</v>
      </c>
      <c r="AK3398" s="1" t="s">
        <v>129</v>
      </c>
      <c r="AO3398" s="1" t="s">
        <v>166</v>
      </c>
      <c r="AS3398" s="1" t="s">
        <v>118</v>
      </c>
      <c r="AZ3398" s="1" t="s">
        <v>310</v>
      </c>
      <c r="BA3398" s="1" t="s">
        <v>11861</v>
      </c>
      <c r="BE3398" s="1">
        <v>53</v>
      </c>
      <c r="BG3398" s="1" t="s">
        <v>11862</v>
      </c>
      <c r="BJ3398" s="1" t="s">
        <v>112</v>
      </c>
      <c r="BQ3398" s="1" t="s">
        <v>121</v>
      </c>
      <c r="BR3398" s="1" t="s">
        <v>122</v>
      </c>
      <c r="BS3398" s="1" t="s">
        <v>112</v>
      </c>
      <c r="BU3398" s="34" t="s">
        <v>11863</v>
      </c>
      <c r="BV3398" s="9">
        <v>44622</v>
      </c>
      <c r="BW3398" s="34" t="s">
        <v>11864</v>
      </c>
      <c r="BY3398" s="2" t="s">
        <v>123</v>
      </c>
      <c r="BZ3398" s="2" t="s">
        <v>162</v>
      </c>
      <c r="CA3398" s="2" t="s">
        <v>751</v>
      </c>
      <c r="CB3398" s="1" t="s">
        <v>1260</v>
      </c>
      <c r="CC3398" s="2" t="s">
        <v>126</v>
      </c>
      <c r="CD3398" s="1" t="b">
        <f t="shared" si="1818"/>
        <v>1</v>
      </c>
      <c r="CE3398" s="1" t="b">
        <f t="shared" si="1819"/>
        <v>1</v>
      </c>
      <c r="CF3398" s="1" t="b">
        <f t="shared" si="1820"/>
        <v>0</v>
      </c>
      <c r="CG3398" s="1" t="b">
        <f t="shared" si="1821"/>
        <v>0</v>
      </c>
      <c r="CH3398" s="1" t="b">
        <f t="shared" si="1822"/>
        <v>1</v>
      </c>
      <c r="CI3398" s="1" t="b">
        <f t="shared" si="1823"/>
        <v>0</v>
      </c>
      <c r="CJ3398" s="1" t="b">
        <f t="shared" si="1824"/>
        <v>0</v>
      </c>
      <c r="CK3398" s="1" t="b">
        <f t="shared" si="1825"/>
        <v>0</v>
      </c>
      <c r="CL3398" s="1" t="b">
        <f t="shared" si="1826"/>
        <v>0</v>
      </c>
      <c r="CM3398" s="1" t="b">
        <f t="shared" si="1827"/>
        <v>0</v>
      </c>
      <c r="CN3398" s="1" t="b">
        <f t="shared" si="1828"/>
        <v>0</v>
      </c>
      <c r="CO3398" s="2" t="b">
        <f t="shared" si="1829"/>
        <v>0</v>
      </c>
      <c r="CP3398" s="2" t="b">
        <f t="shared" si="1830"/>
        <v>0</v>
      </c>
      <c r="CQ3398" s="2" t="b">
        <f t="shared" si="1831"/>
        <v>0</v>
      </c>
      <c r="CR3398" s="6" t="str">
        <f t="shared" si="1832"/>
        <v>Male</v>
      </c>
      <c r="CS3398" s="7">
        <f t="shared" si="1833"/>
        <v>0</v>
      </c>
      <c r="CT3398" s="7">
        <f t="shared" si="1834"/>
        <v>0</v>
      </c>
      <c r="CU3398" s="7">
        <f t="shared" si="1835"/>
        <v>0</v>
      </c>
      <c r="CV3398" s="7">
        <f t="shared" si="1836"/>
        <v>0</v>
      </c>
      <c r="CW3398" s="7">
        <f>COUNTIF(M3398,"=*moderna*")</f>
        <v>0</v>
      </c>
      <c r="CX3398" s="1" t="b">
        <f>AND(E3398&lt;30,NOT(E3398="."),NOT(E3398=""))</f>
        <v>1</v>
      </c>
      <c r="CY3398" s="1" t="b">
        <f>AND(E3398&gt;17,E3398&lt;41,NOT(E3398="."),NOT(E3398=""))</f>
        <v>0</v>
      </c>
      <c r="DG3398" s="1" t="b">
        <f>AND(E3398&gt;4,E3398&lt;18,NOT(E3398=""),NOT(E3398="."))</f>
        <v>1</v>
      </c>
    </row>
    <row r="3399" spans="2:111" ht="409.5" x14ac:dyDescent="0.35">
      <c r="B3399" s="1" t="s">
        <v>13809</v>
      </c>
      <c r="C3399" s="9">
        <v>44619</v>
      </c>
      <c r="D3399" s="10" t="s">
        <v>13809</v>
      </c>
      <c r="E3399" s="1" t="s">
        <v>11865</v>
      </c>
      <c r="F3399" s="1" t="s">
        <v>127</v>
      </c>
      <c r="G3399" s="1" t="s">
        <v>13809</v>
      </c>
      <c r="H3399" s="1" t="s">
        <v>13809</v>
      </c>
      <c r="K3399" s="2" t="s">
        <v>13809</v>
      </c>
      <c r="M3399" s="2" t="s">
        <v>109</v>
      </c>
      <c r="N3399" s="2" t="s">
        <v>13809</v>
      </c>
      <c r="O3399" s="2" t="s">
        <v>110</v>
      </c>
      <c r="P3399" s="2" t="s">
        <v>111</v>
      </c>
      <c r="S3399" s="2" t="s">
        <v>112</v>
      </c>
      <c r="T3399" s="2" t="s">
        <v>111</v>
      </c>
      <c r="U3399" s="2" t="b">
        <f t="shared" si="1817"/>
        <v>1</v>
      </c>
      <c r="V3399" s="2" t="s">
        <v>126</v>
      </c>
      <c r="W3399" s="1" t="s">
        <v>112</v>
      </c>
      <c r="X3399" s="1" t="s">
        <v>114</v>
      </c>
      <c r="Y3399" s="2" t="s">
        <v>112</v>
      </c>
      <c r="AA3399" s="2" t="s">
        <v>112</v>
      </c>
      <c r="AB3399" s="2">
        <v>4</v>
      </c>
      <c r="AC3399" s="1" t="s">
        <v>111</v>
      </c>
      <c r="AF3399" s="1" t="s">
        <v>111</v>
      </c>
      <c r="AH3399" s="1" t="s">
        <v>193</v>
      </c>
      <c r="AI3399" s="1" t="s">
        <v>11866</v>
      </c>
      <c r="AJ3399" s="1" t="s">
        <v>115</v>
      </c>
      <c r="AK3399" s="1" t="s">
        <v>2277</v>
      </c>
      <c r="AO3399" s="1" t="s">
        <v>10261</v>
      </c>
      <c r="BJ3399" s="1" t="s">
        <v>111</v>
      </c>
      <c r="BN3399" s="1" t="s">
        <v>111</v>
      </c>
      <c r="BU3399" s="34" t="s">
        <v>11867</v>
      </c>
      <c r="BV3399" s="9">
        <v>44621</v>
      </c>
      <c r="BW3399" s="34" t="s">
        <v>11868</v>
      </c>
      <c r="BY3399" s="2" t="s">
        <v>136</v>
      </c>
      <c r="BZ3399" s="2" t="s">
        <v>124</v>
      </c>
      <c r="CB3399" s="1" t="s">
        <v>247</v>
      </c>
      <c r="CD3399" s="1" t="b">
        <f t="shared" si="1818"/>
        <v>0</v>
      </c>
      <c r="CE3399" s="1" t="b">
        <f t="shared" si="1819"/>
        <v>0</v>
      </c>
      <c r="CF3399" s="1" t="b">
        <f t="shared" si="1820"/>
        <v>0</v>
      </c>
      <c r="CG3399" s="1" t="b">
        <f t="shared" si="1821"/>
        <v>0</v>
      </c>
      <c r="CH3399" s="1" t="b">
        <f t="shared" si="1822"/>
        <v>0</v>
      </c>
      <c r="CI3399" s="1" t="b">
        <f t="shared" si="1823"/>
        <v>0</v>
      </c>
      <c r="CJ3399" s="1" t="b">
        <f t="shared" si="1824"/>
        <v>0</v>
      </c>
      <c r="CK3399" s="1" t="b">
        <f t="shared" si="1825"/>
        <v>0</v>
      </c>
      <c r="CL3399" s="1" t="b">
        <f t="shared" si="1826"/>
        <v>0</v>
      </c>
      <c r="CM3399" s="1" t="b">
        <f t="shared" si="1827"/>
        <v>0</v>
      </c>
      <c r="CN3399" s="1" t="b">
        <f t="shared" si="1828"/>
        <v>1</v>
      </c>
      <c r="CO3399" s="2" t="b">
        <f t="shared" si="1829"/>
        <v>1</v>
      </c>
      <c r="CP3399" s="2" t="b">
        <f t="shared" si="1830"/>
        <v>1</v>
      </c>
      <c r="CQ3399" s="2" t="b">
        <f t="shared" si="1831"/>
        <v>0</v>
      </c>
      <c r="CR3399" s="6" t="str">
        <f t="shared" si="1832"/>
        <v>Male</v>
      </c>
      <c r="CS3399" s="7">
        <f t="shared" si="1833"/>
        <v>0</v>
      </c>
      <c r="CT3399" s="7">
        <f t="shared" si="1834"/>
        <v>0</v>
      </c>
      <c r="CU3399" s="7">
        <f t="shared" si="1835"/>
        <v>0</v>
      </c>
      <c r="CV3399" s="7">
        <f t="shared" si="1836"/>
        <v>1</v>
      </c>
      <c r="CW3399" s="7">
        <f>COUNTIF(M3399,"=*moderna*")</f>
        <v>0</v>
      </c>
      <c r="CX3399" s="1" t="b">
        <f>AND(E3399&lt;30,NOT(E3399="."),NOT(E3399=""))</f>
        <v>0</v>
      </c>
      <c r="CY3399" s="1" t="b">
        <f>AND(E3399&gt;17,E3399&lt;41,NOT(E3399="."),NOT(E3399=""))</f>
        <v>0</v>
      </c>
      <c r="DG3399" s="1" t="b">
        <f>AND(E3399&gt;4,E3399&lt;18,NOT(E3399=""),NOT(E3399="."))</f>
        <v>0</v>
      </c>
    </row>
    <row r="3400" spans="2:111" ht="188.5" x14ac:dyDescent="0.35">
      <c r="B3400" s="1" t="s">
        <v>13809</v>
      </c>
      <c r="C3400" s="9">
        <v>44619</v>
      </c>
      <c r="D3400" s="10" t="s">
        <v>13809</v>
      </c>
      <c r="E3400" s="1" t="s">
        <v>11869</v>
      </c>
      <c r="F3400" s="1" t="s">
        <v>108</v>
      </c>
      <c r="G3400" s="1" t="s">
        <v>13809</v>
      </c>
      <c r="H3400" s="1" t="s">
        <v>13809</v>
      </c>
      <c r="J3400" s="2" t="s">
        <v>109</v>
      </c>
      <c r="K3400" s="2" t="s">
        <v>13809</v>
      </c>
      <c r="M3400" s="2" t="s">
        <v>109</v>
      </c>
      <c r="N3400" s="2" t="s">
        <v>13809</v>
      </c>
      <c r="O3400" s="2" t="s">
        <v>110</v>
      </c>
      <c r="P3400" s="2" t="s">
        <v>111</v>
      </c>
      <c r="S3400" s="2" t="s">
        <v>112</v>
      </c>
      <c r="T3400" s="2" t="s">
        <v>111</v>
      </c>
      <c r="U3400" s="2" t="b">
        <f t="shared" si="1817"/>
        <v>1</v>
      </c>
      <c r="V3400" s="2" t="s">
        <v>113</v>
      </c>
      <c r="W3400" s="1" t="s">
        <v>112</v>
      </c>
      <c r="X3400" s="1" t="s">
        <v>114</v>
      </c>
      <c r="Y3400" s="2" t="s">
        <v>112</v>
      </c>
      <c r="AB3400" s="2">
        <v>8</v>
      </c>
      <c r="AC3400" s="1" t="s">
        <v>111</v>
      </c>
      <c r="AF3400" s="1" t="s">
        <v>111</v>
      </c>
      <c r="AJ3400" s="1" t="s">
        <v>115</v>
      </c>
      <c r="AK3400" s="1" t="s">
        <v>129</v>
      </c>
      <c r="AO3400" s="1" t="s">
        <v>117</v>
      </c>
      <c r="AS3400" s="1" t="s">
        <v>118</v>
      </c>
      <c r="AU3400" s="1" t="s">
        <v>132</v>
      </c>
      <c r="AZ3400" s="1" t="s">
        <v>155</v>
      </c>
      <c r="BA3400" s="1" t="s">
        <v>11870</v>
      </c>
      <c r="BJ3400" s="1" t="s">
        <v>112</v>
      </c>
      <c r="BQ3400" s="1" t="s">
        <v>121</v>
      </c>
      <c r="BR3400" s="1" t="s">
        <v>122</v>
      </c>
      <c r="BS3400" s="1" t="s">
        <v>112</v>
      </c>
      <c r="BU3400" s="34" t="s">
        <v>11871</v>
      </c>
      <c r="BV3400" s="9">
        <v>44621</v>
      </c>
      <c r="BW3400" s="34" t="s">
        <v>11872</v>
      </c>
      <c r="BY3400" s="2" t="s">
        <v>156</v>
      </c>
      <c r="BZ3400" s="2" t="s">
        <v>124</v>
      </c>
      <c r="CA3400" s="2">
        <v>1</v>
      </c>
      <c r="CB3400" s="1" t="s">
        <v>253</v>
      </c>
      <c r="CC3400" s="2" t="s">
        <v>126</v>
      </c>
      <c r="CD3400" s="1" t="b">
        <f t="shared" si="1818"/>
        <v>0</v>
      </c>
      <c r="CE3400" s="1" t="b">
        <f t="shared" si="1819"/>
        <v>0</v>
      </c>
      <c r="CF3400" s="1" t="b">
        <f t="shared" si="1820"/>
        <v>0</v>
      </c>
      <c r="CG3400" s="1" t="b">
        <f t="shared" si="1821"/>
        <v>0</v>
      </c>
      <c r="CH3400" s="1" t="b">
        <f t="shared" si="1822"/>
        <v>0</v>
      </c>
      <c r="CI3400" s="1" t="b">
        <f t="shared" si="1823"/>
        <v>0</v>
      </c>
      <c r="CJ3400" s="1" t="b">
        <f t="shared" si="1824"/>
        <v>0</v>
      </c>
      <c r="CK3400" s="1" t="b">
        <f t="shared" si="1825"/>
        <v>0</v>
      </c>
      <c r="CL3400" s="1" t="b">
        <f t="shared" si="1826"/>
        <v>0</v>
      </c>
      <c r="CM3400" s="1" t="b">
        <f t="shared" si="1827"/>
        <v>0</v>
      </c>
      <c r="CN3400" s="1" t="b">
        <f t="shared" si="1828"/>
        <v>1</v>
      </c>
      <c r="CO3400" s="2" t="b">
        <f t="shared" si="1829"/>
        <v>0</v>
      </c>
      <c r="CP3400" s="2" t="b">
        <f t="shared" si="1830"/>
        <v>0</v>
      </c>
      <c r="CQ3400" s="2" t="b">
        <f t="shared" si="1831"/>
        <v>1</v>
      </c>
      <c r="CR3400" s="6" t="str">
        <f t="shared" si="1832"/>
        <v>Female</v>
      </c>
      <c r="CS3400" s="7">
        <f t="shared" si="1833"/>
        <v>1</v>
      </c>
      <c r="CT3400" s="7">
        <f t="shared" si="1834"/>
        <v>0</v>
      </c>
      <c r="CU3400" s="7">
        <f t="shared" si="1835"/>
        <v>0</v>
      </c>
      <c r="CV3400" s="7">
        <f t="shared" si="1836"/>
        <v>1</v>
      </c>
      <c r="CW3400" s="7">
        <f>COUNTIF(M3400,"=*moderna*")</f>
        <v>0</v>
      </c>
      <c r="CX3400" s="1" t="b">
        <f>AND(E3400&lt;30,NOT(E3400="."),NOT(E3400=""))</f>
        <v>0</v>
      </c>
      <c r="CY3400" s="1" t="b">
        <f>AND(E3400&gt;17,E3400&lt;41,NOT(E3400="."),NOT(E3400=""))</f>
        <v>0</v>
      </c>
      <c r="DG3400" s="1" t="b">
        <f>AND(E3400&gt;4,E3400&lt;18,NOT(E3400=""),NOT(E3400="."))</f>
        <v>0</v>
      </c>
    </row>
    <row r="3401" spans="2:111" ht="232" x14ac:dyDescent="0.35">
      <c r="B3401" s="1" t="s">
        <v>13809</v>
      </c>
      <c r="C3401" s="9">
        <v>44619</v>
      </c>
      <c r="D3401" s="10" t="s">
        <v>13809</v>
      </c>
      <c r="E3401" s="1" t="s">
        <v>11545</v>
      </c>
      <c r="F3401" s="1" t="s">
        <v>108</v>
      </c>
      <c r="G3401" s="1" t="s">
        <v>13809</v>
      </c>
      <c r="H3401" s="1" t="s">
        <v>13809</v>
      </c>
      <c r="J3401" s="2" t="s">
        <v>409</v>
      </c>
      <c r="K3401" s="2" t="s">
        <v>13809</v>
      </c>
      <c r="N3401" s="2" t="s">
        <v>13809</v>
      </c>
      <c r="O3401" s="2" t="s">
        <v>110</v>
      </c>
      <c r="P3401" s="2" t="s">
        <v>111</v>
      </c>
      <c r="S3401" s="2" t="s">
        <v>112</v>
      </c>
      <c r="T3401" s="2" t="s">
        <v>111</v>
      </c>
      <c r="U3401" s="2" t="b">
        <f t="shared" si="1817"/>
        <v>1</v>
      </c>
      <c r="V3401" s="2" t="s">
        <v>113</v>
      </c>
      <c r="W3401" s="1" t="s">
        <v>112</v>
      </c>
      <c r="X3401" s="1" t="s">
        <v>114</v>
      </c>
      <c r="Y3401" s="2" t="s">
        <v>112</v>
      </c>
      <c r="AB3401" s="2">
        <v>4</v>
      </c>
      <c r="AC3401" s="1" t="s">
        <v>111</v>
      </c>
      <c r="AF3401" s="1" t="s">
        <v>111</v>
      </c>
      <c r="AJ3401" s="1" t="s">
        <v>115</v>
      </c>
      <c r="AK3401" s="1" t="s">
        <v>129</v>
      </c>
      <c r="AO3401" s="1" t="s">
        <v>117</v>
      </c>
      <c r="AS3401" s="1" t="s">
        <v>118</v>
      </c>
      <c r="AU3401" s="1" t="s">
        <v>132</v>
      </c>
      <c r="AZ3401" s="1" t="s">
        <v>155</v>
      </c>
      <c r="BA3401" s="1" t="s">
        <v>11873</v>
      </c>
      <c r="BJ3401" s="1" t="s">
        <v>111</v>
      </c>
      <c r="BU3401" s="34" t="s">
        <v>11874</v>
      </c>
      <c r="BV3401" s="9">
        <v>44621</v>
      </c>
      <c r="BW3401" s="34" t="s">
        <v>11875</v>
      </c>
      <c r="BY3401" s="2" t="s">
        <v>156</v>
      </c>
      <c r="BZ3401" s="2" t="s">
        <v>124</v>
      </c>
      <c r="CA3401" s="2">
        <v>2</v>
      </c>
      <c r="CB3401" s="1" t="s">
        <v>253</v>
      </c>
      <c r="CC3401" s="2" t="s">
        <v>126</v>
      </c>
      <c r="CD3401" s="1" t="b">
        <f t="shared" si="1818"/>
        <v>0</v>
      </c>
      <c r="CE3401" s="1" t="b">
        <f t="shared" si="1819"/>
        <v>0</v>
      </c>
      <c r="CF3401" s="1" t="b">
        <f t="shared" si="1820"/>
        <v>0</v>
      </c>
      <c r="CG3401" s="1" t="b">
        <f t="shared" si="1821"/>
        <v>0</v>
      </c>
      <c r="CH3401" s="1" t="b">
        <f t="shared" si="1822"/>
        <v>0</v>
      </c>
      <c r="CI3401" s="1" t="b">
        <f t="shared" si="1823"/>
        <v>0</v>
      </c>
      <c r="CJ3401" s="1" t="b">
        <f t="shared" si="1824"/>
        <v>0</v>
      </c>
      <c r="CK3401" s="1" t="b">
        <f t="shared" si="1825"/>
        <v>0</v>
      </c>
      <c r="CL3401" s="1" t="b">
        <f t="shared" si="1826"/>
        <v>0</v>
      </c>
      <c r="CM3401" s="1" t="b">
        <f t="shared" si="1827"/>
        <v>0</v>
      </c>
      <c r="CN3401" s="1" t="b">
        <f t="shared" si="1828"/>
        <v>1</v>
      </c>
      <c r="CO3401" s="2" t="b">
        <f t="shared" si="1829"/>
        <v>1</v>
      </c>
      <c r="CP3401" s="2" t="b">
        <f t="shared" si="1830"/>
        <v>1</v>
      </c>
      <c r="CQ3401" s="2" t="b">
        <f t="shared" si="1831"/>
        <v>0</v>
      </c>
      <c r="CR3401" s="6" t="str">
        <f t="shared" si="1832"/>
        <v>Female</v>
      </c>
      <c r="CS3401" s="7">
        <f t="shared" si="1833"/>
        <v>0</v>
      </c>
      <c r="CT3401" s="7">
        <f t="shared" si="1834"/>
        <v>0</v>
      </c>
      <c r="CU3401" s="7">
        <f t="shared" si="1835"/>
        <v>1</v>
      </c>
      <c r="CV3401" s="7">
        <f t="shared" si="1836"/>
        <v>0</v>
      </c>
      <c r="CW3401" s="7">
        <f>COUNTIF(M3401,"=*moderna*")</f>
        <v>0</v>
      </c>
      <c r="CX3401" s="1" t="b">
        <f>AND(E3401&lt;30,NOT(E3401="."),NOT(E3401=""))</f>
        <v>0</v>
      </c>
      <c r="CY3401" s="1" t="b">
        <f>AND(E3401&gt;17,E3401&lt;41,NOT(E3401="."),NOT(E3401=""))</f>
        <v>0</v>
      </c>
      <c r="DG3401" s="1" t="b">
        <f>AND(E3401&gt;4,E3401&lt;18,NOT(E3401=""),NOT(E3401="."))</f>
        <v>0</v>
      </c>
    </row>
    <row r="3402" spans="2:111" ht="275.5" x14ac:dyDescent="0.35">
      <c r="B3402" s="1" t="s">
        <v>13809</v>
      </c>
      <c r="C3402" s="9">
        <v>44619</v>
      </c>
      <c r="D3402" s="10" t="s">
        <v>13809</v>
      </c>
      <c r="E3402" s="1" t="s">
        <v>11869</v>
      </c>
      <c r="F3402" s="1" t="s">
        <v>127</v>
      </c>
      <c r="G3402" s="1" t="s">
        <v>13809</v>
      </c>
      <c r="H3402" s="1" t="s">
        <v>13809</v>
      </c>
      <c r="I3402" s="2" t="s">
        <v>183</v>
      </c>
      <c r="J3402" s="2" t="s">
        <v>109</v>
      </c>
      <c r="K3402" s="2" t="s">
        <v>13809</v>
      </c>
      <c r="L3402" s="2" t="s">
        <v>183</v>
      </c>
      <c r="M3402" s="2" t="s">
        <v>109</v>
      </c>
      <c r="N3402" s="2" t="s">
        <v>13809</v>
      </c>
      <c r="O3402" s="2" t="s">
        <v>110</v>
      </c>
      <c r="P3402" s="2" t="s">
        <v>111</v>
      </c>
      <c r="S3402" s="2" t="s">
        <v>112</v>
      </c>
      <c r="T3402" s="2" t="s">
        <v>111</v>
      </c>
      <c r="U3402" s="2" t="b">
        <f t="shared" si="1817"/>
        <v>1</v>
      </c>
      <c r="V3402" s="2" t="s">
        <v>113</v>
      </c>
      <c r="W3402" s="1" t="s">
        <v>112</v>
      </c>
      <c r="X3402" s="1" t="s">
        <v>114</v>
      </c>
      <c r="Y3402" s="2" t="s">
        <v>112</v>
      </c>
      <c r="Z3402" s="2" t="s">
        <v>111</v>
      </c>
      <c r="AA3402" s="2" t="s">
        <v>111</v>
      </c>
      <c r="AB3402" s="2">
        <v>19</v>
      </c>
      <c r="AC3402" s="1" t="s">
        <v>111</v>
      </c>
      <c r="AF3402" s="1" t="s">
        <v>111</v>
      </c>
      <c r="AH3402" s="1" t="s">
        <v>193</v>
      </c>
      <c r="AI3402" s="1" t="s">
        <v>11876</v>
      </c>
      <c r="AJ3402" s="1" t="s">
        <v>115</v>
      </c>
      <c r="AK3402" s="1" t="s">
        <v>201</v>
      </c>
      <c r="AN3402" s="1" t="s">
        <v>6554</v>
      </c>
      <c r="AO3402" s="1" t="s">
        <v>166</v>
      </c>
      <c r="AS3402" s="1" t="s">
        <v>190</v>
      </c>
      <c r="AU3402" s="1" t="s">
        <v>238</v>
      </c>
      <c r="AX3402" s="1" t="s">
        <v>11877</v>
      </c>
      <c r="AZ3402" s="1" t="s">
        <v>155</v>
      </c>
      <c r="BA3402" s="1" t="s">
        <v>11878</v>
      </c>
      <c r="BJ3402" s="1" t="s">
        <v>112</v>
      </c>
      <c r="BK3402" s="1" t="s">
        <v>112</v>
      </c>
      <c r="BL3402" s="1" t="s">
        <v>11879</v>
      </c>
      <c r="BQ3402" s="1" t="s">
        <v>121</v>
      </c>
      <c r="BR3402" s="1" t="s">
        <v>122</v>
      </c>
      <c r="BS3402" s="1" t="s">
        <v>112</v>
      </c>
      <c r="BU3402" s="34" t="s">
        <v>11880</v>
      </c>
      <c r="BV3402" s="9">
        <v>44642</v>
      </c>
      <c r="BW3402" s="34" t="s">
        <v>11881</v>
      </c>
      <c r="BY3402" s="2" t="s">
        <v>156</v>
      </c>
      <c r="BZ3402" s="2" t="s">
        <v>124</v>
      </c>
      <c r="CA3402" s="2">
        <v>3</v>
      </c>
      <c r="CB3402" s="1" t="s">
        <v>253</v>
      </c>
      <c r="CC3402" s="2" t="s">
        <v>126</v>
      </c>
      <c r="CD3402" s="1" t="b">
        <f t="shared" si="1818"/>
        <v>0</v>
      </c>
      <c r="CE3402" s="1" t="b">
        <f t="shared" si="1819"/>
        <v>0</v>
      </c>
      <c r="CF3402" s="1" t="b">
        <f t="shared" si="1820"/>
        <v>0</v>
      </c>
      <c r="CG3402" s="1" t="b">
        <f t="shared" si="1821"/>
        <v>0</v>
      </c>
      <c r="CH3402" s="1" t="b">
        <f t="shared" si="1822"/>
        <v>0</v>
      </c>
      <c r="CI3402" s="1" t="b">
        <f t="shared" si="1823"/>
        <v>0</v>
      </c>
      <c r="CJ3402" s="1" t="b">
        <f t="shared" si="1824"/>
        <v>0</v>
      </c>
      <c r="CK3402" s="1" t="b">
        <f t="shared" si="1825"/>
        <v>0</v>
      </c>
      <c r="CL3402" s="1" t="b">
        <f t="shared" si="1826"/>
        <v>0</v>
      </c>
      <c r="CM3402" s="1" t="b">
        <f t="shared" si="1827"/>
        <v>0</v>
      </c>
      <c r="CN3402" s="1" t="b">
        <f t="shared" si="1828"/>
        <v>1</v>
      </c>
      <c r="CO3402" s="2" t="b">
        <f t="shared" si="1829"/>
        <v>0</v>
      </c>
      <c r="CP3402" s="2" t="b">
        <f t="shared" si="1830"/>
        <v>0</v>
      </c>
      <c r="CQ3402" s="2" t="b">
        <f t="shared" si="1831"/>
        <v>1</v>
      </c>
      <c r="CR3402" s="6" t="str">
        <f t="shared" si="1832"/>
        <v>Male</v>
      </c>
      <c r="CS3402" s="7">
        <f t="shared" si="1833"/>
        <v>1</v>
      </c>
      <c r="CT3402" s="7">
        <f t="shared" si="1834"/>
        <v>0</v>
      </c>
      <c r="CU3402" s="7">
        <f t="shared" si="1835"/>
        <v>0</v>
      </c>
      <c r="CV3402" s="7">
        <f t="shared" si="1836"/>
        <v>1</v>
      </c>
      <c r="CW3402" s="7">
        <f>COUNTIF(M3402,"=*moderna*")</f>
        <v>0</v>
      </c>
      <c r="CX3402" s="1" t="b">
        <f>AND(E3402&lt;30,NOT(E3402="."),NOT(E3402=""))</f>
        <v>0</v>
      </c>
      <c r="CY3402" s="1" t="b">
        <f>AND(E3402&gt;17,E3402&lt;41,NOT(E3402="."),NOT(E3402=""))</f>
        <v>0</v>
      </c>
      <c r="DG3402" s="1" t="b">
        <f>AND(E3402&gt;4,E3402&lt;18,NOT(E3402=""),NOT(E3402="."))</f>
        <v>0</v>
      </c>
    </row>
    <row r="3403" spans="2:111" x14ac:dyDescent="0.35">
      <c r="B3403" s="1" t="s">
        <v>13809</v>
      </c>
      <c r="C3403" s="9">
        <v>44619</v>
      </c>
      <c r="D3403" s="10" t="s">
        <v>13809</v>
      </c>
      <c r="E3403" s="1">
        <v>59</v>
      </c>
      <c r="F3403" s="1" t="s">
        <v>127</v>
      </c>
      <c r="G3403" s="1" t="s">
        <v>13809</v>
      </c>
      <c r="H3403" s="1" t="s">
        <v>13809</v>
      </c>
      <c r="I3403" s="9">
        <v>44601</v>
      </c>
      <c r="J3403" s="2" t="s">
        <v>109</v>
      </c>
      <c r="K3403" s="2" t="s">
        <v>13809</v>
      </c>
      <c r="N3403" s="2" t="s">
        <v>13809</v>
      </c>
      <c r="O3403" s="2" t="s">
        <v>315</v>
      </c>
      <c r="P3403" s="2" t="s">
        <v>111</v>
      </c>
      <c r="S3403" s="2" t="s">
        <v>112</v>
      </c>
      <c r="U3403" s="2" t="b">
        <f t="shared" si="1817"/>
        <v>1</v>
      </c>
      <c r="V3403" s="2" t="s">
        <v>126</v>
      </c>
      <c r="BV3403" s="9">
        <v>44757</v>
      </c>
      <c r="BW3403" s="34" t="s">
        <v>11882</v>
      </c>
      <c r="BZ3403" s="2" t="s">
        <v>162</v>
      </c>
      <c r="CB3403" s="1" t="s">
        <v>233</v>
      </c>
      <c r="CD3403" s="1" t="b">
        <f t="shared" si="1818"/>
        <v>0</v>
      </c>
      <c r="CE3403" s="1" t="b">
        <f t="shared" si="1819"/>
        <v>0</v>
      </c>
      <c r="CF3403" s="1" t="b">
        <f t="shared" si="1820"/>
        <v>0</v>
      </c>
      <c r="CG3403" s="1" t="b">
        <f t="shared" si="1821"/>
        <v>0</v>
      </c>
      <c r="CH3403" s="1" t="b">
        <f t="shared" si="1822"/>
        <v>0</v>
      </c>
      <c r="CI3403" s="1" t="b">
        <f t="shared" si="1823"/>
        <v>0</v>
      </c>
      <c r="CJ3403" s="1" t="b">
        <f t="shared" si="1824"/>
        <v>0</v>
      </c>
      <c r="CK3403" s="1" t="b">
        <f t="shared" si="1825"/>
        <v>0</v>
      </c>
      <c r="CL3403" s="1" t="b">
        <f t="shared" si="1826"/>
        <v>0</v>
      </c>
      <c r="CM3403" s="1" t="b">
        <f t="shared" si="1827"/>
        <v>1</v>
      </c>
      <c r="CN3403" s="1" t="b">
        <f t="shared" si="1828"/>
        <v>0</v>
      </c>
      <c r="CO3403" s="2" t="b">
        <f t="shared" si="1829"/>
        <v>0</v>
      </c>
      <c r="CP3403" s="2" t="b">
        <f t="shared" si="1830"/>
        <v>0</v>
      </c>
      <c r="CQ3403" s="2" t="b">
        <f t="shared" si="1831"/>
        <v>0</v>
      </c>
      <c r="CR3403" s="6" t="str">
        <f t="shared" si="1832"/>
        <v>Male</v>
      </c>
      <c r="CS3403" s="7">
        <f t="shared" si="1833"/>
        <v>1</v>
      </c>
      <c r="CT3403" s="7">
        <f t="shared" si="1834"/>
        <v>0</v>
      </c>
      <c r="CU3403" s="7">
        <f t="shared" si="1835"/>
        <v>0</v>
      </c>
      <c r="CV3403" s="7">
        <f t="shared" si="1836"/>
        <v>0</v>
      </c>
    </row>
    <row r="3404" spans="2:111" ht="58" x14ac:dyDescent="0.35">
      <c r="B3404" s="1" t="s">
        <v>13809</v>
      </c>
      <c r="C3404" s="9">
        <v>44620</v>
      </c>
      <c r="D3404" s="10" t="s">
        <v>13809</v>
      </c>
      <c r="E3404" s="1">
        <v>14</v>
      </c>
      <c r="F3404" s="1" t="s">
        <v>127</v>
      </c>
      <c r="G3404" s="1" t="s">
        <v>13809</v>
      </c>
      <c r="H3404" s="1" t="s">
        <v>13809</v>
      </c>
      <c r="I3404" s="9">
        <v>44615</v>
      </c>
      <c r="J3404" s="2" t="s">
        <v>109</v>
      </c>
      <c r="K3404" s="2" t="s">
        <v>13809</v>
      </c>
      <c r="N3404" s="2" t="s">
        <v>13809</v>
      </c>
      <c r="O3404" s="2" t="s">
        <v>110</v>
      </c>
      <c r="P3404" s="2" t="s">
        <v>111</v>
      </c>
      <c r="S3404" s="2" t="s">
        <v>111</v>
      </c>
      <c r="T3404" s="2" t="s">
        <v>112</v>
      </c>
      <c r="U3404" s="2" t="b">
        <f t="shared" si="1817"/>
        <v>1</v>
      </c>
      <c r="V3404" s="2" t="s">
        <v>113</v>
      </c>
      <c r="W3404" s="1" t="s">
        <v>112</v>
      </c>
      <c r="X3404" s="1" t="s">
        <v>110</v>
      </c>
      <c r="Y3404" s="2" t="s">
        <v>112</v>
      </c>
      <c r="Z3404" s="2" t="s">
        <v>112</v>
      </c>
      <c r="AB3404" s="2">
        <v>2</v>
      </c>
      <c r="AC3404" s="1" t="s">
        <v>111</v>
      </c>
      <c r="AF3404" s="1" t="s">
        <v>111</v>
      </c>
      <c r="AJ3404" s="1" t="s">
        <v>115</v>
      </c>
      <c r="AK3404" s="1" t="s">
        <v>129</v>
      </c>
      <c r="AO3404" s="1" t="s">
        <v>117</v>
      </c>
      <c r="AU3404" s="1" t="s">
        <v>132</v>
      </c>
      <c r="AZ3404" s="1" t="s">
        <v>155</v>
      </c>
      <c r="BA3404" s="1" t="s">
        <v>11883</v>
      </c>
      <c r="BJ3404" s="1" t="s">
        <v>112</v>
      </c>
      <c r="BK3404" s="1" t="s">
        <v>112</v>
      </c>
      <c r="BL3404" s="1" t="s">
        <v>142</v>
      </c>
      <c r="BQ3404" s="1" t="s">
        <v>121</v>
      </c>
      <c r="BR3404" s="1" t="s">
        <v>122</v>
      </c>
      <c r="BU3404" s="34" t="s">
        <v>11884</v>
      </c>
      <c r="BV3404" s="9">
        <v>44620</v>
      </c>
      <c r="BW3404" s="34" t="s">
        <v>15225</v>
      </c>
      <c r="BY3404" s="2" t="s">
        <v>156</v>
      </c>
      <c r="BZ3404" s="2" t="s">
        <v>124</v>
      </c>
      <c r="CA3404" s="2">
        <v>1</v>
      </c>
      <c r="CB3404" s="1" t="s">
        <v>188</v>
      </c>
      <c r="CC3404" s="2" t="s">
        <v>126</v>
      </c>
      <c r="CD3404" s="1" t="b">
        <f t="shared" si="1818"/>
        <v>1</v>
      </c>
      <c r="CE3404" s="1" t="b">
        <f t="shared" si="1819"/>
        <v>1</v>
      </c>
      <c r="CF3404" s="1" t="b">
        <f t="shared" si="1820"/>
        <v>0</v>
      </c>
      <c r="CG3404" s="1" t="b">
        <f t="shared" si="1821"/>
        <v>1</v>
      </c>
      <c r="CH3404" s="1" t="b">
        <f t="shared" si="1822"/>
        <v>0</v>
      </c>
      <c r="CI3404" s="1" t="b">
        <f t="shared" si="1823"/>
        <v>0</v>
      </c>
      <c r="CJ3404" s="1" t="b">
        <f t="shared" si="1824"/>
        <v>0</v>
      </c>
      <c r="CK3404" s="1" t="b">
        <f t="shared" si="1825"/>
        <v>0</v>
      </c>
      <c r="CL3404" s="1" t="b">
        <f t="shared" si="1826"/>
        <v>0</v>
      </c>
      <c r="CM3404" s="1" t="b">
        <f t="shared" si="1827"/>
        <v>0</v>
      </c>
      <c r="CN3404" s="1" t="b">
        <f t="shared" si="1828"/>
        <v>0</v>
      </c>
      <c r="CO3404" s="2" t="b">
        <f t="shared" si="1829"/>
        <v>1</v>
      </c>
      <c r="CP3404" s="2" t="b">
        <f t="shared" si="1830"/>
        <v>1</v>
      </c>
      <c r="CQ3404" s="2" t="b">
        <f t="shared" si="1831"/>
        <v>0</v>
      </c>
      <c r="CR3404" s="6" t="str">
        <f t="shared" si="1832"/>
        <v>Male</v>
      </c>
      <c r="CS3404" s="7">
        <f t="shared" si="1833"/>
        <v>1</v>
      </c>
      <c r="CT3404" s="7">
        <f t="shared" si="1834"/>
        <v>0</v>
      </c>
      <c r="CU3404" s="7">
        <f t="shared" si="1835"/>
        <v>0</v>
      </c>
      <c r="CV3404" s="7">
        <f t="shared" si="1836"/>
        <v>0</v>
      </c>
      <c r="CW3404" s="7">
        <f t="shared" ref="CW3404:CW3409" si="1837">COUNTIF(M3404,"=*moderna*")</f>
        <v>0</v>
      </c>
      <c r="CX3404" s="1" t="b">
        <f t="shared" ref="CX3404:CX3409" si="1838">AND(E3404&lt;30,NOT(E3404="."),NOT(E3404=""))</f>
        <v>1</v>
      </c>
      <c r="CY3404" s="1" t="b">
        <f t="shared" ref="CY3404:CY3409" si="1839">AND(E3404&gt;17,E3404&lt;41,NOT(E3404="."),NOT(E3404=""))</f>
        <v>0</v>
      </c>
      <c r="DG3404" s="1" t="b">
        <f t="shared" ref="DG3404:DG3409" si="1840">AND(E3404&gt;4,E3404&lt;18,NOT(E3404=""),NOT(E3404="."))</f>
        <v>1</v>
      </c>
    </row>
    <row r="3405" spans="2:111" ht="145" x14ac:dyDescent="0.35">
      <c r="B3405" s="1" t="s">
        <v>13809</v>
      </c>
      <c r="C3405" s="9">
        <v>44620</v>
      </c>
      <c r="D3405" s="10" t="s">
        <v>13809</v>
      </c>
      <c r="E3405" s="1">
        <v>43</v>
      </c>
      <c r="F3405" s="1" t="s">
        <v>127</v>
      </c>
      <c r="G3405" s="1" t="s">
        <v>13809</v>
      </c>
      <c r="H3405" s="1" t="s">
        <v>13809</v>
      </c>
      <c r="I3405" s="9">
        <v>44603</v>
      </c>
      <c r="J3405" s="2" t="s">
        <v>128</v>
      </c>
      <c r="K3405" s="2" t="s">
        <v>13809</v>
      </c>
      <c r="N3405" s="2" t="s">
        <v>13809</v>
      </c>
      <c r="O3405" s="2" t="s">
        <v>110</v>
      </c>
      <c r="P3405" s="2" t="s">
        <v>111</v>
      </c>
      <c r="S3405" s="2" t="s">
        <v>112</v>
      </c>
      <c r="T3405" s="2" t="s">
        <v>111</v>
      </c>
      <c r="U3405" s="2" t="b">
        <f t="shared" si="1817"/>
        <v>1</v>
      </c>
      <c r="V3405" s="2" t="s">
        <v>126</v>
      </c>
      <c r="W3405" s="1" t="s">
        <v>111</v>
      </c>
      <c r="Y3405" s="2" t="s">
        <v>112</v>
      </c>
      <c r="Z3405" s="2" t="s">
        <v>112</v>
      </c>
      <c r="AA3405" s="2" t="s">
        <v>111</v>
      </c>
      <c r="AB3405" s="2">
        <v>11</v>
      </c>
      <c r="AC3405" s="1" t="s">
        <v>111</v>
      </c>
      <c r="AF3405" s="1" t="s">
        <v>111</v>
      </c>
      <c r="AJ3405" s="1" t="s">
        <v>115</v>
      </c>
      <c r="AK3405" s="1" t="s">
        <v>201</v>
      </c>
      <c r="AN3405" s="1" t="s">
        <v>11885</v>
      </c>
      <c r="AO3405" s="1" t="s">
        <v>195</v>
      </c>
      <c r="AS3405" s="1" t="s">
        <v>190</v>
      </c>
      <c r="AU3405" s="1" t="s">
        <v>177</v>
      </c>
      <c r="AX3405" s="1">
        <v>40</v>
      </c>
      <c r="AZ3405" s="1" t="s">
        <v>402</v>
      </c>
      <c r="BA3405" s="1" t="s">
        <v>11886</v>
      </c>
      <c r="BE3405" s="1" t="s">
        <v>11887</v>
      </c>
      <c r="BJ3405" s="1" t="s">
        <v>112</v>
      </c>
      <c r="BK3405" s="1" t="s">
        <v>112</v>
      </c>
      <c r="BL3405" s="1" t="s">
        <v>11888</v>
      </c>
      <c r="BM3405" s="1" t="s">
        <v>11889</v>
      </c>
      <c r="BQ3405" s="1" t="s">
        <v>121</v>
      </c>
      <c r="BR3405" s="1" t="s">
        <v>122</v>
      </c>
      <c r="BS3405" s="1" t="s">
        <v>111</v>
      </c>
      <c r="BT3405" s="34" t="s">
        <v>11890</v>
      </c>
      <c r="BU3405" s="34" t="s">
        <v>11891</v>
      </c>
      <c r="BV3405" s="9">
        <v>44622</v>
      </c>
      <c r="BW3405" s="34" t="s">
        <v>11892</v>
      </c>
      <c r="BY3405" s="2" t="s">
        <v>153</v>
      </c>
      <c r="BZ3405" s="2" t="s">
        <v>124</v>
      </c>
      <c r="CB3405" s="1" t="s">
        <v>227</v>
      </c>
      <c r="CD3405" s="1" t="b">
        <f t="shared" si="1818"/>
        <v>0</v>
      </c>
      <c r="CE3405" s="1" t="b">
        <f t="shared" si="1819"/>
        <v>0</v>
      </c>
      <c r="CF3405" s="1" t="b">
        <f t="shared" si="1820"/>
        <v>0</v>
      </c>
      <c r="CG3405" s="1" t="b">
        <f t="shared" si="1821"/>
        <v>0</v>
      </c>
      <c r="CH3405" s="1" t="b">
        <f t="shared" si="1822"/>
        <v>0</v>
      </c>
      <c r="CI3405" s="1" t="b">
        <f t="shared" si="1823"/>
        <v>0</v>
      </c>
      <c r="CJ3405" s="1" t="b">
        <f t="shared" si="1824"/>
        <v>0</v>
      </c>
      <c r="CK3405" s="1" t="b">
        <f t="shared" si="1825"/>
        <v>0</v>
      </c>
      <c r="CL3405" s="1" t="b">
        <f t="shared" si="1826"/>
        <v>1</v>
      </c>
      <c r="CM3405" s="1" t="b">
        <f t="shared" si="1827"/>
        <v>0</v>
      </c>
      <c r="CN3405" s="1" t="b">
        <f t="shared" si="1828"/>
        <v>0</v>
      </c>
      <c r="CO3405" s="2" t="b">
        <f t="shared" si="1829"/>
        <v>0</v>
      </c>
      <c r="CP3405" s="2" t="b">
        <f t="shared" si="1830"/>
        <v>0</v>
      </c>
      <c r="CQ3405" s="2" t="b">
        <f t="shared" si="1831"/>
        <v>1</v>
      </c>
      <c r="CR3405" s="6" t="str">
        <f t="shared" si="1832"/>
        <v>Male</v>
      </c>
      <c r="CS3405" s="7">
        <f t="shared" si="1833"/>
        <v>0</v>
      </c>
      <c r="CT3405" s="7">
        <f t="shared" si="1834"/>
        <v>1</v>
      </c>
      <c r="CU3405" s="7">
        <f t="shared" si="1835"/>
        <v>0</v>
      </c>
      <c r="CV3405" s="7">
        <f t="shared" si="1836"/>
        <v>0</v>
      </c>
      <c r="CW3405" s="7">
        <f t="shared" si="1837"/>
        <v>0</v>
      </c>
      <c r="CX3405" s="1" t="b">
        <f t="shared" si="1838"/>
        <v>0</v>
      </c>
      <c r="CY3405" s="1" t="b">
        <f t="shared" si="1839"/>
        <v>0</v>
      </c>
      <c r="DG3405" s="1" t="b">
        <f t="shared" si="1840"/>
        <v>0</v>
      </c>
    </row>
    <row r="3406" spans="2:111" ht="87" x14ac:dyDescent="0.35">
      <c r="B3406" s="1" t="s">
        <v>13809</v>
      </c>
      <c r="C3406" s="9">
        <v>44620</v>
      </c>
      <c r="D3406" s="10" t="s">
        <v>13809</v>
      </c>
      <c r="E3406" s="1">
        <v>20</v>
      </c>
      <c r="F3406" s="1" t="s">
        <v>108</v>
      </c>
      <c r="G3406" s="1" t="s">
        <v>13809</v>
      </c>
      <c r="H3406" s="1" t="s">
        <v>13809</v>
      </c>
      <c r="I3406" s="2" t="s">
        <v>183</v>
      </c>
      <c r="J3406" s="2" t="s">
        <v>163</v>
      </c>
      <c r="K3406" s="2" t="s">
        <v>13809</v>
      </c>
      <c r="L3406" s="9">
        <v>44191</v>
      </c>
      <c r="M3406" s="2" t="s">
        <v>109</v>
      </c>
      <c r="N3406" s="2" t="s">
        <v>13809</v>
      </c>
      <c r="O3406" s="2" t="s">
        <v>110</v>
      </c>
      <c r="P3406" s="2" t="s">
        <v>111</v>
      </c>
      <c r="S3406" s="2" t="s">
        <v>112</v>
      </c>
      <c r="T3406" s="2" t="s">
        <v>111</v>
      </c>
      <c r="U3406" s="2" t="b">
        <f t="shared" si="1817"/>
        <v>1</v>
      </c>
      <c r="V3406" s="2" t="s">
        <v>113</v>
      </c>
      <c r="W3406" s="1" t="s">
        <v>112</v>
      </c>
      <c r="X3406" s="1" t="s">
        <v>114</v>
      </c>
      <c r="Y3406" s="2" t="s">
        <v>112</v>
      </c>
      <c r="Z3406" s="2" t="s">
        <v>111</v>
      </c>
      <c r="AA3406" s="2" t="s">
        <v>112</v>
      </c>
      <c r="AB3406" s="2">
        <v>29</v>
      </c>
      <c r="AC3406" s="1" t="s">
        <v>111</v>
      </c>
      <c r="AF3406" s="1" t="s">
        <v>111</v>
      </c>
      <c r="AJ3406" s="1" t="s">
        <v>115</v>
      </c>
      <c r="AK3406" s="1" t="s">
        <v>294</v>
      </c>
      <c r="AN3406" s="1" t="s">
        <v>11893</v>
      </c>
      <c r="AO3406" s="1" t="s">
        <v>213</v>
      </c>
      <c r="AS3406" s="1" t="s">
        <v>229</v>
      </c>
      <c r="AZ3406" s="1" t="s">
        <v>245</v>
      </c>
      <c r="BA3406" s="1">
        <v>1E-3</v>
      </c>
      <c r="BE3406" s="1" t="s">
        <v>11894</v>
      </c>
      <c r="BH3406" s="1" t="s">
        <v>11895</v>
      </c>
      <c r="BJ3406" s="1" t="s">
        <v>111</v>
      </c>
      <c r="BN3406" s="1" t="s">
        <v>112</v>
      </c>
      <c r="BO3406" s="1" t="s">
        <v>148</v>
      </c>
      <c r="BP3406" s="1" t="s">
        <v>11896</v>
      </c>
      <c r="BU3406" s="34" t="s">
        <v>11897</v>
      </c>
      <c r="BV3406" s="9">
        <v>44620</v>
      </c>
      <c r="BW3406" s="34" t="s">
        <v>11898</v>
      </c>
      <c r="BY3406" s="2" t="s">
        <v>156</v>
      </c>
      <c r="BZ3406" s="2" t="s">
        <v>124</v>
      </c>
      <c r="CA3406" s="2">
        <v>2</v>
      </c>
      <c r="CB3406" s="1" t="s">
        <v>4776</v>
      </c>
      <c r="CC3406" s="2" t="s">
        <v>126</v>
      </c>
      <c r="CD3406" s="1" t="b">
        <f t="shared" si="1818"/>
        <v>1</v>
      </c>
      <c r="CE3406" s="1" t="b">
        <f t="shared" si="1819"/>
        <v>0</v>
      </c>
      <c r="CF3406" s="1" t="b">
        <f t="shared" si="1820"/>
        <v>0</v>
      </c>
      <c r="CG3406" s="1" t="b">
        <f t="shared" si="1821"/>
        <v>0</v>
      </c>
      <c r="CH3406" s="1" t="b">
        <f t="shared" si="1822"/>
        <v>0</v>
      </c>
      <c r="CI3406" s="1" t="b">
        <f t="shared" si="1823"/>
        <v>1</v>
      </c>
      <c r="CJ3406" s="1" t="b">
        <f t="shared" si="1824"/>
        <v>0</v>
      </c>
      <c r="CK3406" s="1" t="b">
        <f t="shared" si="1825"/>
        <v>0</v>
      </c>
      <c r="CL3406" s="1" t="b">
        <f t="shared" si="1826"/>
        <v>0</v>
      </c>
      <c r="CM3406" s="1" t="b">
        <f t="shared" si="1827"/>
        <v>0</v>
      </c>
      <c r="CN3406" s="1" t="b">
        <f t="shared" si="1828"/>
        <v>0</v>
      </c>
      <c r="CO3406" s="2" t="b">
        <f t="shared" si="1829"/>
        <v>0</v>
      </c>
      <c r="CP3406" s="2" t="b">
        <f t="shared" si="1830"/>
        <v>0</v>
      </c>
      <c r="CQ3406" s="2" t="b">
        <f t="shared" si="1831"/>
        <v>0</v>
      </c>
      <c r="CR3406" s="6" t="str">
        <f t="shared" si="1832"/>
        <v>Female</v>
      </c>
      <c r="CS3406" s="7">
        <f t="shared" si="1833"/>
        <v>0</v>
      </c>
      <c r="CT3406" s="7">
        <f t="shared" si="1834"/>
        <v>0</v>
      </c>
      <c r="CU3406" s="7">
        <f t="shared" si="1835"/>
        <v>0</v>
      </c>
      <c r="CV3406" s="7">
        <f t="shared" si="1836"/>
        <v>1</v>
      </c>
      <c r="CW3406" s="7">
        <f t="shared" si="1837"/>
        <v>0</v>
      </c>
      <c r="CX3406" s="1" t="b">
        <f t="shared" si="1838"/>
        <v>1</v>
      </c>
      <c r="CY3406" s="1" t="b">
        <f t="shared" si="1839"/>
        <v>1</v>
      </c>
      <c r="DG3406" s="1" t="b">
        <f t="shared" si="1840"/>
        <v>0</v>
      </c>
    </row>
    <row r="3407" spans="2:111" ht="275.5" x14ac:dyDescent="0.35">
      <c r="B3407" s="1" t="s">
        <v>13809</v>
      </c>
      <c r="C3407" s="9">
        <v>44621</v>
      </c>
      <c r="D3407" s="10" t="s">
        <v>13809</v>
      </c>
      <c r="E3407" s="1">
        <v>24</v>
      </c>
      <c r="F3407" s="1" t="s">
        <v>127</v>
      </c>
      <c r="G3407" s="1" t="s">
        <v>13809</v>
      </c>
      <c r="H3407" s="1" t="s">
        <v>13809</v>
      </c>
      <c r="I3407" s="2" t="s">
        <v>183</v>
      </c>
      <c r="J3407" s="2" t="s">
        <v>109</v>
      </c>
      <c r="K3407" s="2" t="s">
        <v>13809</v>
      </c>
      <c r="L3407" s="9">
        <v>44440</v>
      </c>
      <c r="M3407" s="2" t="s">
        <v>109</v>
      </c>
      <c r="N3407" s="2" t="s">
        <v>13809</v>
      </c>
      <c r="O3407" s="2" t="s">
        <v>110</v>
      </c>
      <c r="P3407" s="2" t="s">
        <v>111</v>
      </c>
      <c r="S3407" s="2" t="s">
        <v>112</v>
      </c>
      <c r="T3407" s="2" t="s">
        <v>111</v>
      </c>
      <c r="U3407" s="2" t="b">
        <f t="shared" si="1817"/>
        <v>1</v>
      </c>
      <c r="V3407" s="2" t="s">
        <v>113</v>
      </c>
      <c r="W3407" s="1" t="s">
        <v>112</v>
      </c>
      <c r="X3407" s="1" t="s">
        <v>114</v>
      </c>
      <c r="Y3407" s="2" t="s">
        <v>112</v>
      </c>
      <c r="Z3407" s="2" t="s">
        <v>111</v>
      </c>
      <c r="AA3407" s="2" t="s">
        <v>112</v>
      </c>
      <c r="AB3407" s="2">
        <v>30</v>
      </c>
      <c r="AC3407" s="1" t="s">
        <v>111</v>
      </c>
      <c r="AF3407" s="1" t="s">
        <v>111</v>
      </c>
      <c r="AJ3407" s="1" t="s">
        <v>115</v>
      </c>
      <c r="AK3407" s="1" t="s">
        <v>291</v>
      </c>
      <c r="AN3407" s="1" t="s">
        <v>11899</v>
      </c>
      <c r="AO3407" s="1" t="s">
        <v>316</v>
      </c>
      <c r="BJ3407" s="1" t="s">
        <v>111</v>
      </c>
      <c r="BU3407" s="34" t="s">
        <v>11900</v>
      </c>
      <c r="BV3407" s="9">
        <v>44621</v>
      </c>
      <c r="BW3407" s="34" t="s">
        <v>15226</v>
      </c>
      <c r="BY3407" s="2" t="s">
        <v>136</v>
      </c>
      <c r="BZ3407" s="2" t="s">
        <v>124</v>
      </c>
      <c r="CA3407" s="2">
        <v>2</v>
      </c>
      <c r="CB3407" s="1" t="s">
        <v>7540</v>
      </c>
      <c r="CC3407" s="2" t="s">
        <v>126</v>
      </c>
      <c r="CD3407" s="1" t="b">
        <f t="shared" si="1818"/>
        <v>1</v>
      </c>
      <c r="CE3407" s="1" t="b">
        <f t="shared" si="1819"/>
        <v>0</v>
      </c>
      <c r="CF3407" s="1" t="b">
        <f t="shared" si="1820"/>
        <v>0</v>
      </c>
      <c r="CG3407" s="1" t="b">
        <f t="shared" si="1821"/>
        <v>0</v>
      </c>
      <c r="CH3407" s="1" t="b">
        <f t="shared" si="1822"/>
        <v>0</v>
      </c>
      <c r="CI3407" s="1" t="b">
        <f t="shared" si="1823"/>
        <v>1</v>
      </c>
      <c r="CJ3407" s="1" t="b">
        <f t="shared" si="1824"/>
        <v>0</v>
      </c>
      <c r="CK3407" s="1" t="b">
        <f t="shared" si="1825"/>
        <v>0</v>
      </c>
      <c r="CL3407" s="1" t="b">
        <f t="shared" si="1826"/>
        <v>0</v>
      </c>
      <c r="CM3407" s="1" t="b">
        <f t="shared" si="1827"/>
        <v>0</v>
      </c>
      <c r="CN3407" s="1" t="b">
        <f t="shared" si="1828"/>
        <v>0</v>
      </c>
      <c r="CO3407" s="2" t="b">
        <f t="shared" si="1829"/>
        <v>0</v>
      </c>
      <c r="CP3407" s="2" t="b">
        <f t="shared" si="1830"/>
        <v>0</v>
      </c>
      <c r="CQ3407" s="2" t="b">
        <f t="shared" si="1831"/>
        <v>0</v>
      </c>
      <c r="CR3407" s="6" t="str">
        <f t="shared" si="1832"/>
        <v>Male</v>
      </c>
      <c r="CS3407" s="7">
        <f t="shared" si="1833"/>
        <v>1</v>
      </c>
      <c r="CT3407" s="7">
        <f t="shared" si="1834"/>
        <v>0</v>
      </c>
      <c r="CU3407" s="7">
        <f t="shared" si="1835"/>
        <v>0</v>
      </c>
      <c r="CV3407" s="7">
        <f t="shared" si="1836"/>
        <v>1</v>
      </c>
      <c r="CW3407" s="7">
        <f t="shared" si="1837"/>
        <v>0</v>
      </c>
      <c r="CX3407" s="1" t="b">
        <f t="shared" si="1838"/>
        <v>1</v>
      </c>
      <c r="CY3407" s="1" t="b">
        <f t="shared" si="1839"/>
        <v>1</v>
      </c>
      <c r="DG3407" s="1" t="b">
        <f t="shared" si="1840"/>
        <v>0</v>
      </c>
    </row>
    <row r="3408" spans="2:111" ht="145" x14ac:dyDescent="0.35">
      <c r="B3408" s="1" t="s">
        <v>13809</v>
      </c>
      <c r="C3408" s="9">
        <v>44622</v>
      </c>
      <c r="D3408" s="10" t="s">
        <v>13809</v>
      </c>
      <c r="E3408" s="1">
        <v>22</v>
      </c>
      <c r="F3408" s="1" t="s">
        <v>127</v>
      </c>
      <c r="G3408" s="1" t="s">
        <v>13809</v>
      </c>
      <c r="H3408" s="1" t="s">
        <v>13809</v>
      </c>
      <c r="I3408" s="2" t="s">
        <v>183</v>
      </c>
      <c r="J3408" s="2" t="s">
        <v>163</v>
      </c>
      <c r="K3408" s="2" t="s">
        <v>13809</v>
      </c>
      <c r="L3408" s="2" t="s">
        <v>183</v>
      </c>
      <c r="M3408" s="2" t="s">
        <v>163</v>
      </c>
      <c r="N3408" s="2" t="s">
        <v>13809</v>
      </c>
      <c r="O3408" s="2" t="s">
        <v>110</v>
      </c>
      <c r="P3408" s="2" t="s">
        <v>111</v>
      </c>
      <c r="S3408" s="2" t="s">
        <v>112</v>
      </c>
      <c r="T3408" s="2" t="s">
        <v>111</v>
      </c>
      <c r="U3408" s="2" t="b">
        <f t="shared" si="1817"/>
        <v>1</v>
      </c>
      <c r="V3408" s="2" t="s">
        <v>113</v>
      </c>
      <c r="W3408" s="1" t="s">
        <v>112</v>
      </c>
      <c r="X3408" s="1" t="s">
        <v>110</v>
      </c>
      <c r="Y3408" s="2" t="s">
        <v>112</v>
      </c>
      <c r="Z3408" s="2" t="s">
        <v>111</v>
      </c>
      <c r="AA3408" s="2" t="s">
        <v>111</v>
      </c>
      <c r="AB3408" s="2">
        <v>4</v>
      </c>
      <c r="AC3408" s="1" t="s">
        <v>111</v>
      </c>
      <c r="AF3408" s="1" t="s">
        <v>111</v>
      </c>
      <c r="AJ3408" s="1" t="s">
        <v>115</v>
      </c>
      <c r="AK3408" s="1" t="s">
        <v>116</v>
      </c>
      <c r="AN3408" s="1" t="s">
        <v>212</v>
      </c>
      <c r="AO3408" s="1" t="s">
        <v>130</v>
      </c>
      <c r="AS3408" s="1" t="s">
        <v>190</v>
      </c>
      <c r="AU3408" s="1" t="s">
        <v>197</v>
      </c>
      <c r="AZ3408" s="1" t="s">
        <v>402</v>
      </c>
      <c r="BA3408" s="1" t="s">
        <v>11901</v>
      </c>
      <c r="BE3408" s="1" t="s">
        <v>11902</v>
      </c>
      <c r="BJ3408" s="1" t="s">
        <v>112</v>
      </c>
      <c r="BK3408" s="1" t="s">
        <v>112</v>
      </c>
      <c r="BL3408" s="1" t="s">
        <v>2280</v>
      </c>
      <c r="BQ3408" s="1" t="s">
        <v>121</v>
      </c>
      <c r="BR3408" s="1" t="s">
        <v>122</v>
      </c>
      <c r="BS3408" s="1" t="s">
        <v>111</v>
      </c>
      <c r="BT3408" s="34" t="s">
        <v>11903</v>
      </c>
      <c r="BU3408" s="34" t="s">
        <v>11904</v>
      </c>
      <c r="BV3408" s="9">
        <v>44650</v>
      </c>
      <c r="BW3408" s="34" t="s">
        <v>11905</v>
      </c>
      <c r="BY3408" s="2" t="s">
        <v>123</v>
      </c>
      <c r="BZ3408" s="2" t="s">
        <v>124</v>
      </c>
      <c r="CA3408" s="2">
        <v>3</v>
      </c>
      <c r="CB3408" s="1" t="s">
        <v>199</v>
      </c>
      <c r="CC3408" s="2" t="s">
        <v>126</v>
      </c>
      <c r="CD3408" s="1" t="b">
        <f t="shared" si="1818"/>
        <v>1</v>
      </c>
      <c r="CE3408" s="1" t="b">
        <f t="shared" si="1819"/>
        <v>0</v>
      </c>
      <c r="CF3408" s="1" t="b">
        <f t="shared" si="1820"/>
        <v>0</v>
      </c>
      <c r="CG3408" s="1" t="b">
        <f t="shared" si="1821"/>
        <v>0</v>
      </c>
      <c r="CH3408" s="1" t="b">
        <f t="shared" si="1822"/>
        <v>0</v>
      </c>
      <c r="CI3408" s="1" t="b">
        <f t="shared" si="1823"/>
        <v>1</v>
      </c>
      <c r="CJ3408" s="1" t="b">
        <f t="shared" si="1824"/>
        <v>0</v>
      </c>
      <c r="CK3408" s="1" t="b">
        <f t="shared" si="1825"/>
        <v>0</v>
      </c>
      <c r="CL3408" s="1" t="b">
        <f t="shared" si="1826"/>
        <v>0</v>
      </c>
      <c r="CM3408" s="1" t="b">
        <f t="shared" si="1827"/>
        <v>0</v>
      </c>
      <c r="CN3408" s="1" t="b">
        <f t="shared" si="1828"/>
        <v>0</v>
      </c>
      <c r="CO3408" s="2" t="b">
        <f t="shared" si="1829"/>
        <v>1</v>
      </c>
      <c r="CP3408" s="2" t="b">
        <f t="shared" si="1830"/>
        <v>1</v>
      </c>
      <c r="CQ3408" s="2" t="b">
        <f t="shared" si="1831"/>
        <v>0</v>
      </c>
      <c r="CR3408" s="6" t="str">
        <f t="shared" si="1832"/>
        <v>Male</v>
      </c>
      <c r="CS3408" s="7">
        <f t="shared" si="1833"/>
        <v>0</v>
      </c>
      <c r="CT3408" s="7">
        <f t="shared" si="1834"/>
        <v>0</v>
      </c>
      <c r="CU3408" s="7">
        <f t="shared" si="1835"/>
        <v>0</v>
      </c>
      <c r="CV3408" s="7">
        <f t="shared" si="1836"/>
        <v>0</v>
      </c>
      <c r="CW3408" s="7">
        <f t="shared" si="1837"/>
        <v>0</v>
      </c>
      <c r="CX3408" s="1" t="b">
        <f t="shared" si="1838"/>
        <v>1</v>
      </c>
      <c r="CY3408" s="1" t="b">
        <f t="shared" si="1839"/>
        <v>1</v>
      </c>
      <c r="DG3408" s="1" t="b">
        <f t="shared" si="1840"/>
        <v>0</v>
      </c>
    </row>
    <row r="3409" spans="2:111" ht="203" x14ac:dyDescent="0.35">
      <c r="B3409" s="1" t="s">
        <v>13809</v>
      </c>
      <c r="C3409" s="9">
        <v>44622</v>
      </c>
      <c r="D3409" s="10" t="s">
        <v>13809</v>
      </c>
      <c r="E3409" s="1">
        <v>60</v>
      </c>
      <c r="F3409" s="1" t="s">
        <v>108</v>
      </c>
      <c r="G3409" s="1" t="s">
        <v>13809</v>
      </c>
      <c r="H3409" s="1" t="s">
        <v>13809</v>
      </c>
      <c r="K3409" s="2" t="s">
        <v>13809</v>
      </c>
      <c r="N3409" s="2" t="s">
        <v>13809</v>
      </c>
      <c r="O3409" s="2" t="s">
        <v>110</v>
      </c>
      <c r="P3409" s="2" t="s">
        <v>111</v>
      </c>
      <c r="S3409" s="2" t="s">
        <v>112</v>
      </c>
      <c r="T3409" s="2" t="s">
        <v>111</v>
      </c>
      <c r="U3409" s="2" t="b">
        <f t="shared" si="1817"/>
        <v>1</v>
      </c>
      <c r="V3409" s="2" t="s">
        <v>126</v>
      </c>
      <c r="W3409" s="1" t="s">
        <v>111</v>
      </c>
      <c r="Y3409" s="2" t="s">
        <v>112</v>
      </c>
      <c r="AB3409" s="2">
        <v>1</v>
      </c>
      <c r="AC3409" s="1" t="s">
        <v>111</v>
      </c>
      <c r="AH3409" s="1" t="s">
        <v>193</v>
      </c>
      <c r="AI3409" s="1" t="s">
        <v>11906</v>
      </c>
      <c r="AJ3409" s="1" t="s">
        <v>115</v>
      </c>
      <c r="AK3409" s="1" t="s">
        <v>150</v>
      </c>
      <c r="AO3409" s="1" t="s">
        <v>195</v>
      </c>
      <c r="AS3409" s="1" t="s">
        <v>196</v>
      </c>
      <c r="AU3409" s="1" t="s">
        <v>238</v>
      </c>
      <c r="AX3409" s="12">
        <v>0.3</v>
      </c>
      <c r="AZ3409" s="1" t="s">
        <v>1764</v>
      </c>
      <c r="BC3409" s="1" t="s">
        <v>11907</v>
      </c>
      <c r="BE3409" s="1" t="s">
        <v>11908</v>
      </c>
      <c r="BG3409" s="1" t="s">
        <v>11909</v>
      </c>
      <c r="BH3409" s="1" t="s">
        <v>11910</v>
      </c>
      <c r="BJ3409" s="1" t="s">
        <v>112</v>
      </c>
      <c r="BK3409" s="1" t="s">
        <v>111</v>
      </c>
      <c r="BQ3409" s="1" t="s">
        <v>121</v>
      </c>
      <c r="BR3409" s="1" t="s">
        <v>122</v>
      </c>
      <c r="BS3409" s="1" t="s">
        <v>112</v>
      </c>
      <c r="BU3409" s="34" t="s">
        <v>11911</v>
      </c>
      <c r="BV3409" s="9">
        <v>44644</v>
      </c>
      <c r="BW3409" s="34" t="s">
        <v>15227</v>
      </c>
      <c r="BY3409" s="2" t="s">
        <v>153</v>
      </c>
      <c r="BZ3409" s="2" t="s">
        <v>124</v>
      </c>
      <c r="CB3409" s="1" t="s">
        <v>199</v>
      </c>
      <c r="CD3409" s="1" t="b">
        <f t="shared" si="1818"/>
        <v>0</v>
      </c>
      <c r="CE3409" s="1" t="b">
        <f t="shared" si="1819"/>
        <v>0</v>
      </c>
      <c r="CF3409" s="1" t="b">
        <f t="shared" si="1820"/>
        <v>0</v>
      </c>
      <c r="CG3409" s="1" t="b">
        <f t="shared" si="1821"/>
        <v>0</v>
      </c>
      <c r="CH3409" s="1" t="b">
        <f t="shared" si="1822"/>
        <v>0</v>
      </c>
      <c r="CI3409" s="1" t="b">
        <f t="shared" si="1823"/>
        <v>0</v>
      </c>
      <c r="CJ3409" s="1" t="b">
        <f t="shared" si="1824"/>
        <v>0</v>
      </c>
      <c r="CK3409" s="1" t="b">
        <f t="shared" si="1825"/>
        <v>0</v>
      </c>
      <c r="CL3409" s="1" t="b">
        <f t="shared" si="1826"/>
        <v>0</v>
      </c>
      <c r="CM3409" s="1" t="b">
        <f t="shared" si="1827"/>
        <v>1</v>
      </c>
      <c r="CN3409" s="1" t="b">
        <f t="shared" si="1828"/>
        <v>0</v>
      </c>
      <c r="CO3409" s="2" t="b">
        <f t="shared" si="1829"/>
        <v>1</v>
      </c>
      <c r="CP3409" s="2" t="b">
        <f t="shared" si="1830"/>
        <v>1</v>
      </c>
      <c r="CQ3409" s="2" t="b">
        <f t="shared" si="1831"/>
        <v>0</v>
      </c>
      <c r="CR3409" s="6" t="str">
        <f t="shared" si="1832"/>
        <v>Female</v>
      </c>
      <c r="CS3409" s="7">
        <f t="shared" si="1833"/>
        <v>0</v>
      </c>
      <c r="CT3409" s="7">
        <f t="shared" si="1834"/>
        <v>0</v>
      </c>
      <c r="CU3409" s="7">
        <f t="shared" si="1835"/>
        <v>0</v>
      </c>
      <c r="CV3409" s="7">
        <f t="shared" si="1836"/>
        <v>0</v>
      </c>
      <c r="CW3409" s="7">
        <f t="shared" si="1837"/>
        <v>0</v>
      </c>
      <c r="CX3409" s="1" t="b">
        <f t="shared" si="1838"/>
        <v>0</v>
      </c>
      <c r="CY3409" s="1" t="b">
        <f t="shared" si="1839"/>
        <v>0</v>
      </c>
      <c r="DG3409" s="1" t="b">
        <f t="shared" si="1840"/>
        <v>0</v>
      </c>
    </row>
    <row r="3410" spans="2:111" ht="290" x14ac:dyDescent="0.35">
      <c r="B3410" s="1" t="s">
        <v>13809</v>
      </c>
      <c r="C3410" s="9">
        <v>44622</v>
      </c>
      <c r="D3410" s="10" t="s">
        <v>13809</v>
      </c>
      <c r="E3410" s="1">
        <v>32</v>
      </c>
      <c r="F3410" s="1" t="s">
        <v>108</v>
      </c>
      <c r="G3410" s="1" t="s">
        <v>13809</v>
      </c>
      <c r="H3410" s="1" t="s">
        <v>13809</v>
      </c>
      <c r="I3410" s="9">
        <v>44424</v>
      </c>
      <c r="J3410" s="2" t="s">
        <v>409</v>
      </c>
      <c r="K3410" s="2" t="s">
        <v>13809</v>
      </c>
      <c r="N3410" s="2" t="s">
        <v>13809</v>
      </c>
      <c r="O3410" s="2" t="s">
        <v>110</v>
      </c>
      <c r="P3410" s="2" t="s">
        <v>111</v>
      </c>
      <c r="S3410" s="2" t="s">
        <v>112</v>
      </c>
      <c r="T3410" s="2" t="s">
        <v>111</v>
      </c>
      <c r="U3410" s="2" t="b">
        <f t="shared" si="1817"/>
        <v>1</v>
      </c>
      <c r="V3410" s="2" t="s">
        <v>113</v>
      </c>
      <c r="W3410" s="1" t="s">
        <v>112</v>
      </c>
      <c r="X3410" s="1" t="s">
        <v>138</v>
      </c>
      <c r="Y3410" s="2" t="s">
        <v>112</v>
      </c>
      <c r="Z3410" s="2" t="s">
        <v>112</v>
      </c>
      <c r="AB3410" s="2">
        <v>0</v>
      </c>
      <c r="AC3410" s="1" t="s">
        <v>111</v>
      </c>
      <c r="AF3410" s="1" t="s">
        <v>111</v>
      </c>
      <c r="AJ3410" s="1" t="s">
        <v>115</v>
      </c>
      <c r="AK3410" s="1" t="s">
        <v>622</v>
      </c>
      <c r="AO3410" s="1" t="s">
        <v>2598</v>
      </c>
      <c r="AS3410" s="1" t="s">
        <v>229</v>
      </c>
      <c r="AZ3410" s="1" t="s">
        <v>120</v>
      </c>
      <c r="BA3410" s="1" t="s">
        <v>11912</v>
      </c>
      <c r="BG3410" s="1" t="s">
        <v>11913</v>
      </c>
      <c r="BH3410" s="1" t="s">
        <v>11914</v>
      </c>
      <c r="BJ3410" s="1" t="s">
        <v>111</v>
      </c>
      <c r="BN3410" s="1" t="s">
        <v>112</v>
      </c>
      <c r="BO3410" s="1" t="s">
        <v>148</v>
      </c>
      <c r="BP3410" s="1" t="s">
        <v>11915</v>
      </c>
      <c r="BQ3410" s="1" t="s">
        <v>121</v>
      </c>
      <c r="BR3410" s="1" t="s">
        <v>122</v>
      </c>
      <c r="BS3410" s="1" t="s">
        <v>111</v>
      </c>
      <c r="BT3410" s="34" t="s">
        <v>11916</v>
      </c>
      <c r="BU3410" s="34" t="s">
        <v>11917</v>
      </c>
      <c r="BV3410" s="9">
        <v>44866</v>
      </c>
      <c r="BW3410" s="34" t="s">
        <v>15228</v>
      </c>
      <c r="BY3410" s="2" t="s">
        <v>123</v>
      </c>
      <c r="BZ3410" s="2" t="s">
        <v>124</v>
      </c>
      <c r="CA3410" s="2">
        <v>1</v>
      </c>
      <c r="CB3410" s="1" t="s">
        <v>505</v>
      </c>
      <c r="CC3410" s="2" t="s">
        <v>113</v>
      </c>
      <c r="CD3410" s="1" t="b">
        <f t="shared" si="1818"/>
        <v>0</v>
      </c>
      <c r="CE3410" s="1" t="b">
        <f t="shared" si="1819"/>
        <v>0</v>
      </c>
      <c r="CF3410" s="1" t="b">
        <f t="shared" si="1820"/>
        <v>0</v>
      </c>
      <c r="CG3410" s="1" t="b">
        <f t="shared" si="1821"/>
        <v>0</v>
      </c>
      <c r="CH3410" s="1" t="b">
        <f t="shared" si="1822"/>
        <v>0</v>
      </c>
      <c r="CI3410" s="1" t="b">
        <f t="shared" si="1823"/>
        <v>0</v>
      </c>
      <c r="CJ3410" s="1" t="b">
        <f t="shared" si="1824"/>
        <v>0</v>
      </c>
      <c r="CK3410" s="1" t="b">
        <f t="shared" si="1825"/>
        <v>1</v>
      </c>
      <c r="CL3410" s="1" t="b">
        <f t="shared" si="1826"/>
        <v>0</v>
      </c>
      <c r="CM3410" s="1" t="b">
        <f t="shared" si="1827"/>
        <v>0</v>
      </c>
      <c r="CN3410" s="1" t="b">
        <f t="shared" si="1828"/>
        <v>0</v>
      </c>
      <c r="CO3410" s="2" t="b">
        <f t="shared" si="1829"/>
        <v>1</v>
      </c>
      <c r="CP3410" s="2" t="b">
        <f t="shared" si="1830"/>
        <v>1</v>
      </c>
      <c r="CQ3410" s="2" t="b">
        <f t="shared" si="1831"/>
        <v>0</v>
      </c>
      <c r="CR3410" s="6" t="str">
        <f t="shared" si="1832"/>
        <v>Female</v>
      </c>
      <c r="CS3410" s="7">
        <f t="shared" si="1833"/>
        <v>0</v>
      </c>
      <c r="CT3410" s="7">
        <f t="shared" si="1834"/>
        <v>0</v>
      </c>
      <c r="CU3410" s="7">
        <f t="shared" si="1835"/>
        <v>1</v>
      </c>
      <c r="CV3410" s="7">
        <f t="shared" si="1836"/>
        <v>0</v>
      </c>
    </row>
    <row r="3411" spans="2:111" ht="101.5" x14ac:dyDescent="0.35">
      <c r="B3411" s="1" t="s">
        <v>13809</v>
      </c>
      <c r="C3411" s="9">
        <v>44622</v>
      </c>
      <c r="D3411" s="10" t="s">
        <v>13809</v>
      </c>
      <c r="E3411" s="1">
        <v>7</v>
      </c>
      <c r="F3411" s="1" t="s">
        <v>127</v>
      </c>
      <c r="G3411" s="1" t="s">
        <v>13809</v>
      </c>
      <c r="H3411" s="1" t="s">
        <v>13809</v>
      </c>
      <c r="I3411" s="9">
        <v>44595</v>
      </c>
      <c r="J3411" s="2" t="s">
        <v>109</v>
      </c>
      <c r="K3411" s="2" t="s">
        <v>13809</v>
      </c>
      <c r="M3411" s="2" t="s">
        <v>163</v>
      </c>
      <c r="N3411" s="2" t="s">
        <v>13809</v>
      </c>
      <c r="O3411" s="2" t="s">
        <v>315</v>
      </c>
      <c r="P3411" s="2" t="s">
        <v>111</v>
      </c>
      <c r="S3411" s="2" t="s">
        <v>112</v>
      </c>
      <c r="T3411" s="2" t="s">
        <v>112</v>
      </c>
      <c r="U3411" s="2" t="b">
        <f t="shared" si="1817"/>
        <v>1</v>
      </c>
      <c r="V3411" s="2" t="s">
        <v>113</v>
      </c>
      <c r="W3411" s="1" t="s">
        <v>112</v>
      </c>
      <c r="X3411" s="1" t="s">
        <v>114</v>
      </c>
      <c r="Y3411" s="2" t="s">
        <v>112</v>
      </c>
      <c r="Z3411" s="2" t="s">
        <v>112</v>
      </c>
      <c r="AA3411" s="2" t="s">
        <v>111</v>
      </c>
      <c r="AB3411" s="2">
        <v>13</v>
      </c>
      <c r="AC3411" s="1" t="s">
        <v>111</v>
      </c>
      <c r="AF3411" s="1" t="s">
        <v>111</v>
      </c>
      <c r="AJ3411" s="1" t="s">
        <v>115</v>
      </c>
      <c r="AK3411" s="1" t="s">
        <v>164</v>
      </c>
      <c r="AN3411" s="1" t="s">
        <v>11918</v>
      </c>
      <c r="AO3411" s="1" t="s">
        <v>6242</v>
      </c>
      <c r="AS3411" s="1" t="s">
        <v>1628</v>
      </c>
      <c r="AZ3411" s="1" t="s">
        <v>402</v>
      </c>
      <c r="BA3411" s="1">
        <v>26.97</v>
      </c>
      <c r="BE3411" s="20">
        <v>2096</v>
      </c>
      <c r="BJ3411" s="1" t="s">
        <v>111</v>
      </c>
      <c r="BN3411" s="1" t="s">
        <v>112</v>
      </c>
      <c r="BO3411" s="1" t="s">
        <v>148</v>
      </c>
      <c r="BP3411" s="1" t="s">
        <v>11919</v>
      </c>
      <c r="BU3411" s="34" t="s">
        <v>11920</v>
      </c>
      <c r="BV3411" s="9">
        <v>44608</v>
      </c>
      <c r="BW3411" s="34" t="s">
        <v>11921</v>
      </c>
      <c r="BY3411" s="2" t="s">
        <v>136</v>
      </c>
      <c r="BZ3411" s="2" t="s">
        <v>124</v>
      </c>
      <c r="CA3411" s="2">
        <v>1</v>
      </c>
      <c r="CB3411" s="1" t="s">
        <v>742</v>
      </c>
      <c r="CC3411" s="2" t="s">
        <v>126</v>
      </c>
      <c r="CD3411" s="1" t="b">
        <f t="shared" si="1818"/>
        <v>1</v>
      </c>
      <c r="CE3411" s="1" t="b">
        <f t="shared" si="1819"/>
        <v>1</v>
      </c>
      <c r="CF3411" s="1" t="b">
        <f t="shared" si="1820"/>
        <v>1</v>
      </c>
      <c r="CG3411" s="1" t="b">
        <f t="shared" si="1821"/>
        <v>0</v>
      </c>
      <c r="CH3411" s="1" t="b">
        <f t="shared" si="1822"/>
        <v>0</v>
      </c>
      <c r="CI3411" s="1" t="b">
        <f t="shared" si="1823"/>
        <v>0</v>
      </c>
      <c r="CJ3411" s="1" t="b">
        <f t="shared" si="1824"/>
        <v>0</v>
      </c>
      <c r="CK3411" s="1" t="b">
        <f t="shared" si="1825"/>
        <v>0</v>
      </c>
      <c r="CL3411" s="1" t="b">
        <f t="shared" si="1826"/>
        <v>0</v>
      </c>
      <c r="CM3411" s="1" t="b">
        <f t="shared" si="1827"/>
        <v>0</v>
      </c>
      <c r="CN3411" s="1" t="b">
        <f t="shared" si="1828"/>
        <v>0</v>
      </c>
      <c r="CO3411" s="2" t="b">
        <f t="shared" si="1829"/>
        <v>0</v>
      </c>
      <c r="CP3411" s="2" t="b">
        <f t="shared" si="1830"/>
        <v>0</v>
      </c>
      <c r="CQ3411" s="2" t="b">
        <f t="shared" si="1831"/>
        <v>1</v>
      </c>
      <c r="CR3411" s="6" t="str">
        <f t="shared" si="1832"/>
        <v>Male</v>
      </c>
      <c r="CS3411" s="7">
        <f t="shared" si="1833"/>
        <v>1</v>
      </c>
      <c r="CT3411" s="7">
        <f t="shared" si="1834"/>
        <v>0</v>
      </c>
      <c r="CU3411" s="7">
        <f t="shared" si="1835"/>
        <v>0</v>
      </c>
      <c r="CV3411" s="7">
        <f t="shared" si="1836"/>
        <v>0</v>
      </c>
      <c r="CW3411" s="7">
        <f>COUNTIF(M3411,"=*moderna*")</f>
        <v>0</v>
      </c>
      <c r="CX3411" s="1" t="b">
        <f>AND(E3411&lt;30,NOT(E3411="."),NOT(E3411=""))</f>
        <v>1</v>
      </c>
      <c r="CY3411" s="1" t="b">
        <f>AND(E3411&gt;17,E3411&lt;41,NOT(E3411="."),NOT(E3411=""))</f>
        <v>0</v>
      </c>
      <c r="DG3411" s="1" t="b">
        <f>AND(E3411&gt;4,E3411&lt;18,NOT(E3411=""),NOT(E3411="."))</f>
        <v>1</v>
      </c>
    </row>
    <row r="3412" spans="2:111" ht="409.5" x14ac:dyDescent="0.35">
      <c r="B3412" s="1" t="s">
        <v>13809</v>
      </c>
      <c r="C3412" s="9">
        <v>44623</v>
      </c>
      <c r="D3412" s="10" t="s">
        <v>13809</v>
      </c>
      <c r="E3412" s="1">
        <v>60</v>
      </c>
      <c r="F3412" s="1" t="s">
        <v>108</v>
      </c>
      <c r="G3412" s="1" t="s">
        <v>13809</v>
      </c>
      <c r="H3412" s="1" t="s">
        <v>13809</v>
      </c>
      <c r="I3412" s="9">
        <v>44259</v>
      </c>
      <c r="J3412" s="2" t="s">
        <v>128</v>
      </c>
      <c r="K3412" s="2" t="s">
        <v>13809</v>
      </c>
      <c r="L3412" s="9">
        <v>44287</v>
      </c>
      <c r="M3412" s="2" t="s">
        <v>128</v>
      </c>
      <c r="N3412" s="2" t="s">
        <v>13809</v>
      </c>
      <c r="O3412" s="2" t="s">
        <v>110</v>
      </c>
      <c r="P3412" s="2" t="s">
        <v>111</v>
      </c>
      <c r="S3412" s="2" t="s">
        <v>112</v>
      </c>
      <c r="T3412" s="2" t="s">
        <v>111</v>
      </c>
      <c r="U3412" s="2" t="b">
        <f t="shared" si="1817"/>
        <v>1</v>
      </c>
      <c r="V3412" s="2" t="s">
        <v>113</v>
      </c>
      <c r="W3412" s="1" t="s">
        <v>112</v>
      </c>
      <c r="X3412" s="1" t="s">
        <v>138</v>
      </c>
      <c r="Y3412" s="2" t="s">
        <v>112</v>
      </c>
      <c r="Z3412" s="2" t="s">
        <v>111</v>
      </c>
      <c r="AA3412" s="2" t="s">
        <v>111</v>
      </c>
      <c r="AB3412" s="2">
        <v>4</v>
      </c>
      <c r="AC3412" s="1" t="s">
        <v>111</v>
      </c>
      <c r="AF3412" s="1" t="s">
        <v>111</v>
      </c>
      <c r="AJ3412" s="1" t="s">
        <v>115</v>
      </c>
      <c r="AK3412" s="1" t="s">
        <v>160</v>
      </c>
      <c r="AN3412" s="1" t="s">
        <v>11922</v>
      </c>
      <c r="AO3412" s="1" t="s">
        <v>195</v>
      </c>
      <c r="AS3412" s="1" t="s">
        <v>140</v>
      </c>
      <c r="AU3412" s="1" t="s">
        <v>191</v>
      </c>
      <c r="AX3412" s="12">
        <v>0.6</v>
      </c>
      <c r="AZ3412" s="1" t="s">
        <v>799</v>
      </c>
      <c r="BC3412" s="1" t="s">
        <v>11923</v>
      </c>
      <c r="BF3412" s="1" t="s">
        <v>11924</v>
      </c>
      <c r="BG3412" s="1" t="s">
        <v>11925</v>
      </c>
      <c r="BH3412" s="1" t="s">
        <v>11926</v>
      </c>
      <c r="BJ3412" s="1" t="s">
        <v>112</v>
      </c>
      <c r="BK3412" s="1" t="s">
        <v>112</v>
      </c>
      <c r="BL3412" s="1" t="s">
        <v>142</v>
      </c>
      <c r="BQ3412" s="1" t="s">
        <v>121</v>
      </c>
      <c r="BR3412" s="1" t="s">
        <v>122</v>
      </c>
      <c r="BS3412" s="1" t="s">
        <v>112</v>
      </c>
      <c r="BU3412" s="34" t="s">
        <v>11927</v>
      </c>
      <c r="BV3412" s="9">
        <v>44763</v>
      </c>
      <c r="BW3412" s="34" t="s">
        <v>11928</v>
      </c>
      <c r="BY3412" s="2" t="s">
        <v>174</v>
      </c>
      <c r="BZ3412" s="2" t="s">
        <v>124</v>
      </c>
      <c r="CA3412" s="2">
        <v>3</v>
      </c>
      <c r="CB3412" s="1" t="s">
        <v>6546</v>
      </c>
      <c r="CC3412" s="2" t="s">
        <v>113</v>
      </c>
      <c r="CD3412" s="1" t="b">
        <f t="shared" si="1818"/>
        <v>0</v>
      </c>
      <c r="CE3412" s="1" t="b">
        <f t="shared" si="1819"/>
        <v>0</v>
      </c>
      <c r="CF3412" s="1" t="b">
        <f t="shared" si="1820"/>
        <v>0</v>
      </c>
      <c r="CG3412" s="1" t="b">
        <f t="shared" si="1821"/>
        <v>0</v>
      </c>
      <c r="CH3412" s="1" t="b">
        <f t="shared" si="1822"/>
        <v>0</v>
      </c>
      <c r="CI3412" s="1" t="b">
        <f t="shared" si="1823"/>
        <v>0</v>
      </c>
      <c r="CJ3412" s="1" t="b">
        <f t="shared" si="1824"/>
        <v>0</v>
      </c>
      <c r="CK3412" s="1" t="b">
        <f t="shared" si="1825"/>
        <v>0</v>
      </c>
      <c r="CL3412" s="1" t="b">
        <f t="shared" si="1826"/>
        <v>0</v>
      </c>
      <c r="CM3412" s="1" t="b">
        <f t="shared" si="1827"/>
        <v>1</v>
      </c>
      <c r="CN3412" s="1" t="b">
        <f t="shared" si="1828"/>
        <v>0</v>
      </c>
      <c r="CO3412" s="2" t="b">
        <f t="shared" si="1829"/>
        <v>1</v>
      </c>
      <c r="CP3412" s="2" t="b">
        <f t="shared" si="1830"/>
        <v>1</v>
      </c>
      <c r="CQ3412" s="2" t="b">
        <f t="shared" si="1831"/>
        <v>0</v>
      </c>
      <c r="CR3412" s="6" t="str">
        <f t="shared" si="1832"/>
        <v>Female</v>
      </c>
      <c r="CS3412" s="7">
        <f t="shared" si="1833"/>
        <v>0</v>
      </c>
      <c r="CT3412" s="7">
        <f t="shared" si="1834"/>
        <v>1</v>
      </c>
      <c r="CU3412" s="7">
        <f t="shared" si="1835"/>
        <v>0</v>
      </c>
      <c r="CV3412" s="7">
        <f t="shared" si="1836"/>
        <v>0</v>
      </c>
    </row>
    <row r="3413" spans="2:111" ht="145" x14ac:dyDescent="0.35">
      <c r="B3413" s="1" t="s">
        <v>13809</v>
      </c>
      <c r="C3413" s="9">
        <v>44623</v>
      </c>
      <c r="D3413" s="10" t="s">
        <v>13809</v>
      </c>
      <c r="E3413" s="1">
        <v>60</v>
      </c>
      <c r="F3413" s="1" t="s">
        <v>108</v>
      </c>
      <c r="G3413" s="1" t="s">
        <v>13809</v>
      </c>
      <c r="H3413" s="1" t="s">
        <v>13809</v>
      </c>
      <c r="I3413" s="9">
        <v>44291</v>
      </c>
      <c r="J3413" s="2" t="s">
        <v>109</v>
      </c>
      <c r="K3413" s="2" t="s">
        <v>13809</v>
      </c>
      <c r="L3413" s="9">
        <v>44313</v>
      </c>
      <c r="M3413" s="2" t="s">
        <v>109</v>
      </c>
      <c r="N3413" s="2" t="s">
        <v>13809</v>
      </c>
      <c r="O3413" s="2" t="s">
        <v>110</v>
      </c>
      <c r="P3413" s="2" t="s">
        <v>111</v>
      </c>
      <c r="S3413" s="2" t="s">
        <v>112</v>
      </c>
      <c r="T3413" s="2" t="s">
        <v>111</v>
      </c>
      <c r="U3413" s="2" t="b">
        <f t="shared" si="1817"/>
        <v>1</v>
      </c>
      <c r="V3413" s="2" t="s">
        <v>113</v>
      </c>
      <c r="W3413" s="1" t="s">
        <v>112</v>
      </c>
      <c r="X3413" s="1" t="s">
        <v>110</v>
      </c>
      <c r="Y3413" s="2" t="s">
        <v>111</v>
      </c>
      <c r="AF3413" s="1" t="s">
        <v>111</v>
      </c>
      <c r="AH3413" s="1" t="s">
        <v>193</v>
      </c>
      <c r="AI3413" s="1" t="s">
        <v>11929</v>
      </c>
      <c r="AJ3413" s="1" t="s">
        <v>115</v>
      </c>
      <c r="AK3413" s="1" t="s">
        <v>215</v>
      </c>
      <c r="AO3413" s="1" t="s">
        <v>166</v>
      </c>
      <c r="AS3413" s="1" t="s">
        <v>229</v>
      </c>
      <c r="AU3413" s="1" t="s">
        <v>238</v>
      </c>
      <c r="AX3413" s="12">
        <v>0.76</v>
      </c>
      <c r="AZ3413" s="1" t="s">
        <v>2691</v>
      </c>
      <c r="BA3413" s="1" t="s">
        <v>11930</v>
      </c>
      <c r="BC3413" s="1" t="s">
        <v>11930</v>
      </c>
      <c r="BF3413" s="1" t="s">
        <v>11931</v>
      </c>
      <c r="BG3413" s="1" t="s">
        <v>11932</v>
      </c>
      <c r="BJ3413" s="1" t="s">
        <v>112</v>
      </c>
      <c r="BK3413" s="1" t="s">
        <v>112</v>
      </c>
      <c r="BL3413" s="1" t="s">
        <v>226</v>
      </c>
      <c r="BQ3413" s="1" t="s">
        <v>121</v>
      </c>
      <c r="BR3413" s="1" t="s">
        <v>122</v>
      </c>
      <c r="BS3413" s="1" t="s">
        <v>111</v>
      </c>
      <c r="BT3413" s="34" t="s">
        <v>11933</v>
      </c>
      <c r="BU3413" s="34" t="s">
        <v>11934</v>
      </c>
      <c r="BV3413" s="9">
        <v>44671</v>
      </c>
      <c r="BW3413" s="34" t="s">
        <v>15229</v>
      </c>
      <c r="BY3413" s="2" t="s">
        <v>156</v>
      </c>
      <c r="BZ3413" s="2" t="s">
        <v>124</v>
      </c>
      <c r="CA3413" s="2">
        <v>2</v>
      </c>
      <c r="CB3413" s="1" t="s">
        <v>307</v>
      </c>
      <c r="CC3413" s="2" t="s">
        <v>126</v>
      </c>
      <c r="CD3413" s="1" t="b">
        <f t="shared" si="1818"/>
        <v>0</v>
      </c>
      <c r="CE3413" s="1" t="b">
        <f t="shared" si="1819"/>
        <v>0</v>
      </c>
      <c r="CF3413" s="1" t="b">
        <f t="shared" si="1820"/>
        <v>0</v>
      </c>
      <c r="CG3413" s="1" t="b">
        <f t="shared" si="1821"/>
        <v>0</v>
      </c>
      <c r="CH3413" s="1" t="b">
        <f t="shared" si="1822"/>
        <v>0</v>
      </c>
      <c r="CI3413" s="1" t="b">
        <f t="shared" si="1823"/>
        <v>0</v>
      </c>
      <c r="CJ3413" s="1" t="b">
        <f t="shared" si="1824"/>
        <v>0</v>
      </c>
      <c r="CK3413" s="1" t="b">
        <f t="shared" si="1825"/>
        <v>0</v>
      </c>
      <c r="CL3413" s="1" t="b">
        <f t="shared" si="1826"/>
        <v>0</v>
      </c>
      <c r="CM3413" s="1" t="b">
        <f t="shared" si="1827"/>
        <v>1</v>
      </c>
      <c r="CN3413" s="1" t="b">
        <f t="shared" si="1828"/>
        <v>0</v>
      </c>
      <c r="CO3413" s="2" t="b">
        <f t="shared" si="1829"/>
        <v>0</v>
      </c>
      <c r="CP3413" s="2" t="b">
        <f t="shared" si="1830"/>
        <v>0</v>
      </c>
      <c r="CQ3413" s="2" t="b">
        <f t="shared" si="1831"/>
        <v>0</v>
      </c>
      <c r="CR3413" s="6" t="str">
        <f t="shared" si="1832"/>
        <v>Female</v>
      </c>
      <c r="CS3413" s="7">
        <f t="shared" si="1833"/>
        <v>1</v>
      </c>
      <c r="CT3413" s="7">
        <f t="shared" si="1834"/>
        <v>0</v>
      </c>
      <c r="CU3413" s="7">
        <f t="shared" si="1835"/>
        <v>0</v>
      </c>
      <c r="CV3413" s="7">
        <f t="shared" si="1836"/>
        <v>1</v>
      </c>
      <c r="CW3413" s="7">
        <f>COUNTIF(M3413,"=*moderna*")</f>
        <v>0</v>
      </c>
      <c r="CX3413" s="1" t="b">
        <f>AND(E3413&lt;30,NOT(E3413="."),NOT(E3413=""))</f>
        <v>0</v>
      </c>
      <c r="CY3413" s="1" t="b">
        <f>AND(E3413&gt;17,E3413&lt;41,NOT(E3413="."),NOT(E3413=""))</f>
        <v>0</v>
      </c>
      <c r="DG3413" s="1" t="b">
        <f>AND(E3413&gt;4,E3413&lt;18,NOT(E3413=""),NOT(E3413="."))</f>
        <v>0</v>
      </c>
    </row>
    <row r="3414" spans="2:111" ht="406" x14ac:dyDescent="0.35">
      <c r="B3414" s="1" t="s">
        <v>13809</v>
      </c>
      <c r="C3414" s="9">
        <v>44623</v>
      </c>
      <c r="D3414" s="10" t="s">
        <v>13809</v>
      </c>
      <c r="E3414" s="1">
        <v>55</v>
      </c>
      <c r="F3414" s="1" t="s">
        <v>108</v>
      </c>
      <c r="G3414" s="1" t="s">
        <v>13809</v>
      </c>
      <c r="H3414" s="1" t="s">
        <v>13809</v>
      </c>
      <c r="K3414" s="2" t="s">
        <v>13809</v>
      </c>
      <c r="L3414" s="9">
        <v>44325</v>
      </c>
      <c r="M3414" s="2" t="s">
        <v>109</v>
      </c>
      <c r="N3414" s="2" t="s">
        <v>13809</v>
      </c>
      <c r="O3414" s="2" t="s">
        <v>110</v>
      </c>
      <c r="P3414" s="2" t="s">
        <v>111</v>
      </c>
      <c r="S3414" s="2" t="s">
        <v>112</v>
      </c>
      <c r="T3414" s="2" t="s">
        <v>111</v>
      </c>
      <c r="U3414" s="2" t="b">
        <f t="shared" ref="U3414:U3431" si="1841">OR(S3414="yes",T3414="yes")</f>
        <v>1</v>
      </c>
      <c r="V3414" s="2" t="s">
        <v>113</v>
      </c>
      <c r="W3414" s="1" t="s">
        <v>112</v>
      </c>
      <c r="X3414" s="1" t="s">
        <v>110</v>
      </c>
      <c r="Y3414" s="2" t="s">
        <v>111</v>
      </c>
      <c r="AH3414" s="1" t="s">
        <v>193</v>
      </c>
      <c r="AI3414" s="1" t="s">
        <v>11935</v>
      </c>
      <c r="AJ3414" s="1" t="s">
        <v>115</v>
      </c>
      <c r="AK3414" s="1" t="s">
        <v>150</v>
      </c>
      <c r="AO3414" s="1" t="s">
        <v>195</v>
      </c>
      <c r="AU3414" s="1" t="s">
        <v>197</v>
      </c>
      <c r="AZ3414" s="1" t="s">
        <v>254</v>
      </c>
      <c r="BC3414" s="1" t="s">
        <v>11936</v>
      </c>
      <c r="BG3414" s="1" t="s">
        <v>11937</v>
      </c>
      <c r="BH3414" s="1" t="s">
        <v>11938</v>
      </c>
      <c r="BJ3414" s="1" t="s">
        <v>112</v>
      </c>
      <c r="BK3414" s="1" t="s">
        <v>112</v>
      </c>
      <c r="BL3414" s="1" t="s">
        <v>161</v>
      </c>
      <c r="BM3414" s="1" t="s">
        <v>11939</v>
      </c>
      <c r="BQ3414" s="1" t="s">
        <v>121</v>
      </c>
      <c r="BR3414" s="1" t="s">
        <v>122</v>
      </c>
      <c r="BU3414" s="34" t="s">
        <v>11940</v>
      </c>
      <c r="BV3414" s="9">
        <v>44652</v>
      </c>
      <c r="BW3414" s="34" t="s">
        <v>11941</v>
      </c>
      <c r="BY3414" s="2" t="s">
        <v>123</v>
      </c>
      <c r="BZ3414" s="2" t="s">
        <v>124</v>
      </c>
      <c r="CA3414" s="2">
        <v>2</v>
      </c>
      <c r="CB3414" s="1" t="s">
        <v>233</v>
      </c>
      <c r="CC3414" s="2" t="s">
        <v>126</v>
      </c>
      <c r="CD3414" s="1" t="b">
        <f t="shared" ref="CD3414:CD3431" si="1842">AND(E3414&lt;30,NOT(E3414="."),NOT(E3414=""))</f>
        <v>0</v>
      </c>
      <c r="CE3414" s="1" t="b">
        <f t="shared" ref="CE3414:CE3431" si="1843">AND(E3414&lt;18,NOT(E3414="."),NOT(E3414=""))</f>
        <v>0</v>
      </c>
      <c r="CF3414" s="1" t="b">
        <f t="shared" si="1820"/>
        <v>0</v>
      </c>
      <c r="CG3414" s="1" t="b">
        <f t="shared" si="1821"/>
        <v>0</v>
      </c>
      <c r="CH3414" s="1" t="b">
        <f t="shared" si="1822"/>
        <v>0</v>
      </c>
      <c r="CI3414" s="1" t="b">
        <f t="shared" si="1823"/>
        <v>0</v>
      </c>
      <c r="CJ3414" s="1" t="b">
        <f t="shared" si="1824"/>
        <v>0</v>
      </c>
      <c r="CK3414" s="1" t="b">
        <f t="shared" si="1825"/>
        <v>0</v>
      </c>
      <c r="CL3414" s="1" t="b">
        <f t="shared" si="1826"/>
        <v>0</v>
      </c>
      <c r="CM3414" s="1" t="b">
        <f t="shared" si="1827"/>
        <v>1</v>
      </c>
      <c r="CN3414" s="1" t="b">
        <f t="shared" si="1828"/>
        <v>0</v>
      </c>
      <c r="CO3414" s="2" t="b">
        <f t="shared" si="1829"/>
        <v>0</v>
      </c>
      <c r="CP3414" s="2" t="b">
        <f t="shared" si="1830"/>
        <v>0</v>
      </c>
      <c r="CQ3414" s="2" t="b">
        <f t="shared" si="1831"/>
        <v>0</v>
      </c>
      <c r="CR3414" s="6" t="str">
        <f t="shared" si="1832"/>
        <v>Female</v>
      </c>
      <c r="CS3414" s="7">
        <f t="shared" si="1833"/>
        <v>0</v>
      </c>
      <c r="CT3414" s="7">
        <f t="shared" si="1834"/>
        <v>0</v>
      </c>
      <c r="CU3414" s="7">
        <f t="shared" si="1835"/>
        <v>0</v>
      </c>
      <c r="CV3414" s="7">
        <f t="shared" si="1836"/>
        <v>1</v>
      </c>
      <c r="CW3414" s="7">
        <f>COUNTIF(M3414,"=*moderna*")</f>
        <v>0</v>
      </c>
      <c r="CX3414" s="1" t="b">
        <f>AND(E3414&lt;30,NOT(E3414="."),NOT(E3414=""))</f>
        <v>0</v>
      </c>
      <c r="CY3414" s="1" t="b">
        <f>AND(E3414&gt;17,E3414&lt;41,NOT(E3414="."),NOT(E3414=""))</f>
        <v>0</v>
      </c>
      <c r="DG3414" s="1" t="b">
        <f>AND(E3414&gt;4,E3414&lt;18,NOT(E3414=""),NOT(E3414="."))</f>
        <v>0</v>
      </c>
    </row>
    <row r="3415" spans="2:111" ht="130.5" x14ac:dyDescent="0.35">
      <c r="B3415" s="1" t="s">
        <v>13809</v>
      </c>
      <c r="C3415" s="9">
        <v>44623</v>
      </c>
      <c r="D3415" s="10" t="s">
        <v>13809</v>
      </c>
      <c r="E3415" s="1">
        <v>27</v>
      </c>
      <c r="F3415" s="1" t="s">
        <v>108</v>
      </c>
      <c r="G3415" s="1" t="s">
        <v>13809</v>
      </c>
      <c r="H3415" s="1" t="s">
        <v>13809</v>
      </c>
      <c r="I3415" s="9">
        <v>44250</v>
      </c>
      <c r="J3415" s="2" t="s">
        <v>128</v>
      </c>
      <c r="K3415" s="2" t="s">
        <v>13809</v>
      </c>
      <c r="L3415" s="9">
        <v>44278</v>
      </c>
      <c r="M3415" s="2" t="s">
        <v>128</v>
      </c>
      <c r="N3415" s="2" t="s">
        <v>13809</v>
      </c>
      <c r="O3415" s="2" t="s">
        <v>110</v>
      </c>
      <c r="P3415" s="2" t="s">
        <v>111</v>
      </c>
      <c r="S3415" s="2" t="s">
        <v>112</v>
      </c>
      <c r="T3415" s="2" t="s">
        <v>111</v>
      </c>
      <c r="U3415" s="2" t="b">
        <f t="shared" si="1841"/>
        <v>1</v>
      </c>
      <c r="V3415" s="2" t="s">
        <v>113</v>
      </c>
      <c r="W3415" s="1" t="s">
        <v>112</v>
      </c>
      <c r="X3415" s="1" t="s">
        <v>110</v>
      </c>
      <c r="Y3415" s="2" t="s">
        <v>112</v>
      </c>
      <c r="Z3415" s="2" t="s">
        <v>111</v>
      </c>
      <c r="AA3415" s="2" t="s">
        <v>112</v>
      </c>
      <c r="AB3415" s="2">
        <v>3</v>
      </c>
      <c r="AC3415" s="1" t="s">
        <v>111</v>
      </c>
      <c r="AF3415" s="1" t="s">
        <v>112</v>
      </c>
      <c r="AG3415" s="1" t="s">
        <v>114</v>
      </c>
      <c r="AH3415" s="1" t="s">
        <v>193</v>
      </c>
      <c r="AI3415" s="1" t="s">
        <v>11942</v>
      </c>
      <c r="AJ3415" s="1" t="s">
        <v>115</v>
      </c>
      <c r="AK3415" s="1" t="s">
        <v>144</v>
      </c>
      <c r="AO3415" s="1" t="s">
        <v>130</v>
      </c>
      <c r="AU3415" s="1" t="s">
        <v>132</v>
      </c>
      <c r="AZ3415" s="1" t="s">
        <v>421</v>
      </c>
      <c r="BC3415" s="1" t="s">
        <v>11943</v>
      </c>
      <c r="BD3415" s="1" t="s">
        <v>11944</v>
      </c>
      <c r="BF3415" s="1" t="s">
        <v>11945</v>
      </c>
      <c r="BG3415" s="1" t="s">
        <v>11946</v>
      </c>
      <c r="BH3415" s="1" t="s">
        <v>11947</v>
      </c>
      <c r="BJ3415" s="1" t="s">
        <v>112</v>
      </c>
      <c r="BK3415" s="1" t="s">
        <v>112</v>
      </c>
      <c r="BL3415" s="1" t="s">
        <v>142</v>
      </c>
      <c r="BQ3415" s="1" t="s">
        <v>121</v>
      </c>
      <c r="BR3415" s="1" t="s">
        <v>122</v>
      </c>
      <c r="BS3415" s="1" t="s">
        <v>112</v>
      </c>
      <c r="BU3415" s="34" t="s">
        <v>3332</v>
      </c>
      <c r="BV3415" s="9">
        <v>44623</v>
      </c>
      <c r="BW3415" s="34" t="s">
        <v>11948</v>
      </c>
      <c r="BY3415" s="2" t="s">
        <v>136</v>
      </c>
      <c r="BZ3415" s="2" t="s">
        <v>124</v>
      </c>
      <c r="CA3415" s="2">
        <v>2</v>
      </c>
      <c r="CB3415" s="1" t="s">
        <v>233</v>
      </c>
      <c r="CC3415" s="2" t="s">
        <v>126</v>
      </c>
      <c r="CD3415" s="1" t="b">
        <f t="shared" si="1842"/>
        <v>1</v>
      </c>
      <c r="CE3415" s="1" t="b">
        <f t="shared" si="1843"/>
        <v>0</v>
      </c>
      <c r="CF3415" s="1" t="b">
        <f t="shared" si="1820"/>
        <v>0</v>
      </c>
      <c r="CG3415" s="1" t="b">
        <f t="shared" si="1821"/>
        <v>0</v>
      </c>
      <c r="CH3415" s="1" t="b">
        <f t="shared" si="1822"/>
        <v>0</v>
      </c>
      <c r="CI3415" s="1" t="b">
        <f t="shared" si="1823"/>
        <v>0</v>
      </c>
      <c r="CJ3415" s="1" t="b">
        <f t="shared" si="1824"/>
        <v>1</v>
      </c>
      <c r="CK3415" s="1" t="b">
        <f t="shared" si="1825"/>
        <v>0</v>
      </c>
      <c r="CL3415" s="1" t="b">
        <f t="shared" si="1826"/>
        <v>0</v>
      </c>
      <c r="CM3415" s="1" t="b">
        <f t="shared" si="1827"/>
        <v>0</v>
      </c>
      <c r="CN3415" s="1" t="b">
        <f t="shared" si="1828"/>
        <v>0</v>
      </c>
      <c r="CO3415" s="2" t="b">
        <f t="shared" si="1829"/>
        <v>1</v>
      </c>
      <c r="CP3415" s="2" t="b">
        <f t="shared" si="1830"/>
        <v>1</v>
      </c>
      <c r="CQ3415" s="2" t="b">
        <f t="shared" si="1831"/>
        <v>0</v>
      </c>
      <c r="CR3415" s="6" t="str">
        <f t="shared" si="1832"/>
        <v>Female</v>
      </c>
      <c r="CS3415" s="7">
        <f t="shared" si="1833"/>
        <v>0</v>
      </c>
      <c r="CT3415" s="7">
        <f t="shared" si="1834"/>
        <v>1</v>
      </c>
      <c r="CU3415" s="7">
        <f t="shared" si="1835"/>
        <v>0</v>
      </c>
      <c r="CV3415" s="7">
        <f t="shared" si="1836"/>
        <v>0</v>
      </c>
      <c r="CW3415" s="7">
        <f>COUNTIF(M3415,"=*moderna*")</f>
        <v>1</v>
      </c>
      <c r="CX3415" s="1" t="b">
        <f>AND(E3415&lt;30,NOT(E3415="."),NOT(E3415=""))</f>
        <v>1</v>
      </c>
      <c r="CY3415" s="1" t="b">
        <f>AND(E3415&gt;17,E3415&lt;41,NOT(E3415="."),NOT(E3415=""))</f>
        <v>1</v>
      </c>
      <c r="DG3415" s="1" t="b">
        <f>AND(E3415&gt;4,E3415&lt;18,NOT(E3415=""),NOT(E3415="."))</f>
        <v>0</v>
      </c>
    </row>
    <row r="3416" spans="2:111" ht="348" x14ac:dyDescent="0.35">
      <c r="B3416" s="1" t="s">
        <v>13809</v>
      </c>
      <c r="C3416" s="9">
        <v>44623</v>
      </c>
      <c r="D3416" s="10" t="s">
        <v>13809</v>
      </c>
      <c r="E3416" s="1">
        <v>21</v>
      </c>
      <c r="F3416" s="1" t="s">
        <v>108</v>
      </c>
      <c r="G3416" s="1" t="s">
        <v>13809</v>
      </c>
      <c r="H3416" s="1" t="s">
        <v>13809</v>
      </c>
      <c r="I3416" s="9">
        <v>44348</v>
      </c>
      <c r="J3416" s="2" t="s">
        <v>163</v>
      </c>
      <c r="K3416" s="2" t="s">
        <v>13809</v>
      </c>
      <c r="L3416" s="9">
        <v>44487</v>
      </c>
      <c r="M3416" s="2" t="s">
        <v>128</v>
      </c>
      <c r="N3416" s="2" t="s">
        <v>13809</v>
      </c>
      <c r="O3416" s="2" t="s">
        <v>110</v>
      </c>
      <c r="P3416" s="2" t="s">
        <v>111</v>
      </c>
      <c r="S3416" s="2" t="s">
        <v>112</v>
      </c>
      <c r="T3416" s="2" t="s">
        <v>111</v>
      </c>
      <c r="U3416" s="2" t="b">
        <f t="shared" si="1841"/>
        <v>1</v>
      </c>
      <c r="V3416" s="2" t="s">
        <v>126</v>
      </c>
      <c r="W3416" s="1" t="s">
        <v>112</v>
      </c>
      <c r="X3416" s="1" t="s">
        <v>138</v>
      </c>
      <c r="AJ3416" s="1" t="s">
        <v>115</v>
      </c>
      <c r="AK3416" s="1" t="s">
        <v>294</v>
      </c>
      <c r="AN3416" s="1" t="s">
        <v>11949</v>
      </c>
      <c r="AO3416" s="1" t="s">
        <v>117</v>
      </c>
      <c r="AS3416" s="1" t="s">
        <v>229</v>
      </c>
      <c r="AU3416" s="1" t="s">
        <v>132</v>
      </c>
      <c r="AZ3416" s="1" t="s">
        <v>120</v>
      </c>
      <c r="BA3416" s="1" t="s">
        <v>11950</v>
      </c>
      <c r="BG3416" s="1" t="s">
        <v>11951</v>
      </c>
      <c r="BH3416" s="1">
        <v>6</v>
      </c>
      <c r="BJ3416" s="1" t="s">
        <v>111</v>
      </c>
      <c r="BN3416" s="1" t="s">
        <v>112</v>
      </c>
      <c r="BO3416" s="1" t="s">
        <v>2412</v>
      </c>
      <c r="BQ3416" s="1" t="s">
        <v>121</v>
      </c>
      <c r="BR3416" s="1" t="s">
        <v>122</v>
      </c>
      <c r="BS3416" s="1" t="s">
        <v>111</v>
      </c>
      <c r="BT3416" s="34" t="s">
        <v>11952</v>
      </c>
      <c r="BU3416" s="34" t="s">
        <v>11953</v>
      </c>
      <c r="BV3416" s="9">
        <v>44623</v>
      </c>
      <c r="BW3416" s="34" t="s">
        <v>15230</v>
      </c>
      <c r="BY3416" s="2" t="s">
        <v>153</v>
      </c>
      <c r="BZ3416" s="2" t="s">
        <v>124</v>
      </c>
      <c r="CB3416" s="1" t="s">
        <v>1123</v>
      </c>
      <c r="CD3416" s="1" t="b">
        <f t="shared" si="1842"/>
        <v>1</v>
      </c>
      <c r="CE3416" s="1" t="b">
        <f t="shared" si="1843"/>
        <v>0</v>
      </c>
      <c r="CF3416" s="1" t="b">
        <f t="shared" si="1820"/>
        <v>0</v>
      </c>
      <c r="CG3416" s="1" t="b">
        <f t="shared" si="1821"/>
        <v>0</v>
      </c>
      <c r="CH3416" s="1" t="b">
        <f t="shared" si="1822"/>
        <v>0</v>
      </c>
      <c r="CI3416" s="1" t="b">
        <f t="shared" si="1823"/>
        <v>1</v>
      </c>
      <c r="CJ3416" s="1" t="b">
        <f t="shared" si="1824"/>
        <v>0</v>
      </c>
      <c r="CK3416" s="1" t="b">
        <f t="shared" si="1825"/>
        <v>0</v>
      </c>
      <c r="CL3416" s="1" t="b">
        <f t="shared" si="1826"/>
        <v>0</v>
      </c>
      <c r="CM3416" s="1" t="b">
        <f t="shared" si="1827"/>
        <v>0</v>
      </c>
      <c r="CN3416" s="1" t="b">
        <f t="shared" si="1828"/>
        <v>0</v>
      </c>
      <c r="CO3416" s="2" t="b">
        <f t="shared" si="1829"/>
        <v>0</v>
      </c>
      <c r="CP3416" s="2" t="b">
        <f t="shared" si="1830"/>
        <v>0</v>
      </c>
      <c r="CQ3416" s="2" t="b">
        <f t="shared" si="1831"/>
        <v>0</v>
      </c>
      <c r="CR3416" s="6" t="str">
        <f t="shared" si="1832"/>
        <v>Female</v>
      </c>
      <c r="CS3416" s="7">
        <f t="shared" si="1833"/>
        <v>0</v>
      </c>
      <c r="CT3416" s="7">
        <f t="shared" si="1834"/>
        <v>0</v>
      </c>
      <c r="CU3416" s="7">
        <f t="shared" si="1835"/>
        <v>0</v>
      </c>
      <c r="CV3416" s="7">
        <f t="shared" si="1836"/>
        <v>0</v>
      </c>
    </row>
    <row r="3417" spans="2:111" ht="409.5" x14ac:dyDescent="0.35">
      <c r="B3417" s="1" t="s">
        <v>13809</v>
      </c>
      <c r="C3417" s="9">
        <v>44624</v>
      </c>
      <c r="D3417" s="10" t="s">
        <v>13809</v>
      </c>
      <c r="E3417" s="1">
        <v>24</v>
      </c>
      <c r="F3417" s="1" t="s">
        <v>108</v>
      </c>
      <c r="G3417" s="1" t="s">
        <v>13809</v>
      </c>
      <c r="H3417" s="1" t="s">
        <v>13809</v>
      </c>
      <c r="I3417" s="9">
        <v>44456</v>
      </c>
      <c r="J3417" s="2" t="s">
        <v>109</v>
      </c>
      <c r="K3417" s="2" t="s">
        <v>13809</v>
      </c>
      <c r="L3417" s="9">
        <v>44477</v>
      </c>
      <c r="M3417" s="2" t="s">
        <v>109</v>
      </c>
      <c r="N3417" s="2" t="s">
        <v>13809</v>
      </c>
      <c r="O3417" s="2" t="s">
        <v>110</v>
      </c>
      <c r="P3417" s="2" t="s">
        <v>111</v>
      </c>
      <c r="S3417" s="2" t="s">
        <v>112</v>
      </c>
      <c r="T3417" s="2" t="s">
        <v>111</v>
      </c>
      <c r="U3417" s="2" t="b">
        <f t="shared" si="1841"/>
        <v>1</v>
      </c>
      <c r="V3417" s="2" t="s">
        <v>126</v>
      </c>
      <c r="W3417" s="1" t="s">
        <v>112</v>
      </c>
      <c r="X3417" s="1" t="s">
        <v>138</v>
      </c>
      <c r="Y3417" s="2" t="s">
        <v>112</v>
      </c>
      <c r="Z3417" s="2" t="s">
        <v>111</v>
      </c>
      <c r="AA3417" s="2" t="s">
        <v>112</v>
      </c>
      <c r="AB3417" s="2">
        <v>2</v>
      </c>
      <c r="AC3417" s="1" t="s">
        <v>111</v>
      </c>
      <c r="AJ3417" s="1" t="s">
        <v>115</v>
      </c>
      <c r="AK3417" s="1" t="s">
        <v>194</v>
      </c>
      <c r="AN3417" s="1" t="s">
        <v>11954</v>
      </c>
      <c r="AO3417" s="1" t="s">
        <v>166</v>
      </c>
      <c r="AS3417" s="1" t="s">
        <v>190</v>
      </c>
      <c r="AU3417" s="1" t="s">
        <v>132</v>
      </c>
      <c r="AZ3417" s="1" t="s">
        <v>120</v>
      </c>
      <c r="BA3417" s="1" t="s">
        <v>11955</v>
      </c>
      <c r="BG3417" s="1" t="s">
        <v>11956</v>
      </c>
      <c r="BH3417" s="1">
        <v>5</v>
      </c>
      <c r="BJ3417" s="1" t="s">
        <v>111</v>
      </c>
      <c r="BN3417" s="1" t="s">
        <v>112</v>
      </c>
      <c r="BO3417" s="1" t="s">
        <v>2403</v>
      </c>
      <c r="BP3417" s="1" t="s">
        <v>11957</v>
      </c>
      <c r="BQ3417" s="1" t="s">
        <v>121</v>
      </c>
      <c r="BR3417" s="1" t="s">
        <v>122</v>
      </c>
      <c r="BS3417" s="1" t="s">
        <v>111</v>
      </c>
      <c r="BT3417" s="34" t="s">
        <v>11958</v>
      </c>
      <c r="BU3417" s="34" t="s">
        <v>11959</v>
      </c>
      <c r="BV3417" s="9">
        <v>44624</v>
      </c>
      <c r="BW3417" s="34" t="s">
        <v>15231</v>
      </c>
      <c r="BY3417" s="2" t="s">
        <v>153</v>
      </c>
      <c r="BZ3417" s="2" t="s">
        <v>124</v>
      </c>
      <c r="CB3417" s="1" t="s">
        <v>11960</v>
      </c>
      <c r="CD3417" s="1" t="b">
        <f t="shared" si="1842"/>
        <v>1</v>
      </c>
      <c r="CE3417" s="1" t="b">
        <f t="shared" si="1843"/>
        <v>0</v>
      </c>
      <c r="CF3417" s="1" t="b">
        <f t="shared" si="1820"/>
        <v>0</v>
      </c>
      <c r="CG3417" s="1" t="b">
        <f t="shared" si="1821"/>
        <v>0</v>
      </c>
      <c r="CH3417" s="1" t="b">
        <f t="shared" si="1822"/>
        <v>0</v>
      </c>
      <c r="CI3417" s="1" t="b">
        <f t="shared" si="1823"/>
        <v>1</v>
      </c>
      <c r="CJ3417" s="1" t="b">
        <f t="shared" si="1824"/>
        <v>0</v>
      </c>
      <c r="CK3417" s="1" t="b">
        <f t="shared" si="1825"/>
        <v>0</v>
      </c>
      <c r="CL3417" s="1" t="b">
        <f t="shared" si="1826"/>
        <v>0</v>
      </c>
      <c r="CM3417" s="1" t="b">
        <f t="shared" si="1827"/>
        <v>0</v>
      </c>
      <c r="CN3417" s="1" t="b">
        <f t="shared" si="1828"/>
        <v>0</v>
      </c>
      <c r="CO3417" s="2" t="b">
        <f t="shared" si="1829"/>
        <v>1</v>
      </c>
      <c r="CP3417" s="2" t="b">
        <f t="shared" si="1830"/>
        <v>1</v>
      </c>
      <c r="CQ3417" s="2" t="b">
        <f t="shared" si="1831"/>
        <v>0</v>
      </c>
      <c r="CR3417" s="6" t="str">
        <f t="shared" si="1832"/>
        <v>Female</v>
      </c>
      <c r="CS3417" s="7">
        <f t="shared" si="1833"/>
        <v>1</v>
      </c>
      <c r="CT3417" s="7">
        <f t="shared" si="1834"/>
        <v>0</v>
      </c>
      <c r="CU3417" s="7">
        <f t="shared" si="1835"/>
        <v>0</v>
      </c>
      <c r="CV3417" s="7">
        <f t="shared" si="1836"/>
        <v>1</v>
      </c>
    </row>
    <row r="3418" spans="2:111" ht="159.5" x14ac:dyDescent="0.35">
      <c r="B3418" s="1" t="s">
        <v>13809</v>
      </c>
      <c r="C3418" s="9">
        <v>44624</v>
      </c>
      <c r="D3418" s="10" t="s">
        <v>13809</v>
      </c>
      <c r="E3418" s="1">
        <v>21</v>
      </c>
      <c r="F3418" s="1" t="s">
        <v>108</v>
      </c>
      <c r="G3418" s="1" t="s">
        <v>13809</v>
      </c>
      <c r="H3418" s="1" t="s">
        <v>13809</v>
      </c>
      <c r="I3418" s="9">
        <v>44448</v>
      </c>
      <c r="J3418" s="2" t="s">
        <v>128</v>
      </c>
      <c r="K3418" s="2" t="s">
        <v>13809</v>
      </c>
      <c r="L3418" s="9">
        <v>44476</v>
      </c>
      <c r="M3418" s="2" t="s">
        <v>128</v>
      </c>
      <c r="N3418" s="2" t="s">
        <v>13809</v>
      </c>
      <c r="O3418" s="2" t="s">
        <v>110</v>
      </c>
      <c r="P3418" s="2" t="s">
        <v>111</v>
      </c>
      <c r="S3418" s="2" t="s">
        <v>111</v>
      </c>
      <c r="T3418" s="2" t="s">
        <v>112</v>
      </c>
      <c r="U3418" s="2" t="b">
        <f t="shared" si="1841"/>
        <v>1</v>
      </c>
      <c r="V3418" s="2" t="s">
        <v>126</v>
      </c>
      <c r="W3418" s="1" t="s">
        <v>112</v>
      </c>
      <c r="X3418" s="1" t="s">
        <v>138</v>
      </c>
      <c r="Y3418" s="2" t="s">
        <v>112</v>
      </c>
      <c r="Z3418" s="2" t="s">
        <v>111</v>
      </c>
      <c r="AA3418" s="2" t="s">
        <v>112</v>
      </c>
      <c r="AB3418" s="2">
        <v>10</v>
      </c>
      <c r="AC3418" s="1" t="s">
        <v>111</v>
      </c>
      <c r="AF3418" s="1" t="s">
        <v>111</v>
      </c>
      <c r="AJ3418" s="1" t="s">
        <v>115</v>
      </c>
      <c r="AK3418" s="1" t="s">
        <v>150</v>
      </c>
      <c r="AO3418" s="1" t="s">
        <v>130</v>
      </c>
      <c r="AU3418" s="1" t="s">
        <v>132</v>
      </c>
      <c r="AZ3418" s="1" t="s">
        <v>155</v>
      </c>
      <c r="BA3418" s="1" t="s">
        <v>272</v>
      </c>
      <c r="BJ3418" s="1" t="s">
        <v>111</v>
      </c>
      <c r="BN3418" s="1" t="s">
        <v>112</v>
      </c>
      <c r="BO3418" s="1" t="s">
        <v>234</v>
      </c>
      <c r="BP3418" s="1" t="s">
        <v>348</v>
      </c>
      <c r="BW3418" s="34" t="s">
        <v>15232</v>
      </c>
      <c r="BY3418" s="2" t="s">
        <v>153</v>
      </c>
      <c r="BZ3418" s="2" t="s">
        <v>124</v>
      </c>
      <c r="CB3418" s="1" t="s">
        <v>181</v>
      </c>
      <c r="CD3418" s="1" t="b">
        <f t="shared" si="1842"/>
        <v>1</v>
      </c>
      <c r="CE3418" s="1" t="b">
        <f t="shared" si="1843"/>
        <v>0</v>
      </c>
      <c r="CF3418" s="1" t="b">
        <f t="shared" si="1820"/>
        <v>0</v>
      </c>
      <c r="CG3418" s="1" t="b">
        <f t="shared" si="1821"/>
        <v>0</v>
      </c>
      <c r="CH3418" s="1" t="b">
        <f t="shared" si="1822"/>
        <v>0</v>
      </c>
      <c r="CI3418" s="1" t="b">
        <f t="shared" si="1823"/>
        <v>1</v>
      </c>
      <c r="CJ3418" s="1" t="b">
        <f t="shared" si="1824"/>
        <v>0</v>
      </c>
      <c r="CK3418" s="1" t="b">
        <f t="shared" si="1825"/>
        <v>0</v>
      </c>
      <c r="CL3418" s="1" t="b">
        <f t="shared" si="1826"/>
        <v>0</v>
      </c>
      <c r="CM3418" s="1" t="b">
        <f t="shared" si="1827"/>
        <v>0</v>
      </c>
      <c r="CN3418" s="1" t="b">
        <f t="shared" si="1828"/>
        <v>0</v>
      </c>
      <c r="CO3418" s="2" t="b">
        <f t="shared" si="1829"/>
        <v>0</v>
      </c>
      <c r="CP3418" s="2" t="b">
        <f t="shared" si="1830"/>
        <v>0</v>
      </c>
      <c r="CQ3418" s="2" t="b">
        <f t="shared" si="1831"/>
        <v>1</v>
      </c>
      <c r="CR3418" s="6" t="str">
        <f t="shared" si="1832"/>
        <v>Female</v>
      </c>
      <c r="CS3418" s="7">
        <f t="shared" si="1833"/>
        <v>0</v>
      </c>
      <c r="CT3418" s="7">
        <f t="shared" si="1834"/>
        <v>1</v>
      </c>
      <c r="CU3418" s="7">
        <f t="shared" si="1835"/>
        <v>0</v>
      </c>
      <c r="CV3418" s="7">
        <f t="shared" si="1836"/>
        <v>0</v>
      </c>
      <c r="CW3418" s="7">
        <f>COUNTIF(M3418,"=*moderna*")</f>
        <v>1</v>
      </c>
      <c r="CX3418" s="1" t="b">
        <f>AND(E3418&lt;30,NOT(E3418="."),NOT(E3418=""))</f>
        <v>1</v>
      </c>
      <c r="CY3418" s="1" t="b">
        <f>AND(E3418&gt;17,E3418&lt;41,NOT(E3418="."),NOT(E3418=""))</f>
        <v>1</v>
      </c>
      <c r="DG3418" s="1" t="b">
        <f>AND(E3418&gt;4,E3418&lt;18,NOT(E3418=""),NOT(E3418="."))</f>
        <v>0</v>
      </c>
    </row>
    <row r="3419" spans="2:111" ht="116" x14ac:dyDescent="0.35">
      <c r="B3419" s="1" t="s">
        <v>13809</v>
      </c>
      <c r="C3419" s="9">
        <v>44624</v>
      </c>
      <c r="D3419" s="10" t="s">
        <v>13809</v>
      </c>
      <c r="E3419" s="1">
        <v>17</v>
      </c>
      <c r="F3419" s="1" t="s">
        <v>127</v>
      </c>
      <c r="G3419" s="1" t="s">
        <v>13809</v>
      </c>
      <c r="H3419" s="1" t="s">
        <v>13809</v>
      </c>
      <c r="I3419" s="9">
        <v>44432</v>
      </c>
      <c r="J3419" s="2" t="s">
        <v>163</v>
      </c>
      <c r="K3419" s="2" t="s">
        <v>13809</v>
      </c>
      <c r="L3419" s="9">
        <v>44453</v>
      </c>
      <c r="M3419" s="2" t="s">
        <v>163</v>
      </c>
      <c r="N3419" s="2" t="s">
        <v>13809</v>
      </c>
      <c r="O3419" s="2" t="s">
        <v>110</v>
      </c>
      <c r="P3419" s="2" t="s">
        <v>111</v>
      </c>
      <c r="S3419" s="2" t="s">
        <v>112</v>
      </c>
      <c r="T3419" s="2" t="s">
        <v>111</v>
      </c>
      <c r="U3419" s="2" t="b">
        <f t="shared" si="1841"/>
        <v>1</v>
      </c>
      <c r="V3419" s="2" t="s">
        <v>113</v>
      </c>
      <c r="W3419" s="1" t="s">
        <v>112</v>
      </c>
      <c r="X3419" s="1" t="s">
        <v>114</v>
      </c>
      <c r="Y3419" s="2" t="s">
        <v>112</v>
      </c>
      <c r="Z3419" s="2" t="s">
        <v>111</v>
      </c>
      <c r="AA3419" s="2" t="s">
        <v>111</v>
      </c>
      <c r="AB3419" s="2">
        <v>4</v>
      </c>
      <c r="AC3419" s="1" t="s">
        <v>111</v>
      </c>
      <c r="AF3419" s="1" t="s">
        <v>111</v>
      </c>
      <c r="AH3419" s="1" t="s">
        <v>193</v>
      </c>
      <c r="AI3419" s="1" t="s">
        <v>11961</v>
      </c>
      <c r="AJ3419" s="1" t="s">
        <v>115</v>
      </c>
      <c r="AK3419" s="1" t="s">
        <v>150</v>
      </c>
      <c r="AO3419" s="1" t="s">
        <v>117</v>
      </c>
      <c r="AS3419" s="1" t="s">
        <v>140</v>
      </c>
      <c r="AU3419" s="1" t="s">
        <v>1210</v>
      </c>
      <c r="AZ3419" s="1" t="s">
        <v>402</v>
      </c>
      <c r="BA3419" s="1" t="s">
        <v>11962</v>
      </c>
      <c r="BE3419" s="1" t="s">
        <v>11963</v>
      </c>
      <c r="BJ3419" s="1" t="s">
        <v>112</v>
      </c>
      <c r="BK3419" s="1" t="s">
        <v>112</v>
      </c>
      <c r="BL3419" s="1" t="s">
        <v>142</v>
      </c>
      <c r="BQ3419" s="1" t="s">
        <v>121</v>
      </c>
      <c r="BR3419" s="1" t="s">
        <v>122</v>
      </c>
      <c r="BS3419" s="1" t="s">
        <v>111</v>
      </c>
      <c r="BT3419" s="34" t="s">
        <v>11964</v>
      </c>
      <c r="BU3419" s="34" t="s">
        <v>11965</v>
      </c>
      <c r="BV3419" s="9">
        <v>44624</v>
      </c>
      <c r="BW3419" s="34" t="s">
        <v>11966</v>
      </c>
      <c r="BY3419" s="2" t="s">
        <v>123</v>
      </c>
      <c r="BZ3419" s="2" t="s">
        <v>124</v>
      </c>
      <c r="CA3419" s="2">
        <v>3</v>
      </c>
      <c r="CB3419" s="1" t="s">
        <v>256</v>
      </c>
      <c r="CC3419" s="2" t="s">
        <v>126</v>
      </c>
      <c r="CD3419" s="1" t="b">
        <f t="shared" si="1842"/>
        <v>1</v>
      </c>
      <c r="CE3419" s="1" t="b">
        <f t="shared" si="1843"/>
        <v>1</v>
      </c>
      <c r="CF3419" s="1" t="b">
        <f t="shared" si="1820"/>
        <v>0</v>
      </c>
      <c r="CG3419" s="1" t="b">
        <f t="shared" si="1821"/>
        <v>0</v>
      </c>
      <c r="CH3419" s="1" t="b">
        <f t="shared" si="1822"/>
        <v>1</v>
      </c>
      <c r="CI3419" s="1" t="b">
        <f t="shared" si="1823"/>
        <v>0</v>
      </c>
      <c r="CJ3419" s="1" t="b">
        <f t="shared" si="1824"/>
        <v>0</v>
      </c>
      <c r="CK3419" s="1" t="b">
        <f t="shared" si="1825"/>
        <v>0</v>
      </c>
      <c r="CL3419" s="1" t="b">
        <f t="shared" si="1826"/>
        <v>0</v>
      </c>
      <c r="CM3419" s="1" t="b">
        <f t="shared" si="1827"/>
        <v>0</v>
      </c>
      <c r="CN3419" s="1" t="b">
        <f t="shared" si="1828"/>
        <v>0</v>
      </c>
      <c r="CO3419" s="2" t="b">
        <f t="shared" si="1829"/>
        <v>1</v>
      </c>
      <c r="CP3419" s="2" t="b">
        <f t="shared" si="1830"/>
        <v>1</v>
      </c>
      <c r="CQ3419" s="2" t="b">
        <f t="shared" si="1831"/>
        <v>0</v>
      </c>
      <c r="CR3419" s="6" t="str">
        <f t="shared" si="1832"/>
        <v>Male</v>
      </c>
      <c r="CS3419" s="7">
        <f t="shared" si="1833"/>
        <v>0</v>
      </c>
      <c r="CT3419" s="7">
        <f t="shared" si="1834"/>
        <v>0</v>
      </c>
      <c r="CU3419" s="7">
        <f t="shared" si="1835"/>
        <v>0</v>
      </c>
      <c r="CV3419" s="7">
        <f t="shared" si="1836"/>
        <v>0</v>
      </c>
      <c r="CW3419" s="7">
        <f>COUNTIF(M3419,"=*moderna*")</f>
        <v>0</v>
      </c>
      <c r="CX3419" s="1" t="b">
        <f>AND(E3419&lt;30,NOT(E3419="."),NOT(E3419=""))</f>
        <v>1</v>
      </c>
      <c r="CY3419" s="1" t="b">
        <f>AND(E3419&gt;17,E3419&lt;41,NOT(E3419="."),NOT(E3419=""))</f>
        <v>0</v>
      </c>
      <c r="DG3419" s="1" t="b">
        <f>AND(E3419&gt;4,E3419&lt;18,NOT(E3419=""),NOT(E3419="."))</f>
        <v>1</v>
      </c>
    </row>
    <row r="3420" spans="2:111" ht="290" x14ac:dyDescent="0.35">
      <c r="B3420" s="1" t="s">
        <v>13809</v>
      </c>
      <c r="C3420" s="9">
        <v>44625</v>
      </c>
      <c r="D3420" s="10" t="s">
        <v>13809</v>
      </c>
      <c r="E3420" s="1">
        <v>32</v>
      </c>
      <c r="F3420" s="1" t="s">
        <v>108</v>
      </c>
      <c r="G3420" s="1" t="s">
        <v>13809</v>
      </c>
      <c r="H3420" s="1" t="s">
        <v>13809</v>
      </c>
      <c r="I3420" s="9">
        <v>44512</v>
      </c>
      <c r="J3420" s="2" t="s">
        <v>109</v>
      </c>
      <c r="K3420" s="2" t="s">
        <v>13809</v>
      </c>
      <c r="L3420" s="9">
        <v>44564</v>
      </c>
      <c r="M3420" s="2" t="s">
        <v>109</v>
      </c>
      <c r="N3420" s="2" t="s">
        <v>13809</v>
      </c>
      <c r="O3420" s="2" t="s">
        <v>110</v>
      </c>
      <c r="P3420" s="2" t="s">
        <v>111</v>
      </c>
      <c r="S3420" s="2" t="s">
        <v>111</v>
      </c>
      <c r="T3420" s="2" t="s">
        <v>112</v>
      </c>
      <c r="U3420" s="2" t="b">
        <f t="shared" si="1841"/>
        <v>1</v>
      </c>
      <c r="V3420" s="2" t="s">
        <v>126</v>
      </c>
      <c r="W3420" s="1" t="s">
        <v>111</v>
      </c>
      <c r="Y3420" s="2" t="s">
        <v>112</v>
      </c>
      <c r="AA3420" s="2" t="s">
        <v>112</v>
      </c>
      <c r="AB3420" s="2">
        <v>22</v>
      </c>
      <c r="AJ3420" s="1" t="s">
        <v>115</v>
      </c>
      <c r="AK3420" s="1" t="s">
        <v>150</v>
      </c>
      <c r="AO3420" s="1" t="s">
        <v>117</v>
      </c>
      <c r="AS3420" s="1" t="s">
        <v>229</v>
      </c>
      <c r="AU3420" s="1" t="s">
        <v>132</v>
      </c>
      <c r="AZ3420" s="1" t="s">
        <v>141</v>
      </c>
      <c r="BC3420" s="1" t="s">
        <v>11967</v>
      </c>
      <c r="BG3420" s="1" t="s">
        <v>11968</v>
      </c>
      <c r="BJ3420" s="1" t="s">
        <v>111</v>
      </c>
      <c r="BN3420" s="1" t="s">
        <v>111</v>
      </c>
      <c r="BU3420" s="34" t="s">
        <v>11969</v>
      </c>
      <c r="BV3420" s="9">
        <v>44638</v>
      </c>
      <c r="BW3420" s="34" t="s">
        <v>15233</v>
      </c>
      <c r="BY3420" s="2" t="s">
        <v>153</v>
      </c>
      <c r="BZ3420" s="2" t="s">
        <v>124</v>
      </c>
      <c r="CB3420" s="1" t="s">
        <v>279</v>
      </c>
      <c r="CD3420" s="1" t="b">
        <f t="shared" si="1842"/>
        <v>0</v>
      </c>
      <c r="CE3420" s="1" t="b">
        <f t="shared" si="1843"/>
        <v>0</v>
      </c>
      <c r="CF3420" s="1" t="b">
        <f t="shared" si="1820"/>
        <v>0</v>
      </c>
      <c r="CG3420" s="1" t="b">
        <f t="shared" si="1821"/>
        <v>0</v>
      </c>
      <c r="CH3420" s="1" t="b">
        <f t="shared" si="1822"/>
        <v>0</v>
      </c>
      <c r="CI3420" s="1" t="b">
        <f t="shared" si="1823"/>
        <v>0</v>
      </c>
      <c r="CJ3420" s="1" t="b">
        <f t="shared" si="1824"/>
        <v>0</v>
      </c>
      <c r="CK3420" s="1" t="b">
        <f t="shared" si="1825"/>
        <v>1</v>
      </c>
      <c r="CL3420" s="1" t="b">
        <f t="shared" si="1826"/>
        <v>0</v>
      </c>
      <c r="CM3420" s="1" t="b">
        <f t="shared" si="1827"/>
        <v>0</v>
      </c>
      <c r="CN3420" s="1" t="b">
        <f t="shared" si="1828"/>
        <v>0</v>
      </c>
      <c r="CO3420" s="2" t="b">
        <f t="shared" si="1829"/>
        <v>0</v>
      </c>
      <c r="CP3420" s="2" t="b">
        <f t="shared" si="1830"/>
        <v>0</v>
      </c>
      <c r="CQ3420" s="2" t="b">
        <f t="shared" si="1831"/>
        <v>0</v>
      </c>
      <c r="CR3420" s="6" t="str">
        <f t="shared" si="1832"/>
        <v>Female</v>
      </c>
      <c r="CS3420" s="7">
        <f t="shared" si="1833"/>
        <v>1</v>
      </c>
      <c r="CT3420" s="7">
        <f t="shared" si="1834"/>
        <v>0</v>
      </c>
      <c r="CU3420" s="7">
        <f t="shared" si="1835"/>
        <v>0</v>
      </c>
      <c r="CV3420" s="7">
        <f t="shared" si="1836"/>
        <v>1</v>
      </c>
      <c r="CW3420" s="7">
        <f>COUNTIF(M3420,"=*moderna*")</f>
        <v>0</v>
      </c>
      <c r="CX3420" s="1" t="b">
        <f>AND(E3420&lt;30,NOT(E3420="."),NOT(E3420=""))</f>
        <v>0</v>
      </c>
      <c r="CY3420" s="1" t="b">
        <f>AND(E3420&gt;17,E3420&lt;41,NOT(E3420="."),NOT(E3420=""))</f>
        <v>1</v>
      </c>
      <c r="DG3420" s="1" t="b">
        <f>AND(E3420&gt;4,E3420&lt;18,NOT(E3420=""),NOT(E3420="."))</f>
        <v>0</v>
      </c>
    </row>
    <row r="3421" spans="2:111" ht="275.5" x14ac:dyDescent="0.35">
      <c r="B3421" s="1" t="s">
        <v>13809</v>
      </c>
      <c r="C3421" s="9">
        <v>44627</v>
      </c>
      <c r="D3421" s="10" t="s">
        <v>13809</v>
      </c>
      <c r="E3421" s="1">
        <v>26</v>
      </c>
      <c r="F3421" s="1" t="s">
        <v>127</v>
      </c>
      <c r="G3421" s="1" t="s">
        <v>13809</v>
      </c>
      <c r="H3421" s="1" t="s">
        <v>13809</v>
      </c>
      <c r="I3421" s="9">
        <v>44406</v>
      </c>
      <c r="J3421" s="2" t="s">
        <v>109</v>
      </c>
      <c r="K3421" s="2" t="s">
        <v>13809</v>
      </c>
      <c r="L3421" s="9">
        <v>44427</v>
      </c>
      <c r="M3421" s="2" t="s">
        <v>109</v>
      </c>
      <c r="N3421" s="2" t="s">
        <v>13809</v>
      </c>
      <c r="O3421" s="2" t="s">
        <v>110</v>
      </c>
      <c r="P3421" s="2" t="s">
        <v>111</v>
      </c>
      <c r="S3421" s="2" t="s">
        <v>112</v>
      </c>
      <c r="T3421" s="2" t="s">
        <v>111</v>
      </c>
      <c r="U3421" s="2" t="b">
        <f t="shared" si="1841"/>
        <v>1</v>
      </c>
      <c r="V3421" s="2" t="s">
        <v>113</v>
      </c>
      <c r="W3421" s="1" t="s">
        <v>112</v>
      </c>
      <c r="X3421" s="1" t="s">
        <v>110</v>
      </c>
      <c r="Y3421" s="2" t="s">
        <v>112</v>
      </c>
      <c r="Z3421" s="2" t="s">
        <v>111</v>
      </c>
      <c r="AA3421" s="2" t="s">
        <v>112</v>
      </c>
      <c r="AB3421" s="2">
        <v>3</v>
      </c>
      <c r="AC3421" s="1" t="s">
        <v>111</v>
      </c>
      <c r="AF3421" s="1" t="s">
        <v>111</v>
      </c>
      <c r="AK3421" s="1" t="s">
        <v>185</v>
      </c>
      <c r="AO3421" s="1" t="s">
        <v>166</v>
      </c>
      <c r="AS3421" s="1" t="s">
        <v>118</v>
      </c>
      <c r="AU3421" s="1" t="s">
        <v>177</v>
      </c>
      <c r="AX3421" s="1">
        <v>49</v>
      </c>
      <c r="AZ3421" s="1" t="s">
        <v>120</v>
      </c>
      <c r="BA3421" s="1" t="s">
        <v>13048</v>
      </c>
      <c r="BG3421" s="1">
        <v>26.23</v>
      </c>
      <c r="BH3421" s="1">
        <v>18</v>
      </c>
      <c r="BJ3421" s="1" t="s">
        <v>112</v>
      </c>
      <c r="BK3421" s="1" t="s">
        <v>112</v>
      </c>
      <c r="BL3421" s="1" t="s">
        <v>268</v>
      </c>
      <c r="BM3421" s="1" t="s">
        <v>2758</v>
      </c>
      <c r="BQ3421" s="1" t="s">
        <v>121</v>
      </c>
      <c r="BR3421" s="1" t="s">
        <v>122</v>
      </c>
      <c r="BS3421" s="1" t="s">
        <v>112</v>
      </c>
      <c r="BU3421" s="34" t="s">
        <v>13049</v>
      </c>
      <c r="BV3421" s="9">
        <v>44627</v>
      </c>
      <c r="BW3421" s="34" t="s">
        <v>15234</v>
      </c>
      <c r="BY3421" s="2" t="s">
        <v>123</v>
      </c>
      <c r="BZ3421" s="2" t="s">
        <v>124</v>
      </c>
      <c r="CA3421" s="2">
        <v>2</v>
      </c>
      <c r="CB3421" s="1" t="s">
        <v>5240</v>
      </c>
      <c r="CC3421" s="2" t="s">
        <v>126</v>
      </c>
      <c r="CD3421" s="1" t="b">
        <f t="shared" si="1842"/>
        <v>1</v>
      </c>
      <c r="CE3421" s="1" t="b">
        <f t="shared" si="1843"/>
        <v>0</v>
      </c>
      <c r="CF3421" s="1" t="b">
        <f t="shared" si="1820"/>
        <v>0</v>
      </c>
      <c r="CG3421" s="1" t="b">
        <f t="shared" si="1821"/>
        <v>0</v>
      </c>
      <c r="CH3421" s="1" t="b">
        <f t="shared" si="1822"/>
        <v>0</v>
      </c>
      <c r="CI3421" s="1" t="b">
        <f t="shared" si="1823"/>
        <v>0</v>
      </c>
      <c r="CJ3421" s="1" t="b">
        <f t="shared" si="1824"/>
        <v>1</v>
      </c>
      <c r="CK3421" s="1" t="b">
        <f t="shared" si="1825"/>
        <v>0</v>
      </c>
      <c r="CL3421" s="1" t="b">
        <f t="shared" si="1826"/>
        <v>0</v>
      </c>
      <c r="CM3421" s="1" t="b">
        <f t="shared" si="1827"/>
        <v>0</v>
      </c>
      <c r="CN3421" s="1" t="b">
        <f t="shared" si="1828"/>
        <v>0</v>
      </c>
      <c r="CO3421" s="2" t="b">
        <f t="shared" si="1829"/>
        <v>1</v>
      </c>
      <c r="CP3421" s="2" t="b">
        <f t="shared" si="1830"/>
        <v>1</v>
      </c>
      <c r="CQ3421" s="2" t="b">
        <f t="shared" si="1831"/>
        <v>0</v>
      </c>
      <c r="CR3421" s="6" t="str">
        <f t="shared" si="1832"/>
        <v>Male</v>
      </c>
      <c r="CS3421" s="7">
        <f t="shared" si="1833"/>
        <v>1</v>
      </c>
      <c r="CT3421" s="7">
        <f t="shared" si="1834"/>
        <v>0</v>
      </c>
      <c r="CU3421" s="7">
        <f t="shared" si="1835"/>
        <v>0</v>
      </c>
      <c r="CV3421" s="7">
        <f t="shared" si="1836"/>
        <v>1</v>
      </c>
    </row>
    <row r="3422" spans="2:111" ht="203" x14ac:dyDescent="0.35">
      <c r="B3422" s="1" t="s">
        <v>13809</v>
      </c>
      <c r="C3422" s="9">
        <v>44627</v>
      </c>
      <c r="D3422" s="10" t="s">
        <v>13809</v>
      </c>
      <c r="E3422" s="1">
        <v>17</v>
      </c>
      <c r="F3422" s="1" t="s">
        <v>127</v>
      </c>
      <c r="G3422" s="1" t="s">
        <v>13809</v>
      </c>
      <c r="H3422" s="1" t="s">
        <v>13809</v>
      </c>
      <c r="I3422" s="2" t="s">
        <v>183</v>
      </c>
      <c r="J3422" s="2" t="s">
        <v>109</v>
      </c>
      <c r="K3422" s="2" t="s">
        <v>13809</v>
      </c>
      <c r="L3422" s="2" t="s">
        <v>183</v>
      </c>
      <c r="M3422" s="2" t="s">
        <v>109</v>
      </c>
      <c r="N3422" s="2" t="s">
        <v>13809</v>
      </c>
      <c r="O3422" s="2" t="s">
        <v>110</v>
      </c>
      <c r="P3422" s="2" t="s">
        <v>111</v>
      </c>
      <c r="S3422" s="2" t="s">
        <v>112</v>
      </c>
      <c r="T3422" s="2" t="s">
        <v>111</v>
      </c>
      <c r="U3422" s="2" t="b">
        <f t="shared" si="1841"/>
        <v>1</v>
      </c>
      <c r="V3422" s="2" t="s">
        <v>113</v>
      </c>
      <c r="W3422" s="1" t="s">
        <v>112</v>
      </c>
      <c r="X3422" s="1" t="s">
        <v>110</v>
      </c>
      <c r="Y3422" s="2" t="s">
        <v>112</v>
      </c>
      <c r="Z3422" s="2" t="s">
        <v>111</v>
      </c>
      <c r="AA3422" s="2" t="s">
        <v>111</v>
      </c>
      <c r="AB3422" s="2">
        <v>0</v>
      </c>
      <c r="AC3422" s="1" t="s">
        <v>111</v>
      </c>
      <c r="AF3422" s="1" t="s">
        <v>111</v>
      </c>
      <c r="AJ3422" s="1" t="s">
        <v>115</v>
      </c>
      <c r="AK3422" s="1" t="s">
        <v>194</v>
      </c>
      <c r="AN3422" s="1" t="s">
        <v>11970</v>
      </c>
      <c r="AO3422" s="1" t="s">
        <v>195</v>
      </c>
      <c r="AS3422" s="1" t="s">
        <v>145</v>
      </c>
      <c r="AU3422" s="1" t="s">
        <v>238</v>
      </c>
      <c r="AX3422" s="1" t="s">
        <v>11971</v>
      </c>
      <c r="AZ3422" s="1" t="s">
        <v>120</v>
      </c>
      <c r="BA3422" s="1" t="s">
        <v>11972</v>
      </c>
      <c r="BG3422" s="1" t="s">
        <v>11973</v>
      </c>
      <c r="BH3422" s="1" t="s">
        <v>11974</v>
      </c>
      <c r="BJ3422" s="1" t="s">
        <v>112</v>
      </c>
      <c r="BK3422" s="1" t="s">
        <v>112</v>
      </c>
      <c r="BL3422" s="1" t="s">
        <v>226</v>
      </c>
      <c r="BQ3422" s="1" t="s">
        <v>121</v>
      </c>
      <c r="BR3422" s="1" t="s">
        <v>122</v>
      </c>
      <c r="BS3422" s="1" t="s">
        <v>111</v>
      </c>
      <c r="BT3422" s="34" t="s">
        <v>11975</v>
      </c>
      <c r="BU3422" s="34" t="s">
        <v>11976</v>
      </c>
      <c r="BV3422" s="9">
        <v>44826</v>
      </c>
      <c r="BW3422" s="34" t="s">
        <v>11977</v>
      </c>
      <c r="BY3422" s="2" t="s">
        <v>123</v>
      </c>
      <c r="BZ3422" s="2" t="s">
        <v>124</v>
      </c>
      <c r="CA3422" s="2">
        <v>3</v>
      </c>
      <c r="CB3422" s="1" t="s">
        <v>258</v>
      </c>
      <c r="CC3422" s="2" t="s">
        <v>126</v>
      </c>
      <c r="CD3422" s="1" t="b">
        <f t="shared" si="1842"/>
        <v>1</v>
      </c>
      <c r="CE3422" s="1" t="b">
        <f t="shared" si="1843"/>
        <v>1</v>
      </c>
      <c r="CF3422" s="1" t="b">
        <f t="shared" si="1820"/>
        <v>0</v>
      </c>
      <c r="CG3422" s="1" t="b">
        <f t="shared" si="1821"/>
        <v>0</v>
      </c>
      <c r="CH3422" s="1" t="b">
        <f t="shared" si="1822"/>
        <v>1</v>
      </c>
      <c r="CI3422" s="1" t="b">
        <f t="shared" si="1823"/>
        <v>0</v>
      </c>
      <c r="CJ3422" s="1" t="b">
        <f t="shared" si="1824"/>
        <v>0</v>
      </c>
      <c r="CK3422" s="1" t="b">
        <f t="shared" si="1825"/>
        <v>0</v>
      </c>
      <c r="CL3422" s="1" t="b">
        <f t="shared" si="1826"/>
        <v>0</v>
      </c>
      <c r="CM3422" s="1" t="b">
        <f t="shared" si="1827"/>
        <v>0</v>
      </c>
      <c r="CN3422" s="1" t="b">
        <f t="shared" si="1828"/>
        <v>0</v>
      </c>
      <c r="CO3422" s="2" t="b">
        <f t="shared" si="1829"/>
        <v>1</v>
      </c>
      <c r="CP3422" s="2" t="b">
        <f t="shared" si="1830"/>
        <v>1</v>
      </c>
      <c r="CQ3422" s="2" t="b">
        <f t="shared" si="1831"/>
        <v>0</v>
      </c>
      <c r="CR3422" s="6" t="str">
        <f t="shared" si="1832"/>
        <v>Male</v>
      </c>
      <c r="CS3422" s="7">
        <f t="shared" si="1833"/>
        <v>1</v>
      </c>
      <c r="CT3422" s="7">
        <f t="shared" si="1834"/>
        <v>0</v>
      </c>
      <c r="CU3422" s="7">
        <f t="shared" si="1835"/>
        <v>0</v>
      </c>
      <c r="CV3422" s="7">
        <f t="shared" si="1836"/>
        <v>1</v>
      </c>
    </row>
    <row r="3423" spans="2:111" ht="246.5" x14ac:dyDescent="0.35">
      <c r="B3423" s="1" t="s">
        <v>13809</v>
      </c>
      <c r="C3423" s="9">
        <v>44627</v>
      </c>
      <c r="D3423" s="10" t="s">
        <v>13809</v>
      </c>
      <c r="E3423" s="1">
        <v>17</v>
      </c>
      <c r="F3423" s="1" t="s">
        <v>127</v>
      </c>
      <c r="G3423" s="1" t="s">
        <v>13809</v>
      </c>
      <c r="H3423" s="1" t="s">
        <v>13809</v>
      </c>
      <c r="I3423" s="9">
        <v>44307</v>
      </c>
      <c r="J3423" s="2" t="s">
        <v>109</v>
      </c>
      <c r="K3423" s="2" t="s">
        <v>13809</v>
      </c>
      <c r="L3423" s="9">
        <v>44329</v>
      </c>
      <c r="M3423" s="2" t="s">
        <v>109</v>
      </c>
      <c r="N3423" s="2" t="s">
        <v>13809</v>
      </c>
      <c r="O3423" s="2" t="s">
        <v>110</v>
      </c>
      <c r="P3423" s="2" t="s">
        <v>111</v>
      </c>
      <c r="S3423" s="2" t="s">
        <v>112</v>
      </c>
      <c r="T3423" s="2" t="s">
        <v>111</v>
      </c>
      <c r="U3423" s="2" t="b">
        <f t="shared" si="1841"/>
        <v>1</v>
      </c>
      <c r="V3423" s="2" t="s">
        <v>113</v>
      </c>
      <c r="W3423" s="1" t="s">
        <v>112</v>
      </c>
      <c r="X3423" s="1" t="s">
        <v>138</v>
      </c>
      <c r="Y3423" s="2" t="s">
        <v>112</v>
      </c>
      <c r="Z3423" s="2" t="s">
        <v>111</v>
      </c>
      <c r="AA3423" s="2" t="s">
        <v>111</v>
      </c>
      <c r="AC3423" s="1" t="s">
        <v>111</v>
      </c>
      <c r="AF3423" s="1" t="s">
        <v>111</v>
      </c>
      <c r="AJ3423" s="1" t="s">
        <v>115</v>
      </c>
      <c r="AK3423" s="1" t="s">
        <v>211</v>
      </c>
      <c r="AN3423" s="1" t="s">
        <v>11978</v>
      </c>
      <c r="AO3423" s="1" t="s">
        <v>117</v>
      </c>
      <c r="AU3423" s="1" t="s">
        <v>197</v>
      </c>
      <c r="AZ3423" s="1" t="s">
        <v>320</v>
      </c>
      <c r="BG3423" s="1" t="s">
        <v>11979</v>
      </c>
      <c r="BH3423" s="1" t="s">
        <v>11979</v>
      </c>
      <c r="BJ3423" s="1" t="s">
        <v>111</v>
      </c>
      <c r="BN3423" s="1" t="s">
        <v>112</v>
      </c>
      <c r="BO3423" s="1" t="s">
        <v>148</v>
      </c>
      <c r="BP3423" s="1" t="s">
        <v>11980</v>
      </c>
      <c r="BQ3423" s="1" t="s">
        <v>121</v>
      </c>
      <c r="BR3423" s="1" t="s">
        <v>122</v>
      </c>
      <c r="BS3423" s="1" t="s">
        <v>111</v>
      </c>
      <c r="BT3423" s="34" t="s">
        <v>11981</v>
      </c>
      <c r="BU3423" s="34" t="s">
        <v>11982</v>
      </c>
      <c r="BV3423" s="9">
        <v>44307</v>
      </c>
      <c r="BW3423" s="34" t="s">
        <v>15235</v>
      </c>
      <c r="BY3423" s="2" t="s">
        <v>174</v>
      </c>
      <c r="BZ3423" s="2" t="s">
        <v>124</v>
      </c>
      <c r="CB3423" s="1" t="s">
        <v>4465</v>
      </c>
      <c r="CC3423" s="2" t="s">
        <v>113</v>
      </c>
      <c r="CD3423" s="1" t="b">
        <f t="shared" si="1842"/>
        <v>1</v>
      </c>
      <c r="CE3423" s="1" t="b">
        <f t="shared" si="1843"/>
        <v>1</v>
      </c>
      <c r="CF3423" s="1" t="b">
        <f t="shared" si="1820"/>
        <v>0</v>
      </c>
      <c r="CG3423" s="1" t="b">
        <f t="shared" si="1821"/>
        <v>0</v>
      </c>
      <c r="CH3423" s="1" t="b">
        <f t="shared" si="1822"/>
        <v>1</v>
      </c>
      <c r="CI3423" s="1" t="b">
        <f t="shared" si="1823"/>
        <v>0</v>
      </c>
      <c r="CJ3423" s="1" t="b">
        <f t="shared" si="1824"/>
        <v>0</v>
      </c>
      <c r="CK3423" s="1" t="b">
        <f t="shared" si="1825"/>
        <v>0</v>
      </c>
      <c r="CL3423" s="1" t="b">
        <f t="shared" si="1826"/>
        <v>0</v>
      </c>
      <c r="CM3423" s="1" t="b">
        <f t="shared" si="1827"/>
        <v>0</v>
      </c>
      <c r="CN3423" s="1" t="b">
        <f t="shared" si="1828"/>
        <v>0</v>
      </c>
      <c r="CO3423" s="2" t="b">
        <f t="shared" si="1829"/>
        <v>0</v>
      </c>
      <c r="CP3423" s="2" t="b">
        <f t="shared" si="1830"/>
        <v>0</v>
      </c>
      <c r="CQ3423" s="2" t="b">
        <f t="shared" si="1831"/>
        <v>0</v>
      </c>
      <c r="CR3423" s="6" t="str">
        <f t="shared" si="1832"/>
        <v>Male</v>
      </c>
      <c r="CS3423" s="7">
        <f t="shared" si="1833"/>
        <v>1</v>
      </c>
      <c r="CT3423" s="7">
        <f t="shared" si="1834"/>
        <v>0</v>
      </c>
      <c r="CU3423" s="7">
        <f t="shared" si="1835"/>
        <v>0</v>
      </c>
      <c r="CV3423" s="7">
        <f t="shared" si="1836"/>
        <v>1</v>
      </c>
    </row>
    <row r="3424" spans="2:111" ht="275.5" x14ac:dyDescent="0.35">
      <c r="B3424" s="1" t="s">
        <v>13809</v>
      </c>
      <c r="C3424" s="9">
        <v>44627</v>
      </c>
      <c r="D3424" s="10" t="s">
        <v>13809</v>
      </c>
      <c r="E3424" s="1">
        <v>59</v>
      </c>
      <c r="F3424" s="1" t="s">
        <v>108</v>
      </c>
      <c r="G3424" s="1" t="s">
        <v>13809</v>
      </c>
      <c r="H3424" s="1" t="s">
        <v>13809</v>
      </c>
      <c r="K3424" s="2" t="s">
        <v>13809</v>
      </c>
      <c r="N3424" s="2" t="s">
        <v>13809</v>
      </c>
      <c r="O3424" s="2" t="s">
        <v>110</v>
      </c>
      <c r="P3424" s="2" t="s">
        <v>111</v>
      </c>
      <c r="S3424" s="2" t="s">
        <v>112</v>
      </c>
      <c r="T3424" s="2" t="s">
        <v>111</v>
      </c>
      <c r="U3424" s="2" t="b">
        <f t="shared" si="1841"/>
        <v>1</v>
      </c>
      <c r="V3424" s="2" t="s">
        <v>126</v>
      </c>
      <c r="W3424" s="1" t="s">
        <v>112</v>
      </c>
      <c r="X3424" s="1" t="s">
        <v>138</v>
      </c>
      <c r="Y3424" s="2" t="s">
        <v>112</v>
      </c>
      <c r="AB3424" s="2">
        <v>9</v>
      </c>
      <c r="AF3424" s="1" t="s">
        <v>112</v>
      </c>
      <c r="AG3424" s="1" t="s">
        <v>138</v>
      </c>
      <c r="AH3424" s="1" t="s">
        <v>193</v>
      </c>
      <c r="AI3424" s="1" t="s">
        <v>11983</v>
      </c>
      <c r="AJ3424" s="1" t="s">
        <v>115</v>
      </c>
      <c r="AK3424" s="1" t="s">
        <v>349</v>
      </c>
      <c r="AN3424" s="1" t="s">
        <v>11984</v>
      </c>
      <c r="AO3424" s="1" t="s">
        <v>117</v>
      </c>
      <c r="AS3424" s="1" t="s">
        <v>249</v>
      </c>
      <c r="AU3424" s="1" t="s">
        <v>197</v>
      </c>
      <c r="AZ3424" s="1" t="s">
        <v>395</v>
      </c>
      <c r="BA3424" s="1" t="s">
        <v>11985</v>
      </c>
      <c r="BF3424" s="1" t="s">
        <v>11986</v>
      </c>
      <c r="BG3424" s="1" t="s">
        <v>11987</v>
      </c>
      <c r="BJ3424" s="1" t="s">
        <v>112</v>
      </c>
      <c r="BK3424" s="1" t="s">
        <v>112</v>
      </c>
      <c r="BL3424" s="1" t="s">
        <v>268</v>
      </c>
      <c r="BM3424" s="1" t="s">
        <v>11988</v>
      </c>
      <c r="BQ3424" s="1" t="s">
        <v>121</v>
      </c>
      <c r="BR3424" s="1" t="s">
        <v>122</v>
      </c>
      <c r="BU3424" s="34" t="s">
        <v>14064</v>
      </c>
      <c r="BV3424" s="9">
        <v>44670</v>
      </c>
      <c r="BW3424" s="34" t="s">
        <v>11989</v>
      </c>
      <c r="BY3424" s="2" t="s">
        <v>153</v>
      </c>
      <c r="BZ3424" s="2" t="s">
        <v>124</v>
      </c>
      <c r="CB3424" s="1" t="s">
        <v>149</v>
      </c>
      <c r="CD3424" s="1" t="b">
        <f t="shared" si="1842"/>
        <v>0</v>
      </c>
      <c r="CE3424" s="1" t="b">
        <f t="shared" si="1843"/>
        <v>0</v>
      </c>
      <c r="CF3424" s="1" t="b">
        <f t="shared" si="1820"/>
        <v>0</v>
      </c>
      <c r="CG3424" s="1" t="b">
        <f t="shared" si="1821"/>
        <v>0</v>
      </c>
      <c r="CH3424" s="1" t="b">
        <f t="shared" si="1822"/>
        <v>0</v>
      </c>
      <c r="CI3424" s="1" t="b">
        <f t="shared" si="1823"/>
        <v>0</v>
      </c>
      <c r="CJ3424" s="1" t="b">
        <f t="shared" si="1824"/>
        <v>0</v>
      </c>
      <c r="CK3424" s="1" t="b">
        <f t="shared" si="1825"/>
        <v>0</v>
      </c>
      <c r="CL3424" s="1" t="b">
        <f t="shared" si="1826"/>
        <v>0</v>
      </c>
      <c r="CM3424" s="1" t="b">
        <f t="shared" si="1827"/>
        <v>1</v>
      </c>
      <c r="CN3424" s="1" t="b">
        <f t="shared" si="1828"/>
        <v>0</v>
      </c>
      <c r="CO3424" s="2" t="b">
        <f t="shared" si="1829"/>
        <v>0</v>
      </c>
      <c r="CP3424" s="2" t="b">
        <f t="shared" si="1830"/>
        <v>0</v>
      </c>
      <c r="CQ3424" s="2" t="b">
        <f t="shared" si="1831"/>
        <v>1</v>
      </c>
      <c r="CR3424" s="6" t="str">
        <f t="shared" si="1832"/>
        <v>Female</v>
      </c>
      <c r="CS3424" s="7">
        <f t="shared" si="1833"/>
        <v>0</v>
      </c>
      <c r="CT3424" s="7">
        <f t="shared" si="1834"/>
        <v>0</v>
      </c>
      <c r="CU3424" s="7">
        <f t="shared" si="1835"/>
        <v>0</v>
      </c>
      <c r="CV3424" s="7">
        <f t="shared" si="1836"/>
        <v>0</v>
      </c>
      <c r="CW3424" s="7">
        <f>COUNTIF(M3424,"=*moderna*")</f>
        <v>0</v>
      </c>
      <c r="CX3424" s="1" t="b">
        <f>AND(E3424&lt;30,NOT(E3424="."),NOT(E3424=""))</f>
        <v>0</v>
      </c>
      <c r="CY3424" s="1" t="b">
        <f>AND(E3424&gt;17,E3424&lt;41,NOT(E3424="."),NOT(E3424=""))</f>
        <v>0</v>
      </c>
      <c r="DG3424" s="1" t="b">
        <f>AND(E3424&gt;4,E3424&lt;18,NOT(E3424=""),NOT(E3424="."))</f>
        <v>0</v>
      </c>
    </row>
    <row r="3425" spans="2:111" ht="261" x14ac:dyDescent="0.35">
      <c r="B3425" s="1" t="s">
        <v>13809</v>
      </c>
      <c r="C3425" s="9">
        <v>44628</v>
      </c>
      <c r="D3425" s="10" t="s">
        <v>13809</v>
      </c>
      <c r="E3425" s="1">
        <v>40</v>
      </c>
      <c r="F3425" s="1" t="s">
        <v>127</v>
      </c>
      <c r="G3425" s="1" t="s">
        <v>13809</v>
      </c>
      <c r="H3425" s="1" t="s">
        <v>13809</v>
      </c>
      <c r="I3425" s="9">
        <v>44588</v>
      </c>
      <c r="J3425" s="2" t="s">
        <v>128</v>
      </c>
      <c r="K3425" s="2" t="s">
        <v>13809</v>
      </c>
      <c r="N3425" s="2" t="s">
        <v>13809</v>
      </c>
      <c r="O3425" s="2" t="s">
        <v>110</v>
      </c>
      <c r="P3425" s="2" t="s">
        <v>111</v>
      </c>
      <c r="S3425" s="2" t="s">
        <v>111</v>
      </c>
      <c r="T3425" s="2" t="s">
        <v>112</v>
      </c>
      <c r="U3425" s="2" t="b">
        <f t="shared" si="1841"/>
        <v>1</v>
      </c>
      <c r="V3425" s="2" t="s">
        <v>113</v>
      </c>
      <c r="W3425" s="1" t="s">
        <v>112</v>
      </c>
      <c r="X3425" s="1" t="s">
        <v>114</v>
      </c>
      <c r="Y3425" s="2" t="s">
        <v>112</v>
      </c>
      <c r="Z3425" s="2" t="s">
        <v>112</v>
      </c>
      <c r="AB3425" s="2">
        <v>3</v>
      </c>
      <c r="AC3425" s="1" t="s">
        <v>111</v>
      </c>
      <c r="AF3425" s="1" t="s">
        <v>111</v>
      </c>
      <c r="AH3425" s="1" t="s">
        <v>193</v>
      </c>
      <c r="AI3425" s="1" t="s">
        <v>11990</v>
      </c>
      <c r="AK3425" s="1" t="s">
        <v>150</v>
      </c>
      <c r="AO3425" s="1" t="s">
        <v>166</v>
      </c>
      <c r="AS3425" s="1" t="s">
        <v>118</v>
      </c>
      <c r="AU3425" s="1" t="s">
        <v>132</v>
      </c>
      <c r="AZ3425" s="1" t="s">
        <v>402</v>
      </c>
      <c r="BA3425" s="1">
        <v>2.2000000000000002</v>
      </c>
      <c r="BE3425" s="1" t="s">
        <v>670</v>
      </c>
      <c r="BJ3425" s="1" t="s">
        <v>112</v>
      </c>
      <c r="BK3425" s="1" t="s">
        <v>112</v>
      </c>
      <c r="BL3425" s="1" t="s">
        <v>226</v>
      </c>
      <c r="BQ3425" s="1" t="s">
        <v>121</v>
      </c>
      <c r="BR3425" s="1" t="s">
        <v>122</v>
      </c>
      <c r="BS3425" s="1" t="s">
        <v>112</v>
      </c>
      <c r="BU3425" s="34" t="s">
        <v>14065</v>
      </c>
      <c r="BV3425" s="9">
        <v>44630</v>
      </c>
      <c r="BW3425" s="34" t="s">
        <v>15236</v>
      </c>
      <c r="BY3425" s="2" t="s">
        <v>156</v>
      </c>
      <c r="BZ3425" s="2" t="s">
        <v>124</v>
      </c>
      <c r="CA3425" s="2">
        <v>1</v>
      </c>
      <c r="CB3425" s="1" t="s">
        <v>256</v>
      </c>
      <c r="CC3425" s="2" t="s">
        <v>126</v>
      </c>
      <c r="CD3425" s="1" t="b">
        <f t="shared" si="1842"/>
        <v>0</v>
      </c>
      <c r="CE3425" s="1" t="b">
        <f t="shared" si="1843"/>
        <v>0</v>
      </c>
      <c r="CF3425" s="1" t="b">
        <f t="shared" si="1820"/>
        <v>0</v>
      </c>
      <c r="CG3425" s="1" t="b">
        <f t="shared" si="1821"/>
        <v>0</v>
      </c>
      <c r="CH3425" s="1" t="b">
        <f t="shared" si="1822"/>
        <v>0</v>
      </c>
      <c r="CI3425" s="1" t="b">
        <f t="shared" si="1823"/>
        <v>0</v>
      </c>
      <c r="CJ3425" s="1" t="b">
        <f t="shared" si="1824"/>
        <v>0</v>
      </c>
      <c r="CK3425" s="1" t="b">
        <f t="shared" si="1825"/>
        <v>0</v>
      </c>
      <c r="CL3425" s="1" t="b">
        <f t="shared" si="1826"/>
        <v>1</v>
      </c>
      <c r="CM3425" s="1" t="b">
        <f t="shared" si="1827"/>
        <v>0</v>
      </c>
      <c r="CN3425" s="1" t="b">
        <f t="shared" si="1828"/>
        <v>0</v>
      </c>
      <c r="CO3425" s="2" t="b">
        <f t="shared" si="1829"/>
        <v>1</v>
      </c>
      <c r="CP3425" s="2" t="b">
        <f t="shared" si="1830"/>
        <v>1</v>
      </c>
      <c r="CQ3425" s="2" t="b">
        <f t="shared" si="1831"/>
        <v>0</v>
      </c>
      <c r="CR3425" s="6" t="str">
        <f t="shared" si="1832"/>
        <v>Male</v>
      </c>
      <c r="CS3425" s="7">
        <f t="shared" si="1833"/>
        <v>0</v>
      </c>
      <c r="CT3425" s="7">
        <f t="shared" si="1834"/>
        <v>1</v>
      </c>
      <c r="CU3425" s="7">
        <f t="shared" si="1835"/>
        <v>0</v>
      </c>
      <c r="CV3425" s="7">
        <f t="shared" si="1836"/>
        <v>0</v>
      </c>
      <c r="CW3425" s="7">
        <f>COUNTIF(M3425,"=*moderna*")</f>
        <v>0</v>
      </c>
      <c r="CX3425" s="1" t="b">
        <f>AND(E3425&lt;30,NOT(E3425="."),NOT(E3425=""))</f>
        <v>0</v>
      </c>
      <c r="CY3425" s="1" t="b">
        <f>AND(E3425&gt;17,E3425&lt;41,NOT(E3425="."),NOT(E3425=""))</f>
        <v>1</v>
      </c>
      <c r="DG3425" s="1" t="b">
        <f>AND(E3425&gt;4,E3425&lt;18,NOT(E3425=""),NOT(E3425="."))</f>
        <v>0</v>
      </c>
    </row>
    <row r="3426" spans="2:111" ht="145" x14ac:dyDescent="0.35">
      <c r="B3426" s="1" t="s">
        <v>13809</v>
      </c>
      <c r="C3426" s="9">
        <v>44628</v>
      </c>
      <c r="D3426" s="10" t="s">
        <v>13809</v>
      </c>
      <c r="E3426" s="1">
        <v>80</v>
      </c>
      <c r="F3426" s="1" t="s">
        <v>127</v>
      </c>
      <c r="G3426" s="1" t="s">
        <v>13809</v>
      </c>
      <c r="H3426" s="1" t="s">
        <v>13809</v>
      </c>
      <c r="I3426" s="9">
        <v>44226</v>
      </c>
      <c r="J3426" s="2" t="s">
        <v>109</v>
      </c>
      <c r="K3426" s="2" t="s">
        <v>13809</v>
      </c>
      <c r="L3426" s="9">
        <v>44247</v>
      </c>
      <c r="M3426" s="2" t="s">
        <v>109</v>
      </c>
      <c r="N3426" s="2" t="s">
        <v>13809</v>
      </c>
      <c r="O3426" s="2" t="s">
        <v>110</v>
      </c>
      <c r="P3426" s="2" t="s">
        <v>111</v>
      </c>
      <c r="S3426" s="2" t="s">
        <v>112</v>
      </c>
      <c r="T3426" s="2" t="s">
        <v>111</v>
      </c>
      <c r="U3426" s="2" t="b">
        <f t="shared" si="1841"/>
        <v>1</v>
      </c>
      <c r="V3426" s="2" t="s">
        <v>126</v>
      </c>
      <c r="W3426" s="1" t="s">
        <v>112</v>
      </c>
      <c r="X3426" s="1" t="s">
        <v>114</v>
      </c>
      <c r="Y3426" s="2" t="s">
        <v>111</v>
      </c>
      <c r="AF3426" s="1" t="s">
        <v>111</v>
      </c>
      <c r="AJ3426" s="1" t="s">
        <v>115</v>
      </c>
      <c r="AK3426" s="1" t="s">
        <v>150</v>
      </c>
      <c r="AO3426" s="1" t="s">
        <v>195</v>
      </c>
      <c r="AS3426" s="1" t="s">
        <v>706</v>
      </c>
      <c r="AU3426" s="1" t="s">
        <v>238</v>
      </c>
      <c r="AX3426" s="1">
        <v>64</v>
      </c>
      <c r="AZ3426" s="1" t="s">
        <v>799</v>
      </c>
      <c r="BC3426" s="1" t="s">
        <v>11991</v>
      </c>
      <c r="BF3426" s="1" t="s">
        <v>11992</v>
      </c>
      <c r="BG3426" s="1" t="s">
        <v>11993</v>
      </c>
      <c r="BH3426" s="1" t="s">
        <v>11994</v>
      </c>
      <c r="BJ3426" s="1" t="s">
        <v>112</v>
      </c>
      <c r="BK3426" s="1" t="s">
        <v>112</v>
      </c>
      <c r="BL3426" s="1" t="s">
        <v>11995</v>
      </c>
      <c r="BM3426" s="1" t="s">
        <v>11996</v>
      </c>
      <c r="BQ3426" s="1" t="s">
        <v>121</v>
      </c>
      <c r="BR3426" s="1" t="s">
        <v>122</v>
      </c>
      <c r="BS3426" s="1" t="s">
        <v>112</v>
      </c>
      <c r="BU3426" s="34" t="s">
        <v>11997</v>
      </c>
      <c r="BV3426" s="9">
        <v>44770</v>
      </c>
      <c r="BW3426" s="34" t="s">
        <v>11998</v>
      </c>
      <c r="BY3426" s="2" t="s">
        <v>153</v>
      </c>
      <c r="BZ3426" s="2" t="s">
        <v>124</v>
      </c>
      <c r="CB3426" s="1" t="s">
        <v>233</v>
      </c>
      <c r="CD3426" s="1" t="b">
        <f t="shared" si="1842"/>
        <v>0</v>
      </c>
      <c r="CE3426" s="1" t="b">
        <f t="shared" si="1843"/>
        <v>0</v>
      </c>
      <c r="CF3426" s="1" t="b">
        <f t="shared" si="1820"/>
        <v>0</v>
      </c>
      <c r="CG3426" s="1" t="b">
        <f t="shared" si="1821"/>
        <v>0</v>
      </c>
      <c r="CH3426" s="1" t="b">
        <f t="shared" si="1822"/>
        <v>0</v>
      </c>
      <c r="CI3426" s="1" t="b">
        <f t="shared" si="1823"/>
        <v>0</v>
      </c>
      <c r="CJ3426" s="1" t="b">
        <f t="shared" si="1824"/>
        <v>0</v>
      </c>
      <c r="CK3426" s="1" t="b">
        <f t="shared" si="1825"/>
        <v>0</v>
      </c>
      <c r="CL3426" s="1" t="b">
        <f t="shared" si="1826"/>
        <v>0</v>
      </c>
      <c r="CM3426" s="1" t="b">
        <f t="shared" si="1827"/>
        <v>0</v>
      </c>
      <c r="CN3426" s="1" t="b">
        <f t="shared" si="1828"/>
        <v>1</v>
      </c>
      <c r="CO3426" s="2" t="b">
        <f t="shared" si="1829"/>
        <v>0</v>
      </c>
      <c r="CP3426" s="2" t="b">
        <f t="shared" si="1830"/>
        <v>0</v>
      </c>
      <c r="CQ3426" s="2" t="b">
        <f t="shared" si="1831"/>
        <v>0</v>
      </c>
      <c r="CR3426" s="6" t="str">
        <f t="shared" si="1832"/>
        <v>Male</v>
      </c>
      <c r="CS3426" s="7">
        <f t="shared" si="1833"/>
        <v>1</v>
      </c>
      <c r="CT3426" s="7">
        <f t="shared" si="1834"/>
        <v>0</v>
      </c>
      <c r="CU3426" s="7">
        <f t="shared" si="1835"/>
        <v>0</v>
      </c>
      <c r="CV3426" s="7">
        <f t="shared" si="1836"/>
        <v>1</v>
      </c>
    </row>
    <row r="3427" spans="2:111" ht="72.5" x14ac:dyDescent="0.35">
      <c r="B3427" s="1" t="s">
        <v>13809</v>
      </c>
      <c r="C3427" s="9">
        <v>44628</v>
      </c>
      <c r="D3427" s="10" t="s">
        <v>13809</v>
      </c>
      <c r="E3427" s="1">
        <v>15</v>
      </c>
      <c r="F3427" s="1" t="s">
        <v>108</v>
      </c>
      <c r="G3427" s="1" t="s">
        <v>13809</v>
      </c>
      <c r="H3427" s="1" t="s">
        <v>13809</v>
      </c>
      <c r="I3427" s="2" t="s">
        <v>183</v>
      </c>
      <c r="J3427" s="2" t="s">
        <v>109</v>
      </c>
      <c r="K3427" s="2" t="s">
        <v>13809</v>
      </c>
      <c r="L3427" s="9">
        <v>44530</v>
      </c>
      <c r="M3427" s="2" t="s">
        <v>109</v>
      </c>
      <c r="N3427" s="2" t="s">
        <v>13809</v>
      </c>
      <c r="O3427" s="2" t="s">
        <v>110</v>
      </c>
      <c r="P3427" s="2" t="s">
        <v>111</v>
      </c>
      <c r="S3427" s="2" t="s">
        <v>111</v>
      </c>
      <c r="T3427" s="2" t="s">
        <v>112</v>
      </c>
      <c r="U3427" s="2" t="b">
        <f t="shared" si="1841"/>
        <v>1</v>
      </c>
      <c r="V3427" s="2" t="s">
        <v>126</v>
      </c>
      <c r="W3427" s="1" t="s">
        <v>112</v>
      </c>
      <c r="X3427" s="1" t="s">
        <v>138</v>
      </c>
      <c r="Y3427" s="2" t="s">
        <v>112</v>
      </c>
      <c r="Z3427" s="2" t="s">
        <v>111</v>
      </c>
      <c r="AA3427" s="2" t="s">
        <v>112</v>
      </c>
      <c r="AB3427" s="2">
        <v>6</v>
      </c>
      <c r="AC3427" s="1" t="s">
        <v>111</v>
      </c>
      <c r="AF3427" s="1" t="s">
        <v>111</v>
      </c>
      <c r="AJ3427" s="1" t="s">
        <v>115</v>
      </c>
      <c r="AK3427" s="1" t="s">
        <v>150</v>
      </c>
      <c r="AO3427" s="1" t="s">
        <v>221</v>
      </c>
      <c r="AZ3427" s="1" t="s">
        <v>120</v>
      </c>
      <c r="BA3427" s="1" t="s">
        <v>272</v>
      </c>
      <c r="BG3427" s="1" t="s">
        <v>272</v>
      </c>
      <c r="BH3427" s="1" t="s">
        <v>272</v>
      </c>
      <c r="BJ3427" s="1" t="s">
        <v>111</v>
      </c>
      <c r="BN3427" s="1" t="s">
        <v>112</v>
      </c>
      <c r="BO3427" s="1" t="s">
        <v>148</v>
      </c>
      <c r="BP3427" s="1" t="s">
        <v>6049</v>
      </c>
      <c r="BU3427" s="34" t="s">
        <v>11999</v>
      </c>
      <c r="BV3427" s="9">
        <v>44635</v>
      </c>
      <c r="BW3427" s="34" t="s">
        <v>12000</v>
      </c>
      <c r="BY3427" s="2" t="s">
        <v>153</v>
      </c>
      <c r="BZ3427" s="2" t="s">
        <v>124</v>
      </c>
      <c r="CB3427" s="1" t="s">
        <v>256</v>
      </c>
      <c r="CD3427" s="1" t="b">
        <f t="shared" si="1842"/>
        <v>1</v>
      </c>
      <c r="CE3427" s="1" t="b">
        <f t="shared" si="1843"/>
        <v>1</v>
      </c>
      <c r="CF3427" s="1" t="b">
        <f t="shared" si="1820"/>
        <v>0</v>
      </c>
      <c r="CG3427" s="1" t="b">
        <f t="shared" si="1821"/>
        <v>1</v>
      </c>
      <c r="CH3427" s="1" t="b">
        <f t="shared" si="1822"/>
        <v>0</v>
      </c>
      <c r="CI3427" s="1" t="b">
        <f t="shared" si="1823"/>
        <v>0</v>
      </c>
      <c r="CJ3427" s="1" t="b">
        <f t="shared" si="1824"/>
        <v>0</v>
      </c>
      <c r="CK3427" s="1" t="b">
        <f t="shared" si="1825"/>
        <v>0</v>
      </c>
      <c r="CL3427" s="1" t="b">
        <f t="shared" si="1826"/>
        <v>0</v>
      </c>
      <c r="CM3427" s="1" t="b">
        <f t="shared" si="1827"/>
        <v>0</v>
      </c>
      <c r="CN3427" s="1" t="b">
        <f t="shared" si="1828"/>
        <v>0</v>
      </c>
      <c r="CO3427" s="2" t="b">
        <f t="shared" si="1829"/>
        <v>1</v>
      </c>
      <c r="CP3427" s="2" t="b">
        <f t="shared" si="1830"/>
        <v>1</v>
      </c>
      <c r="CQ3427" s="2" t="b">
        <f t="shared" si="1831"/>
        <v>0</v>
      </c>
      <c r="CR3427" s="6" t="str">
        <f t="shared" si="1832"/>
        <v>Female</v>
      </c>
      <c r="CS3427" s="7">
        <f t="shared" si="1833"/>
        <v>1</v>
      </c>
      <c r="CT3427" s="7">
        <f t="shared" si="1834"/>
        <v>0</v>
      </c>
      <c r="CU3427" s="7">
        <f t="shared" si="1835"/>
        <v>0</v>
      </c>
      <c r="CV3427" s="7">
        <f t="shared" si="1836"/>
        <v>1</v>
      </c>
      <c r="CW3427" s="7">
        <f>COUNTIF(M3427,"=*moderna*")</f>
        <v>0</v>
      </c>
      <c r="CX3427" s="1" t="b">
        <f>AND(E3427&lt;30,NOT(E3427="."),NOT(E3427=""))</f>
        <v>1</v>
      </c>
      <c r="CY3427" s="1" t="b">
        <f>AND(E3427&gt;17,E3427&lt;41,NOT(E3427="."),NOT(E3427=""))</f>
        <v>0</v>
      </c>
      <c r="DG3427" s="1" t="b">
        <f>AND(E3427&gt;4,E3427&lt;18,NOT(E3427=""),NOT(E3427="."))</f>
        <v>1</v>
      </c>
    </row>
    <row r="3428" spans="2:111" ht="333.5" x14ac:dyDescent="0.35">
      <c r="B3428" s="1" t="s">
        <v>13809</v>
      </c>
      <c r="C3428" s="9">
        <v>44629</v>
      </c>
      <c r="D3428" s="10" t="s">
        <v>13809</v>
      </c>
      <c r="E3428" s="1">
        <v>15</v>
      </c>
      <c r="F3428" s="1" t="s">
        <v>127</v>
      </c>
      <c r="G3428" s="1" t="s">
        <v>13809</v>
      </c>
      <c r="H3428" s="1" t="s">
        <v>13809</v>
      </c>
      <c r="I3428" s="2" t="s">
        <v>183</v>
      </c>
      <c r="J3428" s="2" t="s">
        <v>109</v>
      </c>
      <c r="K3428" s="2" t="s">
        <v>13809</v>
      </c>
      <c r="L3428" s="9">
        <v>44624</v>
      </c>
      <c r="M3428" s="2" t="s">
        <v>109</v>
      </c>
      <c r="N3428" s="2" t="s">
        <v>13809</v>
      </c>
      <c r="O3428" s="2" t="s">
        <v>110</v>
      </c>
      <c r="P3428" s="2" t="s">
        <v>111</v>
      </c>
      <c r="S3428" s="2" t="s">
        <v>112</v>
      </c>
      <c r="T3428" s="2" t="s">
        <v>111</v>
      </c>
      <c r="U3428" s="2" t="b">
        <f t="shared" si="1841"/>
        <v>1</v>
      </c>
      <c r="V3428" s="2" t="s">
        <v>113</v>
      </c>
      <c r="W3428" s="1" t="s">
        <v>112</v>
      </c>
      <c r="X3428" s="1" t="s">
        <v>110</v>
      </c>
      <c r="Y3428" s="2" t="s">
        <v>112</v>
      </c>
      <c r="Z3428" s="2" t="s">
        <v>111</v>
      </c>
      <c r="AA3428" s="2" t="s">
        <v>112</v>
      </c>
      <c r="AB3428" s="2">
        <v>2</v>
      </c>
      <c r="AC3428" s="1" t="s">
        <v>111</v>
      </c>
      <c r="AF3428" s="1" t="s">
        <v>111</v>
      </c>
      <c r="AJ3428" s="1" t="s">
        <v>115</v>
      </c>
      <c r="AK3428" s="1" t="s">
        <v>201</v>
      </c>
      <c r="AN3428" s="1" t="s">
        <v>12001</v>
      </c>
      <c r="AO3428" s="1" t="s">
        <v>117</v>
      </c>
      <c r="AS3428" s="1" t="s">
        <v>118</v>
      </c>
      <c r="AU3428" s="1" t="s">
        <v>132</v>
      </c>
      <c r="AZ3428" s="1" t="s">
        <v>251</v>
      </c>
      <c r="BA3428" s="1" t="s">
        <v>12002</v>
      </c>
      <c r="BD3428" s="1">
        <v>24.2</v>
      </c>
      <c r="BE3428" s="1">
        <v>34</v>
      </c>
      <c r="BG3428" s="1" t="s">
        <v>12003</v>
      </c>
      <c r="BH3428" s="1" t="s">
        <v>12004</v>
      </c>
      <c r="BJ3428" s="1" t="s">
        <v>112</v>
      </c>
      <c r="BK3428" s="1" t="s">
        <v>112</v>
      </c>
      <c r="BL3428" s="1" t="s">
        <v>161</v>
      </c>
      <c r="BM3428" s="1" t="s">
        <v>12005</v>
      </c>
      <c r="BQ3428" s="1" t="s">
        <v>121</v>
      </c>
      <c r="BR3428" s="1" t="s">
        <v>122</v>
      </c>
      <c r="BS3428" s="1" t="s">
        <v>112</v>
      </c>
      <c r="BU3428" s="34" t="s">
        <v>12006</v>
      </c>
      <c r="BV3428" s="9">
        <v>44629</v>
      </c>
      <c r="BW3428" s="34" t="s">
        <v>15237</v>
      </c>
      <c r="BY3428" s="2" t="s">
        <v>123</v>
      </c>
      <c r="BZ3428" s="2" t="s">
        <v>124</v>
      </c>
      <c r="CA3428" s="2">
        <v>2</v>
      </c>
      <c r="CB3428" s="1" t="s">
        <v>365</v>
      </c>
      <c r="CC3428" s="2" t="s">
        <v>126</v>
      </c>
      <c r="CD3428" s="1" t="b">
        <f t="shared" si="1842"/>
        <v>1</v>
      </c>
      <c r="CE3428" s="1" t="b">
        <f t="shared" si="1843"/>
        <v>1</v>
      </c>
      <c r="CF3428" s="1" t="b">
        <f t="shared" si="1820"/>
        <v>0</v>
      </c>
      <c r="CG3428" s="1" t="b">
        <f t="shared" si="1821"/>
        <v>1</v>
      </c>
      <c r="CH3428" s="1" t="b">
        <f t="shared" si="1822"/>
        <v>0</v>
      </c>
      <c r="CI3428" s="1" t="b">
        <f t="shared" si="1823"/>
        <v>0</v>
      </c>
      <c r="CJ3428" s="1" t="b">
        <f t="shared" si="1824"/>
        <v>0</v>
      </c>
      <c r="CK3428" s="1" t="b">
        <f t="shared" si="1825"/>
        <v>0</v>
      </c>
      <c r="CL3428" s="1" t="b">
        <f t="shared" si="1826"/>
        <v>0</v>
      </c>
      <c r="CM3428" s="1" t="b">
        <f t="shared" si="1827"/>
        <v>0</v>
      </c>
      <c r="CN3428" s="1" t="b">
        <f t="shared" si="1828"/>
        <v>0</v>
      </c>
      <c r="CO3428" s="2" t="b">
        <f t="shared" si="1829"/>
        <v>1</v>
      </c>
      <c r="CP3428" s="2" t="b">
        <f t="shared" si="1830"/>
        <v>1</v>
      </c>
      <c r="CQ3428" s="2" t="b">
        <f t="shared" si="1831"/>
        <v>0</v>
      </c>
      <c r="CR3428" s="6" t="str">
        <f t="shared" si="1832"/>
        <v>Male</v>
      </c>
      <c r="CS3428" s="7">
        <f t="shared" si="1833"/>
        <v>1</v>
      </c>
      <c r="CT3428" s="7">
        <f t="shared" si="1834"/>
        <v>0</v>
      </c>
      <c r="CU3428" s="7">
        <f t="shared" si="1835"/>
        <v>0</v>
      </c>
      <c r="CV3428" s="7">
        <f t="shared" si="1836"/>
        <v>1</v>
      </c>
    </row>
    <row r="3429" spans="2:111" ht="116" x14ac:dyDescent="0.35">
      <c r="B3429" s="1" t="s">
        <v>13809</v>
      </c>
      <c r="C3429" s="9">
        <v>44629</v>
      </c>
      <c r="D3429" s="10" t="s">
        <v>13809</v>
      </c>
      <c r="E3429" s="1">
        <v>15</v>
      </c>
      <c r="F3429" s="1" t="s">
        <v>108</v>
      </c>
      <c r="G3429" s="1" t="s">
        <v>13809</v>
      </c>
      <c r="H3429" s="1" t="s">
        <v>13809</v>
      </c>
      <c r="I3429" s="9">
        <v>44468</v>
      </c>
      <c r="J3429" s="2" t="s">
        <v>109</v>
      </c>
      <c r="K3429" s="2" t="s">
        <v>13809</v>
      </c>
      <c r="L3429" s="9">
        <v>44512</v>
      </c>
      <c r="M3429" s="2" t="s">
        <v>109</v>
      </c>
      <c r="N3429" s="2" t="s">
        <v>13809</v>
      </c>
      <c r="O3429" s="2" t="s">
        <v>1034</v>
      </c>
      <c r="P3429" s="2" t="s">
        <v>111</v>
      </c>
      <c r="S3429" s="2" t="s">
        <v>112</v>
      </c>
      <c r="T3429" s="2" t="s">
        <v>111</v>
      </c>
      <c r="U3429" s="2" t="b">
        <f t="shared" si="1841"/>
        <v>1</v>
      </c>
      <c r="V3429" s="2" t="s">
        <v>113</v>
      </c>
      <c r="W3429" s="1" t="s">
        <v>112</v>
      </c>
      <c r="X3429" s="1" t="s">
        <v>114</v>
      </c>
      <c r="Y3429" s="2" t="s">
        <v>111</v>
      </c>
      <c r="AB3429" s="5">
        <v>120</v>
      </c>
      <c r="AF3429" s="1" t="s">
        <v>111</v>
      </c>
      <c r="AJ3429" s="1" t="s">
        <v>115</v>
      </c>
      <c r="AK3429" s="1" t="s">
        <v>201</v>
      </c>
      <c r="AN3429" s="1" t="s">
        <v>813</v>
      </c>
      <c r="AO3429" s="1" t="s">
        <v>195</v>
      </c>
      <c r="AS3429" s="1" t="s">
        <v>140</v>
      </c>
      <c r="AU3429" s="1" t="s">
        <v>119</v>
      </c>
      <c r="AX3429" s="1">
        <v>38</v>
      </c>
      <c r="AZ3429" s="1" t="s">
        <v>133</v>
      </c>
      <c r="BA3429" s="1" t="s">
        <v>12007</v>
      </c>
      <c r="BE3429" s="1" t="s">
        <v>12008</v>
      </c>
      <c r="BG3429" s="1" t="s">
        <v>12009</v>
      </c>
      <c r="BH3429" s="1" t="s">
        <v>12010</v>
      </c>
      <c r="BJ3429" s="1" t="s">
        <v>112</v>
      </c>
      <c r="BK3429" s="1" t="s">
        <v>112</v>
      </c>
      <c r="BL3429" s="1" t="s">
        <v>12011</v>
      </c>
      <c r="BQ3429" s="1" t="s">
        <v>121</v>
      </c>
      <c r="BR3429" s="1" t="s">
        <v>122</v>
      </c>
      <c r="BS3429" s="1" t="s">
        <v>111</v>
      </c>
      <c r="BT3429" s="34" t="s">
        <v>12012</v>
      </c>
      <c r="BU3429" s="34" t="s">
        <v>12013</v>
      </c>
      <c r="BV3429" s="9">
        <v>44633</v>
      </c>
      <c r="BW3429" s="34" t="s">
        <v>12014</v>
      </c>
      <c r="BY3429" s="2" t="s">
        <v>123</v>
      </c>
      <c r="BZ3429" s="2" t="s">
        <v>124</v>
      </c>
      <c r="CA3429" s="2">
        <v>2</v>
      </c>
      <c r="CB3429" s="1" t="s">
        <v>256</v>
      </c>
      <c r="CC3429" s="2" t="s">
        <v>126</v>
      </c>
      <c r="CD3429" s="1" t="b">
        <f t="shared" si="1842"/>
        <v>1</v>
      </c>
      <c r="CE3429" s="1" t="b">
        <f t="shared" si="1843"/>
        <v>1</v>
      </c>
      <c r="CF3429" s="1" t="b">
        <f t="shared" si="1820"/>
        <v>0</v>
      </c>
      <c r="CG3429" s="1" t="b">
        <f t="shared" si="1821"/>
        <v>1</v>
      </c>
      <c r="CH3429" s="1" t="b">
        <f t="shared" si="1822"/>
        <v>0</v>
      </c>
      <c r="CI3429" s="1" t="b">
        <f t="shared" si="1823"/>
        <v>0</v>
      </c>
      <c r="CJ3429" s="1" t="b">
        <f t="shared" si="1824"/>
        <v>0</v>
      </c>
      <c r="CK3429" s="1" t="b">
        <f t="shared" si="1825"/>
        <v>0</v>
      </c>
      <c r="CL3429" s="1" t="b">
        <f t="shared" si="1826"/>
        <v>0</v>
      </c>
      <c r="CM3429" s="1" t="b">
        <f t="shared" si="1827"/>
        <v>0</v>
      </c>
      <c r="CN3429" s="1" t="b">
        <f t="shared" si="1828"/>
        <v>0</v>
      </c>
      <c r="CO3429" s="2" t="b">
        <f t="shared" si="1829"/>
        <v>0</v>
      </c>
      <c r="CP3429" s="2" t="b">
        <f t="shared" si="1830"/>
        <v>0</v>
      </c>
      <c r="CQ3429" s="2" t="b">
        <f t="shared" si="1831"/>
        <v>0</v>
      </c>
      <c r="CR3429" s="6" t="str">
        <f t="shared" si="1832"/>
        <v>Female</v>
      </c>
      <c r="CS3429" s="7">
        <f t="shared" si="1833"/>
        <v>1</v>
      </c>
      <c r="CT3429" s="7">
        <f t="shared" si="1834"/>
        <v>0</v>
      </c>
      <c r="CU3429" s="7">
        <f t="shared" si="1835"/>
        <v>0</v>
      </c>
      <c r="CV3429" s="7">
        <f t="shared" si="1836"/>
        <v>1</v>
      </c>
      <c r="CW3429" s="7">
        <f>COUNTIF(M3429,"=*moderna*")</f>
        <v>0</v>
      </c>
      <c r="CX3429" s="1" t="b">
        <f>AND(E3429&lt;30,NOT(E3429="."),NOT(E3429=""))</f>
        <v>1</v>
      </c>
      <c r="CY3429" s="1" t="b">
        <f>AND(E3429&gt;17,E3429&lt;41,NOT(E3429="."),NOT(E3429=""))</f>
        <v>0</v>
      </c>
      <c r="DG3429" s="1" t="b">
        <f>AND(E3429&gt;4,E3429&lt;18,NOT(E3429=""),NOT(E3429="."))</f>
        <v>1</v>
      </c>
    </row>
    <row r="3430" spans="2:111" ht="188.5" x14ac:dyDescent="0.35">
      <c r="B3430" s="1" t="s">
        <v>13809</v>
      </c>
      <c r="C3430" s="9">
        <v>44629</v>
      </c>
      <c r="D3430" s="10" t="s">
        <v>13809</v>
      </c>
      <c r="E3430" s="1">
        <v>77</v>
      </c>
      <c r="F3430" s="1" t="s">
        <v>127</v>
      </c>
      <c r="G3430" s="1" t="s">
        <v>13809</v>
      </c>
      <c r="H3430" s="1" t="s">
        <v>13809</v>
      </c>
      <c r="K3430" s="2" t="s">
        <v>13809</v>
      </c>
      <c r="L3430" s="9">
        <v>44245</v>
      </c>
      <c r="M3430" s="2" t="s">
        <v>128</v>
      </c>
      <c r="N3430" s="2" t="s">
        <v>13809</v>
      </c>
      <c r="O3430" s="2" t="s">
        <v>110</v>
      </c>
      <c r="P3430" s="2" t="s">
        <v>111</v>
      </c>
      <c r="S3430" s="2" t="s">
        <v>111</v>
      </c>
      <c r="T3430" s="2" t="s">
        <v>112</v>
      </c>
      <c r="U3430" s="2" t="b">
        <f t="shared" si="1841"/>
        <v>1</v>
      </c>
      <c r="V3430" s="2" t="s">
        <v>126</v>
      </c>
      <c r="W3430" s="1" t="s">
        <v>111</v>
      </c>
      <c r="Y3430" s="2" t="s">
        <v>111</v>
      </c>
      <c r="AF3430" s="1" t="s">
        <v>112</v>
      </c>
      <c r="AG3430" s="1" t="s">
        <v>138</v>
      </c>
      <c r="AH3430" s="1" t="s">
        <v>193</v>
      </c>
      <c r="AI3430" s="1" t="s">
        <v>12015</v>
      </c>
      <c r="AJ3430" s="1" t="s">
        <v>115</v>
      </c>
      <c r="AK3430" s="1" t="s">
        <v>129</v>
      </c>
      <c r="AO3430" s="1" t="s">
        <v>3818</v>
      </c>
      <c r="BJ3430" s="1" t="s">
        <v>111</v>
      </c>
      <c r="BN3430" s="1" t="s">
        <v>112</v>
      </c>
      <c r="BO3430" s="1" t="s">
        <v>2412</v>
      </c>
      <c r="BU3430" s="34" t="s">
        <v>12016</v>
      </c>
      <c r="BV3430" s="9">
        <v>44638</v>
      </c>
      <c r="BW3430" s="34" t="s">
        <v>15238</v>
      </c>
      <c r="BY3430" s="2" t="s">
        <v>153</v>
      </c>
      <c r="BZ3430" s="2" t="s">
        <v>124</v>
      </c>
      <c r="CB3430" s="1" t="s">
        <v>386</v>
      </c>
      <c r="CD3430" s="1" t="b">
        <f t="shared" si="1842"/>
        <v>0</v>
      </c>
      <c r="CE3430" s="1" t="b">
        <f t="shared" si="1843"/>
        <v>0</v>
      </c>
      <c r="CF3430" s="1" t="b">
        <f t="shared" si="1820"/>
        <v>0</v>
      </c>
      <c r="CG3430" s="1" t="b">
        <f t="shared" si="1821"/>
        <v>0</v>
      </c>
      <c r="CH3430" s="1" t="b">
        <f t="shared" si="1822"/>
        <v>0</v>
      </c>
      <c r="CI3430" s="1" t="b">
        <f t="shared" si="1823"/>
        <v>0</v>
      </c>
      <c r="CJ3430" s="1" t="b">
        <f t="shared" si="1824"/>
        <v>0</v>
      </c>
      <c r="CK3430" s="1" t="b">
        <f t="shared" si="1825"/>
        <v>0</v>
      </c>
      <c r="CL3430" s="1" t="b">
        <f t="shared" si="1826"/>
        <v>0</v>
      </c>
      <c r="CM3430" s="1" t="b">
        <f t="shared" si="1827"/>
        <v>0</v>
      </c>
      <c r="CN3430" s="1" t="b">
        <f t="shared" si="1828"/>
        <v>1</v>
      </c>
      <c r="CO3430" s="2" t="b">
        <f t="shared" si="1829"/>
        <v>0</v>
      </c>
      <c r="CP3430" s="2" t="b">
        <f t="shared" si="1830"/>
        <v>0</v>
      </c>
      <c r="CQ3430" s="2" t="b">
        <f t="shared" si="1831"/>
        <v>0</v>
      </c>
      <c r="CR3430" s="6" t="str">
        <f t="shared" si="1832"/>
        <v>Male</v>
      </c>
      <c r="CS3430" s="7">
        <f t="shared" si="1833"/>
        <v>0</v>
      </c>
      <c r="CT3430" s="7">
        <f t="shared" si="1834"/>
        <v>0</v>
      </c>
      <c r="CU3430" s="7">
        <f t="shared" si="1835"/>
        <v>0</v>
      </c>
      <c r="CV3430" s="7">
        <f t="shared" si="1836"/>
        <v>0</v>
      </c>
      <c r="CW3430" s="7">
        <f>COUNTIF(M3430,"=*moderna*")</f>
        <v>1</v>
      </c>
      <c r="CX3430" s="1" t="b">
        <f>AND(E3430&lt;30,NOT(E3430="."),NOT(E3430=""))</f>
        <v>0</v>
      </c>
      <c r="CY3430" s="1" t="b">
        <f>AND(E3430&gt;17,E3430&lt;41,NOT(E3430="."),NOT(E3430=""))</f>
        <v>0</v>
      </c>
      <c r="DG3430" s="1" t="b">
        <f>AND(E3430&gt;4,E3430&lt;18,NOT(E3430=""),NOT(E3430="."))</f>
        <v>0</v>
      </c>
    </row>
    <row r="3431" spans="2:111" ht="275.5" x14ac:dyDescent="0.35">
      <c r="B3431" s="1" t="s">
        <v>13809</v>
      </c>
      <c r="C3431" s="9">
        <v>44630</v>
      </c>
      <c r="D3431" s="10" t="s">
        <v>13809</v>
      </c>
      <c r="E3431" s="1">
        <v>50</v>
      </c>
      <c r="F3431" s="1" t="s">
        <v>127</v>
      </c>
      <c r="G3431" s="1" t="s">
        <v>13809</v>
      </c>
      <c r="H3431" s="1" t="s">
        <v>13809</v>
      </c>
      <c r="I3431" s="9">
        <v>44258</v>
      </c>
      <c r="J3431" s="2" t="s">
        <v>128</v>
      </c>
      <c r="K3431" s="2" t="s">
        <v>13809</v>
      </c>
      <c r="L3431" s="9">
        <v>44286</v>
      </c>
      <c r="M3431" s="2" t="s">
        <v>128</v>
      </c>
      <c r="N3431" s="2" t="s">
        <v>13809</v>
      </c>
      <c r="O3431" s="2" t="s">
        <v>110</v>
      </c>
      <c r="P3431" s="2" t="s">
        <v>111</v>
      </c>
      <c r="S3431" s="2" t="s">
        <v>112</v>
      </c>
      <c r="T3431" s="2" t="s">
        <v>111</v>
      </c>
      <c r="U3431" s="2" t="b">
        <f t="shared" si="1841"/>
        <v>1</v>
      </c>
      <c r="V3431" s="2" t="s">
        <v>113</v>
      </c>
      <c r="W3431" s="1" t="s">
        <v>112</v>
      </c>
      <c r="X3431" s="1" t="s">
        <v>138</v>
      </c>
      <c r="Y3431" s="2" t="s">
        <v>112</v>
      </c>
      <c r="Z3431" s="2" t="s">
        <v>111</v>
      </c>
      <c r="AA3431" s="2" t="s">
        <v>111</v>
      </c>
      <c r="AB3431" s="2">
        <v>41</v>
      </c>
      <c r="AC3431" s="1" t="s">
        <v>111</v>
      </c>
      <c r="AF3431" s="1" t="s">
        <v>111</v>
      </c>
      <c r="AJ3431" s="1" t="s">
        <v>115</v>
      </c>
      <c r="AK3431" s="1" t="s">
        <v>211</v>
      </c>
      <c r="AN3431" s="1" t="s">
        <v>12017</v>
      </c>
      <c r="AO3431" s="1" t="s">
        <v>166</v>
      </c>
      <c r="AS3431" s="1" t="s">
        <v>951</v>
      </c>
      <c r="AU3431" s="1" t="s">
        <v>238</v>
      </c>
      <c r="AX3431" s="12">
        <v>0.7</v>
      </c>
      <c r="AZ3431" s="1" t="s">
        <v>141</v>
      </c>
      <c r="BC3431" s="1" t="s">
        <v>12018</v>
      </c>
      <c r="BG3431" s="1" t="s">
        <v>12019</v>
      </c>
      <c r="BJ3431" s="1" t="s">
        <v>111</v>
      </c>
      <c r="BN3431" s="1" t="s">
        <v>112</v>
      </c>
      <c r="BO3431" s="1" t="s">
        <v>148</v>
      </c>
      <c r="BP3431" s="1" t="s">
        <v>12020</v>
      </c>
      <c r="BQ3431" s="1" t="s">
        <v>121</v>
      </c>
      <c r="BR3431" s="1" t="s">
        <v>122</v>
      </c>
      <c r="BS3431" s="1" t="s">
        <v>111</v>
      </c>
      <c r="BT3431" s="34" t="s">
        <v>12021</v>
      </c>
      <c r="BU3431" s="34" t="s">
        <v>12022</v>
      </c>
      <c r="BV3431" s="9">
        <v>44764</v>
      </c>
      <c r="BW3431" s="34" t="s">
        <v>12023</v>
      </c>
      <c r="BY3431" s="2" t="s">
        <v>123</v>
      </c>
      <c r="BZ3431" s="2" t="s">
        <v>124</v>
      </c>
      <c r="CA3431" s="2">
        <v>3</v>
      </c>
      <c r="CB3431" s="1" t="s">
        <v>352</v>
      </c>
      <c r="CC3431" s="2" t="s">
        <v>113</v>
      </c>
      <c r="CD3431" s="1" t="b">
        <f t="shared" si="1842"/>
        <v>0</v>
      </c>
      <c r="CE3431" s="1" t="b">
        <f t="shared" si="1843"/>
        <v>0</v>
      </c>
      <c r="CF3431" s="1" t="b">
        <f t="shared" si="1820"/>
        <v>0</v>
      </c>
      <c r="CG3431" s="1" t="b">
        <f t="shared" si="1821"/>
        <v>0</v>
      </c>
      <c r="CH3431" s="1" t="b">
        <f t="shared" si="1822"/>
        <v>0</v>
      </c>
      <c r="CI3431" s="1" t="b">
        <f t="shared" si="1823"/>
        <v>0</v>
      </c>
      <c r="CJ3431" s="1" t="b">
        <f t="shared" si="1824"/>
        <v>0</v>
      </c>
      <c r="CK3431" s="1" t="b">
        <f t="shared" si="1825"/>
        <v>0</v>
      </c>
      <c r="CL3431" s="1" t="b">
        <f t="shared" si="1826"/>
        <v>0</v>
      </c>
      <c r="CM3431" s="1" t="b">
        <f t="shared" si="1827"/>
        <v>1</v>
      </c>
      <c r="CN3431" s="1" t="b">
        <f t="shared" si="1828"/>
        <v>0</v>
      </c>
      <c r="CO3431" s="2" t="b">
        <f t="shared" si="1829"/>
        <v>0</v>
      </c>
      <c r="CP3431" s="2" t="b">
        <f t="shared" si="1830"/>
        <v>0</v>
      </c>
      <c r="CQ3431" s="2" t="b">
        <f t="shared" si="1831"/>
        <v>0</v>
      </c>
      <c r="CR3431" s="6" t="str">
        <f t="shared" si="1832"/>
        <v>Male</v>
      </c>
      <c r="CS3431" s="7">
        <f t="shared" si="1833"/>
        <v>0</v>
      </c>
      <c r="CT3431" s="7">
        <f t="shared" si="1834"/>
        <v>1</v>
      </c>
      <c r="CU3431" s="7">
        <f t="shared" si="1835"/>
        <v>0</v>
      </c>
      <c r="CV3431" s="7">
        <f t="shared" si="1836"/>
        <v>0</v>
      </c>
    </row>
    <row r="3432" spans="2:111" ht="145" x14ac:dyDescent="0.35">
      <c r="B3432" s="1" t="s">
        <v>13809</v>
      </c>
      <c r="C3432" s="9">
        <v>44630</v>
      </c>
      <c r="D3432" s="10" t="s">
        <v>13809</v>
      </c>
      <c r="E3432" s="1">
        <v>23</v>
      </c>
      <c r="F3432" s="1" t="s">
        <v>108</v>
      </c>
      <c r="G3432" s="1" t="s">
        <v>13809</v>
      </c>
      <c r="H3432" s="1" t="s">
        <v>13809</v>
      </c>
      <c r="I3432" s="9">
        <v>44276</v>
      </c>
      <c r="J3432" s="2" t="s">
        <v>109</v>
      </c>
      <c r="K3432" s="2" t="s">
        <v>13809</v>
      </c>
      <c r="L3432" s="9">
        <v>44297</v>
      </c>
      <c r="M3432" s="2" t="s">
        <v>109</v>
      </c>
      <c r="N3432" s="2" t="s">
        <v>13809</v>
      </c>
      <c r="O3432" s="2" t="s">
        <v>110</v>
      </c>
      <c r="P3432" s="2" t="s">
        <v>111</v>
      </c>
      <c r="S3432" s="2" t="s">
        <v>112</v>
      </c>
      <c r="T3432" s="2" t="s">
        <v>111</v>
      </c>
      <c r="U3432" s="2" t="b">
        <v>1</v>
      </c>
      <c r="V3432" s="2" t="s">
        <v>113</v>
      </c>
      <c r="W3432" s="1" t="s">
        <v>112</v>
      </c>
      <c r="X3432" s="1" t="s">
        <v>110</v>
      </c>
      <c r="Y3432" s="2" t="s">
        <v>112</v>
      </c>
      <c r="Z3432" s="2" t="s">
        <v>111</v>
      </c>
      <c r="AA3432" s="2" t="s">
        <v>112</v>
      </c>
      <c r="AB3432" s="2">
        <v>15</v>
      </c>
      <c r="AC3432" s="1" t="s">
        <v>111</v>
      </c>
      <c r="AF3432" s="1" t="s">
        <v>112</v>
      </c>
      <c r="AG3432" s="1" t="s">
        <v>138</v>
      </c>
      <c r="AJ3432" s="1" t="s">
        <v>418</v>
      </c>
      <c r="AK3432" s="1" t="s">
        <v>150</v>
      </c>
      <c r="AO3432" s="1" t="s">
        <v>130</v>
      </c>
      <c r="AS3432" s="1" t="s">
        <v>140</v>
      </c>
      <c r="AU3432" s="1" t="s">
        <v>243</v>
      </c>
      <c r="AZ3432" s="1" t="s">
        <v>799</v>
      </c>
      <c r="BC3432" s="1" t="s">
        <v>12024</v>
      </c>
      <c r="BF3432" s="1" t="s">
        <v>12025</v>
      </c>
      <c r="BG3432" s="1" t="s">
        <v>12026</v>
      </c>
      <c r="BH3432" s="1" t="s">
        <v>12027</v>
      </c>
      <c r="BJ3432" s="1" t="s">
        <v>112</v>
      </c>
      <c r="BK3432" s="1" t="s">
        <v>112</v>
      </c>
      <c r="BL3432" s="1" t="s">
        <v>403</v>
      </c>
      <c r="BQ3432" s="1" t="s">
        <v>121</v>
      </c>
      <c r="BR3432" s="1" t="s">
        <v>122</v>
      </c>
      <c r="BS3432" s="1" t="s">
        <v>112</v>
      </c>
      <c r="BU3432" s="34" t="s">
        <v>6997</v>
      </c>
      <c r="BV3432" s="9">
        <v>44678</v>
      </c>
      <c r="BW3432" s="34" t="s">
        <v>12028</v>
      </c>
      <c r="BY3432" s="2" t="s">
        <v>123</v>
      </c>
      <c r="BZ3432" s="2" t="s">
        <v>124</v>
      </c>
      <c r="CA3432" s="2">
        <v>2</v>
      </c>
      <c r="CB3432" s="1" t="s">
        <v>279</v>
      </c>
      <c r="CC3432" s="2" t="s">
        <v>126</v>
      </c>
      <c r="CD3432" s="1" t="b">
        <v>1</v>
      </c>
      <c r="CE3432" s="1" t="b">
        <v>0</v>
      </c>
      <c r="CF3432" s="1" t="b">
        <f t="shared" si="1820"/>
        <v>0</v>
      </c>
      <c r="CG3432" s="1" t="b">
        <f t="shared" si="1821"/>
        <v>0</v>
      </c>
      <c r="CH3432" s="1" t="b">
        <f t="shared" si="1822"/>
        <v>0</v>
      </c>
      <c r="CI3432" s="1" t="b">
        <f t="shared" si="1823"/>
        <v>1</v>
      </c>
      <c r="CJ3432" s="1" t="b">
        <f t="shared" si="1824"/>
        <v>0</v>
      </c>
      <c r="CK3432" s="1" t="b">
        <f t="shared" si="1825"/>
        <v>0</v>
      </c>
      <c r="CL3432" s="1" t="b">
        <f t="shared" si="1826"/>
        <v>0</v>
      </c>
      <c r="CM3432" s="1" t="b">
        <f t="shared" si="1827"/>
        <v>0</v>
      </c>
      <c r="CN3432" s="1" t="b">
        <f t="shared" si="1828"/>
        <v>0</v>
      </c>
      <c r="CO3432" s="2" t="b">
        <f t="shared" si="1829"/>
        <v>0</v>
      </c>
      <c r="CP3432" s="2" t="b">
        <f t="shared" si="1830"/>
        <v>0</v>
      </c>
      <c r="CQ3432" s="2" t="b">
        <f t="shared" si="1831"/>
        <v>1</v>
      </c>
      <c r="CR3432" s="6" t="str">
        <f t="shared" si="1832"/>
        <v>Female</v>
      </c>
      <c r="CS3432" s="7">
        <f t="shared" si="1833"/>
        <v>1</v>
      </c>
      <c r="CT3432" s="7">
        <f t="shared" si="1834"/>
        <v>0</v>
      </c>
      <c r="CU3432" s="7">
        <f t="shared" si="1835"/>
        <v>0</v>
      </c>
      <c r="CV3432" s="7">
        <f t="shared" si="1836"/>
        <v>1</v>
      </c>
      <c r="CW3432" s="7">
        <f>COUNTIF(M3432,"=*moderna*")</f>
        <v>0</v>
      </c>
      <c r="CX3432" s="1" t="b">
        <f>AND(E3432&lt;30,NOT(E3432="."),NOT(E3432=""))</f>
        <v>1</v>
      </c>
      <c r="CY3432" s="1" t="b">
        <f>AND(E3432&gt;17,E3432&lt;41,NOT(E3432="."),NOT(E3432=""))</f>
        <v>1</v>
      </c>
      <c r="DG3432" s="1" t="b">
        <f>AND(E3432&gt;4,E3432&lt;18,NOT(E3432=""),NOT(E3432="."))</f>
        <v>0</v>
      </c>
    </row>
    <row r="3433" spans="2:111" ht="87" x14ac:dyDescent="0.35">
      <c r="B3433" s="1" t="s">
        <v>13809</v>
      </c>
      <c r="C3433" s="9">
        <v>44630</v>
      </c>
      <c r="D3433" s="10" t="s">
        <v>13809</v>
      </c>
      <c r="E3433" s="1">
        <v>26</v>
      </c>
      <c r="F3433" s="1" t="s">
        <v>108</v>
      </c>
      <c r="G3433" s="1" t="s">
        <v>13809</v>
      </c>
      <c r="H3433" s="1" t="s">
        <v>13809</v>
      </c>
      <c r="I3433" s="9">
        <v>44267</v>
      </c>
      <c r="J3433" s="2" t="s">
        <v>109</v>
      </c>
      <c r="K3433" s="2" t="s">
        <v>13809</v>
      </c>
      <c r="L3433" s="9">
        <v>44288</v>
      </c>
      <c r="M3433" s="2" t="s">
        <v>109</v>
      </c>
      <c r="N3433" s="2" t="s">
        <v>13809</v>
      </c>
      <c r="O3433" s="2" t="s">
        <v>110</v>
      </c>
      <c r="P3433" s="2" t="s">
        <v>111</v>
      </c>
      <c r="S3433" s="2" t="s">
        <v>112</v>
      </c>
      <c r="T3433" s="2" t="s">
        <v>111</v>
      </c>
      <c r="U3433" s="2" t="b">
        <f t="shared" ref="U3433:U3468" si="1844">OR(S3433="yes",T3433="yes")</f>
        <v>1</v>
      </c>
      <c r="V3433" s="2" t="s">
        <v>113</v>
      </c>
      <c r="W3433" s="1" t="s">
        <v>112</v>
      </c>
      <c r="X3433" s="1" t="s">
        <v>110</v>
      </c>
      <c r="Y3433" s="2" t="s">
        <v>112</v>
      </c>
      <c r="Z3433" s="2" t="s">
        <v>111</v>
      </c>
      <c r="AA3433" s="2" t="s">
        <v>112</v>
      </c>
      <c r="AB3433" s="2">
        <v>1</v>
      </c>
      <c r="AC3433" s="1" t="s">
        <v>111</v>
      </c>
      <c r="AF3433" s="1" t="s">
        <v>111</v>
      </c>
      <c r="AJ3433" s="1" t="s">
        <v>115</v>
      </c>
      <c r="AK3433" s="1" t="s">
        <v>160</v>
      </c>
      <c r="AO3433" s="1" t="s">
        <v>195</v>
      </c>
      <c r="AS3433" s="1" t="s">
        <v>706</v>
      </c>
      <c r="AU3433" s="1" t="s">
        <v>177</v>
      </c>
      <c r="AX3433" s="1">
        <v>45.6</v>
      </c>
      <c r="AZ3433" s="1" t="s">
        <v>310</v>
      </c>
      <c r="BA3433" s="1" t="s">
        <v>12029</v>
      </c>
      <c r="BE3433" s="1" t="s">
        <v>12030</v>
      </c>
      <c r="BG3433" s="1" t="s">
        <v>12031</v>
      </c>
      <c r="BJ3433" s="1" t="s">
        <v>112</v>
      </c>
      <c r="BK3433" s="1" t="s">
        <v>112</v>
      </c>
      <c r="BL3433" s="1" t="s">
        <v>161</v>
      </c>
      <c r="BM3433" s="1" t="s">
        <v>12032</v>
      </c>
      <c r="BQ3433" s="1" t="s">
        <v>121</v>
      </c>
      <c r="BR3433" s="1" t="s">
        <v>122</v>
      </c>
      <c r="BS3433" s="1" t="s">
        <v>111</v>
      </c>
      <c r="BT3433" s="34" t="s">
        <v>12033</v>
      </c>
      <c r="BU3433" s="34" t="s">
        <v>12034</v>
      </c>
      <c r="BV3433" s="9">
        <v>44630</v>
      </c>
      <c r="BW3433" s="34" t="s">
        <v>15239</v>
      </c>
      <c r="BY3433" s="2" t="s">
        <v>123</v>
      </c>
      <c r="BZ3433" s="2" t="s">
        <v>124</v>
      </c>
      <c r="CA3433" s="2">
        <v>2</v>
      </c>
      <c r="CB3433" s="1" t="s">
        <v>12035</v>
      </c>
      <c r="CC3433" s="2" t="s">
        <v>126</v>
      </c>
      <c r="CD3433" s="1" t="b">
        <f t="shared" ref="CD3433:CD3468" si="1845">AND(E3433&lt;30,NOT(E3433="."),NOT(E3433=""))</f>
        <v>1</v>
      </c>
      <c r="CE3433" s="1" t="b">
        <f t="shared" ref="CE3433:CE3468" si="1846">AND(E3433&lt;18,NOT(E3433="."),NOT(E3433=""))</f>
        <v>0</v>
      </c>
      <c r="CF3433" s="1" t="b">
        <f t="shared" si="1820"/>
        <v>0</v>
      </c>
      <c r="CG3433" s="1" t="b">
        <f t="shared" si="1821"/>
        <v>0</v>
      </c>
      <c r="CH3433" s="1" t="b">
        <f t="shared" si="1822"/>
        <v>0</v>
      </c>
      <c r="CI3433" s="1" t="b">
        <f t="shared" si="1823"/>
        <v>0</v>
      </c>
      <c r="CJ3433" s="1" t="b">
        <f t="shared" si="1824"/>
        <v>1</v>
      </c>
      <c r="CK3433" s="1" t="b">
        <f t="shared" si="1825"/>
        <v>0</v>
      </c>
      <c r="CL3433" s="1" t="b">
        <f t="shared" si="1826"/>
        <v>0</v>
      </c>
      <c r="CM3433" s="1" t="b">
        <f t="shared" si="1827"/>
        <v>0</v>
      </c>
      <c r="CN3433" s="1" t="b">
        <f t="shared" si="1828"/>
        <v>0</v>
      </c>
      <c r="CO3433" s="2" t="b">
        <f t="shared" si="1829"/>
        <v>1</v>
      </c>
      <c r="CP3433" s="2" t="b">
        <f t="shared" si="1830"/>
        <v>1</v>
      </c>
      <c r="CQ3433" s="2" t="b">
        <f t="shared" si="1831"/>
        <v>0</v>
      </c>
      <c r="CR3433" s="6" t="str">
        <f t="shared" si="1832"/>
        <v>Female</v>
      </c>
      <c r="CS3433" s="7">
        <f t="shared" si="1833"/>
        <v>1</v>
      </c>
      <c r="CT3433" s="7">
        <f t="shared" si="1834"/>
        <v>0</v>
      </c>
      <c r="CU3433" s="7">
        <f t="shared" si="1835"/>
        <v>0</v>
      </c>
      <c r="CV3433" s="7">
        <f t="shared" si="1836"/>
        <v>1</v>
      </c>
    </row>
    <row r="3434" spans="2:111" ht="409.5" x14ac:dyDescent="0.35">
      <c r="B3434" s="1" t="s">
        <v>13809</v>
      </c>
      <c r="C3434" s="9">
        <v>44631</v>
      </c>
      <c r="D3434" s="10" t="s">
        <v>13809</v>
      </c>
      <c r="E3434" s="1">
        <v>21</v>
      </c>
      <c r="F3434" s="1" t="s">
        <v>127</v>
      </c>
      <c r="G3434" s="1" t="s">
        <v>13809</v>
      </c>
      <c r="H3434" s="1" t="s">
        <v>13809</v>
      </c>
      <c r="I3434" s="9">
        <v>44601</v>
      </c>
      <c r="J3434" s="2" t="s">
        <v>128</v>
      </c>
      <c r="K3434" s="2" t="s">
        <v>13809</v>
      </c>
      <c r="N3434" s="2" t="s">
        <v>13809</v>
      </c>
      <c r="O3434" s="2" t="s">
        <v>110</v>
      </c>
      <c r="P3434" s="2" t="s">
        <v>111</v>
      </c>
      <c r="S3434" s="2" t="s">
        <v>112</v>
      </c>
      <c r="T3434" s="2" t="s">
        <v>111</v>
      </c>
      <c r="U3434" s="2" t="b">
        <f t="shared" si="1844"/>
        <v>1</v>
      </c>
      <c r="V3434" s="2" t="s">
        <v>126</v>
      </c>
      <c r="W3434" s="1" t="s">
        <v>112</v>
      </c>
      <c r="X3434" s="1" t="s">
        <v>138</v>
      </c>
      <c r="Y3434" s="2" t="s">
        <v>112</v>
      </c>
      <c r="Z3434" s="2" t="s">
        <v>112</v>
      </c>
      <c r="AB3434" s="2">
        <v>19</v>
      </c>
      <c r="AC3434" s="1" t="s">
        <v>111</v>
      </c>
      <c r="AF3434" s="1" t="s">
        <v>111</v>
      </c>
      <c r="AJ3434" s="1" t="s">
        <v>115</v>
      </c>
      <c r="AK3434" s="1" t="s">
        <v>150</v>
      </c>
      <c r="AO3434" s="1" t="s">
        <v>166</v>
      </c>
      <c r="AS3434" s="1" t="s">
        <v>196</v>
      </c>
      <c r="AU3434" s="1" t="s">
        <v>238</v>
      </c>
      <c r="AX3434" s="1">
        <v>55</v>
      </c>
      <c r="AZ3434" s="1" t="s">
        <v>1764</v>
      </c>
      <c r="BC3434" s="1" t="s">
        <v>12036</v>
      </c>
      <c r="BE3434" s="1" t="s">
        <v>12037</v>
      </c>
      <c r="BG3434" s="1">
        <v>3.61</v>
      </c>
      <c r="BH3434" s="1" t="s">
        <v>12038</v>
      </c>
      <c r="BJ3434" s="1" t="s">
        <v>112</v>
      </c>
      <c r="BK3434" s="1" t="s">
        <v>112</v>
      </c>
      <c r="BL3434" s="1" t="s">
        <v>241</v>
      </c>
      <c r="BM3434" s="1" t="s">
        <v>12039</v>
      </c>
      <c r="BQ3434" s="1" t="s">
        <v>121</v>
      </c>
      <c r="BR3434" s="1" t="s">
        <v>122</v>
      </c>
      <c r="BS3434" s="1" t="s">
        <v>112</v>
      </c>
      <c r="BU3434" s="34" t="s">
        <v>12040</v>
      </c>
      <c r="BV3434" s="9">
        <v>44631</v>
      </c>
      <c r="BW3434" s="34" t="s">
        <v>15240</v>
      </c>
      <c r="BY3434" s="2" t="s">
        <v>153</v>
      </c>
      <c r="BZ3434" s="2" t="s">
        <v>124</v>
      </c>
      <c r="CB3434" s="1" t="s">
        <v>4106</v>
      </c>
      <c r="CD3434" s="1" t="b">
        <f t="shared" si="1845"/>
        <v>1</v>
      </c>
      <c r="CE3434" s="1" t="b">
        <f t="shared" si="1846"/>
        <v>0</v>
      </c>
      <c r="CF3434" s="1" t="b">
        <f t="shared" si="1820"/>
        <v>0</v>
      </c>
      <c r="CG3434" s="1" t="b">
        <f t="shared" si="1821"/>
        <v>0</v>
      </c>
      <c r="CH3434" s="1" t="b">
        <f t="shared" si="1822"/>
        <v>0</v>
      </c>
      <c r="CI3434" s="1" t="b">
        <f t="shared" si="1823"/>
        <v>1</v>
      </c>
      <c r="CJ3434" s="1" t="b">
        <f t="shared" si="1824"/>
        <v>0</v>
      </c>
      <c r="CK3434" s="1" t="b">
        <f t="shared" si="1825"/>
        <v>0</v>
      </c>
      <c r="CL3434" s="1" t="b">
        <f t="shared" si="1826"/>
        <v>0</v>
      </c>
      <c r="CM3434" s="1" t="b">
        <f t="shared" si="1827"/>
        <v>0</v>
      </c>
      <c r="CN3434" s="1" t="b">
        <f t="shared" si="1828"/>
        <v>0</v>
      </c>
      <c r="CO3434" s="2" t="b">
        <f t="shared" si="1829"/>
        <v>0</v>
      </c>
      <c r="CP3434" s="2" t="b">
        <f t="shared" si="1830"/>
        <v>0</v>
      </c>
      <c r="CQ3434" s="2" t="b">
        <f t="shared" si="1831"/>
        <v>1</v>
      </c>
      <c r="CR3434" s="6" t="str">
        <f t="shared" si="1832"/>
        <v>Male</v>
      </c>
      <c r="CS3434" s="7">
        <f t="shared" si="1833"/>
        <v>0</v>
      </c>
      <c r="CT3434" s="7">
        <f t="shared" si="1834"/>
        <v>1</v>
      </c>
      <c r="CU3434" s="7">
        <f t="shared" si="1835"/>
        <v>0</v>
      </c>
      <c r="CV3434" s="7">
        <f t="shared" si="1836"/>
        <v>0</v>
      </c>
    </row>
    <row r="3435" spans="2:111" ht="116" x14ac:dyDescent="0.35">
      <c r="B3435" s="1" t="s">
        <v>13809</v>
      </c>
      <c r="C3435" s="9">
        <v>44631</v>
      </c>
      <c r="D3435" s="10" t="s">
        <v>13809</v>
      </c>
      <c r="E3435" s="1">
        <v>39</v>
      </c>
      <c r="F3435" s="1" t="s">
        <v>108</v>
      </c>
      <c r="G3435" s="1" t="s">
        <v>13809</v>
      </c>
      <c r="H3435" s="1" t="s">
        <v>13809</v>
      </c>
      <c r="K3435" s="2" t="s">
        <v>13809</v>
      </c>
      <c r="L3435" s="9">
        <v>44400</v>
      </c>
      <c r="M3435" s="2" t="s">
        <v>109</v>
      </c>
      <c r="N3435" s="2" t="s">
        <v>13809</v>
      </c>
      <c r="O3435" s="2" t="s">
        <v>110</v>
      </c>
      <c r="P3435" s="2" t="s">
        <v>111</v>
      </c>
      <c r="S3435" s="2" t="s">
        <v>111</v>
      </c>
      <c r="T3435" s="2" t="s">
        <v>112</v>
      </c>
      <c r="U3435" s="2" t="b">
        <f t="shared" si="1844"/>
        <v>1</v>
      </c>
      <c r="V3435" s="2" t="s">
        <v>126</v>
      </c>
      <c r="W3435" s="1" t="s">
        <v>111</v>
      </c>
      <c r="Y3435" s="2" t="s">
        <v>111</v>
      </c>
      <c r="BU3435" s="34" t="s">
        <v>12041</v>
      </c>
      <c r="BV3435" s="9">
        <v>44651</v>
      </c>
      <c r="BW3435" s="34" t="s">
        <v>15241</v>
      </c>
      <c r="BY3435" s="2" t="s">
        <v>153</v>
      </c>
      <c r="BZ3435" s="2" t="s">
        <v>124</v>
      </c>
      <c r="CB3435" s="1" t="s">
        <v>181</v>
      </c>
      <c r="CD3435" s="1" t="b">
        <f t="shared" si="1845"/>
        <v>0</v>
      </c>
      <c r="CE3435" s="1" t="b">
        <f t="shared" si="1846"/>
        <v>0</v>
      </c>
      <c r="CF3435" s="1" t="b">
        <f t="shared" si="1820"/>
        <v>0</v>
      </c>
      <c r="CG3435" s="1" t="b">
        <f t="shared" si="1821"/>
        <v>0</v>
      </c>
      <c r="CH3435" s="1" t="b">
        <f t="shared" si="1822"/>
        <v>0</v>
      </c>
      <c r="CI3435" s="1" t="b">
        <f t="shared" si="1823"/>
        <v>0</v>
      </c>
      <c r="CJ3435" s="1" t="b">
        <f t="shared" si="1824"/>
        <v>0</v>
      </c>
      <c r="CK3435" s="1" t="b">
        <f t="shared" si="1825"/>
        <v>1</v>
      </c>
      <c r="CL3435" s="1" t="b">
        <f t="shared" si="1826"/>
        <v>0</v>
      </c>
      <c r="CM3435" s="1" t="b">
        <f t="shared" si="1827"/>
        <v>0</v>
      </c>
      <c r="CN3435" s="1" t="b">
        <f t="shared" si="1828"/>
        <v>0</v>
      </c>
      <c r="CO3435" s="2" t="b">
        <f t="shared" si="1829"/>
        <v>0</v>
      </c>
      <c r="CP3435" s="2" t="b">
        <f t="shared" si="1830"/>
        <v>0</v>
      </c>
      <c r="CQ3435" s="2" t="b">
        <f t="shared" si="1831"/>
        <v>0</v>
      </c>
      <c r="CR3435" s="6" t="str">
        <f t="shared" si="1832"/>
        <v>Female</v>
      </c>
      <c r="CS3435" s="7">
        <f t="shared" si="1833"/>
        <v>0</v>
      </c>
      <c r="CT3435" s="7">
        <f t="shared" si="1834"/>
        <v>0</v>
      </c>
      <c r="CU3435" s="7">
        <f t="shared" si="1835"/>
        <v>0</v>
      </c>
      <c r="CV3435" s="7">
        <f t="shared" si="1836"/>
        <v>1</v>
      </c>
      <c r="CW3435" s="7">
        <f>COUNTIF(M3435,"=*moderna*")</f>
        <v>0</v>
      </c>
      <c r="CX3435" s="1" t="b">
        <f>AND(E3435&lt;30,NOT(E3435="."),NOT(E3435=""))</f>
        <v>0</v>
      </c>
      <c r="CY3435" s="1" t="b">
        <f>AND(E3435&gt;17,E3435&lt;41,NOT(E3435="."),NOT(E3435=""))</f>
        <v>1</v>
      </c>
      <c r="DG3435" s="1" t="b">
        <f>AND(E3435&gt;4,E3435&lt;18,NOT(E3435=""),NOT(E3435="."))</f>
        <v>0</v>
      </c>
    </row>
    <row r="3436" spans="2:111" ht="203" x14ac:dyDescent="0.35">
      <c r="B3436" s="1" t="s">
        <v>13809</v>
      </c>
      <c r="C3436" s="9">
        <v>44631</v>
      </c>
      <c r="D3436" s="10" t="s">
        <v>13809</v>
      </c>
      <c r="E3436" s="1">
        <v>63</v>
      </c>
      <c r="F3436" s="1" t="s">
        <v>108</v>
      </c>
      <c r="G3436" s="1" t="s">
        <v>13809</v>
      </c>
      <c r="H3436" s="1" t="s">
        <v>13809</v>
      </c>
      <c r="I3436" s="9">
        <v>44261</v>
      </c>
      <c r="J3436" s="2" t="s">
        <v>409</v>
      </c>
      <c r="K3436" s="2" t="s">
        <v>13809</v>
      </c>
      <c r="N3436" s="2" t="s">
        <v>13809</v>
      </c>
      <c r="O3436" s="2" t="s">
        <v>110</v>
      </c>
      <c r="P3436" s="2" t="s">
        <v>111</v>
      </c>
      <c r="S3436" s="2" t="s">
        <v>112</v>
      </c>
      <c r="T3436" s="2" t="s">
        <v>111</v>
      </c>
      <c r="U3436" s="2" t="b">
        <f t="shared" si="1844"/>
        <v>1</v>
      </c>
      <c r="V3436" s="2" t="s">
        <v>126</v>
      </c>
      <c r="W3436" s="1" t="s">
        <v>111</v>
      </c>
      <c r="Y3436" s="2" t="s">
        <v>111</v>
      </c>
      <c r="AF3436" s="1" t="s">
        <v>111</v>
      </c>
      <c r="AJ3436" s="1" t="s">
        <v>115</v>
      </c>
      <c r="AK3436" s="1" t="s">
        <v>185</v>
      </c>
      <c r="AO3436" s="1" t="s">
        <v>117</v>
      </c>
      <c r="AU3436" s="1" t="s">
        <v>197</v>
      </c>
      <c r="AZ3436" s="1" t="s">
        <v>320</v>
      </c>
      <c r="BG3436" s="1" t="s">
        <v>12042</v>
      </c>
      <c r="BH3436" s="1" t="s">
        <v>12043</v>
      </c>
      <c r="BJ3436" s="1" t="s">
        <v>112</v>
      </c>
      <c r="BK3436" s="1" t="s">
        <v>111</v>
      </c>
      <c r="BQ3436" s="1" t="s">
        <v>121</v>
      </c>
      <c r="BR3436" s="1" t="s">
        <v>122</v>
      </c>
      <c r="BS3436" s="1" t="s">
        <v>111</v>
      </c>
      <c r="BT3436" s="34" t="s">
        <v>12044</v>
      </c>
      <c r="BU3436" s="34" t="s">
        <v>12045</v>
      </c>
      <c r="BV3436" s="9">
        <v>44684</v>
      </c>
      <c r="BW3436" s="34" t="s">
        <v>12046</v>
      </c>
      <c r="BY3436" s="2" t="s">
        <v>153</v>
      </c>
      <c r="BZ3436" s="2" t="s">
        <v>124</v>
      </c>
      <c r="CB3436" s="1" t="s">
        <v>169</v>
      </c>
      <c r="CD3436" s="1" t="b">
        <f t="shared" si="1845"/>
        <v>0</v>
      </c>
      <c r="CE3436" s="1" t="b">
        <f t="shared" si="1846"/>
        <v>0</v>
      </c>
      <c r="CF3436" s="1" t="b">
        <f t="shared" si="1820"/>
        <v>0</v>
      </c>
      <c r="CG3436" s="1" t="b">
        <f t="shared" si="1821"/>
        <v>0</v>
      </c>
      <c r="CH3436" s="1" t="b">
        <f t="shared" si="1822"/>
        <v>0</v>
      </c>
      <c r="CI3436" s="1" t="b">
        <f t="shared" si="1823"/>
        <v>0</v>
      </c>
      <c r="CJ3436" s="1" t="b">
        <f t="shared" si="1824"/>
        <v>0</v>
      </c>
      <c r="CK3436" s="1" t="b">
        <f t="shared" si="1825"/>
        <v>0</v>
      </c>
      <c r="CL3436" s="1" t="b">
        <f t="shared" si="1826"/>
        <v>0</v>
      </c>
      <c r="CM3436" s="1" t="b">
        <f t="shared" si="1827"/>
        <v>1</v>
      </c>
      <c r="CN3436" s="1" t="b">
        <f t="shared" si="1828"/>
        <v>0</v>
      </c>
      <c r="CO3436" s="2" t="b">
        <f t="shared" si="1829"/>
        <v>0</v>
      </c>
      <c r="CP3436" s="2" t="b">
        <f t="shared" si="1830"/>
        <v>0</v>
      </c>
      <c r="CQ3436" s="2" t="b">
        <f t="shared" si="1831"/>
        <v>0</v>
      </c>
      <c r="CR3436" s="6" t="str">
        <f t="shared" si="1832"/>
        <v>Female</v>
      </c>
      <c r="CS3436" s="7">
        <f t="shared" si="1833"/>
        <v>0</v>
      </c>
      <c r="CT3436" s="7">
        <f t="shared" si="1834"/>
        <v>0</v>
      </c>
      <c r="CU3436" s="7">
        <f t="shared" si="1835"/>
        <v>1</v>
      </c>
      <c r="CV3436" s="7">
        <f t="shared" si="1836"/>
        <v>0</v>
      </c>
      <c r="CW3436" s="7">
        <f>COUNTIF(M3436,"=*moderna*")</f>
        <v>0</v>
      </c>
      <c r="CX3436" s="1" t="b">
        <f>AND(E3436&lt;30,NOT(E3436="."),NOT(E3436=""))</f>
        <v>0</v>
      </c>
      <c r="CY3436" s="1" t="b">
        <f>AND(E3436&gt;17,E3436&lt;41,NOT(E3436="."),NOT(E3436=""))</f>
        <v>0</v>
      </c>
      <c r="DG3436" s="1" t="b">
        <f>AND(E3436&gt;4,E3436&lt;18,NOT(E3436=""),NOT(E3436="."))</f>
        <v>0</v>
      </c>
    </row>
    <row r="3437" spans="2:111" ht="116" x14ac:dyDescent="0.35">
      <c r="B3437" s="1" t="s">
        <v>13809</v>
      </c>
      <c r="C3437" s="9">
        <v>44631</v>
      </c>
      <c r="D3437" s="10" t="s">
        <v>13809</v>
      </c>
      <c r="E3437" s="1">
        <v>35</v>
      </c>
      <c r="F3437" s="1" t="s">
        <v>108</v>
      </c>
      <c r="G3437" s="1" t="s">
        <v>13809</v>
      </c>
      <c r="H3437" s="1" t="s">
        <v>13809</v>
      </c>
      <c r="I3437" s="9">
        <v>44207</v>
      </c>
      <c r="J3437" s="2" t="s">
        <v>109</v>
      </c>
      <c r="K3437" s="2" t="s">
        <v>13809</v>
      </c>
      <c r="L3437" s="9">
        <v>44228</v>
      </c>
      <c r="M3437" s="2" t="s">
        <v>109</v>
      </c>
      <c r="N3437" s="2" t="s">
        <v>13809</v>
      </c>
      <c r="O3437" s="2" t="s">
        <v>110</v>
      </c>
      <c r="P3437" s="2" t="s">
        <v>111</v>
      </c>
      <c r="S3437" s="2" t="s">
        <v>112</v>
      </c>
      <c r="T3437" s="2" t="s">
        <v>111</v>
      </c>
      <c r="U3437" s="2" t="b">
        <f t="shared" si="1844"/>
        <v>1</v>
      </c>
      <c r="V3437" s="2" t="s">
        <v>126</v>
      </c>
      <c r="W3437" s="1" t="s">
        <v>112</v>
      </c>
      <c r="X3437" s="1" t="s">
        <v>138</v>
      </c>
      <c r="Y3437" s="2" t="s">
        <v>112</v>
      </c>
      <c r="Z3437" s="2" t="s">
        <v>111</v>
      </c>
      <c r="AA3437" s="2" t="s">
        <v>112</v>
      </c>
      <c r="AB3437" s="2">
        <v>16</v>
      </c>
      <c r="AC3437" s="1" t="s">
        <v>111</v>
      </c>
      <c r="AF3437" s="1" t="s">
        <v>111</v>
      </c>
      <c r="AK3437" s="1" t="s">
        <v>164</v>
      </c>
      <c r="AN3437" s="1" t="s">
        <v>12047</v>
      </c>
      <c r="AO3437" s="1" t="s">
        <v>221</v>
      </c>
      <c r="AZ3437" s="1" t="s">
        <v>2359</v>
      </c>
      <c r="BF3437" s="1" t="s">
        <v>12048</v>
      </c>
      <c r="BU3437" s="34" t="s">
        <v>158</v>
      </c>
      <c r="BV3437" s="9">
        <v>44867</v>
      </c>
      <c r="BW3437" s="34" t="s">
        <v>12049</v>
      </c>
      <c r="BZ3437" s="2" t="s">
        <v>162</v>
      </c>
      <c r="CB3437" s="1" t="s">
        <v>1099</v>
      </c>
      <c r="CD3437" s="1" t="b">
        <f t="shared" si="1845"/>
        <v>0</v>
      </c>
      <c r="CE3437" s="1" t="b">
        <f t="shared" si="1846"/>
        <v>0</v>
      </c>
      <c r="CF3437" s="1" t="b">
        <f t="shared" si="1820"/>
        <v>0</v>
      </c>
      <c r="CG3437" s="1" t="b">
        <f t="shared" si="1821"/>
        <v>0</v>
      </c>
      <c r="CH3437" s="1" t="b">
        <f t="shared" si="1822"/>
        <v>0</v>
      </c>
      <c r="CI3437" s="1" t="b">
        <f t="shared" si="1823"/>
        <v>0</v>
      </c>
      <c r="CJ3437" s="1" t="b">
        <f t="shared" si="1824"/>
        <v>0</v>
      </c>
      <c r="CK3437" s="1" t="b">
        <f t="shared" si="1825"/>
        <v>1</v>
      </c>
      <c r="CL3437" s="1" t="b">
        <f t="shared" si="1826"/>
        <v>0</v>
      </c>
      <c r="CM3437" s="1" t="b">
        <f t="shared" si="1827"/>
        <v>0</v>
      </c>
      <c r="CN3437" s="1" t="b">
        <f t="shared" si="1828"/>
        <v>0</v>
      </c>
      <c r="CO3437" s="2" t="b">
        <f t="shared" si="1829"/>
        <v>0</v>
      </c>
      <c r="CP3437" s="2" t="b">
        <f t="shared" si="1830"/>
        <v>0</v>
      </c>
      <c r="CQ3437" s="2" t="b">
        <f t="shared" si="1831"/>
        <v>1</v>
      </c>
      <c r="CR3437" s="6" t="str">
        <f t="shared" si="1832"/>
        <v>Female</v>
      </c>
      <c r="CS3437" s="7">
        <f t="shared" si="1833"/>
        <v>1</v>
      </c>
      <c r="CT3437" s="7">
        <f t="shared" si="1834"/>
        <v>0</v>
      </c>
      <c r="CU3437" s="7">
        <f t="shared" si="1835"/>
        <v>0</v>
      </c>
      <c r="CV3437" s="7">
        <f t="shared" si="1836"/>
        <v>1</v>
      </c>
    </row>
    <row r="3438" spans="2:111" x14ac:dyDescent="0.35">
      <c r="B3438" s="1" t="s">
        <v>13809</v>
      </c>
      <c r="C3438" s="9">
        <v>44631</v>
      </c>
      <c r="D3438" s="10" t="s">
        <v>13809</v>
      </c>
      <c r="E3438" s="1">
        <v>11</v>
      </c>
      <c r="F3438" s="1" t="s">
        <v>127</v>
      </c>
      <c r="G3438" s="1" t="s">
        <v>13809</v>
      </c>
      <c r="H3438" s="1" t="s">
        <v>13809</v>
      </c>
      <c r="I3438" s="2" t="s">
        <v>183</v>
      </c>
      <c r="J3438" s="2" t="s">
        <v>163</v>
      </c>
      <c r="K3438" s="2" t="s">
        <v>13809</v>
      </c>
      <c r="L3438" s="9">
        <v>44624</v>
      </c>
      <c r="M3438" s="2" t="s">
        <v>109</v>
      </c>
      <c r="N3438" s="2" t="s">
        <v>13809</v>
      </c>
      <c r="O3438" s="2" t="s">
        <v>110</v>
      </c>
      <c r="P3438" s="2" t="s">
        <v>111</v>
      </c>
      <c r="S3438" s="2" t="s">
        <v>111</v>
      </c>
      <c r="T3438" s="2" t="s">
        <v>112</v>
      </c>
      <c r="U3438" s="2" t="b">
        <f t="shared" si="1844"/>
        <v>1</v>
      </c>
      <c r="V3438" s="2" t="s">
        <v>113</v>
      </c>
      <c r="W3438" s="1" t="s">
        <v>112</v>
      </c>
      <c r="X3438" s="1" t="s">
        <v>114</v>
      </c>
      <c r="Y3438" s="2" t="s">
        <v>112</v>
      </c>
      <c r="Z3438" s="2" t="s">
        <v>111</v>
      </c>
      <c r="AA3438" s="2" t="s">
        <v>112</v>
      </c>
      <c r="AB3438" s="2">
        <v>0</v>
      </c>
      <c r="AC3438" s="1" t="s">
        <v>111</v>
      </c>
      <c r="AF3438" s="1" t="s">
        <v>111</v>
      </c>
      <c r="AJ3438" s="1" t="s">
        <v>115</v>
      </c>
      <c r="AK3438" s="1" t="s">
        <v>150</v>
      </c>
      <c r="AO3438" s="1" t="s">
        <v>2598</v>
      </c>
      <c r="AZ3438" s="1" t="s">
        <v>155</v>
      </c>
      <c r="BA3438" s="1" t="s">
        <v>12050</v>
      </c>
      <c r="BJ3438" s="1" t="s">
        <v>111</v>
      </c>
      <c r="BQ3438" s="1" t="s">
        <v>121</v>
      </c>
      <c r="BR3438" s="1" t="s">
        <v>122</v>
      </c>
      <c r="BS3438" s="1" t="s">
        <v>112</v>
      </c>
      <c r="BU3438" s="34" t="s">
        <v>12051</v>
      </c>
      <c r="BV3438" s="9">
        <v>44631</v>
      </c>
      <c r="BW3438" s="34" t="s">
        <v>13809</v>
      </c>
      <c r="BY3438" s="2" t="s">
        <v>156</v>
      </c>
      <c r="BZ3438" s="2" t="s">
        <v>232</v>
      </c>
      <c r="CA3438" s="2">
        <v>2</v>
      </c>
      <c r="CB3438" s="1" t="s">
        <v>406</v>
      </c>
      <c r="CC3438" s="2" t="s">
        <v>126</v>
      </c>
      <c r="CD3438" s="1" t="b">
        <f t="shared" si="1845"/>
        <v>1</v>
      </c>
      <c r="CE3438" s="1" t="b">
        <f t="shared" si="1846"/>
        <v>1</v>
      </c>
      <c r="CF3438" s="1" t="b">
        <f t="shared" si="1820"/>
        <v>1</v>
      </c>
      <c r="CG3438" s="1" t="b">
        <f t="shared" si="1821"/>
        <v>0</v>
      </c>
      <c r="CH3438" s="1" t="b">
        <f t="shared" si="1822"/>
        <v>0</v>
      </c>
      <c r="CI3438" s="1" t="b">
        <f t="shared" si="1823"/>
        <v>0</v>
      </c>
      <c r="CJ3438" s="1" t="b">
        <f t="shared" si="1824"/>
        <v>0</v>
      </c>
      <c r="CK3438" s="1" t="b">
        <f t="shared" si="1825"/>
        <v>0</v>
      </c>
      <c r="CL3438" s="1" t="b">
        <f t="shared" si="1826"/>
        <v>0</v>
      </c>
      <c r="CM3438" s="1" t="b">
        <f t="shared" si="1827"/>
        <v>0</v>
      </c>
      <c r="CN3438" s="1" t="b">
        <f t="shared" si="1828"/>
        <v>0</v>
      </c>
      <c r="CO3438" s="2" t="b">
        <f t="shared" si="1829"/>
        <v>1</v>
      </c>
      <c r="CP3438" s="2" t="b">
        <f t="shared" si="1830"/>
        <v>1</v>
      </c>
      <c r="CQ3438" s="2" t="b">
        <f t="shared" si="1831"/>
        <v>0</v>
      </c>
      <c r="CR3438" s="6" t="str">
        <f t="shared" si="1832"/>
        <v>Male</v>
      </c>
      <c r="CS3438" s="7">
        <f t="shared" si="1833"/>
        <v>0</v>
      </c>
      <c r="CT3438" s="7">
        <f t="shared" si="1834"/>
        <v>0</v>
      </c>
      <c r="CU3438" s="7">
        <f t="shared" si="1835"/>
        <v>0</v>
      </c>
      <c r="CV3438" s="7">
        <f t="shared" si="1836"/>
        <v>1</v>
      </c>
      <c r="CW3438" s="7">
        <f>COUNTIF(M3438,"=*moderna*")</f>
        <v>0</v>
      </c>
      <c r="CX3438" s="1" t="b">
        <f>AND(E3438&lt;30,NOT(E3438="."),NOT(E3438=""))</f>
        <v>1</v>
      </c>
      <c r="CY3438" s="1" t="b">
        <f>AND(E3438&gt;17,E3438&lt;41,NOT(E3438="."),NOT(E3438=""))</f>
        <v>0</v>
      </c>
      <c r="DG3438" s="1" t="b">
        <f>AND(E3438&gt;4,E3438&lt;18,NOT(E3438=""),NOT(E3438="."))</f>
        <v>1</v>
      </c>
    </row>
    <row r="3439" spans="2:111" ht="290" x14ac:dyDescent="0.35">
      <c r="B3439" s="1" t="s">
        <v>13809</v>
      </c>
      <c r="C3439" s="9">
        <v>44631</v>
      </c>
      <c r="D3439" s="10" t="s">
        <v>13809</v>
      </c>
      <c r="E3439" s="1">
        <v>54</v>
      </c>
      <c r="F3439" s="1" t="s">
        <v>127</v>
      </c>
      <c r="G3439" s="1" t="s">
        <v>13809</v>
      </c>
      <c r="H3439" s="1" t="s">
        <v>13809</v>
      </c>
      <c r="K3439" s="2" t="s">
        <v>13809</v>
      </c>
      <c r="L3439" s="9">
        <v>44346</v>
      </c>
      <c r="M3439" s="2" t="s">
        <v>128</v>
      </c>
      <c r="N3439" s="2" t="s">
        <v>13809</v>
      </c>
      <c r="O3439" s="2" t="s">
        <v>110</v>
      </c>
      <c r="P3439" s="2" t="s">
        <v>111</v>
      </c>
      <c r="S3439" s="2" t="s">
        <v>112</v>
      </c>
      <c r="T3439" s="2" t="s">
        <v>111</v>
      </c>
      <c r="U3439" s="2" t="b">
        <f t="shared" si="1844"/>
        <v>1</v>
      </c>
      <c r="V3439" s="2" t="s">
        <v>126</v>
      </c>
      <c r="W3439" s="1" t="s">
        <v>111</v>
      </c>
      <c r="Y3439" s="2" t="s">
        <v>112</v>
      </c>
      <c r="AA3439" s="2" t="s">
        <v>112</v>
      </c>
      <c r="AB3439" s="2">
        <v>28</v>
      </c>
      <c r="AF3439" s="1" t="s">
        <v>112</v>
      </c>
      <c r="AH3439" s="1" t="s">
        <v>193</v>
      </c>
      <c r="AI3439" s="1" t="s">
        <v>12052</v>
      </c>
      <c r="AK3439" s="1" t="s">
        <v>129</v>
      </c>
      <c r="AO3439" s="1" t="s">
        <v>195</v>
      </c>
      <c r="AU3439" s="1" t="s">
        <v>132</v>
      </c>
      <c r="AZ3439" s="1" t="s">
        <v>155</v>
      </c>
      <c r="BA3439" s="1" t="s">
        <v>12053</v>
      </c>
      <c r="BJ3439" s="1" t="s">
        <v>112</v>
      </c>
      <c r="BK3439" s="1" t="s">
        <v>111</v>
      </c>
      <c r="BQ3439" s="1" t="s">
        <v>121</v>
      </c>
      <c r="BR3439" s="1" t="s">
        <v>122</v>
      </c>
      <c r="BS3439" s="1" t="s">
        <v>112</v>
      </c>
      <c r="BU3439" s="34" t="s">
        <v>14066</v>
      </c>
      <c r="BV3439" s="9">
        <v>44670</v>
      </c>
      <c r="BW3439" s="34" t="s">
        <v>12054</v>
      </c>
      <c r="BY3439" s="2" t="s">
        <v>153</v>
      </c>
      <c r="BZ3439" s="2" t="s">
        <v>124</v>
      </c>
      <c r="CB3439" s="1" t="s">
        <v>233</v>
      </c>
      <c r="CD3439" s="1" t="b">
        <f t="shared" si="1845"/>
        <v>0</v>
      </c>
      <c r="CE3439" s="1" t="b">
        <f t="shared" si="1846"/>
        <v>0</v>
      </c>
      <c r="CF3439" s="1" t="b">
        <f t="shared" si="1820"/>
        <v>0</v>
      </c>
      <c r="CG3439" s="1" t="b">
        <f t="shared" si="1821"/>
        <v>0</v>
      </c>
      <c r="CH3439" s="1" t="b">
        <f t="shared" si="1822"/>
        <v>0</v>
      </c>
      <c r="CI3439" s="1" t="b">
        <f t="shared" si="1823"/>
        <v>0</v>
      </c>
      <c r="CJ3439" s="1" t="b">
        <f t="shared" si="1824"/>
        <v>0</v>
      </c>
      <c r="CK3439" s="1" t="b">
        <f t="shared" si="1825"/>
        <v>0</v>
      </c>
      <c r="CL3439" s="1" t="b">
        <f t="shared" si="1826"/>
        <v>0</v>
      </c>
      <c r="CM3439" s="1" t="b">
        <f t="shared" si="1827"/>
        <v>1</v>
      </c>
      <c r="CN3439" s="1" t="b">
        <f t="shared" si="1828"/>
        <v>0</v>
      </c>
      <c r="CO3439" s="2" t="b">
        <f t="shared" si="1829"/>
        <v>0</v>
      </c>
      <c r="CP3439" s="2" t="b">
        <f t="shared" si="1830"/>
        <v>0</v>
      </c>
      <c r="CQ3439" s="2" t="b">
        <f t="shared" si="1831"/>
        <v>0</v>
      </c>
      <c r="CR3439" s="6" t="str">
        <f t="shared" si="1832"/>
        <v>Male</v>
      </c>
      <c r="CS3439" s="7">
        <f t="shared" si="1833"/>
        <v>0</v>
      </c>
      <c r="CT3439" s="7">
        <f t="shared" si="1834"/>
        <v>0</v>
      </c>
      <c r="CU3439" s="7">
        <f t="shared" si="1835"/>
        <v>0</v>
      </c>
      <c r="CV3439" s="7">
        <f t="shared" si="1836"/>
        <v>0</v>
      </c>
      <c r="CW3439" s="7">
        <f>COUNTIF(M3439,"=*moderna*")</f>
        <v>1</v>
      </c>
      <c r="CX3439" s="1" t="b">
        <f>AND(E3439&lt;30,NOT(E3439="."),NOT(E3439=""))</f>
        <v>0</v>
      </c>
      <c r="CY3439" s="1" t="b">
        <f>AND(E3439&gt;17,E3439&lt;41,NOT(E3439="."),NOT(E3439=""))</f>
        <v>0</v>
      </c>
      <c r="DG3439" s="1" t="b">
        <f>AND(E3439&gt;4,E3439&lt;18,NOT(E3439=""),NOT(E3439="."))</f>
        <v>0</v>
      </c>
    </row>
    <row r="3440" spans="2:111" ht="409.5" x14ac:dyDescent="0.35">
      <c r="B3440" s="1" t="s">
        <v>13809</v>
      </c>
      <c r="C3440" s="9">
        <v>44632</v>
      </c>
      <c r="D3440" s="10" t="s">
        <v>13809</v>
      </c>
      <c r="E3440" s="1">
        <v>67</v>
      </c>
      <c r="F3440" s="1" t="s">
        <v>108</v>
      </c>
      <c r="G3440" s="1" t="s">
        <v>13809</v>
      </c>
      <c r="H3440" s="1" t="s">
        <v>13809</v>
      </c>
      <c r="K3440" s="2" t="s">
        <v>13809</v>
      </c>
      <c r="L3440" s="9">
        <v>44608</v>
      </c>
      <c r="M3440" s="2" t="s">
        <v>109</v>
      </c>
      <c r="N3440" s="2" t="s">
        <v>13809</v>
      </c>
      <c r="O3440" s="2" t="s">
        <v>110</v>
      </c>
      <c r="P3440" s="2" t="s">
        <v>111</v>
      </c>
      <c r="S3440" s="2" t="s">
        <v>112</v>
      </c>
      <c r="U3440" s="2" t="b">
        <f t="shared" si="1844"/>
        <v>1</v>
      </c>
      <c r="V3440" s="2" t="s">
        <v>126</v>
      </c>
      <c r="Y3440" s="2" t="s">
        <v>112</v>
      </c>
      <c r="AA3440" s="2" t="s">
        <v>112</v>
      </c>
      <c r="AB3440" s="2">
        <v>2</v>
      </c>
      <c r="AH3440" s="1" t="s">
        <v>193</v>
      </c>
      <c r="AI3440" s="1" t="s">
        <v>12055</v>
      </c>
      <c r="AJ3440" s="1" t="s">
        <v>115</v>
      </c>
      <c r="AK3440" s="1" t="s">
        <v>150</v>
      </c>
      <c r="AO3440" s="1" t="s">
        <v>117</v>
      </c>
      <c r="AS3440" s="1" t="s">
        <v>190</v>
      </c>
      <c r="AU3440" s="1" t="s">
        <v>197</v>
      </c>
      <c r="AZ3440" s="1" t="s">
        <v>299</v>
      </c>
      <c r="BA3440" s="1" t="s">
        <v>12056</v>
      </c>
      <c r="BF3440" s="1" t="s">
        <v>12057</v>
      </c>
      <c r="BJ3440" s="1" t="s">
        <v>112</v>
      </c>
      <c r="BK3440" s="1" t="s">
        <v>112</v>
      </c>
      <c r="BL3440" s="1" t="s">
        <v>12058</v>
      </c>
      <c r="BM3440" s="1" t="s">
        <v>12059</v>
      </c>
      <c r="BQ3440" s="1" t="s">
        <v>121</v>
      </c>
      <c r="BR3440" s="1" t="s">
        <v>122</v>
      </c>
      <c r="BU3440" s="34" t="s">
        <v>14067</v>
      </c>
      <c r="BV3440" s="9">
        <v>44665</v>
      </c>
      <c r="BW3440" s="34" t="s">
        <v>15242</v>
      </c>
      <c r="BY3440" s="2" t="s">
        <v>153</v>
      </c>
      <c r="BZ3440" s="2" t="s">
        <v>124</v>
      </c>
      <c r="CB3440" s="1" t="s">
        <v>207</v>
      </c>
      <c r="CD3440" s="1" t="b">
        <f t="shared" si="1845"/>
        <v>0</v>
      </c>
      <c r="CE3440" s="1" t="b">
        <f t="shared" si="1846"/>
        <v>0</v>
      </c>
      <c r="CF3440" s="1" t="b">
        <f t="shared" si="1820"/>
        <v>0</v>
      </c>
      <c r="CG3440" s="1" t="b">
        <f t="shared" si="1821"/>
        <v>0</v>
      </c>
      <c r="CH3440" s="1" t="b">
        <f t="shared" si="1822"/>
        <v>0</v>
      </c>
      <c r="CI3440" s="1" t="b">
        <f t="shared" si="1823"/>
        <v>0</v>
      </c>
      <c r="CJ3440" s="1" t="b">
        <f t="shared" si="1824"/>
        <v>0</v>
      </c>
      <c r="CK3440" s="1" t="b">
        <f t="shared" si="1825"/>
        <v>0</v>
      </c>
      <c r="CL3440" s="1" t="b">
        <f t="shared" si="1826"/>
        <v>0</v>
      </c>
      <c r="CM3440" s="1" t="b">
        <f t="shared" si="1827"/>
        <v>0</v>
      </c>
      <c r="CN3440" s="1" t="b">
        <f t="shared" si="1828"/>
        <v>1</v>
      </c>
      <c r="CO3440" s="2" t="b">
        <f t="shared" si="1829"/>
        <v>1</v>
      </c>
      <c r="CP3440" s="2" t="b">
        <f t="shared" si="1830"/>
        <v>1</v>
      </c>
      <c r="CQ3440" s="2" t="b">
        <f t="shared" si="1831"/>
        <v>0</v>
      </c>
      <c r="CR3440" s="6" t="str">
        <f t="shared" si="1832"/>
        <v>Female</v>
      </c>
      <c r="CS3440" s="7">
        <f t="shared" si="1833"/>
        <v>0</v>
      </c>
      <c r="CT3440" s="7">
        <f t="shared" si="1834"/>
        <v>0</v>
      </c>
      <c r="CU3440" s="7">
        <f t="shared" si="1835"/>
        <v>0</v>
      </c>
      <c r="CV3440" s="7">
        <f t="shared" si="1836"/>
        <v>1</v>
      </c>
      <c r="CW3440" s="7">
        <f>COUNTIF(M3440,"=*moderna*")</f>
        <v>0</v>
      </c>
      <c r="CX3440" s="1" t="b">
        <f>AND(E3440&lt;30,NOT(E3440="."),NOT(E3440=""))</f>
        <v>0</v>
      </c>
      <c r="CY3440" s="1" t="b">
        <f>AND(E3440&gt;17,E3440&lt;41,NOT(E3440="."),NOT(E3440=""))</f>
        <v>0</v>
      </c>
      <c r="DG3440" s="1" t="b">
        <f>AND(E3440&gt;4,E3440&lt;18,NOT(E3440=""),NOT(E3440="."))</f>
        <v>0</v>
      </c>
    </row>
    <row r="3441" spans="2:111" ht="217.5" x14ac:dyDescent="0.35">
      <c r="B3441" s="1" t="s">
        <v>13809</v>
      </c>
      <c r="C3441" s="9">
        <v>44632</v>
      </c>
      <c r="D3441" s="10" t="s">
        <v>13809</v>
      </c>
      <c r="E3441" s="1">
        <v>70</v>
      </c>
      <c r="F3441" s="1" t="s">
        <v>108</v>
      </c>
      <c r="G3441" s="1" t="s">
        <v>13809</v>
      </c>
      <c r="H3441" s="1" t="s">
        <v>13809</v>
      </c>
      <c r="K3441" s="2" t="s">
        <v>13809</v>
      </c>
      <c r="N3441" s="2" t="s">
        <v>13809</v>
      </c>
      <c r="O3441" s="2" t="s">
        <v>110</v>
      </c>
      <c r="P3441" s="2" t="s">
        <v>111</v>
      </c>
      <c r="S3441" s="2" t="s">
        <v>112</v>
      </c>
      <c r="T3441" s="2" t="s">
        <v>111</v>
      </c>
      <c r="U3441" s="2" t="b">
        <f t="shared" si="1844"/>
        <v>1</v>
      </c>
      <c r="V3441" s="2" t="s">
        <v>126</v>
      </c>
      <c r="W3441" s="1" t="s">
        <v>111</v>
      </c>
      <c r="Y3441" s="2" t="s">
        <v>112</v>
      </c>
      <c r="Z3441" s="2" t="s">
        <v>111</v>
      </c>
      <c r="AA3441" s="2" t="s">
        <v>111</v>
      </c>
      <c r="AB3441" s="2">
        <v>0</v>
      </c>
      <c r="AC3441" s="1" t="s">
        <v>111</v>
      </c>
      <c r="AF3441" s="1" t="s">
        <v>111</v>
      </c>
      <c r="AJ3441" s="1" t="s">
        <v>115</v>
      </c>
      <c r="AK3441" s="1" t="s">
        <v>116</v>
      </c>
      <c r="AN3441" s="1" t="s">
        <v>13581</v>
      </c>
      <c r="AO3441" s="1" t="s">
        <v>151</v>
      </c>
      <c r="AS3441" s="1" t="s">
        <v>118</v>
      </c>
      <c r="BJ3441" s="1" t="s">
        <v>111</v>
      </c>
      <c r="BN3441" s="1" t="s">
        <v>111</v>
      </c>
      <c r="BQ3441" s="1" t="s">
        <v>121</v>
      </c>
      <c r="BR3441" s="1" t="s">
        <v>122</v>
      </c>
      <c r="BS3441" s="1" t="s">
        <v>111</v>
      </c>
      <c r="BT3441" s="34" t="s">
        <v>184</v>
      </c>
      <c r="BU3441" s="34" t="s">
        <v>13582</v>
      </c>
      <c r="BV3441" s="9">
        <v>44685</v>
      </c>
      <c r="BW3441" s="34" t="s">
        <v>13583</v>
      </c>
      <c r="BY3441" s="2" t="s">
        <v>153</v>
      </c>
      <c r="BZ3441" s="2" t="s">
        <v>124</v>
      </c>
      <c r="CB3441" s="1" t="s">
        <v>330</v>
      </c>
      <c r="CD3441" s="1" t="b">
        <f t="shared" si="1845"/>
        <v>0</v>
      </c>
      <c r="CE3441" s="1" t="b">
        <f t="shared" si="1846"/>
        <v>0</v>
      </c>
      <c r="CF3441" s="1" t="b">
        <f t="shared" si="1820"/>
        <v>0</v>
      </c>
      <c r="CG3441" s="1" t="b">
        <f t="shared" si="1821"/>
        <v>0</v>
      </c>
      <c r="CH3441" s="1" t="b">
        <f t="shared" si="1822"/>
        <v>0</v>
      </c>
      <c r="CI3441" s="1" t="b">
        <f t="shared" si="1823"/>
        <v>0</v>
      </c>
      <c r="CJ3441" s="1" t="b">
        <f t="shared" si="1824"/>
        <v>0</v>
      </c>
      <c r="CK3441" s="1" t="b">
        <f t="shared" si="1825"/>
        <v>0</v>
      </c>
      <c r="CL3441" s="1" t="b">
        <f t="shared" si="1826"/>
        <v>0</v>
      </c>
      <c r="CM3441" s="1" t="b">
        <f t="shared" si="1827"/>
        <v>0</v>
      </c>
      <c r="CN3441" s="1" t="b">
        <f t="shared" si="1828"/>
        <v>1</v>
      </c>
      <c r="CO3441" s="2" t="b">
        <f t="shared" si="1829"/>
        <v>1</v>
      </c>
      <c r="CP3441" s="2" t="b">
        <f t="shared" si="1830"/>
        <v>1</v>
      </c>
      <c r="CQ3441" s="2" t="b">
        <f t="shared" si="1831"/>
        <v>0</v>
      </c>
      <c r="CR3441" s="6" t="str">
        <f t="shared" si="1832"/>
        <v>Female</v>
      </c>
      <c r="CS3441" s="7">
        <f t="shared" si="1833"/>
        <v>0</v>
      </c>
      <c r="CT3441" s="7">
        <f t="shared" si="1834"/>
        <v>0</v>
      </c>
      <c r="CU3441" s="7">
        <f t="shared" si="1835"/>
        <v>0</v>
      </c>
      <c r="CV3441" s="7">
        <f t="shared" si="1836"/>
        <v>0</v>
      </c>
    </row>
    <row r="3442" spans="2:111" ht="159.5" x14ac:dyDescent="0.35">
      <c r="B3442" s="1" t="s">
        <v>13809</v>
      </c>
      <c r="C3442" s="9">
        <v>44632</v>
      </c>
      <c r="D3442" s="10" t="s">
        <v>13809</v>
      </c>
      <c r="E3442" s="1">
        <v>18</v>
      </c>
      <c r="F3442" s="1" t="s">
        <v>127</v>
      </c>
      <c r="G3442" s="1" t="s">
        <v>13809</v>
      </c>
      <c r="H3442" s="1" t="s">
        <v>13809</v>
      </c>
      <c r="J3442" s="2" t="s">
        <v>109</v>
      </c>
      <c r="K3442" s="2" t="s">
        <v>13809</v>
      </c>
      <c r="N3442" s="2" t="s">
        <v>13809</v>
      </c>
      <c r="O3442" s="2" t="s">
        <v>110</v>
      </c>
      <c r="P3442" s="2" t="s">
        <v>111</v>
      </c>
      <c r="S3442" s="2" t="s">
        <v>112</v>
      </c>
      <c r="T3442" s="2" t="s">
        <v>111</v>
      </c>
      <c r="U3442" s="2" t="b">
        <f t="shared" si="1844"/>
        <v>1</v>
      </c>
      <c r="V3442" s="2" t="s">
        <v>113</v>
      </c>
      <c r="W3442" s="1" t="s">
        <v>112</v>
      </c>
      <c r="X3442" s="1" t="s">
        <v>138</v>
      </c>
      <c r="Y3442" s="2" t="s">
        <v>112</v>
      </c>
      <c r="Z3442" s="2" t="s">
        <v>112</v>
      </c>
      <c r="AB3442" s="2">
        <v>21</v>
      </c>
      <c r="AK3442" s="1" t="s">
        <v>194</v>
      </c>
      <c r="AN3442" s="1" t="s">
        <v>12060</v>
      </c>
      <c r="AO3442" s="1" t="s">
        <v>166</v>
      </c>
      <c r="AS3442" s="1" t="s">
        <v>145</v>
      </c>
      <c r="AU3442" s="1" t="s">
        <v>197</v>
      </c>
      <c r="AZ3442" s="1" t="s">
        <v>155</v>
      </c>
      <c r="BA3442" s="1" t="s">
        <v>4179</v>
      </c>
      <c r="BJ3442" s="1" t="s">
        <v>112</v>
      </c>
      <c r="BK3442" s="1" t="s">
        <v>112</v>
      </c>
      <c r="BL3442" s="1" t="s">
        <v>161</v>
      </c>
      <c r="BM3442" s="1" t="s">
        <v>12061</v>
      </c>
      <c r="BQ3442" s="1" t="s">
        <v>121</v>
      </c>
      <c r="BR3442" s="1" t="s">
        <v>122</v>
      </c>
      <c r="BS3442" s="1" t="s">
        <v>112</v>
      </c>
      <c r="BU3442" s="34" t="s">
        <v>12062</v>
      </c>
      <c r="BV3442" s="9">
        <v>44635</v>
      </c>
      <c r="BW3442" s="34" t="s">
        <v>12063</v>
      </c>
      <c r="BY3442" s="2" t="s">
        <v>174</v>
      </c>
      <c r="BZ3442" s="2" t="s">
        <v>124</v>
      </c>
      <c r="CA3442" s="2">
        <v>1</v>
      </c>
      <c r="CB3442" s="1" t="s">
        <v>199</v>
      </c>
      <c r="CC3442" s="2" t="s">
        <v>113</v>
      </c>
      <c r="CD3442" s="1" t="b">
        <f t="shared" si="1845"/>
        <v>1</v>
      </c>
      <c r="CE3442" s="1" t="b">
        <f t="shared" si="1846"/>
        <v>0</v>
      </c>
      <c r="CF3442" s="1" t="b">
        <f t="shared" si="1820"/>
        <v>0</v>
      </c>
      <c r="CG3442" s="1" t="b">
        <f t="shared" si="1821"/>
        <v>0</v>
      </c>
      <c r="CH3442" s="1" t="b">
        <f t="shared" si="1822"/>
        <v>0</v>
      </c>
      <c r="CI3442" s="1" t="b">
        <f t="shared" si="1823"/>
        <v>1</v>
      </c>
      <c r="CJ3442" s="1" t="b">
        <f t="shared" si="1824"/>
        <v>0</v>
      </c>
      <c r="CK3442" s="1" t="b">
        <f t="shared" si="1825"/>
        <v>0</v>
      </c>
      <c r="CL3442" s="1" t="b">
        <f t="shared" si="1826"/>
        <v>0</v>
      </c>
      <c r="CM3442" s="1" t="b">
        <f t="shared" si="1827"/>
        <v>0</v>
      </c>
      <c r="CN3442" s="1" t="b">
        <f t="shared" si="1828"/>
        <v>0</v>
      </c>
      <c r="CO3442" s="2" t="b">
        <f t="shared" si="1829"/>
        <v>0</v>
      </c>
      <c r="CP3442" s="2" t="b">
        <f t="shared" si="1830"/>
        <v>0</v>
      </c>
      <c r="CQ3442" s="2" t="b">
        <f t="shared" si="1831"/>
        <v>1</v>
      </c>
      <c r="CR3442" s="6" t="str">
        <f t="shared" si="1832"/>
        <v>Male</v>
      </c>
      <c r="CS3442" s="7">
        <f t="shared" si="1833"/>
        <v>1</v>
      </c>
      <c r="CT3442" s="7">
        <f t="shared" si="1834"/>
        <v>0</v>
      </c>
      <c r="CU3442" s="7">
        <f t="shared" si="1835"/>
        <v>0</v>
      </c>
      <c r="CV3442" s="7">
        <f t="shared" si="1836"/>
        <v>0</v>
      </c>
      <c r="CW3442" s="7">
        <f>COUNTIF(M3442,"=*moderna*")</f>
        <v>0</v>
      </c>
      <c r="CX3442" s="1" t="b">
        <f>AND(E3442&lt;30,NOT(E3442="."),NOT(E3442=""))</f>
        <v>1</v>
      </c>
      <c r="CY3442" s="1" t="b">
        <f>AND(E3442&gt;17,E3442&lt;41,NOT(E3442="."),NOT(E3442=""))</f>
        <v>1</v>
      </c>
      <c r="DG3442" s="1" t="b">
        <f>AND(E3442&gt;4,E3442&lt;18,NOT(E3442=""),NOT(E3442="."))</f>
        <v>0</v>
      </c>
    </row>
    <row r="3443" spans="2:111" ht="130.5" x14ac:dyDescent="0.35">
      <c r="B3443" s="1" t="s">
        <v>13809</v>
      </c>
      <c r="C3443" s="9">
        <v>44632</v>
      </c>
      <c r="D3443" s="10" t="s">
        <v>13809</v>
      </c>
      <c r="E3443" s="1">
        <v>17</v>
      </c>
      <c r="F3443" s="1" t="s">
        <v>127</v>
      </c>
      <c r="G3443" s="1" t="s">
        <v>13809</v>
      </c>
      <c r="H3443" s="1" t="s">
        <v>13809</v>
      </c>
      <c r="K3443" s="2" t="s">
        <v>13809</v>
      </c>
      <c r="M3443" s="2" t="s">
        <v>109</v>
      </c>
      <c r="N3443" s="2" t="s">
        <v>13809</v>
      </c>
      <c r="O3443" s="2" t="s">
        <v>110</v>
      </c>
      <c r="P3443" s="2" t="s">
        <v>111</v>
      </c>
      <c r="S3443" s="2" t="s">
        <v>112</v>
      </c>
      <c r="T3443" s="2" t="s">
        <v>111</v>
      </c>
      <c r="U3443" s="2" t="b">
        <f t="shared" si="1844"/>
        <v>1</v>
      </c>
      <c r="V3443" s="2" t="s">
        <v>113</v>
      </c>
      <c r="W3443" s="1" t="s">
        <v>112</v>
      </c>
      <c r="X3443" s="1" t="s">
        <v>114</v>
      </c>
      <c r="Y3443" s="2" t="s">
        <v>112</v>
      </c>
      <c r="AA3443" s="2" t="s">
        <v>112</v>
      </c>
      <c r="AB3443" s="2">
        <v>4</v>
      </c>
      <c r="AC3443" s="1" t="s">
        <v>111</v>
      </c>
      <c r="AF3443" s="1" t="s">
        <v>111</v>
      </c>
      <c r="AJ3443" s="1" t="s">
        <v>115</v>
      </c>
      <c r="AK3443" s="1" t="s">
        <v>150</v>
      </c>
      <c r="AO3443" s="1" t="s">
        <v>195</v>
      </c>
      <c r="AU3443" s="1" t="s">
        <v>132</v>
      </c>
      <c r="AZ3443" s="1" t="s">
        <v>179</v>
      </c>
      <c r="BA3443" s="1" t="s">
        <v>12064</v>
      </c>
      <c r="BG3443" s="1" t="s">
        <v>12065</v>
      </c>
      <c r="BJ3443" s="1" t="s">
        <v>112</v>
      </c>
      <c r="BK3443" s="1" t="s">
        <v>112</v>
      </c>
      <c r="BL3443" s="1" t="s">
        <v>161</v>
      </c>
      <c r="BM3443" s="1" t="s">
        <v>6379</v>
      </c>
      <c r="BQ3443" s="1" t="s">
        <v>121</v>
      </c>
      <c r="BR3443" s="1" t="s">
        <v>122</v>
      </c>
      <c r="BS3443" s="1" t="s">
        <v>112</v>
      </c>
      <c r="BU3443" s="34" t="s">
        <v>12066</v>
      </c>
      <c r="BV3443" s="9">
        <v>44635</v>
      </c>
      <c r="BW3443" s="34" t="s">
        <v>12067</v>
      </c>
      <c r="BY3443" s="2" t="s">
        <v>123</v>
      </c>
      <c r="BZ3443" s="2" t="s">
        <v>124</v>
      </c>
      <c r="CA3443" s="2">
        <v>2</v>
      </c>
      <c r="CB3443" s="1" t="s">
        <v>12068</v>
      </c>
      <c r="CC3443" s="2" t="s">
        <v>126</v>
      </c>
      <c r="CD3443" s="1" t="b">
        <f t="shared" si="1845"/>
        <v>1</v>
      </c>
      <c r="CE3443" s="1" t="b">
        <f t="shared" si="1846"/>
        <v>1</v>
      </c>
      <c r="CF3443" s="1" t="b">
        <f t="shared" si="1820"/>
        <v>0</v>
      </c>
      <c r="CG3443" s="1" t="b">
        <f t="shared" si="1821"/>
        <v>0</v>
      </c>
      <c r="CH3443" s="1" t="b">
        <f t="shared" si="1822"/>
        <v>1</v>
      </c>
      <c r="CI3443" s="1" t="b">
        <f t="shared" si="1823"/>
        <v>0</v>
      </c>
      <c r="CJ3443" s="1" t="b">
        <f t="shared" si="1824"/>
        <v>0</v>
      </c>
      <c r="CK3443" s="1" t="b">
        <f t="shared" si="1825"/>
        <v>0</v>
      </c>
      <c r="CL3443" s="1" t="b">
        <f t="shared" si="1826"/>
        <v>0</v>
      </c>
      <c r="CM3443" s="1" t="b">
        <f t="shared" si="1827"/>
        <v>0</v>
      </c>
      <c r="CN3443" s="1" t="b">
        <f t="shared" si="1828"/>
        <v>0</v>
      </c>
      <c r="CO3443" s="2" t="b">
        <f t="shared" si="1829"/>
        <v>1</v>
      </c>
      <c r="CP3443" s="2" t="b">
        <f t="shared" si="1830"/>
        <v>1</v>
      </c>
      <c r="CQ3443" s="2" t="b">
        <f t="shared" si="1831"/>
        <v>0</v>
      </c>
      <c r="CR3443" s="6" t="str">
        <f t="shared" si="1832"/>
        <v>Male</v>
      </c>
      <c r="CS3443" s="7">
        <f t="shared" si="1833"/>
        <v>0</v>
      </c>
      <c r="CT3443" s="7">
        <f t="shared" si="1834"/>
        <v>0</v>
      </c>
      <c r="CU3443" s="7">
        <f t="shared" si="1835"/>
        <v>0</v>
      </c>
      <c r="CV3443" s="7">
        <f t="shared" si="1836"/>
        <v>1</v>
      </c>
      <c r="CW3443" s="7">
        <f>COUNTIF(M3443,"=*moderna*")</f>
        <v>0</v>
      </c>
      <c r="CX3443" s="1" t="b">
        <f>AND(E3443&lt;30,NOT(E3443="."),NOT(E3443=""))</f>
        <v>1</v>
      </c>
      <c r="CY3443" s="1" t="b">
        <f>AND(E3443&gt;17,E3443&lt;41,NOT(E3443="."),NOT(E3443=""))</f>
        <v>0</v>
      </c>
      <c r="DG3443" s="1" t="b">
        <f>AND(E3443&gt;4,E3443&lt;18,NOT(E3443=""),NOT(E3443="."))</f>
        <v>1</v>
      </c>
    </row>
    <row r="3444" spans="2:111" ht="87" x14ac:dyDescent="0.35">
      <c r="B3444" s="1" t="s">
        <v>13809</v>
      </c>
      <c r="C3444" s="9">
        <v>44634</v>
      </c>
      <c r="D3444" s="10" t="s">
        <v>13809</v>
      </c>
      <c r="E3444" s="1">
        <v>29</v>
      </c>
      <c r="F3444" s="1" t="s">
        <v>108</v>
      </c>
      <c r="G3444" s="1" t="s">
        <v>13809</v>
      </c>
      <c r="H3444" s="1" t="s">
        <v>13809</v>
      </c>
      <c r="I3444" s="2" t="s">
        <v>183</v>
      </c>
      <c r="J3444" s="2" t="s">
        <v>163</v>
      </c>
      <c r="K3444" s="2" t="s">
        <v>13809</v>
      </c>
      <c r="L3444" s="2" t="s">
        <v>183</v>
      </c>
      <c r="M3444" s="2" t="s">
        <v>163</v>
      </c>
      <c r="N3444" s="2" t="s">
        <v>13809</v>
      </c>
      <c r="O3444" s="2" t="s">
        <v>110</v>
      </c>
      <c r="P3444" s="2" t="s">
        <v>111</v>
      </c>
      <c r="S3444" s="2" t="s">
        <v>111</v>
      </c>
      <c r="T3444" s="2" t="s">
        <v>112</v>
      </c>
      <c r="U3444" s="2" t="b">
        <f t="shared" si="1844"/>
        <v>1</v>
      </c>
      <c r="V3444" s="2" t="s">
        <v>126</v>
      </c>
      <c r="W3444" s="1" t="s">
        <v>112</v>
      </c>
      <c r="X3444" s="1" t="s">
        <v>138</v>
      </c>
      <c r="Y3444" s="2" t="s">
        <v>112</v>
      </c>
      <c r="Z3444" s="2" t="s">
        <v>111</v>
      </c>
      <c r="AA3444" s="2" t="s">
        <v>111</v>
      </c>
      <c r="AB3444" s="2">
        <v>40</v>
      </c>
      <c r="AC3444" s="1" t="s">
        <v>112</v>
      </c>
      <c r="AD3444" s="1" t="s">
        <v>192</v>
      </c>
      <c r="AE3444" s="1" t="s">
        <v>12069</v>
      </c>
      <c r="AH3444" s="1" t="s">
        <v>193</v>
      </c>
      <c r="AI3444" s="1" t="s">
        <v>12070</v>
      </c>
      <c r="AJ3444" s="1" t="s">
        <v>115</v>
      </c>
      <c r="AK3444" s="1" t="s">
        <v>150</v>
      </c>
      <c r="AO3444" s="1" t="s">
        <v>117</v>
      </c>
      <c r="AU3444" s="1" t="s">
        <v>132</v>
      </c>
      <c r="AZ3444" s="1" t="s">
        <v>179</v>
      </c>
      <c r="BA3444" s="1" t="s">
        <v>1597</v>
      </c>
      <c r="BG3444" s="1" t="s">
        <v>12071</v>
      </c>
      <c r="BJ3444" s="1" t="s">
        <v>111</v>
      </c>
      <c r="BN3444" s="1" t="s">
        <v>112</v>
      </c>
      <c r="BO3444" s="1" t="s">
        <v>148</v>
      </c>
      <c r="BP3444" s="1" t="s">
        <v>348</v>
      </c>
      <c r="BU3444" s="34" t="s">
        <v>12072</v>
      </c>
      <c r="BV3444" s="9">
        <v>44634</v>
      </c>
      <c r="BW3444" s="34" t="s">
        <v>12073</v>
      </c>
      <c r="BY3444" s="2" t="s">
        <v>153</v>
      </c>
      <c r="BZ3444" s="2" t="s">
        <v>124</v>
      </c>
      <c r="CB3444" s="1" t="s">
        <v>265</v>
      </c>
      <c r="CD3444" s="1" t="b">
        <f t="shared" si="1845"/>
        <v>1</v>
      </c>
      <c r="CE3444" s="1" t="b">
        <f t="shared" si="1846"/>
        <v>0</v>
      </c>
      <c r="CF3444" s="1" t="b">
        <f t="shared" si="1820"/>
        <v>0</v>
      </c>
      <c r="CG3444" s="1" t="b">
        <f t="shared" si="1821"/>
        <v>0</v>
      </c>
      <c r="CH3444" s="1" t="b">
        <f t="shared" si="1822"/>
        <v>0</v>
      </c>
      <c r="CI3444" s="1" t="b">
        <f t="shared" si="1823"/>
        <v>0</v>
      </c>
      <c r="CJ3444" s="1" t="b">
        <f t="shared" si="1824"/>
        <v>1</v>
      </c>
      <c r="CK3444" s="1" t="b">
        <f t="shared" si="1825"/>
        <v>0</v>
      </c>
      <c r="CL3444" s="1" t="b">
        <f t="shared" si="1826"/>
        <v>0</v>
      </c>
      <c r="CM3444" s="1" t="b">
        <f t="shared" si="1827"/>
        <v>0</v>
      </c>
      <c r="CN3444" s="1" t="b">
        <f t="shared" si="1828"/>
        <v>0</v>
      </c>
      <c r="CO3444" s="2" t="b">
        <f t="shared" si="1829"/>
        <v>0</v>
      </c>
      <c r="CP3444" s="2" t="b">
        <f t="shared" si="1830"/>
        <v>0</v>
      </c>
      <c r="CQ3444" s="2" t="b">
        <f t="shared" si="1831"/>
        <v>0</v>
      </c>
      <c r="CR3444" s="6" t="str">
        <f t="shared" si="1832"/>
        <v>Female</v>
      </c>
      <c r="CS3444" s="7">
        <f t="shared" si="1833"/>
        <v>0</v>
      </c>
      <c r="CT3444" s="7">
        <f t="shared" si="1834"/>
        <v>0</v>
      </c>
      <c r="CU3444" s="7">
        <f t="shared" si="1835"/>
        <v>0</v>
      </c>
      <c r="CV3444" s="7">
        <f t="shared" si="1836"/>
        <v>0</v>
      </c>
      <c r="CW3444" s="7">
        <f>COUNTIF(M3444,"=*moderna*")</f>
        <v>0</v>
      </c>
      <c r="CX3444" s="1" t="b">
        <f>AND(E3444&lt;30,NOT(E3444="."),NOT(E3444=""))</f>
        <v>1</v>
      </c>
      <c r="CY3444" s="1" t="b">
        <f>AND(E3444&gt;17,E3444&lt;41,NOT(E3444="."),NOT(E3444=""))</f>
        <v>1</v>
      </c>
      <c r="DG3444" s="1" t="b">
        <f>AND(E3444&gt;4,E3444&lt;18,NOT(E3444=""),NOT(E3444="."))</f>
        <v>0</v>
      </c>
    </row>
    <row r="3445" spans="2:111" ht="159.5" x14ac:dyDescent="0.35">
      <c r="B3445" s="1" t="s">
        <v>13809</v>
      </c>
      <c r="C3445" s="9">
        <v>44634</v>
      </c>
      <c r="D3445" s="10" t="s">
        <v>13809</v>
      </c>
      <c r="E3445" s="1">
        <v>12</v>
      </c>
      <c r="F3445" s="1" t="s">
        <v>127</v>
      </c>
      <c r="G3445" s="1" t="s">
        <v>13809</v>
      </c>
      <c r="H3445" s="1" t="s">
        <v>13809</v>
      </c>
      <c r="I3445" s="2" t="s">
        <v>183</v>
      </c>
      <c r="J3445" s="2" t="s">
        <v>163</v>
      </c>
      <c r="K3445" s="2" t="s">
        <v>13809</v>
      </c>
      <c r="L3445" s="2" t="s">
        <v>183</v>
      </c>
      <c r="M3445" s="2" t="s">
        <v>163</v>
      </c>
      <c r="N3445" s="2" t="s">
        <v>13809</v>
      </c>
      <c r="O3445" s="2" t="s">
        <v>110</v>
      </c>
      <c r="P3445" s="2" t="s">
        <v>111</v>
      </c>
      <c r="S3445" s="2" t="s">
        <v>112</v>
      </c>
      <c r="T3445" s="2" t="s">
        <v>111</v>
      </c>
      <c r="U3445" s="2" t="b">
        <f t="shared" si="1844"/>
        <v>1</v>
      </c>
      <c r="V3445" s="2" t="s">
        <v>113</v>
      </c>
      <c r="W3445" s="1" t="s">
        <v>112</v>
      </c>
      <c r="AB3445" s="5">
        <v>1</v>
      </c>
      <c r="AK3445" s="1" t="s">
        <v>194</v>
      </c>
      <c r="AN3445" s="1" t="s">
        <v>12074</v>
      </c>
      <c r="AO3445" s="1" t="s">
        <v>166</v>
      </c>
      <c r="AS3445" s="1" t="s">
        <v>271</v>
      </c>
      <c r="AU3445" s="1" t="s">
        <v>243</v>
      </c>
      <c r="AZ3445" s="1" t="s">
        <v>198</v>
      </c>
      <c r="BA3445" s="1" t="s">
        <v>12075</v>
      </c>
      <c r="BF3445" s="1" t="s">
        <v>12076</v>
      </c>
      <c r="BG3445" s="1" t="s">
        <v>12077</v>
      </c>
      <c r="BH3445" s="1">
        <v>7</v>
      </c>
      <c r="BJ3445" s="1" t="s">
        <v>112</v>
      </c>
      <c r="BK3445" s="1" t="s">
        <v>112</v>
      </c>
      <c r="BL3445" s="1" t="s">
        <v>142</v>
      </c>
      <c r="BQ3445" s="1" t="s">
        <v>121</v>
      </c>
      <c r="BR3445" s="1" t="s">
        <v>122</v>
      </c>
      <c r="BU3445" s="34" t="s">
        <v>4244</v>
      </c>
      <c r="BW3445" s="34" t="s">
        <v>15243</v>
      </c>
      <c r="BY3445" s="2" t="s">
        <v>156</v>
      </c>
      <c r="BZ3445" s="2" t="s">
        <v>232</v>
      </c>
      <c r="CA3445" s="2">
        <v>3</v>
      </c>
      <c r="CB3445" s="1" t="s">
        <v>11960</v>
      </c>
      <c r="CC3445" s="2" t="s">
        <v>126</v>
      </c>
      <c r="CD3445" s="1" t="b">
        <f t="shared" si="1845"/>
        <v>1</v>
      </c>
      <c r="CE3445" s="1" t="b">
        <f t="shared" si="1846"/>
        <v>1</v>
      </c>
      <c r="CF3445" s="1" t="b">
        <f t="shared" si="1820"/>
        <v>0</v>
      </c>
      <c r="CG3445" s="1" t="b">
        <f t="shared" si="1821"/>
        <v>1</v>
      </c>
      <c r="CH3445" s="1" t="b">
        <f t="shared" si="1822"/>
        <v>0</v>
      </c>
      <c r="CI3445" s="1" t="b">
        <f t="shared" si="1823"/>
        <v>0</v>
      </c>
      <c r="CJ3445" s="1" t="b">
        <f t="shared" si="1824"/>
        <v>0</v>
      </c>
      <c r="CK3445" s="1" t="b">
        <f t="shared" si="1825"/>
        <v>0</v>
      </c>
      <c r="CL3445" s="1" t="b">
        <f t="shared" si="1826"/>
        <v>0</v>
      </c>
      <c r="CM3445" s="1" t="b">
        <f t="shared" si="1827"/>
        <v>0</v>
      </c>
      <c r="CN3445" s="1" t="b">
        <f t="shared" si="1828"/>
        <v>0</v>
      </c>
      <c r="CO3445" s="2" t="b">
        <f t="shared" si="1829"/>
        <v>1</v>
      </c>
      <c r="CP3445" s="2" t="b">
        <f t="shared" si="1830"/>
        <v>1</v>
      </c>
      <c r="CQ3445" s="2" t="b">
        <f t="shared" si="1831"/>
        <v>0</v>
      </c>
      <c r="CR3445" s="6" t="str">
        <f t="shared" si="1832"/>
        <v>Male</v>
      </c>
      <c r="CS3445" s="7">
        <f t="shared" si="1833"/>
        <v>0</v>
      </c>
      <c r="CT3445" s="7">
        <f t="shared" si="1834"/>
        <v>0</v>
      </c>
      <c r="CU3445" s="7">
        <f t="shared" si="1835"/>
        <v>0</v>
      </c>
      <c r="CV3445" s="7">
        <f t="shared" si="1836"/>
        <v>0</v>
      </c>
      <c r="CW3445" s="7">
        <f>COUNTIF(M3445,"=*moderna*")</f>
        <v>0</v>
      </c>
      <c r="CX3445" s="1" t="b">
        <f>AND(E3445&lt;30,NOT(E3445="."),NOT(E3445=""))</f>
        <v>1</v>
      </c>
      <c r="CY3445" s="1" t="b">
        <f>AND(E3445&gt;17,E3445&lt;41,NOT(E3445="."),NOT(E3445=""))</f>
        <v>0</v>
      </c>
      <c r="DG3445" s="1" t="b">
        <f>AND(E3445&gt;4,E3445&lt;18,NOT(E3445=""),NOT(E3445="."))</f>
        <v>1</v>
      </c>
    </row>
    <row r="3446" spans="2:111" ht="232" x14ac:dyDescent="0.35">
      <c r="B3446" s="1" t="s">
        <v>13809</v>
      </c>
      <c r="C3446" s="9">
        <v>44635</v>
      </c>
      <c r="D3446" s="10" t="s">
        <v>13809</v>
      </c>
      <c r="E3446" s="1">
        <v>23</v>
      </c>
      <c r="F3446" s="1" t="s">
        <v>127</v>
      </c>
      <c r="G3446" s="1" t="s">
        <v>13809</v>
      </c>
      <c r="H3446" s="1" t="s">
        <v>13809</v>
      </c>
      <c r="I3446" s="9">
        <v>44390</v>
      </c>
      <c r="J3446" s="2" t="s">
        <v>109</v>
      </c>
      <c r="K3446" s="2" t="s">
        <v>13809</v>
      </c>
      <c r="L3446" s="9">
        <v>44411</v>
      </c>
      <c r="M3446" s="2" t="s">
        <v>109</v>
      </c>
      <c r="N3446" s="2" t="s">
        <v>13809</v>
      </c>
      <c r="O3446" s="2" t="s">
        <v>110</v>
      </c>
      <c r="P3446" s="2" t="s">
        <v>111</v>
      </c>
      <c r="S3446" s="2" t="s">
        <v>112</v>
      </c>
      <c r="T3446" s="2" t="s">
        <v>111</v>
      </c>
      <c r="U3446" s="2" t="b">
        <f t="shared" si="1844"/>
        <v>1</v>
      </c>
      <c r="V3446" s="2" t="s">
        <v>113</v>
      </c>
      <c r="W3446" s="1" t="s">
        <v>112</v>
      </c>
      <c r="X3446" s="1" t="s">
        <v>138</v>
      </c>
      <c r="Y3446" s="2" t="s">
        <v>112</v>
      </c>
      <c r="Z3446" s="2" t="s">
        <v>111</v>
      </c>
      <c r="AA3446" s="2" t="s">
        <v>112</v>
      </c>
      <c r="AB3446" s="2">
        <v>5</v>
      </c>
      <c r="AC3446" s="1" t="s">
        <v>111</v>
      </c>
      <c r="AF3446" s="1" t="s">
        <v>111</v>
      </c>
      <c r="AJ3446" s="1" t="s">
        <v>115</v>
      </c>
      <c r="AK3446" s="1" t="s">
        <v>160</v>
      </c>
      <c r="AN3446" s="1" t="s">
        <v>6453</v>
      </c>
      <c r="AO3446" s="1" t="s">
        <v>195</v>
      </c>
      <c r="AS3446" s="1" t="s">
        <v>271</v>
      </c>
      <c r="AU3446" s="1" t="s">
        <v>132</v>
      </c>
      <c r="AZ3446" s="1" t="s">
        <v>120</v>
      </c>
      <c r="BA3446" s="1" t="s">
        <v>13050</v>
      </c>
      <c r="BG3446" s="1" t="s">
        <v>13051</v>
      </c>
      <c r="BH3446" s="1" t="s">
        <v>13052</v>
      </c>
      <c r="BJ3446" s="1" t="s">
        <v>111</v>
      </c>
      <c r="BN3446" s="1" t="s">
        <v>112</v>
      </c>
      <c r="BO3446" s="1" t="s">
        <v>148</v>
      </c>
      <c r="BP3446" s="1" t="s">
        <v>7733</v>
      </c>
      <c r="BQ3446" s="1" t="s">
        <v>121</v>
      </c>
      <c r="BR3446" s="1" t="s">
        <v>122</v>
      </c>
      <c r="BS3446" s="1" t="s">
        <v>111</v>
      </c>
      <c r="BT3446" s="34" t="s">
        <v>13053</v>
      </c>
      <c r="BU3446" s="34" t="s">
        <v>13054</v>
      </c>
      <c r="BV3446" s="9">
        <v>44894</v>
      </c>
      <c r="BW3446" s="34" t="s">
        <v>15244</v>
      </c>
      <c r="BY3446" s="2" t="s">
        <v>174</v>
      </c>
      <c r="BZ3446" s="2" t="s">
        <v>124</v>
      </c>
      <c r="CA3446" s="2">
        <v>2</v>
      </c>
      <c r="CB3446" s="1" t="s">
        <v>258</v>
      </c>
      <c r="CC3446" s="2" t="s">
        <v>113</v>
      </c>
      <c r="CD3446" s="1" t="b">
        <f t="shared" si="1845"/>
        <v>1</v>
      </c>
      <c r="CE3446" s="1" t="b">
        <f t="shared" si="1846"/>
        <v>0</v>
      </c>
      <c r="CF3446" s="1" t="b">
        <f t="shared" si="1820"/>
        <v>0</v>
      </c>
      <c r="CG3446" s="1" t="b">
        <f t="shared" si="1821"/>
        <v>0</v>
      </c>
      <c r="CH3446" s="1" t="b">
        <f t="shared" si="1822"/>
        <v>0</v>
      </c>
      <c r="CI3446" s="1" t="b">
        <f t="shared" si="1823"/>
        <v>1</v>
      </c>
      <c r="CJ3446" s="1" t="b">
        <f t="shared" si="1824"/>
        <v>0</v>
      </c>
      <c r="CK3446" s="1" t="b">
        <f t="shared" si="1825"/>
        <v>0</v>
      </c>
      <c r="CL3446" s="1" t="b">
        <f t="shared" si="1826"/>
        <v>0</v>
      </c>
      <c r="CM3446" s="1" t="b">
        <f t="shared" si="1827"/>
        <v>0</v>
      </c>
      <c r="CN3446" s="1" t="b">
        <f t="shared" si="1828"/>
        <v>0</v>
      </c>
      <c r="CO3446" s="2" t="b">
        <f t="shared" si="1829"/>
        <v>1</v>
      </c>
      <c r="CP3446" s="2" t="b">
        <f t="shared" si="1830"/>
        <v>1</v>
      </c>
      <c r="CQ3446" s="2" t="b">
        <f t="shared" si="1831"/>
        <v>0</v>
      </c>
      <c r="CR3446" s="6" t="str">
        <f t="shared" si="1832"/>
        <v>Male</v>
      </c>
      <c r="CS3446" s="7">
        <f t="shared" si="1833"/>
        <v>1</v>
      </c>
      <c r="CT3446" s="7">
        <f t="shared" si="1834"/>
        <v>0</v>
      </c>
      <c r="CU3446" s="7">
        <f t="shared" si="1835"/>
        <v>0</v>
      </c>
      <c r="CV3446" s="7">
        <f t="shared" si="1836"/>
        <v>1</v>
      </c>
    </row>
    <row r="3447" spans="2:111" ht="319" x14ac:dyDescent="0.35">
      <c r="B3447" s="1" t="s">
        <v>13809</v>
      </c>
      <c r="C3447" s="9">
        <v>44635</v>
      </c>
      <c r="D3447" s="10" t="s">
        <v>13809</v>
      </c>
      <c r="E3447" s="1">
        <v>15</v>
      </c>
      <c r="F3447" s="1" t="s">
        <v>127</v>
      </c>
      <c r="G3447" s="1" t="s">
        <v>13809</v>
      </c>
      <c r="H3447" s="1" t="s">
        <v>13809</v>
      </c>
      <c r="I3447" s="9">
        <v>44331</v>
      </c>
      <c r="J3447" s="2" t="s">
        <v>109</v>
      </c>
      <c r="K3447" s="2" t="s">
        <v>13809</v>
      </c>
      <c r="L3447" s="9">
        <v>44352</v>
      </c>
      <c r="M3447" s="2" t="s">
        <v>109</v>
      </c>
      <c r="N3447" s="2" t="s">
        <v>13809</v>
      </c>
      <c r="O3447" s="2" t="s">
        <v>110</v>
      </c>
      <c r="P3447" s="2" t="s">
        <v>111</v>
      </c>
      <c r="S3447" s="2" t="s">
        <v>112</v>
      </c>
      <c r="T3447" s="2" t="s">
        <v>111</v>
      </c>
      <c r="U3447" s="2" t="b">
        <f t="shared" si="1844"/>
        <v>1</v>
      </c>
      <c r="V3447" s="2" t="s">
        <v>113</v>
      </c>
      <c r="W3447" s="1" t="s">
        <v>112</v>
      </c>
      <c r="X3447" s="1" t="s">
        <v>114</v>
      </c>
      <c r="Y3447" s="2" t="s">
        <v>112</v>
      </c>
      <c r="Z3447" s="2" t="s">
        <v>111</v>
      </c>
      <c r="AA3447" s="2" t="s">
        <v>111</v>
      </c>
      <c r="AB3447" s="2">
        <v>3</v>
      </c>
      <c r="AC3447" s="1" t="s">
        <v>111</v>
      </c>
      <c r="AK3447" s="1" t="s">
        <v>194</v>
      </c>
      <c r="AN3447" s="1" t="s">
        <v>12078</v>
      </c>
      <c r="AO3447" s="1" t="s">
        <v>195</v>
      </c>
      <c r="AS3447" s="1" t="s">
        <v>140</v>
      </c>
      <c r="AU3447" s="1" t="s">
        <v>177</v>
      </c>
      <c r="AX3447" s="1">
        <v>58</v>
      </c>
      <c r="AZ3447" s="1" t="s">
        <v>707</v>
      </c>
      <c r="BC3447" s="1" t="s">
        <v>12079</v>
      </c>
      <c r="BF3447" s="1">
        <v>1269</v>
      </c>
      <c r="BG3447" s="1">
        <v>111.7</v>
      </c>
      <c r="BJ3447" s="1" t="s">
        <v>112</v>
      </c>
      <c r="BK3447" s="1" t="s">
        <v>112</v>
      </c>
      <c r="BL3447" s="1" t="s">
        <v>161</v>
      </c>
      <c r="BM3447" s="1" t="s">
        <v>7202</v>
      </c>
      <c r="BQ3447" s="1" t="s">
        <v>121</v>
      </c>
      <c r="BR3447" s="1" t="s">
        <v>122</v>
      </c>
      <c r="BU3447" s="34" t="s">
        <v>12080</v>
      </c>
      <c r="BV3447" s="9">
        <v>44635</v>
      </c>
      <c r="BW3447" s="34" t="s">
        <v>15245</v>
      </c>
      <c r="BY3447" s="2" t="s">
        <v>123</v>
      </c>
      <c r="BZ3447" s="2" t="s">
        <v>124</v>
      </c>
      <c r="CA3447" s="2">
        <v>3</v>
      </c>
      <c r="CB3447" s="1" t="s">
        <v>11636</v>
      </c>
      <c r="CC3447" s="2" t="s">
        <v>126</v>
      </c>
      <c r="CD3447" s="1" t="b">
        <f t="shared" si="1845"/>
        <v>1</v>
      </c>
      <c r="CE3447" s="1" t="b">
        <f t="shared" si="1846"/>
        <v>1</v>
      </c>
      <c r="CF3447" s="1" t="b">
        <f t="shared" si="1820"/>
        <v>0</v>
      </c>
      <c r="CG3447" s="1" t="b">
        <f t="shared" si="1821"/>
        <v>1</v>
      </c>
      <c r="CH3447" s="1" t="b">
        <f t="shared" si="1822"/>
        <v>0</v>
      </c>
      <c r="CI3447" s="1" t="b">
        <f t="shared" si="1823"/>
        <v>0</v>
      </c>
      <c r="CJ3447" s="1" t="b">
        <f t="shared" si="1824"/>
        <v>0</v>
      </c>
      <c r="CK3447" s="1" t="b">
        <f t="shared" si="1825"/>
        <v>0</v>
      </c>
      <c r="CL3447" s="1" t="b">
        <f t="shared" si="1826"/>
        <v>0</v>
      </c>
      <c r="CM3447" s="1" t="b">
        <f t="shared" si="1827"/>
        <v>0</v>
      </c>
      <c r="CN3447" s="1" t="b">
        <f t="shared" si="1828"/>
        <v>0</v>
      </c>
      <c r="CO3447" s="2" t="b">
        <f t="shared" si="1829"/>
        <v>1</v>
      </c>
      <c r="CP3447" s="2" t="b">
        <f t="shared" si="1830"/>
        <v>1</v>
      </c>
      <c r="CQ3447" s="2" t="b">
        <f t="shared" si="1831"/>
        <v>0</v>
      </c>
      <c r="CR3447" s="6" t="str">
        <f t="shared" si="1832"/>
        <v>Male</v>
      </c>
      <c r="CS3447" s="7">
        <f t="shared" si="1833"/>
        <v>1</v>
      </c>
      <c r="CT3447" s="7">
        <f t="shared" si="1834"/>
        <v>0</v>
      </c>
      <c r="CU3447" s="7">
        <f t="shared" si="1835"/>
        <v>0</v>
      </c>
      <c r="CV3447" s="7">
        <f t="shared" si="1836"/>
        <v>1</v>
      </c>
    </row>
    <row r="3448" spans="2:111" ht="174" x14ac:dyDescent="0.35">
      <c r="B3448" s="1" t="s">
        <v>13809</v>
      </c>
      <c r="C3448" s="9">
        <v>44635</v>
      </c>
      <c r="D3448" s="10" t="s">
        <v>13809</v>
      </c>
      <c r="E3448" s="1">
        <v>65</v>
      </c>
      <c r="F3448" s="1" t="s">
        <v>127</v>
      </c>
      <c r="G3448" s="1" t="s">
        <v>13809</v>
      </c>
      <c r="H3448" s="1" t="s">
        <v>13809</v>
      </c>
      <c r="I3448" s="9">
        <v>44238</v>
      </c>
      <c r="J3448" s="2" t="s">
        <v>128</v>
      </c>
      <c r="K3448" s="2" t="s">
        <v>13809</v>
      </c>
      <c r="L3448" s="9">
        <v>44266</v>
      </c>
      <c r="M3448" s="2" t="s">
        <v>128</v>
      </c>
      <c r="N3448" s="2" t="s">
        <v>13809</v>
      </c>
      <c r="O3448" s="2" t="s">
        <v>315</v>
      </c>
      <c r="P3448" s="2" t="s">
        <v>111</v>
      </c>
      <c r="S3448" s="2" t="s">
        <v>112</v>
      </c>
      <c r="T3448" s="2" t="s">
        <v>111</v>
      </c>
      <c r="U3448" s="2" t="b">
        <f t="shared" si="1844"/>
        <v>1</v>
      </c>
      <c r="V3448" s="2" t="s">
        <v>126</v>
      </c>
      <c r="W3448" s="1" t="s">
        <v>111</v>
      </c>
      <c r="Y3448" s="2" t="s">
        <v>111</v>
      </c>
      <c r="AF3448" s="1" t="s">
        <v>111</v>
      </c>
      <c r="AH3448" s="1" t="s">
        <v>193</v>
      </c>
      <c r="AI3448" s="1" t="s">
        <v>12081</v>
      </c>
      <c r="AJ3448" s="1" t="s">
        <v>115</v>
      </c>
      <c r="AK3448" s="1" t="s">
        <v>349</v>
      </c>
      <c r="AN3448" s="1" t="s">
        <v>12082</v>
      </c>
      <c r="AO3448" s="1" t="s">
        <v>10941</v>
      </c>
      <c r="AZ3448" s="1" t="s">
        <v>133</v>
      </c>
      <c r="BA3448" s="1" t="s">
        <v>12083</v>
      </c>
      <c r="BE3448" s="1" t="s">
        <v>12084</v>
      </c>
      <c r="BG3448" s="1" t="s">
        <v>12085</v>
      </c>
      <c r="BH3448" s="1" t="s">
        <v>12086</v>
      </c>
      <c r="BJ3448" s="1" t="s">
        <v>112</v>
      </c>
      <c r="BK3448" s="1" t="s">
        <v>111</v>
      </c>
      <c r="BQ3448" s="1" t="s">
        <v>1667</v>
      </c>
      <c r="BU3448" s="34" t="s">
        <v>12087</v>
      </c>
      <c r="BV3448" s="9">
        <v>44798</v>
      </c>
      <c r="BW3448" s="34" t="s">
        <v>12088</v>
      </c>
      <c r="BY3448" s="2" t="s">
        <v>153</v>
      </c>
      <c r="BZ3448" s="2" t="s">
        <v>124</v>
      </c>
      <c r="CB3448" s="1" t="s">
        <v>181</v>
      </c>
      <c r="CD3448" s="1" t="b">
        <f t="shared" si="1845"/>
        <v>0</v>
      </c>
      <c r="CE3448" s="1" t="b">
        <f t="shared" si="1846"/>
        <v>0</v>
      </c>
      <c r="CF3448" s="1" t="b">
        <f t="shared" si="1820"/>
        <v>0</v>
      </c>
      <c r="CG3448" s="1" t="b">
        <f t="shared" si="1821"/>
        <v>0</v>
      </c>
      <c r="CH3448" s="1" t="b">
        <f t="shared" si="1822"/>
        <v>0</v>
      </c>
      <c r="CI3448" s="1" t="b">
        <f t="shared" si="1823"/>
        <v>0</v>
      </c>
      <c r="CJ3448" s="1" t="b">
        <f t="shared" si="1824"/>
        <v>0</v>
      </c>
      <c r="CK3448" s="1" t="b">
        <f t="shared" si="1825"/>
        <v>0</v>
      </c>
      <c r="CL3448" s="1" t="b">
        <f t="shared" si="1826"/>
        <v>0</v>
      </c>
      <c r="CM3448" s="1" t="b">
        <f t="shared" si="1827"/>
        <v>0</v>
      </c>
      <c r="CN3448" s="1" t="b">
        <f t="shared" si="1828"/>
        <v>1</v>
      </c>
      <c r="CO3448" s="2" t="b">
        <f t="shared" si="1829"/>
        <v>0</v>
      </c>
      <c r="CP3448" s="2" t="b">
        <f t="shared" si="1830"/>
        <v>0</v>
      </c>
      <c r="CQ3448" s="2" t="b">
        <f t="shared" si="1831"/>
        <v>0</v>
      </c>
      <c r="CR3448" s="6" t="str">
        <f t="shared" si="1832"/>
        <v>Male</v>
      </c>
      <c r="CS3448" s="7">
        <f t="shared" si="1833"/>
        <v>0</v>
      </c>
      <c r="CT3448" s="7">
        <f t="shared" si="1834"/>
        <v>1</v>
      </c>
      <c r="CU3448" s="7">
        <f t="shared" si="1835"/>
        <v>0</v>
      </c>
      <c r="CV3448" s="7">
        <f t="shared" si="1836"/>
        <v>0</v>
      </c>
    </row>
    <row r="3449" spans="2:111" x14ac:dyDescent="0.35">
      <c r="B3449" s="1" t="s">
        <v>13809</v>
      </c>
      <c r="C3449" s="9">
        <v>44636</v>
      </c>
      <c r="D3449" s="10" t="s">
        <v>13809</v>
      </c>
      <c r="E3449" s="1">
        <v>18</v>
      </c>
      <c r="F3449" s="1" t="s">
        <v>127</v>
      </c>
      <c r="G3449" s="1" t="s">
        <v>13809</v>
      </c>
      <c r="H3449" s="1" t="s">
        <v>13809</v>
      </c>
      <c r="K3449" s="2" t="s">
        <v>13809</v>
      </c>
      <c r="N3449" s="2" t="s">
        <v>13809</v>
      </c>
      <c r="O3449" s="2" t="s">
        <v>110</v>
      </c>
      <c r="P3449" s="2" t="s">
        <v>111</v>
      </c>
      <c r="S3449" s="2" t="s">
        <v>112</v>
      </c>
      <c r="T3449" s="2" t="s">
        <v>111</v>
      </c>
      <c r="U3449" s="2" t="b">
        <f t="shared" si="1844"/>
        <v>1</v>
      </c>
      <c r="V3449" s="2" t="s">
        <v>113</v>
      </c>
      <c r="W3449" s="1" t="s">
        <v>112</v>
      </c>
      <c r="X3449" s="1" t="s">
        <v>114</v>
      </c>
      <c r="Y3449" s="2" t="s">
        <v>112</v>
      </c>
      <c r="AB3449" s="2">
        <v>3</v>
      </c>
      <c r="AC3449" s="1" t="s">
        <v>112</v>
      </c>
      <c r="AD3449" s="1" t="s">
        <v>192</v>
      </c>
      <c r="AE3449" s="1" t="s">
        <v>12089</v>
      </c>
      <c r="AF3449" s="1" t="s">
        <v>112</v>
      </c>
      <c r="AG3449" s="1" t="s">
        <v>114</v>
      </c>
      <c r="AH3449" s="1" t="s">
        <v>193</v>
      </c>
      <c r="AI3449" s="1" t="s">
        <v>12090</v>
      </c>
      <c r="AJ3449" s="1" t="s">
        <v>115</v>
      </c>
      <c r="AK3449" s="1" t="s">
        <v>349</v>
      </c>
      <c r="AN3449" s="1" t="s">
        <v>12091</v>
      </c>
      <c r="AO3449" s="1" t="s">
        <v>117</v>
      </c>
      <c r="AS3449" s="21" t="s">
        <v>12092</v>
      </c>
      <c r="BA3449" s="21" t="s">
        <v>12093</v>
      </c>
      <c r="BV3449" s="9">
        <v>44637</v>
      </c>
      <c r="BY3449" s="2" t="s">
        <v>156</v>
      </c>
      <c r="BZ3449" s="2" t="s">
        <v>162</v>
      </c>
      <c r="CA3449" s="2">
        <v>3</v>
      </c>
      <c r="CB3449" s="1" t="s">
        <v>199</v>
      </c>
      <c r="CC3449" s="2" t="s">
        <v>126</v>
      </c>
      <c r="CD3449" s="1" t="b">
        <f t="shared" si="1845"/>
        <v>1</v>
      </c>
      <c r="CE3449" s="1" t="b">
        <f t="shared" si="1846"/>
        <v>0</v>
      </c>
      <c r="CF3449" s="1" t="b">
        <f t="shared" si="1820"/>
        <v>0</v>
      </c>
      <c r="CG3449" s="1" t="b">
        <f t="shared" si="1821"/>
        <v>0</v>
      </c>
      <c r="CH3449" s="1" t="b">
        <f t="shared" si="1822"/>
        <v>0</v>
      </c>
      <c r="CI3449" s="1" t="b">
        <f t="shared" si="1823"/>
        <v>1</v>
      </c>
      <c r="CJ3449" s="1" t="b">
        <f t="shared" si="1824"/>
        <v>0</v>
      </c>
      <c r="CK3449" s="1" t="b">
        <f t="shared" si="1825"/>
        <v>0</v>
      </c>
      <c r="CL3449" s="1" t="b">
        <f t="shared" si="1826"/>
        <v>0</v>
      </c>
      <c r="CM3449" s="1" t="b">
        <f t="shared" si="1827"/>
        <v>0</v>
      </c>
      <c r="CN3449" s="1" t="b">
        <f t="shared" si="1828"/>
        <v>0</v>
      </c>
      <c r="CO3449" s="2" t="b">
        <f t="shared" si="1829"/>
        <v>1</v>
      </c>
      <c r="CP3449" s="2" t="b">
        <f t="shared" si="1830"/>
        <v>1</v>
      </c>
      <c r="CQ3449" s="2" t="b">
        <f t="shared" si="1831"/>
        <v>0</v>
      </c>
      <c r="CR3449" s="6" t="str">
        <f t="shared" si="1832"/>
        <v>Male</v>
      </c>
      <c r="CS3449" s="7">
        <f t="shared" si="1833"/>
        <v>0</v>
      </c>
      <c r="CT3449" s="7">
        <f t="shared" si="1834"/>
        <v>0</v>
      </c>
      <c r="CU3449" s="7">
        <f t="shared" si="1835"/>
        <v>0</v>
      </c>
      <c r="CV3449" s="7">
        <f t="shared" si="1836"/>
        <v>0</v>
      </c>
      <c r="CW3449" s="7">
        <f>COUNTIF(M3449,"=*moderna*")</f>
        <v>0</v>
      </c>
      <c r="CX3449" s="1" t="b">
        <f>AND(E3449&lt;30,NOT(E3449="."),NOT(E3449=""))</f>
        <v>1</v>
      </c>
      <c r="CY3449" s="1" t="b">
        <f>AND(E3449&gt;17,E3449&lt;41,NOT(E3449="."),NOT(E3449=""))</f>
        <v>1</v>
      </c>
      <c r="DG3449" s="1" t="b">
        <f>AND(E3449&gt;4,E3449&lt;18,NOT(E3449=""),NOT(E3449="."))</f>
        <v>0</v>
      </c>
    </row>
    <row r="3450" spans="2:111" ht="409.5" x14ac:dyDescent="0.35">
      <c r="B3450" s="1" t="s">
        <v>13809</v>
      </c>
      <c r="C3450" s="9">
        <v>44636</v>
      </c>
      <c r="D3450" s="10" t="s">
        <v>13809</v>
      </c>
      <c r="E3450" s="1">
        <v>66</v>
      </c>
      <c r="F3450" s="1" t="s">
        <v>108</v>
      </c>
      <c r="G3450" s="1" t="s">
        <v>13809</v>
      </c>
      <c r="H3450" s="1" t="s">
        <v>13809</v>
      </c>
      <c r="I3450" s="9">
        <v>44255</v>
      </c>
      <c r="J3450" s="2" t="s">
        <v>128</v>
      </c>
      <c r="K3450" s="2" t="s">
        <v>13809</v>
      </c>
      <c r="L3450" s="9">
        <v>44283</v>
      </c>
      <c r="M3450" s="2" t="s">
        <v>128</v>
      </c>
      <c r="N3450" s="2" t="s">
        <v>13809</v>
      </c>
      <c r="O3450" s="2" t="s">
        <v>110</v>
      </c>
      <c r="P3450" s="2" t="s">
        <v>111</v>
      </c>
      <c r="S3450" s="2" t="s">
        <v>112</v>
      </c>
      <c r="T3450" s="2" t="s">
        <v>111</v>
      </c>
      <c r="U3450" s="2" t="b">
        <f t="shared" si="1844"/>
        <v>1</v>
      </c>
      <c r="V3450" s="2" t="s">
        <v>113</v>
      </c>
      <c r="W3450" s="1" t="s">
        <v>111</v>
      </c>
      <c r="Y3450" s="2" t="s">
        <v>112</v>
      </c>
      <c r="Z3450" s="2" t="s">
        <v>112</v>
      </c>
      <c r="AA3450" s="2" t="s">
        <v>112</v>
      </c>
      <c r="AB3450" s="2">
        <v>21</v>
      </c>
      <c r="AC3450" s="1" t="s">
        <v>111</v>
      </c>
      <c r="AF3450" s="1" t="s">
        <v>111</v>
      </c>
      <c r="AJ3450" s="1" t="s">
        <v>115</v>
      </c>
      <c r="AK3450" s="1" t="s">
        <v>194</v>
      </c>
      <c r="AN3450" s="1" t="s">
        <v>13403</v>
      </c>
      <c r="AO3450" s="1" t="s">
        <v>166</v>
      </c>
      <c r="AS3450" s="1" t="s">
        <v>3119</v>
      </c>
      <c r="AU3450" s="1" t="s">
        <v>191</v>
      </c>
      <c r="AX3450" s="1" t="s">
        <v>805</v>
      </c>
      <c r="AZ3450" s="1" t="s">
        <v>244</v>
      </c>
      <c r="BC3450" s="1" t="s">
        <v>13404</v>
      </c>
      <c r="BD3450" s="1" t="s">
        <v>13405</v>
      </c>
      <c r="BF3450" s="1" t="s">
        <v>13406</v>
      </c>
      <c r="BJ3450" s="1" t="s">
        <v>112</v>
      </c>
      <c r="BK3450" s="1" t="s">
        <v>112</v>
      </c>
      <c r="BL3450" s="1" t="s">
        <v>2280</v>
      </c>
      <c r="BQ3450" s="1" t="s">
        <v>1153</v>
      </c>
      <c r="BR3450" s="1" t="s">
        <v>122</v>
      </c>
      <c r="BS3450" s="1" t="s">
        <v>112</v>
      </c>
      <c r="BU3450" s="34" t="s">
        <v>13407</v>
      </c>
      <c r="BV3450" s="9">
        <v>44942</v>
      </c>
      <c r="BW3450" s="34" t="s">
        <v>13408</v>
      </c>
      <c r="BY3450" s="2" t="s">
        <v>123</v>
      </c>
      <c r="BZ3450" s="2" t="s">
        <v>124</v>
      </c>
      <c r="CA3450" s="2">
        <v>2</v>
      </c>
      <c r="CB3450" s="1" t="s">
        <v>1596</v>
      </c>
      <c r="CC3450" s="2" t="s">
        <v>126</v>
      </c>
      <c r="CD3450" s="1" t="b">
        <f t="shared" si="1845"/>
        <v>0</v>
      </c>
      <c r="CE3450" s="1" t="b">
        <f t="shared" si="1846"/>
        <v>0</v>
      </c>
      <c r="CF3450" s="1" t="b">
        <f t="shared" si="1820"/>
        <v>0</v>
      </c>
      <c r="CG3450" s="1" t="b">
        <f t="shared" si="1821"/>
        <v>0</v>
      </c>
      <c r="CH3450" s="1" t="b">
        <f t="shared" si="1822"/>
        <v>0</v>
      </c>
      <c r="CI3450" s="1" t="b">
        <f t="shared" si="1823"/>
        <v>0</v>
      </c>
      <c r="CJ3450" s="1" t="b">
        <f t="shared" si="1824"/>
        <v>0</v>
      </c>
      <c r="CK3450" s="1" t="b">
        <f t="shared" si="1825"/>
        <v>0</v>
      </c>
      <c r="CL3450" s="1" t="b">
        <f t="shared" si="1826"/>
        <v>0</v>
      </c>
      <c r="CM3450" s="1" t="b">
        <f t="shared" si="1827"/>
        <v>0</v>
      </c>
      <c r="CN3450" s="1" t="b">
        <f t="shared" si="1828"/>
        <v>1</v>
      </c>
      <c r="CO3450" s="2" t="b">
        <f t="shared" si="1829"/>
        <v>0</v>
      </c>
      <c r="CP3450" s="2" t="b">
        <f t="shared" si="1830"/>
        <v>0</v>
      </c>
      <c r="CQ3450" s="2" t="b">
        <f t="shared" si="1831"/>
        <v>1</v>
      </c>
      <c r="CR3450" s="6" t="str">
        <f t="shared" si="1832"/>
        <v>Female</v>
      </c>
      <c r="CS3450" s="7">
        <f t="shared" si="1833"/>
        <v>0</v>
      </c>
      <c r="CT3450" s="7">
        <f t="shared" si="1834"/>
        <v>1</v>
      </c>
      <c r="CU3450" s="7">
        <f t="shared" si="1835"/>
        <v>0</v>
      </c>
      <c r="CV3450" s="7">
        <f t="shared" si="1836"/>
        <v>0</v>
      </c>
    </row>
    <row r="3451" spans="2:111" ht="159.5" x14ac:dyDescent="0.35">
      <c r="B3451" s="1" t="s">
        <v>13809</v>
      </c>
      <c r="C3451" s="9">
        <v>44636</v>
      </c>
      <c r="D3451" s="10" t="s">
        <v>13809</v>
      </c>
      <c r="E3451" s="1">
        <v>28</v>
      </c>
      <c r="F3451" s="1" t="s">
        <v>127</v>
      </c>
      <c r="G3451" s="1" t="s">
        <v>13809</v>
      </c>
      <c r="H3451" s="1" t="s">
        <v>13809</v>
      </c>
      <c r="I3451" s="2" t="s">
        <v>183</v>
      </c>
      <c r="J3451" s="2" t="s">
        <v>163</v>
      </c>
      <c r="K3451" s="2" t="s">
        <v>13809</v>
      </c>
      <c r="L3451" s="2" t="s">
        <v>183</v>
      </c>
      <c r="M3451" s="2" t="s">
        <v>163</v>
      </c>
      <c r="N3451" s="2" t="s">
        <v>13809</v>
      </c>
      <c r="O3451" s="2" t="s">
        <v>110</v>
      </c>
      <c r="P3451" s="2" t="s">
        <v>111</v>
      </c>
      <c r="S3451" s="2" t="s">
        <v>112</v>
      </c>
      <c r="T3451" s="2" t="s">
        <v>111</v>
      </c>
      <c r="U3451" s="2" t="b">
        <f t="shared" si="1844"/>
        <v>1</v>
      </c>
      <c r="V3451" s="2" t="s">
        <v>126</v>
      </c>
      <c r="W3451" s="1" t="s">
        <v>112</v>
      </c>
      <c r="X3451" s="1" t="s">
        <v>138</v>
      </c>
      <c r="Y3451" s="2" t="s">
        <v>112</v>
      </c>
      <c r="Z3451" s="2" t="s">
        <v>111</v>
      </c>
      <c r="AA3451" s="2" t="s">
        <v>111</v>
      </c>
      <c r="AB3451" s="2">
        <v>1</v>
      </c>
      <c r="AC3451" s="1" t="s">
        <v>111</v>
      </c>
      <c r="AF3451" s="1" t="s">
        <v>111</v>
      </c>
      <c r="AJ3451" s="1" t="s">
        <v>115</v>
      </c>
      <c r="AK3451" s="1" t="s">
        <v>185</v>
      </c>
      <c r="AO3451" s="1" t="s">
        <v>117</v>
      </c>
      <c r="AU3451" s="1" t="s">
        <v>132</v>
      </c>
      <c r="AZ3451" s="1" t="s">
        <v>1516</v>
      </c>
      <c r="BC3451" s="1" t="s">
        <v>12094</v>
      </c>
      <c r="BH3451" s="1" t="s">
        <v>12095</v>
      </c>
      <c r="BJ3451" s="1" t="s">
        <v>111</v>
      </c>
      <c r="BN3451" s="1" t="s">
        <v>112</v>
      </c>
      <c r="BO3451" s="1" t="s">
        <v>148</v>
      </c>
      <c r="BP3451" s="1" t="s">
        <v>12096</v>
      </c>
      <c r="BU3451" s="34" t="s">
        <v>12097</v>
      </c>
      <c r="BV3451" s="9">
        <v>44636</v>
      </c>
      <c r="BW3451" s="34" t="s">
        <v>15246</v>
      </c>
      <c r="BY3451" s="2" t="s">
        <v>153</v>
      </c>
      <c r="BZ3451" s="2" t="s">
        <v>124</v>
      </c>
      <c r="CB3451" s="1" t="s">
        <v>149</v>
      </c>
      <c r="CD3451" s="1" t="b">
        <f t="shared" si="1845"/>
        <v>1</v>
      </c>
      <c r="CE3451" s="1" t="b">
        <f t="shared" si="1846"/>
        <v>0</v>
      </c>
      <c r="CF3451" s="1" t="b">
        <f t="shared" si="1820"/>
        <v>0</v>
      </c>
      <c r="CG3451" s="1" t="b">
        <f t="shared" si="1821"/>
        <v>0</v>
      </c>
      <c r="CH3451" s="1" t="b">
        <f t="shared" si="1822"/>
        <v>0</v>
      </c>
      <c r="CI3451" s="1" t="b">
        <f t="shared" si="1823"/>
        <v>0</v>
      </c>
      <c r="CJ3451" s="1" t="b">
        <f t="shared" si="1824"/>
        <v>1</v>
      </c>
      <c r="CK3451" s="1" t="b">
        <f t="shared" si="1825"/>
        <v>0</v>
      </c>
      <c r="CL3451" s="1" t="b">
        <f t="shared" si="1826"/>
        <v>0</v>
      </c>
      <c r="CM3451" s="1" t="b">
        <f t="shared" si="1827"/>
        <v>0</v>
      </c>
      <c r="CN3451" s="1" t="b">
        <f t="shared" si="1828"/>
        <v>0</v>
      </c>
      <c r="CO3451" s="2" t="b">
        <f t="shared" si="1829"/>
        <v>1</v>
      </c>
      <c r="CP3451" s="2" t="b">
        <f t="shared" si="1830"/>
        <v>1</v>
      </c>
      <c r="CQ3451" s="2" t="b">
        <f t="shared" si="1831"/>
        <v>0</v>
      </c>
      <c r="CR3451" s="6" t="str">
        <f t="shared" si="1832"/>
        <v>Male</v>
      </c>
      <c r="CS3451" s="7">
        <f t="shared" si="1833"/>
        <v>0</v>
      </c>
      <c r="CT3451" s="7">
        <f t="shared" si="1834"/>
        <v>0</v>
      </c>
      <c r="CU3451" s="7">
        <f t="shared" si="1835"/>
        <v>0</v>
      </c>
      <c r="CV3451" s="7">
        <f t="shared" si="1836"/>
        <v>0</v>
      </c>
      <c r="CW3451" s="7">
        <f>COUNTIF(M3451,"=*moderna*")</f>
        <v>0</v>
      </c>
      <c r="CX3451" s="1" t="b">
        <f>AND(E3451&lt;30,NOT(E3451="."),NOT(E3451=""))</f>
        <v>1</v>
      </c>
      <c r="CY3451" s="1" t="b">
        <f>AND(E3451&gt;17,E3451&lt;41,NOT(E3451="."),NOT(E3451=""))</f>
        <v>1</v>
      </c>
      <c r="DG3451" s="1" t="b">
        <f>AND(E3451&gt;4,E3451&lt;18,NOT(E3451=""),NOT(E3451="."))</f>
        <v>0</v>
      </c>
    </row>
    <row r="3452" spans="2:111" ht="261" x14ac:dyDescent="0.35">
      <c r="B3452" s="1" t="s">
        <v>13809</v>
      </c>
      <c r="C3452" s="9">
        <v>44636</v>
      </c>
      <c r="D3452" s="10" t="s">
        <v>13809</v>
      </c>
      <c r="E3452" s="1">
        <v>18</v>
      </c>
      <c r="F3452" s="1" t="s">
        <v>127</v>
      </c>
      <c r="G3452" s="1" t="s">
        <v>13809</v>
      </c>
      <c r="H3452" s="1" t="s">
        <v>13809</v>
      </c>
      <c r="I3452" s="9">
        <v>44596</v>
      </c>
      <c r="J3452" s="2" t="s">
        <v>109</v>
      </c>
      <c r="K3452" s="2" t="s">
        <v>13809</v>
      </c>
      <c r="L3452" s="9">
        <v>44631</v>
      </c>
      <c r="M3452" s="2" t="s">
        <v>109</v>
      </c>
      <c r="N3452" s="2" t="s">
        <v>13809</v>
      </c>
      <c r="O3452" s="2" t="s">
        <v>110</v>
      </c>
      <c r="P3452" s="2" t="s">
        <v>111</v>
      </c>
      <c r="S3452" s="2" t="s">
        <v>112</v>
      </c>
      <c r="T3452" s="2" t="s">
        <v>111</v>
      </c>
      <c r="U3452" s="2" t="b">
        <f t="shared" si="1844"/>
        <v>1</v>
      </c>
      <c r="V3452" s="2" t="s">
        <v>113</v>
      </c>
      <c r="W3452" s="1" t="s">
        <v>112</v>
      </c>
      <c r="X3452" s="1" t="s">
        <v>114</v>
      </c>
      <c r="Y3452" s="2" t="s">
        <v>112</v>
      </c>
      <c r="Z3452" s="2" t="s">
        <v>111</v>
      </c>
      <c r="AA3452" s="2" t="s">
        <v>112</v>
      </c>
      <c r="AB3452" s="2">
        <v>1</v>
      </c>
      <c r="AC3452" s="1" t="s">
        <v>111</v>
      </c>
      <c r="AF3452" s="1" t="s">
        <v>111</v>
      </c>
      <c r="AJ3452" s="1" t="s">
        <v>115</v>
      </c>
      <c r="AK3452" s="1" t="s">
        <v>194</v>
      </c>
      <c r="AN3452" s="1" t="s">
        <v>12098</v>
      </c>
      <c r="AO3452" s="1" t="s">
        <v>166</v>
      </c>
      <c r="AU3452" s="1" t="s">
        <v>238</v>
      </c>
      <c r="AX3452" s="1">
        <v>56.4</v>
      </c>
      <c r="AZ3452" s="1" t="s">
        <v>310</v>
      </c>
      <c r="BA3452" s="1" t="s">
        <v>12099</v>
      </c>
      <c r="BE3452" s="1">
        <v>35</v>
      </c>
      <c r="BG3452" s="1">
        <v>0.7</v>
      </c>
      <c r="BJ3452" s="1" t="s">
        <v>112</v>
      </c>
      <c r="BK3452" s="1" t="s">
        <v>111</v>
      </c>
      <c r="BQ3452" s="1" t="s">
        <v>121</v>
      </c>
      <c r="BR3452" s="1" t="s">
        <v>122</v>
      </c>
      <c r="BS3452" s="1" t="s">
        <v>112</v>
      </c>
      <c r="BU3452" s="34" t="s">
        <v>12100</v>
      </c>
      <c r="BV3452" s="9">
        <v>44636</v>
      </c>
      <c r="BW3452" s="34" t="s">
        <v>15247</v>
      </c>
      <c r="BY3452" s="2" t="s">
        <v>156</v>
      </c>
      <c r="BZ3452" s="2" t="s">
        <v>124</v>
      </c>
      <c r="CA3452" s="2">
        <v>2</v>
      </c>
      <c r="CB3452" s="1" t="s">
        <v>389</v>
      </c>
      <c r="CC3452" s="2" t="s">
        <v>126</v>
      </c>
      <c r="CD3452" s="1" t="b">
        <f t="shared" si="1845"/>
        <v>1</v>
      </c>
      <c r="CE3452" s="1" t="b">
        <f t="shared" si="1846"/>
        <v>0</v>
      </c>
      <c r="CF3452" s="1" t="b">
        <f t="shared" si="1820"/>
        <v>0</v>
      </c>
      <c r="CG3452" s="1" t="b">
        <f t="shared" si="1821"/>
        <v>0</v>
      </c>
      <c r="CH3452" s="1" t="b">
        <f t="shared" si="1822"/>
        <v>0</v>
      </c>
      <c r="CI3452" s="1" t="b">
        <f t="shared" si="1823"/>
        <v>1</v>
      </c>
      <c r="CJ3452" s="1" t="b">
        <f t="shared" si="1824"/>
        <v>0</v>
      </c>
      <c r="CK3452" s="1" t="b">
        <f t="shared" si="1825"/>
        <v>0</v>
      </c>
      <c r="CL3452" s="1" t="b">
        <f t="shared" si="1826"/>
        <v>0</v>
      </c>
      <c r="CM3452" s="1" t="b">
        <f t="shared" si="1827"/>
        <v>0</v>
      </c>
      <c r="CN3452" s="1" t="b">
        <f t="shared" si="1828"/>
        <v>0</v>
      </c>
      <c r="CO3452" s="2" t="b">
        <f t="shared" si="1829"/>
        <v>1</v>
      </c>
      <c r="CP3452" s="2" t="b">
        <f t="shared" si="1830"/>
        <v>1</v>
      </c>
      <c r="CQ3452" s="2" t="b">
        <f t="shared" si="1831"/>
        <v>0</v>
      </c>
      <c r="CR3452" s="6" t="str">
        <f t="shared" si="1832"/>
        <v>Male</v>
      </c>
      <c r="CS3452" s="7">
        <f t="shared" si="1833"/>
        <v>1</v>
      </c>
      <c r="CT3452" s="7">
        <f t="shared" si="1834"/>
        <v>0</v>
      </c>
      <c r="CU3452" s="7">
        <f t="shared" si="1835"/>
        <v>0</v>
      </c>
      <c r="CV3452" s="7">
        <f t="shared" si="1836"/>
        <v>1</v>
      </c>
    </row>
    <row r="3453" spans="2:111" ht="333.5" x14ac:dyDescent="0.35">
      <c r="B3453" s="1" t="s">
        <v>13809</v>
      </c>
      <c r="C3453" s="9">
        <v>44637</v>
      </c>
      <c r="D3453" s="10" t="s">
        <v>13809</v>
      </c>
      <c r="E3453" s="1">
        <v>17</v>
      </c>
      <c r="F3453" s="1" t="s">
        <v>127</v>
      </c>
      <c r="G3453" s="1" t="s">
        <v>13809</v>
      </c>
      <c r="H3453" s="1" t="s">
        <v>13809</v>
      </c>
      <c r="I3453" s="2" t="s">
        <v>183</v>
      </c>
      <c r="J3453" s="2" t="s">
        <v>163</v>
      </c>
      <c r="K3453" s="2" t="s">
        <v>13809</v>
      </c>
      <c r="L3453" s="2" t="s">
        <v>183</v>
      </c>
      <c r="M3453" s="2" t="s">
        <v>163</v>
      </c>
      <c r="N3453" s="2" t="s">
        <v>13809</v>
      </c>
      <c r="O3453" s="2" t="s">
        <v>110</v>
      </c>
      <c r="P3453" s="2" t="s">
        <v>111</v>
      </c>
      <c r="S3453" s="2" t="s">
        <v>112</v>
      </c>
      <c r="T3453" s="2" t="s">
        <v>111</v>
      </c>
      <c r="U3453" s="2" t="b">
        <f t="shared" si="1844"/>
        <v>1</v>
      </c>
      <c r="V3453" s="2" t="s">
        <v>113</v>
      </c>
      <c r="W3453" s="1" t="s">
        <v>111</v>
      </c>
      <c r="Y3453" s="2" t="s">
        <v>112</v>
      </c>
      <c r="Z3453" s="2" t="s">
        <v>111</v>
      </c>
      <c r="AA3453" s="2" t="s">
        <v>111</v>
      </c>
      <c r="AB3453" s="2">
        <v>2</v>
      </c>
      <c r="AC3453" s="1" t="s">
        <v>111</v>
      </c>
      <c r="AF3453" s="1" t="s">
        <v>111</v>
      </c>
      <c r="AJ3453" s="1" t="s">
        <v>115</v>
      </c>
      <c r="AK3453" s="1" t="s">
        <v>129</v>
      </c>
      <c r="AO3453" s="1" t="s">
        <v>166</v>
      </c>
      <c r="AS3453" s="1" t="s">
        <v>118</v>
      </c>
      <c r="AU3453" s="1" t="s">
        <v>132</v>
      </c>
      <c r="AZ3453" s="1" t="s">
        <v>338</v>
      </c>
      <c r="BA3453" s="1" t="s">
        <v>12101</v>
      </c>
      <c r="BD3453" s="1">
        <v>63.7</v>
      </c>
      <c r="BF3453" s="1" t="s">
        <v>12102</v>
      </c>
      <c r="BG3453" s="1" t="s">
        <v>12103</v>
      </c>
      <c r="BH3453" s="1">
        <v>28</v>
      </c>
      <c r="BJ3453" s="1" t="s">
        <v>112</v>
      </c>
      <c r="BK3453" s="1" t="s">
        <v>112</v>
      </c>
      <c r="BL3453" s="1" t="s">
        <v>231</v>
      </c>
      <c r="BM3453" s="1" t="s">
        <v>12104</v>
      </c>
      <c r="BQ3453" s="1" t="s">
        <v>121</v>
      </c>
      <c r="BR3453" s="1" t="s">
        <v>122</v>
      </c>
      <c r="BS3453" s="1" t="s">
        <v>111</v>
      </c>
      <c r="BT3453" s="34" t="s">
        <v>12105</v>
      </c>
      <c r="BU3453" s="34" t="s">
        <v>12106</v>
      </c>
      <c r="BV3453" s="9">
        <v>44637</v>
      </c>
      <c r="BW3453" s="34" t="s">
        <v>15248</v>
      </c>
      <c r="BY3453" s="2" t="s">
        <v>156</v>
      </c>
      <c r="BZ3453" s="2" t="s">
        <v>124</v>
      </c>
      <c r="CA3453" s="2">
        <v>3</v>
      </c>
      <c r="CB3453" s="1" t="s">
        <v>12107</v>
      </c>
      <c r="CC3453" s="2" t="s">
        <v>126</v>
      </c>
      <c r="CD3453" s="1" t="b">
        <f t="shared" si="1845"/>
        <v>1</v>
      </c>
      <c r="CE3453" s="1" t="b">
        <f t="shared" si="1846"/>
        <v>1</v>
      </c>
      <c r="CF3453" s="1" t="b">
        <f t="shared" si="1820"/>
        <v>0</v>
      </c>
      <c r="CG3453" s="1" t="b">
        <f t="shared" si="1821"/>
        <v>0</v>
      </c>
      <c r="CH3453" s="1" t="b">
        <f t="shared" si="1822"/>
        <v>1</v>
      </c>
      <c r="CI3453" s="1" t="b">
        <f t="shared" si="1823"/>
        <v>0</v>
      </c>
      <c r="CJ3453" s="1" t="b">
        <f t="shared" si="1824"/>
        <v>0</v>
      </c>
      <c r="CK3453" s="1" t="b">
        <f t="shared" si="1825"/>
        <v>0</v>
      </c>
      <c r="CL3453" s="1" t="b">
        <f t="shared" si="1826"/>
        <v>0</v>
      </c>
      <c r="CM3453" s="1" t="b">
        <f t="shared" si="1827"/>
        <v>0</v>
      </c>
      <c r="CN3453" s="1" t="b">
        <f t="shared" si="1828"/>
        <v>0</v>
      </c>
      <c r="CO3453" s="2" t="b">
        <f t="shared" si="1829"/>
        <v>1</v>
      </c>
      <c r="CP3453" s="2" t="b">
        <f t="shared" si="1830"/>
        <v>1</v>
      </c>
      <c r="CQ3453" s="2" t="b">
        <f t="shared" si="1831"/>
        <v>0</v>
      </c>
      <c r="CR3453" s="6" t="str">
        <f t="shared" si="1832"/>
        <v>Male</v>
      </c>
      <c r="CS3453" s="7">
        <f t="shared" si="1833"/>
        <v>0</v>
      </c>
      <c r="CT3453" s="7">
        <f t="shared" si="1834"/>
        <v>0</v>
      </c>
      <c r="CU3453" s="7">
        <f t="shared" si="1835"/>
        <v>0</v>
      </c>
      <c r="CV3453" s="7">
        <f t="shared" si="1836"/>
        <v>0</v>
      </c>
    </row>
    <row r="3454" spans="2:111" ht="87" x14ac:dyDescent="0.35">
      <c r="B3454" s="1" t="s">
        <v>13809</v>
      </c>
      <c r="C3454" s="9">
        <v>44637</v>
      </c>
      <c r="D3454" s="10" t="s">
        <v>13809</v>
      </c>
      <c r="E3454" s="1">
        <v>19</v>
      </c>
      <c r="F3454" s="1" t="s">
        <v>127</v>
      </c>
      <c r="G3454" s="1" t="s">
        <v>13809</v>
      </c>
      <c r="H3454" s="1" t="s">
        <v>13809</v>
      </c>
      <c r="I3454" s="9">
        <v>44292</v>
      </c>
      <c r="J3454" s="2" t="s">
        <v>109</v>
      </c>
      <c r="K3454" s="2" t="s">
        <v>13809</v>
      </c>
      <c r="L3454" s="9">
        <v>44313</v>
      </c>
      <c r="M3454" s="2" t="s">
        <v>109</v>
      </c>
      <c r="N3454" s="2" t="s">
        <v>13809</v>
      </c>
      <c r="O3454" s="2" t="s">
        <v>110</v>
      </c>
      <c r="P3454" s="2" t="s">
        <v>111</v>
      </c>
      <c r="S3454" s="2" t="s">
        <v>112</v>
      </c>
      <c r="T3454" s="2" t="s">
        <v>111</v>
      </c>
      <c r="U3454" s="2" t="b">
        <f t="shared" si="1844"/>
        <v>1</v>
      </c>
      <c r="V3454" s="2" t="s">
        <v>126</v>
      </c>
      <c r="W3454" s="1" t="s">
        <v>112</v>
      </c>
      <c r="X3454" s="1" t="s">
        <v>114</v>
      </c>
      <c r="Y3454" s="2" t="s">
        <v>111</v>
      </c>
      <c r="AF3454" s="1" t="s">
        <v>111</v>
      </c>
      <c r="AJ3454" s="1" t="s">
        <v>115</v>
      </c>
      <c r="AK3454" s="1" t="s">
        <v>194</v>
      </c>
      <c r="AN3454" s="1" t="s">
        <v>266</v>
      </c>
      <c r="AO3454" s="1" t="s">
        <v>171</v>
      </c>
      <c r="AS3454" s="21" t="s">
        <v>12108</v>
      </c>
      <c r="AU3454" s="1" t="s">
        <v>132</v>
      </c>
      <c r="BJ3454" s="1" t="s">
        <v>111</v>
      </c>
      <c r="BN3454" s="1" t="s">
        <v>111</v>
      </c>
      <c r="BU3454" s="34" t="s">
        <v>11718</v>
      </c>
      <c r="BV3454" s="9">
        <v>44637</v>
      </c>
      <c r="BW3454" s="34" t="s">
        <v>12109</v>
      </c>
      <c r="BY3454" s="2" t="s">
        <v>156</v>
      </c>
      <c r="BZ3454" s="2" t="s">
        <v>124</v>
      </c>
      <c r="CB3454" s="1" t="s">
        <v>279</v>
      </c>
      <c r="CD3454" s="1" t="b">
        <f t="shared" si="1845"/>
        <v>1</v>
      </c>
      <c r="CE3454" s="1" t="b">
        <f t="shared" si="1846"/>
        <v>0</v>
      </c>
      <c r="CF3454" s="1" t="b">
        <f t="shared" si="1820"/>
        <v>0</v>
      </c>
      <c r="CG3454" s="1" t="b">
        <f t="shared" si="1821"/>
        <v>0</v>
      </c>
      <c r="CH3454" s="1" t="b">
        <f t="shared" si="1822"/>
        <v>0</v>
      </c>
      <c r="CI3454" s="1" t="b">
        <f t="shared" si="1823"/>
        <v>1</v>
      </c>
      <c r="CJ3454" s="1" t="b">
        <f t="shared" si="1824"/>
        <v>0</v>
      </c>
      <c r="CK3454" s="1" t="b">
        <f t="shared" si="1825"/>
        <v>0</v>
      </c>
      <c r="CL3454" s="1" t="b">
        <f t="shared" si="1826"/>
        <v>0</v>
      </c>
      <c r="CM3454" s="1" t="b">
        <f t="shared" si="1827"/>
        <v>0</v>
      </c>
      <c r="CN3454" s="1" t="b">
        <f t="shared" si="1828"/>
        <v>0</v>
      </c>
      <c r="CO3454" s="2" t="b">
        <f t="shared" si="1829"/>
        <v>0</v>
      </c>
      <c r="CP3454" s="2" t="b">
        <f t="shared" si="1830"/>
        <v>0</v>
      </c>
      <c r="CQ3454" s="2" t="b">
        <f t="shared" si="1831"/>
        <v>0</v>
      </c>
      <c r="CR3454" s="6" t="str">
        <f t="shared" si="1832"/>
        <v>Male</v>
      </c>
      <c r="CS3454" s="7">
        <f t="shared" si="1833"/>
        <v>1</v>
      </c>
      <c r="CT3454" s="7">
        <f t="shared" si="1834"/>
        <v>0</v>
      </c>
      <c r="CU3454" s="7">
        <f t="shared" si="1835"/>
        <v>0</v>
      </c>
      <c r="CV3454" s="7">
        <f t="shared" si="1836"/>
        <v>1</v>
      </c>
      <c r="CW3454" s="7">
        <f>COUNTIF(M3454,"=*moderna*")</f>
        <v>0</v>
      </c>
      <c r="CX3454" s="1" t="b">
        <f>AND(E3454&lt;30,NOT(E3454="."),NOT(E3454=""))</f>
        <v>1</v>
      </c>
      <c r="CY3454" s="1" t="b">
        <f>AND(E3454&gt;17,E3454&lt;41,NOT(E3454="."),NOT(E3454=""))</f>
        <v>1</v>
      </c>
      <c r="DG3454" s="1" t="b">
        <f>AND(E3454&gt;4,E3454&lt;18,NOT(E3454=""),NOT(E3454="."))</f>
        <v>0</v>
      </c>
    </row>
    <row r="3455" spans="2:111" ht="72.5" x14ac:dyDescent="0.35">
      <c r="B3455" s="1" t="s">
        <v>13809</v>
      </c>
      <c r="C3455" s="9">
        <v>44638</v>
      </c>
      <c r="D3455" s="10" t="s">
        <v>13809</v>
      </c>
      <c r="E3455" s="1">
        <v>21</v>
      </c>
      <c r="F3455" s="1" t="s">
        <v>127</v>
      </c>
      <c r="G3455" s="1" t="s">
        <v>13809</v>
      </c>
      <c r="H3455" s="1" t="s">
        <v>13809</v>
      </c>
      <c r="I3455" s="9">
        <v>44516</v>
      </c>
      <c r="J3455" s="2" t="s">
        <v>128</v>
      </c>
      <c r="K3455" s="2" t="s">
        <v>13809</v>
      </c>
      <c r="N3455" s="2" t="s">
        <v>13809</v>
      </c>
      <c r="O3455" s="2" t="s">
        <v>110</v>
      </c>
      <c r="P3455" s="2" t="s">
        <v>111</v>
      </c>
      <c r="S3455" s="2" t="s">
        <v>112</v>
      </c>
      <c r="T3455" s="2" t="s">
        <v>111</v>
      </c>
      <c r="U3455" s="2" t="b">
        <f t="shared" si="1844"/>
        <v>1</v>
      </c>
      <c r="V3455" s="2" t="s">
        <v>113</v>
      </c>
      <c r="W3455" s="1" t="s">
        <v>111</v>
      </c>
      <c r="Y3455" s="2" t="s">
        <v>111</v>
      </c>
      <c r="AF3455" s="1" t="s">
        <v>111</v>
      </c>
      <c r="AJ3455" s="1" t="s">
        <v>115</v>
      </c>
      <c r="AK3455" s="1" t="s">
        <v>194</v>
      </c>
      <c r="AN3455" s="1" t="s">
        <v>6453</v>
      </c>
      <c r="AO3455" s="1" t="s">
        <v>12110</v>
      </c>
      <c r="AU3455" s="1" t="s">
        <v>243</v>
      </c>
      <c r="AZ3455" s="1" t="s">
        <v>179</v>
      </c>
      <c r="BA3455" s="1">
        <v>23.29</v>
      </c>
      <c r="BG3455" s="1">
        <v>14.33</v>
      </c>
      <c r="BJ3455" s="1" t="s">
        <v>112</v>
      </c>
      <c r="BQ3455" s="1" t="s">
        <v>121</v>
      </c>
      <c r="BR3455" s="1" t="s">
        <v>122</v>
      </c>
      <c r="BU3455" s="34" t="s">
        <v>12111</v>
      </c>
      <c r="BV3455" s="9">
        <v>44624</v>
      </c>
      <c r="BW3455" s="34" t="s">
        <v>15249</v>
      </c>
      <c r="BY3455" s="2" t="s">
        <v>136</v>
      </c>
      <c r="BZ3455" s="2" t="s">
        <v>232</v>
      </c>
      <c r="CA3455" s="2">
        <v>3</v>
      </c>
      <c r="CB3455" s="1" t="s">
        <v>7540</v>
      </c>
      <c r="CC3455" s="2" t="s">
        <v>126</v>
      </c>
      <c r="CD3455" s="1" t="b">
        <f t="shared" si="1845"/>
        <v>1</v>
      </c>
      <c r="CE3455" s="1" t="b">
        <f t="shared" si="1846"/>
        <v>0</v>
      </c>
      <c r="CF3455" s="1" t="b">
        <f t="shared" si="1820"/>
        <v>0</v>
      </c>
      <c r="CG3455" s="1" t="b">
        <f t="shared" si="1821"/>
        <v>0</v>
      </c>
      <c r="CH3455" s="1" t="b">
        <f t="shared" si="1822"/>
        <v>0</v>
      </c>
      <c r="CI3455" s="1" t="b">
        <f t="shared" si="1823"/>
        <v>1</v>
      </c>
      <c r="CJ3455" s="1" t="b">
        <f t="shared" si="1824"/>
        <v>0</v>
      </c>
      <c r="CK3455" s="1" t="b">
        <f t="shared" si="1825"/>
        <v>0</v>
      </c>
      <c r="CL3455" s="1" t="b">
        <f t="shared" si="1826"/>
        <v>0</v>
      </c>
      <c r="CM3455" s="1" t="b">
        <f t="shared" si="1827"/>
        <v>0</v>
      </c>
      <c r="CN3455" s="1" t="b">
        <f t="shared" si="1828"/>
        <v>0</v>
      </c>
      <c r="CO3455" s="2" t="b">
        <f t="shared" si="1829"/>
        <v>0</v>
      </c>
      <c r="CP3455" s="2" t="b">
        <f t="shared" si="1830"/>
        <v>0</v>
      </c>
      <c r="CQ3455" s="2" t="b">
        <f t="shared" si="1831"/>
        <v>0</v>
      </c>
      <c r="CR3455" s="6" t="str">
        <f t="shared" si="1832"/>
        <v>Male</v>
      </c>
      <c r="CS3455" s="7">
        <f t="shared" si="1833"/>
        <v>0</v>
      </c>
      <c r="CT3455" s="7">
        <f t="shared" si="1834"/>
        <v>1</v>
      </c>
      <c r="CU3455" s="7">
        <f t="shared" si="1835"/>
        <v>0</v>
      </c>
      <c r="CV3455" s="7">
        <f t="shared" si="1836"/>
        <v>0</v>
      </c>
      <c r="CW3455" s="7">
        <f>COUNTIF(M3455,"=*moderna*")</f>
        <v>0</v>
      </c>
      <c r="CX3455" s="1" t="b">
        <f>AND(E3455&lt;30,NOT(E3455="."),NOT(E3455=""))</f>
        <v>1</v>
      </c>
      <c r="CY3455" s="1" t="b">
        <f>AND(E3455&gt;17,E3455&lt;41,NOT(E3455="."),NOT(E3455=""))</f>
        <v>1</v>
      </c>
      <c r="DG3455" s="1" t="b">
        <f>AND(E3455&gt;4,E3455&lt;18,NOT(E3455=""),NOT(E3455="."))</f>
        <v>0</v>
      </c>
    </row>
    <row r="3456" spans="2:111" ht="72.5" x14ac:dyDescent="0.35">
      <c r="B3456" s="1" t="s">
        <v>13809</v>
      </c>
      <c r="C3456" s="9">
        <v>44638</v>
      </c>
      <c r="D3456" s="10" t="s">
        <v>13809</v>
      </c>
      <c r="E3456" s="1">
        <v>28</v>
      </c>
      <c r="F3456" s="1" t="s">
        <v>108</v>
      </c>
      <c r="G3456" s="1" t="s">
        <v>13809</v>
      </c>
      <c r="H3456" s="1" t="s">
        <v>13809</v>
      </c>
      <c r="I3456" s="2" t="s">
        <v>183</v>
      </c>
      <c r="J3456" s="2" t="s">
        <v>128</v>
      </c>
      <c r="K3456" s="2" t="s">
        <v>13809</v>
      </c>
      <c r="L3456" s="9">
        <v>44484</v>
      </c>
      <c r="M3456" s="2" t="s">
        <v>128</v>
      </c>
      <c r="N3456" s="2" t="s">
        <v>13809</v>
      </c>
      <c r="O3456" s="2" t="s">
        <v>110</v>
      </c>
      <c r="P3456" s="2" t="s">
        <v>111</v>
      </c>
      <c r="S3456" s="2" t="s">
        <v>112</v>
      </c>
      <c r="T3456" s="2" t="s">
        <v>111</v>
      </c>
      <c r="U3456" s="2" t="b">
        <f t="shared" si="1844"/>
        <v>1</v>
      </c>
      <c r="V3456" s="2" t="s">
        <v>113</v>
      </c>
      <c r="W3456" s="1" t="s">
        <v>112</v>
      </c>
      <c r="X3456" s="1" t="s">
        <v>110</v>
      </c>
      <c r="Y3456" s="2" t="s">
        <v>112</v>
      </c>
      <c r="Z3456" s="2" t="s">
        <v>111</v>
      </c>
      <c r="AA3456" s="2" t="s">
        <v>112</v>
      </c>
      <c r="AB3456" s="2">
        <v>10</v>
      </c>
      <c r="AC3456" s="1" t="s">
        <v>111</v>
      </c>
      <c r="AF3456" s="1" t="s">
        <v>111</v>
      </c>
      <c r="AJ3456" s="1" t="s">
        <v>115</v>
      </c>
      <c r="AK3456" s="1" t="s">
        <v>194</v>
      </c>
      <c r="AN3456" s="1" t="s">
        <v>12112</v>
      </c>
      <c r="AO3456" s="1" t="s">
        <v>237</v>
      </c>
      <c r="AS3456" s="1" t="s">
        <v>229</v>
      </c>
      <c r="AU3456" s="1" t="s">
        <v>132</v>
      </c>
      <c r="BJ3456" s="1" t="s">
        <v>111</v>
      </c>
      <c r="BN3456" s="1" t="s">
        <v>112</v>
      </c>
      <c r="BO3456" s="1" t="s">
        <v>148</v>
      </c>
      <c r="BP3456" s="1" t="s">
        <v>12113</v>
      </c>
      <c r="BU3456" s="34" t="s">
        <v>12114</v>
      </c>
      <c r="BV3456" s="9">
        <v>44638</v>
      </c>
      <c r="BW3456" s="34" t="s">
        <v>12115</v>
      </c>
      <c r="BY3456" s="2" t="s">
        <v>156</v>
      </c>
      <c r="BZ3456" s="2" t="s">
        <v>124</v>
      </c>
      <c r="CA3456" s="2">
        <v>2</v>
      </c>
      <c r="CB3456" s="1" t="s">
        <v>246</v>
      </c>
      <c r="CC3456" s="2" t="s">
        <v>113</v>
      </c>
      <c r="CD3456" s="1" t="b">
        <f t="shared" si="1845"/>
        <v>1</v>
      </c>
      <c r="CE3456" s="1" t="b">
        <f t="shared" si="1846"/>
        <v>0</v>
      </c>
      <c r="CF3456" s="1" t="b">
        <f t="shared" si="1820"/>
        <v>0</v>
      </c>
      <c r="CG3456" s="1" t="b">
        <f t="shared" si="1821"/>
        <v>0</v>
      </c>
      <c r="CH3456" s="1" t="b">
        <f t="shared" si="1822"/>
        <v>0</v>
      </c>
      <c r="CI3456" s="1" t="b">
        <f t="shared" si="1823"/>
        <v>0</v>
      </c>
      <c r="CJ3456" s="1" t="b">
        <f t="shared" si="1824"/>
        <v>1</v>
      </c>
      <c r="CK3456" s="1" t="b">
        <f t="shared" si="1825"/>
        <v>0</v>
      </c>
      <c r="CL3456" s="1" t="b">
        <f t="shared" si="1826"/>
        <v>0</v>
      </c>
      <c r="CM3456" s="1" t="b">
        <f t="shared" si="1827"/>
        <v>0</v>
      </c>
      <c r="CN3456" s="1" t="b">
        <f t="shared" si="1828"/>
        <v>0</v>
      </c>
      <c r="CO3456" s="2" t="b">
        <f t="shared" si="1829"/>
        <v>0</v>
      </c>
      <c r="CP3456" s="2" t="b">
        <f t="shared" si="1830"/>
        <v>0</v>
      </c>
      <c r="CQ3456" s="2" t="b">
        <f t="shared" si="1831"/>
        <v>1</v>
      </c>
      <c r="CR3456" s="6" t="str">
        <f t="shared" si="1832"/>
        <v>Female</v>
      </c>
      <c r="CS3456" s="7">
        <f t="shared" si="1833"/>
        <v>0</v>
      </c>
      <c r="CT3456" s="7">
        <f t="shared" si="1834"/>
        <v>1</v>
      </c>
      <c r="CU3456" s="7">
        <f t="shared" si="1835"/>
        <v>0</v>
      </c>
      <c r="CV3456" s="7">
        <f t="shared" si="1836"/>
        <v>0</v>
      </c>
      <c r="CW3456" s="7">
        <f>COUNTIF(M3456,"=*moderna*")</f>
        <v>1</v>
      </c>
      <c r="CX3456" s="1" t="b">
        <f>AND(E3456&lt;30,NOT(E3456="."),NOT(E3456=""))</f>
        <v>1</v>
      </c>
      <c r="CY3456" s="1" t="b">
        <f>AND(E3456&gt;17,E3456&lt;41,NOT(E3456="."),NOT(E3456=""))</f>
        <v>1</v>
      </c>
      <c r="DG3456" s="1" t="b">
        <f>AND(E3456&gt;4,E3456&lt;18,NOT(E3456=""),NOT(E3456="."))</f>
        <v>0</v>
      </c>
    </row>
    <row r="3457" spans="2:111" ht="87" x14ac:dyDescent="0.35">
      <c r="B3457" s="1" t="s">
        <v>13809</v>
      </c>
      <c r="C3457" s="9">
        <v>44638</v>
      </c>
      <c r="D3457" s="10" t="s">
        <v>13809</v>
      </c>
      <c r="E3457" s="1">
        <v>14</v>
      </c>
      <c r="F3457" s="1" t="s">
        <v>108</v>
      </c>
      <c r="G3457" s="1" t="s">
        <v>13809</v>
      </c>
      <c r="H3457" s="1" t="s">
        <v>13809</v>
      </c>
      <c r="I3457" s="2" t="s">
        <v>183</v>
      </c>
      <c r="J3457" s="2" t="s">
        <v>163</v>
      </c>
      <c r="K3457" s="2" t="s">
        <v>13809</v>
      </c>
      <c r="L3457" s="9">
        <v>44442</v>
      </c>
      <c r="M3457" s="2" t="s">
        <v>109</v>
      </c>
      <c r="N3457" s="2" t="s">
        <v>13809</v>
      </c>
      <c r="O3457" s="2" t="s">
        <v>110</v>
      </c>
      <c r="P3457" s="2" t="s">
        <v>111</v>
      </c>
      <c r="S3457" s="2" t="s">
        <v>112</v>
      </c>
      <c r="T3457" s="2" t="s">
        <v>111</v>
      </c>
      <c r="U3457" s="2" t="b">
        <f t="shared" si="1844"/>
        <v>1</v>
      </c>
      <c r="V3457" s="2" t="s">
        <v>126</v>
      </c>
      <c r="W3457" s="1" t="s">
        <v>111</v>
      </c>
      <c r="Y3457" s="2" t="s">
        <v>112</v>
      </c>
      <c r="Z3457" s="2" t="s">
        <v>111</v>
      </c>
      <c r="AA3457" s="2" t="s">
        <v>112</v>
      </c>
      <c r="AB3457" s="2">
        <v>1</v>
      </c>
      <c r="AC3457" s="1" t="s">
        <v>111</v>
      </c>
      <c r="AF3457" s="1" t="s">
        <v>111</v>
      </c>
      <c r="AJ3457" s="1" t="s">
        <v>115</v>
      </c>
      <c r="AK3457" s="1" t="s">
        <v>150</v>
      </c>
      <c r="AO3457" s="1" t="s">
        <v>151</v>
      </c>
      <c r="BJ3457" s="1" t="s">
        <v>111</v>
      </c>
      <c r="BN3457" s="1" t="s">
        <v>112</v>
      </c>
      <c r="BO3457" s="1" t="s">
        <v>148</v>
      </c>
      <c r="BP3457" s="1" t="s">
        <v>7777</v>
      </c>
      <c r="BU3457" s="34" t="s">
        <v>7778</v>
      </c>
      <c r="BV3457" s="9">
        <v>44638</v>
      </c>
      <c r="BW3457" s="34" t="s">
        <v>15250</v>
      </c>
      <c r="BY3457" s="2" t="s">
        <v>153</v>
      </c>
      <c r="BZ3457" s="2" t="s">
        <v>124</v>
      </c>
      <c r="CB3457" s="1" t="s">
        <v>258</v>
      </c>
      <c r="CD3457" s="1" t="b">
        <f t="shared" si="1845"/>
        <v>1</v>
      </c>
      <c r="CE3457" s="1" t="b">
        <f t="shared" si="1846"/>
        <v>1</v>
      </c>
      <c r="CF3457" s="1" t="b">
        <f t="shared" si="1820"/>
        <v>0</v>
      </c>
      <c r="CG3457" s="1" t="b">
        <f t="shared" si="1821"/>
        <v>1</v>
      </c>
      <c r="CH3457" s="1" t="b">
        <f t="shared" si="1822"/>
        <v>0</v>
      </c>
      <c r="CI3457" s="1" t="b">
        <f t="shared" si="1823"/>
        <v>0</v>
      </c>
      <c r="CJ3457" s="1" t="b">
        <f t="shared" si="1824"/>
        <v>0</v>
      </c>
      <c r="CK3457" s="1" t="b">
        <f t="shared" si="1825"/>
        <v>0</v>
      </c>
      <c r="CL3457" s="1" t="b">
        <f t="shared" si="1826"/>
        <v>0</v>
      </c>
      <c r="CM3457" s="1" t="b">
        <f t="shared" si="1827"/>
        <v>0</v>
      </c>
      <c r="CN3457" s="1" t="b">
        <f t="shared" si="1828"/>
        <v>0</v>
      </c>
      <c r="CO3457" s="2" t="b">
        <f t="shared" si="1829"/>
        <v>1</v>
      </c>
      <c r="CP3457" s="2" t="b">
        <f t="shared" si="1830"/>
        <v>1</v>
      </c>
      <c r="CQ3457" s="2" t="b">
        <f t="shared" si="1831"/>
        <v>0</v>
      </c>
      <c r="CR3457" s="6" t="str">
        <f t="shared" si="1832"/>
        <v>Female</v>
      </c>
      <c r="CS3457" s="7">
        <f t="shared" si="1833"/>
        <v>0</v>
      </c>
      <c r="CT3457" s="7">
        <f t="shared" si="1834"/>
        <v>0</v>
      </c>
      <c r="CU3457" s="7">
        <f t="shared" si="1835"/>
        <v>0</v>
      </c>
      <c r="CV3457" s="7">
        <f t="shared" si="1836"/>
        <v>1</v>
      </c>
      <c r="CW3457" s="7">
        <f>COUNTIF(M3457,"=*moderna*")</f>
        <v>0</v>
      </c>
      <c r="CX3457" s="1" t="b">
        <f>AND(E3457&lt;30,NOT(E3457="."),NOT(E3457=""))</f>
        <v>1</v>
      </c>
      <c r="CY3457" s="1" t="b">
        <f>AND(E3457&gt;17,E3457&lt;41,NOT(E3457="."),NOT(E3457=""))</f>
        <v>0</v>
      </c>
      <c r="DG3457" s="1" t="b">
        <f>AND(E3457&gt;4,E3457&lt;18,NOT(E3457=""),NOT(E3457="."))</f>
        <v>1</v>
      </c>
    </row>
    <row r="3458" spans="2:111" ht="203" x14ac:dyDescent="0.35">
      <c r="B3458" s="1" t="s">
        <v>13809</v>
      </c>
      <c r="C3458" s="9">
        <v>44638</v>
      </c>
      <c r="D3458" s="10" t="s">
        <v>13809</v>
      </c>
      <c r="E3458" s="1">
        <v>71</v>
      </c>
      <c r="F3458" s="1" t="s">
        <v>127</v>
      </c>
      <c r="G3458" s="1" t="s">
        <v>13809</v>
      </c>
      <c r="H3458" s="1" t="s">
        <v>13809</v>
      </c>
      <c r="K3458" s="2" t="s">
        <v>13809</v>
      </c>
      <c r="N3458" s="2" t="s">
        <v>13809</v>
      </c>
      <c r="O3458" s="2" t="s">
        <v>110</v>
      </c>
      <c r="P3458" s="2" t="s">
        <v>111</v>
      </c>
      <c r="S3458" s="2" t="s">
        <v>112</v>
      </c>
      <c r="T3458" s="2" t="s">
        <v>111</v>
      </c>
      <c r="U3458" s="2" t="b">
        <f t="shared" si="1844"/>
        <v>1</v>
      </c>
      <c r="V3458" s="2" t="s">
        <v>126</v>
      </c>
      <c r="W3458" s="1" t="s">
        <v>111</v>
      </c>
      <c r="Y3458" s="2" t="s">
        <v>112</v>
      </c>
      <c r="Z3458" s="2" t="s">
        <v>111</v>
      </c>
      <c r="AA3458" s="2" t="s">
        <v>111</v>
      </c>
      <c r="AB3458" s="2">
        <v>42</v>
      </c>
      <c r="AC3458" s="1" t="s">
        <v>112</v>
      </c>
      <c r="AD3458" s="1" t="s">
        <v>192</v>
      </c>
      <c r="AE3458" s="1" t="s">
        <v>3424</v>
      </c>
      <c r="AF3458" s="1" t="s">
        <v>112</v>
      </c>
      <c r="AG3458" s="1" t="s">
        <v>138</v>
      </c>
      <c r="AH3458" s="1" t="s">
        <v>12116</v>
      </c>
      <c r="AI3458" s="1" t="s">
        <v>4408</v>
      </c>
      <c r="AJ3458" s="1" t="s">
        <v>115</v>
      </c>
      <c r="AK3458" s="1" t="s">
        <v>291</v>
      </c>
      <c r="AN3458" s="1" t="s">
        <v>12117</v>
      </c>
      <c r="AO3458" s="1" t="s">
        <v>296</v>
      </c>
      <c r="AZ3458" s="1" t="s">
        <v>320</v>
      </c>
      <c r="BG3458" s="1" t="s">
        <v>12118</v>
      </c>
      <c r="BH3458" s="1" t="s">
        <v>9449</v>
      </c>
      <c r="BJ3458" s="1" t="s">
        <v>112</v>
      </c>
      <c r="BK3458" s="1" t="s">
        <v>112</v>
      </c>
      <c r="BL3458" s="1" t="s">
        <v>361</v>
      </c>
      <c r="BM3458" s="1" t="s">
        <v>12119</v>
      </c>
      <c r="BQ3458" s="1" t="s">
        <v>121</v>
      </c>
      <c r="BR3458" s="1" t="s">
        <v>122</v>
      </c>
      <c r="BS3458" s="1" t="s">
        <v>111</v>
      </c>
      <c r="BT3458" s="34" t="s">
        <v>12120</v>
      </c>
      <c r="BU3458" s="34" t="s">
        <v>14068</v>
      </c>
      <c r="BV3458" s="9">
        <v>44715</v>
      </c>
      <c r="BW3458" s="34" t="s">
        <v>12121</v>
      </c>
      <c r="BY3458" s="2" t="s">
        <v>153</v>
      </c>
      <c r="BZ3458" s="2" t="s">
        <v>124</v>
      </c>
      <c r="CB3458" s="1" t="s">
        <v>3574</v>
      </c>
      <c r="CD3458" s="1" t="b">
        <f t="shared" si="1845"/>
        <v>0</v>
      </c>
      <c r="CE3458" s="1" t="b">
        <f t="shared" si="1846"/>
        <v>0</v>
      </c>
      <c r="CF3458" s="1" t="b">
        <f t="shared" ref="CF3458:CF3521" si="1847">AND(E3458&gt;4,E3458&lt;12,NOT(E3458=""),NOT(E3458="."))</f>
        <v>0</v>
      </c>
      <c r="CG3458" s="1" t="b">
        <f t="shared" ref="CG3458:CG3521" si="1848">AND(E3458&gt;11,E3458&lt;16,NOT(E3458=""),NOT(E3458="."))</f>
        <v>0</v>
      </c>
      <c r="CH3458" s="1" t="b">
        <f t="shared" ref="CH3458:CH3521" si="1849">AND(E3458&gt;15,E3458&lt;18)</f>
        <v>0</v>
      </c>
      <c r="CI3458" s="1" t="b">
        <f t="shared" ref="CI3458:CI3521" si="1850">AND(E3458&gt;17,E3458&lt;25)</f>
        <v>0</v>
      </c>
      <c r="CJ3458" s="1" t="b">
        <f t="shared" ref="CJ3458:CJ3521" si="1851">AND(E3458&gt;24,E3458&lt;30)</f>
        <v>0</v>
      </c>
      <c r="CK3458" s="1" t="b">
        <f t="shared" ref="CK3458:CK3521" si="1852">AND(E3458&gt;29,E3458&lt;40)</f>
        <v>0</v>
      </c>
      <c r="CL3458" s="1" t="b">
        <f t="shared" ref="CL3458:CL3521" si="1853">AND(E3458&gt;39,E3458&lt;50)</f>
        <v>0</v>
      </c>
      <c r="CM3458" s="1" t="b">
        <f t="shared" ref="CM3458:CM3521" si="1854">AND(E3458&gt;49,E3458&lt;65)</f>
        <v>0</v>
      </c>
      <c r="CN3458" s="1" t="b">
        <f t="shared" ref="CN3458:CN3521" si="1855">AND(E3458&gt;64,NOT(E3458="."),NOT(E3458=""))</f>
        <v>1</v>
      </c>
      <c r="CO3458" s="2" t="b">
        <f t="shared" ref="CO3458:CO3521" si="1856">AND(AB3458&lt;7,NOT(AB3458="."),NOT(AB3458=""))</f>
        <v>0</v>
      </c>
      <c r="CP3458" s="2" t="b">
        <f t="shared" ref="CP3458:CP3521" si="1857">AND(AB3458&lt;8,NOT(AB3458="."),NOT(AB3458=""))</f>
        <v>0</v>
      </c>
      <c r="CQ3458" s="2" t="b">
        <f t="shared" ref="CQ3458:CQ3521" si="1858">AND(AB3458&gt;7,AB3458&lt;22,NOT(AB3458=""),NOT(AB3458="."))</f>
        <v>0</v>
      </c>
      <c r="CR3458" s="6" t="str">
        <f t="shared" ref="CR3458:CR3521" si="1859">F3458</f>
        <v>Male</v>
      </c>
      <c r="CS3458" s="7">
        <f t="shared" ref="CS3458:CS3521" si="1860">COUNTIF(J3458,"=*pfizer*")</f>
        <v>0</v>
      </c>
      <c r="CT3458" s="7">
        <f t="shared" ref="CT3458:CT3521" si="1861">COUNTIF(J3458,"=*moderna*")</f>
        <v>0</v>
      </c>
      <c r="CU3458" s="7">
        <f t="shared" ref="CU3458:CU3521" si="1862">COUNTIF(J3458,"=*janssen*")</f>
        <v>0</v>
      </c>
      <c r="CV3458" s="7">
        <f t="shared" ref="CV3458:CV3521" si="1863">COUNTIF(M3458,"=*pfizer*")</f>
        <v>0</v>
      </c>
      <c r="CW3458" s="7">
        <f>COUNTIF(M3458,"=*moderna*")</f>
        <v>0</v>
      </c>
      <c r="CX3458" s="1" t="b">
        <f>AND(E3458&lt;30,NOT(E3458="."),NOT(E3458=""))</f>
        <v>0</v>
      </c>
      <c r="CY3458" s="1" t="b">
        <f>AND(E3458&gt;17,E3458&lt;41,NOT(E3458="."),NOT(E3458=""))</f>
        <v>0</v>
      </c>
    </row>
    <row r="3459" spans="2:111" ht="130.5" x14ac:dyDescent="0.35">
      <c r="B3459" s="1" t="s">
        <v>13809</v>
      </c>
      <c r="C3459" s="9">
        <v>44639</v>
      </c>
      <c r="D3459" s="10" t="s">
        <v>13809</v>
      </c>
      <c r="E3459" s="1">
        <v>28</v>
      </c>
      <c r="F3459" s="1" t="s">
        <v>127</v>
      </c>
      <c r="G3459" s="1" t="s">
        <v>13809</v>
      </c>
      <c r="H3459" s="1" t="s">
        <v>13809</v>
      </c>
      <c r="I3459" s="9">
        <v>44331</v>
      </c>
      <c r="J3459" s="2" t="s">
        <v>409</v>
      </c>
      <c r="K3459" s="2" t="s">
        <v>13809</v>
      </c>
      <c r="L3459" s="9">
        <v>44600</v>
      </c>
      <c r="M3459" s="2" t="s">
        <v>409</v>
      </c>
      <c r="N3459" s="2" t="s">
        <v>13809</v>
      </c>
      <c r="O3459" s="2" t="s">
        <v>110</v>
      </c>
      <c r="P3459" s="2" t="s">
        <v>111</v>
      </c>
      <c r="S3459" s="2" t="s">
        <v>112</v>
      </c>
      <c r="T3459" s="2" t="s">
        <v>111</v>
      </c>
      <c r="U3459" s="2" t="b">
        <f t="shared" si="1844"/>
        <v>1</v>
      </c>
      <c r="V3459" s="2" t="s">
        <v>126</v>
      </c>
      <c r="W3459" s="1" t="s">
        <v>112</v>
      </c>
      <c r="X3459" s="1" t="s">
        <v>110</v>
      </c>
      <c r="Y3459" s="2" t="s">
        <v>112</v>
      </c>
      <c r="Z3459" s="2" t="s">
        <v>111</v>
      </c>
      <c r="AA3459" s="2" t="s">
        <v>112</v>
      </c>
      <c r="AB3459" s="2">
        <v>2</v>
      </c>
      <c r="AC3459" s="1" t="s">
        <v>111</v>
      </c>
      <c r="AJ3459" s="1" t="s">
        <v>115</v>
      </c>
      <c r="AK3459" s="1" t="s">
        <v>201</v>
      </c>
      <c r="AN3459" s="1" t="s">
        <v>12122</v>
      </c>
      <c r="AO3459" s="1" t="s">
        <v>2598</v>
      </c>
      <c r="AZ3459" s="1" t="s">
        <v>155</v>
      </c>
      <c r="BA3459" s="1" t="s">
        <v>12123</v>
      </c>
      <c r="BJ3459" s="1" t="s">
        <v>111</v>
      </c>
      <c r="BN3459" s="1" t="s">
        <v>112</v>
      </c>
      <c r="BO3459" s="1" t="s">
        <v>148</v>
      </c>
      <c r="BP3459" s="1" t="s">
        <v>12124</v>
      </c>
      <c r="BQ3459" s="1" t="s">
        <v>121</v>
      </c>
      <c r="BR3459" s="1" t="s">
        <v>122</v>
      </c>
      <c r="BS3459" s="1" t="s">
        <v>112</v>
      </c>
      <c r="BU3459" s="34" t="s">
        <v>12125</v>
      </c>
      <c r="BV3459" s="9">
        <v>44639</v>
      </c>
      <c r="BW3459" s="34" t="s">
        <v>15251</v>
      </c>
      <c r="BY3459" s="2" t="s">
        <v>153</v>
      </c>
      <c r="BZ3459" s="2" t="s">
        <v>124</v>
      </c>
      <c r="CB3459" s="1" t="s">
        <v>4465</v>
      </c>
      <c r="CD3459" s="1" t="b">
        <f t="shared" si="1845"/>
        <v>1</v>
      </c>
      <c r="CE3459" s="1" t="b">
        <f t="shared" si="1846"/>
        <v>0</v>
      </c>
      <c r="CF3459" s="1" t="b">
        <f t="shared" si="1847"/>
        <v>0</v>
      </c>
      <c r="CG3459" s="1" t="b">
        <f t="shared" si="1848"/>
        <v>0</v>
      </c>
      <c r="CH3459" s="1" t="b">
        <f t="shared" si="1849"/>
        <v>0</v>
      </c>
      <c r="CI3459" s="1" t="b">
        <f t="shared" si="1850"/>
        <v>0</v>
      </c>
      <c r="CJ3459" s="1" t="b">
        <f t="shared" si="1851"/>
        <v>1</v>
      </c>
      <c r="CK3459" s="1" t="b">
        <f t="shared" si="1852"/>
        <v>0</v>
      </c>
      <c r="CL3459" s="1" t="b">
        <f t="shared" si="1853"/>
        <v>0</v>
      </c>
      <c r="CM3459" s="1" t="b">
        <f t="shared" si="1854"/>
        <v>0</v>
      </c>
      <c r="CN3459" s="1" t="b">
        <f t="shared" si="1855"/>
        <v>0</v>
      </c>
      <c r="CO3459" s="2" t="b">
        <f t="shared" si="1856"/>
        <v>1</v>
      </c>
      <c r="CP3459" s="2" t="b">
        <f t="shared" si="1857"/>
        <v>1</v>
      </c>
      <c r="CQ3459" s="2" t="b">
        <f t="shared" si="1858"/>
        <v>0</v>
      </c>
      <c r="CR3459" s="6" t="str">
        <f t="shared" si="1859"/>
        <v>Male</v>
      </c>
      <c r="CS3459" s="7">
        <f t="shared" si="1860"/>
        <v>0</v>
      </c>
      <c r="CT3459" s="7">
        <f t="shared" si="1861"/>
        <v>0</v>
      </c>
      <c r="CU3459" s="7">
        <f t="shared" si="1862"/>
        <v>1</v>
      </c>
      <c r="CV3459" s="7">
        <f t="shared" si="1863"/>
        <v>0</v>
      </c>
    </row>
    <row r="3460" spans="2:111" ht="159.5" x14ac:dyDescent="0.35">
      <c r="B3460" s="1" t="s">
        <v>13809</v>
      </c>
      <c r="C3460" s="9">
        <v>44641</v>
      </c>
      <c r="D3460" s="10" t="s">
        <v>13809</v>
      </c>
      <c r="E3460" s="1">
        <v>21</v>
      </c>
      <c r="F3460" s="1" t="s">
        <v>127</v>
      </c>
      <c r="G3460" s="1" t="s">
        <v>13809</v>
      </c>
      <c r="H3460" s="1" t="s">
        <v>13809</v>
      </c>
      <c r="I3460" s="9">
        <v>44286</v>
      </c>
      <c r="J3460" s="2" t="s">
        <v>109</v>
      </c>
      <c r="K3460" s="2" t="s">
        <v>13809</v>
      </c>
      <c r="L3460" s="9">
        <v>44307</v>
      </c>
      <c r="M3460" s="2" t="s">
        <v>109</v>
      </c>
      <c r="N3460" s="2" t="s">
        <v>13809</v>
      </c>
      <c r="O3460" s="2" t="s">
        <v>110</v>
      </c>
      <c r="P3460" s="2" t="s">
        <v>111</v>
      </c>
      <c r="S3460" s="2" t="s">
        <v>112</v>
      </c>
      <c r="T3460" s="2" t="s">
        <v>111</v>
      </c>
      <c r="U3460" s="2" t="b">
        <f t="shared" si="1844"/>
        <v>1</v>
      </c>
      <c r="V3460" s="2" t="s">
        <v>113</v>
      </c>
      <c r="W3460" s="1" t="s">
        <v>112</v>
      </c>
      <c r="X3460" s="1" t="s">
        <v>114</v>
      </c>
      <c r="Y3460" s="2" t="s">
        <v>112</v>
      </c>
      <c r="Z3460" s="2" t="s">
        <v>111</v>
      </c>
      <c r="AA3460" s="2" t="s">
        <v>112</v>
      </c>
      <c r="AB3460" s="2">
        <v>42</v>
      </c>
      <c r="AC3460" s="1" t="s">
        <v>112</v>
      </c>
      <c r="AD3460" s="1" t="s">
        <v>192</v>
      </c>
      <c r="AE3460" s="1" t="s">
        <v>12126</v>
      </c>
      <c r="AF3460" s="1" t="s">
        <v>111</v>
      </c>
      <c r="AJ3460" s="1" t="s">
        <v>115</v>
      </c>
      <c r="AK3460" s="1" t="s">
        <v>144</v>
      </c>
      <c r="AO3460" s="1" t="s">
        <v>130</v>
      </c>
      <c r="AS3460" s="1" t="s">
        <v>140</v>
      </c>
      <c r="AU3460" s="1" t="s">
        <v>177</v>
      </c>
      <c r="AX3460" s="1">
        <v>30</v>
      </c>
      <c r="AZ3460" s="1" t="s">
        <v>1764</v>
      </c>
      <c r="BC3460" s="1" t="s">
        <v>12127</v>
      </c>
      <c r="BE3460" s="1" t="s">
        <v>12128</v>
      </c>
      <c r="BG3460" s="1" t="s">
        <v>12129</v>
      </c>
      <c r="BH3460" s="1" t="s">
        <v>7543</v>
      </c>
      <c r="BJ3460" s="1" t="s">
        <v>112</v>
      </c>
      <c r="BK3460" s="1" t="s">
        <v>112</v>
      </c>
      <c r="BL3460" s="1" t="s">
        <v>142</v>
      </c>
      <c r="BQ3460" s="1" t="s">
        <v>121</v>
      </c>
      <c r="BR3460" s="1" t="s">
        <v>122</v>
      </c>
      <c r="BS3460" s="1" t="s">
        <v>112</v>
      </c>
      <c r="BU3460" s="34" t="s">
        <v>12130</v>
      </c>
      <c r="BV3460" s="9">
        <v>44662</v>
      </c>
      <c r="BW3460" s="34" t="s">
        <v>15252</v>
      </c>
      <c r="BY3460" s="2" t="s">
        <v>123</v>
      </c>
      <c r="BZ3460" s="2" t="s">
        <v>124</v>
      </c>
      <c r="CA3460" s="2">
        <v>2</v>
      </c>
      <c r="CB3460" s="1" t="s">
        <v>149</v>
      </c>
      <c r="CC3460" s="2" t="s">
        <v>126</v>
      </c>
      <c r="CD3460" s="1" t="b">
        <f t="shared" si="1845"/>
        <v>1</v>
      </c>
      <c r="CE3460" s="1" t="b">
        <f t="shared" si="1846"/>
        <v>0</v>
      </c>
      <c r="CF3460" s="1" t="b">
        <f t="shared" si="1847"/>
        <v>0</v>
      </c>
      <c r="CG3460" s="1" t="b">
        <f t="shared" si="1848"/>
        <v>0</v>
      </c>
      <c r="CH3460" s="1" t="b">
        <f t="shared" si="1849"/>
        <v>0</v>
      </c>
      <c r="CI3460" s="1" t="b">
        <f t="shared" si="1850"/>
        <v>1</v>
      </c>
      <c r="CJ3460" s="1" t="b">
        <f t="shared" si="1851"/>
        <v>0</v>
      </c>
      <c r="CK3460" s="1" t="b">
        <f t="shared" si="1852"/>
        <v>0</v>
      </c>
      <c r="CL3460" s="1" t="b">
        <f t="shared" si="1853"/>
        <v>0</v>
      </c>
      <c r="CM3460" s="1" t="b">
        <f t="shared" si="1854"/>
        <v>0</v>
      </c>
      <c r="CN3460" s="1" t="b">
        <f t="shared" si="1855"/>
        <v>0</v>
      </c>
      <c r="CO3460" s="2" t="b">
        <f t="shared" si="1856"/>
        <v>0</v>
      </c>
      <c r="CP3460" s="2" t="b">
        <f t="shared" si="1857"/>
        <v>0</v>
      </c>
      <c r="CQ3460" s="2" t="b">
        <f t="shared" si="1858"/>
        <v>0</v>
      </c>
      <c r="CR3460" s="6" t="str">
        <f t="shared" si="1859"/>
        <v>Male</v>
      </c>
      <c r="CS3460" s="7">
        <f t="shared" si="1860"/>
        <v>1</v>
      </c>
      <c r="CT3460" s="7">
        <f t="shared" si="1861"/>
        <v>0</v>
      </c>
      <c r="CU3460" s="7">
        <f t="shared" si="1862"/>
        <v>0</v>
      </c>
      <c r="CV3460" s="7">
        <f t="shared" si="1863"/>
        <v>1</v>
      </c>
      <c r="CW3460" s="7">
        <f>COUNTIF(M3460,"=*moderna*")</f>
        <v>0</v>
      </c>
      <c r="CX3460" s="1" t="b">
        <f>AND(E3460&lt;30,NOT(E3460="."),NOT(E3460=""))</f>
        <v>1</v>
      </c>
      <c r="CY3460" s="1" t="b">
        <f>AND(E3460&gt;17,E3460&lt;41,NOT(E3460="."),NOT(E3460=""))</f>
        <v>1</v>
      </c>
      <c r="DG3460" s="1" t="b">
        <f>AND(E3460&gt;4,E3460&lt;18,NOT(E3460=""),NOT(E3460="."))</f>
        <v>0</v>
      </c>
    </row>
    <row r="3461" spans="2:111" ht="188.5" x14ac:dyDescent="0.35">
      <c r="B3461" s="1" t="s">
        <v>13809</v>
      </c>
      <c r="C3461" s="9">
        <v>44642</v>
      </c>
      <c r="D3461" s="10" t="s">
        <v>13809</v>
      </c>
      <c r="E3461" s="1">
        <v>53</v>
      </c>
      <c r="F3461" s="1" t="s">
        <v>108</v>
      </c>
      <c r="G3461" s="1" t="s">
        <v>13809</v>
      </c>
      <c r="H3461" s="1" t="s">
        <v>13809</v>
      </c>
      <c r="I3461" s="2" t="s">
        <v>183</v>
      </c>
      <c r="J3461" s="2" t="s">
        <v>128</v>
      </c>
      <c r="K3461" s="2" t="s">
        <v>13809</v>
      </c>
      <c r="M3461" s="2" t="s">
        <v>163</v>
      </c>
      <c r="N3461" s="2" t="s">
        <v>13809</v>
      </c>
      <c r="O3461" s="2" t="s">
        <v>110</v>
      </c>
      <c r="P3461" s="2" t="s">
        <v>111</v>
      </c>
      <c r="S3461" s="2" t="s">
        <v>112</v>
      </c>
      <c r="T3461" s="2" t="s">
        <v>111</v>
      </c>
      <c r="U3461" s="2" t="b">
        <f t="shared" si="1844"/>
        <v>1</v>
      </c>
      <c r="V3461" s="2" t="s">
        <v>113</v>
      </c>
      <c r="W3461" s="1" t="s">
        <v>112</v>
      </c>
      <c r="X3461" s="1" t="s">
        <v>114</v>
      </c>
      <c r="Y3461" s="2" t="s">
        <v>112</v>
      </c>
      <c r="Z3461" s="2" t="s">
        <v>112</v>
      </c>
      <c r="AB3461" s="2">
        <v>3</v>
      </c>
      <c r="AK3461" s="1" t="s">
        <v>291</v>
      </c>
      <c r="AN3461" s="1" t="s">
        <v>12131</v>
      </c>
      <c r="AO3461" s="1" t="s">
        <v>10634</v>
      </c>
      <c r="AS3461" s="1" t="s">
        <v>12132</v>
      </c>
      <c r="AU3461" s="1" t="s">
        <v>132</v>
      </c>
      <c r="AZ3461" s="1" t="s">
        <v>198</v>
      </c>
      <c r="BA3461" s="1" t="s">
        <v>12133</v>
      </c>
      <c r="BF3461" s="1" t="s">
        <v>12134</v>
      </c>
      <c r="BG3461" s="1" t="s">
        <v>12135</v>
      </c>
      <c r="BH3461" s="1" t="s">
        <v>12136</v>
      </c>
      <c r="BJ3461" s="1" t="s">
        <v>112</v>
      </c>
      <c r="BK3461" s="1" t="s">
        <v>112</v>
      </c>
      <c r="BL3461" s="1" t="s">
        <v>1028</v>
      </c>
      <c r="BQ3461" s="1" t="s">
        <v>121</v>
      </c>
      <c r="BR3461" s="1" t="s">
        <v>122</v>
      </c>
      <c r="BS3461" s="1" t="s">
        <v>112</v>
      </c>
      <c r="BU3461" s="34" t="s">
        <v>12137</v>
      </c>
      <c r="BV3461" s="9">
        <v>44643</v>
      </c>
      <c r="BW3461" s="34" t="s">
        <v>12138</v>
      </c>
      <c r="BY3461" s="2" t="s">
        <v>136</v>
      </c>
      <c r="BZ3461" s="2" t="s">
        <v>124</v>
      </c>
      <c r="CA3461" s="2">
        <v>1</v>
      </c>
      <c r="CB3461" s="1" t="s">
        <v>246</v>
      </c>
      <c r="CC3461" s="2" t="s">
        <v>126</v>
      </c>
      <c r="CD3461" s="1" t="b">
        <f t="shared" si="1845"/>
        <v>0</v>
      </c>
      <c r="CE3461" s="1" t="b">
        <f t="shared" si="1846"/>
        <v>0</v>
      </c>
      <c r="CF3461" s="1" t="b">
        <f t="shared" si="1847"/>
        <v>0</v>
      </c>
      <c r="CG3461" s="1" t="b">
        <f t="shared" si="1848"/>
        <v>0</v>
      </c>
      <c r="CH3461" s="1" t="b">
        <f t="shared" si="1849"/>
        <v>0</v>
      </c>
      <c r="CI3461" s="1" t="b">
        <f t="shared" si="1850"/>
        <v>0</v>
      </c>
      <c r="CJ3461" s="1" t="b">
        <f t="shared" si="1851"/>
        <v>0</v>
      </c>
      <c r="CK3461" s="1" t="b">
        <f t="shared" si="1852"/>
        <v>0</v>
      </c>
      <c r="CL3461" s="1" t="b">
        <f t="shared" si="1853"/>
        <v>0</v>
      </c>
      <c r="CM3461" s="1" t="b">
        <f t="shared" si="1854"/>
        <v>1</v>
      </c>
      <c r="CN3461" s="1" t="b">
        <f t="shared" si="1855"/>
        <v>0</v>
      </c>
      <c r="CO3461" s="2" t="b">
        <f t="shared" si="1856"/>
        <v>1</v>
      </c>
      <c r="CP3461" s="2" t="b">
        <f t="shared" si="1857"/>
        <v>1</v>
      </c>
      <c r="CQ3461" s="2" t="b">
        <f t="shared" si="1858"/>
        <v>0</v>
      </c>
      <c r="CR3461" s="6" t="str">
        <f t="shared" si="1859"/>
        <v>Female</v>
      </c>
      <c r="CS3461" s="7">
        <f t="shared" si="1860"/>
        <v>0</v>
      </c>
      <c r="CT3461" s="7">
        <f t="shared" si="1861"/>
        <v>1</v>
      </c>
      <c r="CU3461" s="7">
        <f t="shared" si="1862"/>
        <v>0</v>
      </c>
      <c r="CV3461" s="7">
        <f t="shared" si="1863"/>
        <v>0</v>
      </c>
      <c r="CW3461" s="7">
        <f>COUNTIF(M3461,"=*moderna*")</f>
        <v>0</v>
      </c>
      <c r="CX3461" s="1" t="b">
        <f>AND(E3461&lt;30,NOT(E3461="."),NOT(E3461=""))</f>
        <v>0</v>
      </c>
      <c r="CY3461" s="1" t="b">
        <f>AND(E3461&gt;17,E3461&lt;41,NOT(E3461="."),NOT(E3461=""))</f>
        <v>0</v>
      </c>
      <c r="DG3461" s="1" t="b">
        <f>AND(E3461&gt;4,E3461&lt;18,NOT(E3461=""),NOT(E3461="."))</f>
        <v>0</v>
      </c>
    </row>
    <row r="3462" spans="2:111" ht="130.5" x14ac:dyDescent="0.35">
      <c r="B3462" s="1" t="s">
        <v>13809</v>
      </c>
      <c r="C3462" s="9">
        <v>44631</v>
      </c>
      <c r="D3462" s="10" t="s">
        <v>13809</v>
      </c>
      <c r="E3462" s="1">
        <v>27</v>
      </c>
      <c r="F3462" s="1" t="s">
        <v>108</v>
      </c>
      <c r="G3462" s="1" t="s">
        <v>13809</v>
      </c>
      <c r="H3462" s="1" t="s">
        <v>13809</v>
      </c>
      <c r="I3462" s="2" t="s">
        <v>183</v>
      </c>
      <c r="J3462" s="2" t="s">
        <v>163</v>
      </c>
      <c r="K3462" s="2" t="s">
        <v>13809</v>
      </c>
      <c r="L3462" s="2" t="s">
        <v>183</v>
      </c>
      <c r="M3462" s="2" t="s">
        <v>163</v>
      </c>
      <c r="N3462" s="2" t="s">
        <v>13809</v>
      </c>
      <c r="O3462" s="2" t="s">
        <v>110</v>
      </c>
      <c r="P3462" s="2" t="s">
        <v>111</v>
      </c>
      <c r="S3462" s="2" t="s">
        <v>112</v>
      </c>
      <c r="T3462" s="2" t="s">
        <v>111</v>
      </c>
      <c r="U3462" s="2" t="b">
        <f t="shared" si="1844"/>
        <v>1</v>
      </c>
      <c r="V3462" s="2" t="s">
        <v>113</v>
      </c>
      <c r="W3462" s="1" t="s">
        <v>112</v>
      </c>
      <c r="X3462" s="1" t="s">
        <v>114</v>
      </c>
      <c r="Y3462" s="2" t="s">
        <v>112</v>
      </c>
      <c r="Z3462" s="2" t="s">
        <v>111</v>
      </c>
      <c r="AA3462" s="2" t="s">
        <v>111</v>
      </c>
      <c r="AB3462" s="2">
        <v>1</v>
      </c>
      <c r="AK3462" s="1" t="s">
        <v>201</v>
      </c>
      <c r="AN3462" s="1" t="s">
        <v>12139</v>
      </c>
      <c r="AO3462" s="1" t="s">
        <v>393</v>
      </c>
      <c r="AZ3462" s="1" t="s">
        <v>155</v>
      </c>
      <c r="BA3462" s="1" t="s">
        <v>12140</v>
      </c>
      <c r="BJ3462" s="1" t="s">
        <v>112</v>
      </c>
      <c r="BK3462" s="1" t="s">
        <v>112</v>
      </c>
      <c r="BL3462" s="1" t="s">
        <v>142</v>
      </c>
      <c r="BQ3462" s="1" t="s">
        <v>121</v>
      </c>
      <c r="BR3462" s="1" t="s">
        <v>122</v>
      </c>
      <c r="BS3462" s="1" t="s">
        <v>112</v>
      </c>
      <c r="BU3462" s="34" t="s">
        <v>12141</v>
      </c>
      <c r="BV3462" s="9">
        <v>44630</v>
      </c>
      <c r="BW3462" s="34" t="s">
        <v>15253</v>
      </c>
      <c r="BY3462" s="2" t="s">
        <v>136</v>
      </c>
      <c r="BZ3462" s="2" t="s">
        <v>232</v>
      </c>
      <c r="CA3462" s="2">
        <v>3</v>
      </c>
      <c r="CB3462" s="1" t="s">
        <v>4465</v>
      </c>
      <c r="CC3462" s="2" t="s">
        <v>126</v>
      </c>
      <c r="CD3462" s="1" t="b">
        <f t="shared" si="1845"/>
        <v>1</v>
      </c>
      <c r="CE3462" s="1" t="b">
        <f t="shared" si="1846"/>
        <v>0</v>
      </c>
      <c r="CF3462" s="1" t="b">
        <f t="shared" si="1847"/>
        <v>0</v>
      </c>
      <c r="CG3462" s="1" t="b">
        <f t="shared" si="1848"/>
        <v>0</v>
      </c>
      <c r="CH3462" s="1" t="b">
        <f t="shared" si="1849"/>
        <v>0</v>
      </c>
      <c r="CI3462" s="1" t="b">
        <f t="shared" si="1850"/>
        <v>0</v>
      </c>
      <c r="CJ3462" s="1" t="b">
        <f t="shared" si="1851"/>
        <v>1</v>
      </c>
      <c r="CK3462" s="1" t="b">
        <f t="shared" si="1852"/>
        <v>0</v>
      </c>
      <c r="CL3462" s="1" t="b">
        <f t="shared" si="1853"/>
        <v>0</v>
      </c>
      <c r="CM3462" s="1" t="b">
        <f t="shared" si="1854"/>
        <v>0</v>
      </c>
      <c r="CN3462" s="1" t="b">
        <f t="shared" si="1855"/>
        <v>0</v>
      </c>
      <c r="CO3462" s="2" t="b">
        <f t="shared" si="1856"/>
        <v>1</v>
      </c>
      <c r="CP3462" s="2" t="b">
        <f t="shared" si="1857"/>
        <v>1</v>
      </c>
      <c r="CQ3462" s="2" t="b">
        <f t="shared" si="1858"/>
        <v>0</v>
      </c>
      <c r="CR3462" s="6" t="str">
        <f t="shared" si="1859"/>
        <v>Female</v>
      </c>
      <c r="CS3462" s="7">
        <f t="shared" si="1860"/>
        <v>0</v>
      </c>
      <c r="CT3462" s="7">
        <f t="shared" si="1861"/>
        <v>0</v>
      </c>
      <c r="CU3462" s="7">
        <f t="shared" si="1862"/>
        <v>0</v>
      </c>
      <c r="CV3462" s="7">
        <f t="shared" si="1863"/>
        <v>0</v>
      </c>
      <c r="CW3462" s="7">
        <f>COUNTIF(M3462,"=*moderna*")</f>
        <v>0</v>
      </c>
      <c r="CX3462" s="1" t="b">
        <f>AND(E3462&lt;30,NOT(E3462="."),NOT(E3462=""))</f>
        <v>1</v>
      </c>
      <c r="CY3462" s="1" t="b">
        <f>AND(E3462&gt;17,E3462&lt;41,NOT(E3462="."),NOT(E3462=""))</f>
        <v>1</v>
      </c>
      <c r="DG3462" s="1" t="b">
        <f>AND(E3462&gt;4,E3462&lt;18,NOT(E3462=""),NOT(E3462="."))</f>
        <v>0</v>
      </c>
    </row>
    <row r="3463" spans="2:111" ht="290" x14ac:dyDescent="0.35">
      <c r="B3463" s="1" t="s">
        <v>13809</v>
      </c>
      <c r="C3463" s="9">
        <v>44643</v>
      </c>
      <c r="D3463" s="10" t="s">
        <v>13809</v>
      </c>
      <c r="E3463" s="1">
        <v>19</v>
      </c>
      <c r="F3463" s="1" t="s">
        <v>127</v>
      </c>
      <c r="G3463" s="1" t="s">
        <v>13809</v>
      </c>
      <c r="H3463" s="1" t="s">
        <v>13809</v>
      </c>
      <c r="I3463" s="9">
        <v>44610</v>
      </c>
      <c r="J3463" s="2" t="s">
        <v>128</v>
      </c>
      <c r="K3463" s="2" t="s">
        <v>13809</v>
      </c>
      <c r="L3463" s="9">
        <v>44639</v>
      </c>
      <c r="M3463" s="2" t="s">
        <v>128</v>
      </c>
      <c r="N3463" s="2" t="s">
        <v>13809</v>
      </c>
      <c r="O3463" s="2" t="s">
        <v>110</v>
      </c>
      <c r="P3463" s="2" t="s">
        <v>111</v>
      </c>
      <c r="S3463" s="2" t="s">
        <v>112</v>
      </c>
      <c r="T3463" s="2" t="s">
        <v>111</v>
      </c>
      <c r="U3463" s="2" t="b">
        <f t="shared" si="1844"/>
        <v>1</v>
      </c>
      <c r="V3463" s="2" t="s">
        <v>113</v>
      </c>
      <c r="W3463" s="1" t="s">
        <v>112</v>
      </c>
      <c r="X3463" s="1" t="s">
        <v>114</v>
      </c>
      <c r="Y3463" s="2" t="s">
        <v>112</v>
      </c>
      <c r="Z3463" s="2" t="s">
        <v>111</v>
      </c>
      <c r="AA3463" s="2" t="s">
        <v>112</v>
      </c>
      <c r="AB3463" s="2">
        <v>1</v>
      </c>
      <c r="AC3463" s="1" t="s">
        <v>111</v>
      </c>
      <c r="AF3463" s="1" t="s">
        <v>111</v>
      </c>
      <c r="AJ3463" s="1" t="s">
        <v>115</v>
      </c>
      <c r="AK3463" s="1" t="s">
        <v>116</v>
      </c>
      <c r="AN3463" s="1" t="s">
        <v>12143</v>
      </c>
      <c r="AO3463" s="1" t="s">
        <v>166</v>
      </c>
      <c r="AZ3463" s="1" t="s">
        <v>198</v>
      </c>
      <c r="BA3463" s="1" t="s">
        <v>12144</v>
      </c>
      <c r="BF3463" s="1">
        <v>65</v>
      </c>
      <c r="BG3463" s="1" t="s">
        <v>12145</v>
      </c>
      <c r="BH3463" s="1">
        <v>4</v>
      </c>
      <c r="BJ3463" s="1" t="s">
        <v>112</v>
      </c>
      <c r="BK3463" s="1" t="s">
        <v>112</v>
      </c>
      <c r="BL3463" s="1" t="s">
        <v>361</v>
      </c>
      <c r="BM3463" s="1" t="s">
        <v>12146</v>
      </c>
      <c r="BQ3463" s="1" t="s">
        <v>121</v>
      </c>
      <c r="BR3463" s="1" t="s">
        <v>122</v>
      </c>
      <c r="BS3463" s="1" t="s">
        <v>112</v>
      </c>
      <c r="BU3463" s="34" t="s">
        <v>12147</v>
      </c>
      <c r="BV3463" s="9">
        <v>44643</v>
      </c>
      <c r="BW3463" s="34" t="s">
        <v>15254</v>
      </c>
      <c r="BY3463" s="2" t="s">
        <v>156</v>
      </c>
      <c r="BZ3463" s="2" t="s">
        <v>124</v>
      </c>
      <c r="CA3463" s="2">
        <v>2</v>
      </c>
      <c r="CB3463" s="1" t="s">
        <v>8825</v>
      </c>
      <c r="CC3463" s="2" t="s">
        <v>126</v>
      </c>
      <c r="CD3463" s="1" t="b">
        <f t="shared" si="1845"/>
        <v>1</v>
      </c>
      <c r="CE3463" s="1" t="b">
        <f t="shared" si="1846"/>
        <v>0</v>
      </c>
      <c r="CF3463" s="1" t="b">
        <f t="shared" si="1847"/>
        <v>0</v>
      </c>
      <c r="CG3463" s="1" t="b">
        <f t="shared" si="1848"/>
        <v>0</v>
      </c>
      <c r="CH3463" s="1" t="b">
        <f t="shared" si="1849"/>
        <v>0</v>
      </c>
      <c r="CI3463" s="1" t="b">
        <f t="shared" si="1850"/>
        <v>1</v>
      </c>
      <c r="CJ3463" s="1" t="b">
        <f t="shared" si="1851"/>
        <v>0</v>
      </c>
      <c r="CK3463" s="1" t="b">
        <f t="shared" si="1852"/>
        <v>0</v>
      </c>
      <c r="CL3463" s="1" t="b">
        <f t="shared" si="1853"/>
        <v>0</v>
      </c>
      <c r="CM3463" s="1" t="b">
        <f t="shared" si="1854"/>
        <v>0</v>
      </c>
      <c r="CN3463" s="1" t="b">
        <f t="shared" si="1855"/>
        <v>0</v>
      </c>
      <c r="CO3463" s="2" t="b">
        <f t="shared" si="1856"/>
        <v>1</v>
      </c>
      <c r="CP3463" s="2" t="b">
        <f t="shared" si="1857"/>
        <v>1</v>
      </c>
      <c r="CQ3463" s="2" t="b">
        <f t="shared" si="1858"/>
        <v>0</v>
      </c>
      <c r="CR3463" s="6" t="str">
        <f t="shared" si="1859"/>
        <v>Male</v>
      </c>
      <c r="CS3463" s="7">
        <f t="shared" si="1860"/>
        <v>0</v>
      </c>
      <c r="CT3463" s="7">
        <f t="shared" si="1861"/>
        <v>1</v>
      </c>
      <c r="CU3463" s="7">
        <f t="shared" si="1862"/>
        <v>0</v>
      </c>
      <c r="CV3463" s="7">
        <f t="shared" si="1863"/>
        <v>0</v>
      </c>
    </row>
    <row r="3464" spans="2:111" ht="72.5" x14ac:dyDescent="0.35">
      <c r="B3464" s="1" t="s">
        <v>13809</v>
      </c>
      <c r="C3464" s="9">
        <v>44643</v>
      </c>
      <c r="D3464" s="10" t="s">
        <v>13809</v>
      </c>
      <c r="E3464" s="1">
        <v>8</v>
      </c>
      <c r="F3464" s="1" t="s">
        <v>127</v>
      </c>
      <c r="G3464" s="1" t="s">
        <v>13809</v>
      </c>
      <c r="H3464" s="1" t="s">
        <v>13809</v>
      </c>
      <c r="I3464" s="9">
        <v>44616</v>
      </c>
      <c r="J3464" s="2" t="s">
        <v>109</v>
      </c>
      <c r="K3464" s="2" t="s">
        <v>13809</v>
      </c>
      <c r="L3464" s="9">
        <v>44637</v>
      </c>
      <c r="M3464" s="2" t="s">
        <v>109</v>
      </c>
      <c r="N3464" s="2" t="s">
        <v>13809</v>
      </c>
      <c r="O3464" s="2" t="s">
        <v>110</v>
      </c>
      <c r="P3464" s="2" t="s">
        <v>111</v>
      </c>
      <c r="S3464" s="2" t="s">
        <v>111</v>
      </c>
      <c r="T3464" s="2" t="s">
        <v>112</v>
      </c>
      <c r="U3464" s="2" t="b">
        <f t="shared" si="1844"/>
        <v>1</v>
      </c>
      <c r="V3464" s="2" t="s">
        <v>126</v>
      </c>
      <c r="W3464" s="1" t="s">
        <v>112</v>
      </c>
      <c r="X3464" s="1" t="s">
        <v>138</v>
      </c>
      <c r="Y3464" s="2" t="s">
        <v>112</v>
      </c>
      <c r="Z3464" s="2" t="s">
        <v>111</v>
      </c>
      <c r="AA3464" s="2" t="s">
        <v>112</v>
      </c>
      <c r="AC3464" s="1" t="s">
        <v>111</v>
      </c>
      <c r="AF3464" s="1" t="s">
        <v>111</v>
      </c>
      <c r="AJ3464" s="1" t="s">
        <v>115</v>
      </c>
      <c r="AK3464" s="1" t="s">
        <v>129</v>
      </c>
      <c r="AO3464" s="1" t="s">
        <v>117</v>
      </c>
      <c r="AU3464" s="1" t="s">
        <v>132</v>
      </c>
      <c r="AZ3464" s="1" t="s">
        <v>120</v>
      </c>
      <c r="BA3464" s="1" t="s">
        <v>5467</v>
      </c>
      <c r="BG3464" s="1" t="s">
        <v>272</v>
      </c>
      <c r="BH3464" s="1" t="s">
        <v>272</v>
      </c>
      <c r="BJ3464" s="1" t="s">
        <v>111</v>
      </c>
      <c r="BN3464" s="1" t="s">
        <v>111</v>
      </c>
      <c r="BQ3464" s="1" t="s">
        <v>121</v>
      </c>
      <c r="BR3464" s="1" t="s">
        <v>122</v>
      </c>
      <c r="BS3464" s="1" t="s">
        <v>112</v>
      </c>
      <c r="BU3464" s="34" t="s">
        <v>12148</v>
      </c>
      <c r="BV3464" s="9">
        <v>44643</v>
      </c>
      <c r="BW3464" s="34" t="s">
        <v>15255</v>
      </c>
      <c r="BZ3464" s="2" t="s">
        <v>232</v>
      </c>
      <c r="CB3464" s="1" t="s">
        <v>149</v>
      </c>
      <c r="CD3464" s="1" t="b">
        <f t="shared" si="1845"/>
        <v>1</v>
      </c>
      <c r="CE3464" s="1" t="b">
        <f t="shared" si="1846"/>
        <v>1</v>
      </c>
      <c r="CF3464" s="1" t="b">
        <f t="shared" si="1847"/>
        <v>1</v>
      </c>
      <c r="CG3464" s="1" t="b">
        <f t="shared" si="1848"/>
        <v>0</v>
      </c>
      <c r="CH3464" s="1" t="b">
        <f t="shared" si="1849"/>
        <v>0</v>
      </c>
      <c r="CI3464" s="1" t="b">
        <f t="shared" si="1850"/>
        <v>0</v>
      </c>
      <c r="CJ3464" s="1" t="b">
        <f t="shared" si="1851"/>
        <v>0</v>
      </c>
      <c r="CK3464" s="1" t="b">
        <f t="shared" si="1852"/>
        <v>0</v>
      </c>
      <c r="CL3464" s="1" t="b">
        <f t="shared" si="1853"/>
        <v>0</v>
      </c>
      <c r="CM3464" s="1" t="b">
        <f t="shared" si="1854"/>
        <v>0</v>
      </c>
      <c r="CN3464" s="1" t="b">
        <f t="shared" si="1855"/>
        <v>0</v>
      </c>
      <c r="CO3464" s="2" t="b">
        <f t="shared" si="1856"/>
        <v>0</v>
      </c>
      <c r="CP3464" s="2" t="b">
        <f t="shared" si="1857"/>
        <v>0</v>
      </c>
      <c r="CQ3464" s="2" t="b">
        <f t="shared" si="1858"/>
        <v>0</v>
      </c>
      <c r="CR3464" s="6" t="str">
        <f t="shared" si="1859"/>
        <v>Male</v>
      </c>
      <c r="CS3464" s="7">
        <f t="shared" si="1860"/>
        <v>1</v>
      </c>
      <c r="CT3464" s="7">
        <f t="shared" si="1861"/>
        <v>0</v>
      </c>
      <c r="CU3464" s="7">
        <f t="shared" si="1862"/>
        <v>0</v>
      </c>
      <c r="CV3464" s="7">
        <f t="shared" si="1863"/>
        <v>1</v>
      </c>
      <c r="CW3464" s="7">
        <f>COUNTIF(M3464,"=*moderna*")</f>
        <v>0</v>
      </c>
      <c r="CX3464" s="1" t="b">
        <f>AND(E3464&lt;30,NOT(E3464="."),NOT(E3464=""))</f>
        <v>1</v>
      </c>
      <c r="CY3464" s="1" t="b">
        <f>AND(E3464&gt;17,E3464&lt;41,NOT(E3464="."),NOT(E3464=""))</f>
        <v>0</v>
      </c>
      <c r="DG3464" s="1" t="b">
        <f>AND(E3464&gt;4,E3464&lt;18,NOT(E3464=""),NOT(E3464="."))</f>
        <v>1</v>
      </c>
    </row>
    <row r="3465" spans="2:111" ht="217.5" x14ac:dyDescent="0.35">
      <c r="B3465" s="1" t="s">
        <v>13809</v>
      </c>
      <c r="C3465" s="9">
        <v>44643</v>
      </c>
      <c r="D3465" s="10" t="s">
        <v>13809</v>
      </c>
      <c r="E3465" s="1">
        <v>27</v>
      </c>
      <c r="F3465" s="1" t="s">
        <v>127</v>
      </c>
      <c r="G3465" s="1" t="s">
        <v>13809</v>
      </c>
      <c r="H3465" s="1" t="s">
        <v>13809</v>
      </c>
      <c r="I3465" s="9">
        <v>44456</v>
      </c>
      <c r="J3465" s="2" t="s">
        <v>109</v>
      </c>
      <c r="K3465" s="2" t="s">
        <v>13809</v>
      </c>
      <c r="L3465" s="9">
        <v>44477</v>
      </c>
      <c r="M3465" s="2" t="s">
        <v>109</v>
      </c>
      <c r="N3465" s="2" t="s">
        <v>13809</v>
      </c>
      <c r="O3465" s="2" t="s">
        <v>110</v>
      </c>
      <c r="P3465" s="2" t="s">
        <v>111</v>
      </c>
      <c r="S3465" s="2" t="s">
        <v>112</v>
      </c>
      <c r="T3465" s="2" t="s">
        <v>111</v>
      </c>
      <c r="U3465" s="2" t="b">
        <f t="shared" si="1844"/>
        <v>1</v>
      </c>
      <c r="V3465" s="2" t="s">
        <v>113</v>
      </c>
      <c r="W3465" s="1" t="s">
        <v>112</v>
      </c>
      <c r="X3465" s="1" t="s">
        <v>138</v>
      </c>
      <c r="Y3465" s="2" t="s">
        <v>112</v>
      </c>
      <c r="Z3465" s="2" t="s">
        <v>111</v>
      </c>
      <c r="AA3465" s="2" t="s">
        <v>111</v>
      </c>
      <c r="AB3465" s="2">
        <v>2</v>
      </c>
      <c r="AC3465" s="1" t="s">
        <v>111</v>
      </c>
      <c r="AF3465" s="1" t="s">
        <v>111</v>
      </c>
      <c r="AJ3465" s="1" t="s">
        <v>115</v>
      </c>
      <c r="AK3465" s="1" t="s">
        <v>150</v>
      </c>
      <c r="AO3465" s="1" t="s">
        <v>2598</v>
      </c>
      <c r="AS3465" s="1" t="s">
        <v>118</v>
      </c>
      <c r="AZ3465" s="1" t="s">
        <v>320</v>
      </c>
      <c r="BG3465" s="1">
        <v>24.5</v>
      </c>
      <c r="BH3465" s="1">
        <v>8</v>
      </c>
      <c r="BJ3465" s="1" t="s">
        <v>111</v>
      </c>
      <c r="BN3465" s="1" t="s">
        <v>112</v>
      </c>
      <c r="BO3465" s="1" t="s">
        <v>148</v>
      </c>
      <c r="BP3465" s="1" t="s">
        <v>12149</v>
      </c>
      <c r="BQ3465" s="1" t="s">
        <v>121</v>
      </c>
      <c r="BR3465" s="1" t="s">
        <v>122</v>
      </c>
      <c r="BS3465" s="1" t="s">
        <v>111</v>
      </c>
      <c r="BT3465" s="34" t="s">
        <v>12150</v>
      </c>
      <c r="BU3465" s="34" t="s">
        <v>12151</v>
      </c>
      <c r="BV3465" s="9">
        <v>44643</v>
      </c>
      <c r="BW3465" s="34" t="s">
        <v>15256</v>
      </c>
      <c r="BY3465" s="2" t="s">
        <v>174</v>
      </c>
      <c r="BZ3465" s="2" t="s">
        <v>124</v>
      </c>
      <c r="CA3465" s="2">
        <v>3</v>
      </c>
      <c r="CB3465" s="1" t="s">
        <v>269</v>
      </c>
      <c r="CC3465" s="2" t="s">
        <v>113</v>
      </c>
      <c r="CD3465" s="1" t="b">
        <f t="shared" si="1845"/>
        <v>1</v>
      </c>
      <c r="CE3465" s="1" t="b">
        <f t="shared" si="1846"/>
        <v>0</v>
      </c>
      <c r="CF3465" s="1" t="b">
        <f t="shared" si="1847"/>
        <v>0</v>
      </c>
      <c r="CG3465" s="1" t="b">
        <f t="shared" si="1848"/>
        <v>0</v>
      </c>
      <c r="CH3465" s="1" t="b">
        <f t="shared" si="1849"/>
        <v>0</v>
      </c>
      <c r="CI3465" s="1" t="b">
        <f t="shared" si="1850"/>
        <v>0</v>
      </c>
      <c r="CJ3465" s="1" t="b">
        <f t="shared" si="1851"/>
        <v>1</v>
      </c>
      <c r="CK3465" s="1" t="b">
        <f t="shared" si="1852"/>
        <v>0</v>
      </c>
      <c r="CL3465" s="1" t="b">
        <f t="shared" si="1853"/>
        <v>0</v>
      </c>
      <c r="CM3465" s="1" t="b">
        <f t="shared" si="1854"/>
        <v>0</v>
      </c>
      <c r="CN3465" s="1" t="b">
        <f t="shared" si="1855"/>
        <v>0</v>
      </c>
      <c r="CO3465" s="2" t="b">
        <f t="shared" si="1856"/>
        <v>1</v>
      </c>
      <c r="CP3465" s="2" t="b">
        <f t="shared" si="1857"/>
        <v>1</v>
      </c>
      <c r="CQ3465" s="2" t="b">
        <f t="shared" si="1858"/>
        <v>0</v>
      </c>
      <c r="CR3465" s="6" t="str">
        <f t="shared" si="1859"/>
        <v>Male</v>
      </c>
      <c r="CS3465" s="7">
        <f t="shared" si="1860"/>
        <v>1</v>
      </c>
      <c r="CT3465" s="7">
        <f t="shared" si="1861"/>
        <v>0</v>
      </c>
      <c r="CU3465" s="7">
        <f t="shared" si="1862"/>
        <v>0</v>
      </c>
      <c r="CV3465" s="7">
        <f t="shared" si="1863"/>
        <v>1</v>
      </c>
    </row>
    <row r="3466" spans="2:111" ht="130.5" x14ac:dyDescent="0.35">
      <c r="B3466" s="1" t="s">
        <v>13809</v>
      </c>
      <c r="C3466" s="9">
        <v>44644</v>
      </c>
      <c r="D3466" s="10" t="s">
        <v>13809</v>
      </c>
      <c r="E3466" s="1">
        <v>56</v>
      </c>
      <c r="F3466" s="1" t="s">
        <v>108</v>
      </c>
      <c r="G3466" s="1" t="s">
        <v>13809</v>
      </c>
      <c r="H3466" s="1" t="s">
        <v>13809</v>
      </c>
      <c r="I3466" s="2" t="s">
        <v>183</v>
      </c>
      <c r="J3466" s="2" t="s">
        <v>163</v>
      </c>
      <c r="K3466" s="2" t="s">
        <v>13809</v>
      </c>
      <c r="L3466" s="2" t="s">
        <v>183</v>
      </c>
      <c r="M3466" s="2" t="s">
        <v>163</v>
      </c>
      <c r="N3466" s="2" t="s">
        <v>13809</v>
      </c>
      <c r="O3466" s="2" t="s">
        <v>110</v>
      </c>
      <c r="P3466" s="2" t="s">
        <v>111</v>
      </c>
      <c r="S3466" s="2" t="s">
        <v>112</v>
      </c>
      <c r="T3466" s="2" t="s">
        <v>111</v>
      </c>
      <c r="U3466" s="2" t="b">
        <f t="shared" si="1844"/>
        <v>1</v>
      </c>
      <c r="V3466" s="2" t="s">
        <v>126</v>
      </c>
      <c r="W3466" s="1" t="s">
        <v>111</v>
      </c>
      <c r="Y3466" s="2" t="s">
        <v>112</v>
      </c>
      <c r="Z3466" s="2" t="s">
        <v>111</v>
      </c>
      <c r="AA3466" s="2" t="s">
        <v>111</v>
      </c>
      <c r="AB3466" s="2">
        <v>1</v>
      </c>
      <c r="AC3466" s="1" t="s">
        <v>111</v>
      </c>
      <c r="AF3466" s="1" t="s">
        <v>111</v>
      </c>
      <c r="AJ3466" s="1" t="s">
        <v>115</v>
      </c>
      <c r="AK3466" s="1" t="s">
        <v>129</v>
      </c>
      <c r="AO3466" s="1" t="s">
        <v>166</v>
      </c>
      <c r="AU3466" s="1" t="s">
        <v>132</v>
      </c>
      <c r="AZ3466" s="1" t="s">
        <v>155</v>
      </c>
      <c r="BA3466" s="1" t="s">
        <v>12152</v>
      </c>
      <c r="BJ3466" s="1" t="s">
        <v>111</v>
      </c>
      <c r="BN3466" s="1" t="s">
        <v>112</v>
      </c>
      <c r="BO3466" s="1" t="s">
        <v>2403</v>
      </c>
      <c r="BP3466" s="1" t="s">
        <v>12153</v>
      </c>
      <c r="BQ3466" s="1" t="s">
        <v>121</v>
      </c>
      <c r="BR3466" s="1" t="s">
        <v>122</v>
      </c>
      <c r="BS3466" s="1" t="s">
        <v>111</v>
      </c>
      <c r="BT3466" s="34" t="s">
        <v>12154</v>
      </c>
      <c r="BU3466" s="34" t="s">
        <v>12155</v>
      </c>
      <c r="BV3466" s="9">
        <v>44785</v>
      </c>
      <c r="BW3466" s="34" t="s">
        <v>12156</v>
      </c>
      <c r="BY3466" s="2" t="s">
        <v>153</v>
      </c>
      <c r="BZ3466" s="2" t="s">
        <v>124</v>
      </c>
      <c r="CB3466" s="1" t="s">
        <v>269</v>
      </c>
      <c r="CD3466" s="1" t="b">
        <f t="shared" si="1845"/>
        <v>0</v>
      </c>
      <c r="CE3466" s="1" t="b">
        <f t="shared" si="1846"/>
        <v>0</v>
      </c>
      <c r="CF3466" s="1" t="b">
        <f t="shared" si="1847"/>
        <v>0</v>
      </c>
      <c r="CG3466" s="1" t="b">
        <f t="shared" si="1848"/>
        <v>0</v>
      </c>
      <c r="CH3466" s="1" t="b">
        <f t="shared" si="1849"/>
        <v>0</v>
      </c>
      <c r="CI3466" s="1" t="b">
        <f t="shared" si="1850"/>
        <v>0</v>
      </c>
      <c r="CJ3466" s="1" t="b">
        <f t="shared" si="1851"/>
        <v>0</v>
      </c>
      <c r="CK3466" s="1" t="b">
        <f t="shared" si="1852"/>
        <v>0</v>
      </c>
      <c r="CL3466" s="1" t="b">
        <f t="shared" si="1853"/>
        <v>0</v>
      </c>
      <c r="CM3466" s="1" t="b">
        <f t="shared" si="1854"/>
        <v>1</v>
      </c>
      <c r="CN3466" s="1" t="b">
        <f t="shared" si="1855"/>
        <v>0</v>
      </c>
      <c r="CO3466" s="2" t="b">
        <f t="shared" si="1856"/>
        <v>1</v>
      </c>
      <c r="CP3466" s="2" t="b">
        <f t="shared" si="1857"/>
        <v>1</v>
      </c>
      <c r="CQ3466" s="2" t="b">
        <f t="shared" si="1858"/>
        <v>0</v>
      </c>
      <c r="CR3466" s="6" t="str">
        <f t="shared" si="1859"/>
        <v>Female</v>
      </c>
      <c r="CS3466" s="7">
        <f t="shared" si="1860"/>
        <v>0</v>
      </c>
      <c r="CT3466" s="7">
        <f t="shared" si="1861"/>
        <v>0</v>
      </c>
      <c r="CU3466" s="7">
        <f t="shared" si="1862"/>
        <v>0</v>
      </c>
      <c r="CV3466" s="7">
        <f t="shared" si="1863"/>
        <v>0</v>
      </c>
    </row>
    <row r="3467" spans="2:111" ht="116" x14ac:dyDescent="0.35">
      <c r="B3467" s="1" t="s">
        <v>13809</v>
      </c>
      <c r="C3467" s="9">
        <v>44644</v>
      </c>
      <c r="D3467" s="10" t="s">
        <v>13809</v>
      </c>
      <c r="E3467" s="1">
        <v>16</v>
      </c>
      <c r="F3467" s="1" t="s">
        <v>127</v>
      </c>
      <c r="G3467" s="1" t="s">
        <v>13809</v>
      </c>
      <c r="H3467" s="1" t="s">
        <v>13809</v>
      </c>
      <c r="I3467" s="2" t="s">
        <v>183</v>
      </c>
      <c r="J3467" s="2" t="s">
        <v>163</v>
      </c>
      <c r="K3467" s="2" t="s">
        <v>13809</v>
      </c>
      <c r="L3467" s="9">
        <v>44638</v>
      </c>
      <c r="M3467" s="2" t="s">
        <v>109</v>
      </c>
      <c r="N3467" s="2" t="s">
        <v>13809</v>
      </c>
      <c r="O3467" s="2" t="s">
        <v>110</v>
      </c>
      <c r="P3467" s="2" t="s">
        <v>111</v>
      </c>
      <c r="S3467" s="2" t="s">
        <v>111</v>
      </c>
      <c r="T3467" s="2" t="s">
        <v>112</v>
      </c>
      <c r="U3467" s="2" t="b">
        <f t="shared" si="1844"/>
        <v>1</v>
      </c>
      <c r="V3467" s="2" t="s">
        <v>113</v>
      </c>
      <c r="W3467" s="1" t="s">
        <v>112</v>
      </c>
      <c r="X3467" s="1" t="s">
        <v>114</v>
      </c>
      <c r="Y3467" s="2" t="s">
        <v>112</v>
      </c>
      <c r="Z3467" s="2" t="s">
        <v>111</v>
      </c>
      <c r="AA3467" s="2" t="s">
        <v>112</v>
      </c>
      <c r="AB3467" s="2">
        <v>3</v>
      </c>
      <c r="AC3467" s="1" t="s">
        <v>111</v>
      </c>
      <c r="AF3467" s="1" t="s">
        <v>111</v>
      </c>
      <c r="AJ3467" s="1" t="s">
        <v>115</v>
      </c>
      <c r="AK3467" s="1" t="s">
        <v>150</v>
      </c>
      <c r="AO3467" s="1" t="s">
        <v>117</v>
      </c>
      <c r="AS3467" s="1" t="s">
        <v>140</v>
      </c>
      <c r="AU3467" s="1" t="s">
        <v>132</v>
      </c>
      <c r="AZ3467" s="1" t="s">
        <v>133</v>
      </c>
      <c r="BA3467" s="1" t="s">
        <v>12157</v>
      </c>
      <c r="BE3467" s="1" t="s">
        <v>12158</v>
      </c>
      <c r="BG3467" s="1" t="s">
        <v>12159</v>
      </c>
      <c r="BH3467" s="1" t="s">
        <v>12160</v>
      </c>
      <c r="BJ3467" s="1" t="s">
        <v>112</v>
      </c>
      <c r="BK3467" s="1" t="s">
        <v>112</v>
      </c>
      <c r="BL3467" s="1" t="s">
        <v>142</v>
      </c>
      <c r="BQ3467" s="1" t="s">
        <v>121</v>
      </c>
      <c r="BR3467" s="1" t="s">
        <v>122</v>
      </c>
      <c r="BS3467" s="1" t="s">
        <v>112</v>
      </c>
      <c r="BU3467" s="34" t="s">
        <v>12161</v>
      </c>
      <c r="BV3467" s="9">
        <v>44665</v>
      </c>
      <c r="BW3467" s="34" t="s">
        <v>12162</v>
      </c>
      <c r="BY3467" s="2" t="s">
        <v>123</v>
      </c>
      <c r="BZ3467" s="2" t="s">
        <v>124</v>
      </c>
      <c r="CA3467" s="2">
        <v>2</v>
      </c>
      <c r="CB3467" s="1" t="s">
        <v>279</v>
      </c>
      <c r="CC3467" s="2" t="s">
        <v>126</v>
      </c>
      <c r="CD3467" s="1" t="b">
        <f t="shared" si="1845"/>
        <v>1</v>
      </c>
      <c r="CE3467" s="1" t="b">
        <f t="shared" si="1846"/>
        <v>1</v>
      </c>
      <c r="CF3467" s="1" t="b">
        <f t="shared" si="1847"/>
        <v>0</v>
      </c>
      <c r="CG3467" s="1" t="b">
        <f t="shared" si="1848"/>
        <v>0</v>
      </c>
      <c r="CH3467" s="1" t="b">
        <f t="shared" si="1849"/>
        <v>1</v>
      </c>
      <c r="CI3467" s="1" t="b">
        <f t="shared" si="1850"/>
        <v>0</v>
      </c>
      <c r="CJ3467" s="1" t="b">
        <f t="shared" si="1851"/>
        <v>0</v>
      </c>
      <c r="CK3467" s="1" t="b">
        <f t="shared" si="1852"/>
        <v>0</v>
      </c>
      <c r="CL3467" s="1" t="b">
        <f t="shared" si="1853"/>
        <v>0</v>
      </c>
      <c r="CM3467" s="1" t="b">
        <f t="shared" si="1854"/>
        <v>0</v>
      </c>
      <c r="CN3467" s="1" t="b">
        <f t="shared" si="1855"/>
        <v>0</v>
      </c>
      <c r="CO3467" s="2" t="b">
        <f t="shared" si="1856"/>
        <v>1</v>
      </c>
      <c r="CP3467" s="2" t="b">
        <f t="shared" si="1857"/>
        <v>1</v>
      </c>
      <c r="CQ3467" s="2" t="b">
        <f t="shared" si="1858"/>
        <v>0</v>
      </c>
      <c r="CR3467" s="6" t="str">
        <f t="shared" si="1859"/>
        <v>Male</v>
      </c>
      <c r="CS3467" s="7">
        <f t="shared" si="1860"/>
        <v>0</v>
      </c>
      <c r="CT3467" s="7">
        <f t="shared" si="1861"/>
        <v>0</v>
      </c>
      <c r="CU3467" s="7">
        <f t="shared" si="1862"/>
        <v>0</v>
      </c>
      <c r="CV3467" s="7">
        <f t="shared" si="1863"/>
        <v>1</v>
      </c>
      <c r="CW3467" s="7">
        <f t="shared" ref="CW3467:CW3473" si="1864">COUNTIF(M3467,"=*moderna*")</f>
        <v>0</v>
      </c>
      <c r="CX3467" s="1" t="b">
        <f t="shared" ref="CX3467:CX3473" si="1865">AND(E3467&lt;30,NOT(E3467="."),NOT(E3467=""))</f>
        <v>1</v>
      </c>
      <c r="CY3467" s="1" t="b">
        <f t="shared" ref="CY3467:CY3473" si="1866">AND(E3467&gt;17,E3467&lt;41,NOT(E3467="."),NOT(E3467=""))</f>
        <v>0</v>
      </c>
      <c r="DG3467" s="1" t="b">
        <f t="shared" ref="DG3467:DG3473" si="1867">AND(E3467&gt;4,E3467&lt;18,NOT(E3467=""),NOT(E3467="."))</f>
        <v>1</v>
      </c>
    </row>
    <row r="3468" spans="2:111" ht="101.5" x14ac:dyDescent="0.35">
      <c r="B3468" s="1" t="s">
        <v>13809</v>
      </c>
      <c r="C3468" s="9">
        <v>44645</v>
      </c>
      <c r="D3468" s="10" t="s">
        <v>13809</v>
      </c>
      <c r="E3468" s="1">
        <v>19</v>
      </c>
      <c r="F3468" s="1" t="s">
        <v>127</v>
      </c>
      <c r="G3468" s="1" t="s">
        <v>13809</v>
      </c>
      <c r="H3468" s="1" t="s">
        <v>13809</v>
      </c>
      <c r="I3468" s="2" t="s">
        <v>183</v>
      </c>
      <c r="J3468" s="2" t="s">
        <v>163</v>
      </c>
      <c r="K3468" s="2" t="s">
        <v>13809</v>
      </c>
      <c r="L3468" s="2" t="s">
        <v>183</v>
      </c>
      <c r="M3468" s="2" t="s">
        <v>163</v>
      </c>
      <c r="N3468" s="2" t="s">
        <v>13809</v>
      </c>
      <c r="O3468" s="2" t="s">
        <v>110</v>
      </c>
      <c r="P3468" s="2" t="s">
        <v>111</v>
      </c>
      <c r="S3468" s="2" t="s">
        <v>112</v>
      </c>
      <c r="T3468" s="2" t="s">
        <v>111</v>
      </c>
      <c r="U3468" s="2" t="b">
        <f t="shared" si="1844"/>
        <v>1</v>
      </c>
      <c r="V3468" s="2" t="s">
        <v>113</v>
      </c>
      <c r="W3468" s="1" t="s">
        <v>112</v>
      </c>
      <c r="X3468" s="1" t="s">
        <v>114</v>
      </c>
      <c r="Y3468" s="2" t="s">
        <v>112</v>
      </c>
      <c r="Z3468" s="2" t="s">
        <v>111</v>
      </c>
      <c r="AA3468" s="2" t="s">
        <v>111</v>
      </c>
      <c r="AB3468" s="2">
        <v>4</v>
      </c>
      <c r="AC3468" s="1" t="s">
        <v>111</v>
      </c>
      <c r="AF3468" s="1" t="s">
        <v>111</v>
      </c>
      <c r="AJ3468" s="1" t="s">
        <v>115</v>
      </c>
      <c r="AK3468" s="1" t="s">
        <v>294</v>
      </c>
      <c r="AN3468" s="1" t="s">
        <v>266</v>
      </c>
      <c r="AO3468" s="1" t="s">
        <v>117</v>
      </c>
      <c r="AU3468" s="1" t="s">
        <v>132</v>
      </c>
      <c r="AZ3468" s="1" t="s">
        <v>299</v>
      </c>
      <c r="BA3468" s="1" t="s">
        <v>12163</v>
      </c>
      <c r="BF3468" s="1" t="s">
        <v>12164</v>
      </c>
      <c r="BJ3468" s="1" t="s">
        <v>112</v>
      </c>
      <c r="BK3468" s="1" t="s">
        <v>112</v>
      </c>
      <c r="BL3468" s="1" t="s">
        <v>2025</v>
      </c>
      <c r="BQ3468" s="1" t="s">
        <v>121</v>
      </c>
      <c r="BR3468" s="1" t="s">
        <v>122</v>
      </c>
      <c r="BS3468" s="1" t="s">
        <v>112</v>
      </c>
      <c r="BU3468" s="34" t="s">
        <v>12165</v>
      </c>
      <c r="BV3468" s="9">
        <v>44645</v>
      </c>
      <c r="BW3468" s="34" t="s">
        <v>15257</v>
      </c>
      <c r="BY3468" s="2" t="s">
        <v>156</v>
      </c>
      <c r="BZ3468" s="2" t="s">
        <v>124</v>
      </c>
      <c r="CA3468" s="2">
        <v>3</v>
      </c>
      <c r="CB3468" s="1" t="s">
        <v>207</v>
      </c>
      <c r="CC3468" s="2" t="s">
        <v>126</v>
      </c>
      <c r="CD3468" s="1" t="b">
        <f t="shared" si="1845"/>
        <v>1</v>
      </c>
      <c r="CE3468" s="1" t="b">
        <f t="shared" si="1846"/>
        <v>0</v>
      </c>
      <c r="CF3468" s="1" t="b">
        <f t="shared" si="1847"/>
        <v>0</v>
      </c>
      <c r="CG3468" s="1" t="b">
        <f t="shared" si="1848"/>
        <v>0</v>
      </c>
      <c r="CH3468" s="1" t="b">
        <f t="shared" si="1849"/>
        <v>0</v>
      </c>
      <c r="CI3468" s="1" t="b">
        <f t="shared" si="1850"/>
        <v>1</v>
      </c>
      <c r="CJ3468" s="1" t="b">
        <f t="shared" si="1851"/>
        <v>0</v>
      </c>
      <c r="CK3468" s="1" t="b">
        <f t="shared" si="1852"/>
        <v>0</v>
      </c>
      <c r="CL3468" s="1" t="b">
        <f t="shared" si="1853"/>
        <v>0</v>
      </c>
      <c r="CM3468" s="1" t="b">
        <f t="shared" si="1854"/>
        <v>0</v>
      </c>
      <c r="CN3468" s="1" t="b">
        <f t="shared" si="1855"/>
        <v>0</v>
      </c>
      <c r="CO3468" s="2" t="b">
        <f t="shared" si="1856"/>
        <v>1</v>
      </c>
      <c r="CP3468" s="2" t="b">
        <f t="shared" si="1857"/>
        <v>1</v>
      </c>
      <c r="CQ3468" s="2" t="b">
        <f t="shared" si="1858"/>
        <v>0</v>
      </c>
      <c r="CR3468" s="6" t="str">
        <f t="shared" si="1859"/>
        <v>Male</v>
      </c>
      <c r="CS3468" s="7">
        <f t="shared" si="1860"/>
        <v>0</v>
      </c>
      <c r="CT3468" s="7">
        <f t="shared" si="1861"/>
        <v>0</v>
      </c>
      <c r="CU3468" s="7">
        <f t="shared" si="1862"/>
        <v>0</v>
      </c>
      <c r="CV3468" s="7">
        <f t="shared" si="1863"/>
        <v>0</v>
      </c>
      <c r="CW3468" s="7">
        <f t="shared" si="1864"/>
        <v>0</v>
      </c>
      <c r="CX3468" s="1" t="b">
        <f t="shared" si="1865"/>
        <v>1</v>
      </c>
      <c r="CY3468" s="1" t="b">
        <f t="shared" si="1866"/>
        <v>1</v>
      </c>
      <c r="DG3468" s="1" t="b">
        <f t="shared" si="1867"/>
        <v>0</v>
      </c>
    </row>
    <row r="3469" spans="2:111" ht="101.5" x14ac:dyDescent="0.35">
      <c r="B3469" s="1" t="s">
        <v>13809</v>
      </c>
      <c r="C3469" s="9">
        <v>44647</v>
      </c>
      <c r="D3469" s="10" t="s">
        <v>13809</v>
      </c>
      <c r="E3469" s="1">
        <v>20</v>
      </c>
      <c r="F3469" s="1" t="s">
        <v>108</v>
      </c>
      <c r="G3469" s="1" t="s">
        <v>13809</v>
      </c>
      <c r="H3469" s="1" t="s">
        <v>13809</v>
      </c>
      <c r="I3469" s="9">
        <v>44253</v>
      </c>
      <c r="J3469" s="2" t="s">
        <v>109</v>
      </c>
      <c r="K3469" s="2" t="s">
        <v>13809</v>
      </c>
      <c r="L3469" s="9">
        <v>44278</v>
      </c>
      <c r="M3469" s="2" t="s">
        <v>109</v>
      </c>
      <c r="N3469" s="2" t="s">
        <v>13809</v>
      </c>
      <c r="O3469" s="2" t="s">
        <v>110</v>
      </c>
      <c r="P3469" s="2" t="s">
        <v>111</v>
      </c>
      <c r="S3469" s="2" t="s">
        <v>112</v>
      </c>
      <c r="T3469" s="2" t="s">
        <v>111</v>
      </c>
      <c r="U3469" s="2" t="b">
        <v>1</v>
      </c>
      <c r="V3469" s="2" t="s">
        <v>113</v>
      </c>
      <c r="Y3469" s="2" t="s">
        <v>111</v>
      </c>
      <c r="AF3469" s="1" t="s">
        <v>111</v>
      </c>
      <c r="AH3469" s="1" t="s">
        <v>193</v>
      </c>
      <c r="AI3469" s="1" t="s">
        <v>12166</v>
      </c>
      <c r="AJ3469" s="1" t="s">
        <v>115</v>
      </c>
      <c r="AK3469" s="1" t="s">
        <v>349</v>
      </c>
      <c r="AN3469" s="1" t="s">
        <v>12167</v>
      </c>
      <c r="AO3469" s="1" t="s">
        <v>117</v>
      </c>
      <c r="AU3469" s="1" t="s">
        <v>132</v>
      </c>
      <c r="AZ3469" s="1" t="s">
        <v>402</v>
      </c>
      <c r="BA3469" s="1" t="s">
        <v>12168</v>
      </c>
      <c r="BE3469" s="1" t="s">
        <v>12169</v>
      </c>
      <c r="BJ3469" s="1" t="s">
        <v>112</v>
      </c>
      <c r="BK3469" s="1" t="s">
        <v>111</v>
      </c>
      <c r="BQ3469" s="1" t="s">
        <v>121</v>
      </c>
      <c r="BR3469" s="1" t="s">
        <v>122</v>
      </c>
      <c r="BS3469" s="1" t="s">
        <v>111</v>
      </c>
      <c r="BT3469" s="34" t="s">
        <v>184</v>
      </c>
      <c r="BU3469" s="34" t="s">
        <v>12170</v>
      </c>
      <c r="BV3469" s="9">
        <v>44676</v>
      </c>
      <c r="BW3469" s="34" t="s">
        <v>12171</v>
      </c>
      <c r="BZ3469" s="2" t="s">
        <v>232</v>
      </c>
      <c r="CA3469" s="2">
        <v>3</v>
      </c>
      <c r="CB3469" s="1" t="s">
        <v>246</v>
      </c>
      <c r="CC3469" s="2" t="s">
        <v>126</v>
      </c>
      <c r="CD3469" s="1" t="b">
        <v>1</v>
      </c>
      <c r="CE3469" s="1" t="b">
        <v>0</v>
      </c>
      <c r="CF3469" s="1" t="b">
        <f t="shared" si="1847"/>
        <v>0</v>
      </c>
      <c r="CG3469" s="1" t="b">
        <f t="shared" si="1848"/>
        <v>0</v>
      </c>
      <c r="CH3469" s="1" t="b">
        <f t="shared" si="1849"/>
        <v>0</v>
      </c>
      <c r="CI3469" s="1" t="b">
        <f t="shared" si="1850"/>
        <v>1</v>
      </c>
      <c r="CJ3469" s="1" t="b">
        <f t="shared" si="1851"/>
        <v>0</v>
      </c>
      <c r="CK3469" s="1" t="b">
        <f t="shared" si="1852"/>
        <v>0</v>
      </c>
      <c r="CL3469" s="1" t="b">
        <f t="shared" si="1853"/>
        <v>0</v>
      </c>
      <c r="CM3469" s="1" t="b">
        <f t="shared" si="1854"/>
        <v>0</v>
      </c>
      <c r="CN3469" s="1" t="b">
        <f t="shared" si="1855"/>
        <v>0</v>
      </c>
      <c r="CO3469" s="2" t="b">
        <f t="shared" si="1856"/>
        <v>0</v>
      </c>
      <c r="CP3469" s="2" t="b">
        <f t="shared" si="1857"/>
        <v>0</v>
      </c>
      <c r="CQ3469" s="2" t="b">
        <f t="shared" si="1858"/>
        <v>0</v>
      </c>
      <c r="CR3469" s="6" t="str">
        <f t="shared" si="1859"/>
        <v>Female</v>
      </c>
      <c r="CS3469" s="7">
        <f t="shared" si="1860"/>
        <v>1</v>
      </c>
      <c r="CT3469" s="7">
        <f t="shared" si="1861"/>
        <v>0</v>
      </c>
      <c r="CU3469" s="7">
        <f t="shared" si="1862"/>
        <v>0</v>
      </c>
      <c r="CV3469" s="7">
        <f t="shared" si="1863"/>
        <v>1</v>
      </c>
      <c r="CW3469" s="7">
        <f t="shared" si="1864"/>
        <v>0</v>
      </c>
      <c r="CX3469" s="1" t="b">
        <f t="shared" si="1865"/>
        <v>1</v>
      </c>
      <c r="CY3469" s="1" t="b">
        <f t="shared" si="1866"/>
        <v>1</v>
      </c>
      <c r="DG3469" s="1" t="b">
        <f t="shared" si="1867"/>
        <v>0</v>
      </c>
    </row>
    <row r="3470" spans="2:111" ht="87" x14ac:dyDescent="0.35">
      <c r="B3470" s="1" t="s">
        <v>13809</v>
      </c>
      <c r="C3470" s="9">
        <v>44648</v>
      </c>
      <c r="D3470" s="10" t="s">
        <v>13809</v>
      </c>
      <c r="E3470" s="1">
        <v>34</v>
      </c>
      <c r="F3470" s="1" t="s">
        <v>108</v>
      </c>
      <c r="G3470" s="1" t="s">
        <v>13809</v>
      </c>
      <c r="H3470" s="1" t="s">
        <v>13809</v>
      </c>
      <c r="K3470" s="2" t="s">
        <v>13809</v>
      </c>
      <c r="L3470" s="9">
        <v>44314</v>
      </c>
      <c r="M3470" s="2" t="s">
        <v>109</v>
      </c>
      <c r="N3470" s="2" t="s">
        <v>13809</v>
      </c>
      <c r="O3470" s="2" t="s">
        <v>110</v>
      </c>
      <c r="P3470" s="2" t="s">
        <v>111</v>
      </c>
      <c r="S3470" s="2" t="s">
        <v>111</v>
      </c>
      <c r="T3470" s="2" t="s">
        <v>112</v>
      </c>
      <c r="U3470" s="2" t="b">
        <f t="shared" ref="U3470:U3478" si="1868">OR(S3470="yes",T3470="yes")</f>
        <v>1</v>
      </c>
      <c r="V3470" s="2" t="s">
        <v>126</v>
      </c>
      <c r="W3470" s="1" t="s">
        <v>112</v>
      </c>
      <c r="X3470" s="1" t="s">
        <v>138</v>
      </c>
      <c r="Y3470" s="2" t="s">
        <v>111</v>
      </c>
      <c r="AH3470" s="1" t="s">
        <v>5071</v>
      </c>
      <c r="AI3470" s="1" t="s">
        <v>12172</v>
      </c>
      <c r="AK3470" s="1" t="s">
        <v>150</v>
      </c>
      <c r="BJ3470" s="1" t="s">
        <v>112</v>
      </c>
      <c r="BK3470" s="1" t="s">
        <v>111</v>
      </c>
      <c r="BQ3470" s="1" t="s">
        <v>121</v>
      </c>
      <c r="BR3470" s="1" t="s">
        <v>122</v>
      </c>
      <c r="BS3470" s="1" t="s">
        <v>112</v>
      </c>
      <c r="BU3470" s="34" t="s">
        <v>12173</v>
      </c>
      <c r="BV3470" s="9">
        <v>44652</v>
      </c>
      <c r="BW3470" s="34" t="s">
        <v>15258</v>
      </c>
      <c r="BY3470" s="2" t="s">
        <v>153</v>
      </c>
      <c r="BZ3470" s="2" t="s">
        <v>124</v>
      </c>
      <c r="CB3470" s="1" t="s">
        <v>326</v>
      </c>
      <c r="CD3470" s="1" t="b">
        <f t="shared" ref="CD3470:CD3478" si="1869">AND(E3470&lt;30,NOT(E3470="."),NOT(E3470=""))</f>
        <v>0</v>
      </c>
      <c r="CE3470" s="1" t="b">
        <f t="shared" ref="CE3470:CE3478" si="1870">AND(E3470&lt;18,NOT(E3470="."),NOT(E3470=""))</f>
        <v>0</v>
      </c>
      <c r="CF3470" s="1" t="b">
        <f t="shared" si="1847"/>
        <v>0</v>
      </c>
      <c r="CG3470" s="1" t="b">
        <f t="shared" si="1848"/>
        <v>0</v>
      </c>
      <c r="CH3470" s="1" t="b">
        <f t="shared" si="1849"/>
        <v>0</v>
      </c>
      <c r="CI3470" s="1" t="b">
        <f t="shared" si="1850"/>
        <v>0</v>
      </c>
      <c r="CJ3470" s="1" t="b">
        <f t="shared" si="1851"/>
        <v>0</v>
      </c>
      <c r="CK3470" s="1" t="b">
        <f t="shared" si="1852"/>
        <v>1</v>
      </c>
      <c r="CL3470" s="1" t="b">
        <f t="shared" si="1853"/>
        <v>0</v>
      </c>
      <c r="CM3470" s="1" t="b">
        <f t="shared" si="1854"/>
        <v>0</v>
      </c>
      <c r="CN3470" s="1" t="b">
        <f t="shared" si="1855"/>
        <v>0</v>
      </c>
      <c r="CO3470" s="2" t="b">
        <f t="shared" si="1856"/>
        <v>0</v>
      </c>
      <c r="CP3470" s="2" t="b">
        <f t="shared" si="1857"/>
        <v>0</v>
      </c>
      <c r="CQ3470" s="2" t="b">
        <f t="shared" si="1858"/>
        <v>0</v>
      </c>
      <c r="CR3470" s="6" t="str">
        <f t="shared" si="1859"/>
        <v>Female</v>
      </c>
      <c r="CS3470" s="7">
        <f t="shared" si="1860"/>
        <v>0</v>
      </c>
      <c r="CT3470" s="7">
        <f t="shared" si="1861"/>
        <v>0</v>
      </c>
      <c r="CU3470" s="7">
        <f t="shared" si="1862"/>
        <v>0</v>
      </c>
      <c r="CV3470" s="7">
        <f t="shared" si="1863"/>
        <v>1</v>
      </c>
      <c r="CW3470" s="7">
        <f t="shared" si="1864"/>
        <v>0</v>
      </c>
      <c r="CX3470" s="1" t="b">
        <f t="shared" si="1865"/>
        <v>0</v>
      </c>
      <c r="CY3470" s="1" t="b">
        <f t="shared" si="1866"/>
        <v>1</v>
      </c>
      <c r="DG3470" s="1" t="b">
        <f t="shared" si="1867"/>
        <v>0</v>
      </c>
    </row>
    <row r="3471" spans="2:111" ht="377" x14ac:dyDescent="0.35">
      <c r="B3471" s="1" t="s">
        <v>13809</v>
      </c>
      <c r="C3471" s="9">
        <v>44648</v>
      </c>
      <c r="D3471" s="10" t="s">
        <v>13809</v>
      </c>
      <c r="E3471" s="1">
        <v>42</v>
      </c>
      <c r="F3471" s="1" t="s">
        <v>127</v>
      </c>
      <c r="G3471" s="1" t="s">
        <v>13809</v>
      </c>
      <c r="H3471" s="1" t="s">
        <v>13809</v>
      </c>
      <c r="I3471" s="9">
        <v>44398</v>
      </c>
      <c r="J3471" s="2" t="s">
        <v>128</v>
      </c>
      <c r="K3471" s="2" t="s">
        <v>13809</v>
      </c>
      <c r="L3471" s="9">
        <v>44424</v>
      </c>
      <c r="M3471" s="2" t="s">
        <v>128</v>
      </c>
      <c r="N3471" s="2" t="s">
        <v>13809</v>
      </c>
      <c r="O3471" s="2" t="s">
        <v>110</v>
      </c>
      <c r="P3471" s="2" t="s">
        <v>111</v>
      </c>
      <c r="S3471" s="2" t="s">
        <v>112</v>
      </c>
      <c r="T3471" s="2" t="s">
        <v>111</v>
      </c>
      <c r="U3471" s="2" t="b">
        <f t="shared" si="1868"/>
        <v>1</v>
      </c>
      <c r="V3471" s="2" t="s">
        <v>113</v>
      </c>
      <c r="W3471" s="1" t="s">
        <v>111</v>
      </c>
      <c r="Y3471" s="2" t="s">
        <v>111</v>
      </c>
      <c r="AF3471" s="1" t="s">
        <v>111</v>
      </c>
      <c r="AJ3471" s="1" t="s">
        <v>115</v>
      </c>
      <c r="AK3471" s="1" t="s">
        <v>194</v>
      </c>
      <c r="AN3471" s="1" t="s">
        <v>12174</v>
      </c>
      <c r="AO3471" s="1" t="s">
        <v>166</v>
      </c>
      <c r="AU3471" s="1" t="s">
        <v>238</v>
      </c>
      <c r="AX3471" s="12">
        <v>0.65</v>
      </c>
      <c r="AZ3471" s="1" t="s">
        <v>1001</v>
      </c>
      <c r="BA3471" s="1" t="s">
        <v>7602</v>
      </c>
      <c r="BC3471" s="1" t="s">
        <v>7602</v>
      </c>
      <c r="BJ3471" s="1" t="s">
        <v>112</v>
      </c>
      <c r="BK3471" s="1" t="s">
        <v>112</v>
      </c>
      <c r="BL3471" s="1" t="s">
        <v>2197</v>
      </c>
      <c r="BM3471" s="1" t="s">
        <v>12175</v>
      </c>
      <c r="BQ3471" s="1" t="s">
        <v>121</v>
      </c>
      <c r="BR3471" s="1" t="s">
        <v>122</v>
      </c>
      <c r="BU3471" s="34" t="s">
        <v>12176</v>
      </c>
      <c r="BV3471" s="9">
        <v>44690</v>
      </c>
      <c r="BW3471" s="34" t="s">
        <v>12177</v>
      </c>
      <c r="BY3471" s="2" t="s">
        <v>156</v>
      </c>
      <c r="BZ3471" s="2" t="s">
        <v>124</v>
      </c>
      <c r="CA3471" s="2">
        <v>2</v>
      </c>
      <c r="CB3471" s="1" t="s">
        <v>295</v>
      </c>
      <c r="CC3471" s="2" t="s">
        <v>126</v>
      </c>
      <c r="CD3471" s="1" t="b">
        <f t="shared" si="1869"/>
        <v>0</v>
      </c>
      <c r="CE3471" s="1" t="b">
        <f t="shared" si="1870"/>
        <v>0</v>
      </c>
      <c r="CF3471" s="1" t="b">
        <f t="shared" si="1847"/>
        <v>0</v>
      </c>
      <c r="CG3471" s="1" t="b">
        <f t="shared" si="1848"/>
        <v>0</v>
      </c>
      <c r="CH3471" s="1" t="b">
        <f t="shared" si="1849"/>
        <v>0</v>
      </c>
      <c r="CI3471" s="1" t="b">
        <f t="shared" si="1850"/>
        <v>0</v>
      </c>
      <c r="CJ3471" s="1" t="b">
        <f t="shared" si="1851"/>
        <v>0</v>
      </c>
      <c r="CK3471" s="1" t="b">
        <f t="shared" si="1852"/>
        <v>0</v>
      </c>
      <c r="CL3471" s="1" t="b">
        <f t="shared" si="1853"/>
        <v>1</v>
      </c>
      <c r="CM3471" s="1" t="b">
        <f t="shared" si="1854"/>
        <v>0</v>
      </c>
      <c r="CN3471" s="1" t="b">
        <f t="shared" si="1855"/>
        <v>0</v>
      </c>
      <c r="CO3471" s="2" t="b">
        <f t="shared" si="1856"/>
        <v>0</v>
      </c>
      <c r="CP3471" s="2" t="b">
        <f t="shared" si="1857"/>
        <v>0</v>
      </c>
      <c r="CQ3471" s="2" t="b">
        <f t="shared" si="1858"/>
        <v>0</v>
      </c>
      <c r="CR3471" s="6" t="str">
        <f t="shared" si="1859"/>
        <v>Male</v>
      </c>
      <c r="CS3471" s="7">
        <f t="shared" si="1860"/>
        <v>0</v>
      </c>
      <c r="CT3471" s="7">
        <f t="shared" si="1861"/>
        <v>1</v>
      </c>
      <c r="CU3471" s="7">
        <f t="shared" si="1862"/>
        <v>0</v>
      </c>
      <c r="CV3471" s="7">
        <f t="shared" si="1863"/>
        <v>0</v>
      </c>
      <c r="CW3471" s="7">
        <f t="shared" si="1864"/>
        <v>1</v>
      </c>
      <c r="CX3471" s="1" t="b">
        <f t="shared" si="1865"/>
        <v>0</v>
      </c>
      <c r="CY3471" s="1" t="b">
        <f t="shared" si="1866"/>
        <v>0</v>
      </c>
      <c r="DG3471" s="1" t="b">
        <f t="shared" si="1867"/>
        <v>0</v>
      </c>
    </row>
    <row r="3472" spans="2:111" ht="58" x14ac:dyDescent="0.35">
      <c r="B3472" s="1" t="s">
        <v>13809</v>
      </c>
      <c r="C3472" s="9">
        <v>44650</v>
      </c>
      <c r="D3472" s="10" t="s">
        <v>13809</v>
      </c>
      <c r="E3472" s="1">
        <v>53</v>
      </c>
      <c r="F3472" s="1" t="s">
        <v>108</v>
      </c>
      <c r="G3472" s="1" t="s">
        <v>13809</v>
      </c>
      <c r="H3472" s="1" t="s">
        <v>13809</v>
      </c>
      <c r="I3472" s="9">
        <v>44284</v>
      </c>
      <c r="J3472" s="2" t="s">
        <v>409</v>
      </c>
      <c r="K3472" s="2" t="s">
        <v>13809</v>
      </c>
      <c r="N3472" s="2" t="s">
        <v>13809</v>
      </c>
      <c r="O3472" s="2" t="s">
        <v>110</v>
      </c>
      <c r="P3472" s="2" t="s">
        <v>111</v>
      </c>
      <c r="S3472" s="2" t="s">
        <v>111</v>
      </c>
      <c r="T3472" s="2" t="s">
        <v>112</v>
      </c>
      <c r="U3472" s="2" t="b">
        <f t="shared" si="1868"/>
        <v>1</v>
      </c>
      <c r="V3472" s="2" t="s">
        <v>126</v>
      </c>
      <c r="W3472" s="1" t="s">
        <v>111</v>
      </c>
      <c r="Y3472" s="2" t="s">
        <v>112</v>
      </c>
      <c r="Z3472" s="2" t="s">
        <v>111</v>
      </c>
      <c r="AB3472" s="2">
        <v>7</v>
      </c>
      <c r="AC3472" s="1" t="s">
        <v>111</v>
      </c>
      <c r="AF3472" s="1" t="s">
        <v>111</v>
      </c>
      <c r="AH3472" s="1" t="s">
        <v>193</v>
      </c>
      <c r="AI3472" s="1" t="s">
        <v>12178</v>
      </c>
      <c r="AJ3472" s="1" t="s">
        <v>115</v>
      </c>
      <c r="AK3472" s="1" t="s">
        <v>185</v>
      </c>
      <c r="AO3472" s="1" t="s">
        <v>3818</v>
      </c>
      <c r="BJ3472" s="1" t="s">
        <v>111</v>
      </c>
      <c r="BN3472" s="1" t="s">
        <v>112</v>
      </c>
      <c r="BO3472" s="1" t="s">
        <v>148</v>
      </c>
      <c r="BP3472" s="1" t="s">
        <v>12179</v>
      </c>
      <c r="BU3472" s="34" t="s">
        <v>12180</v>
      </c>
      <c r="BV3472" s="9">
        <v>44658</v>
      </c>
      <c r="BW3472" s="34" t="s">
        <v>12181</v>
      </c>
      <c r="BY3472" s="2" t="s">
        <v>153</v>
      </c>
      <c r="BZ3472" s="2" t="s">
        <v>124</v>
      </c>
      <c r="CB3472" s="1" t="s">
        <v>4045</v>
      </c>
      <c r="CD3472" s="1" t="b">
        <f t="shared" si="1869"/>
        <v>0</v>
      </c>
      <c r="CE3472" s="1" t="b">
        <f t="shared" si="1870"/>
        <v>0</v>
      </c>
      <c r="CF3472" s="1" t="b">
        <f t="shared" si="1847"/>
        <v>0</v>
      </c>
      <c r="CG3472" s="1" t="b">
        <f t="shared" si="1848"/>
        <v>0</v>
      </c>
      <c r="CH3472" s="1" t="b">
        <f t="shared" si="1849"/>
        <v>0</v>
      </c>
      <c r="CI3472" s="1" t="b">
        <f t="shared" si="1850"/>
        <v>0</v>
      </c>
      <c r="CJ3472" s="1" t="b">
        <f t="shared" si="1851"/>
        <v>0</v>
      </c>
      <c r="CK3472" s="1" t="b">
        <f t="shared" si="1852"/>
        <v>0</v>
      </c>
      <c r="CL3472" s="1" t="b">
        <f t="shared" si="1853"/>
        <v>0</v>
      </c>
      <c r="CM3472" s="1" t="b">
        <f t="shared" si="1854"/>
        <v>1</v>
      </c>
      <c r="CN3472" s="1" t="b">
        <f t="shared" si="1855"/>
        <v>0</v>
      </c>
      <c r="CO3472" s="2" t="b">
        <f t="shared" si="1856"/>
        <v>0</v>
      </c>
      <c r="CP3472" s="2" t="b">
        <f t="shared" si="1857"/>
        <v>1</v>
      </c>
      <c r="CQ3472" s="2" t="b">
        <f t="shared" si="1858"/>
        <v>0</v>
      </c>
      <c r="CR3472" s="6" t="str">
        <f t="shared" si="1859"/>
        <v>Female</v>
      </c>
      <c r="CS3472" s="7">
        <f t="shared" si="1860"/>
        <v>0</v>
      </c>
      <c r="CT3472" s="7">
        <f t="shared" si="1861"/>
        <v>0</v>
      </c>
      <c r="CU3472" s="7">
        <f t="shared" si="1862"/>
        <v>1</v>
      </c>
      <c r="CV3472" s="7">
        <f t="shared" si="1863"/>
        <v>0</v>
      </c>
      <c r="CW3472" s="7">
        <f t="shared" si="1864"/>
        <v>0</v>
      </c>
      <c r="CX3472" s="1" t="b">
        <f t="shared" si="1865"/>
        <v>0</v>
      </c>
      <c r="CY3472" s="1" t="b">
        <f t="shared" si="1866"/>
        <v>0</v>
      </c>
      <c r="DG3472" s="1" t="b">
        <f t="shared" si="1867"/>
        <v>0</v>
      </c>
    </row>
    <row r="3473" spans="2:111" ht="29" x14ac:dyDescent="0.35">
      <c r="B3473" s="1" t="s">
        <v>13809</v>
      </c>
      <c r="C3473" s="9">
        <v>44650</v>
      </c>
      <c r="D3473" s="10" t="s">
        <v>13809</v>
      </c>
      <c r="E3473" s="1">
        <v>56</v>
      </c>
      <c r="F3473" s="1" t="s">
        <v>108</v>
      </c>
      <c r="G3473" s="1" t="s">
        <v>13809</v>
      </c>
      <c r="H3473" s="1" t="s">
        <v>13809</v>
      </c>
      <c r="I3473" s="2" t="s">
        <v>183</v>
      </c>
      <c r="J3473" s="2" t="s">
        <v>109</v>
      </c>
      <c r="K3473" s="2" t="s">
        <v>13809</v>
      </c>
      <c r="L3473" s="9">
        <v>44360</v>
      </c>
      <c r="M3473" s="2" t="s">
        <v>109</v>
      </c>
      <c r="N3473" s="2" t="s">
        <v>13809</v>
      </c>
      <c r="O3473" s="2" t="s">
        <v>110</v>
      </c>
      <c r="P3473" s="2" t="s">
        <v>111</v>
      </c>
      <c r="S3473" s="2" t="s">
        <v>112</v>
      </c>
      <c r="U3473" s="2" t="b">
        <f t="shared" si="1868"/>
        <v>1</v>
      </c>
      <c r="V3473" s="2" t="s">
        <v>113</v>
      </c>
      <c r="Y3473" s="2" t="s">
        <v>112</v>
      </c>
      <c r="Z3473" s="2" t="s">
        <v>111</v>
      </c>
      <c r="AA3473" s="2" t="s">
        <v>112</v>
      </c>
      <c r="AB3473" s="2">
        <v>26</v>
      </c>
      <c r="AK3473" s="1" t="s">
        <v>291</v>
      </c>
      <c r="AO3473" s="1" t="s">
        <v>3069</v>
      </c>
      <c r="AS3473" s="1" t="s">
        <v>190</v>
      </c>
      <c r="BJ3473" s="1" t="s">
        <v>112</v>
      </c>
      <c r="BK3473" s="1" t="s">
        <v>112</v>
      </c>
      <c r="BL3473" s="1" t="s">
        <v>12182</v>
      </c>
      <c r="BQ3473" s="1" t="s">
        <v>1153</v>
      </c>
      <c r="BU3473" s="34" t="s">
        <v>12183</v>
      </c>
      <c r="BV3473" s="9">
        <v>44655</v>
      </c>
      <c r="BW3473" s="34" t="s">
        <v>12184</v>
      </c>
      <c r="BZ3473" s="2" t="s">
        <v>162</v>
      </c>
      <c r="CA3473" s="2">
        <v>2</v>
      </c>
      <c r="CB3473" s="1" t="s">
        <v>3242</v>
      </c>
      <c r="CC3473" s="2" t="s">
        <v>126</v>
      </c>
      <c r="CD3473" s="1" t="b">
        <f t="shared" si="1869"/>
        <v>0</v>
      </c>
      <c r="CE3473" s="1" t="b">
        <f t="shared" si="1870"/>
        <v>0</v>
      </c>
      <c r="CF3473" s="1" t="b">
        <f t="shared" si="1847"/>
        <v>0</v>
      </c>
      <c r="CG3473" s="1" t="b">
        <f t="shared" si="1848"/>
        <v>0</v>
      </c>
      <c r="CH3473" s="1" t="b">
        <f t="shared" si="1849"/>
        <v>0</v>
      </c>
      <c r="CI3473" s="1" t="b">
        <f t="shared" si="1850"/>
        <v>0</v>
      </c>
      <c r="CJ3473" s="1" t="b">
        <f t="shared" si="1851"/>
        <v>0</v>
      </c>
      <c r="CK3473" s="1" t="b">
        <f t="shared" si="1852"/>
        <v>0</v>
      </c>
      <c r="CL3473" s="1" t="b">
        <f t="shared" si="1853"/>
        <v>0</v>
      </c>
      <c r="CM3473" s="1" t="b">
        <f t="shared" si="1854"/>
        <v>1</v>
      </c>
      <c r="CN3473" s="1" t="b">
        <f t="shared" si="1855"/>
        <v>0</v>
      </c>
      <c r="CO3473" s="2" t="b">
        <f t="shared" si="1856"/>
        <v>0</v>
      </c>
      <c r="CP3473" s="2" t="b">
        <f t="shared" si="1857"/>
        <v>0</v>
      </c>
      <c r="CQ3473" s="2" t="b">
        <f t="shared" si="1858"/>
        <v>0</v>
      </c>
      <c r="CR3473" s="6" t="str">
        <f t="shared" si="1859"/>
        <v>Female</v>
      </c>
      <c r="CS3473" s="7">
        <f t="shared" si="1860"/>
        <v>1</v>
      </c>
      <c r="CT3473" s="7">
        <f t="shared" si="1861"/>
        <v>0</v>
      </c>
      <c r="CU3473" s="7">
        <f t="shared" si="1862"/>
        <v>0</v>
      </c>
      <c r="CV3473" s="7">
        <f t="shared" si="1863"/>
        <v>1</v>
      </c>
      <c r="CW3473" s="7">
        <f t="shared" si="1864"/>
        <v>0</v>
      </c>
      <c r="CX3473" s="1" t="b">
        <f t="shared" si="1865"/>
        <v>0</v>
      </c>
      <c r="CY3473" s="1" t="b">
        <f t="shared" si="1866"/>
        <v>0</v>
      </c>
      <c r="DG3473" s="1" t="b">
        <f t="shared" si="1867"/>
        <v>0</v>
      </c>
    </row>
    <row r="3474" spans="2:111" ht="87" x14ac:dyDescent="0.35">
      <c r="B3474" s="1" t="s">
        <v>13809</v>
      </c>
      <c r="C3474" s="9">
        <v>44652</v>
      </c>
      <c r="D3474" s="10" t="s">
        <v>13809</v>
      </c>
      <c r="E3474" s="1">
        <v>44</v>
      </c>
      <c r="F3474" s="1" t="s">
        <v>127</v>
      </c>
      <c r="G3474" s="1" t="s">
        <v>13809</v>
      </c>
      <c r="H3474" s="1" t="s">
        <v>13809</v>
      </c>
      <c r="I3474" s="9">
        <v>44454</v>
      </c>
      <c r="J3474" s="2" t="s">
        <v>109</v>
      </c>
      <c r="K3474" s="2" t="s">
        <v>13809</v>
      </c>
      <c r="N3474" s="2" t="s">
        <v>13809</v>
      </c>
      <c r="O3474" s="2" t="s">
        <v>110</v>
      </c>
      <c r="P3474" s="2" t="s">
        <v>111</v>
      </c>
      <c r="S3474" s="2" t="s">
        <v>112</v>
      </c>
      <c r="T3474" s="2" t="s">
        <v>111</v>
      </c>
      <c r="U3474" s="2" t="b">
        <f t="shared" si="1868"/>
        <v>1</v>
      </c>
      <c r="V3474" s="2" t="s">
        <v>126</v>
      </c>
      <c r="W3474" s="1" t="s">
        <v>111</v>
      </c>
      <c r="Y3474" s="2" t="s">
        <v>112</v>
      </c>
      <c r="Z3474" s="2" t="s">
        <v>112</v>
      </c>
      <c r="AB3474" s="2">
        <v>1</v>
      </c>
      <c r="AC3474" s="1" t="s">
        <v>112</v>
      </c>
      <c r="AD3474" s="1" t="s">
        <v>192</v>
      </c>
      <c r="AE3474" s="1" t="s">
        <v>12185</v>
      </c>
      <c r="AF3474" s="1" t="s">
        <v>111</v>
      </c>
      <c r="AJ3474" s="1" t="s">
        <v>115</v>
      </c>
      <c r="AK3474" s="1" t="s">
        <v>194</v>
      </c>
      <c r="AN3474" s="1" t="s">
        <v>12186</v>
      </c>
      <c r="AO3474" s="1" t="s">
        <v>2598</v>
      </c>
      <c r="AZ3474" s="1" t="s">
        <v>155</v>
      </c>
      <c r="BA3474" s="1" t="s">
        <v>12187</v>
      </c>
      <c r="BJ3474" s="1" t="s">
        <v>112</v>
      </c>
      <c r="BK3474" s="1" t="s">
        <v>111</v>
      </c>
      <c r="BQ3474" s="1" t="s">
        <v>121</v>
      </c>
      <c r="BR3474" s="1" t="s">
        <v>122</v>
      </c>
      <c r="BS3474" s="1" t="s">
        <v>111</v>
      </c>
      <c r="BT3474" s="34" t="s">
        <v>158</v>
      </c>
      <c r="BU3474" s="34" t="s">
        <v>12188</v>
      </c>
      <c r="BV3474" s="9">
        <v>44802</v>
      </c>
      <c r="BW3474" s="34" t="s">
        <v>12189</v>
      </c>
      <c r="BY3474" s="2" t="s">
        <v>153</v>
      </c>
      <c r="BZ3474" s="2" t="s">
        <v>124</v>
      </c>
      <c r="CB3474" s="1" t="s">
        <v>3242</v>
      </c>
      <c r="CD3474" s="1" t="b">
        <f t="shared" si="1869"/>
        <v>0</v>
      </c>
      <c r="CE3474" s="1" t="b">
        <f t="shared" si="1870"/>
        <v>0</v>
      </c>
      <c r="CF3474" s="1" t="b">
        <f t="shared" si="1847"/>
        <v>0</v>
      </c>
      <c r="CG3474" s="1" t="b">
        <f t="shared" si="1848"/>
        <v>0</v>
      </c>
      <c r="CH3474" s="1" t="b">
        <f t="shared" si="1849"/>
        <v>0</v>
      </c>
      <c r="CI3474" s="1" t="b">
        <f t="shared" si="1850"/>
        <v>0</v>
      </c>
      <c r="CJ3474" s="1" t="b">
        <f t="shared" si="1851"/>
        <v>0</v>
      </c>
      <c r="CK3474" s="1" t="b">
        <f t="shared" si="1852"/>
        <v>0</v>
      </c>
      <c r="CL3474" s="1" t="b">
        <f t="shared" si="1853"/>
        <v>1</v>
      </c>
      <c r="CM3474" s="1" t="b">
        <f t="shared" si="1854"/>
        <v>0</v>
      </c>
      <c r="CN3474" s="1" t="b">
        <f t="shared" si="1855"/>
        <v>0</v>
      </c>
      <c r="CO3474" s="2" t="b">
        <f t="shared" si="1856"/>
        <v>1</v>
      </c>
      <c r="CP3474" s="2" t="b">
        <f t="shared" si="1857"/>
        <v>1</v>
      </c>
      <c r="CQ3474" s="2" t="b">
        <f t="shared" si="1858"/>
        <v>0</v>
      </c>
      <c r="CR3474" s="6" t="str">
        <f t="shared" si="1859"/>
        <v>Male</v>
      </c>
      <c r="CS3474" s="7">
        <f t="shared" si="1860"/>
        <v>1</v>
      </c>
      <c r="CT3474" s="7">
        <f t="shared" si="1861"/>
        <v>0</v>
      </c>
      <c r="CU3474" s="7">
        <f t="shared" si="1862"/>
        <v>0</v>
      </c>
      <c r="CV3474" s="7">
        <f t="shared" si="1863"/>
        <v>0</v>
      </c>
    </row>
    <row r="3475" spans="2:111" ht="409.5" x14ac:dyDescent="0.35">
      <c r="B3475" s="1" t="s">
        <v>13809</v>
      </c>
      <c r="C3475" s="9">
        <v>44652</v>
      </c>
      <c r="D3475" s="10" t="s">
        <v>13809</v>
      </c>
      <c r="E3475" s="1">
        <v>16</v>
      </c>
      <c r="F3475" s="1" t="s">
        <v>127</v>
      </c>
      <c r="G3475" s="1" t="s">
        <v>13809</v>
      </c>
      <c r="H3475" s="1" t="s">
        <v>13809</v>
      </c>
      <c r="I3475" s="9">
        <v>44630</v>
      </c>
      <c r="J3475" s="2" t="s">
        <v>109</v>
      </c>
      <c r="K3475" s="2" t="s">
        <v>13809</v>
      </c>
      <c r="N3475" s="2" t="s">
        <v>13809</v>
      </c>
      <c r="O3475" s="2" t="s">
        <v>110</v>
      </c>
      <c r="P3475" s="2" t="s">
        <v>111</v>
      </c>
      <c r="S3475" s="2" t="s">
        <v>112</v>
      </c>
      <c r="T3475" s="2" t="s">
        <v>111</v>
      </c>
      <c r="U3475" s="2" t="b">
        <f t="shared" si="1868"/>
        <v>1</v>
      </c>
      <c r="V3475" s="2" t="s">
        <v>113</v>
      </c>
      <c r="W3475" s="1" t="s">
        <v>112</v>
      </c>
      <c r="X3475" s="1" t="s">
        <v>114</v>
      </c>
      <c r="Y3475" s="2" t="s">
        <v>112</v>
      </c>
      <c r="Z3475" s="2" t="s">
        <v>112</v>
      </c>
      <c r="AB3475" s="2">
        <v>3</v>
      </c>
      <c r="AC3475" s="1" t="s">
        <v>111</v>
      </c>
      <c r="AJ3475" s="1" t="s">
        <v>115</v>
      </c>
      <c r="AK3475" s="1" t="s">
        <v>194</v>
      </c>
      <c r="AN3475" s="1" t="s">
        <v>647</v>
      </c>
      <c r="AO3475" s="1" t="s">
        <v>195</v>
      </c>
      <c r="AS3475" s="1" t="s">
        <v>140</v>
      </c>
      <c r="AU3475" s="1" t="s">
        <v>177</v>
      </c>
      <c r="AX3475" s="1">
        <v>62</v>
      </c>
      <c r="AZ3475" s="1" t="s">
        <v>310</v>
      </c>
      <c r="BA3475" s="1" t="s">
        <v>12190</v>
      </c>
      <c r="BE3475" s="1">
        <v>38</v>
      </c>
      <c r="BG3475" s="1" t="s">
        <v>12191</v>
      </c>
      <c r="BJ3475" s="1" t="s">
        <v>112</v>
      </c>
      <c r="BK3475" s="1" t="s">
        <v>112</v>
      </c>
      <c r="BL3475" s="1" t="s">
        <v>268</v>
      </c>
      <c r="BM3475" s="1" t="s">
        <v>12192</v>
      </c>
      <c r="BQ3475" s="1" t="s">
        <v>121</v>
      </c>
      <c r="BR3475" s="1" t="s">
        <v>122</v>
      </c>
      <c r="BS3475" s="1" t="s">
        <v>111</v>
      </c>
      <c r="BT3475" s="34" t="s">
        <v>12193</v>
      </c>
      <c r="BU3475" s="34" t="s">
        <v>12194</v>
      </c>
      <c r="BV3475" s="9">
        <v>44652</v>
      </c>
      <c r="BW3475" s="34" t="s">
        <v>15259</v>
      </c>
      <c r="BY3475" s="2" t="s">
        <v>136</v>
      </c>
      <c r="BZ3475" s="2" t="s">
        <v>124</v>
      </c>
      <c r="CA3475" s="2">
        <v>1</v>
      </c>
      <c r="CB3475" s="1" t="s">
        <v>10861</v>
      </c>
      <c r="CC3475" s="2" t="s">
        <v>126</v>
      </c>
      <c r="CD3475" s="1" t="b">
        <f t="shared" si="1869"/>
        <v>1</v>
      </c>
      <c r="CE3475" s="1" t="b">
        <f t="shared" si="1870"/>
        <v>1</v>
      </c>
      <c r="CF3475" s="1" t="b">
        <f t="shared" si="1847"/>
        <v>0</v>
      </c>
      <c r="CG3475" s="1" t="b">
        <f t="shared" si="1848"/>
        <v>0</v>
      </c>
      <c r="CH3475" s="1" t="b">
        <f t="shared" si="1849"/>
        <v>1</v>
      </c>
      <c r="CI3475" s="1" t="b">
        <f t="shared" si="1850"/>
        <v>0</v>
      </c>
      <c r="CJ3475" s="1" t="b">
        <f t="shared" si="1851"/>
        <v>0</v>
      </c>
      <c r="CK3475" s="1" t="b">
        <f t="shared" si="1852"/>
        <v>0</v>
      </c>
      <c r="CL3475" s="1" t="b">
        <f t="shared" si="1853"/>
        <v>0</v>
      </c>
      <c r="CM3475" s="1" t="b">
        <f t="shared" si="1854"/>
        <v>0</v>
      </c>
      <c r="CN3475" s="1" t="b">
        <f t="shared" si="1855"/>
        <v>0</v>
      </c>
      <c r="CO3475" s="2" t="b">
        <f t="shared" si="1856"/>
        <v>1</v>
      </c>
      <c r="CP3475" s="2" t="b">
        <f t="shared" si="1857"/>
        <v>1</v>
      </c>
      <c r="CQ3475" s="2" t="b">
        <f t="shared" si="1858"/>
        <v>0</v>
      </c>
      <c r="CR3475" s="6" t="str">
        <f t="shared" si="1859"/>
        <v>Male</v>
      </c>
      <c r="CS3475" s="7">
        <f t="shared" si="1860"/>
        <v>1</v>
      </c>
      <c r="CT3475" s="7">
        <f t="shared" si="1861"/>
        <v>0</v>
      </c>
      <c r="CU3475" s="7">
        <f t="shared" si="1862"/>
        <v>0</v>
      </c>
      <c r="CV3475" s="7">
        <f t="shared" si="1863"/>
        <v>0</v>
      </c>
    </row>
    <row r="3476" spans="2:111" ht="72.5" x14ac:dyDescent="0.35">
      <c r="B3476" s="1" t="s">
        <v>13809</v>
      </c>
      <c r="C3476" s="9">
        <v>44653</v>
      </c>
      <c r="D3476" s="10" t="s">
        <v>13809</v>
      </c>
      <c r="E3476" s="1">
        <v>16</v>
      </c>
      <c r="F3476" s="1" t="s">
        <v>127</v>
      </c>
      <c r="G3476" s="1" t="s">
        <v>13809</v>
      </c>
      <c r="H3476" s="1" t="s">
        <v>13809</v>
      </c>
      <c r="I3476" s="2" t="s">
        <v>183</v>
      </c>
      <c r="J3476" s="2" t="s">
        <v>163</v>
      </c>
      <c r="K3476" s="2" t="s">
        <v>13809</v>
      </c>
      <c r="L3476" s="2" t="s">
        <v>183</v>
      </c>
      <c r="M3476" s="2" t="s">
        <v>163</v>
      </c>
      <c r="N3476" s="2" t="s">
        <v>13809</v>
      </c>
      <c r="O3476" s="2" t="s">
        <v>110</v>
      </c>
      <c r="P3476" s="2" t="s">
        <v>111</v>
      </c>
      <c r="S3476" s="2" t="s">
        <v>112</v>
      </c>
      <c r="T3476" s="2" t="s">
        <v>112</v>
      </c>
      <c r="U3476" s="2" t="b">
        <f t="shared" si="1868"/>
        <v>1</v>
      </c>
      <c r="V3476" s="2" t="s">
        <v>113</v>
      </c>
      <c r="W3476" s="1" t="s">
        <v>112</v>
      </c>
      <c r="X3476" s="1" t="s">
        <v>114</v>
      </c>
      <c r="Y3476" s="2" t="s">
        <v>112</v>
      </c>
      <c r="Z3476" s="2" t="s">
        <v>111</v>
      </c>
      <c r="AA3476" s="2" t="s">
        <v>111</v>
      </c>
      <c r="AB3476" s="2">
        <v>3</v>
      </c>
      <c r="AC3476" s="1" t="s">
        <v>111</v>
      </c>
      <c r="AF3476" s="1" t="s">
        <v>111</v>
      </c>
      <c r="AJ3476" s="1" t="s">
        <v>115</v>
      </c>
      <c r="AK3476" s="1" t="s">
        <v>129</v>
      </c>
      <c r="AO3476" s="1" t="s">
        <v>117</v>
      </c>
      <c r="AS3476" s="1" t="s">
        <v>118</v>
      </c>
      <c r="AU3476" s="1" t="s">
        <v>132</v>
      </c>
      <c r="AZ3476" s="1" t="s">
        <v>629</v>
      </c>
      <c r="BA3476" s="1" t="s">
        <v>12195</v>
      </c>
      <c r="BD3476" s="1" t="s">
        <v>12196</v>
      </c>
      <c r="BJ3476" s="1" t="s">
        <v>112</v>
      </c>
      <c r="BK3476" s="1" t="s">
        <v>112</v>
      </c>
      <c r="BL3476" s="1" t="s">
        <v>142</v>
      </c>
      <c r="BQ3476" s="1" t="s">
        <v>121</v>
      </c>
      <c r="BR3476" s="1" t="s">
        <v>122</v>
      </c>
      <c r="BS3476" s="1" t="s">
        <v>112</v>
      </c>
      <c r="BU3476" s="34" t="s">
        <v>12197</v>
      </c>
      <c r="BV3476" s="9">
        <v>44653</v>
      </c>
      <c r="BW3476" s="34" t="s">
        <v>15260</v>
      </c>
      <c r="BY3476" s="2" t="s">
        <v>123</v>
      </c>
      <c r="BZ3476" s="2" t="s">
        <v>124</v>
      </c>
      <c r="CA3476" s="2">
        <v>3</v>
      </c>
      <c r="CB3476" s="1" t="s">
        <v>1002</v>
      </c>
      <c r="CC3476" s="2" t="s">
        <v>126</v>
      </c>
      <c r="CD3476" s="1" t="b">
        <f t="shared" si="1869"/>
        <v>1</v>
      </c>
      <c r="CE3476" s="1" t="b">
        <f t="shared" si="1870"/>
        <v>1</v>
      </c>
      <c r="CF3476" s="1" t="b">
        <f t="shared" si="1847"/>
        <v>0</v>
      </c>
      <c r="CG3476" s="1" t="b">
        <f t="shared" si="1848"/>
        <v>0</v>
      </c>
      <c r="CH3476" s="1" t="b">
        <f t="shared" si="1849"/>
        <v>1</v>
      </c>
      <c r="CI3476" s="1" t="b">
        <f t="shared" si="1850"/>
        <v>0</v>
      </c>
      <c r="CJ3476" s="1" t="b">
        <f t="shared" si="1851"/>
        <v>0</v>
      </c>
      <c r="CK3476" s="1" t="b">
        <f t="shared" si="1852"/>
        <v>0</v>
      </c>
      <c r="CL3476" s="1" t="b">
        <f t="shared" si="1853"/>
        <v>0</v>
      </c>
      <c r="CM3476" s="1" t="b">
        <f t="shared" si="1854"/>
        <v>0</v>
      </c>
      <c r="CN3476" s="1" t="b">
        <f t="shared" si="1855"/>
        <v>0</v>
      </c>
      <c r="CO3476" s="2" t="b">
        <f t="shared" si="1856"/>
        <v>1</v>
      </c>
      <c r="CP3476" s="2" t="b">
        <f t="shared" si="1857"/>
        <v>1</v>
      </c>
      <c r="CQ3476" s="2" t="b">
        <f t="shared" si="1858"/>
        <v>0</v>
      </c>
      <c r="CR3476" s="6" t="str">
        <f t="shared" si="1859"/>
        <v>Male</v>
      </c>
      <c r="CS3476" s="7">
        <f t="shared" si="1860"/>
        <v>0</v>
      </c>
      <c r="CT3476" s="7">
        <f t="shared" si="1861"/>
        <v>0</v>
      </c>
      <c r="CU3476" s="7">
        <f t="shared" si="1862"/>
        <v>0</v>
      </c>
      <c r="CV3476" s="7">
        <f t="shared" si="1863"/>
        <v>0</v>
      </c>
      <c r="CW3476" s="7">
        <f>COUNTIF(M3476,"=*moderna*")</f>
        <v>0</v>
      </c>
      <c r="CX3476" s="1" t="b">
        <f>AND(E3476&lt;30,NOT(E3476="."),NOT(E3476=""))</f>
        <v>1</v>
      </c>
      <c r="CY3476" s="1" t="b">
        <f>AND(E3476&gt;17,E3476&lt;41,NOT(E3476="."),NOT(E3476=""))</f>
        <v>0</v>
      </c>
      <c r="DG3476" s="1" t="b">
        <f>AND(E3476&gt;4,E3476&lt;18,NOT(E3476=""),NOT(E3476="."))</f>
        <v>1</v>
      </c>
    </row>
    <row r="3477" spans="2:111" ht="348" x14ac:dyDescent="0.35">
      <c r="B3477" s="1" t="s">
        <v>13809</v>
      </c>
      <c r="C3477" s="9">
        <v>44655</v>
      </c>
      <c r="D3477" s="10" t="s">
        <v>13809</v>
      </c>
      <c r="E3477" s="1">
        <v>59</v>
      </c>
      <c r="F3477" s="1" t="s">
        <v>127</v>
      </c>
      <c r="G3477" s="1" t="s">
        <v>13809</v>
      </c>
      <c r="H3477" s="1" t="s">
        <v>13809</v>
      </c>
      <c r="I3477" s="2" t="s">
        <v>183</v>
      </c>
      <c r="J3477" s="2" t="s">
        <v>163</v>
      </c>
      <c r="K3477" s="2" t="s">
        <v>13809</v>
      </c>
      <c r="L3477" s="2" t="s">
        <v>183</v>
      </c>
      <c r="M3477" s="2" t="s">
        <v>163</v>
      </c>
      <c r="N3477" s="2" t="s">
        <v>13809</v>
      </c>
      <c r="O3477" s="2" t="s">
        <v>110</v>
      </c>
      <c r="P3477" s="2" t="s">
        <v>111</v>
      </c>
      <c r="S3477" s="2" t="s">
        <v>112</v>
      </c>
      <c r="T3477" s="2" t="s">
        <v>111</v>
      </c>
      <c r="U3477" s="2" t="b">
        <f t="shared" si="1868"/>
        <v>1</v>
      </c>
      <c r="V3477" s="2" t="s">
        <v>126</v>
      </c>
      <c r="W3477" s="1" t="s">
        <v>111</v>
      </c>
      <c r="Y3477" s="2" t="s">
        <v>112</v>
      </c>
      <c r="Z3477" s="2" t="s">
        <v>111</v>
      </c>
      <c r="AA3477" s="2" t="s">
        <v>111</v>
      </c>
      <c r="AB3477" s="2">
        <v>0</v>
      </c>
      <c r="AC3477" s="1" t="s">
        <v>111</v>
      </c>
      <c r="AF3477" s="1" t="s">
        <v>111</v>
      </c>
      <c r="AJ3477" s="1" t="s">
        <v>115</v>
      </c>
      <c r="AK3477" s="1" t="s">
        <v>515</v>
      </c>
      <c r="AN3477" s="1" t="s">
        <v>12958</v>
      </c>
      <c r="AO3477" s="1" t="s">
        <v>237</v>
      </c>
      <c r="AS3477" s="1" t="s">
        <v>767</v>
      </c>
      <c r="AU3477" s="1" t="s">
        <v>238</v>
      </c>
      <c r="AX3477" s="1" t="s">
        <v>798</v>
      </c>
      <c r="BJ3477" s="1" t="s">
        <v>111</v>
      </c>
      <c r="BN3477" s="1" t="s">
        <v>112</v>
      </c>
      <c r="BO3477" s="1" t="s">
        <v>234</v>
      </c>
      <c r="BP3477" s="1" t="s">
        <v>12959</v>
      </c>
      <c r="BU3477" s="34" t="s">
        <v>12960</v>
      </c>
      <c r="BV3477" s="9">
        <v>44883</v>
      </c>
      <c r="BW3477" s="34" t="s">
        <v>15261</v>
      </c>
      <c r="BY3477" s="2" t="s">
        <v>153</v>
      </c>
      <c r="BZ3477" s="2" t="s">
        <v>124</v>
      </c>
      <c r="CB3477" s="1" t="s">
        <v>295</v>
      </c>
      <c r="CD3477" s="1" t="b">
        <f t="shared" si="1869"/>
        <v>0</v>
      </c>
      <c r="CE3477" s="1" t="b">
        <f t="shared" si="1870"/>
        <v>0</v>
      </c>
      <c r="CF3477" s="1" t="b">
        <f t="shared" si="1847"/>
        <v>0</v>
      </c>
      <c r="CG3477" s="1" t="b">
        <f t="shared" si="1848"/>
        <v>0</v>
      </c>
      <c r="CH3477" s="1" t="b">
        <f t="shared" si="1849"/>
        <v>0</v>
      </c>
      <c r="CI3477" s="1" t="b">
        <f t="shared" si="1850"/>
        <v>0</v>
      </c>
      <c r="CJ3477" s="1" t="b">
        <f t="shared" si="1851"/>
        <v>0</v>
      </c>
      <c r="CK3477" s="1" t="b">
        <f t="shared" si="1852"/>
        <v>0</v>
      </c>
      <c r="CL3477" s="1" t="b">
        <f t="shared" si="1853"/>
        <v>0</v>
      </c>
      <c r="CM3477" s="1" t="b">
        <f t="shared" si="1854"/>
        <v>1</v>
      </c>
      <c r="CN3477" s="1" t="b">
        <f t="shared" si="1855"/>
        <v>0</v>
      </c>
      <c r="CO3477" s="2" t="b">
        <f t="shared" si="1856"/>
        <v>1</v>
      </c>
      <c r="CP3477" s="2" t="b">
        <f t="shared" si="1857"/>
        <v>1</v>
      </c>
      <c r="CQ3477" s="2" t="b">
        <f t="shared" si="1858"/>
        <v>0</v>
      </c>
      <c r="CR3477" s="6" t="str">
        <f t="shared" si="1859"/>
        <v>Male</v>
      </c>
      <c r="CS3477" s="7">
        <f t="shared" si="1860"/>
        <v>0</v>
      </c>
      <c r="CT3477" s="7">
        <f t="shared" si="1861"/>
        <v>0</v>
      </c>
      <c r="CU3477" s="7">
        <f t="shared" si="1862"/>
        <v>0</v>
      </c>
      <c r="CV3477" s="7">
        <f t="shared" si="1863"/>
        <v>0</v>
      </c>
    </row>
    <row r="3478" spans="2:111" ht="145" x14ac:dyDescent="0.35">
      <c r="B3478" s="1" t="s">
        <v>13809</v>
      </c>
      <c r="C3478" s="9">
        <v>44655</v>
      </c>
      <c r="D3478" s="10" t="s">
        <v>13809</v>
      </c>
      <c r="E3478" s="1">
        <v>48</v>
      </c>
      <c r="F3478" s="1" t="s">
        <v>108</v>
      </c>
      <c r="G3478" s="1" t="s">
        <v>13809</v>
      </c>
      <c r="H3478" s="1" t="s">
        <v>13809</v>
      </c>
      <c r="K3478" s="2" t="s">
        <v>13809</v>
      </c>
      <c r="N3478" s="2" t="s">
        <v>13809</v>
      </c>
      <c r="O3478" s="2" t="s">
        <v>110</v>
      </c>
      <c r="P3478" s="2" t="s">
        <v>111</v>
      </c>
      <c r="S3478" s="2" t="s">
        <v>112</v>
      </c>
      <c r="T3478" s="2" t="s">
        <v>111</v>
      </c>
      <c r="U3478" s="2" t="b">
        <f t="shared" si="1868"/>
        <v>1</v>
      </c>
      <c r="V3478" s="2" t="s">
        <v>113</v>
      </c>
      <c r="W3478" s="1" t="s">
        <v>112</v>
      </c>
      <c r="X3478" s="1" t="s">
        <v>114</v>
      </c>
      <c r="Y3478" s="2" t="s">
        <v>112</v>
      </c>
      <c r="Z3478" s="2" t="s">
        <v>111</v>
      </c>
      <c r="AA3478" s="2" t="s">
        <v>111</v>
      </c>
      <c r="AB3478" s="2">
        <v>8</v>
      </c>
      <c r="AC3478" s="1" t="s">
        <v>111</v>
      </c>
      <c r="AF3478" s="1" t="s">
        <v>111</v>
      </c>
      <c r="AH3478" s="1" t="s">
        <v>193</v>
      </c>
      <c r="AI3478" s="1" t="s">
        <v>13584</v>
      </c>
      <c r="AJ3478" s="1" t="s">
        <v>115</v>
      </c>
      <c r="AK3478" s="1" t="s">
        <v>2990</v>
      </c>
      <c r="AN3478" s="1" t="s">
        <v>13585</v>
      </c>
      <c r="AO3478" s="1" t="s">
        <v>117</v>
      </c>
      <c r="AS3478" s="1" t="s">
        <v>118</v>
      </c>
      <c r="AU3478" s="1" t="s">
        <v>238</v>
      </c>
      <c r="AX3478" s="1">
        <v>60</v>
      </c>
      <c r="AZ3478" s="1" t="s">
        <v>133</v>
      </c>
      <c r="BA3478" s="1" t="s">
        <v>13586</v>
      </c>
      <c r="BE3478" s="1" t="s">
        <v>13587</v>
      </c>
      <c r="BG3478" s="1" t="s">
        <v>13588</v>
      </c>
      <c r="BH3478" s="1" t="s">
        <v>13589</v>
      </c>
      <c r="BJ3478" s="1" t="s">
        <v>111</v>
      </c>
      <c r="BN3478" s="1" t="s">
        <v>112</v>
      </c>
      <c r="BO3478" s="1" t="s">
        <v>148</v>
      </c>
      <c r="BP3478" s="1" t="s">
        <v>13590</v>
      </c>
      <c r="BQ3478" s="1" t="s">
        <v>121</v>
      </c>
      <c r="BR3478" s="1" t="s">
        <v>122</v>
      </c>
      <c r="BS3478" s="1" t="s">
        <v>111</v>
      </c>
      <c r="BT3478" s="34" t="s">
        <v>184</v>
      </c>
      <c r="BU3478" s="34" t="s">
        <v>13591</v>
      </c>
      <c r="BV3478" s="9">
        <v>44970</v>
      </c>
      <c r="BW3478" s="34" t="s">
        <v>13592</v>
      </c>
      <c r="BZ3478" s="2" t="s">
        <v>124</v>
      </c>
      <c r="CA3478" s="2">
        <v>4</v>
      </c>
      <c r="CB3478" s="1" t="s">
        <v>149</v>
      </c>
      <c r="CC3478" s="2" t="s">
        <v>113</v>
      </c>
      <c r="CD3478" s="1" t="b">
        <f t="shared" si="1869"/>
        <v>0</v>
      </c>
      <c r="CE3478" s="1" t="b">
        <f t="shared" si="1870"/>
        <v>0</v>
      </c>
      <c r="CF3478" s="1" t="b">
        <f t="shared" si="1847"/>
        <v>0</v>
      </c>
      <c r="CG3478" s="1" t="b">
        <f t="shared" si="1848"/>
        <v>0</v>
      </c>
      <c r="CH3478" s="1" t="b">
        <f t="shared" si="1849"/>
        <v>0</v>
      </c>
      <c r="CI3478" s="1" t="b">
        <f t="shared" si="1850"/>
        <v>0</v>
      </c>
      <c r="CJ3478" s="1" t="b">
        <f t="shared" si="1851"/>
        <v>0</v>
      </c>
      <c r="CK3478" s="1" t="b">
        <f t="shared" si="1852"/>
        <v>0</v>
      </c>
      <c r="CL3478" s="1" t="b">
        <f t="shared" si="1853"/>
        <v>1</v>
      </c>
      <c r="CM3478" s="1" t="b">
        <f t="shared" si="1854"/>
        <v>0</v>
      </c>
      <c r="CN3478" s="1" t="b">
        <f t="shared" si="1855"/>
        <v>0</v>
      </c>
      <c r="CO3478" s="2" t="b">
        <f t="shared" si="1856"/>
        <v>0</v>
      </c>
      <c r="CP3478" s="2" t="b">
        <f t="shared" si="1857"/>
        <v>0</v>
      </c>
      <c r="CQ3478" s="2" t="b">
        <f t="shared" si="1858"/>
        <v>1</v>
      </c>
      <c r="CR3478" s="6" t="str">
        <f t="shared" si="1859"/>
        <v>Female</v>
      </c>
      <c r="CS3478" s="7">
        <f t="shared" si="1860"/>
        <v>0</v>
      </c>
      <c r="CT3478" s="7">
        <f t="shared" si="1861"/>
        <v>0</v>
      </c>
      <c r="CU3478" s="7">
        <f t="shared" si="1862"/>
        <v>0</v>
      </c>
      <c r="CV3478" s="7">
        <f t="shared" si="1863"/>
        <v>0</v>
      </c>
    </row>
    <row r="3479" spans="2:111" ht="159.5" x14ac:dyDescent="0.35">
      <c r="B3479" s="1" t="s">
        <v>13809</v>
      </c>
      <c r="C3479" s="9">
        <v>44655</v>
      </c>
      <c r="D3479" s="10" t="s">
        <v>13809</v>
      </c>
      <c r="E3479" s="1">
        <v>67</v>
      </c>
      <c r="F3479" s="1" t="s">
        <v>108</v>
      </c>
      <c r="G3479" s="1" t="s">
        <v>13809</v>
      </c>
      <c r="H3479" s="1" t="s">
        <v>13809</v>
      </c>
      <c r="I3479" s="2" t="s">
        <v>183</v>
      </c>
      <c r="J3479" s="2" t="s">
        <v>163</v>
      </c>
      <c r="K3479" s="2" t="s">
        <v>13809</v>
      </c>
      <c r="L3479" s="2" t="s">
        <v>183</v>
      </c>
      <c r="M3479" s="2" t="s">
        <v>163</v>
      </c>
      <c r="N3479" s="2" t="s">
        <v>13809</v>
      </c>
      <c r="O3479" s="2" t="s">
        <v>110</v>
      </c>
      <c r="P3479" s="2" t="s">
        <v>111</v>
      </c>
      <c r="S3479" s="2" t="s">
        <v>111</v>
      </c>
      <c r="T3479" s="2" t="s">
        <v>112</v>
      </c>
      <c r="U3479" s="2" t="b">
        <v>1</v>
      </c>
      <c r="V3479" s="2" t="s">
        <v>113</v>
      </c>
      <c r="W3479" s="1" t="s">
        <v>112</v>
      </c>
      <c r="X3479" s="1" t="s">
        <v>138</v>
      </c>
      <c r="Y3479" s="2" t="s">
        <v>112</v>
      </c>
      <c r="Z3479" s="2" t="s">
        <v>111</v>
      </c>
      <c r="AA3479" s="2" t="s">
        <v>111</v>
      </c>
      <c r="AB3479" s="2">
        <v>7</v>
      </c>
      <c r="AC3479" s="1" t="s">
        <v>111</v>
      </c>
      <c r="AF3479" s="1" t="s">
        <v>111</v>
      </c>
      <c r="AJ3479" s="1" t="s">
        <v>115</v>
      </c>
      <c r="AK3479" s="1" t="s">
        <v>194</v>
      </c>
      <c r="AN3479" s="1" t="s">
        <v>12198</v>
      </c>
      <c r="AO3479" s="1" t="s">
        <v>7136</v>
      </c>
      <c r="AU3479" s="1" t="s">
        <v>191</v>
      </c>
      <c r="AX3479" s="1" t="s">
        <v>12199</v>
      </c>
      <c r="BJ3479" s="1" t="s">
        <v>111</v>
      </c>
      <c r="BN3479" s="1" t="s">
        <v>111</v>
      </c>
      <c r="BQ3479" s="1" t="s">
        <v>121</v>
      </c>
      <c r="BR3479" s="1" t="s">
        <v>122</v>
      </c>
      <c r="BS3479" s="1" t="s">
        <v>112</v>
      </c>
      <c r="BU3479" s="34" t="s">
        <v>12200</v>
      </c>
      <c r="BV3479" s="9">
        <v>44669</v>
      </c>
      <c r="BW3479" s="34" t="s">
        <v>12201</v>
      </c>
      <c r="BY3479" s="2" t="s">
        <v>174</v>
      </c>
      <c r="BZ3479" s="2" t="s">
        <v>124</v>
      </c>
      <c r="CA3479" s="2">
        <v>3</v>
      </c>
      <c r="CB3479" s="1" t="s">
        <v>295</v>
      </c>
      <c r="CC3479" s="2" t="s">
        <v>113</v>
      </c>
      <c r="CD3479" s="1" t="b">
        <v>0</v>
      </c>
      <c r="CE3479" s="1" t="b">
        <v>0</v>
      </c>
      <c r="CF3479" s="1" t="b">
        <f t="shared" si="1847"/>
        <v>0</v>
      </c>
      <c r="CG3479" s="1" t="b">
        <f t="shared" si="1848"/>
        <v>0</v>
      </c>
      <c r="CH3479" s="1" t="b">
        <f t="shared" si="1849"/>
        <v>0</v>
      </c>
      <c r="CI3479" s="1" t="b">
        <f t="shared" si="1850"/>
        <v>0</v>
      </c>
      <c r="CJ3479" s="1" t="b">
        <f t="shared" si="1851"/>
        <v>0</v>
      </c>
      <c r="CK3479" s="1" t="b">
        <f t="shared" si="1852"/>
        <v>0</v>
      </c>
      <c r="CL3479" s="1" t="b">
        <f t="shared" si="1853"/>
        <v>0</v>
      </c>
      <c r="CM3479" s="1" t="b">
        <f t="shared" si="1854"/>
        <v>0</v>
      </c>
      <c r="CN3479" s="1" t="b">
        <f t="shared" si="1855"/>
        <v>1</v>
      </c>
      <c r="CO3479" s="2" t="b">
        <f t="shared" si="1856"/>
        <v>0</v>
      </c>
      <c r="CP3479" s="2" t="b">
        <f t="shared" si="1857"/>
        <v>1</v>
      </c>
      <c r="CQ3479" s="2" t="b">
        <f t="shared" si="1858"/>
        <v>0</v>
      </c>
      <c r="CR3479" s="6" t="str">
        <f t="shared" si="1859"/>
        <v>Female</v>
      </c>
      <c r="CS3479" s="7">
        <f t="shared" si="1860"/>
        <v>0</v>
      </c>
      <c r="CT3479" s="7">
        <f t="shared" si="1861"/>
        <v>0</v>
      </c>
      <c r="CU3479" s="7">
        <f t="shared" si="1862"/>
        <v>0</v>
      </c>
      <c r="CV3479" s="7">
        <f t="shared" si="1863"/>
        <v>0</v>
      </c>
      <c r="CW3479" s="7">
        <f>COUNTIF(M3479,"=*moderna*")</f>
        <v>0</v>
      </c>
      <c r="CX3479" s="1" t="b">
        <f>AND(E3479&lt;30,NOT(E3479="."),NOT(E3479=""))</f>
        <v>0</v>
      </c>
      <c r="CY3479" s="1" t="b">
        <f>AND(E3479&gt;17,E3479&lt;41,NOT(E3479="."),NOT(E3479=""))</f>
        <v>0</v>
      </c>
      <c r="DG3479" s="1" t="b">
        <f>AND(E3479&gt;4,E3479&lt;18,NOT(E3479=""),NOT(E3479="."))</f>
        <v>0</v>
      </c>
    </row>
    <row r="3480" spans="2:111" ht="203" x14ac:dyDescent="0.35">
      <c r="B3480" s="1" t="s">
        <v>13809</v>
      </c>
      <c r="C3480" s="9">
        <v>44656</v>
      </c>
      <c r="D3480" s="10" t="s">
        <v>13809</v>
      </c>
      <c r="F3480" s="1" t="s">
        <v>127</v>
      </c>
      <c r="G3480" s="1" t="s">
        <v>13809</v>
      </c>
      <c r="H3480" s="1" t="s">
        <v>13809</v>
      </c>
      <c r="K3480" s="2" t="s">
        <v>13809</v>
      </c>
      <c r="N3480" s="2" t="s">
        <v>13809</v>
      </c>
      <c r="O3480" s="2" t="s">
        <v>110</v>
      </c>
      <c r="P3480" s="2" t="s">
        <v>111</v>
      </c>
      <c r="S3480" s="2" t="s">
        <v>111</v>
      </c>
      <c r="T3480" s="2" t="s">
        <v>112</v>
      </c>
      <c r="U3480" s="2" t="b">
        <v>1</v>
      </c>
      <c r="V3480" s="2" t="s">
        <v>126</v>
      </c>
      <c r="AJ3480" s="1" t="s">
        <v>115</v>
      </c>
      <c r="AK3480" s="1" t="s">
        <v>129</v>
      </c>
      <c r="BJ3480" s="1" t="s">
        <v>112</v>
      </c>
      <c r="BK3480" s="1" t="s">
        <v>112</v>
      </c>
      <c r="BQ3480" s="1" t="s">
        <v>121</v>
      </c>
      <c r="BR3480" s="1" t="s">
        <v>122</v>
      </c>
      <c r="BS3480" s="1" t="s">
        <v>112</v>
      </c>
      <c r="BU3480" s="34" t="s">
        <v>13241</v>
      </c>
      <c r="BV3480" s="9">
        <v>44901</v>
      </c>
      <c r="BW3480" s="34" t="s">
        <v>15262</v>
      </c>
      <c r="BY3480" s="2" t="s">
        <v>156</v>
      </c>
      <c r="BZ3480" s="2" t="s">
        <v>162</v>
      </c>
      <c r="CB3480" s="1" t="s">
        <v>1076</v>
      </c>
      <c r="CD3480" s="1" t="b">
        <v>0</v>
      </c>
      <c r="CE3480" s="1" t="b">
        <v>0</v>
      </c>
      <c r="CF3480" s="1" t="b">
        <f t="shared" si="1847"/>
        <v>0</v>
      </c>
      <c r="CG3480" s="1" t="b">
        <f t="shared" si="1848"/>
        <v>0</v>
      </c>
      <c r="CH3480" s="1" t="b">
        <f t="shared" si="1849"/>
        <v>0</v>
      </c>
      <c r="CI3480" s="1" t="b">
        <f t="shared" si="1850"/>
        <v>0</v>
      </c>
      <c r="CJ3480" s="1" t="b">
        <f t="shared" si="1851"/>
        <v>0</v>
      </c>
      <c r="CK3480" s="1" t="b">
        <f t="shared" si="1852"/>
        <v>0</v>
      </c>
      <c r="CL3480" s="1" t="b">
        <f t="shared" si="1853"/>
        <v>0</v>
      </c>
      <c r="CM3480" s="1" t="b">
        <f t="shared" si="1854"/>
        <v>0</v>
      </c>
      <c r="CN3480" s="1" t="b">
        <f t="shared" si="1855"/>
        <v>0</v>
      </c>
      <c r="CO3480" s="2" t="b">
        <f t="shared" si="1856"/>
        <v>0</v>
      </c>
      <c r="CP3480" s="2" t="b">
        <f t="shared" si="1857"/>
        <v>0</v>
      </c>
      <c r="CQ3480" s="2" t="b">
        <f t="shared" si="1858"/>
        <v>0</v>
      </c>
      <c r="CR3480" s="6" t="str">
        <f t="shared" si="1859"/>
        <v>Male</v>
      </c>
      <c r="CS3480" s="7">
        <f t="shared" si="1860"/>
        <v>0</v>
      </c>
      <c r="CT3480" s="7">
        <f t="shared" si="1861"/>
        <v>0</v>
      </c>
      <c r="CU3480" s="7">
        <f t="shared" si="1862"/>
        <v>0</v>
      </c>
      <c r="CV3480" s="7">
        <f t="shared" si="1863"/>
        <v>0</v>
      </c>
    </row>
    <row r="3481" spans="2:111" ht="275.5" x14ac:dyDescent="0.35">
      <c r="B3481" s="1" t="s">
        <v>13809</v>
      </c>
      <c r="C3481" s="9">
        <v>44656</v>
      </c>
      <c r="D3481" s="10" t="s">
        <v>13809</v>
      </c>
      <c r="E3481" s="1">
        <v>51</v>
      </c>
      <c r="F3481" s="1" t="s">
        <v>127</v>
      </c>
      <c r="G3481" s="1" t="s">
        <v>13809</v>
      </c>
      <c r="H3481" s="1" t="s">
        <v>13809</v>
      </c>
      <c r="I3481" s="9">
        <v>44428</v>
      </c>
      <c r="J3481" s="2" t="s">
        <v>128</v>
      </c>
      <c r="K3481" s="2" t="s">
        <v>13809</v>
      </c>
      <c r="L3481" s="9">
        <v>44463</v>
      </c>
      <c r="M3481" s="2" t="s">
        <v>128</v>
      </c>
      <c r="N3481" s="2" t="s">
        <v>13809</v>
      </c>
      <c r="O3481" s="2" t="s">
        <v>110</v>
      </c>
      <c r="P3481" s="2" t="s">
        <v>111</v>
      </c>
      <c r="S3481" s="2" t="s">
        <v>111</v>
      </c>
      <c r="T3481" s="2" t="s">
        <v>112</v>
      </c>
      <c r="U3481" s="2" t="b">
        <f>OR(S3481="yes",T3481="yes")</f>
        <v>1</v>
      </c>
      <c r="V3481" s="2" t="s">
        <v>126</v>
      </c>
      <c r="W3481" s="1" t="s">
        <v>111</v>
      </c>
      <c r="Y3481" s="2" t="s">
        <v>112</v>
      </c>
      <c r="AA3481" s="2" t="s">
        <v>112</v>
      </c>
      <c r="AB3481" s="2">
        <v>10</v>
      </c>
      <c r="AF3481" s="1" t="s">
        <v>111</v>
      </c>
      <c r="AH3481" s="1" t="s">
        <v>193</v>
      </c>
      <c r="AI3481" s="1" t="s">
        <v>12202</v>
      </c>
      <c r="AK3481" s="1" t="s">
        <v>3925</v>
      </c>
      <c r="AN3481" s="1" t="s">
        <v>12203</v>
      </c>
      <c r="AO3481" s="1" t="s">
        <v>117</v>
      </c>
      <c r="AS3481" s="1" t="s">
        <v>229</v>
      </c>
      <c r="AU3481" s="1" t="s">
        <v>132</v>
      </c>
      <c r="AZ3481" s="1" t="s">
        <v>155</v>
      </c>
      <c r="BA3481" s="1" t="s">
        <v>4179</v>
      </c>
      <c r="BJ3481" s="1" t="s">
        <v>111</v>
      </c>
      <c r="BN3481" s="1" t="s">
        <v>111</v>
      </c>
      <c r="BU3481" s="34" t="s">
        <v>12204</v>
      </c>
      <c r="BV3481" s="9">
        <v>44658</v>
      </c>
      <c r="BW3481" s="34" t="s">
        <v>15263</v>
      </c>
      <c r="BY3481" s="2" t="s">
        <v>153</v>
      </c>
      <c r="BZ3481" s="2" t="s">
        <v>124</v>
      </c>
      <c r="CB3481" s="1" t="s">
        <v>246</v>
      </c>
      <c r="CD3481" s="1" t="b">
        <f>AND(E3481&lt;30,NOT(E3481="."),NOT(E3481=""))</f>
        <v>0</v>
      </c>
      <c r="CE3481" s="1" t="b">
        <f>AND(E3481&lt;18,NOT(E3481="."),NOT(E3481=""))</f>
        <v>0</v>
      </c>
      <c r="CF3481" s="1" t="b">
        <f t="shared" si="1847"/>
        <v>0</v>
      </c>
      <c r="CG3481" s="1" t="b">
        <f t="shared" si="1848"/>
        <v>0</v>
      </c>
      <c r="CH3481" s="1" t="b">
        <f t="shared" si="1849"/>
        <v>0</v>
      </c>
      <c r="CI3481" s="1" t="b">
        <f t="shared" si="1850"/>
        <v>0</v>
      </c>
      <c r="CJ3481" s="1" t="b">
        <f t="shared" si="1851"/>
        <v>0</v>
      </c>
      <c r="CK3481" s="1" t="b">
        <f t="shared" si="1852"/>
        <v>0</v>
      </c>
      <c r="CL3481" s="1" t="b">
        <f t="shared" si="1853"/>
        <v>0</v>
      </c>
      <c r="CM3481" s="1" t="b">
        <f t="shared" si="1854"/>
        <v>1</v>
      </c>
      <c r="CN3481" s="1" t="b">
        <f t="shared" si="1855"/>
        <v>0</v>
      </c>
      <c r="CO3481" s="2" t="b">
        <f t="shared" si="1856"/>
        <v>0</v>
      </c>
      <c r="CP3481" s="2" t="b">
        <f t="shared" si="1857"/>
        <v>0</v>
      </c>
      <c r="CQ3481" s="2" t="b">
        <f t="shared" si="1858"/>
        <v>1</v>
      </c>
      <c r="CR3481" s="6" t="str">
        <f t="shared" si="1859"/>
        <v>Male</v>
      </c>
      <c r="CS3481" s="7">
        <f t="shared" si="1860"/>
        <v>0</v>
      </c>
      <c r="CT3481" s="7">
        <f t="shared" si="1861"/>
        <v>1</v>
      </c>
      <c r="CU3481" s="7">
        <f t="shared" si="1862"/>
        <v>0</v>
      </c>
      <c r="CV3481" s="7">
        <f t="shared" si="1863"/>
        <v>0</v>
      </c>
      <c r="CW3481" s="7">
        <f>COUNTIF(M3481,"=*moderna*")</f>
        <v>1</v>
      </c>
      <c r="CX3481" s="1" t="b">
        <f>AND(E3481&lt;30,NOT(E3481="."),NOT(E3481=""))</f>
        <v>0</v>
      </c>
      <c r="CY3481" s="1" t="b">
        <f>AND(E3481&gt;17,E3481&lt;41,NOT(E3481="."),NOT(E3481=""))</f>
        <v>0</v>
      </c>
      <c r="DG3481" s="1" t="b">
        <f>AND(E3481&gt;4,E3481&lt;18,NOT(E3481=""),NOT(E3481="."))</f>
        <v>0</v>
      </c>
    </row>
    <row r="3482" spans="2:111" ht="409.5" x14ac:dyDescent="0.35">
      <c r="B3482" s="1" t="s">
        <v>13809</v>
      </c>
      <c r="C3482" s="9">
        <v>44656</v>
      </c>
      <c r="D3482" s="10" t="s">
        <v>13809</v>
      </c>
      <c r="E3482" s="1">
        <v>31</v>
      </c>
      <c r="F3482" s="1" t="s">
        <v>108</v>
      </c>
      <c r="G3482" s="1" t="s">
        <v>13809</v>
      </c>
      <c r="H3482" s="1" t="s">
        <v>13809</v>
      </c>
      <c r="I3482" s="2" t="s">
        <v>183</v>
      </c>
      <c r="J3482" s="2" t="s">
        <v>128</v>
      </c>
      <c r="K3482" s="2" t="s">
        <v>13809</v>
      </c>
      <c r="L3482" s="9">
        <v>44468</v>
      </c>
      <c r="M3482" s="2" t="s">
        <v>128</v>
      </c>
      <c r="N3482" s="2" t="s">
        <v>13809</v>
      </c>
      <c r="O3482" s="2" t="s">
        <v>110</v>
      </c>
      <c r="P3482" s="2" t="s">
        <v>111</v>
      </c>
      <c r="S3482" s="2" t="s">
        <v>112</v>
      </c>
      <c r="T3482" s="2" t="s">
        <v>111</v>
      </c>
      <c r="U3482" s="2" t="b">
        <f>OR(S3482="yes",T3482="yes")</f>
        <v>1</v>
      </c>
      <c r="V3482" s="2" t="s">
        <v>113</v>
      </c>
      <c r="W3482" s="1" t="s">
        <v>112</v>
      </c>
      <c r="X3482" s="1" t="s">
        <v>138</v>
      </c>
      <c r="Y3482" s="2" t="s">
        <v>112</v>
      </c>
      <c r="Z3482" s="2" t="s">
        <v>111</v>
      </c>
      <c r="AA3482" s="2" t="s">
        <v>112</v>
      </c>
      <c r="AB3482" s="2">
        <v>2</v>
      </c>
      <c r="AC3482" s="1" t="s">
        <v>111</v>
      </c>
      <c r="AF3482" s="1" t="s">
        <v>111</v>
      </c>
      <c r="AJ3482" s="1" t="s">
        <v>115</v>
      </c>
      <c r="AK3482" s="1" t="s">
        <v>6667</v>
      </c>
      <c r="AO3482" s="1" t="s">
        <v>166</v>
      </c>
      <c r="AS3482" s="1" t="s">
        <v>118</v>
      </c>
      <c r="AU3482" s="1" t="s">
        <v>191</v>
      </c>
      <c r="AX3482" s="12">
        <v>0.61</v>
      </c>
      <c r="AZ3482" s="1" t="s">
        <v>254</v>
      </c>
      <c r="BC3482" s="1" t="s">
        <v>13639</v>
      </c>
      <c r="BG3482" s="1" t="s">
        <v>13640</v>
      </c>
      <c r="BH3482" s="1" t="s">
        <v>13641</v>
      </c>
      <c r="BJ3482" s="1" t="s">
        <v>111</v>
      </c>
      <c r="BN3482" s="1" t="s">
        <v>112</v>
      </c>
      <c r="BO3482" s="1" t="s">
        <v>2403</v>
      </c>
      <c r="BP3482" s="1" t="s">
        <v>13642</v>
      </c>
      <c r="BQ3482" s="1" t="s">
        <v>121</v>
      </c>
      <c r="BR3482" s="1" t="s">
        <v>122</v>
      </c>
      <c r="BS3482" s="1" t="s">
        <v>111</v>
      </c>
      <c r="BT3482" s="34" t="s">
        <v>13643</v>
      </c>
      <c r="BU3482" s="34" t="s">
        <v>13644</v>
      </c>
      <c r="BV3482" s="9">
        <v>44984</v>
      </c>
      <c r="BW3482" s="34" t="s">
        <v>13645</v>
      </c>
      <c r="BY3482" s="2" t="s">
        <v>123</v>
      </c>
      <c r="BZ3482" s="2" t="s">
        <v>124</v>
      </c>
      <c r="CA3482" s="2">
        <v>2</v>
      </c>
      <c r="CB3482" s="1" t="s">
        <v>1260</v>
      </c>
      <c r="CC3482" s="2" t="s">
        <v>113</v>
      </c>
      <c r="CD3482" s="1" t="b">
        <f>AND(E3482&lt;30,NOT(E3482="."),NOT(E3482=""))</f>
        <v>0</v>
      </c>
      <c r="CE3482" s="1" t="b">
        <f>AND(E3482&lt;18,NOT(E3482="."),NOT(E3482=""))</f>
        <v>0</v>
      </c>
      <c r="CF3482" s="1" t="b">
        <f t="shared" si="1847"/>
        <v>0</v>
      </c>
      <c r="CG3482" s="1" t="b">
        <f t="shared" si="1848"/>
        <v>0</v>
      </c>
      <c r="CH3482" s="1" t="b">
        <f t="shared" si="1849"/>
        <v>0</v>
      </c>
      <c r="CI3482" s="1" t="b">
        <f t="shared" si="1850"/>
        <v>0</v>
      </c>
      <c r="CJ3482" s="1" t="b">
        <f t="shared" si="1851"/>
        <v>0</v>
      </c>
      <c r="CK3482" s="1" t="b">
        <f t="shared" si="1852"/>
        <v>1</v>
      </c>
      <c r="CL3482" s="1" t="b">
        <f t="shared" si="1853"/>
        <v>0</v>
      </c>
      <c r="CM3482" s="1" t="b">
        <f t="shared" si="1854"/>
        <v>0</v>
      </c>
      <c r="CN3482" s="1" t="b">
        <f t="shared" si="1855"/>
        <v>0</v>
      </c>
      <c r="CO3482" s="2" t="b">
        <f t="shared" si="1856"/>
        <v>1</v>
      </c>
      <c r="CP3482" s="2" t="b">
        <f t="shared" si="1857"/>
        <v>1</v>
      </c>
      <c r="CQ3482" s="2" t="b">
        <f t="shared" si="1858"/>
        <v>0</v>
      </c>
      <c r="CR3482" s="6" t="str">
        <f t="shared" si="1859"/>
        <v>Female</v>
      </c>
      <c r="CS3482" s="7">
        <f t="shared" si="1860"/>
        <v>0</v>
      </c>
      <c r="CT3482" s="7">
        <f t="shared" si="1861"/>
        <v>1</v>
      </c>
      <c r="CU3482" s="7">
        <f t="shared" si="1862"/>
        <v>0</v>
      </c>
      <c r="CV3482" s="7">
        <f t="shared" si="1863"/>
        <v>0</v>
      </c>
    </row>
    <row r="3483" spans="2:111" ht="409.5" x14ac:dyDescent="0.35">
      <c r="B3483" s="1" t="s">
        <v>13809</v>
      </c>
      <c r="C3483" s="9">
        <v>44657</v>
      </c>
      <c r="D3483" s="10" t="s">
        <v>13809</v>
      </c>
      <c r="E3483" s="1">
        <v>66</v>
      </c>
      <c r="F3483" s="1" t="s">
        <v>108</v>
      </c>
      <c r="G3483" s="1" t="s">
        <v>13809</v>
      </c>
      <c r="H3483" s="1" t="s">
        <v>13809</v>
      </c>
      <c r="I3483" s="9">
        <v>44259</v>
      </c>
      <c r="J3483" s="2" t="s">
        <v>128</v>
      </c>
      <c r="K3483" s="2" t="s">
        <v>13809</v>
      </c>
      <c r="L3483" s="9">
        <v>44287</v>
      </c>
      <c r="M3483" s="2" t="s">
        <v>128</v>
      </c>
      <c r="N3483" s="2" t="s">
        <v>13809</v>
      </c>
      <c r="O3483" s="2" t="s">
        <v>110</v>
      </c>
      <c r="P3483" s="2" t="s">
        <v>111</v>
      </c>
      <c r="S3483" s="2" t="s">
        <v>112</v>
      </c>
      <c r="T3483" s="2" t="s">
        <v>111</v>
      </c>
      <c r="U3483" s="2" t="b">
        <f>OR(S3483="yes",T3483="yes")</f>
        <v>1</v>
      </c>
      <c r="V3483" s="2" t="s">
        <v>126</v>
      </c>
      <c r="W3483" s="1" t="s">
        <v>112</v>
      </c>
      <c r="X3483" s="1" t="s">
        <v>138</v>
      </c>
      <c r="Y3483" s="2" t="s">
        <v>112</v>
      </c>
      <c r="AA3483" s="2" t="s">
        <v>112</v>
      </c>
      <c r="AB3483" s="2">
        <v>35</v>
      </c>
      <c r="AF3483" s="1" t="s">
        <v>112</v>
      </c>
      <c r="AG3483" s="1" t="s">
        <v>138</v>
      </c>
      <c r="AH3483" s="1" t="s">
        <v>193</v>
      </c>
      <c r="AI3483" s="1" t="s">
        <v>12205</v>
      </c>
      <c r="AK3483" s="1" t="s">
        <v>201</v>
      </c>
      <c r="AN3483" s="1" t="s">
        <v>12206</v>
      </c>
      <c r="AO3483" s="1" t="s">
        <v>117</v>
      </c>
      <c r="AU3483" s="1" t="s">
        <v>197</v>
      </c>
      <c r="BJ3483" s="1" t="s">
        <v>111</v>
      </c>
      <c r="BN3483" s="1" t="s">
        <v>112</v>
      </c>
      <c r="BO3483" s="1" t="s">
        <v>148</v>
      </c>
      <c r="BP3483" s="1" t="s">
        <v>12207</v>
      </c>
      <c r="BU3483" s="34" t="s">
        <v>12208</v>
      </c>
      <c r="BV3483" s="9">
        <v>44715</v>
      </c>
      <c r="BW3483" s="34" t="s">
        <v>15264</v>
      </c>
      <c r="BY3483" s="2" t="s">
        <v>153</v>
      </c>
      <c r="BZ3483" s="2" t="s">
        <v>124</v>
      </c>
      <c r="CB3483" s="1" t="s">
        <v>233</v>
      </c>
      <c r="CD3483" s="1" t="b">
        <f>AND(E3483&lt;30,NOT(E3483="."),NOT(E3483=""))</f>
        <v>0</v>
      </c>
      <c r="CE3483" s="1" t="b">
        <f>AND(E3483&lt;18,NOT(E3483="."),NOT(E3483=""))</f>
        <v>0</v>
      </c>
      <c r="CF3483" s="1" t="b">
        <f t="shared" si="1847"/>
        <v>0</v>
      </c>
      <c r="CG3483" s="1" t="b">
        <f t="shared" si="1848"/>
        <v>0</v>
      </c>
      <c r="CH3483" s="1" t="b">
        <f t="shared" si="1849"/>
        <v>0</v>
      </c>
      <c r="CI3483" s="1" t="b">
        <f t="shared" si="1850"/>
        <v>0</v>
      </c>
      <c r="CJ3483" s="1" t="b">
        <f t="shared" si="1851"/>
        <v>0</v>
      </c>
      <c r="CK3483" s="1" t="b">
        <f t="shared" si="1852"/>
        <v>0</v>
      </c>
      <c r="CL3483" s="1" t="b">
        <f t="shared" si="1853"/>
        <v>0</v>
      </c>
      <c r="CM3483" s="1" t="b">
        <f t="shared" si="1854"/>
        <v>0</v>
      </c>
      <c r="CN3483" s="1" t="b">
        <f t="shared" si="1855"/>
        <v>1</v>
      </c>
      <c r="CO3483" s="2" t="b">
        <f t="shared" si="1856"/>
        <v>0</v>
      </c>
      <c r="CP3483" s="2" t="b">
        <f t="shared" si="1857"/>
        <v>0</v>
      </c>
      <c r="CQ3483" s="2" t="b">
        <f t="shared" si="1858"/>
        <v>0</v>
      </c>
      <c r="CR3483" s="6" t="str">
        <f t="shared" si="1859"/>
        <v>Female</v>
      </c>
      <c r="CS3483" s="7">
        <f t="shared" si="1860"/>
        <v>0</v>
      </c>
      <c r="CT3483" s="7">
        <f t="shared" si="1861"/>
        <v>1</v>
      </c>
      <c r="CU3483" s="7">
        <f t="shared" si="1862"/>
        <v>0</v>
      </c>
      <c r="CV3483" s="7">
        <f t="shared" si="1863"/>
        <v>0</v>
      </c>
      <c r="CW3483" s="7">
        <f>COUNTIF(M3483,"=*moderna*")</f>
        <v>1</v>
      </c>
      <c r="CX3483" s="1" t="b">
        <f>AND(E3483&lt;30,NOT(E3483="."),NOT(E3483=""))</f>
        <v>0</v>
      </c>
      <c r="CY3483" s="1" t="b">
        <f>AND(E3483&gt;17,E3483&lt;41,NOT(E3483="."),NOT(E3483=""))</f>
        <v>0</v>
      </c>
    </row>
    <row r="3484" spans="2:111" ht="72.5" x14ac:dyDescent="0.35">
      <c r="B3484" s="1" t="s">
        <v>13809</v>
      </c>
      <c r="C3484" s="9">
        <v>44658</v>
      </c>
      <c r="D3484" s="10" t="s">
        <v>13809</v>
      </c>
      <c r="E3484" s="1">
        <v>19</v>
      </c>
      <c r="F3484" s="1" t="s">
        <v>127</v>
      </c>
      <c r="G3484" s="1" t="s">
        <v>13809</v>
      </c>
      <c r="H3484" s="1" t="s">
        <v>13809</v>
      </c>
      <c r="I3484" s="9">
        <v>44235</v>
      </c>
      <c r="J3484" s="2" t="s">
        <v>128</v>
      </c>
      <c r="K3484" s="2" t="s">
        <v>13809</v>
      </c>
      <c r="L3484" s="9">
        <v>44263</v>
      </c>
      <c r="M3484" s="2" t="s">
        <v>128</v>
      </c>
      <c r="N3484" s="2" t="s">
        <v>13809</v>
      </c>
      <c r="O3484" s="2" t="s">
        <v>110</v>
      </c>
      <c r="P3484" s="2" t="s">
        <v>111</v>
      </c>
      <c r="S3484" s="2" t="s">
        <v>111</v>
      </c>
      <c r="T3484" s="2" t="s">
        <v>112</v>
      </c>
      <c r="U3484" s="2" t="b">
        <v>1</v>
      </c>
      <c r="V3484" s="2" t="s">
        <v>113</v>
      </c>
      <c r="W3484" s="1" t="s">
        <v>112</v>
      </c>
      <c r="X3484" s="1" t="s">
        <v>138</v>
      </c>
      <c r="Y3484" s="2" t="s">
        <v>111</v>
      </c>
      <c r="AF3484" s="1" t="s">
        <v>111</v>
      </c>
      <c r="AJ3484" s="1" t="s">
        <v>115</v>
      </c>
      <c r="AK3484" s="1" t="s">
        <v>287</v>
      </c>
      <c r="AO3484" s="1" t="s">
        <v>117</v>
      </c>
      <c r="AU3484" s="1" t="s">
        <v>197</v>
      </c>
      <c r="AZ3484" s="1" t="s">
        <v>414</v>
      </c>
      <c r="BA3484" s="1" t="s">
        <v>12209</v>
      </c>
      <c r="BH3484" s="1" t="s">
        <v>12210</v>
      </c>
      <c r="BJ3484" s="1" t="s">
        <v>111</v>
      </c>
      <c r="BN3484" s="1" t="s">
        <v>112</v>
      </c>
      <c r="BO3484" s="1" t="s">
        <v>148</v>
      </c>
      <c r="BP3484" s="1" t="s">
        <v>235</v>
      </c>
      <c r="BQ3484" s="1" t="s">
        <v>121</v>
      </c>
      <c r="BR3484" s="1" t="s">
        <v>122</v>
      </c>
      <c r="BS3484" s="1" t="s">
        <v>112</v>
      </c>
      <c r="BU3484" s="34" t="s">
        <v>12211</v>
      </c>
      <c r="BV3484" s="9">
        <v>44665</v>
      </c>
      <c r="BW3484" s="34" t="s">
        <v>15265</v>
      </c>
      <c r="BY3484" s="2" t="s">
        <v>174</v>
      </c>
      <c r="BZ3484" s="2" t="s">
        <v>124</v>
      </c>
      <c r="CA3484" s="2">
        <v>2</v>
      </c>
      <c r="CB3484" s="1" t="s">
        <v>1477</v>
      </c>
      <c r="CC3484" s="2" t="s">
        <v>113</v>
      </c>
      <c r="CD3484" s="1" t="b">
        <v>1</v>
      </c>
      <c r="CE3484" s="1" t="b">
        <v>0</v>
      </c>
      <c r="CF3484" s="1" t="b">
        <f t="shared" si="1847"/>
        <v>0</v>
      </c>
      <c r="CG3484" s="1" t="b">
        <f t="shared" si="1848"/>
        <v>0</v>
      </c>
      <c r="CH3484" s="1" t="b">
        <f t="shared" si="1849"/>
        <v>0</v>
      </c>
      <c r="CI3484" s="1" t="b">
        <f t="shared" si="1850"/>
        <v>1</v>
      </c>
      <c r="CJ3484" s="1" t="b">
        <f t="shared" si="1851"/>
        <v>0</v>
      </c>
      <c r="CK3484" s="1" t="b">
        <f t="shared" si="1852"/>
        <v>0</v>
      </c>
      <c r="CL3484" s="1" t="b">
        <f t="shared" si="1853"/>
        <v>0</v>
      </c>
      <c r="CM3484" s="1" t="b">
        <f t="shared" si="1854"/>
        <v>0</v>
      </c>
      <c r="CN3484" s="1" t="b">
        <f t="shared" si="1855"/>
        <v>0</v>
      </c>
      <c r="CO3484" s="2" t="b">
        <f t="shared" si="1856"/>
        <v>0</v>
      </c>
      <c r="CP3484" s="2" t="b">
        <f t="shared" si="1857"/>
        <v>0</v>
      </c>
      <c r="CQ3484" s="2" t="b">
        <f t="shared" si="1858"/>
        <v>0</v>
      </c>
      <c r="CR3484" s="6" t="str">
        <f t="shared" si="1859"/>
        <v>Male</v>
      </c>
      <c r="CS3484" s="7">
        <f t="shared" si="1860"/>
        <v>0</v>
      </c>
      <c r="CT3484" s="7">
        <f t="shared" si="1861"/>
        <v>1</v>
      </c>
      <c r="CU3484" s="7">
        <f t="shared" si="1862"/>
        <v>0</v>
      </c>
      <c r="CV3484" s="7">
        <f t="shared" si="1863"/>
        <v>0</v>
      </c>
      <c r="CW3484" s="7">
        <f>COUNTIF(M3484,"=*moderna*")</f>
        <v>1</v>
      </c>
      <c r="CX3484" s="1" t="b">
        <f>AND(E3484&lt;30,NOT(E3484="."),NOT(E3484=""))</f>
        <v>1</v>
      </c>
      <c r="CY3484" s="1" t="b">
        <f>AND(E3484&gt;17,E3484&lt;41,NOT(E3484="."),NOT(E3484=""))</f>
        <v>1</v>
      </c>
      <c r="DG3484" s="1" t="b">
        <f>AND(E3484&gt;4,E3484&lt;18,NOT(E3484=""),NOT(E3484="."))</f>
        <v>0</v>
      </c>
    </row>
    <row r="3485" spans="2:111" ht="377" x14ac:dyDescent="0.35">
      <c r="B3485" s="1" t="s">
        <v>13809</v>
      </c>
      <c r="C3485" s="9">
        <v>44658</v>
      </c>
      <c r="D3485" s="10" t="s">
        <v>13809</v>
      </c>
      <c r="E3485" s="1">
        <v>19</v>
      </c>
      <c r="F3485" s="1" t="s">
        <v>127</v>
      </c>
      <c r="G3485" s="1" t="s">
        <v>13809</v>
      </c>
      <c r="H3485" s="1" t="s">
        <v>13809</v>
      </c>
      <c r="J3485" s="2" t="s">
        <v>109</v>
      </c>
      <c r="K3485" s="2" t="s">
        <v>13809</v>
      </c>
      <c r="M3485" s="2" t="s">
        <v>109</v>
      </c>
      <c r="N3485" s="2" t="s">
        <v>13809</v>
      </c>
      <c r="O3485" s="2" t="s">
        <v>110</v>
      </c>
      <c r="P3485" s="2" t="s">
        <v>111</v>
      </c>
      <c r="S3485" s="2" t="s">
        <v>112</v>
      </c>
      <c r="T3485" s="2" t="s">
        <v>111</v>
      </c>
      <c r="U3485" s="2" t="b">
        <f t="shared" ref="U3485:U3506" si="1871">OR(S3485="yes",T3485="yes")</f>
        <v>1</v>
      </c>
      <c r="V3485" s="2" t="s">
        <v>113</v>
      </c>
      <c r="W3485" s="1" t="s">
        <v>112</v>
      </c>
      <c r="X3485" s="1" t="s">
        <v>114</v>
      </c>
      <c r="Y3485" s="2" t="s">
        <v>112</v>
      </c>
      <c r="Z3485" s="2" t="s">
        <v>111</v>
      </c>
      <c r="AA3485" s="2" t="s">
        <v>112</v>
      </c>
      <c r="AB3485" s="2">
        <v>10</v>
      </c>
      <c r="AF3485" s="1" t="s">
        <v>112</v>
      </c>
      <c r="AG3485" s="1" t="s">
        <v>114</v>
      </c>
      <c r="AK3485" s="1" t="s">
        <v>129</v>
      </c>
      <c r="AO3485" s="1" t="s">
        <v>130</v>
      </c>
      <c r="AS3485" s="1" t="s">
        <v>118</v>
      </c>
      <c r="AU3485" s="1" t="s">
        <v>132</v>
      </c>
      <c r="AZ3485" s="1" t="s">
        <v>155</v>
      </c>
      <c r="BA3485" s="1" t="s">
        <v>12212</v>
      </c>
      <c r="BJ3485" s="1" t="s">
        <v>112</v>
      </c>
      <c r="BK3485" s="1" t="s">
        <v>112</v>
      </c>
      <c r="BL3485" s="1" t="s">
        <v>142</v>
      </c>
      <c r="BQ3485" s="1" t="s">
        <v>121</v>
      </c>
      <c r="BR3485" s="1" t="s">
        <v>122</v>
      </c>
      <c r="BS3485" s="1" t="s">
        <v>112</v>
      </c>
      <c r="BU3485" s="34" t="s">
        <v>12213</v>
      </c>
      <c r="BV3485" s="9">
        <v>44659</v>
      </c>
      <c r="BW3485" s="34" t="s">
        <v>12214</v>
      </c>
      <c r="BY3485" s="2" t="s">
        <v>136</v>
      </c>
      <c r="BZ3485" s="2" t="s">
        <v>124</v>
      </c>
      <c r="CA3485" s="2">
        <v>2</v>
      </c>
      <c r="CB3485" s="1" t="s">
        <v>386</v>
      </c>
      <c r="CC3485" s="2" t="s">
        <v>126</v>
      </c>
      <c r="CD3485" s="1" t="b">
        <f t="shared" ref="CD3485:CD3494" si="1872">AND(E3485&lt;30,NOT(E3485="."),NOT(E3485=""))</f>
        <v>1</v>
      </c>
      <c r="CE3485" s="1" t="b">
        <f t="shared" ref="CE3485:CE3494" si="1873">AND(E3485&lt;18,NOT(E3485="."),NOT(E3485=""))</f>
        <v>0</v>
      </c>
      <c r="CF3485" s="1" t="b">
        <f t="shared" si="1847"/>
        <v>0</v>
      </c>
      <c r="CG3485" s="1" t="b">
        <f t="shared" si="1848"/>
        <v>0</v>
      </c>
      <c r="CH3485" s="1" t="b">
        <f t="shared" si="1849"/>
        <v>0</v>
      </c>
      <c r="CI3485" s="1" t="b">
        <f t="shared" si="1850"/>
        <v>1</v>
      </c>
      <c r="CJ3485" s="1" t="b">
        <f t="shared" si="1851"/>
        <v>0</v>
      </c>
      <c r="CK3485" s="1" t="b">
        <f t="shared" si="1852"/>
        <v>0</v>
      </c>
      <c r="CL3485" s="1" t="b">
        <f t="shared" si="1853"/>
        <v>0</v>
      </c>
      <c r="CM3485" s="1" t="b">
        <f t="shared" si="1854"/>
        <v>0</v>
      </c>
      <c r="CN3485" s="1" t="b">
        <f t="shared" si="1855"/>
        <v>0</v>
      </c>
      <c r="CO3485" s="2" t="b">
        <f t="shared" si="1856"/>
        <v>0</v>
      </c>
      <c r="CP3485" s="2" t="b">
        <f t="shared" si="1857"/>
        <v>0</v>
      </c>
      <c r="CQ3485" s="2" t="b">
        <f t="shared" si="1858"/>
        <v>1</v>
      </c>
      <c r="CR3485" s="6" t="str">
        <f t="shared" si="1859"/>
        <v>Male</v>
      </c>
      <c r="CS3485" s="7">
        <f t="shared" si="1860"/>
        <v>1</v>
      </c>
      <c r="CT3485" s="7">
        <f t="shared" si="1861"/>
        <v>0</v>
      </c>
      <c r="CU3485" s="7">
        <f t="shared" si="1862"/>
        <v>0</v>
      </c>
      <c r="CV3485" s="7">
        <f t="shared" si="1863"/>
        <v>1</v>
      </c>
      <c r="CW3485" s="7">
        <f>COUNTIF(M3485,"=*moderna*")</f>
        <v>0</v>
      </c>
      <c r="CX3485" s="1" t="b">
        <f>AND(E3485&lt;30,NOT(E3485="."),NOT(E3485=""))</f>
        <v>1</v>
      </c>
      <c r="CY3485" s="1" t="b">
        <f>AND(E3485&gt;17,E3485&lt;41,NOT(E3485="."),NOT(E3485=""))</f>
        <v>1</v>
      </c>
      <c r="DG3485" s="1" t="b">
        <f>AND(E3485&gt;4,E3485&lt;18,NOT(E3485=""),NOT(E3485="."))</f>
        <v>0</v>
      </c>
    </row>
    <row r="3486" spans="2:111" ht="101.5" x14ac:dyDescent="0.35">
      <c r="B3486" s="1" t="s">
        <v>13809</v>
      </c>
      <c r="C3486" s="9">
        <v>44658</v>
      </c>
      <c r="D3486" s="10" t="s">
        <v>13809</v>
      </c>
      <c r="E3486" s="1">
        <v>73</v>
      </c>
      <c r="F3486" s="1" t="s">
        <v>127</v>
      </c>
      <c r="G3486" s="1" t="s">
        <v>13809</v>
      </c>
      <c r="H3486" s="1" t="s">
        <v>13809</v>
      </c>
      <c r="I3486" s="9">
        <v>44278</v>
      </c>
      <c r="J3486" s="2" t="s">
        <v>109</v>
      </c>
      <c r="K3486" s="2" t="s">
        <v>13809</v>
      </c>
      <c r="L3486" s="9">
        <v>44349</v>
      </c>
      <c r="M3486" s="2" t="s">
        <v>109</v>
      </c>
      <c r="N3486" s="2" t="s">
        <v>13809</v>
      </c>
      <c r="O3486" s="2" t="s">
        <v>110</v>
      </c>
      <c r="P3486" s="2" t="s">
        <v>111</v>
      </c>
      <c r="S3486" s="2" t="s">
        <v>112</v>
      </c>
      <c r="T3486" s="2" t="s">
        <v>111</v>
      </c>
      <c r="U3486" s="2" t="b">
        <f t="shared" si="1871"/>
        <v>1</v>
      </c>
      <c r="V3486" s="2" t="s">
        <v>126</v>
      </c>
      <c r="Y3486" s="2" t="s">
        <v>112</v>
      </c>
      <c r="Z3486" s="2" t="s">
        <v>112</v>
      </c>
      <c r="AA3486" s="2" t="s">
        <v>111</v>
      </c>
      <c r="AB3486" s="2">
        <v>0</v>
      </c>
      <c r="AC3486" s="1" t="s">
        <v>111</v>
      </c>
      <c r="AF3486" s="1" t="s">
        <v>111</v>
      </c>
      <c r="AJ3486" s="1" t="s">
        <v>115</v>
      </c>
      <c r="AK3486" s="1" t="s">
        <v>291</v>
      </c>
      <c r="AN3486" s="1" t="s">
        <v>12215</v>
      </c>
      <c r="BJ3486" s="1" t="s">
        <v>111</v>
      </c>
      <c r="BQ3486" s="1" t="s">
        <v>121</v>
      </c>
      <c r="BR3486" s="1" t="s">
        <v>122</v>
      </c>
      <c r="BS3486" s="1" t="s">
        <v>112</v>
      </c>
      <c r="BU3486" s="34" t="s">
        <v>12216</v>
      </c>
      <c r="BV3486" s="9">
        <v>44658</v>
      </c>
      <c r="BW3486" s="34" t="s">
        <v>15266</v>
      </c>
      <c r="BZ3486" s="2" t="s">
        <v>162</v>
      </c>
      <c r="CB3486" s="1" t="s">
        <v>265</v>
      </c>
      <c r="CD3486" s="1" t="b">
        <f t="shared" si="1872"/>
        <v>0</v>
      </c>
      <c r="CE3486" s="1" t="b">
        <f t="shared" si="1873"/>
        <v>0</v>
      </c>
      <c r="CF3486" s="1" t="b">
        <f t="shared" si="1847"/>
        <v>0</v>
      </c>
      <c r="CG3486" s="1" t="b">
        <f t="shared" si="1848"/>
        <v>0</v>
      </c>
      <c r="CH3486" s="1" t="b">
        <f t="shared" si="1849"/>
        <v>0</v>
      </c>
      <c r="CI3486" s="1" t="b">
        <f t="shared" si="1850"/>
        <v>0</v>
      </c>
      <c r="CJ3486" s="1" t="b">
        <f t="shared" si="1851"/>
        <v>0</v>
      </c>
      <c r="CK3486" s="1" t="b">
        <f t="shared" si="1852"/>
        <v>0</v>
      </c>
      <c r="CL3486" s="1" t="b">
        <f t="shared" si="1853"/>
        <v>0</v>
      </c>
      <c r="CM3486" s="1" t="b">
        <f t="shared" si="1854"/>
        <v>0</v>
      </c>
      <c r="CN3486" s="1" t="b">
        <f t="shared" si="1855"/>
        <v>1</v>
      </c>
      <c r="CO3486" s="2" t="b">
        <f t="shared" si="1856"/>
        <v>1</v>
      </c>
      <c r="CP3486" s="2" t="b">
        <f t="shared" si="1857"/>
        <v>1</v>
      </c>
      <c r="CQ3486" s="2" t="b">
        <f t="shared" si="1858"/>
        <v>0</v>
      </c>
      <c r="CR3486" s="6" t="str">
        <f t="shared" si="1859"/>
        <v>Male</v>
      </c>
      <c r="CS3486" s="7">
        <f t="shared" si="1860"/>
        <v>1</v>
      </c>
      <c r="CT3486" s="7">
        <f t="shared" si="1861"/>
        <v>0</v>
      </c>
      <c r="CU3486" s="7">
        <f t="shared" si="1862"/>
        <v>0</v>
      </c>
      <c r="CV3486" s="7">
        <f t="shared" si="1863"/>
        <v>1</v>
      </c>
      <c r="CW3486" s="7">
        <f>COUNTIF(M3486,"=*moderna*")</f>
        <v>0</v>
      </c>
      <c r="CX3486" s="1" t="b">
        <f>AND(E3486&lt;30,NOT(E3486="."),NOT(E3486=""))</f>
        <v>0</v>
      </c>
      <c r="CY3486" s="1" t="b">
        <f>AND(E3486&gt;17,E3486&lt;41,NOT(E3486="."),NOT(E3486=""))</f>
        <v>0</v>
      </c>
    </row>
    <row r="3487" spans="2:111" ht="217.5" x14ac:dyDescent="0.35">
      <c r="B3487" s="1" t="s">
        <v>13809</v>
      </c>
      <c r="C3487" s="9">
        <v>44658</v>
      </c>
      <c r="D3487" s="10" t="s">
        <v>13809</v>
      </c>
      <c r="E3487" s="1">
        <v>19</v>
      </c>
      <c r="F3487" s="1" t="s">
        <v>127</v>
      </c>
      <c r="G3487" s="1" t="s">
        <v>13809</v>
      </c>
      <c r="H3487" s="1" t="s">
        <v>13809</v>
      </c>
      <c r="I3487" s="9">
        <v>44327</v>
      </c>
      <c r="J3487" s="2" t="s">
        <v>109</v>
      </c>
      <c r="K3487" s="2" t="s">
        <v>13809</v>
      </c>
      <c r="L3487" s="9">
        <v>44588</v>
      </c>
      <c r="M3487" s="2" t="s">
        <v>109</v>
      </c>
      <c r="N3487" s="2" t="s">
        <v>13809</v>
      </c>
      <c r="O3487" s="2" t="s">
        <v>110</v>
      </c>
      <c r="P3487" s="2" t="s">
        <v>111</v>
      </c>
      <c r="S3487" s="2" t="s">
        <v>112</v>
      </c>
      <c r="T3487" s="2" t="s">
        <v>111</v>
      </c>
      <c r="U3487" s="2" t="b">
        <f t="shared" si="1871"/>
        <v>1</v>
      </c>
      <c r="V3487" s="2" t="s">
        <v>113</v>
      </c>
      <c r="W3487" s="1" t="s">
        <v>112</v>
      </c>
      <c r="X3487" s="1" t="s">
        <v>114</v>
      </c>
      <c r="Y3487" s="2" t="s">
        <v>112</v>
      </c>
      <c r="Z3487" s="2" t="s">
        <v>111</v>
      </c>
      <c r="AA3487" s="2" t="s">
        <v>111</v>
      </c>
      <c r="AB3487" s="2">
        <v>2</v>
      </c>
      <c r="AC3487" s="1" t="s">
        <v>111</v>
      </c>
      <c r="AF3487" s="1" t="s">
        <v>111</v>
      </c>
      <c r="AJ3487" s="1" t="s">
        <v>115</v>
      </c>
      <c r="AK3487" s="1" t="s">
        <v>201</v>
      </c>
      <c r="AN3487" s="1" t="s">
        <v>12217</v>
      </c>
      <c r="AO3487" s="1" t="s">
        <v>166</v>
      </c>
      <c r="AS3487" s="1" t="s">
        <v>118</v>
      </c>
      <c r="AZ3487" s="1" t="s">
        <v>561</v>
      </c>
      <c r="BC3487" s="1" t="s">
        <v>12218</v>
      </c>
      <c r="BD3487" s="1" t="s">
        <v>12219</v>
      </c>
      <c r="BG3487" s="1">
        <v>3.49</v>
      </c>
      <c r="BH3487" s="1">
        <v>8</v>
      </c>
      <c r="BJ3487" s="1" t="s">
        <v>112</v>
      </c>
      <c r="BK3487" s="1" t="s">
        <v>112</v>
      </c>
      <c r="BL3487" s="1" t="s">
        <v>268</v>
      </c>
      <c r="BM3487" s="1" t="s">
        <v>12220</v>
      </c>
      <c r="BQ3487" s="1" t="s">
        <v>121</v>
      </c>
      <c r="BR3487" s="1" t="s">
        <v>122</v>
      </c>
      <c r="BS3487" s="1" t="s">
        <v>111</v>
      </c>
      <c r="BT3487" s="34" t="s">
        <v>4519</v>
      </c>
      <c r="BU3487" s="34" t="s">
        <v>12221</v>
      </c>
      <c r="BV3487" s="9">
        <v>44658</v>
      </c>
      <c r="BW3487" s="34" t="s">
        <v>15267</v>
      </c>
      <c r="BY3487" s="2" t="s">
        <v>156</v>
      </c>
      <c r="BZ3487" s="2" t="s">
        <v>124</v>
      </c>
      <c r="CA3487" s="2">
        <v>3</v>
      </c>
      <c r="CB3487" s="1" t="s">
        <v>2480</v>
      </c>
      <c r="CC3487" s="2" t="s">
        <v>126</v>
      </c>
      <c r="CD3487" s="1" t="b">
        <f t="shared" si="1872"/>
        <v>1</v>
      </c>
      <c r="CE3487" s="1" t="b">
        <f t="shared" si="1873"/>
        <v>0</v>
      </c>
      <c r="CF3487" s="1" t="b">
        <f t="shared" si="1847"/>
        <v>0</v>
      </c>
      <c r="CG3487" s="1" t="b">
        <f t="shared" si="1848"/>
        <v>0</v>
      </c>
      <c r="CH3487" s="1" t="b">
        <f t="shared" si="1849"/>
        <v>0</v>
      </c>
      <c r="CI3487" s="1" t="b">
        <f t="shared" si="1850"/>
        <v>1</v>
      </c>
      <c r="CJ3487" s="1" t="b">
        <f t="shared" si="1851"/>
        <v>0</v>
      </c>
      <c r="CK3487" s="1" t="b">
        <f t="shared" si="1852"/>
        <v>0</v>
      </c>
      <c r="CL3487" s="1" t="b">
        <f t="shared" si="1853"/>
        <v>0</v>
      </c>
      <c r="CM3487" s="1" t="b">
        <f t="shared" si="1854"/>
        <v>0</v>
      </c>
      <c r="CN3487" s="1" t="b">
        <f t="shared" si="1855"/>
        <v>0</v>
      </c>
      <c r="CO3487" s="2" t="b">
        <f t="shared" si="1856"/>
        <v>1</v>
      </c>
      <c r="CP3487" s="2" t="b">
        <f t="shared" si="1857"/>
        <v>1</v>
      </c>
      <c r="CQ3487" s="2" t="b">
        <f t="shared" si="1858"/>
        <v>0</v>
      </c>
      <c r="CR3487" s="6" t="str">
        <f t="shared" si="1859"/>
        <v>Male</v>
      </c>
      <c r="CS3487" s="7">
        <f t="shared" si="1860"/>
        <v>1</v>
      </c>
      <c r="CT3487" s="7">
        <f t="shared" si="1861"/>
        <v>0</v>
      </c>
      <c r="CU3487" s="7">
        <f t="shared" si="1862"/>
        <v>0</v>
      </c>
      <c r="CV3487" s="7">
        <f t="shared" si="1863"/>
        <v>1</v>
      </c>
    </row>
    <row r="3488" spans="2:111" ht="290" x14ac:dyDescent="0.35">
      <c r="B3488" s="1" t="s">
        <v>13809</v>
      </c>
      <c r="C3488" s="9">
        <v>44659</v>
      </c>
      <c r="D3488" s="10" t="s">
        <v>13809</v>
      </c>
      <c r="E3488" s="1">
        <v>21</v>
      </c>
      <c r="F3488" s="1" t="s">
        <v>127</v>
      </c>
      <c r="G3488" s="1" t="s">
        <v>13809</v>
      </c>
      <c r="H3488" s="1" t="s">
        <v>13809</v>
      </c>
      <c r="I3488" s="9">
        <v>44346</v>
      </c>
      <c r="J3488" s="2" t="s">
        <v>109</v>
      </c>
      <c r="K3488" s="2" t="s">
        <v>13809</v>
      </c>
      <c r="L3488" s="9">
        <v>44370</v>
      </c>
      <c r="M3488" s="2" t="s">
        <v>109</v>
      </c>
      <c r="N3488" s="2" t="s">
        <v>13809</v>
      </c>
      <c r="O3488" s="2" t="s">
        <v>110</v>
      </c>
      <c r="P3488" s="2" t="s">
        <v>111</v>
      </c>
      <c r="S3488" s="2" t="s">
        <v>112</v>
      </c>
      <c r="T3488" s="2" t="s">
        <v>111</v>
      </c>
      <c r="U3488" s="2" t="b">
        <f t="shared" si="1871"/>
        <v>1</v>
      </c>
      <c r="V3488" s="2" t="s">
        <v>113</v>
      </c>
      <c r="W3488" s="1" t="s">
        <v>112</v>
      </c>
      <c r="X3488" s="1" t="s">
        <v>138</v>
      </c>
      <c r="Y3488" s="2" t="s">
        <v>112</v>
      </c>
      <c r="Z3488" s="2" t="s">
        <v>111</v>
      </c>
      <c r="AA3488" s="2" t="s">
        <v>111</v>
      </c>
      <c r="AB3488" s="2">
        <v>1</v>
      </c>
      <c r="AC3488" s="1" t="s">
        <v>111</v>
      </c>
      <c r="AF3488" s="1" t="s">
        <v>111</v>
      </c>
      <c r="AJ3488" s="1" t="s">
        <v>115</v>
      </c>
      <c r="AK3488" s="1" t="s">
        <v>201</v>
      </c>
      <c r="AN3488" s="1" t="s">
        <v>8803</v>
      </c>
      <c r="AO3488" s="1" t="s">
        <v>166</v>
      </c>
      <c r="AS3488" s="1" t="s">
        <v>118</v>
      </c>
      <c r="AU3488" s="1" t="s">
        <v>132</v>
      </c>
      <c r="AZ3488" s="1" t="s">
        <v>248</v>
      </c>
      <c r="BA3488" s="1" t="s">
        <v>12222</v>
      </c>
      <c r="BD3488" s="1">
        <v>1</v>
      </c>
      <c r="BG3488" s="1" t="s">
        <v>12223</v>
      </c>
      <c r="BH3488" s="1" t="s">
        <v>12224</v>
      </c>
      <c r="BJ3488" s="1" t="s">
        <v>111</v>
      </c>
      <c r="BN3488" s="1" t="s">
        <v>112</v>
      </c>
      <c r="BO3488" s="1" t="s">
        <v>148</v>
      </c>
      <c r="BP3488" s="1" t="s">
        <v>12225</v>
      </c>
      <c r="BQ3488" s="1" t="s">
        <v>121</v>
      </c>
      <c r="BR3488" s="1" t="s">
        <v>122</v>
      </c>
      <c r="BS3488" s="1" t="s">
        <v>111</v>
      </c>
      <c r="BT3488" s="34" t="s">
        <v>12226</v>
      </c>
      <c r="BU3488" s="34" t="s">
        <v>12227</v>
      </c>
      <c r="BV3488" s="9">
        <v>44659</v>
      </c>
      <c r="BW3488" s="34" t="s">
        <v>12228</v>
      </c>
      <c r="BY3488" s="2" t="s">
        <v>174</v>
      </c>
      <c r="BZ3488" s="2" t="s">
        <v>124</v>
      </c>
      <c r="CA3488" s="2">
        <v>3</v>
      </c>
      <c r="CB3488" s="1" t="s">
        <v>1099</v>
      </c>
      <c r="CC3488" s="2" t="s">
        <v>126</v>
      </c>
      <c r="CD3488" s="1" t="b">
        <f t="shared" si="1872"/>
        <v>1</v>
      </c>
      <c r="CE3488" s="1" t="b">
        <f t="shared" si="1873"/>
        <v>0</v>
      </c>
      <c r="CF3488" s="1" t="b">
        <f t="shared" si="1847"/>
        <v>0</v>
      </c>
      <c r="CG3488" s="1" t="b">
        <f t="shared" si="1848"/>
        <v>0</v>
      </c>
      <c r="CH3488" s="1" t="b">
        <f t="shared" si="1849"/>
        <v>0</v>
      </c>
      <c r="CI3488" s="1" t="b">
        <f t="shared" si="1850"/>
        <v>1</v>
      </c>
      <c r="CJ3488" s="1" t="b">
        <f t="shared" si="1851"/>
        <v>0</v>
      </c>
      <c r="CK3488" s="1" t="b">
        <f t="shared" si="1852"/>
        <v>0</v>
      </c>
      <c r="CL3488" s="1" t="b">
        <f t="shared" si="1853"/>
        <v>0</v>
      </c>
      <c r="CM3488" s="1" t="b">
        <f t="shared" si="1854"/>
        <v>0</v>
      </c>
      <c r="CN3488" s="1" t="b">
        <f t="shared" si="1855"/>
        <v>0</v>
      </c>
      <c r="CO3488" s="2" t="b">
        <f t="shared" si="1856"/>
        <v>1</v>
      </c>
      <c r="CP3488" s="2" t="b">
        <f t="shared" si="1857"/>
        <v>1</v>
      </c>
      <c r="CQ3488" s="2" t="b">
        <f t="shared" si="1858"/>
        <v>0</v>
      </c>
      <c r="CR3488" s="6" t="str">
        <f t="shared" si="1859"/>
        <v>Male</v>
      </c>
      <c r="CS3488" s="7">
        <f t="shared" si="1860"/>
        <v>1</v>
      </c>
      <c r="CT3488" s="7">
        <f t="shared" si="1861"/>
        <v>0</v>
      </c>
      <c r="CU3488" s="7">
        <f t="shared" si="1862"/>
        <v>0</v>
      </c>
      <c r="CV3488" s="7">
        <f t="shared" si="1863"/>
        <v>1</v>
      </c>
    </row>
    <row r="3489" spans="2:111" ht="87" x14ac:dyDescent="0.35">
      <c r="B3489" s="1" t="s">
        <v>13809</v>
      </c>
      <c r="C3489" s="9">
        <v>44659</v>
      </c>
      <c r="D3489" s="10" t="s">
        <v>13809</v>
      </c>
      <c r="E3489" s="1">
        <v>10</v>
      </c>
      <c r="F3489" s="1" t="s">
        <v>127</v>
      </c>
      <c r="G3489" s="1" t="s">
        <v>13809</v>
      </c>
      <c r="H3489" s="1" t="s">
        <v>13809</v>
      </c>
      <c r="I3489" s="9">
        <v>44611</v>
      </c>
      <c r="J3489" s="2" t="s">
        <v>109</v>
      </c>
      <c r="K3489" s="2" t="s">
        <v>13809</v>
      </c>
      <c r="L3489" s="9">
        <v>44630</v>
      </c>
      <c r="M3489" s="2" t="s">
        <v>109</v>
      </c>
      <c r="N3489" s="2" t="s">
        <v>13809</v>
      </c>
      <c r="O3489" s="2" t="s">
        <v>8383</v>
      </c>
      <c r="P3489" s="2" t="s">
        <v>111</v>
      </c>
      <c r="S3489" s="2" t="s">
        <v>111</v>
      </c>
      <c r="T3489" s="2" t="s">
        <v>112</v>
      </c>
      <c r="U3489" s="2" t="b">
        <f t="shared" si="1871"/>
        <v>1</v>
      </c>
      <c r="V3489" s="2" t="s">
        <v>113</v>
      </c>
      <c r="W3489" s="1" t="s">
        <v>112</v>
      </c>
      <c r="X3489" s="1" t="s">
        <v>114</v>
      </c>
      <c r="Y3489" s="2" t="s">
        <v>112</v>
      </c>
      <c r="Z3489" s="2" t="s">
        <v>111</v>
      </c>
      <c r="AA3489" s="2" t="s">
        <v>112</v>
      </c>
      <c r="AB3489" s="2">
        <v>3</v>
      </c>
      <c r="AC3489" s="1" t="s">
        <v>111</v>
      </c>
      <c r="AF3489" s="1" t="s">
        <v>111</v>
      </c>
      <c r="AJ3489" s="1" t="s">
        <v>115</v>
      </c>
      <c r="AK3489" s="1" t="s">
        <v>201</v>
      </c>
      <c r="AN3489" s="1" t="s">
        <v>225</v>
      </c>
      <c r="AO3489" s="1" t="s">
        <v>117</v>
      </c>
      <c r="AU3489" s="1" t="s">
        <v>132</v>
      </c>
      <c r="AZ3489" s="1" t="s">
        <v>179</v>
      </c>
      <c r="BA3489" s="1" t="s">
        <v>12229</v>
      </c>
      <c r="BG3489" s="1" t="s">
        <v>12230</v>
      </c>
      <c r="BJ3489" s="1" t="s">
        <v>112</v>
      </c>
      <c r="BK3489" s="1" t="s">
        <v>112</v>
      </c>
      <c r="BL3489" s="1" t="s">
        <v>142</v>
      </c>
      <c r="BQ3489" s="1" t="s">
        <v>121</v>
      </c>
      <c r="BR3489" s="1" t="s">
        <v>122</v>
      </c>
      <c r="BS3489" s="1" t="s">
        <v>112</v>
      </c>
      <c r="BU3489" s="34" t="s">
        <v>12231</v>
      </c>
      <c r="BV3489" s="9">
        <v>44680</v>
      </c>
      <c r="BW3489" s="34" t="s">
        <v>15268</v>
      </c>
      <c r="BY3489" s="2" t="s">
        <v>156</v>
      </c>
      <c r="BZ3489" s="2" t="s">
        <v>124</v>
      </c>
      <c r="CA3489" s="2">
        <v>2</v>
      </c>
      <c r="CB3489" s="1" t="s">
        <v>199</v>
      </c>
      <c r="CC3489" s="2" t="s">
        <v>126</v>
      </c>
      <c r="CD3489" s="1" t="b">
        <f t="shared" si="1872"/>
        <v>1</v>
      </c>
      <c r="CE3489" s="1" t="b">
        <f t="shared" si="1873"/>
        <v>1</v>
      </c>
      <c r="CF3489" s="1" t="b">
        <f t="shared" si="1847"/>
        <v>1</v>
      </c>
      <c r="CG3489" s="1" t="b">
        <f t="shared" si="1848"/>
        <v>0</v>
      </c>
      <c r="CH3489" s="1" t="b">
        <f t="shared" si="1849"/>
        <v>0</v>
      </c>
      <c r="CI3489" s="1" t="b">
        <f t="shared" si="1850"/>
        <v>0</v>
      </c>
      <c r="CJ3489" s="1" t="b">
        <f t="shared" si="1851"/>
        <v>0</v>
      </c>
      <c r="CK3489" s="1" t="b">
        <f t="shared" si="1852"/>
        <v>0</v>
      </c>
      <c r="CL3489" s="1" t="b">
        <f t="shared" si="1853"/>
        <v>0</v>
      </c>
      <c r="CM3489" s="1" t="b">
        <f t="shared" si="1854"/>
        <v>0</v>
      </c>
      <c r="CN3489" s="1" t="b">
        <f t="shared" si="1855"/>
        <v>0</v>
      </c>
      <c r="CO3489" s="2" t="b">
        <f t="shared" si="1856"/>
        <v>1</v>
      </c>
      <c r="CP3489" s="2" t="b">
        <f t="shared" si="1857"/>
        <v>1</v>
      </c>
      <c r="CQ3489" s="2" t="b">
        <f t="shared" si="1858"/>
        <v>0</v>
      </c>
      <c r="CR3489" s="6" t="str">
        <f t="shared" si="1859"/>
        <v>Male</v>
      </c>
      <c r="CS3489" s="7">
        <f t="shared" si="1860"/>
        <v>1</v>
      </c>
      <c r="CT3489" s="7">
        <f t="shared" si="1861"/>
        <v>0</v>
      </c>
      <c r="CU3489" s="7">
        <f t="shared" si="1862"/>
        <v>0</v>
      </c>
      <c r="CV3489" s="7">
        <f t="shared" si="1863"/>
        <v>1</v>
      </c>
      <c r="CW3489" s="7">
        <f>COUNTIF(M3489,"=*moderna*")</f>
        <v>0</v>
      </c>
      <c r="CX3489" s="1" t="b">
        <f>AND(E3489&lt;30,NOT(E3489="."),NOT(E3489=""))</f>
        <v>1</v>
      </c>
      <c r="CY3489" s="1" t="b">
        <f>AND(E3489&gt;17,E3489&lt;41,NOT(E3489="."),NOT(E3489=""))</f>
        <v>0</v>
      </c>
      <c r="DG3489" s="1" t="b">
        <f>AND(E3489&gt;4,E3489&lt;18,NOT(E3489=""),NOT(E3489="."))</f>
        <v>1</v>
      </c>
    </row>
    <row r="3490" spans="2:111" ht="130.5" x14ac:dyDescent="0.35">
      <c r="B3490" s="1" t="s">
        <v>13809</v>
      </c>
      <c r="C3490" s="9">
        <v>44660</v>
      </c>
      <c r="D3490" s="10" t="s">
        <v>13809</v>
      </c>
      <c r="E3490" s="1">
        <v>30</v>
      </c>
      <c r="F3490" s="1" t="s">
        <v>127</v>
      </c>
      <c r="G3490" s="1" t="s">
        <v>13809</v>
      </c>
      <c r="H3490" s="1" t="s">
        <v>13809</v>
      </c>
      <c r="I3490" s="2" t="s">
        <v>183</v>
      </c>
      <c r="J3490" s="2" t="s">
        <v>163</v>
      </c>
      <c r="K3490" s="2" t="s">
        <v>13809</v>
      </c>
      <c r="L3490" s="2" t="s">
        <v>183</v>
      </c>
      <c r="M3490" s="2" t="s">
        <v>163</v>
      </c>
      <c r="N3490" s="2" t="s">
        <v>13809</v>
      </c>
      <c r="O3490" s="2" t="s">
        <v>110</v>
      </c>
      <c r="P3490" s="2" t="s">
        <v>111</v>
      </c>
      <c r="S3490" s="2" t="s">
        <v>112</v>
      </c>
      <c r="T3490" s="2" t="s">
        <v>111</v>
      </c>
      <c r="U3490" s="2" t="b">
        <f t="shared" si="1871"/>
        <v>1</v>
      </c>
      <c r="V3490" s="2" t="s">
        <v>126</v>
      </c>
      <c r="W3490" s="1" t="s">
        <v>112</v>
      </c>
      <c r="X3490" s="1" t="s">
        <v>138</v>
      </c>
      <c r="Y3490" s="2" t="s">
        <v>112</v>
      </c>
      <c r="Z3490" s="2" t="s">
        <v>111</v>
      </c>
      <c r="AA3490" s="2" t="s">
        <v>111</v>
      </c>
      <c r="AB3490" s="2">
        <v>32</v>
      </c>
      <c r="AC3490" s="1" t="s">
        <v>111</v>
      </c>
      <c r="AF3490" s="1" t="s">
        <v>111</v>
      </c>
      <c r="AJ3490" s="1" t="s">
        <v>115</v>
      </c>
      <c r="AK3490" s="1" t="s">
        <v>129</v>
      </c>
      <c r="AO3490" s="1" t="s">
        <v>237</v>
      </c>
      <c r="BJ3490" s="1" t="s">
        <v>111</v>
      </c>
      <c r="BN3490" s="1" t="s">
        <v>112</v>
      </c>
      <c r="BO3490" s="1" t="s">
        <v>148</v>
      </c>
      <c r="BP3490" s="1" t="s">
        <v>4798</v>
      </c>
      <c r="BQ3490" s="1" t="s">
        <v>121</v>
      </c>
      <c r="BR3490" s="1" t="s">
        <v>122</v>
      </c>
      <c r="BS3490" s="1" t="s">
        <v>112</v>
      </c>
      <c r="BU3490" s="34" t="s">
        <v>12232</v>
      </c>
      <c r="BV3490" s="9">
        <v>44676</v>
      </c>
      <c r="BW3490" s="34" t="s">
        <v>15269</v>
      </c>
      <c r="BY3490" s="2" t="s">
        <v>153</v>
      </c>
      <c r="BZ3490" s="2" t="s">
        <v>124</v>
      </c>
      <c r="CB3490" s="1" t="s">
        <v>199</v>
      </c>
      <c r="CD3490" s="1" t="b">
        <f t="shared" si="1872"/>
        <v>0</v>
      </c>
      <c r="CE3490" s="1" t="b">
        <f t="shared" si="1873"/>
        <v>0</v>
      </c>
      <c r="CF3490" s="1" t="b">
        <f t="shared" si="1847"/>
        <v>0</v>
      </c>
      <c r="CG3490" s="1" t="b">
        <f t="shared" si="1848"/>
        <v>0</v>
      </c>
      <c r="CH3490" s="1" t="b">
        <f t="shared" si="1849"/>
        <v>0</v>
      </c>
      <c r="CI3490" s="1" t="b">
        <f t="shared" si="1850"/>
        <v>0</v>
      </c>
      <c r="CJ3490" s="1" t="b">
        <f t="shared" si="1851"/>
        <v>0</v>
      </c>
      <c r="CK3490" s="1" t="b">
        <f t="shared" si="1852"/>
        <v>1</v>
      </c>
      <c r="CL3490" s="1" t="b">
        <f t="shared" si="1853"/>
        <v>0</v>
      </c>
      <c r="CM3490" s="1" t="b">
        <f t="shared" si="1854"/>
        <v>0</v>
      </c>
      <c r="CN3490" s="1" t="b">
        <f t="shared" si="1855"/>
        <v>0</v>
      </c>
      <c r="CO3490" s="2" t="b">
        <f t="shared" si="1856"/>
        <v>0</v>
      </c>
      <c r="CP3490" s="2" t="b">
        <f t="shared" si="1857"/>
        <v>0</v>
      </c>
      <c r="CQ3490" s="2" t="b">
        <f t="shared" si="1858"/>
        <v>0</v>
      </c>
      <c r="CR3490" s="6" t="str">
        <f t="shared" si="1859"/>
        <v>Male</v>
      </c>
      <c r="CS3490" s="7">
        <f t="shared" si="1860"/>
        <v>0</v>
      </c>
      <c r="CT3490" s="7">
        <f t="shared" si="1861"/>
        <v>0</v>
      </c>
      <c r="CU3490" s="7">
        <f t="shared" si="1862"/>
        <v>0</v>
      </c>
      <c r="CV3490" s="7">
        <f t="shared" si="1863"/>
        <v>0</v>
      </c>
      <c r="CW3490" s="7">
        <f>COUNTIF(M3490,"=*moderna*")</f>
        <v>0</v>
      </c>
      <c r="CX3490" s="1" t="b">
        <f>AND(E3490&lt;30,NOT(E3490="."),NOT(E3490=""))</f>
        <v>0</v>
      </c>
      <c r="CY3490" s="1" t="b">
        <f>AND(E3490&gt;17,E3490&lt;41,NOT(E3490="."),NOT(E3490=""))</f>
        <v>1</v>
      </c>
      <c r="DG3490" s="1" t="b">
        <f>AND(E3490&gt;4,E3490&lt;18,NOT(E3490=""),NOT(E3490="."))</f>
        <v>0</v>
      </c>
    </row>
    <row r="3491" spans="2:111" x14ac:dyDescent="0.35">
      <c r="B3491" s="1" t="s">
        <v>13809</v>
      </c>
      <c r="C3491" s="9">
        <v>44660</v>
      </c>
      <c r="D3491" s="10" t="s">
        <v>13809</v>
      </c>
      <c r="E3491" s="1">
        <v>60</v>
      </c>
      <c r="F3491" s="1" t="s">
        <v>108</v>
      </c>
      <c r="G3491" s="1" t="s">
        <v>13809</v>
      </c>
      <c r="H3491" s="1" t="s">
        <v>13809</v>
      </c>
      <c r="I3491" s="2" t="s">
        <v>183</v>
      </c>
      <c r="J3491" s="2" t="s">
        <v>163</v>
      </c>
      <c r="K3491" s="2" t="s">
        <v>13809</v>
      </c>
      <c r="L3491" s="2" t="s">
        <v>183</v>
      </c>
      <c r="M3491" s="2" t="s">
        <v>163</v>
      </c>
      <c r="N3491" s="2" t="s">
        <v>13809</v>
      </c>
      <c r="O3491" s="2" t="s">
        <v>110</v>
      </c>
      <c r="P3491" s="2" t="s">
        <v>111</v>
      </c>
      <c r="S3491" s="2" t="s">
        <v>111</v>
      </c>
      <c r="T3491" s="2" t="s">
        <v>112</v>
      </c>
      <c r="U3491" s="2" t="b">
        <f t="shared" si="1871"/>
        <v>1</v>
      </c>
      <c r="V3491" s="2" t="s">
        <v>113</v>
      </c>
      <c r="W3491" s="1" t="s">
        <v>112</v>
      </c>
      <c r="X3491" s="1" t="s">
        <v>138</v>
      </c>
      <c r="Y3491" s="2" t="s">
        <v>111</v>
      </c>
      <c r="AF3491" s="1" t="s">
        <v>111</v>
      </c>
      <c r="AJ3491" s="1" t="s">
        <v>115</v>
      </c>
      <c r="AS3491" s="21" t="s">
        <v>12092</v>
      </c>
      <c r="BJ3491" s="1" t="s">
        <v>112</v>
      </c>
      <c r="BQ3491" s="1" t="s">
        <v>121</v>
      </c>
      <c r="BU3491" s="34" t="s">
        <v>12233</v>
      </c>
      <c r="BV3491" s="9">
        <v>44664</v>
      </c>
      <c r="BW3491" s="34" t="s">
        <v>12234</v>
      </c>
      <c r="BZ3491" s="2" t="s">
        <v>162</v>
      </c>
      <c r="CA3491" s="2">
        <v>3</v>
      </c>
      <c r="CB3491" s="1" t="s">
        <v>269</v>
      </c>
      <c r="CC3491" s="2" t="s">
        <v>113</v>
      </c>
      <c r="CD3491" s="1" t="b">
        <f t="shared" si="1872"/>
        <v>0</v>
      </c>
      <c r="CE3491" s="1" t="b">
        <f t="shared" si="1873"/>
        <v>0</v>
      </c>
      <c r="CF3491" s="1" t="b">
        <f t="shared" si="1847"/>
        <v>0</v>
      </c>
      <c r="CG3491" s="1" t="b">
        <f t="shared" si="1848"/>
        <v>0</v>
      </c>
      <c r="CH3491" s="1" t="b">
        <f t="shared" si="1849"/>
        <v>0</v>
      </c>
      <c r="CI3491" s="1" t="b">
        <f t="shared" si="1850"/>
        <v>0</v>
      </c>
      <c r="CJ3491" s="1" t="b">
        <f t="shared" si="1851"/>
        <v>0</v>
      </c>
      <c r="CK3491" s="1" t="b">
        <f t="shared" si="1852"/>
        <v>0</v>
      </c>
      <c r="CL3491" s="1" t="b">
        <f t="shared" si="1853"/>
        <v>0</v>
      </c>
      <c r="CM3491" s="1" t="b">
        <f t="shared" si="1854"/>
        <v>1</v>
      </c>
      <c r="CN3491" s="1" t="b">
        <f t="shared" si="1855"/>
        <v>0</v>
      </c>
      <c r="CO3491" s="2" t="b">
        <f t="shared" si="1856"/>
        <v>0</v>
      </c>
      <c r="CP3491" s="2" t="b">
        <f t="shared" si="1857"/>
        <v>0</v>
      </c>
      <c r="CQ3491" s="2" t="b">
        <f t="shared" si="1858"/>
        <v>0</v>
      </c>
      <c r="CR3491" s="6" t="str">
        <f t="shared" si="1859"/>
        <v>Female</v>
      </c>
      <c r="CS3491" s="7">
        <f t="shared" si="1860"/>
        <v>0</v>
      </c>
      <c r="CT3491" s="7">
        <f t="shared" si="1861"/>
        <v>0</v>
      </c>
      <c r="CU3491" s="7">
        <f t="shared" si="1862"/>
        <v>0</v>
      </c>
      <c r="CV3491" s="7">
        <f t="shared" si="1863"/>
        <v>0</v>
      </c>
      <c r="CW3491" s="7">
        <f>COUNTIF(M3491,"=*moderna*")</f>
        <v>0</v>
      </c>
      <c r="CX3491" s="1" t="b">
        <f>AND(E3491&lt;30,NOT(E3491="."),NOT(E3491=""))</f>
        <v>0</v>
      </c>
      <c r="CY3491" s="1" t="b">
        <f>AND(E3491&gt;17,E3491&lt;41,NOT(E3491="."),NOT(E3491=""))</f>
        <v>0</v>
      </c>
      <c r="DG3491" s="1" t="b">
        <f>AND(E3491&gt;4,E3491&lt;18,NOT(E3491=""),NOT(E3491="."))</f>
        <v>0</v>
      </c>
    </row>
    <row r="3492" spans="2:111" ht="319" x14ac:dyDescent="0.35">
      <c r="B3492" s="1" t="s">
        <v>13809</v>
      </c>
      <c r="C3492" s="9">
        <v>44660</v>
      </c>
      <c r="D3492" s="10" t="s">
        <v>13809</v>
      </c>
      <c r="E3492" s="1">
        <v>29</v>
      </c>
      <c r="F3492" s="1" t="s">
        <v>108</v>
      </c>
      <c r="G3492" s="1" t="s">
        <v>13809</v>
      </c>
      <c r="H3492" s="1" t="s">
        <v>13809</v>
      </c>
      <c r="I3492" s="9">
        <v>44295</v>
      </c>
      <c r="J3492" s="2" t="s">
        <v>109</v>
      </c>
      <c r="K3492" s="2" t="s">
        <v>13809</v>
      </c>
      <c r="N3492" s="2" t="s">
        <v>13809</v>
      </c>
      <c r="O3492" s="2" t="s">
        <v>110</v>
      </c>
      <c r="P3492" s="2" t="s">
        <v>111</v>
      </c>
      <c r="S3492" s="2" t="s">
        <v>112</v>
      </c>
      <c r="T3492" s="2" t="s">
        <v>111</v>
      </c>
      <c r="U3492" s="2" t="b">
        <f t="shared" si="1871"/>
        <v>1</v>
      </c>
      <c r="V3492" s="2" t="s">
        <v>126</v>
      </c>
      <c r="W3492" s="1" t="s">
        <v>112</v>
      </c>
      <c r="X3492" s="1" t="s">
        <v>110</v>
      </c>
      <c r="Y3492" s="2" t="s">
        <v>112</v>
      </c>
      <c r="Z3492" s="2" t="s">
        <v>112</v>
      </c>
      <c r="AB3492" s="2">
        <v>12</v>
      </c>
      <c r="AC3492" s="1" t="s">
        <v>111</v>
      </c>
      <c r="AF3492" s="1" t="s">
        <v>111</v>
      </c>
      <c r="AJ3492" s="1" t="s">
        <v>115</v>
      </c>
      <c r="AK3492" s="1" t="s">
        <v>116</v>
      </c>
      <c r="AN3492" s="1" t="s">
        <v>12235</v>
      </c>
      <c r="AO3492" s="1" t="s">
        <v>2598</v>
      </c>
      <c r="AS3492" s="1" t="s">
        <v>190</v>
      </c>
      <c r="AZ3492" s="1" t="s">
        <v>155</v>
      </c>
      <c r="BA3492" s="1" t="s">
        <v>12236</v>
      </c>
      <c r="BJ3492" s="1" t="s">
        <v>112</v>
      </c>
      <c r="BK3492" s="1" t="s">
        <v>112</v>
      </c>
      <c r="BL3492" s="1" t="s">
        <v>2552</v>
      </c>
      <c r="BM3492" s="1" t="s">
        <v>12237</v>
      </c>
      <c r="BQ3492" s="1" t="s">
        <v>121</v>
      </c>
      <c r="BR3492" s="1" t="s">
        <v>122</v>
      </c>
      <c r="BS3492" s="1" t="s">
        <v>111</v>
      </c>
      <c r="BT3492" s="34" t="s">
        <v>12238</v>
      </c>
      <c r="BU3492" s="34" t="s">
        <v>12239</v>
      </c>
      <c r="BV3492" s="9">
        <v>44660</v>
      </c>
      <c r="BW3492" s="34" t="s">
        <v>15270</v>
      </c>
      <c r="BY3492" s="2" t="s">
        <v>153</v>
      </c>
      <c r="BZ3492" s="2" t="s">
        <v>124</v>
      </c>
      <c r="CB3492" s="1" t="s">
        <v>7540</v>
      </c>
      <c r="CD3492" s="1" t="b">
        <f t="shared" si="1872"/>
        <v>1</v>
      </c>
      <c r="CE3492" s="1" t="b">
        <f t="shared" si="1873"/>
        <v>0</v>
      </c>
      <c r="CF3492" s="1" t="b">
        <f t="shared" si="1847"/>
        <v>0</v>
      </c>
      <c r="CG3492" s="1" t="b">
        <f t="shared" si="1848"/>
        <v>0</v>
      </c>
      <c r="CH3492" s="1" t="b">
        <f t="shared" si="1849"/>
        <v>0</v>
      </c>
      <c r="CI3492" s="1" t="b">
        <f t="shared" si="1850"/>
        <v>0</v>
      </c>
      <c r="CJ3492" s="1" t="b">
        <f t="shared" si="1851"/>
        <v>1</v>
      </c>
      <c r="CK3492" s="1" t="b">
        <f t="shared" si="1852"/>
        <v>0</v>
      </c>
      <c r="CL3492" s="1" t="b">
        <f t="shared" si="1853"/>
        <v>0</v>
      </c>
      <c r="CM3492" s="1" t="b">
        <f t="shared" si="1854"/>
        <v>0</v>
      </c>
      <c r="CN3492" s="1" t="b">
        <f t="shared" si="1855"/>
        <v>0</v>
      </c>
      <c r="CO3492" s="2" t="b">
        <f t="shared" si="1856"/>
        <v>0</v>
      </c>
      <c r="CP3492" s="2" t="b">
        <f t="shared" si="1857"/>
        <v>0</v>
      </c>
      <c r="CQ3492" s="2" t="b">
        <f t="shared" si="1858"/>
        <v>1</v>
      </c>
      <c r="CR3492" s="6" t="str">
        <f t="shared" si="1859"/>
        <v>Female</v>
      </c>
      <c r="CS3492" s="7">
        <f t="shared" si="1860"/>
        <v>1</v>
      </c>
      <c r="CT3492" s="7">
        <f t="shared" si="1861"/>
        <v>0</v>
      </c>
      <c r="CU3492" s="7">
        <f t="shared" si="1862"/>
        <v>0</v>
      </c>
      <c r="CV3492" s="7">
        <f t="shared" si="1863"/>
        <v>0</v>
      </c>
    </row>
    <row r="3493" spans="2:111" ht="145" x14ac:dyDescent="0.35">
      <c r="B3493" s="1" t="s">
        <v>13809</v>
      </c>
      <c r="C3493" s="9">
        <v>44662</v>
      </c>
      <c r="D3493" s="10" t="s">
        <v>13809</v>
      </c>
      <c r="E3493" s="1">
        <v>64</v>
      </c>
      <c r="F3493" s="1" t="s">
        <v>108</v>
      </c>
      <c r="G3493" s="1" t="s">
        <v>13809</v>
      </c>
      <c r="H3493" s="1" t="s">
        <v>13809</v>
      </c>
      <c r="I3493" s="2" t="s">
        <v>183</v>
      </c>
      <c r="J3493" s="2" t="s">
        <v>163</v>
      </c>
      <c r="K3493" s="2" t="s">
        <v>13809</v>
      </c>
      <c r="L3493" s="2" t="s">
        <v>183</v>
      </c>
      <c r="M3493" s="2" t="s">
        <v>163</v>
      </c>
      <c r="N3493" s="2" t="s">
        <v>13809</v>
      </c>
      <c r="O3493" s="2" t="s">
        <v>110</v>
      </c>
      <c r="P3493" s="2" t="s">
        <v>111</v>
      </c>
      <c r="S3493" s="2" t="s">
        <v>111</v>
      </c>
      <c r="T3493" s="2" t="s">
        <v>112</v>
      </c>
      <c r="U3493" s="2" t="b">
        <f t="shared" si="1871"/>
        <v>1</v>
      </c>
      <c r="V3493" s="2" t="s">
        <v>113</v>
      </c>
      <c r="W3493" s="1" t="s">
        <v>112</v>
      </c>
      <c r="X3493" s="1" t="s">
        <v>138</v>
      </c>
      <c r="Y3493" s="2" t="s">
        <v>111</v>
      </c>
      <c r="AF3493" s="1" t="s">
        <v>112</v>
      </c>
      <c r="AG3493" s="1" t="s">
        <v>138</v>
      </c>
      <c r="AJ3493" s="1" t="s">
        <v>115</v>
      </c>
      <c r="AK3493" s="1" t="s">
        <v>144</v>
      </c>
      <c r="AO3493" s="1" t="s">
        <v>195</v>
      </c>
      <c r="AU3493" s="1" t="s">
        <v>191</v>
      </c>
      <c r="AX3493" s="12">
        <v>0.6</v>
      </c>
      <c r="AZ3493" s="1" t="s">
        <v>1001</v>
      </c>
      <c r="BA3493" s="1" t="s">
        <v>12240</v>
      </c>
      <c r="BC3493" s="1" t="s">
        <v>12241</v>
      </c>
      <c r="BJ3493" s="1" t="s">
        <v>111</v>
      </c>
      <c r="BN3493" s="1" t="s">
        <v>112</v>
      </c>
      <c r="BO3493" s="1" t="s">
        <v>148</v>
      </c>
      <c r="BP3493" s="1" t="s">
        <v>12242</v>
      </c>
      <c r="BQ3493" s="1" t="s">
        <v>121</v>
      </c>
      <c r="BR3493" s="1" t="s">
        <v>122</v>
      </c>
      <c r="BS3493" s="1" t="s">
        <v>112</v>
      </c>
      <c r="BU3493" s="34" t="s">
        <v>12243</v>
      </c>
      <c r="BV3493" s="9">
        <v>44665</v>
      </c>
      <c r="BW3493" s="34" t="s">
        <v>12244</v>
      </c>
      <c r="BY3493" s="2" t="s">
        <v>174</v>
      </c>
      <c r="BZ3493" s="2" t="s">
        <v>124</v>
      </c>
      <c r="CA3493" s="2">
        <v>3</v>
      </c>
      <c r="CB3493" s="1" t="s">
        <v>307</v>
      </c>
      <c r="CC3493" s="2" t="s">
        <v>113</v>
      </c>
      <c r="CD3493" s="1" t="b">
        <f t="shared" si="1872"/>
        <v>0</v>
      </c>
      <c r="CE3493" s="1" t="b">
        <f t="shared" si="1873"/>
        <v>0</v>
      </c>
      <c r="CF3493" s="1" t="b">
        <f t="shared" si="1847"/>
        <v>0</v>
      </c>
      <c r="CG3493" s="1" t="b">
        <f t="shared" si="1848"/>
        <v>0</v>
      </c>
      <c r="CH3493" s="1" t="b">
        <f t="shared" si="1849"/>
        <v>0</v>
      </c>
      <c r="CI3493" s="1" t="b">
        <f t="shared" si="1850"/>
        <v>0</v>
      </c>
      <c r="CJ3493" s="1" t="b">
        <f t="shared" si="1851"/>
        <v>0</v>
      </c>
      <c r="CK3493" s="1" t="b">
        <f t="shared" si="1852"/>
        <v>0</v>
      </c>
      <c r="CL3493" s="1" t="b">
        <f t="shared" si="1853"/>
        <v>0</v>
      </c>
      <c r="CM3493" s="1" t="b">
        <f t="shared" si="1854"/>
        <v>1</v>
      </c>
      <c r="CN3493" s="1" t="b">
        <f t="shared" si="1855"/>
        <v>0</v>
      </c>
      <c r="CO3493" s="2" t="b">
        <f t="shared" si="1856"/>
        <v>0</v>
      </c>
      <c r="CP3493" s="2" t="b">
        <f t="shared" si="1857"/>
        <v>0</v>
      </c>
      <c r="CQ3493" s="2" t="b">
        <f t="shared" si="1858"/>
        <v>0</v>
      </c>
      <c r="CR3493" s="6" t="str">
        <f t="shared" si="1859"/>
        <v>Female</v>
      </c>
      <c r="CS3493" s="7">
        <f t="shared" si="1860"/>
        <v>0</v>
      </c>
      <c r="CT3493" s="7">
        <f t="shared" si="1861"/>
        <v>0</v>
      </c>
      <c r="CU3493" s="7">
        <f t="shared" si="1862"/>
        <v>0</v>
      </c>
      <c r="CV3493" s="7">
        <f t="shared" si="1863"/>
        <v>0</v>
      </c>
      <c r="CW3493" s="7">
        <f>COUNTIF(M3493,"=*moderna*")</f>
        <v>0</v>
      </c>
      <c r="CX3493" s="1" t="b">
        <f>AND(E3493&lt;30,NOT(E3493="."),NOT(E3493=""))</f>
        <v>0</v>
      </c>
      <c r="CY3493" s="1" t="b">
        <f>AND(E3493&gt;17,E3493&lt;41,NOT(E3493="."),NOT(E3493=""))</f>
        <v>0</v>
      </c>
      <c r="DG3493" s="1" t="b">
        <f>AND(E3493&gt;4,E3493&lt;18,NOT(E3493=""),NOT(E3493="."))</f>
        <v>0</v>
      </c>
    </row>
    <row r="3494" spans="2:111" ht="409.5" x14ac:dyDescent="0.35">
      <c r="B3494" s="1" t="s">
        <v>13809</v>
      </c>
      <c r="C3494" s="9">
        <v>44595</v>
      </c>
      <c r="D3494" s="10" t="s">
        <v>13809</v>
      </c>
      <c r="E3494" s="1">
        <v>31</v>
      </c>
      <c r="F3494" s="1" t="s">
        <v>127</v>
      </c>
      <c r="G3494" s="1" t="s">
        <v>13809</v>
      </c>
      <c r="H3494" s="1" t="s">
        <v>13809</v>
      </c>
      <c r="I3494" s="9">
        <v>44438</v>
      </c>
      <c r="J3494" s="2" t="s">
        <v>109</v>
      </c>
      <c r="K3494" s="2" t="s">
        <v>13809</v>
      </c>
      <c r="N3494" s="2" t="s">
        <v>13809</v>
      </c>
      <c r="O3494" s="2" t="s">
        <v>110</v>
      </c>
      <c r="P3494" s="2" t="s">
        <v>111</v>
      </c>
      <c r="S3494" s="2" t="s">
        <v>112</v>
      </c>
      <c r="T3494" s="2" t="s">
        <v>111</v>
      </c>
      <c r="U3494" s="2" t="b">
        <f t="shared" si="1871"/>
        <v>1</v>
      </c>
      <c r="V3494" s="2" t="s">
        <v>126</v>
      </c>
      <c r="W3494" s="1" t="s">
        <v>111</v>
      </c>
      <c r="Y3494" s="2" t="s">
        <v>112</v>
      </c>
      <c r="Z3494" s="2" t="s">
        <v>112</v>
      </c>
      <c r="AB3494" s="2">
        <v>18</v>
      </c>
      <c r="AC3494" s="1" t="s">
        <v>112</v>
      </c>
      <c r="AD3494" s="1" t="s">
        <v>332</v>
      </c>
      <c r="AE3494" s="1" t="s">
        <v>13493</v>
      </c>
      <c r="AF3494" s="1" t="s">
        <v>111</v>
      </c>
      <c r="AJ3494" s="1" t="s">
        <v>418</v>
      </c>
      <c r="AK3494" s="1" t="s">
        <v>194</v>
      </c>
      <c r="AN3494" s="1" t="s">
        <v>13494</v>
      </c>
      <c r="AO3494" s="1" t="s">
        <v>166</v>
      </c>
      <c r="AS3494" s="1" t="s">
        <v>140</v>
      </c>
      <c r="AU3494" s="1" t="s">
        <v>177</v>
      </c>
      <c r="AX3494" s="1" t="s">
        <v>424</v>
      </c>
      <c r="AZ3494" s="1" t="s">
        <v>402</v>
      </c>
      <c r="BA3494" s="1" t="s">
        <v>13495</v>
      </c>
      <c r="BE3494" s="1" t="s">
        <v>13496</v>
      </c>
      <c r="BJ3494" s="1" t="s">
        <v>112</v>
      </c>
      <c r="BK3494" s="1" t="s">
        <v>112</v>
      </c>
      <c r="BL3494" s="1" t="s">
        <v>13497</v>
      </c>
      <c r="BQ3494" s="1" t="s">
        <v>1153</v>
      </c>
      <c r="BR3494" s="1" t="s">
        <v>122</v>
      </c>
      <c r="BS3494" s="1" t="s">
        <v>111</v>
      </c>
      <c r="BT3494" s="34" t="s">
        <v>158</v>
      </c>
      <c r="BU3494" s="34" t="s">
        <v>13498</v>
      </c>
      <c r="BV3494" s="9">
        <v>44953</v>
      </c>
      <c r="BW3494" s="34" t="s">
        <v>13499</v>
      </c>
      <c r="BY3494" s="2" t="s">
        <v>153</v>
      </c>
      <c r="BZ3494" s="2" t="s">
        <v>124</v>
      </c>
      <c r="CB3494" s="1" t="s">
        <v>505</v>
      </c>
      <c r="CD3494" s="1" t="b">
        <f t="shared" si="1872"/>
        <v>0</v>
      </c>
      <c r="CE3494" s="1" t="b">
        <f t="shared" si="1873"/>
        <v>0</v>
      </c>
      <c r="CF3494" s="1" t="b">
        <f t="shared" si="1847"/>
        <v>0</v>
      </c>
      <c r="CG3494" s="1" t="b">
        <f t="shared" si="1848"/>
        <v>0</v>
      </c>
      <c r="CH3494" s="1" t="b">
        <f t="shared" si="1849"/>
        <v>0</v>
      </c>
      <c r="CI3494" s="1" t="b">
        <f t="shared" si="1850"/>
        <v>0</v>
      </c>
      <c r="CJ3494" s="1" t="b">
        <f t="shared" si="1851"/>
        <v>0</v>
      </c>
      <c r="CK3494" s="1" t="b">
        <f t="shared" si="1852"/>
        <v>1</v>
      </c>
      <c r="CL3494" s="1" t="b">
        <f t="shared" si="1853"/>
        <v>0</v>
      </c>
      <c r="CM3494" s="1" t="b">
        <f t="shared" si="1854"/>
        <v>0</v>
      </c>
      <c r="CN3494" s="1" t="b">
        <f t="shared" si="1855"/>
        <v>0</v>
      </c>
      <c r="CO3494" s="2" t="b">
        <f t="shared" si="1856"/>
        <v>0</v>
      </c>
      <c r="CP3494" s="2" t="b">
        <f t="shared" si="1857"/>
        <v>0</v>
      </c>
      <c r="CQ3494" s="2" t="b">
        <f t="shared" si="1858"/>
        <v>1</v>
      </c>
      <c r="CR3494" s="6" t="str">
        <f t="shared" si="1859"/>
        <v>Male</v>
      </c>
      <c r="CS3494" s="7">
        <f t="shared" si="1860"/>
        <v>1</v>
      </c>
      <c r="CT3494" s="7">
        <f t="shared" si="1861"/>
        <v>0</v>
      </c>
      <c r="CU3494" s="7">
        <f t="shared" si="1862"/>
        <v>0</v>
      </c>
      <c r="CV3494" s="7">
        <f t="shared" si="1863"/>
        <v>0</v>
      </c>
    </row>
    <row r="3495" spans="2:111" ht="203" x14ac:dyDescent="0.35">
      <c r="B3495" s="1" t="s">
        <v>13809</v>
      </c>
      <c r="C3495" s="9">
        <v>44663</v>
      </c>
      <c r="D3495" s="10" t="s">
        <v>13809</v>
      </c>
      <c r="E3495" s="1">
        <v>42</v>
      </c>
      <c r="F3495" s="1" t="s">
        <v>108</v>
      </c>
      <c r="G3495" s="1" t="s">
        <v>13809</v>
      </c>
      <c r="H3495" s="1" t="s">
        <v>13809</v>
      </c>
      <c r="I3495" s="9">
        <v>44293</v>
      </c>
      <c r="J3495" s="2" t="s">
        <v>128</v>
      </c>
      <c r="K3495" s="2" t="s">
        <v>13809</v>
      </c>
      <c r="L3495" s="9">
        <v>44323</v>
      </c>
      <c r="M3495" s="2" t="s">
        <v>128</v>
      </c>
      <c r="N3495" s="2" t="s">
        <v>13809</v>
      </c>
      <c r="O3495" s="2" t="s">
        <v>110</v>
      </c>
      <c r="P3495" s="2" t="s">
        <v>111</v>
      </c>
      <c r="S3495" s="2" t="s">
        <v>112</v>
      </c>
      <c r="T3495" s="2" t="s">
        <v>111</v>
      </c>
      <c r="U3495" s="2" t="b">
        <f t="shared" si="1871"/>
        <v>1</v>
      </c>
      <c r="V3495" s="2" t="s">
        <v>113</v>
      </c>
      <c r="W3495" s="1" t="s">
        <v>112</v>
      </c>
      <c r="X3495" s="1" t="s">
        <v>110</v>
      </c>
      <c r="Y3495" s="2" t="s">
        <v>111</v>
      </c>
      <c r="AF3495" s="1" t="s">
        <v>112</v>
      </c>
      <c r="AH3495" s="1" t="s">
        <v>193</v>
      </c>
      <c r="AI3495" s="1" t="s">
        <v>12245</v>
      </c>
      <c r="AK3495" s="1" t="s">
        <v>185</v>
      </c>
      <c r="AO3495" s="1" t="s">
        <v>195</v>
      </c>
      <c r="AS3495" s="1" t="s">
        <v>229</v>
      </c>
      <c r="AZ3495" s="1" t="s">
        <v>120</v>
      </c>
      <c r="BA3495" s="1" t="s">
        <v>12246</v>
      </c>
      <c r="BG3495" s="1" t="s">
        <v>11909</v>
      </c>
      <c r="BH3495" s="1" t="s">
        <v>12247</v>
      </c>
      <c r="BJ3495" s="1" t="s">
        <v>112</v>
      </c>
      <c r="BK3495" s="1" t="s">
        <v>112</v>
      </c>
      <c r="BL3495" s="1" t="s">
        <v>700</v>
      </c>
      <c r="BM3495" s="1" t="s">
        <v>12248</v>
      </c>
      <c r="BQ3495" s="1" t="s">
        <v>121</v>
      </c>
      <c r="BR3495" s="1" t="s">
        <v>122</v>
      </c>
      <c r="BS3495" s="1" t="s">
        <v>112</v>
      </c>
      <c r="BU3495" s="34" t="s">
        <v>12249</v>
      </c>
      <c r="BV3495" s="9">
        <v>44699</v>
      </c>
      <c r="BW3495" s="34" t="s">
        <v>15271</v>
      </c>
      <c r="BY3495" s="2" t="s">
        <v>153</v>
      </c>
      <c r="BZ3495" s="2" t="s">
        <v>124</v>
      </c>
      <c r="CA3495" s="2">
        <v>2</v>
      </c>
      <c r="CB3495" s="1" t="s">
        <v>169</v>
      </c>
      <c r="CC3495" s="2" t="s">
        <v>126</v>
      </c>
      <c r="CD3495" s="1" t="b">
        <v>0</v>
      </c>
      <c r="CE3495" s="1" t="b">
        <v>0</v>
      </c>
      <c r="CF3495" s="1" t="b">
        <f t="shared" si="1847"/>
        <v>0</v>
      </c>
      <c r="CG3495" s="1" t="b">
        <f t="shared" si="1848"/>
        <v>0</v>
      </c>
      <c r="CH3495" s="1" t="b">
        <f t="shared" si="1849"/>
        <v>0</v>
      </c>
      <c r="CI3495" s="1" t="b">
        <f t="shared" si="1850"/>
        <v>0</v>
      </c>
      <c r="CJ3495" s="1" t="b">
        <f t="shared" si="1851"/>
        <v>0</v>
      </c>
      <c r="CK3495" s="1" t="b">
        <f t="shared" si="1852"/>
        <v>0</v>
      </c>
      <c r="CL3495" s="1" t="b">
        <f t="shared" si="1853"/>
        <v>1</v>
      </c>
      <c r="CM3495" s="1" t="b">
        <f t="shared" si="1854"/>
        <v>0</v>
      </c>
      <c r="CN3495" s="1" t="b">
        <f t="shared" si="1855"/>
        <v>0</v>
      </c>
      <c r="CO3495" s="2" t="b">
        <f t="shared" si="1856"/>
        <v>0</v>
      </c>
      <c r="CP3495" s="2" t="b">
        <f t="shared" si="1857"/>
        <v>0</v>
      </c>
      <c r="CQ3495" s="2" t="b">
        <f t="shared" si="1858"/>
        <v>0</v>
      </c>
      <c r="CR3495" s="6" t="str">
        <f t="shared" si="1859"/>
        <v>Female</v>
      </c>
      <c r="CS3495" s="7">
        <f t="shared" si="1860"/>
        <v>0</v>
      </c>
      <c r="CT3495" s="7">
        <f t="shared" si="1861"/>
        <v>1</v>
      </c>
      <c r="CU3495" s="7">
        <f t="shared" si="1862"/>
        <v>0</v>
      </c>
      <c r="CV3495" s="7">
        <f t="shared" si="1863"/>
        <v>0</v>
      </c>
      <c r="CW3495" s="7">
        <f>COUNTIF(M3495,"=*moderna*")</f>
        <v>1</v>
      </c>
      <c r="CX3495" s="1" t="b">
        <f>AND(E3495&lt;30,NOT(E3495="."),NOT(E3495=""))</f>
        <v>0</v>
      </c>
      <c r="CY3495" s="1" t="b">
        <f>AND(E3495&gt;17,E3495&lt;41,NOT(E3495="."),NOT(E3495=""))</f>
        <v>0</v>
      </c>
      <c r="CZ3495" s="2">
        <v>7623</v>
      </c>
      <c r="DB3495" s="2" t="s">
        <v>163</v>
      </c>
      <c r="DG3495" s="1" t="b">
        <f>AND(E3495&gt;4,E3495&lt;18,NOT(E3495=""),NOT(E3495="."))</f>
        <v>0</v>
      </c>
    </row>
    <row r="3496" spans="2:111" ht="116" x14ac:dyDescent="0.35">
      <c r="B3496" s="1" t="s">
        <v>13809</v>
      </c>
      <c r="C3496" s="9">
        <v>44663</v>
      </c>
      <c r="D3496" s="10" t="s">
        <v>13809</v>
      </c>
      <c r="E3496" s="1">
        <v>62</v>
      </c>
      <c r="F3496" s="1" t="s">
        <v>127</v>
      </c>
      <c r="G3496" s="1" t="s">
        <v>13809</v>
      </c>
      <c r="H3496" s="1" t="s">
        <v>13809</v>
      </c>
      <c r="I3496" s="2" t="s">
        <v>183</v>
      </c>
      <c r="J3496" s="2" t="s">
        <v>163</v>
      </c>
      <c r="K3496" s="2" t="s">
        <v>13809</v>
      </c>
      <c r="L3496" s="2" t="s">
        <v>183</v>
      </c>
      <c r="M3496" s="2" t="s">
        <v>163</v>
      </c>
      <c r="N3496" s="2" t="s">
        <v>13809</v>
      </c>
      <c r="O3496" s="2" t="s">
        <v>110</v>
      </c>
      <c r="P3496" s="2" t="s">
        <v>111</v>
      </c>
      <c r="S3496" s="2" t="s">
        <v>111</v>
      </c>
      <c r="T3496" s="2" t="s">
        <v>112</v>
      </c>
      <c r="U3496" s="2" t="b">
        <f t="shared" si="1871"/>
        <v>1</v>
      </c>
      <c r="V3496" s="2" t="s">
        <v>113</v>
      </c>
      <c r="W3496" s="1" t="s">
        <v>112</v>
      </c>
      <c r="X3496" s="1" t="s">
        <v>114</v>
      </c>
      <c r="Y3496" s="2" t="s">
        <v>112</v>
      </c>
      <c r="Z3496" s="2" t="s">
        <v>111</v>
      </c>
      <c r="AA3496" s="2" t="s">
        <v>111</v>
      </c>
      <c r="AB3496" s="2">
        <v>1</v>
      </c>
      <c r="AC3496" s="1" t="s">
        <v>111</v>
      </c>
      <c r="AF3496" s="1" t="s">
        <v>111</v>
      </c>
      <c r="AJ3496" s="1" t="s">
        <v>115</v>
      </c>
      <c r="AK3496" s="1" t="s">
        <v>129</v>
      </c>
      <c r="AO3496" s="1" t="s">
        <v>117</v>
      </c>
      <c r="AS3496" s="1" t="s">
        <v>118</v>
      </c>
      <c r="AZ3496" s="1" t="s">
        <v>222</v>
      </c>
      <c r="BC3496" s="1" t="s">
        <v>276</v>
      </c>
      <c r="BJ3496" s="1" t="s">
        <v>111</v>
      </c>
      <c r="BN3496" s="1" t="s">
        <v>112</v>
      </c>
      <c r="BO3496" s="1" t="s">
        <v>148</v>
      </c>
      <c r="BP3496" s="1" t="s">
        <v>12250</v>
      </c>
      <c r="BQ3496" s="1" t="s">
        <v>121</v>
      </c>
      <c r="BR3496" s="1" t="s">
        <v>122</v>
      </c>
      <c r="BS3496" s="1" t="s">
        <v>111</v>
      </c>
      <c r="BT3496" s="34" t="s">
        <v>12251</v>
      </c>
      <c r="BU3496" s="34" t="s">
        <v>12252</v>
      </c>
      <c r="BV3496" s="9">
        <v>44671</v>
      </c>
      <c r="BW3496" s="34" t="s">
        <v>12253</v>
      </c>
      <c r="BY3496" s="2" t="s">
        <v>123</v>
      </c>
      <c r="BZ3496" s="2" t="s">
        <v>162</v>
      </c>
      <c r="CA3496" s="2">
        <v>4</v>
      </c>
      <c r="CB3496" s="1" t="s">
        <v>4045</v>
      </c>
      <c r="CC3496" s="5" t="s">
        <v>113</v>
      </c>
      <c r="CD3496" s="1" t="b">
        <f>AND(E3496&lt;30,NOT(E3496="."),NOT(E3496=""))</f>
        <v>0</v>
      </c>
      <c r="CE3496" s="1" t="b">
        <f>AND(E3496&lt;18,NOT(E3496="."),NOT(E3496=""))</f>
        <v>0</v>
      </c>
      <c r="CF3496" s="1" t="b">
        <f t="shared" si="1847"/>
        <v>0</v>
      </c>
      <c r="CG3496" s="1" t="b">
        <f t="shared" si="1848"/>
        <v>0</v>
      </c>
      <c r="CH3496" s="1" t="b">
        <f t="shared" si="1849"/>
        <v>0</v>
      </c>
      <c r="CI3496" s="1" t="b">
        <f t="shared" si="1850"/>
        <v>0</v>
      </c>
      <c r="CJ3496" s="1" t="b">
        <f t="shared" si="1851"/>
        <v>0</v>
      </c>
      <c r="CK3496" s="1" t="b">
        <f t="shared" si="1852"/>
        <v>0</v>
      </c>
      <c r="CL3496" s="1" t="b">
        <f t="shared" si="1853"/>
        <v>0</v>
      </c>
      <c r="CM3496" s="1" t="b">
        <f t="shared" si="1854"/>
        <v>1</v>
      </c>
      <c r="CN3496" s="1" t="b">
        <f t="shared" si="1855"/>
        <v>0</v>
      </c>
      <c r="CO3496" s="2" t="b">
        <f t="shared" si="1856"/>
        <v>1</v>
      </c>
      <c r="CP3496" s="2" t="b">
        <f t="shared" si="1857"/>
        <v>1</v>
      </c>
      <c r="CQ3496" s="2" t="b">
        <f t="shared" si="1858"/>
        <v>0</v>
      </c>
      <c r="CR3496" s="6" t="str">
        <f t="shared" si="1859"/>
        <v>Male</v>
      </c>
      <c r="CS3496" s="7">
        <f t="shared" si="1860"/>
        <v>0</v>
      </c>
      <c r="CT3496" s="7">
        <f t="shared" si="1861"/>
        <v>0</v>
      </c>
      <c r="CU3496" s="7">
        <f t="shared" si="1862"/>
        <v>0</v>
      </c>
      <c r="CV3496" s="7">
        <f t="shared" si="1863"/>
        <v>0</v>
      </c>
      <c r="CW3496" s="7">
        <f>COUNTIF(M3496,"=*moderna*")</f>
        <v>0</v>
      </c>
      <c r="CX3496" s="1" t="b">
        <f>AND(E3496&lt;30,NOT(E3496="."),NOT(E3496=""))</f>
        <v>0</v>
      </c>
      <c r="CY3496" s="1" t="b">
        <f>AND(E3496&gt;17,E3496&lt;41,NOT(E3496="."),NOT(E3496=""))</f>
        <v>0</v>
      </c>
      <c r="DG3496" s="1" t="b">
        <f>AND(E3496&gt;4,E3496&lt;18,NOT(E3496=""),NOT(E3496="."))</f>
        <v>0</v>
      </c>
    </row>
    <row r="3497" spans="2:111" ht="58" x14ac:dyDescent="0.35">
      <c r="B3497" s="1" t="s">
        <v>13809</v>
      </c>
      <c r="C3497" s="9">
        <v>44663</v>
      </c>
      <c r="D3497" s="10" t="s">
        <v>13809</v>
      </c>
      <c r="E3497" s="1">
        <v>82</v>
      </c>
      <c r="F3497" s="1" t="s">
        <v>108</v>
      </c>
      <c r="G3497" s="1" t="s">
        <v>13809</v>
      </c>
      <c r="H3497" s="1" t="s">
        <v>13809</v>
      </c>
      <c r="I3497" s="2" t="s">
        <v>183</v>
      </c>
      <c r="J3497" s="2" t="s">
        <v>163</v>
      </c>
      <c r="K3497" s="2" t="s">
        <v>13809</v>
      </c>
      <c r="L3497" s="2" t="s">
        <v>183</v>
      </c>
      <c r="M3497" s="2" t="s">
        <v>163</v>
      </c>
      <c r="N3497" s="2" t="s">
        <v>13809</v>
      </c>
      <c r="O3497" s="2" t="s">
        <v>110</v>
      </c>
      <c r="P3497" s="2" t="s">
        <v>111</v>
      </c>
      <c r="S3497" s="2" t="s">
        <v>111</v>
      </c>
      <c r="T3497" s="2" t="s">
        <v>112</v>
      </c>
      <c r="U3497" s="2" t="b">
        <f t="shared" si="1871"/>
        <v>1</v>
      </c>
      <c r="V3497" s="2" t="s">
        <v>113</v>
      </c>
      <c r="W3497" s="1" t="s">
        <v>112</v>
      </c>
      <c r="X3497" s="1" t="s">
        <v>114</v>
      </c>
      <c r="Y3497" s="2" t="s">
        <v>112</v>
      </c>
      <c r="AJ3497" s="1" t="s">
        <v>115</v>
      </c>
      <c r="AO3497" s="1" t="s">
        <v>11537</v>
      </c>
      <c r="AU3497" s="1" t="s">
        <v>238</v>
      </c>
      <c r="AX3497" s="1" t="s">
        <v>9153</v>
      </c>
      <c r="BA3497" s="21" t="s">
        <v>12254</v>
      </c>
      <c r="BJ3497" s="1" t="s">
        <v>112</v>
      </c>
      <c r="BQ3497" s="1" t="s">
        <v>121</v>
      </c>
      <c r="BS3497" s="1" t="s">
        <v>112</v>
      </c>
      <c r="BU3497" s="34" t="s">
        <v>12255</v>
      </c>
      <c r="BV3497" s="9">
        <v>44677</v>
      </c>
      <c r="BW3497" s="34" t="s">
        <v>12256</v>
      </c>
      <c r="BZ3497" s="2" t="s">
        <v>232</v>
      </c>
      <c r="CA3497" s="2">
        <v>3</v>
      </c>
      <c r="CB3497" s="1" t="s">
        <v>295</v>
      </c>
      <c r="CC3497" s="2" t="s">
        <v>126</v>
      </c>
      <c r="CD3497" s="1" t="b">
        <f>AND(E3497&lt;30,NOT(E3497="."),NOT(E3497=""))</f>
        <v>0</v>
      </c>
      <c r="CE3497" s="1" t="b">
        <f>AND(E3497&lt;18,NOT(E3497="."),NOT(E3497=""))</f>
        <v>0</v>
      </c>
      <c r="CF3497" s="1" t="b">
        <f t="shared" si="1847"/>
        <v>0</v>
      </c>
      <c r="CG3497" s="1" t="b">
        <f t="shared" si="1848"/>
        <v>0</v>
      </c>
      <c r="CH3497" s="1" t="b">
        <f t="shared" si="1849"/>
        <v>0</v>
      </c>
      <c r="CI3497" s="1" t="b">
        <f t="shared" si="1850"/>
        <v>0</v>
      </c>
      <c r="CJ3497" s="1" t="b">
        <f t="shared" si="1851"/>
        <v>0</v>
      </c>
      <c r="CK3497" s="1" t="b">
        <f t="shared" si="1852"/>
        <v>0</v>
      </c>
      <c r="CL3497" s="1" t="b">
        <f t="shared" si="1853"/>
        <v>0</v>
      </c>
      <c r="CM3497" s="1" t="b">
        <f t="shared" si="1854"/>
        <v>0</v>
      </c>
      <c r="CN3497" s="1" t="b">
        <f t="shared" si="1855"/>
        <v>1</v>
      </c>
      <c r="CO3497" s="2" t="b">
        <f t="shared" si="1856"/>
        <v>0</v>
      </c>
      <c r="CP3497" s="2" t="b">
        <f t="shared" si="1857"/>
        <v>0</v>
      </c>
      <c r="CQ3497" s="2" t="b">
        <f t="shared" si="1858"/>
        <v>0</v>
      </c>
      <c r="CR3497" s="6" t="str">
        <f t="shared" si="1859"/>
        <v>Female</v>
      </c>
      <c r="CS3497" s="7">
        <f t="shared" si="1860"/>
        <v>0</v>
      </c>
      <c r="CT3497" s="7">
        <f t="shared" si="1861"/>
        <v>0</v>
      </c>
      <c r="CU3497" s="7">
        <f t="shared" si="1862"/>
        <v>0</v>
      </c>
      <c r="CV3497" s="7">
        <f t="shared" si="1863"/>
        <v>0</v>
      </c>
      <c r="CW3497" s="7">
        <f>COUNTIF(M3497,"=*moderna*")</f>
        <v>0</v>
      </c>
      <c r="CX3497" s="1" t="b">
        <f>AND(E3497&lt;30,NOT(E3497="."),NOT(E3497=""))</f>
        <v>0</v>
      </c>
      <c r="CY3497" s="1" t="b">
        <f>AND(E3497&gt;17,E3497&lt;41,NOT(E3497="."),NOT(E3497=""))</f>
        <v>0</v>
      </c>
      <c r="DG3497" s="1" t="b">
        <f>AND(E3497&gt;4,E3497&lt;18,NOT(E3497=""),NOT(E3497="."))</f>
        <v>0</v>
      </c>
    </row>
    <row r="3498" spans="2:111" ht="333.5" x14ac:dyDescent="0.35">
      <c r="B3498" s="1" t="s">
        <v>13809</v>
      </c>
      <c r="C3498" s="9">
        <v>44663</v>
      </c>
      <c r="D3498" s="10" t="s">
        <v>13809</v>
      </c>
      <c r="E3498" s="1">
        <v>59</v>
      </c>
      <c r="F3498" s="1" t="s">
        <v>108</v>
      </c>
      <c r="G3498" s="1" t="s">
        <v>13809</v>
      </c>
      <c r="H3498" s="1" t="s">
        <v>13809</v>
      </c>
      <c r="I3498" s="9">
        <v>44264</v>
      </c>
      <c r="J3498" s="2" t="s">
        <v>128</v>
      </c>
      <c r="K3498" s="2" t="s">
        <v>13809</v>
      </c>
      <c r="L3498" s="9">
        <v>44295</v>
      </c>
      <c r="M3498" s="2" t="s">
        <v>128</v>
      </c>
      <c r="N3498" s="2" t="s">
        <v>13809</v>
      </c>
      <c r="O3498" s="2" t="s">
        <v>110</v>
      </c>
      <c r="P3498" s="2" t="s">
        <v>111</v>
      </c>
      <c r="S3498" s="2" t="s">
        <v>112</v>
      </c>
      <c r="T3498" s="2" t="s">
        <v>111</v>
      </c>
      <c r="U3498" s="2" t="b">
        <f t="shared" si="1871"/>
        <v>1</v>
      </c>
      <c r="V3498" s="2" t="s">
        <v>113</v>
      </c>
      <c r="W3498" s="1" t="s">
        <v>112</v>
      </c>
      <c r="X3498" s="1" t="s">
        <v>138</v>
      </c>
      <c r="Y3498" s="2" t="s">
        <v>111</v>
      </c>
      <c r="AF3498" s="1" t="s">
        <v>112</v>
      </c>
      <c r="AG3498" s="1" t="s">
        <v>138</v>
      </c>
      <c r="AH3498" s="1" t="s">
        <v>193</v>
      </c>
      <c r="AI3498" s="1" t="s">
        <v>12257</v>
      </c>
      <c r="AK3498" s="1" t="s">
        <v>201</v>
      </c>
      <c r="AN3498" s="1" t="s">
        <v>12258</v>
      </c>
      <c r="AO3498" s="1" t="s">
        <v>117</v>
      </c>
      <c r="AS3498" s="1" t="s">
        <v>229</v>
      </c>
      <c r="AU3498" s="1" t="s">
        <v>197</v>
      </c>
      <c r="BJ3498" s="1" t="s">
        <v>112</v>
      </c>
      <c r="BK3498" s="1" t="s">
        <v>111</v>
      </c>
      <c r="BQ3498" s="1" t="s">
        <v>121</v>
      </c>
      <c r="BR3498" s="1" t="s">
        <v>122</v>
      </c>
      <c r="BS3498" s="1" t="s">
        <v>112</v>
      </c>
      <c r="BU3498" s="34" t="s">
        <v>12259</v>
      </c>
      <c r="BV3498" s="9">
        <v>44699</v>
      </c>
      <c r="BW3498" s="34" t="s">
        <v>12260</v>
      </c>
      <c r="BY3498" s="2" t="s">
        <v>153</v>
      </c>
      <c r="BZ3498" s="2" t="s">
        <v>124</v>
      </c>
      <c r="CA3498" s="2">
        <v>1</v>
      </c>
      <c r="CB3498" s="1" t="s">
        <v>175</v>
      </c>
      <c r="CC3498" s="2" t="s">
        <v>126</v>
      </c>
      <c r="CD3498" s="1" t="b">
        <v>0</v>
      </c>
      <c r="CE3498" s="1" t="b">
        <v>0</v>
      </c>
      <c r="CF3498" s="1" t="b">
        <f t="shared" si="1847"/>
        <v>0</v>
      </c>
      <c r="CG3498" s="1" t="b">
        <f t="shared" si="1848"/>
        <v>0</v>
      </c>
      <c r="CH3498" s="1" t="b">
        <f t="shared" si="1849"/>
        <v>0</v>
      </c>
      <c r="CI3498" s="1" t="b">
        <f t="shared" si="1850"/>
        <v>0</v>
      </c>
      <c r="CJ3498" s="1" t="b">
        <f t="shared" si="1851"/>
        <v>0</v>
      </c>
      <c r="CK3498" s="1" t="b">
        <f t="shared" si="1852"/>
        <v>0</v>
      </c>
      <c r="CL3498" s="1" t="b">
        <f t="shared" si="1853"/>
        <v>0</v>
      </c>
      <c r="CM3498" s="1" t="b">
        <f t="shared" si="1854"/>
        <v>1</v>
      </c>
      <c r="CN3498" s="1" t="b">
        <f t="shared" si="1855"/>
        <v>0</v>
      </c>
      <c r="CO3498" s="2" t="b">
        <f t="shared" si="1856"/>
        <v>0</v>
      </c>
      <c r="CP3498" s="2" t="b">
        <f t="shared" si="1857"/>
        <v>0</v>
      </c>
      <c r="CQ3498" s="2" t="b">
        <f t="shared" si="1858"/>
        <v>0</v>
      </c>
      <c r="CR3498" s="6" t="str">
        <f t="shared" si="1859"/>
        <v>Female</v>
      </c>
      <c r="CS3498" s="7">
        <f t="shared" si="1860"/>
        <v>0</v>
      </c>
      <c r="CT3498" s="7">
        <f t="shared" si="1861"/>
        <v>1</v>
      </c>
      <c r="CU3498" s="7">
        <f t="shared" si="1862"/>
        <v>0</v>
      </c>
      <c r="CV3498" s="7">
        <f t="shared" si="1863"/>
        <v>0</v>
      </c>
      <c r="CW3498" s="7">
        <f>COUNTIF(M3498,"=*moderna*")</f>
        <v>1</v>
      </c>
      <c r="CX3498" s="1" t="b">
        <f>AND(E3498&lt;30,NOT(E3498="."),NOT(E3498=""))</f>
        <v>0</v>
      </c>
      <c r="CY3498" s="1" t="b">
        <f>AND(E3498&gt;17,E3498&lt;41,NOT(E3498="."),NOT(E3498=""))</f>
        <v>0</v>
      </c>
      <c r="CZ3498" s="2">
        <v>7627</v>
      </c>
      <c r="DA3498" s="9">
        <v>44519</v>
      </c>
      <c r="DG3498" s="1" t="b">
        <f>AND(E3498&gt;4,E3498&lt;18,NOT(E3498=""),NOT(E3498="."))</f>
        <v>0</v>
      </c>
    </row>
    <row r="3499" spans="2:111" ht="319" x14ac:dyDescent="0.35">
      <c r="B3499" s="1" t="s">
        <v>13809</v>
      </c>
      <c r="C3499" s="9">
        <v>44663</v>
      </c>
      <c r="D3499" s="10" t="s">
        <v>13809</v>
      </c>
      <c r="E3499" s="1">
        <v>13</v>
      </c>
      <c r="F3499" s="1" t="s">
        <v>127</v>
      </c>
      <c r="G3499" s="1" t="s">
        <v>13809</v>
      </c>
      <c r="H3499" s="1" t="s">
        <v>13809</v>
      </c>
      <c r="I3499" s="2" t="s">
        <v>183</v>
      </c>
      <c r="J3499" s="2" t="s">
        <v>163</v>
      </c>
      <c r="K3499" s="2" t="s">
        <v>13809</v>
      </c>
      <c r="L3499" s="9">
        <v>44658</v>
      </c>
      <c r="M3499" s="2" t="s">
        <v>109</v>
      </c>
      <c r="N3499" s="2" t="s">
        <v>13809</v>
      </c>
      <c r="O3499" s="2" t="s">
        <v>110</v>
      </c>
      <c r="P3499" s="2" t="s">
        <v>111</v>
      </c>
      <c r="S3499" s="2" t="s">
        <v>112</v>
      </c>
      <c r="T3499" s="2" t="s">
        <v>111</v>
      </c>
      <c r="U3499" s="2" t="b">
        <f t="shared" si="1871"/>
        <v>1</v>
      </c>
      <c r="V3499" s="2" t="s">
        <v>113</v>
      </c>
      <c r="W3499" s="1" t="s">
        <v>112</v>
      </c>
      <c r="X3499" s="1" t="s">
        <v>114</v>
      </c>
      <c r="Y3499" s="2" t="s">
        <v>112</v>
      </c>
      <c r="Z3499" s="2" t="s">
        <v>111</v>
      </c>
      <c r="AA3499" s="2" t="s">
        <v>112</v>
      </c>
      <c r="AB3499" s="2">
        <v>2</v>
      </c>
      <c r="AC3499" s="1" t="s">
        <v>111</v>
      </c>
      <c r="AF3499" s="1" t="s">
        <v>111</v>
      </c>
      <c r="AJ3499" s="1" t="s">
        <v>115</v>
      </c>
      <c r="AK3499" s="1" t="s">
        <v>201</v>
      </c>
      <c r="AN3499" s="1" t="s">
        <v>12261</v>
      </c>
      <c r="AO3499" s="1" t="s">
        <v>195</v>
      </c>
      <c r="AU3499" s="1" t="s">
        <v>132</v>
      </c>
      <c r="AZ3499" s="1" t="s">
        <v>179</v>
      </c>
      <c r="BA3499" s="1" t="s">
        <v>12262</v>
      </c>
      <c r="BG3499" s="1">
        <v>1.6</v>
      </c>
      <c r="BJ3499" s="1" t="s">
        <v>112</v>
      </c>
      <c r="BK3499" s="1" t="s">
        <v>112</v>
      </c>
      <c r="BL3499" s="1" t="s">
        <v>180</v>
      </c>
      <c r="BM3499" s="1" t="s">
        <v>12263</v>
      </c>
      <c r="BQ3499" s="1" t="s">
        <v>121</v>
      </c>
      <c r="BR3499" s="1" t="s">
        <v>122</v>
      </c>
      <c r="BS3499" s="1" t="s">
        <v>111</v>
      </c>
      <c r="BT3499" s="34" t="s">
        <v>12264</v>
      </c>
      <c r="BU3499" s="34" t="s">
        <v>12265</v>
      </c>
      <c r="BV3499" s="9">
        <v>44663</v>
      </c>
      <c r="BW3499" s="34" t="s">
        <v>15272</v>
      </c>
      <c r="BY3499" s="2" t="s">
        <v>136</v>
      </c>
      <c r="BZ3499" s="2" t="s">
        <v>124</v>
      </c>
      <c r="CA3499" s="2">
        <v>2</v>
      </c>
      <c r="CB3499" s="1" t="s">
        <v>4045</v>
      </c>
      <c r="CC3499" s="2" t="s">
        <v>126</v>
      </c>
      <c r="CD3499" s="1" t="b">
        <f t="shared" ref="CD3499:CD3504" si="1874">AND(E3499&lt;30,NOT(E3499="."),NOT(E3499=""))</f>
        <v>1</v>
      </c>
      <c r="CE3499" s="1" t="b">
        <f t="shared" ref="CE3499:CE3504" si="1875">AND(E3499&lt;18,NOT(E3499="."),NOT(E3499=""))</f>
        <v>1</v>
      </c>
      <c r="CF3499" s="1" t="b">
        <f t="shared" si="1847"/>
        <v>0</v>
      </c>
      <c r="CG3499" s="1" t="b">
        <f t="shared" si="1848"/>
        <v>1</v>
      </c>
      <c r="CH3499" s="1" t="b">
        <f t="shared" si="1849"/>
        <v>0</v>
      </c>
      <c r="CI3499" s="1" t="b">
        <f t="shared" si="1850"/>
        <v>0</v>
      </c>
      <c r="CJ3499" s="1" t="b">
        <f t="shared" si="1851"/>
        <v>0</v>
      </c>
      <c r="CK3499" s="1" t="b">
        <f t="shared" si="1852"/>
        <v>0</v>
      </c>
      <c r="CL3499" s="1" t="b">
        <f t="shared" si="1853"/>
        <v>0</v>
      </c>
      <c r="CM3499" s="1" t="b">
        <f t="shared" si="1854"/>
        <v>0</v>
      </c>
      <c r="CN3499" s="1" t="b">
        <f t="shared" si="1855"/>
        <v>0</v>
      </c>
      <c r="CO3499" s="2" t="b">
        <f t="shared" si="1856"/>
        <v>1</v>
      </c>
      <c r="CP3499" s="2" t="b">
        <f t="shared" si="1857"/>
        <v>1</v>
      </c>
      <c r="CQ3499" s="2" t="b">
        <f t="shared" si="1858"/>
        <v>0</v>
      </c>
      <c r="CR3499" s="6" t="str">
        <f t="shared" si="1859"/>
        <v>Male</v>
      </c>
      <c r="CS3499" s="7">
        <f t="shared" si="1860"/>
        <v>0</v>
      </c>
      <c r="CT3499" s="7">
        <f t="shared" si="1861"/>
        <v>0</v>
      </c>
      <c r="CU3499" s="7">
        <f t="shared" si="1862"/>
        <v>0</v>
      </c>
      <c r="CV3499" s="7">
        <f t="shared" si="1863"/>
        <v>1</v>
      </c>
    </row>
    <row r="3500" spans="2:111" ht="29" x14ac:dyDescent="0.35">
      <c r="B3500" s="1" t="s">
        <v>13809</v>
      </c>
      <c r="C3500" s="9">
        <v>44664</v>
      </c>
      <c r="D3500" s="10" t="s">
        <v>13809</v>
      </c>
      <c r="E3500" s="1">
        <v>43</v>
      </c>
      <c r="F3500" s="1" t="s">
        <v>108</v>
      </c>
      <c r="G3500" s="1" t="s">
        <v>13809</v>
      </c>
      <c r="H3500" s="1" t="s">
        <v>13809</v>
      </c>
      <c r="I3500" s="9">
        <v>44573</v>
      </c>
      <c r="J3500" s="2" t="s">
        <v>128</v>
      </c>
      <c r="K3500" s="2" t="s">
        <v>13809</v>
      </c>
      <c r="N3500" s="2" t="s">
        <v>13809</v>
      </c>
      <c r="O3500" s="2" t="s">
        <v>110</v>
      </c>
      <c r="P3500" s="2" t="s">
        <v>111</v>
      </c>
      <c r="S3500" s="2" t="s">
        <v>111</v>
      </c>
      <c r="T3500" s="2" t="s">
        <v>112</v>
      </c>
      <c r="U3500" s="2" t="b">
        <f t="shared" si="1871"/>
        <v>1</v>
      </c>
      <c r="V3500" s="2" t="s">
        <v>126</v>
      </c>
      <c r="Y3500" s="2" t="s">
        <v>112</v>
      </c>
      <c r="Z3500" s="2" t="s">
        <v>112</v>
      </c>
      <c r="BQ3500" s="1" t="s">
        <v>121</v>
      </c>
      <c r="BS3500" s="1" t="s">
        <v>111</v>
      </c>
      <c r="BT3500" s="34" t="s">
        <v>158</v>
      </c>
      <c r="BU3500" s="34" t="s">
        <v>158</v>
      </c>
      <c r="BV3500" s="9">
        <v>44669</v>
      </c>
      <c r="BW3500" s="34" t="s">
        <v>12266</v>
      </c>
      <c r="BZ3500" s="2" t="s">
        <v>162</v>
      </c>
      <c r="CB3500" s="1" t="s">
        <v>269</v>
      </c>
      <c r="CD3500" s="1" t="b">
        <f t="shared" si="1874"/>
        <v>0</v>
      </c>
      <c r="CE3500" s="1" t="b">
        <f t="shared" si="1875"/>
        <v>0</v>
      </c>
      <c r="CF3500" s="1" t="b">
        <f t="shared" si="1847"/>
        <v>0</v>
      </c>
      <c r="CG3500" s="1" t="b">
        <f t="shared" si="1848"/>
        <v>0</v>
      </c>
      <c r="CH3500" s="1" t="b">
        <f t="shared" si="1849"/>
        <v>0</v>
      </c>
      <c r="CI3500" s="1" t="b">
        <f t="shared" si="1850"/>
        <v>0</v>
      </c>
      <c r="CJ3500" s="1" t="b">
        <f t="shared" si="1851"/>
        <v>0</v>
      </c>
      <c r="CK3500" s="1" t="b">
        <f t="shared" si="1852"/>
        <v>0</v>
      </c>
      <c r="CL3500" s="1" t="b">
        <f t="shared" si="1853"/>
        <v>1</v>
      </c>
      <c r="CM3500" s="1" t="b">
        <f t="shared" si="1854"/>
        <v>0</v>
      </c>
      <c r="CN3500" s="1" t="b">
        <f t="shared" si="1855"/>
        <v>0</v>
      </c>
      <c r="CO3500" s="2" t="b">
        <f t="shared" si="1856"/>
        <v>0</v>
      </c>
      <c r="CP3500" s="2" t="b">
        <f t="shared" si="1857"/>
        <v>0</v>
      </c>
      <c r="CQ3500" s="2" t="b">
        <f t="shared" si="1858"/>
        <v>0</v>
      </c>
      <c r="CR3500" s="6" t="str">
        <f t="shared" si="1859"/>
        <v>Female</v>
      </c>
      <c r="CS3500" s="7">
        <f t="shared" si="1860"/>
        <v>0</v>
      </c>
      <c r="CT3500" s="7">
        <f t="shared" si="1861"/>
        <v>1</v>
      </c>
      <c r="CU3500" s="7">
        <f t="shared" si="1862"/>
        <v>0</v>
      </c>
      <c r="CV3500" s="7">
        <f t="shared" si="1863"/>
        <v>0</v>
      </c>
      <c r="CW3500" s="7">
        <f>COUNTIF(M3500,"=*moderna*")</f>
        <v>0</v>
      </c>
      <c r="CX3500" s="1" t="b">
        <f>AND(E3500&lt;30,NOT(E3500="."),NOT(E3500=""))</f>
        <v>0</v>
      </c>
      <c r="CY3500" s="1" t="b">
        <f>AND(E3500&gt;17,E3500&lt;41,NOT(E3500="."),NOT(E3500=""))</f>
        <v>0</v>
      </c>
      <c r="DG3500" s="1" t="b">
        <f>AND(E3500&gt;4,E3500&lt;18,NOT(E3500=""),NOT(E3500="."))</f>
        <v>0</v>
      </c>
    </row>
    <row r="3501" spans="2:111" ht="58" x14ac:dyDescent="0.35">
      <c r="B3501" s="1" t="s">
        <v>13809</v>
      </c>
      <c r="C3501" s="9">
        <v>44664</v>
      </c>
      <c r="D3501" s="10" t="s">
        <v>13809</v>
      </c>
      <c r="E3501" s="1">
        <v>60</v>
      </c>
      <c r="F3501" s="1" t="s">
        <v>108</v>
      </c>
      <c r="G3501" s="1" t="s">
        <v>13809</v>
      </c>
      <c r="H3501" s="1" t="s">
        <v>13809</v>
      </c>
      <c r="I3501" s="2" t="s">
        <v>183</v>
      </c>
      <c r="J3501" s="2" t="s">
        <v>163</v>
      </c>
      <c r="K3501" s="2" t="s">
        <v>13809</v>
      </c>
      <c r="L3501" s="2" t="s">
        <v>183</v>
      </c>
      <c r="M3501" s="2" t="s">
        <v>163</v>
      </c>
      <c r="N3501" s="2" t="s">
        <v>13809</v>
      </c>
      <c r="O3501" s="2" t="s">
        <v>110</v>
      </c>
      <c r="P3501" s="2" t="s">
        <v>111</v>
      </c>
      <c r="S3501" s="2" t="s">
        <v>112</v>
      </c>
      <c r="T3501" s="2" t="s">
        <v>111</v>
      </c>
      <c r="U3501" s="2" t="b">
        <f t="shared" si="1871"/>
        <v>1</v>
      </c>
      <c r="V3501" s="2" t="s">
        <v>113</v>
      </c>
      <c r="W3501" s="1" t="s">
        <v>112</v>
      </c>
      <c r="X3501" s="1" t="s">
        <v>138</v>
      </c>
      <c r="Y3501" s="2" t="s">
        <v>111</v>
      </c>
      <c r="AF3501" s="1" t="s">
        <v>111</v>
      </c>
      <c r="AJ3501" s="1" t="s">
        <v>115</v>
      </c>
      <c r="AK3501" s="1" t="s">
        <v>129</v>
      </c>
      <c r="AO3501" s="1" t="s">
        <v>166</v>
      </c>
      <c r="AU3501" s="1" t="s">
        <v>191</v>
      </c>
      <c r="AX3501" s="1" t="s">
        <v>13500</v>
      </c>
      <c r="AZ3501" s="1" t="s">
        <v>133</v>
      </c>
      <c r="BA3501" s="1" t="s">
        <v>334</v>
      </c>
      <c r="BE3501" s="1" t="s">
        <v>13501</v>
      </c>
      <c r="BG3501" s="1" t="s">
        <v>13502</v>
      </c>
      <c r="BH3501" s="1" t="s">
        <v>13503</v>
      </c>
      <c r="BJ3501" s="1" t="s">
        <v>112</v>
      </c>
      <c r="BK3501" s="1" t="s">
        <v>112</v>
      </c>
      <c r="BL3501" s="1" t="s">
        <v>142</v>
      </c>
      <c r="BQ3501" s="1" t="s">
        <v>121</v>
      </c>
      <c r="BR3501" s="1" t="s">
        <v>122</v>
      </c>
      <c r="BU3501" s="34" t="s">
        <v>13504</v>
      </c>
      <c r="BV3501" s="9">
        <v>44956</v>
      </c>
      <c r="BW3501" s="34" t="s">
        <v>13505</v>
      </c>
      <c r="BY3501" s="2" t="s">
        <v>174</v>
      </c>
      <c r="BZ3501" s="2" t="s">
        <v>124</v>
      </c>
      <c r="CA3501" s="2">
        <v>3</v>
      </c>
      <c r="CB3501" s="1" t="s">
        <v>199</v>
      </c>
      <c r="CC3501" s="2" t="s">
        <v>113</v>
      </c>
      <c r="CD3501" s="1" t="b">
        <f t="shared" si="1874"/>
        <v>0</v>
      </c>
      <c r="CE3501" s="1" t="b">
        <f t="shared" si="1875"/>
        <v>0</v>
      </c>
      <c r="CF3501" s="1" t="b">
        <f t="shared" si="1847"/>
        <v>0</v>
      </c>
      <c r="CG3501" s="1" t="b">
        <f t="shared" si="1848"/>
        <v>0</v>
      </c>
      <c r="CH3501" s="1" t="b">
        <f t="shared" si="1849"/>
        <v>0</v>
      </c>
      <c r="CI3501" s="1" t="b">
        <f t="shared" si="1850"/>
        <v>0</v>
      </c>
      <c r="CJ3501" s="1" t="b">
        <f t="shared" si="1851"/>
        <v>0</v>
      </c>
      <c r="CK3501" s="1" t="b">
        <f t="shared" si="1852"/>
        <v>0</v>
      </c>
      <c r="CL3501" s="1" t="b">
        <f t="shared" si="1853"/>
        <v>0</v>
      </c>
      <c r="CM3501" s="1" t="b">
        <f t="shared" si="1854"/>
        <v>1</v>
      </c>
      <c r="CN3501" s="1" t="b">
        <f t="shared" si="1855"/>
        <v>0</v>
      </c>
      <c r="CO3501" s="2" t="b">
        <f t="shared" si="1856"/>
        <v>0</v>
      </c>
      <c r="CP3501" s="2" t="b">
        <f t="shared" si="1857"/>
        <v>0</v>
      </c>
      <c r="CQ3501" s="2" t="b">
        <f t="shared" si="1858"/>
        <v>0</v>
      </c>
      <c r="CR3501" s="6" t="str">
        <f t="shared" si="1859"/>
        <v>Female</v>
      </c>
      <c r="CS3501" s="7">
        <f t="shared" si="1860"/>
        <v>0</v>
      </c>
      <c r="CT3501" s="7">
        <f t="shared" si="1861"/>
        <v>0</v>
      </c>
      <c r="CU3501" s="7">
        <f t="shared" si="1862"/>
        <v>0</v>
      </c>
      <c r="CV3501" s="7">
        <f t="shared" si="1863"/>
        <v>0</v>
      </c>
    </row>
    <row r="3502" spans="2:111" ht="159.5" x14ac:dyDescent="0.35">
      <c r="B3502" s="1" t="s">
        <v>13809</v>
      </c>
      <c r="C3502" s="9">
        <v>44664</v>
      </c>
      <c r="D3502" s="10" t="s">
        <v>13809</v>
      </c>
      <c r="E3502" s="1">
        <v>35</v>
      </c>
      <c r="F3502" s="1" t="s">
        <v>108</v>
      </c>
      <c r="G3502" s="1" t="s">
        <v>13809</v>
      </c>
      <c r="H3502" s="1" t="s">
        <v>13809</v>
      </c>
      <c r="K3502" s="2" t="s">
        <v>13809</v>
      </c>
      <c r="N3502" s="2" t="s">
        <v>13809</v>
      </c>
      <c r="O3502" s="2" t="s">
        <v>110</v>
      </c>
      <c r="P3502" s="2" t="s">
        <v>111</v>
      </c>
      <c r="S3502" s="2" t="s">
        <v>112</v>
      </c>
      <c r="T3502" s="2" t="s">
        <v>111</v>
      </c>
      <c r="U3502" s="2" t="b">
        <f t="shared" si="1871"/>
        <v>1</v>
      </c>
      <c r="V3502" s="2" t="s">
        <v>126</v>
      </c>
      <c r="W3502" s="1" t="s">
        <v>111</v>
      </c>
      <c r="Y3502" s="2" t="s">
        <v>112</v>
      </c>
      <c r="Z3502" s="2" t="s">
        <v>111</v>
      </c>
      <c r="AA3502" s="2" t="s">
        <v>111</v>
      </c>
      <c r="AB3502" s="2">
        <v>2</v>
      </c>
      <c r="AF3502" s="1" t="s">
        <v>111</v>
      </c>
      <c r="AH3502" s="1" t="s">
        <v>193</v>
      </c>
      <c r="AI3502" s="1" t="s">
        <v>11040</v>
      </c>
      <c r="AJ3502" s="1" t="s">
        <v>418</v>
      </c>
      <c r="AK3502" s="1" t="s">
        <v>185</v>
      </c>
      <c r="AO3502" s="1" t="s">
        <v>166</v>
      </c>
      <c r="AZ3502" s="1" t="s">
        <v>155</v>
      </c>
      <c r="BA3502" s="1" t="s">
        <v>4179</v>
      </c>
      <c r="BJ3502" s="1" t="s">
        <v>111</v>
      </c>
      <c r="BN3502" s="1" t="s">
        <v>112</v>
      </c>
      <c r="BO3502" s="1" t="s">
        <v>2403</v>
      </c>
      <c r="BP3502" s="1" t="s">
        <v>11041</v>
      </c>
      <c r="BU3502" s="34" t="s">
        <v>11042</v>
      </c>
      <c r="BV3502" s="9">
        <v>44677</v>
      </c>
      <c r="BW3502" s="34" t="s">
        <v>11043</v>
      </c>
      <c r="BY3502" s="2" t="s">
        <v>153</v>
      </c>
      <c r="BZ3502" s="2" t="s">
        <v>124</v>
      </c>
      <c r="CB3502" s="1" t="s">
        <v>157</v>
      </c>
      <c r="CD3502" s="1" t="b">
        <f t="shared" si="1874"/>
        <v>0</v>
      </c>
      <c r="CE3502" s="1" t="b">
        <f t="shared" si="1875"/>
        <v>0</v>
      </c>
      <c r="CF3502" s="1" t="b">
        <f t="shared" si="1847"/>
        <v>0</v>
      </c>
      <c r="CG3502" s="1" t="b">
        <f t="shared" si="1848"/>
        <v>0</v>
      </c>
      <c r="CH3502" s="1" t="b">
        <f t="shared" si="1849"/>
        <v>0</v>
      </c>
      <c r="CI3502" s="1" t="b">
        <f t="shared" si="1850"/>
        <v>0</v>
      </c>
      <c r="CJ3502" s="1" t="b">
        <f t="shared" si="1851"/>
        <v>0</v>
      </c>
      <c r="CK3502" s="1" t="b">
        <f t="shared" si="1852"/>
        <v>1</v>
      </c>
      <c r="CL3502" s="1" t="b">
        <f t="shared" si="1853"/>
        <v>0</v>
      </c>
      <c r="CM3502" s="1" t="b">
        <f t="shared" si="1854"/>
        <v>0</v>
      </c>
      <c r="CN3502" s="1" t="b">
        <f t="shared" si="1855"/>
        <v>0</v>
      </c>
      <c r="CO3502" s="2" t="b">
        <f t="shared" si="1856"/>
        <v>1</v>
      </c>
      <c r="CP3502" s="2" t="b">
        <f t="shared" si="1857"/>
        <v>1</v>
      </c>
      <c r="CQ3502" s="2" t="b">
        <f t="shared" si="1858"/>
        <v>0</v>
      </c>
      <c r="CR3502" s="6" t="str">
        <f t="shared" si="1859"/>
        <v>Female</v>
      </c>
      <c r="CS3502" s="7">
        <f t="shared" si="1860"/>
        <v>0</v>
      </c>
      <c r="CT3502" s="7">
        <f t="shared" si="1861"/>
        <v>0</v>
      </c>
      <c r="CU3502" s="7">
        <f t="shared" si="1862"/>
        <v>0</v>
      </c>
      <c r="CV3502" s="7">
        <f t="shared" si="1863"/>
        <v>0</v>
      </c>
      <c r="CW3502" s="7">
        <f>COUNTIF(M3502,"=*moderna*")</f>
        <v>0</v>
      </c>
      <c r="CX3502" s="1" t="b">
        <f>AND(E3502&lt;30,NOT(E3502="."),NOT(E3502=""))</f>
        <v>0</v>
      </c>
      <c r="CY3502" s="1" t="b">
        <f>AND(E3502&gt;17,E3502&lt;41,NOT(E3502="."),NOT(E3502=""))</f>
        <v>1</v>
      </c>
      <c r="DG3502" s="1" t="b">
        <f>AND(E3502&gt;4,E3502&lt;18,NOT(E3502=""),NOT(E3502="."))</f>
        <v>0</v>
      </c>
    </row>
    <row r="3503" spans="2:111" ht="203" x14ac:dyDescent="0.35">
      <c r="B3503" s="1" t="s">
        <v>13809</v>
      </c>
      <c r="C3503" s="9">
        <v>44664</v>
      </c>
      <c r="D3503" s="10" t="s">
        <v>13809</v>
      </c>
      <c r="E3503" s="1">
        <v>34</v>
      </c>
      <c r="F3503" s="1" t="s">
        <v>127</v>
      </c>
      <c r="G3503" s="1" t="s">
        <v>13809</v>
      </c>
      <c r="H3503" s="1" t="s">
        <v>13809</v>
      </c>
      <c r="I3503" s="2" t="s">
        <v>183</v>
      </c>
      <c r="J3503" s="2" t="s">
        <v>109</v>
      </c>
      <c r="K3503" s="2" t="s">
        <v>13809</v>
      </c>
      <c r="L3503" s="9">
        <v>44291</v>
      </c>
      <c r="M3503" s="2" t="s">
        <v>109</v>
      </c>
      <c r="N3503" s="2" t="s">
        <v>13809</v>
      </c>
      <c r="O3503" s="2" t="s">
        <v>110</v>
      </c>
      <c r="P3503" s="2" t="s">
        <v>111</v>
      </c>
      <c r="S3503" s="2" t="s">
        <v>112</v>
      </c>
      <c r="T3503" s="2" t="s">
        <v>111</v>
      </c>
      <c r="U3503" s="2" t="b">
        <f t="shared" si="1871"/>
        <v>1</v>
      </c>
      <c r="V3503" s="2" t="s">
        <v>113</v>
      </c>
      <c r="W3503" s="1" t="s">
        <v>112</v>
      </c>
      <c r="X3503" s="1" t="s">
        <v>138</v>
      </c>
      <c r="Y3503" s="2" t="s">
        <v>112</v>
      </c>
      <c r="Z3503" s="2" t="s">
        <v>111</v>
      </c>
      <c r="AA3503" s="2" t="s">
        <v>112</v>
      </c>
      <c r="AB3503" s="2">
        <v>41</v>
      </c>
      <c r="AC3503" s="1" t="s">
        <v>111</v>
      </c>
      <c r="AF3503" s="1" t="s">
        <v>111</v>
      </c>
      <c r="AJ3503" s="1" t="s">
        <v>115</v>
      </c>
      <c r="AK3503" s="1" t="s">
        <v>211</v>
      </c>
      <c r="AN3503" s="1" t="s">
        <v>12961</v>
      </c>
      <c r="AO3503" s="1" t="s">
        <v>117</v>
      </c>
      <c r="AS3503" s="1" t="s">
        <v>12962</v>
      </c>
      <c r="AU3503" s="1" t="s">
        <v>238</v>
      </c>
      <c r="AX3503" s="1" t="s">
        <v>798</v>
      </c>
      <c r="AZ3503" s="1" t="s">
        <v>245</v>
      </c>
      <c r="BA3503" s="1" t="s">
        <v>12963</v>
      </c>
      <c r="BE3503" s="1" t="s">
        <v>12964</v>
      </c>
      <c r="BH3503" s="1" t="s">
        <v>865</v>
      </c>
      <c r="BJ3503" s="1" t="s">
        <v>111</v>
      </c>
      <c r="BN3503" s="1" t="s">
        <v>112</v>
      </c>
      <c r="BO3503" s="1" t="s">
        <v>234</v>
      </c>
      <c r="BP3503" s="1" t="s">
        <v>12965</v>
      </c>
      <c r="BQ3503" s="1" t="s">
        <v>121</v>
      </c>
      <c r="BR3503" s="1" t="s">
        <v>122</v>
      </c>
      <c r="BS3503" s="1" t="s">
        <v>111</v>
      </c>
      <c r="BT3503" s="34" t="s">
        <v>158</v>
      </c>
      <c r="BU3503" s="34" t="s">
        <v>12966</v>
      </c>
      <c r="BV3503" s="9">
        <v>44883</v>
      </c>
      <c r="BW3503" s="34" t="s">
        <v>15273</v>
      </c>
      <c r="BY3503" s="2" t="s">
        <v>123</v>
      </c>
      <c r="BZ3503" s="2" t="s">
        <v>124</v>
      </c>
      <c r="CA3503" s="2">
        <v>2</v>
      </c>
      <c r="CB3503" s="1" t="s">
        <v>295</v>
      </c>
      <c r="CC3503" s="2" t="s">
        <v>113</v>
      </c>
      <c r="CD3503" s="1" t="b">
        <f t="shared" si="1874"/>
        <v>0</v>
      </c>
      <c r="CE3503" s="1" t="b">
        <f t="shared" si="1875"/>
        <v>0</v>
      </c>
      <c r="CF3503" s="1" t="b">
        <f t="shared" si="1847"/>
        <v>0</v>
      </c>
      <c r="CG3503" s="1" t="b">
        <f t="shared" si="1848"/>
        <v>0</v>
      </c>
      <c r="CH3503" s="1" t="b">
        <f t="shared" si="1849"/>
        <v>0</v>
      </c>
      <c r="CI3503" s="1" t="b">
        <f t="shared" si="1850"/>
        <v>0</v>
      </c>
      <c r="CJ3503" s="1" t="b">
        <f t="shared" si="1851"/>
        <v>0</v>
      </c>
      <c r="CK3503" s="1" t="b">
        <f t="shared" si="1852"/>
        <v>1</v>
      </c>
      <c r="CL3503" s="1" t="b">
        <f t="shared" si="1853"/>
        <v>0</v>
      </c>
      <c r="CM3503" s="1" t="b">
        <f t="shared" si="1854"/>
        <v>0</v>
      </c>
      <c r="CN3503" s="1" t="b">
        <f t="shared" si="1855"/>
        <v>0</v>
      </c>
      <c r="CO3503" s="2" t="b">
        <f t="shared" si="1856"/>
        <v>0</v>
      </c>
      <c r="CP3503" s="2" t="b">
        <f t="shared" si="1857"/>
        <v>0</v>
      </c>
      <c r="CQ3503" s="2" t="b">
        <f t="shared" si="1858"/>
        <v>0</v>
      </c>
      <c r="CR3503" s="6" t="str">
        <f t="shared" si="1859"/>
        <v>Male</v>
      </c>
      <c r="CS3503" s="7">
        <f t="shared" si="1860"/>
        <v>1</v>
      </c>
      <c r="CT3503" s="7">
        <f t="shared" si="1861"/>
        <v>0</v>
      </c>
      <c r="CU3503" s="7">
        <f t="shared" si="1862"/>
        <v>0</v>
      </c>
      <c r="CV3503" s="7">
        <f t="shared" si="1863"/>
        <v>1</v>
      </c>
    </row>
    <row r="3504" spans="2:111" ht="217.5" x14ac:dyDescent="0.35">
      <c r="B3504" s="1" t="s">
        <v>13809</v>
      </c>
      <c r="C3504" s="9">
        <v>44665</v>
      </c>
      <c r="D3504" s="10" t="s">
        <v>13809</v>
      </c>
      <c r="E3504" s="1">
        <v>53</v>
      </c>
      <c r="F3504" s="11" t="s">
        <v>108</v>
      </c>
      <c r="G3504" s="1" t="s">
        <v>13809</v>
      </c>
      <c r="H3504" s="1" t="s">
        <v>13809</v>
      </c>
      <c r="I3504" s="2" t="s">
        <v>183</v>
      </c>
      <c r="J3504" s="2" t="s">
        <v>163</v>
      </c>
      <c r="K3504" s="2" t="s">
        <v>13809</v>
      </c>
      <c r="L3504" s="2" t="s">
        <v>183</v>
      </c>
      <c r="M3504" s="2" t="s">
        <v>163</v>
      </c>
      <c r="N3504" s="2" t="s">
        <v>13809</v>
      </c>
      <c r="O3504" s="2" t="s">
        <v>110</v>
      </c>
      <c r="P3504" s="2" t="s">
        <v>111</v>
      </c>
      <c r="S3504" s="2" t="s">
        <v>111</v>
      </c>
      <c r="T3504" s="2" t="s">
        <v>112</v>
      </c>
      <c r="U3504" s="2" t="b">
        <f t="shared" si="1871"/>
        <v>1</v>
      </c>
      <c r="V3504" s="2" t="s">
        <v>113</v>
      </c>
      <c r="W3504" s="1" t="s">
        <v>112</v>
      </c>
      <c r="X3504" s="1" t="s">
        <v>138</v>
      </c>
      <c r="Y3504" s="2" t="s">
        <v>112</v>
      </c>
      <c r="Z3504" s="2" t="s">
        <v>111</v>
      </c>
      <c r="AA3504" s="2" t="s">
        <v>111</v>
      </c>
      <c r="AB3504" s="2">
        <v>4</v>
      </c>
      <c r="AC3504" s="1" t="s">
        <v>111</v>
      </c>
      <c r="AF3504" s="1" t="s">
        <v>112</v>
      </c>
      <c r="AG3504" s="1" t="s">
        <v>138</v>
      </c>
      <c r="AJ3504" s="1" t="s">
        <v>115</v>
      </c>
      <c r="AK3504" s="1" t="s">
        <v>150</v>
      </c>
      <c r="AO3504" s="1" t="s">
        <v>166</v>
      </c>
      <c r="AS3504" s="1" t="s">
        <v>229</v>
      </c>
      <c r="AU3504" s="1" t="s">
        <v>191</v>
      </c>
      <c r="AX3504" s="1" t="s">
        <v>12267</v>
      </c>
      <c r="AZ3504" s="1" t="s">
        <v>1001</v>
      </c>
      <c r="BA3504" s="11" t="s">
        <v>1622</v>
      </c>
      <c r="BC3504" s="1" t="s">
        <v>7602</v>
      </c>
      <c r="BJ3504" s="1" t="s">
        <v>112</v>
      </c>
      <c r="BK3504" s="1" t="s">
        <v>112</v>
      </c>
      <c r="BL3504" s="1" t="s">
        <v>142</v>
      </c>
      <c r="BQ3504" s="1" t="s">
        <v>121</v>
      </c>
      <c r="BR3504" s="1" t="s">
        <v>122</v>
      </c>
      <c r="BS3504" s="1" t="s">
        <v>111</v>
      </c>
      <c r="BT3504" s="34" t="s">
        <v>9425</v>
      </c>
      <c r="BU3504" s="34" t="s">
        <v>12268</v>
      </c>
      <c r="BV3504" s="9">
        <v>44679</v>
      </c>
      <c r="BW3504" s="34" t="s">
        <v>12269</v>
      </c>
      <c r="BY3504" s="2" t="s">
        <v>174</v>
      </c>
      <c r="BZ3504" s="2" t="s">
        <v>124</v>
      </c>
      <c r="CA3504" s="2">
        <v>4</v>
      </c>
      <c r="CB3504" s="1" t="s">
        <v>3242</v>
      </c>
      <c r="CC3504" s="4" t="s">
        <v>126</v>
      </c>
      <c r="CD3504" s="1" t="b">
        <f t="shared" si="1874"/>
        <v>0</v>
      </c>
      <c r="CE3504" s="1" t="b">
        <f t="shared" si="1875"/>
        <v>0</v>
      </c>
      <c r="CF3504" s="1" t="b">
        <f t="shared" si="1847"/>
        <v>0</v>
      </c>
      <c r="CG3504" s="1" t="b">
        <f t="shared" si="1848"/>
        <v>0</v>
      </c>
      <c r="CH3504" s="1" t="b">
        <f t="shared" si="1849"/>
        <v>0</v>
      </c>
      <c r="CI3504" s="1" t="b">
        <f t="shared" si="1850"/>
        <v>0</v>
      </c>
      <c r="CJ3504" s="1" t="b">
        <f t="shared" si="1851"/>
        <v>0</v>
      </c>
      <c r="CK3504" s="1" t="b">
        <f t="shared" si="1852"/>
        <v>0</v>
      </c>
      <c r="CL3504" s="1" t="b">
        <f t="shared" si="1853"/>
        <v>0</v>
      </c>
      <c r="CM3504" s="1" t="b">
        <f t="shared" si="1854"/>
        <v>1</v>
      </c>
      <c r="CN3504" s="1" t="b">
        <f t="shared" si="1855"/>
        <v>0</v>
      </c>
      <c r="CO3504" s="2" t="b">
        <f t="shared" si="1856"/>
        <v>1</v>
      </c>
      <c r="CP3504" s="2" t="b">
        <f t="shared" si="1857"/>
        <v>1</v>
      </c>
      <c r="CQ3504" s="2" t="b">
        <f t="shared" si="1858"/>
        <v>0</v>
      </c>
      <c r="CR3504" s="6" t="str">
        <f t="shared" si="1859"/>
        <v>Female</v>
      </c>
      <c r="CS3504" s="7">
        <f t="shared" si="1860"/>
        <v>0</v>
      </c>
      <c r="CT3504" s="7">
        <f t="shared" si="1861"/>
        <v>0</v>
      </c>
      <c r="CU3504" s="7">
        <f t="shared" si="1862"/>
        <v>0</v>
      </c>
      <c r="CV3504" s="7">
        <f t="shared" si="1863"/>
        <v>0</v>
      </c>
      <c r="CW3504" s="7">
        <f>COUNTIF(M3504,"=*moderna*")</f>
        <v>0</v>
      </c>
      <c r="CX3504" s="1" t="b">
        <f>AND(E3504&lt;30,NOT(E3504="."),NOT(E3504=""))</f>
        <v>0</v>
      </c>
      <c r="CY3504" s="1" t="b">
        <f>AND(E3504&gt;17,E3504&lt;41,NOT(E3504="."),NOT(E3504=""))</f>
        <v>0</v>
      </c>
      <c r="DG3504" s="1" t="b">
        <f>AND(E3504&gt;4,E3504&lt;18,NOT(E3504=""),NOT(E3504="."))</f>
        <v>0</v>
      </c>
    </row>
    <row r="3505" spans="2:111" ht="130.5" x14ac:dyDescent="0.35">
      <c r="B3505" s="1" t="s">
        <v>13809</v>
      </c>
      <c r="C3505" s="9">
        <v>44665</v>
      </c>
      <c r="D3505" s="10" t="s">
        <v>13809</v>
      </c>
      <c r="E3505" s="1">
        <v>68</v>
      </c>
      <c r="F3505" s="1" t="s">
        <v>108</v>
      </c>
      <c r="G3505" s="1" t="s">
        <v>13809</v>
      </c>
      <c r="H3505" s="1" t="s">
        <v>13809</v>
      </c>
      <c r="I3505" s="9">
        <v>44230</v>
      </c>
      <c r="J3505" s="2" t="s">
        <v>128</v>
      </c>
      <c r="K3505" s="2" t="s">
        <v>13809</v>
      </c>
      <c r="M3505" s="2" t="s">
        <v>163</v>
      </c>
      <c r="N3505" s="2" t="s">
        <v>13809</v>
      </c>
      <c r="O3505" s="2" t="s">
        <v>110</v>
      </c>
      <c r="P3505" s="2" t="s">
        <v>111</v>
      </c>
      <c r="S3505" s="2" t="s">
        <v>112</v>
      </c>
      <c r="T3505" s="2" t="s">
        <v>111</v>
      </c>
      <c r="U3505" s="2" t="b">
        <f t="shared" si="1871"/>
        <v>1</v>
      </c>
      <c r="V3505" s="2" t="s">
        <v>126</v>
      </c>
      <c r="W3505" s="1" t="s">
        <v>112</v>
      </c>
      <c r="X3505" s="1" t="s">
        <v>138</v>
      </c>
      <c r="Y3505" s="2" t="s">
        <v>112</v>
      </c>
      <c r="Z3505" s="2" t="s">
        <v>112</v>
      </c>
      <c r="AB3505" s="2">
        <v>1</v>
      </c>
      <c r="AC3505" s="1" t="s">
        <v>112</v>
      </c>
      <c r="AD3505" s="1" t="s">
        <v>192</v>
      </c>
      <c r="AE3505" s="1" t="s">
        <v>11518</v>
      </c>
      <c r="AH3505" s="1" t="s">
        <v>193</v>
      </c>
      <c r="AI3505" s="1" t="s">
        <v>11519</v>
      </c>
      <c r="AK3505" s="1" t="s">
        <v>194</v>
      </c>
      <c r="AN3505" s="1" t="s">
        <v>11520</v>
      </c>
      <c r="AO3505" s="1" t="s">
        <v>166</v>
      </c>
      <c r="AZ3505" s="1" t="s">
        <v>120</v>
      </c>
      <c r="BA3505" s="1" t="s">
        <v>4179</v>
      </c>
      <c r="BG3505" s="1" t="s">
        <v>11521</v>
      </c>
      <c r="BH3505" s="1" t="s">
        <v>11522</v>
      </c>
      <c r="BJ3505" s="1" t="s">
        <v>112</v>
      </c>
      <c r="BK3505" s="1" t="s">
        <v>112</v>
      </c>
      <c r="BL3505" s="1" t="s">
        <v>161</v>
      </c>
      <c r="BM3505" s="1" t="s">
        <v>11523</v>
      </c>
      <c r="BQ3505" s="1" t="s">
        <v>121</v>
      </c>
      <c r="BR3505" s="1" t="s">
        <v>122</v>
      </c>
      <c r="BS3505" s="1" t="s">
        <v>112</v>
      </c>
      <c r="BU3505" s="34" t="s">
        <v>11524</v>
      </c>
      <c r="BV3505" s="9">
        <v>44699</v>
      </c>
      <c r="BW3505" s="34" t="s">
        <v>11525</v>
      </c>
      <c r="BY3505" s="2" t="s">
        <v>153</v>
      </c>
      <c r="BZ3505" s="2" t="s">
        <v>124</v>
      </c>
      <c r="CB3505" s="1" t="s">
        <v>311</v>
      </c>
      <c r="CF3505" s="1" t="b">
        <f t="shared" si="1847"/>
        <v>0</v>
      </c>
      <c r="CG3505" s="1" t="b">
        <f t="shared" si="1848"/>
        <v>0</v>
      </c>
      <c r="CH3505" s="1" t="b">
        <f t="shared" si="1849"/>
        <v>0</v>
      </c>
      <c r="CI3505" s="1" t="b">
        <f t="shared" si="1850"/>
        <v>0</v>
      </c>
      <c r="CJ3505" s="1" t="b">
        <f t="shared" si="1851"/>
        <v>0</v>
      </c>
      <c r="CK3505" s="1" t="b">
        <f t="shared" si="1852"/>
        <v>0</v>
      </c>
      <c r="CL3505" s="1" t="b">
        <f t="shared" si="1853"/>
        <v>0</v>
      </c>
      <c r="CM3505" s="1" t="b">
        <f t="shared" si="1854"/>
        <v>0</v>
      </c>
      <c r="CN3505" s="1" t="b">
        <f t="shared" si="1855"/>
        <v>1</v>
      </c>
      <c r="CO3505" s="2" t="b">
        <f t="shared" si="1856"/>
        <v>1</v>
      </c>
      <c r="CP3505" s="2" t="b">
        <f t="shared" si="1857"/>
        <v>1</v>
      </c>
      <c r="CQ3505" s="2" t="b">
        <f t="shared" si="1858"/>
        <v>0</v>
      </c>
      <c r="CR3505" s="6" t="str">
        <f t="shared" si="1859"/>
        <v>Female</v>
      </c>
      <c r="CS3505" s="7">
        <f t="shared" si="1860"/>
        <v>0</v>
      </c>
      <c r="CT3505" s="7">
        <f t="shared" si="1861"/>
        <v>1</v>
      </c>
      <c r="CU3505" s="7">
        <f t="shared" si="1862"/>
        <v>0</v>
      </c>
      <c r="CV3505" s="7">
        <f t="shared" si="1863"/>
        <v>0</v>
      </c>
      <c r="CW3505" s="7">
        <f>COUNTIF(M3505,"=*moderna*")</f>
        <v>0</v>
      </c>
      <c r="CX3505" s="1" t="b">
        <f>AND(E3505&lt;30,NOT(E3505="."),NOT(E3505=""))</f>
        <v>0</v>
      </c>
      <c r="CY3505" s="1" t="b">
        <f>AND(E3505&gt;17,E3505&lt;41,NOT(E3505="."),NOT(E3505=""))</f>
        <v>0</v>
      </c>
      <c r="CZ3505" s="2">
        <v>7643</v>
      </c>
      <c r="DB3505" s="2" t="s">
        <v>163</v>
      </c>
      <c r="DG3505" s="1" t="b">
        <f>AND(E3505&gt;4,E3505&lt;18,NOT(E3505=""),NOT(E3505="."))</f>
        <v>0</v>
      </c>
    </row>
    <row r="3506" spans="2:111" ht="391.5" x14ac:dyDescent="0.35">
      <c r="B3506" s="1" t="s">
        <v>13809</v>
      </c>
      <c r="C3506" s="9">
        <v>44673</v>
      </c>
      <c r="D3506" s="10" t="s">
        <v>13809</v>
      </c>
      <c r="E3506" s="1">
        <v>59</v>
      </c>
      <c r="F3506" s="1" t="s">
        <v>127</v>
      </c>
      <c r="G3506" s="1" t="s">
        <v>13809</v>
      </c>
      <c r="H3506" s="1" t="s">
        <v>13809</v>
      </c>
      <c r="I3506" s="2" t="s">
        <v>183</v>
      </c>
      <c r="J3506" s="2" t="s">
        <v>163</v>
      </c>
      <c r="K3506" s="2" t="s">
        <v>13809</v>
      </c>
      <c r="L3506" s="2" t="s">
        <v>183</v>
      </c>
      <c r="N3506" s="2" t="s">
        <v>13809</v>
      </c>
      <c r="O3506" s="2" t="s">
        <v>110</v>
      </c>
      <c r="P3506" s="2" t="s">
        <v>111</v>
      </c>
      <c r="S3506" s="2" t="s">
        <v>112</v>
      </c>
      <c r="T3506" s="2" t="s">
        <v>112</v>
      </c>
      <c r="U3506" s="2" t="b">
        <f t="shared" si="1871"/>
        <v>1</v>
      </c>
      <c r="V3506" s="2" t="s">
        <v>126</v>
      </c>
      <c r="W3506" s="1" t="s">
        <v>111</v>
      </c>
      <c r="Y3506" s="2" t="s">
        <v>112</v>
      </c>
      <c r="Z3506" s="2" t="s">
        <v>111</v>
      </c>
      <c r="AA3506" s="2" t="s">
        <v>111</v>
      </c>
      <c r="AB3506" s="2">
        <v>1</v>
      </c>
      <c r="AC3506" s="1" t="s">
        <v>111</v>
      </c>
      <c r="AF3506" s="1" t="s">
        <v>111</v>
      </c>
      <c r="AJ3506" s="1" t="s">
        <v>115</v>
      </c>
      <c r="AK3506" s="1" t="s">
        <v>116</v>
      </c>
      <c r="AN3506" s="1" t="s">
        <v>12270</v>
      </c>
      <c r="AO3506" s="1" t="s">
        <v>166</v>
      </c>
      <c r="AU3506" s="1" t="s">
        <v>238</v>
      </c>
      <c r="AX3506" s="12">
        <v>0.66</v>
      </c>
      <c r="AZ3506" s="1" t="s">
        <v>155</v>
      </c>
      <c r="BA3506" s="1" t="s">
        <v>12271</v>
      </c>
      <c r="BJ3506" s="1" t="s">
        <v>111</v>
      </c>
      <c r="BN3506" s="1" t="s">
        <v>111</v>
      </c>
      <c r="BQ3506" s="1" t="s">
        <v>121</v>
      </c>
      <c r="BR3506" s="1" t="s">
        <v>122</v>
      </c>
      <c r="BU3506" s="34" t="s">
        <v>12272</v>
      </c>
      <c r="BV3506" s="9">
        <v>44699</v>
      </c>
      <c r="BW3506" s="34" t="s">
        <v>15274</v>
      </c>
      <c r="BY3506" s="2" t="s">
        <v>153</v>
      </c>
      <c r="BZ3506" s="2" t="s">
        <v>162</v>
      </c>
      <c r="CB3506" s="1" t="s">
        <v>505</v>
      </c>
      <c r="CD3506" s="1" t="b">
        <f>AND(E3506&lt;30,NOT(E3506="."),NOT(E3506=""))</f>
        <v>0</v>
      </c>
      <c r="CE3506" s="1" t="b">
        <f>AND(E3506&lt;18,NOT(E3506="."),NOT(E3506=""))</f>
        <v>0</v>
      </c>
      <c r="CF3506" s="1" t="b">
        <f t="shared" si="1847"/>
        <v>0</v>
      </c>
      <c r="CG3506" s="1" t="b">
        <f t="shared" si="1848"/>
        <v>0</v>
      </c>
      <c r="CH3506" s="1" t="b">
        <f t="shared" si="1849"/>
        <v>0</v>
      </c>
      <c r="CI3506" s="1" t="b">
        <f t="shared" si="1850"/>
        <v>0</v>
      </c>
      <c r="CJ3506" s="1" t="b">
        <f t="shared" si="1851"/>
        <v>0</v>
      </c>
      <c r="CK3506" s="1" t="b">
        <f t="shared" si="1852"/>
        <v>0</v>
      </c>
      <c r="CL3506" s="1" t="b">
        <f t="shared" si="1853"/>
        <v>0</v>
      </c>
      <c r="CM3506" s="1" t="b">
        <f t="shared" si="1854"/>
        <v>1</v>
      </c>
      <c r="CN3506" s="1" t="b">
        <f t="shared" si="1855"/>
        <v>0</v>
      </c>
      <c r="CO3506" s="2" t="b">
        <f t="shared" si="1856"/>
        <v>1</v>
      </c>
      <c r="CP3506" s="2" t="b">
        <f t="shared" si="1857"/>
        <v>1</v>
      </c>
      <c r="CQ3506" s="2" t="b">
        <f t="shared" si="1858"/>
        <v>0</v>
      </c>
      <c r="CR3506" s="6" t="str">
        <f t="shared" si="1859"/>
        <v>Male</v>
      </c>
      <c r="CS3506" s="7">
        <f t="shared" si="1860"/>
        <v>0</v>
      </c>
      <c r="CT3506" s="7">
        <f t="shared" si="1861"/>
        <v>0</v>
      </c>
      <c r="CU3506" s="7">
        <f t="shared" si="1862"/>
        <v>0</v>
      </c>
      <c r="CV3506" s="7">
        <f t="shared" si="1863"/>
        <v>0</v>
      </c>
      <c r="CW3506" s="7">
        <f>COUNTIF(M3506,"=*moderna*")</f>
        <v>0</v>
      </c>
      <c r="CX3506" s="1" t="b">
        <f>AND(E3506&lt;30,NOT(E3506="."),NOT(E3506=""))</f>
        <v>0</v>
      </c>
      <c r="CY3506" s="1" t="b">
        <f>AND(E3506&gt;17,E3506&lt;41,NOT(E3506="."),NOT(E3506=""))</f>
        <v>0</v>
      </c>
    </row>
    <row r="3507" spans="2:111" ht="275.5" x14ac:dyDescent="0.35">
      <c r="B3507" s="1" t="s">
        <v>13809</v>
      </c>
      <c r="C3507" s="9">
        <v>44666</v>
      </c>
      <c r="D3507" s="10" t="s">
        <v>13809</v>
      </c>
      <c r="E3507" s="1">
        <v>32</v>
      </c>
      <c r="F3507" s="1" t="s">
        <v>127</v>
      </c>
      <c r="G3507" s="1" t="s">
        <v>13809</v>
      </c>
      <c r="H3507" s="1" t="s">
        <v>13809</v>
      </c>
      <c r="I3507" s="9">
        <v>44273</v>
      </c>
      <c r="J3507" s="2" t="s">
        <v>128</v>
      </c>
      <c r="K3507" s="2" t="s">
        <v>13809</v>
      </c>
      <c r="L3507" s="9">
        <v>44315</v>
      </c>
      <c r="M3507" s="2" t="s">
        <v>128</v>
      </c>
      <c r="N3507" s="2" t="s">
        <v>13809</v>
      </c>
      <c r="O3507" s="2" t="s">
        <v>110</v>
      </c>
      <c r="P3507" s="2" t="s">
        <v>111</v>
      </c>
      <c r="S3507" s="2" t="s">
        <v>112</v>
      </c>
      <c r="T3507" s="2" t="s">
        <v>112</v>
      </c>
      <c r="U3507" s="2" t="b">
        <v>1</v>
      </c>
      <c r="V3507" s="2" t="s">
        <v>113</v>
      </c>
      <c r="W3507" s="1" t="s">
        <v>112</v>
      </c>
      <c r="X3507" s="1" t="s">
        <v>138</v>
      </c>
      <c r="Y3507" s="2" t="s">
        <v>112</v>
      </c>
      <c r="Z3507" s="2" t="s">
        <v>112</v>
      </c>
      <c r="AA3507" s="2" t="s">
        <v>111</v>
      </c>
      <c r="AB3507" s="2">
        <v>19</v>
      </c>
      <c r="AC3507" s="1" t="s">
        <v>112</v>
      </c>
      <c r="AD3507" s="1" t="s">
        <v>8676</v>
      </c>
      <c r="AE3507" s="1" t="s">
        <v>12273</v>
      </c>
      <c r="AF3507" s="1" t="s">
        <v>111</v>
      </c>
      <c r="AJ3507" s="1" t="s">
        <v>115</v>
      </c>
      <c r="AK3507" s="1" t="s">
        <v>349</v>
      </c>
      <c r="AN3507" s="1" t="s">
        <v>12274</v>
      </c>
      <c r="AO3507" s="1" t="s">
        <v>12275</v>
      </c>
      <c r="AU3507" s="1" t="s">
        <v>191</v>
      </c>
      <c r="AX3507" s="1" t="s">
        <v>798</v>
      </c>
      <c r="BJ3507" s="1" t="s">
        <v>112</v>
      </c>
      <c r="BK3507" s="1" t="s">
        <v>112</v>
      </c>
      <c r="BL3507" s="1" t="s">
        <v>161</v>
      </c>
      <c r="BM3507" s="1" t="s">
        <v>12276</v>
      </c>
      <c r="BQ3507" s="1" t="s">
        <v>1495</v>
      </c>
      <c r="BU3507" s="34" t="s">
        <v>12277</v>
      </c>
      <c r="BV3507" s="9">
        <v>44675</v>
      </c>
      <c r="BW3507" s="34" t="s">
        <v>12278</v>
      </c>
      <c r="BY3507" s="2" t="s">
        <v>174</v>
      </c>
      <c r="BZ3507" s="2" t="s">
        <v>232</v>
      </c>
      <c r="CA3507" s="2">
        <v>1</v>
      </c>
      <c r="CB3507" s="1" t="s">
        <v>5825</v>
      </c>
      <c r="CC3507" s="2" t="s">
        <v>113</v>
      </c>
      <c r="CD3507" s="1" t="b">
        <v>0</v>
      </c>
      <c r="CE3507" s="1" t="b">
        <v>0</v>
      </c>
      <c r="CF3507" s="1" t="b">
        <f t="shared" si="1847"/>
        <v>0</v>
      </c>
      <c r="CG3507" s="1" t="b">
        <f t="shared" si="1848"/>
        <v>0</v>
      </c>
      <c r="CH3507" s="1" t="b">
        <f t="shared" si="1849"/>
        <v>0</v>
      </c>
      <c r="CI3507" s="1" t="b">
        <f t="shared" si="1850"/>
        <v>0</v>
      </c>
      <c r="CJ3507" s="1" t="b">
        <f t="shared" si="1851"/>
        <v>0</v>
      </c>
      <c r="CK3507" s="1" t="b">
        <f t="shared" si="1852"/>
        <v>1</v>
      </c>
      <c r="CL3507" s="1" t="b">
        <f t="shared" si="1853"/>
        <v>0</v>
      </c>
      <c r="CM3507" s="1" t="b">
        <f t="shared" si="1854"/>
        <v>0</v>
      </c>
      <c r="CN3507" s="1" t="b">
        <f t="shared" si="1855"/>
        <v>0</v>
      </c>
      <c r="CO3507" s="2" t="b">
        <f t="shared" si="1856"/>
        <v>0</v>
      </c>
      <c r="CP3507" s="2" t="b">
        <f t="shared" si="1857"/>
        <v>0</v>
      </c>
      <c r="CQ3507" s="2" t="b">
        <f t="shared" si="1858"/>
        <v>1</v>
      </c>
      <c r="CR3507" s="6" t="str">
        <f t="shared" si="1859"/>
        <v>Male</v>
      </c>
      <c r="CS3507" s="7">
        <f t="shared" si="1860"/>
        <v>0</v>
      </c>
      <c r="CT3507" s="7">
        <f t="shared" si="1861"/>
        <v>1</v>
      </c>
      <c r="CU3507" s="7">
        <f t="shared" si="1862"/>
        <v>0</v>
      </c>
      <c r="CV3507" s="7">
        <f t="shared" si="1863"/>
        <v>0</v>
      </c>
      <c r="CW3507" s="7">
        <f>COUNTIF(M3507,"=*moderna*")</f>
        <v>1</v>
      </c>
      <c r="CX3507" s="1" t="b">
        <f>AND(E3507&lt;30,NOT(E3507="."),NOT(E3507=""))</f>
        <v>0</v>
      </c>
      <c r="CY3507" s="1" t="b">
        <f>AND(E3507&gt;17,E3507&lt;41,NOT(E3507="."),NOT(E3507=""))</f>
        <v>1</v>
      </c>
      <c r="DG3507" s="1" t="b">
        <f>AND(E3507&gt;4,E3507&lt;18,NOT(E3507=""),NOT(E3507="."))</f>
        <v>0</v>
      </c>
    </row>
    <row r="3508" spans="2:111" ht="43.5" x14ac:dyDescent="0.35">
      <c r="B3508" s="1" t="s">
        <v>13809</v>
      </c>
      <c r="C3508" s="9">
        <v>44667</v>
      </c>
      <c r="D3508" s="10" t="s">
        <v>13809</v>
      </c>
      <c r="E3508" s="1">
        <v>55</v>
      </c>
      <c r="F3508" s="1" t="s">
        <v>108</v>
      </c>
      <c r="G3508" s="1" t="s">
        <v>13809</v>
      </c>
      <c r="H3508" s="1" t="s">
        <v>13809</v>
      </c>
      <c r="I3508" s="9">
        <v>44197</v>
      </c>
      <c r="J3508" s="2" t="s">
        <v>128</v>
      </c>
      <c r="K3508" s="2" t="s">
        <v>13809</v>
      </c>
      <c r="L3508" s="9">
        <v>44228</v>
      </c>
      <c r="M3508" s="2" t="s">
        <v>128</v>
      </c>
      <c r="N3508" s="2" t="s">
        <v>13809</v>
      </c>
      <c r="O3508" s="2" t="s">
        <v>110</v>
      </c>
      <c r="P3508" s="2" t="s">
        <v>111</v>
      </c>
      <c r="S3508" s="2" t="s">
        <v>112</v>
      </c>
      <c r="T3508" s="2" t="s">
        <v>111</v>
      </c>
      <c r="U3508" s="2" t="b">
        <f t="shared" ref="U3508:U3513" si="1876">OR(S3508="yes",T3508="yes")</f>
        <v>1</v>
      </c>
      <c r="V3508" s="2" t="s">
        <v>126</v>
      </c>
      <c r="W3508" s="1" t="s">
        <v>112</v>
      </c>
      <c r="X3508" s="1" t="s">
        <v>138</v>
      </c>
      <c r="Y3508" s="2" t="s">
        <v>111</v>
      </c>
      <c r="AF3508" s="1" t="s">
        <v>112</v>
      </c>
      <c r="AG3508" s="1" t="s">
        <v>138</v>
      </c>
      <c r="AH3508" s="1" t="s">
        <v>193</v>
      </c>
      <c r="AI3508" s="1" t="s">
        <v>306</v>
      </c>
      <c r="AJ3508" s="1" t="s">
        <v>115</v>
      </c>
      <c r="AK3508" s="1" t="s">
        <v>150</v>
      </c>
      <c r="AO3508" s="1" t="s">
        <v>285</v>
      </c>
      <c r="AU3508" s="1" t="s">
        <v>238</v>
      </c>
      <c r="AX3508" s="1" t="s">
        <v>805</v>
      </c>
      <c r="BJ3508" s="1" t="s">
        <v>111</v>
      </c>
      <c r="BN3508" s="1" t="s">
        <v>112</v>
      </c>
      <c r="BO3508" s="1" t="s">
        <v>148</v>
      </c>
      <c r="BP3508" s="1" t="s">
        <v>12279</v>
      </c>
      <c r="BU3508" s="34" t="s">
        <v>12280</v>
      </c>
      <c r="BV3508" s="9">
        <v>44880</v>
      </c>
      <c r="BW3508" s="34" t="s">
        <v>12281</v>
      </c>
      <c r="BZ3508" s="2" t="s">
        <v>162</v>
      </c>
      <c r="CB3508" s="1" t="s">
        <v>1596</v>
      </c>
      <c r="CD3508" s="1" t="b">
        <f t="shared" ref="CD3508:CD3513" si="1877">AND(E3508&lt;30,NOT(E3508="."),NOT(E3508=""))</f>
        <v>0</v>
      </c>
      <c r="CE3508" s="1" t="b">
        <f t="shared" ref="CE3508:CE3513" si="1878">AND(E3508&lt;18,NOT(E3508="."),NOT(E3508=""))</f>
        <v>0</v>
      </c>
      <c r="CF3508" s="1" t="b">
        <f t="shared" si="1847"/>
        <v>0</v>
      </c>
      <c r="CG3508" s="1" t="b">
        <f t="shared" si="1848"/>
        <v>0</v>
      </c>
      <c r="CH3508" s="1" t="b">
        <f t="shared" si="1849"/>
        <v>0</v>
      </c>
      <c r="CI3508" s="1" t="b">
        <f t="shared" si="1850"/>
        <v>0</v>
      </c>
      <c r="CJ3508" s="1" t="b">
        <f t="shared" si="1851"/>
        <v>0</v>
      </c>
      <c r="CK3508" s="1" t="b">
        <f t="shared" si="1852"/>
        <v>0</v>
      </c>
      <c r="CL3508" s="1" t="b">
        <f t="shared" si="1853"/>
        <v>0</v>
      </c>
      <c r="CM3508" s="1" t="b">
        <f t="shared" si="1854"/>
        <v>1</v>
      </c>
      <c r="CN3508" s="1" t="b">
        <f t="shared" si="1855"/>
        <v>0</v>
      </c>
      <c r="CO3508" s="2" t="b">
        <f t="shared" si="1856"/>
        <v>0</v>
      </c>
      <c r="CP3508" s="2" t="b">
        <f t="shared" si="1857"/>
        <v>0</v>
      </c>
      <c r="CQ3508" s="2" t="b">
        <f t="shared" si="1858"/>
        <v>0</v>
      </c>
      <c r="CR3508" s="6" t="str">
        <f t="shared" si="1859"/>
        <v>Female</v>
      </c>
      <c r="CS3508" s="7">
        <f t="shared" si="1860"/>
        <v>0</v>
      </c>
      <c r="CT3508" s="7">
        <f t="shared" si="1861"/>
        <v>1</v>
      </c>
      <c r="CU3508" s="7">
        <f t="shared" si="1862"/>
        <v>0</v>
      </c>
      <c r="CV3508" s="7">
        <f t="shared" si="1863"/>
        <v>0</v>
      </c>
    </row>
    <row r="3509" spans="2:111" ht="203" x14ac:dyDescent="0.35">
      <c r="B3509" s="1" t="s">
        <v>13809</v>
      </c>
      <c r="C3509" s="9">
        <v>44667</v>
      </c>
      <c r="D3509" s="10" t="s">
        <v>13809</v>
      </c>
      <c r="E3509" s="1">
        <v>44</v>
      </c>
      <c r="F3509" s="1" t="s">
        <v>108</v>
      </c>
      <c r="G3509" s="1" t="s">
        <v>13809</v>
      </c>
      <c r="H3509" s="1" t="s">
        <v>13809</v>
      </c>
      <c r="I3509" s="9">
        <v>44614</v>
      </c>
      <c r="J3509" s="2" t="s">
        <v>128</v>
      </c>
      <c r="K3509" s="2" t="s">
        <v>13809</v>
      </c>
      <c r="N3509" s="2" t="s">
        <v>13809</v>
      </c>
      <c r="O3509" s="2" t="s">
        <v>110</v>
      </c>
      <c r="P3509" s="2" t="s">
        <v>111</v>
      </c>
      <c r="S3509" s="2" t="s">
        <v>112</v>
      </c>
      <c r="T3509" s="2" t="s">
        <v>111</v>
      </c>
      <c r="U3509" s="2" t="b">
        <f t="shared" si="1876"/>
        <v>1</v>
      </c>
      <c r="V3509" s="2" t="s">
        <v>126</v>
      </c>
      <c r="W3509" s="1" t="s">
        <v>112</v>
      </c>
      <c r="X3509" s="1" t="s">
        <v>138</v>
      </c>
      <c r="Y3509" s="2" t="s">
        <v>112</v>
      </c>
      <c r="Z3509" s="2" t="s">
        <v>112</v>
      </c>
      <c r="AB3509" s="2">
        <v>2</v>
      </c>
      <c r="AC3509" s="1" t="s">
        <v>111</v>
      </c>
      <c r="AF3509" s="1" t="s">
        <v>111</v>
      </c>
      <c r="AJ3509" s="1" t="s">
        <v>115</v>
      </c>
      <c r="AK3509" s="1" t="s">
        <v>194</v>
      </c>
      <c r="AN3509" s="1" t="s">
        <v>13124</v>
      </c>
      <c r="AO3509" s="1" t="s">
        <v>166</v>
      </c>
      <c r="AU3509" s="1" t="s">
        <v>238</v>
      </c>
      <c r="AX3509" s="1" t="s">
        <v>13125</v>
      </c>
      <c r="AZ3509" s="1" t="s">
        <v>244</v>
      </c>
      <c r="BC3509" s="1" t="s">
        <v>13126</v>
      </c>
      <c r="BD3509" s="1" t="s">
        <v>13127</v>
      </c>
      <c r="BF3509" s="1" t="s">
        <v>13128</v>
      </c>
      <c r="BJ3509" s="1" t="s">
        <v>111</v>
      </c>
      <c r="BN3509" s="1" t="s">
        <v>112</v>
      </c>
      <c r="BO3509" s="1" t="s">
        <v>148</v>
      </c>
      <c r="BP3509" s="1" t="s">
        <v>13129</v>
      </c>
      <c r="BQ3509" s="1" t="s">
        <v>121</v>
      </c>
      <c r="BR3509" s="1" t="s">
        <v>122</v>
      </c>
      <c r="BS3509" s="1" t="s">
        <v>111</v>
      </c>
      <c r="BT3509" s="34" t="s">
        <v>9425</v>
      </c>
      <c r="BU3509" s="34" t="s">
        <v>13130</v>
      </c>
      <c r="BV3509" s="9">
        <v>44899</v>
      </c>
      <c r="BW3509" s="34" t="s">
        <v>13131</v>
      </c>
      <c r="BY3509" s="2" t="s">
        <v>153</v>
      </c>
      <c r="BZ3509" s="2" t="s">
        <v>124</v>
      </c>
      <c r="CB3509" s="1" t="s">
        <v>269</v>
      </c>
      <c r="CD3509" s="1" t="b">
        <f t="shared" si="1877"/>
        <v>0</v>
      </c>
      <c r="CE3509" s="1" t="b">
        <f t="shared" si="1878"/>
        <v>0</v>
      </c>
      <c r="CF3509" s="1" t="b">
        <f t="shared" si="1847"/>
        <v>0</v>
      </c>
      <c r="CG3509" s="1" t="b">
        <f t="shared" si="1848"/>
        <v>0</v>
      </c>
      <c r="CH3509" s="1" t="b">
        <f t="shared" si="1849"/>
        <v>0</v>
      </c>
      <c r="CI3509" s="1" t="b">
        <f t="shared" si="1850"/>
        <v>0</v>
      </c>
      <c r="CJ3509" s="1" t="b">
        <f t="shared" si="1851"/>
        <v>0</v>
      </c>
      <c r="CK3509" s="1" t="b">
        <f t="shared" si="1852"/>
        <v>0</v>
      </c>
      <c r="CL3509" s="1" t="b">
        <f t="shared" si="1853"/>
        <v>1</v>
      </c>
      <c r="CM3509" s="1" t="b">
        <f t="shared" si="1854"/>
        <v>0</v>
      </c>
      <c r="CN3509" s="1" t="b">
        <f t="shared" si="1855"/>
        <v>0</v>
      </c>
      <c r="CO3509" s="2" t="b">
        <f t="shared" si="1856"/>
        <v>1</v>
      </c>
      <c r="CP3509" s="2" t="b">
        <f t="shared" si="1857"/>
        <v>1</v>
      </c>
      <c r="CQ3509" s="2" t="b">
        <f t="shared" si="1858"/>
        <v>0</v>
      </c>
      <c r="CR3509" s="6" t="str">
        <f t="shared" si="1859"/>
        <v>Female</v>
      </c>
      <c r="CS3509" s="7">
        <f t="shared" si="1860"/>
        <v>0</v>
      </c>
      <c r="CT3509" s="7">
        <f t="shared" si="1861"/>
        <v>1</v>
      </c>
      <c r="CU3509" s="7">
        <f t="shared" si="1862"/>
        <v>0</v>
      </c>
      <c r="CV3509" s="7">
        <f t="shared" si="1863"/>
        <v>0</v>
      </c>
    </row>
    <row r="3510" spans="2:111" ht="406" x14ac:dyDescent="0.35">
      <c r="B3510" s="1" t="s">
        <v>13809</v>
      </c>
      <c r="C3510" s="9">
        <v>44667</v>
      </c>
      <c r="D3510" s="10" t="s">
        <v>13809</v>
      </c>
      <c r="E3510" s="1">
        <v>36</v>
      </c>
      <c r="F3510" s="1" t="s">
        <v>108</v>
      </c>
      <c r="G3510" s="1" t="s">
        <v>13809</v>
      </c>
      <c r="H3510" s="1" t="s">
        <v>13809</v>
      </c>
      <c r="J3510" s="2" t="s">
        <v>163</v>
      </c>
      <c r="K3510" s="2" t="s">
        <v>13809</v>
      </c>
      <c r="L3510" s="2" t="s">
        <v>183</v>
      </c>
      <c r="M3510" s="2" t="s">
        <v>109</v>
      </c>
      <c r="N3510" s="2" t="s">
        <v>13809</v>
      </c>
      <c r="O3510" s="2" t="s">
        <v>110</v>
      </c>
      <c r="P3510" s="2" t="s">
        <v>111</v>
      </c>
      <c r="S3510" s="2" t="s">
        <v>112</v>
      </c>
      <c r="T3510" s="2" t="s">
        <v>111</v>
      </c>
      <c r="U3510" s="2" t="b">
        <f t="shared" si="1876"/>
        <v>1</v>
      </c>
      <c r="V3510" s="2" t="s">
        <v>126</v>
      </c>
      <c r="Y3510" s="2" t="s">
        <v>112</v>
      </c>
      <c r="AA3510" s="2" t="s">
        <v>112</v>
      </c>
      <c r="AB3510" s="2">
        <v>5</v>
      </c>
      <c r="AC3510" s="1" t="s">
        <v>111</v>
      </c>
      <c r="AH3510" s="1" t="s">
        <v>193</v>
      </c>
      <c r="AI3510" s="1" t="s">
        <v>12282</v>
      </c>
      <c r="AK3510" s="1" t="s">
        <v>194</v>
      </c>
      <c r="AN3510" s="1" t="s">
        <v>12283</v>
      </c>
      <c r="AO3510" s="1" t="s">
        <v>130</v>
      </c>
      <c r="AS3510" s="1" t="s">
        <v>118</v>
      </c>
      <c r="AU3510" s="1" t="s">
        <v>243</v>
      </c>
      <c r="AZ3510" s="1" t="s">
        <v>402</v>
      </c>
      <c r="BA3510" s="1" t="s">
        <v>12284</v>
      </c>
      <c r="BE3510" s="1" t="s">
        <v>12285</v>
      </c>
      <c r="BJ3510" s="1" t="s">
        <v>112</v>
      </c>
      <c r="BK3510" s="1" t="s">
        <v>111</v>
      </c>
      <c r="BQ3510" s="1" t="s">
        <v>121</v>
      </c>
      <c r="BR3510" s="1" t="s">
        <v>122</v>
      </c>
      <c r="BS3510" s="1" t="s">
        <v>112</v>
      </c>
      <c r="BU3510" s="34" t="s">
        <v>12286</v>
      </c>
      <c r="BV3510" s="9">
        <v>44670</v>
      </c>
      <c r="BW3510" s="34" t="s">
        <v>12287</v>
      </c>
      <c r="BY3510" s="2" t="s">
        <v>153</v>
      </c>
      <c r="BZ3510" s="2" t="s">
        <v>124</v>
      </c>
      <c r="CB3510" s="1" t="s">
        <v>1477</v>
      </c>
      <c r="CD3510" s="1" t="b">
        <f t="shared" si="1877"/>
        <v>0</v>
      </c>
      <c r="CE3510" s="1" t="b">
        <f t="shared" si="1878"/>
        <v>0</v>
      </c>
      <c r="CF3510" s="1" t="b">
        <f t="shared" si="1847"/>
        <v>0</v>
      </c>
      <c r="CG3510" s="1" t="b">
        <f t="shared" si="1848"/>
        <v>0</v>
      </c>
      <c r="CH3510" s="1" t="b">
        <f t="shared" si="1849"/>
        <v>0</v>
      </c>
      <c r="CI3510" s="1" t="b">
        <f t="shared" si="1850"/>
        <v>0</v>
      </c>
      <c r="CJ3510" s="1" t="b">
        <f t="shared" si="1851"/>
        <v>0</v>
      </c>
      <c r="CK3510" s="1" t="b">
        <f t="shared" si="1852"/>
        <v>1</v>
      </c>
      <c r="CL3510" s="1" t="b">
        <f t="shared" si="1853"/>
        <v>0</v>
      </c>
      <c r="CM3510" s="1" t="b">
        <f t="shared" si="1854"/>
        <v>0</v>
      </c>
      <c r="CN3510" s="1" t="b">
        <f t="shared" si="1855"/>
        <v>0</v>
      </c>
      <c r="CO3510" s="2" t="b">
        <f t="shared" si="1856"/>
        <v>1</v>
      </c>
      <c r="CP3510" s="2" t="b">
        <f t="shared" si="1857"/>
        <v>1</v>
      </c>
      <c r="CQ3510" s="2" t="b">
        <f t="shared" si="1858"/>
        <v>0</v>
      </c>
      <c r="CR3510" s="6" t="str">
        <f t="shared" si="1859"/>
        <v>Female</v>
      </c>
      <c r="CS3510" s="7">
        <f t="shared" si="1860"/>
        <v>0</v>
      </c>
      <c r="CT3510" s="7">
        <f t="shared" si="1861"/>
        <v>0</v>
      </c>
      <c r="CU3510" s="7">
        <f t="shared" si="1862"/>
        <v>0</v>
      </c>
      <c r="CV3510" s="7">
        <f t="shared" si="1863"/>
        <v>1</v>
      </c>
      <c r="CW3510" s="7">
        <f>COUNTIF(M3510,"=*moderna*")</f>
        <v>0</v>
      </c>
      <c r="CX3510" s="1" t="b">
        <f>AND(E3510&lt;30,NOT(E3510="."),NOT(E3510=""))</f>
        <v>0</v>
      </c>
      <c r="CY3510" s="1" t="b">
        <f>AND(E3510&gt;17,E3510&lt;41,NOT(E3510="."),NOT(E3510=""))</f>
        <v>1</v>
      </c>
      <c r="DG3510" s="1" t="b">
        <f>AND(E3510&gt;4,E3510&lt;18,NOT(E3510=""),NOT(E3510="."))</f>
        <v>0</v>
      </c>
    </row>
    <row r="3511" spans="2:111" ht="159.5" x14ac:dyDescent="0.35">
      <c r="B3511" s="1" t="s">
        <v>13809</v>
      </c>
      <c r="C3511" s="9">
        <v>44667</v>
      </c>
      <c r="D3511" s="10" t="s">
        <v>13809</v>
      </c>
      <c r="E3511" s="1">
        <v>23</v>
      </c>
      <c r="F3511" s="1" t="s">
        <v>108</v>
      </c>
      <c r="G3511" s="1" t="s">
        <v>13809</v>
      </c>
      <c r="H3511" s="1" t="s">
        <v>13809</v>
      </c>
      <c r="I3511" s="2" t="s">
        <v>183</v>
      </c>
      <c r="J3511" s="2" t="s">
        <v>163</v>
      </c>
      <c r="K3511" s="2" t="s">
        <v>13809</v>
      </c>
      <c r="L3511" s="2" t="s">
        <v>183</v>
      </c>
      <c r="M3511" s="2" t="s">
        <v>109</v>
      </c>
      <c r="N3511" s="2" t="s">
        <v>13809</v>
      </c>
      <c r="O3511" s="2" t="s">
        <v>110</v>
      </c>
      <c r="P3511" s="2" t="s">
        <v>111</v>
      </c>
      <c r="S3511" s="2" t="s">
        <v>112</v>
      </c>
      <c r="T3511" s="2" t="s">
        <v>111</v>
      </c>
      <c r="U3511" s="2" t="b">
        <f t="shared" si="1876"/>
        <v>1</v>
      </c>
      <c r="V3511" s="2" t="s">
        <v>113</v>
      </c>
      <c r="W3511" s="1" t="s">
        <v>112</v>
      </c>
      <c r="X3511" s="1" t="s">
        <v>114</v>
      </c>
      <c r="Y3511" s="2" t="s">
        <v>112</v>
      </c>
      <c r="Z3511" s="2" t="s">
        <v>111</v>
      </c>
      <c r="AA3511" s="2" t="s">
        <v>112</v>
      </c>
      <c r="AB3511" s="2">
        <v>10</v>
      </c>
      <c r="AC3511" s="1" t="s">
        <v>111</v>
      </c>
      <c r="AF3511" s="1" t="s">
        <v>111</v>
      </c>
      <c r="AJ3511" s="1" t="s">
        <v>115</v>
      </c>
      <c r="AK3511" s="1" t="s">
        <v>150</v>
      </c>
      <c r="AO3511" s="1" t="s">
        <v>213</v>
      </c>
      <c r="AS3511" s="1" t="s">
        <v>118</v>
      </c>
      <c r="AZ3511" s="1" t="s">
        <v>155</v>
      </c>
      <c r="BA3511" s="1">
        <v>1323</v>
      </c>
      <c r="BQ3511" s="1" t="s">
        <v>121</v>
      </c>
      <c r="BR3511" s="1" t="s">
        <v>122</v>
      </c>
      <c r="BS3511" s="1" t="s">
        <v>112</v>
      </c>
      <c r="BV3511" s="9">
        <v>44667</v>
      </c>
      <c r="BW3511" s="34" t="s">
        <v>15275</v>
      </c>
      <c r="BY3511" s="2" t="s">
        <v>136</v>
      </c>
      <c r="BZ3511" s="2" t="s">
        <v>232</v>
      </c>
      <c r="CA3511" s="2">
        <v>2</v>
      </c>
      <c r="CB3511" s="1" t="s">
        <v>6366</v>
      </c>
      <c r="CC3511" s="2" t="s">
        <v>126</v>
      </c>
      <c r="CD3511" s="1" t="b">
        <f t="shared" si="1877"/>
        <v>1</v>
      </c>
      <c r="CE3511" s="1" t="b">
        <f t="shared" si="1878"/>
        <v>0</v>
      </c>
      <c r="CF3511" s="1" t="b">
        <f t="shared" si="1847"/>
        <v>0</v>
      </c>
      <c r="CG3511" s="1" t="b">
        <f t="shared" si="1848"/>
        <v>0</v>
      </c>
      <c r="CH3511" s="1" t="b">
        <f t="shared" si="1849"/>
        <v>0</v>
      </c>
      <c r="CI3511" s="1" t="b">
        <f t="shared" si="1850"/>
        <v>1</v>
      </c>
      <c r="CJ3511" s="1" t="b">
        <f t="shared" si="1851"/>
        <v>0</v>
      </c>
      <c r="CK3511" s="1" t="b">
        <f t="shared" si="1852"/>
        <v>0</v>
      </c>
      <c r="CL3511" s="1" t="b">
        <f t="shared" si="1853"/>
        <v>0</v>
      </c>
      <c r="CM3511" s="1" t="b">
        <f t="shared" si="1854"/>
        <v>0</v>
      </c>
      <c r="CN3511" s="1" t="b">
        <f t="shared" si="1855"/>
        <v>0</v>
      </c>
      <c r="CO3511" s="2" t="b">
        <f t="shared" si="1856"/>
        <v>0</v>
      </c>
      <c r="CP3511" s="2" t="b">
        <f t="shared" si="1857"/>
        <v>0</v>
      </c>
      <c r="CQ3511" s="2" t="b">
        <f t="shared" si="1858"/>
        <v>1</v>
      </c>
      <c r="CR3511" s="6" t="str">
        <f t="shared" si="1859"/>
        <v>Female</v>
      </c>
      <c r="CS3511" s="7">
        <f t="shared" si="1860"/>
        <v>0</v>
      </c>
      <c r="CT3511" s="7">
        <f t="shared" si="1861"/>
        <v>0</v>
      </c>
      <c r="CU3511" s="7">
        <f t="shared" si="1862"/>
        <v>0</v>
      </c>
      <c r="CV3511" s="7">
        <f t="shared" si="1863"/>
        <v>1</v>
      </c>
      <c r="CW3511" s="7">
        <f>COUNTIF(M3511,"=*moderna*")</f>
        <v>0</v>
      </c>
      <c r="CX3511" s="1" t="b">
        <f>AND(E3511&lt;30,NOT(E3511="."),NOT(E3511=""))</f>
        <v>1</v>
      </c>
      <c r="CY3511" s="1" t="b">
        <f>AND(E3511&gt;17,E3511&lt;41,NOT(E3511="."),NOT(E3511=""))</f>
        <v>1</v>
      </c>
      <c r="DG3511" s="1" t="b">
        <f>AND(E3511&gt;4,E3511&lt;18,NOT(E3511=""),NOT(E3511="."))</f>
        <v>0</v>
      </c>
    </row>
    <row r="3512" spans="2:111" ht="362.5" x14ac:dyDescent="0.35">
      <c r="B3512" s="1" t="s">
        <v>13809</v>
      </c>
      <c r="C3512" s="9">
        <v>44667</v>
      </c>
      <c r="D3512" s="10" t="s">
        <v>13809</v>
      </c>
      <c r="E3512" s="1">
        <v>42</v>
      </c>
      <c r="F3512" s="1" t="s">
        <v>158</v>
      </c>
      <c r="G3512" s="1" t="s">
        <v>13809</v>
      </c>
      <c r="H3512" s="1" t="s">
        <v>13809</v>
      </c>
      <c r="I3512" s="9">
        <v>44418</v>
      </c>
      <c r="J3512" s="2" t="s">
        <v>163</v>
      </c>
      <c r="K3512" s="2" t="s">
        <v>13809</v>
      </c>
      <c r="L3512" s="9">
        <v>44456</v>
      </c>
      <c r="M3512" s="2" t="s">
        <v>109</v>
      </c>
      <c r="N3512" s="2" t="s">
        <v>13809</v>
      </c>
      <c r="O3512" s="2" t="s">
        <v>110</v>
      </c>
      <c r="P3512" s="2" t="s">
        <v>111</v>
      </c>
      <c r="S3512" s="2" t="s">
        <v>112</v>
      </c>
      <c r="T3512" s="2" t="s">
        <v>111</v>
      </c>
      <c r="U3512" s="2" t="b">
        <f t="shared" si="1876"/>
        <v>1</v>
      </c>
      <c r="V3512" s="2" t="s">
        <v>126</v>
      </c>
      <c r="W3512" s="1" t="s">
        <v>112</v>
      </c>
      <c r="X3512" s="1" t="s">
        <v>138</v>
      </c>
      <c r="Y3512" s="2" t="s">
        <v>112</v>
      </c>
      <c r="Z3512" s="2" t="s">
        <v>111</v>
      </c>
      <c r="AA3512" s="2" t="s">
        <v>112</v>
      </c>
      <c r="AB3512" s="2">
        <v>10</v>
      </c>
      <c r="AC3512" s="1" t="s">
        <v>111</v>
      </c>
      <c r="AF3512" s="1" t="s">
        <v>111</v>
      </c>
      <c r="AH3512" s="1" t="s">
        <v>193</v>
      </c>
      <c r="AI3512" s="1" t="s">
        <v>13448</v>
      </c>
      <c r="AJ3512" s="1" t="s">
        <v>115</v>
      </c>
      <c r="AK3512" s="1" t="s">
        <v>194</v>
      </c>
      <c r="AN3512" s="1" t="s">
        <v>13449</v>
      </c>
      <c r="AO3512" s="1" t="s">
        <v>7893</v>
      </c>
      <c r="AZ3512" s="1" t="s">
        <v>133</v>
      </c>
      <c r="BA3512" s="1" t="s">
        <v>13450</v>
      </c>
      <c r="BE3512" s="1" t="s">
        <v>13451</v>
      </c>
      <c r="BG3512" s="1" t="s">
        <v>13452</v>
      </c>
      <c r="BH3512" s="1" t="s">
        <v>13453</v>
      </c>
      <c r="BJ3512" s="1" t="s">
        <v>111</v>
      </c>
      <c r="BN3512" s="1" t="s">
        <v>112</v>
      </c>
      <c r="BO3512" s="1" t="s">
        <v>148</v>
      </c>
      <c r="BP3512" s="1" t="s">
        <v>13454</v>
      </c>
      <c r="BU3512" s="34" t="s">
        <v>13455</v>
      </c>
      <c r="BV3512" s="9">
        <v>44949</v>
      </c>
      <c r="BW3512" s="34" t="s">
        <v>13456</v>
      </c>
      <c r="BY3512" s="2" t="s">
        <v>153</v>
      </c>
      <c r="BZ3512" s="2" t="s">
        <v>124</v>
      </c>
      <c r="CB3512" s="1" t="s">
        <v>6162</v>
      </c>
      <c r="CD3512" s="1" t="b">
        <f t="shared" si="1877"/>
        <v>0</v>
      </c>
      <c r="CE3512" s="1" t="b">
        <f t="shared" si="1878"/>
        <v>0</v>
      </c>
      <c r="CF3512" s="1" t="b">
        <f t="shared" si="1847"/>
        <v>0</v>
      </c>
      <c r="CG3512" s="1" t="b">
        <f t="shared" si="1848"/>
        <v>0</v>
      </c>
      <c r="CH3512" s="1" t="b">
        <f t="shared" si="1849"/>
        <v>0</v>
      </c>
      <c r="CI3512" s="1" t="b">
        <f t="shared" si="1850"/>
        <v>0</v>
      </c>
      <c r="CJ3512" s="1" t="b">
        <f t="shared" si="1851"/>
        <v>0</v>
      </c>
      <c r="CK3512" s="1" t="b">
        <f t="shared" si="1852"/>
        <v>0</v>
      </c>
      <c r="CL3512" s="1" t="b">
        <f t="shared" si="1853"/>
        <v>1</v>
      </c>
      <c r="CM3512" s="1" t="b">
        <f t="shared" si="1854"/>
        <v>0</v>
      </c>
      <c r="CN3512" s="1" t="b">
        <f t="shared" si="1855"/>
        <v>0</v>
      </c>
      <c r="CO3512" s="2" t="b">
        <f t="shared" si="1856"/>
        <v>0</v>
      </c>
      <c r="CP3512" s="2" t="b">
        <f t="shared" si="1857"/>
        <v>0</v>
      </c>
      <c r="CQ3512" s="2" t="b">
        <f t="shared" si="1858"/>
        <v>1</v>
      </c>
      <c r="CR3512" s="6" t="str">
        <f t="shared" si="1859"/>
        <v>Unknown</v>
      </c>
      <c r="CS3512" s="7">
        <f t="shared" si="1860"/>
        <v>0</v>
      </c>
      <c r="CT3512" s="7">
        <f t="shared" si="1861"/>
        <v>0</v>
      </c>
      <c r="CU3512" s="7">
        <f t="shared" si="1862"/>
        <v>0</v>
      </c>
      <c r="CV3512" s="7">
        <f t="shared" si="1863"/>
        <v>1</v>
      </c>
    </row>
    <row r="3513" spans="2:111" ht="159.5" x14ac:dyDescent="0.35">
      <c r="B3513" s="1" t="s">
        <v>13809</v>
      </c>
      <c r="C3513" s="9">
        <v>44670</v>
      </c>
      <c r="D3513" s="10" t="s">
        <v>13809</v>
      </c>
      <c r="E3513" s="1">
        <v>33</v>
      </c>
      <c r="F3513" s="1" t="s">
        <v>127</v>
      </c>
      <c r="G3513" s="1" t="s">
        <v>13809</v>
      </c>
      <c r="H3513" s="1" t="s">
        <v>13809</v>
      </c>
      <c r="K3513" s="2" t="s">
        <v>13809</v>
      </c>
      <c r="L3513" s="2" t="s">
        <v>183</v>
      </c>
      <c r="M3513" s="2" t="s">
        <v>128</v>
      </c>
      <c r="N3513" s="2" t="s">
        <v>13809</v>
      </c>
      <c r="O3513" s="2" t="s">
        <v>110</v>
      </c>
      <c r="P3513" s="2" t="s">
        <v>111</v>
      </c>
      <c r="S3513" s="2" t="s">
        <v>112</v>
      </c>
      <c r="T3513" s="2" t="s">
        <v>111</v>
      </c>
      <c r="U3513" s="2" t="b">
        <f t="shared" si="1876"/>
        <v>1</v>
      </c>
      <c r="V3513" s="2" t="s">
        <v>113</v>
      </c>
      <c r="W3513" s="1" t="s">
        <v>112</v>
      </c>
      <c r="X3513" s="1" t="s">
        <v>114</v>
      </c>
      <c r="Y3513" s="2" t="s">
        <v>112</v>
      </c>
      <c r="AA3513" s="2" t="s">
        <v>112</v>
      </c>
      <c r="AB3513" s="2">
        <v>3</v>
      </c>
      <c r="AC3513" s="1" t="s">
        <v>111</v>
      </c>
      <c r="AF3513" s="1" t="s">
        <v>111</v>
      </c>
      <c r="AK3513" s="1" t="s">
        <v>185</v>
      </c>
      <c r="AO3513" s="1" t="s">
        <v>213</v>
      </c>
      <c r="AS3513" s="1" t="s">
        <v>118</v>
      </c>
      <c r="AZ3513" s="1" t="s">
        <v>402</v>
      </c>
      <c r="BA3513" s="1" t="s">
        <v>12288</v>
      </c>
      <c r="BE3513" s="1" t="s">
        <v>12289</v>
      </c>
      <c r="BJ3513" s="1" t="s">
        <v>112</v>
      </c>
      <c r="BK3513" s="1" t="s">
        <v>112</v>
      </c>
      <c r="BL3513" s="1" t="s">
        <v>142</v>
      </c>
      <c r="BQ3513" s="1" t="s">
        <v>121</v>
      </c>
      <c r="BR3513" s="1" t="s">
        <v>122</v>
      </c>
      <c r="BS3513" s="1" t="s">
        <v>112</v>
      </c>
      <c r="BU3513" s="34" t="s">
        <v>12290</v>
      </c>
      <c r="BV3513" s="9">
        <v>44671</v>
      </c>
      <c r="BW3513" s="34" t="s">
        <v>12291</v>
      </c>
      <c r="BY3513" s="2" t="s">
        <v>136</v>
      </c>
      <c r="BZ3513" s="2" t="s">
        <v>124</v>
      </c>
      <c r="CA3513" s="2">
        <v>2</v>
      </c>
      <c r="CB3513" s="1" t="s">
        <v>12292</v>
      </c>
      <c r="CC3513" s="2" t="s">
        <v>126</v>
      </c>
      <c r="CD3513" s="1" t="b">
        <f t="shared" si="1877"/>
        <v>0</v>
      </c>
      <c r="CE3513" s="1" t="b">
        <f t="shared" si="1878"/>
        <v>0</v>
      </c>
      <c r="CF3513" s="1" t="b">
        <f t="shared" si="1847"/>
        <v>0</v>
      </c>
      <c r="CG3513" s="1" t="b">
        <f t="shared" si="1848"/>
        <v>0</v>
      </c>
      <c r="CH3513" s="1" t="b">
        <f t="shared" si="1849"/>
        <v>0</v>
      </c>
      <c r="CI3513" s="1" t="b">
        <f t="shared" si="1850"/>
        <v>0</v>
      </c>
      <c r="CJ3513" s="1" t="b">
        <f t="shared" si="1851"/>
        <v>0</v>
      </c>
      <c r="CK3513" s="1" t="b">
        <f t="shared" si="1852"/>
        <v>1</v>
      </c>
      <c r="CL3513" s="1" t="b">
        <f t="shared" si="1853"/>
        <v>0</v>
      </c>
      <c r="CM3513" s="1" t="b">
        <f t="shared" si="1854"/>
        <v>0</v>
      </c>
      <c r="CN3513" s="1" t="b">
        <f t="shared" si="1855"/>
        <v>0</v>
      </c>
      <c r="CO3513" s="2" t="b">
        <f t="shared" si="1856"/>
        <v>1</v>
      </c>
      <c r="CP3513" s="2" t="b">
        <f t="shared" si="1857"/>
        <v>1</v>
      </c>
      <c r="CQ3513" s="2" t="b">
        <f t="shared" si="1858"/>
        <v>0</v>
      </c>
      <c r="CR3513" s="6" t="str">
        <f t="shared" si="1859"/>
        <v>Male</v>
      </c>
      <c r="CS3513" s="7">
        <f t="shared" si="1860"/>
        <v>0</v>
      </c>
      <c r="CT3513" s="7">
        <f t="shared" si="1861"/>
        <v>0</v>
      </c>
      <c r="CU3513" s="7">
        <f t="shared" si="1862"/>
        <v>0</v>
      </c>
      <c r="CV3513" s="7">
        <f t="shared" si="1863"/>
        <v>0</v>
      </c>
      <c r="CW3513" s="7">
        <f>COUNTIF(M3513,"=*moderna*")</f>
        <v>1</v>
      </c>
      <c r="CX3513" s="1" t="b">
        <f>AND(E3513&lt;30,NOT(E3513="."),NOT(E3513=""))</f>
        <v>0</v>
      </c>
      <c r="CY3513" s="1" t="b">
        <f>AND(E3513&gt;17,E3513&lt;41,NOT(E3513="."),NOT(E3513=""))</f>
        <v>1</v>
      </c>
      <c r="DG3513" s="1" t="b">
        <f>AND(E3513&gt;4,E3513&lt;18,NOT(E3513=""),NOT(E3513="."))</f>
        <v>0</v>
      </c>
    </row>
    <row r="3514" spans="2:111" ht="101.5" x14ac:dyDescent="0.35">
      <c r="B3514" s="1" t="s">
        <v>13809</v>
      </c>
      <c r="C3514" s="9">
        <v>44670</v>
      </c>
      <c r="D3514" s="10" t="s">
        <v>13809</v>
      </c>
      <c r="E3514" s="1">
        <v>18</v>
      </c>
      <c r="F3514" s="1" t="s">
        <v>127</v>
      </c>
      <c r="G3514" s="1" t="s">
        <v>13809</v>
      </c>
      <c r="H3514" s="1" t="s">
        <v>13809</v>
      </c>
      <c r="I3514" s="9">
        <v>44665</v>
      </c>
      <c r="J3514" s="2" t="s">
        <v>128</v>
      </c>
      <c r="K3514" s="2" t="s">
        <v>13809</v>
      </c>
      <c r="N3514" s="2" t="s">
        <v>13809</v>
      </c>
      <c r="O3514" s="2" t="s">
        <v>110</v>
      </c>
      <c r="P3514" s="2" t="s">
        <v>111</v>
      </c>
      <c r="S3514" s="2" t="s">
        <v>111</v>
      </c>
      <c r="T3514" s="2" t="s">
        <v>112</v>
      </c>
      <c r="U3514" s="2" t="b">
        <v>1</v>
      </c>
      <c r="V3514" s="2" t="s">
        <v>113</v>
      </c>
      <c r="W3514" s="1" t="s">
        <v>112</v>
      </c>
      <c r="X3514" s="1" t="s">
        <v>114</v>
      </c>
      <c r="Y3514" s="2" t="s">
        <v>112</v>
      </c>
      <c r="Z3514" s="2" t="s">
        <v>112</v>
      </c>
      <c r="AB3514" s="2">
        <v>1</v>
      </c>
      <c r="AC3514" s="1" t="s">
        <v>112</v>
      </c>
      <c r="AD3514" s="1" t="s">
        <v>192</v>
      </c>
      <c r="AE3514" s="1" t="s">
        <v>12293</v>
      </c>
      <c r="AF3514" s="1" t="s">
        <v>111</v>
      </c>
      <c r="AH3514" s="1" t="s">
        <v>193</v>
      </c>
      <c r="AI3514" s="1" t="s">
        <v>12294</v>
      </c>
      <c r="AJ3514" s="1" t="s">
        <v>115</v>
      </c>
      <c r="AK3514" s="1" t="s">
        <v>129</v>
      </c>
      <c r="AO3514" s="1" t="s">
        <v>117</v>
      </c>
      <c r="AS3514" s="1" t="s">
        <v>118</v>
      </c>
      <c r="AU3514" s="1" t="s">
        <v>177</v>
      </c>
      <c r="AX3514" s="25">
        <v>0.45500000000000002</v>
      </c>
      <c r="AZ3514" s="1" t="s">
        <v>299</v>
      </c>
      <c r="BA3514" s="1" t="s">
        <v>12295</v>
      </c>
      <c r="BF3514" s="1" t="s">
        <v>12296</v>
      </c>
      <c r="BJ3514" s="1" t="s">
        <v>112</v>
      </c>
      <c r="BK3514" s="1" t="s">
        <v>112</v>
      </c>
      <c r="BL3514" s="1" t="s">
        <v>142</v>
      </c>
      <c r="BQ3514" s="1" t="s">
        <v>121</v>
      </c>
      <c r="BR3514" s="1" t="s">
        <v>122</v>
      </c>
      <c r="BS3514" s="1" t="s">
        <v>111</v>
      </c>
      <c r="BT3514" s="34" t="s">
        <v>12297</v>
      </c>
      <c r="BU3514" s="34" t="s">
        <v>4073</v>
      </c>
      <c r="BV3514" s="9">
        <v>44677</v>
      </c>
      <c r="BW3514" s="34" t="s">
        <v>12298</v>
      </c>
      <c r="BY3514" s="2" t="s">
        <v>156</v>
      </c>
      <c r="BZ3514" s="2" t="s">
        <v>124</v>
      </c>
      <c r="CA3514" s="2">
        <v>1</v>
      </c>
      <c r="CB3514" s="1" t="s">
        <v>169</v>
      </c>
      <c r="CC3514" s="2" t="s">
        <v>126</v>
      </c>
      <c r="CD3514" s="1" t="b">
        <v>1</v>
      </c>
      <c r="CE3514" s="1" t="b">
        <v>0</v>
      </c>
      <c r="CF3514" s="1" t="b">
        <f t="shared" si="1847"/>
        <v>0</v>
      </c>
      <c r="CG3514" s="1" t="b">
        <f t="shared" si="1848"/>
        <v>0</v>
      </c>
      <c r="CH3514" s="1" t="b">
        <f t="shared" si="1849"/>
        <v>0</v>
      </c>
      <c r="CI3514" s="1" t="b">
        <f t="shared" si="1850"/>
        <v>1</v>
      </c>
      <c r="CJ3514" s="1" t="b">
        <f t="shared" si="1851"/>
        <v>0</v>
      </c>
      <c r="CK3514" s="1" t="b">
        <f t="shared" si="1852"/>
        <v>0</v>
      </c>
      <c r="CL3514" s="1" t="b">
        <f t="shared" si="1853"/>
        <v>0</v>
      </c>
      <c r="CM3514" s="1" t="b">
        <f t="shared" si="1854"/>
        <v>0</v>
      </c>
      <c r="CN3514" s="1" t="b">
        <f t="shared" si="1855"/>
        <v>0</v>
      </c>
      <c r="CO3514" s="2" t="b">
        <f t="shared" si="1856"/>
        <v>1</v>
      </c>
      <c r="CP3514" s="2" t="b">
        <f t="shared" si="1857"/>
        <v>1</v>
      </c>
      <c r="CQ3514" s="2" t="b">
        <f t="shared" si="1858"/>
        <v>0</v>
      </c>
      <c r="CR3514" s="6" t="str">
        <f t="shared" si="1859"/>
        <v>Male</v>
      </c>
      <c r="CS3514" s="7">
        <f t="shared" si="1860"/>
        <v>0</v>
      </c>
      <c r="CT3514" s="7">
        <f t="shared" si="1861"/>
        <v>1</v>
      </c>
      <c r="CU3514" s="7">
        <f t="shared" si="1862"/>
        <v>0</v>
      </c>
      <c r="CV3514" s="7">
        <f t="shared" si="1863"/>
        <v>0</v>
      </c>
      <c r="CW3514" s="7">
        <f>COUNTIF(M3514,"=*moderna*")</f>
        <v>0</v>
      </c>
      <c r="CX3514" s="1" t="b">
        <f>AND(E3514&lt;30,NOT(E3514="."),NOT(E3514=""))</f>
        <v>1</v>
      </c>
      <c r="CY3514" s="1" t="b">
        <f>AND(E3514&gt;17,E3514&lt;41,NOT(E3514="."),NOT(E3514=""))</f>
        <v>1</v>
      </c>
      <c r="DG3514" s="1" t="b">
        <f>AND(E3514&gt;4,E3514&lt;18,NOT(E3514=""),NOT(E3514="."))</f>
        <v>0</v>
      </c>
    </row>
    <row r="3515" spans="2:111" ht="101.5" x14ac:dyDescent="0.35">
      <c r="B3515" s="1" t="s">
        <v>13809</v>
      </c>
      <c r="C3515" s="9">
        <v>44670</v>
      </c>
      <c r="D3515" s="10" t="s">
        <v>13809</v>
      </c>
      <c r="E3515" s="1">
        <v>18</v>
      </c>
      <c r="F3515" s="1" t="s">
        <v>127</v>
      </c>
      <c r="G3515" s="1" t="s">
        <v>13809</v>
      </c>
      <c r="H3515" s="1" t="s">
        <v>13809</v>
      </c>
      <c r="I3515" s="9">
        <v>44665</v>
      </c>
      <c r="J3515" s="2" t="s">
        <v>128</v>
      </c>
      <c r="K3515" s="2" t="s">
        <v>13809</v>
      </c>
      <c r="N3515" s="2" t="s">
        <v>13809</v>
      </c>
      <c r="O3515" s="2" t="s">
        <v>110</v>
      </c>
      <c r="P3515" s="2" t="s">
        <v>111</v>
      </c>
      <c r="S3515" s="2" t="s">
        <v>111</v>
      </c>
      <c r="T3515" s="2" t="s">
        <v>112</v>
      </c>
      <c r="U3515" s="2" t="b">
        <v>1</v>
      </c>
      <c r="V3515" s="2" t="s">
        <v>113</v>
      </c>
      <c r="W3515" s="1" t="s">
        <v>112</v>
      </c>
      <c r="X3515" s="1" t="s">
        <v>114</v>
      </c>
      <c r="Y3515" s="2" t="s">
        <v>112</v>
      </c>
      <c r="Z3515" s="2" t="s">
        <v>112</v>
      </c>
      <c r="AB3515" s="2">
        <v>1</v>
      </c>
      <c r="AC3515" s="1" t="s">
        <v>112</v>
      </c>
      <c r="AD3515" s="1" t="s">
        <v>192</v>
      </c>
      <c r="AE3515" s="1" t="s">
        <v>12293</v>
      </c>
      <c r="AF3515" s="1" t="s">
        <v>111</v>
      </c>
      <c r="AH3515" s="1" t="s">
        <v>193</v>
      </c>
      <c r="AI3515" s="1" t="s">
        <v>12294</v>
      </c>
      <c r="AJ3515" s="1" t="s">
        <v>115</v>
      </c>
      <c r="AK3515" s="1" t="s">
        <v>129</v>
      </c>
      <c r="AO3515" s="1" t="s">
        <v>117</v>
      </c>
      <c r="AS3515" s="1" t="s">
        <v>118</v>
      </c>
      <c r="AU3515" s="1" t="s">
        <v>177</v>
      </c>
      <c r="AX3515" s="25">
        <v>0.45500000000000002</v>
      </c>
      <c r="AZ3515" s="1" t="s">
        <v>299</v>
      </c>
      <c r="BA3515" s="1" t="s">
        <v>12295</v>
      </c>
      <c r="BF3515" s="1" t="s">
        <v>12296</v>
      </c>
      <c r="BJ3515" s="1" t="s">
        <v>112</v>
      </c>
      <c r="BK3515" s="1" t="s">
        <v>112</v>
      </c>
      <c r="BL3515" s="1" t="s">
        <v>142</v>
      </c>
      <c r="BQ3515" s="1" t="s">
        <v>121</v>
      </c>
      <c r="BR3515" s="1" t="s">
        <v>122</v>
      </c>
      <c r="BS3515" s="1" t="s">
        <v>111</v>
      </c>
      <c r="BT3515" s="34" t="s">
        <v>12297</v>
      </c>
      <c r="BU3515" s="34" t="s">
        <v>4073</v>
      </c>
      <c r="BV3515" s="9">
        <v>44677</v>
      </c>
      <c r="BW3515" s="34" t="s">
        <v>12298</v>
      </c>
      <c r="BY3515" s="2" t="s">
        <v>156</v>
      </c>
      <c r="BZ3515" s="2" t="s">
        <v>124</v>
      </c>
      <c r="CA3515" s="2">
        <v>1</v>
      </c>
      <c r="CB3515" s="1" t="s">
        <v>169</v>
      </c>
      <c r="CC3515" s="2" t="s">
        <v>126</v>
      </c>
      <c r="CD3515" s="1" t="b">
        <v>1</v>
      </c>
      <c r="CE3515" s="1" t="b">
        <v>0</v>
      </c>
      <c r="CF3515" s="1" t="b">
        <f t="shared" si="1847"/>
        <v>0</v>
      </c>
      <c r="CG3515" s="1" t="b">
        <f t="shared" si="1848"/>
        <v>0</v>
      </c>
      <c r="CH3515" s="1" t="b">
        <f t="shared" si="1849"/>
        <v>0</v>
      </c>
      <c r="CI3515" s="1" t="b">
        <f t="shared" si="1850"/>
        <v>1</v>
      </c>
      <c r="CJ3515" s="1" t="b">
        <f t="shared" si="1851"/>
        <v>0</v>
      </c>
      <c r="CK3515" s="1" t="b">
        <f t="shared" si="1852"/>
        <v>0</v>
      </c>
      <c r="CL3515" s="1" t="b">
        <f t="shared" si="1853"/>
        <v>0</v>
      </c>
      <c r="CM3515" s="1" t="b">
        <f t="shared" si="1854"/>
        <v>0</v>
      </c>
      <c r="CN3515" s="1" t="b">
        <f t="shared" si="1855"/>
        <v>0</v>
      </c>
      <c r="CO3515" s="2" t="b">
        <f t="shared" si="1856"/>
        <v>1</v>
      </c>
      <c r="CP3515" s="2" t="b">
        <f t="shared" si="1857"/>
        <v>1</v>
      </c>
      <c r="CQ3515" s="2" t="b">
        <f t="shared" si="1858"/>
        <v>0</v>
      </c>
      <c r="CR3515" s="6" t="str">
        <f t="shared" si="1859"/>
        <v>Male</v>
      </c>
      <c r="CS3515" s="7">
        <f t="shared" si="1860"/>
        <v>0</v>
      </c>
      <c r="CT3515" s="7">
        <f t="shared" si="1861"/>
        <v>1</v>
      </c>
      <c r="CU3515" s="7">
        <f t="shared" si="1862"/>
        <v>0</v>
      </c>
      <c r="CV3515" s="7">
        <f t="shared" si="1863"/>
        <v>0</v>
      </c>
      <c r="CW3515" s="7">
        <f>COUNTIF(M3515,"=*moderna*")</f>
        <v>0</v>
      </c>
      <c r="CX3515" s="1" t="b">
        <f>AND(E3515&lt;30,NOT(E3515="."),NOT(E3515=""))</f>
        <v>1</v>
      </c>
      <c r="CY3515" s="1" t="b">
        <f>AND(E3515&gt;17,E3515&lt;41,NOT(E3515="."),NOT(E3515=""))</f>
        <v>1</v>
      </c>
      <c r="DG3515" s="1" t="b">
        <f>AND(E3515&gt;4,E3515&lt;18,NOT(E3515=""),NOT(E3515="."))</f>
        <v>0</v>
      </c>
    </row>
    <row r="3516" spans="2:111" ht="406" x14ac:dyDescent="0.35">
      <c r="B3516" s="1" t="s">
        <v>13809</v>
      </c>
      <c r="C3516" s="9">
        <v>44670</v>
      </c>
      <c r="D3516" s="10" t="s">
        <v>13809</v>
      </c>
      <c r="E3516" s="1">
        <v>64</v>
      </c>
      <c r="F3516" s="1" t="s">
        <v>108</v>
      </c>
      <c r="G3516" s="1" t="s">
        <v>13809</v>
      </c>
      <c r="H3516" s="1" t="s">
        <v>13809</v>
      </c>
      <c r="I3516" s="9">
        <v>44273</v>
      </c>
      <c r="J3516" s="2" t="s">
        <v>128</v>
      </c>
      <c r="K3516" s="2" t="s">
        <v>13809</v>
      </c>
      <c r="L3516" s="9">
        <v>44301</v>
      </c>
      <c r="M3516" s="2" t="s">
        <v>128</v>
      </c>
      <c r="N3516" s="2" t="s">
        <v>13809</v>
      </c>
      <c r="O3516" s="2" t="s">
        <v>110</v>
      </c>
      <c r="P3516" s="2" t="s">
        <v>111</v>
      </c>
      <c r="S3516" s="2" t="s">
        <v>112</v>
      </c>
      <c r="T3516" s="2" t="s">
        <v>111</v>
      </c>
      <c r="U3516" s="2" t="b">
        <f>OR(S3516="yes",T3516="yes")</f>
        <v>1</v>
      </c>
      <c r="V3516" s="2" t="s">
        <v>113</v>
      </c>
      <c r="W3516" s="1" t="s">
        <v>111</v>
      </c>
      <c r="Y3516" s="2" t="s">
        <v>111</v>
      </c>
      <c r="AF3516" s="1" t="s">
        <v>111</v>
      </c>
      <c r="AJ3516" s="1" t="s">
        <v>418</v>
      </c>
      <c r="AK3516" s="1" t="s">
        <v>150</v>
      </c>
      <c r="AO3516" s="1" t="s">
        <v>166</v>
      </c>
      <c r="AS3516" s="1" t="s">
        <v>140</v>
      </c>
      <c r="AU3516" s="1" t="s">
        <v>191</v>
      </c>
      <c r="AX3516" s="1" t="s">
        <v>798</v>
      </c>
      <c r="AZ3516" s="1" t="s">
        <v>230</v>
      </c>
      <c r="BA3516" s="1" t="s">
        <v>12299</v>
      </c>
      <c r="BC3516" s="1" t="s">
        <v>12300</v>
      </c>
      <c r="BF3516" s="1" t="s">
        <v>12301</v>
      </c>
      <c r="BG3516" s="1">
        <v>25</v>
      </c>
      <c r="BH3516" s="1" t="s">
        <v>12302</v>
      </c>
      <c r="BJ3516" s="1" t="s">
        <v>112</v>
      </c>
      <c r="BK3516" s="1" t="s">
        <v>112</v>
      </c>
      <c r="BL3516" s="1" t="s">
        <v>12303</v>
      </c>
      <c r="BQ3516" s="1" t="s">
        <v>121</v>
      </c>
      <c r="BR3516" s="1" t="s">
        <v>122</v>
      </c>
      <c r="BS3516" s="1" t="s">
        <v>111</v>
      </c>
      <c r="BT3516" s="34" t="s">
        <v>12304</v>
      </c>
      <c r="BU3516" s="34" t="s">
        <v>12305</v>
      </c>
      <c r="BV3516" s="9">
        <v>44881</v>
      </c>
      <c r="BW3516" s="34" t="s">
        <v>12306</v>
      </c>
      <c r="BY3516" s="2" t="s">
        <v>123</v>
      </c>
      <c r="BZ3516" s="2" t="s">
        <v>124</v>
      </c>
      <c r="CA3516" s="2">
        <v>2</v>
      </c>
      <c r="CB3516" s="1" t="s">
        <v>295</v>
      </c>
      <c r="CC3516" s="2" t="s">
        <v>126</v>
      </c>
      <c r="CD3516" s="1" t="b">
        <f>AND(E3516&lt;30,NOT(E3516="."),NOT(E3516=""))</f>
        <v>0</v>
      </c>
      <c r="CE3516" s="1" t="b">
        <f>AND(E3516&lt;18,NOT(E3516="."),NOT(E3516=""))</f>
        <v>0</v>
      </c>
      <c r="CF3516" s="1" t="b">
        <f t="shared" si="1847"/>
        <v>0</v>
      </c>
      <c r="CG3516" s="1" t="b">
        <f t="shared" si="1848"/>
        <v>0</v>
      </c>
      <c r="CH3516" s="1" t="b">
        <f t="shared" si="1849"/>
        <v>0</v>
      </c>
      <c r="CI3516" s="1" t="b">
        <f t="shared" si="1850"/>
        <v>0</v>
      </c>
      <c r="CJ3516" s="1" t="b">
        <f t="shared" si="1851"/>
        <v>0</v>
      </c>
      <c r="CK3516" s="1" t="b">
        <f t="shared" si="1852"/>
        <v>0</v>
      </c>
      <c r="CL3516" s="1" t="b">
        <f t="shared" si="1853"/>
        <v>0</v>
      </c>
      <c r="CM3516" s="1" t="b">
        <f t="shared" si="1854"/>
        <v>1</v>
      </c>
      <c r="CN3516" s="1" t="b">
        <f t="shared" si="1855"/>
        <v>0</v>
      </c>
      <c r="CO3516" s="2" t="b">
        <f t="shared" si="1856"/>
        <v>0</v>
      </c>
      <c r="CP3516" s="2" t="b">
        <f t="shared" si="1857"/>
        <v>0</v>
      </c>
      <c r="CQ3516" s="2" t="b">
        <f t="shared" si="1858"/>
        <v>0</v>
      </c>
      <c r="CR3516" s="6" t="str">
        <f t="shared" si="1859"/>
        <v>Female</v>
      </c>
      <c r="CS3516" s="7">
        <f t="shared" si="1860"/>
        <v>0</v>
      </c>
      <c r="CT3516" s="7">
        <f t="shared" si="1861"/>
        <v>1</v>
      </c>
      <c r="CU3516" s="7">
        <f t="shared" si="1862"/>
        <v>0</v>
      </c>
      <c r="CV3516" s="7">
        <f t="shared" si="1863"/>
        <v>0</v>
      </c>
    </row>
    <row r="3517" spans="2:111" ht="217.5" x14ac:dyDescent="0.35">
      <c r="B3517" s="1" t="s">
        <v>13809</v>
      </c>
      <c r="C3517" s="9">
        <v>44670</v>
      </c>
      <c r="D3517" s="10" t="s">
        <v>13809</v>
      </c>
      <c r="E3517" s="1">
        <v>79</v>
      </c>
      <c r="F3517" s="1" t="s">
        <v>108</v>
      </c>
      <c r="G3517" s="1" t="s">
        <v>13809</v>
      </c>
      <c r="H3517" s="1" t="s">
        <v>13809</v>
      </c>
      <c r="J3517" s="2" t="s">
        <v>163</v>
      </c>
      <c r="K3517" s="2" t="s">
        <v>13809</v>
      </c>
      <c r="M3517" s="2" t="s">
        <v>163</v>
      </c>
      <c r="N3517" s="2" t="s">
        <v>13809</v>
      </c>
      <c r="O3517" s="2" t="s">
        <v>110</v>
      </c>
      <c r="P3517" s="2" t="s">
        <v>111</v>
      </c>
      <c r="S3517" s="2" t="s">
        <v>112</v>
      </c>
      <c r="T3517" s="2" t="s">
        <v>111</v>
      </c>
      <c r="U3517" s="2" t="b">
        <f>OR(S3517="yes",T3517="yes")</f>
        <v>1</v>
      </c>
      <c r="V3517" s="2" t="s">
        <v>126</v>
      </c>
      <c r="W3517" s="1" t="s">
        <v>111</v>
      </c>
      <c r="Y3517" s="2" t="s">
        <v>112</v>
      </c>
      <c r="AB3517" s="2">
        <v>1</v>
      </c>
      <c r="AC3517" s="1" t="s">
        <v>112</v>
      </c>
      <c r="AD3517" s="1" t="s">
        <v>192</v>
      </c>
      <c r="AE3517" s="1" t="s">
        <v>12307</v>
      </c>
      <c r="AF3517" s="1" t="s">
        <v>111</v>
      </c>
      <c r="AH3517" s="1" t="s">
        <v>193</v>
      </c>
      <c r="AI3517" s="1" t="s">
        <v>12308</v>
      </c>
      <c r="AJ3517" s="1" t="s">
        <v>115</v>
      </c>
      <c r="AK3517" s="1" t="s">
        <v>349</v>
      </c>
      <c r="AN3517" s="1" t="s">
        <v>12206</v>
      </c>
      <c r="AO3517" s="1" t="s">
        <v>166</v>
      </c>
      <c r="AU3517" s="1" t="s">
        <v>132</v>
      </c>
      <c r="AZ3517" s="1" t="s">
        <v>395</v>
      </c>
      <c r="BA3517" s="1" t="s">
        <v>12309</v>
      </c>
      <c r="BF3517" s="1" t="s">
        <v>12310</v>
      </c>
      <c r="BJ3517" s="1" t="s">
        <v>112</v>
      </c>
      <c r="BK3517" s="1" t="s">
        <v>111</v>
      </c>
      <c r="BQ3517" s="1" t="s">
        <v>121</v>
      </c>
      <c r="BR3517" s="1" t="s">
        <v>122</v>
      </c>
      <c r="BS3517" s="1" t="s">
        <v>112</v>
      </c>
      <c r="BU3517" s="34" t="s">
        <v>12311</v>
      </c>
      <c r="BV3517" s="9">
        <v>44816</v>
      </c>
      <c r="BW3517" s="34" t="s">
        <v>12312</v>
      </c>
      <c r="BY3517" s="2" t="s">
        <v>153</v>
      </c>
      <c r="BZ3517" s="2" t="s">
        <v>124</v>
      </c>
      <c r="CB3517" s="1" t="s">
        <v>199</v>
      </c>
      <c r="CD3517" s="1" t="b">
        <f>AND(E3517&lt;30,NOT(E3517="."),NOT(E3517=""))</f>
        <v>0</v>
      </c>
      <c r="CE3517" s="1" t="b">
        <f>AND(E3517&lt;18,NOT(E3517="."),NOT(E3517=""))</f>
        <v>0</v>
      </c>
      <c r="CF3517" s="1" t="b">
        <f t="shared" si="1847"/>
        <v>0</v>
      </c>
      <c r="CG3517" s="1" t="b">
        <f t="shared" si="1848"/>
        <v>0</v>
      </c>
      <c r="CH3517" s="1" t="b">
        <f t="shared" si="1849"/>
        <v>0</v>
      </c>
      <c r="CI3517" s="1" t="b">
        <f t="shared" si="1850"/>
        <v>0</v>
      </c>
      <c r="CJ3517" s="1" t="b">
        <f t="shared" si="1851"/>
        <v>0</v>
      </c>
      <c r="CK3517" s="1" t="b">
        <f t="shared" si="1852"/>
        <v>0</v>
      </c>
      <c r="CL3517" s="1" t="b">
        <f t="shared" si="1853"/>
        <v>0</v>
      </c>
      <c r="CM3517" s="1" t="b">
        <f t="shared" si="1854"/>
        <v>0</v>
      </c>
      <c r="CN3517" s="1" t="b">
        <f t="shared" si="1855"/>
        <v>1</v>
      </c>
      <c r="CO3517" s="2" t="b">
        <f t="shared" si="1856"/>
        <v>1</v>
      </c>
      <c r="CP3517" s="2" t="b">
        <f t="shared" si="1857"/>
        <v>1</v>
      </c>
      <c r="CQ3517" s="2" t="b">
        <f t="shared" si="1858"/>
        <v>0</v>
      </c>
      <c r="CR3517" s="6" t="str">
        <f t="shared" si="1859"/>
        <v>Female</v>
      </c>
      <c r="CS3517" s="7">
        <f t="shared" si="1860"/>
        <v>0</v>
      </c>
      <c r="CT3517" s="7">
        <f t="shared" si="1861"/>
        <v>0</v>
      </c>
      <c r="CU3517" s="7">
        <f t="shared" si="1862"/>
        <v>0</v>
      </c>
      <c r="CV3517" s="7">
        <f t="shared" si="1863"/>
        <v>0</v>
      </c>
    </row>
    <row r="3518" spans="2:111" ht="409.5" x14ac:dyDescent="0.35">
      <c r="B3518" s="1" t="s">
        <v>13809</v>
      </c>
      <c r="C3518" s="9">
        <v>44671</v>
      </c>
      <c r="D3518" s="10" t="s">
        <v>13809</v>
      </c>
      <c r="E3518" s="1">
        <v>15</v>
      </c>
      <c r="F3518" s="1" t="s">
        <v>127</v>
      </c>
      <c r="G3518" s="1" t="s">
        <v>13809</v>
      </c>
      <c r="H3518" s="1" t="s">
        <v>13809</v>
      </c>
      <c r="I3518" s="9">
        <v>44331</v>
      </c>
      <c r="J3518" s="2" t="s">
        <v>109</v>
      </c>
      <c r="K3518" s="2" t="s">
        <v>13809</v>
      </c>
      <c r="L3518" s="9">
        <v>44352</v>
      </c>
      <c r="M3518" s="2" t="s">
        <v>109</v>
      </c>
      <c r="N3518" s="2" t="s">
        <v>13809</v>
      </c>
      <c r="O3518" s="2" t="s">
        <v>110</v>
      </c>
      <c r="P3518" s="2" t="s">
        <v>111</v>
      </c>
      <c r="S3518" s="2" t="s">
        <v>112</v>
      </c>
      <c r="T3518" s="2" t="s">
        <v>111</v>
      </c>
      <c r="U3518" s="2" t="b">
        <v>1</v>
      </c>
      <c r="V3518" s="2" t="s">
        <v>113</v>
      </c>
      <c r="W3518" s="1" t="s">
        <v>112</v>
      </c>
      <c r="X3518" s="1" t="s">
        <v>110</v>
      </c>
      <c r="Y3518" s="2" t="s">
        <v>112</v>
      </c>
      <c r="Z3518" s="2" t="s">
        <v>111</v>
      </c>
      <c r="AA3518" s="2" t="s">
        <v>111</v>
      </c>
      <c r="AB3518" s="2">
        <v>3</v>
      </c>
      <c r="AC3518" s="1" t="s">
        <v>112</v>
      </c>
      <c r="AD3518" s="1" t="s">
        <v>192</v>
      </c>
      <c r="AE3518" s="1" t="s">
        <v>13596</v>
      </c>
      <c r="AF3518" s="1" t="s">
        <v>111</v>
      </c>
      <c r="AJ3518" s="1" t="s">
        <v>115</v>
      </c>
      <c r="AK3518" s="1" t="s">
        <v>194</v>
      </c>
      <c r="AN3518" s="1" t="s">
        <v>13597</v>
      </c>
      <c r="AO3518" s="1" t="s">
        <v>195</v>
      </c>
      <c r="AS3518" s="1" t="s">
        <v>3119</v>
      </c>
      <c r="AU3518" s="1" t="s">
        <v>1255</v>
      </c>
      <c r="AX3518" s="12">
        <v>0.57999999999999996</v>
      </c>
      <c r="AZ3518" s="1" t="s">
        <v>222</v>
      </c>
      <c r="BC3518" s="1" t="s">
        <v>13598</v>
      </c>
      <c r="BJ3518" s="1" t="s">
        <v>112</v>
      </c>
      <c r="BK3518" s="1" t="s">
        <v>112</v>
      </c>
      <c r="BL3518" s="1" t="s">
        <v>142</v>
      </c>
      <c r="BQ3518" s="1" t="s">
        <v>121</v>
      </c>
      <c r="BR3518" s="1" t="s">
        <v>122</v>
      </c>
      <c r="BS3518" s="1" t="s">
        <v>111</v>
      </c>
      <c r="BT3518" s="34" t="s">
        <v>158</v>
      </c>
      <c r="BU3518" s="34" t="s">
        <v>13599</v>
      </c>
      <c r="BV3518" s="9">
        <v>44974</v>
      </c>
      <c r="BW3518" s="34" t="s">
        <v>13600</v>
      </c>
      <c r="BY3518" s="2" t="s">
        <v>123</v>
      </c>
      <c r="BZ3518" s="2" t="s">
        <v>124</v>
      </c>
      <c r="CA3518" s="2">
        <v>3</v>
      </c>
      <c r="CB3518" s="1" t="s">
        <v>1477</v>
      </c>
      <c r="CC3518" s="2" t="s">
        <v>126</v>
      </c>
      <c r="CD3518" s="1" t="b">
        <v>1</v>
      </c>
      <c r="CE3518" s="1" t="b">
        <v>1</v>
      </c>
      <c r="CF3518" s="1" t="b">
        <f t="shared" si="1847"/>
        <v>0</v>
      </c>
      <c r="CG3518" s="1" t="b">
        <f t="shared" si="1848"/>
        <v>1</v>
      </c>
      <c r="CH3518" s="1" t="b">
        <f t="shared" si="1849"/>
        <v>0</v>
      </c>
      <c r="CI3518" s="1" t="b">
        <f t="shared" si="1850"/>
        <v>0</v>
      </c>
      <c r="CJ3518" s="1" t="b">
        <f t="shared" si="1851"/>
        <v>0</v>
      </c>
      <c r="CK3518" s="1" t="b">
        <f t="shared" si="1852"/>
        <v>0</v>
      </c>
      <c r="CL3518" s="1" t="b">
        <f t="shared" si="1853"/>
        <v>0</v>
      </c>
      <c r="CM3518" s="1" t="b">
        <f t="shared" si="1854"/>
        <v>0</v>
      </c>
      <c r="CN3518" s="1" t="b">
        <f t="shared" si="1855"/>
        <v>0</v>
      </c>
      <c r="CO3518" s="2" t="b">
        <f t="shared" si="1856"/>
        <v>1</v>
      </c>
      <c r="CP3518" s="2" t="b">
        <f t="shared" si="1857"/>
        <v>1</v>
      </c>
      <c r="CQ3518" s="2" t="b">
        <f t="shared" si="1858"/>
        <v>0</v>
      </c>
      <c r="CR3518" s="6" t="str">
        <f t="shared" si="1859"/>
        <v>Male</v>
      </c>
      <c r="CS3518" s="7">
        <f t="shared" si="1860"/>
        <v>1</v>
      </c>
      <c r="CT3518" s="7">
        <f t="shared" si="1861"/>
        <v>0</v>
      </c>
      <c r="CU3518" s="7">
        <f t="shared" si="1862"/>
        <v>0</v>
      </c>
      <c r="CV3518" s="7">
        <f t="shared" si="1863"/>
        <v>1</v>
      </c>
    </row>
    <row r="3519" spans="2:111" ht="29" x14ac:dyDescent="0.35">
      <c r="B3519" s="1" t="s">
        <v>13809</v>
      </c>
      <c r="C3519" s="9">
        <v>44671</v>
      </c>
      <c r="D3519" s="10" t="s">
        <v>13809</v>
      </c>
      <c r="E3519" s="1">
        <v>67</v>
      </c>
      <c r="F3519" s="1" t="s">
        <v>127</v>
      </c>
      <c r="G3519" s="1" t="s">
        <v>13809</v>
      </c>
      <c r="H3519" s="1" t="s">
        <v>13809</v>
      </c>
      <c r="I3519" s="9">
        <v>44650</v>
      </c>
      <c r="J3519" s="2" t="s">
        <v>109</v>
      </c>
      <c r="K3519" s="2" t="s">
        <v>13809</v>
      </c>
      <c r="N3519" s="2" t="s">
        <v>13809</v>
      </c>
      <c r="O3519" s="2" t="s">
        <v>110</v>
      </c>
      <c r="P3519" s="2" t="s">
        <v>111</v>
      </c>
      <c r="S3519" s="2" t="s">
        <v>112</v>
      </c>
      <c r="T3519" s="2" t="s">
        <v>111</v>
      </c>
      <c r="U3519" s="2" t="b">
        <f t="shared" ref="U3519:U3547" si="1879">OR(S3519="yes",T3519="yes")</f>
        <v>1</v>
      </c>
      <c r="V3519" s="2" t="s">
        <v>113</v>
      </c>
      <c r="Y3519" s="2" t="s">
        <v>112</v>
      </c>
      <c r="Z3519" s="2" t="s">
        <v>112</v>
      </c>
      <c r="AB3519" s="2">
        <v>12</v>
      </c>
      <c r="AC3519" s="1" t="s">
        <v>111</v>
      </c>
      <c r="AF3519" s="1" t="s">
        <v>111</v>
      </c>
      <c r="AJ3519" s="1" t="s">
        <v>115</v>
      </c>
      <c r="AK3519" s="1" t="s">
        <v>129</v>
      </c>
      <c r="AO3519" s="1" t="s">
        <v>237</v>
      </c>
      <c r="BJ3519" s="1" t="s">
        <v>112</v>
      </c>
      <c r="BQ3519" s="1" t="s">
        <v>121</v>
      </c>
      <c r="BR3519" s="1" t="s">
        <v>122</v>
      </c>
      <c r="BS3519" s="1" t="s">
        <v>112</v>
      </c>
      <c r="BU3519" s="34" t="s">
        <v>13593</v>
      </c>
      <c r="BV3519" s="9">
        <v>44687</v>
      </c>
      <c r="BW3519" s="34" t="s">
        <v>15276</v>
      </c>
      <c r="BZ3519" s="2" t="s">
        <v>162</v>
      </c>
      <c r="CB3519" s="1" t="s">
        <v>4569</v>
      </c>
      <c r="CD3519" s="1" t="b">
        <f>AND(E3519&lt;30,NOT(E3519="."),NOT(E3519=""))</f>
        <v>0</v>
      </c>
      <c r="CE3519" s="1" t="b">
        <f>AND(E3519&lt;18,NOT(E3519="."),NOT(E3519=""))</f>
        <v>0</v>
      </c>
      <c r="CF3519" s="1" t="b">
        <f t="shared" si="1847"/>
        <v>0</v>
      </c>
      <c r="CG3519" s="1" t="b">
        <f t="shared" si="1848"/>
        <v>0</v>
      </c>
      <c r="CH3519" s="1" t="b">
        <f t="shared" si="1849"/>
        <v>0</v>
      </c>
      <c r="CI3519" s="1" t="b">
        <f t="shared" si="1850"/>
        <v>0</v>
      </c>
      <c r="CJ3519" s="1" t="b">
        <f t="shared" si="1851"/>
        <v>0</v>
      </c>
      <c r="CK3519" s="1" t="b">
        <f t="shared" si="1852"/>
        <v>0</v>
      </c>
      <c r="CL3519" s="1" t="b">
        <f t="shared" si="1853"/>
        <v>0</v>
      </c>
      <c r="CM3519" s="1" t="b">
        <f t="shared" si="1854"/>
        <v>0</v>
      </c>
      <c r="CN3519" s="1" t="b">
        <f t="shared" si="1855"/>
        <v>1</v>
      </c>
      <c r="CO3519" s="2" t="b">
        <f t="shared" si="1856"/>
        <v>0</v>
      </c>
      <c r="CP3519" s="2" t="b">
        <f t="shared" si="1857"/>
        <v>0</v>
      </c>
      <c r="CQ3519" s="2" t="b">
        <f t="shared" si="1858"/>
        <v>1</v>
      </c>
      <c r="CR3519" s="6" t="str">
        <f t="shared" si="1859"/>
        <v>Male</v>
      </c>
      <c r="CS3519" s="7">
        <f t="shared" si="1860"/>
        <v>1</v>
      </c>
      <c r="CT3519" s="7">
        <f t="shared" si="1861"/>
        <v>0</v>
      </c>
      <c r="CU3519" s="7">
        <f t="shared" si="1862"/>
        <v>0</v>
      </c>
      <c r="CV3519" s="7">
        <f t="shared" si="1863"/>
        <v>0</v>
      </c>
    </row>
    <row r="3520" spans="2:111" ht="362.5" x14ac:dyDescent="0.35">
      <c r="B3520" s="1" t="s">
        <v>13809</v>
      </c>
      <c r="C3520" s="9">
        <v>44671</v>
      </c>
      <c r="D3520" s="10" t="s">
        <v>13809</v>
      </c>
      <c r="E3520" s="1">
        <v>39</v>
      </c>
      <c r="F3520" s="1" t="s">
        <v>108</v>
      </c>
      <c r="G3520" s="1" t="s">
        <v>13809</v>
      </c>
      <c r="H3520" s="1" t="s">
        <v>13809</v>
      </c>
      <c r="I3520" s="9">
        <v>44635</v>
      </c>
      <c r="J3520" s="2" t="s">
        <v>109</v>
      </c>
      <c r="K3520" s="2" t="s">
        <v>13809</v>
      </c>
      <c r="N3520" s="2" t="s">
        <v>13809</v>
      </c>
      <c r="O3520" s="2" t="s">
        <v>110</v>
      </c>
      <c r="P3520" s="2" t="s">
        <v>111</v>
      </c>
      <c r="S3520" s="2" t="s">
        <v>112</v>
      </c>
      <c r="T3520" s="2" t="s">
        <v>111</v>
      </c>
      <c r="U3520" s="2" t="b">
        <f t="shared" si="1879"/>
        <v>1</v>
      </c>
      <c r="V3520" s="2" t="s">
        <v>113</v>
      </c>
      <c r="W3520" s="1" t="s">
        <v>111</v>
      </c>
      <c r="Y3520" s="2" t="s">
        <v>112</v>
      </c>
      <c r="Z3520" s="2" t="s">
        <v>112</v>
      </c>
      <c r="AB3520" s="2">
        <v>8</v>
      </c>
      <c r="AH3520" s="1" t="s">
        <v>193</v>
      </c>
      <c r="AI3520" s="1" t="s">
        <v>12313</v>
      </c>
      <c r="AJ3520" s="1" t="s">
        <v>418</v>
      </c>
      <c r="AK3520" s="1" t="s">
        <v>349</v>
      </c>
      <c r="AN3520" s="1" t="s">
        <v>12314</v>
      </c>
      <c r="AO3520" s="1" t="s">
        <v>117</v>
      </c>
      <c r="AS3520" s="1" t="s">
        <v>401</v>
      </c>
      <c r="AU3520" s="1" t="s">
        <v>177</v>
      </c>
      <c r="AX3520" s="1">
        <v>10</v>
      </c>
      <c r="AZ3520" s="1" t="s">
        <v>2359</v>
      </c>
      <c r="BC3520" s="1" t="s">
        <v>12315</v>
      </c>
      <c r="BF3520" s="1" t="s">
        <v>12316</v>
      </c>
      <c r="BJ3520" s="1" t="s">
        <v>112</v>
      </c>
      <c r="BK3520" s="1" t="s">
        <v>111</v>
      </c>
      <c r="BQ3520" s="1" t="s">
        <v>121</v>
      </c>
      <c r="BR3520" s="1" t="s">
        <v>122</v>
      </c>
      <c r="BS3520" s="1" t="s">
        <v>111</v>
      </c>
      <c r="BT3520" s="34" t="s">
        <v>12317</v>
      </c>
      <c r="BU3520" s="34" t="s">
        <v>12318</v>
      </c>
      <c r="BV3520" s="9">
        <v>44673</v>
      </c>
      <c r="BW3520" s="34" t="s">
        <v>12319</v>
      </c>
      <c r="BY3520" s="2" t="s">
        <v>153</v>
      </c>
      <c r="BZ3520" s="2" t="s">
        <v>124</v>
      </c>
      <c r="CA3520" s="2">
        <v>1</v>
      </c>
      <c r="CB3520" s="1" t="s">
        <v>207</v>
      </c>
      <c r="CC3520" s="2" t="s">
        <v>126</v>
      </c>
      <c r="CD3520" s="1" t="b">
        <v>0</v>
      </c>
      <c r="CE3520" s="1" t="b">
        <v>0</v>
      </c>
      <c r="CF3520" s="1" t="b">
        <f t="shared" si="1847"/>
        <v>0</v>
      </c>
      <c r="CG3520" s="1" t="b">
        <f t="shared" si="1848"/>
        <v>0</v>
      </c>
      <c r="CH3520" s="1" t="b">
        <f t="shared" si="1849"/>
        <v>0</v>
      </c>
      <c r="CI3520" s="1" t="b">
        <f t="shared" si="1850"/>
        <v>0</v>
      </c>
      <c r="CJ3520" s="1" t="b">
        <f t="shared" si="1851"/>
        <v>0</v>
      </c>
      <c r="CK3520" s="1" t="b">
        <f t="shared" si="1852"/>
        <v>1</v>
      </c>
      <c r="CL3520" s="1" t="b">
        <f t="shared" si="1853"/>
        <v>0</v>
      </c>
      <c r="CM3520" s="1" t="b">
        <f t="shared" si="1854"/>
        <v>0</v>
      </c>
      <c r="CN3520" s="1" t="b">
        <f t="shared" si="1855"/>
        <v>0</v>
      </c>
      <c r="CO3520" s="2" t="b">
        <f t="shared" si="1856"/>
        <v>0</v>
      </c>
      <c r="CP3520" s="2" t="b">
        <f t="shared" si="1857"/>
        <v>0</v>
      </c>
      <c r="CQ3520" s="2" t="b">
        <f t="shared" si="1858"/>
        <v>1</v>
      </c>
      <c r="CR3520" s="6" t="str">
        <f t="shared" si="1859"/>
        <v>Female</v>
      </c>
      <c r="CS3520" s="7">
        <f t="shared" si="1860"/>
        <v>1</v>
      </c>
      <c r="CT3520" s="7">
        <f t="shared" si="1861"/>
        <v>0</v>
      </c>
      <c r="CU3520" s="7">
        <f t="shared" si="1862"/>
        <v>0</v>
      </c>
      <c r="CV3520" s="7">
        <f t="shared" si="1863"/>
        <v>0</v>
      </c>
      <c r="CW3520" s="7">
        <f>COUNTIF(M3520,"=*moderna*")</f>
        <v>0</v>
      </c>
      <c r="CX3520" s="1" t="b">
        <f>AND(E3520&lt;30,NOT(E3520="."),NOT(E3520=""))</f>
        <v>0</v>
      </c>
      <c r="CY3520" s="1" t="b">
        <f>AND(E3520&gt;17,E3520&lt;41,NOT(E3520="."),NOT(E3520=""))</f>
        <v>1</v>
      </c>
      <c r="CZ3520" s="2">
        <v>7696</v>
      </c>
      <c r="DG3520" s="1" t="b">
        <f>AND(E3520&gt;4,E3520&lt;18,NOT(E3520=""),NOT(E3520="."))</f>
        <v>0</v>
      </c>
    </row>
    <row r="3521" spans="2:111" ht="72.5" x14ac:dyDescent="0.35">
      <c r="B3521" s="1" t="s">
        <v>13809</v>
      </c>
      <c r="C3521" s="9">
        <v>44672</v>
      </c>
      <c r="D3521" s="10" t="s">
        <v>13809</v>
      </c>
      <c r="E3521" s="1">
        <v>29</v>
      </c>
      <c r="F3521" s="1" t="s">
        <v>127</v>
      </c>
      <c r="G3521" s="1" t="s">
        <v>13809</v>
      </c>
      <c r="H3521" s="1" t="s">
        <v>13809</v>
      </c>
      <c r="I3521" s="2" t="s">
        <v>183</v>
      </c>
      <c r="J3521" s="2" t="s">
        <v>163</v>
      </c>
      <c r="K3521" s="2" t="s">
        <v>13809</v>
      </c>
      <c r="L3521" s="9">
        <v>44544</v>
      </c>
      <c r="M3521" s="2" t="s">
        <v>109</v>
      </c>
      <c r="N3521" s="2" t="s">
        <v>13809</v>
      </c>
      <c r="O3521" s="2" t="s">
        <v>110</v>
      </c>
      <c r="P3521" s="2" t="s">
        <v>111</v>
      </c>
      <c r="S3521" s="2" t="s">
        <v>112</v>
      </c>
      <c r="T3521" s="2" t="s">
        <v>111</v>
      </c>
      <c r="U3521" s="2" t="b">
        <f t="shared" si="1879"/>
        <v>1</v>
      </c>
      <c r="V3521" s="2" t="s">
        <v>113</v>
      </c>
      <c r="W3521" s="1" t="s">
        <v>112</v>
      </c>
      <c r="X3521" s="1" t="s">
        <v>114</v>
      </c>
      <c r="Y3521" s="2" t="s">
        <v>112</v>
      </c>
      <c r="Z3521" s="2" t="s">
        <v>111</v>
      </c>
      <c r="AA3521" s="2" t="s">
        <v>112</v>
      </c>
      <c r="AB3521" s="2">
        <v>3</v>
      </c>
      <c r="AC3521" s="1" t="s">
        <v>111</v>
      </c>
      <c r="AF3521" s="1" t="s">
        <v>111</v>
      </c>
      <c r="AJ3521" s="1" t="s">
        <v>115</v>
      </c>
      <c r="AK3521" s="1" t="s">
        <v>150</v>
      </c>
      <c r="AO3521" s="1" t="s">
        <v>117</v>
      </c>
      <c r="AS3521" s="1" t="s">
        <v>118</v>
      </c>
      <c r="AU3521" s="1" t="s">
        <v>177</v>
      </c>
      <c r="AX3521" s="1" t="s">
        <v>4083</v>
      </c>
      <c r="AZ3521" s="1" t="s">
        <v>629</v>
      </c>
      <c r="BA3521" s="1" t="s">
        <v>12320</v>
      </c>
      <c r="BD3521" s="1" t="s">
        <v>12321</v>
      </c>
      <c r="BJ3521" s="1" t="s">
        <v>112</v>
      </c>
      <c r="BK3521" s="1" t="s">
        <v>112</v>
      </c>
      <c r="BL3521" s="1" t="s">
        <v>226</v>
      </c>
      <c r="BQ3521" s="1" t="s">
        <v>121</v>
      </c>
      <c r="BR3521" s="1" t="s">
        <v>122</v>
      </c>
      <c r="BS3521" s="1" t="s">
        <v>111</v>
      </c>
      <c r="BT3521" s="34" t="s">
        <v>12322</v>
      </c>
      <c r="BU3521" s="34" t="s">
        <v>12323</v>
      </c>
      <c r="BV3521" s="9">
        <v>44686</v>
      </c>
      <c r="BW3521" s="34" t="s">
        <v>12324</v>
      </c>
      <c r="BY3521" s="2" t="s">
        <v>123</v>
      </c>
      <c r="BZ3521" s="2" t="s">
        <v>124</v>
      </c>
      <c r="CA3521" s="2">
        <v>2</v>
      </c>
      <c r="CB3521" s="1" t="s">
        <v>540</v>
      </c>
      <c r="CC3521" s="2" t="s">
        <v>126</v>
      </c>
      <c r="CD3521" s="1" t="b">
        <f>AND(E3521&lt;30,NOT(E3521="."),NOT(E3521=""))</f>
        <v>1</v>
      </c>
      <c r="CE3521" s="1" t="b">
        <f>AND(E3521&lt;18,NOT(E3521="."),NOT(E3521=""))</f>
        <v>0</v>
      </c>
      <c r="CF3521" s="1" t="b">
        <f t="shared" si="1847"/>
        <v>0</v>
      </c>
      <c r="CG3521" s="1" t="b">
        <f t="shared" si="1848"/>
        <v>0</v>
      </c>
      <c r="CH3521" s="1" t="b">
        <f t="shared" si="1849"/>
        <v>0</v>
      </c>
      <c r="CI3521" s="1" t="b">
        <f t="shared" si="1850"/>
        <v>0</v>
      </c>
      <c r="CJ3521" s="1" t="b">
        <f t="shared" si="1851"/>
        <v>1</v>
      </c>
      <c r="CK3521" s="1" t="b">
        <f t="shared" si="1852"/>
        <v>0</v>
      </c>
      <c r="CL3521" s="1" t="b">
        <f t="shared" si="1853"/>
        <v>0</v>
      </c>
      <c r="CM3521" s="1" t="b">
        <f t="shared" si="1854"/>
        <v>0</v>
      </c>
      <c r="CN3521" s="1" t="b">
        <f t="shared" si="1855"/>
        <v>0</v>
      </c>
      <c r="CO3521" s="2" t="b">
        <f t="shared" si="1856"/>
        <v>1</v>
      </c>
      <c r="CP3521" s="2" t="b">
        <f t="shared" si="1857"/>
        <v>1</v>
      </c>
      <c r="CQ3521" s="2" t="b">
        <f t="shared" si="1858"/>
        <v>0</v>
      </c>
      <c r="CR3521" s="6" t="str">
        <f t="shared" si="1859"/>
        <v>Male</v>
      </c>
      <c r="CS3521" s="7">
        <f t="shared" si="1860"/>
        <v>0</v>
      </c>
      <c r="CT3521" s="7">
        <f t="shared" si="1861"/>
        <v>0</v>
      </c>
      <c r="CU3521" s="7">
        <f t="shared" si="1862"/>
        <v>0</v>
      </c>
      <c r="CV3521" s="7">
        <f t="shared" si="1863"/>
        <v>1</v>
      </c>
      <c r="CW3521" s="7">
        <f>COUNTIF(M3521,"=*moderna*")</f>
        <v>0</v>
      </c>
      <c r="CX3521" s="1" t="b">
        <f>AND(E3521&lt;30,NOT(E3521="."),NOT(E3521=""))</f>
        <v>1</v>
      </c>
      <c r="CY3521" s="1" t="b">
        <f>AND(E3521&gt;17,E3521&lt;41,NOT(E3521="."),NOT(E3521=""))</f>
        <v>1</v>
      </c>
      <c r="DG3521" s="1" t="b">
        <f>AND(E3521&gt;4,E3521&lt;18,NOT(E3521=""),NOT(E3521="."))</f>
        <v>0</v>
      </c>
    </row>
    <row r="3522" spans="2:111" ht="43.5" x14ac:dyDescent="0.35">
      <c r="B3522" s="1" t="s">
        <v>13809</v>
      </c>
      <c r="C3522" s="9">
        <v>44672</v>
      </c>
      <c r="D3522" s="10" t="s">
        <v>13809</v>
      </c>
      <c r="E3522" s="1">
        <v>86</v>
      </c>
      <c r="F3522" s="1" t="s">
        <v>127</v>
      </c>
      <c r="G3522" s="1" t="s">
        <v>13809</v>
      </c>
      <c r="H3522" s="1" t="s">
        <v>13809</v>
      </c>
      <c r="K3522" s="2" t="s">
        <v>13809</v>
      </c>
      <c r="N3522" s="2" t="s">
        <v>13809</v>
      </c>
      <c r="O3522" s="2" t="s">
        <v>110</v>
      </c>
      <c r="P3522" s="2" t="s">
        <v>111</v>
      </c>
      <c r="S3522" s="2" t="s">
        <v>112</v>
      </c>
      <c r="T3522" s="2" t="s">
        <v>111</v>
      </c>
      <c r="U3522" s="2" t="b">
        <f t="shared" si="1879"/>
        <v>1</v>
      </c>
      <c r="V3522" s="2" t="s">
        <v>126</v>
      </c>
      <c r="W3522" s="1" t="s">
        <v>111</v>
      </c>
      <c r="Y3522" s="2" t="s">
        <v>112</v>
      </c>
      <c r="AB3522" s="2">
        <v>3</v>
      </c>
      <c r="AH3522" s="1" t="s">
        <v>193</v>
      </c>
      <c r="AI3522" s="1" t="s">
        <v>12325</v>
      </c>
      <c r="AK3522" s="1" t="s">
        <v>201</v>
      </c>
      <c r="AN3522" s="1" t="s">
        <v>9342</v>
      </c>
      <c r="AO3522" s="1" t="s">
        <v>11537</v>
      </c>
      <c r="AU3522" s="1" t="s">
        <v>132</v>
      </c>
      <c r="BJ3522" s="1" t="s">
        <v>111</v>
      </c>
      <c r="BN3522" s="1" t="s">
        <v>111</v>
      </c>
      <c r="BU3522" s="34" t="s">
        <v>12326</v>
      </c>
      <c r="BV3522" s="9">
        <v>44694</v>
      </c>
      <c r="BW3522" s="34" t="s">
        <v>12327</v>
      </c>
      <c r="BY3522" s="2" t="s">
        <v>153</v>
      </c>
      <c r="BZ3522" s="2" t="s">
        <v>124</v>
      </c>
      <c r="CB3522" s="1" t="s">
        <v>154</v>
      </c>
      <c r="CF3522" s="1" t="b">
        <f t="shared" ref="CF3522:CF3585" si="1880">AND(E3522&gt;4,E3522&lt;12,NOT(E3522=""),NOT(E3522="."))</f>
        <v>0</v>
      </c>
      <c r="CG3522" s="1" t="b">
        <f t="shared" ref="CG3522:CG3585" si="1881">AND(E3522&gt;11,E3522&lt;16,NOT(E3522=""),NOT(E3522="."))</f>
        <v>0</v>
      </c>
      <c r="CH3522" s="1" t="b">
        <f t="shared" ref="CH3522:CH3585" si="1882">AND(E3522&gt;15,E3522&lt;18)</f>
        <v>0</v>
      </c>
      <c r="CI3522" s="1" t="b">
        <f t="shared" ref="CI3522:CI3585" si="1883">AND(E3522&gt;17,E3522&lt;25)</f>
        <v>0</v>
      </c>
      <c r="CJ3522" s="1" t="b">
        <f t="shared" ref="CJ3522:CJ3585" si="1884">AND(E3522&gt;24,E3522&lt;30)</f>
        <v>0</v>
      </c>
      <c r="CK3522" s="1" t="b">
        <f t="shared" ref="CK3522:CK3585" si="1885">AND(E3522&gt;29,E3522&lt;40)</f>
        <v>0</v>
      </c>
      <c r="CL3522" s="1" t="b">
        <f t="shared" ref="CL3522:CL3585" si="1886">AND(E3522&gt;39,E3522&lt;50)</f>
        <v>0</v>
      </c>
      <c r="CM3522" s="1" t="b">
        <f t="shared" ref="CM3522:CM3585" si="1887">AND(E3522&gt;49,E3522&lt;65)</f>
        <v>0</v>
      </c>
      <c r="CN3522" s="1" t="b">
        <f t="shared" ref="CN3522:CN3585" si="1888">AND(E3522&gt;64,NOT(E3522="."),NOT(E3522=""))</f>
        <v>1</v>
      </c>
      <c r="CO3522" s="2" t="b">
        <f t="shared" ref="CO3522:CO3585" si="1889">AND(AB3522&lt;7,NOT(AB3522="."),NOT(AB3522=""))</f>
        <v>1</v>
      </c>
      <c r="CP3522" s="2" t="b">
        <f t="shared" ref="CP3522:CP3585" si="1890">AND(AB3522&lt;8,NOT(AB3522="."),NOT(AB3522=""))</f>
        <v>1</v>
      </c>
      <c r="CQ3522" s="2" t="b">
        <f t="shared" ref="CQ3522:CQ3585" si="1891">AND(AB3522&gt;7,AB3522&lt;22,NOT(AB3522=""),NOT(AB3522="."))</f>
        <v>0</v>
      </c>
      <c r="CR3522" s="6" t="str">
        <f t="shared" ref="CR3522:CR3585" si="1892">F3522</f>
        <v>Male</v>
      </c>
      <c r="CS3522" s="7">
        <f t="shared" ref="CS3522:CS3585" si="1893">COUNTIF(J3522,"=*pfizer*")</f>
        <v>0</v>
      </c>
      <c r="CT3522" s="7">
        <f t="shared" ref="CT3522:CT3585" si="1894">COUNTIF(J3522,"=*moderna*")</f>
        <v>0</v>
      </c>
      <c r="CU3522" s="7">
        <f t="shared" ref="CU3522:CU3585" si="1895">COUNTIF(J3522,"=*janssen*")</f>
        <v>0</v>
      </c>
      <c r="CV3522" s="7">
        <f t="shared" ref="CV3522:CV3585" si="1896">COUNTIF(M3522,"=*pfizer*")</f>
        <v>0</v>
      </c>
      <c r="CW3522" s="7">
        <f>COUNTIF(M3522,"=*moderna*")</f>
        <v>0</v>
      </c>
      <c r="CX3522" s="1" t="b">
        <f>AND(E3522&lt;30,NOT(E3522="."),NOT(E3522=""))</f>
        <v>0</v>
      </c>
      <c r="CY3522" s="1" t="b">
        <f>AND(E3522&gt;17,E3522&lt;41,NOT(E3522="."),NOT(E3522=""))</f>
        <v>0</v>
      </c>
      <c r="CZ3522" s="2">
        <v>7700</v>
      </c>
      <c r="DD3522" s="9">
        <v>44654</v>
      </c>
      <c r="DE3522" s="2" t="s">
        <v>128</v>
      </c>
      <c r="DF3522" s="2" t="s">
        <v>12142</v>
      </c>
      <c r="DG3522" s="1" t="b">
        <f>AND(E3522&gt;4,E3522&lt;18,NOT(E3522=""),NOT(E3522="."))</f>
        <v>0</v>
      </c>
    </row>
    <row r="3523" spans="2:111" ht="246.5" x14ac:dyDescent="0.35">
      <c r="B3523" s="1" t="s">
        <v>13809</v>
      </c>
      <c r="C3523" s="9">
        <v>44672</v>
      </c>
      <c r="D3523" s="10" t="s">
        <v>13809</v>
      </c>
      <c r="E3523" s="1">
        <v>26</v>
      </c>
      <c r="F3523" s="1" t="s">
        <v>108</v>
      </c>
      <c r="G3523" s="1" t="s">
        <v>13809</v>
      </c>
      <c r="H3523" s="1" t="s">
        <v>13809</v>
      </c>
      <c r="I3523" s="9">
        <v>44648</v>
      </c>
      <c r="J3523" s="2" t="s">
        <v>109</v>
      </c>
      <c r="K3523" s="2" t="s">
        <v>13809</v>
      </c>
      <c r="L3523" s="9">
        <v>44669</v>
      </c>
      <c r="M3523" s="2" t="s">
        <v>109</v>
      </c>
      <c r="N3523" s="2" t="s">
        <v>13809</v>
      </c>
      <c r="O3523" s="2" t="s">
        <v>110</v>
      </c>
      <c r="P3523" s="2" t="s">
        <v>111</v>
      </c>
      <c r="S3523" s="2" t="s">
        <v>112</v>
      </c>
      <c r="T3523" s="2" t="s">
        <v>111</v>
      </c>
      <c r="U3523" s="2" t="b">
        <f t="shared" si="1879"/>
        <v>1</v>
      </c>
      <c r="V3523" s="2" t="s">
        <v>113</v>
      </c>
      <c r="W3523" s="1" t="s">
        <v>112</v>
      </c>
      <c r="X3523" s="1" t="s">
        <v>114</v>
      </c>
      <c r="Y3523" s="2" t="s">
        <v>112</v>
      </c>
      <c r="Z3523" s="2" t="s">
        <v>111</v>
      </c>
      <c r="AA3523" s="2" t="s">
        <v>112</v>
      </c>
      <c r="AB3523" s="2">
        <v>2</v>
      </c>
      <c r="AC3523" s="1" t="s">
        <v>111</v>
      </c>
      <c r="AF3523" s="1" t="s">
        <v>111</v>
      </c>
      <c r="AJ3523" s="1" t="s">
        <v>115</v>
      </c>
      <c r="AK3523" s="1" t="s">
        <v>201</v>
      </c>
      <c r="AN3523" s="1" t="s">
        <v>12328</v>
      </c>
      <c r="AO3523" s="1" t="s">
        <v>166</v>
      </c>
      <c r="AS3523" s="1" t="s">
        <v>1801</v>
      </c>
      <c r="AU3523" s="1" t="s">
        <v>238</v>
      </c>
      <c r="AX3523" s="1">
        <v>55</v>
      </c>
      <c r="AZ3523" s="1" t="s">
        <v>133</v>
      </c>
      <c r="BA3523" s="1" t="s">
        <v>12329</v>
      </c>
      <c r="BE3523" s="1">
        <v>12</v>
      </c>
      <c r="BG3523" s="1">
        <v>50.6</v>
      </c>
      <c r="BH3523" s="1">
        <v>28</v>
      </c>
      <c r="BJ3523" s="1" t="s">
        <v>112</v>
      </c>
      <c r="BK3523" s="1" t="s">
        <v>112</v>
      </c>
      <c r="BL3523" s="1" t="s">
        <v>241</v>
      </c>
      <c r="BM3523" s="1" t="s">
        <v>12330</v>
      </c>
      <c r="BQ3523" s="1" t="s">
        <v>121</v>
      </c>
      <c r="BR3523" s="1" t="s">
        <v>122</v>
      </c>
      <c r="BS3523" s="1" t="s">
        <v>111</v>
      </c>
      <c r="BT3523" s="34" t="s">
        <v>12331</v>
      </c>
      <c r="BV3523" s="9">
        <v>44672</v>
      </c>
      <c r="BW3523" s="34" t="s">
        <v>15277</v>
      </c>
      <c r="BY3523" s="2" t="s">
        <v>123</v>
      </c>
      <c r="BZ3523" s="2" t="s">
        <v>124</v>
      </c>
      <c r="CA3523" s="2">
        <v>2</v>
      </c>
      <c r="CB3523" s="1" t="s">
        <v>1260</v>
      </c>
      <c r="CC3523" s="2" t="s">
        <v>126</v>
      </c>
      <c r="CD3523" s="1" t="b">
        <f>AND(E3523&lt;30,NOT(E3523="."),NOT(E3523=""))</f>
        <v>1</v>
      </c>
      <c r="CE3523" s="1" t="b">
        <f>AND(E3523&lt;18,NOT(E3523="."),NOT(E3523=""))</f>
        <v>0</v>
      </c>
      <c r="CF3523" s="1" t="b">
        <f t="shared" si="1880"/>
        <v>0</v>
      </c>
      <c r="CG3523" s="1" t="b">
        <f t="shared" si="1881"/>
        <v>0</v>
      </c>
      <c r="CH3523" s="1" t="b">
        <f t="shared" si="1882"/>
        <v>0</v>
      </c>
      <c r="CI3523" s="1" t="b">
        <f t="shared" si="1883"/>
        <v>0</v>
      </c>
      <c r="CJ3523" s="1" t="b">
        <f t="shared" si="1884"/>
        <v>1</v>
      </c>
      <c r="CK3523" s="1" t="b">
        <f t="shared" si="1885"/>
        <v>0</v>
      </c>
      <c r="CL3523" s="1" t="b">
        <f t="shared" si="1886"/>
        <v>0</v>
      </c>
      <c r="CM3523" s="1" t="b">
        <f t="shared" si="1887"/>
        <v>0</v>
      </c>
      <c r="CN3523" s="1" t="b">
        <f t="shared" si="1888"/>
        <v>0</v>
      </c>
      <c r="CO3523" s="2" t="b">
        <f t="shared" si="1889"/>
        <v>1</v>
      </c>
      <c r="CP3523" s="2" t="b">
        <f t="shared" si="1890"/>
        <v>1</v>
      </c>
      <c r="CQ3523" s="2" t="b">
        <f t="shared" si="1891"/>
        <v>0</v>
      </c>
      <c r="CR3523" s="6" t="str">
        <f t="shared" si="1892"/>
        <v>Female</v>
      </c>
      <c r="CS3523" s="7">
        <f t="shared" si="1893"/>
        <v>1</v>
      </c>
      <c r="CT3523" s="7">
        <f t="shared" si="1894"/>
        <v>0</v>
      </c>
      <c r="CU3523" s="7">
        <f t="shared" si="1895"/>
        <v>0</v>
      </c>
      <c r="CV3523" s="7">
        <f t="shared" si="1896"/>
        <v>1</v>
      </c>
    </row>
    <row r="3524" spans="2:111" ht="377" x14ac:dyDescent="0.35">
      <c r="B3524" s="1" t="s">
        <v>13809</v>
      </c>
      <c r="C3524" s="9">
        <v>44673</v>
      </c>
      <c r="D3524" s="10" t="s">
        <v>13809</v>
      </c>
      <c r="E3524" s="1">
        <v>59</v>
      </c>
      <c r="F3524" s="1" t="s">
        <v>127</v>
      </c>
      <c r="G3524" s="1" t="s">
        <v>13809</v>
      </c>
      <c r="H3524" s="1" t="s">
        <v>13809</v>
      </c>
      <c r="I3524" s="2" t="s">
        <v>183</v>
      </c>
      <c r="J3524" s="2" t="s">
        <v>163</v>
      </c>
      <c r="K3524" s="2" t="s">
        <v>13809</v>
      </c>
      <c r="L3524" s="2" t="s">
        <v>183</v>
      </c>
      <c r="N3524" s="2" t="s">
        <v>13809</v>
      </c>
      <c r="O3524" s="2" t="s">
        <v>110</v>
      </c>
      <c r="P3524" s="2" t="s">
        <v>111</v>
      </c>
      <c r="S3524" s="2" t="s">
        <v>111</v>
      </c>
      <c r="T3524" s="2" t="s">
        <v>112</v>
      </c>
      <c r="U3524" s="2" t="b">
        <f t="shared" si="1879"/>
        <v>1</v>
      </c>
      <c r="V3524" s="2" t="s">
        <v>126</v>
      </c>
      <c r="W3524" s="1" t="s">
        <v>111</v>
      </c>
      <c r="Y3524" s="2" t="s">
        <v>112</v>
      </c>
      <c r="Z3524" s="2" t="s">
        <v>111</v>
      </c>
      <c r="AA3524" s="2" t="s">
        <v>111</v>
      </c>
      <c r="AB3524" s="2">
        <v>1</v>
      </c>
      <c r="AC3524" s="1" t="s">
        <v>111</v>
      </c>
      <c r="AF3524" s="1" t="s">
        <v>111</v>
      </c>
      <c r="AJ3524" s="1" t="s">
        <v>115</v>
      </c>
      <c r="AK3524" s="1" t="s">
        <v>116</v>
      </c>
      <c r="AN3524" s="1" t="s">
        <v>12332</v>
      </c>
      <c r="AO3524" s="1" t="s">
        <v>166</v>
      </c>
      <c r="AZ3524" s="1" t="s">
        <v>202</v>
      </c>
      <c r="BJ3524" s="1" t="s">
        <v>111</v>
      </c>
      <c r="BN3524" s="1" t="s">
        <v>111</v>
      </c>
      <c r="BU3524" s="34" t="s">
        <v>12333</v>
      </c>
      <c r="BV3524" s="9">
        <v>44677</v>
      </c>
      <c r="BW3524" s="34" t="s">
        <v>15278</v>
      </c>
      <c r="BY3524" s="2" t="s">
        <v>153</v>
      </c>
      <c r="BZ3524" s="2" t="s">
        <v>232</v>
      </c>
      <c r="CB3524" s="1" t="s">
        <v>505</v>
      </c>
      <c r="CD3524" s="1" t="b">
        <f>AND(E3524&lt;30,NOT(E3524="."),NOT(E3524=""))</f>
        <v>0</v>
      </c>
      <c r="CE3524" s="1" t="b">
        <f>AND(E3524&lt;18,NOT(E3524="."),NOT(E3524=""))</f>
        <v>0</v>
      </c>
      <c r="CF3524" s="1" t="b">
        <f t="shared" si="1880"/>
        <v>0</v>
      </c>
      <c r="CG3524" s="1" t="b">
        <f t="shared" si="1881"/>
        <v>0</v>
      </c>
      <c r="CH3524" s="1" t="b">
        <f t="shared" si="1882"/>
        <v>0</v>
      </c>
      <c r="CI3524" s="1" t="b">
        <f t="shared" si="1883"/>
        <v>0</v>
      </c>
      <c r="CJ3524" s="1" t="b">
        <f t="shared" si="1884"/>
        <v>0</v>
      </c>
      <c r="CK3524" s="1" t="b">
        <f t="shared" si="1885"/>
        <v>0</v>
      </c>
      <c r="CL3524" s="1" t="b">
        <f t="shared" si="1886"/>
        <v>0</v>
      </c>
      <c r="CM3524" s="1" t="b">
        <f t="shared" si="1887"/>
        <v>1</v>
      </c>
      <c r="CN3524" s="1" t="b">
        <f t="shared" si="1888"/>
        <v>0</v>
      </c>
      <c r="CO3524" s="2" t="b">
        <f t="shared" si="1889"/>
        <v>1</v>
      </c>
      <c r="CP3524" s="2" t="b">
        <f t="shared" si="1890"/>
        <v>1</v>
      </c>
      <c r="CQ3524" s="2" t="b">
        <f t="shared" si="1891"/>
        <v>0</v>
      </c>
      <c r="CR3524" s="6" t="str">
        <f t="shared" si="1892"/>
        <v>Male</v>
      </c>
      <c r="CS3524" s="7">
        <f t="shared" si="1893"/>
        <v>0</v>
      </c>
      <c r="CT3524" s="7">
        <f t="shared" si="1894"/>
        <v>0</v>
      </c>
      <c r="CU3524" s="7">
        <f t="shared" si="1895"/>
        <v>0</v>
      </c>
      <c r="CV3524" s="7">
        <f t="shared" si="1896"/>
        <v>0</v>
      </c>
      <c r="CW3524" s="7">
        <f>COUNTIF(M3524,"=*moderna*")</f>
        <v>0</v>
      </c>
      <c r="CX3524" s="1" t="b">
        <f>AND(E3524&lt;30,NOT(E3524="."),NOT(E3524=""))</f>
        <v>0</v>
      </c>
      <c r="CY3524" s="1" t="b">
        <f>AND(E3524&gt;17,E3524&lt;41,NOT(E3524="."),NOT(E3524=""))</f>
        <v>0</v>
      </c>
      <c r="DG3524" s="1" t="b">
        <f>AND(E3524&gt;4,E3524&lt;18,NOT(E3524=""),NOT(E3524="."))</f>
        <v>0</v>
      </c>
    </row>
    <row r="3525" spans="2:111" ht="116" x14ac:dyDescent="0.35">
      <c r="B3525" s="1" t="s">
        <v>13809</v>
      </c>
      <c r="C3525" s="9">
        <v>44673</v>
      </c>
      <c r="D3525" s="10" t="s">
        <v>13809</v>
      </c>
      <c r="E3525" s="1">
        <v>27</v>
      </c>
      <c r="F3525" s="1" t="s">
        <v>108</v>
      </c>
      <c r="G3525" s="1" t="s">
        <v>13809</v>
      </c>
      <c r="H3525" s="1" t="s">
        <v>13809</v>
      </c>
      <c r="I3525" s="9">
        <v>44327</v>
      </c>
      <c r="J3525" s="2" t="s">
        <v>128</v>
      </c>
      <c r="K3525" s="2" t="s">
        <v>13809</v>
      </c>
      <c r="L3525" s="9">
        <v>44364</v>
      </c>
      <c r="M3525" s="2" t="s">
        <v>128</v>
      </c>
      <c r="N3525" s="2" t="s">
        <v>13809</v>
      </c>
      <c r="O3525" s="2" t="s">
        <v>110</v>
      </c>
      <c r="P3525" s="2" t="s">
        <v>111</v>
      </c>
      <c r="S3525" s="2" t="s">
        <v>112</v>
      </c>
      <c r="T3525" s="2" t="s">
        <v>111</v>
      </c>
      <c r="U3525" s="2" t="b">
        <f t="shared" si="1879"/>
        <v>1</v>
      </c>
      <c r="V3525" s="2" t="s">
        <v>126</v>
      </c>
      <c r="W3525" s="1" t="s">
        <v>111</v>
      </c>
      <c r="Y3525" s="2" t="s">
        <v>112</v>
      </c>
      <c r="Z3525" s="2" t="s">
        <v>112</v>
      </c>
      <c r="AB3525" s="2">
        <v>3</v>
      </c>
      <c r="AC3525" s="1" t="s">
        <v>111</v>
      </c>
      <c r="AF3525" s="1" t="s">
        <v>111</v>
      </c>
      <c r="AJ3525" s="1" t="s">
        <v>115</v>
      </c>
      <c r="AK3525" s="1" t="s">
        <v>129</v>
      </c>
      <c r="AO3525" s="1" t="s">
        <v>221</v>
      </c>
      <c r="AZ3525" s="1" t="s">
        <v>120</v>
      </c>
      <c r="BA3525" s="1" t="s">
        <v>8785</v>
      </c>
      <c r="BG3525" s="1" t="s">
        <v>12334</v>
      </c>
      <c r="BH3525" s="1" t="s">
        <v>12335</v>
      </c>
      <c r="BJ3525" s="1" t="s">
        <v>112</v>
      </c>
      <c r="BK3525" s="1" t="s">
        <v>111</v>
      </c>
      <c r="BQ3525" s="1" t="s">
        <v>121</v>
      </c>
      <c r="BR3525" s="1" t="s">
        <v>122</v>
      </c>
      <c r="BS3525" s="1" t="s">
        <v>111</v>
      </c>
      <c r="BT3525" s="34" t="s">
        <v>158</v>
      </c>
      <c r="BU3525" s="34" t="s">
        <v>12336</v>
      </c>
      <c r="BV3525" s="9">
        <v>44686</v>
      </c>
      <c r="BW3525" s="34" t="s">
        <v>12337</v>
      </c>
      <c r="BY3525" s="2" t="s">
        <v>153</v>
      </c>
      <c r="BZ3525" s="2" t="s">
        <v>124</v>
      </c>
      <c r="CB3525" s="1" t="s">
        <v>279</v>
      </c>
      <c r="CD3525" s="1" t="b">
        <v>1</v>
      </c>
      <c r="CF3525" s="1" t="b">
        <f t="shared" si="1880"/>
        <v>0</v>
      </c>
      <c r="CG3525" s="1" t="b">
        <f t="shared" si="1881"/>
        <v>0</v>
      </c>
      <c r="CH3525" s="1" t="b">
        <f t="shared" si="1882"/>
        <v>0</v>
      </c>
      <c r="CI3525" s="1" t="b">
        <f t="shared" si="1883"/>
        <v>0</v>
      </c>
      <c r="CJ3525" s="1" t="b">
        <f t="shared" si="1884"/>
        <v>1</v>
      </c>
      <c r="CK3525" s="1" t="b">
        <f t="shared" si="1885"/>
        <v>0</v>
      </c>
      <c r="CL3525" s="1" t="b">
        <f t="shared" si="1886"/>
        <v>0</v>
      </c>
      <c r="CM3525" s="1" t="b">
        <f t="shared" si="1887"/>
        <v>0</v>
      </c>
      <c r="CN3525" s="1" t="b">
        <f t="shared" si="1888"/>
        <v>0</v>
      </c>
      <c r="CO3525" s="2" t="b">
        <f t="shared" si="1889"/>
        <v>1</v>
      </c>
      <c r="CP3525" s="2" t="b">
        <f t="shared" si="1890"/>
        <v>1</v>
      </c>
      <c r="CQ3525" s="2" t="b">
        <f t="shared" si="1891"/>
        <v>0</v>
      </c>
      <c r="CR3525" s="6" t="str">
        <f t="shared" si="1892"/>
        <v>Female</v>
      </c>
      <c r="CS3525" s="7">
        <f t="shared" si="1893"/>
        <v>0</v>
      </c>
      <c r="CT3525" s="7">
        <f t="shared" si="1894"/>
        <v>1</v>
      </c>
      <c r="CU3525" s="7">
        <f t="shared" si="1895"/>
        <v>0</v>
      </c>
      <c r="CV3525" s="7">
        <f t="shared" si="1896"/>
        <v>0</v>
      </c>
      <c r="CW3525" s="7">
        <f>COUNTIF(M3525,"=*moderna*")</f>
        <v>1</v>
      </c>
      <c r="CX3525" s="1" t="b">
        <f>AND(E3525&lt;30,NOT(E3525="."),NOT(E3525=""))</f>
        <v>1</v>
      </c>
      <c r="CY3525" s="1" t="b">
        <f>AND(E3525&gt;17,E3525&lt;41,NOT(E3525="."),NOT(E3525=""))</f>
        <v>1</v>
      </c>
      <c r="CZ3525" s="2">
        <v>7708</v>
      </c>
      <c r="DG3525" s="1" t="b">
        <f>AND(E3525&gt;4,E3525&lt;18,NOT(E3525=""),NOT(E3525="."))</f>
        <v>0</v>
      </c>
    </row>
    <row r="3526" spans="2:111" ht="29" x14ac:dyDescent="0.35">
      <c r="B3526" s="1" t="s">
        <v>13809</v>
      </c>
      <c r="C3526" s="9">
        <v>44673</v>
      </c>
      <c r="D3526" s="10" t="s">
        <v>13809</v>
      </c>
      <c r="E3526" s="1">
        <v>33</v>
      </c>
      <c r="F3526" s="1" t="s">
        <v>127</v>
      </c>
      <c r="G3526" s="1" t="s">
        <v>13809</v>
      </c>
      <c r="H3526" s="1" t="s">
        <v>13809</v>
      </c>
      <c r="I3526" s="9">
        <v>44266</v>
      </c>
      <c r="J3526" s="2" t="s">
        <v>128</v>
      </c>
      <c r="K3526" s="2" t="s">
        <v>13809</v>
      </c>
      <c r="L3526" s="9">
        <v>44300</v>
      </c>
      <c r="M3526" s="2" t="s">
        <v>128</v>
      </c>
      <c r="N3526" s="2" t="s">
        <v>13809</v>
      </c>
      <c r="O3526" s="2" t="s">
        <v>110</v>
      </c>
      <c r="P3526" s="2" t="s">
        <v>111</v>
      </c>
      <c r="S3526" s="2" t="s">
        <v>112</v>
      </c>
      <c r="T3526" s="2" t="s">
        <v>111</v>
      </c>
      <c r="U3526" s="2" t="b">
        <f t="shared" si="1879"/>
        <v>1</v>
      </c>
      <c r="V3526" s="2" t="s">
        <v>126</v>
      </c>
      <c r="W3526" s="1" t="s">
        <v>111</v>
      </c>
      <c r="Y3526" s="2" t="s">
        <v>111</v>
      </c>
      <c r="AF3526" s="1" t="s">
        <v>111</v>
      </c>
      <c r="AJ3526" s="1" t="s">
        <v>115</v>
      </c>
      <c r="AK3526" s="1" t="s">
        <v>201</v>
      </c>
      <c r="AN3526" s="1" t="s">
        <v>12338</v>
      </c>
      <c r="AO3526" s="1" t="s">
        <v>151</v>
      </c>
      <c r="BJ3526" s="1" t="s">
        <v>111</v>
      </c>
      <c r="BQ3526" s="1" t="s">
        <v>121</v>
      </c>
      <c r="BR3526" s="1" t="s">
        <v>122</v>
      </c>
      <c r="BU3526" s="34" t="s">
        <v>8139</v>
      </c>
      <c r="BV3526" s="9">
        <v>44742</v>
      </c>
      <c r="BW3526" s="34" t="s">
        <v>12339</v>
      </c>
      <c r="BY3526" s="2" t="s">
        <v>153</v>
      </c>
      <c r="BZ3526" s="2" t="s">
        <v>162</v>
      </c>
      <c r="CB3526" s="1" t="s">
        <v>1260</v>
      </c>
      <c r="CD3526" s="1" t="b">
        <f>AND(E3526&lt;30,NOT(E3526="."),NOT(E3526=""))</f>
        <v>0</v>
      </c>
      <c r="CE3526" s="1" t="b">
        <f>AND(E3526&lt;18,NOT(E3526="."),NOT(E3526=""))</f>
        <v>0</v>
      </c>
      <c r="CF3526" s="1" t="b">
        <f t="shared" si="1880"/>
        <v>0</v>
      </c>
      <c r="CG3526" s="1" t="b">
        <f t="shared" si="1881"/>
        <v>0</v>
      </c>
      <c r="CH3526" s="1" t="b">
        <f t="shared" si="1882"/>
        <v>0</v>
      </c>
      <c r="CI3526" s="1" t="b">
        <f t="shared" si="1883"/>
        <v>0</v>
      </c>
      <c r="CJ3526" s="1" t="b">
        <f t="shared" si="1884"/>
        <v>0</v>
      </c>
      <c r="CK3526" s="1" t="b">
        <f t="shared" si="1885"/>
        <v>1</v>
      </c>
      <c r="CL3526" s="1" t="b">
        <f t="shared" si="1886"/>
        <v>0</v>
      </c>
      <c r="CM3526" s="1" t="b">
        <f t="shared" si="1887"/>
        <v>0</v>
      </c>
      <c r="CN3526" s="1" t="b">
        <f t="shared" si="1888"/>
        <v>0</v>
      </c>
      <c r="CO3526" s="2" t="b">
        <f t="shared" si="1889"/>
        <v>0</v>
      </c>
      <c r="CP3526" s="2" t="b">
        <f t="shared" si="1890"/>
        <v>0</v>
      </c>
      <c r="CQ3526" s="2" t="b">
        <f t="shared" si="1891"/>
        <v>0</v>
      </c>
      <c r="CR3526" s="6" t="str">
        <f t="shared" si="1892"/>
        <v>Male</v>
      </c>
      <c r="CS3526" s="7">
        <f t="shared" si="1893"/>
        <v>0</v>
      </c>
      <c r="CT3526" s="7">
        <f t="shared" si="1894"/>
        <v>1</v>
      </c>
      <c r="CU3526" s="7">
        <f t="shared" si="1895"/>
        <v>0</v>
      </c>
      <c r="CV3526" s="7">
        <f t="shared" si="1896"/>
        <v>0</v>
      </c>
    </row>
    <row r="3527" spans="2:111" ht="188.5" x14ac:dyDescent="0.35">
      <c r="B3527" s="1" t="s">
        <v>13809</v>
      </c>
      <c r="C3527" s="9">
        <v>44675</v>
      </c>
      <c r="D3527" s="10" t="s">
        <v>13809</v>
      </c>
      <c r="E3527" s="1">
        <v>12</v>
      </c>
      <c r="F3527" s="1" t="s">
        <v>127</v>
      </c>
      <c r="G3527" s="1" t="s">
        <v>13809</v>
      </c>
      <c r="H3527" s="1" t="s">
        <v>13809</v>
      </c>
      <c r="I3527" s="9">
        <v>44504</v>
      </c>
      <c r="J3527" s="2" t="s">
        <v>109</v>
      </c>
      <c r="K3527" s="2" t="s">
        <v>13809</v>
      </c>
      <c r="L3527" s="9">
        <v>44526</v>
      </c>
      <c r="M3527" s="2" t="s">
        <v>109</v>
      </c>
      <c r="N3527" s="2" t="s">
        <v>13809</v>
      </c>
      <c r="O3527" s="2" t="s">
        <v>110</v>
      </c>
      <c r="P3527" s="2" t="s">
        <v>111</v>
      </c>
      <c r="S3527" s="2" t="s">
        <v>112</v>
      </c>
      <c r="T3527" s="2" t="s">
        <v>111</v>
      </c>
      <c r="U3527" s="2" t="b">
        <f t="shared" si="1879"/>
        <v>1</v>
      </c>
      <c r="V3527" s="2" t="s">
        <v>113</v>
      </c>
      <c r="W3527" s="1" t="s">
        <v>112</v>
      </c>
      <c r="X3527" s="1" t="s">
        <v>114</v>
      </c>
      <c r="Y3527" s="2" t="s">
        <v>112</v>
      </c>
      <c r="Z3527" s="2" t="s">
        <v>111</v>
      </c>
      <c r="AA3527" s="2" t="s">
        <v>111</v>
      </c>
      <c r="AB3527" s="2">
        <v>1</v>
      </c>
      <c r="AC3527" s="1" t="s">
        <v>111</v>
      </c>
      <c r="AF3527" s="1" t="s">
        <v>111</v>
      </c>
      <c r="AJ3527" s="1" t="s">
        <v>115</v>
      </c>
      <c r="AK3527" s="1" t="s">
        <v>201</v>
      </c>
      <c r="AN3527" s="1" t="s">
        <v>12340</v>
      </c>
      <c r="AO3527" s="1" t="s">
        <v>166</v>
      </c>
      <c r="AS3527" s="1" t="s">
        <v>767</v>
      </c>
      <c r="AU3527" s="1" t="s">
        <v>238</v>
      </c>
      <c r="AX3527" s="1">
        <v>55.8</v>
      </c>
      <c r="AZ3527" s="1" t="s">
        <v>310</v>
      </c>
      <c r="BA3527" s="1">
        <v>21</v>
      </c>
      <c r="BE3527" s="1">
        <v>70</v>
      </c>
      <c r="BG3527" s="1">
        <v>4.7</v>
      </c>
      <c r="BJ3527" s="1" t="s">
        <v>112</v>
      </c>
      <c r="BK3527" s="1" t="s">
        <v>112</v>
      </c>
      <c r="BL3527" s="1" t="s">
        <v>161</v>
      </c>
      <c r="BM3527" s="1" t="s">
        <v>12005</v>
      </c>
      <c r="BQ3527" s="1" t="s">
        <v>121</v>
      </c>
      <c r="BR3527" s="1" t="s">
        <v>122</v>
      </c>
      <c r="BS3527" s="1" t="s">
        <v>111</v>
      </c>
      <c r="BT3527" s="34" t="s">
        <v>5641</v>
      </c>
      <c r="BU3527" s="34" t="s">
        <v>12341</v>
      </c>
      <c r="BV3527" s="9">
        <v>44675</v>
      </c>
      <c r="BW3527" s="34" t="s">
        <v>15279</v>
      </c>
      <c r="BY3527" s="2" t="s">
        <v>156</v>
      </c>
      <c r="BZ3527" s="2" t="s">
        <v>124</v>
      </c>
      <c r="CA3527" s="2">
        <v>3</v>
      </c>
      <c r="CB3527" s="1" t="s">
        <v>4465</v>
      </c>
      <c r="CC3527" s="2" t="s">
        <v>126</v>
      </c>
      <c r="CD3527" s="1" t="b">
        <f>AND(E3527&lt;30,NOT(E3527="."),NOT(E3527=""))</f>
        <v>1</v>
      </c>
      <c r="CE3527" s="1" t="b">
        <f>AND(E3527&lt;18,NOT(E3527="."),NOT(E3527=""))</f>
        <v>1</v>
      </c>
      <c r="CF3527" s="1" t="b">
        <f t="shared" si="1880"/>
        <v>0</v>
      </c>
      <c r="CG3527" s="1" t="b">
        <f t="shared" si="1881"/>
        <v>1</v>
      </c>
      <c r="CH3527" s="1" t="b">
        <f t="shared" si="1882"/>
        <v>0</v>
      </c>
      <c r="CI3527" s="1" t="b">
        <f t="shared" si="1883"/>
        <v>0</v>
      </c>
      <c r="CJ3527" s="1" t="b">
        <f t="shared" si="1884"/>
        <v>0</v>
      </c>
      <c r="CK3527" s="1" t="b">
        <f t="shared" si="1885"/>
        <v>0</v>
      </c>
      <c r="CL3527" s="1" t="b">
        <f t="shared" si="1886"/>
        <v>0</v>
      </c>
      <c r="CM3527" s="1" t="b">
        <f t="shared" si="1887"/>
        <v>0</v>
      </c>
      <c r="CN3527" s="1" t="b">
        <f t="shared" si="1888"/>
        <v>0</v>
      </c>
      <c r="CO3527" s="2" t="b">
        <f t="shared" si="1889"/>
        <v>1</v>
      </c>
      <c r="CP3527" s="2" t="b">
        <f t="shared" si="1890"/>
        <v>1</v>
      </c>
      <c r="CQ3527" s="2" t="b">
        <f t="shared" si="1891"/>
        <v>0</v>
      </c>
      <c r="CR3527" s="6" t="str">
        <f t="shared" si="1892"/>
        <v>Male</v>
      </c>
      <c r="CS3527" s="7">
        <f t="shared" si="1893"/>
        <v>1</v>
      </c>
      <c r="CT3527" s="7">
        <f t="shared" si="1894"/>
        <v>0</v>
      </c>
      <c r="CU3527" s="7">
        <f t="shared" si="1895"/>
        <v>0</v>
      </c>
      <c r="CV3527" s="7">
        <f t="shared" si="1896"/>
        <v>1</v>
      </c>
    </row>
    <row r="3528" spans="2:111" ht="188.5" x14ac:dyDescent="0.35">
      <c r="B3528" s="1" t="s">
        <v>13809</v>
      </c>
      <c r="C3528" s="9">
        <v>44676</v>
      </c>
      <c r="D3528" s="10" t="s">
        <v>13809</v>
      </c>
      <c r="E3528" s="1">
        <v>56</v>
      </c>
      <c r="F3528" s="1" t="s">
        <v>127</v>
      </c>
      <c r="G3528" s="1" t="s">
        <v>13809</v>
      </c>
      <c r="H3528" s="1" t="s">
        <v>13809</v>
      </c>
      <c r="I3528" s="9">
        <v>44297</v>
      </c>
      <c r="J3528" s="2" t="s">
        <v>109</v>
      </c>
      <c r="K3528" s="2" t="s">
        <v>13809</v>
      </c>
      <c r="L3528" s="9">
        <v>44318</v>
      </c>
      <c r="M3528" s="2" t="s">
        <v>109</v>
      </c>
      <c r="N3528" s="2" t="s">
        <v>13809</v>
      </c>
      <c r="O3528" s="2" t="s">
        <v>110</v>
      </c>
      <c r="P3528" s="2" t="s">
        <v>111</v>
      </c>
      <c r="S3528" s="2" t="s">
        <v>112</v>
      </c>
      <c r="T3528" s="2" t="s">
        <v>111</v>
      </c>
      <c r="U3528" s="2" t="b">
        <f t="shared" si="1879"/>
        <v>1</v>
      </c>
      <c r="V3528" s="2" t="s">
        <v>113</v>
      </c>
      <c r="W3528" s="1" t="s">
        <v>111</v>
      </c>
      <c r="Y3528" s="2" t="s">
        <v>111</v>
      </c>
      <c r="AF3528" s="1" t="s">
        <v>111</v>
      </c>
      <c r="AH3528" s="1" t="s">
        <v>193</v>
      </c>
      <c r="AI3528" s="1" t="s">
        <v>12342</v>
      </c>
      <c r="AK3528" s="1" t="s">
        <v>129</v>
      </c>
      <c r="AO3528" s="1" t="s">
        <v>195</v>
      </c>
      <c r="AS3528" s="1" t="s">
        <v>249</v>
      </c>
      <c r="AU3528" s="1" t="s">
        <v>238</v>
      </c>
      <c r="AX3528" s="12">
        <v>0.5</v>
      </c>
      <c r="AZ3528" s="1" t="s">
        <v>799</v>
      </c>
      <c r="BC3528" s="1" t="s">
        <v>4179</v>
      </c>
      <c r="BF3528" s="1" t="s">
        <v>12343</v>
      </c>
      <c r="BG3528" s="1" t="s">
        <v>12344</v>
      </c>
      <c r="BH3528" s="1" t="s">
        <v>12345</v>
      </c>
      <c r="BJ3528" s="1" t="s">
        <v>112</v>
      </c>
      <c r="BK3528" s="1" t="s">
        <v>112</v>
      </c>
      <c r="BL3528" s="1" t="s">
        <v>4217</v>
      </c>
      <c r="BM3528" s="1" t="s">
        <v>12346</v>
      </c>
      <c r="BQ3528" s="1" t="s">
        <v>121</v>
      </c>
      <c r="BR3528" s="1" t="s">
        <v>122</v>
      </c>
      <c r="BS3528" s="1" t="s">
        <v>112</v>
      </c>
      <c r="BU3528" s="34" t="s">
        <v>14069</v>
      </c>
      <c r="BV3528" s="9">
        <v>44698</v>
      </c>
      <c r="BW3528" s="34" t="s">
        <v>15280</v>
      </c>
      <c r="BY3528" s="2" t="s">
        <v>153</v>
      </c>
      <c r="BZ3528" s="2" t="s">
        <v>124</v>
      </c>
      <c r="CA3528" s="2">
        <v>2</v>
      </c>
      <c r="CB3528" s="1" t="s">
        <v>175</v>
      </c>
      <c r="CC3528" s="2" t="s">
        <v>126</v>
      </c>
      <c r="CD3528" s="1" t="b">
        <v>0</v>
      </c>
      <c r="CE3528" s="1" t="b">
        <v>0</v>
      </c>
      <c r="CF3528" s="1" t="b">
        <f t="shared" si="1880"/>
        <v>0</v>
      </c>
      <c r="CG3528" s="1" t="b">
        <f t="shared" si="1881"/>
        <v>0</v>
      </c>
      <c r="CH3528" s="1" t="b">
        <f t="shared" si="1882"/>
        <v>0</v>
      </c>
      <c r="CI3528" s="1" t="b">
        <f t="shared" si="1883"/>
        <v>0</v>
      </c>
      <c r="CJ3528" s="1" t="b">
        <f t="shared" si="1884"/>
        <v>0</v>
      </c>
      <c r="CK3528" s="1" t="b">
        <f t="shared" si="1885"/>
        <v>0</v>
      </c>
      <c r="CL3528" s="1" t="b">
        <f t="shared" si="1886"/>
        <v>0</v>
      </c>
      <c r="CM3528" s="1" t="b">
        <f t="shared" si="1887"/>
        <v>1</v>
      </c>
      <c r="CN3528" s="1" t="b">
        <f t="shared" si="1888"/>
        <v>0</v>
      </c>
      <c r="CO3528" s="2" t="b">
        <f t="shared" si="1889"/>
        <v>0</v>
      </c>
      <c r="CP3528" s="2" t="b">
        <f t="shared" si="1890"/>
        <v>0</v>
      </c>
      <c r="CQ3528" s="2" t="b">
        <f t="shared" si="1891"/>
        <v>0</v>
      </c>
      <c r="CR3528" s="6" t="str">
        <f t="shared" si="1892"/>
        <v>Male</v>
      </c>
      <c r="CS3528" s="7">
        <f t="shared" si="1893"/>
        <v>1</v>
      </c>
      <c r="CT3528" s="7">
        <f t="shared" si="1894"/>
        <v>0</v>
      </c>
      <c r="CU3528" s="7">
        <f t="shared" si="1895"/>
        <v>0</v>
      </c>
      <c r="CV3528" s="7">
        <f t="shared" si="1896"/>
        <v>1</v>
      </c>
      <c r="CW3528" s="7">
        <f>COUNTIF(M3528,"=*moderna*")</f>
        <v>0</v>
      </c>
      <c r="CX3528" s="1" t="b">
        <f>AND(E3528&lt;30,NOT(E3528="."),NOT(E3528=""))</f>
        <v>0</v>
      </c>
      <c r="CY3528" s="1" t="b">
        <f>AND(E3528&gt;17,E3528&lt;41,NOT(E3528="."),NOT(E3528=""))</f>
        <v>0</v>
      </c>
      <c r="CZ3528" s="2">
        <v>7715</v>
      </c>
      <c r="DA3528" s="9">
        <v>44562</v>
      </c>
      <c r="DB3528" s="2" t="s">
        <v>109</v>
      </c>
      <c r="DC3528" s="2" t="s">
        <v>1261</v>
      </c>
      <c r="DG3528" s="1" t="b">
        <f>AND(E3528&gt;4,E3528&lt;18,NOT(E3528=""),NOT(E3528="."))</f>
        <v>0</v>
      </c>
    </row>
    <row r="3529" spans="2:111" ht="333.5" x14ac:dyDescent="0.35">
      <c r="B3529" s="1" t="s">
        <v>13809</v>
      </c>
      <c r="C3529" s="9">
        <v>44676</v>
      </c>
      <c r="D3529" s="10" t="s">
        <v>13809</v>
      </c>
      <c r="E3529" s="1">
        <v>28</v>
      </c>
      <c r="F3529" s="1" t="s">
        <v>108</v>
      </c>
      <c r="G3529" s="1" t="s">
        <v>13809</v>
      </c>
      <c r="H3529" s="1" t="s">
        <v>13809</v>
      </c>
      <c r="I3529" s="9">
        <v>44201</v>
      </c>
      <c r="J3529" s="2" t="s">
        <v>128</v>
      </c>
      <c r="K3529" s="2" t="s">
        <v>13809</v>
      </c>
      <c r="L3529" s="9">
        <v>44229</v>
      </c>
      <c r="M3529" s="2" t="s">
        <v>128</v>
      </c>
      <c r="N3529" s="2" t="s">
        <v>13809</v>
      </c>
      <c r="O3529" s="2" t="s">
        <v>110</v>
      </c>
      <c r="P3529" s="2" t="s">
        <v>111</v>
      </c>
      <c r="S3529" s="2" t="s">
        <v>112</v>
      </c>
      <c r="T3529" s="2" t="s">
        <v>111</v>
      </c>
      <c r="U3529" s="2" t="b">
        <f t="shared" si="1879"/>
        <v>1</v>
      </c>
      <c r="V3529" s="2" t="s">
        <v>113</v>
      </c>
      <c r="W3529" s="1" t="s">
        <v>112</v>
      </c>
      <c r="X3529" s="1" t="s">
        <v>138</v>
      </c>
      <c r="Y3529" s="2" t="s">
        <v>112</v>
      </c>
      <c r="Z3529" s="2" t="s">
        <v>111</v>
      </c>
      <c r="AA3529" s="2" t="s">
        <v>111</v>
      </c>
      <c r="AB3529" s="2">
        <v>0</v>
      </c>
      <c r="AC3529" s="1" t="s">
        <v>111</v>
      </c>
      <c r="AF3529" s="1" t="s">
        <v>111</v>
      </c>
      <c r="AJ3529" s="1" t="s">
        <v>115</v>
      </c>
      <c r="AK3529" s="1" t="s">
        <v>129</v>
      </c>
      <c r="AO3529" s="1" t="s">
        <v>166</v>
      </c>
      <c r="AS3529" s="1" t="s">
        <v>196</v>
      </c>
      <c r="AU3529" s="1" t="s">
        <v>132</v>
      </c>
      <c r="AZ3529" s="1" t="s">
        <v>217</v>
      </c>
      <c r="BG3529" s="1" t="s">
        <v>12347</v>
      </c>
      <c r="BJ3529" s="1" t="s">
        <v>111</v>
      </c>
      <c r="BN3529" s="1" t="s">
        <v>112</v>
      </c>
      <c r="BO3529" s="1" t="s">
        <v>148</v>
      </c>
      <c r="BP3529" s="1" t="s">
        <v>12348</v>
      </c>
      <c r="BQ3529" s="1" t="s">
        <v>121</v>
      </c>
      <c r="BR3529" s="1" t="s">
        <v>122</v>
      </c>
      <c r="BS3529" s="1" t="s">
        <v>111</v>
      </c>
      <c r="BT3529" s="34" t="s">
        <v>12349</v>
      </c>
      <c r="BU3529" s="34" t="s">
        <v>12350</v>
      </c>
      <c r="BV3529" s="9">
        <v>44676</v>
      </c>
      <c r="BW3529" s="34" t="s">
        <v>15281</v>
      </c>
      <c r="BY3529" s="2" t="s">
        <v>174</v>
      </c>
      <c r="BZ3529" s="2" t="s">
        <v>124</v>
      </c>
      <c r="CA3529" s="2">
        <v>3</v>
      </c>
      <c r="CB3529" s="1" t="s">
        <v>1099</v>
      </c>
      <c r="CC3529" s="2" t="s">
        <v>113</v>
      </c>
      <c r="CD3529" s="1" t="b">
        <f>AND(E3529&lt;30,NOT(E3529="."),NOT(E3529=""))</f>
        <v>1</v>
      </c>
      <c r="CE3529" s="1" t="b">
        <f>AND(E3529&lt;18,NOT(E3529="."),NOT(E3529=""))</f>
        <v>0</v>
      </c>
      <c r="CF3529" s="1" t="b">
        <f t="shared" si="1880"/>
        <v>0</v>
      </c>
      <c r="CG3529" s="1" t="b">
        <f t="shared" si="1881"/>
        <v>0</v>
      </c>
      <c r="CH3529" s="1" t="b">
        <f t="shared" si="1882"/>
        <v>0</v>
      </c>
      <c r="CI3529" s="1" t="b">
        <f t="shared" si="1883"/>
        <v>0</v>
      </c>
      <c r="CJ3529" s="1" t="b">
        <f t="shared" si="1884"/>
        <v>1</v>
      </c>
      <c r="CK3529" s="1" t="b">
        <f t="shared" si="1885"/>
        <v>0</v>
      </c>
      <c r="CL3529" s="1" t="b">
        <f t="shared" si="1886"/>
        <v>0</v>
      </c>
      <c r="CM3529" s="1" t="b">
        <f t="shared" si="1887"/>
        <v>0</v>
      </c>
      <c r="CN3529" s="1" t="b">
        <f t="shared" si="1888"/>
        <v>0</v>
      </c>
      <c r="CO3529" s="2" t="b">
        <f t="shared" si="1889"/>
        <v>1</v>
      </c>
      <c r="CP3529" s="2" t="b">
        <f t="shared" si="1890"/>
        <v>1</v>
      </c>
      <c r="CQ3529" s="2" t="b">
        <f t="shared" si="1891"/>
        <v>0</v>
      </c>
      <c r="CR3529" s="6" t="str">
        <f t="shared" si="1892"/>
        <v>Female</v>
      </c>
      <c r="CS3529" s="7">
        <f t="shared" si="1893"/>
        <v>0</v>
      </c>
      <c r="CT3529" s="7">
        <f t="shared" si="1894"/>
        <v>1</v>
      </c>
      <c r="CU3529" s="7">
        <f t="shared" si="1895"/>
        <v>0</v>
      </c>
      <c r="CV3529" s="7">
        <f t="shared" si="1896"/>
        <v>0</v>
      </c>
    </row>
    <row r="3530" spans="2:111" ht="304.5" x14ac:dyDescent="0.35">
      <c r="B3530" s="1" t="s">
        <v>13809</v>
      </c>
      <c r="C3530" s="9">
        <v>44676</v>
      </c>
      <c r="D3530" s="10" t="s">
        <v>13809</v>
      </c>
      <c r="E3530" s="1">
        <v>45</v>
      </c>
      <c r="F3530" s="1" t="s">
        <v>108</v>
      </c>
      <c r="G3530" s="1" t="s">
        <v>13809</v>
      </c>
      <c r="H3530" s="1" t="s">
        <v>13809</v>
      </c>
      <c r="I3530" s="9">
        <v>44276</v>
      </c>
      <c r="J3530" s="2" t="s">
        <v>128</v>
      </c>
      <c r="K3530" s="2" t="s">
        <v>13809</v>
      </c>
      <c r="L3530" s="9">
        <v>44304</v>
      </c>
      <c r="M3530" s="2" t="s">
        <v>128</v>
      </c>
      <c r="N3530" s="2" t="s">
        <v>13809</v>
      </c>
      <c r="O3530" s="2" t="s">
        <v>110</v>
      </c>
      <c r="P3530" s="2" t="s">
        <v>111</v>
      </c>
      <c r="S3530" s="2" t="s">
        <v>111</v>
      </c>
      <c r="T3530" s="2" t="s">
        <v>112</v>
      </c>
      <c r="U3530" s="2" t="b">
        <f t="shared" si="1879"/>
        <v>1</v>
      </c>
      <c r="V3530" s="2" t="s">
        <v>113</v>
      </c>
      <c r="W3530" s="1" t="s">
        <v>112</v>
      </c>
      <c r="X3530" s="1" t="s">
        <v>138</v>
      </c>
      <c r="Y3530" s="2" t="s">
        <v>112</v>
      </c>
      <c r="Z3530" s="2" t="s">
        <v>111</v>
      </c>
      <c r="AA3530" s="2" t="s">
        <v>111</v>
      </c>
      <c r="AB3530" s="2">
        <v>1</v>
      </c>
      <c r="AC3530" s="1" t="s">
        <v>111</v>
      </c>
      <c r="AF3530" s="1" t="s">
        <v>111</v>
      </c>
      <c r="AH3530" s="1" t="s">
        <v>193</v>
      </c>
      <c r="AI3530" s="1" t="s">
        <v>12351</v>
      </c>
      <c r="AJ3530" s="1" t="s">
        <v>115</v>
      </c>
      <c r="AK3530" s="1" t="s">
        <v>116</v>
      </c>
      <c r="AN3530" s="1" t="s">
        <v>12352</v>
      </c>
      <c r="AO3530" s="1" t="s">
        <v>130</v>
      </c>
      <c r="AS3530" s="1" t="s">
        <v>145</v>
      </c>
      <c r="AU3530" s="1" t="s">
        <v>238</v>
      </c>
      <c r="AX3530" s="12">
        <v>0.6</v>
      </c>
      <c r="AZ3530" s="1" t="s">
        <v>155</v>
      </c>
      <c r="BA3530" s="1" t="s">
        <v>12353</v>
      </c>
      <c r="BJ3530" s="1" t="s">
        <v>111</v>
      </c>
      <c r="BN3530" s="1" t="s">
        <v>112</v>
      </c>
      <c r="BO3530" s="1" t="s">
        <v>148</v>
      </c>
      <c r="BP3530" s="1" t="s">
        <v>355</v>
      </c>
      <c r="BQ3530" s="1" t="s">
        <v>121</v>
      </c>
      <c r="BR3530" s="1" t="s">
        <v>122</v>
      </c>
      <c r="BS3530" s="1" t="s">
        <v>111</v>
      </c>
      <c r="BT3530" s="34" t="s">
        <v>12354</v>
      </c>
      <c r="BU3530" s="34" t="s">
        <v>12355</v>
      </c>
      <c r="BV3530" s="9">
        <v>44680</v>
      </c>
      <c r="BW3530" s="34" t="s">
        <v>12356</v>
      </c>
      <c r="BY3530" s="2" t="s">
        <v>174</v>
      </c>
      <c r="BZ3530" s="2" t="s">
        <v>124</v>
      </c>
      <c r="CA3530" s="2">
        <v>3</v>
      </c>
      <c r="CB3530" s="1" t="s">
        <v>742</v>
      </c>
      <c r="CC3530" s="2" t="s">
        <v>113</v>
      </c>
      <c r="CD3530" s="1" t="b">
        <f>AND(E3530&lt;30,NOT(E3530="."),NOT(E3530=""))</f>
        <v>0</v>
      </c>
      <c r="CE3530" s="1" t="b">
        <f>AND(E3530&lt;18,NOT(E3530="."),NOT(E3530=""))</f>
        <v>0</v>
      </c>
      <c r="CF3530" s="1" t="b">
        <f t="shared" si="1880"/>
        <v>0</v>
      </c>
      <c r="CG3530" s="1" t="b">
        <f t="shared" si="1881"/>
        <v>0</v>
      </c>
      <c r="CH3530" s="1" t="b">
        <f t="shared" si="1882"/>
        <v>0</v>
      </c>
      <c r="CI3530" s="1" t="b">
        <f t="shared" si="1883"/>
        <v>0</v>
      </c>
      <c r="CJ3530" s="1" t="b">
        <f t="shared" si="1884"/>
        <v>0</v>
      </c>
      <c r="CK3530" s="1" t="b">
        <f t="shared" si="1885"/>
        <v>0</v>
      </c>
      <c r="CL3530" s="1" t="b">
        <f t="shared" si="1886"/>
        <v>1</v>
      </c>
      <c r="CM3530" s="1" t="b">
        <f t="shared" si="1887"/>
        <v>0</v>
      </c>
      <c r="CN3530" s="1" t="b">
        <f t="shared" si="1888"/>
        <v>0</v>
      </c>
      <c r="CO3530" s="2" t="b">
        <f t="shared" si="1889"/>
        <v>1</v>
      </c>
      <c r="CP3530" s="2" t="b">
        <f t="shared" si="1890"/>
        <v>1</v>
      </c>
      <c r="CQ3530" s="2" t="b">
        <f t="shared" si="1891"/>
        <v>0</v>
      </c>
      <c r="CR3530" s="6" t="str">
        <f t="shared" si="1892"/>
        <v>Female</v>
      </c>
      <c r="CS3530" s="7">
        <f t="shared" si="1893"/>
        <v>0</v>
      </c>
      <c r="CT3530" s="7">
        <f t="shared" si="1894"/>
        <v>1</v>
      </c>
      <c r="CU3530" s="7">
        <f t="shared" si="1895"/>
        <v>0</v>
      </c>
      <c r="CV3530" s="7">
        <f t="shared" si="1896"/>
        <v>0</v>
      </c>
      <c r="CW3530" s="7">
        <f>COUNTIF(M3530,"=*moderna*")</f>
        <v>1</v>
      </c>
      <c r="CX3530" s="1" t="b">
        <f>AND(E3530&lt;30,NOT(E3530="."),NOT(E3530=""))</f>
        <v>0</v>
      </c>
      <c r="CY3530" s="1" t="b">
        <f>AND(E3530&gt;17,E3530&lt;41,NOT(E3530="."),NOT(E3530=""))</f>
        <v>0</v>
      </c>
      <c r="DG3530" s="1" t="b">
        <f>AND(E3530&gt;4,E3530&lt;18,NOT(E3530=""),NOT(E3530="."))</f>
        <v>0</v>
      </c>
    </row>
    <row r="3531" spans="2:111" ht="159.5" x14ac:dyDescent="0.35">
      <c r="B3531" s="1" t="s">
        <v>13809</v>
      </c>
      <c r="C3531" s="9">
        <v>44678</v>
      </c>
      <c r="D3531" s="10" t="s">
        <v>13809</v>
      </c>
      <c r="E3531" s="1">
        <v>43</v>
      </c>
      <c r="F3531" s="1" t="s">
        <v>108</v>
      </c>
      <c r="G3531" s="1" t="s">
        <v>13809</v>
      </c>
      <c r="H3531" s="1" t="s">
        <v>13809</v>
      </c>
      <c r="I3531" s="2" t="s">
        <v>183</v>
      </c>
      <c r="J3531" s="2" t="s">
        <v>163</v>
      </c>
      <c r="K3531" s="2" t="s">
        <v>13809</v>
      </c>
      <c r="L3531" s="2" t="s">
        <v>183</v>
      </c>
      <c r="M3531" s="2" t="s">
        <v>163</v>
      </c>
      <c r="N3531" s="2" t="s">
        <v>13809</v>
      </c>
      <c r="O3531" s="2" t="s">
        <v>110</v>
      </c>
      <c r="P3531" s="2" t="s">
        <v>111</v>
      </c>
      <c r="S3531" s="2" t="s">
        <v>111</v>
      </c>
      <c r="T3531" s="2" t="s">
        <v>112</v>
      </c>
      <c r="U3531" s="2" t="b">
        <f t="shared" si="1879"/>
        <v>1</v>
      </c>
      <c r="V3531" s="2" t="s">
        <v>126</v>
      </c>
      <c r="W3531" s="1" t="s">
        <v>111</v>
      </c>
      <c r="Y3531" s="2" t="s">
        <v>111</v>
      </c>
      <c r="AF3531" s="1" t="s">
        <v>111</v>
      </c>
      <c r="AJ3531" s="1" t="s">
        <v>115</v>
      </c>
      <c r="AK3531" s="1" t="s">
        <v>116</v>
      </c>
      <c r="AN3531" s="1" t="s">
        <v>284</v>
      </c>
      <c r="AO3531" s="1" t="s">
        <v>4739</v>
      </c>
      <c r="BJ3531" s="1" t="s">
        <v>111</v>
      </c>
      <c r="BN3531" s="1" t="s">
        <v>112</v>
      </c>
      <c r="BO3531" s="1" t="s">
        <v>148</v>
      </c>
      <c r="BP3531" s="1" t="s">
        <v>12357</v>
      </c>
      <c r="BU3531" s="34" t="s">
        <v>12358</v>
      </c>
      <c r="BV3531" s="9">
        <v>44736</v>
      </c>
      <c r="BW3531" s="34" t="s">
        <v>15282</v>
      </c>
      <c r="BY3531" s="2" t="s">
        <v>153</v>
      </c>
      <c r="BZ3531" s="2" t="s">
        <v>124</v>
      </c>
      <c r="CB3531" s="1" t="s">
        <v>554</v>
      </c>
      <c r="CD3531" s="1" t="b">
        <f>AND(E3531&lt;30,NOT(E3531="."),NOT(E3531=""))</f>
        <v>0</v>
      </c>
      <c r="CE3531" s="1" t="b">
        <f>AND(E3531&lt;18,NOT(E3531="."),NOT(E3531=""))</f>
        <v>0</v>
      </c>
      <c r="CF3531" s="1" t="b">
        <f t="shared" si="1880"/>
        <v>0</v>
      </c>
      <c r="CG3531" s="1" t="b">
        <f t="shared" si="1881"/>
        <v>0</v>
      </c>
      <c r="CH3531" s="1" t="b">
        <f t="shared" si="1882"/>
        <v>0</v>
      </c>
      <c r="CI3531" s="1" t="b">
        <f t="shared" si="1883"/>
        <v>0</v>
      </c>
      <c r="CJ3531" s="1" t="b">
        <f t="shared" si="1884"/>
        <v>0</v>
      </c>
      <c r="CK3531" s="1" t="b">
        <f t="shared" si="1885"/>
        <v>0</v>
      </c>
      <c r="CL3531" s="1" t="b">
        <f t="shared" si="1886"/>
        <v>1</v>
      </c>
      <c r="CM3531" s="1" t="b">
        <f t="shared" si="1887"/>
        <v>0</v>
      </c>
      <c r="CN3531" s="1" t="b">
        <f t="shared" si="1888"/>
        <v>0</v>
      </c>
      <c r="CO3531" s="2" t="b">
        <f t="shared" si="1889"/>
        <v>0</v>
      </c>
      <c r="CP3531" s="2" t="b">
        <f t="shared" si="1890"/>
        <v>0</v>
      </c>
      <c r="CQ3531" s="2" t="b">
        <f t="shared" si="1891"/>
        <v>0</v>
      </c>
      <c r="CR3531" s="6" t="str">
        <f t="shared" si="1892"/>
        <v>Female</v>
      </c>
      <c r="CS3531" s="7">
        <f t="shared" si="1893"/>
        <v>0</v>
      </c>
      <c r="CT3531" s="7">
        <f t="shared" si="1894"/>
        <v>0</v>
      </c>
      <c r="CU3531" s="7">
        <f t="shared" si="1895"/>
        <v>0</v>
      </c>
      <c r="CV3531" s="7">
        <f t="shared" si="1896"/>
        <v>0</v>
      </c>
    </row>
    <row r="3532" spans="2:111" ht="409.5" x14ac:dyDescent="0.35">
      <c r="B3532" s="1" t="s">
        <v>13809</v>
      </c>
      <c r="C3532" s="9">
        <v>44678</v>
      </c>
      <c r="D3532" s="10" t="s">
        <v>13809</v>
      </c>
      <c r="E3532" s="1">
        <v>39</v>
      </c>
      <c r="F3532" s="1" t="s">
        <v>108</v>
      </c>
      <c r="G3532" s="1" t="s">
        <v>13809</v>
      </c>
      <c r="H3532" s="1" t="s">
        <v>13809</v>
      </c>
      <c r="I3532" s="9">
        <v>44284</v>
      </c>
      <c r="J3532" s="2" t="s">
        <v>128</v>
      </c>
      <c r="K3532" s="2" t="s">
        <v>13809</v>
      </c>
      <c r="L3532" s="9">
        <v>44312</v>
      </c>
      <c r="M3532" s="2" t="s">
        <v>128</v>
      </c>
      <c r="N3532" s="2" t="s">
        <v>13809</v>
      </c>
      <c r="O3532" s="2" t="s">
        <v>110</v>
      </c>
      <c r="P3532" s="2" t="s">
        <v>111</v>
      </c>
      <c r="S3532" s="2" t="s">
        <v>112</v>
      </c>
      <c r="T3532" s="2" t="s">
        <v>111</v>
      </c>
      <c r="U3532" s="2" t="b">
        <f t="shared" si="1879"/>
        <v>1</v>
      </c>
      <c r="V3532" s="2" t="s">
        <v>113</v>
      </c>
      <c r="W3532" s="1" t="s">
        <v>112</v>
      </c>
      <c r="X3532" s="1" t="s">
        <v>114</v>
      </c>
      <c r="Y3532" s="2" t="s">
        <v>111</v>
      </c>
      <c r="AF3532" s="1" t="s">
        <v>112</v>
      </c>
      <c r="AG3532" s="1" t="s">
        <v>110</v>
      </c>
      <c r="AH3532" s="1" t="s">
        <v>193</v>
      </c>
      <c r="AI3532" s="1" t="s">
        <v>12359</v>
      </c>
      <c r="AK3532" s="1" t="s">
        <v>116</v>
      </c>
      <c r="AN3532" s="1" t="s">
        <v>12360</v>
      </c>
      <c r="AO3532" s="1" t="s">
        <v>195</v>
      </c>
      <c r="AS3532" s="1" t="s">
        <v>118</v>
      </c>
      <c r="AU3532" s="1" t="s">
        <v>238</v>
      </c>
      <c r="AX3532" s="12">
        <v>0.1</v>
      </c>
      <c r="AZ3532" s="1" t="s">
        <v>402</v>
      </c>
      <c r="BA3532" s="1">
        <v>2469</v>
      </c>
      <c r="BE3532" s="1">
        <v>5503</v>
      </c>
      <c r="BJ3532" s="1" t="s">
        <v>112</v>
      </c>
      <c r="BK3532" s="1" t="s">
        <v>112</v>
      </c>
      <c r="BL3532" s="1" t="s">
        <v>9344</v>
      </c>
      <c r="BM3532" s="1" t="s">
        <v>12361</v>
      </c>
      <c r="BQ3532" s="1" t="s">
        <v>1495</v>
      </c>
      <c r="BU3532" s="34" t="s">
        <v>14070</v>
      </c>
      <c r="BV3532" s="9">
        <v>44698</v>
      </c>
      <c r="BW3532" s="34" t="s">
        <v>15283</v>
      </c>
      <c r="BY3532" s="2" t="s">
        <v>153</v>
      </c>
      <c r="BZ3532" s="2" t="s">
        <v>124</v>
      </c>
      <c r="CA3532" s="2">
        <v>3</v>
      </c>
      <c r="CB3532" s="1" t="s">
        <v>386</v>
      </c>
      <c r="CC3532" s="2" t="s">
        <v>126</v>
      </c>
      <c r="CD3532" s="1" t="b">
        <v>0</v>
      </c>
      <c r="CE3532" s="1" t="b">
        <v>0</v>
      </c>
      <c r="CF3532" s="1" t="b">
        <f t="shared" si="1880"/>
        <v>0</v>
      </c>
      <c r="CG3532" s="1" t="b">
        <f t="shared" si="1881"/>
        <v>0</v>
      </c>
      <c r="CH3532" s="1" t="b">
        <f t="shared" si="1882"/>
        <v>0</v>
      </c>
      <c r="CI3532" s="1" t="b">
        <f t="shared" si="1883"/>
        <v>0</v>
      </c>
      <c r="CJ3532" s="1" t="b">
        <f t="shared" si="1884"/>
        <v>0</v>
      </c>
      <c r="CK3532" s="1" t="b">
        <f t="shared" si="1885"/>
        <v>1</v>
      </c>
      <c r="CL3532" s="1" t="b">
        <f t="shared" si="1886"/>
        <v>0</v>
      </c>
      <c r="CM3532" s="1" t="b">
        <f t="shared" si="1887"/>
        <v>0</v>
      </c>
      <c r="CN3532" s="1" t="b">
        <f t="shared" si="1888"/>
        <v>0</v>
      </c>
      <c r="CO3532" s="2" t="b">
        <f t="shared" si="1889"/>
        <v>0</v>
      </c>
      <c r="CP3532" s="2" t="b">
        <f t="shared" si="1890"/>
        <v>0</v>
      </c>
      <c r="CQ3532" s="2" t="b">
        <f t="shared" si="1891"/>
        <v>0</v>
      </c>
      <c r="CR3532" s="6" t="str">
        <f t="shared" si="1892"/>
        <v>Female</v>
      </c>
      <c r="CS3532" s="7">
        <f t="shared" si="1893"/>
        <v>0</v>
      </c>
      <c r="CT3532" s="7">
        <f t="shared" si="1894"/>
        <v>1</v>
      </c>
      <c r="CU3532" s="7">
        <f t="shared" si="1895"/>
        <v>0</v>
      </c>
      <c r="CV3532" s="7">
        <f t="shared" si="1896"/>
        <v>0</v>
      </c>
      <c r="CW3532" s="7">
        <f>COUNTIF(M3532,"=*moderna*")</f>
        <v>1</v>
      </c>
      <c r="CX3532" s="1" t="b">
        <f>AND(E3532&lt;30,NOT(E3532="."),NOT(E3532=""))</f>
        <v>0</v>
      </c>
      <c r="CY3532" s="1" t="b">
        <f>AND(E3532&gt;17,E3532&lt;41,NOT(E3532="."),NOT(E3532=""))</f>
        <v>1</v>
      </c>
      <c r="CZ3532" s="2">
        <v>7723</v>
      </c>
      <c r="DA3532" s="9">
        <v>44512</v>
      </c>
      <c r="DB3532" s="2" t="s">
        <v>128</v>
      </c>
      <c r="DC3532" s="2" t="s">
        <v>10900</v>
      </c>
      <c r="DE3532" s="2" t="s">
        <v>163</v>
      </c>
      <c r="DG3532" s="1" t="b">
        <f>AND(E3532&gt;4,E3532&lt;18,NOT(E3532=""),NOT(E3532="."))</f>
        <v>0</v>
      </c>
    </row>
    <row r="3533" spans="2:111" ht="87" x14ac:dyDescent="0.35">
      <c r="B3533" s="1" t="s">
        <v>13809</v>
      </c>
      <c r="C3533" s="9">
        <v>44679</v>
      </c>
      <c r="D3533" s="10" t="s">
        <v>13809</v>
      </c>
      <c r="E3533" s="1">
        <v>39</v>
      </c>
      <c r="F3533" s="1" t="s">
        <v>108</v>
      </c>
      <c r="G3533" s="1" t="s">
        <v>13809</v>
      </c>
      <c r="H3533" s="1" t="s">
        <v>13809</v>
      </c>
      <c r="I3533" s="2" t="s">
        <v>183</v>
      </c>
      <c r="J3533" s="2" t="s">
        <v>128</v>
      </c>
      <c r="K3533" s="2" t="s">
        <v>13809</v>
      </c>
      <c r="L3533" s="2" t="s">
        <v>183</v>
      </c>
      <c r="M3533" s="2" t="s">
        <v>128</v>
      </c>
      <c r="N3533" s="2" t="s">
        <v>13809</v>
      </c>
      <c r="O3533" s="2" t="s">
        <v>110</v>
      </c>
      <c r="P3533" s="2" t="s">
        <v>111</v>
      </c>
      <c r="S3533" s="2" t="s">
        <v>112</v>
      </c>
      <c r="T3533" s="2" t="s">
        <v>111</v>
      </c>
      <c r="U3533" s="2" t="b">
        <f t="shared" si="1879"/>
        <v>1</v>
      </c>
      <c r="V3533" s="2" t="s">
        <v>126</v>
      </c>
      <c r="W3533" s="1" t="s">
        <v>112</v>
      </c>
      <c r="X3533" s="1" t="s">
        <v>138</v>
      </c>
      <c r="Y3533" s="2" t="s">
        <v>111</v>
      </c>
      <c r="AF3533" s="1" t="s">
        <v>111</v>
      </c>
      <c r="AH3533" s="1" t="s">
        <v>193</v>
      </c>
      <c r="AI3533" s="1" t="s">
        <v>12362</v>
      </c>
      <c r="AK3533" s="1" t="s">
        <v>242</v>
      </c>
      <c r="AO3533" s="1" t="s">
        <v>237</v>
      </c>
      <c r="AU3533" s="1" t="s">
        <v>197</v>
      </c>
      <c r="BJ3533" s="1" t="s">
        <v>111</v>
      </c>
      <c r="BN3533" s="1" t="s">
        <v>112</v>
      </c>
      <c r="BO3533" s="1" t="s">
        <v>148</v>
      </c>
      <c r="BP3533" s="1" t="s">
        <v>12363</v>
      </c>
      <c r="BU3533" s="34" t="s">
        <v>12364</v>
      </c>
      <c r="BV3533" s="9">
        <v>44691</v>
      </c>
      <c r="BW3533" s="34" t="s">
        <v>12365</v>
      </c>
      <c r="BY3533" s="2" t="s">
        <v>153</v>
      </c>
      <c r="BZ3533" s="2" t="s">
        <v>124</v>
      </c>
      <c r="CB3533" s="1" t="s">
        <v>233</v>
      </c>
      <c r="CD3533" s="1" t="b">
        <f>AND(E3533&lt;30,NOT(E3533="."),NOT(E3533=""))</f>
        <v>0</v>
      </c>
      <c r="CE3533" s="1" t="b">
        <f>AND(E3533&lt;18,NOT(E3533="."),NOT(E3533=""))</f>
        <v>0</v>
      </c>
      <c r="CF3533" s="1" t="b">
        <f t="shared" si="1880"/>
        <v>0</v>
      </c>
      <c r="CG3533" s="1" t="b">
        <f t="shared" si="1881"/>
        <v>0</v>
      </c>
      <c r="CH3533" s="1" t="b">
        <f t="shared" si="1882"/>
        <v>0</v>
      </c>
      <c r="CI3533" s="1" t="b">
        <f t="shared" si="1883"/>
        <v>0</v>
      </c>
      <c r="CJ3533" s="1" t="b">
        <f t="shared" si="1884"/>
        <v>0</v>
      </c>
      <c r="CK3533" s="1" t="b">
        <f t="shared" si="1885"/>
        <v>1</v>
      </c>
      <c r="CL3533" s="1" t="b">
        <f t="shared" si="1886"/>
        <v>0</v>
      </c>
      <c r="CM3533" s="1" t="b">
        <f t="shared" si="1887"/>
        <v>0</v>
      </c>
      <c r="CN3533" s="1" t="b">
        <f t="shared" si="1888"/>
        <v>0</v>
      </c>
      <c r="CO3533" s="2" t="b">
        <f t="shared" si="1889"/>
        <v>0</v>
      </c>
      <c r="CP3533" s="2" t="b">
        <f t="shared" si="1890"/>
        <v>0</v>
      </c>
      <c r="CQ3533" s="2" t="b">
        <f t="shared" si="1891"/>
        <v>0</v>
      </c>
      <c r="CR3533" s="6" t="str">
        <f t="shared" si="1892"/>
        <v>Female</v>
      </c>
      <c r="CS3533" s="7">
        <f t="shared" si="1893"/>
        <v>0</v>
      </c>
      <c r="CT3533" s="7">
        <f t="shared" si="1894"/>
        <v>1</v>
      </c>
      <c r="CU3533" s="7">
        <f t="shared" si="1895"/>
        <v>0</v>
      </c>
      <c r="CV3533" s="7">
        <f t="shared" si="1896"/>
        <v>0</v>
      </c>
      <c r="CW3533" s="7">
        <f>COUNTIF(M3533,"=*moderna*")</f>
        <v>1</v>
      </c>
      <c r="CX3533" s="1" t="b">
        <f>AND(E3533&lt;30,NOT(E3533="."),NOT(E3533=""))</f>
        <v>0</v>
      </c>
      <c r="CY3533" s="1" t="b">
        <f>AND(E3533&gt;17,E3533&lt;41,NOT(E3533="."),NOT(E3533=""))</f>
        <v>1</v>
      </c>
      <c r="DG3533" s="1" t="b">
        <f>AND(E3533&gt;4,E3533&lt;18,NOT(E3533=""),NOT(E3533="."))</f>
        <v>0</v>
      </c>
    </row>
    <row r="3534" spans="2:111" ht="232" x14ac:dyDescent="0.35">
      <c r="B3534" s="1" t="s">
        <v>13809</v>
      </c>
      <c r="C3534" s="9">
        <v>44679</v>
      </c>
      <c r="D3534" s="10" t="s">
        <v>13809</v>
      </c>
      <c r="E3534" s="1">
        <v>49</v>
      </c>
      <c r="F3534" s="1" t="s">
        <v>127</v>
      </c>
      <c r="G3534" s="1" t="s">
        <v>13809</v>
      </c>
      <c r="H3534" s="1" t="s">
        <v>13809</v>
      </c>
      <c r="I3534" s="9">
        <v>44187</v>
      </c>
      <c r="J3534" s="2" t="s">
        <v>109</v>
      </c>
      <c r="K3534" s="2" t="s">
        <v>13809</v>
      </c>
      <c r="L3534" s="9">
        <v>44208</v>
      </c>
      <c r="M3534" s="2" t="s">
        <v>109</v>
      </c>
      <c r="N3534" s="2" t="s">
        <v>13809</v>
      </c>
      <c r="O3534" s="2" t="s">
        <v>110</v>
      </c>
      <c r="P3534" s="2" t="s">
        <v>111</v>
      </c>
      <c r="S3534" s="2" t="s">
        <v>112</v>
      </c>
      <c r="T3534" s="2" t="s">
        <v>111</v>
      </c>
      <c r="U3534" s="2" t="b">
        <f t="shared" si="1879"/>
        <v>1</v>
      </c>
      <c r="V3534" s="2" t="s">
        <v>113</v>
      </c>
      <c r="W3534" s="1" t="s">
        <v>112</v>
      </c>
      <c r="X3534" s="1" t="s">
        <v>138</v>
      </c>
      <c r="Y3534" s="2" t="s">
        <v>112</v>
      </c>
      <c r="Z3534" s="2" t="s">
        <v>111</v>
      </c>
      <c r="AA3534" s="2" t="s">
        <v>111</v>
      </c>
      <c r="AB3534" s="2">
        <v>1</v>
      </c>
      <c r="AC3534" s="1" t="s">
        <v>112</v>
      </c>
      <c r="AD3534" s="1" t="s">
        <v>192</v>
      </c>
      <c r="AE3534" s="1" t="s">
        <v>12967</v>
      </c>
      <c r="AF3534" s="1" t="s">
        <v>111</v>
      </c>
      <c r="AJ3534" s="1" t="s">
        <v>115</v>
      </c>
      <c r="AK3534" s="1" t="s">
        <v>194</v>
      </c>
      <c r="AN3534" s="1" t="s">
        <v>12968</v>
      </c>
      <c r="AO3534" s="1" t="s">
        <v>166</v>
      </c>
      <c r="AU3534" s="1" t="s">
        <v>191</v>
      </c>
      <c r="AX3534" s="1" t="s">
        <v>891</v>
      </c>
      <c r="AZ3534" s="1" t="s">
        <v>179</v>
      </c>
      <c r="BA3534" s="1" t="s">
        <v>12969</v>
      </c>
      <c r="BG3534" s="1">
        <v>134</v>
      </c>
      <c r="BJ3534" s="1" t="s">
        <v>112</v>
      </c>
      <c r="BK3534" s="1" t="s">
        <v>112</v>
      </c>
      <c r="BL3534" s="1" t="s">
        <v>3829</v>
      </c>
      <c r="BM3534" s="1" t="s">
        <v>12970</v>
      </c>
      <c r="BQ3534" s="1" t="s">
        <v>1153</v>
      </c>
      <c r="BR3534" s="1" t="s">
        <v>122</v>
      </c>
      <c r="BS3534" s="1" t="s">
        <v>112</v>
      </c>
      <c r="BU3534" s="34" t="s">
        <v>12971</v>
      </c>
      <c r="BV3534" s="9">
        <v>44886</v>
      </c>
      <c r="BW3534" s="34" t="s">
        <v>12972</v>
      </c>
      <c r="BY3534" s="2" t="s">
        <v>174</v>
      </c>
      <c r="BZ3534" s="2" t="s">
        <v>124</v>
      </c>
      <c r="CA3534" s="2">
        <v>3</v>
      </c>
      <c r="CB3534" s="1" t="s">
        <v>10938</v>
      </c>
      <c r="CC3534" s="2" t="s">
        <v>113</v>
      </c>
      <c r="CD3534" s="1" t="b">
        <f>AND(E3534&lt;30,NOT(E3534="."),NOT(E3534=""))</f>
        <v>0</v>
      </c>
      <c r="CE3534" s="1" t="b">
        <f>AND(E3534&lt;18,NOT(E3534="."),NOT(E3534=""))</f>
        <v>0</v>
      </c>
      <c r="CF3534" s="1" t="b">
        <f t="shared" si="1880"/>
        <v>0</v>
      </c>
      <c r="CG3534" s="1" t="b">
        <f t="shared" si="1881"/>
        <v>0</v>
      </c>
      <c r="CH3534" s="1" t="b">
        <f t="shared" si="1882"/>
        <v>0</v>
      </c>
      <c r="CI3534" s="1" t="b">
        <f t="shared" si="1883"/>
        <v>0</v>
      </c>
      <c r="CJ3534" s="1" t="b">
        <f t="shared" si="1884"/>
        <v>0</v>
      </c>
      <c r="CK3534" s="1" t="b">
        <f t="shared" si="1885"/>
        <v>0</v>
      </c>
      <c r="CL3534" s="1" t="b">
        <f t="shared" si="1886"/>
        <v>1</v>
      </c>
      <c r="CM3534" s="1" t="b">
        <f t="shared" si="1887"/>
        <v>0</v>
      </c>
      <c r="CN3534" s="1" t="b">
        <f t="shared" si="1888"/>
        <v>0</v>
      </c>
      <c r="CO3534" s="2" t="b">
        <f t="shared" si="1889"/>
        <v>1</v>
      </c>
      <c r="CP3534" s="2" t="b">
        <f t="shared" si="1890"/>
        <v>1</v>
      </c>
      <c r="CQ3534" s="2" t="b">
        <f t="shared" si="1891"/>
        <v>0</v>
      </c>
      <c r="CR3534" s="6" t="str">
        <f t="shared" si="1892"/>
        <v>Male</v>
      </c>
      <c r="CS3534" s="7">
        <f t="shared" si="1893"/>
        <v>1</v>
      </c>
      <c r="CT3534" s="7">
        <f t="shared" si="1894"/>
        <v>0</v>
      </c>
      <c r="CU3534" s="7">
        <f t="shared" si="1895"/>
        <v>0</v>
      </c>
      <c r="CV3534" s="7">
        <f t="shared" si="1896"/>
        <v>1</v>
      </c>
    </row>
    <row r="3535" spans="2:111" ht="101.5" x14ac:dyDescent="0.35">
      <c r="B3535" s="1" t="s">
        <v>13809</v>
      </c>
      <c r="C3535" s="9">
        <v>44681</v>
      </c>
      <c r="D3535" s="10" t="s">
        <v>13809</v>
      </c>
      <c r="E3535" s="1">
        <v>57</v>
      </c>
      <c r="F3535" s="1" t="s">
        <v>108</v>
      </c>
      <c r="G3535" s="1" t="s">
        <v>13809</v>
      </c>
      <c r="H3535" s="1" t="s">
        <v>13809</v>
      </c>
      <c r="I3535" s="9">
        <v>44400</v>
      </c>
      <c r="J3535" s="2" t="s">
        <v>409</v>
      </c>
      <c r="K3535" s="2" t="s">
        <v>13809</v>
      </c>
      <c r="N3535" s="2" t="s">
        <v>13809</v>
      </c>
      <c r="O3535" s="2" t="s">
        <v>110</v>
      </c>
      <c r="P3535" s="2" t="s">
        <v>111</v>
      </c>
      <c r="S3535" s="2" t="s">
        <v>112</v>
      </c>
      <c r="T3535" s="2" t="s">
        <v>111</v>
      </c>
      <c r="U3535" s="2" t="b">
        <f t="shared" si="1879"/>
        <v>1</v>
      </c>
      <c r="V3535" s="2" t="s">
        <v>126</v>
      </c>
      <c r="W3535" s="1" t="s">
        <v>111</v>
      </c>
      <c r="Y3535" s="2" t="s">
        <v>111</v>
      </c>
      <c r="AF3535" s="1" t="s">
        <v>111</v>
      </c>
      <c r="AH3535" s="1" t="s">
        <v>193</v>
      </c>
      <c r="AI3535" s="1" t="s">
        <v>12366</v>
      </c>
      <c r="AJ3535" s="1" t="s">
        <v>115</v>
      </c>
      <c r="AK3535" s="1" t="s">
        <v>194</v>
      </c>
      <c r="AN3535" s="1" t="s">
        <v>12367</v>
      </c>
      <c r="AO3535" s="1" t="s">
        <v>11537</v>
      </c>
      <c r="AU3535" s="1" t="s">
        <v>197</v>
      </c>
      <c r="BJ3535" s="1" t="s">
        <v>111</v>
      </c>
      <c r="BN3535" s="1" t="s">
        <v>111</v>
      </c>
      <c r="BU3535" s="34" t="s">
        <v>12368</v>
      </c>
      <c r="BV3535" s="9">
        <v>44693</v>
      </c>
      <c r="BW3535" s="34" t="s">
        <v>12369</v>
      </c>
      <c r="BY3535" s="2" t="s">
        <v>153</v>
      </c>
      <c r="BZ3535" s="2" t="s">
        <v>124</v>
      </c>
      <c r="CB3535" s="1" t="s">
        <v>199</v>
      </c>
      <c r="CD3535" s="1" t="b">
        <f>AND(E3535&lt;30,NOT(E3535="."),NOT(E3535=""))</f>
        <v>0</v>
      </c>
      <c r="CE3535" s="1" t="b">
        <f>AND(E3535&lt;18,NOT(E3535="."),NOT(E3535=""))</f>
        <v>0</v>
      </c>
      <c r="CF3535" s="1" t="b">
        <f t="shared" si="1880"/>
        <v>0</v>
      </c>
      <c r="CG3535" s="1" t="b">
        <f t="shared" si="1881"/>
        <v>0</v>
      </c>
      <c r="CH3535" s="1" t="b">
        <f t="shared" si="1882"/>
        <v>0</v>
      </c>
      <c r="CI3535" s="1" t="b">
        <f t="shared" si="1883"/>
        <v>0</v>
      </c>
      <c r="CJ3535" s="1" t="b">
        <f t="shared" si="1884"/>
        <v>0</v>
      </c>
      <c r="CK3535" s="1" t="b">
        <f t="shared" si="1885"/>
        <v>0</v>
      </c>
      <c r="CL3535" s="1" t="b">
        <f t="shared" si="1886"/>
        <v>0</v>
      </c>
      <c r="CM3535" s="1" t="b">
        <f t="shared" si="1887"/>
        <v>1</v>
      </c>
      <c r="CN3535" s="1" t="b">
        <f t="shared" si="1888"/>
        <v>0</v>
      </c>
      <c r="CO3535" s="2" t="b">
        <f t="shared" si="1889"/>
        <v>0</v>
      </c>
      <c r="CP3535" s="2" t="b">
        <f t="shared" si="1890"/>
        <v>0</v>
      </c>
      <c r="CQ3535" s="2" t="b">
        <f t="shared" si="1891"/>
        <v>0</v>
      </c>
      <c r="CR3535" s="6" t="str">
        <f t="shared" si="1892"/>
        <v>Female</v>
      </c>
      <c r="CS3535" s="7">
        <f t="shared" si="1893"/>
        <v>0</v>
      </c>
      <c r="CT3535" s="7">
        <f t="shared" si="1894"/>
        <v>0</v>
      </c>
      <c r="CU3535" s="7">
        <f t="shared" si="1895"/>
        <v>1</v>
      </c>
      <c r="CV3535" s="7">
        <f t="shared" si="1896"/>
        <v>0</v>
      </c>
      <c r="CW3535" s="7">
        <f>COUNTIF(M3535,"=*moderna*")</f>
        <v>0</v>
      </c>
      <c r="CX3535" s="1" t="b">
        <f>AND(E3535&lt;30,NOT(E3535="."),NOT(E3535=""))</f>
        <v>0</v>
      </c>
      <c r="CY3535" s="1" t="b">
        <f>AND(E3535&gt;17,E3535&lt;41,NOT(E3535="."),NOT(E3535=""))</f>
        <v>0</v>
      </c>
      <c r="DG3535" s="1" t="b">
        <f>AND(E3535&gt;4,E3535&lt;18,NOT(E3535=""),NOT(E3535="."))</f>
        <v>0</v>
      </c>
    </row>
    <row r="3536" spans="2:111" ht="145" x14ac:dyDescent="0.35">
      <c r="B3536" s="1" t="s">
        <v>13809</v>
      </c>
      <c r="C3536" s="9">
        <v>44682</v>
      </c>
      <c r="D3536" s="10" t="s">
        <v>13809</v>
      </c>
      <c r="E3536" s="1">
        <v>5</v>
      </c>
      <c r="F3536" s="1" t="s">
        <v>108</v>
      </c>
      <c r="G3536" s="1" t="s">
        <v>13809</v>
      </c>
      <c r="H3536" s="1" t="s">
        <v>13809</v>
      </c>
      <c r="I3536" s="9">
        <v>44671</v>
      </c>
      <c r="J3536" s="2" t="s">
        <v>109</v>
      </c>
      <c r="K3536" s="2" t="s">
        <v>13809</v>
      </c>
      <c r="N3536" s="2" t="s">
        <v>13809</v>
      </c>
      <c r="O3536" s="2" t="s">
        <v>110</v>
      </c>
      <c r="P3536" s="2" t="s">
        <v>111</v>
      </c>
      <c r="S3536" s="2" t="s">
        <v>111</v>
      </c>
      <c r="T3536" s="2" t="s">
        <v>112</v>
      </c>
      <c r="U3536" s="2" t="b">
        <f t="shared" si="1879"/>
        <v>1</v>
      </c>
      <c r="V3536" s="2" t="s">
        <v>126</v>
      </c>
      <c r="W3536" s="1" t="s">
        <v>111</v>
      </c>
      <c r="Y3536" s="2" t="s">
        <v>112</v>
      </c>
      <c r="Z3536" s="2" t="s">
        <v>112</v>
      </c>
      <c r="AB3536" s="2">
        <v>1</v>
      </c>
      <c r="AC3536" s="1" t="s">
        <v>112</v>
      </c>
      <c r="AD3536" s="1" t="s">
        <v>192</v>
      </c>
      <c r="AE3536" s="1" t="s">
        <v>12370</v>
      </c>
      <c r="AF3536" s="1" t="s">
        <v>111</v>
      </c>
      <c r="AJ3536" s="1" t="s">
        <v>115</v>
      </c>
      <c r="AK3536" s="1" t="s">
        <v>201</v>
      </c>
      <c r="AN3536" s="1" t="s">
        <v>225</v>
      </c>
      <c r="BJ3536" s="1" t="s">
        <v>111</v>
      </c>
      <c r="BN3536" s="1" t="s">
        <v>111</v>
      </c>
      <c r="BQ3536" s="1" t="s">
        <v>121</v>
      </c>
      <c r="BR3536" s="1" t="s">
        <v>122</v>
      </c>
      <c r="BS3536" s="1" t="s">
        <v>112</v>
      </c>
      <c r="BU3536" s="34" t="s">
        <v>12371</v>
      </c>
      <c r="BV3536" s="9">
        <v>44694</v>
      </c>
      <c r="BW3536" s="34" t="s">
        <v>15284</v>
      </c>
      <c r="BY3536" s="2" t="s">
        <v>153</v>
      </c>
      <c r="BZ3536" s="2" t="s">
        <v>124</v>
      </c>
      <c r="CB3536" s="1" t="s">
        <v>199</v>
      </c>
      <c r="CD3536" s="1" t="b">
        <v>1</v>
      </c>
      <c r="CE3536" s="1" t="b">
        <v>1</v>
      </c>
      <c r="CF3536" s="1" t="b">
        <f t="shared" si="1880"/>
        <v>1</v>
      </c>
      <c r="CG3536" s="1" t="b">
        <f t="shared" si="1881"/>
        <v>0</v>
      </c>
      <c r="CH3536" s="1" t="b">
        <f t="shared" si="1882"/>
        <v>0</v>
      </c>
      <c r="CI3536" s="1" t="b">
        <f t="shared" si="1883"/>
        <v>0</v>
      </c>
      <c r="CJ3536" s="1" t="b">
        <f t="shared" si="1884"/>
        <v>0</v>
      </c>
      <c r="CK3536" s="1" t="b">
        <f t="shared" si="1885"/>
        <v>0</v>
      </c>
      <c r="CL3536" s="1" t="b">
        <f t="shared" si="1886"/>
        <v>0</v>
      </c>
      <c r="CM3536" s="1" t="b">
        <f t="shared" si="1887"/>
        <v>0</v>
      </c>
      <c r="CN3536" s="1" t="b">
        <f t="shared" si="1888"/>
        <v>0</v>
      </c>
      <c r="CO3536" s="2" t="b">
        <f t="shared" si="1889"/>
        <v>1</v>
      </c>
      <c r="CP3536" s="2" t="b">
        <f t="shared" si="1890"/>
        <v>1</v>
      </c>
      <c r="CQ3536" s="2" t="b">
        <f t="shared" si="1891"/>
        <v>0</v>
      </c>
      <c r="CR3536" s="6" t="str">
        <f t="shared" si="1892"/>
        <v>Female</v>
      </c>
      <c r="CS3536" s="7">
        <f t="shared" si="1893"/>
        <v>1</v>
      </c>
      <c r="CT3536" s="7">
        <f t="shared" si="1894"/>
        <v>0</v>
      </c>
      <c r="CU3536" s="7">
        <f t="shared" si="1895"/>
        <v>0</v>
      </c>
      <c r="CV3536" s="7">
        <f t="shared" si="1896"/>
        <v>0</v>
      </c>
      <c r="CW3536" s="7">
        <f>COUNTIF(M3536,"=*moderna*")</f>
        <v>0</v>
      </c>
      <c r="CX3536" s="1" t="b">
        <f>AND(E3536&lt;30,NOT(E3536="."),NOT(E3536=""))</f>
        <v>1</v>
      </c>
      <c r="CY3536" s="1" t="b">
        <f>AND(E3536&gt;17,E3536&lt;41,NOT(E3536="."),NOT(E3536=""))</f>
        <v>0</v>
      </c>
      <c r="CZ3536" s="2">
        <v>7744</v>
      </c>
      <c r="DG3536" s="1" t="b">
        <f>AND(E3536&gt;4,E3536&lt;18,NOT(E3536=""),NOT(E3536="."))</f>
        <v>1</v>
      </c>
    </row>
    <row r="3537" spans="2:111" ht="87" x14ac:dyDescent="0.35">
      <c r="B3537" s="1" t="s">
        <v>13809</v>
      </c>
      <c r="C3537" s="9">
        <v>44683</v>
      </c>
      <c r="D3537" s="10" t="s">
        <v>13809</v>
      </c>
      <c r="E3537" s="1">
        <v>21</v>
      </c>
      <c r="F3537" s="1" t="s">
        <v>108</v>
      </c>
      <c r="G3537" s="1" t="s">
        <v>13809</v>
      </c>
      <c r="H3537" s="1" t="s">
        <v>13809</v>
      </c>
      <c r="I3537" s="2" t="s">
        <v>183</v>
      </c>
      <c r="J3537" s="2" t="s">
        <v>163</v>
      </c>
      <c r="K3537" s="2" t="s">
        <v>13809</v>
      </c>
      <c r="L3537" s="2" t="s">
        <v>183</v>
      </c>
      <c r="M3537" s="2" t="s">
        <v>163</v>
      </c>
      <c r="N3537" s="2" t="s">
        <v>13809</v>
      </c>
      <c r="O3537" s="2" t="s">
        <v>110</v>
      </c>
      <c r="P3537" s="2" t="s">
        <v>111</v>
      </c>
      <c r="S3537" s="2" t="s">
        <v>112</v>
      </c>
      <c r="T3537" s="2" t="s">
        <v>111</v>
      </c>
      <c r="U3537" s="2" t="b">
        <f t="shared" si="1879"/>
        <v>1</v>
      </c>
      <c r="V3537" s="2" t="s">
        <v>113</v>
      </c>
      <c r="W3537" s="1" t="s">
        <v>112</v>
      </c>
      <c r="X3537" s="1" t="s">
        <v>114</v>
      </c>
      <c r="Y3537" s="2" t="s">
        <v>112</v>
      </c>
      <c r="Z3537" s="2" t="s">
        <v>111</v>
      </c>
      <c r="AA3537" s="2" t="s">
        <v>111</v>
      </c>
      <c r="AB3537" s="2">
        <v>33</v>
      </c>
      <c r="AC3537" s="1" t="s">
        <v>111</v>
      </c>
      <c r="AF3537" s="1" t="s">
        <v>111</v>
      </c>
      <c r="AJ3537" s="1" t="s">
        <v>115</v>
      </c>
      <c r="AK3537" s="1" t="s">
        <v>194</v>
      </c>
      <c r="AN3537" s="1" t="s">
        <v>12372</v>
      </c>
      <c r="AO3537" s="1" t="s">
        <v>7893</v>
      </c>
      <c r="BJ3537" s="1" t="s">
        <v>111</v>
      </c>
      <c r="BQ3537" s="1" t="s">
        <v>121</v>
      </c>
      <c r="BR3537" s="1" t="s">
        <v>122</v>
      </c>
      <c r="BS3537" s="1" t="s">
        <v>111</v>
      </c>
      <c r="BT3537" s="34" t="s">
        <v>12373</v>
      </c>
      <c r="BU3537" s="34" t="s">
        <v>4244</v>
      </c>
      <c r="BV3537" s="9">
        <v>44683</v>
      </c>
      <c r="BW3537" s="34" t="s">
        <v>15285</v>
      </c>
      <c r="BY3537" s="2" t="s">
        <v>156</v>
      </c>
      <c r="BZ3537" s="2" t="s">
        <v>232</v>
      </c>
      <c r="CA3537" s="2">
        <v>3</v>
      </c>
      <c r="CB3537" s="1" t="s">
        <v>2480</v>
      </c>
      <c r="CC3537" s="2" t="s">
        <v>126</v>
      </c>
      <c r="CD3537" s="1" t="b">
        <f>AND(E3537&lt;30,NOT(E3537="."),NOT(E3537=""))</f>
        <v>1</v>
      </c>
      <c r="CE3537" s="1" t="b">
        <f>AND(E3537&lt;18,NOT(E3537="."),NOT(E3537=""))</f>
        <v>0</v>
      </c>
      <c r="CF3537" s="1" t="b">
        <f t="shared" si="1880"/>
        <v>0</v>
      </c>
      <c r="CG3537" s="1" t="b">
        <f t="shared" si="1881"/>
        <v>0</v>
      </c>
      <c r="CH3537" s="1" t="b">
        <f t="shared" si="1882"/>
        <v>0</v>
      </c>
      <c r="CI3537" s="1" t="b">
        <f t="shared" si="1883"/>
        <v>1</v>
      </c>
      <c r="CJ3537" s="1" t="b">
        <f t="shared" si="1884"/>
        <v>0</v>
      </c>
      <c r="CK3537" s="1" t="b">
        <f t="shared" si="1885"/>
        <v>0</v>
      </c>
      <c r="CL3537" s="1" t="b">
        <f t="shared" si="1886"/>
        <v>0</v>
      </c>
      <c r="CM3537" s="1" t="b">
        <f t="shared" si="1887"/>
        <v>0</v>
      </c>
      <c r="CN3537" s="1" t="b">
        <f t="shared" si="1888"/>
        <v>0</v>
      </c>
      <c r="CO3537" s="2" t="b">
        <f t="shared" si="1889"/>
        <v>0</v>
      </c>
      <c r="CP3537" s="2" t="b">
        <f t="shared" si="1890"/>
        <v>0</v>
      </c>
      <c r="CQ3537" s="2" t="b">
        <f t="shared" si="1891"/>
        <v>0</v>
      </c>
      <c r="CR3537" s="6" t="str">
        <f t="shared" si="1892"/>
        <v>Female</v>
      </c>
      <c r="CS3537" s="7">
        <f t="shared" si="1893"/>
        <v>0</v>
      </c>
      <c r="CT3537" s="7">
        <f t="shared" si="1894"/>
        <v>0</v>
      </c>
      <c r="CU3537" s="7">
        <f t="shared" si="1895"/>
        <v>0</v>
      </c>
      <c r="CV3537" s="7">
        <f t="shared" si="1896"/>
        <v>0</v>
      </c>
      <c r="CW3537" s="7">
        <f>COUNTIF(M3537,"=*moderna*")</f>
        <v>0</v>
      </c>
      <c r="CX3537" s="1" t="b">
        <f>AND(E3537&lt;30,NOT(E3537="."),NOT(E3537=""))</f>
        <v>1</v>
      </c>
      <c r="CY3537" s="1" t="b">
        <f>AND(E3537&gt;17,E3537&lt;41,NOT(E3537="."),NOT(E3537=""))</f>
        <v>1</v>
      </c>
      <c r="DG3537" s="1" t="b">
        <f>AND(E3537&gt;4,E3537&lt;18,NOT(E3537=""),NOT(E3537="."))</f>
        <v>0</v>
      </c>
    </row>
    <row r="3538" spans="2:111" ht="29" x14ac:dyDescent="0.35">
      <c r="B3538" s="1" t="s">
        <v>13809</v>
      </c>
      <c r="C3538" s="9">
        <v>44683</v>
      </c>
      <c r="D3538" s="10" t="s">
        <v>13809</v>
      </c>
      <c r="E3538" s="1">
        <v>86</v>
      </c>
      <c r="F3538" s="1" t="s">
        <v>108</v>
      </c>
      <c r="G3538" s="1" t="s">
        <v>13809</v>
      </c>
      <c r="H3538" s="1" t="s">
        <v>13809</v>
      </c>
      <c r="I3538" s="9">
        <v>44230</v>
      </c>
      <c r="J3538" s="2" t="s">
        <v>128</v>
      </c>
      <c r="K3538" s="2" t="s">
        <v>13809</v>
      </c>
      <c r="L3538" s="9">
        <v>44258</v>
      </c>
      <c r="M3538" s="2" t="s">
        <v>128</v>
      </c>
      <c r="N3538" s="2" t="s">
        <v>13809</v>
      </c>
      <c r="O3538" s="2" t="s">
        <v>315</v>
      </c>
      <c r="P3538" s="2" t="s">
        <v>111</v>
      </c>
      <c r="T3538" s="2" t="s">
        <v>112</v>
      </c>
      <c r="U3538" s="2" t="b">
        <f t="shared" si="1879"/>
        <v>1</v>
      </c>
      <c r="V3538" s="2" t="s">
        <v>113</v>
      </c>
      <c r="Y3538" s="2" t="s">
        <v>111</v>
      </c>
      <c r="AF3538" s="1" t="s">
        <v>111</v>
      </c>
      <c r="AJ3538" s="1" t="s">
        <v>115</v>
      </c>
      <c r="AO3538" s="1" t="s">
        <v>117</v>
      </c>
      <c r="AS3538" s="1" t="s">
        <v>229</v>
      </c>
      <c r="BJ3538" s="1" t="s">
        <v>112</v>
      </c>
      <c r="BK3538" s="1" t="s">
        <v>112</v>
      </c>
      <c r="BU3538" s="34" t="s">
        <v>7637</v>
      </c>
      <c r="BV3538" s="9">
        <v>44704</v>
      </c>
      <c r="BW3538" s="34" t="s">
        <v>12374</v>
      </c>
      <c r="BZ3538" s="2" t="s">
        <v>232</v>
      </c>
      <c r="CA3538" s="2">
        <v>3</v>
      </c>
      <c r="CB3538" s="1" t="s">
        <v>352</v>
      </c>
      <c r="CC3538" s="2" t="s">
        <v>126</v>
      </c>
      <c r="CD3538" s="1" t="b">
        <v>0</v>
      </c>
      <c r="CE3538" s="1" t="b">
        <v>0</v>
      </c>
      <c r="CF3538" s="1" t="b">
        <f t="shared" si="1880"/>
        <v>0</v>
      </c>
      <c r="CG3538" s="1" t="b">
        <f t="shared" si="1881"/>
        <v>0</v>
      </c>
      <c r="CH3538" s="1" t="b">
        <f t="shared" si="1882"/>
        <v>0</v>
      </c>
      <c r="CI3538" s="1" t="b">
        <f t="shared" si="1883"/>
        <v>0</v>
      </c>
      <c r="CJ3538" s="1" t="b">
        <f t="shared" si="1884"/>
        <v>0</v>
      </c>
      <c r="CK3538" s="1" t="b">
        <f t="shared" si="1885"/>
        <v>0</v>
      </c>
      <c r="CL3538" s="1" t="b">
        <f t="shared" si="1886"/>
        <v>0</v>
      </c>
      <c r="CM3538" s="1" t="b">
        <f t="shared" si="1887"/>
        <v>0</v>
      </c>
      <c r="CN3538" s="1" t="b">
        <f t="shared" si="1888"/>
        <v>1</v>
      </c>
      <c r="CO3538" s="2" t="b">
        <f t="shared" si="1889"/>
        <v>0</v>
      </c>
      <c r="CP3538" s="2" t="b">
        <f t="shared" si="1890"/>
        <v>0</v>
      </c>
      <c r="CQ3538" s="2" t="b">
        <f t="shared" si="1891"/>
        <v>0</v>
      </c>
      <c r="CR3538" s="6" t="str">
        <f t="shared" si="1892"/>
        <v>Female</v>
      </c>
      <c r="CS3538" s="7">
        <f t="shared" si="1893"/>
        <v>0</v>
      </c>
      <c r="CT3538" s="7">
        <f t="shared" si="1894"/>
        <v>1</v>
      </c>
      <c r="CU3538" s="7">
        <f t="shared" si="1895"/>
        <v>0</v>
      </c>
      <c r="CV3538" s="7">
        <f t="shared" si="1896"/>
        <v>0</v>
      </c>
      <c r="CW3538" s="7">
        <f>COUNTIF(M3538,"=*moderna*")</f>
        <v>1</v>
      </c>
      <c r="CX3538" s="1" t="b">
        <f>AND(E3538&lt;30,NOT(E3538="."),NOT(E3538=""))</f>
        <v>0</v>
      </c>
      <c r="CY3538" s="1" t="b">
        <f>AND(E3538&gt;17,E3538&lt;41,NOT(E3538="."),NOT(E3538=""))</f>
        <v>0</v>
      </c>
      <c r="CZ3538" s="2">
        <v>7749</v>
      </c>
      <c r="DA3538" s="9">
        <v>44518</v>
      </c>
      <c r="DB3538" s="2" t="s">
        <v>128</v>
      </c>
      <c r="DC3538" s="2" t="s">
        <v>9369</v>
      </c>
      <c r="DG3538" s="1" t="b">
        <f>AND(E3538&gt;4,E3538&lt;18,NOT(E3538=""),NOT(E3538="."))</f>
        <v>0</v>
      </c>
    </row>
    <row r="3539" spans="2:111" ht="217.5" x14ac:dyDescent="0.35">
      <c r="B3539" s="1" t="s">
        <v>13809</v>
      </c>
      <c r="C3539" s="9">
        <v>44683</v>
      </c>
      <c r="D3539" s="10" t="s">
        <v>13809</v>
      </c>
      <c r="E3539" s="1">
        <v>45</v>
      </c>
      <c r="F3539" s="1" t="s">
        <v>127</v>
      </c>
      <c r="G3539" s="1" t="s">
        <v>13809</v>
      </c>
      <c r="H3539" s="1" t="s">
        <v>13809</v>
      </c>
      <c r="I3539" s="9">
        <v>44296</v>
      </c>
      <c r="J3539" s="2" t="s">
        <v>109</v>
      </c>
      <c r="K3539" s="2" t="s">
        <v>13809</v>
      </c>
      <c r="L3539" s="9">
        <v>44326</v>
      </c>
      <c r="M3539" s="2" t="s">
        <v>109</v>
      </c>
      <c r="N3539" s="2" t="s">
        <v>13809</v>
      </c>
      <c r="O3539" s="2" t="s">
        <v>110</v>
      </c>
      <c r="P3539" s="2" t="s">
        <v>111</v>
      </c>
      <c r="S3539" s="2" t="s">
        <v>112</v>
      </c>
      <c r="T3539" s="2" t="s">
        <v>111</v>
      </c>
      <c r="U3539" s="2" t="b">
        <f t="shared" si="1879"/>
        <v>1</v>
      </c>
      <c r="V3539" s="2" t="s">
        <v>126</v>
      </c>
      <c r="W3539" s="1" t="s">
        <v>112</v>
      </c>
      <c r="X3539" s="1" t="s">
        <v>138</v>
      </c>
      <c r="Y3539" s="2" t="s">
        <v>111</v>
      </c>
      <c r="AF3539" s="1" t="s">
        <v>111</v>
      </c>
      <c r="AJ3539" s="1" t="s">
        <v>115</v>
      </c>
      <c r="AK3539" s="1" t="s">
        <v>201</v>
      </c>
      <c r="AN3539" s="1" t="s">
        <v>12973</v>
      </c>
      <c r="AO3539" s="1" t="s">
        <v>166</v>
      </c>
      <c r="AU3539" s="1" t="s">
        <v>191</v>
      </c>
      <c r="AX3539" s="1" t="s">
        <v>805</v>
      </c>
      <c r="AZ3539" s="1" t="s">
        <v>2769</v>
      </c>
      <c r="BE3539" s="1" t="s">
        <v>12974</v>
      </c>
      <c r="BG3539" s="1" t="s">
        <v>12975</v>
      </c>
      <c r="BH3539" s="1" t="s">
        <v>12976</v>
      </c>
      <c r="BJ3539" s="1" t="s">
        <v>111</v>
      </c>
      <c r="BN3539" s="1" t="s">
        <v>112</v>
      </c>
      <c r="BO3539" s="1" t="s">
        <v>148</v>
      </c>
      <c r="BP3539" s="1" t="s">
        <v>12977</v>
      </c>
      <c r="BU3539" s="34" t="s">
        <v>12978</v>
      </c>
      <c r="BV3539" s="9">
        <v>44884</v>
      </c>
      <c r="BW3539" s="34" t="s">
        <v>12979</v>
      </c>
      <c r="BY3539" s="2" t="s">
        <v>153</v>
      </c>
      <c r="BZ3539" s="2" t="s">
        <v>124</v>
      </c>
      <c r="CB3539" s="1" t="s">
        <v>514</v>
      </c>
      <c r="CD3539" s="1" t="b">
        <f t="shared" ref="CD3539:CD3545" si="1897">AND(E3539&lt;30,NOT(E3539="."),NOT(E3539=""))</f>
        <v>0</v>
      </c>
      <c r="CE3539" s="1" t="b">
        <f t="shared" ref="CE3539:CE3545" si="1898">AND(E3539&lt;18,NOT(E3539="."),NOT(E3539=""))</f>
        <v>0</v>
      </c>
      <c r="CF3539" s="1" t="b">
        <f t="shared" si="1880"/>
        <v>0</v>
      </c>
      <c r="CG3539" s="1" t="b">
        <f t="shared" si="1881"/>
        <v>0</v>
      </c>
      <c r="CH3539" s="1" t="b">
        <f t="shared" si="1882"/>
        <v>0</v>
      </c>
      <c r="CI3539" s="1" t="b">
        <f t="shared" si="1883"/>
        <v>0</v>
      </c>
      <c r="CJ3539" s="1" t="b">
        <f t="shared" si="1884"/>
        <v>0</v>
      </c>
      <c r="CK3539" s="1" t="b">
        <f t="shared" si="1885"/>
        <v>0</v>
      </c>
      <c r="CL3539" s="1" t="b">
        <f t="shared" si="1886"/>
        <v>1</v>
      </c>
      <c r="CM3539" s="1" t="b">
        <f t="shared" si="1887"/>
        <v>0</v>
      </c>
      <c r="CN3539" s="1" t="b">
        <f t="shared" si="1888"/>
        <v>0</v>
      </c>
      <c r="CO3539" s="2" t="b">
        <f t="shared" si="1889"/>
        <v>0</v>
      </c>
      <c r="CP3539" s="2" t="b">
        <f t="shared" si="1890"/>
        <v>0</v>
      </c>
      <c r="CQ3539" s="2" t="b">
        <f t="shared" si="1891"/>
        <v>0</v>
      </c>
      <c r="CR3539" s="6" t="str">
        <f t="shared" si="1892"/>
        <v>Male</v>
      </c>
      <c r="CS3539" s="7">
        <f t="shared" si="1893"/>
        <v>1</v>
      </c>
      <c r="CT3539" s="7">
        <f t="shared" si="1894"/>
        <v>0</v>
      </c>
      <c r="CU3539" s="7">
        <f t="shared" si="1895"/>
        <v>0</v>
      </c>
      <c r="CV3539" s="7">
        <f t="shared" si="1896"/>
        <v>1</v>
      </c>
    </row>
    <row r="3540" spans="2:111" ht="377" x14ac:dyDescent="0.35">
      <c r="B3540" s="1" t="s">
        <v>13809</v>
      </c>
      <c r="C3540" s="9">
        <v>44684</v>
      </c>
      <c r="D3540" s="10" t="s">
        <v>13809</v>
      </c>
      <c r="E3540" s="1">
        <v>48</v>
      </c>
      <c r="F3540" s="1" t="s">
        <v>108</v>
      </c>
      <c r="G3540" s="1" t="s">
        <v>13809</v>
      </c>
      <c r="H3540" s="1" t="s">
        <v>13809</v>
      </c>
      <c r="I3540" s="2" t="s">
        <v>183</v>
      </c>
      <c r="J3540" s="2" t="s">
        <v>128</v>
      </c>
      <c r="K3540" s="2" t="s">
        <v>13809</v>
      </c>
      <c r="L3540" s="9">
        <v>44204</v>
      </c>
      <c r="M3540" s="2" t="s">
        <v>128</v>
      </c>
      <c r="N3540" s="2" t="s">
        <v>13809</v>
      </c>
      <c r="O3540" s="2" t="s">
        <v>110</v>
      </c>
      <c r="P3540" s="2" t="s">
        <v>111</v>
      </c>
      <c r="S3540" s="2" t="s">
        <v>112</v>
      </c>
      <c r="T3540" s="2" t="s">
        <v>111</v>
      </c>
      <c r="U3540" s="2" t="b">
        <f t="shared" si="1879"/>
        <v>1</v>
      </c>
      <c r="V3540" s="2" t="s">
        <v>126</v>
      </c>
      <c r="W3540" s="1" t="s">
        <v>111</v>
      </c>
      <c r="Y3540" s="2" t="s">
        <v>112</v>
      </c>
      <c r="Z3540" s="2" t="s">
        <v>112</v>
      </c>
      <c r="AA3540" s="2" t="s">
        <v>112</v>
      </c>
      <c r="AB3540" s="2">
        <v>1</v>
      </c>
      <c r="AC3540" s="1" t="s">
        <v>111</v>
      </c>
      <c r="AF3540" s="1" t="s">
        <v>111</v>
      </c>
      <c r="AH3540" s="1" t="s">
        <v>1351</v>
      </c>
      <c r="AJ3540" s="1" t="s">
        <v>115</v>
      </c>
      <c r="AK3540" s="1" t="s">
        <v>129</v>
      </c>
      <c r="AO3540" s="1" t="s">
        <v>130</v>
      </c>
      <c r="AS3540" s="1" t="s">
        <v>140</v>
      </c>
      <c r="AU3540" s="1" t="s">
        <v>191</v>
      </c>
      <c r="AX3540" s="12">
        <v>0.61</v>
      </c>
      <c r="AZ3540" s="1" t="s">
        <v>120</v>
      </c>
      <c r="BA3540" s="1" t="s">
        <v>12980</v>
      </c>
      <c r="BG3540" s="1" t="s">
        <v>12981</v>
      </c>
      <c r="BH3540" s="1" t="s">
        <v>12982</v>
      </c>
      <c r="BJ3540" s="1" t="s">
        <v>111</v>
      </c>
      <c r="BN3540" s="1" t="s">
        <v>112</v>
      </c>
      <c r="BO3540" s="1" t="s">
        <v>148</v>
      </c>
      <c r="BP3540" s="1" t="s">
        <v>12983</v>
      </c>
      <c r="BU3540" s="34" t="s">
        <v>12984</v>
      </c>
      <c r="BV3540" s="9">
        <v>44886</v>
      </c>
      <c r="BW3540" s="34" t="s">
        <v>12985</v>
      </c>
      <c r="BY3540" s="2" t="s">
        <v>153</v>
      </c>
      <c r="BZ3540" s="2" t="s">
        <v>124</v>
      </c>
      <c r="CB3540" s="1" t="s">
        <v>10938</v>
      </c>
      <c r="CD3540" s="1" t="b">
        <f t="shared" si="1897"/>
        <v>0</v>
      </c>
      <c r="CE3540" s="1" t="b">
        <f t="shared" si="1898"/>
        <v>0</v>
      </c>
      <c r="CF3540" s="1" t="b">
        <f t="shared" si="1880"/>
        <v>0</v>
      </c>
      <c r="CG3540" s="1" t="b">
        <f t="shared" si="1881"/>
        <v>0</v>
      </c>
      <c r="CH3540" s="1" t="b">
        <f t="shared" si="1882"/>
        <v>0</v>
      </c>
      <c r="CI3540" s="1" t="b">
        <f t="shared" si="1883"/>
        <v>0</v>
      </c>
      <c r="CJ3540" s="1" t="b">
        <f t="shared" si="1884"/>
        <v>0</v>
      </c>
      <c r="CK3540" s="1" t="b">
        <f t="shared" si="1885"/>
        <v>0</v>
      </c>
      <c r="CL3540" s="1" t="b">
        <f t="shared" si="1886"/>
        <v>1</v>
      </c>
      <c r="CM3540" s="1" t="b">
        <f t="shared" si="1887"/>
        <v>0</v>
      </c>
      <c r="CN3540" s="1" t="b">
        <f t="shared" si="1888"/>
        <v>0</v>
      </c>
      <c r="CO3540" s="2" t="b">
        <f t="shared" si="1889"/>
        <v>1</v>
      </c>
      <c r="CP3540" s="2" t="b">
        <f t="shared" si="1890"/>
        <v>1</v>
      </c>
      <c r="CQ3540" s="2" t="b">
        <f t="shared" si="1891"/>
        <v>0</v>
      </c>
      <c r="CR3540" s="6" t="str">
        <f t="shared" si="1892"/>
        <v>Female</v>
      </c>
      <c r="CS3540" s="7">
        <f t="shared" si="1893"/>
        <v>0</v>
      </c>
      <c r="CT3540" s="7">
        <f t="shared" si="1894"/>
        <v>1</v>
      </c>
      <c r="CU3540" s="7">
        <f t="shared" si="1895"/>
        <v>0</v>
      </c>
      <c r="CV3540" s="7">
        <f t="shared" si="1896"/>
        <v>0</v>
      </c>
    </row>
    <row r="3541" spans="2:111" ht="217.5" x14ac:dyDescent="0.35">
      <c r="B3541" s="1" t="s">
        <v>13809</v>
      </c>
      <c r="C3541" s="9">
        <v>44684</v>
      </c>
      <c r="D3541" s="10" t="s">
        <v>13809</v>
      </c>
      <c r="E3541" s="1">
        <v>24</v>
      </c>
      <c r="F3541" s="1" t="s">
        <v>108</v>
      </c>
      <c r="G3541" s="1" t="s">
        <v>13809</v>
      </c>
      <c r="H3541" s="1" t="s">
        <v>13809</v>
      </c>
      <c r="I3541" s="9">
        <v>44209</v>
      </c>
      <c r="J3541" s="2" t="s">
        <v>128</v>
      </c>
      <c r="K3541" s="2" t="s">
        <v>13809</v>
      </c>
      <c r="N3541" s="2" t="s">
        <v>13809</v>
      </c>
      <c r="O3541" s="2" t="s">
        <v>110</v>
      </c>
      <c r="P3541" s="2" t="s">
        <v>111</v>
      </c>
      <c r="S3541" s="2" t="s">
        <v>112</v>
      </c>
      <c r="T3541" s="2" t="s">
        <v>111</v>
      </c>
      <c r="U3541" s="2" t="b">
        <f t="shared" si="1879"/>
        <v>1</v>
      </c>
      <c r="V3541" s="2" t="s">
        <v>113</v>
      </c>
      <c r="W3541" s="1" t="s">
        <v>112</v>
      </c>
      <c r="X3541" s="1" t="s">
        <v>138</v>
      </c>
      <c r="Y3541" s="2" t="s">
        <v>112</v>
      </c>
      <c r="Z3541" s="2" t="s">
        <v>112</v>
      </c>
      <c r="AB3541" s="2">
        <v>2</v>
      </c>
      <c r="AC3541" s="1" t="s">
        <v>111</v>
      </c>
      <c r="AF3541" s="1" t="s">
        <v>111</v>
      </c>
      <c r="AH3541" s="1" t="s">
        <v>193</v>
      </c>
      <c r="AI3541" s="1" t="s">
        <v>4941</v>
      </c>
      <c r="AJ3541" s="1" t="s">
        <v>115</v>
      </c>
      <c r="AK3541" s="1" t="s">
        <v>194</v>
      </c>
      <c r="AN3541" s="1" t="s">
        <v>12375</v>
      </c>
      <c r="AO3541" s="1" t="s">
        <v>130</v>
      </c>
      <c r="AU3541" s="1" t="s">
        <v>132</v>
      </c>
      <c r="AZ3541" s="1" t="s">
        <v>402</v>
      </c>
      <c r="BA3541" s="1" t="s">
        <v>12376</v>
      </c>
      <c r="BE3541" s="1">
        <v>62</v>
      </c>
      <c r="BJ3541" s="1" t="s">
        <v>111</v>
      </c>
      <c r="BN3541" s="1" t="s">
        <v>112</v>
      </c>
      <c r="BO3541" s="1" t="s">
        <v>148</v>
      </c>
      <c r="BP3541" s="1" t="s">
        <v>12377</v>
      </c>
      <c r="BQ3541" s="1" t="s">
        <v>121</v>
      </c>
      <c r="BR3541" s="1" t="s">
        <v>122</v>
      </c>
      <c r="BS3541" s="1" t="s">
        <v>111</v>
      </c>
      <c r="BT3541" s="34" t="s">
        <v>12378</v>
      </c>
      <c r="BU3541" s="34" t="s">
        <v>12379</v>
      </c>
      <c r="BV3541" s="9">
        <v>44767</v>
      </c>
      <c r="BW3541" s="34" t="s">
        <v>15286</v>
      </c>
      <c r="BY3541" s="2" t="s">
        <v>174</v>
      </c>
      <c r="BZ3541" s="2" t="s">
        <v>124</v>
      </c>
      <c r="CA3541" s="2">
        <v>1</v>
      </c>
      <c r="CB3541" s="1" t="s">
        <v>199</v>
      </c>
      <c r="CC3541" s="2" t="s">
        <v>113</v>
      </c>
      <c r="CD3541" s="1" t="b">
        <f t="shared" si="1897"/>
        <v>1</v>
      </c>
      <c r="CE3541" s="1" t="b">
        <f t="shared" si="1898"/>
        <v>0</v>
      </c>
      <c r="CF3541" s="1" t="b">
        <f t="shared" si="1880"/>
        <v>0</v>
      </c>
      <c r="CG3541" s="1" t="b">
        <f t="shared" si="1881"/>
        <v>0</v>
      </c>
      <c r="CH3541" s="1" t="b">
        <f t="shared" si="1882"/>
        <v>0</v>
      </c>
      <c r="CI3541" s="1" t="b">
        <f t="shared" si="1883"/>
        <v>1</v>
      </c>
      <c r="CJ3541" s="1" t="b">
        <f t="shared" si="1884"/>
        <v>0</v>
      </c>
      <c r="CK3541" s="1" t="b">
        <f t="shared" si="1885"/>
        <v>0</v>
      </c>
      <c r="CL3541" s="1" t="b">
        <f t="shared" si="1886"/>
        <v>0</v>
      </c>
      <c r="CM3541" s="1" t="b">
        <f t="shared" si="1887"/>
        <v>0</v>
      </c>
      <c r="CN3541" s="1" t="b">
        <f t="shared" si="1888"/>
        <v>0</v>
      </c>
      <c r="CO3541" s="2" t="b">
        <f t="shared" si="1889"/>
        <v>1</v>
      </c>
      <c r="CP3541" s="2" t="b">
        <f t="shared" si="1890"/>
        <v>1</v>
      </c>
      <c r="CQ3541" s="2" t="b">
        <f t="shared" si="1891"/>
        <v>0</v>
      </c>
      <c r="CR3541" s="6" t="str">
        <f t="shared" si="1892"/>
        <v>Female</v>
      </c>
      <c r="CS3541" s="7">
        <f t="shared" si="1893"/>
        <v>0</v>
      </c>
      <c r="CT3541" s="7">
        <f t="shared" si="1894"/>
        <v>1</v>
      </c>
      <c r="CU3541" s="7">
        <f t="shared" si="1895"/>
        <v>0</v>
      </c>
      <c r="CV3541" s="7">
        <f t="shared" si="1896"/>
        <v>0</v>
      </c>
    </row>
    <row r="3542" spans="2:111" ht="333.5" x14ac:dyDescent="0.35">
      <c r="B3542" s="1" t="s">
        <v>13809</v>
      </c>
      <c r="C3542" s="9">
        <v>44685</v>
      </c>
      <c r="D3542" s="10" t="s">
        <v>13809</v>
      </c>
      <c r="E3542" s="1">
        <v>64</v>
      </c>
      <c r="F3542" s="1" t="s">
        <v>127</v>
      </c>
      <c r="G3542" s="1" t="s">
        <v>13809</v>
      </c>
      <c r="H3542" s="1" t="s">
        <v>13809</v>
      </c>
      <c r="I3542" s="9">
        <v>44357</v>
      </c>
      <c r="J3542" s="2" t="s">
        <v>409</v>
      </c>
      <c r="K3542" s="2" t="s">
        <v>13809</v>
      </c>
      <c r="N3542" s="2" t="s">
        <v>13809</v>
      </c>
      <c r="O3542" s="2" t="s">
        <v>110</v>
      </c>
      <c r="P3542" s="2" t="s">
        <v>111</v>
      </c>
      <c r="S3542" s="2" t="s">
        <v>112</v>
      </c>
      <c r="T3542" s="2" t="s">
        <v>111</v>
      </c>
      <c r="U3542" s="2" t="b">
        <f t="shared" si="1879"/>
        <v>1</v>
      </c>
      <c r="V3542" s="2" t="s">
        <v>113</v>
      </c>
      <c r="W3542" s="1" t="s">
        <v>112</v>
      </c>
      <c r="X3542" s="1" t="s">
        <v>114</v>
      </c>
      <c r="Y3542" s="2" t="s">
        <v>112</v>
      </c>
      <c r="Z3542" s="2" t="s">
        <v>112</v>
      </c>
      <c r="AB3542" s="2">
        <v>12</v>
      </c>
      <c r="AC3542" s="1" t="s">
        <v>111</v>
      </c>
      <c r="AF3542" s="1" t="s">
        <v>111</v>
      </c>
      <c r="AJ3542" s="1" t="s">
        <v>115</v>
      </c>
      <c r="AK3542" s="1" t="s">
        <v>150</v>
      </c>
      <c r="AO3542" s="1" t="s">
        <v>166</v>
      </c>
      <c r="AS3542" s="1" t="s">
        <v>190</v>
      </c>
      <c r="AU3542" s="1" t="s">
        <v>413</v>
      </c>
      <c r="AX3542" s="1">
        <v>20</v>
      </c>
      <c r="AZ3542" s="1" t="s">
        <v>2359</v>
      </c>
      <c r="BC3542" s="1" t="s">
        <v>12380</v>
      </c>
      <c r="BF3542" s="1" t="s">
        <v>12381</v>
      </c>
      <c r="BJ3542" s="1" t="s">
        <v>112</v>
      </c>
      <c r="BK3542" s="1" t="s">
        <v>112</v>
      </c>
      <c r="BL3542" s="1" t="s">
        <v>7322</v>
      </c>
      <c r="BM3542" s="1" t="s">
        <v>12382</v>
      </c>
      <c r="BQ3542" s="1" t="s">
        <v>121</v>
      </c>
      <c r="BR3542" s="1" t="s">
        <v>122</v>
      </c>
      <c r="BS3542" s="1" t="s">
        <v>111</v>
      </c>
      <c r="BT3542" s="34" t="s">
        <v>12383</v>
      </c>
      <c r="BU3542" s="34" t="s">
        <v>12384</v>
      </c>
      <c r="BV3542" s="9">
        <v>44734</v>
      </c>
      <c r="BW3542" s="34" t="s">
        <v>15287</v>
      </c>
      <c r="BY3542" s="2" t="s">
        <v>156</v>
      </c>
      <c r="BZ3542" s="2" t="s">
        <v>124</v>
      </c>
      <c r="CA3542" s="2">
        <v>1</v>
      </c>
      <c r="CB3542" s="1" t="s">
        <v>227</v>
      </c>
      <c r="CC3542" s="2" t="s">
        <v>126</v>
      </c>
      <c r="CD3542" s="1" t="b">
        <f t="shared" si="1897"/>
        <v>0</v>
      </c>
      <c r="CE3542" s="1" t="b">
        <f t="shared" si="1898"/>
        <v>0</v>
      </c>
      <c r="CF3542" s="1" t="b">
        <f t="shared" si="1880"/>
        <v>0</v>
      </c>
      <c r="CG3542" s="1" t="b">
        <f t="shared" si="1881"/>
        <v>0</v>
      </c>
      <c r="CH3542" s="1" t="b">
        <f t="shared" si="1882"/>
        <v>0</v>
      </c>
      <c r="CI3542" s="1" t="b">
        <f t="shared" si="1883"/>
        <v>0</v>
      </c>
      <c r="CJ3542" s="1" t="b">
        <f t="shared" si="1884"/>
        <v>0</v>
      </c>
      <c r="CK3542" s="1" t="b">
        <f t="shared" si="1885"/>
        <v>0</v>
      </c>
      <c r="CL3542" s="1" t="b">
        <f t="shared" si="1886"/>
        <v>0</v>
      </c>
      <c r="CM3542" s="1" t="b">
        <f t="shared" si="1887"/>
        <v>1</v>
      </c>
      <c r="CN3542" s="1" t="b">
        <f t="shared" si="1888"/>
        <v>0</v>
      </c>
      <c r="CO3542" s="2" t="b">
        <f t="shared" si="1889"/>
        <v>0</v>
      </c>
      <c r="CP3542" s="2" t="b">
        <f t="shared" si="1890"/>
        <v>0</v>
      </c>
      <c r="CQ3542" s="2" t="b">
        <f t="shared" si="1891"/>
        <v>1</v>
      </c>
      <c r="CR3542" s="6" t="str">
        <f t="shared" si="1892"/>
        <v>Male</v>
      </c>
      <c r="CS3542" s="7">
        <f t="shared" si="1893"/>
        <v>0</v>
      </c>
      <c r="CT3542" s="7">
        <f t="shared" si="1894"/>
        <v>0</v>
      </c>
      <c r="CU3542" s="7">
        <f t="shared" si="1895"/>
        <v>1</v>
      </c>
      <c r="CV3542" s="7">
        <f t="shared" si="1896"/>
        <v>0</v>
      </c>
    </row>
    <row r="3543" spans="2:111" ht="333.5" x14ac:dyDescent="0.35">
      <c r="B3543" s="1" t="s">
        <v>13809</v>
      </c>
      <c r="C3543" s="9">
        <v>44684</v>
      </c>
      <c r="D3543" s="10" t="s">
        <v>13809</v>
      </c>
      <c r="E3543" s="1">
        <v>21</v>
      </c>
      <c r="F3543" s="1" t="s">
        <v>127</v>
      </c>
      <c r="G3543" s="1" t="s">
        <v>13809</v>
      </c>
      <c r="H3543" s="1" t="s">
        <v>13809</v>
      </c>
      <c r="I3543" s="9">
        <v>44619</v>
      </c>
      <c r="J3543" s="2" t="s">
        <v>128</v>
      </c>
      <c r="K3543" s="2" t="s">
        <v>13809</v>
      </c>
      <c r="N3543" s="2" t="s">
        <v>13809</v>
      </c>
      <c r="O3543" s="2" t="s">
        <v>110</v>
      </c>
      <c r="P3543" s="2" t="s">
        <v>111</v>
      </c>
      <c r="S3543" s="2" t="s">
        <v>112</v>
      </c>
      <c r="T3543" s="2" t="s">
        <v>111</v>
      </c>
      <c r="U3543" s="2" t="b">
        <f t="shared" si="1879"/>
        <v>1</v>
      </c>
      <c r="V3543" s="2" t="s">
        <v>113</v>
      </c>
      <c r="W3543" s="1" t="s">
        <v>112</v>
      </c>
      <c r="X3543" s="1" t="s">
        <v>114</v>
      </c>
      <c r="Y3543" s="2" t="s">
        <v>111</v>
      </c>
      <c r="AF3543" s="1" t="s">
        <v>111</v>
      </c>
      <c r="AJ3543" s="1" t="s">
        <v>115</v>
      </c>
      <c r="AK3543" s="1" t="s">
        <v>201</v>
      </c>
      <c r="AN3543" s="1" t="s">
        <v>12385</v>
      </c>
      <c r="AO3543" s="1" t="s">
        <v>166</v>
      </c>
      <c r="AU3543" s="1" t="s">
        <v>243</v>
      </c>
      <c r="AZ3543" s="1" t="s">
        <v>133</v>
      </c>
      <c r="BA3543" s="1" t="s">
        <v>12386</v>
      </c>
      <c r="BE3543" s="1">
        <v>14.8</v>
      </c>
      <c r="BG3543" s="1">
        <v>3.4</v>
      </c>
      <c r="BH3543" s="1">
        <v>38</v>
      </c>
      <c r="BJ3543" s="1" t="s">
        <v>112</v>
      </c>
      <c r="BK3543" s="1" t="s">
        <v>112</v>
      </c>
      <c r="BL3543" s="1" t="s">
        <v>206</v>
      </c>
      <c r="BM3543" s="1" t="s">
        <v>12387</v>
      </c>
      <c r="BQ3543" s="1" t="s">
        <v>121</v>
      </c>
      <c r="BR3543" s="1" t="s">
        <v>122</v>
      </c>
      <c r="BS3543" s="1" t="s">
        <v>112</v>
      </c>
      <c r="BU3543" s="34" t="s">
        <v>12388</v>
      </c>
      <c r="BV3543" s="9">
        <v>44666</v>
      </c>
      <c r="BW3543" s="34" t="s">
        <v>15288</v>
      </c>
      <c r="BY3543" s="2" t="s">
        <v>156</v>
      </c>
      <c r="BZ3543" s="2" t="s">
        <v>124</v>
      </c>
      <c r="CA3543" s="2">
        <v>1</v>
      </c>
      <c r="CB3543" s="1" t="s">
        <v>742</v>
      </c>
      <c r="CC3543" s="2" t="s">
        <v>126</v>
      </c>
      <c r="CD3543" s="1" t="b">
        <f t="shared" si="1897"/>
        <v>1</v>
      </c>
      <c r="CE3543" s="1" t="b">
        <f t="shared" si="1898"/>
        <v>0</v>
      </c>
      <c r="CF3543" s="1" t="b">
        <f t="shared" si="1880"/>
        <v>0</v>
      </c>
      <c r="CG3543" s="1" t="b">
        <f t="shared" si="1881"/>
        <v>0</v>
      </c>
      <c r="CH3543" s="1" t="b">
        <f t="shared" si="1882"/>
        <v>0</v>
      </c>
      <c r="CI3543" s="1" t="b">
        <f t="shared" si="1883"/>
        <v>1</v>
      </c>
      <c r="CJ3543" s="1" t="b">
        <f t="shared" si="1884"/>
        <v>0</v>
      </c>
      <c r="CK3543" s="1" t="b">
        <f t="shared" si="1885"/>
        <v>0</v>
      </c>
      <c r="CL3543" s="1" t="b">
        <f t="shared" si="1886"/>
        <v>0</v>
      </c>
      <c r="CM3543" s="1" t="b">
        <f t="shared" si="1887"/>
        <v>0</v>
      </c>
      <c r="CN3543" s="1" t="b">
        <f t="shared" si="1888"/>
        <v>0</v>
      </c>
      <c r="CO3543" s="2" t="b">
        <f t="shared" si="1889"/>
        <v>0</v>
      </c>
      <c r="CP3543" s="2" t="b">
        <f t="shared" si="1890"/>
        <v>0</v>
      </c>
      <c r="CQ3543" s="2" t="b">
        <f t="shared" si="1891"/>
        <v>0</v>
      </c>
      <c r="CR3543" s="6" t="str">
        <f t="shared" si="1892"/>
        <v>Male</v>
      </c>
      <c r="CS3543" s="7">
        <f t="shared" si="1893"/>
        <v>0</v>
      </c>
      <c r="CT3543" s="7">
        <f t="shared" si="1894"/>
        <v>1</v>
      </c>
      <c r="CU3543" s="7">
        <f t="shared" si="1895"/>
        <v>0</v>
      </c>
      <c r="CV3543" s="7">
        <f t="shared" si="1896"/>
        <v>0</v>
      </c>
    </row>
    <row r="3544" spans="2:111" ht="377" x14ac:dyDescent="0.35">
      <c r="B3544" s="1" t="s">
        <v>13809</v>
      </c>
      <c r="C3544" s="9">
        <v>44687</v>
      </c>
      <c r="D3544" s="10" t="s">
        <v>13809</v>
      </c>
      <c r="E3544" s="1">
        <v>20</v>
      </c>
      <c r="F3544" s="1" t="s">
        <v>127</v>
      </c>
      <c r="G3544" s="1" t="s">
        <v>13809</v>
      </c>
      <c r="H3544" s="1" t="s">
        <v>13809</v>
      </c>
      <c r="I3544" s="2" t="s">
        <v>183</v>
      </c>
      <c r="J3544" s="2" t="s">
        <v>163</v>
      </c>
      <c r="K3544" s="2" t="s">
        <v>13809</v>
      </c>
      <c r="L3544" s="9">
        <v>44664</v>
      </c>
      <c r="M3544" s="2" t="s">
        <v>128</v>
      </c>
      <c r="N3544" s="2" t="s">
        <v>13809</v>
      </c>
      <c r="O3544" s="2" t="s">
        <v>110</v>
      </c>
      <c r="P3544" s="2" t="s">
        <v>111</v>
      </c>
      <c r="S3544" s="2" t="s">
        <v>112</v>
      </c>
      <c r="T3544" s="2" t="s">
        <v>111</v>
      </c>
      <c r="U3544" s="2" t="b">
        <f t="shared" si="1879"/>
        <v>1</v>
      </c>
      <c r="V3544" s="2" t="s">
        <v>113</v>
      </c>
      <c r="W3544" s="1" t="s">
        <v>112</v>
      </c>
      <c r="X3544" s="1" t="s">
        <v>110</v>
      </c>
      <c r="Y3544" s="2" t="s">
        <v>112</v>
      </c>
      <c r="Z3544" s="2" t="s">
        <v>111</v>
      </c>
      <c r="AA3544" s="2" t="s">
        <v>112</v>
      </c>
      <c r="AB3544" s="2">
        <v>1</v>
      </c>
      <c r="AC3544" s="1" t="s">
        <v>111</v>
      </c>
      <c r="AF3544" s="1" t="s">
        <v>111</v>
      </c>
      <c r="AJ3544" s="1" t="s">
        <v>115</v>
      </c>
      <c r="AK3544" s="1" t="s">
        <v>129</v>
      </c>
      <c r="AO3544" s="1" t="s">
        <v>166</v>
      </c>
      <c r="AS3544" s="1" t="s">
        <v>118</v>
      </c>
      <c r="AU3544" s="1" t="s">
        <v>238</v>
      </c>
      <c r="AX3544" s="1">
        <v>53</v>
      </c>
      <c r="AZ3544" s="1" t="s">
        <v>338</v>
      </c>
      <c r="BA3544" s="1" t="s">
        <v>12389</v>
      </c>
      <c r="BD3544" s="1">
        <v>42.4</v>
      </c>
      <c r="BF3544" s="1">
        <v>163</v>
      </c>
      <c r="BG3544" s="1">
        <v>16.3</v>
      </c>
      <c r="BH3544" s="1">
        <v>5</v>
      </c>
      <c r="BJ3544" s="1" t="s">
        <v>112</v>
      </c>
      <c r="BK3544" s="1" t="s">
        <v>112</v>
      </c>
      <c r="BL3544" s="1" t="s">
        <v>161</v>
      </c>
      <c r="BM3544" s="1" t="s">
        <v>9823</v>
      </c>
      <c r="BQ3544" s="1" t="s">
        <v>121</v>
      </c>
      <c r="BR3544" s="1" t="s">
        <v>122</v>
      </c>
      <c r="BS3544" s="1" t="s">
        <v>112</v>
      </c>
      <c r="BU3544" s="34" t="s">
        <v>12390</v>
      </c>
      <c r="BV3544" s="9">
        <v>44687</v>
      </c>
      <c r="BW3544" s="34" t="s">
        <v>15289</v>
      </c>
      <c r="BY3544" s="2" t="s">
        <v>123</v>
      </c>
      <c r="BZ3544" s="2" t="s">
        <v>124</v>
      </c>
      <c r="CA3544" s="2">
        <v>2</v>
      </c>
      <c r="CB3544" s="1" t="s">
        <v>1099</v>
      </c>
      <c r="CC3544" s="2" t="s">
        <v>126</v>
      </c>
      <c r="CD3544" s="1" t="b">
        <f t="shared" si="1897"/>
        <v>1</v>
      </c>
      <c r="CE3544" s="1" t="b">
        <f t="shared" si="1898"/>
        <v>0</v>
      </c>
      <c r="CF3544" s="1" t="b">
        <f t="shared" si="1880"/>
        <v>0</v>
      </c>
      <c r="CG3544" s="1" t="b">
        <f t="shared" si="1881"/>
        <v>0</v>
      </c>
      <c r="CH3544" s="1" t="b">
        <f t="shared" si="1882"/>
        <v>0</v>
      </c>
      <c r="CI3544" s="1" t="b">
        <f t="shared" si="1883"/>
        <v>1</v>
      </c>
      <c r="CJ3544" s="1" t="b">
        <f t="shared" si="1884"/>
        <v>0</v>
      </c>
      <c r="CK3544" s="1" t="b">
        <f t="shared" si="1885"/>
        <v>0</v>
      </c>
      <c r="CL3544" s="1" t="b">
        <f t="shared" si="1886"/>
        <v>0</v>
      </c>
      <c r="CM3544" s="1" t="b">
        <f t="shared" si="1887"/>
        <v>0</v>
      </c>
      <c r="CN3544" s="1" t="b">
        <f t="shared" si="1888"/>
        <v>0</v>
      </c>
      <c r="CO3544" s="2" t="b">
        <f t="shared" si="1889"/>
        <v>1</v>
      </c>
      <c r="CP3544" s="2" t="b">
        <f t="shared" si="1890"/>
        <v>1</v>
      </c>
      <c r="CQ3544" s="2" t="b">
        <f t="shared" si="1891"/>
        <v>0</v>
      </c>
      <c r="CR3544" s="6" t="str">
        <f t="shared" si="1892"/>
        <v>Male</v>
      </c>
      <c r="CS3544" s="7">
        <f t="shared" si="1893"/>
        <v>0</v>
      </c>
      <c r="CT3544" s="7">
        <f t="shared" si="1894"/>
        <v>0</v>
      </c>
      <c r="CU3544" s="7">
        <f t="shared" si="1895"/>
        <v>0</v>
      </c>
      <c r="CV3544" s="7">
        <f t="shared" si="1896"/>
        <v>0</v>
      </c>
    </row>
    <row r="3545" spans="2:111" ht="174" x14ac:dyDescent="0.35">
      <c r="B3545" s="1" t="s">
        <v>13809</v>
      </c>
      <c r="C3545" s="9">
        <v>44688</v>
      </c>
      <c r="D3545" s="10" t="s">
        <v>13809</v>
      </c>
      <c r="E3545" s="1">
        <v>48</v>
      </c>
      <c r="F3545" s="1" t="s">
        <v>127</v>
      </c>
      <c r="G3545" s="1" t="s">
        <v>13809</v>
      </c>
      <c r="H3545" s="1" t="s">
        <v>13809</v>
      </c>
      <c r="K3545" s="2" t="s">
        <v>13809</v>
      </c>
      <c r="L3545" s="2" t="s">
        <v>183</v>
      </c>
      <c r="M3545" s="2" t="s">
        <v>128</v>
      </c>
      <c r="N3545" s="2" t="s">
        <v>13809</v>
      </c>
      <c r="O3545" s="2" t="s">
        <v>110</v>
      </c>
      <c r="P3545" s="2" t="s">
        <v>111</v>
      </c>
      <c r="S3545" s="2" t="s">
        <v>112</v>
      </c>
      <c r="T3545" s="2" t="s">
        <v>111</v>
      </c>
      <c r="U3545" s="2" t="b">
        <f t="shared" si="1879"/>
        <v>1</v>
      </c>
      <c r="V3545" s="2" t="s">
        <v>113</v>
      </c>
      <c r="Y3545" s="2" t="s">
        <v>112</v>
      </c>
      <c r="AA3545" s="2" t="s">
        <v>112</v>
      </c>
      <c r="AB3545" s="2">
        <v>3</v>
      </c>
      <c r="AK3545" s="1" t="s">
        <v>201</v>
      </c>
      <c r="AN3545" s="1" t="s">
        <v>12391</v>
      </c>
      <c r="AO3545" s="1" t="s">
        <v>166</v>
      </c>
      <c r="AS3545" s="1" t="s">
        <v>118</v>
      </c>
      <c r="AU3545" s="1" t="s">
        <v>177</v>
      </c>
      <c r="AX3545" s="12">
        <v>0.4</v>
      </c>
      <c r="AZ3545" s="1" t="s">
        <v>120</v>
      </c>
      <c r="BA3545" s="1" t="s">
        <v>12392</v>
      </c>
      <c r="BG3545" s="1" t="s">
        <v>12393</v>
      </c>
      <c r="BH3545" s="1" t="s">
        <v>733</v>
      </c>
      <c r="BJ3545" s="1" t="s">
        <v>112</v>
      </c>
      <c r="BK3545" s="1" t="s">
        <v>112</v>
      </c>
      <c r="BL3545" s="1" t="s">
        <v>180</v>
      </c>
      <c r="BM3545" s="1" t="s">
        <v>12394</v>
      </c>
      <c r="BQ3545" s="1" t="s">
        <v>121</v>
      </c>
      <c r="BR3545" s="1" t="s">
        <v>122</v>
      </c>
      <c r="BS3545" s="1" t="s">
        <v>112</v>
      </c>
      <c r="BU3545" s="34" t="s">
        <v>12395</v>
      </c>
      <c r="BV3545" s="9">
        <v>44692</v>
      </c>
      <c r="BW3545" s="34" t="s">
        <v>12396</v>
      </c>
      <c r="BY3545" s="2" t="s">
        <v>156</v>
      </c>
      <c r="BZ3545" s="2" t="s">
        <v>124</v>
      </c>
      <c r="CA3545" s="2">
        <v>2</v>
      </c>
      <c r="CB3545" s="1" t="s">
        <v>207</v>
      </c>
      <c r="CC3545" s="2" t="s">
        <v>126</v>
      </c>
      <c r="CD3545" s="1" t="b">
        <f t="shared" si="1897"/>
        <v>0</v>
      </c>
      <c r="CE3545" s="1" t="b">
        <f t="shared" si="1898"/>
        <v>0</v>
      </c>
      <c r="CF3545" s="1" t="b">
        <f t="shared" si="1880"/>
        <v>0</v>
      </c>
      <c r="CG3545" s="1" t="b">
        <f t="shared" si="1881"/>
        <v>0</v>
      </c>
      <c r="CH3545" s="1" t="b">
        <f t="shared" si="1882"/>
        <v>0</v>
      </c>
      <c r="CI3545" s="1" t="b">
        <f t="shared" si="1883"/>
        <v>0</v>
      </c>
      <c r="CJ3545" s="1" t="b">
        <f t="shared" si="1884"/>
        <v>0</v>
      </c>
      <c r="CK3545" s="1" t="b">
        <f t="shared" si="1885"/>
        <v>0</v>
      </c>
      <c r="CL3545" s="1" t="b">
        <f t="shared" si="1886"/>
        <v>1</v>
      </c>
      <c r="CM3545" s="1" t="b">
        <f t="shared" si="1887"/>
        <v>0</v>
      </c>
      <c r="CN3545" s="1" t="b">
        <f t="shared" si="1888"/>
        <v>0</v>
      </c>
      <c r="CO3545" s="2" t="b">
        <f t="shared" si="1889"/>
        <v>1</v>
      </c>
      <c r="CP3545" s="2" t="b">
        <f t="shared" si="1890"/>
        <v>1</v>
      </c>
      <c r="CQ3545" s="2" t="b">
        <f t="shared" si="1891"/>
        <v>0</v>
      </c>
      <c r="CR3545" s="6" t="str">
        <f t="shared" si="1892"/>
        <v>Male</v>
      </c>
      <c r="CS3545" s="7">
        <f t="shared" si="1893"/>
        <v>0</v>
      </c>
      <c r="CT3545" s="7">
        <f t="shared" si="1894"/>
        <v>0</v>
      </c>
      <c r="CU3545" s="7">
        <f t="shared" si="1895"/>
        <v>0</v>
      </c>
      <c r="CV3545" s="7">
        <f t="shared" si="1896"/>
        <v>0</v>
      </c>
      <c r="CW3545" s="7">
        <f>COUNTIF(M3545,"=*moderna*")</f>
        <v>1</v>
      </c>
      <c r="CX3545" s="1" t="b">
        <f>AND(E3545&lt;30,NOT(E3545="."),NOT(E3545=""))</f>
        <v>0</v>
      </c>
      <c r="CY3545" s="1" t="b">
        <f>AND(E3545&gt;17,E3545&lt;41,NOT(E3545="."),NOT(E3545=""))</f>
        <v>0</v>
      </c>
      <c r="DG3545" s="1" t="b">
        <f>AND(E3545&gt;4,E3545&lt;18,NOT(E3545=""),NOT(E3545="."))</f>
        <v>0</v>
      </c>
    </row>
    <row r="3546" spans="2:111" ht="290" x14ac:dyDescent="0.35">
      <c r="B3546" s="1" t="s">
        <v>13809</v>
      </c>
      <c r="C3546" s="9">
        <v>44688</v>
      </c>
      <c r="D3546" s="10" t="s">
        <v>13809</v>
      </c>
      <c r="E3546" s="1">
        <v>36</v>
      </c>
      <c r="F3546" s="1" t="s">
        <v>108</v>
      </c>
      <c r="G3546" s="1" t="s">
        <v>13809</v>
      </c>
      <c r="H3546" s="1" t="s">
        <v>13809</v>
      </c>
      <c r="I3546" s="9">
        <v>44352</v>
      </c>
      <c r="J3546" s="2" t="s">
        <v>128</v>
      </c>
      <c r="K3546" s="2" t="s">
        <v>13809</v>
      </c>
      <c r="L3546" s="9">
        <v>44377</v>
      </c>
      <c r="M3546" s="2" t="s">
        <v>128</v>
      </c>
      <c r="N3546" s="2" t="s">
        <v>13809</v>
      </c>
      <c r="O3546" s="2" t="s">
        <v>315</v>
      </c>
      <c r="P3546" s="2" t="s">
        <v>111</v>
      </c>
      <c r="S3546" s="2" t="s">
        <v>112</v>
      </c>
      <c r="T3546" s="2" t="s">
        <v>111</v>
      </c>
      <c r="U3546" s="2" t="b">
        <f t="shared" si="1879"/>
        <v>1</v>
      </c>
      <c r="V3546" s="2" t="s">
        <v>126</v>
      </c>
      <c r="W3546" s="1" t="s">
        <v>111</v>
      </c>
      <c r="Y3546" s="2" t="s">
        <v>112</v>
      </c>
      <c r="AB3546" s="2">
        <v>10</v>
      </c>
      <c r="AC3546" s="1" t="s">
        <v>111</v>
      </c>
      <c r="AH3546" s="1" t="s">
        <v>193</v>
      </c>
      <c r="AI3546" s="1" t="s">
        <v>12397</v>
      </c>
      <c r="AK3546" s="1" t="s">
        <v>349</v>
      </c>
      <c r="AN3546" s="1" t="s">
        <v>12398</v>
      </c>
      <c r="AO3546" s="1" t="s">
        <v>3818</v>
      </c>
      <c r="BJ3546" s="1" t="s">
        <v>112</v>
      </c>
      <c r="BK3546" s="1" t="s">
        <v>111</v>
      </c>
      <c r="BU3546" s="34" t="s">
        <v>12399</v>
      </c>
      <c r="BV3546" s="9">
        <v>44708</v>
      </c>
      <c r="BW3546" s="34" t="s">
        <v>12400</v>
      </c>
      <c r="BY3546" s="2" t="s">
        <v>153</v>
      </c>
      <c r="BZ3546" s="2" t="s">
        <v>124</v>
      </c>
      <c r="CB3546" s="1" t="s">
        <v>258</v>
      </c>
      <c r="CF3546" s="1" t="b">
        <f t="shared" si="1880"/>
        <v>0</v>
      </c>
      <c r="CG3546" s="1" t="b">
        <f t="shared" si="1881"/>
        <v>0</v>
      </c>
      <c r="CH3546" s="1" t="b">
        <f t="shared" si="1882"/>
        <v>0</v>
      </c>
      <c r="CI3546" s="1" t="b">
        <f t="shared" si="1883"/>
        <v>0</v>
      </c>
      <c r="CJ3546" s="1" t="b">
        <f t="shared" si="1884"/>
        <v>0</v>
      </c>
      <c r="CK3546" s="1" t="b">
        <f t="shared" si="1885"/>
        <v>1</v>
      </c>
      <c r="CL3546" s="1" t="b">
        <f t="shared" si="1886"/>
        <v>0</v>
      </c>
      <c r="CM3546" s="1" t="b">
        <f t="shared" si="1887"/>
        <v>0</v>
      </c>
      <c r="CN3546" s="1" t="b">
        <f t="shared" si="1888"/>
        <v>0</v>
      </c>
      <c r="CO3546" s="2" t="b">
        <f t="shared" si="1889"/>
        <v>0</v>
      </c>
      <c r="CP3546" s="2" t="b">
        <f t="shared" si="1890"/>
        <v>0</v>
      </c>
      <c r="CQ3546" s="2" t="b">
        <f t="shared" si="1891"/>
        <v>1</v>
      </c>
      <c r="CR3546" s="6" t="str">
        <f t="shared" si="1892"/>
        <v>Female</v>
      </c>
      <c r="CS3546" s="7">
        <f t="shared" si="1893"/>
        <v>0</v>
      </c>
      <c r="CT3546" s="7">
        <f t="shared" si="1894"/>
        <v>1</v>
      </c>
      <c r="CU3546" s="7">
        <f t="shared" si="1895"/>
        <v>0</v>
      </c>
      <c r="CV3546" s="7">
        <f t="shared" si="1896"/>
        <v>0</v>
      </c>
      <c r="CW3546" s="7">
        <f>COUNTIF(M3546,"=*moderna*")</f>
        <v>1</v>
      </c>
      <c r="CX3546" s="1" t="b">
        <f>AND(E3546&lt;30,NOT(E3546="."),NOT(E3546=""))</f>
        <v>0</v>
      </c>
      <c r="CY3546" s="1" t="b">
        <f>AND(E3546&gt;17,E3546&lt;41,NOT(E3546="."),NOT(E3546=""))</f>
        <v>1</v>
      </c>
      <c r="CZ3546" s="2">
        <v>7839</v>
      </c>
      <c r="DA3546" s="9">
        <v>44590</v>
      </c>
      <c r="DB3546" s="2" t="s">
        <v>128</v>
      </c>
      <c r="DC3546" s="2" t="s">
        <v>1601</v>
      </c>
      <c r="DG3546" s="1" t="b">
        <f>AND(E3546&gt;4,E3546&lt;18,NOT(E3546=""),NOT(E3546="."))</f>
        <v>0</v>
      </c>
    </row>
    <row r="3547" spans="2:111" ht="362.5" x14ac:dyDescent="0.35">
      <c r="B3547" s="1" t="s">
        <v>13809</v>
      </c>
      <c r="C3547" s="9">
        <v>44692</v>
      </c>
      <c r="D3547" s="10" t="s">
        <v>13809</v>
      </c>
      <c r="E3547" s="1">
        <v>16</v>
      </c>
      <c r="F3547" s="1" t="s">
        <v>127</v>
      </c>
      <c r="G3547" s="1" t="s">
        <v>13809</v>
      </c>
      <c r="H3547" s="1" t="s">
        <v>13809</v>
      </c>
      <c r="I3547" s="2" t="s">
        <v>183</v>
      </c>
      <c r="J3547" s="2" t="s">
        <v>163</v>
      </c>
      <c r="K3547" s="2" t="s">
        <v>13809</v>
      </c>
      <c r="L3547" s="2" t="s">
        <v>183</v>
      </c>
      <c r="M3547" s="2" t="s">
        <v>163</v>
      </c>
      <c r="N3547" s="2" t="s">
        <v>13809</v>
      </c>
      <c r="O3547" s="2" t="s">
        <v>110</v>
      </c>
      <c r="P3547" s="2" t="s">
        <v>111</v>
      </c>
      <c r="S3547" s="2" t="s">
        <v>112</v>
      </c>
      <c r="T3547" s="2" t="s">
        <v>111</v>
      </c>
      <c r="U3547" s="2" t="b">
        <f t="shared" si="1879"/>
        <v>1</v>
      </c>
      <c r="V3547" s="2" t="s">
        <v>113</v>
      </c>
      <c r="W3547" s="1" t="s">
        <v>112</v>
      </c>
      <c r="X3547" s="1" t="s">
        <v>114</v>
      </c>
      <c r="Y3547" s="2" t="s">
        <v>112</v>
      </c>
      <c r="Z3547" s="2" t="s">
        <v>111</v>
      </c>
      <c r="AA3547" s="2" t="s">
        <v>111</v>
      </c>
      <c r="AB3547" s="2">
        <v>3</v>
      </c>
      <c r="AJ3547" s="1" t="s">
        <v>115</v>
      </c>
      <c r="AK3547" s="1" t="s">
        <v>201</v>
      </c>
      <c r="AN3547" s="1" t="s">
        <v>2372</v>
      </c>
      <c r="AO3547" s="1" t="s">
        <v>166</v>
      </c>
      <c r="AS3547" s="1" t="s">
        <v>140</v>
      </c>
      <c r="AU3547" s="1" t="s">
        <v>132</v>
      </c>
      <c r="AZ3547" s="1" t="s">
        <v>155</v>
      </c>
      <c r="BA3547" s="1" t="s">
        <v>13055</v>
      </c>
      <c r="BJ3547" s="1" t="s">
        <v>112</v>
      </c>
      <c r="BK3547" s="1" t="s">
        <v>112</v>
      </c>
      <c r="BL3547" s="1" t="s">
        <v>161</v>
      </c>
      <c r="BM3547" s="1" t="s">
        <v>5994</v>
      </c>
      <c r="BQ3547" s="1" t="s">
        <v>121</v>
      </c>
      <c r="BR3547" s="1" t="s">
        <v>122</v>
      </c>
      <c r="BS3547" s="1" t="s">
        <v>112</v>
      </c>
      <c r="BU3547" s="34" t="s">
        <v>13056</v>
      </c>
      <c r="BV3547" s="9">
        <v>44692</v>
      </c>
      <c r="BW3547" s="34" t="s">
        <v>15290</v>
      </c>
      <c r="BY3547" s="2" t="s">
        <v>156</v>
      </c>
      <c r="BZ3547" s="2" t="s">
        <v>124</v>
      </c>
      <c r="CA3547" s="2">
        <v>3</v>
      </c>
      <c r="CB3547" s="1" t="s">
        <v>11960</v>
      </c>
      <c r="CC3547" s="2" t="s">
        <v>126</v>
      </c>
      <c r="CD3547" s="1" t="b">
        <f>AND(E3547&lt;30,NOT(E3547="."),NOT(E3547=""))</f>
        <v>1</v>
      </c>
      <c r="CE3547" s="1" t="b">
        <f>AND(E3547&lt;18,NOT(E3547="."),NOT(E3547=""))</f>
        <v>1</v>
      </c>
      <c r="CF3547" s="1" t="b">
        <f t="shared" si="1880"/>
        <v>0</v>
      </c>
      <c r="CG3547" s="1" t="b">
        <f t="shared" si="1881"/>
        <v>0</v>
      </c>
      <c r="CH3547" s="1" t="b">
        <f t="shared" si="1882"/>
        <v>1</v>
      </c>
      <c r="CI3547" s="1" t="b">
        <f t="shared" si="1883"/>
        <v>0</v>
      </c>
      <c r="CJ3547" s="1" t="b">
        <f t="shared" si="1884"/>
        <v>0</v>
      </c>
      <c r="CK3547" s="1" t="b">
        <f t="shared" si="1885"/>
        <v>0</v>
      </c>
      <c r="CL3547" s="1" t="b">
        <f t="shared" si="1886"/>
        <v>0</v>
      </c>
      <c r="CM3547" s="1" t="b">
        <f t="shared" si="1887"/>
        <v>0</v>
      </c>
      <c r="CN3547" s="1" t="b">
        <f t="shared" si="1888"/>
        <v>0</v>
      </c>
      <c r="CO3547" s="2" t="b">
        <f t="shared" si="1889"/>
        <v>1</v>
      </c>
      <c r="CP3547" s="2" t="b">
        <f t="shared" si="1890"/>
        <v>1</v>
      </c>
      <c r="CQ3547" s="2" t="b">
        <f t="shared" si="1891"/>
        <v>0</v>
      </c>
      <c r="CR3547" s="6" t="str">
        <f t="shared" si="1892"/>
        <v>Male</v>
      </c>
      <c r="CS3547" s="7">
        <f t="shared" si="1893"/>
        <v>0</v>
      </c>
      <c r="CT3547" s="7">
        <f t="shared" si="1894"/>
        <v>0</v>
      </c>
      <c r="CU3547" s="7">
        <f t="shared" si="1895"/>
        <v>0</v>
      </c>
      <c r="CV3547" s="7">
        <f t="shared" si="1896"/>
        <v>0</v>
      </c>
    </row>
    <row r="3548" spans="2:111" ht="145" x14ac:dyDescent="0.35">
      <c r="B3548" s="1" t="s">
        <v>13809</v>
      </c>
      <c r="C3548" s="9">
        <v>44692</v>
      </c>
      <c r="D3548" s="10" t="s">
        <v>13809</v>
      </c>
      <c r="E3548" s="1">
        <v>35</v>
      </c>
      <c r="F3548" s="1" t="s">
        <v>108</v>
      </c>
      <c r="G3548" s="1" t="s">
        <v>13809</v>
      </c>
      <c r="H3548" s="1" t="s">
        <v>13809</v>
      </c>
      <c r="K3548" s="2" t="s">
        <v>13809</v>
      </c>
      <c r="N3548" s="2" t="s">
        <v>13809</v>
      </c>
      <c r="O3548" s="2" t="s">
        <v>110</v>
      </c>
      <c r="P3548" s="2" t="s">
        <v>111</v>
      </c>
      <c r="S3548" s="2" t="s">
        <v>112</v>
      </c>
      <c r="T3548" s="2" t="s">
        <v>111</v>
      </c>
      <c r="U3548" s="2" t="b">
        <v>1</v>
      </c>
      <c r="V3548" s="2" t="s">
        <v>113</v>
      </c>
      <c r="W3548" s="1" t="s">
        <v>112</v>
      </c>
      <c r="X3548" s="1" t="s">
        <v>114</v>
      </c>
      <c r="Y3548" s="2" t="s">
        <v>112</v>
      </c>
      <c r="AC3548" s="1" t="s">
        <v>112</v>
      </c>
      <c r="AD3548" s="1" t="s">
        <v>192</v>
      </c>
      <c r="AE3548" s="1" t="s">
        <v>12401</v>
      </c>
      <c r="AH3548" s="1" t="s">
        <v>193</v>
      </c>
      <c r="AI3548" s="1" t="s">
        <v>12402</v>
      </c>
      <c r="AK3548" s="1" t="s">
        <v>201</v>
      </c>
      <c r="AN3548" s="1" t="s">
        <v>12403</v>
      </c>
      <c r="AO3548" s="1" t="s">
        <v>130</v>
      </c>
      <c r="AU3548" s="1" t="s">
        <v>238</v>
      </c>
      <c r="AX3548" s="12">
        <v>0.5</v>
      </c>
      <c r="AZ3548" s="1" t="s">
        <v>155</v>
      </c>
      <c r="BA3548" s="1" t="s">
        <v>12404</v>
      </c>
      <c r="BJ3548" s="1" t="s">
        <v>112</v>
      </c>
      <c r="BK3548" s="1" t="s">
        <v>112</v>
      </c>
      <c r="BL3548" s="1" t="s">
        <v>161</v>
      </c>
      <c r="BM3548" s="1" t="s">
        <v>12405</v>
      </c>
      <c r="BQ3548" s="1" t="s">
        <v>121</v>
      </c>
      <c r="BR3548" s="1" t="s">
        <v>122</v>
      </c>
      <c r="BS3548" s="1" t="s">
        <v>112</v>
      </c>
      <c r="BU3548" s="34" t="s">
        <v>14071</v>
      </c>
      <c r="BV3548" s="9">
        <v>44699</v>
      </c>
      <c r="BW3548" s="34" t="s">
        <v>12406</v>
      </c>
      <c r="BY3548" s="2" t="s">
        <v>12407</v>
      </c>
      <c r="BZ3548" s="2" t="s">
        <v>124</v>
      </c>
      <c r="CA3548" s="2">
        <v>3</v>
      </c>
      <c r="CB3548" s="1" t="s">
        <v>181</v>
      </c>
      <c r="CC3548" s="2" t="s">
        <v>126</v>
      </c>
      <c r="CD3548" s="1" t="b">
        <v>0</v>
      </c>
      <c r="CE3548" s="1" t="b">
        <v>0</v>
      </c>
      <c r="CF3548" s="1" t="b">
        <f t="shared" si="1880"/>
        <v>0</v>
      </c>
      <c r="CG3548" s="1" t="b">
        <f t="shared" si="1881"/>
        <v>0</v>
      </c>
      <c r="CH3548" s="1" t="b">
        <f t="shared" si="1882"/>
        <v>0</v>
      </c>
      <c r="CI3548" s="1" t="b">
        <f t="shared" si="1883"/>
        <v>0</v>
      </c>
      <c r="CJ3548" s="1" t="b">
        <f t="shared" si="1884"/>
        <v>0</v>
      </c>
      <c r="CK3548" s="1" t="b">
        <f t="shared" si="1885"/>
        <v>1</v>
      </c>
      <c r="CL3548" s="1" t="b">
        <f t="shared" si="1886"/>
        <v>0</v>
      </c>
      <c r="CM3548" s="1" t="b">
        <f t="shared" si="1887"/>
        <v>0</v>
      </c>
      <c r="CN3548" s="1" t="b">
        <f t="shared" si="1888"/>
        <v>0</v>
      </c>
      <c r="CO3548" s="2" t="b">
        <f t="shared" si="1889"/>
        <v>0</v>
      </c>
      <c r="CP3548" s="2" t="b">
        <f t="shared" si="1890"/>
        <v>0</v>
      </c>
      <c r="CQ3548" s="2" t="b">
        <f t="shared" si="1891"/>
        <v>0</v>
      </c>
      <c r="CR3548" s="6" t="str">
        <f t="shared" si="1892"/>
        <v>Female</v>
      </c>
      <c r="CS3548" s="7">
        <f t="shared" si="1893"/>
        <v>0</v>
      </c>
      <c r="CT3548" s="7">
        <f t="shared" si="1894"/>
        <v>0</v>
      </c>
      <c r="CU3548" s="7">
        <f t="shared" si="1895"/>
        <v>0</v>
      </c>
      <c r="CV3548" s="7">
        <f t="shared" si="1896"/>
        <v>0</v>
      </c>
      <c r="CW3548" s="7">
        <f>COUNTIF(M3548,"=*moderna*")</f>
        <v>0</v>
      </c>
      <c r="CX3548" s="1" t="b">
        <f>AND(E3548&lt;30,NOT(E3548="."),NOT(E3548=""))</f>
        <v>0</v>
      </c>
      <c r="CY3548" s="1" t="b">
        <f>AND(E3548&gt;17,E3548&lt;41,NOT(E3548="."),NOT(E3548=""))</f>
        <v>1</v>
      </c>
      <c r="DG3548" s="1" t="b">
        <f>AND(E3548&gt;4,E3548&lt;18,NOT(E3548=""),NOT(E3548="."))</f>
        <v>0</v>
      </c>
    </row>
    <row r="3549" spans="2:111" ht="275.5" x14ac:dyDescent="0.35">
      <c r="B3549" s="1" t="s">
        <v>13809</v>
      </c>
      <c r="C3549" s="9">
        <v>44694</v>
      </c>
      <c r="D3549" s="10" t="s">
        <v>13809</v>
      </c>
      <c r="E3549" s="1">
        <v>68</v>
      </c>
      <c r="F3549" s="1" t="s">
        <v>108</v>
      </c>
      <c r="G3549" s="1" t="s">
        <v>13809</v>
      </c>
      <c r="H3549" s="1" t="s">
        <v>13809</v>
      </c>
      <c r="I3549" s="9">
        <v>44229</v>
      </c>
      <c r="J3549" s="2" t="s">
        <v>128</v>
      </c>
      <c r="K3549" s="2" t="s">
        <v>13809</v>
      </c>
      <c r="L3549" s="9">
        <v>44257</v>
      </c>
      <c r="M3549" s="2" t="s">
        <v>128</v>
      </c>
      <c r="N3549" s="2" t="s">
        <v>13809</v>
      </c>
      <c r="O3549" s="2" t="s">
        <v>110</v>
      </c>
      <c r="P3549" s="2" t="s">
        <v>111</v>
      </c>
      <c r="S3549" s="2" t="s">
        <v>112</v>
      </c>
      <c r="T3549" s="2" t="s">
        <v>111</v>
      </c>
      <c r="U3549" s="2" t="b">
        <f>OR(S3549="yes",T3549="yes")</f>
        <v>1</v>
      </c>
      <c r="V3549" s="2" t="s">
        <v>126</v>
      </c>
      <c r="W3549" s="1" t="s">
        <v>111</v>
      </c>
      <c r="Y3549" s="2" t="s">
        <v>112</v>
      </c>
      <c r="Z3549" s="2" t="s">
        <v>111</v>
      </c>
      <c r="AA3549" s="2" t="s">
        <v>111</v>
      </c>
      <c r="AB3549" s="2">
        <v>7</v>
      </c>
      <c r="AC3549" s="1" t="s">
        <v>111</v>
      </c>
      <c r="AF3549" s="1" t="s">
        <v>111</v>
      </c>
      <c r="AJ3549" s="1" t="s">
        <v>115</v>
      </c>
      <c r="AK3549" s="1" t="s">
        <v>201</v>
      </c>
      <c r="AN3549" s="1" t="s">
        <v>13646</v>
      </c>
      <c r="AO3549" s="1" t="s">
        <v>166</v>
      </c>
      <c r="AS3549" s="1" t="s">
        <v>3460</v>
      </c>
      <c r="AU3549" s="1" t="s">
        <v>238</v>
      </c>
      <c r="AX3549" s="1">
        <v>55</v>
      </c>
      <c r="AZ3549" s="1" t="s">
        <v>402</v>
      </c>
      <c r="BA3549" s="1" t="s">
        <v>13647</v>
      </c>
      <c r="BE3549" s="1" t="s">
        <v>13648</v>
      </c>
      <c r="BJ3549" s="1" t="s">
        <v>111</v>
      </c>
      <c r="BN3549" s="1" t="s">
        <v>111</v>
      </c>
      <c r="BQ3549" s="1" t="s">
        <v>121</v>
      </c>
      <c r="BR3549" s="1" t="s">
        <v>122</v>
      </c>
      <c r="BS3549" s="1" t="s">
        <v>111</v>
      </c>
      <c r="BT3549" s="34" t="s">
        <v>184</v>
      </c>
      <c r="BU3549" s="34" t="s">
        <v>13649</v>
      </c>
      <c r="BV3549" s="9">
        <v>44973</v>
      </c>
      <c r="BW3549" s="34" t="s">
        <v>13650</v>
      </c>
      <c r="BY3549" s="2" t="s">
        <v>153</v>
      </c>
      <c r="BZ3549" s="2" t="s">
        <v>124</v>
      </c>
      <c r="CB3549" s="1" t="s">
        <v>1477</v>
      </c>
      <c r="CD3549" s="1" t="b">
        <f>AND(E3549&lt;30,NOT(E3549="."),NOT(E3549=""))</f>
        <v>0</v>
      </c>
      <c r="CE3549" s="1" t="b">
        <f>AND(E3549&lt;18,NOT(E3549="."),NOT(E3549=""))</f>
        <v>0</v>
      </c>
      <c r="CF3549" s="1" t="b">
        <f t="shared" si="1880"/>
        <v>0</v>
      </c>
      <c r="CG3549" s="1" t="b">
        <f t="shared" si="1881"/>
        <v>0</v>
      </c>
      <c r="CH3549" s="1" t="b">
        <f t="shared" si="1882"/>
        <v>0</v>
      </c>
      <c r="CI3549" s="1" t="b">
        <f t="shared" si="1883"/>
        <v>0</v>
      </c>
      <c r="CJ3549" s="1" t="b">
        <f t="shared" si="1884"/>
        <v>0</v>
      </c>
      <c r="CK3549" s="1" t="b">
        <f t="shared" si="1885"/>
        <v>0</v>
      </c>
      <c r="CL3549" s="1" t="b">
        <f t="shared" si="1886"/>
        <v>0</v>
      </c>
      <c r="CM3549" s="1" t="b">
        <f t="shared" si="1887"/>
        <v>0</v>
      </c>
      <c r="CN3549" s="1" t="b">
        <f t="shared" si="1888"/>
        <v>1</v>
      </c>
      <c r="CO3549" s="2" t="b">
        <f t="shared" si="1889"/>
        <v>0</v>
      </c>
      <c r="CP3549" s="2" t="b">
        <f t="shared" si="1890"/>
        <v>1</v>
      </c>
      <c r="CQ3549" s="2" t="b">
        <f t="shared" si="1891"/>
        <v>0</v>
      </c>
      <c r="CR3549" s="6" t="str">
        <f t="shared" si="1892"/>
        <v>Female</v>
      </c>
      <c r="CS3549" s="7">
        <f t="shared" si="1893"/>
        <v>0</v>
      </c>
      <c r="CT3549" s="7">
        <f t="shared" si="1894"/>
        <v>1</v>
      </c>
      <c r="CU3549" s="7">
        <f t="shared" si="1895"/>
        <v>0</v>
      </c>
      <c r="CV3549" s="7">
        <f t="shared" si="1896"/>
        <v>0</v>
      </c>
    </row>
    <row r="3550" spans="2:111" ht="58" x14ac:dyDescent="0.35">
      <c r="B3550" s="1" t="s">
        <v>13809</v>
      </c>
      <c r="C3550" s="9">
        <v>44694</v>
      </c>
      <c r="D3550" s="10" t="s">
        <v>13809</v>
      </c>
      <c r="E3550" s="1">
        <v>58</v>
      </c>
      <c r="F3550" s="1" t="s">
        <v>127</v>
      </c>
      <c r="G3550" s="1" t="s">
        <v>13809</v>
      </c>
      <c r="H3550" s="1" t="s">
        <v>13809</v>
      </c>
      <c r="I3550" s="9">
        <v>44205</v>
      </c>
      <c r="J3550" s="2" t="s">
        <v>109</v>
      </c>
      <c r="K3550" s="2" t="s">
        <v>13809</v>
      </c>
      <c r="L3550" s="9">
        <v>44225</v>
      </c>
      <c r="M3550" s="2" t="s">
        <v>109</v>
      </c>
      <c r="N3550" s="2" t="s">
        <v>13809</v>
      </c>
      <c r="O3550" s="2" t="s">
        <v>110</v>
      </c>
      <c r="P3550" s="2" t="s">
        <v>111</v>
      </c>
      <c r="T3550" s="2" t="s">
        <v>112</v>
      </c>
      <c r="U3550" s="2" t="b">
        <f>OR(S3550="yes",T3550="yes")</f>
        <v>1</v>
      </c>
      <c r="V3550" s="2" t="s">
        <v>113</v>
      </c>
      <c r="W3550" s="1" t="s">
        <v>112</v>
      </c>
      <c r="X3550" s="1" t="s">
        <v>138</v>
      </c>
      <c r="Y3550" s="2" t="s">
        <v>112</v>
      </c>
      <c r="AB3550" s="2">
        <v>23</v>
      </c>
      <c r="AC3550" s="1" t="s">
        <v>111</v>
      </c>
      <c r="AF3550" s="1" t="s">
        <v>111</v>
      </c>
      <c r="AJ3550" s="1" t="s">
        <v>115</v>
      </c>
      <c r="AK3550" s="1" t="s">
        <v>150</v>
      </c>
      <c r="AO3550" s="1" t="s">
        <v>166</v>
      </c>
      <c r="AS3550" s="1" t="s">
        <v>118</v>
      </c>
      <c r="BJ3550" s="1" t="s">
        <v>112</v>
      </c>
      <c r="BQ3550" s="1" t="s">
        <v>121</v>
      </c>
      <c r="BR3550" s="1" t="s">
        <v>122</v>
      </c>
      <c r="BS3550" s="1" t="s">
        <v>111</v>
      </c>
      <c r="BU3550" s="34" t="s">
        <v>12408</v>
      </c>
      <c r="BV3550" s="9">
        <v>44705</v>
      </c>
      <c r="BW3550" s="34" t="s">
        <v>12409</v>
      </c>
      <c r="BZ3550" s="2" t="s">
        <v>162</v>
      </c>
      <c r="CA3550" s="2" t="s">
        <v>751</v>
      </c>
      <c r="CB3550" s="1" t="s">
        <v>7928</v>
      </c>
      <c r="CC3550" s="2" t="s">
        <v>113</v>
      </c>
      <c r="CD3550" s="1" t="b">
        <v>0</v>
      </c>
      <c r="CE3550" s="1" t="b">
        <v>0</v>
      </c>
      <c r="CF3550" s="1" t="b">
        <f t="shared" si="1880"/>
        <v>0</v>
      </c>
      <c r="CG3550" s="1" t="b">
        <f t="shared" si="1881"/>
        <v>0</v>
      </c>
      <c r="CH3550" s="1" t="b">
        <f t="shared" si="1882"/>
        <v>0</v>
      </c>
      <c r="CI3550" s="1" t="b">
        <f t="shared" si="1883"/>
        <v>0</v>
      </c>
      <c r="CJ3550" s="1" t="b">
        <f t="shared" si="1884"/>
        <v>0</v>
      </c>
      <c r="CK3550" s="1" t="b">
        <f t="shared" si="1885"/>
        <v>0</v>
      </c>
      <c r="CL3550" s="1" t="b">
        <f t="shared" si="1886"/>
        <v>0</v>
      </c>
      <c r="CM3550" s="1" t="b">
        <f t="shared" si="1887"/>
        <v>1</v>
      </c>
      <c r="CN3550" s="1" t="b">
        <f t="shared" si="1888"/>
        <v>0</v>
      </c>
      <c r="CO3550" s="2" t="b">
        <f t="shared" si="1889"/>
        <v>0</v>
      </c>
      <c r="CP3550" s="2" t="b">
        <f t="shared" si="1890"/>
        <v>0</v>
      </c>
      <c r="CQ3550" s="2" t="b">
        <f t="shared" si="1891"/>
        <v>0</v>
      </c>
      <c r="CR3550" s="6" t="str">
        <f t="shared" si="1892"/>
        <v>Male</v>
      </c>
      <c r="CS3550" s="7">
        <f t="shared" si="1893"/>
        <v>1</v>
      </c>
      <c r="CT3550" s="7">
        <f t="shared" si="1894"/>
        <v>0</v>
      </c>
      <c r="CU3550" s="7">
        <f t="shared" si="1895"/>
        <v>0</v>
      </c>
      <c r="CV3550" s="7">
        <f t="shared" si="1896"/>
        <v>1</v>
      </c>
      <c r="CW3550" s="7">
        <f>COUNTIF(M3550,"=*moderna*")</f>
        <v>0</v>
      </c>
      <c r="CX3550" s="1" t="b">
        <f>AND(E3550&lt;30,NOT(E3550="."),NOT(E3550=""))</f>
        <v>0</v>
      </c>
      <c r="CY3550" s="1" t="b">
        <f>AND(E3550&gt;17,E3550&lt;41,NOT(E3550="."),NOT(E3550=""))</f>
        <v>0</v>
      </c>
      <c r="CZ3550" s="2">
        <v>7814</v>
      </c>
      <c r="DA3550" s="9">
        <v>44474</v>
      </c>
      <c r="DB3550" s="2" t="s">
        <v>109</v>
      </c>
      <c r="DC3550" s="2" t="s">
        <v>8891</v>
      </c>
      <c r="DD3550" s="9">
        <v>44663</v>
      </c>
      <c r="DE3550" s="2" t="s">
        <v>109</v>
      </c>
      <c r="DF3550" s="2" t="s">
        <v>12410</v>
      </c>
      <c r="DG3550" s="1" t="b">
        <f>AND(E3550&gt;4,E3550&lt;18,NOT(E3550=""),NOT(E3550="."))</f>
        <v>0</v>
      </c>
    </row>
    <row r="3551" spans="2:111" ht="203" x14ac:dyDescent="0.35">
      <c r="B3551" s="1" t="s">
        <v>13809</v>
      </c>
      <c r="C3551" s="9">
        <v>44695</v>
      </c>
      <c r="D3551" s="10" t="s">
        <v>13809</v>
      </c>
      <c r="E3551" s="1">
        <v>70</v>
      </c>
      <c r="F3551" s="1" t="s">
        <v>108</v>
      </c>
      <c r="G3551" s="1" t="s">
        <v>13809</v>
      </c>
      <c r="H3551" s="1" t="s">
        <v>13809</v>
      </c>
      <c r="I3551" s="9">
        <v>44255</v>
      </c>
      <c r="J3551" s="2" t="s">
        <v>109</v>
      </c>
      <c r="K3551" s="2" t="s">
        <v>13809</v>
      </c>
      <c r="L3551" s="9">
        <v>44276</v>
      </c>
      <c r="M3551" s="2" t="s">
        <v>109</v>
      </c>
      <c r="N3551" s="2" t="s">
        <v>13809</v>
      </c>
      <c r="O3551" s="2" t="s">
        <v>110</v>
      </c>
      <c r="P3551" s="2" t="s">
        <v>111</v>
      </c>
      <c r="S3551" s="2" t="s">
        <v>112</v>
      </c>
      <c r="T3551" s="2" t="s">
        <v>111</v>
      </c>
      <c r="U3551" s="2" t="b">
        <f>OR(S3551="yes",T3551="yes")</f>
        <v>1</v>
      </c>
      <c r="V3551" s="2" t="s">
        <v>126</v>
      </c>
      <c r="W3551" s="1" t="s">
        <v>112</v>
      </c>
      <c r="X3551" s="1" t="s">
        <v>138</v>
      </c>
      <c r="Y3551" s="2" t="s">
        <v>111</v>
      </c>
      <c r="AH3551" s="1" t="s">
        <v>193</v>
      </c>
      <c r="AI3551" s="1" t="s">
        <v>12411</v>
      </c>
      <c r="AK3551" s="1" t="s">
        <v>194</v>
      </c>
      <c r="AN3551" s="1" t="s">
        <v>11746</v>
      </c>
      <c r="AO3551" s="1" t="s">
        <v>166</v>
      </c>
      <c r="AS3551" s="1" t="s">
        <v>229</v>
      </c>
      <c r="AU3551" s="1" t="s">
        <v>197</v>
      </c>
      <c r="AZ3551" s="1" t="s">
        <v>799</v>
      </c>
      <c r="BC3551" s="1" t="s">
        <v>12412</v>
      </c>
      <c r="BF3551" s="1" t="s">
        <v>12413</v>
      </c>
      <c r="BG3551" s="1" t="s">
        <v>4729</v>
      </c>
      <c r="BH3551" s="1" t="s">
        <v>10147</v>
      </c>
      <c r="BJ3551" s="1" t="s">
        <v>112</v>
      </c>
      <c r="BK3551" s="1" t="s">
        <v>112</v>
      </c>
      <c r="BL3551" s="1" t="s">
        <v>268</v>
      </c>
      <c r="BM3551" s="1" t="s">
        <v>12414</v>
      </c>
      <c r="BQ3551" s="1" t="s">
        <v>121</v>
      </c>
      <c r="BR3551" s="1" t="s">
        <v>122</v>
      </c>
      <c r="BS3551" s="1" t="s">
        <v>112</v>
      </c>
      <c r="BU3551" s="34" t="s">
        <v>12415</v>
      </c>
      <c r="BV3551" s="9">
        <v>44698</v>
      </c>
      <c r="BW3551" s="34" t="s">
        <v>12416</v>
      </c>
      <c r="BY3551" s="2" t="s">
        <v>153</v>
      </c>
      <c r="BZ3551" s="2" t="s">
        <v>124</v>
      </c>
      <c r="CB3551" s="1" t="s">
        <v>394</v>
      </c>
      <c r="CD3551" s="1" t="b">
        <f>AND(E3551&lt;30,NOT(E3551="."),NOT(E3551=""))</f>
        <v>0</v>
      </c>
      <c r="CE3551" s="1" t="b">
        <f>AND(E3551&lt;18,NOT(E3551="."),NOT(E3551=""))</f>
        <v>0</v>
      </c>
      <c r="CF3551" s="1" t="b">
        <f t="shared" si="1880"/>
        <v>0</v>
      </c>
      <c r="CG3551" s="1" t="b">
        <f t="shared" si="1881"/>
        <v>0</v>
      </c>
      <c r="CH3551" s="1" t="b">
        <f t="shared" si="1882"/>
        <v>0</v>
      </c>
      <c r="CI3551" s="1" t="b">
        <f t="shared" si="1883"/>
        <v>0</v>
      </c>
      <c r="CJ3551" s="1" t="b">
        <f t="shared" si="1884"/>
        <v>0</v>
      </c>
      <c r="CK3551" s="1" t="b">
        <f t="shared" si="1885"/>
        <v>0</v>
      </c>
      <c r="CL3551" s="1" t="b">
        <f t="shared" si="1886"/>
        <v>0</v>
      </c>
      <c r="CM3551" s="1" t="b">
        <f t="shared" si="1887"/>
        <v>0</v>
      </c>
      <c r="CN3551" s="1" t="b">
        <f t="shared" si="1888"/>
        <v>1</v>
      </c>
      <c r="CO3551" s="2" t="b">
        <f t="shared" si="1889"/>
        <v>0</v>
      </c>
      <c r="CP3551" s="2" t="b">
        <f t="shared" si="1890"/>
        <v>0</v>
      </c>
      <c r="CQ3551" s="2" t="b">
        <f t="shared" si="1891"/>
        <v>0</v>
      </c>
      <c r="CR3551" s="6" t="str">
        <f t="shared" si="1892"/>
        <v>Female</v>
      </c>
      <c r="CS3551" s="7">
        <f t="shared" si="1893"/>
        <v>1</v>
      </c>
      <c r="CT3551" s="7">
        <f t="shared" si="1894"/>
        <v>0</v>
      </c>
      <c r="CU3551" s="7">
        <f t="shared" si="1895"/>
        <v>0</v>
      </c>
      <c r="CV3551" s="7">
        <f t="shared" si="1896"/>
        <v>1</v>
      </c>
    </row>
    <row r="3552" spans="2:111" ht="116" x14ac:dyDescent="0.35">
      <c r="B3552" s="1" t="s">
        <v>13809</v>
      </c>
      <c r="C3552" s="9">
        <v>44695</v>
      </c>
      <c r="D3552" s="10" t="s">
        <v>13809</v>
      </c>
      <c r="E3552" s="1">
        <v>16</v>
      </c>
      <c r="F3552" s="1" t="s">
        <v>127</v>
      </c>
      <c r="G3552" s="1" t="s">
        <v>13809</v>
      </c>
      <c r="H3552" s="1" t="s">
        <v>13809</v>
      </c>
      <c r="I3552" s="2" t="s">
        <v>183</v>
      </c>
      <c r="J3552" s="2" t="s">
        <v>163</v>
      </c>
      <c r="K3552" s="2" t="s">
        <v>13809</v>
      </c>
      <c r="L3552" s="2" t="s">
        <v>183</v>
      </c>
      <c r="M3552" s="2" t="s">
        <v>163</v>
      </c>
      <c r="N3552" s="2" t="s">
        <v>13809</v>
      </c>
      <c r="O3552" s="2" t="s">
        <v>110</v>
      </c>
      <c r="P3552" s="2" t="s">
        <v>111</v>
      </c>
      <c r="S3552" s="2" t="s">
        <v>111</v>
      </c>
      <c r="T3552" s="2" t="s">
        <v>112</v>
      </c>
      <c r="U3552" s="2" t="b">
        <v>1</v>
      </c>
      <c r="V3552" s="2" t="s">
        <v>113</v>
      </c>
      <c r="W3552" s="1" t="s">
        <v>112</v>
      </c>
      <c r="X3552" s="1" t="s">
        <v>114</v>
      </c>
      <c r="Y3552" s="2" t="s">
        <v>112</v>
      </c>
      <c r="Z3552" s="2" t="s">
        <v>111</v>
      </c>
      <c r="AA3552" s="2" t="s">
        <v>111</v>
      </c>
      <c r="AB3552" s="2">
        <v>1</v>
      </c>
      <c r="AC3552" s="1" t="s">
        <v>111</v>
      </c>
      <c r="AF3552" s="1" t="s">
        <v>111</v>
      </c>
      <c r="AH3552" s="1" t="s">
        <v>193</v>
      </c>
      <c r="AI3552" s="1" t="s">
        <v>12417</v>
      </c>
      <c r="AJ3552" s="1" t="s">
        <v>115</v>
      </c>
      <c r="AK3552" s="1" t="s">
        <v>150</v>
      </c>
      <c r="AO3552" s="1" t="s">
        <v>117</v>
      </c>
      <c r="AS3552" s="1" t="s">
        <v>118</v>
      </c>
      <c r="AU3552" s="1" t="s">
        <v>132</v>
      </c>
      <c r="AZ3552" s="1" t="s">
        <v>155</v>
      </c>
      <c r="BA3552" s="1" t="s">
        <v>12418</v>
      </c>
      <c r="BJ3552" s="1" t="s">
        <v>112</v>
      </c>
      <c r="BK3552" s="1" t="s">
        <v>112</v>
      </c>
      <c r="BL3552" s="1" t="s">
        <v>180</v>
      </c>
      <c r="BM3552" s="1" t="s">
        <v>12419</v>
      </c>
      <c r="BQ3552" s="1" t="s">
        <v>121</v>
      </c>
      <c r="BR3552" s="1" t="s">
        <v>122</v>
      </c>
      <c r="BU3552" s="34" t="s">
        <v>4244</v>
      </c>
      <c r="BV3552" s="9">
        <v>44695</v>
      </c>
      <c r="BW3552" s="34" t="s">
        <v>15291</v>
      </c>
      <c r="BY3552" s="2" t="s">
        <v>156</v>
      </c>
      <c r="BZ3552" s="2" t="s">
        <v>232</v>
      </c>
      <c r="CA3552" s="2">
        <v>3</v>
      </c>
      <c r="CB3552" s="1" t="s">
        <v>356</v>
      </c>
      <c r="CC3552" s="2" t="s">
        <v>126</v>
      </c>
      <c r="CD3552" s="1" t="b">
        <v>1</v>
      </c>
      <c r="CE3552" s="1" t="b">
        <v>1</v>
      </c>
      <c r="CF3552" s="1" t="b">
        <f t="shared" si="1880"/>
        <v>0</v>
      </c>
      <c r="CG3552" s="1" t="b">
        <f t="shared" si="1881"/>
        <v>0</v>
      </c>
      <c r="CH3552" s="1" t="b">
        <f t="shared" si="1882"/>
        <v>1</v>
      </c>
      <c r="CI3552" s="1" t="b">
        <f t="shared" si="1883"/>
        <v>0</v>
      </c>
      <c r="CJ3552" s="1" t="b">
        <f t="shared" si="1884"/>
        <v>0</v>
      </c>
      <c r="CK3552" s="1" t="b">
        <f t="shared" si="1885"/>
        <v>0</v>
      </c>
      <c r="CL3552" s="1" t="b">
        <f t="shared" si="1886"/>
        <v>0</v>
      </c>
      <c r="CM3552" s="1" t="b">
        <f t="shared" si="1887"/>
        <v>0</v>
      </c>
      <c r="CN3552" s="1" t="b">
        <f t="shared" si="1888"/>
        <v>0</v>
      </c>
      <c r="CO3552" s="2" t="b">
        <f t="shared" si="1889"/>
        <v>1</v>
      </c>
      <c r="CP3552" s="2" t="b">
        <f t="shared" si="1890"/>
        <v>1</v>
      </c>
      <c r="CQ3552" s="2" t="b">
        <f t="shared" si="1891"/>
        <v>0</v>
      </c>
      <c r="CR3552" s="6" t="str">
        <f t="shared" si="1892"/>
        <v>Male</v>
      </c>
      <c r="CS3552" s="7">
        <f t="shared" si="1893"/>
        <v>0</v>
      </c>
      <c r="CT3552" s="7">
        <f t="shared" si="1894"/>
        <v>0</v>
      </c>
      <c r="CU3552" s="7">
        <f t="shared" si="1895"/>
        <v>0</v>
      </c>
      <c r="CV3552" s="7">
        <f t="shared" si="1896"/>
        <v>0</v>
      </c>
      <c r="CW3552" s="7">
        <f>COUNTIF(M3552,"=*moderna*")</f>
        <v>0</v>
      </c>
      <c r="CX3552" s="1" t="b">
        <f>AND(E3552&lt;30,NOT(E3552="."),NOT(E3552=""))</f>
        <v>1</v>
      </c>
      <c r="CY3552" s="1" t="b">
        <f>AND(E3552&gt;17,E3552&lt;41,NOT(E3552="."),NOT(E3552=""))</f>
        <v>0</v>
      </c>
      <c r="DG3552" s="1" t="b">
        <f>AND(E3552&gt;4,E3552&lt;18,NOT(E3552=""),NOT(E3552="."))</f>
        <v>1</v>
      </c>
    </row>
    <row r="3553" spans="2:111" ht="130.5" x14ac:dyDescent="0.35">
      <c r="B3553" s="1" t="s">
        <v>13809</v>
      </c>
      <c r="C3553" s="9">
        <v>44698</v>
      </c>
      <c r="D3553" s="10" t="s">
        <v>13809</v>
      </c>
      <c r="E3553" s="1">
        <v>40</v>
      </c>
      <c r="F3553" s="1" t="s">
        <v>127</v>
      </c>
      <c r="G3553" s="1" t="s">
        <v>13809</v>
      </c>
      <c r="H3553" s="1" t="s">
        <v>13809</v>
      </c>
      <c r="I3553" s="9">
        <v>44558</v>
      </c>
      <c r="J3553" s="2" t="s">
        <v>109</v>
      </c>
      <c r="K3553" s="2" t="s">
        <v>13809</v>
      </c>
      <c r="N3553" s="2" t="s">
        <v>13809</v>
      </c>
      <c r="O3553" s="2" t="s">
        <v>110</v>
      </c>
      <c r="P3553" s="2" t="s">
        <v>111</v>
      </c>
      <c r="S3553" s="2" t="s">
        <v>112</v>
      </c>
      <c r="T3553" s="2" t="s">
        <v>111</v>
      </c>
      <c r="U3553" s="2" t="b">
        <f t="shared" ref="U3553:U3581" si="1899">OR(S3553="yes",T3553="yes")</f>
        <v>1</v>
      </c>
      <c r="V3553" s="2" t="s">
        <v>126</v>
      </c>
      <c r="Y3553" s="2" t="s">
        <v>111</v>
      </c>
      <c r="AF3553" s="1" t="s">
        <v>111</v>
      </c>
      <c r="AH3553" s="1" t="s">
        <v>193</v>
      </c>
      <c r="AJ3553" s="1" t="s">
        <v>115</v>
      </c>
      <c r="AK3553" s="1" t="s">
        <v>201</v>
      </c>
      <c r="AN3553" s="1" t="s">
        <v>12420</v>
      </c>
      <c r="AO3553" s="1" t="s">
        <v>221</v>
      </c>
      <c r="BA3553" s="1">
        <v>0.03</v>
      </c>
      <c r="BJ3553" s="1" t="s">
        <v>111</v>
      </c>
      <c r="BU3553" s="34" t="s">
        <v>12421</v>
      </c>
      <c r="BV3553" s="9">
        <v>44868</v>
      </c>
      <c r="BW3553" s="34" t="s">
        <v>12422</v>
      </c>
      <c r="BZ3553" s="2" t="s">
        <v>162</v>
      </c>
      <c r="CB3553" s="1" t="s">
        <v>567</v>
      </c>
      <c r="CD3553" s="1" t="b">
        <f>AND(E3553&lt;30,NOT(E3553="."),NOT(E3553=""))</f>
        <v>0</v>
      </c>
      <c r="CE3553" s="1" t="b">
        <f>AND(E3553&lt;18,NOT(E3553="."),NOT(E3553=""))</f>
        <v>0</v>
      </c>
      <c r="CF3553" s="1" t="b">
        <f t="shared" si="1880"/>
        <v>0</v>
      </c>
      <c r="CG3553" s="1" t="b">
        <f t="shared" si="1881"/>
        <v>0</v>
      </c>
      <c r="CH3553" s="1" t="b">
        <f t="shared" si="1882"/>
        <v>0</v>
      </c>
      <c r="CI3553" s="1" t="b">
        <f t="shared" si="1883"/>
        <v>0</v>
      </c>
      <c r="CJ3553" s="1" t="b">
        <f t="shared" si="1884"/>
        <v>0</v>
      </c>
      <c r="CK3553" s="1" t="b">
        <f t="shared" si="1885"/>
        <v>0</v>
      </c>
      <c r="CL3553" s="1" t="b">
        <f t="shared" si="1886"/>
        <v>1</v>
      </c>
      <c r="CM3553" s="1" t="b">
        <f t="shared" si="1887"/>
        <v>0</v>
      </c>
      <c r="CN3553" s="1" t="b">
        <f t="shared" si="1888"/>
        <v>0</v>
      </c>
      <c r="CO3553" s="2" t="b">
        <f t="shared" si="1889"/>
        <v>0</v>
      </c>
      <c r="CP3553" s="2" t="b">
        <f t="shared" si="1890"/>
        <v>0</v>
      </c>
      <c r="CQ3553" s="2" t="b">
        <f t="shared" si="1891"/>
        <v>0</v>
      </c>
      <c r="CR3553" s="6" t="str">
        <f t="shared" si="1892"/>
        <v>Male</v>
      </c>
      <c r="CS3553" s="7">
        <f t="shared" si="1893"/>
        <v>1</v>
      </c>
      <c r="CT3553" s="7">
        <f t="shared" si="1894"/>
        <v>0</v>
      </c>
      <c r="CU3553" s="7">
        <f t="shared" si="1895"/>
        <v>0</v>
      </c>
      <c r="CV3553" s="7">
        <f t="shared" si="1896"/>
        <v>0</v>
      </c>
    </row>
    <row r="3554" spans="2:111" ht="409.5" x14ac:dyDescent="0.35">
      <c r="B3554" s="1" t="s">
        <v>13809</v>
      </c>
      <c r="C3554" s="9">
        <v>44698</v>
      </c>
      <c r="D3554" s="10" t="s">
        <v>13809</v>
      </c>
      <c r="E3554" s="1">
        <v>30</v>
      </c>
      <c r="F3554" s="1" t="s">
        <v>127</v>
      </c>
      <c r="G3554" s="1" t="s">
        <v>13809</v>
      </c>
      <c r="H3554" s="1" t="s">
        <v>13809</v>
      </c>
      <c r="I3554" s="9">
        <v>44289</v>
      </c>
      <c r="J3554" s="2" t="s">
        <v>109</v>
      </c>
      <c r="K3554" s="2" t="s">
        <v>13809</v>
      </c>
      <c r="L3554" s="9">
        <v>44312</v>
      </c>
      <c r="M3554" s="2" t="s">
        <v>109</v>
      </c>
      <c r="N3554" s="2" t="s">
        <v>13809</v>
      </c>
      <c r="O3554" s="2" t="s">
        <v>110</v>
      </c>
      <c r="P3554" s="2" t="s">
        <v>111</v>
      </c>
      <c r="S3554" s="2" t="s">
        <v>112</v>
      </c>
      <c r="T3554" s="2" t="s">
        <v>111</v>
      </c>
      <c r="U3554" s="2" t="b">
        <f t="shared" si="1899"/>
        <v>1</v>
      </c>
      <c r="V3554" s="2" t="s">
        <v>113</v>
      </c>
      <c r="W3554" s="1" t="s">
        <v>112</v>
      </c>
      <c r="X3554" s="1" t="s">
        <v>114</v>
      </c>
      <c r="Y3554" s="2" t="s">
        <v>111</v>
      </c>
      <c r="AF3554" s="1" t="s">
        <v>111</v>
      </c>
      <c r="AJ3554" s="1" t="s">
        <v>115</v>
      </c>
      <c r="AK3554" s="1" t="s">
        <v>201</v>
      </c>
      <c r="AN3554" s="1" t="s">
        <v>12423</v>
      </c>
      <c r="AO3554" s="1" t="s">
        <v>195</v>
      </c>
      <c r="AS3554" s="1" t="s">
        <v>118</v>
      </c>
      <c r="AU3554" s="1" t="s">
        <v>132</v>
      </c>
      <c r="AZ3554" s="1" t="s">
        <v>133</v>
      </c>
      <c r="BA3554" s="1" t="s">
        <v>12424</v>
      </c>
      <c r="BG3554" s="1">
        <v>1.1000000000000001</v>
      </c>
      <c r="BH3554" s="1">
        <v>2</v>
      </c>
      <c r="BJ3554" s="1" t="s">
        <v>111</v>
      </c>
      <c r="BQ3554" s="1" t="s">
        <v>121</v>
      </c>
      <c r="BR3554" s="1" t="s">
        <v>122</v>
      </c>
      <c r="BS3554" s="1" t="s">
        <v>111</v>
      </c>
      <c r="BT3554" s="34" t="s">
        <v>12425</v>
      </c>
      <c r="BU3554" s="34" t="s">
        <v>12426</v>
      </c>
      <c r="BV3554" s="9">
        <v>44698</v>
      </c>
      <c r="BW3554" s="34" t="s">
        <v>15292</v>
      </c>
      <c r="BY3554" s="2" t="s">
        <v>156</v>
      </c>
      <c r="BZ3554" s="2" t="s">
        <v>124</v>
      </c>
      <c r="CA3554" s="2">
        <v>1</v>
      </c>
      <c r="CB3554" s="1" t="s">
        <v>389</v>
      </c>
      <c r="CC3554" s="2" t="s">
        <v>113</v>
      </c>
      <c r="CD3554" s="1" t="b">
        <f>AND(E3554&lt;30,NOT(E3554="."),NOT(E3554=""))</f>
        <v>0</v>
      </c>
      <c r="CE3554" s="1" t="b">
        <f>AND(E3554&lt;18,NOT(E3554="."),NOT(E3554=""))</f>
        <v>0</v>
      </c>
      <c r="CF3554" s="1" t="b">
        <f t="shared" si="1880"/>
        <v>0</v>
      </c>
      <c r="CG3554" s="1" t="b">
        <f t="shared" si="1881"/>
        <v>0</v>
      </c>
      <c r="CH3554" s="1" t="b">
        <f t="shared" si="1882"/>
        <v>0</v>
      </c>
      <c r="CI3554" s="1" t="b">
        <f t="shared" si="1883"/>
        <v>0</v>
      </c>
      <c r="CJ3554" s="1" t="b">
        <f t="shared" si="1884"/>
        <v>0</v>
      </c>
      <c r="CK3554" s="1" t="b">
        <f t="shared" si="1885"/>
        <v>1</v>
      </c>
      <c r="CL3554" s="1" t="b">
        <f t="shared" si="1886"/>
        <v>0</v>
      </c>
      <c r="CM3554" s="1" t="b">
        <f t="shared" si="1887"/>
        <v>0</v>
      </c>
      <c r="CN3554" s="1" t="b">
        <f t="shared" si="1888"/>
        <v>0</v>
      </c>
      <c r="CO3554" s="2" t="b">
        <f t="shared" si="1889"/>
        <v>0</v>
      </c>
      <c r="CP3554" s="2" t="b">
        <f t="shared" si="1890"/>
        <v>0</v>
      </c>
      <c r="CQ3554" s="2" t="b">
        <f t="shared" si="1891"/>
        <v>0</v>
      </c>
      <c r="CR3554" s="6" t="str">
        <f t="shared" si="1892"/>
        <v>Male</v>
      </c>
      <c r="CS3554" s="7">
        <f t="shared" si="1893"/>
        <v>1</v>
      </c>
      <c r="CT3554" s="7">
        <f t="shared" si="1894"/>
        <v>0</v>
      </c>
      <c r="CU3554" s="7">
        <f t="shared" si="1895"/>
        <v>0</v>
      </c>
      <c r="CV3554" s="7">
        <f t="shared" si="1896"/>
        <v>1</v>
      </c>
    </row>
    <row r="3555" spans="2:111" ht="333.5" x14ac:dyDescent="0.35">
      <c r="B3555" s="1" t="s">
        <v>13809</v>
      </c>
      <c r="C3555" s="9">
        <v>44698</v>
      </c>
      <c r="D3555" s="10" t="s">
        <v>13809</v>
      </c>
      <c r="E3555" s="1">
        <v>14</v>
      </c>
      <c r="F3555" s="1" t="s">
        <v>127</v>
      </c>
      <c r="G3555" s="1" t="s">
        <v>13809</v>
      </c>
      <c r="H3555" s="1" t="s">
        <v>13809</v>
      </c>
      <c r="I3555" s="9">
        <v>44334</v>
      </c>
      <c r="J3555" s="2" t="s">
        <v>109</v>
      </c>
      <c r="K3555" s="2" t="s">
        <v>13809</v>
      </c>
      <c r="L3555" s="9">
        <v>44362</v>
      </c>
      <c r="M3555" s="2" t="s">
        <v>109</v>
      </c>
      <c r="N3555" s="2" t="s">
        <v>13809</v>
      </c>
      <c r="O3555" s="2" t="s">
        <v>110</v>
      </c>
      <c r="P3555" s="2" t="s">
        <v>111</v>
      </c>
      <c r="S3555" s="2" t="s">
        <v>112</v>
      </c>
      <c r="T3555" s="2" t="s">
        <v>111</v>
      </c>
      <c r="U3555" s="2" t="b">
        <f t="shared" si="1899"/>
        <v>1</v>
      </c>
      <c r="V3555" s="2" t="s">
        <v>113</v>
      </c>
      <c r="W3555" s="1" t="s">
        <v>111</v>
      </c>
      <c r="Y3555" s="2" t="s">
        <v>112</v>
      </c>
      <c r="Z3555" s="2" t="s">
        <v>111</v>
      </c>
      <c r="AA3555" s="2" t="s">
        <v>111</v>
      </c>
      <c r="AB3555" s="2">
        <v>3</v>
      </c>
      <c r="AC3555" s="1" t="s">
        <v>111</v>
      </c>
      <c r="AF3555" s="1" t="s">
        <v>111</v>
      </c>
      <c r="AJ3555" s="1" t="s">
        <v>115</v>
      </c>
      <c r="AK3555" s="1" t="s">
        <v>201</v>
      </c>
      <c r="AN3555" s="1" t="s">
        <v>4220</v>
      </c>
      <c r="AO3555" s="1" t="s">
        <v>195</v>
      </c>
      <c r="AS3555" s="1" t="s">
        <v>118</v>
      </c>
      <c r="AU3555" s="1" t="s">
        <v>132</v>
      </c>
      <c r="AZ3555" s="1" t="s">
        <v>198</v>
      </c>
      <c r="BA3555" s="1" t="s">
        <v>12427</v>
      </c>
      <c r="BF3555" s="1" t="s">
        <v>12428</v>
      </c>
      <c r="BG3555" s="1">
        <v>35</v>
      </c>
      <c r="BH3555" s="1">
        <v>21</v>
      </c>
      <c r="BJ3555" s="1" t="s">
        <v>112</v>
      </c>
      <c r="BK3555" s="1" t="s">
        <v>112</v>
      </c>
      <c r="BL3555" s="1" t="s">
        <v>161</v>
      </c>
      <c r="BM3555" s="1" t="s">
        <v>7127</v>
      </c>
      <c r="BQ3555" s="1" t="s">
        <v>121</v>
      </c>
      <c r="BR3555" s="1" t="s">
        <v>122</v>
      </c>
      <c r="BU3555" s="34" t="s">
        <v>12429</v>
      </c>
      <c r="BV3555" s="9">
        <v>44698</v>
      </c>
      <c r="BW3555" s="34" t="s">
        <v>15293</v>
      </c>
      <c r="BY3555" s="2" t="s">
        <v>136</v>
      </c>
      <c r="BZ3555" s="2" t="s">
        <v>124</v>
      </c>
      <c r="CA3555" s="2">
        <v>3</v>
      </c>
      <c r="CB3555" s="1" t="s">
        <v>9946</v>
      </c>
      <c r="CC3555" s="2" t="s">
        <v>126</v>
      </c>
      <c r="CD3555" s="1" t="b">
        <f>AND(E3555&lt;30,NOT(E3555="."),NOT(E3555=""))</f>
        <v>1</v>
      </c>
      <c r="CE3555" s="1" t="b">
        <f>AND(E3555&lt;18,NOT(E3555="."),NOT(E3555=""))</f>
        <v>1</v>
      </c>
      <c r="CF3555" s="1" t="b">
        <f t="shared" si="1880"/>
        <v>0</v>
      </c>
      <c r="CG3555" s="1" t="b">
        <f t="shared" si="1881"/>
        <v>1</v>
      </c>
      <c r="CH3555" s="1" t="b">
        <f t="shared" si="1882"/>
        <v>0</v>
      </c>
      <c r="CI3555" s="1" t="b">
        <f t="shared" si="1883"/>
        <v>0</v>
      </c>
      <c r="CJ3555" s="1" t="b">
        <f t="shared" si="1884"/>
        <v>0</v>
      </c>
      <c r="CK3555" s="1" t="b">
        <f t="shared" si="1885"/>
        <v>0</v>
      </c>
      <c r="CL3555" s="1" t="b">
        <f t="shared" si="1886"/>
        <v>0</v>
      </c>
      <c r="CM3555" s="1" t="b">
        <f t="shared" si="1887"/>
        <v>0</v>
      </c>
      <c r="CN3555" s="1" t="b">
        <f t="shared" si="1888"/>
        <v>0</v>
      </c>
      <c r="CO3555" s="2" t="b">
        <f t="shared" si="1889"/>
        <v>1</v>
      </c>
      <c r="CP3555" s="2" t="b">
        <f t="shared" si="1890"/>
        <v>1</v>
      </c>
      <c r="CQ3555" s="2" t="b">
        <f t="shared" si="1891"/>
        <v>0</v>
      </c>
      <c r="CR3555" s="6" t="str">
        <f t="shared" si="1892"/>
        <v>Male</v>
      </c>
      <c r="CS3555" s="7">
        <f t="shared" si="1893"/>
        <v>1</v>
      </c>
      <c r="CT3555" s="7">
        <f t="shared" si="1894"/>
        <v>0</v>
      </c>
      <c r="CU3555" s="7">
        <f t="shared" si="1895"/>
        <v>0</v>
      </c>
      <c r="CV3555" s="7">
        <f t="shared" si="1896"/>
        <v>1</v>
      </c>
    </row>
    <row r="3556" spans="2:111" ht="130.5" x14ac:dyDescent="0.35">
      <c r="B3556" s="1" t="s">
        <v>13809</v>
      </c>
      <c r="C3556" s="9">
        <v>44698</v>
      </c>
      <c r="D3556" s="10" t="s">
        <v>13809</v>
      </c>
      <c r="E3556" s="1">
        <v>48</v>
      </c>
      <c r="F3556" s="1" t="s">
        <v>127</v>
      </c>
      <c r="G3556" s="1" t="s">
        <v>13809</v>
      </c>
      <c r="H3556" s="1" t="s">
        <v>13809</v>
      </c>
      <c r="K3556" s="2" t="s">
        <v>13809</v>
      </c>
      <c r="N3556" s="2" t="s">
        <v>13809</v>
      </c>
      <c r="O3556" s="2" t="s">
        <v>110</v>
      </c>
      <c r="P3556" s="2" t="s">
        <v>111</v>
      </c>
      <c r="S3556" s="2" t="s">
        <v>111</v>
      </c>
      <c r="T3556" s="2" t="s">
        <v>112</v>
      </c>
      <c r="U3556" s="2" t="b">
        <f t="shared" si="1899"/>
        <v>1</v>
      </c>
      <c r="V3556" s="2" t="s">
        <v>126</v>
      </c>
      <c r="W3556" s="1" t="s">
        <v>111</v>
      </c>
      <c r="Y3556" s="2" t="s">
        <v>112</v>
      </c>
      <c r="AB3556" s="2">
        <v>31</v>
      </c>
      <c r="AH3556" s="1" t="s">
        <v>193</v>
      </c>
      <c r="AI3556" s="1" t="s">
        <v>12430</v>
      </c>
      <c r="AK3556" s="1" t="s">
        <v>129</v>
      </c>
      <c r="AO3556" s="1" t="s">
        <v>166</v>
      </c>
      <c r="AU3556" s="1" t="s">
        <v>132</v>
      </c>
      <c r="AZ3556" s="1" t="s">
        <v>155</v>
      </c>
      <c r="BA3556" s="1" t="s">
        <v>4179</v>
      </c>
      <c r="BJ3556" s="1" t="s">
        <v>112</v>
      </c>
      <c r="BK3556" s="1" t="s">
        <v>111</v>
      </c>
      <c r="BQ3556" s="1" t="s">
        <v>1667</v>
      </c>
      <c r="BU3556" s="34" t="s">
        <v>12431</v>
      </c>
      <c r="BV3556" s="9">
        <v>44700</v>
      </c>
      <c r="BW3556" s="34" t="s">
        <v>15294</v>
      </c>
      <c r="BY3556" s="2" t="s">
        <v>153</v>
      </c>
      <c r="BZ3556" s="2" t="s">
        <v>124</v>
      </c>
      <c r="CB3556" s="1" t="s">
        <v>137</v>
      </c>
      <c r="CF3556" s="1" t="b">
        <f t="shared" si="1880"/>
        <v>0</v>
      </c>
      <c r="CG3556" s="1" t="b">
        <f t="shared" si="1881"/>
        <v>0</v>
      </c>
      <c r="CH3556" s="1" t="b">
        <f t="shared" si="1882"/>
        <v>0</v>
      </c>
      <c r="CI3556" s="1" t="b">
        <f t="shared" si="1883"/>
        <v>0</v>
      </c>
      <c r="CJ3556" s="1" t="b">
        <f t="shared" si="1884"/>
        <v>0</v>
      </c>
      <c r="CK3556" s="1" t="b">
        <f t="shared" si="1885"/>
        <v>0</v>
      </c>
      <c r="CL3556" s="1" t="b">
        <f t="shared" si="1886"/>
        <v>1</v>
      </c>
      <c r="CM3556" s="1" t="b">
        <f t="shared" si="1887"/>
        <v>0</v>
      </c>
      <c r="CN3556" s="1" t="b">
        <f t="shared" si="1888"/>
        <v>0</v>
      </c>
      <c r="CO3556" s="2" t="b">
        <f t="shared" si="1889"/>
        <v>0</v>
      </c>
      <c r="CP3556" s="2" t="b">
        <f t="shared" si="1890"/>
        <v>0</v>
      </c>
      <c r="CQ3556" s="2" t="b">
        <f t="shared" si="1891"/>
        <v>0</v>
      </c>
      <c r="CR3556" s="6" t="str">
        <f t="shared" si="1892"/>
        <v>Male</v>
      </c>
      <c r="CS3556" s="7">
        <f t="shared" si="1893"/>
        <v>0</v>
      </c>
      <c r="CT3556" s="7">
        <f t="shared" si="1894"/>
        <v>0</v>
      </c>
      <c r="CU3556" s="7">
        <f t="shared" si="1895"/>
        <v>0</v>
      </c>
      <c r="CV3556" s="7">
        <f t="shared" si="1896"/>
        <v>0</v>
      </c>
      <c r="CW3556" s="7">
        <f>COUNTIF(M3556,"=*moderna*")</f>
        <v>0</v>
      </c>
      <c r="CX3556" s="1" t="b">
        <f>AND(E3556&lt;30,NOT(E3556="."),NOT(E3556=""))</f>
        <v>0</v>
      </c>
      <c r="CY3556" s="1" t="b">
        <f>AND(E3556&gt;17,E3556&lt;41,NOT(E3556="."),NOT(E3556=""))</f>
        <v>0</v>
      </c>
      <c r="CZ3556" s="2">
        <v>7825</v>
      </c>
      <c r="DD3556" s="9">
        <v>44666</v>
      </c>
      <c r="DE3556" s="2" t="s">
        <v>128</v>
      </c>
      <c r="DF3556" s="2" t="s">
        <v>12432</v>
      </c>
      <c r="DG3556" s="1" t="b">
        <f>AND(E3556&gt;4,E3556&lt;18,NOT(E3556=""),NOT(E3556="."))</f>
        <v>0</v>
      </c>
    </row>
    <row r="3557" spans="2:111" ht="217.5" x14ac:dyDescent="0.35">
      <c r="B3557" s="1" t="s">
        <v>13809</v>
      </c>
      <c r="C3557" s="9">
        <v>44700</v>
      </c>
      <c r="D3557" s="10" t="s">
        <v>13809</v>
      </c>
      <c r="E3557" s="1">
        <v>77</v>
      </c>
      <c r="F3557" s="1" t="s">
        <v>108</v>
      </c>
      <c r="G3557" s="1" t="s">
        <v>13809</v>
      </c>
      <c r="H3557" s="1" t="s">
        <v>13809</v>
      </c>
      <c r="K3557" s="2" t="s">
        <v>13809</v>
      </c>
      <c r="N3557" s="2" t="s">
        <v>13809</v>
      </c>
      <c r="O3557" s="2" t="s">
        <v>110</v>
      </c>
      <c r="P3557" s="2" t="s">
        <v>111</v>
      </c>
      <c r="S3557" s="2" t="s">
        <v>112</v>
      </c>
      <c r="T3557" s="2" t="s">
        <v>111</v>
      </c>
      <c r="U3557" s="2" t="b">
        <f t="shared" si="1899"/>
        <v>1</v>
      </c>
      <c r="V3557" s="2" t="s">
        <v>113</v>
      </c>
      <c r="W3557" s="1" t="s">
        <v>112</v>
      </c>
      <c r="X3557" s="1" t="s">
        <v>138</v>
      </c>
      <c r="Y3557" s="2" t="s">
        <v>112</v>
      </c>
      <c r="AB3557" s="2">
        <v>7</v>
      </c>
      <c r="AC3557" s="1" t="s">
        <v>111</v>
      </c>
      <c r="AF3557" s="1" t="s">
        <v>111</v>
      </c>
      <c r="AH3557" s="1" t="s">
        <v>193</v>
      </c>
      <c r="AI3557" s="1" t="s">
        <v>12433</v>
      </c>
      <c r="AJ3557" s="1" t="s">
        <v>115</v>
      </c>
      <c r="AK3557" s="1" t="s">
        <v>150</v>
      </c>
      <c r="AO3557" s="1" t="s">
        <v>166</v>
      </c>
      <c r="AS3557" s="1" t="s">
        <v>271</v>
      </c>
      <c r="AU3557" s="1" t="s">
        <v>197</v>
      </c>
      <c r="AZ3557" s="1" t="s">
        <v>248</v>
      </c>
      <c r="BA3557" s="1" t="s">
        <v>12434</v>
      </c>
      <c r="BD3557" s="1" t="s">
        <v>12435</v>
      </c>
      <c r="BG3557" s="1" t="s">
        <v>11535</v>
      </c>
      <c r="BH3557" s="1" t="s">
        <v>12436</v>
      </c>
      <c r="BJ3557" s="1" t="s">
        <v>112</v>
      </c>
      <c r="BK3557" s="1" t="s">
        <v>112</v>
      </c>
      <c r="BL3557" s="1" t="s">
        <v>226</v>
      </c>
      <c r="BQ3557" s="1" t="s">
        <v>121</v>
      </c>
      <c r="BR3557" s="1" t="s">
        <v>122</v>
      </c>
      <c r="BS3557" s="1" t="s">
        <v>112</v>
      </c>
      <c r="BU3557" s="34" t="s">
        <v>14072</v>
      </c>
      <c r="BV3557" s="9">
        <v>44728</v>
      </c>
      <c r="BW3557" s="34" t="s">
        <v>12437</v>
      </c>
      <c r="BY3557" s="2" t="s">
        <v>174</v>
      </c>
      <c r="BZ3557" s="2" t="s">
        <v>124</v>
      </c>
      <c r="CA3557" s="2">
        <v>3</v>
      </c>
      <c r="CB3557" s="1" t="s">
        <v>247</v>
      </c>
      <c r="CC3557" s="2" t="s">
        <v>113</v>
      </c>
      <c r="CD3557" s="1" t="b">
        <f>AND(E3557&lt;30,NOT(E3557="."),NOT(E3557=""))</f>
        <v>0</v>
      </c>
      <c r="CE3557" s="1" t="b">
        <f>AND(E3557&lt;18,NOT(E3557="."),NOT(E3557=""))</f>
        <v>0</v>
      </c>
      <c r="CF3557" s="1" t="b">
        <f t="shared" si="1880"/>
        <v>0</v>
      </c>
      <c r="CG3557" s="1" t="b">
        <f t="shared" si="1881"/>
        <v>0</v>
      </c>
      <c r="CH3557" s="1" t="b">
        <f t="shared" si="1882"/>
        <v>0</v>
      </c>
      <c r="CI3557" s="1" t="b">
        <f t="shared" si="1883"/>
        <v>0</v>
      </c>
      <c r="CJ3557" s="1" t="b">
        <f t="shared" si="1884"/>
        <v>0</v>
      </c>
      <c r="CK3557" s="1" t="b">
        <f t="shared" si="1885"/>
        <v>0</v>
      </c>
      <c r="CL3557" s="1" t="b">
        <f t="shared" si="1886"/>
        <v>0</v>
      </c>
      <c r="CM3557" s="1" t="b">
        <f t="shared" si="1887"/>
        <v>0</v>
      </c>
      <c r="CN3557" s="1" t="b">
        <f t="shared" si="1888"/>
        <v>1</v>
      </c>
      <c r="CO3557" s="2" t="b">
        <f t="shared" si="1889"/>
        <v>0</v>
      </c>
      <c r="CP3557" s="2" t="b">
        <f t="shared" si="1890"/>
        <v>1</v>
      </c>
      <c r="CQ3557" s="2" t="b">
        <f t="shared" si="1891"/>
        <v>0</v>
      </c>
      <c r="CR3557" s="6" t="str">
        <f t="shared" si="1892"/>
        <v>Female</v>
      </c>
      <c r="CS3557" s="7">
        <f t="shared" si="1893"/>
        <v>0</v>
      </c>
      <c r="CT3557" s="7">
        <f t="shared" si="1894"/>
        <v>0</v>
      </c>
      <c r="CU3557" s="7">
        <f t="shared" si="1895"/>
        <v>0</v>
      </c>
      <c r="CV3557" s="7">
        <f t="shared" si="1896"/>
        <v>0</v>
      </c>
    </row>
    <row r="3558" spans="2:111" ht="145" x14ac:dyDescent="0.35">
      <c r="B3558" s="1" t="s">
        <v>13809</v>
      </c>
      <c r="C3558" s="9">
        <v>44701</v>
      </c>
      <c r="D3558" s="10" t="s">
        <v>13809</v>
      </c>
      <c r="E3558" s="1">
        <v>13</v>
      </c>
      <c r="F3558" s="1" t="s">
        <v>127</v>
      </c>
      <c r="G3558" s="1" t="s">
        <v>13809</v>
      </c>
      <c r="H3558" s="1" t="s">
        <v>13809</v>
      </c>
      <c r="I3558" s="2" t="s">
        <v>183</v>
      </c>
      <c r="J3558" s="2" t="s">
        <v>163</v>
      </c>
      <c r="K3558" s="2" t="s">
        <v>13809</v>
      </c>
      <c r="L3558" s="9">
        <v>44517</v>
      </c>
      <c r="M3558" s="2" t="s">
        <v>109</v>
      </c>
      <c r="N3558" s="2" t="s">
        <v>13809</v>
      </c>
      <c r="O3558" s="2" t="s">
        <v>110</v>
      </c>
      <c r="P3558" s="2" t="s">
        <v>111</v>
      </c>
      <c r="S3558" s="2" t="s">
        <v>112</v>
      </c>
      <c r="T3558" s="2" t="s">
        <v>111</v>
      </c>
      <c r="U3558" s="2" t="b">
        <f t="shared" si="1899"/>
        <v>1</v>
      </c>
      <c r="V3558" s="2" t="s">
        <v>126</v>
      </c>
      <c r="W3558" s="1" t="s">
        <v>111</v>
      </c>
      <c r="Y3558" s="2" t="s">
        <v>112</v>
      </c>
      <c r="Z3558" s="2" t="s">
        <v>111</v>
      </c>
      <c r="AA3558" s="2" t="s">
        <v>112</v>
      </c>
      <c r="AB3558" s="2">
        <v>2</v>
      </c>
      <c r="AC3558" s="1" t="s">
        <v>112</v>
      </c>
      <c r="AD3558" s="1" t="s">
        <v>192</v>
      </c>
      <c r="AE3558" s="1" t="s">
        <v>12438</v>
      </c>
      <c r="AF3558" s="1" t="s">
        <v>111</v>
      </c>
      <c r="AJ3558" s="1" t="s">
        <v>115</v>
      </c>
      <c r="AK3558" s="1" t="s">
        <v>1003</v>
      </c>
      <c r="AN3558" s="1" t="s">
        <v>12439</v>
      </c>
      <c r="AO3558" s="1" t="s">
        <v>4739</v>
      </c>
      <c r="BJ3558" s="1" t="s">
        <v>111</v>
      </c>
      <c r="BN3558" s="1" t="s">
        <v>112</v>
      </c>
      <c r="BO3558" s="1" t="s">
        <v>148</v>
      </c>
      <c r="BP3558" s="1" t="s">
        <v>12440</v>
      </c>
      <c r="BQ3558" s="1" t="s">
        <v>121</v>
      </c>
      <c r="BR3558" s="1" t="s">
        <v>122</v>
      </c>
      <c r="BS3558" s="1" t="s">
        <v>111</v>
      </c>
      <c r="BT3558" s="34" t="s">
        <v>12441</v>
      </c>
      <c r="BU3558" s="34" t="s">
        <v>12442</v>
      </c>
      <c r="BV3558" s="9">
        <v>44720</v>
      </c>
      <c r="BW3558" s="34" t="s">
        <v>12443</v>
      </c>
      <c r="BY3558" s="2" t="s">
        <v>174</v>
      </c>
      <c r="BZ3558" s="2" t="s">
        <v>124</v>
      </c>
      <c r="CA3558" s="2">
        <v>2</v>
      </c>
      <c r="CB3558" s="1" t="s">
        <v>169</v>
      </c>
      <c r="CD3558" s="1" t="b">
        <f>AND(E3558&lt;30,NOT(E3558="."),NOT(E3558=""))</f>
        <v>1</v>
      </c>
      <c r="CE3558" s="1" t="b">
        <f>AND(E3558&lt;18,NOT(E3558="."),NOT(E3558=""))</f>
        <v>1</v>
      </c>
      <c r="CF3558" s="1" t="b">
        <f t="shared" si="1880"/>
        <v>0</v>
      </c>
      <c r="CG3558" s="1" t="b">
        <f t="shared" si="1881"/>
        <v>1</v>
      </c>
      <c r="CH3558" s="1" t="b">
        <f t="shared" si="1882"/>
        <v>0</v>
      </c>
      <c r="CI3558" s="1" t="b">
        <f t="shared" si="1883"/>
        <v>0</v>
      </c>
      <c r="CJ3558" s="1" t="b">
        <f t="shared" si="1884"/>
        <v>0</v>
      </c>
      <c r="CK3558" s="1" t="b">
        <f t="shared" si="1885"/>
        <v>0</v>
      </c>
      <c r="CL3558" s="1" t="b">
        <f t="shared" si="1886"/>
        <v>0</v>
      </c>
      <c r="CM3558" s="1" t="b">
        <f t="shared" si="1887"/>
        <v>0</v>
      </c>
      <c r="CN3558" s="1" t="b">
        <f t="shared" si="1888"/>
        <v>0</v>
      </c>
      <c r="CO3558" s="2" t="b">
        <f t="shared" si="1889"/>
        <v>1</v>
      </c>
      <c r="CP3558" s="2" t="b">
        <f t="shared" si="1890"/>
        <v>1</v>
      </c>
      <c r="CQ3558" s="2" t="b">
        <f t="shared" si="1891"/>
        <v>0</v>
      </c>
      <c r="CR3558" s="6" t="str">
        <f t="shared" si="1892"/>
        <v>Male</v>
      </c>
      <c r="CS3558" s="7">
        <f t="shared" si="1893"/>
        <v>0</v>
      </c>
      <c r="CT3558" s="7">
        <f t="shared" si="1894"/>
        <v>0</v>
      </c>
      <c r="CU3558" s="7">
        <f t="shared" si="1895"/>
        <v>0</v>
      </c>
      <c r="CV3558" s="7">
        <f t="shared" si="1896"/>
        <v>1</v>
      </c>
    </row>
    <row r="3559" spans="2:111" ht="290" x14ac:dyDescent="0.35">
      <c r="B3559" s="1" t="s">
        <v>13809</v>
      </c>
      <c r="C3559" s="9">
        <v>44702</v>
      </c>
      <c r="D3559" s="10" t="s">
        <v>13809</v>
      </c>
      <c r="E3559" s="1">
        <v>83</v>
      </c>
      <c r="F3559" s="1" t="s">
        <v>127</v>
      </c>
      <c r="G3559" s="1" t="s">
        <v>13809</v>
      </c>
      <c r="H3559" s="1" t="s">
        <v>13809</v>
      </c>
      <c r="I3559" s="9">
        <v>44232</v>
      </c>
      <c r="J3559" s="2" t="s">
        <v>109</v>
      </c>
      <c r="K3559" s="2" t="s">
        <v>13809</v>
      </c>
      <c r="L3559" s="9">
        <v>44253</v>
      </c>
      <c r="M3559" s="2" t="s">
        <v>109</v>
      </c>
      <c r="N3559" s="2" t="s">
        <v>13809</v>
      </c>
      <c r="O3559" s="2" t="s">
        <v>110</v>
      </c>
      <c r="P3559" s="2" t="s">
        <v>111</v>
      </c>
      <c r="S3559" s="2" t="s">
        <v>112</v>
      </c>
      <c r="T3559" s="2" t="s">
        <v>111</v>
      </c>
      <c r="U3559" s="2" t="b">
        <f t="shared" si="1899"/>
        <v>1</v>
      </c>
      <c r="V3559" s="2" t="s">
        <v>126</v>
      </c>
      <c r="W3559" s="1" t="s">
        <v>112</v>
      </c>
      <c r="X3559" s="1" t="s">
        <v>138</v>
      </c>
      <c r="Y3559" s="2" t="s">
        <v>112</v>
      </c>
      <c r="AB3559" s="2">
        <v>8</v>
      </c>
      <c r="AH3559" s="1" t="s">
        <v>3623</v>
      </c>
      <c r="AI3559" s="1" t="s">
        <v>12444</v>
      </c>
      <c r="AJ3559" s="1" t="s">
        <v>115</v>
      </c>
      <c r="AK3559" s="1" t="s">
        <v>129</v>
      </c>
      <c r="AO3559" s="1" t="s">
        <v>166</v>
      </c>
      <c r="AS3559" s="1" t="s">
        <v>140</v>
      </c>
      <c r="AU3559" s="1" t="s">
        <v>132</v>
      </c>
      <c r="AZ3559" s="1" t="s">
        <v>799</v>
      </c>
      <c r="BC3559" s="1" t="s">
        <v>12445</v>
      </c>
      <c r="BF3559" s="1" t="s">
        <v>12446</v>
      </c>
      <c r="BG3559" s="1" t="s">
        <v>12447</v>
      </c>
      <c r="BH3559" s="1" t="s">
        <v>12448</v>
      </c>
      <c r="BJ3559" s="1" t="s">
        <v>112</v>
      </c>
      <c r="BK3559" s="1" t="s">
        <v>112</v>
      </c>
      <c r="BL3559" s="1" t="s">
        <v>226</v>
      </c>
      <c r="BQ3559" s="1" t="s">
        <v>121</v>
      </c>
      <c r="BR3559" s="1" t="s">
        <v>122</v>
      </c>
      <c r="BS3559" s="1" t="s">
        <v>112</v>
      </c>
      <c r="BU3559" s="34" t="s">
        <v>12449</v>
      </c>
      <c r="BV3559" s="9">
        <v>44768</v>
      </c>
      <c r="BW3559" s="34" t="s">
        <v>12450</v>
      </c>
      <c r="BY3559" s="2" t="s">
        <v>153</v>
      </c>
      <c r="BZ3559" s="2" t="s">
        <v>124</v>
      </c>
      <c r="CA3559" s="2">
        <v>3</v>
      </c>
      <c r="CB3559" s="1" t="s">
        <v>265</v>
      </c>
      <c r="CC3559" s="2" t="s">
        <v>126</v>
      </c>
      <c r="CD3559" s="1" t="b">
        <f>AND(E3559&lt;30,NOT(E3559="."),NOT(E3559=""))</f>
        <v>0</v>
      </c>
      <c r="CE3559" s="1" t="b">
        <f>AND(E3559&lt;18,NOT(E3559="."),NOT(E3559=""))</f>
        <v>0</v>
      </c>
      <c r="CF3559" s="1" t="b">
        <f t="shared" si="1880"/>
        <v>0</v>
      </c>
      <c r="CG3559" s="1" t="b">
        <f t="shared" si="1881"/>
        <v>0</v>
      </c>
      <c r="CH3559" s="1" t="b">
        <f t="shared" si="1882"/>
        <v>0</v>
      </c>
      <c r="CI3559" s="1" t="b">
        <f t="shared" si="1883"/>
        <v>0</v>
      </c>
      <c r="CJ3559" s="1" t="b">
        <f t="shared" si="1884"/>
        <v>0</v>
      </c>
      <c r="CK3559" s="1" t="b">
        <f t="shared" si="1885"/>
        <v>0</v>
      </c>
      <c r="CL3559" s="1" t="b">
        <f t="shared" si="1886"/>
        <v>0</v>
      </c>
      <c r="CM3559" s="1" t="b">
        <f t="shared" si="1887"/>
        <v>0</v>
      </c>
      <c r="CN3559" s="1" t="b">
        <f t="shared" si="1888"/>
        <v>1</v>
      </c>
      <c r="CO3559" s="2" t="b">
        <f t="shared" si="1889"/>
        <v>0</v>
      </c>
      <c r="CP3559" s="2" t="b">
        <f t="shared" si="1890"/>
        <v>0</v>
      </c>
      <c r="CQ3559" s="2" t="b">
        <f t="shared" si="1891"/>
        <v>1</v>
      </c>
      <c r="CR3559" s="6" t="str">
        <f t="shared" si="1892"/>
        <v>Male</v>
      </c>
      <c r="CS3559" s="7">
        <f t="shared" si="1893"/>
        <v>1</v>
      </c>
      <c r="CT3559" s="7">
        <f t="shared" si="1894"/>
        <v>0</v>
      </c>
      <c r="CU3559" s="7">
        <f t="shared" si="1895"/>
        <v>0</v>
      </c>
      <c r="CV3559" s="7">
        <f t="shared" si="1896"/>
        <v>1</v>
      </c>
    </row>
    <row r="3560" spans="2:111" ht="101.5" x14ac:dyDescent="0.35">
      <c r="B3560" s="1" t="s">
        <v>13809</v>
      </c>
      <c r="C3560" s="9">
        <v>44705</v>
      </c>
      <c r="D3560" s="10" t="s">
        <v>13809</v>
      </c>
      <c r="E3560" s="1">
        <v>51</v>
      </c>
      <c r="F3560" s="1" t="s">
        <v>127</v>
      </c>
      <c r="G3560" s="1" t="s">
        <v>13809</v>
      </c>
      <c r="H3560" s="1" t="s">
        <v>13809</v>
      </c>
      <c r="I3560" s="9">
        <v>44202</v>
      </c>
      <c r="J3560" s="2" t="s">
        <v>163</v>
      </c>
      <c r="K3560" s="2" t="s">
        <v>13809</v>
      </c>
      <c r="L3560" s="9">
        <v>44235</v>
      </c>
      <c r="M3560" s="2" t="s">
        <v>163</v>
      </c>
      <c r="N3560" s="2" t="s">
        <v>13809</v>
      </c>
      <c r="O3560" s="2" t="s">
        <v>110</v>
      </c>
      <c r="P3560" s="2" t="s">
        <v>111</v>
      </c>
      <c r="S3560" s="2" t="s">
        <v>112</v>
      </c>
      <c r="T3560" s="2" t="s">
        <v>111</v>
      </c>
      <c r="U3560" s="2" t="b">
        <f t="shared" si="1899"/>
        <v>1</v>
      </c>
      <c r="V3560" s="2" t="s">
        <v>113</v>
      </c>
      <c r="W3560" s="1" t="s">
        <v>112</v>
      </c>
      <c r="X3560" s="1" t="s">
        <v>110</v>
      </c>
      <c r="Y3560" s="2" t="s">
        <v>112</v>
      </c>
      <c r="Z3560" s="2" t="s">
        <v>111</v>
      </c>
      <c r="AA3560" s="2" t="s">
        <v>111</v>
      </c>
      <c r="AB3560" s="2">
        <v>0</v>
      </c>
      <c r="AC3560" s="1" t="s">
        <v>112</v>
      </c>
      <c r="AD3560" s="1" t="s">
        <v>192</v>
      </c>
      <c r="AE3560" s="1" t="s">
        <v>12451</v>
      </c>
      <c r="AF3560" s="1" t="s">
        <v>111</v>
      </c>
      <c r="AJ3560" s="1" t="s">
        <v>115</v>
      </c>
      <c r="AK3560" s="1" t="s">
        <v>144</v>
      </c>
      <c r="AO3560" s="1" t="s">
        <v>166</v>
      </c>
      <c r="AS3560" s="1" t="s">
        <v>4428</v>
      </c>
      <c r="AU3560" s="1" t="s">
        <v>177</v>
      </c>
      <c r="AX3560" s="12">
        <v>0.5</v>
      </c>
      <c r="AZ3560" s="1" t="s">
        <v>697</v>
      </c>
      <c r="BA3560" s="1" t="s">
        <v>12452</v>
      </c>
      <c r="BG3560" s="1" t="s">
        <v>12453</v>
      </c>
      <c r="BH3560" s="1" t="s">
        <v>12454</v>
      </c>
      <c r="BJ3560" s="1" t="s">
        <v>112</v>
      </c>
      <c r="BK3560" s="1" t="s">
        <v>112</v>
      </c>
      <c r="BL3560" s="1" t="s">
        <v>12455</v>
      </c>
      <c r="BM3560" s="1" t="s">
        <v>12456</v>
      </c>
      <c r="BQ3560" s="1" t="s">
        <v>1153</v>
      </c>
      <c r="BR3560" s="1" t="s">
        <v>122</v>
      </c>
      <c r="BS3560" s="1" t="s">
        <v>111</v>
      </c>
      <c r="BT3560" s="34" t="s">
        <v>158</v>
      </c>
      <c r="BU3560" s="34" t="s">
        <v>12457</v>
      </c>
      <c r="BV3560" s="9">
        <v>44811</v>
      </c>
      <c r="BW3560" s="34" t="s">
        <v>12458</v>
      </c>
      <c r="BY3560" s="2" t="s">
        <v>123</v>
      </c>
      <c r="BZ3560" s="2" t="s">
        <v>124</v>
      </c>
      <c r="CA3560" s="2">
        <v>4</v>
      </c>
      <c r="CB3560" s="1" t="s">
        <v>269</v>
      </c>
      <c r="CC3560" s="2" t="s">
        <v>126</v>
      </c>
      <c r="CD3560" s="1" t="b">
        <f>AND(E3560&lt;30,NOT(E3560="."),NOT(E3560=""))</f>
        <v>0</v>
      </c>
      <c r="CE3560" s="1" t="b">
        <f>AND(E3560&lt;18,NOT(E3560="."),NOT(E3560=""))</f>
        <v>0</v>
      </c>
      <c r="CF3560" s="1" t="b">
        <f t="shared" si="1880"/>
        <v>0</v>
      </c>
      <c r="CG3560" s="1" t="b">
        <f t="shared" si="1881"/>
        <v>0</v>
      </c>
      <c r="CH3560" s="1" t="b">
        <f t="shared" si="1882"/>
        <v>0</v>
      </c>
      <c r="CI3560" s="1" t="b">
        <f t="shared" si="1883"/>
        <v>0</v>
      </c>
      <c r="CJ3560" s="1" t="b">
        <f t="shared" si="1884"/>
        <v>0</v>
      </c>
      <c r="CK3560" s="1" t="b">
        <f t="shared" si="1885"/>
        <v>0</v>
      </c>
      <c r="CL3560" s="1" t="b">
        <f t="shared" si="1886"/>
        <v>0</v>
      </c>
      <c r="CM3560" s="1" t="b">
        <f t="shared" si="1887"/>
        <v>1</v>
      </c>
      <c r="CN3560" s="1" t="b">
        <f t="shared" si="1888"/>
        <v>0</v>
      </c>
      <c r="CO3560" s="2" t="b">
        <f t="shared" si="1889"/>
        <v>1</v>
      </c>
      <c r="CP3560" s="2" t="b">
        <f t="shared" si="1890"/>
        <v>1</v>
      </c>
      <c r="CQ3560" s="2" t="b">
        <f t="shared" si="1891"/>
        <v>0</v>
      </c>
      <c r="CR3560" s="6" t="str">
        <f t="shared" si="1892"/>
        <v>Male</v>
      </c>
      <c r="CS3560" s="7">
        <f t="shared" si="1893"/>
        <v>0</v>
      </c>
      <c r="CT3560" s="7">
        <f t="shared" si="1894"/>
        <v>0</v>
      </c>
      <c r="CU3560" s="7">
        <f t="shared" si="1895"/>
        <v>0</v>
      </c>
      <c r="CV3560" s="7">
        <f t="shared" si="1896"/>
        <v>0</v>
      </c>
    </row>
    <row r="3561" spans="2:111" ht="174" x14ac:dyDescent="0.35">
      <c r="B3561" s="1" t="s">
        <v>13809</v>
      </c>
      <c r="C3561" s="9">
        <v>44705</v>
      </c>
      <c r="D3561" s="10" t="s">
        <v>13809</v>
      </c>
      <c r="E3561" s="1">
        <v>27</v>
      </c>
      <c r="F3561" s="1" t="s">
        <v>108</v>
      </c>
      <c r="G3561" s="1" t="s">
        <v>13809</v>
      </c>
      <c r="H3561" s="1" t="s">
        <v>13809</v>
      </c>
      <c r="I3561" s="2" t="s">
        <v>183</v>
      </c>
      <c r="J3561" s="2" t="s">
        <v>163</v>
      </c>
      <c r="K3561" s="2" t="s">
        <v>13809</v>
      </c>
      <c r="L3561" s="2" t="s">
        <v>183</v>
      </c>
      <c r="M3561" s="2" t="s">
        <v>163</v>
      </c>
      <c r="N3561" s="2" t="s">
        <v>13809</v>
      </c>
      <c r="O3561" s="2" t="s">
        <v>110</v>
      </c>
      <c r="P3561" s="2" t="s">
        <v>111</v>
      </c>
      <c r="S3561" s="2" t="s">
        <v>112</v>
      </c>
      <c r="T3561" s="2" t="s">
        <v>111</v>
      </c>
      <c r="U3561" s="2" t="b">
        <f t="shared" si="1899"/>
        <v>1</v>
      </c>
      <c r="V3561" s="2" t="s">
        <v>113</v>
      </c>
      <c r="W3561" s="1" t="s">
        <v>112</v>
      </c>
      <c r="X3561" s="1" t="s">
        <v>114</v>
      </c>
      <c r="Y3561" s="2" t="s">
        <v>112</v>
      </c>
      <c r="Z3561" s="2" t="s">
        <v>111</v>
      </c>
      <c r="AA3561" s="2" t="s">
        <v>111</v>
      </c>
      <c r="AB3561" s="2">
        <v>10</v>
      </c>
      <c r="AC3561" s="1" t="s">
        <v>112</v>
      </c>
      <c r="AD3561" s="1" t="s">
        <v>1090</v>
      </c>
      <c r="AE3561" s="1" t="s">
        <v>12459</v>
      </c>
      <c r="AF3561" s="1" t="s">
        <v>111</v>
      </c>
      <c r="AJ3561" s="1" t="s">
        <v>115</v>
      </c>
      <c r="AK3561" s="1" t="s">
        <v>201</v>
      </c>
      <c r="AN3561" s="1" t="s">
        <v>12460</v>
      </c>
      <c r="AO3561" s="1" t="s">
        <v>2224</v>
      </c>
      <c r="AS3561" s="1" t="s">
        <v>118</v>
      </c>
      <c r="AU3561" s="1" t="s">
        <v>177</v>
      </c>
      <c r="AX3561" s="1">
        <v>38</v>
      </c>
      <c r="AZ3561" s="1" t="s">
        <v>155</v>
      </c>
      <c r="BA3561" s="1" t="s">
        <v>12461</v>
      </c>
      <c r="BJ3561" s="1" t="s">
        <v>112</v>
      </c>
      <c r="BK3561" s="1" t="s">
        <v>112</v>
      </c>
      <c r="BL3561" s="1" t="s">
        <v>12462</v>
      </c>
      <c r="BQ3561" s="1" t="s">
        <v>121</v>
      </c>
      <c r="BR3561" s="1" t="s">
        <v>122</v>
      </c>
      <c r="BS3561" s="1" t="s">
        <v>112</v>
      </c>
      <c r="BU3561" s="34" t="s">
        <v>12463</v>
      </c>
      <c r="BV3561" s="9">
        <v>44707</v>
      </c>
      <c r="BW3561" s="34" t="s">
        <v>12464</v>
      </c>
      <c r="BZ3561" s="2" t="s">
        <v>232</v>
      </c>
      <c r="CA3561" s="2">
        <v>3</v>
      </c>
      <c r="CB3561" s="1" t="s">
        <v>154</v>
      </c>
      <c r="CC3561" s="2" t="s">
        <v>126</v>
      </c>
      <c r="CD3561" s="1" t="b">
        <v>1</v>
      </c>
      <c r="CE3561" s="1" t="b">
        <v>0</v>
      </c>
      <c r="CF3561" s="1" t="b">
        <f t="shared" si="1880"/>
        <v>0</v>
      </c>
      <c r="CG3561" s="1" t="b">
        <f t="shared" si="1881"/>
        <v>0</v>
      </c>
      <c r="CH3561" s="1" t="b">
        <f t="shared" si="1882"/>
        <v>0</v>
      </c>
      <c r="CI3561" s="1" t="b">
        <f t="shared" si="1883"/>
        <v>0</v>
      </c>
      <c r="CJ3561" s="1" t="b">
        <f t="shared" si="1884"/>
        <v>1</v>
      </c>
      <c r="CK3561" s="1" t="b">
        <f t="shared" si="1885"/>
        <v>0</v>
      </c>
      <c r="CL3561" s="1" t="b">
        <f t="shared" si="1886"/>
        <v>0</v>
      </c>
      <c r="CM3561" s="1" t="b">
        <f t="shared" si="1887"/>
        <v>0</v>
      </c>
      <c r="CN3561" s="1" t="b">
        <f t="shared" si="1888"/>
        <v>0</v>
      </c>
      <c r="CO3561" s="2" t="b">
        <f t="shared" si="1889"/>
        <v>0</v>
      </c>
      <c r="CP3561" s="2" t="b">
        <f t="shared" si="1890"/>
        <v>0</v>
      </c>
      <c r="CQ3561" s="2" t="b">
        <f t="shared" si="1891"/>
        <v>1</v>
      </c>
      <c r="CR3561" s="6" t="str">
        <f t="shared" si="1892"/>
        <v>Female</v>
      </c>
      <c r="CS3561" s="7">
        <f t="shared" si="1893"/>
        <v>0</v>
      </c>
      <c r="CT3561" s="7">
        <f t="shared" si="1894"/>
        <v>0</v>
      </c>
      <c r="CU3561" s="7">
        <f t="shared" si="1895"/>
        <v>0</v>
      </c>
      <c r="CV3561" s="7">
        <f t="shared" si="1896"/>
        <v>0</v>
      </c>
      <c r="CW3561" s="7">
        <f>COUNTIF(M3561,"=*moderna*")</f>
        <v>0</v>
      </c>
      <c r="CX3561" s="1" t="b">
        <f>AND(E3561&lt;30,NOT(E3561="."),NOT(E3561=""))</f>
        <v>1</v>
      </c>
      <c r="CY3561" s="1" t="b">
        <f>AND(E3561&gt;17,E3561&lt;41,NOT(E3561="."),NOT(E3561=""))</f>
        <v>1</v>
      </c>
      <c r="CZ3561" s="2">
        <v>7842</v>
      </c>
      <c r="DA3561" s="9">
        <v>44671</v>
      </c>
      <c r="DB3561" s="2" t="s">
        <v>109</v>
      </c>
      <c r="DC3561" s="2" t="s">
        <v>12465</v>
      </c>
      <c r="DG3561" s="1" t="b">
        <f>AND(E3561&gt;4,E3561&lt;18,NOT(E3561=""),NOT(E3561="."))</f>
        <v>0</v>
      </c>
    </row>
    <row r="3562" spans="2:111" ht="203" x14ac:dyDescent="0.35">
      <c r="B3562" s="1" t="s">
        <v>13809</v>
      </c>
      <c r="C3562" s="9">
        <v>44706</v>
      </c>
      <c r="D3562" s="10" t="s">
        <v>13809</v>
      </c>
      <c r="E3562" s="1">
        <v>50</v>
      </c>
      <c r="F3562" s="1" t="s">
        <v>108</v>
      </c>
      <c r="G3562" s="1" t="s">
        <v>13809</v>
      </c>
      <c r="H3562" s="1" t="s">
        <v>13809</v>
      </c>
      <c r="J3562" s="2" t="s">
        <v>163</v>
      </c>
      <c r="K3562" s="2" t="s">
        <v>13809</v>
      </c>
      <c r="M3562" s="2" t="s">
        <v>163</v>
      </c>
      <c r="N3562" s="2" t="s">
        <v>13809</v>
      </c>
      <c r="O3562" s="2" t="s">
        <v>110</v>
      </c>
      <c r="P3562" s="2" t="s">
        <v>111</v>
      </c>
      <c r="S3562" s="2" t="s">
        <v>112</v>
      </c>
      <c r="T3562" s="2" t="s">
        <v>111</v>
      </c>
      <c r="U3562" s="2" t="b">
        <f t="shared" si="1899"/>
        <v>1</v>
      </c>
      <c r="V3562" s="2" t="s">
        <v>126</v>
      </c>
      <c r="W3562" s="1" t="s">
        <v>111</v>
      </c>
      <c r="Y3562" s="2" t="s">
        <v>111</v>
      </c>
      <c r="AH3562" s="1" t="s">
        <v>193</v>
      </c>
      <c r="AI3562" s="1" t="s">
        <v>1239</v>
      </c>
      <c r="AJ3562" s="1" t="s">
        <v>115</v>
      </c>
      <c r="AK3562" s="1" t="s">
        <v>129</v>
      </c>
      <c r="AO3562" s="1" t="s">
        <v>7136</v>
      </c>
      <c r="AS3562" s="1" t="s">
        <v>118</v>
      </c>
      <c r="AU3562" s="1" t="s">
        <v>132</v>
      </c>
      <c r="BJ3562" s="1" t="s">
        <v>111</v>
      </c>
      <c r="BN3562" s="1" t="s">
        <v>112</v>
      </c>
      <c r="BO3562" s="1" t="s">
        <v>148</v>
      </c>
      <c r="BP3562" s="1" t="s">
        <v>355</v>
      </c>
      <c r="BU3562" s="34" t="s">
        <v>13132</v>
      </c>
      <c r="BV3562" s="9">
        <v>44902</v>
      </c>
      <c r="BW3562" s="34" t="s">
        <v>13133</v>
      </c>
      <c r="BY3562" s="2" t="s">
        <v>153</v>
      </c>
      <c r="BZ3562" s="2" t="s">
        <v>124</v>
      </c>
      <c r="CB3562" s="1" t="s">
        <v>207</v>
      </c>
      <c r="CD3562" s="1" t="b">
        <f t="shared" ref="CD3562:CD3581" si="1900">AND(E3562&lt;30,NOT(E3562="."),NOT(E3562=""))</f>
        <v>0</v>
      </c>
      <c r="CE3562" s="1" t="b">
        <f t="shared" ref="CE3562:CE3581" si="1901">AND(E3562&lt;18,NOT(E3562="."),NOT(E3562=""))</f>
        <v>0</v>
      </c>
      <c r="CF3562" s="1" t="b">
        <f t="shared" si="1880"/>
        <v>0</v>
      </c>
      <c r="CG3562" s="1" t="b">
        <f t="shared" si="1881"/>
        <v>0</v>
      </c>
      <c r="CH3562" s="1" t="b">
        <f t="shared" si="1882"/>
        <v>0</v>
      </c>
      <c r="CI3562" s="1" t="b">
        <f t="shared" si="1883"/>
        <v>0</v>
      </c>
      <c r="CJ3562" s="1" t="b">
        <f t="shared" si="1884"/>
        <v>0</v>
      </c>
      <c r="CK3562" s="1" t="b">
        <f t="shared" si="1885"/>
        <v>0</v>
      </c>
      <c r="CL3562" s="1" t="b">
        <f t="shared" si="1886"/>
        <v>0</v>
      </c>
      <c r="CM3562" s="1" t="b">
        <f t="shared" si="1887"/>
        <v>1</v>
      </c>
      <c r="CN3562" s="1" t="b">
        <f t="shared" si="1888"/>
        <v>0</v>
      </c>
      <c r="CO3562" s="2" t="b">
        <f t="shared" si="1889"/>
        <v>0</v>
      </c>
      <c r="CP3562" s="2" t="b">
        <f t="shared" si="1890"/>
        <v>0</v>
      </c>
      <c r="CQ3562" s="2" t="b">
        <f t="shared" si="1891"/>
        <v>0</v>
      </c>
      <c r="CR3562" s="6" t="str">
        <f t="shared" si="1892"/>
        <v>Female</v>
      </c>
      <c r="CS3562" s="7">
        <f t="shared" si="1893"/>
        <v>0</v>
      </c>
      <c r="CT3562" s="7">
        <f t="shared" si="1894"/>
        <v>0</v>
      </c>
      <c r="CU3562" s="7">
        <f t="shared" si="1895"/>
        <v>0</v>
      </c>
      <c r="CV3562" s="7">
        <f t="shared" si="1896"/>
        <v>0</v>
      </c>
    </row>
    <row r="3563" spans="2:111" ht="203" x14ac:dyDescent="0.35">
      <c r="B3563" s="1" t="s">
        <v>13809</v>
      </c>
      <c r="C3563" s="9">
        <v>44712</v>
      </c>
      <c r="D3563" s="10" t="s">
        <v>13809</v>
      </c>
      <c r="E3563" s="1">
        <v>26</v>
      </c>
      <c r="F3563" s="1" t="s">
        <v>127</v>
      </c>
      <c r="G3563" s="1" t="s">
        <v>13809</v>
      </c>
      <c r="H3563" s="1" t="s">
        <v>13809</v>
      </c>
      <c r="I3563" s="9">
        <v>44184</v>
      </c>
      <c r="J3563" s="2" t="s">
        <v>109</v>
      </c>
      <c r="K3563" s="2" t="s">
        <v>13809</v>
      </c>
      <c r="L3563" s="9">
        <v>44202</v>
      </c>
      <c r="M3563" s="2" t="s">
        <v>109</v>
      </c>
      <c r="N3563" s="2" t="s">
        <v>13809</v>
      </c>
      <c r="O3563" s="2" t="s">
        <v>110</v>
      </c>
      <c r="P3563" s="2" t="s">
        <v>111</v>
      </c>
      <c r="S3563" s="2" t="s">
        <v>112</v>
      </c>
      <c r="T3563" s="2" t="s">
        <v>111</v>
      </c>
      <c r="U3563" s="2" t="b">
        <f t="shared" si="1899"/>
        <v>1</v>
      </c>
      <c r="V3563" s="2" t="s">
        <v>126</v>
      </c>
      <c r="W3563" s="1" t="s">
        <v>111</v>
      </c>
      <c r="Y3563" s="2" t="s">
        <v>112</v>
      </c>
      <c r="Z3563" s="2" t="s">
        <v>111</v>
      </c>
      <c r="AA3563" s="2" t="s">
        <v>112</v>
      </c>
      <c r="AB3563" s="2">
        <v>1</v>
      </c>
      <c r="AC3563" s="1" t="s">
        <v>111</v>
      </c>
      <c r="AF3563" s="1" t="s">
        <v>111</v>
      </c>
      <c r="AJ3563" s="1" t="s">
        <v>115</v>
      </c>
      <c r="AK3563" s="1" t="s">
        <v>150</v>
      </c>
      <c r="AO3563" s="1" t="s">
        <v>166</v>
      </c>
      <c r="AU3563" s="1" t="s">
        <v>238</v>
      </c>
      <c r="AX3563" s="1">
        <v>66</v>
      </c>
      <c r="AZ3563" s="1" t="s">
        <v>310</v>
      </c>
      <c r="BA3563" s="1" t="s">
        <v>12466</v>
      </c>
      <c r="BE3563" s="1" t="s">
        <v>12467</v>
      </c>
      <c r="BG3563" s="1" t="s">
        <v>12468</v>
      </c>
      <c r="BJ3563" s="1" t="s">
        <v>111</v>
      </c>
      <c r="BN3563" s="1" t="s">
        <v>111</v>
      </c>
      <c r="BQ3563" s="1" t="s">
        <v>121</v>
      </c>
      <c r="BR3563" s="1" t="s">
        <v>122</v>
      </c>
      <c r="BS3563" s="1" t="s">
        <v>112</v>
      </c>
      <c r="BU3563" s="34" t="s">
        <v>12469</v>
      </c>
      <c r="BV3563" s="9">
        <v>44756</v>
      </c>
      <c r="BW3563" s="34" t="s">
        <v>15295</v>
      </c>
      <c r="BY3563" s="2" t="s">
        <v>153</v>
      </c>
      <c r="BZ3563" s="2" t="s">
        <v>124</v>
      </c>
      <c r="CB3563" s="1" t="s">
        <v>258</v>
      </c>
      <c r="CD3563" s="1" t="b">
        <f t="shared" si="1900"/>
        <v>1</v>
      </c>
      <c r="CE3563" s="1" t="b">
        <f t="shared" si="1901"/>
        <v>0</v>
      </c>
      <c r="CF3563" s="1" t="b">
        <f t="shared" si="1880"/>
        <v>0</v>
      </c>
      <c r="CG3563" s="1" t="b">
        <f t="shared" si="1881"/>
        <v>0</v>
      </c>
      <c r="CH3563" s="1" t="b">
        <f t="shared" si="1882"/>
        <v>0</v>
      </c>
      <c r="CI3563" s="1" t="b">
        <f t="shared" si="1883"/>
        <v>0</v>
      </c>
      <c r="CJ3563" s="1" t="b">
        <f t="shared" si="1884"/>
        <v>1</v>
      </c>
      <c r="CK3563" s="1" t="b">
        <f t="shared" si="1885"/>
        <v>0</v>
      </c>
      <c r="CL3563" s="1" t="b">
        <f t="shared" si="1886"/>
        <v>0</v>
      </c>
      <c r="CM3563" s="1" t="b">
        <f t="shared" si="1887"/>
        <v>0</v>
      </c>
      <c r="CN3563" s="1" t="b">
        <f t="shared" si="1888"/>
        <v>0</v>
      </c>
      <c r="CO3563" s="2" t="b">
        <f t="shared" si="1889"/>
        <v>1</v>
      </c>
      <c r="CP3563" s="2" t="b">
        <f t="shared" si="1890"/>
        <v>1</v>
      </c>
      <c r="CQ3563" s="2" t="b">
        <f t="shared" si="1891"/>
        <v>0</v>
      </c>
      <c r="CR3563" s="6" t="str">
        <f t="shared" si="1892"/>
        <v>Male</v>
      </c>
      <c r="CS3563" s="7">
        <f t="shared" si="1893"/>
        <v>1</v>
      </c>
      <c r="CT3563" s="7">
        <f t="shared" si="1894"/>
        <v>0</v>
      </c>
      <c r="CU3563" s="7">
        <f t="shared" si="1895"/>
        <v>0</v>
      </c>
      <c r="CV3563" s="7">
        <f t="shared" si="1896"/>
        <v>1</v>
      </c>
    </row>
    <row r="3564" spans="2:111" ht="159.5" x14ac:dyDescent="0.35">
      <c r="B3564" s="1" t="s">
        <v>13809</v>
      </c>
      <c r="C3564" s="9">
        <v>44712</v>
      </c>
      <c r="D3564" s="10" t="s">
        <v>13809</v>
      </c>
      <c r="E3564" s="1">
        <v>50</v>
      </c>
      <c r="F3564" s="1" t="s">
        <v>127</v>
      </c>
      <c r="G3564" s="1" t="s">
        <v>13809</v>
      </c>
      <c r="H3564" s="1" t="s">
        <v>13809</v>
      </c>
      <c r="I3564" s="9">
        <v>44275</v>
      </c>
      <c r="J3564" s="2" t="s">
        <v>128</v>
      </c>
      <c r="K3564" s="2" t="s">
        <v>13809</v>
      </c>
      <c r="L3564" s="9">
        <v>44303</v>
      </c>
      <c r="M3564" s="2" t="s">
        <v>128</v>
      </c>
      <c r="N3564" s="2" t="s">
        <v>13809</v>
      </c>
      <c r="O3564" s="2" t="s">
        <v>110</v>
      </c>
      <c r="P3564" s="2" t="s">
        <v>111</v>
      </c>
      <c r="S3564" s="2" t="s">
        <v>112</v>
      </c>
      <c r="T3564" s="2" t="s">
        <v>111</v>
      </c>
      <c r="U3564" s="2" t="b">
        <f t="shared" si="1899"/>
        <v>1</v>
      </c>
      <c r="V3564" s="2" t="s">
        <v>113</v>
      </c>
      <c r="W3564" s="1" t="s">
        <v>112</v>
      </c>
      <c r="X3564" s="1" t="s">
        <v>138</v>
      </c>
      <c r="Y3564" s="2" t="s">
        <v>112</v>
      </c>
      <c r="Z3564" s="2" t="s">
        <v>111</v>
      </c>
      <c r="AA3564" s="2" t="s">
        <v>111</v>
      </c>
      <c r="AB3564" s="2">
        <v>12</v>
      </c>
      <c r="AC3564" s="1" t="s">
        <v>111</v>
      </c>
      <c r="AF3564" s="1" t="s">
        <v>112</v>
      </c>
      <c r="AG3564" s="1" t="s">
        <v>110</v>
      </c>
      <c r="AH3564" s="1" t="s">
        <v>3623</v>
      </c>
      <c r="AI3564" s="1" t="s">
        <v>12470</v>
      </c>
      <c r="AJ3564" s="1" t="s">
        <v>115</v>
      </c>
      <c r="AK3564" s="1" t="s">
        <v>129</v>
      </c>
      <c r="AO3564" s="1" t="s">
        <v>117</v>
      </c>
      <c r="AS3564" s="1" t="s">
        <v>118</v>
      </c>
      <c r="AU3564" s="1" t="s">
        <v>132</v>
      </c>
      <c r="AZ3564" s="1" t="s">
        <v>120</v>
      </c>
      <c r="BA3564" s="1" t="s">
        <v>12471</v>
      </c>
      <c r="BG3564" s="1" t="s">
        <v>10300</v>
      </c>
      <c r="BH3564" s="1" t="s">
        <v>9907</v>
      </c>
      <c r="BJ3564" s="1" t="s">
        <v>111</v>
      </c>
      <c r="BN3564" s="1" t="s">
        <v>112</v>
      </c>
      <c r="BO3564" s="1" t="s">
        <v>234</v>
      </c>
      <c r="BP3564" s="1" t="s">
        <v>355</v>
      </c>
      <c r="BQ3564" s="1" t="s">
        <v>121</v>
      </c>
      <c r="BR3564" s="1" t="s">
        <v>122</v>
      </c>
      <c r="BS3564" s="1" t="s">
        <v>112</v>
      </c>
      <c r="BU3564" s="34" t="s">
        <v>12472</v>
      </c>
      <c r="BV3564" s="9">
        <v>44740</v>
      </c>
      <c r="BW3564" s="34" t="s">
        <v>12473</v>
      </c>
      <c r="BY3564" s="2" t="s">
        <v>174</v>
      </c>
      <c r="BZ3564" s="2" t="s">
        <v>124</v>
      </c>
      <c r="CB3564" s="1" t="s">
        <v>188</v>
      </c>
      <c r="CC3564" s="2" t="s">
        <v>113</v>
      </c>
      <c r="CD3564" s="1" t="b">
        <f t="shared" si="1900"/>
        <v>0</v>
      </c>
      <c r="CE3564" s="1" t="b">
        <f t="shared" si="1901"/>
        <v>0</v>
      </c>
      <c r="CF3564" s="1" t="b">
        <f t="shared" si="1880"/>
        <v>0</v>
      </c>
      <c r="CG3564" s="1" t="b">
        <f t="shared" si="1881"/>
        <v>0</v>
      </c>
      <c r="CH3564" s="1" t="b">
        <f t="shared" si="1882"/>
        <v>0</v>
      </c>
      <c r="CI3564" s="1" t="b">
        <f t="shared" si="1883"/>
        <v>0</v>
      </c>
      <c r="CJ3564" s="1" t="b">
        <f t="shared" si="1884"/>
        <v>0</v>
      </c>
      <c r="CK3564" s="1" t="b">
        <f t="shared" si="1885"/>
        <v>0</v>
      </c>
      <c r="CL3564" s="1" t="b">
        <f t="shared" si="1886"/>
        <v>0</v>
      </c>
      <c r="CM3564" s="1" t="b">
        <f t="shared" si="1887"/>
        <v>1</v>
      </c>
      <c r="CN3564" s="1" t="b">
        <f t="shared" si="1888"/>
        <v>0</v>
      </c>
      <c r="CO3564" s="2" t="b">
        <f t="shared" si="1889"/>
        <v>0</v>
      </c>
      <c r="CP3564" s="2" t="b">
        <f t="shared" si="1890"/>
        <v>0</v>
      </c>
      <c r="CQ3564" s="2" t="b">
        <f t="shared" si="1891"/>
        <v>1</v>
      </c>
      <c r="CR3564" s="6" t="str">
        <f t="shared" si="1892"/>
        <v>Male</v>
      </c>
      <c r="CS3564" s="7">
        <f t="shared" si="1893"/>
        <v>0</v>
      </c>
      <c r="CT3564" s="7">
        <f t="shared" si="1894"/>
        <v>1</v>
      </c>
      <c r="CU3564" s="7">
        <f t="shared" si="1895"/>
        <v>0</v>
      </c>
      <c r="CV3564" s="7">
        <f t="shared" si="1896"/>
        <v>0</v>
      </c>
    </row>
    <row r="3565" spans="2:111" ht="87" x14ac:dyDescent="0.35">
      <c r="B3565" s="1" t="s">
        <v>13809</v>
      </c>
      <c r="C3565" s="9">
        <v>44713</v>
      </c>
      <c r="D3565" s="10" t="s">
        <v>13809</v>
      </c>
      <c r="E3565" s="1">
        <v>15</v>
      </c>
      <c r="F3565" s="1" t="s">
        <v>108</v>
      </c>
      <c r="G3565" s="1" t="s">
        <v>13809</v>
      </c>
      <c r="H3565" s="1" t="s">
        <v>13809</v>
      </c>
      <c r="I3565" s="9">
        <v>44420</v>
      </c>
      <c r="J3565" s="2" t="s">
        <v>109</v>
      </c>
      <c r="K3565" s="2" t="s">
        <v>13809</v>
      </c>
      <c r="L3565" s="9">
        <v>44446</v>
      </c>
      <c r="M3565" s="2" t="s">
        <v>109</v>
      </c>
      <c r="N3565" s="2" t="s">
        <v>13809</v>
      </c>
      <c r="O3565" s="2" t="s">
        <v>110</v>
      </c>
      <c r="P3565" s="2" t="s">
        <v>111</v>
      </c>
      <c r="S3565" s="2" t="s">
        <v>112</v>
      </c>
      <c r="T3565" s="2" t="s">
        <v>111</v>
      </c>
      <c r="U3565" s="2" t="b">
        <f t="shared" si="1899"/>
        <v>1</v>
      </c>
      <c r="V3565" s="2" t="s">
        <v>113</v>
      </c>
      <c r="W3565" s="1" t="s">
        <v>112</v>
      </c>
      <c r="X3565" s="1" t="s">
        <v>138</v>
      </c>
      <c r="Y3565" s="2" t="s">
        <v>111</v>
      </c>
      <c r="AF3565" s="1" t="s">
        <v>111</v>
      </c>
      <c r="AJ3565" s="1" t="s">
        <v>115</v>
      </c>
      <c r="AK3565" s="1" t="s">
        <v>129</v>
      </c>
      <c r="AO3565" s="1" t="s">
        <v>151</v>
      </c>
      <c r="AS3565" s="1" t="s">
        <v>140</v>
      </c>
      <c r="BJ3565" s="1" t="s">
        <v>111</v>
      </c>
      <c r="BN3565" s="1" t="s">
        <v>112</v>
      </c>
      <c r="BO3565" s="1" t="s">
        <v>148</v>
      </c>
      <c r="BP3565" s="1" t="s">
        <v>12474</v>
      </c>
      <c r="BQ3565" s="1" t="s">
        <v>121</v>
      </c>
      <c r="BR3565" s="1" t="s">
        <v>122</v>
      </c>
      <c r="BS3565" s="1" t="s">
        <v>111</v>
      </c>
      <c r="BT3565" s="34" t="s">
        <v>12475</v>
      </c>
      <c r="BU3565" s="34" t="s">
        <v>12476</v>
      </c>
      <c r="BV3565" s="9">
        <v>44875</v>
      </c>
      <c r="BW3565" s="34" t="s">
        <v>12477</v>
      </c>
      <c r="BY3565" s="2" t="s">
        <v>123</v>
      </c>
      <c r="BZ3565" s="2" t="s">
        <v>124</v>
      </c>
      <c r="CA3565" s="2">
        <v>2</v>
      </c>
      <c r="CB3565" s="1" t="s">
        <v>253</v>
      </c>
      <c r="CC3565" s="2" t="s">
        <v>113</v>
      </c>
      <c r="CD3565" s="1" t="b">
        <f t="shared" si="1900"/>
        <v>1</v>
      </c>
      <c r="CE3565" s="1" t="b">
        <f t="shared" si="1901"/>
        <v>1</v>
      </c>
      <c r="CF3565" s="1" t="b">
        <f t="shared" si="1880"/>
        <v>0</v>
      </c>
      <c r="CG3565" s="1" t="b">
        <f t="shared" si="1881"/>
        <v>1</v>
      </c>
      <c r="CH3565" s="1" t="b">
        <f t="shared" si="1882"/>
        <v>0</v>
      </c>
      <c r="CI3565" s="1" t="b">
        <f t="shared" si="1883"/>
        <v>0</v>
      </c>
      <c r="CJ3565" s="1" t="b">
        <f t="shared" si="1884"/>
        <v>0</v>
      </c>
      <c r="CK3565" s="1" t="b">
        <f t="shared" si="1885"/>
        <v>0</v>
      </c>
      <c r="CL3565" s="1" t="b">
        <f t="shared" si="1886"/>
        <v>0</v>
      </c>
      <c r="CM3565" s="1" t="b">
        <f t="shared" si="1887"/>
        <v>0</v>
      </c>
      <c r="CN3565" s="1" t="b">
        <f t="shared" si="1888"/>
        <v>0</v>
      </c>
      <c r="CO3565" s="2" t="b">
        <f t="shared" si="1889"/>
        <v>0</v>
      </c>
      <c r="CP3565" s="2" t="b">
        <f t="shared" si="1890"/>
        <v>0</v>
      </c>
      <c r="CQ3565" s="2" t="b">
        <f t="shared" si="1891"/>
        <v>0</v>
      </c>
      <c r="CR3565" s="6" t="str">
        <f t="shared" si="1892"/>
        <v>Female</v>
      </c>
      <c r="CS3565" s="7">
        <f t="shared" si="1893"/>
        <v>1</v>
      </c>
      <c r="CT3565" s="7">
        <f t="shared" si="1894"/>
        <v>0</v>
      </c>
      <c r="CU3565" s="7">
        <f t="shared" si="1895"/>
        <v>0</v>
      </c>
      <c r="CV3565" s="7">
        <f t="shared" si="1896"/>
        <v>1</v>
      </c>
    </row>
    <row r="3566" spans="2:111" ht="145" x14ac:dyDescent="0.35">
      <c r="B3566" s="1" t="s">
        <v>13809</v>
      </c>
      <c r="C3566" s="9">
        <v>44714</v>
      </c>
      <c r="D3566" s="10" t="s">
        <v>13809</v>
      </c>
      <c r="E3566" s="1">
        <v>26</v>
      </c>
      <c r="F3566" s="1" t="s">
        <v>108</v>
      </c>
      <c r="G3566" s="1" t="s">
        <v>13809</v>
      </c>
      <c r="H3566" s="1" t="s">
        <v>13809</v>
      </c>
      <c r="J3566" s="2" t="s">
        <v>409</v>
      </c>
      <c r="K3566" s="2" t="s">
        <v>13809</v>
      </c>
      <c r="N3566" s="2" t="s">
        <v>13809</v>
      </c>
      <c r="O3566" s="2" t="s">
        <v>110</v>
      </c>
      <c r="P3566" s="2" t="s">
        <v>112</v>
      </c>
      <c r="Q3566" s="2" t="s">
        <v>1731</v>
      </c>
      <c r="R3566" s="2" t="s">
        <v>12478</v>
      </c>
      <c r="S3566" s="2" t="s">
        <v>112</v>
      </c>
      <c r="T3566" s="2" t="s">
        <v>111</v>
      </c>
      <c r="U3566" s="2" t="b">
        <f t="shared" si="1899"/>
        <v>1</v>
      </c>
      <c r="V3566" s="2" t="s">
        <v>126</v>
      </c>
      <c r="W3566" s="1" t="s">
        <v>112</v>
      </c>
      <c r="X3566" s="1" t="s">
        <v>114</v>
      </c>
      <c r="Y3566" s="2" t="s">
        <v>111</v>
      </c>
      <c r="AF3566" s="1" t="s">
        <v>111</v>
      </c>
      <c r="AH3566" s="1" t="s">
        <v>193</v>
      </c>
      <c r="AI3566" s="1" t="s">
        <v>12479</v>
      </c>
      <c r="AK3566" s="1" t="s">
        <v>291</v>
      </c>
      <c r="AN3566" s="1" t="s">
        <v>12480</v>
      </c>
      <c r="AO3566" s="1" t="s">
        <v>117</v>
      </c>
      <c r="AU3566" s="1" t="s">
        <v>177</v>
      </c>
      <c r="AX3566" s="1">
        <v>10</v>
      </c>
      <c r="AZ3566" s="1" t="s">
        <v>120</v>
      </c>
      <c r="BA3566" s="1" t="s">
        <v>12481</v>
      </c>
      <c r="BG3566" s="1" t="s">
        <v>5981</v>
      </c>
      <c r="BH3566" s="1" t="s">
        <v>4749</v>
      </c>
      <c r="BJ3566" s="1" t="s">
        <v>112</v>
      </c>
      <c r="BK3566" s="1" t="s">
        <v>112</v>
      </c>
      <c r="BL3566" s="1" t="s">
        <v>12482</v>
      </c>
      <c r="BQ3566" s="1" t="s">
        <v>121</v>
      </c>
      <c r="BR3566" s="1" t="s">
        <v>122</v>
      </c>
      <c r="BU3566" s="34" t="s">
        <v>12483</v>
      </c>
      <c r="BV3566" s="9">
        <v>44715</v>
      </c>
      <c r="BW3566" s="34" t="s">
        <v>12484</v>
      </c>
      <c r="BY3566" s="2" t="s">
        <v>153</v>
      </c>
      <c r="BZ3566" s="2" t="s">
        <v>124</v>
      </c>
      <c r="CB3566" s="1" t="s">
        <v>227</v>
      </c>
      <c r="CD3566" s="1" t="b">
        <f t="shared" si="1900"/>
        <v>1</v>
      </c>
      <c r="CE3566" s="1" t="b">
        <f t="shared" si="1901"/>
        <v>0</v>
      </c>
      <c r="CF3566" s="1" t="b">
        <f t="shared" si="1880"/>
        <v>0</v>
      </c>
      <c r="CG3566" s="1" t="b">
        <f t="shared" si="1881"/>
        <v>0</v>
      </c>
      <c r="CH3566" s="1" t="b">
        <f t="shared" si="1882"/>
        <v>0</v>
      </c>
      <c r="CI3566" s="1" t="b">
        <f t="shared" si="1883"/>
        <v>0</v>
      </c>
      <c r="CJ3566" s="1" t="b">
        <f t="shared" si="1884"/>
        <v>1</v>
      </c>
      <c r="CK3566" s="1" t="b">
        <f t="shared" si="1885"/>
        <v>0</v>
      </c>
      <c r="CL3566" s="1" t="b">
        <f t="shared" si="1886"/>
        <v>0</v>
      </c>
      <c r="CM3566" s="1" t="b">
        <f t="shared" si="1887"/>
        <v>0</v>
      </c>
      <c r="CN3566" s="1" t="b">
        <f t="shared" si="1888"/>
        <v>0</v>
      </c>
      <c r="CO3566" s="2" t="b">
        <f t="shared" si="1889"/>
        <v>0</v>
      </c>
      <c r="CP3566" s="2" t="b">
        <f t="shared" si="1890"/>
        <v>0</v>
      </c>
      <c r="CQ3566" s="2" t="b">
        <f t="shared" si="1891"/>
        <v>0</v>
      </c>
      <c r="CR3566" s="6" t="str">
        <f t="shared" si="1892"/>
        <v>Female</v>
      </c>
      <c r="CS3566" s="7">
        <f t="shared" si="1893"/>
        <v>0</v>
      </c>
      <c r="CT3566" s="7">
        <f t="shared" si="1894"/>
        <v>0</v>
      </c>
      <c r="CU3566" s="7">
        <f t="shared" si="1895"/>
        <v>1</v>
      </c>
      <c r="CV3566" s="7">
        <f t="shared" si="1896"/>
        <v>0</v>
      </c>
      <c r="CW3566" s="7">
        <f>COUNTIF(M3566,"=*moderna*")</f>
        <v>0</v>
      </c>
      <c r="CX3566" s="1" t="b">
        <f>AND(E3566&lt;30,NOT(E3566="."),NOT(E3566=""))</f>
        <v>1</v>
      </c>
      <c r="CY3566" s="1" t="b">
        <f>AND(E3566&gt;17,E3566&lt;41,NOT(E3566="."),NOT(E3566=""))</f>
        <v>1</v>
      </c>
    </row>
    <row r="3567" spans="2:111" ht="377" x14ac:dyDescent="0.35">
      <c r="B3567" s="1" t="s">
        <v>13809</v>
      </c>
      <c r="C3567" s="9">
        <v>44714</v>
      </c>
      <c r="D3567" s="10" t="s">
        <v>13809</v>
      </c>
      <c r="E3567" s="1">
        <v>74</v>
      </c>
      <c r="F3567" s="1" t="s">
        <v>127</v>
      </c>
      <c r="G3567" s="1" t="s">
        <v>13809</v>
      </c>
      <c r="H3567" s="1" t="s">
        <v>13809</v>
      </c>
      <c r="I3567" s="9">
        <v>44182</v>
      </c>
      <c r="J3567" s="2" t="s">
        <v>109</v>
      </c>
      <c r="K3567" s="2" t="s">
        <v>13809</v>
      </c>
      <c r="L3567" s="9">
        <v>44203</v>
      </c>
      <c r="M3567" s="2" t="s">
        <v>109</v>
      </c>
      <c r="N3567" s="2" t="s">
        <v>13809</v>
      </c>
      <c r="O3567" s="2" t="s">
        <v>110</v>
      </c>
      <c r="P3567" s="2" t="s">
        <v>111</v>
      </c>
      <c r="S3567" s="2" t="s">
        <v>112</v>
      </c>
      <c r="T3567" s="2" t="s">
        <v>111</v>
      </c>
      <c r="U3567" s="2" t="b">
        <f t="shared" si="1899"/>
        <v>1</v>
      </c>
      <c r="V3567" s="2" t="s">
        <v>113</v>
      </c>
      <c r="W3567" s="1" t="s">
        <v>112</v>
      </c>
      <c r="X3567" s="1" t="s">
        <v>138</v>
      </c>
      <c r="Y3567" s="2" t="s">
        <v>112</v>
      </c>
      <c r="Z3567" s="2" t="s">
        <v>111</v>
      </c>
      <c r="AA3567" s="2" t="s">
        <v>111</v>
      </c>
      <c r="AB3567" s="2">
        <v>12</v>
      </c>
      <c r="AC3567" s="1" t="s">
        <v>111</v>
      </c>
      <c r="AF3567" s="1" t="s">
        <v>111</v>
      </c>
      <c r="AJ3567" s="1" t="s">
        <v>115</v>
      </c>
      <c r="AK3567" s="1" t="s">
        <v>215</v>
      </c>
      <c r="AO3567" s="1" t="s">
        <v>166</v>
      </c>
      <c r="AS3567" s="1" t="s">
        <v>140</v>
      </c>
      <c r="AU3567" s="1" t="s">
        <v>177</v>
      </c>
      <c r="AX3567" s="1" t="s">
        <v>805</v>
      </c>
      <c r="AZ3567" s="1" t="s">
        <v>120</v>
      </c>
      <c r="BA3567" s="1" t="s">
        <v>12485</v>
      </c>
      <c r="BG3567" s="1" t="s">
        <v>158</v>
      </c>
      <c r="BH3567" s="1" t="s">
        <v>158</v>
      </c>
      <c r="BJ3567" s="1" t="s">
        <v>111</v>
      </c>
      <c r="BN3567" s="1" t="s">
        <v>112</v>
      </c>
      <c r="BO3567" s="1" t="s">
        <v>148</v>
      </c>
      <c r="BP3567" s="1" t="s">
        <v>12486</v>
      </c>
      <c r="BQ3567" s="1" t="s">
        <v>121</v>
      </c>
      <c r="BR3567" s="1" t="s">
        <v>122</v>
      </c>
      <c r="BS3567" s="1" t="s">
        <v>111</v>
      </c>
      <c r="BT3567" s="34" t="s">
        <v>12487</v>
      </c>
      <c r="BU3567" s="34" t="s">
        <v>12488</v>
      </c>
      <c r="BV3567" s="9">
        <v>44767</v>
      </c>
      <c r="BW3567" s="34" t="s">
        <v>12489</v>
      </c>
      <c r="BY3567" s="2" t="s">
        <v>123</v>
      </c>
      <c r="BZ3567" s="2" t="s">
        <v>124</v>
      </c>
      <c r="CA3567" s="2">
        <v>4</v>
      </c>
      <c r="CB3567" s="1" t="s">
        <v>505</v>
      </c>
      <c r="CC3567" s="2" t="s">
        <v>113</v>
      </c>
      <c r="CD3567" s="1" t="b">
        <f t="shared" si="1900"/>
        <v>0</v>
      </c>
      <c r="CE3567" s="1" t="b">
        <f t="shared" si="1901"/>
        <v>0</v>
      </c>
      <c r="CF3567" s="1" t="b">
        <f t="shared" si="1880"/>
        <v>0</v>
      </c>
      <c r="CG3567" s="1" t="b">
        <f t="shared" si="1881"/>
        <v>0</v>
      </c>
      <c r="CH3567" s="1" t="b">
        <f t="shared" si="1882"/>
        <v>0</v>
      </c>
      <c r="CI3567" s="1" t="b">
        <f t="shared" si="1883"/>
        <v>0</v>
      </c>
      <c r="CJ3567" s="1" t="b">
        <f t="shared" si="1884"/>
        <v>0</v>
      </c>
      <c r="CK3567" s="1" t="b">
        <f t="shared" si="1885"/>
        <v>0</v>
      </c>
      <c r="CL3567" s="1" t="b">
        <f t="shared" si="1886"/>
        <v>0</v>
      </c>
      <c r="CM3567" s="1" t="b">
        <f t="shared" si="1887"/>
        <v>0</v>
      </c>
      <c r="CN3567" s="1" t="b">
        <f t="shared" si="1888"/>
        <v>1</v>
      </c>
      <c r="CO3567" s="2" t="b">
        <f t="shared" si="1889"/>
        <v>0</v>
      </c>
      <c r="CP3567" s="2" t="b">
        <f t="shared" si="1890"/>
        <v>0</v>
      </c>
      <c r="CQ3567" s="2" t="b">
        <f t="shared" si="1891"/>
        <v>1</v>
      </c>
      <c r="CR3567" s="6" t="str">
        <f t="shared" si="1892"/>
        <v>Male</v>
      </c>
      <c r="CS3567" s="7">
        <f t="shared" si="1893"/>
        <v>1</v>
      </c>
      <c r="CT3567" s="7">
        <f t="shared" si="1894"/>
        <v>0</v>
      </c>
      <c r="CU3567" s="7">
        <f t="shared" si="1895"/>
        <v>0</v>
      </c>
      <c r="CV3567" s="7">
        <f t="shared" si="1896"/>
        <v>1</v>
      </c>
    </row>
    <row r="3568" spans="2:111" ht="145" x14ac:dyDescent="0.35">
      <c r="B3568" s="1" t="s">
        <v>13809</v>
      </c>
      <c r="C3568" s="9">
        <v>44717</v>
      </c>
      <c r="D3568" s="10" t="s">
        <v>13809</v>
      </c>
      <c r="E3568" s="1">
        <v>22</v>
      </c>
      <c r="F3568" s="1" t="s">
        <v>108</v>
      </c>
      <c r="G3568" s="1" t="s">
        <v>13809</v>
      </c>
      <c r="H3568" s="1" t="s">
        <v>13809</v>
      </c>
      <c r="I3568" s="9">
        <v>44707</v>
      </c>
      <c r="J3568" s="2" t="s">
        <v>128</v>
      </c>
      <c r="K3568" s="2" t="s">
        <v>13809</v>
      </c>
      <c r="N3568" s="2" t="s">
        <v>13809</v>
      </c>
      <c r="O3568" s="2" t="s">
        <v>110</v>
      </c>
      <c r="P3568" s="2" t="s">
        <v>111</v>
      </c>
      <c r="S3568" s="2" t="s">
        <v>112</v>
      </c>
      <c r="T3568" s="2" t="s">
        <v>111</v>
      </c>
      <c r="U3568" s="2" t="b">
        <f t="shared" si="1899"/>
        <v>1</v>
      </c>
      <c r="V3568" s="2" t="s">
        <v>126</v>
      </c>
      <c r="W3568" s="1" t="s">
        <v>112</v>
      </c>
      <c r="X3568" s="1" t="s">
        <v>114</v>
      </c>
      <c r="Y3568" s="2" t="s">
        <v>112</v>
      </c>
      <c r="Z3568" s="2" t="s">
        <v>112</v>
      </c>
      <c r="AB3568" s="2">
        <v>4</v>
      </c>
      <c r="AC3568" s="1" t="s">
        <v>111</v>
      </c>
      <c r="AF3568" s="1" t="s">
        <v>111</v>
      </c>
      <c r="AJ3568" s="1" t="s">
        <v>115</v>
      </c>
      <c r="AK3568" s="1" t="s">
        <v>129</v>
      </c>
      <c r="AO3568" s="1" t="s">
        <v>151</v>
      </c>
      <c r="BJ3568" s="1" t="s">
        <v>111</v>
      </c>
      <c r="BN3568" s="1" t="s">
        <v>112</v>
      </c>
      <c r="BO3568" s="1" t="s">
        <v>148</v>
      </c>
      <c r="BP3568" s="1" t="s">
        <v>12986</v>
      </c>
      <c r="BQ3568" s="1" t="s">
        <v>121</v>
      </c>
      <c r="BR3568" s="1" t="s">
        <v>122</v>
      </c>
      <c r="BU3568" s="34" t="s">
        <v>12987</v>
      </c>
      <c r="BV3568" s="9">
        <v>44717</v>
      </c>
      <c r="BW3568" s="34" t="s">
        <v>15296</v>
      </c>
      <c r="BY3568" s="2" t="s">
        <v>153</v>
      </c>
      <c r="BZ3568" s="2" t="s">
        <v>124</v>
      </c>
      <c r="CB3568" s="1" t="s">
        <v>8703</v>
      </c>
      <c r="CD3568" s="1" t="b">
        <f t="shared" si="1900"/>
        <v>1</v>
      </c>
      <c r="CE3568" s="1" t="b">
        <f t="shared" si="1901"/>
        <v>0</v>
      </c>
      <c r="CF3568" s="1" t="b">
        <f t="shared" si="1880"/>
        <v>0</v>
      </c>
      <c r="CG3568" s="1" t="b">
        <f t="shared" si="1881"/>
        <v>0</v>
      </c>
      <c r="CH3568" s="1" t="b">
        <f t="shared" si="1882"/>
        <v>0</v>
      </c>
      <c r="CI3568" s="1" t="b">
        <f t="shared" si="1883"/>
        <v>1</v>
      </c>
      <c r="CJ3568" s="1" t="b">
        <f t="shared" si="1884"/>
        <v>0</v>
      </c>
      <c r="CK3568" s="1" t="b">
        <f t="shared" si="1885"/>
        <v>0</v>
      </c>
      <c r="CL3568" s="1" t="b">
        <f t="shared" si="1886"/>
        <v>0</v>
      </c>
      <c r="CM3568" s="1" t="b">
        <f t="shared" si="1887"/>
        <v>0</v>
      </c>
      <c r="CN3568" s="1" t="b">
        <f t="shared" si="1888"/>
        <v>0</v>
      </c>
      <c r="CO3568" s="2" t="b">
        <f t="shared" si="1889"/>
        <v>1</v>
      </c>
      <c r="CP3568" s="2" t="b">
        <f t="shared" si="1890"/>
        <v>1</v>
      </c>
      <c r="CQ3568" s="2" t="b">
        <f t="shared" si="1891"/>
        <v>0</v>
      </c>
      <c r="CR3568" s="6" t="str">
        <f t="shared" si="1892"/>
        <v>Female</v>
      </c>
      <c r="CS3568" s="7">
        <f t="shared" si="1893"/>
        <v>0</v>
      </c>
      <c r="CT3568" s="7">
        <f t="shared" si="1894"/>
        <v>1</v>
      </c>
      <c r="CU3568" s="7">
        <f t="shared" si="1895"/>
        <v>0</v>
      </c>
      <c r="CV3568" s="7">
        <f t="shared" si="1896"/>
        <v>0</v>
      </c>
    </row>
    <row r="3569" spans="2:100" ht="174" x14ac:dyDescent="0.35">
      <c r="B3569" s="1" t="s">
        <v>13809</v>
      </c>
      <c r="C3569" s="9">
        <v>44717</v>
      </c>
      <c r="D3569" s="10" t="s">
        <v>13809</v>
      </c>
      <c r="E3569" s="1">
        <v>17</v>
      </c>
      <c r="F3569" s="1" t="s">
        <v>127</v>
      </c>
      <c r="G3569" s="1" t="s">
        <v>13809</v>
      </c>
      <c r="H3569" s="1" t="s">
        <v>13809</v>
      </c>
      <c r="I3569" s="2" t="s">
        <v>183</v>
      </c>
      <c r="J3569" s="2" t="s">
        <v>163</v>
      </c>
      <c r="K3569" s="2" t="s">
        <v>13809</v>
      </c>
      <c r="L3569" s="2" t="s">
        <v>183</v>
      </c>
      <c r="M3569" s="2" t="s">
        <v>163</v>
      </c>
      <c r="N3569" s="2" t="s">
        <v>13809</v>
      </c>
      <c r="O3569" s="2" t="s">
        <v>110</v>
      </c>
      <c r="P3569" s="2" t="s">
        <v>111</v>
      </c>
      <c r="S3569" s="2" t="s">
        <v>112</v>
      </c>
      <c r="T3569" s="2" t="s">
        <v>111</v>
      </c>
      <c r="U3569" s="2" t="b">
        <f t="shared" si="1899"/>
        <v>1</v>
      </c>
      <c r="V3569" s="2" t="s">
        <v>113</v>
      </c>
      <c r="W3569" s="1" t="s">
        <v>112</v>
      </c>
      <c r="X3569" s="1" t="s">
        <v>114</v>
      </c>
      <c r="Y3569" s="2" t="s">
        <v>112</v>
      </c>
      <c r="Z3569" s="2" t="s">
        <v>111</v>
      </c>
      <c r="AA3569" s="2" t="s">
        <v>111</v>
      </c>
      <c r="AB3569" s="2">
        <v>2</v>
      </c>
      <c r="AC3569" s="1" t="s">
        <v>111</v>
      </c>
      <c r="AF3569" s="1" t="s">
        <v>111</v>
      </c>
      <c r="AH3569" s="1" t="s">
        <v>193</v>
      </c>
      <c r="AI3569" s="1" t="s">
        <v>12490</v>
      </c>
      <c r="AJ3569" s="1" t="s">
        <v>115</v>
      </c>
      <c r="AK3569" s="1" t="s">
        <v>201</v>
      </c>
      <c r="AN3569" s="1" t="s">
        <v>12491</v>
      </c>
      <c r="AO3569" s="1" t="s">
        <v>117</v>
      </c>
      <c r="AS3569" s="1" t="s">
        <v>118</v>
      </c>
      <c r="AZ3569" s="1" t="s">
        <v>2359</v>
      </c>
      <c r="BC3569" s="1" t="s">
        <v>12492</v>
      </c>
      <c r="BF3569" s="1" t="s">
        <v>12493</v>
      </c>
      <c r="BJ3569" s="1" t="s">
        <v>112</v>
      </c>
      <c r="BK3569" s="1" t="s">
        <v>112</v>
      </c>
      <c r="BL3569" s="1" t="s">
        <v>318</v>
      </c>
      <c r="BQ3569" s="1" t="s">
        <v>121</v>
      </c>
      <c r="BR3569" s="1" t="s">
        <v>122</v>
      </c>
      <c r="BS3569" s="1" t="s">
        <v>112</v>
      </c>
      <c r="BU3569" s="34" t="s">
        <v>12494</v>
      </c>
      <c r="BV3569" s="9">
        <v>44735</v>
      </c>
      <c r="BW3569" s="34" t="s">
        <v>12495</v>
      </c>
      <c r="BY3569" s="2" t="s">
        <v>123</v>
      </c>
      <c r="BZ3569" s="2" t="s">
        <v>124</v>
      </c>
      <c r="CA3569" s="2">
        <v>3</v>
      </c>
      <c r="CB3569" s="1" t="s">
        <v>290</v>
      </c>
      <c r="CC3569" s="2" t="s">
        <v>126</v>
      </c>
      <c r="CD3569" s="1" t="b">
        <f t="shared" si="1900"/>
        <v>1</v>
      </c>
      <c r="CE3569" s="1" t="b">
        <f t="shared" si="1901"/>
        <v>1</v>
      </c>
      <c r="CF3569" s="1" t="b">
        <f t="shared" si="1880"/>
        <v>0</v>
      </c>
      <c r="CG3569" s="1" t="b">
        <f t="shared" si="1881"/>
        <v>0</v>
      </c>
      <c r="CH3569" s="1" t="b">
        <f t="shared" si="1882"/>
        <v>1</v>
      </c>
      <c r="CI3569" s="1" t="b">
        <f t="shared" si="1883"/>
        <v>0</v>
      </c>
      <c r="CJ3569" s="1" t="b">
        <f t="shared" si="1884"/>
        <v>0</v>
      </c>
      <c r="CK3569" s="1" t="b">
        <f t="shared" si="1885"/>
        <v>0</v>
      </c>
      <c r="CL3569" s="1" t="b">
        <f t="shared" si="1886"/>
        <v>0</v>
      </c>
      <c r="CM3569" s="1" t="b">
        <f t="shared" si="1887"/>
        <v>0</v>
      </c>
      <c r="CN3569" s="1" t="b">
        <f t="shared" si="1888"/>
        <v>0</v>
      </c>
      <c r="CO3569" s="2" t="b">
        <f t="shared" si="1889"/>
        <v>1</v>
      </c>
      <c r="CP3569" s="2" t="b">
        <f t="shared" si="1890"/>
        <v>1</v>
      </c>
      <c r="CQ3569" s="2" t="b">
        <f t="shared" si="1891"/>
        <v>0</v>
      </c>
      <c r="CR3569" s="6" t="str">
        <f t="shared" si="1892"/>
        <v>Male</v>
      </c>
      <c r="CS3569" s="7">
        <f t="shared" si="1893"/>
        <v>0</v>
      </c>
      <c r="CT3569" s="7">
        <f t="shared" si="1894"/>
        <v>0</v>
      </c>
      <c r="CU3569" s="7">
        <f t="shared" si="1895"/>
        <v>0</v>
      </c>
      <c r="CV3569" s="7">
        <f t="shared" si="1896"/>
        <v>0</v>
      </c>
    </row>
    <row r="3570" spans="2:100" ht="304.5" x14ac:dyDescent="0.35">
      <c r="B3570" s="1" t="s">
        <v>13809</v>
      </c>
      <c r="C3570" s="9">
        <v>44719</v>
      </c>
      <c r="D3570" s="10" t="s">
        <v>13809</v>
      </c>
      <c r="E3570" s="1">
        <v>74</v>
      </c>
      <c r="F3570" s="1" t="s">
        <v>108</v>
      </c>
      <c r="G3570" s="1" t="s">
        <v>13809</v>
      </c>
      <c r="H3570" s="1" t="s">
        <v>13809</v>
      </c>
      <c r="I3570" s="9">
        <v>44203</v>
      </c>
      <c r="J3570" s="2" t="s">
        <v>128</v>
      </c>
      <c r="K3570" s="2" t="s">
        <v>13809</v>
      </c>
      <c r="L3570" s="9">
        <v>44231</v>
      </c>
      <c r="M3570" s="2" t="s">
        <v>128</v>
      </c>
      <c r="N3570" s="2" t="s">
        <v>13809</v>
      </c>
      <c r="O3570" s="2" t="s">
        <v>315</v>
      </c>
      <c r="P3570" s="2" t="s">
        <v>111</v>
      </c>
      <c r="S3570" s="2" t="s">
        <v>112</v>
      </c>
      <c r="T3570" s="2" t="s">
        <v>111</v>
      </c>
      <c r="U3570" s="2" t="b">
        <f t="shared" si="1899"/>
        <v>1</v>
      </c>
      <c r="V3570" s="2" t="s">
        <v>126</v>
      </c>
      <c r="W3570" s="1" t="s">
        <v>112</v>
      </c>
      <c r="X3570" s="1" t="s">
        <v>114</v>
      </c>
      <c r="Y3570" s="2" t="s">
        <v>111</v>
      </c>
      <c r="AF3570" s="1" t="s">
        <v>112</v>
      </c>
      <c r="AG3570" s="1" t="s">
        <v>114</v>
      </c>
      <c r="AJ3570" s="1" t="s">
        <v>115</v>
      </c>
      <c r="AK3570" s="1" t="s">
        <v>349</v>
      </c>
      <c r="AN3570" s="1" t="s">
        <v>12496</v>
      </c>
      <c r="AO3570" s="1" t="s">
        <v>166</v>
      </c>
      <c r="AU3570" s="1" t="s">
        <v>119</v>
      </c>
      <c r="AX3570" s="1" t="s">
        <v>12497</v>
      </c>
      <c r="AZ3570" s="1" t="s">
        <v>133</v>
      </c>
      <c r="BA3570" s="1" t="s">
        <v>12498</v>
      </c>
      <c r="BE3570" s="1" t="s">
        <v>12499</v>
      </c>
      <c r="BG3570" s="1" t="s">
        <v>12500</v>
      </c>
      <c r="BH3570" s="1">
        <v>2</v>
      </c>
      <c r="BJ3570" s="1" t="s">
        <v>112</v>
      </c>
      <c r="BK3570" s="1" t="s">
        <v>112</v>
      </c>
      <c r="BL3570" s="1" t="s">
        <v>12501</v>
      </c>
      <c r="BM3570" s="1" t="s">
        <v>12502</v>
      </c>
      <c r="BQ3570" s="1" t="s">
        <v>1495</v>
      </c>
      <c r="BU3570" s="34" t="s">
        <v>7637</v>
      </c>
      <c r="BV3570" s="9">
        <v>44747</v>
      </c>
      <c r="BW3570" s="34" t="s">
        <v>15297</v>
      </c>
      <c r="BY3570" s="2" t="s">
        <v>153</v>
      </c>
      <c r="BZ3570" s="2" t="s">
        <v>124</v>
      </c>
      <c r="CB3570" s="1" t="s">
        <v>295</v>
      </c>
      <c r="CD3570" s="1" t="b">
        <f t="shared" si="1900"/>
        <v>0</v>
      </c>
      <c r="CE3570" s="1" t="b">
        <f t="shared" si="1901"/>
        <v>0</v>
      </c>
      <c r="CF3570" s="1" t="b">
        <f t="shared" si="1880"/>
        <v>0</v>
      </c>
      <c r="CG3570" s="1" t="b">
        <f t="shared" si="1881"/>
        <v>0</v>
      </c>
      <c r="CH3570" s="1" t="b">
        <f t="shared" si="1882"/>
        <v>0</v>
      </c>
      <c r="CI3570" s="1" t="b">
        <f t="shared" si="1883"/>
        <v>0</v>
      </c>
      <c r="CJ3570" s="1" t="b">
        <f t="shared" si="1884"/>
        <v>0</v>
      </c>
      <c r="CK3570" s="1" t="b">
        <f t="shared" si="1885"/>
        <v>0</v>
      </c>
      <c r="CL3570" s="1" t="b">
        <f t="shared" si="1886"/>
        <v>0</v>
      </c>
      <c r="CM3570" s="1" t="b">
        <f t="shared" si="1887"/>
        <v>0</v>
      </c>
      <c r="CN3570" s="1" t="b">
        <f t="shared" si="1888"/>
        <v>1</v>
      </c>
      <c r="CO3570" s="2" t="b">
        <f t="shared" si="1889"/>
        <v>0</v>
      </c>
      <c r="CP3570" s="2" t="b">
        <f t="shared" si="1890"/>
        <v>0</v>
      </c>
      <c r="CQ3570" s="2" t="b">
        <f t="shared" si="1891"/>
        <v>0</v>
      </c>
      <c r="CR3570" s="6" t="str">
        <f t="shared" si="1892"/>
        <v>Female</v>
      </c>
      <c r="CS3570" s="7">
        <f t="shared" si="1893"/>
        <v>0</v>
      </c>
      <c r="CT3570" s="7">
        <f t="shared" si="1894"/>
        <v>1</v>
      </c>
      <c r="CU3570" s="7">
        <f t="shared" si="1895"/>
        <v>0</v>
      </c>
      <c r="CV3570" s="7">
        <f t="shared" si="1896"/>
        <v>0</v>
      </c>
    </row>
    <row r="3571" spans="2:100" ht="290" x14ac:dyDescent="0.35">
      <c r="B3571" s="1" t="s">
        <v>13809</v>
      </c>
      <c r="C3571" s="9">
        <v>44719</v>
      </c>
      <c r="D3571" s="10" t="s">
        <v>13809</v>
      </c>
      <c r="E3571" s="1">
        <v>14</v>
      </c>
      <c r="F3571" s="1" t="s">
        <v>127</v>
      </c>
      <c r="G3571" s="1" t="s">
        <v>13809</v>
      </c>
      <c r="H3571" s="1" t="s">
        <v>13809</v>
      </c>
      <c r="I3571" s="9">
        <v>44343</v>
      </c>
      <c r="J3571" s="2" t="s">
        <v>109</v>
      </c>
      <c r="K3571" s="2" t="s">
        <v>13809</v>
      </c>
      <c r="L3571" s="9">
        <v>44364</v>
      </c>
      <c r="M3571" s="2" t="s">
        <v>109</v>
      </c>
      <c r="N3571" s="2" t="s">
        <v>13809</v>
      </c>
      <c r="O3571" s="2" t="s">
        <v>110</v>
      </c>
      <c r="P3571" s="2" t="s">
        <v>111</v>
      </c>
      <c r="S3571" s="2" t="s">
        <v>112</v>
      </c>
      <c r="T3571" s="2" t="s">
        <v>111</v>
      </c>
      <c r="U3571" s="2" t="b">
        <f t="shared" si="1899"/>
        <v>1</v>
      </c>
      <c r="V3571" s="2" t="s">
        <v>113</v>
      </c>
      <c r="W3571" s="1" t="s">
        <v>112</v>
      </c>
      <c r="X3571" s="1" t="s">
        <v>114</v>
      </c>
      <c r="Y3571" s="2" t="s">
        <v>112</v>
      </c>
      <c r="Z3571" s="2" t="s">
        <v>111</v>
      </c>
      <c r="AA3571" s="2" t="s">
        <v>111</v>
      </c>
      <c r="AB3571" s="2">
        <v>3</v>
      </c>
      <c r="AC3571" s="1" t="s">
        <v>111</v>
      </c>
      <c r="AF3571" s="1" t="s">
        <v>112</v>
      </c>
      <c r="AG3571" s="1" t="s">
        <v>114</v>
      </c>
      <c r="AJ3571" s="1" t="s">
        <v>115</v>
      </c>
      <c r="AK3571" s="1" t="s">
        <v>201</v>
      </c>
      <c r="AN3571" s="1" t="s">
        <v>12503</v>
      </c>
      <c r="AO3571" s="1" t="s">
        <v>166</v>
      </c>
      <c r="AS3571" s="1" t="s">
        <v>190</v>
      </c>
      <c r="AU3571" s="1" t="s">
        <v>132</v>
      </c>
      <c r="AZ3571" s="1" t="s">
        <v>230</v>
      </c>
      <c r="BA3571" s="1" t="s">
        <v>12504</v>
      </c>
      <c r="BC3571" s="1" t="s">
        <v>12505</v>
      </c>
      <c r="BF3571" s="1">
        <v>1015</v>
      </c>
      <c r="BG3571" s="1" t="s">
        <v>12506</v>
      </c>
      <c r="BH3571" s="1" t="s">
        <v>12507</v>
      </c>
      <c r="BJ3571" s="1" t="s">
        <v>112</v>
      </c>
      <c r="BK3571" s="1" t="s">
        <v>112</v>
      </c>
      <c r="BL3571" s="1" t="s">
        <v>12508</v>
      </c>
      <c r="BM3571" s="1" t="s">
        <v>12509</v>
      </c>
      <c r="BQ3571" s="1" t="s">
        <v>121</v>
      </c>
      <c r="BR3571" s="1" t="s">
        <v>122</v>
      </c>
      <c r="BS3571" s="1" t="s">
        <v>112</v>
      </c>
      <c r="BU3571" s="34" t="s">
        <v>12510</v>
      </c>
      <c r="BV3571" s="9">
        <v>44719</v>
      </c>
      <c r="BW3571" s="34" t="s">
        <v>15298</v>
      </c>
      <c r="BY3571" s="2" t="s">
        <v>156</v>
      </c>
      <c r="BZ3571" s="2" t="s">
        <v>124</v>
      </c>
      <c r="CA3571" s="2">
        <v>3</v>
      </c>
      <c r="CB3571" s="1" t="s">
        <v>219</v>
      </c>
      <c r="CC3571" s="2" t="s">
        <v>126</v>
      </c>
      <c r="CD3571" s="1" t="b">
        <f t="shared" si="1900"/>
        <v>1</v>
      </c>
      <c r="CE3571" s="1" t="b">
        <f t="shared" si="1901"/>
        <v>1</v>
      </c>
      <c r="CF3571" s="1" t="b">
        <f t="shared" si="1880"/>
        <v>0</v>
      </c>
      <c r="CG3571" s="1" t="b">
        <f t="shared" si="1881"/>
        <v>1</v>
      </c>
      <c r="CH3571" s="1" t="b">
        <f t="shared" si="1882"/>
        <v>0</v>
      </c>
      <c r="CI3571" s="1" t="b">
        <f t="shared" si="1883"/>
        <v>0</v>
      </c>
      <c r="CJ3571" s="1" t="b">
        <f t="shared" si="1884"/>
        <v>0</v>
      </c>
      <c r="CK3571" s="1" t="b">
        <f t="shared" si="1885"/>
        <v>0</v>
      </c>
      <c r="CL3571" s="1" t="b">
        <f t="shared" si="1886"/>
        <v>0</v>
      </c>
      <c r="CM3571" s="1" t="b">
        <f t="shared" si="1887"/>
        <v>0</v>
      </c>
      <c r="CN3571" s="1" t="b">
        <f t="shared" si="1888"/>
        <v>0</v>
      </c>
      <c r="CO3571" s="2" t="b">
        <f t="shared" si="1889"/>
        <v>1</v>
      </c>
      <c r="CP3571" s="2" t="b">
        <f t="shared" si="1890"/>
        <v>1</v>
      </c>
      <c r="CQ3571" s="2" t="b">
        <f t="shared" si="1891"/>
        <v>0</v>
      </c>
      <c r="CR3571" s="6" t="str">
        <f t="shared" si="1892"/>
        <v>Male</v>
      </c>
      <c r="CS3571" s="7">
        <f t="shared" si="1893"/>
        <v>1</v>
      </c>
      <c r="CT3571" s="7">
        <f t="shared" si="1894"/>
        <v>0</v>
      </c>
      <c r="CU3571" s="7">
        <f t="shared" si="1895"/>
        <v>0</v>
      </c>
      <c r="CV3571" s="7">
        <f t="shared" si="1896"/>
        <v>1</v>
      </c>
    </row>
    <row r="3572" spans="2:100" ht="145" x14ac:dyDescent="0.35">
      <c r="B3572" s="1" t="s">
        <v>13809</v>
      </c>
      <c r="C3572" s="9">
        <v>44721</v>
      </c>
      <c r="D3572" s="10" t="s">
        <v>13809</v>
      </c>
      <c r="E3572" s="1">
        <v>89</v>
      </c>
      <c r="F3572" s="1" t="s">
        <v>108</v>
      </c>
      <c r="G3572" s="1" t="s">
        <v>13809</v>
      </c>
      <c r="H3572" s="1" t="s">
        <v>13809</v>
      </c>
      <c r="I3572" s="9">
        <v>44209</v>
      </c>
      <c r="J3572" s="2" t="s">
        <v>109</v>
      </c>
      <c r="K3572" s="2" t="s">
        <v>13809</v>
      </c>
      <c r="L3572" s="9">
        <v>44230</v>
      </c>
      <c r="M3572" s="2" t="s">
        <v>109</v>
      </c>
      <c r="N3572" s="2" t="s">
        <v>13809</v>
      </c>
      <c r="O3572" s="2" t="s">
        <v>110</v>
      </c>
      <c r="P3572" s="2" t="s">
        <v>111</v>
      </c>
      <c r="S3572" s="2" t="s">
        <v>112</v>
      </c>
      <c r="T3572" s="2" t="s">
        <v>111</v>
      </c>
      <c r="U3572" s="2" t="b">
        <f t="shared" si="1899"/>
        <v>1</v>
      </c>
      <c r="V3572" s="2" t="s">
        <v>113</v>
      </c>
      <c r="W3572" s="1" t="s">
        <v>111</v>
      </c>
      <c r="Y3572" s="2" t="s">
        <v>111</v>
      </c>
      <c r="AF3572" s="1" t="s">
        <v>111</v>
      </c>
      <c r="AJ3572" s="1" t="s">
        <v>115</v>
      </c>
      <c r="AK3572" s="1" t="s">
        <v>291</v>
      </c>
      <c r="AN3572" s="1" t="s">
        <v>12511</v>
      </c>
      <c r="AO3572" s="1" t="s">
        <v>117</v>
      </c>
      <c r="AS3572" s="1" t="s">
        <v>190</v>
      </c>
      <c r="AU3572" s="1" t="s">
        <v>191</v>
      </c>
      <c r="AX3572" s="1">
        <v>45</v>
      </c>
      <c r="AZ3572" s="1" t="s">
        <v>155</v>
      </c>
      <c r="BJ3572" s="1" t="s">
        <v>112</v>
      </c>
      <c r="BK3572" s="1" t="s">
        <v>112</v>
      </c>
      <c r="BL3572" s="1" t="s">
        <v>397</v>
      </c>
      <c r="BM3572" s="1" t="s">
        <v>422</v>
      </c>
      <c r="BU3572" s="34" t="s">
        <v>12512</v>
      </c>
      <c r="BV3572" s="9">
        <v>44726</v>
      </c>
      <c r="BW3572" s="34" t="s">
        <v>15299</v>
      </c>
      <c r="BZ3572" s="2" t="s">
        <v>162</v>
      </c>
      <c r="CB3572" s="1" t="s">
        <v>258</v>
      </c>
      <c r="CD3572" s="1" t="b">
        <f t="shared" si="1900"/>
        <v>0</v>
      </c>
      <c r="CE3572" s="1" t="b">
        <f t="shared" si="1901"/>
        <v>0</v>
      </c>
      <c r="CF3572" s="1" t="b">
        <f t="shared" si="1880"/>
        <v>0</v>
      </c>
      <c r="CG3572" s="1" t="b">
        <f t="shared" si="1881"/>
        <v>0</v>
      </c>
      <c r="CH3572" s="1" t="b">
        <f t="shared" si="1882"/>
        <v>0</v>
      </c>
      <c r="CI3572" s="1" t="b">
        <f t="shared" si="1883"/>
        <v>0</v>
      </c>
      <c r="CJ3572" s="1" t="b">
        <f t="shared" si="1884"/>
        <v>0</v>
      </c>
      <c r="CK3572" s="1" t="b">
        <f t="shared" si="1885"/>
        <v>0</v>
      </c>
      <c r="CL3572" s="1" t="b">
        <f t="shared" si="1886"/>
        <v>0</v>
      </c>
      <c r="CM3572" s="1" t="b">
        <f t="shared" si="1887"/>
        <v>0</v>
      </c>
      <c r="CN3572" s="1" t="b">
        <f t="shared" si="1888"/>
        <v>1</v>
      </c>
      <c r="CO3572" s="2" t="b">
        <f t="shared" si="1889"/>
        <v>0</v>
      </c>
      <c r="CP3572" s="2" t="b">
        <f t="shared" si="1890"/>
        <v>0</v>
      </c>
      <c r="CQ3572" s="2" t="b">
        <f t="shared" si="1891"/>
        <v>0</v>
      </c>
      <c r="CR3572" s="6" t="str">
        <f t="shared" si="1892"/>
        <v>Female</v>
      </c>
      <c r="CS3572" s="7">
        <f t="shared" si="1893"/>
        <v>1</v>
      </c>
      <c r="CT3572" s="7">
        <f t="shared" si="1894"/>
        <v>0</v>
      </c>
      <c r="CU3572" s="7">
        <f t="shared" si="1895"/>
        <v>0</v>
      </c>
      <c r="CV3572" s="7">
        <f t="shared" si="1896"/>
        <v>1</v>
      </c>
    </row>
    <row r="3573" spans="2:100" ht="377" x14ac:dyDescent="0.35">
      <c r="B3573" s="1" t="s">
        <v>13809</v>
      </c>
      <c r="C3573" s="9">
        <v>44722</v>
      </c>
      <c r="D3573" s="10" t="s">
        <v>13809</v>
      </c>
      <c r="E3573" s="1">
        <v>57</v>
      </c>
      <c r="F3573" s="1" t="s">
        <v>108</v>
      </c>
      <c r="G3573" s="1" t="s">
        <v>13809</v>
      </c>
      <c r="H3573" s="1" t="s">
        <v>13809</v>
      </c>
      <c r="I3573" s="2" t="s">
        <v>183</v>
      </c>
      <c r="J3573" s="2" t="s">
        <v>163</v>
      </c>
      <c r="K3573" s="2" t="s">
        <v>13809</v>
      </c>
      <c r="L3573" s="2" t="s">
        <v>183</v>
      </c>
      <c r="M3573" s="2" t="s">
        <v>163</v>
      </c>
      <c r="N3573" s="2" t="s">
        <v>13809</v>
      </c>
      <c r="O3573" s="2" t="s">
        <v>110</v>
      </c>
      <c r="P3573" s="2" t="s">
        <v>111</v>
      </c>
      <c r="S3573" s="2" t="s">
        <v>112</v>
      </c>
      <c r="T3573" s="2" t="s">
        <v>111</v>
      </c>
      <c r="U3573" s="2" t="b">
        <f t="shared" si="1899"/>
        <v>1</v>
      </c>
      <c r="V3573" s="2" t="s">
        <v>113</v>
      </c>
      <c r="W3573" s="1" t="s">
        <v>112</v>
      </c>
      <c r="X3573" s="1" t="s">
        <v>138</v>
      </c>
      <c r="Y3573" s="2" t="s">
        <v>111</v>
      </c>
      <c r="AF3573" s="1" t="s">
        <v>111</v>
      </c>
      <c r="AH3573" s="1" t="s">
        <v>193</v>
      </c>
      <c r="AI3573" s="1" t="s">
        <v>12513</v>
      </c>
      <c r="AJ3573" s="1" t="s">
        <v>115</v>
      </c>
      <c r="AK3573" s="1" t="s">
        <v>2990</v>
      </c>
      <c r="AN3573" s="1" t="s">
        <v>12514</v>
      </c>
      <c r="AO3573" s="1" t="s">
        <v>166</v>
      </c>
      <c r="AS3573" s="1" t="s">
        <v>229</v>
      </c>
      <c r="AU3573" s="1" t="s">
        <v>119</v>
      </c>
      <c r="AX3573" s="12">
        <v>0.6</v>
      </c>
      <c r="AZ3573" s="1" t="s">
        <v>155</v>
      </c>
      <c r="BA3573" s="1" t="s">
        <v>12515</v>
      </c>
      <c r="BJ3573" s="1" t="s">
        <v>111</v>
      </c>
      <c r="BN3573" s="1" t="s">
        <v>112</v>
      </c>
      <c r="BO3573" s="1" t="s">
        <v>148</v>
      </c>
      <c r="BP3573" s="1" t="s">
        <v>12516</v>
      </c>
      <c r="BQ3573" s="1" t="s">
        <v>121</v>
      </c>
      <c r="BR3573" s="1" t="s">
        <v>122</v>
      </c>
      <c r="BS3573" s="1" t="s">
        <v>111</v>
      </c>
      <c r="BT3573" s="34" t="s">
        <v>158</v>
      </c>
      <c r="BU3573" s="34" t="s">
        <v>12517</v>
      </c>
      <c r="BV3573" s="9">
        <v>44749</v>
      </c>
      <c r="BW3573" s="34" t="s">
        <v>12518</v>
      </c>
      <c r="BY3573" s="2" t="s">
        <v>123</v>
      </c>
      <c r="BZ3573" s="2" t="s">
        <v>124</v>
      </c>
      <c r="CB3573" s="1" t="s">
        <v>1123</v>
      </c>
      <c r="CC3573" s="2" t="s">
        <v>113</v>
      </c>
      <c r="CD3573" s="1" t="b">
        <f t="shared" si="1900"/>
        <v>0</v>
      </c>
      <c r="CE3573" s="1" t="b">
        <f t="shared" si="1901"/>
        <v>0</v>
      </c>
      <c r="CF3573" s="1" t="b">
        <f t="shared" si="1880"/>
        <v>0</v>
      </c>
      <c r="CG3573" s="1" t="b">
        <f t="shared" si="1881"/>
        <v>0</v>
      </c>
      <c r="CH3573" s="1" t="b">
        <f t="shared" si="1882"/>
        <v>0</v>
      </c>
      <c r="CI3573" s="1" t="b">
        <f t="shared" si="1883"/>
        <v>0</v>
      </c>
      <c r="CJ3573" s="1" t="b">
        <f t="shared" si="1884"/>
        <v>0</v>
      </c>
      <c r="CK3573" s="1" t="b">
        <f t="shared" si="1885"/>
        <v>0</v>
      </c>
      <c r="CL3573" s="1" t="b">
        <f t="shared" si="1886"/>
        <v>0</v>
      </c>
      <c r="CM3573" s="1" t="b">
        <f t="shared" si="1887"/>
        <v>1</v>
      </c>
      <c r="CN3573" s="1" t="b">
        <f t="shared" si="1888"/>
        <v>0</v>
      </c>
      <c r="CO3573" s="2" t="b">
        <f t="shared" si="1889"/>
        <v>0</v>
      </c>
      <c r="CP3573" s="2" t="b">
        <f t="shared" si="1890"/>
        <v>0</v>
      </c>
      <c r="CQ3573" s="2" t="b">
        <f t="shared" si="1891"/>
        <v>0</v>
      </c>
      <c r="CR3573" s="6" t="str">
        <f t="shared" si="1892"/>
        <v>Female</v>
      </c>
      <c r="CS3573" s="7">
        <f t="shared" si="1893"/>
        <v>0</v>
      </c>
      <c r="CT3573" s="7">
        <f t="shared" si="1894"/>
        <v>0</v>
      </c>
      <c r="CU3573" s="7">
        <f t="shared" si="1895"/>
        <v>0</v>
      </c>
      <c r="CV3573" s="7">
        <f t="shared" si="1896"/>
        <v>0</v>
      </c>
    </row>
    <row r="3574" spans="2:100" ht="145" x14ac:dyDescent="0.35">
      <c r="B3574" s="1" t="s">
        <v>13809</v>
      </c>
      <c r="C3574" s="9">
        <v>44722</v>
      </c>
      <c r="D3574" s="10" t="s">
        <v>13809</v>
      </c>
      <c r="E3574" s="1">
        <v>73</v>
      </c>
      <c r="F3574" s="1" t="s">
        <v>108</v>
      </c>
      <c r="G3574" s="1" t="s">
        <v>13809</v>
      </c>
      <c r="H3574" s="1" t="s">
        <v>13809</v>
      </c>
      <c r="J3574" s="2" t="s">
        <v>163</v>
      </c>
      <c r="K3574" s="2" t="s">
        <v>13809</v>
      </c>
      <c r="M3574" s="2" t="s">
        <v>163</v>
      </c>
      <c r="N3574" s="2" t="s">
        <v>13809</v>
      </c>
      <c r="O3574" s="2" t="s">
        <v>110</v>
      </c>
      <c r="P3574" s="2" t="s">
        <v>111</v>
      </c>
      <c r="S3574" s="2" t="s">
        <v>112</v>
      </c>
      <c r="T3574" s="2" t="s">
        <v>111</v>
      </c>
      <c r="U3574" s="2" t="b">
        <f t="shared" si="1899"/>
        <v>1</v>
      </c>
      <c r="V3574" s="2" t="s">
        <v>113</v>
      </c>
      <c r="Y3574" s="2" t="s">
        <v>112</v>
      </c>
      <c r="Z3574" s="2" t="s">
        <v>111</v>
      </c>
      <c r="AA3574" s="2" t="s">
        <v>111</v>
      </c>
      <c r="AB3574" s="2">
        <v>8</v>
      </c>
      <c r="AF3574" s="1" t="s">
        <v>111</v>
      </c>
      <c r="AH3574" s="1" t="s">
        <v>193</v>
      </c>
      <c r="AI3574" s="1" t="s">
        <v>12519</v>
      </c>
      <c r="AJ3574" s="1" t="s">
        <v>115</v>
      </c>
      <c r="AK3574" s="1" t="s">
        <v>201</v>
      </c>
      <c r="AN3574" s="1" t="s">
        <v>12520</v>
      </c>
      <c r="AO3574" s="1" t="s">
        <v>117</v>
      </c>
      <c r="AU3574" s="1" t="s">
        <v>132</v>
      </c>
      <c r="AZ3574" s="1" t="s">
        <v>198</v>
      </c>
      <c r="BA3574" s="1" t="s">
        <v>12521</v>
      </c>
      <c r="BF3574" s="1" t="s">
        <v>12522</v>
      </c>
      <c r="BG3574" s="1">
        <v>0.3</v>
      </c>
      <c r="BH3574" s="1" t="s">
        <v>12523</v>
      </c>
      <c r="BJ3574" s="1" t="s">
        <v>112</v>
      </c>
      <c r="BK3574" s="1" t="s">
        <v>112</v>
      </c>
      <c r="BL3574" s="1" t="s">
        <v>142</v>
      </c>
      <c r="BQ3574" s="1" t="s">
        <v>121</v>
      </c>
      <c r="BR3574" s="1" t="s">
        <v>122</v>
      </c>
      <c r="BS3574" s="1" t="s">
        <v>112</v>
      </c>
      <c r="BU3574" s="34" t="s">
        <v>12524</v>
      </c>
      <c r="BV3574" s="9">
        <v>44769</v>
      </c>
      <c r="BW3574" s="34" t="s">
        <v>12525</v>
      </c>
      <c r="BY3574" s="2" t="s">
        <v>156</v>
      </c>
      <c r="BZ3574" s="2" t="s">
        <v>124</v>
      </c>
      <c r="CA3574" s="2">
        <v>3</v>
      </c>
      <c r="CB3574" s="1" t="s">
        <v>598</v>
      </c>
      <c r="CC3574" s="2" t="s">
        <v>126</v>
      </c>
      <c r="CD3574" s="1" t="b">
        <f t="shared" si="1900"/>
        <v>0</v>
      </c>
      <c r="CE3574" s="1" t="b">
        <f t="shared" si="1901"/>
        <v>0</v>
      </c>
      <c r="CF3574" s="1" t="b">
        <f t="shared" si="1880"/>
        <v>0</v>
      </c>
      <c r="CG3574" s="1" t="b">
        <f t="shared" si="1881"/>
        <v>0</v>
      </c>
      <c r="CH3574" s="1" t="b">
        <f t="shared" si="1882"/>
        <v>0</v>
      </c>
      <c r="CI3574" s="1" t="b">
        <f t="shared" si="1883"/>
        <v>0</v>
      </c>
      <c r="CJ3574" s="1" t="b">
        <f t="shared" si="1884"/>
        <v>0</v>
      </c>
      <c r="CK3574" s="1" t="b">
        <f t="shared" si="1885"/>
        <v>0</v>
      </c>
      <c r="CL3574" s="1" t="b">
        <f t="shared" si="1886"/>
        <v>0</v>
      </c>
      <c r="CM3574" s="1" t="b">
        <f t="shared" si="1887"/>
        <v>0</v>
      </c>
      <c r="CN3574" s="1" t="b">
        <f t="shared" si="1888"/>
        <v>1</v>
      </c>
      <c r="CO3574" s="2" t="b">
        <f t="shared" si="1889"/>
        <v>0</v>
      </c>
      <c r="CP3574" s="2" t="b">
        <f t="shared" si="1890"/>
        <v>0</v>
      </c>
      <c r="CQ3574" s="2" t="b">
        <f t="shared" si="1891"/>
        <v>1</v>
      </c>
      <c r="CR3574" s="6" t="str">
        <f t="shared" si="1892"/>
        <v>Female</v>
      </c>
      <c r="CS3574" s="7">
        <f t="shared" si="1893"/>
        <v>0</v>
      </c>
      <c r="CT3574" s="7">
        <f t="shared" si="1894"/>
        <v>0</v>
      </c>
      <c r="CU3574" s="7">
        <f t="shared" si="1895"/>
        <v>0</v>
      </c>
      <c r="CV3574" s="7">
        <f t="shared" si="1896"/>
        <v>0</v>
      </c>
    </row>
    <row r="3575" spans="2:100" ht="203" x14ac:dyDescent="0.35">
      <c r="B3575" s="1" t="s">
        <v>13809</v>
      </c>
      <c r="C3575" s="9">
        <v>44722</v>
      </c>
      <c r="D3575" s="10" t="s">
        <v>13809</v>
      </c>
      <c r="E3575" s="1">
        <v>64</v>
      </c>
      <c r="F3575" s="1" t="s">
        <v>127</v>
      </c>
      <c r="G3575" s="1" t="s">
        <v>13809</v>
      </c>
      <c r="H3575" s="1" t="s">
        <v>13809</v>
      </c>
      <c r="I3575" s="9">
        <v>44229</v>
      </c>
      <c r="J3575" s="2" t="s">
        <v>109</v>
      </c>
      <c r="K3575" s="2" t="s">
        <v>13809</v>
      </c>
      <c r="L3575" s="9">
        <v>44257</v>
      </c>
      <c r="M3575" s="2" t="s">
        <v>109</v>
      </c>
      <c r="N3575" s="2" t="s">
        <v>13809</v>
      </c>
      <c r="O3575" s="2" t="s">
        <v>110</v>
      </c>
      <c r="P3575" s="2" t="s">
        <v>111</v>
      </c>
      <c r="S3575" s="2" t="s">
        <v>112</v>
      </c>
      <c r="T3575" s="2" t="s">
        <v>111</v>
      </c>
      <c r="U3575" s="2" t="b">
        <f t="shared" si="1899"/>
        <v>1</v>
      </c>
      <c r="V3575" s="2" t="s">
        <v>126</v>
      </c>
      <c r="W3575" s="1" t="s">
        <v>111</v>
      </c>
      <c r="Y3575" s="2" t="s">
        <v>111</v>
      </c>
      <c r="AF3575" s="1" t="s">
        <v>111</v>
      </c>
      <c r="AH3575" s="1" t="s">
        <v>193</v>
      </c>
      <c r="AI3575" s="1" t="s">
        <v>12526</v>
      </c>
      <c r="AJ3575" s="1" t="s">
        <v>115</v>
      </c>
      <c r="AK3575" s="1" t="s">
        <v>150</v>
      </c>
      <c r="AO3575" s="1" t="s">
        <v>195</v>
      </c>
      <c r="AS3575" s="1" t="s">
        <v>190</v>
      </c>
      <c r="AU3575" s="1" t="s">
        <v>177</v>
      </c>
      <c r="AX3575" s="12">
        <v>0.33</v>
      </c>
      <c r="AZ3575" s="1" t="s">
        <v>155</v>
      </c>
      <c r="BA3575" s="1" t="s">
        <v>4179</v>
      </c>
      <c r="BJ3575" s="1" t="s">
        <v>111</v>
      </c>
      <c r="BN3575" s="1" t="s">
        <v>112</v>
      </c>
      <c r="BO3575" s="1" t="s">
        <v>234</v>
      </c>
      <c r="BP3575" s="1" t="s">
        <v>12527</v>
      </c>
      <c r="BU3575" s="34" t="s">
        <v>12528</v>
      </c>
      <c r="BV3575" s="9">
        <v>44741</v>
      </c>
      <c r="BW3575" s="34" t="s">
        <v>15300</v>
      </c>
      <c r="BY3575" s="2" t="s">
        <v>153</v>
      </c>
      <c r="BZ3575" s="2" t="s">
        <v>124</v>
      </c>
      <c r="CB3575" s="1" t="s">
        <v>224</v>
      </c>
      <c r="CD3575" s="1" t="b">
        <f t="shared" si="1900"/>
        <v>0</v>
      </c>
      <c r="CE3575" s="1" t="b">
        <f t="shared" si="1901"/>
        <v>0</v>
      </c>
      <c r="CF3575" s="1" t="b">
        <f t="shared" si="1880"/>
        <v>0</v>
      </c>
      <c r="CG3575" s="1" t="b">
        <f t="shared" si="1881"/>
        <v>0</v>
      </c>
      <c r="CH3575" s="1" t="b">
        <f t="shared" si="1882"/>
        <v>0</v>
      </c>
      <c r="CI3575" s="1" t="b">
        <f t="shared" si="1883"/>
        <v>0</v>
      </c>
      <c r="CJ3575" s="1" t="b">
        <f t="shared" si="1884"/>
        <v>0</v>
      </c>
      <c r="CK3575" s="1" t="b">
        <f t="shared" si="1885"/>
        <v>0</v>
      </c>
      <c r="CL3575" s="1" t="b">
        <f t="shared" si="1886"/>
        <v>0</v>
      </c>
      <c r="CM3575" s="1" t="b">
        <f t="shared" si="1887"/>
        <v>1</v>
      </c>
      <c r="CN3575" s="1" t="b">
        <f t="shared" si="1888"/>
        <v>0</v>
      </c>
      <c r="CO3575" s="2" t="b">
        <f t="shared" si="1889"/>
        <v>0</v>
      </c>
      <c r="CP3575" s="2" t="b">
        <f t="shared" si="1890"/>
        <v>0</v>
      </c>
      <c r="CQ3575" s="2" t="b">
        <f t="shared" si="1891"/>
        <v>0</v>
      </c>
      <c r="CR3575" s="6" t="str">
        <f t="shared" si="1892"/>
        <v>Male</v>
      </c>
      <c r="CS3575" s="7">
        <f t="shared" si="1893"/>
        <v>1</v>
      </c>
      <c r="CT3575" s="7">
        <f t="shared" si="1894"/>
        <v>0</v>
      </c>
      <c r="CU3575" s="7">
        <f t="shared" si="1895"/>
        <v>0</v>
      </c>
      <c r="CV3575" s="7">
        <f t="shared" si="1896"/>
        <v>1</v>
      </c>
    </row>
    <row r="3576" spans="2:100" ht="409.5" x14ac:dyDescent="0.35">
      <c r="B3576" s="1" t="s">
        <v>13809</v>
      </c>
      <c r="C3576" s="9">
        <v>44722</v>
      </c>
      <c r="D3576" s="10" t="s">
        <v>13809</v>
      </c>
      <c r="E3576" s="1">
        <v>8</v>
      </c>
      <c r="F3576" s="1" t="s">
        <v>127</v>
      </c>
      <c r="G3576" s="1" t="s">
        <v>13809</v>
      </c>
      <c r="H3576" s="1" t="s">
        <v>13809</v>
      </c>
      <c r="I3576" s="2" t="s">
        <v>183</v>
      </c>
      <c r="J3576" s="2" t="s">
        <v>109</v>
      </c>
      <c r="K3576" s="2" t="s">
        <v>13809</v>
      </c>
      <c r="L3576" s="2" t="s">
        <v>183</v>
      </c>
      <c r="M3576" s="2" t="s">
        <v>109</v>
      </c>
      <c r="N3576" s="2" t="s">
        <v>13809</v>
      </c>
      <c r="O3576" s="2" t="s">
        <v>110</v>
      </c>
      <c r="P3576" s="2" t="s">
        <v>111</v>
      </c>
      <c r="S3576" s="2" t="s">
        <v>112</v>
      </c>
      <c r="T3576" s="2" t="s">
        <v>111</v>
      </c>
      <c r="U3576" s="2" t="b">
        <f t="shared" si="1899"/>
        <v>1</v>
      </c>
      <c r="V3576" s="2" t="s">
        <v>113</v>
      </c>
      <c r="W3576" s="1" t="s">
        <v>112</v>
      </c>
      <c r="X3576" s="1" t="s">
        <v>138</v>
      </c>
      <c r="Y3576" s="2" t="s">
        <v>112</v>
      </c>
      <c r="Z3576" s="2" t="s">
        <v>111</v>
      </c>
      <c r="AA3576" s="2" t="s">
        <v>111</v>
      </c>
      <c r="AB3576" s="2">
        <v>3</v>
      </c>
      <c r="AC3576" s="1" t="s">
        <v>111</v>
      </c>
      <c r="AF3576" s="1" t="s">
        <v>111</v>
      </c>
      <c r="AJ3576" s="1" t="s">
        <v>115</v>
      </c>
      <c r="AK3576" s="1" t="s">
        <v>194</v>
      </c>
      <c r="AN3576" s="1" t="s">
        <v>12529</v>
      </c>
      <c r="AO3576" s="1" t="s">
        <v>166</v>
      </c>
      <c r="AS3576" s="1" t="s">
        <v>10599</v>
      </c>
      <c r="AU3576" s="1" t="s">
        <v>132</v>
      </c>
      <c r="AZ3576" s="1" t="s">
        <v>303</v>
      </c>
      <c r="BA3576" s="1" t="s">
        <v>10207</v>
      </c>
      <c r="BC3576" s="1">
        <v>54</v>
      </c>
      <c r="BE3576" s="1">
        <v>92</v>
      </c>
      <c r="BG3576" s="1" t="s">
        <v>12530</v>
      </c>
      <c r="BJ3576" s="1" t="s">
        <v>112</v>
      </c>
      <c r="BK3576" s="1" t="s">
        <v>112</v>
      </c>
      <c r="BL3576" s="1" t="s">
        <v>161</v>
      </c>
      <c r="BM3576" s="1" t="s">
        <v>12531</v>
      </c>
      <c r="BQ3576" s="1" t="s">
        <v>121</v>
      </c>
      <c r="BR3576" s="1" t="s">
        <v>122</v>
      </c>
      <c r="BS3576" s="1" t="s">
        <v>112</v>
      </c>
      <c r="BU3576" s="34" t="s">
        <v>12532</v>
      </c>
      <c r="BV3576" s="9">
        <v>44742</v>
      </c>
      <c r="BW3576" s="34" t="s">
        <v>15301</v>
      </c>
      <c r="BY3576" s="2" t="s">
        <v>174</v>
      </c>
      <c r="BZ3576" s="2" t="s">
        <v>124</v>
      </c>
      <c r="CA3576" s="2">
        <v>4</v>
      </c>
      <c r="CB3576" s="1" t="s">
        <v>406</v>
      </c>
      <c r="CC3576" s="2" t="s">
        <v>126</v>
      </c>
      <c r="CD3576" s="1" t="b">
        <f t="shared" si="1900"/>
        <v>1</v>
      </c>
      <c r="CE3576" s="1" t="b">
        <f t="shared" si="1901"/>
        <v>1</v>
      </c>
      <c r="CF3576" s="1" t="b">
        <f t="shared" si="1880"/>
        <v>1</v>
      </c>
      <c r="CG3576" s="1" t="b">
        <f t="shared" si="1881"/>
        <v>0</v>
      </c>
      <c r="CH3576" s="1" t="b">
        <f t="shared" si="1882"/>
        <v>0</v>
      </c>
      <c r="CI3576" s="1" t="b">
        <f t="shared" si="1883"/>
        <v>0</v>
      </c>
      <c r="CJ3576" s="1" t="b">
        <f t="shared" si="1884"/>
        <v>0</v>
      </c>
      <c r="CK3576" s="1" t="b">
        <f t="shared" si="1885"/>
        <v>0</v>
      </c>
      <c r="CL3576" s="1" t="b">
        <f t="shared" si="1886"/>
        <v>0</v>
      </c>
      <c r="CM3576" s="1" t="b">
        <f t="shared" si="1887"/>
        <v>0</v>
      </c>
      <c r="CN3576" s="1" t="b">
        <f t="shared" si="1888"/>
        <v>0</v>
      </c>
      <c r="CO3576" s="2" t="b">
        <f t="shared" si="1889"/>
        <v>1</v>
      </c>
      <c r="CP3576" s="2" t="b">
        <f t="shared" si="1890"/>
        <v>1</v>
      </c>
      <c r="CQ3576" s="2" t="b">
        <f t="shared" si="1891"/>
        <v>0</v>
      </c>
      <c r="CR3576" s="6" t="str">
        <f t="shared" si="1892"/>
        <v>Male</v>
      </c>
      <c r="CS3576" s="7">
        <f t="shared" si="1893"/>
        <v>1</v>
      </c>
      <c r="CT3576" s="7">
        <f t="shared" si="1894"/>
        <v>0</v>
      </c>
      <c r="CU3576" s="7">
        <f t="shared" si="1895"/>
        <v>0</v>
      </c>
      <c r="CV3576" s="7">
        <f t="shared" si="1896"/>
        <v>1</v>
      </c>
    </row>
    <row r="3577" spans="2:100" ht="188.5" x14ac:dyDescent="0.35">
      <c r="B3577" s="1" t="s">
        <v>13809</v>
      </c>
      <c r="C3577" s="9">
        <v>44722</v>
      </c>
      <c r="D3577" s="10" t="s">
        <v>13809</v>
      </c>
      <c r="E3577" s="1">
        <v>31</v>
      </c>
      <c r="F3577" s="1" t="s">
        <v>127</v>
      </c>
      <c r="G3577" s="1" t="s">
        <v>13809</v>
      </c>
      <c r="H3577" s="1" t="s">
        <v>13809</v>
      </c>
      <c r="I3577" s="9">
        <v>44506</v>
      </c>
      <c r="J3577" s="2" t="s">
        <v>109</v>
      </c>
      <c r="K3577" s="2" t="s">
        <v>13809</v>
      </c>
      <c r="L3577" s="9">
        <v>44534</v>
      </c>
      <c r="M3577" s="2" t="s">
        <v>109</v>
      </c>
      <c r="N3577" s="2" t="s">
        <v>13809</v>
      </c>
      <c r="O3577" s="2" t="s">
        <v>110</v>
      </c>
      <c r="P3577" s="2" t="s">
        <v>111</v>
      </c>
      <c r="S3577" s="2" t="s">
        <v>111</v>
      </c>
      <c r="T3577" s="2" t="s">
        <v>112</v>
      </c>
      <c r="U3577" s="2" t="b">
        <f t="shared" si="1899"/>
        <v>1</v>
      </c>
      <c r="V3577" s="2" t="s">
        <v>113</v>
      </c>
      <c r="W3577" s="1" t="s">
        <v>112</v>
      </c>
      <c r="X3577" s="1" t="s">
        <v>114</v>
      </c>
      <c r="Y3577" s="2" t="s">
        <v>112</v>
      </c>
      <c r="Z3577" s="2" t="s">
        <v>111</v>
      </c>
      <c r="AA3577" s="2" t="s">
        <v>112</v>
      </c>
      <c r="AB3577" s="2">
        <v>30</v>
      </c>
      <c r="AC3577" s="1" t="s">
        <v>112</v>
      </c>
      <c r="AD3577" s="1" t="s">
        <v>192</v>
      </c>
      <c r="AE3577" s="1" t="s">
        <v>12533</v>
      </c>
      <c r="AF3577" s="1" t="s">
        <v>111</v>
      </c>
      <c r="AJ3577" s="1" t="s">
        <v>115</v>
      </c>
      <c r="AK3577" s="1" t="s">
        <v>349</v>
      </c>
      <c r="AN3577" s="1" t="s">
        <v>12534</v>
      </c>
      <c r="AO3577" s="1" t="s">
        <v>195</v>
      </c>
      <c r="AS3577" s="1" t="s">
        <v>196</v>
      </c>
      <c r="AU3577" s="1" t="s">
        <v>238</v>
      </c>
      <c r="AX3577" s="12">
        <v>0.53</v>
      </c>
      <c r="AZ3577" s="1" t="s">
        <v>120</v>
      </c>
      <c r="BA3577" s="1">
        <v>10.8</v>
      </c>
      <c r="BG3577" s="1">
        <v>28.4</v>
      </c>
      <c r="BH3577" s="1">
        <v>17</v>
      </c>
      <c r="BJ3577" s="1" t="s">
        <v>112</v>
      </c>
      <c r="BK3577" s="1" t="s">
        <v>112</v>
      </c>
      <c r="BL3577" s="1" t="s">
        <v>6385</v>
      </c>
      <c r="BQ3577" s="1" t="s">
        <v>121</v>
      </c>
      <c r="BR3577" s="1" t="s">
        <v>122</v>
      </c>
      <c r="BS3577" s="1" t="s">
        <v>112</v>
      </c>
      <c r="BU3577" s="34" t="s">
        <v>12535</v>
      </c>
      <c r="BV3577" s="9">
        <v>44729</v>
      </c>
      <c r="BW3577" s="34" t="s">
        <v>12536</v>
      </c>
      <c r="BY3577" s="2" t="s">
        <v>156</v>
      </c>
      <c r="BZ3577" s="2" t="s">
        <v>124</v>
      </c>
      <c r="CA3577" s="2">
        <v>2</v>
      </c>
      <c r="CB3577" s="1" t="s">
        <v>270</v>
      </c>
      <c r="CC3577" s="2" t="s">
        <v>126</v>
      </c>
      <c r="CD3577" s="1" t="b">
        <f t="shared" si="1900"/>
        <v>0</v>
      </c>
      <c r="CE3577" s="1" t="b">
        <f t="shared" si="1901"/>
        <v>0</v>
      </c>
      <c r="CF3577" s="1" t="b">
        <f t="shared" si="1880"/>
        <v>0</v>
      </c>
      <c r="CG3577" s="1" t="b">
        <f t="shared" si="1881"/>
        <v>0</v>
      </c>
      <c r="CH3577" s="1" t="b">
        <f t="shared" si="1882"/>
        <v>0</v>
      </c>
      <c r="CI3577" s="1" t="b">
        <f t="shared" si="1883"/>
        <v>0</v>
      </c>
      <c r="CJ3577" s="1" t="b">
        <f t="shared" si="1884"/>
        <v>0</v>
      </c>
      <c r="CK3577" s="1" t="b">
        <f t="shared" si="1885"/>
        <v>1</v>
      </c>
      <c r="CL3577" s="1" t="b">
        <f t="shared" si="1886"/>
        <v>0</v>
      </c>
      <c r="CM3577" s="1" t="b">
        <f t="shared" si="1887"/>
        <v>0</v>
      </c>
      <c r="CN3577" s="1" t="b">
        <f t="shared" si="1888"/>
        <v>0</v>
      </c>
      <c r="CO3577" s="2" t="b">
        <f t="shared" si="1889"/>
        <v>0</v>
      </c>
      <c r="CP3577" s="2" t="b">
        <f t="shared" si="1890"/>
        <v>0</v>
      </c>
      <c r="CQ3577" s="2" t="b">
        <f t="shared" si="1891"/>
        <v>0</v>
      </c>
      <c r="CR3577" s="6" t="str">
        <f t="shared" si="1892"/>
        <v>Male</v>
      </c>
      <c r="CS3577" s="7">
        <f t="shared" si="1893"/>
        <v>1</v>
      </c>
      <c r="CT3577" s="7">
        <f t="shared" si="1894"/>
        <v>0</v>
      </c>
      <c r="CU3577" s="7">
        <f t="shared" si="1895"/>
        <v>0</v>
      </c>
      <c r="CV3577" s="7">
        <f t="shared" si="1896"/>
        <v>1</v>
      </c>
    </row>
    <row r="3578" spans="2:100" ht="409.5" x14ac:dyDescent="0.35">
      <c r="B3578" s="1" t="s">
        <v>13809</v>
      </c>
      <c r="C3578" s="9">
        <v>44723</v>
      </c>
      <c r="D3578" s="10" t="s">
        <v>13809</v>
      </c>
      <c r="E3578" s="1">
        <v>27</v>
      </c>
      <c r="F3578" s="1" t="s">
        <v>108</v>
      </c>
      <c r="G3578" s="1" t="s">
        <v>13809</v>
      </c>
      <c r="H3578" s="1" t="s">
        <v>13809</v>
      </c>
      <c r="I3578" s="9">
        <v>44392</v>
      </c>
      <c r="J3578" s="2" t="s">
        <v>128</v>
      </c>
      <c r="K3578" s="2" t="s">
        <v>13809</v>
      </c>
      <c r="N3578" s="2" t="s">
        <v>13809</v>
      </c>
      <c r="O3578" s="2" t="s">
        <v>110</v>
      </c>
      <c r="P3578" s="2" t="s">
        <v>111</v>
      </c>
      <c r="S3578" s="2" t="s">
        <v>112</v>
      </c>
      <c r="T3578" s="2" t="s">
        <v>111</v>
      </c>
      <c r="U3578" s="2" t="b">
        <f t="shared" si="1899"/>
        <v>1</v>
      </c>
      <c r="V3578" s="2" t="s">
        <v>126</v>
      </c>
      <c r="W3578" s="1" t="s">
        <v>112</v>
      </c>
      <c r="X3578" s="1" t="s">
        <v>138</v>
      </c>
      <c r="Y3578" s="2" t="s">
        <v>112</v>
      </c>
      <c r="Z3578" s="2" t="s">
        <v>112</v>
      </c>
      <c r="AB3578" s="2">
        <v>5</v>
      </c>
      <c r="AC3578" s="1" t="s">
        <v>111</v>
      </c>
      <c r="AJ3578" s="1" t="s">
        <v>115</v>
      </c>
      <c r="AK3578" s="1" t="s">
        <v>294</v>
      </c>
      <c r="AN3578" s="1" t="s">
        <v>13134</v>
      </c>
      <c r="AO3578" s="1" t="s">
        <v>117</v>
      </c>
      <c r="AU3578" s="1" t="s">
        <v>132</v>
      </c>
      <c r="AZ3578" s="1" t="s">
        <v>155</v>
      </c>
      <c r="BA3578" s="1" t="s">
        <v>4109</v>
      </c>
      <c r="BJ3578" s="1" t="s">
        <v>111</v>
      </c>
      <c r="BN3578" s="1" t="s">
        <v>112</v>
      </c>
      <c r="BO3578" s="1" t="s">
        <v>148</v>
      </c>
      <c r="BP3578" s="1" t="s">
        <v>13135</v>
      </c>
      <c r="BQ3578" s="1" t="s">
        <v>121</v>
      </c>
      <c r="BR3578" s="1" t="s">
        <v>122</v>
      </c>
      <c r="BS3578" s="1" t="s">
        <v>111</v>
      </c>
      <c r="BT3578" s="34" t="s">
        <v>13136</v>
      </c>
      <c r="BU3578" s="34" t="s">
        <v>13137</v>
      </c>
      <c r="BV3578" s="9">
        <v>44734</v>
      </c>
      <c r="BW3578" s="34" t="s">
        <v>15302</v>
      </c>
      <c r="BY3578" s="2" t="s">
        <v>153</v>
      </c>
      <c r="BZ3578" s="2" t="s">
        <v>124</v>
      </c>
      <c r="CB3578" s="1" t="s">
        <v>4465</v>
      </c>
      <c r="CD3578" s="1" t="b">
        <f t="shared" si="1900"/>
        <v>1</v>
      </c>
      <c r="CE3578" s="1" t="b">
        <f t="shared" si="1901"/>
        <v>0</v>
      </c>
      <c r="CF3578" s="1" t="b">
        <f t="shared" si="1880"/>
        <v>0</v>
      </c>
      <c r="CG3578" s="1" t="b">
        <f t="shared" si="1881"/>
        <v>0</v>
      </c>
      <c r="CH3578" s="1" t="b">
        <f t="shared" si="1882"/>
        <v>0</v>
      </c>
      <c r="CI3578" s="1" t="b">
        <f t="shared" si="1883"/>
        <v>0</v>
      </c>
      <c r="CJ3578" s="1" t="b">
        <f t="shared" si="1884"/>
        <v>1</v>
      </c>
      <c r="CK3578" s="1" t="b">
        <f t="shared" si="1885"/>
        <v>0</v>
      </c>
      <c r="CL3578" s="1" t="b">
        <f t="shared" si="1886"/>
        <v>0</v>
      </c>
      <c r="CM3578" s="1" t="b">
        <f t="shared" si="1887"/>
        <v>0</v>
      </c>
      <c r="CN3578" s="1" t="b">
        <f t="shared" si="1888"/>
        <v>0</v>
      </c>
      <c r="CO3578" s="2" t="b">
        <f t="shared" si="1889"/>
        <v>1</v>
      </c>
      <c r="CP3578" s="2" t="b">
        <f t="shared" si="1890"/>
        <v>1</v>
      </c>
      <c r="CQ3578" s="2" t="b">
        <f t="shared" si="1891"/>
        <v>0</v>
      </c>
      <c r="CR3578" s="6" t="str">
        <f t="shared" si="1892"/>
        <v>Female</v>
      </c>
      <c r="CS3578" s="7">
        <f t="shared" si="1893"/>
        <v>0</v>
      </c>
      <c r="CT3578" s="7">
        <f t="shared" si="1894"/>
        <v>1</v>
      </c>
      <c r="CU3578" s="7">
        <f t="shared" si="1895"/>
        <v>0</v>
      </c>
      <c r="CV3578" s="7">
        <f t="shared" si="1896"/>
        <v>0</v>
      </c>
    </row>
    <row r="3579" spans="2:100" ht="188.5" x14ac:dyDescent="0.35">
      <c r="B3579" s="1" t="s">
        <v>13809</v>
      </c>
      <c r="C3579" s="9">
        <v>44727</v>
      </c>
      <c r="D3579" s="10" t="s">
        <v>13809</v>
      </c>
      <c r="E3579" s="1">
        <v>42</v>
      </c>
      <c r="F3579" s="1" t="s">
        <v>108</v>
      </c>
      <c r="G3579" s="1" t="s">
        <v>13809</v>
      </c>
      <c r="H3579" s="1" t="s">
        <v>13809</v>
      </c>
      <c r="I3579" s="9">
        <v>44609</v>
      </c>
      <c r="J3579" s="2" t="s">
        <v>109</v>
      </c>
      <c r="K3579" s="2" t="s">
        <v>13809</v>
      </c>
      <c r="M3579" s="2" t="s">
        <v>163</v>
      </c>
      <c r="N3579" s="2" t="s">
        <v>13809</v>
      </c>
      <c r="O3579" s="2" t="s">
        <v>110</v>
      </c>
      <c r="P3579" s="2" t="s">
        <v>111</v>
      </c>
      <c r="S3579" s="2" t="s">
        <v>112</v>
      </c>
      <c r="T3579" s="2" t="s">
        <v>111</v>
      </c>
      <c r="U3579" s="2" t="b">
        <f t="shared" si="1899"/>
        <v>1</v>
      </c>
      <c r="V3579" s="2" t="s">
        <v>126</v>
      </c>
      <c r="W3579" s="1" t="s">
        <v>112</v>
      </c>
      <c r="X3579" s="1" t="s">
        <v>138</v>
      </c>
      <c r="Y3579" s="2" t="s">
        <v>112</v>
      </c>
      <c r="Z3579" s="2" t="s">
        <v>112</v>
      </c>
      <c r="AB3579" s="2">
        <v>0</v>
      </c>
      <c r="AC3579" s="1" t="s">
        <v>112</v>
      </c>
      <c r="AD3579" s="1" t="s">
        <v>192</v>
      </c>
      <c r="AE3579" s="1" t="s">
        <v>12537</v>
      </c>
      <c r="AF3579" s="1" t="s">
        <v>112</v>
      </c>
      <c r="AH3579" s="1" t="s">
        <v>193</v>
      </c>
      <c r="AI3579" s="1" t="s">
        <v>12538</v>
      </c>
      <c r="AJ3579" s="1" t="s">
        <v>115</v>
      </c>
      <c r="AK3579" s="1" t="s">
        <v>164</v>
      </c>
      <c r="AN3579" s="1" t="s">
        <v>12185</v>
      </c>
      <c r="AO3579" s="1" t="s">
        <v>166</v>
      </c>
      <c r="AS3579" s="1" t="s">
        <v>118</v>
      </c>
      <c r="AU3579" s="1" t="s">
        <v>132</v>
      </c>
      <c r="AZ3579" s="1" t="s">
        <v>120</v>
      </c>
      <c r="BA3579" s="1" t="s">
        <v>272</v>
      </c>
      <c r="BG3579" s="1" t="s">
        <v>272</v>
      </c>
      <c r="BH3579" s="1" t="s">
        <v>272</v>
      </c>
      <c r="BJ3579" s="1" t="s">
        <v>111</v>
      </c>
      <c r="BN3579" s="1" t="s">
        <v>112</v>
      </c>
      <c r="BO3579" s="1" t="s">
        <v>148</v>
      </c>
      <c r="BP3579" s="1" t="s">
        <v>12539</v>
      </c>
      <c r="BU3579" s="34" t="s">
        <v>12540</v>
      </c>
      <c r="BV3579" s="9">
        <v>44768</v>
      </c>
      <c r="BW3579" s="34" t="s">
        <v>12541</v>
      </c>
      <c r="BY3579" s="2" t="s">
        <v>153</v>
      </c>
      <c r="BZ3579" s="2" t="s">
        <v>124</v>
      </c>
      <c r="CB3579" s="1" t="s">
        <v>149</v>
      </c>
      <c r="CD3579" s="1" t="b">
        <f t="shared" si="1900"/>
        <v>0</v>
      </c>
      <c r="CE3579" s="1" t="b">
        <f t="shared" si="1901"/>
        <v>0</v>
      </c>
      <c r="CF3579" s="1" t="b">
        <f t="shared" si="1880"/>
        <v>0</v>
      </c>
      <c r="CG3579" s="1" t="b">
        <f t="shared" si="1881"/>
        <v>0</v>
      </c>
      <c r="CH3579" s="1" t="b">
        <f t="shared" si="1882"/>
        <v>0</v>
      </c>
      <c r="CI3579" s="1" t="b">
        <f t="shared" si="1883"/>
        <v>0</v>
      </c>
      <c r="CJ3579" s="1" t="b">
        <f t="shared" si="1884"/>
        <v>0</v>
      </c>
      <c r="CK3579" s="1" t="b">
        <f t="shared" si="1885"/>
        <v>0</v>
      </c>
      <c r="CL3579" s="1" t="b">
        <f t="shared" si="1886"/>
        <v>1</v>
      </c>
      <c r="CM3579" s="1" t="b">
        <f t="shared" si="1887"/>
        <v>0</v>
      </c>
      <c r="CN3579" s="1" t="b">
        <f t="shared" si="1888"/>
        <v>0</v>
      </c>
      <c r="CO3579" s="2" t="b">
        <f t="shared" si="1889"/>
        <v>1</v>
      </c>
      <c r="CP3579" s="2" t="b">
        <f t="shared" si="1890"/>
        <v>1</v>
      </c>
      <c r="CQ3579" s="2" t="b">
        <f t="shared" si="1891"/>
        <v>0</v>
      </c>
      <c r="CR3579" s="6" t="str">
        <f t="shared" si="1892"/>
        <v>Female</v>
      </c>
      <c r="CS3579" s="7">
        <f t="shared" si="1893"/>
        <v>1</v>
      </c>
      <c r="CT3579" s="7">
        <f t="shared" si="1894"/>
        <v>0</v>
      </c>
      <c r="CU3579" s="7">
        <f t="shared" si="1895"/>
        <v>0</v>
      </c>
      <c r="CV3579" s="7">
        <f t="shared" si="1896"/>
        <v>0</v>
      </c>
    </row>
    <row r="3580" spans="2:100" ht="348" x14ac:dyDescent="0.35">
      <c r="B3580" s="1" t="s">
        <v>13809</v>
      </c>
      <c r="C3580" s="9">
        <v>44728</v>
      </c>
      <c r="D3580" s="10" t="s">
        <v>13809</v>
      </c>
      <c r="E3580" s="1">
        <v>30</v>
      </c>
      <c r="F3580" s="1" t="s">
        <v>127</v>
      </c>
      <c r="G3580" s="1" t="s">
        <v>13809</v>
      </c>
      <c r="H3580" s="1" t="s">
        <v>13809</v>
      </c>
      <c r="I3580" s="9">
        <v>44354</v>
      </c>
      <c r="J3580" s="2" t="s">
        <v>109</v>
      </c>
      <c r="K3580" s="2" t="s">
        <v>13809</v>
      </c>
      <c r="L3580" s="9">
        <v>44375</v>
      </c>
      <c r="M3580" s="2" t="s">
        <v>109</v>
      </c>
      <c r="N3580" s="2" t="s">
        <v>13809</v>
      </c>
      <c r="O3580" s="2" t="s">
        <v>110</v>
      </c>
      <c r="P3580" s="2" t="s">
        <v>111</v>
      </c>
      <c r="S3580" s="2" t="s">
        <v>112</v>
      </c>
      <c r="T3580" s="2" t="s">
        <v>111</v>
      </c>
      <c r="U3580" s="2" t="b">
        <f t="shared" si="1899"/>
        <v>1</v>
      </c>
      <c r="V3580" s="2" t="s">
        <v>113</v>
      </c>
      <c r="W3580" s="1" t="s">
        <v>112</v>
      </c>
      <c r="X3580" s="1" t="s">
        <v>114</v>
      </c>
      <c r="Y3580" s="2" t="s">
        <v>112</v>
      </c>
      <c r="Z3580" s="2" t="s">
        <v>111</v>
      </c>
      <c r="AA3580" s="2" t="s">
        <v>111</v>
      </c>
      <c r="AB3580" s="2">
        <v>2</v>
      </c>
      <c r="AC3580" s="1" t="s">
        <v>111</v>
      </c>
      <c r="AF3580" s="1" t="s">
        <v>111</v>
      </c>
      <c r="AJ3580" s="1" t="s">
        <v>115</v>
      </c>
      <c r="AK3580" s="1" t="s">
        <v>150</v>
      </c>
      <c r="AO3580" s="1" t="s">
        <v>7893</v>
      </c>
      <c r="AS3580" s="1" t="s">
        <v>118</v>
      </c>
      <c r="AZ3580" s="1" t="s">
        <v>141</v>
      </c>
      <c r="BC3580" s="1" t="s">
        <v>13138</v>
      </c>
      <c r="BG3580" s="1">
        <v>23.5</v>
      </c>
      <c r="BJ3580" s="1" t="s">
        <v>112</v>
      </c>
      <c r="BK3580" s="1" t="s">
        <v>112</v>
      </c>
      <c r="BL3580" s="1" t="s">
        <v>1976</v>
      </c>
      <c r="BM3580" s="1" t="s">
        <v>13139</v>
      </c>
      <c r="BQ3580" s="1" t="s">
        <v>121</v>
      </c>
      <c r="BR3580" s="1" t="s">
        <v>122</v>
      </c>
      <c r="BS3580" s="1" t="s">
        <v>111</v>
      </c>
      <c r="BT3580" s="34" t="s">
        <v>13140</v>
      </c>
      <c r="BU3580" s="34" t="s">
        <v>13141</v>
      </c>
      <c r="BV3580" s="9">
        <v>44763</v>
      </c>
      <c r="BW3580" s="34" t="s">
        <v>15303</v>
      </c>
      <c r="BY3580" s="2" t="s">
        <v>136</v>
      </c>
      <c r="BZ3580" s="2" t="s">
        <v>124</v>
      </c>
      <c r="CA3580" s="2">
        <v>3</v>
      </c>
      <c r="CB3580" s="1" t="s">
        <v>11960</v>
      </c>
      <c r="CC3580" s="2" t="s">
        <v>126</v>
      </c>
      <c r="CD3580" s="1" t="b">
        <f t="shared" si="1900"/>
        <v>0</v>
      </c>
      <c r="CE3580" s="1" t="b">
        <f t="shared" si="1901"/>
        <v>0</v>
      </c>
      <c r="CF3580" s="1" t="b">
        <f t="shared" si="1880"/>
        <v>0</v>
      </c>
      <c r="CG3580" s="1" t="b">
        <f t="shared" si="1881"/>
        <v>0</v>
      </c>
      <c r="CH3580" s="1" t="b">
        <f t="shared" si="1882"/>
        <v>0</v>
      </c>
      <c r="CI3580" s="1" t="b">
        <f t="shared" si="1883"/>
        <v>0</v>
      </c>
      <c r="CJ3580" s="1" t="b">
        <f t="shared" si="1884"/>
        <v>0</v>
      </c>
      <c r="CK3580" s="1" t="b">
        <f t="shared" si="1885"/>
        <v>1</v>
      </c>
      <c r="CL3580" s="1" t="b">
        <f t="shared" si="1886"/>
        <v>0</v>
      </c>
      <c r="CM3580" s="1" t="b">
        <f t="shared" si="1887"/>
        <v>0</v>
      </c>
      <c r="CN3580" s="1" t="b">
        <f t="shared" si="1888"/>
        <v>0</v>
      </c>
      <c r="CO3580" s="2" t="b">
        <f t="shared" si="1889"/>
        <v>1</v>
      </c>
      <c r="CP3580" s="2" t="b">
        <f t="shared" si="1890"/>
        <v>1</v>
      </c>
      <c r="CQ3580" s="2" t="b">
        <f t="shared" si="1891"/>
        <v>0</v>
      </c>
      <c r="CR3580" s="6" t="str">
        <f t="shared" si="1892"/>
        <v>Male</v>
      </c>
      <c r="CS3580" s="7">
        <f t="shared" si="1893"/>
        <v>1</v>
      </c>
      <c r="CT3580" s="7">
        <f t="shared" si="1894"/>
        <v>0</v>
      </c>
      <c r="CU3580" s="7">
        <f t="shared" si="1895"/>
        <v>0</v>
      </c>
      <c r="CV3580" s="7">
        <f t="shared" si="1896"/>
        <v>1</v>
      </c>
    </row>
    <row r="3581" spans="2:100" ht="116" x14ac:dyDescent="0.35">
      <c r="B3581" s="1" t="s">
        <v>13809</v>
      </c>
      <c r="C3581" s="9">
        <v>44728</v>
      </c>
      <c r="D3581" s="10" t="s">
        <v>13809</v>
      </c>
      <c r="E3581" s="1">
        <v>20</v>
      </c>
      <c r="F3581" s="1" t="s">
        <v>127</v>
      </c>
      <c r="G3581" s="1" t="s">
        <v>13809</v>
      </c>
      <c r="H3581" s="1" t="s">
        <v>13809</v>
      </c>
      <c r="I3581" s="2" t="s">
        <v>183</v>
      </c>
      <c r="J3581" s="2" t="s">
        <v>163</v>
      </c>
      <c r="K3581" s="2" t="s">
        <v>13809</v>
      </c>
      <c r="L3581" s="2" t="s">
        <v>183</v>
      </c>
      <c r="M3581" s="2" t="s">
        <v>163</v>
      </c>
      <c r="N3581" s="2" t="s">
        <v>13809</v>
      </c>
      <c r="O3581" s="2" t="s">
        <v>110</v>
      </c>
      <c r="P3581" s="2" t="s">
        <v>111</v>
      </c>
      <c r="S3581" s="2" t="s">
        <v>112</v>
      </c>
      <c r="T3581" s="2" t="s">
        <v>111</v>
      </c>
      <c r="U3581" s="2" t="b">
        <f t="shared" si="1899"/>
        <v>1</v>
      </c>
      <c r="V3581" s="2" t="s">
        <v>126</v>
      </c>
      <c r="W3581" s="1" t="s">
        <v>112</v>
      </c>
      <c r="X3581" s="1" t="s">
        <v>114</v>
      </c>
      <c r="Y3581" s="2" t="s">
        <v>112</v>
      </c>
      <c r="Z3581" s="2" t="s">
        <v>111</v>
      </c>
      <c r="AA3581" s="2" t="s">
        <v>111</v>
      </c>
      <c r="AB3581" s="2">
        <v>1</v>
      </c>
      <c r="AC3581" s="1" t="s">
        <v>111</v>
      </c>
      <c r="AF3581" s="1" t="s">
        <v>111</v>
      </c>
      <c r="AJ3581" s="1" t="s">
        <v>115</v>
      </c>
      <c r="AK3581" s="1" t="s">
        <v>201</v>
      </c>
      <c r="AN3581" s="1" t="s">
        <v>13142</v>
      </c>
      <c r="AO3581" s="1" t="s">
        <v>221</v>
      </c>
      <c r="AS3581" s="1" t="s">
        <v>190</v>
      </c>
      <c r="AZ3581" s="1" t="s">
        <v>222</v>
      </c>
      <c r="BC3581" s="1">
        <v>0.01</v>
      </c>
      <c r="BJ3581" s="1" t="s">
        <v>111</v>
      </c>
      <c r="BN3581" s="1" t="s">
        <v>112</v>
      </c>
      <c r="BO3581" s="1" t="s">
        <v>148</v>
      </c>
      <c r="BP3581" s="1" t="s">
        <v>13143</v>
      </c>
      <c r="BQ3581" s="1" t="s">
        <v>121</v>
      </c>
      <c r="BR3581" s="1" t="s">
        <v>122</v>
      </c>
      <c r="BS3581" s="1" t="s">
        <v>111</v>
      </c>
      <c r="BT3581" s="34" t="s">
        <v>13144</v>
      </c>
      <c r="BU3581" s="34" t="s">
        <v>13145</v>
      </c>
      <c r="BV3581" s="9">
        <v>44728</v>
      </c>
      <c r="BW3581" s="34" t="s">
        <v>15304</v>
      </c>
      <c r="BY3581" s="2" t="s">
        <v>153</v>
      </c>
      <c r="BZ3581" s="2" t="s">
        <v>124</v>
      </c>
      <c r="CB3581" s="1" t="s">
        <v>6366</v>
      </c>
      <c r="CD3581" s="1" t="b">
        <f t="shared" si="1900"/>
        <v>1</v>
      </c>
      <c r="CE3581" s="1" t="b">
        <f t="shared" si="1901"/>
        <v>0</v>
      </c>
      <c r="CF3581" s="1" t="b">
        <f t="shared" si="1880"/>
        <v>0</v>
      </c>
      <c r="CG3581" s="1" t="b">
        <f t="shared" si="1881"/>
        <v>0</v>
      </c>
      <c r="CH3581" s="1" t="b">
        <f t="shared" si="1882"/>
        <v>0</v>
      </c>
      <c r="CI3581" s="1" t="b">
        <f t="shared" si="1883"/>
        <v>1</v>
      </c>
      <c r="CJ3581" s="1" t="b">
        <f t="shared" si="1884"/>
        <v>0</v>
      </c>
      <c r="CK3581" s="1" t="b">
        <f t="shared" si="1885"/>
        <v>0</v>
      </c>
      <c r="CL3581" s="1" t="b">
        <f t="shared" si="1886"/>
        <v>0</v>
      </c>
      <c r="CM3581" s="1" t="b">
        <f t="shared" si="1887"/>
        <v>0</v>
      </c>
      <c r="CN3581" s="1" t="b">
        <f t="shared" si="1888"/>
        <v>0</v>
      </c>
      <c r="CO3581" s="2" t="b">
        <f t="shared" si="1889"/>
        <v>1</v>
      </c>
      <c r="CP3581" s="2" t="b">
        <f t="shared" si="1890"/>
        <v>1</v>
      </c>
      <c r="CQ3581" s="2" t="b">
        <f t="shared" si="1891"/>
        <v>0</v>
      </c>
      <c r="CR3581" s="6" t="str">
        <f t="shared" si="1892"/>
        <v>Male</v>
      </c>
      <c r="CS3581" s="7">
        <f t="shared" si="1893"/>
        <v>0</v>
      </c>
      <c r="CT3581" s="7">
        <f t="shared" si="1894"/>
        <v>0</v>
      </c>
      <c r="CU3581" s="7">
        <f t="shared" si="1895"/>
        <v>0</v>
      </c>
      <c r="CV3581" s="7">
        <f t="shared" si="1896"/>
        <v>0</v>
      </c>
    </row>
    <row r="3582" spans="2:100" ht="290" x14ac:dyDescent="0.35">
      <c r="B3582" s="1" t="s">
        <v>13809</v>
      </c>
      <c r="C3582" s="9">
        <v>44729</v>
      </c>
      <c r="D3582" s="10" t="s">
        <v>13809</v>
      </c>
      <c r="E3582" s="1">
        <v>29</v>
      </c>
      <c r="F3582" s="1" t="s">
        <v>127</v>
      </c>
      <c r="G3582" s="1" t="s">
        <v>13809</v>
      </c>
      <c r="H3582" s="1" t="s">
        <v>13809</v>
      </c>
      <c r="I3582" s="9">
        <v>44686</v>
      </c>
      <c r="J3582" s="2" t="s">
        <v>109</v>
      </c>
      <c r="K3582" s="2" t="s">
        <v>13809</v>
      </c>
      <c r="N3582" s="2" t="s">
        <v>13809</v>
      </c>
      <c r="O3582" s="2" t="s">
        <v>110</v>
      </c>
      <c r="P3582" s="2" t="s">
        <v>111</v>
      </c>
      <c r="S3582" s="2" t="s">
        <v>112</v>
      </c>
      <c r="T3582" s="2" t="s">
        <v>111</v>
      </c>
      <c r="U3582" s="2" t="b">
        <v>1</v>
      </c>
      <c r="V3582" s="2" t="s">
        <v>113</v>
      </c>
      <c r="W3582" s="1" t="s">
        <v>112</v>
      </c>
      <c r="X3582" s="1" t="s">
        <v>114</v>
      </c>
      <c r="Y3582" s="2" t="s">
        <v>112</v>
      </c>
      <c r="Z3582" s="2" t="s">
        <v>112</v>
      </c>
      <c r="AB3582" s="2">
        <v>5</v>
      </c>
      <c r="AC3582" s="1" t="s">
        <v>111</v>
      </c>
      <c r="AF3582" s="1" t="s">
        <v>111</v>
      </c>
      <c r="AJ3582" s="1" t="s">
        <v>115</v>
      </c>
      <c r="AK3582" s="1" t="s">
        <v>194</v>
      </c>
      <c r="AN3582" s="1" t="s">
        <v>13242</v>
      </c>
      <c r="AO3582" s="1" t="s">
        <v>130</v>
      </c>
      <c r="AS3582" s="1" t="s">
        <v>10916</v>
      </c>
      <c r="AU3582" s="1" t="s">
        <v>132</v>
      </c>
      <c r="AZ3582" s="1" t="s">
        <v>120</v>
      </c>
      <c r="BA3582" s="1" t="s">
        <v>13243</v>
      </c>
      <c r="BG3582" s="1" t="s">
        <v>9863</v>
      </c>
      <c r="BH3582" s="1">
        <v>9</v>
      </c>
      <c r="BJ3582" s="1" t="s">
        <v>112</v>
      </c>
      <c r="BK3582" s="1" t="s">
        <v>112</v>
      </c>
      <c r="BL3582" s="1" t="s">
        <v>452</v>
      </c>
      <c r="BM3582" s="1" t="s">
        <v>13244</v>
      </c>
      <c r="BQ3582" s="1" t="s">
        <v>121</v>
      </c>
      <c r="BR3582" s="1" t="s">
        <v>122</v>
      </c>
      <c r="BS3582" s="1" t="s">
        <v>112</v>
      </c>
      <c r="BU3582" s="34" t="s">
        <v>13245</v>
      </c>
      <c r="BV3582" s="9">
        <v>44729</v>
      </c>
      <c r="BW3582" s="34" t="s">
        <v>15305</v>
      </c>
      <c r="BY3582" s="2" t="s">
        <v>156</v>
      </c>
      <c r="BZ3582" s="2" t="s">
        <v>124</v>
      </c>
      <c r="CA3582" s="2">
        <v>1</v>
      </c>
      <c r="CB3582" s="1" t="s">
        <v>7540</v>
      </c>
      <c r="CC3582" s="2" t="s">
        <v>126</v>
      </c>
      <c r="CD3582" s="1" t="b">
        <v>1</v>
      </c>
      <c r="CE3582" s="1" t="b">
        <v>0</v>
      </c>
      <c r="CF3582" s="1" t="b">
        <f t="shared" si="1880"/>
        <v>0</v>
      </c>
      <c r="CG3582" s="1" t="b">
        <f t="shared" si="1881"/>
        <v>0</v>
      </c>
      <c r="CH3582" s="1" t="b">
        <f t="shared" si="1882"/>
        <v>0</v>
      </c>
      <c r="CI3582" s="1" t="b">
        <f t="shared" si="1883"/>
        <v>0</v>
      </c>
      <c r="CJ3582" s="1" t="b">
        <f t="shared" si="1884"/>
        <v>1</v>
      </c>
      <c r="CK3582" s="1" t="b">
        <f t="shared" si="1885"/>
        <v>0</v>
      </c>
      <c r="CL3582" s="1" t="b">
        <f t="shared" si="1886"/>
        <v>0</v>
      </c>
      <c r="CM3582" s="1" t="b">
        <f t="shared" si="1887"/>
        <v>0</v>
      </c>
      <c r="CN3582" s="1" t="b">
        <f t="shared" si="1888"/>
        <v>0</v>
      </c>
      <c r="CO3582" s="2" t="b">
        <f t="shared" si="1889"/>
        <v>1</v>
      </c>
      <c r="CP3582" s="2" t="b">
        <f t="shared" si="1890"/>
        <v>1</v>
      </c>
      <c r="CQ3582" s="2" t="b">
        <f t="shared" si="1891"/>
        <v>0</v>
      </c>
      <c r="CR3582" s="6" t="str">
        <f t="shared" si="1892"/>
        <v>Male</v>
      </c>
      <c r="CS3582" s="7">
        <f t="shared" si="1893"/>
        <v>1</v>
      </c>
      <c r="CT3582" s="7">
        <f t="shared" si="1894"/>
        <v>0</v>
      </c>
      <c r="CU3582" s="7">
        <f t="shared" si="1895"/>
        <v>0</v>
      </c>
      <c r="CV3582" s="7">
        <f t="shared" si="1896"/>
        <v>0</v>
      </c>
    </row>
    <row r="3583" spans="2:100" ht="203" x14ac:dyDescent="0.35">
      <c r="B3583" s="1" t="s">
        <v>13809</v>
      </c>
      <c r="C3583" s="9">
        <v>44730</v>
      </c>
      <c r="D3583" s="10" t="s">
        <v>13809</v>
      </c>
      <c r="E3583" s="1">
        <v>56</v>
      </c>
      <c r="F3583" s="1" t="s">
        <v>108</v>
      </c>
      <c r="G3583" s="1" t="s">
        <v>13809</v>
      </c>
      <c r="H3583" s="1" t="s">
        <v>13809</v>
      </c>
      <c r="I3583" s="9">
        <v>44233</v>
      </c>
      <c r="J3583" s="2" t="s">
        <v>128</v>
      </c>
      <c r="K3583" s="2" t="s">
        <v>13809</v>
      </c>
      <c r="L3583" s="9">
        <v>44271</v>
      </c>
      <c r="M3583" s="2" t="s">
        <v>128</v>
      </c>
      <c r="N3583" s="2" t="s">
        <v>13809</v>
      </c>
      <c r="O3583" s="2" t="s">
        <v>110</v>
      </c>
      <c r="P3583" s="2" t="s">
        <v>111</v>
      </c>
      <c r="S3583" s="2" t="s">
        <v>111</v>
      </c>
      <c r="T3583" s="2" t="s">
        <v>112</v>
      </c>
      <c r="U3583" s="2" t="b">
        <f t="shared" ref="U3583:U3614" si="1902">OR(S3583="yes",T3583="yes")</f>
        <v>1</v>
      </c>
      <c r="V3583" s="2" t="s">
        <v>113</v>
      </c>
      <c r="W3583" s="1" t="s">
        <v>111</v>
      </c>
      <c r="Y3583" s="2" t="s">
        <v>112</v>
      </c>
      <c r="Z3583" s="2" t="s">
        <v>112</v>
      </c>
      <c r="AA3583" s="2" t="s">
        <v>111</v>
      </c>
      <c r="AB3583" s="2">
        <v>26</v>
      </c>
      <c r="AH3583" s="1" t="s">
        <v>193</v>
      </c>
      <c r="AI3583" s="1" t="s">
        <v>12542</v>
      </c>
      <c r="AJ3583" s="1" t="s">
        <v>115</v>
      </c>
      <c r="AK3583" s="1" t="s">
        <v>189</v>
      </c>
      <c r="AO3583" s="1" t="s">
        <v>166</v>
      </c>
      <c r="AS3583" s="1" t="s">
        <v>140</v>
      </c>
      <c r="AU3583" s="1" t="s">
        <v>238</v>
      </c>
      <c r="AX3583" s="12">
        <v>0.35</v>
      </c>
      <c r="AZ3583" s="1" t="s">
        <v>155</v>
      </c>
      <c r="BA3583" s="1" t="s">
        <v>12543</v>
      </c>
      <c r="BJ3583" s="1" t="s">
        <v>112</v>
      </c>
      <c r="BK3583" s="1" t="s">
        <v>111</v>
      </c>
      <c r="BQ3583" s="1" t="s">
        <v>121</v>
      </c>
      <c r="BR3583" s="1" t="s">
        <v>275</v>
      </c>
      <c r="BS3583" s="1" t="s">
        <v>112</v>
      </c>
      <c r="BU3583" s="34" t="s">
        <v>14073</v>
      </c>
      <c r="BV3583" s="9">
        <v>44839</v>
      </c>
      <c r="BW3583" s="34" t="s">
        <v>12544</v>
      </c>
      <c r="BY3583" s="2" t="s">
        <v>156</v>
      </c>
      <c r="BZ3583" s="2" t="s">
        <v>162</v>
      </c>
      <c r="CA3583" s="2">
        <v>1</v>
      </c>
      <c r="CB3583" s="1" t="s">
        <v>259</v>
      </c>
      <c r="CC3583" s="2" t="s">
        <v>113</v>
      </c>
      <c r="CD3583" s="1" t="b">
        <f t="shared" ref="CD3583:CD3614" si="1903">AND(E3583&lt;30,NOT(E3583="."),NOT(E3583=""))</f>
        <v>0</v>
      </c>
      <c r="CE3583" s="1" t="b">
        <f t="shared" ref="CE3583:CE3614" si="1904">AND(E3583&lt;18,NOT(E3583="."),NOT(E3583=""))</f>
        <v>0</v>
      </c>
      <c r="CF3583" s="1" t="b">
        <f t="shared" si="1880"/>
        <v>0</v>
      </c>
      <c r="CG3583" s="1" t="b">
        <f t="shared" si="1881"/>
        <v>0</v>
      </c>
      <c r="CH3583" s="1" t="b">
        <f t="shared" si="1882"/>
        <v>0</v>
      </c>
      <c r="CI3583" s="1" t="b">
        <f t="shared" si="1883"/>
        <v>0</v>
      </c>
      <c r="CJ3583" s="1" t="b">
        <f t="shared" si="1884"/>
        <v>0</v>
      </c>
      <c r="CK3583" s="1" t="b">
        <f t="shared" si="1885"/>
        <v>0</v>
      </c>
      <c r="CL3583" s="1" t="b">
        <f t="shared" si="1886"/>
        <v>0</v>
      </c>
      <c r="CM3583" s="1" t="b">
        <f t="shared" si="1887"/>
        <v>1</v>
      </c>
      <c r="CN3583" s="1" t="b">
        <f t="shared" si="1888"/>
        <v>0</v>
      </c>
      <c r="CO3583" s="2" t="b">
        <f t="shared" si="1889"/>
        <v>0</v>
      </c>
      <c r="CP3583" s="2" t="b">
        <f t="shared" si="1890"/>
        <v>0</v>
      </c>
      <c r="CQ3583" s="2" t="b">
        <f t="shared" si="1891"/>
        <v>0</v>
      </c>
      <c r="CR3583" s="6" t="str">
        <f t="shared" si="1892"/>
        <v>Female</v>
      </c>
      <c r="CS3583" s="7">
        <f t="shared" si="1893"/>
        <v>0</v>
      </c>
      <c r="CT3583" s="7">
        <f t="shared" si="1894"/>
        <v>1</v>
      </c>
      <c r="CU3583" s="7">
        <f t="shared" si="1895"/>
        <v>0</v>
      </c>
      <c r="CV3583" s="7">
        <f t="shared" si="1896"/>
        <v>0</v>
      </c>
    </row>
    <row r="3584" spans="2:100" ht="116" x14ac:dyDescent="0.35">
      <c r="B3584" s="1" t="s">
        <v>13809</v>
      </c>
      <c r="C3584" s="9">
        <v>44730</v>
      </c>
      <c r="D3584" s="10" t="s">
        <v>13809</v>
      </c>
      <c r="E3584" s="1">
        <v>43</v>
      </c>
      <c r="F3584" s="1" t="s">
        <v>127</v>
      </c>
      <c r="G3584" s="1" t="s">
        <v>13809</v>
      </c>
      <c r="H3584" s="1" t="s">
        <v>13809</v>
      </c>
      <c r="I3584" s="9">
        <v>44642</v>
      </c>
      <c r="J3584" s="2" t="s">
        <v>109</v>
      </c>
      <c r="K3584" s="2" t="s">
        <v>13809</v>
      </c>
      <c r="M3584" s="2" t="s">
        <v>163</v>
      </c>
      <c r="N3584" s="2" t="s">
        <v>13809</v>
      </c>
      <c r="O3584" s="2" t="s">
        <v>110</v>
      </c>
      <c r="P3584" s="2" t="s">
        <v>111</v>
      </c>
      <c r="S3584" s="2" t="s">
        <v>111</v>
      </c>
      <c r="T3584" s="2" t="s">
        <v>112</v>
      </c>
      <c r="U3584" s="2" t="b">
        <f t="shared" si="1902"/>
        <v>1</v>
      </c>
      <c r="V3584" s="2" t="s">
        <v>126</v>
      </c>
      <c r="W3584" s="1" t="s">
        <v>111</v>
      </c>
      <c r="Y3584" s="2" t="s">
        <v>112</v>
      </c>
      <c r="Z3584" s="2" t="s">
        <v>112</v>
      </c>
      <c r="AA3584" s="2" t="s">
        <v>111</v>
      </c>
      <c r="AB3584" s="2">
        <v>11</v>
      </c>
      <c r="AJ3584" s="1" t="s">
        <v>115</v>
      </c>
      <c r="AK3584" s="1" t="s">
        <v>2847</v>
      </c>
      <c r="AO3584" s="1" t="s">
        <v>151</v>
      </c>
      <c r="BJ3584" s="1" t="s">
        <v>111</v>
      </c>
      <c r="BN3584" s="1" t="s">
        <v>111</v>
      </c>
      <c r="BU3584" s="34" t="s">
        <v>12545</v>
      </c>
      <c r="BV3584" s="9">
        <v>44756</v>
      </c>
      <c r="BW3584" s="34" t="s">
        <v>15306</v>
      </c>
      <c r="BY3584" s="2" t="s">
        <v>153</v>
      </c>
      <c r="BZ3584" s="2" t="s">
        <v>124</v>
      </c>
      <c r="CB3584" s="1" t="s">
        <v>154</v>
      </c>
      <c r="CD3584" s="1" t="b">
        <f t="shared" si="1903"/>
        <v>0</v>
      </c>
      <c r="CE3584" s="1" t="b">
        <f t="shared" si="1904"/>
        <v>0</v>
      </c>
      <c r="CF3584" s="1" t="b">
        <f t="shared" si="1880"/>
        <v>0</v>
      </c>
      <c r="CG3584" s="1" t="b">
        <f t="shared" si="1881"/>
        <v>0</v>
      </c>
      <c r="CH3584" s="1" t="b">
        <f t="shared" si="1882"/>
        <v>0</v>
      </c>
      <c r="CI3584" s="1" t="b">
        <f t="shared" si="1883"/>
        <v>0</v>
      </c>
      <c r="CJ3584" s="1" t="b">
        <f t="shared" si="1884"/>
        <v>0</v>
      </c>
      <c r="CK3584" s="1" t="b">
        <f t="shared" si="1885"/>
        <v>0</v>
      </c>
      <c r="CL3584" s="1" t="b">
        <f t="shared" si="1886"/>
        <v>1</v>
      </c>
      <c r="CM3584" s="1" t="b">
        <f t="shared" si="1887"/>
        <v>0</v>
      </c>
      <c r="CN3584" s="1" t="b">
        <f t="shared" si="1888"/>
        <v>0</v>
      </c>
      <c r="CO3584" s="2" t="b">
        <f t="shared" si="1889"/>
        <v>0</v>
      </c>
      <c r="CP3584" s="2" t="b">
        <f t="shared" si="1890"/>
        <v>0</v>
      </c>
      <c r="CQ3584" s="2" t="b">
        <f t="shared" si="1891"/>
        <v>1</v>
      </c>
      <c r="CR3584" s="6" t="str">
        <f t="shared" si="1892"/>
        <v>Male</v>
      </c>
      <c r="CS3584" s="7">
        <f t="shared" si="1893"/>
        <v>1</v>
      </c>
      <c r="CT3584" s="7">
        <f t="shared" si="1894"/>
        <v>0</v>
      </c>
      <c r="CU3584" s="7">
        <f t="shared" si="1895"/>
        <v>0</v>
      </c>
      <c r="CV3584" s="7">
        <f t="shared" si="1896"/>
        <v>0</v>
      </c>
    </row>
    <row r="3585" spans="2:100" ht="101.5" x14ac:dyDescent="0.35">
      <c r="B3585" s="1" t="s">
        <v>13809</v>
      </c>
      <c r="C3585" s="9">
        <v>44733</v>
      </c>
      <c r="D3585" s="10" t="s">
        <v>13809</v>
      </c>
      <c r="E3585" s="1">
        <v>53</v>
      </c>
      <c r="F3585" s="1" t="s">
        <v>108</v>
      </c>
      <c r="G3585" s="1" t="s">
        <v>13809</v>
      </c>
      <c r="H3585" s="1" t="s">
        <v>13809</v>
      </c>
      <c r="K3585" s="2" t="s">
        <v>13809</v>
      </c>
      <c r="N3585" s="2" t="s">
        <v>13809</v>
      </c>
      <c r="O3585" s="2" t="s">
        <v>110</v>
      </c>
      <c r="P3585" s="2" t="s">
        <v>111</v>
      </c>
      <c r="S3585" s="2" t="s">
        <v>112</v>
      </c>
      <c r="T3585" s="2" t="s">
        <v>111</v>
      </c>
      <c r="U3585" s="2" t="b">
        <f t="shared" si="1902"/>
        <v>1</v>
      </c>
      <c r="V3585" s="2" t="s">
        <v>113</v>
      </c>
      <c r="W3585" s="1" t="s">
        <v>112</v>
      </c>
      <c r="X3585" s="1" t="s">
        <v>138</v>
      </c>
      <c r="Y3585" s="2" t="s">
        <v>111</v>
      </c>
      <c r="AF3585" s="1" t="s">
        <v>111</v>
      </c>
      <c r="AJ3585" s="1" t="s">
        <v>115</v>
      </c>
      <c r="AK3585" s="1" t="s">
        <v>349</v>
      </c>
      <c r="AN3585" s="1" t="s">
        <v>12546</v>
      </c>
      <c r="AO3585" s="1" t="s">
        <v>117</v>
      </c>
      <c r="AS3585" s="1" t="s">
        <v>229</v>
      </c>
      <c r="AU3585" s="1" t="s">
        <v>119</v>
      </c>
      <c r="AX3585" s="1">
        <v>66</v>
      </c>
      <c r="AZ3585" s="1" t="s">
        <v>198</v>
      </c>
      <c r="BF3585" s="1" t="s">
        <v>12547</v>
      </c>
      <c r="BG3585" s="1" t="s">
        <v>12548</v>
      </c>
      <c r="BH3585" s="1" t="s">
        <v>12549</v>
      </c>
      <c r="BJ3585" s="1" t="s">
        <v>112</v>
      </c>
      <c r="BK3585" s="1" t="s">
        <v>112</v>
      </c>
      <c r="BL3585" s="1" t="s">
        <v>142</v>
      </c>
      <c r="BQ3585" s="1" t="s">
        <v>121</v>
      </c>
      <c r="BR3585" s="1" t="s">
        <v>122</v>
      </c>
      <c r="BS3585" s="1" t="s">
        <v>112</v>
      </c>
      <c r="BU3585" s="34" t="s">
        <v>12550</v>
      </c>
      <c r="BV3585" s="9">
        <v>44810</v>
      </c>
      <c r="BW3585" s="34" t="s">
        <v>12551</v>
      </c>
      <c r="BY3585" s="2" t="s">
        <v>174</v>
      </c>
      <c r="BZ3585" s="2" t="s">
        <v>124</v>
      </c>
      <c r="CA3585" s="2">
        <v>3</v>
      </c>
      <c r="CB3585" s="1" t="s">
        <v>311</v>
      </c>
      <c r="CC3585" s="2" t="s">
        <v>113</v>
      </c>
      <c r="CD3585" s="1" t="b">
        <f t="shared" si="1903"/>
        <v>0</v>
      </c>
      <c r="CE3585" s="1" t="b">
        <f t="shared" si="1904"/>
        <v>0</v>
      </c>
      <c r="CF3585" s="1" t="b">
        <f t="shared" si="1880"/>
        <v>0</v>
      </c>
      <c r="CG3585" s="1" t="b">
        <f t="shared" si="1881"/>
        <v>0</v>
      </c>
      <c r="CH3585" s="1" t="b">
        <f t="shared" si="1882"/>
        <v>0</v>
      </c>
      <c r="CI3585" s="1" t="b">
        <f t="shared" si="1883"/>
        <v>0</v>
      </c>
      <c r="CJ3585" s="1" t="b">
        <f t="shared" si="1884"/>
        <v>0</v>
      </c>
      <c r="CK3585" s="1" t="b">
        <f t="shared" si="1885"/>
        <v>0</v>
      </c>
      <c r="CL3585" s="1" t="b">
        <f t="shared" si="1886"/>
        <v>0</v>
      </c>
      <c r="CM3585" s="1" t="b">
        <f t="shared" si="1887"/>
        <v>1</v>
      </c>
      <c r="CN3585" s="1" t="b">
        <f t="shared" si="1888"/>
        <v>0</v>
      </c>
      <c r="CO3585" s="2" t="b">
        <f t="shared" si="1889"/>
        <v>0</v>
      </c>
      <c r="CP3585" s="2" t="b">
        <f t="shared" si="1890"/>
        <v>0</v>
      </c>
      <c r="CQ3585" s="2" t="b">
        <f t="shared" si="1891"/>
        <v>0</v>
      </c>
      <c r="CR3585" s="6" t="str">
        <f t="shared" si="1892"/>
        <v>Female</v>
      </c>
      <c r="CS3585" s="7">
        <f t="shared" si="1893"/>
        <v>0</v>
      </c>
      <c r="CT3585" s="7">
        <f t="shared" si="1894"/>
        <v>0</v>
      </c>
      <c r="CU3585" s="7">
        <f t="shared" si="1895"/>
        <v>0</v>
      </c>
      <c r="CV3585" s="7">
        <f t="shared" si="1896"/>
        <v>0</v>
      </c>
    </row>
    <row r="3586" spans="2:100" ht="319" x14ac:dyDescent="0.35">
      <c r="B3586" s="1" t="s">
        <v>13809</v>
      </c>
      <c r="C3586" s="9">
        <v>44733</v>
      </c>
      <c r="D3586" s="10" t="s">
        <v>13809</v>
      </c>
      <c r="E3586" s="1">
        <v>35</v>
      </c>
      <c r="F3586" s="1" t="s">
        <v>127</v>
      </c>
      <c r="G3586" s="1" t="s">
        <v>13809</v>
      </c>
      <c r="H3586" s="1" t="s">
        <v>13809</v>
      </c>
      <c r="I3586" s="9">
        <v>44292</v>
      </c>
      <c r="J3586" s="2" t="s">
        <v>409</v>
      </c>
      <c r="K3586" s="2" t="s">
        <v>13809</v>
      </c>
      <c r="M3586" s="2" t="s">
        <v>163</v>
      </c>
      <c r="N3586" s="2" t="s">
        <v>13809</v>
      </c>
      <c r="O3586" s="2" t="s">
        <v>110</v>
      </c>
      <c r="P3586" s="2" t="s">
        <v>111</v>
      </c>
      <c r="S3586" s="2" t="s">
        <v>112</v>
      </c>
      <c r="T3586" s="2" t="s">
        <v>111</v>
      </c>
      <c r="U3586" s="2" t="b">
        <f t="shared" si="1902"/>
        <v>1</v>
      </c>
      <c r="V3586" s="2" t="s">
        <v>126</v>
      </c>
      <c r="Y3586" s="2" t="s">
        <v>112</v>
      </c>
      <c r="Z3586" s="2" t="s">
        <v>112</v>
      </c>
      <c r="AB3586" s="2">
        <v>1</v>
      </c>
      <c r="AH3586" s="1" t="s">
        <v>5071</v>
      </c>
      <c r="AI3586" s="1" t="s">
        <v>12552</v>
      </c>
      <c r="AK3586" s="1" t="s">
        <v>150</v>
      </c>
      <c r="AO3586" s="1" t="s">
        <v>237</v>
      </c>
      <c r="AS3586" s="1" t="s">
        <v>229</v>
      </c>
      <c r="AU3586" s="1" t="s">
        <v>132</v>
      </c>
      <c r="BJ3586" s="1" t="s">
        <v>111</v>
      </c>
      <c r="BN3586" s="1" t="s">
        <v>111</v>
      </c>
      <c r="BU3586" s="34" t="s">
        <v>12553</v>
      </c>
      <c r="BV3586" s="9">
        <v>44796</v>
      </c>
      <c r="BW3586" s="34" t="s">
        <v>15307</v>
      </c>
      <c r="BY3586" s="2" t="s">
        <v>153</v>
      </c>
      <c r="BZ3586" s="2" t="s">
        <v>124</v>
      </c>
      <c r="CB3586" s="1" t="s">
        <v>149</v>
      </c>
      <c r="CD3586" s="1" t="b">
        <f t="shared" si="1903"/>
        <v>0</v>
      </c>
      <c r="CE3586" s="1" t="b">
        <f t="shared" si="1904"/>
        <v>0</v>
      </c>
      <c r="CF3586" s="1" t="b">
        <f t="shared" ref="CF3586:CF3649" si="1905">AND(E3586&gt;4,E3586&lt;12,NOT(E3586=""),NOT(E3586="."))</f>
        <v>0</v>
      </c>
      <c r="CG3586" s="1" t="b">
        <f t="shared" ref="CG3586:CG3649" si="1906">AND(E3586&gt;11,E3586&lt;16,NOT(E3586=""),NOT(E3586="."))</f>
        <v>0</v>
      </c>
      <c r="CH3586" s="1" t="b">
        <f t="shared" ref="CH3586:CH3649" si="1907">AND(E3586&gt;15,E3586&lt;18)</f>
        <v>0</v>
      </c>
      <c r="CI3586" s="1" t="b">
        <f t="shared" ref="CI3586:CI3649" si="1908">AND(E3586&gt;17,E3586&lt;25)</f>
        <v>0</v>
      </c>
      <c r="CJ3586" s="1" t="b">
        <f t="shared" ref="CJ3586:CJ3649" si="1909">AND(E3586&gt;24,E3586&lt;30)</f>
        <v>0</v>
      </c>
      <c r="CK3586" s="1" t="b">
        <f t="shared" ref="CK3586:CK3649" si="1910">AND(E3586&gt;29,E3586&lt;40)</f>
        <v>1</v>
      </c>
      <c r="CL3586" s="1" t="b">
        <f t="shared" ref="CL3586:CL3649" si="1911">AND(E3586&gt;39,E3586&lt;50)</f>
        <v>0</v>
      </c>
      <c r="CM3586" s="1" t="b">
        <f t="shared" ref="CM3586:CM3649" si="1912">AND(E3586&gt;49,E3586&lt;65)</f>
        <v>0</v>
      </c>
      <c r="CN3586" s="1" t="b">
        <f t="shared" ref="CN3586:CN3649" si="1913">AND(E3586&gt;64,NOT(E3586="."),NOT(E3586=""))</f>
        <v>0</v>
      </c>
      <c r="CO3586" s="2" t="b">
        <f t="shared" ref="CO3586:CO3649" si="1914">AND(AB3586&lt;7,NOT(AB3586="."),NOT(AB3586=""))</f>
        <v>1</v>
      </c>
      <c r="CP3586" s="2" t="b">
        <f t="shared" ref="CP3586:CP3649" si="1915">AND(AB3586&lt;8,NOT(AB3586="."),NOT(AB3586=""))</f>
        <v>1</v>
      </c>
      <c r="CQ3586" s="2" t="b">
        <f t="shared" ref="CQ3586:CQ3649" si="1916">AND(AB3586&gt;7,AB3586&lt;22,NOT(AB3586=""),NOT(AB3586="."))</f>
        <v>0</v>
      </c>
      <c r="CR3586" s="6" t="str">
        <f t="shared" ref="CR3586:CR3649" si="1917">F3586</f>
        <v>Male</v>
      </c>
      <c r="CS3586" s="7">
        <f t="shared" ref="CS3586:CS3649" si="1918">COUNTIF(J3586,"=*pfizer*")</f>
        <v>0</v>
      </c>
      <c r="CT3586" s="7">
        <f t="shared" ref="CT3586:CT3649" si="1919">COUNTIF(J3586,"=*moderna*")</f>
        <v>0</v>
      </c>
      <c r="CU3586" s="7">
        <f t="shared" ref="CU3586:CU3649" si="1920">COUNTIF(J3586,"=*janssen*")</f>
        <v>1</v>
      </c>
      <c r="CV3586" s="7">
        <f t="shared" ref="CV3586:CV3649" si="1921">COUNTIF(M3586,"=*pfizer*")</f>
        <v>0</v>
      </c>
    </row>
    <row r="3587" spans="2:100" ht="333.5" x14ac:dyDescent="0.35">
      <c r="B3587" s="1" t="s">
        <v>13809</v>
      </c>
      <c r="C3587" s="9">
        <v>44734</v>
      </c>
      <c r="D3587" s="10" t="s">
        <v>13809</v>
      </c>
      <c r="E3587" s="1">
        <v>25</v>
      </c>
      <c r="F3587" s="1" t="s">
        <v>127</v>
      </c>
      <c r="G3587" s="1" t="s">
        <v>13809</v>
      </c>
      <c r="H3587" s="1" t="s">
        <v>13809</v>
      </c>
      <c r="I3587" s="9">
        <v>44717</v>
      </c>
      <c r="J3587" s="2" t="s">
        <v>109</v>
      </c>
      <c r="K3587" s="2" t="s">
        <v>13809</v>
      </c>
      <c r="N3587" s="2" t="s">
        <v>13809</v>
      </c>
      <c r="O3587" s="2" t="s">
        <v>110</v>
      </c>
      <c r="P3587" s="2" t="s">
        <v>111</v>
      </c>
      <c r="S3587" s="2" t="s">
        <v>112</v>
      </c>
      <c r="T3587" s="2" t="s">
        <v>111</v>
      </c>
      <c r="U3587" s="2" t="b">
        <f t="shared" si="1902"/>
        <v>1</v>
      </c>
      <c r="V3587" s="2" t="s">
        <v>113</v>
      </c>
      <c r="W3587" s="1" t="s">
        <v>111</v>
      </c>
      <c r="Y3587" s="2" t="s">
        <v>112</v>
      </c>
      <c r="Z3587" s="2" t="s">
        <v>112</v>
      </c>
      <c r="AB3587" s="2">
        <v>1</v>
      </c>
      <c r="AC3587" s="1" t="s">
        <v>111</v>
      </c>
      <c r="AF3587" s="1" t="s">
        <v>111</v>
      </c>
      <c r="AJ3587" s="1" t="s">
        <v>115</v>
      </c>
      <c r="AK3587" s="1" t="s">
        <v>116</v>
      </c>
      <c r="AN3587" s="1" t="s">
        <v>12554</v>
      </c>
      <c r="AO3587" s="1" t="s">
        <v>117</v>
      </c>
      <c r="AS3587" s="1" t="s">
        <v>140</v>
      </c>
      <c r="AU3587" s="1" t="s">
        <v>132</v>
      </c>
      <c r="AZ3587" s="1" t="s">
        <v>299</v>
      </c>
      <c r="BA3587" s="1" t="s">
        <v>12555</v>
      </c>
      <c r="BF3587" s="1" t="s">
        <v>12556</v>
      </c>
      <c r="BJ3587" s="1" t="s">
        <v>111</v>
      </c>
      <c r="BN3587" s="1" t="s">
        <v>112</v>
      </c>
      <c r="BO3587" s="1" t="s">
        <v>148</v>
      </c>
      <c r="BP3587" s="1" t="s">
        <v>12557</v>
      </c>
      <c r="BQ3587" s="1" t="s">
        <v>121</v>
      </c>
      <c r="BR3587" s="1" t="s">
        <v>122</v>
      </c>
      <c r="BS3587" s="1" t="s">
        <v>111</v>
      </c>
      <c r="BT3587" s="34" t="s">
        <v>12558</v>
      </c>
      <c r="BU3587" s="34" t="s">
        <v>12559</v>
      </c>
      <c r="BV3587" s="9">
        <v>44810</v>
      </c>
      <c r="BW3587" s="34" t="s">
        <v>15308</v>
      </c>
      <c r="BY3587" s="2" t="s">
        <v>174</v>
      </c>
      <c r="BZ3587" s="2" t="s">
        <v>124</v>
      </c>
      <c r="CA3587" s="2">
        <v>1</v>
      </c>
      <c r="CB3587" s="1" t="s">
        <v>246</v>
      </c>
      <c r="CC3587" s="2" t="s">
        <v>113</v>
      </c>
      <c r="CD3587" s="1" t="b">
        <f t="shared" si="1903"/>
        <v>1</v>
      </c>
      <c r="CE3587" s="1" t="b">
        <f t="shared" si="1904"/>
        <v>0</v>
      </c>
      <c r="CF3587" s="1" t="b">
        <f t="shared" si="1905"/>
        <v>0</v>
      </c>
      <c r="CG3587" s="1" t="b">
        <f t="shared" si="1906"/>
        <v>0</v>
      </c>
      <c r="CH3587" s="1" t="b">
        <f t="shared" si="1907"/>
        <v>0</v>
      </c>
      <c r="CI3587" s="1" t="b">
        <f t="shared" si="1908"/>
        <v>0</v>
      </c>
      <c r="CJ3587" s="1" t="b">
        <f t="shared" si="1909"/>
        <v>1</v>
      </c>
      <c r="CK3587" s="1" t="b">
        <f t="shared" si="1910"/>
        <v>0</v>
      </c>
      <c r="CL3587" s="1" t="b">
        <f t="shared" si="1911"/>
        <v>0</v>
      </c>
      <c r="CM3587" s="1" t="b">
        <f t="shared" si="1912"/>
        <v>0</v>
      </c>
      <c r="CN3587" s="1" t="b">
        <f t="shared" si="1913"/>
        <v>0</v>
      </c>
      <c r="CO3587" s="2" t="b">
        <f t="shared" si="1914"/>
        <v>1</v>
      </c>
      <c r="CP3587" s="2" t="b">
        <f t="shared" si="1915"/>
        <v>1</v>
      </c>
      <c r="CQ3587" s="2" t="b">
        <f t="shared" si="1916"/>
        <v>0</v>
      </c>
      <c r="CR3587" s="6" t="str">
        <f t="shared" si="1917"/>
        <v>Male</v>
      </c>
      <c r="CS3587" s="7">
        <f t="shared" si="1918"/>
        <v>1</v>
      </c>
      <c r="CT3587" s="7">
        <f t="shared" si="1919"/>
        <v>0</v>
      </c>
      <c r="CU3587" s="7">
        <f t="shared" si="1920"/>
        <v>0</v>
      </c>
      <c r="CV3587" s="7">
        <f t="shared" si="1921"/>
        <v>0</v>
      </c>
    </row>
    <row r="3588" spans="2:100" ht="58" x14ac:dyDescent="0.35">
      <c r="B3588" s="1" t="s">
        <v>13809</v>
      </c>
      <c r="C3588" s="9">
        <v>44735</v>
      </c>
      <c r="D3588" s="10" t="s">
        <v>13809</v>
      </c>
      <c r="E3588" s="1">
        <v>30</v>
      </c>
      <c r="F3588" s="1" t="s">
        <v>108</v>
      </c>
      <c r="G3588" s="1" t="s">
        <v>13809</v>
      </c>
      <c r="H3588" s="1" t="s">
        <v>13809</v>
      </c>
      <c r="I3588" s="2" t="s">
        <v>183</v>
      </c>
      <c r="J3588" s="2" t="s">
        <v>163</v>
      </c>
      <c r="K3588" s="2" t="s">
        <v>13809</v>
      </c>
      <c r="L3588" s="2" t="s">
        <v>183</v>
      </c>
      <c r="M3588" s="2" t="s">
        <v>163</v>
      </c>
      <c r="N3588" s="2" t="s">
        <v>13809</v>
      </c>
      <c r="O3588" s="2" t="s">
        <v>110</v>
      </c>
      <c r="P3588" s="2" t="s">
        <v>111</v>
      </c>
      <c r="S3588" s="2" t="s">
        <v>112</v>
      </c>
      <c r="T3588" s="2" t="s">
        <v>111</v>
      </c>
      <c r="U3588" s="2" t="b">
        <f t="shared" si="1902"/>
        <v>1</v>
      </c>
      <c r="V3588" s="2" t="s">
        <v>113</v>
      </c>
      <c r="W3588" s="1" t="s">
        <v>112</v>
      </c>
      <c r="X3588" s="1" t="s">
        <v>114</v>
      </c>
      <c r="Y3588" s="2" t="s">
        <v>112</v>
      </c>
      <c r="Z3588" s="2" t="s">
        <v>111</v>
      </c>
      <c r="AA3588" s="2" t="s">
        <v>111</v>
      </c>
      <c r="AB3588" s="2">
        <v>2</v>
      </c>
      <c r="AC3588" s="1" t="s">
        <v>111</v>
      </c>
      <c r="AF3588" s="1" t="s">
        <v>111</v>
      </c>
      <c r="AJ3588" s="1" t="s">
        <v>115</v>
      </c>
      <c r="AK3588" s="1" t="s">
        <v>201</v>
      </c>
      <c r="AN3588" s="1" t="s">
        <v>13146</v>
      </c>
      <c r="AO3588" s="1" t="s">
        <v>166</v>
      </c>
      <c r="AU3588" s="1" t="s">
        <v>132</v>
      </c>
      <c r="AZ3588" s="1" t="s">
        <v>155</v>
      </c>
      <c r="BA3588" s="1" t="s">
        <v>13147</v>
      </c>
      <c r="BJ3588" s="1" t="s">
        <v>112</v>
      </c>
      <c r="BK3588" s="1" t="s">
        <v>112</v>
      </c>
      <c r="BL3588" s="1" t="s">
        <v>241</v>
      </c>
      <c r="BM3588" s="1" t="s">
        <v>13148</v>
      </c>
      <c r="BQ3588" s="1" t="s">
        <v>121</v>
      </c>
      <c r="BR3588" s="1" t="s">
        <v>122</v>
      </c>
      <c r="BS3588" s="1" t="s">
        <v>111</v>
      </c>
      <c r="BT3588" s="34" t="s">
        <v>13149</v>
      </c>
      <c r="BU3588" s="34" t="s">
        <v>13150</v>
      </c>
      <c r="BV3588" s="9">
        <v>44735</v>
      </c>
      <c r="BW3588" s="34" t="s">
        <v>15309</v>
      </c>
      <c r="BY3588" s="2" t="s">
        <v>156</v>
      </c>
      <c r="BZ3588" s="2" t="s">
        <v>124</v>
      </c>
      <c r="CA3588" s="2">
        <v>3</v>
      </c>
      <c r="CB3588" s="1" t="s">
        <v>10861</v>
      </c>
      <c r="CC3588" s="2" t="s">
        <v>126</v>
      </c>
      <c r="CD3588" s="1" t="b">
        <f t="shared" si="1903"/>
        <v>0</v>
      </c>
      <c r="CE3588" s="1" t="b">
        <f t="shared" si="1904"/>
        <v>0</v>
      </c>
      <c r="CF3588" s="1" t="b">
        <f t="shared" si="1905"/>
        <v>0</v>
      </c>
      <c r="CG3588" s="1" t="b">
        <f t="shared" si="1906"/>
        <v>0</v>
      </c>
      <c r="CH3588" s="1" t="b">
        <f t="shared" si="1907"/>
        <v>0</v>
      </c>
      <c r="CI3588" s="1" t="b">
        <f t="shared" si="1908"/>
        <v>0</v>
      </c>
      <c r="CJ3588" s="1" t="b">
        <f t="shared" si="1909"/>
        <v>0</v>
      </c>
      <c r="CK3588" s="1" t="b">
        <f t="shared" si="1910"/>
        <v>1</v>
      </c>
      <c r="CL3588" s="1" t="b">
        <f t="shared" si="1911"/>
        <v>0</v>
      </c>
      <c r="CM3588" s="1" t="b">
        <f t="shared" si="1912"/>
        <v>0</v>
      </c>
      <c r="CN3588" s="1" t="b">
        <f t="shared" si="1913"/>
        <v>0</v>
      </c>
      <c r="CO3588" s="2" t="b">
        <f t="shared" si="1914"/>
        <v>1</v>
      </c>
      <c r="CP3588" s="2" t="b">
        <f t="shared" si="1915"/>
        <v>1</v>
      </c>
      <c r="CQ3588" s="2" t="b">
        <f t="shared" si="1916"/>
        <v>0</v>
      </c>
      <c r="CR3588" s="6" t="str">
        <f t="shared" si="1917"/>
        <v>Female</v>
      </c>
      <c r="CS3588" s="7">
        <f t="shared" si="1918"/>
        <v>0</v>
      </c>
      <c r="CT3588" s="7">
        <f t="shared" si="1919"/>
        <v>0</v>
      </c>
      <c r="CU3588" s="7">
        <f t="shared" si="1920"/>
        <v>0</v>
      </c>
      <c r="CV3588" s="7">
        <f t="shared" si="1921"/>
        <v>0</v>
      </c>
    </row>
    <row r="3589" spans="2:100" ht="217.5" x14ac:dyDescent="0.35">
      <c r="B3589" s="1" t="s">
        <v>13809</v>
      </c>
      <c r="C3589" s="9">
        <v>44736</v>
      </c>
      <c r="D3589" s="10" t="s">
        <v>13809</v>
      </c>
      <c r="E3589" s="1">
        <v>18</v>
      </c>
      <c r="F3589" s="1" t="s">
        <v>127</v>
      </c>
      <c r="G3589" s="1" t="s">
        <v>13809</v>
      </c>
      <c r="H3589" s="1" t="s">
        <v>13809</v>
      </c>
      <c r="I3589" s="9">
        <v>44484</v>
      </c>
      <c r="J3589" s="2" t="s">
        <v>109</v>
      </c>
      <c r="K3589" s="2" t="s">
        <v>13809</v>
      </c>
      <c r="N3589" s="2" t="s">
        <v>13809</v>
      </c>
      <c r="O3589" s="2" t="s">
        <v>315</v>
      </c>
      <c r="P3589" s="2" t="s">
        <v>111</v>
      </c>
      <c r="S3589" s="2" t="s">
        <v>111</v>
      </c>
      <c r="T3589" s="2" t="s">
        <v>112</v>
      </c>
      <c r="U3589" s="2" t="b">
        <f t="shared" si="1902"/>
        <v>1</v>
      </c>
      <c r="V3589" s="2" t="s">
        <v>126</v>
      </c>
      <c r="W3589" s="1" t="s">
        <v>112</v>
      </c>
      <c r="X3589" s="1" t="s">
        <v>114</v>
      </c>
      <c r="Y3589" s="2" t="s">
        <v>112</v>
      </c>
      <c r="Z3589" s="2" t="s">
        <v>112</v>
      </c>
      <c r="AB3589" s="2">
        <v>9</v>
      </c>
      <c r="AC3589" s="1" t="s">
        <v>111</v>
      </c>
      <c r="AF3589" s="1" t="s">
        <v>111</v>
      </c>
      <c r="AJ3589" s="1" t="s">
        <v>115</v>
      </c>
      <c r="AK3589" s="1" t="s">
        <v>194</v>
      </c>
      <c r="AN3589" s="1" t="s">
        <v>12560</v>
      </c>
      <c r="AO3589" s="1" t="s">
        <v>316</v>
      </c>
      <c r="BU3589" s="34" t="s">
        <v>12561</v>
      </c>
      <c r="BV3589" s="9">
        <v>44741</v>
      </c>
      <c r="BW3589" s="34" t="s">
        <v>15310</v>
      </c>
      <c r="BZ3589" s="2" t="s">
        <v>232</v>
      </c>
      <c r="CA3589" s="2">
        <v>1</v>
      </c>
      <c r="CB3589" s="1" t="s">
        <v>224</v>
      </c>
      <c r="CD3589" s="1" t="b">
        <f t="shared" si="1903"/>
        <v>1</v>
      </c>
      <c r="CE3589" s="1" t="b">
        <f t="shared" si="1904"/>
        <v>0</v>
      </c>
      <c r="CF3589" s="1" t="b">
        <f t="shared" si="1905"/>
        <v>0</v>
      </c>
      <c r="CG3589" s="1" t="b">
        <f t="shared" si="1906"/>
        <v>0</v>
      </c>
      <c r="CH3589" s="1" t="b">
        <f t="shared" si="1907"/>
        <v>0</v>
      </c>
      <c r="CI3589" s="1" t="b">
        <f t="shared" si="1908"/>
        <v>1</v>
      </c>
      <c r="CJ3589" s="1" t="b">
        <f t="shared" si="1909"/>
        <v>0</v>
      </c>
      <c r="CK3589" s="1" t="b">
        <f t="shared" si="1910"/>
        <v>0</v>
      </c>
      <c r="CL3589" s="1" t="b">
        <f t="shared" si="1911"/>
        <v>0</v>
      </c>
      <c r="CM3589" s="1" t="b">
        <f t="shared" si="1912"/>
        <v>0</v>
      </c>
      <c r="CN3589" s="1" t="b">
        <f t="shared" si="1913"/>
        <v>0</v>
      </c>
      <c r="CO3589" s="2" t="b">
        <f t="shared" si="1914"/>
        <v>0</v>
      </c>
      <c r="CP3589" s="2" t="b">
        <f t="shared" si="1915"/>
        <v>0</v>
      </c>
      <c r="CQ3589" s="2" t="b">
        <f t="shared" si="1916"/>
        <v>1</v>
      </c>
      <c r="CR3589" s="6" t="str">
        <f t="shared" si="1917"/>
        <v>Male</v>
      </c>
      <c r="CS3589" s="7">
        <f t="shared" si="1918"/>
        <v>1</v>
      </c>
      <c r="CT3589" s="7">
        <f t="shared" si="1919"/>
        <v>0</v>
      </c>
      <c r="CU3589" s="7">
        <f t="shared" si="1920"/>
        <v>0</v>
      </c>
      <c r="CV3589" s="7">
        <f t="shared" si="1921"/>
        <v>0</v>
      </c>
    </row>
    <row r="3590" spans="2:100" ht="116" x14ac:dyDescent="0.35">
      <c r="B3590" s="1" t="s">
        <v>13809</v>
      </c>
      <c r="C3590" s="9">
        <v>44737</v>
      </c>
      <c r="D3590" s="10" t="s">
        <v>13809</v>
      </c>
      <c r="E3590" s="1">
        <v>14</v>
      </c>
      <c r="F3590" s="1" t="s">
        <v>127</v>
      </c>
      <c r="G3590" s="1" t="s">
        <v>13809</v>
      </c>
      <c r="H3590" s="1" t="s">
        <v>13809</v>
      </c>
      <c r="I3590" s="2" t="s">
        <v>183</v>
      </c>
      <c r="J3590" s="2" t="s">
        <v>109</v>
      </c>
      <c r="K3590" s="2" t="s">
        <v>13809</v>
      </c>
      <c r="L3590" s="2" t="s">
        <v>183</v>
      </c>
      <c r="M3590" s="2" t="s">
        <v>109</v>
      </c>
      <c r="N3590" s="2" t="s">
        <v>13809</v>
      </c>
      <c r="O3590" s="2" t="s">
        <v>110</v>
      </c>
      <c r="P3590" s="2" t="s">
        <v>111</v>
      </c>
      <c r="S3590" s="2" t="s">
        <v>111</v>
      </c>
      <c r="T3590" s="2" t="s">
        <v>112</v>
      </c>
      <c r="U3590" s="2" t="b">
        <f t="shared" si="1902"/>
        <v>1</v>
      </c>
      <c r="V3590" s="2" t="s">
        <v>126</v>
      </c>
      <c r="W3590" s="1" t="s">
        <v>111</v>
      </c>
      <c r="Y3590" s="2" t="s">
        <v>111</v>
      </c>
      <c r="AF3590" s="1" t="s">
        <v>111</v>
      </c>
      <c r="AJ3590" s="1" t="s">
        <v>115</v>
      </c>
      <c r="AK3590" s="1" t="s">
        <v>129</v>
      </c>
      <c r="AO3590" s="1" t="s">
        <v>237</v>
      </c>
      <c r="AU3590" s="1" t="s">
        <v>132</v>
      </c>
      <c r="BJ3590" s="1" t="s">
        <v>112</v>
      </c>
      <c r="BQ3590" s="1" t="s">
        <v>121</v>
      </c>
      <c r="BR3590" s="1" t="s">
        <v>122</v>
      </c>
      <c r="BS3590" s="1" t="s">
        <v>112</v>
      </c>
      <c r="BU3590" s="34" t="s">
        <v>12562</v>
      </c>
      <c r="BV3590" s="9">
        <v>44740</v>
      </c>
      <c r="BW3590" s="34" t="s">
        <v>15311</v>
      </c>
      <c r="BY3590" s="2" t="s">
        <v>153</v>
      </c>
      <c r="BZ3590" s="2" t="s">
        <v>124</v>
      </c>
      <c r="CB3590" s="1" t="s">
        <v>246</v>
      </c>
      <c r="CD3590" s="1" t="b">
        <f t="shared" si="1903"/>
        <v>1</v>
      </c>
      <c r="CE3590" s="1" t="b">
        <f t="shared" si="1904"/>
        <v>1</v>
      </c>
      <c r="CF3590" s="1" t="b">
        <f t="shared" si="1905"/>
        <v>0</v>
      </c>
      <c r="CG3590" s="1" t="b">
        <f t="shared" si="1906"/>
        <v>1</v>
      </c>
      <c r="CH3590" s="1" t="b">
        <f t="shared" si="1907"/>
        <v>0</v>
      </c>
      <c r="CI3590" s="1" t="b">
        <f t="shared" si="1908"/>
        <v>0</v>
      </c>
      <c r="CJ3590" s="1" t="b">
        <f t="shared" si="1909"/>
        <v>0</v>
      </c>
      <c r="CK3590" s="1" t="b">
        <f t="shared" si="1910"/>
        <v>0</v>
      </c>
      <c r="CL3590" s="1" t="b">
        <f t="shared" si="1911"/>
        <v>0</v>
      </c>
      <c r="CM3590" s="1" t="b">
        <f t="shared" si="1912"/>
        <v>0</v>
      </c>
      <c r="CN3590" s="1" t="b">
        <f t="shared" si="1913"/>
        <v>0</v>
      </c>
      <c r="CO3590" s="2" t="b">
        <f t="shared" si="1914"/>
        <v>0</v>
      </c>
      <c r="CP3590" s="2" t="b">
        <f t="shared" si="1915"/>
        <v>0</v>
      </c>
      <c r="CQ3590" s="2" t="b">
        <f t="shared" si="1916"/>
        <v>0</v>
      </c>
      <c r="CR3590" s="6" t="str">
        <f t="shared" si="1917"/>
        <v>Male</v>
      </c>
      <c r="CS3590" s="7">
        <f t="shared" si="1918"/>
        <v>1</v>
      </c>
      <c r="CT3590" s="7">
        <f t="shared" si="1919"/>
        <v>0</v>
      </c>
      <c r="CU3590" s="7">
        <f t="shared" si="1920"/>
        <v>0</v>
      </c>
      <c r="CV3590" s="7">
        <f t="shared" si="1921"/>
        <v>1</v>
      </c>
    </row>
    <row r="3591" spans="2:100" ht="409.5" x14ac:dyDescent="0.35">
      <c r="B3591" s="1" t="s">
        <v>13809</v>
      </c>
      <c r="C3591" s="9">
        <v>44737</v>
      </c>
      <c r="D3591" s="10" t="s">
        <v>13809</v>
      </c>
      <c r="E3591" s="1">
        <v>13</v>
      </c>
      <c r="F3591" s="1" t="s">
        <v>108</v>
      </c>
      <c r="G3591" s="1" t="s">
        <v>13809</v>
      </c>
      <c r="H3591" s="1" t="s">
        <v>13809</v>
      </c>
      <c r="I3591" s="9">
        <v>44398</v>
      </c>
      <c r="J3591" s="2" t="s">
        <v>109</v>
      </c>
      <c r="K3591" s="2" t="s">
        <v>13809</v>
      </c>
      <c r="L3591" s="9">
        <v>44418</v>
      </c>
      <c r="M3591" s="2" t="s">
        <v>109</v>
      </c>
      <c r="N3591" s="2" t="s">
        <v>13809</v>
      </c>
      <c r="O3591" s="2" t="s">
        <v>110</v>
      </c>
      <c r="P3591" s="2" t="s">
        <v>111</v>
      </c>
      <c r="S3591" s="2" t="s">
        <v>112</v>
      </c>
      <c r="T3591" s="2" t="s">
        <v>111</v>
      </c>
      <c r="U3591" s="2" t="b">
        <f t="shared" si="1902"/>
        <v>1</v>
      </c>
      <c r="V3591" s="2" t="s">
        <v>113</v>
      </c>
      <c r="W3591" s="1" t="s">
        <v>112</v>
      </c>
      <c r="X3591" s="1" t="s">
        <v>114</v>
      </c>
      <c r="Y3591" s="2" t="s">
        <v>112</v>
      </c>
      <c r="Z3591" s="2" t="s">
        <v>111</v>
      </c>
      <c r="AA3591" s="2" t="s">
        <v>111</v>
      </c>
      <c r="AB3591" s="2">
        <v>2</v>
      </c>
      <c r="AC3591" s="1" t="s">
        <v>111</v>
      </c>
      <c r="AF3591" s="1" t="s">
        <v>111</v>
      </c>
      <c r="AH3591" s="1" t="s">
        <v>193</v>
      </c>
      <c r="AI3591" s="1" t="s">
        <v>13151</v>
      </c>
      <c r="AJ3591" s="1" t="s">
        <v>115</v>
      </c>
      <c r="AK3591" s="1" t="s">
        <v>194</v>
      </c>
      <c r="AN3591" s="1" t="s">
        <v>13152</v>
      </c>
      <c r="AO3591" s="1" t="s">
        <v>166</v>
      </c>
      <c r="AS3591" s="1" t="s">
        <v>401</v>
      </c>
      <c r="AU3591" s="1" t="s">
        <v>191</v>
      </c>
      <c r="AX3591" s="1">
        <v>62</v>
      </c>
      <c r="AZ3591" s="1" t="s">
        <v>13153</v>
      </c>
      <c r="BA3591" s="1" t="s">
        <v>13154</v>
      </c>
      <c r="BC3591" s="1" t="s">
        <v>13155</v>
      </c>
      <c r="BD3591" s="1">
        <v>3.3</v>
      </c>
      <c r="BE3591" s="1">
        <v>801</v>
      </c>
      <c r="BF3591" s="1">
        <v>1350</v>
      </c>
      <c r="BG3591" s="1" t="s">
        <v>13156</v>
      </c>
      <c r="BH3591" s="1" t="s">
        <v>13157</v>
      </c>
      <c r="BJ3591" s="1" t="s">
        <v>112</v>
      </c>
      <c r="BK3591" s="1" t="s">
        <v>112</v>
      </c>
      <c r="BL3591" s="1" t="s">
        <v>3081</v>
      </c>
      <c r="BM3591" s="1" t="s">
        <v>13158</v>
      </c>
      <c r="BQ3591" s="1" t="s">
        <v>121</v>
      </c>
      <c r="BR3591" s="1" t="s">
        <v>122</v>
      </c>
      <c r="BS3591" s="1" t="s">
        <v>112</v>
      </c>
      <c r="BU3591" s="34" t="s">
        <v>13159</v>
      </c>
      <c r="BV3591" s="9">
        <v>44741</v>
      </c>
      <c r="BW3591" s="34" t="s">
        <v>15312</v>
      </c>
      <c r="BY3591" s="2" t="s">
        <v>123</v>
      </c>
      <c r="BZ3591" s="2" t="s">
        <v>124</v>
      </c>
      <c r="CA3591" s="2">
        <v>3</v>
      </c>
      <c r="CB3591" s="1" t="s">
        <v>4465</v>
      </c>
      <c r="CC3591" s="2" t="s">
        <v>126</v>
      </c>
      <c r="CD3591" s="1" t="b">
        <f t="shared" si="1903"/>
        <v>1</v>
      </c>
      <c r="CE3591" s="1" t="b">
        <f t="shared" si="1904"/>
        <v>1</v>
      </c>
      <c r="CF3591" s="1" t="b">
        <f t="shared" si="1905"/>
        <v>0</v>
      </c>
      <c r="CG3591" s="1" t="b">
        <f t="shared" si="1906"/>
        <v>1</v>
      </c>
      <c r="CH3591" s="1" t="b">
        <f t="shared" si="1907"/>
        <v>0</v>
      </c>
      <c r="CI3591" s="1" t="b">
        <f t="shared" si="1908"/>
        <v>0</v>
      </c>
      <c r="CJ3591" s="1" t="b">
        <f t="shared" si="1909"/>
        <v>0</v>
      </c>
      <c r="CK3591" s="1" t="b">
        <f t="shared" si="1910"/>
        <v>0</v>
      </c>
      <c r="CL3591" s="1" t="b">
        <f t="shared" si="1911"/>
        <v>0</v>
      </c>
      <c r="CM3591" s="1" t="b">
        <f t="shared" si="1912"/>
        <v>0</v>
      </c>
      <c r="CN3591" s="1" t="b">
        <f t="shared" si="1913"/>
        <v>0</v>
      </c>
      <c r="CO3591" s="2" t="b">
        <f t="shared" si="1914"/>
        <v>1</v>
      </c>
      <c r="CP3591" s="2" t="b">
        <f t="shared" si="1915"/>
        <v>1</v>
      </c>
      <c r="CQ3591" s="2" t="b">
        <f t="shared" si="1916"/>
        <v>0</v>
      </c>
      <c r="CR3591" s="6" t="str">
        <f t="shared" si="1917"/>
        <v>Female</v>
      </c>
      <c r="CS3591" s="7">
        <f t="shared" si="1918"/>
        <v>1</v>
      </c>
      <c r="CT3591" s="7">
        <f t="shared" si="1919"/>
        <v>0</v>
      </c>
      <c r="CU3591" s="7">
        <f t="shared" si="1920"/>
        <v>0</v>
      </c>
      <c r="CV3591" s="7">
        <f t="shared" si="1921"/>
        <v>1</v>
      </c>
    </row>
    <row r="3592" spans="2:100" ht="116" x14ac:dyDescent="0.35">
      <c r="B3592" s="1" t="s">
        <v>13809</v>
      </c>
      <c r="C3592" s="9">
        <v>44740</v>
      </c>
      <c r="D3592" s="10" t="s">
        <v>13809</v>
      </c>
      <c r="E3592" s="1">
        <v>18</v>
      </c>
      <c r="F3592" s="1" t="s">
        <v>127</v>
      </c>
      <c r="G3592" s="1" t="s">
        <v>13809</v>
      </c>
      <c r="H3592" s="1" t="s">
        <v>13809</v>
      </c>
      <c r="I3592" s="2" t="s">
        <v>183</v>
      </c>
      <c r="J3592" s="2" t="s">
        <v>163</v>
      </c>
      <c r="K3592" s="2" t="s">
        <v>13809</v>
      </c>
      <c r="L3592" s="2" t="s">
        <v>183</v>
      </c>
      <c r="M3592" s="2" t="s">
        <v>163</v>
      </c>
      <c r="N3592" s="2" t="s">
        <v>13809</v>
      </c>
      <c r="O3592" s="2" t="s">
        <v>1034</v>
      </c>
      <c r="P3592" s="2" t="s">
        <v>111</v>
      </c>
      <c r="S3592" s="2" t="s">
        <v>112</v>
      </c>
      <c r="T3592" s="2" t="s">
        <v>111</v>
      </c>
      <c r="U3592" s="2" t="b">
        <f t="shared" si="1902"/>
        <v>1</v>
      </c>
      <c r="V3592" s="2" t="s">
        <v>113</v>
      </c>
      <c r="W3592" s="1" t="s">
        <v>112</v>
      </c>
      <c r="X3592" s="1" t="s">
        <v>114</v>
      </c>
      <c r="Y3592" s="2" t="s">
        <v>112</v>
      </c>
      <c r="Z3592" s="2" t="s">
        <v>111</v>
      </c>
      <c r="AA3592" s="2" t="s">
        <v>111</v>
      </c>
      <c r="AB3592" s="2">
        <v>1</v>
      </c>
      <c r="AC3592" s="1" t="s">
        <v>111</v>
      </c>
      <c r="AF3592" s="1" t="s">
        <v>111</v>
      </c>
      <c r="AJ3592" s="1" t="s">
        <v>115</v>
      </c>
      <c r="AK3592" s="1" t="s">
        <v>201</v>
      </c>
      <c r="AN3592" s="1" t="s">
        <v>12563</v>
      </c>
      <c r="AO3592" s="1" t="s">
        <v>130</v>
      </c>
      <c r="AS3592" s="1" t="s">
        <v>118</v>
      </c>
      <c r="AU3592" s="1" t="s">
        <v>132</v>
      </c>
      <c r="AZ3592" s="1" t="s">
        <v>1764</v>
      </c>
      <c r="BC3592" s="1" t="s">
        <v>12564</v>
      </c>
      <c r="BE3592" s="1" t="s">
        <v>12565</v>
      </c>
      <c r="BG3592" s="1" t="s">
        <v>12566</v>
      </c>
      <c r="BH3592" s="1" t="s">
        <v>12567</v>
      </c>
      <c r="BJ3592" s="1" t="s">
        <v>112</v>
      </c>
      <c r="BK3592" s="1" t="s">
        <v>112</v>
      </c>
      <c r="BL3592" s="1" t="s">
        <v>2243</v>
      </c>
      <c r="BQ3592" s="1" t="s">
        <v>121</v>
      </c>
      <c r="BR3592" s="1" t="s">
        <v>122</v>
      </c>
      <c r="BS3592" s="1" t="s">
        <v>112</v>
      </c>
      <c r="BU3592" s="34" t="s">
        <v>6997</v>
      </c>
      <c r="BV3592" s="9">
        <v>44756</v>
      </c>
      <c r="BW3592" s="34" t="s">
        <v>12568</v>
      </c>
      <c r="BY3592" s="2" t="s">
        <v>123</v>
      </c>
      <c r="BZ3592" s="2" t="s">
        <v>124</v>
      </c>
      <c r="CA3592" s="2">
        <v>3</v>
      </c>
      <c r="CB3592" s="1" t="s">
        <v>233</v>
      </c>
      <c r="CC3592" s="2" t="s">
        <v>126</v>
      </c>
      <c r="CD3592" s="1" t="b">
        <f t="shared" si="1903"/>
        <v>1</v>
      </c>
      <c r="CE3592" s="1" t="b">
        <f t="shared" si="1904"/>
        <v>0</v>
      </c>
      <c r="CF3592" s="1" t="b">
        <f t="shared" si="1905"/>
        <v>0</v>
      </c>
      <c r="CG3592" s="1" t="b">
        <f t="shared" si="1906"/>
        <v>0</v>
      </c>
      <c r="CH3592" s="1" t="b">
        <f t="shared" si="1907"/>
        <v>0</v>
      </c>
      <c r="CI3592" s="1" t="b">
        <f t="shared" si="1908"/>
        <v>1</v>
      </c>
      <c r="CJ3592" s="1" t="b">
        <f t="shared" si="1909"/>
        <v>0</v>
      </c>
      <c r="CK3592" s="1" t="b">
        <f t="shared" si="1910"/>
        <v>0</v>
      </c>
      <c r="CL3592" s="1" t="b">
        <f t="shared" si="1911"/>
        <v>0</v>
      </c>
      <c r="CM3592" s="1" t="b">
        <f t="shared" si="1912"/>
        <v>0</v>
      </c>
      <c r="CN3592" s="1" t="b">
        <f t="shared" si="1913"/>
        <v>0</v>
      </c>
      <c r="CO3592" s="2" t="b">
        <f t="shared" si="1914"/>
        <v>1</v>
      </c>
      <c r="CP3592" s="2" t="b">
        <f t="shared" si="1915"/>
        <v>1</v>
      </c>
      <c r="CQ3592" s="2" t="b">
        <f t="shared" si="1916"/>
        <v>0</v>
      </c>
      <c r="CR3592" s="6" t="str">
        <f t="shared" si="1917"/>
        <v>Male</v>
      </c>
      <c r="CS3592" s="7">
        <f t="shared" si="1918"/>
        <v>0</v>
      </c>
      <c r="CT3592" s="7">
        <f t="shared" si="1919"/>
        <v>0</v>
      </c>
      <c r="CU3592" s="7">
        <f t="shared" si="1920"/>
        <v>0</v>
      </c>
      <c r="CV3592" s="7">
        <f t="shared" si="1921"/>
        <v>0</v>
      </c>
    </row>
    <row r="3593" spans="2:100" ht="101.5" x14ac:dyDescent="0.35">
      <c r="B3593" s="1" t="s">
        <v>13809</v>
      </c>
      <c r="C3593" s="9">
        <v>44748</v>
      </c>
      <c r="D3593" s="10" t="s">
        <v>13809</v>
      </c>
      <c r="E3593" s="1">
        <v>11</v>
      </c>
      <c r="F3593" s="1" t="s">
        <v>127</v>
      </c>
      <c r="G3593" s="1" t="s">
        <v>13809</v>
      </c>
      <c r="H3593" s="1" t="s">
        <v>13809</v>
      </c>
      <c r="I3593" s="9">
        <v>44510</v>
      </c>
      <c r="J3593" s="2" t="s">
        <v>109</v>
      </c>
      <c r="K3593" s="2" t="s">
        <v>13809</v>
      </c>
      <c r="L3593" s="9">
        <v>44564</v>
      </c>
      <c r="M3593" s="2" t="s">
        <v>109</v>
      </c>
      <c r="N3593" s="2" t="s">
        <v>13809</v>
      </c>
      <c r="O3593" s="2" t="s">
        <v>315</v>
      </c>
      <c r="P3593" s="2" t="s">
        <v>111</v>
      </c>
      <c r="S3593" s="2" t="s">
        <v>112</v>
      </c>
      <c r="T3593" s="2" t="s">
        <v>111</v>
      </c>
      <c r="U3593" s="2" t="b">
        <f t="shared" si="1902"/>
        <v>1</v>
      </c>
      <c r="V3593" s="2" t="s">
        <v>126</v>
      </c>
      <c r="W3593" s="1" t="s">
        <v>112</v>
      </c>
      <c r="X3593" s="1" t="s">
        <v>114</v>
      </c>
      <c r="Y3593" s="2" t="s">
        <v>111</v>
      </c>
      <c r="AF3593" s="1" t="s">
        <v>111</v>
      </c>
      <c r="AJ3593" s="1" t="s">
        <v>115</v>
      </c>
      <c r="AK3593" s="1" t="s">
        <v>291</v>
      </c>
      <c r="AN3593" s="1" t="s">
        <v>12569</v>
      </c>
      <c r="AO3593" s="1" t="s">
        <v>316</v>
      </c>
      <c r="BJ3593" s="1" t="s">
        <v>111</v>
      </c>
      <c r="BN3593" s="1" t="s">
        <v>111</v>
      </c>
      <c r="BU3593" s="34" t="s">
        <v>12570</v>
      </c>
      <c r="BV3593" s="9">
        <v>44806</v>
      </c>
      <c r="BW3593" s="34" t="s">
        <v>15313</v>
      </c>
      <c r="BY3593" s="2" t="s">
        <v>153</v>
      </c>
      <c r="BZ3593" s="2" t="s">
        <v>124</v>
      </c>
      <c r="CB3593" s="1" t="s">
        <v>246</v>
      </c>
      <c r="CD3593" s="1" t="b">
        <f t="shared" si="1903"/>
        <v>1</v>
      </c>
      <c r="CE3593" s="1" t="b">
        <f t="shared" si="1904"/>
        <v>1</v>
      </c>
      <c r="CF3593" s="1" t="b">
        <f t="shared" si="1905"/>
        <v>1</v>
      </c>
      <c r="CG3593" s="1" t="b">
        <f t="shared" si="1906"/>
        <v>0</v>
      </c>
      <c r="CH3593" s="1" t="b">
        <f t="shared" si="1907"/>
        <v>0</v>
      </c>
      <c r="CI3593" s="1" t="b">
        <f t="shared" si="1908"/>
        <v>0</v>
      </c>
      <c r="CJ3593" s="1" t="b">
        <f t="shared" si="1909"/>
        <v>0</v>
      </c>
      <c r="CK3593" s="1" t="b">
        <f t="shared" si="1910"/>
        <v>0</v>
      </c>
      <c r="CL3593" s="1" t="b">
        <f t="shared" si="1911"/>
        <v>0</v>
      </c>
      <c r="CM3593" s="1" t="b">
        <f t="shared" si="1912"/>
        <v>0</v>
      </c>
      <c r="CN3593" s="1" t="b">
        <f t="shared" si="1913"/>
        <v>0</v>
      </c>
      <c r="CO3593" s="2" t="b">
        <f t="shared" si="1914"/>
        <v>0</v>
      </c>
      <c r="CP3593" s="2" t="b">
        <f t="shared" si="1915"/>
        <v>0</v>
      </c>
      <c r="CQ3593" s="2" t="b">
        <f t="shared" si="1916"/>
        <v>0</v>
      </c>
      <c r="CR3593" s="6" t="str">
        <f t="shared" si="1917"/>
        <v>Male</v>
      </c>
      <c r="CS3593" s="7">
        <f t="shared" si="1918"/>
        <v>1</v>
      </c>
      <c r="CT3593" s="7">
        <f t="shared" si="1919"/>
        <v>0</v>
      </c>
      <c r="CU3593" s="7">
        <f t="shared" si="1920"/>
        <v>0</v>
      </c>
      <c r="CV3593" s="7">
        <f t="shared" si="1921"/>
        <v>1</v>
      </c>
    </row>
    <row r="3594" spans="2:100" ht="409.5" x14ac:dyDescent="0.35">
      <c r="B3594" s="1" t="s">
        <v>13809</v>
      </c>
      <c r="C3594" s="9">
        <v>44749</v>
      </c>
      <c r="D3594" s="10" t="s">
        <v>13809</v>
      </c>
      <c r="E3594" s="1">
        <v>57</v>
      </c>
      <c r="F3594" s="1" t="s">
        <v>108</v>
      </c>
      <c r="G3594" s="1" t="s">
        <v>13809</v>
      </c>
      <c r="H3594" s="1" t="s">
        <v>13809</v>
      </c>
      <c r="I3594" s="9">
        <v>44236</v>
      </c>
      <c r="J3594" s="2" t="s">
        <v>128</v>
      </c>
      <c r="K3594" s="2" t="s">
        <v>13809</v>
      </c>
      <c r="L3594" s="9">
        <v>44264</v>
      </c>
      <c r="M3594" s="2" t="s">
        <v>128</v>
      </c>
      <c r="N3594" s="2" t="s">
        <v>13809</v>
      </c>
      <c r="O3594" s="2" t="s">
        <v>110</v>
      </c>
      <c r="P3594" s="2" t="s">
        <v>111</v>
      </c>
      <c r="S3594" s="2" t="s">
        <v>111</v>
      </c>
      <c r="T3594" s="2" t="s">
        <v>112</v>
      </c>
      <c r="U3594" s="2" t="b">
        <f t="shared" si="1902"/>
        <v>1</v>
      </c>
      <c r="V3594" s="2" t="s">
        <v>113</v>
      </c>
      <c r="W3594" s="1" t="s">
        <v>112</v>
      </c>
      <c r="X3594" s="1" t="s">
        <v>138</v>
      </c>
      <c r="Y3594" s="2" t="s">
        <v>112</v>
      </c>
      <c r="Z3594" s="2" t="s">
        <v>111</v>
      </c>
      <c r="AA3594" s="2" t="s">
        <v>111</v>
      </c>
      <c r="AB3594" s="2">
        <v>12</v>
      </c>
      <c r="AC3594" s="1" t="s">
        <v>111</v>
      </c>
      <c r="AF3594" s="1" t="s">
        <v>112</v>
      </c>
      <c r="AG3594" s="1" t="s">
        <v>114</v>
      </c>
      <c r="AH3594" s="1" t="s">
        <v>193</v>
      </c>
      <c r="AI3594" s="1" t="s">
        <v>12571</v>
      </c>
      <c r="AJ3594" s="1" t="s">
        <v>115</v>
      </c>
      <c r="AK3594" s="1" t="s">
        <v>194</v>
      </c>
      <c r="AN3594" s="1" t="s">
        <v>284</v>
      </c>
      <c r="AO3594" s="1" t="s">
        <v>195</v>
      </c>
      <c r="AS3594" s="1" t="s">
        <v>190</v>
      </c>
      <c r="AU3594" s="1" t="s">
        <v>132</v>
      </c>
      <c r="AZ3594" s="1" t="s">
        <v>707</v>
      </c>
      <c r="BC3594" s="1" t="s">
        <v>12572</v>
      </c>
      <c r="BF3594" s="1" t="s">
        <v>12573</v>
      </c>
      <c r="BG3594" s="1" t="s">
        <v>8195</v>
      </c>
      <c r="BJ3594" s="1" t="s">
        <v>112</v>
      </c>
      <c r="BK3594" s="1" t="s">
        <v>112</v>
      </c>
      <c r="BL3594" s="1" t="s">
        <v>361</v>
      </c>
      <c r="BM3594" s="1" t="s">
        <v>12574</v>
      </c>
      <c r="BQ3594" s="1" t="s">
        <v>121</v>
      </c>
      <c r="BR3594" s="1" t="s">
        <v>122</v>
      </c>
      <c r="BS3594" s="1" t="s">
        <v>112</v>
      </c>
      <c r="BU3594" s="34" t="s">
        <v>12575</v>
      </c>
      <c r="BV3594" s="9">
        <v>44761</v>
      </c>
      <c r="BW3594" s="34" t="s">
        <v>15314</v>
      </c>
      <c r="BY3594" s="2" t="s">
        <v>174</v>
      </c>
      <c r="BZ3594" s="2" t="s">
        <v>124</v>
      </c>
      <c r="CB3594" s="1" t="s">
        <v>181</v>
      </c>
      <c r="CD3594" s="1" t="b">
        <f t="shared" si="1903"/>
        <v>0</v>
      </c>
      <c r="CE3594" s="1" t="b">
        <f t="shared" si="1904"/>
        <v>0</v>
      </c>
      <c r="CF3594" s="1" t="b">
        <f t="shared" si="1905"/>
        <v>0</v>
      </c>
      <c r="CG3594" s="1" t="b">
        <f t="shared" si="1906"/>
        <v>0</v>
      </c>
      <c r="CH3594" s="1" t="b">
        <f t="shared" si="1907"/>
        <v>0</v>
      </c>
      <c r="CI3594" s="1" t="b">
        <f t="shared" si="1908"/>
        <v>0</v>
      </c>
      <c r="CJ3594" s="1" t="b">
        <f t="shared" si="1909"/>
        <v>0</v>
      </c>
      <c r="CK3594" s="1" t="b">
        <f t="shared" si="1910"/>
        <v>0</v>
      </c>
      <c r="CL3594" s="1" t="b">
        <f t="shared" si="1911"/>
        <v>0</v>
      </c>
      <c r="CM3594" s="1" t="b">
        <f t="shared" si="1912"/>
        <v>1</v>
      </c>
      <c r="CN3594" s="1" t="b">
        <f t="shared" si="1913"/>
        <v>0</v>
      </c>
      <c r="CO3594" s="2" t="b">
        <f t="shared" si="1914"/>
        <v>0</v>
      </c>
      <c r="CP3594" s="2" t="b">
        <f t="shared" si="1915"/>
        <v>0</v>
      </c>
      <c r="CQ3594" s="2" t="b">
        <f t="shared" si="1916"/>
        <v>1</v>
      </c>
      <c r="CR3594" s="6" t="str">
        <f t="shared" si="1917"/>
        <v>Female</v>
      </c>
      <c r="CS3594" s="7">
        <f t="shared" si="1918"/>
        <v>0</v>
      </c>
      <c r="CT3594" s="7">
        <f t="shared" si="1919"/>
        <v>1</v>
      </c>
      <c r="CU3594" s="7">
        <f t="shared" si="1920"/>
        <v>0</v>
      </c>
      <c r="CV3594" s="7">
        <f t="shared" si="1921"/>
        <v>0</v>
      </c>
    </row>
    <row r="3595" spans="2:100" ht="232" x14ac:dyDescent="0.35">
      <c r="B3595" s="1" t="s">
        <v>13809</v>
      </c>
      <c r="C3595" s="9">
        <v>44749</v>
      </c>
      <c r="D3595" s="10" t="s">
        <v>13809</v>
      </c>
      <c r="E3595" s="1">
        <v>28</v>
      </c>
      <c r="F3595" s="1" t="s">
        <v>108</v>
      </c>
      <c r="G3595" s="1" t="s">
        <v>13809</v>
      </c>
      <c r="H3595" s="1" t="s">
        <v>13809</v>
      </c>
      <c r="I3595" s="9">
        <v>44345</v>
      </c>
      <c r="J3595" s="2" t="s">
        <v>128</v>
      </c>
      <c r="K3595" s="2" t="s">
        <v>13809</v>
      </c>
      <c r="L3595" s="9">
        <v>44373</v>
      </c>
      <c r="M3595" s="2" t="s">
        <v>128</v>
      </c>
      <c r="N3595" s="2" t="s">
        <v>13809</v>
      </c>
      <c r="O3595" s="2" t="s">
        <v>110</v>
      </c>
      <c r="P3595" s="2" t="s">
        <v>111</v>
      </c>
      <c r="S3595" s="2" t="s">
        <v>112</v>
      </c>
      <c r="T3595" s="2" t="s">
        <v>111</v>
      </c>
      <c r="U3595" s="2" t="b">
        <f t="shared" si="1902"/>
        <v>1</v>
      </c>
      <c r="V3595" s="2" t="s">
        <v>113</v>
      </c>
      <c r="W3595" s="1" t="s">
        <v>112</v>
      </c>
      <c r="X3595" s="1" t="s">
        <v>114</v>
      </c>
      <c r="Y3595" s="2" t="s">
        <v>112</v>
      </c>
      <c r="Z3595" s="2" t="s">
        <v>111</v>
      </c>
      <c r="AA3595" s="2" t="s">
        <v>112</v>
      </c>
      <c r="AB3595" s="2">
        <v>1</v>
      </c>
      <c r="AC3595" s="1" t="s">
        <v>111</v>
      </c>
      <c r="AF3595" s="1" t="s">
        <v>111</v>
      </c>
      <c r="AJ3595" s="1" t="s">
        <v>115</v>
      </c>
      <c r="AK3595" s="1" t="s">
        <v>116</v>
      </c>
      <c r="AN3595" s="1" t="s">
        <v>12576</v>
      </c>
      <c r="AO3595" s="1" t="s">
        <v>195</v>
      </c>
      <c r="AS3595" s="1" t="s">
        <v>190</v>
      </c>
      <c r="AU3595" s="1" t="s">
        <v>132</v>
      </c>
      <c r="AZ3595" s="1" t="s">
        <v>120</v>
      </c>
      <c r="BA3595" s="1" t="s">
        <v>5467</v>
      </c>
      <c r="BG3595" s="1" t="s">
        <v>12577</v>
      </c>
      <c r="BH3595" s="1" t="s">
        <v>12577</v>
      </c>
      <c r="BJ3595" s="1" t="s">
        <v>111</v>
      </c>
      <c r="BN3595" s="1" t="s">
        <v>112</v>
      </c>
      <c r="BO3595" s="1" t="s">
        <v>148</v>
      </c>
      <c r="BP3595" s="1" t="s">
        <v>12578</v>
      </c>
      <c r="BQ3595" s="1" t="s">
        <v>121</v>
      </c>
      <c r="BR3595" s="1" t="s">
        <v>122</v>
      </c>
      <c r="BS3595" s="1" t="s">
        <v>111</v>
      </c>
      <c r="BT3595" s="34" t="s">
        <v>12579</v>
      </c>
      <c r="BU3595" s="34" t="s">
        <v>12580</v>
      </c>
      <c r="BV3595" s="9">
        <v>44757</v>
      </c>
      <c r="BW3595" s="34" t="s">
        <v>12581</v>
      </c>
      <c r="BY3595" s="2" t="s">
        <v>156</v>
      </c>
      <c r="BZ3595" s="2" t="s">
        <v>124</v>
      </c>
      <c r="CA3595" s="2">
        <v>2</v>
      </c>
      <c r="CB3595" s="1" t="s">
        <v>270</v>
      </c>
      <c r="CC3595" s="2" t="s">
        <v>113</v>
      </c>
      <c r="CD3595" s="1" t="b">
        <f t="shared" si="1903"/>
        <v>1</v>
      </c>
      <c r="CE3595" s="1" t="b">
        <f t="shared" si="1904"/>
        <v>0</v>
      </c>
      <c r="CF3595" s="1" t="b">
        <f t="shared" si="1905"/>
        <v>0</v>
      </c>
      <c r="CG3595" s="1" t="b">
        <f t="shared" si="1906"/>
        <v>0</v>
      </c>
      <c r="CH3595" s="1" t="b">
        <f t="shared" si="1907"/>
        <v>0</v>
      </c>
      <c r="CI3595" s="1" t="b">
        <f t="shared" si="1908"/>
        <v>0</v>
      </c>
      <c r="CJ3595" s="1" t="b">
        <f t="shared" si="1909"/>
        <v>1</v>
      </c>
      <c r="CK3595" s="1" t="b">
        <f t="shared" si="1910"/>
        <v>0</v>
      </c>
      <c r="CL3595" s="1" t="b">
        <f t="shared" si="1911"/>
        <v>0</v>
      </c>
      <c r="CM3595" s="1" t="b">
        <f t="shared" si="1912"/>
        <v>0</v>
      </c>
      <c r="CN3595" s="1" t="b">
        <f t="shared" si="1913"/>
        <v>0</v>
      </c>
      <c r="CO3595" s="2" t="b">
        <f t="shared" si="1914"/>
        <v>1</v>
      </c>
      <c r="CP3595" s="2" t="b">
        <f t="shared" si="1915"/>
        <v>1</v>
      </c>
      <c r="CQ3595" s="2" t="b">
        <f t="shared" si="1916"/>
        <v>0</v>
      </c>
      <c r="CR3595" s="6" t="str">
        <f t="shared" si="1917"/>
        <v>Female</v>
      </c>
      <c r="CS3595" s="7">
        <f t="shared" si="1918"/>
        <v>0</v>
      </c>
      <c r="CT3595" s="7">
        <f t="shared" si="1919"/>
        <v>1</v>
      </c>
      <c r="CU3595" s="7">
        <f t="shared" si="1920"/>
        <v>0</v>
      </c>
      <c r="CV3595" s="7">
        <f t="shared" si="1921"/>
        <v>0</v>
      </c>
    </row>
    <row r="3596" spans="2:100" ht="232" x14ac:dyDescent="0.35">
      <c r="B3596" s="1" t="s">
        <v>13809</v>
      </c>
      <c r="C3596" s="9">
        <v>44753</v>
      </c>
      <c r="D3596" s="10" t="s">
        <v>13809</v>
      </c>
      <c r="E3596" s="1">
        <v>22</v>
      </c>
      <c r="F3596" s="1" t="s">
        <v>127</v>
      </c>
      <c r="G3596" s="1" t="s">
        <v>13809</v>
      </c>
      <c r="H3596" s="1" t="s">
        <v>13809</v>
      </c>
      <c r="I3596" s="9">
        <v>44351</v>
      </c>
      <c r="J3596" s="2" t="s">
        <v>109</v>
      </c>
      <c r="K3596" s="2" t="s">
        <v>13809</v>
      </c>
      <c r="L3596" s="9">
        <v>44372</v>
      </c>
      <c r="M3596" s="2" t="s">
        <v>109</v>
      </c>
      <c r="N3596" s="2" t="s">
        <v>13809</v>
      </c>
      <c r="O3596" s="2" t="s">
        <v>110</v>
      </c>
      <c r="P3596" s="2" t="s">
        <v>111</v>
      </c>
      <c r="S3596" s="2" t="s">
        <v>112</v>
      </c>
      <c r="T3596" s="2" t="s">
        <v>111</v>
      </c>
      <c r="U3596" s="2" t="b">
        <f t="shared" si="1902"/>
        <v>1</v>
      </c>
      <c r="V3596" s="2" t="s">
        <v>113</v>
      </c>
      <c r="W3596" s="1" t="s">
        <v>112</v>
      </c>
      <c r="X3596" s="1" t="s">
        <v>110</v>
      </c>
      <c r="Y3596" s="2" t="s">
        <v>112</v>
      </c>
      <c r="Z3596" s="2" t="s">
        <v>111</v>
      </c>
      <c r="AA3596" s="2" t="s">
        <v>111</v>
      </c>
      <c r="AB3596" s="2">
        <v>42</v>
      </c>
      <c r="AC3596" s="1" t="s">
        <v>112</v>
      </c>
      <c r="AD3596" s="1" t="s">
        <v>192</v>
      </c>
      <c r="AE3596" s="1" t="s">
        <v>12582</v>
      </c>
      <c r="AF3596" s="1" t="s">
        <v>111</v>
      </c>
      <c r="AH3596" s="1" t="s">
        <v>193</v>
      </c>
      <c r="AI3596" s="1" t="s">
        <v>12583</v>
      </c>
      <c r="AJ3596" s="1" t="s">
        <v>115</v>
      </c>
      <c r="AK3596" s="1" t="s">
        <v>194</v>
      </c>
      <c r="AN3596" s="1" t="s">
        <v>12584</v>
      </c>
      <c r="AO3596" s="1" t="s">
        <v>166</v>
      </c>
      <c r="AS3596" s="1" t="s">
        <v>145</v>
      </c>
      <c r="AU3596" s="1" t="s">
        <v>197</v>
      </c>
      <c r="AZ3596" s="1" t="s">
        <v>155</v>
      </c>
      <c r="BA3596" s="1" t="s">
        <v>12585</v>
      </c>
      <c r="BJ3596" s="1" t="s">
        <v>112</v>
      </c>
      <c r="BK3596" s="1" t="s">
        <v>112</v>
      </c>
      <c r="BL3596" s="1" t="s">
        <v>3033</v>
      </c>
      <c r="BQ3596" s="1" t="s">
        <v>121</v>
      </c>
      <c r="BR3596" s="1" t="s">
        <v>122</v>
      </c>
      <c r="BS3596" s="1" t="s">
        <v>112</v>
      </c>
      <c r="BU3596" s="34" t="s">
        <v>12586</v>
      </c>
      <c r="BV3596" s="9">
        <v>44774</v>
      </c>
      <c r="BW3596" s="34" t="s">
        <v>12587</v>
      </c>
      <c r="BY3596" s="2" t="s">
        <v>123</v>
      </c>
      <c r="BZ3596" s="2" t="s">
        <v>124</v>
      </c>
      <c r="CA3596" s="2">
        <v>3</v>
      </c>
      <c r="CB3596" s="1" t="s">
        <v>149</v>
      </c>
      <c r="CC3596" s="2" t="s">
        <v>126</v>
      </c>
      <c r="CD3596" s="1" t="b">
        <f t="shared" si="1903"/>
        <v>1</v>
      </c>
      <c r="CE3596" s="1" t="b">
        <f t="shared" si="1904"/>
        <v>0</v>
      </c>
      <c r="CF3596" s="1" t="b">
        <f t="shared" si="1905"/>
        <v>0</v>
      </c>
      <c r="CG3596" s="1" t="b">
        <f t="shared" si="1906"/>
        <v>0</v>
      </c>
      <c r="CH3596" s="1" t="b">
        <f t="shared" si="1907"/>
        <v>0</v>
      </c>
      <c r="CI3596" s="1" t="b">
        <f t="shared" si="1908"/>
        <v>1</v>
      </c>
      <c r="CJ3596" s="1" t="b">
        <f t="shared" si="1909"/>
        <v>0</v>
      </c>
      <c r="CK3596" s="1" t="b">
        <f t="shared" si="1910"/>
        <v>0</v>
      </c>
      <c r="CL3596" s="1" t="b">
        <f t="shared" si="1911"/>
        <v>0</v>
      </c>
      <c r="CM3596" s="1" t="b">
        <f t="shared" si="1912"/>
        <v>0</v>
      </c>
      <c r="CN3596" s="1" t="b">
        <f t="shared" si="1913"/>
        <v>0</v>
      </c>
      <c r="CO3596" s="2" t="b">
        <f t="shared" si="1914"/>
        <v>0</v>
      </c>
      <c r="CP3596" s="2" t="b">
        <f t="shared" si="1915"/>
        <v>0</v>
      </c>
      <c r="CQ3596" s="2" t="b">
        <f t="shared" si="1916"/>
        <v>0</v>
      </c>
      <c r="CR3596" s="6" t="str">
        <f t="shared" si="1917"/>
        <v>Male</v>
      </c>
      <c r="CS3596" s="7">
        <f t="shared" si="1918"/>
        <v>1</v>
      </c>
      <c r="CT3596" s="7">
        <f t="shared" si="1919"/>
        <v>0</v>
      </c>
      <c r="CU3596" s="7">
        <f t="shared" si="1920"/>
        <v>0</v>
      </c>
      <c r="CV3596" s="7">
        <f t="shared" si="1921"/>
        <v>1</v>
      </c>
    </row>
    <row r="3597" spans="2:100" ht="130.5" x14ac:dyDescent="0.35">
      <c r="B3597" s="1" t="s">
        <v>13809</v>
      </c>
      <c r="C3597" s="9">
        <v>44756</v>
      </c>
      <c r="D3597" s="10" t="s">
        <v>13809</v>
      </c>
      <c r="E3597" s="1">
        <v>46</v>
      </c>
      <c r="F3597" s="1" t="s">
        <v>108</v>
      </c>
      <c r="G3597" s="1" t="s">
        <v>13809</v>
      </c>
      <c r="H3597" s="1" t="s">
        <v>13809</v>
      </c>
      <c r="I3597" s="9">
        <v>44256</v>
      </c>
      <c r="J3597" s="2" t="s">
        <v>128</v>
      </c>
      <c r="K3597" s="2" t="s">
        <v>13809</v>
      </c>
      <c r="L3597" s="9">
        <v>44284</v>
      </c>
      <c r="M3597" s="2" t="s">
        <v>128</v>
      </c>
      <c r="N3597" s="2" t="s">
        <v>13809</v>
      </c>
      <c r="O3597" s="2" t="s">
        <v>110</v>
      </c>
      <c r="P3597" s="2" t="s">
        <v>111</v>
      </c>
      <c r="S3597" s="2" t="s">
        <v>111</v>
      </c>
      <c r="T3597" s="2" t="s">
        <v>112</v>
      </c>
      <c r="U3597" s="2" t="b">
        <f t="shared" si="1902"/>
        <v>1</v>
      </c>
      <c r="V3597" s="2" t="s">
        <v>126</v>
      </c>
      <c r="W3597" s="1" t="s">
        <v>112</v>
      </c>
      <c r="X3597" s="1" t="s">
        <v>138</v>
      </c>
      <c r="Y3597" s="2" t="s">
        <v>111</v>
      </c>
      <c r="AF3597" s="1" t="s">
        <v>111</v>
      </c>
      <c r="AJ3597" s="1" t="s">
        <v>115</v>
      </c>
      <c r="AK3597" s="1" t="s">
        <v>129</v>
      </c>
      <c r="BJ3597" s="1" t="s">
        <v>112</v>
      </c>
      <c r="BK3597" s="1" t="s">
        <v>112</v>
      </c>
      <c r="BL3597" s="1" t="s">
        <v>142</v>
      </c>
      <c r="BQ3597" s="1" t="s">
        <v>121</v>
      </c>
      <c r="BR3597" s="1" t="s">
        <v>122</v>
      </c>
      <c r="BS3597" s="1" t="s">
        <v>111</v>
      </c>
      <c r="BT3597" s="34" t="s">
        <v>12588</v>
      </c>
      <c r="BU3597" s="34" t="s">
        <v>12589</v>
      </c>
      <c r="BV3597" s="9">
        <v>44781</v>
      </c>
      <c r="BW3597" s="34" t="s">
        <v>12590</v>
      </c>
      <c r="BY3597" s="2" t="s">
        <v>174</v>
      </c>
      <c r="BZ3597" s="2" t="s">
        <v>162</v>
      </c>
      <c r="CB3597" s="1" t="s">
        <v>267</v>
      </c>
      <c r="CD3597" s="1" t="b">
        <f t="shared" si="1903"/>
        <v>0</v>
      </c>
      <c r="CE3597" s="1" t="b">
        <f t="shared" si="1904"/>
        <v>0</v>
      </c>
      <c r="CF3597" s="1" t="b">
        <f t="shared" si="1905"/>
        <v>0</v>
      </c>
      <c r="CG3597" s="1" t="b">
        <f t="shared" si="1906"/>
        <v>0</v>
      </c>
      <c r="CH3597" s="1" t="b">
        <f t="shared" si="1907"/>
        <v>0</v>
      </c>
      <c r="CI3597" s="1" t="b">
        <f t="shared" si="1908"/>
        <v>0</v>
      </c>
      <c r="CJ3597" s="1" t="b">
        <f t="shared" si="1909"/>
        <v>0</v>
      </c>
      <c r="CK3597" s="1" t="b">
        <f t="shared" si="1910"/>
        <v>0</v>
      </c>
      <c r="CL3597" s="1" t="b">
        <f t="shared" si="1911"/>
        <v>1</v>
      </c>
      <c r="CM3597" s="1" t="b">
        <f t="shared" si="1912"/>
        <v>0</v>
      </c>
      <c r="CN3597" s="1" t="b">
        <f t="shared" si="1913"/>
        <v>0</v>
      </c>
      <c r="CO3597" s="2" t="b">
        <f t="shared" si="1914"/>
        <v>0</v>
      </c>
      <c r="CP3597" s="2" t="b">
        <f t="shared" si="1915"/>
        <v>0</v>
      </c>
      <c r="CQ3597" s="2" t="b">
        <f t="shared" si="1916"/>
        <v>0</v>
      </c>
      <c r="CR3597" s="6" t="str">
        <f t="shared" si="1917"/>
        <v>Female</v>
      </c>
      <c r="CS3597" s="7">
        <f t="shared" si="1918"/>
        <v>0</v>
      </c>
      <c r="CT3597" s="7">
        <f t="shared" si="1919"/>
        <v>1</v>
      </c>
      <c r="CU3597" s="7">
        <f t="shared" si="1920"/>
        <v>0</v>
      </c>
      <c r="CV3597" s="7">
        <f t="shared" si="1921"/>
        <v>0</v>
      </c>
    </row>
    <row r="3598" spans="2:100" ht="333.5" x14ac:dyDescent="0.35">
      <c r="B3598" s="1" t="s">
        <v>13809</v>
      </c>
      <c r="C3598" s="9">
        <v>44760</v>
      </c>
      <c r="D3598" s="10" t="s">
        <v>13809</v>
      </c>
      <c r="E3598" s="1">
        <v>49</v>
      </c>
      <c r="F3598" s="1" t="s">
        <v>127</v>
      </c>
      <c r="G3598" s="1" t="s">
        <v>13809</v>
      </c>
      <c r="H3598" s="1" t="s">
        <v>13809</v>
      </c>
      <c r="I3598" s="9">
        <v>44284</v>
      </c>
      <c r="J3598" s="2" t="s">
        <v>409</v>
      </c>
      <c r="K3598" s="2" t="s">
        <v>13809</v>
      </c>
      <c r="M3598" s="2" t="s">
        <v>163</v>
      </c>
      <c r="N3598" s="2" t="s">
        <v>13809</v>
      </c>
      <c r="O3598" s="2" t="s">
        <v>110</v>
      </c>
      <c r="P3598" s="2" t="s">
        <v>111</v>
      </c>
      <c r="S3598" s="2" t="s">
        <v>111</v>
      </c>
      <c r="T3598" s="2" t="s">
        <v>112</v>
      </c>
      <c r="U3598" s="2" t="b">
        <f t="shared" si="1902"/>
        <v>1</v>
      </c>
      <c r="V3598" s="2" t="s">
        <v>126</v>
      </c>
      <c r="W3598" s="1" t="s">
        <v>111</v>
      </c>
      <c r="Y3598" s="2" t="s">
        <v>111</v>
      </c>
      <c r="AF3598" s="1" t="s">
        <v>111</v>
      </c>
      <c r="AH3598" s="1" t="s">
        <v>193</v>
      </c>
      <c r="AI3598" s="1" t="s">
        <v>12591</v>
      </c>
      <c r="AJ3598" s="1" t="s">
        <v>115</v>
      </c>
      <c r="AK3598" s="1" t="s">
        <v>291</v>
      </c>
      <c r="AN3598" s="1" t="s">
        <v>12592</v>
      </c>
      <c r="AO3598" s="1" t="s">
        <v>3818</v>
      </c>
      <c r="BJ3598" s="1" t="s">
        <v>111</v>
      </c>
      <c r="BN3598" s="1" t="s">
        <v>112</v>
      </c>
      <c r="BO3598" s="1" t="s">
        <v>148</v>
      </c>
      <c r="BP3598" s="1" t="s">
        <v>12593</v>
      </c>
      <c r="BU3598" s="34" t="s">
        <v>12594</v>
      </c>
      <c r="BV3598" s="9">
        <v>44768</v>
      </c>
      <c r="BW3598" s="34" t="s">
        <v>15315</v>
      </c>
      <c r="BY3598" s="2" t="s">
        <v>153</v>
      </c>
      <c r="BZ3598" s="2" t="s">
        <v>124</v>
      </c>
      <c r="CB3598" s="1" t="s">
        <v>319</v>
      </c>
      <c r="CD3598" s="1" t="b">
        <f t="shared" si="1903"/>
        <v>0</v>
      </c>
      <c r="CE3598" s="1" t="b">
        <f t="shared" si="1904"/>
        <v>0</v>
      </c>
      <c r="CF3598" s="1" t="b">
        <f t="shared" si="1905"/>
        <v>0</v>
      </c>
      <c r="CG3598" s="1" t="b">
        <f t="shared" si="1906"/>
        <v>0</v>
      </c>
      <c r="CH3598" s="1" t="b">
        <f t="shared" si="1907"/>
        <v>0</v>
      </c>
      <c r="CI3598" s="1" t="b">
        <f t="shared" si="1908"/>
        <v>0</v>
      </c>
      <c r="CJ3598" s="1" t="b">
        <f t="shared" si="1909"/>
        <v>0</v>
      </c>
      <c r="CK3598" s="1" t="b">
        <f t="shared" si="1910"/>
        <v>0</v>
      </c>
      <c r="CL3598" s="1" t="b">
        <f t="shared" si="1911"/>
        <v>1</v>
      </c>
      <c r="CM3598" s="1" t="b">
        <f t="shared" si="1912"/>
        <v>0</v>
      </c>
      <c r="CN3598" s="1" t="b">
        <f t="shared" si="1913"/>
        <v>0</v>
      </c>
      <c r="CO3598" s="2" t="b">
        <f t="shared" si="1914"/>
        <v>0</v>
      </c>
      <c r="CP3598" s="2" t="b">
        <f t="shared" si="1915"/>
        <v>0</v>
      </c>
      <c r="CQ3598" s="2" t="b">
        <f t="shared" si="1916"/>
        <v>0</v>
      </c>
      <c r="CR3598" s="6" t="str">
        <f t="shared" si="1917"/>
        <v>Male</v>
      </c>
      <c r="CS3598" s="7">
        <f t="shared" si="1918"/>
        <v>0</v>
      </c>
      <c r="CT3598" s="7">
        <f t="shared" si="1919"/>
        <v>0</v>
      </c>
      <c r="CU3598" s="7">
        <f t="shared" si="1920"/>
        <v>1</v>
      </c>
      <c r="CV3598" s="7">
        <f t="shared" si="1921"/>
        <v>0</v>
      </c>
    </row>
    <row r="3599" spans="2:100" ht="159.5" x14ac:dyDescent="0.35">
      <c r="B3599" s="1" t="s">
        <v>13809</v>
      </c>
      <c r="C3599" s="9">
        <v>44761</v>
      </c>
      <c r="D3599" s="10" t="s">
        <v>13809</v>
      </c>
      <c r="E3599" s="1">
        <v>37</v>
      </c>
      <c r="F3599" s="1" t="s">
        <v>108</v>
      </c>
      <c r="G3599" s="1" t="s">
        <v>13809</v>
      </c>
      <c r="H3599" s="1" t="s">
        <v>13809</v>
      </c>
      <c r="I3599" s="2" t="s">
        <v>183</v>
      </c>
      <c r="J3599" s="2" t="s">
        <v>409</v>
      </c>
      <c r="K3599" s="2" t="s">
        <v>13809</v>
      </c>
      <c r="M3599" s="2" t="s">
        <v>163</v>
      </c>
      <c r="N3599" s="2" t="s">
        <v>13809</v>
      </c>
      <c r="O3599" s="2" t="s">
        <v>110</v>
      </c>
      <c r="P3599" s="2" t="s">
        <v>111</v>
      </c>
      <c r="S3599" s="2" t="s">
        <v>111</v>
      </c>
      <c r="T3599" s="2" t="s">
        <v>112</v>
      </c>
      <c r="U3599" s="2" t="b">
        <f t="shared" si="1902"/>
        <v>1</v>
      </c>
      <c r="V3599" s="2" t="s">
        <v>113</v>
      </c>
      <c r="W3599" s="1" t="s">
        <v>112</v>
      </c>
      <c r="X3599" s="1" t="s">
        <v>114</v>
      </c>
      <c r="Y3599" s="2" t="s">
        <v>112</v>
      </c>
      <c r="Z3599" s="2" t="s">
        <v>111</v>
      </c>
      <c r="AB3599" s="2">
        <v>1</v>
      </c>
      <c r="AH3599" s="1" t="s">
        <v>193</v>
      </c>
      <c r="AI3599" s="1" t="s">
        <v>12595</v>
      </c>
      <c r="AJ3599" s="1" t="s">
        <v>115</v>
      </c>
      <c r="AK3599" s="1" t="s">
        <v>194</v>
      </c>
      <c r="AN3599" s="1" t="s">
        <v>1140</v>
      </c>
      <c r="AO3599" s="1" t="s">
        <v>117</v>
      </c>
      <c r="AU3599" s="1" t="s">
        <v>177</v>
      </c>
      <c r="AX3599" s="1">
        <v>40</v>
      </c>
      <c r="AZ3599" s="1" t="s">
        <v>155</v>
      </c>
      <c r="BA3599" s="1" t="s">
        <v>12596</v>
      </c>
      <c r="BJ3599" s="1" t="s">
        <v>112</v>
      </c>
      <c r="BK3599" s="1" t="s">
        <v>112</v>
      </c>
      <c r="BL3599" s="1" t="s">
        <v>2460</v>
      </c>
      <c r="BM3599" s="1" t="s">
        <v>12597</v>
      </c>
      <c r="BQ3599" s="1" t="s">
        <v>121</v>
      </c>
      <c r="BR3599" s="1" t="s">
        <v>122</v>
      </c>
      <c r="BS3599" s="1" t="s">
        <v>112</v>
      </c>
      <c r="BU3599" s="34" t="s">
        <v>14074</v>
      </c>
      <c r="BV3599" s="9">
        <v>44763</v>
      </c>
      <c r="BW3599" s="34" t="s">
        <v>15316</v>
      </c>
      <c r="BY3599" s="2" t="s">
        <v>156</v>
      </c>
      <c r="BZ3599" s="2" t="s">
        <v>162</v>
      </c>
      <c r="CA3599" s="2">
        <v>4</v>
      </c>
      <c r="CB3599" s="1" t="s">
        <v>386</v>
      </c>
      <c r="CC3599" s="2" t="s">
        <v>126</v>
      </c>
      <c r="CD3599" s="1" t="b">
        <f t="shared" si="1903"/>
        <v>0</v>
      </c>
      <c r="CE3599" s="1" t="b">
        <f t="shared" si="1904"/>
        <v>0</v>
      </c>
      <c r="CF3599" s="1" t="b">
        <f t="shared" si="1905"/>
        <v>0</v>
      </c>
      <c r="CG3599" s="1" t="b">
        <f t="shared" si="1906"/>
        <v>0</v>
      </c>
      <c r="CH3599" s="1" t="b">
        <f t="shared" si="1907"/>
        <v>0</v>
      </c>
      <c r="CI3599" s="1" t="b">
        <f t="shared" si="1908"/>
        <v>0</v>
      </c>
      <c r="CJ3599" s="1" t="b">
        <f t="shared" si="1909"/>
        <v>0</v>
      </c>
      <c r="CK3599" s="1" t="b">
        <f t="shared" si="1910"/>
        <v>1</v>
      </c>
      <c r="CL3599" s="1" t="b">
        <f t="shared" si="1911"/>
        <v>0</v>
      </c>
      <c r="CM3599" s="1" t="b">
        <f t="shared" si="1912"/>
        <v>0</v>
      </c>
      <c r="CN3599" s="1" t="b">
        <f t="shared" si="1913"/>
        <v>0</v>
      </c>
      <c r="CO3599" s="2" t="b">
        <f t="shared" si="1914"/>
        <v>1</v>
      </c>
      <c r="CP3599" s="2" t="b">
        <f t="shared" si="1915"/>
        <v>1</v>
      </c>
      <c r="CQ3599" s="2" t="b">
        <f t="shared" si="1916"/>
        <v>0</v>
      </c>
      <c r="CR3599" s="6" t="str">
        <f t="shared" si="1917"/>
        <v>Female</v>
      </c>
      <c r="CS3599" s="7">
        <f t="shared" si="1918"/>
        <v>0</v>
      </c>
      <c r="CT3599" s="7">
        <f t="shared" si="1919"/>
        <v>0</v>
      </c>
      <c r="CU3599" s="7">
        <f t="shared" si="1920"/>
        <v>1</v>
      </c>
      <c r="CV3599" s="7">
        <f t="shared" si="1921"/>
        <v>0</v>
      </c>
    </row>
    <row r="3600" spans="2:100" ht="217.5" x14ac:dyDescent="0.35">
      <c r="B3600" s="1" t="s">
        <v>13809</v>
      </c>
      <c r="C3600" s="9">
        <v>44761</v>
      </c>
      <c r="D3600" s="10" t="s">
        <v>13809</v>
      </c>
      <c r="E3600" s="1">
        <v>43</v>
      </c>
      <c r="F3600" s="1" t="s">
        <v>127</v>
      </c>
      <c r="G3600" s="1" t="s">
        <v>13809</v>
      </c>
      <c r="H3600" s="1" t="s">
        <v>13809</v>
      </c>
      <c r="I3600" s="9">
        <v>44384</v>
      </c>
      <c r="J3600" s="2" t="s">
        <v>109</v>
      </c>
      <c r="K3600" s="2" t="s">
        <v>13809</v>
      </c>
      <c r="L3600" s="9">
        <v>44415</v>
      </c>
      <c r="M3600" s="2" t="s">
        <v>109</v>
      </c>
      <c r="N3600" s="2" t="s">
        <v>13809</v>
      </c>
      <c r="O3600" s="2" t="s">
        <v>110</v>
      </c>
      <c r="P3600" s="2" t="s">
        <v>111</v>
      </c>
      <c r="S3600" s="2" t="s">
        <v>112</v>
      </c>
      <c r="T3600" s="2" t="s">
        <v>111</v>
      </c>
      <c r="U3600" s="2" t="b">
        <f t="shared" si="1902"/>
        <v>1</v>
      </c>
      <c r="V3600" s="2" t="s">
        <v>113</v>
      </c>
      <c r="W3600" s="1" t="s">
        <v>112</v>
      </c>
      <c r="X3600" s="1" t="s">
        <v>138</v>
      </c>
      <c r="Y3600" s="2" t="s">
        <v>111</v>
      </c>
      <c r="AH3600" s="1" t="s">
        <v>193</v>
      </c>
      <c r="AI3600" s="1" t="s">
        <v>12598</v>
      </c>
      <c r="AJ3600" s="1" t="s">
        <v>115</v>
      </c>
      <c r="AK3600" s="1" t="s">
        <v>150</v>
      </c>
      <c r="AO3600" s="1" t="s">
        <v>117</v>
      </c>
      <c r="AS3600" s="1" t="s">
        <v>951</v>
      </c>
      <c r="AU3600" s="1" t="s">
        <v>132</v>
      </c>
      <c r="AZ3600" s="1" t="s">
        <v>254</v>
      </c>
      <c r="BC3600" s="1" t="s">
        <v>12599</v>
      </c>
      <c r="BG3600" s="1" t="s">
        <v>12600</v>
      </c>
      <c r="BH3600" s="1" t="s">
        <v>12601</v>
      </c>
      <c r="BJ3600" s="1" t="s">
        <v>112</v>
      </c>
      <c r="BK3600" s="1" t="s">
        <v>112</v>
      </c>
      <c r="BL3600" s="1" t="s">
        <v>161</v>
      </c>
      <c r="BM3600" s="1" t="s">
        <v>12602</v>
      </c>
      <c r="BQ3600" s="1" t="s">
        <v>121</v>
      </c>
      <c r="BR3600" s="1" t="s">
        <v>122</v>
      </c>
      <c r="BS3600" s="1" t="s">
        <v>111</v>
      </c>
      <c r="BT3600" s="34" t="s">
        <v>12603</v>
      </c>
      <c r="BU3600" s="34" t="s">
        <v>12604</v>
      </c>
      <c r="BV3600" s="9">
        <v>44803</v>
      </c>
      <c r="BW3600" s="34" t="s">
        <v>12605</v>
      </c>
      <c r="BY3600" s="2" t="s">
        <v>174</v>
      </c>
      <c r="BZ3600" s="2" t="s">
        <v>124</v>
      </c>
      <c r="CA3600" s="2">
        <v>3</v>
      </c>
      <c r="CB3600" s="1" t="s">
        <v>227</v>
      </c>
      <c r="CC3600" s="2" t="s">
        <v>113</v>
      </c>
      <c r="CD3600" s="1" t="b">
        <f t="shared" si="1903"/>
        <v>0</v>
      </c>
      <c r="CE3600" s="1" t="b">
        <f t="shared" si="1904"/>
        <v>0</v>
      </c>
      <c r="CF3600" s="1" t="b">
        <f t="shared" si="1905"/>
        <v>0</v>
      </c>
      <c r="CG3600" s="1" t="b">
        <f t="shared" si="1906"/>
        <v>0</v>
      </c>
      <c r="CH3600" s="1" t="b">
        <f t="shared" si="1907"/>
        <v>0</v>
      </c>
      <c r="CI3600" s="1" t="b">
        <f t="shared" si="1908"/>
        <v>0</v>
      </c>
      <c r="CJ3600" s="1" t="b">
        <f t="shared" si="1909"/>
        <v>0</v>
      </c>
      <c r="CK3600" s="1" t="b">
        <f t="shared" si="1910"/>
        <v>0</v>
      </c>
      <c r="CL3600" s="1" t="b">
        <f t="shared" si="1911"/>
        <v>1</v>
      </c>
      <c r="CM3600" s="1" t="b">
        <f t="shared" si="1912"/>
        <v>0</v>
      </c>
      <c r="CN3600" s="1" t="b">
        <f t="shared" si="1913"/>
        <v>0</v>
      </c>
      <c r="CO3600" s="2" t="b">
        <f t="shared" si="1914"/>
        <v>0</v>
      </c>
      <c r="CP3600" s="2" t="b">
        <f t="shared" si="1915"/>
        <v>0</v>
      </c>
      <c r="CQ3600" s="2" t="b">
        <f t="shared" si="1916"/>
        <v>0</v>
      </c>
      <c r="CR3600" s="6" t="str">
        <f t="shared" si="1917"/>
        <v>Male</v>
      </c>
      <c r="CS3600" s="7">
        <f t="shared" si="1918"/>
        <v>1</v>
      </c>
      <c r="CT3600" s="7">
        <f t="shared" si="1919"/>
        <v>0</v>
      </c>
      <c r="CU3600" s="7">
        <f t="shared" si="1920"/>
        <v>0</v>
      </c>
      <c r="CV3600" s="7">
        <f t="shared" si="1921"/>
        <v>1</v>
      </c>
    </row>
    <row r="3601" spans="2:100" ht="174" x14ac:dyDescent="0.35">
      <c r="B3601" s="1" t="s">
        <v>13809</v>
      </c>
      <c r="C3601" s="9">
        <v>44761</v>
      </c>
      <c r="D3601" s="10" t="s">
        <v>13809</v>
      </c>
      <c r="E3601" s="1">
        <v>13</v>
      </c>
      <c r="F3601" s="1" t="s">
        <v>108</v>
      </c>
      <c r="G3601" s="1" t="s">
        <v>13809</v>
      </c>
      <c r="H3601" s="1" t="s">
        <v>13809</v>
      </c>
      <c r="I3601" s="2" t="s">
        <v>183</v>
      </c>
      <c r="J3601" s="2" t="s">
        <v>163</v>
      </c>
      <c r="K3601" s="2" t="s">
        <v>13809</v>
      </c>
      <c r="L3601" s="2" t="s">
        <v>183</v>
      </c>
      <c r="M3601" s="2" t="s">
        <v>163</v>
      </c>
      <c r="N3601" s="2" t="s">
        <v>13809</v>
      </c>
      <c r="O3601" s="2" t="s">
        <v>110</v>
      </c>
      <c r="P3601" s="2" t="s">
        <v>111</v>
      </c>
      <c r="S3601" s="2" t="s">
        <v>112</v>
      </c>
      <c r="T3601" s="2" t="s">
        <v>112</v>
      </c>
      <c r="U3601" s="2" t="b">
        <f t="shared" si="1902"/>
        <v>1</v>
      </c>
      <c r="V3601" s="2" t="s">
        <v>113</v>
      </c>
      <c r="W3601" s="1" t="s">
        <v>112</v>
      </c>
      <c r="X3601" s="1" t="s">
        <v>110</v>
      </c>
      <c r="Y3601" s="2" t="s">
        <v>112</v>
      </c>
      <c r="Z3601" s="2" t="s">
        <v>111</v>
      </c>
      <c r="AA3601" s="2" t="s">
        <v>111</v>
      </c>
      <c r="AB3601" s="2">
        <v>0</v>
      </c>
      <c r="AC3601" s="1" t="s">
        <v>111</v>
      </c>
      <c r="AF3601" s="1" t="s">
        <v>111</v>
      </c>
      <c r="AH3601" s="1" t="s">
        <v>193</v>
      </c>
      <c r="AI3601" s="1" t="s">
        <v>12606</v>
      </c>
      <c r="AJ3601" s="1" t="s">
        <v>115</v>
      </c>
      <c r="AK3601" s="1" t="s">
        <v>294</v>
      </c>
      <c r="AN3601" s="1" t="s">
        <v>266</v>
      </c>
      <c r="AO3601" s="1" t="s">
        <v>117</v>
      </c>
      <c r="AS3601" s="1" t="s">
        <v>190</v>
      </c>
      <c r="AU3601" s="1" t="s">
        <v>132</v>
      </c>
      <c r="AZ3601" s="1" t="s">
        <v>251</v>
      </c>
      <c r="BA3601" s="1" t="s">
        <v>12607</v>
      </c>
      <c r="BD3601" s="1" t="s">
        <v>12608</v>
      </c>
      <c r="BE3601" s="1" t="s">
        <v>5463</v>
      </c>
      <c r="BG3601" s="1" t="s">
        <v>12609</v>
      </c>
      <c r="BH3601" s="1" t="s">
        <v>12610</v>
      </c>
      <c r="BJ3601" s="1" t="s">
        <v>112</v>
      </c>
      <c r="BK3601" s="1" t="s">
        <v>112</v>
      </c>
      <c r="BL3601" s="1" t="s">
        <v>135</v>
      </c>
      <c r="BQ3601" s="1" t="s">
        <v>121</v>
      </c>
      <c r="BR3601" s="1" t="s">
        <v>122</v>
      </c>
      <c r="BS3601" s="1" t="s">
        <v>112</v>
      </c>
      <c r="BU3601" s="34" t="s">
        <v>12611</v>
      </c>
      <c r="BV3601" s="9">
        <v>44775</v>
      </c>
      <c r="BW3601" s="34" t="s">
        <v>15317</v>
      </c>
      <c r="BY3601" s="2" t="s">
        <v>156</v>
      </c>
      <c r="BZ3601" s="2" t="s">
        <v>124</v>
      </c>
      <c r="CA3601" s="2">
        <v>3</v>
      </c>
      <c r="CB3601" s="1" t="s">
        <v>175</v>
      </c>
      <c r="CC3601" s="2" t="s">
        <v>126</v>
      </c>
      <c r="CD3601" s="1" t="b">
        <f t="shared" si="1903"/>
        <v>1</v>
      </c>
      <c r="CE3601" s="1" t="b">
        <f t="shared" si="1904"/>
        <v>1</v>
      </c>
      <c r="CF3601" s="1" t="b">
        <f t="shared" si="1905"/>
        <v>0</v>
      </c>
      <c r="CG3601" s="1" t="b">
        <f t="shared" si="1906"/>
        <v>1</v>
      </c>
      <c r="CH3601" s="1" t="b">
        <f t="shared" si="1907"/>
        <v>0</v>
      </c>
      <c r="CI3601" s="1" t="b">
        <f t="shared" si="1908"/>
        <v>0</v>
      </c>
      <c r="CJ3601" s="1" t="b">
        <f t="shared" si="1909"/>
        <v>0</v>
      </c>
      <c r="CK3601" s="1" t="b">
        <f t="shared" si="1910"/>
        <v>0</v>
      </c>
      <c r="CL3601" s="1" t="b">
        <f t="shared" si="1911"/>
        <v>0</v>
      </c>
      <c r="CM3601" s="1" t="b">
        <f t="shared" si="1912"/>
        <v>0</v>
      </c>
      <c r="CN3601" s="1" t="b">
        <f t="shared" si="1913"/>
        <v>0</v>
      </c>
      <c r="CO3601" s="2" t="b">
        <f t="shared" si="1914"/>
        <v>1</v>
      </c>
      <c r="CP3601" s="2" t="b">
        <f t="shared" si="1915"/>
        <v>1</v>
      </c>
      <c r="CQ3601" s="2" t="b">
        <f t="shared" si="1916"/>
        <v>0</v>
      </c>
      <c r="CR3601" s="6" t="str">
        <f t="shared" si="1917"/>
        <v>Female</v>
      </c>
      <c r="CS3601" s="7">
        <f t="shared" si="1918"/>
        <v>0</v>
      </c>
      <c r="CT3601" s="7">
        <f t="shared" si="1919"/>
        <v>0</v>
      </c>
      <c r="CU3601" s="7">
        <f t="shared" si="1920"/>
        <v>0</v>
      </c>
      <c r="CV3601" s="7">
        <f t="shared" si="1921"/>
        <v>0</v>
      </c>
    </row>
    <row r="3602" spans="2:100" ht="145" x14ac:dyDescent="0.35">
      <c r="B3602" s="1" t="s">
        <v>13809</v>
      </c>
      <c r="C3602" s="9">
        <v>44762</v>
      </c>
      <c r="D3602" s="10" t="s">
        <v>13809</v>
      </c>
      <c r="E3602" s="1">
        <v>59</v>
      </c>
      <c r="F3602" s="1" t="s">
        <v>108</v>
      </c>
      <c r="G3602" s="1" t="s">
        <v>13809</v>
      </c>
      <c r="H3602" s="1" t="s">
        <v>13809</v>
      </c>
      <c r="J3602" s="2" t="s">
        <v>163</v>
      </c>
      <c r="K3602" s="2" t="s">
        <v>13809</v>
      </c>
      <c r="M3602" s="2" t="s">
        <v>163</v>
      </c>
      <c r="N3602" s="2" t="s">
        <v>13809</v>
      </c>
      <c r="O3602" s="2" t="s">
        <v>315</v>
      </c>
      <c r="P3602" s="2" t="s">
        <v>111</v>
      </c>
      <c r="S3602" s="2" t="s">
        <v>112</v>
      </c>
      <c r="T3602" s="2" t="s">
        <v>111</v>
      </c>
      <c r="U3602" s="2" t="b">
        <f t="shared" si="1902"/>
        <v>1</v>
      </c>
      <c r="V3602" s="2" t="s">
        <v>126</v>
      </c>
      <c r="W3602" s="1" t="s">
        <v>112</v>
      </c>
      <c r="X3602" s="1" t="s">
        <v>114</v>
      </c>
      <c r="Y3602" s="2" t="s">
        <v>112</v>
      </c>
      <c r="Z3602" s="2" t="s">
        <v>111</v>
      </c>
      <c r="AA3602" s="2" t="s">
        <v>111</v>
      </c>
      <c r="AB3602" s="2">
        <v>1</v>
      </c>
      <c r="AC3602" s="1" t="s">
        <v>111</v>
      </c>
      <c r="AH3602" s="1" t="s">
        <v>193</v>
      </c>
      <c r="AI3602" s="1" t="s">
        <v>12612</v>
      </c>
      <c r="AJ3602" s="1" t="s">
        <v>115</v>
      </c>
      <c r="AK3602" s="1" t="s">
        <v>291</v>
      </c>
      <c r="AN3602" s="1" t="s">
        <v>12613</v>
      </c>
      <c r="AO3602" s="1" t="s">
        <v>316</v>
      </c>
      <c r="BJ3602" s="1" t="s">
        <v>111</v>
      </c>
      <c r="BN3602" s="1" t="s">
        <v>111</v>
      </c>
      <c r="BU3602" s="34" t="s">
        <v>12614</v>
      </c>
      <c r="BV3602" s="9">
        <v>44805</v>
      </c>
      <c r="BW3602" s="34" t="s">
        <v>12615</v>
      </c>
      <c r="BY3602" s="2" t="s">
        <v>153</v>
      </c>
      <c r="BZ3602" s="2" t="s">
        <v>124</v>
      </c>
      <c r="CB3602" s="1" t="s">
        <v>1076</v>
      </c>
      <c r="CD3602" s="1" t="b">
        <f t="shared" si="1903"/>
        <v>0</v>
      </c>
      <c r="CE3602" s="1" t="b">
        <f t="shared" si="1904"/>
        <v>0</v>
      </c>
      <c r="CF3602" s="1" t="b">
        <f t="shared" si="1905"/>
        <v>0</v>
      </c>
      <c r="CG3602" s="1" t="b">
        <f t="shared" si="1906"/>
        <v>0</v>
      </c>
      <c r="CH3602" s="1" t="b">
        <f t="shared" si="1907"/>
        <v>0</v>
      </c>
      <c r="CI3602" s="1" t="b">
        <f t="shared" si="1908"/>
        <v>0</v>
      </c>
      <c r="CJ3602" s="1" t="b">
        <f t="shared" si="1909"/>
        <v>0</v>
      </c>
      <c r="CK3602" s="1" t="b">
        <f t="shared" si="1910"/>
        <v>0</v>
      </c>
      <c r="CL3602" s="1" t="b">
        <f t="shared" si="1911"/>
        <v>0</v>
      </c>
      <c r="CM3602" s="1" t="b">
        <f t="shared" si="1912"/>
        <v>1</v>
      </c>
      <c r="CN3602" s="1" t="b">
        <f t="shared" si="1913"/>
        <v>0</v>
      </c>
      <c r="CO3602" s="2" t="b">
        <f t="shared" si="1914"/>
        <v>1</v>
      </c>
      <c r="CP3602" s="2" t="b">
        <f t="shared" si="1915"/>
        <v>1</v>
      </c>
      <c r="CQ3602" s="2" t="b">
        <f t="shared" si="1916"/>
        <v>0</v>
      </c>
      <c r="CR3602" s="6" t="str">
        <f t="shared" si="1917"/>
        <v>Female</v>
      </c>
      <c r="CS3602" s="7">
        <f t="shared" si="1918"/>
        <v>0</v>
      </c>
      <c r="CT3602" s="7">
        <f t="shared" si="1919"/>
        <v>0</v>
      </c>
      <c r="CU3602" s="7">
        <f t="shared" si="1920"/>
        <v>0</v>
      </c>
      <c r="CV3602" s="7">
        <f t="shared" si="1921"/>
        <v>0</v>
      </c>
    </row>
    <row r="3603" spans="2:100" ht="290" x14ac:dyDescent="0.35">
      <c r="B3603" s="1" t="s">
        <v>13809</v>
      </c>
      <c r="C3603" s="9">
        <v>44764</v>
      </c>
      <c r="D3603" s="10" t="s">
        <v>13809</v>
      </c>
      <c r="E3603" s="1">
        <v>48</v>
      </c>
      <c r="F3603" s="1" t="s">
        <v>108</v>
      </c>
      <c r="G3603" s="1" t="s">
        <v>13809</v>
      </c>
      <c r="H3603" s="1" t="s">
        <v>13809</v>
      </c>
      <c r="I3603" s="9">
        <v>44264</v>
      </c>
      <c r="J3603" s="2" t="s">
        <v>109</v>
      </c>
      <c r="K3603" s="2" t="s">
        <v>13809</v>
      </c>
      <c r="L3603" s="9">
        <v>44285</v>
      </c>
      <c r="M3603" s="2" t="s">
        <v>109</v>
      </c>
      <c r="N3603" s="2" t="s">
        <v>13809</v>
      </c>
      <c r="O3603" s="2" t="s">
        <v>110</v>
      </c>
      <c r="P3603" s="2" t="s">
        <v>111</v>
      </c>
      <c r="S3603" s="2" t="s">
        <v>112</v>
      </c>
      <c r="T3603" s="2" t="s">
        <v>111</v>
      </c>
      <c r="U3603" s="2" t="b">
        <f t="shared" si="1902"/>
        <v>1</v>
      </c>
      <c r="V3603" s="2" t="s">
        <v>126</v>
      </c>
      <c r="W3603" s="1" t="s">
        <v>111</v>
      </c>
      <c r="Y3603" s="2" t="s">
        <v>112</v>
      </c>
      <c r="Z3603" s="2" t="s">
        <v>111</v>
      </c>
      <c r="AA3603" s="2" t="s">
        <v>112</v>
      </c>
      <c r="AB3603" s="2">
        <v>1</v>
      </c>
      <c r="AH3603" s="1" t="s">
        <v>193</v>
      </c>
      <c r="AI3603" s="1" t="s">
        <v>12616</v>
      </c>
      <c r="AJ3603" s="1" t="s">
        <v>115</v>
      </c>
      <c r="AK3603" s="1" t="s">
        <v>129</v>
      </c>
      <c r="AO3603" s="1" t="s">
        <v>166</v>
      </c>
      <c r="AU3603" s="1" t="s">
        <v>132</v>
      </c>
      <c r="AZ3603" s="1" t="s">
        <v>155</v>
      </c>
      <c r="BA3603" s="1" t="s">
        <v>272</v>
      </c>
      <c r="BJ3603" s="1" t="s">
        <v>111</v>
      </c>
      <c r="BN3603" s="1" t="s">
        <v>112</v>
      </c>
      <c r="BO3603" s="1" t="s">
        <v>234</v>
      </c>
      <c r="BP3603" s="1" t="s">
        <v>12617</v>
      </c>
      <c r="BU3603" s="34" t="s">
        <v>12618</v>
      </c>
      <c r="BV3603" s="9">
        <v>44783</v>
      </c>
      <c r="BW3603" s="34" t="s">
        <v>15318</v>
      </c>
      <c r="BY3603" s="2" t="s">
        <v>153</v>
      </c>
      <c r="BZ3603" s="2" t="s">
        <v>124</v>
      </c>
      <c r="CB3603" s="1" t="s">
        <v>149</v>
      </c>
      <c r="CD3603" s="1" t="b">
        <f t="shared" si="1903"/>
        <v>0</v>
      </c>
      <c r="CE3603" s="1" t="b">
        <f t="shared" si="1904"/>
        <v>0</v>
      </c>
      <c r="CF3603" s="1" t="b">
        <f t="shared" si="1905"/>
        <v>0</v>
      </c>
      <c r="CG3603" s="1" t="b">
        <f t="shared" si="1906"/>
        <v>0</v>
      </c>
      <c r="CH3603" s="1" t="b">
        <f t="shared" si="1907"/>
        <v>0</v>
      </c>
      <c r="CI3603" s="1" t="b">
        <f t="shared" si="1908"/>
        <v>0</v>
      </c>
      <c r="CJ3603" s="1" t="b">
        <f t="shared" si="1909"/>
        <v>0</v>
      </c>
      <c r="CK3603" s="1" t="b">
        <f t="shared" si="1910"/>
        <v>0</v>
      </c>
      <c r="CL3603" s="1" t="b">
        <f t="shared" si="1911"/>
        <v>1</v>
      </c>
      <c r="CM3603" s="1" t="b">
        <f t="shared" si="1912"/>
        <v>0</v>
      </c>
      <c r="CN3603" s="1" t="b">
        <f t="shared" si="1913"/>
        <v>0</v>
      </c>
      <c r="CO3603" s="2" t="b">
        <f t="shared" si="1914"/>
        <v>1</v>
      </c>
      <c r="CP3603" s="2" t="b">
        <f t="shared" si="1915"/>
        <v>1</v>
      </c>
      <c r="CQ3603" s="2" t="b">
        <f t="shared" si="1916"/>
        <v>0</v>
      </c>
      <c r="CR3603" s="6" t="str">
        <f t="shared" si="1917"/>
        <v>Female</v>
      </c>
      <c r="CS3603" s="7">
        <f t="shared" si="1918"/>
        <v>1</v>
      </c>
      <c r="CT3603" s="7">
        <f t="shared" si="1919"/>
        <v>0</v>
      </c>
      <c r="CU3603" s="7">
        <f t="shared" si="1920"/>
        <v>0</v>
      </c>
      <c r="CV3603" s="7">
        <f t="shared" si="1921"/>
        <v>1</v>
      </c>
    </row>
    <row r="3604" spans="2:100" ht="246.5" x14ac:dyDescent="0.35">
      <c r="B3604" s="1" t="s">
        <v>13809</v>
      </c>
      <c r="C3604" s="9">
        <v>44767</v>
      </c>
      <c r="D3604" s="10" t="s">
        <v>13809</v>
      </c>
      <c r="E3604" s="1">
        <v>20</v>
      </c>
      <c r="F3604" s="1" t="s">
        <v>127</v>
      </c>
      <c r="G3604" s="1" t="s">
        <v>13809</v>
      </c>
      <c r="H3604" s="1" t="s">
        <v>13809</v>
      </c>
      <c r="I3604" s="9">
        <v>44436</v>
      </c>
      <c r="J3604" s="2" t="s">
        <v>109</v>
      </c>
      <c r="K3604" s="2" t="s">
        <v>13809</v>
      </c>
      <c r="L3604" s="9">
        <v>44462</v>
      </c>
      <c r="M3604" s="2" t="s">
        <v>109</v>
      </c>
      <c r="N3604" s="2" t="s">
        <v>13809</v>
      </c>
      <c r="O3604" s="2" t="s">
        <v>110</v>
      </c>
      <c r="P3604" s="2" t="s">
        <v>111</v>
      </c>
      <c r="S3604" s="2" t="s">
        <v>112</v>
      </c>
      <c r="T3604" s="2" t="s">
        <v>111</v>
      </c>
      <c r="U3604" s="2" t="b">
        <f t="shared" si="1902"/>
        <v>1</v>
      </c>
      <c r="V3604" s="2" t="s">
        <v>113</v>
      </c>
      <c r="W3604" s="1" t="s">
        <v>112</v>
      </c>
      <c r="X3604" s="1" t="s">
        <v>114</v>
      </c>
      <c r="Y3604" s="2" t="s">
        <v>111</v>
      </c>
      <c r="AF3604" s="1" t="s">
        <v>111</v>
      </c>
      <c r="AJ3604" s="1" t="s">
        <v>115</v>
      </c>
      <c r="AK3604" s="1" t="s">
        <v>144</v>
      </c>
      <c r="AO3604" s="1" t="s">
        <v>195</v>
      </c>
      <c r="AS3604" s="1" t="s">
        <v>229</v>
      </c>
      <c r="AU3604" s="1" t="s">
        <v>132</v>
      </c>
      <c r="AZ3604" s="1" t="s">
        <v>799</v>
      </c>
      <c r="BC3604" s="1" t="s">
        <v>12619</v>
      </c>
      <c r="BF3604" s="1" t="s">
        <v>12620</v>
      </c>
      <c r="BG3604" s="1" t="s">
        <v>12621</v>
      </c>
      <c r="BH3604" s="1" t="s">
        <v>12622</v>
      </c>
      <c r="BJ3604" s="1" t="s">
        <v>112</v>
      </c>
      <c r="BK3604" s="1" t="s">
        <v>112</v>
      </c>
      <c r="BL3604" s="1" t="s">
        <v>1693</v>
      </c>
      <c r="BQ3604" s="1" t="s">
        <v>121</v>
      </c>
      <c r="BR3604" s="1" t="s">
        <v>122</v>
      </c>
      <c r="BU3604" s="34" t="s">
        <v>12623</v>
      </c>
      <c r="BV3604" s="9">
        <v>44784</v>
      </c>
      <c r="BW3604" s="34" t="s">
        <v>12624</v>
      </c>
      <c r="BY3604" s="2" t="s">
        <v>136</v>
      </c>
      <c r="BZ3604" s="2" t="s">
        <v>124</v>
      </c>
      <c r="CA3604" s="2">
        <v>2</v>
      </c>
      <c r="CB3604" s="1" t="s">
        <v>227</v>
      </c>
      <c r="CC3604" s="2" t="s">
        <v>126</v>
      </c>
      <c r="CD3604" s="1" t="b">
        <f t="shared" si="1903"/>
        <v>1</v>
      </c>
      <c r="CE3604" s="1" t="b">
        <f t="shared" si="1904"/>
        <v>0</v>
      </c>
      <c r="CF3604" s="1" t="b">
        <f t="shared" si="1905"/>
        <v>0</v>
      </c>
      <c r="CG3604" s="1" t="b">
        <f t="shared" si="1906"/>
        <v>0</v>
      </c>
      <c r="CH3604" s="1" t="b">
        <f t="shared" si="1907"/>
        <v>0</v>
      </c>
      <c r="CI3604" s="1" t="b">
        <f t="shared" si="1908"/>
        <v>1</v>
      </c>
      <c r="CJ3604" s="1" t="b">
        <f t="shared" si="1909"/>
        <v>0</v>
      </c>
      <c r="CK3604" s="1" t="b">
        <f t="shared" si="1910"/>
        <v>0</v>
      </c>
      <c r="CL3604" s="1" t="b">
        <f t="shared" si="1911"/>
        <v>0</v>
      </c>
      <c r="CM3604" s="1" t="b">
        <f t="shared" si="1912"/>
        <v>0</v>
      </c>
      <c r="CN3604" s="1" t="b">
        <f t="shared" si="1913"/>
        <v>0</v>
      </c>
      <c r="CO3604" s="2" t="b">
        <f t="shared" si="1914"/>
        <v>0</v>
      </c>
      <c r="CP3604" s="2" t="b">
        <f t="shared" si="1915"/>
        <v>0</v>
      </c>
      <c r="CQ3604" s="2" t="b">
        <f t="shared" si="1916"/>
        <v>0</v>
      </c>
      <c r="CR3604" s="6" t="str">
        <f t="shared" si="1917"/>
        <v>Male</v>
      </c>
      <c r="CS3604" s="7">
        <f t="shared" si="1918"/>
        <v>1</v>
      </c>
      <c r="CT3604" s="7">
        <f t="shared" si="1919"/>
        <v>0</v>
      </c>
      <c r="CU3604" s="7">
        <f t="shared" si="1920"/>
        <v>0</v>
      </c>
      <c r="CV3604" s="7">
        <f t="shared" si="1921"/>
        <v>1</v>
      </c>
    </row>
    <row r="3605" spans="2:100" ht="203" x14ac:dyDescent="0.35">
      <c r="B3605" s="1" t="s">
        <v>13809</v>
      </c>
      <c r="C3605" s="9">
        <v>44768</v>
      </c>
      <c r="D3605" s="10" t="s">
        <v>13809</v>
      </c>
      <c r="E3605" s="1">
        <v>51</v>
      </c>
      <c r="F3605" s="1" t="s">
        <v>108</v>
      </c>
      <c r="G3605" s="1" t="s">
        <v>13809</v>
      </c>
      <c r="H3605" s="1" t="s">
        <v>13809</v>
      </c>
      <c r="I3605" s="9">
        <v>44264</v>
      </c>
      <c r="J3605" s="2" t="s">
        <v>109</v>
      </c>
      <c r="K3605" s="2" t="s">
        <v>13809</v>
      </c>
      <c r="L3605" s="9">
        <v>44285</v>
      </c>
      <c r="M3605" s="2" t="s">
        <v>109</v>
      </c>
      <c r="N3605" s="2" t="s">
        <v>13809</v>
      </c>
      <c r="O3605" s="2" t="s">
        <v>110</v>
      </c>
      <c r="P3605" s="2" t="s">
        <v>111</v>
      </c>
      <c r="S3605" s="2" t="s">
        <v>111</v>
      </c>
      <c r="T3605" s="2" t="s">
        <v>112</v>
      </c>
      <c r="U3605" s="2" t="b">
        <f t="shared" si="1902"/>
        <v>1</v>
      </c>
      <c r="V3605" s="2" t="s">
        <v>126</v>
      </c>
      <c r="W3605" s="1" t="s">
        <v>112</v>
      </c>
      <c r="Y3605" s="2" t="s">
        <v>111</v>
      </c>
      <c r="AH3605" s="1" t="s">
        <v>193</v>
      </c>
      <c r="AI3605" s="1" t="s">
        <v>12625</v>
      </c>
      <c r="AJ3605" s="1" t="s">
        <v>115</v>
      </c>
      <c r="AK3605" s="1" t="s">
        <v>349</v>
      </c>
      <c r="AN3605" s="1" t="s">
        <v>12626</v>
      </c>
      <c r="AO3605" s="1" t="s">
        <v>117</v>
      </c>
      <c r="AS3605" s="1" t="s">
        <v>118</v>
      </c>
      <c r="AU3605" s="1" t="s">
        <v>238</v>
      </c>
      <c r="AX3605" s="1">
        <v>30</v>
      </c>
      <c r="AZ3605" s="1" t="s">
        <v>310</v>
      </c>
      <c r="BA3605" s="1" t="s">
        <v>12627</v>
      </c>
      <c r="BE3605" s="1" t="s">
        <v>12628</v>
      </c>
      <c r="BG3605" s="1" t="s">
        <v>12629</v>
      </c>
      <c r="BJ3605" s="1" t="s">
        <v>112</v>
      </c>
      <c r="BK3605" s="1" t="s">
        <v>112</v>
      </c>
      <c r="BL3605" s="1" t="s">
        <v>1781</v>
      </c>
      <c r="BM3605" s="1" t="s">
        <v>12630</v>
      </c>
      <c r="BQ3605" s="1" t="s">
        <v>121</v>
      </c>
      <c r="BR3605" s="1" t="s">
        <v>122</v>
      </c>
      <c r="BU3605" s="34" t="s">
        <v>14075</v>
      </c>
      <c r="BV3605" s="9">
        <v>44771</v>
      </c>
      <c r="BW3605" s="34" t="s">
        <v>12631</v>
      </c>
      <c r="BY3605" s="2" t="s">
        <v>153</v>
      </c>
      <c r="BZ3605" s="2" t="s">
        <v>124</v>
      </c>
      <c r="CB3605" s="1" t="s">
        <v>704</v>
      </c>
      <c r="CD3605" s="1" t="b">
        <f t="shared" si="1903"/>
        <v>0</v>
      </c>
      <c r="CE3605" s="1" t="b">
        <f t="shared" si="1904"/>
        <v>0</v>
      </c>
      <c r="CF3605" s="1" t="b">
        <f t="shared" si="1905"/>
        <v>0</v>
      </c>
      <c r="CG3605" s="1" t="b">
        <f t="shared" si="1906"/>
        <v>0</v>
      </c>
      <c r="CH3605" s="1" t="b">
        <f t="shared" si="1907"/>
        <v>0</v>
      </c>
      <c r="CI3605" s="1" t="b">
        <f t="shared" si="1908"/>
        <v>0</v>
      </c>
      <c r="CJ3605" s="1" t="b">
        <f t="shared" si="1909"/>
        <v>0</v>
      </c>
      <c r="CK3605" s="1" t="b">
        <f t="shared" si="1910"/>
        <v>0</v>
      </c>
      <c r="CL3605" s="1" t="b">
        <f t="shared" si="1911"/>
        <v>0</v>
      </c>
      <c r="CM3605" s="1" t="b">
        <f t="shared" si="1912"/>
        <v>1</v>
      </c>
      <c r="CN3605" s="1" t="b">
        <f t="shared" si="1913"/>
        <v>0</v>
      </c>
      <c r="CO3605" s="2" t="b">
        <f t="shared" si="1914"/>
        <v>0</v>
      </c>
      <c r="CP3605" s="2" t="b">
        <f t="shared" si="1915"/>
        <v>0</v>
      </c>
      <c r="CQ3605" s="2" t="b">
        <f t="shared" si="1916"/>
        <v>0</v>
      </c>
      <c r="CR3605" s="6" t="str">
        <f t="shared" si="1917"/>
        <v>Female</v>
      </c>
      <c r="CS3605" s="7">
        <f t="shared" si="1918"/>
        <v>1</v>
      </c>
      <c r="CT3605" s="7">
        <f t="shared" si="1919"/>
        <v>0</v>
      </c>
      <c r="CU3605" s="7">
        <f t="shared" si="1920"/>
        <v>0</v>
      </c>
      <c r="CV3605" s="7">
        <f t="shared" si="1921"/>
        <v>1</v>
      </c>
    </row>
    <row r="3606" spans="2:100" ht="304.5" x14ac:dyDescent="0.35">
      <c r="B3606" s="1" t="s">
        <v>13809</v>
      </c>
      <c r="C3606" s="9">
        <v>44769</v>
      </c>
      <c r="D3606" s="10" t="s">
        <v>13809</v>
      </c>
      <c r="E3606" s="1">
        <v>21</v>
      </c>
      <c r="F3606" s="1" t="s">
        <v>127</v>
      </c>
      <c r="G3606" s="1" t="s">
        <v>13809</v>
      </c>
      <c r="H3606" s="1" t="s">
        <v>13809</v>
      </c>
      <c r="I3606" s="2" t="s">
        <v>183</v>
      </c>
      <c r="J3606" s="2" t="s">
        <v>109</v>
      </c>
      <c r="K3606" s="2" t="s">
        <v>13809</v>
      </c>
      <c r="L3606" s="9">
        <v>44428</v>
      </c>
      <c r="M3606" s="2" t="s">
        <v>109</v>
      </c>
      <c r="N3606" s="2" t="s">
        <v>13809</v>
      </c>
      <c r="O3606" s="2" t="s">
        <v>110</v>
      </c>
      <c r="P3606" s="2" t="s">
        <v>111</v>
      </c>
      <c r="S3606" s="2" t="s">
        <v>112</v>
      </c>
      <c r="T3606" s="2" t="s">
        <v>111</v>
      </c>
      <c r="U3606" s="2" t="b">
        <f t="shared" si="1902"/>
        <v>1</v>
      </c>
      <c r="V3606" s="2" t="s">
        <v>126</v>
      </c>
      <c r="W3606" s="1" t="s">
        <v>112</v>
      </c>
      <c r="X3606" s="1" t="s">
        <v>110</v>
      </c>
      <c r="Y3606" s="2" t="s">
        <v>111</v>
      </c>
      <c r="AF3606" s="1" t="s">
        <v>111</v>
      </c>
      <c r="AK3606" s="1" t="s">
        <v>129</v>
      </c>
      <c r="AO3606" s="1" t="s">
        <v>166</v>
      </c>
      <c r="AS3606" s="1" t="s">
        <v>951</v>
      </c>
      <c r="AU3606" s="1" t="s">
        <v>132</v>
      </c>
      <c r="AZ3606" s="1" t="s">
        <v>120</v>
      </c>
      <c r="BA3606" s="1" t="s">
        <v>13190</v>
      </c>
      <c r="BG3606" s="1">
        <v>4.25</v>
      </c>
      <c r="BH3606" s="1" t="s">
        <v>13191</v>
      </c>
      <c r="BJ3606" s="1" t="s">
        <v>112</v>
      </c>
      <c r="BK3606" s="1" t="s">
        <v>112</v>
      </c>
      <c r="BL3606" s="1" t="s">
        <v>9184</v>
      </c>
      <c r="BM3606" s="1" t="s">
        <v>13192</v>
      </c>
      <c r="BQ3606" s="1" t="s">
        <v>121</v>
      </c>
      <c r="BR3606" s="1" t="s">
        <v>122</v>
      </c>
      <c r="BS3606" s="1" t="s">
        <v>111</v>
      </c>
      <c r="BT3606" s="34" t="s">
        <v>13193</v>
      </c>
      <c r="BU3606" s="34" t="s">
        <v>13194</v>
      </c>
      <c r="BV3606" s="9">
        <v>44769</v>
      </c>
      <c r="BW3606" s="34" t="s">
        <v>15319</v>
      </c>
      <c r="BY3606" s="2" t="s">
        <v>123</v>
      </c>
      <c r="BZ3606" s="2" t="s">
        <v>124</v>
      </c>
      <c r="CA3606" s="2">
        <v>2</v>
      </c>
      <c r="CB3606" s="1" t="s">
        <v>365</v>
      </c>
      <c r="CC3606" s="2" t="s">
        <v>126</v>
      </c>
      <c r="CD3606" s="1" t="b">
        <f t="shared" si="1903"/>
        <v>1</v>
      </c>
      <c r="CE3606" s="1" t="b">
        <f t="shared" si="1904"/>
        <v>0</v>
      </c>
      <c r="CF3606" s="1" t="b">
        <f t="shared" si="1905"/>
        <v>0</v>
      </c>
      <c r="CG3606" s="1" t="b">
        <f t="shared" si="1906"/>
        <v>0</v>
      </c>
      <c r="CH3606" s="1" t="b">
        <f t="shared" si="1907"/>
        <v>0</v>
      </c>
      <c r="CI3606" s="1" t="b">
        <f t="shared" si="1908"/>
        <v>1</v>
      </c>
      <c r="CJ3606" s="1" t="b">
        <f t="shared" si="1909"/>
        <v>0</v>
      </c>
      <c r="CK3606" s="1" t="b">
        <f t="shared" si="1910"/>
        <v>0</v>
      </c>
      <c r="CL3606" s="1" t="b">
        <f t="shared" si="1911"/>
        <v>0</v>
      </c>
      <c r="CM3606" s="1" t="b">
        <f t="shared" si="1912"/>
        <v>0</v>
      </c>
      <c r="CN3606" s="1" t="b">
        <f t="shared" si="1913"/>
        <v>0</v>
      </c>
      <c r="CO3606" s="2" t="b">
        <f t="shared" si="1914"/>
        <v>0</v>
      </c>
      <c r="CP3606" s="2" t="b">
        <f t="shared" si="1915"/>
        <v>0</v>
      </c>
      <c r="CQ3606" s="2" t="b">
        <f t="shared" si="1916"/>
        <v>0</v>
      </c>
      <c r="CR3606" s="6" t="str">
        <f t="shared" si="1917"/>
        <v>Male</v>
      </c>
      <c r="CS3606" s="7">
        <f t="shared" si="1918"/>
        <v>1</v>
      </c>
      <c r="CT3606" s="7">
        <f t="shared" si="1919"/>
        <v>0</v>
      </c>
      <c r="CU3606" s="7">
        <f t="shared" si="1920"/>
        <v>0</v>
      </c>
      <c r="CV3606" s="7">
        <f t="shared" si="1921"/>
        <v>1</v>
      </c>
    </row>
    <row r="3607" spans="2:100" ht="159.5" x14ac:dyDescent="0.35">
      <c r="B3607" s="1" t="s">
        <v>13809</v>
      </c>
      <c r="C3607" s="9">
        <v>44769</v>
      </c>
      <c r="D3607" s="10" t="s">
        <v>13809</v>
      </c>
      <c r="E3607" s="1">
        <v>66</v>
      </c>
      <c r="F3607" s="1" t="s">
        <v>127</v>
      </c>
      <c r="G3607" s="1" t="s">
        <v>13809</v>
      </c>
      <c r="H3607" s="1" t="s">
        <v>13809</v>
      </c>
      <c r="I3607" s="9">
        <v>44215</v>
      </c>
      <c r="J3607" s="2" t="s">
        <v>128</v>
      </c>
      <c r="K3607" s="2" t="s">
        <v>13809</v>
      </c>
      <c r="L3607" s="9">
        <v>44243</v>
      </c>
      <c r="M3607" s="2" t="s">
        <v>128</v>
      </c>
      <c r="N3607" s="2" t="s">
        <v>13809</v>
      </c>
      <c r="O3607" s="2" t="s">
        <v>110</v>
      </c>
      <c r="P3607" s="2" t="s">
        <v>111</v>
      </c>
      <c r="S3607" s="2" t="s">
        <v>111</v>
      </c>
      <c r="T3607" s="2" t="s">
        <v>112</v>
      </c>
      <c r="U3607" s="2" t="b">
        <f t="shared" si="1902"/>
        <v>1</v>
      </c>
      <c r="V3607" s="2" t="s">
        <v>126</v>
      </c>
      <c r="W3607" s="1" t="s">
        <v>112</v>
      </c>
      <c r="X3607" s="1" t="s">
        <v>138</v>
      </c>
      <c r="Y3607" s="2" t="s">
        <v>111</v>
      </c>
      <c r="AH3607" s="1" t="s">
        <v>193</v>
      </c>
      <c r="AI3607" s="1" t="s">
        <v>12632</v>
      </c>
      <c r="AJ3607" s="1" t="s">
        <v>115</v>
      </c>
      <c r="AK3607" s="1" t="s">
        <v>3925</v>
      </c>
      <c r="AN3607" s="1" t="s">
        <v>12633</v>
      </c>
      <c r="AO3607" s="1" t="s">
        <v>117</v>
      </c>
      <c r="AS3607" s="1" t="s">
        <v>249</v>
      </c>
      <c r="AU3607" s="1" t="s">
        <v>197</v>
      </c>
      <c r="BJ3607" s="1" t="s">
        <v>112</v>
      </c>
      <c r="BK3607" s="1" t="s">
        <v>111</v>
      </c>
      <c r="BQ3607" s="1" t="s">
        <v>121</v>
      </c>
      <c r="BR3607" s="1" t="s">
        <v>122</v>
      </c>
      <c r="BS3607" s="1" t="s">
        <v>111</v>
      </c>
      <c r="BT3607" s="34" t="s">
        <v>13841</v>
      </c>
      <c r="BU3607" s="34" t="s">
        <v>12634</v>
      </c>
      <c r="BV3607" s="9">
        <v>44771</v>
      </c>
      <c r="BW3607" s="34" t="s">
        <v>15320</v>
      </c>
      <c r="BY3607" s="2" t="s">
        <v>153</v>
      </c>
      <c r="BZ3607" s="2" t="s">
        <v>124</v>
      </c>
      <c r="CB3607" s="1" t="s">
        <v>330</v>
      </c>
      <c r="CD3607" s="1" t="b">
        <f t="shared" si="1903"/>
        <v>0</v>
      </c>
      <c r="CE3607" s="1" t="b">
        <f t="shared" si="1904"/>
        <v>0</v>
      </c>
      <c r="CF3607" s="1" t="b">
        <f t="shared" si="1905"/>
        <v>0</v>
      </c>
      <c r="CG3607" s="1" t="b">
        <f t="shared" si="1906"/>
        <v>0</v>
      </c>
      <c r="CH3607" s="1" t="b">
        <f t="shared" si="1907"/>
        <v>0</v>
      </c>
      <c r="CI3607" s="1" t="b">
        <f t="shared" si="1908"/>
        <v>0</v>
      </c>
      <c r="CJ3607" s="1" t="b">
        <f t="shared" si="1909"/>
        <v>0</v>
      </c>
      <c r="CK3607" s="1" t="b">
        <f t="shared" si="1910"/>
        <v>0</v>
      </c>
      <c r="CL3607" s="1" t="b">
        <f t="shared" si="1911"/>
        <v>0</v>
      </c>
      <c r="CM3607" s="1" t="b">
        <f t="shared" si="1912"/>
        <v>0</v>
      </c>
      <c r="CN3607" s="1" t="b">
        <f t="shared" si="1913"/>
        <v>1</v>
      </c>
      <c r="CO3607" s="2" t="b">
        <f t="shared" si="1914"/>
        <v>0</v>
      </c>
      <c r="CP3607" s="2" t="b">
        <f t="shared" si="1915"/>
        <v>0</v>
      </c>
      <c r="CQ3607" s="2" t="b">
        <f t="shared" si="1916"/>
        <v>0</v>
      </c>
      <c r="CR3607" s="6" t="str">
        <f t="shared" si="1917"/>
        <v>Male</v>
      </c>
      <c r="CS3607" s="7">
        <f t="shared" si="1918"/>
        <v>0</v>
      </c>
      <c r="CT3607" s="7">
        <f t="shared" si="1919"/>
        <v>1</v>
      </c>
      <c r="CU3607" s="7">
        <f t="shared" si="1920"/>
        <v>0</v>
      </c>
      <c r="CV3607" s="7">
        <f t="shared" si="1921"/>
        <v>0</v>
      </c>
    </row>
    <row r="3608" spans="2:100" ht="130.5" x14ac:dyDescent="0.35">
      <c r="B3608" s="1" t="s">
        <v>13809</v>
      </c>
      <c r="C3608" s="9">
        <v>44769</v>
      </c>
      <c r="D3608" s="10" t="s">
        <v>13809</v>
      </c>
      <c r="E3608" s="1">
        <v>16</v>
      </c>
      <c r="F3608" s="1" t="s">
        <v>127</v>
      </c>
      <c r="G3608" s="1" t="s">
        <v>13809</v>
      </c>
      <c r="H3608" s="1" t="s">
        <v>13809</v>
      </c>
      <c r="I3608" s="2" t="s">
        <v>183</v>
      </c>
      <c r="J3608" s="2" t="s">
        <v>109</v>
      </c>
      <c r="K3608" s="2" t="s">
        <v>13809</v>
      </c>
      <c r="L3608" s="2" t="s">
        <v>183</v>
      </c>
      <c r="M3608" s="2" t="s">
        <v>109</v>
      </c>
      <c r="N3608" s="2" t="s">
        <v>13809</v>
      </c>
      <c r="O3608" s="2" t="s">
        <v>110</v>
      </c>
      <c r="P3608" s="2" t="s">
        <v>111</v>
      </c>
      <c r="S3608" s="2" t="s">
        <v>111</v>
      </c>
      <c r="T3608" s="2" t="s">
        <v>112</v>
      </c>
      <c r="U3608" s="2" t="b">
        <f t="shared" si="1902"/>
        <v>1</v>
      </c>
      <c r="V3608" s="2" t="s">
        <v>126</v>
      </c>
      <c r="W3608" s="1" t="s">
        <v>112</v>
      </c>
      <c r="X3608" s="1" t="s">
        <v>110</v>
      </c>
      <c r="Y3608" s="2" t="s">
        <v>111</v>
      </c>
      <c r="AF3608" s="1" t="s">
        <v>111</v>
      </c>
      <c r="AH3608" s="1" t="s">
        <v>193</v>
      </c>
      <c r="AI3608" s="1" t="s">
        <v>4941</v>
      </c>
      <c r="AJ3608" s="1" t="s">
        <v>115</v>
      </c>
      <c r="AK3608" s="1" t="s">
        <v>194</v>
      </c>
      <c r="AN3608" s="1" t="s">
        <v>12635</v>
      </c>
      <c r="AO3608" s="1" t="s">
        <v>117</v>
      </c>
      <c r="AS3608" s="1" t="s">
        <v>118</v>
      </c>
      <c r="AU3608" s="1" t="s">
        <v>243</v>
      </c>
      <c r="AZ3608" s="1" t="s">
        <v>155</v>
      </c>
      <c r="BA3608" s="1" t="s">
        <v>12636</v>
      </c>
      <c r="BJ3608" s="1" t="s">
        <v>112</v>
      </c>
      <c r="BK3608" s="1" t="s">
        <v>112</v>
      </c>
      <c r="BL3608" s="1" t="s">
        <v>135</v>
      </c>
      <c r="BQ3608" s="1" t="s">
        <v>121</v>
      </c>
      <c r="BR3608" s="1" t="s">
        <v>122</v>
      </c>
      <c r="BS3608" s="1" t="s">
        <v>112</v>
      </c>
      <c r="BU3608" s="34" t="s">
        <v>12637</v>
      </c>
      <c r="BV3608" s="9">
        <v>44771</v>
      </c>
      <c r="BW3608" s="34" t="s">
        <v>15321</v>
      </c>
      <c r="BY3608" s="2" t="s">
        <v>153</v>
      </c>
      <c r="BZ3608" s="2" t="s">
        <v>124</v>
      </c>
      <c r="CB3608" s="1" t="s">
        <v>207</v>
      </c>
      <c r="CD3608" s="1" t="b">
        <f t="shared" si="1903"/>
        <v>1</v>
      </c>
      <c r="CE3608" s="1" t="b">
        <f t="shared" si="1904"/>
        <v>1</v>
      </c>
      <c r="CF3608" s="1" t="b">
        <f t="shared" si="1905"/>
        <v>0</v>
      </c>
      <c r="CG3608" s="1" t="b">
        <f t="shared" si="1906"/>
        <v>0</v>
      </c>
      <c r="CH3608" s="1" t="b">
        <f t="shared" si="1907"/>
        <v>1</v>
      </c>
      <c r="CI3608" s="1" t="b">
        <f t="shared" si="1908"/>
        <v>0</v>
      </c>
      <c r="CJ3608" s="1" t="b">
        <f t="shared" si="1909"/>
        <v>0</v>
      </c>
      <c r="CK3608" s="1" t="b">
        <f t="shared" si="1910"/>
        <v>0</v>
      </c>
      <c r="CL3608" s="1" t="b">
        <f t="shared" si="1911"/>
        <v>0</v>
      </c>
      <c r="CM3608" s="1" t="b">
        <f t="shared" si="1912"/>
        <v>0</v>
      </c>
      <c r="CN3608" s="1" t="b">
        <f t="shared" si="1913"/>
        <v>0</v>
      </c>
      <c r="CO3608" s="2" t="b">
        <f t="shared" si="1914"/>
        <v>0</v>
      </c>
      <c r="CP3608" s="2" t="b">
        <f t="shared" si="1915"/>
        <v>0</v>
      </c>
      <c r="CQ3608" s="2" t="b">
        <f t="shared" si="1916"/>
        <v>0</v>
      </c>
      <c r="CR3608" s="6" t="str">
        <f t="shared" si="1917"/>
        <v>Male</v>
      </c>
      <c r="CS3608" s="7">
        <f t="shared" si="1918"/>
        <v>1</v>
      </c>
      <c r="CT3608" s="7">
        <f t="shared" si="1919"/>
        <v>0</v>
      </c>
      <c r="CU3608" s="7">
        <f t="shared" si="1920"/>
        <v>0</v>
      </c>
      <c r="CV3608" s="7">
        <f t="shared" si="1921"/>
        <v>1</v>
      </c>
    </row>
    <row r="3609" spans="2:100" ht="304.5" x14ac:dyDescent="0.35">
      <c r="B3609" s="1" t="s">
        <v>13809</v>
      </c>
      <c r="C3609" s="9">
        <v>44770</v>
      </c>
      <c r="D3609" s="10" t="s">
        <v>13809</v>
      </c>
      <c r="E3609" s="1">
        <v>45</v>
      </c>
      <c r="F3609" s="1" t="s">
        <v>127</v>
      </c>
      <c r="G3609" s="1" t="s">
        <v>13809</v>
      </c>
      <c r="H3609" s="1" t="s">
        <v>13809</v>
      </c>
      <c r="I3609" s="2" t="s">
        <v>183</v>
      </c>
      <c r="J3609" s="2" t="s">
        <v>128</v>
      </c>
      <c r="K3609" s="2" t="s">
        <v>13809</v>
      </c>
      <c r="L3609" s="2" t="s">
        <v>183</v>
      </c>
      <c r="M3609" s="2" t="s">
        <v>128</v>
      </c>
      <c r="N3609" s="2" t="s">
        <v>13809</v>
      </c>
      <c r="O3609" s="2" t="s">
        <v>110</v>
      </c>
      <c r="P3609" s="2" t="s">
        <v>111</v>
      </c>
      <c r="S3609" s="2" t="s">
        <v>112</v>
      </c>
      <c r="T3609" s="2" t="s">
        <v>111</v>
      </c>
      <c r="U3609" s="2" t="b">
        <f t="shared" si="1902"/>
        <v>1</v>
      </c>
      <c r="V3609" s="2" t="s">
        <v>126</v>
      </c>
      <c r="W3609" s="1" t="s">
        <v>112</v>
      </c>
      <c r="X3609" s="1" t="s">
        <v>114</v>
      </c>
      <c r="Y3609" s="2" t="s">
        <v>112</v>
      </c>
      <c r="Z3609" s="2" t="s">
        <v>112</v>
      </c>
      <c r="AA3609" s="2" t="s">
        <v>112</v>
      </c>
      <c r="AB3609" s="2">
        <v>2</v>
      </c>
      <c r="AC3609" s="1" t="s">
        <v>112</v>
      </c>
      <c r="AD3609" s="1" t="s">
        <v>192</v>
      </c>
      <c r="AE3609" s="1" t="s">
        <v>12638</v>
      </c>
      <c r="AF3609" s="1" t="s">
        <v>112</v>
      </c>
      <c r="AG3609" s="1" t="s">
        <v>114</v>
      </c>
      <c r="AJ3609" s="1" t="s">
        <v>115</v>
      </c>
      <c r="AK3609" s="1" t="s">
        <v>129</v>
      </c>
      <c r="AO3609" s="1" t="s">
        <v>130</v>
      </c>
      <c r="AU3609" s="1" t="s">
        <v>132</v>
      </c>
      <c r="AZ3609" s="1" t="s">
        <v>155</v>
      </c>
      <c r="BA3609" s="1" t="s">
        <v>12639</v>
      </c>
      <c r="BJ3609" s="1" t="s">
        <v>112</v>
      </c>
      <c r="BK3609" s="1" t="s">
        <v>112</v>
      </c>
      <c r="BL3609" s="1" t="s">
        <v>268</v>
      </c>
      <c r="BM3609" s="1" t="s">
        <v>12640</v>
      </c>
      <c r="BQ3609" s="1" t="s">
        <v>121</v>
      </c>
      <c r="BR3609" s="1" t="s">
        <v>122</v>
      </c>
      <c r="BS3609" s="1" t="s">
        <v>112</v>
      </c>
      <c r="BU3609" s="34" t="s">
        <v>12641</v>
      </c>
      <c r="BV3609" s="9">
        <v>44775</v>
      </c>
      <c r="BW3609" s="34" t="s">
        <v>12642</v>
      </c>
      <c r="BY3609" s="2" t="s">
        <v>153</v>
      </c>
      <c r="BZ3609" s="2" t="s">
        <v>124</v>
      </c>
      <c r="CB3609" s="1" t="s">
        <v>540</v>
      </c>
      <c r="CD3609" s="1" t="b">
        <f t="shared" si="1903"/>
        <v>0</v>
      </c>
      <c r="CE3609" s="1" t="b">
        <f t="shared" si="1904"/>
        <v>0</v>
      </c>
      <c r="CF3609" s="1" t="b">
        <f t="shared" si="1905"/>
        <v>0</v>
      </c>
      <c r="CG3609" s="1" t="b">
        <f t="shared" si="1906"/>
        <v>0</v>
      </c>
      <c r="CH3609" s="1" t="b">
        <f t="shared" si="1907"/>
        <v>0</v>
      </c>
      <c r="CI3609" s="1" t="b">
        <f t="shared" si="1908"/>
        <v>0</v>
      </c>
      <c r="CJ3609" s="1" t="b">
        <f t="shared" si="1909"/>
        <v>0</v>
      </c>
      <c r="CK3609" s="1" t="b">
        <f t="shared" si="1910"/>
        <v>0</v>
      </c>
      <c r="CL3609" s="1" t="b">
        <f t="shared" si="1911"/>
        <v>1</v>
      </c>
      <c r="CM3609" s="1" t="b">
        <f t="shared" si="1912"/>
        <v>0</v>
      </c>
      <c r="CN3609" s="1" t="b">
        <f t="shared" si="1913"/>
        <v>0</v>
      </c>
      <c r="CO3609" s="2" t="b">
        <f t="shared" si="1914"/>
        <v>1</v>
      </c>
      <c r="CP3609" s="2" t="b">
        <f t="shared" si="1915"/>
        <v>1</v>
      </c>
      <c r="CQ3609" s="2" t="b">
        <f t="shared" si="1916"/>
        <v>0</v>
      </c>
      <c r="CR3609" s="6" t="str">
        <f t="shared" si="1917"/>
        <v>Male</v>
      </c>
      <c r="CS3609" s="7">
        <f t="shared" si="1918"/>
        <v>0</v>
      </c>
      <c r="CT3609" s="7">
        <f t="shared" si="1919"/>
        <v>1</v>
      </c>
      <c r="CU3609" s="7">
        <f t="shared" si="1920"/>
        <v>0</v>
      </c>
      <c r="CV3609" s="7">
        <f t="shared" si="1921"/>
        <v>0</v>
      </c>
    </row>
    <row r="3610" spans="2:100" x14ac:dyDescent="0.35">
      <c r="B3610" s="1" t="s">
        <v>13809</v>
      </c>
      <c r="C3610" s="9">
        <v>44771</v>
      </c>
      <c r="D3610" s="10" t="s">
        <v>13809</v>
      </c>
      <c r="E3610" s="1">
        <v>17</v>
      </c>
      <c r="F3610" s="1" t="s">
        <v>127</v>
      </c>
      <c r="G3610" s="1" t="s">
        <v>13809</v>
      </c>
      <c r="H3610" s="1" t="s">
        <v>13809</v>
      </c>
      <c r="I3610" s="9">
        <v>44300</v>
      </c>
      <c r="J3610" s="2" t="s">
        <v>109</v>
      </c>
      <c r="K3610" s="2" t="s">
        <v>13809</v>
      </c>
      <c r="L3610" s="9">
        <v>44321</v>
      </c>
      <c r="M3610" s="2" t="s">
        <v>109</v>
      </c>
      <c r="N3610" s="2" t="s">
        <v>13809</v>
      </c>
      <c r="O3610" s="2" t="s">
        <v>315</v>
      </c>
      <c r="P3610" s="2" t="s">
        <v>111</v>
      </c>
      <c r="S3610" s="2" t="s">
        <v>111</v>
      </c>
      <c r="T3610" s="2" t="s">
        <v>112</v>
      </c>
      <c r="U3610" s="2" t="b">
        <f t="shared" si="1902"/>
        <v>1</v>
      </c>
      <c r="V3610" s="2" t="s">
        <v>126</v>
      </c>
      <c r="W3610" s="1" t="s">
        <v>112</v>
      </c>
      <c r="X3610" s="1" t="s">
        <v>110</v>
      </c>
      <c r="Y3610" s="2" t="s">
        <v>111</v>
      </c>
      <c r="AK3610" s="1" t="s">
        <v>291</v>
      </c>
      <c r="AN3610" s="1" t="s">
        <v>12643</v>
      </c>
      <c r="BJ3610" s="1" t="s">
        <v>111</v>
      </c>
      <c r="BN3610" s="1" t="s">
        <v>112</v>
      </c>
      <c r="BO3610" s="1" t="s">
        <v>148</v>
      </c>
      <c r="BP3610" s="1" t="s">
        <v>12644</v>
      </c>
      <c r="BU3610" s="34" t="s">
        <v>12645</v>
      </c>
      <c r="BV3610" s="9">
        <v>44802</v>
      </c>
      <c r="BW3610" s="34" t="s">
        <v>5407</v>
      </c>
      <c r="BY3610" s="2" t="s">
        <v>136</v>
      </c>
      <c r="BZ3610" s="2" t="s">
        <v>124</v>
      </c>
      <c r="CB3610" s="1" t="s">
        <v>188</v>
      </c>
      <c r="CD3610" s="1" t="b">
        <f t="shared" si="1903"/>
        <v>1</v>
      </c>
      <c r="CE3610" s="1" t="b">
        <f t="shared" si="1904"/>
        <v>1</v>
      </c>
      <c r="CF3610" s="1" t="b">
        <f t="shared" si="1905"/>
        <v>0</v>
      </c>
      <c r="CG3610" s="1" t="b">
        <f t="shared" si="1906"/>
        <v>0</v>
      </c>
      <c r="CH3610" s="1" t="b">
        <f t="shared" si="1907"/>
        <v>1</v>
      </c>
      <c r="CI3610" s="1" t="b">
        <f t="shared" si="1908"/>
        <v>0</v>
      </c>
      <c r="CJ3610" s="1" t="b">
        <f t="shared" si="1909"/>
        <v>0</v>
      </c>
      <c r="CK3610" s="1" t="b">
        <f t="shared" si="1910"/>
        <v>0</v>
      </c>
      <c r="CL3610" s="1" t="b">
        <f t="shared" si="1911"/>
        <v>0</v>
      </c>
      <c r="CM3610" s="1" t="b">
        <f t="shared" si="1912"/>
        <v>0</v>
      </c>
      <c r="CN3610" s="1" t="b">
        <f t="shared" si="1913"/>
        <v>0</v>
      </c>
      <c r="CO3610" s="2" t="b">
        <f t="shared" si="1914"/>
        <v>0</v>
      </c>
      <c r="CP3610" s="2" t="b">
        <f t="shared" si="1915"/>
        <v>0</v>
      </c>
      <c r="CQ3610" s="2" t="b">
        <f t="shared" si="1916"/>
        <v>0</v>
      </c>
      <c r="CR3610" s="6" t="str">
        <f t="shared" si="1917"/>
        <v>Male</v>
      </c>
      <c r="CS3610" s="7">
        <f t="shared" si="1918"/>
        <v>1</v>
      </c>
      <c r="CT3610" s="7">
        <f t="shared" si="1919"/>
        <v>0</v>
      </c>
      <c r="CU3610" s="7">
        <f t="shared" si="1920"/>
        <v>0</v>
      </c>
      <c r="CV3610" s="7">
        <f t="shared" si="1921"/>
        <v>1</v>
      </c>
    </row>
    <row r="3611" spans="2:100" ht="261" x14ac:dyDescent="0.35">
      <c r="B3611" s="1" t="s">
        <v>13809</v>
      </c>
      <c r="C3611" s="9">
        <v>44771</v>
      </c>
      <c r="D3611" s="10" t="s">
        <v>13809</v>
      </c>
      <c r="E3611" s="1">
        <v>15</v>
      </c>
      <c r="F3611" s="1" t="s">
        <v>127</v>
      </c>
      <c r="G3611" s="1" t="s">
        <v>13809</v>
      </c>
      <c r="H3611" s="1" t="s">
        <v>13809</v>
      </c>
      <c r="I3611" s="2" t="s">
        <v>183</v>
      </c>
      <c r="J3611" s="2" t="s">
        <v>109</v>
      </c>
      <c r="K3611" s="2" t="s">
        <v>13809</v>
      </c>
      <c r="L3611" s="9">
        <v>44751</v>
      </c>
      <c r="M3611" s="2" t="s">
        <v>109</v>
      </c>
      <c r="N3611" s="2" t="s">
        <v>13809</v>
      </c>
      <c r="O3611" s="2" t="s">
        <v>110</v>
      </c>
      <c r="P3611" s="2" t="s">
        <v>111</v>
      </c>
      <c r="S3611" s="2" t="s">
        <v>112</v>
      </c>
      <c r="T3611" s="2" t="s">
        <v>111</v>
      </c>
      <c r="U3611" s="2" t="b">
        <f t="shared" si="1902"/>
        <v>1</v>
      </c>
      <c r="V3611" s="2" t="s">
        <v>126</v>
      </c>
      <c r="W3611" s="1" t="s">
        <v>111</v>
      </c>
      <c r="Y3611" s="2" t="s">
        <v>112</v>
      </c>
      <c r="Z3611" s="2" t="s">
        <v>111</v>
      </c>
      <c r="AA3611" s="2" t="s">
        <v>112</v>
      </c>
      <c r="AB3611" s="2">
        <v>6</v>
      </c>
      <c r="AC3611" s="1" t="s">
        <v>111</v>
      </c>
      <c r="AF3611" s="1" t="s">
        <v>111</v>
      </c>
      <c r="AH3611" s="1" t="s">
        <v>193</v>
      </c>
      <c r="AI3611" s="1" t="s">
        <v>13457</v>
      </c>
      <c r="AJ3611" s="1" t="s">
        <v>115</v>
      </c>
      <c r="AK3611" s="1" t="s">
        <v>129</v>
      </c>
      <c r="AO3611" s="1" t="s">
        <v>237</v>
      </c>
      <c r="AU3611" s="1" t="s">
        <v>132</v>
      </c>
      <c r="BJ3611" s="1" t="s">
        <v>111</v>
      </c>
      <c r="BN3611" s="1" t="s">
        <v>111</v>
      </c>
      <c r="BQ3611" s="1" t="s">
        <v>121</v>
      </c>
      <c r="BR3611" s="1" t="s">
        <v>122</v>
      </c>
      <c r="BS3611" s="1" t="s">
        <v>111</v>
      </c>
      <c r="BT3611" s="34" t="s">
        <v>13458</v>
      </c>
      <c r="BU3611" s="34" t="s">
        <v>13459</v>
      </c>
      <c r="BV3611" s="9">
        <v>44945</v>
      </c>
      <c r="BW3611" s="34" t="s">
        <v>13460</v>
      </c>
      <c r="BY3611" s="2" t="s">
        <v>153</v>
      </c>
      <c r="BZ3611" s="2" t="s">
        <v>124</v>
      </c>
      <c r="CB3611" s="1" t="s">
        <v>258</v>
      </c>
      <c r="CD3611" s="1" t="b">
        <f t="shared" si="1903"/>
        <v>1</v>
      </c>
      <c r="CE3611" s="1" t="b">
        <f t="shared" si="1904"/>
        <v>1</v>
      </c>
      <c r="CF3611" s="1" t="b">
        <f t="shared" si="1905"/>
        <v>0</v>
      </c>
      <c r="CG3611" s="1" t="b">
        <f t="shared" si="1906"/>
        <v>1</v>
      </c>
      <c r="CH3611" s="1" t="b">
        <f t="shared" si="1907"/>
        <v>0</v>
      </c>
      <c r="CI3611" s="1" t="b">
        <f t="shared" si="1908"/>
        <v>0</v>
      </c>
      <c r="CJ3611" s="1" t="b">
        <f t="shared" si="1909"/>
        <v>0</v>
      </c>
      <c r="CK3611" s="1" t="b">
        <f t="shared" si="1910"/>
        <v>0</v>
      </c>
      <c r="CL3611" s="1" t="b">
        <f t="shared" si="1911"/>
        <v>0</v>
      </c>
      <c r="CM3611" s="1" t="b">
        <f t="shared" si="1912"/>
        <v>0</v>
      </c>
      <c r="CN3611" s="1" t="b">
        <f t="shared" si="1913"/>
        <v>0</v>
      </c>
      <c r="CO3611" s="2" t="b">
        <f t="shared" si="1914"/>
        <v>1</v>
      </c>
      <c r="CP3611" s="2" t="b">
        <f t="shared" si="1915"/>
        <v>1</v>
      </c>
      <c r="CQ3611" s="2" t="b">
        <f t="shared" si="1916"/>
        <v>0</v>
      </c>
      <c r="CR3611" s="6" t="str">
        <f t="shared" si="1917"/>
        <v>Male</v>
      </c>
      <c r="CS3611" s="7">
        <f t="shared" si="1918"/>
        <v>1</v>
      </c>
      <c r="CT3611" s="7">
        <f t="shared" si="1919"/>
        <v>0</v>
      </c>
      <c r="CU3611" s="7">
        <f t="shared" si="1920"/>
        <v>0</v>
      </c>
      <c r="CV3611" s="7">
        <f t="shared" si="1921"/>
        <v>1</v>
      </c>
    </row>
    <row r="3612" spans="2:100" ht="159.5" x14ac:dyDescent="0.35">
      <c r="B3612" s="1" t="s">
        <v>13809</v>
      </c>
      <c r="C3612" s="9">
        <v>44774</v>
      </c>
      <c r="D3612" s="10" t="s">
        <v>13809</v>
      </c>
      <c r="E3612" s="1">
        <v>17</v>
      </c>
      <c r="F3612" s="1" t="s">
        <v>127</v>
      </c>
      <c r="G3612" s="1" t="s">
        <v>13809</v>
      </c>
      <c r="H3612" s="1" t="s">
        <v>13809</v>
      </c>
      <c r="I3612" s="9">
        <v>44732</v>
      </c>
      <c r="J3612" s="2" t="s">
        <v>109</v>
      </c>
      <c r="K3612" s="2" t="s">
        <v>13809</v>
      </c>
      <c r="L3612" s="9">
        <v>44756</v>
      </c>
      <c r="M3612" s="2" t="s">
        <v>109</v>
      </c>
      <c r="N3612" s="2" t="s">
        <v>13809</v>
      </c>
      <c r="O3612" s="2" t="s">
        <v>110</v>
      </c>
      <c r="P3612" s="2" t="s">
        <v>111</v>
      </c>
      <c r="S3612" s="2" t="s">
        <v>112</v>
      </c>
      <c r="T3612" s="2" t="s">
        <v>111</v>
      </c>
      <c r="U3612" s="2" t="b">
        <f t="shared" si="1902"/>
        <v>1</v>
      </c>
      <c r="V3612" s="2" t="s">
        <v>113</v>
      </c>
      <c r="W3612" s="1" t="s">
        <v>112</v>
      </c>
      <c r="X3612" s="1" t="s">
        <v>110</v>
      </c>
      <c r="Y3612" s="2" t="s">
        <v>112</v>
      </c>
      <c r="Z3612" s="2" t="s">
        <v>111</v>
      </c>
      <c r="AA3612" s="2" t="s">
        <v>112</v>
      </c>
      <c r="AB3612" s="2">
        <v>12</v>
      </c>
      <c r="AC3612" s="1" t="s">
        <v>112</v>
      </c>
      <c r="AD3612" s="1" t="s">
        <v>1090</v>
      </c>
      <c r="AE3612" s="1" t="s">
        <v>12646</v>
      </c>
      <c r="AF3612" s="1" t="s">
        <v>111</v>
      </c>
      <c r="AJ3612" s="1" t="s">
        <v>115</v>
      </c>
      <c r="AK3612" s="1" t="s">
        <v>150</v>
      </c>
      <c r="AO3612" s="1" t="s">
        <v>130</v>
      </c>
      <c r="AS3612" s="1" t="s">
        <v>140</v>
      </c>
      <c r="AU3612" s="1" t="s">
        <v>132</v>
      </c>
      <c r="AZ3612" s="1" t="s">
        <v>133</v>
      </c>
      <c r="BA3612" s="1" t="s">
        <v>12647</v>
      </c>
      <c r="BE3612" s="1" t="s">
        <v>12648</v>
      </c>
      <c r="BG3612" s="1" t="s">
        <v>12649</v>
      </c>
      <c r="BH3612" s="1" t="s">
        <v>12650</v>
      </c>
      <c r="BJ3612" s="1" t="s">
        <v>112</v>
      </c>
      <c r="BK3612" s="1" t="s">
        <v>112</v>
      </c>
      <c r="BL3612" s="1" t="s">
        <v>135</v>
      </c>
      <c r="BQ3612" s="1" t="s">
        <v>121</v>
      </c>
      <c r="BR3612" s="1" t="s">
        <v>122</v>
      </c>
      <c r="BS3612" s="1" t="s">
        <v>111</v>
      </c>
      <c r="BT3612" s="34" t="s">
        <v>158</v>
      </c>
      <c r="BU3612" s="34" t="s">
        <v>12651</v>
      </c>
      <c r="BV3612" s="9">
        <v>44820</v>
      </c>
      <c r="BW3612" s="34" t="s">
        <v>15322</v>
      </c>
      <c r="BY3612" s="2" t="s">
        <v>123</v>
      </c>
      <c r="BZ3612" s="2" t="s">
        <v>232</v>
      </c>
      <c r="CA3612" s="2">
        <v>2</v>
      </c>
      <c r="CB3612" s="1" t="s">
        <v>175</v>
      </c>
      <c r="CC3612" s="2" t="s">
        <v>126</v>
      </c>
      <c r="CD3612" s="1" t="b">
        <f t="shared" si="1903"/>
        <v>1</v>
      </c>
      <c r="CE3612" s="1" t="b">
        <f t="shared" si="1904"/>
        <v>1</v>
      </c>
      <c r="CF3612" s="1" t="b">
        <f t="shared" si="1905"/>
        <v>0</v>
      </c>
      <c r="CG3612" s="1" t="b">
        <f t="shared" si="1906"/>
        <v>0</v>
      </c>
      <c r="CH3612" s="1" t="b">
        <f t="shared" si="1907"/>
        <v>1</v>
      </c>
      <c r="CI3612" s="1" t="b">
        <f t="shared" si="1908"/>
        <v>0</v>
      </c>
      <c r="CJ3612" s="1" t="b">
        <f t="shared" si="1909"/>
        <v>0</v>
      </c>
      <c r="CK3612" s="1" t="b">
        <f t="shared" si="1910"/>
        <v>0</v>
      </c>
      <c r="CL3612" s="1" t="b">
        <f t="shared" si="1911"/>
        <v>0</v>
      </c>
      <c r="CM3612" s="1" t="b">
        <f t="shared" si="1912"/>
        <v>0</v>
      </c>
      <c r="CN3612" s="1" t="b">
        <f t="shared" si="1913"/>
        <v>0</v>
      </c>
      <c r="CO3612" s="2" t="b">
        <f t="shared" si="1914"/>
        <v>0</v>
      </c>
      <c r="CP3612" s="2" t="b">
        <f t="shared" si="1915"/>
        <v>0</v>
      </c>
      <c r="CQ3612" s="2" t="b">
        <f t="shared" si="1916"/>
        <v>1</v>
      </c>
      <c r="CR3612" s="6" t="str">
        <f t="shared" si="1917"/>
        <v>Male</v>
      </c>
      <c r="CS3612" s="7">
        <f t="shared" si="1918"/>
        <v>1</v>
      </c>
      <c r="CT3612" s="7">
        <f t="shared" si="1919"/>
        <v>0</v>
      </c>
      <c r="CU3612" s="7">
        <f t="shared" si="1920"/>
        <v>0</v>
      </c>
      <c r="CV3612" s="7">
        <f t="shared" si="1921"/>
        <v>1</v>
      </c>
    </row>
    <row r="3613" spans="2:100" ht="87" x14ac:dyDescent="0.35">
      <c r="B3613" s="1" t="s">
        <v>13809</v>
      </c>
      <c r="C3613" s="9">
        <v>44774</v>
      </c>
      <c r="D3613" s="10" t="s">
        <v>13809</v>
      </c>
      <c r="E3613" s="1">
        <v>56</v>
      </c>
      <c r="F3613" s="1" t="s">
        <v>108</v>
      </c>
      <c r="G3613" s="1" t="s">
        <v>13809</v>
      </c>
      <c r="H3613" s="1" t="s">
        <v>13809</v>
      </c>
      <c r="I3613" s="9">
        <v>44279</v>
      </c>
      <c r="J3613" s="2" t="s">
        <v>409</v>
      </c>
      <c r="K3613" s="2" t="s">
        <v>13809</v>
      </c>
      <c r="L3613" s="9">
        <v>44516</v>
      </c>
      <c r="M3613" s="2" t="s">
        <v>409</v>
      </c>
      <c r="N3613" s="2" t="s">
        <v>13809</v>
      </c>
      <c r="O3613" s="2" t="s">
        <v>110</v>
      </c>
      <c r="P3613" s="2" t="s">
        <v>111</v>
      </c>
      <c r="S3613" s="2" t="s">
        <v>112</v>
      </c>
      <c r="T3613" s="2" t="s">
        <v>112</v>
      </c>
      <c r="U3613" s="2" t="b">
        <f t="shared" si="1902"/>
        <v>1</v>
      </c>
      <c r="V3613" s="2" t="s">
        <v>126</v>
      </c>
      <c r="Y3613" s="2" t="s">
        <v>112</v>
      </c>
      <c r="Z3613" s="2" t="s">
        <v>112</v>
      </c>
      <c r="AB3613" s="2">
        <v>38</v>
      </c>
      <c r="AF3613" s="1" t="s">
        <v>111</v>
      </c>
      <c r="AH3613" s="1" t="s">
        <v>193</v>
      </c>
      <c r="AI3613" s="1" t="s">
        <v>12513</v>
      </c>
      <c r="AJ3613" s="1" t="s">
        <v>115</v>
      </c>
      <c r="AK3613" s="1" t="s">
        <v>291</v>
      </c>
      <c r="AO3613" s="1" t="s">
        <v>12652</v>
      </c>
      <c r="AZ3613" s="1" t="s">
        <v>1516</v>
      </c>
      <c r="BC3613" s="1" t="s">
        <v>12653</v>
      </c>
      <c r="BH3613" s="1" t="s">
        <v>12654</v>
      </c>
      <c r="BJ3613" s="1" t="s">
        <v>112</v>
      </c>
      <c r="BK3613" s="1" t="s">
        <v>112</v>
      </c>
      <c r="BQ3613" s="1" t="s">
        <v>1495</v>
      </c>
      <c r="BU3613" s="34" t="s">
        <v>158</v>
      </c>
      <c r="BV3613" s="9">
        <v>44791</v>
      </c>
      <c r="BW3613" s="34" t="s">
        <v>12655</v>
      </c>
      <c r="BZ3613" s="2" t="s">
        <v>232</v>
      </c>
      <c r="CA3613" s="2">
        <v>2</v>
      </c>
      <c r="CB3613" s="1" t="s">
        <v>295</v>
      </c>
      <c r="CD3613" s="1" t="b">
        <f t="shared" si="1903"/>
        <v>0</v>
      </c>
      <c r="CE3613" s="1" t="b">
        <f t="shared" si="1904"/>
        <v>0</v>
      </c>
      <c r="CF3613" s="1" t="b">
        <f t="shared" si="1905"/>
        <v>0</v>
      </c>
      <c r="CG3613" s="1" t="b">
        <f t="shared" si="1906"/>
        <v>0</v>
      </c>
      <c r="CH3613" s="1" t="b">
        <f t="shared" si="1907"/>
        <v>0</v>
      </c>
      <c r="CI3613" s="1" t="b">
        <f t="shared" si="1908"/>
        <v>0</v>
      </c>
      <c r="CJ3613" s="1" t="b">
        <f t="shared" si="1909"/>
        <v>0</v>
      </c>
      <c r="CK3613" s="1" t="b">
        <f t="shared" si="1910"/>
        <v>0</v>
      </c>
      <c r="CL3613" s="1" t="b">
        <f t="shared" si="1911"/>
        <v>0</v>
      </c>
      <c r="CM3613" s="1" t="b">
        <f t="shared" si="1912"/>
        <v>1</v>
      </c>
      <c r="CN3613" s="1" t="b">
        <f t="shared" si="1913"/>
        <v>0</v>
      </c>
      <c r="CO3613" s="2" t="b">
        <f t="shared" si="1914"/>
        <v>0</v>
      </c>
      <c r="CP3613" s="2" t="b">
        <f t="shared" si="1915"/>
        <v>0</v>
      </c>
      <c r="CQ3613" s="2" t="b">
        <f t="shared" si="1916"/>
        <v>0</v>
      </c>
      <c r="CR3613" s="6" t="str">
        <f t="shared" si="1917"/>
        <v>Female</v>
      </c>
      <c r="CS3613" s="7">
        <f t="shared" si="1918"/>
        <v>0</v>
      </c>
      <c r="CT3613" s="7">
        <f t="shared" si="1919"/>
        <v>0</v>
      </c>
      <c r="CU3613" s="7">
        <f t="shared" si="1920"/>
        <v>1</v>
      </c>
      <c r="CV3613" s="7">
        <f t="shared" si="1921"/>
        <v>0</v>
      </c>
    </row>
    <row r="3614" spans="2:100" ht="246.5" x14ac:dyDescent="0.35">
      <c r="B3614" s="1" t="s">
        <v>13809</v>
      </c>
      <c r="C3614" s="9">
        <v>44774</v>
      </c>
      <c r="D3614" s="10" t="s">
        <v>13809</v>
      </c>
      <c r="E3614" s="1">
        <v>41</v>
      </c>
      <c r="F3614" s="1" t="s">
        <v>108</v>
      </c>
      <c r="G3614" s="1" t="s">
        <v>13809</v>
      </c>
      <c r="H3614" s="1" t="s">
        <v>13809</v>
      </c>
      <c r="I3614" s="2" t="s">
        <v>183</v>
      </c>
      <c r="J3614" s="2" t="s">
        <v>163</v>
      </c>
      <c r="K3614" s="2" t="s">
        <v>13809</v>
      </c>
      <c r="L3614" s="2" t="s">
        <v>183</v>
      </c>
      <c r="M3614" s="2" t="s">
        <v>163</v>
      </c>
      <c r="N3614" s="2" t="s">
        <v>13809</v>
      </c>
      <c r="O3614" s="2" t="s">
        <v>110</v>
      </c>
      <c r="P3614" s="2" t="s">
        <v>111</v>
      </c>
      <c r="S3614" s="2" t="s">
        <v>112</v>
      </c>
      <c r="T3614" s="2" t="s">
        <v>111</v>
      </c>
      <c r="U3614" s="2" t="b">
        <f t="shared" si="1902"/>
        <v>1</v>
      </c>
      <c r="V3614" s="2" t="s">
        <v>126</v>
      </c>
      <c r="W3614" s="1" t="s">
        <v>111</v>
      </c>
      <c r="Y3614" s="2" t="s">
        <v>112</v>
      </c>
      <c r="Z3614" s="2" t="s">
        <v>111</v>
      </c>
      <c r="AA3614" s="2" t="s">
        <v>111</v>
      </c>
      <c r="AB3614" s="2">
        <v>1</v>
      </c>
      <c r="AC3614" s="1" t="s">
        <v>111</v>
      </c>
      <c r="AF3614" s="1" t="s">
        <v>112</v>
      </c>
      <c r="AG3614" s="1" t="s">
        <v>138</v>
      </c>
      <c r="AJ3614" s="1" t="s">
        <v>115</v>
      </c>
      <c r="AK3614" s="1" t="s">
        <v>201</v>
      </c>
      <c r="AN3614" s="1" t="s">
        <v>13195</v>
      </c>
      <c r="AO3614" s="1" t="s">
        <v>221</v>
      </c>
      <c r="AS3614" s="1" t="s">
        <v>196</v>
      </c>
      <c r="AZ3614" s="1" t="s">
        <v>198</v>
      </c>
      <c r="BA3614" s="1" t="s">
        <v>13196</v>
      </c>
      <c r="BF3614" s="1">
        <v>139</v>
      </c>
      <c r="BG3614" s="1">
        <v>3</v>
      </c>
      <c r="BH3614" s="1">
        <v>16</v>
      </c>
      <c r="BJ3614" s="1" t="s">
        <v>111</v>
      </c>
      <c r="BN3614" s="1" t="s">
        <v>112</v>
      </c>
      <c r="BO3614" s="1" t="s">
        <v>148</v>
      </c>
      <c r="BP3614" s="1" t="s">
        <v>13197</v>
      </c>
      <c r="BQ3614" s="1" t="s">
        <v>121</v>
      </c>
      <c r="BR3614" s="1" t="s">
        <v>122</v>
      </c>
      <c r="BS3614" s="1" t="s">
        <v>111</v>
      </c>
      <c r="BT3614" s="34" t="s">
        <v>13198</v>
      </c>
      <c r="BU3614" s="34" t="s">
        <v>13199</v>
      </c>
      <c r="BV3614" s="9">
        <v>44774</v>
      </c>
      <c r="BW3614" s="34" t="s">
        <v>15323</v>
      </c>
      <c r="BY3614" s="2" t="s">
        <v>153</v>
      </c>
      <c r="BZ3614" s="2" t="s">
        <v>124</v>
      </c>
      <c r="CB3614" s="1" t="s">
        <v>9946</v>
      </c>
      <c r="CD3614" s="1" t="b">
        <f t="shared" si="1903"/>
        <v>0</v>
      </c>
      <c r="CE3614" s="1" t="b">
        <f t="shared" si="1904"/>
        <v>0</v>
      </c>
      <c r="CF3614" s="1" t="b">
        <f t="shared" si="1905"/>
        <v>0</v>
      </c>
      <c r="CG3614" s="1" t="b">
        <f t="shared" si="1906"/>
        <v>0</v>
      </c>
      <c r="CH3614" s="1" t="b">
        <f t="shared" si="1907"/>
        <v>0</v>
      </c>
      <c r="CI3614" s="1" t="b">
        <f t="shared" si="1908"/>
        <v>0</v>
      </c>
      <c r="CJ3614" s="1" t="b">
        <f t="shared" si="1909"/>
        <v>0</v>
      </c>
      <c r="CK3614" s="1" t="b">
        <f t="shared" si="1910"/>
        <v>0</v>
      </c>
      <c r="CL3614" s="1" t="b">
        <f t="shared" si="1911"/>
        <v>1</v>
      </c>
      <c r="CM3614" s="1" t="b">
        <f t="shared" si="1912"/>
        <v>0</v>
      </c>
      <c r="CN3614" s="1" t="b">
        <f t="shared" si="1913"/>
        <v>0</v>
      </c>
      <c r="CO3614" s="2" t="b">
        <f t="shared" si="1914"/>
        <v>1</v>
      </c>
      <c r="CP3614" s="2" t="b">
        <f t="shared" si="1915"/>
        <v>1</v>
      </c>
      <c r="CQ3614" s="2" t="b">
        <f t="shared" si="1916"/>
        <v>0</v>
      </c>
      <c r="CR3614" s="6" t="str">
        <f t="shared" si="1917"/>
        <v>Female</v>
      </c>
      <c r="CS3614" s="7">
        <f t="shared" si="1918"/>
        <v>0</v>
      </c>
      <c r="CT3614" s="7">
        <f t="shared" si="1919"/>
        <v>0</v>
      </c>
      <c r="CU3614" s="7">
        <f t="shared" si="1920"/>
        <v>0</v>
      </c>
      <c r="CV3614" s="7">
        <f t="shared" si="1921"/>
        <v>0</v>
      </c>
    </row>
    <row r="3615" spans="2:100" ht="409.5" x14ac:dyDescent="0.35">
      <c r="B3615" s="1" t="s">
        <v>13809</v>
      </c>
      <c r="C3615" s="9">
        <v>44775</v>
      </c>
      <c r="D3615" s="10" t="s">
        <v>13809</v>
      </c>
      <c r="E3615" s="1">
        <v>26</v>
      </c>
      <c r="F3615" s="1" t="s">
        <v>108</v>
      </c>
      <c r="G3615" s="1" t="s">
        <v>13809</v>
      </c>
      <c r="H3615" s="1" t="s">
        <v>13809</v>
      </c>
      <c r="I3615" s="2" t="s">
        <v>183</v>
      </c>
      <c r="J3615" s="2" t="s">
        <v>163</v>
      </c>
      <c r="K3615" s="2" t="s">
        <v>13809</v>
      </c>
      <c r="L3615" s="2" t="s">
        <v>183</v>
      </c>
      <c r="N3615" s="2" t="s">
        <v>13809</v>
      </c>
      <c r="O3615" s="2" t="s">
        <v>110</v>
      </c>
      <c r="P3615" s="2" t="s">
        <v>111</v>
      </c>
      <c r="S3615" s="2" t="s">
        <v>112</v>
      </c>
      <c r="T3615" s="2" t="s">
        <v>111</v>
      </c>
      <c r="U3615" s="2" t="b">
        <f t="shared" ref="U3615:U3646" si="1922">OR(S3615="yes",T3615="yes")</f>
        <v>1</v>
      </c>
      <c r="V3615" s="2" t="s">
        <v>126</v>
      </c>
      <c r="W3615" s="1" t="s">
        <v>112</v>
      </c>
      <c r="X3615" s="1" t="s">
        <v>138</v>
      </c>
      <c r="Y3615" s="2" t="s">
        <v>112</v>
      </c>
      <c r="Z3615" s="2" t="s">
        <v>111</v>
      </c>
      <c r="AA3615" s="2" t="s">
        <v>111</v>
      </c>
      <c r="AB3615" s="2">
        <v>1</v>
      </c>
      <c r="AC3615" s="1" t="s">
        <v>111</v>
      </c>
      <c r="AF3615" s="1" t="s">
        <v>111</v>
      </c>
      <c r="AH3615" s="1" t="s">
        <v>193</v>
      </c>
      <c r="AI3615" s="1" t="s">
        <v>13200</v>
      </c>
      <c r="AJ3615" s="1" t="s">
        <v>115</v>
      </c>
      <c r="AK3615" s="1" t="s">
        <v>194</v>
      </c>
      <c r="AN3615" s="1" t="s">
        <v>13201</v>
      </c>
      <c r="AO3615" s="1" t="s">
        <v>195</v>
      </c>
      <c r="AZ3615" s="1" t="s">
        <v>320</v>
      </c>
      <c r="BG3615" s="1">
        <v>0.1</v>
      </c>
      <c r="BH3615" s="1">
        <v>13</v>
      </c>
      <c r="BJ3615" s="1" t="s">
        <v>111</v>
      </c>
      <c r="BQ3615" s="1" t="s">
        <v>121</v>
      </c>
      <c r="BR3615" s="1" t="s">
        <v>122</v>
      </c>
      <c r="BS3615" s="1" t="s">
        <v>111</v>
      </c>
      <c r="BT3615" s="34" t="s">
        <v>13202</v>
      </c>
      <c r="BU3615" s="34" t="s">
        <v>13203</v>
      </c>
      <c r="BV3615" s="9">
        <v>44775</v>
      </c>
      <c r="BW3615" s="34" t="s">
        <v>15324</v>
      </c>
      <c r="BY3615" s="2" t="s">
        <v>153</v>
      </c>
      <c r="BZ3615" s="2" t="s">
        <v>124</v>
      </c>
      <c r="CB3615" s="1" t="s">
        <v>6366</v>
      </c>
      <c r="CD3615" s="1" t="b">
        <f t="shared" ref="CD3615:CD3646" si="1923">AND(E3615&lt;30,NOT(E3615="."),NOT(E3615=""))</f>
        <v>1</v>
      </c>
      <c r="CE3615" s="1" t="b">
        <f t="shared" ref="CE3615:CE3646" si="1924">AND(E3615&lt;18,NOT(E3615="."),NOT(E3615=""))</f>
        <v>0</v>
      </c>
      <c r="CF3615" s="1" t="b">
        <f t="shared" si="1905"/>
        <v>0</v>
      </c>
      <c r="CG3615" s="1" t="b">
        <f t="shared" si="1906"/>
        <v>0</v>
      </c>
      <c r="CH3615" s="1" t="b">
        <f t="shared" si="1907"/>
        <v>0</v>
      </c>
      <c r="CI3615" s="1" t="b">
        <f t="shared" si="1908"/>
        <v>0</v>
      </c>
      <c r="CJ3615" s="1" t="b">
        <f t="shared" si="1909"/>
        <v>1</v>
      </c>
      <c r="CK3615" s="1" t="b">
        <f t="shared" si="1910"/>
        <v>0</v>
      </c>
      <c r="CL3615" s="1" t="b">
        <f t="shared" si="1911"/>
        <v>0</v>
      </c>
      <c r="CM3615" s="1" t="b">
        <f t="shared" si="1912"/>
        <v>0</v>
      </c>
      <c r="CN3615" s="1" t="b">
        <f t="shared" si="1913"/>
        <v>0</v>
      </c>
      <c r="CO3615" s="2" t="b">
        <f t="shared" si="1914"/>
        <v>1</v>
      </c>
      <c r="CP3615" s="2" t="b">
        <f t="shared" si="1915"/>
        <v>1</v>
      </c>
      <c r="CQ3615" s="2" t="b">
        <f t="shared" si="1916"/>
        <v>0</v>
      </c>
      <c r="CR3615" s="6" t="str">
        <f t="shared" si="1917"/>
        <v>Female</v>
      </c>
      <c r="CS3615" s="7">
        <f t="shared" si="1918"/>
        <v>0</v>
      </c>
      <c r="CT3615" s="7">
        <f t="shared" si="1919"/>
        <v>0</v>
      </c>
      <c r="CU3615" s="7">
        <f t="shared" si="1920"/>
        <v>0</v>
      </c>
      <c r="CV3615" s="7">
        <f t="shared" si="1921"/>
        <v>0</v>
      </c>
    </row>
    <row r="3616" spans="2:100" ht="188.5" x14ac:dyDescent="0.35">
      <c r="B3616" s="1" t="s">
        <v>13809</v>
      </c>
      <c r="C3616" s="9">
        <v>44775</v>
      </c>
      <c r="D3616" s="10" t="s">
        <v>13809</v>
      </c>
      <c r="E3616" s="1">
        <v>17</v>
      </c>
      <c r="F3616" s="1" t="s">
        <v>127</v>
      </c>
      <c r="G3616" s="1" t="s">
        <v>13809</v>
      </c>
      <c r="H3616" s="1" t="s">
        <v>13809</v>
      </c>
      <c r="I3616" s="9">
        <v>44750</v>
      </c>
      <c r="J3616" s="2" t="s">
        <v>109</v>
      </c>
      <c r="K3616" s="2" t="s">
        <v>13809</v>
      </c>
      <c r="L3616" s="9">
        <v>44771</v>
      </c>
      <c r="M3616" s="2" t="s">
        <v>109</v>
      </c>
      <c r="N3616" s="2" t="s">
        <v>13809</v>
      </c>
      <c r="O3616" s="2" t="s">
        <v>8383</v>
      </c>
      <c r="P3616" s="2" t="s">
        <v>111</v>
      </c>
      <c r="S3616" s="2" t="s">
        <v>112</v>
      </c>
      <c r="T3616" s="2" t="s">
        <v>111</v>
      </c>
      <c r="U3616" s="2" t="b">
        <f t="shared" si="1922"/>
        <v>1</v>
      </c>
      <c r="V3616" s="2" t="s">
        <v>113</v>
      </c>
      <c r="W3616" s="1" t="s">
        <v>112</v>
      </c>
      <c r="X3616" s="1" t="s">
        <v>114</v>
      </c>
      <c r="Y3616" s="2" t="s">
        <v>112</v>
      </c>
      <c r="Z3616" s="2" t="s">
        <v>111</v>
      </c>
      <c r="AA3616" s="2" t="s">
        <v>112</v>
      </c>
      <c r="AB3616" s="2">
        <v>3</v>
      </c>
      <c r="AC3616" s="1" t="s">
        <v>111</v>
      </c>
      <c r="AF3616" s="1" t="s">
        <v>111</v>
      </c>
      <c r="AJ3616" s="1" t="s">
        <v>115</v>
      </c>
      <c r="AK3616" s="1" t="s">
        <v>116</v>
      </c>
      <c r="AN3616" s="1" t="s">
        <v>12656</v>
      </c>
      <c r="AO3616" s="1" t="s">
        <v>166</v>
      </c>
      <c r="AS3616" s="1" t="s">
        <v>118</v>
      </c>
      <c r="AU3616" s="1" t="s">
        <v>132</v>
      </c>
      <c r="AZ3616" s="1" t="s">
        <v>133</v>
      </c>
      <c r="BA3616" s="1" t="s">
        <v>12657</v>
      </c>
      <c r="BE3616" s="1" t="s">
        <v>12658</v>
      </c>
      <c r="BG3616" s="1" t="s">
        <v>12659</v>
      </c>
      <c r="BH3616" s="1" t="s">
        <v>3330</v>
      </c>
      <c r="BJ3616" s="1" t="s">
        <v>112</v>
      </c>
      <c r="BK3616" s="1" t="s">
        <v>112</v>
      </c>
      <c r="BL3616" s="1" t="s">
        <v>142</v>
      </c>
      <c r="BQ3616" s="1" t="s">
        <v>121</v>
      </c>
      <c r="BR3616" s="1" t="s">
        <v>122</v>
      </c>
      <c r="BU3616" s="34" t="s">
        <v>12660</v>
      </c>
      <c r="BV3616" s="9">
        <v>44803</v>
      </c>
      <c r="BW3616" s="34" t="s">
        <v>15325</v>
      </c>
      <c r="BY3616" s="2" t="s">
        <v>123</v>
      </c>
      <c r="BZ3616" s="2" t="s">
        <v>124</v>
      </c>
      <c r="CA3616" s="2">
        <v>2</v>
      </c>
      <c r="CB3616" s="1" t="s">
        <v>175</v>
      </c>
      <c r="CC3616" s="2" t="s">
        <v>126</v>
      </c>
      <c r="CD3616" s="1" t="b">
        <f t="shared" si="1923"/>
        <v>1</v>
      </c>
      <c r="CE3616" s="1" t="b">
        <f t="shared" si="1924"/>
        <v>1</v>
      </c>
      <c r="CF3616" s="1" t="b">
        <f t="shared" si="1905"/>
        <v>0</v>
      </c>
      <c r="CG3616" s="1" t="b">
        <f t="shared" si="1906"/>
        <v>0</v>
      </c>
      <c r="CH3616" s="1" t="b">
        <f t="shared" si="1907"/>
        <v>1</v>
      </c>
      <c r="CI3616" s="1" t="b">
        <f t="shared" si="1908"/>
        <v>0</v>
      </c>
      <c r="CJ3616" s="1" t="b">
        <f t="shared" si="1909"/>
        <v>0</v>
      </c>
      <c r="CK3616" s="1" t="b">
        <f t="shared" si="1910"/>
        <v>0</v>
      </c>
      <c r="CL3616" s="1" t="b">
        <f t="shared" si="1911"/>
        <v>0</v>
      </c>
      <c r="CM3616" s="1" t="b">
        <f t="shared" si="1912"/>
        <v>0</v>
      </c>
      <c r="CN3616" s="1" t="b">
        <f t="shared" si="1913"/>
        <v>0</v>
      </c>
      <c r="CO3616" s="2" t="b">
        <f t="shared" si="1914"/>
        <v>1</v>
      </c>
      <c r="CP3616" s="2" t="b">
        <f t="shared" si="1915"/>
        <v>1</v>
      </c>
      <c r="CQ3616" s="2" t="b">
        <f t="shared" si="1916"/>
        <v>0</v>
      </c>
      <c r="CR3616" s="6" t="str">
        <f t="shared" si="1917"/>
        <v>Male</v>
      </c>
      <c r="CS3616" s="7">
        <f t="shared" si="1918"/>
        <v>1</v>
      </c>
      <c r="CT3616" s="7">
        <f t="shared" si="1919"/>
        <v>0</v>
      </c>
      <c r="CU3616" s="7">
        <f t="shared" si="1920"/>
        <v>0</v>
      </c>
      <c r="CV3616" s="7">
        <f t="shared" si="1921"/>
        <v>1</v>
      </c>
    </row>
    <row r="3617" spans="2:100" ht="275.5" x14ac:dyDescent="0.35">
      <c r="B3617" s="1" t="s">
        <v>13809</v>
      </c>
      <c r="C3617" s="9">
        <v>44775</v>
      </c>
      <c r="D3617" s="10" t="s">
        <v>13809</v>
      </c>
      <c r="E3617" s="1">
        <v>39</v>
      </c>
      <c r="F3617" s="1" t="s">
        <v>127</v>
      </c>
      <c r="G3617" s="1" t="s">
        <v>13809</v>
      </c>
      <c r="H3617" s="1" t="s">
        <v>13809</v>
      </c>
      <c r="I3617" s="9">
        <v>44260</v>
      </c>
      <c r="J3617" s="2" t="s">
        <v>128</v>
      </c>
      <c r="K3617" s="2" t="s">
        <v>13809</v>
      </c>
      <c r="L3617" s="9">
        <v>44288</v>
      </c>
      <c r="M3617" s="2" t="s">
        <v>128</v>
      </c>
      <c r="N3617" s="2" t="s">
        <v>13809</v>
      </c>
      <c r="O3617" s="2" t="s">
        <v>110</v>
      </c>
      <c r="P3617" s="2" t="s">
        <v>111</v>
      </c>
      <c r="S3617" s="2" t="s">
        <v>112</v>
      </c>
      <c r="T3617" s="2" t="s">
        <v>111</v>
      </c>
      <c r="U3617" s="2" t="b">
        <f t="shared" si="1922"/>
        <v>1</v>
      </c>
      <c r="V3617" s="2" t="s">
        <v>126</v>
      </c>
      <c r="Y3617" s="2" t="s">
        <v>111</v>
      </c>
      <c r="AH3617" s="1" t="s">
        <v>193</v>
      </c>
      <c r="AI3617" s="1" t="s">
        <v>12661</v>
      </c>
      <c r="AJ3617" s="1" t="s">
        <v>115</v>
      </c>
      <c r="AK3617" s="1" t="s">
        <v>185</v>
      </c>
      <c r="AO3617" s="1" t="s">
        <v>195</v>
      </c>
      <c r="AU3617" s="1" t="s">
        <v>132</v>
      </c>
      <c r="AZ3617" s="1" t="s">
        <v>299</v>
      </c>
      <c r="BA3617" s="1">
        <v>0</v>
      </c>
      <c r="BF3617" s="1" t="s">
        <v>12662</v>
      </c>
      <c r="BJ3617" s="1" t="s">
        <v>111</v>
      </c>
      <c r="BN3617" s="1" t="s">
        <v>112</v>
      </c>
      <c r="BO3617" s="1" t="s">
        <v>148</v>
      </c>
      <c r="BP3617" s="1" t="s">
        <v>12663</v>
      </c>
      <c r="BQ3617" s="1" t="s">
        <v>121</v>
      </c>
      <c r="BR3617" s="1" t="s">
        <v>122</v>
      </c>
      <c r="BS3617" s="1" t="s">
        <v>112</v>
      </c>
      <c r="BU3617" s="34" t="s">
        <v>14076</v>
      </c>
      <c r="BV3617" s="9">
        <v>44811</v>
      </c>
      <c r="BW3617" s="34" t="s">
        <v>12664</v>
      </c>
      <c r="BY3617" s="2" t="s">
        <v>153</v>
      </c>
      <c r="BZ3617" s="2" t="s">
        <v>124</v>
      </c>
      <c r="CB3617" s="1" t="s">
        <v>204</v>
      </c>
      <c r="CD3617" s="1" t="b">
        <f t="shared" si="1923"/>
        <v>0</v>
      </c>
      <c r="CE3617" s="1" t="b">
        <f t="shared" si="1924"/>
        <v>0</v>
      </c>
      <c r="CF3617" s="1" t="b">
        <f t="shared" si="1905"/>
        <v>0</v>
      </c>
      <c r="CG3617" s="1" t="b">
        <f t="shared" si="1906"/>
        <v>0</v>
      </c>
      <c r="CH3617" s="1" t="b">
        <f t="shared" si="1907"/>
        <v>0</v>
      </c>
      <c r="CI3617" s="1" t="b">
        <f t="shared" si="1908"/>
        <v>0</v>
      </c>
      <c r="CJ3617" s="1" t="b">
        <f t="shared" si="1909"/>
        <v>0</v>
      </c>
      <c r="CK3617" s="1" t="b">
        <f t="shared" si="1910"/>
        <v>1</v>
      </c>
      <c r="CL3617" s="1" t="b">
        <f t="shared" si="1911"/>
        <v>0</v>
      </c>
      <c r="CM3617" s="1" t="b">
        <f t="shared" si="1912"/>
        <v>0</v>
      </c>
      <c r="CN3617" s="1" t="b">
        <f t="shared" si="1913"/>
        <v>0</v>
      </c>
      <c r="CO3617" s="2" t="b">
        <f t="shared" si="1914"/>
        <v>0</v>
      </c>
      <c r="CP3617" s="2" t="b">
        <f t="shared" si="1915"/>
        <v>0</v>
      </c>
      <c r="CQ3617" s="2" t="b">
        <f t="shared" si="1916"/>
        <v>0</v>
      </c>
      <c r="CR3617" s="6" t="str">
        <f t="shared" si="1917"/>
        <v>Male</v>
      </c>
      <c r="CS3617" s="7">
        <f t="shared" si="1918"/>
        <v>0</v>
      </c>
      <c r="CT3617" s="7">
        <f t="shared" si="1919"/>
        <v>1</v>
      </c>
      <c r="CU3617" s="7">
        <f t="shared" si="1920"/>
        <v>0</v>
      </c>
      <c r="CV3617" s="7">
        <f t="shared" si="1921"/>
        <v>0</v>
      </c>
    </row>
    <row r="3618" spans="2:100" ht="232" x14ac:dyDescent="0.35">
      <c r="B3618" s="1" t="s">
        <v>13809</v>
      </c>
      <c r="C3618" s="9">
        <v>44776</v>
      </c>
      <c r="D3618" s="10" t="s">
        <v>13809</v>
      </c>
      <c r="E3618" s="1">
        <v>39</v>
      </c>
      <c r="F3618" s="1" t="s">
        <v>108</v>
      </c>
      <c r="G3618" s="1" t="s">
        <v>13809</v>
      </c>
      <c r="H3618" s="1" t="s">
        <v>13809</v>
      </c>
      <c r="I3618" s="9">
        <v>44280</v>
      </c>
      <c r="J3618" s="2" t="s">
        <v>128</v>
      </c>
      <c r="K3618" s="2" t="s">
        <v>13809</v>
      </c>
      <c r="L3618" s="9">
        <v>44312</v>
      </c>
      <c r="M3618" s="2" t="s">
        <v>128</v>
      </c>
      <c r="N3618" s="2" t="s">
        <v>13809</v>
      </c>
      <c r="O3618" s="2" t="s">
        <v>110</v>
      </c>
      <c r="P3618" s="2" t="s">
        <v>111</v>
      </c>
      <c r="S3618" s="2" t="s">
        <v>112</v>
      </c>
      <c r="T3618" s="2" t="s">
        <v>111</v>
      </c>
      <c r="U3618" s="2" t="b">
        <f t="shared" si="1922"/>
        <v>1</v>
      </c>
      <c r="V3618" s="2" t="s">
        <v>113</v>
      </c>
      <c r="W3618" s="1" t="s">
        <v>112</v>
      </c>
      <c r="X3618" s="1" t="s">
        <v>110</v>
      </c>
      <c r="Y3618" s="2" t="s">
        <v>112</v>
      </c>
      <c r="Z3618" s="2" t="s">
        <v>111</v>
      </c>
      <c r="AA3618" s="2" t="s">
        <v>111</v>
      </c>
      <c r="AB3618" s="2">
        <v>31</v>
      </c>
      <c r="AC3618" s="1" t="s">
        <v>111</v>
      </c>
      <c r="AF3618" s="1" t="s">
        <v>111</v>
      </c>
      <c r="AJ3618" s="1" t="s">
        <v>115</v>
      </c>
      <c r="AK3618" s="1" t="s">
        <v>194</v>
      </c>
      <c r="AN3618" s="1" t="s">
        <v>12665</v>
      </c>
      <c r="AO3618" s="1" t="s">
        <v>130</v>
      </c>
      <c r="AS3618" s="1" t="s">
        <v>3119</v>
      </c>
      <c r="AU3618" s="1" t="s">
        <v>238</v>
      </c>
      <c r="AX3618" s="1" t="s">
        <v>798</v>
      </c>
      <c r="AZ3618" s="1" t="s">
        <v>120</v>
      </c>
      <c r="BA3618" s="1" t="s">
        <v>12666</v>
      </c>
      <c r="BG3618" s="1" t="s">
        <v>12667</v>
      </c>
      <c r="BH3618" s="1" t="s">
        <v>12668</v>
      </c>
      <c r="BJ3618" s="1" t="s">
        <v>112</v>
      </c>
      <c r="BK3618" s="1" t="s">
        <v>112</v>
      </c>
      <c r="BL3618" s="1" t="s">
        <v>3221</v>
      </c>
      <c r="BM3618" s="1" t="s">
        <v>6561</v>
      </c>
      <c r="BQ3618" s="1" t="s">
        <v>121</v>
      </c>
      <c r="BR3618" s="1" t="s">
        <v>122</v>
      </c>
      <c r="BS3618" s="1" t="s">
        <v>111</v>
      </c>
      <c r="BT3618" s="34" t="s">
        <v>12669</v>
      </c>
      <c r="BU3618" s="34" t="s">
        <v>12670</v>
      </c>
      <c r="BV3618" s="9">
        <v>44795</v>
      </c>
      <c r="BW3618" s="34" t="s">
        <v>15326</v>
      </c>
      <c r="BY3618" s="2" t="s">
        <v>123</v>
      </c>
      <c r="BZ3618" s="2" t="s">
        <v>124</v>
      </c>
      <c r="CA3618" s="2">
        <v>3</v>
      </c>
      <c r="CB3618" s="1" t="s">
        <v>742</v>
      </c>
      <c r="CC3618" s="2" t="s">
        <v>126</v>
      </c>
      <c r="CD3618" s="1" t="b">
        <f t="shared" si="1923"/>
        <v>0</v>
      </c>
      <c r="CE3618" s="1" t="b">
        <f t="shared" si="1924"/>
        <v>0</v>
      </c>
      <c r="CF3618" s="1" t="b">
        <f t="shared" si="1905"/>
        <v>0</v>
      </c>
      <c r="CG3618" s="1" t="b">
        <f t="shared" si="1906"/>
        <v>0</v>
      </c>
      <c r="CH3618" s="1" t="b">
        <f t="shared" si="1907"/>
        <v>0</v>
      </c>
      <c r="CI3618" s="1" t="b">
        <f t="shared" si="1908"/>
        <v>0</v>
      </c>
      <c r="CJ3618" s="1" t="b">
        <f t="shared" si="1909"/>
        <v>0</v>
      </c>
      <c r="CK3618" s="1" t="b">
        <f t="shared" si="1910"/>
        <v>1</v>
      </c>
      <c r="CL3618" s="1" t="b">
        <f t="shared" si="1911"/>
        <v>0</v>
      </c>
      <c r="CM3618" s="1" t="b">
        <f t="shared" si="1912"/>
        <v>0</v>
      </c>
      <c r="CN3618" s="1" t="b">
        <f t="shared" si="1913"/>
        <v>0</v>
      </c>
      <c r="CO3618" s="2" t="b">
        <f t="shared" si="1914"/>
        <v>0</v>
      </c>
      <c r="CP3618" s="2" t="b">
        <f t="shared" si="1915"/>
        <v>0</v>
      </c>
      <c r="CQ3618" s="2" t="b">
        <f t="shared" si="1916"/>
        <v>0</v>
      </c>
      <c r="CR3618" s="6" t="str">
        <f t="shared" si="1917"/>
        <v>Female</v>
      </c>
      <c r="CS3618" s="7">
        <f t="shared" si="1918"/>
        <v>0</v>
      </c>
      <c r="CT3618" s="7">
        <f t="shared" si="1919"/>
        <v>1</v>
      </c>
      <c r="CU3618" s="7">
        <f t="shared" si="1920"/>
        <v>0</v>
      </c>
      <c r="CV3618" s="7">
        <f t="shared" si="1921"/>
        <v>0</v>
      </c>
    </row>
    <row r="3619" spans="2:100" ht="145" x14ac:dyDescent="0.35">
      <c r="B3619" s="1" t="s">
        <v>13809</v>
      </c>
      <c r="C3619" s="9">
        <v>44776</v>
      </c>
      <c r="D3619" s="10" t="s">
        <v>13809</v>
      </c>
      <c r="E3619" s="1">
        <v>20</v>
      </c>
      <c r="F3619" s="1" t="s">
        <v>127</v>
      </c>
      <c r="G3619" s="1" t="s">
        <v>13809</v>
      </c>
      <c r="H3619" s="1" t="s">
        <v>13809</v>
      </c>
      <c r="I3619" s="9">
        <v>44298</v>
      </c>
      <c r="J3619" s="2" t="s">
        <v>109</v>
      </c>
      <c r="K3619" s="2" t="s">
        <v>13809</v>
      </c>
      <c r="M3619" s="2" t="s">
        <v>163</v>
      </c>
      <c r="N3619" s="2" t="s">
        <v>13809</v>
      </c>
      <c r="O3619" s="2" t="s">
        <v>110</v>
      </c>
      <c r="P3619" s="2" t="s">
        <v>112</v>
      </c>
      <c r="Q3619" s="2" t="s">
        <v>277</v>
      </c>
      <c r="S3619" s="2" t="s">
        <v>112</v>
      </c>
      <c r="T3619" s="2" t="s">
        <v>112</v>
      </c>
      <c r="U3619" s="2" t="b">
        <f t="shared" si="1922"/>
        <v>1</v>
      </c>
      <c r="V3619" s="2" t="s">
        <v>126</v>
      </c>
      <c r="W3619" s="1" t="s">
        <v>111</v>
      </c>
      <c r="Y3619" s="2" t="s">
        <v>112</v>
      </c>
      <c r="Z3619" s="2" t="s">
        <v>112</v>
      </c>
      <c r="AA3619" s="2" t="s">
        <v>111</v>
      </c>
      <c r="AB3619" s="2">
        <v>2</v>
      </c>
      <c r="AC3619" s="1" t="s">
        <v>111</v>
      </c>
      <c r="AF3619" s="1" t="s">
        <v>111</v>
      </c>
      <c r="AH3619" s="1" t="s">
        <v>193</v>
      </c>
      <c r="AI3619" s="1" t="s">
        <v>12671</v>
      </c>
      <c r="AJ3619" s="1" t="s">
        <v>115</v>
      </c>
      <c r="AK3619" s="1" t="s">
        <v>291</v>
      </c>
      <c r="AN3619" s="1" t="s">
        <v>12672</v>
      </c>
      <c r="AO3619" s="1" t="s">
        <v>3818</v>
      </c>
      <c r="BJ3619" s="1" t="s">
        <v>112</v>
      </c>
      <c r="BK3619" s="1" t="s">
        <v>111</v>
      </c>
      <c r="BQ3619" s="1" t="s">
        <v>121</v>
      </c>
      <c r="BR3619" s="1" t="s">
        <v>122</v>
      </c>
      <c r="BS3619" s="1" t="s">
        <v>111</v>
      </c>
      <c r="BT3619" s="34" t="s">
        <v>12673</v>
      </c>
      <c r="BU3619" s="34" t="s">
        <v>12674</v>
      </c>
      <c r="BV3619" s="9">
        <v>44804</v>
      </c>
      <c r="BW3619" s="34" t="s">
        <v>15327</v>
      </c>
      <c r="BY3619" s="2" t="s">
        <v>153</v>
      </c>
      <c r="BZ3619" s="2" t="s">
        <v>124</v>
      </c>
      <c r="CB3619" s="1" t="s">
        <v>188</v>
      </c>
      <c r="CD3619" s="1" t="b">
        <f t="shared" si="1923"/>
        <v>1</v>
      </c>
      <c r="CE3619" s="1" t="b">
        <f t="shared" si="1924"/>
        <v>0</v>
      </c>
      <c r="CF3619" s="1" t="b">
        <f t="shared" si="1905"/>
        <v>0</v>
      </c>
      <c r="CG3619" s="1" t="b">
        <f t="shared" si="1906"/>
        <v>0</v>
      </c>
      <c r="CH3619" s="1" t="b">
        <f t="shared" si="1907"/>
        <v>0</v>
      </c>
      <c r="CI3619" s="1" t="b">
        <f t="shared" si="1908"/>
        <v>1</v>
      </c>
      <c r="CJ3619" s="1" t="b">
        <f t="shared" si="1909"/>
        <v>0</v>
      </c>
      <c r="CK3619" s="1" t="b">
        <f t="shared" si="1910"/>
        <v>0</v>
      </c>
      <c r="CL3619" s="1" t="b">
        <f t="shared" si="1911"/>
        <v>0</v>
      </c>
      <c r="CM3619" s="1" t="b">
        <f t="shared" si="1912"/>
        <v>0</v>
      </c>
      <c r="CN3619" s="1" t="b">
        <f t="shared" si="1913"/>
        <v>0</v>
      </c>
      <c r="CO3619" s="2" t="b">
        <f t="shared" si="1914"/>
        <v>1</v>
      </c>
      <c r="CP3619" s="2" t="b">
        <f t="shared" si="1915"/>
        <v>1</v>
      </c>
      <c r="CQ3619" s="2" t="b">
        <f t="shared" si="1916"/>
        <v>0</v>
      </c>
      <c r="CR3619" s="6" t="str">
        <f t="shared" si="1917"/>
        <v>Male</v>
      </c>
      <c r="CS3619" s="7">
        <f t="shared" si="1918"/>
        <v>1</v>
      </c>
      <c r="CT3619" s="7">
        <f t="shared" si="1919"/>
        <v>0</v>
      </c>
      <c r="CU3619" s="7">
        <f t="shared" si="1920"/>
        <v>0</v>
      </c>
      <c r="CV3619" s="7">
        <f t="shared" si="1921"/>
        <v>0</v>
      </c>
    </row>
    <row r="3620" spans="2:100" ht="188.5" x14ac:dyDescent="0.35">
      <c r="B3620" s="1" t="s">
        <v>13809</v>
      </c>
      <c r="C3620" s="9">
        <v>44777</v>
      </c>
      <c r="D3620" s="10" t="s">
        <v>13809</v>
      </c>
      <c r="E3620" s="1">
        <v>74</v>
      </c>
      <c r="F3620" s="1" t="s">
        <v>127</v>
      </c>
      <c r="G3620" s="1" t="s">
        <v>13809</v>
      </c>
      <c r="H3620" s="1" t="s">
        <v>13809</v>
      </c>
      <c r="I3620" s="9">
        <v>44304</v>
      </c>
      <c r="J3620" s="2" t="s">
        <v>128</v>
      </c>
      <c r="K3620" s="2" t="s">
        <v>13809</v>
      </c>
      <c r="L3620" s="9">
        <v>44362</v>
      </c>
      <c r="M3620" s="2" t="s">
        <v>128</v>
      </c>
      <c r="N3620" s="2" t="s">
        <v>13809</v>
      </c>
      <c r="O3620" s="2" t="s">
        <v>110</v>
      </c>
      <c r="P3620" s="2" t="s">
        <v>111</v>
      </c>
      <c r="S3620" s="2" t="s">
        <v>112</v>
      </c>
      <c r="T3620" s="2" t="s">
        <v>112</v>
      </c>
      <c r="U3620" s="2" t="b">
        <f t="shared" si="1922"/>
        <v>1</v>
      </c>
      <c r="V3620" s="2" t="s">
        <v>113</v>
      </c>
      <c r="W3620" s="1" t="s">
        <v>112</v>
      </c>
      <c r="X3620" s="1" t="s">
        <v>138</v>
      </c>
      <c r="Y3620" s="2" t="s">
        <v>111</v>
      </c>
      <c r="AF3620" s="1" t="s">
        <v>111</v>
      </c>
      <c r="AJ3620" s="1" t="s">
        <v>7831</v>
      </c>
      <c r="AK3620" s="1" t="s">
        <v>349</v>
      </c>
      <c r="AN3620" s="1" t="s">
        <v>12675</v>
      </c>
      <c r="AO3620" s="1" t="s">
        <v>727</v>
      </c>
      <c r="AS3620" s="1" t="s">
        <v>229</v>
      </c>
      <c r="AU3620" s="1" t="s">
        <v>238</v>
      </c>
      <c r="AX3620" s="1" t="s">
        <v>805</v>
      </c>
      <c r="BJ3620" s="1" t="s">
        <v>112</v>
      </c>
      <c r="BK3620" s="1" t="s">
        <v>112</v>
      </c>
      <c r="BL3620" s="1" t="s">
        <v>1293</v>
      </c>
      <c r="BM3620" s="1" t="s">
        <v>12676</v>
      </c>
      <c r="BQ3620" s="1" t="s">
        <v>121</v>
      </c>
      <c r="BR3620" s="1" t="s">
        <v>122</v>
      </c>
      <c r="BS3620" s="1" t="s">
        <v>111</v>
      </c>
      <c r="BT3620" s="34" t="s">
        <v>12677</v>
      </c>
      <c r="BU3620" s="34" t="s">
        <v>12678</v>
      </c>
      <c r="BV3620" s="9">
        <v>44802</v>
      </c>
      <c r="BW3620" s="34" t="s">
        <v>12679</v>
      </c>
      <c r="BY3620" s="2" t="s">
        <v>174</v>
      </c>
      <c r="BZ3620" s="2" t="s">
        <v>124</v>
      </c>
      <c r="CA3620" s="2">
        <v>1</v>
      </c>
      <c r="CB3620" s="1" t="s">
        <v>505</v>
      </c>
      <c r="CC3620" s="2" t="s">
        <v>113</v>
      </c>
      <c r="CD3620" s="1" t="b">
        <f t="shared" si="1923"/>
        <v>0</v>
      </c>
      <c r="CE3620" s="1" t="b">
        <f t="shared" si="1924"/>
        <v>0</v>
      </c>
      <c r="CF3620" s="1" t="b">
        <f t="shared" si="1905"/>
        <v>0</v>
      </c>
      <c r="CG3620" s="1" t="b">
        <f t="shared" si="1906"/>
        <v>0</v>
      </c>
      <c r="CH3620" s="1" t="b">
        <f t="shared" si="1907"/>
        <v>0</v>
      </c>
      <c r="CI3620" s="1" t="b">
        <f t="shared" si="1908"/>
        <v>0</v>
      </c>
      <c r="CJ3620" s="1" t="b">
        <f t="shared" si="1909"/>
        <v>0</v>
      </c>
      <c r="CK3620" s="1" t="b">
        <f t="shared" si="1910"/>
        <v>0</v>
      </c>
      <c r="CL3620" s="1" t="b">
        <f t="shared" si="1911"/>
        <v>0</v>
      </c>
      <c r="CM3620" s="1" t="b">
        <f t="shared" si="1912"/>
        <v>0</v>
      </c>
      <c r="CN3620" s="1" t="b">
        <f t="shared" si="1913"/>
        <v>1</v>
      </c>
      <c r="CO3620" s="2" t="b">
        <f t="shared" si="1914"/>
        <v>0</v>
      </c>
      <c r="CP3620" s="2" t="b">
        <f t="shared" si="1915"/>
        <v>0</v>
      </c>
      <c r="CQ3620" s="2" t="b">
        <f t="shared" si="1916"/>
        <v>0</v>
      </c>
      <c r="CR3620" s="6" t="str">
        <f t="shared" si="1917"/>
        <v>Male</v>
      </c>
      <c r="CS3620" s="7">
        <f t="shared" si="1918"/>
        <v>0</v>
      </c>
      <c r="CT3620" s="7">
        <f t="shared" si="1919"/>
        <v>1</v>
      </c>
      <c r="CU3620" s="7">
        <f t="shared" si="1920"/>
        <v>0</v>
      </c>
      <c r="CV3620" s="7">
        <f t="shared" si="1921"/>
        <v>0</v>
      </c>
    </row>
    <row r="3621" spans="2:100" ht="145" x14ac:dyDescent="0.35">
      <c r="B3621" s="1" t="s">
        <v>13809</v>
      </c>
      <c r="C3621" s="9">
        <v>44779</v>
      </c>
      <c r="D3621" s="10" t="s">
        <v>13809</v>
      </c>
      <c r="E3621" s="1">
        <v>43</v>
      </c>
      <c r="F3621" s="1" t="s">
        <v>108</v>
      </c>
      <c r="G3621" s="1" t="s">
        <v>13809</v>
      </c>
      <c r="H3621" s="1" t="s">
        <v>13809</v>
      </c>
      <c r="J3621" s="2" t="s">
        <v>163</v>
      </c>
      <c r="K3621" s="2" t="s">
        <v>13809</v>
      </c>
      <c r="M3621" s="2" t="s">
        <v>163</v>
      </c>
      <c r="N3621" s="2" t="s">
        <v>13809</v>
      </c>
      <c r="O3621" s="2" t="s">
        <v>110</v>
      </c>
      <c r="P3621" s="2" t="s">
        <v>111</v>
      </c>
      <c r="S3621" s="2" t="s">
        <v>112</v>
      </c>
      <c r="T3621" s="2" t="s">
        <v>111</v>
      </c>
      <c r="U3621" s="2" t="b">
        <f t="shared" si="1922"/>
        <v>1</v>
      </c>
      <c r="V3621" s="2" t="s">
        <v>113</v>
      </c>
      <c r="W3621" s="1" t="s">
        <v>112</v>
      </c>
      <c r="X3621" s="1" t="s">
        <v>114</v>
      </c>
      <c r="Y3621" s="2" t="s">
        <v>112</v>
      </c>
      <c r="Z3621" s="2" t="s">
        <v>111</v>
      </c>
      <c r="AA3621" s="2" t="s">
        <v>111</v>
      </c>
      <c r="AB3621" s="2">
        <v>2</v>
      </c>
      <c r="AC3621" s="1" t="s">
        <v>111</v>
      </c>
      <c r="AF3621" s="1" t="s">
        <v>111</v>
      </c>
      <c r="AH3621" s="1" t="s">
        <v>193</v>
      </c>
      <c r="AI3621" s="1" t="s">
        <v>12680</v>
      </c>
      <c r="AK3621" s="1" t="s">
        <v>150</v>
      </c>
      <c r="AO3621" s="1" t="s">
        <v>221</v>
      </c>
      <c r="AZ3621" s="1" t="s">
        <v>299</v>
      </c>
      <c r="BA3621" s="1" t="s">
        <v>12681</v>
      </c>
      <c r="BF3621" s="1" t="s">
        <v>12682</v>
      </c>
      <c r="BJ3621" s="1" t="s">
        <v>112</v>
      </c>
      <c r="BK3621" s="1" t="s">
        <v>112</v>
      </c>
      <c r="BL3621" s="1" t="s">
        <v>161</v>
      </c>
      <c r="BM3621" s="1" t="s">
        <v>355</v>
      </c>
      <c r="BQ3621" s="1" t="s">
        <v>121</v>
      </c>
      <c r="BR3621" s="1" t="s">
        <v>122</v>
      </c>
      <c r="BS3621" s="1" t="s">
        <v>112</v>
      </c>
      <c r="BU3621" s="34" t="s">
        <v>14077</v>
      </c>
      <c r="BV3621" s="9">
        <v>44811</v>
      </c>
      <c r="BW3621" s="34" t="s">
        <v>12683</v>
      </c>
      <c r="BY3621" s="2" t="s">
        <v>156</v>
      </c>
      <c r="BZ3621" s="2" t="s">
        <v>124</v>
      </c>
      <c r="CA3621" s="2">
        <v>4</v>
      </c>
      <c r="CB3621" s="1" t="s">
        <v>246</v>
      </c>
      <c r="CC3621" s="2" t="s">
        <v>126</v>
      </c>
      <c r="CD3621" s="1" t="b">
        <f t="shared" si="1923"/>
        <v>0</v>
      </c>
      <c r="CE3621" s="1" t="b">
        <f t="shared" si="1924"/>
        <v>0</v>
      </c>
      <c r="CF3621" s="1" t="b">
        <f t="shared" si="1905"/>
        <v>0</v>
      </c>
      <c r="CG3621" s="1" t="b">
        <f t="shared" si="1906"/>
        <v>0</v>
      </c>
      <c r="CH3621" s="1" t="b">
        <f t="shared" si="1907"/>
        <v>0</v>
      </c>
      <c r="CI3621" s="1" t="b">
        <f t="shared" si="1908"/>
        <v>0</v>
      </c>
      <c r="CJ3621" s="1" t="b">
        <f t="shared" si="1909"/>
        <v>0</v>
      </c>
      <c r="CK3621" s="1" t="b">
        <f t="shared" si="1910"/>
        <v>0</v>
      </c>
      <c r="CL3621" s="1" t="b">
        <f t="shared" si="1911"/>
        <v>1</v>
      </c>
      <c r="CM3621" s="1" t="b">
        <f t="shared" si="1912"/>
        <v>0</v>
      </c>
      <c r="CN3621" s="1" t="b">
        <f t="shared" si="1913"/>
        <v>0</v>
      </c>
      <c r="CO3621" s="2" t="b">
        <f t="shared" si="1914"/>
        <v>1</v>
      </c>
      <c r="CP3621" s="2" t="b">
        <f t="shared" si="1915"/>
        <v>1</v>
      </c>
      <c r="CQ3621" s="2" t="b">
        <f t="shared" si="1916"/>
        <v>0</v>
      </c>
      <c r="CR3621" s="6" t="str">
        <f t="shared" si="1917"/>
        <v>Female</v>
      </c>
      <c r="CS3621" s="7">
        <f t="shared" si="1918"/>
        <v>0</v>
      </c>
      <c r="CT3621" s="7">
        <f t="shared" si="1919"/>
        <v>0</v>
      </c>
      <c r="CU3621" s="7">
        <f t="shared" si="1920"/>
        <v>0</v>
      </c>
      <c r="CV3621" s="7">
        <f t="shared" si="1921"/>
        <v>0</v>
      </c>
    </row>
    <row r="3622" spans="2:100" ht="145" x14ac:dyDescent="0.35">
      <c r="B3622" s="1" t="s">
        <v>13809</v>
      </c>
      <c r="C3622" s="9">
        <v>44782</v>
      </c>
      <c r="D3622" s="10" t="s">
        <v>13809</v>
      </c>
      <c r="E3622" s="1">
        <v>53</v>
      </c>
      <c r="F3622" s="1" t="s">
        <v>127</v>
      </c>
      <c r="G3622" s="1" t="s">
        <v>13809</v>
      </c>
      <c r="H3622" s="1" t="s">
        <v>13809</v>
      </c>
      <c r="I3622" s="9">
        <v>44424</v>
      </c>
      <c r="J3622" s="2" t="s">
        <v>409</v>
      </c>
      <c r="K3622" s="2" t="s">
        <v>13809</v>
      </c>
      <c r="M3622" s="2" t="s">
        <v>163</v>
      </c>
      <c r="N3622" s="2" t="s">
        <v>13809</v>
      </c>
      <c r="O3622" s="2" t="s">
        <v>110</v>
      </c>
      <c r="P3622" s="2" t="s">
        <v>112</v>
      </c>
      <c r="Q3622" s="2" t="s">
        <v>277</v>
      </c>
      <c r="S3622" s="2" t="s">
        <v>112</v>
      </c>
      <c r="T3622" s="2" t="s">
        <v>111</v>
      </c>
      <c r="U3622" s="2" t="b">
        <f t="shared" si="1922"/>
        <v>1</v>
      </c>
      <c r="V3622" s="2" t="s">
        <v>126</v>
      </c>
      <c r="W3622" s="1" t="s">
        <v>111</v>
      </c>
      <c r="Y3622" s="2" t="s">
        <v>111</v>
      </c>
      <c r="AF3622" s="1" t="s">
        <v>111</v>
      </c>
      <c r="AH3622" s="1" t="s">
        <v>193</v>
      </c>
      <c r="AI3622" s="1" t="s">
        <v>12684</v>
      </c>
      <c r="AJ3622" s="1" t="s">
        <v>115</v>
      </c>
      <c r="AK3622" s="1" t="s">
        <v>349</v>
      </c>
      <c r="AN3622" s="1" t="s">
        <v>12685</v>
      </c>
      <c r="AO3622" s="1" t="s">
        <v>166</v>
      </c>
      <c r="AS3622" s="1" t="s">
        <v>229</v>
      </c>
      <c r="AU3622" s="1" t="s">
        <v>1210</v>
      </c>
      <c r="AZ3622" s="1" t="s">
        <v>141</v>
      </c>
      <c r="BC3622" s="1" t="s">
        <v>12686</v>
      </c>
      <c r="BG3622" s="1" t="s">
        <v>12687</v>
      </c>
      <c r="BJ3622" s="1" t="s">
        <v>112</v>
      </c>
      <c r="BK3622" s="1" t="s">
        <v>111</v>
      </c>
      <c r="BQ3622" s="1" t="s">
        <v>121</v>
      </c>
      <c r="BR3622" s="1" t="s">
        <v>122</v>
      </c>
      <c r="BS3622" s="1" t="s">
        <v>111</v>
      </c>
      <c r="BT3622" s="34" t="s">
        <v>12688</v>
      </c>
      <c r="BU3622" s="34" t="s">
        <v>14078</v>
      </c>
      <c r="BV3622" s="9">
        <v>44818</v>
      </c>
      <c r="BW3622" s="34" t="s">
        <v>12689</v>
      </c>
      <c r="BY3622" s="2" t="s">
        <v>153</v>
      </c>
      <c r="BZ3622" s="2" t="s">
        <v>124</v>
      </c>
      <c r="CB3622" s="1" t="s">
        <v>224</v>
      </c>
      <c r="CD3622" s="1" t="b">
        <f t="shared" si="1923"/>
        <v>0</v>
      </c>
      <c r="CE3622" s="1" t="b">
        <f t="shared" si="1924"/>
        <v>0</v>
      </c>
      <c r="CF3622" s="1" t="b">
        <f t="shared" si="1905"/>
        <v>0</v>
      </c>
      <c r="CG3622" s="1" t="b">
        <f t="shared" si="1906"/>
        <v>0</v>
      </c>
      <c r="CH3622" s="1" t="b">
        <f t="shared" si="1907"/>
        <v>0</v>
      </c>
      <c r="CI3622" s="1" t="b">
        <f t="shared" si="1908"/>
        <v>0</v>
      </c>
      <c r="CJ3622" s="1" t="b">
        <f t="shared" si="1909"/>
        <v>0</v>
      </c>
      <c r="CK3622" s="1" t="b">
        <f t="shared" si="1910"/>
        <v>0</v>
      </c>
      <c r="CL3622" s="1" t="b">
        <f t="shared" si="1911"/>
        <v>0</v>
      </c>
      <c r="CM3622" s="1" t="b">
        <f t="shared" si="1912"/>
        <v>1</v>
      </c>
      <c r="CN3622" s="1" t="b">
        <f t="shared" si="1913"/>
        <v>0</v>
      </c>
      <c r="CO3622" s="2" t="b">
        <f t="shared" si="1914"/>
        <v>0</v>
      </c>
      <c r="CP3622" s="2" t="b">
        <f t="shared" si="1915"/>
        <v>0</v>
      </c>
      <c r="CQ3622" s="2" t="b">
        <f t="shared" si="1916"/>
        <v>0</v>
      </c>
      <c r="CR3622" s="6" t="str">
        <f t="shared" si="1917"/>
        <v>Male</v>
      </c>
      <c r="CS3622" s="7">
        <f t="shared" si="1918"/>
        <v>0</v>
      </c>
      <c r="CT3622" s="7">
        <f t="shared" si="1919"/>
        <v>0</v>
      </c>
      <c r="CU3622" s="7">
        <f t="shared" si="1920"/>
        <v>1</v>
      </c>
      <c r="CV3622" s="7">
        <f t="shared" si="1921"/>
        <v>0</v>
      </c>
    </row>
    <row r="3623" spans="2:100" ht="304.5" x14ac:dyDescent="0.35">
      <c r="B3623" s="1" t="s">
        <v>13809</v>
      </c>
      <c r="C3623" s="9">
        <v>44782</v>
      </c>
      <c r="D3623" s="10" t="s">
        <v>13809</v>
      </c>
      <c r="E3623" s="1">
        <v>63</v>
      </c>
      <c r="F3623" s="1" t="s">
        <v>108</v>
      </c>
      <c r="G3623" s="1" t="s">
        <v>13809</v>
      </c>
      <c r="H3623" s="1" t="s">
        <v>13809</v>
      </c>
      <c r="I3623" s="9">
        <v>44274</v>
      </c>
      <c r="J3623" s="2" t="s">
        <v>109</v>
      </c>
      <c r="K3623" s="2" t="s">
        <v>13809</v>
      </c>
      <c r="L3623" s="9">
        <v>44302</v>
      </c>
      <c r="M3623" s="2" t="s">
        <v>109</v>
      </c>
      <c r="N3623" s="2" t="s">
        <v>13809</v>
      </c>
      <c r="O3623" s="2" t="s">
        <v>110</v>
      </c>
      <c r="P3623" s="2" t="s">
        <v>111</v>
      </c>
      <c r="S3623" s="2" t="s">
        <v>112</v>
      </c>
      <c r="T3623" s="2" t="s">
        <v>111</v>
      </c>
      <c r="U3623" s="2" t="b">
        <f t="shared" si="1922"/>
        <v>1</v>
      </c>
      <c r="V3623" s="2" t="s">
        <v>126</v>
      </c>
      <c r="W3623" s="1" t="s">
        <v>111</v>
      </c>
      <c r="Y3623" s="2" t="s">
        <v>112</v>
      </c>
      <c r="Z3623" s="2" t="s">
        <v>111</v>
      </c>
      <c r="AA3623" s="2" t="s">
        <v>111</v>
      </c>
      <c r="AB3623" s="2">
        <v>11</v>
      </c>
      <c r="AH3623" s="1" t="s">
        <v>193</v>
      </c>
      <c r="AI3623" s="1" t="s">
        <v>12690</v>
      </c>
      <c r="AJ3623" s="1" t="s">
        <v>115</v>
      </c>
      <c r="AK3623" s="1" t="s">
        <v>150</v>
      </c>
      <c r="AO3623" s="1" t="s">
        <v>166</v>
      </c>
      <c r="AZ3623" s="1" t="s">
        <v>629</v>
      </c>
      <c r="BA3623" s="1" t="s">
        <v>12691</v>
      </c>
      <c r="BD3623" s="1" t="s">
        <v>12692</v>
      </c>
      <c r="BJ3623" s="1" t="s">
        <v>111</v>
      </c>
      <c r="BN3623" s="1" t="s">
        <v>111</v>
      </c>
      <c r="BU3623" s="34" t="s">
        <v>12693</v>
      </c>
      <c r="BV3623" s="9">
        <v>44824</v>
      </c>
      <c r="BW3623" s="34" t="s">
        <v>15328</v>
      </c>
      <c r="BY3623" s="2" t="s">
        <v>153</v>
      </c>
      <c r="BZ3623" s="2" t="s">
        <v>124</v>
      </c>
      <c r="CB3623" s="1" t="s">
        <v>224</v>
      </c>
      <c r="CD3623" s="1" t="b">
        <f t="shared" si="1923"/>
        <v>0</v>
      </c>
      <c r="CE3623" s="1" t="b">
        <f t="shared" si="1924"/>
        <v>0</v>
      </c>
      <c r="CF3623" s="1" t="b">
        <f t="shared" si="1905"/>
        <v>0</v>
      </c>
      <c r="CG3623" s="1" t="b">
        <f t="shared" si="1906"/>
        <v>0</v>
      </c>
      <c r="CH3623" s="1" t="b">
        <f t="shared" si="1907"/>
        <v>0</v>
      </c>
      <c r="CI3623" s="1" t="b">
        <f t="shared" si="1908"/>
        <v>0</v>
      </c>
      <c r="CJ3623" s="1" t="b">
        <f t="shared" si="1909"/>
        <v>0</v>
      </c>
      <c r="CK3623" s="1" t="b">
        <f t="shared" si="1910"/>
        <v>0</v>
      </c>
      <c r="CL3623" s="1" t="b">
        <f t="shared" si="1911"/>
        <v>0</v>
      </c>
      <c r="CM3623" s="1" t="b">
        <f t="shared" si="1912"/>
        <v>1</v>
      </c>
      <c r="CN3623" s="1" t="b">
        <f t="shared" si="1913"/>
        <v>0</v>
      </c>
      <c r="CO3623" s="2" t="b">
        <f t="shared" si="1914"/>
        <v>0</v>
      </c>
      <c r="CP3623" s="2" t="b">
        <f t="shared" si="1915"/>
        <v>0</v>
      </c>
      <c r="CQ3623" s="2" t="b">
        <f t="shared" si="1916"/>
        <v>1</v>
      </c>
      <c r="CR3623" s="6" t="str">
        <f t="shared" si="1917"/>
        <v>Female</v>
      </c>
      <c r="CS3623" s="7">
        <f t="shared" si="1918"/>
        <v>1</v>
      </c>
      <c r="CT3623" s="7">
        <f t="shared" si="1919"/>
        <v>0</v>
      </c>
      <c r="CU3623" s="7">
        <f t="shared" si="1920"/>
        <v>0</v>
      </c>
      <c r="CV3623" s="7">
        <f t="shared" si="1921"/>
        <v>1</v>
      </c>
    </row>
    <row r="3624" spans="2:100" ht="304.5" x14ac:dyDescent="0.35">
      <c r="B3624" s="1" t="s">
        <v>13809</v>
      </c>
      <c r="C3624" s="9">
        <v>44783</v>
      </c>
      <c r="D3624" s="10" t="s">
        <v>13809</v>
      </c>
      <c r="E3624" s="1">
        <v>34</v>
      </c>
      <c r="F3624" s="1" t="s">
        <v>108</v>
      </c>
      <c r="G3624" s="1" t="s">
        <v>13809</v>
      </c>
      <c r="H3624" s="1" t="s">
        <v>13809</v>
      </c>
      <c r="I3624" s="9">
        <v>44564</v>
      </c>
      <c r="J3624" s="2" t="s">
        <v>128</v>
      </c>
      <c r="K3624" s="2" t="s">
        <v>13809</v>
      </c>
      <c r="N3624" s="2" t="s">
        <v>13809</v>
      </c>
      <c r="O3624" s="2" t="s">
        <v>110</v>
      </c>
      <c r="P3624" s="2" t="s">
        <v>111</v>
      </c>
      <c r="S3624" s="2" t="s">
        <v>111</v>
      </c>
      <c r="T3624" s="2" t="s">
        <v>112</v>
      </c>
      <c r="U3624" s="2" t="b">
        <f t="shared" si="1922"/>
        <v>1</v>
      </c>
      <c r="V3624" s="2" t="s">
        <v>126</v>
      </c>
      <c r="W3624" s="1" t="s">
        <v>111</v>
      </c>
      <c r="Y3624" s="2" t="s">
        <v>112</v>
      </c>
      <c r="Z3624" s="2" t="s">
        <v>112</v>
      </c>
      <c r="AB3624" s="2">
        <v>14</v>
      </c>
      <c r="AC3624" s="1" t="s">
        <v>111</v>
      </c>
      <c r="AF3624" s="1" t="s">
        <v>111</v>
      </c>
      <c r="AJ3624" s="1" t="s">
        <v>115</v>
      </c>
      <c r="AK3624" s="1" t="s">
        <v>349</v>
      </c>
      <c r="AN3624" s="1" t="s">
        <v>12694</v>
      </c>
      <c r="AO3624" s="1" t="s">
        <v>237</v>
      </c>
      <c r="AU3624" s="1" t="s">
        <v>132</v>
      </c>
      <c r="BJ3624" s="1" t="s">
        <v>111</v>
      </c>
      <c r="BN3624" s="1" t="s">
        <v>111</v>
      </c>
      <c r="BQ3624" s="1" t="s">
        <v>121</v>
      </c>
      <c r="BR3624" s="1" t="s">
        <v>122</v>
      </c>
      <c r="BS3624" s="1" t="s">
        <v>112</v>
      </c>
      <c r="BU3624" s="34" t="s">
        <v>12695</v>
      </c>
      <c r="BV3624" s="9">
        <v>44785</v>
      </c>
      <c r="BW3624" s="34" t="s">
        <v>15329</v>
      </c>
      <c r="BY3624" s="2" t="s">
        <v>153</v>
      </c>
      <c r="BZ3624" s="2" t="s">
        <v>124</v>
      </c>
      <c r="CB3624" s="1" t="s">
        <v>258</v>
      </c>
      <c r="CD3624" s="1" t="b">
        <f t="shared" si="1923"/>
        <v>0</v>
      </c>
      <c r="CE3624" s="1" t="b">
        <f t="shared" si="1924"/>
        <v>0</v>
      </c>
      <c r="CF3624" s="1" t="b">
        <f t="shared" si="1905"/>
        <v>0</v>
      </c>
      <c r="CG3624" s="1" t="b">
        <f t="shared" si="1906"/>
        <v>0</v>
      </c>
      <c r="CH3624" s="1" t="b">
        <f t="shared" si="1907"/>
        <v>0</v>
      </c>
      <c r="CI3624" s="1" t="b">
        <f t="shared" si="1908"/>
        <v>0</v>
      </c>
      <c r="CJ3624" s="1" t="b">
        <f t="shared" si="1909"/>
        <v>0</v>
      </c>
      <c r="CK3624" s="1" t="b">
        <f t="shared" si="1910"/>
        <v>1</v>
      </c>
      <c r="CL3624" s="1" t="b">
        <f t="shared" si="1911"/>
        <v>0</v>
      </c>
      <c r="CM3624" s="1" t="b">
        <f t="shared" si="1912"/>
        <v>0</v>
      </c>
      <c r="CN3624" s="1" t="b">
        <f t="shared" si="1913"/>
        <v>0</v>
      </c>
      <c r="CO3624" s="2" t="b">
        <f t="shared" si="1914"/>
        <v>0</v>
      </c>
      <c r="CP3624" s="2" t="b">
        <f t="shared" si="1915"/>
        <v>0</v>
      </c>
      <c r="CQ3624" s="2" t="b">
        <f t="shared" si="1916"/>
        <v>1</v>
      </c>
      <c r="CR3624" s="6" t="str">
        <f t="shared" si="1917"/>
        <v>Female</v>
      </c>
      <c r="CS3624" s="7">
        <f t="shared" si="1918"/>
        <v>0</v>
      </c>
      <c r="CT3624" s="7">
        <f t="shared" si="1919"/>
        <v>1</v>
      </c>
      <c r="CU3624" s="7">
        <f t="shared" si="1920"/>
        <v>0</v>
      </c>
      <c r="CV3624" s="7">
        <f t="shared" si="1921"/>
        <v>0</v>
      </c>
    </row>
    <row r="3625" spans="2:100" ht="188.5" x14ac:dyDescent="0.35">
      <c r="B3625" s="1" t="s">
        <v>13809</v>
      </c>
      <c r="C3625" s="9">
        <v>44783</v>
      </c>
      <c r="D3625" s="10" t="s">
        <v>13809</v>
      </c>
      <c r="E3625" s="1">
        <v>65</v>
      </c>
      <c r="F3625" s="1" t="s">
        <v>108</v>
      </c>
      <c r="G3625" s="1" t="s">
        <v>13809</v>
      </c>
      <c r="H3625" s="1" t="s">
        <v>13809</v>
      </c>
      <c r="I3625" s="2" t="s">
        <v>183</v>
      </c>
      <c r="J3625" s="2" t="s">
        <v>163</v>
      </c>
      <c r="K3625" s="2" t="s">
        <v>13809</v>
      </c>
      <c r="L3625" s="2" t="s">
        <v>183</v>
      </c>
      <c r="M3625" s="2" t="s">
        <v>163</v>
      </c>
      <c r="N3625" s="2" t="s">
        <v>13809</v>
      </c>
      <c r="O3625" s="2" t="s">
        <v>110</v>
      </c>
      <c r="P3625" s="2" t="s">
        <v>111</v>
      </c>
      <c r="S3625" s="2" t="s">
        <v>112</v>
      </c>
      <c r="T3625" s="2" t="s">
        <v>111</v>
      </c>
      <c r="U3625" s="2" t="b">
        <f t="shared" si="1922"/>
        <v>1</v>
      </c>
      <c r="V3625" s="2" t="s">
        <v>113</v>
      </c>
      <c r="Y3625" s="2" t="s">
        <v>111</v>
      </c>
      <c r="AF3625" s="1" t="s">
        <v>111</v>
      </c>
      <c r="AJ3625" s="1" t="s">
        <v>115</v>
      </c>
      <c r="AK3625" s="1" t="s">
        <v>201</v>
      </c>
      <c r="AN3625" s="1" t="s">
        <v>13057</v>
      </c>
      <c r="AO3625" s="1" t="s">
        <v>166</v>
      </c>
      <c r="AS3625" s="1" t="s">
        <v>140</v>
      </c>
      <c r="AU3625" s="1" t="s">
        <v>238</v>
      </c>
      <c r="AX3625" s="1" t="s">
        <v>805</v>
      </c>
      <c r="BJ3625" s="1" t="s">
        <v>112</v>
      </c>
      <c r="BK3625" s="1" t="s">
        <v>112</v>
      </c>
      <c r="BQ3625" s="1" t="s">
        <v>121</v>
      </c>
      <c r="BR3625" s="1" t="s">
        <v>122</v>
      </c>
      <c r="BS3625" s="1" t="s">
        <v>112</v>
      </c>
      <c r="BU3625" s="34" t="s">
        <v>13058</v>
      </c>
      <c r="BV3625" s="9">
        <v>44894</v>
      </c>
      <c r="BW3625" s="34" t="s">
        <v>15330</v>
      </c>
      <c r="BZ3625" s="2" t="s">
        <v>162</v>
      </c>
      <c r="CA3625" s="2">
        <v>4</v>
      </c>
      <c r="CB3625" s="1" t="s">
        <v>269</v>
      </c>
      <c r="CC3625" s="2" t="s">
        <v>113</v>
      </c>
      <c r="CD3625" s="1" t="b">
        <f t="shared" si="1923"/>
        <v>0</v>
      </c>
      <c r="CE3625" s="1" t="b">
        <f t="shared" si="1924"/>
        <v>0</v>
      </c>
      <c r="CF3625" s="1" t="b">
        <f t="shared" si="1905"/>
        <v>0</v>
      </c>
      <c r="CG3625" s="1" t="b">
        <f t="shared" si="1906"/>
        <v>0</v>
      </c>
      <c r="CH3625" s="1" t="b">
        <f t="shared" si="1907"/>
        <v>0</v>
      </c>
      <c r="CI3625" s="1" t="b">
        <f t="shared" si="1908"/>
        <v>0</v>
      </c>
      <c r="CJ3625" s="1" t="b">
        <f t="shared" si="1909"/>
        <v>0</v>
      </c>
      <c r="CK3625" s="1" t="b">
        <f t="shared" si="1910"/>
        <v>0</v>
      </c>
      <c r="CL3625" s="1" t="b">
        <f t="shared" si="1911"/>
        <v>0</v>
      </c>
      <c r="CM3625" s="1" t="b">
        <f t="shared" si="1912"/>
        <v>0</v>
      </c>
      <c r="CN3625" s="1" t="b">
        <f t="shared" si="1913"/>
        <v>1</v>
      </c>
      <c r="CO3625" s="2" t="b">
        <f t="shared" si="1914"/>
        <v>0</v>
      </c>
      <c r="CP3625" s="2" t="b">
        <f t="shared" si="1915"/>
        <v>0</v>
      </c>
      <c r="CQ3625" s="2" t="b">
        <f t="shared" si="1916"/>
        <v>0</v>
      </c>
      <c r="CR3625" s="6" t="str">
        <f t="shared" si="1917"/>
        <v>Female</v>
      </c>
      <c r="CS3625" s="7">
        <f t="shared" si="1918"/>
        <v>0</v>
      </c>
      <c r="CT3625" s="7">
        <f t="shared" si="1919"/>
        <v>0</v>
      </c>
      <c r="CU3625" s="7">
        <f t="shared" si="1920"/>
        <v>0</v>
      </c>
      <c r="CV3625" s="7">
        <f t="shared" si="1921"/>
        <v>0</v>
      </c>
    </row>
    <row r="3626" spans="2:100" ht="203" x14ac:dyDescent="0.35">
      <c r="B3626" s="1" t="s">
        <v>13809</v>
      </c>
      <c r="C3626" s="9">
        <v>44784</v>
      </c>
      <c r="D3626" s="10" t="s">
        <v>13809</v>
      </c>
      <c r="E3626" s="1">
        <v>32</v>
      </c>
      <c r="F3626" s="1" t="s">
        <v>108</v>
      </c>
      <c r="G3626" s="1" t="s">
        <v>13809</v>
      </c>
      <c r="H3626" s="1" t="s">
        <v>13809</v>
      </c>
      <c r="J3626" s="2" t="s">
        <v>163</v>
      </c>
      <c r="K3626" s="2" t="s">
        <v>13809</v>
      </c>
      <c r="M3626" s="2" t="s">
        <v>163</v>
      </c>
      <c r="N3626" s="2" t="s">
        <v>13809</v>
      </c>
      <c r="O3626" s="2" t="s">
        <v>110</v>
      </c>
      <c r="P3626" s="2" t="s">
        <v>111</v>
      </c>
      <c r="S3626" s="2" t="s">
        <v>112</v>
      </c>
      <c r="T3626" s="2" t="s">
        <v>111</v>
      </c>
      <c r="U3626" s="2" t="b">
        <f t="shared" si="1922"/>
        <v>1</v>
      </c>
      <c r="V3626" s="2" t="s">
        <v>126</v>
      </c>
      <c r="W3626" s="1" t="s">
        <v>111</v>
      </c>
      <c r="Y3626" s="2" t="s">
        <v>111</v>
      </c>
      <c r="AF3626" s="1" t="s">
        <v>112</v>
      </c>
      <c r="AG3626" s="1" t="s">
        <v>138</v>
      </c>
      <c r="AH3626" s="1" t="s">
        <v>193</v>
      </c>
      <c r="AI3626" s="1" t="s">
        <v>12696</v>
      </c>
      <c r="AJ3626" s="1" t="s">
        <v>115</v>
      </c>
      <c r="AK3626" s="1" t="s">
        <v>2847</v>
      </c>
      <c r="AO3626" s="1" t="s">
        <v>166</v>
      </c>
      <c r="AS3626" s="1" t="s">
        <v>767</v>
      </c>
      <c r="AU3626" s="1" t="s">
        <v>132</v>
      </c>
      <c r="AZ3626" s="1" t="s">
        <v>120</v>
      </c>
      <c r="BA3626" s="1" t="s">
        <v>12697</v>
      </c>
      <c r="BG3626" s="1" t="s">
        <v>12698</v>
      </c>
      <c r="BH3626" s="1" t="s">
        <v>12699</v>
      </c>
      <c r="BJ3626" s="1" t="s">
        <v>111</v>
      </c>
      <c r="BN3626" s="1" t="s">
        <v>112</v>
      </c>
      <c r="BO3626" s="1" t="s">
        <v>148</v>
      </c>
      <c r="BP3626" s="1" t="s">
        <v>12700</v>
      </c>
      <c r="BU3626" s="34" t="s">
        <v>12701</v>
      </c>
      <c r="BV3626" s="9">
        <v>44804</v>
      </c>
      <c r="BW3626" s="34" t="s">
        <v>15331</v>
      </c>
      <c r="BY3626" s="2" t="s">
        <v>153</v>
      </c>
      <c r="BZ3626" s="2" t="s">
        <v>124</v>
      </c>
      <c r="CB3626" s="1" t="s">
        <v>330</v>
      </c>
      <c r="CD3626" s="1" t="b">
        <f t="shared" si="1923"/>
        <v>0</v>
      </c>
      <c r="CE3626" s="1" t="b">
        <f t="shared" si="1924"/>
        <v>0</v>
      </c>
      <c r="CF3626" s="1" t="b">
        <f t="shared" si="1905"/>
        <v>0</v>
      </c>
      <c r="CG3626" s="1" t="b">
        <f t="shared" si="1906"/>
        <v>0</v>
      </c>
      <c r="CH3626" s="1" t="b">
        <f t="shared" si="1907"/>
        <v>0</v>
      </c>
      <c r="CI3626" s="1" t="b">
        <f t="shared" si="1908"/>
        <v>0</v>
      </c>
      <c r="CJ3626" s="1" t="b">
        <f t="shared" si="1909"/>
        <v>0</v>
      </c>
      <c r="CK3626" s="1" t="b">
        <f t="shared" si="1910"/>
        <v>1</v>
      </c>
      <c r="CL3626" s="1" t="b">
        <f t="shared" si="1911"/>
        <v>0</v>
      </c>
      <c r="CM3626" s="1" t="b">
        <f t="shared" si="1912"/>
        <v>0</v>
      </c>
      <c r="CN3626" s="1" t="b">
        <f t="shared" si="1913"/>
        <v>0</v>
      </c>
      <c r="CO3626" s="2" t="b">
        <f t="shared" si="1914"/>
        <v>0</v>
      </c>
      <c r="CP3626" s="2" t="b">
        <f t="shared" si="1915"/>
        <v>0</v>
      </c>
      <c r="CQ3626" s="2" t="b">
        <f t="shared" si="1916"/>
        <v>0</v>
      </c>
      <c r="CR3626" s="6" t="str">
        <f t="shared" si="1917"/>
        <v>Female</v>
      </c>
      <c r="CS3626" s="7">
        <f t="shared" si="1918"/>
        <v>0</v>
      </c>
      <c r="CT3626" s="7">
        <f t="shared" si="1919"/>
        <v>0</v>
      </c>
      <c r="CU3626" s="7">
        <f t="shared" si="1920"/>
        <v>0</v>
      </c>
      <c r="CV3626" s="7">
        <f t="shared" si="1921"/>
        <v>0</v>
      </c>
    </row>
    <row r="3627" spans="2:100" ht="348" x14ac:dyDescent="0.35">
      <c r="B3627" s="1" t="s">
        <v>13809</v>
      </c>
      <c r="C3627" s="9">
        <v>44789</v>
      </c>
      <c r="D3627" s="10" t="s">
        <v>13809</v>
      </c>
      <c r="E3627" s="1">
        <v>41</v>
      </c>
      <c r="F3627" s="1" t="s">
        <v>127</v>
      </c>
      <c r="G3627" s="1" t="s">
        <v>13809</v>
      </c>
      <c r="H3627" s="1" t="s">
        <v>13809</v>
      </c>
      <c r="J3627" s="2" t="s">
        <v>163</v>
      </c>
      <c r="K3627" s="2" t="s">
        <v>13809</v>
      </c>
      <c r="M3627" s="2" t="s">
        <v>163</v>
      </c>
      <c r="N3627" s="2" t="s">
        <v>13809</v>
      </c>
      <c r="O3627" s="2" t="s">
        <v>110</v>
      </c>
      <c r="P3627" s="2" t="s">
        <v>111</v>
      </c>
      <c r="S3627" s="2" t="s">
        <v>112</v>
      </c>
      <c r="T3627" s="2" t="s">
        <v>111</v>
      </c>
      <c r="U3627" s="2" t="b">
        <f t="shared" si="1922"/>
        <v>1</v>
      </c>
      <c r="V3627" s="2" t="s">
        <v>126</v>
      </c>
      <c r="W3627" s="1" t="s">
        <v>112</v>
      </c>
      <c r="X3627" s="1" t="s">
        <v>138</v>
      </c>
      <c r="Y3627" s="2" t="s">
        <v>112</v>
      </c>
      <c r="AB3627" s="2">
        <v>4</v>
      </c>
      <c r="AC3627" s="1" t="s">
        <v>111</v>
      </c>
      <c r="AF3627" s="1" t="s">
        <v>111</v>
      </c>
      <c r="AH3627" s="1" t="s">
        <v>193</v>
      </c>
      <c r="AI3627" s="1" t="s">
        <v>12702</v>
      </c>
      <c r="AK3627" s="1" t="s">
        <v>129</v>
      </c>
      <c r="AO3627" s="1" t="s">
        <v>130</v>
      </c>
      <c r="AU3627" s="1" t="s">
        <v>197</v>
      </c>
      <c r="BJ3627" s="1" t="s">
        <v>111</v>
      </c>
      <c r="BN3627" s="1" t="s">
        <v>112</v>
      </c>
      <c r="BO3627" s="1" t="s">
        <v>148</v>
      </c>
      <c r="BP3627" s="1" t="s">
        <v>12703</v>
      </c>
      <c r="BU3627" s="34" t="s">
        <v>14079</v>
      </c>
      <c r="BV3627" s="9">
        <v>44818</v>
      </c>
      <c r="BW3627" s="34" t="s">
        <v>15332</v>
      </c>
      <c r="BY3627" s="2" t="s">
        <v>174</v>
      </c>
      <c r="BZ3627" s="2" t="s">
        <v>124</v>
      </c>
      <c r="CB3627" s="1" t="s">
        <v>1002</v>
      </c>
      <c r="CD3627" s="1" t="b">
        <f t="shared" si="1923"/>
        <v>0</v>
      </c>
      <c r="CE3627" s="1" t="b">
        <f t="shared" si="1924"/>
        <v>0</v>
      </c>
      <c r="CF3627" s="1" t="b">
        <f t="shared" si="1905"/>
        <v>0</v>
      </c>
      <c r="CG3627" s="1" t="b">
        <f t="shared" si="1906"/>
        <v>0</v>
      </c>
      <c r="CH3627" s="1" t="b">
        <f t="shared" si="1907"/>
        <v>0</v>
      </c>
      <c r="CI3627" s="1" t="b">
        <f t="shared" si="1908"/>
        <v>0</v>
      </c>
      <c r="CJ3627" s="1" t="b">
        <f t="shared" si="1909"/>
        <v>0</v>
      </c>
      <c r="CK3627" s="1" t="b">
        <f t="shared" si="1910"/>
        <v>0</v>
      </c>
      <c r="CL3627" s="1" t="b">
        <f t="shared" si="1911"/>
        <v>1</v>
      </c>
      <c r="CM3627" s="1" t="b">
        <f t="shared" si="1912"/>
        <v>0</v>
      </c>
      <c r="CN3627" s="1" t="b">
        <f t="shared" si="1913"/>
        <v>0</v>
      </c>
      <c r="CO3627" s="2" t="b">
        <f t="shared" si="1914"/>
        <v>1</v>
      </c>
      <c r="CP3627" s="2" t="b">
        <f t="shared" si="1915"/>
        <v>1</v>
      </c>
      <c r="CQ3627" s="2" t="b">
        <f t="shared" si="1916"/>
        <v>0</v>
      </c>
      <c r="CR3627" s="6" t="str">
        <f t="shared" si="1917"/>
        <v>Male</v>
      </c>
      <c r="CS3627" s="7">
        <f t="shared" si="1918"/>
        <v>0</v>
      </c>
      <c r="CT3627" s="7">
        <f t="shared" si="1919"/>
        <v>0</v>
      </c>
      <c r="CU3627" s="7">
        <f t="shared" si="1920"/>
        <v>0</v>
      </c>
      <c r="CV3627" s="7">
        <f t="shared" si="1921"/>
        <v>0</v>
      </c>
    </row>
    <row r="3628" spans="2:100" ht="174" x14ac:dyDescent="0.35">
      <c r="B3628" s="1" t="s">
        <v>13809</v>
      </c>
      <c r="C3628" s="9">
        <v>44789</v>
      </c>
      <c r="D3628" s="10" t="s">
        <v>13809</v>
      </c>
      <c r="E3628" s="1">
        <v>30</v>
      </c>
      <c r="F3628" s="1" t="s">
        <v>108</v>
      </c>
      <c r="G3628" s="1" t="s">
        <v>13809</v>
      </c>
      <c r="H3628" s="1" t="s">
        <v>13809</v>
      </c>
      <c r="I3628" s="9">
        <v>44197</v>
      </c>
      <c r="J3628" s="2" t="s">
        <v>109</v>
      </c>
      <c r="K3628" s="2" t="s">
        <v>13809</v>
      </c>
      <c r="L3628" s="9">
        <v>44229</v>
      </c>
      <c r="M3628" s="2" t="s">
        <v>109</v>
      </c>
      <c r="N3628" s="2" t="s">
        <v>13809</v>
      </c>
      <c r="O3628" s="2" t="s">
        <v>110</v>
      </c>
      <c r="P3628" s="2" t="s">
        <v>111</v>
      </c>
      <c r="S3628" s="2" t="s">
        <v>112</v>
      </c>
      <c r="T3628" s="2" t="s">
        <v>111</v>
      </c>
      <c r="U3628" s="2" t="b">
        <f t="shared" si="1922"/>
        <v>1</v>
      </c>
      <c r="V3628" s="2" t="s">
        <v>113</v>
      </c>
      <c r="W3628" s="1" t="s">
        <v>111</v>
      </c>
      <c r="Y3628" s="2" t="s">
        <v>111</v>
      </c>
      <c r="AF3628" s="1" t="s">
        <v>111</v>
      </c>
      <c r="AJ3628" s="1" t="s">
        <v>115</v>
      </c>
      <c r="AK3628" s="1" t="s">
        <v>150</v>
      </c>
      <c r="AO3628" s="1" t="s">
        <v>237</v>
      </c>
      <c r="AS3628" s="1" t="s">
        <v>196</v>
      </c>
      <c r="AU3628" s="1" t="s">
        <v>132</v>
      </c>
      <c r="BJ3628" s="1" t="s">
        <v>111</v>
      </c>
      <c r="BN3628" s="1" t="s">
        <v>112</v>
      </c>
      <c r="BO3628" s="1" t="s">
        <v>148</v>
      </c>
      <c r="BP3628" s="1" t="s">
        <v>12704</v>
      </c>
      <c r="BQ3628" s="1" t="s">
        <v>121</v>
      </c>
      <c r="BR3628" s="1" t="s">
        <v>122</v>
      </c>
      <c r="BS3628" s="1" t="s">
        <v>111</v>
      </c>
      <c r="BT3628" s="34" t="s">
        <v>12705</v>
      </c>
      <c r="BU3628" s="34" t="s">
        <v>12706</v>
      </c>
      <c r="BW3628" s="34" t="s">
        <v>12707</v>
      </c>
      <c r="BZ3628" s="2" t="s">
        <v>232</v>
      </c>
      <c r="CA3628" s="2">
        <v>2</v>
      </c>
      <c r="CB3628" s="1" t="s">
        <v>319</v>
      </c>
      <c r="CC3628" s="2" t="s">
        <v>113</v>
      </c>
      <c r="CD3628" s="1" t="b">
        <f t="shared" si="1923"/>
        <v>0</v>
      </c>
      <c r="CE3628" s="1" t="b">
        <f t="shared" si="1924"/>
        <v>0</v>
      </c>
      <c r="CF3628" s="1" t="b">
        <f t="shared" si="1905"/>
        <v>0</v>
      </c>
      <c r="CG3628" s="1" t="b">
        <f t="shared" si="1906"/>
        <v>0</v>
      </c>
      <c r="CH3628" s="1" t="b">
        <f t="shared" si="1907"/>
        <v>0</v>
      </c>
      <c r="CI3628" s="1" t="b">
        <f t="shared" si="1908"/>
        <v>0</v>
      </c>
      <c r="CJ3628" s="1" t="b">
        <f t="shared" si="1909"/>
        <v>0</v>
      </c>
      <c r="CK3628" s="1" t="b">
        <f t="shared" si="1910"/>
        <v>1</v>
      </c>
      <c r="CL3628" s="1" t="b">
        <f t="shared" si="1911"/>
        <v>0</v>
      </c>
      <c r="CM3628" s="1" t="b">
        <f t="shared" si="1912"/>
        <v>0</v>
      </c>
      <c r="CN3628" s="1" t="b">
        <f t="shared" si="1913"/>
        <v>0</v>
      </c>
      <c r="CO3628" s="2" t="b">
        <f t="shared" si="1914"/>
        <v>0</v>
      </c>
      <c r="CP3628" s="2" t="b">
        <f t="shared" si="1915"/>
        <v>0</v>
      </c>
      <c r="CQ3628" s="2" t="b">
        <f t="shared" si="1916"/>
        <v>0</v>
      </c>
      <c r="CR3628" s="6" t="str">
        <f t="shared" si="1917"/>
        <v>Female</v>
      </c>
      <c r="CS3628" s="7">
        <f t="shared" si="1918"/>
        <v>1</v>
      </c>
      <c r="CT3628" s="7">
        <f t="shared" si="1919"/>
        <v>0</v>
      </c>
      <c r="CU3628" s="7">
        <f t="shared" si="1920"/>
        <v>0</v>
      </c>
      <c r="CV3628" s="7">
        <f t="shared" si="1921"/>
        <v>1</v>
      </c>
    </row>
    <row r="3629" spans="2:100" ht="101.5" x14ac:dyDescent="0.35">
      <c r="B3629" s="1" t="s">
        <v>13809</v>
      </c>
      <c r="C3629" s="9">
        <v>44791</v>
      </c>
      <c r="D3629" s="10" t="s">
        <v>13809</v>
      </c>
      <c r="E3629" s="1">
        <v>49</v>
      </c>
      <c r="F3629" s="1" t="s">
        <v>108</v>
      </c>
      <c r="G3629" s="1" t="s">
        <v>13809</v>
      </c>
      <c r="H3629" s="1" t="s">
        <v>13809</v>
      </c>
      <c r="I3629" s="9">
        <v>44183</v>
      </c>
      <c r="J3629" s="2" t="s">
        <v>109</v>
      </c>
      <c r="K3629" s="2" t="s">
        <v>13809</v>
      </c>
      <c r="L3629" s="9">
        <v>44203</v>
      </c>
      <c r="M3629" s="2" t="s">
        <v>109</v>
      </c>
      <c r="N3629" s="2" t="s">
        <v>13809</v>
      </c>
      <c r="O3629" s="2" t="s">
        <v>110</v>
      </c>
      <c r="P3629" s="2" t="s">
        <v>111</v>
      </c>
      <c r="S3629" s="2" t="s">
        <v>112</v>
      </c>
      <c r="T3629" s="2" t="s">
        <v>111</v>
      </c>
      <c r="U3629" s="2" t="b">
        <f t="shared" si="1922"/>
        <v>1</v>
      </c>
      <c r="V3629" s="2" t="s">
        <v>126</v>
      </c>
      <c r="W3629" s="1" t="s">
        <v>112</v>
      </c>
      <c r="X3629" s="1" t="s">
        <v>138</v>
      </c>
      <c r="Y3629" s="2" t="s">
        <v>111</v>
      </c>
      <c r="AF3629" s="1" t="s">
        <v>111</v>
      </c>
      <c r="AH3629" s="1" t="s">
        <v>193</v>
      </c>
      <c r="AI3629" s="1" t="s">
        <v>12708</v>
      </c>
      <c r="AJ3629" s="1" t="s">
        <v>115</v>
      </c>
      <c r="AK3629" s="1" t="s">
        <v>129</v>
      </c>
      <c r="AO3629" s="1" t="s">
        <v>195</v>
      </c>
      <c r="BJ3629" s="1" t="s">
        <v>112</v>
      </c>
      <c r="BK3629" s="1" t="s">
        <v>112</v>
      </c>
      <c r="BL3629" s="1" t="s">
        <v>12709</v>
      </c>
      <c r="BQ3629" s="1" t="s">
        <v>121</v>
      </c>
      <c r="BR3629" s="1" t="s">
        <v>122</v>
      </c>
      <c r="BS3629" s="1" t="s">
        <v>111</v>
      </c>
      <c r="BT3629" s="34" t="s">
        <v>12710</v>
      </c>
      <c r="BU3629" s="34" t="s">
        <v>158</v>
      </c>
      <c r="BV3629" s="9">
        <v>44810</v>
      </c>
      <c r="BW3629" s="34" t="s">
        <v>15333</v>
      </c>
      <c r="BZ3629" s="2" t="s">
        <v>162</v>
      </c>
      <c r="CB3629" s="1" t="s">
        <v>2439</v>
      </c>
      <c r="CD3629" s="1" t="b">
        <f t="shared" si="1923"/>
        <v>0</v>
      </c>
      <c r="CE3629" s="1" t="b">
        <f t="shared" si="1924"/>
        <v>0</v>
      </c>
      <c r="CF3629" s="1" t="b">
        <f t="shared" si="1905"/>
        <v>0</v>
      </c>
      <c r="CG3629" s="1" t="b">
        <f t="shared" si="1906"/>
        <v>0</v>
      </c>
      <c r="CH3629" s="1" t="b">
        <f t="shared" si="1907"/>
        <v>0</v>
      </c>
      <c r="CI3629" s="1" t="b">
        <f t="shared" si="1908"/>
        <v>0</v>
      </c>
      <c r="CJ3629" s="1" t="b">
        <f t="shared" si="1909"/>
        <v>0</v>
      </c>
      <c r="CK3629" s="1" t="b">
        <f t="shared" si="1910"/>
        <v>0</v>
      </c>
      <c r="CL3629" s="1" t="b">
        <f t="shared" si="1911"/>
        <v>1</v>
      </c>
      <c r="CM3629" s="1" t="b">
        <f t="shared" si="1912"/>
        <v>0</v>
      </c>
      <c r="CN3629" s="1" t="b">
        <f t="shared" si="1913"/>
        <v>0</v>
      </c>
      <c r="CO3629" s="2" t="b">
        <f t="shared" si="1914"/>
        <v>0</v>
      </c>
      <c r="CP3629" s="2" t="b">
        <f t="shared" si="1915"/>
        <v>0</v>
      </c>
      <c r="CQ3629" s="2" t="b">
        <f t="shared" si="1916"/>
        <v>0</v>
      </c>
      <c r="CR3629" s="6" t="str">
        <f t="shared" si="1917"/>
        <v>Female</v>
      </c>
      <c r="CS3629" s="7">
        <f t="shared" si="1918"/>
        <v>1</v>
      </c>
      <c r="CT3629" s="7">
        <f t="shared" si="1919"/>
        <v>0</v>
      </c>
      <c r="CU3629" s="7">
        <f t="shared" si="1920"/>
        <v>0</v>
      </c>
      <c r="CV3629" s="7">
        <f t="shared" si="1921"/>
        <v>1</v>
      </c>
    </row>
    <row r="3630" spans="2:100" ht="130.5" x14ac:dyDescent="0.35">
      <c r="B3630" s="1" t="s">
        <v>13809</v>
      </c>
      <c r="C3630" s="9">
        <v>44792</v>
      </c>
      <c r="D3630" s="10" t="s">
        <v>13809</v>
      </c>
      <c r="E3630" s="1">
        <v>72</v>
      </c>
      <c r="F3630" s="1" t="s">
        <v>108</v>
      </c>
      <c r="G3630" s="1" t="s">
        <v>13809</v>
      </c>
      <c r="H3630" s="1" t="s">
        <v>13809</v>
      </c>
      <c r="I3630" s="9">
        <v>44250</v>
      </c>
      <c r="J3630" s="2" t="s">
        <v>109</v>
      </c>
      <c r="K3630" s="2" t="s">
        <v>13809</v>
      </c>
      <c r="L3630" s="9">
        <v>44271</v>
      </c>
      <c r="M3630" s="2" t="s">
        <v>109</v>
      </c>
      <c r="N3630" s="2" t="s">
        <v>13809</v>
      </c>
      <c r="O3630" s="2" t="s">
        <v>110</v>
      </c>
      <c r="P3630" s="2" t="s">
        <v>111</v>
      </c>
      <c r="S3630" s="2" t="s">
        <v>111</v>
      </c>
      <c r="T3630" s="2" t="s">
        <v>112</v>
      </c>
      <c r="U3630" s="2" t="b">
        <f t="shared" si="1922"/>
        <v>1</v>
      </c>
      <c r="V3630" s="2" t="s">
        <v>113</v>
      </c>
      <c r="W3630" s="1" t="s">
        <v>112</v>
      </c>
      <c r="X3630" s="1" t="s">
        <v>138</v>
      </c>
      <c r="Y3630" s="2" t="s">
        <v>112</v>
      </c>
      <c r="Z3630" s="2" t="s">
        <v>111</v>
      </c>
      <c r="AA3630" s="2" t="s">
        <v>111</v>
      </c>
      <c r="AB3630" s="2">
        <v>24</v>
      </c>
      <c r="AC3630" s="1" t="s">
        <v>111</v>
      </c>
      <c r="AF3630" s="1" t="s">
        <v>111</v>
      </c>
      <c r="AJ3630" s="1" t="s">
        <v>115</v>
      </c>
      <c r="AK3630" s="1" t="s">
        <v>129</v>
      </c>
      <c r="AO3630" s="1" t="s">
        <v>117</v>
      </c>
      <c r="AS3630" s="1" t="s">
        <v>229</v>
      </c>
      <c r="AU3630" s="1" t="s">
        <v>119</v>
      </c>
      <c r="AX3630" s="12">
        <v>0.48</v>
      </c>
      <c r="AZ3630" s="1" t="s">
        <v>120</v>
      </c>
      <c r="BA3630" s="1" t="s">
        <v>12711</v>
      </c>
      <c r="BG3630" s="1" t="s">
        <v>12712</v>
      </c>
      <c r="BH3630" s="1">
        <v>19.2</v>
      </c>
      <c r="BJ3630" s="1" t="s">
        <v>112</v>
      </c>
      <c r="BK3630" s="1" t="s">
        <v>112</v>
      </c>
      <c r="BL3630" s="1" t="s">
        <v>226</v>
      </c>
      <c r="BQ3630" s="1" t="s">
        <v>121</v>
      </c>
      <c r="BR3630" s="1" t="s">
        <v>122</v>
      </c>
      <c r="BS3630" s="1" t="s">
        <v>112</v>
      </c>
      <c r="BU3630" s="34" t="s">
        <v>12713</v>
      </c>
      <c r="BV3630" s="9">
        <v>44797</v>
      </c>
      <c r="BW3630" s="34" t="s">
        <v>12714</v>
      </c>
      <c r="BY3630" s="2" t="s">
        <v>174</v>
      </c>
      <c r="BZ3630" s="2" t="s">
        <v>124</v>
      </c>
      <c r="CA3630" s="2">
        <v>4</v>
      </c>
      <c r="CB3630" s="1" t="s">
        <v>293</v>
      </c>
      <c r="CC3630" s="2" t="s">
        <v>113</v>
      </c>
      <c r="CD3630" s="1" t="b">
        <f t="shared" si="1923"/>
        <v>0</v>
      </c>
      <c r="CE3630" s="1" t="b">
        <f t="shared" si="1924"/>
        <v>0</v>
      </c>
      <c r="CF3630" s="1" t="b">
        <f t="shared" si="1905"/>
        <v>0</v>
      </c>
      <c r="CG3630" s="1" t="b">
        <f t="shared" si="1906"/>
        <v>0</v>
      </c>
      <c r="CH3630" s="1" t="b">
        <f t="shared" si="1907"/>
        <v>0</v>
      </c>
      <c r="CI3630" s="1" t="b">
        <f t="shared" si="1908"/>
        <v>0</v>
      </c>
      <c r="CJ3630" s="1" t="b">
        <f t="shared" si="1909"/>
        <v>0</v>
      </c>
      <c r="CK3630" s="1" t="b">
        <f t="shared" si="1910"/>
        <v>0</v>
      </c>
      <c r="CL3630" s="1" t="b">
        <f t="shared" si="1911"/>
        <v>0</v>
      </c>
      <c r="CM3630" s="1" t="b">
        <f t="shared" si="1912"/>
        <v>0</v>
      </c>
      <c r="CN3630" s="1" t="b">
        <f t="shared" si="1913"/>
        <v>1</v>
      </c>
      <c r="CO3630" s="2" t="b">
        <f t="shared" si="1914"/>
        <v>0</v>
      </c>
      <c r="CP3630" s="2" t="b">
        <f t="shared" si="1915"/>
        <v>0</v>
      </c>
      <c r="CQ3630" s="2" t="b">
        <f t="shared" si="1916"/>
        <v>0</v>
      </c>
      <c r="CR3630" s="6" t="str">
        <f t="shared" si="1917"/>
        <v>Female</v>
      </c>
      <c r="CS3630" s="7">
        <f t="shared" si="1918"/>
        <v>1</v>
      </c>
      <c r="CT3630" s="7">
        <f t="shared" si="1919"/>
        <v>0</v>
      </c>
      <c r="CU3630" s="7">
        <f t="shared" si="1920"/>
        <v>0</v>
      </c>
      <c r="CV3630" s="7">
        <f t="shared" si="1921"/>
        <v>1</v>
      </c>
    </row>
    <row r="3631" spans="2:100" ht="246.5" x14ac:dyDescent="0.35">
      <c r="B3631" s="1" t="s">
        <v>13809</v>
      </c>
      <c r="C3631" s="9">
        <v>44793</v>
      </c>
      <c r="D3631" s="10" t="s">
        <v>13809</v>
      </c>
      <c r="E3631" s="1">
        <v>42</v>
      </c>
      <c r="F3631" s="1" t="s">
        <v>127</v>
      </c>
      <c r="G3631" s="1" t="s">
        <v>13809</v>
      </c>
      <c r="H3631" s="1" t="s">
        <v>13809</v>
      </c>
      <c r="I3631" s="9">
        <v>44088</v>
      </c>
      <c r="J3631" s="2" t="s">
        <v>128</v>
      </c>
      <c r="K3631" s="2" t="s">
        <v>13809</v>
      </c>
      <c r="L3631" s="9">
        <v>44116</v>
      </c>
      <c r="M3631" s="2" t="s">
        <v>128</v>
      </c>
      <c r="N3631" s="2" t="s">
        <v>13809</v>
      </c>
      <c r="O3631" s="2" t="s">
        <v>110</v>
      </c>
      <c r="P3631" s="2" t="s">
        <v>111</v>
      </c>
      <c r="S3631" s="2" t="s">
        <v>112</v>
      </c>
      <c r="T3631" s="2" t="s">
        <v>111</v>
      </c>
      <c r="U3631" s="2" t="b">
        <f t="shared" si="1922"/>
        <v>1</v>
      </c>
      <c r="V3631" s="2" t="s">
        <v>113</v>
      </c>
      <c r="W3631" s="1" t="s">
        <v>112</v>
      </c>
      <c r="X3631" s="1" t="s">
        <v>114</v>
      </c>
      <c r="Y3631" s="2" t="s">
        <v>112</v>
      </c>
      <c r="Z3631" s="2" t="s">
        <v>111</v>
      </c>
      <c r="AA3631" s="2" t="s">
        <v>111</v>
      </c>
      <c r="AB3631" s="5">
        <v>3</v>
      </c>
      <c r="AC3631" s="1" t="s">
        <v>111</v>
      </c>
      <c r="AF3631" s="1" t="s">
        <v>111</v>
      </c>
      <c r="AH3631" s="1" t="s">
        <v>193</v>
      </c>
      <c r="AI3631" s="1" t="s">
        <v>12715</v>
      </c>
      <c r="AJ3631" s="1" t="s">
        <v>115</v>
      </c>
      <c r="AK3631" s="1" t="s">
        <v>211</v>
      </c>
      <c r="AN3631" s="1" t="s">
        <v>12716</v>
      </c>
      <c r="AO3631" s="1" t="s">
        <v>195</v>
      </c>
      <c r="AS3631" s="1" t="s">
        <v>140</v>
      </c>
      <c r="AU3631" s="1" t="s">
        <v>238</v>
      </c>
      <c r="AX3631" s="1">
        <v>65</v>
      </c>
      <c r="AZ3631" s="1" t="s">
        <v>179</v>
      </c>
      <c r="BA3631" s="1" t="s">
        <v>12717</v>
      </c>
      <c r="BG3631" s="1" t="s">
        <v>12718</v>
      </c>
      <c r="BJ3631" s="1" t="s">
        <v>112</v>
      </c>
      <c r="BK3631" s="1" t="s">
        <v>112</v>
      </c>
      <c r="BL3631" s="1" t="s">
        <v>9184</v>
      </c>
      <c r="BM3631" s="1" t="s">
        <v>422</v>
      </c>
      <c r="BQ3631" s="1" t="s">
        <v>121</v>
      </c>
      <c r="BR3631" s="1" t="s">
        <v>122</v>
      </c>
      <c r="BS3631" s="1" t="s">
        <v>112</v>
      </c>
      <c r="BU3631" s="34" t="s">
        <v>12719</v>
      </c>
      <c r="BV3631" s="9">
        <v>44810</v>
      </c>
      <c r="BW3631" s="34" t="s">
        <v>12720</v>
      </c>
      <c r="BY3631" s="2" t="s">
        <v>156</v>
      </c>
      <c r="BZ3631" s="2" t="s">
        <v>124</v>
      </c>
      <c r="CA3631" s="2">
        <v>3</v>
      </c>
      <c r="CB3631" s="1" t="s">
        <v>199</v>
      </c>
      <c r="CC3631" s="2" t="s">
        <v>126</v>
      </c>
      <c r="CD3631" s="1" t="b">
        <f t="shared" si="1923"/>
        <v>0</v>
      </c>
      <c r="CE3631" s="1" t="b">
        <f t="shared" si="1924"/>
        <v>0</v>
      </c>
      <c r="CF3631" s="1" t="b">
        <f t="shared" si="1905"/>
        <v>0</v>
      </c>
      <c r="CG3631" s="1" t="b">
        <f t="shared" si="1906"/>
        <v>0</v>
      </c>
      <c r="CH3631" s="1" t="b">
        <f t="shared" si="1907"/>
        <v>0</v>
      </c>
      <c r="CI3631" s="1" t="b">
        <f t="shared" si="1908"/>
        <v>0</v>
      </c>
      <c r="CJ3631" s="1" t="b">
        <f t="shared" si="1909"/>
        <v>0</v>
      </c>
      <c r="CK3631" s="1" t="b">
        <f t="shared" si="1910"/>
        <v>0</v>
      </c>
      <c r="CL3631" s="1" t="b">
        <f t="shared" si="1911"/>
        <v>1</v>
      </c>
      <c r="CM3631" s="1" t="b">
        <f t="shared" si="1912"/>
        <v>0</v>
      </c>
      <c r="CN3631" s="1" t="b">
        <f t="shared" si="1913"/>
        <v>0</v>
      </c>
      <c r="CO3631" s="2" t="b">
        <f t="shared" si="1914"/>
        <v>1</v>
      </c>
      <c r="CP3631" s="2" t="b">
        <f t="shared" si="1915"/>
        <v>1</v>
      </c>
      <c r="CQ3631" s="2" t="b">
        <f t="shared" si="1916"/>
        <v>0</v>
      </c>
      <c r="CR3631" s="6" t="str">
        <f t="shared" si="1917"/>
        <v>Male</v>
      </c>
      <c r="CS3631" s="7">
        <f t="shared" si="1918"/>
        <v>0</v>
      </c>
      <c r="CT3631" s="7">
        <f t="shared" si="1919"/>
        <v>1</v>
      </c>
      <c r="CU3631" s="7">
        <f t="shared" si="1920"/>
        <v>0</v>
      </c>
      <c r="CV3631" s="7">
        <f t="shared" si="1921"/>
        <v>0</v>
      </c>
    </row>
    <row r="3632" spans="2:100" ht="159.5" x14ac:dyDescent="0.35">
      <c r="B3632" s="1" t="s">
        <v>13809</v>
      </c>
      <c r="C3632" s="9">
        <v>44797</v>
      </c>
      <c r="D3632" s="10" t="s">
        <v>13809</v>
      </c>
      <c r="E3632" s="1">
        <v>46</v>
      </c>
      <c r="F3632" s="1" t="s">
        <v>108</v>
      </c>
      <c r="G3632" s="1" t="s">
        <v>13809</v>
      </c>
      <c r="H3632" s="1" t="s">
        <v>13809</v>
      </c>
      <c r="I3632" s="9">
        <v>44415</v>
      </c>
      <c r="J3632" s="2" t="s">
        <v>109</v>
      </c>
      <c r="K3632" s="2" t="s">
        <v>13809</v>
      </c>
      <c r="L3632" s="9">
        <v>44436</v>
      </c>
      <c r="M3632" s="2" t="s">
        <v>109</v>
      </c>
      <c r="N3632" s="2" t="s">
        <v>13809</v>
      </c>
      <c r="O3632" s="2" t="s">
        <v>110</v>
      </c>
      <c r="P3632" s="2" t="s">
        <v>111</v>
      </c>
      <c r="S3632" s="2" t="s">
        <v>111</v>
      </c>
      <c r="T3632" s="2" t="s">
        <v>112</v>
      </c>
      <c r="U3632" s="2" t="b">
        <f t="shared" si="1922"/>
        <v>1</v>
      </c>
      <c r="V3632" s="2" t="s">
        <v>126</v>
      </c>
      <c r="W3632" s="1" t="s">
        <v>112</v>
      </c>
      <c r="X3632" s="1" t="s">
        <v>138</v>
      </c>
      <c r="Y3632" s="2" t="s">
        <v>111</v>
      </c>
      <c r="AF3632" s="1" t="s">
        <v>112</v>
      </c>
      <c r="AG3632" s="1" t="s">
        <v>110</v>
      </c>
      <c r="AH3632" s="1" t="s">
        <v>193</v>
      </c>
      <c r="AI3632" s="1" t="s">
        <v>12721</v>
      </c>
      <c r="AJ3632" s="1" t="s">
        <v>115</v>
      </c>
      <c r="AK3632" s="1" t="s">
        <v>291</v>
      </c>
      <c r="AN3632" s="1" t="s">
        <v>12722</v>
      </c>
      <c r="AO3632" s="1" t="s">
        <v>166</v>
      </c>
      <c r="BJ3632" s="1" t="s">
        <v>112</v>
      </c>
      <c r="BK3632" s="1" t="s">
        <v>112</v>
      </c>
      <c r="BL3632" s="1" t="s">
        <v>180</v>
      </c>
      <c r="BM3632" s="1" t="s">
        <v>355</v>
      </c>
      <c r="BQ3632" s="1" t="s">
        <v>121</v>
      </c>
      <c r="BR3632" s="1" t="s">
        <v>122</v>
      </c>
      <c r="BU3632" s="34" t="s">
        <v>14080</v>
      </c>
      <c r="BV3632" s="9">
        <v>44799</v>
      </c>
      <c r="BW3632" s="34" t="s">
        <v>15334</v>
      </c>
      <c r="BY3632" s="2" t="s">
        <v>153</v>
      </c>
      <c r="BZ3632" s="2" t="s">
        <v>162</v>
      </c>
      <c r="CB3632" s="1" t="s">
        <v>224</v>
      </c>
      <c r="CD3632" s="1" t="b">
        <f t="shared" si="1923"/>
        <v>0</v>
      </c>
      <c r="CE3632" s="1" t="b">
        <f t="shared" si="1924"/>
        <v>0</v>
      </c>
      <c r="CF3632" s="1" t="b">
        <f t="shared" si="1905"/>
        <v>0</v>
      </c>
      <c r="CG3632" s="1" t="b">
        <f t="shared" si="1906"/>
        <v>0</v>
      </c>
      <c r="CH3632" s="1" t="b">
        <f t="shared" si="1907"/>
        <v>0</v>
      </c>
      <c r="CI3632" s="1" t="b">
        <f t="shared" si="1908"/>
        <v>0</v>
      </c>
      <c r="CJ3632" s="1" t="b">
        <f t="shared" si="1909"/>
        <v>0</v>
      </c>
      <c r="CK3632" s="1" t="b">
        <f t="shared" si="1910"/>
        <v>0</v>
      </c>
      <c r="CL3632" s="1" t="b">
        <f t="shared" si="1911"/>
        <v>1</v>
      </c>
      <c r="CM3632" s="1" t="b">
        <f t="shared" si="1912"/>
        <v>0</v>
      </c>
      <c r="CN3632" s="1" t="b">
        <f t="shared" si="1913"/>
        <v>0</v>
      </c>
      <c r="CO3632" s="2" t="b">
        <f t="shared" si="1914"/>
        <v>0</v>
      </c>
      <c r="CP3632" s="2" t="b">
        <f t="shared" si="1915"/>
        <v>0</v>
      </c>
      <c r="CQ3632" s="2" t="b">
        <f t="shared" si="1916"/>
        <v>0</v>
      </c>
      <c r="CR3632" s="6" t="str">
        <f t="shared" si="1917"/>
        <v>Female</v>
      </c>
      <c r="CS3632" s="7">
        <f t="shared" si="1918"/>
        <v>1</v>
      </c>
      <c r="CT3632" s="7">
        <f t="shared" si="1919"/>
        <v>0</v>
      </c>
      <c r="CU3632" s="7">
        <f t="shared" si="1920"/>
        <v>0</v>
      </c>
      <c r="CV3632" s="7">
        <f t="shared" si="1921"/>
        <v>1</v>
      </c>
    </row>
    <row r="3633" spans="2:100" ht="348" x14ac:dyDescent="0.35">
      <c r="B3633" s="1" t="s">
        <v>13809</v>
      </c>
      <c r="C3633" s="9">
        <v>44797</v>
      </c>
      <c r="D3633" s="10" t="s">
        <v>13809</v>
      </c>
      <c r="E3633" s="1">
        <v>19</v>
      </c>
      <c r="F3633" s="1" t="s">
        <v>108</v>
      </c>
      <c r="G3633" s="1" t="s">
        <v>13809</v>
      </c>
      <c r="H3633" s="1" t="s">
        <v>13809</v>
      </c>
      <c r="I3633" s="9">
        <v>44684</v>
      </c>
      <c r="J3633" s="2" t="s">
        <v>128</v>
      </c>
      <c r="K3633" s="2" t="s">
        <v>13809</v>
      </c>
      <c r="N3633" s="2" t="s">
        <v>13809</v>
      </c>
      <c r="O3633" s="2" t="s">
        <v>110</v>
      </c>
      <c r="P3633" s="2" t="s">
        <v>111</v>
      </c>
      <c r="S3633" s="2" t="s">
        <v>112</v>
      </c>
      <c r="T3633" s="2" t="s">
        <v>111</v>
      </c>
      <c r="U3633" s="2" t="b">
        <f t="shared" si="1922"/>
        <v>1</v>
      </c>
      <c r="V3633" s="2" t="s">
        <v>113</v>
      </c>
      <c r="W3633" s="1" t="s">
        <v>111</v>
      </c>
      <c r="Y3633" s="2" t="s">
        <v>112</v>
      </c>
      <c r="Z3633" s="2" t="s">
        <v>112</v>
      </c>
      <c r="AB3633" s="2">
        <v>34</v>
      </c>
      <c r="AC3633" s="1" t="s">
        <v>111</v>
      </c>
      <c r="AF3633" s="1" t="s">
        <v>111</v>
      </c>
      <c r="AJ3633" s="1" t="s">
        <v>115</v>
      </c>
      <c r="AK3633" s="1" t="s">
        <v>194</v>
      </c>
      <c r="AN3633" s="1" t="s">
        <v>13378</v>
      </c>
      <c r="AO3633" s="1" t="s">
        <v>166</v>
      </c>
      <c r="AS3633" s="1" t="s">
        <v>229</v>
      </c>
      <c r="AU3633" s="1" t="s">
        <v>132</v>
      </c>
      <c r="AZ3633" s="1" t="s">
        <v>155</v>
      </c>
      <c r="BA3633" s="1" t="s">
        <v>13379</v>
      </c>
      <c r="BJ3633" s="1" t="s">
        <v>111</v>
      </c>
      <c r="BN3633" s="1" t="s">
        <v>112</v>
      </c>
      <c r="BO3633" s="1" t="s">
        <v>148</v>
      </c>
      <c r="BP3633" s="1" t="s">
        <v>13380</v>
      </c>
      <c r="BQ3633" s="1" t="s">
        <v>121</v>
      </c>
      <c r="BR3633" s="1" t="s">
        <v>122</v>
      </c>
      <c r="BS3633" s="1" t="s">
        <v>112</v>
      </c>
      <c r="BU3633" s="34" t="s">
        <v>13381</v>
      </c>
      <c r="BV3633" s="9">
        <v>44797</v>
      </c>
      <c r="BW3633" s="34" t="s">
        <v>15335</v>
      </c>
      <c r="BY3633" s="2" t="s">
        <v>156</v>
      </c>
      <c r="BZ3633" s="2" t="s">
        <v>124</v>
      </c>
      <c r="CA3633" s="2">
        <v>1</v>
      </c>
      <c r="CB3633" s="1" t="s">
        <v>4465</v>
      </c>
      <c r="CC3633" s="2" t="s">
        <v>126</v>
      </c>
      <c r="CD3633" s="1" t="b">
        <f t="shared" si="1923"/>
        <v>1</v>
      </c>
      <c r="CE3633" s="1" t="b">
        <f t="shared" si="1924"/>
        <v>0</v>
      </c>
      <c r="CF3633" s="1" t="b">
        <f t="shared" si="1905"/>
        <v>0</v>
      </c>
      <c r="CG3633" s="1" t="b">
        <f t="shared" si="1906"/>
        <v>0</v>
      </c>
      <c r="CH3633" s="1" t="b">
        <f t="shared" si="1907"/>
        <v>0</v>
      </c>
      <c r="CI3633" s="1" t="b">
        <f t="shared" si="1908"/>
        <v>1</v>
      </c>
      <c r="CJ3633" s="1" t="b">
        <f t="shared" si="1909"/>
        <v>0</v>
      </c>
      <c r="CK3633" s="1" t="b">
        <f t="shared" si="1910"/>
        <v>0</v>
      </c>
      <c r="CL3633" s="1" t="b">
        <f t="shared" si="1911"/>
        <v>0</v>
      </c>
      <c r="CM3633" s="1" t="b">
        <f t="shared" si="1912"/>
        <v>0</v>
      </c>
      <c r="CN3633" s="1" t="b">
        <f t="shared" si="1913"/>
        <v>0</v>
      </c>
      <c r="CO3633" s="2" t="b">
        <f t="shared" si="1914"/>
        <v>0</v>
      </c>
      <c r="CP3633" s="2" t="b">
        <f t="shared" si="1915"/>
        <v>0</v>
      </c>
      <c r="CQ3633" s="2" t="b">
        <f t="shared" si="1916"/>
        <v>0</v>
      </c>
      <c r="CR3633" s="6" t="str">
        <f t="shared" si="1917"/>
        <v>Female</v>
      </c>
      <c r="CS3633" s="7">
        <f t="shared" si="1918"/>
        <v>0</v>
      </c>
      <c r="CT3633" s="7">
        <f t="shared" si="1919"/>
        <v>1</v>
      </c>
      <c r="CU3633" s="7">
        <f t="shared" si="1920"/>
        <v>0</v>
      </c>
      <c r="CV3633" s="7">
        <f t="shared" si="1921"/>
        <v>0</v>
      </c>
    </row>
    <row r="3634" spans="2:100" ht="217.5" x14ac:dyDescent="0.35">
      <c r="B3634" s="1" t="s">
        <v>13809</v>
      </c>
      <c r="C3634" s="9">
        <v>44798</v>
      </c>
      <c r="D3634" s="10" t="s">
        <v>13809</v>
      </c>
      <c r="E3634" s="1">
        <v>58</v>
      </c>
      <c r="F3634" s="1" t="s">
        <v>127</v>
      </c>
      <c r="G3634" s="1" t="s">
        <v>13809</v>
      </c>
      <c r="H3634" s="1" t="s">
        <v>13809</v>
      </c>
      <c r="I3634" s="9">
        <v>44470</v>
      </c>
      <c r="J3634" s="2" t="s">
        <v>409</v>
      </c>
      <c r="K3634" s="2" t="s">
        <v>13809</v>
      </c>
      <c r="M3634" s="2" t="s">
        <v>163</v>
      </c>
      <c r="N3634" s="2" t="s">
        <v>13809</v>
      </c>
      <c r="O3634" s="2" t="s">
        <v>110</v>
      </c>
      <c r="P3634" s="2" t="s">
        <v>111</v>
      </c>
      <c r="S3634" s="2" t="s">
        <v>112</v>
      </c>
      <c r="T3634" s="2" t="s">
        <v>111</v>
      </c>
      <c r="U3634" s="2" t="b">
        <f t="shared" si="1922"/>
        <v>1</v>
      </c>
      <c r="V3634" s="2" t="s">
        <v>126</v>
      </c>
      <c r="W3634" s="1" t="s">
        <v>112</v>
      </c>
      <c r="X3634" s="1" t="s">
        <v>138</v>
      </c>
      <c r="Y3634" s="2" t="s">
        <v>111</v>
      </c>
      <c r="AH3634" s="1" t="s">
        <v>193</v>
      </c>
      <c r="AI3634" s="1" t="s">
        <v>12723</v>
      </c>
      <c r="AJ3634" s="1" t="s">
        <v>115</v>
      </c>
      <c r="AK3634" s="1" t="s">
        <v>201</v>
      </c>
      <c r="AN3634" s="1" t="s">
        <v>12206</v>
      </c>
      <c r="AO3634" s="1" t="s">
        <v>166</v>
      </c>
      <c r="AU3634" s="1" t="s">
        <v>197</v>
      </c>
      <c r="AZ3634" s="1" t="s">
        <v>141</v>
      </c>
      <c r="BC3634" s="1" t="s">
        <v>12724</v>
      </c>
      <c r="BG3634" s="1" t="s">
        <v>12725</v>
      </c>
      <c r="BJ3634" s="1" t="s">
        <v>112</v>
      </c>
      <c r="BK3634" s="1" t="s">
        <v>112</v>
      </c>
      <c r="BL3634" s="1" t="s">
        <v>361</v>
      </c>
      <c r="BM3634" s="1" t="s">
        <v>1850</v>
      </c>
      <c r="BQ3634" s="1" t="s">
        <v>121</v>
      </c>
      <c r="BR3634" s="1" t="s">
        <v>122</v>
      </c>
      <c r="BS3634" s="1" t="s">
        <v>111</v>
      </c>
      <c r="BT3634" s="34" t="s">
        <v>12726</v>
      </c>
      <c r="BU3634" s="34" t="s">
        <v>12727</v>
      </c>
      <c r="BV3634" s="9">
        <v>44819</v>
      </c>
      <c r="BW3634" s="34" t="s">
        <v>12728</v>
      </c>
      <c r="BY3634" s="2" t="s">
        <v>153</v>
      </c>
      <c r="BZ3634" s="2" t="s">
        <v>124</v>
      </c>
      <c r="CB3634" s="1" t="s">
        <v>207</v>
      </c>
      <c r="CD3634" s="1" t="b">
        <f t="shared" si="1923"/>
        <v>0</v>
      </c>
      <c r="CE3634" s="1" t="b">
        <f t="shared" si="1924"/>
        <v>0</v>
      </c>
      <c r="CF3634" s="1" t="b">
        <f t="shared" si="1905"/>
        <v>0</v>
      </c>
      <c r="CG3634" s="1" t="b">
        <f t="shared" si="1906"/>
        <v>0</v>
      </c>
      <c r="CH3634" s="1" t="b">
        <f t="shared" si="1907"/>
        <v>0</v>
      </c>
      <c r="CI3634" s="1" t="b">
        <f t="shared" si="1908"/>
        <v>0</v>
      </c>
      <c r="CJ3634" s="1" t="b">
        <f t="shared" si="1909"/>
        <v>0</v>
      </c>
      <c r="CK3634" s="1" t="b">
        <f t="shared" si="1910"/>
        <v>0</v>
      </c>
      <c r="CL3634" s="1" t="b">
        <f t="shared" si="1911"/>
        <v>0</v>
      </c>
      <c r="CM3634" s="1" t="b">
        <f t="shared" si="1912"/>
        <v>1</v>
      </c>
      <c r="CN3634" s="1" t="b">
        <f t="shared" si="1913"/>
        <v>0</v>
      </c>
      <c r="CO3634" s="2" t="b">
        <f t="shared" si="1914"/>
        <v>0</v>
      </c>
      <c r="CP3634" s="2" t="b">
        <f t="shared" si="1915"/>
        <v>0</v>
      </c>
      <c r="CQ3634" s="2" t="b">
        <f t="shared" si="1916"/>
        <v>0</v>
      </c>
      <c r="CR3634" s="6" t="str">
        <f t="shared" si="1917"/>
        <v>Male</v>
      </c>
      <c r="CS3634" s="7">
        <f t="shared" si="1918"/>
        <v>0</v>
      </c>
      <c r="CT3634" s="7">
        <f t="shared" si="1919"/>
        <v>0</v>
      </c>
      <c r="CU3634" s="7">
        <f t="shared" si="1920"/>
        <v>1</v>
      </c>
      <c r="CV3634" s="7">
        <f t="shared" si="1921"/>
        <v>0</v>
      </c>
    </row>
    <row r="3635" spans="2:100" ht="116" x14ac:dyDescent="0.35">
      <c r="B3635" s="1" t="s">
        <v>13809</v>
      </c>
      <c r="C3635" s="9">
        <v>44798</v>
      </c>
      <c r="D3635" s="10" t="s">
        <v>13809</v>
      </c>
      <c r="E3635" s="1">
        <v>56</v>
      </c>
      <c r="F3635" s="1" t="s">
        <v>108</v>
      </c>
      <c r="G3635" s="1" t="s">
        <v>13809</v>
      </c>
      <c r="H3635" s="1" t="s">
        <v>13809</v>
      </c>
      <c r="I3635" s="2" t="s">
        <v>183</v>
      </c>
      <c r="J3635" s="2" t="s">
        <v>109</v>
      </c>
      <c r="K3635" s="2" t="s">
        <v>13809</v>
      </c>
      <c r="L3635" s="9">
        <v>44413</v>
      </c>
      <c r="M3635" s="2" t="s">
        <v>109</v>
      </c>
      <c r="N3635" s="2" t="s">
        <v>13809</v>
      </c>
      <c r="O3635" s="2" t="s">
        <v>110</v>
      </c>
      <c r="P3635" s="2" t="s">
        <v>111</v>
      </c>
      <c r="S3635" s="2" t="s">
        <v>111</v>
      </c>
      <c r="T3635" s="2" t="s">
        <v>112</v>
      </c>
      <c r="U3635" s="2" t="b">
        <f t="shared" si="1922"/>
        <v>1</v>
      </c>
      <c r="V3635" s="2" t="s">
        <v>113</v>
      </c>
      <c r="W3635" s="1" t="s">
        <v>112</v>
      </c>
      <c r="X3635" s="1" t="s">
        <v>138</v>
      </c>
      <c r="Y3635" s="2" t="s">
        <v>111</v>
      </c>
      <c r="AF3635" s="1" t="s">
        <v>111</v>
      </c>
      <c r="AJ3635" s="1" t="s">
        <v>115</v>
      </c>
      <c r="AK3635" s="1" t="s">
        <v>194</v>
      </c>
      <c r="AN3635" s="1" t="s">
        <v>12729</v>
      </c>
      <c r="AO3635" s="1" t="s">
        <v>221</v>
      </c>
      <c r="AS3635" s="1" t="s">
        <v>957</v>
      </c>
      <c r="AZ3635" s="1" t="s">
        <v>320</v>
      </c>
      <c r="BG3635" s="1" t="s">
        <v>12730</v>
      </c>
      <c r="BH3635" s="1" t="s">
        <v>12731</v>
      </c>
      <c r="BJ3635" s="1" t="s">
        <v>111</v>
      </c>
      <c r="BN3635" s="1" t="s">
        <v>112</v>
      </c>
      <c r="BO3635" s="1" t="s">
        <v>148</v>
      </c>
      <c r="BP3635" s="1" t="s">
        <v>12732</v>
      </c>
      <c r="BQ3635" s="1" t="s">
        <v>121</v>
      </c>
      <c r="BR3635" s="1" t="s">
        <v>122</v>
      </c>
      <c r="BS3635" s="1" t="s">
        <v>112</v>
      </c>
      <c r="BU3635" s="34" t="s">
        <v>12733</v>
      </c>
      <c r="BV3635" s="9">
        <v>44802</v>
      </c>
      <c r="BW3635" s="34" t="s">
        <v>15336</v>
      </c>
      <c r="BY3635" s="2" t="s">
        <v>174</v>
      </c>
      <c r="BZ3635" s="2" t="s">
        <v>124</v>
      </c>
      <c r="CA3635" s="2">
        <v>2</v>
      </c>
      <c r="CB3635" s="1" t="s">
        <v>3271</v>
      </c>
      <c r="CC3635" s="2" t="s">
        <v>113</v>
      </c>
      <c r="CD3635" s="1" t="b">
        <f t="shared" si="1923"/>
        <v>0</v>
      </c>
      <c r="CE3635" s="1" t="b">
        <f t="shared" si="1924"/>
        <v>0</v>
      </c>
      <c r="CF3635" s="1" t="b">
        <f t="shared" si="1905"/>
        <v>0</v>
      </c>
      <c r="CG3635" s="1" t="b">
        <f t="shared" si="1906"/>
        <v>0</v>
      </c>
      <c r="CH3635" s="1" t="b">
        <f t="shared" si="1907"/>
        <v>0</v>
      </c>
      <c r="CI3635" s="1" t="b">
        <f t="shared" si="1908"/>
        <v>0</v>
      </c>
      <c r="CJ3635" s="1" t="b">
        <f t="shared" si="1909"/>
        <v>0</v>
      </c>
      <c r="CK3635" s="1" t="b">
        <f t="shared" si="1910"/>
        <v>0</v>
      </c>
      <c r="CL3635" s="1" t="b">
        <f t="shared" si="1911"/>
        <v>0</v>
      </c>
      <c r="CM3635" s="1" t="b">
        <f t="shared" si="1912"/>
        <v>1</v>
      </c>
      <c r="CN3635" s="1" t="b">
        <f t="shared" si="1913"/>
        <v>0</v>
      </c>
      <c r="CO3635" s="2" t="b">
        <f t="shared" si="1914"/>
        <v>0</v>
      </c>
      <c r="CP3635" s="2" t="b">
        <f t="shared" si="1915"/>
        <v>0</v>
      </c>
      <c r="CQ3635" s="2" t="b">
        <f t="shared" si="1916"/>
        <v>0</v>
      </c>
      <c r="CR3635" s="6" t="str">
        <f t="shared" si="1917"/>
        <v>Female</v>
      </c>
      <c r="CS3635" s="7">
        <f t="shared" si="1918"/>
        <v>1</v>
      </c>
      <c r="CT3635" s="7">
        <f t="shared" si="1919"/>
        <v>0</v>
      </c>
      <c r="CU3635" s="7">
        <f t="shared" si="1920"/>
        <v>0</v>
      </c>
      <c r="CV3635" s="7">
        <f t="shared" si="1921"/>
        <v>1</v>
      </c>
    </row>
    <row r="3636" spans="2:100" ht="409.5" x14ac:dyDescent="0.35">
      <c r="B3636" s="1" t="s">
        <v>13809</v>
      </c>
      <c r="C3636" s="9">
        <v>44802</v>
      </c>
      <c r="D3636" s="10" t="s">
        <v>13809</v>
      </c>
      <c r="E3636" s="1">
        <v>48</v>
      </c>
      <c r="F3636" s="1" t="s">
        <v>127</v>
      </c>
      <c r="G3636" s="1" t="s">
        <v>13809</v>
      </c>
      <c r="H3636" s="1" t="s">
        <v>13809</v>
      </c>
      <c r="I3636" s="9">
        <v>44270</v>
      </c>
      <c r="J3636" s="2" t="s">
        <v>109</v>
      </c>
      <c r="K3636" s="2" t="s">
        <v>13809</v>
      </c>
      <c r="L3636" s="9">
        <v>44303</v>
      </c>
      <c r="M3636" s="2" t="s">
        <v>109</v>
      </c>
      <c r="N3636" s="2" t="s">
        <v>13809</v>
      </c>
      <c r="O3636" s="2" t="s">
        <v>110</v>
      </c>
      <c r="P3636" s="2" t="s">
        <v>111</v>
      </c>
      <c r="S3636" s="2" t="s">
        <v>112</v>
      </c>
      <c r="T3636" s="2" t="s">
        <v>111</v>
      </c>
      <c r="U3636" s="2" t="b">
        <f t="shared" si="1922"/>
        <v>1</v>
      </c>
      <c r="V3636" s="2" t="s">
        <v>126</v>
      </c>
      <c r="W3636" s="1" t="s">
        <v>112</v>
      </c>
      <c r="X3636" s="1" t="s">
        <v>138</v>
      </c>
      <c r="Y3636" s="2" t="s">
        <v>111</v>
      </c>
      <c r="AF3636" s="1" t="s">
        <v>112</v>
      </c>
      <c r="AG3636" s="1" t="s">
        <v>138</v>
      </c>
      <c r="AH3636" s="1" t="s">
        <v>193</v>
      </c>
      <c r="AI3636" s="1" t="s">
        <v>12734</v>
      </c>
      <c r="AJ3636" s="1" t="s">
        <v>115</v>
      </c>
      <c r="AK3636" s="1" t="s">
        <v>194</v>
      </c>
      <c r="AN3636" s="1" t="s">
        <v>12735</v>
      </c>
      <c r="AO3636" s="1" t="s">
        <v>166</v>
      </c>
      <c r="AS3636" s="1" t="s">
        <v>229</v>
      </c>
      <c r="AU3636" s="1" t="s">
        <v>197</v>
      </c>
      <c r="AZ3636" s="1" t="s">
        <v>799</v>
      </c>
      <c r="BC3636" s="1" t="s">
        <v>12736</v>
      </c>
      <c r="BF3636" s="1" t="s">
        <v>12737</v>
      </c>
      <c r="BG3636" s="1" t="s">
        <v>12738</v>
      </c>
      <c r="BH3636" s="1" t="s">
        <v>11361</v>
      </c>
      <c r="BJ3636" s="1" t="s">
        <v>112</v>
      </c>
      <c r="BK3636" s="1" t="s">
        <v>112</v>
      </c>
      <c r="BL3636" s="1" t="s">
        <v>2508</v>
      </c>
      <c r="BM3636" s="1" t="s">
        <v>12739</v>
      </c>
      <c r="BQ3636" s="1" t="s">
        <v>121</v>
      </c>
      <c r="BR3636" s="1" t="s">
        <v>122</v>
      </c>
      <c r="BS3636" s="1" t="s">
        <v>112</v>
      </c>
      <c r="BU3636" s="34" t="s">
        <v>14081</v>
      </c>
      <c r="BV3636" s="9">
        <v>44847</v>
      </c>
      <c r="BW3636" s="34" t="s">
        <v>15337</v>
      </c>
      <c r="BY3636" s="2" t="s">
        <v>153</v>
      </c>
      <c r="BZ3636" s="2" t="s">
        <v>124</v>
      </c>
      <c r="CB3636" s="1" t="s">
        <v>394</v>
      </c>
      <c r="CD3636" s="1" t="b">
        <f t="shared" si="1923"/>
        <v>0</v>
      </c>
      <c r="CE3636" s="1" t="b">
        <f t="shared" si="1924"/>
        <v>0</v>
      </c>
      <c r="CF3636" s="1" t="b">
        <f t="shared" si="1905"/>
        <v>0</v>
      </c>
      <c r="CG3636" s="1" t="b">
        <f t="shared" si="1906"/>
        <v>0</v>
      </c>
      <c r="CH3636" s="1" t="b">
        <f t="shared" si="1907"/>
        <v>0</v>
      </c>
      <c r="CI3636" s="1" t="b">
        <f t="shared" si="1908"/>
        <v>0</v>
      </c>
      <c r="CJ3636" s="1" t="b">
        <f t="shared" si="1909"/>
        <v>0</v>
      </c>
      <c r="CK3636" s="1" t="b">
        <f t="shared" si="1910"/>
        <v>0</v>
      </c>
      <c r="CL3636" s="1" t="b">
        <f t="shared" si="1911"/>
        <v>1</v>
      </c>
      <c r="CM3636" s="1" t="b">
        <f t="shared" si="1912"/>
        <v>0</v>
      </c>
      <c r="CN3636" s="1" t="b">
        <f t="shared" si="1913"/>
        <v>0</v>
      </c>
      <c r="CO3636" s="2" t="b">
        <f t="shared" si="1914"/>
        <v>0</v>
      </c>
      <c r="CP3636" s="2" t="b">
        <f t="shared" si="1915"/>
        <v>0</v>
      </c>
      <c r="CQ3636" s="2" t="b">
        <f t="shared" si="1916"/>
        <v>0</v>
      </c>
      <c r="CR3636" s="6" t="str">
        <f t="shared" si="1917"/>
        <v>Male</v>
      </c>
      <c r="CS3636" s="7">
        <f t="shared" si="1918"/>
        <v>1</v>
      </c>
      <c r="CT3636" s="7">
        <f t="shared" si="1919"/>
        <v>0</v>
      </c>
      <c r="CU3636" s="7">
        <f t="shared" si="1920"/>
        <v>0</v>
      </c>
      <c r="CV3636" s="7">
        <f t="shared" si="1921"/>
        <v>1</v>
      </c>
    </row>
    <row r="3637" spans="2:100" ht="116" x14ac:dyDescent="0.35">
      <c r="B3637" s="1" t="s">
        <v>13809</v>
      </c>
      <c r="C3637" s="9">
        <v>44804</v>
      </c>
      <c r="D3637" s="10" t="s">
        <v>13809</v>
      </c>
      <c r="E3637" s="1">
        <v>66</v>
      </c>
      <c r="F3637" s="1" t="s">
        <v>127</v>
      </c>
      <c r="G3637" s="1" t="s">
        <v>13809</v>
      </c>
      <c r="H3637" s="1" t="s">
        <v>13809</v>
      </c>
      <c r="I3637" s="9">
        <v>44259</v>
      </c>
      <c r="J3637" s="2" t="s">
        <v>109</v>
      </c>
      <c r="K3637" s="2" t="s">
        <v>13809</v>
      </c>
      <c r="L3637" s="9">
        <v>44280</v>
      </c>
      <c r="M3637" s="2" t="s">
        <v>109</v>
      </c>
      <c r="N3637" s="2" t="s">
        <v>13809</v>
      </c>
      <c r="O3637" s="2" t="s">
        <v>110</v>
      </c>
      <c r="P3637" s="2" t="s">
        <v>111</v>
      </c>
      <c r="S3637" s="2" t="s">
        <v>112</v>
      </c>
      <c r="T3637" s="2" t="s">
        <v>112</v>
      </c>
      <c r="U3637" s="2" t="b">
        <f t="shared" si="1922"/>
        <v>1</v>
      </c>
      <c r="V3637" s="2" t="s">
        <v>113</v>
      </c>
      <c r="W3637" s="1" t="s">
        <v>112</v>
      </c>
      <c r="X3637" s="1" t="s">
        <v>110</v>
      </c>
      <c r="Y3637" s="2" t="s">
        <v>111</v>
      </c>
      <c r="AF3637" s="1" t="s">
        <v>111</v>
      </c>
      <c r="AJ3637" s="1" t="s">
        <v>115</v>
      </c>
      <c r="AK3637" s="1" t="s">
        <v>2847</v>
      </c>
      <c r="AO3637" s="1" t="s">
        <v>130</v>
      </c>
      <c r="AS3637" s="1" t="s">
        <v>12740</v>
      </c>
      <c r="AU3637" s="1" t="s">
        <v>238</v>
      </c>
      <c r="AX3637" s="12">
        <v>0.47</v>
      </c>
      <c r="AZ3637" s="1" t="s">
        <v>4065</v>
      </c>
      <c r="BH3637" s="1" t="s">
        <v>12741</v>
      </c>
      <c r="BJ3637" s="1" t="s">
        <v>111</v>
      </c>
      <c r="BN3637" s="1" t="s">
        <v>112</v>
      </c>
      <c r="BO3637" s="1" t="s">
        <v>234</v>
      </c>
      <c r="BP3637" s="1" t="s">
        <v>12742</v>
      </c>
      <c r="BQ3637" s="1" t="s">
        <v>121</v>
      </c>
      <c r="BR3637" s="1" t="s">
        <v>122</v>
      </c>
      <c r="BS3637" s="1" t="s">
        <v>111</v>
      </c>
      <c r="BT3637" s="34" t="s">
        <v>158</v>
      </c>
      <c r="BU3637" s="34" t="s">
        <v>158</v>
      </c>
      <c r="BV3637" s="9">
        <v>44853</v>
      </c>
      <c r="BW3637" s="34" t="s">
        <v>15338</v>
      </c>
      <c r="BZ3637" s="2" t="s">
        <v>162</v>
      </c>
      <c r="CA3637" s="2">
        <v>2</v>
      </c>
      <c r="CB3637" s="1" t="s">
        <v>417</v>
      </c>
      <c r="CC3637" s="2" t="s">
        <v>126</v>
      </c>
      <c r="CD3637" s="1" t="b">
        <f t="shared" si="1923"/>
        <v>0</v>
      </c>
      <c r="CE3637" s="1" t="b">
        <f t="shared" si="1924"/>
        <v>0</v>
      </c>
      <c r="CF3637" s="1" t="b">
        <f t="shared" si="1905"/>
        <v>0</v>
      </c>
      <c r="CG3637" s="1" t="b">
        <f t="shared" si="1906"/>
        <v>0</v>
      </c>
      <c r="CH3637" s="1" t="b">
        <f t="shared" si="1907"/>
        <v>0</v>
      </c>
      <c r="CI3637" s="1" t="b">
        <f t="shared" si="1908"/>
        <v>0</v>
      </c>
      <c r="CJ3637" s="1" t="b">
        <f t="shared" si="1909"/>
        <v>0</v>
      </c>
      <c r="CK3637" s="1" t="b">
        <f t="shared" si="1910"/>
        <v>0</v>
      </c>
      <c r="CL3637" s="1" t="b">
        <f t="shared" si="1911"/>
        <v>0</v>
      </c>
      <c r="CM3637" s="1" t="b">
        <f t="shared" si="1912"/>
        <v>0</v>
      </c>
      <c r="CN3637" s="1" t="b">
        <f t="shared" si="1913"/>
        <v>1</v>
      </c>
      <c r="CO3637" s="2" t="b">
        <f t="shared" si="1914"/>
        <v>0</v>
      </c>
      <c r="CP3637" s="2" t="b">
        <f t="shared" si="1915"/>
        <v>0</v>
      </c>
      <c r="CQ3637" s="2" t="b">
        <f t="shared" si="1916"/>
        <v>0</v>
      </c>
      <c r="CR3637" s="6" t="str">
        <f t="shared" si="1917"/>
        <v>Male</v>
      </c>
      <c r="CS3637" s="7">
        <f t="shared" si="1918"/>
        <v>1</v>
      </c>
      <c r="CT3637" s="7">
        <f t="shared" si="1919"/>
        <v>0</v>
      </c>
      <c r="CU3637" s="7">
        <f t="shared" si="1920"/>
        <v>0</v>
      </c>
      <c r="CV3637" s="7">
        <f t="shared" si="1921"/>
        <v>1</v>
      </c>
    </row>
    <row r="3638" spans="2:100" ht="290" x14ac:dyDescent="0.35">
      <c r="B3638" s="1" t="s">
        <v>13809</v>
      </c>
      <c r="C3638" s="9">
        <v>44808</v>
      </c>
      <c r="D3638" s="10" t="s">
        <v>13809</v>
      </c>
      <c r="E3638" s="1">
        <v>20</v>
      </c>
      <c r="F3638" s="1" t="s">
        <v>108</v>
      </c>
      <c r="G3638" s="1" t="s">
        <v>13809</v>
      </c>
      <c r="H3638" s="1" t="s">
        <v>13809</v>
      </c>
      <c r="I3638" s="2" t="s">
        <v>183</v>
      </c>
      <c r="J3638" s="2" t="s">
        <v>163</v>
      </c>
      <c r="K3638" s="2" t="s">
        <v>13809</v>
      </c>
      <c r="L3638" s="9">
        <v>44806</v>
      </c>
      <c r="M3638" s="2" t="s">
        <v>128</v>
      </c>
      <c r="N3638" s="2" t="s">
        <v>13809</v>
      </c>
      <c r="O3638" s="2" t="s">
        <v>110</v>
      </c>
      <c r="P3638" s="2" t="s">
        <v>111</v>
      </c>
      <c r="S3638" s="2" t="s">
        <v>112</v>
      </c>
      <c r="T3638" s="2" t="s">
        <v>111</v>
      </c>
      <c r="U3638" s="2" t="b">
        <f t="shared" si="1922"/>
        <v>1</v>
      </c>
      <c r="V3638" s="2" t="s">
        <v>113</v>
      </c>
      <c r="W3638" s="1" t="s">
        <v>111</v>
      </c>
      <c r="Y3638" s="2" t="s">
        <v>112</v>
      </c>
      <c r="Z3638" s="2" t="s">
        <v>111</v>
      </c>
      <c r="AA3638" s="2" t="s">
        <v>112</v>
      </c>
      <c r="AB3638" s="2">
        <v>0</v>
      </c>
      <c r="AC3638" s="1" t="s">
        <v>111</v>
      </c>
      <c r="AF3638" s="1" t="s">
        <v>111</v>
      </c>
      <c r="AJ3638" s="1" t="s">
        <v>115</v>
      </c>
      <c r="AK3638" s="1" t="s">
        <v>201</v>
      </c>
      <c r="AN3638" s="1" t="s">
        <v>13204</v>
      </c>
      <c r="AO3638" s="1" t="s">
        <v>166</v>
      </c>
      <c r="AS3638" s="1" t="s">
        <v>118</v>
      </c>
      <c r="AU3638" s="1" t="s">
        <v>132</v>
      </c>
      <c r="AZ3638" s="1" t="s">
        <v>395</v>
      </c>
      <c r="BA3638" s="1" t="s">
        <v>13205</v>
      </c>
      <c r="BF3638" s="1" t="s">
        <v>13206</v>
      </c>
      <c r="BG3638" s="1">
        <v>38.200000000000003</v>
      </c>
      <c r="BJ3638" s="1" t="s">
        <v>112</v>
      </c>
      <c r="BK3638" s="1" t="s">
        <v>112</v>
      </c>
      <c r="BL3638" s="1" t="s">
        <v>206</v>
      </c>
      <c r="BM3638" s="1" t="s">
        <v>13207</v>
      </c>
      <c r="BQ3638" s="1" t="s">
        <v>121</v>
      </c>
      <c r="BR3638" s="1" t="s">
        <v>122</v>
      </c>
      <c r="BS3638" s="1" t="s">
        <v>111</v>
      </c>
      <c r="BT3638" s="34" t="s">
        <v>5641</v>
      </c>
      <c r="BU3638" s="34" t="s">
        <v>13208</v>
      </c>
      <c r="BV3638" s="9">
        <v>44809</v>
      </c>
      <c r="BW3638" s="34" t="s">
        <v>15339</v>
      </c>
      <c r="BY3638" s="2" t="s">
        <v>174</v>
      </c>
      <c r="BZ3638" s="2" t="s">
        <v>124</v>
      </c>
      <c r="CA3638" s="2">
        <v>2</v>
      </c>
      <c r="CB3638" s="1" t="s">
        <v>210</v>
      </c>
      <c r="CC3638" s="2" t="s">
        <v>113</v>
      </c>
      <c r="CD3638" s="1" t="b">
        <f t="shared" si="1923"/>
        <v>1</v>
      </c>
      <c r="CE3638" s="1" t="b">
        <f t="shared" si="1924"/>
        <v>0</v>
      </c>
      <c r="CF3638" s="1" t="b">
        <f t="shared" si="1905"/>
        <v>0</v>
      </c>
      <c r="CG3638" s="1" t="b">
        <f t="shared" si="1906"/>
        <v>0</v>
      </c>
      <c r="CH3638" s="1" t="b">
        <f t="shared" si="1907"/>
        <v>0</v>
      </c>
      <c r="CI3638" s="1" t="b">
        <f t="shared" si="1908"/>
        <v>1</v>
      </c>
      <c r="CJ3638" s="1" t="b">
        <f t="shared" si="1909"/>
        <v>0</v>
      </c>
      <c r="CK3638" s="1" t="b">
        <f t="shared" si="1910"/>
        <v>0</v>
      </c>
      <c r="CL3638" s="1" t="b">
        <f t="shared" si="1911"/>
        <v>0</v>
      </c>
      <c r="CM3638" s="1" t="b">
        <f t="shared" si="1912"/>
        <v>0</v>
      </c>
      <c r="CN3638" s="1" t="b">
        <f t="shared" si="1913"/>
        <v>0</v>
      </c>
      <c r="CO3638" s="2" t="b">
        <f t="shared" si="1914"/>
        <v>1</v>
      </c>
      <c r="CP3638" s="2" t="b">
        <f t="shared" si="1915"/>
        <v>1</v>
      </c>
      <c r="CQ3638" s="2" t="b">
        <f t="shared" si="1916"/>
        <v>0</v>
      </c>
      <c r="CR3638" s="6" t="str">
        <f t="shared" si="1917"/>
        <v>Female</v>
      </c>
      <c r="CS3638" s="7">
        <f t="shared" si="1918"/>
        <v>0</v>
      </c>
      <c r="CT3638" s="7">
        <f t="shared" si="1919"/>
        <v>0</v>
      </c>
      <c r="CU3638" s="7">
        <f t="shared" si="1920"/>
        <v>0</v>
      </c>
      <c r="CV3638" s="7">
        <f t="shared" si="1921"/>
        <v>0</v>
      </c>
    </row>
    <row r="3639" spans="2:100" ht="217.5" x14ac:dyDescent="0.35">
      <c r="B3639" s="1" t="s">
        <v>13809</v>
      </c>
      <c r="C3639" s="9">
        <v>44810</v>
      </c>
      <c r="D3639" s="10" t="s">
        <v>13809</v>
      </c>
      <c r="E3639" s="1">
        <v>29</v>
      </c>
      <c r="F3639" s="1" t="s">
        <v>127</v>
      </c>
      <c r="G3639" s="1" t="s">
        <v>13809</v>
      </c>
      <c r="H3639" s="1" t="s">
        <v>13809</v>
      </c>
      <c r="I3639" s="9">
        <v>44462</v>
      </c>
      <c r="J3639" s="2" t="s">
        <v>109</v>
      </c>
      <c r="K3639" s="2" t="s">
        <v>13809</v>
      </c>
      <c r="L3639" s="9">
        <v>44484</v>
      </c>
      <c r="M3639" s="2" t="s">
        <v>109</v>
      </c>
      <c r="N3639" s="2" t="s">
        <v>13809</v>
      </c>
      <c r="O3639" s="2" t="s">
        <v>110</v>
      </c>
      <c r="P3639" s="2" t="s">
        <v>111</v>
      </c>
      <c r="S3639" s="2" t="s">
        <v>112</v>
      </c>
      <c r="T3639" s="2" t="s">
        <v>111</v>
      </c>
      <c r="U3639" s="2" t="b">
        <f t="shared" si="1922"/>
        <v>1</v>
      </c>
      <c r="V3639" s="2" t="s">
        <v>126</v>
      </c>
      <c r="W3639" s="1" t="s">
        <v>112</v>
      </c>
      <c r="X3639" s="1" t="s">
        <v>114</v>
      </c>
      <c r="Y3639" s="2" t="s">
        <v>112</v>
      </c>
      <c r="Z3639" s="2" t="s">
        <v>112</v>
      </c>
      <c r="AA3639" s="2" t="s">
        <v>112</v>
      </c>
      <c r="AB3639" s="2">
        <v>7</v>
      </c>
      <c r="AC3639" s="1" t="s">
        <v>111</v>
      </c>
      <c r="AF3639" s="1" t="s">
        <v>111</v>
      </c>
      <c r="AJ3639" s="1" t="s">
        <v>115</v>
      </c>
      <c r="AK3639" s="1" t="s">
        <v>185</v>
      </c>
      <c r="AO3639" s="1" t="s">
        <v>130</v>
      </c>
      <c r="AU3639" s="1" t="s">
        <v>132</v>
      </c>
      <c r="AZ3639" s="1" t="s">
        <v>254</v>
      </c>
      <c r="BC3639" s="1" t="s">
        <v>12743</v>
      </c>
      <c r="BG3639" s="1" t="s">
        <v>12744</v>
      </c>
      <c r="BH3639" s="1" t="s">
        <v>12745</v>
      </c>
      <c r="BJ3639" s="1" t="s">
        <v>111</v>
      </c>
      <c r="BN3639" s="1" t="s">
        <v>111</v>
      </c>
      <c r="BQ3639" s="1" t="s">
        <v>121</v>
      </c>
      <c r="BR3639" s="1" t="s">
        <v>122</v>
      </c>
      <c r="BU3639" s="34" t="s">
        <v>12746</v>
      </c>
      <c r="BV3639" s="9">
        <v>44827</v>
      </c>
      <c r="BW3639" s="34" t="s">
        <v>15340</v>
      </c>
      <c r="BY3639" s="2" t="s">
        <v>156</v>
      </c>
      <c r="BZ3639" s="2" t="s">
        <v>124</v>
      </c>
      <c r="CB3639" s="1" t="s">
        <v>246</v>
      </c>
      <c r="CD3639" s="1" t="b">
        <f t="shared" si="1923"/>
        <v>1</v>
      </c>
      <c r="CE3639" s="1" t="b">
        <f t="shared" si="1924"/>
        <v>0</v>
      </c>
      <c r="CF3639" s="1" t="b">
        <f t="shared" si="1905"/>
        <v>0</v>
      </c>
      <c r="CG3639" s="1" t="b">
        <f t="shared" si="1906"/>
        <v>0</v>
      </c>
      <c r="CH3639" s="1" t="b">
        <f t="shared" si="1907"/>
        <v>0</v>
      </c>
      <c r="CI3639" s="1" t="b">
        <f t="shared" si="1908"/>
        <v>0</v>
      </c>
      <c r="CJ3639" s="1" t="b">
        <f t="shared" si="1909"/>
        <v>1</v>
      </c>
      <c r="CK3639" s="1" t="b">
        <f t="shared" si="1910"/>
        <v>0</v>
      </c>
      <c r="CL3639" s="1" t="b">
        <f t="shared" si="1911"/>
        <v>0</v>
      </c>
      <c r="CM3639" s="1" t="b">
        <f t="shared" si="1912"/>
        <v>0</v>
      </c>
      <c r="CN3639" s="1" t="b">
        <f t="shared" si="1913"/>
        <v>0</v>
      </c>
      <c r="CO3639" s="2" t="b">
        <f t="shared" si="1914"/>
        <v>0</v>
      </c>
      <c r="CP3639" s="2" t="b">
        <f t="shared" si="1915"/>
        <v>1</v>
      </c>
      <c r="CQ3639" s="2" t="b">
        <f t="shared" si="1916"/>
        <v>0</v>
      </c>
      <c r="CR3639" s="6" t="str">
        <f t="shared" si="1917"/>
        <v>Male</v>
      </c>
      <c r="CS3639" s="7">
        <f t="shared" si="1918"/>
        <v>1</v>
      </c>
      <c r="CT3639" s="7">
        <f t="shared" si="1919"/>
        <v>0</v>
      </c>
      <c r="CU3639" s="7">
        <f t="shared" si="1920"/>
        <v>0</v>
      </c>
      <c r="CV3639" s="7">
        <f t="shared" si="1921"/>
        <v>1</v>
      </c>
    </row>
    <row r="3640" spans="2:100" ht="217.5" x14ac:dyDescent="0.35">
      <c r="B3640" s="1" t="s">
        <v>13809</v>
      </c>
      <c r="C3640" s="9">
        <v>44811</v>
      </c>
      <c r="D3640" s="10" t="s">
        <v>13809</v>
      </c>
      <c r="E3640" s="1">
        <v>25</v>
      </c>
      <c r="F3640" s="1" t="s">
        <v>127</v>
      </c>
      <c r="G3640" s="1" t="s">
        <v>13809</v>
      </c>
      <c r="H3640" s="1" t="s">
        <v>13809</v>
      </c>
      <c r="I3640" s="2" t="s">
        <v>183</v>
      </c>
      <c r="J3640" s="2" t="s">
        <v>109</v>
      </c>
      <c r="K3640" s="2" t="s">
        <v>13809</v>
      </c>
      <c r="L3640" s="9">
        <v>44418</v>
      </c>
      <c r="M3640" s="2" t="s">
        <v>109</v>
      </c>
      <c r="N3640" s="2" t="s">
        <v>13809</v>
      </c>
      <c r="O3640" s="2" t="s">
        <v>110</v>
      </c>
      <c r="P3640" s="2" t="s">
        <v>111</v>
      </c>
      <c r="S3640" s="2" t="s">
        <v>112</v>
      </c>
      <c r="T3640" s="2" t="s">
        <v>111</v>
      </c>
      <c r="U3640" s="2" t="b">
        <f t="shared" si="1922"/>
        <v>1</v>
      </c>
      <c r="V3640" s="2" t="s">
        <v>113</v>
      </c>
      <c r="W3640" s="1" t="s">
        <v>112</v>
      </c>
      <c r="X3640" s="1" t="s">
        <v>138</v>
      </c>
      <c r="Y3640" s="2" t="s">
        <v>111</v>
      </c>
      <c r="AF3640" s="1" t="s">
        <v>111</v>
      </c>
      <c r="AJ3640" s="1" t="s">
        <v>115</v>
      </c>
      <c r="AK3640" s="1" t="s">
        <v>129</v>
      </c>
      <c r="AO3640" s="1" t="s">
        <v>7136</v>
      </c>
      <c r="AS3640" s="1" t="s">
        <v>118</v>
      </c>
      <c r="AU3640" s="1" t="s">
        <v>132</v>
      </c>
      <c r="BJ3640" s="1" t="s">
        <v>111</v>
      </c>
      <c r="BN3640" s="1" t="s">
        <v>111</v>
      </c>
      <c r="BQ3640" s="1" t="s">
        <v>121</v>
      </c>
      <c r="BR3640" s="1" t="s">
        <v>122</v>
      </c>
      <c r="BS3640" s="1" t="s">
        <v>112</v>
      </c>
      <c r="BU3640" s="34" t="s">
        <v>13702</v>
      </c>
      <c r="BV3640" s="9">
        <v>44865</v>
      </c>
      <c r="BW3640" s="34" t="s">
        <v>15341</v>
      </c>
      <c r="BY3640" s="2" t="s">
        <v>174</v>
      </c>
      <c r="BZ3640" s="2" t="s">
        <v>124</v>
      </c>
      <c r="CA3640" s="2">
        <v>2</v>
      </c>
      <c r="CB3640" s="1" t="s">
        <v>6366</v>
      </c>
      <c r="CC3640" s="2" t="s">
        <v>113</v>
      </c>
      <c r="CD3640" s="1" t="b">
        <f t="shared" si="1923"/>
        <v>1</v>
      </c>
      <c r="CE3640" s="1" t="b">
        <f t="shared" si="1924"/>
        <v>0</v>
      </c>
      <c r="CF3640" s="1" t="b">
        <f t="shared" si="1905"/>
        <v>0</v>
      </c>
      <c r="CG3640" s="1" t="b">
        <f t="shared" si="1906"/>
        <v>0</v>
      </c>
      <c r="CH3640" s="1" t="b">
        <f t="shared" si="1907"/>
        <v>0</v>
      </c>
      <c r="CI3640" s="1" t="b">
        <f t="shared" si="1908"/>
        <v>0</v>
      </c>
      <c r="CJ3640" s="1" t="b">
        <f t="shared" si="1909"/>
        <v>1</v>
      </c>
      <c r="CK3640" s="1" t="b">
        <f t="shared" si="1910"/>
        <v>0</v>
      </c>
      <c r="CL3640" s="1" t="b">
        <f t="shared" si="1911"/>
        <v>0</v>
      </c>
      <c r="CM3640" s="1" t="b">
        <f t="shared" si="1912"/>
        <v>0</v>
      </c>
      <c r="CN3640" s="1" t="b">
        <f t="shared" si="1913"/>
        <v>0</v>
      </c>
      <c r="CO3640" s="2" t="b">
        <f t="shared" si="1914"/>
        <v>0</v>
      </c>
      <c r="CP3640" s="2" t="b">
        <f t="shared" si="1915"/>
        <v>0</v>
      </c>
      <c r="CQ3640" s="2" t="b">
        <f t="shared" si="1916"/>
        <v>0</v>
      </c>
      <c r="CR3640" s="6" t="str">
        <f t="shared" si="1917"/>
        <v>Male</v>
      </c>
      <c r="CS3640" s="7">
        <f t="shared" si="1918"/>
        <v>1</v>
      </c>
      <c r="CT3640" s="7">
        <f t="shared" si="1919"/>
        <v>0</v>
      </c>
      <c r="CU3640" s="7">
        <f t="shared" si="1920"/>
        <v>0</v>
      </c>
      <c r="CV3640" s="7">
        <f t="shared" si="1921"/>
        <v>1</v>
      </c>
    </row>
    <row r="3641" spans="2:100" ht="246.5" x14ac:dyDescent="0.35">
      <c r="B3641" s="1" t="s">
        <v>13809</v>
      </c>
      <c r="C3641" s="9">
        <v>44811</v>
      </c>
      <c r="D3641" s="10" t="s">
        <v>13809</v>
      </c>
      <c r="E3641" s="1">
        <v>28</v>
      </c>
      <c r="F3641" s="1" t="s">
        <v>108</v>
      </c>
      <c r="G3641" s="1" t="s">
        <v>13809</v>
      </c>
      <c r="H3641" s="1" t="s">
        <v>13809</v>
      </c>
      <c r="I3641" s="9">
        <v>44533</v>
      </c>
      <c r="J3641" s="2" t="s">
        <v>128</v>
      </c>
      <c r="K3641" s="2" t="s">
        <v>13809</v>
      </c>
      <c r="N3641" s="2" t="s">
        <v>13809</v>
      </c>
      <c r="O3641" s="2" t="s">
        <v>110</v>
      </c>
      <c r="P3641" s="2" t="s">
        <v>111</v>
      </c>
      <c r="S3641" s="2" t="s">
        <v>112</v>
      </c>
      <c r="T3641" s="2" t="s">
        <v>111</v>
      </c>
      <c r="U3641" s="2" t="b">
        <f t="shared" si="1922"/>
        <v>1</v>
      </c>
      <c r="V3641" s="2" t="s">
        <v>113</v>
      </c>
      <c r="W3641" s="1" t="s">
        <v>112</v>
      </c>
      <c r="X3641" s="1" t="s">
        <v>138</v>
      </c>
      <c r="Y3641" s="2" t="s">
        <v>111</v>
      </c>
      <c r="AF3641" s="1" t="s">
        <v>111</v>
      </c>
      <c r="AJ3641" s="1" t="s">
        <v>115</v>
      </c>
      <c r="AK3641" s="1" t="s">
        <v>129</v>
      </c>
      <c r="AO3641" s="1" t="s">
        <v>117</v>
      </c>
      <c r="AU3641" s="1" t="s">
        <v>197</v>
      </c>
      <c r="AZ3641" s="1" t="s">
        <v>251</v>
      </c>
      <c r="BA3641" s="1" t="s">
        <v>12747</v>
      </c>
      <c r="BD3641" s="1" t="s">
        <v>12748</v>
      </c>
      <c r="BE3641" s="1" t="s">
        <v>12749</v>
      </c>
      <c r="BG3641" s="1" t="s">
        <v>12750</v>
      </c>
      <c r="BH3641" s="1" t="s">
        <v>12751</v>
      </c>
      <c r="BJ3641" s="1" t="s">
        <v>111</v>
      </c>
      <c r="BN3641" s="1" t="s">
        <v>112</v>
      </c>
      <c r="BO3641" s="1" t="s">
        <v>148</v>
      </c>
      <c r="BP3641" s="1" t="s">
        <v>348</v>
      </c>
      <c r="BQ3641" s="1" t="s">
        <v>121</v>
      </c>
      <c r="BR3641" s="1" t="s">
        <v>122</v>
      </c>
      <c r="BS3641" s="1" t="s">
        <v>111</v>
      </c>
      <c r="BT3641" s="34" t="s">
        <v>12752</v>
      </c>
      <c r="BU3641" s="34" t="s">
        <v>12753</v>
      </c>
      <c r="BV3641" s="9">
        <v>44846</v>
      </c>
      <c r="BW3641" s="34" t="s">
        <v>15342</v>
      </c>
      <c r="BY3641" s="2" t="s">
        <v>174</v>
      </c>
      <c r="BZ3641" s="2" t="s">
        <v>232</v>
      </c>
      <c r="CA3641" s="2">
        <v>1</v>
      </c>
      <c r="CB3641" s="1" t="s">
        <v>149</v>
      </c>
      <c r="CC3641" s="2" t="s">
        <v>113</v>
      </c>
      <c r="CD3641" s="1" t="b">
        <f t="shared" si="1923"/>
        <v>1</v>
      </c>
      <c r="CE3641" s="1" t="b">
        <f t="shared" si="1924"/>
        <v>0</v>
      </c>
      <c r="CF3641" s="1" t="b">
        <f t="shared" si="1905"/>
        <v>0</v>
      </c>
      <c r="CG3641" s="1" t="b">
        <f t="shared" si="1906"/>
        <v>0</v>
      </c>
      <c r="CH3641" s="1" t="b">
        <f t="shared" si="1907"/>
        <v>0</v>
      </c>
      <c r="CI3641" s="1" t="b">
        <f t="shared" si="1908"/>
        <v>0</v>
      </c>
      <c r="CJ3641" s="1" t="b">
        <f t="shared" si="1909"/>
        <v>1</v>
      </c>
      <c r="CK3641" s="1" t="b">
        <f t="shared" si="1910"/>
        <v>0</v>
      </c>
      <c r="CL3641" s="1" t="b">
        <f t="shared" si="1911"/>
        <v>0</v>
      </c>
      <c r="CM3641" s="1" t="b">
        <f t="shared" si="1912"/>
        <v>0</v>
      </c>
      <c r="CN3641" s="1" t="b">
        <f t="shared" si="1913"/>
        <v>0</v>
      </c>
      <c r="CO3641" s="2" t="b">
        <f t="shared" si="1914"/>
        <v>0</v>
      </c>
      <c r="CP3641" s="2" t="b">
        <f t="shared" si="1915"/>
        <v>0</v>
      </c>
      <c r="CQ3641" s="2" t="b">
        <f t="shared" si="1916"/>
        <v>0</v>
      </c>
      <c r="CR3641" s="6" t="str">
        <f t="shared" si="1917"/>
        <v>Female</v>
      </c>
      <c r="CS3641" s="7">
        <f t="shared" si="1918"/>
        <v>0</v>
      </c>
      <c r="CT3641" s="7">
        <f t="shared" si="1919"/>
        <v>1</v>
      </c>
      <c r="CU3641" s="7">
        <f t="shared" si="1920"/>
        <v>0</v>
      </c>
      <c r="CV3641" s="7">
        <f t="shared" si="1921"/>
        <v>0</v>
      </c>
    </row>
    <row r="3642" spans="2:100" ht="246.5" x14ac:dyDescent="0.35">
      <c r="B3642" s="1" t="s">
        <v>13809</v>
      </c>
      <c r="C3642" s="9">
        <v>44812</v>
      </c>
      <c r="D3642" s="10" t="s">
        <v>13809</v>
      </c>
      <c r="E3642" s="1">
        <v>59</v>
      </c>
      <c r="F3642" s="1" t="s">
        <v>108</v>
      </c>
      <c r="G3642" s="1" t="s">
        <v>13809</v>
      </c>
      <c r="H3642" s="1" t="s">
        <v>13809</v>
      </c>
      <c r="K3642" s="2" t="s">
        <v>13809</v>
      </c>
      <c r="N3642" s="2" t="s">
        <v>13809</v>
      </c>
      <c r="O3642" s="2" t="s">
        <v>110</v>
      </c>
      <c r="P3642" s="2" t="s">
        <v>112</v>
      </c>
      <c r="Q3642" s="2" t="s">
        <v>1731</v>
      </c>
      <c r="R3642" s="2" t="s">
        <v>12754</v>
      </c>
      <c r="S3642" s="2" t="s">
        <v>111</v>
      </c>
      <c r="T3642" s="2" t="s">
        <v>112</v>
      </c>
      <c r="U3642" s="2" t="b">
        <f t="shared" si="1922"/>
        <v>1</v>
      </c>
      <c r="V3642" s="2" t="s">
        <v>126</v>
      </c>
      <c r="Y3642" s="2" t="s">
        <v>111</v>
      </c>
      <c r="AF3642" s="1" t="s">
        <v>111</v>
      </c>
      <c r="AH3642" s="1" t="s">
        <v>193</v>
      </c>
      <c r="AI3642" s="1" t="s">
        <v>12755</v>
      </c>
      <c r="AJ3642" s="1" t="s">
        <v>115</v>
      </c>
      <c r="AK3642" s="1" t="s">
        <v>150</v>
      </c>
      <c r="AO3642" s="1" t="s">
        <v>130</v>
      </c>
      <c r="AU3642" s="1" t="s">
        <v>132</v>
      </c>
      <c r="AZ3642" s="1" t="s">
        <v>155</v>
      </c>
      <c r="BA3642" s="1" t="s">
        <v>272</v>
      </c>
      <c r="BJ3642" s="1" t="s">
        <v>112</v>
      </c>
      <c r="BK3642" s="1" t="s">
        <v>111</v>
      </c>
      <c r="BQ3642" s="1" t="s">
        <v>121</v>
      </c>
      <c r="BR3642" s="1" t="s">
        <v>122</v>
      </c>
      <c r="BS3642" s="1" t="s">
        <v>111</v>
      </c>
      <c r="BT3642" s="34" t="s">
        <v>158</v>
      </c>
      <c r="BU3642" s="34" t="s">
        <v>12756</v>
      </c>
      <c r="BV3642" s="9">
        <v>44816</v>
      </c>
      <c r="BW3642" s="34" t="s">
        <v>15343</v>
      </c>
      <c r="BY3642" s="2" t="s">
        <v>153</v>
      </c>
      <c r="BZ3642" s="2" t="s">
        <v>124</v>
      </c>
      <c r="CB3642" s="1" t="s">
        <v>4776</v>
      </c>
      <c r="CD3642" s="1" t="b">
        <f t="shared" si="1923"/>
        <v>0</v>
      </c>
      <c r="CE3642" s="1" t="b">
        <f t="shared" si="1924"/>
        <v>0</v>
      </c>
      <c r="CF3642" s="1" t="b">
        <f t="shared" si="1905"/>
        <v>0</v>
      </c>
      <c r="CG3642" s="1" t="b">
        <f t="shared" si="1906"/>
        <v>0</v>
      </c>
      <c r="CH3642" s="1" t="b">
        <f t="shared" si="1907"/>
        <v>0</v>
      </c>
      <c r="CI3642" s="1" t="b">
        <f t="shared" si="1908"/>
        <v>0</v>
      </c>
      <c r="CJ3642" s="1" t="b">
        <f t="shared" si="1909"/>
        <v>0</v>
      </c>
      <c r="CK3642" s="1" t="b">
        <f t="shared" si="1910"/>
        <v>0</v>
      </c>
      <c r="CL3642" s="1" t="b">
        <f t="shared" si="1911"/>
        <v>0</v>
      </c>
      <c r="CM3642" s="1" t="b">
        <f t="shared" si="1912"/>
        <v>1</v>
      </c>
      <c r="CN3642" s="1" t="b">
        <f t="shared" si="1913"/>
        <v>0</v>
      </c>
      <c r="CO3642" s="2" t="b">
        <f t="shared" si="1914"/>
        <v>0</v>
      </c>
      <c r="CP3642" s="2" t="b">
        <f t="shared" si="1915"/>
        <v>0</v>
      </c>
      <c r="CQ3642" s="2" t="b">
        <f t="shared" si="1916"/>
        <v>0</v>
      </c>
      <c r="CR3642" s="6" t="str">
        <f t="shared" si="1917"/>
        <v>Female</v>
      </c>
      <c r="CS3642" s="7">
        <f t="shared" si="1918"/>
        <v>0</v>
      </c>
      <c r="CT3642" s="7">
        <f t="shared" si="1919"/>
        <v>0</v>
      </c>
      <c r="CU3642" s="7">
        <f t="shared" si="1920"/>
        <v>0</v>
      </c>
      <c r="CV3642" s="7">
        <f t="shared" si="1921"/>
        <v>0</v>
      </c>
    </row>
    <row r="3643" spans="2:100" ht="159.5" x14ac:dyDescent="0.35">
      <c r="B3643" s="1" t="s">
        <v>13809</v>
      </c>
      <c r="C3643" s="9">
        <v>44813</v>
      </c>
      <c r="D3643" s="10" t="s">
        <v>13809</v>
      </c>
      <c r="E3643" s="1">
        <v>31</v>
      </c>
      <c r="F3643" s="1" t="s">
        <v>108</v>
      </c>
      <c r="G3643" s="1" t="s">
        <v>13809</v>
      </c>
      <c r="H3643" s="1" t="s">
        <v>13809</v>
      </c>
      <c r="I3643" s="9">
        <v>44424</v>
      </c>
      <c r="J3643" s="2" t="s">
        <v>128</v>
      </c>
      <c r="K3643" s="2" t="s">
        <v>13809</v>
      </c>
      <c r="L3643" s="9">
        <v>44679</v>
      </c>
      <c r="M3643" s="2" t="s">
        <v>128</v>
      </c>
      <c r="N3643" s="2" t="s">
        <v>13809</v>
      </c>
      <c r="O3643" s="2" t="s">
        <v>110</v>
      </c>
      <c r="P3643" s="2" t="s">
        <v>111</v>
      </c>
      <c r="S3643" s="2" t="s">
        <v>112</v>
      </c>
      <c r="T3643" s="2" t="s">
        <v>111</v>
      </c>
      <c r="U3643" s="2" t="b">
        <f t="shared" si="1922"/>
        <v>1</v>
      </c>
      <c r="V3643" s="2" t="s">
        <v>126</v>
      </c>
      <c r="W3643" s="1" t="s">
        <v>111</v>
      </c>
      <c r="Y3643" s="2" t="s">
        <v>112</v>
      </c>
      <c r="Z3643" s="2" t="s">
        <v>111</v>
      </c>
      <c r="AA3643" s="2" t="s">
        <v>112</v>
      </c>
      <c r="AB3643" s="2">
        <v>0</v>
      </c>
      <c r="AC3643" s="1" t="s">
        <v>111</v>
      </c>
      <c r="AF3643" s="1" t="s">
        <v>111</v>
      </c>
      <c r="AJ3643" s="1" t="s">
        <v>115</v>
      </c>
      <c r="AK3643" s="1" t="s">
        <v>185</v>
      </c>
      <c r="AO3643" s="1" t="s">
        <v>2598</v>
      </c>
      <c r="AZ3643" s="1" t="s">
        <v>222</v>
      </c>
      <c r="BC3643" s="1" t="s">
        <v>630</v>
      </c>
      <c r="BJ3643" s="1" t="s">
        <v>111</v>
      </c>
      <c r="BN3643" s="1" t="s">
        <v>112</v>
      </c>
      <c r="BO3643" s="1" t="s">
        <v>148</v>
      </c>
      <c r="BP3643" s="1" t="s">
        <v>12757</v>
      </c>
      <c r="BQ3643" s="1" t="s">
        <v>121</v>
      </c>
      <c r="BR3643" s="1" t="s">
        <v>122</v>
      </c>
      <c r="BS3643" s="1" t="s">
        <v>111</v>
      </c>
      <c r="BT3643" s="34" t="s">
        <v>12758</v>
      </c>
      <c r="BU3643" s="34" t="s">
        <v>12759</v>
      </c>
      <c r="BV3643" s="9">
        <v>44834</v>
      </c>
      <c r="BW3643" s="34" t="s">
        <v>15344</v>
      </c>
      <c r="BY3643" s="2" t="s">
        <v>153</v>
      </c>
      <c r="BZ3643" s="2" t="s">
        <v>124</v>
      </c>
      <c r="CB3643" s="1" t="s">
        <v>199</v>
      </c>
      <c r="CD3643" s="1" t="b">
        <f t="shared" si="1923"/>
        <v>0</v>
      </c>
      <c r="CE3643" s="1" t="b">
        <f t="shared" si="1924"/>
        <v>0</v>
      </c>
      <c r="CF3643" s="1" t="b">
        <f t="shared" si="1905"/>
        <v>0</v>
      </c>
      <c r="CG3643" s="1" t="b">
        <f t="shared" si="1906"/>
        <v>0</v>
      </c>
      <c r="CH3643" s="1" t="b">
        <f t="shared" si="1907"/>
        <v>0</v>
      </c>
      <c r="CI3643" s="1" t="b">
        <f t="shared" si="1908"/>
        <v>0</v>
      </c>
      <c r="CJ3643" s="1" t="b">
        <f t="shared" si="1909"/>
        <v>0</v>
      </c>
      <c r="CK3643" s="1" t="b">
        <f t="shared" si="1910"/>
        <v>1</v>
      </c>
      <c r="CL3643" s="1" t="b">
        <f t="shared" si="1911"/>
        <v>0</v>
      </c>
      <c r="CM3643" s="1" t="b">
        <f t="shared" si="1912"/>
        <v>0</v>
      </c>
      <c r="CN3643" s="1" t="b">
        <f t="shared" si="1913"/>
        <v>0</v>
      </c>
      <c r="CO3643" s="2" t="b">
        <f t="shared" si="1914"/>
        <v>1</v>
      </c>
      <c r="CP3643" s="2" t="b">
        <f t="shared" si="1915"/>
        <v>1</v>
      </c>
      <c r="CQ3643" s="2" t="b">
        <f t="shared" si="1916"/>
        <v>0</v>
      </c>
      <c r="CR3643" s="6" t="str">
        <f t="shared" si="1917"/>
        <v>Female</v>
      </c>
      <c r="CS3643" s="7">
        <f t="shared" si="1918"/>
        <v>0</v>
      </c>
      <c r="CT3643" s="7">
        <f t="shared" si="1919"/>
        <v>1</v>
      </c>
      <c r="CU3643" s="7">
        <f t="shared" si="1920"/>
        <v>0</v>
      </c>
      <c r="CV3643" s="7">
        <f t="shared" si="1921"/>
        <v>0</v>
      </c>
    </row>
    <row r="3644" spans="2:100" ht="290" x14ac:dyDescent="0.35">
      <c r="B3644" s="1" t="s">
        <v>13809</v>
      </c>
      <c r="C3644" s="9">
        <v>44813</v>
      </c>
      <c r="D3644" s="10" t="s">
        <v>13809</v>
      </c>
      <c r="E3644" s="1">
        <v>58</v>
      </c>
      <c r="F3644" s="1" t="s">
        <v>127</v>
      </c>
      <c r="G3644" s="1" t="s">
        <v>13809</v>
      </c>
      <c r="H3644" s="1" t="s">
        <v>13809</v>
      </c>
      <c r="J3644" s="2" t="s">
        <v>163</v>
      </c>
      <c r="K3644" s="2" t="s">
        <v>13809</v>
      </c>
      <c r="M3644" s="2" t="s">
        <v>163</v>
      </c>
      <c r="N3644" s="2" t="s">
        <v>13809</v>
      </c>
      <c r="O3644" s="2" t="s">
        <v>110</v>
      </c>
      <c r="P3644" s="2" t="s">
        <v>111</v>
      </c>
      <c r="S3644" s="2" t="s">
        <v>112</v>
      </c>
      <c r="T3644" s="2" t="s">
        <v>111</v>
      </c>
      <c r="U3644" s="2" t="b">
        <f t="shared" si="1922"/>
        <v>1</v>
      </c>
      <c r="V3644" s="2" t="s">
        <v>126</v>
      </c>
      <c r="W3644" s="1" t="s">
        <v>111</v>
      </c>
      <c r="Y3644" s="2" t="s">
        <v>111</v>
      </c>
      <c r="AH3644" s="1" t="s">
        <v>193</v>
      </c>
      <c r="AI3644" s="1" t="s">
        <v>12760</v>
      </c>
      <c r="AK3644" s="1" t="s">
        <v>201</v>
      </c>
      <c r="AN3644" s="1" t="s">
        <v>12761</v>
      </c>
      <c r="AO3644" s="1" t="s">
        <v>7136</v>
      </c>
      <c r="AS3644" s="1" t="s">
        <v>229</v>
      </c>
      <c r="AU3644" s="1" t="s">
        <v>238</v>
      </c>
      <c r="AX3644" s="1">
        <v>49</v>
      </c>
      <c r="BJ3644" s="1" t="s">
        <v>111</v>
      </c>
      <c r="BN3644" s="1" t="s">
        <v>112</v>
      </c>
      <c r="BO3644" s="1" t="s">
        <v>234</v>
      </c>
      <c r="BP3644" s="1" t="s">
        <v>12762</v>
      </c>
      <c r="BU3644" s="34" t="s">
        <v>12763</v>
      </c>
      <c r="BV3644" s="9">
        <v>44851</v>
      </c>
      <c r="BW3644" s="34" t="s">
        <v>12764</v>
      </c>
      <c r="BY3644" s="2" t="s">
        <v>153</v>
      </c>
      <c r="BZ3644" s="2" t="s">
        <v>124</v>
      </c>
      <c r="CB3644" s="1" t="s">
        <v>236</v>
      </c>
      <c r="CD3644" s="1" t="b">
        <f t="shared" si="1923"/>
        <v>0</v>
      </c>
      <c r="CE3644" s="1" t="b">
        <f t="shared" si="1924"/>
        <v>0</v>
      </c>
      <c r="CF3644" s="1" t="b">
        <f t="shared" si="1905"/>
        <v>0</v>
      </c>
      <c r="CG3644" s="1" t="b">
        <f t="shared" si="1906"/>
        <v>0</v>
      </c>
      <c r="CH3644" s="1" t="b">
        <f t="shared" si="1907"/>
        <v>0</v>
      </c>
      <c r="CI3644" s="1" t="b">
        <f t="shared" si="1908"/>
        <v>0</v>
      </c>
      <c r="CJ3644" s="1" t="b">
        <f t="shared" si="1909"/>
        <v>0</v>
      </c>
      <c r="CK3644" s="1" t="b">
        <f t="shared" si="1910"/>
        <v>0</v>
      </c>
      <c r="CL3644" s="1" t="b">
        <f t="shared" si="1911"/>
        <v>0</v>
      </c>
      <c r="CM3644" s="1" t="b">
        <f t="shared" si="1912"/>
        <v>1</v>
      </c>
      <c r="CN3644" s="1" t="b">
        <f t="shared" si="1913"/>
        <v>0</v>
      </c>
      <c r="CO3644" s="2" t="b">
        <f t="shared" si="1914"/>
        <v>0</v>
      </c>
      <c r="CP3644" s="2" t="b">
        <f t="shared" si="1915"/>
        <v>0</v>
      </c>
      <c r="CQ3644" s="2" t="b">
        <f t="shared" si="1916"/>
        <v>0</v>
      </c>
      <c r="CR3644" s="6" t="str">
        <f t="shared" si="1917"/>
        <v>Male</v>
      </c>
      <c r="CS3644" s="7">
        <f t="shared" si="1918"/>
        <v>0</v>
      </c>
      <c r="CT3644" s="7">
        <f t="shared" si="1919"/>
        <v>0</v>
      </c>
      <c r="CU3644" s="7">
        <f t="shared" si="1920"/>
        <v>0</v>
      </c>
      <c r="CV3644" s="7">
        <f t="shared" si="1921"/>
        <v>0</v>
      </c>
    </row>
    <row r="3645" spans="2:100" ht="101.5" x14ac:dyDescent="0.35">
      <c r="B3645" s="1" t="s">
        <v>13809</v>
      </c>
      <c r="C3645" s="9">
        <v>44814</v>
      </c>
      <c r="D3645" s="10" t="s">
        <v>13809</v>
      </c>
      <c r="E3645" s="1">
        <v>17</v>
      </c>
      <c r="F3645" s="1" t="s">
        <v>127</v>
      </c>
      <c r="G3645" s="1" t="s">
        <v>13809</v>
      </c>
      <c r="H3645" s="1" t="s">
        <v>13809</v>
      </c>
      <c r="K3645" s="2" t="s">
        <v>13809</v>
      </c>
      <c r="L3645" s="2" t="s">
        <v>183</v>
      </c>
      <c r="M3645" s="2" t="s">
        <v>109</v>
      </c>
      <c r="N3645" s="2" t="s">
        <v>13809</v>
      </c>
      <c r="O3645" s="2" t="s">
        <v>110</v>
      </c>
      <c r="P3645" s="2" t="s">
        <v>112</v>
      </c>
      <c r="Q3645" s="2" t="s">
        <v>1731</v>
      </c>
      <c r="R3645" s="2" t="s">
        <v>12765</v>
      </c>
      <c r="S3645" s="2" t="s">
        <v>112</v>
      </c>
      <c r="T3645" s="2" t="s">
        <v>111</v>
      </c>
      <c r="U3645" s="2" t="b">
        <f t="shared" si="1922"/>
        <v>1</v>
      </c>
      <c r="V3645" s="2" t="s">
        <v>126</v>
      </c>
      <c r="W3645" s="1" t="s">
        <v>112</v>
      </c>
      <c r="X3645" s="1" t="s">
        <v>114</v>
      </c>
      <c r="Y3645" s="2" t="s">
        <v>112</v>
      </c>
      <c r="Z3645" s="2" t="s">
        <v>111</v>
      </c>
      <c r="AA3645" s="2" t="s">
        <v>112</v>
      </c>
      <c r="AB3645" s="2">
        <v>5</v>
      </c>
      <c r="AH3645" s="1" t="s">
        <v>193</v>
      </c>
      <c r="AI3645" s="1" t="s">
        <v>184</v>
      </c>
      <c r="AK3645" s="1" t="s">
        <v>129</v>
      </c>
      <c r="BJ3645" s="1" t="s">
        <v>112</v>
      </c>
      <c r="BK3645" s="1" t="s">
        <v>112</v>
      </c>
      <c r="BL3645" s="1" t="s">
        <v>142</v>
      </c>
      <c r="BQ3645" s="1" t="s">
        <v>121</v>
      </c>
      <c r="BR3645" s="1" t="s">
        <v>122</v>
      </c>
      <c r="BS3645" s="1" t="s">
        <v>112</v>
      </c>
      <c r="BU3645" s="34" t="s">
        <v>12766</v>
      </c>
      <c r="BV3645" s="9">
        <v>44817</v>
      </c>
      <c r="BW3645" s="34" t="s">
        <v>12767</v>
      </c>
      <c r="BY3645" s="2" t="s">
        <v>153</v>
      </c>
      <c r="BZ3645" s="2" t="s">
        <v>124</v>
      </c>
      <c r="CB3645" s="1" t="s">
        <v>1477</v>
      </c>
      <c r="CD3645" s="1" t="b">
        <f t="shared" si="1923"/>
        <v>1</v>
      </c>
      <c r="CE3645" s="1" t="b">
        <f t="shared" si="1924"/>
        <v>1</v>
      </c>
      <c r="CF3645" s="1" t="b">
        <f t="shared" si="1905"/>
        <v>0</v>
      </c>
      <c r="CG3645" s="1" t="b">
        <f t="shared" si="1906"/>
        <v>0</v>
      </c>
      <c r="CH3645" s="1" t="b">
        <f t="shared" si="1907"/>
        <v>1</v>
      </c>
      <c r="CI3645" s="1" t="b">
        <f t="shared" si="1908"/>
        <v>0</v>
      </c>
      <c r="CJ3645" s="1" t="b">
        <f t="shared" si="1909"/>
        <v>0</v>
      </c>
      <c r="CK3645" s="1" t="b">
        <f t="shared" si="1910"/>
        <v>0</v>
      </c>
      <c r="CL3645" s="1" t="b">
        <f t="shared" si="1911"/>
        <v>0</v>
      </c>
      <c r="CM3645" s="1" t="b">
        <f t="shared" si="1912"/>
        <v>0</v>
      </c>
      <c r="CN3645" s="1" t="b">
        <f t="shared" si="1913"/>
        <v>0</v>
      </c>
      <c r="CO3645" s="2" t="b">
        <f t="shared" si="1914"/>
        <v>1</v>
      </c>
      <c r="CP3645" s="2" t="b">
        <f t="shared" si="1915"/>
        <v>1</v>
      </c>
      <c r="CQ3645" s="2" t="b">
        <f t="shared" si="1916"/>
        <v>0</v>
      </c>
      <c r="CR3645" s="6" t="str">
        <f t="shared" si="1917"/>
        <v>Male</v>
      </c>
      <c r="CS3645" s="7">
        <f t="shared" si="1918"/>
        <v>0</v>
      </c>
      <c r="CT3645" s="7">
        <f t="shared" si="1919"/>
        <v>0</v>
      </c>
      <c r="CU3645" s="7">
        <f t="shared" si="1920"/>
        <v>0</v>
      </c>
      <c r="CV3645" s="7">
        <f t="shared" si="1921"/>
        <v>1</v>
      </c>
    </row>
    <row r="3646" spans="2:100" ht="409.5" x14ac:dyDescent="0.35">
      <c r="B3646" s="1" t="s">
        <v>13809</v>
      </c>
      <c r="C3646" s="9">
        <v>44814</v>
      </c>
      <c r="D3646" s="10" t="s">
        <v>13809</v>
      </c>
      <c r="E3646" s="1">
        <v>67</v>
      </c>
      <c r="F3646" s="1" t="s">
        <v>127</v>
      </c>
      <c r="G3646" s="1" t="s">
        <v>13809</v>
      </c>
      <c r="H3646" s="1" t="s">
        <v>13809</v>
      </c>
      <c r="I3646" s="2" t="s">
        <v>183</v>
      </c>
      <c r="J3646" s="2" t="s">
        <v>109</v>
      </c>
      <c r="K3646" s="2" t="s">
        <v>13809</v>
      </c>
      <c r="L3646" s="2" t="s">
        <v>183</v>
      </c>
      <c r="M3646" s="2" t="s">
        <v>109</v>
      </c>
      <c r="N3646" s="2" t="s">
        <v>13809</v>
      </c>
      <c r="O3646" s="2" t="s">
        <v>110</v>
      </c>
      <c r="P3646" s="2" t="s">
        <v>111</v>
      </c>
      <c r="S3646" s="2" t="s">
        <v>112</v>
      </c>
      <c r="T3646" s="2" t="s">
        <v>111</v>
      </c>
      <c r="U3646" s="2" t="b">
        <f t="shared" si="1922"/>
        <v>1</v>
      </c>
      <c r="V3646" s="2" t="s">
        <v>126</v>
      </c>
      <c r="W3646" s="1" t="s">
        <v>112</v>
      </c>
      <c r="X3646" s="1" t="s">
        <v>138</v>
      </c>
      <c r="Y3646" s="2" t="s">
        <v>112</v>
      </c>
      <c r="Z3646" s="2" t="s">
        <v>111</v>
      </c>
      <c r="AA3646" s="2" t="s">
        <v>112</v>
      </c>
      <c r="AB3646" s="2">
        <v>3</v>
      </c>
      <c r="AC3646" s="1" t="s">
        <v>112</v>
      </c>
      <c r="AD3646" s="1" t="s">
        <v>192</v>
      </c>
      <c r="AE3646" s="1" t="s">
        <v>12768</v>
      </c>
      <c r="AH3646" s="1" t="s">
        <v>193</v>
      </c>
      <c r="AI3646" s="1" t="s">
        <v>12769</v>
      </c>
      <c r="AK3646" s="1" t="s">
        <v>129</v>
      </c>
      <c r="AO3646" s="1" t="s">
        <v>166</v>
      </c>
      <c r="AS3646" s="1" t="s">
        <v>190</v>
      </c>
      <c r="AU3646" s="1" t="s">
        <v>132</v>
      </c>
      <c r="AZ3646" s="1" t="s">
        <v>248</v>
      </c>
      <c r="BA3646" s="1" t="s">
        <v>12770</v>
      </c>
      <c r="BD3646" s="1" t="s">
        <v>272</v>
      </c>
      <c r="BG3646" s="1" t="s">
        <v>12771</v>
      </c>
      <c r="BH3646" s="1" t="s">
        <v>12772</v>
      </c>
      <c r="BJ3646" s="1" t="s">
        <v>112</v>
      </c>
      <c r="BK3646" s="1" t="s">
        <v>112</v>
      </c>
      <c r="BL3646" s="1" t="s">
        <v>142</v>
      </c>
      <c r="BQ3646" s="1" t="s">
        <v>121</v>
      </c>
      <c r="BR3646" s="1" t="s">
        <v>122</v>
      </c>
      <c r="BS3646" s="1" t="s">
        <v>112</v>
      </c>
      <c r="BU3646" s="34" t="s">
        <v>12773</v>
      </c>
      <c r="BV3646" s="9">
        <v>44817</v>
      </c>
      <c r="BW3646" s="34" t="s">
        <v>12774</v>
      </c>
      <c r="BY3646" s="2" t="s">
        <v>153</v>
      </c>
      <c r="BZ3646" s="2" t="s">
        <v>124</v>
      </c>
      <c r="CB3646" s="1" t="s">
        <v>1477</v>
      </c>
      <c r="CD3646" s="1" t="b">
        <f t="shared" si="1923"/>
        <v>0</v>
      </c>
      <c r="CE3646" s="1" t="b">
        <f t="shared" si="1924"/>
        <v>0</v>
      </c>
      <c r="CF3646" s="1" t="b">
        <f t="shared" si="1905"/>
        <v>0</v>
      </c>
      <c r="CG3646" s="1" t="b">
        <f t="shared" si="1906"/>
        <v>0</v>
      </c>
      <c r="CH3646" s="1" t="b">
        <f t="shared" si="1907"/>
        <v>0</v>
      </c>
      <c r="CI3646" s="1" t="b">
        <f t="shared" si="1908"/>
        <v>0</v>
      </c>
      <c r="CJ3646" s="1" t="b">
        <f t="shared" si="1909"/>
        <v>0</v>
      </c>
      <c r="CK3646" s="1" t="b">
        <f t="shared" si="1910"/>
        <v>0</v>
      </c>
      <c r="CL3646" s="1" t="b">
        <f t="shared" si="1911"/>
        <v>0</v>
      </c>
      <c r="CM3646" s="1" t="b">
        <f t="shared" si="1912"/>
        <v>0</v>
      </c>
      <c r="CN3646" s="1" t="b">
        <f t="shared" si="1913"/>
        <v>1</v>
      </c>
      <c r="CO3646" s="2" t="b">
        <f t="shared" si="1914"/>
        <v>1</v>
      </c>
      <c r="CP3646" s="2" t="b">
        <f t="shared" si="1915"/>
        <v>1</v>
      </c>
      <c r="CQ3646" s="2" t="b">
        <f t="shared" si="1916"/>
        <v>0</v>
      </c>
      <c r="CR3646" s="6" t="str">
        <f t="shared" si="1917"/>
        <v>Male</v>
      </c>
      <c r="CS3646" s="7">
        <f t="shared" si="1918"/>
        <v>1</v>
      </c>
      <c r="CT3646" s="7">
        <f t="shared" si="1919"/>
        <v>0</v>
      </c>
      <c r="CU3646" s="7">
        <f t="shared" si="1920"/>
        <v>0</v>
      </c>
      <c r="CV3646" s="7">
        <f t="shared" si="1921"/>
        <v>1</v>
      </c>
    </row>
    <row r="3647" spans="2:100" ht="275.5" x14ac:dyDescent="0.35">
      <c r="B3647" s="1" t="s">
        <v>13809</v>
      </c>
      <c r="C3647" s="9">
        <v>44814</v>
      </c>
      <c r="D3647" s="10" t="s">
        <v>13809</v>
      </c>
      <c r="E3647" s="1">
        <v>25</v>
      </c>
      <c r="F3647" s="1" t="s">
        <v>127</v>
      </c>
      <c r="G3647" s="1" t="s">
        <v>13809</v>
      </c>
      <c r="H3647" s="1" t="s">
        <v>13809</v>
      </c>
      <c r="I3647" s="9">
        <v>44508</v>
      </c>
      <c r="J3647" s="2" t="s">
        <v>128</v>
      </c>
      <c r="K3647" s="2" t="s">
        <v>13809</v>
      </c>
      <c r="N3647" s="2" t="s">
        <v>13809</v>
      </c>
      <c r="O3647" s="2" t="s">
        <v>110</v>
      </c>
      <c r="P3647" s="2" t="s">
        <v>111</v>
      </c>
      <c r="S3647" s="2" t="s">
        <v>111</v>
      </c>
      <c r="T3647" s="2" t="s">
        <v>112</v>
      </c>
      <c r="U3647" s="2" t="b">
        <f t="shared" ref="U3647:U3670" si="1925">OR(S3647="yes",T3647="yes")</f>
        <v>1</v>
      </c>
      <c r="V3647" s="2" t="s">
        <v>126</v>
      </c>
      <c r="W3647" s="1" t="s">
        <v>111</v>
      </c>
      <c r="Y3647" s="2" t="s">
        <v>111</v>
      </c>
      <c r="AF3647" s="1" t="s">
        <v>111</v>
      </c>
      <c r="AK3647" s="1" t="s">
        <v>291</v>
      </c>
      <c r="AN3647" s="1" t="s">
        <v>13651</v>
      </c>
      <c r="AO3647" s="1" t="s">
        <v>221</v>
      </c>
      <c r="AZ3647" s="1" t="s">
        <v>155</v>
      </c>
      <c r="BA3647" s="1" t="s">
        <v>670</v>
      </c>
      <c r="BJ3647" s="1" t="s">
        <v>111</v>
      </c>
      <c r="BQ3647" s="1" t="s">
        <v>121</v>
      </c>
      <c r="BR3647" s="1" t="s">
        <v>122</v>
      </c>
      <c r="BS3647" s="1" t="s">
        <v>112</v>
      </c>
      <c r="BU3647" s="34" t="s">
        <v>13652</v>
      </c>
      <c r="BV3647" s="9">
        <v>44814</v>
      </c>
      <c r="BW3647" s="34" t="s">
        <v>15345</v>
      </c>
      <c r="BY3647" s="2" t="s">
        <v>153</v>
      </c>
      <c r="BZ3647" s="2" t="s">
        <v>124</v>
      </c>
      <c r="CB3647" s="1" t="s">
        <v>4106</v>
      </c>
      <c r="CD3647" s="1" t="b">
        <f t="shared" ref="CD3647:CD3670" si="1926">AND(E3647&lt;30,NOT(E3647="."),NOT(E3647=""))</f>
        <v>1</v>
      </c>
      <c r="CE3647" s="1" t="b">
        <f t="shared" ref="CE3647:CE3670" si="1927">AND(E3647&lt;18,NOT(E3647="."),NOT(E3647=""))</f>
        <v>0</v>
      </c>
      <c r="CF3647" s="1" t="b">
        <f t="shared" si="1905"/>
        <v>0</v>
      </c>
      <c r="CG3647" s="1" t="b">
        <f t="shared" si="1906"/>
        <v>0</v>
      </c>
      <c r="CH3647" s="1" t="b">
        <f t="shared" si="1907"/>
        <v>0</v>
      </c>
      <c r="CI3647" s="1" t="b">
        <f t="shared" si="1908"/>
        <v>0</v>
      </c>
      <c r="CJ3647" s="1" t="b">
        <f t="shared" si="1909"/>
        <v>1</v>
      </c>
      <c r="CK3647" s="1" t="b">
        <f t="shared" si="1910"/>
        <v>0</v>
      </c>
      <c r="CL3647" s="1" t="b">
        <f t="shared" si="1911"/>
        <v>0</v>
      </c>
      <c r="CM3647" s="1" t="b">
        <f t="shared" si="1912"/>
        <v>0</v>
      </c>
      <c r="CN3647" s="1" t="b">
        <f t="shared" si="1913"/>
        <v>0</v>
      </c>
      <c r="CO3647" s="2" t="b">
        <f t="shared" si="1914"/>
        <v>0</v>
      </c>
      <c r="CP3647" s="2" t="b">
        <f t="shared" si="1915"/>
        <v>0</v>
      </c>
      <c r="CQ3647" s="2" t="b">
        <f t="shared" si="1916"/>
        <v>0</v>
      </c>
      <c r="CR3647" s="6" t="str">
        <f t="shared" si="1917"/>
        <v>Male</v>
      </c>
      <c r="CS3647" s="7">
        <f t="shared" si="1918"/>
        <v>0</v>
      </c>
      <c r="CT3647" s="7">
        <f t="shared" si="1919"/>
        <v>1</v>
      </c>
      <c r="CU3647" s="7">
        <f t="shared" si="1920"/>
        <v>0</v>
      </c>
      <c r="CV3647" s="7">
        <f t="shared" si="1921"/>
        <v>0</v>
      </c>
    </row>
    <row r="3648" spans="2:100" ht="409.5" x14ac:dyDescent="0.35">
      <c r="B3648" s="1" t="s">
        <v>13809</v>
      </c>
      <c r="C3648" s="9">
        <v>44815</v>
      </c>
      <c r="D3648" s="10" t="s">
        <v>13809</v>
      </c>
      <c r="E3648" s="1">
        <v>94</v>
      </c>
      <c r="F3648" s="1" t="s">
        <v>127</v>
      </c>
      <c r="G3648" s="1" t="s">
        <v>13809</v>
      </c>
      <c r="H3648" s="1" t="s">
        <v>13809</v>
      </c>
      <c r="J3648" s="2" t="s">
        <v>163</v>
      </c>
      <c r="K3648" s="2" t="s">
        <v>13809</v>
      </c>
      <c r="M3648" s="2" t="s">
        <v>163</v>
      </c>
      <c r="N3648" s="2" t="s">
        <v>13809</v>
      </c>
      <c r="O3648" s="2" t="s">
        <v>315</v>
      </c>
      <c r="P3648" s="2" t="s">
        <v>111</v>
      </c>
      <c r="S3648" s="2" t="s">
        <v>112</v>
      </c>
      <c r="T3648" s="2" t="s">
        <v>111</v>
      </c>
      <c r="U3648" s="2" t="b">
        <f t="shared" si="1925"/>
        <v>1</v>
      </c>
      <c r="V3648" s="2" t="s">
        <v>126</v>
      </c>
      <c r="W3648" s="1" t="s">
        <v>111</v>
      </c>
      <c r="Y3648" s="2" t="s">
        <v>111</v>
      </c>
      <c r="AH3648" s="1" t="s">
        <v>193</v>
      </c>
      <c r="AI3648" s="1" t="s">
        <v>12775</v>
      </c>
      <c r="AJ3648" s="1" t="s">
        <v>115</v>
      </c>
      <c r="AK3648" s="1" t="s">
        <v>291</v>
      </c>
      <c r="AN3648" s="1" t="s">
        <v>12776</v>
      </c>
      <c r="AO3648" s="1" t="s">
        <v>166</v>
      </c>
      <c r="AS3648" s="1" t="s">
        <v>3460</v>
      </c>
      <c r="AZ3648" s="1" t="s">
        <v>310</v>
      </c>
      <c r="BA3648" s="1" t="s">
        <v>12777</v>
      </c>
      <c r="BE3648" s="1" t="s">
        <v>12778</v>
      </c>
      <c r="BG3648" s="1" t="s">
        <v>12779</v>
      </c>
      <c r="BJ3648" s="1" t="s">
        <v>112</v>
      </c>
      <c r="BK3648" s="1" t="s">
        <v>111</v>
      </c>
      <c r="BU3648" s="34" t="s">
        <v>12780</v>
      </c>
      <c r="BV3648" s="9">
        <v>44866</v>
      </c>
      <c r="BW3648" s="34" t="s">
        <v>12781</v>
      </c>
      <c r="BY3648" s="2" t="s">
        <v>153</v>
      </c>
      <c r="BZ3648" s="2" t="s">
        <v>124</v>
      </c>
      <c r="CB3648" s="1" t="s">
        <v>199</v>
      </c>
      <c r="CD3648" s="1" t="b">
        <f t="shared" si="1926"/>
        <v>0</v>
      </c>
      <c r="CE3648" s="1" t="b">
        <f t="shared" si="1927"/>
        <v>0</v>
      </c>
      <c r="CF3648" s="1" t="b">
        <f t="shared" si="1905"/>
        <v>0</v>
      </c>
      <c r="CG3648" s="1" t="b">
        <f t="shared" si="1906"/>
        <v>0</v>
      </c>
      <c r="CH3648" s="1" t="b">
        <f t="shared" si="1907"/>
        <v>0</v>
      </c>
      <c r="CI3648" s="1" t="b">
        <f t="shared" si="1908"/>
        <v>0</v>
      </c>
      <c r="CJ3648" s="1" t="b">
        <f t="shared" si="1909"/>
        <v>0</v>
      </c>
      <c r="CK3648" s="1" t="b">
        <f t="shared" si="1910"/>
        <v>0</v>
      </c>
      <c r="CL3648" s="1" t="b">
        <f t="shared" si="1911"/>
        <v>0</v>
      </c>
      <c r="CM3648" s="1" t="b">
        <f t="shared" si="1912"/>
        <v>0</v>
      </c>
      <c r="CN3648" s="1" t="b">
        <f t="shared" si="1913"/>
        <v>1</v>
      </c>
      <c r="CO3648" s="2" t="b">
        <f t="shared" si="1914"/>
        <v>0</v>
      </c>
      <c r="CP3648" s="2" t="b">
        <f t="shared" si="1915"/>
        <v>0</v>
      </c>
      <c r="CQ3648" s="2" t="b">
        <f t="shared" si="1916"/>
        <v>0</v>
      </c>
      <c r="CR3648" s="6" t="str">
        <f t="shared" si="1917"/>
        <v>Male</v>
      </c>
      <c r="CS3648" s="7">
        <f t="shared" si="1918"/>
        <v>0</v>
      </c>
      <c r="CT3648" s="7">
        <f t="shared" si="1919"/>
        <v>0</v>
      </c>
      <c r="CU3648" s="7">
        <f t="shared" si="1920"/>
        <v>0</v>
      </c>
      <c r="CV3648" s="7">
        <f t="shared" si="1921"/>
        <v>0</v>
      </c>
    </row>
    <row r="3649" spans="2:100" ht="58" x14ac:dyDescent="0.35">
      <c r="B3649" s="1" t="s">
        <v>13809</v>
      </c>
      <c r="C3649" s="9">
        <v>44819</v>
      </c>
      <c r="D3649" s="10" t="s">
        <v>13809</v>
      </c>
      <c r="E3649" s="1">
        <v>53</v>
      </c>
      <c r="F3649" s="1" t="s">
        <v>127</v>
      </c>
      <c r="G3649" s="1" t="s">
        <v>13809</v>
      </c>
      <c r="H3649" s="1" t="s">
        <v>13809</v>
      </c>
      <c r="I3649" s="9">
        <v>44403</v>
      </c>
      <c r="J3649" s="2" t="s">
        <v>409</v>
      </c>
      <c r="K3649" s="2" t="s">
        <v>13809</v>
      </c>
      <c r="N3649" s="2" t="s">
        <v>13809</v>
      </c>
      <c r="O3649" s="2" t="s">
        <v>110</v>
      </c>
      <c r="P3649" s="2" t="s">
        <v>111</v>
      </c>
      <c r="S3649" s="2" t="s">
        <v>111</v>
      </c>
      <c r="T3649" s="2" t="s">
        <v>112</v>
      </c>
      <c r="U3649" s="2" t="b">
        <f t="shared" si="1925"/>
        <v>1</v>
      </c>
      <c r="V3649" s="2" t="s">
        <v>126</v>
      </c>
      <c r="W3649" s="1" t="s">
        <v>111</v>
      </c>
      <c r="AJ3649" s="1" t="s">
        <v>115</v>
      </c>
      <c r="AO3649" s="1" t="s">
        <v>393</v>
      </c>
      <c r="BJ3649" s="1" t="s">
        <v>112</v>
      </c>
      <c r="BK3649" s="1" t="s">
        <v>111</v>
      </c>
      <c r="BU3649" s="34" t="s">
        <v>158</v>
      </c>
      <c r="BV3649" s="9">
        <v>44832</v>
      </c>
      <c r="BW3649" s="34" t="s">
        <v>15346</v>
      </c>
      <c r="BZ3649" s="2" t="s">
        <v>162</v>
      </c>
      <c r="CB3649" s="1" t="s">
        <v>3242</v>
      </c>
      <c r="CD3649" s="1" t="b">
        <f t="shared" si="1926"/>
        <v>0</v>
      </c>
      <c r="CE3649" s="1" t="b">
        <f t="shared" si="1927"/>
        <v>0</v>
      </c>
      <c r="CF3649" s="1" t="b">
        <f t="shared" si="1905"/>
        <v>0</v>
      </c>
      <c r="CG3649" s="1" t="b">
        <f t="shared" si="1906"/>
        <v>0</v>
      </c>
      <c r="CH3649" s="1" t="b">
        <f t="shared" si="1907"/>
        <v>0</v>
      </c>
      <c r="CI3649" s="1" t="b">
        <f t="shared" si="1908"/>
        <v>0</v>
      </c>
      <c r="CJ3649" s="1" t="b">
        <f t="shared" si="1909"/>
        <v>0</v>
      </c>
      <c r="CK3649" s="1" t="b">
        <f t="shared" si="1910"/>
        <v>0</v>
      </c>
      <c r="CL3649" s="1" t="b">
        <f t="shared" si="1911"/>
        <v>0</v>
      </c>
      <c r="CM3649" s="1" t="b">
        <f t="shared" si="1912"/>
        <v>1</v>
      </c>
      <c r="CN3649" s="1" t="b">
        <f t="shared" si="1913"/>
        <v>0</v>
      </c>
      <c r="CO3649" s="2" t="b">
        <f t="shared" si="1914"/>
        <v>0</v>
      </c>
      <c r="CP3649" s="2" t="b">
        <f t="shared" si="1915"/>
        <v>0</v>
      </c>
      <c r="CQ3649" s="2" t="b">
        <f t="shared" si="1916"/>
        <v>0</v>
      </c>
      <c r="CR3649" s="6" t="str">
        <f t="shared" si="1917"/>
        <v>Male</v>
      </c>
      <c r="CS3649" s="7">
        <f t="shared" si="1918"/>
        <v>0</v>
      </c>
      <c r="CT3649" s="7">
        <f t="shared" si="1919"/>
        <v>0</v>
      </c>
      <c r="CU3649" s="7">
        <f t="shared" si="1920"/>
        <v>1</v>
      </c>
      <c r="CV3649" s="7">
        <f t="shared" si="1921"/>
        <v>0</v>
      </c>
    </row>
    <row r="3650" spans="2:100" ht="145" x14ac:dyDescent="0.35">
      <c r="B3650" s="1" t="s">
        <v>13809</v>
      </c>
      <c r="C3650" s="9">
        <v>44820</v>
      </c>
      <c r="D3650" s="10" t="s">
        <v>13809</v>
      </c>
      <c r="E3650" s="1">
        <v>12</v>
      </c>
      <c r="F3650" s="1" t="s">
        <v>127</v>
      </c>
      <c r="G3650" s="1" t="s">
        <v>13809</v>
      </c>
      <c r="H3650" s="1" t="s">
        <v>13809</v>
      </c>
      <c r="I3650" s="2" t="s">
        <v>183</v>
      </c>
      <c r="J3650" s="2" t="s">
        <v>163</v>
      </c>
      <c r="K3650" s="2" t="s">
        <v>13809</v>
      </c>
      <c r="L3650" s="2" t="s">
        <v>183</v>
      </c>
      <c r="M3650" s="2" t="s">
        <v>163</v>
      </c>
      <c r="N3650" s="2" t="s">
        <v>13809</v>
      </c>
      <c r="O3650" s="2" t="s">
        <v>110</v>
      </c>
      <c r="P3650" s="2" t="s">
        <v>111</v>
      </c>
      <c r="S3650" s="2" t="s">
        <v>112</v>
      </c>
      <c r="T3650" s="2" t="s">
        <v>111</v>
      </c>
      <c r="U3650" s="2" t="b">
        <f t="shared" si="1925"/>
        <v>1</v>
      </c>
      <c r="V3650" s="2" t="s">
        <v>113</v>
      </c>
      <c r="Y3650" s="2" t="s">
        <v>112</v>
      </c>
      <c r="Z3650" s="2" t="s">
        <v>111</v>
      </c>
      <c r="AA3650" s="2" t="s">
        <v>111</v>
      </c>
      <c r="AB3650" s="2">
        <v>3</v>
      </c>
      <c r="AC3650" s="1" t="s">
        <v>111</v>
      </c>
      <c r="AF3650" s="1" t="s">
        <v>111</v>
      </c>
      <c r="AJ3650" s="1" t="s">
        <v>115</v>
      </c>
      <c r="AK3650" s="1" t="s">
        <v>129</v>
      </c>
      <c r="AO3650" s="1" t="s">
        <v>130</v>
      </c>
      <c r="AS3650" s="1" t="s">
        <v>229</v>
      </c>
      <c r="AU3650" s="1" t="s">
        <v>132</v>
      </c>
      <c r="AZ3650" s="1" t="s">
        <v>179</v>
      </c>
      <c r="BA3650" s="1" t="s">
        <v>12782</v>
      </c>
      <c r="BG3650" s="1">
        <v>11.4</v>
      </c>
      <c r="BJ3650" s="1" t="s">
        <v>112</v>
      </c>
      <c r="BK3650" s="1" t="s">
        <v>112</v>
      </c>
      <c r="BL3650" s="1" t="s">
        <v>142</v>
      </c>
      <c r="BQ3650" s="1" t="s">
        <v>121</v>
      </c>
      <c r="BR3650" s="1" t="s">
        <v>122</v>
      </c>
      <c r="BS3650" s="1" t="s">
        <v>111</v>
      </c>
      <c r="BT3650" s="34" t="s">
        <v>12783</v>
      </c>
      <c r="BU3650" s="34" t="s">
        <v>12784</v>
      </c>
      <c r="BV3650" s="9">
        <v>44830</v>
      </c>
      <c r="BW3650" s="34" t="s">
        <v>15347</v>
      </c>
      <c r="BZ3650" s="2" t="s">
        <v>232</v>
      </c>
      <c r="CA3650" s="2">
        <v>3</v>
      </c>
      <c r="CB3650" s="1" t="s">
        <v>279</v>
      </c>
      <c r="CC3650" s="2" t="s">
        <v>126</v>
      </c>
      <c r="CD3650" s="1" t="b">
        <f t="shared" si="1926"/>
        <v>1</v>
      </c>
      <c r="CE3650" s="1" t="b">
        <f t="shared" si="1927"/>
        <v>1</v>
      </c>
      <c r="CF3650" s="1" t="b">
        <f t="shared" ref="CF3650:CF3713" si="1928">AND(E3650&gt;4,E3650&lt;12,NOT(E3650=""),NOT(E3650="."))</f>
        <v>0</v>
      </c>
      <c r="CG3650" s="1" t="b">
        <f t="shared" ref="CG3650:CG3713" si="1929">AND(E3650&gt;11,E3650&lt;16,NOT(E3650=""),NOT(E3650="."))</f>
        <v>1</v>
      </c>
      <c r="CH3650" s="1" t="b">
        <f t="shared" ref="CH3650:CH3713" si="1930">AND(E3650&gt;15,E3650&lt;18)</f>
        <v>0</v>
      </c>
      <c r="CI3650" s="1" t="b">
        <f t="shared" ref="CI3650:CI3713" si="1931">AND(E3650&gt;17,E3650&lt;25)</f>
        <v>0</v>
      </c>
      <c r="CJ3650" s="1" t="b">
        <f t="shared" ref="CJ3650:CJ3713" si="1932">AND(E3650&gt;24,E3650&lt;30)</f>
        <v>0</v>
      </c>
      <c r="CK3650" s="1" t="b">
        <f t="shared" ref="CK3650:CK3713" si="1933">AND(E3650&gt;29,E3650&lt;40)</f>
        <v>0</v>
      </c>
      <c r="CL3650" s="1" t="b">
        <f t="shared" ref="CL3650:CL3713" si="1934">AND(E3650&gt;39,E3650&lt;50)</f>
        <v>0</v>
      </c>
      <c r="CM3650" s="1" t="b">
        <f t="shared" ref="CM3650:CM3713" si="1935">AND(E3650&gt;49,E3650&lt;65)</f>
        <v>0</v>
      </c>
      <c r="CN3650" s="1" t="b">
        <f t="shared" ref="CN3650:CN3713" si="1936">AND(E3650&gt;64,NOT(E3650="."),NOT(E3650=""))</f>
        <v>0</v>
      </c>
      <c r="CO3650" s="2" t="b">
        <f t="shared" ref="CO3650:CO3713" si="1937">AND(AB3650&lt;7,NOT(AB3650="."),NOT(AB3650=""))</f>
        <v>1</v>
      </c>
      <c r="CP3650" s="2" t="b">
        <f t="shared" ref="CP3650:CP3713" si="1938">AND(AB3650&lt;8,NOT(AB3650="."),NOT(AB3650=""))</f>
        <v>1</v>
      </c>
      <c r="CQ3650" s="2" t="b">
        <f t="shared" ref="CQ3650:CQ3713" si="1939">AND(AB3650&gt;7,AB3650&lt;22,NOT(AB3650=""),NOT(AB3650="."))</f>
        <v>0</v>
      </c>
      <c r="CR3650" s="6" t="str">
        <f t="shared" ref="CR3650:CR3713" si="1940">F3650</f>
        <v>Male</v>
      </c>
      <c r="CS3650" s="7">
        <f t="shared" ref="CS3650:CS3713" si="1941">COUNTIF(J3650,"=*pfizer*")</f>
        <v>0</v>
      </c>
      <c r="CT3650" s="7">
        <f t="shared" ref="CT3650:CT3713" si="1942">COUNTIF(J3650,"=*moderna*")</f>
        <v>0</v>
      </c>
      <c r="CU3650" s="7">
        <f t="shared" ref="CU3650:CU3713" si="1943">COUNTIF(J3650,"=*janssen*")</f>
        <v>0</v>
      </c>
      <c r="CV3650" s="7">
        <f t="shared" ref="CV3650:CV3713" si="1944">COUNTIF(M3650,"=*pfizer*")</f>
        <v>0</v>
      </c>
    </row>
    <row r="3651" spans="2:100" ht="217.5" x14ac:dyDescent="0.35">
      <c r="B3651" s="1" t="s">
        <v>13809</v>
      </c>
      <c r="C3651" s="9">
        <v>44824</v>
      </c>
      <c r="D3651" s="10" t="s">
        <v>13809</v>
      </c>
      <c r="E3651" s="1">
        <v>63</v>
      </c>
      <c r="F3651" s="1" t="s">
        <v>108</v>
      </c>
      <c r="G3651" s="1" t="s">
        <v>13809</v>
      </c>
      <c r="H3651" s="1" t="s">
        <v>13809</v>
      </c>
      <c r="I3651" s="9">
        <v>44222</v>
      </c>
      <c r="J3651" s="2" t="s">
        <v>109</v>
      </c>
      <c r="K3651" s="2" t="s">
        <v>13809</v>
      </c>
      <c r="L3651" s="9">
        <v>44243</v>
      </c>
      <c r="M3651" s="2" t="s">
        <v>109</v>
      </c>
      <c r="N3651" s="2" t="s">
        <v>13809</v>
      </c>
      <c r="O3651" s="2" t="s">
        <v>110</v>
      </c>
      <c r="P3651" s="2" t="s">
        <v>111</v>
      </c>
      <c r="S3651" s="2" t="s">
        <v>112</v>
      </c>
      <c r="T3651" s="2" t="s">
        <v>112</v>
      </c>
      <c r="U3651" s="2" t="b">
        <f t="shared" si="1925"/>
        <v>1</v>
      </c>
      <c r="V3651" s="2" t="s">
        <v>113</v>
      </c>
      <c r="W3651" s="1" t="s">
        <v>112</v>
      </c>
      <c r="X3651" s="1" t="s">
        <v>114</v>
      </c>
      <c r="Y3651" s="2" t="s">
        <v>112</v>
      </c>
      <c r="Z3651" s="2" t="s">
        <v>111</v>
      </c>
      <c r="AA3651" s="2" t="s">
        <v>111</v>
      </c>
      <c r="AB3651" s="2">
        <v>1</v>
      </c>
      <c r="AC3651" s="1" t="s">
        <v>111</v>
      </c>
      <c r="AH3651" s="1" t="s">
        <v>193</v>
      </c>
      <c r="AI3651" s="1" t="s">
        <v>12785</v>
      </c>
      <c r="AJ3651" s="1" t="s">
        <v>115</v>
      </c>
      <c r="AK3651" s="1" t="s">
        <v>129</v>
      </c>
      <c r="AO3651" s="1" t="s">
        <v>130</v>
      </c>
      <c r="AU3651" s="1" t="s">
        <v>132</v>
      </c>
      <c r="AZ3651" s="1" t="s">
        <v>248</v>
      </c>
      <c r="BA3651" s="1" t="s">
        <v>12786</v>
      </c>
      <c r="BD3651" s="1" t="s">
        <v>12787</v>
      </c>
      <c r="BG3651" s="1" t="s">
        <v>12788</v>
      </c>
      <c r="BH3651" s="1" t="s">
        <v>12662</v>
      </c>
      <c r="BJ3651" s="1" t="s">
        <v>112</v>
      </c>
      <c r="BK3651" s="1" t="s">
        <v>112</v>
      </c>
      <c r="BL3651" s="1" t="s">
        <v>273</v>
      </c>
      <c r="BM3651" s="1" t="s">
        <v>12789</v>
      </c>
      <c r="BQ3651" s="1" t="s">
        <v>121</v>
      </c>
      <c r="BR3651" s="1" t="s">
        <v>122</v>
      </c>
      <c r="BS3651" s="1" t="s">
        <v>112</v>
      </c>
      <c r="BU3651" s="34" t="s">
        <v>12790</v>
      </c>
      <c r="BV3651" s="9">
        <v>44825</v>
      </c>
      <c r="BW3651" s="34" t="s">
        <v>15348</v>
      </c>
      <c r="BY3651" s="2" t="s">
        <v>136</v>
      </c>
      <c r="BZ3651" s="2" t="s">
        <v>124</v>
      </c>
      <c r="CA3651" s="2">
        <v>2</v>
      </c>
      <c r="CB3651" s="1" t="s">
        <v>199</v>
      </c>
      <c r="CC3651" s="2" t="s">
        <v>126</v>
      </c>
      <c r="CD3651" s="1" t="b">
        <f t="shared" si="1926"/>
        <v>0</v>
      </c>
      <c r="CE3651" s="1" t="b">
        <f t="shared" si="1927"/>
        <v>0</v>
      </c>
      <c r="CF3651" s="1" t="b">
        <f t="shared" si="1928"/>
        <v>0</v>
      </c>
      <c r="CG3651" s="1" t="b">
        <f t="shared" si="1929"/>
        <v>0</v>
      </c>
      <c r="CH3651" s="1" t="b">
        <f t="shared" si="1930"/>
        <v>0</v>
      </c>
      <c r="CI3651" s="1" t="b">
        <f t="shared" si="1931"/>
        <v>0</v>
      </c>
      <c r="CJ3651" s="1" t="b">
        <f t="shared" si="1932"/>
        <v>0</v>
      </c>
      <c r="CK3651" s="1" t="b">
        <f t="shared" si="1933"/>
        <v>0</v>
      </c>
      <c r="CL3651" s="1" t="b">
        <f t="shared" si="1934"/>
        <v>0</v>
      </c>
      <c r="CM3651" s="1" t="b">
        <f t="shared" si="1935"/>
        <v>1</v>
      </c>
      <c r="CN3651" s="1" t="b">
        <f t="shared" si="1936"/>
        <v>0</v>
      </c>
      <c r="CO3651" s="2" t="b">
        <f t="shared" si="1937"/>
        <v>1</v>
      </c>
      <c r="CP3651" s="2" t="b">
        <f t="shared" si="1938"/>
        <v>1</v>
      </c>
      <c r="CQ3651" s="2" t="b">
        <f t="shared" si="1939"/>
        <v>0</v>
      </c>
      <c r="CR3651" s="6" t="str">
        <f t="shared" si="1940"/>
        <v>Female</v>
      </c>
      <c r="CS3651" s="7">
        <f t="shared" si="1941"/>
        <v>1</v>
      </c>
      <c r="CT3651" s="7">
        <f t="shared" si="1942"/>
        <v>0</v>
      </c>
      <c r="CU3651" s="7">
        <f t="shared" si="1943"/>
        <v>0</v>
      </c>
      <c r="CV3651" s="7">
        <f t="shared" si="1944"/>
        <v>1</v>
      </c>
    </row>
    <row r="3652" spans="2:100" ht="406" x14ac:dyDescent="0.35">
      <c r="B3652" s="1" t="s">
        <v>13809</v>
      </c>
      <c r="C3652" s="9">
        <v>44824</v>
      </c>
      <c r="D3652" s="10" t="s">
        <v>13809</v>
      </c>
      <c r="E3652" s="1">
        <v>59</v>
      </c>
      <c r="F3652" s="1" t="s">
        <v>108</v>
      </c>
      <c r="G3652" s="1" t="s">
        <v>13809</v>
      </c>
      <c r="H3652" s="1" t="s">
        <v>13809</v>
      </c>
      <c r="J3652" s="2" t="s">
        <v>163</v>
      </c>
      <c r="K3652" s="2" t="s">
        <v>13809</v>
      </c>
      <c r="M3652" s="2" t="s">
        <v>163</v>
      </c>
      <c r="N3652" s="2" t="s">
        <v>13809</v>
      </c>
      <c r="O3652" s="2" t="s">
        <v>110</v>
      </c>
      <c r="P3652" s="2" t="s">
        <v>111</v>
      </c>
      <c r="S3652" s="2" t="s">
        <v>112</v>
      </c>
      <c r="T3652" s="2" t="s">
        <v>111</v>
      </c>
      <c r="U3652" s="2" t="b">
        <f t="shared" si="1925"/>
        <v>1</v>
      </c>
      <c r="V3652" s="2" t="s">
        <v>126</v>
      </c>
      <c r="W3652" s="1" t="s">
        <v>111</v>
      </c>
      <c r="Y3652" s="2" t="s">
        <v>112</v>
      </c>
      <c r="Z3652" s="2" t="s">
        <v>111</v>
      </c>
      <c r="AA3652" s="2" t="s">
        <v>111</v>
      </c>
      <c r="AB3652" s="2">
        <v>2</v>
      </c>
      <c r="AC3652" s="1" t="s">
        <v>111</v>
      </c>
      <c r="AF3652" s="1" t="s">
        <v>111</v>
      </c>
      <c r="AH3652" s="1" t="s">
        <v>193</v>
      </c>
      <c r="AI3652" s="1" t="s">
        <v>12791</v>
      </c>
      <c r="AJ3652" s="1" t="s">
        <v>115</v>
      </c>
      <c r="AK3652" s="1" t="s">
        <v>129</v>
      </c>
      <c r="AO3652" s="1" t="s">
        <v>7136</v>
      </c>
      <c r="AU3652" s="1" t="s">
        <v>238</v>
      </c>
      <c r="AX3652" s="1">
        <v>32</v>
      </c>
      <c r="BJ3652" s="1" t="s">
        <v>112</v>
      </c>
      <c r="BK3652" s="1" t="s">
        <v>111</v>
      </c>
      <c r="BQ3652" s="1" t="s">
        <v>121</v>
      </c>
      <c r="BR3652" s="1" t="s">
        <v>122</v>
      </c>
      <c r="BS3652" s="1" t="s">
        <v>112</v>
      </c>
      <c r="BU3652" s="34" t="s">
        <v>14082</v>
      </c>
      <c r="BV3652" s="9">
        <v>44841</v>
      </c>
      <c r="BW3652" s="34" t="s">
        <v>12792</v>
      </c>
      <c r="BY3652" s="2" t="s">
        <v>153</v>
      </c>
      <c r="BZ3652" s="2" t="s">
        <v>124</v>
      </c>
      <c r="CB3652" s="1" t="s">
        <v>265</v>
      </c>
      <c r="CD3652" s="1" t="b">
        <f t="shared" si="1926"/>
        <v>0</v>
      </c>
      <c r="CE3652" s="1" t="b">
        <f t="shared" si="1927"/>
        <v>0</v>
      </c>
      <c r="CF3652" s="1" t="b">
        <f t="shared" si="1928"/>
        <v>0</v>
      </c>
      <c r="CG3652" s="1" t="b">
        <f t="shared" si="1929"/>
        <v>0</v>
      </c>
      <c r="CH3652" s="1" t="b">
        <f t="shared" si="1930"/>
        <v>0</v>
      </c>
      <c r="CI3652" s="1" t="b">
        <f t="shared" si="1931"/>
        <v>0</v>
      </c>
      <c r="CJ3652" s="1" t="b">
        <f t="shared" si="1932"/>
        <v>0</v>
      </c>
      <c r="CK3652" s="1" t="b">
        <f t="shared" si="1933"/>
        <v>0</v>
      </c>
      <c r="CL3652" s="1" t="b">
        <f t="shared" si="1934"/>
        <v>0</v>
      </c>
      <c r="CM3652" s="1" t="b">
        <f t="shared" si="1935"/>
        <v>1</v>
      </c>
      <c r="CN3652" s="1" t="b">
        <f t="shared" si="1936"/>
        <v>0</v>
      </c>
      <c r="CO3652" s="2" t="b">
        <f t="shared" si="1937"/>
        <v>1</v>
      </c>
      <c r="CP3652" s="2" t="b">
        <f t="shared" si="1938"/>
        <v>1</v>
      </c>
      <c r="CQ3652" s="2" t="b">
        <f t="shared" si="1939"/>
        <v>0</v>
      </c>
      <c r="CR3652" s="6" t="str">
        <f t="shared" si="1940"/>
        <v>Female</v>
      </c>
      <c r="CS3652" s="7">
        <f t="shared" si="1941"/>
        <v>0</v>
      </c>
      <c r="CT3652" s="7">
        <f t="shared" si="1942"/>
        <v>0</v>
      </c>
      <c r="CU3652" s="7">
        <f t="shared" si="1943"/>
        <v>0</v>
      </c>
      <c r="CV3652" s="7">
        <f t="shared" si="1944"/>
        <v>0</v>
      </c>
    </row>
    <row r="3653" spans="2:100" ht="362.5" x14ac:dyDescent="0.35">
      <c r="B3653" s="1" t="s">
        <v>13809</v>
      </c>
      <c r="C3653" s="9">
        <v>44824</v>
      </c>
      <c r="D3653" s="10" t="s">
        <v>13809</v>
      </c>
      <c r="E3653" s="1">
        <v>27</v>
      </c>
      <c r="F3653" s="1" t="s">
        <v>108</v>
      </c>
      <c r="G3653" s="1" t="s">
        <v>13809</v>
      </c>
      <c r="H3653" s="1" t="s">
        <v>13809</v>
      </c>
      <c r="I3653" s="9">
        <v>44238</v>
      </c>
      <c r="J3653" s="2" t="s">
        <v>128</v>
      </c>
      <c r="K3653" s="2" t="s">
        <v>13809</v>
      </c>
      <c r="L3653" s="9">
        <v>44266</v>
      </c>
      <c r="M3653" s="2" t="s">
        <v>128</v>
      </c>
      <c r="N3653" s="2" t="s">
        <v>13809</v>
      </c>
      <c r="O3653" s="2" t="s">
        <v>110</v>
      </c>
      <c r="P3653" s="2" t="s">
        <v>111</v>
      </c>
      <c r="S3653" s="2" t="s">
        <v>112</v>
      </c>
      <c r="T3653" s="2" t="s">
        <v>111</v>
      </c>
      <c r="U3653" s="2" t="b">
        <f t="shared" si="1925"/>
        <v>1</v>
      </c>
      <c r="V3653" s="2" t="s">
        <v>126</v>
      </c>
      <c r="W3653" s="1" t="s">
        <v>111</v>
      </c>
      <c r="Y3653" s="2" t="s">
        <v>111</v>
      </c>
      <c r="AF3653" s="1" t="s">
        <v>111</v>
      </c>
      <c r="AJ3653" s="1" t="s">
        <v>115</v>
      </c>
      <c r="AK3653" s="1" t="s">
        <v>160</v>
      </c>
      <c r="AN3653" s="1" t="s">
        <v>13304</v>
      </c>
      <c r="AO3653" s="1" t="s">
        <v>2598</v>
      </c>
      <c r="AS3653" s="1" t="s">
        <v>229</v>
      </c>
      <c r="AZ3653" s="1" t="s">
        <v>155</v>
      </c>
      <c r="BA3653" s="1" t="s">
        <v>9863</v>
      </c>
      <c r="BJ3653" s="1" t="s">
        <v>112</v>
      </c>
      <c r="BK3653" s="1" t="s">
        <v>112</v>
      </c>
      <c r="BL3653" s="1" t="s">
        <v>361</v>
      </c>
      <c r="BM3653" s="1" t="s">
        <v>13305</v>
      </c>
      <c r="BQ3653" s="1" t="s">
        <v>121</v>
      </c>
      <c r="BR3653" s="1" t="s">
        <v>122</v>
      </c>
      <c r="BS3653" s="1" t="s">
        <v>111</v>
      </c>
      <c r="BT3653" s="34" t="s">
        <v>13306</v>
      </c>
      <c r="BU3653" s="34" t="s">
        <v>13307</v>
      </c>
      <c r="BV3653" s="9">
        <v>44824</v>
      </c>
      <c r="BW3653" s="34" t="s">
        <v>15349</v>
      </c>
      <c r="BY3653" s="2" t="s">
        <v>153</v>
      </c>
      <c r="BZ3653" s="2" t="s">
        <v>124</v>
      </c>
      <c r="CB3653" s="1" t="s">
        <v>210</v>
      </c>
      <c r="CD3653" s="1" t="b">
        <f t="shared" si="1926"/>
        <v>1</v>
      </c>
      <c r="CE3653" s="1" t="b">
        <f t="shared" si="1927"/>
        <v>0</v>
      </c>
      <c r="CF3653" s="1" t="b">
        <f t="shared" si="1928"/>
        <v>0</v>
      </c>
      <c r="CG3653" s="1" t="b">
        <f t="shared" si="1929"/>
        <v>0</v>
      </c>
      <c r="CH3653" s="1" t="b">
        <f t="shared" si="1930"/>
        <v>0</v>
      </c>
      <c r="CI3653" s="1" t="b">
        <f t="shared" si="1931"/>
        <v>0</v>
      </c>
      <c r="CJ3653" s="1" t="b">
        <f t="shared" si="1932"/>
        <v>1</v>
      </c>
      <c r="CK3653" s="1" t="b">
        <f t="shared" si="1933"/>
        <v>0</v>
      </c>
      <c r="CL3653" s="1" t="b">
        <f t="shared" si="1934"/>
        <v>0</v>
      </c>
      <c r="CM3653" s="1" t="b">
        <f t="shared" si="1935"/>
        <v>0</v>
      </c>
      <c r="CN3653" s="1" t="b">
        <f t="shared" si="1936"/>
        <v>0</v>
      </c>
      <c r="CO3653" s="2" t="b">
        <f t="shared" si="1937"/>
        <v>0</v>
      </c>
      <c r="CP3653" s="2" t="b">
        <f t="shared" si="1938"/>
        <v>0</v>
      </c>
      <c r="CQ3653" s="2" t="b">
        <f t="shared" si="1939"/>
        <v>0</v>
      </c>
      <c r="CR3653" s="6" t="str">
        <f t="shared" si="1940"/>
        <v>Female</v>
      </c>
      <c r="CS3653" s="7">
        <f t="shared" si="1941"/>
        <v>0</v>
      </c>
      <c r="CT3653" s="7">
        <f t="shared" si="1942"/>
        <v>1</v>
      </c>
      <c r="CU3653" s="7">
        <f t="shared" si="1943"/>
        <v>0</v>
      </c>
      <c r="CV3653" s="7">
        <f t="shared" si="1944"/>
        <v>0</v>
      </c>
    </row>
    <row r="3654" spans="2:100" ht="409.5" x14ac:dyDescent="0.35">
      <c r="B3654" s="1" t="s">
        <v>13809</v>
      </c>
      <c r="C3654" s="9">
        <v>44826</v>
      </c>
      <c r="D3654" s="10" t="s">
        <v>13809</v>
      </c>
      <c r="E3654" s="1">
        <v>12</v>
      </c>
      <c r="F3654" s="1" t="s">
        <v>108</v>
      </c>
      <c r="G3654" s="1" t="s">
        <v>13809</v>
      </c>
      <c r="H3654" s="1" t="s">
        <v>13809</v>
      </c>
      <c r="I3654" s="2" t="s">
        <v>183</v>
      </c>
      <c r="J3654" s="2" t="s">
        <v>109</v>
      </c>
      <c r="K3654" s="2" t="s">
        <v>13809</v>
      </c>
      <c r="L3654" s="9">
        <v>44771</v>
      </c>
      <c r="M3654" s="2" t="s">
        <v>109</v>
      </c>
      <c r="N3654" s="2" t="s">
        <v>13809</v>
      </c>
      <c r="O3654" s="2" t="s">
        <v>315</v>
      </c>
      <c r="P3654" s="2" t="s">
        <v>111</v>
      </c>
      <c r="S3654" s="2" t="s">
        <v>112</v>
      </c>
      <c r="T3654" s="2" t="s">
        <v>111</v>
      </c>
      <c r="U3654" s="2" t="b">
        <f t="shared" si="1925"/>
        <v>1</v>
      </c>
      <c r="V3654" s="2" t="s">
        <v>113</v>
      </c>
      <c r="W3654" s="1" t="s">
        <v>112</v>
      </c>
      <c r="X3654" s="1" t="s">
        <v>114</v>
      </c>
      <c r="Y3654" s="2" t="s">
        <v>111</v>
      </c>
      <c r="AF3654" s="1" t="s">
        <v>111</v>
      </c>
      <c r="AJ3654" s="1" t="s">
        <v>115</v>
      </c>
      <c r="AK3654" s="1" t="s">
        <v>291</v>
      </c>
      <c r="AN3654" s="1" t="s">
        <v>13308</v>
      </c>
      <c r="AO3654" s="1" t="s">
        <v>2224</v>
      </c>
      <c r="AS3654" s="1" t="s">
        <v>190</v>
      </c>
      <c r="AU3654" s="1" t="s">
        <v>360</v>
      </c>
      <c r="AZ3654" s="1" t="s">
        <v>155</v>
      </c>
      <c r="BA3654" s="1">
        <v>49.42</v>
      </c>
      <c r="BJ3654" s="1" t="s">
        <v>112</v>
      </c>
      <c r="BK3654" s="1" t="s">
        <v>112</v>
      </c>
      <c r="BL3654" s="1" t="s">
        <v>13309</v>
      </c>
      <c r="BM3654" s="1" t="s">
        <v>13310</v>
      </c>
      <c r="BQ3654" s="1" t="s">
        <v>121</v>
      </c>
      <c r="BS3654" s="1" t="s">
        <v>111</v>
      </c>
      <c r="BT3654" s="34" t="s">
        <v>8907</v>
      </c>
      <c r="BU3654" s="34" t="s">
        <v>13311</v>
      </c>
      <c r="BV3654" s="9">
        <v>44826</v>
      </c>
      <c r="BW3654" s="34" t="s">
        <v>13312</v>
      </c>
      <c r="BY3654" s="2" t="s">
        <v>136</v>
      </c>
      <c r="BZ3654" s="2" t="s">
        <v>124</v>
      </c>
      <c r="CA3654" s="2">
        <v>2</v>
      </c>
      <c r="CB3654" s="1" t="s">
        <v>4106</v>
      </c>
      <c r="CC3654" s="2" t="s">
        <v>126</v>
      </c>
      <c r="CD3654" s="1" t="b">
        <f t="shared" si="1926"/>
        <v>1</v>
      </c>
      <c r="CE3654" s="1" t="b">
        <f t="shared" si="1927"/>
        <v>1</v>
      </c>
      <c r="CF3654" s="1" t="b">
        <f t="shared" si="1928"/>
        <v>0</v>
      </c>
      <c r="CG3654" s="1" t="b">
        <f t="shared" si="1929"/>
        <v>1</v>
      </c>
      <c r="CH3654" s="1" t="b">
        <f t="shared" si="1930"/>
        <v>0</v>
      </c>
      <c r="CI3654" s="1" t="b">
        <f t="shared" si="1931"/>
        <v>0</v>
      </c>
      <c r="CJ3654" s="1" t="b">
        <f t="shared" si="1932"/>
        <v>0</v>
      </c>
      <c r="CK3654" s="1" t="b">
        <f t="shared" si="1933"/>
        <v>0</v>
      </c>
      <c r="CL3654" s="1" t="b">
        <f t="shared" si="1934"/>
        <v>0</v>
      </c>
      <c r="CM3654" s="1" t="b">
        <f t="shared" si="1935"/>
        <v>0</v>
      </c>
      <c r="CN3654" s="1" t="b">
        <f t="shared" si="1936"/>
        <v>0</v>
      </c>
      <c r="CO3654" s="2" t="b">
        <f t="shared" si="1937"/>
        <v>0</v>
      </c>
      <c r="CP3654" s="2" t="b">
        <f t="shared" si="1938"/>
        <v>0</v>
      </c>
      <c r="CQ3654" s="2" t="b">
        <f t="shared" si="1939"/>
        <v>0</v>
      </c>
      <c r="CR3654" s="6" t="str">
        <f t="shared" si="1940"/>
        <v>Female</v>
      </c>
      <c r="CS3654" s="7">
        <f t="shared" si="1941"/>
        <v>1</v>
      </c>
      <c r="CT3654" s="7">
        <f t="shared" si="1942"/>
        <v>0</v>
      </c>
      <c r="CU3654" s="7">
        <f t="shared" si="1943"/>
        <v>0</v>
      </c>
      <c r="CV3654" s="7">
        <f t="shared" si="1944"/>
        <v>1</v>
      </c>
    </row>
    <row r="3655" spans="2:100" ht="290" x14ac:dyDescent="0.35">
      <c r="B3655" s="1" t="s">
        <v>13809</v>
      </c>
      <c r="C3655" s="9">
        <v>44827</v>
      </c>
      <c r="D3655" s="10" t="s">
        <v>13809</v>
      </c>
      <c r="E3655" s="1">
        <v>33</v>
      </c>
      <c r="F3655" s="1" t="s">
        <v>108</v>
      </c>
      <c r="G3655" s="1" t="s">
        <v>13809</v>
      </c>
      <c r="H3655" s="1" t="s">
        <v>13809</v>
      </c>
      <c r="J3655" s="2" t="s">
        <v>163</v>
      </c>
      <c r="K3655" s="2" t="s">
        <v>13809</v>
      </c>
      <c r="M3655" s="2" t="s">
        <v>163</v>
      </c>
      <c r="N3655" s="2" t="s">
        <v>13809</v>
      </c>
      <c r="O3655" s="2" t="s">
        <v>110</v>
      </c>
      <c r="P3655" s="2" t="s">
        <v>111</v>
      </c>
      <c r="S3655" s="2" t="s">
        <v>112</v>
      </c>
      <c r="T3655" s="2" t="s">
        <v>111</v>
      </c>
      <c r="U3655" s="2" t="b">
        <f t="shared" si="1925"/>
        <v>1</v>
      </c>
      <c r="V3655" s="2" t="s">
        <v>126</v>
      </c>
      <c r="W3655" s="1" t="s">
        <v>111</v>
      </c>
      <c r="Y3655" s="2" t="s">
        <v>112</v>
      </c>
      <c r="Z3655" s="2" t="s">
        <v>111</v>
      </c>
      <c r="AA3655" s="2" t="s">
        <v>111</v>
      </c>
      <c r="AB3655" s="2">
        <v>1</v>
      </c>
      <c r="AH3655" s="1" t="s">
        <v>193</v>
      </c>
      <c r="AI3655" s="1" t="s">
        <v>12793</v>
      </c>
      <c r="AJ3655" s="1" t="s">
        <v>115</v>
      </c>
      <c r="AK3655" s="1" t="s">
        <v>194</v>
      </c>
      <c r="AN3655" s="1" t="s">
        <v>12794</v>
      </c>
      <c r="AO3655" s="1" t="s">
        <v>166</v>
      </c>
      <c r="AU3655" s="1" t="s">
        <v>132</v>
      </c>
      <c r="AZ3655" s="1" t="s">
        <v>120</v>
      </c>
      <c r="BA3655" s="1" t="s">
        <v>2643</v>
      </c>
      <c r="BG3655" s="1" t="s">
        <v>12795</v>
      </c>
      <c r="BH3655" s="1" t="s">
        <v>12796</v>
      </c>
      <c r="BJ3655" s="1" t="s">
        <v>111</v>
      </c>
      <c r="BN3655" s="1" t="s">
        <v>112</v>
      </c>
      <c r="BO3655" s="1" t="s">
        <v>148</v>
      </c>
      <c r="BP3655" s="1" t="s">
        <v>235</v>
      </c>
      <c r="BU3655" s="34" t="s">
        <v>12797</v>
      </c>
      <c r="BV3655" s="9">
        <v>44874</v>
      </c>
      <c r="BW3655" s="34" t="s">
        <v>15350</v>
      </c>
      <c r="BY3655" s="2" t="s">
        <v>153</v>
      </c>
      <c r="BZ3655" s="2" t="s">
        <v>124</v>
      </c>
      <c r="CB3655" s="1" t="s">
        <v>188</v>
      </c>
      <c r="CD3655" s="1" t="b">
        <f t="shared" si="1926"/>
        <v>0</v>
      </c>
      <c r="CE3655" s="1" t="b">
        <f t="shared" si="1927"/>
        <v>0</v>
      </c>
      <c r="CF3655" s="1" t="b">
        <f t="shared" si="1928"/>
        <v>0</v>
      </c>
      <c r="CG3655" s="1" t="b">
        <f t="shared" si="1929"/>
        <v>0</v>
      </c>
      <c r="CH3655" s="1" t="b">
        <f t="shared" si="1930"/>
        <v>0</v>
      </c>
      <c r="CI3655" s="1" t="b">
        <f t="shared" si="1931"/>
        <v>0</v>
      </c>
      <c r="CJ3655" s="1" t="b">
        <f t="shared" si="1932"/>
        <v>0</v>
      </c>
      <c r="CK3655" s="1" t="b">
        <f t="shared" si="1933"/>
        <v>1</v>
      </c>
      <c r="CL3655" s="1" t="b">
        <f t="shared" si="1934"/>
        <v>0</v>
      </c>
      <c r="CM3655" s="1" t="b">
        <f t="shared" si="1935"/>
        <v>0</v>
      </c>
      <c r="CN3655" s="1" t="b">
        <f t="shared" si="1936"/>
        <v>0</v>
      </c>
      <c r="CO3655" s="2" t="b">
        <f t="shared" si="1937"/>
        <v>1</v>
      </c>
      <c r="CP3655" s="2" t="b">
        <f t="shared" si="1938"/>
        <v>1</v>
      </c>
      <c r="CQ3655" s="2" t="b">
        <f t="shared" si="1939"/>
        <v>0</v>
      </c>
      <c r="CR3655" s="6" t="str">
        <f t="shared" si="1940"/>
        <v>Female</v>
      </c>
      <c r="CS3655" s="7">
        <f t="shared" si="1941"/>
        <v>0</v>
      </c>
      <c r="CT3655" s="7">
        <f t="shared" si="1942"/>
        <v>0</v>
      </c>
      <c r="CU3655" s="7">
        <f t="shared" si="1943"/>
        <v>0</v>
      </c>
      <c r="CV3655" s="7">
        <f t="shared" si="1944"/>
        <v>0</v>
      </c>
    </row>
    <row r="3656" spans="2:100" ht="203" x14ac:dyDescent="0.35">
      <c r="B3656" s="1" t="s">
        <v>13809</v>
      </c>
      <c r="C3656" s="9">
        <v>44827</v>
      </c>
      <c r="D3656" s="10" t="s">
        <v>13809</v>
      </c>
      <c r="E3656" s="1">
        <v>36</v>
      </c>
      <c r="F3656" s="1" t="s">
        <v>127</v>
      </c>
      <c r="G3656" s="1" t="s">
        <v>13809</v>
      </c>
      <c r="H3656" s="1" t="s">
        <v>13809</v>
      </c>
      <c r="I3656" s="9">
        <v>44294</v>
      </c>
      <c r="J3656" s="2" t="s">
        <v>409</v>
      </c>
      <c r="K3656" s="2" t="s">
        <v>13809</v>
      </c>
      <c r="N3656" s="2" t="s">
        <v>13809</v>
      </c>
      <c r="O3656" s="2" t="s">
        <v>110</v>
      </c>
      <c r="P3656" s="2" t="s">
        <v>111</v>
      </c>
      <c r="S3656" s="2" t="s">
        <v>111</v>
      </c>
      <c r="T3656" s="2" t="s">
        <v>112</v>
      </c>
      <c r="U3656" s="2" t="b">
        <f t="shared" si="1925"/>
        <v>1</v>
      </c>
      <c r="V3656" s="2" t="s">
        <v>126</v>
      </c>
      <c r="W3656" s="1" t="s">
        <v>112</v>
      </c>
      <c r="X3656" s="1" t="s">
        <v>138</v>
      </c>
      <c r="Y3656" s="2" t="s">
        <v>111</v>
      </c>
      <c r="AF3656" s="1" t="s">
        <v>111</v>
      </c>
      <c r="AJ3656" s="1" t="s">
        <v>115</v>
      </c>
      <c r="AK3656" s="1" t="s">
        <v>201</v>
      </c>
      <c r="AN3656" s="1" t="s">
        <v>12798</v>
      </c>
      <c r="AO3656" s="1" t="s">
        <v>2598</v>
      </c>
      <c r="AZ3656" s="1" t="s">
        <v>120</v>
      </c>
      <c r="BA3656" s="1" t="s">
        <v>510</v>
      </c>
      <c r="BG3656" s="1">
        <v>45.3</v>
      </c>
      <c r="BH3656" s="1">
        <v>30</v>
      </c>
      <c r="BJ3656" s="1" t="s">
        <v>111</v>
      </c>
      <c r="BN3656" s="1" t="s">
        <v>112</v>
      </c>
      <c r="BO3656" s="1" t="s">
        <v>148</v>
      </c>
      <c r="BP3656" s="1" t="s">
        <v>12799</v>
      </c>
      <c r="BQ3656" s="1" t="s">
        <v>121</v>
      </c>
      <c r="BR3656" s="1" t="s">
        <v>122</v>
      </c>
      <c r="BS3656" s="1" t="s">
        <v>111</v>
      </c>
      <c r="BT3656" s="34" t="s">
        <v>158</v>
      </c>
      <c r="BU3656" s="34" t="s">
        <v>12800</v>
      </c>
      <c r="BV3656" s="9">
        <v>44838</v>
      </c>
      <c r="BW3656" s="34" t="s">
        <v>15351</v>
      </c>
      <c r="BY3656" s="2" t="s">
        <v>153</v>
      </c>
      <c r="BZ3656" s="2" t="s">
        <v>124</v>
      </c>
      <c r="CB3656" s="1" t="s">
        <v>1099</v>
      </c>
      <c r="CD3656" s="1" t="b">
        <f t="shared" si="1926"/>
        <v>0</v>
      </c>
      <c r="CE3656" s="1" t="b">
        <f t="shared" si="1927"/>
        <v>0</v>
      </c>
      <c r="CF3656" s="1" t="b">
        <f t="shared" si="1928"/>
        <v>0</v>
      </c>
      <c r="CG3656" s="1" t="b">
        <f t="shared" si="1929"/>
        <v>0</v>
      </c>
      <c r="CH3656" s="1" t="b">
        <f t="shared" si="1930"/>
        <v>0</v>
      </c>
      <c r="CI3656" s="1" t="b">
        <f t="shared" si="1931"/>
        <v>0</v>
      </c>
      <c r="CJ3656" s="1" t="b">
        <f t="shared" si="1932"/>
        <v>0</v>
      </c>
      <c r="CK3656" s="1" t="b">
        <f t="shared" si="1933"/>
        <v>1</v>
      </c>
      <c r="CL3656" s="1" t="b">
        <f t="shared" si="1934"/>
        <v>0</v>
      </c>
      <c r="CM3656" s="1" t="b">
        <f t="shared" si="1935"/>
        <v>0</v>
      </c>
      <c r="CN3656" s="1" t="b">
        <f t="shared" si="1936"/>
        <v>0</v>
      </c>
      <c r="CO3656" s="2" t="b">
        <f t="shared" si="1937"/>
        <v>0</v>
      </c>
      <c r="CP3656" s="2" t="b">
        <f t="shared" si="1938"/>
        <v>0</v>
      </c>
      <c r="CQ3656" s="2" t="b">
        <f t="shared" si="1939"/>
        <v>0</v>
      </c>
      <c r="CR3656" s="6" t="str">
        <f t="shared" si="1940"/>
        <v>Male</v>
      </c>
      <c r="CS3656" s="7">
        <f t="shared" si="1941"/>
        <v>0</v>
      </c>
      <c r="CT3656" s="7">
        <f t="shared" si="1942"/>
        <v>0</v>
      </c>
      <c r="CU3656" s="7">
        <f t="shared" si="1943"/>
        <v>1</v>
      </c>
      <c r="CV3656" s="7">
        <f t="shared" si="1944"/>
        <v>0</v>
      </c>
    </row>
    <row r="3657" spans="2:100" ht="409.5" x14ac:dyDescent="0.35">
      <c r="B3657" s="1" t="s">
        <v>13809</v>
      </c>
      <c r="C3657" s="9">
        <v>44828</v>
      </c>
      <c r="D3657" s="10" t="s">
        <v>13809</v>
      </c>
      <c r="E3657" s="1">
        <v>58</v>
      </c>
      <c r="F3657" s="1" t="s">
        <v>108</v>
      </c>
      <c r="G3657" s="1" t="s">
        <v>13809</v>
      </c>
      <c r="H3657" s="1" t="s">
        <v>13809</v>
      </c>
      <c r="I3657" s="9">
        <v>44186</v>
      </c>
      <c r="J3657" s="2" t="s">
        <v>109</v>
      </c>
      <c r="K3657" s="2" t="s">
        <v>13809</v>
      </c>
      <c r="L3657" s="9">
        <v>44203</v>
      </c>
      <c r="M3657" s="2" t="s">
        <v>109</v>
      </c>
      <c r="N3657" s="2" t="s">
        <v>13809</v>
      </c>
      <c r="O3657" s="2" t="s">
        <v>110</v>
      </c>
      <c r="P3657" s="2" t="s">
        <v>111</v>
      </c>
      <c r="S3657" s="2" t="s">
        <v>112</v>
      </c>
      <c r="T3657" s="2" t="s">
        <v>111</v>
      </c>
      <c r="U3657" s="2" t="b">
        <f t="shared" si="1925"/>
        <v>1</v>
      </c>
      <c r="V3657" s="2" t="s">
        <v>113</v>
      </c>
      <c r="W3657" s="1" t="s">
        <v>111</v>
      </c>
      <c r="Y3657" s="2" t="s">
        <v>112</v>
      </c>
      <c r="Z3657" s="2" t="s">
        <v>111</v>
      </c>
      <c r="AA3657" s="2" t="s">
        <v>112</v>
      </c>
      <c r="AB3657" s="2">
        <v>13</v>
      </c>
      <c r="AC3657" s="1" t="s">
        <v>111</v>
      </c>
      <c r="AF3657" s="1" t="s">
        <v>111</v>
      </c>
      <c r="AJ3657" s="1" t="s">
        <v>115</v>
      </c>
      <c r="AK3657" s="1" t="s">
        <v>160</v>
      </c>
      <c r="AN3657" s="1" t="s">
        <v>12801</v>
      </c>
      <c r="AO3657" s="1" t="s">
        <v>195</v>
      </c>
      <c r="AS3657" s="1" t="s">
        <v>140</v>
      </c>
      <c r="AU3657" s="1" t="s">
        <v>191</v>
      </c>
      <c r="AX3657" s="12">
        <v>0.65</v>
      </c>
      <c r="AZ3657" s="1" t="s">
        <v>198</v>
      </c>
      <c r="BA3657" s="1" t="s">
        <v>12802</v>
      </c>
      <c r="BF3657" s="1" t="s">
        <v>12803</v>
      </c>
      <c r="BG3657" s="1">
        <v>224.3</v>
      </c>
      <c r="BH3657" s="1">
        <v>96</v>
      </c>
      <c r="BJ3657" s="1" t="s">
        <v>112</v>
      </c>
      <c r="BK3657" s="1" t="s">
        <v>112</v>
      </c>
      <c r="BL3657" s="1" t="s">
        <v>1976</v>
      </c>
      <c r="BM3657" s="1" t="s">
        <v>12804</v>
      </c>
      <c r="BQ3657" s="1" t="s">
        <v>121</v>
      </c>
      <c r="BR3657" s="1" t="s">
        <v>122</v>
      </c>
      <c r="BS3657" s="1" t="s">
        <v>111</v>
      </c>
      <c r="BT3657" s="34" t="s">
        <v>158</v>
      </c>
      <c r="BU3657" s="34" t="s">
        <v>12805</v>
      </c>
      <c r="BV3657" s="9">
        <v>44855</v>
      </c>
      <c r="BW3657" s="34" t="s">
        <v>12806</v>
      </c>
      <c r="BY3657" s="2" t="s">
        <v>123</v>
      </c>
      <c r="BZ3657" s="2" t="s">
        <v>124</v>
      </c>
      <c r="CA3657" s="2">
        <v>2</v>
      </c>
      <c r="CB3657" s="1" t="s">
        <v>505</v>
      </c>
      <c r="CC3657" s="2" t="s">
        <v>113</v>
      </c>
      <c r="CD3657" s="1" t="b">
        <f t="shared" si="1926"/>
        <v>0</v>
      </c>
      <c r="CE3657" s="1" t="b">
        <f t="shared" si="1927"/>
        <v>0</v>
      </c>
      <c r="CF3657" s="1" t="b">
        <f t="shared" si="1928"/>
        <v>0</v>
      </c>
      <c r="CG3657" s="1" t="b">
        <f t="shared" si="1929"/>
        <v>0</v>
      </c>
      <c r="CH3657" s="1" t="b">
        <f t="shared" si="1930"/>
        <v>0</v>
      </c>
      <c r="CI3657" s="1" t="b">
        <f t="shared" si="1931"/>
        <v>0</v>
      </c>
      <c r="CJ3657" s="1" t="b">
        <f t="shared" si="1932"/>
        <v>0</v>
      </c>
      <c r="CK3657" s="1" t="b">
        <f t="shared" si="1933"/>
        <v>0</v>
      </c>
      <c r="CL3657" s="1" t="b">
        <f t="shared" si="1934"/>
        <v>0</v>
      </c>
      <c r="CM3657" s="1" t="b">
        <f t="shared" si="1935"/>
        <v>1</v>
      </c>
      <c r="CN3657" s="1" t="b">
        <f t="shared" si="1936"/>
        <v>0</v>
      </c>
      <c r="CO3657" s="2" t="b">
        <f t="shared" si="1937"/>
        <v>0</v>
      </c>
      <c r="CP3657" s="2" t="b">
        <f t="shared" si="1938"/>
        <v>0</v>
      </c>
      <c r="CQ3657" s="2" t="b">
        <f t="shared" si="1939"/>
        <v>1</v>
      </c>
      <c r="CR3657" s="6" t="str">
        <f t="shared" si="1940"/>
        <v>Female</v>
      </c>
      <c r="CS3657" s="7">
        <f t="shared" si="1941"/>
        <v>1</v>
      </c>
      <c r="CT3657" s="7">
        <f t="shared" si="1942"/>
        <v>0</v>
      </c>
      <c r="CU3657" s="7">
        <f t="shared" si="1943"/>
        <v>0</v>
      </c>
      <c r="CV3657" s="7">
        <f t="shared" si="1944"/>
        <v>1</v>
      </c>
    </row>
    <row r="3658" spans="2:100" ht="203" x14ac:dyDescent="0.35">
      <c r="B3658" s="1" t="s">
        <v>13809</v>
      </c>
      <c r="C3658" s="9">
        <v>44828</v>
      </c>
      <c r="D3658" s="10" t="s">
        <v>13809</v>
      </c>
      <c r="E3658" s="1">
        <v>72</v>
      </c>
      <c r="F3658" s="1" t="s">
        <v>108</v>
      </c>
      <c r="G3658" s="1" t="s">
        <v>13809</v>
      </c>
      <c r="H3658" s="1" t="s">
        <v>13809</v>
      </c>
      <c r="J3658" s="2" t="s">
        <v>163</v>
      </c>
      <c r="K3658" s="2" t="s">
        <v>13809</v>
      </c>
      <c r="M3658" s="2" t="s">
        <v>163</v>
      </c>
      <c r="N3658" s="2" t="s">
        <v>13809</v>
      </c>
      <c r="O3658" s="2" t="s">
        <v>110</v>
      </c>
      <c r="P3658" s="2" t="s">
        <v>111</v>
      </c>
      <c r="S3658" s="2" t="s">
        <v>112</v>
      </c>
      <c r="T3658" s="2" t="s">
        <v>111</v>
      </c>
      <c r="U3658" s="2" t="b">
        <f t="shared" si="1925"/>
        <v>1</v>
      </c>
      <c r="V3658" s="2" t="s">
        <v>126</v>
      </c>
      <c r="W3658" s="1" t="s">
        <v>111</v>
      </c>
      <c r="Y3658" s="2" t="s">
        <v>112</v>
      </c>
      <c r="Z3658" s="2" t="s">
        <v>111</v>
      </c>
      <c r="AA3658" s="2" t="s">
        <v>111</v>
      </c>
      <c r="AB3658" s="2">
        <v>2</v>
      </c>
      <c r="AC3658" s="1" t="s">
        <v>112</v>
      </c>
      <c r="AD3658" s="1" t="s">
        <v>192</v>
      </c>
      <c r="AE3658" s="1" t="s">
        <v>13313</v>
      </c>
      <c r="AH3658" s="1" t="s">
        <v>193</v>
      </c>
      <c r="AI3658" s="1" t="s">
        <v>13314</v>
      </c>
      <c r="AJ3658" s="1" t="s">
        <v>115</v>
      </c>
      <c r="AK3658" s="1" t="s">
        <v>242</v>
      </c>
      <c r="AO3658" s="1" t="s">
        <v>2598</v>
      </c>
      <c r="AZ3658" s="1" t="s">
        <v>1083</v>
      </c>
      <c r="BE3658" s="1" t="s">
        <v>13315</v>
      </c>
      <c r="BJ3658" s="1" t="s">
        <v>112</v>
      </c>
      <c r="BK3658" s="1" t="s">
        <v>111</v>
      </c>
      <c r="BQ3658" s="1" t="s">
        <v>121</v>
      </c>
      <c r="BR3658" s="1" t="s">
        <v>122</v>
      </c>
      <c r="BU3658" s="34" t="s">
        <v>13316</v>
      </c>
      <c r="BV3658" s="9">
        <v>44919</v>
      </c>
      <c r="BW3658" s="34" t="s">
        <v>13317</v>
      </c>
      <c r="BY3658" s="2" t="s">
        <v>153</v>
      </c>
      <c r="BZ3658" s="2" t="s">
        <v>124</v>
      </c>
      <c r="CB3658" s="1" t="s">
        <v>256</v>
      </c>
      <c r="CD3658" s="1" t="b">
        <f t="shared" si="1926"/>
        <v>0</v>
      </c>
      <c r="CE3658" s="1" t="b">
        <f t="shared" si="1927"/>
        <v>0</v>
      </c>
      <c r="CF3658" s="1" t="b">
        <f t="shared" si="1928"/>
        <v>0</v>
      </c>
      <c r="CG3658" s="1" t="b">
        <f t="shared" si="1929"/>
        <v>0</v>
      </c>
      <c r="CH3658" s="1" t="b">
        <f t="shared" si="1930"/>
        <v>0</v>
      </c>
      <c r="CI3658" s="1" t="b">
        <f t="shared" si="1931"/>
        <v>0</v>
      </c>
      <c r="CJ3658" s="1" t="b">
        <f t="shared" si="1932"/>
        <v>0</v>
      </c>
      <c r="CK3658" s="1" t="b">
        <f t="shared" si="1933"/>
        <v>0</v>
      </c>
      <c r="CL3658" s="1" t="b">
        <f t="shared" si="1934"/>
        <v>0</v>
      </c>
      <c r="CM3658" s="1" t="b">
        <f t="shared" si="1935"/>
        <v>0</v>
      </c>
      <c r="CN3658" s="1" t="b">
        <f t="shared" si="1936"/>
        <v>1</v>
      </c>
      <c r="CO3658" s="2" t="b">
        <f t="shared" si="1937"/>
        <v>1</v>
      </c>
      <c r="CP3658" s="2" t="b">
        <f t="shared" si="1938"/>
        <v>1</v>
      </c>
      <c r="CQ3658" s="2" t="b">
        <f t="shared" si="1939"/>
        <v>0</v>
      </c>
      <c r="CR3658" s="6" t="str">
        <f t="shared" si="1940"/>
        <v>Female</v>
      </c>
      <c r="CS3658" s="7">
        <f t="shared" si="1941"/>
        <v>0</v>
      </c>
      <c r="CT3658" s="7">
        <f t="shared" si="1942"/>
        <v>0</v>
      </c>
      <c r="CU3658" s="7">
        <f t="shared" si="1943"/>
        <v>0</v>
      </c>
      <c r="CV3658" s="7">
        <f t="shared" si="1944"/>
        <v>0</v>
      </c>
    </row>
    <row r="3659" spans="2:100" ht="391.5" x14ac:dyDescent="0.35">
      <c r="B3659" s="1" t="s">
        <v>13809</v>
      </c>
      <c r="C3659" s="9">
        <v>44830</v>
      </c>
      <c r="D3659" s="10" t="s">
        <v>13809</v>
      </c>
      <c r="E3659" s="1">
        <v>52</v>
      </c>
      <c r="F3659" s="1" t="s">
        <v>108</v>
      </c>
      <c r="G3659" s="1" t="s">
        <v>13809</v>
      </c>
      <c r="H3659" s="1" t="s">
        <v>13809</v>
      </c>
      <c r="I3659" s="9">
        <v>44522</v>
      </c>
      <c r="J3659" s="2" t="s">
        <v>128</v>
      </c>
      <c r="K3659" s="2" t="s">
        <v>13809</v>
      </c>
      <c r="L3659" s="9">
        <v>44550</v>
      </c>
      <c r="M3659" s="2" t="s">
        <v>128</v>
      </c>
      <c r="N3659" s="2" t="s">
        <v>13809</v>
      </c>
      <c r="O3659" s="2" t="s">
        <v>110</v>
      </c>
      <c r="P3659" s="2" t="s">
        <v>111</v>
      </c>
      <c r="S3659" s="2" t="s">
        <v>112</v>
      </c>
      <c r="T3659" s="2" t="s">
        <v>111</v>
      </c>
      <c r="U3659" s="2" t="b">
        <f t="shared" si="1925"/>
        <v>1</v>
      </c>
      <c r="V3659" s="2" t="s">
        <v>126</v>
      </c>
      <c r="W3659" s="1" t="s">
        <v>111</v>
      </c>
      <c r="Y3659" s="2" t="s">
        <v>112</v>
      </c>
      <c r="Z3659" s="2" t="s">
        <v>112</v>
      </c>
      <c r="AA3659" s="2" t="s">
        <v>112</v>
      </c>
      <c r="AB3659" s="2">
        <v>1</v>
      </c>
      <c r="AC3659" s="1" t="s">
        <v>112</v>
      </c>
      <c r="AD3659" s="1" t="s">
        <v>192</v>
      </c>
      <c r="AE3659" s="1" t="s">
        <v>12807</v>
      </c>
      <c r="AF3659" s="1" t="s">
        <v>111</v>
      </c>
      <c r="AJ3659" s="1" t="s">
        <v>115</v>
      </c>
      <c r="AK3659" s="1" t="s">
        <v>194</v>
      </c>
      <c r="AN3659" s="1" t="s">
        <v>12808</v>
      </c>
      <c r="AO3659" s="1" t="s">
        <v>166</v>
      </c>
      <c r="AU3659" s="1" t="s">
        <v>177</v>
      </c>
      <c r="AX3659" s="1" t="s">
        <v>9153</v>
      </c>
      <c r="AZ3659" s="1" t="s">
        <v>2359</v>
      </c>
      <c r="BC3659" s="1" t="s">
        <v>12809</v>
      </c>
      <c r="BF3659" s="1" t="s">
        <v>12810</v>
      </c>
      <c r="BJ3659" s="1" t="s">
        <v>112</v>
      </c>
      <c r="BK3659" s="1" t="s">
        <v>112</v>
      </c>
      <c r="BL3659" s="1" t="s">
        <v>12811</v>
      </c>
      <c r="BM3659" s="1" t="s">
        <v>12812</v>
      </c>
      <c r="BQ3659" s="1" t="s">
        <v>121</v>
      </c>
      <c r="BR3659" s="1" t="s">
        <v>122</v>
      </c>
      <c r="BS3659" s="1" t="s">
        <v>111</v>
      </c>
      <c r="BT3659" s="34" t="s">
        <v>12813</v>
      </c>
      <c r="BU3659" s="34" t="s">
        <v>12814</v>
      </c>
      <c r="BV3659" s="9">
        <v>44852</v>
      </c>
      <c r="BW3659" s="34" t="s">
        <v>12815</v>
      </c>
      <c r="BY3659" s="2" t="s">
        <v>153</v>
      </c>
      <c r="BZ3659" s="2" t="s">
        <v>124</v>
      </c>
      <c r="CB3659" s="1" t="s">
        <v>514</v>
      </c>
      <c r="CD3659" s="1" t="b">
        <f t="shared" si="1926"/>
        <v>0</v>
      </c>
      <c r="CE3659" s="1" t="b">
        <f t="shared" si="1927"/>
        <v>0</v>
      </c>
      <c r="CF3659" s="1" t="b">
        <f t="shared" si="1928"/>
        <v>0</v>
      </c>
      <c r="CG3659" s="1" t="b">
        <f t="shared" si="1929"/>
        <v>0</v>
      </c>
      <c r="CH3659" s="1" t="b">
        <f t="shared" si="1930"/>
        <v>0</v>
      </c>
      <c r="CI3659" s="1" t="b">
        <f t="shared" si="1931"/>
        <v>0</v>
      </c>
      <c r="CJ3659" s="1" t="b">
        <f t="shared" si="1932"/>
        <v>0</v>
      </c>
      <c r="CK3659" s="1" t="b">
        <f t="shared" si="1933"/>
        <v>0</v>
      </c>
      <c r="CL3659" s="1" t="b">
        <f t="shared" si="1934"/>
        <v>0</v>
      </c>
      <c r="CM3659" s="1" t="b">
        <f t="shared" si="1935"/>
        <v>1</v>
      </c>
      <c r="CN3659" s="1" t="b">
        <f t="shared" si="1936"/>
        <v>0</v>
      </c>
      <c r="CO3659" s="2" t="b">
        <f t="shared" si="1937"/>
        <v>1</v>
      </c>
      <c r="CP3659" s="2" t="b">
        <f t="shared" si="1938"/>
        <v>1</v>
      </c>
      <c r="CQ3659" s="2" t="b">
        <f t="shared" si="1939"/>
        <v>0</v>
      </c>
      <c r="CR3659" s="6" t="str">
        <f t="shared" si="1940"/>
        <v>Female</v>
      </c>
      <c r="CS3659" s="7">
        <f t="shared" si="1941"/>
        <v>0</v>
      </c>
      <c r="CT3659" s="7">
        <f t="shared" si="1942"/>
        <v>1</v>
      </c>
      <c r="CU3659" s="7">
        <f t="shared" si="1943"/>
        <v>0</v>
      </c>
      <c r="CV3659" s="7">
        <f t="shared" si="1944"/>
        <v>0</v>
      </c>
    </row>
    <row r="3660" spans="2:100" ht="43.5" x14ac:dyDescent="0.35">
      <c r="B3660" s="1" t="s">
        <v>13809</v>
      </c>
      <c r="C3660" s="9">
        <v>44832</v>
      </c>
      <c r="D3660" s="10" t="s">
        <v>13809</v>
      </c>
      <c r="E3660" s="1">
        <v>65</v>
      </c>
      <c r="F3660" s="1" t="s">
        <v>108</v>
      </c>
      <c r="G3660" s="1" t="s">
        <v>13809</v>
      </c>
      <c r="H3660" s="1" t="s">
        <v>13809</v>
      </c>
      <c r="I3660" s="9">
        <v>44259</v>
      </c>
      <c r="J3660" s="2" t="s">
        <v>109</v>
      </c>
      <c r="K3660" s="2" t="s">
        <v>13809</v>
      </c>
      <c r="L3660" s="9">
        <v>44284</v>
      </c>
      <c r="M3660" s="2" t="s">
        <v>109</v>
      </c>
      <c r="N3660" s="2" t="s">
        <v>13809</v>
      </c>
      <c r="O3660" s="2" t="s">
        <v>110</v>
      </c>
      <c r="P3660" s="2" t="s">
        <v>111</v>
      </c>
      <c r="S3660" s="2" t="s">
        <v>112</v>
      </c>
      <c r="T3660" s="2" t="s">
        <v>111</v>
      </c>
      <c r="U3660" s="2" t="b">
        <f t="shared" si="1925"/>
        <v>1</v>
      </c>
      <c r="V3660" s="2" t="s">
        <v>113</v>
      </c>
      <c r="W3660" s="1" t="s">
        <v>112</v>
      </c>
      <c r="X3660" s="1" t="s">
        <v>138</v>
      </c>
      <c r="Y3660" s="2" t="s">
        <v>112</v>
      </c>
      <c r="Z3660" s="2" t="s">
        <v>111</v>
      </c>
      <c r="AA3660" s="2" t="s">
        <v>112</v>
      </c>
      <c r="AB3660" s="2" t="s">
        <v>12816</v>
      </c>
      <c r="AC3660" s="1" t="s">
        <v>111</v>
      </c>
      <c r="AF3660" s="1" t="s">
        <v>111</v>
      </c>
      <c r="AJ3660" s="1" t="s">
        <v>115</v>
      </c>
      <c r="AK3660" s="1" t="s">
        <v>194</v>
      </c>
      <c r="AN3660" s="1" t="s">
        <v>12817</v>
      </c>
      <c r="AO3660" s="1" t="s">
        <v>285</v>
      </c>
      <c r="AU3660" s="1" t="s">
        <v>191</v>
      </c>
      <c r="AX3660" s="1" t="s">
        <v>805</v>
      </c>
      <c r="BJ3660" s="1" t="s">
        <v>112</v>
      </c>
      <c r="BK3660" s="1" t="s">
        <v>112</v>
      </c>
      <c r="BL3660" s="1" t="s">
        <v>12818</v>
      </c>
      <c r="BM3660" s="1" t="s">
        <v>12819</v>
      </c>
      <c r="BQ3660" s="1" t="s">
        <v>121</v>
      </c>
      <c r="BR3660" s="1" t="s">
        <v>122</v>
      </c>
      <c r="BS3660" s="1" t="s">
        <v>111</v>
      </c>
      <c r="BT3660" s="34" t="s">
        <v>158</v>
      </c>
      <c r="BU3660" s="34" t="s">
        <v>12820</v>
      </c>
      <c r="BV3660" s="9">
        <v>44880</v>
      </c>
      <c r="BW3660" s="34" t="s">
        <v>15352</v>
      </c>
      <c r="BZ3660" s="2" t="s">
        <v>232</v>
      </c>
      <c r="CA3660" s="2">
        <v>3</v>
      </c>
      <c r="CB3660" s="1" t="s">
        <v>399</v>
      </c>
      <c r="CC3660" s="2" t="s">
        <v>113</v>
      </c>
      <c r="CD3660" s="1" t="b">
        <f t="shared" si="1926"/>
        <v>0</v>
      </c>
      <c r="CE3660" s="1" t="b">
        <f t="shared" si="1927"/>
        <v>0</v>
      </c>
      <c r="CF3660" s="1" t="b">
        <f t="shared" si="1928"/>
        <v>0</v>
      </c>
      <c r="CG3660" s="1" t="b">
        <f t="shared" si="1929"/>
        <v>0</v>
      </c>
      <c r="CH3660" s="1" t="b">
        <f t="shared" si="1930"/>
        <v>0</v>
      </c>
      <c r="CI3660" s="1" t="b">
        <f t="shared" si="1931"/>
        <v>0</v>
      </c>
      <c r="CJ3660" s="1" t="b">
        <f t="shared" si="1932"/>
        <v>0</v>
      </c>
      <c r="CK3660" s="1" t="b">
        <f t="shared" si="1933"/>
        <v>0</v>
      </c>
      <c r="CL3660" s="1" t="b">
        <f t="shared" si="1934"/>
        <v>0</v>
      </c>
      <c r="CM3660" s="1" t="b">
        <f t="shared" si="1935"/>
        <v>0</v>
      </c>
      <c r="CN3660" s="1" t="b">
        <f t="shared" si="1936"/>
        <v>1</v>
      </c>
      <c r="CO3660" s="2" t="b">
        <f t="shared" si="1937"/>
        <v>0</v>
      </c>
      <c r="CP3660" s="2" t="b">
        <f t="shared" si="1938"/>
        <v>0</v>
      </c>
      <c r="CQ3660" s="2" t="b">
        <f t="shared" si="1939"/>
        <v>0</v>
      </c>
      <c r="CR3660" s="6" t="str">
        <f t="shared" si="1940"/>
        <v>Female</v>
      </c>
      <c r="CS3660" s="7">
        <f t="shared" si="1941"/>
        <v>1</v>
      </c>
      <c r="CT3660" s="7">
        <f t="shared" si="1942"/>
        <v>0</v>
      </c>
      <c r="CU3660" s="7">
        <f t="shared" si="1943"/>
        <v>0</v>
      </c>
      <c r="CV3660" s="7">
        <f t="shared" si="1944"/>
        <v>1</v>
      </c>
    </row>
    <row r="3661" spans="2:100" ht="159.5" x14ac:dyDescent="0.35">
      <c r="B3661" s="1" t="s">
        <v>13809</v>
      </c>
      <c r="C3661" s="9">
        <v>44832</v>
      </c>
      <c r="D3661" s="10" t="s">
        <v>13809</v>
      </c>
      <c r="E3661" s="1">
        <v>29</v>
      </c>
      <c r="F3661" s="1" t="s">
        <v>108</v>
      </c>
      <c r="G3661" s="1" t="s">
        <v>13809</v>
      </c>
      <c r="H3661" s="1" t="s">
        <v>13809</v>
      </c>
      <c r="I3661" s="2" t="s">
        <v>183</v>
      </c>
      <c r="J3661" s="2" t="s">
        <v>163</v>
      </c>
      <c r="K3661" s="2" t="s">
        <v>13809</v>
      </c>
      <c r="L3661" s="9">
        <v>44449</v>
      </c>
      <c r="M3661" s="2" t="s">
        <v>109</v>
      </c>
      <c r="N3661" s="2" t="s">
        <v>13809</v>
      </c>
      <c r="O3661" s="2" t="s">
        <v>110</v>
      </c>
      <c r="P3661" s="2" t="s">
        <v>111</v>
      </c>
      <c r="S3661" s="2" t="s">
        <v>112</v>
      </c>
      <c r="T3661" s="2" t="s">
        <v>111</v>
      </c>
      <c r="U3661" s="2" t="b">
        <f t="shared" si="1925"/>
        <v>1</v>
      </c>
      <c r="V3661" s="2" t="s">
        <v>126</v>
      </c>
      <c r="W3661" s="1" t="s">
        <v>111</v>
      </c>
      <c r="Y3661" s="2" t="s">
        <v>111</v>
      </c>
      <c r="AF3661" s="1" t="s">
        <v>111</v>
      </c>
      <c r="AH3661" s="1" t="s">
        <v>193</v>
      </c>
      <c r="AI3661" s="1" t="s">
        <v>12821</v>
      </c>
      <c r="AJ3661" s="1" t="s">
        <v>115</v>
      </c>
      <c r="AK3661" s="1" t="s">
        <v>2990</v>
      </c>
      <c r="AN3661" s="1" t="s">
        <v>12822</v>
      </c>
      <c r="AO3661" s="1" t="s">
        <v>117</v>
      </c>
      <c r="AU3661" s="1" t="s">
        <v>132</v>
      </c>
      <c r="AZ3661" s="1" t="s">
        <v>179</v>
      </c>
      <c r="BA3661" s="1" t="s">
        <v>12823</v>
      </c>
      <c r="BG3661" s="1" t="s">
        <v>12824</v>
      </c>
      <c r="BJ3661" s="1" t="s">
        <v>112</v>
      </c>
      <c r="BK3661" s="1" t="s">
        <v>111</v>
      </c>
      <c r="BQ3661" s="1" t="s">
        <v>121</v>
      </c>
      <c r="BR3661" s="1" t="s">
        <v>122</v>
      </c>
      <c r="BS3661" s="1" t="s">
        <v>112</v>
      </c>
      <c r="BU3661" s="34" t="s">
        <v>12825</v>
      </c>
      <c r="BV3661" s="9">
        <v>44839</v>
      </c>
      <c r="BW3661" s="34" t="s">
        <v>15355</v>
      </c>
      <c r="BY3661" s="2" t="s">
        <v>153</v>
      </c>
      <c r="BZ3661" s="2" t="s">
        <v>124</v>
      </c>
      <c r="CB3661" s="1" t="s">
        <v>386</v>
      </c>
      <c r="CD3661" s="1" t="b">
        <f t="shared" si="1926"/>
        <v>1</v>
      </c>
      <c r="CE3661" s="1" t="b">
        <f t="shared" si="1927"/>
        <v>0</v>
      </c>
      <c r="CF3661" s="1" t="b">
        <f t="shared" si="1928"/>
        <v>0</v>
      </c>
      <c r="CG3661" s="1" t="b">
        <f t="shared" si="1929"/>
        <v>0</v>
      </c>
      <c r="CH3661" s="1" t="b">
        <f t="shared" si="1930"/>
        <v>0</v>
      </c>
      <c r="CI3661" s="1" t="b">
        <f t="shared" si="1931"/>
        <v>0</v>
      </c>
      <c r="CJ3661" s="1" t="b">
        <f t="shared" si="1932"/>
        <v>1</v>
      </c>
      <c r="CK3661" s="1" t="b">
        <f t="shared" si="1933"/>
        <v>0</v>
      </c>
      <c r="CL3661" s="1" t="b">
        <f t="shared" si="1934"/>
        <v>0</v>
      </c>
      <c r="CM3661" s="1" t="b">
        <f t="shared" si="1935"/>
        <v>0</v>
      </c>
      <c r="CN3661" s="1" t="b">
        <f t="shared" si="1936"/>
        <v>0</v>
      </c>
      <c r="CO3661" s="2" t="b">
        <f t="shared" si="1937"/>
        <v>0</v>
      </c>
      <c r="CP3661" s="2" t="b">
        <f t="shared" si="1938"/>
        <v>0</v>
      </c>
      <c r="CQ3661" s="2" t="b">
        <f t="shared" si="1939"/>
        <v>0</v>
      </c>
      <c r="CR3661" s="6" t="str">
        <f t="shared" si="1940"/>
        <v>Female</v>
      </c>
      <c r="CS3661" s="7">
        <f t="shared" si="1941"/>
        <v>0</v>
      </c>
      <c r="CT3661" s="7">
        <f t="shared" si="1942"/>
        <v>0</v>
      </c>
      <c r="CU3661" s="7">
        <f t="shared" si="1943"/>
        <v>0</v>
      </c>
      <c r="CV3661" s="7">
        <f t="shared" si="1944"/>
        <v>1</v>
      </c>
    </row>
    <row r="3662" spans="2:100" ht="246.5" x14ac:dyDescent="0.35">
      <c r="B3662" s="1" t="s">
        <v>13809</v>
      </c>
      <c r="C3662" s="9">
        <v>44833</v>
      </c>
      <c r="D3662" s="10" t="s">
        <v>13809</v>
      </c>
      <c r="E3662" s="1">
        <v>78</v>
      </c>
      <c r="F3662" s="1" t="s">
        <v>108</v>
      </c>
      <c r="G3662" s="1" t="s">
        <v>13809</v>
      </c>
      <c r="H3662" s="1" t="s">
        <v>13809</v>
      </c>
      <c r="I3662" s="9">
        <v>44226</v>
      </c>
      <c r="J3662" s="2" t="s">
        <v>128</v>
      </c>
      <c r="K3662" s="2" t="s">
        <v>13809</v>
      </c>
      <c r="L3662" s="9">
        <v>44254</v>
      </c>
      <c r="M3662" s="2" t="s">
        <v>128</v>
      </c>
      <c r="N3662" s="2" t="s">
        <v>13809</v>
      </c>
      <c r="O3662" s="2" t="s">
        <v>110</v>
      </c>
      <c r="P3662" s="2" t="s">
        <v>111</v>
      </c>
      <c r="S3662" s="2" t="s">
        <v>111</v>
      </c>
      <c r="T3662" s="2" t="s">
        <v>112</v>
      </c>
      <c r="U3662" s="2" t="b">
        <f t="shared" si="1925"/>
        <v>1</v>
      </c>
      <c r="V3662" s="2" t="s">
        <v>113</v>
      </c>
      <c r="W3662" s="1" t="s">
        <v>112</v>
      </c>
      <c r="X3662" s="1" t="s">
        <v>138</v>
      </c>
      <c r="Y3662" s="2" t="s">
        <v>112</v>
      </c>
      <c r="Z3662" s="2" t="s">
        <v>111</v>
      </c>
      <c r="AA3662" s="2" t="s">
        <v>111</v>
      </c>
      <c r="AC3662" s="1" t="s">
        <v>111</v>
      </c>
      <c r="AF3662" s="1" t="s">
        <v>111</v>
      </c>
      <c r="AJ3662" s="1" t="s">
        <v>115</v>
      </c>
      <c r="AK3662" s="1" t="s">
        <v>201</v>
      </c>
      <c r="AN3662" s="1" t="s">
        <v>12826</v>
      </c>
      <c r="AO3662" s="1" t="s">
        <v>117</v>
      </c>
      <c r="AS3662" s="1" t="s">
        <v>12827</v>
      </c>
      <c r="AU3662" s="1" t="s">
        <v>191</v>
      </c>
      <c r="AX3662" s="1">
        <v>60</v>
      </c>
      <c r="AZ3662" s="1" t="s">
        <v>155</v>
      </c>
      <c r="BA3662" s="1" t="s">
        <v>8492</v>
      </c>
      <c r="BJ3662" s="1" t="s">
        <v>112</v>
      </c>
      <c r="BK3662" s="1" t="s">
        <v>112</v>
      </c>
      <c r="BL3662" s="1" t="s">
        <v>226</v>
      </c>
      <c r="BQ3662" s="1" t="s">
        <v>121</v>
      </c>
      <c r="BR3662" s="1" t="s">
        <v>122</v>
      </c>
      <c r="BS3662" s="1" t="s">
        <v>111</v>
      </c>
      <c r="BT3662" s="34" t="s">
        <v>158</v>
      </c>
      <c r="BU3662" s="34" t="s">
        <v>12828</v>
      </c>
      <c r="BV3662" s="9">
        <v>44838</v>
      </c>
      <c r="BW3662" s="34" t="s">
        <v>15356</v>
      </c>
      <c r="BY3662" s="2" t="s">
        <v>123</v>
      </c>
      <c r="BZ3662" s="2" t="s">
        <v>124</v>
      </c>
      <c r="CA3662" s="2">
        <v>4</v>
      </c>
      <c r="CB3662" s="1" t="s">
        <v>567</v>
      </c>
      <c r="CC3662" s="2" t="s">
        <v>113</v>
      </c>
      <c r="CD3662" s="1" t="b">
        <f t="shared" si="1926"/>
        <v>0</v>
      </c>
      <c r="CE3662" s="1" t="b">
        <f t="shared" si="1927"/>
        <v>0</v>
      </c>
      <c r="CF3662" s="1" t="b">
        <f t="shared" si="1928"/>
        <v>0</v>
      </c>
      <c r="CG3662" s="1" t="b">
        <f t="shared" si="1929"/>
        <v>0</v>
      </c>
      <c r="CH3662" s="1" t="b">
        <f t="shared" si="1930"/>
        <v>0</v>
      </c>
      <c r="CI3662" s="1" t="b">
        <f t="shared" si="1931"/>
        <v>0</v>
      </c>
      <c r="CJ3662" s="1" t="b">
        <f t="shared" si="1932"/>
        <v>0</v>
      </c>
      <c r="CK3662" s="1" t="b">
        <f t="shared" si="1933"/>
        <v>0</v>
      </c>
      <c r="CL3662" s="1" t="b">
        <f t="shared" si="1934"/>
        <v>0</v>
      </c>
      <c r="CM3662" s="1" t="b">
        <f t="shared" si="1935"/>
        <v>0</v>
      </c>
      <c r="CN3662" s="1" t="b">
        <f t="shared" si="1936"/>
        <v>1</v>
      </c>
      <c r="CO3662" s="2" t="b">
        <f t="shared" si="1937"/>
        <v>0</v>
      </c>
      <c r="CP3662" s="2" t="b">
        <f t="shared" si="1938"/>
        <v>0</v>
      </c>
      <c r="CQ3662" s="2" t="b">
        <f t="shared" si="1939"/>
        <v>0</v>
      </c>
      <c r="CR3662" s="6" t="str">
        <f t="shared" si="1940"/>
        <v>Female</v>
      </c>
      <c r="CS3662" s="7">
        <f t="shared" si="1941"/>
        <v>0</v>
      </c>
      <c r="CT3662" s="7">
        <f t="shared" si="1942"/>
        <v>1</v>
      </c>
      <c r="CU3662" s="7">
        <f t="shared" si="1943"/>
        <v>0</v>
      </c>
      <c r="CV3662" s="7">
        <f t="shared" si="1944"/>
        <v>0</v>
      </c>
    </row>
    <row r="3663" spans="2:100" ht="174" x14ac:dyDescent="0.35">
      <c r="B3663" s="1" t="s">
        <v>13809</v>
      </c>
      <c r="C3663" s="9">
        <v>44833</v>
      </c>
      <c r="D3663" s="10" t="s">
        <v>13809</v>
      </c>
      <c r="E3663" s="1">
        <v>38</v>
      </c>
      <c r="F3663" s="1" t="s">
        <v>127</v>
      </c>
      <c r="G3663" s="1" t="s">
        <v>13809</v>
      </c>
      <c r="H3663" s="1" t="s">
        <v>13809</v>
      </c>
      <c r="I3663" s="9">
        <v>44813</v>
      </c>
      <c r="J3663" s="2" t="s">
        <v>128</v>
      </c>
      <c r="K3663" s="2" t="s">
        <v>13809</v>
      </c>
      <c r="N3663" s="2" t="s">
        <v>13809</v>
      </c>
      <c r="O3663" s="2" t="s">
        <v>110</v>
      </c>
      <c r="P3663" s="2" t="s">
        <v>111</v>
      </c>
      <c r="S3663" s="2" t="s">
        <v>112</v>
      </c>
      <c r="T3663" s="2" t="s">
        <v>111</v>
      </c>
      <c r="U3663" s="2" t="b">
        <f t="shared" si="1925"/>
        <v>1</v>
      </c>
      <c r="V3663" s="2" t="s">
        <v>113</v>
      </c>
      <c r="W3663" s="1" t="s">
        <v>112</v>
      </c>
      <c r="X3663" s="1" t="s">
        <v>110</v>
      </c>
      <c r="Y3663" s="2" t="s">
        <v>112</v>
      </c>
      <c r="Z3663" s="2" t="s">
        <v>112</v>
      </c>
      <c r="AB3663" s="2">
        <v>18</v>
      </c>
      <c r="AC3663" s="1" t="s">
        <v>111</v>
      </c>
      <c r="AF3663" s="1" t="s">
        <v>111</v>
      </c>
      <c r="AJ3663" s="1" t="s">
        <v>115</v>
      </c>
      <c r="AK3663" s="1" t="s">
        <v>201</v>
      </c>
      <c r="AN3663" s="1" t="s">
        <v>5270</v>
      </c>
      <c r="AO3663" s="1" t="s">
        <v>166</v>
      </c>
      <c r="AS3663" s="1" t="s">
        <v>118</v>
      </c>
      <c r="AU3663" s="1" t="s">
        <v>191</v>
      </c>
      <c r="AX3663" s="1">
        <v>60</v>
      </c>
      <c r="AZ3663" s="1" t="s">
        <v>120</v>
      </c>
      <c r="BA3663" s="1" t="s">
        <v>13653</v>
      </c>
      <c r="BG3663" s="1" t="s">
        <v>13654</v>
      </c>
      <c r="BH3663" s="1" t="s">
        <v>13655</v>
      </c>
      <c r="BJ3663" s="1" t="s">
        <v>112</v>
      </c>
      <c r="BK3663" s="1" t="s">
        <v>112</v>
      </c>
      <c r="BL3663" s="1" t="s">
        <v>206</v>
      </c>
      <c r="BM3663" s="1" t="s">
        <v>6627</v>
      </c>
      <c r="BQ3663" s="1" t="s">
        <v>1667</v>
      </c>
      <c r="BU3663" s="34" t="s">
        <v>13656</v>
      </c>
      <c r="BV3663" s="9">
        <v>44985</v>
      </c>
      <c r="BW3663" s="34" t="s">
        <v>13657</v>
      </c>
      <c r="BY3663" s="2" t="s">
        <v>123</v>
      </c>
      <c r="BZ3663" s="2" t="s">
        <v>124</v>
      </c>
      <c r="CA3663" s="2">
        <v>1</v>
      </c>
      <c r="CB3663" s="1" t="s">
        <v>258</v>
      </c>
      <c r="CC3663" s="2" t="s">
        <v>126</v>
      </c>
      <c r="CD3663" s="1" t="b">
        <f t="shared" si="1926"/>
        <v>0</v>
      </c>
      <c r="CE3663" s="1" t="b">
        <f t="shared" si="1927"/>
        <v>0</v>
      </c>
      <c r="CF3663" s="1" t="b">
        <f t="shared" si="1928"/>
        <v>0</v>
      </c>
      <c r="CG3663" s="1" t="b">
        <f t="shared" si="1929"/>
        <v>0</v>
      </c>
      <c r="CH3663" s="1" t="b">
        <f t="shared" si="1930"/>
        <v>0</v>
      </c>
      <c r="CI3663" s="1" t="b">
        <f t="shared" si="1931"/>
        <v>0</v>
      </c>
      <c r="CJ3663" s="1" t="b">
        <f t="shared" si="1932"/>
        <v>0</v>
      </c>
      <c r="CK3663" s="1" t="b">
        <f t="shared" si="1933"/>
        <v>1</v>
      </c>
      <c r="CL3663" s="1" t="b">
        <f t="shared" si="1934"/>
        <v>0</v>
      </c>
      <c r="CM3663" s="1" t="b">
        <f t="shared" si="1935"/>
        <v>0</v>
      </c>
      <c r="CN3663" s="1" t="b">
        <f t="shared" si="1936"/>
        <v>0</v>
      </c>
      <c r="CO3663" s="2" t="b">
        <f t="shared" si="1937"/>
        <v>0</v>
      </c>
      <c r="CP3663" s="2" t="b">
        <f t="shared" si="1938"/>
        <v>0</v>
      </c>
      <c r="CQ3663" s="2" t="b">
        <f t="shared" si="1939"/>
        <v>1</v>
      </c>
      <c r="CR3663" s="6" t="str">
        <f t="shared" si="1940"/>
        <v>Male</v>
      </c>
      <c r="CS3663" s="7">
        <f t="shared" si="1941"/>
        <v>0</v>
      </c>
      <c r="CT3663" s="7">
        <f t="shared" si="1942"/>
        <v>1</v>
      </c>
      <c r="CU3663" s="7">
        <f t="shared" si="1943"/>
        <v>0</v>
      </c>
      <c r="CV3663" s="7">
        <f t="shared" si="1944"/>
        <v>0</v>
      </c>
    </row>
    <row r="3664" spans="2:100" ht="188.5" x14ac:dyDescent="0.35">
      <c r="B3664" s="1" t="s">
        <v>13809</v>
      </c>
      <c r="C3664" s="9">
        <v>44834</v>
      </c>
      <c r="D3664" s="10" t="s">
        <v>13809</v>
      </c>
      <c r="E3664" s="1">
        <v>31</v>
      </c>
      <c r="F3664" s="1" t="s">
        <v>108</v>
      </c>
      <c r="G3664" s="1" t="s">
        <v>13809</v>
      </c>
      <c r="H3664" s="1" t="s">
        <v>13809</v>
      </c>
      <c r="I3664" s="9">
        <v>44284</v>
      </c>
      <c r="J3664" s="2" t="s">
        <v>109</v>
      </c>
      <c r="K3664" s="2" t="s">
        <v>13809</v>
      </c>
      <c r="L3664" s="9">
        <v>44305</v>
      </c>
      <c r="M3664" s="2" t="s">
        <v>109</v>
      </c>
      <c r="N3664" s="2" t="s">
        <v>13809</v>
      </c>
      <c r="O3664" s="2" t="s">
        <v>110</v>
      </c>
      <c r="P3664" s="2" t="s">
        <v>111</v>
      </c>
      <c r="S3664" s="2" t="s">
        <v>112</v>
      </c>
      <c r="T3664" s="2" t="s">
        <v>111</v>
      </c>
      <c r="U3664" s="2" t="b">
        <f t="shared" si="1925"/>
        <v>1</v>
      </c>
      <c r="V3664" s="2" t="s">
        <v>126</v>
      </c>
      <c r="W3664" s="1" t="s">
        <v>111</v>
      </c>
      <c r="Y3664" s="2" t="s">
        <v>111</v>
      </c>
      <c r="AF3664" s="1" t="s">
        <v>111</v>
      </c>
      <c r="AH3664" s="1" t="s">
        <v>193</v>
      </c>
      <c r="AI3664" s="1" t="s">
        <v>12829</v>
      </c>
      <c r="AJ3664" s="1" t="s">
        <v>115</v>
      </c>
      <c r="AK3664" s="1" t="s">
        <v>3925</v>
      </c>
      <c r="AN3664" s="1" t="s">
        <v>12830</v>
      </c>
      <c r="AO3664" s="1" t="s">
        <v>7136</v>
      </c>
      <c r="AU3664" s="1" t="s">
        <v>132</v>
      </c>
      <c r="BJ3664" s="1" t="s">
        <v>111</v>
      </c>
      <c r="BN3664" s="1" t="s">
        <v>111</v>
      </c>
      <c r="BU3664" s="34" t="s">
        <v>14083</v>
      </c>
      <c r="BV3664" s="9">
        <v>44851</v>
      </c>
      <c r="BW3664" s="34" t="s">
        <v>12831</v>
      </c>
      <c r="BY3664" s="2" t="s">
        <v>153</v>
      </c>
      <c r="BZ3664" s="2" t="s">
        <v>124</v>
      </c>
      <c r="CB3664" s="1" t="s">
        <v>335</v>
      </c>
      <c r="CD3664" s="1" t="b">
        <f t="shared" si="1926"/>
        <v>0</v>
      </c>
      <c r="CE3664" s="1" t="b">
        <f t="shared" si="1927"/>
        <v>0</v>
      </c>
      <c r="CF3664" s="1" t="b">
        <f t="shared" si="1928"/>
        <v>0</v>
      </c>
      <c r="CG3664" s="1" t="b">
        <f t="shared" si="1929"/>
        <v>0</v>
      </c>
      <c r="CH3664" s="1" t="b">
        <f t="shared" si="1930"/>
        <v>0</v>
      </c>
      <c r="CI3664" s="1" t="b">
        <f t="shared" si="1931"/>
        <v>0</v>
      </c>
      <c r="CJ3664" s="1" t="b">
        <f t="shared" si="1932"/>
        <v>0</v>
      </c>
      <c r="CK3664" s="1" t="b">
        <f t="shared" si="1933"/>
        <v>1</v>
      </c>
      <c r="CL3664" s="1" t="b">
        <f t="shared" si="1934"/>
        <v>0</v>
      </c>
      <c r="CM3664" s="1" t="b">
        <f t="shared" si="1935"/>
        <v>0</v>
      </c>
      <c r="CN3664" s="1" t="b">
        <f t="shared" si="1936"/>
        <v>0</v>
      </c>
      <c r="CO3664" s="2" t="b">
        <f t="shared" si="1937"/>
        <v>0</v>
      </c>
      <c r="CP3664" s="2" t="b">
        <f t="shared" si="1938"/>
        <v>0</v>
      </c>
      <c r="CQ3664" s="2" t="b">
        <f t="shared" si="1939"/>
        <v>0</v>
      </c>
      <c r="CR3664" s="6" t="str">
        <f t="shared" si="1940"/>
        <v>Female</v>
      </c>
      <c r="CS3664" s="7">
        <f t="shared" si="1941"/>
        <v>1</v>
      </c>
      <c r="CT3664" s="7">
        <f t="shared" si="1942"/>
        <v>0</v>
      </c>
      <c r="CU3664" s="7">
        <f t="shared" si="1943"/>
        <v>0</v>
      </c>
      <c r="CV3664" s="7">
        <f t="shared" si="1944"/>
        <v>1</v>
      </c>
    </row>
    <row r="3665" spans="2:100" ht="145" x14ac:dyDescent="0.35">
      <c r="B3665" s="1" t="s">
        <v>13809</v>
      </c>
      <c r="C3665" s="9">
        <v>44834</v>
      </c>
      <c r="D3665" s="10" t="s">
        <v>13809</v>
      </c>
      <c r="E3665" s="1">
        <v>47</v>
      </c>
      <c r="F3665" s="1" t="s">
        <v>127</v>
      </c>
      <c r="G3665" s="1" t="s">
        <v>13809</v>
      </c>
      <c r="H3665" s="1" t="s">
        <v>13809</v>
      </c>
      <c r="K3665" s="2" t="s">
        <v>13809</v>
      </c>
      <c r="N3665" s="2" t="s">
        <v>13809</v>
      </c>
      <c r="O3665" s="2" t="s">
        <v>110</v>
      </c>
      <c r="P3665" s="2" t="s">
        <v>111</v>
      </c>
      <c r="S3665" s="2" t="s">
        <v>112</v>
      </c>
      <c r="T3665" s="2" t="s">
        <v>111</v>
      </c>
      <c r="U3665" s="2" t="b">
        <f t="shared" si="1925"/>
        <v>1</v>
      </c>
      <c r="V3665" s="2" t="s">
        <v>113</v>
      </c>
      <c r="W3665" s="1" t="s">
        <v>112</v>
      </c>
      <c r="X3665" s="1" t="s">
        <v>110</v>
      </c>
      <c r="Y3665" s="2" t="s">
        <v>111</v>
      </c>
      <c r="AF3665" s="1" t="s">
        <v>111</v>
      </c>
      <c r="AJ3665" s="1" t="s">
        <v>115</v>
      </c>
      <c r="AK3665" s="1" t="s">
        <v>396</v>
      </c>
      <c r="AN3665" s="1" t="s">
        <v>13658</v>
      </c>
      <c r="AO3665" s="1" t="s">
        <v>255</v>
      </c>
      <c r="AU3665" s="1" t="s">
        <v>132</v>
      </c>
      <c r="AZ3665" s="1" t="s">
        <v>133</v>
      </c>
      <c r="BA3665" s="1" t="s">
        <v>13659</v>
      </c>
      <c r="BE3665" s="1" t="s">
        <v>13660</v>
      </c>
      <c r="BG3665" s="1" t="s">
        <v>13661</v>
      </c>
      <c r="BH3665" s="1" t="s">
        <v>13662</v>
      </c>
      <c r="BJ3665" s="1" t="s">
        <v>112</v>
      </c>
      <c r="BK3665" s="1" t="s">
        <v>112</v>
      </c>
      <c r="BL3665" s="1" t="s">
        <v>322</v>
      </c>
      <c r="BQ3665" s="1" t="s">
        <v>121</v>
      </c>
      <c r="BR3665" s="1" t="s">
        <v>122</v>
      </c>
      <c r="BS3665" s="1" t="s">
        <v>112</v>
      </c>
      <c r="BU3665" s="34" t="s">
        <v>13663</v>
      </c>
      <c r="BV3665" s="9">
        <v>44986</v>
      </c>
      <c r="BW3665" s="34" t="s">
        <v>13664</v>
      </c>
      <c r="BY3665" s="2" t="s">
        <v>123</v>
      </c>
      <c r="BZ3665" s="2" t="s">
        <v>124</v>
      </c>
      <c r="CA3665" s="2">
        <v>3</v>
      </c>
      <c r="CB3665" s="1" t="s">
        <v>4776</v>
      </c>
      <c r="CC3665" s="2" t="s">
        <v>126</v>
      </c>
      <c r="CD3665" s="1" t="b">
        <f t="shared" si="1926"/>
        <v>0</v>
      </c>
      <c r="CE3665" s="1" t="b">
        <f t="shared" si="1927"/>
        <v>0</v>
      </c>
      <c r="CF3665" s="1" t="b">
        <f t="shared" si="1928"/>
        <v>0</v>
      </c>
      <c r="CG3665" s="1" t="b">
        <f t="shared" si="1929"/>
        <v>0</v>
      </c>
      <c r="CH3665" s="1" t="b">
        <f t="shared" si="1930"/>
        <v>0</v>
      </c>
      <c r="CI3665" s="1" t="b">
        <f t="shared" si="1931"/>
        <v>0</v>
      </c>
      <c r="CJ3665" s="1" t="b">
        <f t="shared" si="1932"/>
        <v>0</v>
      </c>
      <c r="CK3665" s="1" t="b">
        <f t="shared" si="1933"/>
        <v>0</v>
      </c>
      <c r="CL3665" s="1" t="b">
        <f t="shared" si="1934"/>
        <v>1</v>
      </c>
      <c r="CM3665" s="1" t="b">
        <f t="shared" si="1935"/>
        <v>0</v>
      </c>
      <c r="CN3665" s="1" t="b">
        <f t="shared" si="1936"/>
        <v>0</v>
      </c>
      <c r="CO3665" s="2" t="b">
        <f t="shared" si="1937"/>
        <v>0</v>
      </c>
      <c r="CP3665" s="2" t="b">
        <f t="shared" si="1938"/>
        <v>0</v>
      </c>
      <c r="CQ3665" s="2" t="b">
        <f t="shared" si="1939"/>
        <v>0</v>
      </c>
      <c r="CR3665" s="6" t="str">
        <f t="shared" si="1940"/>
        <v>Male</v>
      </c>
      <c r="CS3665" s="7">
        <f t="shared" si="1941"/>
        <v>0</v>
      </c>
      <c r="CT3665" s="7">
        <f t="shared" si="1942"/>
        <v>0</v>
      </c>
      <c r="CU3665" s="7">
        <f t="shared" si="1943"/>
        <v>0</v>
      </c>
      <c r="CV3665" s="7">
        <f t="shared" si="1944"/>
        <v>0</v>
      </c>
    </row>
    <row r="3666" spans="2:100" ht="409.5" x14ac:dyDescent="0.35">
      <c r="B3666" s="1" t="s">
        <v>13809</v>
      </c>
      <c r="C3666" s="9">
        <v>44834</v>
      </c>
      <c r="D3666" s="10" t="s">
        <v>13809</v>
      </c>
      <c r="E3666" s="1">
        <v>16</v>
      </c>
      <c r="F3666" s="1" t="s">
        <v>127</v>
      </c>
      <c r="G3666" s="1" t="s">
        <v>13809</v>
      </c>
      <c r="H3666" s="1" t="s">
        <v>13809</v>
      </c>
      <c r="I3666" s="9">
        <v>44392</v>
      </c>
      <c r="J3666" s="2" t="s">
        <v>109</v>
      </c>
      <c r="K3666" s="2" t="s">
        <v>13809</v>
      </c>
      <c r="L3666" s="9">
        <v>44411</v>
      </c>
      <c r="M3666" s="2" t="s">
        <v>109</v>
      </c>
      <c r="N3666" s="2" t="s">
        <v>13809</v>
      </c>
      <c r="O3666" s="2" t="s">
        <v>110</v>
      </c>
      <c r="P3666" s="2" t="s">
        <v>111</v>
      </c>
      <c r="S3666" s="2" t="s">
        <v>112</v>
      </c>
      <c r="T3666" s="2" t="s">
        <v>111</v>
      </c>
      <c r="U3666" s="2" t="b">
        <f t="shared" si="1925"/>
        <v>1</v>
      </c>
      <c r="V3666" s="2" t="s">
        <v>113</v>
      </c>
      <c r="W3666" s="1" t="s">
        <v>112</v>
      </c>
      <c r="X3666" s="1" t="s">
        <v>110</v>
      </c>
      <c r="Y3666" s="2" t="s">
        <v>111</v>
      </c>
      <c r="AF3666" s="1" t="s">
        <v>111</v>
      </c>
      <c r="AJ3666" s="1" t="s">
        <v>115</v>
      </c>
      <c r="AK3666" s="1" t="s">
        <v>116</v>
      </c>
      <c r="AN3666" s="1" t="s">
        <v>13409</v>
      </c>
      <c r="AO3666" s="1" t="s">
        <v>195</v>
      </c>
      <c r="AS3666" s="1" t="s">
        <v>10599</v>
      </c>
      <c r="AU3666" s="1" t="s">
        <v>132</v>
      </c>
      <c r="AZ3666" s="1" t="s">
        <v>120</v>
      </c>
      <c r="BA3666" s="1" t="s">
        <v>13410</v>
      </c>
      <c r="BG3666" s="1" t="s">
        <v>13411</v>
      </c>
      <c r="BH3666" s="1">
        <v>23</v>
      </c>
      <c r="BJ3666" s="1" t="s">
        <v>112</v>
      </c>
      <c r="BK3666" s="1" t="s">
        <v>112</v>
      </c>
      <c r="BL3666" s="1" t="s">
        <v>161</v>
      </c>
      <c r="BM3666" s="1" t="s">
        <v>13412</v>
      </c>
      <c r="BQ3666" s="1" t="s">
        <v>121</v>
      </c>
      <c r="BR3666" s="1" t="s">
        <v>122</v>
      </c>
      <c r="BU3666" s="34" t="s">
        <v>13413</v>
      </c>
      <c r="BV3666" s="9">
        <v>44834</v>
      </c>
      <c r="BW3666" s="34" t="s">
        <v>15357</v>
      </c>
      <c r="BY3666" s="2" t="s">
        <v>123</v>
      </c>
      <c r="BZ3666" s="2" t="s">
        <v>124</v>
      </c>
      <c r="CA3666" s="2">
        <v>3</v>
      </c>
      <c r="CB3666" s="1" t="s">
        <v>4465</v>
      </c>
      <c r="CC3666" s="2" t="s">
        <v>126</v>
      </c>
      <c r="CD3666" s="1" t="b">
        <f t="shared" si="1926"/>
        <v>1</v>
      </c>
      <c r="CE3666" s="1" t="b">
        <f t="shared" si="1927"/>
        <v>1</v>
      </c>
      <c r="CF3666" s="1" t="b">
        <f t="shared" si="1928"/>
        <v>0</v>
      </c>
      <c r="CG3666" s="1" t="b">
        <f t="shared" si="1929"/>
        <v>0</v>
      </c>
      <c r="CH3666" s="1" t="b">
        <f t="shared" si="1930"/>
        <v>1</v>
      </c>
      <c r="CI3666" s="1" t="b">
        <f t="shared" si="1931"/>
        <v>0</v>
      </c>
      <c r="CJ3666" s="1" t="b">
        <f t="shared" si="1932"/>
        <v>0</v>
      </c>
      <c r="CK3666" s="1" t="b">
        <f t="shared" si="1933"/>
        <v>0</v>
      </c>
      <c r="CL3666" s="1" t="b">
        <f t="shared" si="1934"/>
        <v>0</v>
      </c>
      <c r="CM3666" s="1" t="b">
        <f t="shared" si="1935"/>
        <v>0</v>
      </c>
      <c r="CN3666" s="1" t="b">
        <f t="shared" si="1936"/>
        <v>0</v>
      </c>
      <c r="CO3666" s="2" t="b">
        <f t="shared" si="1937"/>
        <v>0</v>
      </c>
      <c r="CP3666" s="2" t="b">
        <f t="shared" si="1938"/>
        <v>0</v>
      </c>
      <c r="CQ3666" s="2" t="b">
        <f t="shared" si="1939"/>
        <v>0</v>
      </c>
      <c r="CR3666" s="6" t="str">
        <f t="shared" si="1940"/>
        <v>Male</v>
      </c>
      <c r="CS3666" s="7">
        <f t="shared" si="1941"/>
        <v>1</v>
      </c>
      <c r="CT3666" s="7">
        <f t="shared" si="1942"/>
        <v>0</v>
      </c>
      <c r="CU3666" s="7">
        <f t="shared" si="1943"/>
        <v>0</v>
      </c>
      <c r="CV3666" s="7">
        <f t="shared" si="1944"/>
        <v>1</v>
      </c>
    </row>
    <row r="3667" spans="2:100" ht="275.5" x14ac:dyDescent="0.35">
      <c r="B3667" s="1" t="s">
        <v>13809</v>
      </c>
      <c r="C3667" s="9">
        <v>44835</v>
      </c>
      <c r="D3667" s="10" t="s">
        <v>13809</v>
      </c>
      <c r="E3667" s="1">
        <v>71</v>
      </c>
      <c r="F3667" s="1" t="s">
        <v>127</v>
      </c>
      <c r="G3667" s="1" t="s">
        <v>13809</v>
      </c>
      <c r="H3667" s="1" t="s">
        <v>13809</v>
      </c>
      <c r="I3667" s="9">
        <v>44271</v>
      </c>
      <c r="J3667" s="2" t="s">
        <v>128</v>
      </c>
      <c r="K3667" s="2" t="s">
        <v>13809</v>
      </c>
      <c r="L3667" s="9">
        <v>44302</v>
      </c>
      <c r="M3667" s="2" t="s">
        <v>128</v>
      </c>
      <c r="N3667" s="2" t="s">
        <v>13809</v>
      </c>
      <c r="O3667" s="2" t="s">
        <v>110</v>
      </c>
      <c r="P3667" s="2" t="s">
        <v>111</v>
      </c>
      <c r="S3667" s="2" t="s">
        <v>112</v>
      </c>
      <c r="T3667" s="2" t="s">
        <v>111</v>
      </c>
      <c r="U3667" s="2" t="b">
        <f t="shared" si="1925"/>
        <v>1</v>
      </c>
      <c r="V3667" s="2" t="s">
        <v>126</v>
      </c>
      <c r="W3667" s="1" t="s">
        <v>111</v>
      </c>
      <c r="Y3667" s="2" t="s">
        <v>112</v>
      </c>
      <c r="Z3667" s="2" t="s">
        <v>111</v>
      </c>
      <c r="AA3667" s="2" t="s">
        <v>111</v>
      </c>
      <c r="AC3667" s="1" t="s">
        <v>111</v>
      </c>
      <c r="AF3667" s="1" t="s">
        <v>111</v>
      </c>
      <c r="AH3667" s="1" t="s">
        <v>193</v>
      </c>
      <c r="AI3667" s="1" t="s">
        <v>12832</v>
      </c>
      <c r="AJ3667" s="1" t="s">
        <v>115</v>
      </c>
      <c r="AK3667" s="1" t="s">
        <v>294</v>
      </c>
      <c r="AN3667" s="1" t="s">
        <v>12833</v>
      </c>
      <c r="AO3667" s="1" t="s">
        <v>166</v>
      </c>
      <c r="AS3667" s="1" t="s">
        <v>249</v>
      </c>
      <c r="AU3667" s="1" t="s">
        <v>132</v>
      </c>
      <c r="AZ3667" s="1" t="s">
        <v>155</v>
      </c>
      <c r="BA3667" s="1" t="s">
        <v>4179</v>
      </c>
      <c r="BJ3667" s="1" t="s">
        <v>112</v>
      </c>
      <c r="BK3667" s="1" t="s">
        <v>111</v>
      </c>
      <c r="BU3667" s="34" t="s">
        <v>14084</v>
      </c>
      <c r="BV3667" s="9">
        <v>44852</v>
      </c>
      <c r="BW3667" s="34" t="s">
        <v>15358</v>
      </c>
      <c r="BY3667" s="2" t="s">
        <v>153</v>
      </c>
      <c r="BZ3667" s="2" t="s">
        <v>124</v>
      </c>
      <c r="CB3667" s="1" t="s">
        <v>246</v>
      </c>
      <c r="CD3667" s="1" t="b">
        <f t="shared" si="1926"/>
        <v>0</v>
      </c>
      <c r="CE3667" s="1" t="b">
        <f t="shared" si="1927"/>
        <v>0</v>
      </c>
      <c r="CF3667" s="1" t="b">
        <f t="shared" si="1928"/>
        <v>0</v>
      </c>
      <c r="CG3667" s="1" t="b">
        <f t="shared" si="1929"/>
        <v>0</v>
      </c>
      <c r="CH3667" s="1" t="b">
        <f t="shared" si="1930"/>
        <v>0</v>
      </c>
      <c r="CI3667" s="1" t="b">
        <f t="shared" si="1931"/>
        <v>0</v>
      </c>
      <c r="CJ3667" s="1" t="b">
        <f t="shared" si="1932"/>
        <v>0</v>
      </c>
      <c r="CK3667" s="1" t="b">
        <f t="shared" si="1933"/>
        <v>0</v>
      </c>
      <c r="CL3667" s="1" t="b">
        <f t="shared" si="1934"/>
        <v>0</v>
      </c>
      <c r="CM3667" s="1" t="b">
        <f t="shared" si="1935"/>
        <v>0</v>
      </c>
      <c r="CN3667" s="1" t="b">
        <f t="shared" si="1936"/>
        <v>1</v>
      </c>
      <c r="CO3667" s="2" t="b">
        <f t="shared" si="1937"/>
        <v>0</v>
      </c>
      <c r="CP3667" s="2" t="b">
        <f t="shared" si="1938"/>
        <v>0</v>
      </c>
      <c r="CQ3667" s="2" t="b">
        <f t="shared" si="1939"/>
        <v>0</v>
      </c>
      <c r="CR3667" s="6" t="str">
        <f t="shared" si="1940"/>
        <v>Male</v>
      </c>
      <c r="CS3667" s="7">
        <f t="shared" si="1941"/>
        <v>0</v>
      </c>
      <c r="CT3667" s="7">
        <f t="shared" si="1942"/>
        <v>1</v>
      </c>
      <c r="CU3667" s="7">
        <f t="shared" si="1943"/>
        <v>0</v>
      </c>
      <c r="CV3667" s="7">
        <f t="shared" si="1944"/>
        <v>0</v>
      </c>
    </row>
    <row r="3668" spans="2:100" ht="246.5" x14ac:dyDescent="0.35">
      <c r="B3668" s="1" t="s">
        <v>13809</v>
      </c>
      <c r="C3668" s="9">
        <v>44836</v>
      </c>
      <c r="D3668" s="10" t="s">
        <v>13809</v>
      </c>
      <c r="E3668" s="1">
        <v>31</v>
      </c>
      <c r="F3668" s="1" t="s">
        <v>108</v>
      </c>
      <c r="G3668" s="1" t="s">
        <v>13809</v>
      </c>
      <c r="H3668" s="1" t="s">
        <v>13809</v>
      </c>
      <c r="I3668" s="9">
        <v>44264</v>
      </c>
      <c r="J3668" s="2" t="s">
        <v>128</v>
      </c>
      <c r="K3668" s="2" t="s">
        <v>13809</v>
      </c>
      <c r="L3668" s="9">
        <v>44292</v>
      </c>
      <c r="M3668" s="2" t="s">
        <v>128</v>
      </c>
      <c r="N3668" s="2" t="s">
        <v>13809</v>
      </c>
      <c r="O3668" s="2" t="s">
        <v>110</v>
      </c>
      <c r="P3668" s="2" t="s">
        <v>111</v>
      </c>
      <c r="S3668" s="2" t="s">
        <v>112</v>
      </c>
      <c r="T3668" s="2" t="s">
        <v>111</v>
      </c>
      <c r="U3668" s="2" t="b">
        <f t="shared" si="1925"/>
        <v>1</v>
      </c>
      <c r="V3668" s="2" t="s">
        <v>113</v>
      </c>
      <c r="W3668" s="1" t="s">
        <v>112</v>
      </c>
      <c r="X3668" s="1" t="s">
        <v>138</v>
      </c>
      <c r="Y3668" s="2" t="s">
        <v>112</v>
      </c>
      <c r="Z3668" s="2" t="s">
        <v>111</v>
      </c>
      <c r="AA3668" s="2" t="s">
        <v>111</v>
      </c>
      <c r="AB3668" s="2">
        <v>0</v>
      </c>
      <c r="AC3668" s="1" t="s">
        <v>111</v>
      </c>
      <c r="AF3668" s="1" t="s">
        <v>111</v>
      </c>
      <c r="AJ3668" s="1" t="s">
        <v>115</v>
      </c>
      <c r="AK3668" s="1" t="s">
        <v>294</v>
      </c>
      <c r="AN3668" s="1" t="s">
        <v>12834</v>
      </c>
      <c r="AO3668" s="1" t="s">
        <v>2598</v>
      </c>
      <c r="AS3668" s="1" t="s">
        <v>118</v>
      </c>
      <c r="AZ3668" s="1" t="s">
        <v>120</v>
      </c>
      <c r="BA3668" s="1" t="s">
        <v>12835</v>
      </c>
      <c r="BG3668" s="1" t="s">
        <v>12836</v>
      </c>
      <c r="BH3668" s="1" t="s">
        <v>12837</v>
      </c>
      <c r="BJ3668" s="1" t="s">
        <v>111</v>
      </c>
      <c r="BN3668" s="1" t="s">
        <v>112</v>
      </c>
      <c r="BO3668" s="1" t="s">
        <v>234</v>
      </c>
      <c r="BP3668" s="1" t="s">
        <v>355</v>
      </c>
      <c r="BQ3668" s="1" t="s">
        <v>121</v>
      </c>
      <c r="BR3668" s="1" t="s">
        <v>122</v>
      </c>
      <c r="BS3668" s="1" t="s">
        <v>111</v>
      </c>
      <c r="BT3668" s="34" t="s">
        <v>158</v>
      </c>
      <c r="BU3668" s="34" t="s">
        <v>12838</v>
      </c>
      <c r="BV3668" s="9">
        <v>44852</v>
      </c>
      <c r="BW3668" s="34" t="s">
        <v>15359</v>
      </c>
      <c r="BY3668" s="2" t="s">
        <v>123</v>
      </c>
      <c r="BZ3668" s="2" t="s">
        <v>124</v>
      </c>
      <c r="CA3668" s="2">
        <v>4</v>
      </c>
      <c r="CB3668" s="1" t="s">
        <v>6162</v>
      </c>
      <c r="CC3668" s="2" t="s">
        <v>126</v>
      </c>
      <c r="CD3668" s="1" t="b">
        <f t="shared" si="1926"/>
        <v>0</v>
      </c>
      <c r="CE3668" s="1" t="b">
        <f t="shared" si="1927"/>
        <v>0</v>
      </c>
      <c r="CF3668" s="1" t="b">
        <f t="shared" si="1928"/>
        <v>0</v>
      </c>
      <c r="CG3668" s="1" t="b">
        <f t="shared" si="1929"/>
        <v>0</v>
      </c>
      <c r="CH3668" s="1" t="b">
        <f t="shared" si="1930"/>
        <v>0</v>
      </c>
      <c r="CI3668" s="1" t="b">
        <f t="shared" si="1931"/>
        <v>0</v>
      </c>
      <c r="CJ3668" s="1" t="b">
        <f t="shared" si="1932"/>
        <v>0</v>
      </c>
      <c r="CK3668" s="1" t="b">
        <f t="shared" si="1933"/>
        <v>1</v>
      </c>
      <c r="CL3668" s="1" t="b">
        <f t="shared" si="1934"/>
        <v>0</v>
      </c>
      <c r="CM3668" s="1" t="b">
        <f t="shared" si="1935"/>
        <v>0</v>
      </c>
      <c r="CN3668" s="1" t="b">
        <f t="shared" si="1936"/>
        <v>0</v>
      </c>
      <c r="CO3668" s="2" t="b">
        <f t="shared" si="1937"/>
        <v>1</v>
      </c>
      <c r="CP3668" s="2" t="b">
        <f t="shared" si="1938"/>
        <v>1</v>
      </c>
      <c r="CQ3668" s="2" t="b">
        <f t="shared" si="1939"/>
        <v>0</v>
      </c>
      <c r="CR3668" s="6" t="str">
        <f t="shared" si="1940"/>
        <v>Female</v>
      </c>
      <c r="CS3668" s="7">
        <f t="shared" si="1941"/>
        <v>0</v>
      </c>
      <c r="CT3668" s="7">
        <f t="shared" si="1942"/>
        <v>1</v>
      </c>
      <c r="CU3668" s="7">
        <f t="shared" si="1943"/>
        <v>0</v>
      </c>
      <c r="CV3668" s="7">
        <f t="shared" si="1944"/>
        <v>0</v>
      </c>
    </row>
    <row r="3669" spans="2:100" ht="130.5" x14ac:dyDescent="0.35">
      <c r="B3669" s="1" t="s">
        <v>13809</v>
      </c>
      <c r="C3669" s="9">
        <v>44837</v>
      </c>
      <c r="D3669" s="10" t="s">
        <v>13809</v>
      </c>
      <c r="E3669" s="1">
        <v>36</v>
      </c>
      <c r="F3669" s="1" t="s">
        <v>127</v>
      </c>
      <c r="G3669" s="1" t="s">
        <v>13809</v>
      </c>
      <c r="H3669" s="1" t="s">
        <v>13809</v>
      </c>
      <c r="I3669" s="9">
        <v>44195</v>
      </c>
      <c r="J3669" s="2" t="s">
        <v>128</v>
      </c>
      <c r="K3669" s="2" t="s">
        <v>13809</v>
      </c>
      <c r="L3669" s="9">
        <v>44223</v>
      </c>
      <c r="M3669" s="2" t="s">
        <v>128</v>
      </c>
      <c r="N3669" s="2" t="s">
        <v>13809</v>
      </c>
      <c r="O3669" s="2" t="s">
        <v>110</v>
      </c>
      <c r="P3669" s="2" t="s">
        <v>111</v>
      </c>
      <c r="S3669" s="2" t="s">
        <v>112</v>
      </c>
      <c r="T3669" s="2" t="s">
        <v>111</v>
      </c>
      <c r="U3669" s="2" t="b">
        <f t="shared" si="1925"/>
        <v>1</v>
      </c>
      <c r="V3669" s="2" t="s">
        <v>126</v>
      </c>
      <c r="W3669" s="1" t="s">
        <v>111</v>
      </c>
      <c r="Y3669" s="2" t="s">
        <v>112</v>
      </c>
      <c r="Z3669" s="2" t="s">
        <v>111</v>
      </c>
      <c r="AA3669" s="2" t="s">
        <v>111</v>
      </c>
      <c r="AB3669" s="2">
        <v>0</v>
      </c>
      <c r="AC3669" s="1" t="s">
        <v>111</v>
      </c>
      <c r="AF3669" s="1" t="s">
        <v>111</v>
      </c>
      <c r="AJ3669" s="1" t="s">
        <v>115</v>
      </c>
      <c r="AK3669" s="1" t="s">
        <v>201</v>
      </c>
      <c r="AN3669" s="1" t="s">
        <v>13665</v>
      </c>
      <c r="AO3669" s="1" t="s">
        <v>2598</v>
      </c>
      <c r="AZ3669" s="1" t="s">
        <v>414</v>
      </c>
      <c r="BA3669" s="1" t="s">
        <v>13666</v>
      </c>
      <c r="BH3669" s="1" t="s">
        <v>13667</v>
      </c>
      <c r="BJ3669" s="1" t="s">
        <v>111</v>
      </c>
      <c r="BN3669" s="1" t="s">
        <v>112</v>
      </c>
      <c r="BO3669" s="1" t="s">
        <v>2403</v>
      </c>
      <c r="BP3669" s="1" t="s">
        <v>13668</v>
      </c>
      <c r="BQ3669" s="1" t="s">
        <v>121</v>
      </c>
      <c r="BR3669" s="1" t="s">
        <v>122</v>
      </c>
      <c r="BS3669" s="1" t="s">
        <v>112</v>
      </c>
      <c r="BU3669" s="34" t="s">
        <v>13669</v>
      </c>
      <c r="BV3669" s="9">
        <v>44986</v>
      </c>
      <c r="BW3669" s="34" t="s">
        <v>15360</v>
      </c>
      <c r="BY3669" s="2" t="s">
        <v>153</v>
      </c>
      <c r="BZ3669" s="2" t="s">
        <v>124</v>
      </c>
      <c r="CB3669" s="1" t="s">
        <v>181</v>
      </c>
      <c r="CD3669" s="1" t="b">
        <f t="shared" si="1926"/>
        <v>0</v>
      </c>
      <c r="CE3669" s="1" t="b">
        <f t="shared" si="1927"/>
        <v>0</v>
      </c>
      <c r="CF3669" s="1" t="b">
        <f t="shared" si="1928"/>
        <v>0</v>
      </c>
      <c r="CG3669" s="1" t="b">
        <f t="shared" si="1929"/>
        <v>0</v>
      </c>
      <c r="CH3669" s="1" t="b">
        <f t="shared" si="1930"/>
        <v>0</v>
      </c>
      <c r="CI3669" s="1" t="b">
        <f t="shared" si="1931"/>
        <v>0</v>
      </c>
      <c r="CJ3669" s="1" t="b">
        <f t="shared" si="1932"/>
        <v>0</v>
      </c>
      <c r="CK3669" s="1" t="b">
        <f t="shared" si="1933"/>
        <v>1</v>
      </c>
      <c r="CL3669" s="1" t="b">
        <f t="shared" si="1934"/>
        <v>0</v>
      </c>
      <c r="CM3669" s="1" t="b">
        <f t="shared" si="1935"/>
        <v>0</v>
      </c>
      <c r="CN3669" s="1" t="b">
        <f t="shared" si="1936"/>
        <v>0</v>
      </c>
      <c r="CO3669" s="2" t="b">
        <f t="shared" si="1937"/>
        <v>1</v>
      </c>
      <c r="CP3669" s="2" t="b">
        <f t="shared" si="1938"/>
        <v>1</v>
      </c>
      <c r="CQ3669" s="2" t="b">
        <f t="shared" si="1939"/>
        <v>0</v>
      </c>
      <c r="CR3669" s="6" t="str">
        <f t="shared" si="1940"/>
        <v>Male</v>
      </c>
      <c r="CS3669" s="7">
        <f t="shared" si="1941"/>
        <v>0</v>
      </c>
      <c r="CT3669" s="7">
        <f t="shared" si="1942"/>
        <v>1</v>
      </c>
      <c r="CU3669" s="7">
        <f t="shared" si="1943"/>
        <v>0</v>
      </c>
      <c r="CV3669" s="7">
        <f t="shared" si="1944"/>
        <v>0</v>
      </c>
    </row>
    <row r="3670" spans="2:100" ht="261" x14ac:dyDescent="0.35">
      <c r="B3670" s="1" t="s">
        <v>13809</v>
      </c>
      <c r="C3670" s="9">
        <v>44837</v>
      </c>
      <c r="D3670" s="10" t="s">
        <v>13809</v>
      </c>
      <c r="E3670" s="1">
        <v>78</v>
      </c>
      <c r="F3670" s="1" t="s">
        <v>127</v>
      </c>
      <c r="G3670" s="1" t="s">
        <v>13809</v>
      </c>
      <c r="H3670" s="1" t="s">
        <v>13809</v>
      </c>
      <c r="K3670" s="2" t="s">
        <v>13809</v>
      </c>
      <c r="N3670" s="2" t="s">
        <v>13809</v>
      </c>
      <c r="O3670" s="2" t="s">
        <v>110</v>
      </c>
      <c r="P3670" s="2" t="s">
        <v>111</v>
      </c>
      <c r="S3670" s="2" t="s">
        <v>112</v>
      </c>
      <c r="T3670" s="2" t="s">
        <v>111</v>
      </c>
      <c r="U3670" s="2" t="b">
        <f t="shared" si="1925"/>
        <v>1</v>
      </c>
      <c r="V3670" s="2" t="s">
        <v>113</v>
      </c>
      <c r="W3670" s="1" t="s">
        <v>112</v>
      </c>
      <c r="X3670" s="1" t="s">
        <v>114</v>
      </c>
      <c r="Y3670" s="2" t="s">
        <v>112</v>
      </c>
      <c r="Z3670" s="2" t="s">
        <v>111</v>
      </c>
      <c r="AA3670" s="2" t="s">
        <v>111</v>
      </c>
      <c r="AB3670" s="2">
        <v>1</v>
      </c>
      <c r="AC3670" s="1" t="s">
        <v>111</v>
      </c>
      <c r="AF3670" s="1" t="s">
        <v>112</v>
      </c>
      <c r="AG3670" s="1" t="s">
        <v>110</v>
      </c>
      <c r="AH3670" s="1" t="s">
        <v>193</v>
      </c>
      <c r="AI3670" s="1" t="s">
        <v>12839</v>
      </c>
      <c r="AJ3670" s="1" t="s">
        <v>115</v>
      </c>
      <c r="AK3670" s="1" t="s">
        <v>291</v>
      </c>
      <c r="AN3670" s="1" t="s">
        <v>12840</v>
      </c>
      <c r="AO3670" s="1" t="s">
        <v>117</v>
      </c>
      <c r="AS3670" s="1" t="s">
        <v>118</v>
      </c>
      <c r="AU3670" s="1" t="s">
        <v>132</v>
      </c>
      <c r="AZ3670" s="1" t="s">
        <v>254</v>
      </c>
      <c r="BC3670" s="1" t="s">
        <v>12841</v>
      </c>
      <c r="BG3670" s="1" t="s">
        <v>12842</v>
      </c>
      <c r="BH3670" s="1" t="s">
        <v>670</v>
      </c>
      <c r="BJ3670" s="1" t="s">
        <v>112</v>
      </c>
      <c r="BK3670" s="1" t="s">
        <v>112</v>
      </c>
      <c r="BL3670" s="1" t="s">
        <v>203</v>
      </c>
      <c r="BM3670" s="1" t="s">
        <v>12843</v>
      </c>
      <c r="BQ3670" s="1" t="s">
        <v>121</v>
      </c>
      <c r="BR3670" s="1" t="s">
        <v>122</v>
      </c>
      <c r="BS3670" s="1" t="s">
        <v>112</v>
      </c>
      <c r="BU3670" s="34" t="s">
        <v>14085</v>
      </c>
      <c r="BV3670" s="9">
        <v>44858</v>
      </c>
      <c r="BW3670" s="34" t="s">
        <v>12844</v>
      </c>
      <c r="BY3670" s="2" t="s">
        <v>156</v>
      </c>
      <c r="BZ3670" s="2" t="s">
        <v>124</v>
      </c>
      <c r="CA3670" s="2">
        <v>5</v>
      </c>
      <c r="CB3670" s="1" t="s">
        <v>1477</v>
      </c>
      <c r="CC3670" s="2" t="s">
        <v>126</v>
      </c>
      <c r="CD3670" s="1" t="b">
        <f t="shared" si="1926"/>
        <v>0</v>
      </c>
      <c r="CE3670" s="1" t="b">
        <f t="shared" si="1927"/>
        <v>0</v>
      </c>
      <c r="CF3670" s="1" t="b">
        <f t="shared" si="1928"/>
        <v>0</v>
      </c>
      <c r="CG3670" s="1" t="b">
        <f t="shared" si="1929"/>
        <v>0</v>
      </c>
      <c r="CH3670" s="1" t="b">
        <f t="shared" si="1930"/>
        <v>0</v>
      </c>
      <c r="CI3670" s="1" t="b">
        <f t="shared" si="1931"/>
        <v>0</v>
      </c>
      <c r="CJ3670" s="1" t="b">
        <f t="shared" si="1932"/>
        <v>0</v>
      </c>
      <c r="CK3670" s="1" t="b">
        <f t="shared" si="1933"/>
        <v>0</v>
      </c>
      <c r="CL3670" s="1" t="b">
        <f t="shared" si="1934"/>
        <v>0</v>
      </c>
      <c r="CM3670" s="1" t="b">
        <f t="shared" si="1935"/>
        <v>0</v>
      </c>
      <c r="CN3670" s="1" t="b">
        <f t="shared" si="1936"/>
        <v>1</v>
      </c>
      <c r="CO3670" s="2" t="b">
        <f t="shared" si="1937"/>
        <v>1</v>
      </c>
      <c r="CP3670" s="2" t="b">
        <f t="shared" si="1938"/>
        <v>1</v>
      </c>
      <c r="CQ3670" s="2" t="b">
        <f t="shared" si="1939"/>
        <v>0</v>
      </c>
      <c r="CR3670" s="6" t="str">
        <f t="shared" si="1940"/>
        <v>Male</v>
      </c>
      <c r="CS3670" s="7">
        <f t="shared" si="1941"/>
        <v>0</v>
      </c>
      <c r="CT3670" s="7">
        <f t="shared" si="1942"/>
        <v>0</v>
      </c>
      <c r="CU3670" s="7">
        <f t="shared" si="1943"/>
        <v>0</v>
      </c>
      <c r="CV3670" s="7">
        <f t="shared" si="1944"/>
        <v>0</v>
      </c>
    </row>
    <row r="3671" spans="2:100" ht="87" x14ac:dyDescent="0.35">
      <c r="B3671" s="1" t="s">
        <v>13809</v>
      </c>
      <c r="C3671" s="9">
        <v>44839</v>
      </c>
      <c r="D3671" s="10" t="s">
        <v>13809</v>
      </c>
      <c r="E3671" s="1">
        <v>54</v>
      </c>
      <c r="F3671" s="1" t="s">
        <v>127</v>
      </c>
      <c r="G3671" s="1" t="s">
        <v>13809</v>
      </c>
      <c r="H3671" s="1" t="s">
        <v>13809</v>
      </c>
      <c r="I3671" s="9">
        <v>44327</v>
      </c>
      <c r="J3671" s="2" t="s">
        <v>409</v>
      </c>
      <c r="K3671" s="2" t="s">
        <v>13809</v>
      </c>
      <c r="N3671" s="2" t="s">
        <v>13809</v>
      </c>
      <c r="O3671" s="2" t="s">
        <v>315</v>
      </c>
      <c r="P3671" s="2" t="s">
        <v>111</v>
      </c>
      <c r="S3671" s="2" t="s">
        <v>112</v>
      </c>
      <c r="T3671" s="2" t="s">
        <v>111</v>
      </c>
      <c r="U3671" s="2" t="b">
        <v>1</v>
      </c>
      <c r="V3671" s="2" t="s">
        <v>126</v>
      </c>
      <c r="W3671" s="1" t="s">
        <v>111</v>
      </c>
      <c r="Y3671" s="2" t="s">
        <v>112</v>
      </c>
      <c r="Z3671" s="2" t="s">
        <v>112</v>
      </c>
      <c r="AB3671" s="2">
        <v>14</v>
      </c>
      <c r="AC3671" s="1" t="s">
        <v>111</v>
      </c>
      <c r="AF3671" s="1" t="s">
        <v>111</v>
      </c>
      <c r="AJ3671" s="1" t="s">
        <v>418</v>
      </c>
      <c r="AK3671" s="1" t="s">
        <v>2277</v>
      </c>
      <c r="AO3671" s="1" t="s">
        <v>316</v>
      </c>
      <c r="BJ3671" s="1" t="s">
        <v>111</v>
      </c>
      <c r="BN3671" s="1" t="s">
        <v>111</v>
      </c>
      <c r="BU3671" s="34" t="s">
        <v>7637</v>
      </c>
      <c r="BV3671" s="9">
        <v>44917</v>
      </c>
      <c r="BW3671" s="34" t="s">
        <v>13246</v>
      </c>
      <c r="BZ3671" s="2" t="s">
        <v>162</v>
      </c>
      <c r="CB3671" s="1" t="s">
        <v>482</v>
      </c>
      <c r="CD3671" s="1" t="b">
        <v>0</v>
      </c>
      <c r="CE3671" s="1" t="b">
        <v>0</v>
      </c>
      <c r="CF3671" s="1" t="b">
        <f t="shared" si="1928"/>
        <v>0</v>
      </c>
      <c r="CG3671" s="1" t="b">
        <f t="shared" si="1929"/>
        <v>0</v>
      </c>
      <c r="CH3671" s="1" t="b">
        <f t="shared" si="1930"/>
        <v>0</v>
      </c>
      <c r="CI3671" s="1" t="b">
        <f t="shared" si="1931"/>
        <v>0</v>
      </c>
      <c r="CJ3671" s="1" t="b">
        <f t="shared" si="1932"/>
        <v>0</v>
      </c>
      <c r="CK3671" s="1" t="b">
        <f t="shared" si="1933"/>
        <v>0</v>
      </c>
      <c r="CL3671" s="1" t="b">
        <f t="shared" si="1934"/>
        <v>0</v>
      </c>
      <c r="CM3671" s="1" t="b">
        <f t="shared" si="1935"/>
        <v>1</v>
      </c>
      <c r="CN3671" s="1" t="b">
        <f t="shared" si="1936"/>
        <v>0</v>
      </c>
      <c r="CO3671" s="2" t="b">
        <f t="shared" si="1937"/>
        <v>0</v>
      </c>
      <c r="CP3671" s="2" t="b">
        <f t="shared" si="1938"/>
        <v>0</v>
      </c>
      <c r="CQ3671" s="2" t="b">
        <f t="shared" si="1939"/>
        <v>1</v>
      </c>
      <c r="CR3671" s="6" t="str">
        <f t="shared" si="1940"/>
        <v>Male</v>
      </c>
      <c r="CS3671" s="7">
        <f t="shared" si="1941"/>
        <v>0</v>
      </c>
      <c r="CT3671" s="7">
        <f t="shared" si="1942"/>
        <v>0</v>
      </c>
      <c r="CU3671" s="7">
        <f t="shared" si="1943"/>
        <v>1</v>
      </c>
      <c r="CV3671" s="7">
        <f t="shared" si="1944"/>
        <v>0</v>
      </c>
    </row>
    <row r="3672" spans="2:100" ht="304.5" x14ac:dyDescent="0.35">
      <c r="B3672" s="1" t="s">
        <v>13809</v>
      </c>
      <c r="C3672" s="9">
        <v>44840</v>
      </c>
      <c r="D3672" s="10" t="s">
        <v>13809</v>
      </c>
      <c r="E3672" s="1">
        <v>74</v>
      </c>
      <c r="F3672" s="1" t="s">
        <v>108</v>
      </c>
      <c r="G3672" s="1" t="s">
        <v>13809</v>
      </c>
      <c r="H3672" s="1" t="s">
        <v>13809</v>
      </c>
      <c r="I3672" s="9">
        <v>44446</v>
      </c>
      <c r="J3672" s="2" t="s">
        <v>128</v>
      </c>
      <c r="K3672" s="2" t="s">
        <v>13809</v>
      </c>
      <c r="L3672" s="9">
        <v>44474</v>
      </c>
      <c r="M3672" s="2" t="s">
        <v>128</v>
      </c>
      <c r="N3672" s="2" t="s">
        <v>13809</v>
      </c>
      <c r="O3672" s="2" t="s">
        <v>110</v>
      </c>
      <c r="P3672" s="2" t="s">
        <v>111</v>
      </c>
      <c r="S3672" s="2" t="s">
        <v>111</v>
      </c>
      <c r="T3672" s="2" t="s">
        <v>112</v>
      </c>
      <c r="U3672" s="2" t="b">
        <f t="shared" ref="U3672:U3704" si="1945">OR(S3672="yes",T3672="yes")</f>
        <v>1</v>
      </c>
      <c r="V3672" s="2" t="s">
        <v>113</v>
      </c>
      <c r="W3672" s="1" t="s">
        <v>111</v>
      </c>
      <c r="Y3672" s="2" t="s">
        <v>111</v>
      </c>
      <c r="AF3672" s="1" t="s">
        <v>111</v>
      </c>
      <c r="AJ3672" s="1" t="s">
        <v>115</v>
      </c>
      <c r="AK3672" s="1" t="s">
        <v>160</v>
      </c>
      <c r="AN3672" s="1" t="s">
        <v>12845</v>
      </c>
      <c r="AO3672" s="1" t="s">
        <v>117</v>
      </c>
      <c r="AS3672" s="1" t="s">
        <v>767</v>
      </c>
      <c r="AU3672" s="1" t="s">
        <v>177</v>
      </c>
      <c r="AX3672" s="1" t="s">
        <v>805</v>
      </c>
      <c r="AZ3672" s="1" t="s">
        <v>155</v>
      </c>
      <c r="BA3672" s="1" t="s">
        <v>12846</v>
      </c>
      <c r="BJ3672" s="1" t="s">
        <v>112</v>
      </c>
      <c r="BK3672" s="1" t="s">
        <v>112</v>
      </c>
      <c r="BL3672" s="1" t="s">
        <v>452</v>
      </c>
      <c r="BM3672" s="1" t="s">
        <v>12847</v>
      </c>
      <c r="BQ3672" s="1" t="s">
        <v>121</v>
      </c>
      <c r="BR3672" s="1" t="s">
        <v>122</v>
      </c>
      <c r="BS3672" s="1" t="s">
        <v>111</v>
      </c>
      <c r="BT3672" s="34" t="s">
        <v>158</v>
      </c>
      <c r="BU3672" s="34" t="s">
        <v>12848</v>
      </c>
      <c r="BV3672" s="9">
        <v>44846</v>
      </c>
      <c r="BW3672" s="34" t="s">
        <v>12849</v>
      </c>
      <c r="BY3672" s="2" t="s">
        <v>156</v>
      </c>
      <c r="BZ3672" s="2" t="s">
        <v>124</v>
      </c>
      <c r="CA3672" s="2">
        <v>2</v>
      </c>
      <c r="CB3672" s="1" t="s">
        <v>1596</v>
      </c>
      <c r="CC3672" s="2" t="s">
        <v>126</v>
      </c>
      <c r="CD3672" s="1" t="b">
        <f t="shared" ref="CD3672:CD3704" si="1946">AND(E3672&lt;30,NOT(E3672="."),NOT(E3672=""))</f>
        <v>0</v>
      </c>
      <c r="CE3672" s="1" t="b">
        <f t="shared" ref="CE3672:CE3704" si="1947">AND(E3672&lt;18,NOT(E3672="."),NOT(E3672=""))</f>
        <v>0</v>
      </c>
      <c r="CF3672" s="1" t="b">
        <f t="shared" si="1928"/>
        <v>0</v>
      </c>
      <c r="CG3672" s="1" t="b">
        <f t="shared" si="1929"/>
        <v>0</v>
      </c>
      <c r="CH3672" s="1" t="b">
        <f t="shared" si="1930"/>
        <v>0</v>
      </c>
      <c r="CI3672" s="1" t="b">
        <f t="shared" si="1931"/>
        <v>0</v>
      </c>
      <c r="CJ3672" s="1" t="b">
        <f t="shared" si="1932"/>
        <v>0</v>
      </c>
      <c r="CK3672" s="1" t="b">
        <f t="shared" si="1933"/>
        <v>0</v>
      </c>
      <c r="CL3672" s="1" t="b">
        <f t="shared" si="1934"/>
        <v>0</v>
      </c>
      <c r="CM3672" s="1" t="b">
        <f t="shared" si="1935"/>
        <v>0</v>
      </c>
      <c r="CN3672" s="1" t="b">
        <f t="shared" si="1936"/>
        <v>1</v>
      </c>
      <c r="CO3672" s="2" t="b">
        <f t="shared" si="1937"/>
        <v>0</v>
      </c>
      <c r="CP3672" s="2" t="b">
        <f t="shared" si="1938"/>
        <v>0</v>
      </c>
      <c r="CQ3672" s="2" t="b">
        <f t="shared" si="1939"/>
        <v>0</v>
      </c>
      <c r="CR3672" s="6" t="str">
        <f t="shared" si="1940"/>
        <v>Female</v>
      </c>
      <c r="CS3672" s="7">
        <f t="shared" si="1941"/>
        <v>0</v>
      </c>
      <c r="CT3672" s="7">
        <f t="shared" si="1942"/>
        <v>1</v>
      </c>
      <c r="CU3672" s="7">
        <f t="shared" si="1943"/>
        <v>0</v>
      </c>
      <c r="CV3672" s="7">
        <f t="shared" si="1944"/>
        <v>0</v>
      </c>
    </row>
    <row r="3673" spans="2:100" ht="232" x14ac:dyDescent="0.35">
      <c r="B3673" s="1" t="s">
        <v>13809</v>
      </c>
      <c r="C3673" s="9">
        <v>44840</v>
      </c>
      <c r="D3673" s="10" t="s">
        <v>13809</v>
      </c>
      <c r="E3673" s="1">
        <v>22</v>
      </c>
      <c r="F3673" s="1" t="s">
        <v>127</v>
      </c>
      <c r="G3673" s="1" t="s">
        <v>13809</v>
      </c>
      <c r="H3673" s="1" t="s">
        <v>13809</v>
      </c>
      <c r="I3673" s="2" t="s">
        <v>183</v>
      </c>
      <c r="J3673" s="2" t="s">
        <v>128</v>
      </c>
      <c r="K3673" s="2" t="s">
        <v>13809</v>
      </c>
      <c r="L3673" s="2" t="s">
        <v>183</v>
      </c>
      <c r="M3673" s="2" t="s">
        <v>128</v>
      </c>
      <c r="N3673" s="2" t="s">
        <v>13809</v>
      </c>
      <c r="O3673" s="2" t="s">
        <v>110</v>
      </c>
      <c r="P3673" s="2" t="s">
        <v>111</v>
      </c>
      <c r="S3673" s="2" t="s">
        <v>112</v>
      </c>
      <c r="T3673" s="2" t="s">
        <v>111</v>
      </c>
      <c r="U3673" s="2" t="b">
        <f t="shared" si="1945"/>
        <v>1</v>
      </c>
      <c r="V3673" s="2" t="s">
        <v>113</v>
      </c>
      <c r="W3673" s="1" t="s">
        <v>112</v>
      </c>
      <c r="X3673" s="1" t="s">
        <v>110</v>
      </c>
      <c r="Y3673" s="2" t="s">
        <v>112</v>
      </c>
      <c r="Z3673" s="2" t="s">
        <v>111</v>
      </c>
      <c r="AA3673" s="2" t="s">
        <v>111</v>
      </c>
      <c r="AB3673" s="2">
        <v>1</v>
      </c>
      <c r="AC3673" s="1" t="s">
        <v>111</v>
      </c>
      <c r="AF3673" s="1" t="s">
        <v>111</v>
      </c>
      <c r="AJ3673" s="1" t="s">
        <v>115</v>
      </c>
      <c r="AK3673" s="1" t="s">
        <v>129</v>
      </c>
      <c r="AO3673" s="1" t="s">
        <v>130</v>
      </c>
      <c r="AS3673" s="1" t="s">
        <v>951</v>
      </c>
      <c r="AU3673" s="1" t="s">
        <v>132</v>
      </c>
      <c r="AZ3673" s="1" t="s">
        <v>799</v>
      </c>
      <c r="BC3673" s="1" t="s">
        <v>12850</v>
      </c>
      <c r="BF3673" s="1">
        <v>283</v>
      </c>
      <c r="BG3673" s="1">
        <v>48</v>
      </c>
      <c r="BH3673" s="1">
        <v>44</v>
      </c>
      <c r="BJ3673" s="1" t="s">
        <v>112</v>
      </c>
      <c r="BK3673" s="1" t="s">
        <v>112</v>
      </c>
      <c r="BL3673" s="1" t="s">
        <v>142</v>
      </c>
      <c r="BQ3673" s="1" t="s">
        <v>121</v>
      </c>
      <c r="BR3673" s="1" t="s">
        <v>122</v>
      </c>
      <c r="BS3673" s="1" t="s">
        <v>111</v>
      </c>
      <c r="BT3673" s="34" t="s">
        <v>12851</v>
      </c>
      <c r="BU3673" s="34" t="s">
        <v>6997</v>
      </c>
      <c r="BV3673" s="9">
        <v>44847</v>
      </c>
      <c r="BW3673" s="34" t="s">
        <v>15361</v>
      </c>
      <c r="BY3673" s="2" t="s">
        <v>123</v>
      </c>
      <c r="BZ3673" s="2" t="s">
        <v>124</v>
      </c>
      <c r="CA3673" s="2">
        <v>4</v>
      </c>
      <c r="CB3673" s="1" t="s">
        <v>256</v>
      </c>
      <c r="CC3673" s="2" t="s">
        <v>126</v>
      </c>
      <c r="CD3673" s="1" t="b">
        <f t="shared" si="1946"/>
        <v>1</v>
      </c>
      <c r="CE3673" s="1" t="b">
        <f t="shared" si="1947"/>
        <v>0</v>
      </c>
      <c r="CF3673" s="1" t="b">
        <f t="shared" si="1928"/>
        <v>0</v>
      </c>
      <c r="CG3673" s="1" t="b">
        <f t="shared" si="1929"/>
        <v>0</v>
      </c>
      <c r="CH3673" s="1" t="b">
        <f t="shared" si="1930"/>
        <v>0</v>
      </c>
      <c r="CI3673" s="1" t="b">
        <f t="shared" si="1931"/>
        <v>1</v>
      </c>
      <c r="CJ3673" s="1" t="b">
        <f t="shared" si="1932"/>
        <v>0</v>
      </c>
      <c r="CK3673" s="1" t="b">
        <f t="shared" si="1933"/>
        <v>0</v>
      </c>
      <c r="CL3673" s="1" t="b">
        <f t="shared" si="1934"/>
        <v>0</v>
      </c>
      <c r="CM3673" s="1" t="b">
        <f t="shared" si="1935"/>
        <v>0</v>
      </c>
      <c r="CN3673" s="1" t="b">
        <f t="shared" si="1936"/>
        <v>0</v>
      </c>
      <c r="CO3673" s="2" t="b">
        <f t="shared" si="1937"/>
        <v>1</v>
      </c>
      <c r="CP3673" s="2" t="b">
        <f t="shared" si="1938"/>
        <v>1</v>
      </c>
      <c r="CQ3673" s="2" t="b">
        <f t="shared" si="1939"/>
        <v>0</v>
      </c>
      <c r="CR3673" s="6" t="str">
        <f t="shared" si="1940"/>
        <v>Male</v>
      </c>
      <c r="CS3673" s="7">
        <f t="shared" si="1941"/>
        <v>0</v>
      </c>
      <c r="CT3673" s="7">
        <f t="shared" si="1942"/>
        <v>1</v>
      </c>
      <c r="CU3673" s="7">
        <f t="shared" si="1943"/>
        <v>0</v>
      </c>
      <c r="CV3673" s="7">
        <f t="shared" si="1944"/>
        <v>0</v>
      </c>
    </row>
    <row r="3674" spans="2:100" ht="409.5" x14ac:dyDescent="0.35">
      <c r="B3674" s="1" t="s">
        <v>13809</v>
      </c>
      <c r="C3674" s="9">
        <v>44841</v>
      </c>
      <c r="D3674" s="10" t="s">
        <v>13809</v>
      </c>
      <c r="E3674" s="1">
        <v>60</v>
      </c>
      <c r="F3674" s="1" t="s">
        <v>108</v>
      </c>
      <c r="G3674" s="1" t="s">
        <v>13809</v>
      </c>
      <c r="H3674" s="1" t="s">
        <v>13809</v>
      </c>
      <c r="J3674" s="2" t="s">
        <v>163</v>
      </c>
      <c r="K3674" s="2" t="s">
        <v>13809</v>
      </c>
      <c r="M3674" s="2" t="s">
        <v>163</v>
      </c>
      <c r="N3674" s="2" t="s">
        <v>13809</v>
      </c>
      <c r="O3674" s="2" t="s">
        <v>110</v>
      </c>
      <c r="P3674" s="2" t="s">
        <v>111</v>
      </c>
      <c r="S3674" s="2" t="s">
        <v>111</v>
      </c>
      <c r="T3674" s="2" t="s">
        <v>112</v>
      </c>
      <c r="U3674" s="2" t="b">
        <f t="shared" si="1945"/>
        <v>1</v>
      </c>
      <c r="V3674" s="2" t="s">
        <v>126</v>
      </c>
      <c r="W3674" s="1" t="s">
        <v>112</v>
      </c>
      <c r="X3674" s="1" t="s">
        <v>138</v>
      </c>
      <c r="Y3674" s="2" t="s">
        <v>111</v>
      </c>
      <c r="AF3674" s="1" t="s">
        <v>112</v>
      </c>
      <c r="AG3674" s="1" t="s">
        <v>138</v>
      </c>
      <c r="AH3674" s="1" t="s">
        <v>193</v>
      </c>
      <c r="AI3674" s="1" t="s">
        <v>12852</v>
      </c>
      <c r="AK3674" s="1" t="s">
        <v>349</v>
      </c>
      <c r="AN3674" s="1" t="s">
        <v>12853</v>
      </c>
      <c r="AO3674" s="1" t="s">
        <v>117</v>
      </c>
      <c r="AU3674" s="1" t="s">
        <v>197</v>
      </c>
      <c r="BJ3674" s="1" t="s">
        <v>112</v>
      </c>
      <c r="BQ3674" s="1" t="s">
        <v>121</v>
      </c>
      <c r="BR3674" s="1" t="s">
        <v>122</v>
      </c>
      <c r="BS3674" s="1" t="s">
        <v>111</v>
      </c>
      <c r="BT3674" s="34" t="s">
        <v>12854</v>
      </c>
      <c r="BU3674" s="34" t="s">
        <v>14086</v>
      </c>
      <c r="BV3674" s="9">
        <v>44846</v>
      </c>
      <c r="BW3674" s="34" t="s">
        <v>15362</v>
      </c>
      <c r="BY3674" s="2" t="s">
        <v>153</v>
      </c>
      <c r="BZ3674" s="2" t="s">
        <v>124</v>
      </c>
      <c r="CB3674" s="1" t="s">
        <v>1477</v>
      </c>
      <c r="CD3674" s="1" t="b">
        <f t="shared" si="1946"/>
        <v>0</v>
      </c>
      <c r="CE3674" s="1" t="b">
        <f t="shared" si="1947"/>
        <v>0</v>
      </c>
      <c r="CF3674" s="1" t="b">
        <f t="shared" si="1928"/>
        <v>0</v>
      </c>
      <c r="CG3674" s="1" t="b">
        <f t="shared" si="1929"/>
        <v>0</v>
      </c>
      <c r="CH3674" s="1" t="b">
        <f t="shared" si="1930"/>
        <v>0</v>
      </c>
      <c r="CI3674" s="1" t="b">
        <f t="shared" si="1931"/>
        <v>0</v>
      </c>
      <c r="CJ3674" s="1" t="b">
        <f t="shared" si="1932"/>
        <v>0</v>
      </c>
      <c r="CK3674" s="1" t="b">
        <f t="shared" si="1933"/>
        <v>0</v>
      </c>
      <c r="CL3674" s="1" t="b">
        <f t="shared" si="1934"/>
        <v>0</v>
      </c>
      <c r="CM3674" s="1" t="b">
        <f t="shared" si="1935"/>
        <v>1</v>
      </c>
      <c r="CN3674" s="1" t="b">
        <f t="shared" si="1936"/>
        <v>0</v>
      </c>
      <c r="CO3674" s="2" t="b">
        <f t="shared" si="1937"/>
        <v>0</v>
      </c>
      <c r="CP3674" s="2" t="b">
        <f t="shared" si="1938"/>
        <v>0</v>
      </c>
      <c r="CQ3674" s="2" t="b">
        <f t="shared" si="1939"/>
        <v>0</v>
      </c>
      <c r="CR3674" s="6" t="str">
        <f t="shared" si="1940"/>
        <v>Female</v>
      </c>
      <c r="CS3674" s="7">
        <f t="shared" si="1941"/>
        <v>0</v>
      </c>
      <c r="CT3674" s="7">
        <f t="shared" si="1942"/>
        <v>0</v>
      </c>
      <c r="CU3674" s="7">
        <f t="shared" si="1943"/>
        <v>0</v>
      </c>
      <c r="CV3674" s="7">
        <f t="shared" si="1944"/>
        <v>0</v>
      </c>
    </row>
    <row r="3675" spans="2:100" ht="275.5" x14ac:dyDescent="0.35">
      <c r="B3675" s="1" t="s">
        <v>13809</v>
      </c>
      <c r="C3675" s="9">
        <v>44841</v>
      </c>
      <c r="D3675" s="10" t="s">
        <v>13809</v>
      </c>
      <c r="E3675" s="1">
        <v>25</v>
      </c>
      <c r="F3675" s="1" t="s">
        <v>127</v>
      </c>
      <c r="G3675" s="1" t="s">
        <v>13809</v>
      </c>
      <c r="H3675" s="1" t="s">
        <v>13809</v>
      </c>
      <c r="I3675" s="9">
        <v>44826</v>
      </c>
      <c r="J3675" s="2" t="s">
        <v>109</v>
      </c>
      <c r="K3675" s="2" t="s">
        <v>13809</v>
      </c>
      <c r="N3675" s="2" t="s">
        <v>13809</v>
      </c>
      <c r="O3675" s="2" t="s">
        <v>110</v>
      </c>
      <c r="P3675" s="2" t="s">
        <v>111</v>
      </c>
      <c r="S3675" s="2" t="s">
        <v>112</v>
      </c>
      <c r="T3675" s="2" t="s">
        <v>111</v>
      </c>
      <c r="U3675" s="2" t="b">
        <f t="shared" si="1945"/>
        <v>1</v>
      </c>
      <c r="V3675" s="2" t="s">
        <v>126</v>
      </c>
      <c r="W3675" s="1" t="s">
        <v>112</v>
      </c>
      <c r="X3675" s="1" t="s">
        <v>114</v>
      </c>
      <c r="Y3675" s="2" t="s">
        <v>112</v>
      </c>
      <c r="Z3675" s="2" t="s">
        <v>112</v>
      </c>
      <c r="AB3675" s="2">
        <v>14</v>
      </c>
      <c r="AC3675" s="1" t="s">
        <v>111</v>
      </c>
      <c r="AF3675" s="1" t="s">
        <v>111</v>
      </c>
      <c r="AJ3675" s="1" t="s">
        <v>115</v>
      </c>
      <c r="AK3675" s="1" t="s">
        <v>291</v>
      </c>
      <c r="AN3675" s="1" t="s">
        <v>12855</v>
      </c>
      <c r="AO3675" s="1" t="s">
        <v>117</v>
      </c>
      <c r="AS3675" s="1" t="s">
        <v>140</v>
      </c>
      <c r="AU3675" s="1" t="s">
        <v>177</v>
      </c>
      <c r="AX3675" s="1">
        <v>50</v>
      </c>
      <c r="AZ3675" s="1" t="s">
        <v>120</v>
      </c>
      <c r="BA3675" s="1" t="s">
        <v>12856</v>
      </c>
      <c r="BG3675" s="1" t="s">
        <v>12857</v>
      </c>
      <c r="BH3675" s="1" t="s">
        <v>12858</v>
      </c>
      <c r="BJ3675" s="1" t="s">
        <v>112</v>
      </c>
      <c r="BK3675" s="1" t="s">
        <v>112</v>
      </c>
      <c r="BL3675" s="1" t="s">
        <v>336</v>
      </c>
      <c r="BQ3675" s="1" t="s">
        <v>1667</v>
      </c>
      <c r="BU3675" s="34" t="s">
        <v>12859</v>
      </c>
      <c r="BV3675" s="9">
        <v>44848</v>
      </c>
      <c r="BW3675" s="34" t="s">
        <v>12860</v>
      </c>
      <c r="BY3675" s="2" t="s">
        <v>153</v>
      </c>
      <c r="BZ3675" s="2" t="s">
        <v>124</v>
      </c>
      <c r="CB3675" s="1" t="s">
        <v>1477</v>
      </c>
      <c r="CD3675" s="1" t="b">
        <f t="shared" si="1946"/>
        <v>1</v>
      </c>
      <c r="CE3675" s="1" t="b">
        <f t="shared" si="1947"/>
        <v>0</v>
      </c>
      <c r="CF3675" s="1" t="b">
        <f t="shared" si="1928"/>
        <v>0</v>
      </c>
      <c r="CG3675" s="1" t="b">
        <f t="shared" si="1929"/>
        <v>0</v>
      </c>
      <c r="CH3675" s="1" t="b">
        <f t="shared" si="1930"/>
        <v>0</v>
      </c>
      <c r="CI3675" s="1" t="b">
        <f t="shared" si="1931"/>
        <v>0</v>
      </c>
      <c r="CJ3675" s="1" t="b">
        <f t="shared" si="1932"/>
        <v>1</v>
      </c>
      <c r="CK3675" s="1" t="b">
        <f t="shared" si="1933"/>
        <v>0</v>
      </c>
      <c r="CL3675" s="1" t="b">
        <f t="shared" si="1934"/>
        <v>0</v>
      </c>
      <c r="CM3675" s="1" t="b">
        <f t="shared" si="1935"/>
        <v>0</v>
      </c>
      <c r="CN3675" s="1" t="b">
        <f t="shared" si="1936"/>
        <v>0</v>
      </c>
      <c r="CO3675" s="2" t="b">
        <f t="shared" si="1937"/>
        <v>0</v>
      </c>
      <c r="CP3675" s="2" t="b">
        <f t="shared" si="1938"/>
        <v>0</v>
      </c>
      <c r="CQ3675" s="2" t="b">
        <f t="shared" si="1939"/>
        <v>1</v>
      </c>
      <c r="CR3675" s="6" t="str">
        <f t="shared" si="1940"/>
        <v>Male</v>
      </c>
      <c r="CS3675" s="7">
        <f t="shared" si="1941"/>
        <v>1</v>
      </c>
      <c r="CT3675" s="7">
        <f t="shared" si="1942"/>
        <v>0</v>
      </c>
      <c r="CU3675" s="7">
        <f t="shared" si="1943"/>
        <v>0</v>
      </c>
      <c r="CV3675" s="7">
        <f t="shared" si="1944"/>
        <v>0</v>
      </c>
    </row>
    <row r="3676" spans="2:100" ht="174" x14ac:dyDescent="0.35">
      <c r="B3676" s="1" t="s">
        <v>13809</v>
      </c>
      <c r="C3676" s="9">
        <v>44841</v>
      </c>
      <c r="D3676" s="10" t="s">
        <v>13809</v>
      </c>
      <c r="E3676" s="1">
        <v>27</v>
      </c>
      <c r="F3676" s="1" t="s">
        <v>127</v>
      </c>
      <c r="G3676" s="1" t="s">
        <v>13809</v>
      </c>
      <c r="H3676" s="1" t="s">
        <v>13809</v>
      </c>
      <c r="I3676" s="2" t="s">
        <v>183</v>
      </c>
      <c r="J3676" s="2" t="s">
        <v>128</v>
      </c>
      <c r="K3676" s="2" t="s">
        <v>13809</v>
      </c>
      <c r="L3676" s="9">
        <v>44329</v>
      </c>
      <c r="M3676" s="2" t="s">
        <v>128</v>
      </c>
      <c r="N3676" s="2" t="s">
        <v>13809</v>
      </c>
      <c r="O3676" s="2" t="s">
        <v>110</v>
      </c>
      <c r="P3676" s="2" t="s">
        <v>111</v>
      </c>
      <c r="T3676" s="2" t="s">
        <v>112</v>
      </c>
      <c r="U3676" s="2" t="b">
        <f t="shared" si="1945"/>
        <v>1</v>
      </c>
      <c r="V3676" s="2" t="s">
        <v>113</v>
      </c>
      <c r="W3676" s="1" t="s">
        <v>112</v>
      </c>
      <c r="X3676" s="1" t="s">
        <v>114</v>
      </c>
      <c r="Y3676" s="2" t="s">
        <v>112</v>
      </c>
      <c r="Z3676" s="2" t="s">
        <v>111</v>
      </c>
      <c r="AA3676" s="2" t="s">
        <v>112</v>
      </c>
      <c r="AB3676" s="2">
        <v>2</v>
      </c>
      <c r="AF3676" s="1" t="s">
        <v>112</v>
      </c>
      <c r="AG3676" s="1" t="s">
        <v>114</v>
      </c>
      <c r="AJ3676" s="1" t="s">
        <v>115</v>
      </c>
      <c r="AK3676" s="1" t="s">
        <v>129</v>
      </c>
      <c r="AO3676" s="1" t="s">
        <v>393</v>
      </c>
      <c r="AZ3676" s="1" t="s">
        <v>155</v>
      </c>
      <c r="BA3676" s="1" t="s">
        <v>12861</v>
      </c>
      <c r="BJ3676" s="1" t="s">
        <v>112</v>
      </c>
      <c r="BQ3676" s="1" t="s">
        <v>121</v>
      </c>
      <c r="BR3676" s="1" t="s">
        <v>122</v>
      </c>
      <c r="BS3676" s="1" t="s">
        <v>112</v>
      </c>
      <c r="BU3676" s="34" t="s">
        <v>12862</v>
      </c>
      <c r="BV3676" s="9">
        <v>44858</v>
      </c>
      <c r="BW3676" s="34" t="s">
        <v>12863</v>
      </c>
      <c r="BZ3676" s="2" t="s">
        <v>232</v>
      </c>
      <c r="CA3676" s="2">
        <v>2</v>
      </c>
      <c r="CB3676" s="1" t="s">
        <v>227</v>
      </c>
      <c r="CC3676" s="2" t="s">
        <v>126</v>
      </c>
      <c r="CD3676" s="1" t="b">
        <f t="shared" si="1946"/>
        <v>1</v>
      </c>
      <c r="CE3676" s="1" t="b">
        <f t="shared" si="1947"/>
        <v>0</v>
      </c>
      <c r="CF3676" s="1" t="b">
        <f t="shared" si="1928"/>
        <v>0</v>
      </c>
      <c r="CG3676" s="1" t="b">
        <f t="shared" si="1929"/>
        <v>0</v>
      </c>
      <c r="CH3676" s="1" t="b">
        <f t="shared" si="1930"/>
        <v>0</v>
      </c>
      <c r="CI3676" s="1" t="b">
        <f t="shared" si="1931"/>
        <v>0</v>
      </c>
      <c r="CJ3676" s="1" t="b">
        <f t="shared" si="1932"/>
        <v>1</v>
      </c>
      <c r="CK3676" s="1" t="b">
        <f t="shared" si="1933"/>
        <v>0</v>
      </c>
      <c r="CL3676" s="1" t="b">
        <f t="shared" si="1934"/>
        <v>0</v>
      </c>
      <c r="CM3676" s="1" t="b">
        <f t="shared" si="1935"/>
        <v>0</v>
      </c>
      <c r="CN3676" s="1" t="b">
        <f t="shared" si="1936"/>
        <v>0</v>
      </c>
      <c r="CO3676" s="2" t="b">
        <f t="shared" si="1937"/>
        <v>1</v>
      </c>
      <c r="CP3676" s="2" t="b">
        <f t="shared" si="1938"/>
        <v>1</v>
      </c>
      <c r="CQ3676" s="2" t="b">
        <f t="shared" si="1939"/>
        <v>0</v>
      </c>
      <c r="CR3676" s="6" t="str">
        <f t="shared" si="1940"/>
        <v>Male</v>
      </c>
      <c r="CS3676" s="7">
        <f t="shared" si="1941"/>
        <v>0</v>
      </c>
      <c r="CT3676" s="7">
        <f t="shared" si="1942"/>
        <v>1</v>
      </c>
      <c r="CU3676" s="7">
        <f t="shared" si="1943"/>
        <v>0</v>
      </c>
      <c r="CV3676" s="7">
        <f t="shared" si="1944"/>
        <v>0</v>
      </c>
    </row>
    <row r="3677" spans="2:100" ht="188.5" x14ac:dyDescent="0.35">
      <c r="B3677" s="1" t="s">
        <v>13809</v>
      </c>
      <c r="C3677" s="9">
        <v>44842</v>
      </c>
      <c r="D3677" s="10" t="s">
        <v>13809</v>
      </c>
      <c r="E3677" s="1">
        <v>71</v>
      </c>
      <c r="F3677" s="1" t="s">
        <v>127</v>
      </c>
      <c r="G3677" s="1" t="s">
        <v>13809</v>
      </c>
      <c r="H3677" s="1" t="s">
        <v>13809</v>
      </c>
      <c r="I3677" s="9">
        <v>44243</v>
      </c>
      <c r="J3677" s="2" t="s">
        <v>128</v>
      </c>
      <c r="K3677" s="2" t="s">
        <v>13809</v>
      </c>
      <c r="L3677" s="9">
        <v>44271</v>
      </c>
      <c r="M3677" s="2" t="s">
        <v>128</v>
      </c>
      <c r="N3677" s="2" t="s">
        <v>13809</v>
      </c>
      <c r="O3677" s="2" t="s">
        <v>110</v>
      </c>
      <c r="P3677" s="2" t="s">
        <v>111</v>
      </c>
      <c r="S3677" s="2" t="s">
        <v>111</v>
      </c>
      <c r="T3677" s="2" t="s">
        <v>112</v>
      </c>
      <c r="U3677" s="2" t="b">
        <f t="shared" si="1945"/>
        <v>1</v>
      </c>
      <c r="V3677" s="2" t="s">
        <v>113</v>
      </c>
      <c r="W3677" s="1" t="s">
        <v>112</v>
      </c>
      <c r="X3677" s="1" t="s">
        <v>138</v>
      </c>
      <c r="Y3677" s="2" t="s">
        <v>111</v>
      </c>
      <c r="AF3677" s="1" t="s">
        <v>111</v>
      </c>
      <c r="AJ3677" s="1" t="s">
        <v>115</v>
      </c>
      <c r="AK3677" s="1" t="s">
        <v>150</v>
      </c>
      <c r="AO3677" s="1" t="s">
        <v>117</v>
      </c>
      <c r="AS3677" s="1" t="s">
        <v>767</v>
      </c>
      <c r="AU3677" s="1" t="s">
        <v>238</v>
      </c>
      <c r="AX3677" s="1" t="s">
        <v>12864</v>
      </c>
      <c r="AZ3677" s="1" t="s">
        <v>155</v>
      </c>
      <c r="BA3677" s="1" t="s">
        <v>12865</v>
      </c>
      <c r="BJ3677" s="1" t="s">
        <v>111</v>
      </c>
      <c r="BN3677" s="1" t="s">
        <v>112</v>
      </c>
      <c r="BO3677" s="1" t="s">
        <v>234</v>
      </c>
      <c r="BP3677" s="1" t="s">
        <v>12866</v>
      </c>
      <c r="BQ3677" s="1" t="s">
        <v>121</v>
      </c>
      <c r="BR3677" s="1" t="s">
        <v>122</v>
      </c>
      <c r="BS3677" s="1" t="s">
        <v>111</v>
      </c>
      <c r="BT3677" s="34" t="s">
        <v>12867</v>
      </c>
      <c r="BU3677" s="34" t="s">
        <v>12868</v>
      </c>
      <c r="BV3677" s="9">
        <v>44845</v>
      </c>
      <c r="BW3677" s="34" t="s">
        <v>12869</v>
      </c>
      <c r="BY3677" s="2" t="s">
        <v>123</v>
      </c>
      <c r="BZ3677" s="2" t="s">
        <v>124</v>
      </c>
      <c r="CA3677" s="2">
        <v>4</v>
      </c>
      <c r="CB3677" s="1" t="s">
        <v>219</v>
      </c>
      <c r="CC3677" s="2" t="s">
        <v>113</v>
      </c>
      <c r="CD3677" s="1" t="b">
        <f t="shared" si="1946"/>
        <v>0</v>
      </c>
      <c r="CE3677" s="1" t="b">
        <f t="shared" si="1947"/>
        <v>0</v>
      </c>
      <c r="CF3677" s="1" t="b">
        <f t="shared" si="1928"/>
        <v>0</v>
      </c>
      <c r="CG3677" s="1" t="b">
        <f t="shared" si="1929"/>
        <v>0</v>
      </c>
      <c r="CH3677" s="1" t="b">
        <f t="shared" si="1930"/>
        <v>0</v>
      </c>
      <c r="CI3677" s="1" t="b">
        <f t="shared" si="1931"/>
        <v>0</v>
      </c>
      <c r="CJ3677" s="1" t="b">
        <f t="shared" si="1932"/>
        <v>0</v>
      </c>
      <c r="CK3677" s="1" t="b">
        <f t="shared" si="1933"/>
        <v>0</v>
      </c>
      <c r="CL3677" s="1" t="b">
        <f t="shared" si="1934"/>
        <v>0</v>
      </c>
      <c r="CM3677" s="1" t="b">
        <f t="shared" si="1935"/>
        <v>0</v>
      </c>
      <c r="CN3677" s="1" t="b">
        <f t="shared" si="1936"/>
        <v>1</v>
      </c>
      <c r="CO3677" s="2" t="b">
        <f t="shared" si="1937"/>
        <v>0</v>
      </c>
      <c r="CP3677" s="2" t="b">
        <f t="shared" si="1938"/>
        <v>0</v>
      </c>
      <c r="CQ3677" s="2" t="b">
        <f t="shared" si="1939"/>
        <v>0</v>
      </c>
      <c r="CR3677" s="6" t="str">
        <f t="shared" si="1940"/>
        <v>Male</v>
      </c>
      <c r="CS3677" s="7">
        <f t="shared" si="1941"/>
        <v>0</v>
      </c>
      <c r="CT3677" s="7">
        <f t="shared" si="1942"/>
        <v>1</v>
      </c>
      <c r="CU3677" s="7">
        <f t="shared" si="1943"/>
        <v>0</v>
      </c>
      <c r="CV3677" s="7">
        <f t="shared" si="1944"/>
        <v>0</v>
      </c>
    </row>
    <row r="3678" spans="2:100" ht="290" x14ac:dyDescent="0.35">
      <c r="B3678" s="1" t="s">
        <v>13809</v>
      </c>
      <c r="C3678" s="9">
        <v>44845</v>
      </c>
      <c r="D3678" s="10" t="s">
        <v>13809</v>
      </c>
      <c r="E3678" s="1">
        <v>35</v>
      </c>
      <c r="F3678" s="1" t="s">
        <v>108</v>
      </c>
      <c r="G3678" s="1" t="s">
        <v>13809</v>
      </c>
      <c r="H3678" s="1" t="s">
        <v>13809</v>
      </c>
      <c r="I3678" s="9">
        <v>44481</v>
      </c>
      <c r="J3678" s="2" t="s">
        <v>128</v>
      </c>
      <c r="K3678" s="2" t="s">
        <v>13809</v>
      </c>
      <c r="N3678" s="2" t="s">
        <v>13809</v>
      </c>
      <c r="O3678" s="2" t="s">
        <v>110</v>
      </c>
      <c r="P3678" s="2" t="s">
        <v>111</v>
      </c>
      <c r="S3678" s="2" t="s">
        <v>111</v>
      </c>
      <c r="T3678" s="2" t="s">
        <v>112</v>
      </c>
      <c r="U3678" s="2" t="b">
        <f t="shared" si="1945"/>
        <v>1</v>
      </c>
      <c r="V3678" s="2" t="s">
        <v>126</v>
      </c>
      <c r="W3678" s="1" t="s">
        <v>112</v>
      </c>
      <c r="X3678" s="1" t="s">
        <v>114</v>
      </c>
      <c r="Y3678" s="2" t="s">
        <v>112</v>
      </c>
      <c r="Z3678" s="2" t="s">
        <v>112</v>
      </c>
      <c r="AB3678" s="2">
        <v>0</v>
      </c>
      <c r="AC3678" s="1" t="s">
        <v>111</v>
      </c>
      <c r="AF3678" s="1" t="s">
        <v>111</v>
      </c>
      <c r="AJ3678" s="1" t="s">
        <v>115</v>
      </c>
      <c r="AK3678" s="1" t="s">
        <v>185</v>
      </c>
      <c r="AO3678" s="1" t="s">
        <v>171</v>
      </c>
      <c r="AU3678" s="1" t="s">
        <v>238</v>
      </c>
      <c r="AX3678" s="1" t="s">
        <v>805</v>
      </c>
      <c r="BJ3678" s="1" t="s">
        <v>111</v>
      </c>
      <c r="BN3678" s="1" t="s">
        <v>112</v>
      </c>
      <c r="BO3678" s="1" t="s">
        <v>148</v>
      </c>
      <c r="BP3678" s="1" t="s">
        <v>12870</v>
      </c>
      <c r="BQ3678" s="1" t="s">
        <v>121</v>
      </c>
      <c r="BR3678" s="1" t="s">
        <v>122</v>
      </c>
      <c r="BS3678" s="1" t="s">
        <v>111</v>
      </c>
      <c r="BT3678" s="34" t="s">
        <v>158</v>
      </c>
      <c r="BU3678" s="34" t="s">
        <v>12871</v>
      </c>
      <c r="BV3678" s="9">
        <v>44852</v>
      </c>
      <c r="BW3678" s="34" t="s">
        <v>15363</v>
      </c>
      <c r="BY3678" s="2" t="s">
        <v>153</v>
      </c>
      <c r="BZ3678" s="2" t="s">
        <v>124</v>
      </c>
      <c r="CB3678" s="1" t="s">
        <v>514</v>
      </c>
      <c r="CD3678" s="1" t="b">
        <f t="shared" si="1946"/>
        <v>0</v>
      </c>
      <c r="CE3678" s="1" t="b">
        <f t="shared" si="1947"/>
        <v>0</v>
      </c>
      <c r="CF3678" s="1" t="b">
        <f t="shared" si="1928"/>
        <v>0</v>
      </c>
      <c r="CG3678" s="1" t="b">
        <f t="shared" si="1929"/>
        <v>0</v>
      </c>
      <c r="CH3678" s="1" t="b">
        <f t="shared" si="1930"/>
        <v>0</v>
      </c>
      <c r="CI3678" s="1" t="b">
        <f t="shared" si="1931"/>
        <v>0</v>
      </c>
      <c r="CJ3678" s="1" t="b">
        <f t="shared" si="1932"/>
        <v>0</v>
      </c>
      <c r="CK3678" s="1" t="b">
        <f t="shared" si="1933"/>
        <v>1</v>
      </c>
      <c r="CL3678" s="1" t="b">
        <f t="shared" si="1934"/>
        <v>0</v>
      </c>
      <c r="CM3678" s="1" t="b">
        <f t="shared" si="1935"/>
        <v>0</v>
      </c>
      <c r="CN3678" s="1" t="b">
        <f t="shared" si="1936"/>
        <v>0</v>
      </c>
      <c r="CO3678" s="2" t="b">
        <f t="shared" si="1937"/>
        <v>1</v>
      </c>
      <c r="CP3678" s="2" t="b">
        <f t="shared" si="1938"/>
        <v>1</v>
      </c>
      <c r="CQ3678" s="2" t="b">
        <f t="shared" si="1939"/>
        <v>0</v>
      </c>
      <c r="CR3678" s="6" t="str">
        <f t="shared" si="1940"/>
        <v>Female</v>
      </c>
      <c r="CS3678" s="7">
        <f t="shared" si="1941"/>
        <v>0</v>
      </c>
      <c r="CT3678" s="7">
        <f t="shared" si="1942"/>
        <v>1</v>
      </c>
      <c r="CU3678" s="7">
        <f t="shared" si="1943"/>
        <v>0</v>
      </c>
      <c r="CV3678" s="7">
        <f t="shared" si="1944"/>
        <v>0</v>
      </c>
    </row>
    <row r="3679" spans="2:100" ht="304.5" x14ac:dyDescent="0.35">
      <c r="B3679" s="1" t="s">
        <v>13809</v>
      </c>
      <c r="C3679" s="9">
        <v>44845</v>
      </c>
      <c r="D3679" s="10" t="s">
        <v>13809</v>
      </c>
      <c r="E3679" s="1">
        <v>59</v>
      </c>
      <c r="F3679" s="1" t="s">
        <v>127</v>
      </c>
      <c r="G3679" s="1" t="s">
        <v>13809</v>
      </c>
      <c r="H3679" s="1" t="s">
        <v>13809</v>
      </c>
      <c r="J3679" s="2" t="s">
        <v>163</v>
      </c>
      <c r="K3679" s="2" t="s">
        <v>13809</v>
      </c>
      <c r="M3679" s="2" t="s">
        <v>163</v>
      </c>
      <c r="N3679" s="2" t="s">
        <v>13809</v>
      </c>
      <c r="O3679" s="2" t="s">
        <v>110</v>
      </c>
      <c r="P3679" s="2" t="s">
        <v>111</v>
      </c>
      <c r="S3679" s="2" t="s">
        <v>111</v>
      </c>
      <c r="T3679" s="2" t="s">
        <v>112</v>
      </c>
      <c r="U3679" s="2" t="b">
        <f t="shared" si="1945"/>
        <v>1</v>
      </c>
      <c r="V3679" s="2" t="s">
        <v>126</v>
      </c>
      <c r="W3679" s="1" t="s">
        <v>111</v>
      </c>
      <c r="Y3679" s="2" t="s">
        <v>112</v>
      </c>
      <c r="Z3679" s="2" t="s">
        <v>111</v>
      </c>
      <c r="AA3679" s="2" t="s">
        <v>111</v>
      </c>
      <c r="AB3679" s="2">
        <v>1</v>
      </c>
      <c r="AC3679" s="1" t="s">
        <v>112</v>
      </c>
      <c r="AD3679" s="1" t="s">
        <v>192</v>
      </c>
      <c r="AE3679" s="1" t="s">
        <v>12872</v>
      </c>
      <c r="AH3679" s="1" t="s">
        <v>193</v>
      </c>
      <c r="AI3679" s="1" t="s">
        <v>12873</v>
      </c>
      <c r="AJ3679" s="1" t="s">
        <v>115</v>
      </c>
      <c r="AK3679" s="1" t="s">
        <v>291</v>
      </c>
      <c r="AN3679" s="1" t="s">
        <v>12874</v>
      </c>
      <c r="AO3679" s="1" t="s">
        <v>130</v>
      </c>
      <c r="AS3679" s="1" t="s">
        <v>118</v>
      </c>
      <c r="AU3679" s="1" t="s">
        <v>238</v>
      </c>
      <c r="AX3679" s="1" t="s">
        <v>12875</v>
      </c>
      <c r="AZ3679" s="1" t="s">
        <v>310</v>
      </c>
      <c r="BA3679" s="1" t="s">
        <v>12876</v>
      </c>
      <c r="BE3679" s="1" t="s">
        <v>12877</v>
      </c>
      <c r="BG3679" s="1" t="s">
        <v>12878</v>
      </c>
      <c r="BJ3679" s="1" t="s">
        <v>112</v>
      </c>
      <c r="BK3679" s="1" t="s">
        <v>111</v>
      </c>
      <c r="BQ3679" s="1" t="s">
        <v>121</v>
      </c>
      <c r="BR3679" s="1" t="s">
        <v>122</v>
      </c>
      <c r="BS3679" s="1" t="s">
        <v>112</v>
      </c>
      <c r="BU3679" s="34" t="s">
        <v>14087</v>
      </c>
      <c r="BV3679" s="9">
        <v>44848</v>
      </c>
      <c r="BW3679" s="34" t="s">
        <v>15364</v>
      </c>
      <c r="BY3679" s="2" t="s">
        <v>153</v>
      </c>
      <c r="BZ3679" s="2" t="s">
        <v>124</v>
      </c>
      <c r="CB3679" s="1" t="s">
        <v>169</v>
      </c>
      <c r="CD3679" s="1" t="b">
        <f t="shared" si="1946"/>
        <v>0</v>
      </c>
      <c r="CE3679" s="1" t="b">
        <f t="shared" si="1947"/>
        <v>0</v>
      </c>
      <c r="CF3679" s="1" t="b">
        <f t="shared" si="1928"/>
        <v>0</v>
      </c>
      <c r="CG3679" s="1" t="b">
        <f t="shared" si="1929"/>
        <v>0</v>
      </c>
      <c r="CH3679" s="1" t="b">
        <f t="shared" si="1930"/>
        <v>0</v>
      </c>
      <c r="CI3679" s="1" t="b">
        <f t="shared" si="1931"/>
        <v>0</v>
      </c>
      <c r="CJ3679" s="1" t="b">
        <f t="shared" si="1932"/>
        <v>0</v>
      </c>
      <c r="CK3679" s="1" t="b">
        <f t="shared" si="1933"/>
        <v>0</v>
      </c>
      <c r="CL3679" s="1" t="b">
        <f t="shared" si="1934"/>
        <v>0</v>
      </c>
      <c r="CM3679" s="1" t="b">
        <f t="shared" si="1935"/>
        <v>1</v>
      </c>
      <c r="CN3679" s="1" t="b">
        <f t="shared" si="1936"/>
        <v>0</v>
      </c>
      <c r="CO3679" s="2" t="b">
        <f t="shared" si="1937"/>
        <v>1</v>
      </c>
      <c r="CP3679" s="2" t="b">
        <f t="shared" si="1938"/>
        <v>1</v>
      </c>
      <c r="CQ3679" s="2" t="b">
        <f t="shared" si="1939"/>
        <v>0</v>
      </c>
      <c r="CR3679" s="6" t="str">
        <f t="shared" si="1940"/>
        <v>Male</v>
      </c>
      <c r="CS3679" s="7">
        <f t="shared" si="1941"/>
        <v>0</v>
      </c>
      <c r="CT3679" s="7">
        <f t="shared" si="1942"/>
        <v>0</v>
      </c>
      <c r="CU3679" s="7">
        <f t="shared" si="1943"/>
        <v>0</v>
      </c>
      <c r="CV3679" s="7">
        <f t="shared" si="1944"/>
        <v>0</v>
      </c>
    </row>
    <row r="3680" spans="2:100" ht="333.5" x14ac:dyDescent="0.35">
      <c r="B3680" s="1" t="s">
        <v>13809</v>
      </c>
      <c r="C3680" s="9">
        <v>44846</v>
      </c>
      <c r="D3680" s="10" t="s">
        <v>13809</v>
      </c>
      <c r="E3680" s="1">
        <v>60</v>
      </c>
      <c r="F3680" s="1" t="s">
        <v>108</v>
      </c>
      <c r="G3680" s="1" t="s">
        <v>13809</v>
      </c>
      <c r="H3680" s="1" t="s">
        <v>13809</v>
      </c>
      <c r="I3680" s="9">
        <v>44200</v>
      </c>
      <c r="J3680" s="2" t="s">
        <v>109</v>
      </c>
      <c r="K3680" s="2" t="s">
        <v>13809</v>
      </c>
      <c r="L3680" s="9">
        <v>44221</v>
      </c>
      <c r="M3680" s="2" t="s">
        <v>109</v>
      </c>
      <c r="N3680" s="2" t="s">
        <v>13809</v>
      </c>
      <c r="O3680" s="2" t="s">
        <v>110</v>
      </c>
      <c r="P3680" s="2" t="s">
        <v>111</v>
      </c>
      <c r="S3680" s="2" t="s">
        <v>112</v>
      </c>
      <c r="T3680" s="2" t="s">
        <v>111</v>
      </c>
      <c r="U3680" s="2" t="b">
        <f t="shared" si="1945"/>
        <v>1</v>
      </c>
      <c r="V3680" s="2" t="s">
        <v>126</v>
      </c>
      <c r="W3680" s="1" t="s">
        <v>111</v>
      </c>
      <c r="Y3680" s="2" t="s">
        <v>112</v>
      </c>
      <c r="Z3680" s="2" t="s">
        <v>111</v>
      </c>
      <c r="AA3680" s="2" t="s">
        <v>111</v>
      </c>
      <c r="AB3680" s="2">
        <v>5</v>
      </c>
      <c r="AC3680" s="1" t="s">
        <v>112</v>
      </c>
      <c r="AD3680" s="1" t="s">
        <v>192</v>
      </c>
      <c r="AE3680" s="1" t="s">
        <v>12879</v>
      </c>
      <c r="AH3680" s="1" t="s">
        <v>193</v>
      </c>
      <c r="AI3680" s="1" t="s">
        <v>12880</v>
      </c>
      <c r="AK3680" s="1" t="s">
        <v>150</v>
      </c>
      <c r="AO3680" s="1" t="s">
        <v>166</v>
      </c>
      <c r="AS3680" s="1" t="s">
        <v>118</v>
      </c>
      <c r="AU3680" s="1" t="s">
        <v>243</v>
      </c>
      <c r="AZ3680" s="1" t="s">
        <v>2359</v>
      </c>
      <c r="BC3680" s="1" t="s">
        <v>12881</v>
      </c>
      <c r="BF3680" s="1" t="s">
        <v>12882</v>
      </c>
      <c r="BJ3680" s="1" t="s">
        <v>112</v>
      </c>
      <c r="BK3680" s="1" t="s">
        <v>111</v>
      </c>
      <c r="BQ3680" s="1" t="s">
        <v>121</v>
      </c>
      <c r="BR3680" s="1" t="s">
        <v>122</v>
      </c>
      <c r="BS3680" s="1" t="s">
        <v>112</v>
      </c>
      <c r="BU3680" s="34" t="s">
        <v>14088</v>
      </c>
      <c r="BV3680" s="9">
        <v>44860</v>
      </c>
      <c r="BW3680" s="34" t="s">
        <v>12883</v>
      </c>
      <c r="BY3680" s="2" t="s">
        <v>153</v>
      </c>
      <c r="BZ3680" s="2" t="s">
        <v>124</v>
      </c>
      <c r="CB3680" s="1" t="s">
        <v>259</v>
      </c>
      <c r="CD3680" s="1" t="b">
        <f t="shared" si="1946"/>
        <v>0</v>
      </c>
      <c r="CE3680" s="1" t="b">
        <f t="shared" si="1947"/>
        <v>0</v>
      </c>
      <c r="CF3680" s="1" t="b">
        <f t="shared" si="1928"/>
        <v>0</v>
      </c>
      <c r="CG3680" s="1" t="b">
        <f t="shared" si="1929"/>
        <v>0</v>
      </c>
      <c r="CH3680" s="1" t="b">
        <f t="shared" si="1930"/>
        <v>0</v>
      </c>
      <c r="CI3680" s="1" t="b">
        <f t="shared" si="1931"/>
        <v>0</v>
      </c>
      <c r="CJ3680" s="1" t="b">
        <f t="shared" si="1932"/>
        <v>0</v>
      </c>
      <c r="CK3680" s="1" t="b">
        <f t="shared" si="1933"/>
        <v>0</v>
      </c>
      <c r="CL3680" s="1" t="b">
        <f t="shared" si="1934"/>
        <v>0</v>
      </c>
      <c r="CM3680" s="1" t="b">
        <f t="shared" si="1935"/>
        <v>1</v>
      </c>
      <c r="CN3680" s="1" t="b">
        <f t="shared" si="1936"/>
        <v>0</v>
      </c>
      <c r="CO3680" s="2" t="b">
        <f t="shared" si="1937"/>
        <v>1</v>
      </c>
      <c r="CP3680" s="2" t="b">
        <f t="shared" si="1938"/>
        <v>1</v>
      </c>
      <c r="CQ3680" s="2" t="b">
        <f t="shared" si="1939"/>
        <v>0</v>
      </c>
      <c r="CR3680" s="6" t="str">
        <f t="shared" si="1940"/>
        <v>Female</v>
      </c>
      <c r="CS3680" s="7">
        <f t="shared" si="1941"/>
        <v>1</v>
      </c>
      <c r="CT3680" s="7">
        <f t="shared" si="1942"/>
        <v>0</v>
      </c>
      <c r="CU3680" s="7">
        <f t="shared" si="1943"/>
        <v>0</v>
      </c>
      <c r="CV3680" s="7">
        <f t="shared" si="1944"/>
        <v>1</v>
      </c>
    </row>
    <row r="3681" spans="2:100" ht="409.5" x14ac:dyDescent="0.35">
      <c r="B3681" s="1" t="s">
        <v>13809</v>
      </c>
      <c r="C3681" s="9">
        <v>44847</v>
      </c>
      <c r="D3681" s="10" t="s">
        <v>13809</v>
      </c>
      <c r="E3681" s="1">
        <v>58</v>
      </c>
      <c r="F3681" s="1" t="s">
        <v>108</v>
      </c>
      <c r="G3681" s="1" t="s">
        <v>13809</v>
      </c>
      <c r="H3681" s="1" t="s">
        <v>13809</v>
      </c>
      <c r="I3681" s="9">
        <v>44287</v>
      </c>
      <c r="J3681" s="2" t="s">
        <v>128</v>
      </c>
      <c r="K3681" s="2" t="s">
        <v>13809</v>
      </c>
      <c r="L3681" s="9">
        <v>44316</v>
      </c>
      <c r="M3681" s="2" t="s">
        <v>128</v>
      </c>
      <c r="N3681" s="2" t="s">
        <v>13809</v>
      </c>
      <c r="O3681" s="2" t="s">
        <v>110</v>
      </c>
      <c r="P3681" s="2" t="s">
        <v>111</v>
      </c>
      <c r="S3681" s="2" t="s">
        <v>112</v>
      </c>
      <c r="T3681" s="2" t="s">
        <v>111</v>
      </c>
      <c r="U3681" s="2" t="b">
        <f t="shared" si="1945"/>
        <v>1</v>
      </c>
      <c r="V3681" s="2" t="s">
        <v>113</v>
      </c>
      <c r="W3681" s="1" t="s">
        <v>112</v>
      </c>
      <c r="X3681" s="1" t="s">
        <v>114</v>
      </c>
      <c r="Y3681" s="2" t="s">
        <v>112</v>
      </c>
      <c r="Z3681" s="2" t="s">
        <v>111</v>
      </c>
      <c r="AA3681" s="2" t="s">
        <v>111</v>
      </c>
      <c r="AB3681" s="2">
        <v>24</v>
      </c>
      <c r="AC3681" s="1" t="s">
        <v>112</v>
      </c>
      <c r="AD3681" s="1" t="s">
        <v>192</v>
      </c>
      <c r="AE3681" s="1" t="s">
        <v>12884</v>
      </c>
      <c r="AH3681" s="1" t="s">
        <v>193</v>
      </c>
      <c r="AI3681" s="1" t="s">
        <v>12885</v>
      </c>
      <c r="AJ3681" s="1" t="s">
        <v>115</v>
      </c>
      <c r="AK3681" s="1" t="s">
        <v>201</v>
      </c>
      <c r="AN3681" s="1" t="s">
        <v>12886</v>
      </c>
      <c r="AO3681" s="1" t="s">
        <v>166</v>
      </c>
      <c r="AS3681" s="1" t="s">
        <v>118</v>
      </c>
      <c r="AU3681" s="1" t="s">
        <v>243</v>
      </c>
      <c r="AZ3681" s="1" t="s">
        <v>222</v>
      </c>
      <c r="BC3681" s="1" t="s">
        <v>12887</v>
      </c>
      <c r="BJ3681" s="1" t="s">
        <v>112</v>
      </c>
      <c r="BK3681" s="1" t="s">
        <v>112</v>
      </c>
      <c r="BL3681" s="1" t="s">
        <v>203</v>
      </c>
      <c r="BM3681" s="1" t="s">
        <v>12888</v>
      </c>
      <c r="BQ3681" s="1" t="s">
        <v>121</v>
      </c>
      <c r="BR3681" s="1" t="s">
        <v>122</v>
      </c>
      <c r="BS3681" s="1" t="s">
        <v>112</v>
      </c>
      <c r="BU3681" s="34" t="s">
        <v>14089</v>
      </c>
      <c r="BV3681" s="9">
        <v>44860</v>
      </c>
      <c r="BW3681" s="34" t="s">
        <v>12889</v>
      </c>
      <c r="BY3681" s="2" t="s">
        <v>156</v>
      </c>
      <c r="BZ3681" s="2" t="s">
        <v>124</v>
      </c>
      <c r="CA3681" s="2">
        <v>5</v>
      </c>
      <c r="CB3681" s="1" t="s">
        <v>265</v>
      </c>
      <c r="CC3681" s="2" t="s">
        <v>126</v>
      </c>
      <c r="CD3681" s="1" t="b">
        <f t="shared" si="1946"/>
        <v>0</v>
      </c>
      <c r="CE3681" s="1" t="b">
        <f t="shared" si="1947"/>
        <v>0</v>
      </c>
      <c r="CF3681" s="1" t="b">
        <f t="shared" si="1928"/>
        <v>0</v>
      </c>
      <c r="CG3681" s="1" t="b">
        <f t="shared" si="1929"/>
        <v>0</v>
      </c>
      <c r="CH3681" s="1" t="b">
        <f t="shared" si="1930"/>
        <v>0</v>
      </c>
      <c r="CI3681" s="1" t="b">
        <f t="shared" si="1931"/>
        <v>0</v>
      </c>
      <c r="CJ3681" s="1" t="b">
        <f t="shared" si="1932"/>
        <v>0</v>
      </c>
      <c r="CK3681" s="1" t="b">
        <f t="shared" si="1933"/>
        <v>0</v>
      </c>
      <c r="CL3681" s="1" t="b">
        <f t="shared" si="1934"/>
        <v>0</v>
      </c>
      <c r="CM3681" s="1" t="b">
        <f t="shared" si="1935"/>
        <v>1</v>
      </c>
      <c r="CN3681" s="1" t="b">
        <f t="shared" si="1936"/>
        <v>0</v>
      </c>
      <c r="CO3681" s="2" t="b">
        <f t="shared" si="1937"/>
        <v>0</v>
      </c>
      <c r="CP3681" s="2" t="b">
        <f t="shared" si="1938"/>
        <v>0</v>
      </c>
      <c r="CQ3681" s="2" t="b">
        <f t="shared" si="1939"/>
        <v>0</v>
      </c>
      <c r="CR3681" s="6" t="str">
        <f t="shared" si="1940"/>
        <v>Female</v>
      </c>
      <c r="CS3681" s="7">
        <f t="shared" si="1941"/>
        <v>0</v>
      </c>
      <c r="CT3681" s="7">
        <f t="shared" si="1942"/>
        <v>1</v>
      </c>
      <c r="CU3681" s="7">
        <f t="shared" si="1943"/>
        <v>0</v>
      </c>
      <c r="CV3681" s="7">
        <f t="shared" si="1944"/>
        <v>0</v>
      </c>
    </row>
    <row r="3682" spans="2:100" ht="72.5" x14ac:dyDescent="0.35">
      <c r="B3682" s="1" t="s">
        <v>13809</v>
      </c>
      <c r="C3682" s="9">
        <v>44848</v>
      </c>
      <c r="D3682" s="10" t="s">
        <v>13809</v>
      </c>
      <c r="E3682" s="1">
        <v>46</v>
      </c>
      <c r="F3682" s="1" t="s">
        <v>108</v>
      </c>
      <c r="G3682" s="1" t="s">
        <v>13809</v>
      </c>
      <c r="H3682" s="1" t="s">
        <v>13809</v>
      </c>
      <c r="I3682" s="2" t="s">
        <v>183</v>
      </c>
      <c r="J3682" s="2" t="s">
        <v>163</v>
      </c>
      <c r="K3682" s="2" t="s">
        <v>13809</v>
      </c>
      <c r="L3682" s="2" t="s">
        <v>183</v>
      </c>
      <c r="M3682" s="2" t="s">
        <v>163</v>
      </c>
      <c r="N3682" s="2" t="s">
        <v>13809</v>
      </c>
      <c r="O3682" s="2" t="s">
        <v>110</v>
      </c>
      <c r="P3682" s="2" t="s">
        <v>111</v>
      </c>
      <c r="S3682" s="2" t="s">
        <v>112</v>
      </c>
      <c r="T3682" s="2" t="s">
        <v>111</v>
      </c>
      <c r="U3682" s="2" t="b">
        <f t="shared" si="1945"/>
        <v>1</v>
      </c>
      <c r="V3682" s="2" t="s">
        <v>113</v>
      </c>
      <c r="W3682" s="1" t="s">
        <v>112</v>
      </c>
      <c r="X3682" s="1" t="s">
        <v>138</v>
      </c>
      <c r="Y3682" s="2" t="s">
        <v>112</v>
      </c>
      <c r="Z3682" s="2" t="s">
        <v>111</v>
      </c>
      <c r="AA3682" s="2" t="s">
        <v>111</v>
      </c>
      <c r="AB3682" s="2">
        <v>1</v>
      </c>
      <c r="AC3682" s="1" t="s">
        <v>111</v>
      </c>
      <c r="AF3682" s="1" t="s">
        <v>111</v>
      </c>
      <c r="AJ3682" s="1" t="s">
        <v>115</v>
      </c>
      <c r="AK3682" s="1" t="s">
        <v>294</v>
      </c>
      <c r="AN3682" s="1" t="s">
        <v>284</v>
      </c>
      <c r="AO3682" s="1" t="s">
        <v>117</v>
      </c>
      <c r="AS3682" s="1" t="s">
        <v>118</v>
      </c>
      <c r="AU3682" s="1" t="s">
        <v>238</v>
      </c>
      <c r="AX3682" s="12">
        <v>0.7</v>
      </c>
      <c r="AZ3682" s="1" t="s">
        <v>217</v>
      </c>
      <c r="BG3682" s="1" t="s">
        <v>12890</v>
      </c>
      <c r="BJ3682" s="1" t="s">
        <v>111</v>
      </c>
      <c r="BN3682" s="1" t="s">
        <v>112</v>
      </c>
      <c r="BO3682" s="1" t="s">
        <v>148</v>
      </c>
      <c r="BP3682" s="1" t="s">
        <v>12891</v>
      </c>
      <c r="BQ3682" s="1" t="s">
        <v>121</v>
      </c>
      <c r="BR3682" s="1" t="s">
        <v>122</v>
      </c>
      <c r="BS3682" s="1" t="s">
        <v>111</v>
      </c>
      <c r="BT3682" s="34" t="s">
        <v>158</v>
      </c>
      <c r="BU3682" s="34" t="s">
        <v>12892</v>
      </c>
      <c r="BV3682" s="9">
        <v>44874</v>
      </c>
      <c r="BW3682" s="34" t="s">
        <v>12893</v>
      </c>
      <c r="BY3682" s="2" t="s">
        <v>123</v>
      </c>
      <c r="BZ3682" s="2" t="s">
        <v>232</v>
      </c>
      <c r="CA3682" s="2">
        <v>4</v>
      </c>
      <c r="CB3682" s="1" t="s">
        <v>1596</v>
      </c>
      <c r="CC3682" s="2" t="s">
        <v>113</v>
      </c>
      <c r="CD3682" s="1" t="b">
        <f t="shared" si="1946"/>
        <v>0</v>
      </c>
      <c r="CE3682" s="1" t="b">
        <f t="shared" si="1947"/>
        <v>0</v>
      </c>
      <c r="CF3682" s="1" t="b">
        <f t="shared" si="1928"/>
        <v>0</v>
      </c>
      <c r="CG3682" s="1" t="b">
        <f t="shared" si="1929"/>
        <v>0</v>
      </c>
      <c r="CH3682" s="1" t="b">
        <f t="shared" si="1930"/>
        <v>0</v>
      </c>
      <c r="CI3682" s="1" t="b">
        <f t="shared" si="1931"/>
        <v>0</v>
      </c>
      <c r="CJ3682" s="1" t="b">
        <f t="shared" si="1932"/>
        <v>0</v>
      </c>
      <c r="CK3682" s="1" t="b">
        <f t="shared" si="1933"/>
        <v>0</v>
      </c>
      <c r="CL3682" s="1" t="b">
        <f t="shared" si="1934"/>
        <v>1</v>
      </c>
      <c r="CM3682" s="1" t="b">
        <f t="shared" si="1935"/>
        <v>0</v>
      </c>
      <c r="CN3682" s="1" t="b">
        <f t="shared" si="1936"/>
        <v>0</v>
      </c>
      <c r="CO3682" s="2" t="b">
        <f t="shared" si="1937"/>
        <v>1</v>
      </c>
      <c r="CP3682" s="2" t="b">
        <f t="shared" si="1938"/>
        <v>1</v>
      </c>
      <c r="CQ3682" s="2" t="b">
        <f t="shared" si="1939"/>
        <v>0</v>
      </c>
      <c r="CR3682" s="6" t="str">
        <f t="shared" si="1940"/>
        <v>Female</v>
      </c>
      <c r="CS3682" s="7">
        <f t="shared" si="1941"/>
        <v>0</v>
      </c>
      <c r="CT3682" s="7">
        <f t="shared" si="1942"/>
        <v>0</v>
      </c>
      <c r="CU3682" s="7">
        <f t="shared" si="1943"/>
        <v>0</v>
      </c>
      <c r="CV3682" s="7">
        <f t="shared" si="1944"/>
        <v>0</v>
      </c>
    </row>
    <row r="3683" spans="2:100" ht="188.5" x14ac:dyDescent="0.35">
      <c r="B3683" s="1" t="s">
        <v>13809</v>
      </c>
      <c r="C3683" s="9">
        <v>44849</v>
      </c>
      <c r="D3683" s="10" t="s">
        <v>13809</v>
      </c>
      <c r="E3683" s="1">
        <v>21</v>
      </c>
      <c r="F3683" s="1" t="s">
        <v>127</v>
      </c>
      <c r="G3683" s="1" t="s">
        <v>13809</v>
      </c>
      <c r="H3683" s="1" t="s">
        <v>13809</v>
      </c>
      <c r="I3683" s="9">
        <v>44548</v>
      </c>
      <c r="J3683" s="2" t="s">
        <v>109</v>
      </c>
      <c r="K3683" s="2" t="s">
        <v>13809</v>
      </c>
      <c r="L3683" s="9">
        <v>44579</v>
      </c>
      <c r="M3683" s="2" t="s">
        <v>109</v>
      </c>
      <c r="N3683" s="2" t="s">
        <v>13809</v>
      </c>
      <c r="O3683" s="2" t="s">
        <v>110</v>
      </c>
      <c r="P3683" s="2" t="s">
        <v>111</v>
      </c>
      <c r="S3683" s="2" t="s">
        <v>112</v>
      </c>
      <c r="T3683" s="2" t="s">
        <v>111</v>
      </c>
      <c r="U3683" s="2" t="b">
        <f t="shared" si="1945"/>
        <v>1</v>
      </c>
      <c r="V3683" s="2" t="s">
        <v>126</v>
      </c>
      <c r="W3683" s="1" t="s">
        <v>112</v>
      </c>
      <c r="X3683" s="1" t="s">
        <v>138</v>
      </c>
      <c r="Y3683" s="2" t="s">
        <v>112</v>
      </c>
      <c r="Z3683" s="2" t="s">
        <v>111</v>
      </c>
      <c r="AA3683" s="2" t="s">
        <v>112</v>
      </c>
      <c r="AB3683" s="2">
        <v>1</v>
      </c>
      <c r="AC3683" s="1" t="s">
        <v>112</v>
      </c>
      <c r="AD3683" s="1" t="s">
        <v>192</v>
      </c>
      <c r="AE3683" s="1" t="s">
        <v>12894</v>
      </c>
      <c r="AF3683" s="1" t="s">
        <v>111</v>
      </c>
      <c r="AJ3683" s="1" t="s">
        <v>115</v>
      </c>
      <c r="AK3683" s="1" t="s">
        <v>129</v>
      </c>
      <c r="AO3683" s="1" t="s">
        <v>117</v>
      </c>
      <c r="AU3683" s="1" t="s">
        <v>132</v>
      </c>
      <c r="AZ3683" s="1" t="s">
        <v>155</v>
      </c>
      <c r="BA3683" s="1">
        <v>0.14000000000000001</v>
      </c>
      <c r="BJ3683" s="1" t="s">
        <v>112</v>
      </c>
      <c r="BK3683" s="1" t="s">
        <v>112</v>
      </c>
      <c r="BL3683" s="1" t="s">
        <v>142</v>
      </c>
      <c r="BQ3683" s="1" t="s">
        <v>121</v>
      </c>
      <c r="BR3683" s="1" t="s">
        <v>122</v>
      </c>
      <c r="BS3683" s="1" t="s">
        <v>111</v>
      </c>
      <c r="BT3683" s="34" t="s">
        <v>12895</v>
      </c>
      <c r="BU3683" s="34" t="s">
        <v>12896</v>
      </c>
      <c r="BV3683" s="9">
        <v>44862</v>
      </c>
      <c r="BW3683" s="34" t="s">
        <v>12897</v>
      </c>
      <c r="BY3683" s="2" t="s">
        <v>153</v>
      </c>
      <c r="BZ3683" s="2" t="s">
        <v>124</v>
      </c>
      <c r="CB3683" s="1" t="s">
        <v>188</v>
      </c>
      <c r="CD3683" s="1" t="b">
        <f t="shared" si="1946"/>
        <v>1</v>
      </c>
      <c r="CE3683" s="1" t="b">
        <f t="shared" si="1947"/>
        <v>0</v>
      </c>
      <c r="CF3683" s="1" t="b">
        <f t="shared" si="1928"/>
        <v>0</v>
      </c>
      <c r="CG3683" s="1" t="b">
        <f t="shared" si="1929"/>
        <v>0</v>
      </c>
      <c r="CH3683" s="1" t="b">
        <f t="shared" si="1930"/>
        <v>0</v>
      </c>
      <c r="CI3683" s="1" t="b">
        <f t="shared" si="1931"/>
        <v>1</v>
      </c>
      <c r="CJ3683" s="1" t="b">
        <f t="shared" si="1932"/>
        <v>0</v>
      </c>
      <c r="CK3683" s="1" t="b">
        <f t="shared" si="1933"/>
        <v>0</v>
      </c>
      <c r="CL3683" s="1" t="b">
        <f t="shared" si="1934"/>
        <v>0</v>
      </c>
      <c r="CM3683" s="1" t="b">
        <f t="shared" si="1935"/>
        <v>0</v>
      </c>
      <c r="CN3683" s="1" t="b">
        <f t="shared" si="1936"/>
        <v>0</v>
      </c>
      <c r="CO3683" s="2" t="b">
        <f t="shared" si="1937"/>
        <v>1</v>
      </c>
      <c r="CP3683" s="2" t="b">
        <f t="shared" si="1938"/>
        <v>1</v>
      </c>
      <c r="CQ3683" s="2" t="b">
        <f t="shared" si="1939"/>
        <v>0</v>
      </c>
      <c r="CR3683" s="6" t="str">
        <f t="shared" si="1940"/>
        <v>Male</v>
      </c>
      <c r="CS3683" s="7">
        <f t="shared" si="1941"/>
        <v>1</v>
      </c>
      <c r="CT3683" s="7">
        <f t="shared" si="1942"/>
        <v>0</v>
      </c>
      <c r="CU3683" s="7">
        <f t="shared" si="1943"/>
        <v>0</v>
      </c>
      <c r="CV3683" s="7">
        <f t="shared" si="1944"/>
        <v>1</v>
      </c>
    </row>
    <row r="3684" spans="2:100" ht="304.5" x14ac:dyDescent="0.35">
      <c r="B3684" s="1" t="s">
        <v>13809</v>
      </c>
      <c r="C3684" s="9">
        <v>44852</v>
      </c>
      <c r="D3684" s="10" t="s">
        <v>13809</v>
      </c>
      <c r="E3684" s="1">
        <v>86</v>
      </c>
      <c r="F3684" s="1" t="s">
        <v>108</v>
      </c>
      <c r="G3684" s="1" t="s">
        <v>13809</v>
      </c>
      <c r="H3684" s="1" t="s">
        <v>13809</v>
      </c>
      <c r="I3684" s="2" t="s">
        <v>183</v>
      </c>
      <c r="J3684" s="2" t="s">
        <v>163</v>
      </c>
      <c r="K3684" s="2" t="s">
        <v>13809</v>
      </c>
      <c r="L3684" s="2" t="s">
        <v>183</v>
      </c>
      <c r="M3684" s="2" t="s">
        <v>163</v>
      </c>
      <c r="N3684" s="2" t="s">
        <v>13809</v>
      </c>
      <c r="O3684" s="2" t="s">
        <v>315</v>
      </c>
      <c r="P3684" s="2" t="s">
        <v>111</v>
      </c>
      <c r="S3684" s="2" t="s">
        <v>111</v>
      </c>
      <c r="T3684" s="2" t="s">
        <v>112</v>
      </c>
      <c r="U3684" s="2" t="b">
        <f t="shared" si="1945"/>
        <v>1</v>
      </c>
      <c r="V3684" s="2" t="s">
        <v>126</v>
      </c>
      <c r="W3684" s="1" t="s">
        <v>111</v>
      </c>
      <c r="Y3684" s="2" t="s">
        <v>111</v>
      </c>
      <c r="AF3684" s="1" t="s">
        <v>111</v>
      </c>
      <c r="AJ3684" s="1" t="s">
        <v>115</v>
      </c>
      <c r="AK3684" s="1" t="s">
        <v>291</v>
      </c>
      <c r="AN3684" s="1" t="s">
        <v>12898</v>
      </c>
      <c r="AO3684" s="1" t="s">
        <v>166</v>
      </c>
      <c r="AS3684" s="1" t="s">
        <v>118</v>
      </c>
      <c r="AU3684" s="1" t="s">
        <v>238</v>
      </c>
      <c r="AX3684" s="12">
        <v>0.66</v>
      </c>
      <c r="AZ3684" s="1" t="s">
        <v>155</v>
      </c>
      <c r="BA3684" s="1" t="s">
        <v>12899</v>
      </c>
      <c r="BJ3684" s="1" t="s">
        <v>112</v>
      </c>
      <c r="BK3684" s="1" t="s">
        <v>112</v>
      </c>
      <c r="BL3684" s="1" t="s">
        <v>273</v>
      </c>
      <c r="BM3684" s="1" t="s">
        <v>12900</v>
      </c>
      <c r="BU3684" s="34" t="s">
        <v>12901</v>
      </c>
      <c r="BV3684" s="9">
        <v>44872</v>
      </c>
      <c r="BW3684" s="34" t="s">
        <v>12902</v>
      </c>
      <c r="BY3684" s="2" t="s">
        <v>153</v>
      </c>
      <c r="BZ3684" s="2" t="s">
        <v>124</v>
      </c>
      <c r="CB3684" s="1" t="s">
        <v>267</v>
      </c>
      <c r="CD3684" s="1" t="b">
        <f t="shared" si="1946"/>
        <v>0</v>
      </c>
      <c r="CE3684" s="1" t="b">
        <f t="shared" si="1947"/>
        <v>0</v>
      </c>
      <c r="CF3684" s="1" t="b">
        <f t="shared" si="1928"/>
        <v>0</v>
      </c>
      <c r="CG3684" s="1" t="b">
        <f t="shared" si="1929"/>
        <v>0</v>
      </c>
      <c r="CH3684" s="1" t="b">
        <f t="shared" si="1930"/>
        <v>0</v>
      </c>
      <c r="CI3684" s="1" t="b">
        <f t="shared" si="1931"/>
        <v>0</v>
      </c>
      <c r="CJ3684" s="1" t="b">
        <f t="shared" si="1932"/>
        <v>0</v>
      </c>
      <c r="CK3684" s="1" t="b">
        <f t="shared" si="1933"/>
        <v>0</v>
      </c>
      <c r="CL3684" s="1" t="b">
        <f t="shared" si="1934"/>
        <v>0</v>
      </c>
      <c r="CM3684" s="1" t="b">
        <f t="shared" si="1935"/>
        <v>0</v>
      </c>
      <c r="CN3684" s="1" t="b">
        <f t="shared" si="1936"/>
        <v>1</v>
      </c>
      <c r="CO3684" s="2" t="b">
        <f t="shared" si="1937"/>
        <v>0</v>
      </c>
      <c r="CP3684" s="2" t="b">
        <f t="shared" si="1938"/>
        <v>0</v>
      </c>
      <c r="CQ3684" s="2" t="b">
        <f t="shared" si="1939"/>
        <v>0</v>
      </c>
      <c r="CR3684" s="6" t="str">
        <f t="shared" si="1940"/>
        <v>Female</v>
      </c>
      <c r="CS3684" s="7">
        <f t="shared" si="1941"/>
        <v>0</v>
      </c>
      <c r="CT3684" s="7">
        <f t="shared" si="1942"/>
        <v>0</v>
      </c>
      <c r="CU3684" s="7">
        <f t="shared" si="1943"/>
        <v>0</v>
      </c>
      <c r="CV3684" s="7">
        <f t="shared" si="1944"/>
        <v>0</v>
      </c>
    </row>
    <row r="3685" spans="2:100" ht="409.5" x14ac:dyDescent="0.35">
      <c r="B3685" s="1" t="s">
        <v>13809</v>
      </c>
      <c r="C3685" s="9">
        <v>44852</v>
      </c>
      <c r="D3685" s="10" t="s">
        <v>13809</v>
      </c>
      <c r="E3685" s="1">
        <v>37</v>
      </c>
      <c r="F3685" s="1" t="s">
        <v>127</v>
      </c>
      <c r="G3685" s="1" t="s">
        <v>13809</v>
      </c>
      <c r="H3685" s="1" t="s">
        <v>13809</v>
      </c>
      <c r="I3685" s="9">
        <v>44230</v>
      </c>
      <c r="J3685" s="2" t="s">
        <v>128</v>
      </c>
      <c r="K3685" s="2" t="s">
        <v>13809</v>
      </c>
      <c r="L3685" s="9">
        <v>44259</v>
      </c>
      <c r="M3685" s="2" t="s">
        <v>128</v>
      </c>
      <c r="N3685" s="2" t="s">
        <v>13809</v>
      </c>
      <c r="O3685" s="2" t="s">
        <v>110</v>
      </c>
      <c r="P3685" s="2" t="s">
        <v>111</v>
      </c>
      <c r="S3685" s="2" t="s">
        <v>112</v>
      </c>
      <c r="T3685" s="2" t="s">
        <v>111</v>
      </c>
      <c r="U3685" s="2" t="b">
        <f t="shared" si="1945"/>
        <v>1</v>
      </c>
      <c r="V3685" s="2" t="s">
        <v>126</v>
      </c>
      <c r="W3685" s="1" t="s">
        <v>112</v>
      </c>
      <c r="X3685" s="1" t="s">
        <v>114</v>
      </c>
      <c r="Y3685" s="2" t="s">
        <v>112</v>
      </c>
      <c r="Z3685" s="2" t="s">
        <v>111</v>
      </c>
      <c r="AA3685" s="2" t="s">
        <v>111</v>
      </c>
      <c r="AB3685" s="2">
        <v>4</v>
      </c>
      <c r="AC3685" s="1" t="s">
        <v>112</v>
      </c>
      <c r="AD3685" s="1" t="s">
        <v>192</v>
      </c>
      <c r="AE3685" s="1" t="s">
        <v>12903</v>
      </c>
      <c r="AH3685" s="1" t="s">
        <v>193</v>
      </c>
      <c r="AI3685" s="1" t="s">
        <v>12904</v>
      </c>
      <c r="AJ3685" s="1" t="s">
        <v>115</v>
      </c>
      <c r="AK3685" s="1" t="s">
        <v>150</v>
      </c>
      <c r="AO3685" s="1" t="s">
        <v>195</v>
      </c>
      <c r="AU3685" s="1" t="s">
        <v>132</v>
      </c>
      <c r="AZ3685" s="1" t="s">
        <v>799</v>
      </c>
      <c r="BC3685" s="1" t="s">
        <v>12905</v>
      </c>
      <c r="BF3685" s="1">
        <v>270</v>
      </c>
      <c r="BG3685" s="1" t="s">
        <v>12906</v>
      </c>
      <c r="BH3685" s="1" t="s">
        <v>12907</v>
      </c>
      <c r="BJ3685" s="1" t="s">
        <v>112</v>
      </c>
      <c r="BK3685" s="1" t="s">
        <v>112</v>
      </c>
      <c r="BL3685" s="1" t="s">
        <v>12908</v>
      </c>
      <c r="BM3685" s="1" t="s">
        <v>12909</v>
      </c>
      <c r="BQ3685" s="1" t="s">
        <v>121</v>
      </c>
      <c r="BR3685" s="1" t="s">
        <v>122</v>
      </c>
      <c r="BS3685" s="1" t="s">
        <v>112</v>
      </c>
      <c r="BU3685" s="34" t="s">
        <v>14090</v>
      </c>
      <c r="BV3685" s="9">
        <v>44872</v>
      </c>
      <c r="BW3685" s="34" t="s">
        <v>15365</v>
      </c>
      <c r="BY3685" s="2" t="s">
        <v>153</v>
      </c>
      <c r="BZ3685" s="2" t="s">
        <v>124</v>
      </c>
      <c r="CB3685" s="1" t="s">
        <v>181</v>
      </c>
      <c r="CD3685" s="1" t="b">
        <f t="shared" si="1946"/>
        <v>0</v>
      </c>
      <c r="CE3685" s="1" t="b">
        <f t="shared" si="1947"/>
        <v>0</v>
      </c>
      <c r="CF3685" s="1" t="b">
        <f t="shared" si="1928"/>
        <v>0</v>
      </c>
      <c r="CG3685" s="1" t="b">
        <f t="shared" si="1929"/>
        <v>0</v>
      </c>
      <c r="CH3685" s="1" t="b">
        <f t="shared" si="1930"/>
        <v>0</v>
      </c>
      <c r="CI3685" s="1" t="b">
        <f t="shared" si="1931"/>
        <v>0</v>
      </c>
      <c r="CJ3685" s="1" t="b">
        <f t="shared" si="1932"/>
        <v>0</v>
      </c>
      <c r="CK3685" s="1" t="b">
        <f t="shared" si="1933"/>
        <v>1</v>
      </c>
      <c r="CL3685" s="1" t="b">
        <f t="shared" si="1934"/>
        <v>0</v>
      </c>
      <c r="CM3685" s="1" t="b">
        <f t="shared" si="1935"/>
        <v>0</v>
      </c>
      <c r="CN3685" s="1" t="b">
        <f t="shared" si="1936"/>
        <v>0</v>
      </c>
      <c r="CO3685" s="2" t="b">
        <f t="shared" si="1937"/>
        <v>1</v>
      </c>
      <c r="CP3685" s="2" t="b">
        <f t="shared" si="1938"/>
        <v>1</v>
      </c>
      <c r="CQ3685" s="2" t="b">
        <f t="shared" si="1939"/>
        <v>0</v>
      </c>
      <c r="CR3685" s="6" t="str">
        <f t="shared" si="1940"/>
        <v>Male</v>
      </c>
      <c r="CS3685" s="7">
        <f t="shared" si="1941"/>
        <v>0</v>
      </c>
      <c r="CT3685" s="7">
        <f t="shared" si="1942"/>
        <v>1</v>
      </c>
      <c r="CU3685" s="7">
        <f t="shared" si="1943"/>
        <v>0</v>
      </c>
      <c r="CV3685" s="7">
        <f t="shared" si="1944"/>
        <v>0</v>
      </c>
    </row>
    <row r="3686" spans="2:100" ht="116" x14ac:dyDescent="0.35">
      <c r="B3686" s="1" t="s">
        <v>13809</v>
      </c>
      <c r="C3686" s="9">
        <v>44854</v>
      </c>
      <c r="D3686" s="10" t="s">
        <v>13809</v>
      </c>
      <c r="E3686" s="1">
        <v>39</v>
      </c>
      <c r="F3686" s="1" t="s">
        <v>108</v>
      </c>
      <c r="G3686" s="1" t="s">
        <v>13809</v>
      </c>
      <c r="H3686" s="1" t="s">
        <v>13809</v>
      </c>
      <c r="K3686" s="2" t="s">
        <v>13809</v>
      </c>
      <c r="N3686" s="2" t="s">
        <v>13809</v>
      </c>
      <c r="O3686" s="2" t="s">
        <v>110</v>
      </c>
      <c r="P3686" s="2" t="s">
        <v>111</v>
      </c>
      <c r="S3686" s="2" t="s">
        <v>111</v>
      </c>
      <c r="T3686" s="2" t="s">
        <v>112</v>
      </c>
      <c r="U3686" s="2" t="b">
        <f t="shared" si="1945"/>
        <v>1</v>
      </c>
      <c r="V3686" s="2" t="s">
        <v>126</v>
      </c>
      <c r="W3686" s="1" t="s">
        <v>111</v>
      </c>
      <c r="Y3686" s="2" t="s">
        <v>111</v>
      </c>
      <c r="AH3686" s="1" t="s">
        <v>193</v>
      </c>
      <c r="AI3686" s="1" t="s">
        <v>4408</v>
      </c>
      <c r="AK3686" s="1" t="s">
        <v>242</v>
      </c>
      <c r="BJ3686" s="1" t="s">
        <v>111</v>
      </c>
      <c r="BN3686" s="1" t="s">
        <v>111</v>
      </c>
      <c r="BU3686" s="34" t="s">
        <v>12910</v>
      </c>
      <c r="BV3686" s="9">
        <v>44855</v>
      </c>
      <c r="BW3686" s="34" t="s">
        <v>15366</v>
      </c>
      <c r="BY3686" s="2" t="s">
        <v>153</v>
      </c>
      <c r="BZ3686" s="2" t="s">
        <v>124</v>
      </c>
      <c r="CB3686" s="1" t="s">
        <v>326</v>
      </c>
      <c r="CD3686" s="1" t="b">
        <f t="shared" si="1946"/>
        <v>0</v>
      </c>
      <c r="CE3686" s="1" t="b">
        <f t="shared" si="1947"/>
        <v>0</v>
      </c>
      <c r="CF3686" s="1" t="b">
        <f t="shared" si="1928"/>
        <v>0</v>
      </c>
      <c r="CG3686" s="1" t="b">
        <f t="shared" si="1929"/>
        <v>0</v>
      </c>
      <c r="CH3686" s="1" t="b">
        <f t="shared" si="1930"/>
        <v>0</v>
      </c>
      <c r="CI3686" s="1" t="b">
        <f t="shared" si="1931"/>
        <v>0</v>
      </c>
      <c r="CJ3686" s="1" t="b">
        <f t="shared" si="1932"/>
        <v>0</v>
      </c>
      <c r="CK3686" s="1" t="b">
        <f t="shared" si="1933"/>
        <v>1</v>
      </c>
      <c r="CL3686" s="1" t="b">
        <f t="shared" si="1934"/>
        <v>0</v>
      </c>
      <c r="CM3686" s="1" t="b">
        <f t="shared" si="1935"/>
        <v>0</v>
      </c>
      <c r="CN3686" s="1" t="b">
        <f t="shared" si="1936"/>
        <v>0</v>
      </c>
      <c r="CO3686" s="2" t="b">
        <f t="shared" si="1937"/>
        <v>0</v>
      </c>
      <c r="CP3686" s="2" t="b">
        <f t="shared" si="1938"/>
        <v>0</v>
      </c>
      <c r="CQ3686" s="2" t="b">
        <f t="shared" si="1939"/>
        <v>0</v>
      </c>
      <c r="CR3686" s="6" t="str">
        <f t="shared" si="1940"/>
        <v>Female</v>
      </c>
      <c r="CS3686" s="7">
        <f t="shared" si="1941"/>
        <v>0</v>
      </c>
      <c r="CT3686" s="7">
        <f t="shared" si="1942"/>
        <v>0</v>
      </c>
      <c r="CU3686" s="7">
        <f t="shared" si="1943"/>
        <v>0</v>
      </c>
      <c r="CV3686" s="7">
        <f t="shared" si="1944"/>
        <v>0</v>
      </c>
    </row>
    <row r="3687" spans="2:100" ht="87" x14ac:dyDescent="0.35">
      <c r="B3687" s="1" t="s">
        <v>13809</v>
      </c>
      <c r="C3687" s="9">
        <v>44854</v>
      </c>
      <c r="D3687" s="10" t="s">
        <v>13809</v>
      </c>
      <c r="E3687" s="1">
        <v>66</v>
      </c>
      <c r="F3687" s="1" t="s">
        <v>127</v>
      </c>
      <c r="G3687" s="1" t="s">
        <v>13809</v>
      </c>
      <c r="H3687" s="1" t="s">
        <v>13809</v>
      </c>
      <c r="K3687" s="2" t="s">
        <v>13809</v>
      </c>
      <c r="N3687" s="2" t="s">
        <v>13809</v>
      </c>
      <c r="O3687" s="2" t="s">
        <v>110</v>
      </c>
      <c r="P3687" s="2" t="s">
        <v>111</v>
      </c>
      <c r="S3687" s="2" t="s">
        <v>112</v>
      </c>
      <c r="T3687" s="2" t="s">
        <v>111</v>
      </c>
      <c r="U3687" s="2" t="b">
        <f t="shared" si="1945"/>
        <v>1</v>
      </c>
      <c r="V3687" s="2" t="s">
        <v>126</v>
      </c>
      <c r="W3687" s="1" t="s">
        <v>111</v>
      </c>
      <c r="Y3687" s="2" t="s">
        <v>111</v>
      </c>
      <c r="AF3687" s="1" t="s">
        <v>111</v>
      </c>
      <c r="AJ3687" s="1" t="s">
        <v>6615</v>
      </c>
      <c r="AK3687" s="1" t="s">
        <v>291</v>
      </c>
      <c r="AN3687" s="1" t="s">
        <v>13414</v>
      </c>
      <c r="BJ3687" s="1" t="s">
        <v>111</v>
      </c>
      <c r="BN3687" s="1" t="s">
        <v>111</v>
      </c>
      <c r="BQ3687" s="1" t="s">
        <v>121</v>
      </c>
      <c r="BR3687" s="1" t="s">
        <v>122</v>
      </c>
      <c r="BS3687" s="1" t="s">
        <v>111</v>
      </c>
      <c r="BT3687" s="34" t="s">
        <v>184</v>
      </c>
      <c r="BU3687" s="34" t="s">
        <v>13415</v>
      </c>
      <c r="BV3687" s="9">
        <v>44859</v>
      </c>
      <c r="BW3687" s="34" t="s">
        <v>13416</v>
      </c>
      <c r="BY3687" s="2" t="s">
        <v>153</v>
      </c>
      <c r="BZ3687" s="2" t="s">
        <v>162</v>
      </c>
      <c r="CB3687" s="1" t="s">
        <v>207</v>
      </c>
      <c r="CD3687" s="1" t="b">
        <f t="shared" si="1946"/>
        <v>0</v>
      </c>
      <c r="CE3687" s="1" t="b">
        <f t="shared" si="1947"/>
        <v>0</v>
      </c>
      <c r="CF3687" s="1" t="b">
        <f t="shared" si="1928"/>
        <v>0</v>
      </c>
      <c r="CG3687" s="1" t="b">
        <f t="shared" si="1929"/>
        <v>0</v>
      </c>
      <c r="CH3687" s="1" t="b">
        <f t="shared" si="1930"/>
        <v>0</v>
      </c>
      <c r="CI3687" s="1" t="b">
        <f t="shared" si="1931"/>
        <v>0</v>
      </c>
      <c r="CJ3687" s="1" t="b">
        <f t="shared" si="1932"/>
        <v>0</v>
      </c>
      <c r="CK3687" s="1" t="b">
        <f t="shared" si="1933"/>
        <v>0</v>
      </c>
      <c r="CL3687" s="1" t="b">
        <f t="shared" si="1934"/>
        <v>0</v>
      </c>
      <c r="CM3687" s="1" t="b">
        <f t="shared" si="1935"/>
        <v>0</v>
      </c>
      <c r="CN3687" s="1" t="b">
        <f t="shared" si="1936"/>
        <v>1</v>
      </c>
      <c r="CO3687" s="2" t="b">
        <f t="shared" si="1937"/>
        <v>0</v>
      </c>
      <c r="CP3687" s="2" t="b">
        <f t="shared" si="1938"/>
        <v>0</v>
      </c>
      <c r="CQ3687" s="2" t="b">
        <f t="shared" si="1939"/>
        <v>0</v>
      </c>
      <c r="CR3687" s="6" t="str">
        <f t="shared" si="1940"/>
        <v>Male</v>
      </c>
      <c r="CS3687" s="7">
        <f t="shared" si="1941"/>
        <v>0</v>
      </c>
      <c r="CT3687" s="7">
        <f t="shared" si="1942"/>
        <v>0</v>
      </c>
      <c r="CU3687" s="7">
        <f t="shared" si="1943"/>
        <v>0</v>
      </c>
      <c r="CV3687" s="7">
        <f t="shared" si="1944"/>
        <v>0</v>
      </c>
    </row>
    <row r="3688" spans="2:100" ht="232" x14ac:dyDescent="0.35">
      <c r="B3688" s="1" t="s">
        <v>13809</v>
      </c>
      <c r="C3688" s="9">
        <v>44855</v>
      </c>
      <c r="D3688" s="10" t="s">
        <v>13809</v>
      </c>
      <c r="E3688" s="1">
        <v>12</v>
      </c>
      <c r="F3688" s="1" t="s">
        <v>127</v>
      </c>
      <c r="G3688" s="1" t="s">
        <v>13809</v>
      </c>
      <c r="H3688" s="1" t="s">
        <v>13809</v>
      </c>
      <c r="I3688" s="2" t="s">
        <v>183</v>
      </c>
      <c r="J3688" s="2" t="s">
        <v>163</v>
      </c>
      <c r="K3688" s="2" t="s">
        <v>13809</v>
      </c>
      <c r="L3688" s="2" t="s">
        <v>183</v>
      </c>
      <c r="M3688" s="2" t="s">
        <v>163</v>
      </c>
      <c r="N3688" s="2" t="s">
        <v>13809</v>
      </c>
      <c r="O3688" s="2" t="s">
        <v>110</v>
      </c>
      <c r="P3688" s="2" t="s">
        <v>111</v>
      </c>
      <c r="S3688" s="2" t="s">
        <v>112</v>
      </c>
      <c r="T3688" s="2" t="s">
        <v>111</v>
      </c>
      <c r="U3688" s="2" t="b">
        <f t="shared" si="1945"/>
        <v>1</v>
      </c>
      <c r="V3688" s="2" t="s">
        <v>113</v>
      </c>
      <c r="W3688" s="1" t="s">
        <v>112</v>
      </c>
      <c r="X3688" s="1" t="s">
        <v>114</v>
      </c>
      <c r="Y3688" s="2" t="s">
        <v>112</v>
      </c>
      <c r="Z3688" s="2" t="s">
        <v>111</v>
      </c>
      <c r="AA3688" s="2" t="s">
        <v>111</v>
      </c>
      <c r="AB3688" s="2">
        <v>0</v>
      </c>
      <c r="AC3688" s="1" t="s">
        <v>111</v>
      </c>
      <c r="AF3688" s="1" t="s">
        <v>111</v>
      </c>
      <c r="AJ3688" s="1" t="s">
        <v>115</v>
      </c>
      <c r="AK3688" s="1" t="s">
        <v>201</v>
      </c>
      <c r="AN3688" s="1" t="s">
        <v>12911</v>
      </c>
      <c r="AO3688" s="1" t="s">
        <v>195</v>
      </c>
      <c r="AS3688" s="1" t="s">
        <v>767</v>
      </c>
      <c r="AU3688" s="1" t="s">
        <v>238</v>
      </c>
      <c r="AX3688" s="1">
        <v>55</v>
      </c>
      <c r="AZ3688" s="1" t="s">
        <v>402</v>
      </c>
      <c r="BA3688" s="1" t="s">
        <v>12912</v>
      </c>
      <c r="BE3688" s="1" t="s">
        <v>12913</v>
      </c>
      <c r="BJ3688" s="1" t="s">
        <v>112</v>
      </c>
      <c r="BK3688" s="1" t="s">
        <v>112</v>
      </c>
      <c r="BL3688" s="1" t="s">
        <v>161</v>
      </c>
      <c r="BM3688" s="1" t="s">
        <v>3869</v>
      </c>
      <c r="BQ3688" s="1" t="s">
        <v>121</v>
      </c>
      <c r="BR3688" s="1" t="s">
        <v>122</v>
      </c>
      <c r="BS3688" s="1" t="s">
        <v>112</v>
      </c>
      <c r="BU3688" s="34" t="s">
        <v>12914</v>
      </c>
      <c r="BV3688" s="9">
        <v>44832</v>
      </c>
      <c r="BW3688" s="34" t="s">
        <v>12915</v>
      </c>
      <c r="BY3688" s="2" t="s">
        <v>123</v>
      </c>
      <c r="BZ3688" s="2" t="s">
        <v>124</v>
      </c>
      <c r="CA3688" s="2">
        <v>3</v>
      </c>
      <c r="CB3688" s="1" t="s">
        <v>188</v>
      </c>
      <c r="CC3688" s="2" t="s">
        <v>126</v>
      </c>
      <c r="CD3688" s="1" t="b">
        <f t="shared" si="1946"/>
        <v>1</v>
      </c>
      <c r="CE3688" s="1" t="b">
        <f t="shared" si="1947"/>
        <v>1</v>
      </c>
      <c r="CF3688" s="1" t="b">
        <f t="shared" si="1928"/>
        <v>0</v>
      </c>
      <c r="CG3688" s="1" t="b">
        <f t="shared" si="1929"/>
        <v>1</v>
      </c>
      <c r="CH3688" s="1" t="b">
        <f t="shared" si="1930"/>
        <v>0</v>
      </c>
      <c r="CI3688" s="1" t="b">
        <f t="shared" si="1931"/>
        <v>0</v>
      </c>
      <c r="CJ3688" s="1" t="b">
        <f t="shared" si="1932"/>
        <v>0</v>
      </c>
      <c r="CK3688" s="1" t="b">
        <f t="shared" si="1933"/>
        <v>0</v>
      </c>
      <c r="CL3688" s="1" t="b">
        <f t="shared" si="1934"/>
        <v>0</v>
      </c>
      <c r="CM3688" s="1" t="b">
        <f t="shared" si="1935"/>
        <v>0</v>
      </c>
      <c r="CN3688" s="1" t="b">
        <f t="shared" si="1936"/>
        <v>0</v>
      </c>
      <c r="CO3688" s="2" t="b">
        <f t="shared" si="1937"/>
        <v>1</v>
      </c>
      <c r="CP3688" s="2" t="b">
        <f t="shared" si="1938"/>
        <v>1</v>
      </c>
      <c r="CQ3688" s="2" t="b">
        <f t="shared" si="1939"/>
        <v>0</v>
      </c>
      <c r="CR3688" s="6" t="str">
        <f t="shared" si="1940"/>
        <v>Male</v>
      </c>
      <c r="CS3688" s="7">
        <f t="shared" si="1941"/>
        <v>0</v>
      </c>
      <c r="CT3688" s="7">
        <f t="shared" si="1942"/>
        <v>0</v>
      </c>
      <c r="CU3688" s="7">
        <f t="shared" si="1943"/>
        <v>0</v>
      </c>
      <c r="CV3688" s="7">
        <f t="shared" si="1944"/>
        <v>0</v>
      </c>
    </row>
    <row r="3689" spans="2:100" ht="203" x14ac:dyDescent="0.35">
      <c r="B3689" s="1" t="s">
        <v>13809</v>
      </c>
      <c r="C3689" s="9">
        <v>44856</v>
      </c>
      <c r="D3689" s="10" t="s">
        <v>13809</v>
      </c>
      <c r="E3689" s="1">
        <v>51</v>
      </c>
      <c r="F3689" s="1" t="s">
        <v>127</v>
      </c>
      <c r="G3689" s="1" t="s">
        <v>13809</v>
      </c>
      <c r="H3689" s="1" t="s">
        <v>13809</v>
      </c>
      <c r="I3689" s="2" t="s">
        <v>183</v>
      </c>
      <c r="J3689" s="2" t="s">
        <v>109</v>
      </c>
      <c r="K3689" s="2" t="s">
        <v>13809</v>
      </c>
      <c r="L3689" s="9">
        <v>44262</v>
      </c>
      <c r="M3689" s="2" t="s">
        <v>109</v>
      </c>
      <c r="N3689" s="2" t="s">
        <v>13809</v>
      </c>
      <c r="O3689" s="2" t="s">
        <v>110</v>
      </c>
      <c r="P3689" s="2" t="s">
        <v>111</v>
      </c>
      <c r="S3689" s="2" t="s">
        <v>112</v>
      </c>
      <c r="T3689" s="2" t="s">
        <v>111</v>
      </c>
      <c r="U3689" s="2" t="b">
        <f t="shared" si="1945"/>
        <v>1</v>
      </c>
      <c r="V3689" s="2" t="s">
        <v>126</v>
      </c>
      <c r="W3689" s="1" t="s">
        <v>111</v>
      </c>
      <c r="Y3689" s="2" t="s">
        <v>112</v>
      </c>
      <c r="Z3689" s="2" t="s">
        <v>111</v>
      </c>
      <c r="AA3689" s="2" t="s">
        <v>112</v>
      </c>
      <c r="AB3689" s="2">
        <v>31</v>
      </c>
      <c r="AC3689" s="1" t="s">
        <v>111</v>
      </c>
      <c r="AF3689" s="1" t="s">
        <v>111</v>
      </c>
      <c r="AJ3689" s="1" t="s">
        <v>418</v>
      </c>
      <c r="AK3689" s="1" t="s">
        <v>2277</v>
      </c>
      <c r="AO3689" s="1" t="s">
        <v>10941</v>
      </c>
      <c r="AZ3689" s="1" t="s">
        <v>217</v>
      </c>
      <c r="BG3689" s="1" t="s">
        <v>13506</v>
      </c>
      <c r="BJ3689" s="1" t="s">
        <v>111</v>
      </c>
      <c r="BN3689" s="1" t="s">
        <v>111</v>
      </c>
      <c r="BU3689" s="34" t="s">
        <v>158</v>
      </c>
      <c r="BV3689" s="9">
        <v>44958</v>
      </c>
      <c r="BW3689" s="34" t="s">
        <v>13507</v>
      </c>
      <c r="BY3689" s="2" t="s">
        <v>153</v>
      </c>
      <c r="BZ3689" s="2" t="s">
        <v>162</v>
      </c>
      <c r="CB3689" s="1" t="s">
        <v>505</v>
      </c>
      <c r="CD3689" s="1" t="b">
        <f t="shared" si="1946"/>
        <v>0</v>
      </c>
      <c r="CE3689" s="1" t="b">
        <f t="shared" si="1947"/>
        <v>0</v>
      </c>
      <c r="CF3689" s="1" t="b">
        <f t="shared" si="1928"/>
        <v>0</v>
      </c>
      <c r="CG3689" s="1" t="b">
        <f t="shared" si="1929"/>
        <v>0</v>
      </c>
      <c r="CH3689" s="1" t="b">
        <f t="shared" si="1930"/>
        <v>0</v>
      </c>
      <c r="CI3689" s="1" t="b">
        <f t="shared" si="1931"/>
        <v>0</v>
      </c>
      <c r="CJ3689" s="1" t="b">
        <f t="shared" si="1932"/>
        <v>0</v>
      </c>
      <c r="CK3689" s="1" t="b">
        <f t="shared" si="1933"/>
        <v>0</v>
      </c>
      <c r="CL3689" s="1" t="b">
        <f t="shared" si="1934"/>
        <v>0</v>
      </c>
      <c r="CM3689" s="1" t="b">
        <f t="shared" si="1935"/>
        <v>1</v>
      </c>
      <c r="CN3689" s="1" t="b">
        <f t="shared" si="1936"/>
        <v>0</v>
      </c>
      <c r="CO3689" s="2" t="b">
        <f t="shared" si="1937"/>
        <v>0</v>
      </c>
      <c r="CP3689" s="2" t="b">
        <f t="shared" si="1938"/>
        <v>0</v>
      </c>
      <c r="CQ3689" s="2" t="b">
        <f t="shared" si="1939"/>
        <v>0</v>
      </c>
      <c r="CR3689" s="6" t="str">
        <f t="shared" si="1940"/>
        <v>Male</v>
      </c>
      <c r="CS3689" s="7">
        <f t="shared" si="1941"/>
        <v>1</v>
      </c>
      <c r="CT3689" s="7">
        <f t="shared" si="1942"/>
        <v>0</v>
      </c>
      <c r="CU3689" s="7">
        <f t="shared" si="1943"/>
        <v>0</v>
      </c>
      <c r="CV3689" s="7">
        <f t="shared" si="1944"/>
        <v>1</v>
      </c>
    </row>
    <row r="3690" spans="2:100" ht="275.5" x14ac:dyDescent="0.35">
      <c r="B3690" s="1" t="s">
        <v>13809</v>
      </c>
      <c r="C3690" s="9">
        <v>44858</v>
      </c>
      <c r="D3690" s="10" t="s">
        <v>13809</v>
      </c>
      <c r="E3690" s="1">
        <v>64</v>
      </c>
      <c r="F3690" s="1" t="s">
        <v>127</v>
      </c>
      <c r="G3690" s="1" t="s">
        <v>13809</v>
      </c>
      <c r="H3690" s="1" t="s">
        <v>13809</v>
      </c>
      <c r="I3690" s="9">
        <v>44293</v>
      </c>
      <c r="J3690" s="2" t="s">
        <v>128</v>
      </c>
      <c r="K3690" s="2" t="s">
        <v>13809</v>
      </c>
      <c r="L3690" s="9">
        <v>44321</v>
      </c>
      <c r="M3690" s="2" t="s">
        <v>128</v>
      </c>
      <c r="N3690" s="2" t="s">
        <v>13809</v>
      </c>
      <c r="O3690" s="2" t="s">
        <v>110</v>
      </c>
      <c r="P3690" s="2" t="s">
        <v>111</v>
      </c>
      <c r="S3690" s="2" t="s">
        <v>112</v>
      </c>
      <c r="T3690" s="2" t="s">
        <v>111</v>
      </c>
      <c r="U3690" s="2" t="b">
        <f t="shared" si="1945"/>
        <v>1</v>
      </c>
      <c r="V3690" s="2" t="s">
        <v>113</v>
      </c>
      <c r="W3690" s="1" t="s">
        <v>112</v>
      </c>
      <c r="X3690" s="1" t="s">
        <v>114</v>
      </c>
      <c r="Y3690" s="2" t="s">
        <v>112</v>
      </c>
      <c r="Z3690" s="2" t="s">
        <v>111</v>
      </c>
      <c r="AA3690" s="2" t="s">
        <v>111</v>
      </c>
      <c r="AB3690" s="2">
        <v>2</v>
      </c>
      <c r="AC3690" s="1" t="s">
        <v>111</v>
      </c>
      <c r="AF3690" s="1" t="s">
        <v>111</v>
      </c>
      <c r="AH3690" s="1" t="s">
        <v>193</v>
      </c>
      <c r="AI3690" s="1" t="s">
        <v>12916</v>
      </c>
      <c r="AJ3690" s="1" t="s">
        <v>115</v>
      </c>
      <c r="AK3690" s="1" t="s">
        <v>2847</v>
      </c>
      <c r="AO3690" s="1" t="s">
        <v>195</v>
      </c>
      <c r="AS3690" s="1" t="s">
        <v>190</v>
      </c>
      <c r="AU3690" s="1" t="s">
        <v>1210</v>
      </c>
      <c r="AZ3690" s="1" t="s">
        <v>179</v>
      </c>
      <c r="BA3690" s="1" t="s">
        <v>2353</v>
      </c>
      <c r="BG3690" s="1" t="s">
        <v>12917</v>
      </c>
      <c r="BJ3690" s="1" t="s">
        <v>112</v>
      </c>
      <c r="BK3690" s="1" t="s">
        <v>112</v>
      </c>
      <c r="BL3690" s="1" t="s">
        <v>203</v>
      </c>
      <c r="BM3690" s="1" t="s">
        <v>12918</v>
      </c>
      <c r="BQ3690" s="1" t="s">
        <v>121</v>
      </c>
      <c r="BR3690" s="1" t="s">
        <v>122</v>
      </c>
      <c r="BS3690" s="1" t="s">
        <v>111</v>
      </c>
      <c r="BT3690" s="34" t="s">
        <v>12919</v>
      </c>
      <c r="BU3690" s="34" t="s">
        <v>14091</v>
      </c>
      <c r="BV3690" s="9">
        <v>44873</v>
      </c>
      <c r="BW3690" s="34" t="s">
        <v>12920</v>
      </c>
      <c r="BY3690" s="2" t="s">
        <v>156</v>
      </c>
      <c r="BZ3690" s="2" t="s">
        <v>124</v>
      </c>
      <c r="CA3690" s="2">
        <v>4</v>
      </c>
      <c r="CB3690" s="1" t="s">
        <v>137</v>
      </c>
      <c r="CC3690" s="2" t="s">
        <v>126</v>
      </c>
      <c r="CD3690" s="1" t="b">
        <f t="shared" si="1946"/>
        <v>0</v>
      </c>
      <c r="CE3690" s="1" t="b">
        <f t="shared" si="1947"/>
        <v>0</v>
      </c>
      <c r="CF3690" s="1" t="b">
        <f t="shared" si="1928"/>
        <v>0</v>
      </c>
      <c r="CG3690" s="1" t="b">
        <f t="shared" si="1929"/>
        <v>0</v>
      </c>
      <c r="CH3690" s="1" t="b">
        <f t="shared" si="1930"/>
        <v>0</v>
      </c>
      <c r="CI3690" s="1" t="b">
        <f t="shared" si="1931"/>
        <v>0</v>
      </c>
      <c r="CJ3690" s="1" t="b">
        <f t="shared" si="1932"/>
        <v>0</v>
      </c>
      <c r="CK3690" s="1" t="b">
        <f t="shared" si="1933"/>
        <v>0</v>
      </c>
      <c r="CL3690" s="1" t="b">
        <f t="shared" si="1934"/>
        <v>0</v>
      </c>
      <c r="CM3690" s="1" t="b">
        <f t="shared" si="1935"/>
        <v>1</v>
      </c>
      <c r="CN3690" s="1" t="b">
        <f t="shared" si="1936"/>
        <v>0</v>
      </c>
      <c r="CO3690" s="2" t="b">
        <f t="shared" si="1937"/>
        <v>1</v>
      </c>
      <c r="CP3690" s="2" t="b">
        <f t="shared" si="1938"/>
        <v>1</v>
      </c>
      <c r="CQ3690" s="2" t="b">
        <f t="shared" si="1939"/>
        <v>0</v>
      </c>
      <c r="CR3690" s="6" t="str">
        <f t="shared" si="1940"/>
        <v>Male</v>
      </c>
      <c r="CS3690" s="7">
        <f t="shared" si="1941"/>
        <v>0</v>
      </c>
      <c r="CT3690" s="7">
        <f t="shared" si="1942"/>
        <v>1</v>
      </c>
      <c r="CU3690" s="7">
        <f t="shared" si="1943"/>
        <v>0</v>
      </c>
      <c r="CV3690" s="7">
        <f t="shared" si="1944"/>
        <v>0</v>
      </c>
    </row>
    <row r="3691" spans="2:100" ht="203" x14ac:dyDescent="0.35">
      <c r="B3691" s="1" t="s">
        <v>13809</v>
      </c>
      <c r="C3691" s="9">
        <v>44861</v>
      </c>
      <c r="D3691" s="10" t="s">
        <v>13809</v>
      </c>
      <c r="E3691" s="1">
        <v>17</v>
      </c>
      <c r="F3691" s="1" t="s">
        <v>127</v>
      </c>
      <c r="G3691" s="1" t="s">
        <v>13809</v>
      </c>
      <c r="H3691" s="1" t="s">
        <v>13809</v>
      </c>
      <c r="J3691" s="2" t="s">
        <v>163</v>
      </c>
      <c r="K3691" s="2" t="s">
        <v>13809</v>
      </c>
      <c r="L3691" s="2" t="s">
        <v>183</v>
      </c>
      <c r="M3691" s="2" t="s">
        <v>109</v>
      </c>
      <c r="N3691" s="2" t="s">
        <v>13809</v>
      </c>
      <c r="O3691" s="2" t="s">
        <v>110</v>
      </c>
      <c r="P3691" s="2" t="s">
        <v>111</v>
      </c>
      <c r="S3691" s="2" t="s">
        <v>112</v>
      </c>
      <c r="T3691" s="2" t="s">
        <v>111</v>
      </c>
      <c r="U3691" s="2" t="b">
        <f t="shared" si="1945"/>
        <v>1</v>
      </c>
      <c r="V3691" s="2" t="s">
        <v>113</v>
      </c>
      <c r="W3691" s="1" t="s">
        <v>112</v>
      </c>
      <c r="X3691" s="1" t="s">
        <v>114</v>
      </c>
      <c r="Y3691" s="2" t="s">
        <v>112</v>
      </c>
      <c r="Z3691" s="2" t="s">
        <v>111</v>
      </c>
      <c r="AA3691" s="2" t="s">
        <v>112</v>
      </c>
      <c r="AB3691" s="2">
        <v>5</v>
      </c>
      <c r="AC3691" s="1" t="s">
        <v>111</v>
      </c>
      <c r="AF3691" s="1" t="s">
        <v>111</v>
      </c>
      <c r="AJ3691" s="1" t="s">
        <v>115</v>
      </c>
      <c r="AK3691" s="1" t="s">
        <v>201</v>
      </c>
      <c r="AN3691" s="1" t="s">
        <v>12921</v>
      </c>
      <c r="AO3691" s="1" t="s">
        <v>130</v>
      </c>
      <c r="AS3691" s="1" t="s">
        <v>118</v>
      </c>
      <c r="AU3691" s="1" t="s">
        <v>132</v>
      </c>
      <c r="AZ3691" s="1" t="s">
        <v>179</v>
      </c>
      <c r="BA3691" s="1" t="s">
        <v>12922</v>
      </c>
      <c r="BG3691" s="1" t="s">
        <v>12923</v>
      </c>
      <c r="BJ3691" s="1" t="s">
        <v>112</v>
      </c>
      <c r="BK3691" s="1" t="s">
        <v>112</v>
      </c>
      <c r="BL3691" s="1" t="s">
        <v>142</v>
      </c>
      <c r="BQ3691" s="1" t="s">
        <v>121</v>
      </c>
      <c r="BR3691" s="1" t="s">
        <v>122</v>
      </c>
      <c r="BS3691" s="1" t="s">
        <v>112</v>
      </c>
      <c r="BU3691" s="34" t="s">
        <v>14092</v>
      </c>
      <c r="BV3691" s="9">
        <v>44862</v>
      </c>
      <c r="BW3691" s="34" t="s">
        <v>12924</v>
      </c>
      <c r="BY3691" s="2" t="s">
        <v>136</v>
      </c>
      <c r="BZ3691" s="2" t="s">
        <v>124</v>
      </c>
      <c r="CA3691" s="2">
        <v>2</v>
      </c>
      <c r="CB3691" s="1" t="s">
        <v>236</v>
      </c>
      <c r="CC3691" s="2" t="s">
        <v>126</v>
      </c>
      <c r="CD3691" s="1" t="b">
        <f t="shared" si="1946"/>
        <v>1</v>
      </c>
      <c r="CE3691" s="1" t="b">
        <f t="shared" si="1947"/>
        <v>1</v>
      </c>
      <c r="CF3691" s="1" t="b">
        <f t="shared" si="1928"/>
        <v>0</v>
      </c>
      <c r="CG3691" s="1" t="b">
        <f t="shared" si="1929"/>
        <v>0</v>
      </c>
      <c r="CH3691" s="1" t="b">
        <f t="shared" si="1930"/>
        <v>1</v>
      </c>
      <c r="CI3691" s="1" t="b">
        <f t="shared" si="1931"/>
        <v>0</v>
      </c>
      <c r="CJ3691" s="1" t="b">
        <f t="shared" si="1932"/>
        <v>0</v>
      </c>
      <c r="CK3691" s="1" t="b">
        <f t="shared" si="1933"/>
        <v>0</v>
      </c>
      <c r="CL3691" s="1" t="b">
        <f t="shared" si="1934"/>
        <v>0</v>
      </c>
      <c r="CM3691" s="1" t="b">
        <f t="shared" si="1935"/>
        <v>0</v>
      </c>
      <c r="CN3691" s="1" t="b">
        <f t="shared" si="1936"/>
        <v>0</v>
      </c>
      <c r="CO3691" s="2" t="b">
        <f t="shared" si="1937"/>
        <v>1</v>
      </c>
      <c r="CP3691" s="2" t="b">
        <f t="shared" si="1938"/>
        <v>1</v>
      </c>
      <c r="CQ3691" s="2" t="b">
        <f t="shared" si="1939"/>
        <v>0</v>
      </c>
      <c r="CR3691" s="6" t="str">
        <f t="shared" si="1940"/>
        <v>Male</v>
      </c>
      <c r="CS3691" s="7">
        <f t="shared" si="1941"/>
        <v>0</v>
      </c>
      <c r="CT3691" s="7">
        <f t="shared" si="1942"/>
        <v>0</v>
      </c>
      <c r="CU3691" s="7">
        <f t="shared" si="1943"/>
        <v>0</v>
      </c>
      <c r="CV3691" s="7">
        <f t="shared" si="1944"/>
        <v>1</v>
      </c>
    </row>
    <row r="3692" spans="2:100" ht="391.5" x14ac:dyDescent="0.35">
      <c r="B3692" s="1" t="s">
        <v>13809</v>
      </c>
      <c r="C3692" s="9">
        <v>44861</v>
      </c>
      <c r="D3692" s="10" t="s">
        <v>13809</v>
      </c>
      <c r="E3692" s="1">
        <v>73</v>
      </c>
      <c r="F3692" s="1" t="s">
        <v>108</v>
      </c>
      <c r="G3692" s="1" t="s">
        <v>13809</v>
      </c>
      <c r="H3692" s="1" t="s">
        <v>13809</v>
      </c>
      <c r="I3692" s="2" t="s">
        <v>183</v>
      </c>
      <c r="J3692" s="2" t="s">
        <v>163</v>
      </c>
      <c r="K3692" s="2" t="s">
        <v>13809</v>
      </c>
      <c r="L3692" s="2" t="s">
        <v>183</v>
      </c>
      <c r="M3692" s="2" t="s">
        <v>163</v>
      </c>
      <c r="N3692" s="2" t="s">
        <v>13809</v>
      </c>
      <c r="O3692" s="2" t="s">
        <v>110</v>
      </c>
      <c r="P3692" s="2" t="s">
        <v>111</v>
      </c>
      <c r="S3692" s="2" t="s">
        <v>112</v>
      </c>
      <c r="T3692" s="2" t="s">
        <v>111</v>
      </c>
      <c r="U3692" s="2" t="b">
        <f t="shared" si="1945"/>
        <v>1</v>
      </c>
      <c r="V3692" s="2" t="s">
        <v>113</v>
      </c>
      <c r="W3692" s="1" t="s">
        <v>112</v>
      </c>
      <c r="X3692" s="1" t="s">
        <v>114</v>
      </c>
      <c r="Y3692" s="2" t="s">
        <v>112</v>
      </c>
      <c r="Z3692" s="2" t="s">
        <v>111</v>
      </c>
      <c r="AA3692" s="2" t="s">
        <v>111</v>
      </c>
      <c r="AB3692" s="2">
        <v>6</v>
      </c>
      <c r="AC3692" s="1" t="s">
        <v>111</v>
      </c>
      <c r="AF3692" s="1" t="s">
        <v>111</v>
      </c>
      <c r="AH3692" s="1" t="s">
        <v>1351</v>
      </c>
      <c r="AJ3692" s="1" t="s">
        <v>115</v>
      </c>
      <c r="AK3692" s="1" t="s">
        <v>194</v>
      </c>
      <c r="AN3692" s="1" t="s">
        <v>13160</v>
      </c>
      <c r="AO3692" s="1" t="s">
        <v>117</v>
      </c>
      <c r="AS3692" s="1" t="s">
        <v>11365</v>
      </c>
      <c r="AU3692" s="1" t="s">
        <v>177</v>
      </c>
      <c r="AX3692" s="12">
        <v>0.34</v>
      </c>
      <c r="AZ3692" s="1" t="s">
        <v>133</v>
      </c>
      <c r="BA3692" s="1" t="s">
        <v>13161</v>
      </c>
      <c r="BE3692" s="1" t="s">
        <v>13162</v>
      </c>
      <c r="BG3692" s="1" t="s">
        <v>13163</v>
      </c>
      <c r="BH3692" s="1" t="s">
        <v>13164</v>
      </c>
      <c r="BJ3692" s="1" t="s">
        <v>112</v>
      </c>
      <c r="BK3692" s="1" t="s">
        <v>112</v>
      </c>
      <c r="BL3692" s="1" t="s">
        <v>13165</v>
      </c>
      <c r="BM3692" s="1" t="s">
        <v>13166</v>
      </c>
      <c r="BQ3692" s="1" t="s">
        <v>2182</v>
      </c>
      <c r="BU3692" s="34" t="s">
        <v>13167</v>
      </c>
      <c r="BV3692" s="9">
        <v>44896</v>
      </c>
      <c r="BW3692" s="34" t="s">
        <v>13168</v>
      </c>
      <c r="BY3692" s="2" t="s">
        <v>156</v>
      </c>
      <c r="BZ3692" s="2" t="s">
        <v>124</v>
      </c>
      <c r="CA3692" s="2">
        <v>4</v>
      </c>
      <c r="CB3692" s="1" t="s">
        <v>742</v>
      </c>
      <c r="CC3692" s="2" t="s">
        <v>126</v>
      </c>
      <c r="CD3692" s="1" t="b">
        <f t="shared" si="1946"/>
        <v>0</v>
      </c>
      <c r="CE3692" s="1" t="b">
        <f t="shared" si="1947"/>
        <v>0</v>
      </c>
      <c r="CF3692" s="1" t="b">
        <f t="shared" si="1928"/>
        <v>0</v>
      </c>
      <c r="CG3692" s="1" t="b">
        <f t="shared" si="1929"/>
        <v>0</v>
      </c>
      <c r="CH3692" s="1" t="b">
        <f t="shared" si="1930"/>
        <v>0</v>
      </c>
      <c r="CI3692" s="1" t="b">
        <f t="shared" si="1931"/>
        <v>0</v>
      </c>
      <c r="CJ3692" s="1" t="b">
        <f t="shared" si="1932"/>
        <v>0</v>
      </c>
      <c r="CK3692" s="1" t="b">
        <f t="shared" si="1933"/>
        <v>0</v>
      </c>
      <c r="CL3692" s="1" t="b">
        <f t="shared" si="1934"/>
        <v>0</v>
      </c>
      <c r="CM3692" s="1" t="b">
        <f t="shared" si="1935"/>
        <v>0</v>
      </c>
      <c r="CN3692" s="1" t="b">
        <f t="shared" si="1936"/>
        <v>1</v>
      </c>
      <c r="CO3692" s="2" t="b">
        <f t="shared" si="1937"/>
        <v>1</v>
      </c>
      <c r="CP3692" s="2" t="b">
        <f t="shared" si="1938"/>
        <v>1</v>
      </c>
      <c r="CQ3692" s="2" t="b">
        <f t="shared" si="1939"/>
        <v>0</v>
      </c>
      <c r="CR3692" s="6" t="str">
        <f t="shared" si="1940"/>
        <v>Female</v>
      </c>
      <c r="CS3692" s="7">
        <f t="shared" si="1941"/>
        <v>0</v>
      </c>
      <c r="CT3692" s="7">
        <f t="shared" si="1942"/>
        <v>0</v>
      </c>
      <c r="CU3692" s="7">
        <f t="shared" si="1943"/>
        <v>0</v>
      </c>
      <c r="CV3692" s="7">
        <f t="shared" si="1944"/>
        <v>0</v>
      </c>
    </row>
    <row r="3693" spans="2:100" ht="319" x14ac:dyDescent="0.35">
      <c r="B3693" s="1" t="s">
        <v>13809</v>
      </c>
      <c r="C3693" s="9">
        <v>44862</v>
      </c>
      <c r="D3693" s="10" t="s">
        <v>13809</v>
      </c>
      <c r="E3693" s="1">
        <v>16</v>
      </c>
      <c r="F3693" s="1" t="s">
        <v>127</v>
      </c>
      <c r="G3693" s="1" t="s">
        <v>13809</v>
      </c>
      <c r="H3693" s="1" t="s">
        <v>13809</v>
      </c>
      <c r="J3693" s="2" t="s">
        <v>163</v>
      </c>
      <c r="K3693" s="2" t="s">
        <v>13809</v>
      </c>
      <c r="L3693" s="2" t="s">
        <v>183</v>
      </c>
      <c r="M3693" s="2" t="s">
        <v>109</v>
      </c>
      <c r="N3693" s="2" t="s">
        <v>13809</v>
      </c>
      <c r="O3693" s="2" t="s">
        <v>110</v>
      </c>
      <c r="P3693" s="2" t="s">
        <v>111</v>
      </c>
      <c r="S3693" s="2" t="s">
        <v>112</v>
      </c>
      <c r="T3693" s="2" t="s">
        <v>111</v>
      </c>
      <c r="U3693" s="2" t="b">
        <f t="shared" si="1945"/>
        <v>1</v>
      </c>
      <c r="V3693" s="2" t="s">
        <v>113</v>
      </c>
      <c r="W3693" s="1" t="s">
        <v>112</v>
      </c>
      <c r="X3693" s="1" t="s">
        <v>114</v>
      </c>
      <c r="Y3693" s="2" t="s">
        <v>112</v>
      </c>
      <c r="Z3693" s="2" t="s">
        <v>111</v>
      </c>
      <c r="AA3693" s="2" t="s">
        <v>112</v>
      </c>
      <c r="AB3693" s="2">
        <v>5</v>
      </c>
      <c r="AC3693" s="1" t="s">
        <v>111</v>
      </c>
      <c r="AF3693" s="1" t="s">
        <v>111</v>
      </c>
      <c r="AJ3693" s="1" t="s">
        <v>115</v>
      </c>
      <c r="AK3693" s="1" t="s">
        <v>129</v>
      </c>
      <c r="AO3693" s="1" t="s">
        <v>130</v>
      </c>
      <c r="AS3693" s="1" t="s">
        <v>190</v>
      </c>
      <c r="AU3693" s="1" t="s">
        <v>132</v>
      </c>
      <c r="AZ3693" s="1" t="s">
        <v>179</v>
      </c>
      <c r="BA3693" s="1" t="s">
        <v>12925</v>
      </c>
      <c r="BG3693" s="1" t="s">
        <v>12926</v>
      </c>
      <c r="BJ3693" s="1" t="s">
        <v>112</v>
      </c>
      <c r="BK3693" s="1" t="s">
        <v>112</v>
      </c>
      <c r="BL3693" s="1" t="s">
        <v>142</v>
      </c>
      <c r="BQ3693" s="1" t="s">
        <v>121</v>
      </c>
      <c r="BR3693" s="1" t="s">
        <v>122</v>
      </c>
      <c r="BS3693" s="1" t="s">
        <v>112</v>
      </c>
      <c r="BU3693" s="34" t="s">
        <v>12927</v>
      </c>
      <c r="BV3693" s="9">
        <v>44865</v>
      </c>
      <c r="BW3693" s="34" t="s">
        <v>12928</v>
      </c>
      <c r="BY3693" s="2" t="s">
        <v>136</v>
      </c>
      <c r="BZ3693" s="2" t="s">
        <v>124</v>
      </c>
      <c r="CA3693" s="2">
        <v>2</v>
      </c>
      <c r="CB3693" s="1" t="s">
        <v>236</v>
      </c>
      <c r="CC3693" s="2" t="s">
        <v>126</v>
      </c>
      <c r="CD3693" s="1" t="b">
        <f t="shared" si="1946"/>
        <v>1</v>
      </c>
      <c r="CE3693" s="1" t="b">
        <f t="shared" si="1947"/>
        <v>1</v>
      </c>
      <c r="CF3693" s="1" t="b">
        <f t="shared" si="1928"/>
        <v>0</v>
      </c>
      <c r="CG3693" s="1" t="b">
        <f t="shared" si="1929"/>
        <v>0</v>
      </c>
      <c r="CH3693" s="1" t="b">
        <f t="shared" si="1930"/>
        <v>1</v>
      </c>
      <c r="CI3693" s="1" t="b">
        <f t="shared" si="1931"/>
        <v>0</v>
      </c>
      <c r="CJ3693" s="1" t="b">
        <f t="shared" si="1932"/>
        <v>0</v>
      </c>
      <c r="CK3693" s="1" t="b">
        <f t="shared" si="1933"/>
        <v>0</v>
      </c>
      <c r="CL3693" s="1" t="b">
        <f t="shared" si="1934"/>
        <v>0</v>
      </c>
      <c r="CM3693" s="1" t="b">
        <f t="shared" si="1935"/>
        <v>0</v>
      </c>
      <c r="CN3693" s="1" t="b">
        <f t="shared" si="1936"/>
        <v>0</v>
      </c>
      <c r="CO3693" s="2" t="b">
        <f t="shared" si="1937"/>
        <v>1</v>
      </c>
      <c r="CP3693" s="2" t="b">
        <f t="shared" si="1938"/>
        <v>1</v>
      </c>
      <c r="CQ3693" s="2" t="b">
        <f t="shared" si="1939"/>
        <v>0</v>
      </c>
      <c r="CR3693" s="6" t="str">
        <f t="shared" si="1940"/>
        <v>Male</v>
      </c>
      <c r="CS3693" s="7">
        <f t="shared" si="1941"/>
        <v>0</v>
      </c>
      <c r="CT3693" s="7">
        <f t="shared" si="1942"/>
        <v>0</v>
      </c>
      <c r="CU3693" s="7">
        <f t="shared" si="1943"/>
        <v>0</v>
      </c>
      <c r="CV3693" s="7">
        <f t="shared" si="1944"/>
        <v>1</v>
      </c>
    </row>
    <row r="3694" spans="2:100" ht="275.5" x14ac:dyDescent="0.35">
      <c r="B3694" s="1" t="s">
        <v>13809</v>
      </c>
      <c r="C3694" s="9">
        <v>44865</v>
      </c>
      <c r="D3694" s="10" t="s">
        <v>13809</v>
      </c>
      <c r="E3694" s="1">
        <v>42</v>
      </c>
      <c r="F3694" s="1" t="s">
        <v>108</v>
      </c>
      <c r="G3694" s="1" t="s">
        <v>13809</v>
      </c>
      <c r="H3694" s="1" t="s">
        <v>13809</v>
      </c>
      <c r="I3694" s="9">
        <v>44183</v>
      </c>
      <c r="J3694" s="2" t="s">
        <v>109</v>
      </c>
      <c r="K3694" s="2" t="s">
        <v>13809</v>
      </c>
      <c r="L3694" s="9">
        <v>44204</v>
      </c>
      <c r="M3694" s="2" t="s">
        <v>109</v>
      </c>
      <c r="N3694" s="2" t="s">
        <v>13809</v>
      </c>
      <c r="O3694" s="2" t="s">
        <v>110</v>
      </c>
      <c r="P3694" s="2" t="s">
        <v>111</v>
      </c>
      <c r="S3694" s="2" t="s">
        <v>111</v>
      </c>
      <c r="T3694" s="2" t="s">
        <v>112</v>
      </c>
      <c r="U3694" s="2" t="b">
        <f t="shared" si="1945"/>
        <v>1</v>
      </c>
      <c r="V3694" s="2" t="s">
        <v>126</v>
      </c>
      <c r="W3694" s="1" t="s">
        <v>111</v>
      </c>
      <c r="Y3694" s="2" t="s">
        <v>111</v>
      </c>
      <c r="AF3694" s="1" t="s">
        <v>112</v>
      </c>
      <c r="AH3694" s="1" t="s">
        <v>193</v>
      </c>
      <c r="AI3694" s="1" t="s">
        <v>12929</v>
      </c>
      <c r="AJ3694" s="1" t="s">
        <v>115</v>
      </c>
      <c r="AK3694" s="1" t="s">
        <v>194</v>
      </c>
      <c r="AN3694" s="1" t="s">
        <v>12930</v>
      </c>
      <c r="AO3694" s="1" t="s">
        <v>221</v>
      </c>
      <c r="AS3694" s="1" t="s">
        <v>190</v>
      </c>
      <c r="AZ3694" s="1" t="s">
        <v>217</v>
      </c>
      <c r="BG3694" s="1" t="s">
        <v>12931</v>
      </c>
      <c r="BJ3694" s="1" t="s">
        <v>111</v>
      </c>
      <c r="BN3694" s="1" t="s">
        <v>112</v>
      </c>
      <c r="BO3694" s="1" t="s">
        <v>148</v>
      </c>
      <c r="BP3694" s="1" t="s">
        <v>12932</v>
      </c>
      <c r="BU3694" s="34" t="s">
        <v>12933</v>
      </c>
      <c r="BV3694" s="9">
        <v>44867</v>
      </c>
      <c r="BW3694" s="34" t="s">
        <v>15367</v>
      </c>
      <c r="BY3694" s="2" t="s">
        <v>153</v>
      </c>
      <c r="BZ3694" s="2" t="s">
        <v>124</v>
      </c>
      <c r="CB3694" s="1" t="s">
        <v>169</v>
      </c>
      <c r="CD3694" s="1" t="b">
        <f t="shared" si="1946"/>
        <v>0</v>
      </c>
      <c r="CE3694" s="1" t="b">
        <f t="shared" si="1947"/>
        <v>0</v>
      </c>
      <c r="CF3694" s="1" t="b">
        <f t="shared" si="1928"/>
        <v>0</v>
      </c>
      <c r="CG3694" s="1" t="b">
        <f t="shared" si="1929"/>
        <v>0</v>
      </c>
      <c r="CH3694" s="1" t="b">
        <f t="shared" si="1930"/>
        <v>0</v>
      </c>
      <c r="CI3694" s="1" t="b">
        <f t="shared" si="1931"/>
        <v>0</v>
      </c>
      <c r="CJ3694" s="1" t="b">
        <f t="shared" si="1932"/>
        <v>0</v>
      </c>
      <c r="CK3694" s="1" t="b">
        <f t="shared" si="1933"/>
        <v>0</v>
      </c>
      <c r="CL3694" s="1" t="b">
        <f t="shared" si="1934"/>
        <v>1</v>
      </c>
      <c r="CM3694" s="1" t="b">
        <f t="shared" si="1935"/>
        <v>0</v>
      </c>
      <c r="CN3694" s="1" t="b">
        <f t="shared" si="1936"/>
        <v>0</v>
      </c>
      <c r="CO3694" s="2" t="b">
        <f t="shared" si="1937"/>
        <v>0</v>
      </c>
      <c r="CP3694" s="2" t="b">
        <f t="shared" si="1938"/>
        <v>0</v>
      </c>
      <c r="CQ3694" s="2" t="b">
        <f t="shared" si="1939"/>
        <v>0</v>
      </c>
      <c r="CR3694" s="6" t="str">
        <f t="shared" si="1940"/>
        <v>Female</v>
      </c>
      <c r="CS3694" s="7">
        <f t="shared" si="1941"/>
        <v>1</v>
      </c>
      <c r="CT3694" s="7">
        <f t="shared" si="1942"/>
        <v>0</v>
      </c>
      <c r="CU3694" s="7">
        <f t="shared" si="1943"/>
        <v>0</v>
      </c>
      <c r="CV3694" s="7">
        <f t="shared" si="1944"/>
        <v>1</v>
      </c>
    </row>
    <row r="3695" spans="2:100" ht="116" x14ac:dyDescent="0.35">
      <c r="B3695" s="1" t="s">
        <v>13809</v>
      </c>
      <c r="C3695" s="9">
        <v>44866</v>
      </c>
      <c r="D3695" s="10" t="s">
        <v>13809</v>
      </c>
      <c r="E3695" s="1">
        <v>66</v>
      </c>
      <c r="F3695" s="1" t="s">
        <v>127</v>
      </c>
      <c r="G3695" s="1" t="s">
        <v>13809</v>
      </c>
      <c r="H3695" s="1" t="s">
        <v>13809</v>
      </c>
      <c r="K3695" s="2" t="s">
        <v>13809</v>
      </c>
      <c r="N3695" s="2" t="s">
        <v>13809</v>
      </c>
      <c r="O3695" s="2" t="s">
        <v>110</v>
      </c>
      <c r="P3695" s="2" t="s">
        <v>111</v>
      </c>
      <c r="S3695" s="2" t="s">
        <v>112</v>
      </c>
      <c r="T3695" s="2" t="s">
        <v>111</v>
      </c>
      <c r="U3695" s="2" t="b">
        <f t="shared" si="1945"/>
        <v>1</v>
      </c>
      <c r="V3695" s="2" t="s">
        <v>113</v>
      </c>
      <c r="W3695" s="1" t="s">
        <v>112</v>
      </c>
      <c r="X3695" s="1" t="s">
        <v>138</v>
      </c>
      <c r="Y3695" s="2" t="s">
        <v>112</v>
      </c>
      <c r="AC3695" s="1" t="s">
        <v>111</v>
      </c>
      <c r="AF3695" s="1" t="s">
        <v>111</v>
      </c>
      <c r="AJ3695" s="1" t="s">
        <v>115</v>
      </c>
      <c r="AK3695" s="1" t="s">
        <v>349</v>
      </c>
      <c r="AN3695" s="1" t="s">
        <v>12934</v>
      </c>
      <c r="AO3695" s="1" t="s">
        <v>652</v>
      </c>
      <c r="AU3695" s="1" t="s">
        <v>197</v>
      </c>
      <c r="BV3695" s="9">
        <v>44881</v>
      </c>
      <c r="BW3695" s="34" t="s">
        <v>12935</v>
      </c>
      <c r="BZ3695" s="2" t="s">
        <v>162</v>
      </c>
      <c r="CB3695" s="1" t="s">
        <v>2482</v>
      </c>
      <c r="CC3695" s="2" t="s">
        <v>113</v>
      </c>
      <c r="CD3695" s="1" t="b">
        <f t="shared" si="1946"/>
        <v>0</v>
      </c>
      <c r="CE3695" s="1" t="b">
        <f t="shared" si="1947"/>
        <v>0</v>
      </c>
      <c r="CF3695" s="1" t="b">
        <f t="shared" si="1928"/>
        <v>0</v>
      </c>
      <c r="CG3695" s="1" t="b">
        <f t="shared" si="1929"/>
        <v>0</v>
      </c>
      <c r="CH3695" s="1" t="b">
        <f t="shared" si="1930"/>
        <v>0</v>
      </c>
      <c r="CI3695" s="1" t="b">
        <f t="shared" si="1931"/>
        <v>0</v>
      </c>
      <c r="CJ3695" s="1" t="b">
        <f t="shared" si="1932"/>
        <v>0</v>
      </c>
      <c r="CK3695" s="1" t="b">
        <f t="shared" si="1933"/>
        <v>0</v>
      </c>
      <c r="CL3695" s="1" t="b">
        <f t="shared" si="1934"/>
        <v>0</v>
      </c>
      <c r="CM3695" s="1" t="b">
        <f t="shared" si="1935"/>
        <v>0</v>
      </c>
      <c r="CN3695" s="1" t="b">
        <f t="shared" si="1936"/>
        <v>1</v>
      </c>
      <c r="CO3695" s="2" t="b">
        <f t="shared" si="1937"/>
        <v>0</v>
      </c>
      <c r="CP3695" s="2" t="b">
        <f t="shared" si="1938"/>
        <v>0</v>
      </c>
      <c r="CQ3695" s="2" t="b">
        <f t="shared" si="1939"/>
        <v>0</v>
      </c>
      <c r="CR3695" s="6" t="str">
        <f t="shared" si="1940"/>
        <v>Male</v>
      </c>
      <c r="CS3695" s="7">
        <f t="shared" si="1941"/>
        <v>0</v>
      </c>
      <c r="CT3695" s="7">
        <f t="shared" si="1942"/>
        <v>0</v>
      </c>
      <c r="CU3695" s="7">
        <f t="shared" si="1943"/>
        <v>0</v>
      </c>
      <c r="CV3695" s="7">
        <f t="shared" si="1944"/>
        <v>0</v>
      </c>
    </row>
    <row r="3696" spans="2:100" ht="188.5" x14ac:dyDescent="0.35">
      <c r="B3696" s="1" t="s">
        <v>13809</v>
      </c>
      <c r="C3696" s="9">
        <v>44869</v>
      </c>
      <c r="D3696" s="10" t="s">
        <v>13809</v>
      </c>
      <c r="E3696" s="1">
        <v>78</v>
      </c>
      <c r="F3696" s="1" t="s">
        <v>127</v>
      </c>
      <c r="G3696" s="1" t="s">
        <v>13809</v>
      </c>
      <c r="H3696" s="1" t="s">
        <v>13809</v>
      </c>
      <c r="J3696" s="2" t="s">
        <v>163</v>
      </c>
      <c r="K3696" s="2" t="s">
        <v>13809</v>
      </c>
      <c r="M3696" s="2" t="s">
        <v>163</v>
      </c>
      <c r="N3696" s="2" t="s">
        <v>13809</v>
      </c>
      <c r="O3696" s="2" t="s">
        <v>110</v>
      </c>
      <c r="P3696" s="2" t="s">
        <v>111</v>
      </c>
      <c r="S3696" s="2" t="s">
        <v>112</v>
      </c>
      <c r="T3696" s="2" t="s">
        <v>111</v>
      </c>
      <c r="U3696" s="2" t="b">
        <f t="shared" si="1945"/>
        <v>1</v>
      </c>
      <c r="V3696" s="2" t="s">
        <v>113</v>
      </c>
      <c r="W3696" s="1" t="s">
        <v>112</v>
      </c>
      <c r="X3696" s="1" t="s">
        <v>138</v>
      </c>
      <c r="Y3696" s="2" t="s">
        <v>112</v>
      </c>
      <c r="Z3696" s="2" t="s">
        <v>111</v>
      </c>
      <c r="AA3696" s="2" t="s">
        <v>111</v>
      </c>
      <c r="AB3696" s="2">
        <v>0</v>
      </c>
      <c r="AC3696" s="1" t="s">
        <v>111</v>
      </c>
      <c r="AF3696" s="1" t="s">
        <v>111</v>
      </c>
      <c r="AH3696" s="1" t="s">
        <v>193</v>
      </c>
      <c r="AI3696" s="1" t="s">
        <v>13318</v>
      </c>
      <c r="AJ3696" s="1" t="s">
        <v>418</v>
      </c>
      <c r="AK3696" s="1" t="s">
        <v>194</v>
      </c>
      <c r="AN3696" s="1" t="s">
        <v>13319</v>
      </c>
      <c r="AO3696" s="1" t="s">
        <v>166</v>
      </c>
      <c r="AS3696" s="1" t="s">
        <v>190</v>
      </c>
      <c r="AU3696" s="1" t="s">
        <v>197</v>
      </c>
      <c r="AZ3696" s="1" t="s">
        <v>120</v>
      </c>
      <c r="BA3696" s="1" t="s">
        <v>13320</v>
      </c>
      <c r="BG3696" s="1" t="s">
        <v>13321</v>
      </c>
      <c r="BH3696" s="1" t="s">
        <v>13322</v>
      </c>
      <c r="BJ3696" s="1" t="s">
        <v>112</v>
      </c>
      <c r="BK3696" s="1" t="s">
        <v>112</v>
      </c>
      <c r="BL3696" s="1" t="s">
        <v>161</v>
      </c>
      <c r="BM3696" s="1" t="s">
        <v>13323</v>
      </c>
      <c r="BQ3696" s="1" t="s">
        <v>121</v>
      </c>
      <c r="BR3696" s="1" t="s">
        <v>122</v>
      </c>
      <c r="BS3696" s="1" t="s">
        <v>112</v>
      </c>
      <c r="BU3696" s="34" t="s">
        <v>14093</v>
      </c>
      <c r="BV3696" s="9">
        <v>44918</v>
      </c>
      <c r="BW3696" s="34" t="s">
        <v>13324</v>
      </c>
      <c r="BY3696" s="2" t="s">
        <v>174</v>
      </c>
      <c r="BZ3696" s="2" t="s">
        <v>124</v>
      </c>
      <c r="CA3696" s="2">
        <v>5</v>
      </c>
      <c r="CB3696" s="1" t="s">
        <v>279</v>
      </c>
      <c r="CC3696" s="2" t="s">
        <v>113</v>
      </c>
      <c r="CD3696" s="1" t="b">
        <f t="shared" si="1946"/>
        <v>0</v>
      </c>
      <c r="CE3696" s="1" t="b">
        <f t="shared" si="1947"/>
        <v>0</v>
      </c>
      <c r="CF3696" s="1" t="b">
        <f t="shared" si="1928"/>
        <v>0</v>
      </c>
      <c r="CG3696" s="1" t="b">
        <f t="shared" si="1929"/>
        <v>0</v>
      </c>
      <c r="CH3696" s="1" t="b">
        <f t="shared" si="1930"/>
        <v>0</v>
      </c>
      <c r="CI3696" s="1" t="b">
        <f t="shared" si="1931"/>
        <v>0</v>
      </c>
      <c r="CJ3696" s="1" t="b">
        <f t="shared" si="1932"/>
        <v>0</v>
      </c>
      <c r="CK3696" s="1" t="b">
        <f t="shared" si="1933"/>
        <v>0</v>
      </c>
      <c r="CL3696" s="1" t="b">
        <f t="shared" si="1934"/>
        <v>0</v>
      </c>
      <c r="CM3696" s="1" t="b">
        <f t="shared" si="1935"/>
        <v>0</v>
      </c>
      <c r="CN3696" s="1" t="b">
        <f t="shared" si="1936"/>
        <v>1</v>
      </c>
      <c r="CO3696" s="2" t="b">
        <f t="shared" si="1937"/>
        <v>1</v>
      </c>
      <c r="CP3696" s="2" t="b">
        <f t="shared" si="1938"/>
        <v>1</v>
      </c>
      <c r="CQ3696" s="2" t="b">
        <f t="shared" si="1939"/>
        <v>0</v>
      </c>
      <c r="CR3696" s="6" t="str">
        <f t="shared" si="1940"/>
        <v>Male</v>
      </c>
      <c r="CS3696" s="7">
        <f t="shared" si="1941"/>
        <v>0</v>
      </c>
      <c r="CT3696" s="7">
        <f t="shared" si="1942"/>
        <v>0</v>
      </c>
      <c r="CU3696" s="7">
        <f t="shared" si="1943"/>
        <v>0</v>
      </c>
      <c r="CV3696" s="7">
        <f t="shared" si="1944"/>
        <v>0</v>
      </c>
    </row>
    <row r="3697" spans="2:100" ht="217.5" x14ac:dyDescent="0.35">
      <c r="B3697" s="1" t="s">
        <v>13809</v>
      </c>
      <c r="C3697" s="9">
        <v>44870</v>
      </c>
      <c r="D3697" s="10" t="s">
        <v>13809</v>
      </c>
      <c r="E3697" s="1">
        <v>21</v>
      </c>
      <c r="F3697" s="1" t="s">
        <v>108</v>
      </c>
      <c r="G3697" s="1" t="s">
        <v>13809</v>
      </c>
      <c r="H3697" s="1" t="s">
        <v>13809</v>
      </c>
      <c r="I3697" s="9">
        <v>44799</v>
      </c>
      <c r="J3697" s="2" t="s">
        <v>109</v>
      </c>
      <c r="K3697" s="2" t="s">
        <v>13809</v>
      </c>
      <c r="L3697" s="9">
        <v>44834</v>
      </c>
      <c r="M3697" s="2" t="s">
        <v>109</v>
      </c>
      <c r="N3697" s="2" t="s">
        <v>13809</v>
      </c>
      <c r="O3697" s="2" t="s">
        <v>110</v>
      </c>
      <c r="P3697" s="2" t="s">
        <v>111</v>
      </c>
      <c r="S3697" s="2" t="s">
        <v>112</v>
      </c>
      <c r="T3697" s="2" t="s">
        <v>111</v>
      </c>
      <c r="U3697" s="2" t="b">
        <f t="shared" si="1945"/>
        <v>1</v>
      </c>
      <c r="V3697" s="2" t="s">
        <v>113</v>
      </c>
      <c r="Y3697" s="2" t="s">
        <v>112</v>
      </c>
      <c r="Z3697" s="2" t="s">
        <v>112</v>
      </c>
      <c r="AA3697" s="2" t="s">
        <v>112</v>
      </c>
      <c r="AB3697" s="2">
        <v>0</v>
      </c>
      <c r="AC3697" s="1" t="s">
        <v>111</v>
      </c>
      <c r="AF3697" s="1" t="s">
        <v>111</v>
      </c>
      <c r="AJ3697" s="1" t="s">
        <v>115</v>
      </c>
      <c r="AK3697" s="1" t="s">
        <v>116</v>
      </c>
      <c r="AN3697" s="1" t="s">
        <v>13059</v>
      </c>
      <c r="AO3697" s="1" t="s">
        <v>117</v>
      </c>
      <c r="AZ3697" s="1" t="s">
        <v>222</v>
      </c>
      <c r="BC3697" s="1" t="s">
        <v>13060</v>
      </c>
      <c r="BW3697" s="34" t="s">
        <v>13061</v>
      </c>
      <c r="BY3697" s="2" t="s">
        <v>156</v>
      </c>
      <c r="BZ3697" s="2" t="s">
        <v>232</v>
      </c>
      <c r="CA3697" s="2">
        <v>1</v>
      </c>
      <c r="CB3697" s="1" t="s">
        <v>207</v>
      </c>
      <c r="CC3697" s="2" t="s">
        <v>126</v>
      </c>
      <c r="CD3697" s="1" t="b">
        <f t="shared" si="1946"/>
        <v>1</v>
      </c>
      <c r="CE3697" s="1" t="b">
        <f t="shared" si="1947"/>
        <v>0</v>
      </c>
      <c r="CF3697" s="1" t="b">
        <f t="shared" si="1928"/>
        <v>0</v>
      </c>
      <c r="CG3697" s="1" t="b">
        <f t="shared" si="1929"/>
        <v>0</v>
      </c>
      <c r="CH3697" s="1" t="b">
        <f t="shared" si="1930"/>
        <v>0</v>
      </c>
      <c r="CI3697" s="1" t="b">
        <f t="shared" si="1931"/>
        <v>1</v>
      </c>
      <c r="CJ3697" s="1" t="b">
        <f t="shared" si="1932"/>
        <v>0</v>
      </c>
      <c r="CK3697" s="1" t="b">
        <f t="shared" si="1933"/>
        <v>0</v>
      </c>
      <c r="CL3697" s="1" t="b">
        <f t="shared" si="1934"/>
        <v>0</v>
      </c>
      <c r="CM3697" s="1" t="b">
        <f t="shared" si="1935"/>
        <v>0</v>
      </c>
      <c r="CN3697" s="1" t="b">
        <f t="shared" si="1936"/>
        <v>0</v>
      </c>
      <c r="CO3697" s="2" t="b">
        <f t="shared" si="1937"/>
        <v>1</v>
      </c>
      <c r="CP3697" s="2" t="b">
        <f t="shared" si="1938"/>
        <v>1</v>
      </c>
      <c r="CQ3697" s="2" t="b">
        <f t="shared" si="1939"/>
        <v>0</v>
      </c>
      <c r="CR3697" s="6" t="str">
        <f t="shared" si="1940"/>
        <v>Female</v>
      </c>
      <c r="CS3697" s="7">
        <f t="shared" si="1941"/>
        <v>1</v>
      </c>
      <c r="CT3697" s="7">
        <f t="shared" si="1942"/>
        <v>0</v>
      </c>
      <c r="CU3697" s="7">
        <f t="shared" si="1943"/>
        <v>0</v>
      </c>
      <c r="CV3697" s="7">
        <f t="shared" si="1944"/>
        <v>1</v>
      </c>
    </row>
    <row r="3698" spans="2:100" ht="261" x14ac:dyDescent="0.35">
      <c r="B3698" s="1" t="s">
        <v>13809</v>
      </c>
      <c r="C3698" s="9">
        <v>44869</v>
      </c>
      <c r="D3698" s="10" t="s">
        <v>13809</v>
      </c>
      <c r="E3698" s="1">
        <v>56</v>
      </c>
      <c r="F3698" s="1" t="s">
        <v>108</v>
      </c>
      <c r="G3698" s="1" t="s">
        <v>13809</v>
      </c>
      <c r="H3698" s="1" t="s">
        <v>13809</v>
      </c>
      <c r="K3698" s="2" t="s">
        <v>13809</v>
      </c>
      <c r="N3698" s="2" t="s">
        <v>13809</v>
      </c>
      <c r="O3698" s="2" t="s">
        <v>110</v>
      </c>
      <c r="P3698" s="2" t="s">
        <v>111</v>
      </c>
      <c r="S3698" s="2" t="s">
        <v>112</v>
      </c>
      <c r="T3698" s="2" t="s">
        <v>111</v>
      </c>
      <c r="U3698" s="2" t="b">
        <f t="shared" si="1945"/>
        <v>1</v>
      </c>
      <c r="V3698" s="2" t="s">
        <v>126</v>
      </c>
      <c r="W3698" s="1" t="s">
        <v>111</v>
      </c>
      <c r="Y3698" s="2" t="s">
        <v>112</v>
      </c>
      <c r="AC3698" s="1" t="s">
        <v>112</v>
      </c>
      <c r="AD3698" s="1" t="s">
        <v>192</v>
      </c>
      <c r="AE3698" s="1" t="s">
        <v>13169</v>
      </c>
      <c r="AF3698" s="1" t="s">
        <v>111</v>
      </c>
      <c r="AJ3698" s="1" t="s">
        <v>115</v>
      </c>
      <c r="AK3698" s="1" t="s">
        <v>116</v>
      </c>
      <c r="AN3698" s="1" t="s">
        <v>13170</v>
      </c>
      <c r="AO3698" s="1" t="s">
        <v>166</v>
      </c>
      <c r="AS3698" s="1" t="s">
        <v>140</v>
      </c>
      <c r="AU3698" s="1" t="s">
        <v>238</v>
      </c>
      <c r="AX3698" s="12">
        <v>0.65</v>
      </c>
      <c r="AZ3698" s="1" t="s">
        <v>707</v>
      </c>
      <c r="BC3698" s="1" t="s">
        <v>13171</v>
      </c>
      <c r="BF3698" s="1" t="s">
        <v>13172</v>
      </c>
      <c r="BG3698" s="1" t="s">
        <v>13173</v>
      </c>
      <c r="BJ3698" s="1" t="s">
        <v>112</v>
      </c>
      <c r="BK3698" s="1" t="s">
        <v>112</v>
      </c>
      <c r="BL3698" s="1" t="s">
        <v>13174</v>
      </c>
      <c r="BQ3698" s="1" t="s">
        <v>2182</v>
      </c>
      <c r="BU3698" s="34" t="s">
        <v>13175</v>
      </c>
      <c r="BV3698" s="9">
        <v>44897</v>
      </c>
      <c r="BW3698" s="34" t="s">
        <v>15368</v>
      </c>
      <c r="BY3698" s="2" t="s">
        <v>153</v>
      </c>
      <c r="BZ3698" s="2" t="s">
        <v>124</v>
      </c>
      <c r="CB3698" s="1" t="s">
        <v>649</v>
      </c>
      <c r="CD3698" s="1" t="b">
        <f t="shared" si="1946"/>
        <v>0</v>
      </c>
      <c r="CE3698" s="1" t="b">
        <f t="shared" si="1947"/>
        <v>0</v>
      </c>
      <c r="CF3698" s="1" t="b">
        <f t="shared" si="1928"/>
        <v>0</v>
      </c>
      <c r="CG3698" s="1" t="b">
        <f t="shared" si="1929"/>
        <v>0</v>
      </c>
      <c r="CH3698" s="1" t="b">
        <f t="shared" si="1930"/>
        <v>0</v>
      </c>
      <c r="CI3698" s="1" t="b">
        <f t="shared" si="1931"/>
        <v>0</v>
      </c>
      <c r="CJ3698" s="1" t="b">
        <f t="shared" si="1932"/>
        <v>0</v>
      </c>
      <c r="CK3698" s="1" t="b">
        <f t="shared" si="1933"/>
        <v>0</v>
      </c>
      <c r="CL3698" s="1" t="b">
        <f t="shared" si="1934"/>
        <v>0</v>
      </c>
      <c r="CM3698" s="1" t="b">
        <f t="shared" si="1935"/>
        <v>1</v>
      </c>
      <c r="CN3698" s="1" t="b">
        <f t="shared" si="1936"/>
        <v>0</v>
      </c>
      <c r="CO3698" s="2" t="b">
        <f t="shared" si="1937"/>
        <v>0</v>
      </c>
      <c r="CP3698" s="2" t="b">
        <f t="shared" si="1938"/>
        <v>0</v>
      </c>
      <c r="CQ3698" s="2" t="b">
        <f t="shared" si="1939"/>
        <v>0</v>
      </c>
      <c r="CR3698" s="6" t="str">
        <f t="shared" si="1940"/>
        <v>Female</v>
      </c>
      <c r="CS3698" s="7">
        <f t="shared" si="1941"/>
        <v>0</v>
      </c>
      <c r="CT3698" s="7">
        <f t="shared" si="1942"/>
        <v>0</v>
      </c>
      <c r="CU3698" s="7">
        <f t="shared" si="1943"/>
        <v>0</v>
      </c>
      <c r="CV3698" s="7">
        <f t="shared" si="1944"/>
        <v>0</v>
      </c>
    </row>
    <row r="3699" spans="2:100" ht="203" x14ac:dyDescent="0.35">
      <c r="B3699" s="1" t="s">
        <v>13809</v>
      </c>
      <c r="C3699" s="9">
        <v>44873</v>
      </c>
      <c r="D3699" s="10" t="s">
        <v>13809</v>
      </c>
      <c r="E3699" s="1">
        <v>41</v>
      </c>
      <c r="F3699" s="1" t="s">
        <v>127</v>
      </c>
      <c r="G3699" s="1" t="s">
        <v>13809</v>
      </c>
      <c r="H3699" s="1" t="s">
        <v>13809</v>
      </c>
      <c r="I3699" s="2" t="s">
        <v>183</v>
      </c>
      <c r="J3699" s="2" t="s">
        <v>109</v>
      </c>
      <c r="K3699" s="2" t="s">
        <v>13809</v>
      </c>
      <c r="L3699" s="2" t="s">
        <v>183</v>
      </c>
      <c r="M3699" s="2" t="s">
        <v>109</v>
      </c>
      <c r="N3699" s="2" t="s">
        <v>13809</v>
      </c>
      <c r="O3699" s="2" t="s">
        <v>110</v>
      </c>
      <c r="P3699" s="2" t="s">
        <v>111</v>
      </c>
      <c r="S3699" s="2" t="s">
        <v>112</v>
      </c>
      <c r="T3699" s="2" t="s">
        <v>111</v>
      </c>
      <c r="U3699" s="2" t="b">
        <f t="shared" si="1945"/>
        <v>1</v>
      </c>
      <c r="V3699" s="2" t="s">
        <v>126</v>
      </c>
      <c r="W3699" s="1" t="s">
        <v>112</v>
      </c>
      <c r="X3699" s="1" t="s">
        <v>138</v>
      </c>
      <c r="Y3699" s="2" t="s">
        <v>111</v>
      </c>
      <c r="AF3699" s="1" t="s">
        <v>111</v>
      </c>
      <c r="AH3699" s="1" t="s">
        <v>193</v>
      </c>
      <c r="AI3699" s="1" t="s">
        <v>13325</v>
      </c>
      <c r="AJ3699" s="1" t="s">
        <v>115</v>
      </c>
      <c r="AK3699" s="1" t="s">
        <v>215</v>
      </c>
      <c r="AO3699" s="1" t="s">
        <v>166</v>
      </c>
      <c r="AS3699" s="1" t="s">
        <v>118</v>
      </c>
      <c r="AU3699" s="1" t="s">
        <v>132</v>
      </c>
      <c r="AZ3699" s="1" t="s">
        <v>205</v>
      </c>
      <c r="BA3699" s="1">
        <v>0</v>
      </c>
      <c r="BD3699" s="1" t="s">
        <v>13326</v>
      </c>
      <c r="BE3699" s="1" t="s">
        <v>13327</v>
      </c>
      <c r="BJ3699" s="1" t="s">
        <v>111</v>
      </c>
      <c r="BN3699" s="1" t="s">
        <v>112</v>
      </c>
      <c r="BO3699" s="1" t="s">
        <v>1285</v>
      </c>
      <c r="BP3699" s="1" t="s">
        <v>13328</v>
      </c>
      <c r="BQ3699" s="1" t="s">
        <v>121</v>
      </c>
      <c r="BR3699" s="1" t="s">
        <v>122</v>
      </c>
      <c r="BS3699" s="1" t="s">
        <v>112</v>
      </c>
      <c r="BU3699" s="34" t="s">
        <v>13329</v>
      </c>
      <c r="BV3699" s="9">
        <v>44918</v>
      </c>
      <c r="BW3699" s="34" t="s">
        <v>13330</v>
      </c>
      <c r="BY3699" s="2" t="s">
        <v>153</v>
      </c>
      <c r="BZ3699" s="2" t="s">
        <v>124</v>
      </c>
      <c r="CB3699" s="1" t="s">
        <v>149</v>
      </c>
      <c r="CD3699" s="1" t="b">
        <f t="shared" si="1946"/>
        <v>0</v>
      </c>
      <c r="CE3699" s="1" t="b">
        <f t="shared" si="1947"/>
        <v>0</v>
      </c>
      <c r="CF3699" s="1" t="b">
        <f t="shared" si="1928"/>
        <v>0</v>
      </c>
      <c r="CG3699" s="1" t="b">
        <f t="shared" si="1929"/>
        <v>0</v>
      </c>
      <c r="CH3699" s="1" t="b">
        <f t="shared" si="1930"/>
        <v>0</v>
      </c>
      <c r="CI3699" s="1" t="b">
        <f t="shared" si="1931"/>
        <v>0</v>
      </c>
      <c r="CJ3699" s="1" t="b">
        <f t="shared" si="1932"/>
        <v>0</v>
      </c>
      <c r="CK3699" s="1" t="b">
        <f t="shared" si="1933"/>
        <v>0</v>
      </c>
      <c r="CL3699" s="1" t="b">
        <f t="shared" si="1934"/>
        <v>1</v>
      </c>
      <c r="CM3699" s="1" t="b">
        <f t="shared" si="1935"/>
        <v>0</v>
      </c>
      <c r="CN3699" s="1" t="b">
        <f t="shared" si="1936"/>
        <v>0</v>
      </c>
      <c r="CO3699" s="2" t="b">
        <f t="shared" si="1937"/>
        <v>0</v>
      </c>
      <c r="CP3699" s="2" t="b">
        <f t="shared" si="1938"/>
        <v>0</v>
      </c>
      <c r="CQ3699" s="2" t="b">
        <f t="shared" si="1939"/>
        <v>0</v>
      </c>
      <c r="CR3699" s="6" t="str">
        <f t="shared" si="1940"/>
        <v>Male</v>
      </c>
      <c r="CS3699" s="7">
        <f t="shared" si="1941"/>
        <v>1</v>
      </c>
      <c r="CT3699" s="7">
        <f t="shared" si="1942"/>
        <v>0</v>
      </c>
      <c r="CU3699" s="7">
        <f t="shared" si="1943"/>
        <v>0</v>
      </c>
      <c r="CV3699" s="7">
        <f t="shared" si="1944"/>
        <v>1</v>
      </c>
    </row>
    <row r="3700" spans="2:100" ht="87" x14ac:dyDescent="0.35">
      <c r="B3700" s="1" t="s">
        <v>13809</v>
      </c>
      <c r="C3700" s="9">
        <v>44873</v>
      </c>
      <c r="D3700" s="10" t="s">
        <v>13809</v>
      </c>
      <c r="E3700" s="1">
        <v>44</v>
      </c>
      <c r="F3700" s="1" t="s">
        <v>127</v>
      </c>
      <c r="G3700" s="1" t="s">
        <v>13809</v>
      </c>
      <c r="H3700" s="1" t="s">
        <v>13809</v>
      </c>
      <c r="I3700" s="9">
        <v>44472</v>
      </c>
      <c r="J3700" s="2" t="s">
        <v>128</v>
      </c>
      <c r="K3700" s="2" t="s">
        <v>13809</v>
      </c>
      <c r="N3700" s="2" t="s">
        <v>13809</v>
      </c>
      <c r="O3700" s="2" t="s">
        <v>110</v>
      </c>
      <c r="P3700" s="2" t="s">
        <v>111</v>
      </c>
      <c r="S3700" s="2" t="s">
        <v>112</v>
      </c>
      <c r="T3700" s="2" t="s">
        <v>111</v>
      </c>
      <c r="U3700" s="2" t="b">
        <f t="shared" si="1945"/>
        <v>1</v>
      </c>
      <c r="V3700" s="2" t="s">
        <v>126</v>
      </c>
      <c r="W3700" s="1" t="s">
        <v>111</v>
      </c>
      <c r="Y3700" s="2" t="s">
        <v>111</v>
      </c>
      <c r="AF3700" s="1" t="s">
        <v>111</v>
      </c>
      <c r="AJ3700" s="1" t="s">
        <v>115</v>
      </c>
      <c r="AK3700" s="1" t="s">
        <v>144</v>
      </c>
      <c r="AO3700" s="1" t="s">
        <v>171</v>
      </c>
      <c r="AU3700" s="1" t="s">
        <v>243</v>
      </c>
      <c r="BJ3700" s="1" t="s">
        <v>111</v>
      </c>
      <c r="BN3700" s="1" t="s">
        <v>112</v>
      </c>
      <c r="BO3700" s="1" t="s">
        <v>148</v>
      </c>
      <c r="BP3700" s="1" t="s">
        <v>13209</v>
      </c>
      <c r="BU3700" s="34" t="s">
        <v>13210</v>
      </c>
      <c r="BV3700" s="9">
        <v>44910</v>
      </c>
      <c r="BW3700" s="34" t="s">
        <v>13211</v>
      </c>
      <c r="BY3700" s="2" t="s">
        <v>156</v>
      </c>
      <c r="BZ3700" s="2" t="s">
        <v>162</v>
      </c>
      <c r="CA3700" s="2">
        <v>2</v>
      </c>
      <c r="CB3700" s="1" t="s">
        <v>319</v>
      </c>
      <c r="CD3700" s="1" t="b">
        <f t="shared" si="1946"/>
        <v>0</v>
      </c>
      <c r="CE3700" s="1" t="b">
        <f t="shared" si="1947"/>
        <v>0</v>
      </c>
      <c r="CF3700" s="1" t="b">
        <f t="shared" si="1928"/>
        <v>0</v>
      </c>
      <c r="CG3700" s="1" t="b">
        <f t="shared" si="1929"/>
        <v>0</v>
      </c>
      <c r="CH3700" s="1" t="b">
        <f t="shared" si="1930"/>
        <v>0</v>
      </c>
      <c r="CI3700" s="1" t="b">
        <f t="shared" si="1931"/>
        <v>0</v>
      </c>
      <c r="CJ3700" s="1" t="b">
        <f t="shared" si="1932"/>
        <v>0</v>
      </c>
      <c r="CK3700" s="1" t="b">
        <f t="shared" si="1933"/>
        <v>0</v>
      </c>
      <c r="CL3700" s="1" t="b">
        <f t="shared" si="1934"/>
        <v>1</v>
      </c>
      <c r="CM3700" s="1" t="b">
        <f t="shared" si="1935"/>
        <v>0</v>
      </c>
      <c r="CN3700" s="1" t="b">
        <f t="shared" si="1936"/>
        <v>0</v>
      </c>
      <c r="CO3700" s="2" t="b">
        <f t="shared" si="1937"/>
        <v>0</v>
      </c>
      <c r="CP3700" s="2" t="b">
        <f t="shared" si="1938"/>
        <v>0</v>
      </c>
      <c r="CQ3700" s="2" t="b">
        <f t="shared" si="1939"/>
        <v>0</v>
      </c>
      <c r="CR3700" s="6" t="str">
        <f t="shared" si="1940"/>
        <v>Male</v>
      </c>
      <c r="CS3700" s="7">
        <f t="shared" si="1941"/>
        <v>0</v>
      </c>
      <c r="CT3700" s="7">
        <f t="shared" si="1942"/>
        <v>1</v>
      </c>
      <c r="CU3700" s="7">
        <f t="shared" si="1943"/>
        <v>0</v>
      </c>
      <c r="CV3700" s="7">
        <f t="shared" si="1944"/>
        <v>0</v>
      </c>
    </row>
    <row r="3701" spans="2:100" ht="159.5" x14ac:dyDescent="0.35">
      <c r="B3701" s="1" t="s">
        <v>13809</v>
      </c>
      <c r="C3701" s="9">
        <v>44875</v>
      </c>
      <c r="D3701" s="10" t="s">
        <v>13809</v>
      </c>
      <c r="E3701" s="1">
        <v>59</v>
      </c>
      <c r="F3701" s="1" t="s">
        <v>108</v>
      </c>
      <c r="G3701" s="1" t="s">
        <v>13809</v>
      </c>
      <c r="H3701" s="1" t="s">
        <v>13809</v>
      </c>
      <c r="I3701" s="9">
        <v>44257</v>
      </c>
      <c r="J3701" s="2" t="s">
        <v>128</v>
      </c>
      <c r="K3701" s="2" t="s">
        <v>13809</v>
      </c>
      <c r="L3701" s="9">
        <v>44285</v>
      </c>
      <c r="M3701" s="2" t="s">
        <v>128</v>
      </c>
      <c r="N3701" s="2" t="s">
        <v>13809</v>
      </c>
      <c r="O3701" s="2" t="s">
        <v>110</v>
      </c>
      <c r="P3701" s="2" t="s">
        <v>111</v>
      </c>
      <c r="S3701" s="2" t="s">
        <v>112</v>
      </c>
      <c r="T3701" s="2" t="s">
        <v>111</v>
      </c>
      <c r="U3701" s="2" t="b">
        <f t="shared" si="1945"/>
        <v>1</v>
      </c>
      <c r="V3701" s="2" t="s">
        <v>126</v>
      </c>
      <c r="W3701" s="1" t="s">
        <v>111</v>
      </c>
      <c r="Y3701" s="2" t="s">
        <v>111</v>
      </c>
      <c r="AF3701" s="1" t="s">
        <v>111</v>
      </c>
      <c r="AH3701" s="1" t="s">
        <v>193</v>
      </c>
      <c r="AI3701" s="1" t="s">
        <v>11007</v>
      </c>
      <c r="AK3701" s="1" t="s">
        <v>194</v>
      </c>
      <c r="AN3701" s="1" t="s">
        <v>13331</v>
      </c>
      <c r="AO3701" s="1" t="s">
        <v>166</v>
      </c>
      <c r="AS3701" s="1" t="s">
        <v>706</v>
      </c>
      <c r="AZ3701" s="1" t="s">
        <v>155</v>
      </c>
      <c r="BA3701" s="1" t="s">
        <v>13332</v>
      </c>
      <c r="BJ3701" s="1" t="s">
        <v>112</v>
      </c>
      <c r="BK3701" s="1" t="s">
        <v>111</v>
      </c>
      <c r="BQ3701" s="1" t="s">
        <v>121</v>
      </c>
      <c r="BR3701" s="1" t="s">
        <v>122</v>
      </c>
      <c r="BS3701" s="1" t="s">
        <v>112</v>
      </c>
      <c r="BU3701" s="34" t="s">
        <v>14094</v>
      </c>
      <c r="BV3701" s="9">
        <v>44919</v>
      </c>
      <c r="BW3701" s="34" t="s">
        <v>13333</v>
      </c>
      <c r="BY3701" s="2" t="s">
        <v>153</v>
      </c>
      <c r="BZ3701" s="2" t="s">
        <v>124</v>
      </c>
      <c r="CB3701" s="1" t="s">
        <v>330</v>
      </c>
      <c r="CD3701" s="1" t="b">
        <f t="shared" si="1946"/>
        <v>0</v>
      </c>
      <c r="CE3701" s="1" t="b">
        <f t="shared" si="1947"/>
        <v>0</v>
      </c>
      <c r="CF3701" s="1" t="b">
        <f t="shared" si="1928"/>
        <v>0</v>
      </c>
      <c r="CG3701" s="1" t="b">
        <f t="shared" si="1929"/>
        <v>0</v>
      </c>
      <c r="CH3701" s="1" t="b">
        <f t="shared" si="1930"/>
        <v>0</v>
      </c>
      <c r="CI3701" s="1" t="b">
        <f t="shared" si="1931"/>
        <v>0</v>
      </c>
      <c r="CJ3701" s="1" t="b">
        <f t="shared" si="1932"/>
        <v>0</v>
      </c>
      <c r="CK3701" s="1" t="b">
        <f t="shared" si="1933"/>
        <v>0</v>
      </c>
      <c r="CL3701" s="1" t="b">
        <f t="shared" si="1934"/>
        <v>0</v>
      </c>
      <c r="CM3701" s="1" t="b">
        <f t="shared" si="1935"/>
        <v>1</v>
      </c>
      <c r="CN3701" s="1" t="b">
        <f t="shared" si="1936"/>
        <v>0</v>
      </c>
      <c r="CO3701" s="2" t="b">
        <f t="shared" si="1937"/>
        <v>0</v>
      </c>
      <c r="CP3701" s="2" t="b">
        <f t="shared" si="1938"/>
        <v>0</v>
      </c>
      <c r="CQ3701" s="2" t="b">
        <f t="shared" si="1939"/>
        <v>0</v>
      </c>
      <c r="CR3701" s="6" t="str">
        <f t="shared" si="1940"/>
        <v>Female</v>
      </c>
      <c r="CS3701" s="7">
        <f t="shared" si="1941"/>
        <v>0</v>
      </c>
      <c r="CT3701" s="7">
        <f t="shared" si="1942"/>
        <v>1</v>
      </c>
      <c r="CU3701" s="7">
        <f t="shared" si="1943"/>
        <v>0</v>
      </c>
      <c r="CV3701" s="7">
        <f t="shared" si="1944"/>
        <v>0</v>
      </c>
    </row>
    <row r="3702" spans="2:100" ht="261" x14ac:dyDescent="0.35">
      <c r="B3702" s="1" t="s">
        <v>13809</v>
      </c>
      <c r="C3702" s="9">
        <v>44875</v>
      </c>
      <c r="D3702" s="10" t="s">
        <v>13809</v>
      </c>
      <c r="E3702" s="1">
        <v>18</v>
      </c>
      <c r="F3702" s="1" t="s">
        <v>127</v>
      </c>
      <c r="G3702" s="1" t="s">
        <v>13809</v>
      </c>
      <c r="H3702" s="1" t="s">
        <v>13809</v>
      </c>
      <c r="I3702" s="2" t="s">
        <v>183</v>
      </c>
      <c r="J3702" s="2" t="s">
        <v>163</v>
      </c>
      <c r="K3702" s="2" t="s">
        <v>13809</v>
      </c>
      <c r="L3702" s="2" t="s">
        <v>183</v>
      </c>
      <c r="M3702" s="2" t="s">
        <v>163</v>
      </c>
      <c r="N3702" s="2" t="s">
        <v>13809</v>
      </c>
      <c r="O3702" s="2" t="s">
        <v>110</v>
      </c>
      <c r="P3702" s="2" t="s">
        <v>111</v>
      </c>
      <c r="S3702" s="2" t="s">
        <v>112</v>
      </c>
      <c r="T3702" s="2" t="s">
        <v>111</v>
      </c>
      <c r="U3702" s="2" t="b">
        <f t="shared" si="1945"/>
        <v>1</v>
      </c>
      <c r="V3702" s="2" t="s">
        <v>113</v>
      </c>
      <c r="W3702" s="1" t="s">
        <v>111</v>
      </c>
      <c r="Y3702" s="2" t="s">
        <v>112</v>
      </c>
      <c r="Z3702" s="2" t="s">
        <v>111</v>
      </c>
      <c r="AA3702" s="2" t="s">
        <v>111</v>
      </c>
      <c r="AB3702" s="2">
        <v>1</v>
      </c>
      <c r="AC3702" s="1" t="s">
        <v>111</v>
      </c>
      <c r="AF3702" s="1" t="s">
        <v>111</v>
      </c>
      <c r="AK3702" s="1" t="s">
        <v>201</v>
      </c>
      <c r="AN3702" s="1" t="s">
        <v>8672</v>
      </c>
      <c r="AO3702" s="1" t="s">
        <v>2598</v>
      </c>
      <c r="AS3702" s="1" t="s">
        <v>118</v>
      </c>
      <c r="AZ3702" s="1" t="s">
        <v>155</v>
      </c>
      <c r="BA3702" s="1" t="s">
        <v>13417</v>
      </c>
      <c r="BJ3702" s="1" t="s">
        <v>112</v>
      </c>
      <c r="BK3702" s="1" t="s">
        <v>112</v>
      </c>
      <c r="BL3702" s="1" t="s">
        <v>2055</v>
      </c>
      <c r="BM3702" s="1" t="s">
        <v>13418</v>
      </c>
      <c r="BQ3702" s="1" t="s">
        <v>121</v>
      </c>
      <c r="BR3702" s="1" t="s">
        <v>122</v>
      </c>
      <c r="BS3702" s="1" t="s">
        <v>111</v>
      </c>
      <c r="BT3702" s="34" t="s">
        <v>13419</v>
      </c>
      <c r="BU3702" s="34" t="s">
        <v>13420</v>
      </c>
      <c r="BV3702" s="9">
        <v>44875</v>
      </c>
      <c r="BW3702" s="34" t="s">
        <v>15369</v>
      </c>
      <c r="BY3702" s="2" t="s">
        <v>123</v>
      </c>
      <c r="BZ3702" s="2" t="s">
        <v>124</v>
      </c>
      <c r="CA3702" s="2">
        <v>3</v>
      </c>
      <c r="CB3702" s="1" t="s">
        <v>13421</v>
      </c>
      <c r="CC3702" s="2" t="s">
        <v>126</v>
      </c>
      <c r="CD3702" s="1" t="b">
        <f t="shared" si="1946"/>
        <v>1</v>
      </c>
      <c r="CE3702" s="1" t="b">
        <f t="shared" si="1947"/>
        <v>0</v>
      </c>
      <c r="CF3702" s="1" t="b">
        <f t="shared" si="1928"/>
        <v>0</v>
      </c>
      <c r="CG3702" s="1" t="b">
        <f t="shared" si="1929"/>
        <v>0</v>
      </c>
      <c r="CH3702" s="1" t="b">
        <f t="shared" si="1930"/>
        <v>0</v>
      </c>
      <c r="CI3702" s="1" t="b">
        <f t="shared" si="1931"/>
        <v>1</v>
      </c>
      <c r="CJ3702" s="1" t="b">
        <f t="shared" si="1932"/>
        <v>0</v>
      </c>
      <c r="CK3702" s="1" t="b">
        <f t="shared" si="1933"/>
        <v>0</v>
      </c>
      <c r="CL3702" s="1" t="b">
        <f t="shared" si="1934"/>
        <v>0</v>
      </c>
      <c r="CM3702" s="1" t="b">
        <f t="shared" si="1935"/>
        <v>0</v>
      </c>
      <c r="CN3702" s="1" t="b">
        <f t="shared" si="1936"/>
        <v>0</v>
      </c>
      <c r="CO3702" s="2" t="b">
        <f t="shared" si="1937"/>
        <v>1</v>
      </c>
      <c r="CP3702" s="2" t="b">
        <f t="shared" si="1938"/>
        <v>1</v>
      </c>
      <c r="CQ3702" s="2" t="b">
        <f t="shared" si="1939"/>
        <v>0</v>
      </c>
      <c r="CR3702" s="6" t="str">
        <f t="shared" si="1940"/>
        <v>Male</v>
      </c>
      <c r="CS3702" s="7">
        <f t="shared" si="1941"/>
        <v>0</v>
      </c>
      <c r="CT3702" s="7">
        <f t="shared" si="1942"/>
        <v>0</v>
      </c>
      <c r="CU3702" s="7">
        <f t="shared" si="1943"/>
        <v>0</v>
      </c>
      <c r="CV3702" s="7">
        <f t="shared" si="1944"/>
        <v>0</v>
      </c>
    </row>
    <row r="3703" spans="2:100" ht="145" x14ac:dyDescent="0.35">
      <c r="B3703" s="1" t="s">
        <v>13809</v>
      </c>
      <c r="C3703" s="9">
        <v>44875</v>
      </c>
      <c r="D3703" s="10" t="s">
        <v>13809</v>
      </c>
      <c r="E3703" s="1">
        <v>22</v>
      </c>
      <c r="F3703" s="1" t="s">
        <v>127</v>
      </c>
      <c r="G3703" s="1" t="s">
        <v>13809</v>
      </c>
      <c r="H3703" s="1" t="s">
        <v>13809</v>
      </c>
      <c r="I3703" s="9">
        <v>44373</v>
      </c>
      <c r="J3703" s="2" t="s">
        <v>409</v>
      </c>
      <c r="K3703" s="2" t="s">
        <v>13809</v>
      </c>
      <c r="N3703" s="2" t="s">
        <v>13809</v>
      </c>
      <c r="O3703" s="2" t="s">
        <v>110</v>
      </c>
      <c r="P3703" s="2" t="s">
        <v>111</v>
      </c>
      <c r="S3703" s="2" t="s">
        <v>112</v>
      </c>
      <c r="T3703" s="2" t="s">
        <v>111</v>
      </c>
      <c r="U3703" s="2" t="b">
        <f t="shared" si="1945"/>
        <v>1</v>
      </c>
      <c r="V3703" s="2" t="s">
        <v>113</v>
      </c>
      <c r="W3703" s="1" t="s">
        <v>111</v>
      </c>
      <c r="Y3703" s="2" t="s">
        <v>112</v>
      </c>
      <c r="Z3703" s="2" t="s">
        <v>112</v>
      </c>
      <c r="AB3703" s="2">
        <v>11</v>
      </c>
      <c r="AC3703" s="1" t="s">
        <v>112</v>
      </c>
      <c r="AD3703" s="1" t="s">
        <v>192</v>
      </c>
      <c r="AE3703" s="1" t="s">
        <v>13062</v>
      </c>
      <c r="AF3703" s="1" t="s">
        <v>111</v>
      </c>
      <c r="AJ3703" s="1" t="s">
        <v>115</v>
      </c>
      <c r="AK3703" s="1" t="s">
        <v>116</v>
      </c>
      <c r="AN3703" s="1" t="s">
        <v>2764</v>
      </c>
      <c r="AO3703" s="1" t="s">
        <v>195</v>
      </c>
      <c r="AS3703" s="1" t="s">
        <v>401</v>
      </c>
      <c r="AU3703" s="1" t="s">
        <v>238</v>
      </c>
      <c r="AX3703" s="1">
        <v>60</v>
      </c>
      <c r="AZ3703" s="1" t="s">
        <v>208</v>
      </c>
      <c r="BA3703" s="1" t="s">
        <v>13063</v>
      </c>
      <c r="BD3703" s="1" t="s">
        <v>13064</v>
      </c>
      <c r="BG3703" s="1" t="s">
        <v>13065</v>
      </c>
      <c r="BJ3703" s="1" t="s">
        <v>112</v>
      </c>
      <c r="BK3703" s="1" t="s">
        <v>111</v>
      </c>
      <c r="BQ3703" s="1" t="s">
        <v>121</v>
      </c>
      <c r="BR3703" s="1" t="s">
        <v>122</v>
      </c>
      <c r="BS3703" s="1" t="s">
        <v>111</v>
      </c>
      <c r="BT3703" s="34" t="s">
        <v>13066</v>
      </c>
      <c r="BU3703" s="34" t="s">
        <v>3332</v>
      </c>
      <c r="BV3703" s="9">
        <v>44895</v>
      </c>
      <c r="BW3703" s="34" t="s">
        <v>13067</v>
      </c>
      <c r="BY3703" s="2" t="s">
        <v>156</v>
      </c>
      <c r="BZ3703" s="2" t="s">
        <v>124</v>
      </c>
      <c r="CA3703" s="2">
        <v>1</v>
      </c>
      <c r="CB3703" s="1" t="s">
        <v>258</v>
      </c>
      <c r="CC3703" s="2" t="s">
        <v>126</v>
      </c>
      <c r="CD3703" s="1" t="b">
        <f t="shared" si="1946"/>
        <v>1</v>
      </c>
      <c r="CE3703" s="1" t="b">
        <f t="shared" si="1947"/>
        <v>0</v>
      </c>
      <c r="CF3703" s="1" t="b">
        <f t="shared" si="1928"/>
        <v>0</v>
      </c>
      <c r="CG3703" s="1" t="b">
        <f t="shared" si="1929"/>
        <v>0</v>
      </c>
      <c r="CH3703" s="1" t="b">
        <f t="shared" si="1930"/>
        <v>0</v>
      </c>
      <c r="CI3703" s="1" t="b">
        <f t="shared" si="1931"/>
        <v>1</v>
      </c>
      <c r="CJ3703" s="1" t="b">
        <f t="shared" si="1932"/>
        <v>0</v>
      </c>
      <c r="CK3703" s="1" t="b">
        <f t="shared" si="1933"/>
        <v>0</v>
      </c>
      <c r="CL3703" s="1" t="b">
        <f t="shared" si="1934"/>
        <v>0</v>
      </c>
      <c r="CM3703" s="1" t="b">
        <f t="shared" si="1935"/>
        <v>0</v>
      </c>
      <c r="CN3703" s="1" t="b">
        <f t="shared" si="1936"/>
        <v>0</v>
      </c>
      <c r="CO3703" s="2" t="b">
        <f t="shared" si="1937"/>
        <v>0</v>
      </c>
      <c r="CP3703" s="2" t="b">
        <f t="shared" si="1938"/>
        <v>0</v>
      </c>
      <c r="CQ3703" s="2" t="b">
        <f t="shared" si="1939"/>
        <v>1</v>
      </c>
      <c r="CR3703" s="6" t="str">
        <f t="shared" si="1940"/>
        <v>Male</v>
      </c>
      <c r="CS3703" s="7">
        <f t="shared" si="1941"/>
        <v>0</v>
      </c>
      <c r="CT3703" s="7">
        <f t="shared" si="1942"/>
        <v>0</v>
      </c>
      <c r="CU3703" s="7">
        <f t="shared" si="1943"/>
        <v>1</v>
      </c>
      <c r="CV3703" s="7">
        <f t="shared" si="1944"/>
        <v>0</v>
      </c>
    </row>
    <row r="3704" spans="2:100" ht="319" x14ac:dyDescent="0.35">
      <c r="B3704" s="1" t="s">
        <v>13809</v>
      </c>
      <c r="C3704" s="9">
        <v>44879</v>
      </c>
      <c r="D3704" s="10" t="s">
        <v>13809</v>
      </c>
      <c r="E3704" s="1">
        <v>12</v>
      </c>
      <c r="F3704" s="1" t="s">
        <v>127</v>
      </c>
      <c r="G3704" s="1" t="s">
        <v>13809</v>
      </c>
      <c r="H3704" s="1" t="s">
        <v>13809</v>
      </c>
      <c r="I3704" s="2" t="s">
        <v>183</v>
      </c>
      <c r="J3704" s="2" t="s">
        <v>163</v>
      </c>
      <c r="K3704" s="2" t="s">
        <v>13809</v>
      </c>
      <c r="L3704" s="9">
        <v>44364</v>
      </c>
      <c r="M3704" s="2" t="s">
        <v>109</v>
      </c>
      <c r="N3704" s="2" t="s">
        <v>13809</v>
      </c>
      <c r="O3704" s="2" t="s">
        <v>110</v>
      </c>
      <c r="P3704" s="2" t="s">
        <v>111</v>
      </c>
      <c r="S3704" s="2" t="s">
        <v>112</v>
      </c>
      <c r="T3704" s="2" t="s">
        <v>111</v>
      </c>
      <c r="U3704" s="2" t="b">
        <f t="shared" si="1945"/>
        <v>1</v>
      </c>
      <c r="V3704" s="2" t="s">
        <v>113</v>
      </c>
      <c r="W3704" s="1" t="s">
        <v>112</v>
      </c>
      <c r="X3704" s="1" t="s">
        <v>114</v>
      </c>
      <c r="Y3704" s="2" t="s">
        <v>111</v>
      </c>
      <c r="AF3704" s="1" t="s">
        <v>111</v>
      </c>
      <c r="AJ3704" s="1" t="s">
        <v>115</v>
      </c>
      <c r="AK3704" s="1" t="s">
        <v>201</v>
      </c>
      <c r="AN3704" s="1" t="s">
        <v>13068</v>
      </c>
      <c r="AO3704" s="1" t="s">
        <v>130</v>
      </c>
      <c r="AS3704" s="1" t="s">
        <v>13069</v>
      </c>
      <c r="AU3704" s="1" t="s">
        <v>360</v>
      </c>
      <c r="AZ3704" s="1" t="s">
        <v>310</v>
      </c>
      <c r="BA3704" s="1" t="s">
        <v>13070</v>
      </c>
      <c r="BE3704" s="1" t="s">
        <v>13071</v>
      </c>
      <c r="BG3704" s="1" t="s">
        <v>13072</v>
      </c>
      <c r="BJ3704" s="1" t="s">
        <v>112</v>
      </c>
      <c r="BK3704" s="1" t="s">
        <v>112</v>
      </c>
      <c r="BL3704" s="1" t="s">
        <v>13073</v>
      </c>
      <c r="BQ3704" s="1" t="s">
        <v>121</v>
      </c>
      <c r="BR3704" s="1" t="s">
        <v>122</v>
      </c>
      <c r="BS3704" s="1" t="s">
        <v>111</v>
      </c>
      <c r="BT3704" s="34" t="s">
        <v>13074</v>
      </c>
      <c r="BU3704" s="34" t="s">
        <v>13075</v>
      </c>
      <c r="BV3704" s="9">
        <v>44894</v>
      </c>
      <c r="BW3704" s="34" t="s">
        <v>13076</v>
      </c>
      <c r="BY3704" s="2" t="s">
        <v>123</v>
      </c>
      <c r="BZ3704" s="2" t="s">
        <v>124</v>
      </c>
      <c r="CA3704" s="2">
        <v>2</v>
      </c>
      <c r="CB3704" s="1" t="s">
        <v>188</v>
      </c>
      <c r="CC3704" s="2" t="s">
        <v>126</v>
      </c>
      <c r="CD3704" s="1" t="b">
        <f t="shared" si="1946"/>
        <v>1</v>
      </c>
      <c r="CE3704" s="1" t="b">
        <f t="shared" si="1947"/>
        <v>1</v>
      </c>
      <c r="CF3704" s="1" t="b">
        <f t="shared" si="1928"/>
        <v>0</v>
      </c>
      <c r="CG3704" s="1" t="b">
        <f t="shared" si="1929"/>
        <v>1</v>
      </c>
      <c r="CH3704" s="1" t="b">
        <f t="shared" si="1930"/>
        <v>0</v>
      </c>
      <c r="CI3704" s="1" t="b">
        <f t="shared" si="1931"/>
        <v>0</v>
      </c>
      <c r="CJ3704" s="1" t="b">
        <f t="shared" si="1932"/>
        <v>0</v>
      </c>
      <c r="CK3704" s="1" t="b">
        <f t="shared" si="1933"/>
        <v>0</v>
      </c>
      <c r="CL3704" s="1" t="b">
        <f t="shared" si="1934"/>
        <v>0</v>
      </c>
      <c r="CM3704" s="1" t="b">
        <f t="shared" si="1935"/>
        <v>0</v>
      </c>
      <c r="CN3704" s="1" t="b">
        <f t="shared" si="1936"/>
        <v>0</v>
      </c>
      <c r="CO3704" s="2" t="b">
        <f t="shared" si="1937"/>
        <v>0</v>
      </c>
      <c r="CP3704" s="2" t="b">
        <f t="shared" si="1938"/>
        <v>0</v>
      </c>
      <c r="CQ3704" s="2" t="b">
        <f t="shared" si="1939"/>
        <v>0</v>
      </c>
      <c r="CR3704" s="6" t="str">
        <f t="shared" si="1940"/>
        <v>Male</v>
      </c>
      <c r="CS3704" s="7">
        <f t="shared" si="1941"/>
        <v>0</v>
      </c>
      <c r="CT3704" s="7">
        <f t="shared" si="1942"/>
        <v>0</v>
      </c>
      <c r="CU3704" s="7">
        <f t="shared" si="1943"/>
        <v>0</v>
      </c>
      <c r="CV3704" s="7">
        <f t="shared" si="1944"/>
        <v>1</v>
      </c>
    </row>
    <row r="3705" spans="2:100" ht="409.5" x14ac:dyDescent="0.35">
      <c r="B3705" s="1" t="s">
        <v>13809</v>
      </c>
      <c r="C3705" s="9">
        <v>44879</v>
      </c>
      <c r="D3705" s="10" t="s">
        <v>13809</v>
      </c>
      <c r="E3705" s="1">
        <v>39</v>
      </c>
      <c r="F3705" s="1" t="s">
        <v>127</v>
      </c>
      <c r="G3705" s="1" t="s">
        <v>13809</v>
      </c>
      <c r="H3705" s="1" t="s">
        <v>13809</v>
      </c>
      <c r="I3705" s="2" t="s">
        <v>183</v>
      </c>
      <c r="J3705" s="2" t="s">
        <v>163</v>
      </c>
      <c r="K3705" s="2" t="s">
        <v>13809</v>
      </c>
      <c r="L3705" s="2" t="s">
        <v>183</v>
      </c>
      <c r="M3705" s="2" t="s">
        <v>163</v>
      </c>
      <c r="N3705" s="2" t="s">
        <v>13809</v>
      </c>
      <c r="O3705" s="2" t="s">
        <v>110</v>
      </c>
      <c r="P3705" s="2" t="s">
        <v>111</v>
      </c>
      <c r="S3705" s="2" t="s">
        <v>112</v>
      </c>
      <c r="T3705" s="2" t="s">
        <v>111</v>
      </c>
      <c r="U3705" s="2" t="b">
        <v>1</v>
      </c>
      <c r="V3705" s="2" t="s">
        <v>113</v>
      </c>
      <c r="W3705" s="1" t="s">
        <v>112</v>
      </c>
      <c r="X3705" s="1" t="s">
        <v>138</v>
      </c>
      <c r="Y3705" s="2" t="s">
        <v>112</v>
      </c>
      <c r="Z3705" s="2" t="s">
        <v>111</v>
      </c>
      <c r="AA3705" s="2" t="s">
        <v>111</v>
      </c>
      <c r="AB3705" s="2">
        <v>5</v>
      </c>
      <c r="AC3705" s="1" t="s">
        <v>111</v>
      </c>
      <c r="AF3705" s="1" t="s">
        <v>111</v>
      </c>
      <c r="AJ3705" s="1" t="s">
        <v>418</v>
      </c>
      <c r="AK3705" s="1" t="s">
        <v>144</v>
      </c>
      <c r="AO3705" s="1" t="s">
        <v>166</v>
      </c>
      <c r="AU3705" s="1" t="s">
        <v>191</v>
      </c>
      <c r="AX3705" s="12">
        <v>0.62</v>
      </c>
      <c r="AZ3705" s="1" t="s">
        <v>13601</v>
      </c>
      <c r="BC3705" s="1" t="s">
        <v>13602</v>
      </c>
      <c r="BE3705" s="1" t="s">
        <v>13603</v>
      </c>
      <c r="BF3705" s="1" t="s">
        <v>13604</v>
      </c>
      <c r="BG3705" s="1" t="s">
        <v>13605</v>
      </c>
      <c r="BH3705" s="1" t="s">
        <v>13606</v>
      </c>
      <c r="BJ3705" s="1" t="s">
        <v>111</v>
      </c>
      <c r="BN3705" s="1" t="s">
        <v>112</v>
      </c>
      <c r="BO3705" s="1" t="s">
        <v>148</v>
      </c>
      <c r="BP3705" s="1" t="s">
        <v>13607</v>
      </c>
      <c r="BQ3705" s="1" t="s">
        <v>121</v>
      </c>
      <c r="BR3705" s="1" t="s">
        <v>122</v>
      </c>
      <c r="BS3705" s="1" t="s">
        <v>111</v>
      </c>
      <c r="BT3705" s="34" t="s">
        <v>13608</v>
      </c>
      <c r="BU3705" s="34" t="s">
        <v>13609</v>
      </c>
      <c r="BV3705" s="9">
        <v>44978</v>
      </c>
      <c r="BW3705" s="34" t="s">
        <v>13610</v>
      </c>
      <c r="BY3705" s="2" t="s">
        <v>174</v>
      </c>
      <c r="BZ3705" s="2" t="s">
        <v>124</v>
      </c>
      <c r="CA3705" s="2">
        <v>4</v>
      </c>
      <c r="CB3705" s="1" t="s">
        <v>4465</v>
      </c>
      <c r="CC3705" s="2" t="s">
        <v>113</v>
      </c>
      <c r="CD3705" s="1" t="b">
        <v>0</v>
      </c>
      <c r="CE3705" s="1" t="b">
        <v>0</v>
      </c>
      <c r="CF3705" s="1" t="b">
        <f t="shared" si="1928"/>
        <v>0</v>
      </c>
      <c r="CG3705" s="1" t="b">
        <f t="shared" si="1929"/>
        <v>0</v>
      </c>
      <c r="CH3705" s="1" t="b">
        <f t="shared" si="1930"/>
        <v>0</v>
      </c>
      <c r="CI3705" s="1" t="b">
        <f t="shared" si="1931"/>
        <v>0</v>
      </c>
      <c r="CJ3705" s="1" t="b">
        <f t="shared" si="1932"/>
        <v>0</v>
      </c>
      <c r="CK3705" s="1" t="b">
        <f t="shared" si="1933"/>
        <v>1</v>
      </c>
      <c r="CL3705" s="1" t="b">
        <f t="shared" si="1934"/>
        <v>0</v>
      </c>
      <c r="CM3705" s="1" t="b">
        <f t="shared" si="1935"/>
        <v>0</v>
      </c>
      <c r="CN3705" s="1" t="b">
        <f t="shared" si="1936"/>
        <v>0</v>
      </c>
      <c r="CO3705" s="2" t="b">
        <f t="shared" si="1937"/>
        <v>1</v>
      </c>
      <c r="CP3705" s="2" t="b">
        <f t="shared" si="1938"/>
        <v>1</v>
      </c>
      <c r="CQ3705" s="2" t="b">
        <f t="shared" si="1939"/>
        <v>0</v>
      </c>
      <c r="CR3705" s="6" t="str">
        <f t="shared" si="1940"/>
        <v>Male</v>
      </c>
      <c r="CS3705" s="7">
        <f t="shared" si="1941"/>
        <v>0</v>
      </c>
      <c r="CT3705" s="7">
        <f t="shared" si="1942"/>
        <v>0</v>
      </c>
      <c r="CU3705" s="7">
        <f t="shared" si="1943"/>
        <v>0</v>
      </c>
      <c r="CV3705" s="7">
        <f t="shared" si="1944"/>
        <v>0</v>
      </c>
    </row>
    <row r="3706" spans="2:100" ht="174" x14ac:dyDescent="0.35">
      <c r="B3706" s="1" t="s">
        <v>13809</v>
      </c>
      <c r="C3706" s="9">
        <v>44427</v>
      </c>
      <c r="D3706" s="10" t="s">
        <v>13809</v>
      </c>
      <c r="E3706" s="1">
        <v>45</v>
      </c>
      <c r="F3706" s="1" t="s">
        <v>108</v>
      </c>
      <c r="G3706" s="1" t="s">
        <v>13809</v>
      </c>
      <c r="H3706" s="1" t="s">
        <v>13809</v>
      </c>
      <c r="I3706" s="2" t="s">
        <v>183</v>
      </c>
      <c r="J3706" s="2" t="s">
        <v>109</v>
      </c>
      <c r="K3706" s="2" t="s">
        <v>13809</v>
      </c>
      <c r="M3706" s="2" t="s">
        <v>163</v>
      </c>
      <c r="N3706" s="2" t="s">
        <v>13809</v>
      </c>
      <c r="O3706" s="2" t="s">
        <v>110</v>
      </c>
      <c r="P3706" s="2" t="s">
        <v>111</v>
      </c>
      <c r="S3706" s="2" t="s">
        <v>112</v>
      </c>
      <c r="T3706" s="2" t="s">
        <v>111</v>
      </c>
      <c r="U3706" s="2" t="b">
        <f t="shared" ref="U3706:U3711" si="1948">OR(S3706="yes",T3706="yes")</f>
        <v>1</v>
      </c>
      <c r="V3706" s="2" t="s">
        <v>113</v>
      </c>
      <c r="W3706" s="1" t="s">
        <v>112</v>
      </c>
      <c r="X3706" s="1" t="s">
        <v>114</v>
      </c>
      <c r="Y3706" s="2" t="s">
        <v>112</v>
      </c>
      <c r="Z3706" s="2" t="s">
        <v>112</v>
      </c>
      <c r="AA3706" s="2" t="s">
        <v>111</v>
      </c>
      <c r="AB3706" s="2">
        <v>10</v>
      </c>
      <c r="AC3706" s="1" t="s">
        <v>111</v>
      </c>
      <c r="AF3706" s="1" t="s">
        <v>111</v>
      </c>
      <c r="AO3706" s="1" t="s">
        <v>10634</v>
      </c>
      <c r="AS3706" s="1" t="s">
        <v>118</v>
      </c>
      <c r="AU3706" s="1" t="s">
        <v>191</v>
      </c>
      <c r="AX3706" s="1">
        <v>15</v>
      </c>
      <c r="AZ3706" s="1" t="s">
        <v>120</v>
      </c>
      <c r="BA3706" s="1" t="s">
        <v>12936</v>
      </c>
      <c r="BG3706" s="1" t="s">
        <v>12937</v>
      </c>
      <c r="BH3706" s="1" t="s">
        <v>12938</v>
      </c>
      <c r="BJ3706" s="1" t="s">
        <v>112</v>
      </c>
      <c r="BK3706" s="1" t="s">
        <v>112</v>
      </c>
      <c r="BL3706" s="1" t="s">
        <v>1508</v>
      </c>
      <c r="BM3706" s="1" t="s">
        <v>932</v>
      </c>
      <c r="BQ3706" s="1" t="s">
        <v>121</v>
      </c>
      <c r="BR3706" s="1" t="s">
        <v>122</v>
      </c>
      <c r="BS3706" s="1" t="s">
        <v>112</v>
      </c>
      <c r="BU3706" s="34" t="s">
        <v>12939</v>
      </c>
      <c r="BV3706" s="9">
        <v>44882</v>
      </c>
      <c r="BW3706" s="34" t="s">
        <v>12940</v>
      </c>
      <c r="BZ3706" s="2" t="s">
        <v>162</v>
      </c>
      <c r="CA3706" s="2">
        <v>1</v>
      </c>
      <c r="CB3706" s="1" t="s">
        <v>1477</v>
      </c>
      <c r="CC3706" s="2" t="s">
        <v>126</v>
      </c>
      <c r="CD3706" s="1" t="b">
        <f t="shared" ref="CD3706:CD3711" si="1949">AND(E3706&lt;30,NOT(E3706="."),NOT(E3706=""))</f>
        <v>0</v>
      </c>
      <c r="CE3706" s="1" t="b">
        <f t="shared" ref="CE3706:CE3711" si="1950">AND(E3706&lt;18,NOT(E3706="."),NOT(E3706=""))</f>
        <v>0</v>
      </c>
      <c r="CF3706" s="1" t="b">
        <f t="shared" si="1928"/>
        <v>0</v>
      </c>
      <c r="CG3706" s="1" t="b">
        <f t="shared" si="1929"/>
        <v>0</v>
      </c>
      <c r="CH3706" s="1" t="b">
        <f t="shared" si="1930"/>
        <v>0</v>
      </c>
      <c r="CI3706" s="1" t="b">
        <f t="shared" si="1931"/>
        <v>0</v>
      </c>
      <c r="CJ3706" s="1" t="b">
        <f t="shared" si="1932"/>
        <v>0</v>
      </c>
      <c r="CK3706" s="1" t="b">
        <f t="shared" si="1933"/>
        <v>0</v>
      </c>
      <c r="CL3706" s="1" t="b">
        <f t="shared" si="1934"/>
        <v>1</v>
      </c>
      <c r="CM3706" s="1" t="b">
        <f t="shared" si="1935"/>
        <v>0</v>
      </c>
      <c r="CN3706" s="1" t="b">
        <f t="shared" si="1936"/>
        <v>0</v>
      </c>
      <c r="CO3706" s="2" t="b">
        <f t="shared" si="1937"/>
        <v>0</v>
      </c>
      <c r="CP3706" s="2" t="b">
        <f t="shared" si="1938"/>
        <v>0</v>
      </c>
      <c r="CQ3706" s="2" t="b">
        <f t="shared" si="1939"/>
        <v>1</v>
      </c>
      <c r="CR3706" s="6" t="str">
        <f t="shared" si="1940"/>
        <v>Female</v>
      </c>
      <c r="CS3706" s="7">
        <f t="shared" si="1941"/>
        <v>1</v>
      </c>
      <c r="CT3706" s="7">
        <f t="shared" si="1942"/>
        <v>0</v>
      </c>
      <c r="CU3706" s="7">
        <f t="shared" si="1943"/>
        <v>0</v>
      </c>
      <c r="CV3706" s="7">
        <f t="shared" si="1944"/>
        <v>0</v>
      </c>
    </row>
    <row r="3707" spans="2:100" x14ac:dyDescent="0.35">
      <c r="B3707" s="1" t="s">
        <v>13809</v>
      </c>
      <c r="C3707" s="9">
        <v>44881</v>
      </c>
      <c r="D3707" s="10" t="s">
        <v>13809</v>
      </c>
      <c r="E3707" s="1">
        <v>39</v>
      </c>
      <c r="F3707" s="1" t="s">
        <v>108</v>
      </c>
      <c r="G3707" s="1" t="s">
        <v>13809</v>
      </c>
      <c r="H3707" s="1" t="s">
        <v>13809</v>
      </c>
      <c r="I3707" s="9">
        <v>44466</v>
      </c>
      <c r="J3707" s="2" t="s">
        <v>109</v>
      </c>
      <c r="K3707" s="2" t="s">
        <v>13809</v>
      </c>
      <c r="N3707" s="2" t="s">
        <v>13809</v>
      </c>
      <c r="O3707" s="2" t="s">
        <v>110</v>
      </c>
      <c r="P3707" s="2" t="s">
        <v>111</v>
      </c>
      <c r="S3707" s="2" t="s">
        <v>112</v>
      </c>
      <c r="T3707" s="2" t="s">
        <v>111</v>
      </c>
      <c r="U3707" s="2" t="b">
        <f t="shared" si="1948"/>
        <v>1</v>
      </c>
      <c r="V3707" s="2" t="s">
        <v>126</v>
      </c>
      <c r="Y3707" s="2" t="s">
        <v>112</v>
      </c>
      <c r="Z3707" s="2" t="s">
        <v>112</v>
      </c>
      <c r="AB3707" s="2">
        <v>0</v>
      </c>
      <c r="AF3707" s="1" t="s">
        <v>111</v>
      </c>
      <c r="AJ3707" s="1" t="s">
        <v>115</v>
      </c>
      <c r="AK3707" s="1" t="s">
        <v>116</v>
      </c>
      <c r="AN3707" s="1" t="s">
        <v>12988</v>
      </c>
      <c r="AO3707" s="1" t="s">
        <v>117</v>
      </c>
      <c r="AZ3707" s="1" t="s">
        <v>248</v>
      </c>
      <c r="BA3707" s="1" t="s">
        <v>12989</v>
      </c>
      <c r="BD3707" s="1" t="s">
        <v>12990</v>
      </c>
      <c r="BG3707" s="1" t="s">
        <v>12991</v>
      </c>
      <c r="BH3707" s="1" t="s">
        <v>12992</v>
      </c>
      <c r="BV3707" s="9">
        <v>44888</v>
      </c>
      <c r="BW3707" s="34" t="s">
        <v>12993</v>
      </c>
      <c r="BZ3707" s="2" t="s">
        <v>162</v>
      </c>
      <c r="CB3707" s="1" t="s">
        <v>1123</v>
      </c>
      <c r="CD3707" s="1" t="b">
        <f t="shared" si="1949"/>
        <v>0</v>
      </c>
      <c r="CE3707" s="1" t="b">
        <f t="shared" si="1950"/>
        <v>0</v>
      </c>
      <c r="CF3707" s="1" t="b">
        <f t="shared" si="1928"/>
        <v>0</v>
      </c>
      <c r="CG3707" s="1" t="b">
        <f t="shared" si="1929"/>
        <v>0</v>
      </c>
      <c r="CH3707" s="1" t="b">
        <f t="shared" si="1930"/>
        <v>0</v>
      </c>
      <c r="CI3707" s="1" t="b">
        <f t="shared" si="1931"/>
        <v>0</v>
      </c>
      <c r="CJ3707" s="1" t="b">
        <f t="shared" si="1932"/>
        <v>0</v>
      </c>
      <c r="CK3707" s="1" t="b">
        <f t="shared" si="1933"/>
        <v>1</v>
      </c>
      <c r="CL3707" s="1" t="b">
        <f t="shared" si="1934"/>
        <v>0</v>
      </c>
      <c r="CM3707" s="1" t="b">
        <f t="shared" si="1935"/>
        <v>0</v>
      </c>
      <c r="CN3707" s="1" t="b">
        <f t="shared" si="1936"/>
        <v>0</v>
      </c>
      <c r="CO3707" s="2" t="b">
        <f t="shared" si="1937"/>
        <v>1</v>
      </c>
      <c r="CP3707" s="2" t="b">
        <f t="shared" si="1938"/>
        <v>1</v>
      </c>
      <c r="CQ3707" s="2" t="b">
        <f t="shared" si="1939"/>
        <v>0</v>
      </c>
      <c r="CR3707" s="6" t="str">
        <f t="shared" si="1940"/>
        <v>Female</v>
      </c>
      <c r="CS3707" s="7">
        <f t="shared" si="1941"/>
        <v>1</v>
      </c>
      <c r="CT3707" s="7">
        <f t="shared" si="1942"/>
        <v>0</v>
      </c>
      <c r="CU3707" s="7">
        <f t="shared" si="1943"/>
        <v>0</v>
      </c>
      <c r="CV3707" s="7">
        <f t="shared" si="1944"/>
        <v>0</v>
      </c>
    </row>
    <row r="3708" spans="2:100" ht="391.5" x14ac:dyDescent="0.35">
      <c r="B3708" s="1" t="s">
        <v>13809</v>
      </c>
      <c r="C3708" s="9">
        <v>44885</v>
      </c>
      <c r="D3708" s="10" t="s">
        <v>13809</v>
      </c>
      <c r="E3708" s="1">
        <v>73</v>
      </c>
      <c r="F3708" s="1" t="s">
        <v>127</v>
      </c>
      <c r="G3708" s="1" t="s">
        <v>13809</v>
      </c>
      <c r="H3708" s="1" t="s">
        <v>13809</v>
      </c>
      <c r="I3708" s="2" t="s">
        <v>183</v>
      </c>
      <c r="J3708" s="2" t="s">
        <v>163</v>
      </c>
      <c r="K3708" s="2" t="s">
        <v>13809</v>
      </c>
      <c r="L3708" s="2" t="s">
        <v>183</v>
      </c>
      <c r="M3708" s="2" t="s">
        <v>163</v>
      </c>
      <c r="N3708" s="2" t="s">
        <v>13809</v>
      </c>
      <c r="O3708" s="2" t="s">
        <v>110</v>
      </c>
      <c r="P3708" s="2" t="s">
        <v>111</v>
      </c>
      <c r="S3708" s="2" t="s">
        <v>112</v>
      </c>
      <c r="T3708" s="2" t="s">
        <v>111</v>
      </c>
      <c r="U3708" s="2" t="b">
        <f t="shared" si="1948"/>
        <v>1</v>
      </c>
      <c r="V3708" s="2" t="s">
        <v>113</v>
      </c>
      <c r="W3708" s="1" t="s">
        <v>111</v>
      </c>
      <c r="Y3708" s="2" t="s">
        <v>112</v>
      </c>
      <c r="Z3708" s="2" t="s">
        <v>111</v>
      </c>
      <c r="AA3708" s="2" t="s">
        <v>111</v>
      </c>
      <c r="AB3708" s="2">
        <v>1</v>
      </c>
      <c r="AC3708" s="1" t="s">
        <v>111</v>
      </c>
      <c r="AF3708" s="1" t="s">
        <v>111</v>
      </c>
      <c r="AJ3708" s="1" t="s">
        <v>115</v>
      </c>
      <c r="AK3708" s="1" t="s">
        <v>294</v>
      </c>
      <c r="AN3708" s="1" t="s">
        <v>2494</v>
      </c>
      <c r="AO3708" s="1" t="s">
        <v>117</v>
      </c>
      <c r="AS3708" s="1" t="s">
        <v>611</v>
      </c>
      <c r="AU3708" s="1" t="s">
        <v>238</v>
      </c>
      <c r="AX3708" s="1" t="s">
        <v>798</v>
      </c>
      <c r="AZ3708" s="1" t="s">
        <v>155</v>
      </c>
      <c r="BA3708" s="1" t="s">
        <v>13334</v>
      </c>
      <c r="BJ3708" s="1" t="s">
        <v>111</v>
      </c>
      <c r="BN3708" s="1" t="s">
        <v>112</v>
      </c>
      <c r="BO3708" s="1" t="s">
        <v>148</v>
      </c>
      <c r="BP3708" s="1" t="s">
        <v>13335</v>
      </c>
      <c r="BQ3708" s="1" t="s">
        <v>121</v>
      </c>
      <c r="BR3708" s="1" t="s">
        <v>122</v>
      </c>
      <c r="BS3708" s="1" t="s">
        <v>111</v>
      </c>
      <c r="BT3708" s="34" t="s">
        <v>13336</v>
      </c>
      <c r="BU3708" s="34" t="s">
        <v>13337</v>
      </c>
      <c r="BV3708" s="9">
        <v>44922</v>
      </c>
      <c r="BW3708" s="34" t="s">
        <v>15370</v>
      </c>
      <c r="BY3708" s="2" t="s">
        <v>156</v>
      </c>
      <c r="BZ3708" s="2" t="s">
        <v>124</v>
      </c>
      <c r="CA3708" s="2">
        <v>4</v>
      </c>
      <c r="CB3708" s="1" t="s">
        <v>1260</v>
      </c>
      <c r="CC3708" s="2" t="s">
        <v>113</v>
      </c>
      <c r="CD3708" s="1" t="b">
        <f t="shared" si="1949"/>
        <v>0</v>
      </c>
      <c r="CE3708" s="1" t="b">
        <f t="shared" si="1950"/>
        <v>0</v>
      </c>
      <c r="CF3708" s="1" t="b">
        <f t="shared" si="1928"/>
        <v>0</v>
      </c>
      <c r="CG3708" s="1" t="b">
        <f t="shared" si="1929"/>
        <v>0</v>
      </c>
      <c r="CH3708" s="1" t="b">
        <f t="shared" si="1930"/>
        <v>0</v>
      </c>
      <c r="CI3708" s="1" t="b">
        <f t="shared" si="1931"/>
        <v>0</v>
      </c>
      <c r="CJ3708" s="1" t="b">
        <f t="shared" si="1932"/>
        <v>0</v>
      </c>
      <c r="CK3708" s="1" t="b">
        <f t="shared" si="1933"/>
        <v>0</v>
      </c>
      <c r="CL3708" s="1" t="b">
        <f t="shared" si="1934"/>
        <v>0</v>
      </c>
      <c r="CM3708" s="1" t="b">
        <f t="shared" si="1935"/>
        <v>0</v>
      </c>
      <c r="CN3708" s="1" t="b">
        <f t="shared" si="1936"/>
        <v>1</v>
      </c>
      <c r="CO3708" s="2" t="b">
        <f t="shared" si="1937"/>
        <v>1</v>
      </c>
      <c r="CP3708" s="2" t="b">
        <f t="shared" si="1938"/>
        <v>1</v>
      </c>
      <c r="CQ3708" s="2" t="b">
        <f t="shared" si="1939"/>
        <v>0</v>
      </c>
      <c r="CR3708" s="6" t="str">
        <f t="shared" si="1940"/>
        <v>Male</v>
      </c>
      <c r="CS3708" s="7">
        <f t="shared" si="1941"/>
        <v>0</v>
      </c>
      <c r="CT3708" s="7">
        <f t="shared" si="1942"/>
        <v>0</v>
      </c>
      <c r="CU3708" s="7">
        <f t="shared" si="1943"/>
        <v>0</v>
      </c>
      <c r="CV3708" s="7">
        <f t="shared" si="1944"/>
        <v>0</v>
      </c>
    </row>
    <row r="3709" spans="2:100" ht="101.5" x14ac:dyDescent="0.35">
      <c r="B3709" s="1" t="s">
        <v>13809</v>
      </c>
      <c r="C3709" s="9">
        <v>44884</v>
      </c>
      <c r="D3709" s="10" t="s">
        <v>13809</v>
      </c>
      <c r="E3709" s="1">
        <v>30</v>
      </c>
      <c r="F3709" s="1" t="s">
        <v>108</v>
      </c>
      <c r="G3709" s="1" t="s">
        <v>13809</v>
      </c>
      <c r="H3709" s="1" t="s">
        <v>13809</v>
      </c>
      <c r="I3709" s="9">
        <v>44300</v>
      </c>
      <c r="J3709" s="2" t="s">
        <v>109</v>
      </c>
      <c r="K3709" s="2" t="s">
        <v>13809</v>
      </c>
      <c r="L3709" s="9">
        <v>44321</v>
      </c>
      <c r="M3709" s="2" t="s">
        <v>109</v>
      </c>
      <c r="N3709" s="2" t="s">
        <v>13809</v>
      </c>
      <c r="O3709" s="2" t="s">
        <v>110</v>
      </c>
      <c r="P3709" s="2" t="s">
        <v>111</v>
      </c>
      <c r="S3709" s="2" t="s">
        <v>112</v>
      </c>
      <c r="T3709" s="2" t="s">
        <v>111</v>
      </c>
      <c r="U3709" s="2" t="b">
        <f t="shared" si="1948"/>
        <v>1</v>
      </c>
      <c r="V3709" s="2" t="s">
        <v>126</v>
      </c>
      <c r="W3709" s="1" t="s">
        <v>112</v>
      </c>
      <c r="X3709" s="1" t="s">
        <v>138</v>
      </c>
      <c r="Y3709" s="2" t="s">
        <v>112</v>
      </c>
      <c r="Z3709" s="2" t="s">
        <v>111</v>
      </c>
      <c r="AA3709" s="2" t="s">
        <v>111</v>
      </c>
      <c r="AB3709" s="2">
        <v>3</v>
      </c>
      <c r="AC3709" s="1" t="s">
        <v>111</v>
      </c>
      <c r="AF3709" s="1" t="s">
        <v>111</v>
      </c>
      <c r="AJ3709" s="1" t="s">
        <v>115</v>
      </c>
      <c r="AK3709" s="1" t="s">
        <v>150</v>
      </c>
      <c r="AO3709" s="1" t="s">
        <v>2598</v>
      </c>
      <c r="AZ3709" s="1" t="s">
        <v>299</v>
      </c>
      <c r="BA3709" s="1" t="s">
        <v>5463</v>
      </c>
      <c r="BF3709" s="1" t="s">
        <v>13077</v>
      </c>
      <c r="BJ3709" s="1" t="s">
        <v>111</v>
      </c>
      <c r="BN3709" s="1" t="s">
        <v>112</v>
      </c>
      <c r="BO3709" s="1" t="s">
        <v>148</v>
      </c>
      <c r="BP3709" s="1" t="s">
        <v>7777</v>
      </c>
      <c r="BQ3709" s="1" t="s">
        <v>121</v>
      </c>
      <c r="BR3709" s="1" t="s">
        <v>122</v>
      </c>
      <c r="BS3709" s="1" t="s">
        <v>112</v>
      </c>
      <c r="BU3709" s="34" t="s">
        <v>13078</v>
      </c>
      <c r="BV3709" s="9">
        <v>44895</v>
      </c>
      <c r="BW3709" s="34" t="s">
        <v>13079</v>
      </c>
      <c r="BY3709" s="2" t="s">
        <v>153</v>
      </c>
      <c r="BZ3709" s="2" t="s">
        <v>124</v>
      </c>
      <c r="CB3709" s="1" t="s">
        <v>169</v>
      </c>
      <c r="CD3709" s="1" t="b">
        <f t="shared" si="1949"/>
        <v>0</v>
      </c>
      <c r="CE3709" s="1" t="b">
        <f t="shared" si="1950"/>
        <v>0</v>
      </c>
      <c r="CF3709" s="1" t="b">
        <f t="shared" si="1928"/>
        <v>0</v>
      </c>
      <c r="CG3709" s="1" t="b">
        <f t="shared" si="1929"/>
        <v>0</v>
      </c>
      <c r="CH3709" s="1" t="b">
        <f t="shared" si="1930"/>
        <v>0</v>
      </c>
      <c r="CI3709" s="1" t="b">
        <f t="shared" si="1931"/>
        <v>0</v>
      </c>
      <c r="CJ3709" s="1" t="b">
        <f t="shared" si="1932"/>
        <v>0</v>
      </c>
      <c r="CK3709" s="1" t="b">
        <f t="shared" si="1933"/>
        <v>1</v>
      </c>
      <c r="CL3709" s="1" t="b">
        <f t="shared" si="1934"/>
        <v>0</v>
      </c>
      <c r="CM3709" s="1" t="b">
        <f t="shared" si="1935"/>
        <v>0</v>
      </c>
      <c r="CN3709" s="1" t="b">
        <f t="shared" si="1936"/>
        <v>0</v>
      </c>
      <c r="CO3709" s="2" t="b">
        <f t="shared" si="1937"/>
        <v>1</v>
      </c>
      <c r="CP3709" s="2" t="b">
        <f t="shared" si="1938"/>
        <v>1</v>
      </c>
      <c r="CQ3709" s="2" t="b">
        <f t="shared" si="1939"/>
        <v>0</v>
      </c>
      <c r="CR3709" s="6" t="str">
        <f t="shared" si="1940"/>
        <v>Female</v>
      </c>
      <c r="CS3709" s="7">
        <f t="shared" si="1941"/>
        <v>1</v>
      </c>
      <c r="CT3709" s="7">
        <f t="shared" si="1942"/>
        <v>0</v>
      </c>
      <c r="CU3709" s="7">
        <f t="shared" si="1943"/>
        <v>0</v>
      </c>
      <c r="CV3709" s="7">
        <f t="shared" si="1944"/>
        <v>1</v>
      </c>
    </row>
    <row r="3710" spans="2:100" ht="43.5" x14ac:dyDescent="0.35">
      <c r="B3710" s="1" t="s">
        <v>13809</v>
      </c>
      <c r="C3710" s="9">
        <v>44885</v>
      </c>
      <c r="D3710" s="10" t="s">
        <v>13809</v>
      </c>
      <c r="E3710" s="1">
        <v>64</v>
      </c>
      <c r="F3710" s="1" t="s">
        <v>127</v>
      </c>
      <c r="G3710" s="1" t="s">
        <v>13809</v>
      </c>
      <c r="H3710" s="1" t="s">
        <v>13809</v>
      </c>
      <c r="K3710" s="2" t="s">
        <v>13809</v>
      </c>
      <c r="N3710" s="2" t="s">
        <v>13809</v>
      </c>
      <c r="O3710" s="2" t="s">
        <v>110</v>
      </c>
      <c r="P3710" s="2" t="s">
        <v>111</v>
      </c>
      <c r="S3710" s="2" t="s">
        <v>112</v>
      </c>
      <c r="T3710" s="2" t="s">
        <v>111</v>
      </c>
      <c r="U3710" s="2" t="b">
        <f t="shared" si="1948"/>
        <v>1</v>
      </c>
      <c r="V3710" s="2" t="s">
        <v>126</v>
      </c>
      <c r="W3710" s="1" t="s">
        <v>111</v>
      </c>
      <c r="Y3710" s="2" t="s">
        <v>112</v>
      </c>
      <c r="AB3710" s="2">
        <v>6</v>
      </c>
      <c r="AC3710" s="1" t="s">
        <v>111</v>
      </c>
      <c r="AF3710" s="1" t="s">
        <v>111</v>
      </c>
      <c r="AJ3710" s="1" t="s">
        <v>115</v>
      </c>
      <c r="AK3710" s="1" t="s">
        <v>150</v>
      </c>
      <c r="AO3710" s="1" t="s">
        <v>2598</v>
      </c>
      <c r="AS3710" s="1" t="s">
        <v>684</v>
      </c>
      <c r="AZ3710" s="1" t="s">
        <v>2359</v>
      </c>
      <c r="BC3710" s="1" t="s">
        <v>3401</v>
      </c>
      <c r="BF3710" s="1" t="s">
        <v>13212</v>
      </c>
      <c r="BJ3710" s="1" t="s">
        <v>111</v>
      </c>
      <c r="BN3710" s="1" t="s">
        <v>112</v>
      </c>
      <c r="BO3710" s="1" t="s">
        <v>148</v>
      </c>
      <c r="BP3710" s="1" t="s">
        <v>13213</v>
      </c>
      <c r="BU3710" s="34" t="s">
        <v>13214</v>
      </c>
      <c r="BV3710" s="9">
        <v>44910</v>
      </c>
      <c r="BY3710" s="2" t="s">
        <v>153</v>
      </c>
      <c r="BZ3710" s="2" t="s">
        <v>162</v>
      </c>
      <c r="CB3710" s="1" t="s">
        <v>5320</v>
      </c>
      <c r="CD3710" s="1" t="b">
        <f t="shared" si="1949"/>
        <v>0</v>
      </c>
      <c r="CE3710" s="1" t="b">
        <f t="shared" si="1950"/>
        <v>0</v>
      </c>
      <c r="CF3710" s="1" t="b">
        <f t="shared" si="1928"/>
        <v>0</v>
      </c>
      <c r="CG3710" s="1" t="b">
        <f t="shared" si="1929"/>
        <v>0</v>
      </c>
      <c r="CH3710" s="1" t="b">
        <f t="shared" si="1930"/>
        <v>0</v>
      </c>
      <c r="CI3710" s="1" t="b">
        <f t="shared" si="1931"/>
        <v>0</v>
      </c>
      <c r="CJ3710" s="1" t="b">
        <f t="shared" si="1932"/>
        <v>0</v>
      </c>
      <c r="CK3710" s="1" t="b">
        <f t="shared" si="1933"/>
        <v>0</v>
      </c>
      <c r="CL3710" s="1" t="b">
        <f t="shared" si="1934"/>
        <v>0</v>
      </c>
      <c r="CM3710" s="1" t="b">
        <f t="shared" si="1935"/>
        <v>1</v>
      </c>
      <c r="CN3710" s="1" t="b">
        <f t="shared" si="1936"/>
        <v>0</v>
      </c>
      <c r="CO3710" s="2" t="b">
        <f t="shared" si="1937"/>
        <v>1</v>
      </c>
      <c r="CP3710" s="2" t="b">
        <f t="shared" si="1938"/>
        <v>1</v>
      </c>
      <c r="CQ3710" s="2" t="b">
        <f t="shared" si="1939"/>
        <v>0</v>
      </c>
      <c r="CR3710" s="6" t="str">
        <f t="shared" si="1940"/>
        <v>Male</v>
      </c>
      <c r="CS3710" s="7">
        <f t="shared" si="1941"/>
        <v>0</v>
      </c>
      <c r="CT3710" s="7">
        <f t="shared" si="1942"/>
        <v>0</v>
      </c>
      <c r="CU3710" s="7">
        <f t="shared" si="1943"/>
        <v>0</v>
      </c>
      <c r="CV3710" s="7">
        <f t="shared" si="1944"/>
        <v>0</v>
      </c>
    </row>
    <row r="3711" spans="2:100" ht="29" x14ac:dyDescent="0.35">
      <c r="B3711" s="1" t="s">
        <v>13809</v>
      </c>
      <c r="C3711" s="9">
        <v>44886</v>
      </c>
      <c r="D3711" s="10" t="s">
        <v>13809</v>
      </c>
      <c r="E3711" s="1">
        <v>37</v>
      </c>
      <c r="F3711" s="1" t="s">
        <v>108</v>
      </c>
      <c r="G3711" s="1" t="s">
        <v>13809</v>
      </c>
      <c r="H3711" s="1" t="s">
        <v>13809</v>
      </c>
      <c r="I3711" s="9">
        <v>44498</v>
      </c>
      <c r="J3711" s="2" t="s">
        <v>128</v>
      </c>
      <c r="K3711" s="2" t="s">
        <v>13809</v>
      </c>
      <c r="L3711" s="9">
        <v>44562</v>
      </c>
      <c r="M3711" s="2" t="s">
        <v>128</v>
      </c>
      <c r="N3711" s="2" t="s">
        <v>13809</v>
      </c>
      <c r="O3711" s="2" t="s">
        <v>110</v>
      </c>
      <c r="P3711" s="2" t="s">
        <v>111</v>
      </c>
      <c r="S3711" s="2" t="s">
        <v>112</v>
      </c>
      <c r="T3711" s="2" t="s">
        <v>111</v>
      </c>
      <c r="U3711" s="2" t="b">
        <f t="shared" si="1948"/>
        <v>1</v>
      </c>
      <c r="V3711" s="2" t="s">
        <v>113</v>
      </c>
      <c r="W3711" s="1" t="s">
        <v>112</v>
      </c>
      <c r="X3711" s="1" t="s">
        <v>110</v>
      </c>
      <c r="Y3711" s="2" t="s">
        <v>111</v>
      </c>
      <c r="AO3711" s="1" t="s">
        <v>130</v>
      </c>
      <c r="AS3711" s="21" t="s">
        <v>13461</v>
      </c>
      <c r="BA3711" s="33">
        <v>2400.0384615384601</v>
      </c>
      <c r="BJ3711" s="1" t="s">
        <v>112</v>
      </c>
      <c r="BK3711" s="1" t="s">
        <v>112</v>
      </c>
      <c r="BL3711" s="1" t="s">
        <v>403</v>
      </c>
      <c r="BQ3711" s="1" t="s">
        <v>121</v>
      </c>
      <c r="BR3711" s="1" t="s">
        <v>122</v>
      </c>
      <c r="BS3711" s="1" t="s">
        <v>111</v>
      </c>
      <c r="BV3711" s="9">
        <v>44945</v>
      </c>
      <c r="BW3711" s="34" t="s">
        <v>13462</v>
      </c>
      <c r="BZ3711" s="2" t="s">
        <v>162</v>
      </c>
      <c r="CA3711" s="2">
        <v>2</v>
      </c>
      <c r="CB3711" s="1" t="s">
        <v>3242</v>
      </c>
      <c r="CC3711" s="2" t="s">
        <v>126</v>
      </c>
      <c r="CD3711" s="1" t="b">
        <f t="shared" si="1949"/>
        <v>0</v>
      </c>
      <c r="CE3711" s="1" t="b">
        <f t="shared" si="1950"/>
        <v>0</v>
      </c>
      <c r="CF3711" s="1" t="b">
        <f t="shared" si="1928"/>
        <v>0</v>
      </c>
      <c r="CG3711" s="1" t="b">
        <f t="shared" si="1929"/>
        <v>0</v>
      </c>
      <c r="CH3711" s="1" t="b">
        <f t="shared" si="1930"/>
        <v>0</v>
      </c>
      <c r="CI3711" s="1" t="b">
        <f t="shared" si="1931"/>
        <v>0</v>
      </c>
      <c r="CJ3711" s="1" t="b">
        <f t="shared" si="1932"/>
        <v>0</v>
      </c>
      <c r="CK3711" s="1" t="b">
        <f t="shared" si="1933"/>
        <v>1</v>
      </c>
      <c r="CL3711" s="1" t="b">
        <f t="shared" si="1934"/>
        <v>0</v>
      </c>
      <c r="CM3711" s="1" t="b">
        <f t="shared" si="1935"/>
        <v>0</v>
      </c>
      <c r="CN3711" s="1" t="b">
        <f t="shared" si="1936"/>
        <v>0</v>
      </c>
      <c r="CO3711" s="2" t="b">
        <f t="shared" si="1937"/>
        <v>0</v>
      </c>
      <c r="CP3711" s="2" t="b">
        <f t="shared" si="1938"/>
        <v>0</v>
      </c>
      <c r="CQ3711" s="2" t="b">
        <f t="shared" si="1939"/>
        <v>0</v>
      </c>
      <c r="CR3711" s="6" t="str">
        <f t="shared" si="1940"/>
        <v>Female</v>
      </c>
      <c r="CS3711" s="7">
        <f t="shared" si="1941"/>
        <v>0</v>
      </c>
      <c r="CT3711" s="7">
        <f t="shared" si="1942"/>
        <v>1</v>
      </c>
      <c r="CU3711" s="7">
        <f t="shared" si="1943"/>
        <v>0</v>
      </c>
      <c r="CV3711" s="7">
        <f t="shared" si="1944"/>
        <v>0</v>
      </c>
    </row>
    <row r="3712" spans="2:100" ht="29" x14ac:dyDescent="0.35">
      <c r="B3712" s="1" t="s">
        <v>13809</v>
      </c>
      <c r="C3712" s="9">
        <v>44562</v>
      </c>
      <c r="D3712" s="10" t="s">
        <v>13809</v>
      </c>
      <c r="E3712" s="1">
        <v>67</v>
      </c>
      <c r="F3712" s="1" t="s">
        <v>108</v>
      </c>
      <c r="G3712" s="1" t="s">
        <v>13809</v>
      </c>
      <c r="H3712" s="1" t="s">
        <v>13809</v>
      </c>
      <c r="I3712" s="2" t="s">
        <v>183</v>
      </c>
      <c r="J3712" s="2" t="s">
        <v>163</v>
      </c>
      <c r="K3712" s="2" t="s">
        <v>13809</v>
      </c>
      <c r="L3712" s="2" t="s">
        <v>183</v>
      </c>
      <c r="M3712" s="2" t="s">
        <v>128</v>
      </c>
      <c r="N3712" s="2" t="s">
        <v>13809</v>
      </c>
      <c r="O3712" s="2" t="s">
        <v>110</v>
      </c>
      <c r="P3712" s="2" t="s">
        <v>111</v>
      </c>
      <c r="S3712" s="2" t="s">
        <v>112</v>
      </c>
      <c r="T3712" s="2" t="s">
        <v>111</v>
      </c>
      <c r="U3712" s="2" t="b">
        <v>1</v>
      </c>
      <c r="V3712" s="2" t="s">
        <v>126</v>
      </c>
      <c r="W3712" s="1" t="s">
        <v>111</v>
      </c>
      <c r="AK3712" s="1" t="s">
        <v>194</v>
      </c>
      <c r="AN3712" s="1" t="s">
        <v>13611</v>
      </c>
      <c r="BU3712" s="34" t="s">
        <v>13612</v>
      </c>
      <c r="BV3712" s="9">
        <v>44971</v>
      </c>
      <c r="BW3712" s="34" t="s">
        <v>13613</v>
      </c>
      <c r="BZ3712" s="2" t="s">
        <v>232</v>
      </c>
      <c r="CB3712" s="1" t="s">
        <v>1477</v>
      </c>
      <c r="CD3712" s="1" t="b">
        <v>0</v>
      </c>
      <c r="CE3712" s="1" t="b">
        <v>0</v>
      </c>
      <c r="CF3712" s="1" t="b">
        <f t="shared" si="1928"/>
        <v>0</v>
      </c>
      <c r="CG3712" s="1" t="b">
        <f t="shared" si="1929"/>
        <v>0</v>
      </c>
      <c r="CH3712" s="1" t="b">
        <f t="shared" si="1930"/>
        <v>0</v>
      </c>
      <c r="CI3712" s="1" t="b">
        <f t="shared" si="1931"/>
        <v>0</v>
      </c>
      <c r="CJ3712" s="1" t="b">
        <f t="shared" si="1932"/>
        <v>0</v>
      </c>
      <c r="CK3712" s="1" t="b">
        <f t="shared" si="1933"/>
        <v>0</v>
      </c>
      <c r="CL3712" s="1" t="b">
        <f t="shared" si="1934"/>
        <v>0</v>
      </c>
      <c r="CM3712" s="1" t="b">
        <f t="shared" si="1935"/>
        <v>0</v>
      </c>
      <c r="CN3712" s="1" t="b">
        <f t="shared" si="1936"/>
        <v>1</v>
      </c>
      <c r="CO3712" s="2" t="b">
        <f t="shared" si="1937"/>
        <v>0</v>
      </c>
      <c r="CP3712" s="2" t="b">
        <f t="shared" si="1938"/>
        <v>0</v>
      </c>
      <c r="CQ3712" s="2" t="b">
        <f t="shared" si="1939"/>
        <v>0</v>
      </c>
      <c r="CR3712" s="6" t="str">
        <f t="shared" si="1940"/>
        <v>Female</v>
      </c>
      <c r="CS3712" s="7">
        <f t="shared" si="1941"/>
        <v>0</v>
      </c>
      <c r="CT3712" s="7">
        <f t="shared" si="1942"/>
        <v>0</v>
      </c>
      <c r="CU3712" s="7">
        <f t="shared" si="1943"/>
        <v>0</v>
      </c>
      <c r="CV3712" s="7">
        <f t="shared" si="1944"/>
        <v>0</v>
      </c>
    </row>
    <row r="3713" spans="2:100" ht="43.5" x14ac:dyDescent="0.35">
      <c r="B3713" s="1" t="s">
        <v>13809</v>
      </c>
      <c r="C3713" s="9">
        <v>44890</v>
      </c>
      <c r="D3713" s="10" t="s">
        <v>13809</v>
      </c>
      <c r="E3713" s="1">
        <v>50</v>
      </c>
      <c r="F3713" s="1" t="s">
        <v>108</v>
      </c>
      <c r="G3713" s="1" t="s">
        <v>13809</v>
      </c>
      <c r="H3713" s="1" t="s">
        <v>13809</v>
      </c>
      <c r="I3713" s="9">
        <v>44460</v>
      </c>
      <c r="J3713" s="2" t="s">
        <v>128</v>
      </c>
      <c r="K3713" s="2" t="s">
        <v>13809</v>
      </c>
      <c r="L3713" s="9">
        <v>44488</v>
      </c>
      <c r="M3713" s="2" t="s">
        <v>128</v>
      </c>
      <c r="N3713" s="2" t="s">
        <v>13809</v>
      </c>
      <c r="O3713" s="2" t="s">
        <v>110</v>
      </c>
      <c r="P3713" s="2" t="s">
        <v>111</v>
      </c>
      <c r="S3713" s="2" t="s">
        <v>112</v>
      </c>
      <c r="T3713" s="2" t="s">
        <v>111</v>
      </c>
      <c r="U3713" s="2" t="b">
        <f t="shared" ref="U3713:U3718" si="1951">OR(S3713="yes",T3713="yes")</f>
        <v>1</v>
      </c>
      <c r="V3713" s="2" t="s">
        <v>113</v>
      </c>
      <c r="W3713" s="1" t="s">
        <v>112</v>
      </c>
      <c r="X3713" s="1" t="s">
        <v>138</v>
      </c>
      <c r="Y3713" s="2" t="s">
        <v>112</v>
      </c>
      <c r="Z3713" s="2" t="s">
        <v>111</v>
      </c>
      <c r="AA3713" s="2" t="s">
        <v>111</v>
      </c>
      <c r="AB3713" s="2">
        <v>23</v>
      </c>
      <c r="AC3713" s="1" t="s">
        <v>111</v>
      </c>
      <c r="AF3713" s="1" t="s">
        <v>111</v>
      </c>
      <c r="AH3713" s="1" t="s">
        <v>193</v>
      </c>
      <c r="AI3713" s="1" t="s">
        <v>13422</v>
      </c>
      <c r="AK3713" s="1" t="s">
        <v>6302</v>
      </c>
      <c r="AO3713" s="1" t="s">
        <v>166</v>
      </c>
      <c r="AS3713" s="1" t="s">
        <v>118</v>
      </c>
      <c r="AU3713" s="1" t="s">
        <v>132</v>
      </c>
      <c r="AZ3713" s="1" t="s">
        <v>254</v>
      </c>
      <c r="BC3713" s="1" t="s">
        <v>146</v>
      </c>
      <c r="BG3713" s="1" t="s">
        <v>13423</v>
      </c>
      <c r="BH3713" s="1" t="s">
        <v>3504</v>
      </c>
      <c r="BJ3713" s="1" t="s">
        <v>112</v>
      </c>
      <c r="BK3713" s="1" t="s">
        <v>112</v>
      </c>
      <c r="BL3713" s="1" t="s">
        <v>142</v>
      </c>
      <c r="BQ3713" s="1" t="s">
        <v>121</v>
      </c>
      <c r="BR3713" s="1" t="s">
        <v>122</v>
      </c>
      <c r="BS3713" s="1" t="s">
        <v>112</v>
      </c>
      <c r="BU3713" s="34" t="s">
        <v>13424</v>
      </c>
      <c r="BV3713" s="9">
        <v>44943</v>
      </c>
      <c r="BW3713" s="34" t="s">
        <v>13425</v>
      </c>
      <c r="BY3713" s="2" t="s">
        <v>174</v>
      </c>
      <c r="BZ3713" s="2" t="s">
        <v>124</v>
      </c>
      <c r="CA3713" s="2">
        <v>4</v>
      </c>
      <c r="CB3713" s="1" t="s">
        <v>236</v>
      </c>
      <c r="CC3713" s="2" t="s">
        <v>113</v>
      </c>
      <c r="CD3713" s="1" t="b">
        <f t="shared" ref="CD3713:CD3718" si="1952">AND(E3713&lt;30,NOT(E3713="."),NOT(E3713=""))</f>
        <v>0</v>
      </c>
      <c r="CE3713" s="1" t="b">
        <f t="shared" ref="CE3713:CE3718" si="1953">AND(E3713&lt;18,NOT(E3713="."),NOT(E3713=""))</f>
        <v>0</v>
      </c>
      <c r="CF3713" s="1" t="b">
        <f t="shared" si="1928"/>
        <v>0</v>
      </c>
      <c r="CG3713" s="1" t="b">
        <f t="shared" si="1929"/>
        <v>0</v>
      </c>
      <c r="CH3713" s="1" t="b">
        <f t="shared" si="1930"/>
        <v>0</v>
      </c>
      <c r="CI3713" s="1" t="b">
        <f t="shared" si="1931"/>
        <v>0</v>
      </c>
      <c r="CJ3713" s="1" t="b">
        <f t="shared" si="1932"/>
        <v>0</v>
      </c>
      <c r="CK3713" s="1" t="b">
        <f t="shared" si="1933"/>
        <v>0</v>
      </c>
      <c r="CL3713" s="1" t="b">
        <f t="shared" si="1934"/>
        <v>0</v>
      </c>
      <c r="CM3713" s="1" t="b">
        <f t="shared" si="1935"/>
        <v>1</v>
      </c>
      <c r="CN3713" s="1" t="b">
        <f t="shared" si="1936"/>
        <v>0</v>
      </c>
      <c r="CO3713" s="2" t="b">
        <f t="shared" si="1937"/>
        <v>0</v>
      </c>
      <c r="CP3713" s="2" t="b">
        <f t="shared" si="1938"/>
        <v>0</v>
      </c>
      <c r="CQ3713" s="2" t="b">
        <f t="shared" si="1939"/>
        <v>0</v>
      </c>
      <c r="CR3713" s="6" t="str">
        <f t="shared" si="1940"/>
        <v>Female</v>
      </c>
      <c r="CS3713" s="7">
        <f t="shared" si="1941"/>
        <v>0</v>
      </c>
      <c r="CT3713" s="7">
        <f t="shared" si="1942"/>
        <v>1</v>
      </c>
      <c r="CU3713" s="7">
        <f t="shared" si="1943"/>
        <v>0</v>
      </c>
      <c r="CV3713" s="7">
        <f t="shared" si="1944"/>
        <v>0</v>
      </c>
    </row>
    <row r="3714" spans="2:100" ht="159.5" x14ac:dyDescent="0.35">
      <c r="B3714" s="1" t="s">
        <v>13809</v>
      </c>
      <c r="C3714" s="9">
        <v>44890</v>
      </c>
      <c r="D3714" s="10" t="s">
        <v>13809</v>
      </c>
      <c r="E3714" s="1">
        <v>59</v>
      </c>
      <c r="F3714" s="1" t="s">
        <v>108</v>
      </c>
      <c r="G3714" s="1" t="s">
        <v>13809</v>
      </c>
      <c r="H3714" s="1" t="s">
        <v>13809</v>
      </c>
      <c r="I3714" s="2" t="s">
        <v>183</v>
      </c>
      <c r="J3714" s="2" t="s">
        <v>163</v>
      </c>
      <c r="K3714" s="2" t="s">
        <v>13809</v>
      </c>
      <c r="L3714" s="2" t="s">
        <v>183</v>
      </c>
      <c r="M3714" s="2" t="s">
        <v>163</v>
      </c>
      <c r="N3714" s="2" t="s">
        <v>13809</v>
      </c>
      <c r="O3714" s="2" t="s">
        <v>110</v>
      </c>
      <c r="P3714" s="2" t="s">
        <v>111</v>
      </c>
      <c r="S3714" s="2" t="s">
        <v>112</v>
      </c>
      <c r="T3714" s="2" t="s">
        <v>111</v>
      </c>
      <c r="U3714" s="2" t="b">
        <f t="shared" si="1951"/>
        <v>1</v>
      </c>
      <c r="V3714" s="2" t="s">
        <v>126</v>
      </c>
      <c r="W3714" s="1" t="s">
        <v>111</v>
      </c>
      <c r="Y3714" s="2" t="s">
        <v>112</v>
      </c>
      <c r="Z3714" s="2" t="s">
        <v>111</v>
      </c>
      <c r="AA3714" s="2" t="s">
        <v>111</v>
      </c>
      <c r="AB3714" s="2">
        <v>1</v>
      </c>
      <c r="AC3714" s="1" t="s">
        <v>111</v>
      </c>
      <c r="AF3714" s="1" t="s">
        <v>111</v>
      </c>
      <c r="AJ3714" s="1" t="s">
        <v>115</v>
      </c>
      <c r="AK3714" s="1" t="s">
        <v>349</v>
      </c>
      <c r="AN3714" s="1" t="s">
        <v>10121</v>
      </c>
      <c r="AO3714" s="1" t="s">
        <v>4064</v>
      </c>
      <c r="AZ3714" s="1" t="s">
        <v>198</v>
      </c>
      <c r="BA3714" s="1">
        <v>4.4000000000000004</v>
      </c>
      <c r="BF3714" s="1">
        <v>85</v>
      </c>
      <c r="BG3714" s="1">
        <v>35</v>
      </c>
      <c r="BH3714" s="1">
        <v>40</v>
      </c>
      <c r="BJ3714" s="1" t="s">
        <v>112</v>
      </c>
      <c r="BK3714" s="1" t="s">
        <v>111</v>
      </c>
      <c r="BQ3714" s="1" t="s">
        <v>121</v>
      </c>
      <c r="BR3714" s="1" t="s">
        <v>122</v>
      </c>
      <c r="BS3714" s="1" t="s">
        <v>112</v>
      </c>
      <c r="BU3714" s="34" t="s">
        <v>13426</v>
      </c>
      <c r="BV3714" s="9">
        <v>44943</v>
      </c>
      <c r="BW3714" s="34" t="s">
        <v>13427</v>
      </c>
      <c r="BY3714" s="2" t="s">
        <v>153</v>
      </c>
      <c r="BZ3714" s="2" t="s">
        <v>124</v>
      </c>
      <c r="CB3714" s="1" t="s">
        <v>149</v>
      </c>
      <c r="CD3714" s="1" t="b">
        <f t="shared" si="1952"/>
        <v>0</v>
      </c>
      <c r="CE3714" s="1" t="b">
        <f t="shared" si="1953"/>
        <v>0</v>
      </c>
      <c r="CF3714" s="1" t="b">
        <f t="shared" ref="CF3714:CF3747" si="1954">AND(E3714&gt;4,E3714&lt;12,NOT(E3714=""),NOT(E3714="."))</f>
        <v>0</v>
      </c>
      <c r="CG3714" s="1" t="b">
        <f t="shared" ref="CG3714:CG3747" si="1955">AND(E3714&gt;11,E3714&lt;16,NOT(E3714=""),NOT(E3714="."))</f>
        <v>0</v>
      </c>
      <c r="CH3714" s="1" t="b">
        <f t="shared" ref="CH3714:CH3747" si="1956">AND(E3714&gt;15,E3714&lt;18)</f>
        <v>0</v>
      </c>
      <c r="CI3714" s="1" t="b">
        <f t="shared" ref="CI3714:CI3747" si="1957">AND(E3714&gt;17,E3714&lt;25)</f>
        <v>0</v>
      </c>
      <c r="CJ3714" s="1" t="b">
        <f t="shared" ref="CJ3714:CJ3747" si="1958">AND(E3714&gt;24,E3714&lt;30)</f>
        <v>0</v>
      </c>
      <c r="CK3714" s="1" t="b">
        <f t="shared" ref="CK3714:CK3747" si="1959">AND(E3714&gt;29,E3714&lt;40)</f>
        <v>0</v>
      </c>
      <c r="CL3714" s="1" t="b">
        <f t="shared" ref="CL3714:CL3747" si="1960">AND(E3714&gt;39,E3714&lt;50)</f>
        <v>0</v>
      </c>
      <c r="CM3714" s="1" t="b">
        <f t="shared" ref="CM3714:CM3747" si="1961">AND(E3714&gt;49,E3714&lt;65)</f>
        <v>1</v>
      </c>
      <c r="CN3714" s="1" t="b">
        <f t="shared" ref="CN3714:CN3747" si="1962">AND(E3714&gt;64,NOT(E3714="."),NOT(E3714=""))</f>
        <v>0</v>
      </c>
      <c r="CO3714" s="2" t="b">
        <f t="shared" ref="CO3714:CO3747" si="1963">AND(AB3714&lt;7,NOT(AB3714="."),NOT(AB3714=""))</f>
        <v>1</v>
      </c>
      <c r="CP3714" s="2" t="b">
        <f t="shared" ref="CP3714:CP3747" si="1964">AND(AB3714&lt;8,NOT(AB3714="."),NOT(AB3714=""))</f>
        <v>1</v>
      </c>
      <c r="CQ3714" s="2" t="b">
        <f t="shared" ref="CQ3714:CQ3747" si="1965">AND(AB3714&gt;7,AB3714&lt;22,NOT(AB3714=""),NOT(AB3714="."))</f>
        <v>0</v>
      </c>
      <c r="CR3714" s="6" t="str">
        <f t="shared" ref="CR3714:CR3747" si="1966">F3714</f>
        <v>Female</v>
      </c>
      <c r="CS3714" s="7">
        <f t="shared" ref="CS3714:CS3747" si="1967">COUNTIF(J3714,"=*pfizer*")</f>
        <v>0</v>
      </c>
      <c r="CT3714" s="7">
        <f t="shared" ref="CT3714:CT3747" si="1968">COUNTIF(J3714,"=*moderna*")</f>
        <v>0</v>
      </c>
      <c r="CU3714" s="7">
        <f t="shared" ref="CU3714:CU3747" si="1969">COUNTIF(J3714,"=*janssen*")</f>
        <v>0</v>
      </c>
      <c r="CV3714" s="7">
        <f t="shared" ref="CV3714:CV3747" si="1970">COUNTIF(M3714,"=*pfizer*")</f>
        <v>0</v>
      </c>
    </row>
    <row r="3715" spans="2:100" ht="58" x14ac:dyDescent="0.35">
      <c r="B3715" s="1" t="s">
        <v>13809</v>
      </c>
      <c r="C3715" s="9">
        <v>44898</v>
      </c>
      <c r="D3715" s="10" t="s">
        <v>13809</v>
      </c>
      <c r="E3715" s="1">
        <v>38</v>
      </c>
      <c r="F3715" s="1" t="s">
        <v>127</v>
      </c>
      <c r="G3715" s="1" t="s">
        <v>13809</v>
      </c>
      <c r="H3715" s="1" t="s">
        <v>13809</v>
      </c>
      <c r="I3715" s="2" t="s">
        <v>183</v>
      </c>
      <c r="J3715" s="2" t="s">
        <v>163</v>
      </c>
      <c r="K3715" s="2" t="s">
        <v>13809</v>
      </c>
      <c r="L3715" s="2" t="s">
        <v>183</v>
      </c>
      <c r="M3715" s="2" t="s">
        <v>163</v>
      </c>
      <c r="N3715" s="2" t="s">
        <v>13809</v>
      </c>
      <c r="O3715" s="2" t="s">
        <v>110</v>
      </c>
      <c r="P3715" s="2" t="s">
        <v>111</v>
      </c>
      <c r="S3715" s="2" t="s">
        <v>112</v>
      </c>
      <c r="T3715" s="2" t="s">
        <v>111</v>
      </c>
      <c r="U3715" s="2" t="b">
        <f t="shared" si="1951"/>
        <v>1</v>
      </c>
      <c r="V3715" s="2" t="s">
        <v>113</v>
      </c>
      <c r="W3715" s="1" t="s">
        <v>112</v>
      </c>
      <c r="X3715" s="1" t="s">
        <v>114</v>
      </c>
      <c r="Y3715" s="2" t="s">
        <v>111</v>
      </c>
      <c r="AB3715" s="5">
        <v>79</v>
      </c>
      <c r="AF3715" s="1" t="s">
        <v>111</v>
      </c>
      <c r="AH3715" s="1" t="s">
        <v>193</v>
      </c>
      <c r="AI3715" s="1" t="s">
        <v>13215</v>
      </c>
      <c r="AJ3715" s="1" t="s">
        <v>115</v>
      </c>
      <c r="AK3715" s="1" t="s">
        <v>349</v>
      </c>
      <c r="AN3715" s="1" t="s">
        <v>13216</v>
      </c>
      <c r="AO3715" s="1" t="s">
        <v>195</v>
      </c>
      <c r="AS3715" s="1" t="s">
        <v>140</v>
      </c>
      <c r="AU3715" s="1" t="s">
        <v>238</v>
      </c>
      <c r="AX3715" s="1" t="s">
        <v>891</v>
      </c>
      <c r="AZ3715" s="1" t="s">
        <v>133</v>
      </c>
      <c r="BA3715" s="1" t="s">
        <v>13217</v>
      </c>
      <c r="BE3715" s="1" t="s">
        <v>13218</v>
      </c>
      <c r="BG3715" s="1" t="s">
        <v>13219</v>
      </c>
      <c r="BH3715" s="1" t="s">
        <v>13220</v>
      </c>
      <c r="BJ3715" s="1" t="s">
        <v>112</v>
      </c>
      <c r="BK3715" s="1" t="s">
        <v>111</v>
      </c>
      <c r="BQ3715" s="1" t="s">
        <v>121</v>
      </c>
      <c r="BR3715" s="1" t="s">
        <v>122</v>
      </c>
      <c r="BS3715" s="1" t="s">
        <v>112</v>
      </c>
      <c r="BU3715" s="34" t="s">
        <v>13221</v>
      </c>
      <c r="BV3715" s="9">
        <v>44910</v>
      </c>
      <c r="BW3715" s="34" t="s">
        <v>13222</v>
      </c>
      <c r="BY3715" s="2" t="s">
        <v>156</v>
      </c>
      <c r="BZ3715" s="2" t="s">
        <v>124</v>
      </c>
      <c r="CA3715" s="2">
        <v>4</v>
      </c>
      <c r="CB3715" s="1" t="s">
        <v>598</v>
      </c>
      <c r="CC3715" s="2" t="s">
        <v>126</v>
      </c>
      <c r="CD3715" s="1" t="b">
        <f t="shared" si="1952"/>
        <v>0</v>
      </c>
      <c r="CE3715" s="1" t="b">
        <f t="shared" si="1953"/>
        <v>0</v>
      </c>
      <c r="CF3715" s="1" t="b">
        <f t="shared" si="1954"/>
        <v>0</v>
      </c>
      <c r="CG3715" s="1" t="b">
        <f t="shared" si="1955"/>
        <v>0</v>
      </c>
      <c r="CH3715" s="1" t="b">
        <f t="shared" si="1956"/>
        <v>0</v>
      </c>
      <c r="CI3715" s="1" t="b">
        <f t="shared" si="1957"/>
        <v>0</v>
      </c>
      <c r="CJ3715" s="1" t="b">
        <f t="shared" si="1958"/>
        <v>0</v>
      </c>
      <c r="CK3715" s="1" t="b">
        <f t="shared" si="1959"/>
        <v>1</v>
      </c>
      <c r="CL3715" s="1" t="b">
        <f t="shared" si="1960"/>
        <v>0</v>
      </c>
      <c r="CM3715" s="1" t="b">
        <f t="shared" si="1961"/>
        <v>0</v>
      </c>
      <c r="CN3715" s="1" t="b">
        <f t="shared" si="1962"/>
        <v>0</v>
      </c>
      <c r="CO3715" s="2" t="b">
        <f t="shared" si="1963"/>
        <v>0</v>
      </c>
      <c r="CP3715" s="2" t="b">
        <f t="shared" si="1964"/>
        <v>0</v>
      </c>
      <c r="CQ3715" s="2" t="b">
        <f t="shared" si="1965"/>
        <v>0</v>
      </c>
      <c r="CR3715" s="6" t="str">
        <f t="shared" si="1966"/>
        <v>Male</v>
      </c>
      <c r="CS3715" s="7">
        <f t="shared" si="1967"/>
        <v>0</v>
      </c>
      <c r="CT3715" s="7">
        <f t="shared" si="1968"/>
        <v>0</v>
      </c>
      <c r="CU3715" s="7">
        <f t="shared" si="1969"/>
        <v>0</v>
      </c>
      <c r="CV3715" s="7">
        <f t="shared" si="1970"/>
        <v>0</v>
      </c>
    </row>
    <row r="3716" spans="2:100" ht="58" x14ac:dyDescent="0.35">
      <c r="B3716" s="1" t="s">
        <v>13809</v>
      </c>
      <c r="C3716" s="9">
        <v>44898</v>
      </c>
      <c r="D3716" s="10" t="s">
        <v>13809</v>
      </c>
      <c r="E3716" s="1">
        <v>26</v>
      </c>
      <c r="F3716" s="1" t="s">
        <v>127</v>
      </c>
      <c r="G3716" s="1" t="s">
        <v>13809</v>
      </c>
      <c r="H3716" s="1" t="s">
        <v>13809</v>
      </c>
      <c r="I3716" s="2" t="s">
        <v>183</v>
      </c>
      <c r="J3716" s="2" t="s">
        <v>163</v>
      </c>
      <c r="K3716" s="2" t="s">
        <v>13809</v>
      </c>
      <c r="L3716" s="2" t="s">
        <v>183</v>
      </c>
      <c r="M3716" s="2" t="s">
        <v>163</v>
      </c>
      <c r="N3716" s="2" t="s">
        <v>13809</v>
      </c>
      <c r="O3716" s="2" t="s">
        <v>110</v>
      </c>
      <c r="P3716" s="2" t="s">
        <v>111</v>
      </c>
      <c r="S3716" s="2" t="s">
        <v>112</v>
      </c>
      <c r="T3716" s="2" t="s">
        <v>111</v>
      </c>
      <c r="U3716" s="2" t="b">
        <f t="shared" si="1951"/>
        <v>1</v>
      </c>
      <c r="V3716" s="2" t="s">
        <v>113</v>
      </c>
      <c r="W3716" s="1" t="s">
        <v>112</v>
      </c>
      <c r="X3716" s="1" t="s">
        <v>138</v>
      </c>
      <c r="Y3716" s="2" t="s">
        <v>112</v>
      </c>
      <c r="Z3716" s="2" t="s">
        <v>111</v>
      </c>
      <c r="AA3716" s="2" t="s">
        <v>111</v>
      </c>
      <c r="AB3716" s="2">
        <v>3</v>
      </c>
      <c r="AC3716" s="1" t="s">
        <v>111</v>
      </c>
      <c r="AF3716" s="1" t="s">
        <v>111</v>
      </c>
      <c r="AJ3716" s="1" t="s">
        <v>115</v>
      </c>
      <c r="AK3716" s="1" t="s">
        <v>185</v>
      </c>
      <c r="AO3716" s="1" t="s">
        <v>117</v>
      </c>
      <c r="AS3716" s="1" t="s">
        <v>118</v>
      </c>
      <c r="AU3716" s="1" t="s">
        <v>132</v>
      </c>
      <c r="AZ3716" s="1" t="s">
        <v>310</v>
      </c>
      <c r="BA3716" s="1" t="s">
        <v>630</v>
      </c>
      <c r="BE3716" s="1" t="s">
        <v>3676</v>
      </c>
      <c r="BG3716" s="1" t="s">
        <v>13338</v>
      </c>
      <c r="BJ3716" s="1" t="s">
        <v>111</v>
      </c>
      <c r="BN3716" s="1" t="s">
        <v>112</v>
      </c>
      <c r="BO3716" s="1" t="s">
        <v>148</v>
      </c>
      <c r="BP3716" s="1" t="s">
        <v>355</v>
      </c>
      <c r="BQ3716" s="1" t="s">
        <v>121</v>
      </c>
      <c r="BR3716" s="1" t="s">
        <v>122</v>
      </c>
      <c r="BS3716" s="1" t="s">
        <v>111</v>
      </c>
      <c r="BT3716" s="34" t="s">
        <v>13339</v>
      </c>
      <c r="BU3716" s="34" t="s">
        <v>13340</v>
      </c>
      <c r="BV3716" s="9">
        <v>44918</v>
      </c>
      <c r="BW3716" s="34" t="s">
        <v>13341</v>
      </c>
      <c r="BY3716" s="2" t="s">
        <v>174</v>
      </c>
      <c r="BZ3716" s="2" t="s">
        <v>124</v>
      </c>
      <c r="CA3716" s="2">
        <v>3</v>
      </c>
      <c r="CB3716" s="1" t="s">
        <v>199</v>
      </c>
      <c r="CC3716" s="2" t="s">
        <v>113</v>
      </c>
      <c r="CD3716" s="1" t="b">
        <f t="shared" si="1952"/>
        <v>1</v>
      </c>
      <c r="CE3716" s="1" t="b">
        <f t="shared" si="1953"/>
        <v>0</v>
      </c>
      <c r="CF3716" s="1" t="b">
        <f t="shared" si="1954"/>
        <v>0</v>
      </c>
      <c r="CG3716" s="1" t="b">
        <f t="shared" si="1955"/>
        <v>0</v>
      </c>
      <c r="CH3716" s="1" t="b">
        <f t="shared" si="1956"/>
        <v>0</v>
      </c>
      <c r="CI3716" s="1" t="b">
        <f t="shared" si="1957"/>
        <v>0</v>
      </c>
      <c r="CJ3716" s="1" t="b">
        <f t="shared" si="1958"/>
        <v>1</v>
      </c>
      <c r="CK3716" s="1" t="b">
        <f t="shared" si="1959"/>
        <v>0</v>
      </c>
      <c r="CL3716" s="1" t="b">
        <f t="shared" si="1960"/>
        <v>0</v>
      </c>
      <c r="CM3716" s="1" t="b">
        <f t="shared" si="1961"/>
        <v>0</v>
      </c>
      <c r="CN3716" s="1" t="b">
        <f t="shared" si="1962"/>
        <v>0</v>
      </c>
      <c r="CO3716" s="2" t="b">
        <f t="shared" si="1963"/>
        <v>1</v>
      </c>
      <c r="CP3716" s="2" t="b">
        <f t="shared" si="1964"/>
        <v>1</v>
      </c>
      <c r="CQ3716" s="2" t="b">
        <f t="shared" si="1965"/>
        <v>0</v>
      </c>
      <c r="CR3716" s="6" t="str">
        <f t="shared" si="1966"/>
        <v>Male</v>
      </c>
      <c r="CS3716" s="7">
        <f t="shared" si="1967"/>
        <v>0</v>
      </c>
      <c r="CT3716" s="7">
        <f t="shared" si="1968"/>
        <v>0</v>
      </c>
      <c r="CU3716" s="7">
        <f t="shared" si="1969"/>
        <v>0</v>
      </c>
      <c r="CV3716" s="7">
        <f t="shared" si="1970"/>
        <v>0</v>
      </c>
    </row>
    <row r="3717" spans="2:100" ht="362.5" x14ac:dyDescent="0.35">
      <c r="B3717" s="1" t="s">
        <v>13809</v>
      </c>
      <c r="C3717" s="9">
        <v>44899</v>
      </c>
      <c r="D3717" s="10" t="s">
        <v>13809</v>
      </c>
      <c r="E3717" s="1">
        <v>18</v>
      </c>
      <c r="F3717" s="1" t="s">
        <v>108</v>
      </c>
      <c r="G3717" s="1" t="s">
        <v>13809</v>
      </c>
      <c r="H3717" s="1" t="s">
        <v>13809</v>
      </c>
      <c r="I3717" s="2" t="s">
        <v>183</v>
      </c>
      <c r="J3717" s="2" t="s">
        <v>163</v>
      </c>
      <c r="K3717" s="2" t="s">
        <v>13809</v>
      </c>
      <c r="L3717" s="9">
        <v>44409</v>
      </c>
      <c r="M3717" s="2" t="s">
        <v>109</v>
      </c>
      <c r="N3717" s="2" t="s">
        <v>13809</v>
      </c>
      <c r="O3717" s="2" t="s">
        <v>110</v>
      </c>
      <c r="P3717" s="2" t="s">
        <v>111</v>
      </c>
      <c r="S3717" s="2" t="s">
        <v>112</v>
      </c>
      <c r="T3717" s="2" t="s">
        <v>111</v>
      </c>
      <c r="U3717" s="2" t="b">
        <f t="shared" si="1951"/>
        <v>1</v>
      </c>
      <c r="V3717" s="2" t="s">
        <v>113</v>
      </c>
      <c r="W3717" s="1" t="s">
        <v>112</v>
      </c>
      <c r="X3717" s="1" t="s">
        <v>114</v>
      </c>
      <c r="Y3717" s="2" t="s">
        <v>111</v>
      </c>
      <c r="AF3717" s="1" t="s">
        <v>111</v>
      </c>
      <c r="AJ3717" s="1" t="s">
        <v>115</v>
      </c>
      <c r="AK3717" s="1" t="s">
        <v>201</v>
      </c>
      <c r="AN3717" s="1" t="s">
        <v>13534</v>
      </c>
      <c r="AO3717" s="1" t="s">
        <v>195</v>
      </c>
      <c r="AS3717" s="1" t="s">
        <v>140</v>
      </c>
      <c r="AU3717" s="1" t="s">
        <v>132</v>
      </c>
      <c r="AZ3717" s="1" t="s">
        <v>120</v>
      </c>
      <c r="BA3717" s="1" t="s">
        <v>13535</v>
      </c>
      <c r="BG3717" s="1">
        <v>3.94</v>
      </c>
      <c r="BH3717" s="1">
        <v>32</v>
      </c>
      <c r="BJ3717" s="1" t="s">
        <v>112</v>
      </c>
      <c r="BK3717" s="1" t="s">
        <v>112</v>
      </c>
      <c r="BL3717" s="1" t="s">
        <v>301</v>
      </c>
      <c r="BQ3717" s="1" t="s">
        <v>121</v>
      </c>
      <c r="BR3717" s="1" t="s">
        <v>122</v>
      </c>
      <c r="BS3717" s="1" t="s">
        <v>111</v>
      </c>
      <c r="BT3717" s="34" t="s">
        <v>13536</v>
      </c>
      <c r="BU3717" s="34" t="s">
        <v>13537</v>
      </c>
      <c r="BV3717" s="9">
        <v>44893</v>
      </c>
      <c r="BW3717" s="34" t="s">
        <v>15371</v>
      </c>
      <c r="BY3717" s="2" t="s">
        <v>123</v>
      </c>
      <c r="BZ3717" s="2" t="s">
        <v>124</v>
      </c>
      <c r="CA3717" s="2">
        <v>2</v>
      </c>
      <c r="CB3717" s="1" t="s">
        <v>1994</v>
      </c>
      <c r="CC3717" s="2" t="s">
        <v>126</v>
      </c>
      <c r="CD3717" s="1" t="b">
        <f t="shared" si="1952"/>
        <v>1</v>
      </c>
      <c r="CE3717" s="1" t="b">
        <f t="shared" si="1953"/>
        <v>0</v>
      </c>
      <c r="CF3717" s="1" t="b">
        <f t="shared" si="1954"/>
        <v>0</v>
      </c>
      <c r="CG3717" s="1" t="b">
        <f t="shared" si="1955"/>
        <v>0</v>
      </c>
      <c r="CH3717" s="1" t="b">
        <f t="shared" si="1956"/>
        <v>0</v>
      </c>
      <c r="CI3717" s="1" t="b">
        <f t="shared" si="1957"/>
        <v>1</v>
      </c>
      <c r="CJ3717" s="1" t="b">
        <f t="shared" si="1958"/>
        <v>0</v>
      </c>
      <c r="CK3717" s="1" t="b">
        <f t="shared" si="1959"/>
        <v>0</v>
      </c>
      <c r="CL3717" s="1" t="b">
        <f t="shared" si="1960"/>
        <v>0</v>
      </c>
      <c r="CM3717" s="1" t="b">
        <f t="shared" si="1961"/>
        <v>0</v>
      </c>
      <c r="CN3717" s="1" t="b">
        <f t="shared" si="1962"/>
        <v>0</v>
      </c>
      <c r="CO3717" s="2" t="b">
        <f t="shared" si="1963"/>
        <v>0</v>
      </c>
      <c r="CP3717" s="2" t="b">
        <f t="shared" si="1964"/>
        <v>0</v>
      </c>
      <c r="CQ3717" s="2" t="b">
        <f t="shared" si="1965"/>
        <v>0</v>
      </c>
      <c r="CR3717" s="6" t="str">
        <f t="shared" si="1966"/>
        <v>Female</v>
      </c>
      <c r="CS3717" s="7">
        <f t="shared" si="1967"/>
        <v>0</v>
      </c>
      <c r="CT3717" s="7">
        <f t="shared" si="1968"/>
        <v>0</v>
      </c>
      <c r="CU3717" s="7">
        <f t="shared" si="1969"/>
        <v>0</v>
      </c>
      <c r="CV3717" s="7">
        <f t="shared" si="1970"/>
        <v>1</v>
      </c>
    </row>
    <row r="3718" spans="2:100" ht="203" x14ac:dyDescent="0.35">
      <c r="B3718" s="1" t="s">
        <v>13809</v>
      </c>
      <c r="C3718" s="9">
        <v>44900</v>
      </c>
      <c r="D3718" s="10" t="s">
        <v>13809</v>
      </c>
      <c r="E3718" s="1">
        <v>13</v>
      </c>
      <c r="F3718" s="1" t="s">
        <v>127</v>
      </c>
      <c r="G3718" s="1" t="s">
        <v>13809</v>
      </c>
      <c r="H3718" s="1" t="s">
        <v>13809</v>
      </c>
      <c r="I3718" s="2" t="s">
        <v>183</v>
      </c>
      <c r="J3718" s="2" t="s">
        <v>163</v>
      </c>
      <c r="K3718" s="2" t="s">
        <v>13809</v>
      </c>
      <c r="L3718" s="2" t="s">
        <v>183</v>
      </c>
      <c r="M3718" s="2" t="s">
        <v>163</v>
      </c>
      <c r="N3718" s="2" t="s">
        <v>13809</v>
      </c>
      <c r="O3718" s="2" t="s">
        <v>110</v>
      </c>
      <c r="P3718" s="2" t="s">
        <v>111</v>
      </c>
      <c r="S3718" s="2" t="s">
        <v>112</v>
      </c>
      <c r="T3718" s="2" t="s">
        <v>111</v>
      </c>
      <c r="U3718" s="2" t="b">
        <f t="shared" si="1951"/>
        <v>1</v>
      </c>
      <c r="V3718" s="2" t="s">
        <v>113</v>
      </c>
      <c r="W3718" s="1" t="s">
        <v>112</v>
      </c>
      <c r="X3718" s="1" t="s">
        <v>114</v>
      </c>
      <c r="Y3718" s="2" t="s">
        <v>112</v>
      </c>
      <c r="Z3718" s="2" t="s">
        <v>111</v>
      </c>
      <c r="AA3718" s="2" t="s">
        <v>111</v>
      </c>
      <c r="AB3718" s="2">
        <v>1</v>
      </c>
      <c r="AC3718" s="1" t="s">
        <v>111</v>
      </c>
      <c r="AF3718" s="1" t="s">
        <v>111</v>
      </c>
      <c r="AJ3718" s="1" t="s">
        <v>115</v>
      </c>
      <c r="AK3718" s="1" t="s">
        <v>201</v>
      </c>
      <c r="AN3718" s="1" t="s">
        <v>13428</v>
      </c>
      <c r="AO3718" s="1" t="s">
        <v>117</v>
      </c>
      <c r="AS3718" s="1" t="s">
        <v>140</v>
      </c>
      <c r="AU3718" s="1" t="s">
        <v>132</v>
      </c>
      <c r="AZ3718" s="1" t="s">
        <v>120</v>
      </c>
      <c r="BA3718" s="1" t="s">
        <v>13429</v>
      </c>
      <c r="BG3718" s="1">
        <v>2.86</v>
      </c>
      <c r="BH3718" s="1">
        <v>39</v>
      </c>
      <c r="BJ3718" s="1" t="s">
        <v>112</v>
      </c>
      <c r="BK3718" s="1" t="s">
        <v>112</v>
      </c>
      <c r="BL3718" s="1" t="s">
        <v>142</v>
      </c>
      <c r="BQ3718" s="1" t="s">
        <v>121</v>
      </c>
      <c r="BR3718" s="1" t="s">
        <v>122</v>
      </c>
      <c r="BS3718" s="1" t="s">
        <v>112</v>
      </c>
      <c r="BU3718" s="34" t="s">
        <v>13430</v>
      </c>
      <c r="BV3718" s="9">
        <v>44900</v>
      </c>
      <c r="BW3718" s="34" t="s">
        <v>15372</v>
      </c>
      <c r="BY3718" s="2" t="s">
        <v>123</v>
      </c>
      <c r="BZ3718" s="2" t="s">
        <v>124</v>
      </c>
      <c r="CA3718" s="2">
        <v>3</v>
      </c>
      <c r="CB3718" s="1" t="s">
        <v>356</v>
      </c>
      <c r="CC3718" s="2" t="s">
        <v>126</v>
      </c>
      <c r="CD3718" s="1" t="b">
        <f t="shared" si="1952"/>
        <v>1</v>
      </c>
      <c r="CE3718" s="1" t="b">
        <f t="shared" si="1953"/>
        <v>1</v>
      </c>
      <c r="CF3718" s="1" t="b">
        <f t="shared" si="1954"/>
        <v>0</v>
      </c>
      <c r="CG3718" s="1" t="b">
        <f t="shared" si="1955"/>
        <v>1</v>
      </c>
      <c r="CH3718" s="1" t="b">
        <f t="shared" si="1956"/>
        <v>0</v>
      </c>
      <c r="CI3718" s="1" t="b">
        <f t="shared" si="1957"/>
        <v>0</v>
      </c>
      <c r="CJ3718" s="1" t="b">
        <f t="shared" si="1958"/>
        <v>0</v>
      </c>
      <c r="CK3718" s="1" t="b">
        <f t="shared" si="1959"/>
        <v>0</v>
      </c>
      <c r="CL3718" s="1" t="b">
        <f t="shared" si="1960"/>
        <v>0</v>
      </c>
      <c r="CM3718" s="1" t="b">
        <f t="shared" si="1961"/>
        <v>0</v>
      </c>
      <c r="CN3718" s="1" t="b">
        <f t="shared" si="1962"/>
        <v>0</v>
      </c>
      <c r="CO3718" s="2" t="b">
        <f t="shared" si="1963"/>
        <v>1</v>
      </c>
      <c r="CP3718" s="2" t="b">
        <f t="shared" si="1964"/>
        <v>1</v>
      </c>
      <c r="CQ3718" s="2" t="b">
        <f t="shared" si="1965"/>
        <v>0</v>
      </c>
      <c r="CR3718" s="6" t="str">
        <f t="shared" si="1966"/>
        <v>Male</v>
      </c>
      <c r="CS3718" s="7">
        <f t="shared" si="1967"/>
        <v>0</v>
      </c>
      <c r="CT3718" s="7">
        <f t="shared" si="1968"/>
        <v>0</v>
      </c>
      <c r="CU3718" s="7">
        <f t="shared" si="1969"/>
        <v>0</v>
      </c>
      <c r="CV3718" s="7">
        <f t="shared" si="1970"/>
        <v>0</v>
      </c>
    </row>
    <row r="3719" spans="2:100" ht="58" x14ac:dyDescent="0.35">
      <c r="B3719" s="1" t="s">
        <v>13809</v>
      </c>
      <c r="C3719" s="9">
        <v>44900</v>
      </c>
      <c r="D3719" s="10" t="s">
        <v>13809</v>
      </c>
      <c r="E3719" s="1">
        <v>36</v>
      </c>
      <c r="F3719" s="1" t="s">
        <v>108</v>
      </c>
      <c r="G3719" s="1" t="s">
        <v>13809</v>
      </c>
      <c r="H3719" s="1" t="s">
        <v>13809</v>
      </c>
      <c r="I3719" s="2" t="s">
        <v>183</v>
      </c>
      <c r="J3719" s="2" t="s">
        <v>163</v>
      </c>
      <c r="K3719" s="2" t="s">
        <v>13809</v>
      </c>
      <c r="L3719" s="2" t="s">
        <v>183</v>
      </c>
      <c r="M3719" s="2" t="s">
        <v>163</v>
      </c>
      <c r="N3719" s="2" t="s">
        <v>13809</v>
      </c>
      <c r="O3719" s="2" t="s">
        <v>110</v>
      </c>
      <c r="P3719" s="2" t="s">
        <v>111</v>
      </c>
      <c r="S3719" s="2" t="s">
        <v>112</v>
      </c>
      <c r="T3719" s="2" t="s">
        <v>111</v>
      </c>
      <c r="U3719" s="2" t="b">
        <v>1</v>
      </c>
      <c r="V3719" s="2" t="s">
        <v>113</v>
      </c>
      <c r="W3719" s="1" t="s">
        <v>112</v>
      </c>
      <c r="X3719" s="1" t="s">
        <v>114</v>
      </c>
      <c r="Y3719" s="2" t="s">
        <v>112</v>
      </c>
      <c r="Z3719" s="2" t="s">
        <v>112</v>
      </c>
      <c r="AA3719" s="2" t="s">
        <v>112</v>
      </c>
      <c r="AB3719" s="2">
        <v>0</v>
      </c>
      <c r="AC3719" s="1" t="s">
        <v>111</v>
      </c>
      <c r="AF3719" s="1" t="s">
        <v>111</v>
      </c>
      <c r="AJ3719" s="1" t="s">
        <v>115</v>
      </c>
      <c r="AK3719" s="1" t="s">
        <v>6667</v>
      </c>
      <c r="AO3719" s="1" t="s">
        <v>166</v>
      </c>
      <c r="AS3719" s="1" t="s">
        <v>140</v>
      </c>
      <c r="AZ3719" s="1" t="s">
        <v>120</v>
      </c>
      <c r="BA3719" s="1" t="s">
        <v>13247</v>
      </c>
      <c r="BG3719" s="1" t="s">
        <v>13248</v>
      </c>
      <c r="BH3719" s="1" t="s">
        <v>13249</v>
      </c>
      <c r="BJ3719" s="1" t="s">
        <v>112</v>
      </c>
      <c r="BK3719" s="1" t="s">
        <v>112</v>
      </c>
      <c r="BL3719" s="1" t="s">
        <v>13250</v>
      </c>
      <c r="BQ3719" s="1" t="s">
        <v>121</v>
      </c>
      <c r="BR3719" s="1" t="s">
        <v>122</v>
      </c>
      <c r="BS3719" s="1" t="s">
        <v>112</v>
      </c>
      <c r="BU3719" s="34" t="s">
        <v>13251</v>
      </c>
      <c r="BV3719" s="9">
        <v>44911</v>
      </c>
      <c r="BW3719" s="34" t="s">
        <v>13252</v>
      </c>
      <c r="BY3719" s="2" t="s">
        <v>156</v>
      </c>
      <c r="BZ3719" s="2" t="s">
        <v>124</v>
      </c>
      <c r="CA3719" s="2">
        <v>4</v>
      </c>
      <c r="CB3719" s="1" t="s">
        <v>311</v>
      </c>
      <c r="CC3719" s="2" t="s">
        <v>126</v>
      </c>
      <c r="CD3719" s="1" t="b">
        <v>0</v>
      </c>
      <c r="CE3719" s="1" t="b">
        <v>0</v>
      </c>
      <c r="CF3719" s="1" t="b">
        <f t="shared" si="1954"/>
        <v>0</v>
      </c>
      <c r="CG3719" s="1" t="b">
        <f t="shared" si="1955"/>
        <v>0</v>
      </c>
      <c r="CH3719" s="1" t="b">
        <f t="shared" si="1956"/>
        <v>0</v>
      </c>
      <c r="CI3719" s="1" t="b">
        <f t="shared" si="1957"/>
        <v>0</v>
      </c>
      <c r="CJ3719" s="1" t="b">
        <f t="shared" si="1958"/>
        <v>0</v>
      </c>
      <c r="CK3719" s="1" t="b">
        <f t="shared" si="1959"/>
        <v>1</v>
      </c>
      <c r="CL3719" s="1" t="b">
        <f t="shared" si="1960"/>
        <v>0</v>
      </c>
      <c r="CM3719" s="1" t="b">
        <f t="shared" si="1961"/>
        <v>0</v>
      </c>
      <c r="CN3719" s="1" t="b">
        <f t="shared" si="1962"/>
        <v>0</v>
      </c>
      <c r="CO3719" s="2" t="b">
        <f t="shared" si="1963"/>
        <v>1</v>
      </c>
      <c r="CP3719" s="2" t="b">
        <f t="shared" si="1964"/>
        <v>1</v>
      </c>
      <c r="CQ3719" s="2" t="b">
        <f t="shared" si="1965"/>
        <v>0</v>
      </c>
      <c r="CR3719" s="6" t="str">
        <f t="shared" si="1966"/>
        <v>Female</v>
      </c>
      <c r="CS3719" s="7">
        <f t="shared" si="1967"/>
        <v>0</v>
      </c>
      <c r="CT3719" s="7">
        <f t="shared" si="1968"/>
        <v>0</v>
      </c>
      <c r="CU3719" s="7">
        <f t="shared" si="1969"/>
        <v>0</v>
      </c>
      <c r="CV3719" s="7">
        <f t="shared" si="1970"/>
        <v>0</v>
      </c>
    </row>
    <row r="3720" spans="2:100" ht="87" x14ac:dyDescent="0.35">
      <c r="B3720" s="1" t="s">
        <v>13809</v>
      </c>
      <c r="C3720" s="9">
        <v>44901</v>
      </c>
      <c r="D3720" s="10" t="s">
        <v>13809</v>
      </c>
      <c r="E3720" s="1">
        <v>59</v>
      </c>
      <c r="F3720" s="1" t="s">
        <v>127</v>
      </c>
      <c r="G3720" s="1" t="s">
        <v>13809</v>
      </c>
      <c r="H3720" s="1" t="s">
        <v>13809</v>
      </c>
      <c r="I3720" s="9">
        <v>44236</v>
      </c>
      <c r="J3720" s="2" t="s">
        <v>128</v>
      </c>
      <c r="K3720" s="2" t="s">
        <v>13809</v>
      </c>
      <c r="L3720" s="9">
        <v>44260</v>
      </c>
      <c r="M3720" s="2" t="s">
        <v>128</v>
      </c>
      <c r="N3720" s="2" t="s">
        <v>13809</v>
      </c>
      <c r="O3720" s="2" t="s">
        <v>110</v>
      </c>
      <c r="P3720" s="2" t="s">
        <v>111</v>
      </c>
      <c r="S3720" s="2" t="s">
        <v>112</v>
      </c>
      <c r="T3720" s="2" t="s">
        <v>111</v>
      </c>
      <c r="U3720" s="2" t="b">
        <f>OR(S3720="yes",T3720="yes")</f>
        <v>1</v>
      </c>
      <c r="V3720" s="2" t="s">
        <v>113</v>
      </c>
      <c r="Y3720" s="2" t="s">
        <v>112</v>
      </c>
      <c r="Z3720" s="2" t="s">
        <v>111</v>
      </c>
      <c r="AA3720" s="2" t="s">
        <v>111</v>
      </c>
      <c r="AB3720" s="2">
        <v>2</v>
      </c>
      <c r="AF3720" s="1" t="s">
        <v>111</v>
      </c>
      <c r="AJ3720" s="1" t="s">
        <v>418</v>
      </c>
      <c r="AO3720" s="1" t="s">
        <v>151</v>
      </c>
      <c r="AS3720" s="1" t="s">
        <v>2848</v>
      </c>
      <c r="BU3720" s="34" t="s">
        <v>158</v>
      </c>
      <c r="BV3720" s="9">
        <v>44946</v>
      </c>
      <c r="BW3720" s="34" t="s">
        <v>13508</v>
      </c>
      <c r="BZ3720" s="2" t="s">
        <v>162</v>
      </c>
      <c r="CA3720" s="2">
        <v>4</v>
      </c>
      <c r="CB3720" s="1" t="s">
        <v>1260</v>
      </c>
      <c r="CC3720" s="2" t="s">
        <v>113</v>
      </c>
      <c r="CD3720" s="1" t="b">
        <f>AND(E3720&lt;30,NOT(E3720="."),NOT(E3720=""))</f>
        <v>0</v>
      </c>
      <c r="CE3720" s="1" t="b">
        <f>AND(E3720&lt;18,NOT(E3720="."),NOT(E3720=""))</f>
        <v>0</v>
      </c>
      <c r="CF3720" s="1" t="b">
        <f t="shared" si="1954"/>
        <v>0</v>
      </c>
      <c r="CG3720" s="1" t="b">
        <f t="shared" si="1955"/>
        <v>0</v>
      </c>
      <c r="CH3720" s="1" t="b">
        <f t="shared" si="1956"/>
        <v>0</v>
      </c>
      <c r="CI3720" s="1" t="b">
        <f t="shared" si="1957"/>
        <v>0</v>
      </c>
      <c r="CJ3720" s="1" t="b">
        <f t="shared" si="1958"/>
        <v>0</v>
      </c>
      <c r="CK3720" s="1" t="b">
        <f t="shared" si="1959"/>
        <v>0</v>
      </c>
      <c r="CL3720" s="1" t="b">
        <f t="shared" si="1960"/>
        <v>0</v>
      </c>
      <c r="CM3720" s="1" t="b">
        <f t="shared" si="1961"/>
        <v>1</v>
      </c>
      <c r="CN3720" s="1" t="b">
        <f t="shared" si="1962"/>
        <v>0</v>
      </c>
      <c r="CO3720" s="2" t="b">
        <f t="shared" si="1963"/>
        <v>1</v>
      </c>
      <c r="CP3720" s="2" t="b">
        <f t="shared" si="1964"/>
        <v>1</v>
      </c>
      <c r="CQ3720" s="2" t="b">
        <f t="shared" si="1965"/>
        <v>0</v>
      </c>
      <c r="CR3720" s="6" t="str">
        <f t="shared" si="1966"/>
        <v>Male</v>
      </c>
      <c r="CS3720" s="7">
        <f t="shared" si="1967"/>
        <v>0</v>
      </c>
      <c r="CT3720" s="7">
        <f t="shared" si="1968"/>
        <v>1</v>
      </c>
      <c r="CU3720" s="7">
        <f t="shared" si="1969"/>
        <v>0</v>
      </c>
      <c r="CV3720" s="7">
        <f t="shared" si="1970"/>
        <v>0</v>
      </c>
    </row>
    <row r="3721" spans="2:100" ht="72.5" x14ac:dyDescent="0.35">
      <c r="B3721" s="1" t="s">
        <v>13809</v>
      </c>
      <c r="C3721" s="9">
        <v>44901</v>
      </c>
      <c r="D3721" s="10" t="s">
        <v>13809</v>
      </c>
      <c r="E3721" s="1">
        <v>65</v>
      </c>
      <c r="F3721" s="1" t="s">
        <v>108</v>
      </c>
      <c r="G3721" s="1" t="s">
        <v>13809</v>
      </c>
      <c r="H3721" s="1" t="s">
        <v>13809</v>
      </c>
      <c r="I3721" s="2" t="s">
        <v>183</v>
      </c>
      <c r="J3721" s="2" t="s">
        <v>163</v>
      </c>
      <c r="K3721" s="2" t="s">
        <v>13809</v>
      </c>
      <c r="L3721" s="2" t="s">
        <v>183</v>
      </c>
      <c r="M3721" s="2" t="s">
        <v>163</v>
      </c>
      <c r="N3721" s="2" t="s">
        <v>13809</v>
      </c>
      <c r="O3721" s="2" t="s">
        <v>110</v>
      </c>
      <c r="P3721" s="2" t="s">
        <v>111</v>
      </c>
      <c r="S3721" s="2" t="s">
        <v>112</v>
      </c>
      <c r="T3721" s="2" t="s">
        <v>111</v>
      </c>
      <c r="U3721" s="2" t="b">
        <v>1</v>
      </c>
      <c r="V3721" s="2" t="s">
        <v>113</v>
      </c>
      <c r="W3721" s="1" t="s">
        <v>111</v>
      </c>
      <c r="Y3721" s="2" t="s">
        <v>112</v>
      </c>
      <c r="Z3721" s="2" t="s">
        <v>111</v>
      </c>
      <c r="AA3721" s="2" t="s">
        <v>111</v>
      </c>
      <c r="AB3721" s="2">
        <v>2</v>
      </c>
      <c r="AC3721" s="1" t="s">
        <v>111</v>
      </c>
      <c r="AF3721" s="1" t="s">
        <v>111</v>
      </c>
      <c r="AJ3721" s="1" t="s">
        <v>115</v>
      </c>
      <c r="AK3721" s="1" t="s">
        <v>116</v>
      </c>
      <c r="AN3721" s="1" t="s">
        <v>13253</v>
      </c>
      <c r="AO3721" s="1" t="s">
        <v>166</v>
      </c>
      <c r="AS3721" s="1" t="s">
        <v>13254</v>
      </c>
      <c r="AU3721" s="1" t="s">
        <v>191</v>
      </c>
      <c r="AX3721" s="12">
        <v>0.83</v>
      </c>
      <c r="AZ3721" s="1" t="s">
        <v>198</v>
      </c>
      <c r="BA3721" s="1" t="s">
        <v>13255</v>
      </c>
      <c r="BF3721" s="1" t="s">
        <v>13256</v>
      </c>
      <c r="BG3721" s="1" t="s">
        <v>13257</v>
      </c>
      <c r="BH3721" s="1" t="s">
        <v>13258</v>
      </c>
      <c r="BJ3721" s="1" t="s">
        <v>112</v>
      </c>
      <c r="BK3721" s="1" t="s">
        <v>112</v>
      </c>
      <c r="BL3721" s="1" t="s">
        <v>13259</v>
      </c>
      <c r="BM3721" s="1" t="s">
        <v>13260</v>
      </c>
      <c r="BQ3721" s="1" t="s">
        <v>121</v>
      </c>
      <c r="BR3721" s="1" t="s">
        <v>122</v>
      </c>
      <c r="BS3721" s="1" t="s">
        <v>112</v>
      </c>
      <c r="BU3721" s="34" t="s">
        <v>13261</v>
      </c>
      <c r="BV3721" s="9">
        <v>44916</v>
      </c>
      <c r="BW3721" s="34" t="s">
        <v>13262</v>
      </c>
      <c r="BY3721" s="2" t="s">
        <v>123</v>
      </c>
      <c r="BZ3721" s="2" t="s">
        <v>124</v>
      </c>
      <c r="CA3721" s="2">
        <v>5</v>
      </c>
      <c r="CB3721" s="1" t="s">
        <v>256</v>
      </c>
      <c r="CC3721" s="2" t="s">
        <v>126</v>
      </c>
      <c r="CD3721" s="1" t="b">
        <v>0</v>
      </c>
      <c r="CE3721" s="1" t="b">
        <v>0</v>
      </c>
      <c r="CF3721" s="1" t="b">
        <f t="shared" si="1954"/>
        <v>0</v>
      </c>
      <c r="CG3721" s="1" t="b">
        <f t="shared" si="1955"/>
        <v>0</v>
      </c>
      <c r="CH3721" s="1" t="b">
        <f t="shared" si="1956"/>
        <v>0</v>
      </c>
      <c r="CI3721" s="1" t="b">
        <f t="shared" si="1957"/>
        <v>0</v>
      </c>
      <c r="CJ3721" s="1" t="b">
        <f t="shared" si="1958"/>
        <v>0</v>
      </c>
      <c r="CK3721" s="1" t="b">
        <f t="shared" si="1959"/>
        <v>0</v>
      </c>
      <c r="CL3721" s="1" t="b">
        <f t="shared" si="1960"/>
        <v>0</v>
      </c>
      <c r="CM3721" s="1" t="b">
        <f t="shared" si="1961"/>
        <v>0</v>
      </c>
      <c r="CN3721" s="1" t="b">
        <f t="shared" si="1962"/>
        <v>1</v>
      </c>
      <c r="CO3721" s="2" t="b">
        <f t="shared" si="1963"/>
        <v>1</v>
      </c>
      <c r="CP3721" s="2" t="b">
        <f t="shared" si="1964"/>
        <v>1</v>
      </c>
      <c r="CQ3721" s="2" t="b">
        <f t="shared" si="1965"/>
        <v>0</v>
      </c>
      <c r="CR3721" s="6" t="str">
        <f t="shared" si="1966"/>
        <v>Female</v>
      </c>
      <c r="CS3721" s="7">
        <f t="shared" si="1967"/>
        <v>0</v>
      </c>
      <c r="CT3721" s="7">
        <f t="shared" si="1968"/>
        <v>0</v>
      </c>
      <c r="CU3721" s="7">
        <f t="shared" si="1969"/>
        <v>0</v>
      </c>
      <c r="CV3721" s="7">
        <f t="shared" si="1970"/>
        <v>0</v>
      </c>
    </row>
    <row r="3722" spans="2:100" ht="319" x14ac:dyDescent="0.35">
      <c r="B3722" s="1" t="s">
        <v>13809</v>
      </c>
      <c r="C3722" s="9">
        <v>44904</v>
      </c>
      <c r="D3722" s="10" t="s">
        <v>13809</v>
      </c>
      <c r="E3722" s="1">
        <v>21</v>
      </c>
      <c r="F3722" s="1" t="s">
        <v>108</v>
      </c>
      <c r="G3722" s="1" t="s">
        <v>13809</v>
      </c>
      <c r="H3722" s="1" t="s">
        <v>13809</v>
      </c>
      <c r="I3722" s="9">
        <v>44671</v>
      </c>
      <c r="J3722" s="2" t="s">
        <v>109</v>
      </c>
      <c r="K3722" s="2" t="s">
        <v>13809</v>
      </c>
      <c r="L3722" s="9">
        <v>44692</v>
      </c>
      <c r="M3722" s="2" t="s">
        <v>109</v>
      </c>
      <c r="N3722" s="2" t="s">
        <v>13809</v>
      </c>
      <c r="O3722" s="2" t="s">
        <v>110</v>
      </c>
      <c r="P3722" s="2" t="s">
        <v>111</v>
      </c>
      <c r="S3722" s="2" t="s">
        <v>112</v>
      </c>
      <c r="T3722" s="2" t="s">
        <v>111</v>
      </c>
      <c r="U3722" s="2" t="b">
        <f t="shared" ref="U3722:U3732" si="1971">OR(S3722="yes",T3722="yes")</f>
        <v>1</v>
      </c>
      <c r="V3722" s="2" t="s">
        <v>126</v>
      </c>
      <c r="W3722" s="1" t="s">
        <v>111</v>
      </c>
      <c r="Y3722" s="2" t="s">
        <v>112</v>
      </c>
      <c r="Z3722" s="2" t="s">
        <v>111</v>
      </c>
      <c r="AA3722" s="2" t="s">
        <v>112</v>
      </c>
      <c r="AB3722" s="2">
        <v>42</v>
      </c>
      <c r="AC3722" s="1" t="s">
        <v>111</v>
      </c>
      <c r="AF3722" s="1" t="s">
        <v>111</v>
      </c>
      <c r="AK3722" s="1" t="s">
        <v>291</v>
      </c>
      <c r="AN3722" s="1" t="s">
        <v>13703</v>
      </c>
      <c r="AO3722" s="1" t="s">
        <v>2598</v>
      </c>
      <c r="AZ3722" s="1" t="s">
        <v>4065</v>
      </c>
      <c r="BH3722" s="1">
        <v>23</v>
      </c>
      <c r="BJ3722" s="1" t="s">
        <v>112</v>
      </c>
      <c r="BK3722" s="1" t="s">
        <v>112</v>
      </c>
      <c r="BL3722" s="1" t="s">
        <v>180</v>
      </c>
      <c r="BM3722" s="1" t="s">
        <v>13704</v>
      </c>
      <c r="BQ3722" s="1" t="s">
        <v>121</v>
      </c>
      <c r="BR3722" s="1" t="s">
        <v>122</v>
      </c>
      <c r="BU3722" s="34" t="s">
        <v>13705</v>
      </c>
      <c r="BV3722" s="9">
        <v>44904</v>
      </c>
      <c r="BW3722" s="34" t="s">
        <v>13706</v>
      </c>
      <c r="BY3722" s="2" t="s">
        <v>153</v>
      </c>
      <c r="BZ3722" s="2" t="s">
        <v>124</v>
      </c>
      <c r="CB3722" s="1" t="s">
        <v>13707</v>
      </c>
      <c r="CD3722" s="1" t="b">
        <f t="shared" ref="CD3722:CD3732" si="1972">AND(E3722&lt;30,NOT(E3722="."),NOT(E3722=""))</f>
        <v>1</v>
      </c>
      <c r="CE3722" s="1" t="b">
        <f t="shared" ref="CE3722:CE3732" si="1973">AND(E3722&lt;18,NOT(E3722="."),NOT(E3722=""))</f>
        <v>0</v>
      </c>
      <c r="CF3722" s="1" t="b">
        <f t="shared" si="1954"/>
        <v>0</v>
      </c>
      <c r="CG3722" s="1" t="b">
        <f t="shared" si="1955"/>
        <v>0</v>
      </c>
      <c r="CH3722" s="1" t="b">
        <f t="shared" si="1956"/>
        <v>0</v>
      </c>
      <c r="CI3722" s="1" t="b">
        <f t="shared" si="1957"/>
        <v>1</v>
      </c>
      <c r="CJ3722" s="1" t="b">
        <f t="shared" si="1958"/>
        <v>0</v>
      </c>
      <c r="CK3722" s="1" t="b">
        <f t="shared" si="1959"/>
        <v>0</v>
      </c>
      <c r="CL3722" s="1" t="b">
        <f t="shared" si="1960"/>
        <v>0</v>
      </c>
      <c r="CM3722" s="1" t="b">
        <f t="shared" si="1961"/>
        <v>0</v>
      </c>
      <c r="CN3722" s="1" t="b">
        <f t="shared" si="1962"/>
        <v>0</v>
      </c>
      <c r="CO3722" s="2" t="b">
        <f t="shared" si="1963"/>
        <v>0</v>
      </c>
      <c r="CP3722" s="2" t="b">
        <f t="shared" si="1964"/>
        <v>0</v>
      </c>
      <c r="CQ3722" s="2" t="b">
        <f t="shared" si="1965"/>
        <v>0</v>
      </c>
      <c r="CR3722" s="6" t="str">
        <f t="shared" si="1966"/>
        <v>Female</v>
      </c>
      <c r="CS3722" s="7">
        <f t="shared" si="1967"/>
        <v>1</v>
      </c>
      <c r="CT3722" s="7">
        <f t="shared" si="1968"/>
        <v>0</v>
      </c>
      <c r="CU3722" s="7">
        <f t="shared" si="1969"/>
        <v>0</v>
      </c>
      <c r="CV3722" s="7">
        <f t="shared" si="1970"/>
        <v>1</v>
      </c>
    </row>
    <row r="3723" spans="2:100" ht="43.5" x14ac:dyDescent="0.35">
      <c r="B3723" s="1" t="s">
        <v>13809</v>
      </c>
      <c r="C3723" s="9">
        <v>44906</v>
      </c>
      <c r="D3723" s="10" t="s">
        <v>13809</v>
      </c>
      <c r="E3723" s="1">
        <v>55</v>
      </c>
      <c r="F3723" s="1" t="s">
        <v>108</v>
      </c>
      <c r="G3723" s="1" t="s">
        <v>13809</v>
      </c>
      <c r="H3723" s="1" t="s">
        <v>13809</v>
      </c>
      <c r="I3723" s="9">
        <v>44847</v>
      </c>
      <c r="J3723" s="2" t="s">
        <v>109</v>
      </c>
      <c r="K3723" s="2" t="s">
        <v>13809</v>
      </c>
      <c r="N3723" s="2" t="s">
        <v>13809</v>
      </c>
      <c r="O3723" s="2" t="s">
        <v>110</v>
      </c>
      <c r="P3723" s="2" t="s">
        <v>111</v>
      </c>
      <c r="S3723" s="2" t="s">
        <v>112</v>
      </c>
      <c r="T3723" s="2" t="s">
        <v>111</v>
      </c>
      <c r="U3723" s="2" t="b">
        <f t="shared" si="1971"/>
        <v>1</v>
      </c>
      <c r="V3723" s="2" t="s">
        <v>113</v>
      </c>
      <c r="W3723" s="1" t="s">
        <v>112</v>
      </c>
      <c r="X3723" s="1" t="s">
        <v>110</v>
      </c>
      <c r="Y3723" s="2" t="s">
        <v>112</v>
      </c>
      <c r="Z3723" s="2" t="s">
        <v>112</v>
      </c>
      <c r="AB3723" s="2">
        <v>34</v>
      </c>
      <c r="AC3723" s="1" t="s">
        <v>111</v>
      </c>
      <c r="AF3723" s="1" t="s">
        <v>111</v>
      </c>
      <c r="AJ3723" s="1" t="s">
        <v>115</v>
      </c>
      <c r="AK3723" s="1" t="s">
        <v>129</v>
      </c>
      <c r="AO3723" s="1" t="s">
        <v>195</v>
      </c>
      <c r="AS3723" s="1" t="s">
        <v>140</v>
      </c>
      <c r="AU3723" s="1" t="s">
        <v>177</v>
      </c>
      <c r="AX3723" s="12">
        <v>0.5</v>
      </c>
      <c r="AZ3723" s="1" t="s">
        <v>120</v>
      </c>
      <c r="BA3723" s="1" t="s">
        <v>13431</v>
      </c>
      <c r="BG3723" s="1" t="s">
        <v>1547</v>
      </c>
      <c r="BH3723" s="1" t="s">
        <v>11683</v>
      </c>
      <c r="BJ3723" s="1" t="s">
        <v>112</v>
      </c>
      <c r="BK3723" s="1" t="s">
        <v>112</v>
      </c>
      <c r="BL3723" s="1" t="s">
        <v>226</v>
      </c>
      <c r="BQ3723" s="1" t="s">
        <v>121</v>
      </c>
      <c r="BR3723" s="1" t="s">
        <v>122</v>
      </c>
      <c r="BU3723" s="34" t="s">
        <v>13424</v>
      </c>
      <c r="BV3723" s="9">
        <v>44944</v>
      </c>
      <c r="BW3723" s="34" t="s">
        <v>13432</v>
      </c>
      <c r="BY3723" s="2" t="s">
        <v>136</v>
      </c>
      <c r="BZ3723" s="2" t="s">
        <v>124</v>
      </c>
      <c r="CA3723" s="2">
        <v>1</v>
      </c>
      <c r="CB3723" s="1" t="s">
        <v>253</v>
      </c>
      <c r="CC3723" s="2" t="s">
        <v>126</v>
      </c>
      <c r="CD3723" s="1" t="b">
        <f t="shared" si="1972"/>
        <v>0</v>
      </c>
      <c r="CE3723" s="1" t="b">
        <f t="shared" si="1973"/>
        <v>0</v>
      </c>
      <c r="CF3723" s="1" t="b">
        <f t="shared" si="1954"/>
        <v>0</v>
      </c>
      <c r="CG3723" s="1" t="b">
        <f t="shared" si="1955"/>
        <v>0</v>
      </c>
      <c r="CH3723" s="1" t="b">
        <f t="shared" si="1956"/>
        <v>0</v>
      </c>
      <c r="CI3723" s="1" t="b">
        <f t="shared" si="1957"/>
        <v>0</v>
      </c>
      <c r="CJ3723" s="1" t="b">
        <f t="shared" si="1958"/>
        <v>0</v>
      </c>
      <c r="CK3723" s="1" t="b">
        <f t="shared" si="1959"/>
        <v>0</v>
      </c>
      <c r="CL3723" s="1" t="b">
        <f t="shared" si="1960"/>
        <v>0</v>
      </c>
      <c r="CM3723" s="1" t="b">
        <f t="shared" si="1961"/>
        <v>1</v>
      </c>
      <c r="CN3723" s="1" t="b">
        <f t="shared" si="1962"/>
        <v>0</v>
      </c>
      <c r="CO3723" s="2" t="b">
        <f t="shared" si="1963"/>
        <v>0</v>
      </c>
      <c r="CP3723" s="2" t="b">
        <f t="shared" si="1964"/>
        <v>0</v>
      </c>
      <c r="CQ3723" s="2" t="b">
        <f t="shared" si="1965"/>
        <v>0</v>
      </c>
      <c r="CR3723" s="6" t="str">
        <f t="shared" si="1966"/>
        <v>Female</v>
      </c>
      <c r="CS3723" s="7">
        <f t="shared" si="1967"/>
        <v>1</v>
      </c>
      <c r="CT3723" s="7">
        <f t="shared" si="1968"/>
        <v>0</v>
      </c>
      <c r="CU3723" s="7">
        <f t="shared" si="1969"/>
        <v>0</v>
      </c>
      <c r="CV3723" s="7">
        <f t="shared" si="1970"/>
        <v>0</v>
      </c>
    </row>
    <row r="3724" spans="2:100" ht="72.5" x14ac:dyDescent="0.35">
      <c r="B3724" s="1" t="s">
        <v>13809</v>
      </c>
      <c r="C3724" s="9">
        <v>44908</v>
      </c>
      <c r="D3724" s="10" t="s">
        <v>13809</v>
      </c>
      <c r="E3724" s="1">
        <v>37</v>
      </c>
      <c r="F3724" s="1" t="s">
        <v>108</v>
      </c>
      <c r="G3724" s="1" t="s">
        <v>13809</v>
      </c>
      <c r="H3724" s="1" t="s">
        <v>13809</v>
      </c>
      <c r="I3724" s="9">
        <v>44052</v>
      </c>
      <c r="J3724" s="2" t="s">
        <v>128</v>
      </c>
      <c r="K3724" s="2" t="s">
        <v>13809</v>
      </c>
      <c r="L3724" s="9">
        <v>44085</v>
      </c>
      <c r="M3724" s="2" t="s">
        <v>128</v>
      </c>
      <c r="N3724" s="2" t="s">
        <v>13809</v>
      </c>
      <c r="O3724" s="2" t="s">
        <v>110</v>
      </c>
      <c r="P3724" s="2" t="s">
        <v>111</v>
      </c>
      <c r="S3724" s="2" t="s">
        <v>112</v>
      </c>
      <c r="T3724" s="2" t="s">
        <v>111</v>
      </c>
      <c r="U3724" s="2" t="b">
        <f t="shared" si="1971"/>
        <v>1</v>
      </c>
      <c r="V3724" s="2" t="s">
        <v>126</v>
      </c>
      <c r="W3724" s="1" t="s">
        <v>112</v>
      </c>
      <c r="X3724" s="1" t="s">
        <v>138</v>
      </c>
      <c r="Y3724" s="2" t="s">
        <v>111</v>
      </c>
      <c r="AF3724" s="1" t="s">
        <v>111</v>
      </c>
      <c r="AH3724" s="1" t="s">
        <v>193</v>
      </c>
      <c r="AI3724" s="1" t="s">
        <v>13708</v>
      </c>
      <c r="AJ3724" s="1" t="s">
        <v>115</v>
      </c>
      <c r="AK3724" s="1" t="s">
        <v>116</v>
      </c>
      <c r="AN3724" s="1" t="s">
        <v>266</v>
      </c>
      <c r="AO3724" s="1" t="s">
        <v>195</v>
      </c>
      <c r="AS3724" s="1" t="s">
        <v>229</v>
      </c>
      <c r="AU3724" s="1" t="s">
        <v>238</v>
      </c>
      <c r="AX3724" s="1" t="s">
        <v>805</v>
      </c>
      <c r="AZ3724" s="1" t="s">
        <v>4065</v>
      </c>
      <c r="BH3724" s="1" t="s">
        <v>13709</v>
      </c>
      <c r="BU3724" s="34" t="s">
        <v>13710</v>
      </c>
      <c r="BV3724" s="9">
        <v>44988</v>
      </c>
      <c r="BW3724" s="34" t="s">
        <v>13711</v>
      </c>
      <c r="BY3724" s="2" t="s">
        <v>153</v>
      </c>
      <c r="BZ3724" s="2" t="s">
        <v>124</v>
      </c>
      <c r="CB3724" s="1" t="s">
        <v>149</v>
      </c>
      <c r="CD3724" s="1" t="b">
        <f t="shared" si="1972"/>
        <v>0</v>
      </c>
      <c r="CE3724" s="1" t="b">
        <f t="shared" si="1973"/>
        <v>0</v>
      </c>
      <c r="CF3724" s="1" t="b">
        <f t="shared" si="1954"/>
        <v>0</v>
      </c>
      <c r="CG3724" s="1" t="b">
        <f t="shared" si="1955"/>
        <v>0</v>
      </c>
      <c r="CH3724" s="1" t="b">
        <f t="shared" si="1956"/>
        <v>0</v>
      </c>
      <c r="CI3724" s="1" t="b">
        <f t="shared" si="1957"/>
        <v>0</v>
      </c>
      <c r="CJ3724" s="1" t="b">
        <f t="shared" si="1958"/>
        <v>0</v>
      </c>
      <c r="CK3724" s="1" t="b">
        <f t="shared" si="1959"/>
        <v>1</v>
      </c>
      <c r="CL3724" s="1" t="b">
        <f t="shared" si="1960"/>
        <v>0</v>
      </c>
      <c r="CM3724" s="1" t="b">
        <f t="shared" si="1961"/>
        <v>0</v>
      </c>
      <c r="CN3724" s="1" t="b">
        <f t="shared" si="1962"/>
        <v>0</v>
      </c>
      <c r="CO3724" s="2" t="b">
        <f t="shared" si="1963"/>
        <v>0</v>
      </c>
      <c r="CP3724" s="2" t="b">
        <f t="shared" si="1964"/>
        <v>0</v>
      </c>
      <c r="CQ3724" s="2" t="b">
        <f t="shared" si="1965"/>
        <v>0</v>
      </c>
      <c r="CR3724" s="6" t="str">
        <f t="shared" si="1966"/>
        <v>Female</v>
      </c>
      <c r="CS3724" s="7">
        <f t="shared" si="1967"/>
        <v>0</v>
      </c>
      <c r="CT3724" s="7">
        <f t="shared" si="1968"/>
        <v>1</v>
      </c>
      <c r="CU3724" s="7">
        <f t="shared" si="1969"/>
        <v>0</v>
      </c>
      <c r="CV3724" s="7">
        <f t="shared" si="1970"/>
        <v>0</v>
      </c>
    </row>
    <row r="3725" spans="2:100" ht="246.5" x14ac:dyDescent="0.35">
      <c r="B3725" s="1" t="s">
        <v>13809</v>
      </c>
      <c r="C3725" s="9">
        <v>44915</v>
      </c>
      <c r="D3725" s="10" t="s">
        <v>13809</v>
      </c>
      <c r="E3725" s="1">
        <v>28</v>
      </c>
      <c r="F3725" s="1" t="s">
        <v>108</v>
      </c>
      <c r="G3725" s="1" t="s">
        <v>13809</v>
      </c>
      <c r="H3725" s="1" t="s">
        <v>13809</v>
      </c>
      <c r="I3725" s="9">
        <v>44515</v>
      </c>
      <c r="J3725" s="2" t="s">
        <v>109</v>
      </c>
      <c r="K3725" s="2" t="s">
        <v>13809</v>
      </c>
      <c r="N3725" s="2" t="s">
        <v>13809</v>
      </c>
      <c r="O3725" s="2" t="s">
        <v>110</v>
      </c>
      <c r="P3725" s="2" t="s">
        <v>111</v>
      </c>
      <c r="S3725" s="2" t="s">
        <v>112</v>
      </c>
      <c r="T3725" s="2" t="s">
        <v>111</v>
      </c>
      <c r="U3725" s="2" t="b">
        <f t="shared" si="1971"/>
        <v>1</v>
      </c>
      <c r="V3725" s="2" t="s">
        <v>126</v>
      </c>
      <c r="W3725" s="1" t="s">
        <v>112</v>
      </c>
      <c r="X3725" s="1" t="s">
        <v>138</v>
      </c>
      <c r="Y3725" s="2" t="s">
        <v>112</v>
      </c>
      <c r="Z3725" s="2" t="s">
        <v>112</v>
      </c>
      <c r="AB3725" s="2">
        <v>5</v>
      </c>
      <c r="AC3725" s="1" t="s">
        <v>111</v>
      </c>
      <c r="AF3725" s="1" t="s">
        <v>111</v>
      </c>
      <c r="AJ3725" s="1" t="s">
        <v>115</v>
      </c>
      <c r="AK3725" s="1" t="s">
        <v>294</v>
      </c>
      <c r="AN3725" s="1" t="s">
        <v>13463</v>
      </c>
      <c r="AO3725" s="1" t="s">
        <v>13464</v>
      </c>
      <c r="AS3725" s="1" t="s">
        <v>272</v>
      </c>
      <c r="BJ3725" s="1" t="s">
        <v>111</v>
      </c>
      <c r="BQ3725" s="1" t="s">
        <v>121</v>
      </c>
      <c r="BR3725" s="1" t="s">
        <v>122</v>
      </c>
      <c r="BS3725" s="1" t="s">
        <v>111</v>
      </c>
      <c r="BT3725" s="34" t="s">
        <v>13465</v>
      </c>
      <c r="BU3725" s="34" t="s">
        <v>13466</v>
      </c>
      <c r="BV3725" s="9">
        <v>44915</v>
      </c>
      <c r="BW3725" s="34" t="s">
        <v>15373</v>
      </c>
      <c r="BY3725" s="2" t="s">
        <v>174</v>
      </c>
      <c r="BZ3725" s="2" t="s">
        <v>124</v>
      </c>
      <c r="CA3725" s="2">
        <v>1</v>
      </c>
      <c r="CB3725" s="1" t="s">
        <v>13467</v>
      </c>
      <c r="CD3725" s="1" t="b">
        <f t="shared" si="1972"/>
        <v>1</v>
      </c>
      <c r="CE3725" s="1" t="b">
        <f t="shared" si="1973"/>
        <v>0</v>
      </c>
      <c r="CF3725" s="1" t="b">
        <f t="shared" si="1954"/>
        <v>0</v>
      </c>
      <c r="CG3725" s="1" t="b">
        <f t="shared" si="1955"/>
        <v>0</v>
      </c>
      <c r="CH3725" s="1" t="b">
        <f t="shared" si="1956"/>
        <v>0</v>
      </c>
      <c r="CI3725" s="1" t="b">
        <f t="shared" si="1957"/>
        <v>0</v>
      </c>
      <c r="CJ3725" s="1" t="b">
        <f t="shared" si="1958"/>
        <v>1</v>
      </c>
      <c r="CK3725" s="1" t="b">
        <f t="shared" si="1959"/>
        <v>0</v>
      </c>
      <c r="CL3725" s="1" t="b">
        <f t="shared" si="1960"/>
        <v>0</v>
      </c>
      <c r="CM3725" s="1" t="b">
        <f t="shared" si="1961"/>
        <v>0</v>
      </c>
      <c r="CN3725" s="1" t="b">
        <f t="shared" si="1962"/>
        <v>0</v>
      </c>
      <c r="CO3725" s="2" t="b">
        <f t="shared" si="1963"/>
        <v>1</v>
      </c>
      <c r="CP3725" s="2" t="b">
        <f t="shared" si="1964"/>
        <v>1</v>
      </c>
      <c r="CQ3725" s="2" t="b">
        <f t="shared" si="1965"/>
        <v>0</v>
      </c>
      <c r="CR3725" s="6" t="str">
        <f t="shared" si="1966"/>
        <v>Female</v>
      </c>
      <c r="CS3725" s="7">
        <f t="shared" si="1967"/>
        <v>1</v>
      </c>
      <c r="CT3725" s="7">
        <f t="shared" si="1968"/>
        <v>0</v>
      </c>
      <c r="CU3725" s="7">
        <f t="shared" si="1969"/>
        <v>0</v>
      </c>
      <c r="CV3725" s="7">
        <f t="shared" si="1970"/>
        <v>0</v>
      </c>
    </row>
    <row r="3726" spans="2:100" ht="409.5" x14ac:dyDescent="0.35">
      <c r="B3726" s="1" t="s">
        <v>13809</v>
      </c>
      <c r="C3726" s="9">
        <v>44915</v>
      </c>
      <c r="D3726" s="10" t="s">
        <v>13809</v>
      </c>
      <c r="E3726" s="1">
        <v>56</v>
      </c>
      <c r="F3726" s="1" t="s">
        <v>108</v>
      </c>
      <c r="G3726" s="1" t="s">
        <v>13809</v>
      </c>
      <c r="H3726" s="1" t="s">
        <v>13809</v>
      </c>
      <c r="I3726" s="9">
        <v>44288</v>
      </c>
      <c r="J3726" s="2" t="s">
        <v>409</v>
      </c>
      <c r="K3726" s="2" t="s">
        <v>13809</v>
      </c>
      <c r="L3726" s="9">
        <v>44471</v>
      </c>
      <c r="M3726" s="2" t="s">
        <v>109</v>
      </c>
      <c r="N3726" s="2" t="s">
        <v>13809</v>
      </c>
      <c r="O3726" s="2" t="s">
        <v>110</v>
      </c>
      <c r="P3726" s="2" t="s">
        <v>111</v>
      </c>
      <c r="S3726" s="2" t="s">
        <v>112</v>
      </c>
      <c r="T3726" s="2" t="s">
        <v>111</v>
      </c>
      <c r="U3726" s="2" t="b">
        <f t="shared" si="1971"/>
        <v>1</v>
      </c>
      <c r="V3726" s="2" t="s">
        <v>126</v>
      </c>
      <c r="W3726" s="1" t="s">
        <v>111</v>
      </c>
      <c r="Y3726" s="2" t="s">
        <v>111</v>
      </c>
      <c r="AF3726" s="1" t="s">
        <v>111</v>
      </c>
      <c r="AJ3726" s="1" t="s">
        <v>115</v>
      </c>
      <c r="AK3726" s="1" t="s">
        <v>2277</v>
      </c>
      <c r="AO3726" s="1" t="s">
        <v>151</v>
      </c>
      <c r="BJ3726" s="1" t="s">
        <v>111</v>
      </c>
      <c r="BN3726" s="1" t="s">
        <v>111</v>
      </c>
      <c r="BU3726" s="34" t="s">
        <v>13594</v>
      </c>
      <c r="BV3726" s="9">
        <v>44967</v>
      </c>
      <c r="BW3726" s="34" t="s">
        <v>13595</v>
      </c>
      <c r="BY3726" s="2" t="s">
        <v>153</v>
      </c>
      <c r="BZ3726" s="2" t="s">
        <v>124</v>
      </c>
      <c r="CB3726" s="1" t="s">
        <v>649</v>
      </c>
      <c r="CD3726" s="1" t="b">
        <f t="shared" si="1972"/>
        <v>0</v>
      </c>
      <c r="CE3726" s="1" t="b">
        <f t="shared" si="1973"/>
        <v>0</v>
      </c>
      <c r="CF3726" s="1" t="b">
        <f t="shared" si="1954"/>
        <v>0</v>
      </c>
      <c r="CG3726" s="1" t="b">
        <f t="shared" si="1955"/>
        <v>0</v>
      </c>
      <c r="CH3726" s="1" t="b">
        <f t="shared" si="1956"/>
        <v>0</v>
      </c>
      <c r="CI3726" s="1" t="b">
        <f t="shared" si="1957"/>
        <v>0</v>
      </c>
      <c r="CJ3726" s="1" t="b">
        <f t="shared" si="1958"/>
        <v>0</v>
      </c>
      <c r="CK3726" s="1" t="b">
        <f t="shared" si="1959"/>
        <v>0</v>
      </c>
      <c r="CL3726" s="1" t="b">
        <f t="shared" si="1960"/>
        <v>0</v>
      </c>
      <c r="CM3726" s="1" t="b">
        <f t="shared" si="1961"/>
        <v>1</v>
      </c>
      <c r="CN3726" s="1" t="b">
        <f t="shared" si="1962"/>
        <v>0</v>
      </c>
      <c r="CO3726" s="2" t="b">
        <f t="shared" si="1963"/>
        <v>0</v>
      </c>
      <c r="CP3726" s="2" t="b">
        <f t="shared" si="1964"/>
        <v>0</v>
      </c>
      <c r="CQ3726" s="2" t="b">
        <f t="shared" si="1965"/>
        <v>0</v>
      </c>
      <c r="CR3726" s="6" t="str">
        <f t="shared" si="1966"/>
        <v>Female</v>
      </c>
      <c r="CS3726" s="7">
        <f t="shared" si="1967"/>
        <v>0</v>
      </c>
      <c r="CT3726" s="7">
        <f t="shared" si="1968"/>
        <v>0</v>
      </c>
      <c r="CU3726" s="7">
        <f t="shared" si="1969"/>
        <v>1</v>
      </c>
      <c r="CV3726" s="7">
        <f t="shared" si="1970"/>
        <v>1</v>
      </c>
    </row>
    <row r="3727" spans="2:100" ht="87" x14ac:dyDescent="0.35">
      <c r="B3727" s="1" t="s">
        <v>13809</v>
      </c>
      <c r="C3727" s="9">
        <v>44917</v>
      </c>
      <c r="D3727" s="10" t="s">
        <v>13809</v>
      </c>
      <c r="E3727" s="1">
        <v>15</v>
      </c>
      <c r="F3727" s="1" t="s">
        <v>127</v>
      </c>
      <c r="G3727" s="1" t="s">
        <v>13809</v>
      </c>
      <c r="H3727" s="1" t="s">
        <v>13809</v>
      </c>
      <c r="I3727" s="9">
        <v>44359</v>
      </c>
      <c r="J3727" s="2" t="s">
        <v>109</v>
      </c>
      <c r="K3727" s="2" t="s">
        <v>13809</v>
      </c>
      <c r="L3727" s="9">
        <v>44380</v>
      </c>
      <c r="M3727" s="2" t="s">
        <v>109</v>
      </c>
      <c r="N3727" s="2" t="s">
        <v>13809</v>
      </c>
      <c r="O3727" s="2" t="s">
        <v>110</v>
      </c>
      <c r="P3727" s="2" t="s">
        <v>111</v>
      </c>
      <c r="S3727" s="2" t="s">
        <v>112</v>
      </c>
      <c r="T3727" s="2" t="s">
        <v>111</v>
      </c>
      <c r="U3727" s="2" t="b">
        <f t="shared" si="1971"/>
        <v>1</v>
      </c>
      <c r="V3727" s="2" t="s">
        <v>113</v>
      </c>
      <c r="W3727" s="1" t="s">
        <v>112</v>
      </c>
      <c r="X3727" s="1" t="s">
        <v>110</v>
      </c>
      <c r="Y3727" s="2" t="s">
        <v>112</v>
      </c>
      <c r="Z3727" s="2" t="s">
        <v>111</v>
      </c>
      <c r="AA3727" s="2" t="s">
        <v>112</v>
      </c>
      <c r="AB3727" s="2">
        <v>2</v>
      </c>
      <c r="AC3727" s="1" t="s">
        <v>112</v>
      </c>
      <c r="AD3727" s="1" t="s">
        <v>192</v>
      </c>
      <c r="AE3727" s="1" t="s">
        <v>13538</v>
      </c>
      <c r="AF3727" s="1" t="s">
        <v>111</v>
      </c>
      <c r="AJ3727" s="1" t="s">
        <v>115</v>
      </c>
      <c r="AK3727" s="1" t="s">
        <v>194</v>
      </c>
      <c r="AN3727" s="1" t="s">
        <v>13539</v>
      </c>
      <c r="AO3727" s="1" t="s">
        <v>166</v>
      </c>
      <c r="AS3727" s="1" t="s">
        <v>140</v>
      </c>
      <c r="AU3727" s="1" t="s">
        <v>132</v>
      </c>
      <c r="AZ3727" s="1" t="s">
        <v>230</v>
      </c>
      <c r="BA3727" s="1" t="s">
        <v>13540</v>
      </c>
      <c r="BC3727" s="1" t="s">
        <v>6136</v>
      </c>
      <c r="BF3727" s="1" t="s">
        <v>13541</v>
      </c>
      <c r="BG3727" s="1" t="s">
        <v>6137</v>
      </c>
      <c r="BH3727" s="1" t="s">
        <v>147</v>
      </c>
      <c r="BJ3727" s="1" t="s">
        <v>112</v>
      </c>
      <c r="BK3727" s="1" t="s">
        <v>112</v>
      </c>
      <c r="BL3727" s="1" t="s">
        <v>226</v>
      </c>
      <c r="BQ3727" s="1" t="s">
        <v>121</v>
      </c>
      <c r="BR3727" s="1" t="s">
        <v>122</v>
      </c>
      <c r="BS3727" s="1" t="s">
        <v>112</v>
      </c>
      <c r="BU3727" s="34" t="s">
        <v>13542</v>
      </c>
      <c r="BV3727" s="9">
        <v>44960</v>
      </c>
      <c r="BW3727" s="34" t="s">
        <v>13543</v>
      </c>
      <c r="BY3727" s="2" t="s">
        <v>123</v>
      </c>
      <c r="BZ3727" s="2" t="s">
        <v>124</v>
      </c>
      <c r="CA3727" s="2">
        <v>2</v>
      </c>
      <c r="CB3727" s="1" t="s">
        <v>199</v>
      </c>
      <c r="CC3727" s="2" t="s">
        <v>126</v>
      </c>
      <c r="CD3727" s="1" t="b">
        <f t="shared" si="1972"/>
        <v>1</v>
      </c>
      <c r="CE3727" s="1" t="b">
        <f t="shared" si="1973"/>
        <v>1</v>
      </c>
      <c r="CF3727" s="1" t="b">
        <f t="shared" si="1954"/>
        <v>0</v>
      </c>
      <c r="CG3727" s="1" t="b">
        <f t="shared" si="1955"/>
        <v>1</v>
      </c>
      <c r="CH3727" s="1" t="b">
        <f t="shared" si="1956"/>
        <v>0</v>
      </c>
      <c r="CI3727" s="1" t="b">
        <f t="shared" si="1957"/>
        <v>0</v>
      </c>
      <c r="CJ3727" s="1" t="b">
        <f t="shared" si="1958"/>
        <v>0</v>
      </c>
      <c r="CK3727" s="1" t="b">
        <f t="shared" si="1959"/>
        <v>0</v>
      </c>
      <c r="CL3727" s="1" t="b">
        <f t="shared" si="1960"/>
        <v>0</v>
      </c>
      <c r="CM3727" s="1" t="b">
        <f t="shared" si="1961"/>
        <v>0</v>
      </c>
      <c r="CN3727" s="1" t="b">
        <f t="shared" si="1962"/>
        <v>0</v>
      </c>
      <c r="CO3727" s="2" t="b">
        <f t="shared" si="1963"/>
        <v>1</v>
      </c>
      <c r="CP3727" s="2" t="b">
        <f t="shared" si="1964"/>
        <v>1</v>
      </c>
      <c r="CQ3727" s="2" t="b">
        <f t="shared" si="1965"/>
        <v>0</v>
      </c>
      <c r="CR3727" s="6" t="str">
        <f t="shared" si="1966"/>
        <v>Male</v>
      </c>
      <c r="CS3727" s="7">
        <f t="shared" si="1967"/>
        <v>1</v>
      </c>
      <c r="CT3727" s="7">
        <f t="shared" si="1968"/>
        <v>0</v>
      </c>
      <c r="CU3727" s="7">
        <f t="shared" si="1969"/>
        <v>0</v>
      </c>
      <c r="CV3727" s="7">
        <f t="shared" si="1970"/>
        <v>1</v>
      </c>
    </row>
    <row r="3728" spans="2:100" ht="43.5" x14ac:dyDescent="0.35">
      <c r="B3728" s="1" t="s">
        <v>13809</v>
      </c>
      <c r="C3728" s="9">
        <v>44918</v>
      </c>
      <c r="D3728" s="10" t="s">
        <v>13809</v>
      </c>
      <c r="E3728" s="1">
        <v>73</v>
      </c>
      <c r="F3728" s="1" t="s">
        <v>108</v>
      </c>
      <c r="G3728" s="1" t="s">
        <v>13809</v>
      </c>
      <c r="H3728" s="1" t="s">
        <v>13809</v>
      </c>
      <c r="I3728" s="2" t="s">
        <v>183</v>
      </c>
      <c r="J3728" s="2" t="s">
        <v>163</v>
      </c>
      <c r="K3728" s="2" t="s">
        <v>13809</v>
      </c>
      <c r="L3728" s="9">
        <v>44273</v>
      </c>
      <c r="M3728" s="2" t="s">
        <v>163</v>
      </c>
      <c r="N3728" s="2" t="s">
        <v>13809</v>
      </c>
      <c r="O3728" s="2" t="s">
        <v>110</v>
      </c>
      <c r="P3728" s="2" t="s">
        <v>111</v>
      </c>
      <c r="S3728" s="2" t="s">
        <v>112</v>
      </c>
      <c r="T3728" s="2" t="s">
        <v>111</v>
      </c>
      <c r="U3728" s="2" t="b">
        <f t="shared" si="1971"/>
        <v>1</v>
      </c>
      <c r="V3728" s="2" t="s">
        <v>126</v>
      </c>
      <c r="W3728" s="1" t="s">
        <v>111</v>
      </c>
      <c r="Y3728" s="2" t="s">
        <v>112</v>
      </c>
      <c r="Z3728" s="2" t="s">
        <v>111</v>
      </c>
      <c r="AA3728" s="2" t="s">
        <v>112</v>
      </c>
      <c r="AB3728" s="2">
        <v>1</v>
      </c>
      <c r="AC3728" s="1" t="s">
        <v>111</v>
      </c>
      <c r="AF3728" s="1" t="s">
        <v>111</v>
      </c>
      <c r="AJ3728" s="1" t="s">
        <v>115</v>
      </c>
      <c r="AK3728" s="1" t="s">
        <v>291</v>
      </c>
      <c r="AN3728" s="1" t="s">
        <v>13712</v>
      </c>
      <c r="AO3728" s="1" t="s">
        <v>2598</v>
      </c>
      <c r="AZ3728" s="1" t="s">
        <v>155</v>
      </c>
      <c r="BA3728" s="1" t="s">
        <v>13713</v>
      </c>
      <c r="BJ3728" s="1" t="s">
        <v>111</v>
      </c>
      <c r="BN3728" s="1" t="s">
        <v>111</v>
      </c>
      <c r="BQ3728" s="1" t="s">
        <v>121</v>
      </c>
      <c r="BR3728" s="1" t="s">
        <v>122</v>
      </c>
      <c r="BU3728" s="34" t="s">
        <v>1370</v>
      </c>
      <c r="BV3728" s="9">
        <v>44994</v>
      </c>
      <c r="BW3728" s="34" t="s">
        <v>13714</v>
      </c>
      <c r="BY3728" s="2" t="s">
        <v>153</v>
      </c>
      <c r="BZ3728" s="2" t="s">
        <v>124</v>
      </c>
      <c r="CB3728" s="1" t="s">
        <v>1477</v>
      </c>
      <c r="CD3728" s="1" t="b">
        <f t="shared" si="1972"/>
        <v>0</v>
      </c>
      <c r="CE3728" s="1" t="b">
        <f t="shared" si="1973"/>
        <v>0</v>
      </c>
      <c r="CF3728" s="1" t="b">
        <f t="shared" si="1954"/>
        <v>0</v>
      </c>
      <c r="CG3728" s="1" t="b">
        <f t="shared" si="1955"/>
        <v>0</v>
      </c>
      <c r="CH3728" s="1" t="b">
        <f t="shared" si="1956"/>
        <v>0</v>
      </c>
      <c r="CI3728" s="1" t="b">
        <f t="shared" si="1957"/>
        <v>0</v>
      </c>
      <c r="CJ3728" s="1" t="b">
        <f t="shared" si="1958"/>
        <v>0</v>
      </c>
      <c r="CK3728" s="1" t="b">
        <f t="shared" si="1959"/>
        <v>0</v>
      </c>
      <c r="CL3728" s="1" t="b">
        <f t="shared" si="1960"/>
        <v>0</v>
      </c>
      <c r="CM3728" s="1" t="b">
        <f t="shared" si="1961"/>
        <v>0</v>
      </c>
      <c r="CN3728" s="1" t="b">
        <f t="shared" si="1962"/>
        <v>1</v>
      </c>
      <c r="CO3728" s="2" t="b">
        <f t="shared" si="1963"/>
        <v>1</v>
      </c>
      <c r="CP3728" s="2" t="b">
        <f t="shared" si="1964"/>
        <v>1</v>
      </c>
      <c r="CQ3728" s="2" t="b">
        <f t="shared" si="1965"/>
        <v>0</v>
      </c>
      <c r="CR3728" s="6" t="str">
        <f t="shared" si="1966"/>
        <v>Female</v>
      </c>
      <c r="CS3728" s="7">
        <f t="shared" si="1967"/>
        <v>0</v>
      </c>
      <c r="CT3728" s="7">
        <f t="shared" si="1968"/>
        <v>0</v>
      </c>
      <c r="CU3728" s="7">
        <f t="shared" si="1969"/>
        <v>0</v>
      </c>
      <c r="CV3728" s="7">
        <f t="shared" si="1970"/>
        <v>0</v>
      </c>
    </row>
    <row r="3729" spans="2:100" ht="43.5" x14ac:dyDescent="0.35">
      <c r="B3729" s="1" t="s">
        <v>13809</v>
      </c>
      <c r="C3729" s="9">
        <v>44923</v>
      </c>
      <c r="D3729" s="10" t="s">
        <v>13809</v>
      </c>
      <c r="E3729" s="1">
        <v>28</v>
      </c>
      <c r="F3729" s="1" t="s">
        <v>127</v>
      </c>
      <c r="G3729" s="1" t="s">
        <v>13809</v>
      </c>
      <c r="H3729" s="1" t="s">
        <v>13809</v>
      </c>
      <c r="I3729" s="2" t="s">
        <v>183</v>
      </c>
      <c r="J3729" s="2" t="s">
        <v>109</v>
      </c>
      <c r="K3729" s="2" t="s">
        <v>13809</v>
      </c>
      <c r="L3729" s="2" t="s">
        <v>183</v>
      </c>
      <c r="M3729" s="2" t="s">
        <v>109</v>
      </c>
      <c r="N3729" s="2" t="s">
        <v>13809</v>
      </c>
      <c r="O3729" s="2" t="s">
        <v>110</v>
      </c>
      <c r="P3729" s="2" t="s">
        <v>111</v>
      </c>
      <c r="S3729" s="2" t="s">
        <v>112</v>
      </c>
      <c r="T3729" s="2" t="s">
        <v>111</v>
      </c>
      <c r="U3729" s="2" t="b">
        <f t="shared" si="1971"/>
        <v>1</v>
      </c>
      <c r="V3729" s="2" t="s">
        <v>113</v>
      </c>
      <c r="W3729" s="1" t="s">
        <v>112</v>
      </c>
      <c r="X3729" s="1" t="s">
        <v>138</v>
      </c>
      <c r="Y3729" s="2" t="s">
        <v>112</v>
      </c>
      <c r="Z3729" s="2" t="s">
        <v>111</v>
      </c>
      <c r="AA3729" s="2" t="s">
        <v>111</v>
      </c>
      <c r="AB3729" s="2">
        <v>7</v>
      </c>
      <c r="AC3729" s="1" t="s">
        <v>112</v>
      </c>
      <c r="AD3729" s="1" t="s">
        <v>192</v>
      </c>
      <c r="AE3729" s="1" t="s">
        <v>13382</v>
      </c>
      <c r="AF3729" s="1" t="s">
        <v>111</v>
      </c>
      <c r="AH3729" s="1" t="s">
        <v>193</v>
      </c>
      <c r="AI3729" s="1" t="s">
        <v>13383</v>
      </c>
      <c r="AJ3729" s="1" t="s">
        <v>115</v>
      </c>
      <c r="AK3729" s="1" t="s">
        <v>606</v>
      </c>
      <c r="AO3729" s="1" t="s">
        <v>166</v>
      </c>
      <c r="AS3729" s="1" t="s">
        <v>140</v>
      </c>
      <c r="AU3729" s="1" t="s">
        <v>197</v>
      </c>
      <c r="AZ3729" s="1" t="s">
        <v>120</v>
      </c>
      <c r="BA3729" s="1" t="s">
        <v>13384</v>
      </c>
      <c r="BG3729" s="1" t="s">
        <v>2606</v>
      </c>
      <c r="BH3729" s="1" t="s">
        <v>13385</v>
      </c>
      <c r="BJ3729" s="1" t="s">
        <v>112</v>
      </c>
      <c r="BK3729" s="1" t="s">
        <v>112</v>
      </c>
      <c r="BL3729" s="1" t="s">
        <v>301</v>
      </c>
      <c r="BQ3729" s="1" t="s">
        <v>121</v>
      </c>
      <c r="BR3729" s="1" t="s">
        <v>122</v>
      </c>
      <c r="BS3729" s="1" t="s">
        <v>112</v>
      </c>
      <c r="BU3729" s="34" t="s">
        <v>13386</v>
      </c>
      <c r="BV3729" s="9">
        <v>44932</v>
      </c>
      <c r="BW3729" s="34" t="s">
        <v>13387</v>
      </c>
      <c r="BY3729" s="2" t="s">
        <v>174</v>
      </c>
      <c r="BZ3729" s="2" t="s">
        <v>124</v>
      </c>
      <c r="CA3729" s="2">
        <v>4</v>
      </c>
      <c r="CB3729" s="1" t="s">
        <v>1994</v>
      </c>
      <c r="CC3729" s="2" t="s">
        <v>126</v>
      </c>
      <c r="CD3729" s="1" t="b">
        <f t="shared" si="1972"/>
        <v>1</v>
      </c>
      <c r="CE3729" s="1" t="b">
        <f t="shared" si="1973"/>
        <v>0</v>
      </c>
      <c r="CF3729" s="1" t="b">
        <f t="shared" si="1954"/>
        <v>0</v>
      </c>
      <c r="CG3729" s="1" t="b">
        <f t="shared" si="1955"/>
        <v>0</v>
      </c>
      <c r="CH3729" s="1" t="b">
        <f t="shared" si="1956"/>
        <v>0</v>
      </c>
      <c r="CI3729" s="1" t="b">
        <f t="shared" si="1957"/>
        <v>0</v>
      </c>
      <c r="CJ3729" s="1" t="b">
        <f t="shared" si="1958"/>
        <v>1</v>
      </c>
      <c r="CK3729" s="1" t="b">
        <f t="shared" si="1959"/>
        <v>0</v>
      </c>
      <c r="CL3729" s="1" t="b">
        <f t="shared" si="1960"/>
        <v>0</v>
      </c>
      <c r="CM3729" s="1" t="b">
        <f t="shared" si="1961"/>
        <v>0</v>
      </c>
      <c r="CN3729" s="1" t="b">
        <f t="shared" si="1962"/>
        <v>0</v>
      </c>
      <c r="CO3729" s="2" t="b">
        <f t="shared" si="1963"/>
        <v>0</v>
      </c>
      <c r="CP3729" s="2" t="b">
        <f t="shared" si="1964"/>
        <v>1</v>
      </c>
      <c r="CQ3729" s="2" t="b">
        <f t="shared" si="1965"/>
        <v>0</v>
      </c>
      <c r="CR3729" s="6" t="str">
        <f t="shared" si="1966"/>
        <v>Male</v>
      </c>
      <c r="CS3729" s="7">
        <f t="shared" si="1967"/>
        <v>1</v>
      </c>
      <c r="CT3729" s="7">
        <f t="shared" si="1968"/>
        <v>0</v>
      </c>
      <c r="CU3729" s="7">
        <f t="shared" si="1969"/>
        <v>0</v>
      </c>
      <c r="CV3729" s="7">
        <f t="shared" si="1970"/>
        <v>1</v>
      </c>
    </row>
    <row r="3730" spans="2:100" ht="43.5" x14ac:dyDescent="0.35">
      <c r="B3730" s="1" t="s">
        <v>13809</v>
      </c>
      <c r="C3730" s="9">
        <v>44925</v>
      </c>
      <c r="D3730" s="10" t="s">
        <v>13809</v>
      </c>
      <c r="E3730" s="1">
        <v>28</v>
      </c>
      <c r="F3730" s="1" t="s">
        <v>127</v>
      </c>
      <c r="G3730" s="1" t="s">
        <v>13809</v>
      </c>
      <c r="H3730" s="1" t="s">
        <v>13809</v>
      </c>
      <c r="I3730" s="2" t="s">
        <v>183</v>
      </c>
      <c r="J3730" s="2" t="s">
        <v>128</v>
      </c>
      <c r="K3730" s="2" t="s">
        <v>13809</v>
      </c>
      <c r="L3730" s="9">
        <v>44923</v>
      </c>
      <c r="M3730" s="2" t="s">
        <v>128</v>
      </c>
      <c r="N3730" s="2" t="s">
        <v>13809</v>
      </c>
      <c r="O3730" s="2" t="s">
        <v>110</v>
      </c>
      <c r="P3730" s="2" t="s">
        <v>111</v>
      </c>
      <c r="S3730" s="2" t="s">
        <v>112</v>
      </c>
      <c r="T3730" s="2" t="s">
        <v>111</v>
      </c>
      <c r="U3730" s="2" t="b">
        <f t="shared" si="1971"/>
        <v>1</v>
      </c>
      <c r="V3730" s="2" t="s">
        <v>113</v>
      </c>
      <c r="W3730" s="1" t="s">
        <v>112</v>
      </c>
      <c r="X3730" s="1" t="s">
        <v>138</v>
      </c>
      <c r="Y3730" s="2" t="s">
        <v>112</v>
      </c>
      <c r="Z3730" s="2" t="s">
        <v>111</v>
      </c>
      <c r="AA3730" s="2" t="s">
        <v>112</v>
      </c>
      <c r="AB3730" s="2">
        <v>1</v>
      </c>
      <c r="AC3730" s="1" t="s">
        <v>111</v>
      </c>
      <c r="AF3730" s="1" t="s">
        <v>111</v>
      </c>
      <c r="AJ3730" s="1" t="s">
        <v>115</v>
      </c>
      <c r="AK3730" s="1" t="s">
        <v>287</v>
      </c>
      <c r="AO3730" s="1" t="s">
        <v>166</v>
      </c>
      <c r="AS3730" s="1" t="s">
        <v>118</v>
      </c>
      <c r="AU3730" s="1" t="s">
        <v>132</v>
      </c>
      <c r="AZ3730" s="1" t="s">
        <v>292</v>
      </c>
      <c r="BC3730" s="1" t="s">
        <v>8740</v>
      </c>
      <c r="BD3730" s="1" t="s">
        <v>13509</v>
      </c>
      <c r="BJ3730" s="1" t="s">
        <v>111</v>
      </c>
      <c r="BN3730" s="1" t="s">
        <v>112</v>
      </c>
      <c r="BO3730" s="1" t="s">
        <v>148</v>
      </c>
      <c r="BP3730" s="1" t="s">
        <v>218</v>
      </c>
      <c r="BQ3730" s="1" t="s">
        <v>121</v>
      </c>
      <c r="BR3730" s="1" t="s">
        <v>122</v>
      </c>
      <c r="BS3730" s="1" t="s">
        <v>112</v>
      </c>
      <c r="BU3730" s="34" t="s">
        <v>13510</v>
      </c>
      <c r="BV3730" s="9">
        <v>44946</v>
      </c>
      <c r="BW3730" s="34" t="s">
        <v>13511</v>
      </c>
      <c r="BY3730" s="2" t="s">
        <v>174</v>
      </c>
      <c r="BZ3730" s="2" t="s">
        <v>124</v>
      </c>
      <c r="CA3730" s="2">
        <v>2</v>
      </c>
      <c r="CB3730" s="1" t="s">
        <v>295</v>
      </c>
      <c r="CC3730" s="2" t="s">
        <v>113</v>
      </c>
      <c r="CD3730" s="1" t="b">
        <f t="shared" si="1972"/>
        <v>1</v>
      </c>
      <c r="CE3730" s="1" t="b">
        <f t="shared" si="1973"/>
        <v>0</v>
      </c>
      <c r="CF3730" s="1" t="b">
        <f t="shared" si="1954"/>
        <v>0</v>
      </c>
      <c r="CG3730" s="1" t="b">
        <f t="shared" si="1955"/>
        <v>0</v>
      </c>
      <c r="CH3730" s="1" t="b">
        <f t="shared" si="1956"/>
        <v>0</v>
      </c>
      <c r="CI3730" s="1" t="b">
        <f t="shared" si="1957"/>
        <v>0</v>
      </c>
      <c r="CJ3730" s="1" t="b">
        <f t="shared" si="1958"/>
        <v>1</v>
      </c>
      <c r="CK3730" s="1" t="b">
        <f t="shared" si="1959"/>
        <v>0</v>
      </c>
      <c r="CL3730" s="1" t="b">
        <f t="shared" si="1960"/>
        <v>0</v>
      </c>
      <c r="CM3730" s="1" t="b">
        <f t="shared" si="1961"/>
        <v>0</v>
      </c>
      <c r="CN3730" s="1" t="b">
        <f t="shared" si="1962"/>
        <v>0</v>
      </c>
      <c r="CO3730" s="2" t="b">
        <f t="shared" si="1963"/>
        <v>1</v>
      </c>
      <c r="CP3730" s="2" t="b">
        <f t="shared" si="1964"/>
        <v>1</v>
      </c>
      <c r="CQ3730" s="2" t="b">
        <f t="shared" si="1965"/>
        <v>0</v>
      </c>
      <c r="CR3730" s="6" t="str">
        <f t="shared" si="1966"/>
        <v>Male</v>
      </c>
      <c r="CS3730" s="7">
        <f t="shared" si="1967"/>
        <v>0</v>
      </c>
      <c r="CT3730" s="7">
        <f t="shared" si="1968"/>
        <v>1</v>
      </c>
      <c r="CU3730" s="7">
        <f t="shared" si="1969"/>
        <v>0</v>
      </c>
      <c r="CV3730" s="7">
        <f t="shared" si="1970"/>
        <v>0</v>
      </c>
    </row>
    <row r="3731" spans="2:100" ht="362.5" x14ac:dyDescent="0.35">
      <c r="B3731" s="1" t="s">
        <v>13809</v>
      </c>
      <c r="C3731" s="9">
        <v>44927</v>
      </c>
      <c r="D3731" s="10" t="s">
        <v>13809</v>
      </c>
      <c r="E3731" s="1">
        <v>23</v>
      </c>
      <c r="F3731" s="1" t="s">
        <v>108</v>
      </c>
      <c r="G3731" s="1" t="s">
        <v>13809</v>
      </c>
      <c r="H3731" s="1" t="s">
        <v>13809</v>
      </c>
      <c r="I3731" s="2" t="s">
        <v>183</v>
      </c>
      <c r="J3731" s="2" t="s">
        <v>163</v>
      </c>
      <c r="K3731" s="2" t="s">
        <v>13809</v>
      </c>
      <c r="L3731" s="2" t="s">
        <v>183</v>
      </c>
      <c r="M3731" s="2" t="s">
        <v>163</v>
      </c>
      <c r="N3731" s="2" t="s">
        <v>13809</v>
      </c>
      <c r="O3731" s="2" t="s">
        <v>110</v>
      </c>
      <c r="P3731" s="2" t="s">
        <v>111</v>
      </c>
      <c r="S3731" s="2" t="s">
        <v>112</v>
      </c>
      <c r="T3731" s="2" t="s">
        <v>111</v>
      </c>
      <c r="U3731" s="2" t="b">
        <f t="shared" si="1971"/>
        <v>1</v>
      </c>
      <c r="V3731" s="2" t="s">
        <v>113</v>
      </c>
      <c r="W3731" s="1" t="s">
        <v>111</v>
      </c>
      <c r="Y3731" s="2" t="s">
        <v>112</v>
      </c>
      <c r="Z3731" s="2" t="s">
        <v>111</v>
      </c>
      <c r="AA3731" s="2" t="s">
        <v>111</v>
      </c>
      <c r="AB3731" s="2">
        <v>14</v>
      </c>
      <c r="AC3731" s="1" t="s">
        <v>111</v>
      </c>
      <c r="AF3731" s="1" t="s">
        <v>111</v>
      </c>
      <c r="AJ3731" s="1" t="s">
        <v>115</v>
      </c>
      <c r="AK3731" s="1" t="s">
        <v>201</v>
      </c>
      <c r="AN3731" s="1" t="s">
        <v>266</v>
      </c>
      <c r="AO3731" s="1" t="s">
        <v>195</v>
      </c>
      <c r="AS3731" s="1" t="s">
        <v>401</v>
      </c>
      <c r="AU3731" s="1" t="s">
        <v>132</v>
      </c>
      <c r="AZ3731" s="1" t="s">
        <v>338</v>
      </c>
      <c r="BA3731" s="1" t="s">
        <v>13468</v>
      </c>
      <c r="BD3731" s="1" t="s">
        <v>13469</v>
      </c>
      <c r="BF3731" s="1" t="s">
        <v>13470</v>
      </c>
      <c r="BG3731" s="1">
        <v>16.3</v>
      </c>
      <c r="BH3731" s="1">
        <v>21</v>
      </c>
      <c r="BJ3731" s="1" t="s">
        <v>112</v>
      </c>
      <c r="BK3731" s="1" t="s">
        <v>112</v>
      </c>
      <c r="BL3731" s="1" t="s">
        <v>241</v>
      </c>
      <c r="BM3731" s="1" t="s">
        <v>932</v>
      </c>
      <c r="BQ3731" s="1" t="s">
        <v>121</v>
      </c>
      <c r="BR3731" s="1" t="s">
        <v>122</v>
      </c>
      <c r="BS3731" s="1" t="s">
        <v>111</v>
      </c>
      <c r="BT3731" s="34" t="s">
        <v>13471</v>
      </c>
      <c r="BU3731" s="34" t="s">
        <v>13472</v>
      </c>
      <c r="BV3731" s="9">
        <v>44927</v>
      </c>
      <c r="BW3731" s="34" t="s">
        <v>15374</v>
      </c>
      <c r="BY3731" s="2" t="s">
        <v>123</v>
      </c>
      <c r="BZ3731" s="2" t="s">
        <v>124</v>
      </c>
      <c r="CA3731" s="2">
        <v>3</v>
      </c>
      <c r="CB3731" s="1" t="s">
        <v>742</v>
      </c>
      <c r="CC3731" s="2" t="s">
        <v>126</v>
      </c>
      <c r="CD3731" s="1" t="b">
        <f t="shared" si="1972"/>
        <v>1</v>
      </c>
      <c r="CE3731" s="1" t="b">
        <f t="shared" si="1973"/>
        <v>0</v>
      </c>
      <c r="CF3731" s="1" t="b">
        <f t="shared" si="1954"/>
        <v>0</v>
      </c>
      <c r="CG3731" s="1" t="b">
        <f t="shared" si="1955"/>
        <v>0</v>
      </c>
      <c r="CH3731" s="1" t="b">
        <f t="shared" si="1956"/>
        <v>0</v>
      </c>
      <c r="CI3731" s="1" t="b">
        <f t="shared" si="1957"/>
        <v>1</v>
      </c>
      <c r="CJ3731" s="1" t="b">
        <f t="shared" si="1958"/>
        <v>0</v>
      </c>
      <c r="CK3731" s="1" t="b">
        <f t="shared" si="1959"/>
        <v>0</v>
      </c>
      <c r="CL3731" s="1" t="b">
        <f t="shared" si="1960"/>
        <v>0</v>
      </c>
      <c r="CM3731" s="1" t="b">
        <f t="shared" si="1961"/>
        <v>0</v>
      </c>
      <c r="CN3731" s="1" t="b">
        <f t="shared" si="1962"/>
        <v>0</v>
      </c>
      <c r="CO3731" s="2" t="b">
        <f t="shared" si="1963"/>
        <v>0</v>
      </c>
      <c r="CP3731" s="2" t="b">
        <f t="shared" si="1964"/>
        <v>0</v>
      </c>
      <c r="CQ3731" s="2" t="b">
        <f t="shared" si="1965"/>
        <v>1</v>
      </c>
      <c r="CR3731" s="6" t="str">
        <f t="shared" si="1966"/>
        <v>Female</v>
      </c>
      <c r="CS3731" s="7">
        <f t="shared" si="1967"/>
        <v>0</v>
      </c>
      <c r="CT3731" s="7">
        <f t="shared" si="1968"/>
        <v>0</v>
      </c>
      <c r="CU3731" s="7">
        <f t="shared" si="1969"/>
        <v>0</v>
      </c>
      <c r="CV3731" s="7">
        <f t="shared" si="1970"/>
        <v>0</v>
      </c>
    </row>
    <row r="3732" spans="2:100" ht="58" x14ac:dyDescent="0.35">
      <c r="B3732" s="1" t="s">
        <v>13809</v>
      </c>
      <c r="C3732" s="9">
        <v>44927</v>
      </c>
      <c r="D3732" s="10" t="s">
        <v>13809</v>
      </c>
      <c r="E3732" s="1">
        <v>28</v>
      </c>
      <c r="F3732" s="1" t="s">
        <v>108</v>
      </c>
      <c r="G3732" s="1" t="s">
        <v>13809</v>
      </c>
      <c r="H3732" s="1" t="s">
        <v>13809</v>
      </c>
      <c r="I3732" s="2" t="s">
        <v>183</v>
      </c>
      <c r="J3732" s="2" t="s">
        <v>109</v>
      </c>
      <c r="K3732" s="2" t="s">
        <v>13809</v>
      </c>
      <c r="L3732" s="9">
        <v>44226</v>
      </c>
      <c r="M3732" s="2" t="s">
        <v>109</v>
      </c>
      <c r="N3732" s="2" t="s">
        <v>13809</v>
      </c>
      <c r="O3732" s="2" t="s">
        <v>110</v>
      </c>
      <c r="P3732" s="2" t="s">
        <v>111</v>
      </c>
      <c r="S3732" s="2" t="s">
        <v>112</v>
      </c>
      <c r="T3732" s="2" t="s">
        <v>111</v>
      </c>
      <c r="U3732" s="2" t="b">
        <f t="shared" si="1971"/>
        <v>1</v>
      </c>
      <c r="V3732" s="2" t="s">
        <v>126</v>
      </c>
      <c r="W3732" s="1" t="s">
        <v>112</v>
      </c>
      <c r="X3732" s="1" t="s">
        <v>138</v>
      </c>
      <c r="Y3732" s="2" t="s">
        <v>112</v>
      </c>
      <c r="Z3732" s="2" t="s">
        <v>111</v>
      </c>
      <c r="AA3732" s="2" t="s">
        <v>112</v>
      </c>
      <c r="AB3732" s="2">
        <v>38</v>
      </c>
      <c r="AC3732" s="1" t="s">
        <v>111</v>
      </c>
      <c r="AF3732" s="1" t="s">
        <v>111</v>
      </c>
      <c r="AJ3732" s="1" t="s">
        <v>115</v>
      </c>
      <c r="AK3732" s="1" t="s">
        <v>129</v>
      </c>
      <c r="AO3732" s="1" t="s">
        <v>166</v>
      </c>
      <c r="AS3732" s="1" t="s">
        <v>229</v>
      </c>
      <c r="AU3732" s="1" t="s">
        <v>132</v>
      </c>
      <c r="AZ3732" s="1" t="s">
        <v>254</v>
      </c>
      <c r="BC3732" s="1" t="s">
        <v>5095</v>
      </c>
      <c r="BG3732" s="1" t="s">
        <v>3758</v>
      </c>
      <c r="BH3732" s="1" t="s">
        <v>4749</v>
      </c>
      <c r="BJ3732" s="1" t="s">
        <v>111</v>
      </c>
      <c r="BN3732" s="1" t="s">
        <v>112</v>
      </c>
      <c r="BO3732" s="1" t="s">
        <v>148</v>
      </c>
      <c r="BP3732" s="1" t="s">
        <v>13433</v>
      </c>
      <c r="BQ3732" s="1" t="s">
        <v>121</v>
      </c>
      <c r="BR3732" s="1" t="s">
        <v>122</v>
      </c>
      <c r="BS3732" s="1" t="s">
        <v>111</v>
      </c>
      <c r="BT3732" s="34" t="s">
        <v>13434</v>
      </c>
      <c r="BU3732" s="34" t="s">
        <v>13435</v>
      </c>
      <c r="BV3732" s="9">
        <v>44943</v>
      </c>
      <c r="BW3732" s="34" t="s">
        <v>13436</v>
      </c>
      <c r="BY3732" s="2" t="s">
        <v>153</v>
      </c>
      <c r="BZ3732" s="2" t="s">
        <v>124</v>
      </c>
      <c r="CB3732" s="1" t="s">
        <v>352</v>
      </c>
      <c r="CD3732" s="1" t="b">
        <f t="shared" si="1972"/>
        <v>1</v>
      </c>
      <c r="CE3732" s="1" t="b">
        <f t="shared" si="1973"/>
        <v>0</v>
      </c>
      <c r="CF3732" s="1" t="b">
        <f t="shared" si="1954"/>
        <v>0</v>
      </c>
      <c r="CG3732" s="1" t="b">
        <f t="shared" si="1955"/>
        <v>0</v>
      </c>
      <c r="CH3732" s="1" t="b">
        <f t="shared" si="1956"/>
        <v>0</v>
      </c>
      <c r="CI3732" s="1" t="b">
        <f t="shared" si="1957"/>
        <v>0</v>
      </c>
      <c r="CJ3732" s="1" t="b">
        <f t="shared" si="1958"/>
        <v>1</v>
      </c>
      <c r="CK3732" s="1" t="b">
        <f t="shared" si="1959"/>
        <v>0</v>
      </c>
      <c r="CL3732" s="1" t="b">
        <f t="shared" si="1960"/>
        <v>0</v>
      </c>
      <c r="CM3732" s="1" t="b">
        <f t="shared" si="1961"/>
        <v>0</v>
      </c>
      <c r="CN3732" s="1" t="b">
        <f t="shared" si="1962"/>
        <v>0</v>
      </c>
      <c r="CO3732" s="2" t="b">
        <f t="shared" si="1963"/>
        <v>0</v>
      </c>
      <c r="CP3732" s="2" t="b">
        <f t="shared" si="1964"/>
        <v>0</v>
      </c>
      <c r="CQ3732" s="2" t="b">
        <f t="shared" si="1965"/>
        <v>0</v>
      </c>
      <c r="CR3732" s="6" t="str">
        <f t="shared" si="1966"/>
        <v>Female</v>
      </c>
      <c r="CS3732" s="7">
        <f t="shared" si="1967"/>
        <v>1</v>
      </c>
      <c r="CT3732" s="7">
        <f t="shared" si="1968"/>
        <v>0</v>
      </c>
      <c r="CU3732" s="7">
        <f t="shared" si="1969"/>
        <v>0</v>
      </c>
      <c r="CV3732" s="7">
        <f t="shared" si="1970"/>
        <v>1</v>
      </c>
    </row>
    <row r="3733" spans="2:100" ht="304.5" x14ac:dyDescent="0.35">
      <c r="B3733" s="1" t="s">
        <v>13809</v>
      </c>
      <c r="C3733" s="9">
        <v>44929</v>
      </c>
      <c r="D3733" s="10" t="s">
        <v>13809</v>
      </c>
      <c r="E3733" s="1">
        <v>29</v>
      </c>
      <c r="F3733" s="1" t="s">
        <v>127</v>
      </c>
      <c r="G3733" s="1" t="s">
        <v>13809</v>
      </c>
      <c r="H3733" s="1" t="s">
        <v>13809</v>
      </c>
      <c r="I3733" s="2" t="s">
        <v>183</v>
      </c>
      <c r="J3733" s="2" t="s">
        <v>163</v>
      </c>
      <c r="K3733" s="2" t="s">
        <v>13809</v>
      </c>
      <c r="L3733" s="2" t="s">
        <v>183</v>
      </c>
      <c r="M3733" s="2" t="s">
        <v>163</v>
      </c>
      <c r="N3733" s="2" t="s">
        <v>13809</v>
      </c>
      <c r="O3733" s="2" t="s">
        <v>110</v>
      </c>
      <c r="P3733" s="2" t="s">
        <v>111</v>
      </c>
      <c r="S3733" s="2" t="s">
        <v>112</v>
      </c>
      <c r="T3733" s="2" t="s">
        <v>111</v>
      </c>
      <c r="U3733" s="2" t="b">
        <v>1</v>
      </c>
      <c r="V3733" s="2" t="s">
        <v>113</v>
      </c>
      <c r="W3733" s="1" t="s">
        <v>112</v>
      </c>
      <c r="X3733" s="1" t="s">
        <v>138</v>
      </c>
      <c r="Y3733" s="2" t="s">
        <v>111</v>
      </c>
      <c r="AF3733" s="1" t="s">
        <v>111</v>
      </c>
      <c r="AK3733" s="1" t="s">
        <v>194</v>
      </c>
      <c r="AN3733" s="1" t="s">
        <v>13614</v>
      </c>
      <c r="AO3733" s="1" t="s">
        <v>2598</v>
      </c>
      <c r="AS3733" s="1" t="s">
        <v>271</v>
      </c>
      <c r="AZ3733" s="1" t="s">
        <v>120</v>
      </c>
      <c r="BA3733" s="1" t="s">
        <v>13615</v>
      </c>
      <c r="BG3733" s="1">
        <v>12.8</v>
      </c>
      <c r="BH3733" s="1">
        <v>15</v>
      </c>
      <c r="BJ3733" s="1" t="s">
        <v>111</v>
      </c>
      <c r="BQ3733" s="1" t="s">
        <v>121</v>
      </c>
      <c r="BR3733" s="1" t="s">
        <v>122</v>
      </c>
      <c r="BS3733" s="1" t="s">
        <v>111</v>
      </c>
      <c r="BT3733" s="34" t="s">
        <v>13616</v>
      </c>
      <c r="BU3733" s="34" t="s">
        <v>13617</v>
      </c>
      <c r="BV3733" s="9">
        <v>44929</v>
      </c>
      <c r="BW3733" s="34" t="s">
        <v>15375</v>
      </c>
      <c r="BY3733" s="2" t="s">
        <v>174</v>
      </c>
      <c r="BZ3733" s="2" t="s">
        <v>124</v>
      </c>
      <c r="CA3733" s="2">
        <v>4</v>
      </c>
      <c r="CB3733" s="1" t="s">
        <v>9946</v>
      </c>
      <c r="CC3733" s="2" t="s">
        <v>126</v>
      </c>
      <c r="CD3733" s="1" t="b">
        <v>1</v>
      </c>
      <c r="CE3733" s="1" t="b">
        <v>0</v>
      </c>
      <c r="CF3733" s="1" t="b">
        <f t="shared" si="1954"/>
        <v>0</v>
      </c>
      <c r="CG3733" s="1" t="b">
        <f t="shared" si="1955"/>
        <v>0</v>
      </c>
      <c r="CH3733" s="1" t="b">
        <f t="shared" si="1956"/>
        <v>0</v>
      </c>
      <c r="CI3733" s="1" t="b">
        <f t="shared" si="1957"/>
        <v>0</v>
      </c>
      <c r="CJ3733" s="1" t="b">
        <f t="shared" si="1958"/>
        <v>1</v>
      </c>
      <c r="CK3733" s="1" t="b">
        <f t="shared" si="1959"/>
        <v>0</v>
      </c>
      <c r="CL3733" s="1" t="b">
        <f t="shared" si="1960"/>
        <v>0</v>
      </c>
      <c r="CM3733" s="1" t="b">
        <f t="shared" si="1961"/>
        <v>0</v>
      </c>
      <c r="CN3733" s="1" t="b">
        <f t="shared" si="1962"/>
        <v>0</v>
      </c>
      <c r="CO3733" s="2" t="b">
        <f t="shared" si="1963"/>
        <v>0</v>
      </c>
      <c r="CP3733" s="2" t="b">
        <f t="shared" si="1964"/>
        <v>0</v>
      </c>
      <c r="CQ3733" s="2" t="b">
        <f t="shared" si="1965"/>
        <v>0</v>
      </c>
      <c r="CR3733" s="6" t="str">
        <f t="shared" si="1966"/>
        <v>Male</v>
      </c>
      <c r="CS3733" s="7">
        <f t="shared" si="1967"/>
        <v>0</v>
      </c>
      <c r="CT3733" s="7">
        <f t="shared" si="1968"/>
        <v>0</v>
      </c>
      <c r="CU3733" s="7">
        <f t="shared" si="1969"/>
        <v>0</v>
      </c>
      <c r="CV3733" s="7">
        <f t="shared" si="1970"/>
        <v>0</v>
      </c>
    </row>
    <row r="3734" spans="2:100" ht="116" x14ac:dyDescent="0.35">
      <c r="B3734" s="1" t="s">
        <v>13809</v>
      </c>
      <c r="C3734" s="9">
        <v>44929</v>
      </c>
      <c r="D3734" s="10" t="s">
        <v>13809</v>
      </c>
      <c r="E3734" s="1">
        <v>18</v>
      </c>
      <c r="F3734" s="1" t="s">
        <v>127</v>
      </c>
      <c r="G3734" s="1" t="s">
        <v>13809</v>
      </c>
      <c r="H3734" s="1" t="s">
        <v>13809</v>
      </c>
      <c r="I3734" s="2" t="s">
        <v>183</v>
      </c>
      <c r="J3734" s="2" t="s">
        <v>163</v>
      </c>
      <c r="K3734" s="2" t="s">
        <v>13809</v>
      </c>
      <c r="L3734" s="2" t="s">
        <v>183</v>
      </c>
      <c r="M3734" s="2" t="s">
        <v>163</v>
      </c>
      <c r="N3734" s="2" t="s">
        <v>13809</v>
      </c>
      <c r="O3734" s="2" t="s">
        <v>110</v>
      </c>
      <c r="P3734" s="2" t="s">
        <v>111</v>
      </c>
      <c r="S3734" s="2" t="s">
        <v>112</v>
      </c>
      <c r="T3734" s="2" t="s">
        <v>111</v>
      </c>
      <c r="U3734" s="2" t="b">
        <f>OR(S3734="yes",T3734="yes")</f>
        <v>1</v>
      </c>
      <c r="V3734" s="2" t="s">
        <v>126</v>
      </c>
      <c r="W3734" s="1" t="s">
        <v>112</v>
      </c>
      <c r="X3734" s="1" t="s">
        <v>114</v>
      </c>
      <c r="Y3734" s="2" t="s">
        <v>111</v>
      </c>
      <c r="AF3734" s="1" t="s">
        <v>111</v>
      </c>
      <c r="AJ3734" s="1" t="s">
        <v>115</v>
      </c>
      <c r="AK3734" s="1" t="s">
        <v>150</v>
      </c>
      <c r="AO3734" s="1" t="s">
        <v>130</v>
      </c>
      <c r="AS3734" s="1" t="s">
        <v>140</v>
      </c>
      <c r="AU3734" s="1" t="s">
        <v>132</v>
      </c>
      <c r="AZ3734" s="1" t="s">
        <v>395</v>
      </c>
      <c r="BA3734" s="1" t="s">
        <v>3787</v>
      </c>
      <c r="BF3734" s="1" t="s">
        <v>2171</v>
      </c>
      <c r="BG3734" s="1" t="s">
        <v>13512</v>
      </c>
      <c r="BJ3734" s="1" t="s">
        <v>112</v>
      </c>
      <c r="BK3734" s="1" t="s">
        <v>112</v>
      </c>
      <c r="BL3734" s="1" t="s">
        <v>226</v>
      </c>
      <c r="BQ3734" s="1" t="s">
        <v>121</v>
      </c>
      <c r="BR3734" s="1" t="s">
        <v>122</v>
      </c>
      <c r="BS3734" s="1" t="s">
        <v>111</v>
      </c>
      <c r="BT3734" s="34" t="s">
        <v>13513</v>
      </c>
      <c r="BU3734" s="34" t="s">
        <v>13514</v>
      </c>
      <c r="BV3734" s="9">
        <v>44952</v>
      </c>
      <c r="BW3734" s="34" t="s">
        <v>13515</v>
      </c>
      <c r="BY3734" s="2" t="s">
        <v>153</v>
      </c>
      <c r="BZ3734" s="2" t="s">
        <v>124</v>
      </c>
      <c r="CB3734" s="1" t="s">
        <v>253</v>
      </c>
      <c r="CD3734" s="1" t="b">
        <f>AND(E3734&lt;30,NOT(E3734="."),NOT(E3734=""))</f>
        <v>1</v>
      </c>
      <c r="CE3734" s="1" t="b">
        <f>AND(E3734&lt;18,NOT(E3734="."),NOT(E3734=""))</f>
        <v>0</v>
      </c>
      <c r="CF3734" s="1" t="b">
        <f t="shared" si="1954"/>
        <v>0</v>
      </c>
      <c r="CG3734" s="1" t="b">
        <f t="shared" si="1955"/>
        <v>0</v>
      </c>
      <c r="CH3734" s="1" t="b">
        <f t="shared" si="1956"/>
        <v>0</v>
      </c>
      <c r="CI3734" s="1" t="b">
        <f t="shared" si="1957"/>
        <v>1</v>
      </c>
      <c r="CJ3734" s="1" t="b">
        <f t="shared" si="1958"/>
        <v>0</v>
      </c>
      <c r="CK3734" s="1" t="b">
        <f t="shared" si="1959"/>
        <v>0</v>
      </c>
      <c r="CL3734" s="1" t="b">
        <f t="shared" si="1960"/>
        <v>0</v>
      </c>
      <c r="CM3734" s="1" t="b">
        <f t="shared" si="1961"/>
        <v>0</v>
      </c>
      <c r="CN3734" s="1" t="b">
        <f t="shared" si="1962"/>
        <v>0</v>
      </c>
      <c r="CO3734" s="2" t="b">
        <f t="shared" si="1963"/>
        <v>0</v>
      </c>
      <c r="CP3734" s="2" t="b">
        <f t="shared" si="1964"/>
        <v>0</v>
      </c>
      <c r="CQ3734" s="2" t="b">
        <f t="shared" si="1965"/>
        <v>0</v>
      </c>
      <c r="CR3734" s="6" t="str">
        <f t="shared" si="1966"/>
        <v>Male</v>
      </c>
      <c r="CS3734" s="7">
        <f t="shared" si="1967"/>
        <v>0</v>
      </c>
      <c r="CT3734" s="7">
        <f t="shared" si="1968"/>
        <v>0</v>
      </c>
      <c r="CU3734" s="7">
        <f t="shared" si="1969"/>
        <v>0</v>
      </c>
      <c r="CV3734" s="7">
        <f t="shared" si="1970"/>
        <v>0</v>
      </c>
    </row>
    <row r="3735" spans="2:100" ht="409.5" x14ac:dyDescent="0.35">
      <c r="B3735" s="1" t="s">
        <v>13809</v>
      </c>
      <c r="C3735" s="9">
        <v>44933</v>
      </c>
      <c r="D3735" s="10" t="s">
        <v>13809</v>
      </c>
      <c r="E3735" s="1">
        <v>84</v>
      </c>
      <c r="F3735" s="1" t="s">
        <v>127</v>
      </c>
      <c r="G3735" s="1" t="s">
        <v>13809</v>
      </c>
      <c r="H3735" s="1" t="s">
        <v>13809</v>
      </c>
      <c r="I3735" s="2" t="s">
        <v>183</v>
      </c>
      <c r="J3735" s="2" t="s">
        <v>163</v>
      </c>
      <c r="K3735" s="2" t="s">
        <v>13809</v>
      </c>
      <c r="L3735" s="2" t="s">
        <v>183</v>
      </c>
      <c r="M3735" s="2" t="s">
        <v>163</v>
      </c>
      <c r="N3735" s="2" t="s">
        <v>13809</v>
      </c>
      <c r="O3735" s="2" t="s">
        <v>110</v>
      </c>
      <c r="P3735" s="2" t="s">
        <v>111</v>
      </c>
      <c r="S3735" s="2" t="s">
        <v>112</v>
      </c>
      <c r="T3735" s="2" t="s">
        <v>111</v>
      </c>
      <c r="U3735" s="2" t="b">
        <f>OR(S3735="yes",T3735="yes")</f>
        <v>1</v>
      </c>
      <c r="V3735" s="2" t="s">
        <v>113</v>
      </c>
      <c r="W3735" s="1" t="s">
        <v>112</v>
      </c>
      <c r="X3735" s="1" t="s">
        <v>138</v>
      </c>
      <c r="Y3735" s="2" t="s">
        <v>111</v>
      </c>
      <c r="AF3735" s="1" t="s">
        <v>111</v>
      </c>
      <c r="AJ3735" s="1" t="s">
        <v>115</v>
      </c>
      <c r="AK3735" s="1" t="s">
        <v>211</v>
      </c>
      <c r="AN3735" s="1" t="s">
        <v>13670</v>
      </c>
      <c r="AO3735" s="1" t="s">
        <v>166</v>
      </c>
      <c r="AS3735" s="1" t="s">
        <v>13671</v>
      </c>
      <c r="AU3735" s="1" t="s">
        <v>191</v>
      </c>
      <c r="AX3735" s="1" t="s">
        <v>805</v>
      </c>
      <c r="AZ3735" s="1" t="s">
        <v>133</v>
      </c>
      <c r="BA3735" s="1" t="s">
        <v>13672</v>
      </c>
      <c r="BE3735" s="1" t="s">
        <v>13673</v>
      </c>
      <c r="BG3735" s="1" t="s">
        <v>13674</v>
      </c>
      <c r="BH3735" s="1" t="s">
        <v>13675</v>
      </c>
      <c r="BJ3735" s="1" t="s">
        <v>112</v>
      </c>
      <c r="BK3735" s="1" t="s">
        <v>112</v>
      </c>
      <c r="BL3735" s="1" t="s">
        <v>142</v>
      </c>
      <c r="BQ3735" s="1" t="s">
        <v>121</v>
      </c>
      <c r="BR3735" s="1" t="s">
        <v>122</v>
      </c>
      <c r="BS3735" s="1" t="s">
        <v>111</v>
      </c>
      <c r="BT3735" s="34" t="s">
        <v>158</v>
      </c>
      <c r="BU3735" s="34" t="s">
        <v>13676</v>
      </c>
      <c r="BV3735" s="9">
        <v>44986</v>
      </c>
      <c r="BW3735" s="34" t="s">
        <v>13677</v>
      </c>
      <c r="BY3735" s="2" t="s">
        <v>174</v>
      </c>
      <c r="BZ3735" s="2" t="s">
        <v>124</v>
      </c>
      <c r="CA3735" s="2">
        <v>4</v>
      </c>
      <c r="CB3735" s="1" t="s">
        <v>295</v>
      </c>
      <c r="CC3735" s="2" t="s">
        <v>113</v>
      </c>
      <c r="CD3735" s="1" t="b">
        <f>AND(E3735&lt;30,NOT(E3735="."),NOT(E3735=""))</f>
        <v>0</v>
      </c>
      <c r="CE3735" s="1" t="b">
        <f>AND(E3735&lt;18,NOT(E3735="."),NOT(E3735=""))</f>
        <v>0</v>
      </c>
      <c r="CF3735" s="1" t="b">
        <f t="shared" si="1954"/>
        <v>0</v>
      </c>
      <c r="CG3735" s="1" t="b">
        <f t="shared" si="1955"/>
        <v>0</v>
      </c>
      <c r="CH3735" s="1" t="b">
        <f t="shared" si="1956"/>
        <v>0</v>
      </c>
      <c r="CI3735" s="1" t="b">
        <f t="shared" si="1957"/>
        <v>0</v>
      </c>
      <c r="CJ3735" s="1" t="b">
        <f t="shared" si="1958"/>
        <v>0</v>
      </c>
      <c r="CK3735" s="1" t="b">
        <f t="shared" si="1959"/>
        <v>0</v>
      </c>
      <c r="CL3735" s="1" t="b">
        <f t="shared" si="1960"/>
        <v>0</v>
      </c>
      <c r="CM3735" s="1" t="b">
        <f t="shared" si="1961"/>
        <v>0</v>
      </c>
      <c r="CN3735" s="1" t="b">
        <f t="shared" si="1962"/>
        <v>1</v>
      </c>
      <c r="CO3735" s="2" t="b">
        <f t="shared" si="1963"/>
        <v>0</v>
      </c>
      <c r="CP3735" s="2" t="b">
        <f t="shared" si="1964"/>
        <v>0</v>
      </c>
      <c r="CQ3735" s="2" t="b">
        <f t="shared" si="1965"/>
        <v>0</v>
      </c>
      <c r="CR3735" s="6" t="str">
        <f t="shared" si="1966"/>
        <v>Male</v>
      </c>
      <c r="CS3735" s="7">
        <f t="shared" si="1967"/>
        <v>0</v>
      </c>
      <c r="CT3735" s="7">
        <f t="shared" si="1968"/>
        <v>0</v>
      </c>
      <c r="CU3735" s="7">
        <f t="shared" si="1969"/>
        <v>0</v>
      </c>
      <c r="CV3735" s="7">
        <f t="shared" si="1970"/>
        <v>0</v>
      </c>
    </row>
    <row r="3736" spans="2:100" ht="87" x14ac:dyDescent="0.35">
      <c r="B3736" s="1" t="s">
        <v>13809</v>
      </c>
      <c r="C3736" s="9">
        <v>44935</v>
      </c>
      <c r="D3736" s="10" t="s">
        <v>13809</v>
      </c>
      <c r="E3736" s="1">
        <v>20</v>
      </c>
      <c r="F3736" s="1" t="s">
        <v>127</v>
      </c>
      <c r="G3736" s="1" t="s">
        <v>13809</v>
      </c>
      <c r="H3736" s="1" t="s">
        <v>13809</v>
      </c>
      <c r="I3736" s="9">
        <v>44462</v>
      </c>
      <c r="J3736" s="2" t="s">
        <v>109</v>
      </c>
      <c r="K3736" s="2" t="s">
        <v>13809</v>
      </c>
      <c r="L3736" s="9">
        <v>44490</v>
      </c>
      <c r="M3736" s="2" t="s">
        <v>109</v>
      </c>
      <c r="N3736" s="2" t="s">
        <v>13809</v>
      </c>
      <c r="O3736" s="2" t="s">
        <v>110</v>
      </c>
      <c r="P3736" s="2" t="s">
        <v>111</v>
      </c>
      <c r="S3736" s="2" t="s">
        <v>112</v>
      </c>
      <c r="T3736" s="2" t="s">
        <v>111</v>
      </c>
      <c r="U3736" s="2" t="b">
        <f>OR(S3736="yes",T3736="yes")</f>
        <v>1</v>
      </c>
      <c r="V3736" s="2" t="s">
        <v>113</v>
      </c>
      <c r="W3736" s="1" t="s">
        <v>112</v>
      </c>
      <c r="X3736" s="1" t="s">
        <v>114</v>
      </c>
      <c r="Y3736" s="2" t="s">
        <v>112</v>
      </c>
      <c r="Z3736" s="2" t="s">
        <v>112</v>
      </c>
      <c r="AA3736" s="2" t="s">
        <v>112</v>
      </c>
      <c r="AB3736" s="2">
        <v>8</v>
      </c>
      <c r="AC3736" s="1" t="s">
        <v>111</v>
      </c>
      <c r="AF3736" s="1" t="s">
        <v>111</v>
      </c>
      <c r="AJ3736" s="1" t="s">
        <v>115</v>
      </c>
      <c r="AK3736" s="1" t="s">
        <v>116</v>
      </c>
      <c r="AN3736" s="1" t="s">
        <v>13388</v>
      </c>
      <c r="AO3736" s="1" t="s">
        <v>166</v>
      </c>
      <c r="AS3736" s="1" t="s">
        <v>118</v>
      </c>
      <c r="AU3736" s="1" t="s">
        <v>132</v>
      </c>
      <c r="AZ3736" s="1" t="s">
        <v>155</v>
      </c>
      <c r="BA3736" s="1" t="s">
        <v>13389</v>
      </c>
      <c r="BJ3736" s="1" t="s">
        <v>112</v>
      </c>
      <c r="BK3736" s="1" t="s">
        <v>112</v>
      </c>
      <c r="BL3736" s="1" t="s">
        <v>200</v>
      </c>
      <c r="BQ3736" s="1" t="s">
        <v>121</v>
      </c>
      <c r="BR3736" s="1" t="s">
        <v>122</v>
      </c>
      <c r="BS3736" s="1" t="s">
        <v>111</v>
      </c>
      <c r="BT3736" s="34" t="s">
        <v>13390</v>
      </c>
      <c r="BU3736" s="34" t="s">
        <v>13391</v>
      </c>
      <c r="BV3736" s="9">
        <v>44937</v>
      </c>
      <c r="BW3736" s="34" t="s">
        <v>13392</v>
      </c>
      <c r="BY3736" s="2" t="s">
        <v>123</v>
      </c>
      <c r="BZ3736" s="2" t="s">
        <v>124</v>
      </c>
      <c r="CA3736" s="2">
        <v>2</v>
      </c>
      <c r="CB3736" s="1" t="s">
        <v>335</v>
      </c>
      <c r="CC3736" s="2" t="s">
        <v>126</v>
      </c>
      <c r="CD3736" s="1" t="b">
        <f>AND(E3736&lt;30,NOT(E3736="."),NOT(E3736=""))</f>
        <v>1</v>
      </c>
      <c r="CE3736" s="1" t="b">
        <f>AND(E3736&lt;18,NOT(E3736="."),NOT(E3736=""))</f>
        <v>0</v>
      </c>
      <c r="CF3736" s="1" t="b">
        <f t="shared" si="1954"/>
        <v>0</v>
      </c>
      <c r="CG3736" s="1" t="b">
        <f t="shared" si="1955"/>
        <v>0</v>
      </c>
      <c r="CH3736" s="1" t="b">
        <f t="shared" si="1956"/>
        <v>0</v>
      </c>
      <c r="CI3736" s="1" t="b">
        <f t="shared" si="1957"/>
        <v>1</v>
      </c>
      <c r="CJ3736" s="1" t="b">
        <f t="shared" si="1958"/>
        <v>0</v>
      </c>
      <c r="CK3736" s="1" t="b">
        <f t="shared" si="1959"/>
        <v>0</v>
      </c>
      <c r="CL3736" s="1" t="b">
        <f t="shared" si="1960"/>
        <v>0</v>
      </c>
      <c r="CM3736" s="1" t="b">
        <f t="shared" si="1961"/>
        <v>0</v>
      </c>
      <c r="CN3736" s="1" t="b">
        <f t="shared" si="1962"/>
        <v>0</v>
      </c>
      <c r="CO3736" s="2" t="b">
        <f t="shared" si="1963"/>
        <v>0</v>
      </c>
      <c r="CP3736" s="2" t="b">
        <f t="shared" si="1964"/>
        <v>0</v>
      </c>
      <c r="CQ3736" s="2" t="b">
        <f t="shared" si="1965"/>
        <v>1</v>
      </c>
      <c r="CR3736" s="6" t="str">
        <f t="shared" si="1966"/>
        <v>Male</v>
      </c>
      <c r="CS3736" s="7">
        <f t="shared" si="1967"/>
        <v>1</v>
      </c>
      <c r="CT3736" s="7">
        <f t="shared" si="1968"/>
        <v>0</v>
      </c>
      <c r="CU3736" s="7">
        <f t="shared" si="1969"/>
        <v>0</v>
      </c>
      <c r="CV3736" s="7">
        <f t="shared" si="1970"/>
        <v>1</v>
      </c>
    </row>
    <row r="3737" spans="2:100" ht="409.5" x14ac:dyDescent="0.35">
      <c r="B3737" s="1" t="s">
        <v>13809</v>
      </c>
      <c r="C3737" s="9">
        <v>44938</v>
      </c>
      <c r="D3737" s="10" t="s">
        <v>13809</v>
      </c>
      <c r="E3737" s="1">
        <v>52</v>
      </c>
      <c r="F3737" s="1" t="s">
        <v>127</v>
      </c>
      <c r="G3737" s="1" t="s">
        <v>13809</v>
      </c>
      <c r="H3737" s="1" t="s">
        <v>13809</v>
      </c>
      <c r="I3737" s="2" t="s">
        <v>183</v>
      </c>
      <c r="J3737" s="2" t="s">
        <v>163</v>
      </c>
      <c r="K3737" s="2" t="s">
        <v>13809</v>
      </c>
      <c r="L3737" s="2" t="s">
        <v>183</v>
      </c>
      <c r="M3737" s="2" t="s">
        <v>163</v>
      </c>
      <c r="N3737" s="2" t="s">
        <v>13809</v>
      </c>
      <c r="O3737" s="2" t="s">
        <v>110</v>
      </c>
      <c r="P3737" s="2" t="s">
        <v>111</v>
      </c>
      <c r="S3737" s="2" t="s">
        <v>112</v>
      </c>
      <c r="T3737" s="2" t="s">
        <v>111</v>
      </c>
      <c r="U3737" s="2" t="b">
        <f>OR(S3737="yes",T3737="yes")</f>
        <v>1</v>
      </c>
      <c r="V3737" s="2" t="s">
        <v>113</v>
      </c>
      <c r="W3737" s="1" t="s">
        <v>111</v>
      </c>
      <c r="Y3737" s="2" t="s">
        <v>112</v>
      </c>
      <c r="Z3737" s="2" t="s">
        <v>111</v>
      </c>
      <c r="AA3737" s="2" t="s">
        <v>111</v>
      </c>
      <c r="AB3737" s="2">
        <v>29</v>
      </c>
      <c r="AC3737" s="1" t="s">
        <v>111</v>
      </c>
      <c r="AF3737" s="1" t="s">
        <v>111</v>
      </c>
      <c r="AH3737" s="1" t="s">
        <v>1351</v>
      </c>
      <c r="AJ3737" s="1" t="s">
        <v>115</v>
      </c>
      <c r="AK3737" s="1" t="s">
        <v>160</v>
      </c>
      <c r="AN3737" s="1" t="s">
        <v>13516</v>
      </c>
      <c r="AO3737" s="1" t="s">
        <v>117</v>
      </c>
      <c r="AS3737" s="1" t="s">
        <v>196</v>
      </c>
      <c r="AU3737" s="1" t="s">
        <v>238</v>
      </c>
      <c r="AX3737" s="12">
        <v>0.52</v>
      </c>
      <c r="AZ3737" s="1" t="s">
        <v>248</v>
      </c>
      <c r="BA3737" s="1" t="s">
        <v>13517</v>
      </c>
      <c r="BD3737" s="1" t="s">
        <v>13518</v>
      </c>
      <c r="BG3737" s="1" t="s">
        <v>13519</v>
      </c>
      <c r="BH3737" s="1" t="s">
        <v>13520</v>
      </c>
      <c r="BJ3737" s="1" t="s">
        <v>112</v>
      </c>
      <c r="BK3737" s="1" t="s">
        <v>112</v>
      </c>
      <c r="BL3737" s="1" t="s">
        <v>13521</v>
      </c>
      <c r="BQ3737" s="1" t="s">
        <v>121</v>
      </c>
      <c r="BR3737" s="1" t="s">
        <v>122</v>
      </c>
      <c r="BS3737" s="1" t="s">
        <v>112</v>
      </c>
      <c r="BU3737" s="34" t="s">
        <v>13522</v>
      </c>
      <c r="BV3737" s="9">
        <v>44957</v>
      </c>
      <c r="BW3737" s="34" t="s">
        <v>13523</v>
      </c>
      <c r="BY3737" s="2" t="s">
        <v>156</v>
      </c>
      <c r="BZ3737" s="2" t="s">
        <v>124</v>
      </c>
      <c r="CA3737" s="2">
        <v>3</v>
      </c>
      <c r="CB3737" s="1" t="s">
        <v>6132</v>
      </c>
      <c r="CC3737" s="2" t="s">
        <v>126</v>
      </c>
      <c r="CD3737" s="1" t="b">
        <f>AND(E3737&lt;30,NOT(E3737="."),NOT(E3737=""))</f>
        <v>0</v>
      </c>
      <c r="CE3737" s="1" t="b">
        <f>AND(E3737&lt;18,NOT(E3737="."),NOT(E3737=""))</f>
        <v>0</v>
      </c>
      <c r="CF3737" s="1" t="b">
        <f t="shared" si="1954"/>
        <v>0</v>
      </c>
      <c r="CG3737" s="1" t="b">
        <f t="shared" si="1955"/>
        <v>0</v>
      </c>
      <c r="CH3737" s="1" t="b">
        <f t="shared" si="1956"/>
        <v>0</v>
      </c>
      <c r="CI3737" s="1" t="b">
        <f t="shared" si="1957"/>
        <v>0</v>
      </c>
      <c r="CJ3737" s="1" t="b">
        <f t="shared" si="1958"/>
        <v>0</v>
      </c>
      <c r="CK3737" s="1" t="b">
        <f t="shared" si="1959"/>
        <v>0</v>
      </c>
      <c r="CL3737" s="1" t="b">
        <f t="shared" si="1960"/>
        <v>0</v>
      </c>
      <c r="CM3737" s="1" t="b">
        <f t="shared" si="1961"/>
        <v>1</v>
      </c>
      <c r="CN3737" s="1" t="b">
        <f t="shared" si="1962"/>
        <v>0</v>
      </c>
      <c r="CO3737" s="2" t="b">
        <f t="shared" si="1963"/>
        <v>0</v>
      </c>
      <c r="CP3737" s="2" t="b">
        <f t="shared" si="1964"/>
        <v>0</v>
      </c>
      <c r="CQ3737" s="2" t="b">
        <f t="shared" si="1965"/>
        <v>0</v>
      </c>
      <c r="CR3737" s="6" t="str">
        <f t="shared" si="1966"/>
        <v>Male</v>
      </c>
      <c r="CS3737" s="7">
        <f t="shared" si="1967"/>
        <v>0</v>
      </c>
      <c r="CT3737" s="7">
        <f t="shared" si="1968"/>
        <v>0</v>
      </c>
      <c r="CU3737" s="7">
        <f t="shared" si="1969"/>
        <v>0</v>
      </c>
      <c r="CV3737" s="7">
        <f t="shared" si="1970"/>
        <v>0</v>
      </c>
    </row>
    <row r="3738" spans="2:100" ht="159.5" x14ac:dyDescent="0.35">
      <c r="B3738" s="1" t="s">
        <v>13809</v>
      </c>
      <c r="C3738" s="9">
        <v>44949</v>
      </c>
      <c r="D3738" s="10" t="s">
        <v>13809</v>
      </c>
      <c r="E3738" s="1">
        <v>60</v>
      </c>
      <c r="F3738" s="1" t="s">
        <v>127</v>
      </c>
      <c r="G3738" s="1" t="s">
        <v>13809</v>
      </c>
      <c r="H3738" s="1" t="s">
        <v>13809</v>
      </c>
      <c r="K3738" s="2" t="s">
        <v>13809</v>
      </c>
      <c r="N3738" s="2" t="s">
        <v>13809</v>
      </c>
      <c r="O3738" s="2" t="s">
        <v>110</v>
      </c>
      <c r="P3738" s="2" t="s">
        <v>111</v>
      </c>
      <c r="S3738" s="2" t="s">
        <v>112</v>
      </c>
      <c r="T3738" s="2" t="s">
        <v>111</v>
      </c>
      <c r="U3738" s="2" t="b">
        <f>OR(S3738="yes",T3738="yes")</f>
        <v>1</v>
      </c>
      <c r="V3738" s="2" t="s">
        <v>113</v>
      </c>
      <c r="W3738" s="1" t="s">
        <v>111</v>
      </c>
      <c r="Y3738" s="2" t="s">
        <v>111</v>
      </c>
      <c r="AF3738" s="1" t="s">
        <v>111</v>
      </c>
      <c r="AJ3738" s="1" t="s">
        <v>115</v>
      </c>
      <c r="AK3738" s="1" t="s">
        <v>129</v>
      </c>
      <c r="AO3738" s="1" t="s">
        <v>2598</v>
      </c>
      <c r="AZ3738" s="1" t="s">
        <v>402</v>
      </c>
      <c r="BA3738" s="1" t="s">
        <v>13544</v>
      </c>
      <c r="BE3738" s="1">
        <v>27</v>
      </c>
      <c r="BJ3738" s="1" t="s">
        <v>112</v>
      </c>
      <c r="BK3738" s="1" t="s">
        <v>112</v>
      </c>
      <c r="BL3738" s="1" t="s">
        <v>187</v>
      </c>
      <c r="BQ3738" s="1" t="s">
        <v>121</v>
      </c>
      <c r="BR3738" s="1" t="s">
        <v>122</v>
      </c>
      <c r="BS3738" s="1" t="s">
        <v>111</v>
      </c>
      <c r="BT3738" s="34" t="s">
        <v>184</v>
      </c>
      <c r="BU3738" s="34" t="s">
        <v>13545</v>
      </c>
      <c r="BV3738" s="9">
        <v>44964</v>
      </c>
      <c r="BW3738" s="34" t="s">
        <v>15376</v>
      </c>
      <c r="BY3738" s="2" t="s">
        <v>156</v>
      </c>
      <c r="BZ3738" s="2" t="s">
        <v>124</v>
      </c>
      <c r="CA3738" s="2">
        <v>3</v>
      </c>
      <c r="CB3738" s="1" t="s">
        <v>207</v>
      </c>
      <c r="CC3738" s="2" t="s">
        <v>126</v>
      </c>
      <c r="CD3738" s="1" t="b">
        <f>AND(E3738&lt;30,NOT(E3738="."),NOT(E3738=""))</f>
        <v>0</v>
      </c>
      <c r="CE3738" s="1" t="b">
        <f>AND(E3738&lt;18,NOT(E3738="."),NOT(E3738=""))</f>
        <v>0</v>
      </c>
      <c r="CF3738" s="1" t="b">
        <f t="shared" si="1954"/>
        <v>0</v>
      </c>
      <c r="CG3738" s="1" t="b">
        <f t="shared" si="1955"/>
        <v>0</v>
      </c>
      <c r="CH3738" s="1" t="b">
        <f t="shared" si="1956"/>
        <v>0</v>
      </c>
      <c r="CI3738" s="1" t="b">
        <f t="shared" si="1957"/>
        <v>0</v>
      </c>
      <c r="CJ3738" s="1" t="b">
        <f t="shared" si="1958"/>
        <v>0</v>
      </c>
      <c r="CK3738" s="1" t="b">
        <f t="shared" si="1959"/>
        <v>0</v>
      </c>
      <c r="CL3738" s="1" t="b">
        <f t="shared" si="1960"/>
        <v>0</v>
      </c>
      <c r="CM3738" s="1" t="b">
        <f t="shared" si="1961"/>
        <v>1</v>
      </c>
      <c r="CN3738" s="1" t="b">
        <f t="shared" si="1962"/>
        <v>0</v>
      </c>
      <c r="CO3738" s="2" t="b">
        <f t="shared" si="1963"/>
        <v>0</v>
      </c>
      <c r="CP3738" s="2" t="b">
        <f t="shared" si="1964"/>
        <v>0</v>
      </c>
      <c r="CQ3738" s="2" t="b">
        <f t="shared" si="1965"/>
        <v>0</v>
      </c>
      <c r="CR3738" s="6" t="str">
        <f t="shared" si="1966"/>
        <v>Male</v>
      </c>
      <c r="CS3738" s="7">
        <f t="shared" si="1967"/>
        <v>0</v>
      </c>
      <c r="CT3738" s="7">
        <f t="shared" si="1968"/>
        <v>0</v>
      </c>
      <c r="CU3738" s="7">
        <f t="shared" si="1969"/>
        <v>0</v>
      </c>
      <c r="CV3738" s="7">
        <f t="shared" si="1970"/>
        <v>0</v>
      </c>
    </row>
    <row r="3739" spans="2:100" ht="188.5" x14ac:dyDescent="0.35">
      <c r="B3739" s="1" t="s">
        <v>13809</v>
      </c>
      <c r="C3739" s="9">
        <v>44939</v>
      </c>
      <c r="D3739" s="10" t="s">
        <v>13809</v>
      </c>
      <c r="E3739" s="1">
        <v>29</v>
      </c>
      <c r="F3739" s="1" t="s">
        <v>127</v>
      </c>
      <c r="G3739" s="1" t="s">
        <v>13809</v>
      </c>
      <c r="H3739" s="1" t="s">
        <v>13809</v>
      </c>
      <c r="I3739" s="9">
        <v>44348</v>
      </c>
      <c r="J3739" s="2" t="s">
        <v>109</v>
      </c>
      <c r="K3739" s="2" t="s">
        <v>13809</v>
      </c>
      <c r="L3739" s="9">
        <v>44389</v>
      </c>
      <c r="M3739" s="2" t="s">
        <v>109</v>
      </c>
      <c r="N3739" s="2" t="s">
        <v>13809</v>
      </c>
      <c r="O3739" s="2" t="s">
        <v>110</v>
      </c>
      <c r="P3739" s="2" t="s">
        <v>111</v>
      </c>
      <c r="S3739" s="2" t="s">
        <v>112</v>
      </c>
      <c r="T3739" s="2" t="s">
        <v>111</v>
      </c>
      <c r="U3739" s="2" t="b">
        <v>1</v>
      </c>
      <c r="V3739" s="2" t="s">
        <v>126</v>
      </c>
      <c r="W3739" s="1" t="s">
        <v>111</v>
      </c>
      <c r="Y3739" s="2" t="s">
        <v>112</v>
      </c>
      <c r="Z3739" s="2" t="s">
        <v>111</v>
      </c>
      <c r="AA3739" s="2" t="s">
        <v>112</v>
      </c>
      <c r="AB3739" s="2">
        <v>1</v>
      </c>
      <c r="AJ3739" s="1" t="s">
        <v>115</v>
      </c>
      <c r="AK3739" s="1" t="s">
        <v>291</v>
      </c>
      <c r="AN3739" s="1" t="s">
        <v>13618</v>
      </c>
      <c r="AO3739" s="1" t="s">
        <v>316</v>
      </c>
      <c r="BV3739" s="9">
        <v>44939</v>
      </c>
      <c r="BW3739" s="34" t="s">
        <v>15377</v>
      </c>
      <c r="BY3739" s="2" t="s">
        <v>136</v>
      </c>
      <c r="BZ3739" s="2" t="s">
        <v>232</v>
      </c>
      <c r="CA3739" s="2">
        <v>2</v>
      </c>
      <c r="CB3739" s="1" t="s">
        <v>11293</v>
      </c>
      <c r="CC3739" s="2" t="s">
        <v>126</v>
      </c>
      <c r="CD3739" s="1" t="b">
        <v>1</v>
      </c>
      <c r="CE3739" s="1" t="b">
        <v>0</v>
      </c>
      <c r="CF3739" s="1" t="b">
        <f t="shared" si="1954"/>
        <v>0</v>
      </c>
      <c r="CG3739" s="1" t="b">
        <f t="shared" si="1955"/>
        <v>0</v>
      </c>
      <c r="CH3739" s="1" t="b">
        <f t="shared" si="1956"/>
        <v>0</v>
      </c>
      <c r="CI3739" s="1" t="b">
        <f t="shared" si="1957"/>
        <v>0</v>
      </c>
      <c r="CJ3739" s="1" t="b">
        <f t="shared" si="1958"/>
        <v>1</v>
      </c>
      <c r="CK3739" s="1" t="b">
        <f t="shared" si="1959"/>
        <v>0</v>
      </c>
      <c r="CL3739" s="1" t="b">
        <f t="shared" si="1960"/>
        <v>0</v>
      </c>
      <c r="CM3739" s="1" t="b">
        <f t="shared" si="1961"/>
        <v>0</v>
      </c>
      <c r="CN3739" s="1" t="b">
        <f t="shared" si="1962"/>
        <v>0</v>
      </c>
      <c r="CO3739" s="2" t="b">
        <f t="shared" si="1963"/>
        <v>1</v>
      </c>
      <c r="CP3739" s="2" t="b">
        <f t="shared" si="1964"/>
        <v>1</v>
      </c>
      <c r="CQ3739" s="2" t="b">
        <f t="shared" si="1965"/>
        <v>0</v>
      </c>
      <c r="CR3739" s="6" t="str">
        <f t="shared" si="1966"/>
        <v>Male</v>
      </c>
      <c r="CS3739" s="7">
        <f t="shared" si="1967"/>
        <v>1</v>
      </c>
      <c r="CT3739" s="7">
        <f t="shared" si="1968"/>
        <v>0</v>
      </c>
      <c r="CU3739" s="7">
        <f t="shared" si="1969"/>
        <v>0</v>
      </c>
      <c r="CV3739" s="7">
        <f t="shared" si="1970"/>
        <v>1</v>
      </c>
    </row>
    <row r="3740" spans="2:100" ht="43.5" x14ac:dyDescent="0.35">
      <c r="B3740" s="1" t="s">
        <v>13809</v>
      </c>
      <c r="C3740" s="9">
        <v>44942</v>
      </c>
      <c r="D3740" s="10" t="s">
        <v>13809</v>
      </c>
      <c r="E3740" s="1">
        <v>18</v>
      </c>
      <c r="F3740" s="1" t="s">
        <v>108</v>
      </c>
      <c r="G3740" s="1" t="s">
        <v>13809</v>
      </c>
      <c r="H3740" s="1" t="s">
        <v>13809</v>
      </c>
      <c r="I3740" s="9">
        <v>44295</v>
      </c>
      <c r="J3740" s="2" t="s">
        <v>109</v>
      </c>
      <c r="K3740" s="2" t="s">
        <v>13809</v>
      </c>
      <c r="L3740" s="9">
        <v>44319</v>
      </c>
      <c r="M3740" s="2" t="s">
        <v>109</v>
      </c>
      <c r="N3740" s="2" t="s">
        <v>13809</v>
      </c>
      <c r="O3740" s="2" t="s">
        <v>110</v>
      </c>
      <c r="P3740" s="2" t="s">
        <v>111</v>
      </c>
      <c r="S3740" s="2" t="s">
        <v>112</v>
      </c>
      <c r="T3740" s="2" t="s">
        <v>111</v>
      </c>
      <c r="U3740" s="2" t="b">
        <f>OR(S3740="yes",T3740="yes")</f>
        <v>1</v>
      </c>
      <c r="V3740" s="2" t="s">
        <v>113</v>
      </c>
      <c r="W3740" s="1" t="s">
        <v>112</v>
      </c>
      <c r="X3740" s="1" t="s">
        <v>114</v>
      </c>
      <c r="Y3740" s="2" t="s">
        <v>112</v>
      </c>
      <c r="Z3740" s="2" t="s">
        <v>111</v>
      </c>
      <c r="AA3740" s="2" t="s">
        <v>111</v>
      </c>
      <c r="AB3740" s="2">
        <v>15</v>
      </c>
      <c r="AC3740" s="1" t="s">
        <v>111</v>
      </c>
      <c r="AF3740" s="1" t="s">
        <v>111</v>
      </c>
      <c r="AJ3740" s="1" t="s">
        <v>115</v>
      </c>
      <c r="AK3740" s="1" t="s">
        <v>129</v>
      </c>
      <c r="AO3740" s="1" t="s">
        <v>195</v>
      </c>
      <c r="AU3740" s="1" t="s">
        <v>238</v>
      </c>
      <c r="AX3740" s="12">
        <v>0.5</v>
      </c>
      <c r="AZ3740" s="1" t="s">
        <v>120</v>
      </c>
      <c r="BA3740" s="1" t="s">
        <v>13473</v>
      </c>
      <c r="BG3740" s="1" t="s">
        <v>13474</v>
      </c>
      <c r="BH3740" s="1" t="s">
        <v>13475</v>
      </c>
      <c r="BJ3740" s="1" t="s">
        <v>112</v>
      </c>
      <c r="BK3740" s="1" t="s">
        <v>112</v>
      </c>
      <c r="BL3740" s="1" t="s">
        <v>203</v>
      </c>
      <c r="BM3740" s="1" t="s">
        <v>13476</v>
      </c>
      <c r="BQ3740" s="1" t="s">
        <v>121</v>
      </c>
      <c r="BR3740" s="1" t="s">
        <v>122</v>
      </c>
      <c r="BS3740" s="1" t="s">
        <v>112</v>
      </c>
      <c r="BU3740" s="34" t="s">
        <v>13477</v>
      </c>
      <c r="BV3740" s="9">
        <v>44949</v>
      </c>
      <c r="BW3740" s="34" t="s">
        <v>13478</v>
      </c>
      <c r="BY3740" s="2" t="s">
        <v>136</v>
      </c>
      <c r="BZ3740" s="2" t="s">
        <v>124</v>
      </c>
      <c r="CA3740" s="2">
        <v>4</v>
      </c>
      <c r="CB3740" s="1" t="s">
        <v>649</v>
      </c>
      <c r="CC3740" s="2" t="s">
        <v>126</v>
      </c>
      <c r="CD3740" s="1" t="b">
        <f>AND(E3740&lt;30,NOT(E3740="."),NOT(E3740=""))</f>
        <v>1</v>
      </c>
      <c r="CE3740" s="1" t="b">
        <f>AND(E3740&lt;18,NOT(E3740="."),NOT(E3740=""))</f>
        <v>0</v>
      </c>
      <c r="CF3740" s="1" t="b">
        <f t="shared" si="1954"/>
        <v>0</v>
      </c>
      <c r="CG3740" s="1" t="b">
        <f t="shared" si="1955"/>
        <v>0</v>
      </c>
      <c r="CH3740" s="1" t="b">
        <f t="shared" si="1956"/>
        <v>0</v>
      </c>
      <c r="CI3740" s="1" t="b">
        <f t="shared" si="1957"/>
        <v>1</v>
      </c>
      <c r="CJ3740" s="1" t="b">
        <f t="shared" si="1958"/>
        <v>0</v>
      </c>
      <c r="CK3740" s="1" t="b">
        <f t="shared" si="1959"/>
        <v>0</v>
      </c>
      <c r="CL3740" s="1" t="b">
        <f t="shared" si="1960"/>
        <v>0</v>
      </c>
      <c r="CM3740" s="1" t="b">
        <f t="shared" si="1961"/>
        <v>0</v>
      </c>
      <c r="CN3740" s="1" t="b">
        <f t="shared" si="1962"/>
        <v>0</v>
      </c>
      <c r="CO3740" s="2" t="b">
        <f t="shared" si="1963"/>
        <v>0</v>
      </c>
      <c r="CP3740" s="2" t="b">
        <f t="shared" si="1964"/>
        <v>0</v>
      </c>
      <c r="CQ3740" s="2" t="b">
        <f t="shared" si="1965"/>
        <v>1</v>
      </c>
      <c r="CR3740" s="6" t="str">
        <f t="shared" si="1966"/>
        <v>Female</v>
      </c>
      <c r="CS3740" s="7">
        <f t="shared" si="1967"/>
        <v>1</v>
      </c>
      <c r="CT3740" s="7">
        <f t="shared" si="1968"/>
        <v>0</v>
      </c>
      <c r="CU3740" s="7">
        <f t="shared" si="1969"/>
        <v>0</v>
      </c>
      <c r="CV3740" s="7">
        <f t="shared" si="1970"/>
        <v>1</v>
      </c>
    </row>
    <row r="3741" spans="2:100" ht="409.5" x14ac:dyDescent="0.35">
      <c r="B3741" s="1" t="s">
        <v>13809</v>
      </c>
      <c r="C3741" s="9">
        <v>44949</v>
      </c>
      <c r="D3741" s="10" t="s">
        <v>13809</v>
      </c>
      <c r="E3741" s="1">
        <v>34</v>
      </c>
      <c r="F3741" s="1" t="s">
        <v>108</v>
      </c>
      <c r="G3741" s="1" t="s">
        <v>13809</v>
      </c>
      <c r="H3741" s="1" t="s">
        <v>13809</v>
      </c>
      <c r="I3741" s="9">
        <v>44295</v>
      </c>
      <c r="J3741" s="2" t="s">
        <v>128</v>
      </c>
      <c r="K3741" s="2" t="s">
        <v>13809</v>
      </c>
      <c r="L3741" s="9">
        <v>44321</v>
      </c>
      <c r="M3741" s="2" t="s">
        <v>128</v>
      </c>
      <c r="N3741" s="2" t="s">
        <v>13809</v>
      </c>
      <c r="O3741" s="2" t="s">
        <v>110</v>
      </c>
      <c r="P3741" s="2" t="s">
        <v>111</v>
      </c>
      <c r="S3741" s="2" t="s">
        <v>112</v>
      </c>
      <c r="T3741" s="2" t="s">
        <v>111</v>
      </c>
      <c r="U3741" s="2" t="b">
        <v>1</v>
      </c>
      <c r="V3741" s="2" t="s">
        <v>126</v>
      </c>
      <c r="W3741" s="1" t="s">
        <v>111</v>
      </c>
      <c r="Y3741" s="2" t="s">
        <v>111</v>
      </c>
      <c r="AF3741" s="1" t="s">
        <v>111</v>
      </c>
      <c r="AJ3741" s="1" t="s">
        <v>115</v>
      </c>
      <c r="AK3741" s="1" t="s">
        <v>2277</v>
      </c>
      <c r="AO3741" s="1" t="s">
        <v>221</v>
      </c>
      <c r="AS3741" s="1" t="s">
        <v>10017</v>
      </c>
      <c r="AZ3741" s="1" t="s">
        <v>222</v>
      </c>
      <c r="BC3741" s="1" t="s">
        <v>13619</v>
      </c>
      <c r="BJ3741" s="1" t="s">
        <v>111</v>
      </c>
      <c r="BN3741" s="1" t="s">
        <v>112</v>
      </c>
      <c r="BO3741" s="1" t="s">
        <v>148</v>
      </c>
      <c r="BP3741" s="1" t="s">
        <v>13620</v>
      </c>
      <c r="BU3741" s="34" t="s">
        <v>7637</v>
      </c>
      <c r="BV3741" s="9">
        <v>44974</v>
      </c>
      <c r="BW3741" s="34" t="s">
        <v>13621</v>
      </c>
      <c r="BY3741" s="2" t="s">
        <v>156</v>
      </c>
      <c r="BZ3741" s="2" t="s">
        <v>124</v>
      </c>
      <c r="CB3741" s="1" t="s">
        <v>1994</v>
      </c>
      <c r="CD3741" s="1" t="b">
        <v>0</v>
      </c>
      <c r="CE3741" s="1" t="b">
        <v>0</v>
      </c>
      <c r="CF3741" s="1" t="b">
        <f t="shared" si="1954"/>
        <v>0</v>
      </c>
      <c r="CG3741" s="1" t="b">
        <f t="shared" si="1955"/>
        <v>0</v>
      </c>
      <c r="CH3741" s="1" t="b">
        <f t="shared" si="1956"/>
        <v>0</v>
      </c>
      <c r="CI3741" s="1" t="b">
        <f t="shared" si="1957"/>
        <v>0</v>
      </c>
      <c r="CJ3741" s="1" t="b">
        <f t="shared" si="1958"/>
        <v>0</v>
      </c>
      <c r="CK3741" s="1" t="b">
        <f t="shared" si="1959"/>
        <v>1</v>
      </c>
      <c r="CL3741" s="1" t="b">
        <f t="shared" si="1960"/>
        <v>0</v>
      </c>
      <c r="CM3741" s="1" t="b">
        <f t="shared" si="1961"/>
        <v>0</v>
      </c>
      <c r="CN3741" s="1" t="b">
        <f t="shared" si="1962"/>
        <v>0</v>
      </c>
      <c r="CO3741" s="2" t="b">
        <f t="shared" si="1963"/>
        <v>0</v>
      </c>
      <c r="CP3741" s="2" t="b">
        <f t="shared" si="1964"/>
        <v>0</v>
      </c>
      <c r="CQ3741" s="2" t="b">
        <f t="shared" si="1965"/>
        <v>0</v>
      </c>
      <c r="CR3741" s="6" t="str">
        <f t="shared" si="1966"/>
        <v>Female</v>
      </c>
      <c r="CS3741" s="7">
        <f t="shared" si="1967"/>
        <v>0</v>
      </c>
      <c r="CT3741" s="7">
        <f t="shared" si="1968"/>
        <v>1</v>
      </c>
      <c r="CU3741" s="7">
        <f t="shared" si="1969"/>
        <v>0</v>
      </c>
      <c r="CV3741" s="7">
        <f t="shared" si="1970"/>
        <v>0</v>
      </c>
    </row>
    <row r="3742" spans="2:100" ht="130.5" x14ac:dyDescent="0.35">
      <c r="B3742" s="1" t="s">
        <v>13809</v>
      </c>
      <c r="C3742" s="9">
        <v>44960</v>
      </c>
      <c r="D3742" s="10" t="s">
        <v>13809</v>
      </c>
      <c r="E3742" s="1">
        <v>47</v>
      </c>
      <c r="F3742" s="1" t="s">
        <v>108</v>
      </c>
      <c r="G3742" s="1" t="s">
        <v>13809</v>
      </c>
      <c r="H3742" s="1" t="s">
        <v>13809</v>
      </c>
      <c r="I3742" s="2" t="s">
        <v>183</v>
      </c>
      <c r="J3742" s="2" t="s">
        <v>163</v>
      </c>
      <c r="K3742" s="2" t="s">
        <v>13809</v>
      </c>
      <c r="N3742" s="2" t="s">
        <v>13809</v>
      </c>
      <c r="O3742" s="2" t="s">
        <v>110</v>
      </c>
      <c r="P3742" s="2" t="s">
        <v>111</v>
      </c>
      <c r="S3742" s="2" t="s">
        <v>112</v>
      </c>
      <c r="T3742" s="2" t="s">
        <v>111</v>
      </c>
      <c r="U3742" s="2" t="b">
        <f>OR(S3742="yes",T3742="yes")</f>
        <v>1</v>
      </c>
      <c r="V3742" s="2" t="s">
        <v>113</v>
      </c>
      <c r="Y3742" s="2" t="s">
        <v>111</v>
      </c>
      <c r="AJ3742" s="1" t="s">
        <v>115</v>
      </c>
      <c r="AK3742" s="1" t="s">
        <v>144</v>
      </c>
      <c r="AO3742" s="1" t="s">
        <v>727</v>
      </c>
      <c r="AS3742" s="1" t="s">
        <v>271</v>
      </c>
      <c r="AZ3742" s="1" t="s">
        <v>120</v>
      </c>
      <c r="BA3742" s="1" t="s">
        <v>13715</v>
      </c>
      <c r="BG3742" s="1" t="s">
        <v>13716</v>
      </c>
      <c r="BH3742" s="1" t="s">
        <v>13717</v>
      </c>
      <c r="BJ3742" s="1" t="s">
        <v>112</v>
      </c>
      <c r="BK3742" s="1" t="s">
        <v>112</v>
      </c>
      <c r="BL3742" s="1" t="s">
        <v>206</v>
      </c>
      <c r="BM3742" s="1" t="s">
        <v>12970</v>
      </c>
      <c r="BQ3742" s="1" t="s">
        <v>121</v>
      </c>
      <c r="BR3742" s="1" t="s">
        <v>122</v>
      </c>
      <c r="BS3742" s="1" t="s">
        <v>112</v>
      </c>
      <c r="BU3742" s="34" t="s">
        <v>158</v>
      </c>
      <c r="BV3742" s="9">
        <v>44993</v>
      </c>
      <c r="BW3742" s="34" t="s">
        <v>13718</v>
      </c>
      <c r="BY3742" s="2" t="s">
        <v>123</v>
      </c>
      <c r="BZ3742" s="2" t="s">
        <v>162</v>
      </c>
      <c r="CB3742" s="1" t="s">
        <v>1099</v>
      </c>
      <c r="CC3742" s="2" t="s">
        <v>113</v>
      </c>
      <c r="CD3742" s="1" t="b">
        <f>AND(E3742&lt;30,NOT(E3742="."),NOT(E3742=""))</f>
        <v>0</v>
      </c>
      <c r="CE3742" s="1" t="b">
        <f>AND(E3742&lt;18,NOT(E3742="."),NOT(E3742=""))</f>
        <v>0</v>
      </c>
      <c r="CF3742" s="1" t="b">
        <f t="shared" si="1954"/>
        <v>0</v>
      </c>
      <c r="CG3742" s="1" t="b">
        <f t="shared" si="1955"/>
        <v>0</v>
      </c>
      <c r="CH3742" s="1" t="b">
        <f t="shared" si="1956"/>
        <v>0</v>
      </c>
      <c r="CI3742" s="1" t="b">
        <f t="shared" si="1957"/>
        <v>0</v>
      </c>
      <c r="CJ3742" s="1" t="b">
        <f t="shared" si="1958"/>
        <v>0</v>
      </c>
      <c r="CK3742" s="1" t="b">
        <f t="shared" si="1959"/>
        <v>0</v>
      </c>
      <c r="CL3742" s="1" t="b">
        <f t="shared" si="1960"/>
        <v>1</v>
      </c>
      <c r="CM3742" s="1" t="b">
        <f t="shared" si="1961"/>
        <v>0</v>
      </c>
      <c r="CN3742" s="1" t="b">
        <f t="shared" si="1962"/>
        <v>0</v>
      </c>
      <c r="CO3742" s="2" t="b">
        <f t="shared" si="1963"/>
        <v>0</v>
      </c>
      <c r="CP3742" s="2" t="b">
        <f t="shared" si="1964"/>
        <v>0</v>
      </c>
      <c r="CQ3742" s="2" t="b">
        <f t="shared" si="1965"/>
        <v>0</v>
      </c>
      <c r="CR3742" s="6" t="str">
        <f t="shared" si="1966"/>
        <v>Female</v>
      </c>
      <c r="CS3742" s="7">
        <f t="shared" si="1967"/>
        <v>0</v>
      </c>
      <c r="CT3742" s="7">
        <f t="shared" si="1968"/>
        <v>0</v>
      </c>
      <c r="CU3742" s="7">
        <f t="shared" si="1969"/>
        <v>0</v>
      </c>
      <c r="CV3742" s="7">
        <f t="shared" si="1970"/>
        <v>0</v>
      </c>
    </row>
    <row r="3743" spans="2:100" ht="232" x14ac:dyDescent="0.35">
      <c r="B3743" s="1" t="s">
        <v>13809</v>
      </c>
      <c r="C3743" s="9">
        <v>44962</v>
      </c>
      <c r="D3743" s="10" t="s">
        <v>13809</v>
      </c>
      <c r="E3743" s="1">
        <v>12</v>
      </c>
      <c r="F3743" s="1" t="s">
        <v>127</v>
      </c>
      <c r="G3743" s="1" t="s">
        <v>13809</v>
      </c>
      <c r="H3743" s="1" t="s">
        <v>13809</v>
      </c>
      <c r="I3743" s="2" t="s">
        <v>183</v>
      </c>
      <c r="J3743" s="2" t="s">
        <v>163</v>
      </c>
      <c r="K3743" s="2" t="s">
        <v>13809</v>
      </c>
      <c r="L3743" s="2" t="s">
        <v>183</v>
      </c>
      <c r="M3743" s="2" t="s">
        <v>163</v>
      </c>
      <c r="N3743" s="2" t="s">
        <v>13809</v>
      </c>
      <c r="O3743" s="2" t="s">
        <v>110</v>
      </c>
      <c r="P3743" s="2" t="s">
        <v>111</v>
      </c>
      <c r="S3743" s="2" t="s">
        <v>112</v>
      </c>
      <c r="T3743" s="2" t="s">
        <v>111</v>
      </c>
      <c r="U3743" s="2" t="b">
        <f>OR(S3743="yes",T3743="yes")</f>
        <v>1</v>
      </c>
      <c r="V3743" s="2" t="s">
        <v>113</v>
      </c>
      <c r="W3743" s="1" t="s">
        <v>112</v>
      </c>
      <c r="X3743" s="1" t="s">
        <v>114</v>
      </c>
      <c r="Y3743" s="2" t="s">
        <v>112</v>
      </c>
      <c r="Z3743" s="2" t="s">
        <v>111</v>
      </c>
      <c r="AA3743" s="2" t="s">
        <v>111</v>
      </c>
      <c r="AB3743" s="2">
        <v>3</v>
      </c>
      <c r="AC3743" s="1" t="s">
        <v>111</v>
      </c>
      <c r="AF3743" s="1" t="s">
        <v>111</v>
      </c>
      <c r="AJ3743" s="1" t="s">
        <v>115</v>
      </c>
      <c r="AK3743" s="1" t="s">
        <v>194</v>
      </c>
      <c r="AN3743" s="1" t="s">
        <v>13546</v>
      </c>
      <c r="AO3743" s="1" t="s">
        <v>195</v>
      </c>
      <c r="AS3743" s="1" t="s">
        <v>1628</v>
      </c>
      <c r="AU3743" s="1" t="s">
        <v>243</v>
      </c>
      <c r="AZ3743" s="1" t="s">
        <v>13547</v>
      </c>
      <c r="BA3743" s="1">
        <v>0.08</v>
      </c>
      <c r="BC3743" s="1" t="s">
        <v>13548</v>
      </c>
      <c r="BE3743" s="1">
        <v>72</v>
      </c>
      <c r="BJ3743" s="1" t="s">
        <v>112</v>
      </c>
      <c r="BK3743" s="1" t="s">
        <v>112</v>
      </c>
      <c r="BL3743" s="1" t="s">
        <v>13549</v>
      </c>
      <c r="BM3743" s="1" t="s">
        <v>13550</v>
      </c>
      <c r="BQ3743" s="1" t="s">
        <v>121</v>
      </c>
      <c r="BR3743" s="1" t="s">
        <v>122</v>
      </c>
      <c r="BS3743" s="1" t="s">
        <v>112</v>
      </c>
      <c r="BU3743" s="34" t="s">
        <v>13551</v>
      </c>
      <c r="BV3743" s="9">
        <v>44962</v>
      </c>
      <c r="BW3743" s="34" t="s">
        <v>15378</v>
      </c>
      <c r="BY3743" s="2" t="s">
        <v>136</v>
      </c>
      <c r="BZ3743" s="2" t="s">
        <v>232</v>
      </c>
      <c r="CA3743" s="2">
        <v>4</v>
      </c>
      <c r="CB3743" s="1" t="s">
        <v>2654</v>
      </c>
      <c r="CC3743" s="2" t="s">
        <v>126</v>
      </c>
      <c r="CD3743" s="1" t="b">
        <f>AND(E3743&lt;30,NOT(E3743="."),NOT(E3743=""))</f>
        <v>1</v>
      </c>
      <c r="CE3743" s="1" t="b">
        <f>AND(E3743&lt;18,NOT(E3743="."),NOT(E3743=""))</f>
        <v>1</v>
      </c>
      <c r="CF3743" s="1" t="b">
        <f t="shared" si="1954"/>
        <v>0</v>
      </c>
      <c r="CG3743" s="1" t="b">
        <f t="shared" si="1955"/>
        <v>1</v>
      </c>
      <c r="CH3743" s="1" t="b">
        <f t="shared" si="1956"/>
        <v>0</v>
      </c>
      <c r="CI3743" s="1" t="b">
        <f t="shared" si="1957"/>
        <v>0</v>
      </c>
      <c r="CJ3743" s="1" t="b">
        <f t="shared" si="1958"/>
        <v>0</v>
      </c>
      <c r="CK3743" s="1" t="b">
        <f t="shared" si="1959"/>
        <v>0</v>
      </c>
      <c r="CL3743" s="1" t="b">
        <f t="shared" si="1960"/>
        <v>0</v>
      </c>
      <c r="CM3743" s="1" t="b">
        <f t="shared" si="1961"/>
        <v>0</v>
      </c>
      <c r="CN3743" s="1" t="b">
        <f t="shared" si="1962"/>
        <v>0</v>
      </c>
      <c r="CO3743" s="2" t="b">
        <f t="shared" si="1963"/>
        <v>1</v>
      </c>
      <c r="CP3743" s="2" t="b">
        <f t="shared" si="1964"/>
        <v>1</v>
      </c>
      <c r="CQ3743" s="2" t="b">
        <f t="shared" si="1965"/>
        <v>0</v>
      </c>
      <c r="CR3743" s="6" t="str">
        <f t="shared" si="1966"/>
        <v>Male</v>
      </c>
      <c r="CS3743" s="7">
        <f t="shared" si="1967"/>
        <v>0</v>
      </c>
      <c r="CT3743" s="7">
        <f t="shared" si="1968"/>
        <v>0</v>
      </c>
      <c r="CU3743" s="7">
        <f t="shared" si="1969"/>
        <v>0</v>
      </c>
      <c r="CV3743" s="7">
        <f t="shared" si="1970"/>
        <v>0</v>
      </c>
    </row>
    <row r="3744" spans="2:100" ht="87" x14ac:dyDescent="0.35">
      <c r="B3744" s="1" t="s">
        <v>13809</v>
      </c>
      <c r="C3744" s="9">
        <v>44963</v>
      </c>
      <c r="D3744" s="10" t="s">
        <v>13809</v>
      </c>
      <c r="E3744" s="1">
        <v>54</v>
      </c>
      <c r="F3744" s="1" t="s">
        <v>108</v>
      </c>
      <c r="G3744" s="1" t="s">
        <v>13809</v>
      </c>
      <c r="H3744" s="1" t="s">
        <v>13809</v>
      </c>
      <c r="I3744" s="2" t="s">
        <v>183</v>
      </c>
      <c r="J3744" s="2" t="s">
        <v>163</v>
      </c>
      <c r="K3744" s="2" t="s">
        <v>13809</v>
      </c>
      <c r="L3744" s="9">
        <v>44307</v>
      </c>
      <c r="M3744" s="2" t="s">
        <v>128</v>
      </c>
      <c r="N3744" s="2" t="s">
        <v>13809</v>
      </c>
      <c r="O3744" s="2" t="s">
        <v>110</v>
      </c>
      <c r="P3744" s="2" t="s">
        <v>111</v>
      </c>
      <c r="S3744" s="2" t="s">
        <v>112</v>
      </c>
      <c r="T3744" s="2" t="s">
        <v>111</v>
      </c>
      <c r="U3744" s="2" t="b">
        <f>OR(S3744="yes",T3744="yes")</f>
        <v>1</v>
      </c>
      <c r="V3744" s="2" t="s">
        <v>126</v>
      </c>
      <c r="Y3744" s="2" t="s">
        <v>111</v>
      </c>
      <c r="AF3744" s="1" t="s">
        <v>111</v>
      </c>
      <c r="AJ3744" s="1" t="s">
        <v>418</v>
      </c>
      <c r="BU3744" s="34" t="s">
        <v>7637</v>
      </c>
      <c r="BV3744" s="9">
        <v>44985</v>
      </c>
      <c r="BW3744" s="34" t="s">
        <v>13678</v>
      </c>
      <c r="BZ3744" s="2" t="s">
        <v>162</v>
      </c>
      <c r="CA3744" s="2">
        <v>2</v>
      </c>
      <c r="CB3744" s="1" t="s">
        <v>329</v>
      </c>
      <c r="CD3744" s="1" t="b">
        <f>AND(E3744&lt;30,NOT(E3744="."),NOT(E3744=""))</f>
        <v>0</v>
      </c>
      <c r="CE3744" s="1" t="b">
        <f>AND(E3744&lt;18,NOT(E3744="."),NOT(E3744=""))</f>
        <v>0</v>
      </c>
      <c r="CF3744" s="1" t="b">
        <f t="shared" si="1954"/>
        <v>0</v>
      </c>
      <c r="CG3744" s="1" t="b">
        <f t="shared" si="1955"/>
        <v>0</v>
      </c>
      <c r="CH3744" s="1" t="b">
        <f t="shared" si="1956"/>
        <v>0</v>
      </c>
      <c r="CI3744" s="1" t="b">
        <f t="shared" si="1957"/>
        <v>0</v>
      </c>
      <c r="CJ3744" s="1" t="b">
        <f t="shared" si="1958"/>
        <v>0</v>
      </c>
      <c r="CK3744" s="1" t="b">
        <f t="shared" si="1959"/>
        <v>0</v>
      </c>
      <c r="CL3744" s="1" t="b">
        <f t="shared" si="1960"/>
        <v>0</v>
      </c>
      <c r="CM3744" s="1" t="b">
        <f t="shared" si="1961"/>
        <v>1</v>
      </c>
      <c r="CN3744" s="1" t="b">
        <f t="shared" si="1962"/>
        <v>0</v>
      </c>
      <c r="CO3744" s="2" t="b">
        <f t="shared" si="1963"/>
        <v>0</v>
      </c>
      <c r="CP3744" s="2" t="b">
        <f t="shared" si="1964"/>
        <v>0</v>
      </c>
      <c r="CQ3744" s="2" t="b">
        <f t="shared" si="1965"/>
        <v>0</v>
      </c>
      <c r="CR3744" s="6" t="str">
        <f t="shared" si="1966"/>
        <v>Female</v>
      </c>
      <c r="CS3744" s="7">
        <f t="shared" si="1967"/>
        <v>0</v>
      </c>
      <c r="CT3744" s="7">
        <f t="shared" si="1968"/>
        <v>0</v>
      </c>
      <c r="CU3744" s="7">
        <f t="shared" si="1969"/>
        <v>0</v>
      </c>
      <c r="CV3744" s="7">
        <f t="shared" si="1970"/>
        <v>0</v>
      </c>
    </row>
    <row r="3745" spans="2:111" ht="174" x14ac:dyDescent="0.35">
      <c r="B3745" s="1" t="s">
        <v>13809</v>
      </c>
      <c r="C3745" s="9">
        <v>44967</v>
      </c>
      <c r="D3745" s="10" t="s">
        <v>13809</v>
      </c>
      <c r="E3745" s="1">
        <v>49</v>
      </c>
      <c r="F3745" s="1" t="s">
        <v>108</v>
      </c>
      <c r="G3745" s="1" t="s">
        <v>13809</v>
      </c>
      <c r="H3745" s="1" t="s">
        <v>13809</v>
      </c>
      <c r="I3745" s="9">
        <v>44273</v>
      </c>
      <c r="J3745" s="2" t="s">
        <v>409</v>
      </c>
      <c r="K3745" s="2" t="s">
        <v>13809</v>
      </c>
      <c r="N3745" s="2" t="s">
        <v>13809</v>
      </c>
      <c r="O3745" s="2" t="s">
        <v>110</v>
      </c>
      <c r="P3745" s="2" t="s">
        <v>111</v>
      </c>
      <c r="S3745" s="2" t="s">
        <v>112</v>
      </c>
      <c r="T3745" s="2" t="s">
        <v>111</v>
      </c>
      <c r="U3745" s="2" t="b">
        <v>1</v>
      </c>
      <c r="V3745" s="2" t="s">
        <v>113</v>
      </c>
      <c r="W3745" s="1" t="s">
        <v>111</v>
      </c>
      <c r="Y3745" s="2" t="s">
        <v>111</v>
      </c>
      <c r="AF3745" s="1" t="s">
        <v>111</v>
      </c>
      <c r="AH3745" s="1" t="s">
        <v>1351</v>
      </c>
      <c r="AJ3745" s="1" t="s">
        <v>115</v>
      </c>
      <c r="AK3745" s="1" t="s">
        <v>116</v>
      </c>
      <c r="AN3745" s="1" t="s">
        <v>13622</v>
      </c>
      <c r="AO3745" s="1" t="s">
        <v>166</v>
      </c>
      <c r="AS3745" s="1" t="s">
        <v>118</v>
      </c>
      <c r="AZ3745" s="1" t="s">
        <v>629</v>
      </c>
      <c r="BA3745" s="1" t="s">
        <v>13623</v>
      </c>
      <c r="BD3745" s="1" t="s">
        <v>13624</v>
      </c>
      <c r="BJ3745" s="1" t="s">
        <v>112</v>
      </c>
      <c r="BK3745" s="1" t="s">
        <v>112</v>
      </c>
      <c r="BL3745" s="1" t="s">
        <v>142</v>
      </c>
      <c r="BQ3745" s="1" t="s">
        <v>121</v>
      </c>
      <c r="BR3745" s="1" t="s">
        <v>122</v>
      </c>
      <c r="BS3745" s="1" t="s">
        <v>112</v>
      </c>
      <c r="BU3745" s="34" t="s">
        <v>13625</v>
      </c>
      <c r="BV3745" s="9">
        <v>44973</v>
      </c>
      <c r="BW3745" s="34" t="s">
        <v>13626</v>
      </c>
      <c r="BZ3745" s="2" t="s">
        <v>162</v>
      </c>
      <c r="CA3745" s="2">
        <v>1</v>
      </c>
      <c r="CB3745" s="1" t="s">
        <v>307</v>
      </c>
      <c r="CC3745" s="2" t="s">
        <v>113</v>
      </c>
      <c r="CD3745" s="1" t="b">
        <v>0</v>
      </c>
      <c r="CE3745" s="1" t="b">
        <v>0</v>
      </c>
      <c r="CF3745" s="1" t="b">
        <f t="shared" si="1954"/>
        <v>0</v>
      </c>
      <c r="CG3745" s="1" t="b">
        <f t="shared" si="1955"/>
        <v>0</v>
      </c>
      <c r="CH3745" s="1" t="b">
        <f t="shared" si="1956"/>
        <v>0</v>
      </c>
      <c r="CI3745" s="1" t="b">
        <f t="shared" si="1957"/>
        <v>0</v>
      </c>
      <c r="CJ3745" s="1" t="b">
        <f t="shared" si="1958"/>
        <v>0</v>
      </c>
      <c r="CK3745" s="1" t="b">
        <f t="shared" si="1959"/>
        <v>0</v>
      </c>
      <c r="CL3745" s="1" t="b">
        <f t="shared" si="1960"/>
        <v>1</v>
      </c>
      <c r="CM3745" s="1" t="b">
        <f t="shared" si="1961"/>
        <v>0</v>
      </c>
      <c r="CN3745" s="1" t="b">
        <f t="shared" si="1962"/>
        <v>0</v>
      </c>
      <c r="CO3745" s="2" t="b">
        <f t="shared" si="1963"/>
        <v>0</v>
      </c>
      <c r="CP3745" s="2" t="b">
        <f t="shared" si="1964"/>
        <v>0</v>
      </c>
      <c r="CQ3745" s="2" t="b">
        <f t="shared" si="1965"/>
        <v>0</v>
      </c>
      <c r="CR3745" s="6" t="str">
        <f t="shared" si="1966"/>
        <v>Female</v>
      </c>
      <c r="CS3745" s="7">
        <f t="shared" si="1967"/>
        <v>0</v>
      </c>
      <c r="CT3745" s="7">
        <f t="shared" si="1968"/>
        <v>0</v>
      </c>
      <c r="CU3745" s="7">
        <f t="shared" si="1969"/>
        <v>1</v>
      </c>
      <c r="CV3745" s="7">
        <f t="shared" si="1970"/>
        <v>0</v>
      </c>
    </row>
    <row r="3746" spans="2:111" ht="87" x14ac:dyDescent="0.35">
      <c r="B3746" s="1" t="s">
        <v>13809</v>
      </c>
      <c r="C3746" s="9">
        <v>44978</v>
      </c>
      <c r="D3746" s="10" t="s">
        <v>13809</v>
      </c>
      <c r="E3746" s="1">
        <v>74</v>
      </c>
      <c r="F3746" s="1" t="s">
        <v>108</v>
      </c>
      <c r="G3746" s="1" t="s">
        <v>13809</v>
      </c>
      <c r="H3746" s="1" t="s">
        <v>13809</v>
      </c>
      <c r="I3746" s="9">
        <v>44232</v>
      </c>
      <c r="J3746" s="2" t="s">
        <v>109</v>
      </c>
      <c r="K3746" s="2" t="s">
        <v>13809</v>
      </c>
      <c r="L3746" s="9">
        <v>44253</v>
      </c>
      <c r="M3746" s="2" t="s">
        <v>109</v>
      </c>
      <c r="N3746" s="2" t="s">
        <v>13809</v>
      </c>
      <c r="O3746" s="2" t="s">
        <v>110</v>
      </c>
      <c r="P3746" s="2" t="s">
        <v>111</v>
      </c>
      <c r="S3746" s="2" t="s">
        <v>112</v>
      </c>
      <c r="T3746" s="2" t="s">
        <v>111</v>
      </c>
      <c r="U3746" s="2" t="b">
        <f>OR(S3746="yes",T3746="yes")</f>
        <v>1</v>
      </c>
      <c r="V3746" s="2" t="s">
        <v>113</v>
      </c>
      <c r="Y3746" s="2" t="s">
        <v>111</v>
      </c>
      <c r="AF3746" s="1" t="s">
        <v>111</v>
      </c>
      <c r="AJ3746" s="1" t="s">
        <v>115</v>
      </c>
      <c r="AK3746" s="1" t="s">
        <v>201</v>
      </c>
      <c r="AN3746" s="1" t="s">
        <v>13719</v>
      </c>
      <c r="AO3746" s="1" t="s">
        <v>195</v>
      </c>
      <c r="AS3746" s="1" t="s">
        <v>140</v>
      </c>
      <c r="AU3746" s="1" t="s">
        <v>238</v>
      </c>
      <c r="AX3746" s="12">
        <v>0.6</v>
      </c>
      <c r="AZ3746" s="1" t="s">
        <v>155</v>
      </c>
      <c r="BA3746" s="1" t="s">
        <v>13720</v>
      </c>
      <c r="BJ3746" s="1" t="s">
        <v>112</v>
      </c>
      <c r="BK3746" s="1" t="s">
        <v>112</v>
      </c>
      <c r="BL3746" s="1" t="s">
        <v>13721</v>
      </c>
      <c r="BQ3746" s="1" t="s">
        <v>121</v>
      </c>
      <c r="BR3746" s="1" t="s">
        <v>122</v>
      </c>
      <c r="BS3746" s="1" t="s">
        <v>112</v>
      </c>
      <c r="BU3746" s="34" t="s">
        <v>13722</v>
      </c>
      <c r="BV3746" s="9">
        <v>44993</v>
      </c>
      <c r="BW3746" s="34" t="s">
        <v>13723</v>
      </c>
      <c r="BZ3746" s="2" t="s">
        <v>232</v>
      </c>
      <c r="CA3746" s="2">
        <v>3</v>
      </c>
      <c r="CB3746" s="1" t="s">
        <v>1994</v>
      </c>
      <c r="CC3746" s="2" t="s">
        <v>126</v>
      </c>
      <c r="CD3746" s="1" t="b">
        <f>AND(E3746&lt;30,NOT(E3746="."),NOT(E3746=""))</f>
        <v>0</v>
      </c>
      <c r="CE3746" s="1" t="b">
        <f>AND(E3746&lt;18,NOT(E3746="."),NOT(E3746=""))</f>
        <v>0</v>
      </c>
      <c r="CF3746" s="1" t="b">
        <f t="shared" si="1954"/>
        <v>0</v>
      </c>
      <c r="CG3746" s="1" t="b">
        <f t="shared" si="1955"/>
        <v>0</v>
      </c>
      <c r="CH3746" s="1" t="b">
        <f t="shared" si="1956"/>
        <v>0</v>
      </c>
      <c r="CI3746" s="1" t="b">
        <f t="shared" si="1957"/>
        <v>0</v>
      </c>
      <c r="CJ3746" s="1" t="b">
        <f t="shared" si="1958"/>
        <v>0</v>
      </c>
      <c r="CK3746" s="1" t="b">
        <f t="shared" si="1959"/>
        <v>0</v>
      </c>
      <c r="CL3746" s="1" t="b">
        <f t="shared" si="1960"/>
        <v>0</v>
      </c>
      <c r="CM3746" s="1" t="b">
        <f t="shared" si="1961"/>
        <v>0</v>
      </c>
      <c r="CN3746" s="1" t="b">
        <f t="shared" si="1962"/>
        <v>1</v>
      </c>
      <c r="CO3746" s="2" t="b">
        <f t="shared" si="1963"/>
        <v>0</v>
      </c>
      <c r="CP3746" s="2" t="b">
        <f t="shared" si="1964"/>
        <v>0</v>
      </c>
      <c r="CQ3746" s="2" t="b">
        <f t="shared" si="1965"/>
        <v>0</v>
      </c>
      <c r="CR3746" s="6" t="str">
        <f t="shared" si="1966"/>
        <v>Female</v>
      </c>
      <c r="CS3746" s="7">
        <f t="shared" si="1967"/>
        <v>1</v>
      </c>
      <c r="CT3746" s="7">
        <f t="shared" si="1968"/>
        <v>0</v>
      </c>
      <c r="CU3746" s="7">
        <f t="shared" si="1969"/>
        <v>0</v>
      </c>
      <c r="CV3746" s="7">
        <f t="shared" si="1970"/>
        <v>1</v>
      </c>
    </row>
    <row r="3747" spans="2:111" ht="101.5" x14ac:dyDescent="0.35">
      <c r="B3747" s="1" t="s">
        <v>13809</v>
      </c>
      <c r="C3747" s="9">
        <v>44494</v>
      </c>
      <c r="D3747" s="10" t="s">
        <v>13809</v>
      </c>
      <c r="E3747" s="1">
        <v>57</v>
      </c>
      <c r="F3747" s="1" t="s">
        <v>127</v>
      </c>
      <c r="G3747" s="1" t="s">
        <v>13809</v>
      </c>
      <c r="H3747" s="1" t="s">
        <v>13809</v>
      </c>
      <c r="I3747" s="9">
        <v>44272</v>
      </c>
      <c r="J3747" s="2" t="s">
        <v>109</v>
      </c>
      <c r="K3747" s="2" t="s">
        <v>13809</v>
      </c>
      <c r="L3747" s="9">
        <v>44293</v>
      </c>
      <c r="M3747" s="2" t="s">
        <v>109</v>
      </c>
      <c r="N3747" s="2" t="s">
        <v>13809</v>
      </c>
      <c r="O3747" s="2" t="s">
        <v>110</v>
      </c>
      <c r="P3747" s="2" t="s">
        <v>111</v>
      </c>
      <c r="S3747" s="2" t="s">
        <v>111</v>
      </c>
      <c r="T3747" s="2" t="s">
        <v>112</v>
      </c>
      <c r="U3747" s="2" t="b">
        <f>OR(S3747="yes",T3747="yes")</f>
        <v>1</v>
      </c>
      <c r="V3747" s="2" t="s">
        <v>159</v>
      </c>
      <c r="W3747" s="1" t="s">
        <v>112</v>
      </c>
      <c r="X3747" s="1" t="s">
        <v>138</v>
      </c>
      <c r="Y3747" s="2" t="s">
        <v>112</v>
      </c>
      <c r="Z3747" s="2" t="s">
        <v>111</v>
      </c>
      <c r="AA3747" s="2" t="s">
        <v>111</v>
      </c>
      <c r="AB3747" s="2">
        <v>13</v>
      </c>
      <c r="AC3747" s="1" t="s">
        <v>111</v>
      </c>
      <c r="AF3747" s="1" t="s">
        <v>111</v>
      </c>
      <c r="AJ3747" s="1" t="s">
        <v>115</v>
      </c>
      <c r="AK3747" s="1" t="s">
        <v>194</v>
      </c>
      <c r="AN3747" s="1" t="s">
        <v>9140</v>
      </c>
      <c r="AO3747" s="1" t="s">
        <v>117</v>
      </c>
      <c r="AS3747" s="1" t="s">
        <v>271</v>
      </c>
      <c r="AU3747" s="1" t="s">
        <v>191</v>
      </c>
      <c r="AX3747" s="1" t="s">
        <v>3091</v>
      </c>
      <c r="AZ3747" s="1" t="s">
        <v>120</v>
      </c>
      <c r="BA3747" s="1" t="s">
        <v>3091</v>
      </c>
      <c r="BG3747" s="1" t="s">
        <v>3091</v>
      </c>
      <c r="BH3747" s="1">
        <v>10</v>
      </c>
      <c r="BJ3747" s="1" t="s">
        <v>111</v>
      </c>
      <c r="BU3747" s="34" t="s">
        <v>2341</v>
      </c>
      <c r="BV3747" s="9">
        <v>44625</v>
      </c>
      <c r="BW3747" s="34" t="s">
        <v>15379</v>
      </c>
      <c r="BY3747" s="2" t="s">
        <v>174</v>
      </c>
      <c r="BZ3747" s="2" t="s">
        <v>124</v>
      </c>
      <c r="CA3747" s="2">
        <v>3</v>
      </c>
      <c r="CB3747" s="1" t="s">
        <v>199</v>
      </c>
      <c r="CC3747" s="2" t="s">
        <v>113</v>
      </c>
      <c r="CD3747" s="1" t="b">
        <f>AND(E3747&lt;30,NOT(E3747="."),NOT(E3747=""))</f>
        <v>0</v>
      </c>
      <c r="CE3747" s="1" t="b">
        <f>AND(E3747&lt;18,NOT(E3747="."),NOT(E3747=""))</f>
        <v>0</v>
      </c>
      <c r="CF3747" s="1" t="b">
        <f t="shared" si="1954"/>
        <v>0</v>
      </c>
      <c r="CG3747" s="1" t="b">
        <f t="shared" si="1955"/>
        <v>0</v>
      </c>
      <c r="CH3747" s="1" t="b">
        <f t="shared" si="1956"/>
        <v>0</v>
      </c>
      <c r="CI3747" s="1" t="b">
        <f t="shared" si="1957"/>
        <v>0</v>
      </c>
      <c r="CJ3747" s="1" t="b">
        <f t="shared" si="1958"/>
        <v>0</v>
      </c>
      <c r="CK3747" s="1" t="b">
        <f t="shared" si="1959"/>
        <v>0</v>
      </c>
      <c r="CL3747" s="1" t="b">
        <f t="shared" si="1960"/>
        <v>0</v>
      </c>
      <c r="CM3747" s="1" t="b">
        <f t="shared" si="1961"/>
        <v>1</v>
      </c>
      <c r="CN3747" s="1" t="b">
        <f t="shared" si="1962"/>
        <v>0</v>
      </c>
      <c r="CO3747" s="2" t="b">
        <f t="shared" si="1963"/>
        <v>0</v>
      </c>
      <c r="CP3747" s="2" t="b">
        <f t="shared" si="1964"/>
        <v>0</v>
      </c>
      <c r="CQ3747" s="2" t="b">
        <f t="shared" si="1965"/>
        <v>1</v>
      </c>
      <c r="CR3747" s="6" t="str">
        <f t="shared" si="1966"/>
        <v>Male</v>
      </c>
      <c r="CS3747" s="7">
        <f t="shared" si="1967"/>
        <v>1</v>
      </c>
      <c r="CT3747" s="7">
        <f t="shared" si="1968"/>
        <v>0</v>
      </c>
      <c r="CU3747" s="7">
        <f t="shared" si="1969"/>
        <v>0</v>
      </c>
      <c r="CV3747" s="7">
        <f t="shared" si="1970"/>
        <v>1</v>
      </c>
      <c r="CW3747" s="7">
        <f>COUNTIF(M3747,"=*moderna*")</f>
        <v>0</v>
      </c>
      <c r="CX3747" s="1" t="b">
        <f>AND(E3747&lt;30,NOT(E3747="."),NOT(E3747=""))</f>
        <v>0</v>
      </c>
      <c r="CY3747" s="1" t="b">
        <f>AND(E3747&gt;17,E3747&lt;41,NOT(E3747="."),NOT(E3747=""))</f>
        <v>0</v>
      </c>
      <c r="DG3747" s="1" t="b">
        <f>AND(E3747&gt;4,E3747&lt;18,NOT(E3747=""),NOT(E3747="."))</f>
        <v>0</v>
      </c>
    </row>
    <row r="3748" spans="2:111" ht="29" x14ac:dyDescent="0.35">
      <c r="B3748" s="1" t="s">
        <v>13809</v>
      </c>
      <c r="C3748" s="9">
        <v>44986</v>
      </c>
      <c r="D3748" s="10" t="s">
        <v>13809</v>
      </c>
      <c r="E3748" s="1">
        <v>0</v>
      </c>
      <c r="F3748" s="1" t="s">
        <v>127</v>
      </c>
      <c r="G3748" s="1" t="s">
        <v>13809</v>
      </c>
      <c r="H3748" s="1" t="s">
        <v>13809</v>
      </c>
      <c r="I3748" s="2" t="s">
        <v>183</v>
      </c>
      <c r="J3748" s="2" t="s">
        <v>409</v>
      </c>
      <c r="K3748" s="2" t="s">
        <v>13809</v>
      </c>
      <c r="N3748" s="2" t="s">
        <v>13809</v>
      </c>
      <c r="O3748" s="2" t="s">
        <v>110</v>
      </c>
      <c r="P3748" s="2" t="s">
        <v>111</v>
      </c>
      <c r="S3748" s="2" t="s">
        <v>111</v>
      </c>
      <c r="T3748" s="2" t="s">
        <v>111</v>
      </c>
      <c r="W3748" s="1" t="s">
        <v>111</v>
      </c>
      <c r="Y3748" s="2" t="s">
        <v>112</v>
      </c>
      <c r="Z3748" s="2" t="s">
        <v>112</v>
      </c>
      <c r="AB3748" s="2">
        <v>3</v>
      </c>
      <c r="BU3748" s="34" t="s">
        <v>13724</v>
      </c>
      <c r="BV3748" s="9">
        <v>44987</v>
      </c>
      <c r="BW3748" s="34" t="s">
        <v>13725</v>
      </c>
      <c r="BY3748" s="2" t="s">
        <v>153</v>
      </c>
      <c r="BZ3748" s="2" t="s">
        <v>124</v>
      </c>
      <c r="CB3748" s="1" t="s">
        <v>1477</v>
      </c>
    </row>
    <row r="3749" spans="2:111" ht="43.5" x14ac:dyDescent="0.35">
      <c r="B3749" s="1" t="s">
        <v>13809</v>
      </c>
      <c r="C3749" s="9">
        <v>44987</v>
      </c>
      <c r="D3749" s="10" t="s">
        <v>13809</v>
      </c>
      <c r="E3749" s="1">
        <v>52</v>
      </c>
      <c r="F3749" s="1" t="s">
        <v>127</v>
      </c>
      <c r="G3749" s="1" t="s">
        <v>13809</v>
      </c>
      <c r="H3749" s="1" t="s">
        <v>13809</v>
      </c>
      <c r="I3749" s="9">
        <v>44315</v>
      </c>
      <c r="J3749" s="2" t="s">
        <v>409</v>
      </c>
      <c r="K3749" s="2" t="s">
        <v>13809</v>
      </c>
      <c r="N3749" s="2" t="s">
        <v>13809</v>
      </c>
      <c r="O3749" s="2" t="s">
        <v>110</v>
      </c>
      <c r="P3749" s="2" t="s">
        <v>111</v>
      </c>
      <c r="S3749" s="2" t="s">
        <v>112</v>
      </c>
      <c r="T3749" s="2" t="s">
        <v>111</v>
      </c>
      <c r="W3749" s="1" t="s">
        <v>111</v>
      </c>
      <c r="Y3749" s="2" t="s">
        <v>112</v>
      </c>
      <c r="Z3749" s="2" t="s">
        <v>112</v>
      </c>
      <c r="AB3749" s="2">
        <v>7</v>
      </c>
      <c r="AC3749" s="1" t="s">
        <v>111</v>
      </c>
      <c r="AF3749" s="1" t="s">
        <v>111</v>
      </c>
      <c r="AJ3749" s="1" t="s">
        <v>115</v>
      </c>
      <c r="AK3749" s="1" t="s">
        <v>116</v>
      </c>
      <c r="AN3749" s="1" t="s">
        <v>266</v>
      </c>
      <c r="AO3749" s="1" t="s">
        <v>237</v>
      </c>
      <c r="AU3749" s="1" t="s">
        <v>132</v>
      </c>
      <c r="BJ3749" s="1" t="s">
        <v>111</v>
      </c>
      <c r="BN3749" s="1" t="s">
        <v>111</v>
      </c>
      <c r="BU3749" s="34" t="s">
        <v>4371</v>
      </c>
      <c r="BV3749" s="9">
        <v>45016</v>
      </c>
      <c r="BW3749" s="34" t="s">
        <v>13726</v>
      </c>
      <c r="BY3749" s="2" t="s">
        <v>153</v>
      </c>
      <c r="BZ3749" s="2" t="s">
        <v>124</v>
      </c>
      <c r="CB3749" s="1" t="s">
        <v>246</v>
      </c>
    </row>
    <row r="3750" spans="2:111" ht="43.5" x14ac:dyDescent="0.35">
      <c r="B3750" s="1" t="s">
        <v>13809</v>
      </c>
      <c r="C3750" s="9">
        <v>44987</v>
      </c>
      <c r="D3750" s="10" t="s">
        <v>13809</v>
      </c>
      <c r="E3750" s="1">
        <v>62</v>
      </c>
      <c r="F3750" s="1" t="s">
        <v>108</v>
      </c>
      <c r="G3750" s="1" t="s">
        <v>13809</v>
      </c>
      <c r="H3750" s="1" t="s">
        <v>13809</v>
      </c>
      <c r="I3750" s="2" t="s">
        <v>183</v>
      </c>
      <c r="J3750" s="2" t="s">
        <v>163</v>
      </c>
      <c r="K3750" s="2" t="s">
        <v>13809</v>
      </c>
      <c r="L3750" s="2" t="s">
        <v>183</v>
      </c>
      <c r="M3750" s="2" t="s">
        <v>163</v>
      </c>
      <c r="N3750" s="2" t="s">
        <v>13809</v>
      </c>
      <c r="O3750" s="2" t="s">
        <v>110</v>
      </c>
      <c r="P3750" s="2" t="s">
        <v>111</v>
      </c>
      <c r="S3750" s="2" t="s">
        <v>112</v>
      </c>
      <c r="T3750" s="2" t="s">
        <v>111</v>
      </c>
      <c r="W3750" s="1" t="s">
        <v>112</v>
      </c>
      <c r="X3750" s="1" t="s">
        <v>138</v>
      </c>
      <c r="Y3750" s="2" t="s">
        <v>112</v>
      </c>
      <c r="Z3750" s="2" t="s">
        <v>111</v>
      </c>
      <c r="AA3750" s="2" t="s">
        <v>111</v>
      </c>
      <c r="AB3750" s="2">
        <v>14</v>
      </c>
      <c r="AC3750" s="1" t="s">
        <v>111</v>
      </c>
      <c r="AF3750" s="1" t="s">
        <v>111</v>
      </c>
      <c r="AH3750" s="1" t="s">
        <v>193</v>
      </c>
      <c r="AI3750" s="1" t="s">
        <v>13727</v>
      </c>
      <c r="AJ3750" s="1" t="s">
        <v>115</v>
      </c>
      <c r="AK3750" s="1" t="s">
        <v>150</v>
      </c>
      <c r="AO3750" s="1" t="s">
        <v>166</v>
      </c>
      <c r="AU3750" s="1" t="s">
        <v>238</v>
      </c>
      <c r="AX3750" s="12">
        <v>0.56999999999999995</v>
      </c>
      <c r="AZ3750" s="1" t="s">
        <v>402</v>
      </c>
      <c r="BA3750" s="1" t="s">
        <v>13728</v>
      </c>
      <c r="BE3750" s="1" t="s">
        <v>13729</v>
      </c>
      <c r="BJ3750" s="1" t="s">
        <v>111</v>
      </c>
      <c r="BN3750" s="1" t="s">
        <v>111</v>
      </c>
      <c r="BQ3750" s="1" t="s">
        <v>121</v>
      </c>
      <c r="BR3750" s="1" t="s">
        <v>122</v>
      </c>
      <c r="BU3750" s="34" t="s">
        <v>13730</v>
      </c>
      <c r="BV3750" s="9">
        <v>45012</v>
      </c>
      <c r="BW3750" s="34" t="s">
        <v>13731</v>
      </c>
      <c r="BY3750" s="2" t="s">
        <v>174</v>
      </c>
      <c r="BZ3750" s="2" t="s">
        <v>124</v>
      </c>
      <c r="CB3750" s="1" t="s">
        <v>169</v>
      </c>
    </row>
    <row r="3751" spans="2:111" ht="29" x14ac:dyDescent="0.35">
      <c r="B3751" s="1" t="s">
        <v>13809</v>
      </c>
      <c r="C3751" s="9">
        <v>44987</v>
      </c>
      <c r="D3751" s="10" t="s">
        <v>13809</v>
      </c>
      <c r="E3751" s="1">
        <v>76</v>
      </c>
      <c r="F3751" s="1" t="s">
        <v>127</v>
      </c>
      <c r="G3751" s="1" t="s">
        <v>13809</v>
      </c>
      <c r="H3751" s="1" t="s">
        <v>13809</v>
      </c>
      <c r="I3751" s="2" t="s">
        <v>183</v>
      </c>
      <c r="J3751" s="2" t="s">
        <v>163</v>
      </c>
      <c r="K3751" s="2" t="s">
        <v>13809</v>
      </c>
      <c r="L3751" s="2" t="s">
        <v>183</v>
      </c>
      <c r="M3751" s="2" t="s">
        <v>109</v>
      </c>
      <c r="N3751" s="2" t="s">
        <v>13809</v>
      </c>
      <c r="O3751" s="2" t="s">
        <v>110</v>
      </c>
      <c r="P3751" s="2" t="s">
        <v>111</v>
      </c>
      <c r="S3751" s="2" t="s">
        <v>111</v>
      </c>
      <c r="T3751" s="2" t="s">
        <v>111</v>
      </c>
      <c r="W3751" s="1" t="s">
        <v>111</v>
      </c>
      <c r="Y3751" s="2" t="s">
        <v>112</v>
      </c>
      <c r="AB3751" s="2">
        <v>21</v>
      </c>
      <c r="BU3751" s="34" t="s">
        <v>13732</v>
      </c>
      <c r="BV3751" s="9">
        <v>44988</v>
      </c>
      <c r="BW3751" s="34" t="s">
        <v>13733</v>
      </c>
      <c r="BY3751" s="2" t="s">
        <v>153</v>
      </c>
      <c r="BZ3751" s="2" t="s">
        <v>124</v>
      </c>
      <c r="CB3751" s="1" t="s">
        <v>1477</v>
      </c>
    </row>
    <row r="3752" spans="2:111" ht="58" x14ac:dyDescent="0.35">
      <c r="B3752" s="1" t="s">
        <v>13809</v>
      </c>
      <c r="C3752" s="9">
        <v>44987</v>
      </c>
      <c r="D3752" s="10" t="s">
        <v>13809</v>
      </c>
      <c r="E3752" s="1">
        <v>27</v>
      </c>
      <c r="F3752" s="1" t="s">
        <v>127</v>
      </c>
      <c r="G3752" s="1" t="s">
        <v>13809</v>
      </c>
      <c r="H3752" s="1" t="s">
        <v>13809</v>
      </c>
      <c r="I3752" s="9">
        <v>44288</v>
      </c>
      <c r="J3752" s="2" t="s">
        <v>109</v>
      </c>
      <c r="K3752" s="2" t="s">
        <v>13809</v>
      </c>
      <c r="L3752" s="9">
        <v>44309</v>
      </c>
      <c r="M3752" s="2" t="s">
        <v>109</v>
      </c>
      <c r="N3752" s="2" t="s">
        <v>13809</v>
      </c>
      <c r="O3752" s="2" t="s">
        <v>110</v>
      </c>
      <c r="P3752" s="2" t="s">
        <v>111</v>
      </c>
      <c r="S3752" s="2" t="s">
        <v>111</v>
      </c>
      <c r="T3752" s="2" t="s">
        <v>111</v>
      </c>
      <c r="BW3752" s="34" t="s">
        <v>13734</v>
      </c>
      <c r="BZ3752" s="2" t="s">
        <v>232</v>
      </c>
    </row>
    <row r="3753" spans="2:111" ht="116" x14ac:dyDescent="0.35">
      <c r="B3753" s="1" t="s">
        <v>13809</v>
      </c>
      <c r="C3753" s="9">
        <v>44987</v>
      </c>
      <c r="D3753" s="10" t="s">
        <v>13809</v>
      </c>
      <c r="E3753" s="1">
        <v>22</v>
      </c>
      <c r="F3753" s="1" t="s">
        <v>127</v>
      </c>
      <c r="G3753" s="1" t="s">
        <v>13809</v>
      </c>
      <c r="H3753" s="1" t="s">
        <v>13809</v>
      </c>
      <c r="I3753" s="2" t="s">
        <v>183</v>
      </c>
      <c r="J3753" s="2" t="s">
        <v>163</v>
      </c>
      <c r="K3753" s="2" t="s">
        <v>13809</v>
      </c>
      <c r="N3753" s="2" t="s">
        <v>13809</v>
      </c>
      <c r="O3753" s="2" t="s">
        <v>110</v>
      </c>
      <c r="P3753" s="2" t="s">
        <v>111</v>
      </c>
      <c r="S3753" s="2" t="s">
        <v>111</v>
      </c>
      <c r="T3753" s="2" t="s">
        <v>111</v>
      </c>
      <c r="Y3753" s="2" t="s">
        <v>111</v>
      </c>
      <c r="AF3753" s="1" t="s">
        <v>111</v>
      </c>
      <c r="AJ3753" s="1" t="s">
        <v>115</v>
      </c>
      <c r="BJ3753" s="1" t="s">
        <v>112</v>
      </c>
      <c r="BQ3753" s="1" t="s">
        <v>121</v>
      </c>
      <c r="BR3753" s="1" t="s">
        <v>122</v>
      </c>
      <c r="BS3753" s="1" t="s">
        <v>112</v>
      </c>
      <c r="BU3753" s="34" t="s">
        <v>158</v>
      </c>
      <c r="BV3753" s="9">
        <v>44994</v>
      </c>
      <c r="BW3753" s="34" t="s">
        <v>13735</v>
      </c>
      <c r="BY3753" s="2" t="s">
        <v>153</v>
      </c>
      <c r="BZ3753" s="2" t="s">
        <v>124</v>
      </c>
      <c r="CB3753" s="1" t="s">
        <v>1596</v>
      </c>
    </row>
    <row r="3754" spans="2:111" ht="159.5" x14ac:dyDescent="0.35">
      <c r="B3754" s="1" t="s">
        <v>13809</v>
      </c>
      <c r="C3754" s="9">
        <v>44988</v>
      </c>
      <c r="D3754" s="10" t="s">
        <v>13809</v>
      </c>
      <c r="E3754" s="1">
        <v>74</v>
      </c>
      <c r="F3754" s="1" t="s">
        <v>108</v>
      </c>
      <c r="G3754" s="1" t="s">
        <v>13809</v>
      </c>
      <c r="H3754" s="1" t="s">
        <v>13809</v>
      </c>
      <c r="I3754" s="9">
        <v>44223</v>
      </c>
      <c r="J3754" s="2" t="s">
        <v>163</v>
      </c>
      <c r="K3754" s="2" t="s">
        <v>13809</v>
      </c>
      <c r="L3754" s="9">
        <v>44251</v>
      </c>
      <c r="M3754" s="2" t="s">
        <v>163</v>
      </c>
      <c r="N3754" s="2" t="s">
        <v>13809</v>
      </c>
      <c r="O3754" s="2" t="s">
        <v>110</v>
      </c>
      <c r="P3754" s="2" t="s">
        <v>111</v>
      </c>
      <c r="S3754" s="2" t="s">
        <v>112</v>
      </c>
      <c r="T3754" s="2" t="s">
        <v>111</v>
      </c>
      <c r="Y3754" s="2" t="s">
        <v>111</v>
      </c>
      <c r="AF3754" s="1" t="s">
        <v>111</v>
      </c>
      <c r="AJ3754" s="1" t="s">
        <v>115</v>
      </c>
      <c r="AK3754" s="1" t="s">
        <v>150</v>
      </c>
      <c r="AO3754" s="1" t="s">
        <v>8673</v>
      </c>
      <c r="BJ3754" s="1" t="s">
        <v>111</v>
      </c>
      <c r="BN3754" s="1" t="s">
        <v>112</v>
      </c>
      <c r="BU3754" s="34" t="s">
        <v>158</v>
      </c>
      <c r="BV3754" s="9">
        <v>45027</v>
      </c>
      <c r="BW3754" s="34" t="s">
        <v>13736</v>
      </c>
      <c r="BY3754" s="2" t="s">
        <v>156</v>
      </c>
      <c r="BZ3754" s="2" t="s">
        <v>162</v>
      </c>
      <c r="CB3754" s="1" t="s">
        <v>482</v>
      </c>
    </row>
    <row r="3755" spans="2:111" ht="58" x14ac:dyDescent="0.35">
      <c r="B3755" s="1" t="s">
        <v>13809</v>
      </c>
      <c r="C3755" s="9">
        <v>44994</v>
      </c>
      <c r="D3755" s="10" t="s">
        <v>13809</v>
      </c>
      <c r="E3755" s="1">
        <v>23</v>
      </c>
      <c r="F3755" s="1" t="s">
        <v>127</v>
      </c>
      <c r="G3755" s="1" t="s">
        <v>13809</v>
      </c>
      <c r="H3755" s="1" t="s">
        <v>13809</v>
      </c>
      <c r="I3755" s="2" t="s">
        <v>183</v>
      </c>
      <c r="J3755" s="2" t="s">
        <v>109</v>
      </c>
      <c r="K3755" s="2" t="s">
        <v>13809</v>
      </c>
      <c r="L3755" s="2" t="s">
        <v>183</v>
      </c>
      <c r="M3755" s="2" t="s">
        <v>109</v>
      </c>
      <c r="N3755" s="2" t="s">
        <v>13809</v>
      </c>
      <c r="O3755" s="2" t="s">
        <v>110</v>
      </c>
      <c r="P3755" s="2" t="s">
        <v>111</v>
      </c>
      <c r="S3755" s="2" t="s">
        <v>111</v>
      </c>
      <c r="T3755" s="2" t="s">
        <v>111</v>
      </c>
      <c r="BW3755" s="34" t="s">
        <v>13737</v>
      </c>
      <c r="BY3755" s="2" t="s">
        <v>153</v>
      </c>
      <c r="BZ3755" s="2" t="s">
        <v>124</v>
      </c>
      <c r="CB3755" s="1" t="s">
        <v>224</v>
      </c>
    </row>
    <row r="3756" spans="2:111" ht="43.5" x14ac:dyDescent="0.35">
      <c r="B3756" s="1" t="s">
        <v>13809</v>
      </c>
      <c r="C3756" s="9">
        <v>44994</v>
      </c>
      <c r="D3756" s="10" t="s">
        <v>13809</v>
      </c>
      <c r="E3756" s="1">
        <v>57</v>
      </c>
      <c r="F3756" s="1" t="s">
        <v>127</v>
      </c>
      <c r="G3756" s="1" t="s">
        <v>13809</v>
      </c>
      <c r="H3756" s="1" t="s">
        <v>13809</v>
      </c>
      <c r="I3756" s="2" t="s">
        <v>183</v>
      </c>
      <c r="J3756" s="2" t="s">
        <v>128</v>
      </c>
      <c r="K3756" s="2" t="s">
        <v>13809</v>
      </c>
      <c r="L3756" s="2" t="s">
        <v>183</v>
      </c>
      <c r="M3756" s="2" t="s">
        <v>128</v>
      </c>
      <c r="N3756" s="2" t="s">
        <v>13809</v>
      </c>
      <c r="O3756" s="2" t="s">
        <v>110</v>
      </c>
      <c r="P3756" s="2" t="s">
        <v>111</v>
      </c>
      <c r="S3756" s="2" t="s">
        <v>112</v>
      </c>
      <c r="T3756" s="2" t="s">
        <v>111</v>
      </c>
      <c r="W3756" s="1" t="s">
        <v>112</v>
      </c>
      <c r="X3756" s="1" t="s">
        <v>138</v>
      </c>
      <c r="Y3756" s="2" t="s">
        <v>112</v>
      </c>
      <c r="Z3756" s="2" t="s">
        <v>111</v>
      </c>
      <c r="AA3756" s="2" t="s">
        <v>111</v>
      </c>
      <c r="AB3756" s="2">
        <v>9</v>
      </c>
      <c r="AC3756" s="1" t="s">
        <v>111</v>
      </c>
      <c r="AF3756" s="1" t="s">
        <v>111</v>
      </c>
      <c r="AJ3756" s="1" t="s">
        <v>115</v>
      </c>
      <c r="AK3756" s="1" t="s">
        <v>185</v>
      </c>
      <c r="AO3756" s="1" t="s">
        <v>171</v>
      </c>
      <c r="AS3756" s="1" t="s">
        <v>140</v>
      </c>
      <c r="AU3756" s="1" t="s">
        <v>191</v>
      </c>
      <c r="AX3756" s="12">
        <v>0.55000000000000004</v>
      </c>
      <c r="BJ3756" s="1" t="s">
        <v>111</v>
      </c>
      <c r="BN3756" s="1" t="s">
        <v>112</v>
      </c>
      <c r="BO3756" s="1" t="s">
        <v>1285</v>
      </c>
      <c r="BP3756" s="1" t="s">
        <v>13738</v>
      </c>
      <c r="BU3756" s="34" t="s">
        <v>13739</v>
      </c>
      <c r="BV3756" s="9">
        <v>45007</v>
      </c>
      <c r="BW3756" s="34" t="s">
        <v>13740</v>
      </c>
      <c r="BY3756" s="2" t="s">
        <v>174</v>
      </c>
      <c r="BZ3756" s="2" t="s">
        <v>124</v>
      </c>
      <c r="CB3756" s="1" t="s">
        <v>188</v>
      </c>
    </row>
    <row r="3757" spans="2:111" ht="43.5" x14ac:dyDescent="0.35">
      <c r="B3757" s="1" t="s">
        <v>13809</v>
      </c>
      <c r="C3757" s="9">
        <v>44995</v>
      </c>
      <c r="D3757" s="10" t="s">
        <v>13809</v>
      </c>
      <c r="E3757" s="1">
        <v>13</v>
      </c>
      <c r="F3757" s="1" t="s">
        <v>127</v>
      </c>
      <c r="G3757" s="1" t="s">
        <v>13809</v>
      </c>
      <c r="H3757" s="1" t="s">
        <v>13809</v>
      </c>
      <c r="I3757" s="2" t="s">
        <v>183</v>
      </c>
      <c r="J3757" s="2" t="s">
        <v>109</v>
      </c>
      <c r="K3757" s="2" t="s">
        <v>13809</v>
      </c>
      <c r="L3757" s="2" t="s">
        <v>183</v>
      </c>
      <c r="M3757" s="2" t="s">
        <v>109</v>
      </c>
      <c r="N3757" s="2" t="s">
        <v>13809</v>
      </c>
      <c r="O3757" s="2" t="s">
        <v>110</v>
      </c>
      <c r="P3757" s="2" t="s">
        <v>111</v>
      </c>
      <c r="S3757" s="2" t="s">
        <v>112</v>
      </c>
      <c r="T3757" s="2" t="s">
        <v>111</v>
      </c>
      <c r="W3757" s="1" t="s">
        <v>111</v>
      </c>
      <c r="Y3757" s="2" t="s">
        <v>112</v>
      </c>
      <c r="Z3757" s="2" t="s">
        <v>111</v>
      </c>
      <c r="AA3757" s="2" t="s">
        <v>111</v>
      </c>
      <c r="AB3757" s="2">
        <v>11</v>
      </c>
      <c r="AC3757" s="1" t="s">
        <v>112</v>
      </c>
      <c r="AD3757" s="1" t="s">
        <v>1090</v>
      </c>
      <c r="AE3757" s="1" t="s">
        <v>13741</v>
      </c>
      <c r="AF3757" s="1" t="s">
        <v>111</v>
      </c>
      <c r="AJ3757" s="1" t="s">
        <v>115</v>
      </c>
      <c r="AK3757" s="1" t="s">
        <v>287</v>
      </c>
      <c r="AO3757" s="1" t="s">
        <v>166</v>
      </c>
      <c r="AU3757" s="1" t="s">
        <v>197</v>
      </c>
      <c r="AZ3757" s="1" t="s">
        <v>120</v>
      </c>
      <c r="BA3757" s="1" t="s">
        <v>3141</v>
      </c>
      <c r="BG3757" s="1" t="s">
        <v>13742</v>
      </c>
      <c r="BH3757" s="1" t="s">
        <v>1195</v>
      </c>
      <c r="BJ3757" s="1" t="s">
        <v>112</v>
      </c>
      <c r="BK3757" s="1" t="s">
        <v>112</v>
      </c>
      <c r="BL3757" s="1" t="s">
        <v>1781</v>
      </c>
      <c r="BM3757" s="1" t="s">
        <v>13743</v>
      </c>
      <c r="BQ3757" s="1" t="s">
        <v>121</v>
      </c>
      <c r="BR3757" s="1" t="s">
        <v>122</v>
      </c>
      <c r="BS3757" s="1" t="s">
        <v>111</v>
      </c>
      <c r="BT3757" s="34" t="s">
        <v>13744</v>
      </c>
      <c r="BU3757" s="34" t="s">
        <v>13745</v>
      </c>
      <c r="BV3757" s="9">
        <v>45008</v>
      </c>
      <c r="BW3757" s="34" t="s">
        <v>13746</v>
      </c>
      <c r="BY3757" s="2" t="s">
        <v>174</v>
      </c>
      <c r="BZ3757" s="2" t="s">
        <v>124</v>
      </c>
      <c r="CB3757" s="1" t="s">
        <v>649</v>
      </c>
    </row>
    <row r="3758" spans="2:111" ht="116" x14ac:dyDescent="0.35">
      <c r="B3758" s="1" t="s">
        <v>13809</v>
      </c>
      <c r="C3758" s="9">
        <v>44997</v>
      </c>
      <c r="D3758" s="10" t="s">
        <v>13809</v>
      </c>
      <c r="E3758" s="1">
        <v>71</v>
      </c>
      <c r="F3758" s="1" t="s">
        <v>108</v>
      </c>
      <c r="G3758" s="1" t="s">
        <v>13809</v>
      </c>
      <c r="H3758" s="1" t="s">
        <v>13809</v>
      </c>
      <c r="I3758" s="9">
        <v>44519</v>
      </c>
      <c r="J3758" s="2" t="s">
        <v>109</v>
      </c>
      <c r="K3758" s="2" t="s">
        <v>13809</v>
      </c>
      <c r="N3758" s="2" t="s">
        <v>13809</v>
      </c>
      <c r="O3758" s="2" t="s">
        <v>110</v>
      </c>
      <c r="P3758" s="2" t="s">
        <v>111</v>
      </c>
      <c r="S3758" s="2" t="s">
        <v>112</v>
      </c>
      <c r="T3758" s="2" t="s">
        <v>111</v>
      </c>
      <c r="Y3758" s="2" t="s">
        <v>112</v>
      </c>
      <c r="Z3758" s="2" t="s">
        <v>112</v>
      </c>
      <c r="AB3758" s="2">
        <v>20</v>
      </c>
      <c r="AC3758" s="1" t="s">
        <v>111</v>
      </c>
      <c r="AF3758" s="1" t="s">
        <v>111</v>
      </c>
      <c r="AJ3758" s="1" t="s">
        <v>115</v>
      </c>
      <c r="AK3758" s="1" t="s">
        <v>349</v>
      </c>
      <c r="AN3758" s="1" t="s">
        <v>13747</v>
      </c>
      <c r="AO3758" s="1" t="s">
        <v>195</v>
      </c>
      <c r="AS3758" s="1" t="s">
        <v>196</v>
      </c>
      <c r="AU3758" s="1" t="s">
        <v>177</v>
      </c>
      <c r="AX3758" s="1" t="s">
        <v>13748</v>
      </c>
      <c r="AZ3758" s="1" t="s">
        <v>217</v>
      </c>
      <c r="BJ3758" s="1" t="s">
        <v>112</v>
      </c>
      <c r="BQ3758" s="1" t="s">
        <v>121</v>
      </c>
      <c r="BR3758" s="1" t="s">
        <v>122</v>
      </c>
      <c r="BS3758" s="1" t="s">
        <v>112</v>
      </c>
      <c r="BU3758" s="34" t="s">
        <v>158</v>
      </c>
      <c r="BV3758" s="9">
        <v>45022</v>
      </c>
      <c r="BW3758" s="34" t="s">
        <v>13749</v>
      </c>
      <c r="BZ3758" s="2" t="s">
        <v>162</v>
      </c>
      <c r="CB3758" s="1" t="s">
        <v>514</v>
      </c>
    </row>
    <row r="3759" spans="2:111" ht="58" x14ac:dyDescent="0.35">
      <c r="B3759" s="1" t="s">
        <v>13809</v>
      </c>
      <c r="C3759" s="9">
        <v>44998</v>
      </c>
      <c r="D3759" s="10" t="s">
        <v>13809</v>
      </c>
      <c r="E3759" s="1">
        <v>36</v>
      </c>
      <c r="F3759" s="1" t="s">
        <v>127</v>
      </c>
      <c r="G3759" s="1" t="s">
        <v>13809</v>
      </c>
      <c r="H3759" s="1" t="s">
        <v>13809</v>
      </c>
      <c r="I3759" s="9">
        <v>44285</v>
      </c>
      <c r="J3759" s="2" t="s">
        <v>409</v>
      </c>
      <c r="K3759" s="2" t="s">
        <v>13809</v>
      </c>
      <c r="L3759" s="9">
        <v>44526</v>
      </c>
      <c r="M3759" s="2" t="s">
        <v>109</v>
      </c>
      <c r="N3759" s="2" t="s">
        <v>13809</v>
      </c>
      <c r="O3759" s="2" t="s">
        <v>110</v>
      </c>
      <c r="P3759" s="2" t="s">
        <v>111</v>
      </c>
      <c r="S3759" s="2" t="s">
        <v>112</v>
      </c>
      <c r="T3759" s="2" t="s">
        <v>111</v>
      </c>
      <c r="W3759" s="1" t="s">
        <v>112</v>
      </c>
      <c r="X3759" s="1" t="s">
        <v>138</v>
      </c>
      <c r="Y3759" s="2" t="s">
        <v>112</v>
      </c>
      <c r="Z3759" s="2" t="s">
        <v>111</v>
      </c>
      <c r="AA3759" s="2" t="s">
        <v>111</v>
      </c>
      <c r="AB3759" s="2">
        <v>15</v>
      </c>
      <c r="AC3759" s="1" t="s">
        <v>111</v>
      </c>
      <c r="AF3759" s="1" t="s">
        <v>111</v>
      </c>
      <c r="AJ3759" s="1" t="s">
        <v>115</v>
      </c>
      <c r="AK3759" s="1" t="s">
        <v>144</v>
      </c>
      <c r="AO3759" s="1" t="s">
        <v>166</v>
      </c>
      <c r="AS3759" s="1" t="s">
        <v>140</v>
      </c>
      <c r="AU3759" s="1" t="s">
        <v>132</v>
      </c>
      <c r="AZ3759" s="1" t="s">
        <v>120</v>
      </c>
      <c r="BA3759" s="1" t="s">
        <v>3472</v>
      </c>
      <c r="BG3759" s="1" t="s">
        <v>3850</v>
      </c>
      <c r="BH3759" s="1" t="s">
        <v>7411</v>
      </c>
      <c r="BJ3759" s="1" t="s">
        <v>112</v>
      </c>
      <c r="BK3759" s="1" t="s">
        <v>112</v>
      </c>
      <c r="BL3759" s="1" t="s">
        <v>142</v>
      </c>
      <c r="BQ3759" s="1" t="s">
        <v>121</v>
      </c>
      <c r="BR3759" s="1" t="s">
        <v>122</v>
      </c>
      <c r="BU3759" s="34" t="s">
        <v>13750</v>
      </c>
      <c r="BV3759" s="9">
        <v>45014</v>
      </c>
      <c r="BW3759" s="34" t="s">
        <v>13751</v>
      </c>
      <c r="BY3759" s="2" t="s">
        <v>153</v>
      </c>
      <c r="BZ3759" s="2" t="s">
        <v>124</v>
      </c>
      <c r="CB3759" s="1" t="s">
        <v>311</v>
      </c>
    </row>
    <row r="3760" spans="2:111" ht="145" x14ac:dyDescent="0.35">
      <c r="B3760" s="1" t="s">
        <v>13809</v>
      </c>
      <c r="C3760" s="9">
        <v>44998</v>
      </c>
      <c r="D3760" s="10" t="s">
        <v>13809</v>
      </c>
      <c r="E3760" s="1">
        <v>79</v>
      </c>
      <c r="F3760" s="1" t="s">
        <v>108</v>
      </c>
      <c r="G3760" s="1" t="s">
        <v>13809</v>
      </c>
      <c r="H3760" s="1" t="s">
        <v>13809</v>
      </c>
      <c r="I3760" s="9">
        <v>44197</v>
      </c>
      <c r="J3760" s="2" t="s">
        <v>128</v>
      </c>
      <c r="K3760" s="2" t="s">
        <v>13809</v>
      </c>
      <c r="L3760" s="9">
        <v>44250</v>
      </c>
      <c r="M3760" s="2" t="s">
        <v>128</v>
      </c>
      <c r="N3760" s="2" t="s">
        <v>13809</v>
      </c>
      <c r="O3760" s="2" t="s">
        <v>110</v>
      </c>
      <c r="P3760" s="2" t="s">
        <v>111</v>
      </c>
      <c r="S3760" s="2" t="s">
        <v>111</v>
      </c>
      <c r="T3760" s="2" t="s">
        <v>111</v>
      </c>
      <c r="Y3760" s="2" t="s">
        <v>112</v>
      </c>
      <c r="Z3760" s="2" t="s">
        <v>111</v>
      </c>
      <c r="AA3760" s="2" t="s">
        <v>112</v>
      </c>
      <c r="AB3760" s="2">
        <v>0</v>
      </c>
      <c r="AC3760" s="1" t="s">
        <v>111</v>
      </c>
      <c r="AF3760" s="1" t="s">
        <v>111</v>
      </c>
      <c r="AJ3760" s="1" t="s">
        <v>115</v>
      </c>
      <c r="AK3760" s="1" t="s">
        <v>242</v>
      </c>
      <c r="AO3760" s="1" t="s">
        <v>3818</v>
      </c>
      <c r="BJ3760" s="1" t="s">
        <v>112</v>
      </c>
      <c r="BK3760" s="1" t="s">
        <v>112</v>
      </c>
      <c r="BQ3760" s="1" t="s">
        <v>121</v>
      </c>
      <c r="BS3760" s="1" t="s">
        <v>111</v>
      </c>
      <c r="BT3760" s="34" t="s">
        <v>158</v>
      </c>
      <c r="BU3760" s="34" t="s">
        <v>158</v>
      </c>
      <c r="BV3760" s="9">
        <v>45022</v>
      </c>
      <c r="BW3760" s="34" t="s">
        <v>13752</v>
      </c>
      <c r="BZ3760" s="2" t="s">
        <v>232</v>
      </c>
      <c r="CB3760" s="1" t="s">
        <v>1477</v>
      </c>
    </row>
    <row r="3761" spans="2:80" ht="72.5" x14ac:dyDescent="0.35">
      <c r="B3761" s="1" t="s">
        <v>13809</v>
      </c>
      <c r="C3761" s="9">
        <v>45000</v>
      </c>
      <c r="D3761" s="10" t="s">
        <v>13809</v>
      </c>
      <c r="E3761" s="1">
        <v>26</v>
      </c>
      <c r="F3761" s="1" t="s">
        <v>127</v>
      </c>
      <c r="G3761" s="1" t="s">
        <v>13809</v>
      </c>
      <c r="H3761" s="1" t="s">
        <v>13809</v>
      </c>
      <c r="I3761" s="2" t="s">
        <v>183</v>
      </c>
      <c r="J3761" s="2" t="s">
        <v>163</v>
      </c>
      <c r="K3761" s="2" t="s">
        <v>13809</v>
      </c>
      <c r="L3761" s="2" t="s">
        <v>183</v>
      </c>
      <c r="M3761" s="2" t="s">
        <v>109</v>
      </c>
      <c r="N3761" s="2" t="s">
        <v>13809</v>
      </c>
      <c r="O3761" s="2" t="s">
        <v>110</v>
      </c>
      <c r="P3761" s="2" t="s">
        <v>111</v>
      </c>
      <c r="S3761" s="2" t="s">
        <v>111</v>
      </c>
      <c r="T3761" s="2" t="s">
        <v>111</v>
      </c>
      <c r="W3761" s="1" t="s">
        <v>112</v>
      </c>
      <c r="X3761" s="1" t="s">
        <v>114</v>
      </c>
      <c r="Y3761" s="2" t="s">
        <v>112</v>
      </c>
      <c r="Z3761" s="2" t="s">
        <v>111</v>
      </c>
      <c r="AA3761" s="2" t="s">
        <v>112</v>
      </c>
      <c r="AB3761" s="2">
        <v>2</v>
      </c>
      <c r="AK3761" s="1" t="s">
        <v>129</v>
      </c>
      <c r="AO3761" s="1" t="s">
        <v>7893</v>
      </c>
      <c r="AS3761" s="1" t="s">
        <v>118</v>
      </c>
      <c r="AZ3761" s="1" t="s">
        <v>120</v>
      </c>
      <c r="BA3761" s="1" t="s">
        <v>13753</v>
      </c>
      <c r="BG3761" s="1" t="s">
        <v>13754</v>
      </c>
      <c r="BH3761" s="1" t="s">
        <v>13755</v>
      </c>
      <c r="BU3761" s="34" t="s">
        <v>158</v>
      </c>
      <c r="BV3761" s="9">
        <v>45002</v>
      </c>
      <c r="BW3761" s="34" t="s">
        <v>13756</v>
      </c>
      <c r="BY3761" s="2" t="s">
        <v>153</v>
      </c>
      <c r="BZ3761" s="2" t="s">
        <v>124</v>
      </c>
      <c r="CB3761" s="1" t="s">
        <v>181</v>
      </c>
    </row>
    <row r="3762" spans="2:80" ht="43.5" x14ac:dyDescent="0.35">
      <c r="B3762" s="1" t="s">
        <v>13809</v>
      </c>
      <c r="C3762" s="9">
        <v>45000</v>
      </c>
      <c r="D3762" s="10" t="s">
        <v>13809</v>
      </c>
      <c r="E3762" s="1">
        <v>72</v>
      </c>
      <c r="F3762" s="1" t="s">
        <v>108</v>
      </c>
      <c r="G3762" s="1" t="s">
        <v>13809</v>
      </c>
      <c r="H3762" s="1" t="s">
        <v>13809</v>
      </c>
      <c r="I3762" s="2" t="s">
        <v>183</v>
      </c>
      <c r="J3762" s="2" t="s">
        <v>163</v>
      </c>
      <c r="K3762" s="2" t="s">
        <v>13809</v>
      </c>
      <c r="L3762" s="9">
        <v>44250</v>
      </c>
      <c r="M3762" s="2" t="s">
        <v>128</v>
      </c>
      <c r="N3762" s="2" t="s">
        <v>13809</v>
      </c>
      <c r="O3762" s="2" t="s">
        <v>110</v>
      </c>
      <c r="P3762" s="2" t="s">
        <v>111</v>
      </c>
      <c r="S3762" s="2" t="s">
        <v>112</v>
      </c>
      <c r="T3762" s="2" t="s">
        <v>111</v>
      </c>
      <c r="W3762" s="1" t="s">
        <v>111</v>
      </c>
      <c r="Y3762" s="2" t="s">
        <v>112</v>
      </c>
      <c r="Z3762" s="2" t="s">
        <v>111</v>
      </c>
      <c r="AA3762" s="2" t="s">
        <v>112</v>
      </c>
      <c r="AB3762" s="2">
        <v>3</v>
      </c>
      <c r="AC3762" s="1" t="s">
        <v>111</v>
      </c>
      <c r="AF3762" s="1" t="s">
        <v>111</v>
      </c>
      <c r="AJ3762" s="1" t="s">
        <v>115</v>
      </c>
      <c r="AK3762" s="1" t="s">
        <v>291</v>
      </c>
      <c r="AN3762" s="1" t="s">
        <v>13757</v>
      </c>
      <c r="AO3762" s="1" t="s">
        <v>166</v>
      </c>
      <c r="AU3762" s="1" t="s">
        <v>238</v>
      </c>
      <c r="AX3762" s="12">
        <v>0.66</v>
      </c>
      <c r="AZ3762" s="1" t="s">
        <v>155</v>
      </c>
      <c r="BA3762" s="1" t="s">
        <v>13758</v>
      </c>
      <c r="BJ3762" s="1" t="s">
        <v>112</v>
      </c>
      <c r="BK3762" s="1" t="s">
        <v>111</v>
      </c>
      <c r="BQ3762" s="1" t="s">
        <v>121</v>
      </c>
      <c r="BR3762" s="1" t="s">
        <v>122</v>
      </c>
      <c r="BU3762" s="34" t="s">
        <v>13759</v>
      </c>
      <c r="BV3762" s="9">
        <v>45016</v>
      </c>
      <c r="BW3762" s="34" t="s">
        <v>13760</v>
      </c>
      <c r="BY3762" s="2" t="s">
        <v>153</v>
      </c>
      <c r="BZ3762" s="2" t="s">
        <v>124</v>
      </c>
      <c r="CB3762" s="1" t="s">
        <v>256</v>
      </c>
    </row>
    <row r="3763" spans="2:80" ht="130.5" x14ac:dyDescent="0.35">
      <c r="B3763" s="1" t="s">
        <v>13809</v>
      </c>
      <c r="C3763" s="9">
        <v>45001</v>
      </c>
      <c r="D3763" s="10" t="s">
        <v>13809</v>
      </c>
      <c r="E3763" s="1">
        <v>37</v>
      </c>
      <c r="F3763" s="1" t="s">
        <v>108</v>
      </c>
      <c r="G3763" s="1" t="s">
        <v>13809</v>
      </c>
      <c r="H3763" s="1" t="s">
        <v>13809</v>
      </c>
      <c r="I3763" s="9">
        <v>44202</v>
      </c>
      <c r="J3763" s="2" t="s">
        <v>109</v>
      </c>
      <c r="K3763" s="2" t="s">
        <v>13809</v>
      </c>
      <c r="L3763" s="9">
        <v>44223</v>
      </c>
      <c r="M3763" s="2" t="s">
        <v>109</v>
      </c>
      <c r="N3763" s="2" t="s">
        <v>13809</v>
      </c>
      <c r="O3763" s="2" t="s">
        <v>110</v>
      </c>
      <c r="P3763" s="2" t="s">
        <v>111</v>
      </c>
      <c r="S3763" s="2" t="s">
        <v>111</v>
      </c>
      <c r="T3763" s="2" t="s">
        <v>111</v>
      </c>
      <c r="Y3763" s="2" t="s">
        <v>111</v>
      </c>
      <c r="AF3763" s="1" t="s">
        <v>111</v>
      </c>
      <c r="AJ3763" s="1" t="s">
        <v>115</v>
      </c>
      <c r="AO3763" s="1" t="s">
        <v>151</v>
      </c>
      <c r="BJ3763" s="1" t="s">
        <v>111</v>
      </c>
      <c r="BU3763" s="34" t="s">
        <v>158</v>
      </c>
      <c r="BV3763" s="9">
        <v>45022</v>
      </c>
      <c r="BW3763" s="34" t="s">
        <v>13761</v>
      </c>
      <c r="BZ3763" s="2" t="s">
        <v>232</v>
      </c>
      <c r="CB3763" s="1" t="s">
        <v>742</v>
      </c>
    </row>
    <row r="3764" spans="2:80" ht="58" x14ac:dyDescent="0.35">
      <c r="B3764" s="1" t="s">
        <v>13809</v>
      </c>
      <c r="C3764" s="9">
        <v>45002</v>
      </c>
      <c r="D3764" s="10" t="s">
        <v>13809</v>
      </c>
      <c r="E3764" s="1">
        <v>45</v>
      </c>
      <c r="F3764" s="1" t="s">
        <v>108</v>
      </c>
      <c r="G3764" s="1" t="s">
        <v>13809</v>
      </c>
      <c r="H3764" s="1" t="s">
        <v>13809</v>
      </c>
      <c r="I3764" s="2" t="s">
        <v>183</v>
      </c>
      <c r="J3764" s="2" t="s">
        <v>163</v>
      </c>
      <c r="K3764" s="2" t="s">
        <v>13809</v>
      </c>
      <c r="L3764" s="2" t="s">
        <v>183</v>
      </c>
      <c r="M3764" s="2" t="s">
        <v>163</v>
      </c>
      <c r="N3764" s="2" t="s">
        <v>13809</v>
      </c>
      <c r="O3764" s="2" t="s">
        <v>110</v>
      </c>
      <c r="P3764" s="2" t="s">
        <v>111</v>
      </c>
      <c r="S3764" s="2" t="s">
        <v>112</v>
      </c>
      <c r="T3764" s="2" t="s">
        <v>111</v>
      </c>
      <c r="W3764" s="1" t="s">
        <v>112</v>
      </c>
      <c r="X3764" s="1" t="s">
        <v>138</v>
      </c>
      <c r="Y3764" s="2" t="s">
        <v>111</v>
      </c>
      <c r="AF3764" s="1" t="s">
        <v>111</v>
      </c>
      <c r="AJ3764" s="1" t="s">
        <v>115</v>
      </c>
      <c r="AK3764" s="1" t="s">
        <v>116</v>
      </c>
      <c r="AN3764" s="1" t="s">
        <v>2764</v>
      </c>
      <c r="AO3764" s="1" t="s">
        <v>166</v>
      </c>
      <c r="AU3764" s="1" t="s">
        <v>238</v>
      </c>
      <c r="AX3764" s="1" t="s">
        <v>798</v>
      </c>
      <c r="AZ3764" s="1" t="s">
        <v>155</v>
      </c>
      <c r="BA3764" s="1" t="s">
        <v>5006</v>
      </c>
      <c r="BJ3764" s="1" t="s">
        <v>112</v>
      </c>
      <c r="BQ3764" s="1" t="s">
        <v>121</v>
      </c>
      <c r="BR3764" s="1" t="s">
        <v>122</v>
      </c>
      <c r="BU3764" s="34" t="s">
        <v>13759</v>
      </c>
      <c r="BV3764" s="9">
        <v>45028</v>
      </c>
      <c r="BW3764" s="34" t="s">
        <v>13762</v>
      </c>
      <c r="BZ3764" s="2" t="s">
        <v>232</v>
      </c>
      <c r="CB3764" s="1" t="s">
        <v>188</v>
      </c>
    </row>
    <row r="3765" spans="2:80" ht="145" x14ac:dyDescent="0.35">
      <c r="B3765" s="1" t="s">
        <v>13809</v>
      </c>
      <c r="C3765" s="9">
        <v>45002</v>
      </c>
      <c r="D3765" s="10" t="s">
        <v>13809</v>
      </c>
      <c r="E3765" s="1">
        <v>71</v>
      </c>
      <c r="F3765" s="1" t="s">
        <v>127</v>
      </c>
      <c r="G3765" s="1" t="s">
        <v>13809</v>
      </c>
      <c r="H3765" s="1" t="s">
        <v>13809</v>
      </c>
      <c r="I3765" s="2" t="s">
        <v>183</v>
      </c>
      <c r="J3765" s="2" t="s">
        <v>163</v>
      </c>
      <c r="K3765" s="2" t="s">
        <v>13809</v>
      </c>
      <c r="L3765" s="2" t="s">
        <v>183</v>
      </c>
      <c r="M3765" s="2" t="s">
        <v>163</v>
      </c>
      <c r="N3765" s="2" t="s">
        <v>13809</v>
      </c>
      <c r="O3765" s="2" t="s">
        <v>110</v>
      </c>
      <c r="P3765" s="2" t="s">
        <v>111</v>
      </c>
      <c r="S3765" s="2" t="s">
        <v>111</v>
      </c>
      <c r="T3765" s="2" t="s">
        <v>111</v>
      </c>
      <c r="Y3765" s="2" t="s">
        <v>111</v>
      </c>
      <c r="AF3765" s="1" t="s">
        <v>111</v>
      </c>
      <c r="AJ3765" s="1" t="s">
        <v>115</v>
      </c>
      <c r="AK3765" s="1" t="s">
        <v>189</v>
      </c>
      <c r="AO3765" s="1" t="s">
        <v>166</v>
      </c>
      <c r="BJ3765" s="1" t="s">
        <v>112</v>
      </c>
      <c r="BK3765" s="1" t="s">
        <v>112</v>
      </c>
      <c r="BQ3765" s="1" t="s">
        <v>121</v>
      </c>
      <c r="BR3765" s="1" t="s">
        <v>122</v>
      </c>
      <c r="BS3765" s="1" t="s">
        <v>112</v>
      </c>
      <c r="BU3765" s="34" t="s">
        <v>13763</v>
      </c>
      <c r="BV3765" s="9">
        <v>45022</v>
      </c>
      <c r="BW3765" s="34" t="s">
        <v>13764</v>
      </c>
      <c r="BZ3765" s="2" t="s">
        <v>232</v>
      </c>
      <c r="CB3765" s="1" t="s">
        <v>6162</v>
      </c>
    </row>
    <row r="3766" spans="2:80" ht="29" x14ac:dyDescent="0.35">
      <c r="B3766" s="1" t="s">
        <v>13809</v>
      </c>
      <c r="C3766" s="9">
        <v>45002</v>
      </c>
      <c r="D3766" s="10" t="s">
        <v>13809</v>
      </c>
      <c r="E3766" s="1">
        <v>35</v>
      </c>
      <c r="F3766" s="1" t="s">
        <v>127</v>
      </c>
      <c r="G3766" s="1" t="s">
        <v>13809</v>
      </c>
      <c r="H3766" s="1" t="s">
        <v>13809</v>
      </c>
      <c r="I3766" s="2" t="s">
        <v>183</v>
      </c>
      <c r="J3766" s="2" t="s">
        <v>109</v>
      </c>
      <c r="K3766" s="2" t="s">
        <v>13809</v>
      </c>
      <c r="L3766" s="9">
        <v>44498</v>
      </c>
      <c r="M3766" s="2" t="s">
        <v>109</v>
      </c>
      <c r="N3766" s="2" t="s">
        <v>13809</v>
      </c>
      <c r="O3766" s="2" t="s">
        <v>110</v>
      </c>
      <c r="P3766" s="2" t="s">
        <v>111</v>
      </c>
      <c r="S3766" s="2" t="s">
        <v>111</v>
      </c>
      <c r="T3766" s="2" t="s">
        <v>111</v>
      </c>
      <c r="W3766" s="1" t="s">
        <v>111</v>
      </c>
      <c r="Y3766" s="2" t="s">
        <v>112</v>
      </c>
      <c r="Z3766" s="2" t="s">
        <v>112</v>
      </c>
      <c r="AA3766" s="2" t="s">
        <v>112</v>
      </c>
      <c r="AB3766" s="2">
        <v>8</v>
      </c>
      <c r="AK3766" s="1" t="s">
        <v>194</v>
      </c>
      <c r="AN3766" s="1" t="s">
        <v>647</v>
      </c>
      <c r="AO3766" s="1" t="s">
        <v>8673</v>
      </c>
      <c r="BU3766" s="34" t="s">
        <v>13732</v>
      </c>
      <c r="BV3766" s="9">
        <v>45006</v>
      </c>
      <c r="BW3766" s="34" t="s">
        <v>13765</v>
      </c>
      <c r="BZ3766" s="2" t="s">
        <v>232</v>
      </c>
      <c r="CB3766" s="1" t="s">
        <v>149</v>
      </c>
    </row>
    <row r="3767" spans="2:80" ht="58" x14ac:dyDescent="0.35">
      <c r="B3767" s="1" t="s">
        <v>13809</v>
      </c>
      <c r="C3767" s="9">
        <v>45000</v>
      </c>
      <c r="D3767" s="10" t="s">
        <v>13809</v>
      </c>
      <c r="E3767" s="1">
        <v>66</v>
      </c>
      <c r="F3767" s="1" t="s">
        <v>127</v>
      </c>
      <c r="G3767" s="1" t="s">
        <v>13809</v>
      </c>
      <c r="H3767" s="1" t="s">
        <v>13809</v>
      </c>
      <c r="I3767" s="2" t="s">
        <v>183</v>
      </c>
      <c r="J3767" s="2" t="s">
        <v>163</v>
      </c>
      <c r="K3767" s="2" t="s">
        <v>13809</v>
      </c>
      <c r="L3767" s="9">
        <v>44204</v>
      </c>
      <c r="M3767" s="2" t="s">
        <v>109</v>
      </c>
      <c r="N3767" s="2" t="s">
        <v>13809</v>
      </c>
      <c r="O3767" s="2" t="s">
        <v>110</v>
      </c>
      <c r="P3767" s="2" t="s">
        <v>111</v>
      </c>
      <c r="S3767" s="2" t="s">
        <v>112</v>
      </c>
      <c r="T3767" s="2" t="s">
        <v>111</v>
      </c>
      <c r="W3767" s="1" t="s">
        <v>112</v>
      </c>
      <c r="X3767" s="1" t="s">
        <v>138</v>
      </c>
      <c r="Y3767" s="2" t="s">
        <v>112</v>
      </c>
      <c r="Z3767" s="2" t="s">
        <v>111</v>
      </c>
      <c r="AA3767" s="2" t="s">
        <v>112</v>
      </c>
      <c r="AB3767" s="2">
        <v>8</v>
      </c>
      <c r="AC3767" s="1" t="s">
        <v>112</v>
      </c>
      <c r="AD3767" s="1" t="s">
        <v>523</v>
      </c>
      <c r="AF3767" s="1" t="s">
        <v>111</v>
      </c>
      <c r="AJ3767" s="1" t="s">
        <v>115</v>
      </c>
      <c r="AK3767" s="1" t="s">
        <v>116</v>
      </c>
      <c r="AN3767" s="1" t="s">
        <v>13766</v>
      </c>
      <c r="AO3767" s="1" t="s">
        <v>166</v>
      </c>
      <c r="AS3767" s="1" t="s">
        <v>767</v>
      </c>
      <c r="AU3767" s="1" t="s">
        <v>191</v>
      </c>
      <c r="AX3767" s="1" t="s">
        <v>798</v>
      </c>
      <c r="AZ3767" s="1" t="s">
        <v>338</v>
      </c>
      <c r="BA3767" s="1" t="s">
        <v>13767</v>
      </c>
      <c r="BD3767" s="1" t="s">
        <v>13768</v>
      </c>
      <c r="BF3767" s="1" t="s">
        <v>13769</v>
      </c>
      <c r="BG3767" s="1" t="s">
        <v>13770</v>
      </c>
      <c r="BH3767" s="1" t="s">
        <v>13771</v>
      </c>
      <c r="BJ3767" s="1" t="s">
        <v>112</v>
      </c>
      <c r="BK3767" s="1" t="s">
        <v>111</v>
      </c>
      <c r="BQ3767" s="1" t="s">
        <v>121</v>
      </c>
      <c r="BR3767" s="1" t="s">
        <v>122</v>
      </c>
      <c r="BU3767" s="34" t="s">
        <v>13772</v>
      </c>
      <c r="BV3767" s="9">
        <v>45015</v>
      </c>
      <c r="BW3767" s="34" t="s">
        <v>13773</v>
      </c>
      <c r="BY3767" s="2" t="s">
        <v>174</v>
      </c>
      <c r="BZ3767" s="2" t="s">
        <v>124</v>
      </c>
      <c r="CB3767" s="1" t="s">
        <v>1477</v>
      </c>
    </row>
    <row r="3768" spans="2:80" ht="101.5" x14ac:dyDescent="0.35">
      <c r="B3768" s="1" t="s">
        <v>13809</v>
      </c>
      <c r="C3768" s="9">
        <v>45004</v>
      </c>
      <c r="D3768" s="10" t="s">
        <v>13809</v>
      </c>
      <c r="E3768" s="1">
        <v>50</v>
      </c>
      <c r="F3768" s="1" t="s">
        <v>127</v>
      </c>
      <c r="G3768" s="1" t="s">
        <v>13809</v>
      </c>
      <c r="H3768" s="1" t="s">
        <v>13809</v>
      </c>
      <c r="I3768" s="9">
        <v>44289</v>
      </c>
      <c r="J3768" s="2" t="s">
        <v>163</v>
      </c>
      <c r="K3768" s="2" t="s">
        <v>13809</v>
      </c>
      <c r="L3768" s="9">
        <v>44310</v>
      </c>
      <c r="M3768" s="2" t="s">
        <v>109</v>
      </c>
      <c r="N3768" s="2" t="s">
        <v>13809</v>
      </c>
      <c r="O3768" s="2" t="s">
        <v>110</v>
      </c>
      <c r="P3768" s="2" t="s">
        <v>111</v>
      </c>
      <c r="S3768" s="2" t="s">
        <v>111</v>
      </c>
      <c r="T3768" s="2" t="s">
        <v>111</v>
      </c>
      <c r="Y3768" s="2" t="s">
        <v>112</v>
      </c>
      <c r="AC3768" s="1" t="s">
        <v>111</v>
      </c>
      <c r="AF3768" s="1" t="s">
        <v>111</v>
      </c>
      <c r="AJ3768" s="1" t="s">
        <v>115</v>
      </c>
      <c r="BJ3768" s="1" t="s">
        <v>111</v>
      </c>
      <c r="BU3768" s="34" t="s">
        <v>158</v>
      </c>
      <c r="BV3768" s="9">
        <v>45022</v>
      </c>
      <c r="BW3768" s="34" t="s">
        <v>13774</v>
      </c>
      <c r="BZ3768" s="2" t="s">
        <v>232</v>
      </c>
      <c r="CB3768" s="1" t="s">
        <v>482</v>
      </c>
    </row>
    <row r="3769" spans="2:80" ht="101.5" x14ac:dyDescent="0.35">
      <c r="B3769" s="1" t="s">
        <v>13809</v>
      </c>
      <c r="C3769" s="9">
        <v>45004</v>
      </c>
      <c r="D3769" s="10" t="s">
        <v>13809</v>
      </c>
      <c r="E3769" s="1">
        <v>71</v>
      </c>
      <c r="F3769" s="1" t="s">
        <v>127</v>
      </c>
      <c r="G3769" s="1" t="s">
        <v>13809</v>
      </c>
      <c r="H3769" s="1" t="s">
        <v>13809</v>
      </c>
      <c r="I3769" s="2" t="s">
        <v>183</v>
      </c>
      <c r="J3769" s="2" t="s">
        <v>163</v>
      </c>
      <c r="K3769" s="2" t="s">
        <v>13809</v>
      </c>
      <c r="L3769" s="2" t="s">
        <v>183</v>
      </c>
      <c r="M3769" s="2" t="s">
        <v>163</v>
      </c>
      <c r="N3769" s="2" t="s">
        <v>13809</v>
      </c>
      <c r="O3769" s="2" t="s">
        <v>110</v>
      </c>
      <c r="P3769" s="2" t="s">
        <v>111</v>
      </c>
      <c r="S3769" s="2" t="s">
        <v>111</v>
      </c>
      <c r="T3769" s="2" t="s">
        <v>111</v>
      </c>
      <c r="Y3769" s="2" t="s">
        <v>112</v>
      </c>
      <c r="Z3769" s="2" t="s">
        <v>111</v>
      </c>
      <c r="AA3769" s="2" t="s">
        <v>111</v>
      </c>
      <c r="AC3769" s="1" t="s">
        <v>111</v>
      </c>
      <c r="AF3769" s="1" t="s">
        <v>111</v>
      </c>
      <c r="AJ3769" s="1" t="s">
        <v>115</v>
      </c>
      <c r="AO3769" s="1" t="s">
        <v>151</v>
      </c>
      <c r="BJ3769" s="1" t="s">
        <v>111</v>
      </c>
      <c r="BU3769" s="34" t="s">
        <v>158</v>
      </c>
      <c r="BV3769" s="9">
        <v>45008</v>
      </c>
      <c r="BW3769" s="34" t="s">
        <v>13775</v>
      </c>
      <c r="BY3769" s="2" t="s">
        <v>153</v>
      </c>
      <c r="BZ3769" s="2" t="s">
        <v>124</v>
      </c>
      <c r="CB3769" s="1" t="s">
        <v>2480</v>
      </c>
    </row>
    <row r="3770" spans="2:80" ht="58" x14ac:dyDescent="0.35">
      <c r="B3770" s="1" t="s">
        <v>13809</v>
      </c>
      <c r="C3770" s="9">
        <v>45005</v>
      </c>
      <c r="D3770" s="10" t="s">
        <v>13809</v>
      </c>
      <c r="E3770" s="1">
        <v>15</v>
      </c>
      <c r="F3770" s="1" t="s">
        <v>127</v>
      </c>
      <c r="G3770" s="1" t="s">
        <v>13809</v>
      </c>
      <c r="H3770" s="1" t="s">
        <v>13809</v>
      </c>
      <c r="I3770" s="9">
        <v>44456</v>
      </c>
      <c r="J3770" s="2" t="s">
        <v>109</v>
      </c>
      <c r="K3770" s="2" t="s">
        <v>13809</v>
      </c>
      <c r="L3770" s="9">
        <v>44477</v>
      </c>
      <c r="M3770" s="2" t="s">
        <v>109</v>
      </c>
      <c r="N3770" s="2" t="s">
        <v>13809</v>
      </c>
      <c r="O3770" s="2" t="s">
        <v>110</v>
      </c>
      <c r="P3770" s="2" t="s">
        <v>111</v>
      </c>
      <c r="S3770" s="2" t="s">
        <v>112</v>
      </c>
      <c r="T3770" s="2" t="s">
        <v>111</v>
      </c>
      <c r="W3770" s="1" t="s">
        <v>111</v>
      </c>
      <c r="Y3770" s="2" t="s">
        <v>111</v>
      </c>
      <c r="AF3770" s="1" t="s">
        <v>111</v>
      </c>
      <c r="AJ3770" s="1" t="s">
        <v>115</v>
      </c>
      <c r="AK3770" s="1" t="s">
        <v>2277</v>
      </c>
      <c r="AO3770" s="1" t="s">
        <v>3818</v>
      </c>
      <c r="BJ3770" s="1" t="s">
        <v>111</v>
      </c>
      <c r="BN3770" s="1" t="s">
        <v>112</v>
      </c>
      <c r="BO3770" s="1" t="s">
        <v>148</v>
      </c>
      <c r="BP3770" s="1" t="s">
        <v>5244</v>
      </c>
      <c r="BQ3770" s="1" t="s">
        <v>121</v>
      </c>
      <c r="BR3770" s="1" t="s">
        <v>122</v>
      </c>
      <c r="BS3770" s="1" t="s">
        <v>111</v>
      </c>
      <c r="BT3770" s="34" t="s">
        <v>13776</v>
      </c>
      <c r="BU3770" s="34" t="s">
        <v>13777</v>
      </c>
      <c r="BV3770" s="9">
        <v>45013</v>
      </c>
      <c r="BW3770" s="34" t="s">
        <v>13778</v>
      </c>
      <c r="BY3770" s="2" t="s">
        <v>153</v>
      </c>
      <c r="BZ3770" s="2" t="s">
        <v>124</v>
      </c>
      <c r="CB3770" s="1" t="s">
        <v>307</v>
      </c>
    </row>
    <row r="3771" spans="2:80" ht="43.5" x14ac:dyDescent="0.35">
      <c r="B3771" s="1" t="s">
        <v>13809</v>
      </c>
      <c r="C3771" s="9">
        <v>45006</v>
      </c>
      <c r="D3771" s="10" t="s">
        <v>13809</v>
      </c>
      <c r="E3771" s="1">
        <v>62</v>
      </c>
      <c r="F3771" s="1" t="s">
        <v>108</v>
      </c>
      <c r="G3771" s="1" t="s">
        <v>13809</v>
      </c>
      <c r="H3771" s="1" t="s">
        <v>13809</v>
      </c>
      <c r="I3771" s="9">
        <v>44348</v>
      </c>
      <c r="J3771" s="2" t="s">
        <v>109</v>
      </c>
      <c r="K3771" s="2" t="s">
        <v>13809</v>
      </c>
      <c r="L3771" s="2" t="s">
        <v>183</v>
      </c>
      <c r="M3771" s="2" t="s">
        <v>109</v>
      </c>
      <c r="N3771" s="2" t="s">
        <v>13809</v>
      </c>
      <c r="O3771" s="2" t="s">
        <v>110</v>
      </c>
      <c r="P3771" s="2" t="s">
        <v>111</v>
      </c>
      <c r="S3771" s="2" t="s">
        <v>112</v>
      </c>
      <c r="T3771" s="2" t="s">
        <v>111</v>
      </c>
      <c r="W3771" s="1" t="s">
        <v>111</v>
      </c>
      <c r="Y3771" s="2" t="s">
        <v>111</v>
      </c>
      <c r="AF3771" s="1" t="s">
        <v>111</v>
      </c>
      <c r="AJ3771" s="1" t="s">
        <v>115</v>
      </c>
      <c r="AK3771" s="1" t="s">
        <v>194</v>
      </c>
      <c r="AN3771" s="1" t="s">
        <v>5766</v>
      </c>
      <c r="AO3771" s="1" t="s">
        <v>2598</v>
      </c>
      <c r="AZ3771" s="1" t="s">
        <v>299</v>
      </c>
      <c r="BA3771" s="1" t="s">
        <v>8678</v>
      </c>
      <c r="BF3771" s="1" t="s">
        <v>13779</v>
      </c>
      <c r="BJ3771" s="1" t="s">
        <v>112</v>
      </c>
      <c r="BK3771" s="1" t="s">
        <v>111</v>
      </c>
      <c r="BQ3771" s="1" t="s">
        <v>121</v>
      </c>
      <c r="BR3771" s="1" t="s">
        <v>122</v>
      </c>
      <c r="BU3771" s="34" t="s">
        <v>13780</v>
      </c>
      <c r="BV3771" s="9">
        <v>45029</v>
      </c>
      <c r="BW3771" s="34" t="s">
        <v>13781</v>
      </c>
      <c r="BY3771" s="2" t="s">
        <v>153</v>
      </c>
      <c r="BZ3771" s="2" t="s">
        <v>124</v>
      </c>
      <c r="CB3771" s="1" t="s">
        <v>326</v>
      </c>
    </row>
    <row r="3772" spans="2:80" ht="87" x14ac:dyDescent="0.35">
      <c r="B3772" s="1" t="s">
        <v>13809</v>
      </c>
      <c r="C3772" s="9">
        <v>45008</v>
      </c>
      <c r="D3772" s="10" t="s">
        <v>13809</v>
      </c>
      <c r="E3772" s="1">
        <v>42</v>
      </c>
      <c r="F3772" s="1" t="s">
        <v>127</v>
      </c>
      <c r="G3772" s="1" t="s">
        <v>13809</v>
      </c>
      <c r="H3772" s="1" t="s">
        <v>13809</v>
      </c>
      <c r="I3772" s="9">
        <v>44275</v>
      </c>
      <c r="J3772" s="2" t="s">
        <v>109</v>
      </c>
      <c r="K3772" s="2" t="s">
        <v>13809</v>
      </c>
      <c r="N3772" s="2" t="s">
        <v>13809</v>
      </c>
      <c r="O3772" s="2" t="s">
        <v>110</v>
      </c>
      <c r="P3772" s="2" t="s">
        <v>111</v>
      </c>
      <c r="S3772" s="2" t="s">
        <v>111</v>
      </c>
      <c r="T3772" s="2" t="s">
        <v>111</v>
      </c>
      <c r="Y3772" s="2" t="s">
        <v>112</v>
      </c>
      <c r="Z3772" s="2" t="s">
        <v>112</v>
      </c>
      <c r="AB3772" s="2">
        <v>21</v>
      </c>
      <c r="AC3772" s="1" t="s">
        <v>111</v>
      </c>
      <c r="AF3772" s="1" t="s">
        <v>111</v>
      </c>
      <c r="AJ3772" s="1" t="s">
        <v>115</v>
      </c>
      <c r="AK3772" s="1" t="s">
        <v>129</v>
      </c>
      <c r="AO3772" s="1" t="s">
        <v>151</v>
      </c>
      <c r="AS3772" s="1" t="s">
        <v>196</v>
      </c>
      <c r="BJ3772" s="1" t="s">
        <v>111</v>
      </c>
      <c r="BU3772" s="34" t="s">
        <v>158</v>
      </c>
      <c r="BV3772" s="9">
        <v>45022</v>
      </c>
      <c r="BW3772" s="34" t="s">
        <v>13782</v>
      </c>
      <c r="BZ3772" s="2" t="s">
        <v>232</v>
      </c>
      <c r="CB3772" s="1" t="s">
        <v>1123</v>
      </c>
    </row>
    <row r="3773" spans="2:80" ht="43.5" x14ac:dyDescent="0.35">
      <c r="B3773" s="1" t="s">
        <v>13809</v>
      </c>
      <c r="C3773" s="9">
        <v>45008</v>
      </c>
      <c r="D3773" s="10" t="s">
        <v>13809</v>
      </c>
      <c r="E3773" s="1">
        <v>85</v>
      </c>
      <c r="F3773" s="1" t="s">
        <v>108</v>
      </c>
      <c r="G3773" s="1" t="s">
        <v>13809</v>
      </c>
      <c r="H3773" s="1" t="s">
        <v>13809</v>
      </c>
      <c r="I3773" s="2" t="s">
        <v>183</v>
      </c>
      <c r="J3773" s="2" t="s">
        <v>163</v>
      </c>
      <c r="K3773" s="2" t="s">
        <v>13809</v>
      </c>
      <c r="L3773" s="2" t="s">
        <v>183</v>
      </c>
      <c r="M3773" s="2" t="s">
        <v>163</v>
      </c>
      <c r="N3773" s="2" t="s">
        <v>13809</v>
      </c>
      <c r="O3773" s="2" t="s">
        <v>110</v>
      </c>
      <c r="P3773" s="2" t="s">
        <v>111</v>
      </c>
      <c r="S3773" s="2" t="s">
        <v>112</v>
      </c>
      <c r="T3773" s="2" t="s">
        <v>111</v>
      </c>
      <c r="W3773" s="1" t="s">
        <v>112</v>
      </c>
      <c r="X3773" s="1" t="s">
        <v>138</v>
      </c>
      <c r="Y3773" s="2" t="s">
        <v>112</v>
      </c>
      <c r="Z3773" s="2" t="s">
        <v>111</v>
      </c>
      <c r="AA3773" s="2" t="s">
        <v>111</v>
      </c>
      <c r="AB3773" s="2">
        <v>37</v>
      </c>
      <c r="AC3773" s="1" t="s">
        <v>111</v>
      </c>
      <c r="AF3773" s="1" t="s">
        <v>111</v>
      </c>
      <c r="AJ3773" s="1" t="s">
        <v>115</v>
      </c>
      <c r="AK3773" s="1" t="s">
        <v>116</v>
      </c>
      <c r="AN3773" s="1" t="s">
        <v>225</v>
      </c>
      <c r="AO3773" s="1" t="s">
        <v>195</v>
      </c>
      <c r="AS3773" s="1" t="s">
        <v>2111</v>
      </c>
      <c r="AU3773" s="1" t="s">
        <v>191</v>
      </c>
      <c r="AX3773" s="1" t="s">
        <v>798</v>
      </c>
      <c r="AZ3773" s="1" t="s">
        <v>310</v>
      </c>
      <c r="BA3773" s="1" t="s">
        <v>13783</v>
      </c>
      <c r="BE3773" s="1" t="s">
        <v>13784</v>
      </c>
      <c r="BG3773" s="1" t="s">
        <v>13785</v>
      </c>
      <c r="BJ3773" s="1" t="s">
        <v>112</v>
      </c>
      <c r="BK3773" s="1" t="s">
        <v>112</v>
      </c>
      <c r="BL3773" s="1" t="s">
        <v>226</v>
      </c>
      <c r="BQ3773" s="1" t="s">
        <v>121</v>
      </c>
      <c r="BR3773" s="1" t="s">
        <v>122</v>
      </c>
      <c r="BU3773" s="34" t="s">
        <v>13424</v>
      </c>
      <c r="BV3773" s="9">
        <v>45015</v>
      </c>
      <c r="BW3773" s="34" t="s">
        <v>13786</v>
      </c>
      <c r="BY3773" s="2" t="s">
        <v>153</v>
      </c>
      <c r="BZ3773" s="2" t="s">
        <v>124</v>
      </c>
      <c r="CB3773" s="1" t="s">
        <v>1840</v>
      </c>
    </row>
    <row r="3774" spans="2:80" ht="29" x14ac:dyDescent="0.35">
      <c r="B3774" s="1" t="s">
        <v>13809</v>
      </c>
      <c r="C3774" s="9">
        <v>45009</v>
      </c>
      <c r="D3774" s="10" t="s">
        <v>13809</v>
      </c>
      <c r="E3774" s="1">
        <v>62</v>
      </c>
      <c r="F3774" s="1" t="s">
        <v>127</v>
      </c>
      <c r="G3774" s="1" t="s">
        <v>13809</v>
      </c>
      <c r="H3774" s="1" t="s">
        <v>13809</v>
      </c>
      <c r="I3774" s="2" t="s">
        <v>183</v>
      </c>
      <c r="J3774" s="2" t="s">
        <v>163</v>
      </c>
      <c r="K3774" s="2" t="s">
        <v>13809</v>
      </c>
      <c r="L3774" s="2" t="s">
        <v>183</v>
      </c>
      <c r="M3774" s="2" t="s">
        <v>128</v>
      </c>
      <c r="N3774" s="2" t="s">
        <v>13809</v>
      </c>
      <c r="O3774" s="2" t="s">
        <v>110</v>
      </c>
      <c r="P3774" s="2" t="s">
        <v>111</v>
      </c>
      <c r="S3774" s="2" t="s">
        <v>111</v>
      </c>
      <c r="T3774" s="2" t="s">
        <v>111</v>
      </c>
      <c r="W3774" s="1" t="s">
        <v>111</v>
      </c>
      <c r="Y3774" s="2" t="s">
        <v>112</v>
      </c>
      <c r="Z3774" s="2" t="s">
        <v>111</v>
      </c>
      <c r="AA3774" s="2" t="s">
        <v>112</v>
      </c>
      <c r="AB3774" s="2">
        <v>14</v>
      </c>
      <c r="BU3774" s="34" t="s">
        <v>13787</v>
      </c>
      <c r="BV3774" s="9">
        <v>45013</v>
      </c>
      <c r="BW3774" s="34" t="s">
        <v>13788</v>
      </c>
      <c r="BY3774" s="2" t="s">
        <v>153</v>
      </c>
      <c r="BZ3774" s="2" t="s">
        <v>124</v>
      </c>
      <c r="CB3774" s="1" t="s">
        <v>149</v>
      </c>
    </row>
    <row r="3775" spans="2:80" ht="116" x14ac:dyDescent="0.35">
      <c r="B3775" s="1" t="s">
        <v>13809</v>
      </c>
      <c r="C3775" s="9">
        <v>45012</v>
      </c>
      <c r="D3775" s="10" t="s">
        <v>13809</v>
      </c>
      <c r="E3775" s="1">
        <v>71</v>
      </c>
      <c r="F3775" s="1" t="s">
        <v>108</v>
      </c>
      <c r="G3775" s="1" t="s">
        <v>13809</v>
      </c>
      <c r="H3775" s="1" t="s">
        <v>13809</v>
      </c>
      <c r="I3775" s="2" t="s">
        <v>183</v>
      </c>
      <c r="J3775" s="2" t="s">
        <v>163</v>
      </c>
      <c r="K3775" s="2" t="s">
        <v>13809</v>
      </c>
      <c r="L3775" s="2" t="s">
        <v>183</v>
      </c>
      <c r="M3775" s="2" t="s">
        <v>163</v>
      </c>
      <c r="N3775" s="2" t="s">
        <v>13809</v>
      </c>
      <c r="O3775" s="2" t="s">
        <v>110</v>
      </c>
      <c r="P3775" s="2" t="s">
        <v>111</v>
      </c>
      <c r="S3775" s="2" t="s">
        <v>111</v>
      </c>
      <c r="T3775" s="2" t="s">
        <v>111</v>
      </c>
      <c r="Y3775" s="2" t="s">
        <v>111</v>
      </c>
      <c r="AJ3775" s="1" t="s">
        <v>115</v>
      </c>
      <c r="AO3775" s="1" t="s">
        <v>12110</v>
      </c>
      <c r="BJ3775" s="1" t="s">
        <v>112</v>
      </c>
      <c r="BK3775" s="1" t="s">
        <v>112</v>
      </c>
      <c r="BQ3775" s="1" t="s">
        <v>121</v>
      </c>
      <c r="BR3775" s="1" t="s">
        <v>122</v>
      </c>
      <c r="BS3775" s="1" t="s">
        <v>112</v>
      </c>
      <c r="BU3775" s="34" t="s">
        <v>13789</v>
      </c>
      <c r="BV3775" s="9">
        <v>45022</v>
      </c>
      <c r="BW3775" s="34" t="s">
        <v>13790</v>
      </c>
      <c r="BZ3775" s="2" t="s">
        <v>232</v>
      </c>
      <c r="CB3775" s="1" t="s">
        <v>267</v>
      </c>
    </row>
    <row r="3776" spans="2:80" ht="130.5" x14ac:dyDescent="0.35">
      <c r="B3776" s="1" t="s">
        <v>13809</v>
      </c>
      <c r="C3776" s="9">
        <v>45013</v>
      </c>
      <c r="D3776" s="10" t="s">
        <v>13809</v>
      </c>
      <c r="F3776" s="1" t="s">
        <v>158</v>
      </c>
      <c r="G3776" s="1" t="s">
        <v>13809</v>
      </c>
      <c r="H3776" s="1" t="s">
        <v>13809</v>
      </c>
      <c r="J3776" s="2" t="s">
        <v>163</v>
      </c>
      <c r="K3776" s="2" t="s">
        <v>13809</v>
      </c>
      <c r="N3776" s="2" t="s">
        <v>13809</v>
      </c>
      <c r="O3776" s="2" t="s">
        <v>110</v>
      </c>
      <c r="P3776" s="2" t="s">
        <v>111</v>
      </c>
      <c r="S3776" s="2" t="s">
        <v>111</v>
      </c>
      <c r="T3776" s="2" t="s">
        <v>111</v>
      </c>
      <c r="AJ3776" s="1" t="s">
        <v>115</v>
      </c>
      <c r="BU3776" s="34" t="s">
        <v>158</v>
      </c>
      <c r="BV3776" s="9">
        <v>45022</v>
      </c>
      <c r="BW3776" s="34" t="s">
        <v>13791</v>
      </c>
      <c r="BZ3776" s="2" t="s">
        <v>232</v>
      </c>
      <c r="CB3776" s="1" t="s">
        <v>1477</v>
      </c>
    </row>
    <row r="3777" spans="2:80" ht="43.5" x14ac:dyDescent="0.35">
      <c r="B3777" s="1" t="s">
        <v>13809</v>
      </c>
      <c r="C3777" s="9">
        <v>45013</v>
      </c>
      <c r="D3777" s="10" t="s">
        <v>13809</v>
      </c>
      <c r="E3777" s="1">
        <v>49</v>
      </c>
      <c r="F3777" s="1" t="s">
        <v>108</v>
      </c>
      <c r="G3777" s="1" t="s">
        <v>13809</v>
      </c>
      <c r="H3777" s="1" t="s">
        <v>13809</v>
      </c>
      <c r="I3777" s="9">
        <v>44313</v>
      </c>
      <c r="J3777" s="2" t="s">
        <v>109</v>
      </c>
      <c r="K3777" s="2" t="s">
        <v>13809</v>
      </c>
      <c r="N3777" s="2" t="s">
        <v>13809</v>
      </c>
      <c r="O3777" s="2" t="s">
        <v>110</v>
      </c>
      <c r="P3777" s="2" t="s">
        <v>111</v>
      </c>
      <c r="S3777" s="2" t="s">
        <v>112</v>
      </c>
      <c r="T3777" s="2" t="s">
        <v>111</v>
      </c>
      <c r="W3777" s="1" t="s">
        <v>111</v>
      </c>
      <c r="Y3777" s="2" t="s">
        <v>112</v>
      </c>
      <c r="Z3777" s="2" t="s">
        <v>112</v>
      </c>
      <c r="AB3777" s="2">
        <v>17</v>
      </c>
      <c r="AC3777" s="1" t="s">
        <v>111</v>
      </c>
      <c r="AF3777" s="1" t="s">
        <v>111</v>
      </c>
      <c r="AJ3777" s="1" t="s">
        <v>115</v>
      </c>
      <c r="AK3777" s="1" t="s">
        <v>201</v>
      </c>
      <c r="AN3777" s="1" t="s">
        <v>13792</v>
      </c>
      <c r="AO3777" s="1" t="s">
        <v>195</v>
      </c>
      <c r="AU3777" s="1" t="s">
        <v>238</v>
      </c>
      <c r="AX3777" s="1" t="s">
        <v>798</v>
      </c>
      <c r="AZ3777" s="1" t="s">
        <v>120</v>
      </c>
      <c r="BA3777" s="1" t="s">
        <v>13793</v>
      </c>
      <c r="BG3777" s="1">
        <v>0.12</v>
      </c>
      <c r="BH3777" s="1">
        <v>6</v>
      </c>
      <c r="BU3777" s="34" t="s">
        <v>4371</v>
      </c>
      <c r="BV3777" s="9">
        <v>45028</v>
      </c>
      <c r="BW3777" s="34" t="s">
        <v>13794</v>
      </c>
      <c r="BY3777" s="2" t="s">
        <v>136</v>
      </c>
      <c r="BZ3777" s="2" t="s">
        <v>232</v>
      </c>
      <c r="CB3777" s="1" t="s">
        <v>199</v>
      </c>
    </row>
    <row r="3778" spans="2:80" ht="72.5" x14ac:dyDescent="0.35">
      <c r="B3778" s="1" t="s">
        <v>13809</v>
      </c>
      <c r="C3778" s="9">
        <v>45009</v>
      </c>
      <c r="D3778" s="10" t="s">
        <v>13809</v>
      </c>
      <c r="E3778" s="1">
        <v>30</v>
      </c>
      <c r="F3778" s="1" t="s">
        <v>108</v>
      </c>
      <c r="G3778" s="1" t="s">
        <v>13809</v>
      </c>
      <c r="H3778" s="1" t="s">
        <v>13809</v>
      </c>
      <c r="I3778" s="9">
        <v>44421</v>
      </c>
      <c r="J3778" s="2" t="s">
        <v>128</v>
      </c>
      <c r="K3778" s="2" t="s">
        <v>13809</v>
      </c>
      <c r="L3778" s="9">
        <v>44449</v>
      </c>
      <c r="M3778" s="2" t="s">
        <v>128</v>
      </c>
      <c r="N3778" s="2" t="s">
        <v>13809</v>
      </c>
      <c r="O3778" s="2" t="s">
        <v>110</v>
      </c>
      <c r="P3778" s="2" t="s">
        <v>111</v>
      </c>
      <c r="S3778" s="2" t="s">
        <v>111</v>
      </c>
      <c r="T3778" s="2" t="s">
        <v>111</v>
      </c>
      <c r="W3778" s="1" t="s">
        <v>112</v>
      </c>
      <c r="X3778" s="1" t="s">
        <v>138</v>
      </c>
      <c r="Y3778" s="2" t="s">
        <v>112</v>
      </c>
      <c r="Z3778" s="2" t="s">
        <v>111</v>
      </c>
      <c r="AA3778" s="2" t="s">
        <v>112</v>
      </c>
      <c r="AB3778" s="2" t="s">
        <v>13795</v>
      </c>
      <c r="AC3778" s="1" t="s">
        <v>111</v>
      </c>
      <c r="AF3778" s="1" t="s">
        <v>111</v>
      </c>
      <c r="AJ3778" s="1" t="s">
        <v>115</v>
      </c>
      <c r="AK3778" s="1" t="s">
        <v>189</v>
      </c>
      <c r="AO3778" s="1" t="s">
        <v>2598</v>
      </c>
      <c r="AS3778" s="1" t="s">
        <v>118</v>
      </c>
      <c r="AZ3778" s="1" t="s">
        <v>217</v>
      </c>
      <c r="BG3778" s="1" t="s">
        <v>13796</v>
      </c>
      <c r="BJ3778" s="1" t="s">
        <v>111</v>
      </c>
      <c r="BN3778" s="1" t="s">
        <v>111</v>
      </c>
      <c r="BQ3778" s="1" t="s">
        <v>121</v>
      </c>
      <c r="BR3778" s="1" t="s">
        <v>122</v>
      </c>
      <c r="BS3778" s="1" t="s">
        <v>111</v>
      </c>
      <c r="BT3778" s="34" t="s">
        <v>13797</v>
      </c>
      <c r="BU3778" s="34" t="s">
        <v>13798</v>
      </c>
      <c r="BV3778" s="9">
        <v>45029</v>
      </c>
      <c r="BW3778" s="34" t="s">
        <v>13799</v>
      </c>
      <c r="BY3778" s="2" t="s">
        <v>153</v>
      </c>
      <c r="BZ3778" s="2" t="s">
        <v>124</v>
      </c>
      <c r="CB3778" s="1" t="s">
        <v>649</v>
      </c>
    </row>
    <row r="3779" spans="2:80" ht="29" x14ac:dyDescent="0.35">
      <c r="B3779" s="1" t="s">
        <v>13809</v>
      </c>
      <c r="C3779" s="9">
        <v>45014</v>
      </c>
      <c r="D3779" s="10" t="s">
        <v>13809</v>
      </c>
      <c r="F3779" s="1" t="s">
        <v>127</v>
      </c>
      <c r="G3779" s="1" t="s">
        <v>13809</v>
      </c>
      <c r="H3779" s="1" t="s">
        <v>13809</v>
      </c>
      <c r="I3779" s="2" t="s">
        <v>183</v>
      </c>
      <c r="J3779" s="2" t="s">
        <v>109</v>
      </c>
      <c r="K3779" s="2" t="s">
        <v>13809</v>
      </c>
      <c r="N3779" s="2" t="s">
        <v>13809</v>
      </c>
      <c r="O3779" s="2" t="s">
        <v>110</v>
      </c>
      <c r="P3779" s="2" t="s">
        <v>111</v>
      </c>
      <c r="S3779" s="2" t="s">
        <v>111</v>
      </c>
      <c r="T3779" s="2" t="s">
        <v>111</v>
      </c>
      <c r="W3779" s="1" t="s">
        <v>111</v>
      </c>
      <c r="Y3779" s="2" t="s">
        <v>112</v>
      </c>
      <c r="Z3779" s="2" t="s">
        <v>112</v>
      </c>
      <c r="AB3779" s="2">
        <v>0</v>
      </c>
      <c r="AK3779" s="1" t="s">
        <v>129</v>
      </c>
      <c r="BU3779" s="34" t="s">
        <v>13800</v>
      </c>
      <c r="BV3779" s="9">
        <v>45015</v>
      </c>
      <c r="BW3779" s="34" t="s">
        <v>13801</v>
      </c>
      <c r="BZ3779" s="2" t="s">
        <v>232</v>
      </c>
      <c r="CB3779" s="1" t="s">
        <v>1477</v>
      </c>
    </row>
    <row r="3780" spans="2:80" ht="409.5" x14ac:dyDescent="0.35">
      <c r="B3780" s="1" t="s">
        <v>13809</v>
      </c>
      <c r="C3780" s="9">
        <v>45015</v>
      </c>
      <c r="D3780" s="10" t="s">
        <v>13809</v>
      </c>
      <c r="E3780" s="1">
        <v>68</v>
      </c>
      <c r="F3780" s="1" t="s">
        <v>127</v>
      </c>
      <c r="G3780" s="1" t="s">
        <v>13809</v>
      </c>
      <c r="H3780" s="1" t="s">
        <v>13809</v>
      </c>
      <c r="I3780" s="2" t="s">
        <v>183</v>
      </c>
      <c r="J3780" s="2" t="s">
        <v>163</v>
      </c>
      <c r="K3780" s="2" t="s">
        <v>13809</v>
      </c>
      <c r="L3780" s="2" t="s">
        <v>183</v>
      </c>
      <c r="M3780" s="2" t="s">
        <v>163</v>
      </c>
      <c r="N3780" s="2" t="s">
        <v>13809</v>
      </c>
      <c r="O3780" s="2" t="s">
        <v>110</v>
      </c>
      <c r="P3780" s="2" t="s">
        <v>111</v>
      </c>
      <c r="S3780" s="2" t="s">
        <v>112</v>
      </c>
      <c r="T3780" s="2" t="s">
        <v>111</v>
      </c>
      <c r="W3780" s="1" t="s">
        <v>112</v>
      </c>
      <c r="X3780" s="1" t="s">
        <v>138</v>
      </c>
      <c r="Y3780" s="2" t="s">
        <v>111</v>
      </c>
      <c r="AF3780" s="1" t="s">
        <v>111</v>
      </c>
      <c r="AJ3780" s="1" t="s">
        <v>115</v>
      </c>
      <c r="AK3780" s="1" t="s">
        <v>194</v>
      </c>
      <c r="AN3780" s="1" t="s">
        <v>13802</v>
      </c>
      <c r="AO3780" s="1" t="s">
        <v>117</v>
      </c>
      <c r="AS3780" s="1" t="s">
        <v>140</v>
      </c>
      <c r="AU3780" s="1" t="s">
        <v>238</v>
      </c>
      <c r="AX3780" s="12">
        <v>0.64</v>
      </c>
      <c r="AZ3780" s="1" t="s">
        <v>299</v>
      </c>
      <c r="BA3780" s="1" t="s">
        <v>13803</v>
      </c>
      <c r="BF3780" s="1" t="s">
        <v>13804</v>
      </c>
      <c r="BJ3780" s="1" t="s">
        <v>112</v>
      </c>
      <c r="BK3780" s="1" t="s">
        <v>112</v>
      </c>
      <c r="BL3780" s="1" t="s">
        <v>1693</v>
      </c>
      <c r="BQ3780" s="1" t="s">
        <v>121</v>
      </c>
      <c r="BR3780" s="1" t="s">
        <v>122</v>
      </c>
      <c r="BS3780" s="1" t="s">
        <v>112</v>
      </c>
      <c r="BU3780" s="34" t="s">
        <v>13805</v>
      </c>
      <c r="BV3780" s="9">
        <v>45021</v>
      </c>
      <c r="BW3780" s="34" t="s">
        <v>13806</v>
      </c>
      <c r="BY3780" s="2" t="s">
        <v>123</v>
      </c>
      <c r="BZ3780" s="2" t="s">
        <v>124</v>
      </c>
      <c r="CB3780" s="1" t="s">
        <v>482</v>
      </c>
    </row>
    <row r="3781" spans="2:80" ht="29" x14ac:dyDescent="0.35">
      <c r="B3781" s="1" t="s">
        <v>13809</v>
      </c>
      <c r="C3781" s="9">
        <v>45017</v>
      </c>
      <c r="D3781" s="10" t="s">
        <v>13809</v>
      </c>
      <c r="E3781" s="1">
        <v>35</v>
      </c>
      <c r="F3781" s="1" t="s">
        <v>127</v>
      </c>
      <c r="G3781" s="1" t="s">
        <v>13809</v>
      </c>
      <c r="H3781" s="1" t="s">
        <v>13809</v>
      </c>
      <c r="I3781" s="2" t="s">
        <v>183</v>
      </c>
      <c r="J3781" s="2" t="s">
        <v>128</v>
      </c>
      <c r="K3781" s="2" t="s">
        <v>13809</v>
      </c>
      <c r="N3781" s="2" t="s">
        <v>13809</v>
      </c>
      <c r="O3781" s="2" t="s">
        <v>110</v>
      </c>
      <c r="P3781" s="2" t="s">
        <v>111</v>
      </c>
      <c r="S3781" s="2" t="s">
        <v>111</v>
      </c>
      <c r="T3781" s="2" t="s">
        <v>111</v>
      </c>
      <c r="W3781" s="1" t="s">
        <v>111</v>
      </c>
      <c r="AK3781" s="1" t="s">
        <v>201</v>
      </c>
      <c r="AN3781" s="1" t="s">
        <v>13807</v>
      </c>
      <c r="AO3781" s="1" t="s">
        <v>285</v>
      </c>
      <c r="BU3781" s="34" t="s">
        <v>13732</v>
      </c>
      <c r="BV3781" s="9">
        <v>45020</v>
      </c>
      <c r="BW3781" s="34" t="s">
        <v>13808</v>
      </c>
      <c r="BY3781" s="2" t="s">
        <v>153</v>
      </c>
      <c r="BZ3781" s="2" t="s">
        <v>124</v>
      </c>
      <c r="CB3781" s="1" t="s">
        <v>1297</v>
      </c>
    </row>
  </sheetData>
  <autoFilter ref="A1:DG3781" xr:uid="{00000000-0009-0000-0000-000000000000}"/>
  <sortState xmlns:xlrd2="http://schemas.microsoft.com/office/spreadsheetml/2017/richdata2" ref="A2:EA3747">
    <sortCondition ref="B2:B3747"/>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Reports 1 Apr 21 1 Apr 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 John (CDC/NCEZID/DHQP/ISO)</dc:creator>
  <cp:lastModifiedBy>Scott, Yuliya (CDC/OCOO/OD)</cp:lastModifiedBy>
  <dcterms:created xsi:type="dcterms:W3CDTF">2024-03-14T03:51:50Z</dcterms:created>
  <dcterms:modified xsi:type="dcterms:W3CDTF">2024-03-28T15:33:25Z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2024-03-14T04:18:53Z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63b8201f-b8bf-422b-8605-fd756f022e71</vt:lpwstr>
  </property>
  <property fmtid="{D5CDD505-2E9C-101B-9397-08002B2CF9AE}" pid="8" name="MSIP_Label_7b94a7b8-f06c-4dfe-bdcc-9b548fd58c31_ContentBits">
    <vt:lpwstr>0</vt:lpwstr>
  </property>
</Properties>
</file>